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05" windowWidth="20115" windowHeight="7680" activeTab="8"/>
  </bookViews>
  <sheets>
    <sheet name="Player" sheetId="5" r:id="rId1"/>
    <sheet name="HOF-Sum" sheetId="14" r:id="rId2"/>
    <sheet name="Rookie1stBow" sheetId="13" r:id="rId3"/>
    <sheet name="Unique" sheetId="12" r:id="rId4"/>
    <sheet name="Year" sheetId="8" r:id="rId5"/>
    <sheet name="ValueGrade" sheetId="6" r:id="rId6"/>
    <sheet name="DB" sheetId="1" r:id="rId7"/>
    <sheet name="Lookup " sheetId="4" r:id="rId8"/>
    <sheet name="Notes" sheetId="11" r:id="rId9"/>
  </sheets>
  <definedNames>
    <definedName name="_xlnm._FilterDatabase" localSheetId="6" hidden="1">DB!$B$2:$V$6789</definedName>
    <definedName name="_xlnm._FilterDatabase" localSheetId="7" hidden="1">'Lookup '!$B$2:$D$307</definedName>
    <definedName name="_xlnm.Print_Area" localSheetId="4">Year!$A$1:$F$59</definedName>
  </definedNames>
  <calcPr calcId="145621"/>
  <pivotCaches>
    <pivotCache cacheId="23" r:id="rId10"/>
    <pivotCache cacheId="22" r:id="rId11"/>
  </pivotCaches>
</workbook>
</file>

<file path=xl/calcChain.xml><?xml version="1.0" encoding="utf-8"?>
<calcChain xmlns="http://schemas.openxmlformats.org/spreadsheetml/2006/main">
  <c r="T6212" i="1" l="1"/>
  <c r="U6212" i="1"/>
  <c r="V6212" i="1"/>
  <c r="T6213" i="1"/>
  <c r="U6213" i="1"/>
  <c r="V6213" i="1"/>
  <c r="T6214" i="1"/>
  <c r="U6214" i="1"/>
  <c r="V6214" i="1"/>
  <c r="P5964" i="1" l="1"/>
  <c r="P5963" i="1"/>
  <c r="P5962" i="1"/>
  <c r="P5961" i="1"/>
  <c r="P5960" i="1"/>
  <c r="P5959" i="1"/>
  <c r="P5958" i="1"/>
  <c r="P5957" i="1"/>
  <c r="P5955" i="1"/>
  <c r="P5954" i="1"/>
  <c r="P5953" i="1"/>
  <c r="P5952" i="1"/>
  <c r="P5951" i="1"/>
  <c r="P5950" i="1"/>
  <c r="P5949" i="1"/>
  <c r="P5948" i="1"/>
  <c r="P5947" i="1"/>
  <c r="P5946" i="1"/>
  <c r="P5944" i="1"/>
  <c r="P5943" i="1"/>
  <c r="P5942" i="1"/>
  <c r="P5941" i="1"/>
  <c r="P5939" i="1"/>
  <c r="P5938" i="1"/>
  <c r="P5937" i="1"/>
  <c r="P5936" i="1"/>
  <c r="P5935" i="1"/>
  <c r="P5934" i="1"/>
  <c r="P5933" i="1"/>
  <c r="P5932" i="1"/>
  <c r="P5931" i="1"/>
  <c r="P5930" i="1"/>
  <c r="P5929" i="1"/>
  <c r="P5928" i="1"/>
  <c r="P5927" i="1"/>
  <c r="P5926" i="1"/>
  <c r="P5925" i="1"/>
  <c r="P5924" i="1"/>
  <c r="P5923" i="1"/>
  <c r="P5922" i="1"/>
  <c r="P5921" i="1"/>
  <c r="P5920" i="1"/>
  <c r="P5919" i="1"/>
  <c r="P5918" i="1"/>
  <c r="P5917" i="1"/>
  <c r="P5916" i="1"/>
  <c r="P5914" i="1"/>
  <c r="P5913" i="1"/>
  <c r="P5912" i="1"/>
  <c r="P5911" i="1"/>
  <c r="P5910" i="1"/>
  <c r="P5909" i="1"/>
  <c r="P5908" i="1"/>
  <c r="P5907" i="1"/>
  <c r="P5905" i="1"/>
  <c r="P5904" i="1"/>
  <c r="P5903" i="1"/>
  <c r="P5902" i="1"/>
  <c r="P5901" i="1"/>
  <c r="P5900" i="1"/>
  <c r="P5899" i="1"/>
  <c r="P5898" i="1"/>
  <c r="P5897" i="1"/>
  <c r="P5896" i="1"/>
  <c r="P5895" i="1"/>
  <c r="P5894" i="1"/>
  <c r="P5893" i="1"/>
  <c r="P5892" i="1"/>
  <c r="P5891" i="1"/>
  <c r="P5890" i="1"/>
  <c r="P5889" i="1"/>
  <c r="P5888" i="1"/>
  <c r="P5887" i="1"/>
  <c r="P5886" i="1"/>
  <c r="P5885" i="1"/>
  <c r="P5884" i="1"/>
  <c r="P5883" i="1"/>
  <c r="P5882" i="1"/>
  <c r="P5881" i="1"/>
  <c r="P5880" i="1"/>
  <c r="P5879" i="1"/>
  <c r="P5878" i="1"/>
  <c r="P5877" i="1"/>
  <c r="P5876" i="1"/>
  <c r="P5875" i="1"/>
  <c r="P5874" i="1" l="1"/>
  <c r="P5873" i="1"/>
  <c r="P5872" i="1"/>
  <c r="P5871" i="1"/>
  <c r="P5870" i="1"/>
  <c r="P5869" i="1"/>
  <c r="P5868" i="1"/>
  <c r="P5867" i="1"/>
  <c r="P5866" i="1"/>
  <c r="P5865" i="1"/>
  <c r="P5864" i="1"/>
  <c r="P5863" i="1"/>
  <c r="P5862" i="1" l="1"/>
  <c r="P5860" i="1"/>
  <c r="P5858" i="1"/>
  <c r="P5857" i="1"/>
  <c r="P5856" i="1"/>
  <c r="P5855" i="1"/>
  <c r="P5854" i="1"/>
  <c r="P5853" i="1"/>
  <c r="P5851" i="1"/>
  <c r="P5850" i="1"/>
  <c r="P5849" i="1"/>
  <c r="P5848" i="1"/>
  <c r="P5847" i="1"/>
  <c r="P5846" i="1"/>
  <c r="P5845" i="1"/>
  <c r="P5844" i="1"/>
  <c r="P5843" i="1"/>
  <c r="P5842" i="1"/>
  <c r="P5841" i="1"/>
  <c r="P5840" i="1"/>
  <c r="P5838" i="1"/>
  <c r="P5837" i="1"/>
  <c r="P5836" i="1"/>
  <c r="P5835" i="1"/>
  <c r="P5834" i="1"/>
  <c r="P5833" i="1"/>
  <c r="P5832" i="1"/>
  <c r="P5831" i="1"/>
  <c r="P5830" i="1"/>
  <c r="P5829" i="1"/>
  <c r="P5828" i="1"/>
  <c r="P5827" i="1"/>
  <c r="P5826" i="1"/>
  <c r="P5825" i="1"/>
  <c r="P5824" i="1"/>
  <c r="P5823" i="1"/>
  <c r="P5822" i="1"/>
  <c r="P5821" i="1"/>
  <c r="P5820" i="1"/>
  <c r="P5819" i="1"/>
  <c r="P5818" i="1"/>
  <c r="P5817" i="1"/>
  <c r="P5816" i="1"/>
  <c r="P5815" i="1"/>
  <c r="P5814" i="1"/>
  <c r="P5813" i="1" l="1"/>
  <c r="P5812" i="1"/>
  <c r="P5811" i="1"/>
  <c r="P5810" i="1"/>
  <c r="P5809" i="1"/>
  <c r="P5808" i="1"/>
  <c r="P5807" i="1"/>
  <c r="P5806" i="1"/>
  <c r="P5805" i="1"/>
  <c r="P5804" i="1"/>
  <c r="P5803" i="1"/>
  <c r="P5802" i="1"/>
  <c r="P5801" i="1"/>
  <c r="P5800" i="1"/>
  <c r="P5799" i="1"/>
  <c r="P5798" i="1"/>
  <c r="P5797" i="1"/>
  <c r="P5796" i="1"/>
  <c r="P5795" i="1"/>
  <c r="P5794" i="1"/>
  <c r="P5793" i="1"/>
  <c r="P5792" i="1"/>
  <c r="P5791" i="1"/>
  <c r="P5790" i="1"/>
  <c r="P5789" i="1"/>
  <c r="P5788" i="1"/>
  <c r="P5787" i="1" l="1"/>
  <c r="P5786" i="1"/>
  <c r="P5785" i="1"/>
  <c r="P5784" i="1"/>
  <c r="P5783" i="1"/>
  <c r="P5782" i="1"/>
  <c r="P5781" i="1"/>
  <c r="P5780" i="1"/>
  <c r="P5779" i="1"/>
  <c r="P5778" i="1"/>
  <c r="P5777" i="1"/>
  <c r="P5776" i="1"/>
  <c r="P5775" i="1" l="1"/>
  <c r="P5774" i="1"/>
  <c r="P5772" i="1"/>
  <c r="P5771" i="1"/>
  <c r="P5770" i="1"/>
  <c r="P5769" i="1"/>
  <c r="P5768" i="1"/>
  <c r="P5766" i="1"/>
  <c r="P5765" i="1"/>
  <c r="V5964" i="1"/>
  <c r="T5964" i="1"/>
  <c r="S5964" i="1"/>
  <c r="U5964" i="1" s="1"/>
  <c r="V5963" i="1"/>
  <c r="T5963" i="1"/>
  <c r="S5963" i="1"/>
  <c r="U5963" i="1" s="1"/>
  <c r="V5962" i="1"/>
  <c r="T5962" i="1"/>
  <c r="S5962" i="1"/>
  <c r="U5962" i="1" s="1"/>
  <c r="V5961" i="1"/>
  <c r="T5961" i="1"/>
  <c r="S5961" i="1"/>
  <c r="U5961" i="1" s="1"/>
  <c r="V5960" i="1"/>
  <c r="T5960" i="1"/>
  <c r="S5960" i="1"/>
  <c r="U5960" i="1" s="1"/>
  <c r="V5959" i="1"/>
  <c r="T5959" i="1"/>
  <c r="S5959" i="1"/>
  <c r="U5959" i="1" s="1"/>
  <c r="V5958" i="1"/>
  <c r="T5958" i="1"/>
  <c r="S5958" i="1"/>
  <c r="U5958" i="1" s="1"/>
  <c r="V5957" i="1"/>
  <c r="T5957" i="1"/>
  <c r="S5957" i="1"/>
  <c r="U5957" i="1" s="1"/>
  <c r="V5956" i="1"/>
  <c r="T5956" i="1"/>
  <c r="S5956" i="1"/>
  <c r="U5956" i="1" s="1"/>
  <c r="P5956" i="1"/>
  <c r="V5955" i="1"/>
  <c r="T5955" i="1"/>
  <c r="S5955" i="1"/>
  <c r="U5955" i="1" s="1"/>
  <c r="V5954" i="1"/>
  <c r="T5954" i="1"/>
  <c r="S5954" i="1"/>
  <c r="U5954" i="1" s="1"/>
  <c r="V5953" i="1"/>
  <c r="T5953" i="1"/>
  <c r="S5953" i="1"/>
  <c r="U5953" i="1" s="1"/>
  <c r="V5952" i="1"/>
  <c r="T5952" i="1"/>
  <c r="S5952" i="1"/>
  <c r="U5952" i="1" s="1"/>
  <c r="V5951" i="1"/>
  <c r="T5951" i="1"/>
  <c r="S5951" i="1"/>
  <c r="U5951" i="1" s="1"/>
  <c r="V5950" i="1"/>
  <c r="T5950" i="1"/>
  <c r="S5950" i="1"/>
  <c r="U5950" i="1" s="1"/>
  <c r="V5949" i="1"/>
  <c r="T5949" i="1"/>
  <c r="S5949" i="1"/>
  <c r="U5949" i="1" s="1"/>
  <c r="V5948" i="1"/>
  <c r="T5948" i="1"/>
  <c r="S5948" i="1"/>
  <c r="U5948" i="1" s="1"/>
  <c r="V5947" i="1"/>
  <c r="T5947" i="1"/>
  <c r="S5947" i="1"/>
  <c r="U5947" i="1" s="1"/>
  <c r="V5946" i="1"/>
  <c r="T5946" i="1"/>
  <c r="S5946" i="1"/>
  <c r="U5946" i="1" s="1"/>
  <c r="V5945" i="1"/>
  <c r="T5945" i="1"/>
  <c r="S5945" i="1"/>
  <c r="U5945" i="1" s="1"/>
  <c r="P5945" i="1"/>
  <c r="V5944" i="1"/>
  <c r="T5944" i="1"/>
  <c r="S5944" i="1"/>
  <c r="U5944" i="1" s="1"/>
  <c r="V5943" i="1"/>
  <c r="T5943" i="1"/>
  <c r="S5943" i="1"/>
  <c r="U5943" i="1" s="1"/>
  <c r="V5942" i="1"/>
  <c r="T5942" i="1"/>
  <c r="S5942" i="1"/>
  <c r="U5942" i="1" s="1"/>
  <c r="V5941" i="1"/>
  <c r="T5941" i="1"/>
  <c r="S5941" i="1"/>
  <c r="U5941" i="1" s="1"/>
  <c r="V5940" i="1"/>
  <c r="T5940" i="1"/>
  <c r="S5940" i="1"/>
  <c r="U5940" i="1" s="1"/>
  <c r="P5940" i="1"/>
  <c r="V5939" i="1"/>
  <c r="T5939" i="1"/>
  <c r="S5939" i="1"/>
  <c r="U5939" i="1" s="1"/>
  <c r="V5938" i="1"/>
  <c r="T5938" i="1"/>
  <c r="S5938" i="1"/>
  <c r="U5938" i="1" s="1"/>
  <c r="V5937" i="1"/>
  <c r="T5937" i="1"/>
  <c r="S5937" i="1"/>
  <c r="U5937" i="1" s="1"/>
  <c r="V5936" i="1"/>
  <c r="T5936" i="1"/>
  <c r="S5936" i="1"/>
  <c r="U5936" i="1" s="1"/>
  <c r="V5935" i="1"/>
  <c r="T5935" i="1"/>
  <c r="S5935" i="1"/>
  <c r="U5935" i="1" s="1"/>
  <c r="V5934" i="1"/>
  <c r="T5934" i="1"/>
  <c r="S5934" i="1"/>
  <c r="U5934" i="1" s="1"/>
  <c r="V5933" i="1"/>
  <c r="T5933" i="1"/>
  <c r="S5933" i="1"/>
  <c r="U5933" i="1" s="1"/>
  <c r="V5932" i="1"/>
  <c r="T5932" i="1"/>
  <c r="S5932" i="1"/>
  <c r="U5932" i="1" s="1"/>
  <c r="V5931" i="1"/>
  <c r="T5931" i="1"/>
  <c r="S5931" i="1"/>
  <c r="U5931" i="1" s="1"/>
  <c r="V5930" i="1"/>
  <c r="T5930" i="1"/>
  <c r="S5930" i="1"/>
  <c r="U5930" i="1" s="1"/>
  <c r="V5929" i="1"/>
  <c r="T5929" i="1"/>
  <c r="S5929" i="1"/>
  <c r="U5929" i="1" s="1"/>
  <c r="V5928" i="1"/>
  <c r="T5928" i="1"/>
  <c r="S5928" i="1"/>
  <c r="U5928" i="1" s="1"/>
  <c r="V5927" i="1"/>
  <c r="T5927" i="1"/>
  <c r="S5927" i="1"/>
  <c r="U5927" i="1" s="1"/>
  <c r="V5926" i="1"/>
  <c r="T5926" i="1"/>
  <c r="S5926" i="1"/>
  <c r="U5926" i="1" s="1"/>
  <c r="V5925" i="1"/>
  <c r="T5925" i="1"/>
  <c r="S5925" i="1"/>
  <c r="U5925" i="1" s="1"/>
  <c r="V5924" i="1"/>
  <c r="T5924" i="1"/>
  <c r="S5924" i="1"/>
  <c r="U5924" i="1" s="1"/>
  <c r="V5923" i="1"/>
  <c r="T5923" i="1"/>
  <c r="S5923" i="1"/>
  <c r="U5923" i="1" s="1"/>
  <c r="V5922" i="1"/>
  <c r="T5922" i="1"/>
  <c r="S5922" i="1"/>
  <c r="U5922" i="1" s="1"/>
  <c r="V5921" i="1"/>
  <c r="T5921" i="1"/>
  <c r="S5921" i="1"/>
  <c r="U5921" i="1" s="1"/>
  <c r="V5920" i="1"/>
  <c r="T5920" i="1"/>
  <c r="S5920" i="1"/>
  <c r="U5920" i="1" s="1"/>
  <c r="V5919" i="1"/>
  <c r="T5919" i="1"/>
  <c r="S5919" i="1"/>
  <c r="U5919" i="1" s="1"/>
  <c r="V5918" i="1"/>
  <c r="T5918" i="1"/>
  <c r="S5918" i="1"/>
  <c r="U5918" i="1" s="1"/>
  <c r="V5917" i="1"/>
  <c r="T5917" i="1"/>
  <c r="S5917" i="1"/>
  <c r="U5917" i="1" s="1"/>
  <c r="V5916" i="1"/>
  <c r="T5916" i="1"/>
  <c r="S5916" i="1"/>
  <c r="U5916" i="1" s="1"/>
  <c r="V5915" i="1"/>
  <c r="T5915" i="1"/>
  <c r="S5915" i="1"/>
  <c r="U5915" i="1" s="1"/>
  <c r="P5915" i="1"/>
  <c r="V5914" i="1"/>
  <c r="T5914" i="1"/>
  <c r="S5914" i="1"/>
  <c r="U5914" i="1" s="1"/>
  <c r="V5913" i="1"/>
  <c r="T5913" i="1"/>
  <c r="S5913" i="1"/>
  <c r="U5913" i="1" s="1"/>
  <c r="V5912" i="1"/>
  <c r="T5912" i="1"/>
  <c r="S5912" i="1"/>
  <c r="U5912" i="1" s="1"/>
  <c r="V5911" i="1"/>
  <c r="T5911" i="1"/>
  <c r="S5911" i="1"/>
  <c r="U5911" i="1" s="1"/>
  <c r="V5910" i="1"/>
  <c r="T5910" i="1"/>
  <c r="S5910" i="1"/>
  <c r="U5910" i="1" s="1"/>
  <c r="V5909" i="1"/>
  <c r="T5909" i="1"/>
  <c r="S5909" i="1"/>
  <c r="U5909" i="1" s="1"/>
  <c r="V5908" i="1"/>
  <c r="T5908" i="1"/>
  <c r="S5908" i="1"/>
  <c r="U5908" i="1" s="1"/>
  <c r="V5907" i="1"/>
  <c r="T5907" i="1"/>
  <c r="S5907" i="1"/>
  <c r="U5907" i="1" s="1"/>
  <c r="V5906" i="1"/>
  <c r="T5906" i="1"/>
  <c r="S5906" i="1"/>
  <c r="U5906" i="1" s="1"/>
  <c r="P5906" i="1"/>
  <c r="V5905" i="1"/>
  <c r="T5905" i="1"/>
  <c r="S5905" i="1"/>
  <c r="U5905" i="1" s="1"/>
  <c r="V5904" i="1"/>
  <c r="T5904" i="1"/>
  <c r="S5904" i="1"/>
  <c r="U5904" i="1" s="1"/>
  <c r="V5903" i="1"/>
  <c r="T5903" i="1"/>
  <c r="S5903" i="1"/>
  <c r="U5903" i="1" s="1"/>
  <c r="V5902" i="1"/>
  <c r="T5902" i="1"/>
  <c r="S5902" i="1"/>
  <c r="U5902" i="1" s="1"/>
  <c r="V5901" i="1"/>
  <c r="T5901" i="1"/>
  <c r="S5901" i="1"/>
  <c r="U5901" i="1" s="1"/>
  <c r="V5900" i="1"/>
  <c r="T5900" i="1"/>
  <c r="S5900" i="1"/>
  <c r="U5900" i="1" s="1"/>
  <c r="V5899" i="1"/>
  <c r="T5899" i="1"/>
  <c r="S5899" i="1"/>
  <c r="U5899" i="1" s="1"/>
  <c r="V5898" i="1"/>
  <c r="T5898" i="1"/>
  <c r="S5898" i="1"/>
  <c r="U5898" i="1" s="1"/>
  <c r="V5897" i="1"/>
  <c r="T5897" i="1"/>
  <c r="S5897" i="1"/>
  <c r="U5897" i="1" s="1"/>
  <c r="V5896" i="1"/>
  <c r="T5896" i="1"/>
  <c r="S5896" i="1"/>
  <c r="U5896" i="1" s="1"/>
  <c r="V5895" i="1"/>
  <c r="T5895" i="1"/>
  <c r="S5895" i="1"/>
  <c r="U5895" i="1" s="1"/>
  <c r="V5894" i="1"/>
  <c r="T5894" i="1"/>
  <c r="S5894" i="1"/>
  <c r="U5894" i="1" s="1"/>
  <c r="V5893" i="1"/>
  <c r="T5893" i="1"/>
  <c r="S5893" i="1"/>
  <c r="U5893" i="1" s="1"/>
  <c r="V5892" i="1"/>
  <c r="T5892" i="1"/>
  <c r="S5892" i="1"/>
  <c r="U5892" i="1" s="1"/>
  <c r="V5891" i="1"/>
  <c r="T5891" i="1"/>
  <c r="S5891" i="1"/>
  <c r="U5891" i="1" s="1"/>
  <c r="V5890" i="1"/>
  <c r="T5890" i="1"/>
  <c r="S5890" i="1"/>
  <c r="U5890" i="1" s="1"/>
  <c r="V5889" i="1"/>
  <c r="T5889" i="1"/>
  <c r="S5889" i="1"/>
  <c r="U5889" i="1" s="1"/>
  <c r="V5888" i="1"/>
  <c r="T5888" i="1"/>
  <c r="S5888" i="1"/>
  <c r="U5888" i="1" s="1"/>
  <c r="V5887" i="1"/>
  <c r="T5887" i="1"/>
  <c r="S5887" i="1"/>
  <c r="U5887" i="1" s="1"/>
  <c r="V5886" i="1"/>
  <c r="T5886" i="1"/>
  <c r="S5886" i="1"/>
  <c r="U5886" i="1" s="1"/>
  <c r="V5885" i="1"/>
  <c r="T5885" i="1"/>
  <c r="S5885" i="1"/>
  <c r="U5885" i="1" s="1"/>
  <c r="V5884" i="1"/>
  <c r="T5884" i="1"/>
  <c r="S5884" i="1"/>
  <c r="U5884" i="1" s="1"/>
  <c r="V5883" i="1"/>
  <c r="T5883" i="1"/>
  <c r="S5883" i="1"/>
  <c r="U5883" i="1" s="1"/>
  <c r="V5882" i="1"/>
  <c r="T5882" i="1"/>
  <c r="S5882" i="1"/>
  <c r="U5882" i="1" s="1"/>
  <c r="V5881" i="1"/>
  <c r="T5881" i="1"/>
  <c r="S5881" i="1"/>
  <c r="U5881" i="1" s="1"/>
  <c r="V5880" i="1"/>
  <c r="T5880" i="1"/>
  <c r="S5880" i="1"/>
  <c r="U5880" i="1" s="1"/>
  <c r="V5879" i="1"/>
  <c r="T5879" i="1"/>
  <c r="S5879" i="1"/>
  <c r="U5879" i="1" s="1"/>
  <c r="V5878" i="1"/>
  <c r="T5878" i="1"/>
  <c r="S5878" i="1"/>
  <c r="U5878" i="1" s="1"/>
  <c r="V5877" i="1"/>
  <c r="T5877" i="1"/>
  <c r="S5877" i="1"/>
  <c r="U5877" i="1" s="1"/>
  <c r="V5876" i="1"/>
  <c r="T5876" i="1"/>
  <c r="S5876" i="1"/>
  <c r="U5876" i="1" s="1"/>
  <c r="V5875" i="1"/>
  <c r="T5875" i="1"/>
  <c r="S5875" i="1"/>
  <c r="U5875" i="1" s="1"/>
  <c r="V5874" i="1"/>
  <c r="T5874" i="1"/>
  <c r="S5874" i="1"/>
  <c r="U5874" i="1" s="1"/>
  <c r="V5873" i="1"/>
  <c r="T5873" i="1"/>
  <c r="S5873" i="1"/>
  <c r="U5873" i="1" s="1"/>
  <c r="V5872" i="1"/>
  <c r="T5872" i="1"/>
  <c r="S5872" i="1"/>
  <c r="U5872" i="1" s="1"/>
  <c r="V5871" i="1"/>
  <c r="T5871" i="1"/>
  <c r="S5871" i="1"/>
  <c r="U5871" i="1" s="1"/>
  <c r="V5870" i="1"/>
  <c r="T5870" i="1"/>
  <c r="S5870" i="1"/>
  <c r="U5870" i="1" s="1"/>
  <c r="V5869" i="1"/>
  <c r="T5869" i="1"/>
  <c r="S5869" i="1"/>
  <c r="U5869" i="1" s="1"/>
  <c r="V5868" i="1"/>
  <c r="T5868" i="1"/>
  <c r="S5868" i="1"/>
  <c r="U5868" i="1" s="1"/>
  <c r="V5867" i="1"/>
  <c r="T5867" i="1"/>
  <c r="S5867" i="1"/>
  <c r="U5867" i="1" s="1"/>
  <c r="V5866" i="1"/>
  <c r="T5866" i="1"/>
  <c r="S5866" i="1"/>
  <c r="U5866" i="1" s="1"/>
  <c r="V5865" i="1"/>
  <c r="T5865" i="1"/>
  <c r="S5865" i="1"/>
  <c r="U5865" i="1" s="1"/>
  <c r="V5864" i="1"/>
  <c r="T5864" i="1"/>
  <c r="S5864" i="1"/>
  <c r="U5864" i="1" s="1"/>
  <c r="V5863" i="1"/>
  <c r="T5863" i="1"/>
  <c r="S5863" i="1"/>
  <c r="U5863" i="1" s="1"/>
  <c r="V5862" i="1"/>
  <c r="T5862" i="1"/>
  <c r="S5862" i="1"/>
  <c r="U5862" i="1" s="1"/>
  <c r="V5861" i="1"/>
  <c r="T5861" i="1"/>
  <c r="S5861" i="1"/>
  <c r="U5861" i="1" s="1"/>
  <c r="P5861" i="1"/>
  <c r="V5860" i="1"/>
  <c r="T5860" i="1"/>
  <c r="S5860" i="1"/>
  <c r="U5860" i="1" s="1"/>
  <c r="V5859" i="1"/>
  <c r="T5859" i="1"/>
  <c r="S5859" i="1"/>
  <c r="U5859" i="1" s="1"/>
  <c r="P5859" i="1"/>
  <c r="V5858" i="1"/>
  <c r="T5858" i="1"/>
  <c r="S5858" i="1"/>
  <c r="U5858" i="1" s="1"/>
  <c r="V5857" i="1"/>
  <c r="T5857" i="1"/>
  <c r="S5857" i="1"/>
  <c r="U5857" i="1" s="1"/>
  <c r="V5856" i="1"/>
  <c r="T5856" i="1"/>
  <c r="S5856" i="1"/>
  <c r="U5856" i="1" s="1"/>
  <c r="V5855" i="1"/>
  <c r="T5855" i="1"/>
  <c r="S5855" i="1"/>
  <c r="U5855" i="1" s="1"/>
  <c r="V5854" i="1"/>
  <c r="T5854" i="1"/>
  <c r="S5854" i="1"/>
  <c r="U5854" i="1" s="1"/>
  <c r="V5853" i="1"/>
  <c r="T5853" i="1"/>
  <c r="S5853" i="1"/>
  <c r="U5853" i="1" s="1"/>
  <c r="V5852" i="1"/>
  <c r="T5852" i="1"/>
  <c r="S5852" i="1"/>
  <c r="U5852" i="1" s="1"/>
  <c r="P5852" i="1"/>
  <c r="V5851" i="1"/>
  <c r="T5851" i="1"/>
  <c r="S5851" i="1"/>
  <c r="U5851" i="1" s="1"/>
  <c r="V5850" i="1"/>
  <c r="T5850" i="1"/>
  <c r="S5850" i="1"/>
  <c r="U5850" i="1" s="1"/>
  <c r="V5849" i="1"/>
  <c r="T5849" i="1"/>
  <c r="S5849" i="1"/>
  <c r="U5849" i="1" s="1"/>
  <c r="V5848" i="1"/>
  <c r="T5848" i="1"/>
  <c r="S5848" i="1"/>
  <c r="U5848" i="1" s="1"/>
  <c r="V5847" i="1"/>
  <c r="T5847" i="1"/>
  <c r="S5847" i="1"/>
  <c r="U5847" i="1" s="1"/>
  <c r="V5846" i="1"/>
  <c r="T5846" i="1"/>
  <c r="S5846" i="1"/>
  <c r="U5846" i="1" s="1"/>
  <c r="V5845" i="1"/>
  <c r="T5845" i="1"/>
  <c r="S5845" i="1"/>
  <c r="U5845" i="1" s="1"/>
  <c r="V5844" i="1"/>
  <c r="T5844" i="1"/>
  <c r="S5844" i="1"/>
  <c r="U5844" i="1" s="1"/>
  <c r="V5843" i="1"/>
  <c r="T5843" i="1"/>
  <c r="S5843" i="1"/>
  <c r="U5843" i="1" s="1"/>
  <c r="V5842" i="1"/>
  <c r="T5842" i="1"/>
  <c r="S5842" i="1"/>
  <c r="U5842" i="1" s="1"/>
  <c r="V5841" i="1"/>
  <c r="T5841" i="1"/>
  <c r="S5841" i="1"/>
  <c r="U5841" i="1" s="1"/>
  <c r="V5840" i="1"/>
  <c r="T5840" i="1"/>
  <c r="S5840" i="1"/>
  <c r="U5840" i="1" s="1"/>
  <c r="V5839" i="1"/>
  <c r="T5839" i="1"/>
  <c r="S5839" i="1"/>
  <c r="U5839" i="1" s="1"/>
  <c r="P5839" i="1"/>
  <c r="V5838" i="1"/>
  <c r="T5838" i="1"/>
  <c r="S5838" i="1"/>
  <c r="U5838" i="1" s="1"/>
  <c r="V5837" i="1"/>
  <c r="T5837" i="1"/>
  <c r="S5837" i="1"/>
  <c r="U5837" i="1" s="1"/>
  <c r="V5836" i="1"/>
  <c r="T5836" i="1"/>
  <c r="S5836" i="1"/>
  <c r="U5836" i="1" s="1"/>
  <c r="V5835" i="1"/>
  <c r="T5835" i="1"/>
  <c r="S5835" i="1"/>
  <c r="U5835" i="1" s="1"/>
  <c r="V5834" i="1"/>
  <c r="T5834" i="1"/>
  <c r="S5834" i="1"/>
  <c r="U5834" i="1" s="1"/>
  <c r="V5833" i="1"/>
  <c r="T5833" i="1"/>
  <c r="S5833" i="1"/>
  <c r="U5833" i="1" s="1"/>
  <c r="V5832" i="1"/>
  <c r="T5832" i="1"/>
  <c r="S5832" i="1"/>
  <c r="U5832" i="1" s="1"/>
  <c r="V5831" i="1"/>
  <c r="T5831" i="1"/>
  <c r="S5831" i="1"/>
  <c r="U5831" i="1" s="1"/>
  <c r="V5830" i="1"/>
  <c r="T5830" i="1"/>
  <c r="S5830" i="1"/>
  <c r="U5830" i="1" s="1"/>
  <c r="V5829" i="1"/>
  <c r="T5829" i="1"/>
  <c r="S5829" i="1"/>
  <c r="U5829" i="1" s="1"/>
  <c r="V5828" i="1"/>
  <c r="T5828" i="1"/>
  <c r="S5828" i="1"/>
  <c r="U5828" i="1" s="1"/>
  <c r="V5827" i="1"/>
  <c r="T5827" i="1"/>
  <c r="S5827" i="1"/>
  <c r="U5827" i="1" s="1"/>
  <c r="V5826" i="1"/>
  <c r="T5826" i="1"/>
  <c r="S5826" i="1"/>
  <c r="U5826" i="1" s="1"/>
  <c r="V5825" i="1"/>
  <c r="T5825" i="1"/>
  <c r="S5825" i="1"/>
  <c r="U5825" i="1" s="1"/>
  <c r="V5824" i="1"/>
  <c r="T5824" i="1"/>
  <c r="S5824" i="1"/>
  <c r="U5824" i="1" s="1"/>
  <c r="V5823" i="1"/>
  <c r="T5823" i="1"/>
  <c r="S5823" i="1"/>
  <c r="U5823" i="1" s="1"/>
  <c r="V5822" i="1"/>
  <c r="T5822" i="1"/>
  <c r="S5822" i="1"/>
  <c r="U5822" i="1" s="1"/>
  <c r="V5821" i="1"/>
  <c r="T5821" i="1"/>
  <c r="S5821" i="1"/>
  <c r="U5821" i="1" s="1"/>
  <c r="V5820" i="1"/>
  <c r="T5820" i="1"/>
  <c r="S5820" i="1"/>
  <c r="U5820" i="1" s="1"/>
  <c r="V5819" i="1"/>
  <c r="T5819" i="1"/>
  <c r="S5819" i="1"/>
  <c r="U5819" i="1" s="1"/>
  <c r="V5818" i="1"/>
  <c r="T5818" i="1"/>
  <c r="S5818" i="1"/>
  <c r="U5818" i="1" s="1"/>
  <c r="V5817" i="1"/>
  <c r="T5817" i="1"/>
  <c r="S5817" i="1"/>
  <c r="U5817" i="1" s="1"/>
  <c r="V5816" i="1"/>
  <c r="T5816" i="1"/>
  <c r="S5816" i="1"/>
  <c r="U5816" i="1" s="1"/>
  <c r="V5815" i="1"/>
  <c r="T5815" i="1"/>
  <c r="S5815" i="1"/>
  <c r="U5815" i="1" s="1"/>
  <c r="V5814" i="1"/>
  <c r="T5814" i="1"/>
  <c r="S5814" i="1"/>
  <c r="U5814" i="1" s="1"/>
  <c r="V5813" i="1"/>
  <c r="T5813" i="1"/>
  <c r="S5813" i="1"/>
  <c r="U5813" i="1" s="1"/>
  <c r="V5812" i="1"/>
  <c r="T5812" i="1"/>
  <c r="S5812" i="1"/>
  <c r="U5812" i="1" s="1"/>
  <c r="V5811" i="1"/>
  <c r="T5811" i="1"/>
  <c r="S5811" i="1"/>
  <c r="U5811" i="1" s="1"/>
  <c r="V5810" i="1"/>
  <c r="T5810" i="1"/>
  <c r="S5810" i="1"/>
  <c r="U5810" i="1" s="1"/>
  <c r="V5809" i="1"/>
  <c r="T5809" i="1"/>
  <c r="S5809" i="1"/>
  <c r="U5809" i="1" s="1"/>
  <c r="V5808" i="1"/>
  <c r="T5808" i="1"/>
  <c r="S5808" i="1"/>
  <c r="U5808" i="1" s="1"/>
  <c r="V5807" i="1"/>
  <c r="T5807" i="1"/>
  <c r="S5807" i="1"/>
  <c r="U5807" i="1" s="1"/>
  <c r="V5806" i="1"/>
  <c r="T5806" i="1"/>
  <c r="S5806" i="1"/>
  <c r="U5806" i="1" s="1"/>
  <c r="V5805" i="1"/>
  <c r="T5805" i="1"/>
  <c r="S5805" i="1"/>
  <c r="U5805" i="1" s="1"/>
  <c r="V5804" i="1"/>
  <c r="T5804" i="1"/>
  <c r="S5804" i="1"/>
  <c r="U5804" i="1" s="1"/>
  <c r="V5803" i="1"/>
  <c r="T5803" i="1"/>
  <c r="S5803" i="1"/>
  <c r="U5803" i="1" s="1"/>
  <c r="V5802" i="1"/>
  <c r="T5802" i="1"/>
  <c r="S5802" i="1"/>
  <c r="U5802" i="1" s="1"/>
  <c r="V5801" i="1"/>
  <c r="T5801" i="1"/>
  <c r="S5801" i="1"/>
  <c r="U5801" i="1" s="1"/>
  <c r="V5800" i="1"/>
  <c r="T5800" i="1"/>
  <c r="S5800" i="1"/>
  <c r="U5800" i="1" s="1"/>
  <c r="V5799" i="1"/>
  <c r="T5799" i="1"/>
  <c r="S5799" i="1"/>
  <c r="U5799" i="1" s="1"/>
  <c r="V5798" i="1"/>
  <c r="T5798" i="1"/>
  <c r="S5798" i="1"/>
  <c r="U5798" i="1" s="1"/>
  <c r="V5797" i="1"/>
  <c r="T5797" i="1"/>
  <c r="S5797" i="1"/>
  <c r="U5797" i="1" s="1"/>
  <c r="V5796" i="1"/>
  <c r="T5796" i="1"/>
  <c r="S5796" i="1"/>
  <c r="U5796" i="1" s="1"/>
  <c r="V5795" i="1"/>
  <c r="T5795" i="1"/>
  <c r="S5795" i="1"/>
  <c r="U5795" i="1" s="1"/>
  <c r="V5794" i="1"/>
  <c r="T5794" i="1"/>
  <c r="S5794" i="1"/>
  <c r="U5794" i="1" s="1"/>
  <c r="V5793" i="1"/>
  <c r="T5793" i="1"/>
  <c r="S5793" i="1"/>
  <c r="U5793" i="1" s="1"/>
  <c r="V5792" i="1"/>
  <c r="T5792" i="1"/>
  <c r="S5792" i="1"/>
  <c r="U5792" i="1" s="1"/>
  <c r="V5791" i="1"/>
  <c r="T5791" i="1"/>
  <c r="S5791" i="1"/>
  <c r="U5791" i="1" s="1"/>
  <c r="V5790" i="1"/>
  <c r="T5790" i="1"/>
  <c r="S5790" i="1"/>
  <c r="U5790" i="1" s="1"/>
  <c r="V5789" i="1"/>
  <c r="T5789" i="1"/>
  <c r="S5789" i="1"/>
  <c r="U5789" i="1" s="1"/>
  <c r="V5788" i="1"/>
  <c r="T5788" i="1"/>
  <c r="S5788" i="1"/>
  <c r="U5788" i="1" s="1"/>
  <c r="V5787" i="1"/>
  <c r="T5787" i="1"/>
  <c r="S5787" i="1"/>
  <c r="U5787" i="1" s="1"/>
  <c r="V5786" i="1"/>
  <c r="T5786" i="1"/>
  <c r="S5786" i="1"/>
  <c r="U5786" i="1" s="1"/>
  <c r="V5785" i="1"/>
  <c r="T5785" i="1"/>
  <c r="S5785" i="1"/>
  <c r="U5785" i="1" s="1"/>
  <c r="V5784" i="1"/>
  <c r="T5784" i="1"/>
  <c r="S5784" i="1"/>
  <c r="U5784" i="1" s="1"/>
  <c r="V5783" i="1"/>
  <c r="T5783" i="1"/>
  <c r="S5783" i="1"/>
  <c r="U5783" i="1" s="1"/>
  <c r="V5782" i="1"/>
  <c r="T5782" i="1"/>
  <c r="S5782" i="1"/>
  <c r="U5782" i="1" s="1"/>
  <c r="V5781" i="1"/>
  <c r="T5781" i="1"/>
  <c r="S5781" i="1"/>
  <c r="U5781" i="1" s="1"/>
  <c r="V5780" i="1"/>
  <c r="T5780" i="1"/>
  <c r="S5780" i="1"/>
  <c r="U5780" i="1" s="1"/>
  <c r="V5779" i="1"/>
  <c r="T5779" i="1"/>
  <c r="S5779" i="1"/>
  <c r="U5779" i="1" s="1"/>
  <c r="V5778" i="1"/>
  <c r="T5778" i="1"/>
  <c r="S5778" i="1"/>
  <c r="U5778" i="1" s="1"/>
  <c r="V5777" i="1"/>
  <c r="T5777" i="1"/>
  <c r="S5777" i="1"/>
  <c r="U5777" i="1" s="1"/>
  <c r="V5776" i="1"/>
  <c r="T5776" i="1"/>
  <c r="S5776" i="1"/>
  <c r="U5776" i="1" s="1"/>
  <c r="V5775" i="1"/>
  <c r="T5775" i="1"/>
  <c r="S5775" i="1"/>
  <c r="U5775" i="1" s="1"/>
  <c r="V5774" i="1"/>
  <c r="T5774" i="1"/>
  <c r="S5774" i="1"/>
  <c r="U5774" i="1" s="1"/>
  <c r="V5773" i="1"/>
  <c r="T5773" i="1"/>
  <c r="S5773" i="1"/>
  <c r="U5773" i="1" s="1"/>
  <c r="P5773" i="1"/>
  <c r="V5772" i="1"/>
  <c r="T5772" i="1"/>
  <c r="S5772" i="1"/>
  <c r="U5772" i="1" s="1"/>
  <c r="V5771" i="1"/>
  <c r="T5771" i="1"/>
  <c r="S5771" i="1"/>
  <c r="U5771" i="1" s="1"/>
  <c r="V5770" i="1"/>
  <c r="T5770" i="1"/>
  <c r="S5770" i="1"/>
  <c r="U5770" i="1" s="1"/>
  <c r="V5769" i="1"/>
  <c r="T5769" i="1"/>
  <c r="S5769" i="1"/>
  <c r="U5769" i="1" s="1"/>
  <c r="V5768" i="1"/>
  <c r="T5768" i="1"/>
  <c r="S5768" i="1"/>
  <c r="U5768" i="1" s="1"/>
  <c r="V5767" i="1"/>
  <c r="T5767" i="1"/>
  <c r="S5767" i="1"/>
  <c r="U5767" i="1" s="1"/>
  <c r="P5767" i="1"/>
  <c r="V5766" i="1"/>
  <c r="T5766" i="1"/>
  <c r="S5766" i="1"/>
  <c r="U5766" i="1" s="1"/>
  <c r="S5765" i="1"/>
  <c r="U5765" i="1" s="1"/>
  <c r="T5765" i="1"/>
  <c r="V5765" i="1"/>
  <c r="S142" i="1" l="1"/>
  <c r="U142" i="1" s="1"/>
  <c r="T142" i="1"/>
  <c r="V142" i="1"/>
  <c r="S144" i="1"/>
  <c r="U144" i="1" s="1"/>
  <c r="T144" i="1"/>
  <c r="V144" i="1"/>
  <c r="S105" i="1"/>
  <c r="U105" i="1" s="1"/>
  <c r="T105" i="1"/>
  <c r="V105" i="1"/>
  <c r="S120" i="1"/>
  <c r="U120" i="1" s="1"/>
  <c r="T120" i="1"/>
  <c r="V120" i="1"/>
  <c r="S108" i="1"/>
  <c r="U108" i="1" s="1"/>
  <c r="T108" i="1"/>
  <c r="V108" i="1"/>
  <c r="S111" i="1"/>
  <c r="U111" i="1" s="1"/>
  <c r="T111" i="1"/>
  <c r="V111" i="1"/>
  <c r="S109" i="1"/>
  <c r="U109" i="1" s="1"/>
  <c r="T109" i="1"/>
  <c r="V109" i="1"/>
  <c r="S103" i="1"/>
  <c r="U103" i="1" s="1"/>
  <c r="T103" i="1"/>
  <c r="V103" i="1"/>
  <c r="S112" i="1"/>
  <c r="U112" i="1" s="1"/>
  <c r="T112" i="1"/>
  <c r="V112" i="1"/>
  <c r="S76" i="1"/>
  <c r="U76" i="1" s="1"/>
  <c r="T76" i="1"/>
  <c r="V76" i="1"/>
  <c r="S42" i="1"/>
  <c r="U42" i="1" s="1"/>
  <c r="T42" i="1"/>
  <c r="V42" i="1"/>
  <c r="S36" i="1"/>
  <c r="U36" i="1" s="1"/>
  <c r="T36" i="1"/>
  <c r="V36" i="1"/>
  <c r="S39" i="1"/>
  <c r="U39" i="1" s="1"/>
  <c r="T39" i="1"/>
  <c r="V39" i="1"/>
  <c r="S41" i="1"/>
  <c r="U41" i="1" s="1"/>
  <c r="T41" i="1"/>
  <c r="V41" i="1"/>
  <c r="S28" i="1"/>
  <c r="U28" i="1" s="1"/>
  <c r="T28" i="1"/>
  <c r="V28" i="1"/>
  <c r="S30" i="1"/>
  <c r="U30" i="1" s="1"/>
  <c r="T30" i="1"/>
  <c r="V30" i="1"/>
  <c r="S31" i="1"/>
  <c r="U31" i="1" s="1"/>
  <c r="T31" i="1"/>
  <c r="V31" i="1"/>
  <c r="S21" i="1"/>
  <c r="U21" i="1" s="1"/>
  <c r="T21" i="1"/>
  <c r="V21" i="1"/>
  <c r="S22" i="1"/>
  <c r="U22" i="1" s="1"/>
  <c r="T22" i="1"/>
  <c r="V22" i="1"/>
  <c r="P6787" i="1" l="1"/>
  <c r="P6786" i="1"/>
  <c r="P6785" i="1"/>
  <c r="P6784" i="1"/>
  <c r="P6782" i="1" l="1"/>
  <c r="P6781" i="1"/>
  <c r="P6780" i="1"/>
  <c r="P6777" i="1"/>
  <c r="P6775" i="1"/>
  <c r="P6770" i="1"/>
  <c r="P6769" i="1"/>
  <c r="P6768" i="1"/>
  <c r="P6767" i="1"/>
  <c r="P6766" i="1"/>
  <c r="P6765" i="1"/>
  <c r="P6763" i="1"/>
  <c r="P6761" i="1"/>
  <c r="P6762" i="1"/>
  <c r="P6759" i="1"/>
  <c r="P6758" i="1"/>
  <c r="P6756" i="1"/>
  <c r="P6755" i="1"/>
  <c r="P6754" i="1"/>
  <c r="P6753" i="1"/>
  <c r="P6752" i="1"/>
  <c r="P6751" i="1"/>
  <c r="P6750" i="1"/>
  <c r="P6747" i="1"/>
  <c r="P6746" i="1"/>
  <c r="P6744" i="1"/>
  <c r="P6743" i="1"/>
  <c r="P6742" i="1"/>
  <c r="P6741" i="1"/>
  <c r="P6739" i="1"/>
  <c r="P6738" i="1"/>
  <c r="P6737" i="1"/>
  <c r="P6736" i="1"/>
  <c r="P6735" i="1"/>
  <c r="P6734" i="1"/>
  <c r="P6733" i="1"/>
  <c r="P6732" i="1"/>
  <c r="P6731" i="1"/>
  <c r="P6730" i="1"/>
  <c r="P6729" i="1"/>
  <c r="P6725" i="1" l="1"/>
  <c r="P6724" i="1"/>
  <c r="P6723" i="1"/>
  <c r="P6722" i="1"/>
  <c r="P6721" i="1"/>
  <c r="P6720" i="1"/>
  <c r="P6719" i="1"/>
  <c r="P6718" i="1"/>
  <c r="P6717" i="1"/>
  <c r="P6716" i="1"/>
  <c r="P6715" i="1"/>
  <c r="P6713" i="1"/>
  <c r="P6711" i="1"/>
  <c r="P6710" i="1"/>
  <c r="P6709" i="1"/>
  <c r="P6707" i="1"/>
  <c r="P6706" i="1"/>
  <c r="P6705" i="1"/>
  <c r="P6704" i="1"/>
  <c r="P6702" i="1"/>
  <c r="P6703" i="1"/>
  <c r="V6703" i="1"/>
  <c r="T6703" i="1"/>
  <c r="S6703" i="1"/>
  <c r="U6703" i="1" s="1"/>
  <c r="P6701" i="1"/>
  <c r="P6700" i="1"/>
  <c r="P6699" i="1"/>
  <c r="P6698" i="1"/>
  <c r="P6697" i="1"/>
  <c r="P6696" i="1"/>
  <c r="P6695" i="1"/>
  <c r="P6694" i="1"/>
  <c r="P6693" i="1"/>
  <c r="S6691" i="1"/>
  <c r="U6691" i="1" s="1"/>
  <c r="T6691" i="1"/>
  <c r="V6691" i="1"/>
  <c r="P6691" i="1"/>
  <c r="P6690" i="1"/>
  <c r="P6689" i="1"/>
  <c r="P6688" i="1"/>
  <c r="P6687" i="1"/>
  <c r="P6686" i="1"/>
  <c r="P6685" i="1"/>
  <c r="P6683" i="1" l="1"/>
  <c r="P6682" i="1"/>
  <c r="P6680" i="1"/>
  <c r="P6679" i="1"/>
  <c r="P6677" i="1"/>
  <c r="P6676" i="1"/>
  <c r="P6675" i="1"/>
  <c r="P6674" i="1"/>
  <c r="P6672" i="1"/>
  <c r="P6671" i="1"/>
  <c r="P6670" i="1"/>
  <c r="P6668" i="1"/>
  <c r="P6667" i="1"/>
  <c r="P6666" i="1"/>
  <c r="P6664" i="1"/>
  <c r="P6663" i="1"/>
  <c r="P6662" i="1"/>
  <c r="P6660" i="1"/>
  <c r="P6657" i="1"/>
  <c r="P6656" i="1"/>
  <c r="P6655" i="1"/>
  <c r="S6653" i="1"/>
  <c r="U6653" i="1" s="1"/>
  <c r="T6653" i="1"/>
  <c r="V6653" i="1"/>
  <c r="S6654" i="1"/>
  <c r="U6654" i="1" s="1"/>
  <c r="T6654" i="1"/>
  <c r="V6654" i="1"/>
  <c r="P6654" i="1"/>
  <c r="P6653" i="1"/>
  <c r="P6651" i="1"/>
  <c r="P6665" i="1" l="1"/>
  <c r="P6649" i="1"/>
  <c r="P6650" i="1"/>
  <c r="S6398" i="1"/>
  <c r="U6398" i="1" s="1"/>
  <c r="T6398" i="1"/>
  <c r="V6398" i="1"/>
  <c r="S6394" i="1"/>
  <c r="U6394" i="1" s="1"/>
  <c r="T6394" i="1"/>
  <c r="V6394" i="1"/>
  <c r="S6395" i="1"/>
  <c r="U6395" i="1" s="1"/>
  <c r="T6395" i="1"/>
  <c r="V6395" i="1"/>
  <c r="S6396" i="1"/>
  <c r="U6396" i="1" s="1"/>
  <c r="T6396" i="1"/>
  <c r="V6396" i="1"/>
  <c r="S6397" i="1"/>
  <c r="U6397" i="1" s="1"/>
  <c r="T6397" i="1"/>
  <c r="V6397" i="1"/>
  <c r="T6392" i="1"/>
  <c r="V6392" i="1"/>
  <c r="P6392" i="1"/>
  <c r="S6392" i="1"/>
  <c r="U6392" i="1" s="1"/>
  <c r="T6379" i="1"/>
  <c r="V6379" i="1"/>
  <c r="P6379" i="1"/>
  <c r="S6379" i="1"/>
  <c r="U6379" i="1" s="1"/>
  <c r="S6380" i="1"/>
  <c r="U6380" i="1" s="1"/>
  <c r="T6380" i="1"/>
  <c r="V6380" i="1"/>
  <c r="S6381" i="1"/>
  <c r="U6381" i="1" s="1"/>
  <c r="T6381" i="1"/>
  <c r="V6381" i="1"/>
  <c r="S6382" i="1"/>
  <c r="U6382" i="1" s="1"/>
  <c r="T6382" i="1"/>
  <c r="V6382" i="1"/>
  <c r="S6383" i="1"/>
  <c r="U6383" i="1" s="1"/>
  <c r="T6383" i="1"/>
  <c r="V6383" i="1"/>
  <c r="P6383" i="1"/>
  <c r="P6380" i="1"/>
  <c r="T6391" i="1"/>
  <c r="V6391" i="1"/>
  <c r="S6391" i="1"/>
  <c r="U6391" i="1" s="1"/>
  <c r="S6390" i="1"/>
  <c r="U6390" i="1" s="1"/>
  <c r="T6390" i="1"/>
  <c r="V6390" i="1"/>
  <c r="P6390" i="1"/>
  <c r="P6389" i="1"/>
  <c r="P6388" i="1"/>
  <c r="P6387" i="1"/>
  <c r="S6386" i="1"/>
  <c r="U6386" i="1" s="1"/>
  <c r="T6386" i="1"/>
  <c r="V6386" i="1"/>
  <c r="S6387" i="1"/>
  <c r="U6387" i="1" s="1"/>
  <c r="T6387" i="1"/>
  <c r="V6387" i="1"/>
  <c r="S6388" i="1"/>
  <c r="U6388" i="1" s="1"/>
  <c r="T6388" i="1"/>
  <c r="V6388" i="1"/>
  <c r="S6389" i="1"/>
  <c r="U6389" i="1" s="1"/>
  <c r="T6389" i="1"/>
  <c r="V6389" i="1"/>
  <c r="P6386" i="1"/>
  <c r="V6787" i="1"/>
  <c r="T6787" i="1"/>
  <c r="S6787" i="1"/>
  <c r="U6787" i="1" s="1"/>
  <c r="V6786" i="1"/>
  <c r="T6786" i="1"/>
  <c r="S6786" i="1"/>
  <c r="U6786" i="1" s="1"/>
  <c r="V6785" i="1"/>
  <c r="T6785" i="1"/>
  <c r="S6785" i="1"/>
  <c r="U6785" i="1" s="1"/>
  <c r="V6784" i="1"/>
  <c r="T6784" i="1"/>
  <c r="S6784" i="1"/>
  <c r="U6784" i="1" s="1"/>
  <c r="V6783" i="1"/>
  <c r="T6783" i="1"/>
  <c r="S6783" i="1"/>
  <c r="U6783" i="1" s="1"/>
  <c r="V6782" i="1"/>
  <c r="T6782" i="1"/>
  <c r="S6782" i="1"/>
  <c r="U6782" i="1" s="1"/>
  <c r="V6781" i="1"/>
  <c r="T6781" i="1"/>
  <c r="S6781" i="1"/>
  <c r="U6781" i="1" s="1"/>
  <c r="V6780" i="1"/>
  <c r="T6780" i="1"/>
  <c r="S6780" i="1"/>
  <c r="U6780" i="1" s="1"/>
  <c r="V6779" i="1"/>
  <c r="T6779" i="1"/>
  <c r="S6779" i="1"/>
  <c r="U6779" i="1" s="1"/>
  <c r="V6778" i="1"/>
  <c r="T6778" i="1"/>
  <c r="S6778" i="1"/>
  <c r="U6778" i="1" s="1"/>
  <c r="V6777" i="1"/>
  <c r="T6777" i="1"/>
  <c r="S6777" i="1"/>
  <c r="U6777" i="1" s="1"/>
  <c r="V6776" i="1"/>
  <c r="T6776" i="1"/>
  <c r="S6776" i="1"/>
  <c r="U6776" i="1" s="1"/>
  <c r="V6775" i="1"/>
  <c r="T6775" i="1"/>
  <c r="S6775" i="1"/>
  <c r="U6775" i="1" s="1"/>
  <c r="V6774" i="1"/>
  <c r="T6774" i="1"/>
  <c r="S6774" i="1"/>
  <c r="U6774" i="1" s="1"/>
  <c r="V6773" i="1"/>
  <c r="T6773" i="1"/>
  <c r="S6773" i="1"/>
  <c r="U6773" i="1" s="1"/>
  <c r="V6772" i="1"/>
  <c r="T6772" i="1"/>
  <c r="S6772" i="1"/>
  <c r="U6772" i="1" s="1"/>
  <c r="V6771" i="1"/>
  <c r="T6771" i="1"/>
  <c r="S6771" i="1"/>
  <c r="U6771" i="1" s="1"/>
  <c r="V6770" i="1"/>
  <c r="T6770" i="1"/>
  <c r="S6770" i="1"/>
  <c r="U6770" i="1" s="1"/>
  <c r="V6769" i="1"/>
  <c r="T6769" i="1"/>
  <c r="S6769" i="1"/>
  <c r="U6769" i="1" s="1"/>
  <c r="V6768" i="1"/>
  <c r="T6768" i="1"/>
  <c r="S6768" i="1"/>
  <c r="U6768" i="1" s="1"/>
  <c r="V6767" i="1"/>
  <c r="T6767" i="1"/>
  <c r="S6767" i="1"/>
  <c r="U6767" i="1" s="1"/>
  <c r="V6766" i="1"/>
  <c r="T6766" i="1"/>
  <c r="S6766" i="1"/>
  <c r="U6766" i="1" s="1"/>
  <c r="V6765" i="1"/>
  <c r="T6765" i="1"/>
  <c r="S6765" i="1"/>
  <c r="U6765" i="1" s="1"/>
  <c r="V6764" i="1"/>
  <c r="T6764" i="1"/>
  <c r="S6764" i="1"/>
  <c r="U6764" i="1" s="1"/>
  <c r="V6763" i="1"/>
  <c r="T6763" i="1"/>
  <c r="S6763" i="1"/>
  <c r="U6763" i="1" s="1"/>
  <c r="V6762" i="1"/>
  <c r="T6762" i="1"/>
  <c r="S6762" i="1"/>
  <c r="U6762" i="1" s="1"/>
  <c r="V6761" i="1"/>
  <c r="T6761" i="1"/>
  <c r="S6761" i="1"/>
  <c r="U6761" i="1" s="1"/>
  <c r="V6760" i="1"/>
  <c r="T6760" i="1"/>
  <c r="S6760" i="1"/>
  <c r="U6760" i="1" s="1"/>
  <c r="V6759" i="1"/>
  <c r="T6759" i="1"/>
  <c r="S6759" i="1"/>
  <c r="U6759" i="1" s="1"/>
  <c r="V6758" i="1"/>
  <c r="T6758" i="1"/>
  <c r="S6758" i="1"/>
  <c r="U6758" i="1" s="1"/>
  <c r="V6757" i="1"/>
  <c r="T6757" i="1"/>
  <c r="S6757" i="1"/>
  <c r="U6757" i="1" s="1"/>
  <c r="V6756" i="1"/>
  <c r="T6756" i="1"/>
  <c r="S6756" i="1"/>
  <c r="U6756" i="1" s="1"/>
  <c r="V6755" i="1"/>
  <c r="T6755" i="1"/>
  <c r="S6755" i="1"/>
  <c r="U6755" i="1" s="1"/>
  <c r="V6754" i="1"/>
  <c r="T6754" i="1"/>
  <c r="S6754" i="1"/>
  <c r="U6754" i="1" s="1"/>
  <c r="V6753" i="1"/>
  <c r="T6753" i="1"/>
  <c r="S6753" i="1"/>
  <c r="U6753" i="1" s="1"/>
  <c r="V6752" i="1"/>
  <c r="T6752" i="1"/>
  <c r="S6752" i="1"/>
  <c r="U6752" i="1" s="1"/>
  <c r="V6751" i="1"/>
  <c r="T6751" i="1"/>
  <c r="S6751" i="1"/>
  <c r="U6751" i="1" s="1"/>
  <c r="V6750" i="1"/>
  <c r="T6750" i="1"/>
  <c r="S6750" i="1"/>
  <c r="U6750" i="1" s="1"/>
  <c r="V6749" i="1"/>
  <c r="T6749" i="1"/>
  <c r="S6749" i="1"/>
  <c r="U6749" i="1" s="1"/>
  <c r="V6748" i="1"/>
  <c r="T6748" i="1"/>
  <c r="S6748" i="1"/>
  <c r="U6748" i="1" s="1"/>
  <c r="V6747" i="1"/>
  <c r="T6747" i="1"/>
  <c r="S6747" i="1"/>
  <c r="U6747" i="1" s="1"/>
  <c r="V6746" i="1"/>
  <c r="T6746" i="1"/>
  <c r="S6746" i="1"/>
  <c r="U6746" i="1" s="1"/>
  <c r="V6745" i="1"/>
  <c r="T6745" i="1"/>
  <c r="S6745" i="1"/>
  <c r="U6745" i="1" s="1"/>
  <c r="V6744" i="1"/>
  <c r="T6744" i="1"/>
  <c r="S6744" i="1"/>
  <c r="U6744" i="1" s="1"/>
  <c r="V6743" i="1"/>
  <c r="T6743" i="1"/>
  <c r="S6743" i="1"/>
  <c r="U6743" i="1" s="1"/>
  <c r="V6742" i="1"/>
  <c r="T6742" i="1"/>
  <c r="S6742" i="1"/>
  <c r="U6742" i="1" s="1"/>
  <c r="V6741" i="1"/>
  <c r="T6741" i="1"/>
  <c r="S6741" i="1"/>
  <c r="U6741" i="1" s="1"/>
  <c r="V6740" i="1"/>
  <c r="T6740" i="1"/>
  <c r="S6740" i="1"/>
  <c r="U6740" i="1" s="1"/>
  <c r="V6739" i="1"/>
  <c r="T6739" i="1"/>
  <c r="S6739" i="1"/>
  <c r="U6739" i="1" s="1"/>
  <c r="V6738" i="1"/>
  <c r="T6738" i="1"/>
  <c r="S6738" i="1"/>
  <c r="U6738" i="1" s="1"/>
  <c r="V6737" i="1"/>
  <c r="T6737" i="1"/>
  <c r="S6737" i="1"/>
  <c r="U6737" i="1" s="1"/>
  <c r="V6736" i="1"/>
  <c r="T6736" i="1"/>
  <c r="S6736" i="1"/>
  <c r="U6736" i="1" s="1"/>
  <c r="V6735" i="1"/>
  <c r="T6735" i="1"/>
  <c r="S6735" i="1"/>
  <c r="U6735" i="1" s="1"/>
  <c r="V6734" i="1"/>
  <c r="T6734" i="1"/>
  <c r="S6734" i="1"/>
  <c r="U6734" i="1" s="1"/>
  <c r="V6733" i="1"/>
  <c r="T6733" i="1"/>
  <c r="S6733" i="1"/>
  <c r="U6733" i="1" s="1"/>
  <c r="V6732" i="1"/>
  <c r="T6732" i="1"/>
  <c r="S6732" i="1"/>
  <c r="U6732" i="1" s="1"/>
  <c r="V6731" i="1"/>
  <c r="T6731" i="1"/>
  <c r="S6731" i="1"/>
  <c r="U6731" i="1" s="1"/>
  <c r="V6730" i="1"/>
  <c r="T6730" i="1"/>
  <c r="S6730" i="1"/>
  <c r="U6730" i="1" s="1"/>
  <c r="V6729" i="1"/>
  <c r="T6729" i="1"/>
  <c r="S6729" i="1"/>
  <c r="U6729" i="1" s="1"/>
  <c r="V6728" i="1"/>
  <c r="T6728" i="1"/>
  <c r="S6728" i="1"/>
  <c r="U6728" i="1" s="1"/>
  <c r="V6727" i="1"/>
  <c r="T6727" i="1"/>
  <c r="S6727" i="1"/>
  <c r="U6727" i="1" s="1"/>
  <c r="V6726" i="1"/>
  <c r="T6726" i="1"/>
  <c r="S6726" i="1"/>
  <c r="U6726" i="1" s="1"/>
  <c r="V6725" i="1"/>
  <c r="T6725" i="1"/>
  <c r="S6725" i="1"/>
  <c r="U6725" i="1" s="1"/>
  <c r="V6724" i="1"/>
  <c r="T6724" i="1"/>
  <c r="S6724" i="1"/>
  <c r="U6724" i="1" s="1"/>
  <c r="V6723" i="1"/>
  <c r="T6723" i="1"/>
  <c r="S6723" i="1"/>
  <c r="U6723" i="1" s="1"/>
  <c r="V6722" i="1"/>
  <c r="T6722" i="1"/>
  <c r="S6722" i="1"/>
  <c r="U6722" i="1" s="1"/>
  <c r="V6721" i="1"/>
  <c r="T6721" i="1"/>
  <c r="S6721" i="1"/>
  <c r="U6721" i="1" s="1"/>
  <c r="V6720" i="1"/>
  <c r="T6720" i="1"/>
  <c r="S6720" i="1"/>
  <c r="U6720" i="1" s="1"/>
  <c r="V6719" i="1"/>
  <c r="T6719" i="1"/>
  <c r="S6719" i="1"/>
  <c r="U6719" i="1" s="1"/>
  <c r="V6718" i="1"/>
  <c r="T6718" i="1"/>
  <c r="S6718" i="1"/>
  <c r="U6718" i="1" s="1"/>
  <c r="V6717" i="1"/>
  <c r="T6717" i="1"/>
  <c r="S6717" i="1"/>
  <c r="U6717" i="1" s="1"/>
  <c r="V6716" i="1"/>
  <c r="T6716" i="1"/>
  <c r="S6716" i="1"/>
  <c r="U6716" i="1" s="1"/>
  <c r="V6715" i="1"/>
  <c r="T6715" i="1"/>
  <c r="S6715" i="1"/>
  <c r="U6715" i="1" s="1"/>
  <c r="V6714" i="1"/>
  <c r="T6714" i="1"/>
  <c r="S6714" i="1"/>
  <c r="U6714" i="1" s="1"/>
  <c r="V6713" i="1"/>
  <c r="T6713" i="1"/>
  <c r="S6713" i="1"/>
  <c r="U6713" i="1" s="1"/>
  <c r="V6712" i="1"/>
  <c r="T6712" i="1"/>
  <c r="S6712" i="1"/>
  <c r="U6712" i="1" s="1"/>
  <c r="V6711" i="1"/>
  <c r="T6711" i="1"/>
  <c r="S6711" i="1"/>
  <c r="U6711" i="1" s="1"/>
  <c r="V6710" i="1"/>
  <c r="T6710" i="1"/>
  <c r="S6710" i="1"/>
  <c r="U6710" i="1" s="1"/>
  <c r="V6709" i="1"/>
  <c r="T6709" i="1"/>
  <c r="S6709" i="1"/>
  <c r="U6709" i="1" s="1"/>
  <c r="V6708" i="1"/>
  <c r="T6708" i="1"/>
  <c r="S6708" i="1"/>
  <c r="U6708" i="1" s="1"/>
  <c r="V6707" i="1"/>
  <c r="T6707" i="1"/>
  <c r="S6707" i="1"/>
  <c r="U6707" i="1" s="1"/>
  <c r="V6706" i="1"/>
  <c r="T6706" i="1"/>
  <c r="S6706" i="1"/>
  <c r="U6706" i="1" s="1"/>
  <c r="V6705" i="1"/>
  <c r="T6705" i="1"/>
  <c r="S6705" i="1"/>
  <c r="U6705" i="1" s="1"/>
  <c r="V6704" i="1"/>
  <c r="T6704" i="1"/>
  <c r="S6704" i="1"/>
  <c r="U6704" i="1" s="1"/>
  <c r="V6702" i="1"/>
  <c r="T6702" i="1"/>
  <c r="S6702" i="1"/>
  <c r="U6702" i="1" s="1"/>
  <c r="V6701" i="1"/>
  <c r="T6701" i="1"/>
  <c r="S6701" i="1"/>
  <c r="U6701" i="1" s="1"/>
  <c r="V6700" i="1"/>
  <c r="T6700" i="1"/>
  <c r="S6700" i="1"/>
  <c r="U6700" i="1" s="1"/>
  <c r="V6699" i="1"/>
  <c r="T6699" i="1"/>
  <c r="S6699" i="1"/>
  <c r="U6699" i="1" s="1"/>
  <c r="V6698" i="1"/>
  <c r="T6698" i="1"/>
  <c r="S6698" i="1"/>
  <c r="U6698" i="1" s="1"/>
  <c r="V6697" i="1"/>
  <c r="T6697" i="1"/>
  <c r="S6697" i="1"/>
  <c r="U6697" i="1" s="1"/>
  <c r="V6696" i="1"/>
  <c r="T6696" i="1"/>
  <c r="S6696" i="1"/>
  <c r="U6696" i="1" s="1"/>
  <c r="V6695" i="1"/>
  <c r="T6695" i="1"/>
  <c r="S6695" i="1"/>
  <c r="U6695" i="1" s="1"/>
  <c r="V6694" i="1"/>
  <c r="T6694" i="1"/>
  <c r="S6694" i="1"/>
  <c r="U6694" i="1" s="1"/>
  <c r="V6693" i="1"/>
  <c r="T6693" i="1"/>
  <c r="S6693" i="1"/>
  <c r="U6693" i="1" s="1"/>
  <c r="V6692" i="1"/>
  <c r="T6692" i="1"/>
  <c r="S6692" i="1"/>
  <c r="U6692" i="1" s="1"/>
  <c r="V6690" i="1"/>
  <c r="T6690" i="1"/>
  <c r="S6690" i="1"/>
  <c r="U6690" i="1" s="1"/>
  <c r="V6689" i="1"/>
  <c r="T6689" i="1"/>
  <c r="S6689" i="1"/>
  <c r="U6689" i="1" s="1"/>
  <c r="V6688" i="1"/>
  <c r="T6688" i="1"/>
  <c r="S6688" i="1"/>
  <c r="U6688" i="1" s="1"/>
  <c r="V6687" i="1"/>
  <c r="T6687" i="1"/>
  <c r="S6687" i="1"/>
  <c r="U6687" i="1" s="1"/>
  <c r="V6686" i="1"/>
  <c r="T6686" i="1"/>
  <c r="S6686" i="1"/>
  <c r="U6686" i="1" s="1"/>
  <c r="V6685" i="1"/>
  <c r="T6685" i="1"/>
  <c r="S6685" i="1"/>
  <c r="U6685" i="1" s="1"/>
  <c r="V6684" i="1"/>
  <c r="T6684" i="1"/>
  <c r="S6684" i="1"/>
  <c r="U6684" i="1" s="1"/>
  <c r="V6683" i="1"/>
  <c r="T6683" i="1"/>
  <c r="S6683" i="1"/>
  <c r="U6683" i="1" s="1"/>
  <c r="V6682" i="1"/>
  <c r="T6682" i="1"/>
  <c r="S6682" i="1"/>
  <c r="U6682" i="1" s="1"/>
  <c r="V6681" i="1"/>
  <c r="T6681" i="1"/>
  <c r="S6681" i="1"/>
  <c r="U6681" i="1" s="1"/>
  <c r="V6680" i="1"/>
  <c r="T6680" i="1"/>
  <c r="S6680" i="1"/>
  <c r="U6680" i="1" s="1"/>
  <c r="V6679" i="1"/>
  <c r="T6679" i="1"/>
  <c r="S6679" i="1"/>
  <c r="U6679" i="1" s="1"/>
  <c r="V6678" i="1"/>
  <c r="T6678" i="1"/>
  <c r="S6678" i="1"/>
  <c r="U6678" i="1" s="1"/>
  <c r="V6677" i="1"/>
  <c r="T6677" i="1"/>
  <c r="S6677" i="1"/>
  <c r="U6677" i="1" s="1"/>
  <c r="V6676" i="1"/>
  <c r="T6676" i="1"/>
  <c r="S6676" i="1"/>
  <c r="U6676" i="1" s="1"/>
  <c r="V6675" i="1"/>
  <c r="T6675" i="1"/>
  <c r="S6675" i="1"/>
  <c r="U6675" i="1" s="1"/>
  <c r="V6674" i="1"/>
  <c r="T6674" i="1"/>
  <c r="S6674" i="1"/>
  <c r="U6674" i="1" s="1"/>
  <c r="V6673" i="1"/>
  <c r="T6673" i="1"/>
  <c r="S6673" i="1"/>
  <c r="U6673" i="1" s="1"/>
  <c r="V6672" i="1"/>
  <c r="T6672" i="1"/>
  <c r="S6672" i="1"/>
  <c r="U6672" i="1" s="1"/>
  <c r="V6671" i="1"/>
  <c r="T6671" i="1"/>
  <c r="S6671" i="1"/>
  <c r="U6671" i="1" s="1"/>
  <c r="V6670" i="1"/>
  <c r="T6670" i="1"/>
  <c r="S6670" i="1"/>
  <c r="U6670" i="1" s="1"/>
  <c r="V6669" i="1"/>
  <c r="T6669" i="1"/>
  <c r="S6669" i="1"/>
  <c r="U6669" i="1" s="1"/>
  <c r="V6668" i="1"/>
  <c r="T6668" i="1"/>
  <c r="S6668" i="1"/>
  <c r="U6668" i="1" s="1"/>
  <c r="V6667" i="1"/>
  <c r="T6667" i="1"/>
  <c r="S6667" i="1"/>
  <c r="U6667" i="1" s="1"/>
  <c r="V6666" i="1"/>
  <c r="T6666" i="1"/>
  <c r="S6666" i="1"/>
  <c r="U6666" i="1" s="1"/>
  <c r="V6665" i="1"/>
  <c r="T6665" i="1"/>
  <c r="S6665" i="1"/>
  <c r="U6665" i="1" s="1"/>
  <c r="V6664" i="1"/>
  <c r="T6664" i="1"/>
  <c r="S6664" i="1"/>
  <c r="U6664" i="1" s="1"/>
  <c r="V6663" i="1"/>
  <c r="T6663" i="1"/>
  <c r="S6663" i="1"/>
  <c r="U6663" i="1" s="1"/>
  <c r="V6662" i="1"/>
  <c r="T6662" i="1"/>
  <c r="S6662" i="1"/>
  <c r="U6662" i="1" s="1"/>
  <c r="V6661" i="1"/>
  <c r="T6661" i="1"/>
  <c r="S6661" i="1"/>
  <c r="U6661" i="1" s="1"/>
  <c r="V6660" i="1"/>
  <c r="T6660" i="1"/>
  <c r="S6660" i="1"/>
  <c r="U6660" i="1" s="1"/>
  <c r="V6659" i="1"/>
  <c r="T6659" i="1"/>
  <c r="S6659" i="1"/>
  <c r="U6659" i="1" s="1"/>
  <c r="V6658" i="1"/>
  <c r="T6658" i="1"/>
  <c r="S6658" i="1"/>
  <c r="U6658" i="1" s="1"/>
  <c r="V6657" i="1"/>
  <c r="T6657" i="1"/>
  <c r="S6657" i="1"/>
  <c r="U6657" i="1" s="1"/>
  <c r="V6656" i="1"/>
  <c r="T6656" i="1"/>
  <c r="S6656" i="1"/>
  <c r="U6656" i="1" s="1"/>
  <c r="V6655" i="1"/>
  <c r="T6655" i="1"/>
  <c r="S6655" i="1"/>
  <c r="U6655" i="1" s="1"/>
  <c r="V6652" i="1"/>
  <c r="T6652" i="1"/>
  <c r="S6652" i="1"/>
  <c r="U6652" i="1" s="1"/>
  <c r="V6651" i="1"/>
  <c r="T6651" i="1"/>
  <c r="S6651" i="1"/>
  <c r="U6651" i="1" s="1"/>
  <c r="V6650" i="1"/>
  <c r="T6650" i="1"/>
  <c r="S6650" i="1"/>
  <c r="U6650" i="1" s="1"/>
  <c r="S6649" i="1"/>
  <c r="U6649" i="1" s="1"/>
  <c r="T6649" i="1"/>
  <c r="V6649" i="1"/>
  <c r="P2442" i="1" l="1"/>
  <c r="P2440" i="1"/>
  <c r="P2438" i="1"/>
  <c r="P2550" i="1" l="1"/>
  <c r="P2544" i="1"/>
  <c r="P2540" i="1"/>
  <c r="P2534" i="1"/>
  <c r="P2529" i="1"/>
  <c r="P2527" i="1"/>
  <c r="P2524" i="1"/>
  <c r="P2520" i="1" l="1"/>
  <c r="P2519" i="1"/>
  <c r="P2517" i="1"/>
  <c r="P2516" i="1"/>
  <c r="P2515" i="1"/>
  <c r="P2514" i="1"/>
  <c r="P2513" i="1"/>
  <c r="P2511" i="1"/>
  <c r="P2509" i="1"/>
  <c r="P2507" i="1"/>
  <c r="P2506" i="1"/>
  <c r="P2505" i="1"/>
  <c r="P2503" i="1"/>
  <c r="P2491" i="1"/>
  <c r="P2490" i="1"/>
  <c r="P2492" i="1"/>
  <c r="P2489" i="1"/>
  <c r="P2484" i="1"/>
  <c r="P2483" i="1"/>
  <c r="P2482" i="1"/>
  <c r="P2474" i="1" l="1"/>
  <c r="P2469" i="1" l="1"/>
  <c r="P2467" i="1"/>
  <c r="P2462" i="1"/>
  <c r="P2459" i="1"/>
  <c r="P2454" i="1"/>
  <c r="V1875" i="1"/>
  <c r="T1875" i="1"/>
  <c r="S1875" i="1"/>
  <c r="U1875" i="1" s="1"/>
  <c r="V1874" i="1"/>
  <c r="T1874" i="1"/>
  <c r="S1874" i="1"/>
  <c r="U1874" i="1" s="1"/>
  <c r="V1873" i="1"/>
  <c r="T1873" i="1"/>
  <c r="S1873" i="1"/>
  <c r="U1873" i="1" s="1"/>
  <c r="V1872" i="1"/>
  <c r="T1872" i="1"/>
  <c r="S1872" i="1"/>
  <c r="U1872" i="1" s="1"/>
  <c r="V1871" i="1"/>
  <c r="T1871" i="1"/>
  <c r="S1871" i="1"/>
  <c r="U1871" i="1" s="1"/>
  <c r="V1870" i="1"/>
  <c r="T1870" i="1"/>
  <c r="S1870" i="1"/>
  <c r="U1870" i="1" s="1"/>
  <c r="V1869" i="1"/>
  <c r="T1869" i="1"/>
  <c r="S1869" i="1"/>
  <c r="U1869" i="1" s="1"/>
  <c r="V1868" i="1"/>
  <c r="T1868" i="1"/>
  <c r="S1868" i="1"/>
  <c r="U1868" i="1" s="1"/>
  <c r="V1867" i="1"/>
  <c r="T1867" i="1"/>
  <c r="S1867" i="1"/>
  <c r="U1867" i="1" s="1"/>
  <c r="V1866" i="1"/>
  <c r="T1866" i="1"/>
  <c r="S1866" i="1"/>
  <c r="U1866" i="1" s="1"/>
  <c r="V1865" i="1"/>
  <c r="T1865" i="1"/>
  <c r="S1865" i="1"/>
  <c r="U1865" i="1" s="1"/>
  <c r="V1864" i="1"/>
  <c r="T1864" i="1"/>
  <c r="S1864" i="1"/>
  <c r="U1864" i="1" s="1"/>
  <c r="V1863" i="1"/>
  <c r="T1863" i="1"/>
  <c r="S1863" i="1"/>
  <c r="U1863" i="1" s="1"/>
  <c r="V1862" i="1"/>
  <c r="T1862" i="1"/>
  <c r="S1862" i="1"/>
  <c r="U1862" i="1" s="1"/>
  <c r="V1861" i="1"/>
  <c r="T1861" i="1"/>
  <c r="S1861" i="1"/>
  <c r="U1861" i="1" s="1"/>
  <c r="V1860" i="1"/>
  <c r="T1860" i="1"/>
  <c r="S1860" i="1"/>
  <c r="U1860" i="1" s="1"/>
  <c r="V1859" i="1"/>
  <c r="T1859" i="1"/>
  <c r="S1859" i="1"/>
  <c r="U1859" i="1" s="1"/>
  <c r="V1858" i="1"/>
  <c r="T1858" i="1"/>
  <c r="S1858" i="1"/>
  <c r="U1858" i="1" s="1"/>
  <c r="V1857" i="1"/>
  <c r="T1857" i="1"/>
  <c r="S1857" i="1"/>
  <c r="U1857" i="1" s="1"/>
  <c r="V1856" i="1"/>
  <c r="T1856" i="1"/>
  <c r="S1856" i="1"/>
  <c r="U1856" i="1" s="1"/>
  <c r="V1855" i="1"/>
  <c r="T1855" i="1"/>
  <c r="S1855" i="1"/>
  <c r="U1855" i="1" s="1"/>
  <c r="V1854" i="1"/>
  <c r="T1854" i="1"/>
  <c r="S1854" i="1"/>
  <c r="U1854" i="1" s="1"/>
  <c r="V1853" i="1"/>
  <c r="T1853" i="1"/>
  <c r="S1853" i="1"/>
  <c r="U1853" i="1" s="1"/>
  <c r="S1852" i="1"/>
  <c r="U1852" i="1" s="1"/>
  <c r="T1852" i="1"/>
  <c r="V1852" i="1"/>
  <c r="S1292" i="1"/>
  <c r="V1292" i="1"/>
  <c r="V1291" i="1"/>
  <c r="S1291" i="1"/>
  <c r="T1292" i="1"/>
  <c r="T1291" i="1"/>
  <c r="T2293" i="1" l="1"/>
  <c r="V2293" i="1"/>
  <c r="S2293" i="1"/>
  <c r="U2293" i="1" s="1"/>
  <c r="V4" i="1"/>
  <c r="T4" i="1"/>
  <c r="S4" i="1"/>
  <c r="U4" i="1" s="1"/>
  <c r="P2402" i="1" l="1"/>
  <c r="P2401" i="1"/>
  <c r="T1136" i="1"/>
  <c r="V1136" i="1"/>
  <c r="S1136" i="1"/>
  <c r="U1136" i="1" s="1"/>
  <c r="P2294" i="1" l="1"/>
  <c r="P2295" i="1"/>
  <c r="P2296" i="1"/>
  <c r="P2300" i="1"/>
  <c r="P2301" i="1"/>
  <c r="P2328" i="1"/>
  <c r="P2352" i="1"/>
  <c r="P2360" i="1"/>
  <c r="P2364" i="1"/>
  <c r="P2355" i="1"/>
  <c r="P2356" i="1"/>
  <c r="P2357" i="1"/>
  <c r="S1933" i="1"/>
  <c r="U1933" i="1" s="1"/>
  <c r="T1933" i="1"/>
  <c r="V1933" i="1"/>
  <c r="S1729" i="1" l="1"/>
  <c r="U1729" i="1" s="1"/>
  <c r="T1729" i="1"/>
  <c r="V1729" i="1"/>
  <c r="S1094" i="1" l="1"/>
  <c r="U1094" i="1" s="1"/>
  <c r="T1094" i="1"/>
  <c r="V1094" i="1"/>
  <c r="S1098" i="1" l="1"/>
  <c r="U1098" i="1" s="1"/>
  <c r="T1098" i="1"/>
  <c r="V1098" i="1"/>
  <c r="S930" i="1"/>
  <c r="U930" i="1" s="1"/>
  <c r="T930" i="1"/>
  <c r="V930" i="1"/>
  <c r="S602" i="1" l="1"/>
  <c r="U602" i="1" s="1"/>
  <c r="T602" i="1"/>
  <c r="V602" i="1"/>
  <c r="S176" i="1"/>
  <c r="U176" i="1" s="1"/>
  <c r="T176" i="1"/>
  <c r="V176" i="1"/>
  <c r="T6128" i="1" l="1"/>
  <c r="V6128" i="1"/>
  <c r="S6128" i="1"/>
  <c r="U6128" i="1" s="1"/>
  <c r="T6119" i="1"/>
  <c r="V6119" i="1"/>
  <c r="S6119" i="1"/>
  <c r="U6119" i="1" s="1"/>
  <c r="T6115" i="1"/>
  <c r="T6116" i="1"/>
  <c r="T6117" i="1"/>
  <c r="T6118" i="1"/>
  <c r="T6120" i="1"/>
  <c r="T6121" i="1"/>
  <c r="T6122" i="1"/>
  <c r="T6123" i="1"/>
  <c r="V6121" i="1"/>
  <c r="S6121" i="1"/>
  <c r="U6121" i="1" s="1"/>
  <c r="V6120" i="1"/>
  <c r="S6120" i="1"/>
  <c r="U6120" i="1" s="1"/>
  <c r="P6497" i="1" l="1"/>
  <c r="P6122" i="1"/>
  <c r="P6088" i="1"/>
  <c r="P6000" i="1"/>
  <c r="P6538" i="1"/>
  <c r="P6124" i="1"/>
  <c r="P6023" i="1"/>
  <c r="P5147" i="1"/>
  <c r="P5059" i="1"/>
  <c r="P5058" i="1"/>
  <c r="P4974" i="1"/>
  <c r="P4904" i="1"/>
  <c r="P4856" i="1"/>
  <c r="P4822" i="1"/>
  <c r="P4737" i="1"/>
  <c r="P4715" i="1"/>
  <c r="P3440" i="1"/>
  <c r="P3205" i="1"/>
  <c r="P3140" i="1"/>
  <c r="P6109" i="1"/>
  <c r="P5490" i="1"/>
  <c r="P6110" i="1"/>
  <c r="P6339" i="1"/>
  <c r="P6112" i="1"/>
  <c r="P6111" i="1"/>
  <c r="P6113" i="1"/>
  <c r="P6133" i="1"/>
  <c r="P3110" i="1"/>
  <c r="P6114" i="1"/>
  <c r="P6211" i="1"/>
  <c r="P6115" i="1"/>
  <c r="P6132" i="1"/>
  <c r="P6116" i="1"/>
  <c r="P6118" i="1"/>
  <c r="P6117" i="1"/>
  <c r="P6131" i="1"/>
  <c r="V6127" i="1"/>
  <c r="T6127" i="1"/>
  <c r="S6127" i="1"/>
  <c r="U6127" i="1" s="1"/>
  <c r="V6126" i="1"/>
  <c r="T6126" i="1"/>
  <c r="S6126" i="1"/>
  <c r="U6126" i="1" s="1"/>
  <c r="V6125" i="1"/>
  <c r="T6125" i="1"/>
  <c r="S6125" i="1"/>
  <c r="U6125" i="1" s="1"/>
  <c r="V6124" i="1"/>
  <c r="T6124" i="1"/>
  <c r="S6124" i="1"/>
  <c r="U6124" i="1" s="1"/>
  <c r="V6123" i="1"/>
  <c r="S6123" i="1"/>
  <c r="U6123" i="1" s="1"/>
  <c r="V6122" i="1"/>
  <c r="S6122" i="1"/>
  <c r="U6122" i="1" s="1"/>
  <c r="V6118" i="1"/>
  <c r="S6118" i="1"/>
  <c r="U6118" i="1" s="1"/>
  <c r="V6117" i="1"/>
  <c r="S6117" i="1"/>
  <c r="U6117" i="1" s="1"/>
  <c r="V6116" i="1"/>
  <c r="S6116" i="1"/>
  <c r="U6116" i="1" s="1"/>
  <c r="V6115" i="1"/>
  <c r="S6115" i="1"/>
  <c r="U6115" i="1" s="1"/>
  <c r="V6114" i="1"/>
  <c r="T6114" i="1"/>
  <c r="S6114" i="1"/>
  <c r="U6114" i="1" s="1"/>
  <c r="V6113" i="1"/>
  <c r="T6113" i="1"/>
  <c r="S6113" i="1"/>
  <c r="U6113" i="1" s="1"/>
  <c r="V6112" i="1"/>
  <c r="T6112" i="1"/>
  <c r="S6112" i="1"/>
  <c r="U6112" i="1" s="1"/>
  <c r="V6111" i="1"/>
  <c r="T6111" i="1"/>
  <c r="S6111" i="1"/>
  <c r="U6111" i="1" s="1"/>
  <c r="V6110" i="1"/>
  <c r="T6110" i="1"/>
  <c r="S6110" i="1"/>
  <c r="U6110" i="1" s="1"/>
  <c r="V6109" i="1"/>
  <c r="T6109" i="1"/>
  <c r="S6109" i="1"/>
  <c r="U6109" i="1" s="1"/>
  <c r="V6108" i="1"/>
  <c r="T6108" i="1"/>
  <c r="S6108" i="1"/>
  <c r="U6108" i="1" s="1"/>
  <c r="S6107" i="1"/>
  <c r="U6107" i="1" s="1"/>
  <c r="T6107" i="1"/>
  <c r="V6107" i="1"/>
  <c r="V6139" i="1"/>
  <c r="T6139" i="1"/>
  <c r="S6139" i="1"/>
  <c r="U6139" i="1" s="1"/>
  <c r="V6138" i="1"/>
  <c r="T6138" i="1"/>
  <c r="S6138" i="1"/>
  <c r="U6138" i="1" s="1"/>
  <c r="V6137" i="1"/>
  <c r="T6137" i="1"/>
  <c r="S6137" i="1"/>
  <c r="U6137" i="1" s="1"/>
  <c r="V6136" i="1"/>
  <c r="T6136" i="1"/>
  <c r="S6136" i="1"/>
  <c r="U6136" i="1" s="1"/>
  <c r="V6135" i="1"/>
  <c r="T6135" i="1"/>
  <c r="S6135" i="1"/>
  <c r="U6135" i="1" s="1"/>
  <c r="V6134" i="1"/>
  <c r="T6134" i="1"/>
  <c r="S6134" i="1"/>
  <c r="U6134" i="1" s="1"/>
  <c r="V6133" i="1"/>
  <c r="T6133" i="1"/>
  <c r="S6133" i="1"/>
  <c r="U6133" i="1" s="1"/>
  <c r="V6132" i="1"/>
  <c r="T6132" i="1"/>
  <c r="S6132" i="1"/>
  <c r="U6132" i="1" s="1"/>
  <c r="V6131" i="1"/>
  <c r="T6131" i="1"/>
  <c r="S6131" i="1"/>
  <c r="U6131" i="1" s="1"/>
  <c r="V6130" i="1"/>
  <c r="T6130" i="1"/>
  <c r="S6130" i="1"/>
  <c r="U6130" i="1" s="1"/>
  <c r="S6129" i="1"/>
  <c r="U6129" i="1" s="1"/>
  <c r="T6129" i="1"/>
  <c r="V6129" i="1"/>
  <c r="P4279" i="1" l="1"/>
  <c r="P4728" i="1"/>
  <c r="P4823" i="1"/>
  <c r="P4825" i="1"/>
  <c r="P4907" i="1"/>
  <c r="P4924" i="1"/>
  <c r="P4973" i="1"/>
  <c r="P5004" i="1"/>
  <c r="P5194" i="1"/>
  <c r="P6008" i="1"/>
  <c r="P6446" i="1"/>
  <c r="P4285" i="1"/>
  <c r="P5139" i="1"/>
  <c r="P4948" i="1"/>
  <c r="P4899" i="1"/>
  <c r="P4863" i="1"/>
  <c r="P4833" i="1"/>
  <c r="P4805" i="1"/>
  <c r="P4738" i="1"/>
  <c r="P3113" i="1"/>
  <c r="P4288" i="1"/>
  <c r="P5479" i="1"/>
  <c r="P5478" i="1"/>
  <c r="P5410" i="1"/>
  <c r="P5295" i="1"/>
  <c r="P5051" i="1"/>
  <c r="P4995" i="1"/>
  <c r="P4927" i="1"/>
  <c r="P4926" i="1"/>
  <c r="P4896" i="1"/>
  <c r="P3469" i="1"/>
  <c r="P4295" i="1"/>
  <c r="P2439" i="1"/>
  <c r="P4329" i="1"/>
  <c r="P4294" i="1"/>
  <c r="P3193" i="1"/>
  <c r="P3125" i="1"/>
  <c r="P3442" i="1"/>
  <c r="P4318" i="1"/>
  <c r="P6341" i="1"/>
  <c r="P4397" i="1"/>
  <c r="P4321" i="1"/>
  <c r="P6210" i="1"/>
  <c r="P6061" i="1"/>
  <c r="P6060" i="1"/>
  <c r="P4342" i="1"/>
  <c r="P4299" i="1"/>
  <c r="P3461" i="1"/>
  <c r="P3156" i="1"/>
  <c r="P4478" i="1"/>
  <c r="P4348" i="1"/>
  <c r="P4302" i="1"/>
  <c r="P4350" i="1"/>
  <c r="P6340" i="1"/>
  <c r="P4362" i="1"/>
  <c r="P6544" i="1"/>
  <c r="P5465" i="1"/>
  <c r="P5337" i="1"/>
  <c r="P5314" i="1"/>
  <c r="P5297" i="1"/>
  <c r="P5047" i="1"/>
  <c r="P5042" i="1"/>
  <c r="P4991" i="1"/>
  <c r="P4978" i="1"/>
  <c r="P4971" i="1"/>
  <c r="P4425" i="1"/>
  <c r="P3178" i="1"/>
  <c r="P4370" i="1"/>
  <c r="P6017" i="1"/>
  <c r="P5456" i="1"/>
  <c r="P5402" i="1"/>
  <c r="P5395" i="1"/>
  <c r="P5352" i="1"/>
  <c r="P5302" i="1"/>
  <c r="P5288" i="1"/>
  <c r="P5038" i="1"/>
  <c r="P5000" i="1"/>
  <c r="P4977" i="1"/>
  <c r="P4846" i="1"/>
  <c r="P4845" i="1"/>
  <c r="P4431" i="1"/>
  <c r="P3207" i="1"/>
  <c r="P3145" i="1"/>
  <c r="P6401" i="1"/>
  <c r="P4475" i="1"/>
  <c r="P4378" i="1"/>
  <c r="P3195" i="1"/>
  <c r="P3128" i="1"/>
  <c r="P4394" i="1"/>
  <c r="P4387" i="1"/>
  <c r="P6022" i="1"/>
  <c r="P5166" i="1"/>
  <c r="P5096" i="1"/>
  <c r="P5050" i="1"/>
  <c r="P4886" i="1"/>
  <c r="P4818" i="1"/>
  <c r="P3147" i="1"/>
  <c r="P3174" i="1"/>
  <c r="P6209" i="1"/>
  <c r="P6637" i="1"/>
  <c r="P6636" i="1"/>
  <c r="P6295" i="1"/>
  <c r="P3819" i="1"/>
  <c r="P2371" i="1"/>
  <c r="P6084" i="1"/>
  <c r="P6648" i="1"/>
  <c r="P6647" i="1"/>
  <c r="P6294" i="1"/>
  <c r="P4482" i="1"/>
  <c r="P4452" i="1"/>
  <c r="P3188" i="1"/>
  <c r="P3121" i="1"/>
  <c r="T6182" i="1"/>
  <c r="V6182" i="1"/>
  <c r="S6182" i="1"/>
  <c r="U6182" i="1" s="1"/>
  <c r="P6182" i="1"/>
  <c r="S6150" i="1"/>
  <c r="U6150" i="1" s="1"/>
  <c r="T6150" i="1"/>
  <c r="V6150" i="1"/>
  <c r="P6150" i="1"/>
  <c r="P6146" i="1"/>
  <c r="S6170" i="1"/>
  <c r="U6170" i="1" s="1"/>
  <c r="T6170" i="1"/>
  <c r="V6170" i="1"/>
  <c r="P6170" i="1"/>
  <c r="T6146" i="1"/>
  <c r="V6146" i="1"/>
  <c r="S6146" i="1"/>
  <c r="U6146" i="1" s="1"/>
  <c r="P6201" i="1"/>
  <c r="P6200" i="1"/>
  <c r="P6199" i="1"/>
  <c r="P6196" i="1"/>
  <c r="P6195" i="1"/>
  <c r="P6194" i="1"/>
  <c r="P6193" i="1"/>
  <c r="P6191" i="1"/>
  <c r="P6190" i="1"/>
  <c r="P6189" i="1"/>
  <c r="P6187" i="1"/>
  <c r="P6186" i="1"/>
  <c r="P6181" i="1"/>
  <c r="P6179" i="1"/>
  <c r="P6178" i="1" l="1"/>
  <c r="P6174" i="1"/>
  <c r="P6173" i="1"/>
  <c r="P6171" i="1"/>
  <c r="P6168" i="1"/>
  <c r="P6167" i="1"/>
  <c r="P6166" i="1"/>
  <c r="P6165" i="1"/>
  <c r="P6163" i="1"/>
  <c r="P6162" i="1"/>
  <c r="P6161" i="1"/>
  <c r="P6159" i="1" l="1"/>
  <c r="P6157" i="1"/>
  <c r="P6156" i="1"/>
  <c r="P6155" i="1"/>
  <c r="P6154" i="1"/>
  <c r="P6152" i="1"/>
  <c r="P6151" i="1"/>
  <c r="P6149" i="1"/>
  <c r="P6147" i="1"/>
  <c r="P6143" i="1"/>
  <c r="P6142" i="1"/>
  <c r="P6141" i="1"/>
  <c r="P6140" i="1"/>
  <c r="V6202" i="1"/>
  <c r="T6202" i="1"/>
  <c r="S6202" i="1"/>
  <c r="U6202" i="1" s="1"/>
  <c r="V6201" i="1"/>
  <c r="T6201" i="1"/>
  <c r="S6201" i="1"/>
  <c r="U6201" i="1" s="1"/>
  <c r="V6200" i="1"/>
  <c r="T6200" i="1"/>
  <c r="S6200" i="1"/>
  <c r="U6200" i="1" s="1"/>
  <c r="V6199" i="1"/>
  <c r="T6199" i="1"/>
  <c r="S6199" i="1"/>
  <c r="U6199" i="1" s="1"/>
  <c r="V6198" i="1"/>
  <c r="T6198" i="1"/>
  <c r="S6198" i="1"/>
  <c r="U6198" i="1" s="1"/>
  <c r="V6197" i="1"/>
  <c r="T6197" i="1"/>
  <c r="S6197" i="1"/>
  <c r="U6197" i="1" s="1"/>
  <c r="V6196" i="1"/>
  <c r="T6196" i="1"/>
  <c r="S6196" i="1"/>
  <c r="U6196" i="1" s="1"/>
  <c r="V6195" i="1"/>
  <c r="T6195" i="1"/>
  <c r="S6195" i="1"/>
  <c r="U6195" i="1" s="1"/>
  <c r="V6194" i="1"/>
  <c r="T6194" i="1"/>
  <c r="S6194" i="1"/>
  <c r="U6194" i="1" s="1"/>
  <c r="V6193" i="1"/>
  <c r="T6193" i="1"/>
  <c r="S6193" i="1"/>
  <c r="U6193" i="1" s="1"/>
  <c r="V6192" i="1"/>
  <c r="T6192" i="1"/>
  <c r="S6192" i="1"/>
  <c r="U6192" i="1" s="1"/>
  <c r="V6191" i="1"/>
  <c r="T6191" i="1"/>
  <c r="S6191" i="1"/>
  <c r="U6191" i="1" s="1"/>
  <c r="V6190" i="1"/>
  <c r="T6190" i="1"/>
  <c r="S6190" i="1"/>
  <c r="U6190" i="1" s="1"/>
  <c r="V6189" i="1"/>
  <c r="T6189" i="1"/>
  <c r="S6189" i="1"/>
  <c r="U6189" i="1" s="1"/>
  <c r="V6188" i="1"/>
  <c r="T6188" i="1"/>
  <c r="S6188" i="1"/>
  <c r="U6188" i="1" s="1"/>
  <c r="V6187" i="1"/>
  <c r="T6187" i="1"/>
  <c r="S6187" i="1"/>
  <c r="U6187" i="1" s="1"/>
  <c r="V6186" i="1"/>
  <c r="T6186" i="1"/>
  <c r="S6186" i="1"/>
  <c r="U6186" i="1" s="1"/>
  <c r="V6185" i="1"/>
  <c r="T6185" i="1"/>
  <c r="S6185" i="1"/>
  <c r="U6185" i="1" s="1"/>
  <c r="V6184" i="1"/>
  <c r="T6184" i="1"/>
  <c r="S6184" i="1"/>
  <c r="U6184" i="1" s="1"/>
  <c r="V6183" i="1"/>
  <c r="T6183" i="1"/>
  <c r="S6183" i="1"/>
  <c r="U6183" i="1" s="1"/>
  <c r="V6181" i="1"/>
  <c r="T6181" i="1"/>
  <c r="S6181" i="1"/>
  <c r="U6181" i="1" s="1"/>
  <c r="V6180" i="1"/>
  <c r="T6180" i="1"/>
  <c r="S6180" i="1"/>
  <c r="U6180" i="1" s="1"/>
  <c r="V6179" i="1"/>
  <c r="T6179" i="1"/>
  <c r="S6179" i="1"/>
  <c r="U6179" i="1" s="1"/>
  <c r="V6178" i="1"/>
  <c r="T6178" i="1"/>
  <c r="S6178" i="1"/>
  <c r="U6178" i="1" s="1"/>
  <c r="V6177" i="1"/>
  <c r="T6177" i="1"/>
  <c r="S6177" i="1"/>
  <c r="U6177" i="1" s="1"/>
  <c r="V6176" i="1"/>
  <c r="T6176" i="1"/>
  <c r="S6176" i="1"/>
  <c r="U6176" i="1" s="1"/>
  <c r="V6175" i="1"/>
  <c r="T6175" i="1"/>
  <c r="S6175" i="1"/>
  <c r="U6175" i="1" s="1"/>
  <c r="V6174" i="1"/>
  <c r="T6174" i="1"/>
  <c r="S6174" i="1"/>
  <c r="U6174" i="1" s="1"/>
  <c r="V6173" i="1"/>
  <c r="T6173" i="1"/>
  <c r="S6173" i="1"/>
  <c r="U6173" i="1" s="1"/>
  <c r="V6172" i="1"/>
  <c r="T6172" i="1"/>
  <c r="S6172" i="1"/>
  <c r="U6172" i="1" s="1"/>
  <c r="V6171" i="1"/>
  <c r="T6171" i="1"/>
  <c r="S6171" i="1"/>
  <c r="U6171" i="1" s="1"/>
  <c r="V6169" i="1"/>
  <c r="T6169" i="1"/>
  <c r="S6169" i="1"/>
  <c r="U6169" i="1" s="1"/>
  <c r="V6168" i="1"/>
  <c r="T6168" i="1"/>
  <c r="S6168" i="1"/>
  <c r="U6168" i="1" s="1"/>
  <c r="V6167" i="1"/>
  <c r="T6167" i="1"/>
  <c r="S6167" i="1"/>
  <c r="U6167" i="1" s="1"/>
  <c r="V6166" i="1"/>
  <c r="T6166" i="1"/>
  <c r="S6166" i="1"/>
  <c r="U6166" i="1" s="1"/>
  <c r="V6165" i="1"/>
  <c r="T6165" i="1"/>
  <c r="S6165" i="1"/>
  <c r="U6165" i="1" s="1"/>
  <c r="V6164" i="1"/>
  <c r="T6164" i="1"/>
  <c r="S6164" i="1"/>
  <c r="U6164" i="1" s="1"/>
  <c r="V6163" i="1"/>
  <c r="T6163" i="1"/>
  <c r="S6163" i="1"/>
  <c r="U6163" i="1" s="1"/>
  <c r="V6162" i="1"/>
  <c r="T6162" i="1"/>
  <c r="S6162" i="1"/>
  <c r="U6162" i="1" s="1"/>
  <c r="V6161" i="1"/>
  <c r="T6161" i="1"/>
  <c r="S6161" i="1"/>
  <c r="U6161" i="1" s="1"/>
  <c r="V6160" i="1"/>
  <c r="T6160" i="1"/>
  <c r="S6160" i="1"/>
  <c r="U6160" i="1" s="1"/>
  <c r="V6159" i="1"/>
  <c r="T6159" i="1"/>
  <c r="S6159" i="1"/>
  <c r="U6159" i="1" s="1"/>
  <c r="V6158" i="1"/>
  <c r="T6158" i="1"/>
  <c r="S6158" i="1"/>
  <c r="U6158" i="1" s="1"/>
  <c r="V6157" i="1"/>
  <c r="T6157" i="1"/>
  <c r="S6157" i="1"/>
  <c r="U6157" i="1" s="1"/>
  <c r="V6156" i="1"/>
  <c r="T6156" i="1"/>
  <c r="S6156" i="1"/>
  <c r="U6156" i="1" s="1"/>
  <c r="V6155" i="1"/>
  <c r="T6155" i="1"/>
  <c r="S6155" i="1"/>
  <c r="U6155" i="1" s="1"/>
  <c r="V6154" i="1"/>
  <c r="T6154" i="1"/>
  <c r="S6154" i="1"/>
  <c r="U6154" i="1" s="1"/>
  <c r="V6153" i="1"/>
  <c r="T6153" i="1"/>
  <c r="S6153" i="1"/>
  <c r="U6153" i="1" s="1"/>
  <c r="V6152" i="1"/>
  <c r="T6152" i="1"/>
  <c r="S6152" i="1"/>
  <c r="U6152" i="1" s="1"/>
  <c r="V6151" i="1"/>
  <c r="T6151" i="1"/>
  <c r="S6151" i="1"/>
  <c r="U6151" i="1" s="1"/>
  <c r="V6149" i="1"/>
  <c r="T6149" i="1"/>
  <c r="S6149" i="1"/>
  <c r="U6149" i="1" s="1"/>
  <c r="V6148" i="1"/>
  <c r="T6148" i="1"/>
  <c r="S6148" i="1"/>
  <c r="U6148" i="1" s="1"/>
  <c r="V6147" i="1"/>
  <c r="T6147" i="1"/>
  <c r="S6147" i="1"/>
  <c r="U6147" i="1" s="1"/>
  <c r="V6145" i="1"/>
  <c r="T6145" i="1"/>
  <c r="S6145" i="1"/>
  <c r="U6145" i="1" s="1"/>
  <c r="V6144" i="1"/>
  <c r="T6144" i="1"/>
  <c r="S6144" i="1"/>
  <c r="U6144" i="1" s="1"/>
  <c r="V6143" i="1"/>
  <c r="T6143" i="1"/>
  <c r="S6143" i="1"/>
  <c r="U6143" i="1" s="1"/>
  <c r="V6142" i="1"/>
  <c r="T6142" i="1"/>
  <c r="S6142" i="1"/>
  <c r="U6142" i="1" s="1"/>
  <c r="V6141" i="1"/>
  <c r="T6141" i="1"/>
  <c r="S6141" i="1"/>
  <c r="U6141" i="1" s="1"/>
  <c r="V6140" i="1"/>
  <c r="T6140" i="1"/>
  <c r="S6140" i="1"/>
  <c r="U6140" i="1" s="1"/>
  <c r="S6342" i="1"/>
  <c r="U6342" i="1" s="1"/>
  <c r="T6342" i="1"/>
  <c r="V6342" i="1"/>
  <c r="S6343" i="1"/>
  <c r="U6343" i="1" s="1"/>
  <c r="T6343" i="1"/>
  <c r="V6343" i="1"/>
  <c r="P6343" i="1"/>
  <c r="S6345" i="1"/>
  <c r="U6345" i="1" s="1"/>
  <c r="T6345" i="1"/>
  <c r="V6345" i="1"/>
  <c r="S6346" i="1"/>
  <c r="U6346" i="1" s="1"/>
  <c r="T6346" i="1"/>
  <c r="V6346" i="1"/>
  <c r="P6346" i="1"/>
  <c r="S6347" i="1"/>
  <c r="U6347" i="1" s="1"/>
  <c r="T6347" i="1"/>
  <c r="V6347" i="1"/>
  <c r="P6347" i="1"/>
  <c r="S6375" i="1"/>
  <c r="U6375" i="1" s="1"/>
  <c r="T6375" i="1"/>
  <c r="V6375" i="1"/>
  <c r="P6375" i="1"/>
  <c r="S6369" i="1"/>
  <c r="U6369" i="1" s="1"/>
  <c r="T6369" i="1"/>
  <c r="V6369" i="1"/>
  <c r="P6369" i="1"/>
  <c r="S6368" i="1"/>
  <c r="U6368" i="1" s="1"/>
  <c r="T6368" i="1"/>
  <c r="V6368" i="1"/>
  <c r="P6368" i="1"/>
  <c r="S6366" i="1"/>
  <c r="U6366" i="1" s="1"/>
  <c r="T6366" i="1"/>
  <c r="V6366" i="1"/>
  <c r="S6367" i="1"/>
  <c r="U6367" i="1" s="1"/>
  <c r="T6367" i="1"/>
  <c r="V6367" i="1"/>
  <c r="P6367" i="1"/>
  <c r="S6362" i="1"/>
  <c r="U6362" i="1" s="1"/>
  <c r="T6362" i="1"/>
  <c r="V6362" i="1"/>
  <c r="S6363" i="1"/>
  <c r="U6363" i="1" s="1"/>
  <c r="T6363" i="1"/>
  <c r="V6363" i="1"/>
  <c r="S6364" i="1"/>
  <c r="U6364" i="1" s="1"/>
  <c r="T6364" i="1"/>
  <c r="V6364" i="1"/>
  <c r="P6364" i="1"/>
  <c r="P6363" i="1"/>
  <c r="S6361" i="1"/>
  <c r="U6361" i="1" s="1"/>
  <c r="T6361" i="1"/>
  <c r="V6361" i="1"/>
  <c r="P6362" i="1"/>
  <c r="S6360" i="1"/>
  <c r="U6360" i="1" s="1"/>
  <c r="T6360" i="1"/>
  <c r="V6360" i="1"/>
  <c r="S6365" i="1"/>
  <c r="U6365" i="1" s="1"/>
  <c r="T6365" i="1"/>
  <c r="V6365" i="1"/>
  <c r="S6370" i="1"/>
  <c r="U6370" i="1" s="1"/>
  <c r="T6370" i="1"/>
  <c r="V6370" i="1"/>
  <c r="P6370" i="1"/>
  <c r="P6361" i="1"/>
  <c r="S6358" i="1"/>
  <c r="U6358" i="1" s="1"/>
  <c r="T6358" i="1"/>
  <c r="V6358" i="1"/>
  <c r="P6358" i="1"/>
  <c r="S6349" i="1"/>
  <c r="U6349" i="1" s="1"/>
  <c r="T6349" i="1"/>
  <c r="V6349" i="1"/>
  <c r="S6350" i="1"/>
  <c r="U6350" i="1" s="1"/>
  <c r="T6350" i="1"/>
  <c r="V6350" i="1"/>
  <c r="S6351" i="1"/>
  <c r="U6351" i="1" s="1"/>
  <c r="T6351" i="1"/>
  <c r="V6351" i="1"/>
  <c r="S6352" i="1"/>
  <c r="U6352" i="1" s="1"/>
  <c r="T6352" i="1"/>
  <c r="V6352" i="1"/>
  <c r="S6353" i="1"/>
  <c r="U6353" i="1" s="1"/>
  <c r="T6353" i="1"/>
  <c r="V6353" i="1"/>
  <c r="P6353" i="1"/>
  <c r="P6350" i="1"/>
  <c r="P6349" i="1"/>
  <c r="P6345" i="1"/>
  <c r="S6339" i="1"/>
  <c r="U6339" i="1" s="1"/>
  <c r="T6339" i="1"/>
  <c r="V6339" i="1"/>
  <c r="P6374" i="1" l="1"/>
  <c r="P6373" i="1"/>
  <c r="P6372" i="1"/>
  <c r="P6371" i="1"/>
  <c r="P6366" i="1"/>
  <c r="P6365" i="1"/>
  <c r="P6360" i="1"/>
  <c r="P6359" i="1"/>
  <c r="P6357" i="1"/>
  <c r="P6356" i="1"/>
  <c r="P6355" i="1"/>
  <c r="P6354" i="1"/>
  <c r="P6352" i="1"/>
  <c r="P6351" i="1"/>
  <c r="P6348" i="1"/>
  <c r="P6344" i="1"/>
  <c r="P6342" i="1"/>
  <c r="P6337" i="1"/>
  <c r="V6376" i="1"/>
  <c r="T6376" i="1"/>
  <c r="S6376" i="1"/>
  <c r="U6376" i="1" s="1"/>
  <c r="V6374" i="1"/>
  <c r="T6374" i="1"/>
  <c r="S6374" i="1"/>
  <c r="U6374" i="1" s="1"/>
  <c r="V6373" i="1"/>
  <c r="T6373" i="1"/>
  <c r="S6373" i="1"/>
  <c r="U6373" i="1" s="1"/>
  <c r="V6372" i="1"/>
  <c r="T6372" i="1"/>
  <c r="S6372" i="1"/>
  <c r="U6372" i="1" s="1"/>
  <c r="V6371" i="1"/>
  <c r="T6371" i="1"/>
  <c r="S6371" i="1"/>
  <c r="U6371" i="1" s="1"/>
  <c r="V6359" i="1"/>
  <c r="T6359" i="1"/>
  <c r="S6359" i="1"/>
  <c r="U6359" i="1" s="1"/>
  <c r="V6357" i="1"/>
  <c r="T6357" i="1"/>
  <c r="S6357" i="1"/>
  <c r="U6357" i="1" s="1"/>
  <c r="V6356" i="1"/>
  <c r="T6356" i="1"/>
  <c r="S6356" i="1"/>
  <c r="U6356" i="1" s="1"/>
  <c r="V6355" i="1"/>
  <c r="T6355" i="1"/>
  <c r="S6355" i="1"/>
  <c r="U6355" i="1" s="1"/>
  <c r="V6354" i="1"/>
  <c r="T6354" i="1"/>
  <c r="S6354" i="1"/>
  <c r="U6354" i="1" s="1"/>
  <c r="V6348" i="1"/>
  <c r="T6348" i="1"/>
  <c r="S6348" i="1"/>
  <c r="U6348" i="1" s="1"/>
  <c r="V6344" i="1"/>
  <c r="T6344" i="1"/>
  <c r="S6344" i="1"/>
  <c r="U6344" i="1" s="1"/>
  <c r="V6341" i="1"/>
  <c r="T6341" i="1"/>
  <c r="S6341" i="1"/>
  <c r="U6341" i="1" s="1"/>
  <c r="V6340" i="1"/>
  <c r="T6340" i="1"/>
  <c r="S6340" i="1"/>
  <c r="U6340" i="1" s="1"/>
  <c r="V6338" i="1"/>
  <c r="T6338" i="1"/>
  <c r="S6338" i="1"/>
  <c r="U6338" i="1" s="1"/>
  <c r="S6337" i="1"/>
  <c r="U6337" i="1" s="1"/>
  <c r="T6337" i="1"/>
  <c r="V6337" i="1"/>
  <c r="V6297" i="1" l="1"/>
  <c r="T6297" i="1"/>
  <c r="S6297" i="1"/>
  <c r="U6297" i="1" s="1"/>
  <c r="V6293" i="1"/>
  <c r="T6293" i="1"/>
  <c r="S6293" i="1"/>
  <c r="U6293" i="1" s="1"/>
  <c r="V6292" i="1"/>
  <c r="T6292" i="1"/>
  <c r="S6292" i="1"/>
  <c r="U6292" i="1" s="1"/>
  <c r="P6292" i="1"/>
  <c r="V6285" i="1"/>
  <c r="T6285" i="1"/>
  <c r="S6285" i="1"/>
  <c r="U6285" i="1" s="1"/>
  <c r="P6285" i="1"/>
  <c r="V6280" i="1"/>
  <c r="T6280" i="1"/>
  <c r="S6280" i="1"/>
  <c r="U6280" i="1" s="1"/>
  <c r="P6279" i="1"/>
  <c r="V6279" i="1"/>
  <c r="T6279" i="1"/>
  <c r="S6279" i="1"/>
  <c r="U6279" i="1" s="1"/>
  <c r="V6268" i="1"/>
  <c r="T6268" i="1"/>
  <c r="S6268" i="1"/>
  <c r="U6268" i="1" s="1"/>
  <c r="P6268" i="1"/>
  <c r="P6264" i="1"/>
  <c r="V6264" i="1"/>
  <c r="T6264" i="1"/>
  <c r="S6264" i="1"/>
  <c r="U6264" i="1" s="1"/>
  <c r="V6256" i="1"/>
  <c r="T6256" i="1"/>
  <c r="S6256" i="1"/>
  <c r="U6256" i="1" s="1"/>
  <c r="P6256" i="1"/>
  <c r="P6253" i="1"/>
  <c r="V6253" i="1"/>
  <c r="T6253" i="1"/>
  <c r="S6253" i="1"/>
  <c r="U6253" i="1" s="1"/>
  <c r="T6252" i="1"/>
  <c r="V6252" i="1"/>
  <c r="P6252" i="1"/>
  <c r="S6252" i="1"/>
  <c r="U6252" i="1" s="1"/>
  <c r="T6249" i="1"/>
  <c r="V6249" i="1"/>
  <c r="P6249" i="1"/>
  <c r="S6249" i="1"/>
  <c r="U6249" i="1" s="1"/>
  <c r="T6245" i="1"/>
  <c r="V6245" i="1"/>
  <c r="P6245" i="1"/>
  <c r="S6245" i="1"/>
  <c r="U6245" i="1" s="1"/>
  <c r="V6244" i="1"/>
  <c r="T6244" i="1"/>
  <c r="S6244" i="1"/>
  <c r="U6244" i="1" s="1"/>
  <c r="P6244" i="1"/>
  <c r="V6239" i="1"/>
  <c r="T6239" i="1"/>
  <c r="S6239" i="1"/>
  <c r="U6239" i="1" s="1"/>
  <c r="P6239" i="1"/>
  <c r="T6237" i="1"/>
  <c r="V6237" i="1"/>
  <c r="P6237" i="1"/>
  <c r="S6237" i="1"/>
  <c r="U6237" i="1" s="1"/>
  <c r="T6235" i="1"/>
  <c r="V6235" i="1"/>
  <c r="S6235" i="1"/>
  <c r="U6235" i="1" s="1"/>
  <c r="T6234" i="1"/>
  <c r="V6234" i="1"/>
  <c r="S6234" i="1"/>
  <c r="U6234" i="1" s="1"/>
  <c r="V6231" i="1"/>
  <c r="S6231" i="1"/>
  <c r="T6231" i="1"/>
  <c r="T6229" i="1"/>
  <c r="V6229" i="1"/>
  <c r="T6230" i="1"/>
  <c r="V6230" i="1"/>
  <c r="S6230" i="1"/>
  <c r="U6230" i="1" s="1"/>
  <c r="S6229" i="1"/>
  <c r="U6229" i="1" s="1"/>
  <c r="S6223" i="1"/>
  <c r="U6223" i="1" s="1"/>
  <c r="T6223" i="1"/>
  <c r="V6223" i="1"/>
  <c r="S6224" i="1"/>
  <c r="U6224" i="1" s="1"/>
  <c r="T6224" i="1"/>
  <c r="V6224" i="1"/>
  <c r="P6224" i="1"/>
  <c r="P6223" i="1"/>
  <c r="T6209" i="1"/>
  <c r="V6209" i="1"/>
  <c r="S6209" i="1"/>
  <c r="U6209" i="1" s="1"/>
  <c r="S6221" i="1"/>
  <c r="U6221" i="1" s="1"/>
  <c r="T6221" i="1"/>
  <c r="V6221" i="1"/>
  <c r="S6222" i="1"/>
  <c r="U6222" i="1" s="1"/>
  <c r="T6222" i="1"/>
  <c r="V6222" i="1"/>
  <c r="T6219" i="1"/>
  <c r="V6219" i="1"/>
  <c r="S6219" i="1"/>
  <c r="U6219" i="1" s="1"/>
  <c r="T6218" i="1"/>
  <c r="V6218" i="1"/>
  <c r="P6218" i="1"/>
  <c r="S6218" i="1"/>
  <c r="U6218" i="1" s="1"/>
  <c r="P6214" i="1" l="1"/>
  <c r="S6214" i="1"/>
  <c r="P6213" i="1"/>
  <c r="S6213" i="1"/>
  <c r="P6212" i="1"/>
  <c r="S6212" i="1"/>
  <c r="P6291" i="1"/>
  <c r="P6289" i="1"/>
  <c r="P6287" i="1"/>
  <c r="P6288" i="1"/>
  <c r="P6286" i="1"/>
  <c r="P6284" i="1"/>
  <c r="P6282" i="1"/>
  <c r="P6281" i="1"/>
  <c r="P6278" i="1"/>
  <c r="P6277" i="1"/>
  <c r="P6276" i="1"/>
  <c r="P6275" i="1"/>
  <c r="P6273" i="1"/>
  <c r="P6272" i="1"/>
  <c r="P6271" i="1"/>
  <c r="P6270" i="1"/>
  <c r="P6267" i="1"/>
  <c r="P6266" i="1"/>
  <c r="P6265" i="1"/>
  <c r="P6261" i="1"/>
  <c r="P6260" i="1"/>
  <c r="P6259" i="1"/>
  <c r="P6257" i="1"/>
  <c r="P6255" i="1"/>
  <c r="P6254" i="1"/>
  <c r="P6251" i="1"/>
  <c r="P6248" i="1"/>
  <c r="P6247" i="1"/>
  <c r="P6246" i="1"/>
  <c r="P6243" i="1"/>
  <c r="P6241" i="1"/>
  <c r="P6240" i="1"/>
  <c r="P6238" i="1"/>
  <c r="P6236" i="1"/>
  <c r="P6232" i="1"/>
  <c r="P6227" i="1"/>
  <c r="P6226" i="1"/>
  <c r="P6225" i="1"/>
  <c r="P6220" i="1"/>
  <c r="P6217" i="1"/>
  <c r="P6216" i="1"/>
  <c r="P6215" i="1"/>
  <c r="V6296" i="1"/>
  <c r="T6296" i="1"/>
  <c r="S6296" i="1"/>
  <c r="U6296" i="1" s="1"/>
  <c r="V6295" i="1"/>
  <c r="T6295" i="1"/>
  <c r="S6295" i="1"/>
  <c r="U6295" i="1" s="1"/>
  <c r="V6294" i="1"/>
  <c r="T6294" i="1"/>
  <c r="S6294" i="1"/>
  <c r="U6294" i="1" s="1"/>
  <c r="V6291" i="1"/>
  <c r="T6291" i="1"/>
  <c r="S6291" i="1"/>
  <c r="U6291" i="1" s="1"/>
  <c r="V6290" i="1"/>
  <c r="T6290" i="1"/>
  <c r="S6290" i="1"/>
  <c r="U6290" i="1" s="1"/>
  <c r="V6289" i="1"/>
  <c r="T6289" i="1"/>
  <c r="S6289" i="1"/>
  <c r="U6289" i="1" s="1"/>
  <c r="V6288" i="1"/>
  <c r="T6288" i="1"/>
  <c r="S6288" i="1"/>
  <c r="U6288" i="1" s="1"/>
  <c r="V6287" i="1"/>
  <c r="T6287" i="1"/>
  <c r="S6287" i="1"/>
  <c r="U6287" i="1" s="1"/>
  <c r="V6286" i="1"/>
  <c r="T6286" i="1"/>
  <c r="S6286" i="1"/>
  <c r="U6286" i="1" s="1"/>
  <c r="V6284" i="1"/>
  <c r="T6284" i="1"/>
  <c r="S6284" i="1"/>
  <c r="U6284" i="1" s="1"/>
  <c r="V6283" i="1"/>
  <c r="T6283" i="1"/>
  <c r="S6283" i="1"/>
  <c r="U6283" i="1" s="1"/>
  <c r="V6282" i="1"/>
  <c r="T6282" i="1"/>
  <c r="S6282" i="1"/>
  <c r="U6282" i="1" s="1"/>
  <c r="V6281" i="1"/>
  <c r="T6281" i="1"/>
  <c r="S6281" i="1"/>
  <c r="U6281" i="1" s="1"/>
  <c r="V6278" i="1"/>
  <c r="T6278" i="1"/>
  <c r="S6278" i="1"/>
  <c r="U6278" i="1" s="1"/>
  <c r="V6277" i="1"/>
  <c r="T6277" i="1"/>
  <c r="S6277" i="1"/>
  <c r="U6277" i="1" s="1"/>
  <c r="V6276" i="1"/>
  <c r="T6276" i="1"/>
  <c r="S6276" i="1"/>
  <c r="U6276" i="1" s="1"/>
  <c r="V6275" i="1"/>
  <c r="T6275" i="1"/>
  <c r="S6275" i="1"/>
  <c r="U6275" i="1" s="1"/>
  <c r="V6274" i="1"/>
  <c r="T6274" i="1"/>
  <c r="S6274" i="1"/>
  <c r="U6274" i="1" s="1"/>
  <c r="V6273" i="1"/>
  <c r="T6273" i="1"/>
  <c r="S6273" i="1"/>
  <c r="U6273" i="1" s="1"/>
  <c r="V6272" i="1"/>
  <c r="T6272" i="1"/>
  <c r="S6272" i="1"/>
  <c r="U6272" i="1" s="1"/>
  <c r="V6271" i="1"/>
  <c r="T6271" i="1"/>
  <c r="S6271" i="1"/>
  <c r="U6271" i="1" s="1"/>
  <c r="V6270" i="1"/>
  <c r="T6270" i="1"/>
  <c r="S6270" i="1"/>
  <c r="U6270" i="1" s="1"/>
  <c r="V6269" i="1"/>
  <c r="T6269" i="1"/>
  <c r="S6269" i="1"/>
  <c r="U6269" i="1" s="1"/>
  <c r="V6267" i="1"/>
  <c r="T6267" i="1"/>
  <c r="S6267" i="1"/>
  <c r="U6267" i="1" s="1"/>
  <c r="V6266" i="1"/>
  <c r="T6266" i="1"/>
  <c r="S6266" i="1"/>
  <c r="U6266" i="1" s="1"/>
  <c r="V6265" i="1"/>
  <c r="T6265" i="1"/>
  <c r="S6265" i="1"/>
  <c r="U6265" i="1" s="1"/>
  <c r="V6263" i="1"/>
  <c r="T6263" i="1"/>
  <c r="S6263" i="1"/>
  <c r="U6263" i="1" s="1"/>
  <c r="V6262" i="1"/>
  <c r="T6262" i="1"/>
  <c r="S6262" i="1"/>
  <c r="U6262" i="1" s="1"/>
  <c r="V6261" i="1"/>
  <c r="T6261" i="1"/>
  <c r="S6261" i="1"/>
  <c r="U6261" i="1" s="1"/>
  <c r="V6260" i="1"/>
  <c r="T6260" i="1"/>
  <c r="S6260" i="1"/>
  <c r="U6260" i="1" s="1"/>
  <c r="V6259" i="1"/>
  <c r="T6259" i="1"/>
  <c r="S6259" i="1"/>
  <c r="U6259" i="1" s="1"/>
  <c r="V6258" i="1"/>
  <c r="T6258" i="1"/>
  <c r="S6258" i="1"/>
  <c r="U6258" i="1" s="1"/>
  <c r="V6257" i="1"/>
  <c r="T6257" i="1"/>
  <c r="S6257" i="1"/>
  <c r="U6257" i="1" s="1"/>
  <c r="V6255" i="1"/>
  <c r="T6255" i="1"/>
  <c r="S6255" i="1"/>
  <c r="U6255" i="1" s="1"/>
  <c r="V6254" i="1"/>
  <c r="T6254" i="1"/>
  <c r="S6254" i="1"/>
  <c r="U6254" i="1" s="1"/>
  <c r="V6251" i="1"/>
  <c r="T6251" i="1"/>
  <c r="S6251" i="1"/>
  <c r="U6251" i="1" s="1"/>
  <c r="V6250" i="1"/>
  <c r="T6250" i="1"/>
  <c r="S6250" i="1"/>
  <c r="U6250" i="1" s="1"/>
  <c r="V6248" i="1"/>
  <c r="T6248" i="1"/>
  <c r="S6248" i="1"/>
  <c r="U6248" i="1" s="1"/>
  <c r="V6247" i="1"/>
  <c r="T6247" i="1"/>
  <c r="S6247" i="1"/>
  <c r="U6247" i="1" s="1"/>
  <c r="V6246" i="1"/>
  <c r="T6246" i="1"/>
  <c r="S6246" i="1"/>
  <c r="U6246" i="1" s="1"/>
  <c r="V6243" i="1"/>
  <c r="T6243" i="1"/>
  <c r="S6243" i="1"/>
  <c r="U6243" i="1" s="1"/>
  <c r="V6242" i="1"/>
  <c r="T6242" i="1"/>
  <c r="S6242" i="1"/>
  <c r="U6242" i="1" s="1"/>
  <c r="V6241" i="1"/>
  <c r="T6241" i="1"/>
  <c r="S6241" i="1"/>
  <c r="U6241" i="1" s="1"/>
  <c r="V6240" i="1"/>
  <c r="T6240" i="1"/>
  <c r="S6240" i="1"/>
  <c r="U6240" i="1" s="1"/>
  <c r="V6238" i="1"/>
  <c r="T6238" i="1"/>
  <c r="S6238" i="1"/>
  <c r="U6238" i="1" s="1"/>
  <c r="V6236" i="1"/>
  <c r="T6236" i="1"/>
  <c r="S6236" i="1"/>
  <c r="U6236" i="1" s="1"/>
  <c r="V6233" i="1"/>
  <c r="T6233" i="1"/>
  <c r="S6233" i="1"/>
  <c r="U6233" i="1" s="1"/>
  <c r="V6232" i="1"/>
  <c r="T6232" i="1"/>
  <c r="S6232" i="1"/>
  <c r="U6232" i="1" s="1"/>
  <c r="V6228" i="1"/>
  <c r="T6228" i="1"/>
  <c r="S6228" i="1"/>
  <c r="U6228" i="1" s="1"/>
  <c r="V6227" i="1"/>
  <c r="T6227" i="1"/>
  <c r="S6227" i="1"/>
  <c r="U6227" i="1" s="1"/>
  <c r="V6226" i="1"/>
  <c r="T6226" i="1"/>
  <c r="S6226" i="1"/>
  <c r="U6226" i="1" s="1"/>
  <c r="V6225" i="1"/>
  <c r="T6225" i="1"/>
  <c r="S6225" i="1"/>
  <c r="U6225" i="1" s="1"/>
  <c r="V6220" i="1"/>
  <c r="T6220" i="1"/>
  <c r="S6220" i="1"/>
  <c r="U6220" i="1" s="1"/>
  <c r="V6217" i="1"/>
  <c r="T6217" i="1"/>
  <c r="S6217" i="1"/>
  <c r="U6217" i="1" s="1"/>
  <c r="V6216" i="1"/>
  <c r="T6216" i="1"/>
  <c r="S6216" i="1"/>
  <c r="U6216" i="1" s="1"/>
  <c r="V6215" i="1"/>
  <c r="T6215" i="1"/>
  <c r="S6215" i="1"/>
  <c r="U6215" i="1" s="1"/>
  <c r="V6211" i="1"/>
  <c r="T6211" i="1"/>
  <c r="S6211" i="1"/>
  <c r="U6211" i="1" s="1"/>
  <c r="V6210" i="1"/>
  <c r="T6210" i="1"/>
  <c r="S6210" i="1"/>
  <c r="U6210" i="1" s="1"/>
  <c r="V6208" i="1"/>
  <c r="T6208" i="1"/>
  <c r="S6208" i="1"/>
  <c r="U6208" i="1" s="1"/>
  <c r="V6207" i="1"/>
  <c r="T6207" i="1"/>
  <c r="S6207" i="1"/>
  <c r="U6207" i="1" s="1"/>
  <c r="V6206" i="1"/>
  <c r="T6206" i="1"/>
  <c r="S6206" i="1"/>
  <c r="U6206" i="1" s="1"/>
  <c r="V6205" i="1"/>
  <c r="T6205" i="1"/>
  <c r="S6205" i="1"/>
  <c r="U6205" i="1" s="1"/>
  <c r="V6204" i="1"/>
  <c r="T6204" i="1"/>
  <c r="S6204" i="1"/>
  <c r="U6204" i="1" s="1"/>
  <c r="S6203" i="1"/>
  <c r="U6203" i="1" s="1"/>
  <c r="T6203" i="1"/>
  <c r="V6203" i="1"/>
  <c r="T6490" i="1" l="1"/>
  <c r="V6490" i="1"/>
  <c r="P6490" i="1"/>
  <c r="S6490" i="1"/>
  <c r="U6490" i="1" s="1"/>
  <c r="T6636" i="1"/>
  <c r="V6636" i="1"/>
  <c r="T6637" i="1"/>
  <c r="V6637" i="1"/>
  <c r="S6637" i="1"/>
  <c r="U6637" i="1" s="1"/>
  <c r="P6619" i="1"/>
  <c r="P6618" i="1"/>
  <c r="P6568" i="1"/>
  <c r="P6567" i="1"/>
  <c r="P6541" i="1"/>
  <c r="P6540" i="1"/>
  <c r="P6498" i="1"/>
  <c r="T6648" i="1"/>
  <c r="V6648" i="1"/>
  <c r="S6648" i="1"/>
  <c r="U6648" i="1" s="1"/>
  <c r="P6645" i="1"/>
  <c r="P6644" i="1"/>
  <c r="P6643" i="1"/>
  <c r="P6642" i="1"/>
  <c r="P6641" i="1"/>
  <c r="P6640" i="1"/>
  <c r="P6639" i="1"/>
  <c r="P6638" i="1"/>
  <c r="P6635" i="1"/>
  <c r="P6634" i="1"/>
  <c r="P6632" i="1"/>
  <c r="P6631" i="1"/>
  <c r="P6630" i="1"/>
  <c r="P6629" i="1"/>
  <c r="P6628" i="1"/>
  <c r="P6627" i="1"/>
  <c r="P6626" i="1"/>
  <c r="P6625" i="1"/>
  <c r="P6624" i="1"/>
  <c r="P6623" i="1"/>
  <c r="P6622" i="1"/>
  <c r="P6621" i="1"/>
  <c r="P6620" i="1"/>
  <c r="P6617" i="1"/>
  <c r="P6616" i="1"/>
  <c r="P6615" i="1"/>
  <c r="P6613" i="1"/>
  <c r="P6612" i="1"/>
  <c r="P6611" i="1"/>
  <c r="P6610" i="1"/>
  <c r="P6609" i="1"/>
  <c r="P6608" i="1"/>
  <c r="P6607" i="1"/>
  <c r="P6604" i="1"/>
  <c r="P6603" i="1"/>
  <c r="P6602" i="1"/>
  <c r="P6601" i="1"/>
  <c r="P6600" i="1"/>
  <c r="P6599" i="1"/>
  <c r="P6598" i="1"/>
  <c r="P6597" i="1"/>
  <c r="P6595" i="1"/>
  <c r="P6594" i="1"/>
  <c r="P6593" i="1" l="1"/>
  <c r="P6591" i="1"/>
  <c r="P6590" i="1"/>
  <c r="P6589" i="1"/>
  <c r="P6587" i="1"/>
  <c r="P6586" i="1"/>
  <c r="P6585" i="1"/>
  <c r="P6584" i="1"/>
  <c r="P6583" i="1"/>
  <c r="P6581" i="1"/>
  <c r="P6580" i="1"/>
  <c r="P6579" i="1"/>
  <c r="P6577" i="1"/>
  <c r="P6576" i="1"/>
  <c r="P6573" i="1"/>
  <c r="P6572" i="1"/>
  <c r="P6569" i="1"/>
  <c r="P6566" i="1"/>
  <c r="P6565" i="1"/>
  <c r="P6563" i="1"/>
  <c r="P6562" i="1" l="1"/>
  <c r="P6561" i="1"/>
  <c r="P6558" i="1"/>
  <c r="P6557" i="1"/>
  <c r="P6556" i="1"/>
  <c r="P6551" i="1"/>
  <c r="P6547" i="1"/>
  <c r="P6546" i="1"/>
  <c r="P6545" i="1"/>
  <c r="P6536" i="1"/>
  <c r="P6535" i="1"/>
  <c r="P6534" i="1"/>
  <c r="P6531" i="1"/>
  <c r="P6530" i="1"/>
  <c r="P6529" i="1"/>
  <c r="P6527" i="1"/>
  <c r="P6525" i="1"/>
  <c r="P6524" i="1"/>
  <c r="P6523" i="1"/>
  <c r="P6518" i="1" l="1"/>
  <c r="P6517" i="1"/>
  <c r="P6516" i="1"/>
  <c r="P6515" i="1"/>
  <c r="P6513" i="1"/>
  <c r="P6511" i="1"/>
  <c r="P6510" i="1"/>
  <c r="P6509" i="1"/>
  <c r="P6508" i="1"/>
  <c r="P6506" i="1"/>
  <c r="P6505" i="1"/>
  <c r="P6504" i="1"/>
  <c r="P6500" i="1"/>
  <c r="P6495" i="1"/>
  <c r="P6494" i="1"/>
  <c r="P6493" i="1"/>
  <c r="P6488" i="1"/>
  <c r="P6487" i="1"/>
  <c r="P6483" i="1"/>
  <c r="P6482" i="1"/>
  <c r="P6478" i="1" l="1"/>
  <c r="P6475" i="1"/>
  <c r="P6474" i="1"/>
  <c r="P6470" i="1"/>
  <c r="P6467" i="1"/>
  <c r="P6465" i="1"/>
  <c r="P6464" i="1"/>
  <c r="P6463" i="1"/>
  <c r="P6461" i="1"/>
  <c r="P6459" i="1"/>
  <c r="P6452" i="1"/>
  <c r="P6448" i="1"/>
  <c r="P6447" i="1"/>
  <c r="P6445" i="1" l="1"/>
  <c r="P6443" i="1"/>
  <c r="P6442" i="1"/>
  <c r="P6439" i="1"/>
  <c r="P6438" i="1"/>
  <c r="P6436" i="1"/>
  <c r="P6435" i="1"/>
  <c r="P6434" i="1"/>
  <c r="P6432" i="1"/>
  <c r="P6431" i="1"/>
  <c r="P6430" i="1"/>
  <c r="P6429" i="1"/>
  <c r="P6428" i="1"/>
  <c r="P6427" i="1"/>
  <c r="P6426" i="1"/>
  <c r="P6425" i="1"/>
  <c r="P6424" i="1"/>
  <c r="P6423" i="1"/>
  <c r="P6422" i="1"/>
  <c r="P6421" i="1"/>
  <c r="P6420" i="1"/>
  <c r="P6419" i="1"/>
  <c r="P6416" i="1"/>
  <c r="P6415" i="1"/>
  <c r="P6413" i="1"/>
  <c r="P6412" i="1"/>
  <c r="P6411" i="1"/>
  <c r="P6410" i="1"/>
  <c r="V6647" i="1"/>
  <c r="T6647" i="1"/>
  <c r="S6647" i="1"/>
  <c r="U6647" i="1" s="1"/>
  <c r="V6646" i="1"/>
  <c r="T6646" i="1"/>
  <c r="S6646" i="1"/>
  <c r="U6646" i="1" s="1"/>
  <c r="V6645" i="1"/>
  <c r="T6645" i="1"/>
  <c r="S6645" i="1"/>
  <c r="U6645" i="1" s="1"/>
  <c r="V6644" i="1"/>
  <c r="T6644" i="1"/>
  <c r="S6644" i="1"/>
  <c r="U6644" i="1" s="1"/>
  <c r="V6643" i="1"/>
  <c r="T6643" i="1"/>
  <c r="S6643" i="1"/>
  <c r="U6643" i="1" s="1"/>
  <c r="V6642" i="1"/>
  <c r="T6642" i="1"/>
  <c r="S6642" i="1"/>
  <c r="U6642" i="1" s="1"/>
  <c r="V6641" i="1"/>
  <c r="T6641" i="1"/>
  <c r="S6641" i="1"/>
  <c r="U6641" i="1" s="1"/>
  <c r="V6640" i="1"/>
  <c r="T6640" i="1"/>
  <c r="S6640" i="1"/>
  <c r="U6640" i="1" s="1"/>
  <c r="V6639" i="1"/>
  <c r="T6639" i="1"/>
  <c r="S6639" i="1"/>
  <c r="U6639" i="1" s="1"/>
  <c r="V6638" i="1"/>
  <c r="T6638" i="1"/>
  <c r="S6638" i="1"/>
  <c r="U6638" i="1" s="1"/>
  <c r="S6636" i="1"/>
  <c r="U6636" i="1" s="1"/>
  <c r="V6635" i="1"/>
  <c r="T6635" i="1"/>
  <c r="S6635" i="1"/>
  <c r="U6635" i="1" s="1"/>
  <c r="V6634" i="1"/>
  <c r="T6634" i="1"/>
  <c r="S6634" i="1"/>
  <c r="U6634" i="1" s="1"/>
  <c r="V6633" i="1"/>
  <c r="T6633" i="1"/>
  <c r="S6633" i="1"/>
  <c r="U6633" i="1" s="1"/>
  <c r="V6632" i="1"/>
  <c r="T6632" i="1"/>
  <c r="S6632" i="1"/>
  <c r="U6632" i="1" s="1"/>
  <c r="V6631" i="1"/>
  <c r="T6631" i="1"/>
  <c r="S6631" i="1"/>
  <c r="U6631" i="1" s="1"/>
  <c r="V6630" i="1"/>
  <c r="T6630" i="1"/>
  <c r="S6630" i="1"/>
  <c r="U6630" i="1" s="1"/>
  <c r="V6629" i="1"/>
  <c r="T6629" i="1"/>
  <c r="S6629" i="1"/>
  <c r="U6629" i="1" s="1"/>
  <c r="V6628" i="1"/>
  <c r="T6628" i="1"/>
  <c r="S6628" i="1"/>
  <c r="U6628" i="1" s="1"/>
  <c r="V6627" i="1"/>
  <c r="T6627" i="1"/>
  <c r="S6627" i="1"/>
  <c r="U6627" i="1" s="1"/>
  <c r="V6626" i="1"/>
  <c r="T6626" i="1"/>
  <c r="S6626" i="1"/>
  <c r="U6626" i="1" s="1"/>
  <c r="V6625" i="1"/>
  <c r="T6625" i="1"/>
  <c r="S6625" i="1"/>
  <c r="U6625" i="1" s="1"/>
  <c r="V6624" i="1"/>
  <c r="T6624" i="1"/>
  <c r="S6624" i="1"/>
  <c r="U6624" i="1" s="1"/>
  <c r="V6623" i="1"/>
  <c r="T6623" i="1"/>
  <c r="S6623" i="1"/>
  <c r="U6623" i="1" s="1"/>
  <c r="V6622" i="1"/>
  <c r="T6622" i="1"/>
  <c r="S6622" i="1"/>
  <c r="U6622" i="1" s="1"/>
  <c r="V6621" i="1"/>
  <c r="T6621" i="1"/>
  <c r="S6621" i="1"/>
  <c r="U6621" i="1" s="1"/>
  <c r="V6620" i="1"/>
  <c r="T6620" i="1"/>
  <c r="S6620" i="1"/>
  <c r="U6620" i="1" s="1"/>
  <c r="V6619" i="1"/>
  <c r="T6619" i="1"/>
  <c r="S6619" i="1"/>
  <c r="U6619" i="1" s="1"/>
  <c r="V6618" i="1"/>
  <c r="T6618" i="1"/>
  <c r="S6618" i="1"/>
  <c r="U6618" i="1" s="1"/>
  <c r="V6617" i="1"/>
  <c r="T6617" i="1"/>
  <c r="S6617" i="1"/>
  <c r="U6617" i="1" s="1"/>
  <c r="V6616" i="1"/>
  <c r="T6616" i="1"/>
  <c r="S6616" i="1"/>
  <c r="U6616" i="1" s="1"/>
  <c r="V6615" i="1"/>
  <c r="T6615" i="1"/>
  <c r="S6615" i="1"/>
  <c r="U6615" i="1" s="1"/>
  <c r="V6614" i="1"/>
  <c r="T6614" i="1"/>
  <c r="S6614" i="1"/>
  <c r="U6614" i="1" s="1"/>
  <c r="V6613" i="1"/>
  <c r="T6613" i="1"/>
  <c r="S6613" i="1"/>
  <c r="U6613" i="1" s="1"/>
  <c r="V6612" i="1"/>
  <c r="T6612" i="1"/>
  <c r="S6612" i="1"/>
  <c r="U6612" i="1" s="1"/>
  <c r="V6611" i="1"/>
  <c r="T6611" i="1"/>
  <c r="S6611" i="1"/>
  <c r="U6611" i="1" s="1"/>
  <c r="V6610" i="1"/>
  <c r="T6610" i="1"/>
  <c r="S6610" i="1"/>
  <c r="U6610" i="1" s="1"/>
  <c r="V6609" i="1"/>
  <c r="T6609" i="1"/>
  <c r="S6609" i="1"/>
  <c r="U6609" i="1" s="1"/>
  <c r="V6608" i="1"/>
  <c r="T6608" i="1"/>
  <c r="S6608" i="1"/>
  <c r="U6608" i="1" s="1"/>
  <c r="V6607" i="1"/>
  <c r="T6607" i="1"/>
  <c r="S6607" i="1"/>
  <c r="U6607" i="1" s="1"/>
  <c r="V6606" i="1"/>
  <c r="T6606" i="1"/>
  <c r="S6606" i="1"/>
  <c r="U6606" i="1" s="1"/>
  <c r="V6605" i="1"/>
  <c r="T6605" i="1"/>
  <c r="S6605" i="1"/>
  <c r="U6605" i="1" s="1"/>
  <c r="V6604" i="1"/>
  <c r="T6604" i="1"/>
  <c r="S6604" i="1"/>
  <c r="U6604" i="1" s="1"/>
  <c r="V6603" i="1"/>
  <c r="T6603" i="1"/>
  <c r="S6603" i="1"/>
  <c r="U6603" i="1" s="1"/>
  <c r="V6602" i="1"/>
  <c r="T6602" i="1"/>
  <c r="S6602" i="1"/>
  <c r="U6602" i="1" s="1"/>
  <c r="V6601" i="1"/>
  <c r="T6601" i="1"/>
  <c r="S6601" i="1"/>
  <c r="U6601" i="1" s="1"/>
  <c r="V6600" i="1"/>
  <c r="T6600" i="1"/>
  <c r="S6600" i="1"/>
  <c r="U6600" i="1" s="1"/>
  <c r="V6599" i="1"/>
  <c r="T6599" i="1"/>
  <c r="S6599" i="1"/>
  <c r="U6599" i="1" s="1"/>
  <c r="V6598" i="1"/>
  <c r="T6598" i="1"/>
  <c r="S6598" i="1"/>
  <c r="U6598" i="1" s="1"/>
  <c r="V6597" i="1"/>
  <c r="T6597" i="1"/>
  <c r="S6597" i="1"/>
  <c r="U6597" i="1" s="1"/>
  <c r="V6596" i="1"/>
  <c r="T6596" i="1"/>
  <c r="S6596" i="1"/>
  <c r="U6596" i="1" s="1"/>
  <c r="V6595" i="1"/>
  <c r="T6595" i="1"/>
  <c r="S6595" i="1"/>
  <c r="U6595" i="1" s="1"/>
  <c r="V6594" i="1"/>
  <c r="T6594" i="1"/>
  <c r="S6594" i="1"/>
  <c r="U6594" i="1" s="1"/>
  <c r="V6593" i="1"/>
  <c r="T6593" i="1"/>
  <c r="S6593" i="1"/>
  <c r="U6593" i="1" s="1"/>
  <c r="V6592" i="1"/>
  <c r="T6592" i="1"/>
  <c r="S6592" i="1"/>
  <c r="U6592" i="1" s="1"/>
  <c r="V6591" i="1"/>
  <c r="T6591" i="1"/>
  <c r="S6591" i="1"/>
  <c r="U6591" i="1" s="1"/>
  <c r="V6590" i="1"/>
  <c r="T6590" i="1"/>
  <c r="S6590" i="1"/>
  <c r="U6590" i="1" s="1"/>
  <c r="V6589" i="1"/>
  <c r="T6589" i="1"/>
  <c r="S6589" i="1"/>
  <c r="U6589" i="1" s="1"/>
  <c r="V6588" i="1"/>
  <c r="T6588" i="1"/>
  <c r="S6588" i="1"/>
  <c r="U6588" i="1" s="1"/>
  <c r="V6587" i="1"/>
  <c r="T6587" i="1"/>
  <c r="S6587" i="1"/>
  <c r="U6587" i="1" s="1"/>
  <c r="V6586" i="1"/>
  <c r="T6586" i="1"/>
  <c r="S6586" i="1"/>
  <c r="U6586" i="1" s="1"/>
  <c r="V6585" i="1"/>
  <c r="T6585" i="1"/>
  <c r="S6585" i="1"/>
  <c r="U6585" i="1" s="1"/>
  <c r="V6584" i="1"/>
  <c r="T6584" i="1"/>
  <c r="S6584" i="1"/>
  <c r="U6584" i="1" s="1"/>
  <c r="V6583" i="1"/>
  <c r="T6583" i="1"/>
  <c r="S6583" i="1"/>
  <c r="U6583" i="1" s="1"/>
  <c r="V6582" i="1"/>
  <c r="T6582" i="1"/>
  <c r="S6582" i="1"/>
  <c r="U6582" i="1" s="1"/>
  <c r="V6581" i="1"/>
  <c r="T6581" i="1"/>
  <c r="S6581" i="1"/>
  <c r="U6581" i="1" s="1"/>
  <c r="V6580" i="1"/>
  <c r="T6580" i="1"/>
  <c r="S6580" i="1"/>
  <c r="U6580" i="1" s="1"/>
  <c r="V6579" i="1"/>
  <c r="T6579" i="1"/>
  <c r="S6579" i="1"/>
  <c r="U6579" i="1" s="1"/>
  <c r="V6578" i="1"/>
  <c r="T6578" i="1"/>
  <c r="S6578" i="1"/>
  <c r="U6578" i="1" s="1"/>
  <c r="V6577" i="1"/>
  <c r="T6577" i="1"/>
  <c r="S6577" i="1"/>
  <c r="U6577" i="1" s="1"/>
  <c r="V6576" i="1"/>
  <c r="T6576" i="1"/>
  <c r="S6576" i="1"/>
  <c r="U6576" i="1" s="1"/>
  <c r="V6575" i="1"/>
  <c r="T6575" i="1"/>
  <c r="S6575" i="1"/>
  <c r="U6575" i="1" s="1"/>
  <c r="V6574" i="1"/>
  <c r="T6574" i="1"/>
  <c r="S6574" i="1"/>
  <c r="U6574" i="1" s="1"/>
  <c r="V6573" i="1"/>
  <c r="T6573" i="1"/>
  <c r="S6573" i="1"/>
  <c r="U6573" i="1" s="1"/>
  <c r="V6572" i="1"/>
  <c r="T6572" i="1"/>
  <c r="S6572" i="1"/>
  <c r="U6572" i="1" s="1"/>
  <c r="V6571" i="1"/>
  <c r="T6571" i="1"/>
  <c r="S6571" i="1"/>
  <c r="U6571" i="1" s="1"/>
  <c r="V6570" i="1"/>
  <c r="T6570" i="1"/>
  <c r="S6570" i="1"/>
  <c r="U6570" i="1" s="1"/>
  <c r="V6569" i="1"/>
  <c r="T6569" i="1"/>
  <c r="S6569" i="1"/>
  <c r="U6569" i="1" s="1"/>
  <c r="V6568" i="1"/>
  <c r="T6568" i="1"/>
  <c r="S6568" i="1"/>
  <c r="U6568" i="1" s="1"/>
  <c r="V6567" i="1"/>
  <c r="T6567" i="1"/>
  <c r="S6567" i="1"/>
  <c r="U6567" i="1" s="1"/>
  <c r="V6566" i="1"/>
  <c r="T6566" i="1"/>
  <c r="S6566" i="1"/>
  <c r="U6566" i="1" s="1"/>
  <c r="V6565" i="1"/>
  <c r="T6565" i="1"/>
  <c r="S6565" i="1"/>
  <c r="U6565" i="1" s="1"/>
  <c r="V6564" i="1"/>
  <c r="T6564" i="1"/>
  <c r="S6564" i="1"/>
  <c r="U6564" i="1" s="1"/>
  <c r="V6563" i="1"/>
  <c r="T6563" i="1"/>
  <c r="S6563" i="1"/>
  <c r="U6563" i="1" s="1"/>
  <c r="V6562" i="1"/>
  <c r="T6562" i="1"/>
  <c r="S6562" i="1"/>
  <c r="U6562" i="1" s="1"/>
  <c r="V6561" i="1"/>
  <c r="T6561" i="1"/>
  <c r="S6561" i="1"/>
  <c r="U6561" i="1" s="1"/>
  <c r="V6560" i="1"/>
  <c r="T6560" i="1"/>
  <c r="S6560" i="1"/>
  <c r="U6560" i="1" s="1"/>
  <c r="V6559" i="1"/>
  <c r="T6559" i="1"/>
  <c r="S6559" i="1"/>
  <c r="U6559" i="1" s="1"/>
  <c r="V6558" i="1"/>
  <c r="T6558" i="1"/>
  <c r="S6558" i="1"/>
  <c r="U6558" i="1" s="1"/>
  <c r="V6557" i="1"/>
  <c r="T6557" i="1"/>
  <c r="S6557" i="1"/>
  <c r="U6557" i="1" s="1"/>
  <c r="V6556" i="1"/>
  <c r="T6556" i="1"/>
  <c r="S6556" i="1"/>
  <c r="U6556" i="1" s="1"/>
  <c r="V6555" i="1"/>
  <c r="T6555" i="1"/>
  <c r="S6555" i="1"/>
  <c r="U6555" i="1" s="1"/>
  <c r="V6554" i="1"/>
  <c r="T6554" i="1"/>
  <c r="S6554" i="1"/>
  <c r="U6554" i="1" s="1"/>
  <c r="V6553" i="1"/>
  <c r="T6553" i="1"/>
  <c r="S6553" i="1"/>
  <c r="U6553" i="1" s="1"/>
  <c r="V6552" i="1"/>
  <c r="T6552" i="1"/>
  <c r="S6552" i="1"/>
  <c r="U6552" i="1" s="1"/>
  <c r="V6551" i="1"/>
  <c r="T6551" i="1"/>
  <c r="S6551" i="1"/>
  <c r="U6551" i="1" s="1"/>
  <c r="V6550" i="1"/>
  <c r="T6550" i="1"/>
  <c r="S6550" i="1"/>
  <c r="U6550" i="1" s="1"/>
  <c r="V6549" i="1"/>
  <c r="T6549" i="1"/>
  <c r="S6549" i="1"/>
  <c r="U6549" i="1" s="1"/>
  <c r="V6548" i="1"/>
  <c r="T6548" i="1"/>
  <c r="S6548" i="1"/>
  <c r="U6548" i="1" s="1"/>
  <c r="V6547" i="1"/>
  <c r="T6547" i="1"/>
  <c r="S6547" i="1"/>
  <c r="U6547" i="1" s="1"/>
  <c r="V6546" i="1"/>
  <c r="T6546" i="1"/>
  <c r="S6546" i="1"/>
  <c r="U6546" i="1" s="1"/>
  <c r="V6545" i="1"/>
  <c r="T6545" i="1"/>
  <c r="S6545" i="1"/>
  <c r="U6545" i="1" s="1"/>
  <c r="V6544" i="1"/>
  <c r="T6544" i="1"/>
  <c r="S6544" i="1"/>
  <c r="U6544" i="1" s="1"/>
  <c r="V6543" i="1"/>
  <c r="T6543" i="1"/>
  <c r="S6543" i="1"/>
  <c r="U6543" i="1" s="1"/>
  <c r="V6542" i="1"/>
  <c r="T6542" i="1"/>
  <c r="S6542" i="1"/>
  <c r="U6542" i="1" s="1"/>
  <c r="V6541" i="1"/>
  <c r="T6541" i="1"/>
  <c r="S6541" i="1"/>
  <c r="U6541" i="1" s="1"/>
  <c r="V6540" i="1"/>
  <c r="T6540" i="1"/>
  <c r="S6540" i="1"/>
  <c r="U6540" i="1" s="1"/>
  <c r="V6539" i="1"/>
  <c r="T6539" i="1"/>
  <c r="S6539" i="1"/>
  <c r="U6539" i="1" s="1"/>
  <c r="V6538" i="1"/>
  <c r="T6538" i="1"/>
  <c r="S6538" i="1"/>
  <c r="U6538" i="1" s="1"/>
  <c r="V6537" i="1"/>
  <c r="T6537" i="1"/>
  <c r="S6537" i="1"/>
  <c r="U6537" i="1" s="1"/>
  <c r="V6536" i="1"/>
  <c r="T6536" i="1"/>
  <c r="S6536" i="1"/>
  <c r="U6536" i="1" s="1"/>
  <c r="V6535" i="1"/>
  <c r="T6535" i="1"/>
  <c r="S6535" i="1"/>
  <c r="U6535" i="1" s="1"/>
  <c r="V6534" i="1"/>
  <c r="T6534" i="1"/>
  <c r="S6534" i="1"/>
  <c r="U6534" i="1" s="1"/>
  <c r="V6533" i="1"/>
  <c r="T6533" i="1"/>
  <c r="S6533" i="1"/>
  <c r="U6533" i="1" s="1"/>
  <c r="V6532" i="1"/>
  <c r="T6532" i="1"/>
  <c r="S6532" i="1"/>
  <c r="U6532" i="1" s="1"/>
  <c r="V6531" i="1"/>
  <c r="T6531" i="1"/>
  <c r="S6531" i="1"/>
  <c r="U6531" i="1" s="1"/>
  <c r="V6530" i="1"/>
  <c r="T6530" i="1"/>
  <c r="S6530" i="1"/>
  <c r="U6530" i="1" s="1"/>
  <c r="V6529" i="1"/>
  <c r="T6529" i="1"/>
  <c r="S6529" i="1"/>
  <c r="U6529" i="1" s="1"/>
  <c r="V6528" i="1"/>
  <c r="T6528" i="1"/>
  <c r="S6528" i="1"/>
  <c r="U6528" i="1" s="1"/>
  <c r="V6527" i="1"/>
  <c r="T6527" i="1"/>
  <c r="S6527" i="1"/>
  <c r="U6527" i="1" s="1"/>
  <c r="V6526" i="1"/>
  <c r="T6526" i="1"/>
  <c r="S6526" i="1"/>
  <c r="U6526" i="1" s="1"/>
  <c r="V6525" i="1"/>
  <c r="T6525" i="1"/>
  <c r="S6525" i="1"/>
  <c r="U6525" i="1" s="1"/>
  <c r="V6524" i="1"/>
  <c r="T6524" i="1"/>
  <c r="S6524" i="1"/>
  <c r="U6524" i="1" s="1"/>
  <c r="V6523" i="1"/>
  <c r="T6523" i="1"/>
  <c r="S6523" i="1"/>
  <c r="U6523" i="1" s="1"/>
  <c r="V6522" i="1"/>
  <c r="T6522" i="1"/>
  <c r="S6522" i="1"/>
  <c r="U6522" i="1" s="1"/>
  <c r="V6521" i="1"/>
  <c r="T6521" i="1"/>
  <c r="S6521" i="1"/>
  <c r="U6521" i="1" s="1"/>
  <c r="V6520" i="1"/>
  <c r="T6520" i="1"/>
  <c r="S6520" i="1"/>
  <c r="U6520" i="1" s="1"/>
  <c r="V6519" i="1"/>
  <c r="T6519" i="1"/>
  <c r="S6519" i="1"/>
  <c r="U6519" i="1" s="1"/>
  <c r="V6518" i="1"/>
  <c r="T6518" i="1"/>
  <c r="S6518" i="1"/>
  <c r="U6518" i="1" s="1"/>
  <c r="V6517" i="1"/>
  <c r="T6517" i="1"/>
  <c r="S6517" i="1"/>
  <c r="U6517" i="1" s="1"/>
  <c r="V6516" i="1"/>
  <c r="T6516" i="1"/>
  <c r="S6516" i="1"/>
  <c r="U6516" i="1" s="1"/>
  <c r="V6515" i="1"/>
  <c r="T6515" i="1"/>
  <c r="S6515" i="1"/>
  <c r="U6515" i="1" s="1"/>
  <c r="V6514" i="1"/>
  <c r="T6514" i="1"/>
  <c r="S6514" i="1"/>
  <c r="U6514" i="1" s="1"/>
  <c r="V6513" i="1"/>
  <c r="T6513" i="1"/>
  <c r="S6513" i="1"/>
  <c r="U6513" i="1" s="1"/>
  <c r="V6512" i="1"/>
  <c r="T6512" i="1"/>
  <c r="S6512" i="1"/>
  <c r="U6512" i="1" s="1"/>
  <c r="V6511" i="1"/>
  <c r="T6511" i="1"/>
  <c r="S6511" i="1"/>
  <c r="U6511" i="1" s="1"/>
  <c r="V6510" i="1"/>
  <c r="T6510" i="1"/>
  <c r="S6510" i="1"/>
  <c r="U6510" i="1" s="1"/>
  <c r="V6509" i="1"/>
  <c r="T6509" i="1"/>
  <c r="S6509" i="1"/>
  <c r="U6509" i="1" s="1"/>
  <c r="V6508" i="1"/>
  <c r="T6508" i="1"/>
  <c r="S6508" i="1"/>
  <c r="U6508" i="1" s="1"/>
  <c r="V6507" i="1"/>
  <c r="T6507" i="1"/>
  <c r="S6507" i="1"/>
  <c r="U6507" i="1" s="1"/>
  <c r="V6506" i="1"/>
  <c r="T6506" i="1"/>
  <c r="S6506" i="1"/>
  <c r="U6506" i="1" s="1"/>
  <c r="V6505" i="1"/>
  <c r="T6505" i="1"/>
  <c r="S6505" i="1"/>
  <c r="U6505" i="1" s="1"/>
  <c r="V6504" i="1"/>
  <c r="T6504" i="1"/>
  <c r="S6504" i="1"/>
  <c r="U6504" i="1" s="1"/>
  <c r="V6503" i="1"/>
  <c r="T6503" i="1"/>
  <c r="S6503" i="1"/>
  <c r="U6503" i="1" s="1"/>
  <c r="V6502" i="1"/>
  <c r="T6502" i="1"/>
  <c r="S6502" i="1"/>
  <c r="U6502" i="1" s="1"/>
  <c r="V6501" i="1"/>
  <c r="T6501" i="1"/>
  <c r="S6501" i="1"/>
  <c r="U6501" i="1" s="1"/>
  <c r="V6500" i="1"/>
  <c r="T6500" i="1"/>
  <c r="S6500" i="1"/>
  <c r="U6500" i="1" s="1"/>
  <c r="V6499" i="1"/>
  <c r="T6499" i="1"/>
  <c r="S6499" i="1"/>
  <c r="U6499" i="1" s="1"/>
  <c r="V6498" i="1"/>
  <c r="T6498" i="1"/>
  <c r="S6498" i="1"/>
  <c r="U6498" i="1" s="1"/>
  <c r="V6497" i="1"/>
  <c r="T6497" i="1"/>
  <c r="S6497" i="1"/>
  <c r="U6497" i="1" s="1"/>
  <c r="V6496" i="1"/>
  <c r="T6496" i="1"/>
  <c r="S6496" i="1"/>
  <c r="U6496" i="1" s="1"/>
  <c r="V6495" i="1"/>
  <c r="T6495" i="1"/>
  <c r="S6495" i="1"/>
  <c r="U6495" i="1" s="1"/>
  <c r="V6494" i="1"/>
  <c r="T6494" i="1"/>
  <c r="S6494" i="1"/>
  <c r="U6494" i="1" s="1"/>
  <c r="V6493" i="1"/>
  <c r="T6493" i="1"/>
  <c r="S6493" i="1"/>
  <c r="U6493" i="1" s="1"/>
  <c r="V6492" i="1"/>
  <c r="T6492" i="1"/>
  <c r="S6492" i="1"/>
  <c r="U6492" i="1" s="1"/>
  <c r="V6491" i="1"/>
  <c r="T6491" i="1"/>
  <c r="S6491" i="1"/>
  <c r="U6491" i="1" s="1"/>
  <c r="V6489" i="1"/>
  <c r="T6489" i="1"/>
  <c r="S6489" i="1"/>
  <c r="U6489" i="1" s="1"/>
  <c r="V6488" i="1"/>
  <c r="T6488" i="1"/>
  <c r="S6488" i="1"/>
  <c r="U6488" i="1" s="1"/>
  <c r="V6487" i="1"/>
  <c r="T6487" i="1"/>
  <c r="S6487" i="1"/>
  <c r="U6487" i="1" s="1"/>
  <c r="V6486" i="1"/>
  <c r="T6486" i="1"/>
  <c r="S6486" i="1"/>
  <c r="U6486" i="1" s="1"/>
  <c r="V6485" i="1"/>
  <c r="T6485" i="1"/>
  <c r="S6485" i="1"/>
  <c r="U6485" i="1" s="1"/>
  <c r="V6484" i="1"/>
  <c r="T6484" i="1"/>
  <c r="S6484" i="1"/>
  <c r="U6484" i="1" s="1"/>
  <c r="V6483" i="1"/>
  <c r="T6483" i="1"/>
  <c r="S6483" i="1"/>
  <c r="U6483" i="1" s="1"/>
  <c r="V6482" i="1"/>
  <c r="T6482" i="1"/>
  <c r="S6482" i="1"/>
  <c r="U6482" i="1" s="1"/>
  <c r="V6481" i="1"/>
  <c r="T6481" i="1"/>
  <c r="S6481" i="1"/>
  <c r="U6481" i="1" s="1"/>
  <c r="V6480" i="1"/>
  <c r="T6480" i="1"/>
  <c r="S6480" i="1"/>
  <c r="U6480" i="1" s="1"/>
  <c r="V6479" i="1"/>
  <c r="T6479" i="1"/>
  <c r="S6479" i="1"/>
  <c r="U6479" i="1" s="1"/>
  <c r="V6478" i="1"/>
  <c r="T6478" i="1"/>
  <c r="S6478" i="1"/>
  <c r="U6478" i="1" s="1"/>
  <c r="V6477" i="1"/>
  <c r="T6477" i="1"/>
  <c r="S6477" i="1"/>
  <c r="U6477" i="1" s="1"/>
  <c r="V6476" i="1"/>
  <c r="T6476" i="1"/>
  <c r="S6476" i="1"/>
  <c r="U6476" i="1" s="1"/>
  <c r="V6475" i="1"/>
  <c r="T6475" i="1"/>
  <c r="S6475" i="1"/>
  <c r="U6475" i="1" s="1"/>
  <c r="V6474" i="1"/>
  <c r="T6474" i="1"/>
  <c r="S6474" i="1"/>
  <c r="U6474" i="1" s="1"/>
  <c r="V6473" i="1"/>
  <c r="T6473" i="1"/>
  <c r="S6473" i="1"/>
  <c r="U6473" i="1" s="1"/>
  <c r="V6472" i="1"/>
  <c r="T6472" i="1"/>
  <c r="S6472" i="1"/>
  <c r="U6472" i="1" s="1"/>
  <c r="V6471" i="1"/>
  <c r="T6471" i="1"/>
  <c r="S6471" i="1"/>
  <c r="U6471" i="1" s="1"/>
  <c r="V6470" i="1"/>
  <c r="T6470" i="1"/>
  <c r="S6470" i="1"/>
  <c r="U6470" i="1" s="1"/>
  <c r="V6469" i="1"/>
  <c r="T6469" i="1"/>
  <c r="S6469" i="1"/>
  <c r="U6469" i="1" s="1"/>
  <c r="V6468" i="1"/>
  <c r="T6468" i="1"/>
  <c r="S6468" i="1"/>
  <c r="U6468" i="1" s="1"/>
  <c r="V6467" i="1"/>
  <c r="T6467" i="1"/>
  <c r="S6467" i="1"/>
  <c r="U6467" i="1" s="1"/>
  <c r="V6466" i="1"/>
  <c r="T6466" i="1"/>
  <c r="S6466" i="1"/>
  <c r="U6466" i="1" s="1"/>
  <c r="V6465" i="1"/>
  <c r="T6465" i="1"/>
  <c r="S6465" i="1"/>
  <c r="U6465" i="1" s="1"/>
  <c r="V6464" i="1"/>
  <c r="T6464" i="1"/>
  <c r="S6464" i="1"/>
  <c r="U6464" i="1" s="1"/>
  <c r="V6463" i="1"/>
  <c r="T6463" i="1"/>
  <c r="S6463" i="1"/>
  <c r="U6463" i="1" s="1"/>
  <c r="V6462" i="1"/>
  <c r="T6462" i="1"/>
  <c r="S6462" i="1"/>
  <c r="U6462" i="1" s="1"/>
  <c r="V6461" i="1"/>
  <c r="T6461" i="1"/>
  <c r="S6461" i="1"/>
  <c r="U6461" i="1" s="1"/>
  <c r="V6460" i="1"/>
  <c r="T6460" i="1"/>
  <c r="S6460" i="1"/>
  <c r="U6460" i="1" s="1"/>
  <c r="V6459" i="1"/>
  <c r="T6459" i="1"/>
  <c r="S6459" i="1"/>
  <c r="U6459" i="1" s="1"/>
  <c r="V6458" i="1"/>
  <c r="T6458" i="1"/>
  <c r="S6458" i="1"/>
  <c r="U6458" i="1" s="1"/>
  <c r="V6457" i="1"/>
  <c r="T6457" i="1"/>
  <c r="S6457" i="1"/>
  <c r="U6457" i="1" s="1"/>
  <c r="V6456" i="1"/>
  <c r="T6456" i="1"/>
  <c r="S6456" i="1"/>
  <c r="U6456" i="1" s="1"/>
  <c r="V6455" i="1"/>
  <c r="T6455" i="1"/>
  <c r="S6455" i="1"/>
  <c r="U6455" i="1" s="1"/>
  <c r="V6454" i="1"/>
  <c r="T6454" i="1"/>
  <c r="S6454" i="1"/>
  <c r="U6454" i="1" s="1"/>
  <c r="V6453" i="1"/>
  <c r="T6453" i="1"/>
  <c r="S6453" i="1"/>
  <c r="U6453" i="1" s="1"/>
  <c r="V6452" i="1"/>
  <c r="T6452" i="1"/>
  <c r="S6452" i="1"/>
  <c r="U6452" i="1" s="1"/>
  <c r="V6451" i="1"/>
  <c r="T6451" i="1"/>
  <c r="S6451" i="1"/>
  <c r="U6451" i="1" s="1"/>
  <c r="V6450" i="1"/>
  <c r="T6450" i="1"/>
  <c r="S6450" i="1"/>
  <c r="U6450" i="1" s="1"/>
  <c r="V6449" i="1"/>
  <c r="T6449" i="1"/>
  <c r="S6449" i="1"/>
  <c r="U6449" i="1" s="1"/>
  <c r="V6448" i="1"/>
  <c r="T6448" i="1"/>
  <c r="S6448" i="1"/>
  <c r="U6448" i="1" s="1"/>
  <c r="V6447" i="1"/>
  <c r="T6447" i="1"/>
  <c r="S6447" i="1"/>
  <c r="U6447" i="1" s="1"/>
  <c r="V6446" i="1"/>
  <c r="T6446" i="1"/>
  <c r="S6446" i="1"/>
  <c r="U6446" i="1" s="1"/>
  <c r="V6445" i="1"/>
  <c r="T6445" i="1"/>
  <c r="S6445" i="1"/>
  <c r="U6445" i="1" s="1"/>
  <c r="V6444" i="1"/>
  <c r="T6444" i="1"/>
  <c r="S6444" i="1"/>
  <c r="U6444" i="1" s="1"/>
  <c r="V6443" i="1"/>
  <c r="T6443" i="1"/>
  <c r="S6443" i="1"/>
  <c r="U6443" i="1" s="1"/>
  <c r="V6442" i="1"/>
  <c r="T6442" i="1"/>
  <c r="S6442" i="1"/>
  <c r="U6442" i="1" s="1"/>
  <c r="V6441" i="1"/>
  <c r="T6441" i="1"/>
  <c r="S6441" i="1"/>
  <c r="U6441" i="1" s="1"/>
  <c r="V6440" i="1"/>
  <c r="T6440" i="1"/>
  <c r="S6440" i="1"/>
  <c r="U6440" i="1" s="1"/>
  <c r="V6439" i="1"/>
  <c r="T6439" i="1"/>
  <c r="S6439" i="1"/>
  <c r="U6439" i="1" s="1"/>
  <c r="V6438" i="1"/>
  <c r="T6438" i="1"/>
  <c r="S6438" i="1"/>
  <c r="U6438" i="1" s="1"/>
  <c r="V6437" i="1"/>
  <c r="T6437" i="1"/>
  <c r="S6437" i="1"/>
  <c r="U6437" i="1" s="1"/>
  <c r="V6436" i="1"/>
  <c r="T6436" i="1"/>
  <c r="S6436" i="1"/>
  <c r="U6436" i="1" s="1"/>
  <c r="V6435" i="1"/>
  <c r="T6435" i="1"/>
  <c r="S6435" i="1"/>
  <c r="U6435" i="1" s="1"/>
  <c r="V6434" i="1"/>
  <c r="T6434" i="1"/>
  <c r="S6434" i="1"/>
  <c r="U6434" i="1" s="1"/>
  <c r="V6433" i="1"/>
  <c r="T6433" i="1"/>
  <c r="S6433" i="1"/>
  <c r="U6433" i="1" s="1"/>
  <c r="V6432" i="1"/>
  <c r="T6432" i="1"/>
  <c r="S6432" i="1"/>
  <c r="U6432" i="1" s="1"/>
  <c r="V6431" i="1"/>
  <c r="T6431" i="1"/>
  <c r="S6431" i="1"/>
  <c r="U6431" i="1" s="1"/>
  <c r="V6430" i="1"/>
  <c r="T6430" i="1"/>
  <c r="S6430" i="1"/>
  <c r="U6430" i="1" s="1"/>
  <c r="V6429" i="1"/>
  <c r="T6429" i="1"/>
  <c r="S6429" i="1"/>
  <c r="U6429" i="1" s="1"/>
  <c r="V6428" i="1"/>
  <c r="T6428" i="1"/>
  <c r="S6428" i="1"/>
  <c r="U6428" i="1" s="1"/>
  <c r="V6427" i="1"/>
  <c r="T6427" i="1"/>
  <c r="S6427" i="1"/>
  <c r="U6427" i="1" s="1"/>
  <c r="V6426" i="1"/>
  <c r="T6426" i="1"/>
  <c r="S6426" i="1"/>
  <c r="U6426" i="1" s="1"/>
  <c r="V6425" i="1"/>
  <c r="T6425" i="1"/>
  <c r="S6425" i="1"/>
  <c r="U6425" i="1" s="1"/>
  <c r="V6424" i="1"/>
  <c r="T6424" i="1"/>
  <c r="S6424" i="1"/>
  <c r="U6424" i="1" s="1"/>
  <c r="V6423" i="1"/>
  <c r="T6423" i="1"/>
  <c r="S6423" i="1"/>
  <c r="U6423" i="1" s="1"/>
  <c r="V6422" i="1"/>
  <c r="T6422" i="1"/>
  <c r="S6422" i="1"/>
  <c r="U6422" i="1" s="1"/>
  <c r="V6421" i="1"/>
  <c r="T6421" i="1"/>
  <c r="S6421" i="1"/>
  <c r="U6421" i="1" s="1"/>
  <c r="V6420" i="1"/>
  <c r="T6420" i="1"/>
  <c r="S6420" i="1"/>
  <c r="U6420" i="1" s="1"/>
  <c r="V6419" i="1"/>
  <c r="T6419" i="1"/>
  <c r="S6419" i="1"/>
  <c r="U6419" i="1" s="1"/>
  <c r="V6418" i="1"/>
  <c r="T6418" i="1"/>
  <c r="S6418" i="1"/>
  <c r="U6418" i="1" s="1"/>
  <c r="V6417" i="1"/>
  <c r="T6417" i="1"/>
  <c r="S6417" i="1"/>
  <c r="U6417" i="1" s="1"/>
  <c r="V6416" i="1"/>
  <c r="T6416" i="1"/>
  <c r="S6416" i="1"/>
  <c r="U6416" i="1" s="1"/>
  <c r="V6415" i="1"/>
  <c r="T6415" i="1"/>
  <c r="S6415" i="1"/>
  <c r="U6415" i="1" s="1"/>
  <c r="V6414" i="1"/>
  <c r="T6414" i="1"/>
  <c r="S6414" i="1"/>
  <c r="U6414" i="1" s="1"/>
  <c r="V6413" i="1"/>
  <c r="T6413" i="1"/>
  <c r="S6413" i="1"/>
  <c r="U6413" i="1" s="1"/>
  <c r="V6412" i="1"/>
  <c r="T6412" i="1"/>
  <c r="S6412" i="1"/>
  <c r="U6412" i="1" s="1"/>
  <c r="V6411" i="1"/>
  <c r="T6411" i="1"/>
  <c r="S6411" i="1"/>
  <c r="U6411" i="1" s="1"/>
  <c r="V6410" i="1"/>
  <c r="T6410" i="1"/>
  <c r="S6410" i="1"/>
  <c r="U6410" i="1" s="1"/>
  <c r="V6409" i="1"/>
  <c r="T6409" i="1"/>
  <c r="S6409" i="1"/>
  <c r="U6409" i="1" s="1"/>
  <c r="V6408" i="1"/>
  <c r="T6408" i="1"/>
  <c r="S6408" i="1"/>
  <c r="U6408" i="1" s="1"/>
  <c r="V6407" i="1"/>
  <c r="T6407" i="1"/>
  <c r="S6407" i="1"/>
  <c r="U6407" i="1" s="1"/>
  <c r="V6406" i="1"/>
  <c r="T6406" i="1"/>
  <c r="S6406" i="1"/>
  <c r="U6406" i="1" s="1"/>
  <c r="V6405" i="1"/>
  <c r="T6405" i="1"/>
  <c r="S6405" i="1"/>
  <c r="U6405" i="1" s="1"/>
  <c r="V6404" i="1"/>
  <c r="T6404" i="1"/>
  <c r="S6404" i="1"/>
  <c r="U6404" i="1" s="1"/>
  <c r="V6403" i="1"/>
  <c r="T6403" i="1"/>
  <c r="S6403" i="1"/>
  <c r="U6403" i="1" s="1"/>
  <c r="V6402" i="1"/>
  <c r="T6402" i="1"/>
  <c r="S6402" i="1"/>
  <c r="U6402" i="1" s="1"/>
  <c r="V6401" i="1"/>
  <c r="T6401" i="1"/>
  <c r="S6401" i="1"/>
  <c r="U6401" i="1" s="1"/>
  <c r="V6400" i="1"/>
  <c r="T6400" i="1"/>
  <c r="S6400" i="1"/>
  <c r="U6400" i="1" s="1"/>
  <c r="S6399" i="1"/>
  <c r="U6399" i="1" s="1"/>
  <c r="T6399" i="1"/>
  <c r="V6399" i="1"/>
  <c r="S2078" i="1" l="1"/>
  <c r="U2078" i="1" s="1"/>
  <c r="T2078" i="1"/>
  <c r="V2078" i="1"/>
  <c r="S2079" i="1"/>
  <c r="U2079" i="1" s="1"/>
  <c r="T2079" i="1"/>
  <c r="V2079" i="1"/>
  <c r="S2080" i="1"/>
  <c r="U2080" i="1" s="1"/>
  <c r="T2080" i="1"/>
  <c r="V2080" i="1"/>
  <c r="S2081" i="1"/>
  <c r="U2081" i="1" s="1"/>
  <c r="T2081" i="1"/>
  <c r="V2081" i="1"/>
  <c r="S2082" i="1"/>
  <c r="U2082" i="1" s="1"/>
  <c r="T2082" i="1"/>
  <c r="V2082" i="1"/>
  <c r="S2083" i="1"/>
  <c r="U2083" i="1" s="1"/>
  <c r="T2083" i="1"/>
  <c r="V2083" i="1"/>
  <c r="S2084" i="1"/>
  <c r="U2084" i="1" s="1"/>
  <c r="T2084" i="1"/>
  <c r="V2084" i="1"/>
  <c r="S2085" i="1"/>
  <c r="U2085" i="1" s="1"/>
  <c r="T2085" i="1"/>
  <c r="V2085" i="1"/>
  <c r="S2086" i="1"/>
  <c r="U2086" i="1" s="1"/>
  <c r="T2086" i="1"/>
  <c r="V2086" i="1"/>
  <c r="S2087" i="1"/>
  <c r="U2087" i="1" s="1"/>
  <c r="T2087" i="1"/>
  <c r="V2087" i="1"/>
  <c r="S2088" i="1"/>
  <c r="U2088" i="1" s="1"/>
  <c r="T2088" i="1"/>
  <c r="V2088" i="1"/>
  <c r="S2089" i="1"/>
  <c r="U2089" i="1" s="1"/>
  <c r="T2089" i="1"/>
  <c r="V2089" i="1"/>
  <c r="S2090" i="1"/>
  <c r="U2090" i="1" s="1"/>
  <c r="T2090" i="1"/>
  <c r="V2090" i="1"/>
  <c r="S2091" i="1"/>
  <c r="U2091" i="1" s="1"/>
  <c r="T2091" i="1"/>
  <c r="V2091" i="1"/>
  <c r="S2092" i="1"/>
  <c r="U2092" i="1" s="1"/>
  <c r="T2092" i="1"/>
  <c r="V2092" i="1"/>
  <c r="S2548" i="1" l="1"/>
  <c r="U2548" i="1" s="1"/>
  <c r="T2548" i="1"/>
  <c r="V2548" i="1"/>
  <c r="S2546" i="1"/>
  <c r="U2546" i="1" s="1"/>
  <c r="T2546" i="1"/>
  <c r="V2546" i="1"/>
  <c r="V2183" i="1" l="1"/>
  <c r="S2183" i="1"/>
  <c r="T2183" i="1"/>
  <c r="P5702" i="1"/>
  <c r="P5714" i="1"/>
  <c r="P5692" i="1"/>
  <c r="P5600" i="1"/>
  <c r="S5529" i="1"/>
  <c r="U5529" i="1" s="1"/>
  <c r="T5529" i="1"/>
  <c r="V5529" i="1"/>
  <c r="S5525" i="1"/>
  <c r="U5525" i="1" s="1"/>
  <c r="T5525" i="1"/>
  <c r="V5525" i="1"/>
  <c r="S5526" i="1"/>
  <c r="U5526" i="1" s="1"/>
  <c r="T5526" i="1"/>
  <c r="V5526" i="1"/>
  <c r="S5527" i="1"/>
  <c r="U5527" i="1" s="1"/>
  <c r="T5527" i="1"/>
  <c r="V5527" i="1"/>
  <c r="P5527" i="1"/>
  <c r="P5500" i="1"/>
  <c r="V5500" i="1"/>
  <c r="T5500" i="1"/>
  <c r="S5500" i="1"/>
  <c r="U5500" i="1" s="1"/>
  <c r="P5606" i="1"/>
  <c r="P5621" i="1"/>
  <c r="P5622" i="1"/>
  <c r="P5625" i="1"/>
  <c r="T5514" i="1"/>
  <c r="V5514" i="1"/>
  <c r="P5514" i="1"/>
  <c r="S5514" i="1"/>
  <c r="U5514" i="1" s="1"/>
  <c r="P5764" i="1" l="1"/>
  <c r="P5762" i="1"/>
  <c r="P5763" i="1"/>
  <c r="P5760" i="1"/>
  <c r="P5758" i="1"/>
  <c r="P5757" i="1"/>
  <c r="P5756" i="1"/>
  <c r="P5753" i="1"/>
  <c r="P5752" i="1"/>
  <c r="P5750" i="1"/>
  <c r="P5747" i="1"/>
  <c r="P5746" i="1"/>
  <c r="P5744" i="1"/>
  <c r="P5742" i="1"/>
  <c r="P5741" i="1"/>
  <c r="P5739" i="1"/>
  <c r="P5737" i="1"/>
  <c r="P5735" i="1"/>
  <c r="P5734" i="1"/>
  <c r="P5733" i="1"/>
  <c r="P5732" i="1"/>
  <c r="P5731" i="1"/>
  <c r="P5729" i="1"/>
  <c r="P5725" i="1"/>
  <c r="P5724" i="1"/>
  <c r="P5721" i="1"/>
  <c r="P5720" i="1"/>
  <c r="P5718" i="1"/>
  <c r="P5716" i="1"/>
  <c r="P5715" i="1"/>
  <c r="P5712" i="1"/>
  <c r="P5711" i="1"/>
  <c r="P5709" i="1"/>
  <c r="P5708" i="1"/>
  <c r="P5707" i="1"/>
  <c r="P5706" i="1"/>
  <c r="P5703" i="1"/>
  <c r="P5700" i="1"/>
  <c r="P5698" i="1"/>
  <c r="P5697" i="1"/>
  <c r="P5696" i="1" l="1"/>
  <c r="P5694" i="1"/>
  <c r="P5689" i="1"/>
  <c r="P5687" i="1"/>
  <c r="P5686" i="1"/>
  <c r="P5685" i="1"/>
  <c r="P5684" i="1"/>
  <c r="P5683" i="1"/>
  <c r="P5682" i="1"/>
  <c r="P5680" i="1"/>
  <c r="P5678" i="1"/>
  <c r="P5677" i="1"/>
  <c r="P5676" i="1"/>
  <c r="P5673" i="1"/>
  <c r="P5670" i="1"/>
  <c r="P5668" i="1"/>
  <c r="P5667" i="1"/>
  <c r="P5664" i="1"/>
  <c r="P5663" i="1"/>
  <c r="P5661" i="1"/>
  <c r="P5659" i="1"/>
  <c r="P5656" i="1"/>
  <c r="P5652" i="1"/>
  <c r="P5650" i="1"/>
  <c r="P5648" i="1"/>
  <c r="P5645" i="1"/>
  <c r="P5642" i="1"/>
  <c r="P5641" i="1"/>
  <c r="P5639" i="1"/>
  <c r="P5637" i="1"/>
  <c r="P5635" i="1"/>
  <c r="P5632" i="1"/>
  <c r="P5629" i="1"/>
  <c r="P5627" i="1"/>
  <c r="P5626" i="1"/>
  <c r="P5623" i="1"/>
  <c r="P5620" i="1"/>
  <c r="P5619" i="1"/>
  <c r="P5618" i="1"/>
  <c r="P5615" i="1"/>
  <c r="P5614" i="1"/>
  <c r="P5613" i="1"/>
  <c r="P5611" i="1"/>
  <c r="P5610" i="1"/>
  <c r="P5605" i="1"/>
  <c r="P5603" i="1"/>
  <c r="P5602" i="1"/>
  <c r="P5601" i="1"/>
  <c r="P5599" i="1"/>
  <c r="P5598" i="1"/>
  <c r="P5596" i="1"/>
  <c r="P5595" i="1"/>
  <c r="P5594" i="1"/>
  <c r="P5593" i="1"/>
  <c r="P5591" i="1"/>
  <c r="P5590" i="1"/>
  <c r="P5587" i="1"/>
  <c r="P5583" i="1"/>
  <c r="P5578" i="1"/>
  <c r="V5510" i="1"/>
  <c r="S5510" i="1"/>
  <c r="U5510" i="1" s="1"/>
  <c r="T5510" i="1"/>
  <c r="T5548" i="1"/>
  <c r="V5548" i="1"/>
  <c r="S5548" i="1"/>
  <c r="U5548" i="1" s="1"/>
  <c r="V5512" i="1"/>
  <c r="P5512" i="1"/>
  <c r="S5512" i="1"/>
  <c r="U5512" i="1" s="1"/>
  <c r="T5512" i="1"/>
  <c r="V5581" i="1"/>
  <c r="T5581" i="1"/>
  <c r="S5581" i="1"/>
  <c r="U5581" i="1" s="1"/>
  <c r="P5581" i="1"/>
  <c r="P5631" i="1"/>
  <c r="P5705" i="1"/>
  <c r="T5513" i="1"/>
  <c r="V5513" i="1"/>
  <c r="P5513" i="1"/>
  <c r="S5513" i="1"/>
  <c r="U5513" i="1" s="1"/>
  <c r="V5691" i="1"/>
  <c r="T5691" i="1"/>
  <c r="S5691" i="1"/>
  <c r="U5691" i="1" s="1"/>
  <c r="P5691" i="1"/>
  <c r="S5589" i="1"/>
  <c r="U5589" i="1" s="1"/>
  <c r="T5589" i="1"/>
  <c r="V5589" i="1"/>
  <c r="P5589" i="1"/>
  <c r="P5655" i="1"/>
  <c r="P5761" i="1" l="1"/>
  <c r="P5759" i="1"/>
  <c r="P5755" i="1"/>
  <c r="P5754" i="1"/>
  <c r="P5751" i="1"/>
  <c r="P5749" i="1"/>
  <c r="P5748" i="1"/>
  <c r="P5745" i="1"/>
  <c r="P5743" i="1"/>
  <c r="P5740" i="1"/>
  <c r="P5738" i="1"/>
  <c r="P5736" i="1"/>
  <c r="P5730" i="1"/>
  <c r="P5727" i="1"/>
  <c r="P5728" i="1"/>
  <c r="P5726" i="1"/>
  <c r="P5723" i="1"/>
  <c r="P5722" i="1"/>
  <c r="P5719" i="1"/>
  <c r="P5717" i="1"/>
  <c r="P5713" i="1"/>
  <c r="P5710" i="1"/>
  <c r="P5704" i="1"/>
  <c r="P5701" i="1"/>
  <c r="P5699" i="1"/>
  <c r="P5695" i="1"/>
  <c r="P5693" i="1"/>
  <c r="P5690" i="1"/>
  <c r="P5688" i="1"/>
  <c r="P5681" i="1" l="1"/>
  <c r="P5679" i="1"/>
  <c r="P5675" i="1"/>
  <c r="P5674" i="1" l="1"/>
  <c r="P5672" i="1"/>
  <c r="P5671" i="1"/>
  <c r="P5669" i="1"/>
  <c r="P5666" i="1"/>
  <c r="P5665" i="1"/>
  <c r="P5662" i="1"/>
  <c r="P5660" i="1"/>
  <c r="P5658" i="1" l="1"/>
  <c r="P5657" i="1"/>
  <c r="P5654" i="1"/>
  <c r="P5653" i="1"/>
  <c r="P5651" i="1"/>
  <c r="P5649" i="1"/>
  <c r="P5647" i="1"/>
  <c r="P5646" i="1"/>
  <c r="P5644" i="1"/>
  <c r="P5643" i="1"/>
  <c r="P5640" i="1"/>
  <c r="P5638" i="1"/>
  <c r="P5636" i="1"/>
  <c r="P5634" i="1"/>
  <c r="P5633" i="1"/>
  <c r="P5630" i="1"/>
  <c r="P5628" i="1"/>
  <c r="P5624" i="1"/>
  <c r="P5617" i="1"/>
  <c r="P5616" i="1"/>
  <c r="P5612" i="1"/>
  <c r="P5609" i="1"/>
  <c r="P5607" i="1"/>
  <c r="P5608" i="1"/>
  <c r="P5604" i="1"/>
  <c r="P5597" i="1"/>
  <c r="P5592" i="1"/>
  <c r="P5588" i="1"/>
  <c r="P5586" i="1"/>
  <c r="P5585" i="1"/>
  <c r="P5584" i="1"/>
  <c r="P5582" i="1"/>
  <c r="P5580" i="1"/>
  <c r="P5579" i="1"/>
  <c r="P5577" i="1"/>
  <c r="P5576" i="1"/>
  <c r="S5747" i="1" l="1"/>
  <c r="U5747" i="1" s="1"/>
  <c r="T5747" i="1"/>
  <c r="V5747" i="1"/>
  <c r="S5748" i="1"/>
  <c r="U5748" i="1" s="1"/>
  <c r="T5748" i="1"/>
  <c r="V5748" i="1"/>
  <c r="S5749" i="1"/>
  <c r="U5749" i="1" s="1"/>
  <c r="T5749" i="1"/>
  <c r="V5749" i="1"/>
  <c r="S5750" i="1"/>
  <c r="U5750" i="1" s="1"/>
  <c r="T5750" i="1"/>
  <c r="V5750" i="1"/>
  <c r="S5751" i="1"/>
  <c r="U5751" i="1" s="1"/>
  <c r="T5751" i="1"/>
  <c r="V5751" i="1"/>
  <c r="S5752" i="1"/>
  <c r="U5752" i="1" s="1"/>
  <c r="T5752" i="1"/>
  <c r="V5752" i="1"/>
  <c r="S5753" i="1"/>
  <c r="U5753" i="1" s="1"/>
  <c r="T5753" i="1"/>
  <c r="V5753" i="1"/>
  <c r="S5754" i="1"/>
  <c r="U5754" i="1" s="1"/>
  <c r="T5754" i="1"/>
  <c r="V5754" i="1"/>
  <c r="S5755" i="1"/>
  <c r="U5755" i="1" s="1"/>
  <c r="T5755" i="1"/>
  <c r="V5755" i="1"/>
  <c r="S5756" i="1"/>
  <c r="U5756" i="1" s="1"/>
  <c r="T5756" i="1"/>
  <c r="V5756" i="1"/>
  <c r="S5757" i="1"/>
  <c r="U5757" i="1" s="1"/>
  <c r="T5757" i="1"/>
  <c r="V5757" i="1"/>
  <c r="S5758" i="1"/>
  <c r="U5758" i="1" s="1"/>
  <c r="T5758" i="1"/>
  <c r="V5758" i="1"/>
  <c r="S5759" i="1"/>
  <c r="U5759" i="1" s="1"/>
  <c r="T5759" i="1"/>
  <c r="V5759" i="1"/>
  <c r="S5760" i="1"/>
  <c r="U5760" i="1" s="1"/>
  <c r="T5760" i="1"/>
  <c r="V5760" i="1"/>
  <c r="S5761" i="1"/>
  <c r="U5761" i="1" s="1"/>
  <c r="T5761" i="1"/>
  <c r="V5761" i="1"/>
  <c r="S5762" i="1"/>
  <c r="U5762" i="1" s="1"/>
  <c r="T5762" i="1"/>
  <c r="V5762" i="1"/>
  <c r="S5763" i="1"/>
  <c r="U5763" i="1" s="1"/>
  <c r="T5763" i="1"/>
  <c r="V5763" i="1"/>
  <c r="S5764" i="1"/>
  <c r="U5764" i="1" s="1"/>
  <c r="T5764" i="1"/>
  <c r="V5764" i="1"/>
  <c r="S5723" i="1"/>
  <c r="U5723" i="1" s="1"/>
  <c r="T5723" i="1"/>
  <c r="V5723" i="1"/>
  <c r="S5724" i="1"/>
  <c r="U5724" i="1" s="1"/>
  <c r="T5724" i="1"/>
  <c r="V5724" i="1"/>
  <c r="S5725" i="1"/>
  <c r="U5725" i="1" s="1"/>
  <c r="T5725" i="1"/>
  <c r="V5725" i="1"/>
  <c r="S5726" i="1"/>
  <c r="U5726" i="1" s="1"/>
  <c r="T5726" i="1"/>
  <c r="V5726" i="1"/>
  <c r="S5727" i="1"/>
  <c r="U5727" i="1" s="1"/>
  <c r="T5727" i="1"/>
  <c r="V5727" i="1"/>
  <c r="S5728" i="1"/>
  <c r="U5728" i="1" s="1"/>
  <c r="T5728" i="1"/>
  <c r="V5728" i="1"/>
  <c r="S5729" i="1"/>
  <c r="U5729" i="1" s="1"/>
  <c r="T5729" i="1"/>
  <c r="V5729" i="1"/>
  <c r="S5730" i="1"/>
  <c r="U5730" i="1" s="1"/>
  <c r="T5730" i="1"/>
  <c r="V5730" i="1"/>
  <c r="S5731" i="1"/>
  <c r="U5731" i="1" s="1"/>
  <c r="T5731" i="1"/>
  <c r="V5731" i="1"/>
  <c r="S5732" i="1"/>
  <c r="U5732" i="1" s="1"/>
  <c r="T5732" i="1"/>
  <c r="V5732" i="1"/>
  <c r="S5733" i="1"/>
  <c r="U5733" i="1" s="1"/>
  <c r="T5733" i="1"/>
  <c r="V5733" i="1"/>
  <c r="S5734" i="1"/>
  <c r="U5734" i="1" s="1"/>
  <c r="T5734" i="1"/>
  <c r="V5734" i="1"/>
  <c r="S5735" i="1"/>
  <c r="U5735" i="1" s="1"/>
  <c r="T5735" i="1"/>
  <c r="V5735" i="1"/>
  <c r="S5736" i="1"/>
  <c r="U5736" i="1" s="1"/>
  <c r="T5736" i="1"/>
  <c r="V5736" i="1"/>
  <c r="S5737" i="1"/>
  <c r="U5737" i="1" s="1"/>
  <c r="T5737" i="1"/>
  <c r="V5737" i="1"/>
  <c r="S5738" i="1"/>
  <c r="U5738" i="1" s="1"/>
  <c r="T5738" i="1"/>
  <c r="V5738" i="1"/>
  <c r="S5739" i="1"/>
  <c r="U5739" i="1" s="1"/>
  <c r="T5739" i="1"/>
  <c r="V5739" i="1"/>
  <c r="S5740" i="1"/>
  <c r="U5740" i="1" s="1"/>
  <c r="T5740" i="1"/>
  <c r="V5740" i="1"/>
  <c r="S5741" i="1"/>
  <c r="U5741" i="1" s="1"/>
  <c r="T5741" i="1"/>
  <c r="V5741" i="1"/>
  <c r="S5742" i="1"/>
  <c r="U5742" i="1" s="1"/>
  <c r="T5742" i="1"/>
  <c r="V5742" i="1"/>
  <c r="S5743" i="1"/>
  <c r="U5743" i="1" s="1"/>
  <c r="T5743" i="1"/>
  <c r="V5743" i="1"/>
  <c r="S5744" i="1"/>
  <c r="U5744" i="1" s="1"/>
  <c r="T5744" i="1"/>
  <c r="V5744" i="1"/>
  <c r="S5745" i="1"/>
  <c r="U5745" i="1" s="1"/>
  <c r="T5745" i="1"/>
  <c r="V5745" i="1"/>
  <c r="S5746" i="1"/>
  <c r="U5746" i="1" s="1"/>
  <c r="T5746" i="1"/>
  <c r="V5746" i="1"/>
  <c r="S5721" i="1"/>
  <c r="U5721" i="1" s="1"/>
  <c r="T5721" i="1"/>
  <c r="V5721" i="1"/>
  <c r="S5722" i="1"/>
  <c r="U5722" i="1" s="1"/>
  <c r="T5722" i="1"/>
  <c r="V5722" i="1"/>
  <c r="P5575" i="1"/>
  <c r="P5573" i="1"/>
  <c r="P5572" i="1"/>
  <c r="P5571" i="1"/>
  <c r="P5570" i="1"/>
  <c r="P5569" i="1"/>
  <c r="P5568" i="1"/>
  <c r="P5567" i="1"/>
  <c r="P5566" i="1"/>
  <c r="P5565" i="1"/>
  <c r="P5564" i="1"/>
  <c r="P5563" i="1"/>
  <c r="P5562" i="1"/>
  <c r="P5561" i="1"/>
  <c r="P5560" i="1"/>
  <c r="P5559" i="1"/>
  <c r="P5558" i="1"/>
  <c r="P5557" i="1"/>
  <c r="P5556" i="1"/>
  <c r="P5555" i="1"/>
  <c r="P5554" i="1"/>
  <c r="P5553" i="1"/>
  <c r="P5552" i="1"/>
  <c r="P5551" i="1"/>
  <c r="P5550" i="1"/>
  <c r="P5549" i="1"/>
  <c r="P5547" i="1"/>
  <c r="P5546" i="1"/>
  <c r="P5545" i="1"/>
  <c r="P5544" i="1"/>
  <c r="P5543" i="1"/>
  <c r="P5542" i="1"/>
  <c r="P5541" i="1"/>
  <c r="P5540" i="1"/>
  <c r="P5539" i="1"/>
  <c r="P5538" i="1"/>
  <c r="P5537" i="1"/>
  <c r="P5535" i="1" l="1"/>
  <c r="P5534" i="1"/>
  <c r="P5533" i="1"/>
  <c r="P5528" i="1"/>
  <c r="P5530" i="1"/>
  <c r="P5526" i="1"/>
  <c r="P5524" i="1"/>
  <c r="P5523" i="1"/>
  <c r="P5522" i="1"/>
  <c r="P5515" i="1"/>
  <c r="P5516" i="1"/>
  <c r="P5517" i="1"/>
  <c r="P5511" i="1"/>
  <c r="P5509" i="1"/>
  <c r="P5508" i="1"/>
  <c r="P5507" i="1"/>
  <c r="P5506" i="1"/>
  <c r="P5505" i="1"/>
  <c r="P5504" i="1"/>
  <c r="P5503" i="1"/>
  <c r="P5502" i="1"/>
  <c r="P5501" i="1"/>
  <c r="V5720" i="1"/>
  <c r="T5720" i="1"/>
  <c r="S5720" i="1"/>
  <c r="U5720" i="1" s="1"/>
  <c r="V5719" i="1"/>
  <c r="T5719" i="1"/>
  <c r="S5719" i="1"/>
  <c r="U5719" i="1" s="1"/>
  <c r="V5718" i="1"/>
  <c r="T5718" i="1"/>
  <c r="S5718" i="1"/>
  <c r="U5718" i="1" s="1"/>
  <c r="V5717" i="1"/>
  <c r="T5717" i="1"/>
  <c r="S5717" i="1"/>
  <c r="U5717" i="1" s="1"/>
  <c r="V5716" i="1"/>
  <c r="T5716" i="1"/>
  <c r="S5716" i="1"/>
  <c r="U5716" i="1" s="1"/>
  <c r="V5715" i="1"/>
  <c r="T5715" i="1"/>
  <c r="S5715" i="1"/>
  <c r="U5715" i="1" s="1"/>
  <c r="V5714" i="1"/>
  <c r="T5714" i="1"/>
  <c r="S5714" i="1"/>
  <c r="U5714" i="1" s="1"/>
  <c r="V5713" i="1"/>
  <c r="T5713" i="1"/>
  <c r="S5713" i="1"/>
  <c r="U5713" i="1" s="1"/>
  <c r="V5712" i="1"/>
  <c r="T5712" i="1"/>
  <c r="S5712" i="1"/>
  <c r="U5712" i="1" s="1"/>
  <c r="V5711" i="1"/>
  <c r="T5711" i="1"/>
  <c r="S5711" i="1"/>
  <c r="U5711" i="1" s="1"/>
  <c r="V5710" i="1"/>
  <c r="T5710" i="1"/>
  <c r="S5710" i="1"/>
  <c r="U5710" i="1" s="1"/>
  <c r="V5709" i="1"/>
  <c r="T5709" i="1"/>
  <c r="S5709" i="1"/>
  <c r="U5709" i="1" s="1"/>
  <c r="V5708" i="1"/>
  <c r="T5708" i="1"/>
  <c r="S5708" i="1"/>
  <c r="U5708" i="1" s="1"/>
  <c r="V5707" i="1"/>
  <c r="T5707" i="1"/>
  <c r="S5707" i="1"/>
  <c r="U5707" i="1" s="1"/>
  <c r="V5706" i="1"/>
  <c r="T5706" i="1"/>
  <c r="S5706" i="1"/>
  <c r="U5706" i="1" s="1"/>
  <c r="V5705" i="1"/>
  <c r="T5705" i="1"/>
  <c r="S5705" i="1"/>
  <c r="U5705" i="1" s="1"/>
  <c r="V5704" i="1"/>
  <c r="T5704" i="1"/>
  <c r="S5704" i="1"/>
  <c r="U5704" i="1" s="1"/>
  <c r="V5703" i="1"/>
  <c r="T5703" i="1"/>
  <c r="S5703" i="1"/>
  <c r="U5703" i="1" s="1"/>
  <c r="V5702" i="1"/>
  <c r="T5702" i="1"/>
  <c r="S5702" i="1"/>
  <c r="U5702" i="1" s="1"/>
  <c r="V5701" i="1"/>
  <c r="T5701" i="1"/>
  <c r="S5701" i="1"/>
  <c r="U5701" i="1" s="1"/>
  <c r="V5700" i="1"/>
  <c r="T5700" i="1"/>
  <c r="S5700" i="1"/>
  <c r="U5700" i="1" s="1"/>
  <c r="V5699" i="1"/>
  <c r="T5699" i="1"/>
  <c r="S5699" i="1"/>
  <c r="U5699" i="1" s="1"/>
  <c r="V5698" i="1"/>
  <c r="T5698" i="1"/>
  <c r="S5698" i="1"/>
  <c r="U5698" i="1" s="1"/>
  <c r="V5697" i="1"/>
  <c r="T5697" i="1"/>
  <c r="S5697" i="1"/>
  <c r="U5697" i="1" s="1"/>
  <c r="V5696" i="1"/>
  <c r="T5696" i="1"/>
  <c r="S5696" i="1"/>
  <c r="U5696" i="1" s="1"/>
  <c r="V5695" i="1"/>
  <c r="T5695" i="1"/>
  <c r="S5695" i="1"/>
  <c r="U5695" i="1" s="1"/>
  <c r="V5694" i="1"/>
  <c r="T5694" i="1"/>
  <c r="S5694" i="1"/>
  <c r="U5694" i="1" s="1"/>
  <c r="V5693" i="1"/>
  <c r="T5693" i="1"/>
  <c r="S5693" i="1"/>
  <c r="U5693" i="1" s="1"/>
  <c r="V5692" i="1"/>
  <c r="T5692" i="1"/>
  <c r="S5692" i="1"/>
  <c r="U5692" i="1" s="1"/>
  <c r="V5690" i="1"/>
  <c r="T5690" i="1"/>
  <c r="S5690" i="1"/>
  <c r="U5690" i="1" s="1"/>
  <c r="V5689" i="1"/>
  <c r="T5689" i="1"/>
  <c r="S5689" i="1"/>
  <c r="U5689" i="1" s="1"/>
  <c r="V5688" i="1"/>
  <c r="T5688" i="1"/>
  <c r="S5688" i="1"/>
  <c r="U5688" i="1" s="1"/>
  <c r="V5687" i="1"/>
  <c r="T5687" i="1"/>
  <c r="S5687" i="1"/>
  <c r="U5687" i="1" s="1"/>
  <c r="V5686" i="1"/>
  <c r="T5686" i="1"/>
  <c r="S5686" i="1"/>
  <c r="U5686" i="1" s="1"/>
  <c r="V5685" i="1"/>
  <c r="T5685" i="1"/>
  <c r="S5685" i="1"/>
  <c r="U5685" i="1" s="1"/>
  <c r="V5684" i="1"/>
  <c r="T5684" i="1"/>
  <c r="S5684" i="1"/>
  <c r="U5684" i="1" s="1"/>
  <c r="V5683" i="1"/>
  <c r="T5683" i="1"/>
  <c r="S5683" i="1"/>
  <c r="U5683" i="1" s="1"/>
  <c r="V5682" i="1"/>
  <c r="T5682" i="1"/>
  <c r="S5682" i="1"/>
  <c r="U5682" i="1" s="1"/>
  <c r="V5681" i="1"/>
  <c r="T5681" i="1"/>
  <c r="S5681" i="1"/>
  <c r="U5681" i="1" s="1"/>
  <c r="V5680" i="1"/>
  <c r="T5680" i="1"/>
  <c r="S5680" i="1"/>
  <c r="U5680" i="1" s="1"/>
  <c r="V5679" i="1"/>
  <c r="T5679" i="1"/>
  <c r="S5679" i="1"/>
  <c r="U5679" i="1" s="1"/>
  <c r="V5678" i="1"/>
  <c r="T5678" i="1"/>
  <c r="S5678" i="1"/>
  <c r="U5678" i="1" s="1"/>
  <c r="V5677" i="1"/>
  <c r="T5677" i="1"/>
  <c r="S5677" i="1"/>
  <c r="U5677" i="1" s="1"/>
  <c r="V5676" i="1"/>
  <c r="T5676" i="1"/>
  <c r="S5676" i="1"/>
  <c r="U5676" i="1" s="1"/>
  <c r="V5675" i="1"/>
  <c r="T5675" i="1"/>
  <c r="S5675" i="1"/>
  <c r="U5675" i="1" s="1"/>
  <c r="V5674" i="1"/>
  <c r="T5674" i="1"/>
  <c r="S5674" i="1"/>
  <c r="U5674" i="1" s="1"/>
  <c r="V5673" i="1"/>
  <c r="T5673" i="1"/>
  <c r="S5673" i="1"/>
  <c r="U5673" i="1" s="1"/>
  <c r="V5672" i="1"/>
  <c r="T5672" i="1"/>
  <c r="S5672" i="1"/>
  <c r="U5672" i="1" s="1"/>
  <c r="V5671" i="1"/>
  <c r="T5671" i="1"/>
  <c r="S5671" i="1"/>
  <c r="U5671" i="1" s="1"/>
  <c r="V5670" i="1"/>
  <c r="T5670" i="1"/>
  <c r="S5670" i="1"/>
  <c r="U5670" i="1" s="1"/>
  <c r="V5669" i="1"/>
  <c r="T5669" i="1"/>
  <c r="S5669" i="1"/>
  <c r="U5669" i="1" s="1"/>
  <c r="V5668" i="1"/>
  <c r="T5668" i="1"/>
  <c r="S5668" i="1"/>
  <c r="U5668" i="1" s="1"/>
  <c r="V5667" i="1"/>
  <c r="T5667" i="1"/>
  <c r="S5667" i="1"/>
  <c r="U5667" i="1" s="1"/>
  <c r="V5666" i="1"/>
  <c r="T5666" i="1"/>
  <c r="S5666" i="1"/>
  <c r="U5666" i="1" s="1"/>
  <c r="V5665" i="1"/>
  <c r="T5665" i="1"/>
  <c r="S5665" i="1"/>
  <c r="U5665" i="1" s="1"/>
  <c r="V5664" i="1"/>
  <c r="T5664" i="1"/>
  <c r="S5664" i="1"/>
  <c r="U5664" i="1" s="1"/>
  <c r="V5663" i="1"/>
  <c r="T5663" i="1"/>
  <c r="S5663" i="1"/>
  <c r="U5663" i="1" s="1"/>
  <c r="V5662" i="1"/>
  <c r="T5662" i="1"/>
  <c r="S5662" i="1"/>
  <c r="U5662" i="1" s="1"/>
  <c r="V5661" i="1"/>
  <c r="T5661" i="1"/>
  <c r="S5661" i="1"/>
  <c r="U5661" i="1" s="1"/>
  <c r="V5660" i="1"/>
  <c r="T5660" i="1"/>
  <c r="S5660" i="1"/>
  <c r="U5660" i="1" s="1"/>
  <c r="V5659" i="1"/>
  <c r="T5659" i="1"/>
  <c r="S5659" i="1"/>
  <c r="U5659" i="1" s="1"/>
  <c r="V5658" i="1"/>
  <c r="T5658" i="1"/>
  <c r="S5658" i="1"/>
  <c r="U5658" i="1" s="1"/>
  <c r="V5657" i="1"/>
  <c r="T5657" i="1"/>
  <c r="S5657" i="1"/>
  <c r="U5657" i="1" s="1"/>
  <c r="V5656" i="1"/>
  <c r="T5656" i="1"/>
  <c r="S5656" i="1"/>
  <c r="U5656" i="1" s="1"/>
  <c r="V5655" i="1"/>
  <c r="T5655" i="1"/>
  <c r="S5655" i="1"/>
  <c r="U5655" i="1" s="1"/>
  <c r="V5654" i="1"/>
  <c r="T5654" i="1"/>
  <c r="S5654" i="1"/>
  <c r="U5654" i="1" s="1"/>
  <c r="V5653" i="1"/>
  <c r="T5653" i="1"/>
  <c r="S5653" i="1"/>
  <c r="U5653" i="1" s="1"/>
  <c r="V5652" i="1"/>
  <c r="T5652" i="1"/>
  <c r="S5652" i="1"/>
  <c r="U5652" i="1" s="1"/>
  <c r="V5651" i="1"/>
  <c r="T5651" i="1"/>
  <c r="S5651" i="1"/>
  <c r="U5651" i="1" s="1"/>
  <c r="V5650" i="1"/>
  <c r="T5650" i="1"/>
  <c r="S5650" i="1"/>
  <c r="U5650" i="1" s="1"/>
  <c r="V5649" i="1"/>
  <c r="T5649" i="1"/>
  <c r="S5649" i="1"/>
  <c r="U5649" i="1" s="1"/>
  <c r="V5648" i="1"/>
  <c r="T5648" i="1"/>
  <c r="S5648" i="1"/>
  <c r="U5648" i="1" s="1"/>
  <c r="V5647" i="1"/>
  <c r="T5647" i="1"/>
  <c r="S5647" i="1"/>
  <c r="U5647" i="1" s="1"/>
  <c r="V5646" i="1"/>
  <c r="T5646" i="1"/>
  <c r="S5646" i="1"/>
  <c r="U5646" i="1" s="1"/>
  <c r="V5645" i="1"/>
  <c r="T5645" i="1"/>
  <c r="S5645" i="1"/>
  <c r="U5645" i="1" s="1"/>
  <c r="V5644" i="1"/>
  <c r="T5644" i="1"/>
  <c r="S5644" i="1"/>
  <c r="U5644" i="1" s="1"/>
  <c r="V5643" i="1"/>
  <c r="T5643" i="1"/>
  <c r="S5643" i="1"/>
  <c r="U5643" i="1" s="1"/>
  <c r="V5642" i="1"/>
  <c r="T5642" i="1"/>
  <c r="S5642" i="1"/>
  <c r="U5642" i="1" s="1"/>
  <c r="V5641" i="1"/>
  <c r="T5641" i="1"/>
  <c r="S5641" i="1"/>
  <c r="U5641" i="1" s="1"/>
  <c r="V5640" i="1"/>
  <c r="T5640" i="1"/>
  <c r="S5640" i="1"/>
  <c r="U5640" i="1" s="1"/>
  <c r="V5639" i="1"/>
  <c r="T5639" i="1"/>
  <c r="S5639" i="1"/>
  <c r="U5639" i="1" s="1"/>
  <c r="V5638" i="1"/>
  <c r="T5638" i="1"/>
  <c r="S5638" i="1"/>
  <c r="U5638" i="1" s="1"/>
  <c r="V5637" i="1"/>
  <c r="T5637" i="1"/>
  <c r="S5637" i="1"/>
  <c r="U5637" i="1" s="1"/>
  <c r="V5636" i="1"/>
  <c r="T5636" i="1"/>
  <c r="S5636" i="1"/>
  <c r="U5636" i="1" s="1"/>
  <c r="V5635" i="1"/>
  <c r="T5635" i="1"/>
  <c r="S5635" i="1"/>
  <c r="U5635" i="1" s="1"/>
  <c r="V5634" i="1"/>
  <c r="T5634" i="1"/>
  <c r="S5634" i="1"/>
  <c r="U5634" i="1" s="1"/>
  <c r="V5633" i="1"/>
  <c r="T5633" i="1"/>
  <c r="S5633" i="1"/>
  <c r="U5633" i="1" s="1"/>
  <c r="V5632" i="1"/>
  <c r="T5632" i="1"/>
  <c r="S5632" i="1"/>
  <c r="U5632" i="1" s="1"/>
  <c r="V5631" i="1"/>
  <c r="T5631" i="1"/>
  <c r="S5631" i="1"/>
  <c r="U5631" i="1" s="1"/>
  <c r="V5630" i="1"/>
  <c r="T5630" i="1"/>
  <c r="S5630" i="1"/>
  <c r="U5630" i="1" s="1"/>
  <c r="V5629" i="1"/>
  <c r="T5629" i="1"/>
  <c r="S5629" i="1"/>
  <c r="U5629" i="1" s="1"/>
  <c r="V5628" i="1"/>
  <c r="T5628" i="1"/>
  <c r="S5628" i="1"/>
  <c r="U5628" i="1" s="1"/>
  <c r="V5627" i="1"/>
  <c r="T5627" i="1"/>
  <c r="S5627" i="1"/>
  <c r="U5627" i="1" s="1"/>
  <c r="V5626" i="1"/>
  <c r="T5626" i="1"/>
  <c r="S5626" i="1"/>
  <c r="U5626" i="1" s="1"/>
  <c r="V5625" i="1"/>
  <c r="T5625" i="1"/>
  <c r="S5625" i="1"/>
  <c r="U5625" i="1" s="1"/>
  <c r="V5624" i="1"/>
  <c r="T5624" i="1"/>
  <c r="S5624" i="1"/>
  <c r="U5624" i="1" s="1"/>
  <c r="V5623" i="1"/>
  <c r="T5623" i="1"/>
  <c r="S5623" i="1"/>
  <c r="U5623" i="1" s="1"/>
  <c r="V5622" i="1"/>
  <c r="T5622" i="1"/>
  <c r="S5622" i="1"/>
  <c r="U5622" i="1" s="1"/>
  <c r="V5621" i="1"/>
  <c r="T5621" i="1"/>
  <c r="S5621" i="1"/>
  <c r="U5621" i="1" s="1"/>
  <c r="V5620" i="1"/>
  <c r="T5620" i="1"/>
  <c r="S5620" i="1"/>
  <c r="U5620" i="1" s="1"/>
  <c r="V5619" i="1"/>
  <c r="T5619" i="1"/>
  <c r="S5619" i="1"/>
  <c r="U5619" i="1" s="1"/>
  <c r="V5618" i="1"/>
  <c r="T5618" i="1"/>
  <c r="S5618" i="1"/>
  <c r="U5618" i="1" s="1"/>
  <c r="V5617" i="1"/>
  <c r="T5617" i="1"/>
  <c r="S5617" i="1"/>
  <c r="U5617" i="1" s="1"/>
  <c r="V5616" i="1"/>
  <c r="T5616" i="1"/>
  <c r="S5616" i="1"/>
  <c r="U5616" i="1" s="1"/>
  <c r="V5615" i="1"/>
  <c r="T5615" i="1"/>
  <c r="S5615" i="1"/>
  <c r="U5615" i="1" s="1"/>
  <c r="V5614" i="1"/>
  <c r="T5614" i="1"/>
  <c r="S5614" i="1"/>
  <c r="U5614" i="1" s="1"/>
  <c r="V5613" i="1"/>
  <c r="T5613" i="1"/>
  <c r="S5613" i="1"/>
  <c r="U5613" i="1" s="1"/>
  <c r="V5612" i="1"/>
  <c r="T5612" i="1"/>
  <c r="S5612" i="1"/>
  <c r="U5612" i="1" s="1"/>
  <c r="V5611" i="1"/>
  <c r="T5611" i="1"/>
  <c r="S5611" i="1"/>
  <c r="U5611" i="1" s="1"/>
  <c r="V5610" i="1"/>
  <c r="T5610" i="1"/>
  <c r="S5610" i="1"/>
  <c r="U5610" i="1" s="1"/>
  <c r="V5609" i="1"/>
  <c r="T5609" i="1"/>
  <c r="S5609" i="1"/>
  <c r="U5609" i="1" s="1"/>
  <c r="V5608" i="1"/>
  <c r="T5608" i="1"/>
  <c r="S5608" i="1"/>
  <c r="U5608" i="1" s="1"/>
  <c r="V5607" i="1"/>
  <c r="T5607" i="1"/>
  <c r="S5607" i="1"/>
  <c r="U5607" i="1" s="1"/>
  <c r="V5606" i="1"/>
  <c r="T5606" i="1"/>
  <c r="S5606" i="1"/>
  <c r="U5606" i="1" s="1"/>
  <c r="V5605" i="1"/>
  <c r="T5605" i="1"/>
  <c r="S5605" i="1"/>
  <c r="U5605" i="1" s="1"/>
  <c r="V5604" i="1"/>
  <c r="T5604" i="1"/>
  <c r="S5604" i="1"/>
  <c r="U5604" i="1" s="1"/>
  <c r="V5603" i="1"/>
  <c r="T5603" i="1"/>
  <c r="S5603" i="1"/>
  <c r="U5603" i="1" s="1"/>
  <c r="V5602" i="1"/>
  <c r="T5602" i="1"/>
  <c r="S5602" i="1"/>
  <c r="U5602" i="1" s="1"/>
  <c r="V5601" i="1"/>
  <c r="T5601" i="1"/>
  <c r="S5601" i="1"/>
  <c r="U5601" i="1" s="1"/>
  <c r="V5600" i="1"/>
  <c r="T5600" i="1"/>
  <c r="S5600" i="1"/>
  <c r="U5600" i="1" s="1"/>
  <c r="V5599" i="1"/>
  <c r="T5599" i="1"/>
  <c r="S5599" i="1"/>
  <c r="U5599" i="1" s="1"/>
  <c r="V5598" i="1"/>
  <c r="T5598" i="1"/>
  <c r="S5598" i="1"/>
  <c r="U5598" i="1" s="1"/>
  <c r="V5597" i="1"/>
  <c r="T5597" i="1"/>
  <c r="S5597" i="1"/>
  <c r="U5597" i="1" s="1"/>
  <c r="V5596" i="1"/>
  <c r="T5596" i="1"/>
  <c r="S5596" i="1"/>
  <c r="U5596" i="1" s="1"/>
  <c r="V5595" i="1"/>
  <c r="T5595" i="1"/>
  <c r="S5595" i="1"/>
  <c r="U5595" i="1" s="1"/>
  <c r="V5594" i="1"/>
  <c r="T5594" i="1"/>
  <c r="S5594" i="1"/>
  <c r="U5594" i="1" s="1"/>
  <c r="V5593" i="1"/>
  <c r="T5593" i="1"/>
  <c r="S5593" i="1"/>
  <c r="U5593" i="1" s="1"/>
  <c r="V5592" i="1"/>
  <c r="T5592" i="1"/>
  <c r="S5592" i="1"/>
  <c r="U5592" i="1" s="1"/>
  <c r="V5591" i="1"/>
  <c r="T5591" i="1"/>
  <c r="S5591" i="1"/>
  <c r="U5591" i="1" s="1"/>
  <c r="V5590" i="1"/>
  <c r="T5590" i="1"/>
  <c r="S5590" i="1"/>
  <c r="U5590" i="1" s="1"/>
  <c r="V5588" i="1"/>
  <c r="T5588" i="1"/>
  <c r="S5588" i="1"/>
  <c r="U5588" i="1" s="1"/>
  <c r="V5587" i="1"/>
  <c r="T5587" i="1"/>
  <c r="S5587" i="1"/>
  <c r="U5587" i="1" s="1"/>
  <c r="V5586" i="1"/>
  <c r="T5586" i="1"/>
  <c r="S5586" i="1"/>
  <c r="U5586" i="1" s="1"/>
  <c r="V5585" i="1"/>
  <c r="T5585" i="1"/>
  <c r="S5585" i="1"/>
  <c r="U5585" i="1" s="1"/>
  <c r="V5584" i="1"/>
  <c r="T5584" i="1"/>
  <c r="S5584" i="1"/>
  <c r="U5584" i="1" s="1"/>
  <c r="V5583" i="1"/>
  <c r="T5583" i="1"/>
  <c r="S5583" i="1"/>
  <c r="U5583" i="1" s="1"/>
  <c r="V5582" i="1"/>
  <c r="T5582" i="1"/>
  <c r="S5582" i="1"/>
  <c r="U5582" i="1" s="1"/>
  <c r="V5580" i="1"/>
  <c r="T5580" i="1"/>
  <c r="S5580" i="1"/>
  <c r="U5580" i="1" s="1"/>
  <c r="V5579" i="1"/>
  <c r="T5579" i="1"/>
  <c r="S5579" i="1"/>
  <c r="U5579" i="1" s="1"/>
  <c r="V5578" i="1"/>
  <c r="T5578" i="1"/>
  <c r="S5578" i="1"/>
  <c r="U5578" i="1" s="1"/>
  <c r="V5577" i="1"/>
  <c r="T5577" i="1"/>
  <c r="S5577" i="1"/>
  <c r="U5577" i="1" s="1"/>
  <c r="V5576" i="1"/>
  <c r="T5576" i="1"/>
  <c r="S5576" i="1"/>
  <c r="U5576" i="1" s="1"/>
  <c r="V5575" i="1"/>
  <c r="T5575" i="1"/>
  <c r="S5575" i="1"/>
  <c r="U5575" i="1" s="1"/>
  <c r="V5574" i="1"/>
  <c r="T5574" i="1"/>
  <c r="S5574" i="1"/>
  <c r="U5574" i="1" s="1"/>
  <c r="V5573" i="1"/>
  <c r="T5573" i="1"/>
  <c r="S5573" i="1"/>
  <c r="U5573" i="1" s="1"/>
  <c r="V5572" i="1"/>
  <c r="T5572" i="1"/>
  <c r="S5572" i="1"/>
  <c r="U5572" i="1" s="1"/>
  <c r="V5571" i="1"/>
  <c r="T5571" i="1"/>
  <c r="S5571" i="1"/>
  <c r="U5571" i="1" s="1"/>
  <c r="V5570" i="1"/>
  <c r="T5570" i="1"/>
  <c r="S5570" i="1"/>
  <c r="U5570" i="1" s="1"/>
  <c r="V5569" i="1"/>
  <c r="T5569" i="1"/>
  <c r="S5569" i="1"/>
  <c r="U5569" i="1" s="1"/>
  <c r="V5568" i="1"/>
  <c r="T5568" i="1"/>
  <c r="S5568" i="1"/>
  <c r="U5568" i="1" s="1"/>
  <c r="V5567" i="1"/>
  <c r="T5567" i="1"/>
  <c r="S5567" i="1"/>
  <c r="U5567" i="1" s="1"/>
  <c r="V5566" i="1"/>
  <c r="T5566" i="1"/>
  <c r="S5566" i="1"/>
  <c r="U5566" i="1" s="1"/>
  <c r="V5565" i="1"/>
  <c r="T5565" i="1"/>
  <c r="S5565" i="1"/>
  <c r="U5565" i="1" s="1"/>
  <c r="V5564" i="1"/>
  <c r="T5564" i="1"/>
  <c r="S5564" i="1"/>
  <c r="U5564" i="1" s="1"/>
  <c r="V5563" i="1"/>
  <c r="T5563" i="1"/>
  <c r="S5563" i="1"/>
  <c r="U5563" i="1" s="1"/>
  <c r="V5562" i="1"/>
  <c r="T5562" i="1"/>
  <c r="S5562" i="1"/>
  <c r="U5562" i="1" s="1"/>
  <c r="V5561" i="1"/>
  <c r="T5561" i="1"/>
  <c r="S5561" i="1"/>
  <c r="U5561" i="1" s="1"/>
  <c r="V5560" i="1"/>
  <c r="T5560" i="1"/>
  <c r="S5560" i="1"/>
  <c r="U5560" i="1" s="1"/>
  <c r="V5559" i="1"/>
  <c r="T5559" i="1"/>
  <c r="S5559" i="1"/>
  <c r="U5559" i="1" s="1"/>
  <c r="V5558" i="1"/>
  <c r="T5558" i="1"/>
  <c r="S5558" i="1"/>
  <c r="U5558" i="1" s="1"/>
  <c r="V5557" i="1"/>
  <c r="T5557" i="1"/>
  <c r="S5557" i="1"/>
  <c r="U5557" i="1" s="1"/>
  <c r="V5556" i="1"/>
  <c r="T5556" i="1"/>
  <c r="S5556" i="1"/>
  <c r="U5556" i="1" s="1"/>
  <c r="V5555" i="1"/>
  <c r="T5555" i="1"/>
  <c r="S5555" i="1"/>
  <c r="U5555" i="1" s="1"/>
  <c r="V5554" i="1"/>
  <c r="T5554" i="1"/>
  <c r="S5554" i="1"/>
  <c r="U5554" i="1" s="1"/>
  <c r="V5553" i="1"/>
  <c r="T5553" i="1"/>
  <c r="S5553" i="1"/>
  <c r="U5553" i="1" s="1"/>
  <c r="V5552" i="1"/>
  <c r="T5552" i="1"/>
  <c r="S5552" i="1"/>
  <c r="U5552" i="1" s="1"/>
  <c r="V5551" i="1"/>
  <c r="T5551" i="1"/>
  <c r="S5551" i="1"/>
  <c r="U5551" i="1" s="1"/>
  <c r="V5550" i="1"/>
  <c r="T5550" i="1"/>
  <c r="S5550" i="1"/>
  <c r="U5550" i="1" s="1"/>
  <c r="V5549" i="1"/>
  <c r="T5549" i="1"/>
  <c r="S5549" i="1"/>
  <c r="U5549" i="1" s="1"/>
  <c r="V5547" i="1"/>
  <c r="T5547" i="1"/>
  <c r="S5547" i="1"/>
  <c r="U5547" i="1" s="1"/>
  <c r="V5546" i="1"/>
  <c r="T5546" i="1"/>
  <c r="S5546" i="1"/>
  <c r="U5546" i="1" s="1"/>
  <c r="V5545" i="1"/>
  <c r="T5545" i="1"/>
  <c r="S5545" i="1"/>
  <c r="U5545" i="1" s="1"/>
  <c r="V5544" i="1"/>
  <c r="T5544" i="1"/>
  <c r="S5544" i="1"/>
  <c r="U5544" i="1" s="1"/>
  <c r="V5543" i="1"/>
  <c r="T5543" i="1"/>
  <c r="S5543" i="1"/>
  <c r="U5543" i="1" s="1"/>
  <c r="V5542" i="1"/>
  <c r="T5542" i="1"/>
  <c r="S5542" i="1"/>
  <c r="U5542" i="1" s="1"/>
  <c r="V5541" i="1"/>
  <c r="T5541" i="1"/>
  <c r="S5541" i="1"/>
  <c r="U5541" i="1" s="1"/>
  <c r="V5540" i="1"/>
  <c r="T5540" i="1"/>
  <c r="S5540" i="1"/>
  <c r="U5540" i="1" s="1"/>
  <c r="V5539" i="1"/>
  <c r="T5539" i="1"/>
  <c r="S5539" i="1"/>
  <c r="U5539" i="1" s="1"/>
  <c r="V5538" i="1"/>
  <c r="T5538" i="1"/>
  <c r="S5538" i="1"/>
  <c r="U5538" i="1" s="1"/>
  <c r="V5537" i="1"/>
  <c r="T5537" i="1"/>
  <c r="S5537" i="1"/>
  <c r="U5537" i="1" s="1"/>
  <c r="V5536" i="1"/>
  <c r="T5536" i="1"/>
  <c r="S5536" i="1"/>
  <c r="U5536" i="1" s="1"/>
  <c r="V5535" i="1"/>
  <c r="T5535" i="1"/>
  <c r="S5535" i="1"/>
  <c r="U5535" i="1" s="1"/>
  <c r="V5534" i="1"/>
  <c r="T5534" i="1"/>
  <c r="S5534" i="1"/>
  <c r="U5534" i="1" s="1"/>
  <c r="V5533" i="1"/>
  <c r="T5533" i="1"/>
  <c r="S5533" i="1"/>
  <c r="U5533" i="1" s="1"/>
  <c r="V5532" i="1"/>
  <c r="T5532" i="1"/>
  <c r="S5532" i="1"/>
  <c r="U5532" i="1" s="1"/>
  <c r="V5531" i="1"/>
  <c r="T5531" i="1"/>
  <c r="S5531" i="1"/>
  <c r="U5531" i="1" s="1"/>
  <c r="V5530" i="1"/>
  <c r="T5530" i="1"/>
  <c r="S5530" i="1"/>
  <c r="U5530" i="1" s="1"/>
  <c r="V5528" i="1"/>
  <c r="T5528" i="1"/>
  <c r="S5528" i="1"/>
  <c r="U5528" i="1" s="1"/>
  <c r="V5524" i="1"/>
  <c r="T5524" i="1"/>
  <c r="S5524" i="1"/>
  <c r="U5524" i="1" s="1"/>
  <c r="V5523" i="1"/>
  <c r="T5523" i="1"/>
  <c r="S5523" i="1"/>
  <c r="U5523" i="1" s="1"/>
  <c r="V5522" i="1"/>
  <c r="T5522" i="1"/>
  <c r="S5522" i="1"/>
  <c r="U5522" i="1" s="1"/>
  <c r="V5521" i="1"/>
  <c r="T5521" i="1"/>
  <c r="S5521" i="1"/>
  <c r="U5521" i="1" s="1"/>
  <c r="V5520" i="1"/>
  <c r="T5520" i="1"/>
  <c r="S5520" i="1"/>
  <c r="U5520" i="1" s="1"/>
  <c r="V5519" i="1"/>
  <c r="T5519" i="1"/>
  <c r="S5519" i="1"/>
  <c r="U5519" i="1" s="1"/>
  <c r="V5518" i="1"/>
  <c r="T5518" i="1"/>
  <c r="S5518" i="1"/>
  <c r="U5518" i="1" s="1"/>
  <c r="V5517" i="1"/>
  <c r="T5517" i="1"/>
  <c r="S5517" i="1"/>
  <c r="U5517" i="1" s="1"/>
  <c r="V5516" i="1"/>
  <c r="T5516" i="1"/>
  <c r="S5516" i="1"/>
  <c r="U5516" i="1" s="1"/>
  <c r="V5515" i="1"/>
  <c r="T5515" i="1"/>
  <c r="S5515" i="1"/>
  <c r="U5515" i="1" s="1"/>
  <c r="V5511" i="1"/>
  <c r="T5511" i="1"/>
  <c r="S5511" i="1"/>
  <c r="U5511" i="1" s="1"/>
  <c r="V5509" i="1"/>
  <c r="T5509" i="1"/>
  <c r="S5509" i="1"/>
  <c r="U5509" i="1" s="1"/>
  <c r="V5508" i="1"/>
  <c r="T5508" i="1"/>
  <c r="S5508" i="1"/>
  <c r="U5508" i="1" s="1"/>
  <c r="V5507" i="1"/>
  <c r="T5507" i="1"/>
  <c r="S5507" i="1"/>
  <c r="U5507" i="1" s="1"/>
  <c r="V5506" i="1"/>
  <c r="T5506" i="1"/>
  <c r="S5506" i="1"/>
  <c r="U5506" i="1" s="1"/>
  <c r="V5505" i="1"/>
  <c r="T5505" i="1"/>
  <c r="S5505" i="1"/>
  <c r="U5505" i="1" s="1"/>
  <c r="V5504" i="1"/>
  <c r="T5504" i="1"/>
  <c r="S5504" i="1"/>
  <c r="U5504" i="1" s="1"/>
  <c r="V5503" i="1"/>
  <c r="T5503" i="1"/>
  <c r="S5503" i="1"/>
  <c r="U5503" i="1" s="1"/>
  <c r="V5502" i="1"/>
  <c r="T5502" i="1"/>
  <c r="S5502" i="1"/>
  <c r="U5502" i="1" s="1"/>
  <c r="S5501" i="1"/>
  <c r="U5501" i="1" s="1"/>
  <c r="T5501" i="1"/>
  <c r="V5501" i="1"/>
  <c r="P6063" i="1" l="1"/>
  <c r="P6080" i="1"/>
  <c r="T6106" i="1"/>
  <c r="V6106" i="1"/>
  <c r="S6106" i="1"/>
  <c r="U6106" i="1" s="1"/>
  <c r="T6104" i="1"/>
  <c r="V6104" i="1"/>
  <c r="T6105" i="1"/>
  <c r="V6105" i="1"/>
  <c r="P6105" i="1"/>
  <c r="S6105" i="1"/>
  <c r="U6105" i="1" s="1"/>
  <c r="P6103" i="1"/>
  <c r="P6104" i="1"/>
  <c r="S6101" i="1"/>
  <c r="U6101" i="1" s="1"/>
  <c r="T6101" i="1"/>
  <c r="V6101" i="1"/>
  <c r="S6102" i="1"/>
  <c r="U6102" i="1" s="1"/>
  <c r="T6102" i="1"/>
  <c r="V6102" i="1"/>
  <c r="S6103" i="1"/>
  <c r="U6103" i="1" s="1"/>
  <c r="T6103" i="1"/>
  <c r="V6103" i="1"/>
  <c r="P6102" i="1"/>
  <c r="S6100" i="1"/>
  <c r="U6100" i="1" s="1"/>
  <c r="T6100" i="1"/>
  <c r="V6100" i="1"/>
  <c r="P6100" i="1"/>
  <c r="T6097" i="1"/>
  <c r="V6097" i="1"/>
  <c r="S6097" i="1"/>
  <c r="U6097" i="1" s="1"/>
  <c r="T6090" i="1"/>
  <c r="V6090" i="1"/>
  <c r="T6091" i="1"/>
  <c r="V6091" i="1"/>
  <c r="T6092" i="1"/>
  <c r="V6092" i="1"/>
  <c r="T6093" i="1"/>
  <c r="V6093" i="1"/>
  <c r="T6094" i="1"/>
  <c r="V6094" i="1"/>
  <c r="T6095" i="1"/>
  <c r="V6095" i="1"/>
  <c r="T6096" i="1"/>
  <c r="V6096" i="1"/>
  <c r="T6098" i="1"/>
  <c r="V6098" i="1"/>
  <c r="S6096" i="1"/>
  <c r="U6096" i="1" s="1"/>
  <c r="P6094" i="1"/>
  <c r="P6093" i="1"/>
  <c r="S6093" i="1"/>
  <c r="U6093" i="1" s="1"/>
  <c r="P6091" i="1"/>
  <c r="S6091" i="1"/>
  <c r="U6091" i="1" s="1"/>
  <c r="P6090" i="1"/>
  <c r="S6090" i="1"/>
  <c r="U6090" i="1" s="1"/>
  <c r="T6089" i="1"/>
  <c r="V6089" i="1"/>
  <c r="S6089" i="1"/>
  <c r="U6089" i="1" s="1"/>
  <c r="T6087" i="1"/>
  <c r="V6087" i="1"/>
  <c r="S6087" i="1"/>
  <c r="U6087" i="1" s="1"/>
  <c r="T6085" i="1"/>
  <c r="V6085" i="1"/>
  <c r="T6086" i="1"/>
  <c r="V6086" i="1"/>
  <c r="S6086" i="1"/>
  <c r="U6086" i="1" s="1"/>
  <c r="V6082" i="1"/>
  <c r="S6082" i="1"/>
  <c r="T6082" i="1"/>
  <c r="T6080" i="1"/>
  <c r="V6080" i="1"/>
  <c r="S6080" i="1"/>
  <c r="U6080" i="1" s="1"/>
  <c r="V2117" i="1" l="1"/>
  <c r="T2117" i="1"/>
  <c r="S2117" i="1"/>
  <c r="U2117" i="1" s="1"/>
  <c r="V2116" i="1"/>
  <c r="T2116" i="1"/>
  <c r="S2116" i="1"/>
  <c r="U2116" i="1" s="1"/>
  <c r="V2115" i="1"/>
  <c r="T2115" i="1"/>
  <c r="S2115" i="1"/>
  <c r="U2115" i="1" s="1"/>
  <c r="V2114" i="1"/>
  <c r="T2114" i="1"/>
  <c r="S2114" i="1"/>
  <c r="U2114" i="1" s="1"/>
  <c r="V2113" i="1"/>
  <c r="T2113" i="1"/>
  <c r="S2113" i="1"/>
  <c r="U2113" i="1" s="1"/>
  <c r="V2112" i="1"/>
  <c r="T2112" i="1"/>
  <c r="S2112" i="1"/>
  <c r="U2112" i="1" s="1"/>
  <c r="V2111" i="1"/>
  <c r="T2111" i="1"/>
  <c r="S2111" i="1"/>
  <c r="U2111" i="1" s="1"/>
  <c r="S6104" i="1" l="1"/>
  <c r="U6104" i="1" s="1"/>
  <c r="V6099" i="1"/>
  <c r="T6099" i="1"/>
  <c r="S6099" i="1"/>
  <c r="U6099" i="1" s="1"/>
  <c r="S6098" i="1"/>
  <c r="U6098" i="1" s="1"/>
  <c r="S6095" i="1"/>
  <c r="U6095" i="1" s="1"/>
  <c r="S6094" i="1"/>
  <c r="U6094" i="1" s="1"/>
  <c r="S6092" i="1"/>
  <c r="U6092" i="1" s="1"/>
  <c r="V6088" i="1"/>
  <c r="T6088" i="1"/>
  <c r="S6088" i="1"/>
  <c r="U6088" i="1" s="1"/>
  <c r="S6085" i="1"/>
  <c r="U6085" i="1" s="1"/>
  <c r="V6084" i="1"/>
  <c r="T6084" i="1"/>
  <c r="S6084" i="1"/>
  <c r="U6084" i="1" s="1"/>
  <c r="V6083" i="1"/>
  <c r="T6083" i="1"/>
  <c r="S6083" i="1"/>
  <c r="U6083" i="1" s="1"/>
  <c r="S6081" i="1"/>
  <c r="U6081" i="1" s="1"/>
  <c r="T6081" i="1"/>
  <c r="V6081" i="1"/>
  <c r="S2093" i="1"/>
  <c r="U2093" i="1" s="1"/>
  <c r="T2093" i="1"/>
  <c r="V2093" i="1"/>
  <c r="S2094" i="1"/>
  <c r="U2094" i="1" s="1"/>
  <c r="T2094" i="1"/>
  <c r="V2094" i="1"/>
  <c r="S2095" i="1"/>
  <c r="U2095" i="1" s="1"/>
  <c r="T2095" i="1"/>
  <c r="V2095" i="1"/>
  <c r="S2096" i="1"/>
  <c r="U2096" i="1" s="1"/>
  <c r="T2096" i="1"/>
  <c r="V2096" i="1"/>
  <c r="S2097" i="1"/>
  <c r="U2097" i="1" s="1"/>
  <c r="T2097" i="1"/>
  <c r="V2097" i="1"/>
  <c r="S2098" i="1"/>
  <c r="U2098" i="1" s="1"/>
  <c r="T2098" i="1"/>
  <c r="V2098" i="1"/>
  <c r="S2099" i="1"/>
  <c r="U2099" i="1" s="1"/>
  <c r="T2099" i="1"/>
  <c r="V2099" i="1"/>
  <c r="S2100" i="1"/>
  <c r="U2100" i="1" s="1"/>
  <c r="T2100" i="1"/>
  <c r="V2100" i="1"/>
  <c r="S2101" i="1"/>
  <c r="U2101" i="1" s="1"/>
  <c r="T2101" i="1"/>
  <c r="V2101" i="1"/>
  <c r="S2102" i="1"/>
  <c r="U2102" i="1" s="1"/>
  <c r="T2102" i="1"/>
  <c r="V2102" i="1"/>
  <c r="S2103" i="1"/>
  <c r="U2103" i="1" s="1"/>
  <c r="T2103" i="1"/>
  <c r="V2103" i="1"/>
  <c r="S2104" i="1"/>
  <c r="U2104" i="1" s="1"/>
  <c r="T2104" i="1"/>
  <c r="V2104" i="1"/>
  <c r="S2105" i="1"/>
  <c r="U2105" i="1" s="1"/>
  <c r="T2105" i="1"/>
  <c r="V2105" i="1"/>
  <c r="S2106" i="1"/>
  <c r="U2106" i="1" s="1"/>
  <c r="T2106" i="1"/>
  <c r="V2106" i="1"/>
  <c r="S2107" i="1"/>
  <c r="U2107" i="1" s="1"/>
  <c r="T2107" i="1"/>
  <c r="V2107" i="1"/>
  <c r="S2108" i="1"/>
  <c r="U2108" i="1" s="1"/>
  <c r="T2108" i="1"/>
  <c r="V2108" i="1"/>
  <c r="S2109" i="1"/>
  <c r="U2109" i="1" s="1"/>
  <c r="T2109" i="1"/>
  <c r="V2109" i="1"/>
  <c r="S2110" i="1"/>
  <c r="U2110" i="1" s="1"/>
  <c r="T2110" i="1"/>
  <c r="V2110" i="1"/>
  <c r="V6011" i="1" l="1"/>
  <c r="T6011" i="1"/>
  <c r="S6011" i="1"/>
  <c r="U6011" i="1" s="1"/>
  <c r="S6037" i="1"/>
  <c r="U6037" i="1" s="1"/>
  <c r="T6037" i="1"/>
  <c r="V6037" i="1"/>
  <c r="T6043" i="1"/>
  <c r="V6043" i="1"/>
  <c r="S6043" i="1"/>
  <c r="U6043" i="1" s="1"/>
  <c r="S6063" i="1"/>
  <c r="U6063" i="1" s="1"/>
  <c r="T6063" i="1"/>
  <c r="V6063" i="1"/>
  <c r="T6076" i="1"/>
  <c r="V6076" i="1"/>
  <c r="S6076" i="1"/>
  <c r="U6076" i="1" s="1"/>
  <c r="T5972" i="1"/>
  <c r="V5972" i="1"/>
  <c r="P5972" i="1"/>
  <c r="S5972" i="1"/>
  <c r="U5972" i="1" s="1"/>
  <c r="T5980" i="1"/>
  <c r="V5980" i="1"/>
  <c r="P5980" i="1"/>
  <c r="S5980" i="1"/>
  <c r="U5980" i="1" s="1"/>
  <c r="T6072" i="1"/>
  <c r="V6072" i="1"/>
  <c r="S6072" i="1"/>
  <c r="U6072" i="1" s="1"/>
  <c r="S6052" i="1"/>
  <c r="U6052" i="1" s="1"/>
  <c r="T6052" i="1"/>
  <c r="V6052" i="1"/>
  <c r="T6055" i="1"/>
  <c r="V6055" i="1"/>
  <c r="S6055" i="1"/>
  <c r="U6055" i="1" s="1"/>
  <c r="T6059" i="1"/>
  <c r="V6059" i="1"/>
  <c r="T6060" i="1"/>
  <c r="V6060" i="1"/>
  <c r="T6061" i="1"/>
  <c r="V6061" i="1"/>
  <c r="T6062" i="1"/>
  <c r="V6062" i="1"/>
  <c r="T6064" i="1"/>
  <c r="V6064" i="1"/>
  <c r="T6065" i="1"/>
  <c r="V6065" i="1"/>
  <c r="T6066" i="1"/>
  <c r="V6066" i="1"/>
  <c r="T6067" i="1"/>
  <c r="V6067" i="1"/>
  <c r="T6068" i="1"/>
  <c r="V6068" i="1"/>
  <c r="T6069" i="1"/>
  <c r="V6069" i="1"/>
  <c r="S6059" i="1"/>
  <c r="U6059" i="1" s="1"/>
  <c r="S6065" i="1"/>
  <c r="U6065" i="1" s="1"/>
  <c r="V1849" i="1" l="1"/>
  <c r="S1849" i="1"/>
  <c r="V1848" i="1"/>
  <c r="S1848" i="1"/>
  <c r="V1847" i="1"/>
  <c r="S1847" i="1"/>
  <c r="V1846" i="1"/>
  <c r="S1846" i="1"/>
  <c r="V1845" i="1"/>
  <c r="S1845" i="1"/>
  <c r="V1844" i="1"/>
  <c r="S1844" i="1"/>
  <c r="V1843" i="1"/>
  <c r="S1843" i="1"/>
  <c r="V1842" i="1"/>
  <c r="S1842" i="1"/>
  <c r="V1841" i="1"/>
  <c r="S1841" i="1"/>
  <c r="V1839" i="1"/>
  <c r="S1839" i="1"/>
  <c r="U1839" i="1" s="1"/>
  <c r="T1835" i="1"/>
  <c r="T1836" i="1"/>
  <c r="T1837" i="1"/>
  <c r="T1838" i="1"/>
  <c r="T1839" i="1"/>
  <c r="V1838" i="1"/>
  <c r="S1838" i="1"/>
  <c r="U1838" i="1" s="1"/>
  <c r="V1837" i="1"/>
  <c r="S1837" i="1"/>
  <c r="U1837" i="1" s="1"/>
  <c r="V1836" i="1"/>
  <c r="S1836" i="1"/>
  <c r="U1836" i="1" s="1"/>
  <c r="V1835" i="1"/>
  <c r="S1835" i="1"/>
  <c r="U1835" i="1" s="1"/>
  <c r="S5990" i="1"/>
  <c r="U5990" i="1" s="1"/>
  <c r="T5990" i="1"/>
  <c r="V5990" i="1"/>
  <c r="S5991" i="1"/>
  <c r="U5991" i="1" s="1"/>
  <c r="T5991" i="1"/>
  <c r="V5991" i="1"/>
  <c r="S5992" i="1"/>
  <c r="U5992" i="1" s="1"/>
  <c r="T5992" i="1"/>
  <c r="V5992" i="1"/>
  <c r="S5993" i="1"/>
  <c r="U5993" i="1" s="1"/>
  <c r="T5993" i="1"/>
  <c r="V5993" i="1"/>
  <c r="S5994" i="1"/>
  <c r="U5994" i="1" s="1"/>
  <c r="T5994" i="1"/>
  <c r="V5994" i="1"/>
  <c r="S5995" i="1"/>
  <c r="U5995" i="1" s="1"/>
  <c r="T5995" i="1"/>
  <c r="V5995" i="1"/>
  <c r="S5996" i="1"/>
  <c r="U5996" i="1" s="1"/>
  <c r="T5996" i="1"/>
  <c r="V5996" i="1"/>
  <c r="S5997" i="1"/>
  <c r="U5997" i="1" s="1"/>
  <c r="T5997" i="1"/>
  <c r="V5997" i="1"/>
  <c r="S5998" i="1"/>
  <c r="U5998" i="1" s="1"/>
  <c r="T5998" i="1"/>
  <c r="V5998" i="1"/>
  <c r="S5999" i="1"/>
  <c r="U5999" i="1" s="1"/>
  <c r="T5999" i="1"/>
  <c r="V5999" i="1"/>
  <c r="T6004" i="1"/>
  <c r="V6004" i="1"/>
  <c r="T6005" i="1"/>
  <c r="V6005" i="1"/>
  <c r="T6006" i="1"/>
  <c r="V6006" i="1"/>
  <c r="T6007" i="1"/>
  <c r="V6007" i="1"/>
  <c r="T6008" i="1"/>
  <c r="V6008" i="1"/>
  <c r="T6009" i="1"/>
  <c r="V6009" i="1"/>
  <c r="T6010" i="1"/>
  <c r="V6010" i="1"/>
  <c r="T6012" i="1"/>
  <c r="V6012" i="1"/>
  <c r="T6013" i="1"/>
  <c r="V6013" i="1"/>
  <c r="T6014" i="1"/>
  <c r="V6014" i="1"/>
  <c r="T6015" i="1"/>
  <c r="V6015" i="1"/>
  <c r="T6016" i="1"/>
  <c r="V6016" i="1"/>
  <c r="T6017" i="1"/>
  <c r="V6017" i="1"/>
  <c r="T6018" i="1"/>
  <c r="V6018" i="1"/>
  <c r="S6004" i="1"/>
  <c r="U6004" i="1" s="1"/>
  <c r="S6018" i="1"/>
  <c r="U6018" i="1" s="1"/>
  <c r="V6079" i="1" l="1"/>
  <c r="T6079" i="1"/>
  <c r="S6079" i="1"/>
  <c r="U6079" i="1" s="1"/>
  <c r="V6078" i="1"/>
  <c r="T6078" i="1"/>
  <c r="S6078" i="1"/>
  <c r="U6078" i="1" s="1"/>
  <c r="V6077" i="1"/>
  <c r="T6077" i="1"/>
  <c r="S6077" i="1"/>
  <c r="U6077" i="1" s="1"/>
  <c r="V6075" i="1"/>
  <c r="T6075" i="1"/>
  <c r="S6075" i="1"/>
  <c r="U6075" i="1" s="1"/>
  <c r="V6074" i="1"/>
  <c r="T6074" i="1"/>
  <c r="S6074" i="1"/>
  <c r="U6074" i="1" s="1"/>
  <c r="V6073" i="1"/>
  <c r="T6073" i="1"/>
  <c r="S6073" i="1"/>
  <c r="U6073" i="1" s="1"/>
  <c r="V6071" i="1"/>
  <c r="T6071" i="1"/>
  <c r="S6071" i="1"/>
  <c r="U6071" i="1" s="1"/>
  <c r="V6070" i="1"/>
  <c r="T6070" i="1"/>
  <c r="S6070" i="1"/>
  <c r="U6070" i="1" s="1"/>
  <c r="S6069" i="1"/>
  <c r="U6069" i="1" s="1"/>
  <c r="S6068" i="1"/>
  <c r="U6068" i="1" s="1"/>
  <c r="S6067" i="1"/>
  <c r="U6067" i="1" s="1"/>
  <c r="S6066" i="1"/>
  <c r="U6066" i="1" s="1"/>
  <c r="S6064" i="1"/>
  <c r="U6064" i="1" s="1"/>
  <c r="S6062" i="1"/>
  <c r="U6062" i="1" s="1"/>
  <c r="S6061" i="1"/>
  <c r="U6061" i="1" s="1"/>
  <c r="P6038" i="1"/>
  <c r="P6032" i="1"/>
  <c r="P6031" i="1"/>
  <c r="P6014" i="1" l="1"/>
  <c r="P6003" i="1"/>
  <c r="P6009" i="1"/>
  <c r="P6001" i="1" l="1"/>
  <c r="P5992" i="1"/>
  <c r="P5982" i="1"/>
  <c r="P5981" i="1"/>
  <c r="P5979" i="1"/>
  <c r="P5978" i="1"/>
  <c r="P5977" i="1"/>
  <c r="P5976" i="1"/>
  <c r="P5975" i="1"/>
  <c r="P5974" i="1"/>
  <c r="P5973" i="1"/>
  <c r="P5971" i="1"/>
  <c r="S6060" i="1"/>
  <c r="U6060" i="1" s="1"/>
  <c r="V6058" i="1"/>
  <c r="T6058" i="1"/>
  <c r="S6058" i="1"/>
  <c r="U6058" i="1" s="1"/>
  <c r="V6057" i="1"/>
  <c r="T6057" i="1"/>
  <c r="S6057" i="1"/>
  <c r="U6057" i="1" s="1"/>
  <c r="V6056" i="1"/>
  <c r="T6056" i="1"/>
  <c r="S6056" i="1"/>
  <c r="U6056" i="1" s="1"/>
  <c r="V6054" i="1"/>
  <c r="T6054" i="1"/>
  <c r="S6054" i="1"/>
  <c r="U6054" i="1" s="1"/>
  <c r="V6053" i="1"/>
  <c r="T6053" i="1"/>
  <c r="S6053" i="1"/>
  <c r="U6053" i="1" s="1"/>
  <c r="V6051" i="1"/>
  <c r="T6051" i="1"/>
  <c r="S6051" i="1"/>
  <c r="U6051" i="1" s="1"/>
  <c r="V6050" i="1"/>
  <c r="T6050" i="1"/>
  <c r="S6050" i="1"/>
  <c r="U6050" i="1" s="1"/>
  <c r="V6049" i="1"/>
  <c r="T6049" i="1"/>
  <c r="S6049" i="1"/>
  <c r="U6049" i="1" s="1"/>
  <c r="V6048" i="1"/>
  <c r="T6048" i="1"/>
  <c r="S6048" i="1"/>
  <c r="U6048" i="1" s="1"/>
  <c r="V6047" i="1"/>
  <c r="T6047" i="1"/>
  <c r="S6047" i="1"/>
  <c r="U6047" i="1" s="1"/>
  <c r="V6046" i="1"/>
  <c r="T6046" i="1"/>
  <c r="S6046" i="1"/>
  <c r="U6046" i="1" s="1"/>
  <c r="V6045" i="1"/>
  <c r="T6045" i="1"/>
  <c r="S6045" i="1"/>
  <c r="U6045" i="1" s="1"/>
  <c r="V6044" i="1"/>
  <c r="T6044" i="1"/>
  <c r="S6044" i="1"/>
  <c r="U6044" i="1" s="1"/>
  <c r="V6042" i="1"/>
  <c r="T6042" i="1"/>
  <c r="S6042" i="1"/>
  <c r="U6042" i="1" s="1"/>
  <c r="V6041" i="1"/>
  <c r="T6041" i="1"/>
  <c r="S6041" i="1"/>
  <c r="U6041" i="1" s="1"/>
  <c r="V6040" i="1"/>
  <c r="T6040" i="1"/>
  <c r="S6040" i="1"/>
  <c r="U6040" i="1" s="1"/>
  <c r="V6039" i="1"/>
  <c r="T6039" i="1"/>
  <c r="S6039" i="1"/>
  <c r="U6039" i="1" s="1"/>
  <c r="V6038" i="1"/>
  <c r="T6038" i="1"/>
  <c r="S6038" i="1"/>
  <c r="U6038" i="1" s="1"/>
  <c r="V6036" i="1"/>
  <c r="T6036" i="1"/>
  <c r="S6036" i="1"/>
  <c r="U6036" i="1" s="1"/>
  <c r="V6035" i="1"/>
  <c r="T6035" i="1"/>
  <c r="S6035" i="1"/>
  <c r="U6035" i="1" s="1"/>
  <c r="V6034" i="1"/>
  <c r="T6034" i="1"/>
  <c r="S6034" i="1"/>
  <c r="U6034" i="1" s="1"/>
  <c r="V6033" i="1"/>
  <c r="T6033" i="1"/>
  <c r="S6033" i="1"/>
  <c r="U6033" i="1" s="1"/>
  <c r="V6032" i="1"/>
  <c r="T6032" i="1"/>
  <c r="S6032" i="1"/>
  <c r="U6032" i="1" s="1"/>
  <c r="V6031" i="1"/>
  <c r="T6031" i="1"/>
  <c r="S6031" i="1"/>
  <c r="U6031" i="1" s="1"/>
  <c r="V6030" i="1"/>
  <c r="T6030" i="1"/>
  <c r="S6030" i="1"/>
  <c r="U6030" i="1" s="1"/>
  <c r="V6029" i="1"/>
  <c r="T6029" i="1"/>
  <c r="S6029" i="1"/>
  <c r="U6029" i="1" s="1"/>
  <c r="V6028" i="1"/>
  <c r="T6028" i="1"/>
  <c r="S6028" i="1"/>
  <c r="U6028" i="1" s="1"/>
  <c r="V6027" i="1"/>
  <c r="T6027" i="1"/>
  <c r="S6027" i="1"/>
  <c r="U6027" i="1" s="1"/>
  <c r="V6026" i="1"/>
  <c r="T6026" i="1"/>
  <c r="S6026" i="1"/>
  <c r="U6026" i="1" s="1"/>
  <c r="V6025" i="1"/>
  <c r="T6025" i="1"/>
  <c r="S6025" i="1"/>
  <c r="U6025" i="1" s="1"/>
  <c r="V6024" i="1"/>
  <c r="T6024" i="1"/>
  <c r="S6024" i="1"/>
  <c r="U6024" i="1" s="1"/>
  <c r="V6023" i="1"/>
  <c r="T6023" i="1"/>
  <c r="S6023" i="1"/>
  <c r="U6023" i="1" s="1"/>
  <c r="V6022" i="1"/>
  <c r="T6022" i="1"/>
  <c r="S6022" i="1"/>
  <c r="U6022" i="1" s="1"/>
  <c r="V6021" i="1"/>
  <c r="T6021" i="1"/>
  <c r="S6021" i="1"/>
  <c r="U6021" i="1" s="1"/>
  <c r="V6020" i="1"/>
  <c r="T6020" i="1"/>
  <c r="S6020" i="1"/>
  <c r="U6020" i="1" s="1"/>
  <c r="V6019" i="1"/>
  <c r="T6019" i="1"/>
  <c r="S6019" i="1"/>
  <c r="U6019" i="1" s="1"/>
  <c r="S6017" i="1"/>
  <c r="U6017" i="1" s="1"/>
  <c r="S6016" i="1"/>
  <c r="U6016" i="1" s="1"/>
  <c r="S6015" i="1"/>
  <c r="U6015" i="1" s="1"/>
  <c r="S6014" i="1"/>
  <c r="U6014" i="1" s="1"/>
  <c r="S6013" i="1"/>
  <c r="U6013" i="1" s="1"/>
  <c r="S6012" i="1"/>
  <c r="U6012" i="1" s="1"/>
  <c r="S6010" i="1"/>
  <c r="U6010" i="1" s="1"/>
  <c r="S6009" i="1"/>
  <c r="U6009" i="1" s="1"/>
  <c r="S6008" i="1"/>
  <c r="U6008" i="1" s="1"/>
  <c r="S6007" i="1"/>
  <c r="U6007" i="1" s="1"/>
  <c r="S6006" i="1"/>
  <c r="U6006" i="1" s="1"/>
  <c r="S6005" i="1"/>
  <c r="U6005" i="1" s="1"/>
  <c r="V6003" i="1"/>
  <c r="T6003" i="1"/>
  <c r="S6003" i="1"/>
  <c r="U6003" i="1" s="1"/>
  <c r="V6002" i="1"/>
  <c r="T6002" i="1"/>
  <c r="S6002" i="1"/>
  <c r="U6002" i="1" s="1"/>
  <c r="V6001" i="1"/>
  <c r="T6001" i="1"/>
  <c r="S6001" i="1"/>
  <c r="U6001" i="1" s="1"/>
  <c r="V6000" i="1"/>
  <c r="T6000" i="1"/>
  <c r="S6000" i="1"/>
  <c r="U6000" i="1" s="1"/>
  <c r="V5989" i="1"/>
  <c r="T5989" i="1"/>
  <c r="S5989" i="1"/>
  <c r="U5989" i="1" s="1"/>
  <c r="V5988" i="1"/>
  <c r="T5988" i="1"/>
  <c r="S5988" i="1"/>
  <c r="U5988" i="1" s="1"/>
  <c r="V5987" i="1"/>
  <c r="T5987" i="1"/>
  <c r="S5987" i="1"/>
  <c r="U5987" i="1" s="1"/>
  <c r="V5986" i="1"/>
  <c r="T5986" i="1"/>
  <c r="S5986" i="1"/>
  <c r="U5986" i="1" s="1"/>
  <c r="V5985" i="1"/>
  <c r="T5985" i="1"/>
  <c r="S5985" i="1"/>
  <c r="U5985" i="1" s="1"/>
  <c r="V5984" i="1"/>
  <c r="T5984" i="1"/>
  <c r="S5984" i="1"/>
  <c r="U5984" i="1" s="1"/>
  <c r="V5983" i="1"/>
  <c r="T5983" i="1"/>
  <c r="S5983" i="1"/>
  <c r="U5983" i="1" s="1"/>
  <c r="V5982" i="1"/>
  <c r="T5982" i="1"/>
  <c r="S5982" i="1"/>
  <c r="U5982" i="1" s="1"/>
  <c r="V5981" i="1"/>
  <c r="T5981" i="1"/>
  <c r="S5981" i="1"/>
  <c r="U5981" i="1" s="1"/>
  <c r="V5979" i="1"/>
  <c r="T5979" i="1"/>
  <c r="S5979" i="1"/>
  <c r="U5979" i="1" s="1"/>
  <c r="V5978" i="1"/>
  <c r="T5978" i="1"/>
  <c r="S5978" i="1"/>
  <c r="U5978" i="1" s="1"/>
  <c r="V5977" i="1"/>
  <c r="T5977" i="1"/>
  <c r="S5977" i="1"/>
  <c r="U5977" i="1" s="1"/>
  <c r="V5976" i="1"/>
  <c r="T5976" i="1"/>
  <c r="S5976" i="1"/>
  <c r="U5976" i="1" s="1"/>
  <c r="V5975" i="1"/>
  <c r="T5975" i="1"/>
  <c r="S5975" i="1"/>
  <c r="U5975" i="1" s="1"/>
  <c r="V5974" i="1"/>
  <c r="T5974" i="1"/>
  <c r="S5974" i="1"/>
  <c r="U5974" i="1" s="1"/>
  <c r="V5973" i="1"/>
  <c r="T5973" i="1"/>
  <c r="S5973" i="1"/>
  <c r="U5973" i="1" s="1"/>
  <c r="V5971" i="1"/>
  <c r="T5971" i="1"/>
  <c r="S5971" i="1"/>
  <c r="U5971" i="1" s="1"/>
  <c r="V5970" i="1"/>
  <c r="T5970" i="1"/>
  <c r="S5970" i="1"/>
  <c r="U5970" i="1" s="1"/>
  <c r="V5969" i="1"/>
  <c r="T5969" i="1"/>
  <c r="S5969" i="1"/>
  <c r="U5969" i="1" s="1"/>
  <c r="V5968" i="1"/>
  <c r="T5968" i="1"/>
  <c r="S5968" i="1"/>
  <c r="U5968" i="1" s="1"/>
  <c r="V5967" i="1"/>
  <c r="T5967" i="1"/>
  <c r="S5967" i="1"/>
  <c r="U5967" i="1" s="1"/>
  <c r="V5966" i="1"/>
  <c r="T5966" i="1"/>
  <c r="S5966" i="1"/>
  <c r="U5966" i="1" s="1"/>
  <c r="S5965" i="1"/>
  <c r="U5965" i="1" s="1"/>
  <c r="T5965" i="1"/>
  <c r="V5965" i="1"/>
  <c r="V1893" i="1" l="1"/>
  <c r="S1893" i="1"/>
  <c r="T1893" i="1"/>
  <c r="P3421" i="1" l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 l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 l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S3223" i="1"/>
  <c r="T3223" i="1"/>
  <c r="V3223" i="1"/>
  <c r="S3224" i="1"/>
  <c r="T3224" i="1"/>
  <c r="V3224" i="1"/>
  <c r="S3225" i="1"/>
  <c r="T3225" i="1"/>
  <c r="V3225" i="1"/>
  <c r="S3226" i="1"/>
  <c r="T3226" i="1"/>
  <c r="V3226" i="1"/>
  <c r="S3227" i="1"/>
  <c r="T3227" i="1"/>
  <c r="V3227" i="1"/>
  <c r="S3228" i="1"/>
  <c r="T3228" i="1"/>
  <c r="V3228" i="1"/>
  <c r="S3229" i="1"/>
  <c r="T3229" i="1"/>
  <c r="V3229" i="1"/>
  <c r="S3230" i="1"/>
  <c r="T3230" i="1"/>
  <c r="V3230" i="1"/>
  <c r="S3231" i="1"/>
  <c r="T3231" i="1"/>
  <c r="V3231" i="1"/>
  <c r="S3232" i="1"/>
  <c r="T3232" i="1"/>
  <c r="V3232" i="1"/>
  <c r="S3233" i="1"/>
  <c r="T3233" i="1"/>
  <c r="V3233" i="1"/>
  <c r="S3234" i="1"/>
  <c r="T3234" i="1"/>
  <c r="V3234" i="1"/>
  <c r="S3235" i="1"/>
  <c r="T3235" i="1"/>
  <c r="V3235" i="1"/>
  <c r="S3236" i="1"/>
  <c r="T3236" i="1"/>
  <c r="V3236" i="1"/>
  <c r="S3237" i="1"/>
  <c r="T3237" i="1"/>
  <c r="V3237" i="1"/>
  <c r="S3238" i="1"/>
  <c r="T3238" i="1"/>
  <c r="V3238" i="1"/>
  <c r="S3239" i="1"/>
  <c r="T3239" i="1"/>
  <c r="V3239" i="1"/>
  <c r="S3240" i="1"/>
  <c r="T3240" i="1"/>
  <c r="V3240" i="1"/>
  <c r="S3241" i="1"/>
  <c r="T3241" i="1"/>
  <c r="V3241" i="1"/>
  <c r="S3242" i="1"/>
  <c r="T3242" i="1"/>
  <c r="V3242" i="1"/>
  <c r="S3243" i="1"/>
  <c r="T3243" i="1"/>
  <c r="V3243" i="1"/>
  <c r="S3244" i="1"/>
  <c r="T3244" i="1"/>
  <c r="V3244" i="1"/>
  <c r="S3245" i="1"/>
  <c r="T3245" i="1"/>
  <c r="V3245" i="1"/>
  <c r="S3246" i="1"/>
  <c r="T3246" i="1"/>
  <c r="V3246" i="1"/>
  <c r="S3247" i="1"/>
  <c r="T3247" i="1"/>
  <c r="V3247" i="1"/>
  <c r="S3248" i="1"/>
  <c r="T3248" i="1"/>
  <c r="V3248" i="1"/>
  <c r="S3249" i="1"/>
  <c r="T3249" i="1"/>
  <c r="V3249" i="1"/>
  <c r="S3250" i="1"/>
  <c r="T3250" i="1"/>
  <c r="V3250" i="1"/>
  <c r="S3251" i="1"/>
  <c r="T3251" i="1"/>
  <c r="V3251" i="1"/>
  <c r="S3252" i="1"/>
  <c r="T3252" i="1"/>
  <c r="V3252" i="1"/>
  <c r="S3253" i="1"/>
  <c r="T3253" i="1"/>
  <c r="V3253" i="1"/>
  <c r="S3254" i="1"/>
  <c r="T3254" i="1"/>
  <c r="V3254" i="1"/>
  <c r="S3255" i="1"/>
  <c r="T3255" i="1"/>
  <c r="V3255" i="1"/>
  <c r="S3256" i="1"/>
  <c r="T3256" i="1"/>
  <c r="V3256" i="1"/>
  <c r="S3257" i="1"/>
  <c r="T3257" i="1"/>
  <c r="V3257" i="1"/>
  <c r="S3258" i="1"/>
  <c r="T3258" i="1"/>
  <c r="V3258" i="1"/>
  <c r="S3259" i="1"/>
  <c r="T3259" i="1"/>
  <c r="V3259" i="1"/>
  <c r="S3260" i="1"/>
  <c r="T3260" i="1"/>
  <c r="V3260" i="1"/>
  <c r="S3261" i="1"/>
  <c r="T3261" i="1"/>
  <c r="V3261" i="1"/>
  <c r="S3262" i="1"/>
  <c r="T3262" i="1"/>
  <c r="V3262" i="1"/>
  <c r="S3263" i="1"/>
  <c r="T3263" i="1"/>
  <c r="V3263" i="1"/>
  <c r="S3264" i="1"/>
  <c r="T3264" i="1"/>
  <c r="V3264" i="1"/>
  <c r="S3265" i="1"/>
  <c r="T3265" i="1"/>
  <c r="V3265" i="1"/>
  <c r="S3266" i="1"/>
  <c r="T3266" i="1"/>
  <c r="V3266" i="1"/>
  <c r="S3267" i="1"/>
  <c r="T3267" i="1"/>
  <c r="V3267" i="1"/>
  <c r="S3268" i="1"/>
  <c r="T3268" i="1"/>
  <c r="V3268" i="1"/>
  <c r="S3269" i="1"/>
  <c r="T3269" i="1"/>
  <c r="V3269" i="1"/>
  <c r="S3270" i="1"/>
  <c r="T3270" i="1"/>
  <c r="V3270" i="1"/>
  <c r="S3271" i="1"/>
  <c r="T3271" i="1"/>
  <c r="V3271" i="1"/>
  <c r="S3272" i="1"/>
  <c r="T3272" i="1"/>
  <c r="V3272" i="1"/>
  <c r="S3273" i="1"/>
  <c r="T3273" i="1"/>
  <c r="V3273" i="1"/>
  <c r="S3274" i="1"/>
  <c r="T3274" i="1"/>
  <c r="V3274" i="1"/>
  <c r="S3275" i="1"/>
  <c r="T3275" i="1"/>
  <c r="V3275" i="1"/>
  <c r="S3276" i="1"/>
  <c r="T3276" i="1"/>
  <c r="V3276" i="1"/>
  <c r="S3277" i="1"/>
  <c r="T3277" i="1"/>
  <c r="V3277" i="1"/>
  <c r="S3278" i="1"/>
  <c r="T3278" i="1"/>
  <c r="V3278" i="1"/>
  <c r="S3279" i="1"/>
  <c r="T3279" i="1"/>
  <c r="V3279" i="1"/>
  <c r="S3280" i="1"/>
  <c r="T3280" i="1"/>
  <c r="V3280" i="1"/>
  <c r="S3281" i="1"/>
  <c r="T3281" i="1"/>
  <c r="V3281" i="1"/>
  <c r="S3282" i="1"/>
  <c r="T3282" i="1"/>
  <c r="V3282" i="1"/>
  <c r="S3283" i="1"/>
  <c r="T3283" i="1"/>
  <c r="V3283" i="1"/>
  <c r="S3284" i="1"/>
  <c r="T3284" i="1"/>
  <c r="V3284" i="1"/>
  <c r="S3285" i="1"/>
  <c r="T3285" i="1"/>
  <c r="V3285" i="1"/>
  <c r="S3286" i="1"/>
  <c r="T3286" i="1"/>
  <c r="V3286" i="1"/>
  <c r="S3287" i="1"/>
  <c r="T3287" i="1"/>
  <c r="V3287" i="1"/>
  <c r="S3288" i="1"/>
  <c r="T3288" i="1"/>
  <c r="V3288" i="1"/>
  <c r="S3289" i="1"/>
  <c r="T3289" i="1"/>
  <c r="V3289" i="1"/>
  <c r="S3290" i="1"/>
  <c r="T3290" i="1"/>
  <c r="V3290" i="1"/>
  <c r="S3291" i="1"/>
  <c r="T3291" i="1"/>
  <c r="V3291" i="1"/>
  <c r="S3292" i="1"/>
  <c r="T3292" i="1"/>
  <c r="V3292" i="1"/>
  <c r="S3293" i="1"/>
  <c r="T3293" i="1"/>
  <c r="V3293" i="1"/>
  <c r="S3294" i="1"/>
  <c r="T3294" i="1"/>
  <c r="V3294" i="1"/>
  <c r="S3295" i="1"/>
  <c r="T3295" i="1"/>
  <c r="V3295" i="1"/>
  <c r="S3296" i="1"/>
  <c r="T3296" i="1"/>
  <c r="V3296" i="1"/>
  <c r="S3297" i="1"/>
  <c r="T3297" i="1"/>
  <c r="V3297" i="1"/>
  <c r="S3298" i="1"/>
  <c r="T3298" i="1"/>
  <c r="V3298" i="1"/>
  <c r="S3299" i="1"/>
  <c r="T3299" i="1"/>
  <c r="V3299" i="1"/>
  <c r="S3300" i="1"/>
  <c r="T3300" i="1"/>
  <c r="V3300" i="1"/>
  <c r="S3301" i="1"/>
  <c r="T3301" i="1"/>
  <c r="V3301" i="1"/>
  <c r="S3302" i="1"/>
  <c r="T3302" i="1"/>
  <c r="V3302" i="1"/>
  <c r="S3303" i="1"/>
  <c r="T3303" i="1"/>
  <c r="V3303" i="1"/>
  <c r="S3304" i="1"/>
  <c r="T3304" i="1"/>
  <c r="V3304" i="1"/>
  <c r="S3305" i="1"/>
  <c r="T3305" i="1"/>
  <c r="V3305" i="1"/>
  <c r="S3306" i="1"/>
  <c r="T3306" i="1"/>
  <c r="V3306" i="1"/>
  <c r="S3307" i="1"/>
  <c r="T3307" i="1"/>
  <c r="V3307" i="1"/>
  <c r="S3308" i="1"/>
  <c r="T3308" i="1"/>
  <c r="V3308" i="1"/>
  <c r="S3309" i="1"/>
  <c r="T3309" i="1"/>
  <c r="V3309" i="1"/>
  <c r="S3310" i="1"/>
  <c r="T3310" i="1"/>
  <c r="V3310" i="1"/>
  <c r="S3311" i="1"/>
  <c r="T3311" i="1"/>
  <c r="V3311" i="1"/>
  <c r="S3312" i="1"/>
  <c r="T3312" i="1"/>
  <c r="V3312" i="1"/>
  <c r="S3313" i="1"/>
  <c r="T3313" i="1"/>
  <c r="V3313" i="1"/>
  <c r="S3314" i="1"/>
  <c r="T3314" i="1"/>
  <c r="V3314" i="1"/>
  <c r="S3315" i="1"/>
  <c r="T3315" i="1"/>
  <c r="V3315" i="1"/>
  <c r="S3316" i="1"/>
  <c r="T3316" i="1"/>
  <c r="V3316" i="1"/>
  <c r="S3317" i="1"/>
  <c r="T3317" i="1"/>
  <c r="V3317" i="1"/>
  <c r="S3318" i="1"/>
  <c r="T3318" i="1"/>
  <c r="V3318" i="1"/>
  <c r="S3319" i="1"/>
  <c r="T3319" i="1"/>
  <c r="V3319" i="1"/>
  <c r="S3320" i="1"/>
  <c r="T3320" i="1"/>
  <c r="V3320" i="1"/>
  <c r="S3321" i="1"/>
  <c r="T3321" i="1"/>
  <c r="V3321" i="1"/>
  <c r="S3322" i="1"/>
  <c r="T3322" i="1"/>
  <c r="V3322" i="1"/>
  <c r="S3323" i="1"/>
  <c r="T3323" i="1"/>
  <c r="V3323" i="1"/>
  <c r="S3324" i="1"/>
  <c r="T3324" i="1"/>
  <c r="V3324" i="1"/>
  <c r="S3325" i="1"/>
  <c r="T3325" i="1"/>
  <c r="V3325" i="1"/>
  <c r="S3326" i="1"/>
  <c r="T3326" i="1"/>
  <c r="V3326" i="1"/>
  <c r="S3327" i="1"/>
  <c r="T3327" i="1"/>
  <c r="V3327" i="1"/>
  <c r="S3328" i="1"/>
  <c r="T3328" i="1"/>
  <c r="V3328" i="1"/>
  <c r="S3329" i="1"/>
  <c r="T3329" i="1"/>
  <c r="V3329" i="1"/>
  <c r="S3330" i="1"/>
  <c r="T3330" i="1"/>
  <c r="V3330" i="1"/>
  <c r="S3331" i="1"/>
  <c r="T3331" i="1"/>
  <c r="V3331" i="1"/>
  <c r="S3332" i="1"/>
  <c r="T3332" i="1"/>
  <c r="V3332" i="1"/>
  <c r="S3333" i="1"/>
  <c r="T3333" i="1"/>
  <c r="V3333" i="1"/>
  <c r="S3334" i="1"/>
  <c r="T3334" i="1"/>
  <c r="V3334" i="1"/>
  <c r="S3335" i="1"/>
  <c r="T3335" i="1"/>
  <c r="V3335" i="1"/>
  <c r="S3336" i="1"/>
  <c r="T3336" i="1"/>
  <c r="V3336" i="1"/>
  <c r="S3337" i="1"/>
  <c r="T3337" i="1"/>
  <c r="V3337" i="1"/>
  <c r="S3338" i="1"/>
  <c r="T3338" i="1"/>
  <c r="V3338" i="1"/>
  <c r="S3339" i="1"/>
  <c r="T3339" i="1"/>
  <c r="V3339" i="1"/>
  <c r="S3340" i="1"/>
  <c r="T3340" i="1"/>
  <c r="V3340" i="1"/>
  <c r="S3341" i="1"/>
  <c r="T3341" i="1"/>
  <c r="V3341" i="1"/>
  <c r="S3342" i="1"/>
  <c r="T3342" i="1"/>
  <c r="V3342" i="1"/>
  <c r="S3343" i="1"/>
  <c r="T3343" i="1"/>
  <c r="V3343" i="1"/>
  <c r="S3344" i="1"/>
  <c r="T3344" i="1"/>
  <c r="V3344" i="1"/>
  <c r="S3345" i="1"/>
  <c r="T3345" i="1"/>
  <c r="V3345" i="1"/>
  <c r="S3346" i="1"/>
  <c r="T3346" i="1"/>
  <c r="V3346" i="1"/>
  <c r="S3347" i="1"/>
  <c r="T3347" i="1"/>
  <c r="V3347" i="1"/>
  <c r="S3348" i="1"/>
  <c r="T3348" i="1"/>
  <c r="V3348" i="1"/>
  <c r="S3349" i="1"/>
  <c r="T3349" i="1"/>
  <c r="V3349" i="1"/>
  <c r="S3350" i="1"/>
  <c r="T3350" i="1"/>
  <c r="V3350" i="1"/>
  <c r="S3351" i="1"/>
  <c r="T3351" i="1"/>
  <c r="V3351" i="1"/>
  <c r="S3352" i="1"/>
  <c r="T3352" i="1"/>
  <c r="V3352" i="1"/>
  <c r="S3353" i="1"/>
  <c r="T3353" i="1"/>
  <c r="V3353" i="1"/>
  <c r="S3354" i="1"/>
  <c r="T3354" i="1"/>
  <c r="V3354" i="1"/>
  <c r="S3355" i="1"/>
  <c r="T3355" i="1"/>
  <c r="V3355" i="1"/>
  <c r="S3356" i="1"/>
  <c r="T3356" i="1"/>
  <c r="V3356" i="1"/>
  <c r="S3357" i="1"/>
  <c r="T3357" i="1"/>
  <c r="V3357" i="1"/>
  <c r="S3358" i="1"/>
  <c r="T3358" i="1"/>
  <c r="V3358" i="1"/>
  <c r="S3359" i="1"/>
  <c r="T3359" i="1"/>
  <c r="V3359" i="1"/>
  <c r="S3360" i="1"/>
  <c r="T3360" i="1"/>
  <c r="V3360" i="1"/>
  <c r="S3361" i="1"/>
  <c r="T3361" i="1"/>
  <c r="V3361" i="1"/>
  <c r="S3362" i="1"/>
  <c r="T3362" i="1"/>
  <c r="V3362" i="1"/>
  <c r="S3363" i="1"/>
  <c r="T3363" i="1"/>
  <c r="V3363" i="1"/>
  <c r="S3364" i="1"/>
  <c r="T3364" i="1"/>
  <c r="V3364" i="1"/>
  <c r="S3365" i="1"/>
  <c r="T3365" i="1"/>
  <c r="V3365" i="1"/>
  <c r="S3366" i="1"/>
  <c r="T3366" i="1"/>
  <c r="V3366" i="1"/>
  <c r="S3367" i="1"/>
  <c r="T3367" i="1"/>
  <c r="V3367" i="1"/>
  <c r="S3368" i="1"/>
  <c r="T3368" i="1"/>
  <c r="V3368" i="1"/>
  <c r="S3369" i="1"/>
  <c r="T3369" i="1"/>
  <c r="V3369" i="1"/>
  <c r="S3370" i="1"/>
  <c r="T3370" i="1"/>
  <c r="V3370" i="1"/>
  <c r="S3371" i="1"/>
  <c r="T3371" i="1"/>
  <c r="V3371" i="1"/>
  <c r="S3372" i="1"/>
  <c r="T3372" i="1"/>
  <c r="V3372" i="1"/>
  <c r="S3373" i="1"/>
  <c r="T3373" i="1"/>
  <c r="V3373" i="1"/>
  <c r="S3374" i="1"/>
  <c r="T3374" i="1"/>
  <c r="V3374" i="1"/>
  <c r="S3375" i="1"/>
  <c r="T3375" i="1"/>
  <c r="V3375" i="1"/>
  <c r="S3376" i="1"/>
  <c r="T3376" i="1"/>
  <c r="V3376" i="1"/>
  <c r="S3377" i="1"/>
  <c r="T3377" i="1"/>
  <c r="V3377" i="1"/>
  <c r="S3378" i="1"/>
  <c r="T3378" i="1"/>
  <c r="V3378" i="1"/>
  <c r="S3379" i="1"/>
  <c r="T3379" i="1"/>
  <c r="V3379" i="1"/>
  <c r="S3380" i="1"/>
  <c r="T3380" i="1"/>
  <c r="V3380" i="1"/>
  <c r="S3381" i="1"/>
  <c r="T3381" i="1"/>
  <c r="V3381" i="1"/>
  <c r="S3382" i="1"/>
  <c r="T3382" i="1"/>
  <c r="V3382" i="1"/>
  <c r="S3383" i="1"/>
  <c r="T3383" i="1"/>
  <c r="V3383" i="1"/>
  <c r="S3384" i="1"/>
  <c r="T3384" i="1"/>
  <c r="V3384" i="1"/>
  <c r="S3385" i="1"/>
  <c r="T3385" i="1"/>
  <c r="V3385" i="1"/>
  <c r="S3386" i="1"/>
  <c r="T3386" i="1"/>
  <c r="V3386" i="1"/>
  <c r="S3387" i="1"/>
  <c r="T3387" i="1"/>
  <c r="V3387" i="1"/>
  <c r="S3388" i="1"/>
  <c r="T3388" i="1"/>
  <c r="V3388" i="1"/>
  <c r="S3389" i="1"/>
  <c r="T3389" i="1"/>
  <c r="V3389" i="1"/>
  <c r="S3390" i="1"/>
  <c r="T3390" i="1"/>
  <c r="V3390" i="1"/>
  <c r="S3391" i="1"/>
  <c r="T3391" i="1"/>
  <c r="V3391" i="1"/>
  <c r="S3392" i="1"/>
  <c r="T3392" i="1"/>
  <c r="V3392" i="1"/>
  <c r="S3393" i="1"/>
  <c r="T3393" i="1"/>
  <c r="V3393" i="1"/>
  <c r="S3394" i="1"/>
  <c r="T3394" i="1"/>
  <c r="V3394" i="1"/>
  <c r="S3395" i="1"/>
  <c r="T3395" i="1"/>
  <c r="V3395" i="1"/>
  <c r="S3396" i="1"/>
  <c r="T3396" i="1"/>
  <c r="V3396" i="1"/>
  <c r="S3397" i="1"/>
  <c r="T3397" i="1"/>
  <c r="V3397" i="1"/>
  <c r="S3398" i="1"/>
  <c r="T3398" i="1"/>
  <c r="V3398" i="1"/>
  <c r="S3399" i="1"/>
  <c r="T3399" i="1"/>
  <c r="V3399" i="1"/>
  <c r="S3400" i="1"/>
  <c r="T3400" i="1"/>
  <c r="V3400" i="1"/>
  <c r="S3401" i="1"/>
  <c r="T3401" i="1"/>
  <c r="V3401" i="1"/>
  <c r="S3402" i="1"/>
  <c r="T3402" i="1"/>
  <c r="V3402" i="1"/>
  <c r="S3403" i="1"/>
  <c r="T3403" i="1"/>
  <c r="V3403" i="1"/>
  <c r="S3404" i="1"/>
  <c r="T3404" i="1"/>
  <c r="V3404" i="1"/>
  <c r="S3405" i="1"/>
  <c r="T3405" i="1"/>
  <c r="V3405" i="1"/>
  <c r="S3406" i="1"/>
  <c r="T3406" i="1"/>
  <c r="V3406" i="1"/>
  <c r="S3407" i="1"/>
  <c r="T3407" i="1"/>
  <c r="V3407" i="1"/>
  <c r="S3408" i="1"/>
  <c r="T3408" i="1"/>
  <c r="V3408" i="1"/>
  <c r="S3409" i="1"/>
  <c r="T3409" i="1"/>
  <c r="V3409" i="1"/>
  <c r="S3410" i="1"/>
  <c r="T3410" i="1"/>
  <c r="V3410" i="1"/>
  <c r="S3411" i="1"/>
  <c r="T3411" i="1"/>
  <c r="V3411" i="1"/>
  <c r="S3412" i="1"/>
  <c r="T3412" i="1"/>
  <c r="V3412" i="1"/>
  <c r="S3413" i="1"/>
  <c r="T3413" i="1"/>
  <c r="V3413" i="1"/>
  <c r="S3414" i="1"/>
  <c r="T3414" i="1"/>
  <c r="V3414" i="1"/>
  <c r="S3415" i="1"/>
  <c r="T3415" i="1"/>
  <c r="V3415" i="1"/>
  <c r="S3416" i="1"/>
  <c r="T3416" i="1"/>
  <c r="V3416" i="1"/>
  <c r="S3417" i="1"/>
  <c r="T3417" i="1"/>
  <c r="V3417" i="1"/>
  <c r="S3418" i="1"/>
  <c r="T3418" i="1"/>
  <c r="V3418" i="1"/>
  <c r="S3419" i="1"/>
  <c r="T3419" i="1"/>
  <c r="V3419" i="1"/>
  <c r="S3420" i="1"/>
  <c r="T3420" i="1"/>
  <c r="V3420" i="1"/>
  <c r="S3421" i="1"/>
  <c r="T3421" i="1"/>
  <c r="V3421" i="1"/>
  <c r="V3222" i="1"/>
  <c r="S3222" i="1"/>
  <c r="T3222" i="1"/>
  <c r="S6298" i="1" l="1"/>
  <c r="U6298" i="1" s="1"/>
  <c r="T6298" i="1"/>
  <c r="V6298" i="1"/>
  <c r="S6299" i="1"/>
  <c r="U6299" i="1" s="1"/>
  <c r="T6299" i="1"/>
  <c r="V6299" i="1"/>
  <c r="S6300" i="1"/>
  <c r="U6300" i="1" s="1"/>
  <c r="T6300" i="1"/>
  <c r="V6300" i="1"/>
  <c r="S6301" i="1"/>
  <c r="U6301" i="1" s="1"/>
  <c r="T6301" i="1"/>
  <c r="V6301" i="1"/>
  <c r="S6302" i="1"/>
  <c r="U6302" i="1" s="1"/>
  <c r="T6302" i="1"/>
  <c r="V6302" i="1"/>
  <c r="S6303" i="1"/>
  <c r="U6303" i="1" s="1"/>
  <c r="T6303" i="1"/>
  <c r="V6303" i="1"/>
  <c r="S6304" i="1"/>
  <c r="U6304" i="1" s="1"/>
  <c r="T6304" i="1"/>
  <c r="V6304" i="1"/>
  <c r="S6305" i="1"/>
  <c r="U6305" i="1" s="1"/>
  <c r="T6305" i="1"/>
  <c r="V6305" i="1"/>
  <c r="S6306" i="1"/>
  <c r="U6306" i="1" s="1"/>
  <c r="T6306" i="1"/>
  <c r="V6306" i="1"/>
  <c r="S6307" i="1"/>
  <c r="U6307" i="1" s="1"/>
  <c r="T6307" i="1"/>
  <c r="V6307" i="1"/>
  <c r="S6308" i="1"/>
  <c r="U6308" i="1" s="1"/>
  <c r="T6308" i="1"/>
  <c r="V6308" i="1"/>
  <c r="S6309" i="1"/>
  <c r="U6309" i="1" s="1"/>
  <c r="T6309" i="1"/>
  <c r="V6309" i="1"/>
  <c r="S6310" i="1"/>
  <c r="U6310" i="1" s="1"/>
  <c r="T6310" i="1"/>
  <c r="V6310" i="1"/>
  <c r="S6311" i="1"/>
  <c r="U6311" i="1" s="1"/>
  <c r="T6311" i="1"/>
  <c r="V6311" i="1"/>
  <c r="S6312" i="1"/>
  <c r="U6312" i="1" s="1"/>
  <c r="T6312" i="1"/>
  <c r="V6312" i="1"/>
  <c r="S6313" i="1"/>
  <c r="U6313" i="1" s="1"/>
  <c r="T6313" i="1"/>
  <c r="V6313" i="1"/>
  <c r="S6314" i="1"/>
  <c r="U6314" i="1" s="1"/>
  <c r="T6314" i="1"/>
  <c r="V6314" i="1"/>
  <c r="S6315" i="1"/>
  <c r="U6315" i="1" s="1"/>
  <c r="T6315" i="1"/>
  <c r="V6315" i="1"/>
  <c r="S6316" i="1"/>
  <c r="U6316" i="1" s="1"/>
  <c r="T6316" i="1"/>
  <c r="V6316" i="1"/>
  <c r="S6317" i="1"/>
  <c r="U6317" i="1" s="1"/>
  <c r="T6317" i="1"/>
  <c r="V6317" i="1"/>
  <c r="S6318" i="1"/>
  <c r="U6318" i="1" s="1"/>
  <c r="T6318" i="1"/>
  <c r="V6318" i="1"/>
  <c r="S6319" i="1"/>
  <c r="U6319" i="1" s="1"/>
  <c r="T6319" i="1"/>
  <c r="V6319" i="1"/>
  <c r="S6320" i="1"/>
  <c r="U6320" i="1" s="1"/>
  <c r="T6320" i="1"/>
  <c r="V6320" i="1"/>
  <c r="S6321" i="1"/>
  <c r="U6321" i="1" s="1"/>
  <c r="T6321" i="1"/>
  <c r="V6321" i="1"/>
  <c r="S6322" i="1"/>
  <c r="U6322" i="1" s="1"/>
  <c r="T6322" i="1"/>
  <c r="V6322" i="1"/>
  <c r="S6323" i="1"/>
  <c r="U6323" i="1" s="1"/>
  <c r="T6323" i="1"/>
  <c r="V6323" i="1"/>
  <c r="S6324" i="1"/>
  <c r="U6324" i="1" s="1"/>
  <c r="T6324" i="1"/>
  <c r="V6324" i="1"/>
  <c r="S6325" i="1"/>
  <c r="U6325" i="1" s="1"/>
  <c r="T6325" i="1"/>
  <c r="V6325" i="1"/>
  <c r="S6326" i="1"/>
  <c r="U6326" i="1" s="1"/>
  <c r="T6326" i="1"/>
  <c r="V6326" i="1"/>
  <c r="S6327" i="1"/>
  <c r="U6327" i="1" s="1"/>
  <c r="T6327" i="1"/>
  <c r="V6327" i="1"/>
  <c r="S6328" i="1"/>
  <c r="U6328" i="1" s="1"/>
  <c r="T6328" i="1"/>
  <c r="V6328" i="1"/>
  <c r="S6329" i="1"/>
  <c r="U6329" i="1" s="1"/>
  <c r="T6329" i="1"/>
  <c r="V6329" i="1"/>
  <c r="S6330" i="1"/>
  <c r="U6330" i="1" s="1"/>
  <c r="T6330" i="1"/>
  <c r="V6330" i="1"/>
  <c r="S6331" i="1"/>
  <c r="U6331" i="1" s="1"/>
  <c r="T6331" i="1"/>
  <c r="V6331" i="1"/>
  <c r="S6332" i="1"/>
  <c r="U6332" i="1" s="1"/>
  <c r="T6332" i="1"/>
  <c r="V6332" i="1"/>
  <c r="S6333" i="1"/>
  <c r="U6333" i="1" s="1"/>
  <c r="T6333" i="1"/>
  <c r="V6333" i="1"/>
  <c r="S6334" i="1"/>
  <c r="U6334" i="1" s="1"/>
  <c r="T6334" i="1"/>
  <c r="V6334" i="1"/>
  <c r="S6335" i="1"/>
  <c r="U6335" i="1" s="1"/>
  <c r="T6335" i="1"/>
  <c r="V6335" i="1"/>
  <c r="S6336" i="1"/>
  <c r="U6336" i="1" s="1"/>
  <c r="T6336" i="1"/>
  <c r="V6336" i="1"/>
  <c r="T4098" i="1"/>
  <c r="V4098" i="1"/>
  <c r="S4098" i="1"/>
  <c r="U4098" i="1" s="1"/>
  <c r="V2371" i="1"/>
  <c r="S2371" i="1"/>
  <c r="T2371" i="1"/>
  <c r="V143" i="1"/>
  <c r="S143" i="1"/>
  <c r="U143" i="1" s="1"/>
  <c r="T143" i="1"/>
  <c r="V137" i="1"/>
  <c r="S137" i="1"/>
  <c r="U137" i="1" s="1"/>
  <c r="T137" i="1"/>
  <c r="V116" i="1"/>
  <c r="S116" i="1"/>
  <c r="U116" i="1" s="1"/>
  <c r="T116" i="1"/>
  <c r="V88" i="1"/>
  <c r="S88" i="1"/>
  <c r="U88" i="1" s="1"/>
  <c r="T88" i="1"/>
  <c r="T94" i="1"/>
  <c r="V94" i="1"/>
  <c r="S94" i="1"/>
  <c r="U94" i="1" s="1"/>
  <c r="V16" i="1"/>
  <c r="S16" i="1"/>
  <c r="U16" i="1" s="1"/>
  <c r="T16" i="1"/>
  <c r="P3109" i="1" l="1"/>
  <c r="P3108" i="1"/>
  <c r="P3107" i="1"/>
  <c r="P3106" i="1"/>
  <c r="P3070" i="1"/>
  <c r="P3069" i="1"/>
  <c r="P3068" i="1"/>
  <c r="P3064" i="1"/>
  <c r="P3061" i="1"/>
  <c r="P3057" i="1"/>
  <c r="P3056" i="1"/>
  <c r="P3055" i="1"/>
  <c r="P3053" i="1"/>
  <c r="P5451" i="1"/>
  <c r="P5448" i="1"/>
  <c r="P5429" i="1"/>
  <c r="P5175" i="1"/>
  <c r="P5174" i="1"/>
  <c r="P5081" i="1"/>
  <c r="P5075" i="1"/>
  <c r="P5012" i="1"/>
  <c r="P4975" i="1"/>
  <c r="P4935" i="1"/>
  <c r="P4921" i="1"/>
  <c r="P4817" i="1"/>
  <c r="P4733" i="1"/>
  <c r="P4500" i="1"/>
  <c r="P4253" i="1"/>
  <c r="P2370" i="1"/>
  <c r="P2634" i="1"/>
  <c r="P2643" i="1"/>
  <c r="P2642" i="1"/>
  <c r="P2641" i="1"/>
  <c r="P2640" i="1"/>
  <c r="P2639" i="1"/>
  <c r="P2632" i="1" l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5164" i="1"/>
  <c r="P5045" i="1"/>
  <c r="P4826" i="1"/>
  <c r="P4729" i="1"/>
  <c r="P4277" i="1"/>
  <c r="P3464" i="1"/>
  <c r="P4714" i="1"/>
  <c r="P4713" i="1"/>
  <c r="P4712" i="1"/>
  <c r="P4711" i="1"/>
  <c r="P4710" i="1"/>
  <c r="P4709" i="1"/>
  <c r="P4708" i="1"/>
  <c r="P4706" i="1"/>
  <c r="P4705" i="1"/>
  <c r="P4703" i="1"/>
  <c r="P2601" i="1"/>
  <c r="P3462" i="1"/>
  <c r="P4284" i="1"/>
  <c r="P5198" i="1"/>
  <c r="P4704" i="1"/>
  <c r="P4324" i="1"/>
  <c r="P4702" i="1"/>
  <c r="P4459" i="1"/>
  <c r="P4701" i="1"/>
  <c r="P4700" i="1" l="1"/>
  <c r="P4699" i="1"/>
  <c r="P4698" i="1"/>
  <c r="P4697" i="1"/>
  <c r="P4696" i="1"/>
  <c r="P4695" i="1"/>
  <c r="P4694" i="1"/>
  <c r="P4693" i="1"/>
  <c r="P4692" i="1"/>
  <c r="P4691" i="1"/>
  <c r="P4690" i="1"/>
  <c r="P4689" i="1"/>
  <c r="P4688" i="1"/>
  <c r="P4687" i="1"/>
  <c r="P4686" i="1"/>
  <c r="P4685" i="1"/>
  <c r="P4684" i="1"/>
  <c r="P4683" i="1"/>
  <c r="P4682" i="1"/>
  <c r="P4681" i="1"/>
  <c r="P4680" i="1"/>
  <c r="P4679" i="1"/>
  <c r="P4678" i="1"/>
  <c r="P4677" i="1"/>
  <c r="P4676" i="1"/>
  <c r="P4675" i="1"/>
  <c r="P4674" i="1"/>
  <c r="P4673" i="1"/>
  <c r="P4672" i="1"/>
  <c r="P4671" i="1"/>
  <c r="P4670" i="1"/>
  <c r="P4669" i="1"/>
  <c r="P4668" i="1"/>
  <c r="P4667" i="1"/>
  <c r="P4666" i="1"/>
  <c r="P4665" i="1"/>
  <c r="P4664" i="1"/>
  <c r="P4663" i="1"/>
  <c r="P4662" i="1"/>
  <c r="P4661" i="1"/>
  <c r="P4660" i="1"/>
  <c r="P4659" i="1"/>
  <c r="P4658" i="1"/>
  <c r="P4657" i="1"/>
  <c r="P4656" i="1"/>
  <c r="P4655" i="1"/>
  <c r="P4654" i="1"/>
  <c r="P4653" i="1"/>
  <c r="P4652" i="1"/>
  <c r="P4651" i="1"/>
  <c r="P4650" i="1"/>
  <c r="P4649" i="1"/>
  <c r="P4648" i="1"/>
  <c r="P4647" i="1"/>
  <c r="P4646" i="1"/>
  <c r="P4645" i="1"/>
  <c r="P4644" i="1"/>
  <c r="P4643" i="1"/>
  <c r="P4642" i="1"/>
  <c r="P4641" i="1"/>
  <c r="P4640" i="1"/>
  <c r="P4639" i="1"/>
  <c r="P4638" i="1"/>
  <c r="P4637" i="1"/>
  <c r="P4636" i="1"/>
  <c r="P4635" i="1"/>
  <c r="P4634" i="1"/>
  <c r="P4633" i="1"/>
  <c r="P4632" i="1"/>
  <c r="P4631" i="1"/>
  <c r="P4630" i="1"/>
  <c r="P4626" i="1"/>
  <c r="P4627" i="1"/>
  <c r="P4628" i="1"/>
  <c r="P4629" i="1"/>
  <c r="P4625" i="1" l="1"/>
  <c r="P4624" i="1"/>
  <c r="P4623" i="1"/>
  <c r="P4622" i="1"/>
  <c r="P4621" i="1"/>
  <c r="P4620" i="1"/>
  <c r="P4619" i="1"/>
  <c r="P4618" i="1"/>
  <c r="P4617" i="1"/>
  <c r="P4616" i="1"/>
  <c r="P4615" i="1"/>
  <c r="P4614" i="1"/>
  <c r="P4613" i="1"/>
  <c r="P4612" i="1"/>
  <c r="P4611" i="1"/>
  <c r="P4610" i="1"/>
  <c r="P4609" i="1"/>
  <c r="P4608" i="1"/>
  <c r="P4607" i="1"/>
  <c r="P4606" i="1"/>
  <c r="P4605" i="1"/>
  <c r="P4604" i="1"/>
  <c r="P4603" i="1"/>
  <c r="P4602" i="1"/>
  <c r="P4601" i="1"/>
  <c r="P4600" i="1"/>
  <c r="P4599" i="1"/>
  <c r="P4598" i="1"/>
  <c r="P4597" i="1"/>
  <c r="P4596" i="1"/>
  <c r="P4595" i="1"/>
  <c r="P4594" i="1"/>
  <c r="P4593" i="1"/>
  <c r="P4592" i="1"/>
  <c r="P4591" i="1"/>
  <c r="P4590" i="1"/>
  <c r="P4589" i="1"/>
  <c r="P4588" i="1"/>
  <c r="P4587" i="1"/>
  <c r="P4586" i="1"/>
  <c r="P4585" i="1"/>
  <c r="P4584" i="1"/>
  <c r="P4583" i="1"/>
  <c r="P4582" i="1"/>
  <c r="P4581" i="1"/>
  <c r="P4580" i="1" l="1"/>
  <c r="P4579" i="1"/>
  <c r="P4578" i="1"/>
  <c r="P4577" i="1"/>
  <c r="P4576" i="1"/>
  <c r="P4575" i="1"/>
  <c r="P4574" i="1"/>
  <c r="P4573" i="1"/>
  <c r="P4572" i="1"/>
  <c r="P4571" i="1"/>
  <c r="P4570" i="1"/>
  <c r="P4569" i="1"/>
  <c r="P4568" i="1"/>
  <c r="P4567" i="1"/>
  <c r="P4566" i="1"/>
  <c r="P4565" i="1" l="1"/>
  <c r="P4564" i="1"/>
  <c r="P4563" i="1"/>
  <c r="P4562" i="1"/>
  <c r="P4561" i="1"/>
  <c r="P4560" i="1"/>
  <c r="P4559" i="1"/>
  <c r="P4337" i="1"/>
  <c r="P4412" i="1"/>
  <c r="P4453" i="1"/>
  <c r="P4707" i="1"/>
  <c r="P4558" i="1"/>
  <c r="P4557" i="1"/>
  <c r="P4556" i="1"/>
  <c r="P4555" i="1"/>
  <c r="P4554" i="1"/>
  <c r="P4553" i="1"/>
  <c r="P4552" i="1"/>
  <c r="P4551" i="1"/>
  <c r="P4550" i="1"/>
  <c r="P4549" i="1"/>
  <c r="P4548" i="1" l="1"/>
  <c r="P4547" i="1"/>
  <c r="P4546" i="1"/>
  <c r="P4545" i="1"/>
  <c r="P4544" i="1"/>
  <c r="P4543" i="1"/>
  <c r="P4542" i="1"/>
  <c r="P4541" i="1"/>
  <c r="P4540" i="1"/>
  <c r="P4539" i="1"/>
  <c r="P4538" i="1"/>
  <c r="P4537" i="1"/>
  <c r="P4536" i="1"/>
  <c r="P4535" i="1"/>
  <c r="P4534" i="1"/>
  <c r="P4533" i="1"/>
  <c r="P4532" i="1"/>
  <c r="P4531" i="1"/>
  <c r="P4530" i="1"/>
  <c r="P4529" i="1"/>
  <c r="P4528" i="1"/>
  <c r="P4527" i="1"/>
  <c r="P4526" i="1"/>
  <c r="P4524" i="1"/>
  <c r="P4525" i="1"/>
  <c r="P4523" i="1" l="1"/>
  <c r="P4522" i="1"/>
  <c r="P4521" i="1"/>
  <c r="P4520" i="1"/>
  <c r="P4519" i="1"/>
  <c r="P4518" i="1"/>
  <c r="P4517" i="1"/>
  <c r="P4516" i="1"/>
  <c r="P4515" i="1"/>
  <c r="P4514" i="1"/>
  <c r="P4513" i="1"/>
  <c r="P4512" i="1"/>
  <c r="P4511" i="1"/>
  <c r="P4510" i="1"/>
  <c r="P4509" i="1"/>
  <c r="P4508" i="1"/>
  <c r="P4507" i="1"/>
  <c r="P4506" i="1"/>
  <c r="P4505" i="1"/>
  <c r="P4504" i="1"/>
  <c r="P4503" i="1"/>
  <c r="P4502" i="1"/>
  <c r="P4501" i="1"/>
  <c r="S4501" i="1"/>
  <c r="U4501" i="1" s="1"/>
  <c r="T4501" i="1"/>
  <c r="V4501" i="1"/>
  <c r="S4502" i="1"/>
  <c r="U4502" i="1" s="1"/>
  <c r="T4502" i="1"/>
  <c r="V4502" i="1"/>
  <c r="S4503" i="1"/>
  <c r="U4503" i="1" s="1"/>
  <c r="T4503" i="1"/>
  <c r="V4503" i="1"/>
  <c r="S4504" i="1"/>
  <c r="U4504" i="1" s="1"/>
  <c r="T4504" i="1"/>
  <c r="V4504" i="1"/>
  <c r="S4505" i="1"/>
  <c r="U4505" i="1" s="1"/>
  <c r="T4505" i="1"/>
  <c r="V4505" i="1"/>
  <c r="S4506" i="1"/>
  <c r="U4506" i="1" s="1"/>
  <c r="T4506" i="1"/>
  <c r="V4506" i="1"/>
  <c r="S4507" i="1"/>
  <c r="U4507" i="1" s="1"/>
  <c r="T4507" i="1"/>
  <c r="V4507" i="1"/>
  <c r="S4508" i="1"/>
  <c r="U4508" i="1" s="1"/>
  <c r="T4508" i="1"/>
  <c r="V4508" i="1"/>
  <c r="S4509" i="1"/>
  <c r="U4509" i="1" s="1"/>
  <c r="T4509" i="1"/>
  <c r="V4509" i="1"/>
  <c r="S4510" i="1"/>
  <c r="U4510" i="1" s="1"/>
  <c r="T4510" i="1"/>
  <c r="V4510" i="1"/>
  <c r="S4511" i="1"/>
  <c r="U4511" i="1" s="1"/>
  <c r="T4511" i="1"/>
  <c r="V4511" i="1"/>
  <c r="S4512" i="1"/>
  <c r="U4512" i="1" s="1"/>
  <c r="T4512" i="1"/>
  <c r="V4512" i="1"/>
  <c r="S4513" i="1"/>
  <c r="U4513" i="1" s="1"/>
  <c r="T4513" i="1"/>
  <c r="V4513" i="1"/>
  <c r="S4514" i="1"/>
  <c r="U4514" i="1" s="1"/>
  <c r="T4514" i="1"/>
  <c r="V4514" i="1"/>
  <c r="S4515" i="1"/>
  <c r="U4515" i="1" s="1"/>
  <c r="T4515" i="1"/>
  <c r="V4515" i="1"/>
  <c r="S4516" i="1"/>
  <c r="U4516" i="1" s="1"/>
  <c r="T4516" i="1"/>
  <c r="V4516" i="1"/>
  <c r="S4517" i="1"/>
  <c r="U4517" i="1" s="1"/>
  <c r="T4517" i="1"/>
  <c r="V4517" i="1"/>
  <c r="S4518" i="1"/>
  <c r="U4518" i="1" s="1"/>
  <c r="T4518" i="1"/>
  <c r="V4518" i="1"/>
  <c r="S4519" i="1"/>
  <c r="U4519" i="1" s="1"/>
  <c r="T4519" i="1"/>
  <c r="V4519" i="1"/>
  <c r="S4520" i="1"/>
  <c r="U4520" i="1" s="1"/>
  <c r="T4520" i="1"/>
  <c r="V4520" i="1"/>
  <c r="S4521" i="1"/>
  <c r="U4521" i="1" s="1"/>
  <c r="T4521" i="1"/>
  <c r="V4521" i="1"/>
  <c r="S4522" i="1"/>
  <c r="U4522" i="1" s="1"/>
  <c r="T4522" i="1"/>
  <c r="V4522" i="1"/>
  <c r="S4523" i="1"/>
  <c r="U4523" i="1" s="1"/>
  <c r="T4523" i="1"/>
  <c r="V4523" i="1"/>
  <c r="S4524" i="1"/>
  <c r="U4524" i="1" s="1"/>
  <c r="T4524" i="1"/>
  <c r="V4524" i="1"/>
  <c r="S4525" i="1"/>
  <c r="U4525" i="1" s="1"/>
  <c r="T4525" i="1"/>
  <c r="V4525" i="1"/>
  <c r="S4526" i="1"/>
  <c r="U4526" i="1" s="1"/>
  <c r="T4526" i="1"/>
  <c r="V4526" i="1"/>
  <c r="S4527" i="1"/>
  <c r="U4527" i="1" s="1"/>
  <c r="T4527" i="1"/>
  <c r="V4527" i="1"/>
  <c r="S4528" i="1"/>
  <c r="U4528" i="1" s="1"/>
  <c r="T4528" i="1"/>
  <c r="V4528" i="1"/>
  <c r="S4529" i="1"/>
  <c r="U4529" i="1" s="1"/>
  <c r="T4529" i="1"/>
  <c r="V4529" i="1"/>
  <c r="S4530" i="1"/>
  <c r="U4530" i="1" s="1"/>
  <c r="T4530" i="1"/>
  <c r="V4530" i="1"/>
  <c r="S4531" i="1"/>
  <c r="U4531" i="1" s="1"/>
  <c r="T4531" i="1"/>
  <c r="V4531" i="1"/>
  <c r="S4532" i="1"/>
  <c r="U4532" i="1" s="1"/>
  <c r="T4532" i="1"/>
  <c r="V4532" i="1"/>
  <c r="S4533" i="1"/>
  <c r="U4533" i="1" s="1"/>
  <c r="T4533" i="1"/>
  <c r="V4533" i="1"/>
  <c r="S4534" i="1"/>
  <c r="U4534" i="1" s="1"/>
  <c r="T4534" i="1"/>
  <c r="V4534" i="1"/>
  <c r="S4535" i="1"/>
  <c r="U4535" i="1" s="1"/>
  <c r="T4535" i="1"/>
  <c r="V4535" i="1"/>
  <c r="S4536" i="1"/>
  <c r="U4536" i="1" s="1"/>
  <c r="T4536" i="1"/>
  <c r="V4536" i="1"/>
  <c r="S4537" i="1"/>
  <c r="U4537" i="1" s="1"/>
  <c r="T4537" i="1"/>
  <c r="V4537" i="1"/>
  <c r="S4538" i="1"/>
  <c r="U4538" i="1" s="1"/>
  <c r="T4538" i="1"/>
  <c r="V4538" i="1"/>
  <c r="S4539" i="1"/>
  <c r="U4539" i="1" s="1"/>
  <c r="T4539" i="1"/>
  <c r="V4539" i="1"/>
  <c r="S4540" i="1"/>
  <c r="U4540" i="1" s="1"/>
  <c r="T4540" i="1"/>
  <c r="V4540" i="1"/>
  <c r="S4541" i="1"/>
  <c r="U4541" i="1" s="1"/>
  <c r="T4541" i="1"/>
  <c r="V4541" i="1"/>
  <c r="S4542" i="1"/>
  <c r="U4542" i="1" s="1"/>
  <c r="T4542" i="1"/>
  <c r="V4542" i="1"/>
  <c r="S4543" i="1"/>
  <c r="U4543" i="1" s="1"/>
  <c r="T4543" i="1"/>
  <c r="V4543" i="1"/>
  <c r="S4544" i="1"/>
  <c r="U4544" i="1" s="1"/>
  <c r="T4544" i="1"/>
  <c r="V4544" i="1"/>
  <c r="S4545" i="1"/>
  <c r="U4545" i="1" s="1"/>
  <c r="T4545" i="1"/>
  <c r="V4545" i="1"/>
  <c r="S4546" i="1"/>
  <c r="U4546" i="1" s="1"/>
  <c r="T4546" i="1"/>
  <c r="V4546" i="1"/>
  <c r="S4547" i="1"/>
  <c r="U4547" i="1" s="1"/>
  <c r="T4547" i="1"/>
  <c r="V4547" i="1"/>
  <c r="S4548" i="1"/>
  <c r="U4548" i="1" s="1"/>
  <c r="T4548" i="1"/>
  <c r="V4548" i="1"/>
  <c r="S4549" i="1"/>
  <c r="U4549" i="1" s="1"/>
  <c r="T4549" i="1"/>
  <c r="V4549" i="1"/>
  <c r="S4550" i="1"/>
  <c r="U4550" i="1" s="1"/>
  <c r="T4550" i="1"/>
  <c r="V4550" i="1"/>
  <c r="S4551" i="1"/>
  <c r="U4551" i="1" s="1"/>
  <c r="T4551" i="1"/>
  <c r="V4551" i="1"/>
  <c r="S4552" i="1"/>
  <c r="U4552" i="1" s="1"/>
  <c r="T4552" i="1"/>
  <c r="V4552" i="1"/>
  <c r="S4553" i="1"/>
  <c r="U4553" i="1" s="1"/>
  <c r="T4553" i="1"/>
  <c r="V4553" i="1"/>
  <c r="S4554" i="1"/>
  <c r="U4554" i="1" s="1"/>
  <c r="T4554" i="1"/>
  <c r="V4554" i="1"/>
  <c r="S4555" i="1"/>
  <c r="U4555" i="1" s="1"/>
  <c r="T4555" i="1"/>
  <c r="V4555" i="1"/>
  <c r="S4556" i="1"/>
  <c r="U4556" i="1" s="1"/>
  <c r="T4556" i="1"/>
  <c r="V4556" i="1"/>
  <c r="S4557" i="1"/>
  <c r="U4557" i="1" s="1"/>
  <c r="T4557" i="1"/>
  <c r="V4557" i="1"/>
  <c r="S4558" i="1"/>
  <c r="U4558" i="1" s="1"/>
  <c r="T4558" i="1"/>
  <c r="V4558" i="1"/>
  <c r="S4559" i="1"/>
  <c r="U4559" i="1" s="1"/>
  <c r="T4559" i="1"/>
  <c r="V4559" i="1"/>
  <c r="S4560" i="1"/>
  <c r="U4560" i="1" s="1"/>
  <c r="T4560" i="1"/>
  <c r="V4560" i="1"/>
  <c r="S4561" i="1"/>
  <c r="U4561" i="1" s="1"/>
  <c r="T4561" i="1"/>
  <c r="V4561" i="1"/>
  <c r="S4562" i="1"/>
  <c r="U4562" i="1" s="1"/>
  <c r="T4562" i="1"/>
  <c r="V4562" i="1"/>
  <c r="S4563" i="1"/>
  <c r="U4563" i="1" s="1"/>
  <c r="T4563" i="1"/>
  <c r="V4563" i="1"/>
  <c r="S4564" i="1"/>
  <c r="U4564" i="1" s="1"/>
  <c r="T4564" i="1"/>
  <c r="V4564" i="1"/>
  <c r="S4565" i="1"/>
  <c r="U4565" i="1" s="1"/>
  <c r="T4565" i="1"/>
  <c r="V4565" i="1"/>
  <c r="S4566" i="1"/>
  <c r="U4566" i="1" s="1"/>
  <c r="T4566" i="1"/>
  <c r="V4566" i="1"/>
  <c r="S4567" i="1"/>
  <c r="U4567" i="1" s="1"/>
  <c r="T4567" i="1"/>
  <c r="V4567" i="1"/>
  <c r="S4568" i="1"/>
  <c r="U4568" i="1" s="1"/>
  <c r="T4568" i="1"/>
  <c r="V4568" i="1"/>
  <c r="S4569" i="1"/>
  <c r="U4569" i="1" s="1"/>
  <c r="T4569" i="1"/>
  <c r="V4569" i="1"/>
  <c r="S4570" i="1"/>
  <c r="U4570" i="1" s="1"/>
  <c r="T4570" i="1"/>
  <c r="V4570" i="1"/>
  <c r="S4571" i="1"/>
  <c r="U4571" i="1" s="1"/>
  <c r="T4571" i="1"/>
  <c r="V4571" i="1"/>
  <c r="S4572" i="1"/>
  <c r="U4572" i="1" s="1"/>
  <c r="T4572" i="1"/>
  <c r="V4572" i="1"/>
  <c r="S4573" i="1"/>
  <c r="U4573" i="1" s="1"/>
  <c r="T4573" i="1"/>
  <c r="V4573" i="1"/>
  <c r="S4574" i="1"/>
  <c r="U4574" i="1" s="1"/>
  <c r="T4574" i="1"/>
  <c r="V4574" i="1"/>
  <c r="S4575" i="1"/>
  <c r="U4575" i="1" s="1"/>
  <c r="T4575" i="1"/>
  <c r="V4575" i="1"/>
  <c r="S4576" i="1"/>
  <c r="U4576" i="1" s="1"/>
  <c r="T4576" i="1"/>
  <c r="V4576" i="1"/>
  <c r="S4577" i="1"/>
  <c r="U4577" i="1" s="1"/>
  <c r="T4577" i="1"/>
  <c r="V4577" i="1"/>
  <c r="S4578" i="1"/>
  <c r="U4578" i="1" s="1"/>
  <c r="T4578" i="1"/>
  <c r="V4578" i="1"/>
  <c r="S4579" i="1"/>
  <c r="U4579" i="1" s="1"/>
  <c r="T4579" i="1"/>
  <c r="V4579" i="1"/>
  <c r="S4580" i="1"/>
  <c r="U4580" i="1" s="1"/>
  <c r="T4580" i="1"/>
  <c r="V4580" i="1"/>
  <c r="S4581" i="1"/>
  <c r="U4581" i="1" s="1"/>
  <c r="T4581" i="1"/>
  <c r="V4581" i="1"/>
  <c r="S4582" i="1"/>
  <c r="U4582" i="1" s="1"/>
  <c r="T4582" i="1"/>
  <c r="V4582" i="1"/>
  <c r="S4583" i="1"/>
  <c r="U4583" i="1" s="1"/>
  <c r="T4583" i="1"/>
  <c r="V4583" i="1"/>
  <c r="S4584" i="1"/>
  <c r="U4584" i="1" s="1"/>
  <c r="T4584" i="1"/>
  <c r="V4584" i="1"/>
  <c r="S4585" i="1"/>
  <c r="U4585" i="1" s="1"/>
  <c r="T4585" i="1"/>
  <c r="V4585" i="1"/>
  <c r="S4586" i="1"/>
  <c r="U4586" i="1" s="1"/>
  <c r="T4586" i="1"/>
  <c r="V4586" i="1"/>
  <c r="S4587" i="1"/>
  <c r="U4587" i="1" s="1"/>
  <c r="T4587" i="1"/>
  <c r="V4587" i="1"/>
  <c r="S4588" i="1"/>
  <c r="U4588" i="1" s="1"/>
  <c r="T4588" i="1"/>
  <c r="V4588" i="1"/>
  <c r="S4589" i="1"/>
  <c r="U4589" i="1" s="1"/>
  <c r="T4589" i="1"/>
  <c r="V4589" i="1"/>
  <c r="S4590" i="1"/>
  <c r="U4590" i="1" s="1"/>
  <c r="T4590" i="1"/>
  <c r="V4590" i="1"/>
  <c r="S4591" i="1"/>
  <c r="U4591" i="1" s="1"/>
  <c r="T4591" i="1"/>
  <c r="V4591" i="1"/>
  <c r="S4592" i="1"/>
  <c r="U4592" i="1" s="1"/>
  <c r="T4592" i="1"/>
  <c r="V4592" i="1"/>
  <c r="S4593" i="1"/>
  <c r="U4593" i="1" s="1"/>
  <c r="T4593" i="1"/>
  <c r="V4593" i="1"/>
  <c r="S4594" i="1"/>
  <c r="U4594" i="1" s="1"/>
  <c r="T4594" i="1"/>
  <c r="V4594" i="1"/>
  <c r="S4595" i="1"/>
  <c r="U4595" i="1" s="1"/>
  <c r="T4595" i="1"/>
  <c r="V4595" i="1"/>
  <c r="S4596" i="1"/>
  <c r="U4596" i="1" s="1"/>
  <c r="T4596" i="1"/>
  <c r="V4596" i="1"/>
  <c r="S4597" i="1"/>
  <c r="U4597" i="1" s="1"/>
  <c r="T4597" i="1"/>
  <c r="V4597" i="1"/>
  <c r="S4598" i="1"/>
  <c r="U4598" i="1" s="1"/>
  <c r="T4598" i="1"/>
  <c r="V4598" i="1"/>
  <c r="S4599" i="1"/>
  <c r="U4599" i="1" s="1"/>
  <c r="T4599" i="1"/>
  <c r="V4599" i="1"/>
  <c r="S4600" i="1"/>
  <c r="U4600" i="1" s="1"/>
  <c r="T4600" i="1"/>
  <c r="V4600" i="1"/>
  <c r="S4601" i="1"/>
  <c r="U4601" i="1" s="1"/>
  <c r="T4601" i="1"/>
  <c r="V4601" i="1"/>
  <c r="S4602" i="1"/>
  <c r="U4602" i="1" s="1"/>
  <c r="T4602" i="1"/>
  <c r="V4602" i="1"/>
  <c r="S4603" i="1"/>
  <c r="U4603" i="1" s="1"/>
  <c r="T4603" i="1"/>
  <c r="V4603" i="1"/>
  <c r="S4604" i="1"/>
  <c r="U4604" i="1" s="1"/>
  <c r="T4604" i="1"/>
  <c r="V4604" i="1"/>
  <c r="S4605" i="1"/>
  <c r="U4605" i="1" s="1"/>
  <c r="T4605" i="1"/>
  <c r="V4605" i="1"/>
  <c r="S4606" i="1"/>
  <c r="U4606" i="1" s="1"/>
  <c r="T4606" i="1"/>
  <c r="V4606" i="1"/>
  <c r="S4607" i="1"/>
  <c r="U4607" i="1" s="1"/>
  <c r="T4607" i="1"/>
  <c r="V4607" i="1"/>
  <c r="S4608" i="1"/>
  <c r="U4608" i="1" s="1"/>
  <c r="T4608" i="1"/>
  <c r="V4608" i="1"/>
  <c r="S4609" i="1"/>
  <c r="U4609" i="1" s="1"/>
  <c r="T4609" i="1"/>
  <c r="V4609" i="1"/>
  <c r="S4610" i="1"/>
  <c r="U4610" i="1" s="1"/>
  <c r="T4610" i="1"/>
  <c r="V4610" i="1"/>
  <c r="S4611" i="1"/>
  <c r="U4611" i="1" s="1"/>
  <c r="T4611" i="1"/>
  <c r="V4611" i="1"/>
  <c r="S4612" i="1"/>
  <c r="U4612" i="1" s="1"/>
  <c r="T4612" i="1"/>
  <c r="V4612" i="1"/>
  <c r="S4613" i="1"/>
  <c r="U4613" i="1" s="1"/>
  <c r="T4613" i="1"/>
  <c r="V4613" i="1"/>
  <c r="S4614" i="1"/>
  <c r="U4614" i="1" s="1"/>
  <c r="T4614" i="1"/>
  <c r="V4614" i="1"/>
  <c r="S4615" i="1"/>
  <c r="U4615" i="1" s="1"/>
  <c r="T4615" i="1"/>
  <c r="V4615" i="1"/>
  <c r="S4616" i="1"/>
  <c r="U4616" i="1" s="1"/>
  <c r="T4616" i="1"/>
  <c r="V4616" i="1"/>
  <c r="S4617" i="1"/>
  <c r="U4617" i="1" s="1"/>
  <c r="T4617" i="1"/>
  <c r="V4617" i="1"/>
  <c r="S4618" i="1"/>
  <c r="U4618" i="1" s="1"/>
  <c r="T4618" i="1"/>
  <c r="V4618" i="1"/>
  <c r="S4619" i="1"/>
  <c r="U4619" i="1" s="1"/>
  <c r="T4619" i="1"/>
  <c r="V4619" i="1"/>
  <c r="S4620" i="1"/>
  <c r="U4620" i="1" s="1"/>
  <c r="T4620" i="1"/>
  <c r="V4620" i="1"/>
  <c r="S4621" i="1"/>
  <c r="U4621" i="1" s="1"/>
  <c r="T4621" i="1"/>
  <c r="V4621" i="1"/>
  <c r="S4622" i="1"/>
  <c r="U4622" i="1" s="1"/>
  <c r="T4622" i="1"/>
  <c r="V4622" i="1"/>
  <c r="S4623" i="1"/>
  <c r="U4623" i="1" s="1"/>
  <c r="T4623" i="1"/>
  <c r="V4623" i="1"/>
  <c r="S4624" i="1"/>
  <c r="U4624" i="1" s="1"/>
  <c r="T4624" i="1"/>
  <c r="V4624" i="1"/>
  <c r="S4625" i="1"/>
  <c r="U4625" i="1" s="1"/>
  <c r="T4625" i="1"/>
  <c r="V4625" i="1"/>
  <c r="S4626" i="1"/>
  <c r="U4626" i="1" s="1"/>
  <c r="T4626" i="1"/>
  <c r="V4626" i="1"/>
  <c r="S4627" i="1"/>
  <c r="U4627" i="1" s="1"/>
  <c r="T4627" i="1"/>
  <c r="V4627" i="1"/>
  <c r="S4628" i="1"/>
  <c r="U4628" i="1" s="1"/>
  <c r="T4628" i="1"/>
  <c r="V4628" i="1"/>
  <c r="S4629" i="1"/>
  <c r="U4629" i="1" s="1"/>
  <c r="T4629" i="1"/>
  <c r="V4629" i="1"/>
  <c r="S4630" i="1"/>
  <c r="U4630" i="1" s="1"/>
  <c r="T4630" i="1"/>
  <c r="V4630" i="1"/>
  <c r="S4631" i="1"/>
  <c r="U4631" i="1" s="1"/>
  <c r="T4631" i="1"/>
  <c r="V4631" i="1"/>
  <c r="S4632" i="1"/>
  <c r="U4632" i="1" s="1"/>
  <c r="T4632" i="1"/>
  <c r="V4632" i="1"/>
  <c r="S4633" i="1"/>
  <c r="U4633" i="1" s="1"/>
  <c r="T4633" i="1"/>
  <c r="V4633" i="1"/>
  <c r="S4634" i="1"/>
  <c r="U4634" i="1" s="1"/>
  <c r="T4634" i="1"/>
  <c r="V4634" i="1"/>
  <c r="S4635" i="1"/>
  <c r="U4635" i="1" s="1"/>
  <c r="T4635" i="1"/>
  <c r="V4635" i="1"/>
  <c r="S4636" i="1"/>
  <c r="U4636" i="1" s="1"/>
  <c r="T4636" i="1"/>
  <c r="V4636" i="1"/>
  <c r="S4637" i="1"/>
  <c r="U4637" i="1" s="1"/>
  <c r="T4637" i="1"/>
  <c r="V4637" i="1"/>
  <c r="S4638" i="1"/>
  <c r="U4638" i="1" s="1"/>
  <c r="T4638" i="1"/>
  <c r="V4638" i="1"/>
  <c r="S4639" i="1"/>
  <c r="U4639" i="1" s="1"/>
  <c r="T4639" i="1"/>
  <c r="V4639" i="1"/>
  <c r="S4640" i="1"/>
  <c r="U4640" i="1" s="1"/>
  <c r="T4640" i="1"/>
  <c r="V4640" i="1"/>
  <c r="S4641" i="1"/>
  <c r="U4641" i="1" s="1"/>
  <c r="T4641" i="1"/>
  <c r="V4641" i="1"/>
  <c r="S4642" i="1"/>
  <c r="U4642" i="1" s="1"/>
  <c r="T4642" i="1"/>
  <c r="V4642" i="1"/>
  <c r="S4643" i="1"/>
  <c r="U4643" i="1" s="1"/>
  <c r="T4643" i="1"/>
  <c r="V4643" i="1"/>
  <c r="S4644" i="1"/>
  <c r="U4644" i="1" s="1"/>
  <c r="T4644" i="1"/>
  <c r="V4644" i="1"/>
  <c r="S4645" i="1"/>
  <c r="U4645" i="1" s="1"/>
  <c r="T4645" i="1"/>
  <c r="V4645" i="1"/>
  <c r="S4646" i="1"/>
  <c r="U4646" i="1" s="1"/>
  <c r="T4646" i="1"/>
  <c r="V4646" i="1"/>
  <c r="S4647" i="1"/>
  <c r="U4647" i="1" s="1"/>
  <c r="T4647" i="1"/>
  <c r="V4647" i="1"/>
  <c r="S4648" i="1"/>
  <c r="U4648" i="1" s="1"/>
  <c r="T4648" i="1"/>
  <c r="V4648" i="1"/>
  <c r="S4649" i="1"/>
  <c r="U4649" i="1" s="1"/>
  <c r="T4649" i="1"/>
  <c r="V4649" i="1"/>
  <c r="S4650" i="1"/>
  <c r="U4650" i="1" s="1"/>
  <c r="T4650" i="1"/>
  <c r="V4650" i="1"/>
  <c r="S4651" i="1"/>
  <c r="U4651" i="1" s="1"/>
  <c r="T4651" i="1"/>
  <c r="V4651" i="1"/>
  <c r="S4652" i="1"/>
  <c r="U4652" i="1" s="1"/>
  <c r="T4652" i="1"/>
  <c r="V4652" i="1"/>
  <c r="S4653" i="1"/>
  <c r="U4653" i="1" s="1"/>
  <c r="T4653" i="1"/>
  <c r="V4653" i="1"/>
  <c r="S4654" i="1"/>
  <c r="U4654" i="1" s="1"/>
  <c r="T4654" i="1"/>
  <c r="V4654" i="1"/>
  <c r="S4655" i="1"/>
  <c r="U4655" i="1" s="1"/>
  <c r="T4655" i="1"/>
  <c r="V4655" i="1"/>
  <c r="S4656" i="1"/>
  <c r="U4656" i="1" s="1"/>
  <c r="T4656" i="1"/>
  <c r="V4656" i="1"/>
  <c r="S4657" i="1"/>
  <c r="U4657" i="1" s="1"/>
  <c r="T4657" i="1"/>
  <c r="V4657" i="1"/>
  <c r="S4658" i="1"/>
  <c r="U4658" i="1" s="1"/>
  <c r="T4658" i="1"/>
  <c r="V4658" i="1"/>
  <c r="S4659" i="1"/>
  <c r="U4659" i="1" s="1"/>
  <c r="T4659" i="1"/>
  <c r="V4659" i="1"/>
  <c r="S4660" i="1"/>
  <c r="U4660" i="1" s="1"/>
  <c r="T4660" i="1"/>
  <c r="V4660" i="1"/>
  <c r="S4661" i="1"/>
  <c r="U4661" i="1" s="1"/>
  <c r="T4661" i="1"/>
  <c r="V4661" i="1"/>
  <c r="S4662" i="1"/>
  <c r="U4662" i="1" s="1"/>
  <c r="T4662" i="1"/>
  <c r="V4662" i="1"/>
  <c r="S4663" i="1"/>
  <c r="U4663" i="1" s="1"/>
  <c r="T4663" i="1"/>
  <c r="V4663" i="1"/>
  <c r="S4664" i="1"/>
  <c r="U4664" i="1" s="1"/>
  <c r="T4664" i="1"/>
  <c r="V4664" i="1"/>
  <c r="S4665" i="1"/>
  <c r="U4665" i="1" s="1"/>
  <c r="T4665" i="1"/>
  <c r="V4665" i="1"/>
  <c r="S4666" i="1"/>
  <c r="U4666" i="1" s="1"/>
  <c r="T4666" i="1"/>
  <c r="V4666" i="1"/>
  <c r="S4667" i="1"/>
  <c r="U4667" i="1" s="1"/>
  <c r="T4667" i="1"/>
  <c r="V4667" i="1"/>
  <c r="S4668" i="1"/>
  <c r="U4668" i="1" s="1"/>
  <c r="T4668" i="1"/>
  <c r="V4668" i="1"/>
  <c r="S4669" i="1"/>
  <c r="U4669" i="1" s="1"/>
  <c r="T4669" i="1"/>
  <c r="V4669" i="1"/>
  <c r="S4670" i="1"/>
  <c r="U4670" i="1" s="1"/>
  <c r="T4670" i="1"/>
  <c r="V4670" i="1"/>
  <c r="S4671" i="1"/>
  <c r="U4671" i="1" s="1"/>
  <c r="T4671" i="1"/>
  <c r="V4671" i="1"/>
  <c r="S4672" i="1"/>
  <c r="U4672" i="1" s="1"/>
  <c r="T4672" i="1"/>
  <c r="V4672" i="1"/>
  <c r="S4673" i="1"/>
  <c r="U4673" i="1" s="1"/>
  <c r="T4673" i="1"/>
  <c r="V4673" i="1"/>
  <c r="S4674" i="1"/>
  <c r="U4674" i="1" s="1"/>
  <c r="T4674" i="1"/>
  <c r="V4674" i="1"/>
  <c r="S4675" i="1"/>
  <c r="U4675" i="1" s="1"/>
  <c r="T4675" i="1"/>
  <c r="V4675" i="1"/>
  <c r="S4676" i="1"/>
  <c r="U4676" i="1" s="1"/>
  <c r="T4676" i="1"/>
  <c r="V4676" i="1"/>
  <c r="S4677" i="1"/>
  <c r="U4677" i="1" s="1"/>
  <c r="T4677" i="1"/>
  <c r="V4677" i="1"/>
  <c r="S4678" i="1"/>
  <c r="U4678" i="1" s="1"/>
  <c r="T4678" i="1"/>
  <c r="V4678" i="1"/>
  <c r="S4679" i="1"/>
  <c r="U4679" i="1" s="1"/>
  <c r="T4679" i="1"/>
  <c r="V4679" i="1"/>
  <c r="S4680" i="1"/>
  <c r="U4680" i="1" s="1"/>
  <c r="T4680" i="1"/>
  <c r="V4680" i="1"/>
  <c r="S4681" i="1"/>
  <c r="U4681" i="1" s="1"/>
  <c r="T4681" i="1"/>
  <c r="V4681" i="1"/>
  <c r="S4682" i="1"/>
  <c r="U4682" i="1" s="1"/>
  <c r="T4682" i="1"/>
  <c r="V4682" i="1"/>
  <c r="S4683" i="1"/>
  <c r="U4683" i="1" s="1"/>
  <c r="T4683" i="1"/>
  <c r="V4683" i="1"/>
  <c r="S4684" i="1"/>
  <c r="U4684" i="1" s="1"/>
  <c r="T4684" i="1"/>
  <c r="V4684" i="1"/>
  <c r="S4685" i="1"/>
  <c r="U4685" i="1" s="1"/>
  <c r="T4685" i="1"/>
  <c r="V4685" i="1"/>
  <c r="S4686" i="1"/>
  <c r="U4686" i="1" s="1"/>
  <c r="T4686" i="1"/>
  <c r="V4686" i="1"/>
  <c r="S4687" i="1"/>
  <c r="U4687" i="1" s="1"/>
  <c r="T4687" i="1"/>
  <c r="V4687" i="1"/>
  <c r="S4688" i="1"/>
  <c r="U4688" i="1" s="1"/>
  <c r="T4688" i="1"/>
  <c r="V4688" i="1"/>
  <c r="S4689" i="1"/>
  <c r="U4689" i="1" s="1"/>
  <c r="T4689" i="1"/>
  <c r="V4689" i="1"/>
  <c r="S4690" i="1"/>
  <c r="U4690" i="1" s="1"/>
  <c r="T4690" i="1"/>
  <c r="V4690" i="1"/>
  <c r="S4691" i="1"/>
  <c r="U4691" i="1" s="1"/>
  <c r="T4691" i="1"/>
  <c r="V4691" i="1"/>
  <c r="S4692" i="1"/>
  <c r="U4692" i="1" s="1"/>
  <c r="T4692" i="1"/>
  <c r="V4692" i="1"/>
  <c r="S4693" i="1"/>
  <c r="U4693" i="1" s="1"/>
  <c r="T4693" i="1"/>
  <c r="V4693" i="1"/>
  <c r="S4694" i="1"/>
  <c r="U4694" i="1" s="1"/>
  <c r="T4694" i="1"/>
  <c r="V4694" i="1"/>
  <c r="S4695" i="1"/>
  <c r="U4695" i="1" s="1"/>
  <c r="T4695" i="1"/>
  <c r="V4695" i="1"/>
  <c r="S4696" i="1"/>
  <c r="U4696" i="1" s="1"/>
  <c r="T4696" i="1"/>
  <c r="V4696" i="1"/>
  <c r="S4697" i="1"/>
  <c r="U4697" i="1" s="1"/>
  <c r="T4697" i="1"/>
  <c r="V4697" i="1"/>
  <c r="S4698" i="1"/>
  <c r="U4698" i="1" s="1"/>
  <c r="T4698" i="1"/>
  <c r="V4698" i="1"/>
  <c r="S4699" i="1"/>
  <c r="U4699" i="1" s="1"/>
  <c r="T4699" i="1"/>
  <c r="V4699" i="1"/>
  <c r="S4700" i="1"/>
  <c r="U4700" i="1" s="1"/>
  <c r="T4700" i="1"/>
  <c r="V4700" i="1"/>
  <c r="V6393" i="1" l="1"/>
  <c r="T6393" i="1"/>
  <c r="S6393" i="1"/>
  <c r="U6393" i="1" s="1"/>
  <c r="V6385" i="1"/>
  <c r="T6385" i="1"/>
  <c r="S6385" i="1"/>
  <c r="U6385" i="1" s="1"/>
  <c r="V6384" i="1"/>
  <c r="T6384" i="1"/>
  <c r="S6384" i="1"/>
  <c r="U6384" i="1" s="1"/>
  <c r="V6378" i="1"/>
  <c r="T6378" i="1"/>
  <c r="S6378" i="1"/>
  <c r="U6378" i="1" s="1"/>
  <c r="S6377" i="1"/>
  <c r="U6377" i="1" s="1"/>
  <c r="T6377" i="1"/>
  <c r="V6377" i="1"/>
  <c r="V5499" i="1"/>
  <c r="T5499" i="1"/>
  <c r="S5499" i="1"/>
  <c r="U5499" i="1" s="1"/>
  <c r="S1877" i="1" l="1"/>
  <c r="U1877" i="1" s="1"/>
  <c r="T1877" i="1"/>
  <c r="V1877" i="1"/>
  <c r="S1878" i="1"/>
  <c r="U1878" i="1" s="1"/>
  <c r="T1878" i="1"/>
  <c r="V1878" i="1"/>
  <c r="S1879" i="1"/>
  <c r="U1879" i="1" s="1"/>
  <c r="T1879" i="1"/>
  <c r="V1879" i="1"/>
  <c r="S1880" i="1"/>
  <c r="U1880" i="1" s="1"/>
  <c r="T1880" i="1"/>
  <c r="V1880" i="1"/>
  <c r="S1881" i="1"/>
  <c r="U1881" i="1" s="1"/>
  <c r="T1881" i="1"/>
  <c r="V1881" i="1"/>
  <c r="S1882" i="1"/>
  <c r="U1882" i="1" s="1"/>
  <c r="T1882" i="1"/>
  <c r="V1882" i="1"/>
  <c r="S1883" i="1"/>
  <c r="U1883" i="1" s="1"/>
  <c r="T1883" i="1"/>
  <c r="V1883" i="1"/>
  <c r="S1884" i="1"/>
  <c r="U1884" i="1" s="1"/>
  <c r="T1884" i="1"/>
  <c r="V1884" i="1"/>
  <c r="S1885" i="1"/>
  <c r="U1885" i="1" s="1"/>
  <c r="T1885" i="1"/>
  <c r="V1885" i="1"/>
  <c r="S1886" i="1"/>
  <c r="U1886" i="1" s="1"/>
  <c r="T1886" i="1"/>
  <c r="V1886" i="1"/>
  <c r="S1887" i="1"/>
  <c r="U1887" i="1" s="1"/>
  <c r="T1887" i="1"/>
  <c r="V1887" i="1"/>
  <c r="S1888" i="1"/>
  <c r="U1888" i="1" s="1"/>
  <c r="T1888" i="1"/>
  <c r="V1888" i="1"/>
  <c r="S1889" i="1"/>
  <c r="U1889" i="1" s="1"/>
  <c r="T1889" i="1"/>
  <c r="V1889" i="1"/>
  <c r="S1890" i="1"/>
  <c r="U1890" i="1" s="1"/>
  <c r="T1890" i="1"/>
  <c r="V1890" i="1"/>
  <c r="S1891" i="1"/>
  <c r="U1891" i="1" s="1"/>
  <c r="T1891" i="1"/>
  <c r="V1891" i="1"/>
  <c r="S1892" i="1"/>
  <c r="U1892" i="1" s="1"/>
  <c r="T1892" i="1"/>
  <c r="V1892" i="1"/>
  <c r="V2338" i="1" l="1"/>
  <c r="S2338" i="1"/>
  <c r="U2338" i="1" s="1"/>
  <c r="T2338" i="1"/>
  <c r="T2298" i="1"/>
  <c r="V2298" i="1"/>
  <c r="S2298" i="1"/>
  <c r="U2298" i="1" s="1"/>
  <c r="T2289" i="1"/>
  <c r="V2289" i="1"/>
  <c r="S2289" i="1"/>
  <c r="U2289" i="1" s="1"/>
  <c r="S2280" i="1"/>
  <c r="V2280" i="1"/>
  <c r="T2280" i="1"/>
  <c r="T1418" i="1"/>
  <c r="V1418" i="1"/>
  <c r="S1418" i="1"/>
  <c r="U1418" i="1" s="1"/>
  <c r="T148" i="1" l="1"/>
  <c r="T149" i="1"/>
  <c r="V149" i="1"/>
  <c r="S149" i="1"/>
  <c r="U149" i="1" s="1"/>
  <c r="V23" i="1"/>
  <c r="S23" i="1"/>
  <c r="U23" i="1" s="1"/>
  <c r="T23" i="1"/>
  <c r="V18" i="1"/>
  <c r="S18" i="1"/>
  <c r="U18" i="1" s="1"/>
  <c r="T18" i="1"/>
  <c r="T4843" i="1"/>
  <c r="V4843" i="1"/>
  <c r="S4843" i="1"/>
  <c r="U4843" i="1" s="1"/>
  <c r="T4249" i="1"/>
  <c r="V4249" i="1"/>
  <c r="S4249" i="1"/>
  <c r="U4249" i="1" s="1"/>
  <c r="V2229" i="1"/>
  <c r="S2229" i="1"/>
  <c r="T2229" i="1"/>
  <c r="V136" i="1" l="1"/>
  <c r="S136" i="1"/>
  <c r="U136" i="1" s="1"/>
  <c r="T136" i="1"/>
  <c r="V107" i="1"/>
  <c r="S107" i="1"/>
  <c r="U107" i="1" s="1"/>
  <c r="T107" i="1"/>
  <c r="V5015" i="1" l="1"/>
  <c r="T5015" i="1"/>
  <c r="S5015" i="1"/>
  <c r="U5015" i="1" s="1"/>
  <c r="V5014" i="1"/>
  <c r="T5014" i="1"/>
  <c r="S5014" i="1"/>
  <c r="U5014" i="1" s="1"/>
  <c r="V5013" i="1"/>
  <c r="T5013" i="1"/>
  <c r="S5013" i="1"/>
  <c r="U5013" i="1" s="1"/>
  <c r="V5012" i="1"/>
  <c r="T5012" i="1"/>
  <c r="S5012" i="1"/>
  <c r="U5012" i="1" s="1"/>
  <c r="V5011" i="1"/>
  <c r="T5011" i="1"/>
  <c r="S5011" i="1"/>
  <c r="U5011" i="1" s="1"/>
  <c r="V5010" i="1"/>
  <c r="T5010" i="1"/>
  <c r="S5010" i="1"/>
  <c r="U5010" i="1" s="1"/>
  <c r="V5009" i="1"/>
  <c r="T5009" i="1"/>
  <c r="S5009" i="1"/>
  <c r="U5009" i="1" s="1"/>
  <c r="V5008" i="1"/>
  <c r="T5008" i="1"/>
  <c r="S5008" i="1"/>
  <c r="U5008" i="1" s="1"/>
  <c r="V5007" i="1"/>
  <c r="T5007" i="1"/>
  <c r="S5007" i="1"/>
  <c r="U5007" i="1" s="1"/>
  <c r="V5006" i="1"/>
  <c r="T5006" i="1"/>
  <c r="S5006" i="1"/>
  <c r="U5006" i="1" s="1"/>
  <c r="V5005" i="1"/>
  <c r="T5005" i="1"/>
  <c r="S5005" i="1"/>
  <c r="U5005" i="1" s="1"/>
  <c r="V5004" i="1"/>
  <c r="T5004" i="1"/>
  <c r="S5004" i="1"/>
  <c r="U5004" i="1" s="1"/>
  <c r="V5003" i="1"/>
  <c r="T5003" i="1"/>
  <c r="S5003" i="1"/>
  <c r="U5003" i="1" s="1"/>
  <c r="V5002" i="1"/>
  <c r="T5002" i="1"/>
  <c r="S5002" i="1"/>
  <c r="U5002" i="1" s="1"/>
  <c r="V5001" i="1"/>
  <c r="T5001" i="1"/>
  <c r="S5001" i="1"/>
  <c r="U5001" i="1" s="1"/>
  <c r="V5000" i="1"/>
  <c r="T5000" i="1"/>
  <c r="S5000" i="1"/>
  <c r="U5000" i="1" s="1"/>
  <c r="V4999" i="1"/>
  <c r="T4999" i="1"/>
  <c r="S4999" i="1"/>
  <c r="U4999" i="1" s="1"/>
  <c r="V4998" i="1"/>
  <c r="T4998" i="1"/>
  <c r="S4998" i="1"/>
  <c r="U4998" i="1" s="1"/>
  <c r="V4997" i="1"/>
  <c r="T4997" i="1"/>
  <c r="S4997" i="1"/>
  <c r="U4997" i="1" s="1"/>
  <c r="V4996" i="1"/>
  <c r="T4996" i="1"/>
  <c r="S4996" i="1"/>
  <c r="U4996" i="1" s="1"/>
  <c r="V4995" i="1"/>
  <c r="T4995" i="1"/>
  <c r="S4995" i="1"/>
  <c r="U4995" i="1" s="1"/>
  <c r="V4994" i="1"/>
  <c r="T4994" i="1"/>
  <c r="S4994" i="1"/>
  <c r="U4994" i="1" s="1"/>
  <c r="V4993" i="1"/>
  <c r="T4993" i="1"/>
  <c r="S4993" i="1"/>
  <c r="U4993" i="1" s="1"/>
  <c r="V4992" i="1"/>
  <c r="T4992" i="1"/>
  <c r="S4992" i="1"/>
  <c r="U4992" i="1" s="1"/>
  <c r="V4991" i="1"/>
  <c r="T4991" i="1"/>
  <c r="S4991" i="1"/>
  <c r="U4991" i="1" s="1"/>
  <c r="V4990" i="1"/>
  <c r="T4990" i="1"/>
  <c r="S4990" i="1"/>
  <c r="U4990" i="1" s="1"/>
  <c r="V4989" i="1"/>
  <c r="T4989" i="1"/>
  <c r="S4989" i="1"/>
  <c r="U4989" i="1" s="1"/>
  <c r="V4988" i="1"/>
  <c r="T4988" i="1"/>
  <c r="S4988" i="1"/>
  <c r="U4988" i="1" s="1"/>
  <c r="V4987" i="1"/>
  <c r="T4987" i="1"/>
  <c r="S4987" i="1"/>
  <c r="U4987" i="1" s="1"/>
  <c r="V4986" i="1"/>
  <c r="T4986" i="1"/>
  <c r="S4986" i="1"/>
  <c r="U4986" i="1" s="1"/>
  <c r="V4985" i="1"/>
  <c r="T4985" i="1"/>
  <c r="S4985" i="1"/>
  <c r="U4985" i="1" s="1"/>
  <c r="V4984" i="1"/>
  <c r="T4984" i="1"/>
  <c r="S4984" i="1"/>
  <c r="U4984" i="1" s="1"/>
  <c r="T5339" i="1" l="1"/>
  <c r="V5339" i="1"/>
  <c r="T5328" i="1"/>
  <c r="V5328" i="1"/>
  <c r="T5298" i="1"/>
  <c r="V5298" i="1"/>
  <c r="T5299" i="1"/>
  <c r="V5299" i="1"/>
  <c r="T5071" i="1"/>
  <c r="V5071" i="1"/>
  <c r="S5059" i="1"/>
  <c r="U5059" i="1" s="1"/>
  <c r="S5058" i="1"/>
  <c r="U5058" i="1" s="1"/>
  <c r="S5057" i="1"/>
  <c r="U5057" i="1" s="1"/>
  <c r="S5056" i="1"/>
  <c r="U5056" i="1" s="1"/>
  <c r="S5055" i="1"/>
  <c r="U5055" i="1" s="1"/>
  <c r="S5054" i="1"/>
  <c r="U5054" i="1" s="1"/>
  <c r="S5053" i="1"/>
  <c r="U5053" i="1" s="1"/>
  <c r="S5052" i="1"/>
  <c r="U5052" i="1" s="1"/>
  <c r="S5051" i="1"/>
  <c r="U5051" i="1" s="1"/>
  <c r="S5050" i="1"/>
  <c r="U5050" i="1" s="1"/>
  <c r="S5049" i="1"/>
  <c r="U5049" i="1" s="1"/>
  <c r="S5048" i="1"/>
  <c r="U5048" i="1" s="1"/>
  <c r="S5047" i="1"/>
  <c r="U5047" i="1" s="1"/>
  <c r="S5046" i="1"/>
  <c r="U5046" i="1" s="1"/>
  <c r="S5045" i="1"/>
  <c r="U5045" i="1" s="1"/>
  <c r="T5045" i="1"/>
  <c r="V5045" i="1"/>
  <c r="T5046" i="1"/>
  <c r="V5046" i="1"/>
  <c r="T5047" i="1"/>
  <c r="V5047" i="1"/>
  <c r="T5048" i="1"/>
  <c r="V5048" i="1"/>
  <c r="T5049" i="1"/>
  <c r="V5049" i="1"/>
  <c r="T5050" i="1"/>
  <c r="V5050" i="1"/>
  <c r="T5051" i="1"/>
  <c r="V5051" i="1"/>
  <c r="T5052" i="1"/>
  <c r="V5052" i="1"/>
  <c r="T5053" i="1"/>
  <c r="V5053" i="1"/>
  <c r="T5054" i="1"/>
  <c r="V5054" i="1"/>
  <c r="T5055" i="1"/>
  <c r="V5055" i="1"/>
  <c r="T5056" i="1"/>
  <c r="V5056" i="1"/>
  <c r="T5057" i="1"/>
  <c r="V5057" i="1"/>
  <c r="T5058" i="1"/>
  <c r="V5058" i="1"/>
  <c r="T5059" i="1"/>
  <c r="V5059" i="1"/>
  <c r="S5339" i="1" l="1"/>
  <c r="U5339" i="1" s="1"/>
  <c r="S5328" i="1"/>
  <c r="U5328" i="1" s="1"/>
  <c r="T5292" i="1"/>
  <c r="V5292" i="1"/>
  <c r="S5292" i="1"/>
  <c r="T5077" i="1"/>
  <c r="V5077" i="1"/>
  <c r="S5077" i="1"/>
  <c r="U5077" i="1" s="1"/>
  <c r="S5071" i="1"/>
  <c r="U5071" i="1" s="1"/>
  <c r="S5299" i="1"/>
  <c r="U5299" i="1" s="1"/>
  <c r="S5298" i="1"/>
  <c r="U5298" i="1" s="1"/>
  <c r="T4979" i="1"/>
  <c r="V4979" i="1"/>
  <c r="T4980" i="1"/>
  <c r="V4980" i="1"/>
  <c r="T4981" i="1"/>
  <c r="V4981" i="1"/>
  <c r="T4982" i="1"/>
  <c r="V4982" i="1"/>
  <c r="T4983" i="1"/>
  <c r="V4983" i="1"/>
  <c r="T4967" i="1"/>
  <c r="V4967" i="1"/>
  <c r="T4968" i="1"/>
  <c r="V4968" i="1"/>
  <c r="T4969" i="1"/>
  <c r="V4969" i="1"/>
  <c r="T4970" i="1"/>
  <c r="V4970" i="1"/>
  <c r="T4971" i="1"/>
  <c r="V4971" i="1"/>
  <c r="T4972" i="1"/>
  <c r="V4972" i="1"/>
  <c r="T4973" i="1"/>
  <c r="V4973" i="1"/>
  <c r="T4974" i="1"/>
  <c r="V4974" i="1"/>
  <c r="T4975" i="1"/>
  <c r="V4975" i="1"/>
  <c r="T4976" i="1"/>
  <c r="V4976" i="1"/>
  <c r="T4977" i="1"/>
  <c r="V4977" i="1"/>
  <c r="T4978" i="1"/>
  <c r="V4978" i="1"/>
  <c r="S4983" i="1"/>
  <c r="U4983" i="1" s="1"/>
  <c r="S4982" i="1"/>
  <c r="U4982" i="1" s="1"/>
  <c r="S4981" i="1"/>
  <c r="U4981" i="1" s="1"/>
  <c r="S4980" i="1"/>
  <c r="U4980" i="1" s="1"/>
  <c r="S4979" i="1"/>
  <c r="U4979" i="1" s="1"/>
  <c r="S4978" i="1"/>
  <c r="U4978" i="1" s="1"/>
  <c r="S4977" i="1"/>
  <c r="U4977" i="1" s="1"/>
  <c r="S4976" i="1"/>
  <c r="U4976" i="1" s="1"/>
  <c r="S4975" i="1"/>
  <c r="U4975" i="1" s="1"/>
  <c r="S4974" i="1"/>
  <c r="U4974" i="1" s="1"/>
  <c r="S4973" i="1"/>
  <c r="U4973" i="1" s="1"/>
  <c r="S4972" i="1"/>
  <c r="U4972" i="1" s="1"/>
  <c r="S4971" i="1"/>
  <c r="U4971" i="1" s="1"/>
  <c r="S4970" i="1"/>
  <c r="U4970" i="1" s="1"/>
  <c r="S4969" i="1"/>
  <c r="U4969" i="1" s="1"/>
  <c r="S4968" i="1"/>
  <c r="U4968" i="1" s="1"/>
  <c r="S4967" i="1"/>
  <c r="U4967" i="1" s="1"/>
  <c r="S2849" i="1" l="1"/>
  <c r="U2849" i="1" s="1"/>
  <c r="T2849" i="1"/>
  <c r="V2849" i="1"/>
  <c r="S2800" i="1"/>
  <c r="U2800" i="1" s="1"/>
  <c r="T2800" i="1"/>
  <c r="V2800" i="1"/>
  <c r="S5449" i="1"/>
  <c r="U5449" i="1" s="1"/>
  <c r="V5449" i="1"/>
  <c r="T5448" i="1"/>
  <c r="T5449" i="1"/>
  <c r="V5448" i="1"/>
  <c r="S5448" i="1"/>
  <c r="U5448" i="1" s="1"/>
  <c r="V5386" i="1" l="1"/>
  <c r="T5386" i="1"/>
  <c r="S5386" i="1"/>
  <c r="U5386" i="1" s="1"/>
  <c r="S5332" i="1"/>
  <c r="U5332" i="1" s="1"/>
  <c r="T5332" i="1"/>
  <c r="T5081" i="1" l="1"/>
  <c r="V5081" i="1"/>
  <c r="S5081" i="1"/>
  <c r="U5081" i="1" s="1"/>
  <c r="T5079" i="1"/>
  <c r="V5079" i="1"/>
  <c r="S5079" i="1"/>
  <c r="U5079" i="1" s="1"/>
  <c r="T5076" i="1"/>
  <c r="V5076" i="1"/>
  <c r="S5076" i="1"/>
  <c r="U5076" i="1" s="1"/>
  <c r="T5073" i="1"/>
  <c r="V5073" i="1"/>
  <c r="S5073" i="1"/>
  <c r="U5073" i="1" s="1"/>
  <c r="T5070" i="1"/>
  <c r="V5070" i="1"/>
  <c r="S5070" i="1"/>
  <c r="U5070" i="1" s="1"/>
  <c r="V5447" i="1"/>
  <c r="T5447" i="1"/>
  <c r="S5447" i="1"/>
  <c r="U5447" i="1" s="1"/>
  <c r="V5446" i="1"/>
  <c r="T5446" i="1"/>
  <c r="S5446" i="1"/>
  <c r="U5446" i="1" s="1"/>
  <c r="V5445" i="1"/>
  <c r="T5445" i="1"/>
  <c r="S5445" i="1"/>
  <c r="U5445" i="1" s="1"/>
  <c r="V5444" i="1"/>
  <c r="T5444" i="1"/>
  <c r="S5444" i="1"/>
  <c r="U5444" i="1" s="1"/>
  <c r="V5443" i="1"/>
  <c r="T5443" i="1"/>
  <c r="S5443" i="1"/>
  <c r="U5443" i="1" s="1"/>
  <c r="V5442" i="1"/>
  <c r="T5442" i="1"/>
  <c r="S5442" i="1"/>
  <c r="U5442" i="1" s="1"/>
  <c r="V5441" i="1"/>
  <c r="T5441" i="1"/>
  <c r="S5441" i="1"/>
  <c r="U5441" i="1" s="1"/>
  <c r="V5440" i="1"/>
  <c r="T5440" i="1"/>
  <c r="S5440" i="1"/>
  <c r="U5440" i="1" s="1"/>
  <c r="V5439" i="1"/>
  <c r="T5439" i="1"/>
  <c r="S5439" i="1"/>
  <c r="U5439" i="1" s="1"/>
  <c r="V5438" i="1"/>
  <c r="T5438" i="1"/>
  <c r="S5438" i="1"/>
  <c r="U5438" i="1" s="1"/>
  <c r="V5437" i="1"/>
  <c r="T5437" i="1"/>
  <c r="S5437" i="1"/>
  <c r="U5437" i="1" s="1"/>
  <c r="V5436" i="1"/>
  <c r="T5436" i="1"/>
  <c r="S5436" i="1"/>
  <c r="U5436" i="1" s="1"/>
  <c r="V5435" i="1"/>
  <c r="T5435" i="1"/>
  <c r="S5435" i="1"/>
  <c r="U5435" i="1" s="1"/>
  <c r="V5434" i="1"/>
  <c r="T5434" i="1"/>
  <c r="S5434" i="1"/>
  <c r="U5434" i="1" s="1"/>
  <c r="V5433" i="1"/>
  <c r="T5433" i="1"/>
  <c r="S5433" i="1"/>
  <c r="U5433" i="1" s="1"/>
  <c r="V5432" i="1"/>
  <c r="T5432" i="1"/>
  <c r="S5432" i="1"/>
  <c r="U5432" i="1" s="1"/>
  <c r="V5431" i="1"/>
  <c r="T5431" i="1"/>
  <c r="S5431" i="1"/>
  <c r="U5431" i="1" s="1"/>
  <c r="V5430" i="1"/>
  <c r="T5430" i="1"/>
  <c r="S5430" i="1"/>
  <c r="U5430" i="1" s="1"/>
  <c r="V5429" i="1"/>
  <c r="T5429" i="1"/>
  <c r="S5429" i="1"/>
  <c r="U5429" i="1" s="1"/>
  <c r="V5428" i="1"/>
  <c r="T5428" i="1"/>
  <c r="S5428" i="1"/>
  <c r="U5428" i="1" s="1"/>
  <c r="V5427" i="1"/>
  <c r="T5427" i="1"/>
  <c r="S5427" i="1"/>
  <c r="U5427" i="1" s="1"/>
  <c r="V5426" i="1"/>
  <c r="T5426" i="1"/>
  <c r="S5426" i="1"/>
  <c r="U5426" i="1" s="1"/>
  <c r="V5425" i="1"/>
  <c r="T5425" i="1"/>
  <c r="S5425" i="1"/>
  <c r="U5425" i="1" s="1"/>
  <c r="V5424" i="1"/>
  <c r="T5424" i="1"/>
  <c r="S5424" i="1"/>
  <c r="U5424" i="1" s="1"/>
  <c r="V5423" i="1"/>
  <c r="T5423" i="1"/>
  <c r="S5423" i="1"/>
  <c r="U5423" i="1" s="1"/>
  <c r="V5422" i="1"/>
  <c r="T5422" i="1"/>
  <c r="S5422" i="1"/>
  <c r="U5422" i="1" s="1"/>
  <c r="V5421" i="1"/>
  <c r="T5421" i="1"/>
  <c r="S5421" i="1"/>
  <c r="U5421" i="1" s="1"/>
  <c r="V5420" i="1"/>
  <c r="T5420" i="1"/>
  <c r="S5420" i="1"/>
  <c r="U5420" i="1" s="1"/>
  <c r="V5419" i="1"/>
  <c r="T5419" i="1"/>
  <c r="S5419" i="1"/>
  <c r="U5419" i="1" s="1"/>
  <c r="V5418" i="1"/>
  <c r="T5418" i="1"/>
  <c r="S5418" i="1"/>
  <c r="U5418" i="1" s="1"/>
  <c r="V5417" i="1"/>
  <c r="T5417" i="1"/>
  <c r="S5417" i="1"/>
  <c r="U5417" i="1" s="1"/>
  <c r="V5416" i="1"/>
  <c r="T5416" i="1"/>
  <c r="S5416" i="1"/>
  <c r="U5416" i="1" s="1"/>
  <c r="V5415" i="1"/>
  <c r="T5415" i="1"/>
  <c r="S5415" i="1"/>
  <c r="U5415" i="1" s="1"/>
  <c r="V5414" i="1"/>
  <c r="T5414" i="1"/>
  <c r="S5414" i="1"/>
  <c r="U5414" i="1" s="1"/>
  <c r="V5413" i="1"/>
  <c r="T5413" i="1"/>
  <c r="S5413" i="1"/>
  <c r="U5413" i="1" s="1"/>
  <c r="V5412" i="1"/>
  <c r="T5412" i="1"/>
  <c r="S5412" i="1"/>
  <c r="U5412" i="1" s="1"/>
  <c r="V5411" i="1"/>
  <c r="T5411" i="1"/>
  <c r="S5411" i="1"/>
  <c r="U5411" i="1" s="1"/>
  <c r="V5410" i="1"/>
  <c r="T5410" i="1"/>
  <c r="S5410" i="1"/>
  <c r="U5410" i="1" s="1"/>
  <c r="V5409" i="1"/>
  <c r="T5409" i="1"/>
  <c r="S5409" i="1"/>
  <c r="U5409" i="1" s="1"/>
  <c r="V5408" i="1"/>
  <c r="T5408" i="1"/>
  <c r="S5408" i="1"/>
  <c r="U5408" i="1" s="1"/>
  <c r="V5407" i="1"/>
  <c r="T5407" i="1"/>
  <c r="S5407" i="1"/>
  <c r="U5407" i="1" s="1"/>
  <c r="V5406" i="1"/>
  <c r="T5406" i="1"/>
  <c r="S5406" i="1"/>
  <c r="U5406" i="1" s="1"/>
  <c r="V5405" i="1"/>
  <c r="T5405" i="1"/>
  <c r="S5405" i="1"/>
  <c r="U5405" i="1" s="1"/>
  <c r="V5404" i="1"/>
  <c r="T5404" i="1"/>
  <c r="S5404" i="1"/>
  <c r="U5404" i="1" s="1"/>
  <c r="V5403" i="1"/>
  <c r="T5403" i="1"/>
  <c r="S5403" i="1"/>
  <c r="U5403" i="1" s="1"/>
  <c r="V5402" i="1"/>
  <c r="T5402" i="1"/>
  <c r="S5402" i="1"/>
  <c r="U5402" i="1" s="1"/>
  <c r="V5401" i="1"/>
  <c r="T5401" i="1"/>
  <c r="S5401" i="1"/>
  <c r="U5401" i="1" s="1"/>
  <c r="V5400" i="1"/>
  <c r="T5400" i="1"/>
  <c r="S5400" i="1"/>
  <c r="U5400" i="1" s="1"/>
  <c r="V5399" i="1"/>
  <c r="T5399" i="1"/>
  <c r="S5399" i="1"/>
  <c r="U5399" i="1" s="1"/>
  <c r="V5398" i="1"/>
  <c r="T5398" i="1"/>
  <c r="S5398" i="1"/>
  <c r="U5398" i="1" s="1"/>
  <c r="V5397" i="1"/>
  <c r="T5397" i="1"/>
  <c r="S5397" i="1"/>
  <c r="U5397" i="1" s="1"/>
  <c r="V5396" i="1"/>
  <c r="T5396" i="1"/>
  <c r="S5396" i="1"/>
  <c r="U5396" i="1" s="1"/>
  <c r="V5395" i="1"/>
  <c r="T5395" i="1"/>
  <c r="S5395" i="1"/>
  <c r="U5395" i="1" s="1"/>
  <c r="V5394" i="1"/>
  <c r="T5394" i="1"/>
  <c r="S5394" i="1"/>
  <c r="U5394" i="1" s="1"/>
  <c r="V5393" i="1"/>
  <c r="T5393" i="1"/>
  <c r="S5393" i="1"/>
  <c r="U5393" i="1" s="1"/>
  <c r="V5392" i="1"/>
  <c r="T5392" i="1"/>
  <c r="S5392" i="1"/>
  <c r="U5392" i="1" s="1"/>
  <c r="V5391" i="1"/>
  <c r="T5391" i="1"/>
  <c r="S5391" i="1"/>
  <c r="U5391" i="1" s="1"/>
  <c r="V5390" i="1"/>
  <c r="T5390" i="1"/>
  <c r="S5390" i="1"/>
  <c r="U5390" i="1" s="1"/>
  <c r="V5389" i="1"/>
  <c r="T5389" i="1"/>
  <c r="S5389" i="1"/>
  <c r="U5389" i="1" s="1"/>
  <c r="V5388" i="1"/>
  <c r="T5388" i="1"/>
  <c r="S5388" i="1"/>
  <c r="U5388" i="1" s="1"/>
  <c r="V5387" i="1"/>
  <c r="T5387" i="1"/>
  <c r="S5387" i="1"/>
  <c r="U5387" i="1" s="1"/>
  <c r="V5385" i="1"/>
  <c r="T5385" i="1"/>
  <c r="S5385" i="1"/>
  <c r="U5385" i="1" s="1"/>
  <c r="V5384" i="1"/>
  <c r="T5384" i="1"/>
  <c r="S5384" i="1"/>
  <c r="U5384" i="1" s="1"/>
  <c r="V5383" i="1"/>
  <c r="T5383" i="1"/>
  <c r="S5383" i="1"/>
  <c r="U5383" i="1" s="1"/>
  <c r="V5382" i="1"/>
  <c r="T5382" i="1"/>
  <c r="S5382" i="1"/>
  <c r="U5382" i="1" s="1"/>
  <c r="V5381" i="1"/>
  <c r="T5381" i="1"/>
  <c r="S5381" i="1"/>
  <c r="U5381" i="1" s="1"/>
  <c r="V5380" i="1"/>
  <c r="T5380" i="1"/>
  <c r="S5380" i="1"/>
  <c r="U5380" i="1" s="1"/>
  <c r="V5379" i="1"/>
  <c r="T5379" i="1"/>
  <c r="S5379" i="1"/>
  <c r="U5379" i="1" s="1"/>
  <c r="V5378" i="1"/>
  <c r="T5378" i="1"/>
  <c r="S5378" i="1"/>
  <c r="U5378" i="1" s="1"/>
  <c r="V5377" i="1"/>
  <c r="T5377" i="1"/>
  <c r="S5377" i="1"/>
  <c r="U5377" i="1" s="1"/>
  <c r="V5376" i="1"/>
  <c r="T5376" i="1"/>
  <c r="S5376" i="1"/>
  <c r="U5376" i="1" s="1"/>
  <c r="V5375" i="1"/>
  <c r="T5375" i="1"/>
  <c r="S5375" i="1"/>
  <c r="U5375" i="1" s="1"/>
  <c r="V5374" i="1"/>
  <c r="T5374" i="1"/>
  <c r="S5374" i="1"/>
  <c r="U5374" i="1" s="1"/>
  <c r="V5373" i="1"/>
  <c r="T5373" i="1"/>
  <c r="S5373" i="1"/>
  <c r="U5373" i="1" s="1"/>
  <c r="V5372" i="1"/>
  <c r="T5372" i="1"/>
  <c r="S5372" i="1"/>
  <c r="U5372" i="1" s="1"/>
  <c r="V5371" i="1"/>
  <c r="T5371" i="1"/>
  <c r="S5371" i="1"/>
  <c r="U5371" i="1" s="1"/>
  <c r="V5370" i="1"/>
  <c r="T5370" i="1"/>
  <c r="S5370" i="1"/>
  <c r="U5370" i="1" s="1"/>
  <c r="V5369" i="1"/>
  <c r="T5369" i="1"/>
  <c r="S5369" i="1"/>
  <c r="U5369" i="1" s="1"/>
  <c r="V5368" i="1"/>
  <c r="T5368" i="1"/>
  <c r="S5368" i="1"/>
  <c r="U5368" i="1" s="1"/>
  <c r="V5367" i="1"/>
  <c r="T5367" i="1"/>
  <c r="S5367" i="1"/>
  <c r="U5367" i="1" s="1"/>
  <c r="V5366" i="1"/>
  <c r="T5366" i="1"/>
  <c r="S5366" i="1"/>
  <c r="U5366" i="1" s="1"/>
  <c r="V5365" i="1"/>
  <c r="T5365" i="1"/>
  <c r="S5365" i="1"/>
  <c r="U5365" i="1" s="1"/>
  <c r="V5364" i="1"/>
  <c r="T5364" i="1"/>
  <c r="S5364" i="1"/>
  <c r="U5364" i="1" s="1"/>
  <c r="V5363" i="1"/>
  <c r="T5363" i="1"/>
  <c r="S5363" i="1"/>
  <c r="U5363" i="1" s="1"/>
  <c r="V5362" i="1"/>
  <c r="T5362" i="1"/>
  <c r="S5362" i="1"/>
  <c r="U5362" i="1" s="1"/>
  <c r="V5361" i="1"/>
  <c r="T5361" i="1"/>
  <c r="S5361" i="1"/>
  <c r="U5361" i="1" s="1"/>
  <c r="V5360" i="1"/>
  <c r="T5360" i="1"/>
  <c r="S5360" i="1"/>
  <c r="U5360" i="1" s="1"/>
  <c r="V5359" i="1"/>
  <c r="T5359" i="1"/>
  <c r="S5359" i="1"/>
  <c r="U5359" i="1" s="1"/>
  <c r="V5358" i="1"/>
  <c r="T5358" i="1"/>
  <c r="S5358" i="1"/>
  <c r="U5358" i="1" s="1"/>
  <c r="V5357" i="1"/>
  <c r="T5357" i="1"/>
  <c r="S5357" i="1"/>
  <c r="U5357" i="1" s="1"/>
  <c r="V5356" i="1"/>
  <c r="T5356" i="1"/>
  <c r="S5356" i="1"/>
  <c r="U5356" i="1" s="1"/>
  <c r="V5355" i="1"/>
  <c r="T5355" i="1"/>
  <c r="S5355" i="1"/>
  <c r="U5355" i="1" s="1"/>
  <c r="V5354" i="1"/>
  <c r="T5354" i="1"/>
  <c r="S5354" i="1"/>
  <c r="U5354" i="1" s="1"/>
  <c r="V5353" i="1"/>
  <c r="T5353" i="1"/>
  <c r="S5353" i="1"/>
  <c r="U5353" i="1" s="1"/>
  <c r="V5352" i="1"/>
  <c r="T5352" i="1"/>
  <c r="S5352" i="1"/>
  <c r="U5352" i="1" s="1"/>
  <c r="V5351" i="1"/>
  <c r="T5351" i="1"/>
  <c r="S5351" i="1"/>
  <c r="U5351" i="1" s="1"/>
  <c r="V5350" i="1"/>
  <c r="T5350" i="1"/>
  <c r="S5350" i="1"/>
  <c r="U5350" i="1" s="1"/>
  <c r="V5349" i="1"/>
  <c r="T5349" i="1"/>
  <c r="S5349" i="1"/>
  <c r="U5349" i="1" s="1"/>
  <c r="V5348" i="1"/>
  <c r="T5348" i="1"/>
  <c r="S5348" i="1"/>
  <c r="U5348" i="1" s="1"/>
  <c r="V5347" i="1"/>
  <c r="T5347" i="1"/>
  <c r="S5347" i="1"/>
  <c r="U5347" i="1" s="1"/>
  <c r="V5346" i="1"/>
  <c r="T5346" i="1"/>
  <c r="S5346" i="1"/>
  <c r="U5346" i="1" s="1"/>
  <c r="V5345" i="1"/>
  <c r="T5345" i="1"/>
  <c r="S5345" i="1"/>
  <c r="U5345" i="1" s="1"/>
  <c r="V5344" i="1"/>
  <c r="T5344" i="1"/>
  <c r="S5344" i="1"/>
  <c r="U5344" i="1" s="1"/>
  <c r="V5343" i="1"/>
  <c r="T5343" i="1"/>
  <c r="S5343" i="1"/>
  <c r="U5343" i="1" s="1"/>
  <c r="V5342" i="1"/>
  <c r="T5342" i="1"/>
  <c r="S5342" i="1"/>
  <c r="U5342" i="1" s="1"/>
  <c r="V5341" i="1"/>
  <c r="T5341" i="1"/>
  <c r="S5341" i="1"/>
  <c r="U5341" i="1" s="1"/>
  <c r="V5340" i="1"/>
  <c r="T5340" i="1"/>
  <c r="S5340" i="1"/>
  <c r="U5340" i="1" s="1"/>
  <c r="V5338" i="1"/>
  <c r="T5338" i="1"/>
  <c r="S5338" i="1"/>
  <c r="U5338" i="1" s="1"/>
  <c r="V5337" i="1"/>
  <c r="T5337" i="1"/>
  <c r="S5337" i="1"/>
  <c r="U5337" i="1" s="1"/>
  <c r="V5336" i="1"/>
  <c r="T5336" i="1"/>
  <c r="S5336" i="1"/>
  <c r="U5336" i="1" s="1"/>
  <c r="V5335" i="1"/>
  <c r="T5335" i="1"/>
  <c r="S5335" i="1"/>
  <c r="U5335" i="1" s="1"/>
  <c r="V5334" i="1"/>
  <c r="T5334" i="1"/>
  <c r="S5334" i="1"/>
  <c r="U5334" i="1" s="1"/>
  <c r="V5333" i="1"/>
  <c r="T5333" i="1"/>
  <c r="S5333" i="1"/>
  <c r="U5333" i="1" s="1"/>
  <c r="V5331" i="1"/>
  <c r="T5331" i="1"/>
  <c r="S5331" i="1"/>
  <c r="U5331" i="1" s="1"/>
  <c r="V5330" i="1"/>
  <c r="T5330" i="1"/>
  <c r="S5330" i="1"/>
  <c r="U5330" i="1" s="1"/>
  <c r="V5329" i="1"/>
  <c r="T5329" i="1"/>
  <c r="S5329" i="1"/>
  <c r="U5329" i="1" s="1"/>
  <c r="V5327" i="1"/>
  <c r="T5327" i="1"/>
  <c r="S5327" i="1"/>
  <c r="U5327" i="1" s="1"/>
  <c r="V5326" i="1"/>
  <c r="T5326" i="1"/>
  <c r="S5326" i="1"/>
  <c r="U5326" i="1" s="1"/>
  <c r="V5325" i="1"/>
  <c r="T5325" i="1"/>
  <c r="S5325" i="1"/>
  <c r="U5325" i="1" s="1"/>
  <c r="V5324" i="1"/>
  <c r="T5324" i="1"/>
  <c r="S5324" i="1"/>
  <c r="U5324" i="1" s="1"/>
  <c r="V5323" i="1"/>
  <c r="T5323" i="1"/>
  <c r="S5323" i="1"/>
  <c r="U5323" i="1" s="1"/>
  <c r="V5322" i="1"/>
  <c r="T5322" i="1"/>
  <c r="S5322" i="1"/>
  <c r="U5322" i="1" s="1"/>
  <c r="V5321" i="1"/>
  <c r="T5321" i="1"/>
  <c r="S5321" i="1"/>
  <c r="U5321" i="1" s="1"/>
  <c r="V5320" i="1"/>
  <c r="T5320" i="1"/>
  <c r="S5320" i="1"/>
  <c r="U5320" i="1" s="1"/>
  <c r="V5319" i="1"/>
  <c r="T5319" i="1"/>
  <c r="S5319" i="1"/>
  <c r="U5319" i="1" s="1"/>
  <c r="V5318" i="1"/>
  <c r="T5318" i="1"/>
  <c r="S5318" i="1"/>
  <c r="U5318" i="1" s="1"/>
  <c r="V5317" i="1"/>
  <c r="T5317" i="1"/>
  <c r="S5317" i="1"/>
  <c r="U5317" i="1" s="1"/>
  <c r="V5316" i="1"/>
  <c r="T5316" i="1"/>
  <c r="S5316" i="1"/>
  <c r="U5316" i="1" s="1"/>
  <c r="V5315" i="1"/>
  <c r="T5315" i="1"/>
  <c r="S5315" i="1"/>
  <c r="U5315" i="1" s="1"/>
  <c r="V5314" i="1"/>
  <c r="T5314" i="1"/>
  <c r="S5314" i="1"/>
  <c r="U5314" i="1" s="1"/>
  <c r="V5313" i="1"/>
  <c r="T5313" i="1"/>
  <c r="S5313" i="1"/>
  <c r="U5313" i="1" s="1"/>
  <c r="V5312" i="1"/>
  <c r="T5312" i="1"/>
  <c r="S5312" i="1"/>
  <c r="U5312" i="1" s="1"/>
  <c r="V5311" i="1"/>
  <c r="T5311" i="1"/>
  <c r="S5311" i="1"/>
  <c r="U5311" i="1" s="1"/>
  <c r="V5310" i="1"/>
  <c r="T5310" i="1"/>
  <c r="S5310" i="1"/>
  <c r="U5310" i="1" s="1"/>
  <c r="V5309" i="1"/>
  <c r="T5309" i="1"/>
  <c r="S5309" i="1"/>
  <c r="U5309" i="1" s="1"/>
  <c r="V5308" i="1"/>
  <c r="T5308" i="1"/>
  <c r="S5308" i="1"/>
  <c r="U5308" i="1" s="1"/>
  <c r="V5307" i="1"/>
  <c r="T5307" i="1"/>
  <c r="S5307" i="1"/>
  <c r="U5307" i="1" s="1"/>
  <c r="V5306" i="1"/>
  <c r="T5306" i="1"/>
  <c r="S5306" i="1"/>
  <c r="U5306" i="1" s="1"/>
  <c r="V5305" i="1"/>
  <c r="T5305" i="1"/>
  <c r="S5305" i="1"/>
  <c r="U5305" i="1" s="1"/>
  <c r="V5304" i="1"/>
  <c r="T5304" i="1"/>
  <c r="S5304" i="1"/>
  <c r="U5304" i="1" s="1"/>
  <c r="V5303" i="1"/>
  <c r="T5303" i="1"/>
  <c r="S5303" i="1"/>
  <c r="U5303" i="1" s="1"/>
  <c r="V5302" i="1"/>
  <c r="T5302" i="1"/>
  <c r="S5302" i="1"/>
  <c r="U5302" i="1" s="1"/>
  <c r="V5301" i="1"/>
  <c r="T5301" i="1"/>
  <c r="S5301" i="1"/>
  <c r="U5301" i="1" s="1"/>
  <c r="V5300" i="1"/>
  <c r="T5300" i="1"/>
  <c r="S5300" i="1"/>
  <c r="U5300" i="1" s="1"/>
  <c r="V5297" i="1"/>
  <c r="T5297" i="1"/>
  <c r="S5297" i="1"/>
  <c r="U5297" i="1" s="1"/>
  <c r="V5296" i="1"/>
  <c r="T5296" i="1"/>
  <c r="S5296" i="1"/>
  <c r="U5296" i="1" s="1"/>
  <c r="V5295" i="1"/>
  <c r="T5295" i="1"/>
  <c r="S5295" i="1"/>
  <c r="U5295" i="1" s="1"/>
  <c r="V5294" i="1"/>
  <c r="T5294" i="1"/>
  <c r="S5294" i="1"/>
  <c r="U5294" i="1" s="1"/>
  <c r="V5293" i="1"/>
  <c r="T5293" i="1"/>
  <c r="S5293" i="1"/>
  <c r="U5293" i="1" s="1"/>
  <c r="V5498" i="1"/>
  <c r="T5498" i="1"/>
  <c r="S5498" i="1"/>
  <c r="U5498" i="1" s="1"/>
  <c r="S4128" i="1" l="1"/>
  <c r="U4128" i="1" s="1"/>
  <c r="T4128" i="1"/>
  <c r="V4128" i="1"/>
  <c r="S5098" i="1"/>
  <c r="U5098" i="1" s="1"/>
  <c r="T5098" i="1"/>
  <c r="V5098" i="1"/>
  <c r="T5094" i="1"/>
  <c r="V5094" i="1"/>
  <c r="S5094" i="1"/>
  <c r="U5094" i="1" s="1"/>
  <c r="T3780" i="1"/>
  <c r="V3780" i="1"/>
  <c r="S3780" i="1"/>
  <c r="U3780" i="1" s="1"/>
  <c r="T3875" i="1"/>
  <c r="V3875" i="1"/>
  <c r="S3875" i="1"/>
  <c r="U3875" i="1" s="1"/>
  <c r="V5044" i="1"/>
  <c r="T5044" i="1"/>
  <c r="V5043" i="1"/>
  <c r="T5043" i="1"/>
  <c r="V5042" i="1"/>
  <c r="T5042" i="1"/>
  <c r="V5041" i="1"/>
  <c r="T5041" i="1"/>
  <c r="V5040" i="1"/>
  <c r="T5040" i="1"/>
  <c r="V5039" i="1"/>
  <c r="T5039" i="1"/>
  <c r="V5038" i="1"/>
  <c r="T5038" i="1"/>
  <c r="V5037" i="1"/>
  <c r="T5037" i="1"/>
  <c r="S5038" i="1"/>
  <c r="U5038" i="1" s="1"/>
  <c r="S5044" i="1"/>
  <c r="U5044" i="1" s="1"/>
  <c r="S5043" i="1"/>
  <c r="U5043" i="1" s="1"/>
  <c r="S5042" i="1"/>
  <c r="U5042" i="1" s="1"/>
  <c r="S5041" i="1"/>
  <c r="U5041" i="1" s="1"/>
  <c r="S5040" i="1"/>
  <c r="U5040" i="1" s="1"/>
  <c r="S5039" i="1"/>
  <c r="U5039" i="1" s="1"/>
  <c r="S5037" i="1"/>
  <c r="U5037" i="1" s="1"/>
  <c r="S5016" i="1"/>
  <c r="U5016" i="1" s="1"/>
  <c r="T5016" i="1"/>
  <c r="V5016" i="1"/>
  <c r="V5019" i="1"/>
  <c r="S5019" i="1"/>
  <c r="U5019" i="1" s="1"/>
  <c r="T5019" i="1"/>
  <c r="T2077" i="1"/>
  <c r="V2077" i="1"/>
  <c r="S2077" i="1"/>
  <c r="U2077" i="1" s="1"/>
  <c r="S1718" i="1" l="1"/>
  <c r="U1718" i="1" s="1"/>
  <c r="T1718" i="1"/>
  <c r="V1718" i="1"/>
  <c r="S1340" i="1" l="1"/>
  <c r="U1340" i="1" s="1"/>
  <c r="T1340" i="1"/>
  <c r="V1340" i="1"/>
  <c r="S1791" i="1" l="1"/>
  <c r="U1791" i="1" s="1"/>
  <c r="T1791" i="1"/>
  <c r="V1791" i="1"/>
  <c r="T2369" i="1" l="1"/>
  <c r="V2369" i="1"/>
  <c r="S2369" i="1"/>
  <c r="U2369" i="1" s="1"/>
  <c r="S2008" i="1" l="1"/>
  <c r="U2008" i="1" s="1"/>
  <c r="T2008" i="1"/>
  <c r="V2008" i="1"/>
  <c r="S1513" i="1" l="1"/>
  <c r="U1513" i="1" s="1"/>
  <c r="T1513" i="1"/>
  <c r="V1513" i="1"/>
  <c r="S50" i="1" l="1"/>
  <c r="T50" i="1"/>
  <c r="V50" i="1"/>
  <c r="T47" i="1"/>
  <c r="V47" i="1"/>
  <c r="S47" i="1"/>
  <c r="U47" i="1" s="1"/>
  <c r="S3" i="1"/>
  <c r="U3" i="1" s="1"/>
  <c r="T3" i="1"/>
  <c r="V3" i="1"/>
  <c r="S5" i="1"/>
  <c r="U5" i="1" s="1"/>
  <c r="T5" i="1"/>
  <c r="V5" i="1"/>
  <c r="V4913" i="1" l="1"/>
  <c r="T4913" i="1"/>
  <c r="S4913" i="1"/>
  <c r="U4913" i="1" s="1"/>
  <c r="V4912" i="1"/>
  <c r="T4912" i="1"/>
  <c r="S4912" i="1"/>
  <c r="U4912" i="1" s="1"/>
  <c r="V4911" i="1"/>
  <c r="T4911" i="1"/>
  <c r="S4911" i="1"/>
  <c r="U4911" i="1" s="1"/>
  <c r="V4910" i="1"/>
  <c r="T4910" i="1"/>
  <c r="S4910" i="1"/>
  <c r="U4910" i="1" s="1"/>
  <c r="V4909" i="1"/>
  <c r="T4909" i="1"/>
  <c r="S4909" i="1"/>
  <c r="U4909" i="1" s="1"/>
  <c r="V4908" i="1"/>
  <c r="T4908" i="1"/>
  <c r="S4908" i="1"/>
  <c r="U4908" i="1" s="1"/>
  <c r="V4907" i="1"/>
  <c r="T4907" i="1"/>
  <c r="S4907" i="1"/>
  <c r="U4907" i="1" s="1"/>
  <c r="V4906" i="1"/>
  <c r="T4906" i="1"/>
  <c r="S4906" i="1"/>
  <c r="U4906" i="1" s="1"/>
  <c r="V4905" i="1"/>
  <c r="T4905" i="1"/>
  <c r="S4905" i="1"/>
  <c r="U4905" i="1" s="1"/>
  <c r="V4904" i="1"/>
  <c r="T4904" i="1"/>
  <c r="S4904" i="1"/>
  <c r="U4904" i="1" s="1"/>
  <c r="V4903" i="1"/>
  <c r="T4903" i="1"/>
  <c r="S4903" i="1"/>
  <c r="U4903" i="1" s="1"/>
  <c r="V4902" i="1"/>
  <c r="T4902" i="1"/>
  <c r="S4902" i="1"/>
  <c r="U4902" i="1" s="1"/>
  <c r="V4901" i="1"/>
  <c r="T4901" i="1"/>
  <c r="S4901" i="1"/>
  <c r="U4901" i="1" s="1"/>
  <c r="V4900" i="1"/>
  <c r="T4900" i="1"/>
  <c r="S4900" i="1"/>
  <c r="U4900" i="1" s="1"/>
  <c r="V4899" i="1"/>
  <c r="T4899" i="1"/>
  <c r="S4899" i="1"/>
  <c r="U4899" i="1" s="1"/>
  <c r="V4898" i="1"/>
  <c r="T4898" i="1"/>
  <c r="S4898" i="1"/>
  <c r="U4898" i="1" s="1"/>
  <c r="V4897" i="1"/>
  <c r="T4897" i="1"/>
  <c r="S4897" i="1"/>
  <c r="U4897" i="1" s="1"/>
  <c r="V4896" i="1"/>
  <c r="T4896" i="1"/>
  <c r="S4896" i="1"/>
  <c r="U4896" i="1" s="1"/>
  <c r="V4895" i="1"/>
  <c r="T4895" i="1"/>
  <c r="S4895" i="1"/>
  <c r="U4895" i="1" s="1"/>
  <c r="V4894" i="1"/>
  <c r="T4894" i="1"/>
  <c r="S4894" i="1"/>
  <c r="U4894" i="1" s="1"/>
  <c r="V4893" i="1"/>
  <c r="T4893" i="1"/>
  <c r="S4893" i="1"/>
  <c r="U4893" i="1" s="1"/>
  <c r="V4892" i="1"/>
  <c r="T4892" i="1"/>
  <c r="S4892" i="1"/>
  <c r="U4892" i="1" s="1"/>
  <c r="V4891" i="1"/>
  <c r="T4891" i="1"/>
  <c r="S4891" i="1"/>
  <c r="U4891" i="1" s="1"/>
  <c r="V4890" i="1"/>
  <c r="T4890" i="1"/>
  <c r="S4890" i="1"/>
  <c r="U4890" i="1" s="1"/>
  <c r="V4889" i="1"/>
  <c r="T4889" i="1"/>
  <c r="S4889" i="1"/>
  <c r="U4889" i="1" s="1"/>
  <c r="V4888" i="1"/>
  <c r="T4888" i="1"/>
  <c r="S4888" i="1"/>
  <c r="U4888" i="1" s="1"/>
  <c r="V4887" i="1"/>
  <c r="T4887" i="1"/>
  <c r="S4887" i="1"/>
  <c r="U4887" i="1" s="1"/>
  <c r="V4886" i="1"/>
  <c r="T4886" i="1"/>
  <c r="S4886" i="1"/>
  <c r="U4886" i="1" s="1"/>
  <c r="V4885" i="1"/>
  <c r="T4885" i="1"/>
  <c r="S4885" i="1"/>
  <c r="U4885" i="1" s="1"/>
  <c r="V4884" i="1"/>
  <c r="T4884" i="1"/>
  <c r="S4884" i="1"/>
  <c r="U4884" i="1" s="1"/>
  <c r="V4883" i="1"/>
  <c r="T4883" i="1"/>
  <c r="S4883" i="1"/>
  <c r="U4883" i="1" s="1"/>
  <c r="V4882" i="1"/>
  <c r="T4882" i="1"/>
  <c r="S4882" i="1"/>
  <c r="U4882" i="1" s="1"/>
  <c r="V4881" i="1"/>
  <c r="T4881" i="1"/>
  <c r="S4881" i="1"/>
  <c r="U4881" i="1" s="1"/>
  <c r="V4880" i="1"/>
  <c r="T4880" i="1"/>
  <c r="S4880" i="1"/>
  <c r="U4880" i="1" s="1"/>
  <c r="V4879" i="1"/>
  <c r="T4879" i="1"/>
  <c r="S4879" i="1"/>
  <c r="U4879" i="1" s="1"/>
  <c r="V4878" i="1"/>
  <c r="T4878" i="1"/>
  <c r="S4878" i="1"/>
  <c r="U4878" i="1" s="1"/>
  <c r="V4877" i="1"/>
  <c r="T4877" i="1"/>
  <c r="S4877" i="1"/>
  <c r="U4877" i="1" s="1"/>
  <c r="S4876" i="1"/>
  <c r="U4876" i="1" s="1"/>
  <c r="T4876" i="1"/>
  <c r="V4876" i="1"/>
  <c r="T4955" i="1" l="1"/>
  <c r="V4955" i="1"/>
  <c r="T4956" i="1"/>
  <c r="V4956" i="1"/>
  <c r="T4957" i="1"/>
  <c r="V4957" i="1"/>
  <c r="S4956" i="1"/>
  <c r="U4956" i="1" s="1"/>
  <c r="S4957" i="1"/>
  <c r="U4957" i="1" s="1"/>
  <c r="T4938" i="1"/>
  <c r="V4938" i="1"/>
  <c r="S4938" i="1"/>
  <c r="U4938" i="1" s="1"/>
  <c r="T4937" i="1"/>
  <c r="V4937" i="1"/>
  <c r="S4937" i="1"/>
  <c r="U4937" i="1" s="1"/>
  <c r="T4918" i="1"/>
  <c r="V4918" i="1"/>
  <c r="S4918" i="1"/>
  <c r="U4918" i="1" s="1"/>
  <c r="T4965" i="1"/>
  <c r="V4965" i="1"/>
  <c r="S4965" i="1"/>
  <c r="U4965" i="1" s="1"/>
  <c r="T4915" i="1"/>
  <c r="V4915" i="1"/>
  <c r="S4915" i="1"/>
  <c r="U4915" i="1" s="1"/>
  <c r="T4920" i="1"/>
  <c r="V4920" i="1"/>
  <c r="S4920" i="1"/>
  <c r="U4920" i="1" s="1"/>
  <c r="T4936" i="1"/>
  <c r="V4936" i="1"/>
  <c r="S4936" i="1"/>
  <c r="U4936" i="1" s="1"/>
  <c r="T4941" i="1"/>
  <c r="V4941" i="1"/>
  <c r="S4941" i="1"/>
  <c r="U4941" i="1" s="1"/>
  <c r="T4923" i="1"/>
  <c r="V4923" i="1"/>
  <c r="S4923" i="1"/>
  <c r="U4923" i="1" s="1"/>
  <c r="T4964" i="1"/>
  <c r="V4964" i="1"/>
  <c r="S4964" i="1"/>
  <c r="U4964" i="1" s="1"/>
  <c r="T4963" i="1"/>
  <c r="V4963" i="1"/>
  <c r="S4963" i="1"/>
  <c r="U4963" i="1" s="1"/>
  <c r="T4958" i="1"/>
  <c r="V4958" i="1"/>
  <c r="T4959" i="1"/>
  <c r="V4959" i="1"/>
  <c r="T4960" i="1"/>
  <c r="V4960" i="1"/>
  <c r="T4961" i="1"/>
  <c r="V4961" i="1"/>
  <c r="S4961" i="1"/>
  <c r="U4961" i="1" s="1"/>
  <c r="S4960" i="1"/>
  <c r="U4960" i="1" s="1"/>
  <c r="S4955" i="1"/>
  <c r="U4955" i="1" s="1"/>
  <c r="T4951" i="1"/>
  <c r="V4951" i="1"/>
  <c r="T4952" i="1"/>
  <c r="V4952" i="1"/>
  <c r="S4952" i="1"/>
  <c r="U4952" i="1" s="1"/>
  <c r="S4951" i="1"/>
  <c r="U4951" i="1" s="1"/>
  <c r="T4947" i="1"/>
  <c r="V4947" i="1"/>
  <c r="T4948" i="1"/>
  <c r="V4948" i="1"/>
  <c r="T4949" i="1"/>
  <c r="V4949" i="1"/>
  <c r="T4950" i="1"/>
  <c r="V4950" i="1"/>
  <c r="S4950" i="1"/>
  <c r="U4950" i="1" s="1"/>
  <c r="S4949" i="1"/>
  <c r="U4949" i="1" s="1"/>
  <c r="T4945" i="1" l="1"/>
  <c r="V4945" i="1"/>
  <c r="S4945" i="1"/>
  <c r="U4945" i="1" s="1"/>
  <c r="T4942" i="1"/>
  <c r="V4942" i="1"/>
  <c r="S4942" i="1"/>
  <c r="U4942" i="1" s="1"/>
  <c r="T4940" i="1"/>
  <c r="V4940" i="1"/>
  <c r="S4940" i="1"/>
  <c r="U4940" i="1" s="1"/>
  <c r="T4931" i="1"/>
  <c r="V4931" i="1"/>
  <c r="T4932" i="1"/>
  <c r="V4932" i="1"/>
  <c r="S4932" i="1"/>
  <c r="U4932" i="1" s="1"/>
  <c r="S4931" i="1"/>
  <c r="U4931" i="1" s="1"/>
  <c r="T4933" i="1"/>
  <c r="V4933" i="1"/>
  <c r="S4933" i="1"/>
  <c r="U4933" i="1" s="1"/>
  <c r="T4929" i="1"/>
  <c r="V4929" i="1"/>
  <c r="S4929" i="1"/>
  <c r="U4929" i="1" s="1"/>
  <c r="T4928" i="1"/>
  <c r="V4928" i="1"/>
  <c r="S4928" i="1"/>
  <c r="U4928" i="1" s="1"/>
  <c r="T4925" i="1"/>
  <c r="V4925" i="1"/>
  <c r="S4925" i="1"/>
  <c r="U4925" i="1" s="1"/>
  <c r="T4924" i="1"/>
  <c r="V4924" i="1"/>
  <c r="S4924" i="1"/>
  <c r="U4924" i="1" s="1"/>
  <c r="T4917" i="1"/>
  <c r="V4917" i="1"/>
  <c r="S4917" i="1"/>
  <c r="U4917" i="1" s="1"/>
  <c r="T4921" i="1"/>
  <c r="V4921" i="1"/>
  <c r="S4921" i="1"/>
  <c r="U4921" i="1" s="1"/>
  <c r="T4914" i="1"/>
  <c r="V4914" i="1"/>
  <c r="S4914" i="1"/>
  <c r="U4914" i="1" s="1"/>
  <c r="T4943" i="1"/>
  <c r="V4943" i="1"/>
  <c r="S4943" i="1"/>
  <c r="U4943" i="1" s="1"/>
  <c r="T5451" i="1" l="1"/>
  <c r="T5450" i="1"/>
  <c r="V5451" i="1" l="1"/>
  <c r="V5450" i="1"/>
  <c r="S5451" i="1"/>
  <c r="U5451" i="1" s="1"/>
  <c r="S5450" i="1"/>
  <c r="U5450" i="1" s="1"/>
  <c r="T4824" i="1"/>
  <c r="V4824" i="1"/>
  <c r="S4824" i="1"/>
  <c r="U4824" i="1" s="1"/>
  <c r="S4854" i="1"/>
  <c r="U4854" i="1" s="1"/>
  <c r="S4853" i="1"/>
  <c r="U4853" i="1" s="1"/>
  <c r="S4852" i="1"/>
  <c r="U4852" i="1" s="1"/>
  <c r="S4851" i="1"/>
  <c r="U4851" i="1" s="1"/>
  <c r="T4851" i="1"/>
  <c r="V4851" i="1"/>
  <c r="T4852" i="1"/>
  <c r="V4852" i="1"/>
  <c r="T4853" i="1"/>
  <c r="V4853" i="1"/>
  <c r="T4854" i="1"/>
  <c r="V4854" i="1"/>
  <c r="T4848" i="1"/>
  <c r="T4849" i="1"/>
  <c r="T4850" i="1"/>
  <c r="V4849" i="1"/>
  <c r="S4849" i="1"/>
  <c r="U4849" i="1" s="1"/>
  <c r="S4844" i="1"/>
  <c r="U4844" i="1" s="1"/>
  <c r="T4844" i="1"/>
  <c r="V4844" i="1"/>
  <c r="S4845" i="1"/>
  <c r="U4845" i="1" s="1"/>
  <c r="T4845" i="1"/>
  <c r="V4845" i="1"/>
  <c r="S4846" i="1"/>
  <c r="U4846" i="1" s="1"/>
  <c r="T4846" i="1"/>
  <c r="V4846" i="1"/>
  <c r="T4842" i="1"/>
  <c r="V4842" i="1"/>
  <c r="S4842" i="1"/>
  <c r="U4842" i="1" s="1"/>
  <c r="T4841" i="1"/>
  <c r="V4841" i="1"/>
  <c r="S4841" i="1"/>
  <c r="U4841" i="1" s="1"/>
  <c r="T4840" i="1"/>
  <c r="V4840" i="1"/>
  <c r="S4840" i="1"/>
  <c r="U4840" i="1" s="1"/>
  <c r="T4838" i="1"/>
  <c r="V4838" i="1"/>
  <c r="S4838" i="1"/>
  <c r="U4838" i="1" s="1"/>
  <c r="T4837" i="1"/>
  <c r="V4837" i="1"/>
  <c r="S4837" i="1"/>
  <c r="U4837" i="1" s="1"/>
  <c r="T4835" i="1"/>
  <c r="V4835" i="1"/>
  <c r="S4835" i="1"/>
  <c r="U4835" i="1" s="1"/>
  <c r="T4834" i="1"/>
  <c r="V4834" i="1"/>
  <c r="S4834" i="1"/>
  <c r="U4834" i="1" s="1"/>
  <c r="T4833" i="1"/>
  <c r="V4833" i="1"/>
  <c r="S4833" i="1"/>
  <c r="U4833" i="1" s="1"/>
  <c r="T4831" i="1"/>
  <c r="V4831" i="1"/>
  <c r="S4831" i="1"/>
  <c r="U4831" i="1" s="1"/>
  <c r="T4830" i="1"/>
  <c r="V4830" i="1"/>
  <c r="S4830" i="1"/>
  <c r="U4830" i="1" s="1"/>
  <c r="T4828" i="1"/>
  <c r="V4828" i="1"/>
  <c r="S4828" i="1"/>
  <c r="U4828" i="1" s="1"/>
  <c r="T4826" i="1"/>
  <c r="V4826" i="1"/>
  <c r="S4826" i="1"/>
  <c r="U4826" i="1" s="1"/>
  <c r="T5106" i="1" l="1"/>
  <c r="T5113" i="1"/>
  <c r="T4966" i="1" l="1"/>
  <c r="V4966" i="1"/>
  <c r="S4966" i="1"/>
  <c r="U4966" i="1" s="1"/>
  <c r="T4962" i="1"/>
  <c r="V4962" i="1"/>
  <c r="S4962" i="1"/>
  <c r="U4962" i="1" s="1"/>
  <c r="S4958" i="1"/>
  <c r="U4958" i="1" s="1"/>
  <c r="S4947" i="1"/>
  <c r="U4947" i="1" s="1"/>
  <c r="T4946" i="1"/>
  <c r="V4946" i="1"/>
  <c r="S4946" i="1"/>
  <c r="U4946" i="1" s="1"/>
  <c r="T4944" i="1"/>
  <c r="V4944" i="1"/>
  <c r="S4944" i="1"/>
  <c r="U4944" i="1" s="1"/>
  <c r="T4935" i="1"/>
  <c r="V4935" i="1"/>
  <c r="S4935" i="1"/>
  <c r="U4935" i="1" s="1"/>
  <c r="T4934" i="1"/>
  <c r="V4934" i="1"/>
  <c r="S4934" i="1"/>
  <c r="U4934" i="1" s="1"/>
  <c r="T4919" i="1"/>
  <c r="V4919" i="1"/>
  <c r="S4919" i="1"/>
  <c r="U4919" i="1" s="1"/>
  <c r="T4922" i="1"/>
  <c r="V4922" i="1"/>
  <c r="S4922" i="1"/>
  <c r="U4922" i="1" s="1"/>
  <c r="T4916" i="1" l="1"/>
  <c r="V4916" i="1"/>
  <c r="T4926" i="1"/>
  <c r="V4926" i="1"/>
  <c r="T4927" i="1"/>
  <c r="V4927" i="1"/>
  <c r="T4930" i="1"/>
  <c r="V4930" i="1"/>
  <c r="T4939" i="1"/>
  <c r="V4939" i="1"/>
  <c r="T4953" i="1"/>
  <c r="V4953" i="1"/>
  <c r="T4954" i="1"/>
  <c r="V4954" i="1"/>
  <c r="S4959" i="1"/>
  <c r="U4959" i="1" s="1"/>
  <c r="S4954" i="1"/>
  <c r="U4954" i="1" s="1"/>
  <c r="S4953" i="1"/>
  <c r="U4953" i="1" s="1"/>
  <c r="S4948" i="1"/>
  <c r="U4948" i="1" s="1"/>
  <c r="S4939" i="1"/>
  <c r="U4939" i="1" s="1"/>
  <c r="S4930" i="1"/>
  <c r="U4930" i="1" s="1"/>
  <c r="S4927" i="1"/>
  <c r="U4927" i="1" s="1"/>
  <c r="S4926" i="1"/>
  <c r="U4926" i="1" s="1"/>
  <c r="S4916" i="1"/>
  <c r="U4916" i="1" s="1"/>
  <c r="T4856" i="1" l="1"/>
  <c r="V4856" i="1"/>
  <c r="T4857" i="1"/>
  <c r="V4857" i="1"/>
  <c r="T4858" i="1"/>
  <c r="V4858" i="1"/>
  <c r="T4859" i="1"/>
  <c r="V4859" i="1"/>
  <c r="T4860" i="1"/>
  <c r="V4860" i="1"/>
  <c r="T4861" i="1"/>
  <c r="V4861" i="1"/>
  <c r="T4862" i="1"/>
  <c r="V4862" i="1"/>
  <c r="T4863" i="1"/>
  <c r="V4863" i="1"/>
  <c r="T4864" i="1"/>
  <c r="V4864" i="1"/>
  <c r="T4865" i="1"/>
  <c r="V4865" i="1"/>
  <c r="T4866" i="1"/>
  <c r="V4866" i="1"/>
  <c r="T4867" i="1"/>
  <c r="V4867" i="1"/>
  <c r="T4868" i="1"/>
  <c r="V4868" i="1"/>
  <c r="T4869" i="1"/>
  <c r="V4869" i="1"/>
  <c r="T4870" i="1"/>
  <c r="V4870" i="1"/>
  <c r="T4871" i="1"/>
  <c r="V4871" i="1"/>
  <c r="T4872" i="1"/>
  <c r="V4872" i="1"/>
  <c r="T4873" i="1"/>
  <c r="V4873" i="1"/>
  <c r="T4874" i="1"/>
  <c r="V4874" i="1"/>
  <c r="T4875" i="1"/>
  <c r="V4875" i="1"/>
  <c r="V4855" i="1"/>
  <c r="S4875" i="1" l="1"/>
  <c r="U4875" i="1" s="1"/>
  <c r="S4874" i="1"/>
  <c r="U4874" i="1" s="1"/>
  <c r="S4873" i="1"/>
  <c r="U4873" i="1" s="1"/>
  <c r="S4872" i="1"/>
  <c r="U4872" i="1" s="1"/>
  <c r="S4871" i="1"/>
  <c r="U4871" i="1" s="1"/>
  <c r="S4870" i="1"/>
  <c r="U4870" i="1" s="1"/>
  <c r="S4869" i="1"/>
  <c r="U4869" i="1" s="1"/>
  <c r="S4868" i="1"/>
  <c r="U4868" i="1" s="1"/>
  <c r="S4867" i="1"/>
  <c r="U4867" i="1" s="1"/>
  <c r="S4866" i="1"/>
  <c r="U4866" i="1" s="1"/>
  <c r="S4865" i="1"/>
  <c r="U4865" i="1" s="1"/>
  <c r="S4864" i="1"/>
  <c r="U4864" i="1" s="1"/>
  <c r="S4863" i="1"/>
  <c r="U4863" i="1" s="1"/>
  <c r="S4862" i="1"/>
  <c r="U4862" i="1" s="1"/>
  <c r="S4861" i="1"/>
  <c r="U4861" i="1" s="1"/>
  <c r="S4860" i="1"/>
  <c r="U4860" i="1" s="1"/>
  <c r="S4859" i="1"/>
  <c r="U4859" i="1" s="1"/>
  <c r="S4858" i="1"/>
  <c r="U4858" i="1" s="1"/>
  <c r="S4857" i="1"/>
  <c r="U4857" i="1" s="1"/>
  <c r="S4856" i="1"/>
  <c r="U4856" i="1" s="1"/>
  <c r="S4855" i="1"/>
  <c r="U4855" i="1" s="1"/>
  <c r="T4855" i="1"/>
  <c r="T4247" i="1"/>
  <c r="V4247" i="1"/>
  <c r="T4248" i="1"/>
  <c r="V4248" i="1"/>
  <c r="S4248" i="1"/>
  <c r="U4248" i="1" s="1"/>
  <c r="S4247" i="1"/>
  <c r="U4247" i="1" s="1"/>
  <c r="T4839" i="1" l="1"/>
  <c r="V4839" i="1"/>
  <c r="T4847" i="1"/>
  <c r="V4847" i="1"/>
  <c r="V4848" i="1"/>
  <c r="V4850" i="1"/>
  <c r="S4850" i="1"/>
  <c r="U4850" i="1" s="1"/>
  <c r="S4848" i="1"/>
  <c r="U4848" i="1" s="1"/>
  <c r="S4847" i="1"/>
  <c r="U4847" i="1" s="1"/>
  <c r="T4825" i="1"/>
  <c r="V4825" i="1"/>
  <c r="T4827" i="1"/>
  <c r="V4827" i="1"/>
  <c r="T4829" i="1"/>
  <c r="V4829" i="1"/>
  <c r="T4832" i="1"/>
  <c r="V4832" i="1"/>
  <c r="T4836" i="1"/>
  <c r="V4836" i="1"/>
  <c r="S4839" i="1"/>
  <c r="U4839" i="1" s="1"/>
  <c r="S4836" i="1"/>
  <c r="U4836" i="1" s="1"/>
  <c r="S4832" i="1"/>
  <c r="U4832" i="1" s="1"/>
  <c r="S4829" i="1"/>
  <c r="U4829" i="1" s="1"/>
  <c r="S4827" i="1"/>
  <c r="U4827" i="1" s="1"/>
  <c r="S4825" i="1"/>
  <c r="U4825" i="1" s="1"/>
  <c r="T4710" i="1" l="1"/>
  <c r="V4710" i="1"/>
  <c r="T4711" i="1"/>
  <c r="V4711" i="1"/>
  <c r="T4712" i="1"/>
  <c r="V4712" i="1"/>
  <c r="T4713" i="1"/>
  <c r="V4713" i="1"/>
  <c r="T4714" i="1"/>
  <c r="V4714" i="1"/>
  <c r="S4714" i="1"/>
  <c r="U4714" i="1" s="1"/>
  <c r="S4713" i="1"/>
  <c r="U4713" i="1" s="1"/>
  <c r="S4712" i="1"/>
  <c r="U4712" i="1" s="1"/>
  <c r="S4711" i="1"/>
  <c r="U4711" i="1" s="1"/>
  <c r="S4710" i="1"/>
  <c r="U4710" i="1" s="1"/>
  <c r="T4706" i="1"/>
  <c r="V4706" i="1"/>
  <c r="T4707" i="1"/>
  <c r="V4707" i="1"/>
  <c r="T4708" i="1"/>
  <c r="V4708" i="1"/>
  <c r="T4709" i="1"/>
  <c r="V4709" i="1"/>
  <c r="S4709" i="1"/>
  <c r="U4709" i="1" s="1"/>
  <c r="S4708" i="1"/>
  <c r="U4708" i="1" s="1"/>
  <c r="S4707" i="1"/>
  <c r="U4707" i="1" s="1"/>
  <c r="S4706" i="1"/>
  <c r="U4706" i="1" s="1"/>
  <c r="S4705" i="1"/>
  <c r="U4705" i="1" s="1"/>
  <c r="T4705" i="1"/>
  <c r="V4705" i="1"/>
  <c r="T4701" i="1"/>
  <c r="V4701" i="1"/>
  <c r="T4702" i="1"/>
  <c r="V4702" i="1"/>
  <c r="T4703" i="1"/>
  <c r="V4703" i="1"/>
  <c r="T4704" i="1"/>
  <c r="V4704" i="1"/>
  <c r="S4704" i="1"/>
  <c r="U4704" i="1" s="1"/>
  <c r="S4703" i="1"/>
  <c r="U4703" i="1" s="1"/>
  <c r="S4702" i="1"/>
  <c r="U4702" i="1" s="1"/>
  <c r="S4701" i="1"/>
  <c r="U4701" i="1" s="1"/>
  <c r="V5286" i="1" l="1"/>
  <c r="T5286" i="1"/>
  <c r="S5286" i="1"/>
  <c r="U5286" i="1" s="1"/>
  <c r="V5285" i="1"/>
  <c r="T5285" i="1"/>
  <c r="S5285" i="1"/>
  <c r="U5285" i="1" s="1"/>
  <c r="V5284" i="1"/>
  <c r="T5284" i="1"/>
  <c r="S5284" i="1"/>
  <c r="U5284" i="1" s="1"/>
  <c r="V5283" i="1"/>
  <c r="T5283" i="1"/>
  <c r="S5283" i="1"/>
  <c r="U5283" i="1" s="1"/>
  <c r="V5282" i="1"/>
  <c r="T5282" i="1"/>
  <c r="S5282" i="1"/>
  <c r="U5282" i="1" s="1"/>
  <c r="V5281" i="1"/>
  <c r="T5281" i="1"/>
  <c r="S5281" i="1"/>
  <c r="U5281" i="1" s="1"/>
  <c r="V5280" i="1"/>
  <c r="T5280" i="1"/>
  <c r="S5280" i="1"/>
  <c r="U5280" i="1" s="1"/>
  <c r="V5279" i="1"/>
  <c r="T5279" i="1"/>
  <c r="S5279" i="1"/>
  <c r="U5279" i="1" s="1"/>
  <c r="V5278" i="1"/>
  <c r="T5278" i="1"/>
  <c r="S5278" i="1"/>
  <c r="U5278" i="1" s="1"/>
  <c r="V5277" i="1"/>
  <c r="T5277" i="1"/>
  <c r="S5277" i="1"/>
  <c r="U5277" i="1" s="1"/>
  <c r="V5276" i="1"/>
  <c r="T5276" i="1"/>
  <c r="S5276" i="1"/>
  <c r="U5276" i="1" s="1"/>
  <c r="V5275" i="1"/>
  <c r="T5275" i="1"/>
  <c r="S5275" i="1"/>
  <c r="U5275" i="1" s="1"/>
  <c r="V5274" i="1"/>
  <c r="T5274" i="1"/>
  <c r="S5274" i="1"/>
  <c r="U5274" i="1" s="1"/>
  <c r="V5273" i="1"/>
  <c r="T5273" i="1"/>
  <c r="S5273" i="1"/>
  <c r="U5273" i="1" s="1"/>
  <c r="V5272" i="1"/>
  <c r="T5272" i="1"/>
  <c r="S5272" i="1"/>
  <c r="U5272" i="1" s="1"/>
  <c r="V5271" i="1"/>
  <c r="T5271" i="1"/>
  <c r="S5271" i="1"/>
  <c r="U5271" i="1" s="1"/>
  <c r="V5270" i="1"/>
  <c r="T5270" i="1"/>
  <c r="S5270" i="1"/>
  <c r="U5270" i="1" s="1"/>
  <c r="V5269" i="1"/>
  <c r="T5269" i="1"/>
  <c r="S5269" i="1"/>
  <c r="U5269" i="1" s="1"/>
  <c r="V5268" i="1"/>
  <c r="T5268" i="1"/>
  <c r="S5268" i="1"/>
  <c r="U5268" i="1" s="1"/>
  <c r="V5267" i="1"/>
  <c r="T5267" i="1"/>
  <c r="S5267" i="1"/>
  <c r="U5267" i="1" s="1"/>
  <c r="V5266" i="1"/>
  <c r="T5266" i="1"/>
  <c r="S5266" i="1"/>
  <c r="U5266" i="1" s="1"/>
  <c r="V5265" i="1"/>
  <c r="T5265" i="1"/>
  <c r="S5265" i="1"/>
  <c r="U5265" i="1" s="1"/>
  <c r="V5264" i="1"/>
  <c r="T5264" i="1"/>
  <c r="S5264" i="1"/>
  <c r="U5264" i="1" s="1"/>
  <c r="V5263" i="1"/>
  <c r="T5263" i="1"/>
  <c r="S5263" i="1"/>
  <c r="U5263" i="1" s="1"/>
  <c r="V5262" i="1"/>
  <c r="T5262" i="1"/>
  <c r="S5262" i="1"/>
  <c r="U5262" i="1" s="1"/>
  <c r="V5261" i="1"/>
  <c r="T5261" i="1"/>
  <c r="S5261" i="1"/>
  <c r="U5261" i="1" s="1"/>
  <c r="V5260" i="1"/>
  <c r="T5260" i="1"/>
  <c r="S5260" i="1"/>
  <c r="U5260" i="1" s="1"/>
  <c r="V5259" i="1"/>
  <c r="T5259" i="1"/>
  <c r="S5259" i="1"/>
  <c r="U5259" i="1" s="1"/>
  <c r="V5258" i="1"/>
  <c r="T5258" i="1"/>
  <c r="S5258" i="1"/>
  <c r="U5258" i="1" s="1"/>
  <c r="V5257" i="1"/>
  <c r="T5257" i="1"/>
  <c r="S5257" i="1"/>
  <c r="U5257" i="1" s="1"/>
  <c r="V5256" i="1"/>
  <c r="T5256" i="1"/>
  <c r="S5256" i="1"/>
  <c r="U5256" i="1" s="1"/>
  <c r="V5255" i="1"/>
  <c r="T5255" i="1"/>
  <c r="S5255" i="1"/>
  <c r="U5255" i="1" s="1"/>
  <c r="V5254" i="1"/>
  <c r="T5254" i="1"/>
  <c r="S5254" i="1"/>
  <c r="U5254" i="1" s="1"/>
  <c r="V5253" i="1"/>
  <c r="T5253" i="1"/>
  <c r="S5253" i="1"/>
  <c r="U5253" i="1" s="1"/>
  <c r="V5252" i="1"/>
  <c r="T5252" i="1"/>
  <c r="S5252" i="1"/>
  <c r="U5252" i="1" s="1"/>
  <c r="V5251" i="1"/>
  <c r="T5251" i="1"/>
  <c r="S5251" i="1"/>
  <c r="U5251" i="1" s="1"/>
  <c r="V5250" i="1"/>
  <c r="T5250" i="1"/>
  <c r="S5250" i="1"/>
  <c r="U5250" i="1" s="1"/>
  <c r="V5249" i="1"/>
  <c r="T5249" i="1"/>
  <c r="S5249" i="1"/>
  <c r="U5249" i="1" s="1"/>
  <c r="V5248" i="1"/>
  <c r="T5248" i="1"/>
  <c r="S5248" i="1"/>
  <c r="U5248" i="1" s="1"/>
  <c r="V5247" i="1"/>
  <c r="T5247" i="1"/>
  <c r="S5247" i="1"/>
  <c r="U5247" i="1" s="1"/>
  <c r="V5246" i="1"/>
  <c r="T5246" i="1"/>
  <c r="S5246" i="1"/>
  <c r="U5246" i="1" s="1"/>
  <c r="V5245" i="1"/>
  <c r="T5245" i="1"/>
  <c r="S5245" i="1"/>
  <c r="U5245" i="1" s="1"/>
  <c r="V5244" i="1"/>
  <c r="T5244" i="1"/>
  <c r="S5244" i="1"/>
  <c r="U5244" i="1" s="1"/>
  <c r="V5243" i="1"/>
  <c r="T5243" i="1"/>
  <c r="S5243" i="1"/>
  <c r="U5243" i="1" s="1"/>
  <c r="V5242" i="1"/>
  <c r="T5242" i="1"/>
  <c r="S5242" i="1"/>
  <c r="U5242" i="1" s="1"/>
  <c r="V5241" i="1"/>
  <c r="T5241" i="1"/>
  <c r="S5241" i="1"/>
  <c r="U5241" i="1" s="1"/>
  <c r="V5240" i="1"/>
  <c r="T5240" i="1"/>
  <c r="S5240" i="1"/>
  <c r="U5240" i="1" s="1"/>
  <c r="V5239" i="1"/>
  <c r="T5239" i="1"/>
  <c r="S5239" i="1"/>
  <c r="U5239" i="1" s="1"/>
  <c r="V5238" i="1"/>
  <c r="T5238" i="1"/>
  <c r="S5238" i="1"/>
  <c r="U5238" i="1" s="1"/>
  <c r="V5237" i="1"/>
  <c r="T5237" i="1"/>
  <c r="S5237" i="1"/>
  <c r="U5237" i="1" s="1"/>
  <c r="V5236" i="1"/>
  <c r="T5236" i="1"/>
  <c r="S5236" i="1"/>
  <c r="U5236" i="1" s="1"/>
  <c r="V5235" i="1"/>
  <c r="T5235" i="1"/>
  <c r="S5235" i="1"/>
  <c r="U5235" i="1" s="1"/>
  <c r="V5234" i="1"/>
  <c r="T5234" i="1"/>
  <c r="S5234" i="1"/>
  <c r="U5234" i="1" s="1"/>
  <c r="V5233" i="1"/>
  <c r="T5233" i="1"/>
  <c r="S5233" i="1"/>
  <c r="U5233" i="1" s="1"/>
  <c r="V5232" i="1"/>
  <c r="T5232" i="1"/>
  <c r="S5232" i="1"/>
  <c r="U5232" i="1" s="1"/>
  <c r="V5231" i="1"/>
  <c r="T5231" i="1"/>
  <c r="S5231" i="1"/>
  <c r="U5231" i="1" s="1"/>
  <c r="V5230" i="1"/>
  <c r="T5230" i="1"/>
  <c r="S5230" i="1"/>
  <c r="U5230" i="1" s="1"/>
  <c r="V5229" i="1"/>
  <c r="T5229" i="1"/>
  <c r="S5229" i="1"/>
  <c r="U5229" i="1" s="1"/>
  <c r="V5228" i="1"/>
  <c r="T5228" i="1"/>
  <c r="S5228" i="1"/>
  <c r="U5228" i="1" s="1"/>
  <c r="V5227" i="1"/>
  <c r="T5227" i="1"/>
  <c r="S5227" i="1"/>
  <c r="U5227" i="1" s="1"/>
  <c r="V5113" i="1"/>
  <c r="V5106" i="1"/>
  <c r="S5211" i="1" l="1"/>
  <c r="U5211" i="1" s="1"/>
  <c r="T5211" i="1"/>
  <c r="V5211" i="1"/>
  <c r="S5212" i="1"/>
  <c r="U5212" i="1" s="1"/>
  <c r="T5212" i="1"/>
  <c r="V5212" i="1"/>
  <c r="S5213" i="1"/>
  <c r="U5213" i="1" s="1"/>
  <c r="T5213" i="1"/>
  <c r="V5213" i="1"/>
  <c r="S5214" i="1"/>
  <c r="U5214" i="1" s="1"/>
  <c r="T5214" i="1"/>
  <c r="V5214" i="1"/>
  <c r="S5215" i="1"/>
  <c r="U5215" i="1" s="1"/>
  <c r="T5215" i="1"/>
  <c r="V5215" i="1"/>
  <c r="S5216" i="1"/>
  <c r="U5216" i="1" s="1"/>
  <c r="T5216" i="1"/>
  <c r="V5216" i="1"/>
  <c r="S5217" i="1"/>
  <c r="U5217" i="1" s="1"/>
  <c r="T5217" i="1"/>
  <c r="V5217" i="1"/>
  <c r="S5218" i="1"/>
  <c r="U5218" i="1" s="1"/>
  <c r="T5218" i="1"/>
  <c r="V5218" i="1"/>
  <c r="S5219" i="1"/>
  <c r="U5219" i="1" s="1"/>
  <c r="T5219" i="1"/>
  <c r="V5219" i="1"/>
  <c r="S5220" i="1"/>
  <c r="U5220" i="1" s="1"/>
  <c r="T5220" i="1"/>
  <c r="V5220" i="1"/>
  <c r="S5221" i="1"/>
  <c r="U5221" i="1" s="1"/>
  <c r="T5221" i="1"/>
  <c r="V5221" i="1"/>
  <c r="S5222" i="1"/>
  <c r="U5222" i="1" s="1"/>
  <c r="T5222" i="1"/>
  <c r="V5222" i="1"/>
  <c r="S5223" i="1"/>
  <c r="U5223" i="1" s="1"/>
  <c r="T5223" i="1"/>
  <c r="V5223" i="1"/>
  <c r="S5224" i="1"/>
  <c r="U5224" i="1" s="1"/>
  <c r="T5224" i="1"/>
  <c r="V5224" i="1"/>
  <c r="S5225" i="1"/>
  <c r="U5225" i="1" s="1"/>
  <c r="T5225" i="1"/>
  <c r="V5225" i="1"/>
  <c r="S5226" i="1"/>
  <c r="U5226" i="1" s="1"/>
  <c r="T5226" i="1"/>
  <c r="V5226" i="1"/>
  <c r="S5204" i="1"/>
  <c r="U5204" i="1" s="1"/>
  <c r="T5204" i="1"/>
  <c r="V5204" i="1"/>
  <c r="S5205" i="1"/>
  <c r="U5205" i="1" s="1"/>
  <c r="T5205" i="1"/>
  <c r="V5205" i="1"/>
  <c r="S5206" i="1"/>
  <c r="U5206" i="1" s="1"/>
  <c r="T5206" i="1"/>
  <c r="V5206" i="1"/>
  <c r="S5207" i="1"/>
  <c r="U5207" i="1" s="1"/>
  <c r="T5207" i="1"/>
  <c r="V5207" i="1"/>
  <c r="S5208" i="1"/>
  <c r="U5208" i="1" s="1"/>
  <c r="T5208" i="1"/>
  <c r="V5208" i="1"/>
  <c r="S5209" i="1"/>
  <c r="U5209" i="1" s="1"/>
  <c r="T5209" i="1"/>
  <c r="V5209" i="1"/>
  <c r="S5210" i="1"/>
  <c r="U5210" i="1" s="1"/>
  <c r="T5210" i="1"/>
  <c r="V5210" i="1"/>
  <c r="S5192" i="1"/>
  <c r="U5192" i="1" s="1"/>
  <c r="T5192" i="1"/>
  <c r="V5192" i="1"/>
  <c r="S5132" i="1" l="1"/>
  <c r="U5132" i="1" s="1"/>
  <c r="T5132" i="1"/>
  <c r="V5132" i="1"/>
  <c r="T5131" i="1"/>
  <c r="V5131" i="1"/>
  <c r="S5131" i="1"/>
  <c r="U5131" i="1" s="1"/>
  <c r="T5287" i="1"/>
  <c r="V5287" i="1"/>
  <c r="S5287" i="1"/>
  <c r="U5287" i="1" s="1"/>
  <c r="T5175" i="1"/>
  <c r="V5175" i="1"/>
  <c r="S5175" i="1"/>
  <c r="U5175" i="1" s="1"/>
  <c r="T5110" i="1"/>
  <c r="V5110" i="1"/>
  <c r="S5110" i="1"/>
  <c r="U5110" i="1" s="1"/>
  <c r="T5288" i="1"/>
  <c r="V5288" i="1"/>
  <c r="S5288" i="1"/>
  <c r="U5288" i="1" s="1"/>
  <c r="T5122" i="1"/>
  <c r="V5122" i="1"/>
  <c r="S5122" i="1"/>
  <c r="U5122" i="1" s="1"/>
  <c r="T5182" i="1"/>
  <c r="V5182" i="1"/>
  <c r="S5182" i="1"/>
  <c r="U5182" i="1" s="1"/>
  <c r="S5289" i="1"/>
  <c r="U5289" i="1" s="1"/>
  <c r="T5289" i="1"/>
  <c r="V5289" i="1"/>
  <c r="S5290" i="1"/>
  <c r="U5290" i="1" s="1"/>
  <c r="T5290" i="1"/>
  <c r="V5290" i="1"/>
  <c r="S5291" i="1"/>
  <c r="U5291" i="1" s="1"/>
  <c r="T5291" i="1"/>
  <c r="V5291" i="1"/>
  <c r="S5109" i="1"/>
  <c r="U5109" i="1" s="1"/>
  <c r="T5109" i="1"/>
  <c r="V5109" i="1"/>
  <c r="S5113" i="1" l="1"/>
  <c r="U5113" i="1" s="1"/>
  <c r="S5106" i="1"/>
  <c r="U5106" i="1" s="1"/>
  <c r="T5085" i="1"/>
  <c r="V5085" i="1"/>
  <c r="T5086" i="1"/>
  <c r="V5086" i="1"/>
  <c r="T5087" i="1"/>
  <c r="V5087" i="1"/>
  <c r="T5088" i="1"/>
  <c r="V5088" i="1"/>
  <c r="S5088" i="1"/>
  <c r="U5088" i="1" s="1"/>
  <c r="S5087" i="1"/>
  <c r="U5087" i="1" s="1"/>
  <c r="S5086" i="1"/>
  <c r="U5086" i="1" s="1"/>
  <c r="S5085" i="1"/>
  <c r="U5085" i="1" s="1"/>
  <c r="T5072" i="1"/>
  <c r="V5072" i="1"/>
  <c r="T5074" i="1"/>
  <c r="V5074" i="1"/>
  <c r="S5074" i="1"/>
  <c r="U5074" i="1" s="1"/>
  <c r="S5072" i="1"/>
  <c r="U5072" i="1" s="1"/>
  <c r="T5100" i="1"/>
  <c r="V5100" i="1"/>
  <c r="T5101" i="1"/>
  <c r="V5101" i="1"/>
  <c r="T5102" i="1"/>
  <c r="V5102" i="1"/>
  <c r="S5102" i="1"/>
  <c r="U5102" i="1" s="1"/>
  <c r="S5101" i="1"/>
  <c r="U5101" i="1" s="1"/>
  <c r="S5100" i="1"/>
  <c r="U5100" i="1" s="1"/>
  <c r="T5095" i="1"/>
  <c r="V5095" i="1"/>
  <c r="T5096" i="1"/>
  <c r="V5096" i="1"/>
  <c r="T5097" i="1"/>
  <c r="V5097" i="1"/>
  <c r="T5099" i="1"/>
  <c r="V5099" i="1"/>
  <c r="S5097" i="1"/>
  <c r="U5097" i="1" s="1"/>
  <c r="S5096" i="1"/>
  <c r="U5096" i="1" s="1"/>
  <c r="S5095" i="1"/>
  <c r="U5095" i="1" s="1"/>
  <c r="S5099" i="1"/>
  <c r="U5099" i="1" s="1"/>
  <c r="T5064" i="1"/>
  <c r="V5064" i="1"/>
  <c r="T5065" i="1"/>
  <c r="V5065" i="1"/>
  <c r="T5066" i="1"/>
  <c r="V5066" i="1"/>
  <c r="T5067" i="1"/>
  <c r="V5067" i="1"/>
  <c r="T5068" i="1"/>
  <c r="V5068" i="1"/>
  <c r="T5093" i="1"/>
  <c r="V5093" i="1"/>
  <c r="S5093" i="1"/>
  <c r="U5093" i="1" s="1"/>
  <c r="S5068" i="1"/>
  <c r="U5068" i="1" s="1"/>
  <c r="S5067" i="1"/>
  <c r="U5067" i="1" s="1"/>
  <c r="S5066" i="1"/>
  <c r="U5066" i="1" s="1"/>
  <c r="S5065" i="1"/>
  <c r="U5065" i="1" s="1"/>
  <c r="S5064" i="1"/>
  <c r="U5064" i="1" s="1"/>
  <c r="T5092" i="1"/>
  <c r="V5092" i="1"/>
  <c r="S5092" i="1"/>
  <c r="U5092" i="1" s="1"/>
  <c r="T5090" i="1"/>
  <c r="V5090" i="1"/>
  <c r="T5091" i="1"/>
  <c r="V5091" i="1"/>
  <c r="S5091" i="1"/>
  <c r="U5091" i="1" s="1"/>
  <c r="S5090" i="1"/>
  <c r="U5090" i="1" s="1"/>
  <c r="V5089" i="1"/>
  <c r="S5089" i="1"/>
  <c r="U5089" i="1" s="1"/>
  <c r="T5089" i="1"/>
  <c r="V5497" i="1"/>
  <c r="T5497" i="1"/>
  <c r="S5497" i="1"/>
  <c r="U5497" i="1" s="1"/>
  <c r="V5496" i="1"/>
  <c r="T5496" i="1"/>
  <c r="S5496" i="1"/>
  <c r="U5496" i="1" s="1"/>
  <c r="V5495" i="1"/>
  <c r="T5495" i="1"/>
  <c r="S5495" i="1"/>
  <c r="U5495" i="1" s="1"/>
  <c r="V5494" i="1"/>
  <c r="T5494" i="1"/>
  <c r="S5494" i="1"/>
  <c r="U5494" i="1" s="1"/>
  <c r="V202" i="1" l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5" i="1"/>
  <c r="V1096" i="1"/>
  <c r="V1097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9" i="1"/>
  <c r="V1720" i="1"/>
  <c r="V1721" i="1"/>
  <c r="V1722" i="1"/>
  <c r="V1723" i="1"/>
  <c r="V1724" i="1"/>
  <c r="V1725" i="1"/>
  <c r="V1726" i="1"/>
  <c r="V1727" i="1"/>
  <c r="V1728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40" i="1"/>
  <c r="V1850" i="1"/>
  <c r="V1851" i="1"/>
  <c r="V1876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1" i="1"/>
  <c r="V2282" i="1"/>
  <c r="V2283" i="1"/>
  <c r="V2284" i="1"/>
  <c r="V2285" i="1"/>
  <c r="V2286" i="1"/>
  <c r="V2287" i="1"/>
  <c r="V2288" i="1"/>
  <c r="V2290" i="1"/>
  <c r="V2291" i="1"/>
  <c r="V2292" i="1"/>
  <c r="V2294" i="1"/>
  <c r="V2295" i="1"/>
  <c r="V2296" i="1"/>
  <c r="V2297" i="1"/>
  <c r="V2337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70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7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5017" i="1"/>
  <c r="V5018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60" i="1"/>
  <c r="V5061" i="1"/>
  <c r="V5062" i="1"/>
  <c r="V5063" i="1"/>
  <c r="V5069" i="1"/>
  <c r="V5075" i="1"/>
  <c r="V5078" i="1"/>
  <c r="V5080" i="1"/>
  <c r="V5082" i="1"/>
  <c r="V5083" i="1"/>
  <c r="V5084" i="1"/>
  <c r="V5103" i="1"/>
  <c r="V5104" i="1"/>
  <c r="V5105" i="1"/>
  <c r="V5107" i="1"/>
  <c r="V5108" i="1"/>
  <c r="V5111" i="1"/>
  <c r="V5112" i="1"/>
  <c r="V5114" i="1"/>
  <c r="V5115" i="1"/>
  <c r="V5116" i="1"/>
  <c r="V5117" i="1"/>
  <c r="V5118" i="1"/>
  <c r="V5119" i="1"/>
  <c r="V5120" i="1"/>
  <c r="V5121" i="1"/>
  <c r="V5123" i="1"/>
  <c r="V5124" i="1"/>
  <c r="V5125" i="1"/>
  <c r="V5126" i="1"/>
  <c r="V5127" i="1"/>
  <c r="V5128" i="1"/>
  <c r="V5129" i="1"/>
  <c r="V5130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6" i="1"/>
  <c r="V5177" i="1"/>
  <c r="V5178" i="1"/>
  <c r="V5179" i="1"/>
  <c r="V5180" i="1"/>
  <c r="V5181" i="1"/>
  <c r="V5183" i="1"/>
  <c r="V5184" i="1"/>
  <c r="V5185" i="1"/>
  <c r="V5186" i="1"/>
  <c r="V5187" i="1"/>
  <c r="V5188" i="1"/>
  <c r="V5189" i="1"/>
  <c r="V5190" i="1"/>
  <c r="V5191" i="1"/>
  <c r="V5193" i="1"/>
  <c r="V5194" i="1"/>
  <c r="V5195" i="1"/>
  <c r="V5196" i="1"/>
  <c r="V5197" i="1"/>
  <c r="V5198" i="1"/>
  <c r="V5199" i="1"/>
  <c r="V5200" i="1"/>
  <c r="V5201" i="1"/>
  <c r="V5202" i="1"/>
  <c r="V5203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7" i="1"/>
  <c r="V8" i="1"/>
  <c r="V9" i="1"/>
  <c r="V10" i="1"/>
  <c r="V11" i="1"/>
  <c r="V12" i="1"/>
  <c r="V13" i="1"/>
  <c r="V14" i="1"/>
  <c r="V15" i="1"/>
  <c r="V17" i="1"/>
  <c r="V19" i="1"/>
  <c r="V20" i="1"/>
  <c r="V24" i="1"/>
  <c r="V25" i="1"/>
  <c r="V26" i="1"/>
  <c r="V27" i="1"/>
  <c r="V29" i="1"/>
  <c r="V32" i="1"/>
  <c r="V33" i="1"/>
  <c r="V34" i="1"/>
  <c r="V35" i="1"/>
  <c r="V37" i="1"/>
  <c r="V38" i="1"/>
  <c r="V40" i="1"/>
  <c r="V43" i="1"/>
  <c r="V44" i="1"/>
  <c r="V45" i="1"/>
  <c r="V46" i="1"/>
  <c r="V48" i="1"/>
  <c r="V49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7" i="1"/>
  <c r="V78" i="1"/>
  <c r="V79" i="1"/>
  <c r="V80" i="1"/>
  <c r="V81" i="1"/>
  <c r="V82" i="1"/>
  <c r="V83" i="1"/>
  <c r="V84" i="1"/>
  <c r="V85" i="1"/>
  <c r="V86" i="1"/>
  <c r="V87" i="1"/>
  <c r="V89" i="1"/>
  <c r="V90" i="1"/>
  <c r="V91" i="1"/>
  <c r="V92" i="1"/>
  <c r="V93" i="1"/>
  <c r="V95" i="1"/>
  <c r="V96" i="1"/>
  <c r="V97" i="1"/>
  <c r="V98" i="1"/>
  <c r="V99" i="1"/>
  <c r="V100" i="1"/>
  <c r="V101" i="1"/>
  <c r="V102" i="1"/>
  <c r="V104" i="1"/>
  <c r="V106" i="1"/>
  <c r="V110" i="1"/>
  <c r="V113" i="1"/>
  <c r="V114" i="1"/>
  <c r="V115" i="1"/>
  <c r="V117" i="1"/>
  <c r="V118" i="1"/>
  <c r="V119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8" i="1"/>
  <c r="V139" i="1"/>
  <c r="V140" i="1"/>
  <c r="V141" i="1"/>
  <c r="V145" i="1"/>
  <c r="V146" i="1"/>
  <c r="V147" i="1"/>
  <c r="V148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6" i="1"/>
  <c r="S4715" i="1"/>
  <c r="U4715" i="1" s="1"/>
  <c r="T4715" i="1"/>
  <c r="S4716" i="1"/>
  <c r="U4716" i="1" s="1"/>
  <c r="T4716" i="1"/>
  <c r="S4717" i="1"/>
  <c r="U4717" i="1" s="1"/>
  <c r="T4717" i="1"/>
  <c r="S4718" i="1"/>
  <c r="U4718" i="1" s="1"/>
  <c r="T4718" i="1"/>
  <c r="S4719" i="1"/>
  <c r="U4719" i="1" s="1"/>
  <c r="T4719" i="1"/>
  <c r="S4720" i="1"/>
  <c r="U4720" i="1" s="1"/>
  <c r="T4720" i="1"/>
  <c r="S4721" i="1"/>
  <c r="U4721" i="1" s="1"/>
  <c r="T4721" i="1"/>
  <c r="S4722" i="1"/>
  <c r="U4722" i="1" s="1"/>
  <c r="T4722" i="1"/>
  <c r="S4723" i="1"/>
  <c r="U4723" i="1" s="1"/>
  <c r="T4723" i="1"/>
  <c r="S4724" i="1"/>
  <c r="U4724" i="1" s="1"/>
  <c r="T4724" i="1"/>
  <c r="S4725" i="1"/>
  <c r="U4725" i="1" s="1"/>
  <c r="T4725" i="1"/>
  <c r="S4726" i="1"/>
  <c r="U4726" i="1" s="1"/>
  <c r="T4726" i="1"/>
  <c r="S4727" i="1"/>
  <c r="U4727" i="1" s="1"/>
  <c r="T4727" i="1"/>
  <c r="S4728" i="1"/>
  <c r="U4728" i="1" s="1"/>
  <c r="T4728" i="1"/>
  <c r="S4729" i="1"/>
  <c r="U4729" i="1" s="1"/>
  <c r="T4729" i="1"/>
  <c r="S4730" i="1"/>
  <c r="U4730" i="1" s="1"/>
  <c r="T4730" i="1"/>
  <c r="S4731" i="1"/>
  <c r="U4731" i="1" s="1"/>
  <c r="T4731" i="1"/>
  <c r="S4732" i="1"/>
  <c r="U4732" i="1" s="1"/>
  <c r="T4732" i="1"/>
  <c r="S4733" i="1"/>
  <c r="U4733" i="1" s="1"/>
  <c r="T4733" i="1"/>
  <c r="S4734" i="1"/>
  <c r="U4734" i="1" s="1"/>
  <c r="T4734" i="1"/>
  <c r="S4735" i="1"/>
  <c r="U4735" i="1" s="1"/>
  <c r="T4735" i="1"/>
  <c r="S4736" i="1"/>
  <c r="U4736" i="1" s="1"/>
  <c r="T4736" i="1"/>
  <c r="S4737" i="1"/>
  <c r="U4737" i="1" s="1"/>
  <c r="T4737" i="1"/>
  <c r="S4738" i="1"/>
  <c r="U4738" i="1" s="1"/>
  <c r="T4738" i="1"/>
  <c r="S4739" i="1"/>
  <c r="U4739" i="1" s="1"/>
  <c r="T4739" i="1"/>
  <c r="S4740" i="1"/>
  <c r="U4740" i="1" s="1"/>
  <c r="T4740" i="1"/>
  <c r="S4741" i="1"/>
  <c r="U4741" i="1" s="1"/>
  <c r="T4741" i="1"/>
  <c r="S4742" i="1"/>
  <c r="U4742" i="1" s="1"/>
  <c r="T4742" i="1"/>
  <c r="S4743" i="1"/>
  <c r="U4743" i="1" s="1"/>
  <c r="T4743" i="1"/>
  <c r="S4744" i="1"/>
  <c r="U4744" i="1" s="1"/>
  <c r="T4744" i="1"/>
  <c r="S4745" i="1"/>
  <c r="U4745" i="1" s="1"/>
  <c r="T4745" i="1"/>
  <c r="S4746" i="1"/>
  <c r="U4746" i="1" s="1"/>
  <c r="T4746" i="1"/>
  <c r="S4747" i="1"/>
  <c r="U4747" i="1" s="1"/>
  <c r="T4747" i="1"/>
  <c r="S4748" i="1"/>
  <c r="U4748" i="1" s="1"/>
  <c r="T4748" i="1"/>
  <c r="S4749" i="1"/>
  <c r="U4749" i="1" s="1"/>
  <c r="T4749" i="1"/>
  <c r="S4750" i="1"/>
  <c r="U4750" i="1" s="1"/>
  <c r="T4750" i="1"/>
  <c r="S4751" i="1"/>
  <c r="U4751" i="1" s="1"/>
  <c r="T4751" i="1"/>
  <c r="S4752" i="1"/>
  <c r="U4752" i="1" s="1"/>
  <c r="T4752" i="1"/>
  <c r="S4753" i="1"/>
  <c r="U4753" i="1" s="1"/>
  <c r="T4753" i="1"/>
  <c r="S4754" i="1"/>
  <c r="U4754" i="1" s="1"/>
  <c r="T4754" i="1"/>
  <c r="S4755" i="1"/>
  <c r="U4755" i="1" s="1"/>
  <c r="T4755" i="1"/>
  <c r="S4756" i="1"/>
  <c r="U4756" i="1" s="1"/>
  <c r="T4756" i="1"/>
  <c r="S4757" i="1"/>
  <c r="U4757" i="1" s="1"/>
  <c r="T4757" i="1"/>
  <c r="S4758" i="1"/>
  <c r="U4758" i="1" s="1"/>
  <c r="T4758" i="1"/>
  <c r="S4759" i="1"/>
  <c r="U4759" i="1" s="1"/>
  <c r="T4759" i="1"/>
  <c r="S4760" i="1"/>
  <c r="U4760" i="1" s="1"/>
  <c r="T4760" i="1"/>
  <c r="S4761" i="1"/>
  <c r="U4761" i="1" s="1"/>
  <c r="T4761" i="1"/>
  <c r="S4762" i="1"/>
  <c r="U4762" i="1" s="1"/>
  <c r="T4762" i="1"/>
  <c r="S4763" i="1"/>
  <c r="U4763" i="1" s="1"/>
  <c r="T4763" i="1"/>
  <c r="S4764" i="1"/>
  <c r="U4764" i="1" s="1"/>
  <c r="T4764" i="1"/>
  <c r="S4765" i="1"/>
  <c r="U4765" i="1" s="1"/>
  <c r="T4765" i="1"/>
  <c r="S4766" i="1"/>
  <c r="U4766" i="1" s="1"/>
  <c r="T4766" i="1"/>
  <c r="S4767" i="1"/>
  <c r="U4767" i="1" s="1"/>
  <c r="T4767" i="1"/>
  <c r="S4768" i="1"/>
  <c r="U4768" i="1" s="1"/>
  <c r="T4768" i="1"/>
  <c r="S4769" i="1"/>
  <c r="U4769" i="1" s="1"/>
  <c r="T4769" i="1"/>
  <c r="S4770" i="1"/>
  <c r="U4770" i="1" s="1"/>
  <c r="T4770" i="1"/>
  <c r="S4771" i="1"/>
  <c r="U4771" i="1" s="1"/>
  <c r="T4771" i="1"/>
  <c r="S4772" i="1"/>
  <c r="U4772" i="1" s="1"/>
  <c r="T4772" i="1"/>
  <c r="S4773" i="1"/>
  <c r="U4773" i="1" s="1"/>
  <c r="T4773" i="1"/>
  <c r="S4774" i="1"/>
  <c r="U4774" i="1" s="1"/>
  <c r="T4774" i="1"/>
  <c r="S4775" i="1"/>
  <c r="U4775" i="1" s="1"/>
  <c r="T4775" i="1"/>
  <c r="S4776" i="1"/>
  <c r="U4776" i="1" s="1"/>
  <c r="T4776" i="1"/>
  <c r="S4777" i="1"/>
  <c r="U4777" i="1" s="1"/>
  <c r="T4777" i="1"/>
  <c r="S4778" i="1"/>
  <c r="U4778" i="1" s="1"/>
  <c r="T4778" i="1"/>
  <c r="S4779" i="1"/>
  <c r="U4779" i="1" s="1"/>
  <c r="T4779" i="1"/>
  <c r="S4780" i="1"/>
  <c r="U4780" i="1" s="1"/>
  <c r="T4780" i="1"/>
  <c r="S4781" i="1"/>
  <c r="U4781" i="1" s="1"/>
  <c r="T4781" i="1"/>
  <c r="S4782" i="1"/>
  <c r="U4782" i="1" s="1"/>
  <c r="T4782" i="1"/>
  <c r="S4783" i="1"/>
  <c r="U4783" i="1" s="1"/>
  <c r="T4783" i="1"/>
  <c r="S4784" i="1"/>
  <c r="U4784" i="1" s="1"/>
  <c r="T4784" i="1"/>
  <c r="S4785" i="1"/>
  <c r="U4785" i="1" s="1"/>
  <c r="T4785" i="1"/>
  <c r="S4786" i="1"/>
  <c r="U4786" i="1" s="1"/>
  <c r="T4786" i="1"/>
  <c r="S4787" i="1"/>
  <c r="U4787" i="1" s="1"/>
  <c r="T4787" i="1"/>
  <c r="S4788" i="1"/>
  <c r="U4788" i="1" s="1"/>
  <c r="T4788" i="1"/>
  <c r="S4789" i="1"/>
  <c r="U4789" i="1" s="1"/>
  <c r="T4789" i="1"/>
  <c r="S4790" i="1"/>
  <c r="U4790" i="1" s="1"/>
  <c r="T4790" i="1"/>
  <c r="S4791" i="1"/>
  <c r="U4791" i="1" s="1"/>
  <c r="T4791" i="1"/>
  <c r="S4792" i="1"/>
  <c r="U4792" i="1" s="1"/>
  <c r="T4792" i="1"/>
  <c r="S4793" i="1"/>
  <c r="U4793" i="1" s="1"/>
  <c r="T4793" i="1"/>
  <c r="S4794" i="1"/>
  <c r="U4794" i="1" s="1"/>
  <c r="T4794" i="1"/>
  <c r="S4795" i="1"/>
  <c r="U4795" i="1" s="1"/>
  <c r="T4795" i="1"/>
  <c r="S4796" i="1"/>
  <c r="U4796" i="1" s="1"/>
  <c r="T4796" i="1"/>
  <c r="S4797" i="1"/>
  <c r="U4797" i="1" s="1"/>
  <c r="T4797" i="1"/>
  <c r="S4798" i="1"/>
  <c r="U4798" i="1" s="1"/>
  <c r="T4798" i="1"/>
  <c r="S4799" i="1"/>
  <c r="U4799" i="1" s="1"/>
  <c r="T4799" i="1"/>
  <c r="S4800" i="1"/>
  <c r="U4800" i="1" s="1"/>
  <c r="T4800" i="1"/>
  <c r="S4801" i="1"/>
  <c r="U4801" i="1" s="1"/>
  <c r="T4801" i="1"/>
  <c r="S4802" i="1"/>
  <c r="U4802" i="1" s="1"/>
  <c r="T4802" i="1"/>
  <c r="S4803" i="1"/>
  <c r="U4803" i="1" s="1"/>
  <c r="T4803" i="1"/>
  <c r="S4804" i="1"/>
  <c r="U4804" i="1" s="1"/>
  <c r="T4804" i="1"/>
  <c r="S4805" i="1"/>
  <c r="U4805" i="1" s="1"/>
  <c r="T4805" i="1"/>
  <c r="S4806" i="1"/>
  <c r="U4806" i="1" s="1"/>
  <c r="T4806" i="1"/>
  <c r="S4807" i="1"/>
  <c r="U4807" i="1" s="1"/>
  <c r="T4807" i="1"/>
  <c r="S4808" i="1"/>
  <c r="U4808" i="1" s="1"/>
  <c r="T4808" i="1"/>
  <c r="S4809" i="1"/>
  <c r="U4809" i="1" s="1"/>
  <c r="T4809" i="1"/>
  <c r="S4810" i="1"/>
  <c r="U4810" i="1" s="1"/>
  <c r="T4810" i="1"/>
  <c r="S4811" i="1"/>
  <c r="U4811" i="1" s="1"/>
  <c r="T4811" i="1"/>
  <c r="S4812" i="1"/>
  <c r="U4812" i="1" s="1"/>
  <c r="T4812" i="1"/>
  <c r="S4813" i="1"/>
  <c r="U4813" i="1" s="1"/>
  <c r="T4813" i="1"/>
  <c r="S4814" i="1"/>
  <c r="U4814" i="1" s="1"/>
  <c r="T4814" i="1"/>
  <c r="S4815" i="1"/>
  <c r="U4815" i="1" s="1"/>
  <c r="T4815" i="1"/>
  <c r="S4816" i="1"/>
  <c r="U4816" i="1" s="1"/>
  <c r="T4816" i="1"/>
  <c r="S4817" i="1"/>
  <c r="U4817" i="1" s="1"/>
  <c r="T4817" i="1"/>
  <c r="S4818" i="1"/>
  <c r="U4818" i="1" s="1"/>
  <c r="T4818" i="1"/>
  <c r="S4819" i="1"/>
  <c r="U4819" i="1" s="1"/>
  <c r="T4819" i="1"/>
  <c r="S4820" i="1"/>
  <c r="U4820" i="1" s="1"/>
  <c r="T4820" i="1"/>
  <c r="S4821" i="1"/>
  <c r="U4821" i="1" s="1"/>
  <c r="T4821" i="1"/>
  <c r="S4822" i="1"/>
  <c r="U4822" i="1" s="1"/>
  <c r="T4822" i="1"/>
  <c r="S4823" i="1"/>
  <c r="U4823" i="1" s="1"/>
  <c r="T4823" i="1"/>
  <c r="S5017" i="1"/>
  <c r="U5017" i="1" s="1"/>
  <c r="T5017" i="1"/>
  <c r="S5018" i="1"/>
  <c r="U5018" i="1" s="1"/>
  <c r="T5018" i="1"/>
  <c r="S5020" i="1"/>
  <c r="U5020" i="1" s="1"/>
  <c r="T5020" i="1"/>
  <c r="S5021" i="1"/>
  <c r="U5021" i="1" s="1"/>
  <c r="T5021" i="1"/>
  <c r="S5022" i="1"/>
  <c r="U5022" i="1" s="1"/>
  <c r="T5022" i="1"/>
  <c r="S5023" i="1"/>
  <c r="U5023" i="1" s="1"/>
  <c r="T5023" i="1"/>
  <c r="S5024" i="1"/>
  <c r="U5024" i="1" s="1"/>
  <c r="T5024" i="1"/>
  <c r="S5025" i="1"/>
  <c r="U5025" i="1" s="1"/>
  <c r="T5025" i="1"/>
  <c r="S5026" i="1"/>
  <c r="U5026" i="1" s="1"/>
  <c r="T5026" i="1"/>
  <c r="S5027" i="1"/>
  <c r="U5027" i="1" s="1"/>
  <c r="T5027" i="1"/>
  <c r="S5028" i="1"/>
  <c r="U5028" i="1" s="1"/>
  <c r="T5028" i="1"/>
  <c r="S5029" i="1"/>
  <c r="U5029" i="1" s="1"/>
  <c r="T5029" i="1"/>
  <c r="S5030" i="1"/>
  <c r="U5030" i="1" s="1"/>
  <c r="T5030" i="1"/>
  <c r="S5031" i="1"/>
  <c r="U5031" i="1" s="1"/>
  <c r="T5031" i="1"/>
  <c r="S5032" i="1"/>
  <c r="U5032" i="1" s="1"/>
  <c r="T5032" i="1"/>
  <c r="S5033" i="1"/>
  <c r="U5033" i="1" s="1"/>
  <c r="T5033" i="1"/>
  <c r="S5034" i="1"/>
  <c r="U5034" i="1" s="1"/>
  <c r="T5034" i="1"/>
  <c r="S5035" i="1"/>
  <c r="U5035" i="1" s="1"/>
  <c r="T5035" i="1"/>
  <c r="S5036" i="1"/>
  <c r="U5036" i="1" s="1"/>
  <c r="T5036" i="1"/>
  <c r="S5060" i="1"/>
  <c r="U5060" i="1" s="1"/>
  <c r="T5060" i="1"/>
  <c r="S5061" i="1"/>
  <c r="U5061" i="1" s="1"/>
  <c r="T5061" i="1"/>
  <c r="S5062" i="1"/>
  <c r="U5062" i="1" s="1"/>
  <c r="T5062" i="1"/>
  <c r="S5063" i="1"/>
  <c r="U5063" i="1" s="1"/>
  <c r="T5063" i="1"/>
  <c r="S5069" i="1"/>
  <c r="U5069" i="1" s="1"/>
  <c r="T5069" i="1"/>
  <c r="S5075" i="1"/>
  <c r="U5075" i="1" s="1"/>
  <c r="T5075" i="1"/>
  <c r="S5078" i="1"/>
  <c r="U5078" i="1" s="1"/>
  <c r="T5078" i="1"/>
  <c r="S5080" i="1"/>
  <c r="U5080" i="1" s="1"/>
  <c r="T5080" i="1"/>
  <c r="S5082" i="1"/>
  <c r="U5082" i="1" s="1"/>
  <c r="T5082" i="1"/>
  <c r="S5083" i="1"/>
  <c r="U5083" i="1" s="1"/>
  <c r="T5083" i="1"/>
  <c r="S5084" i="1"/>
  <c r="U5084" i="1" s="1"/>
  <c r="T5084" i="1"/>
  <c r="S5103" i="1"/>
  <c r="U5103" i="1" s="1"/>
  <c r="T5103" i="1"/>
  <c r="S5104" i="1"/>
  <c r="U5104" i="1" s="1"/>
  <c r="T5104" i="1"/>
  <c r="S5105" i="1"/>
  <c r="U5105" i="1" s="1"/>
  <c r="T5105" i="1"/>
  <c r="S5107" i="1"/>
  <c r="U5107" i="1" s="1"/>
  <c r="T5107" i="1"/>
  <c r="S5108" i="1"/>
  <c r="U5108" i="1" s="1"/>
  <c r="T5108" i="1"/>
  <c r="S5111" i="1"/>
  <c r="U5111" i="1" s="1"/>
  <c r="T5111" i="1"/>
  <c r="S5112" i="1"/>
  <c r="U5112" i="1" s="1"/>
  <c r="T5112" i="1"/>
  <c r="S5114" i="1"/>
  <c r="U5114" i="1" s="1"/>
  <c r="T5114" i="1"/>
  <c r="S5115" i="1"/>
  <c r="U5115" i="1" s="1"/>
  <c r="T5115" i="1"/>
  <c r="S5116" i="1"/>
  <c r="U5116" i="1" s="1"/>
  <c r="T5116" i="1"/>
  <c r="S5117" i="1"/>
  <c r="U5117" i="1" s="1"/>
  <c r="T5117" i="1"/>
  <c r="S5118" i="1"/>
  <c r="U5118" i="1" s="1"/>
  <c r="T5118" i="1"/>
  <c r="S5119" i="1"/>
  <c r="U5119" i="1" s="1"/>
  <c r="T5119" i="1"/>
  <c r="S5120" i="1"/>
  <c r="U5120" i="1" s="1"/>
  <c r="T5120" i="1"/>
  <c r="S5121" i="1"/>
  <c r="U5121" i="1" s="1"/>
  <c r="T5121" i="1"/>
  <c r="S5123" i="1"/>
  <c r="U5123" i="1" s="1"/>
  <c r="T5123" i="1"/>
  <c r="S5124" i="1"/>
  <c r="U5124" i="1" s="1"/>
  <c r="T5124" i="1"/>
  <c r="S5125" i="1"/>
  <c r="U5125" i="1" s="1"/>
  <c r="T5125" i="1"/>
  <c r="S5126" i="1"/>
  <c r="U5126" i="1" s="1"/>
  <c r="T5126" i="1"/>
  <c r="S5127" i="1"/>
  <c r="U5127" i="1" s="1"/>
  <c r="T5127" i="1"/>
  <c r="S5128" i="1"/>
  <c r="U5128" i="1" s="1"/>
  <c r="T5128" i="1"/>
  <c r="S5129" i="1"/>
  <c r="U5129" i="1" s="1"/>
  <c r="T5129" i="1"/>
  <c r="S5130" i="1"/>
  <c r="U5130" i="1" s="1"/>
  <c r="T5130" i="1"/>
  <c r="S5133" i="1"/>
  <c r="U5133" i="1" s="1"/>
  <c r="T5133" i="1"/>
  <c r="S5134" i="1"/>
  <c r="U5134" i="1" s="1"/>
  <c r="T5134" i="1"/>
  <c r="S5135" i="1"/>
  <c r="U5135" i="1" s="1"/>
  <c r="T5135" i="1"/>
  <c r="S5136" i="1"/>
  <c r="U5136" i="1" s="1"/>
  <c r="T5136" i="1"/>
  <c r="S5137" i="1"/>
  <c r="U5137" i="1" s="1"/>
  <c r="T5137" i="1"/>
  <c r="S5138" i="1"/>
  <c r="U5138" i="1" s="1"/>
  <c r="T5138" i="1"/>
  <c r="S5139" i="1"/>
  <c r="U5139" i="1" s="1"/>
  <c r="T5139" i="1"/>
  <c r="S5140" i="1"/>
  <c r="U5140" i="1" s="1"/>
  <c r="T5140" i="1"/>
  <c r="S5141" i="1"/>
  <c r="U5141" i="1" s="1"/>
  <c r="T5141" i="1"/>
  <c r="S5142" i="1"/>
  <c r="U5142" i="1" s="1"/>
  <c r="T5142" i="1"/>
  <c r="S5143" i="1"/>
  <c r="U5143" i="1" s="1"/>
  <c r="T5143" i="1"/>
  <c r="S5144" i="1"/>
  <c r="U5144" i="1" s="1"/>
  <c r="T5144" i="1"/>
  <c r="S5145" i="1"/>
  <c r="U5145" i="1" s="1"/>
  <c r="T5145" i="1"/>
  <c r="S5146" i="1"/>
  <c r="U5146" i="1" s="1"/>
  <c r="T5146" i="1"/>
  <c r="S5147" i="1"/>
  <c r="U5147" i="1" s="1"/>
  <c r="T5147" i="1"/>
  <c r="S5148" i="1"/>
  <c r="U5148" i="1" s="1"/>
  <c r="T5148" i="1"/>
  <c r="S5149" i="1"/>
  <c r="U5149" i="1" s="1"/>
  <c r="T5149" i="1"/>
  <c r="S5150" i="1"/>
  <c r="U5150" i="1" s="1"/>
  <c r="T5150" i="1"/>
  <c r="S5151" i="1"/>
  <c r="U5151" i="1" s="1"/>
  <c r="T5151" i="1"/>
  <c r="S5152" i="1"/>
  <c r="U5152" i="1" s="1"/>
  <c r="T5152" i="1"/>
  <c r="S5153" i="1"/>
  <c r="U5153" i="1" s="1"/>
  <c r="T5153" i="1"/>
  <c r="S5154" i="1"/>
  <c r="U5154" i="1" s="1"/>
  <c r="T5154" i="1"/>
  <c r="S5155" i="1"/>
  <c r="U5155" i="1" s="1"/>
  <c r="T5155" i="1"/>
  <c r="S5156" i="1"/>
  <c r="U5156" i="1" s="1"/>
  <c r="T5156" i="1"/>
  <c r="S5157" i="1"/>
  <c r="U5157" i="1" s="1"/>
  <c r="T5157" i="1"/>
  <c r="S5158" i="1"/>
  <c r="U5158" i="1" s="1"/>
  <c r="T5158" i="1"/>
  <c r="S5159" i="1"/>
  <c r="U5159" i="1" s="1"/>
  <c r="T5159" i="1"/>
  <c r="S5160" i="1"/>
  <c r="U5160" i="1" s="1"/>
  <c r="T5160" i="1"/>
  <c r="S5161" i="1"/>
  <c r="U5161" i="1" s="1"/>
  <c r="T5161" i="1"/>
  <c r="S5162" i="1"/>
  <c r="U5162" i="1" s="1"/>
  <c r="T5162" i="1"/>
  <c r="S5163" i="1"/>
  <c r="U5163" i="1" s="1"/>
  <c r="T5163" i="1"/>
  <c r="S5164" i="1"/>
  <c r="U5164" i="1" s="1"/>
  <c r="T5164" i="1"/>
  <c r="S5165" i="1"/>
  <c r="U5165" i="1" s="1"/>
  <c r="T5165" i="1"/>
  <c r="S5166" i="1"/>
  <c r="U5166" i="1" s="1"/>
  <c r="T5166" i="1"/>
  <c r="S5167" i="1"/>
  <c r="U5167" i="1" s="1"/>
  <c r="T5167" i="1"/>
  <c r="S5168" i="1"/>
  <c r="U5168" i="1" s="1"/>
  <c r="T5168" i="1"/>
  <c r="S5169" i="1"/>
  <c r="U5169" i="1" s="1"/>
  <c r="T5169" i="1"/>
  <c r="S5170" i="1"/>
  <c r="U5170" i="1" s="1"/>
  <c r="T5170" i="1"/>
  <c r="S5171" i="1"/>
  <c r="U5171" i="1" s="1"/>
  <c r="T5171" i="1"/>
  <c r="S5172" i="1"/>
  <c r="U5172" i="1" s="1"/>
  <c r="T5172" i="1"/>
  <c r="S5173" i="1"/>
  <c r="U5173" i="1" s="1"/>
  <c r="T5173" i="1"/>
  <c r="S5174" i="1"/>
  <c r="U5174" i="1" s="1"/>
  <c r="T5174" i="1"/>
  <c r="S5176" i="1"/>
  <c r="U5176" i="1" s="1"/>
  <c r="T5176" i="1"/>
  <c r="S5177" i="1"/>
  <c r="U5177" i="1" s="1"/>
  <c r="T5177" i="1"/>
  <c r="S5178" i="1"/>
  <c r="U5178" i="1" s="1"/>
  <c r="T5178" i="1"/>
  <c r="S5179" i="1"/>
  <c r="U5179" i="1" s="1"/>
  <c r="T5179" i="1"/>
  <c r="S5180" i="1"/>
  <c r="U5180" i="1" s="1"/>
  <c r="T5180" i="1"/>
  <c r="S5181" i="1"/>
  <c r="U5181" i="1" s="1"/>
  <c r="T5181" i="1"/>
  <c r="S5183" i="1"/>
  <c r="U5183" i="1" s="1"/>
  <c r="T5183" i="1"/>
  <c r="S5184" i="1"/>
  <c r="U5184" i="1" s="1"/>
  <c r="T5184" i="1"/>
  <c r="S5185" i="1"/>
  <c r="U5185" i="1" s="1"/>
  <c r="T5185" i="1"/>
  <c r="S5186" i="1"/>
  <c r="U5186" i="1" s="1"/>
  <c r="T5186" i="1"/>
  <c r="S5187" i="1"/>
  <c r="U5187" i="1" s="1"/>
  <c r="T5187" i="1"/>
  <c r="S5188" i="1"/>
  <c r="U5188" i="1" s="1"/>
  <c r="T5188" i="1"/>
  <c r="S5189" i="1"/>
  <c r="U5189" i="1" s="1"/>
  <c r="T5189" i="1"/>
  <c r="S5190" i="1"/>
  <c r="U5190" i="1" s="1"/>
  <c r="T5190" i="1"/>
  <c r="S5191" i="1"/>
  <c r="U5191" i="1" s="1"/>
  <c r="T5191" i="1"/>
  <c r="S5193" i="1"/>
  <c r="U5193" i="1" s="1"/>
  <c r="T5193" i="1"/>
  <c r="S5194" i="1"/>
  <c r="U5194" i="1" s="1"/>
  <c r="T5194" i="1"/>
  <c r="S5195" i="1"/>
  <c r="U5195" i="1" s="1"/>
  <c r="T5195" i="1"/>
  <c r="S5196" i="1"/>
  <c r="U5196" i="1" s="1"/>
  <c r="T5196" i="1"/>
  <c r="S5197" i="1"/>
  <c r="U5197" i="1" s="1"/>
  <c r="T5197" i="1"/>
  <c r="S5198" i="1"/>
  <c r="U5198" i="1" s="1"/>
  <c r="T5198" i="1"/>
  <c r="S5199" i="1"/>
  <c r="U5199" i="1" s="1"/>
  <c r="T5199" i="1"/>
  <c r="S5200" i="1"/>
  <c r="U5200" i="1" s="1"/>
  <c r="T5200" i="1"/>
  <c r="S5201" i="1"/>
  <c r="U5201" i="1" s="1"/>
  <c r="T5201" i="1"/>
  <c r="S5202" i="1"/>
  <c r="U5202" i="1" s="1"/>
  <c r="T5202" i="1"/>
  <c r="S5203" i="1"/>
  <c r="U5203" i="1" s="1"/>
  <c r="T5203" i="1"/>
  <c r="S5452" i="1"/>
  <c r="U5452" i="1" s="1"/>
  <c r="T5452" i="1"/>
  <c r="S5453" i="1"/>
  <c r="U5453" i="1" s="1"/>
  <c r="T5453" i="1"/>
  <c r="S5454" i="1"/>
  <c r="U5454" i="1" s="1"/>
  <c r="T5454" i="1"/>
  <c r="S5455" i="1"/>
  <c r="U5455" i="1" s="1"/>
  <c r="T5455" i="1"/>
  <c r="S5456" i="1"/>
  <c r="U5456" i="1" s="1"/>
  <c r="T5456" i="1"/>
  <c r="S5457" i="1"/>
  <c r="U5457" i="1" s="1"/>
  <c r="T5457" i="1"/>
  <c r="S5458" i="1"/>
  <c r="U5458" i="1" s="1"/>
  <c r="T5458" i="1"/>
  <c r="S5459" i="1"/>
  <c r="U5459" i="1" s="1"/>
  <c r="T5459" i="1"/>
  <c r="S5460" i="1"/>
  <c r="U5460" i="1" s="1"/>
  <c r="T5460" i="1"/>
  <c r="S5461" i="1"/>
  <c r="U5461" i="1" s="1"/>
  <c r="T5461" i="1"/>
  <c r="S5462" i="1"/>
  <c r="U5462" i="1" s="1"/>
  <c r="T5462" i="1"/>
  <c r="S5463" i="1"/>
  <c r="U5463" i="1" s="1"/>
  <c r="T5463" i="1"/>
  <c r="S5464" i="1"/>
  <c r="U5464" i="1" s="1"/>
  <c r="T5464" i="1"/>
  <c r="S5465" i="1"/>
  <c r="U5465" i="1" s="1"/>
  <c r="T5465" i="1"/>
  <c r="S5466" i="1"/>
  <c r="U5466" i="1" s="1"/>
  <c r="T5466" i="1"/>
  <c r="S5467" i="1"/>
  <c r="U5467" i="1" s="1"/>
  <c r="T5467" i="1"/>
  <c r="S5468" i="1"/>
  <c r="U5468" i="1" s="1"/>
  <c r="T5468" i="1"/>
  <c r="S5469" i="1"/>
  <c r="U5469" i="1" s="1"/>
  <c r="T5469" i="1"/>
  <c r="S5470" i="1"/>
  <c r="U5470" i="1" s="1"/>
  <c r="T5470" i="1"/>
  <c r="S5471" i="1"/>
  <c r="U5471" i="1" s="1"/>
  <c r="T5471" i="1"/>
  <c r="S5472" i="1"/>
  <c r="U5472" i="1" s="1"/>
  <c r="T5472" i="1"/>
  <c r="S5473" i="1"/>
  <c r="U5473" i="1" s="1"/>
  <c r="T5473" i="1"/>
  <c r="S5474" i="1"/>
  <c r="U5474" i="1" s="1"/>
  <c r="T5474" i="1"/>
  <c r="S5475" i="1"/>
  <c r="U5475" i="1" s="1"/>
  <c r="T5475" i="1"/>
  <c r="S5476" i="1"/>
  <c r="U5476" i="1" s="1"/>
  <c r="T5476" i="1"/>
  <c r="S5477" i="1"/>
  <c r="U5477" i="1" s="1"/>
  <c r="T5477" i="1"/>
  <c r="S5478" i="1"/>
  <c r="U5478" i="1" s="1"/>
  <c r="T5478" i="1"/>
  <c r="S5479" i="1"/>
  <c r="U5479" i="1" s="1"/>
  <c r="T5479" i="1"/>
  <c r="S5480" i="1"/>
  <c r="U5480" i="1" s="1"/>
  <c r="T5480" i="1"/>
  <c r="S5481" i="1"/>
  <c r="U5481" i="1" s="1"/>
  <c r="T5481" i="1"/>
  <c r="S5482" i="1"/>
  <c r="U5482" i="1" s="1"/>
  <c r="T5482" i="1"/>
  <c r="S5483" i="1"/>
  <c r="U5483" i="1" s="1"/>
  <c r="T5483" i="1"/>
  <c r="S5484" i="1"/>
  <c r="U5484" i="1" s="1"/>
  <c r="T5484" i="1"/>
  <c r="S5485" i="1"/>
  <c r="U5485" i="1" s="1"/>
  <c r="T5485" i="1"/>
  <c r="S5486" i="1"/>
  <c r="U5486" i="1" s="1"/>
  <c r="T5486" i="1"/>
  <c r="S5487" i="1"/>
  <c r="U5487" i="1" s="1"/>
  <c r="T5487" i="1"/>
  <c r="S5488" i="1"/>
  <c r="U5488" i="1" s="1"/>
  <c r="T5488" i="1"/>
  <c r="S5489" i="1"/>
  <c r="U5489" i="1" s="1"/>
  <c r="T5489" i="1"/>
  <c r="S5490" i="1"/>
  <c r="U5490" i="1" s="1"/>
  <c r="T5490" i="1"/>
  <c r="S5491" i="1"/>
  <c r="U5491" i="1" s="1"/>
  <c r="T5491" i="1"/>
  <c r="S5492" i="1"/>
  <c r="U5492" i="1" s="1"/>
  <c r="T5492" i="1"/>
  <c r="S5493" i="1"/>
  <c r="U5493" i="1" s="1"/>
  <c r="T5493" i="1"/>
  <c r="S4250" i="1" l="1"/>
  <c r="U4250" i="1" s="1"/>
  <c r="T4250" i="1"/>
  <c r="S4251" i="1"/>
  <c r="U4251" i="1" s="1"/>
  <c r="T4251" i="1"/>
  <c r="S4252" i="1"/>
  <c r="U4252" i="1" s="1"/>
  <c r="T4252" i="1"/>
  <c r="S4253" i="1"/>
  <c r="U4253" i="1" s="1"/>
  <c r="T4253" i="1"/>
  <c r="S4254" i="1"/>
  <c r="U4254" i="1" s="1"/>
  <c r="T4254" i="1"/>
  <c r="S4255" i="1"/>
  <c r="U4255" i="1" s="1"/>
  <c r="T4255" i="1"/>
  <c r="S4256" i="1"/>
  <c r="U4256" i="1" s="1"/>
  <c r="T4256" i="1"/>
  <c r="S4257" i="1"/>
  <c r="U4257" i="1" s="1"/>
  <c r="T4257" i="1"/>
  <c r="S4258" i="1"/>
  <c r="U4258" i="1" s="1"/>
  <c r="T4258" i="1"/>
  <c r="S4259" i="1"/>
  <c r="U4259" i="1" s="1"/>
  <c r="T4259" i="1"/>
  <c r="S4260" i="1"/>
  <c r="U4260" i="1" s="1"/>
  <c r="T4260" i="1"/>
  <c r="S4261" i="1"/>
  <c r="U4261" i="1" s="1"/>
  <c r="T4261" i="1"/>
  <c r="S4262" i="1"/>
  <c r="U4262" i="1" s="1"/>
  <c r="T4262" i="1"/>
  <c r="S4263" i="1"/>
  <c r="U4263" i="1" s="1"/>
  <c r="T4263" i="1"/>
  <c r="S4264" i="1"/>
  <c r="U4264" i="1" s="1"/>
  <c r="T4264" i="1"/>
  <c r="S4265" i="1"/>
  <c r="U4265" i="1" s="1"/>
  <c r="T4265" i="1"/>
  <c r="S4266" i="1"/>
  <c r="U4266" i="1" s="1"/>
  <c r="T4266" i="1"/>
  <c r="S4267" i="1"/>
  <c r="U4267" i="1" s="1"/>
  <c r="T4267" i="1"/>
  <c r="S4268" i="1"/>
  <c r="U4268" i="1" s="1"/>
  <c r="T4268" i="1"/>
  <c r="S4269" i="1"/>
  <c r="U4269" i="1" s="1"/>
  <c r="T4269" i="1"/>
  <c r="S4270" i="1"/>
  <c r="U4270" i="1" s="1"/>
  <c r="T4270" i="1"/>
  <c r="S4271" i="1"/>
  <c r="U4271" i="1" s="1"/>
  <c r="T4271" i="1"/>
  <c r="S4272" i="1"/>
  <c r="U4272" i="1" s="1"/>
  <c r="T4272" i="1"/>
  <c r="S4273" i="1"/>
  <c r="U4273" i="1" s="1"/>
  <c r="T4273" i="1"/>
  <c r="S4274" i="1"/>
  <c r="U4274" i="1" s="1"/>
  <c r="T4274" i="1"/>
  <c r="S4275" i="1"/>
  <c r="U4275" i="1" s="1"/>
  <c r="T4275" i="1"/>
  <c r="S4276" i="1"/>
  <c r="U4276" i="1" s="1"/>
  <c r="T4276" i="1"/>
  <c r="S4277" i="1"/>
  <c r="U4277" i="1" s="1"/>
  <c r="T4277" i="1"/>
  <c r="S4278" i="1"/>
  <c r="U4278" i="1" s="1"/>
  <c r="T4278" i="1"/>
  <c r="S4279" i="1"/>
  <c r="U4279" i="1" s="1"/>
  <c r="T4279" i="1"/>
  <c r="S4280" i="1"/>
  <c r="U4280" i="1" s="1"/>
  <c r="T4280" i="1"/>
  <c r="S4281" i="1"/>
  <c r="U4281" i="1" s="1"/>
  <c r="T4281" i="1"/>
  <c r="S4282" i="1"/>
  <c r="U4282" i="1" s="1"/>
  <c r="T4282" i="1"/>
  <c r="S4283" i="1"/>
  <c r="U4283" i="1" s="1"/>
  <c r="T4283" i="1"/>
  <c r="S4284" i="1"/>
  <c r="U4284" i="1" s="1"/>
  <c r="T4284" i="1"/>
  <c r="S4285" i="1"/>
  <c r="U4285" i="1" s="1"/>
  <c r="T4285" i="1"/>
  <c r="S4286" i="1"/>
  <c r="U4286" i="1" s="1"/>
  <c r="T4286" i="1"/>
  <c r="S4287" i="1"/>
  <c r="U4287" i="1" s="1"/>
  <c r="T4287" i="1"/>
  <c r="S4288" i="1"/>
  <c r="U4288" i="1" s="1"/>
  <c r="T4288" i="1"/>
  <c r="S4289" i="1"/>
  <c r="U4289" i="1" s="1"/>
  <c r="T4289" i="1"/>
  <c r="S4290" i="1"/>
  <c r="U4290" i="1" s="1"/>
  <c r="T4290" i="1"/>
  <c r="S4291" i="1"/>
  <c r="U4291" i="1" s="1"/>
  <c r="T4291" i="1"/>
  <c r="S4292" i="1"/>
  <c r="U4292" i="1" s="1"/>
  <c r="T4292" i="1"/>
  <c r="S4293" i="1"/>
  <c r="U4293" i="1" s="1"/>
  <c r="T4293" i="1"/>
  <c r="S4294" i="1"/>
  <c r="U4294" i="1" s="1"/>
  <c r="T4294" i="1"/>
  <c r="S4295" i="1"/>
  <c r="U4295" i="1" s="1"/>
  <c r="T4295" i="1"/>
  <c r="S4296" i="1"/>
  <c r="U4296" i="1" s="1"/>
  <c r="T4296" i="1"/>
  <c r="S4297" i="1"/>
  <c r="U4297" i="1" s="1"/>
  <c r="T4297" i="1"/>
  <c r="S4298" i="1"/>
  <c r="U4298" i="1" s="1"/>
  <c r="T4298" i="1"/>
  <c r="S4299" i="1"/>
  <c r="U4299" i="1" s="1"/>
  <c r="T4299" i="1"/>
  <c r="S4300" i="1"/>
  <c r="U4300" i="1" s="1"/>
  <c r="T4300" i="1"/>
  <c r="S4301" i="1"/>
  <c r="U4301" i="1" s="1"/>
  <c r="T4301" i="1"/>
  <c r="S4302" i="1"/>
  <c r="U4302" i="1" s="1"/>
  <c r="T4302" i="1"/>
  <c r="S4303" i="1"/>
  <c r="U4303" i="1" s="1"/>
  <c r="T4303" i="1"/>
  <c r="S4304" i="1"/>
  <c r="U4304" i="1" s="1"/>
  <c r="T4304" i="1"/>
  <c r="S4305" i="1"/>
  <c r="U4305" i="1" s="1"/>
  <c r="T4305" i="1"/>
  <c r="S4306" i="1"/>
  <c r="U4306" i="1" s="1"/>
  <c r="T4306" i="1"/>
  <c r="S4307" i="1"/>
  <c r="U4307" i="1" s="1"/>
  <c r="T4307" i="1"/>
  <c r="S4308" i="1"/>
  <c r="U4308" i="1" s="1"/>
  <c r="T4308" i="1"/>
  <c r="S4309" i="1"/>
  <c r="U4309" i="1" s="1"/>
  <c r="T4309" i="1"/>
  <c r="S4310" i="1"/>
  <c r="U4310" i="1" s="1"/>
  <c r="T4310" i="1"/>
  <c r="S4311" i="1"/>
  <c r="U4311" i="1" s="1"/>
  <c r="T4311" i="1"/>
  <c r="S4312" i="1"/>
  <c r="U4312" i="1" s="1"/>
  <c r="T4312" i="1"/>
  <c r="S4313" i="1"/>
  <c r="U4313" i="1" s="1"/>
  <c r="T4313" i="1"/>
  <c r="S4314" i="1"/>
  <c r="U4314" i="1" s="1"/>
  <c r="T4314" i="1"/>
  <c r="S4315" i="1"/>
  <c r="U4315" i="1" s="1"/>
  <c r="T4315" i="1"/>
  <c r="S4316" i="1"/>
  <c r="U4316" i="1" s="1"/>
  <c r="T4316" i="1"/>
  <c r="S4317" i="1"/>
  <c r="U4317" i="1" s="1"/>
  <c r="T4317" i="1"/>
  <c r="S4318" i="1"/>
  <c r="U4318" i="1" s="1"/>
  <c r="T4318" i="1"/>
  <c r="S4319" i="1"/>
  <c r="U4319" i="1" s="1"/>
  <c r="T4319" i="1"/>
  <c r="S4320" i="1"/>
  <c r="U4320" i="1" s="1"/>
  <c r="T4320" i="1"/>
  <c r="S4321" i="1"/>
  <c r="U4321" i="1" s="1"/>
  <c r="T4321" i="1"/>
  <c r="S4322" i="1"/>
  <c r="U4322" i="1" s="1"/>
  <c r="T4322" i="1"/>
  <c r="S4323" i="1"/>
  <c r="U4323" i="1" s="1"/>
  <c r="T4323" i="1"/>
  <c r="S4324" i="1"/>
  <c r="U4324" i="1" s="1"/>
  <c r="T4324" i="1"/>
  <c r="S4325" i="1"/>
  <c r="U4325" i="1" s="1"/>
  <c r="T4325" i="1"/>
  <c r="S4326" i="1"/>
  <c r="U4326" i="1" s="1"/>
  <c r="T4326" i="1"/>
  <c r="S4327" i="1"/>
  <c r="U4327" i="1" s="1"/>
  <c r="T4327" i="1"/>
  <c r="S4328" i="1"/>
  <c r="U4328" i="1" s="1"/>
  <c r="T4328" i="1"/>
  <c r="S4329" i="1"/>
  <c r="U4329" i="1" s="1"/>
  <c r="T4329" i="1"/>
  <c r="S4330" i="1"/>
  <c r="U4330" i="1" s="1"/>
  <c r="T4330" i="1"/>
  <c r="S4331" i="1"/>
  <c r="U4331" i="1" s="1"/>
  <c r="T4331" i="1"/>
  <c r="S4332" i="1"/>
  <c r="U4332" i="1" s="1"/>
  <c r="T4332" i="1"/>
  <c r="S4333" i="1"/>
  <c r="U4333" i="1" s="1"/>
  <c r="T4333" i="1"/>
  <c r="S4334" i="1"/>
  <c r="U4334" i="1" s="1"/>
  <c r="T4334" i="1"/>
  <c r="S4335" i="1"/>
  <c r="U4335" i="1" s="1"/>
  <c r="T4335" i="1"/>
  <c r="S4336" i="1"/>
  <c r="U4336" i="1" s="1"/>
  <c r="T4336" i="1"/>
  <c r="S4337" i="1"/>
  <c r="U4337" i="1" s="1"/>
  <c r="T4337" i="1"/>
  <c r="S4338" i="1"/>
  <c r="U4338" i="1" s="1"/>
  <c r="T4338" i="1"/>
  <c r="S4339" i="1"/>
  <c r="U4339" i="1" s="1"/>
  <c r="T4339" i="1"/>
  <c r="S4340" i="1"/>
  <c r="U4340" i="1" s="1"/>
  <c r="T4340" i="1"/>
  <c r="S4341" i="1"/>
  <c r="U4341" i="1" s="1"/>
  <c r="T4341" i="1"/>
  <c r="S4342" i="1"/>
  <c r="U4342" i="1" s="1"/>
  <c r="T4342" i="1"/>
  <c r="S4343" i="1"/>
  <c r="U4343" i="1" s="1"/>
  <c r="T4343" i="1"/>
  <c r="S4344" i="1"/>
  <c r="U4344" i="1" s="1"/>
  <c r="T4344" i="1"/>
  <c r="S4345" i="1"/>
  <c r="U4345" i="1" s="1"/>
  <c r="T4345" i="1"/>
  <c r="S4346" i="1"/>
  <c r="U4346" i="1" s="1"/>
  <c r="T4346" i="1"/>
  <c r="S4347" i="1"/>
  <c r="U4347" i="1" s="1"/>
  <c r="T4347" i="1"/>
  <c r="S4348" i="1"/>
  <c r="U4348" i="1" s="1"/>
  <c r="T4348" i="1"/>
  <c r="S4349" i="1"/>
  <c r="U4349" i="1" s="1"/>
  <c r="T4349" i="1"/>
  <c r="S4350" i="1"/>
  <c r="U4350" i="1" s="1"/>
  <c r="T4350" i="1"/>
  <c r="S4351" i="1"/>
  <c r="U4351" i="1" s="1"/>
  <c r="T4351" i="1"/>
  <c r="S4352" i="1"/>
  <c r="U4352" i="1" s="1"/>
  <c r="T4352" i="1"/>
  <c r="S4353" i="1"/>
  <c r="U4353" i="1" s="1"/>
  <c r="T4353" i="1"/>
  <c r="S4354" i="1"/>
  <c r="U4354" i="1" s="1"/>
  <c r="T4354" i="1"/>
  <c r="S4355" i="1"/>
  <c r="U4355" i="1" s="1"/>
  <c r="T4355" i="1"/>
  <c r="S4356" i="1"/>
  <c r="U4356" i="1" s="1"/>
  <c r="T4356" i="1"/>
  <c r="S4357" i="1"/>
  <c r="U4357" i="1" s="1"/>
  <c r="T4357" i="1"/>
  <c r="S4358" i="1"/>
  <c r="U4358" i="1" s="1"/>
  <c r="T4358" i="1"/>
  <c r="S4359" i="1"/>
  <c r="U4359" i="1" s="1"/>
  <c r="T4359" i="1"/>
  <c r="S4360" i="1"/>
  <c r="U4360" i="1" s="1"/>
  <c r="T4360" i="1"/>
  <c r="S4361" i="1"/>
  <c r="U4361" i="1" s="1"/>
  <c r="T4361" i="1"/>
  <c r="S4362" i="1"/>
  <c r="U4362" i="1" s="1"/>
  <c r="T4362" i="1"/>
  <c r="S4363" i="1"/>
  <c r="U4363" i="1" s="1"/>
  <c r="T4363" i="1"/>
  <c r="S4364" i="1"/>
  <c r="U4364" i="1" s="1"/>
  <c r="T4364" i="1"/>
  <c r="S4365" i="1"/>
  <c r="U4365" i="1" s="1"/>
  <c r="T4365" i="1"/>
  <c r="S4366" i="1"/>
  <c r="U4366" i="1" s="1"/>
  <c r="T4366" i="1"/>
  <c r="S4367" i="1"/>
  <c r="U4367" i="1" s="1"/>
  <c r="T4367" i="1"/>
  <c r="S4368" i="1"/>
  <c r="U4368" i="1" s="1"/>
  <c r="T4368" i="1"/>
  <c r="S4369" i="1"/>
  <c r="U4369" i="1" s="1"/>
  <c r="T4369" i="1"/>
  <c r="S4370" i="1"/>
  <c r="U4370" i="1" s="1"/>
  <c r="T4370" i="1"/>
  <c r="S4371" i="1"/>
  <c r="U4371" i="1" s="1"/>
  <c r="T4371" i="1"/>
  <c r="S4372" i="1"/>
  <c r="U4372" i="1" s="1"/>
  <c r="T4372" i="1"/>
  <c r="S4373" i="1"/>
  <c r="U4373" i="1" s="1"/>
  <c r="T4373" i="1"/>
  <c r="S4374" i="1"/>
  <c r="U4374" i="1" s="1"/>
  <c r="T4374" i="1"/>
  <c r="S4375" i="1"/>
  <c r="U4375" i="1" s="1"/>
  <c r="T4375" i="1"/>
  <c r="S4376" i="1"/>
  <c r="U4376" i="1" s="1"/>
  <c r="T4376" i="1"/>
  <c r="S4377" i="1"/>
  <c r="U4377" i="1" s="1"/>
  <c r="T4377" i="1"/>
  <c r="S4378" i="1"/>
  <c r="U4378" i="1" s="1"/>
  <c r="T4378" i="1"/>
  <c r="S4379" i="1"/>
  <c r="U4379" i="1" s="1"/>
  <c r="T4379" i="1"/>
  <c r="S4380" i="1"/>
  <c r="U4380" i="1" s="1"/>
  <c r="T4380" i="1"/>
  <c r="S4381" i="1"/>
  <c r="U4381" i="1" s="1"/>
  <c r="T4381" i="1"/>
  <c r="S4382" i="1"/>
  <c r="U4382" i="1" s="1"/>
  <c r="T4382" i="1"/>
  <c r="S4383" i="1"/>
  <c r="U4383" i="1" s="1"/>
  <c r="T4383" i="1"/>
  <c r="S4384" i="1"/>
  <c r="U4384" i="1" s="1"/>
  <c r="T4384" i="1"/>
  <c r="S4385" i="1"/>
  <c r="U4385" i="1" s="1"/>
  <c r="T4385" i="1"/>
  <c r="S4386" i="1"/>
  <c r="U4386" i="1" s="1"/>
  <c r="T4386" i="1"/>
  <c r="S4387" i="1"/>
  <c r="U4387" i="1" s="1"/>
  <c r="T4387" i="1"/>
  <c r="S4388" i="1"/>
  <c r="U4388" i="1" s="1"/>
  <c r="T4388" i="1"/>
  <c r="S4389" i="1"/>
  <c r="U4389" i="1" s="1"/>
  <c r="T4389" i="1"/>
  <c r="S4390" i="1"/>
  <c r="U4390" i="1" s="1"/>
  <c r="T4390" i="1"/>
  <c r="S4391" i="1"/>
  <c r="U4391" i="1" s="1"/>
  <c r="T4391" i="1"/>
  <c r="S4392" i="1"/>
  <c r="U4392" i="1" s="1"/>
  <c r="T4392" i="1"/>
  <c r="S4393" i="1"/>
  <c r="U4393" i="1" s="1"/>
  <c r="T4393" i="1"/>
  <c r="S4394" i="1"/>
  <c r="U4394" i="1" s="1"/>
  <c r="T4394" i="1"/>
  <c r="S4395" i="1"/>
  <c r="U4395" i="1" s="1"/>
  <c r="T4395" i="1"/>
  <c r="S4396" i="1"/>
  <c r="U4396" i="1" s="1"/>
  <c r="T4396" i="1"/>
  <c r="S4397" i="1"/>
  <c r="U4397" i="1" s="1"/>
  <c r="T4397" i="1"/>
  <c r="S4398" i="1"/>
  <c r="U4398" i="1" s="1"/>
  <c r="T4398" i="1"/>
  <c r="S4399" i="1"/>
  <c r="U4399" i="1" s="1"/>
  <c r="T4399" i="1"/>
  <c r="S4400" i="1"/>
  <c r="U4400" i="1" s="1"/>
  <c r="T4400" i="1"/>
  <c r="S4401" i="1"/>
  <c r="U4401" i="1" s="1"/>
  <c r="T4401" i="1"/>
  <c r="S4402" i="1"/>
  <c r="U4402" i="1" s="1"/>
  <c r="T4402" i="1"/>
  <c r="S4403" i="1"/>
  <c r="U4403" i="1" s="1"/>
  <c r="T4403" i="1"/>
  <c r="S4404" i="1"/>
  <c r="U4404" i="1" s="1"/>
  <c r="T4404" i="1"/>
  <c r="S4405" i="1"/>
  <c r="U4405" i="1" s="1"/>
  <c r="T4405" i="1"/>
  <c r="S4406" i="1"/>
  <c r="U4406" i="1" s="1"/>
  <c r="T4406" i="1"/>
  <c r="S4407" i="1"/>
  <c r="U4407" i="1" s="1"/>
  <c r="T4407" i="1"/>
  <c r="S4408" i="1"/>
  <c r="U4408" i="1" s="1"/>
  <c r="T4408" i="1"/>
  <c r="S4409" i="1"/>
  <c r="U4409" i="1" s="1"/>
  <c r="T4409" i="1"/>
  <c r="S4410" i="1"/>
  <c r="U4410" i="1" s="1"/>
  <c r="T4410" i="1"/>
  <c r="S4411" i="1"/>
  <c r="U4411" i="1" s="1"/>
  <c r="T4411" i="1"/>
  <c r="S4412" i="1"/>
  <c r="U4412" i="1" s="1"/>
  <c r="T4412" i="1"/>
  <c r="S4413" i="1"/>
  <c r="U4413" i="1" s="1"/>
  <c r="T4413" i="1"/>
  <c r="S4414" i="1"/>
  <c r="U4414" i="1" s="1"/>
  <c r="T4414" i="1"/>
  <c r="S4415" i="1"/>
  <c r="U4415" i="1" s="1"/>
  <c r="T4415" i="1"/>
  <c r="S4416" i="1"/>
  <c r="U4416" i="1" s="1"/>
  <c r="T4416" i="1"/>
  <c r="S4417" i="1"/>
  <c r="U4417" i="1" s="1"/>
  <c r="T4417" i="1"/>
  <c r="S4418" i="1"/>
  <c r="U4418" i="1" s="1"/>
  <c r="T4418" i="1"/>
  <c r="S4419" i="1"/>
  <c r="U4419" i="1" s="1"/>
  <c r="T4419" i="1"/>
  <c r="S4420" i="1"/>
  <c r="U4420" i="1" s="1"/>
  <c r="T4420" i="1"/>
  <c r="S4421" i="1"/>
  <c r="U4421" i="1" s="1"/>
  <c r="T4421" i="1"/>
  <c r="S4422" i="1"/>
  <c r="U4422" i="1" s="1"/>
  <c r="T4422" i="1"/>
  <c r="S4423" i="1"/>
  <c r="U4423" i="1" s="1"/>
  <c r="T4423" i="1"/>
  <c r="S4424" i="1"/>
  <c r="U4424" i="1" s="1"/>
  <c r="T4424" i="1"/>
  <c r="S4425" i="1"/>
  <c r="U4425" i="1" s="1"/>
  <c r="T4425" i="1"/>
  <c r="S4426" i="1"/>
  <c r="U4426" i="1" s="1"/>
  <c r="T4426" i="1"/>
  <c r="S4427" i="1"/>
  <c r="U4427" i="1" s="1"/>
  <c r="T4427" i="1"/>
  <c r="S4428" i="1"/>
  <c r="U4428" i="1" s="1"/>
  <c r="T4428" i="1"/>
  <c r="S4429" i="1"/>
  <c r="U4429" i="1" s="1"/>
  <c r="T4429" i="1"/>
  <c r="S4430" i="1"/>
  <c r="U4430" i="1" s="1"/>
  <c r="T4430" i="1"/>
  <c r="S4431" i="1"/>
  <c r="U4431" i="1" s="1"/>
  <c r="T4431" i="1"/>
  <c r="S4432" i="1"/>
  <c r="U4432" i="1" s="1"/>
  <c r="T4432" i="1"/>
  <c r="S4433" i="1"/>
  <c r="U4433" i="1" s="1"/>
  <c r="T4433" i="1"/>
  <c r="S4434" i="1"/>
  <c r="U4434" i="1" s="1"/>
  <c r="T4434" i="1"/>
  <c r="S4435" i="1"/>
  <c r="U4435" i="1" s="1"/>
  <c r="T4435" i="1"/>
  <c r="S4436" i="1"/>
  <c r="U4436" i="1" s="1"/>
  <c r="T4436" i="1"/>
  <c r="S4437" i="1"/>
  <c r="U4437" i="1" s="1"/>
  <c r="T4437" i="1"/>
  <c r="S4438" i="1"/>
  <c r="U4438" i="1" s="1"/>
  <c r="T4438" i="1"/>
  <c r="S4439" i="1"/>
  <c r="U4439" i="1" s="1"/>
  <c r="T4439" i="1"/>
  <c r="S4440" i="1"/>
  <c r="U4440" i="1" s="1"/>
  <c r="T4440" i="1"/>
  <c r="S4441" i="1"/>
  <c r="U4441" i="1" s="1"/>
  <c r="T4441" i="1"/>
  <c r="S4442" i="1"/>
  <c r="U4442" i="1" s="1"/>
  <c r="T4442" i="1"/>
  <c r="S4443" i="1"/>
  <c r="U4443" i="1" s="1"/>
  <c r="T4443" i="1"/>
  <c r="S4444" i="1"/>
  <c r="U4444" i="1" s="1"/>
  <c r="T4444" i="1"/>
  <c r="S4445" i="1"/>
  <c r="U4445" i="1" s="1"/>
  <c r="T4445" i="1"/>
  <c r="S4446" i="1"/>
  <c r="U4446" i="1" s="1"/>
  <c r="T4446" i="1"/>
  <c r="S4447" i="1"/>
  <c r="U4447" i="1" s="1"/>
  <c r="T4447" i="1"/>
  <c r="S4448" i="1"/>
  <c r="U4448" i="1" s="1"/>
  <c r="T4448" i="1"/>
  <c r="S4449" i="1"/>
  <c r="U4449" i="1" s="1"/>
  <c r="T4449" i="1"/>
  <c r="S4450" i="1"/>
  <c r="U4450" i="1" s="1"/>
  <c r="T4450" i="1"/>
  <c r="S4451" i="1"/>
  <c r="U4451" i="1" s="1"/>
  <c r="T4451" i="1"/>
  <c r="S4452" i="1"/>
  <c r="U4452" i="1" s="1"/>
  <c r="T4452" i="1"/>
  <c r="S4453" i="1"/>
  <c r="U4453" i="1" s="1"/>
  <c r="T4453" i="1"/>
  <c r="S4454" i="1"/>
  <c r="U4454" i="1" s="1"/>
  <c r="T4454" i="1"/>
  <c r="S4455" i="1"/>
  <c r="U4455" i="1" s="1"/>
  <c r="T4455" i="1"/>
  <c r="S4456" i="1"/>
  <c r="U4456" i="1" s="1"/>
  <c r="T4456" i="1"/>
  <c r="S4457" i="1"/>
  <c r="U4457" i="1" s="1"/>
  <c r="T4457" i="1"/>
  <c r="S4458" i="1"/>
  <c r="U4458" i="1" s="1"/>
  <c r="T4458" i="1"/>
  <c r="S4459" i="1"/>
  <c r="U4459" i="1" s="1"/>
  <c r="T4459" i="1"/>
  <c r="S4460" i="1"/>
  <c r="U4460" i="1" s="1"/>
  <c r="T4460" i="1"/>
  <c r="S4461" i="1"/>
  <c r="U4461" i="1" s="1"/>
  <c r="T4461" i="1"/>
  <c r="S4462" i="1"/>
  <c r="U4462" i="1" s="1"/>
  <c r="T4462" i="1"/>
  <c r="S4463" i="1"/>
  <c r="U4463" i="1" s="1"/>
  <c r="T4463" i="1"/>
  <c r="S4464" i="1"/>
  <c r="U4464" i="1" s="1"/>
  <c r="T4464" i="1"/>
  <c r="S4465" i="1"/>
  <c r="U4465" i="1" s="1"/>
  <c r="T4465" i="1"/>
  <c r="S4466" i="1"/>
  <c r="U4466" i="1" s="1"/>
  <c r="T4466" i="1"/>
  <c r="S4467" i="1"/>
  <c r="U4467" i="1" s="1"/>
  <c r="T4467" i="1"/>
  <c r="S4468" i="1"/>
  <c r="U4468" i="1" s="1"/>
  <c r="T4468" i="1"/>
  <c r="S4469" i="1"/>
  <c r="U4469" i="1" s="1"/>
  <c r="T4469" i="1"/>
  <c r="S4470" i="1"/>
  <c r="U4470" i="1" s="1"/>
  <c r="T4470" i="1"/>
  <c r="S4471" i="1"/>
  <c r="U4471" i="1" s="1"/>
  <c r="T4471" i="1"/>
  <c r="S4472" i="1"/>
  <c r="U4472" i="1" s="1"/>
  <c r="T4472" i="1"/>
  <c r="S4473" i="1"/>
  <c r="U4473" i="1" s="1"/>
  <c r="T4473" i="1"/>
  <c r="S4474" i="1"/>
  <c r="U4474" i="1" s="1"/>
  <c r="T4474" i="1"/>
  <c r="S4475" i="1"/>
  <c r="U4475" i="1" s="1"/>
  <c r="T4475" i="1"/>
  <c r="S4476" i="1"/>
  <c r="U4476" i="1" s="1"/>
  <c r="T4476" i="1"/>
  <c r="S4477" i="1"/>
  <c r="U4477" i="1" s="1"/>
  <c r="T4477" i="1"/>
  <c r="S4478" i="1"/>
  <c r="U4478" i="1" s="1"/>
  <c r="T4478" i="1"/>
  <c r="S4479" i="1"/>
  <c r="U4479" i="1" s="1"/>
  <c r="T4479" i="1"/>
  <c r="S4480" i="1"/>
  <c r="U4480" i="1" s="1"/>
  <c r="T4480" i="1"/>
  <c r="S4481" i="1"/>
  <c r="U4481" i="1" s="1"/>
  <c r="T4481" i="1"/>
  <c r="S4482" i="1"/>
  <c r="U4482" i="1" s="1"/>
  <c r="T4482" i="1"/>
  <c r="S4483" i="1"/>
  <c r="U4483" i="1" s="1"/>
  <c r="T4483" i="1"/>
  <c r="S4484" i="1"/>
  <c r="U4484" i="1" s="1"/>
  <c r="T4484" i="1"/>
  <c r="S4485" i="1"/>
  <c r="U4485" i="1" s="1"/>
  <c r="T4485" i="1"/>
  <c r="S4486" i="1"/>
  <c r="U4486" i="1" s="1"/>
  <c r="T4486" i="1"/>
  <c r="S4487" i="1"/>
  <c r="U4487" i="1" s="1"/>
  <c r="T4487" i="1"/>
  <c r="S4488" i="1"/>
  <c r="U4488" i="1" s="1"/>
  <c r="T4488" i="1"/>
  <c r="S4489" i="1"/>
  <c r="U4489" i="1" s="1"/>
  <c r="T4489" i="1"/>
  <c r="S4490" i="1"/>
  <c r="U4490" i="1" s="1"/>
  <c r="T4490" i="1"/>
  <c r="S4491" i="1"/>
  <c r="U4491" i="1" s="1"/>
  <c r="T4491" i="1"/>
  <c r="S4492" i="1"/>
  <c r="U4492" i="1" s="1"/>
  <c r="T4492" i="1"/>
  <c r="S4493" i="1"/>
  <c r="U4493" i="1" s="1"/>
  <c r="T4493" i="1"/>
  <c r="S4494" i="1"/>
  <c r="U4494" i="1" s="1"/>
  <c r="T4494" i="1"/>
  <c r="S4495" i="1"/>
  <c r="U4495" i="1" s="1"/>
  <c r="T4495" i="1"/>
  <c r="S4496" i="1"/>
  <c r="U4496" i="1" s="1"/>
  <c r="T4496" i="1"/>
  <c r="S4497" i="1"/>
  <c r="U4497" i="1" s="1"/>
  <c r="T4497" i="1"/>
  <c r="S4498" i="1"/>
  <c r="U4498" i="1" s="1"/>
  <c r="T4498" i="1"/>
  <c r="S4499" i="1"/>
  <c r="U4499" i="1" s="1"/>
  <c r="T4499" i="1"/>
  <c r="S4500" i="1"/>
  <c r="U4500" i="1" s="1"/>
  <c r="T4500" i="1"/>
  <c r="S4242" i="1" l="1"/>
  <c r="U4242" i="1" s="1"/>
  <c r="T4242" i="1"/>
  <c r="S4243" i="1"/>
  <c r="U4243" i="1" s="1"/>
  <c r="T4243" i="1"/>
  <c r="S4244" i="1"/>
  <c r="U4244" i="1" s="1"/>
  <c r="T4244" i="1"/>
  <c r="S4245" i="1"/>
  <c r="U4245" i="1" s="1"/>
  <c r="T4245" i="1"/>
  <c r="S4246" i="1"/>
  <c r="U4246" i="1" s="1"/>
  <c r="T4246" i="1"/>
  <c r="S4232" i="1"/>
  <c r="U4232" i="1" s="1"/>
  <c r="T4232" i="1"/>
  <c r="S4233" i="1"/>
  <c r="U4233" i="1" s="1"/>
  <c r="T4233" i="1"/>
  <c r="S4234" i="1"/>
  <c r="U4234" i="1" s="1"/>
  <c r="T4234" i="1"/>
  <c r="S4235" i="1"/>
  <c r="U4235" i="1" s="1"/>
  <c r="T4235" i="1"/>
  <c r="S4236" i="1"/>
  <c r="U4236" i="1" s="1"/>
  <c r="T4236" i="1"/>
  <c r="S4237" i="1"/>
  <c r="U4237" i="1" s="1"/>
  <c r="T4237" i="1"/>
  <c r="S4238" i="1"/>
  <c r="U4238" i="1" s="1"/>
  <c r="T4238" i="1"/>
  <c r="S4086" i="1"/>
  <c r="U4086" i="1" s="1"/>
  <c r="T4086" i="1"/>
  <c r="S4087" i="1"/>
  <c r="U4087" i="1" s="1"/>
  <c r="T4087" i="1"/>
  <c r="S4088" i="1"/>
  <c r="U4088" i="1" s="1"/>
  <c r="T4088" i="1"/>
  <c r="S4089" i="1"/>
  <c r="U4089" i="1" s="1"/>
  <c r="T4089" i="1"/>
  <c r="S4090" i="1"/>
  <c r="U4090" i="1" s="1"/>
  <c r="T4090" i="1"/>
  <c r="S4091" i="1"/>
  <c r="U4091" i="1" s="1"/>
  <c r="T4091" i="1"/>
  <c r="S4092" i="1"/>
  <c r="U4092" i="1" s="1"/>
  <c r="T4092" i="1"/>
  <c r="S4093" i="1"/>
  <c r="U4093" i="1" s="1"/>
  <c r="T4093" i="1"/>
  <c r="S4094" i="1"/>
  <c r="U4094" i="1" s="1"/>
  <c r="T4094" i="1"/>
  <c r="S4095" i="1"/>
  <c r="U4095" i="1" s="1"/>
  <c r="T4095" i="1"/>
  <c r="S4096" i="1"/>
  <c r="U4096" i="1" s="1"/>
  <c r="T4096" i="1"/>
  <c r="S4097" i="1"/>
  <c r="U4097" i="1" s="1"/>
  <c r="T4097" i="1"/>
  <c r="S4099" i="1"/>
  <c r="U4099" i="1" s="1"/>
  <c r="T4099" i="1"/>
  <c r="S4100" i="1"/>
  <c r="U4100" i="1" s="1"/>
  <c r="T4100" i="1"/>
  <c r="S4101" i="1"/>
  <c r="U4101" i="1" s="1"/>
  <c r="T4101" i="1"/>
  <c r="S4102" i="1"/>
  <c r="U4102" i="1" s="1"/>
  <c r="T4102" i="1"/>
  <c r="S4103" i="1"/>
  <c r="U4103" i="1" s="1"/>
  <c r="T4103" i="1"/>
  <c r="S4104" i="1"/>
  <c r="U4104" i="1" s="1"/>
  <c r="T4104" i="1"/>
  <c r="S4105" i="1"/>
  <c r="U4105" i="1" s="1"/>
  <c r="T4105" i="1"/>
  <c r="S4106" i="1"/>
  <c r="U4106" i="1" s="1"/>
  <c r="T4106" i="1"/>
  <c r="S4107" i="1"/>
  <c r="U4107" i="1" s="1"/>
  <c r="T4107" i="1"/>
  <c r="S4108" i="1"/>
  <c r="U4108" i="1" s="1"/>
  <c r="T4108" i="1"/>
  <c r="S4109" i="1"/>
  <c r="U4109" i="1" s="1"/>
  <c r="T4109" i="1"/>
  <c r="S4110" i="1"/>
  <c r="U4110" i="1" s="1"/>
  <c r="T4110" i="1"/>
  <c r="S4111" i="1"/>
  <c r="U4111" i="1" s="1"/>
  <c r="T4111" i="1"/>
  <c r="S4112" i="1"/>
  <c r="U4112" i="1" s="1"/>
  <c r="T4112" i="1"/>
  <c r="S4113" i="1"/>
  <c r="U4113" i="1" s="1"/>
  <c r="T4113" i="1"/>
  <c r="S4114" i="1"/>
  <c r="U4114" i="1" s="1"/>
  <c r="T4114" i="1"/>
  <c r="S4115" i="1"/>
  <c r="U4115" i="1" s="1"/>
  <c r="T4115" i="1"/>
  <c r="S4116" i="1"/>
  <c r="U4116" i="1" s="1"/>
  <c r="T4116" i="1"/>
  <c r="S4117" i="1"/>
  <c r="U4117" i="1" s="1"/>
  <c r="T4117" i="1"/>
  <c r="S4118" i="1"/>
  <c r="U4118" i="1" s="1"/>
  <c r="T4118" i="1"/>
  <c r="S4119" i="1"/>
  <c r="U4119" i="1" s="1"/>
  <c r="T4119" i="1"/>
  <c r="S4120" i="1"/>
  <c r="U4120" i="1" s="1"/>
  <c r="T4120" i="1"/>
  <c r="S4121" i="1"/>
  <c r="U4121" i="1" s="1"/>
  <c r="T4121" i="1"/>
  <c r="S4122" i="1"/>
  <c r="U4122" i="1" s="1"/>
  <c r="T4122" i="1"/>
  <c r="S4123" i="1"/>
  <c r="U4123" i="1" s="1"/>
  <c r="T4123" i="1"/>
  <c r="S4124" i="1"/>
  <c r="U4124" i="1" s="1"/>
  <c r="T4124" i="1"/>
  <c r="S4125" i="1"/>
  <c r="U4125" i="1" s="1"/>
  <c r="T4125" i="1"/>
  <c r="S4126" i="1"/>
  <c r="U4126" i="1" s="1"/>
  <c r="T4126" i="1"/>
  <c r="S4127" i="1"/>
  <c r="U4127" i="1" s="1"/>
  <c r="T4127" i="1"/>
  <c r="S4129" i="1"/>
  <c r="U4129" i="1" s="1"/>
  <c r="T4129" i="1"/>
  <c r="S4130" i="1"/>
  <c r="U4130" i="1" s="1"/>
  <c r="T4130" i="1"/>
  <c r="S4131" i="1"/>
  <c r="U4131" i="1" s="1"/>
  <c r="T4131" i="1"/>
  <c r="S4132" i="1"/>
  <c r="U4132" i="1" s="1"/>
  <c r="T4132" i="1"/>
  <c r="S4133" i="1"/>
  <c r="U4133" i="1" s="1"/>
  <c r="T4133" i="1"/>
  <c r="S4134" i="1"/>
  <c r="U4134" i="1" s="1"/>
  <c r="T4134" i="1"/>
  <c r="S4135" i="1"/>
  <c r="U4135" i="1" s="1"/>
  <c r="T4135" i="1"/>
  <c r="S4136" i="1"/>
  <c r="U4136" i="1" s="1"/>
  <c r="T4136" i="1"/>
  <c r="S4137" i="1"/>
  <c r="U4137" i="1" s="1"/>
  <c r="T4137" i="1"/>
  <c r="S4138" i="1"/>
  <c r="U4138" i="1" s="1"/>
  <c r="T4138" i="1"/>
  <c r="S4139" i="1"/>
  <c r="U4139" i="1" s="1"/>
  <c r="T4139" i="1"/>
  <c r="S4140" i="1"/>
  <c r="U4140" i="1" s="1"/>
  <c r="T4140" i="1"/>
  <c r="S4141" i="1"/>
  <c r="U4141" i="1" s="1"/>
  <c r="T4141" i="1"/>
  <c r="S4142" i="1"/>
  <c r="U4142" i="1" s="1"/>
  <c r="T4142" i="1"/>
  <c r="S4143" i="1"/>
  <c r="U4143" i="1" s="1"/>
  <c r="T4143" i="1"/>
  <c r="S4144" i="1"/>
  <c r="U4144" i="1" s="1"/>
  <c r="T4144" i="1"/>
  <c r="S4145" i="1"/>
  <c r="U4145" i="1" s="1"/>
  <c r="T4145" i="1"/>
  <c r="S4146" i="1"/>
  <c r="U4146" i="1" s="1"/>
  <c r="T4146" i="1"/>
  <c r="S4147" i="1"/>
  <c r="U4147" i="1" s="1"/>
  <c r="T4147" i="1"/>
  <c r="S4148" i="1"/>
  <c r="U4148" i="1" s="1"/>
  <c r="T4148" i="1"/>
  <c r="S4149" i="1"/>
  <c r="U4149" i="1" s="1"/>
  <c r="T4149" i="1"/>
  <c r="S4150" i="1"/>
  <c r="U4150" i="1" s="1"/>
  <c r="T4150" i="1"/>
  <c r="S4151" i="1"/>
  <c r="U4151" i="1" s="1"/>
  <c r="T4151" i="1"/>
  <c r="S4152" i="1"/>
  <c r="U4152" i="1" s="1"/>
  <c r="T4152" i="1"/>
  <c r="S4153" i="1"/>
  <c r="U4153" i="1" s="1"/>
  <c r="T4153" i="1"/>
  <c r="S4154" i="1"/>
  <c r="U4154" i="1" s="1"/>
  <c r="T4154" i="1"/>
  <c r="S4155" i="1"/>
  <c r="U4155" i="1" s="1"/>
  <c r="T4155" i="1"/>
  <c r="S4156" i="1"/>
  <c r="U4156" i="1" s="1"/>
  <c r="T4156" i="1"/>
  <c r="S4157" i="1"/>
  <c r="U4157" i="1" s="1"/>
  <c r="T4157" i="1"/>
  <c r="S4158" i="1"/>
  <c r="U4158" i="1" s="1"/>
  <c r="T4158" i="1"/>
  <c r="S4159" i="1"/>
  <c r="U4159" i="1" s="1"/>
  <c r="T4159" i="1"/>
  <c r="S4160" i="1"/>
  <c r="U4160" i="1" s="1"/>
  <c r="T4160" i="1"/>
  <c r="S4161" i="1"/>
  <c r="U4161" i="1" s="1"/>
  <c r="T4161" i="1"/>
  <c r="S4162" i="1"/>
  <c r="U4162" i="1" s="1"/>
  <c r="T4162" i="1"/>
  <c r="S4163" i="1"/>
  <c r="U4163" i="1" s="1"/>
  <c r="T4163" i="1"/>
  <c r="S4164" i="1"/>
  <c r="U4164" i="1" s="1"/>
  <c r="T4164" i="1"/>
  <c r="S4165" i="1"/>
  <c r="U4165" i="1" s="1"/>
  <c r="T4165" i="1"/>
  <c r="S4166" i="1"/>
  <c r="U4166" i="1" s="1"/>
  <c r="T4166" i="1"/>
  <c r="S4167" i="1"/>
  <c r="U4167" i="1" s="1"/>
  <c r="T4167" i="1"/>
  <c r="S4168" i="1"/>
  <c r="U4168" i="1" s="1"/>
  <c r="T4168" i="1"/>
  <c r="S4169" i="1"/>
  <c r="U4169" i="1" s="1"/>
  <c r="T4169" i="1"/>
  <c r="S4170" i="1"/>
  <c r="U4170" i="1" s="1"/>
  <c r="T4170" i="1"/>
  <c r="S4171" i="1"/>
  <c r="U4171" i="1" s="1"/>
  <c r="T4171" i="1"/>
  <c r="S4172" i="1"/>
  <c r="U4172" i="1" s="1"/>
  <c r="T4172" i="1"/>
  <c r="S4173" i="1"/>
  <c r="U4173" i="1" s="1"/>
  <c r="T4173" i="1"/>
  <c r="S4174" i="1"/>
  <c r="U4174" i="1" s="1"/>
  <c r="T4174" i="1"/>
  <c r="S4175" i="1"/>
  <c r="U4175" i="1" s="1"/>
  <c r="T4175" i="1"/>
  <c r="S4176" i="1"/>
  <c r="U4176" i="1" s="1"/>
  <c r="T4176" i="1"/>
  <c r="S4177" i="1"/>
  <c r="U4177" i="1" s="1"/>
  <c r="T4177" i="1"/>
  <c r="S4178" i="1"/>
  <c r="U4178" i="1" s="1"/>
  <c r="T4178" i="1"/>
  <c r="S4179" i="1"/>
  <c r="U4179" i="1" s="1"/>
  <c r="T4179" i="1"/>
  <c r="S4180" i="1"/>
  <c r="U4180" i="1" s="1"/>
  <c r="T4180" i="1"/>
  <c r="S4181" i="1"/>
  <c r="U4181" i="1" s="1"/>
  <c r="T4181" i="1"/>
  <c r="S4182" i="1"/>
  <c r="U4182" i="1" s="1"/>
  <c r="T4182" i="1"/>
  <c r="S4183" i="1"/>
  <c r="U4183" i="1" s="1"/>
  <c r="T4183" i="1"/>
  <c r="S4184" i="1"/>
  <c r="U4184" i="1" s="1"/>
  <c r="T4184" i="1"/>
  <c r="S4185" i="1"/>
  <c r="U4185" i="1" s="1"/>
  <c r="T4185" i="1"/>
  <c r="S4186" i="1"/>
  <c r="U4186" i="1" s="1"/>
  <c r="T4186" i="1"/>
  <c r="S4187" i="1"/>
  <c r="U4187" i="1" s="1"/>
  <c r="T4187" i="1"/>
  <c r="S4188" i="1"/>
  <c r="U4188" i="1" s="1"/>
  <c r="T4188" i="1"/>
  <c r="S4189" i="1"/>
  <c r="U4189" i="1" s="1"/>
  <c r="T4189" i="1"/>
  <c r="S4190" i="1"/>
  <c r="U4190" i="1" s="1"/>
  <c r="T4190" i="1"/>
  <c r="S4191" i="1"/>
  <c r="U4191" i="1" s="1"/>
  <c r="T4191" i="1"/>
  <c r="S4192" i="1"/>
  <c r="U4192" i="1" s="1"/>
  <c r="T4192" i="1"/>
  <c r="S4193" i="1"/>
  <c r="U4193" i="1" s="1"/>
  <c r="T4193" i="1"/>
  <c r="S4194" i="1"/>
  <c r="U4194" i="1" s="1"/>
  <c r="T4194" i="1"/>
  <c r="S4195" i="1"/>
  <c r="U4195" i="1" s="1"/>
  <c r="T4195" i="1"/>
  <c r="S4196" i="1"/>
  <c r="U4196" i="1" s="1"/>
  <c r="T4196" i="1"/>
  <c r="S4197" i="1"/>
  <c r="U4197" i="1" s="1"/>
  <c r="T4197" i="1"/>
  <c r="S4198" i="1"/>
  <c r="U4198" i="1" s="1"/>
  <c r="T4198" i="1"/>
  <c r="S4199" i="1"/>
  <c r="U4199" i="1" s="1"/>
  <c r="T4199" i="1"/>
  <c r="S4200" i="1"/>
  <c r="U4200" i="1" s="1"/>
  <c r="T4200" i="1"/>
  <c r="S4201" i="1"/>
  <c r="U4201" i="1" s="1"/>
  <c r="T4201" i="1"/>
  <c r="S4202" i="1"/>
  <c r="U4202" i="1" s="1"/>
  <c r="T4202" i="1"/>
  <c r="S4203" i="1"/>
  <c r="U4203" i="1" s="1"/>
  <c r="T4203" i="1"/>
  <c r="S4204" i="1"/>
  <c r="U4204" i="1" s="1"/>
  <c r="T4204" i="1"/>
  <c r="S4205" i="1"/>
  <c r="U4205" i="1" s="1"/>
  <c r="T4205" i="1"/>
  <c r="S4206" i="1"/>
  <c r="U4206" i="1" s="1"/>
  <c r="T4206" i="1"/>
  <c r="S4207" i="1"/>
  <c r="U4207" i="1" s="1"/>
  <c r="T4207" i="1"/>
  <c r="S4208" i="1"/>
  <c r="U4208" i="1" s="1"/>
  <c r="T4208" i="1"/>
  <c r="S4209" i="1"/>
  <c r="U4209" i="1" s="1"/>
  <c r="T4209" i="1"/>
  <c r="S4210" i="1"/>
  <c r="U4210" i="1" s="1"/>
  <c r="T4210" i="1"/>
  <c r="S4211" i="1"/>
  <c r="U4211" i="1" s="1"/>
  <c r="T4211" i="1"/>
  <c r="S4212" i="1"/>
  <c r="U4212" i="1" s="1"/>
  <c r="T4212" i="1"/>
  <c r="S4213" i="1"/>
  <c r="U4213" i="1" s="1"/>
  <c r="T4213" i="1"/>
  <c r="S4214" i="1"/>
  <c r="U4214" i="1" s="1"/>
  <c r="T4214" i="1"/>
  <c r="S4215" i="1"/>
  <c r="U4215" i="1" s="1"/>
  <c r="T4215" i="1"/>
  <c r="S4216" i="1"/>
  <c r="U4216" i="1" s="1"/>
  <c r="T4216" i="1"/>
  <c r="S4217" i="1"/>
  <c r="U4217" i="1" s="1"/>
  <c r="T4217" i="1"/>
  <c r="S4218" i="1"/>
  <c r="U4218" i="1" s="1"/>
  <c r="T4218" i="1"/>
  <c r="S4219" i="1"/>
  <c r="U4219" i="1" s="1"/>
  <c r="T4219" i="1"/>
  <c r="S4220" i="1"/>
  <c r="U4220" i="1" s="1"/>
  <c r="T4220" i="1"/>
  <c r="S4221" i="1"/>
  <c r="U4221" i="1" s="1"/>
  <c r="T4221" i="1"/>
  <c r="S4222" i="1"/>
  <c r="U4222" i="1" s="1"/>
  <c r="T4222" i="1"/>
  <c r="S4223" i="1"/>
  <c r="U4223" i="1" s="1"/>
  <c r="T4223" i="1"/>
  <c r="S4224" i="1"/>
  <c r="U4224" i="1" s="1"/>
  <c r="T4224" i="1"/>
  <c r="S4225" i="1"/>
  <c r="U4225" i="1" s="1"/>
  <c r="T4225" i="1"/>
  <c r="S4226" i="1"/>
  <c r="U4226" i="1" s="1"/>
  <c r="T4226" i="1"/>
  <c r="S4227" i="1"/>
  <c r="U4227" i="1" s="1"/>
  <c r="T4227" i="1"/>
  <c r="S4228" i="1"/>
  <c r="U4228" i="1" s="1"/>
  <c r="T4228" i="1"/>
  <c r="S4229" i="1"/>
  <c r="U4229" i="1" s="1"/>
  <c r="T4229" i="1"/>
  <c r="S4230" i="1"/>
  <c r="U4230" i="1" s="1"/>
  <c r="T4230" i="1"/>
  <c r="S4231" i="1"/>
  <c r="U4231" i="1" s="1"/>
  <c r="T4231" i="1"/>
  <c r="S4085" i="1"/>
  <c r="U4085" i="1" s="1"/>
  <c r="T4085" i="1"/>
  <c r="T4084" i="1"/>
  <c r="S4084" i="1"/>
  <c r="U4084" i="1" s="1"/>
  <c r="T4083" i="1"/>
  <c r="S4083" i="1"/>
  <c r="U4083" i="1" s="1"/>
  <c r="T4082" i="1"/>
  <c r="S4082" i="1"/>
  <c r="U4082" i="1" s="1"/>
  <c r="T4081" i="1"/>
  <c r="S4081" i="1"/>
  <c r="U4081" i="1" s="1"/>
  <c r="T4080" i="1"/>
  <c r="S4080" i="1"/>
  <c r="U4080" i="1" s="1"/>
  <c r="T4079" i="1"/>
  <c r="S4079" i="1"/>
  <c r="U4079" i="1" s="1"/>
  <c r="T4078" i="1"/>
  <c r="S4078" i="1"/>
  <c r="U4078" i="1" s="1"/>
  <c r="T4077" i="1"/>
  <c r="S4077" i="1"/>
  <c r="U4077" i="1" s="1"/>
  <c r="T4076" i="1"/>
  <c r="S4076" i="1"/>
  <c r="U4076" i="1" s="1"/>
  <c r="T4075" i="1"/>
  <c r="S4075" i="1"/>
  <c r="U4075" i="1" s="1"/>
  <c r="T4074" i="1"/>
  <c r="S4074" i="1"/>
  <c r="U4074" i="1" s="1"/>
  <c r="T4073" i="1"/>
  <c r="S4073" i="1"/>
  <c r="U4073" i="1" s="1"/>
  <c r="T4072" i="1"/>
  <c r="S4072" i="1"/>
  <c r="U4072" i="1" s="1"/>
  <c r="T4071" i="1"/>
  <c r="S4071" i="1"/>
  <c r="U4071" i="1" s="1"/>
  <c r="T4070" i="1"/>
  <c r="S4070" i="1"/>
  <c r="U4070" i="1" s="1"/>
  <c r="T4069" i="1"/>
  <c r="S4069" i="1"/>
  <c r="U4069" i="1" s="1"/>
  <c r="T4068" i="1"/>
  <c r="S4068" i="1"/>
  <c r="U4068" i="1" s="1"/>
  <c r="T4067" i="1"/>
  <c r="S4067" i="1"/>
  <c r="U4067" i="1" s="1"/>
  <c r="T4066" i="1"/>
  <c r="S4066" i="1"/>
  <c r="U4066" i="1" s="1"/>
  <c r="T4065" i="1"/>
  <c r="S4065" i="1"/>
  <c r="U4065" i="1" s="1"/>
  <c r="T4064" i="1"/>
  <c r="S4064" i="1"/>
  <c r="U4064" i="1" s="1"/>
  <c r="T4063" i="1"/>
  <c r="S4063" i="1"/>
  <c r="U4063" i="1" s="1"/>
  <c r="T4062" i="1"/>
  <c r="S4062" i="1"/>
  <c r="U4062" i="1" s="1"/>
  <c r="T4061" i="1"/>
  <c r="S4061" i="1"/>
  <c r="U4061" i="1" s="1"/>
  <c r="T4060" i="1"/>
  <c r="S4060" i="1"/>
  <c r="U4060" i="1" s="1"/>
  <c r="T4059" i="1"/>
  <c r="S4059" i="1"/>
  <c r="U4059" i="1" s="1"/>
  <c r="T4058" i="1"/>
  <c r="S4058" i="1"/>
  <c r="U4058" i="1" s="1"/>
  <c r="T4057" i="1"/>
  <c r="S4057" i="1"/>
  <c r="U4057" i="1" s="1"/>
  <c r="T4056" i="1"/>
  <c r="S4056" i="1"/>
  <c r="U4056" i="1" s="1"/>
  <c r="T4055" i="1"/>
  <c r="S4055" i="1"/>
  <c r="U4055" i="1" s="1"/>
  <c r="T4054" i="1"/>
  <c r="S4054" i="1"/>
  <c r="U4054" i="1" s="1"/>
  <c r="T4053" i="1"/>
  <c r="S4053" i="1"/>
  <c r="U4053" i="1" s="1"/>
  <c r="T4052" i="1"/>
  <c r="S4052" i="1"/>
  <c r="U4052" i="1" s="1"/>
  <c r="T4051" i="1"/>
  <c r="S4051" i="1"/>
  <c r="U4051" i="1" s="1"/>
  <c r="T4050" i="1"/>
  <c r="S4050" i="1"/>
  <c r="U4050" i="1" s="1"/>
  <c r="T4049" i="1"/>
  <c r="S4049" i="1"/>
  <c r="U4049" i="1" s="1"/>
  <c r="T4048" i="1"/>
  <c r="S4048" i="1"/>
  <c r="U4048" i="1" s="1"/>
  <c r="T4047" i="1"/>
  <c r="S4047" i="1"/>
  <c r="U4047" i="1" s="1"/>
  <c r="T4046" i="1"/>
  <c r="S4046" i="1"/>
  <c r="U4046" i="1" s="1"/>
  <c r="T4045" i="1"/>
  <c r="S4045" i="1"/>
  <c r="U4045" i="1" s="1"/>
  <c r="T4044" i="1"/>
  <c r="S4044" i="1"/>
  <c r="U4044" i="1" s="1"/>
  <c r="T4043" i="1"/>
  <c r="S4043" i="1"/>
  <c r="U4043" i="1" s="1"/>
  <c r="T4042" i="1"/>
  <c r="S4042" i="1"/>
  <c r="U4042" i="1" s="1"/>
  <c r="T4041" i="1"/>
  <c r="S4041" i="1"/>
  <c r="U4041" i="1" s="1"/>
  <c r="T4040" i="1"/>
  <c r="S4040" i="1"/>
  <c r="U4040" i="1" s="1"/>
  <c r="T4039" i="1"/>
  <c r="S4039" i="1"/>
  <c r="U4039" i="1" s="1"/>
  <c r="T4038" i="1"/>
  <c r="S4038" i="1"/>
  <c r="U4038" i="1" s="1"/>
  <c r="T4037" i="1"/>
  <c r="S4037" i="1"/>
  <c r="U4037" i="1" s="1"/>
  <c r="T4036" i="1"/>
  <c r="S4036" i="1"/>
  <c r="U4036" i="1" s="1"/>
  <c r="T4035" i="1"/>
  <c r="S4035" i="1"/>
  <c r="U4035" i="1" s="1"/>
  <c r="T4034" i="1"/>
  <c r="S4034" i="1"/>
  <c r="U4034" i="1" s="1"/>
  <c r="T4033" i="1"/>
  <c r="S4033" i="1"/>
  <c r="U4033" i="1" s="1"/>
  <c r="T4032" i="1"/>
  <c r="S4032" i="1"/>
  <c r="U4032" i="1" s="1"/>
  <c r="T4031" i="1"/>
  <c r="S4031" i="1"/>
  <c r="U4031" i="1" s="1"/>
  <c r="T4030" i="1"/>
  <c r="S4030" i="1"/>
  <c r="U4030" i="1" s="1"/>
  <c r="T4029" i="1"/>
  <c r="S4029" i="1"/>
  <c r="U4029" i="1" s="1"/>
  <c r="T4028" i="1"/>
  <c r="S4028" i="1"/>
  <c r="U4028" i="1" s="1"/>
  <c r="T4027" i="1"/>
  <c r="S4027" i="1"/>
  <c r="U4027" i="1" s="1"/>
  <c r="T4026" i="1"/>
  <c r="S4026" i="1"/>
  <c r="U4026" i="1" s="1"/>
  <c r="T4025" i="1"/>
  <c r="S4025" i="1"/>
  <c r="U4025" i="1" s="1"/>
  <c r="T4024" i="1"/>
  <c r="S4024" i="1"/>
  <c r="U4024" i="1" s="1"/>
  <c r="T4023" i="1"/>
  <c r="S4023" i="1"/>
  <c r="U4023" i="1" s="1"/>
  <c r="T4022" i="1"/>
  <c r="S4022" i="1"/>
  <c r="U4022" i="1" s="1"/>
  <c r="T4021" i="1"/>
  <c r="S4021" i="1"/>
  <c r="U4021" i="1" s="1"/>
  <c r="T4020" i="1"/>
  <c r="S4020" i="1"/>
  <c r="U4020" i="1" s="1"/>
  <c r="T4019" i="1"/>
  <c r="S4019" i="1"/>
  <c r="U4019" i="1" s="1"/>
  <c r="T4018" i="1"/>
  <c r="S4018" i="1"/>
  <c r="U4018" i="1" s="1"/>
  <c r="T4017" i="1"/>
  <c r="S4017" i="1"/>
  <c r="U4017" i="1" s="1"/>
  <c r="T4016" i="1"/>
  <c r="S4016" i="1"/>
  <c r="U4016" i="1" s="1"/>
  <c r="T4015" i="1"/>
  <c r="S4015" i="1"/>
  <c r="U4015" i="1" s="1"/>
  <c r="T4014" i="1"/>
  <c r="S4014" i="1"/>
  <c r="U4014" i="1" s="1"/>
  <c r="T4013" i="1"/>
  <c r="S4013" i="1"/>
  <c r="U4013" i="1" s="1"/>
  <c r="T4012" i="1"/>
  <c r="S4012" i="1"/>
  <c r="U4012" i="1" s="1"/>
  <c r="T4011" i="1"/>
  <c r="S4011" i="1"/>
  <c r="U4011" i="1" s="1"/>
  <c r="T4010" i="1"/>
  <c r="S4010" i="1"/>
  <c r="U4010" i="1" s="1"/>
  <c r="T4009" i="1"/>
  <c r="S4009" i="1"/>
  <c r="U4009" i="1" s="1"/>
  <c r="T4008" i="1"/>
  <c r="S4008" i="1"/>
  <c r="U4008" i="1" s="1"/>
  <c r="T4007" i="1"/>
  <c r="S4007" i="1"/>
  <c r="U4007" i="1" s="1"/>
  <c r="T4006" i="1"/>
  <c r="S4006" i="1"/>
  <c r="U4006" i="1" s="1"/>
  <c r="T4005" i="1"/>
  <c r="S4005" i="1"/>
  <c r="U4005" i="1" s="1"/>
  <c r="T4004" i="1"/>
  <c r="S4004" i="1"/>
  <c r="U4004" i="1" s="1"/>
  <c r="T4003" i="1"/>
  <c r="S4003" i="1"/>
  <c r="U4003" i="1" s="1"/>
  <c r="T4002" i="1"/>
  <c r="S4002" i="1"/>
  <c r="U4002" i="1" s="1"/>
  <c r="T4001" i="1"/>
  <c r="S4001" i="1"/>
  <c r="U4001" i="1" s="1"/>
  <c r="T4000" i="1"/>
  <c r="S4000" i="1"/>
  <c r="U4000" i="1" s="1"/>
  <c r="T3999" i="1"/>
  <c r="S3999" i="1"/>
  <c r="U3999" i="1" s="1"/>
  <c r="T3998" i="1"/>
  <c r="S3998" i="1"/>
  <c r="U3998" i="1" s="1"/>
  <c r="T3997" i="1"/>
  <c r="S3997" i="1"/>
  <c r="U3997" i="1" s="1"/>
  <c r="T3996" i="1"/>
  <c r="S3996" i="1"/>
  <c r="U3996" i="1" s="1"/>
  <c r="T3995" i="1"/>
  <c r="S3995" i="1"/>
  <c r="U3995" i="1" s="1"/>
  <c r="T3994" i="1"/>
  <c r="S3994" i="1"/>
  <c r="U3994" i="1" s="1"/>
  <c r="T3993" i="1"/>
  <c r="S3993" i="1"/>
  <c r="U3993" i="1" s="1"/>
  <c r="T3992" i="1"/>
  <c r="S3992" i="1"/>
  <c r="U3992" i="1" s="1"/>
  <c r="T3991" i="1"/>
  <c r="S3991" i="1"/>
  <c r="U3991" i="1" s="1"/>
  <c r="T3990" i="1"/>
  <c r="S3990" i="1"/>
  <c r="U3990" i="1" s="1"/>
  <c r="T3989" i="1"/>
  <c r="S3989" i="1"/>
  <c r="U3989" i="1" s="1"/>
  <c r="T3988" i="1"/>
  <c r="S3988" i="1"/>
  <c r="U3988" i="1" s="1"/>
  <c r="T3987" i="1"/>
  <c r="S3987" i="1"/>
  <c r="U3987" i="1" s="1"/>
  <c r="T3986" i="1"/>
  <c r="S3986" i="1"/>
  <c r="U3986" i="1" s="1"/>
  <c r="T3985" i="1"/>
  <c r="S3985" i="1"/>
  <c r="U3985" i="1" s="1"/>
  <c r="T3984" i="1"/>
  <c r="S3984" i="1"/>
  <c r="U3984" i="1" s="1"/>
  <c r="T3983" i="1"/>
  <c r="S3983" i="1"/>
  <c r="U3983" i="1" s="1"/>
  <c r="T3982" i="1"/>
  <c r="S3982" i="1"/>
  <c r="U3982" i="1" s="1"/>
  <c r="T3981" i="1"/>
  <c r="S3981" i="1"/>
  <c r="U3981" i="1" s="1"/>
  <c r="T3980" i="1"/>
  <c r="S3980" i="1"/>
  <c r="U3980" i="1" s="1"/>
  <c r="T3979" i="1"/>
  <c r="S3979" i="1"/>
  <c r="U3979" i="1" s="1"/>
  <c r="T3978" i="1"/>
  <c r="S3978" i="1"/>
  <c r="U3978" i="1" s="1"/>
  <c r="T3977" i="1"/>
  <c r="S3977" i="1"/>
  <c r="U3977" i="1" s="1"/>
  <c r="T3976" i="1"/>
  <c r="S3976" i="1"/>
  <c r="U3976" i="1" s="1"/>
  <c r="T3975" i="1"/>
  <c r="S3975" i="1"/>
  <c r="U3975" i="1" s="1"/>
  <c r="T3974" i="1"/>
  <c r="S3974" i="1"/>
  <c r="U3974" i="1" s="1"/>
  <c r="T3973" i="1"/>
  <c r="S3973" i="1"/>
  <c r="U3973" i="1" s="1"/>
  <c r="T3972" i="1"/>
  <c r="S3972" i="1"/>
  <c r="U3972" i="1" s="1"/>
  <c r="T3971" i="1"/>
  <c r="S3971" i="1"/>
  <c r="U3971" i="1" s="1"/>
  <c r="T3970" i="1"/>
  <c r="S3970" i="1"/>
  <c r="U3970" i="1" s="1"/>
  <c r="T3969" i="1"/>
  <c r="S3969" i="1"/>
  <c r="U3969" i="1" s="1"/>
  <c r="T3968" i="1"/>
  <c r="S3968" i="1"/>
  <c r="U3968" i="1" s="1"/>
  <c r="T3967" i="1"/>
  <c r="S3967" i="1"/>
  <c r="U3967" i="1" s="1"/>
  <c r="T3966" i="1"/>
  <c r="S3966" i="1"/>
  <c r="U3966" i="1" s="1"/>
  <c r="T3965" i="1"/>
  <c r="S3965" i="1"/>
  <c r="U3965" i="1" s="1"/>
  <c r="T3964" i="1"/>
  <c r="S3964" i="1"/>
  <c r="U3964" i="1" s="1"/>
  <c r="T3963" i="1"/>
  <c r="S3963" i="1"/>
  <c r="U3963" i="1" s="1"/>
  <c r="T3962" i="1"/>
  <c r="S3962" i="1"/>
  <c r="U3962" i="1" s="1"/>
  <c r="T3961" i="1"/>
  <c r="S3961" i="1"/>
  <c r="U3961" i="1" s="1"/>
  <c r="T3960" i="1"/>
  <c r="S3960" i="1"/>
  <c r="U3960" i="1" s="1"/>
  <c r="T3959" i="1"/>
  <c r="S3959" i="1"/>
  <c r="U3959" i="1" s="1"/>
  <c r="T3958" i="1"/>
  <c r="S3958" i="1"/>
  <c r="U3958" i="1" s="1"/>
  <c r="T3957" i="1"/>
  <c r="S3957" i="1"/>
  <c r="U3957" i="1" s="1"/>
  <c r="T3956" i="1"/>
  <c r="S3956" i="1"/>
  <c r="U3956" i="1" s="1"/>
  <c r="T3955" i="1"/>
  <c r="S3955" i="1"/>
  <c r="U3955" i="1" s="1"/>
  <c r="T3954" i="1"/>
  <c r="S3954" i="1"/>
  <c r="U3954" i="1" s="1"/>
  <c r="T3953" i="1"/>
  <c r="S3953" i="1"/>
  <c r="U3953" i="1" s="1"/>
  <c r="T3952" i="1"/>
  <c r="S3952" i="1"/>
  <c r="U3952" i="1" s="1"/>
  <c r="T3951" i="1"/>
  <c r="S3951" i="1"/>
  <c r="U3951" i="1" s="1"/>
  <c r="T3950" i="1"/>
  <c r="S3950" i="1"/>
  <c r="U3950" i="1" s="1"/>
  <c r="T3949" i="1"/>
  <c r="S3949" i="1"/>
  <c r="U3949" i="1" s="1"/>
  <c r="T3948" i="1"/>
  <c r="S3948" i="1"/>
  <c r="U3948" i="1" s="1"/>
  <c r="T3947" i="1"/>
  <c r="S3947" i="1"/>
  <c r="U3947" i="1" s="1"/>
  <c r="T3946" i="1"/>
  <c r="S3946" i="1"/>
  <c r="U3946" i="1" s="1"/>
  <c r="T3945" i="1"/>
  <c r="S3945" i="1"/>
  <c r="U3945" i="1" s="1"/>
  <c r="T3944" i="1"/>
  <c r="S3944" i="1"/>
  <c r="U3944" i="1" s="1"/>
  <c r="T3943" i="1"/>
  <c r="S3943" i="1"/>
  <c r="U3943" i="1" s="1"/>
  <c r="T3942" i="1"/>
  <c r="S3942" i="1"/>
  <c r="U3942" i="1" s="1"/>
  <c r="T3941" i="1"/>
  <c r="S3941" i="1"/>
  <c r="U3941" i="1" s="1"/>
  <c r="T3940" i="1"/>
  <c r="S3940" i="1"/>
  <c r="U3940" i="1" s="1"/>
  <c r="T3939" i="1"/>
  <c r="S3939" i="1"/>
  <c r="U3939" i="1" s="1"/>
  <c r="T3938" i="1"/>
  <c r="S3938" i="1"/>
  <c r="U3938" i="1" s="1"/>
  <c r="T3937" i="1"/>
  <c r="S3937" i="1"/>
  <c r="U3937" i="1" s="1"/>
  <c r="T3936" i="1"/>
  <c r="S3936" i="1"/>
  <c r="U3936" i="1" s="1"/>
  <c r="T3935" i="1"/>
  <c r="S3935" i="1"/>
  <c r="U3935" i="1" s="1"/>
  <c r="T3934" i="1"/>
  <c r="S3934" i="1"/>
  <c r="U3934" i="1" s="1"/>
  <c r="T3933" i="1"/>
  <c r="S3933" i="1"/>
  <c r="U3933" i="1" s="1"/>
  <c r="T3932" i="1"/>
  <c r="S3932" i="1"/>
  <c r="U3932" i="1" s="1"/>
  <c r="T3931" i="1"/>
  <c r="S3931" i="1"/>
  <c r="U3931" i="1" s="1"/>
  <c r="T3930" i="1"/>
  <c r="S3930" i="1"/>
  <c r="U3930" i="1" s="1"/>
  <c r="T3929" i="1"/>
  <c r="S3929" i="1"/>
  <c r="U3929" i="1" s="1"/>
  <c r="T3928" i="1"/>
  <c r="S3928" i="1"/>
  <c r="U3928" i="1" s="1"/>
  <c r="T3927" i="1"/>
  <c r="S3927" i="1"/>
  <c r="U3927" i="1" s="1"/>
  <c r="T3926" i="1"/>
  <c r="S3926" i="1"/>
  <c r="U3926" i="1" s="1"/>
  <c r="T3925" i="1"/>
  <c r="S3925" i="1"/>
  <c r="U3925" i="1" s="1"/>
  <c r="T3924" i="1"/>
  <c r="S3924" i="1"/>
  <c r="U3924" i="1" s="1"/>
  <c r="T3923" i="1"/>
  <c r="S3923" i="1"/>
  <c r="U3923" i="1" s="1"/>
  <c r="T3922" i="1"/>
  <c r="S3922" i="1"/>
  <c r="U3922" i="1" s="1"/>
  <c r="T3921" i="1"/>
  <c r="S3921" i="1"/>
  <c r="U3921" i="1" s="1"/>
  <c r="T3920" i="1"/>
  <c r="S3920" i="1"/>
  <c r="U3920" i="1" s="1"/>
  <c r="T3919" i="1"/>
  <c r="S3919" i="1"/>
  <c r="U3919" i="1" s="1"/>
  <c r="T4241" i="1"/>
  <c r="S4241" i="1"/>
  <c r="U4241" i="1" s="1"/>
  <c r="T4240" i="1"/>
  <c r="S4240" i="1"/>
  <c r="U4240" i="1" s="1"/>
  <c r="T4239" i="1"/>
  <c r="S4239" i="1"/>
  <c r="U4239" i="1" s="1"/>
  <c r="T3918" i="1"/>
  <c r="S3918" i="1"/>
  <c r="U3918" i="1" s="1"/>
  <c r="T3917" i="1"/>
  <c r="S3917" i="1"/>
  <c r="U3917" i="1" s="1"/>
  <c r="T3916" i="1"/>
  <c r="S3916" i="1"/>
  <c r="U3916" i="1" s="1"/>
  <c r="T3915" i="1"/>
  <c r="S3915" i="1"/>
  <c r="U3915" i="1" s="1"/>
  <c r="T3914" i="1"/>
  <c r="S3914" i="1"/>
  <c r="U3914" i="1" s="1"/>
  <c r="T3913" i="1"/>
  <c r="S3913" i="1"/>
  <c r="U3913" i="1" s="1"/>
  <c r="T3912" i="1"/>
  <c r="S3912" i="1"/>
  <c r="U3912" i="1" s="1"/>
  <c r="T3911" i="1"/>
  <c r="S3911" i="1"/>
  <c r="U3911" i="1" s="1"/>
  <c r="T3910" i="1"/>
  <c r="S3910" i="1"/>
  <c r="U3910" i="1" s="1"/>
  <c r="T3909" i="1"/>
  <c r="S3909" i="1"/>
  <c r="U3909" i="1" s="1"/>
  <c r="T3908" i="1"/>
  <c r="S3908" i="1"/>
  <c r="U3908" i="1" s="1"/>
  <c r="T3907" i="1"/>
  <c r="S3907" i="1"/>
  <c r="U3907" i="1" s="1"/>
  <c r="T3906" i="1"/>
  <c r="S3906" i="1"/>
  <c r="U3906" i="1" s="1"/>
  <c r="T3905" i="1"/>
  <c r="S3905" i="1"/>
  <c r="U3905" i="1" s="1"/>
  <c r="T3904" i="1"/>
  <c r="S3904" i="1"/>
  <c r="U3904" i="1" s="1"/>
  <c r="T3903" i="1"/>
  <c r="S3903" i="1"/>
  <c r="U3903" i="1" s="1"/>
  <c r="T3902" i="1"/>
  <c r="S3902" i="1"/>
  <c r="U3902" i="1" s="1"/>
  <c r="T3901" i="1"/>
  <c r="S3901" i="1"/>
  <c r="U3901" i="1" s="1"/>
  <c r="T3900" i="1"/>
  <c r="S3900" i="1"/>
  <c r="U3900" i="1" s="1"/>
  <c r="T3899" i="1"/>
  <c r="S3899" i="1"/>
  <c r="U3899" i="1" s="1"/>
  <c r="T3898" i="1"/>
  <c r="S3898" i="1"/>
  <c r="U3898" i="1" s="1"/>
  <c r="S3825" i="1" l="1"/>
  <c r="U3825" i="1" s="1"/>
  <c r="T3825" i="1"/>
  <c r="S3826" i="1"/>
  <c r="U3826" i="1" s="1"/>
  <c r="T3826" i="1"/>
  <c r="S3827" i="1"/>
  <c r="U3827" i="1" s="1"/>
  <c r="T3827" i="1"/>
  <c r="S3828" i="1"/>
  <c r="U3828" i="1" s="1"/>
  <c r="T3828" i="1"/>
  <c r="S3829" i="1"/>
  <c r="U3829" i="1" s="1"/>
  <c r="T3829" i="1"/>
  <c r="S3830" i="1"/>
  <c r="U3830" i="1" s="1"/>
  <c r="T3830" i="1"/>
  <c r="S3831" i="1"/>
  <c r="U3831" i="1" s="1"/>
  <c r="T3831" i="1"/>
  <c r="S3832" i="1"/>
  <c r="U3832" i="1" s="1"/>
  <c r="T3832" i="1"/>
  <c r="S3833" i="1"/>
  <c r="U3833" i="1" s="1"/>
  <c r="T3833" i="1"/>
  <c r="S3834" i="1"/>
  <c r="U3834" i="1" s="1"/>
  <c r="T3834" i="1"/>
  <c r="S3835" i="1"/>
  <c r="U3835" i="1" s="1"/>
  <c r="T3835" i="1"/>
  <c r="S3836" i="1"/>
  <c r="U3836" i="1" s="1"/>
  <c r="T3836" i="1"/>
  <c r="S3837" i="1"/>
  <c r="U3837" i="1" s="1"/>
  <c r="T3837" i="1"/>
  <c r="S3838" i="1"/>
  <c r="U3838" i="1" s="1"/>
  <c r="T3838" i="1"/>
  <c r="S3839" i="1"/>
  <c r="U3839" i="1" s="1"/>
  <c r="T3839" i="1"/>
  <c r="S3840" i="1"/>
  <c r="U3840" i="1" s="1"/>
  <c r="T3840" i="1"/>
  <c r="S3841" i="1"/>
  <c r="U3841" i="1" s="1"/>
  <c r="T3841" i="1"/>
  <c r="S3842" i="1"/>
  <c r="U3842" i="1" s="1"/>
  <c r="T3842" i="1"/>
  <c r="S3843" i="1"/>
  <c r="U3843" i="1" s="1"/>
  <c r="T3843" i="1"/>
  <c r="S3844" i="1"/>
  <c r="U3844" i="1" s="1"/>
  <c r="T3844" i="1"/>
  <c r="S3845" i="1"/>
  <c r="U3845" i="1" s="1"/>
  <c r="T3845" i="1"/>
  <c r="S3846" i="1"/>
  <c r="U3846" i="1" s="1"/>
  <c r="T3846" i="1"/>
  <c r="S3847" i="1"/>
  <c r="U3847" i="1" s="1"/>
  <c r="T3847" i="1"/>
  <c r="S3848" i="1"/>
  <c r="U3848" i="1" s="1"/>
  <c r="T3848" i="1"/>
  <c r="S3849" i="1"/>
  <c r="U3849" i="1" s="1"/>
  <c r="T3849" i="1"/>
  <c r="S3850" i="1"/>
  <c r="U3850" i="1" s="1"/>
  <c r="T3850" i="1"/>
  <c r="S3851" i="1"/>
  <c r="U3851" i="1" s="1"/>
  <c r="T3851" i="1"/>
  <c r="S3852" i="1"/>
  <c r="U3852" i="1" s="1"/>
  <c r="T3852" i="1"/>
  <c r="S3853" i="1"/>
  <c r="U3853" i="1" s="1"/>
  <c r="T3853" i="1"/>
  <c r="S3854" i="1"/>
  <c r="U3854" i="1" s="1"/>
  <c r="T3854" i="1"/>
  <c r="S3855" i="1"/>
  <c r="U3855" i="1" s="1"/>
  <c r="T3855" i="1"/>
  <c r="S3856" i="1"/>
  <c r="U3856" i="1" s="1"/>
  <c r="T3856" i="1"/>
  <c r="S3857" i="1"/>
  <c r="U3857" i="1" s="1"/>
  <c r="T3857" i="1"/>
  <c r="S3858" i="1"/>
  <c r="U3858" i="1" s="1"/>
  <c r="T3858" i="1"/>
  <c r="S3859" i="1"/>
  <c r="U3859" i="1" s="1"/>
  <c r="T3859" i="1"/>
  <c r="S3860" i="1"/>
  <c r="U3860" i="1" s="1"/>
  <c r="T3860" i="1"/>
  <c r="S3861" i="1"/>
  <c r="U3861" i="1" s="1"/>
  <c r="T3861" i="1"/>
  <c r="S3862" i="1"/>
  <c r="U3862" i="1" s="1"/>
  <c r="T3862" i="1"/>
  <c r="S3863" i="1"/>
  <c r="U3863" i="1" s="1"/>
  <c r="T3863" i="1"/>
  <c r="S3864" i="1"/>
  <c r="U3864" i="1" s="1"/>
  <c r="T3864" i="1"/>
  <c r="S3865" i="1"/>
  <c r="U3865" i="1" s="1"/>
  <c r="T3865" i="1"/>
  <c r="S3866" i="1"/>
  <c r="U3866" i="1" s="1"/>
  <c r="T3866" i="1"/>
  <c r="S3867" i="1"/>
  <c r="U3867" i="1" s="1"/>
  <c r="T3867" i="1"/>
  <c r="S3868" i="1"/>
  <c r="U3868" i="1" s="1"/>
  <c r="T3868" i="1"/>
  <c r="S3869" i="1"/>
  <c r="U3869" i="1" s="1"/>
  <c r="T3869" i="1"/>
  <c r="S3870" i="1"/>
  <c r="U3870" i="1" s="1"/>
  <c r="T3870" i="1"/>
  <c r="S3871" i="1"/>
  <c r="U3871" i="1" s="1"/>
  <c r="T3871" i="1"/>
  <c r="S3872" i="1"/>
  <c r="U3872" i="1" s="1"/>
  <c r="T3872" i="1"/>
  <c r="S3873" i="1"/>
  <c r="U3873" i="1" s="1"/>
  <c r="T3873" i="1"/>
  <c r="S3874" i="1"/>
  <c r="U3874" i="1" s="1"/>
  <c r="T3874" i="1"/>
  <c r="S3876" i="1"/>
  <c r="U3876" i="1" s="1"/>
  <c r="T3876" i="1"/>
  <c r="S3877" i="1"/>
  <c r="U3877" i="1" s="1"/>
  <c r="T3877" i="1"/>
  <c r="S3878" i="1"/>
  <c r="U3878" i="1" s="1"/>
  <c r="T3878" i="1"/>
  <c r="S3879" i="1"/>
  <c r="U3879" i="1" s="1"/>
  <c r="T3879" i="1"/>
  <c r="S3880" i="1"/>
  <c r="U3880" i="1" s="1"/>
  <c r="T3880" i="1"/>
  <c r="S3881" i="1"/>
  <c r="U3881" i="1" s="1"/>
  <c r="T3881" i="1"/>
  <c r="S3882" i="1"/>
  <c r="U3882" i="1" s="1"/>
  <c r="T3882" i="1"/>
  <c r="S3883" i="1"/>
  <c r="U3883" i="1" s="1"/>
  <c r="T3883" i="1"/>
  <c r="S3884" i="1"/>
  <c r="U3884" i="1" s="1"/>
  <c r="T3884" i="1"/>
  <c r="S3885" i="1"/>
  <c r="U3885" i="1" s="1"/>
  <c r="T3885" i="1"/>
  <c r="S3886" i="1"/>
  <c r="U3886" i="1" s="1"/>
  <c r="T3886" i="1"/>
  <c r="S3887" i="1"/>
  <c r="U3887" i="1" s="1"/>
  <c r="T3887" i="1"/>
  <c r="S3888" i="1"/>
  <c r="U3888" i="1" s="1"/>
  <c r="T3888" i="1"/>
  <c r="S3889" i="1"/>
  <c r="U3889" i="1" s="1"/>
  <c r="T3889" i="1"/>
  <c r="S3890" i="1"/>
  <c r="U3890" i="1" s="1"/>
  <c r="T3890" i="1"/>
  <c r="S3891" i="1"/>
  <c r="U3891" i="1" s="1"/>
  <c r="T3891" i="1"/>
  <c r="S3892" i="1"/>
  <c r="U3892" i="1" s="1"/>
  <c r="T3892" i="1"/>
  <c r="S3893" i="1"/>
  <c r="U3893" i="1" s="1"/>
  <c r="T3893" i="1"/>
  <c r="S3894" i="1"/>
  <c r="U3894" i="1" s="1"/>
  <c r="T3894" i="1"/>
  <c r="S3895" i="1"/>
  <c r="U3895" i="1" s="1"/>
  <c r="T3895" i="1"/>
  <c r="S3896" i="1"/>
  <c r="U3896" i="1" s="1"/>
  <c r="T3896" i="1"/>
  <c r="S3897" i="1"/>
  <c r="U3897" i="1" s="1"/>
  <c r="T3897" i="1"/>
  <c r="S3810" i="1"/>
  <c r="U3810" i="1" s="1"/>
  <c r="T3810" i="1"/>
  <c r="S3811" i="1"/>
  <c r="U3811" i="1" s="1"/>
  <c r="T3811" i="1"/>
  <c r="S3812" i="1"/>
  <c r="U3812" i="1" s="1"/>
  <c r="T3812" i="1"/>
  <c r="S3813" i="1"/>
  <c r="U3813" i="1" s="1"/>
  <c r="T3813" i="1"/>
  <c r="S3814" i="1"/>
  <c r="U3814" i="1" s="1"/>
  <c r="T3814" i="1"/>
  <c r="S3815" i="1"/>
  <c r="U3815" i="1" s="1"/>
  <c r="T3815" i="1"/>
  <c r="S3816" i="1"/>
  <c r="U3816" i="1" s="1"/>
  <c r="T3816" i="1"/>
  <c r="S3817" i="1"/>
  <c r="U3817" i="1" s="1"/>
  <c r="T3817" i="1"/>
  <c r="S3818" i="1"/>
  <c r="U3818" i="1" s="1"/>
  <c r="T3818" i="1"/>
  <c r="S3819" i="1"/>
  <c r="U3819" i="1" s="1"/>
  <c r="T3819" i="1"/>
  <c r="S3820" i="1"/>
  <c r="U3820" i="1" s="1"/>
  <c r="T3820" i="1"/>
  <c r="S3821" i="1"/>
  <c r="U3821" i="1" s="1"/>
  <c r="T3821" i="1"/>
  <c r="S3822" i="1"/>
  <c r="U3822" i="1" s="1"/>
  <c r="T3822" i="1"/>
  <c r="S3823" i="1"/>
  <c r="U3823" i="1" s="1"/>
  <c r="T3823" i="1"/>
  <c r="S3824" i="1"/>
  <c r="U3824" i="1" s="1"/>
  <c r="T3824" i="1"/>
  <c r="S3766" i="1"/>
  <c r="U3766" i="1" s="1"/>
  <c r="T3766" i="1"/>
  <c r="S3767" i="1"/>
  <c r="U3767" i="1" s="1"/>
  <c r="T3767" i="1"/>
  <c r="S3768" i="1"/>
  <c r="U3768" i="1" s="1"/>
  <c r="T3768" i="1"/>
  <c r="S3769" i="1"/>
  <c r="U3769" i="1" s="1"/>
  <c r="T3769" i="1"/>
  <c r="S3770" i="1"/>
  <c r="U3770" i="1" s="1"/>
  <c r="T3770" i="1"/>
  <c r="S3771" i="1"/>
  <c r="U3771" i="1" s="1"/>
  <c r="T3771" i="1"/>
  <c r="S3772" i="1"/>
  <c r="U3772" i="1" s="1"/>
  <c r="T3772" i="1"/>
  <c r="S3773" i="1"/>
  <c r="U3773" i="1" s="1"/>
  <c r="T3773" i="1"/>
  <c r="S3774" i="1"/>
  <c r="U3774" i="1" s="1"/>
  <c r="T3774" i="1"/>
  <c r="S3775" i="1"/>
  <c r="U3775" i="1" s="1"/>
  <c r="T3775" i="1"/>
  <c r="S3776" i="1"/>
  <c r="U3776" i="1" s="1"/>
  <c r="T3776" i="1"/>
  <c r="S3777" i="1"/>
  <c r="U3777" i="1" s="1"/>
  <c r="T3777" i="1"/>
  <c r="S3778" i="1"/>
  <c r="U3778" i="1" s="1"/>
  <c r="T3778" i="1"/>
  <c r="S3779" i="1"/>
  <c r="U3779" i="1" s="1"/>
  <c r="T3779" i="1"/>
  <c r="S3781" i="1"/>
  <c r="U3781" i="1" s="1"/>
  <c r="T3781" i="1"/>
  <c r="S3782" i="1"/>
  <c r="U3782" i="1" s="1"/>
  <c r="T3782" i="1"/>
  <c r="S3783" i="1"/>
  <c r="U3783" i="1" s="1"/>
  <c r="T3783" i="1"/>
  <c r="S3784" i="1"/>
  <c r="U3784" i="1" s="1"/>
  <c r="T3784" i="1"/>
  <c r="S3785" i="1"/>
  <c r="U3785" i="1" s="1"/>
  <c r="T3785" i="1"/>
  <c r="S3786" i="1"/>
  <c r="U3786" i="1" s="1"/>
  <c r="T3786" i="1"/>
  <c r="S3787" i="1"/>
  <c r="U3787" i="1" s="1"/>
  <c r="T3787" i="1"/>
  <c r="S3788" i="1"/>
  <c r="U3788" i="1" s="1"/>
  <c r="T3788" i="1"/>
  <c r="S3789" i="1"/>
  <c r="U3789" i="1" s="1"/>
  <c r="T3789" i="1"/>
  <c r="S3790" i="1"/>
  <c r="U3790" i="1" s="1"/>
  <c r="T3790" i="1"/>
  <c r="S3791" i="1"/>
  <c r="U3791" i="1" s="1"/>
  <c r="T3791" i="1"/>
  <c r="S3792" i="1"/>
  <c r="U3792" i="1" s="1"/>
  <c r="T3792" i="1"/>
  <c r="S3793" i="1"/>
  <c r="U3793" i="1" s="1"/>
  <c r="T3793" i="1"/>
  <c r="S3794" i="1"/>
  <c r="U3794" i="1" s="1"/>
  <c r="T3794" i="1"/>
  <c r="S3795" i="1"/>
  <c r="U3795" i="1" s="1"/>
  <c r="T3795" i="1"/>
  <c r="S3796" i="1"/>
  <c r="U3796" i="1" s="1"/>
  <c r="T3796" i="1"/>
  <c r="S3797" i="1"/>
  <c r="U3797" i="1" s="1"/>
  <c r="T3797" i="1"/>
  <c r="S3798" i="1"/>
  <c r="U3798" i="1" s="1"/>
  <c r="T3798" i="1"/>
  <c r="S3799" i="1"/>
  <c r="U3799" i="1" s="1"/>
  <c r="T3799" i="1"/>
  <c r="S3800" i="1"/>
  <c r="U3800" i="1" s="1"/>
  <c r="T3800" i="1"/>
  <c r="S3801" i="1"/>
  <c r="U3801" i="1" s="1"/>
  <c r="T3801" i="1"/>
  <c r="S3802" i="1"/>
  <c r="U3802" i="1" s="1"/>
  <c r="T3802" i="1"/>
  <c r="S3803" i="1"/>
  <c r="U3803" i="1" s="1"/>
  <c r="T3803" i="1"/>
  <c r="S3804" i="1"/>
  <c r="U3804" i="1" s="1"/>
  <c r="T3804" i="1"/>
  <c r="S3805" i="1"/>
  <c r="U3805" i="1" s="1"/>
  <c r="T3805" i="1"/>
  <c r="S3806" i="1"/>
  <c r="U3806" i="1" s="1"/>
  <c r="T3806" i="1"/>
  <c r="S3807" i="1"/>
  <c r="U3807" i="1" s="1"/>
  <c r="T3807" i="1"/>
  <c r="S3808" i="1"/>
  <c r="U3808" i="1" s="1"/>
  <c r="T3808" i="1"/>
  <c r="S3809" i="1"/>
  <c r="U3809" i="1" s="1"/>
  <c r="T3809" i="1"/>
  <c r="S3744" i="1"/>
  <c r="U3744" i="1" s="1"/>
  <c r="T3744" i="1"/>
  <c r="S3745" i="1"/>
  <c r="U3745" i="1" s="1"/>
  <c r="T3745" i="1"/>
  <c r="S3746" i="1"/>
  <c r="U3746" i="1" s="1"/>
  <c r="T3746" i="1"/>
  <c r="S3747" i="1"/>
  <c r="U3747" i="1" s="1"/>
  <c r="T3747" i="1"/>
  <c r="S3748" i="1"/>
  <c r="U3748" i="1" s="1"/>
  <c r="T3748" i="1"/>
  <c r="S3749" i="1"/>
  <c r="U3749" i="1" s="1"/>
  <c r="T3749" i="1"/>
  <c r="S3750" i="1"/>
  <c r="U3750" i="1" s="1"/>
  <c r="T3750" i="1"/>
  <c r="S3751" i="1"/>
  <c r="U3751" i="1" s="1"/>
  <c r="T3751" i="1"/>
  <c r="S3752" i="1"/>
  <c r="U3752" i="1" s="1"/>
  <c r="T3752" i="1"/>
  <c r="S3753" i="1"/>
  <c r="U3753" i="1" s="1"/>
  <c r="T3753" i="1"/>
  <c r="S3754" i="1"/>
  <c r="U3754" i="1" s="1"/>
  <c r="T3754" i="1"/>
  <c r="S3755" i="1"/>
  <c r="U3755" i="1" s="1"/>
  <c r="T3755" i="1"/>
  <c r="S3756" i="1"/>
  <c r="U3756" i="1" s="1"/>
  <c r="T3756" i="1"/>
  <c r="S3757" i="1"/>
  <c r="U3757" i="1" s="1"/>
  <c r="T3757" i="1"/>
  <c r="S3758" i="1"/>
  <c r="U3758" i="1" s="1"/>
  <c r="T3758" i="1"/>
  <c r="S3759" i="1"/>
  <c r="U3759" i="1" s="1"/>
  <c r="T3759" i="1"/>
  <c r="S3760" i="1"/>
  <c r="U3760" i="1" s="1"/>
  <c r="T3760" i="1"/>
  <c r="S3761" i="1"/>
  <c r="U3761" i="1" s="1"/>
  <c r="T3761" i="1"/>
  <c r="S3762" i="1"/>
  <c r="U3762" i="1" s="1"/>
  <c r="T3762" i="1"/>
  <c r="S3763" i="1"/>
  <c r="U3763" i="1" s="1"/>
  <c r="T3763" i="1"/>
  <c r="S3764" i="1"/>
  <c r="U3764" i="1" s="1"/>
  <c r="T3764" i="1"/>
  <c r="S3765" i="1"/>
  <c r="U3765" i="1" s="1"/>
  <c r="T3765" i="1"/>
  <c r="S3735" i="1"/>
  <c r="U3735" i="1" s="1"/>
  <c r="T3735" i="1"/>
  <c r="S3736" i="1"/>
  <c r="U3736" i="1" s="1"/>
  <c r="T3736" i="1"/>
  <c r="S3737" i="1"/>
  <c r="U3737" i="1" s="1"/>
  <c r="T3737" i="1"/>
  <c r="S3738" i="1"/>
  <c r="U3738" i="1" s="1"/>
  <c r="T3738" i="1"/>
  <c r="S3739" i="1"/>
  <c r="U3739" i="1" s="1"/>
  <c r="T3739" i="1"/>
  <c r="S3740" i="1"/>
  <c r="U3740" i="1" s="1"/>
  <c r="T3740" i="1"/>
  <c r="S3741" i="1"/>
  <c r="U3741" i="1" s="1"/>
  <c r="T3741" i="1"/>
  <c r="S3742" i="1"/>
  <c r="U3742" i="1" s="1"/>
  <c r="T3742" i="1"/>
  <c r="S3743" i="1"/>
  <c r="U3743" i="1" s="1"/>
  <c r="T3743" i="1"/>
  <c r="S3732" i="1"/>
  <c r="U3732" i="1" s="1"/>
  <c r="T3732" i="1"/>
  <c r="S3733" i="1"/>
  <c r="U3733" i="1" s="1"/>
  <c r="T3733" i="1"/>
  <c r="S3734" i="1"/>
  <c r="U3734" i="1" s="1"/>
  <c r="T3734" i="1"/>
  <c r="S3661" i="1"/>
  <c r="U3661" i="1" s="1"/>
  <c r="T3661" i="1"/>
  <c r="S3662" i="1"/>
  <c r="U3662" i="1" s="1"/>
  <c r="T3662" i="1"/>
  <c r="S3663" i="1"/>
  <c r="U3663" i="1" s="1"/>
  <c r="T3663" i="1"/>
  <c r="S3664" i="1"/>
  <c r="U3664" i="1" s="1"/>
  <c r="T3664" i="1"/>
  <c r="S3665" i="1"/>
  <c r="U3665" i="1" s="1"/>
  <c r="T3665" i="1"/>
  <c r="S3666" i="1"/>
  <c r="U3666" i="1" s="1"/>
  <c r="T3666" i="1"/>
  <c r="S3667" i="1"/>
  <c r="U3667" i="1" s="1"/>
  <c r="T3667" i="1"/>
  <c r="S3668" i="1"/>
  <c r="U3668" i="1" s="1"/>
  <c r="T3668" i="1"/>
  <c r="S3669" i="1"/>
  <c r="U3669" i="1" s="1"/>
  <c r="T3669" i="1"/>
  <c r="S3670" i="1"/>
  <c r="U3670" i="1" s="1"/>
  <c r="T3670" i="1"/>
  <c r="S3671" i="1"/>
  <c r="U3671" i="1" s="1"/>
  <c r="T3671" i="1"/>
  <c r="S3672" i="1"/>
  <c r="U3672" i="1" s="1"/>
  <c r="T3672" i="1"/>
  <c r="S3673" i="1"/>
  <c r="U3673" i="1" s="1"/>
  <c r="T3673" i="1"/>
  <c r="S3674" i="1"/>
  <c r="U3674" i="1" s="1"/>
  <c r="T3674" i="1"/>
  <c r="S3675" i="1"/>
  <c r="U3675" i="1" s="1"/>
  <c r="T3675" i="1"/>
  <c r="S3676" i="1"/>
  <c r="U3676" i="1" s="1"/>
  <c r="T3676" i="1"/>
  <c r="S3677" i="1"/>
  <c r="U3677" i="1" s="1"/>
  <c r="T3677" i="1"/>
  <c r="S3678" i="1"/>
  <c r="U3678" i="1" s="1"/>
  <c r="T3678" i="1"/>
  <c r="S3679" i="1"/>
  <c r="U3679" i="1" s="1"/>
  <c r="T3679" i="1"/>
  <c r="S3680" i="1"/>
  <c r="U3680" i="1" s="1"/>
  <c r="T3680" i="1"/>
  <c r="S3681" i="1"/>
  <c r="U3681" i="1" s="1"/>
  <c r="T3681" i="1"/>
  <c r="S3682" i="1"/>
  <c r="U3682" i="1" s="1"/>
  <c r="T3682" i="1"/>
  <c r="S3683" i="1"/>
  <c r="U3683" i="1" s="1"/>
  <c r="T3683" i="1"/>
  <c r="S3684" i="1"/>
  <c r="U3684" i="1" s="1"/>
  <c r="T3684" i="1"/>
  <c r="S3685" i="1"/>
  <c r="U3685" i="1" s="1"/>
  <c r="T3685" i="1"/>
  <c r="S3686" i="1"/>
  <c r="U3686" i="1" s="1"/>
  <c r="T3686" i="1"/>
  <c r="S3687" i="1"/>
  <c r="U3687" i="1" s="1"/>
  <c r="T3687" i="1"/>
  <c r="S3688" i="1"/>
  <c r="U3688" i="1" s="1"/>
  <c r="T3688" i="1"/>
  <c r="S3689" i="1"/>
  <c r="U3689" i="1" s="1"/>
  <c r="T3689" i="1"/>
  <c r="S3690" i="1"/>
  <c r="U3690" i="1" s="1"/>
  <c r="T3690" i="1"/>
  <c r="S3691" i="1"/>
  <c r="U3691" i="1" s="1"/>
  <c r="T3691" i="1"/>
  <c r="S3692" i="1"/>
  <c r="U3692" i="1" s="1"/>
  <c r="T3692" i="1"/>
  <c r="S3693" i="1"/>
  <c r="U3693" i="1" s="1"/>
  <c r="T3693" i="1"/>
  <c r="S3694" i="1"/>
  <c r="U3694" i="1" s="1"/>
  <c r="T3694" i="1"/>
  <c r="S3695" i="1"/>
  <c r="U3695" i="1" s="1"/>
  <c r="T3695" i="1"/>
  <c r="S3696" i="1"/>
  <c r="U3696" i="1" s="1"/>
  <c r="T3696" i="1"/>
  <c r="S3697" i="1"/>
  <c r="U3697" i="1" s="1"/>
  <c r="T3697" i="1"/>
  <c r="S3698" i="1"/>
  <c r="U3698" i="1" s="1"/>
  <c r="T3698" i="1"/>
  <c r="S3699" i="1"/>
  <c r="U3699" i="1" s="1"/>
  <c r="T3699" i="1"/>
  <c r="S3700" i="1"/>
  <c r="U3700" i="1" s="1"/>
  <c r="T3700" i="1"/>
  <c r="S3701" i="1"/>
  <c r="U3701" i="1" s="1"/>
  <c r="T3701" i="1"/>
  <c r="S3702" i="1"/>
  <c r="U3702" i="1" s="1"/>
  <c r="T3702" i="1"/>
  <c r="S3703" i="1"/>
  <c r="U3703" i="1" s="1"/>
  <c r="T3703" i="1"/>
  <c r="S3704" i="1"/>
  <c r="U3704" i="1" s="1"/>
  <c r="T3704" i="1"/>
  <c r="S3705" i="1"/>
  <c r="U3705" i="1" s="1"/>
  <c r="T3705" i="1"/>
  <c r="S3706" i="1"/>
  <c r="U3706" i="1" s="1"/>
  <c r="T3706" i="1"/>
  <c r="S3707" i="1"/>
  <c r="U3707" i="1" s="1"/>
  <c r="T3707" i="1"/>
  <c r="S3708" i="1"/>
  <c r="U3708" i="1" s="1"/>
  <c r="T3708" i="1"/>
  <c r="S3709" i="1"/>
  <c r="U3709" i="1" s="1"/>
  <c r="T3709" i="1"/>
  <c r="S3710" i="1"/>
  <c r="U3710" i="1" s="1"/>
  <c r="T3710" i="1"/>
  <c r="S3711" i="1"/>
  <c r="U3711" i="1" s="1"/>
  <c r="T3711" i="1"/>
  <c r="S3712" i="1"/>
  <c r="U3712" i="1" s="1"/>
  <c r="T3712" i="1"/>
  <c r="S3713" i="1"/>
  <c r="U3713" i="1" s="1"/>
  <c r="T3713" i="1"/>
  <c r="S3714" i="1"/>
  <c r="U3714" i="1" s="1"/>
  <c r="T3714" i="1"/>
  <c r="S3715" i="1"/>
  <c r="U3715" i="1" s="1"/>
  <c r="T3715" i="1"/>
  <c r="S3716" i="1"/>
  <c r="U3716" i="1" s="1"/>
  <c r="T3716" i="1"/>
  <c r="S3717" i="1"/>
  <c r="U3717" i="1" s="1"/>
  <c r="T3717" i="1"/>
  <c r="S3718" i="1"/>
  <c r="U3718" i="1" s="1"/>
  <c r="T3718" i="1"/>
  <c r="S3719" i="1"/>
  <c r="U3719" i="1" s="1"/>
  <c r="T3719" i="1"/>
  <c r="S3720" i="1"/>
  <c r="U3720" i="1" s="1"/>
  <c r="T3720" i="1"/>
  <c r="S3721" i="1"/>
  <c r="U3721" i="1" s="1"/>
  <c r="T3721" i="1"/>
  <c r="S3722" i="1"/>
  <c r="U3722" i="1" s="1"/>
  <c r="T3722" i="1"/>
  <c r="S3723" i="1"/>
  <c r="U3723" i="1" s="1"/>
  <c r="T3723" i="1"/>
  <c r="S3724" i="1"/>
  <c r="U3724" i="1" s="1"/>
  <c r="T3724" i="1"/>
  <c r="S3725" i="1"/>
  <c r="U3725" i="1" s="1"/>
  <c r="T3725" i="1"/>
  <c r="S3726" i="1"/>
  <c r="U3726" i="1" s="1"/>
  <c r="T3726" i="1"/>
  <c r="S3727" i="1"/>
  <c r="U3727" i="1" s="1"/>
  <c r="T3727" i="1"/>
  <c r="S3728" i="1"/>
  <c r="U3728" i="1" s="1"/>
  <c r="T3728" i="1"/>
  <c r="S3729" i="1"/>
  <c r="U3729" i="1" s="1"/>
  <c r="T3729" i="1"/>
  <c r="S3730" i="1"/>
  <c r="U3730" i="1" s="1"/>
  <c r="T3730" i="1"/>
  <c r="S3731" i="1"/>
  <c r="U3731" i="1" s="1"/>
  <c r="T3731" i="1"/>
  <c r="S3601" i="1" l="1"/>
  <c r="U3601" i="1" s="1"/>
  <c r="T3601" i="1"/>
  <c r="S3602" i="1"/>
  <c r="U3602" i="1" s="1"/>
  <c r="T3602" i="1"/>
  <c r="S3603" i="1"/>
  <c r="U3603" i="1" s="1"/>
  <c r="T3603" i="1"/>
  <c r="S3604" i="1"/>
  <c r="U3604" i="1" s="1"/>
  <c r="T3604" i="1"/>
  <c r="S3605" i="1"/>
  <c r="U3605" i="1" s="1"/>
  <c r="T3605" i="1"/>
  <c r="S3606" i="1"/>
  <c r="U3606" i="1" s="1"/>
  <c r="T3606" i="1"/>
  <c r="S3607" i="1"/>
  <c r="U3607" i="1" s="1"/>
  <c r="T3607" i="1"/>
  <c r="S3608" i="1"/>
  <c r="U3608" i="1" s="1"/>
  <c r="T3608" i="1"/>
  <c r="S3609" i="1"/>
  <c r="U3609" i="1" s="1"/>
  <c r="T3609" i="1"/>
  <c r="S3610" i="1"/>
  <c r="U3610" i="1" s="1"/>
  <c r="T3610" i="1"/>
  <c r="S3611" i="1"/>
  <c r="U3611" i="1" s="1"/>
  <c r="T3611" i="1"/>
  <c r="S3612" i="1"/>
  <c r="U3612" i="1" s="1"/>
  <c r="T3612" i="1"/>
  <c r="S3613" i="1"/>
  <c r="U3613" i="1" s="1"/>
  <c r="T3613" i="1"/>
  <c r="S3614" i="1"/>
  <c r="U3614" i="1" s="1"/>
  <c r="T3614" i="1"/>
  <c r="S3615" i="1"/>
  <c r="U3615" i="1" s="1"/>
  <c r="T3615" i="1"/>
  <c r="S3616" i="1"/>
  <c r="U3616" i="1" s="1"/>
  <c r="T3616" i="1"/>
  <c r="S3617" i="1"/>
  <c r="U3617" i="1" s="1"/>
  <c r="T3617" i="1"/>
  <c r="S3618" i="1"/>
  <c r="U3618" i="1" s="1"/>
  <c r="T3618" i="1"/>
  <c r="S3619" i="1"/>
  <c r="U3619" i="1" s="1"/>
  <c r="T3619" i="1"/>
  <c r="S3620" i="1"/>
  <c r="U3620" i="1" s="1"/>
  <c r="T3620" i="1"/>
  <c r="S3621" i="1"/>
  <c r="U3621" i="1" s="1"/>
  <c r="T3621" i="1"/>
  <c r="S3622" i="1"/>
  <c r="U3622" i="1" s="1"/>
  <c r="T3622" i="1"/>
  <c r="S3623" i="1"/>
  <c r="U3623" i="1" s="1"/>
  <c r="T3623" i="1"/>
  <c r="S3624" i="1"/>
  <c r="U3624" i="1" s="1"/>
  <c r="T3624" i="1"/>
  <c r="S3625" i="1"/>
  <c r="U3625" i="1" s="1"/>
  <c r="T3625" i="1"/>
  <c r="S3626" i="1"/>
  <c r="U3626" i="1" s="1"/>
  <c r="T3626" i="1"/>
  <c r="S3627" i="1"/>
  <c r="U3627" i="1" s="1"/>
  <c r="T3627" i="1"/>
  <c r="S3628" i="1"/>
  <c r="U3628" i="1" s="1"/>
  <c r="T3628" i="1"/>
  <c r="S3629" i="1"/>
  <c r="U3629" i="1" s="1"/>
  <c r="T3629" i="1"/>
  <c r="S3630" i="1"/>
  <c r="U3630" i="1" s="1"/>
  <c r="T3630" i="1"/>
  <c r="S3631" i="1"/>
  <c r="U3631" i="1" s="1"/>
  <c r="T3631" i="1"/>
  <c r="S3632" i="1"/>
  <c r="U3632" i="1" s="1"/>
  <c r="T3632" i="1"/>
  <c r="S3633" i="1"/>
  <c r="U3633" i="1" s="1"/>
  <c r="T3633" i="1"/>
  <c r="S3634" i="1"/>
  <c r="U3634" i="1" s="1"/>
  <c r="T3634" i="1"/>
  <c r="S3635" i="1"/>
  <c r="U3635" i="1" s="1"/>
  <c r="T3635" i="1"/>
  <c r="S3636" i="1"/>
  <c r="U3636" i="1" s="1"/>
  <c r="T3636" i="1"/>
  <c r="S3637" i="1"/>
  <c r="U3637" i="1" s="1"/>
  <c r="T3637" i="1"/>
  <c r="S3638" i="1"/>
  <c r="U3638" i="1" s="1"/>
  <c r="T3638" i="1"/>
  <c r="S3639" i="1"/>
  <c r="U3639" i="1" s="1"/>
  <c r="T3639" i="1"/>
  <c r="S3640" i="1"/>
  <c r="U3640" i="1" s="1"/>
  <c r="T3640" i="1"/>
  <c r="S3641" i="1"/>
  <c r="U3641" i="1" s="1"/>
  <c r="T3641" i="1"/>
  <c r="S3642" i="1"/>
  <c r="U3642" i="1" s="1"/>
  <c r="T3642" i="1"/>
  <c r="S3643" i="1"/>
  <c r="U3643" i="1" s="1"/>
  <c r="T3643" i="1"/>
  <c r="S3644" i="1"/>
  <c r="U3644" i="1" s="1"/>
  <c r="T3644" i="1"/>
  <c r="S3645" i="1"/>
  <c r="U3645" i="1" s="1"/>
  <c r="T3645" i="1"/>
  <c r="S3646" i="1"/>
  <c r="U3646" i="1" s="1"/>
  <c r="T3646" i="1"/>
  <c r="S3647" i="1"/>
  <c r="U3647" i="1" s="1"/>
  <c r="T3647" i="1"/>
  <c r="S3648" i="1"/>
  <c r="U3648" i="1" s="1"/>
  <c r="T3648" i="1"/>
  <c r="S3649" i="1"/>
  <c r="U3649" i="1" s="1"/>
  <c r="T3649" i="1"/>
  <c r="S3650" i="1"/>
  <c r="U3650" i="1" s="1"/>
  <c r="T3650" i="1"/>
  <c r="S3651" i="1"/>
  <c r="U3651" i="1" s="1"/>
  <c r="T3651" i="1"/>
  <c r="S3652" i="1"/>
  <c r="U3652" i="1" s="1"/>
  <c r="T3652" i="1"/>
  <c r="S3653" i="1"/>
  <c r="U3653" i="1" s="1"/>
  <c r="T3653" i="1"/>
  <c r="S3654" i="1"/>
  <c r="U3654" i="1" s="1"/>
  <c r="T3654" i="1"/>
  <c r="S3655" i="1"/>
  <c r="U3655" i="1" s="1"/>
  <c r="T3655" i="1"/>
  <c r="S3656" i="1"/>
  <c r="U3656" i="1" s="1"/>
  <c r="T3656" i="1"/>
  <c r="S3657" i="1"/>
  <c r="U3657" i="1" s="1"/>
  <c r="T3657" i="1"/>
  <c r="S3658" i="1"/>
  <c r="U3658" i="1" s="1"/>
  <c r="T3658" i="1"/>
  <c r="S3659" i="1"/>
  <c r="U3659" i="1" s="1"/>
  <c r="T3659" i="1"/>
  <c r="S3660" i="1"/>
  <c r="U3660" i="1" s="1"/>
  <c r="T3660" i="1"/>
  <c r="S3593" i="1"/>
  <c r="U3593" i="1" s="1"/>
  <c r="T3593" i="1"/>
  <c r="S3594" i="1"/>
  <c r="U3594" i="1" s="1"/>
  <c r="T3594" i="1"/>
  <c r="S3595" i="1"/>
  <c r="U3595" i="1" s="1"/>
  <c r="T3595" i="1"/>
  <c r="S3596" i="1"/>
  <c r="U3596" i="1" s="1"/>
  <c r="T3596" i="1"/>
  <c r="S3597" i="1"/>
  <c r="U3597" i="1" s="1"/>
  <c r="T3597" i="1"/>
  <c r="S3598" i="1"/>
  <c r="U3598" i="1" s="1"/>
  <c r="T3598" i="1"/>
  <c r="S3599" i="1"/>
  <c r="U3599" i="1" s="1"/>
  <c r="T3599" i="1"/>
  <c r="S3600" i="1"/>
  <c r="U3600" i="1" s="1"/>
  <c r="T3600" i="1"/>
  <c r="S3558" i="1"/>
  <c r="U3558" i="1" s="1"/>
  <c r="T3558" i="1"/>
  <c r="S3559" i="1"/>
  <c r="U3559" i="1" s="1"/>
  <c r="T3559" i="1"/>
  <c r="S3560" i="1"/>
  <c r="U3560" i="1" s="1"/>
  <c r="T3560" i="1"/>
  <c r="S3561" i="1"/>
  <c r="U3561" i="1" s="1"/>
  <c r="T3561" i="1"/>
  <c r="S3562" i="1"/>
  <c r="U3562" i="1" s="1"/>
  <c r="T3562" i="1"/>
  <c r="S3563" i="1"/>
  <c r="U3563" i="1" s="1"/>
  <c r="T3563" i="1"/>
  <c r="S3564" i="1"/>
  <c r="U3564" i="1" s="1"/>
  <c r="T3564" i="1"/>
  <c r="S3565" i="1"/>
  <c r="U3565" i="1" s="1"/>
  <c r="T3565" i="1"/>
  <c r="S3566" i="1"/>
  <c r="U3566" i="1" s="1"/>
  <c r="T3566" i="1"/>
  <c r="S3567" i="1"/>
  <c r="U3567" i="1" s="1"/>
  <c r="T3567" i="1"/>
  <c r="S3568" i="1"/>
  <c r="U3568" i="1" s="1"/>
  <c r="T3568" i="1"/>
  <c r="S3569" i="1"/>
  <c r="U3569" i="1" s="1"/>
  <c r="T3569" i="1"/>
  <c r="S3570" i="1"/>
  <c r="U3570" i="1" s="1"/>
  <c r="T3570" i="1"/>
  <c r="S3571" i="1"/>
  <c r="U3571" i="1" s="1"/>
  <c r="T3571" i="1"/>
  <c r="S3572" i="1"/>
  <c r="U3572" i="1" s="1"/>
  <c r="T3572" i="1"/>
  <c r="S3573" i="1"/>
  <c r="U3573" i="1" s="1"/>
  <c r="T3573" i="1"/>
  <c r="S3574" i="1"/>
  <c r="U3574" i="1" s="1"/>
  <c r="T3574" i="1"/>
  <c r="S3575" i="1"/>
  <c r="U3575" i="1" s="1"/>
  <c r="T3575" i="1"/>
  <c r="S3576" i="1"/>
  <c r="U3576" i="1" s="1"/>
  <c r="T3576" i="1"/>
  <c r="S3577" i="1"/>
  <c r="U3577" i="1" s="1"/>
  <c r="T3577" i="1"/>
  <c r="S3578" i="1"/>
  <c r="U3578" i="1" s="1"/>
  <c r="T3578" i="1"/>
  <c r="S3579" i="1"/>
  <c r="U3579" i="1" s="1"/>
  <c r="T3579" i="1"/>
  <c r="S3580" i="1"/>
  <c r="U3580" i="1" s="1"/>
  <c r="T3580" i="1"/>
  <c r="S3581" i="1"/>
  <c r="U3581" i="1" s="1"/>
  <c r="T3581" i="1"/>
  <c r="S3582" i="1"/>
  <c r="U3582" i="1" s="1"/>
  <c r="T3582" i="1"/>
  <c r="S3583" i="1"/>
  <c r="U3583" i="1" s="1"/>
  <c r="T3583" i="1"/>
  <c r="S3584" i="1"/>
  <c r="U3584" i="1" s="1"/>
  <c r="T3584" i="1"/>
  <c r="S3585" i="1"/>
  <c r="U3585" i="1" s="1"/>
  <c r="T3585" i="1"/>
  <c r="S3586" i="1"/>
  <c r="U3586" i="1" s="1"/>
  <c r="T3586" i="1"/>
  <c r="S3587" i="1"/>
  <c r="U3587" i="1" s="1"/>
  <c r="T3587" i="1"/>
  <c r="S3588" i="1"/>
  <c r="U3588" i="1" s="1"/>
  <c r="T3588" i="1"/>
  <c r="S3589" i="1"/>
  <c r="U3589" i="1" s="1"/>
  <c r="T3589" i="1"/>
  <c r="S3590" i="1"/>
  <c r="U3590" i="1" s="1"/>
  <c r="T3590" i="1"/>
  <c r="S3591" i="1"/>
  <c r="U3591" i="1" s="1"/>
  <c r="T3591" i="1"/>
  <c r="S3592" i="1"/>
  <c r="U3592" i="1" s="1"/>
  <c r="T3592" i="1"/>
  <c r="S3532" i="1" l="1"/>
  <c r="U3532" i="1" s="1"/>
  <c r="T3532" i="1"/>
  <c r="S3533" i="1"/>
  <c r="U3533" i="1" s="1"/>
  <c r="T3533" i="1"/>
  <c r="S3534" i="1"/>
  <c r="U3534" i="1" s="1"/>
  <c r="T3534" i="1"/>
  <c r="S3535" i="1"/>
  <c r="U3535" i="1" s="1"/>
  <c r="T3535" i="1"/>
  <c r="S3536" i="1"/>
  <c r="U3536" i="1" s="1"/>
  <c r="T3536" i="1"/>
  <c r="S3537" i="1"/>
  <c r="U3537" i="1" s="1"/>
  <c r="T3537" i="1"/>
  <c r="S3538" i="1"/>
  <c r="U3538" i="1" s="1"/>
  <c r="T3538" i="1"/>
  <c r="S3539" i="1"/>
  <c r="U3539" i="1" s="1"/>
  <c r="T3539" i="1"/>
  <c r="S3540" i="1"/>
  <c r="U3540" i="1" s="1"/>
  <c r="T3540" i="1"/>
  <c r="S3541" i="1"/>
  <c r="U3541" i="1" s="1"/>
  <c r="T3541" i="1"/>
  <c r="S3542" i="1"/>
  <c r="U3542" i="1" s="1"/>
  <c r="T3542" i="1"/>
  <c r="S3543" i="1"/>
  <c r="U3543" i="1" s="1"/>
  <c r="T3543" i="1"/>
  <c r="S3544" i="1"/>
  <c r="U3544" i="1" s="1"/>
  <c r="T3544" i="1"/>
  <c r="S3545" i="1"/>
  <c r="U3545" i="1" s="1"/>
  <c r="T3545" i="1"/>
  <c r="S3546" i="1"/>
  <c r="U3546" i="1" s="1"/>
  <c r="T3546" i="1"/>
  <c r="S3547" i="1"/>
  <c r="U3547" i="1" s="1"/>
  <c r="T3547" i="1"/>
  <c r="S3548" i="1"/>
  <c r="U3548" i="1" s="1"/>
  <c r="T3548" i="1"/>
  <c r="S3549" i="1"/>
  <c r="U3549" i="1" s="1"/>
  <c r="T3549" i="1"/>
  <c r="S3550" i="1"/>
  <c r="U3550" i="1" s="1"/>
  <c r="T3550" i="1"/>
  <c r="S3551" i="1"/>
  <c r="U3551" i="1" s="1"/>
  <c r="T3551" i="1"/>
  <c r="S3552" i="1"/>
  <c r="U3552" i="1" s="1"/>
  <c r="T3552" i="1"/>
  <c r="S3553" i="1"/>
  <c r="U3553" i="1" s="1"/>
  <c r="T3553" i="1"/>
  <c r="S3554" i="1"/>
  <c r="U3554" i="1" s="1"/>
  <c r="T3554" i="1"/>
  <c r="S3555" i="1"/>
  <c r="U3555" i="1" s="1"/>
  <c r="T3555" i="1"/>
  <c r="S3556" i="1"/>
  <c r="U3556" i="1" s="1"/>
  <c r="T3556" i="1"/>
  <c r="S3557" i="1"/>
  <c r="U3557" i="1" s="1"/>
  <c r="T3557" i="1"/>
  <c r="S3479" i="1"/>
  <c r="U3479" i="1" s="1"/>
  <c r="T3479" i="1"/>
  <c r="S3480" i="1"/>
  <c r="U3480" i="1" s="1"/>
  <c r="T3480" i="1"/>
  <c r="S3481" i="1"/>
  <c r="U3481" i="1" s="1"/>
  <c r="T3481" i="1"/>
  <c r="S3482" i="1"/>
  <c r="U3482" i="1" s="1"/>
  <c r="T3482" i="1"/>
  <c r="S3483" i="1"/>
  <c r="U3483" i="1" s="1"/>
  <c r="T3483" i="1"/>
  <c r="S3484" i="1"/>
  <c r="U3484" i="1" s="1"/>
  <c r="T3484" i="1"/>
  <c r="S3485" i="1"/>
  <c r="U3485" i="1" s="1"/>
  <c r="T3485" i="1"/>
  <c r="S3486" i="1"/>
  <c r="U3486" i="1" s="1"/>
  <c r="T3486" i="1"/>
  <c r="S3487" i="1"/>
  <c r="U3487" i="1" s="1"/>
  <c r="T3487" i="1"/>
  <c r="S3488" i="1"/>
  <c r="U3488" i="1" s="1"/>
  <c r="T3488" i="1"/>
  <c r="S3489" i="1"/>
  <c r="U3489" i="1" s="1"/>
  <c r="T3489" i="1"/>
  <c r="S3490" i="1"/>
  <c r="U3490" i="1" s="1"/>
  <c r="T3490" i="1"/>
  <c r="S3491" i="1"/>
  <c r="U3491" i="1" s="1"/>
  <c r="T3491" i="1"/>
  <c r="S3492" i="1"/>
  <c r="U3492" i="1" s="1"/>
  <c r="T3492" i="1"/>
  <c r="S3493" i="1"/>
  <c r="U3493" i="1" s="1"/>
  <c r="T3493" i="1"/>
  <c r="S3494" i="1"/>
  <c r="U3494" i="1" s="1"/>
  <c r="T3494" i="1"/>
  <c r="S3495" i="1"/>
  <c r="U3495" i="1" s="1"/>
  <c r="T3495" i="1"/>
  <c r="S3496" i="1"/>
  <c r="U3496" i="1" s="1"/>
  <c r="T3496" i="1"/>
  <c r="S3497" i="1"/>
  <c r="U3497" i="1" s="1"/>
  <c r="T3497" i="1"/>
  <c r="S3498" i="1"/>
  <c r="U3498" i="1" s="1"/>
  <c r="T3498" i="1"/>
  <c r="S3499" i="1"/>
  <c r="U3499" i="1" s="1"/>
  <c r="T3499" i="1"/>
  <c r="S3500" i="1"/>
  <c r="U3500" i="1" s="1"/>
  <c r="T3500" i="1"/>
  <c r="S3501" i="1"/>
  <c r="U3501" i="1" s="1"/>
  <c r="T3501" i="1"/>
  <c r="S3502" i="1"/>
  <c r="U3502" i="1" s="1"/>
  <c r="T3502" i="1"/>
  <c r="S3503" i="1"/>
  <c r="U3503" i="1" s="1"/>
  <c r="T3503" i="1"/>
  <c r="S3504" i="1"/>
  <c r="U3504" i="1" s="1"/>
  <c r="T3504" i="1"/>
  <c r="S3505" i="1"/>
  <c r="U3505" i="1" s="1"/>
  <c r="T3505" i="1"/>
  <c r="S3506" i="1"/>
  <c r="U3506" i="1" s="1"/>
  <c r="T3506" i="1"/>
  <c r="S3507" i="1"/>
  <c r="U3507" i="1" s="1"/>
  <c r="T3507" i="1"/>
  <c r="S3508" i="1"/>
  <c r="U3508" i="1" s="1"/>
  <c r="T3508" i="1"/>
  <c r="S3509" i="1"/>
  <c r="U3509" i="1" s="1"/>
  <c r="T3509" i="1"/>
  <c r="S3510" i="1"/>
  <c r="U3510" i="1" s="1"/>
  <c r="T3510" i="1"/>
  <c r="S3511" i="1"/>
  <c r="U3511" i="1" s="1"/>
  <c r="T3511" i="1"/>
  <c r="S3512" i="1"/>
  <c r="U3512" i="1" s="1"/>
  <c r="T3512" i="1"/>
  <c r="S3513" i="1"/>
  <c r="U3513" i="1" s="1"/>
  <c r="T3513" i="1"/>
  <c r="S3514" i="1"/>
  <c r="U3514" i="1" s="1"/>
  <c r="T3514" i="1"/>
  <c r="S3515" i="1"/>
  <c r="U3515" i="1" s="1"/>
  <c r="T3515" i="1"/>
  <c r="S3516" i="1"/>
  <c r="U3516" i="1" s="1"/>
  <c r="T3516" i="1"/>
  <c r="S3517" i="1"/>
  <c r="U3517" i="1" s="1"/>
  <c r="T3517" i="1"/>
  <c r="S3518" i="1"/>
  <c r="U3518" i="1" s="1"/>
  <c r="T3518" i="1"/>
  <c r="S3519" i="1"/>
  <c r="U3519" i="1" s="1"/>
  <c r="T3519" i="1"/>
  <c r="S3520" i="1"/>
  <c r="U3520" i="1" s="1"/>
  <c r="T3520" i="1"/>
  <c r="S3521" i="1"/>
  <c r="U3521" i="1" s="1"/>
  <c r="T3521" i="1"/>
  <c r="S3522" i="1"/>
  <c r="U3522" i="1" s="1"/>
  <c r="T3522" i="1"/>
  <c r="S3523" i="1"/>
  <c r="U3523" i="1" s="1"/>
  <c r="T3523" i="1"/>
  <c r="S3524" i="1"/>
  <c r="U3524" i="1" s="1"/>
  <c r="T3524" i="1"/>
  <c r="S3525" i="1"/>
  <c r="U3525" i="1" s="1"/>
  <c r="T3525" i="1"/>
  <c r="S3526" i="1"/>
  <c r="U3526" i="1" s="1"/>
  <c r="T3526" i="1"/>
  <c r="S3527" i="1"/>
  <c r="U3527" i="1" s="1"/>
  <c r="T3527" i="1"/>
  <c r="S3528" i="1"/>
  <c r="U3528" i="1" s="1"/>
  <c r="T3528" i="1"/>
  <c r="S3529" i="1"/>
  <c r="U3529" i="1" s="1"/>
  <c r="T3529" i="1"/>
  <c r="S3530" i="1"/>
  <c r="U3530" i="1" s="1"/>
  <c r="T3530" i="1"/>
  <c r="S3531" i="1"/>
  <c r="U3531" i="1" s="1"/>
  <c r="T3531" i="1"/>
  <c r="S3471" i="1"/>
  <c r="U3471" i="1" s="1"/>
  <c r="T3471" i="1"/>
  <c r="S3472" i="1"/>
  <c r="U3472" i="1" s="1"/>
  <c r="T3472" i="1"/>
  <c r="S3473" i="1"/>
  <c r="U3473" i="1" s="1"/>
  <c r="T3473" i="1"/>
  <c r="S3474" i="1"/>
  <c r="U3474" i="1" s="1"/>
  <c r="T3474" i="1"/>
  <c r="S3475" i="1"/>
  <c r="U3475" i="1" s="1"/>
  <c r="T3475" i="1"/>
  <c r="S3476" i="1"/>
  <c r="U3476" i="1" s="1"/>
  <c r="T3476" i="1"/>
  <c r="S3477" i="1"/>
  <c r="U3477" i="1" s="1"/>
  <c r="T3477" i="1"/>
  <c r="S3478" i="1"/>
  <c r="U3478" i="1" s="1"/>
  <c r="T3478" i="1"/>
  <c r="S3043" i="1"/>
  <c r="U3043" i="1" s="1"/>
  <c r="T3043" i="1"/>
  <c r="S3044" i="1"/>
  <c r="U3044" i="1" s="1"/>
  <c r="T3044" i="1"/>
  <c r="S3045" i="1"/>
  <c r="U3045" i="1" s="1"/>
  <c r="T3045" i="1"/>
  <c r="S3046" i="1"/>
  <c r="U3046" i="1" s="1"/>
  <c r="T3046" i="1"/>
  <c r="S3047" i="1"/>
  <c r="U3047" i="1" s="1"/>
  <c r="T3047" i="1"/>
  <c r="S3048" i="1"/>
  <c r="U3048" i="1" s="1"/>
  <c r="T3048" i="1"/>
  <c r="S3049" i="1"/>
  <c r="U3049" i="1" s="1"/>
  <c r="T3049" i="1"/>
  <c r="S3050" i="1"/>
  <c r="U3050" i="1" s="1"/>
  <c r="T3050" i="1"/>
  <c r="S3051" i="1"/>
  <c r="U3051" i="1" s="1"/>
  <c r="T3051" i="1"/>
  <c r="S3052" i="1"/>
  <c r="U3052" i="1" s="1"/>
  <c r="T3052" i="1"/>
  <c r="S3053" i="1"/>
  <c r="U3053" i="1" s="1"/>
  <c r="T3053" i="1"/>
  <c r="S3054" i="1"/>
  <c r="U3054" i="1" s="1"/>
  <c r="T3054" i="1"/>
  <c r="S3055" i="1"/>
  <c r="U3055" i="1" s="1"/>
  <c r="T3055" i="1"/>
  <c r="S3056" i="1"/>
  <c r="U3056" i="1" s="1"/>
  <c r="T3056" i="1"/>
  <c r="S3057" i="1"/>
  <c r="U3057" i="1" s="1"/>
  <c r="T3057" i="1"/>
  <c r="S3058" i="1"/>
  <c r="U3058" i="1" s="1"/>
  <c r="T3058" i="1"/>
  <c r="S3059" i="1"/>
  <c r="U3059" i="1" s="1"/>
  <c r="T3059" i="1"/>
  <c r="S3060" i="1"/>
  <c r="U3060" i="1" s="1"/>
  <c r="T3060" i="1"/>
  <c r="S3061" i="1"/>
  <c r="U3061" i="1" s="1"/>
  <c r="T3061" i="1"/>
  <c r="S3062" i="1"/>
  <c r="U3062" i="1" s="1"/>
  <c r="T3062" i="1"/>
  <c r="S3063" i="1"/>
  <c r="U3063" i="1" s="1"/>
  <c r="T3063" i="1"/>
  <c r="S3064" i="1"/>
  <c r="U3064" i="1" s="1"/>
  <c r="T3064" i="1"/>
  <c r="S3065" i="1"/>
  <c r="U3065" i="1" s="1"/>
  <c r="T3065" i="1"/>
  <c r="S3066" i="1"/>
  <c r="U3066" i="1" s="1"/>
  <c r="T3066" i="1"/>
  <c r="S3067" i="1"/>
  <c r="U3067" i="1" s="1"/>
  <c r="T3067" i="1"/>
  <c r="S3068" i="1"/>
  <c r="U3068" i="1" s="1"/>
  <c r="T3068" i="1"/>
  <c r="S3069" i="1"/>
  <c r="U3069" i="1" s="1"/>
  <c r="T3069" i="1"/>
  <c r="S3070" i="1"/>
  <c r="U3070" i="1" s="1"/>
  <c r="T3070" i="1"/>
  <c r="S3071" i="1"/>
  <c r="U3071" i="1" s="1"/>
  <c r="T3071" i="1"/>
  <c r="S3072" i="1"/>
  <c r="U3072" i="1" s="1"/>
  <c r="T3072" i="1"/>
  <c r="S3073" i="1"/>
  <c r="U3073" i="1" s="1"/>
  <c r="T3073" i="1"/>
  <c r="S3074" i="1"/>
  <c r="U3074" i="1" s="1"/>
  <c r="T3074" i="1"/>
  <c r="S3075" i="1"/>
  <c r="U3075" i="1" s="1"/>
  <c r="T3075" i="1"/>
  <c r="S3076" i="1"/>
  <c r="U3076" i="1" s="1"/>
  <c r="T3076" i="1"/>
  <c r="S3077" i="1"/>
  <c r="U3077" i="1" s="1"/>
  <c r="T3077" i="1"/>
  <c r="S3078" i="1"/>
  <c r="U3078" i="1" s="1"/>
  <c r="T3078" i="1"/>
  <c r="S3079" i="1"/>
  <c r="U3079" i="1" s="1"/>
  <c r="T3079" i="1"/>
  <c r="S3080" i="1"/>
  <c r="U3080" i="1" s="1"/>
  <c r="T3080" i="1"/>
  <c r="S3081" i="1"/>
  <c r="U3081" i="1" s="1"/>
  <c r="T3081" i="1"/>
  <c r="S3082" i="1"/>
  <c r="U3082" i="1" s="1"/>
  <c r="T3082" i="1"/>
  <c r="S3083" i="1"/>
  <c r="U3083" i="1" s="1"/>
  <c r="T3083" i="1"/>
  <c r="S3084" i="1"/>
  <c r="U3084" i="1" s="1"/>
  <c r="T3084" i="1"/>
  <c r="S3085" i="1"/>
  <c r="U3085" i="1" s="1"/>
  <c r="T3085" i="1"/>
  <c r="S3086" i="1"/>
  <c r="U3086" i="1" s="1"/>
  <c r="T3086" i="1"/>
  <c r="S3087" i="1"/>
  <c r="U3087" i="1" s="1"/>
  <c r="T3087" i="1"/>
  <c r="S3088" i="1"/>
  <c r="U3088" i="1" s="1"/>
  <c r="T3088" i="1"/>
  <c r="S3089" i="1"/>
  <c r="U3089" i="1" s="1"/>
  <c r="T3089" i="1"/>
  <c r="S3090" i="1"/>
  <c r="U3090" i="1" s="1"/>
  <c r="T3090" i="1"/>
  <c r="S3091" i="1"/>
  <c r="U3091" i="1" s="1"/>
  <c r="T3091" i="1"/>
  <c r="S3092" i="1"/>
  <c r="U3092" i="1" s="1"/>
  <c r="T3092" i="1"/>
  <c r="S3093" i="1"/>
  <c r="U3093" i="1" s="1"/>
  <c r="T3093" i="1"/>
  <c r="S3094" i="1"/>
  <c r="U3094" i="1" s="1"/>
  <c r="T3094" i="1"/>
  <c r="S3095" i="1"/>
  <c r="U3095" i="1" s="1"/>
  <c r="T3095" i="1"/>
  <c r="S3096" i="1"/>
  <c r="U3096" i="1" s="1"/>
  <c r="T3096" i="1"/>
  <c r="S3097" i="1"/>
  <c r="U3097" i="1" s="1"/>
  <c r="T3097" i="1"/>
  <c r="S3098" i="1"/>
  <c r="U3098" i="1" s="1"/>
  <c r="T3098" i="1"/>
  <c r="S3099" i="1"/>
  <c r="U3099" i="1" s="1"/>
  <c r="T3099" i="1"/>
  <c r="S3100" i="1"/>
  <c r="U3100" i="1" s="1"/>
  <c r="T3100" i="1"/>
  <c r="S3101" i="1"/>
  <c r="U3101" i="1" s="1"/>
  <c r="T3101" i="1"/>
  <c r="S3102" i="1"/>
  <c r="U3102" i="1" s="1"/>
  <c r="T3102" i="1"/>
  <c r="S3103" i="1"/>
  <c r="U3103" i="1" s="1"/>
  <c r="T3103" i="1"/>
  <c r="S3104" i="1"/>
  <c r="U3104" i="1" s="1"/>
  <c r="T3104" i="1"/>
  <c r="S3105" i="1"/>
  <c r="U3105" i="1" s="1"/>
  <c r="T3105" i="1"/>
  <c r="S3106" i="1"/>
  <c r="U3106" i="1" s="1"/>
  <c r="T3106" i="1"/>
  <c r="S3107" i="1"/>
  <c r="U3107" i="1" s="1"/>
  <c r="T3107" i="1"/>
  <c r="S3108" i="1"/>
  <c r="U3108" i="1" s="1"/>
  <c r="T3108" i="1"/>
  <c r="S3109" i="1"/>
  <c r="U3109" i="1" s="1"/>
  <c r="T3109" i="1"/>
  <c r="S3110" i="1"/>
  <c r="U3110" i="1" s="1"/>
  <c r="T3110" i="1"/>
  <c r="S3111" i="1"/>
  <c r="U3111" i="1" s="1"/>
  <c r="T3111" i="1"/>
  <c r="S3112" i="1"/>
  <c r="U3112" i="1" s="1"/>
  <c r="T3112" i="1"/>
  <c r="S3113" i="1"/>
  <c r="U3113" i="1" s="1"/>
  <c r="T3113" i="1"/>
  <c r="S3114" i="1"/>
  <c r="U3114" i="1" s="1"/>
  <c r="T3114" i="1"/>
  <c r="S3115" i="1"/>
  <c r="U3115" i="1" s="1"/>
  <c r="T3115" i="1"/>
  <c r="S3116" i="1"/>
  <c r="U3116" i="1" s="1"/>
  <c r="T3116" i="1"/>
  <c r="S3117" i="1"/>
  <c r="U3117" i="1" s="1"/>
  <c r="T3117" i="1"/>
  <c r="S3118" i="1"/>
  <c r="U3118" i="1" s="1"/>
  <c r="T3118" i="1"/>
  <c r="S3119" i="1"/>
  <c r="U3119" i="1" s="1"/>
  <c r="T3119" i="1"/>
  <c r="S3120" i="1"/>
  <c r="U3120" i="1" s="1"/>
  <c r="T3120" i="1"/>
  <c r="S3121" i="1"/>
  <c r="U3121" i="1" s="1"/>
  <c r="T3121" i="1"/>
  <c r="S3122" i="1"/>
  <c r="U3122" i="1" s="1"/>
  <c r="T3122" i="1"/>
  <c r="S3123" i="1"/>
  <c r="U3123" i="1" s="1"/>
  <c r="T3123" i="1"/>
  <c r="S3124" i="1"/>
  <c r="U3124" i="1" s="1"/>
  <c r="T3124" i="1"/>
  <c r="S3125" i="1"/>
  <c r="U3125" i="1" s="1"/>
  <c r="T3125" i="1"/>
  <c r="S3126" i="1"/>
  <c r="U3126" i="1" s="1"/>
  <c r="T3126" i="1"/>
  <c r="S3127" i="1"/>
  <c r="U3127" i="1" s="1"/>
  <c r="T3127" i="1"/>
  <c r="S3128" i="1"/>
  <c r="U3128" i="1" s="1"/>
  <c r="T3128" i="1"/>
  <c r="S3129" i="1"/>
  <c r="U3129" i="1" s="1"/>
  <c r="T3129" i="1"/>
  <c r="S3130" i="1"/>
  <c r="U3130" i="1" s="1"/>
  <c r="T3130" i="1"/>
  <c r="S3131" i="1"/>
  <c r="U3131" i="1" s="1"/>
  <c r="T3131" i="1"/>
  <c r="S3132" i="1"/>
  <c r="U3132" i="1" s="1"/>
  <c r="T3132" i="1"/>
  <c r="S3133" i="1"/>
  <c r="U3133" i="1" s="1"/>
  <c r="T3133" i="1"/>
  <c r="S3134" i="1"/>
  <c r="U3134" i="1" s="1"/>
  <c r="T3134" i="1"/>
  <c r="S3135" i="1"/>
  <c r="U3135" i="1" s="1"/>
  <c r="T3135" i="1"/>
  <c r="S3136" i="1"/>
  <c r="U3136" i="1" s="1"/>
  <c r="T3136" i="1"/>
  <c r="S3137" i="1"/>
  <c r="U3137" i="1" s="1"/>
  <c r="T3137" i="1"/>
  <c r="S3138" i="1"/>
  <c r="U3138" i="1" s="1"/>
  <c r="T3138" i="1"/>
  <c r="S3139" i="1"/>
  <c r="U3139" i="1" s="1"/>
  <c r="T3139" i="1"/>
  <c r="S3140" i="1"/>
  <c r="U3140" i="1" s="1"/>
  <c r="T3140" i="1"/>
  <c r="S3141" i="1"/>
  <c r="U3141" i="1" s="1"/>
  <c r="T3141" i="1"/>
  <c r="S3142" i="1"/>
  <c r="U3142" i="1" s="1"/>
  <c r="T3142" i="1"/>
  <c r="S3143" i="1"/>
  <c r="U3143" i="1" s="1"/>
  <c r="T3143" i="1"/>
  <c r="S3144" i="1"/>
  <c r="U3144" i="1" s="1"/>
  <c r="T3144" i="1"/>
  <c r="S3145" i="1"/>
  <c r="U3145" i="1" s="1"/>
  <c r="T3145" i="1"/>
  <c r="S3146" i="1"/>
  <c r="U3146" i="1" s="1"/>
  <c r="T3146" i="1"/>
  <c r="S3147" i="1"/>
  <c r="U3147" i="1" s="1"/>
  <c r="T3147" i="1"/>
  <c r="S3148" i="1"/>
  <c r="U3148" i="1" s="1"/>
  <c r="T3148" i="1"/>
  <c r="S3149" i="1"/>
  <c r="U3149" i="1" s="1"/>
  <c r="T3149" i="1"/>
  <c r="S3150" i="1"/>
  <c r="U3150" i="1" s="1"/>
  <c r="T3150" i="1"/>
  <c r="S3151" i="1"/>
  <c r="U3151" i="1" s="1"/>
  <c r="T3151" i="1"/>
  <c r="S3152" i="1"/>
  <c r="U3152" i="1" s="1"/>
  <c r="T3152" i="1"/>
  <c r="S3153" i="1"/>
  <c r="U3153" i="1" s="1"/>
  <c r="T3153" i="1"/>
  <c r="S3154" i="1"/>
  <c r="U3154" i="1" s="1"/>
  <c r="T3154" i="1"/>
  <c r="S3155" i="1"/>
  <c r="U3155" i="1" s="1"/>
  <c r="T3155" i="1"/>
  <c r="S3156" i="1"/>
  <c r="U3156" i="1" s="1"/>
  <c r="T3156" i="1"/>
  <c r="S3157" i="1"/>
  <c r="U3157" i="1" s="1"/>
  <c r="T3157" i="1"/>
  <c r="S3158" i="1"/>
  <c r="U3158" i="1" s="1"/>
  <c r="T3158" i="1"/>
  <c r="S3159" i="1"/>
  <c r="U3159" i="1" s="1"/>
  <c r="T3159" i="1"/>
  <c r="S3160" i="1"/>
  <c r="U3160" i="1" s="1"/>
  <c r="T3160" i="1"/>
  <c r="S3161" i="1"/>
  <c r="U3161" i="1" s="1"/>
  <c r="T3161" i="1"/>
  <c r="S3162" i="1"/>
  <c r="U3162" i="1" s="1"/>
  <c r="T3162" i="1"/>
  <c r="S3163" i="1"/>
  <c r="U3163" i="1" s="1"/>
  <c r="T3163" i="1"/>
  <c r="S3164" i="1"/>
  <c r="U3164" i="1" s="1"/>
  <c r="T3164" i="1"/>
  <c r="S3165" i="1"/>
  <c r="U3165" i="1" s="1"/>
  <c r="T3165" i="1"/>
  <c r="S3166" i="1"/>
  <c r="U3166" i="1" s="1"/>
  <c r="T3166" i="1"/>
  <c r="S3167" i="1"/>
  <c r="U3167" i="1" s="1"/>
  <c r="T3167" i="1"/>
  <c r="S3168" i="1"/>
  <c r="U3168" i="1" s="1"/>
  <c r="T3168" i="1"/>
  <c r="S3169" i="1"/>
  <c r="U3169" i="1" s="1"/>
  <c r="T3169" i="1"/>
  <c r="S3170" i="1"/>
  <c r="U3170" i="1" s="1"/>
  <c r="T3170" i="1"/>
  <c r="S3171" i="1"/>
  <c r="U3171" i="1" s="1"/>
  <c r="T3171" i="1"/>
  <c r="S3172" i="1"/>
  <c r="U3172" i="1" s="1"/>
  <c r="T3172" i="1"/>
  <c r="S3173" i="1"/>
  <c r="U3173" i="1" s="1"/>
  <c r="T3173" i="1"/>
  <c r="S3174" i="1"/>
  <c r="U3174" i="1" s="1"/>
  <c r="T3174" i="1"/>
  <c r="S3175" i="1"/>
  <c r="U3175" i="1" s="1"/>
  <c r="T3175" i="1"/>
  <c r="S3176" i="1"/>
  <c r="U3176" i="1" s="1"/>
  <c r="T3176" i="1"/>
  <c r="S3177" i="1"/>
  <c r="U3177" i="1" s="1"/>
  <c r="T3177" i="1"/>
  <c r="S3178" i="1"/>
  <c r="U3178" i="1" s="1"/>
  <c r="T3178" i="1"/>
  <c r="S3179" i="1"/>
  <c r="U3179" i="1" s="1"/>
  <c r="T3179" i="1"/>
  <c r="S3180" i="1"/>
  <c r="U3180" i="1" s="1"/>
  <c r="T3180" i="1"/>
  <c r="S3181" i="1"/>
  <c r="U3181" i="1" s="1"/>
  <c r="T3181" i="1"/>
  <c r="S3182" i="1"/>
  <c r="U3182" i="1" s="1"/>
  <c r="T3182" i="1"/>
  <c r="S3183" i="1"/>
  <c r="U3183" i="1" s="1"/>
  <c r="T3183" i="1"/>
  <c r="S3184" i="1"/>
  <c r="U3184" i="1" s="1"/>
  <c r="T3184" i="1"/>
  <c r="S3185" i="1"/>
  <c r="U3185" i="1" s="1"/>
  <c r="T3185" i="1"/>
  <c r="S3186" i="1"/>
  <c r="U3186" i="1" s="1"/>
  <c r="T3186" i="1"/>
  <c r="S3187" i="1"/>
  <c r="U3187" i="1" s="1"/>
  <c r="T3187" i="1"/>
  <c r="S3188" i="1"/>
  <c r="U3188" i="1" s="1"/>
  <c r="T3188" i="1"/>
  <c r="S3189" i="1"/>
  <c r="U3189" i="1" s="1"/>
  <c r="T3189" i="1"/>
  <c r="S3190" i="1"/>
  <c r="U3190" i="1" s="1"/>
  <c r="T3190" i="1"/>
  <c r="S3191" i="1"/>
  <c r="U3191" i="1" s="1"/>
  <c r="T3191" i="1"/>
  <c r="S3192" i="1"/>
  <c r="U3192" i="1" s="1"/>
  <c r="T3192" i="1"/>
  <c r="S3193" i="1"/>
  <c r="U3193" i="1" s="1"/>
  <c r="T3193" i="1"/>
  <c r="S3194" i="1"/>
  <c r="U3194" i="1" s="1"/>
  <c r="T3194" i="1"/>
  <c r="S3195" i="1"/>
  <c r="U3195" i="1" s="1"/>
  <c r="T3195" i="1"/>
  <c r="S3196" i="1"/>
  <c r="U3196" i="1" s="1"/>
  <c r="T3196" i="1"/>
  <c r="S3197" i="1"/>
  <c r="U3197" i="1" s="1"/>
  <c r="T3197" i="1"/>
  <c r="S3198" i="1"/>
  <c r="U3198" i="1" s="1"/>
  <c r="T3198" i="1"/>
  <c r="S3199" i="1"/>
  <c r="U3199" i="1" s="1"/>
  <c r="T3199" i="1"/>
  <c r="S3200" i="1"/>
  <c r="U3200" i="1" s="1"/>
  <c r="T3200" i="1"/>
  <c r="S3201" i="1"/>
  <c r="U3201" i="1" s="1"/>
  <c r="T3201" i="1"/>
  <c r="S3202" i="1"/>
  <c r="U3202" i="1" s="1"/>
  <c r="T3202" i="1"/>
  <c r="S3203" i="1"/>
  <c r="U3203" i="1" s="1"/>
  <c r="T3203" i="1"/>
  <c r="S3204" i="1"/>
  <c r="U3204" i="1" s="1"/>
  <c r="T3204" i="1"/>
  <c r="S3205" i="1"/>
  <c r="U3205" i="1" s="1"/>
  <c r="T3205" i="1"/>
  <c r="S3206" i="1"/>
  <c r="U3206" i="1" s="1"/>
  <c r="T3206" i="1"/>
  <c r="S3207" i="1"/>
  <c r="U3207" i="1" s="1"/>
  <c r="T3207" i="1"/>
  <c r="S3208" i="1"/>
  <c r="U3208" i="1" s="1"/>
  <c r="T3208" i="1"/>
  <c r="S3209" i="1"/>
  <c r="U3209" i="1" s="1"/>
  <c r="T3209" i="1"/>
  <c r="S3210" i="1"/>
  <c r="U3210" i="1" s="1"/>
  <c r="T3210" i="1"/>
  <c r="S3211" i="1"/>
  <c r="U3211" i="1" s="1"/>
  <c r="T3211" i="1"/>
  <c r="S3212" i="1"/>
  <c r="U3212" i="1" s="1"/>
  <c r="T3212" i="1"/>
  <c r="S3213" i="1"/>
  <c r="U3213" i="1" s="1"/>
  <c r="T3213" i="1"/>
  <c r="S3214" i="1"/>
  <c r="U3214" i="1" s="1"/>
  <c r="T3214" i="1"/>
  <c r="S3215" i="1"/>
  <c r="U3215" i="1" s="1"/>
  <c r="T3215" i="1"/>
  <c r="S3216" i="1"/>
  <c r="U3216" i="1" s="1"/>
  <c r="T3216" i="1"/>
  <c r="S3217" i="1"/>
  <c r="U3217" i="1" s="1"/>
  <c r="T3217" i="1"/>
  <c r="S3218" i="1"/>
  <c r="U3218" i="1" s="1"/>
  <c r="T3218" i="1"/>
  <c r="S3219" i="1"/>
  <c r="U3219" i="1" s="1"/>
  <c r="T3219" i="1"/>
  <c r="S3220" i="1"/>
  <c r="U3220" i="1" s="1"/>
  <c r="T3220" i="1"/>
  <c r="S3221" i="1"/>
  <c r="U3221" i="1" s="1"/>
  <c r="T3221" i="1"/>
  <c r="S3422" i="1"/>
  <c r="U3422" i="1" s="1"/>
  <c r="T3422" i="1"/>
  <c r="S3423" i="1"/>
  <c r="U3423" i="1" s="1"/>
  <c r="T3423" i="1"/>
  <c r="S3424" i="1"/>
  <c r="U3424" i="1" s="1"/>
  <c r="T3424" i="1"/>
  <c r="S3425" i="1"/>
  <c r="U3425" i="1" s="1"/>
  <c r="T3425" i="1"/>
  <c r="S3426" i="1"/>
  <c r="U3426" i="1" s="1"/>
  <c r="T3426" i="1"/>
  <c r="S3427" i="1"/>
  <c r="U3427" i="1" s="1"/>
  <c r="T3427" i="1"/>
  <c r="S3428" i="1"/>
  <c r="U3428" i="1" s="1"/>
  <c r="T3428" i="1"/>
  <c r="S3429" i="1"/>
  <c r="U3429" i="1" s="1"/>
  <c r="T3429" i="1"/>
  <c r="S3430" i="1"/>
  <c r="U3430" i="1" s="1"/>
  <c r="T3430" i="1"/>
  <c r="S3431" i="1"/>
  <c r="U3431" i="1" s="1"/>
  <c r="T3431" i="1"/>
  <c r="S3432" i="1"/>
  <c r="U3432" i="1" s="1"/>
  <c r="T3432" i="1"/>
  <c r="S3433" i="1"/>
  <c r="U3433" i="1" s="1"/>
  <c r="T3433" i="1"/>
  <c r="S3434" i="1"/>
  <c r="U3434" i="1" s="1"/>
  <c r="T3434" i="1"/>
  <c r="S3435" i="1"/>
  <c r="U3435" i="1" s="1"/>
  <c r="T3435" i="1"/>
  <c r="S3436" i="1"/>
  <c r="U3436" i="1" s="1"/>
  <c r="T3436" i="1"/>
  <c r="S3437" i="1"/>
  <c r="U3437" i="1" s="1"/>
  <c r="T3437" i="1"/>
  <c r="S3438" i="1"/>
  <c r="U3438" i="1" s="1"/>
  <c r="T3438" i="1"/>
  <c r="S3439" i="1"/>
  <c r="U3439" i="1" s="1"/>
  <c r="T3439" i="1"/>
  <c r="S3440" i="1"/>
  <c r="U3440" i="1" s="1"/>
  <c r="T3440" i="1"/>
  <c r="S3441" i="1"/>
  <c r="U3441" i="1" s="1"/>
  <c r="T3441" i="1"/>
  <c r="S3442" i="1"/>
  <c r="U3442" i="1" s="1"/>
  <c r="T3442" i="1"/>
  <c r="S3443" i="1"/>
  <c r="U3443" i="1" s="1"/>
  <c r="T3443" i="1"/>
  <c r="S3444" i="1"/>
  <c r="U3444" i="1" s="1"/>
  <c r="T3444" i="1"/>
  <c r="S3445" i="1"/>
  <c r="U3445" i="1" s="1"/>
  <c r="T3445" i="1"/>
  <c r="S3446" i="1"/>
  <c r="U3446" i="1" s="1"/>
  <c r="T3446" i="1"/>
  <c r="S3447" i="1"/>
  <c r="U3447" i="1" s="1"/>
  <c r="T3447" i="1"/>
  <c r="S3448" i="1"/>
  <c r="U3448" i="1" s="1"/>
  <c r="T3448" i="1"/>
  <c r="S3449" i="1"/>
  <c r="U3449" i="1" s="1"/>
  <c r="T3449" i="1"/>
  <c r="S3450" i="1"/>
  <c r="U3450" i="1" s="1"/>
  <c r="T3450" i="1"/>
  <c r="S3451" i="1"/>
  <c r="U3451" i="1" s="1"/>
  <c r="T3451" i="1"/>
  <c r="S3452" i="1"/>
  <c r="U3452" i="1" s="1"/>
  <c r="T3452" i="1"/>
  <c r="S3453" i="1"/>
  <c r="U3453" i="1" s="1"/>
  <c r="T3453" i="1"/>
  <c r="S3454" i="1"/>
  <c r="U3454" i="1" s="1"/>
  <c r="T3454" i="1"/>
  <c r="S3455" i="1"/>
  <c r="U3455" i="1" s="1"/>
  <c r="T3455" i="1"/>
  <c r="S3456" i="1"/>
  <c r="U3456" i="1" s="1"/>
  <c r="T3456" i="1"/>
  <c r="S3457" i="1"/>
  <c r="U3457" i="1" s="1"/>
  <c r="T3457" i="1"/>
  <c r="S3458" i="1"/>
  <c r="U3458" i="1" s="1"/>
  <c r="T3458" i="1"/>
  <c r="S3459" i="1"/>
  <c r="U3459" i="1" s="1"/>
  <c r="T3459" i="1"/>
  <c r="S3460" i="1"/>
  <c r="U3460" i="1" s="1"/>
  <c r="T3460" i="1"/>
  <c r="S3461" i="1"/>
  <c r="U3461" i="1" s="1"/>
  <c r="T3461" i="1"/>
  <c r="S3462" i="1"/>
  <c r="U3462" i="1" s="1"/>
  <c r="T3462" i="1"/>
  <c r="S3463" i="1"/>
  <c r="U3463" i="1" s="1"/>
  <c r="T3463" i="1"/>
  <c r="S3464" i="1"/>
  <c r="U3464" i="1" s="1"/>
  <c r="T3464" i="1"/>
  <c r="S3465" i="1"/>
  <c r="U3465" i="1" s="1"/>
  <c r="T3465" i="1"/>
  <c r="S3466" i="1"/>
  <c r="U3466" i="1" s="1"/>
  <c r="T3466" i="1"/>
  <c r="S3467" i="1"/>
  <c r="U3467" i="1" s="1"/>
  <c r="T3467" i="1"/>
  <c r="S3468" i="1"/>
  <c r="U3468" i="1" s="1"/>
  <c r="T3468" i="1"/>
  <c r="S3469" i="1"/>
  <c r="U3469" i="1" s="1"/>
  <c r="T3469" i="1"/>
  <c r="S3470" i="1"/>
  <c r="U3470" i="1" s="1"/>
  <c r="T3470" i="1"/>
  <c r="S2798" i="1"/>
  <c r="U2798" i="1" s="1"/>
  <c r="T2798" i="1"/>
  <c r="S2799" i="1"/>
  <c r="U2799" i="1" s="1"/>
  <c r="T2799" i="1"/>
  <c r="S2801" i="1"/>
  <c r="U2801" i="1" s="1"/>
  <c r="T2801" i="1"/>
  <c r="S2802" i="1"/>
  <c r="U2802" i="1" s="1"/>
  <c r="T2802" i="1"/>
  <c r="S2803" i="1"/>
  <c r="U2803" i="1" s="1"/>
  <c r="T2803" i="1"/>
  <c r="S2804" i="1"/>
  <c r="U2804" i="1" s="1"/>
  <c r="T2804" i="1"/>
  <c r="S2805" i="1"/>
  <c r="U2805" i="1" s="1"/>
  <c r="T2805" i="1"/>
  <c r="S2806" i="1"/>
  <c r="U2806" i="1" s="1"/>
  <c r="T2806" i="1"/>
  <c r="S2807" i="1"/>
  <c r="U2807" i="1" s="1"/>
  <c r="T2807" i="1"/>
  <c r="S2808" i="1"/>
  <c r="U2808" i="1" s="1"/>
  <c r="T2808" i="1"/>
  <c r="S2809" i="1"/>
  <c r="U2809" i="1" s="1"/>
  <c r="T2809" i="1"/>
  <c r="S2810" i="1"/>
  <c r="U2810" i="1" s="1"/>
  <c r="T2810" i="1"/>
  <c r="S2811" i="1"/>
  <c r="U2811" i="1" s="1"/>
  <c r="T2811" i="1"/>
  <c r="S2812" i="1"/>
  <c r="U2812" i="1" s="1"/>
  <c r="T2812" i="1"/>
  <c r="S2813" i="1"/>
  <c r="U2813" i="1" s="1"/>
  <c r="T2813" i="1"/>
  <c r="S2814" i="1"/>
  <c r="U2814" i="1" s="1"/>
  <c r="T2814" i="1"/>
  <c r="S2815" i="1"/>
  <c r="U2815" i="1" s="1"/>
  <c r="T2815" i="1"/>
  <c r="S2816" i="1"/>
  <c r="U2816" i="1" s="1"/>
  <c r="T2816" i="1"/>
  <c r="S2817" i="1"/>
  <c r="U2817" i="1" s="1"/>
  <c r="T2817" i="1"/>
  <c r="S2818" i="1"/>
  <c r="U2818" i="1" s="1"/>
  <c r="T2818" i="1"/>
  <c r="S2819" i="1"/>
  <c r="U2819" i="1" s="1"/>
  <c r="T2819" i="1"/>
  <c r="S2820" i="1"/>
  <c r="U2820" i="1" s="1"/>
  <c r="T2820" i="1"/>
  <c r="S2821" i="1"/>
  <c r="U2821" i="1" s="1"/>
  <c r="T2821" i="1"/>
  <c r="S2822" i="1"/>
  <c r="U2822" i="1" s="1"/>
  <c r="T2822" i="1"/>
  <c r="S2823" i="1"/>
  <c r="U2823" i="1" s="1"/>
  <c r="T2823" i="1"/>
  <c r="S2824" i="1"/>
  <c r="U2824" i="1" s="1"/>
  <c r="T2824" i="1"/>
  <c r="S2825" i="1"/>
  <c r="U2825" i="1" s="1"/>
  <c r="T2825" i="1"/>
  <c r="S2826" i="1"/>
  <c r="U2826" i="1" s="1"/>
  <c r="T2826" i="1"/>
  <c r="S2827" i="1"/>
  <c r="U2827" i="1" s="1"/>
  <c r="T2827" i="1"/>
  <c r="S2828" i="1"/>
  <c r="U2828" i="1" s="1"/>
  <c r="T2828" i="1"/>
  <c r="S2829" i="1"/>
  <c r="U2829" i="1" s="1"/>
  <c r="T2829" i="1"/>
  <c r="S2830" i="1"/>
  <c r="U2830" i="1" s="1"/>
  <c r="T2830" i="1"/>
  <c r="S2831" i="1"/>
  <c r="U2831" i="1" s="1"/>
  <c r="T2831" i="1"/>
  <c r="S2832" i="1"/>
  <c r="U2832" i="1" s="1"/>
  <c r="T2832" i="1"/>
  <c r="S2833" i="1"/>
  <c r="U2833" i="1" s="1"/>
  <c r="T2833" i="1"/>
  <c r="S2834" i="1"/>
  <c r="U2834" i="1" s="1"/>
  <c r="T2834" i="1"/>
  <c r="S2835" i="1"/>
  <c r="U2835" i="1" s="1"/>
  <c r="T2835" i="1"/>
  <c r="S2836" i="1"/>
  <c r="U2836" i="1" s="1"/>
  <c r="T2836" i="1"/>
  <c r="S2837" i="1"/>
  <c r="U2837" i="1" s="1"/>
  <c r="T2837" i="1"/>
  <c r="S2838" i="1"/>
  <c r="U2838" i="1" s="1"/>
  <c r="T2838" i="1"/>
  <c r="S2839" i="1"/>
  <c r="U2839" i="1" s="1"/>
  <c r="T2839" i="1"/>
  <c r="S2840" i="1"/>
  <c r="U2840" i="1" s="1"/>
  <c r="T2840" i="1"/>
  <c r="S2841" i="1"/>
  <c r="U2841" i="1" s="1"/>
  <c r="T2841" i="1"/>
  <c r="S2842" i="1"/>
  <c r="U2842" i="1" s="1"/>
  <c r="T2842" i="1"/>
  <c r="S2843" i="1"/>
  <c r="U2843" i="1" s="1"/>
  <c r="T2843" i="1"/>
  <c r="S2844" i="1"/>
  <c r="U2844" i="1" s="1"/>
  <c r="T2844" i="1"/>
  <c r="S2845" i="1"/>
  <c r="U2845" i="1" s="1"/>
  <c r="T2845" i="1"/>
  <c r="S2846" i="1"/>
  <c r="U2846" i="1" s="1"/>
  <c r="T2846" i="1"/>
  <c r="S2847" i="1"/>
  <c r="U2847" i="1" s="1"/>
  <c r="T2847" i="1"/>
  <c r="S2848" i="1"/>
  <c r="U2848" i="1" s="1"/>
  <c r="T2848" i="1"/>
  <c r="S2850" i="1"/>
  <c r="U2850" i="1" s="1"/>
  <c r="T2850" i="1"/>
  <c r="S2851" i="1"/>
  <c r="U2851" i="1" s="1"/>
  <c r="T2851" i="1"/>
  <c r="S2852" i="1"/>
  <c r="U2852" i="1" s="1"/>
  <c r="T2852" i="1"/>
  <c r="S2853" i="1"/>
  <c r="U2853" i="1" s="1"/>
  <c r="T2853" i="1"/>
  <c r="S2854" i="1"/>
  <c r="U2854" i="1" s="1"/>
  <c r="T2854" i="1"/>
  <c r="S2855" i="1"/>
  <c r="U2855" i="1" s="1"/>
  <c r="T2855" i="1"/>
  <c r="S2856" i="1"/>
  <c r="U2856" i="1" s="1"/>
  <c r="T2856" i="1"/>
  <c r="S2857" i="1"/>
  <c r="U2857" i="1" s="1"/>
  <c r="T2857" i="1"/>
  <c r="S2858" i="1"/>
  <c r="U2858" i="1" s="1"/>
  <c r="T2858" i="1"/>
  <c r="S2859" i="1"/>
  <c r="U2859" i="1" s="1"/>
  <c r="T2859" i="1"/>
  <c r="S2860" i="1"/>
  <c r="U2860" i="1" s="1"/>
  <c r="T2860" i="1"/>
  <c r="S2861" i="1"/>
  <c r="U2861" i="1" s="1"/>
  <c r="T2861" i="1"/>
  <c r="S2862" i="1"/>
  <c r="U2862" i="1" s="1"/>
  <c r="T2862" i="1"/>
  <c r="S2863" i="1"/>
  <c r="U2863" i="1" s="1"/>
  <c r="T2863" i="1"/>
  <c r="S2864" i="1"/>
  <c r="U2864" i="1" s="1"/>
  <c r="T2864" i="1"/>
  <c r="S2865" i="1"/>
  <c r="U2865" i="1" s="1"/>
  <c r="T2865" i="1"/>
  <c r="S2866" i="1"/>
  <c r="U2866" i="1" s="1"/>
  <c r="T2866" i="1"/>
  <c r="S2867" i="1"/>
  <c r="U2867" i="1" s="1"/>
  <c r="T2867" i="1"/>
  <c r="S2868" i="1"/>
  <c r="U2868" i="1" s="1"/>
  <c r="T2868" i="1"/>
  <c r="S2869" i="1"/>
  <c r="U2869" i="1" s="1"/>
  <c r="T2869" i="1"/>
  <c r="S2870" i="1"/>
  <c r="U2870" i="1" s="1"/>
  <c r="T2870" i="1"/>
  <c r="S2871" i="1"/>
  <c r="U2871" i="1" s="1"/>
  <c r="T2871" i="1"/>
  <c r="S2872" i="1"/>
  <c r="U2872" i="1" s="1"/>
  <c r="T2872" i="1"/>
  <c r="S2873" i="1"/>
  <c r="U2873" i="1" s="1"/>
  <c r="T2873" i="1"/>
  <c r="S2874" i="1"/>
  <c r="U2874" i="1" s="1"/>
  <c r="T2874" i="1"/>
  <c r="S2875" i="1"/>
  <c r="U2875" i="1" s="1"/>
  <c r="T2875" i="1"/>
  <c r="S2876" i="1"/>
  <c r="U2876" i="1" s="1"/>
  <c r="T2876" i="1"/>
  <c r="S2877" i="1"/>
  <c r="U2877" i="1" s="1"/>
  <c r="T2877" i="1"/>
  <c r="S2878" i="1"/>
  <c r="U2878" i="1" s="1"/>
  <c r="T2878" i="1"/>
  <c r="S2879" i="1"/>
  <c r="U2879" i="1" s="1"/>
  <c r="T2879" i="1"/>
  <c r="S2880" i="1"/>
  <c r="U2880" i="1" s="1"/>
  <c r="T2880" i="1"/>
  <c r="S2881" i="1"/>
  <c r="U2881" i="1" s="1"/>
  <c r="T2881" i="1"/>
  <c r="S2882" i="1"/>
  <c r="U2882" i="1" s="1"/>
  <c r="T2882" i="1"/>
  <c r="S2883" i="1"/>
  <c r="U2883" i="1" s="1"/>
  <c r="T2883" i="1"/>
  <c r="S2884" i="1"/>
  <c r="U2884" i="1" s="1"/>
  <c r="T2884" i="1"/>
  <c r="S2885" i="1"/>
  <c r="U2885" i="1" s="1"/>
  <c r="T2885" i="1"/>
  <c r="S2886" i="1"/>
  <c r="U2886" i="1" s="1"/>
  <c r="T2886" i="1"/>
  <c r="S2887" i="1"/>
  <c r="U2887" i="1" s="1"/>
  <c r="T2887" i="1"/>
  <c r="S2888" i="1"/>
  <c r="U2888" i="1" s="1"/>
  <c r="T2888" i="1"/>
  <c r="S2889" i="1"/>
  <c r="U2889" i="1" s="1"/>
  <c r="T2889" i="1"/>
  <c r="S2890" i="1"/>
  <c r="U2890" i="1" s="1"/>
  <c r="T2890" i="1"/>
  <c r="S2891" i="1"/>
  <c r="U2891" i="1" s="1"/>
  <c r="T2891" i="1"/>
  <c r="S2892" i="1"/>
  <c r="U2892" i="1" s="1"/>
  <c r="T2892" i="1"/>
  <c r="S2893" i="1"/>
  <c r="U2893" i="1" s="1"/>
  <c r="T2893" i="1"/>
  <c r="S2894" i="1"/>
  <c r="U2894" i="1" s="1"/>
  <c r="T2894" i="1"/>
  <c r="S2895" i="1"/>
  <c r="U2895" i="1" s="1"/>
  <c r="T2895" i="1"/>
  <c r="S2896" i="1"/>
  <c r="U2896" i="1" s="1"/>
  <c r="T2896" i="1"/>
  <c r="S2897" i="1"/>
  <c r="U2897" i="1" s="1"/>
  <c r="T2897" i="1"/>
  <c r="S2898" i="1"/>
  <c r="U2898" i="1" s="1"/>
  <c r="T2898" i="1"/>
  <c r="S2899" i="1"/>
  <c r="U2899" i="1" s="1"/>
  <c r="T2899" i="1"/>
  <c r="S2900" i="1"/>
  <c r="U2900" i="1" s="1"/>
  <c r="T2900" i="1"/>
  <c r="S2901" i="1"/>
  <c r="U2901" i="1" s="1"/>
  <c r="T2901" i="1"/>
  <c r="S2902" i="1"/>
  <c r="U2902" i="1" s="1"/>
  <c r="T2902" i="1"/>
  <c r="S2903" i="1"/>
  <c r="U2903" i="1" s="1"/>
  <c r="T2903" i="1"/>
  <c r="S2904" i="1"/>
  <c r="U2904" i="1" s="1"/>
  <c r="T2904" i="1"/>
  <c r="S2905" i="1"/>
  <c r="U2905" i="1" s="1"/>
  <c r="T2905" i="1"/>
  <c r="S2906" i="1"/>
  <c r="U2906" i="1" s="1"/>
  <c r="T2906" i="1"/>
  <c r="S2907" i="1"/>
  <c r="U2907" i="1" s="1"/>
  <c r="T2907" i="1"/>
  <c r="S2908" i="1"/>
  <c r="U2908" i="1" s="1"/>
  <c r="T2908" i="1"/>
  <c r="S2909" i="1"/>
  <c r="U2909" i="1" s="1"/>
  <c r="T2909" i="1"/>
  <c r="S2910" i="1"/>
  <c r="U2910" i="1" s="1"/>
  <c r="T2910" i="1"/>
  <c r="S2911" i="1"/>
  <c r="U2911" i="1" s="1"/>
  <c r="T2911" i="1"/>
  <c r="S2912" i="1"/>
  <c r="U2912" i="1" s="1"/>
  <c r="T2912" i="1"/>
  <c r="S2913" i="1"/>
  <c r="U2913" i="1" s="1"/>
  <c r="T2913" i="1"/>
  <c r="S2914" i="1"/>
  <c r="U2914" i="1" s="1"/>
  <c r="T2914" i="1"/>
  <c r="S2915" i="1"/>
  <c r="U2915" i="1" s="1"/>
  <c r="T2915" i="1"/>
  <c r="S2916" i="1"/>
  <c r="U2916" i="1" s="1"/>
  <c r="T2916" i="1"/>
  <c r="S2917" i="1"/>
  <c r="U2917" i="1" s="1"/>
  <c r="T2917" i="1"/>
  <c r="S2918" i="1"/>
  <c r="U2918" i="1" s="1"/>
  <c r="T2918" i="1"/>
  <c r="S2919" i="1"/>
  <c r="U2919" i="1" s="1"/>
  <c r="T2919" i="1"/>
  <c r="S2920" i="1"/>
  <c r="U2920" i="1" s="1"/>
  <c r="T2920" i="1"/>
  <c r="S2921" i="1"/>
  <c r="U2921" i="1" s="1"/>
  <c r="T2921" i="1"/>
  <c r="S2922" i="1"/>
  <c r="U2922" i="1" s="1"/>
  <c r="T2922" i="1"/>
  <c r="S2923" i="1"/>
  <c r="U2923" i="1" s="1"/>
  <c r="T2923" i="1"/>
  <c r="S2924" i="1"/>
  <c r="U2924" i="1" s="1"/>
  <c r="T2924" i="1"/>
  <c r="S2925" i="1"/>
  <c r="U2925" i="1" s="1"/>
  <c r="T2925" i="1"/>
  <c r="S2926" i="1"/>
  <c r="U2926" i="1" s="1"/>
  <c r="T2926" i="1"/>
  <c r="S2927" i="1"/>
  <c r="U2927" i="1" s="1"/>
  <c r="T2927" i="1"/>
  <c r="S2928" i="1"/>
  <c r="U2928" i="1" s="1"/>
  <c r="T2928" i="1"/>
  <c r="S2929" i="1"/>
  <c r="U2929" i="1" s="1"/>
  <c r="T2929" i="1"/>
  <c r="S2930" i="1"/>
  <c r="U2930" i="1" s="1"/>
  <c r="T2930" i="1"/>
  <c r="S2931" i="1"/>
  <c r="U2931" i="1" s="1"/>
  <c r="T2931" i="1"/>
  <c r="S2932" i="1"/>
  <c r="U2932" i="1" s="1"/>
  <c r="T2932" i="1"/>
  <c r="S2933" i="1"/>
  <c r="U2933" i="1" s="1"/>
  <c r="T2933" i="1"/>
  <c r="S2934" i="1"/>
  <c r="U2934" i="1" s="1"/>
  <c r="T2934" i="1"/>
  <c r="S2935" i="1"/>
  <c r="U2935" i="1" s="1"/>
  <c r="T2935" i="1"/>
  <c r="S2936" i="1"/>
  <c r="U2936" i="1" s="1"/>
  <c r="T2936" i="1"/>
  <c r="S2937" i="1"/>
  <c r="U2937" i="1" s="1"/>
  <c r="T2937" i="1"/>
  <c r="S2938" i="1"/>
  <c r="U2938" i="1" s="1"/>
  <c r="T2938" i="1"/>
  <c r="S2939" i="1"/>
  <c r="U2939" i="1" s="1"/>
  <c r="T2939" i="1"/>
  <c r="S2940" i="1"/>
  <c r="U2940" i="1" s="1"/>
  <c r="T2940" i="1"/>
  <c r="S2941" i="1"/>
  <c r="U2941" i="1" s="1"/>
  <c r="T2941" i="1"/>
  <c r="S2942" i="1"/>
  <c r="U2942" i="1" s="1"/>
  <c r="T2942" i="1"/>
  <c r="S2943" i="1"/>
  <c r="U2943" i="1" s="1"/>
  <c r="T2943" i="1"/>
  <c r="S2944" i="1"/>
  <c r="U2944" i="1" s="1"/>
  <c r="T2944" i="1"/>
  <c r="S2945" i="1"/>
  <c r="U2945" i="1" s="1"/>
  <c r="T2945" i="1"/>
  <c r="S2946" i="1"/>
  <c r="U2946" i="1" s="1"/>
  <c r="T2946" i="1"/>
  <c r="S2947" i="1"/>
  <c r="U2947" i="1" s="1"/>
  <c r="T2947" i="1"/>
  <c r="S2948" i="1"/>
  <c r="U2948" i="1" s="1"/>
  <c r="T2948" i="1"/>
  <c r="S2949" i="1"/>
  <c r="U2949" i="1" s="1"/>
  <c r="T2949" i="1"/>
  <c r="S2950" i="1"/>
  <c r="U2950" i="1" s="1"/>
  <c r="T2950" i="1"/>
  <c r="S2951" i="1"/>
  <c r="U2951" i="1" s="1"/>
  <c r="T2951" i="1"/>
  <c r="S2952" i="1"/>
  <c r="U2952" i="1" s="1"/>
  <c r="T2952" i="1"/>
  <c r="S2953" i="1"/>
  <c r="U2953" i="1" s="1"/>
  <c r="T2953" i="1"/>
  <c r="S2954" i="1"/>
  <c r="U2954" i="1" s="1"/>
  <c r="T2954" i="1"/>
  <c r="S2955" i="1"/>
  <c r="U2955" i="1" s="1"/>
  <c r="T2955" i="1"/>
  <c r="S2956" i="1"/>
  <c r="U2956" i="1" s="1"/>
  <c r="T2956" i="1"/>
  <c r="S2957" i="1"/>
  <c r="U2957" i="1" s="1"/>
  <c r="T2957" i="1"/>
  <c r="S2958" i="1"/>
  <c r="U2958" i="1" s="1"/>
  <c r="T2958" i="1"/>
  <c r="S2959" i="1"/>
  <c r="U2959" i="1" s="1"/>
  <c r="T2959" i="1"/>
  <c r="S2960" i="1"/>
  <c r="U2960" i="1" s="1"/>
  <c r="T2960" i="1"/>
  <c r="S2961" i="1"/>
  <c r="U2961" i="1" s="1"/>
  <c r="T2961" i="1"/>
  <c r="S2962" i="1"/>
  <c r="U2962" i="1" s="1"/>
  <c r="T2962" i="1"/>
  <c r="S2963" i="1"/>
  <c r="U2963" i="1" s="1"/>
  <c r="T2963" i="1"/>
  <c r="S2964" i="1"/>
  <c r="U2964" i="1" s="1"/>
  <c r="T2964" i="1"/>
  <c r="S2965" i="1"/>
  <c r="U2965" i="1" s="1"/>
  <c r="T2965" i="1"/>
  <c r="S2966" i="1"/>
  <c r="U2966" i="1" s="1"/>
  <c r="T2966" i="1"/>
  <c r="S2967" i="1"/>
  <c r="U2967" i="1" s="1"/>
  <c r="T2967" i="1"/>
  <c r="S2968" i="1"/>
  <c r="U2968" i="1" s="1"/>
  <c r="T2968" i="1"/>
  <c r="S2969" i="1"/>
  <c r="U2969" i="1" s="1"/>
  <c r="T2969" i="1"/>
  <c r="S2970" i="1"/>
  <c r="U2970" i="1" s="1"/>
  <c r="T2970" i="1"/>
  <c r="S2971" i="1"/>
  <c r="U2971" i="1" s="1"/>
  <c r="T2971" i="1"/>
  <c r="S2972" i="1"/>
  <c r="U2972" i="1" s="1"/>
  <c r="T2972" i="1"/>
  <c r="S2973" i="1"/>
  <c r="U2973" i="1" s="1"/>
  <c r="T2973" i="1"/>
  <c r="S2974" i="1"/>
  <c r="U2974" i="1" s="1"/>
  <c r="T2974" i="1"/>
  <c r="S2975" i="1"/>
  <c r="U2975" i="1" s="1"/>
  <c r="T2975" i="1"/>
  <c r="S2976" i="1"/>
  <c r="U2976" i="1" s="1"/>
  <c r="T2976" i="1"/>
  <c r="S2977" i="1"/>
  <c r="U2977" i="1" s="1"/>
  <c r="T2977" i="1"/>
  <c r="S2978" i="1"/>
  <c r="U2978" i="1" s="1"/>
  <c r="T2978" i="1"/>
  <c r="S2979" i="1"/>
  <c r="U2979" i="1" s="1"/>
  <c r="T2979" i="1"/>
  <c r="S2980" i="1"/>
  <c r="U2980" i="1" s="1"/>
  <c r="T2980" i="1"/>
  <c r="S2981" i="1"/>
  <c r="U2981" i="1" s="1"/>
  <c r="T2981" i="1"/>
  <c r="S2982" i="1"/>
  <c r="U2982" i="1" s="1"/>
  <c r="T2982" i="1"/>
  <c r="S2983" i="1"/>
  <c r="U2983" i="1" s="1"/>
  <c r="T2983" i="1"/>
  <c r="S2984" i="1"/>
  <c r="U2984" i="1" s="1"/>
  <c r="T2984" i="1"/>
  <c r="S2985" i="1"/>
  <c r="U2985" i="1" s="1"/>
  <c r="T2985" i="1"/>
  <c r="S2986" i="1"/>
  <c r="U2986" i="1" s="1"/>
  <c r="T2986" i="1"/>
  <c r="S2987" i="1"/>
  <c r="U2987" i="1" s="1"/>
  <c r="T2987" i="1"/>
  <c r="S2988" i="1"/>
  <c r="U2988" i="1" s="1"/>
  <c r="T2988" i="1"/>
  <c r="S2989" i="1"/>
  <c r="U2989" i="1" s="1"/>
  <c r="T2989" i="1"/>
  <c r="S2990" i="1"/>
  <c r="U2990" i="1" s="1"/>
  <c r="T2990" i="1"/>
  <c r="S2991" i="1"/>
  <c r="U2991" i="1" s="1"/>
  <c r="T2991" i="1"/>
  <c r="S2992" i="1"/>
  <c r="U2992" i="1" s="1"/>
  <c r="T2992" i="1"/>
  <c r="S2993" i="1"/>
  <c r="U2993" i="1" s="1"/>
  <c r="T2993" i="1"/>
  <c r="S2994" i="1"/>
  <c r="U2994" i="1" s="1"/>
  <c r="T2994" i="1"/>
  <c r="S2995" i="1"/>
  <c r="U2995" i="1" s="1"/>
  <c r="T2995" i="1"/>
  <c r="S2996" i="1"/>
  <c r="U2996" i="1" s="1"/>
  <c r="T2996" i="1"/>
  <c r="S2997" i="1"/>
  <c r="U2997" i="1" s="1"/>
  <c r="T2997" i="1"/>
  <c r="S2998" i="1"/>
  <c r="U2998" i="1" s="1"/>
  <c r="T2998" i="1"/>
  <c r="S2999" i="1"/>
  <c r="U2999" i="1" s="1"/>
  <c r="T2999" i="1"/>
  <c r="S3000" i="1"/>
  <c r="U3000" i="1" s="1"/>
  <c r="T3000" i="1"/>
  <c r="S3001" i="1"/>
  <c r="U3001" i="1" s="1"/>
  <c r="T3001" i="1"/>
  <c r="S3002" i="1"/>
  <c r="U3002" i="1" s="1"/>
  <c r="T3002" i="1"/>
  <c r="S3003" i="1"/>
  <c r="U3003" i="1" s="1"/>
  <c r="T3003" i="1"/>
  <c r="S3004" i="1"/>
  <c r="U3004" i="1" s="1"/>
  <c r="T3004" i="1"/>
  <c r="S3005" i="1"/>
  <c r="U3005" i="1" s="1"/>
  <c r="T3005" i="1"/>
  <c r="S3006" i="1"/>
  <c r="U3006" i="1" s="1"/>
  <c r="T3006" i="1"/>
  <c r="S3007" i="1"/>
  <c r="U3007" i="1" s="1"/>
  <c r="T3007" i="1"/>
  <c r="S3008" i="1"/>
  <c r="U3008" i="1" s="1"/>
  <c r="T3008" i="1"/>
  <c r="S3009" i="1"/>
  <c r="U3009" i="1" s="1"/>
  <c r="T3009" i="1"/>
  <c r="S3010" i="1"/>
  <c r="U3010" i="1" s="1"/>
  <c r="T3010" i="1"/>
  <c r="S3011" i="1"/>
  <c r="U3011" i="1" s="1"/>
  <c r="T3011" i="1"/>
  <c r="S3012" i="1"/>
  <c r="U3012" i="1" s="1"/>
  <c r="T3012" i="1"/>
  <c r="S3013" i="1"/>
  <c r="U3013" i="1" s="1"/>
  <c r="T3013" i="1"/>
  <c r="S3014" i="1"/>
  <c r="U3014" i="1" s="1"/>
  <c r="T3014" i="1"/>
  <c r="S3015" i="1"/>
  <c r="U3015" i="1" s="1"/>
  <c r="T3015" i="1"/>
  <c r="S3016" i="1"/>
  <c r="U3016" i="1" s="1"/>
  <c r="T3016" i="1"/>
  <c r="S3017" i="1"/>
  <c r="U3017" i="1" s="1"/>
  <c r="T3017" i="1"/>
  <c r="S3018" i="1"/>
  <c r="U3018" i="1" s="1"/>
  <c r="T3018" i="1"/>
  <c r="S3019" i="1"/>
  <c r="U3019" i="1" s="1"/>
  <c r="T3019" i="1"/>
  <c r="S3020" i="1"/>
  <c r="U3020" i="1" s="1"/>
  <c r="T3020" i="1"/>
  <c r="S3021" i="1"/>
  <c r="U3021" i="1" s="1"/>
  <c r="T3021" i="1"/>
  <c r="S3022" i="1"/>
  <c r="U3022" i="1" s="1"/>
  <c r="T3022" i="1"/>
  <c r="S3023" i="1"/>
  <c r="U3023" i="1" s="1"/>
  <c r="T3023" i="1"/>
  <c r="S3024" i="1"/>
  <c r="U3024" i="1" s="1"/>
  <c r="T3024" i="1"/>
  <c r="S3025" i="1"/>
  <c r="U3025" i="1" s="1"/>
  <c r="T3025" i="1"/>
  <c r="S3026" i="1"/>
  <c r="U3026" i="1" s="1"/>
  <c r="T3026" i="1"/>
  <c r="S3027" i="1"/>
  <c r="U3027" i="1" s="1"/>
  <c r="T3027" i="1"/>
  <c r="S3028" i="1"/>
  <c r="U3028" i="1" s="1"/>
  <c r="T3028" i="1"/>
  <c r="S3029" i="1"/>
  <c r="U3029" i="1" s="1"/>
  <c r="T3029" i="1"/>
  <c r="S3030" i="1"/>
  <c r="U3030" i="1" s="1"/>
  <c r="T3030" i="1"/>
  <c r="S3031" i="1"/>
  <c r="U3031" i="1" s="1"/>
  <c r="T3031" i="1"/>
  <c r="S3032" i="1"/>
  <c r="U3032" i="1" s="1"/>
  <c r="T3032" i="1"/>
  <c r="S3033" i="1"/>
  <c r="U3033" i="1" s="1"/>
  <c r="T3033" i="1"/>
  <c r="S3034" i="1"/>
  <c r="U3034" i="1" s="1"/>
  <c r="T3034" i="1"/>
  <c r="S3035" i="1"/>
  <c r="U3035" i="1" s="1"/>
  <c r="T3035" i="1"/>
  <c r="S3036" i="1"/>
  <c r="U3036" i="1" s="1"/>
  <c r="T3036" i="1"/>
  <c r="S3037" i="1"/>
  <c r="U3037" i="1" s="1"/>
  <c r="T3037" i="1"/>
  <c r="S3038" i="1"/>
  <c r="U3038" i="1" s="1"/>
  <c r="T3038" i="1"/>
  <c r="S3039" i="1"/>
  <c r="U3039" i="1" s="1"/>
  <c r="T3039" i="1"/>
  <c r="S3040" i="1"/>
  <c r="U3040" i="1" s="1"/>
  <c r="T3040" i="1"/>
  <c r="S3041" i="1"/>
  <c r="U3041" i="1" s="1"/>
  <c r="T3041" i="1"/>
  <c r="S3042" i="1"/>
  <c r="U3042" i="1" s="1"/>
  <c r="T3042" i="1"/>
  <c r="S2751" i="1"/>
  <c r="U2751" i="1" s="1"/>
  <c r="T2751" i="1"/>
  <c r="S2752" i="1"/>
  <c r="U2752" i="1" s="1"/>
  <c r="T2752" i="1"/>
  <c r="S2753" i="1"/>
  <c r="U2753" i="1" s="1"/>
  <c r="T2753" i="1"/>
  <c r="S2754" i="1"/>
  <c r="U2754" i="1" s="1"/>
  <c r="T2754" i="1"/>
  <c r="S2755" i="1"/>
  <c r="U2755" i="1" s="1"/>
  <c r="T2755" i="1"/>
  <c r="S2756" i="1"/>
  <c r="U2756" i="1" s="1"/>
  <c r="T2756" i="1"/>
  <c r="S2757" i="1"/>
  <c r="U2757" i="1" s="1"/>
  <c r="T2757" i="1"/>
  <c r="S2758" i="1"/>
  <c r="U2758" i="1" s="1"/>
  <c r="T2758" i="1"/>
  <c r="S2759" i="1"/>
  <c r="U2759" i="1" s="1"/>
  <c r="T2759" i="1"/>
  <c r="S2760" i="1"/>
  <c r="U2760" i="1" s="1"/>
  <c r="T2760" i="1"/>
  <c r="S2761" i="1"/>
  <c r="U2761" i="1" s="1"/>
  <c r="T2761" i="1"/>
  <c r="S2762" i="1"/>
  <c r="U2762" i="1" s="1"/>
  <c r="T2762" i="1"/>
  <c r="S2763" i="1"/>
  <c r="U2763" i="1" s="1"/>
  <c r="T2763" i="1"/>
  <c r="S2764" i="1"/>
  <c r="U2764" i="1" s="1"/>
  <c r="T2764" i="1"/>
  <c r="S2765" i="1"/>
  <c r="U2765" i="1" s="1"/>
  <c r="T2765" i="1"/>
  <c r="S2766" i="1"/>
  <c r="U2766" i="1" s="1"/>
  <c r="T2766" i="1"/>
  <c r="S2767" i="1"/>
  <c r="U2767" i="1" s="1"/>
  <c r="T2767" i="1"/>
  <c r="S2768" i="1"/>
  <c r="U2768" i="1" s="1"/>
  <c r="T2768" i="1"/>
  <c r="S2769" i="1"/>
  <c r="U2769" i="1" s="1"/>
  <c r="T2769" i="1"/>
  <c r="S2770" i="1"/>
  <c r="U2770" i="1" s="1"/>
  <c r="T2770" i="1"/>
  <c r="S2771" i="1"/>
  <c r="U2771" i="1" s="1"/>
  <c r="T2771" i="1"/>
  <c r="S2772" i="1"/>
  <c r="U2772" i="1" s="1"/>
  <c r="T2772" i="1"/>
  <c r="S2773" i="1"/>
  <c r="U2773" i="1" s="1"/>
  <c r="T2773" i="1"/>
  <c r="S2774" i="1"/>
  <c r="U2774" i="1" s="1"/>
  <c r="T2774" i="1"/>
  <c r="S2775" i="1"/>
  <c r="U2775" i="1" s="1"/>
  <c r="T2775" i="1"/>
  <c r="S2776" i="1"/>
  <c r="U2776" i="1" s="1"/>
  <c r="T2776" i="1"/>
  <c r="S2777" i="1"/>
  <c r="U2777" i="1" s="1"/>
  <c r="T2777" i="1"/>
  <c r="S2778" i="1"/>
  <c r="U2778" i="1" s="1"/>
  <c r="T2778" i="1"/>
  <c r="S2779" i="1"/>
  <c r="U2779" i="1" s="1"/>
  <c r="T2779" i="1"/>
  <c r="S2780" i="1"/>
  <c r="U2780" i="1" s="1"/>
  <c r="T2780" i="1"/>
  <c r="S2781" i="1"/>
  <c r="U2781" i="1" s="1"/>
  <c r="T2781" i="1"/>
  <c r="S2782" i="1"/>
  <c r="U2782" i="1" s="1"/>
  <c r="T2782" i="1"/>
  <c r="S2783" i="1"/>
  <c r="U2783" i="1" s="1"/>
  <c r="T2783" i="1"/>
  <c r="S2784" i="1"/>
  <c r="U2784" i="1" s="1"/>
  <c r="T2784" i="1"/>
  <c r="S2785" i="1"/>
  <c r="U2785" i="1" s="1"/>
  <c r="T2785" i="1"/>
  <c r="S2786" i="1"/>
  <c r="U2786" i="1" s="1"/>
  <c r="T2786" i="1"/>
  <c r="S2787" i="1"/>
  <c r="U2787" i="1" s="1"/>
  <c r="T2787" i="1"/>
  <c r="S2788" i="1"/>
  <c r="U2788" i="1" s="1"/>
  <c r="T2788" i="1"/>
  <c r="S2789" i="1"/>
  <c r="U2789" i="1" s="1"/>
  <c r="T2789" i="1"/>
  <c r="S2790" i="1"/>
  <c r="U2790" i="1" s="1"/>
  <c r="T2790" i="1"/>
  <c r="S2791" i="1"/>
  <c r="U2791" i="1" s="1"/>
  <c r="T2791" i="1"/>
  <c r="S2792" i="1"/>
  <c r="U2792" i="1" s="1"/>
  <c r="T2792" i="1"/>
  <c r="S2793" i="1"/>
  <c r="U2793" i="1" s="1"/>
  <c r="T2793" i="1"/>
  <c r="S2794" i="1"/>
  <c r="U2794" i="1" s="1"/>
  <c r="T2794" i="1"/>
  <c r="S2795" i="1"/>
  <c r="U2795" i="1" s="1"/>
  <c r="T2795" i="1"/>
  <c r="S2796" i="1"/>
  <c r="U2796" i="1" s="1"/>
  <c r="T2796" i="1"/>
  <c r="S2797" i="1"/>
  <c r="U2797" i="1" s="1"/>
  <c r="T2797" i="1"/>
  <c r="S2746" i="1"/>
  <c r="U2746" i="1" s="1"/>
  <c r="T2746" i="1"/>
  <c r="S2747" i="1"/>
  <c r="U2747" i="1" s="1"/>
  <c r="T2747" i="1"/>
  <c r="S2748" i="1"/>
  <c r="U2748" i="1" s="1"/>
  <c r="T2748" i="1"/>
  <c r="S2749" i="1"/>
  <c r="U2749" i="1" s="1"/>
  <c r="T2749" i="1"/>
  <c r="S2750" i="1"/>
  <c r="U2750" i="1" s="1"/>
  <c r="T2750" i="1"/>
  <c r="S2724" i="1"/>
  <c r="U2724" i="1" s="1"/>
  <c r="T2724" i="1"/>
  <c r="S2725" i="1"/>
  <c r="U2725" i="1" s="1"/>
  <c r="T2725" i="1"/>
  <c r="S2726" i="1"/>
  <c r="U2726" i="1" s="1"/>
  <c r="T2726" i="1"/>
  <c r="S2727" i="1"/>
  <c r="U2727" i="1" s="1"/>
  <c r="T2727" i="1"/>
  <c r="S2728" i="1"/>
  <c r="U2728" i="1" s="1"/>
  <c r="T2728" i="1"/>
  <c r="S2729" i="1"/>
  <c r="U2729" i="1" s="1"/>
  <c r="T2729" i="1"/>
  <c r="S2730" i="1"/>
  <c r="U2730" i="1" s="1"/>
  <c r="T2730" i="1"/>
  <c r="S2731" i="1"/>
  <c r="U2731" i="1" s="1"/>
  <c r="T2731" i="1"/>
  <c r="S2732" i="1"/>
  <c r="U2732" i="1" s="1"/>
  <c r="T2732" i="1"/>
  <c r="S2733" i="1"/>
  <c r="U2733" i="1" s="1"/>
  <c r="T2733" i="1"/>
  <c r="S2734" i="1"/>
  <c r="U2734" i="1" s="1"/>
  <c r="T2734" i="1"/>
  <c r="S2735" i="1"/>
  <c r="U2735" i="1" s="1"/>
  <c r="T2735" i="1"/>
  <c r="S2736" i="1"/>
  <c r="U2736" i="1" s="1"/>
  <c r="T2736" i="1"/>
  <c r="S2737" i="1"/>
  <c r="U2737" i="1" s="1"/>
  <c r="T2737" i="1"/>
  <c r="S2738" i="1"/>
  <c r="U2738" i="1" s="1"/>
  <c r="T2738" i="1"/>
  <c r="S2739" i="1"/>
  <c r="U2739" i="1" s="1"/>
  <c r="T2739" i="1"/>
  <c r="S2740" i="1"/>
  <c r="U2740" i="1" s="1"/>
  <c r="T2740" i="1"/>
  <c r="S2741" i="1"/>
  <c r="U2741" i="1" s="1"/>
  <c r="T2741" i="1"/>
  <c r="S2742" i="1"/>
  <c r="U2742" i="1" s="1"/>
  <c r="T2742" i="1"/>
  <c r="S2743" i="1"/>
  <c r="U2743" i="1" s="1"/>
  <c r="T2743" i="1"/>
  <c r="S2744" i="1"/>
  <c r="U2744" i="1" s="1"/>
  <c r="T2744" i="1"/>
  <c r="S2745" i="1"/>
  <c r="U2745" i="1" s="1"/>
  <c r="T2745" i="1"/>
  <c r="S2710" i="1"/>
  <c r="U2710" i="1" s="1"/>
  <c r="T2710" i="1"/>
  <c r="S2711" i="1"/>
  <c r="U2711" i="1" s="1"/>
  <c r="T2711" i="1"/>
  <c r="S2712" i="1"/>
  <c r="U2712" i="1" s="1"/>
  <c r="T2712" i="1"/>
  <c r="S2713" i="1"/>
  <c r="U2713" i="1" s="1"/>
  <c r="T2713" i="1"/>
  <c r="S2714" i="1"/>
  <c r="U2714" i="1" s="1"/>
  <c r="T2714" i="1"/>
  <c r="S2715" i="1"/>
  <c r="U2715" i="1" s="1"/>
  <c r="T2715" i="1"/>
  <c r="S2716" i="1"/>
  <c r="U2716" i="1" s="1"/>
  <c r="T2716" i="1"/>
  <c r="S2717" i="1"/>
  <c r="U2717" i="1" s="1"/>
  <c r="T2717" i="1"/>
  <c r="S2718" i="1"/>
  <c r="U2718" i="1" s="1"/>
  <c r="T2718" i="1"/>
  <c r="S2719" i="1"/>
  <c r="U2719" i="1" s="1"/>
  <c r="T2719" i="1"/>
  <c r="S2720" i="1"/>
  <c r="U2720" i="1" s="1"/>
  <c r="T2720" i="1"/>
  <c r="S2721" i="1"/>
  <c r="U2721" i="1" s="1"/>
  <c r="T2721" i="1"/>
  <c r="S2722" i="1"/>
  <c r="U2722" i="1" s="1"/>
  <c r="T2722" i="1"/>
  <c r="S2723" i="1"/>
  <c r="U2723" i="1" s="1"/>
  <c r="T2723" i="1"/>
  <c r="S2679" i="1"/>
  <c r="U2679" i="1" s="1"/>
  <c r="T2679" i="1"/>
  <c r="S2680" i="1"/>
  <c r="U2680" i="1" s="1"/>
  <c r="T2680" i="1"/>
  <c r="S2681" i="1"/>
  <c r="U2681" i="1" s="1"/>
  <c r="T2681" i="1"/>
  <c r="S2682" i="1"/>
  <c r="U2682" i="1" s="1"/>
  <c r="T2682" i="1"/>
  <c r="S2683" i="1"/>
  <c r="U2683" i="1" s="1"/>
  <c r="T2683" i="1"/>
  <c r="S2684" i="1"/>
  <c r="U2684" i="1" s="1"/>
  <c r="T2684" i="1"/>
  <c r="S2685" i="1"/>
  <c r="U2685" i="1" s="1"/>
  <c r="T2685" i="1"/>
  <c r="S2686" i="1"/>
  <c r="U2686" i="1" s="1"/>
  <c r="T2686" i="1"/>
  <c r="S2687" i="1"/>
  <c r="U2687" i="1" s="1"/>
  <c r="T2687" i="1"/>
  <c r="S2688" i="1"/>
  <c r="U2688" i="1" s="1"/>
  <c r="T2688" i="1"/>
  <c r="S2689" i="1"/>
  <c r="U2689" i="1" s="1"/>
  <c r="T2689" i="1"/>
  <c r="S2690" i="1"/>
  <c r="U2690" i="1" s="1"/>
  <c r="T2690" i="1"/>
  <c r="S2691" i="1"/>
  <c r="U2691" i="1" s="1"/>
  <c r="T2691" i="1"/>
  <c r="S2692" i="1"/>
  <c r="U2692" i="1" s="1"/>
  <c r="T2692" i="1"/>
  <c r="S2693" i="1"/>
  <c r="U2693" i="1" s="1"/>
  <c r="T2693" i="1"/>
  <c r="S2694" i="1"/>
  <c r="U2694" i="1" s="1"/>
  <c r="T2694" i="1"/>
  <c r="S2695" i="1"/>
  <c r="U2695" i="1" s="1"/>
  <c r="T2695" i="1"/>
  <c r="S2696" i="1"/>
  <c r="U2696" i="1" s="1"/>
  <c r="T2696" i="1"/>
  <c r="S2697" i="1"/>
  <c r="U2697" i="1" s="1"/>
  <c r="T2697" i="1"/>
  <c r="S2698" i="1"/>
  <c r="U2698" i="1" s="1"/>
  <c r="T2698" i="1"/>
  <c r="S2699" i="1"/>
  <c r="U2699" i="1" s="1"/>
  <c r="T2699" i="1"/>
  <c r="S2700" i="1"/>
  <c r="U2700" i="1" s="1"/>
  <c r="T2700" i="1"/>
  <c r="S2701" i="1"/>
  <c r="U2701" i="1" s="1"/>
  <c r="T2701" i="1"/>
  <c r="S2702" i="1"/>
  <c r="U2702" i="1" s="1"/>
  <c r="T2702" i="1"/>
  <c r="S2703" i="1"/>
  <c r="U2703" i="1" s="1"/>
  <c r="T2703" i="1"/>
  <c r="S2704" i="1"/>
  <c r="U2704" i="1" s="1"/>
  <c r="T2704" i="1"/>
  <c r="S2705" i="1"/>
  <c r="U2705" i="1" s="1"/>
  <c r="T2705" i="1"/>
  <c r="S2706" i="1"/>
  <c r="U2706" i="1" s="1"/>
  <c r="T2706" i="1"/>
  <c r="S2707" i="1"/>
  <c r="U2707" i="1" s="1"/>
  <c r="T2707" i="1"/>
  <c r="S2708" i="1"/>
  <c r="U2708" i="1" s="1"/>
  <c r="T2708" i="1"/>
  <c r="S2709" i="1"/>
  <c r="U2709" i="1" s="1"/>
  <c r="T2709" i="1"/>
  <c r="S2659" i="1"/>
  <c r="U2659" i="1" s="1"/>
  <c r="T2659" i="1"/>
  <c r="S2660" i="1"/>
  <c r="U2660" i="1" s="1"/>
  <c r="T2660" i="1"/>
  <c r="S2661" i="1"/>
  <c r="U2661" i="1" s="1"/>
  <c r="T2661" i="1"/>
  <c r="S2662" i="1"/>
  <c r="U2662" i="1" s="1"/>
  <c r="T2662" i="1"/>
  <c r="S2663" i="1"/>
  <c r="U2663" i="1" s="1"/>
  <c r="T2663" i="1"/>
  <c r="S2664" i="1"/>
  <c r="U2664" i="1" s="1"/>
  <c r="T2664" i="1"/>
  <c r="S2665" i="1"/>
  <c r="U2665" i="1" s="1"/>
  <c r="T2665" i="1"/>
  <c r="S2666" i="1"/>
  <c r="U2666" i="1" s="1"/>
  <c r="T2666" i="1"/>
  <c r="S2667" i="1"/>
  <c r="U2667" i="1" s="1"/>
  <c r="T2667" i="1"/>
  <c r="S2668" i="1"/>
  <c r="U2668" i="1" s="1"/>
  <c r="T2668" i="1"/>
  <c r="S2669" i="1"/>
  <c r="U2669" i="1" s="1"/>
  <c r="T2669" i="1"/>
  <c r="S2670" i="1"/>
  <c r="U2670" i="1" s="1"/>
  <c r="T2670" i="1"/>
  <c r="S2671" i="1"/>
  <c r="U2671" i="1" s="1"/>
  <c r="T2671" i="1"/>
  <c r="S2672" i="1"/>
  <c r="U2672" i="1" s="1"/>
  <c r="T2672" i="1"/>
  <c r="S2673" i="1"/>
  <c r="U2673" i="1" s="1"/>
  <c r="T2673" i="1"/>
  <c r="S2674" i="1"/>
  <c r="U2674" i="1" s="1"/>
  <c r="T2674" i="1"/>
  <c r="S2675" i="1"/>
  <c r="U2675" i="1" s="1"/>
  <c r="T2675" i="1"/>
  <c r="S2676" i="1"/>
  <c r="U2676" i="1" s="1"/>
  <c r="T2676" i="1"/>
  <c r="S2677" i="1"/>
  <c r="U2677" i="1" s="1"/>
  <c r="T2677" i="1"/>
  <c r="S2678" i="1"/>
  <c r="U2678" i="1" s="1"/>
  <c r="T2678" i="1"/>
  <c r="S2657" i="1"/>
  <c r="U2657" i="1" s="1"/>
  <c r="T2657" i="1"/>
  <c r="S2658" i="1"/>
  <c r="U2658" i="1" s="1"/>
  <c r="T2658" i="1"/>
  <c r="S2644" i="1"/>
  <c r="U2644" i="1" s="1"/>
  <c r="T2644" i="1"/>
  <c r="S2645" i="1"/>
  <c r="U2645" i="1" s="1"/>
  <c r="T2645" i="1"/>
  <c r="S2646" i="1"/>
  <c r="U2646" i="1" s="1"/>
  <c r="T2646" i="1"/>
  <c r="S2647" i="1"/>
  <c r="U2647" i="1" s="1"/>
  <c r="T2647" i="1"/>
  <c r="S2648" i="1"/>
  <c r="U2648" i="1" s="1"/>
  <c r="T2648" i="1"/>
  <c r="S2649" i="1"/>
  <c r="U2649" i="1" s="1"/>
  <c r="T2649" i="1"/>
  <c r="S2650" i="1"/>
  <c r="U2650" i="1" s="1"/>
  <c r="T2650" i="1"/>
  <c r="S2651" i="1"/>
  <c r="U2651" i="1" s="1"/>
  <c r="T2651" i="1"/>
  <c r="S2652" i="1"/>
  <c r="U2652" i="1" s="1"/>
  <c r="T2652" i="1"/>
  <c r="S2653" i="1"/>
  <c r="U2653" i="1" s="1"/>
  <c r="T2653" i="1"/>
  <c r="S2654" i="1"/>
  <c r="U2654" i="1" s="1"/>
  <c r="T2654" i="1"/>
  <c r="S2655" i="1"/>
  <c r="U2655" i="1" s="1"/>
  <c r="T2655" i="1"/>
  <c r="S2656" i="1"/>
  <c r="U2656" i="1" s="1"/>
  <c r="T2656" i="1"/>
  <c r="S2634" i="1"/>
  <c r="U2634" i="1" s="1"/>
  <c r="T2634" i="1"/>
  <c r="S2635" i="1"/>
  <c r="U2635" i="1" s="1"/>
  <c r="T2635" i="1"/>
  <c r="S2636" i="1"/>
  <c r="U2636" i="1" s="1"/>
  <c r="T2636" i="1"/>
  <c r="S2637" i="1"/>
  <c r="U2637" i="1" s="1"/>
  <c r="T2637" i="1"/>
  <c r="S2638" i="1"/>
  <c r="U2638" i="1" s="1"/>
  <c r="T2638" i="1"/>
  <c r="S2639" i="1"/>
  <c r="U2639" i="1" s="1"/>
  <c r="T2639" i="1"/>
  <c r="S2640" i="1"/>
  <c r="U2640" i="1" s="1"/>
  <c r="T2640" i="1"/>
  <c r="S2641" i="1"/>
  <c r="U2641" i="1" s="1"/>
  <c r="T2641" i="1"/>
  <c r="S2642" i="1"/>
  <c r="U2642" i="1" s="1"/>
  <c r="T2642" i="1"/>
  <c r="S2643" i="1"/>
  <c r="U2643" i="1" s="1"/>
  <c r="T2643" i="1"/>
  <c r="S2545" i="1"/>
  <c r="U2545" i="1" s="1"/>
  <c r="T2545" i="1"/>
  <c r="S2547" i="1"/>
  <c r="U2547" i="1" s="1"/>
  <c r="T2547" i="1"/>
  <c r="S2549" i="1"/>
  <c r="U2549" i="1" s="1"/>
  <c r="T2549" i="1"/>
  <c r="S2550" i="1"/>
  <c r="U2550" i="1" s="1"/>
  <c r="T2550" i="1"/>
  <c r="S2551" i="1"/>
  <c r="U2551" i="1" s="1"/>
  <c r="T2551" i="1"/>
  <c r="S2552" i="1"/>
  <c r="U2552" i="1" s="1"/>
  <c r="T2552" i="1"/>
  <c r="S2553" i="1"/>
  <c r="U2553" i="1" s="1"/>
  <c r="T2553" i="1"/>
  <c r="S2554" i="1"/>
  <c r="U2554" i="1" s="1"/>
  <c r="T2554" i="1"/>
  <c r="S2555" i="1"/>
  <c r="U2555" i="1" s="1"/>
  <c r="T2555" i="1"/>
  <c r="S2556" i="1"/>
  <c r="U2556" i="1" s="1"/>
  <c r="T2556" i="1"/>
  <c r="S2557" i="1"/>
  <c r="U2557" i="1" s="1"/>
  <c r="T2557" i="1"/>
  <c r="S2558" i="1"/>
  <c r="U2558" i="1" s="1"/>
  <c r="T2558" i="1"/>
  <c r="S2559" i="1"/>
  <c r="U2559" i="1" s="1"/>
  <c r="T2559" i="1"/>
  <c r="S2560" i="1"/>
  <c r="U2560" i="1" s="1"/>
  <c r="T2560" i="1"/>
  <c r="S2561" i="1"/>
  <c r="U2561" i="1" s="1"/>
  <c r="T2561" i="1"/>
  <c r="S2562" i="1"/>
  <c r="U2562" i="1" s="1"/>
  <c r="T2562" i="1"/>
  <c r="S2563" i="1"/>
  <c r="U2563" i="1" s="1"/>
  <c r="T2563" i="1"/>
  <c r="S2564" i="1"/>
  <c r="U2564" i="1" s="1"/>
  <c r="T2564" i="1"/>
  <c r="S2565" i="1"/>
  <c r="U2565" i="1" s="1"/>
  <c r="T2565" i="1"/>
  <c r="S2566" i="1"/>
  <c r="U2566" i="1" s="1"/>
  <c r="T2566" i="1"/>
  <c r="S2567" i="1"/>
  <c r="U2567" i="1" s="1"/>
  <c r="T2567" i="1"/>
  <c r="S2568" i="1"/>
  <c r="U2568" i="1" s="1"/>
  <c r="T2568" i="1"/>
  <c r="S2569" i="1"/>
  <c r="U2569" i="1" s="1"/>
  <c r="T2569" i="1"/>
  <c r="S2570" i="1"/>
  <c r="U2570" i="1" s="1"/>
  <c r="T2570" i="1"/>
  <c r="S2571" i="1"/>
  <c r="U2571" i="1" s="1"/>
  <c r="T2571" i="1"/>
  <c r="S2572" i="1"/>
  <c r="U2572" i="1" s="1"/>
  <c r="T2572" i="1"/>
  <c r="S2573" i="1"/>
  <c r="U2573" i="1" s="1"/>
  <c r="T2573" i="1"/>
  <c r="S2574" i="1"/>
  <c r="U2574" i="1" s="1"/>
  <c r="T2574" i="1"/>
  <c r="S2575" i="1"/>
  <c r="U2575" i="1" s="1"/>
  <c r="T2575" i="1"/>
  <c r="S2576" i="1"/>
  <c r="U2576" i="1" s="1"/>
  <c r="T2576" i="1"/>
  <c r="S2577" i="1"/>
  <c r="U2577" i="1" s="1"/>
  <c r="T2577" i="1"/>
  <c r="S2578" i="1"/>
  <c r="U2578" i="1" s="1"/>
  <c r="T2578" i="1"/>
  <c r="S2579" i="1"/>
  <c r="U2579" i="1" s="1"/>
  <c r="T2579" i="1"/>
  <c r="S2580" i="1"/>
  <c r="U2580" i="1" s="1"/>
  <c r="T2580" i="1"/>
  <c r="S2581" i="1"/>
  <c r="U2581" i="1" s="1"/>
  <c r="T2581" i="1"/>
  <c r="S2582" i="1"/>
  <c r="U2582" i="1" s="1"/>
  <c r="T2582" i="1"/>
  <c r="S2583" i="1"/>
  <c r="U2583" i="1" s="1"/>
  <c r="T2583" i="1"/>
  <c r="S2584" i="1"/>
  <c r="U2584" i="1" s="1"/>
  <c r="T2584" i="1"/>
  <c r="S2585" i="1"/>
  <c r="U2585" i="1" s="1"/>
  <c r="T2585" i="1"/>
  <c r="S2586" i="1"/>
  <c r="U2586" i="1" s="1"/>
  <c r="T2586" i="1"/>
  <c r="S2587" i="1"/>
  <c r="U2587" i="1" s="1"/>
  <c r="T2587" i="1"/>
  <c r="S2588" i="1"/>
  <c r="U2588" i="1" s="1"/>
  <c r="T2588" i="1"/>
  <c r="S2589" i="1"/>
  <c r="U2589" i="1" s="1"/>
  <c r="T2589" i="1"/>
  <c r="S2590" i="1"/>
  <c r="U2590" i="1" s="1"/>
  <c r="T2590" i="1"/>
  <c r="S2591" i="1"/>
  <c r="U2591" i="1" s="1"/>
  <c r="T2591" i="1"/>
  <c r="S2592" i="1"/>
  <c r="U2592" i="1" s="1"/>
  <c r="T2592" i="1"/>
  <c r="S2593" i="1"/>
  <c r="U2593" i="1" s="1"/>
  <c r="T2593" i="1"/>
  <c r="S2594" i="1"/>
  <c r="U2594" i="1" s="1"/>
  <c r="T2594" i="1"/>
  <c r="S2595" i="1"/>
  <c r="U2595" i="1" s="1"/>
  <c r="T2595" i="1"/>
  <c r="S2596" i="1"/>
  <c r="U2596" i="1" s="1"/>
  <c r="T2596" i="1"/>
  <c r="S2597" i="1"/>
  <c r="U2597" i="1" s="1"/>
  <c r="T2597" i="1"/>
  <c r="S2598" i="1"/>
  <c r="U2598" i="1" s="1"/>
  <c r="T2598" i="1"/>
  <c r="S2599" i="1"/>
  <c r="U2599" i="1" s="1"/>
  <c r="T2599" i="1"/>
  <c r="S2600" i="1"/>
  <c r="U2600" i="1" s="1"/>
  <c r="T2600" i="1"/>
  <c r="S2601" i="1"/>
  <c r="U2601" i="1" s="1"/>
  <c r="T2601" i="1"/>
  <c r="S2602" i="1"/>
  <c r="U2602" i="1" s="1"/>
  <c r="T2602" i="1"/>
  <c r="S2603" i="1"/>
  <c r="U2603" i="1" s="1"/>
  <c r="T2603" i="1"/>
  <c r="S2604" i="1"/>
  <c r="U2604" i="1" s="1"/>
  <c r="T2604" i="1"/>
  <c r="S2605" i="1"/>
  <c r="U2605" i="1" s="1"/>
  <c r="T2605" i="1"/>
  <c r="S2606" i="1"/>
  <c r="U2606" i="1" s="1"/>
  <c r="T2606" i="1"/>
  <c r="S2607" i="1"/>
  <c r="U2607" i="1" s="1"/>
  <c r="T2607" i="1"/>
  <c r="S2608" i="1"/>
  <c r="U2608" i="1" s="1"/>
  <c r="T2608" i="1"/>
  <c r="S2609" i="1"/>
  <c r="U2609" i="1" s="1"/>
  <c r="T2609" i="1"/>
  <c r="S2610" i="1"/>
  <c r="U2610" i="1" s="1"/>
  <c r="T2610" i="1"/>
  <c r="S2611" i="1"/>
  <c r="U2611" i="1" s="1"/>
  <c r="T2611" i="1"/>
  <c r="S2612" i="1"/>
  <c r="U2612" i="1" s="1"/>
  <c r="T2612" i="1"/>
  <c r="S2613" i="1"/>
  <c r="U2613" i="1" s="1"/>
  <c r="T2613" i="1"/>
  <c r="S2614" i="1"/>
  <c r="U2614" i="1" s="1"/>
  <c r="T2614" i="1"/>
  <c r="S2615" i="1"/>
  <c r="U2615" i="1" s="1"/>
  <c r="T2615" i="1"/>
  <c r="S2616" i="1"/>
  <c r="U2616" i="1" s="1"/>
  <c r="T2616" i="1"/>
  <c r="S2617" i="1"/>
  <c r="U2617" i="1" s="1"/>
  <c r="T2617" i="1"/>
  <c r="S2618" i="1"/>
  <c r="U2618" i="1" s="1"/>
  <c r="T2618" i="1"/>
  <c r="S2619" i="1"/>
  <c r="U2619" i="1" s="1"/>
  <c r="T2619" i="1"/>
  <c r="S2620" i="1"/>
  <c r="U2620" i="1" s="1"/>
  <c r="T2620" i="1"/>
  <c r="S2621" i="1"/>
  <c r="U2621" i="1" s="1"/>
  <c r="T2621" i="1"/>
  <c r="S2622" i="1"/>
  <c r="U2622" i="1" s="1"/>
  <c r="T2622" i="1"/>
  <c r="S2623" i="1"/>
  <c r="U2623" i="1" s="1"/>
  <c r="T2623" i="1"/>
  <c r="S2624" i="1"/>
  <c r="U2624" i="1" s="1"/>
  <c r="T2624" i="1"/>
  <c r="S2625" i="1"/>
  <c r="U2625" i="1" s="1"/>
  <c r="T2625" i="1"/>
  <c r="S2626" i="1"/>
  <c r="U2626" i="1" s="1"/>
  <c r="T2626" i="1"/>
  <c r="S2627" i="1"/>
  <c r="U2627" i="1" s="1"/>
  <c r="T2627" i="1"/>
  <c r="S2628" i="1"/>
  <c r="U2628" i="1" s="1"/>
  <c r="T2628" i="1"/>
  <c r="S2629" i="1"/>
  <c r="U2629" i="1" s="1"/>
  <c r="T2629" i="1"/>
  <c r="S2630" i="1"/>
  <c r="U2630" i="1" s="1"/>
  <c r="T2630" i="1"/>
  <c r="S2631" i="1"/>
  <c r="U2631" i="1" s="1"/>
  <c r="T2631" i="1"/>
  <c r="S2632" i="1"/>
  <c r="U2632" i="1" s="1"/>
  <c r="T2632" i="1"/>
  <c r="S2633" i="1"/>
  <c r="U2633" i="1" s="1"/>
  <c r="T2633" i="1"/>
  <c r="S2540" i="1"/>
  <c r="U2540" i="1" s="1"/>
  <c r="T2540" i="1"/>
  <c r="S2541" i="1"/>
  <c r="U2541" i="1" s="1"/>
  <c r="T2541" i="1"/>
  <c r="S2542" i="1"/>
  <c r="U2542" i="1" s="1"/>
  <c r="T2542" i="1"/>
  <c r="S2543" i="1"/>
  <c r="U2543" i="1" s="1"/>
  <c r="T2543" i="1"/>
  <c r="S2544" i="1"/>
  <c r="U2544" i="1" s="1"/>
  <c r="T2544" i="1"/>
  <c r="S2444" i="1" l="1"/>
  <c r="U2444" i="1" s="1"/>
  <c r="T2444" i="1"/>
  <c r="S2445" i="1"/>
  <c r="U2445" i="1" s="1"/>
  <c r="T2445" i="1"/>
  <c r="S2446" i="1"/>
  <c r="U2446" i="1" s="1"/>
  <c r="T2446" i="1"/>
  <c r="S2447" i="1"/>
  <c r="U2447" i="1" s="1"/>
  <c r="T2447" i="1"/>
  <c r="S2448" i="1"/>
  <c r="U2448" i="1" s="1"/>
  <c r="T2448" i="1"/>
  <c r="S2449" i="1"/>
  <c r="U2449" i="1" s="1"/>
  <c r="T2449" i="1"/>
  <c r="S2450" i="1"/>
  <c r="U2450" i="1" s="1"/>
  <c r="T2450" i="1"/>
  <c r="S2451" i="1"/>
  <c r="U2451" i="1" s="1"/>
  <c r="T2451" i="1"/>
  <c r="S2452" i="1"/>
  <c r="U2452" i="1" s="1"/>
  <c r="T2452" i="1"/>
  <c r="S2453" i="1"/>
  <c r="U2453" i="1" s="1"/>
  <c r="T2453" i="1"/>
  <c r="S2454" i="1"/>
  <c r="U2454" i="1" s="1"/>
  <c r="T2454" i="1"/>
  <c r="S2455" i="1"/>
  <c r="U2455" i="1" s="1"/>
  <c r="T2455" i="1"/>
  <c r="S2456" i="1"/>
  <c r="U2456" i="1" s="1"/>
  <c r="T2456" i="1"/>
  <c r="S2457" i="1"/>
  <c r="U2457" i="1" s="1"/>
  <c r="T2457" i="1"/>
  <c r="S2458" i="1"/>
  <c r="U2458" i="1" s="1"/>
  <c r="T2458" i="1"/>
  <c r="S2459" i="1"/>
  <c r="U2459" i="1" s="1"/>
  <c r="T2459" i="1"/>
  <c r="S2460" i="1"/>
  <c r="U2460" i="1" s="1"/>
  <c r="T2460" i="1"/>
  <c r="S2461" i="1"/>
  <c r="U2461" i="1" s="1"/>
  <c r="T2461" i="1"/>
  <c r="S2462" i="1"/>
  <c r="U2462" i="1" s="1"/>
  <c r="T2462" i="1"/>
  <c r="S2463" i="1"/>
  <c r="U2463" i="1" s="1"/>
  <c r="T2463" i="1"/>
  <c r="S2464" i="1"/>
  <c r="U2464" i="1" s="1"/>
  <c r="T2464" i="1"/>
  <c r="S2465" i="1"/>
  <c r="U2465" i="1" s="1"/>
  <c r="T2465" i="1"/>
  <c r="S2466" i="1"/>
  <c r="U2466" i="1" s="1"/>
  <c r="T2466" i="1"/>
  <c r="S2467" i="1"/>
  <c r="U2467" i="1" s="1"/>
  <c r="T2467" i="1"/>
  <c r="S2468" i="1"/>
  <c r="U2468" i="1" s="1"/>
  <c r="T2468" i="1"/>
  <c r="S2469" i="1"/>
  <c r="U2469" i="1" s="1"/>
  <c r="T2469" i="1"/>
  <c r="S2470" i="1"/>
  <c r="U2470" i="1" s="1"/>
  <c r="T2470" i="1"/>
  <c r="S2471" i="1"/>
  <c r="U2471" i="1" s="1"/>
  <c r="T2471" i="1"/>
  <c r="S2472" i="1"/>
  <c r="U2472" i="1" s="1"/>
  <c r="T2472" i="1"/>
  <c r="S2473" i="1"/>
  <c r="U2473" i="1" s="1"/>
  <c r="T2473" i="1"/>
  <c r="S2474" i="1"/>
  <c r="U2474" i="1" s="1"/>
  <c r="T2474" i="1"/>
  <c r="S2475" i="1"/>
  <c r="U2475" i="1" s="1"/>
  <c r="T2475" i="1"/>
  <c r="S2476" i="1"/>
  <c r="U2476" i="1" s="1"/>
  <c r="T2476" i="1"/>
  <c r="S2477" i="1"/>
  <c r="U2477" i="1" s="1"/>
  <c r="T2477" i="1"/>
  <c r="S2478" i="1"/>
  <c r="U2478" i="1" s="1"/>
  <c r="T2478" i="1"/>
  <c r="S2479" i="1"/>
  <c r="U2479" i="1" s="1"/>
  <c r="T2479" i="1"/>
  <c r="S2480" i="1"/>
  <c r="U2480" i="1" s="1"/>
  <c r="T2480" i="1"/>
  <c r="S2481" i="1"/>
  <c r="U2481" i="1" s="1"/>
  <c r="T2481" i="1"/>
  <c r="S2482" i="1"/>
  <c r="U2482" i="1" s="1"/>
  <c r="T2482" i="1"/>
  <c r="S2483" i="1"/>
  <c r="U2483" i="1" s="1"/>
  <c r="T2483" i="1"/>
  <c r="S2484" i="1"/>
  <c r="U2484" i="1" s="1"/>
  <c r="T2484" i="1"/>
  <c r="S2485" i="1"/>
  <c r="U2485" i="1" s="1"/>
  <c r="T2485" i="1"/>
  <c r="S2486" i="1"/>
  <c r="U2486" i="1" s="1"/>
  <c r="T2486" i="1"/>
  <c r="S2487" i="1"/>
  <c r="U2487" i="1" s="1"/>
  <c r="T2487" i="1"/>
  <c r="S2488" i="1"/>
  <c r="U2488" i="1" s="1"/>
  <c r="T2488" i="1"/>
  <c r="S2489" i="1"/>
  <c r="U2489" i="1" s="1"/>
  <c r="T2489" i="1"/>
  <c r="S2490" i="1"/>
  <c r="U2490" i="1" s="1"/>
  <c r="T2490" i="1"/>
  <c r="S2491" i="1"/>
  <c r="U2491" i="1" s="1"/>
  <c r="T2491" i="1"/>
  <c r="S2492" i="1"/>
  <c r="U2492" i="1" s="1"/>
  <c r="T2492" i="1"/>
  <c r="S2493" i="1"/>
  <c r="U2493" i="1" s="1"/>
  <c r="T2493" i="1"/>
  <c r="S2494" i="1"/>
  <c r="U2494" i="1" s="1"/>
  <c r="T2494" i="1"/>
  <c r="S2495" i="1"/>
  <c r="U2495" i="1" s="1"/>
  <c r="T2495" i="1"/>
  <c r="S2496" i="1"/>
  <c r="U2496" i="1" s="1"/>
  <c r="T2496" i="1"/>
  <c r="S2497" i="1"/>
  <c r="U2497" i="1" s="1"/>
  <c r="T2497" i="1"/>
  <c r="S2498" i="1"/>
  <c r="U2498" i="1" s="1"/>
  <c r="T2498" i="1"/>
  <c r="S2499" i="1"/>
  <c r="U2499" i="1" s="1"/>
  <c r="T2499" i="1"/>
  <c r="S2500" i="1"/>
  <c r="U2500" i="1" s="1"/>
  <c r="T2500" i="1"/>
  <c r="S2501" i="1"/>
  <c r="U2501" i="1" s="1"/>
  <c r="T2501" i="1"/>
  <c r="S2502" i="1"/>
  <c r="U2502" i="1" s="1"/>
  <c r="T2502" i="1"/>
  <c r="S2503" i="1"/>
  <c r="U2503" i="1" s="1"/>
  <c r="T2503" i="1"/>
  <c r="S2504" i="1"/>
  <c r="U2504" i="1" s="1"/>
  <c r="T2504" i="1"/>
  <c r="S2505" i="1"/>
  <c r="U2505" i="1" s="1"/>
  <c r="T2505" i="1"/>
  <c r="S2506" i="1"/>
  <c r="U2506" i="1" s="1"/>
  <c r="T2506" i="1"/>
  <c r="S2507" i="1"/>
  <c r="U2507" i="1" s="1"/>
  <c r="T2507" i="1"/>
  <c r="S2508" i="1"/>
  <c r="U2508" i="1" s="1"/>
  <c r="T2508" i="1"/>
  <c r="S2509" i="1"/>
  <c r="U2509" i="1" s="1"/>
  <c r="T2509" i="1"/>
  <c r="S2510" i="1"/>
  <c r="U2510" i="1" s="1"/>
  <c r="T2510" i="1"/>
  <c r="S2511" i="1"/>
  <c r="U2511" i="1" s="1"/>
  <c r="T2511" i="1"/>
  <c r="S2512" i="1"/>
  <c r="U2512" i="1" s="1"/>
  <c r="T2512" i="1"/>
  <c r="S2513" i="1"/>
  <c r="U2513" i="1" s="1"/>
  <c r="T2513" i="1"/>
  <c r="S2514" i="1"/>
  <c r="U2514" i="1" s="1"/>
  <c r="T2514" i="1"/>
  <c r="S2515" i="1"/>
  <c r="U2515" i="1" s="1"/>
  <c r="T2515" i="1"/>
  <c r="S2516" i="1"/>
  <c r="U2516" i="1" s="1"/>
  <c r="T2516" i="1"/>
  <c r="S2517" i="1"/>
  <c r="U2517" i="1" s="1"/>
  <c r="T2517" i="1"/>
  <c r="S2518" i="1"/>
  <c r="U2518" i="1" s="1"/>
  <c r="T2518" i="1"/>
  <c r="S2519" i="1"/>
  <c r="U2519" i="1" s="1"/>
  <c r="T2519" i="1"/>
  <c r="S2520" i="1"/>
  <c r="U2520" i="1" s="1"/>
  <c r="T2520" i="1"/>
  <c r="S2521" i="1"/>
  <c r="U2521" i="1" s="1"/>
  <c r="T2521" i="1"/>
  <c r="S2522" i="1"/>
  <c r="U2522" i="1" s="1"/>
  <c r="T2522" i="1"/>
  <c r="S2523" i="1"/>
  <c r="U2523" i="1" s="1"/>
  <c r="T2523" i="1"/>
  <c r="S2524" i="1"/>
  <c r="U2524" i="1" s="1"/>
  <c r="T2524" i="1"/>
  <c r="S2525" i="1"/>
  <c r="U2525" i="1" s="1"/>
  <c r="T2525" i="1"/>
  <c r="S2526" i="1"/>
  <c r="U2526" i="1" s="1"/>
  <c r="T2526" i="1"/>
  <c r="S2527" i="1"/>
  <c r="U2527" i="1" s="1"/>
  <c r="T2527" i="1"/>
  <c r="S2528" i="1"/>
  <c r="U2528" i="1" s="1"/>
  <c r="T2528" i="1"/>
  <c r="S2529" i="1"/>
  <c r="U2529" i="1" s="1"/>
  <c r="T2529" i="1"/>
  <c r="S2530" i="1"/>
  <c r="U2530" i="1" s="1"/>
  <c r="T2530" i="1"/>
  <c r="S2531" i="1"/>
  <c r="U2531" i="1" s="1"/>
  <c r="T2531" i="1"/>
  <c r="S2532" i="1"/>
  <c r="U2532" i="1" s="1"/>
  <c r="T2532" i="1"/>
  <c r="S2533" i="1"/>
  <c r="U2533" i="1" s="1"/>
  <c r="T2533" i="1"/>
  <c r="S2534" i="1"/>
  <c r="U2534" i="1" s="1"/>
  <c r="T2534" i="1"/>
  <c r="S2535" i="1"/>
  <c r="U2535" i="1" s="1"/>
  <c r="T2535" i="1"/>
  <c r="S2536" i="1"/>
  <c r="U2536" i="1" s="1"/>
  <c r="T2536" i="1"/>
  <c r="S2537" i="1"/>
  <c r="U2537" i="1" s="1"/>
  <c r="T2537" i="1"/>
  <c r="S2538" i="1"/>
  <c r="U2538" i="1" s="1"/>
  <c r="T2538" i="1"/>
  <c r="S2539" i="1"/>
  <c r="U2539" i="1" s="1"/>
  <c r="T2539" i="1"/>
  <c r="S2438" i="1"/>
  <c r="U2438" i="1" s="1"/>
  <c r="T2438" i="1"/>
  <c r="S2439" i="1"/>
  <c r="U2439" i="1" s="1"/>
  <c r="T2439" i="1"/>
  <c r="S2440" i="1"/>
  <c r="U2440" i="1" s="1"/>
  <c r="T2440" i="1"/>
  <c r="S2441" i="1"/>
  <c r="U2441" i="1" s="1"/>
  <c r="T2441" i="1"/>
  <c r="S2442" i="1"/>
  <c r="U2442" i="1" s="1"/>
  <c r="T2442" i="1"/>
  <c r="S2443" i="1"/>
  <c r="U2443" i="1" s="1"/>
  <c r="T2443" i="1"/>
  <c r="S2434" i="1" l="1"/>
  <c r="U2434" i="1" s="1"/>
  <c r="T2434" i="1"/>
  <c r="S2435" i="1"/>
  <c r="U2435" i="1" s="1"/>
  <c r="T2435" i="1"/>
  <c r="S2436" i="1"/>
  <c r="U2436" i="1" s="1"/>
  <c r="T2436" i="1"/>
  <c r="S2437" i="1"/>
  <c r="U2437" i="1" s="1"/>
  <c r="T2437" i="1"/>
  <c r="S2419" i="1"/>
  <c r="U2419" i="1" s="1"/>
  <c r="T2419" i="1"/>
  <c r="S2420" i="1"/>
  <c r="U2420" i="1" s="1"/>
  <c r="T2420" i="1"/>
  <c r="S2421" i="1"/>
  <c r="U2421" i="1" s="1"/>
  <c r="T2421" i="1"/>
  <c r="S2422" i="1"/>
  <c r="U2422" i="1" s="1"/>
  <c r="T2422" i="1"/>
  <c r="S2423" i="1"/>
  <c r="U2423" i="1" s="1"/>
  <c r="T2423" i="1"/>
  <c r="S2424" i="1"/>
  <c r="U2424" i="1" s="1"/>
  <c r="T2424" i="1"/>
  <c r="S2425" i="1"/>
  <c r="U2425" i="1" s="1"/>
  <c r="T2425" i="1"/>
  <c r="S2426" i="1"/>
  <c r="U2426" i="1" s="1"/>
  <c r="T2426" i="1"/>
  <c r="S2427" i="1"/>
  <c r="U2427" i="1" s="1"/>
  <c r="T2427" i="1"/>
  <c r="S2428" i="1"/>
  <c r="U2428" i="1" s="1"/>
  <c r="T2428" i="1"/>
  <c r="S2429" i="1"/>
  <c r="U2429" i="1" s="1"/>
  <c r="T2429" i="1"/>
  <c r="S2430" i="1"/>
  <c r="U2430" i="1" s="1"/>
  <c r="T2430" i="1"/>
  <c r="S2431" i="1"/>
  <c r="U2431" i="1" s="1"/>
  <c r="T2431" i="1"/>
  <c r="S2432" i="1"/>
  <c r="U2432" i="1" s="1"/>
  <c r="T2432" i="1"/>
  <c r="S2433" i="1"/>
  <c r="U2433" i="1" s="1"/>
  <c r="T2433" i="1"/>
  <c r="S2417" i="1"/>
  <c r="U2417" i="1" s="1"/>
  <c r="T2417" i="1"/>
  <c r="S2418" i="1"/>
  <c r="U2418" i="1" s="1"/>
  <c r="T2418" i="1"/>
  <c r="S2403" i="1"/>
  <c r="U2403" i="1" s="1"/>
  <c r="T2403" i="1"/>
  <c r="S2404" i="1"/>
  <c r="U2404" i="1" s="1"/>
  <c r="T2404" i="1"/>
  <c r="S2405" i="1"/>
  <c r="U2405" i="1" s="1"/>
  <c r="T2405" i="1"/>
  <c r="S2406" i="1"/>
  <c r="U2406" i="1" s="1"/>
  <c r="T2406" i="1"/>
  <c r="S2407" i="1"/>
  <c r="U2407" i="1" s="1"/>
  <c r="T2407" i="1"/>
  <c r="S2408" i="1"/>
  <c r="U2408" i="1" s="1"/>
  <c r="T2408" i="1"/>
  <c r="S2409" i="1"/>
  <c r="U2409" i="1" s="1"/>
  <c r="T2409" i="1"/>
  <c r="S2410" i="1"/>
  <c r="U2410" i="1" s="1"/>
  <c r="T2410" i="1"/>
  <c r="S2411" i="1"/>
  <c r="U2411" i="1" s="1"/>
  <c r="T2411" i="1"/>
  <c r="S2412" i="1"/>
  <c r="U2412" i="1" s="1"/>
  <c r="T2412" i="1"/>
  <c r="S2413" i="1"/>
  <c r="U2413" i="1" s="1"/>
  <c r="T2413" i="1"/>
  <c r="S2414" i="1"/>
  <c r="U2414" i="1" s="1"/>
  <c r="T2414" i="1"/>
  <c r="S2415" i="1"/>
  <c r="U2415" i="1" s="1"/>
  <c r="T2415" i="1"/>
  <c r="S2416" i="1"/>
  <c r="U2416" i="1" s="1"/>
  <c r="T2416" i="1"/>
  <c r="T2402" i="1"/>
  <c r="S2402" i="1"/>
  <c r="U2402" i="1" s="1"/>
  <c r="T2401" i="1"/>
  <c r="S2401" i="1"/>
  <c r="U2401" i="1" s="1"/>
  <c r="T2400" i="1"/>
  <c r="S2400" i="1"/>
  <c r="U2400" i="1" s="1"/>
  <c r="T2399" i="1" l="1"/>
  <c r="S2399" i="1"/>
  <c r="U2399" i="1" s="1"/>
  <c r="T2398" i="1"/>
  <c r="S2398" i="1"/>
  <c r="U2398" i="1" s="1"/>
  <c r="T2397" i="1"/>
  <c r="S2397" i="1"/>
  <c r="U2397" i="1" s="1"/>
  <c r="T2396" i="1"/>
  <c r="S2396" i="1"/>
  <c r="U2396" i="1" s="1"/>
  <c r="T2395" i="1"/>
  <c r="S2395" i="1"/>
  <c r="U2395" i="1" s="1"/>
  <c r="T2394" i="1"/>
  <c r="S2394" i="1"/>
  <c r="U2394" i="1" s="1"/>
  <c r="T2393" i="1"/>
  <c r="S2393" i="1"/>
  <c r="U2393" i="1" s="1"/>
  <c r="T2392" i="1"/>
  <c r="S2392" i="1"/>
  <c r="U2392" i="1" s="1"/>
  <c r="T2391" i="1"/>
  <c r="S2391" i="1"/>
  <c r="U2391" i="1" s="1"/>
  <c r="T2390" i="1"/>
  <c r="S2390" i="1"/>
  <c r="U2390" i="1" s="1"/>
  <c r="T2389" i="1"/>
  <c r="S2389" i="1"/>
  <c r="U2389" i="1" s="1"/>
  <c r="T2388" i="1"/>
  <c r="S2388" i="1"/>
  <c r="U2388" i="1" s="1"/>
  <c r="T2387" i="1"/>
  <c r="S2387" i="1"/>
  <c r="U2387" i="1" s="1"/>
  <c r="T2386" i="1"/>
  <c r="S2386" i="1"/>
  <c r="U2386" i="1" s="1"/>
  <c r="T2385" i="1"/>
  <c r="S2385" i="1"/>
  <c r="U2385" i="1" s="1"/>
  <c r="T2384" i="1"/>
  <c r="S2384" i="1"/>
  <c r="U2384" i="1" s="1"/>
  <c r="T2383" i="1"/>
  <c r="S2383" i="1"/>
  <c r="U2383" i="1" s="1"/>
  <c r="T2382" i="1"/>
  <c r="S2382" i="1"/>
  <c r="U2382" i="1" s="1"/>
  <c r="T2381" i="1"/>
  <c r="S2381" i="1"/>
  <c r="U2381" i="1" s="1"/>
  <c r="T2380" i="1"/>
  <c r="S2380" i="1"/>
  <c r="U2380" i="1" s="1"/>
  <c r="T2379" i="1"/>
  <c r="S2379" i="1"/>
  <c r="U2379" i="1" s="1"/>
  <c r="T2378" i="1"/>
  <c r="S2378" i="1"/>
  <c r="U2378" i="1" s="1"/>
  <c r="T2377" i="1"/>
  <c r="S2377" i="1"/>
  <c r="U2377" i="1" s="1"/>
  <c r="T2376" i="1"/>
  <c r="S2376" i="1"/>
  <c r="U2376" i="1" s="1"/>
  <c r="T2375" i="1"/>
  <c r="S2375" i="1"/>
  <c r="U2375" i="1" s="1"/>
  <c r="T2374" i="1"/>
  <c r="S2374" i="1"/>
  <c r="U2374" i="1" s="1"/>
  <c r="T2373" i="1"/>
  <c r="S2373" i="1"/>
  <c r="U2373" i="1" s="1"/>
  <c r="T2372" i="1"/>
  <c r="S2372" i="1"/>
  <c r="U2372" i="1" s="1"/>
  <c r="T2370" i="1"/>
  <c r="S2370" i="1"/>
  <c r="U2370" i="1" s="1"/>
  <c r="T2368" i="1"/>
  <c r="S2368" i="1"/>
  <c r="U2368" i="1" s="1"/>
  <c r="T2367" i="1"/>
  <c r="S2367" i="1"/>
  <c r="U2367" i="1" s="1"/>
  <c r="T2366" i="1"/>
  <c r="S2366" i="1"/>
  <c r="U2366" i="1" s="1"/>
  <c r="T2365" i="1"/>
  <c r="S2365" i="1"/>
  <c r="U2365" i="1" s="1"/>
  <c r="T2364" i="1"/>
  <c r="S2364" i="1"/>
  <c r="U2364" i="1" s="1"/>
  <c r="T2363" i="1"/>
  <c r="S2363" i="1"/>
  <c r="U2363" i="1" s="1"/>
  <c r="T2362" i="1"/>
  <c r="S2362" i="1"/>
  <c r="U2362" i="1" s="1"/>
  <c r="T2361" i="1"/>
  <c r="S2361" i="1"/>
  <c r="U2361" i="1" s="1"/>
  <c r="T2360" i="1"/>
  <c r="S2360" i="1"/>
  <c r="U2360" i="1" s="1"/>
  <c r="T2359" i="1"/>
  <c r="S2359" i="1"/>
  <c r="U2359" i="1" s="1"/>
  <c r="T2358" i="1"/>
  <c r="S2358" i="1"/>
  <c r="U2358" i="1" s="1"/>
  <c r="T2357" i="1"/>
  <c r="S2357" i="1"/>
  <c r="U2357" i="1" s="1"/>
  <c r="T2356" i="1"/>
  <c r="S2356" i="1"/>
  <c r="U2356" i="1" s="1"/>
  <c r="T2355" i="1"/>
  <c r="S2355" i="1"/>
  <c r="U2355" i="1" s="1"/>
  <c r="T2354" i="1"/>
  <c r="S2354" i="1"/>
  <c r="U2354" i="1" s="1"/>
  <c r="T2353" i="1"/>
  <c r="S2353" i="1"/>
  <c r="U2353" i="1" s="1"/>
  <c r="T2352" i="1"/>
  <c r="S2352" i="1"/>
  <c r="U2352" i="1" s="1"/>
  <c r="T2351" i="1"/>
  <c r="S2351" i="1"/>
  <c r="U2351" i="1" s="1"/>
  <c r="T2350" i="1"/>
  <c r="S2350" i="1"/>
  <c r="U2350" i="1" s="1"/>
  <c r="T2349" i="1"/>
  <c r="S2349" i="1"/>
  <c r="U2349" i="1" s="1"/>
  <c r="T2348" i="1"/>
  <c r="S2348" i="1"/>
  <c r="U2348" i="1" s="1"/>
  <c r="T2347" i="1"/>
  <c r="S2347" i="1"/>
  <c r="U2347" i="1" s="1"/>
  <c r="T2346" i="1"/>
  <c r="S2346" i="1"/>
  <c r="U2346" i="1" s="1"/>
  <c r="T2345" i="1"/>
  <c r="S2345" i="1"/>
  <c r="U2345" i="1" s="1"/>
  <c r="T2344" i="1"/>
  <c r="S2344" i="1"/>
  <c r="U2344" i="1" s="1"/>
  <c r="T2343" i="1"/>
  <c r="S2343" i="1"/>
  <c r="U2343" i="1" s="1"/>
  <c r="T2342" i="1"/>
  <c r="S2342" i="1"/>
  <c r="U2342" i="1" s="1"/>
  <c r="T2341" i="1"/>
  <c r="S2341" i="1"/>
  <c r="U2341" i="1" s="1"/>
  <c r="T2340" i="1"/>
  <c r="S2340" i="1"/>
  <c r="U2340" i="1" s="1"/>
  <c r="T2339" i="1"/>
  <c r="S2339" i="1"/>
  <c r="U2339" i="1" s="1"/>
  <c r="T2336" i="1"/>
  <c r="S2336" i="1"/>
  <c r="U2336" i="1" s="1"/>
  <c r="T2335" i="1"/>
  <c r="S2335" i="1"/>
  <c r="U2335" i="1" s="1"/>
  <c r="T2334" i="1"/>
  <c r="S2334" i="1"/>
  <c r="U2334" i="1" s="1"/>
  <c r="T2333" i="1"/>
  <c r="S2333" i="1"/>
  <c r="U2333" i="1" s="1"/>
  <c r="T2332" i="1"/>
  <c r="S2332" i="1"/>
  <c r="U2332" i="1" s="1"/>
  <c r="T2331" i="1"/>
  <c r="S2331" i="1"/>
  <c r="U2331" i="1" s="1"/>
  <c r="T2330" i="1"/>
  <c r="S2330" i="1"/>
  <c r="U2330" i="1" s="1"/>
  <c r="T2329" i="1"/>
  <c r="S2329" i="1"/>
  <c r="U2329" i="1" s="1"/>
  <c r="T2328" i="1"/>
  <c r="S2328" i="1"/>
  <c r="U2328" i="1" s="1"/>
  <c r="T2327" i="1"/>
  <c r="S2327" i="1"/>
  <c r="U2327" i="1" s="1"/>
  <c r="T2326" i="1"/>
  <c r="S2326" i="1"/>
  <c r="U2326" i="1" s="1"/>
  <c r="T2325" i="1"/>
  <c r="S2325" i="1"/>
  <c r="U2325" i="1" s="1"/>
  <c r="T2324" i="1"/>
  <c r="S2324" i="1"/>
  <c r="U2324" i="1" s="1"/>
  <c r="T2323" i="1"/>
  <c r="S2323" i="1"/>
  <c r="U2323" i="1" s="1"/>
  <c r="T2322" i="1"/>
  <c r="S2322" i="1"/>
  <c r="U2322" i="1" s="1"/>
  <c r="T2321" i="1"/>
  <c r="S2321" i="1"/>
  <c r="U2321" i="1" s="1"/>
  <c r="T2320" i="1"/>
  <c r="S2320" i="1"/>
  <c r="U2320" i="1" s="1"/>
  <c r="T2319" i="1"/>
  <c r="S2319" i="1"/>
  <c r="U2319" i="1" s="1"/>
  <c r="T2318" i="1"/>
  <c r="S2318" i="1"/>
  <c r="U2318" i="1" s="1"/>
  <c r="T2317" i="1"/>
  <c r="S2317" i="1"/>
  <c r="U2317" i="1" s="1"/>
  <c r="T2316" i="1"/>
  <c r="S2316" i="1"/>
  <c r="U2316" i="1" s="1"/>
  <c r="T2315" i="1"/>
  <c r="S2315" i="1"/>
  <c r="U2315" i="1" s="1"/>
  <c r="T2314" i="1"/>
  <c r="S2314" i="1"/>
  <c r="U2314" i="1" s="1"/>
  <c r="T2313" i="1"/>
  <c r="S2313" i="1"/>
  <c r="U2313" i="1" s="1"/>
  <c r="T2312" i="1"/>
  <c r="S2312" i="1"/>
  <c r="U2312" i="1" s="1"/>
  <c r="T2311" i="1"/>
  <c r="S2311" i="1"/>
  <c r="U2311" i="1" s="1"/>
  <c r="T2310" i="1"/>
  <c r="S2310" i="1"/>
  <c r="U2310" i="1" s="1"/>
  <c r="T2309" i="1"/>
  <c r="S2309" i="1"/>
  <c r="U2309" i="1" s="1"/>
  <c r="T2308" i="1"/>
  <c r="S2308" i="1"/>
  <c r="U2308" i="1" s="1"/>
  <c r="T2307" i="1"/>
  <c r="S2307" i="1"/>
  <c r="U2307" i="1" s="1"/>
  <c r="T2306" i="1"/>
  <c r="S2306" i="1"/>
  <c r="U2306" i="1" s="1"/>
  <c r="T2305" i="1"/>
  <c r="S2305" i="1"/>
  <c r="U2305" i="1" s="1"/>
  <c r="T2304" i="1"/>
  <c r="S2304" i="1"/>
  <c r="U2304" i="1" s="1"/>
  <c r="T2303" i="1"/>
  <c r="S2303" i="1"/>
  <c r="U2303" i="1" s="1"/>
  <c r="T2302" i="1"/>
  <c r="S2302" i="1"/>
  <c r="U2302" i="1" s="1"/>
  <c r="T2301" i="1"/>
  <c r="S2301" i="1"/>
  <c r="U2301" i="1" s="1"/>
  <c r="T2300" i="1"/>
  <c r="S2300" i="1"/>
  <c r="U2300" i="1" s="1"/>
  <c r="T2299" i="1"/>
  <c r="S2299" i="1"/>
  <c r="U2299" i="1" s="1"/>
  <c r="T2337" i="1"/>
  <c r="S2337" i="1"/>
  <c r="U2337" i="1" s="1"/>
  <c r="S2294" i="1"/>
  <c r="U2294" i="1" s="1"/>
  <c r="T2294" i="1"/>
  <c r="S2295" i="1"/>
  <c r="U2295" i="1" s="1"/>
  <c r="T2295" i="1"/>
  <c r="S2296" i="1"/>
  <c r="U2296" i="1" s="1"/>
  <c r="T2296" i="1"/>
  <c r="S2297" i="1"/>
  <c r="U2297" i="1" s="1"/>
  <c r="T2297" i="1"/>
  <c r="T2292" i="1" l="1"/>
  <c r="S2292" i="1"/>
  <c r="U2292" i="1" s="1"/>
  <c r="T2291" i="1"/>
  <c r="S2291" i="1"/>
  <c r="U2291" i="1" s="1"/>
  <c r="T2290" i="1"/>
  <c r="S2290" i="1"/>
  <c r="U2290" i="1" s="1"/>
  <c r="T2288" i="1"/>
  <c r="S2288" i="1"/>
  <c r="U2288" i="1" s="1"/>
  <c r="T2287" i="1"/>
  <c r="S2287" i="1"/>
  <c r="U2287" i="1" s="1"/>
  <c r="T2286" i="1"/>
  <c r="S2286" i="1"/>
  <c r="U2286" i="1" s="1"/>
  <c r="T2285" i="1"/>
  <c r="S2285" i="1"/>
  <c r="U2285" i="1" s="1"/>
  <c r="T2284" i="1"/>
  <c r="S2284" i="1"/>
  <c r="U2284" i="1" s="1"/>
  <c r="T2283" i="1"/>
  <c r="S2283" i="1"/>
  <c r="U2283" i="1" s="1"/>
  <c r="T2282" i="1"/>
  <c r="S2282" i="1"/>
  <c r="U2282" i="1" s="1"/>
  <c r="T2281" i="1"/>
  <c r="S2281" i="1"/>
  <c r="U2281" i="1" s="1"/>
  <c r="T2279" i="1"/>
  <c r="S2279" i="1"/>
  <c r="U2279" i="1" s="1"/>
  <c r="T2278" i="1"/>
  <c r="S2278" i="1"/>
  <c r="U2278" i="1" s="1"/>
  <c r="T2277" i="1"/>
  <c r="S2277" i="1"/>
  <c r="U2277" i="1" s="1"/>
  <c r="T2276" i="1"/>
  <c r="S2276" i="1"/>
  <c r="U2276" i="1" s="1"/>
  <c r="T2275" i="1"/>
  <c r="S2275" i="1"/>
  <c r="U2275" i="1" s="1"/>
  <c r="T2274" i="1"/>
  <c r="S2274" i="1"/>
  <c r="U2274" i="1" s="1"/>
  <c r="T2273" i="1"/>
  <c r="S2273" i="1"/>
  <c r="U2273" i="1" s="1"/>
  <c r="T2272" i="1"/>
  <c r="S2272" i="1"/>
  <c r="U2272" i="1" s="1"/>
  <c r="T2271" i="1"/>
  <c r="S2271" i="1"/>
  <c r="U2271" i="1" s="1"/>
  <c r="T2270" i="1"/>
  <c r="S2270" i="1"/>
  <c r="U2270" i="1" s="1"/>
  <c r="T2269" i="1"/>
  <c r="S2269" i="1"/>
  <c r="U2269" i="1" s="1"/>
  <c r="T2230" i="1"/>
  <c r="S2230" i="1"/>
  <c r="U2230" i="1" s="1"/>
  <c r="S2227" i="1"/>
  <c r="U2227" i="1" s="1"/>
  <c r="T2227" i="1"/>
  <c r="S2228" i="1"/>
  <c r="U2228" i="1" s="1"/>
  <c r="T2228" i="1"/>
  <c r="S2231" i="1"/>
  <c r="T2231" i="1"/>
  <c r="S2232" i="1"/>
  <c r="U2232" i="1" s="1"/>
  <c r="T2232" i="1"/>
  <c r="S2233" i="1"/>
  <c r="U2233" i="1" s="1"/>
  <c r="T2233" i="1"/>
  <c r="S2234" i="1"/>
  <c r="U2234" i="1" s="1"/>
  <c r="T2234" i="1"/>
  <c r="S2235" i="1"/>
  <c r="U2235" i="1" s="1"/>
  <c r="T2235" i="1"/>
  <c r="S2236" i="1"/>
  <c r="U2236" i="1" s="1"/>
  <c r="T2236" i="1"/>
  <c r="S2237" i="1"/>
  <c r="T2237" i="1"/>
  <c r="S2238" i="1"/>
  <c r="U2238" i="1" s="1"/>
  <c r="T2238" i="1"/>
  <c r="S2239" i="1"/>
  <c r="U2239" i="1" s="1"/>
  <c r="T2239" i="1"/>
  <c r="S2240" i="1"/>
  <c r="U2240" i="1" s="1"/>
  <c r="T2240" i="1"/>
  <c r="S2241" i="1"/>
  <c r="U2241" i="1" s="1"/>
  <c r="T2241" i="1"/>
  <c r="S2242" i="1"/>
  <c r="U2242" i="1" s="1"/>
  <c r="T2242" i="1"/>
  <c r="S2243" i="1"/>
  <c r="U2243" i="1" s="1"/>
  <c r="T2243" i="1"/>
  <c r="S2244" i="1"/>
  <c r="U2244" i="1" s="1"/>
  <c r="T2244" i="1"/>
  <c r="S2245" i="1"/>
  <c r="U2245" i="1" s="1"/>
  <c r="T2245" i="1"/>
  <c r="S2246" i="1"/>
  <c r="U2246" i="1" s="1"/>
  <c r="T2246" i="1"/>
  <c r="S2247" i="1"/>
  <c r="U2247" i="1" s="1"/>
  <c r="T2247" i="1"/>
  <c r="S2248" i="1"/>
  <c r="U2248" i="1" s="1"/>
  <c r="T2248" i="1"/>
  <c r="S2249" i="1"/>
  <c r="U2249" i="1" s="1"/>
  <c r="T2249" i="1"/>
  <c r="S2250" i="1"/>
  <c r="U2250" i="1" s="1"/>
  <c r="T2250" i="1"/>
  <c r="S2251" i="1"/>
  <c r="U2251" i="1" s="1"/>
  <c r="T2251" i="1"/>
  <c r="S2252" i="1"/>
  <c r="U2252" i="1" s="1"/>
  <c r="T2252" i="1"/>
  <c r="S2253" i="1"/>
  <c r="U2253" i="1" s="1"/>
  <c r="T2253" i="1"/>
  <c r="S2254" i="1"/>
  <c r="U2254" i="1" s="1"/>
  <c r="T2254" i="1"/>
  <c r="S2255" i="1"/>
  <c r="U2255" i="1" s="1"/>
  <c r="T2255" i="1"/>
  <c r="S2256" i="1"/>
  <c r="U2256" i="1" s="1"/>
  <c r="T2256" i="1"/>
  <c r="S2257" i="1"/>
  <c r="U2257" i="1" s="1"/>
  <c r="T2257" i="1"/>
  <c r="S2258" i="1"/>
  <c r="U2258" i="1" s="1"/>
  <c r="T2258" i="1"/>
  <c r="S2259" i="1"/>
  <c r="U2259" i="1" s="1"/>
  <c r="T2259" i="1"/>
  <c r="S2260" i="1"/>
  <c r="U2260" i="1" s="1"/>
  <c r="T2260" i="1"/>
  <c r="S2261" i="1"/>
  <c r="U2261" i="1" s="1"/>
  <c r="T2261" i="1"/>
  <c r="S2262" i="1"/>
  <c r="U2262" i="1" s="1"/>
  <c r="T2262" i="1"/>
  <c r="S2263" i="1"/>
  <c r="U2263" i="1" s="1"/>
  <c r="T2263" i="1"/>
  <c r="S2264" i="1"/>
  <c r="U2264" i="1" s="1"/>
  <c r="T2264" i="1"/>
  <c r="S2265" i="1"/>
  <c r="U2265" i="1" s="1"/>
  <c r="T2265" i="1"/>
  <c r="S2266" i="1"/>
  <c r="U2266" i="1" s="1"/>
  <c r="T2266" i="1"/>
  <c r="S2267" i="1"/>
  <c r="U2267" i="1" s="1"/>
  <c r="T2267" i="1"/>
  <c r="S2268" i="1"/>
  <c r="U2268" i="1" s="1"/>
  <c r="T2268" i="1"/>
  <c r="S2118" i="1"/>
  <c r="U2118" i="1" s="1"/>
  <c r="T2118" i="1"/>
  <c r="S2119" i="1"/>
  <c r="U2119" i="1" s="1"/>
  <c r="T2119" i="1"/>
  <c r="S2120" i="1"/>
  <c r="U2120" i="1" s="1"/>
  <c r="T2120" i="1"/>
  <c r="S2121" i="1"/>
  <c r="U2121" i="1" s="1"/>
  <c r="T2121" i="1"/>
  <c r="S2122" i="1"/>
  <c r="U2122" i="1" s="1"/>
  <c r="T2122" i="1"/>
  <c r="S2123" i="1"/>
  <c r="U2123" i="1" s="1"/>
  <c r="T2123" i="1"/>
  <c r="S2124" i="1"/>
  <c r="U2124" i="1" s="1"/>
  <c r="T2124" i="1"/>
  <c r="S2125" i="1"/>
  <c r="U2125" i="1" s="1"/>
  <c r="T2125" i="1"/>
  <c r="S2126" i="1"/>
  <c r="U2126" i="1" s="1"/>
  <c r="T2126" i="1"/>
  <c r="S2127" i="1"/>
  <c r="U2127" i="1" s="1"/>
  <c r="T2127" i="1"/>
  <c r="S2128" i="1"/>
  <c r="U2128" i="1" s="1"/>
  <c r="T2128" i="1"/>
  <c r="S2129" i="1"/>
  <c r="U2129" i="1" s="1"/>
  <c r="T2129" i="1"/>
  <c r="S2130" i="1"/>
  <c r="U2130" i="1" s="1"/>
  <c r="T2130" i="1"/>
  <c r="S2131" i="1"/>
  <c r="U2131" i="1" s="1"/>
  <c r="T2131" i="1"/>
  <c r="S2132" i="1"/>
  <c r="U2132" i="1" s="1"/>
  <c r="T2132" i="1"/>
  <c r="S2133" i="1"/>
  <c r="U2133" i="1" s="1"/>
  <c r="T2133" i="1"/>
  <c r="S2134" i="1"/>
  <c r="U2134" i="1" s="1"/>
  <c r="T2134" i="1"/>
  <c r="S2135" i="1"/>
  <c r="U2135" i="1" s="1"/>
  <c r="T2135" i="1"/>
  <c r="S2136" i="1"/>
  <c r="U2136" i="1" s="1"/>
  <c r="T2136" i="1"/>
  <c r="S2137" i="1"/>
  <c r="U2137" i="1" s="1"/>
  <c r="T2137" i="1"/>
  <c r="S2138" i="1"/>
  <c r="U2138" i="1" s="1"/>
  <c r="T2138" i="1"/>
  <c r="S2139" i="1"/>
  <c r="U2139" i="1" s="1"/>
  <c r="T2139" i="1"/>
  <c r="S2140" i="1"/>
  <c r="U2140" i="1" s="1"/>
  <c r="T2140" i="1"/>
  <c r="S2141" i="1"/>
  <c r="U2141" i="1" s="1"/>
  <c r="T2141" i="1"/>
  <c r="S2142" i="1"/>
  <c r="U2142" i="1" s="1"/>
  <c r="T2142" i="1"/>
  <c r="S2143" i="1"/>
  <c r="U2143" i="1" s="1"/>
  <c r="T2143" i="1"/>
  <c r="S2144" i="1"/>
  <c r="U2144" i="1" s="1"/>
  <c r="T2144" i="1"/>
  <c r="S2145" i="1"/>
  <c r="U2145" i="1" s="1"/>
  <c r="T2145" i="1"/>
  <c r="S2146" i="1"/>
  <c r="U2146" i="1" s="1"/>
  <c r="T2146" i="1"/>
  <c r="S2147" i="1"/>
  <c r="U2147" i="1" s="1"/>
  <c r="T2147" i="1"/>
  <c r="S2148" i="1"/>
  <c r="U2148" i="1" s="1"/>
  <c r="T2148" i="1"/>
  <c r="S2149" i="1"/>
  <c r="U2149" i="1" s="1"/>
  <c r="T2149" i="1"/>
  <c r="S2150" i="1"/>
  <c r="U2150" i="1" s="1"/>
  <c r="T2150" i="1"/>
  <c r="S2151" i="1"/>
  <c r="U2151" i="1" s="1"/>
  <c r="T2151" i="1"/>
  <c r="S2152" i="1"/>
  <c r="U2152" i="1" s="1"/>
  <c r="T2152" i="1"/>
  <c r="S2153" i="1"/>
  <c r="U2153" i="1" s="1"/>
  <c r="T2153" i="1"/>
  <c r="S2154" i="1"/>
  <c r="U2154" i="1" s="1"/>
  <c r="T2154" i="1"/>
  <c r="S2155" i="1"/>
  <c r="U2155" i="1" s="1"/>
  <c r="T2155" i="1"/>
  <c r="S2156" i="1"/>
  <c r="U2156" i="1" s="1"/>
  <c r="T2156" i="1"/>
  <c r="S2157" i="1"/>
  <c r="U2157" i="1" s="1"/>
  <c r="T2157" i="1"/>
  <c r="S2158" i="1"/>
  <c r="U2158" i="1" s="1"/>
  <c r="T2158" i="1"/>
  <c r="S2159" i="1"/>
  <c r="U2159" i="1" s="1"/>
  <c r="T2159" i="1"/>
  <c r="S2160" i="1"/>
  <c r="U2160" i="1" s="1"/>
  <c r="T2160" i="1"/>
  <c r="S2161" i="1"/>
  <c r="U2161" i="1" s="1"/>
  <c r="T2161" i="1"/>
  <c r="S2162" i="1"/>
  <c r="U2162" i="1" s="1"/>
  <c r="T2162" i="1"/>
  <c r="S2163" i="1"/>
  <c r="U2163" i="1" s="1"/>
  <c r="T2163" i="1"/>
  <c r="S2164" i="1"/>
  <c r="U2164" i="1" s="1"/>
  <c r="T2164" i="1"/>
  <c r="S2165" i="1"/>
  <c r="U2165" i="1" s="1"/>
  <c r="T2165" i="1"/>
  <c r="S2166" i="1"/>
  <c r="U2166" i="1" s="1"/>
  <c r="T2166" i="1"/>
  <c r="S2167" i="1"/>
  <c r="U2167" i="1" s="1"/>
  <c r="T2167" i="1"/>
  <c r="S2168" i="1"/>
  <c r="U2168" i="1" s="1"/>
  <c r="T2168" i="1"/>
  <c r="S2169" i="1"/>
  <c r="U2169" i="1" s="1"/>
  <c r="T2169" i="1"/>
  <c r="S2170" i="1"/>
  <c r="U2170" i="1" s="1"/>
  <c r="T2170" i="1"/>
  <c r="S2171" i="1"/>
  <c r="U2171" i="1" s="1"/>
  <c r="T2171" i="1"/>
  <c r="S2172" i="1"/>
  <c r="U2172" i="1" s="1"/>
  <c r="T2172" i="1"/>
  <c r="S2173" i="1"/>
  <c r="U2173" i="1" s="1"/>
  <c r="T2173" i="1"/>
  <c r="S2174" i="1"/>
  <c r="U2174" i="1" s="1"/>
  <c r="T2174" i="1"/>
  <c r="S2175" i="1"/>
  <c r="U2175" i="1" s="1"/>
  <c r="T2175" i="1"/>
  <c r="S2176" i="1"/>
  <c r="U2176" i="1" s="1"/>
  <c r="T2176" i="1"/>
  <c r="S2177" i="1"/>
  <c r="U2177" i="1" s="1"/>
  <c r="T2177" i="1"/>
  <c r="S2178" i="1"/>
  <c r="U2178" i="1" s="1"/>
  <c r="T2178" i="1"/>
  <c r="S2179" i="1"/>
  <c r="U2179" i="1" s="1"/>
  <c r="T2179" i="1"/>
  <c r="S2180" i="1"/>
  <c r="U2180" i="1" s="1"/>
  <c r="T2180" i="1"/>
  <c r="S2181" i="1"/>
  <c r="U2181" i="1" s="1"/>
  <c r="T2181" i="1"/>
  <c r="S2182" i="1"/>
  <c r="U2182" i="1" s="1"/>
  <c r="T2182" i="1"/>
  <c r="S2184" i="1"/>
  <c r="U2184" i="1" s="1"/>
  <c r="T2184" i="1"/>
  <c r="S2185" i="1"/>
  <c r="U2185" i="1" s="1"/>
  <c r="T2185" i="1"/>
  <c r="S2186" i="1"/>
  <c r="U2186" i="1" s="1"/>
  <c r="T2186" i="1"/>
  <c r="S2187" i="1"/>
  <c r="U2187" i="1" s="1"/>
  <c r="T2187" i="1"/>
  <c r="S2188" i="1"/>
  <c r="U2188" i="1" s="1"/>
  <c r="T2188" i="1"/>
  <c r="S2189" i="1"/>
  <c r="U2189" i="1" s="1"/>
  <c r="T2189" i="1"/>
  <c r="S2190" i="1"/>
  <c r="U2190" i="1" s="1"/>
  <c r="T2190" i="1"/>
  <c r="S2191" i="1"/>
  <c r="U2191" i="1" s="1"/>
  <c r="T2191" i="1"/>
  <c r="S2192" i="1"/>
  <c r="U2192" i="1" s="1"/>
  <c r="T2192" i="1"/>
  <c r="S2193" i="1"/>
  <c r="U2193" i="1" s="1"/>
  <c r="T2193" i="1"/>
  <c r="S2194" i="1"/>
  <c r="U2194" i="1" s="1"/>
  <c r="T2194" i="1"/>
  <c r="S2195" i="1"/>
  <c r="U2195" i="1" s="1"/>
  <c r="T2195" i="1"/>
  <c r="S2196" i="1"/>
  <c r="U2196" i="1" s="1"/>
  <c r="T2196" i="1"/>
  <c r="S2197" i="1"/>
  <c r="U2197" i="1" s="1"/>
  <c r="T2197" i="1"/>
  <c r="S2198" i="1"/>
  <c r="U2198" i="1" s="1"/>
  <c r="T2198" i="1"/>
  <c r="S2199" i="1"/>
  <c r="U2199" i="1" s="1"/>
  <c r="T2199" i="1"/>
  <c r="S2200" i="1"/>
  <c r="U2200" i="1" s="1"/>
  <c r="T2200" i="1"/>
  <c r="S2201" i="1"/>
  <c r="U2201" i="1" s="1"/>
  <c r="T2201" i="1"/>
  <c r="S2202" i="1"/>
  <c r="U2202" i="1" s="1"/>
  <c r="T2202" i="1"/>
  <c r="S2203" i="1"/>
  <c r="U2203" i="1" s="1"/>
  <c r="T2203" i="1"/>
  <c r="S2204" i="1"/>
  <c r="U2204" i="1" s="1"/>
  <c r="T2204" i="1"/>
  <c r="S2205" i="1"/>
  <c r="U2205" i="1" s="1"/>
  <c r="T2205" i="1"/>
  <c r="S2206" i="1"/>
  <c r="U2206" i="1" s="1"/>
  <c r="T2206" i="1"/>
  <c r="S2207" i="1"/>
  <c r="U2207" i="1" s="1"/>
  <c r="T2207" i="1"/>
  <c r="S2208" i="1"/>
  <c r="U2208" i="1" s="1"/>
  <c r="T2208" i="1"/>
  <c r="S2209" i="1"/>
  <c r="U2209" i="1" s="1"/>
  <c r="T2209" i="1"/>
  <c r="S2210" i="1"/>
  <c r="U2210" i="1" s="1"/>
  <c r="T2210" i="1"/>
  <c r="S2211" i="1"/>
  <c r="U2211" i="1" s="1"/>
  <c r="T2211" i="1"/>
  <c r="S2212" i="1"/>
  <c r="U2212" i="1" s="1"/>
  <c r="T2212" i="1"/>
  <c r="S2213" i="1"/>
  <c r="U2213" i="1" s="1"/>
  <c r="T2213" i="1"/>
  <c r="S2214" i="1"/>
  <c r="U2214" i="1" s="1"/>
  <c r="T2214" i="1"/>
  <c r="S2215" i="1"/>
  <c r="U2215" i="1" s="1"/>
  <c r="T2215" i="1"/>
  <c r="S2216" i="1"/>
  <c r="U2216" i="1" s="1"/>
  <c r="T2216" i="1"/>
  <c r="S2217" i="1"/>
  <c r="U2217" i="1" s="1"/>
  <c r="T2217" i="1"/>
  <c r="S2218" i="1"/>
  <c r="U2218" i="1" s="1"/>
  <c r="T2218" i="1"/>
  <c r="S2219" i="1"/>
  <c r="U2219" i="1" s="1"/>
  <c r="T2219" i="1"/>
  <c r="S2220" i="1"/>
  <c r="U2220" i="1" s="1"/>
  <c r="T2220" i="1"/>
  <c r="S2221" i="1"/>
  <c r="U2221" i="1" s="1"/>
  <c r="T2221" i="1"/>
  <c r="S2222" i="1"/>
  <c r="U2222" i="1" s="1"/>
  <c r="T2222" i="1"/>
  <c r="S2223" i="1"/>
  <c r="U2223" i="1" s="1"/>
  <c r="T2223" i="1"/>
  <c r="S2224" i="1"/>
  <c r="U2224" i="1" s="1"/>
  <c r="T2224" i="1"/>
  <c r="S2225" i="1"/>
  <c r="U2225" i="1" s="1"/>
  <c r="T2225" i="1"/>
  <c r="S2226" i="1"/>
  <c r="U2226" i="1" s="1"/>
  <c r="T2226" i="1"/>
  <c r="T2076" i="1" l="1"/>
  <c r="S2076" i="1"/>
  <c r="U2076" i="1" s="1"/>
  <c r="T2075" i="1"/>
  <c r="S2075" i="1"/>
  <c r="U2075" i="1" s="1"/>
  <c r="T2074" i="1"/>
  <c r="S2074" i="1"/>
  <c r="U2074" i="1" s="1"/>
  <c r="T2073" i="1"/>
  <c r="S2073" i="1"/>
  <c r="U2073" i="1" s="1"/>
  <c r="T2072" i="1"/>
  <c r="S2072" i="1"/>
  <c r="U2072" i="1" s="1"/>
  <c r="T2071" i="1"/>
  <c r="S2071" i="1"/>
  <c r="U2071" i="1" s="1"/>
  <c r="T2070" i="1"/>
  <c r="S2070" i="1"/>
  <c r="U2070" i="1" s="1"/>
  <c r="T2069" i="1"/>
  <c r="S2069" i="1"/>
  <c r="U2069" i="1" s="1"/>
  <c r="T2068" i="1"/>
  <c r="S2068" i="1"/>
  <c r="U2068" i="1" s="1"/>
  <c r="T2067" i="1"/>
  <c r="S2067" i="1"/>
  <c r="U2067" i="1" s="1"/>
  <c r="T2066" i="1"/>
  <c r="S2066" i="1"/>
  <c r="U2066" i="1" s="1"/>
  <c r="T2065" i="1"/>
  <c r="S2065" i="1"/>
  <c r="U2065" i="1" s="1"/>
  <c r="T2064" i="1"/>
  <c r="S2064" i="1"/>
  <c r="U2064" i="1" s="1"/>
  <c r="T2063" i="1"/>
  <c r="S2063" i="1"/>
  <c r="U2063" i="1" s="1"/>
  <c r="T2062" i="1"/>
  <c r="S2062" i="1"/>
  <c r="U2062" i="1" s="1"/>
  <c r="T2061" i="1"/>
  <c r="S2061" i="1"/>
  <c r="U2061" i="1" s="1"/>
  <c r="T2060" i="1"/>
  <c r="S2060" i="1"/>
  <c r="U2060" i="1" s="1"/>
  <c r="T2059" i="1"/>
  <c r="S2059" i="1"/>
  <c r="U2059" i="1" s="1"/>
  <c r="T2058" i="1"/>
  <c r="S2058" i="1"/>
  <c r="U2058" i="1" s="1"/>
  <c r="T2057" i="1"/>
  <c r="S2057" i="1"/>
  <c r="U2057" i="1" s="1"/>
  <c r="T2056" i="1"/>
  <c r="S2056" i="1"/>
  <c r="U2056" i="1" s="1"/>
  <c r="T2055" i="1"/>
  <c r="S2055" i="1"/>
  <c r="U2055" i="1" s="1"/>
  <c r="T2054" i="1"/>
  <c r="S2054" i="1"/>
  <c r="U2054" i="1" s="1"/>
  <c r="T2053" i="1"/>
  <c r="S2053" i="1"/>
  <c r="U2053" i="1" s="1"/>
  <c r="T2052" i="1"/>
  <c r="S2052" i="1"/>
  <c r="U2052" i="1" s="1"/>
  <c r="T2051" i="1"/>
  <c r="S2051" i="1"/>
  <c r="U2051" i="1" s="1"/>
  <c r="T2050" i="1"/>
  <c r="S2050" i="1"/>
  <c r="U2050" i="1" s="1"/>
  <c r="T2049" i="1"/>
  <c r="S2049" i="1"/>
  <c r="U2049" i="1" s="1"/>
  <c r="T2048" i="1"/>
  <c r="S2048" i="1"/>
  <c r="U2048" i="1" s="1"/>
  <c r="T2047" i="1"/>
  <c r="S2047" i="1"/>
  <c r="U2047" i="1" s="1"/>
  <c r="T2046" i="1"/>
  <c r="S2046" i="1"/>
  <c r="U2046" i="1" s="1"/>
  <c r="T2045" i="1"/>
  <c r="S2045" i="1"/>
  <c r="U2045" i="1" s="1"/>
  <c r="T2044" i="1"/>
  <c r="S2044" i="1"/>
  <c r="U2044" i="1" s="1"/>
  <c r="T2043" i="1"/>
  <c r="S2043" i="1"/>
  <c r="U2043" i="1" s="1"/>
  <c r="T2042" i="1"/>
  <c r="S2042" i="1"/>
  <c r="U2042" i="1" s="1"/>
  <c r="T2041" i="1"/>
  <c r="S2041" i="1"/>
  <c r="U2041" i="1" s="1"/>
  <c r="T2040" i="1"/>
  <c r="S2040" i="1"/>
  <c r="U2040" i="1" s="1"/>
  <c r="T2039" i="1"/>
  <c r="S2039" i="1"/>
  <c r="U2039" i="1" s="1"/>
  <c r="T2038" i="1"/>
  <c r="S2038" i="1"/>
  <c r="U2038" i="1" s="1"/>
  <c r="T2037" i="1"/>
  <c r="S2037" i="1"/>
  <c r="U2037" i="1" s="1"/>
  <c r="T2036" i="1"/>
  <c r="S2036" i="1"/>
  <c r="U2036" i="1" s="1"/>
  <c r="T2035" i="1"/>
  <c r="S2035" i="1"/>
  <c r="U2035" i="1" s="1"/>
  <c r="T2034" i="1"/>
  <c r="S2034" i="1"/>
  <c r="U2034" i="1" s="1"/>
  <c r="T2033" i="1"/>
  <c r="S2033" i="1"/>
  <c r="U2033" i="1" s="1"/>
  <c r="T2032" i="1"/>
  <c r="S2032" i="1"/>
  <c r="U2032" i="1" s="1"/>
  <c r="T2031" i="1"/>
  <c r="S2031" i="1"/>
  <c r="U2031" i="1" s="1"/>
  <c r="T2030" i="1"/>
  <c r="S2030" i="1"/>
  <c r="U2030" i="1" s="1"/>
  <c r="T2029" i="1"/>
  <c r="S2029" i="1"/>
  <c r="U2029" i="1" s="1"/>
  <c r="T2028" i="1"/>
  <c r="S2028" i="1"/>
  <c r="U2028" i="1" s="1"/>
  <c r="T2027" i="1"/>
  <c r="S2027" i="1"/>
  <c r="U2027" i="1" s="1"/>
  <c r="T2026" i="1"/>
  <c r="S2026" i="1"/>
  <c r="U2026" i="1" s="1"/>
  <c r="T2025" i="1"/>
  <c r="S2025" i="1"/>
  <c r="U2025" i="1" s="1"/>
  <c r="T2024" i="1"/>
  <c r="S2024" i="1"/>
  <c r="U2024" i="1" s="1"/>
  <c r="T2023" i="1"/>
  <c r="S2023" i="1"/>
  <c r="U2023" i="1" s="1"/>
  <c r="T2022" i="1"/>
  <c r="S2022" i="1"/>
  <c r="U2022" i="1" s="1"/>
  <c r="T2021" i="1"/>
  <c r="S2021" i="1"/>
  <c r="U2021" i="1" s="1"/>
  <c r="T2020" i="1"/>
  <c r="S2020" i="1"/>
  <c r="U2020" i="1" s="1"/>
  <c r="T2019" i="1"/>
  <c r="S2019" i="1"/>
  <c r="U2019" i="1" s="1"/>
  <c r="T2018" i="1"/>
  <c r="S2018" i="1"/>
  <c r="U2018" i="1" s="1"/>
  <c r="T2017" i="1"/>
  <c r="S2017" i="1"/>
  <c r="U2017" i="1" s="1"/>
  <c r="T2016" i="1"/>
  <c r="S2016" i="1"/>
  <c r="U2016" i="1" s="1"/>
  <c r="T2015" i="1"/>
  <c r="S2015" i="1"/>
  <c r="U2015" i="1" s="1"/>
  <c r="T2014" i="1"/>
  <c r="S2014" i="1"/>
  <c r="U2014" i="1" s="1"/>
  <c r="T2013" i="1"/>
  <c r="S2013" i="1"/>
  <c r="U2013" i="1" s="1"/>
  <c r="T2012" i="1"/>
  <c r="S2012" i="1"/>
  <c r="U2012" i="1" s="1"/>
  <c r="T2011" i="1"/>
  <c r="S2011" i="1"/>
  <c r="U2011" i="1" s="1"/>
  <c r="T2010" i="1"/>
  <c r="S2010" i="1"/>
  <c r="U2010" i="1" s="1"/>
  <c r="T2009" i="1"/>
  <c r="S2009" i="1"/>
  <c r="U2009" i="1" s="1"/>
  <c r="T2007" i="1"/>
  <c r="S2007" i="1"/>
  <c r="U2007" i="1" s="1"/>
  <c r="T2006" i="1"/>
  <c r="S2006" i="1"/>
  <c r="U2006" i="1" s="1"/>
  <c r="T2005" i="1"/>
  <c r="S2005" i="1"/>
  <c r="U2005" i="1" s="1"/>
  <c r="T2004" i="1"/>
  <c r="S2004" i="1"/>
  <c r="U2004" i="1" s="1"/>
  <c r="T2003" i="1"/>
  <c r="S2003" i="1"/>
  <c r="U2003" i="1" s="1"/>
  <c r="T2002" i="1"/>
  <c r="S2002" i="1"/>
  <c r="U2002" i="1" s="1"/>
  <c r="T2001" i="1"/>
  <c r="S2001" i="1"/>
  <c r="U2001" i="1" s="1"/>
  <c r="T2000" i="1"/>
  <c r="S2000" i="1"/>
  <c r="U2000" i="1" s="1"/>
  <c r="T1999" i="1"/>
  <c r="S1999" i="1"/>
  <c r="U1999" i="1" s="1"/>
  <c r="T1998" i="1"/>
  <c r="S1998" i="1"/>
  <c r="U1998" i="1" s="1"/>
  <c r="T1997" i="1"/>
  <c r="S1997" i="1"/>
  <c r="U1997" i="1" s="1"/>
  <c r="T1996" i="1"/>
  <c r="S1996" i="1"/>
  <c r="U1996" i="1" s="1"/>
  <c r="T1995" i="1"/>
  <c r="S1995" i="1"/>
  <c r="U1995" i="1" s="1"/>
  <c r="T1994" i="1"/>
  <c r="S1994" i="1"/>
  <c r="U1994" i="1" s="1"/>
  <c r="T1993" i="1"/>
  <c r="S1993" i="1"/>
  <c r="U1993" i="1" s="1"/>
  <c r="T1992" i="1"/>
  <c r="S1992" i="1"/>
  <c r="U1992" i="1" s="1"/>
  <c r="T1991" i="1"/>
  <c r="S1991" i="1"/>
  <c r="U1991" i="1" s="1"/>
  <c r="T1990" i="1"/>
  <c r="S1990" i="1"/>
  <c r="U1990" i="1" s="1"/>
  <c r="T1989" i="1"/>
  <c r="S1989" i="1"/>
  <c r="U1989" i="1" s="1"/>
  <c r="T1988" i="1"/>
  <c r="S1988" i="1"/>
  <c r="U1988" i="1" s="1"/>
  <c r="T1987" i="1"/>
  <c r="S1987" i="1"/>
  <c r="U1987" i="1" s="1"/>
  <c r="T1986" i="1"/>
  <c r="S1986" i="1"/>
  <c r="U1986" i="1" s="1"/>
  <c r="T1985" i="1"/>
  <c r="S1985" i="1"/>
  <c r="U1985" i="1" s="1"/>
  <c r="T1984" i="1"/>
  <c r="S1984" i="1"/>
  <c r="U1984" i="1" s="1"/>
  <c r="T1983" i="1"/>
  <c r="S1983" i="1"/>
  <c r="U1983" i="1" s="1"/>
  <c r="T1982" i="1"/>
  <c r="S1982" i="1"/>
  <c r="U1982" i="1" s="1"/>
  <c r="T1981" i="1"/>
  <c r="S1981" i="1"/>
  <c r="U1981" i="1" s="1"/>
  <c r="T1980" i="1"/>
  <c r="S1980" i="1"/>
  <c r="U1980" i="1" s="1"/>
  <c r="T1979" i="1"/>
  <c r="S1979" i="1"/>
  <c r="U1979" i="1" s="1"/>
  <c r="T1978" i="1"/>
  <c r="S1978" i="1"/>
  <c r="U1978" i="1" s="1"/>
  <c r="T1977" i="1"/>
  <c r="S1977" i="1"/>
  <c r="U1977" i="1" s="1"/>
  <c r="T1976" i="1"/>
  <c r="S1976" i="1"/>
  <c r="U1976" i="1" s="1"/>
  <c r="T1975" i="1"/>
  <c r="S1975" i="1"/>
  <c r="U1975" i="1" s="1"/>
  <c r="T1974" i="1"/>
  <c r="S1974" i="1"/>
  <c r="U1974" i="1" s="1"/>
  <c r="T1973" i="1"/>
  <c r="S1973" i="1"/>
  <c r="U1973" i="1" s="1"/>
  <c r="T1972" i="1"/>
  <c r="S1972" i="1"/>
  <c r="U1972" i="1" s="1"/>
  <c r="T1971" i="1"/>
  <c r="S1971" i="1"/>
  <c r="U1971" i="1" s="1"/>
  <c r="T1970" i="1"/>
  <c r="S1970" i="1"/>
  <c r="U1970" i="1" s="1"/>
  <c r="T1969" i="1"/>
  <c r="S1969" i="1"/>
  <c r="U1969" i="1" s="1"/>
  <c r="T1968" i="1"/>
  <c r="S1968" i="1"/>
  <c r="U1968" i="1" s="1"/>
  <c r="T1967" i="1"/>
  <c r="S1967" i="1"/>
  <c r="U1967" i="1" s="1"/>
  <c r="T1966" i="1"/>
  <c r="S1966" i="1"/>
  <c r="U1966" i="1" s="1"/>
  <c r="T1965" i="1"/>
  <c r="S1965" i="1"/>
  <c r="U1965" i="1" s="1"/>
  <c r="T1964" i="1"/>
  <c r="S1964" i="1"/>
  <c r="U1964" i="1" s="1"/>
  <c r="T1963" i="1"/>
  <c r="S1963" i="1"/>
  <c r="U1963" i="1" s="1"/>
  <c r="T1962" i="1"/>
  <c r="S1962" i="1"/>
  <c r="U1962" i="1" s="1"/>
  <c r="T1961" i="1"/>
  <c r="S1961" i="1"/>
  <c r="U1961" i="1" s="1"/>
  <c r="T1960" i="1"/>
  <c r="S1960" i="1"/>
  <c r="U1960" i="1" s="1"/>
  <c r="T1959" i="1"/>
  <c r="S1959" i="1"/>
  <c r="U1959" i="1" s="1"/>
  <c r="T1958" i="1"/>
  <c r="S1958" i="1"/>
  <c r="U1958" i="1" s="1"/>
  <c r="T1957" i="1"/>
  <c r="S1957" i="1"/>
  <c r="U1957" i="1" s="1"/>
  <c r="T1956" i="1"/>
  <c r="S1956" i="1"/>
  <c r="U1956" i="1" s="1"/>
  <c r="T1955" i="1"/>
  <c r="S1955" i="1"/>
  <c r="U1955" i="1" s="1"/>
  <c r="T1954" i="1"/>
  <c r="S1954" i="1"/>
  <c r="U1954" i="1" s="1"/>
  <c r="T1953" i="1"/>
  <c r="S1953" i="1"/>
  <c r="U1953" i="1" s="1"/>
  <c r="T1952" i="1"/>
  <c r="S1952" i="1"/>
  <c r="U1952" i="1" s="1"/>
  <c r="T1951" i="1"/>
  <c r="S1951" i="1"/>
  <c r="U1951" i="1" s="1"/>
  <c r="T1950" i="1"/>
  <c r="S1950" i="1"/>
  <c r="U1950" i="1" s="1"/>
  <c r="T1949" i="1"/>
  <c r="S1949" i="1"/>
  <c r="U1949" i="1" s="1"/>
  <c r="T1948" i="1"/>
  <c r="S1948" i="1"/>
  <c r="U1948" i="1" s="1"/>
  <c r="T1947" i="1"/>
  <c r="S1947" i="1"/>
  <c r="U1947" i="1" s="1"/>
  <c r="T1946" i="1"/>
  <c r="S1946" i="1"/>
  <c r="U1946" i="1" s="1"/>
  <c r="T1945" i="1"/>
  <c r="S1945" i="1"/>
  <c r="U1945" i="1" s="1"/>
  <c r="T1944" i="1"/>
  <c r="S1944" i="1"/>
  <c r="U1944" i="1" s="1"/>
  <c r="T1943" i="1"/>
  <c r="S1943" i="1"/>
  <c r="U1943" i="1" s="1"/>
  <c r="T1942" i="1"/>
  <c r="S1942" i="1"/>
  <c r="U1942" i="1" s="1"/>
  <c r="T1941" i="1"/>
  <c r="S1941" i="1"/>
  <c r="U1941" i="1" s="1"/>
  <c r="T1940" i="1"/>
  <c r="S1940" i="1"/>
  <c r="U1940" i="1" s="1"/>
  <c r="T1939" i="1"/>
  <c r="S1939" i="1"/>
  <c r="U1939" i="1" s="1"/>
  <c r="T1938" i="1"/>
  <c r="S1938" i="1"/>
  <c r="U1938" i="1" s="1"/>
  <c r="T1937" i="1"/>
  <c r="S1937" i="1"/>
  <c r="U1937" i="1" s="1"/>
  <c r="T1936" i="1"/>
  <c r="S1936" i="1"/>
  <c r="U1936" i="1" s="1"/>
  <c r="T1935" i="1"/>
  <c r="S1935" i="1"/>
  <c r="U1935" i="1" s="1"/>
  <c r="T1934" i="1"/>
  <c r="S1934" i="1"/>
  <c r="U1934" i="1" s="1"/>
  <c r="T1932" i="1"/>
  <c r="S1932" i="1"/>
  <c r="U1932" i="1" s="1"/>
  <c r="T1931" i="1"/>
  <c r="S1931" i="1"/>
  <c r="U1931" i="1" s="1"/>
  <c r="T1930" i="1"/>
  <c r="S1930" i="1"/>
  <c r="U1930" i="1" s="1"/>
  <c r="T1929" i="1"/>
  <c r="S1929" i="1"/>
  <c r="U1929" i="1" s="1"/>
  <c r="T1928" i="1"/>
  <c r="S1928" i="1"/>
  <c r="U1928" i="1" s="1"/>
  <c r="T1927" i="1"/>
  <c r="S1927" i="1"/>
  <c r="U1927" i="1" s="1"/>
  <c r="T1926" i="1"/>
  <c r="S1926" i="1"/>
  <c r="U1926" i="1" s="1"/>
  <c r="T1925" i="1"/>
  <c r="S1925" i="1"/>
  <c r="U1925" i="1" s="1"/>
  <c r="T1924" i="1"/>
  <c r="S1924" i="1"/>
  <c r="U1924" i="1" s="1"/>
  <c r="T1923" i="1"/>
  <c r="S1923" i="1"/>
  <c r="U1923" i="1" s="1"/>
  <c r="T1922" i="1"/>
  <c r="S1922" i="1"/>
  <c r="U1922" i="1" s="1"/>
  <c r="T1921" i="1"/>
  <c r="S1921" i="1"/>
  <c r="U1921" i="1" s="1"/>
  <c r="T1920" i="1"/>
  <c r="S1920" i="1"/>
  <c r="U1920" i="1" s="1"/>
  <c r="T1919" i="1"/>
  <c r="S1919" i="1"/>
  <c r="U1919" i="1" s="1"/>
  <c r="T1918" i="1"/>
  <c r="S1918" i="1"/>
  <c r="U1918" i="1" s="1"/>
  <c r="T1917" i="1"/>
  <c r="S1917" i="1"/>
  <c r="U1917" i="1" s="1"/>
  <c r="T1916" i="1"/>
  <c r="S1916" i="1"/>
  <c r="U1916" i="1" s="1"/>
  <c r="T1915" i="1"/>
  <c r="S1915" i="1"/>
  <c r="U1915" i="1" s="1"/>
  <c r="T1914" i="1"/>
  <c r="S1914" i="1"/>
  <c r="U1914" i="1" s="1"/>
  <c r="T1913" i="1"/>
  <c r="S1913" i="1"/>
  <c r="U1913" i="1" s="1"/>
  <c r="T1912" i="1"/>
  <c r="S1912" i="1"/>
  <c r="U1912" i="1" s="1"/>
  <c r="T1911" i="1"/>
  <c r="S1911" i="1"/>
  <c r="U1911" i="1" s="1"/>
  <c r="T1910" i="1"/>
  <c r="S1910" i="1"/>
  <c r="U1910" i="1" s="1"/>
  <c r="T1909" i="1"/>
  <c r="S1909" i="1"/>
  <c r="U1909" i="1" s="1"/>
  <c r="T1908" i="1"/>
  <c r="S1908" i="1"/>
  <c r="U1908" i="1" s="1"/>
  <c r="T1907" i="1"/>
  <c r="S1907" i="1"/>
  <c r="U1907" i="1" s="1"/>
  <c r="T1906" i="1"/>
  <c r="S1906" i="1"/>
  <c r="U1906" i="1" s="1"/>
  <c r="T1905" i="1"/>
  <c r="S1905" i="1"/>
  <c r="U1905" i="1" s="1"/>
  <c r="T1904" i="1"/>
  <c r="S1904" i="1"/>
  <c r="U1904" i="1" s="1"/>
  <c r="T1903" i="1"/>
  <c r="S1903" i="1"/>
  <c r="U1903" i="1" s="1"/>
  <c r="T1902" i="1"/>
  <c r="S1902" i="1"/>
  <c r="U1902" i="1" s="1"/>
  <c r="T1901" i="1"/>
  <c r="S1901" i="1"/>
  <c r="U1901" i="1" s="1"/>
  <c r="T1900" i="1"/>
  <c r="S1900" i="1"/>
  <c r="U1900" i="1" s="1"/>
  <c r="T1899" i="1"/>
  <c r="S1899" i="1"/>
  <c r="U1899" i="1" s="1"/>
  <c r="T1898" i="1"/>
  <c r="S1898" i="1"/>
  <c r="U1898" i="1" s="1"/>
  <c r="T1897" i="1"/>
  <c r="S1897" i="1"/>
  <c r="U1897" i="1" s="1"/>
  <c r="T1896" i="1"/>
  <c r="S1896" i="1"/>
  <c r="U1896" i="1" s="1"/>
  <c r="T1895" i="1"/>
  <c r="S1895" i="1"/>
  <c r="U1895" i="1" s="1"/>
  <c r="T1894" i="1"/>
  <c r="S1894" i="1"/>
  <c r="U1894" i="1" s="1"/>
  <c r="T1876" i="1"/>
  <c r="S1876" i="1"/>
  <c r="U1876" i="1" s="1"/>
  <c r="T1851" i="1"/>
  <c r="S1851" i="1"/>
  <c r="U1851" i="1" s="1"/>
  <c r="T1850" i="1"/>
  <c r="S1850" i="1"/>
  <c r="U1850" i="1" s="1"/>
  <c r="T1840" i="1"/>
  <c r="S1840" i="1"/>
  <c r="U1840" i="1" s="1"/>
  <c r="T1834" i="1"/>
  <c r="S1834" i="1"/>
  <c r="U1834" i="1" s="1"/>
  <c r="T1833" i="1"/>
  <c r="S1833" i="1"/>
  <c r="U1833" i="1" s="1"/>
  <c r="T1832" i="1"/>
  <c r="S1832" i="1"/>
  <c r="U1832" i="1" s="1"/>
  <c r="T1831" i="1"/>
  <c r="S1831" i="1"/>
  <c r="U1831" i="1" s="1"/>
  <c r="T1830" i="1"/>
  <c r="S1830" i="1"/>
  <c r="U1830" i="1" s="1"/>
  <c r="T1829" i="1"/>
  <c r="S1829" i="1"/>
  <c r="U1829" i="1" s="1"/>
  <c r="T1828" i="1"/>
  <c r="S1828" i="1"/>
  <c r="U1828" i="1" s="1"/>
  <c r="T1827" i="1"/>
  <c r="S1827" i="1"/>
  <c r="U1827" i="1" s="1"/>
  <c r="T1826" i="1"/>
  <c r="S1826" i="1"/>
  <c r="U1826" i="1" s="1"/>
  <c r="T1825" i="1"/>
  <c r="S1825" i="1"/>
  <c r="U1825" i="1" s="1"/>
  <c r="T1824" i="1"/>
  <c r="S1824" i="1"/>
  <c r="U1824" i="1" s="1"/>
  <c r="T1823" i="1"/>
  <c r="S1823" i="1"/>
  <c r="U1823" i="1" s="1"/>
  <c r="T1822" i="1"/>
  <c r="S1822" i="1"/>
  <c r="U1822" i="1" s="1"/>
  <c r="T1821" i="1"/>
  <c r="S1821" i="1"/>
  <c r="U1821" i="1" s="1"/>
  <c r="T1820" i="1"/>
  <c r="S1820" i="1"/>
  <c r="U1820" i="1" s="1"/>
  <c r="T1819" i="1"/>
  <c r="S1819" i="1"/>
  <c r="U1819" i="1" s="1"/>
  <c r="T1818" i="1"/>
  <c r="S1818" i="1"/>
  <c r="U1818" i="1" s="1"/>
  <c r="T1817" i="1"/>
  <c r="S1817" i="1"/>
  <c r="U1817" i="1" s="1"/>
  <c r="T1816" i="1"/>
  <c r="S1816" i="1"/>
  <c r="U1816" i="1" s="1"/>
  <c r="T1815" i="1"/>
  <c r="S1815" i="1"/>
  <c r="U1815" i="1" s="1"/>
  <c r="T1814" i="1"/>
  <c r="S1814" i="1"/>
  <c r="U1814" i="1" s="1"/>
  <c r="T1813" i="1"/>
  <c r="S1813" i="1"/>
  <c r="U1813" i="1" s="1"/>
  <c r="T1812" i="1"/>
  <c r="S1812" i="1"/>
  <c r="U1812" i="1" s="1"/>
  <c r="T1811" i="1"/>
  <c r="S1811" i="1"/>
  <c r="U1811" i="1" s="1"/>
  <c r="T1810" i="1"/>
  <c r="S1810" i="1"/>
  <c r="U1810" i="1" s="1"/>
  <c r="T1809" i="1"/>
  <c r="S1809" i="1"/>
  <c r="U1809" i="1" s="1"/>
  <c r="T1808" i="1"/>
  <c r="S1808" i="1"/>
  <c r="U1808" i="1" s="1"/>
  <c r="T1807" i="1"/>
  <c r="S1807" i="1"/>
  <c r="U1807" i="1" s="1"/>
  <c r="T1806" i="1"/>
  <c r="S1806" i="1"/>
  <c r="U1806" i="1" s="1"/>
  <c r="T1805" i="1"/>
  <c r="S1805" i="1"/>
  <c r="U1805" i="1" s="1"/>
  <c r="T1804" i="1"/>
  <c r="S1804" i="1"/>
  <c r="U1804" i="1" s="1"/>
  <c r="T1803" i="1"/>
  <c r="S1803" i="1"/>
  <c r="U1803" i="1" s="1"/>
  <c r="T1802" i="1"/>
  <c r="S1802" i="1"/>
  <c r="U1802" i="1" s="1"/>
  <c r="T1801" i="1"/>
  <c r="S1801" i="1"/>
  <c r="U1801" i="1" s="1"/>
  <c r="T1800" i="1"/>
  <c r="S1800" i="1"/>
  <c r="U1800" i="1" s="1"/>
  <c r="T1799" i="1"/>
  <c r="S1799" i="1"/>
  <c r="U1799" i="1" s="1"/>
  <c r="T1798" i="1"/>
  <c r="S1798" i="1"/>
  <c r="U1798" i="1" s="1"/>
  <c r="T1797" i="1"/>
  <c r="S1797" i="1"/>
  <c r="U1797" i="1" s="1"/>
  <c r="T1796" i="1"/>
  <c r="S1796" i="1"/>
  <c r="U1796" i="1" s="1"/>
  <c r="T1795" i="1"/>
  <c r="S1795" i="1"/>
  <c r="U1795" i="1" s="1"/>
  <c r="T1794" i="1"/>
  <c r="S1794" i="1"/>
  <c r="U1794" i="1" s="1"/>
  <c r="T1793" i="1"/>
  <c r="S1793" i="1"/>
  <c r="U1793" i="1" s="1"/>
  <c r="T1792" i="1"/>
  <c r="S1792" i="1"/>
  <c r="U1792" i="1" s="1"/>
  <c r="T1790" i="1"/>
  <c r="S1790" i="1"/>
  <c r="U1790" i="1" s="1"/>
  <c r="T1789" i="1"/>
  <c r="S1789" i="1"/>
  <c r="U1789" i="1" s="1"/>
  <c r="T1788" i="1"/>
  <c r="S1788" i="1"/>
  <c r="U1788" i="1" s="1"/>
  <c r="T1787" i="1"/>
  <c r="S1787" i="1"/>
  <c r="U1787" i="1" s="1"/>
  <c r="T1786" i="1"/>
  <c r="S1786" i="1"/>
  <c r="U1786" i="1" s="1"/>
  <c r="T1785" i="1"/>
  <c r="S1785" i="1"/>
  <c r="U1785" i="1" s="1"/>
  <c r="T1784" i="1"/>
  <c r="S1784" i="1"/>
  <c r="U1784" i="1" s="1"/>
  <c r="T1783" i="1"/>
  <c r="S1783" i="1"/>
  <c r="U1783" i="1" s="1"/>
  <c r="T1782" i="1"/>
  <c r="S1782" i="1"/>
  <c r="U1782" i="1" s="1"/>
  <c r="T1781" i="1"/>
  <c r="S1781" i="1"/>
  <c r="U1781" i="1" s="1"/>
  <c r="T1780" i="1"/>
  <c r="S1780" i="1"/>
  <c r="U1780" i="1" s="1"/>
  <c r="T1779" i="1"/>
  <c r="S1779" i="1"/>
  <c r="U1779" i="1" s="1"/>
  <c r="T1778" i="1"/>
  <c r="S1778" i="1"/>
  <c r="U1778" i="1" s="1"/>
  <c r="T1777" i="1"/>
  <c r="S1777" i="1"/>
  <c r="U1777" i="1" s="1"/>
  <c r="T1776" i="1"/>
  <c r="S1776" i="1"/>
  <c r="U1776" i="1" s="1"/>
  <c r="T1775" i="1"/>
  <c r="S1775" i="1"/>
  <c r="U1775" i="1" s="1"/>
  <c r="T1774" i="1"/>
  <c r="S1774" i="1"/>
  <c r="U1774" i="1" s="1"/>
  <c r="T1773" i="1"/>
  <c r="S1773" i="1"/>
  <c r="U1773" i="1" s="1"/>
  <c r="T1772" i="1"/>
  <c r="S1772" i="1"/>
  <c r="U1772" i="1" s="1"/>
  <c r="T1771" i="1"/>
  <c r="S1771" i="1"/>
  <c r="U1771" i="1" s="1"/>
  <c r="T1770" i="1"/>
  <c r="S1770" i="1"/>
  <c r="U1770" i="1" s="1"/>
  <c r="T1769" i="1"/>
  <c r="S1769" i="1"/>
  <c r="U1769" i="1" s="1"/>
  <c r="T1768" i="1"/>
  <c r="S1768" i="1"/>
  <c r="U1768" i="1" s="1"/>
  <c r="T1767" i="1"/>
  <c r="S1767" i="1"/>
  <c r="U1767" i="1" s="1"/>
  <c r="T1766" i="1"/>
  <c r="S1766" i="1"/>
  <c r="U1766" i="1" s="1"/>
  <c r="T1765" i="1"/>
  <c r="S1765" i="1"/>
  <c r="U1765" i="1" s="1"/>
  <c r="T1764" i="1" l="1"/>
  <c r="S1764" i="1"/>
  <c r="U1764" i="1" s="1"/>
  <c r="T1763" i="1"/>
  <c r="S1763" i="1"/>
  <c r="U1763" i="1" s="1"/>
  <c r="T1762" i="1"/>
  <c r="S1762" i="1"/>
  <c r="U1762" i="1" s="1"/>
  <c r="T1761" i="1"/>
  <c r="S1761" i="1"/>
  <c r="U1761" i="1" s="1"/>
  <c r="T1760" i="1"/>
  <c r="S1760" i="1"/>
  <c r="U1760" i="1" s="1"/>
  <c r="T1759" i="1"/>
  <c r="S1759" i="1"/>
  <c r="U1759" i="1" s="1"/>
  <c r="T1758" i="1"/>
  <c r="S1758" i="1"/>
  <c r="U1758" i="1" s="1"/>
  <c r="T1757" i="1"/>
  <c r="S1757" i="1"/>
  <c r="U1757" i="1" s="1"/>
  <c r="T1756" i="1"/>
  <c r="S1756" i="1"/>
  <c r="U1756" i="1" s="1"/>
  <c r="T1755" i="1"/>
  <c r="S1755" i="1"/>
  <c r="U1755" i="1" s="1"/>
  <c r="T1754" i="1"/>
  <c r="S1754" i="1"/>
  <c r="U1754" i="1" s="1"/>
  <c r="T1753" i="1"/>
  <c r="S1753" i="1"/>
  <c r="U1753" i="1" s="1"/>
  <c r="T1752" i="1"/>
  <c r="S1752" i="1"/>
  <c r="U1752" i="1" s="1"/>
  <c r="T1751" i="1"/>
  <c r="S1751" i="1"/>
  <c r="U1751" i="1" s="1"/>
  <c r="T1750" i="1"/>
  <c r="S1750" i="1"/>
  <c r="U1750" i="1" s="1"/>
  <c r="T1749" i="1"/>
  <c r="S1749" i="1"/>
  <c r="U1749" i="1" s="1"/>
  <c r="T1748" i="1"/>
  <c r="S1748" i="1"/>
  <c r="U1748" i="1" s="1"/>
  <c r="T1747" i="1"/>
  <c r="S1747" i="1"/>
  <c r="U1747" i="1" s="1"/>
  <c r="T1746" i="1"/>
  <c r="S1746" i="1"/>
  <c r="U1746" i="1" s="1"/>
  <c r="T1745" i="1"/>
  <c r="S1745" i="1"/>
  <c r="U1745" i="1" s="1"/>
  <c r="T1744" i="1"/>
  <c r="S1744" i="1"/>
  <c r="U1744" i="1" s="1"/>
  <c r="T1743" i="1"/>
  <c r="S1743" i="1"/>
  <c r="U1743" i="1" s="1"/>
  <c r="T1742" i="1"/>
  <c r="S1742" i="1"/>
  <c r="U1742" i="1" s="1"/>
  <c r="T1741" i="1"/>
  <c r="S1741" i="1"/>
  <c r="U1741" i="1" s="1"/>
  <c r="T1740" i="1"/>
  <c r="S1740" i="1"/>
  <c r="U1740" i="1" s="1"/>
  <c r="T1739" i="1"/>
  <c r="S1739" i="1"/>
  <c r="U1739" i="1" s="1"/>
  <c r="T1738" i="1"/>
  <c r="S1738" i="1"/>
  <c r="U1738" i="1" s="1"/>
  <c r="T1737" i="1"/>
  <c r="S1737" i="1"/>
  <c r="U1737" i="1" s="1"/>
  <c r="T1736" i="1"/>
  <c r="S1736" i="1"/>
  <c r="U1736" i="1" s="1"/>
  <c r="T1735" i="1"/>
  <c r="S1735" i="1"/>
  <c r="U1735" i="1" s="1"/>
  <c r="T1734" i="1"/>
  <c r="S1734" i="1"/>
  <c r="U1734" i="1" s="1"/>
  <c r="T1733" i="1"/>
  <c r="S1733" i="1"/>
  <c r="U1733" i="1" s="1"/>
  <c r="T1732" i="1"/>
  <c r="S1732" i="1"/>
  <c r="U1732" i="1" s="1"/>
  <c r="T1731" i="1"/>
  <c r="S1731" i="1"/>
  <c r="U1731" i="1" s="1"/>
  <c r="T1730" i="1"/>
  <c r="S1730" i="1"/>
  <c r="U1730" i="1" s="1"/>
  <c r="T1728" i="1"/>
  <c r="S1728" i="1"/>
  <c r="U1728" i="1" s="1"/>
  <c r="T1727" i="1"/>
  <c r="S1727" i="1"/>
  <c r="U1727" i="1" s="1"/>
  <c r="T1726" i="1"/>
  <c r="S1726" i="1"/>
  <c r="U1726" i="1" s="1"/>
  <c r="T1725" i="1"/>
  <c r="S1725" i="1"/>
  <c r="U1725" i="1" s="1"/>
  <c r="T1724" i="1"/>
  <c r="S1724" i="1"/>
  <c r="U1724" i="1" s="1"/>
  <c r="T1723" i="1"/>
  <c r="S1723" i="1"/>
  <c r="U1723" i="1" s="1"/>
  <c r="T1722" i="1"/>
  <c r="S1722" i="1"/>
  <c r="U1722" i="1" s="1"/>
  <c r="T1721" i="1"/>
  <c r="S1721" i="1"/>
  <c r="U1721" i="1" s="1"/>
  <c r="T1720" i="1"/>
  <c r="S1720" i="1"/>
  <c r="U1720" i="1" s="1"/>
  <c r="T1719" i="1"/>
  <c r="S1719" i="1"/>
  <c r="U1719" i="1" s="1"/>
  <c r="T1717" i="1"/>
  <c r="S1717" i="1"/>
  <c r="U1717" i="1" s="1"/>
  <c r="T1716" i="1"/>
  <c r="S1716" i="1"/>
  <c r="U1716" i="1" s="1"/>
  <c r="T1715" i="1"/>
  <c r="S1715" i="1"/>
  <c r="U1715" i="1" s="1"/>
  <c r="T1714" i="1"/>
  <c r="S1714" i="1"/>
  <c r="U1714" i="1" s="1"/>
  <c r="T1713" i="1"/>
  <c r="S1713" i="1"/>
  <c r="U1713" i="1" s="1"/>
  <c r="T1712" i="1"/>
  <c r="S1712" i="1"/>
  <c r="U1712" i="1" s="1"/>
  <c r="T1711" i="1"/>
  <c r="S1711" i="1"/>
  <c r="U1711" i="1" s="1"/>
  <c r="T1710" i="1"/>
  <c r="S1710" i="1"/>
  <c r="U1710" i="1" s="1"/>
  <c r="T1709" i="1"/>
  <c r="S1709" i="1"/>
  <c r="U1709" i="1" s="1"/>
  <c r="T1708" i="1"/>
  <c r="S1708" i="1"/>
  <c r="U1708" i="1" s="1"/>
  <c r="T1707" i="1"/>
  <c r="S1707" i="1"/>
  <c r="U1707" i="1" s="1"/>
  <c r="T1706" i="1"/>
  <c r="S1706" i="1"/>
  <c r="U1706" i="1" s="1"/>
  <c r="T1705" i="1"/>
  <c r="S1705" i="1"/>
  <c r="U1705" i="1" s="1"/>
  <c r="T1704" i="1"/>
  <c r="S1704" i="1"/>
  <c r="U1704" i="1" s="1"/>
  <c r="T1703" i="1"/>
  <c r="S1703" i="1"/>
  <c r="U1703" i="1" s="1"/>
  <c r="T1702" i="1"/>
  <c r="S1702" i="1"/>
  <c r="U1702" i="1" s="1"/>
  <c r="T1701" i="1"/>
  <c r="S1701" i="1"/>
  <c r="U1701" i="1" s="1"/>
  <c r="T1700" i="1"/>
  <c r="S1700" i="1"/>
  <c r="U1700" i="1" s="1"/>
  <c r="T1699" i="1"/>
  <c r="S1699" i="1"/>
  <c r="U1699" i="1" s="1"/>
  <c r="T1698" i="1"/>
  <c r="S1698" i="1"/>
  <c r="U1698" i="1" s="1"/>
  <c r="T1697" i="1"/>
  <c r="S1697" i="1"/>
  <c r="U1697" i="1" s="1"/>
  <c r="T1696" i="1"/>
  <c r="S1696" i="1"/>
  <c r="U1696" i="1" s="1"/>
  <c r="T1695" i="1"/>
  <c r="S1695" i="1"/>
  <c r="U1695" i="1" s="1"/>
  <c r="T1694" i="1"/>
  <c r="S1694" i="1"/>
  <c r="U1694" i="1" s="1"/>
  <c r="T1693" i="1"/>
  <c r="S1693" i="1"/>
  <c r="U1693" i="1" s="1"/>
  <c r="T1692" i="1"/>
  <c r="S1692" i="1"/>
  <c r="U1692" i="1" s="1"/>
  <c r="T1691" i="1"/>
  <c r="S1691" i="1"/>
  <c r="U1691" i="1" s="1"/>
  <c r="T1690" i="1"/>
  <c r="S1690" i="1"/>
  <c r="U1690" i="1" s="1"/>
  <c r="T1689" i="1"/>
  <c r="S1689" i="1"/>
  <c r="U1689" i="1" s="1"/>
  <c r="T1688" i="1"/>
  <c r="S1688" i="1"/>
  <c r="U1688" i="1" s="1"/>
  <c r="T1687" i="1"/>
  <c r="S1687" i="1"/>
  <c r="U1687" i="1" s="1"/>
  <c r="T1686" i="1"/>
  <c r="S1686" i="1"/>
  <c r="U1686" i="1" s="1"/>
  <c r="T1685" i="1"/>
  <c r="S1685" i="1"/>
  <c r="U1685" i="1" s="1"/>
  <c r="T1684" i="1"/>
  <c r="S1684" i="1"/>
  <c r="U1684" i="1" s="1"/>
  <c r="T1683" i="1"/>
  <c r="S1683" i="1"/>
  <c r="U1683" i="1" s="1"/>
  <c r="T1682" i="1"/>
  <c r="S1682" i="1"/>
  <c r="U1682" i="1" s="1"/>
  <c r="T1681" i="1"/>
  <c r="S1681" i="1"/>
  <c r="U1681" i="1" s="1"/>
  <c r="T1680" i="1"/>
  <c r="S1680" i="1"/>
  <c r="U1680" i="1" s="1"/>
  <c r="T1679" i="1"/>
  <c r="S1679" i="1"/>
  <c r="U1679" i="1" s="1"/>
  <c r="T1678" i="1"/>
  <c r="S1678" i="1"/>
  <c r="U1678" i="1" s="1"/>
  <c r="T1677" i="1"/>
  <c r="S1677" i="1"/>
  <c r="U1677" i="1" s="1"/>
  <c r="T1676" i="1"/>
  <c r="S1676" i="1"/>
  <c r="U1676" i="1" s="1"/>
  <c r="T1675" i="1"/>
  <c r="S1675" i="1"/>
  <c r="U1675" i="1" s="1"/>
  <c r="T1674" i="1"/>
  <c r="S1674" i="1"/>
  <c r="U1674" i="1" s="1"/>
  <c r="T1673" i="1"/>
  <c r="S1673" i="1"/>
  <c r="U1673" i="1" s="1"/>
  <c r="T1672" i="1"/>
  <c r="S1672" i="1"/>
  <c r="U1672" i="1" s="1"/>
  <c r="T1671" i="1"/>
  <c r="S1671" i="1"/>
  <c r="U1671" i="1" s="1"/>
  <c r="T1670" i="1"/>
  <c r="S1670" i="1"/>
  <c r="U1670" i="1" s="1"/>
  <c r="T1669" i="1"/>
  <c r="S1669" i="1"/>
  <c r="U1669" i="1" s="1"/>
  <c r="T1668" i="1"/>
  <c r="S1668" i="1"/>
  <c r="U1668" i="1" s="1"/>
  <c r="T1667" i="1"/>
  <c r="S1667" i="1"/>
  <c r="U1667" i="1" s="1"/>
  <c r="T1666" i="1"/>
  <c r="S1666" i="1"/>
  <c r="U1666" i="1" s="1"/>
  <c r="T1665" i="1"/>
  <c r="S1665" i="1"/>
  <c r="U1665" i="1" s="1"/>
  <c r="T1664" i="1"/>
  <c r="S1664" i="1"/>
  <c r="U1664" i="1" s="1"/>
  <c r="T1663" i="1"/>
  <c r="S1663" i="1"/>
  <c r="U1663" i="1" s="1"/>
  <c r="T1662" i="1"/>
  <c r="S1662" i="1"/>
  <c r="U1662" i="1" s="1"/>
  <c r="T1661" i="1"/>
  <c r="S1661" i="1"/>
  <c r="U1661" i="1" s="1"/>
  <c r="T1660" i="1"/>
  <c r="S1660" i="1"/>
  <c r="U1660" i="1" s="1"/>
  <c r="T1659" i="1"/>
  <c r="S1659" i="1"/>
  <c r="U1659" i="1" s="1"/>
  <c r="T1658" i="1"/>
  <c r="S1658" i="1"/>
  <c r="U1658" i="1" s="1"/>
  <c r="T1657" i="1"/>
  <c r="S1657" i="1"/>
  <c r="U1657" i="1" s="1"/>
  <c r="T1656" i="1"/>
  <c r="S1656" i="1"/>
  <c r="U1656" i="1" s="1"/>
  <c r="T1655" i="1"/>
  <c r="S1655" i="1"/>
  <c r="U1655" i="1" s="1"/>
  <c r="T1654" i="1"/>
  <c r="S1654" i="1"/>
  <c r="U1654" i="1" s="1"/>
  <c r="T1653" i="1"/>
  <c r="S1653" i="1"/>
  <c r="U1653" i="1" s="1"/>
  <c r="T1652" i="1"/>
  <c r="S1652" i="1"/>
  <c r="U1652" i="1" s="1"/>
  <c r="T1651" i="1"/>
  <c r="S1651" i="1"/>
  <c r="U1651" i="1" s="1"/>
  <c r="T1650" i="1"/>
  <c r="S1650" i="1"/>
  <c r="U1650" i="1" s="1"/>
  <c r="T1649" i="1"/>
  <c r="S1649" i="1"/>
  <c r="U1649" i="1" s="1"/>
  <c r="T1648" i="1"/>
  <c r="S1648" i="1"/>
  <c r="U1648" i="1" s="1"/>
  <c r="T1647" i="1"/>
  <c r="S1647" i="1"/>
  <c r="U1647" i="1" s="1"/>
  <c r="T1646" i="1"/>
  <c r="S1646" i="1"/>
  <c r="U1646" i="1" s="1"/>
  <c r="T1645" i="1"/>
  <c r="S1645" i="1"/>
  <c r="U1645" i="1" s="1"/>
  <c r="T1644" i="1"/>
  <c r="S1644" i="1"/>
  <c r="U1644" i="1" s="1"/>
  <c r="T1643" i="1"/>
  <c r="S1643" i="1"/>
  <c r="U1643" i="1" s="1"/>
  <c r="T1642" i="1"/>
  <c r="S1642" i="1"/>
  <c r="U1642" i="1" s="1"/>
  <c r="T1641" i="1"/>
  <c r="S1641" i="1"/>
  <c r="U1641" i="1" s="1"/>
  <c r="T1640" i="1"/>
  <c r="S1640" i="1"/>
  <c r="U1640" i="1" s="1"/>
  <c r="T1639" i="1"/>
  <c r="S1639" i="1"/>
  <c r="U1639" i="1" s="1"/>
  <c r="T1638" i="1"/>
  <c r="S1638" i="1"/>
  <c r="U1638" i="1" s="1"/>
  <c r="T1637" i="1"/>
  <c r="S1637" i="1"/>
  <c r="U1637" i="1" s="1"/>
  <c r="T1636" i="1"/>
  <c r="S1636" i="1"/>
  <c r="U1636" i="1" s="1"/>
  <c r="T1635" i="1"/>
  <c r="S1635" i="1"/>
  <c r="U1635" i="1" s="1"/>
  <c r="T1634" i="1"/>
  <c r="S1634" i="1"/>
  <c r="U1634" i="1" s="1"/>
  <c r="T1633" i="1"/>
  <c r="S1633" i="1"/>
  <c r="U1633" i="1" s="1"/>
  <c r="T1632" i="1"/>
  <c r="S1632" i="1"/>
  <c r="U1632" i="1" s="1"/>
  <c r="T1631" i="1"/>
  <c r="S1631" i="1"/>
  <c r="U1631" i="1" s="1"/>
  <c r="T1630" i="1"/>
  <c r="S1630" i="1"/>
  <c r="U1630" i="1" s="1"/>
  <c r="T1629" i="1"/>
  <c r="S1629" i="1"/>
  <c r="U1629" i="1" s="1"/>
  <c r="T1628" i="1"/>
  <c r="S1628" i="1"/>
  <c r="U1628" i="1" s="1"/>
  <c r="T1627" i="1"/>
  <c r="S1627" i="1"/>
  <c r="U1627" i="1" s="1"/>
  <c r="T1626" i="1"/>
  <c r="S1626" i="1"/>
  <c r="T1625" i="1"/>
  <c r="S1625" i="1"/>
  <c r="U1625" i="1" s="1"/>
  <c r="T1624" i="1"/>
  <c r="S1624" i="1"/>
  <c r="U1624" i="1" s="1"/>
  <c r="T1623" i="1"/>
  <c r="S1623" i="1"/>
  <c r="U1623" i="1" s="1"/>
  <c r="T1622" i="1"/>
  <c r="S1622" i="1"/>
  <c r="U1622" i="1" s="1"/>
  <c r="T1621" i="1"/>
  <c r="S1621" i="1"/>
  <c r="U1621" i="1" s="1"/>
  <c r="T1620" i="1"/>
  <c r="S1620" i="1"/>
  <c r="U1620" i="1" s="1"/>
  <c r="T1619" i="1"/>
  <c r="S1619" i="1"/>
  <c r="U1619" i="1" s="1"/>
  <c r="T1618" i="1"/>
  <c r="S1618" i="1"/>
  <c r="U1618" i="1" s="1"/>
  <c r="T1617" i="1"/>
  <c r="S1617" i="1"/>
  <c r="U1617" i="1" s="1"/>
  <c r="T1616" i="1"/>
  <c r="S1616" i="1"/>
  <c r="U1616" i="1" s="1"/>
  <c r="T1615" i="1"/>
  <c r="S1615" i="1"/>
  <c r="U1615" i="1" s="1"/>
  <c r="T1614" i="1"/>
  <c r="S1614" i="1"/>
  <c r="U1614" i="1" s="1"/>
  <c r="T1613" i="1"/>
  <c r="S1613" i="1"/>
  <c r="U1613" i="1" s="1"/>
  <c r="T1612" i="1"/>
  <c r="S1612" i="1"/>
  <c r="U1612" i="1" s="1"/>
  <c r="T1611" i="1"/>
  <c r="S1611" i="1"/>
  <c r="U1611" i="1" s="1"/>
  <c r="T1610" i="1"/>
  <c r="S1610" i="1"/>
  <c r="U1610" i="1" s="1"/>
  <c r="T1609" i="1"/>
  <c r="S1609" i="1"/>
  <c r="U1609" i="1" s="1"/>
  <c r="T1608" i="1"/>
  <c r="S1608" i="1"/>
  <c r="U1608" i="1" s="1"/>
  <c r="T1607" i="1"/>
  <c r="S1607" i="1"/>
  <c r="U1607" i="1" s="1"/>
  <c r="T1606" i="1"/>
  <c r="S1606" i="1"/>
  <c r="U1606" i="1" s="1"/>
  <c r="T1605" i="1"/>
  <c r="S1605" i="1"/>
  <c r="U1605" i="1" s="1"/>
  <c r="T1604" i="1"/>
  <c r="S1604" i="1"/>
  <c r="U1604" i="1" s="1"/>
  <c r="T1603" i="1"/>
  <c r="S1603" i="1"/>
  <c r="U1603" i="1" s="1"/>
  <c r="T1602" i="1"/>
  <c r="S1602" i="1"/>
  <c r="U1602" i="1" s="1"/>
  <c r="T1601" i="1"/>
  <c r="S1601" i="1"/>
  <c r="U1601" i="1" s="1"/>
  <c r="T1600" i="1"/>
  <c r="S1600" i="1"/>
  <c r="U1600" i="1" s="1"/>
  <c r="T1599" i="1"/>
  <c r="S1599" i="1"/>
  <c r="U1599" i="1" s="1"/>
  <c r="T1598" i="1"/>
  <c r="S1598" i="1"/>
  <c r="U1598" i="1" s="1"/>
  <c r="T1597" i="1"/>
  <c r="S1597" i="1"/>
  <c r="U1597" i="1" s="1"/>
  <c r="T1596" i="1"/>
  <c r="S1596" i="1"/>
  <c r="U1596" i="1" s="1"/>
  <c r="T1595" i="1"/>
  <c r="S1595" i="1"/>
  <c r="U1595" i="1" s="1"/>
  <c r="T1594" i="1"/>
  <c r="S1594" i="1"/>
  <c r="U1594" i="1" s="1"/>
  <c r="T1593" i="1"/>
  <c r="S1593" i="1"/>
  <c r="U1593" i="1" s="1"/>
  <c r="T1592" i="1"/>
  <c r="S1592" i="1"/>
  <c r="U1592" i="1" s="1"/>
  <c r="T1591" i="1"/>
  <c r="S1591" i="1"/>
  <c r="U1591" i="1" s="1"/>
  <c r="T1590" i="1"/>
  <c r="S1590" i="1"/>
  <c r="U1590" i="1" s="1"/>
  <c r="T1589" i="1"/>
  <c r="S1589" i="1"/>
  <c r="U1589" i="1" s="1"/>
  <c r="T1588" i="1"/>
  <c r="S1588" i="1"/>
  <c r="U1588" i="1" s="1"/>
  <c r="T1587" i="1"/>
  <c r="S1587" i="1"/>
  <c r="U1587" i="1" s="1"/>
  <c r="T1586" i="1"/>
  <c r="S1586" i="1"/>
  <c r="U1586" i="1" s="1"/>
  <c r="T1585" i="1"/>
  <c r="S1585" i="1"/>
  <c r="T1584" i="1"/>
  <c r="S1584" i="1"/>
  <c r="U1584" i="1" s="1"/>
  <c r="T1583" i="1"/>
  <c r="S1583" i="1"/>
  <c r="U1583" i="1" s="1"/>
  <c r="T1582" i="1"/>
  <c r="S1582" i="1"/>
  <c r="U1582" i="1" s="1"/>
  <c r="T1581" i="1"/>
  <c r="S1581" i="1"/>
  <c r="U1581" i="1" s="1"/>
  <c r="T1580" i="1"/>
  <c r="S1580" i="1"/>
  <c r="U1580" i="1" s="1"/>
  <c r="T1579" i="1"/>
  <c r="S1579" i="1"/>
  <c r="U1579" i="1" s="1"/>
  <c r="T1578" i="1"/>
  <c r="S1578" i="1"/>
  <c r="U1578" i="1" s="1"/>
  <c r="T1577" i="1"/>
  <c r="S1577" i="1"/>
  <c r="U1577" i="1" s="1"/>
  <c r="T1576" i="1"/>
  <c r="S1576" i="1"/>
  <c r="U1576" i="1" s="1"/>
  <c r="T1575" i="1"/>
  <c r="S1575" i="1"/>
  <c r="U1575" i="1" s="1"/>
  <c r="T1574" i="1"/>
  <c r="S1574" i="1"/>
  <c r="U1574" i="1" s="1"/>
  <c r="T1573" i="1"/>
  <c r="S1573" i="1"/>
  <c r="U1573" i="1" s="1"/>
  <c r="T1572" i="1"/>
  <c r="S1572" i="1"/>
  <c r="U1572" i="1" s="1"/>
  <c r="T1571" i="1"/>
  <c r="S1571" i="1"/>
  <c r="U1571" i="1" s="1"/>
  <c r="T1570" i="1"/>
  <c r="S1570" i="1"/>
  <c r="U1570" i="1" s="1"/>
  <c r="T1569" i="1"/>
  <c r="S1569" i="1"/>
  <c r="U1569" i="1" s="1"/>
  <c r="T1568" i="1"/>
  <c r="S1568" i="1"/>
  <c r="U1568" i="1" s="1"/>
  <c r="T1567" i="1"/>
  <c r="S1567" i="1"/>
  <c r="U1567" i="1" s="1"/>
  <c r="T1566" i="1"/>
  <c r="S1566" i="1"/>
  <c r="U1566" i="1" s="1"/>
  <c r="T1565" i="1"/>
  <c r="S1565" i="1"/>
  <c r="U1565" i="1" s="1"/>
  <c r="T1564" i="1"/>
  <c r="S1564" i="1"/>
  <c r="U1564" i="1" s="1"/>
  <c r="T1563" i="1"/>
  <c r="S1563" i="1"/>
  <c r="U1563" i="1" s="1"/>
  <c r="T1562" i="1"/>
  <c r="S1562" i="1"/>
  <c r="U1562" i="1" s="1"/>
  <c r="T1561" i="1"/>
  <c r="S1561" i="1"/>
  <c r="U1561" i="1" s="1"/>
  <c r="T1560" i="1"/>
  <c r="S1560" i="1"/>
  <c r="U1560" i="1" s="1"/>
  <c r="T1559" i="1"/>
  <c r="S1559" i="1"/>
  <c r="U1559" i="1" s="1"/>
  <c r="T1558" i="1"/>
  <c r="S1558" i="1"/>
  <c r="U1558" i="1" s="1"/>
  <c r="T1557" i="1"/>
  <c r="S1557" i="1"/>
  <c r="U1557" i="1" s="1"/>
  <c r="T1556" i="1"/>
  <c r="S1556" i="1"/>
  <c r="U1556" i="1" s="1"/>
  <c r="T1555" i="1"/>
  <c r="S1555" i="1"/>
  <c r="U1555" i="1" s="1"/>
  <c r="T1554" i="1"/>
  <c r="S1554" i="1"/>
  <c r="T1553" i="1"/>
  <c r="S1553" i="1"/>
  <c r="U1553" i="1" s="1"/>
  <c r="T1552" i="1"/>
  <c r="S1552" i="1"/>
  <c r="U1552" i="1" s="1"/>
  <c r="T1551" i="1"/>
  <c r="S1551" i="1"/>
  <c r="U1551" i="1" s="1"/>
  <c r="T1550" i="1"/>
  <c r="S1550" i="1"/>
  <c r="U1550" i="1" s="1"/>
  <c r="T1549" i="1"/>
  <c r="S1549" i="1"/>
  <c r="T1548" i="1"/>
  <c r="S1548" i="1"/>
  <c r="T1547" i="1"/>
  <c r="S1547" i="1"/>
  <c r="T1546" i="1"/>
  <c r="S1546" i="1"/>
  <c r="T1545" i="1"/>
  <c r="S1545" i="1"/>
  <c r="T1544" i="1"/>
  <c r="S1544" i="1"/>
  <c r="U1544" i="1" s="1"/>
  <c r="T1543" i="1"/>
  <c r="S1543" i="1"/>
  <c r="U1543" i="1" s="1"/>
  <c r="T1542" i="1"/>
  <c r="S1542" i="1"/>
  <c r="U1542" i="1" s="1"/>
  <c r="T1541" i="1"/>
  <c r="S1541" i="1"/>
  <c r="U1541" i="1" s="1"/>
  <c r="T1540" i="1"/>
  <c r="S1540" i="1"/>
  <c r="U1540" i="1" s="1"/>
  <c r="T1539" i="1"/>
  <c r="S1539" i="1"/>
  <c r="U1539" i="1" s="1"/>
  <c r="T1538" i="1"/>
  <c r="S1538" i="1"/>
  <c r="U1538" i="1" s="1"/>
  <c r="T1537" i="1"/>
  <c r="S1537" i="1"/>
  <c r="U1537" i="1" s="1"/>
  <c r="T1536" i="1"/>
  <c r="S1536" i="1"/>
  <c r="U1536" i="1" s="1"/>
  <c r="T1535" i="1"/>
  <c r="S1535" i="1"/>
  <c r="U1535" i="1" s="1"/>
  <c r="T1534" i="1"/>
  <c r="S1534" i="1"/>
  <c r="U1534" i="1" s="1"/>
  <c r="T1533" i="1"/>
  <c r="S1533" i="1"/>
  <c r="U1533" i="1" s="1"/>
  <c r="T1532" i="1"/>
  <c r="S1532" i="1"/>
  <c r="U1532" i="1" s="1"/>
  <c r="T1531" i="1"/>
  <c r="S1531" i="1"/>
  <c r="U1531" i="1" s="1"/>
  <c r="T1530" i="1"/>
  <c r="S1530" i="1"/>
  <c r="U1530" i="1" s="1"/>
  <c r="T1529" i="1"/>
  <c r="S1529" i="1"/>
  <c r="U1529" i="1" s="1"/>
  <c r="T1528" i="1"/>
  <c r="S1528" i="1"/>
  <c r="U1528" i="1" s="1"/>
  <c r="T1527" i="1"/>
  <c r="S1527" i="1"/>
  <c r="U1527" i="1" s="1"/>
  <c r="T1526" i="1"/>
  <c r="S1526" i="1"/>
  <c r="U1526" i="1" s="1"/>
  <c r="T1525" i="1"/>
  <c r="S1525" i="1"/>
  <c r="U1525" i="1" s="1"/>
  <c r="T1524" i="1"/>
  <c r="S1524" i="1"/>
  <c r="U1524" i="1" s="1"/>
  <c r="T1523" i="1"/>
  <c r="S1523" i="1"/>
  <c r="U1523" i="1" s="1"/>
  <c r="T1522" i="1"/>
  <c r="S1522" i="1"/>
  <c r="U1522" i="1" s="1"/>
  <c r="T1521" i="1"/>
  <c r="S1521" i="1"/>
  <c r="U1521" i="1" s="1"/>
  <c r="T1520" i="1"/>
  <c r="S1520" i="1"/>
  <c r="U1520" i="1" s="1"/>
  <c r="T1519" i="1"/>
  <c r="S1519" i="1"/>
  <c r="U1519" i="1" s="1"/>
  <c r="T1518" i="1"/>
  <c r="S1518" i="1"/>
  <c r="U1518" i="1" s="1"/>
  <c r="T1517" i="1"/>
  <c r="S1517" i="1"/>
  <c r="U1517" i="1" s="1"/>
  <c r="T1516" i="1"/>
  <c r="S1516" i="1"/>
  <c r="U1516" i="1" s="1"/>
  <c r="T1515" i="1"/>
  <c r="S1515" i="1"/>
  <c r="U1515" i="1" s="1"/>
  <c r="T1514" i="1"/>
  <c r="S1514" i="1"/>
  <c r="U1514" i="1" s="1"/>
  <c r="T1512" i="1"/>
  <c r="S1512" i="1"/>
  <c r="U1512" i="1" s="1"/>
  <c r="T1511" i="1"/>
  <c r="S1511" i="1"/>
  <c r="U1511" i="1" s="1"/>
  <c r="T1510" i="1"/>
  <c r="S1510" i="1"/>
  <c r="U1510" i="1" s="1"/>
  <c r="T1509" i="1"/>
  <c r="S1509" i="1"/>
  <c r="U1509" i="1" s="1"/>
  <c r="T1508" i="1"/>
  <c r="S1508" i="1"/>
  <c r="U1508" i="1" s="1"/>
  <c r="T1507" i="1"/>
  <c r="S1507" i="1"/>
  <c r="U1507" i="1" s="1"/>
  <c r="T1506" i="1"/>
  <c r="S1506" i="1"/>
  <c r="U1506" i="1" s="1"/>
  <c r="T1505" i="1"/>
  <c r="S1505" i="1"/>
  <c r="U1505" i="1" s="1"/>
  <c r="T1504" i="1"/>
  <c r="S1504" i="1"/>
  <c r="U1504" i="1" s="1"/>
  <c r="T1503" i="1"/>
  <c r="S1503" i="1"/>
  <c r="U1503" i="1" s="1"/>
  <c r="T1502" i="1"/>
  <c r="S1502" i="1"/>
  <c r="U1502" i="1" s="1"/>
  <c r="T1501" i="1"/>
  <c r="S1501" i="1"/>
  <c r="U1501" i="1" s="1"/>
  <c r="T1500" i="1"/>
  <c r="S1500" i="1"/>
  <c r="U1500" i="1" s="1"/>
  <c r="T1499" i="1"/>
  <c r="S1499" i="1"/>
  <c r="U1499" i="1" s="1"/>
  <c r="T1498" i="1"/>
  <c r="S1498" i="1"/>
  <c r="U1498" i="1" s="1"/>
  <c r="T1497" i="1"/>
  <c r="S1497" i="1"/>
  <c r="U1497" i="1" s="1"/>
  <c r="T1496" i="1"/>
  <c r="S1496" i="1"/>
  <c r="U1496" i="1" s="1"/>
  <c r="T1495" i="1"/>
  <c r="S1495" i="1"/>
  <c r="U1495" i="1" s="1"/>
  <c r="T1494" i="1"/>
  <c r="S1494" i="1"/>
  <c r="U1494" i="1" s="1"/>
  <c r="T1493" i="1"/>
  <c r="S1493" i="1"/>
  <c r="U1493" i="1" s="1"/>
  <c r="T1492" i="1"/>
  <c r="S1492" i="1"/>
  <c r="U1492" i="1" s="1"/>
  <c r="T1491" i="1"/>
  <c r="S1491" i="1"/>
  <c r="U1491" i="1" s="1"/>
  <c r="T1490" i="1"/>
  <c r="S1490" i="1"/>
  <c r="U1490" i="1" s="1"/>
  <c r="T1489" i="1"/>
  <c r="S1489" i="1"/>
  <c r="U1489" i="1" s="1"/>
  <c r="T1488" i="1"/>
  <c r="S1488" i="1"/>
  <c r="U1488" i="1" s="1"/>
  <c r="T1487" i="1"/>
  <c r="S1487" i="1"/>
  <c r="U1487" i="1" s="1"/>
  <c r="T1486" i="1"/>
  <c r="S1486" i="1"/>
  <c r="U1486" i="1" s="1"/>
  <c r="T1485" i="1"/>
  <c r="S1485" i="1"/>
  <c r="U1485" i="1" s="1"/>
  <c r="T1484" i="1"/>
  <c r="S1484" i="1"/>
  <c r="U1484" i="1" s="1"/>
  <c r="T1483" i="1"/>
  <c r="S1483" i="1"/>
  <c r="U1483" i="1" s="1"/>
  <c r="T1482" i="1"/>
  <c r="S1482" i="1"/>
  <c r="U1482" i="1" s="1"/>
  <c r="T1481" i="1"/>
  <c r="S1481" i="1"/>
  <c r="U1481" i="1" s="1"/>
  <c r="T1480" i="1"/>
  <c r="S1480" i="1"/>
  <c r="U1480" i="1" s="1"/>
  <c r="T1479" i="1"/>
  <c r="S1479" i="1"/>
  <c r="U1479" i="1" s="1"/>
  <c r="T1478" i="1"/>
  <c r="S1478" i="1"/>
  <c r="U1478" i="1" s="1"/>
  <c r="T1477" i="1"/>
  <c r="S1477" i="1"/>
  <c r="T1476" i="1"/>
  <c r="S1476" i="1"/>
  <c r="T1475" i="1"/>
  <c r="S1475" i="1"/>
  <c r="T1474" i="1"/>
  <c r="S1474" i="1"/>
  <c r="U1474" i="1" s="1"/>
  <c r="T1473" i="1"/>
  <c r="S1473" i="1"/>
  <c r="U1473" i="1" s="1"/>
  <c r="T1472" i="1"/>
  <c r="S1472" i="1"/>
  <c r="U1472" i="1" s="1"/>
  <c r="T1471" i="1"/>
  <c r="S1471" i="1"/>
  <c r="U1471" i="1" s="1"/>
  <c r="T1470" i="1"/>
  <c r="S1470" i="1"/>
  <c r="U1470" i="1" s="1"/>
  <c r="T1469" i="1"/>
  <c r="S1469" i="1"/>
  <c r="U1469" i="1" s="1"/>
  <c r="T1468" i="1"/>
  <c r="S1468" i="1"/>
  <c r="U1468" i="1" s="1"/>
  <c r="T1467" i="1"/>
  <c r="S1467" i="1"/>
  <c r="U1467" i="1" s="1"/>
  <c r="T1466" i="1"/>
  <c r="S1466" i="1"/>
  <c r="U1466" i="1" s="1"/>
  <c r="T1465" i="1"/>
  <c r="S1465" i="1"/>
  <c r="U1465" i="1" s="1"/>
  <c r="T1464" i="1"/>
  <c r="S1464" i="1"/>
  <c r="U1464" i="1" s="1"/>
  <c r="T1463" i="1"/>
  <c r="S1463" i="1"/>
  <c r="U1463" i="1" s="1"/>
  <c r="T1462" i="1"/>
  <c r="S1462" i="1"/>
  <c r="U1462" i="1" s="1"/>
  <c r="T1461" i="1"/>
  <c r="S1461" i="1"/>
  <c r="U1461" i="1" s="1"/>
  <c r="T1460" i="1"/>
  <c r="S1460" i="1"/>
  <c r="U1460" i="1" s="1"/>
  <c r="T1459" i="1"/>
  <c r="S1459" i="1"/>
  <c r="U1459" i="1" s="1"/>
  <c r="T1458" i="1"/>
  <c r="S1458" i="1"/>
  <c r="U1458" i="1" s="1"/>
  <c r="T1457" i="1"/>
  <c r="S1457" i="1"/>
  <c r="U1457" i="1" s="1"/>
  <c r="T1456" i="1"/>
  <c r="S1456" i="1"/>
  <c r="U1456" i="1" s="1"/>
  <c r="T1455" i="1"/>
  <c r="S1455" i="1"/>
  <c r="U1455" i="1" s="1"/>
  <c r="T1454" i="1"/>
  <c r="S1454" i="1"/>
  <c r="U1454" i="1" s="1"/>
  <c r="T1453" i="1"/>
  <c r="S1453" i="1"/>
  <c r="U1453" i="1" s="1"/>
  <c r="T1452" i="1"/>
  <c r="S1452" i="1"/>
  <c r="U1452" i="1" s="1"/>
  <c r="T1451" i="1"/>
  <c r="S1451" i="1"/>
  <c r="U1451" i="1" s="1"/>
  <c r="T1450" i="1"/>
  <c r="S1450" i="1"/>
  <c r="U1450" i="1" s="1"/>
  <c r="T1449" i="1"/>
  <c r="S1449" i="1"/>
  <c r="U1449" i="1" s="1"/>
  <c r="T1448" i="1"/>
  <c r="S1448" i="1"/>
  <c r="U1448" i="1" s="1"/>
  <c r="T1447" i="1"/>
  <c r="S1447" i="1"/>
  <c r="U1447" i="1" s="1"/>
  <c r="T1446" i="1"/>
  <c r="S1446" i="1"/>
  <c r="U1446" i="1" s="1"/>
  <c r="T1445" i="1"/>
  <c r="S1445" i="1"/>
  <c r="U1445" i="1" s="1"/>
  <c r="T1444" i="1"/>
  <c r="S1444" i="1"/>
  <c r="U1444" i="1" s="1"/>
  <c r="T1443" i="1"/>
  <c r="S1443" i="1"/>
  <c r="T1442" i="1"/>
  <c r="S1442" i="1"/>
  <c r="U1442" i="1" s="1"/>
  <c r="T1441" i="1"/>
  <c r="S1441" i="1"/>
  <c r="U1441" i="1" s="1"/>
  <c r="T1440" i="1"/>
  <c r="S1440" i="1"/>
  <c r="U1440" i="1" s="1"/>
  <c r="T1439" i="1"/>
  <c r="S1439" i="1"/>
  <c r="U1439" i="1" s="1"/>
  <c r="T1438" i="1"/>
  <c r="S1438" i="1"/>
  <c r="U1438" i="1" s="1"/>
  <c r="T1437" i="1"/>
  <c r="S1437" i="1"/>
  <c r="U1437" i="1" s="1"/>
  <c r="T1436" i="1"/>
  <c r="S1436" i="1"/>
  <c r="U1436" i="1" s="1"/>
  <c r="T1435" i="1"/>
  <c r="S1435" i="1"/>
  <c r="U1435" i="1" s="1"/>
  <c r="T1434" i="1"/>
  <c r="S1434" i="1"/>
  <c r="U1434" i="1" s="1"/>
  <c r="T1433" i="1"/>
  <c r="S1433" i="1"/>
  <c r="U1433" i="1" s="1"/>
  <c r="T1432" i="1"/>
  <c r="S1432" i="1"/>
  <c r="U1432" i="1" s="1"/>
  <c r="T1431" i="1"/>
  <c r="S1431" i="1"/>
  <c r="U1431" i="1" s="1"/>
  <c r="T1430" i="1"/>
  <c r="S1430" i="1"/>
  <c r="U1430" i="1" s="1"/>
  <c r="T1429" i="1"/>
  <c r="S1429" i="1"/>
  <c r="U1429" i="1" s="1"/>
  <c r="T1428" i="1"/>
  <c r="S1428" i="1"/>
  <c r="U1428" i="1" s="1"/>
  <c r="T1427" i="1"/>
  <c r="S1427" i="1"/>
  <c r="U1427" i="1" s="1"/>
  <c r="T1426" i="1"/>
  <c r="S1426" i="1"/>
  <c r="U1426" i="1" s="1"/>
  <c r="T1425" i="1"/>
  <c r="S1425" i="1"/>
  <c r="U1425" i="1" s="1"/>
  <c r="T1424" i="1"/>
  <c r="S1424" i="1"/>
  <c r="U1424" i="1" s="1"/>
  <c r="T1423" i="1"/>
  <c r="S1423" i="1"/>
  <c r="U1423" i="1" s="1"/>
  <c r="T1422" i="1"/>
  <c r="S1422" i="1"/>
  <c r="U1422" i="1" s="1"/>
  <c r="T1421" i="1"/>
  <c r="S1421" i="1"/>
  <c r="U1421" i="1" s="1"/>
  <c r="T1420" i="1"/>
  <c r="S1420" i="1"/>
  <c r="U1420" i="1" s="1"/>
  <c r="T1419" i="1"/>
  <c r="S1419" i="1"/>
  <c r="U1419" i="1" s="1"/>
  <c r="T1417" i="1"/>
  <c r="S1417" i="1"/>
  <c r="U1417" i="1" s="1"/>
  <c r="T1416" i="1"/>
  <c r="S1416" i="1"/>
  <c r="U1416" i="1" s="1"/>
  <c r="T1415" i="1"/>
  <c r="S1415" i="1"/>
  <c r="U1415" i="1" s="1"/>
  <c r="T1414" i="1"/>
  <c r="S1414" i="1"/>
  <c r="U1414" i="1" s="1"/>
  <c r="T1413" i="1"/>
  <c r="S1413" i="1"/>
  <c r="U1413" i="1" s="1"/>
  <c r="T1412" i="1"/>
  <c r="S1412" i="1"/>
  <c r="U1412" i="1" s="1"/>
  <c r="T1411" i="1"/>
  <c r="S1411" i="1"/>
  <c r="U1411" i="1" s="1"/>
  <c r="T1410" i="1"/>
  <c r="S1410" i="1"/>
  <c r="U1410" i="1" s="1"/>
  <c r="T1409" i="1"/>
  <c r="S1409" i="1"/>
  <c r="U1409" i="1" s="1"/>
  <c r="T1408" i="1"/>
  <c r="S1408" i="1"/>
  <c r="U1408" i="1" s="1"/>
  <c r="T1407" i="1"/>
  <c r="S1407" i="1"/>
  <c r="U1407" i="1" s="1"/>
  <c r="T1406" i="1"/>
  <c r="S1406" i="1"/>
  <c r="U1406" i="1" s="1"/>
  <c r="T1405" i="1"/>
  <c r="S1405" i="1"/>
  <c r="U1405" i="1" s="1"/>
  <c r="T1404" i="1"/>
  <c r="S1404" i="1"/>
  <c r="U1404" i="1" s="1"/>
  <c r="T1403" i="1"/>
  <c r="S1403" i="1"/>
  <c r="U1403" i="1" s="1"/>
  <c r="T1402" i="1"/>
  <c r="S1402" i="1"/>
  <c r="U1402" i="1" s="1"/>
  <c r="T1401" i="1"/>
  <c r="S1401" i="1"/>
  <c r="U1401" i="1" s="1"/>
  <c r="T1400" i="1"/>
  <c r="S1400" i="1"/>
  <c r="U1400" i="1" s="1"/>
  <c r="T1399" i="1"/>
  <c r="S1399" i="1"/>
  <c r="U1399" i="1" s="1"/>
  <c r="T1395" i="1"/>
  <c r="S1395" i="1"/>
  <c r="U1395" i="1" s="1"/>
  <c r="T1394" i="1"/>
  <c r="S1394" i="1"/>
  <c r="U1394" i="1" s="1"/>
  <c r="T1393" i="1"/>
  <c r="S1393" i="1"/>
  <c r="U1393" i="1" s="1"/>
  <c r="T1392" i="1"/>
  <c r="S1392" i="1"/>
  <c r="U1392" i="1" s="1"/>
  <c r="T1391" i="1"/>
  <c r="S1391" i="1"/>
  <c r="U1391" i="1" s="1"/>
  <c r="T1390" i="1"/>
  <c r="S1390" i="1"/>
  <c r="U1390" i="1" s="1"/>
  <c r="T1389" i="1"/>
  <c r="S1389" i="1"/>
  <c r="U1389" i="1" s="1"/>
  <c r="T1388" i="1"/>
  <c r="S1388" i="1"/>
  <c r="U1388" i="1" s="1"/>
  <c r="T1387" i="1"/>
  <c r="S1387" i="1"/>
  <c r="U1387" i="1" s="1"/>
  <c r="T1386" i="1"/>
  <c r="S1386" i="1"/>
  <c r="U1386" i="1" s="1"/>
  <c r="T1385" i="1"/>
  <c r="S1385" i="1"/>
  <c r="U1385" i="1" s="1"/>
  <c r="T1384" i="1"/>
  <c r="S1384" i="1"/>
  <c r="U1384" i="1" s="1"/>
  <c r="T1383" i="1"/>
  <c r="S1383" i="1"/>
  <c r="U1383" i="1" s="1"/>
  <c r="T1382" i="1"/>
  <c r="S1382" i="1"/>
  <c r="U1382" i="1" s="1"/>
  <c r="T1381" i="1"/>
  <c r="S1381" i="1"/>
  <c r="U1381" i="1" s="1"/>
  <c r="T1380" i="1"/>
  <c r="S1380" i="1"/>
  <c r="U1380" i="1" s="1"/>
  <c r="T1379" i="1"/>
  <c r="S1379" i="1"/>
  <c r="U1379" i="1" s="1"/>
  <c r="T1378" i="1"/>
  <c r="S1378" i="1"/>
  <c r="U1378" i="1" s="1"/>
  <c r="T1377" i="1"/>
  <c r="S1377" i="1"/>
  <c r="U1377" i="1" s="1"/>
  <c r="T1376" i="1"/>
  <c r="S1376" i="1"/>
  <c r="U1376" i="1" s="1"/>
  <c r="T1375" i="1"/>
  <c r="S1375" i="1"/>
  <c r="U1375" i="1" s="1"/>
  <c r="T1374" i="1"/>
  <c r="S1374" i="1"/>
  <c r="U1374" i="1" s="1"/>
  <c r="T1373" i="1"/>
  <c r="S1373" i="1"/>
  <c r="U1373" i="1" s="1"/>
  <c r="T1372" i="1"/>
  <c r="S1372" i="1"/>
  <c r="U1372" i="1" s="1"/>
  <c r="T1371" i="1"/>
  <c r="S1371" i="1"/>
  <c r="U1371" i="1" s="1"/>
  <c r="T1370" i="1"/>
  <c r="S1370" i="1"/>
  <c r="U1370" i="1" s="1"/>
  <c r="T1369" i="1"/>
  <c r="S1369" i="1"/>
  <c r="U1369" i="1" s="1"/>
  <c r="T1368" i="1"/>
  <c r="S1368" i="1"/>
  <c r="U1368" i="1" s="1"/>
  <c r="T1367" i="1"/>
  <c r="S1367" i="1"/>
  <c r="U1367" i="1" s="1"/>
  <c r="T1366" i="1"/>
  <c r="S1366" i="1"/>
  <c r="U1366" i="1" s="1"/>
  <c r="T1365" i="1"/>
  <c r="S1365" i="1"/>
  <c r="U1365" i="1" s="1"/>
  <c r="T1364" i="1"/>
  <c r="S1364" i="1"/>
  <c r="U1364" i="1" s="1"/>
  <c r="T1363" i="1"/>
  <c r="S1363" i="1"/>
  <c r="U1363" i="1" s="1"/>
  <c r="T1362" i="1"/>
  <c r="S1362" i="1"/>
  <c r="U1362" i="1" s="1"/>
  <c r="T1361" i="1"/>
  <c r="S1361" i="1"/>
  <c r="U1361" i="1" s="1"/>
  <c r="T1360" i="1"/>
  <c r="S1360" i="1"/>
  <c r="U1360" i="1" s="1"/>
  <c r="T1359" i="1"/>
  <c r="S1359" i="1"/>
  <c r="U1359" i="1" s="1"/>
  <c r="T1358" i="1"/>
  <c r="S1358" i="1"/>
  <c r="U1358" i="1" s="1"/>
  <c r="T1357" i="1"/>
  <c r="S1357" i="1"/>
  <c r="U1357" i="1" s="1"/>
  <c r="T1356" i="1"/>
  <c r="S1356" i="1"/>
  <c r="U1356" i="1" s="1"/>
  <c r="T1355" i="1"/>
  <c r="S1355" i="1"/>
  <c r="U1355" i="1" s="1"/>
  <c r="T1354" i="1"/>
  <c r="S1354" i="1"/>
  <c r="U1354" i="1" s="1"/>
  <c r="T1353" i="1"/>
  <c r="S1353" i="1"/>
  <c r="U1353" i="1" s="1"/>
  <c r="T1352" i="1"/>
  <c r="S1352" i="1"/>
  <c r="U1352" i="1" s="1"/>
  <c r="S1327" i="1"/>
  <c r="U1327" i="1" s="1"/>
  <c r="T1327" i="1"/>
  <c r="S1328" i="1"/>
  <c r="U1328" i="1" s="1"/>
  <c r="T1328" i="1"/>
  <c r="S1329" i="1"/>
  <c r="U1329" i="1" s="1"/>
  <c r="T1329" i="1"/>
  <c r="S1330" i="1"/>
  <c r="U1330" i="1" s="1"/>
  <c r="T1330" i="1"/>
  <c r="S1331" i="1"/>
  <c r="U1331" i="1" s="1"/>
  <c r="T1331" i="1"/>
  <c r="S1332" i="1"/>
  <c r="U1332" i="1" s="1"/>
  <c r="T1332" i="1"/>
  <c r="S1333" i="1"/>
  <c r="U1333" i="1" s="1"/>
  <c r="T1333" i="1"/>
  <c r="S1334" i="1"/>
  <c r="U1334" i="1" s="1"/>
  <c r="T1334" i="1"/>
  <c r="S1335" i="1"/>
  <c r="U1335" i="1" s="1"/>
  <c r="T1335" i="1"/>
  <c r="S1336" i="1"/>
  <c r="U1336" i="1" s="1"/>
  <c r="T1336" i="1"/>
  <c r="S1337" i="1"/>
  <c r="U1337" i="1" s="1"/>
  <c r="T1337" i="1"/>
  <c r="S1338" i="1"/>
  <c r="U1338" i="1" s="1"/>
  <c r="T1338" i="1"/>
  <c r="S1339" i="1"/>
  <c r="U1339" i="1" s="1"/>
  <c r="T1339" i="1"/>
  <c r="S1341" i="1"/>
  <c r="U1341" i="1" s="1"/>
  <c r="T1341" i="1"/>
  <c r="S1342" i="1"/>
  <c r="U1342" i="1" s="1"/>
  <c r="T1342" i="1"/>
  <c r="S1343" i="1"/>
  <c r="U1343" i="1" s="1"/>
  <c r="T1343" i="1"/>
  <c r="S1344" i="1"/>
  <c r="U1344" i="1" s="1"/>
  <c r="T1344" i="1"/>
  <c r="S1345" i="1"/>
  <c r="U1345" i="1" s="1"/>
  <c r="T1345" i="1"/>
  <c r="S1346" i="1"/>
  <c r="U1346" i="1" s="1"/>
  <c r="T1346" i="1"/>
  <c r="S1347" i="1"/>
  <c r="U1347" i="1" s="1"/>
  <c r="T1347" i="1"/>
  <c r="S1348" i="1"/>
  <c r="U1348" i="1" s="1"/>
  <c r="T1348" i="1"/>
  <c r="S1349" i="1"/>
  <c r="U1349" i="1" s="1"/>
  <c r="T1349" i="1"/>
  <c r="S1350" i="1"/>
  <c r="U1350" i="1" s="1"/>
  <c r="T1350" i="1"/>
  <c r="S1351" i="1"/>
  <c r="U1351" i="1" s="1"/>
  <c r="T1351" i="1"/>
  <c r="T1326" i="1" l="1"/>
  <c r="S1326" i="1"/>
  <c r="U1326" i="1" s="1"/>
  <c r="T1398" i="1"/>
  <c r="S1398" i="1"/>
  <c r="U1398" i="1" s="1"/>
  <c r="T1397" i="1"/>
  <c r="S1397" i="1"/>
  <c r="U1397" i="1" s="1"/>
  <c r="T1396" i="1"/>
  <c r="S1396" i="1"/>
  <c r="U1396" i="1" s="1"/>
  <c r="T1325" i="1"/>
  <c r="S1325" i="1"/>
  <c r="U1325" i="1" s="1"/>
  <c r="T1324" i="1"/>
  <c r="S1324" i="1"/>
  <c r="U1324" i="1" s="1"/>
  <c r="T1323" i="1"/>
  <c r="S1323" i="1"/>
  <c r="U1323" i="1" s="1"/>
  <c r="T1322" i="1"/>
  <c r="S1322" i="1"/>
  <c r="T1321" i="1"/>
  <c r="S1321" i="1"/>
  <c r="T1320" i="1"/>
  <c r="S1320" i="1"/>
  <c r="T1319" i="1"/>
  <c r="S1319" i="1"/>
  <c r="U1319" i="1" s="1"/>
  <c r="T1318" i="1"/>
  <c r="S1318" i="1"/>
  <c r="U1318" i="1" s="1"/>
  <c r="T1317" i="1"/>
  <c r="S1317" i="1"/>
  <c r="U1317" i="1" s="1"/>
  <c r="T1316" i="1"/>
  <c r="S1316" i="1"/>
  <c r="U1316" i="1" s="1"/>
  <c r="T1315" i="1"/>
  <c r="S1315" i="1"/>
  <c r="U1315" i="1" s="1"/>
  <c r="T1314" i="1"/>
  <c r="S1314" i="1"/>
  <c r="U1314" i="1" s="1"/>
  <c r="T1313" i="1"/>
  <c r="S1313" i="1"/>
  <c r="U1313" i="1" s="1"/>
  <c r="T1312" i="1"/>
  <c r="S1312" i="1"/>
  <c r="U1312" i="1" s="1"/>
  <c r="T1311" i="1"/>
  <c r="S1311" i="1"/>
  <c r="U1311" i="1" s="1"/>
  <c r="T1310" i="1"/>
  <c r="S1310" i="1"/>
  <c r="U1310" i="1" s="1"/>
  <c r="T1309" i="1"/>
  <c r="S1309" i="1"/>
  <c r="U1309" i="1" s="1"/>
  <c r="T1308" i="1"/>
  <c r="S1308" i="1"/>
  <c r="U1308" i="1" s="1"/>
  <c r="T1307" i="1"/>
  <c r="S1307" i="1"/>
  <c r="U1307" i="1" s="1"/>
  <c r="T1306" i="1"/>
  <c r="S1306" i="1"/>
  <c r="U1306" i="1" s="1"/>
  <c r="T1305" i="1"/>
  <c r="S1305" i="1"/>
  <c r="U1305" i="1" s="1"/>
  <c r="T1304" i="1"/>
  <c r="S1304" i="1"/>
  <c r="U1304" i="1" s="1"/>
  <c r="T1303" i="1"/>
  <c r="S1303" i="1"/>
  <c r="U1303" i="1" s="1"/>
  <c r="T1302" i="1"/>
  <c r="S1302" i="1"/>
  <c r="U1302" i="1" s="1"/>
  <c r="T1301" i="1"/>
  <c r="S1301" i="1"/>
  <c r="U1301" i="1" s="1"/>
  <c r="T1300" i="1"/>
  <c r="S1300" i="1"/>
  <c r="U1300" i="1" s="1"/>
  <c r="T1299" i="1"/>
  <c r="S1299" i="1"/>
  <c r="U1299" i="1" s="1"/>
  <c r="T1298" i="1"/>
  <c r="S1298" i="1"/>
  <c r="U1298" i="1" s="1"/>
  <c r="T1297" i="1"/>
  <c r="S1297" i="1"/>
  <c r="U1297" i="1" s="1"/>
  <c r="T1296" i="1"/>
  <c r="S1296" i="1"/>
  <c r="U1296" i="1" s="1"/>
  <c r="T1295" i="1"/>
  <c r="S1295" i="1"/>
  <c r="U1295" i="1" s="1"/>
  <c r="T1294" i="1"/>
  <c r="S1294" i="1"/>
  <c r="U1294" i="1" s="1"/>
  <c r="T1293" i="1"/>
  <c r="S1293" i="1"/>
  <c r="U1293" i="1" s="1"/>
  <c r="T1290" i="1"/>
  <c r="S1290" i="1"/>
  <c r="U1290" i="1" s="1"/>
  <c r="T1289" i="1"/>
  <c r="S1289" i="1"/>
  <c r="U1289" i="1" s="1"/>
  <c r="T1288" i="1"/>
  <c r="S1288" i="1"/>
  <c r="U1288" i="1" s="1"/>
  <c r="T1287" i="1"/>
  <c r="S1287" i="1"/>
  <c r="U1287" i="1" s="1"/>
  <c r="T1286" i="1"/>
  <c r="S1286" i="1"/>
  <c r="U1286" i="1" s="1"/>
  <c r="T1285" i="1"/>
  <c r="S1285" i="1"/>
  <c r="U1285" i="1" s="1"/>
  <c r="T1284" i="1"/>
  <c r="S1284" i="1"/>
  <c r="U1284" i="1" s="1"/>
  <c r="T1283" i="1"/>
  <c r="S1283" i="1"/>
  <c r="U1283" i="1" s="1"/>
  <c r="T1282" i="1"/>
  <c r="S1282" i="1"/>
  <c r="U1282" i="1" s="1"/>
  <c r="T1281" i="1"/>
  <c r="S1281" i="1"/>
  <c r="U1281" i="1" s="1"/>
  <c r="T1280" i="1"/>
  <c r="S1280" i="1"/>
  <c r="U1280" i="1" s="1"/>
  <c r="T1279" i="1"/>
  <c r="S1279" i="1"/>
  <c r="U1279" i="1" s="1"/>
  <c r="T1278" i="1"/>
  <c r="S1278" i="1"/>
  <c r="U1278" i="1" s="1"/>
  <c r="T1277" i="1"/>
  <c r="S1277" i="1"/>
  <c r="U1277" i="1" s="1"/>
  <c r="T1276" i="1"/>
  <c r="S1276" i="1"/>
  <c r="U1276" i="1" s="1"/>
  <c r="T1275" i="1"/>
  <c r="S1275" i="1"/>
  <c r="U1275" i="1" s="1"/>
  <c r="T1274" i="1"/>
  <c r="S1274" i="1"/>
  <c r="U1274" i="1" s="1"/>
  <c r="T1273" i="1"/>
  <c r="S1273" i="1"/>
  <c r="U1273" i="1" s="1"/>
  <c r="T1272" i="1"/>
  <c r="S1272" i="1"/>
  <c r="U1272" i="1" s="1"/>
  <c r="T1271" i="1"/>
  <c r="S1271" i="1"/>
  <c r="U1271" i="1" s="1"/>
  <c r="T1270" i="1"/>
  <c r="S1270" i="1"/>
  <c r="U1270" i="1" s="1"/>
  <c r="T1269" i="1"/>
  <c r="S1269" i="1"/>
  <c r="U1269" i="1" s="1"/>
  <c r="T1268" i="1"/>
  <c r="S1268" i="1"/>
  <c r="U1268" i="1" s="1"/>
  <c r="T1267" i="1"/>
  <c r="S1267" i="1"/>
  <c r="U1267" i="1" s="1"/>
  <c r="T1266" i="1"/>
  <c r="S1266" i="1"/>
  <c r="U1266" i="1" s="1"/>
  <c r="T1265" i="1"/>
  <c r="S1265" i="1"/>
  <c r="U1265" i="1" s="1"/>
  <c r="T1264" i="1"/>
  <c r="S1264" i="1"/>
  <c r="U1264" i="1" s="1"/>
  <c r="T1263" i="1"/>
  <c r="S1263" i="1"/>
  <c r="U1263" i="1" s="1"/>
  <c r="T1262" i="1"/>
  <c r="S1262" i="1"/>
  <c r="U1262" i="1" s="1"/>
  <c r="T1261" i="1"/>
  <c r="S1261" i="1"/>
  <c r="U1261" i="1" s="1"/>
  <c r="T1260" i="1"/>
  <c r="S1260" i="1"/>
  <c r="U1260" i="1" s="1"/>
  <c r="T1259" i="1"/>
  <c r="S1259" i="1"/>
  <c r="U1259" i="1" s="1"/>
  <c r="T1258" i="1"/>
  <c r="S1258" i="1"/>
  <c r="U1258" i="1" s="1"/>
  <c r="T1257" i="1"/>
  <c r="S1257" i="1"/>
  <c r="U1257" i="1" s="1"/>
  <c r="T1256" i="1"/>
  <c r="S1256" i="1"/>
  <c r="U1256" i="1" s="1"/>
  <c r="T1255" i="1"/>
  <c r="S1255" i="1"/>
  <c r="U1255" i="1" s="1"/>
  <c r="T1254" i="1"/>
  <c r="S1254" i="1"/>
  <c r="U1254" i="1" s="1"/>
  <c r="T1253" i="1"/>
  <c r="S1253" i="1"/>
  <c r="U1253" i="1" s="1"/>
  <c r="T1252" i="1"/>
  <c r="S1252" i="1"/>
  <c r="U1252" i="1" s="1"/>
  <c r="T1251" i="1"/>
  <c r="S1251" i="1"/>
  <c r="U1251" i="1" s="1"/>
  <c r="T1250" i="1"/>
  <c r="S1250" i="1"/>
  <c r="U1250" i="1" s="1"/>
  <c r="T1249" i="1"/>
  <c r="S1249" i="1"/>
  <c r="U1249" i="1" s="1"/>
  <c r="T1248" i="1"/>
  <c r="S1248" i="1"/>
  <c r="U1248" i="1" s="1"/>
  <c r="T1247" i="1"/>
  <c r="S1247" i="1"/>
  <c r="U1247" i="1" s="1"/>
  <c r="T1246" i="1"/>
  <c r="S1246" i="1"/>
  <c r="U1246" i="1" s="1"/>
  <c r="T1245" i="1"/>
  <c r="S1245" i="1"/>
  <c r="U1245" i="1" s="1"/>
  <c r="T1244" i="1"/>
  <c r="S1244" i="1"/>
  <c r="U1244" i="1" s="1"/>
  <c r="T1243" i="1"/>
  <c r="S1243" i="1"/>
  <c r="U1243" i="1" s="1"/>
  <c r="T1242" i="1"/>
  <c r="S1242" i="1"/>
  <c r="U1242" i="1" s="1"/>
  <c r="T1241" i="1"/>
  <c r="S1241" i="1"/>
  <c r="U1241" i="1" s="1"/>
  <c r="T1240" i="1"/>
  <c r="S1240" i="1"/>
  <c r="U1240" i="1" s="1"/>
  <c r="T1239" i="1"/>
  <c r="S1239" i="1"/>
  <c r="U1239" i="1" s="1"/>
  <c r="T1238" i="1"/>
  <c r="S1238" i="1"/>
  <c r="U1238" i="1" s="1"/>
  <c r="T1237" i="1"/>
  <c r="S1237" i="1"/>
  <c r="U1237" i="1" s="1"/>
  <c r="T1236" i="1"/>
  <c r="S1236" i="1"/>
  <c r="U1236" i="1" s="1"/>
  <c r="T1235" i="1"/>
  <c r="S1235" i="1"/>
  <c r="U1235" i="1" s="1"/>
  <c r="T1234" i="1"/>
  <c r="S1234" i="1"/>
  <c r="U1234" i="1" s="1"/>
  <c r="T1233" i="1"/>
  <c r="S1233" i="1"/>
  <c r="U1233" i="1" s="1"/>
  <c r="T1232" i="1"/>
  <c r="S1232" i="1"/>
  <c r="U1232" i="1" s="1"/>
  <c r="T1231" i="1"/>
  <c r="S1231" i="1"/>
  <c r="U1231" i="1" s="1"/>
  <c r="T1230" i="1"/>
  <c r="S1230" i="1"/>
  <c r="U1230" i="1" s="1"/>
  <c r="T1229" i="1"/>
  <c r="S1229" i="1"/>
  <c r="U1229" i="1" s="1"/>
  <c r="T1228" i="1"/>
  <c r="S1228" i="1"/>
  <c r="U1228" i="1" s="1"/>
  <c r="T1227" i="1"/>
  <c r="S1227" i="1"/>
  <c r="U1227" i="1" s="1"/>
  <c r="T1226" i="1"/>
  <c r="S1226" i="1"/>
  <c r="U1226" i="1" s="1"/>
  <c r="T1225" i="1"/>
  <c r="S1225" i="1"/>
  <c r="U1225" i="1" s="1"/>
  <c r="T1224" i="1"/>
  <c r="S1224" i="1"/>
  <c r="U1224" i="1" s="1"/>
  <c r="T1223" i="1"/>
  <c r="S1223" i="1"/>
  <c r="U1223" i="1" s="1"/>
  <c r="T1222" i="1"/>
  <c r="S1222" i="1"/>
  <c r="U1222" i="1" s="1"/>
  <c r="T1221" i="1"/>
  <c r="S1221" i="1"/>
  <c r="U1221" i="1" s="1"/>
  <c r="T1220" i="1"/>
  <c r="S1220" i="1"/>
  <c r="U1220" i="1" s="1"/>
  <c r="T1219" i="1"/>
  <c r="S1219" i="1"/>
  <c r="U1219" i="1" s="1"/>
  <c r="T1218" i="1"/>
  <c r="S1218" i="1"/>
  <c r="U1218" i="1" s="1"/>
  <c r="T1217" i="1"/>
  <c r="S1217" i="1"/>
  <c r="U1217" i="1" s="1"/>
  <c r="T1216" i="1"/>
  <c r="S1216" i="1"/>
  <c r="U1216" i="1" s="1"/>
  <c r="T1215" i="1"/>
  <c r="S1215" i="1"/>
  <c r="U1215" i="1" s="1"/>
  <c r="T1214" i="1"/>
  <c r="S1214" i="1"/>
  <c r="U1214" i="1" s="1"/>
  <c r="T1213" i="1"/>
  <c r="S1213" i="1"/>
  <c r="U1213" i="1" s="1"/>
  <c r="T1212" i="1"/>
  <c r="S1212" i="1"/>
  <c r="U1212" i="1" s="1"/>
  <c r="T1211" i="1"/>
  <c r="S1211" i="1"/>
  <c r="U1211" i="1" s="1"/>
  <c r="T1210" i="1"/>
  <c r="S1210" i="1"/>
  <c r="U1210" i="1" s="1"/>
  <c r="T1209" i="1"/>
  <c r="S1209" i="1"/>
  <c r="U1209" i="1" s="1"/>
  <c r="T1208" i="1"/>
  <c r="S1208" i="1"/>
  <c r="U1208" i="1" s="1"/>
  <c r="T1207" i="1"/>
  <c r="S1207" i="1"/>
  <c r="U1207" i="1" s="1"/>
  <c r="T1206" i="1"/>
  <c r="S1206" i="1"/>
  <c r="U1206" i="1" s="1"/>
  <c r="T1205" i="1"/>
  <c r="S1205" i="1"/>
  <c r="U1205" i="1" s="1"/>
  <c r="T1204" i="1"/>
  <c r="S1204" i="1"/>
  <c r="U1204" i="1" s="1"/>
  <c r="T1203" i="1"/>
  <c r="S1203" i="1"/>
  <c r="U1203" i="1" s="1"/>
  <c r="T1202" i="1"/>
  <c r="S1202" i="1"/>
  <c r="U1202" i="1" s="1"/>
  <c r="T1201" i="1"/>
  <c r="S1201" i="1"/>
  <c r="U1201" i="1" s="1"/>
  <c r="T1200" i="1"/>
  <c r="S1200" i="1"/>
  <c r="U1200" i="1" s="1"/>
  <c r="T1199" i="1"/>
  <c r="S1199" i="1"/>
  <c r="U1199" i="1" s="1"/>
  <c r="T1198" i="1"/>
  <c r="S1198" i="1"/>
  <c r="U1198" i="1" s="1"/>
  <c r="T1197" i="1"/>
  <c r="S1197" i="1"/>
  <c r="U1197" i="1" s="1"/>
  <c r="T1196" i="1"/>
  <c r="S1196" i="1"/>
  <c r="U1196" i="1" s="1"/>
  <c r="T1195" i="1"/>
  <c r="S1195" i="1"/>
  <c r="U1195" i="1" s="1"/>
  <c r="T1194" i="1"/>
  <c r="S1194" i="1"/>
  <c r="U1194" i="1" s="1"/>
  <c r="T1193" i="1"/>
  <c r="S1193" i="1"/>
  <c r="U1193" i="1" s="1"/>
  <c r="T1192" i="1"/>
  <c r="S1192" i="1"/>
  <c r="U1192" i="1" s="1"/>
  <c r="T1191" i="1"/>
  <c r="S1191" i="1"/>
  <c r="U1191" i="1" s="1"/>
  <c r="T1190" i="1"/>
  <c r="S1190" i="1"/>
  <c r="U1190" i="1" s="1"/>
  <c r="T1189" i="1"/>
  <c r="S1189" i="1"/>
  <c r="U1189" i="1" s="1"/>
  <c r="T1188" i="1"/>
  <c r="S1188" i="1"/>
  <c r="U1188" i="1" s="1"/>
  <c r="T1187" i="1"/>
  <c r="S1187" i="1"/>
  <c r="U1187" i="1" s="1"/>
  <c r="T1186" i="1"/>
  <c r="S1186" i="1"/>
  <c r="U1186" i="1" s="1"/>
  <c r="T1185" i="1"/>
  <c r="S1185" i="1"/>
  <c r="U1185" i="1" s="1"/>
  <c r="T1184" i="1"/>
  <c r="S1184" i="1"/>
  <c r="U1184" i="1" s="1"/>
  <c r="T1183" i="1"/>
  <c r="S1183" i="1"/>
  <c r="U1183" i="1" s="1"/>
  <c r="T1182" i="1"/>
  <c r="S1182" i="1"/>
  <c r="U1182" i="1" s="1"/>
  <c r="T1181" i="1"/>
  <c r="S1181" i="1"/>
  <c r="U1181" i="1" s="1"/>
  <c r="T1180" i="1"/>
  <c r="S1180" i="1"/>
  <c r="U1180" i="1" s="1"/>
  <c r="T1179" i="1"/>
  <c r="S1179" i="1"/>
  <c r="U1179" i="1" s="1"/>
  <c r="T1178" i="1"/>
  <c r="S1178" i="1"/>
  <c r="U1178" i="1" s="1"/>
  <c r="T1177" i="1" l="1"/>
  <c r="S1177" i="1"/>
  <c r="U1177" i="1" s="1"/>
  <c r="T1176" i="1"/>
  <c r="S1176" i="1"/>
  <c r="U1176" i="1" s="1"/>
  <c r="T1175" i="1"/>
  <c r="S1175" i="1"/>
  <c r="U1175" i="1" s="1"/>
  <c r="T1174" i="1"/>
  <c r="S1174" i="1"/>
  <c r="U1174" i="1" s="1"/>
  <c r="S1137" i="1"/>
  <c r="U1137" i="1" s="1"/>
  <c r="T1137" i="1"/>
  <c r="S1138" i="1"/>
  <c r="U1138" i="1" s="1"/>
  <c r="T1138" i="1"/>
  <c r="S1139" i="1"/>
  <c r="U1139" i="1" s="1"/>
  <c r="T1139" i="1"/>
  <c r="S1140" i="1"/>
  <c r="U1140" i="1" s="1"/>
  <c r="T1140" i="1"/>
  <c r="S1141" i="1"/>
  <c r="U1141" i="1" s="1"/>
  <c r="T1141" i="1"/>
  <c r="S1142" i="1"/>
  <c r="U1142" i="1" s="1"/>
  <c r="T1142" i="1"/>
  <c r="S1143" i="1"/>
  <c r="U1143" i="1" s="1"/>
  <c r="T1143" i="1"/>
  <c r="S1144" i="1"/>
  <c r="U1144" i="1" s="1"/>
  <c r="T1144" i="1"/>
  <c r="S1145" i="1"/>
  <c r="U1145" i="1" s="1"/>
  <c r="T1145" i="1"/>
  <c r="S1146" i="1"/>
  <c r="U1146" i="1" s="1"/>
  <c r="T1146" i="1"/>
  <c r="S1147" i="1"/>
  <c r="U1147" i="1" s="1"/>
  <c r="T1147" i="1"/>
  <c r="S1148" i="1"/>
  <c r="U1148" i="1" s="1"/>
  <c r="T1148" i="1"/>
  <c r="S1149" i="1"/>
  <c r="U1149" i="1" s="1"/>
  <c r="T1149" i="1"/>
  <c r="S1150" i="1"/>
  <c r="U1150" i="1" s="1"/>
  <c r="T1150" i="1"/>
  <c r="S1151" i="1"/>
  <c r="U1151" i="1" s="1"/>
  <c r="T1151" i="1"/>
  <c r="S1152" i="1"/>
  <c r="U1152" i="1" s="1"/>
  <c r="T1152" i="1"/>
  <c r="S1153" i="1"/>
  <c r="U1153" i="1" s="1"/>
  <c r="T1153" i="1"/>
  <c r="S1154" i="1"/>
  <c r="U1154" i="1" s="1"/>
  <c r="T1154" i="1"/>
  <c r="S1155" i="1"/>
  <c r="U1155" i="1" s="1"/>
  <c r="T1155" i="1"/>
  <c r="S1156" i="1"/>
  <c r="U1156" i="1" s="1"/>
  <c r="T1156" i="1"/>
  <c r="S1157" i="1"/>
  <c r="U1157" i="1" s="1"/>
  <c r="T1157" i="1"/>
  <c r="S1158" i="1"/>
  <c r="U1158" i="1" s="1"/>
  <c r="T1158" i="1"/>
  <c r="S1159" i="1"/>
  <c r="U1159" i="1" s="1"/>
  <c r="T1159" i="1"/>
  <c r="S1160" i="1"/>
  <c r="U1160" i="1" s="1"/>
  <c r="T1160" i="1"/>
  <c r="S1161" i="1"/>
  <c r="U1161" i="1" s="1"/>
  <c r="T1161" i="1"/>
  <c r="S1162" i="1"/>
  <c r="U1162" i="1" s="1"/>
  <c r="T1162" i="1"/>
  <c r="S1163" i="1"/>
  <c r="U1163" i="1" s="1"/>
  <c r="T1163" i="1"/>
  <c r="S1164" i="1"/>
  <c r="U1164" i="1" s="1"/>
  <c r="T1164" i="1"/>
  <c r="S1165" i="1"/>
  <c r="U1165" i="1" s="1"/>
  <c r="T1165" i="1"/>
  <c r="S1166" i="1"/>
  <c r="T1166" i="1"/>
  <c r="S1167" i="1"/>
  <c r="T1167" i="1"/>
  <c r="S1168" i="1"/>
  <c r="U1168" i="1" s="1"/>
  <c r="T1168" i="1"/>
  <c r="S1169" i="1"/>
  <c r="U1169" i="1" s="1"/>
  <c r="T1169" i="1"/>
  <c r="S1170" i="1"/>
  <c r="U1170" i="1" s="1"/>
  <c r="T1170" i="1"/>
  <c r="S1171" i="1"/>
  <c r="U1171" i="1" s="1"/>
  <c r="T1171" i="1"/>
  <c r="S1172" i="1"/>
  <c r="U1172" i="1" s="1"/>
  <c r="T1172" i="1"/>
  <c r="S1173" i="1"/>
  <c r="U1173" i="1" s="1"/>
  <c r="T1173" i="1"/>
  <c r="S1096" i="1"/>
  <c r="U1096" i="1" s="1"/>
  <c r="T1096" i="1"/>
  <c r="S1097" i="1"/>
  <c r="U1097" i="1" s="1"/>
  <c r="T1097" i="1"/>
  <c r="S1099" i="1"/>
  <c r="U1099" i="1" s="1"/>
  <c r="T1099" i="1"/>
  <c r="S1100" i="1"/>
  <c r="U1100" i="1" s="1"/>
  <c r="T1100" i="1"/>
  <c r="S1101" i="1"/>
  <c r="U1101" i="1" s="1"/>
  <c r="T1101" i="1"/>
  <c r="S1102" i="1"/>
  <c r="U1102" i="1" s="1"/>
  <c r="T1102" i="1"/>
  <c r="S1103" i="1"/>
  <c r="U1103" i="1" s="1"/>
  <c r="T1103" i="1"/>
  <c r="S1104" i="1"/>
  <c r="U1104" i="1" s="1"/>
  <c r="T1104" i="1"/>
  <c r="S1105" i="1"/>
  <c r="U1105" i="1" s="1"/>
  <c r="T1105" i="1"/>
  <c r="S1106" i="1"/>
  <c r="U1106" i="1" s="1"/>
  <c r="T1106" i="1"/>
  <c r="S1107" i="1"/>
  <c r="U1107" i="1" s="1"/>
  <c r="T1107" i="1"/>
  <c r="S1108" i="1"/>
  <c r="U1108" i="1" s="1"/>
  <c r="T1108" i="1"/>
  <c r="S1109" i="1"/>
  <c r="U1109" i="1" s="1"/>
  <c r="T1109" i="1"/>
  <c r="S1110" i="1"/>
  <c r="U1110" i="1" s="1"/>
  <c r="T1110" i="1"/>
  <c r="S1111" i="1"/>
  <c r="U1111" i="1" s="1"/>
  <c r="T1111" i="1"/>
  <c r="S1112" i="1"/>
  <c r="U1112" i="1" s="1"/>
  <c r="T1112" i="1"/>
  <c r="S1113" i="1"/>
  <c r="U1113" i="1" s="1"/>
  <c r="T1113" i="1"/>
  <c r="S1114" i="1"/>
  <c r="U1114" i="1" s="1"/>
  <c r="T1114" i="1"/>
  <c r="S1115" i="1"/>
  <c r="U1115" i="1" s="1"/>
  <c r="T1115" i="1"/>
  <c r="S1116" i="1"/>
  <c r="U1116" i="1" s="1"/>
  <c r="T1116" i="1"/>
  <c r="S1117" i="1"/>
  <c r="U1117" i="1" s="1"/>
  <c r="T1117" i="1"/>
  <c r="S1118" i="1"/>
  <c r="U1118" i="1" s="1"/>
  <c r="T1118" i="1"/>
  <c r="S1119" i="1"/>
  <c r="U1119" i="1" s="1"/>
  <c r="T1119" i="1"/>
  <c r="S1120" i="1"/>
  <c r="U1120" i="1" s="1"/>
  <c r="T1120" i="1"/>
  <c r="S1121" i="1"/>
  <c r="U1121" i="1" s="1"/>
  <c r="T1121" i="1"/>
  <c r="S1122" i="1"/>
  <c r="U1122" i="1" s="1"/>
  <c r="T1122" i="1"/>
  <c r="S1123" i="1"/>
  <c r="U1123" i="1" s="1"/>
  <c r="T1123" i="1"/>
  <c r="S1124" i="1"/>
  <c r="U1124" i="1" s="1"/>
  <c r="T1124" i="1"/>
  <c r="S1125" i="1"/>
  <c r="U1125" i="1" s="1"/>
  <c r="T1125" i="1"/>
  <c r="S1126" i="1"/>
  <c r="U1126" i="1" s="1"/>
  <c r="T1126" i="1"/>
  <c r="S1127" i="1"/>
  <c r="U1127" i="1" s="1"/>
  <c r="T1127" i="1"/>
  <c r="S1128" i="1"/>
  <c r="U1128" i="1" s="1"/>
  <c r="T1128" i="1"/>
  <c r="S1129" i="1"/>
  <c r="U1129" i="1" s="1"/>
  <c r="T1129" i="1"/>
  <c r="S1130" i="1"/>
  <c r="U1130" i="1" s="1"/>
  <c r="T1130" i="1"/>
  <c r="S1131" i="1"/>
  <c r="U1131" i="1" s="1"/>
  <c r="T1131" i="1"/>
  <c r="S1132" i="1"/>
  <c r="U1132" i="1" s="1"/>
  <c r="T1132" i="1"/>
  <c r="S1133" i="1"/>
  <c r="U1133" i="1" s="1"/>
  <c r="T1133" i="1"/>
  <c r="S1134" i="1"/>
  <c r="U1134" i="1" s="1"/>
  <c r="T1134" i="1"/>
  <c r="S1135" i="1"/>
  <c r="U1135" i="1" s="1"/>
  <c r="T1135" i="1"/>
  <c r="S1086" i="1"/>
  <c r="U1086" i="1" s="1"/>
  <c r="T1086" i="1"/>
  <c r="S1087" i="1"/>
  <c r="U1087" i="1" s="1"/>
  <c r="T1087" i="1"/>
  <c r="S1088" i="1"/>
  <c r="U1088" i="1" s="1"/>
  <c r="T1088" i="1"/>
  <c r="S1089" i="1"/>
  <c r="U1089" i="1" s="1"/>
  <c r="T1089" i="1"/>
  <c r="S1090" i="1"/>
  <c r="U1090" i="1" s="1"/>
  <c r="T1090" i="1"/>
  <c r="S1091" i="1"/>
  <c r="U1091" i="1" s="1"/>
  <c r="T1091" i="1"/>
  <c r="S1092" i="1"/>
  <c r="U1092" i="1" s="1"/>
  <c r="T1092" i="1"/>
  <c r="S1093" i="1"/>
  <c r="U1093" i="1" s="1"/>
  <c r="T1093" i="1"/>
  <c r="S1095" i="1"/>
  <c r="U1095" i="1" s="1"/>
  <c r="T1095" i="1"/>
  <c r="T1085" i="1"/>
  <c r="S1085" i="1"/>
  <c r="U1085" i="1" s="1"/>
  <c r="T1084" i="1"/>
  <c r="S1084" i="1"/>
  <c r="U1084" i="1" s="1"/>
  <c r="T1083" i="1"/>
  <c r="S1083" i="1"/>
  <c r="U1083" i="1" s="1"/>
  <c r="T1082" i="1"/>
  <c r="S1082" i="1"/>
  <c r="U1082" i="1" s="1"/>
  <c r="T1081" i="1"/>
  <c r="S1081" i="1"/>
  <c r="U1081" i="1" s="1"/>
  <c r="T1080" i="1"/>
  <c r="S1080" i="1"/>
  <c r="U1080" i="1" s="1"/>
  <c r="T1079" i="1"/>
  <c r="S1079" i="1"/>
  <c r="U1079" i="1" s="1"/>
  <c r="T1078" i="1"/>
  <c r="S1078" i="1"/>
  <c r="U1078" i="1" s="1"/>
  <c r="T1077" i="1"/>
  <c r="S1077" i="1"/>
  <c r="U1077" i="1" s="1"/>
  <c r="T1076" i="1"/>
  <c r="S1076" i="1"/>
  <c r="U1076" i="1" s="1"/>
  <c r="T1075" i="1"/>
  <c r="S1075" i="1"/>
  <c r="U1075" i="1" s="1"/>
  <c r="T1074" i="1"/>
  <c r="S1074" i="1"/>
  <c r="U1074" i="1" s="1"/>
  <c r="T1073" i="1"/>
  <c r="S1073" i="1"/>
  <c r="U1073" i="1" s="1"/>
  <c r="T1072" i="1"/>
  <c r="S1072" i="1"/>
  <c r="U1072" i="1" s="1"/>
  <c r="T1071" i="1"/>
  <c r="S1071" i="1"/>
  <c r="U1071" i="1" s="1"/>
  <c r="T1070" i="1"/>
  <c r="S1070" i="1"/>
  <c r="U1070" i="1" s="1"/>
  <c r="T1069" i="1"/>
  <c r="S1069" i="1"/>
  <c r="U1069" i="1" s="1"/>
  <c r="T1068" i="1"/>
  <c r="S1068" i="1"/>
  <c r="U1068" i="1" s="1"/>
  <c r="T1067" i="1"/>
  <c r="S1067" i="1"/>
  <c r="U1067" i="1" s="1"/>
  <c r="T1066" i="1"/>
  <c r="S1066" i="1"/>
  <c r="U1066" i="1" s="1"/>
  <c r="T1065" i="1"/>
  <c r="S1065" i="1"/>
  <c r="U1065" i="1" s="1"/>
  <c r="T1064" i="1"/>
  <c r="S1064" i="1"/>
  <c r="U1064" i="1" s="1"/>
  <c r="T1063" i="1"/>
  <c r="S1063" i="1"/>
  <c r="U1063" i="1" s="1"/>
  <c r="T1062" i="1"/>
  <c r="S1062" i="1"/>
  <c r="U1062" i="1" s="1"/>
  <c r="T1061" i="1"/>
  <c r="S1061" i="1"/>
  <c r="U1061" i="1" s="1"/>
  <c r="T1060" i="1"/>
  <c r="S1060" i="1"/>
  <c r="U1060" i="1" s="1"/>
  <c r="T1059" i="1"/>
  <c r="S1059" i="1"/>
  <c r="U1059" i="1" s="1"/>
  <c r="T1058" i="1"/>
  <c r="S1058" i="1"/>
  <c r="U1058" i="1" s="1"/>
  <c r="T1057" i="1"/>
  <c r="S1057" i="1"/>
  <c r="U1057" i="1" s="1"/>
  <c r="T1056" i="1"/>
  <c r="S1056" i="1"/>
  <c r="U1056" i="1" s="1"/>
  <c r="T1055" i="1"/>
  <c r="S1055" i="1"/>
  <c r="U1055" i="1" s="1"/>
  <c r="T1054" i="1"/>
  <c r="S1054" i="1"/>
  <c r="U1054" i="1" s="1"/>
  <c r="T1053" i="1"/>
  <c r="S1053" i="1"/>
  <c r="U1053" i="1" s="1"/>
  <c r="T1052" i="1"/>
  <c r="S1052" i="1"/>
  <c r="U1052" i="1" s="1"/>
  <c r="T1051" i="1"/>
  <c r="S1051" i="1"/>
  <c r="U1051" i="1" s="1"/>
  <c r="T1050" i="1"/>
  <c r="S1050" i="1"/>
  <c r="U1050" i="1" s="1"/>
  <c r="T1049" i="1"/>
  <c r="S1049" i="1"/>
  <c r="U1049" i="1" s="1"/>
  <c r="T1048" i="1"/>
  <c r="S1048" i="1"/>
  <c r="U1048" i="1" s="1"/>
  <c r="T1047" i="1"/>
  <c r="S1047" i="1"/>
  <c r="U1047" i="1" s="1"/>
  <c r="T1046" i="1"/>
  <c r="S1046" i="1"/>
  <c r="U1046" i="1" s="1"/>
  <c r="T1045" i="1"/>
  <c r="S1045" i="1"/>
  <c r="U1045" i="1" s="1"/>
  <c r="T1044" i="1"/>
  <c r="S1044" i="1"/>
  <c r="U1044" i="1" s="1"/>
  <c r="T1043" i="1"/>
  <c r="S1043" i="1"/>
  <c r="U1043" i="1" s="1"/>
  <c r="T1042" i="1"/>
  <c r="S1042" i="1"/>
  <c r="U1042" i="1" s="1"/>
  <c r="T1041" i="1"/>
  <c r="S1041" i="1"/>
  <c r="U1041" i="1" s="1"/>
  <c r="T1040" i="1"/>
  <c r="S1040" i="1"/>
  <c r="U1040" i="1" s="1"/>
  <c r="T1039" i="1"/>
  <c r="S1039" i="1"/>
  <c r="U1039" i="1" s="1"/>
  <c r="T1038" i="1"/>
  <c r="S1038" i="1"/>
  <c r="U1038" i="1" s="1"/>
  <c r="T1037" i="1"/>
  <c r="S1037" i="1"/>
  <c r="U1037" i="1" s="1"/>
  <c r="T1036" i="1"/>
  <c r="S1036" i="1"/>
  <c r="U1036" i="1" s="1"/>
  <c r="T1035" i="1"/>
  <c r="S1035" i="1"/>
  <c r="U1035" i="1" s="1"/>
  <c r="T1034" i="1"/>
  <c r="S1034" i="1"/>
  <c r="U1034" i="1" s="1"/>
  <c r="T1033" i="1"/>
  <c r="S1033" i="1"/>
  <c r="U1033" i="1" s="1"/>
  <c r="T1032" i="1"/>
  <c r="S1032" i="1"/>
  <c r="U1032" i="1" s="1"/>
  <c r="T1031" i="1"/>
  <c r="S1031" i="1"/>
  <c r="U1031" i="1" s="1"/>
  <c r="T1030" i="1"/>
  <c r="S1030" i="1"/>
  <c r="U1030" i="1" s="1"/>
  <c r="T1029" i="1"/>
  <c r="S1029" i="1"/>
  <c r="U1029" i="1" s="1"/>
  <c r="T1028" i="1"/>
  <c r="S1028" i="1"/>
  <c r="U1028" i="1" s="1"/>
  <c r="T1027" i="1"/>
  <c r="S1027" i="1"/>
  <c r="U1027" i="1" s="1"/>
  <c r="T1026" i="1"/>
  <c r="S1026" i="1"/>
  <c r="U1026" i="1" s="1"/>
  <c r="T1025" i="1"/>
  <c r="S1025" i="1"/>
  <c r="U1025" i="1" s="1"/>
  <c r="T1024" i="1"/>
  <c r="S1024" i="1"/>
  <c r="U1024" i="1" s="1"/>
  <c r="T1023" i="1"/>
  <c r="S1023" i="1"/>
  <c r="U1023" i="1" s="1"/>
  <c r="T1022" i="1"/>
  <c r="S1022" i="1"/>
  <c r="U1022" i="1" s="1"/>
  <c r="T1021" i="1"/>
  <c r="S1021" i="1"/>
  <c r="T1020" i="1"/>
  <c r="S1020" i="1"/>
  <c r="U1020" i="1" s="1"/>
  <c r="T1019" i="1"/>
  <c r="S1019" i="1"/>
  <c r="U1019" i="1" s="1"/>
  <c r="T1018" i="1"/>
  <c r="S1018" i="1"/>
  <c r="U1018" i="1" s="1"/>
  <c r="T1017" i="1"/>
  <c r="S1017" i="1"/>
  <c r="U1017" i="1" s="1"/>
  <c r="T1016" i="1"/>
  <c r="S1016" i="1"/>
  <c r="U1016" i="1" s="1"/>
  <c r="T1015" i="1"/>
  <c r="S1015" i="1"/>
  <c r="U1015" i="1" s="1"/>
  <c r="T1014" i="1"/>
  <c r="S1014" i="1"/>
  <c r="U1014" i="1" s="1"/>
  <c r="T1013" i="1"/>
  <c r="S1013" i="1"/>
  <c r="U1013" i="1" s="1"/>
  <c r="T1012" i="1"/>
  <c r="S1012" i="1"/>
  <c r="U1012" i="1" s="1"/>
  <c r="T1011" i="1"/>
  <c r="S1011" i="1"/>
  <c r="U1011" i="1" s="1"/>
  <c r="T1010" i="1"/>
  <c r="S1010" i="1"/>
  <c r="U1010" i="1" s="1"/>
  <c r="T1009" i="1"/>
  <c r="S1009" i="1"/>
  <c r="U1009" i="1" s="1"/>
  <c r="T1008" i="1"/>
  <c r="S1008" i="1"/>
  <c r="U1008" i="1" s="1"/>
  <c r="T1007" i="1"/>
  <c r="S1007" i="1"/>
  <c r="U1007" i="1" s="1"/>
  <c r="T1006" i="1"/>
  <c r="S1006" i="1"/>
  <c r="U1006" i="1" s="1"/>
  <c r="T1005" i="1"/>
  <c r="S1005" i="1"/>
  <c r="U1005" i="1" s="1"/>
  <c r="T1004" i="1"/>
  <c r="S1004" i="1"/>
  <c r="U1004" i="1" s="1"/>
  <c r="T1003" i="1"/>
  <c r="S1003" i="1"/>
  <c r="U1003" i="1" s="1"/>
  <c r="T1002" i="1"/>
  <c r="S1002" i="1"/>
  <c r="U1002" i="1" s="1"/>
  <c r="T1001" i="1"/>
  <c r="S1001" i="1"/>
  <c r="U1001" i="1" s="1"/>
  <c r="T1000" i="1"/>
  <c r="S1000" i="1"/>
  <c r="U1000" i="1" s="1"/>
  <c r="T999" i="1"/>
  <c r="S999" i="1"/>
  <c r="U999" i="1" s="1"/>
  <c r="T998" i="1"/>
  <c r="S998" i="1"/>
  <c r="U998" i="1" s="1"/>
  <c r="T997" i="1"/>
  <c r="S997" i="1"/>
  <c r="U997" i="1" s="1"/>
  <c r="T996" i="1"/>
  <c r="S996" i="1"/>
  <c r="U996" i="1" s="1"/>
  <c r="T995" i="1"/>
  <c r="S995" i="1"/>
  <c r="U995" i="1" s="1"/>
  <c r="T994" i="1"/>
  <c r="S994" i="1"/>
  <c r="U994" i="1" s="1"/>
  <c r="T993" i="1"/>
  <c r="S993" i="1"/>
  <c r="U993" i="1" s="1"/>
  <c r="T992" i="1"/>
  <c r="S992" i="1"/>
  <c r="U992" i="1" s="1"/>
  <c r="T991" i="1"/>
  <c r="S991" i="1"/>
  <c r="U991" i="1" s="1"/>
  <c r="T990" i="1"/>
  <c r="S990" i="1"/>
  <c r="U990" i="1" s="1"/>
  <c r="T989" i="1"/>
  <c r="S989" i="1"/>
  <c r="U989" i="1" s="1"/>
  <c r="S970" i="1"/>
  <c r="U970" i="1" s="1"/>
  <c r="T970" i="1"/>
  <c r="S971" i="1"/>
  <c r="U971" i="1" s="1"/>
  <c r="T971" i="1"/>
  <c r="S972" i="1"/>
  <c r="U972" i="1" s="1"/>
  <c r="T972" i="1"/>
  <c r="S973" i="1"/>
  <c r="U973" i="1" s="1"/>
  <c r="T973" i="1"/>
  <c r="S974" i="1"/>
  <c r="U974" i="1" s="1"/>
  <c r="T974" i="1"/>
  <c r="S975" i="1"/>
  <c r="U975" i="1" s="1"/>
  <c r="T975" i="1"/>
  <c r="S976" i="1"/>
  <c r="U976" i="1" s="1"/>
  <c r="T976" i="1"/>
  <c r="S977" i="1"/>
  <c r="U977" i="1" s="1"/>
  <c r="T977" i="1"/>
  <c r="S978" i="1"/>
  <c r="U978" i="1" s="1"/>
  <c r="T978" i="1"/>
  <c r="S979" i="1"/>
  <c r="U979" i="1" s="1"/>
  <c r="T979" i="1"/>
  <c r="S980" i="1"/>
  <c r="U980" i="1" s="1"/>
  <c r="T980" i="1"/>
  <c r="S981" i="1"/>
  <c r="U981" i="1" s="1"/>
  <c r="T981" i="1"/>
  <c r="S982" i="1"/>
  <c r="U982" i="1" s="1"/>
  <c r="T982" i="1"/>
  <c r="S983" i="1"/>
  <c r="U983" i="1" s="1"/>
  <c r="T983" i="1"/>
  <c r="S984" i="1"/>
  <c r="U984" i="1" s="1"/>
  <c r="T984" i="1"/>
  <c r="S985" i="1"/>
  <c r="U985" i="1" s="1"/>
  <c r="T985" i="1"/>
  <c r="S986" i="1"/>
  <c r="U986" i="1" s="1"/>
  <c r="T986" i="1"/>
  <c r="S987" i="1"/>
  <c r="U987" i="1" s="1"/>
  <c r="T987" i="1"/>
  <c r="S988" i="1"/>
  <c r="U988" i="1" s="1"/>
  <c r="T988" i="1"/>
  <c r="S941" i="1"/>
  <c r="U941" i="1" s="1"/>
  <c r="T941" i="1"/>
  <c r="S942" i="1"/>
  <c r="U942" i="1" s="1"/>
  <c r="T942" i="1"/>
  <c r="S943" i="1"/>
  <c r="U943" i="1" s="1"/>
  <c r="T943" i="1"/>
  <c r="S944" i="1"/>
  <c r="U944" i="1" s="1"/>
  <c r="T944" i="1"/>
  <c r="S945" i="1"/>
  <c r="U945" i="1" s="1"/>
  <c r="T945" i="1"/>
  <c r="S946" i="1"/>
  <c r="U946" i="1" s="1"/>
  <c r="T946" i="1"/>
  <c r="S947" i="1"/>
  <c r="U947" i="1" s="1"/>
  <c r="T947" i="1"/>
  <c r="S948" i="1"/>
  <c r="U948" i="1" s="1"/>
  <c r="T948" i="1"/>
  <c r="S949" i="1"/>
  <c r="U949" i="1" s="1"/>
  <c r="T949" i="1"/>
  <c r="S950" i="1"/>
  <c r="U950" i="1" s="1"/>
  <c r="T950" i="1"/>
  <c r="S951" i="1"/>
  <c r="U951" i="1" s="1"/>
  <c r="T951" i="1"/>
  <c r="S952" i="1"/>
  <c r="U952" i="1" s="1"/>
  <c r="T952" i="1"/>
  <c r="S953" i="1"/>
  <c r="U953" i="1" s="1"/>
  <c r="T953" i="1"/>
  <c r="S954" i="1"/>
  <c r="U954" i="1" s="1"/>
  <c r="T954" i="1"/>
  <c r="S955" i="1"/>
  <c r="U955" i="1" s="1"/>
  <c r="T955" i="1"/>
  <c r="S956" i="1"/>
  <c r="U956" i="1" s="1"/>
  <c r="T956" i="1"/>
  <c r="S957" i="1"/>
  <c r="U957" i="1" s="1"/>
  <c r="T957" i="1"/>
  <c r="S958" i="1"/>
  <c r="U958" i="1" s="1"/>
  <c r="T958" i="1"/>
  <c r="S959" i="1"/>
  <c r="U959" i="1" s="1"/>
  <c r="T959" i="1"/>
  <c r="S960" i="1"/>
  <c r="U960" i="1" s="1"/>
  <c r="T960" i="1"/>
  <c r="S961" i="1"/>
  <c r="U961" i="1" s="1"/>
  <c r="T961" i="1"/>
  <c r="S962" i="1"/>
  <c r="U962" i="1" s="1"/>
  <c r="T962" i="1"/>
  <c r="S963" i="1"/>
  <c r="U963" i="1" s="1"/>
  <c r="T963" i="1"/>
  <c r="S964" i="1"/>
  <c r="U964" i="1" s="1"/>
  <c r="T964" i="1"/>
  <c r="S965" i="1"/>
  <c r="U965" i="1" s="1"/>
  <c r="T965" i="1"/>
  <c r="S966" i="1"/>
  <c r="U966" i="1" s="1"/>
  <c r="T966" i="1"/>
  <c r="S967" i="1"/>
  <c r="U967" i="1" s="1"/>
  <c r="T967" i="1"/>
  <c r="S968" i="1"/>
  <c r="U968" i="1" s="1"/>
  <c r="T968" i="1"/>
  <c r="S969" i="1"/>
  <c r="U969" i="1" s="1"/>
  <c r="T969" i="1"/>
  <c r="T940" i="1"/>
  <c r="S940" i="1"/>
  <c r="U940" i="1" s="1"/>
  <c r="T939" i="1"/>
  <c r="S939" i="1"/>
  <c r="U939" i="1" s="1"/>
  <c r="T938" i="1"/>
  <c r="S938" i="1"/>
  <c r="U938" i="1" s="1"/>
  <c r="T937" i="1"/>
  <c r="S937" i="1"/>
  <c r="U937" i="1" s="1"/>
  <c r="T936" i="1"/>
  <c r="S936" i="1"/>
  <c r="U936" i="1" s="1"/>
  <c r="T935" i="1" l="1"/>
  <c r="S935" i="1"/>
  <c r="U935" i="1" s="1"/>
  <c r="T934" i="1"/>
  <c r="S934" i="1"/>
  <c r="U934" i="1" s="1"/>
  <c r="T933" i="1"/>
  <c r="S933" i="1"/>
  <c r="U933" i="1" s="1"/>
  <c r="T932" i="1"/>
  <c r="S932" i="1"/>
  <c r="U932" i="1" s="1"/>
  <c r="T931" i="1"/>
  <c r="S931" i="1"/>
  <c r="U931" i="1" s="1"/>
  <c r="T929" i="1"/>
  <c r="S929" i="1"/>
  <c r="U929" i="1" s="1"/>
  <c r="T928" i="1"/>
  <c r="S928" i="1"/>
  <c r="U928" i="1" s="1"/>
  <c r="T927" i="1"/>
  <c r="S927" i="1"/>
  <c r="U927" i="1" s="1"/>
  <c r="T926" i="1"/>
  <c r="S926" i="1"/>
  <c r="U926" i="1" s="1"/>
  <c r="T925" i="1"/>
  <c r="S925" i="1"/>
  <c r="U925" i="1" s="1"/>
  <c r="T924" i="1"/>
  <c r="S924" i="1"/>
  <c r="U924" i="1" s="1"/>
  <c r="T923" i="1"/>
  <c r="S923" i="1"/>
  <c r="U923" i="1" s="1"/>
  <c r="T922" i="1"/>
  <c r="S922" i="1"/>
  <c r="U922" i="1" s="1"/>
  <c r="T921" i="1"/>
  <c r="S921" i="1"/>
  <c r="U921" i="1" s="1"/>
  <c r="T920" i="1"/>
  <c r="S920" i="1"/>
  <c r="U920" i="1" s="1"/>
  <c r="T919" i="1"/>
  <c r="S919" i="1"/>
  <c r="U919" i="1" s="1"/>
  <c r="T918" i="1"/>
  <c r="S918" i="1"/>
  <c r="U918" i="1" s="1"/>
  <c r="T917" i="1"/>
  <c r="S917" i="1"/>
  <c r="U917" i="1" s="1"/>
  <c r="T916" i="1"/>
  <c r="S916" i="1"/>
  <c r="U916" i="1" s="1"/>
  <c r="T915" i="1"/>
  <c r="S915" i="1"/>
  <c r="U915" i="1" s="1"/>
  <c r="T914" i="1"/>
  <c r="S914" i="1"/>
  <c r="U914" i="1" s="1"/>
  <c r="T913" i="1"/>
  <c r="S913" i="1"/>
  <c r="U913" i="1" s="1"/>
  <c r="T912" i="1"/>
  <c r="S912" i="1"/>
  <c r="U912" i="1" s="1"/>
  <c r="T911" i="1"/>
  <c r="S911" i="1"/>
  <c r="U911" i="1" s="1"/>
  <c r="T910" i="1"/>
  <c r="S910" i="1"/>
  <c r="U910" i="1" s="1"/>
  <c r="T909" i="1"/>
  <c r="S909" i="1"/>
  <c r="U909" i="1" s="1"/>
  <c r="T908" i="1"/>
  <c r="S908" i="1"/>
  <c r="U908" i="1" s="1"/>
  <c r="T907" i="1"/>
  <c r="S907" i="1"/>
  <c r="U907" i="1" s="1"/>
  <c r="T906" i="1"/>
  <c r="S906" i="1"/>
  <c r="U906" i="1" s="1"/>
  <c r="T905" i="1"/>
  <c r="S905" i="1"/>
  <c r="U905" i="1" s="1"/>
  <c r="T904" i="1"/>
  <c r="S904" i="1"/>
  <c r="U904" i="1" s="1"/>
  <c r="T903" i="1"/>
  <c r="S903" i="1"/>
  <c r="U903" i="1" s="1"/>
  <c r="T902" i="1"/>
  <c r="S902" i="1"/>
  <c r="U902" i="1" s="1"/>
  <c r="T901" i="1"/>
  <c r="S901" i="1"/>
  <c r="U901" i="1" s="1"/>
  <c r="T900" i="1"/>
  <c r="S900" i="1"/>
  <c r="U900" i="1" s="1"/>
  <c r="T899" i="1"/>
  <c r="S899" i="1"/>
  <c r="U899" i="1" s="1"/>
  <c r="T898" i="1"/>
  <c r="S898" i="1"/>
  <c r="U898" i="1" s="1"/>
  <c r="T897" i="1"/>
  <c r="S897" i="1"/>
  <c r="U897" i="1" s="1"/>
  <c r="T896" i="1"/>
  <c r="S896" i="1"/>
  <c r="U896" i="1" s="1"/>
  <c r="T895" i="1"/>
  <c r="S895" i="1"/>
  <c r="U895" i="1" s="1"/>
  <c r="T894" i="1"/>
  <c r="S894" i="1"/>
  <c r="U894" i="1" s="1"/>
  <c r="T893" i="1"/>
  <c r="S893" i="1"/>
  <c r="U893" i="1" s="1"/>
  <c r="T892" i="1"/>
  <c r="S892" i="1"/>
  <c r="U892" i="1" s="1"/>
  <c r="T891" i="1"/>
  <c r="S891" i="1"/>
  <c r="U891" i="1" s="1"/>
  <c r="T890" i="1"/>
  <c r="S890" i="1"/>
  <c r="T889" i="1"/>
  <c r="S889" i="1"/>
  <c r="U889" i="1" s="1"/>
  <c r="T888" i="1"/>
  <c r="S888" i="1"/>
  <c r="U888" i="1" s="1"/>
  <c r="T887" i="1"/>
  <c r="S887" i="1"/>
  <c r="U887" i="1" s="1"/>
  <c r="T886" i="1"/>
  <c r="S886" i="1"/>
  <c r="U886" i="1" s="1"/>
  <c r="T885" i="1"/>
  <c r="S885" i="1"/>
  <c r="U885" i="1" s="1"/>
  <c r="T884" i="1"/>
  <c r="S884" i="1"/>
  <c r="U884" i="1" s="1"/>
  <c r="T883" i="1"/>
  <c r="S883" i="1"/>
  <c r="U883" i="1" s="1"/>
  <c r="T882" i="1"/>
  <c r="S882" i="1"/>
  <c r="U882" i="1" s="1"/>
  <c r="T881" i="1"/>
  <c r="S881" i="1"/>
  <c r="U881" i="1" s="1"/>
  <c r="T880" i="1"/>
  <c r="S880" i="1"/>
  <c r="U880" i="1" s="1"/>
  <c r="T879" i="1"/>
  <c r="S879" i="1"/>
  <c r="U879" i="1" s="1"/>
  <c r="T878" i="1"/>
  <c r="S878" i="1"/>
  <c r="U878" i="1" s="1"/>
  <c r="T877" i="1"/>
  <c r="S877" i="1"/>
  <c r="U877" i="1" s="1"/>
  <c r="T876" i="1"/>
  <c r="S876" i="1"/>
  <c r="U876" i="1" s="1"/>
  <c r="T875" i="1"/>
  <c r="S875" i="1"/>
  <c r="U875" i="1" s="1"/>
  <c r="T874" i="1"/>
  <c r="S874" i="1"/>
  <c r="U874" i="1" s="1"/>
  <c r="T873" i="1"/>
  <c r="S873" i="1"/>
  <c r="U873" i="1" s="1"/>
  <c r="T872" i="1"/>
  <c r="S872" i="1"/>
  <c r="U872" i="1" s="1"/>
  <c r="T871" i="1"/>
  <c r="S871" i="1"/>
  <c r="U871" i="1" s="1"/>
  <c r="T870" i="1"/>
  <c r="S870" i="1"/>
  <c r="U870" i="1" s="1"/>
  <c r="T869" i="1"/>
  <c r="S869" i="1"/>
  <c r="U869" i="1" s="1"/>
  <c r="T868" i="1"/>
  <c r="S868" i="1"/>
  <c r="U868" i="1" s="1"/>
  <c r="T867" i="1"/>
  <c r="S867" i="1"/>
  <c r="U867" i="1" s="1"/>
  <c r="T866" i="1"/>
  <c r="S866" i="1"/>
  <c r="U866" i="1" s="1"/>
  <c r="T865" i="1"/>
  <c r="S865" i="1"/>
  <c r="U865" i="1" s="1"/>
  <c r="T864" i="1"/>
  <c r="S864" i="1"/>
  <c r="U864" i="1" s="1"/>
  <c r="T863" i="1"/>
  <c r="S863" i="1"/>
  <c r="U863" i="1" s="1"/>
  <c r="T862" i="1"/>
  <c r="S862" i="1"/>
  <c r="T861" i="1"/>
  <c r="S861" i="1"/>
  <c r="T860" i="1"/>
  <c r="S860" i="1"/>
  <c r="U860" i="1" s="1"/>
  <c r="T859" i="1"/>
  <c r="S859" i="1"/>
  <c r="U859" i="1" s="1"/>
  <c r="T858" i="1"/>
  <c r="S858" i="1"/>
  <c r="U858" i="1" s="1"/>
  <c r="T857" i="1"/>
  <c r="S857" i="1"/>
  <c r="U857" i="1" s="1"/>
  <c r="T856" i="1"/>
  <c r="S856" i="1"/>
  <c r="U856" i="1" s="1"/>
  <c r="T855" i="1"/>
  <c r="S855" i="1"/>
  <c r="U855" i="1" s="1"/>
  <c r="T854" i="1"/>
  <c r="S854" i="1"/>
  <c r="U854" i="1" s="1"/>
  <c r="T853" i="1"/>
  <c r="S853" i="1"/>
  <c r="U853" i="1" s="1"/>
  <c r="T852" i="1"/>
  <c r="S852" i="1"/>
  <c r="U852" i="1" s="1"/>
  <c r="T851" i="1"/>
  <c r="S851" i="1"/>
  <c r="U851" i="1" s="1"/>
  <c r="T850" i="1"/>
  <c r="S850" i="1"/>
  <c r="U850" i="1" s="1"/>
  <c r="T849" i="1"/>
  <c r="S849" i="1"/>
  <c r="U849" i="1" s="1"/>
  <c r="T848" i="1"/>
  <c r="S848" i="1"/>
  <c r="U848" i="1" s="1"/>
  <c r="T847" i="1"/>
  <c r="S847" i="1"/>
  <c r="U847" i="1" s="1"/>
  <c r="T846" i="1"/>
  <c r="S846" i="1"/>
  <c r="U846" i="1" s="1"/>
  <c r="T845" i="1"/>
  <c r="S845" i="1"/>
  <c r="U845" i="1" s="1"/>
  <c r="T844" i="1"/>
  <c r="S844" i="1"/>
  <c r="U844" i="1" s="1"/>
  <c r="T843" i="1"/>
  <c r="S843" i="1"/>
  <c r="U843" i="1" s="1"/>
  <c r="T842" i="1"/>
  <c r="S842" i="1"/>
  <c r="U842" i="1" s="1"/>
  <c r="T841" i="1"/>
  <c r="S841" i="1"/>
  <c r="U841" i="1" s="1"/>
  <c r="T840" i="1"/>
  <c r="S840" i="1"/>
  <c r="U840" i="1" s="1"/>
  <c r="T839" i="1"/>
  <c r="S839" i="1"/>
  <c r="U839" i="1" s="1"/>
  <c r="T838" i="1"/>
  <c r="S838" i="1"/>
  <c r="U838" i="1" s="1"/>
  <c r="T837" i="1"/>
  <c r="S837" i="1"/>
  <c r="U837" i="1" s="1"/>
  <c r="T836" i="1"/>
  <c r="S836" i="1"/>
  <c r="U836" i="1" s="1"/>
  <c r="T835" i="1"/>
  <c r="S835" i="1"/>
  <c r="U835" i="1" s="1"/>
  <c r="T834" i="1"/>
  <c r="S834" i="1"/>
  <c r="U834" i="1" s="1"/>
  <c r="T833" i="1"/>
  <c r="S833" i="1"/>
  <c r="U833" i="1" s="1"/>
  <c r="T832" i="1"/>
  <c r="S832" i="1"/>
  <c r="U832" i="1" s="1"/>
  <c r="T831" i="1"/>
  <c r="S831" i="1"/>
  <c r="U831" i="1" s="1"/>
  <c r="T830" i="1"/>
  <c r="S830" i="1"/>
  <c r="U830" i="1" s="1"/>
  <c r="T829" i="1"/>
  <c r="S829" i="1"/>
  <c r="U829" i="1" s="1"/>
  <c r="T828" i="1"/>
  <c r="S828" i="1"/>
  <c r="U828" i="1" s="1"/>
  <c r="T827" i="1"/>
  <c r="S827" i="1"/>
  <c r="U827" i="1" s="1"/>
  <c r="T826" i="1"/>
  <c r="S826" i="1"/>
  <c r="U826" i="1" s="1"/>
  <c r="T825" i="1"/>
  <c r="S825" i="1"/>
  <c r="U825" i="1" s="1"/>
  <c r="T824" i="1"/>
  <c r="S824" i="1"/>
  <c r="U824" i="1" s="1"/>
  <c r="T823" i="1"/>
  <c r="S823" i="1"/>
  <c r="U823" i="1" s="1"/>
  <c r="T822" i="1"/>
  <c r="S822" i="1"/>
  <c r="U822" i="1" s="1"/>
  <c r="T821" i="1"/>
  <c r="S821" i="1"/>
  <c r="U821" i="1" s="1"/>
  <c r="T820" i="1"/>
  <c r="S820" i="1"/>
  <c r="U820" i="1" s="1"/>
  <c r="T819" i="1"/>
  <c r="S819" i="1"/>
  <c r="U819" i="1" s="1"/>
  <c r="T818" i="1"/>
  <c r="S818" i="1"/>
  <c r="U818" i="1" s="1"/>
  <c r="T817" i="1"/>
  <c r="S817" i="1"/>
  <c r="U817" i="1" s="1"/>
  <c r="T816" i="1"/>
  <c r="S816" i="1"/>
  <c r="U816" i="1" s="1"/>
  <c r="T815" i="1"/>
  <c r="S815" i="1"/>
  <c r="U815" i="1" s="1"/>
  <c r="T814" i="1"/>
  <c r="S814" i="1"/>
  <c r="U814" i="1" s="1"/>
  <c r="T813" i="1"/>
  <c r="S813" i="1"/>
  <c r="U813" i="1" s="1"/>
  <c r="T812" i="1"/>
  <c r="S812" i="1"/>
  <c r="U812" i="1" s="1"/>
  <c r="T811" i="1"/>
  <c r="S811" i="1"/>
  <c r="U811" i="1" s="1"/>
  <c r="T810" i="1"/>
  <c r="S810" i="1"/>
  <c r="U810" i="1" s="1"/>
  <c r="T809" i="1"/>
  <c r="S809" i="1"/>
  <c r="U809" i="1" s="1"/>
  <c r="T808" i="1"/>
  <c r="S808" i="1"/>
  <c r="U808" i="1" s="1"/>
  <c r="T807" i="1"/>
  <c r="S807" i="1"/>
  <c r="U807" i="1" s="1"/>
  <c r="T806" i="1"/>
  <c r="S806" i="1"/>
  <c r="U806" i="1" s="1"/>
  <c r="T805" i="1"/>
  <c r="S805" i="1"/>
  <c r="U805" i="1" s="1"/>
  <c r="T804" i="1"/>
  <c r="S804" i="1"/>
  <c r="U804" i="1" s="1"/>
  <c r="T803" i="1"/>
  <c r="S803" i="1"/>
  <c r="U803" i="1" s="1"/>
  <c r="T802" i="1"/>
  <c r="S802" i="1"/>
  <c r="U802" i="1" s="1"/>
  <c r="T801" i="1"/>
  <c r="S801" i="1"/>
  <c r="U801" i="1" s="1"/>
  <c r="T800" i="1"/>
  <c r="S800" i="1"/>
  <c r="U800" i="1" s="1"/>
  <c r="T799" i="1"/>
  <c r="S799" i="1"/>
  <c r="U799" i="1" s="1"/>
  <c r="T798" i="1"/>
  <c r="S798" i="1"/>
  <c r="U798" i="1" s="1"/>
  <c r="T797" i="1"/>
  <c r="S797" i="1"/>
  <c r="U797" i="1" s="1"/>
  <c r="T796" i="1"/>
  <c r="S796" i="1"/>
  <c r="U796" i="1" s="1"/>
  <c r="T795" i="1"/>
  <c r="S795" i="1"/>
  <c r="U795" i="1" s="1"/>
  <c r="T794" i="1"/>
  <c r="S794" i="1"/>
  <c r="U794" i="1" s="1"/>
  <c r="T793" i="1"/>
  <c r="S793" i="1"/>
  <c r="U793" i="1" s="1"/>
  <c r="T792" i="1"/>
  <c r="S792" i="1"/>
  <c r="U792" i="1" s="1"/>
  <c r="T791" i="1"/>
  <c r="S791" i="1"/>
  <c r="U791" i="1" s="1"/>
  <c r="T790" i="1"/>
  <c r="S790" i="1"/>
  <c r="U790" i="1" s="1"/>
  <c r="T789" i="1"/>
  <c r="S789" i="1"/>
  <c r="U789" i="1" s="1"/>
  <c r="T788" i="1"/>
  <c r="S788" i="1"/>
  <c r="U788" i="1" s="1"/>
  <c r="T787" i="1"/>
  <c r="S787" i="1"/>
  <c r="U787" i="1" s="1"/>
  <c r="T786" i="1"/>
  <c r="S786" i="1"/>
  <c r="U786" i="1" s="1"/>
  <c r="T785" i="1"/>
  <c r="S785" i="1"/>
  <c r="U785" i="1" s="1"/>
  <c r="T784" i="1"/>
  <c r="S784" i="1"/>
  <c r="U784" i="1" s="1"/>
  <c r="T783" i="1"/>
  <c r="S783" i="1"/>
  <c r="U783" i="1" s="1"/>
  <c r="T782" i="1"/>
  <c r="S782" i="1"/>
  <c r="U782" i="1" s="1"/>
  <c r="T781" i="1"/>
  <c r="S781" i="1"/>
  <c r="U781" i="1" s="1"/>
  <c r="T780" i="1"/>
  <c r="S780" i="1"/>
  <c r="U780" i="1" s="1"/>
  <c r="T779" i="1"/>
  <c r="S779" i="1"/>
  <c r="U779" i="1" s="1"/>
  <c r="T778" i="1"/>
  <c r="S778" i="1"/>
  <c r="U778" i="1" s="1"/>
  <c r="T777" i="1"/>
  <c r="S777" i="1"/>
  <c r="U777" i="1" s="1"/>
  <c r="T776" i="1"/>
  <c r="S776" i="1"/>
  <c r="U776" i="1" s="1"/>
  <c r="T775" i="1"/>
  <c r="S775" i="1"/>
  <c r="U775" i="1" s="1"/>
  <c r="T774" i="1"/>
  <c r="S774" i="1"/>
  <c r="U774" i="1" s="1"/>
  <c r="T773" i="1"/>
  <c r="S773" i="1"/>
  <c r="U773" i="1" s="1"/>
  <c r="T772" i="1"/>
  <c r="S772" i="1"/>
  <c r="U772" i="1" s="1"/>
  <c r="T771" i="1"/>
  <c r="S771" i="1"/>
  <c r="U771" i="1" s="1"/>
  <c r="T770" i="1"/>
  <c r="S770" i="1"/>
  <c r="U770" i="1" s="1"/>
  <c r="T769" i="1"/>
  <c r="S769" i="1"/>
  <c r="U769" i="1" s="1"/>
  <c r="T768" i="1"/>
  <c r="S768" i="1"/>
  <c r="U768" i="1" s="1"/>
  <c r="T767" i="1"/>
  <c r="S767" i="1"/>
  <c r="U767" i="1" s="1"/>
  <c r="T766" i="1"/>
  <c r="S766" i="1"/>
  <c r="U766" i="1" s="1"/>
  <c r="T765" i="1"/>
  <c r="S765" i="1"/>
  <c r="U765" i="1" s="1"/>
  <c r="T764" i="1"/>
  <c r="S764" i="1"/>
  <c r="U764" i="1" s="1"/>
  <c r="T763" i="1"/>
  <c r="S763" i="1"/>
  <c r="U763" i="1" s="1"/>
  <c r="T762" i="1"/>
  <c r="S762" i="1"/>
  <c r="U762" i="1" s="1"/>
  <c r="T761" i="1"/>
  <c r="S761" i="1"/>
  <c r="U761" i="1" s="1"/>
  <c r="T760" i="1"/>
  <c r="S760" i="1"/>
  <c r="U760" i="1" s="1"/>
  <c r="T759" i="1"/>
  <c r="S759" i="1"/>
  <c r="U759" i="1" s="1"/>
  <c r="T758" i="1"/>
  <c r="S758" i="1"/>
  <c r="U758" i="1" s="1"/>
  <c r="T757" i="1"/>
  <c r="S757" i="1"/>
  <c r="U757" i="1" s="1"/>
  <c r="T756" i="1"/>
  <c r="S756" i="1"/>
  <c r="U756" i="1" s="1"/>
  <c r="T755" i="1"/>
  <c r="S755" i="1"/>
  <c r="U755" i="1" s="1"/>
  <c r="T754" i="1"/>
  <c r="S754" i="1"/>
  <c r="U754" i="1" s="1"/>
  <c r="T753" i="1"/>
  <c r="S753" i="1"/>
  <c r="U753" i="1" s="1"/>
  <c r="T752" i="1"/>
  <c r="S752" i="1"/>
  <c r="U752" i="1" s="1"/>
  <c r="T751" i="1"/>
  <c r="S751" i="1"/>
  <c r="U751" i="1" s="1"/>
  <c r="T750" i="1"/>
  <c r="S750" i="1"/>
  <c r="U750" i="1" s="1"/>
  <c r="T749" i="1"/>
  <c r="S749" i="1"/>
  <c r="U749" i="1" s="1"/>
  <c r="T748" i="1"/>
  <c r="S748" i="1"/>
  <c r="U748" i="1" s="1"/>
  <c r="T747" i="1"/>
  <c r="S747" i="1"/>
  <c r="U747" i="1" s="1"/>
  <c r="T746" i="1"/>
  <c r="S746" i="1"/>
  <c r="U746" i="1" s="1"/>
  <c r="T745" i="1"/>
  <c r="S745" i="1"/>
  <c r="U745" i="1" s="1"/>
  <c r="T744" i="1"/>
  <c r="S744" i="1"/>
  <c r="U744" i="1" s="1"/>
  <c r="T743" i="1"/>
  <c r="S743" i="1"/>
  <c r="U743" i="1" s="1"/>
  <c r="T742" i="1"/>
  <c r="S742" i="1"/>
  <c r="U742" i="1" s="1"/>
  <c r="T741" i="1"/>
  <c r="S741" i="1"/>
  <c r="U741" i="1" s="1"/>
  <c r="T740" i="1"/>
  <c r="S740" i="1"/>
  <c r="U740" i="1" s="1"/>
  <c r="T739" i="1"/>
  <c r="S739" i="1"/>
  <c r="U739" i="1" s="1"/>
  <c r="T738" i="1"/>
  <c r="S738" i="1"/>
  <c r="U738" i="1" s="1"/>
  <c r="T737" i="1"/>
  <c r="S737" i="1"/>
  <c r="U737" i="1" s="1"/>
  <c r="T736" i="1"/>
  <c r="S736" i="1"/>
  <c r="U736" i="1" s="1"/>
  <c r="T735" i="1"/>
  <c r="S735" i="1"/>
  <c r="U735" i="1" s="1"/>
  <c r="T734" i="1"/>
  <c r="S734" i="1"/>
  <c r="U734" i="1" s="1"/>
  <c r="T733" i="1"/>
  <c r="S733" i="1"/>
  <c r="U733" i="1" s="1"/>
  <c r="T732" i="1"/>
  <c r="S732" i="1"/>
  <c r="U732" i="1" s="1"/>
  <c r="T731" i="1"/>
  <c r="S731" i="1"/>
  <c r="U731" i="1" s="1"/>
  <c r="T730" i="1"/>
  <c r="S730" i="1"/>
  <c r="U730" i="1" s="1"/>
  <c r="T729" i="1"/>
  <c r="S729" i="1"/>
  <c r="U729" i="1" s="1"/>
  <c r="T728" i="1"/>
  <c r="S728" i="1"/>
  <c r="U728" i="1" s="1"/>
  <c r="T727" i="1"/>
  <c r="S727" i="1"/>
  <c r="U727" i="1" s="1"/>
  <c r="T726" i="1"/>
  <c r="S726" i="1"/>
  <c r="U726" i="1" s="1"/>
  <c r="T725" i="1"/>
  <c r="S725" i="1"/>
  <c r="U725" i="1" s="1"/>
  <c r="T724" i="1"/>
  <c r="S724" i="1"/>
  <c r="U724" i="1" s="1"/>
  <c r="T723" i="1"/>
  <c r="S723" i="1"/>
  <c r="U723" i="1" s="1"/>
  <c r="T722" i="1"/>
  <c r="S722" i="1"/>
  <c r="U722" i="1" s="1"/>
  <c r="T721" i="1"/>
  <c r="S721" i="1"/>
  <c r="U721" i="1" s="1"/>
  <c r="T720" i="1"/>
  <c r="S720" i="1"/>
  <c r="U720" i="1" s="1"/>
  <c r="T719" i="1"/>
  <c r="S719" i="1"/>
  <c r="U719" i="1" s="1"/>
  <c r="T718" i="1"/>
  <c r="S718" i="1"/>
  <c r="U718" i="1" s="1"/>
  <c r="T717" i="1"/>
  <c r="S717" i="1"/>
  <c r="U717" i="1" s="1"/>
  <c r="T716" i="1"/>
  <c r="S716" i="1"/>
  <c r="U716" i="1" s="1"/>
  <c r="T715" i="1"/>
  <c r="S715" i="1"/>
  <c r="U715" i="1" s="1"/>
  <c r="T714" i="1"/>
  <c r="S714" i="1"/>
  <c r="U714" i="1" s="1"/>
  <c r="T713" i="1"/>
  <c r="S713" i="1"/>
  <c r="U713" i="1" s="1"/>
  <c r="T712" i="1"/>
  <c r="S712" i="1"/>
  <c r="U712" i="1" s="1"/>
  <c r="T711" i="1"/>
  <c r="S711" i="1"/>
  <c r="U711" i="1" s="1"/>
  <c r="T710" i="1"/>
  <c r="S710" i="1"/>
  <c r="U710" i="1" s="1"/>
  <c r="T709" i="1"/>
  <c r="S709" i="1"/>
  <c r="U709" i="1" s="1"/>
  <c r="T708" i="1"/>
  <c r="S708" i="1"/>
  <c r="U708" i="1" s="1"/>
  <c r="T707" i="1"/>
  <c r="S707" i="1"/>
  <c r="U707" i="1" s="1"/>
  <c r="T706" i="1"/>
  <c r="S706" i="1"/>
  <c r="U706" i="1" s="1"/>
  <c r="T705" i="1"/>
  <c r="S705" i="1"/>
  <c r="U705" i="1" s="1"/>
  <c r="T704" i="1"/>
  <c r="S704" i="1"/>
  <c r="U704" i="1" s="1"/>
  <c r="T703" i="1"/>
  <c r="S703" i="1"/>
  <c r="U703" i="1" s="1"/>
  <c r="T702" i="1"/>
  <c r="S702" i="1"/>
  <c r="U702" i="1" s="1"/>
  <c r="T701" i="1"/>
  <c r="S701" i="1"/>
  <c r="U701" i="1" s="1"/>
  <c r="T700" i="1"/>
  <c r="S700" i="1"/>
  <c r="U700" i="1" s="1"/>
  <c r="T699" i="1"/>
  <c r="S699" i="1"/>
  <c r="U699" i="1" s="1"/>
  <c r="T698" i="1"/>
  <c r="S698" i="1"/>
  <c r="U698" i="1" s="1"/>
  <c r="T697" i="1"/>
  <c r="S697" i="1"/>
  <c r="U697" i="1" s="1"/>
  <c r="T696" i="1"/>
  <c r="S696" i="1"/>
  <c r="U696" i="1" s="1"/>
  <c r="T695" i="1"/>
  <c r="S695" i="1"/>
  <c r="U695" i="1" s="1"/>
  <c r="T694" i="1"/>
  <c r="S694" i="1"/>
  <c r="U694" i="1" s="1"/>
  <c r="T693" i="1"/>
  <c r="S693" i="1"/>
  <c r="U693" i="1" s="1"/>
  <c r="T692" i="1"/>
  <c r="S692" i="1"/>
  <c r="U692" i="1" s="1"/>
  <c r="T691" i="1"/>
  <c r="S691" i="1"/>
  <c r="U691" i="1" s="1"/>
  <c r="T690" i="1"/>
  <c r="S690" i="1"/>
  <c r="U690" i="1" s="1"/>
  <c r="T689" i="1"/>
  <c r="S689" i="1"/>
  <c r="U689" i="1" s="1"/>
  <c r="T688" i="1"/>
  <c r="S688" i="1"/>
  <c r="U688" i="1" s="1"/>
  <c r="T687" i="1"/>
  <c r="S687" i="1"/>
  <c r="U687" i="1" s="1"/>
  <c r="T686" i="1"/>
  <c r="S686" i="1"/>
  <c r="U686" i="1" s="1"/>
  <c r="T685" i="1"/>
  <c r="S685" i="1"/>
  <c r="U685" i="1" s="1"/>
  <c r="T684" i="1"/>
  <c r="S684" i="1"/>
  <c r="U684" i="1" s="1"/>
  <c r="T683" i="1"/>
  <c r="S683" i="1"/>
  <c r="U683" i="1" s="1"/>
  <c r="T682" i="1"/>
  <c r="S682" i="1"/>
  <c r="U682" i="1" s="1"/>
  <c r="T681" i="1"/>
  <c r="S681" i="1"/>
  <c r="U681" i="1" s="1"/>
  <c r="T680" i="1"/>
  <c r="S680" i="1"/>
  <c r="U680" i="1" s="1"/>
  <c r="T679" i="1"/>
  <c r="S679" i="1"/>
  <c r="U679" i="1" s="1"/>
  <c r="T678" i="1"/>
  <c r="S678" i="1"/>
  <c r="U678" i="1" s="1"/>
  <c r="T677" i="1"/>
  <c r="S677" i="1"/>
  <c r="U677" i="1" s="1"/>
  <c r="T676" i="1"/>
  <c r="S676" i="1"/>
  <c r="U676" i="1" s="1"/>
  <c r="T675" i="1"/>
  <c r="S675" i="1"/>
  <c r="U675" i="1" s="1"/>
  <c r="T674" i="1"/>
  <c r="S674" i="1"/>
  <c r="U674" i="1" s="1"/>
  <c r="T673" i="1"/>
  <c r="S673" i="1"/>
  <c r="U673" i="1" s="1"/>
  <c r="T672" i="1"/>
  <c r="S672" i="1"/>
  <c r="U672" i="1" s="1"/>
  <c r="T671" i="1"/>
  <c r="S671" i="1"/>
  <c r="U671" i="1" s="1"/>
  <c r="T670" i="1"/>
  <c r="S670" i="1"/>
  <c r="U670" i="1" s="1"/>
  <c r="T669" i="1"/>
  <c r="S669" i="1"/>
  <c r="U669" i="1" s="1"/>
  <c r="T668" i="1"/>
  <c r="S668" i="1"/>
  <c r="U668" i="1" s="1"/>
  <c r="T667" i="1"/>
  <c r="S667" i="1"/>
  <c r="U667" i="1" s="1"/>
  <c r="T666" i="1"/>
  <c r="S666" i="1"/>
  <c r="U666" i="1" s="1"/>
  <c r="T665" i="1"/>
  <c r="S665" i="1"/>
  <c r="U665" i="1" s="1"/>
  <c r="T664" i="1"/>
  <c r="S664" i="1"/>
  <c r="U664" i="1" s="1"/>
  <c r="T663" i="1"/>
  <c r="S663" i="1"/>
  <c r="U663" i="1" s="1"/>
  <c r="T662" i="1"/>
  <c r="S662" i="1"/>
  <c r="U662" i="1" s="1"/>
  <c r="T661" i="1"/>
  <c r="S661" i="1"/>
  <c r="U661" i="1" s="1"/>
  <c r="T660" i="1"/>
  <c r="S660" i="1"/>
  <c r="U660" i="1" s="1"/>
  <c r="T659" i="1"/>
  <c r="S659" i="1"/>
  <c r="U659" i="1" s="1"/>
  <c r="T658" i="1"/>
  <c r="S658" i="1"/>
  <c r="U658" i="1" s="1"/>
  <c r="T657" i="1"/>
  <c r="S657" i="1"/>
  <c r="U657" i="1" s="1"/>
  <c r="T656" i="1"/>
  <c r="S656" i="1"/>
  <c r="U656" i="1" s="1"/>
  <c r="T655" i="1"/>
  <c r="S655" i="1"/>
  <c r="U655" i="1" s="1"/>
  <c r="T654" i="1"/>
  <c r="S654" i="1"/>
  <c r="U654" i="1" s="1"/>
  <c r="T653" i="1"/>
  <c r="S653" i="1"/>
  <c r="U653" i="1" s="1"/>
  <c r="T652" i="1"/>
  <c r="S652" i="1"/>
  <c r="U652" i="1" s="1"/>
  <c r="T651" i="1"/>
  <c r="S651" i="1"/>
  <c r="U651" i="1" s="1"/>
  <c r="T650" i="1"/>
  <c r="S650" i="1"/>
  <c r="U650" i="1" s="1"/>
  <c r="S636" i="1"/>
  <c r="U636" i="1" s="1"/>
  <c r="T636" i="1"/>
  <c r="S637" i="1"/>
  <c r="U637" i="1" s="1"/>
  <c r="T637" i="1"/>
  <c r="S638" i="1"/>
  <c r="U638" i="1" s="1"/>
  <c r="T638" i="1"/>
  <c r="S639" i="1"/>
  <c r="U639" i="1" s="1"/>
  <c r="T639" i="1"/>
  <c r="S640" i="1"/>
  <c r="U640" i="1" s="1"/>
  <c r="T640" i="1"/>
  <c r="S641" i="1"/>
  <c r="U641" i="1" s="1"/>
  <c r="T641" i="1"/>
  <c r="S642" i="1"/>
  <c r="U642" i="1" s="1"/>
  <c r="T642" i="1"/>
  <c r="S643" i="1"/>
  <c r="U643" i="1" s="1"/>
  <c r="T643" i="1"/>
  <c r="S644" i="1"/>
  <c r="U644" i="1" s="1"/>
  <c r="T644" i="1"/>
  <c r="S645" i="1"/>
  <c r="U645" i="1" s="1"/>
  <c r="T645" i="1"/>
  <c r="S646" i="1"/>
  <c r="U646" i="1" s="1"/>
  <c r="T646" i="1"/>
  <c r="S647" i="1"/>
  <c r="T647" i="1"/>
  <c r="S648" i="1"/>
  <c r="U648" i="1" s="1"/>
  <c r="T648" i="1"/>
  <c r="S649" i="1"/>
  <c r="U649" i="1" s="1"/>
  <c r="T649" i="1"/>
  <c r="S618" i="1"/>
  <c r="U618" i="1" s="1"/>
  <c r="T618" i="1"/>
  <c r="S619" i="1"/>
  <c r="U619" i="1" s="1"/>
  <c r="T619" i="1"/>
  <c r="S620" i="1"/>
  <c r="U620" i="1" s="1"/>
  <c r="T620" i="1"/>
  <c r="S621" i="1"/>
  <c r="U621" i="1" s="1"/>
  <c r="T621" i="1"/>
  <c r="S622" i="1"/>
  <c r="U622" i="1" s="1"/>
  <c r="T622" i="1"/>
  <c r="S623" i="1"/>
  <c r="U623" i="1" s="1"/>
  <c r="T623" i="1"/>
  <c r="S624" i="1"/>
  <c r="U624" i="1" s="1"/>
  <c r="T624" i="1"/>
  <c r="S625" i="1"/>
  <c r="U625" i="1" s="1"/>
  <c r="T625" i="1"/>
  <c r="S626" i="1"/>
  <c r="U626" i="1" s="1"/>
  <c r="T626" i="1"/>
  <c r="S627" i="1"/>
  <c r="U627" i="1" s="1"/>
  <c r="T627" i="1"/>
  <c r="S628" i="1"/>
  <c r="U628" i="1" s="1"/>
  <c r="T628" i="1"/>
  <c r="S629" i="1"/>
  <c r="U629" i="1" s="1"/>
  <c r="T629" i="1"/>
  <c r="S630" i="1"/>
  <c r="U630" i="1" s="1"/>
  <c r="T630" i="1"/>
  <c r="S631" i="1"/>
  <c r="U631" i="1" s="1"/>
  <c r="T631" i="1"/>
  <c r="S632" i="1"/>
  <c r="U632" i="1" s="1"/>
  <c r="T632" i="1"/>
  <c r="S633" i="1"/>
  <c r="U633" i="1" s="1"/>
  <c r="T633" i="1"/>
  <c r="S634" i="1"/>
  <c r="U634" i="1" s="1"/>
  <c r="T634" i="1"/>
  <c r="S635" i="1"/>
  <c r="U635" i="1" s="1"/>
  <c r="T635" i="1"/>
  <c r="T617" i="1" l="1"/>
  <c r="S617" i="1"/>
  <c r="U617" i="1" s="1"/>
  <c r="T616" i="1"/>
  <c r="S616" i="1"/>
  <c r="U616" i="1" s="1"/>
  <c r="T615" i="1"/>
  <c r="S615" i="1"/>
  <c r="U615" i="1" s="1"/>
  <c r="T614" i="1"/>
  <c r="S614" i="1"/>
  <c r="U614" i="1" s="1"/>
  <c r="T613" i="1"/>
  <c r="S613" i="1"/>
  <c r="U613" i="1" s="1"/>
  <c r="T612" i="1"/>
  <c r="S612" i="1"/>
  <c r="U612" i="1" s="1"/>
  <c r="T611" i="1"/>
  <c r="S611" i="1"/>
  <c r="U611" i="1" s="1"/>
  <c r="T610" i="1"/>
  <c r="S610" i="1"/>
  <c r="U610" i="1" s="1"/>
  <c r="T609" i="1"/>
  <c r="S609" i="1"/>
  <c r="U609" i="1" s="1"/>
  <c r="T608" i="1"/>
  <c r="S608" i="1"/>
  <c r="U608" i="1" s="1"/>
  <c r="T607" i="1"/>
  <c r="S607" i="1"/>
  <c r="U607" i="1" s="1"/>
  <c r="T606" i="1"/>
  <c r="S606" i="1"/>
  <c r="U606" i="1" s="1"/>
  <c r="T605" i="1"/>
  <c r="S605" i="1"/>
  <c r="U605" i="1" s="1"/>
  <c r="T604" i="1"/>
  <c r="S604" i="1"/>
  <c r="U604" i="1" s="1"/>
  <c r="T603" i="1"/>
  <c r="S603" i="1"/>
  <c r="U603" i="1" s="1"/>
  <c r="T601" i="1"/>
  <c r="S601" i="1"/>
  <c r="U601" i="1" s="1"/>
  <c r="T600" i="1"/>
  <c r="S600" i="1"/>
  <c r="U600" i="1" s="1"/>
  <c r="T599" i="1"/>
  <c r="S599" i="1"/>
  <c r="U599" i="1" s="1"/>
  <c r="T598" i="1"/>
  <c r="S598" i="1"/>
  <c r="T597" i="1"/>
  <c r="S597" i="1"/>
  <c r="T596" i="1"/>
  <c r="S596" i="1"/>
  <c r="U596" i="1" s="1"/>
  <c r="T595" i="1"/>
  <c r="S595" i="1"/>
  <c r="U595" i="1" s="1"/>
  <c r="T594" i="1"/>
  <c r="S594" i="1"/>
  <c r="U594" i="1" s="1"/>
  <c r="T593" i="1"/>
  <c r="S593" i="1"/>
  <c r="U593" i="1" s="1"/>
  <c r="T592" i="1"/>
  <c r="S592" i="1"/>
  <c r="U592" i="1" s="1"/>
  <c r="T591" i="1"/>
  <c r="S591" i="1"/>
  <c r="U591" i="1" s="1"/>
  <c r="T590" i="1"/>
  <c r="S590" i="1"/>
  <c r="U590" i="1" s="1"/>
  <c r="T589" i="1"/>
  <c r="S589" i="1"/>
  <c r="U589" i="1" s="1"/>
  <c r="T588" i="1"/>
  <c r="S588" i="1"/>
  <c r="U588" i="1" s="1"/>
  <c r="T587" i="1"/>
  <c r="S587" i="1"/>
  <c r="U587" i="1" s="1"/>
  <c r="T586" i="1"/>
  <c r="S586" i="1"/>
  <c r="U586" i="1" s="1"/>
  <c r="T585" i="1"/>
  <c r="S585" i="1"/>
  <c r="U585" i="1" s="1"/>
  <c r="T584" i="1"/>
  <c r="S584" i="1"/>
  <c r="U584" i="1" s="1"/>
  <c r="T575" i="1"/>
  <c r="S575" i="1"/>
  <c r="U575" i="1" s="1"/>
  <c r="T574" i="1"/>
  <c r="S574" i="1"/>
  <c r="U574" i="1" s="1"/>
  <c r="T573" i="1"/>
  <c r="S573" i="1"/>
  <c r="U573" i="1" s="1"/>
  <c r="T572" i="1"/>
  <c r="S572" i="1"/>
  <c r="U572" i="1" s="1"/>
  <c r="T571" i="1"/>
  <c r="S571" i="1"/>
  <c r="U571" i="1" s="1"/>
  <c r="T570" i="1"/>
  <c r="S570" i="1"/>
  <c r="U570" i="1" s="1"/>
  <c r="T569" i="1"/>
  <c r="S569" i="1"/>
  <c r="U569" i="1" s="1"/>
  <c r="T568" i="1"/>
  <c r="S568" i="1"/>
  <c r="U568" i="1" s="1"/>
  <c r="T567" i="1"/>
  <c r="S567" i="1"/>
  <c r="U567" i="1" s="1"/>
  <c r="T566" i="1"/>
  <c r="S566" i="1"/>
  <c r="U566" i="1" s="1"/>
  <c r="T565" i="1"/>
  <c r="S565" i="1"/>
  <c r="U565" i="1" s="1"/>
  <c r="T564" i="1"/>
  <c r="S564" i="1"/>
  <c r="U564" i="1" s="1"/>
  <c r="T563" i="1"/>
  <c r="S563" i="1"/>
  <c r="U563" i="1" s="1"/>
  <c r="T562" i="1"/>
  <c r="S562" i="1"/>
  <c r="U562" i="1" s="1"/>
  <c r="T561" i="1"/>
  <c r="S561" i="1"/>
  <c r="U561" i="1" s="1"/>
  <c r="T560" i="1"/>
  <c r="S560" i="1"/>
  <c r="U560" i="1" s="1"/>
  <c r="T559" i="1"/>
  <c r="S559" i="1"/>
  <c r="U559" i="1" s="1"/>
  <c r="T558" i="1"/>
  <c r="S558" i="1"/>
  <c r="U558" i="1" s="1"/>
  <c r="T557" i="1"/>
  <c r="S557" i="1"/>
  <c r="U557" i="1" s="1"/>
  <c r="T556" i="1"/>
  <c r="S556" i="1"/>
  <c r="U556" i="1" s="1"/>
  <c r="T555" i="1"/>
  <c r="S555" i="1"/>
  <c r="U555" i="1" s="1"/>
  <c r="T554" i="1"/>
  <c r="S554" i="1"/>
  <c r="U554" i="1" s="1"/>
  <c r="T553" i="1"/>
  <c r="S553" i="1"/>
  <c r="U553" i="1" s="1"/>
  <c r="T552" i="1"/>
  <c r="S552" i="1"/>
  <c r="U552" i="1" s="1"/>
  <c r="T551" i="1"/>
  <c r="S551" i="1"/>
  <c r="U551" i="1" s="1"/>
  <c r="T550" i="1"/>
  <c r="S550" i="1"/>
  <c r="U550" i="1" s="1"/>
  <c r="T549" i="1"/>
  <c r="S549" i="1"/>
  <c r="U549" i="1" s="1"/>
  <c r="T548" i="1"/>
  <c r="S548" i="1"/>
  <c r="U548" i="1" s="1"/>
  <c r="T547" i="1"/>
  <c r="S547" i="1"/>
  <c r="U547" i="1" s="1"/>
  <c r="T546" i="1"/>
  <c r="S546" i="1"/>
  <c r="U546" i="1" s="1"/>
  <c r="T545" i="1"/>
  <c r="S545" i="1"/>
  <c r="U545" i="1" s="1"/>
  <c r="T544" i="1"/>
  <c r="S544" i="1"/>
  <c r="U544" i="1" s="1"/>
  <c r="T543" i="1"/>
  <c r="S543" i="1"/>
  <c r="U543" i="1" s="1"/>
  <c r="T542" i="1"/>
  <c r="S542" i="1"/>
  <c r="T541" i="1"/>
  <c r="S541" i="1"/>
  <c r="U541" i="1" s="1"/>
  <c r="T540" i="1"/>
  <c r="S540" i="1"/>
  <c r="U540" i="1" s="1"/>
  <c r="T539" i="1"/>
  <c r="S539" i="1"/>
  <c r="U539" i="1" s="1"/>
  <c r="T538" i="1"/>
  <c r="S538" i="1"/>
  <c r="U538" i="1" s="1"/>
  <c r="T537" i="1"/>
  <c r="S537" i="1"/>
  <c r="U537" i="1" s="1"/>
  <c r="T536" i="1"/>
  <c r="S536" i="1"/>
  <c r="U536" i="1" s="1"/>
  <c r="T535" i="1"/>
  <c r="S535" i="1"/>
  <c r="U535" i="1" s="1"/>
  <c r="T534" i="1"/>
  <c r="S534" i="1"/>
  <c r="U534" i="1" s="1"/>
  <c r="T533" i="1"/>
  <c r="S533" i="1"/>
  <c r="U533" i="1" s="1"/>
  <c r="T583" i="1"/>
  <c r="S583" i="1"/>
  <c r="U583" i="1" s="1"/>
  <c r="T582" i="1"/>
  <c r="S582" i="1"/>
  <c r="U582" i="1" s="1"/>
  <c r="T581" i="1"/>
  <c r="S581" i="1"/>
  <c r="U581" i="1" s="1"/>
  <c r="T580" i="1"/>
  <c r="S580" i="1"/>
  <c r="U580" i="1" s="1"/>
  <c r="T579" i="1"/>
  <c r="S579" i="1"/>
  <c r="U579" i="1" s="1"/>
  <c r="T578" i="1"/>
  <c r="S578" i="1"/>
  <c r="U578" i="1" s="1"/>
  <c r="T577" i="1"/>
  <c r="S577" i="1"/>
  <c r="U577" i="1" s="1"/>
  <c r="T576" i="1"/>
  <c r="S576" i="1"/>
  <c r="U576" i="1" s="1"/>
  <c r="T532" i="1"/>
  <c r="S532" i="1"/>
  <c r="U532" i="1" s="1"/>
  <c r="T531" i="1"/>
  <c r="S531" i="1"/>
  <c r="U531" i="1" s="1"/>
  <c r="T530" i="1"/>
  <c r="S530" i="1"/>
  <c r="T529" i="1"/>
  <c r="S529" i="1"/>
  <c r="U529" i="1" s="1"/>
  <c r="T528" i="1"/>
  <c r="S528" i="1"/>
  <c r="U528" i="1" s="1"/>
  <c r="T527" i="1"/>
  <c r="S527" i="1"/>
  <c r="U527" i="1" s="1"/>
  <c r="T526" i="1"/>
  <c r="S526" i="1"/>
  <c r="U526" i="1" s="1"/>
  <c r="T525" i="1"/>
  <c r="S525" i="1"/>
  <c r="U525" i="1" s="1"/>
  <c r="T524" i="1"/>
  <c r="S524" i="1"/>
  <c r="U524" i="1" s="1"/>
  <c r="T523" i="1"/>
  <c r="S523" i="1"/>
  <c r="U523" i="1" s="1"/>
  <c r="T522" i="1"/>
  <c r="S522" i="1"/>
  <c r="U522" i="1" s="1"/>
  <c r="T521" i="1"/>
  <c r="S521" i="1"/>
  <c r="U521" i="1" s="1"/>
  <c r="T520" i="1"/>
  <c r="S520" i="1"/>
  <c r="U520" i="1" s="1"/>
  <c r="T519" i="1"/>
  <c r="S519" i="1"/>
  <c r="U519" i="1" s="1"/>
  <c r="T518" i="1"/>
  <c r="S518" i="1"/>
  <c r="U518" i="1" s="1"/>
  <c r="T517" i="1"/>
  <c r="S517" i="1"/>
  <c r="U517" i="1" s="1"/>
  <c r="T516" i="1"/>
  <c r="S516" i="1"/>
  <c r="U516" i="1" s="1"/>
  <c r="T515" i="1"/>
  <c r="S515" i="1"/>
  <c r="U515" i="1" s="1"/>
  <c r="T514" i="1"/>
  <c r="S514" i="1"/>
  <c r="U514" i="1" s="1"/>
  <c r="T513" i="1"/>
  <c r="S513" i="1"/>
  <c r="U513" i="1" s="1"/>
  <c r="T512" i="1"/>
  <c r="S512" i="1"/>
  <c r="U512" i="1" s="1"/>
  <c r="T511" i="1"/>
  <c r="S511" i="1"/>
  <c r="U511" i="1" s="1"/>
  <c r="T510" i="1"/>
  <c r="S510" i="1"/>
  <c r="U510" i="1" s="1"/>
  <c r="T509" i="1"/>
  <c r="S509" i="1"/>
  <c r="U509" i="1" s="1"/>
  <c r="T508" i="1"/>
  <c r="S508" i="1"/>
  <c r="U508" i="1" s="1"/>
  <c r="T507" i="1"/>
  <c r="S507" i="1"/>
  <c r="U507" i="1" s="1"/>
  <c r="T506" i="1"/>
  <c r="S506" i="1"/>
  <c r="U506" i="1" s="1"/>
  <c r="T505" i="1"/>
  <c r="S505" i="1"/>
  <c r="U505" i="1" s="1"/>
  <c r="T504" i="1"/>
  <c r="S504" i="1"/>
  <c r="U504" i="1" s="1"/>
  <c r="T503" i="1"/>
  <c r="S503" i="1"/>
  <c r="U503" i="1" s="1"/>
  <c r="T502" i="1"/>
  <c r="S502" i="1"/>
  <c r="U502" i="1" s="1"/>
  <c r="T501" i="1"/>
  <c r="S501" i="1"/>
  <c r="U501" i="1" s="1"/>
  <c r="T500" i="1"/>
  <c r="S500" i="1"/>
  <c r="U500" i="1" s="1"/>
  <c r="T499" i="1"/>
  <c r="S499" i="1"/>
  <c r="U499" i="1" s="1"/>
  <c r="T498" i="1"/>
  <c r="S498" i="1"/>
  <c r="U498" i="1" s="1"/>
  <c r="T497" i="1"/>
  <c r="S497" i="1"/>
  <c r="U497" i="1" s="1"/>
  <c r="T496" i="1"/>
  <c r="S496" i="1"/>
  <c r="U496" i="1" s="1"/>
  <c r="T495" i="1"/>
  <c r="S495" i="1"/>
  <c r="U495" i="1" s="1"/>
  <c r="T494" i="1"/>
  <c r="S494" i="1"/>
  <c r="U494" i="1" s="1"/>
  <c r="T493" i="1"/>
  <c r="S493" i="1"/>
  <c r="U493" i="1" s="1"/>
  <c r="T492" i="1"/>
  <c r="S492" i="1"/>
  <c r="U492" i="1" s="1"/>
  <c r="T491" i="1"/>
  <c r="S491" i="1"/>
  <c r="U491" i="1" s="1"/>
  <c r="T490" i="1"/>
  <c r="S490" i="1"/>
  <c r="U490" i="1" s="1"/>
  <c r="T489" i="1"/>
  <c r="S489" i="1"/>
  <c r="U489" i="1" s="1"/>
  <c r="T488" i="1"/>
  <c r="S488" i="1"/>
  <c r="U488" i="1" s="1"/>
  <c r="T487" i="1"/>
  <c r="S487" i="1"/>
  <c r="U487" i="1" s="1"/>
  <c r="T486" i="1"/>
  <c r="S486" i="1"/>
  <c r="U486" i="1" s="1"/>
  <c r="T485" i="1"/>
  <c r="S485" i="1"/>
  <c r="U485" i="1" s="1"/>
  <c r="T484" i="1"/>
  <c r="S484" i="1"/>
  <c r="U484" i="1" s="1"/>
  <c r="T483" i="1"/>
  <c r="S483" i="1"/>
  <c r="U483" i="1" s="1"/>
  <c r="T482" i="1"/>
  <c r="S482" i="1"/>
  <c r="U482" i="1" s="1"/>
  <c r="T481" i="1"/>
  <c r="S481" i="1"/>
  <c r="U481" i="1" s="1"/>
  <c r="T480" i="1"/>
  <c r="S480" i="1"/>
  <c r="U480" i="1" s="1"/>
  <c r="T479" i="1"/>
  <c r="S479" i="1"/>
  <c r="U479" i="1" s="1"/>
  <c r="T478" i="1"/>
  <c r="S478" i="1"/>
  <c r="U478" i="1" s="1"/>
  <c r="T477" i="1"/>
  <c r="S477" i="1"/>
  <c r="U477" i="1" s="1"/>
  <c r="T476" i="1"/>
  <c r="S476" i="1"/>
  <c r="U476" i="1" s="1"/>
  <c r="T475" i="1"/>
  <c r="S475" i="1"/>
  <c r="U475" i="1" s="1"/>
  <c r="T474" i="1"/>
  <c r="S474" i="1"/>
  <c r="U474" i="1" s="1"/>
  <c r="T473" i="1"/>
  <c r="S473" i="1"/>
  <c r="U473" i="1" s="1"/>
  <c r="T472" i="1"/>
  <c r="S472" i="1"/>
  <c r="U472" i="1" s="1"/>
  <c r="T471" i="1"/>
  <c r="S471" i="1"/>
  <c r="U471" i="1" s="1"/>
  <c r="T470" i="1"/>
  <c r="S470" i="1"/>
  <c r="U470" i="1" s="1"/>
  <c r="T469" i="1"/>
  <c r="S469" i="1"/>
  <c r="U469" i="1" s="1"/>
  <c r="T468" i="1"/>
  <c r="S468" i="1"/>
  <c r="U468" i="1" s="1"/>
  <c r="T467" i="1"/>
  <c r="S467" i="1"/>
  <c r="U467" i="1" s="1"/>
  <c r="T466" i="1"/>
  <c r="S466" i="1"/>
  <c r="U466" i="1" s="1"/>
  <c r="T465" i="1"/>
  <c r="S465" i="1"/>
  <c r="U465" i="1" s="1"/>
  <c r="T464" i="1"/>
  <c r="S464" i="1"/>
  <c r="U464" i="1" s="1"/>
  <c r="T463" i="1"/>
  <c r="S463" i="1"/>
  <c r="U463" i="1" s="1"/>
  <c r="T462" i="1"/>
  <c r="S462" i="1"/>
  <c r="U462" i="1" s="1"/>
  <c r="T461" i="1"/>
  <c r="S461" i="1"/>
  <c r="U461" i="1" s="1"/>
  <c r="T460" i="1"/>
  <c r="S460" i="1"/>
  <c r="U460" i="1" s="1"/>
  <c r="T459" i="1"/>
  <c r="S459" i="1"/>
  <c r="U459" i="1" s="1"/>
  <c r="T458" i="1"/>
  <c r="S458" i="1"/>
  <c r="U458" i="1" s="1"/>
  <c r="T457" i="1"/>
  <c r="S457" i="1"/>
  <c r="U457" i="1" s="1"/>
  <c r="T456" i="1"/>
  <c r="S456" i="1"/>
  <c r="U456" i="1" s="1"/>
  <c r="T455" i="1"/>
  <c r="S455" i="1"/>
  <c r="U455" i="1" s="1"/>
  <c r="T454" i="1"/>
  <c r="S454" i="1"/>
  <c r="U454" i="1" s="1"/>
  <c r="T453" i="1"/>
  <c r="S453" i="1"/>
  <c r="U453" i="1" s="1"/>
  <c r="T452" i="1"/>
  <c r="S452" i="1"/>
  <c r="U452" i="1" s="1"/>
  <c r="T451" i="1"/>
  <c r="S451" i="1"/>
  <c r="U451" i="1" s="1"/>
  <c r="T450" i="1"/>
  <c r="S450" i="1"/>
  <c r="U450" i="1" s="1"/>
  <c r="T449" i="1"/>
  <c r="S449" i="1"/>
  <c r="U449" i="1" s="1"/>
  <c r="T448" i="1"/>
  <c r="S448" i="1"/>
  <c r="U448" i="1" s="1"/>
  <c r="T447" i="1"/>
  <c r="S447" i="1"/>
  <c r="U447" i="1" s="1"/>
  <c r="T446" i="1"/>
  <c r="S446" i="1"/>
  <c r="U446" i="1" s="1"/>
  <c r="T445" i="1"/>
  <c r="S445" i="1"/>
  <c r="T444" i="1"/>
  <c r="S444" i="1"/>
  <c r="U444" i="1" s="1"/>
  <c r="T443" i="1"/>
  <c r="S443" i="1"/>
  <c r="T442" i="1"/>
  <c r="S442" i="1"/>
  <c r="T441" i="1"/>
  <c r="S441" i="1"/>
  <c r="T440" i="1"/>
  <c r="S440" i="1"/>
  <c r="T439" i="1"/>
  <c r="S439" i="1"/>
  <c r="T438" i="1"/>
  <c r="S438" i="1"/>
  <c r="T437" i="1"/>
  <c r="S437" i="1"/>
  <c r="U437" i="1" s="1"/>
  <c r="T436" i="1"/>
  <c r="S436" i="1"/>
  <c r="U436" i="1" s="1"/>
  <c r="T435" i="1"/>
  <c r="S435" i="1"/>
  <c r="U435" i="1" s="1"/>
  <c r="T434" i="1"/>
  <c r="S434" i="1"/>
  <c r="U434" i="1" s="1"/>
  <c r="T433" i="1"/>
  <c r="S433" i="1"/>
  <c r="U433" i="1" s="1"/>
  <c r="T432" i="1"/>
  <c r="S432" i="1"/>
  <c r="U432" i="1" s="1"/>
  <c r="T431" i="1"/>
  <c r="S431" i="1"/>
  <c r="U431" i="1" s="1"/>
  <c r="T430" i="1"/>
  <c r="S430" i="1"/>
  <c r="U430" i="1" s="1"/>
  <c r="T429" i="1"/>
  <c r="S429" i="1"/>
  <c r="U429" i="1" s="1"/>
  <c r="T428" i="1"/>
  <c r="S428" i="1"/>
  <c r="U428" i="1" s="1"/>
  <c r="T427" i="1"/>
  <c r="S427" i="1"/>
  <c r="U427" i="1" s="1"/>
  <c r="T426" i="1"/>
  <c r="S426" i="1"/>
  <c r="U426" i="1" s="1"/>
  <c r="T425" i="1"/>
  <c r="S425" i="1"/>
  <c r="U425" i="1" s="1"/>
  <c r="T424" i="1"/>
  <c r="S424" i="1"/>
  <c r="U424" i="1" s="1"/>
  <c r="T423" i="1"/>
  <c r="S423" i="1"/>
  <c r="U423" i="1" s="1"/>
  <c r="T422" i="1"/>
  <c r="S422" i="1"/>
  <c r="U422" i="1" s="1"/>
  <c r="T421" i="1"/>
  <c r="S421" i="1"/>
  <c r="U421" i="1" s="1"/>
  <c r="T420" i="1"/>
  <c r="S420" i="1"/>
  <c r="U420" i="1" s="1"/>
  <c r="T419" i="1"/>
  <c r="S419" i="1"/>
  <c r="U419" i="1" s="1"/>
  <c r="T418" i="1"/>
  <c r="S418" i="1"/>
  <c r="U418" i="1" s="1"/>
  <c r="T417" i="1"/>
  <c r="S417" i="1"/>
  <c r="U417" i="1" s="1"/>
  <c r="T416" i="1"/>
  <c r="S416" i="1"/>
  <c r="U416" i="1" s="1"/>
  <c r="T415" i="1"/>
  <c r="S415" i="1"/>
  <c r="U415" i="1" s="1"/>
  <c r="T414" i="1"/>
  <c r="S414" i="1"/>
  <c r="U414" i="1" s="1"/>
  <c r="T413" i="1"/>
  <c r="S413" i="1"/>
  <c r="U413" i="1" s="1"/>
  <c r="T412" i="1"/>
  <c r="S412" i="1"/>
  <c r="U412" i="1" s="1"/>
  <c r="T411" i="1"/>
  <c r="S411" i="1"/>
  <c r="U411" i="1" s="1"/>
  <c r="T410" i="1"/>
  <c r="S410" i="1"/>
  <c r="U410" i="1" s="1"/>
  <c r="T409" i="1"/>
  <c r="S409" i="1"/>
  <c r="U409" i="1" s="1"/>
  <c r="T408" i="1"/>
  <c r="S408" i="1"/>
  <c r="U408" i="1" s="1"/>
  <c r="S395" i="1"/>
  <c r="U395" i="1" s="1"/>
  <c r="T395" i="1"/>
  <c r="S396" i="1"/>
  <c r="U396" i="1" s="1"/>
  <c r="T396" i="1"/>
  <c r="S397" i="1"/>
  <c r="U397" i="1" s="1"/>
  <c r="T397" i="1"/>
  <c r="S398" i="1"/>
  <c r="U398" i="1" s="1"/>
  <c r="T398" i="1"/>
  <c r="S399" i="1"/>
  <c r="U399" i="1" s="1"/>
  <c r="T399" i="1"/>
  <c r="S400" i="1"/>
  <c r="U400" i="1" s="1"/>
  <c r="T400" i="1"/>
  <c r="S401" i="1"/>
  <c r="U401" i="1" s="1"/>
  <c r="T401" i="1"/>
  <c r="S402" i="1"/>
  <c r="U402" i="1" s="1"/>
  <c r="T402" i="1"/>
  <c r="S403" i="1"/>
  <c r="U403" i="1" s="1"/>
  <c r="T403" i="1"/>
  <c r="S404" i="1"/>
  <c r="U404" i="1" s="1"/>
  <c r="T404" i="1"/>
  <c r="S405" i="1"/>
  <c r="U405" i="1" s="1"/>
  <c r="T405" i="1"/>
  <c r="S406" i="1"/>
  <c r="U406" i="1" s="1"/>
  <c r="T406" i="1"/>
  <c r="S407" i="1"/>
  <c r="U407" i="1" s="1"/>
  <c r="T407" i="1"/>
  <c r="T394" i="1" l="1"/>
  <c r="S394" i="1"/>
  <c r="U394" i="1" s="1"/>
  <c r="T393" i="1"/>
  <c r="S393" i="1"/>
  <c r="U393" i="1" s="1"/>
  <c r="T392" i="1"/>
  <c r="S392" i="1"/>
  <c r="U392" i="1" s="1"/>
  <c r="T391" i="1"/>
  <c r="S391" i="1"/>
  <c r="U391" i="1" s="1"/>
  <c r="T390" i="1"/>
  <c r="S390" i="1"/>
  <c r="U390" i="1" s="1"/>
  <c r="T389" i="1"/>
  <c r="S389" i="1"/>
  <c r="U389" i="1" s="1"/>
  <c r="T388" i="1"/>
  <c r="S388" i="1"/>
  <c r="U388" i="1" s="1"/>
  <c r="T387" i="1"/>
  <c r="S387" i="1"/>
  <c r="U387" i="1" s="1"/>
  <c r="T386" i="1"/>
  <c r="S386" i="1"/>
  <c r="U386" i="1" s="1"/>
  <c r="T385" i="1"/>
  <c r="S385" i="1"/>
  <c r="U385" i="1" s="1"/>
  <c r="T384" i="1"/>
  <c r="S384" i="1"/>
  <c r="U384" i="1" s="1"/>
  <c r="T383" i="1"/>
  <c r="S383" i="1"/>
  <c r="U383" i="1" s="1"/>
  <c r="T382" i="1"/>
  <c r="S382" i="1"/>
  <c r="U382" i="1" s="1"/>
  <c r="T381" i="1"/>
  <c r="S381" i="1"/>
  <c r="U381" i="1" s="1"/>
  <c r="T380" i="1"/>
  <c r="S380" i="1"/>
  <c r="U380" i="1" s="1"/>
  <c r="T379" i="1"/>
  <c r="S379" i="1"/>
  <c r="U379" i="1" s="1"/>
  <c r="T378" i="1"/>
  <c r="S378" i="1"/>
  <c r="U378" i="1" s="1"/>
  <c r="T377" i="1"/>
  <c r="S377" i="1"/>
  <c r="U377" i="1" s="1"/>
  <c r="T376" i="1"/>
  <c r="S376" i="1"/>
  <c r="U376" i="1" s="1"/>
  <c r="T375" i="1"/>
  <c r="S375" i="1"/>
  <c r="U375" i="1" s="1"/>
  <c r="T374" i="1"/>
  <c r="S374" i="1"/>
  <c r="U374" i="1" s="1"/>
  <c r="T373" i="1"/>
  <c r="S373" i="1"/>
  <c r="U373" i="1" s="1"/>
  <c r="T372" i="1"/>
  <c r="S372" i="1"/>
  <c r="U372" i="1" s="1"/>
  <c r="T371" i="1"/>
  <c r="S371" i="1"/>
  <c r="U371" i="1" s="1"/>
  <c r="T370" i="1"/>
  <c r="S370" i="1"/>
  <c r="U370" i="1" s="1"/>
  <c r="T369" i="1"/>
  <c r="S369" i="1"/>
  <c r="U369" i="1" s="1"/>
  <c r="T368" i="1"/>
  <c r="S368" i="1"/>
  <c r="U368" i="1" s="1"/>
  <c r="T367" i="1"/>
  <c r="S367" i="1"/>
  <c r="U367" i="1" s="1"/>
  <c r="T366" i="1"/>
  <c r="S366" i="1"/>
  <c r="U366" i="1" s="1"/>
  <c r="T365" i="1"/>
  <c r="S365" i="1"/>
  <c r="U365" i="1" s="1"/>
  <c r="T364" i="1"/>
  <c r="S364" i="1"/>
  <c r="U364" i="1" s="1"/>
  <c r="T363" i="1"/>
  <c r="S363" i="1"/>
  <c r="U363" i="1" s="1"/>
  <c r="T362" i="1"/>
  <c r="S362" i="1"/>
  <c r="U362" i="1" s="1"/>
  <c r="T361" i="1"/>
  <c r="S361" i="1"/>
  <c r="U361" i="1" s="1"/>
  <c r="T360" i="1"/>
  <c r="S360" i="1"/>
  <c r="U360" i="1" s="1"/>
  <c r="T359" i="1"/>
  <c r="S359" i="1"/>
  <c r="U359" i="1" s="1"/>
  <c r="T358" i="1"/>
  <c r="S358" i="1"/>
  <c r="U358" i="1" s="1"/>
  <c r="T357" i="1"/>
  <c r="S357" i="1"/>
  <c r="U357" i="1" s="1"/>
  <c r="T356" i="1"/>
  <c r="S356" i="1"/>
  <c r="U356" i="1" s="1"/>
  <c r="T355" i="1"/>
  <c r="S355" i="1"/>
  <c r="U355" i="1" s="1"/>
  <c r="T354" i="1"/>
  <c r="S354" i="1"/>
  <c r="U354" i="1" s="1"/>
  <c r="T353" i="1"/>
  <c r="S353" i="1"/>
  <c r="U353" i="1" s="1"/>
  <c r="T352" i="1"/>
  <c r="S352" i="1"/>
  <c r="U352" i="1" s="1"/>
  <c r="T351" i="1"/>
  <c r="S351" i="1"/>
  <c r="U351" i="1" s="1"/>
  <c r="T350" i="1"/>
  <c r="S350" i="1"/>
  <c r="T349" i="1"/>
  <c r="S349" i="1"/>
  <c r="T348" i="1"/>
  <c r="S348" i="1"/>
  <c r="U348" i="1" s="1"/>
  <c r="T347" i="1"/>
  <c r="S347" i="1"/>
  <c r="U347" i="1" s="1"/>
  <c r="T346" i="1"/>
  <c r="S346" i="1"/>
  <c r="U346" i="1" s="1"/>
  <c r="T345" i="1"/>
  <c r="S345" i="1"/>
  <c r="U345" i="1" s="1"/>
  <c r="T344" i="1"/>
  <c r="S344" i="1"/>
  <c r="U344" i="1" s="1"/>
  <c r="T343" i="1"/>
  <c r="S343" i="1"/>
  <c r="U343" i="1" s="1"/>
  <c r="T342" i="1"/>
  <c r="S342" i="1"/>
  <c r="U342" i="1" s="1"/>
  <c r="T341" i="1"/>
  <c r="S341" i="1"/>
  <c r="U341" i="1" s="1"/>
  <c r="T340" i="1"/>
  <c r="S340" i="1"/>
  <c r="U340" i="1" s="1"/>
  <c r="T339" i="1"/>
  <c r="S339" i="1"/>
  <c r="U339" i="1" s="1"/>
  <c r="T338" i="1"/>
  <c r="S338" i="1"/>
  <c r="U338" i="1" s="1"/>
  <c r="T337" i="1"/>
  <c r="S337" i="1"/>
  <c r="U337" i="1" s="1"/>
  <c r="T336" i="1"/>
  <c r="S336" i="1"/>
  <c r="U336" i="1" s="1"/>
  <c r="T335" i="1"/>
  <c r="S335" i="1"/>
  <c r="U335" i="1" s="1"/>
  <c r="T334" i="1"/>
  <c r="S334" i="1"/>
  <c r="T333" i="1"/>
  <c r="S333" i="1"/>
  <c r="U333" i="1" s="1"/>
  <c r="T332" i="1"/>
  <c r="S332" i="1"/>
  <c r="U332" i="1" s="1"/>
  <c r="T331" i="1"/>
  <c r="S331" i="1"/>
  <c r="T330" i="1"/>
  <c r="S330" i="1"/>
  <c r="U330" i="1" s="1"/>
  <c r="T329" i="1"/>
  <c r="S329" i="1"/>
  <c r="T328" i="1"/>
  <c r="S328" i="1"/>
  <c r="T327" i="1"/>
  <c r="S327" i="1"/>
  <c r="U327" i="1" s="1"/>
  <c r="T326" i="1"/>
  <c r="S326" i="1"/>
  <c r="U326" i="1" s="1"/>
  <c r="T325" i="1"/>
  <c r="S325" i="1"/>
  <c r="U325" i="1" s="1"/>
  <c r="T324" i="1"/>
  <c r="S324" i="1"/>
  <c r="U324" i="1" s="1"/>
  <c r="T323" i="1"/>
  <c r="S323" i="1"/>
  <c r="U323" i="1" s="1"/>
  <c r="T322" i="1"/>
  <c r="S322" i="1"/>
  <c r="U322" i="1" s="1"/>
  <c r="T321" i="1"/>
  <c r="S321" i="1"/>
  <c r="U321" i="1" s="1"/>
  <c r="T320" i="1"/>
  <c r="S320" i="1"/>
  <c r="U320" i="1" s="1"/>
  <c r="T319" i="1"/>
  <c r="S319" i="1"/>
  <c r="U319" i="1" s="1"/>
  <c r="T318" i="1"/>
  <c r="S318" i="1"/>
  <c r="U318" i="1" s="1"/>
  <c r="T317" i="1"/>
  <c r="S317" i="1"/>
  <c r="U317" i="1" s="1"/>
  <c r="T316" i="1"/>
  <c r="S316" i="1"/>
  <c r="U316" i="1" s="1"/>
  <c r="T315" i="1"/>
  <c r="S315" i="1"/>
  <c r="U315" i="1" s="1"/>
  <c r="T314" i="1"/>
  <c r="S314" i="1"/>
  <c r="U314" i="1" s="1"/>
  <c r="T313" i="1"/>
  <c r="S313" i="1"/>
  <c r="U313" i="1" s="1"/>
  <c r="T312" i="1"/>
  <c r="S312" i="1"/>
  <c r="U312" i="1" s="1"/>
  <c r="T311" i="1"/>
  <c r="S311" i="1"/>
  <c r="U311" i="1" s="1"/>
  <c r="T310" i="1"/>
  <c r="S310" i="1"/>
  <c r="U310" i="1" s="1"/>
  <c r="T309" i="1"/>
  <c r="S309" i="1"/>
  <c r="U309" i="1" s="1"/>
  <c r="T308" i="1"/>
  <c r="S308" i="1"/>
  <c r="U308" i="1" s="1"/>
  <c r="T307" i="1"/>
  <c r="S307" i="1"/>
  <c r="U307" i="1" s="1"/>
  <c r="T306" i="1"/>
  <c r="S306" i="1"/>
  <c r="U306" i="1" s="1"/>
  <c r="T305" i="1"/>
  <c r="S305" i="1"/>
  <c r="U305" i="1" s="1"/>
  <c r="T304" i="1"/>
  <c r="S304" i="1"/>
  <c r="U304" i="1" s="1"/>
  <c r="T303" i="1"/>
  <c r="S303" i="1"/>
  <c r="U303" i="1" s="1"/>
  <c r="T302" i="1"/>
  <c r="S302" i="1"/>
  <c r="U302" i="1" s="1"/>
  <c r="T301" i="1"/>
  <c r="S301" i="1"/>
  <c r="U301" i="1" s="1"/>
  <c r="T300" i="1"/>
  <c r="S300" i="1"/>
  <c r="U300" i="1" s="1"/>
  <c r="T297" i="1"/>
  <c r="S297" i="1"/>
  <c r="T299" i="1"/>
  <c r="S299" i="1"/>
  <c r="U299" i="1" s="1"/>
  <c r="T298" i="1"/>
  <c r="S298" i="1"/>
  <c r="T296" i="1"/>
  <c r="S296" i="1"/>
  <c r="T295" i="1"/>
  <c r="S295" i="1"/>
  <c r="U295" i="1" s="1"/>
  <c r="T294" i="1"/>
  <c r="S294" i="1"/>
  <c r="U294" i="1" s="1"/>
  <c r="T293" i="1"/>
  <c r="S293" i="1"/>
  <c r="U293" i="1" s="1"/>
  <c r="T292" i="1"/>
  <c r="S292" i="1"/>
  <c r="U292" i="1" s="1"/>
  <c r="T291" i="1"/>
  <c r="S291" i="1"/>
  <c r="U291" i="1" s="1"/>
  <c r="T290" i="1"/>
  <c r="S290" i="1"/>
  <c r="U290" i="1" s="1"/>
  <c r="T289" i="1"/>
  <c r="S289" i="1"/>
  <c r="U289" i="1" s="1"/>
  <c r="T288" i="1"/>
  <c r="S288" i="1"/>
  <c r="U288" i="1" s="1"/>
  <c r="T287" i="1"/>
  <c r="S287" i="1"/>
  <c r="U287" i="1" s="1"/>
  <c r="T286" i="1"/>
  <c r="S286" i="1"/>
  <c r="U286" i="1" s="1"/>
  <c r="T285" i="1"/>
  <c r="S285" i="1"/>
  <c r="U285" i="1" s="1"/>
  <c r="T284" i="1"/>
  <c r="S284" i="1"/>
  <c r="U284" i="1" s="1"/>
  <c r="T283" i="1"/>
  <c r="S283" i="1"/>
  <c r="U283" i="1" s="1"/>
  <c r="T282" i="1"/>
  <c r="S282" i="1"/>
  <c r="U282" i="1" s="1"/>
  <c r="T281" i="1"/>
  <c r="S281" i="1"/>
  <c r="U281" i="1" s="1"/>
  <c r="T280" i="1"/>
  <c r="S280" i="1"/>
  <c r="U280" i="1" s="1"/>
  <c r="T279" i="1"/>
  <c r="S279" i="1"/>
  <c r="U279" i="1" s="1"/>
  <c r="T278" i="1"/>
  <c r="S278" i="1"/>
  <c r="U278" i="1" s="1"/>
  <c r="T277" i="1"/>
  <c r="S277" i="1"/>
  <c r="U277" i="1" s="1"/>
  <c r="T276" i="1"/>
  <c r="S276" i="1"/>
  <c r="U276" i="1" s="1"/>
  <c r="T275" i="1"/>
  <c r="S275" i="1"/>
  <c r="U275" i="1" s="1"/>
  <c r="T274" i="1"/>
  <c r="S274" i="1"/>
  <c r="U274" i="1" s="1"/>
  <c r="T273" i="1"/>
  <c r="S273" i="1"/>
  <c r="U273" i="1" s="1"/>
  <c r="T272" i="1"/>
  <c r="S272" i="1"/>
  <c r="U272" i="1" s="1"/>
  <c r="T271" i="1"/>
  <c r="S271" i="1"/>
  <c r="U271" i="1" s="1"/>
  <c r="T270" i="1"/>
  <c r="S270" i="1"/>
  <c r="U270" i="1" s="1"/>
  <c r="T269" i="1"/>
  <c r="S269" i="1"/>
  <c r="U269" i="1" s="1"/>
  <c r="T268" i="1"/>
  <c r="S268" i="1"/>
  <c r="U268" i="1" s="1"/>
  <c r="T267" i="1"/>
  <c r="S267" i="1"/>
  <c r="U267" i="1" s="1"/>
  <c r="T266" i="1"/>
  <c r="S266" i="1"/>
  <c r="U266" i="1" s="1"/>
  <c r="T265" i="1"/>
  <c r="S265" i="1"/>
  <c r="U265" i="1" s="1"/>
  <c r="T264" i="1"/>
  <c r="S264" i="1"/>
  <c r="U264" i="1" s="1"/>
  <c r="T263" i="1"/>
  <c r="S263" i="1"/>
  <c r="U263" i="1" s="1"/>
  <c r="T262" i="1"/>
  <c r="S262" i="1"/>
  <c r="U262" i="1" s="1"/>
  <c r="T261" i="1"/>
  <c r="S261" i="1"/>
  <c r="U261" i="1" s="1"/>
  <c r="T260" i="1"/>
  <c r="S260" i="1"/>
  <c r="U260" i="1" s="1"/>
  <c r="T259" i="1"/>
  <c r="S259" i="1"/>
  <c r="U259" i="1" s="1"/>
  <c r="T258" i="1"/>
  <c r="S258" i="1"/>
  <c r="U258" i="1" s="1"/>
  <c r="T257" i="1"/>
  <c r="S257" i="1"/>
  <c r="U257" i="1" s="1"/>
  <c r="T256" i="1"/>
  <c r="S256" i="1"/>
  <c r="U256" i="1" s="1"/>
  <c r="T255" i="1"/>
  <c r="S255" i="1"/>
  <c r="U255" i="1" s="1"/>
  <c r="T254" i="1"/>
  <c r="S254" i="1"/>
  <c r="U254" i="1" s="1"/>
  <c r="T253" i="1"/>
  <c r="S253" i="1"/>
  <c r="U253" i="1" s="1"/>
  <c r="T252" i="1"/>
  <c r="S252" i="1"/>
  <c r="U252" i="1" s="1"/>
  <c r="T251" i="1"/>
  <c r="S251" i="1"/>
  <c r="U251" i="1" s="1"/>
  <c r="T250" i="1"/>
  <c r="S250" i="1"/>
  <c r="U250" i="1" s="1"/>
  <c r="T249" i="1"/>
  <c r="S249" i="1"/>
  <c r="U249" i="1" s="1"/>
  <c r="T248" i="1"/>
  <c r="S248" i="1"/>
  <c r="U248" i="1" s="1"/>
  <c r="T247" i="1"/>
  <c r="S247" i="1"/>
  <c r="U247" i="1" s="1"/>
  <c r="T246" i="1"/>
  <c r="S246" i="1"/>
  <c r="U246" i="1" s="1"/>
  <c r="T245" i="1"/>
  <c r="S245" i="1"/>
  <c r="U245" i="1" s="1"/>
  <c r="T244" i="1"/>
  <c r="S244" i="1"/>
  <c r="U244" i="1" s="1"/>
  <c r="T243" i="1"/>
  <c r="S243" i="1"/>
  <c r="U243" i="1" s="1"/>
  <c r="T242" i="1"/>
  <c r="S242" i="1"/>
  <c r="U242" i="1" s="1"/>
  <c r="T241" i="1"/>
  <c r="S241" i="1"/>
  <c r="U241" i="1" s="1"/>
  <c r="T240" i="1"/>
  <c r="S240" i="1"/>
  <c r="U240" i="1" s="1"/>
  <c r="T239" i="1"/>
  <c r="S239" i="1"/>
  <c r="U239" i="1" s="1"/>
  <c r="T238" i="1"/>
  <c r="S238" i="1"/>
  <c r="U238" i="1" s="1"/>
  <c r="T237" i="1"/>
  <c r="S237" i="1"/>
  <c r="U237" i="1" s="1"/>
  <c r="T236" i="1"/>
  <c r="S236" i="1"/>
  <c r="U236" i="1" s="1"/>
  <c r="T235" i="1"/>
  <c r="S235" i="1"/>
  <c r="U235" i="1" s="1"/>
  <c r="T234" i="1"/>
  <c r="S234" i="1"/>
  <c r="U234" i="1" s="1"/>
  <c r="T233" i="1"/>
  <c r="S233" i="1"/>
  <c r="U233" i="1" s="1"/>
  <c r="T232" i="1"/>
  <c r="S232" i="1"/>
  <c r="U232" i="1" s="1"/>
  <c r="T231" i="1"/>
  <c r="S231" i="1"/>
  <c r="U231" i="1" s="1"/>
  <c r="T230" i="1"/>
  <c r="S230" i="1"/>
  <c r="U230" i="1" s="1"/>
  <c r="T229" i="1"/>
  <c r="S229" i="1"/>
  <c r="U229" i="1" s="1"/>
  <c r="T228" i="1"/>
  <c r="S228" i="1"/>
  <c r="U228" i="1" s="1"/>
  <c r="T227" i="1"/>
  <c r="S227" i="1"/>
  <c r="U227" i="1" s="1"/>
  <c r="T226" i="1"/>
  <c r="S226" i="1"/>
  <c r="U226" i="1" s="1"/>
  <c r="T225" i="1"/>
  <c r="S225" i="1"/>
  <c r="U225" i="1" s="1"/>
  <c r="T224" i="1"/>
  <c r="S224" i="1"/>
  <c r="U224" i="1" s="1"/>
  <c r="T223" i="1"/>
  <c r="S223" i="1"/>
  <c r="U223" i="1" s="1"/>
  <c r="T222" i="1"/>
  <c r="S222" i="1"/>
  <c r="U222" i="1" s="1"/>
  <c r="T221" i="1"/>
  <c r="S221" i="1"/>
  <c r="U221" i="1" s="1"/>
  <c r="T220" i="1"/>
  <c r="S220" i="1"/>
  <c r="U220" i="1" s="1"/>
  <c r="T219" i="1"/>
  <c r="S219" i="1"/>
  <c r="U219" i="1" s="1"/>
  <c r="T218" i="1"/>
  <c r="S218" i="1"/>
  <c r="U218" i="1" s="1"/>
  <c r="T217" i="1"/>
  <c r="S217" i="1"/>
  <c r="U217" i="1" s="1"/>
  <c r="T216" i="1"/>
  <c r="S216" i="1"/>
  <c r="U216" i="1" s="1"/>
  <c r="T215" i="1"/>
  <c r="S215" i="1"/>
  <c r="U215" i="1" s="1"/>
  <c r="T214" i="1"/>
  <c r="S214" i="1"/>
  <c r="U214" i="1" s="1"/>
  <c r="T213" i="1"/>
  <c r="S213" i="1"/>
  <c r="U213" i="1" s="1"/>
  <c r="T212" i="1"/>
  <c r="S212" i="1"/>
  <c r="U212" i="1" s="1"/>
  <c r="T211" i="1"/>
  <c r="S211" i="1"/>
  <c r="U211" i="1" s="1"/>
  <c r="T210" i="1"/>
  <c r="S210" i="1"/>
  <c r="U210" i="1" s="1"/>
  <c r="T209" i="1"/>
  <c r="S209" i="1"/>
  <c r="U209" i="1" s="1"/>
  <c r="T208" i="1"/>
  <c r="S208" i="1"/>
  <c r="U208" i="1" s="1"/>
  <c r="T207" i="1"/>
  <c r="S207" i="1"/>
  <c r="U207" i="1" s="1"/>
  <c r="T206" i="1"/>
  <c r="S206" i="1"/>
  <c r="T205" i="1"/>
  <c r="S205" i="1"/>
  <c r="U205" i="1" s="1"/>
  <c r="T204" i="1"/>
  <c r="S204" i="1"/>
  <c r="U204" i="1" s="1"/>
  <c r="T203" i="1"/>
  <c r="S203" i="1"/>
  <c r="U203" i="1" s="1"/>
  <c r="T202" i="1"/>
  <c r="S202" i="1"/>
  <c r="U202" i="1" s="1"/>
  <c r="T201" i="1"/>
  <c r="S201" i="1"/>
  <c r="T200" i="1"/>
  <c r="S200" i="1"/>
  <c r="U200" i="1" s="1"/>
  <c r="T199" i="1"/>
  <c r="S199" i="1"/>
  <c r="U199" i="1" s="1"/>
  <c r="T198" i="1"/>
  <c r="S198" i="1"/>
  <c r="U198" i="1" s="1"/>
  <c r="T197" i="1"/>
  <c r="S197" i="1"/>
  <c r="U197" i="1" s="1"/>
  <c r="T196" i="1"/>
  <c r="S196" i="1"/>
  <c r="U196" i="1" s="1"/>
  <c r="T195" i="1"/>
  <c r="S195" i="1"/>
  <c r="U195" i="1" s="1"/>
  <c r="T194" i="1"/>
  <c r="S194" i="1"/>
  <c r="U194" i="1" s="1"/>
  <c r="T193" i="1"/>
  <c r="S193" i="1"/>
  <c r="U193" i="1" s="1"/>
  <c r="T192" i="1"/>
  <c r="S192" i="1"/>
  <c r="U192" i="1" s="1"/>
  <c r="T191" i="1"/>
  <c r="S191" i="1"/>
  <c r="U191" i="1" s="1"/>
  <c r="T190" i="1"/>
  <c r="S190" i="1"/>
  <c r="U190" i="1" s="1"/>
  <c r="T189" i="1"/>
  <c r="S189" i="1"/>
  <c r="U189" i="1" s="1"/>
  <c r="T188" i="1"/>
  <c r="S188" i="1"/>
  <c r="U188" i="1" s="1"/>
  <c r="T187" i="1"/>
  <c r="S187" i="1"/>
  <c r="U187" i="1" s="1"/>
  <c r="T186" i="1"/>
  <c r="S186" i="1"/>
  <c r="U186" i="1" s="1"/>
  <c r="T185" i="1"/>
  <c r="S185" i="1"/>
  <c r="U185" i="1" s="1"/>
  <c r="T184" i="1"/>
  <c r="S184" i="1"/>
  <c r="U184" i="1" s="1"/>
  <c r="T183" i="1"/>
  <c r="S183" i="1"/>
  <c r="U183" i="1" s="1"/>
  <c r="T182" i="1"/>
  <c r="S182" i="1"/>
  <c r="U182" i="1" s="1"/>
  <c r="T181" i="1"/>
  <c r="S181" i="1"/>
  <c r="U181" i="1" s="1"/>
  <c r="T180" i="1"/>
  <c r="S180" i="1"/>
  <c r="U180" i="1" s="1"/>
  <c r="T179" i="1"/>
  <c r="S179" i="1"/>
  <c r="U179" i="1" s="1"/>
  <c r="T178" i="1"/>
  <c r="S178" i="1"/>
  <c r="U178" i="1" s="1"/>
  <c r="T177" i="1"/>
  <c r="S177" i="1"/>
  <c r="U177" i="1" s="1"/>
  <c r="T175" i="1"/>
  <c r="S175" i="1"/>
  <c r="U175" i="1" s="1"/>
  <c r="T174" i="1"/>
  <c r="S174" i="1"/>
  <c r="U174" i="1" s="1"/>
  <c r="T173" i="1"/>
  <c r="S173" i="1"/>
  <c r="U173" i="1" s="1"/>
  <c r="T172" i="1"/>
  <c r="S172" i="1"/>
  <c r="U172" i="1" s="1"/>
  <c r="T171" i="1"/>
  <c r="S171" i="1"/>
  <c r="U171" i="1" s="1"/>
  <c r="T170" i="1"/>
  <c r="S170" i="1"/>
  <c r="U170" i="1" s="1"/>
  <c r="T169" i="1"/>
  <c r="S169" i="1"/>
  <c r="U169" i="1" s="1"/>
  <c r="T168" i="1"/>
  <c r="S168" i="1"/>
  <c r="U168" i="1" s="1"/>
  <c r="T167" i="1"/>
  <c r="S167" i="1"/>
  <c r="U167" i="1" s="1"/>
  <c r="S159" i="1"/>
  <c r="U159" i="1" s="1"/>
  <c r="T159" i="1"/>
  <c r="S160" i="1"/>
  <c r="U160" i="1" s="1"/>
  <c r="T160" i="1"/>
  <c r="S161" i="1"/>
  <c r="U161" i="1" s="1"/>
  <c r="T161" i="1"/>
  <c r="S162" i="1"/>
  <c r="U162" i="1" s="1"/>
  <c r="T162" i="1"/>
  <c r="S163" i="1"/>
  <c r="U163" i="1" s="1"/>
  <c r="T163" i="1"/>
  <c r="S164" i="1"/>
  <c r="T164" i="1"/>
  <c r="S165" i="1"/>
  <c r="U165" i="1" s="1"/>
  <c r="T165" i="1"/>
  <c r="S166" i="1"/>
  <c r="U166" i="1" s="1"/>
  <c r="T166" i="1"/>
  <c r="S7" i="1"/>
  <c r="U7" i="1" s="1"/>
  <c r="T7" i="1"/>
  <c r="S8" i="1"/>
  <c r="U8" i="1" s="1"/>
  <c r="T8" i="1"/>
  <c r="S9" i="1"/>
  <c r="U9" i="1" s="1"/>
  <c r="T9" i="1"/>
  <c r="S10" i="1"/>
  <c r="U10" i="1" s="1"/>
  <c r="T10" i="1"/>
  <c r="S11" i="1"/>
  <c r="U11" i="1" s="1"/>
  <c r="T11" i="1"/>
  <c r="S12" i="1"/>
  <c r="U12" i="1" s="1"/>
  <c r="T12" i="1"/>
  <c r="S13" i="1"/>
  <c r="U13" i="1" s="1"/>
  <c r="T13" i="1"/>
  <c r="S14" i="1"/>
  <c r="U14" i="1" s="1"/>
  <c r="T14" i="1"/>
  <c r="S15" i="1"/>
  <c r="U15" i="1" s="1"/>
  <c r="T15" i="1"/>
  <c r="S17" i="1"/>
  <c r="U17" i="1" s="1"/>
  <c r="T17" i="1"/>
  <c r="S19" i="1"/>
  <c r="U19" i="1" s="1"/>
  <c r="T19" i="1"/>
  <c r="S20" i="1"/>
  <c r="U20" i="1" s="1"/>
  <c r="T20" i="1"/>
  <c r="S24" i="1"/>
  <c r="U24" i="1" s="1"/>
  <c r="T24" i="1"/>
  <c r="S25" i="1"/>
  <c r="U25" i="1" s="1"/>
  <c r="T25" i="1"/>
  <c r="S26" i="1"/>
  <c r="U26" i="1" s="1"/>
  <c r="T26" i="1"/>
  <c r="S27" i="1"/>
  <c r="U27" i="1" s="1"/>
  <c r="T27" i="1"/>
  <c r="S29" i="1"/>
  <c r="U29" i="1" s="1"/>
  <c r="T29" i="1"/>
  <c r="S32" i="1"/>
  <c r="U32" i="1" s="1"/>
  <c r="T32" i="1"/>
  <c r="S33" i="1"/>
  <c r="U33" i="1" s="1"/>
  <c r="T33" i="1"/>
  <c r="S34" i="1"/>
  <c r="U34" i="1" s="1"/>
  <c r="T34" i="1"/>
  <c r="S35" i="1"/>
  <c r="U35" i="1" s="1"/>
  <c r="T35" i="1"/>
  <c r="S37" i="1"/>
  <c r="U37" i="1" s="1"/>
  <c r="T37" i="1"/>
  <c r="S38" i="1"/>
  <c r="U38" i="1" s="1"/>
  <c r="T38" i="1"/>
  <c r="S40" i="1"/>
  <c r="U40" i="1" s="1"/>
  <c r="T40" i="1"/>
  <c r="S43" i="1"/>
  <c r="U43" i="1" s="1"/>
  <c r="T43" i="1"/>
  <c r="S44" i="1"/>
  <c r="U44" i="1" s="1"/>
  <c r="T44" i="1"/>
  <c r="S45" i="1"/>
  <c r="U45" i="1" s="1"/>
  <c r="T45" i="1"/>
  <c r="S46" i="1"/>
  <c r="U46" i="1" s="1"/>
  <c r="T46" i="1"/>
  <c r="S48" i="1"/>
  <c r="U48" i="1" s="1"/>
  <c r="T48" i="1"/>
  <c r="S49" i="1"/>
  <c r="U49" i="1" s="1"/>
  <c r="T49" i="1"/>
  <c r="S51" i="1"/>
  <c r="U51" i="1" s="1"/>
  <c r="T51" i="1"/>
  <c r="S52" i="1"/>
  <c r="U52" i="1" s="1"/>
  <c r="T52" i="1"/>
  <c r="S53" i="1"/>
  <c r="U53" i="1" s="1"/>
  <c r="T53" i="1"/>
  <c r="S54" i="1"/>
  <c r="U54" i="1" s="1"/>
  <c r="T54" i="1"/>
  <c r="S55" i="1"/>
  <c r="U55" i="1" s="1"/>
  <c r="T55" i="1"/>
  <c r="S56" i="1"/>
  <c r="U56" i="1" s="1"/>
  <c r="T56" i="1"/>
  <c r="S57" i="1"/>
  <c r="U57" i="1" s="1"/>
  <c r="T57" i="1"/>
  <c r="S58" i="1"/>
  <c r="U58" i="1" s="1"/>
  <c r="T58" i="1"/>
  <c r="S59" i="1"/>
  <c r="U59" i="1" s="1"/>
  <c r="T59" i="1"/>
  <c r="S60" i="1"/>
  <c r="U60" i="1" s="1"/>
  <c r="T60" i="1"/>
  <c r="S61" i="1"/>
  <c r="U61" i="1" s="1"/>
  <c r="T61" i="1"/>
  <c r="S62" i="1"/>
  <c r="U62" i="1" s="1"/>
  <c r="T62" i="1"/>
  <c r="S63" i="1"/>
  <c r="U63" i="1" s="1"/>
  <c r="T63" i="1"/>
  <c r="S64" i="1"/>
  <c r="U64" i="1" s="1"/>
  <c r="T64" i="1"/>
  <c r="S65" i="1"/>
  <c r="T65" i="1"/>
  <c r="S66" i="1"/>
  <c r="T66" i="1"/>
  <c r="S67" i="1"/>
  <c r="U67" i="1" s="1"/>
  <c r="T67" i="1"/>
  <c r="S68" i="1"/>
  <c r="U68" i="1" s="1"/>
  <c r="T68" i="1"/>
  <c r="S69" i="1"/>
  <c r="U69" i="1" s="1"/>
  <c r="T69" i="1"/>
  <c r="S70" i="1"/>
  <c r="U70" i="1" s="1"/>
  <c r="T70" i="1"/>
  <c r="S71" i="1"/>
  <c r="U71" i="1" s="1"/>
  <c r="T71" i="1"/>
  <c r="S72" i="1"/>
  <c r="U72" i="1" s="1"/>
  <c r="T72" i="1"/>
  <c r="S73" i="1"/>
  <c r="U73" i="1" s="1"/>
  <c r="T73" i="1"/>
  <c r="S74" i="1"/>
  <c r="U74" i="1" s="1"/>
  <c r="T74" i="1"/>
  <c r="S75" i="1"/>
  <c r="U75" i="1" s="1"/>
  <c r="T75" i="1"/>
  <c r="S77" i="1"/>
  <c r="U77" i="1" s="1"/>
  <c r="T77" i="1"/>
  <c r="S78" i="1"/>
  <c r="U78" i="1" s="1"/>
  <c r="T78" i="1"/>
  <c r="S79" i="1"/>
  <c r="U79" i="1" s="1"/>
  <c r="T79" i="1"/>
  <c r="S80" i="1"/>
  <c r="U80" i="1" s="1"/>
  <c r="T80" i="1"/>
  <c r="S81" i="1"/>
  <c r="U81" i="1" s="1"/>
  <c r="T81" i="1"/>
  <c r="S82" i="1"/>
  <c r="U82" i="1" s="1"/>
  <c r="T82" i="1"/>
  <c r="S83" i="1"/>
  <c r="U83" i="1" s="1"/>
  <c r="T83" i="1"/>
  <c r="S84" i="1"/>
  <c r="U84" i="1" s="1"/>
  <c r="T84" i="1"/>
  <c r="S85" i="1"/>
  <c r="T85" i="1"/>
  <c r="S86" i="1"/>
  <c r="U86" i="1" s="1"/>
  <c r="T86" i="1"/>
  <c r="S87" i="1"/>
  <c r="U87" i="1" s="1"/>
  <c r="T87" i="1"/>
  <c r="S89" i="1"/>
  <c r="U89" i="1" s="1"/>
  <c r="T89" i="1"/>
  <c r="S90" i="1"/>
  <c r="U90" i="1" s="1"/>
  <c r="T90" i="1"/>
  <c r="S91" i="1"/>
  <c r="U91" i="1" s="1"/>
  <c r="T91" i="1"/>
  <c r="S92" i="1"/>
  <c r="U92" i="1" s="1"/>
  <c r="T92" i="1"/>
  <c r="S93" i="1"/>
  <c r="U93" i="1" s="1"/>
  <c r="T93" i="1"/>
  <c r="S95" i="1"/>
  <c r="U95" i="1" s="1"/>
  <c r="T95" i="1"/>
  <c r="S96" i="1"/>
  <c r="U96" i="1" s="1"/>
  <c r="T96" i="1"/>
  <c r="S97" i="1"/>
  <c r="U97" i="1" s="1"/>
  <c r="T97" i="1"/>
  <c r="S98" i="1"/>
  <c r="U98" i="1" s="1"/>
  <c r="T98" i="1"/>
  <c r="S99" i="1"/>
  <c r="U99" i="1" s="1"/>
  <c r="T99" i="1"/>
  <c r="S100" i="1"/>
  <c r="U100" i="1" s="1"/>
  <c r="T100" i="1"/>
  <c r="S101" i="1"/>
  <c r="U101" i="1" s="1"/>
  <c r="T101" i="1"/>
  <c r="S102" i="1"/>
  <c r="U102" i="1" s="1"/>
  <c r="T102" i="1"/>
  <c r="S104" i="1"/>
  <c r="U104" i="1" s="1"/>
  <c r="T104" i="1"/>
  <c r="S106" i="1"/>
  <c r="U106" i="1" s="1"/>
  <c r="T106" i="1"/>
  <c r="S110" i="1"/>
  <c r="U110" i="1" s="1"/>
  <c r="T110" i="1"/>
  <c r="S113" i="1"/>
  <c r="U113" i="1" s="1"/>
  <c r="T113" i="1"/>
  <c r="S114" i="1"/>
  <c r="U114" i="1" s="1"/>
  <c r="T114" i="1"/>
  <c r="S115" i="1"/>
  <c r="U115" i="1" s="1"/>
  <c r="T115" i="1"/>
  <c r="S117" i="1"/>
  <c r="U117" i="1" s="1"/>
  <c r="T117" i="1"/>
  <c r="S118" i="1"/>
  <c r="U118" i="1" s="1"/>
  <c r="T118" i="1"/>
  <c r="S119" i="1"/>
  <c r="U119" i="1" s="1"/>
  <c r="T119" i="1"/>
  <c r="S121" i="1"/>
  <c r="U121" i="1" s="1"/>
  <c r="T121" i="1"/>
  <c r="S122" i="1"/>
  <c r="U122" i="1" s="1"/>
  <c r="T122" i="1"/>
  <c r="S123" i="1"/>
  <c r="U123" i="1" s="1"/>
  <c r="T123" i="1"/>
  <c r="S124" i="1"/>
  <c r="U124" i="1" s="1"/>
  <c r="T124" i="1"/>
  <c r="S125" i="1"/>
  <c r="U125" i="1" s="1"/>
  <c r="T125" i="1"/>
  <c r="S126" i="1"/>
  <c r="U126" i="1" s="1"/>
  <c r="T126" i="1"/>
  <c r="S127" i="1"/>
  <c r="U127" i="1" s="1"/>
  <c r="T127" i="1"/>
  <c r="S128" i="1"/>
  <c r="U128" i="1" s="1"/>
  <c r="T128" i="1"/>
  <c r="S129" i="1"/>
  <c r="U129" i="1" s="1"/>
  <c r="T129" i="1"/>
  <c r="S130" i="1"/>
  <c r="U130" i="1" s="1"/>
  <c r="T130" i="1"/>
  <c r="S131" i="1"/>
  <c r="U131" i="1" s="1"/>
  <c r="T131" i="1"/>
  <c r="S132" i="1"/>
  <c r="U132" i="1" s="1"/>
  <c r="T132" i="1"/>
  <c r="S133" i="1"/>
  <c r="U133" i="1" s="1"/>
  <c r="T133" i="1"/>
  <c r="S134" i="1"/>
  <c r="U134" i="1" s="1"/>
  <c r="T134" i="1"/>
  <c r="S135" i="1"/>
  <c r="U135" i="1" s="1"/>
  <c r="T135" i="1"/>
  <c r="S138" i="1"/>
  <c r="U138" i="1" s="1"/>
  <c r="T138" i="1"/>
  <c r="S139" i="1"/>
  <c r="U139" i="1" s="1"/>
  <c r="T139" i="1"/>
  <c r="S140" i="1"/>
  <c r="U140" i="1" s="1"/>
  <c r="T140" i="1"/>
  <c r="S141" i="1"/>
  <c r="U141" i="1" s="1"/>
  <c r="T141" i="1"/>
  <c r="S145" i="1"/>
  <c r="U145" i="1" s="1"/>
  <c r="T145" i="1"/>
  <c r="S146" i="1"/>
  <c r="U146" i="1" s="1"/>
  <c r="T146" i="1"/>
  <c r="S147" i="1"/>
  <c r="U147" i="1" s="1"/>
  <c r="T147" i="1"/>
  <c r="S148" i="1"/>
  <c r="U148" i="1" s="1"/>
  <c r="S150" i="1"/>
  <c r="U150" i="1" s="1"/>
  <c r="T150" i="1"/>
  <c r="S151" i="1"/>
  <c r="U151" i="1" s="1"/>
  <c r="T151" i="1"/>
  <c r="S152" i="1"/>
  <c r="U152" i="1" s="1"/>
  <c r="T152" i="1"/>
  <c r="S153" i="1"/>
  <c r="U153" i="1" s="1"/>
  <c r="T153" i="1"/>
  <c r="S154" i="1"/>
  <c r="U154" i="1" s="1"/>
  <c r="T154" i="1"/>
  <c r="S155" i="1"/>
  <c r="U155" i="1" s="1"/>
  <c r="T155" i="1"/>
  <c r="S156" i="1"/>
  <c r="U156" i="1" s="1"/>
  <c r="T156" i="1"/>
  <c r="S157" i="1"/>
  <c r="U157" i="1" s="1"/>
  <c r="T157" i="1"/>
  <c r="S158" i="1"/>
  <c r="U158" i="1" s="1"/>
  <c r="T158" i="1"/>
  <c r="T6" i="1"/>
  <c r="S6" i="1"/>
  <c r="U6" i="1" l="1"/>
</calcChain>
</file>

<file path=xl/comments1.xml><?xml version="1.0" encoding="utf-8"?>
<comments xmlns="http://schemas.openxmlformats.org/spreadsheetml/2006/main">
  <authors>
    <author>Stuart</author>
  </authors>
  <commentList>
    <comment ref="P4582" authorId="0">
      <text>
        <r>
          <rPr>
            <b/>
            <sz val="9"/>
            <color indexed="81"/>
            <rFont val="Tahoma"/>
            <family val="2"/>
          </rPr>
          <t>Birth year 100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P4583" authorId="0">
      <text>
        <r>
          <rPr>
            <b/>
            <sz val="9"/>
            <color indexed="81"/>
            <rFont val="Tahoma"/>
            <family val="2"/>
          </rPr>
          <t>birth year 100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P4604" authorId="0">
      <text>
        <r>
          <rPr>
            <b/>
            <sz val="9"/>
            <color indexed="81"/>
            <rFont val="Tahoma"/>
            <family val="2"/>
          </rPr>
          <t>birth year 100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P4676" authorId="0">
      <text>
        <r>
          <rPr>
            <b/>
            <sz val="9"/>
            <color indexed="81"/>
            <rFont val="Tahoma"/>
            <family val="2"/>
          </rPr>
          <t>birth year 100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5060" authorId="0">
      <text>
        <r>
          <rPr>
            <b/>
            <sz val="9"/>
            <color indexed="81"/>
            <rFont val="Tahoma"/>
            <family val="2"/>
          </rPr>
          <t>Series 1 numbers begin with TS, Series 2 begin with just 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5287" authorId="0">
      <text>
        <r>
          <rPr>
            <b/>
            <sz val="9"/>
            <color indexed="81"/>
            <rFont val="Tahoma"/>
            <family val="2"/>
          </rPr>
          <t>This is a different image from the "SP" in series 2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5288" authorId="0">
      <text>
        <r>
          <rPr>
            <b/>
            <sz val="9"/>
            <color indexed="81"/>
            <rFont val="Tahoma"/>
            <family val="2"/>
          </rPr>
          <t>This is a different image than the Series 2 "SP" variant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Stuart</author>
  </authors>
  <commentList>
    <comment ref="D2" authorId="0">
      <text>
        <r>
          <rPr>
            <b/>
            <sz val="9"/>
            <color indexed="81"/>
            <rFont val="Tahoma"/>
            <family val="2"/>
          </rPr>
          <t>"rcYR" means I have rookie card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<sst xmlns="http://schemas.openxmlformats.org/spreadsheetml/2006/main" count="69948" uniqueCount="9360">
  <si>
    <t>Storage</t>
  </si>
  <si>
    <t>Year</t>
  </si>
  <si>
    <t>Set</t>
  </si>
  <si>
    <t>Subset</t>
  </si>
  <si>
    <t>Type</t>
  </si>
  <si>
    <t>/No</t>
  </si>
  <si>
    <t>Unique</t>
  </si>
  <si>
    <t>RC/Pros</t>
  </si>
  <si>
    <t>Num</t>
  </si>
  <si>
    <t>Last Name</t>
  </si>
  <si>
    <t>First Name</t>
  </si>
  <si>
    <t>Team</t>
  </si>
  <si>
    <t>Position</t>
  </si>
  <si>
    <t>HOF</t>
  </si>
  <si>
    <t>RC</t>
  </si>
  <si>
    <t>Special</t>
  </si>
  <si>
    <t>Qty</t>
  </si>
  <si>
    <t>ConcatName</t>
  </si>
  <si>
    <t>ConcatSet</t>
  </si>
  <si>
    <t>Hall of Fame</t>
  </si>
  <si>
    <t>First</t>
  </si>
  <si>
    <t>Aaron, Hank</t>
  </si>
  <si>
    <t>Alomar, Roberto</t>
  </si>
  <si>
    <t>Altuve, Jose</t>
  </si>
  <si>
    <t>Andrus, Elvis</t>
  </si>
  <si>
    <t>Aparicio, Luis</t>
  </si>
  <si>
    <t>B</t>
  </si>
  <si>
    <t>Arcia, Orlando</t>
  </si>
  <si>
    <t>C</t>
  </si>
  <si>
    <t>Arenado, Nolan</t>
  </si>
  <si>
    <t>Baez, Javier</t>
  </si>
  <si>
    <t>Bagwell, Jeff</t>
  </si>
  <si>
    <t>Banks, Ernie</t>
  </si>
  <si>
    <t>Beltran, Carlos</t>
  </si>
  <si>
    <t>Beltre, Adrian</t>
  </si>
  <si>
    <t>Bench, Johnny</t>
  </si>
  <si>
    <t>Berra, Yogi</t>
  </si>
  <si>
    <t>Betts, Mookie</t>
  </si>
  <si>
    <t>Biggio, Craig</t>
  </si>
  <si>
    <t>Blyleven, Bert</t>
  </si>
  <si>
    <t>Bogaerts, Xander</t>
  </si>
  <si>
    <t>Boggs, Wade</t>
  </si>
  <si>
    <t>Bonds, Barry</t>
  </si>
  <si>
    <t>Bottomley, Jim</t>
  </si>
  <si>
    <t>Boudreau, Lou</t>
  </si>
  <si>
    <t>Bradley Jr, Jackie</t>
  </si>
  <si>
    <t>Brett, George</t>
  </si>
  <si>
    <t>Brock, Lou</t>
  </si>
  <si>
    <t>Bryant, Kris</t>
  </si>
  <si>
    <t>Bumgarner, Madison</t>
  </si>
  <si>
    <t>Bundy, Dylan</t>
  </si>
  <si>
    <t>Bunning, Jim</t>
  </si>
  <si>
    <t>Buxton, Byron</t>
  </si>
  <si>
    <t>Cabrera, Miguel</t>
  </si>
  <si>
    <t>Canseco, Jose</t>
  </si>
  <si>
    <t>Carew, Rod</t>
  </si>
  <si>
    <t>Carlton, Steve</t>
  </si>
  <si>
    <t>Carter, Gary</t>
  </si>
  <si>
    <t>Castro, Starlin</t>
  </si>
  <si>
    <t>Cepeda, Orlando</t>
  </si>
  <si>
    <t>Clark, Will</t>
  </si>
  <si>
    <t>Clemens, Roger</t>
  </si>
  <si>
    <t>Clemente, Roberto</t>
  </si>
  <si>
    <t>Cobb, Ty</t>
  </si>
  <si>
    <t>Cole, Gerrit</t>
  </si>
  <si>
    <t>Conforto, Michael</t>
  </si>
  <si>
    <t>Correa, Carlos</t>
  </si>
  <si>
    <t>Crawford, JP</t>
  </si>
  <si>
    <t>Cueto, Johnny</t>
  </si>
  <si>
    <t>Dandridge, Ray</t>
  </si>
  <si>
    <t>Davis, Khris</t>
  </si>
  <si>
    <t>Dawson, Andre</t>
  </si>
  <si>
    <t>DeGrom, Jacob</t>
  </si>
  <si>
    <t>Delgado, Carlos</t>
  </si>
  <si>
    <t>Diaz, Aledmys</t>
  </si>
  <si>
    <t>Dickey, RA</t>
  </si>
  <si>
    <t>DiMaggio, Joe</t>
  </si>
  <si>
    <t>Doby, Larry</t>
  </si>
  <si>
    <t>Doerr, Bobby</t>
  </si>
  <si>
    <t>Donaldson, Josh</t>
  </si>
  <si>
    <t>Dozier, Brian</t>
  </si>
  <si>
    <t>Drysdale, Don</t>
  </si>
  <si>
    <t>Dunn, Adam</t>
  </si>
  <si>
    <t>Duvall, Adam</t>
  </si>
  <si>
    <t>Eckersley, Dennis</t>
  </si>
  <si>
    <t>Ellsbury, Jacoby</t>
  </si>
  <si>
    <t>Encarnacion, Edwin</t>
  </si>
  <si>
    <t>Ervin, Phillip</t>
  </si>
  <si>
    <t>Feller, Bob</t>
  </si>
  <si>
    <t>Fielder, Prince</t>
  </si>
  <si>
    <t>Fingers, Rollie</t>
  </si>
  <si>
    <t>Fisk, Carlton</t>
  </si>
  <si>
    <t>Ford, Whitey</t>
  </si>
  <si>
    <t>Fowler, Dexter</t>
  </si>
  <si>
    <t>Foxx, Jimmie</t>
  </si>
  <si>
    <t>Franco, Maikel</t>
  </si>
  <si>
    <t>Freeman, Freddie</t>
  </si>
  <si>
    <t>Frazier, Clint</t>
  </si>
  <si>
    <t>Frazier, Todd</t>
  </si>
  <si>
    <t>Frias, Carlos</t>
  </si>
  <si>
    <t>Fulmer, Carson</t>
  </si>
  <si>
    <t>Fulmer, Michael</t>
  </si>
  <si>
    <t>Galarraga, Andres</t>
  </si>
  <si>
    <t>Gallo, Joey</t>
  </si>
  <si>
    <t>Garcia, Dermis</t>
  </si>
  <si>
    <t>Garciaparra, Nomar</t>
  </si>
  <si>
    <t>Gardner, Brett</t>
  </si>
  <si>
    <t>Gattis, Evan</t>
  </si>
  <si>
    <t>Gehrig, Lou</t>
  </si>
  <si>
    <t>Gettys, Michael</t>
  </si>
  <si>
    <t>Gibson, Bob</t>
  </si>
  <si>
    <t>Giolito, Lucas</t>
  </si>
  <si>
    <t>Glasnow, Tyler</t>
  </si>
  <si>
    <t>Glavine, Tom</t>
  </si>
  <si>
    <t>Goldschmidt, Paul</t>
  </si>
  <si>
    <t>Gomez, Lefty</t>
  </si>
  <si>
    <t>Gordon, Dee</t>
  </si>
  <si>
    <t>Gossage, Rich (Goose)</t>
  </si>
  <si>
    <t>Grace, Mark</t>
  </si>
  <si>
    <t>Gray, Jon</t>
  </si>
  <si>
    <t>Greinke, Zack</t>
  </si>
  <si>
    <t>Griffey Jr, Ken</t>
  </si>
  <si>
    <t>Guerrero, Vladimir</t>
  </si>
  <si>
    <t>Gurriel, Yulieski</t>
  </si>
  <si>
    <t>Gwynn, Tony</t>
  </si>
  <si>
    <t>Halladay, Roy</t>
  </si>
  <si>
    <t>Hamels, Cole</t>
  </si>
  <si>
    <t>Hamilton, Billy</t>
  </si>
  <si>
    <t>Hamilton, Josh</t>
  </si>
  <si>
    <t>Harper, Bryce</t>
  </si>
  <si>
    <t>Harvey, Matt</t>
  </si>
  <si>
    <t>Healy, Ryon</t>
  </si>
  <si>
    <t>Helton, Todd</t>
  </si>
  <si>
    <t>Henderson, Rickey</t>
  </si>
  <si>
    <t>Hendricks, Kyle</t>
  </si>
  <si>
    <t>Hernandez, Felix</t>
  </si>
  <si>
    <t>Heston, Chris</t>
  </si>
  <si>
    <t>Heyward, Jason</t>
  </si>
  <si>
    <t>Hoffman, Trevor</t>
  </si>
  <si>
    <t>Holliday, Matt</t>
  </si>
  <si>
    <t>Hoskins, Rhys</t>
  </si>
  <si>
    <t>Hosmer, Eric</t>
  </si>
  <si>
    <t>Howard, Ryan</t>
  </si>
  <si>
    <t>Hunter, Catfish</t>
  </si>
  <si>
    <t>Hunter, Jim (Catfish)</t>
  </si>
  <si>
    <t>Inciarte, Ender</t>
  </si>
  <si>
    <t>Irvin, Monte</t>
  </si>
  <si>
    <t>Jackson, Bo</t>
  </si>
  <si>
    <t>Jackson, Reggie</t>
  </si>
  <si>
    <t>Janesen, Kenley</t>
  </si>
  <si>
    <t>Jenkins, Ferguson</t>
  </si>
  <si>
    <t>Jeter, Derek</t>
  </si>
  <si>
    <t>Johnson, Randy</t>
  </si>
  <si>
    <t>Johnson, Walter</t>
  </si>
  <si>
    <t>Jones, Adam</t>
  </si>
  <si>
    <t>Jones, Andruw</t>
  </si>
  <si>
    <t>Jones, Chipper</t>
  </si>
  <si>
    <t>Jordan, Michael</t>
  </si>
  <si>
    <t>Judge, Aaron</t>
  </si>
  <si>
    <t>Justice, Dave</t>
  </si>
  <si>
    <t>Kaline, Al</t>
  </si>
  <si>
    <t>Kang, Jung-Ho</t>
  </si>
  <si>
    <t>Kapriellan, James</t>
  </si>
  <si>
    <t>Kemp, Matt</t>
  </si>
  <si>
    <t>Kershaw, Clayton</t>
  </si>
  <si>
    <t>Keuchel, Dallas</t>
  </si>
  <si>
    <t>Kimbrel, Craig</t>
  </si>
  <si>
    <t>Killebrew, Harmon</t>
  </si>
  <si>
    <t>Kim, Hyun-Soo</t>
  </si>
  <si>
    <t>Kinsler, Ian</t>
  </si>
  <si>
    <t>Kipnis, Jason</t>
  </si>
  <si>
    <t>Kluber, Corey</t>
  </si>
  <si>
    <t>Konerko, Paul</t>
  </si>
  <si>
    <t>Koufax, Sandy</t>
  </si>
  <si>
    <t>Lamb, Jake</t>
  </si>
  <si>
    <t>Lamahieu, DJ</t>
  </si>
  <si>
    <t>Larkin, Barry</t>
  </si>
  <si>
    <t>Larsen, Don</t>
  </si>
  <si>
    <t>Lee, Cliff</t>
  </si>
  <si>
    <t>LeMahieu, DJ</t>
  </si>
  <si>
    <t>Lemon, Bob</t>
  </si>
  <si>
    <t>Lester, John</t>
  </si>
  <si>
    <t>Lincecum, Tim</t>
  </si>
  <si>
    <t>Lind, Adam</t>
  </si>
  <si>
    <t>Lindor, Francisco</t>
  </si>
  <si>
    <t>Longoria, Evan</t>
  </si>
  <si>
    <t>Machado, Manny</t>
  </si>
  <si>
    <t>Maeda, Kenta</t>
  </si>
  <si>
    <t>Maddux, Greg</t>
  </si>
  <si>
    <t>Mantle, Mickey</t>
  </si>
  <si>
    <t>Marichal, Juan</t>
  </si>
  <si>
    <t>Maris, Roger</t>
  </si>
  <si>
    <t>Markakis, Nick</t>
  </si>
  <si>
    <t>Marte, Starling</t>
  </si>
  <si>
    <t>Martinez, Edgar</t>
  </si>
  <si>
    <t>Martinez, JD</t>
  </si>
  <si>
    <t>Martinez, Pedro</t>
  </si>
  <si>
    <t>Martinez, Victor</t>
  </si>
  <si>
    <t>Mathews, Eddie</t>
  </si>
  <si>
    <t>Mathewson, Christy</t>
  </si>
  <si>
    <t>Mattingly, Don</t>
  </si>
  <si>
    <t>Matz, Steve</t>
  </si>
  <si>
    <t>Mauer, Joe</t>
  </si>
  <si>
    <t>Mays, Willie</t>
  </si>
  <si>
    <t>Mazara, Nomar</t>
  </si>
  <si>
    <t>Mazeroski, Bill</t>
  </si>
  <si>
    <t>McCann, James</t>
  </si>
  <si>
    <t>McCovey, Willie</t>
  </si>
  <si>
    <t>McCutchen, Andrew</t>
  </si>
  <si>
    <t>McGriff, Fred</t>
  </si>
  <si>
    <t>McGwire, Mark</t>
  </si>
  <si>
    <t>Molina, Yadier</t>
  </si>
  <si>
    <t>Molitor, Paul</t>
  </si>
  <si>
    <t>Moncada, Yoan</t>
  </si>
  <si>
    <t>Morgan, Joe</t>
  </si>
  <si>
    <t>Morales, Kendrys</t>
  </si>
  <si>
    <t>Morris, Jack</t>
  </si>
  <si>
    <t>Moustakas, Mike</t>
  </si>
  <si>
    <t>Munson, Thurman</t>
  </si>
  <si>
    <t>Murray, Eddie</t>
  </si>
  <si>
    <t>Murphy, Dale</t>
  </si>
  <si>
    <t>Murphy, Daniel</t>
  </si>
  <si>
    <t>Musial, Stan</t>
  </si>
  <si>
    <t>Mussina, Mike</t>
  </si>
  <si>
    <t>Myers, Wil</t>
  </si>
  <si>
    <t>Niekro, Phil</t>
  </si>
  <si>
    <t>Odor, Rougned</t>
  </si>
  <si>
    <t>Olson, Matt</t>
  </si>
  <si>
    <t>Ortiz, David</t>
  </si>
  <si>
    <t>Palmer, Jim</t>
  </si>
  <si>
    <t>Osuna, Roberto</t>
  </si>
  <si>
    <t>Ozuna, Marcell</t>
  </si>
  <si>
    <t>Palmeiro, Rafael</t>
  </si>
  <si>
    <t>Panik, Joe</t>
  </si>
  <si>
    <t>Papelbon, Jonathan</t>
  </si>
  <si>
    <t>Pederson, Joc</t>
  </si>
  <si>
    <t>Pedroia, Dustin</t>
  </si>
  <si>
    <t>Perez, Tony</t>
  </si>
  <si>
    <t>Perry, Gaylord</t>
  </si>
  <si>
    <t>Piazza, Mike</t>
  </si>
  <si>
    <t>Piscotty, Stephen</t>
  </si>
  <si>
    <t>Podres, Johnny</t>
  </si>
  <si>
    <t>Porcello, Rick</t>
  </si>
  <si>
    <t>Posey, Buster</t>
  </si>
  <si>
    <t>Price, David</t>
  </si>
  <si>
    <t>Puckett, Kirby</t>
  </si>
  <si>
    <t>Puig, Yasiel</t>
  </si>
  <si>
    <t>Pujols, Albert</t>
  </si>
  <si>
    <t>Raines, Tim</t>
  </si>
  <si>
    <t>Ramirez, Hanley</t>
  </si>
  <si>
    <t>Ramirez, Jose</t>
  </si>
  <si>
    <t>Ramirez, Manny</t>
  </si>
  <si>
    <t>Reed, AJ</t>
  </si>
  <si>
    <t>Reese, Pee Wee</t>
  </si>
  <si>
    <t>Refsbyder, Robert</t>
  </si>
  <si>
    <t>Rendon, Anthony</t>
  </si>
  <si>
    <t>Reyes, Alex</t>
  </si>
  <si>
    <t>Reynolds, Bryan</t>
  </si>
  <si>
    <t>Rice, Jim</t>
  </si>
  <si>
    <t>Ripken Jr, Cal</t>
  </si>
  <si>
    <t>Rizzuto, Phil</t>
  </si>
  <si>
    <t>Rivera, Mariano</t>
  </si>
  <si>
    <t>Rizzo, Anthony</t>
  </si>
  <si>
    <t>Roberts, Robin</t>
  </si>
  <si>
    <t>Robinson, Brooks</t>
  </si>
  <si>
    <t>Robinson, Frank</t>
  </si>
  <si>
    <t>Robinson, Jackie</t>
  </si>
  <si>
    <t>Rodriguez, Alex</t>
  </si>
  <si>
    <t>Rodriguez, Ivan</t>
  </si>
  <si>
    <t>Rollins, Jimmy</t>
  </si>
  <si>
    <t>Rose, Pete</t>
  </si>
  <si>
    <t>Rosario, Ahmed</t>
  </si>
  <si>
    <t>Russell, Addison</t>
  </si>
  <si>
    <t>Ruth, Babe</t>
  </si>
  <si>
    <t>Ryan, Nolan</t>
  </si>
  <si>
    <t>Sabathia, CC</t>
  </si>
  <si>
    <t>Sale, Chris</t>
  </si>
  <si>
    <t>Sanchez, Aaron</t>
  </si>
  <si>
    <t>Sanchez, Gary</t>
  </si>
  <si>
    <t>Sandberg, Ryne</t>
  </si>
  <si>
    <t>Sano, Miguel</t>
  </si>
  <si>
    <t>Santo, Ron</t>
  </si>
  <si>
    <t>Scherzer, Max</t>
  </si>
  <si>
    <t>Schilling, Curt</t>
  </si>
  <si>
    <t>Schmidt, Mike</t>
  </si>
  <si>
    <t>Schoendienst, Red</t>
  </si>
  <si>
    <t>Schoop, Jonathan</t>
  </si>
  <si>
    <t>Schwarber, Kyle</t>
  </si>
  <si>
    <t>Seager, Corey</t>
  </si>
  <si>
    <t>Seager, Kyle</t>
  </si>
  <si>
    <t>Seaver, Tom</t>
  </si>
  <si>
    <t>Segura, Jean</t>
  </si>
  <si>
    <t>Severino, Luis</t>
  </si>
  <si>
    <t>Sheffield, Gary</t>
  </si>
  <si>
    <t>Soler, Jorge</t>
  </si>
  <si>
    <t>Smith, Ozzie</t>
  </si>
  <si>
    <t>Smoltz, John</t>
  </si>
  <si>
    <t>Snider, Duke</t>
  </si>
  <si>
    <t>Soriano, Alfonso</t>
  </si>
  <si>
    <t>Spahn, Warren</t>
  </si>
  <si>
    <t>Springer, George</t>
  </si>
  <si>
    <t>Stanton, Giancarlo</t>
  </si>
  <si>
    <t>Stargell, Willie</t>
  </si>
  <si>
    <t>Strasburg, Stephen</t>
  </si>
  <si>
    <t>Sutter, Bruce</t>
  </si>
  <si>
    <t>Sutton, Don</t>
  </si>
  <si>
    <t>Stewart, DJ</t>
  </si>
  <si>
    <t>Story, Trevor</t>
  </si>
  <si>
    <t>Suzuki, Ichiro</t>
  </si>
  <si>
    <t>Swihart, Blake</t>
  </si>
  <si>
    <t>Swisher, Nick</t>
  </si>
  <si>
    <t>Syndergaard, Noah</t>
  </si>
  <si>
    <t>Tapia, Raimel</t>
  </si>
  <si>
    <t>Tanaka, Masahiro</t>
  </si>
  <si>
    <t>Teixeira, Mark</t>
  </si>
  <si>
    <t>Tellez, Rowdy</t>
  </si>
  <si>
    <t>Thomas, Frank</t>
  </si>
  <si>
    <t>Thome, Jim</t>
  </si>
  <si>
    <t>Trammell, Alan</t>
  </si>
  <si>
    <t>Trout, Mike</t>
  </si>
  <si>
    <t>Trumbo, Mark</t>
  </si>
  <si>
    <t>Turner, Trea</t>
  </si>
  <si>
    <t>Upton, Justin</t>
  </si>
  <si>
    <t>Urias, Julio</t>
  </si>
  <si>
    <t>Utley, Chase</t>
  </si>
  <si>
    <t>Verdugo, Alex</t>
  </si>
  <si>
    <t>Verlander, Justin</t>
  </si>
  <si>
    <t>Victorino, Shane</t>
  </si>
  <si>
    <t>Votto, Joey</t>
  </si>
  <si>
    <t>Wagner, Billy</t>
  </si>
  <si>
    <t>Wagner, Honus</t>
  </si>
  <si>
    <t>Waner, Lloyd</t>
  </si>
  <si>
    <t>Weaver, Jered</t>
  </si>
  <si>
    <t>Wilhelm, Hoyt</t>
  </si>
  <si>
    <t>Williams, Billy</t>
  </si>
  <si>
    <t>Williams, Ted</t>
  </si>
  <si>
    <t>Winfield, Dave</t>
  </si>
  <si>
    <t>Wynn, Early</t>
  </si>
  <si>
    <t>Yastrzemski, Carl</t>
  </si>
  <si>
    <t>Yelich, Christian</t>
  </si>
  <si>
    <t>Young, Cy</t>
  </si>
  <si>
    <t>Yount, Robin</t>
  </si>
  <si>
    <t>Zimmerman, Ryan</t>
  </si>
  <si>
    <t>End</t>
  </si>
  <si>
    <t>Sosa, Sammy</t>
  </si>
  <si>
    <t>Non Hall of Fame Stars</t>
  </si>
  <si>
    <t>Abbott</t>
  </si>
  <si>
    <t>Jim</t>
  </si>
  <si>
    <t>Andrews</t>
  </si>
  <si>
    <t>Shane</t>
  </si>
  <si>
    <t>Carter</t>
  </si>
  <si>
    <t>Joe</t>
  </si>
  <si>
    <t>Clark</t>
  </si>
  <si>
    <t>Will</t>
  </si>
  <si>
    <t>Fielder</t>
  </si>
  <si>
    <t>Cecil</t>
  </si>
  <si>
    <t>Jeffries</t>
  </si>
  <si>
    <t>Greg</t>
  </si>
  <si>
    <t>Jones</t>
  </si>
  <si>
    <t>Chipper</t>
  </si>
  <si>
    <t>Justice</t>
  </si>
  <si>
    <t>David</t>
  </si>
  <si>
    <t>Konerko</t>
  </si>
  <si>
    <t>Paul</t>
  </si>
  <si>
    <t>Martinez</t>
  </si>
  <si>
    <t>Edgar</t>
  </si>
  <si>
    <t>Ramon</t>
  </si>
  <si>
    <t>McGriff</t>
  </si>
  <si>
    <t>Fred</t>
  </si>
  <si>
    <t>Mussina</t>
  </si>
  <si>
    <t>Mike</t>
  </si>
  <si>
    <t>Sheffield</t>
  </si>
  <si>
    <t>Gary</t>
  </si>
  <si>
    <t>Vaughn</t>
  </si>
  <si>
    <t>Mo</t>
  </si>
  <si>
    <t>Ventura</t>
  </si>
  <si>
    <t>Robin</t>
  </si>
  <si>
    <t>TL</t>
  </si>
  <si>
    <t>Topps Main</t>
  </si>
  <si>
    <t>Traded</t>
  </si>
  <si>
    <t>Kaat</t>
  </si>
  <si>
    <t>Phillies</t>
  </si>
  <si>
    <t>P</t>
  </si>
  <si>
    <t>Kaat, Jim</t>
  </si>
  <si>
    <t/>
  </si>
  <si>
    <t>Kaline</t>
  </si>
  <si>
    <t>Al</t>
  </si>
  <si>
    <t>Tigers</t>
  </si>
  <si>
    <t>OF</t>
  </si>
  <si>
    <t>Brock</t>
  </si>
  <si>
    <t>Lou</t>
  </si>
  <si>
    <t>Cardinals</t>
  </si>
  <si>
    <t>Drysdale</t>
  </si>
  <si>
    <t>Don</t>
  </si>
  <si>
    <t>Dodgers</t>
  </si>
  <si>
    <t>Twins</t>
  </si>
  <si>
    <t>Carew</t>
  </si>
  <si>
    <t>Rod</t>
  </si>
  <si>
    <t>2B</t>
  </si>
  <si>
    <t>Sutton</t>
  </si>
  <si>
    <t>Yastrzemski</t>
  </si>
  <si>
    <t>Carl</t>
  </si>
  <si>
    <t>Red Sox</t>
  </si>
  <si>
    <t>Marichal</t>
  </si>
  <si>
    <t>Juan</t>
  </si>
  <si>
    <t>Giants</t>
  </si>
  <si>
    <t>Dmgd</t>
  </si>
  <si>
    <t>Carlton</t>
  </si>
  <si>
    <t>Steve</t>
  </si>
  <si>
    <t>Williams</t>
  </si>
  <si>
    <t>Ted</t>
  </si>
  <si>
    <t>Senators</t>
  </si>
  <si>
    <t>Mgr</t>
  </si>
  <si>
    <t>Mays</t>
  </si>
  <si>
    <t>Willie</t>
  </si>
  <si>
    <t>Ryan</t>
  </si>
  <si>
    <t>Nolan</t>
  </si>
  <si>
    <t>Angels</t>
  </si>
  <si>
    <t>Clemente</t>
  </si>
  <si>
    <t>Roberto</t>
  </si>
  <si>
    <t>Pirates</t>
  </si>
  <si>
    <t>Aaron</t>
  </si>
  <si>
    <t>Hank</t>
  </si>
  <si>
    <t>Braves</t>
  </si>
  <si>
    <t>1B</t>
  </si>
  <si>
    <t>Yankees</t>
  </si>
  <si>
    <t>Gibson</t>
  </si>
  <si>
    <t>Bob</t>
  </si>
  <si>
    <t>Seaver</t>
  </si>
  <si>
    <t>Tom</t>
  </si>
  <si>
    <t>Mets</t>
  </si>
  <si>
    <t>Bench</t>
  </si>
  <si>
    <t>Johnny</t>
  </si>
  <si>
    <t>Reds</t>
  </si>
  <si>
    <t>Robinson</t>
  </si>
  <si>
    <t>Frank</t>
  </si>
  <si>
    <t>DH-OF</t>
  </si>
  <si>
    <t>Berra</t>
  </si>
  <si>
    <t>Yogi</t>
  </si>
  <si>
    <t>Schmidt</t>
  </si>
  <si>
    <t>3B</t>
  </si>
  <si>
    <t>Fingers</t>
  </si>
  <si>
    <t>Rollie</t>
  </si>
  <si>
    <t>Athletics</t>
  </si>
  <si>
    <t>Winfield</t>
  </si>
  <si>
    <t>Dave</t>
  </si>
  <si>
    <t>Padres</t>
  </si>
  <si>
    <t>Hunter</t>
  </si>
  <si>
    <t>Jim (Catfish)</t>
  </si>
  <si>
    <t>1B OF</t>
  </si>
  <si>
    <t>Palmer</t>
  </si>
  <si>
    <t>Orioles</t>
  </si>
  <si>
    <t>Expos</t>
  </si>
  <si>
    <t>Killebrew</t>
  </si>
  <si>
    <t>Harmon</t>
  </si>
  <si>
    <t>1B-DH</t>
  </si>
  <si>
    <t>Brewers</t>
  </si>
  <si>
    <t>DH</t>
  </si>
  <si>
    <t>250T</t>
  </si>
  <si>
    <t>Jenkins</t>
  </si>
  <si>
    <t>Ferguson</t>
  </si>
  <si>
    <t>Brett</t>
  </si>
  <si>
    <t>George</t>
  </si>
  <si>
    <t>Royals</t>
  </si>
  <si>
    <t>Maddox</t>
  </si>
  <si>
    <t>White Sox</t>
  </si>
  <si>
    <t>Gossage</t>
  </si>
  <si>
    <t>Rich (Goose)</t>
  </si>
  <si>
    <t>Carew, Munson, Lynn</t>
  </si>
  <si>
    <t>AL</t>
  </si>
  <si>
    <t>Luzinski</t>
  </si>
  <si>
    <t>NL</t>
  </si>
  <si>
    <t>Perez</t>
  </si>
  <si>
    <t>Morgan</t>
  </si>
  <si>
    <t>Blyleven</t>
  </si>
  <si>
    <t>Bert</t>
  </si>
  <si>
    <t>Tony</t>
  </si>
  <si>
    <t>Rice</t>
  </si>
  <si>
    <t>Wagner</t>
  </si>
  <si>
    <t>Honus</t>
  </si>
  <si>
    <t>SS</t>
  </si>
  <si>
    <t>PC</t>
  </si>
  <si>
    <t>Johnson</t>
  </si>
  <si>
    <t>Walter</t>
  </si>
  <si>
    <t>McCovey</t>
  </si>
  <si>
    <t>Billy</t>
  </si>
  <si>
    <t>Hernandez</t>
  </si>
  <si>
    <t>McGraw</t>
  </si>
  <si>
    <t>Tug</t>
  </si>
  <si>
    <t>Randolph</t>
  </si>
  <si>
    <t>Guidry</t>
  </si>
  <si>
    <t>Ron</t>
  </si>
  <si>
    <t>Guidry, Ron</t>
  </si>
  <si>
    <t>Multi Player</t>
  </si>
  <si>
    <t>Jackson</t>
  </si>
  <si>
    <t>Reggie</t>
  </si>
  <si>
    <t>Brooks</t>
  </si>
  <si>
    <t>Murphy</t>
  </si>
  <si>
    <t>Dale</t>
  </si>
  <si>
    <t>Mazilli</t>
  </si>
  <si>
    <t>Lee</t>
  </si>
  <si>
    <t>Ken</t>
  </si>
  <si>
    <t>Rose</t>
  </si>
  <si>
    <t>Pete</t>
  </si>
  <si>
    <t>Garvey</t>
  </si>
  <si>
    <t>Stargell</t>
  </si>
  <si>
    <t>Molitor</t>
  </si>
  <si>
    <t>OF-1B</t>
  </si>
  <si>
    <t>Larry</t>
  </si>
  <si>
    <t>Cubs</t>
  </si>
  <si>
    <t>Yount</t>
  </si>
  <si>
    <t>Perry</t>
  </si>
  <si>
    <t>Gaylord</t>
  </si>
  <si>
    <t>Parker</t>
  </si>
  <si>
    <t>Smith</t>
  </si>
  <si>
    <t>Ozzie</t>
  </si>
  <si>
    <t>Henderson</t>
  </si>
  <si>
    <t>Rickey</t>
  </si>
  <si>
    <t>Bowa</t>
  </si>
  <si>
    <t>1B-OF</t>
  </si>
  <si>
    <t>Donruss1</t>
  </si>
  <si>
    <t>Donruss</t>
  </si>
  <si>
    <t>Raines</t>
  </si>
  <si>
    <t>Tim</t>
  </si>
  <si>
    <t>BB-Other2</t>
  </si>
  <si>
    <t>Fleer</t>
  </si>
  <si>
    <t>Trillo</t>
  </si>
  <si>
    <t>Manny</t>
  </si>
  <si>
    <t>Boone</t>
  </si>
  <si>
    <t>McBride</t>
  </si>
  <si>
    <t>Bake</t>
  </si>
  <si>
    <t>John</t>
  </si>
  <si>
    <t>Astros</t>
  </si>
  <si>
    <t>Tommy</t>
  </si>
  <si>
    <t>Valenzuela</t>
  </si>
  <si>
    <t>Fernando</t>
  </si>
  <si>
    <t>Dawson</t>
  </si>
  <si>
    <t>Andre</t>
  </si>
  <si>
    <t>Murray</t>
  </si>
  <si>
    <t>Eddie</t>
  </si>
  <si>
    <t>Fisk</t>
  </si>
  <si>
    <t>Eckersley</t>
  </si>
  <si>
    <t>Dennis</t>
  </si>
  <si>
    <t>Evans</t>
  </si>
  <si>
    <t>Dwight</t>
  </si>
  <si>
    <t>Niekro</t>
  </si>
  <si>
    <t>Phil</t>
  </si>
  <si>
    <t>Bruce</t>
  </si>
  <si>
    <t>Trammell</t>
  </si>
  <si>
    <t>Rangers</t>
  </si>
  <si>
    <t>Whitaker</t>
  </si>
  <si>
    <t>NL Championship</t>
  </si>
  <si>
    <t>NLCS</t>
  </si>
  <si>
    <t>World Series</t>
  </si>
  <si>
    <t>Indians</t>
  </si>
  <si>
    <t>Mariners</t>
  </si>
  <si>
    <t>Blue Jays</t>
  </si>
  <si>
    <t>Blue</t>
  </si>
  <si>
    <t>Coach</t>
  </si>
  <si>
    <t>Ripken Jr</t>
  </si>
  <si>
    <t>Cal</t>
  </si>
  <si>
    <t>Martin</t>
  </si>
  <si>
    <t>San Diego Chicken</t>
  </si>
  <si>
    <t>Rose, Pete / Schmidt, Mike</t>
  </si>
  <si>
    <t>Schmidt, M / Carlton,S /Smith,L</t>
  </si>
  <si>
    <t>Leader</t>
  </si>
  <si>
    <t>2B-SS</t>
  </si>
  <si>
    <t>Topps Main     RC</t>
  </si>
  <si>
    <t>Donruss     RC</t>
  </si>
  <si>
    <t>Sum of Qty</t>
  </si>
  <si>
    <t>BB-Other1</t>
  </si>
  <si>
    <t>Drake's</t>
  </si>
  <si>
    <t>Gwynn</t>
  </si>
  <si>
    <t>Bell</t>
  </si>
  <si>
    <t>Rose / Stargell</t>
  </si>
  <si>
    <t>Diaz</t>
  </si>
  <si>
    <t>Youngblood</t>
  </si>
  <si>
    <t>Joel</t>
  </si>
  <si>
    <t>Leaders</t>
  </si>
  <si>
    <t>Sandberg</t>
  </si>
  <si>
    <t>Ryne</t>
  </si>
  <si>
    <t>Boggs</t>
  </si>
  <si>
    <t>Wade</t>
  </si>
  <si>
    <t>Mattingly</t>
  </si>
  <si>
    <t>cal</t>
  </si>
  <si>
    <t>Strawberry</t>
  </si>
  <si>
    <t>Darryl</t>
  </si>
  <si>
    <t>All Star Commemorative set</t>
  </si>
  <si>
    <t>Gooden</t>
  </si>
  <si>
    <t>Saberhagen</t>
  </si>
  <si>
    <t>Bret</t>
  </si>
  <si>
    <t>Carlton, S / Morris, J</t>
  </si>
  <si>
    <t>Update</t>
  </si>
  <si>
    <t>U51</t>
  </si>
  <si>
    <t>Leaf</t>
  </si>
  <si>
    <t>Clemens</t>
  </si>
  <si>
    <t>Roger</t>
  </si>
  <si>
    <t>McGwire</t>
  </si>
  <si>
    <t>Mark</t>
  </si>
  <si>
    <t>Hershiser</t>
  </si>
  <si>
    <t>Orel</t>
  </si>
  <si>
    <t>Puckett</t>
  </si>
  <si>
    <t>Kirby</t>
  </si>
  <si>
    <t>Highlights</t>
  </si>
  <si>
    <t>Rookies</t>
  </si>
  <si>
    <t>Mitchell</t>
  </si>
  <si>
    <t>Kevin</t>
  </si>
  <si>
    <t>Sierra</t>
  </si>
  <si>
    <t>Ruben</t>
  </si>
  <si>
    <t>U-25</t>
  </si>
  <si>
    <t>U105</t>
  </si>
  <si>
    <t>Bonds</t>
  </si>
  <si>
    <t>Barry</t>
  </si>
  <si>
    <t>Canseco</t>
  </si>
  <si>
    <t>Jose</t>
  </si>
  <si>
    <t>Bo</t>
  </si>
  <si>
    <t>Opening Day</t>
  </si>
  <si>
    <t>Matt</t>
  </si>
  <si>
    <t>Maddux</t>
  </si>
  <si>
    <t>NoNum</t>
  </si>
  <si>
    <t>Headliners</t>
  </si>
  <si>
    <t>Baseball's Best</t>
  </si>
  <si>
    <t>U17</t>
  </si>
  <si>
    <t>U24</t>
  </si>
  <si>
    <t>U30</t>
  </si>
  <si>
    <t>U31</t>
  </si>
  <si>
    <t>U49</t>
  </si>
  <si>
    <t>U68</t>
  </si>
  <si>
    <t>U75</t>
  </si>
  <si>
    <t>U76</t>
  </si>
  <si>
    <t>U82</t>
  </si>
  <si>
    <t>U129</t>
  </si>
  <si>
    <t>129T</t>
  </si>
  <si>
    <t>SS-3B</t>
  </si>
  <si>
    <t>19T</t>
  </si>
  <si>
    <t>27T</t>
  </si>
  <si>
    <t>31T</t>
  </si>
  <si>
    <t>52T</t>
  </si>
  <si>
    <t>70T</t>
  </si>
  <si>
    <t>74T</t>
  </si>
  <si>
    <t>DH-1B</t>
  </si>
  <si>
    <t>81T</t>
  </si>
  <si>
    <t>Larkin</t>
  </si>
  <si>
    <t>MVPs</t>
  </si>
  <si>
    <t>Musial</t>
  </si>
  <si>
    <t>Stan</t>
  </si>
  <si>
    <t>Jack</t>
  </si>
  <si>
    <t>Alomar</t>
  </si>
  <si>
    <t>Grace</t>
  </si>
  <si>
    <t>Glavine</t>
  </si>
  <si>
    <t>Standouts</t>
  </si>
  <si>
    <t>Superstars</t>
  </si>
  <si>
    <t>All Stars</t>
  </si>
  <si>
    <t>U74</t>
  </si>
  <si>
    <t>Smoltz</t>
  </si>
  <si>
    <t>U77</t>
  </si>
  <si>
    <t>U122</t>
  </si>
  <si>
    <t>Score</t>
  </si>
  <si>
    <t>1T</t>
  </si>
  <si>
    <t>USA</t>
  </si>
  <si>
    <t>42T</t>
  </si>
  <si>
    <t>4T</t>
  </si>
  <si>
    <t>DH/1B</t>
  </si>
  <si>
    <t>DH/3B</t>
  </si>
  <si>
    <t>1B/3B</t>
  </si>
  <si>
    <t>3B/1B</t>
  </si>
  <si>
    <t>Bowman</t>
  </si>
  <si>
    <t>Griffey Jr</t>
  </si>
  <si>
    <t>Galarraga</t>
  </si>
  <si>
    <t>Andres</t>
  </si>
  <si>
    <t>Randy</t>
  </si>
  <si>
    <t>Spahn</t>
  </si>
  <si>
    <t>Warren</t>
  </si>
  <si>
    <t>Sanders</t>
  </si>
  <si>
    <t>Deion</t>
  </si>
  <si>
    <t>For the Record</t>
  </si>
  <si>
    <t>Fake</t>
  </si>
  <si>
    <t>Ripken</t>
  </si>
  <si>
    <t>U54</t>
  </si>
  <si>
    <t>U59</t>
  </si>
  <si>
    <t>U67</t>
  </si>
  <si>
    <t>U92</t>
  </si>
  <si>
    <t>U131</t>
  </si>
  <si>
    <t>Pros</t>
  </si>
  <si>
    <t>Bowman     RC</t>
  </si>
  <si>
    <t>Sportflics</t>
  </si>
  <si>
    <t>Johnson,R / Martinez,R / Milacki</t>
  </si>
  <si>
    <t>Daulton</t>
  </si>
  <si>
    <t>Darren</t>
  </si>
  <si>
    <t>106T</t>
  </si>
  <si>
    <t>41T</t>
  </si>
  <si>
    <t>48T</t>
  </si>
  <si>
    <t>57T</t>
  </si>
  <si>
    <t>63T</t>
  </si>
  <si>
    <t>Kruk</t>
  </si>
  <si>
    <t>87T</t>
  </si>
  <si>
    <t>Upper Deck</t>
  </si>
  <si>
    <t>Biggio</t>
  </si>
  <si>
    <t>Craig</t>
  </si>
  <si>
    <t>Grand Total</t>
  </si>
  <si>
    <t>Bowman1</t>
  </si>
  <si>
    <t>Walker</t>
  </si>
  <si>
    <t>Sosa</t>
  </si>
  <si>
    <t>Sammy</t>
  </si>
  <si>
    <t>Thomas</t>
  </si>
  <si>
    <t>Gonzalez</t>
  </si>
  <si>
    <t>Donruss Best(Blue)</t>
  </si>
  <si>
    <t>Stewart</t>
  </si>
  <si>
    <t>33A</t>
  </si>
  <si>
    <t>33B</t>
  </si>
  <si>
    <t>Bart</t>
  </si>
  <si>
    <t>League Standouts</t>
  </si>
  <si>
    <t>Fernandez</t>
  </si>
  <si>
    <t>U62</t>
  </si>
  <si>
    <t>U81</t>
  </si>
  <si>
    <t>U87</t>
  </si>
  <si>
    <t>Tino</t>
  </si>
  <si>
    <t>San Francisco Earthquake</t>
  </si>
  <si>
    <t>Eric</t>
  </si>
  <si>
    <t>Koufax</t>
  </si>
  <si>
    <t>Sandy</t>
  </si>
  <si>
    <t>130T</t>
  </si>
  <si>
    <t>1B/DH</t>
  </si>
  <si>
    <t>Reggie Jackson</t>
  </si>
  <si>
    <t>Bagwell</t>
  </si>
  <si>
    <t>Jeff</t>
  </si>
  <si>
    <t>Powell</t>
  </si>
  <si>
    <t>Colin</t>
  </si>
  <si>
    <t>Delino</t>
  </si>
  <si>
    <t>Illustrations</t>
  </si>
  <si>
    <t>Ultra (Fleer)</t>
  </si>
  <si>
    <t>Ultra Gold</t>
  </si>
  <si>
    <t>Albert</t>
  </si>
  <si>
    <t>Rodriguez</t>
  </si>
  <si>
    <t>Ivan</t>
  </si>
  <si>
    <t>U93</t>
  </si>
  <si>
    <t>Preview Card</t>
  </si>
  <si>
    <t>Desert Storm Flag</t>
  </si>
  <si>
    <t>Stadium Club</t>
  </si>
  <si>
    <t>Studio</t>
  </si>
  <si>
    <t>Lake</t>
  </si>
  <si>
    <t>OF-DH</t>
  </si>
  <si>
    <t>Giambi</t>
  </si>
  <si>
    <t>Jason</t>
  </si>
  <si>
    <t>Nolan Ryan Heroes of Baseball</t>
  </si>
  <si>
    <t>Final Edition</t>
  </si>
  <si>
    <t>SP1</t>
  </si>
  <si>
    <t>Jordan</t>
  </si>
  <si>
    <t>Michael</t>
  </si>
  <si>
    <t>2F</t>
  </si>
  <si>
    <t>Pedro</t>
  </si>
  <si>
    <t>17F</t>
  </si>
  <si>
    <t>Thome</t>
  </si>
  <si>
    <t>55F</t>
  </si>
  <si>
    <t>79F</t>
  </si>
  <si>
    <t>85F</t>
  </si>
  <si>
    <t>95F</t>
  </si>
  <si>
    <t>Rookie Phenoms</t>
  </si>
  <si>
    <t>BC9</t>
  </si>
  <si>
    <t>Piazza</t>
  </si>
  <si>
    <t>Diamond King (Subset)</t>
  </si>
  <si>
    <t>Mitch</t>
  </si>
  <si>
    <t>Kellogg's</t>
  </si>
  <si>
    <t>Previews</t>
  </si>
  <si>
    <t>O'Pee'Chee</t>
  </si>
  <si>
    <t>Pinnacle</t>
  </si>
  <si>
    <t>Ramirez</t>
  </si>
  <si>
    <t>Prospects</t>
  </si>
  <si>
    <t>Triple Play</t>
  </si>
  <si>
    <t>Phillie Phanatic</t>
  </si>
  <si>
    <t>Bonds, Barry / Bonds, Bobby</t>
  </si>
  <si>
    <t>Gold Stars</t>
  </si>
  <si>
    <t>Jeter</t>
  </si>
  <si>
    <t>Derek</t>
  </si>
  <si>
    <t>Kendall</t>
  </si>
  <si>
    <t>Master's Photo</t>
  </si>
  <si>
    <t>Topps2</t>
  </si>
  <si>
    <t>Black Gold</t>
  </si>
  <si>
    <t>Gold</t>
  </si>
  <si>
    <t>Topps Finest</t>
  </si>
  <si>
    <t>Refractor</t>
  </si>
  <si>
    <t>Rockies</t>
  </si>
  <si>
    <t>Marlins</t>
  </si>
  <si>
    <t>Delgado</t>
  </si>
  <si>
    <t>Carlos</t>
  </si>
  <si>
    <t>Delgado, Carlos / Piazza, Mike</t>
  </si>
  <si>
    <t>Home Run King</t>
  </si>
  <si>
    <t>Award Winners</t>
  </si>
  <si>
    <t>Lopez</t>
  </si>
  <si>
    <t>Javier</t>
  </si>
  <si>
    <t>Then and Now</t>
  </si>
  <si>
    <t>TN09</t>
  </si>
  <si>
    <t>TN18</t>
  </si>
  <si>
    <t>Maddux/Smoltz/Glavine/Avery</t>
  </si>
  <si>
    <t>Gwynn,T/McGriff/Sheffield</t>
  </si>
  <si>
    <t>Bagwell, J/Biggio/Drabek</t>
  </si>
  <si>
    <t>Bonds,B/Clark, W/Williams,M</t>
  </si>
  <si>
    <t>Sandberg/Grace/Myers</t>
  </si>
  <si>
    <t>Murray/Johnson, H/Bonilla</t>
  </si>
  <si>
    <t>Daulton/Kruk/Hollins/Dykstra</t>
  </si>
  <si>
    <t>Collector's Choice</t>
  </si>
  <si>
    <t>Alex</t>
  </si>
  <si>
    <t>Pro-Visions</t>
  </si>
  <si>
    <t>Rookie Sensations</t>
  </si>
  <si>
    <t>Team Leaders</t>
  </si>
  <si>
    <t>Baerga</t>
  </si>
  <si>
    <t>Slideshow</t>
  </si>
  <si>
    <t>Statistical Standout</t>
  </si>
  <si>
    <t>1of10</t>
  </si>
  <si>
    <t>10of10</t>
  </si>
  <si>
    <t>Boys of Summer</t>
  </si>
  <si>
    <t>Gold Rush</t>
  </si>
  <si>
    <t>Select</t>
  </si>
  <si>
    <t>Foil</t>
  </si>
  <si>
    <t>Rivera</t>
  </si>
  <si>
    <t>Mariano</t>
  </si>
  <si>
    <t>Press Proof</t>
  </si>
  <si>
    <t>Update Headliners</t>
  </si>
  <si>
    <t>Update Rookie Update</t>
  </si>
  <si>
    <t>Lumber Company</t>
  </si>
  <si>
    <t>Rookie Update</t>
  </si>
  <si>
    <t>9of10</t>
  </si>
  <si>
    <t>SP</t>
  </si>
  <si>
    <t>Cyberstats</t>
  </si>
  <si>
    <t>Numbers</t>
  </si>
  <si>
    <t>Dugout Collection</t>
  </si>
  <si>
    <t>Mickey</t>
  </si>
  <si>
    <t>Nomar</t>
  </si>
  <si>
    <t>Power Plus</t>
  </si>
  <si>
    <t>Ripken Collection</t>
  </si>
  <si>
    <t>No#</t>
  </si>
  <si>
    <t>Ortiz</t>
  </si>
  <si>
    <t>Guerrero</t>
  </si>
  <si>
    <t>Vladimir</t>
  </si>
  <si>
    <t>Andy</t>
  </si>
  <si>
    <t>Rolen</t>
  </si>
  <si>
    <t>Scott</t>
  </si>
  <si>
    <t>Rays</t>
  </si>
  <si>
    <t>Omar</t>
  </si>
  <si>
    <t>Brian</t>
  </si>
  <si>
    <t>Rafael</t>
  </si>
  <si>
    <t>Halladay</t>
  </si>
  <si>
    <t>Roy</t>
  </si>
  <si>
    <t>Beltre</t>
  </si>
  <si>
    <t>Adrian</t>
  </si>
  <si>
    <t>Schilling</t>
  </si>
  <si>
    <t>Curt</t>
  </si>
  <si>
    <t>Diamond Backs</t>
  </si>
  <si>
    <t>Burrell</t>
  </si>
  <si>
    <t>Pat</t>
  </si>
  <si>
    <t>Rodriguez,Alex/Garciaparra,Nomar/Jeter, Derek</t>
  </si>
  <si>
    <t>Topps3</t>
  </si>
  <si>
    <t>Perennial All Star</t>
  </si>
  <si>
    <t>Autographs</t>
  </si>
  <si>
    <t>Power Players</t>
  </si>
  <si>
    <t>OwnTheGame</t>
  </si>
  <si>
    <t>Hands of Gold</t>
  </si>
  <si>
    <t>Topps Combos</t>
  </si>
  <si>
    <t>PA01</t>
  </si>
  <si>
    <t>TA22</t>
  </si>
  <si>
    <t>P14</t>
  </si>
  <si>
    <t>OTG12</t>
  </si>
  <si>
    <t>HG07</t>
  </si>
  <si>
    <t>TC07</t>
  </si>
  <si>
    <t>Johnson,R / Martinez, P</t>
  </si>
  <si>
    <t>Alfonso</t>
  </si>
  <si>
    <t>236b</t>
  </si>
  <si>
    <t>237b</t>
  </si>
  <si>
    <t>238a</t>
  </si>
  <si>
    <t>Hoffman</t>
  </si>
  <si>
    <t>Trevor</t>
  </si>
  <si>
    <t>Griffey Jr,K / McGwire, M</t>
  </si>
  <si>
    <t>Johnson,R/Martinez,P</t>
  </si>
  <si>
    <t>Jeter,D/Gonzalez,L</t>
  </si>
  <si>
    <t>478b</t>
  </si>
  <si>
    <t>BB-Other3</t>
  </si>
  <si>
    <t>Focus</t>
  </si>
  <si>
    <t>Josh</t>
  </si>
  <si>
    <t>Sabathia</t>
  </si>
  <si>
    <t>CC</t>
  </si>
  <si>
    <t>Johnson,Randy / Martinez,Pedro</t>
  </si>
  <si>
    <t>2000 WS Champions</t>
  </si>
  <si>
    <t>Suzuki</t>
  </si>
  <si>
    <t>Ichiro</t>
  </si>
  <si>
    <t>Encarnacion</t>
  </si>
  <si>
    <t>Edwin</t>
  </si>
  <si>
    <t>T99</t>
  </si>
  <si>
    <t>Suzuki, Ichiro / Pujols, Albert</t>
  </si>
  <si>
    <t>Tip of the Cap</t>
  </si>
  <si>
    <t>Pujols</t>
  </si>
  <si>
    <t>Rollins</t>
  </si>
  <si>
    <t>Jimmy</t>
  </si>
  <si>
    <t>3B-OF</t>
  </si>
  <si>
    <t>Jeter, D / Rodriguez, A / Soriano, A</t>
  </si>
  <si>
    <t>Pujols, A / Burrell, P / Berkman, L</t>
  </si>
  <si>
    <t>Johnson, R / Maddux,G / Glavine, T</t>
  </si>
  <si>
    <t>Hamels</t>
  </si>
  <si>
    <t>Cole</t>
  </si>
  <si>
    <t>Victor</t>
  </si>
  <si>
    <t>Topps Main  Gold   RC</t>
  </si>
  <si>
    <t>Michaels</t>
  </si>
  <si>
    <t>Molina</t>
  </si>
  <si>
    <t>Yadier</t>
  </si>
  <si>
    <t>Greinke</t>
  </si>
  <si>
    <t>Zack</t>
  </si>
  <si>
    <t>Jeter, D / Mueller,B / Ramirez, M</t>
  </si>
  <si>
    <t>Utley</t>
  </si>
  <si>
    <t>Chase</t>
  </si>
  <si>
    <t>Luis</t>
  </si>
  <si>
    <t>Mauer</t>
  </si>
  <si>
    <t>Cabrera</t>
  </si>
  <si>
    <t>Miguel</t>
  </si>
  <si>
    <t>New York Yankees</t>
  </si>
  <si>
    <t>Philadelphia Phillies</t>
  </si>
  <si>
    <t>Rodriguez, A / Jeter, D</t>
  </si>
  <si>
    <t>Suzuki, I / Pujols, A</t>
  </si>
  <si>
    <t>Schmidt, M / Thome, J</t>
  </si>
  <si>
    <t>MVP Award</t>
  </si>
  <si>
    <t>Origins</t>
  </si>
  <si>
    <t>Relic</t>
  </si>
  <si>
    <t>OR-AB</t>
  </si>
  <si>
    <t>Auto</t>
  </si>
  <si>
    <t>Special F/X(Ovations)</t>
  </si>
  <si>
    <t>OA-RH</t>
  </si>
  <si>
    <t>Howard</t>
  </si>
  <si>
    <t>UH051</t>
  </si>
  <si>
    <t>UH206</t>
  </si>
  <si>
    <t>UH211</t>
  </si>
  <si>
    <t>Diamondbacks</t>
  </si>
  <si>
    <t>UH215</t>
  </si>
  <si>
    <t>UH216</t>
  </si>
  <si>
    <t>UH218</t>
  </si>
  <si>
    <t>UH222</t>
  </si>
  <si>
    <t>UH229</t>
  </si>
  <si>
    <t>UH230</t>
  </si>
  <si>
    <t>UH240</t>
  </si>
  <si>
    <t>UH254</t>
  </si>
  <si>
    <t>UH258</t>
  </si>
  <si>
    <t>UH278</t>
  </si>
  <si>
    <t>Jeter,D / Rodriguez,A / Posada,J</t>
  </si>
  <si>
    <t>UH281</t>
  </si>
  <si>
    <t>Hamels,C / Martin, R</t>
  </si>
  <si>
    <t>Allen and Ginter</t>
  </si>
  <si>
    <t>Trading Card History</t>
  </si>
  <si>
    <t>TCH24</t>
  </si>
  <si>
    <t>Holliday, M / Howard, R /Fielder,P</t>
  </si>
  <si>
    <t>Rodriguez, A /Pena,C / Ortiz,D</t>
  </si>
  <si>
    <t>Howard, R / Utley, C</t>
  </si>
  <si>
    <t>Upton</t>
  </si>
  <si>
    <t>Justin</t>
  </si>
  <si>
    <t>Bautista</t>
  </si>
  <si>
    <t>Dustin</t>
  </si>
  <si>
    <t>Victorino</t>
  </si>
  <si>
    <t>Jonathan</t>
  </si>
  <si>
    <t>Rodriguez,I / Verlander, J</t>
  </si>
  <si>
    <t>McCann</t>
  </si>
  <si>
    <t>Fielder,P / Howard, R / Dunn, A</t>
  </si>
  <si>
    <t>Votto</t>
  </si>
  <si>
    <t>Joey</t>
  </si>
  <si>
    <t>Kemp</t>
  </si>
  <si>
    <t>Troy</t>
  </si>
  <si>
    <t>Cabrera,M / Rodriguez, I</t>
  </si>
  <si>
    <t>Cueto</t>
  </si>
  <si>
    <t>James</t>
  </si>
  <si>
    <t>Verlander</t>
  </si>
  <si>
    <t>Zimmerman</t>
  </si>
  <si>
    <t>Nationals</t>
  </si>
  <si>
    <t>Pujols, A / Fielder, P</t>
  </si>
  <si>
    <t>Adam</t>
  </si>
  <si>
    <t>ToppsTicketToStardom</t>
  </si>
  <si>
    <t>Topps Heritage</t>
  </si>
  <si>
    <t>Black</t>
  </si>
  <si>
    <t>Factory Insert</t>
  </si>
  <si>
    <t>Hanley</t>
  </si>
  <si>
    <t>Cruz</t>
  </si>
  <si>
    <t>Nelson</t>
  </si>
  <si>
    <t>Dunn</t>
  </si>
  <si>
    <t>US153</t>
  </si>
  <si>
    <t>Posey</t>
  </si>
  <si>
    <t>Buster</t>
  </si>
  <si>
    <t>Pujols,A/Ramirez/Sandoval</t>
  </si>
  <si>
    <t>Jeter/Ichiro/Mauer,J</t>
  </si>
  <si>
    <t>Kershaw</t>
  </si>
  <si>
    <t>Clayton</t>
  </si>
  <si>
    <t>Pujols,A/Howard,R/Fielder,P</t>
  </si>
  <si>
    <t>Daniel</t>
  </si>
  <si>
    <t>Bumgarner</t>
  </si>
  <si>
    <t>Madison</t>
  </si>
  <si>
    <t>McCutchen</t>
  </si>
  <si>
    <t>Andrew</t>
  </si>
  <si>
    <t>Cliff</t>
  </si>
  <si>
    <t>Davis</t>
  </si>
  <si>
    <t>Chris</t>
  </si>
  <si>
    <t>Pujols/Fielder,P/Howard</t>
  </si>
  <si>
    <t>Scherzer</t>
  </si>
  <si>
    <t>Max</t>
  </si>
  <si>
    <t>Price</t>
  </si>
  <si>
    <t>Rodriguez,A/Jeter/Cano,R</t>
  </si>
  <si>
    <t>Andrus</t>
  </si>
  <si>
    <t>Elvis</t>
  </si>
  <si>
    <t>Heyward</t>
  </si>
  <si>
    <t>Evan</t>
  </si>
  <si>
    <t>Felix</t>
  </si>
  <si>
    <t>Suzuki, I / Griffey Jr</t>
  </si>
  <si>
    <t>Jay</t>
  </si>
  <si>
    <t>Ruth, B / Gehrig, L</t>
  </si>
  <si>
    <t>Jon</t>
  </si>
  <si>
    <t>Strasburg</t>
  </si>
  <si>
    <t>Stephen</t>
  </si>
  <si>
    <t>RS1</t>
  </si>
  <si>
    <t>RS2</t>
  </si>
  <si>
    <t>RS4</t>
  </si>
  <si>
    <t>RS5</t>
  </si>
  <si>
    <t>US-130</t>
  </si>
  <si>
    <t>Bowman Chrome</t>
  </si>
  <si>
    <t>Topps Opening Day</t>
  </si>
  <si>
    <t>Gypsy Queen</t>
  </si>
  <si>
    <t>Halladay,Roy/Wainwright/Jimenez</t>
  </si>
  <si>
    <t>Trumbo</t>
  </si>
  <si>
    <t>Sale</t>
  </si>
  <si>
    <t>Stanton</t>
  </si>
  <si>
    <t>Giancarlo</t>
  </si>
  <si>
    <t>Halladay,Roy/Johnson/Wainwright</t>
  </si>
  <si>
    <t>Chapman</t>
  </si>
  <si>
    <t>Lucas</t>
  </si>
  <si>
    <t>Pujols, A / Gonzalez, C /Votto</t>
  </si>
  <si>
    <t>Freeman</t>
  </si>
  <si>
    <t>Freddie</t>
  </si>
  <si>
    <t>Nick</t>
  </si>
  <si>
    <t>Castro</t>
  </si>
  <si>
    <t>Starlin</t>
  </si>
  <si>
    <t>Pujols,A/Dunn/Votto,J</t>
  </si>
  <si>
    <t>Jake</t>
  </si>
  <si>
    <t>Zach</t>
  </si>
  <si>
    <t>Belt</t>
  </si>
  <si>
    <t>Brandon</t>
  </si>
  <si>
    <t>Goldschmidt</t>
  </si>
  <si>
    <t>DiamondBacks</t>
  </si>
  <si>
    <t>Joyner-Kersee</t>
  </si>
  <si>
    <t>Jackie</t>
  </si>
  <si>
    <t>Olympian</t>
  </si>
  <si>
    <t>Bowman Platinum</t>
  </si>
  <si>
    <t>Living Legend</t>
  </si>
  <si>
    <t>AU-14</t>
  </si>
  <si>
    <t>Authentic Sketch Card</t>
  </si>
  <si>
    <t>Blockbusters</t>
  </si>
  <si>
    <t>Sparkle</t>
  </si>
  <si>
    <t>Sketch Card</t>
  </si>
  <si>
    <t>/1</t>
  </si>
  <si>
    <t>Pujol,Albert / Jones,Chipper / Helton</t>
  </si>
  <si>
    <t>Rivera, Mariano / Santana / Hernandez</t>
  </si>
  <si>
    <t>Rodriguez, Alex / Thome, Jim / Giambi, Jason</t>
  </si>
  <si>
    <t>NNO</t>
  </si>
  <si>
    <t>Dixon</t>
  </si>
  <si>
    <t>Rashun</t>
  </si>
  <si>
    <t>BB23</t>
  </si>
  <si>
    <t>US023</t>
  </si>
  <si>
    <t>Harvey</t>
  </si>
  <si>
    <t>US032</t>
  </si>
  <si>
    <t>US040</t>
  </si>
  <si>
    <t>US072</t>
  </si>
  <si>
    <t>US109</t>
  </si>
  <si>
    <t>Marte</t>
  </si>
  <si>
    <t>Starling</t>
  </si>
  <si>
    <t>US129</t>
  </si>
  <si>
    <t>US139</t>
  </si>
  <si>
    <t>US148</t>
  </si>
  <si>
    <t>US150</t>
  </si>
  <si>
    <t>US154</t>
  </si>
  <si>
    <t>US161</t>
  </si>
  <si>
    <t>Dozier</t>
  </si>
  <si>
    <t>US166</t>
  </si>
  <si>
    <t>US168</t>
  </si>
  <si>
    <t>US184</t>
  </si>
  <si>
    <t>US206</t>
  </si>
  <si>
    <t>US209</t>
  </si>
  <si>
    <t>US212</t>
  </si>
  <si>
    <t>US220</t>
  </si>
  <si>
    <t>US237</t>
  </si>
  <si>
    <t>US273</t>
  </si>
  <si>
    <t>US289</t>
  </si>
  <si>
    <t>US327</t>
  </si>
  <si>
    <t>Panini USA</t>
  </si>
  <si>
    <t>Panini Pinnacle</t>
  </si>
  <si>
    <t>AJ</t>
  </si>
  <si>
    <t>Purke</t>
  </si>
  <si>
    <t>Sean</t>
  </si>
  <si>
    <t>Green</t>
  </si>
  <si>
    <t>Dickerson</t>
  </si>
  <si>
    <t>Gallo</t>
  </si>
  <si>
    <t>Winker</t>
  </si>
  <si>
    <t>Jesse</t>
  </si>
  <si>
    <t>LW</t>
  </si>
  <si>
    <t>Weaver</t>
  </si>
  <si>
    <t>Jered</t>
  </si>
  <si>
    <t>Chasing History</t>
  </si>
  <si>
    <t>The Greats</t>
  </si>
  <si>
    <t>Cut to the Chase</t>
  </si>
  <si>
    <t>All Star Stitches</t>
  </si>
  <si>
    <t>Emerald</t>
  </si>
  <si>
    <t>Printing Plate</t>
  </si>
  <si>
    <t>Rizzo</t>
  </si>
  <si>
    <t>Anthony</t>
  </si>
  <si>
    <t>Machado</t>
  </si>
  <si>
    <t>US101</t>
  </si>
  <si>
    <t>US142</t>
  </si>
  <si>
    <t>US200</t>
  </si>
  <si>
    <t>Myers</t>
  </si>
  <si>
    <t>Wil</t>
  </si>
  <si>
    <t>US234</t>
  </si>
  <si>
    <t>Profar</t>
  </si>
  <si>
    <t>Jurickson</t>
  </si>
  <si>
    <t>Bundy</t>
  </si>
  <si>
    <t>Dylan</t>
  </si>
  <si>
    <t>Henry</t>
  </si>
  <si>
    <t>Miller</t>
  </si>
  <si>
    <t>US240</t>
  </si>
  <si>
    <t>Trout</t>
  </si>
  <si>
    <t>CH-05</t>
  </si>
  <si>
    <t>Ch-08</t>
  </si>
  <si>
    <t>CH-38</t>
  </si>
  <si>
    <t>CH-84</t>
  </si>
  <si>
    <t>CH-137</t>
  </si>
  <si>
    <t>CH-149</t>
  </si>
  <si>
    <t>CHA-CSA</t>
  </si>
  <si>
    <t>CHR-AR</t>
  </si>
  <si>
    <t>TG-08</t>
  </si>
  <si>
    <t>CTC-02</t>
  </si>
  <si>
    <t>CTC-09</t>
  </si>
  <si>
    <t>CTC-22</t>
  </si>
  <si>
    <t>CTC-24</t>
  </si>
  <si>
    <t>CTC-40</t>
  </si>
  <si>
    <t>CTC-48</t>
  </si>
  <si>
    <t>ASR-BP</t>
  </si>
  <si>
    <t>Harper</t>
  </si>
  <si>
    <t>Bryce</t>
  </si>
  <si>
    <t>Gordon</t>
  </si>
  <si>
    <t>Dee</t>
  </si>
  <si>
    <t>Kershaw/Dickey/Cueto</t>
  </si>
  <si>
    <t>Cabrera/Hamilton/Granderson</t>
  </si>
  <si>
    <t>Garcia</t>
  </si>
  <si>
    <t>Avisail</t>
  </si>
  <si>
    <t>Altuve</t>
  </si>
  <si>
    <t>Odorizzi</t>
  </si>
  <si>
    <t>Cabrera/Trout/Beltre</t>
  </si>
  <si>
    <t>Hicks</t>
  </si>
  <si>
    <t>Khris</t>
  </si>
  <si>
    <t>Segura</t>
  </si>
  <si>
    <t>Jean</t>
  </si>
  <si>
    <t>Francisco</t>
  </si>
  <si>
    <t>US002</t>
  </si>
  <si>
    <t>US005</t>
  </si>
  <si>
    <t>US008</t>
  </si>
  <si>
    <t>Rendon</t>
  </si>
  <si>
    <t>US022</t>
  </si>
  <si>
    <t>US035</t>
  </si>
  <si>
    <t>US046</t>
  </si>
  <si>
    <t>Puig</t>
  </si>
  <si>
    <t>Yasiel</t>
  </si>
  <si>
    <t>US050</t>
  </si>
  <si>
    <t>US053</t>
  </si>
  <si>
    <t>US068</t>
  </si>
  <si>
    <t>Franklin</t>
  </si>
  <si>
    <t>Cody</t>
  </si>
  <si>
    <t>US073</t>
  </si>
  <si>
    <t>US100</t>
  </si>
  <si>
    <t>US105</t>
  </si>
  <si>
    <t>Corey</t>
  </si>
  <si>
    <t>US119</t>
  </si>
  <si>
    <t>US126</t>
  </si>
  <si>
    <t>US134</t>
  </si>
  <si>
    <t>US134b</t>
  </si>
  <si>
    <t>US138</t>
  </si>
  <si>
    <t>Danny</t>
  </si>
  <si>
    <t>US144</t>
  </si>
  <si>
    <t>US146</t>
  </si>
  <si>
    <t>Gerrit</t>
  </si>
  <si>
    <t>Wacha</t>
  </si>
  <si>
    <t>US175</t>
  </si>
  <si>
    <t>US180</t>
  </si>
  <si>
    <t>US193</t>
  </si>
  <si>
    <t>US202</t>
  </si>
  <si>
    <t>US214</t>
  </si>
  <si>
    <t>US216</t>
  </si>
  <si>
    <t>US218</t>
  </si>
  <si>
    <t>US233</t>
  </si>
  <si>
    <t>US250</t>
  </si>
  <si>
    <t>US253</t>
  </si>
  <si>
    <t>US255</t>
  </si>
  <si>
    <t>Wood</t>
  </si>
  <si>
    <t>US259</t>
  </si>
  <si>
    <t>Arenado</t>
  </si>
  <si>
    <t>US265</t>
  </si>
  <si>
    <t>US274</t>
  </si>
  <si>
    <t>Gausman</t>
  </si>
  <si>
    <t>Gray</t>
  </si>
  <si>
    <t>US279</t>
  </si>
  <si>
    <t>Ozuna</t>
  </si>
  <si>
    <t>Marcell</t>
  </si>
  <si>
    <t>US285</t>
  </si>
  <si>
    <t>US290</t>
  </si>
  <si>
    <t>Yelich</t>
  </si>
  <si>
    <t>Christian</t>
  </si>
  <si>
    <t>US300</t>
  </si>
  <si>
    <t>US313</t>
  </si>
  <si>
    <t>Arcia</t>
  </si>
  <si>
    <t>US323</t>
  </si>
  <si>
    <t>Bowman Draft</t>
  </si>
  <si>
    <t>DP122</t>
  </si>
  <si>
    <t>Hoskins</t>
  </si>
  <si>
    <t>Rhys</t>
  </si>
  <si>
    <t>Signatures</t>
  </si>
  <si>
    <t>PowerPlus</t>
  </si>
  <si>
    <t>Elite Dominators</t>
  </si>
  <si>
    <t>No-Nos</t>
  </si>
  <si>
    <t>Elite</t>
  </si>
  <si>
    <t>/999</t>
  </si>
  <si>
    <t>/103</t>
  </si>
  <si>
    <t>CareerStat</t>
  </si>
  <si>
    <t>/199</t>
  </si>
  <si>
    <t xml:space="preserve">PressProof Silver </t>
  </si>
  <si>
    <t>JH</t>
  </si>
  <si>
    <t>Buhner</t>
  </si>
  <si>
    <t>Phillips</t>
  </si>
  <si>
    <t>Panini Draft Picks</t>
  </si>
  <si>
    <t>Luke</t>
  </si>
  <si>
    <t>Davidson</t>
  </si>
  <si>
    <t>Braxton</t>
  </si>
  <si>
    <t>Alfaro</t>
  </si>
  <si>
    <t>Jhoandro</t>
  </si>
  <si>
    <t>Campbell</t>
  </si>
  <si>
    <t>Cabrera,M / Mauer,J / Trout,M</t>
  </si>
  <si>
    <t>Kershaw,C / Fernandez / Harvey</t>
  </si>
  <si>
    <t>US-001</t>
  </si>
  <si>
    <t>Bowman Draft Chrome</t>
  </si>
  <si>
    <t>Kingery</t>
  </si>
  <si>
    <t>Chrome</t>
  </si>
  <si>
    <t>Retro 81</t>
  </si>
  <si>
    <t>Panini Contenders</t>
  </si>
  <si>
    <t>ClassReunion</t>
  </si>
  <si>
    <t>OldSchoolColors</t>
  </si>
  <si>
    <t>SchoolColors</t>
  </si>
  <si>
    <t>Panini Elite</t>
  </si>
  <si>
    <t>BacktoBackJack</t>
  </si>
  <si>
    <t>Wiseman</t>
  </si>
  <si>
    <t>Rhett</t>
  </si>
  <si>
    <t>Ward</t>
  </si>
  <si>
    <t>Taylor</t>
  </si>
  <si>
    <t>Richie</t>
  </si>
  <si>
    <t>Nola</t>
  </si>
  <si>
    <t>Matuella</t>
  </si>
  <si>
    <t>Cano,Robinson / Cruz,Nelson</t>
  </si>
  <si>
    <t>Tape Measure Blasts</t>
  </si>
  <si>
    <t>Etched in History</t>
  </si>
  <si>
    <t>RetailSetAlt</t>
  </si>
  <si>
    <t>Allen</t>
  </si>
  <si>
    <t>Tyler</t>
  </si>
  <si>
    <t>Quentin</t>
  </si>
  <si>
    <t>Julio</t>
  </si>
  <si>
    <t>Alcantara</t>
  </si>
  <si>
    <t>Frazier</t>
  </si>
  <si>
    <t>Ramos</t>
  </si>
  <si>
    <t>Wilson</t>
  </si>
  <si>
    <t>May</t>
  </si>
  <si>
    <t>Kershaw/Cueto/Wainwright</t>
  </si>
  <si>
    <t>Ian</t>
  </si>
  <si>
    <t>Young</t>
  </si>
  <si>
    <t>Schoop</t>
  </si>
  <si>
    <t>Stroman</t>
  </si>
  <si>
    <t>Marcus</t>
  </si>
  <si>
    <t>Junior</t>
  </si>
  <si>
    <t>Santos</t>
  </si>
  <si>
    <t>Pompey</t>
  </si>
  <si>
    <t>Trout/Cabrera M/Cruz N</t>
  </si>
  <si>
    <t>Norris</t>
  </si>
  <si>
    <t>Alvarez</t>
  </si>
  <si>
    <t>Soler</t>
  </si>
  <si>
    <t>Jorge</t>
  </si>
  <si>
    <t>Brown</t>
  </si>
  <si>
    <t>Sanchez</t>
  </si>
  <si>
    <t>Garrett</t>
  </si>
  <si>
    <t>Ben</t>
  </si>
  <si>
    <t>DeGrom</t>
  </si>
  <si>
    <t>Jacob</t>
  </si>
  <si>
    <t>Dominguez</t>
  </si>
  <si>
    <t>Cory</t>
  </si>
  <si>
    <t>Castillo</t>
  </si>
  <si>
    <t>JD</t>
  </si>
  <si>
    <t>CJ</t>
  </si>
  <si>
    <t>Finnegan</t>
  </si>
  <si>
    <t>Jimenez</t>
  </si>
  <si>
    <t>Crawford</t>
  </si>
  <si>
    <t>Drew</t>
  </si>
  <si>
    <t>Mejia</t>
  </si>
  <si>
    <t>Foltynewics</t>
  </si>
  <si>
    <t>Torres</t>
  </si>
  <si>
    <t>Guzman</t>
  </si>
  <si>
    <t>Jesus</t>
  </si>
  <si>
    <t>Vargas</t>
  </si>
  <si>
    <t>Pederson</t>
  </si>
  <si>
    <t>Joc</t>
  </si>
  <si>
    <t>Farmer</t>
  </si>
  <si>
    <t>Eduardo</t>
  </si>
  <si>
    <t>Harrison</t>
  </si>
  <si>
    <t>Rosario</t>
  </si>
  <si>
    <t>Kluber/Scherzer/Weaver</t>
  </si>
  <si>
    <t>Antonio</t>
  </si>
  <si>
    <t>Bryan</t>
  </si>
  <si>
    <t>Jacoby</t>
  </si>
  <si>
    <t>Ruiz</t>
  </si>
  <si>
    <t>Jeremy</t>
  </si>
  <si>
    <t>Herrera</t>
  </si>
  <si>
    <t>Dilson</t>
  </si>
  <si>
    <t>Reed</t>
  </si>
  <si>
    <t>Addison</t>
  </si>
  <si>
    <t>Reyes</t>
  </si>
  <si>
    <t>Travis</t>
  </si>
  <si>
    <t>Polanco</t>
  </si>
  <si>
    <t>Gregory</t>
  </si>
  <si>
    <t>Russell</t>
  </si>
  <si>
    <t>Peralta</t>
  </si>
  <si>
    <t>Lance</t>
  </si>
  <si>
    <t>Dillon</t>
  </si>
  <si>
    <t>Steven</t>
  </si>
  <si>
    <t>Gillaspie</t>
  </si>
  <si>
    <t>Cruz N/Carter C/Trout</t>
  </si>
  <si>
    <t>Reynolds</t>
  </si>
  <si>
    <t>Erick</t>
  </si>
  <si>
    <t>Shawn</t>
  </si>
  <si>
    <t>Franco</t>
  </si>
  <si>
    <t>Maikel</t>
  </si>
  <si>
    <t>Lamb</t>
  </si>
  <si>
    <t>Kyle</t>
  </si>
  <si>
    <t>Bradley Jr</t>
  </si>
  <si>
    <t>Baez</t>
  </si>
  <si>
    <t>Bogaerts</t>
  </si>
  <si>
    <t>Xander</t>
  </si>
  <si>
    <t>Logan</t>
  </si>
  <si>
    <t>Seager</t>
  </si>
  <si>
    <t>Barnes</t>
  </si>
  <si>
    <t>Austin</t>
  </si>
  <si>
    <t>Gomez</t>
  </si>
  <si>
    <t>Greene</t>
  </si>
  <si>
    <t>Fowler</t>
  </si>
  <si>
    <t>Santana</t>
  </si>
  <si>
    <t>Chirinos</t>
  </si>
  <si>
    <t>Sam</t>
  </si>
  <si>
    <t>Robertson</t>
  </si>
  <si>
    <t>Adams</t>
  </si>
  <si>
    <t>Hector</t>
  </si>
  <si>
    <t>Betts</t>
  </si>
  <si>
    <t>Mookie</t>
  </si>
  <si>
    <t>Ross</t>
  </si>
  <si>
    <t>Happ</t>
  </si>
  <si>
    <t>Ervin</t>
  </si>
  <si>
    <t>Kang</t>
  </si>
  <si>
    <t>Jung-Ho</t>
  </si>
  <si>
    <t>Kelly</t>
  </si>
  <si>
    <t>Guerra</t>
  </si>
  <si>
    <t>Shaw</t>
  </si>
  <si>
    <t>Ellis</t>
  </si>
  <si>
    <t>Rios</t>
  </si>
  <si>
    <t>House</t>
  </si>
  <si>
    <t>TJ</t>
  </si>
  <si>
    <t>Freddy</t>
  </si>
  <si>
    <t>Grichuk</t>
  </si>
  <si>
    <t>Randal</t>
  </si>
  <si>
    <t>Goeddel</t>
  </si>
  <si>
    <t>Gavin</t>
  </si>
  <si>
    <t>Nunez</t>
  </si>
  <si>
    <t>Anderson</t>
  </si>
  <si>
    <t>Bradley</t>
  </si>
  <si>
    <t>Archie</t>
  </si>
  <si>
    <t>Castellanos</t>
  </si>
  <si>
    <t>Tuivailala</t>
  </si>
  <si>
    <t>Brad</t>
  </si>
  <si>
    <t>Flaherty</t>
  </si>
  <si>
    <t>Corbin</t>
  </si>
  <si>
    <t>Patrick</t>
  </si>
  <si>
    <t>Devon</t>
  </si>
  <si>
    <t>Kris</t>
  </si>
  <si>
    <t>Moore</t>
  </si>
  <si>
    <t>Arroyo</t>
  </si>
  <si>
    <t>Joseph</t>
  </si>
  <si>
    <t>Bryant</t>
  </si>
  <si>
    <t>Gore</t>
  </si>
  <si>
    <t>Butler</t>
  </si>
  <si>
    <t>Peter</t>
  </si>
  <si>
    <t>Micah</t>
  </si>
  <si>
    <t>Cameron</t>
  </si>
  <si>
    <t>Aramis</t>
  </si>
  <si>
    <t>Bonifacio</t>
  </si>
  <si>
    <t>Emilio</t>
  </si>
  <si>
    <t>Alfredo</t>
  </si>
  <si>
    <t>Osuna</t>
  </si>
  <si>
    <t>Grant</t>
  </si>
  <si>
    <t>Broxton</t>
  </si>
  <si>
    <t>Calhoun</t>
  </si>
  <si>
    <t>Nate</t>
  </si>
  <si>
    <t>Almonte</t>
  </si>
  <si>
    <t>Hawkins</t>
  </si>
  <si>
    <t>Odubel</t>
  </si>
  <si>
    <t>Pagan</t>
  </si>
  <si>
    <t>Bonilla</t>
  </si>
  <si>
    <t>Lisalverto</t>
  </si>
  <si>
    <t>Rogers</t>
  </si>
  <si>
    <t>108B</t>
  </si>
  <si>
    <t>192B</t>
  </si>
  <si>
    <t>519B</t>
  </si>
  <si>
    <t>616B</t>
  </si>
  <si>
    <t>Plawecki</t>
  </si>
  <si>
    <t>U085</t>
  </si>
  <si>
    <t>Nicolino</t>
  </si>
  <si>
    <t>U267</t>
  </si>
  <si>
    <t>U397</t>
  </si>
  <si>
    <t>RS-02</t>
  </si>
  <si>
    <t>RS-22</t>
  </si>
  <si>
    <t>TMB-04</t>
  </si>
  <si>
    <t>TMB-05</t>
  </si>
  <si>
    <t>TMB-13</t>
  </si>
  <si>
    <t>EIH-03</t>
  </si>
  <si>
    <t>US003</t>
  </si>
  <si>
    <t>US014</t>
  </si>
  <si>
    <t>US017</t>
  </si>
  <si>
    <t>US021</t>
  </si>
  <si>
    <t>US025</t>
  </si>
  <si>
    <t>Buxton</t>
  </si>
  <si>
    <t>Byron</t>
  </si>
  <si>
    <t>US028</t>
  </si>
  <si>
    <t>Swihart</t>
  </si>
  <si>
    <t>Blake</t>
  </si>
  <si>
    <t>US034</t>
  </si>
  <si>
    <t>US038</t>
  </si>
  <si>
    <t>Lorenzen</t>
  </si>
  <si>
    <t>US060</t>
  </si>
  <si>
    <t>Pinder</t>
  </si>
  <si>
    <t>US074</t>
  </si>
  <si>
    <t>Urshela</t>
  </si>
  <si>
    <t>Giovanny</t>
  </si>
  <si>
    <t>US078</t>
  </si>
  <si>
    <t>US082</t>
  </si>
  <si>
    <t>Lindor</t>
  </si>
  <si>
    <t>Mason</t>
  </si>
  <si>
    <t>US092</t>
  </si>
  <si>
    <t>US095</t>
  </si>
  <si>
    <t>Araujo</t>
  </si>
  <si>
    <t>US103</t>
  </si>
  <si>
    <t>US110</t>
  </si>
  <si>
    <t>US127</t>
  </si>
  <si>
    <t>US135</t>
  </si>
  <si>
    <t>US136</t>
  </si>
  <si>
    <t>DeShields Jr</t>
  </si>
  <si>
    <t>US145</t>
  </si>
  <si>
    <t>US160</t>
  </si>
  <si>
    <t>US169</t>
  </si>
  <si>
    <t>US174</t>
  </si>
  <si>
    <t>Correa</t>
  </si>
  <si>
    <t>US176</t>
  </si>
  <si>
    <t>Hedges</t>
  </si>
  <si>
    <t>US188</t>
  </si>
  <si>
    <t>DeGrom,Jacob/Harvey,Matt</t>
  </si>
  <si>
    <t>US192</t>
  </si>
  <si>
    <t>US194</t>
  </si>
  <si>
    <t>US201</t>
  </si>
  <si>
    <t>US225</t>
  </si>
  <si>
    <t>Kela</t>
  </si>
  <si>
    <t>Keone</t>
  </si>
  <si>
    <t>US232</t>
  </si>
  <si>
    <t>Robles</t>
  </si>
  <si>
    <t>US241</t>
  </si>
  <si>
    <t>US242</t>
  </si>
  <si>
    <t>US248</t>
  </si>
  <si>
    <t>McCullers</t>
  </si>
  <si>
    <t>US251</t>
  </si>
  <si>
    <t>US256</t>
  </si>
  <si>
    <t>US258</t>
  </si>
  <si>
    <t>US267</t>
  </si>
  <si>
    <t>US281</t>
  </si>
  <si>
    <t>US286</t>
  </si>
  <si>
    <t>US294</t>
  </si>
  <si>
    <t>US299</t>
  </si>
  <si>
    <t>Asher</t>
  </si>
  <si>
    <t>US310</t>
  </si>
  <si>
    <t>Urena</t>
  </si>
  <si>
    <t>Orlando</t>
  </si>
  <si>
    <t>Boyd</t>
  </si>
  <si>
    <t>US341</t>
  </si>
  <si>
    <t>US360</t>
  </si>
  <si>
    <t>US364</t>
  </si>
  <si>
    <t>US376</t>
  </si>
  <si>
    <t>Taijuan</t>
  </si>
  <si>
    <t>US396</t>
  </si>
  <si>
    <t>US397</t>
  </si>
  <si>
    <t>Topps Main Update    RC</t>
  </si>
  <si>
    <t>Araujo, Elvis</t>
  </si>
  <si>
    <t>Boyd, Matt</t>
  </si>
  <si>
    <t>Bradley, Archie</t>
  </si>
  <si>
    <t>Topps Main  RetailSetAlt   RC</t>
  </si>
  <si>
    <t>Topps Main  Emerald   RC</t>
  </si>
  <si>
    <t>Dickerson, Alex</t>
  </si>
  <si>
    <t>Finnegan, Brandon</t>
  </si>
  <si>
    <t>Foltynewics, Mike</t>
  </si>
  <si>
    <t>Panini Pinnacle     RC</t>
  </si>
  <si>
    <t>Stadium Club     RC</t>
  </si>
  <si>
    <t>Hedges, Austin</t>
  </si>
  <si>
    <t>Herrera, Dilson</t>
  </si>
  <si>
    <t>Herrera, Odubel</t>
  </si>
  <si>
    <t>Kela, Keone</t>
  </si>
  <si>
    <t>Lorenzen, Michael</t>
  </si>
  <si>
    <t>Martinez, Carlos</t>
  </si>
  <si>
    <t>McCullers, Lance</t>
  </si>
  <si>
    <t>Nicolino, Justin</t>
  </si>
  <si>
    <t>Nola, Aaron</t>
  </si>
  <si>
    <t>Norris, Daniel</t>
  </si>
  <si>
    <t>Plawecki, Kevin</t>
  </si>
  <si>
    <t>Profar, Jurickson</t>
  </si>
  <si>
    <t>Purke, Matt</t>
  </si>
  <si>
    <t>Rodriguez, Eduardo</t>
  </si>
  <si>
    <t>Rosario, Eddie</t>
  </si>
  <si>
    <t>Ross, Joe</t>
  </si>
  <si>
    <t>Travis, Devon</t>
  </si>
  <si>
    <t>Tuivailala, Sam</t>
  </si>
  <si>
    <t>Urshela, Giovanny</t>
  </si>
  <si>
    <t>Wacha, Michael</t>
  </si>
  <si>
    <t>Walker, Christian</t>
  </si>
  <si>
    <t>Weaver, Luke</t>
  </si>
  <si>
    <t>Winker, Jesse</t>
  </si>
  <si>
    <t>A&amp;G Back</t>
  </si>
  <si>
    <t>Sharapova</t>
  </si>
  <si>
    <t>Maria</t>
  </si>
  <si>
    <t>Tennis Player</t>
  </si>
  <si>
    <t>Severino</t>
  </si>
  <si>
    <t>Yellow</t>
  </si>
  <si>
    <t>Top 100 Prospects</t>
  </si>
  <si>
    <t>Family Ties</t>
  </si>
  <si>
    <t>International Ink</t>
  </si>
  <si>
    <t>Sophmore Standouts</t>
  </si>
  <si>
    <t>Chrome Prospects</t>
  </si>
  <si>
    <t>Rookie Recollections</t>
  </si>
  <si>
    <t>Peraza</t>
  </si>
  <si>
    <t>Turner</t>
  </si>
  <si>
    <t>Trea</t>
  </si>
  <si>
    <t>Shaffer</t>
  </si>
  <si>
    <t>Waldrop</t>
  </si>
  <si>
    <t>O'Brien</t>
  </si>
  <si>
    <t>BP2</t>
  </si>
  <si>
    <t>BP3</t>
  </si>
  <si>
    <t>Leyba</t>
  </si>
  <si>
    <t>Domingo</t>
  </si>
  <si>
    <t>BP11</t>
  </si>
  <si>
    <t>Huang</t>
  </si>
  <si>
    <t>Wei-Chieh</t>
  </si>
  <si>
    <t>BP22</t>
  </si>
  <si>
    <t>Akau</t>
  </si>
  <si>
    <t>Iolana</t>
  </si>
  <si>
    <t>BP23</t>
  </si>
  <si>
    <t>Padlo</t>
  </si>
  <si>
    <t>BP33</t>
  </si>
  <si>
    <t>Romano</t>
  </si>
  <si>
    <t>Sal</t>
  </si>
  <si>
    <t>BP41</t>
  </si>
  <si>
    <t>BP42</t>
  </si>
  <si>
    <t>Dubon</t>
  </si>
  <si>
    <t>Mauricio</t>
  </si>
  <si>
    <t>BP43</t>
  </si>
  <si>
    <t>DeJong</t>
  </si>
  <si>
    <t>BP45</t>
  </si>
  <si>
    <t>Suarez</t>
  </si>
  <si>
    <t>BP46</t>
  </si>
  <si>
    <t>Kramer</t>
  </si>
  <si>
    <t>BP57</t>
  </si>
  <si>
    <t>Survance Jr.</t>
  </si>
  <si>
    <t>BP59</t>
  </si>
  <si>
    <t>Alford</t>
  </si>
  <si>
    <t>BP61</t>
  </si>
  <si>
    <t>BP62</t>
  </si>
  <si>
    <t>Benintendi</t>
  </si>
  <si>
    <t>BP66</t>
  </si>
  <si>
    <t>Stephenson</t>
  </si>
  <si>
    <t>BP67</t>
  </si>
  <si>
    <t>Naylor</t>
  </si>
  <si>
    <t>BP71</t>
  </si>
  <si>
    <t>Kaprielian</t>
  </si>
  <si>
    <t>BP80</t>
  </si>
  <si>
    <t>BP82</t>
  </si>
  <si>
    <t>Soroka</t>
  </si>
  <si>
    <t>BP88</t>
  </si>
  <si>
    <t>Montcastle</t>
  </si>
  <si>
    <t>BP91</t>
  </si>
  <si>
    <t>Fulmer</t>
  </si>
  <si>
    <t>BP93</t>
  </si>
  <si>
    <t>Cecchini</t>
  </si>
  <si>
    <t>BP120</t>
  </si>
  <si>
    <t>Justus</t>
  </si>
  <si>
    <t>BP123</t>
  </si>
  <si>
    <t>BP126</t>
  </si>
  <si>
    <t>Blewett</t>
  </si>
  <si>
    <t>BP127</t>
  </si>
  <si>
    <t>Candelario</t>
  </si>
  <si>
    <t>Jeimer</t>
  </si>
  <si>
    <t>BP130</t>
  </si>
  <si>
    <t>Manaea</t>
  </si>
  <si>
    <t>BP132</t>
  </si>
  <si>
    <t>Tellez</t>
  </si>
  <si>
    <t>Rowdy</t>
  </si>
  <si>
    <t>BP134</t>
  </si>
  <si>
    <t>BP142</t>
  </si>
  <si>
    <t>Maeda</t>
  </si>
  <si>
    <t>Kenta</t>
  </si>
  <si>
    <t>BP143</t>
  </si>
  <si>
    <t>Gohara</t>
  </si>
  <si>
    <t>Luiz</t>
  </si>
  <si>
    <t>BP145</t>
  </si>
  <si>
    <t>Courtney</t>
  </si>
  <si>
    <t>BP148</t>
  </si>
  <si>
    <t>Moncada</t>
  </si>
  <si>
    <t>Yoan</t>
  </si>
  <si>
    <t>BP149</t>
  </si>
  <si>
    <t>Travieso</t>
  </si>
  <si>
    <t>BP150</t>
  </si>
  <si>
    <t>Giolito</t>
  </si>
  <si>
    <t>BP38</t>
  </si>
  <si>
    <t>Mancini</t>
  </si>
  <si>
    <t>Trey</t>
  </si>
  <si>
    <t>BP58</t>
  </si>
  <si>
    <t>Carrizales</t>
  </si>
  <si>
    <t>BP60</t>
  </si>
  <si>
    <t>Tucker</t>
  </si>
  <si>
    <t>BP92</t>
  </si>
  <si>
    <t>BP98</t>
  </si>
  <si>
    <t>Kaminsky</t>
  </si>
  <si>
    <t>Rob</t>
  </si>
  <si>
    <t>BP108</t>
  </si>
  <si>
    <t>BP117</t>
  </si>
  <si>
    <t>Danish</t>
  </si>
  <si>
    <t>BP113</t>
  </si>
  <si>
    <t>Fried</t>
  </si>
  <si>
    <t>BP137</t>
  </si>
  <si>
    <t>Brinson</t>
  </si>
  <si>
    <t>Lewis</t>
  </si>
  <si>
    <t>BTP6</t>
  </si>
  <si>
    <t>BTP98</t>
  </si>
  <si>
    <t>FT-H</t>
  </si>
  <si>
    <t>Charlie Hayes/Ke'Bryan Hayes</t>
  </si>
  <si>
    <t>II-FR</t>
  </si>
  <si>
    <t>II-LT</t>
  </si>
  <si>
    <t>Taveras</t>
  </si>
  <si>
    <t>Leody</t>
  </si>
  <si>
    <t>SS-14</t>
  </si>
  <si>
    <t>BCP002</t>
  </si>
  <si>
    <t>BCP030</t>
  </si>
  <si>
    <t>Denson</t>
  </si>
  <si>
    <t>BCP038</t>
  </si>
  <si>
    <t>BCP043</t>
  </si>
  <si>
    <t>BCP044</t>
  </si>
  <si>
    <t>White</t>
  </si>
  <si>
    <t>Mikey</t>
  </si>
  <si>
    <t>BCP046</t>
  </si>
  <si>
    <t>BCP047</t>
  </si>
  <si>
    <t>BCP049</t>
  </si>
  <si>
    <t>BCP053</t>
  </si>
  <si>
    <t>Poncedeleon</t>
  </si>
  <si>
    <t>BCP065</t>
  </si>
  <si>
    <t>Newcomb</t>
  </si>
  <si>
    <t>BCP071</t>
  </si>
  <si>
    <t>BCP090</t>
  </si>
  <si>
    <t>Tapia</t>
  </si>
  <si>
    <t>Raimel</t>
  </si>
  <si>
    <t>BCP098</t>
  </si>
  <si>
    <t>BCP100</t>
  </si>
  <si>
    <t>Rodgers</t>
  </si>
  <si>
    <t>Brendan</t>
  </si>
  <si>
    <t>BCP102</t>
  </si>
  <si>
    <t>Hanson</t>
  </si>
  <si>
    <t>Alen</t>
  </si>
  <si>
    <t>BCP105</t>
  </si>
  <si>
    <t>BCP115</t>
  </si>
  <si>
    <t>Kopech</t>
  </si>
  <si>
    <t>BCP118</t>
  </si>
  <si>
    <t>Mella</t>
  </si>
  <si>
    <t>Keury</t>
  </si>
  <si>
    <t>BCP126</t>
  </si>
  <si>
    <t>BCP131</t>
  </si>
  <si>
    <t>Bauers</t>
  </si>
  <si>
    <t>BCP137</t>
  </si>
  <si>
    <t>BCP139</t>
  </si>
  <si>
    <t>Chad</t>
  </si>
  <si>
    <t>BCP146</t>
  </si>
  <si>
    <t>Dean</t>
  </si>
  <si>
    <t>BCP149</t>
  </si>
  <si>
    <t>RR-LG</t>
  </si>
  <si>
    <t>Bowman Prospects</t>
  </si>
  <si>
    <t>Purple Gold?</t>
  </si>
  <si>
    <t>/250</t>
  </si>
  <si>
    <t>BD-186</t>
  </si>
  <si>
    <t>Piscotty</t>
  </si>
  <si>
    <t>Owens</t>
  </si>
  <si>
    <t>Sano</t>
  </si>
  <si>
    <t>TP-DJ</t>
  </si>
  <si>
    <t>TP-AA</t>
  </si>
  <si>
    <t>TP-DP</t>
  </si>
  <si>
    <t>Paulino</t>
  </si>
  <si>
    <t>TP-TG</t>
  </si>
  <si>
    <t>Glasnow</t>
  </si>
  <si>
    <t>TP-TT</t>
  </si>
  <si>
    <t>Toussaint</t>
  </si>
  <si>
    <t>Touki</t>
  </si>
  <si>
    <t>Retro 82</t>
  </si>
  <si>
    <t>The Prospects</t>
  </si>
  <si>
    <t>Signature Series</t>
  </si>
  <si>
    <t>USA Team</t>
  </si>
  <si>
    <t>Power Alley</t>
  </si>
  <si>
    <t>Rodon</t>
  </si>
  <si>
    <t>D82-001</t>
  </si>
  <si>
    <t>D82-012</t>
  </si>
  <si>
    <t>D82-050</t>
  </si>
  <si>
    <t>TP03</t>
  </si>
  <si>
    <t>TP04</t>
  </si>
  <si>
    <t>TP06</t>
  </si>
  <si>
    <t>Swanson</t>
  </si>
  <si>
    <t>Dansby</t>
  </si>
  <si>
    <t>SGS-TM</t>
  </si>
  <si>
    <t>USA-22</t>
  </si>
  <si>
    <t>Okey</t>
  </si>
  <si>
    <t>PA-04</t>
  </si>
  <si>
    <t>Blue Frames</t>
  </si>
  <si>
    <t>Donruss2</t>
  </si>
  <si>
    <t>Optic</t>
  </si>
  <si>
    <t>BackToFuture</t>
  </si>
  <si>
    <t>/99</t>
  </si>
  <si>
    <t>Purple(Target)</t>
  </si>
  <si>
    <t>BF-02</t>
  </si>
  <si>
    <t>Kepler</t>
  </si>
  <si>
    <t>Ketel</t>
  </si>
  <si>
    <t>Naquin</t>
  </si>
  <si>
    <t>Aledmys</t>
  </si>
  <si>
    <t>Matz</t>
  </si>
  <si>
    <t>Legends Die Cut</t>
  </si>
  <si>
    <t>Isometrics</t>
  </si>
  <si>
    <t>Contact Lens</t>
  </si>
  <si>
    <t>Stadium Certified Autograph</t>
  </si>
  <si>
    <t>LDC-5</t>
  </si>
  <si>
    <t>LDC-9</t>
  </si>
  <si>
    <t>Syndergaard</t>
  </si>
  <si>
    <t>Noah</t>
  </si>
  <si>
    <t>I-11</t>
  </si>
  <si>
    <t>CS-05</t>
  </si>
  <si>
    <t>Conforto</t>
  </si>
  <si>
    <t>CS-10</t>
  </si>
  <si>
    <t>CS-06</t>
  </si>
  <si>
    <t>SCA-SMZ</t>
  </si>
  <si>
    <t>Mondesi</t>
  </si>
  <si>
    <t>Raul</t>
  </si>
  <si>
    <t>Bird</t>
  </si>
  <si>
    <t>Edwards Jr.</t>
  </si>
  <si>
    <t>Drury</t>
  </si>
  <si>
    <t>Rea</t>
  </si>
  <si>
    <t>Snell</t>
  </si>
  <si>
    <t>Park</t>
  </si>
  <si>
    <t>Byung-Ho</t>
  </si>
  <si>
    <t>Topps Archives</t>
  </si>
  <si>
    <t>69 Super Cards</t>
  </si>
  <si>
    <t>Fan Favorite Autograph</t>
  </si>
  <si>
    <t>69TS-FL</t>
  </si>
  <si>
    <t>Autograph</t>
  </si>
  <si>
    <t>Thompson</t>
  </si>
  <si>
    <t>Trayce</t>
  </si>
  <si>
    <t>Topps Bunt</t>
  </si>
  <si>
    <t>Platinum</t>
  </si>
  <si>
    <t>Story</t>
  </si>
  <si>
    <t>Berios</t>
  </si>
  <si>
    <t>Schwarber</t>
  </si>
  <si>
    <t>Urias</t>
  </si>
  <si>
    <t>Hazelbaker</t>
  </si>
  <si>
    <t>Mazara</t>
  </si>
  <si>
    <t>Topps Chrome</t>
  </si>
  <si>
    <t>Perspectives</t>
  </si>
  <si>
    <t>Pink Refractor</t>
  </si>
  <si>
    <t>3000 Hit Club</t>
  </si>
  <si>
    <t>Target Update</t>
  </si>
  <si>
    <t>PC-4</t>
  </si>
  <si>
    <t>HMT22</t>
  </si>
  <si>
    <t>Taillon</t>
  </si>
  <si>
    <t>Jameson</t>
  </si>
  <si>
    <t>Bazooka Mini</t>
  </si>
  <si>
    <t>New Age Performers</t>
  </si>
  <si>
    <t>1967 Standups</t>
  </si>
  <si>
    <t>Clubhouse Collection</t>
  </si>
  <si>
    <t>Chrome Refractor</t>
  </si>
  <si>
    <t>Now &amp; Then</t>
  </si>
  <si>
    <t>Award Winner</t>
  </si>
  <si>
    <t>Rookie Performers</t>
  </si>
  <si>
    <t>67B-CC</t>
  </si>
  <si>
    <t>MSA</t>
  </si>
  <si>
    <t>1 of 15</t>
  </si>
  <si>
    <t>CCR-JDE</t>
  </si>
  <si>
    <t>Keyvius Sampson/Kyle Waldrop</t>
  </si>
  <si>
    <t>Miguel Almonte/Scott Alexander</t>
  </si>
  <si>
    <t>Chris Reed/Brian Ellington</t>
  </si>
  <si>
    <t>Ariel Pena/Nevin Ashley</t>
  </si>
  <si>
    <t>Travis Jankowski/Cody Decker</t>
  </si>
  <si>
    <t>Ketel Marte/John Hicks</t>
  </si>
  <si>
    <t>Sanchez, Gary / Mondesi, Raul</t>
  </si>
  <si>
    <t>Zack Godley/Socrates Brito</t>
  </si>
  <si>
    <t>Mac Williamson/Trevor Brown</t>
  </si>
  <si>
    <t>Pedro Severino/Travis Tartamella</t>
  </si>
  <si>
    <t>Keon Broxton/Ron Torreyes</t>
  </si>
  <si>
    <t>Cabrera M / I Kinsler</t>
  </si>
  <si>
    <t>Kershaw/Scherzer/Arrieta</t>
  </si>
  <si>
    <t>Gordon/Harper/Goldschmidt</t>
  </si>
  <si>
    <t>Arenado/Goldschmidt/Rizzo</t>
  </si>
  <si>
    <t>NT8</t>
  </si>
  <si>
    <t>AW5</t>
  </si>
  <si>
    <t>RP-AD</t>
  </si>
  <si>
    <t>RP-BS</t>
  </si>
  <si>
    <t>Robert</t>
  </si>
  <si>
    <t>Cessa</t>
  </si>
  <si>
    <t>O'Rourke</t>
  </si>
  <si>
    <t>Estevez</t>
  </si>
  <si>
    <t>Eflin</t>
  </si>
  <si>
    <t>Merrifield</t>
  </si>
  <si>
    <t>Whit</t>
  </si>
  <si>
    <t>Stripling</t>
  </si>
  <si>
    <t>Topps4</t>
  </si>
  <si>
    <t>Berger's Best</t>
  </si>
  <si>
    <t>Ichiro Chasing 3000</t>
  </si>
  <si>
    <t>First Pitch</t>
  </si>
  <si>
    <t>Scouting Report Auto</t>
  </si>
  <si>
    <t>Fire Update</t>
  </si>
  <si>
    <t>MLB Debut Bronze</t>
  </si>
  <si>
    <t>Scouting Report</t>
  </si>
  <si>
    <t>Greatest Streaks</t>
  </si>
  <si>
    <t>Wrigley Field</t>
  </si>
  <si>
    <t>Rainbow Foil</t>
  </si>
  <si>
    <t>BB2-2001</t>
  </si>
  <si>
    <t>3000-10</t>
  </si>
  <si>
    <t>3000-49</t>
  </si>
  <si>
    <t>SRA-TS</t>
  </si>
  <si>
    <t>F-03</t>
  </si>
  <si>
    <t>F-08</t>
  </si>
  <si>
    <t>F-10</t>
  </si>
  <si>
    <t>3000-H09</t>
  </si>
  <si>
    <t>3000-H13</t>
  </si>
  <si>
    <t>P-06</t>
  </si>
  <si>
    <t>P-12</t>
  </si>
  <si>
    <t>P-13</t>
  </si>
  <si>
    <t>P-20</t>
  </si>
  <si>
    <t>P-24</t>
  </si>
  <si>
    <t>MLDB-26</t>
  </si>
  <si>
    <t>SRR-BP</t>
  </si>
  <si>
    <t>GS-04</t>
  </si>
  <si>
    <t>WRIG-29</t>
  </si>
  <si>
    <t>Dull</t>
  </si>
  <si>
    <t>Eickhoff</t>
  </si>
  <si>
    <t>Jerad</t>
  </si>
  <si>
    <t>Alec</t>
  </si>
  <si>
    <t>Cabrera M/Bogaerts X/Altuve J</t>
  </si>
  <si>
    <t>Greinke/Arrieta/Kershaw</t>
  </si>
  <si>
    <t>Sweeney</t>
  </si>
  <si>
    <t>Darnell</t>
  </si>
  <si>
    <t>Jankowski</t>
  </si>
  <si>
    <t>Ellington</t>
  </si>
  <si>
    <t>Wisler</t>
  </si>
  <si>
    <t>Tomlinson</t>
  </si>
  <si>
    <t>Kelby</t>
  </si>
  <si>
    <t>Cowart</t>
  </si>
  <si>
    <t>Kaleb</t>
  </si>
  <si>
    <t>Sampson</t>
  </si>
  <si>
    <t>Keyvius</t>
  </si>
  <si>
    <t>Harper,Arenado,C Gonzalez</t>
  </si>
  <si>
    <t>Carson</t>
  </si>
  <si>
    <t>Keon</t>
  </si>
  <si>
    <t>Pazos</t>
  </si>
  <si>
    <t>Alexander</t>
  </si>
  <si>
    <t>Abel</t>
  </si>
  <si>
    <t>Williamson</t>
  </si>
  <si>
    <t>Mac</t>
  </si>
  <si>
    <t>Ariel</t>
  </si>
  <si>
    <t>Bryant, K / Rizzo, A</t>
  </si>
  <si>
    <t>Colton</t>
  </si>
  <si>
    <t>Maile</t>
  </si>
  <si>
    <t>Montas</t>
  </si>
  <si>
    <t>Frankie</t>
  </si>
  <si>
    <t>Knebel</t>
  </si>
  <si>
    <t>Barraclough</t>
  </si>
  <si>
    <t>Marksberry</t>
  </si>
  <si>
    <t>Goody</t>
  </si>
  <si>
    <t>Houser</t>
  </si>
  <si>
    <t>Duffey</t>
  </si>
  <si>
    <t>Brito</t>
  </si>
  <si>
    <t>Socrates</t>
  </si>
  <si>
    <t>Davies</t>
  </si>
  <si>
    <t>Chi Chi</t>
  </si>
  <si>
    <t>Armstrong</t>
  </si>
  <si>
    <t>Soto</t>
  </si>
  <si>
    <t>Giovanni</t>
  </si>
  <si>
    <t>U096</t>
  </si>
  <si>
    <t>Kuhl</t>
  </si>
  <si>
    <t>Law</t>
  </si>
  <si>
    <t>US247</t>
  </si>
  <si>
    <t>US001</t>
  </si>
  <si>
    <t>Green, Chad / Mullee, Conor</t>
  </si>
  <si>
    <t>Barbato, Johnny / Gamel, Ben</t>
  </si>
  <si>
    <t>US009</t>
  </si>
  <si>
    <t>US013</t>
  </si>
  <si>
    <t>US018</t>
  </si>
  <si>
    <t>US019</t>
  </si>
  <si>
    <t>US024</t>
  </si>
  <si>
    <t>Bandy</t>
  </si>
  <si>
    <t>Jett</t>
  </si>
  <si>
    <t>Kim</t>
  </si>
  <si>
    <t>Hyun-Soo</t>
  </si>
  <si>
    <t>US029</t>
  </si>
  <si>
    <t>Moscot</t>
  </si>
  <si>
    <t>US039</t>
  </si>
  <si>
    <t>US043</t>
  </si>
  <si>
    <t>US044</t>
  </si>
  <si>
    <t>US045</t>
  </si>
  <si>
    <t>Gant, John / Cervenka, Hunter</t>
  </si>
  <si>
    <t>US057</t>
  </si>
  <si>
    <t>Nicholas, Brett / Lee, Dae-Ho</t>
  </si>
  <si>
    <t>US058</t>
  </si>
  <si>
    <t>US059</t>
  </si>
  <si>
    <t>Brault</t>
  </si>
  <si>
    <t>US063</t>
  </si>
  <si>
    <t>Triggs, Andrew / Mahle, Greg</t>
  </si>
  <si>
    <t>US065</t>
  </si>
  <si>
    <t>US067</t>
  </si>
  <si>
    <t>US069</t>
  </si>
  <si>
    <t>Clevinger</t>
  </si>
  <si>
    <t>Schebler</t>
  </si>
  <si>
    <t>Nimmo</t>
  </si>
  <si>
    <t>US081</t>
  </si>
  <si>
    <t>US085</t>
  </si>
  <si>
    <t>Morimando</t>
  </si>
  <si>
    <t>US088</t>
  </si>
  <si>
    <t>Tyrell</t>
  </si>
  <si>
    <t>US089</t>
  </si>
  <si>
    <t>US096</t>
  </si>
  <si>
    <t>Rickard</t>
  </si>
  <si>
    <t>US106</t>
  </si>
  <si>
    <t>Choi</t>
  </si>
  <si>
    <t>Ji-Man</t>
  </si>
  <si>
    <t>US108</t>
  </si>
  <si>
    <t>US114</t>
  </si>
  <si>
    <t>US117</t>
  </si>
  <si>
    <t>US123</t>
  </si>
  <si>
    <t>Blash, Jabari / Perdomo, Luis</t>
  </si>
  <si>
    <t>US124</t>
  </si>
  <si>
    <t>Barnette</t>
  </si>
  <si>
    <t>Almora</t>
  </si>
  <si>
    <t>US141</t>
  </si>
  <si>
    <t>US147</t>
  </si>
  <si>
    <t>Buschmann, Matt / Guerrero, Matt</t>
  </si>
  <si>
    <t>US149</t>
  </si>
  <si>
    <t>US151</t>
  </si>
  <si>
    <t>Motter</t>
  </si>
  <si>
    <t>US152</t>
  </si>
  <si>
    <t>US157</t>
  </si>
  <si>
    <t>US158</t>
  </si>
  <si>
    <t>US167</t>
  </si>
  <si>
    <t>Berrios</t>
  </si>
  <si>
    <t>US176SP</t>
  </si>
  <si>
    <t>US178</t>
  </si>
  <si>
    <t>US182</t>
  </si>
  <si>
    <t>US190</t>
  </si>
  <si>
    <t>US203</t>
  </si>
  <si>
    <t>US204</t>
  </si>
  <si>
    <t>US205</t>
  </si>
  <si>
    <t>US211</t>
  </si>
  <si>
    <t>US213</t>
  </si>
  <si>
    <t>US217</t>
  </si>
  <si>
    <t>US219</t>
  </si>
  <si>
    <t>Adleman</t>
  </si>
  <si>
    <t>Moran</t>
  </si>
  <si>
    <t>US224</t>
  </si>
  <si>
    <t>US226</t>
  </si>
  <si>
    <t>US228</t>
  </si>
  <si>
    <t>US229</t>
  </si>
  <si>
    <t>US230</t>
  </si>
  <si>
    <t>US235</t>
  </si>
  <si>
    <t>Bush</t>
  </si>
  <si>
    <t>Biagini</t>
  </si>
  <si>
    <t>US244</t>
  </si>
  <si>
    <t>Mallex</t>
  </si>
  <si>
    <t>US249</t>
  </si>
  <si>
    <t>Wolters</t>
  </si>
  <si>
    <t>US254</t>
  </si>
  <si>
    <t>Oh</t>
  </si>
  <si>
    <t>Seung-Hwan</t>
  </si>
  <si>
    <t>US260</t>
  </si>
  <si>
    <t>US266</t>
  </si>
  <si>
    <t>Contreras</t>
  </si>
  <si>
    <t>US270</t>
  </si>
  <si>
    <t>Devenski</t>
  </si>
  <si>
    <t>US284</t>
  </si>
  <si>
    <t>US287</t>
  </si>
  <si>
    <t>US288</t>
  </si>
  <si>
    <t>Cesar</t>
  </si>
  <si>
    <t>US292</t>
  </si>
  <si>
    <t>US295</t>
  </si>
  <si>
    <t>US297</t>
  </si>
  <si>
    <t>What'sInAName</t>
  </si>
  <si>
    <t>Prospect</t>
  </si>
  <si>
    <t>Bowman 70 red</t>
  </si>
  <si>
    <t>51 Bowman Chrome</t>
  </si>
  <si>
    <t>48 Bowman Chrome</t>
  </si>
  <si>
    <t>92 Bowman Chrome</t>
  </si>
  <si>
    <t>Blue Shimmer</t>
  </si>
  <si>
    <t>Talent Pipeline</t>
  </si>
  <si>
    <t>Chrome Prospects Auto</t>
  </si>
  <si>
    <t>Rookie of the Yr Favorites</t>
  </si>
  <si>
    <t>Bowman Top 100</t>
  </si>
  <si>
    <t>Bowman's Best</t>
  </si>
  <si>
    <t>BowmanNextGen</t>
  </si>
  <si>
    <t>RadarRookie</t>
  </si>
  <si>
    <t>Ice</t>
  </si>
  <si>
    <t>Royal Blue</t>
  </si>
  <si>
    <t>/499</t>
  </si>
  <si>
    <t>Silver</t>
  </si>
  <si>
    <t>/50</t>
  </si>
  <si>
    <t>Purple</t>
  </si>
  <si>
    <t>WAD-68</t>
  </si>
  <si>
    <t>Gsellman</t>
  </si>
  <si>
    <t>Musgrove</t>
  </si>
  <si>
    <t>BP-145</t>
  </si>
  <si>
    <t>Hillman</t>
  </si>
  <si>
    <t>BP045</t>
  </si>
  <si>
    <t>Holmes</t>
  </si>
  <si>
    <t>BCP87</t>
  </si>
  <si>
    <t>48B-PR</t>
  </si>
  <si>
    <t>Rizzuto</t>
  </si>
  <si>
    <t>92B-BH</t>
  </si>
  <si>
    <t>92B-KGJ</t>
  </si>
  <si>
    <t>BCP47</t>
  </si>
  <si>
    <t>Allard</t>
  </si>
  <si>
    <t>Kolby</t>
  </si>
  <si>
    <t>TP-MIA</t>
  </si>
  <si>
    <t>Garrett,Stone/Dean,Austin/Riddle,JT</t>
  </si>
  <si>
    <t>TP-TEX</t>
  </si>
  <si>
    <t>Taveras,Leody/Ibanez,Andy/Guzman,Ronald</t>
  </si>
  <si>
    <t>CPA-TF</t>
  </si>
  <si>
    <t>Friedl</t>
  </si>
  <si>
    <t>De Leon</t>
  </si>
  <si>
    <t>BTP-52</t>
  </si>
  <si>
    <t>Reynaldo</t>
  </si>
  <si>
    <t>BTP-89</t>
  </si>
  <si>
    <t>Sisco</t>
  </si>
  <si>
    <t>Chance</t>
  </si>
  <si>
    <t>BTP-95</t>
  </si>
  <si>
    <t>Margot</t>
  </si>
  <si>
    <t>Teoscar</t>
  </si>
  <si>
    <t>Gurriel</t>
  </si>
  <si>
    <t>Yulieski</t>
  </si>
  <si>
    <t>Judge</t>
  </si>
  <si>
    <t>Healy</t>
  </si>
  <si>
    <t>Ryon</t>
  </si>
  <si>
    <t>Dahl</t>
  </si>
  <si>
    <t>Segedin</t>
  </si>
  <si>
    <t>Strahm</t>
  </si>
  <si>
    <t>Bregman</t>
  </si>
  <si>
    <t>Shipley</t>
  </si>
  <si>
    <t>Braden</t>
  </si>
  <si>
    <t>Cotton</t>
  </si>
  <si>
    <t>Jharel</t>
  </si>
  <si>
    <t>Renfroe</t>
  </si>
  <si>
    <t>BP002</t>
  </si>
  <si>
    <t>Lux</t>
  </si>
  <si>
    <t>BP010</t>
  </si>
  <si>
    <t>Vallot</t>
  </si>
  <si>
    <t>BP012</t>
  </si>
  <si>
    <t>Fedde</t>
  </si>
  <si>
    <t>BP013</t>
  </si>
  <si>
    <t>Rookie</t>
  </si>
  <si>
    <t>BP014</t>
  </si>
  <si>
    <t>BP015</t>
  </si>
  <si>
    <t>Burdi</t>
  </si>
  <si>
    <t>BP016</t>
  </si>
  <si>
    <t>Clint</t>
  </si>
  <si>
    <t>BP017</t>
  </si>
  <si>
    <t>BP021</t>
  </si>
  <si>
    <t>BP023</t>
  </si>
  <si>
    <t>Jarlin</t>
  </si>
  <si>
    <t>BP025</t>
  </si>
  <si>
    <t>Armenteros</t>
  </si>
  <si>
    <t>Lazarito</t>
  </si>
  <si>
    <t>BP026</t>
  </si>
  <si>
    <t>BP027</t>
  </si>
  <si>
    <t>Senzatela</t>
  </si>
  <si>
    <t>BP029</t>
  </si>
  <si>
    <t>BP030</t>
  </si>
  <si>
    <t>BP032</t>
  </si>
  <si>
    <t>Guerrero Jr.</t>
  </si>
  <si>
    <t>BP033</t>
  </si>
  <si>
    <t>BP038</t>
  </si>
  <si>
    <t>BP040</t>
  </si>
  <si>
    <t>BP047</t>
  </si>
  <si>
    <t>BP049</t>
  </si>
  <si>
    <t>Bickford</t>
  </si>
  <si>
    <t>BP054</t>
  </si>
  <si>
    <t>Espinoza</t>
  </si>
  <si>
    <t>BP055</t>
  </si>
  <si>
    <t>Quantrill</t>
  </si>
  <si>
    <t>BP056</t>
  </si>
  <si>
    <t>Yamada</t>
  </si>
  <si>
    <t>Tetsuto</t>
  </si>
  <si>
    <t>Japan</t>
  </si>
  <si>
    <t>BP057</t>
  </si>
  <si>
    <t>Beede</t>
  </si>
  <si>
    <t>BP058</t>
  </si>
  <si>
    <t>BP059</t>
  </si>
  <si>
    <t>Jurado</t>
  </si>
  <si>
    <t>BP060</t>
  </si>
  <si>
    <t>Voth</t>
  </si>
  <si>
    <t>BP063</t>
  </si>
  <si>
    <t>Dominic</t>
  </si>
  <si>
    <t>BP064</t>
  </si>
  <si>
    <t>Thaiss</t>
  </si>
  <si>
    <t>BP065</t>
  </si>
  <si>
    <t>Meadows</t>
  </si>
  <si>
    <t>BP068</t>
  </si>
  <si>
    <t>Speas</t>
  </si>
  <si>
    <t>BP071</t>
  </si>
  <si>
    <t>BP072</t>
  </si>
  <si>
    <t>DelaCruz</t>
  </si>
  <si>
    <t>Oscar</t>
  </si>
  <si>
    <t>BP073</t>
  </si>
  <si>
    <t>BP075</t>
  </si>
  <si>
    <t>Mountcastle</t>
  </si>
  <si>
    <t>BP076</t>
  </si>
  <si>
    <t>Amed</t>
  </si>
  <si>
    <t>BP077</t>
  </si>
  <si>
    <t>Solak</t>
  </si>
  <si>
    <t>BP079</t>
  </si>
  <si>
    <t>Chang</t>
  </si>
  <si>
    <t>Yu-Cheng</t>
  </si>
  <si>
    <t>BP080</t>
  </si>
  <si>
    <t>Gleyber</t>
  </si>
  <si>
    <t>BP081</t>
  </si>
  <si>
    <t>BP087</t>
  </si>
  <si>
    <t>BP090</t>
  </si>
  <si>
    <t>Sedlock</t>
  </si>
  <si>
    <t>BP094</t>
  </si>
  <si>
    <t>BP095</t>
  </si>
  <si>
    <t>Daz</t>
  </si>
  <si>
    <t>BP097</t>
  </si>
  <si>
    <t>Norimoto</t>
  </si>
  <si>
    <t>Takahiro</t>
  </si>
  <si>
    <t>BP100</t>
  </si>
  <si>
    <t>Maitan</t>
  </si>
  <si>
    <t>BP101</t>
  </si>
  <si>
    <t>Devers</t>
  </si>
  <si>
    <t>BP102</t>
  </si>
  <si>
    <t>Kirilloff</t>
  </si>
  <si>
    <t>BP103</t>
  </si>
  <si>
    <t>BP107</t>
  </si>
  <si>
    <t>Dewees</t>
  </si>
  <si>
    <t>Donnie</t>
  </si>
  <si>
    <t>BP109</t>
  </si>
  <si>
    <t>Freeland</t>
  </si>
  <si>
    <t>Fletcher</t>
  </si>
  <si>
    <t>BP118</t>
  </si>
  <si>
    <t>McKenzie</t>
  </si>
  <si>
    <t>Triston</t>
  </si>
  <si>
    <t>BP121</t>
  </si>
  <si>
    <t>Rutherford</t>
  </si>
  <si>
    <t>BP122</t>
  </si>
  <si>
    <t>Manning</t>
  </si>
  <si>
    <t>BP124</t>
  </si>
  <si>
    <t>Cease</t>
  </si>
  <si>
    <t>Ronald</t>
  </si>
  <si>
    <t>BP128</t>
  </si>
  <si>
    <t>BP131</t>
  </si>
  <si>
    <t>Zagunis</t>
  </si>
  <si>
    <t>BP135</t>
  </si>
  <si>
    <t>Moniak</t>
  </si>
  <si>
    <t>BP140</t>
  </si>
  <si>
    <t>Adames</t>
  </si>
  <si>
    <t>Willy</t>
  </si>
  <si>
    <t>BP141</t>
  </si>
  <si>
    <t>Hyeon-Jong</t>
  </si>
  <si>
    <t>Yang</t>
  </si>
  <si>
    <t>Korea</t>
  </si>
  <si>
    <t>Bader</t>
  </si>
  <si>
    <t>BP144</t>
  </si>
  <si>
    <t>Demeritte</t>
  </si>
  <si>
    <t>BP147</t>
  </si>
  <si>
    <t>Wilkerman</t>
  </si>
  <si>
    <t>Christin</t>
  </si>
  <si>
    <t>Groome</t>
  </si>
  <si>
    <t>BCP001</t>
  </si>
  <si>
    <t>Senzel</t>
  </si>
  <si>
    <t>BCP005</t>
  </si>
  <si>
    <t>BCP008</t>
  </si>
  <si>
    <t>Almanzar</t>
  </si>
  <si>
    <t>BCP011</t>
  </si>
  <si>
    <t>Conlon</t>
  </si>
  <si>
    <t>PJ</t>
  </si>
  <si>
    <t>BCP012</t>
  </si>
  <si>
    <t>BCP021</t>
  </si>
  <si>
    <t>BCP022</t>
  </si>
  <si>
    <t>BCP023</t>
  </si>
  <si>
    <t>BCP029</t>
  </si>
  <si>
    <t>BCP031</t>
  </si>
  <si>
    <t>BCP032</t>
  </si>
  <si>
    <t>BCP033</t>
  </si>
  <si>
    <t>BCP036</t>
  </si>
  <si>
    <t>Ibanez</t>
  </si>
  <si>
    <t>BCP040</t>
  </si>
  <si>
    <t>BCP041</t>
  </si>
  <si>
    <t>Kilome</t>
  </si>
  <si>
    <t>Franklyn</t>
  </si>
  <si>
    <t>BCP055</t>
  </si>
  <si>
    <t>BCP056</t>
  </si>
  <si>
    <t>BCP058</t>
  </si>
  <si>
    <t>BCP059</t>
  </si>
  <si>
    <t>BCP062</t>
  </si>
  <si>
    <t>Tsutsugo</t>
  </si>
  <si>
    <t>Yoshitomo</t>
  </si>
  <si>
    <t>BCP063</t>
  </si>
  <si>
    <t>BCP064</t>
  </si>
  <si>
    <t>BCP070</t>
  </si>
  <si>
    <t>Newman</t>
  </si>
  <si>
    <t>BCP073</t>
  </si>
  <si>
    <t>BCP079</t>
  </si>
  <si>
    <t>BCP080</t>
  </si>
  <si>
    <t>BCP081</t>
  </si>
  <si>
    <t>BCP086</t>
  </si>
  <si>
    <t>Mundell</t>
  </si>
  <si>
    <t>BCP093</t>
  </si>
  <si>
    <t>BCP104</t>
  </si>
  <si>
    <t>Medina</t>
  </si>
  <si>
    <t>Adonis</t>
  </si>
  <si>
    <t>BCP110</t>
  </si>
  <si>
    <t>BCP129</t>
  </si>
  <si>
    <t>Isael</t>
  </si>
  <si>
    <t>BCP135</t>
  </si>
  <si>
    <t>BCP136</t>
  </si>
  <si>
    <t>Jomar</t>
  </si>
  <si>
    <t>BCP144</t>
  </si>
  <si>
    <t>BCP145</t>
  </si>
  <si>
    <t>BCP147</t>
  </si>
  <si>
    <t>Bellinger</t>
  </si>
  <si>
    <t>BNG-AA</t>
  </si>
  <si>
    <t>BNG-AM</t>
  </si>
  <si>
    <t>BNG-CS</t>
  </si>
  <si>
    <t>BNG-LB</t>
  </si>
  <si>
    <t>RR-AJ</t>
  </si>
  <si>
    <t>RR-OA</t>
  </si>
  <si>
    <t>TP-JF</t>
  </si>
  <si>
    <t>TP-NJ</t>
  </si>
  <si>
    <t>TP-VR</t>
  </si>
  <si>
    <t>TP-WA</t>
  </si>
  <si>
    <t>TP-KA</t>
  </si>
  <si>
    <t>TP-TS</t>
  </si>
  <si>
    <t>Szapucki</t>
  </si>
  <si>
    <t>TPA-MK</t>
  </si>
  <si>
    <t>Keller</t>
  </si>
  <si>
    <t>TP-OD</t>
  </si>
  <si>
    <t>De La Cruz</t>
  </si>
  <si>
    <t>TP-AP</t>
  </si>
  <si>
    <t>Puk</t>
  </si>
  <si>
    <t>TP-ARO</t>
  </si>
  <si>
    <t>TP-BRO</t>
  </si>
  <si>
    <t>TP-DCE</t>
  </si>
  <si>
    <t>TP-FR</t>
  </si>
  <si>
    <t>Romero</t>
  </si>
  <si>
    <t>TP-FRI</t>
  </si>
  <si>
    <t>TP-JC</t>
  </si>
  <si>
    <t>JP</t>
  </si>
  <si>
    <t>TP-JO</t>
  </si>
  <si>
    <t>Jhailyn</t>
  </si>
  <si>
    <t>TP-JS</t>
  </si>
  <si>
    <t>TP-LB</t>
  </si>
  <si>
    <t>TP-LC</t>
  </si>
  <si>
    <t>TP-LGJ</t>
  </si>
  <si>
    <t>Gurriel Jr</t>
  </si>
  <si>
    <t>Lourdes</t>
  </si>
  <si>
    <t>TP-LO</t>
  </si>
  <si>
    <t>TP-LT</t>
  </si>
  <si>
    <t>TP-LU</t>
  </si>
  <si>
    <t>TP-MF</t>
  </si>
  <si>
    <t>TP-MK</t>
  </si>
  <si>
    <t>TP-NW</t>
  </si>
  <si>
    <t>TP-PW</t>
  </si>
  <si>
    <t>Weigel</t>
  </si>
  <si>
    <t>TP-RP</t>
  </si>
  <si>
    <t>Pint</t>
  </si>
  <si>
    <t>Riley</t>
  </si>
  <si>
    <t>TP-RRA</t>
  </si>
  <si>
    <t>Raudes</t>
  </si>
  <si>
    <t>Roniel</t>
  </si>
  <si>
    <t>TP-TM</t>
  </si>
  <si>
    <t>TP-TO</t>
  </si>
  <si>
    <t>O'Neill</t>
  </si>
  <si>
    <t>TP-YCC</t>
  </si>
  <si>
    <t>Diamond Kings</t>
  </si>
  <si>
    <t>GrayFrame</t>
  </si>
  <si>
    <t>Blue ArtProof</t>
  </si>
  <si>
    <t>/25</t>
  </si>
  <si>
    <t>18B</t>
  </si>
  <si>
    <t>Ty</t>
  </si>
  <si>
    <t>The Prospects Blue Back</t>
  </si>
  <si>
    <t>Cyan Blue Back</t>
  </si>
  <si>
    <t>American Pride</t>
  </si>
  <si>
    <t>Diamond Collection</t>
  </si>
  <si>
    <t>Elite Series/249</t>
  </si>
  <si>
    <t>The Rookies Gray Border/199</t>
  </si>
  <si>
    <t>The Rookies</t>
  </si>
  <si>
    <t>Dominator</t>
  </si>
  <si>
    <t>Retro 83</t>
  </si>
  <si>
    <t>Stat Line</t>
  </si>
  <si>
    <t>Variant:Image</t>
  </si>
  <si>
    <t>Red</t>
  </si>
  <si>
    <t>/149</t>
  </si>
  <si>
    <t>Gray Border</t>
  </si>
  <si>
    <t>/249</t>
  </si>
  <si>
    <t>TP-05</t>
  </si>
  <si>
    <t>TP-07</t>
  </si>
  <si>
    <t>TP-14</t>
  </si>
  <si>
    <t>AP-13</t>
  </si>
  <si>
    <t>Jeren</t>
  </si>
  <si>
    <t>AP-22</t>
  </si>
  <si>
    <t>Cate</t>
  </si>
  <si>
    <t>DC-YM</t>
  </si>
  <si>
    <t>ES-9</t>
  </si>
  <si>
    <t>TR-04</t>
  </si>
  <si>
    <t>TR-11</t>
  </si>
  <si>
    <t>TR-14</t>
  </si>
  <si>
    <t>TR-15</t>
  </si>
  <si>
    <t>SS-JB</t>
  </si>
  <si>
    <t>RV-04</t>
  </si>
  <si>
    <t>RV-05</t>
  </si>
  <si>
    <t>RV-10</t>
  </si>
  <si>
    <t>RV-13</t>
  </si>
  <si>
    <t>RV-16</t>
  </si>
  <si>
    <t>RV-17</t>
  </si>
  <si>
    <t>RV-18</t>
  </si>
  <si>
    <t>RV-22</t>
  </si>
  <si>
    <t>RV-25</t>
  </si>
  <si>
    <t>RV-33</t>
  </si>
  <si>
    <t>RV-36</t>
  </si>
  <si>
    <t>Dan</t>
  </si>
  <si>
    <t>89B</t>
  </si>
  <si>
    <t>177B</t>
  </si>
  <si>
    <t>ChewingGumMiniAuto</t>
  </si>
  <si>
    <t>FortuneTeller</t>
  </si>
  <si>
    <t>Hand Drawn Art Repro</t>
  </si>
  <si>
    <t>Green Border</t>
  </si>
  <si>
    <t>NoNamePlate</t>
  </si>
  <si>
    <t>Missing Black Plate</t>
  </si>
  <si>
    <t>FT-CK</t>
  </si>
  <si>
    <t>GQAR-11</t>
  </si>
  <si>
    <t>Lugo</t>
  </si>
  <si>
    <t>Seth</t>
  </si>
  <si>
    <t>AB</t>
  </si>
  <si>
    <t>Pink</t>
  </si>
  <si>
    <t>Holo(silver)</t>
  </si>
  <si>
    <t>D15</t>
  </si>
  <si>
    <t>TP9</t>
  </si>
  <si>
    <t>Mateo</t>
  </si>
  <si>
    <t>Adalberto</t>
  </si>
  <si>
    <t>Renato</t>
  </si>
  <si>
    <t>Base Autograph</t>
  </si>
  <si>
    <t>SCA-AR</t>
  </si>
  <si>
    <t>SCC-73</t>
  </si>
  <si>
    <t>59 Bazooka Baseball</t>
  </si>
  <si>
    <t>60 Rookie Star</t>
  </si>
  <si>
    <t>/150</t>
  </si>
  <si>
    <t>Peach</t>
  </si>
  <si>
    <t>59B-06</t>
  </si>
  <si>
    <t>59B-12</t>
  </si>
  <si>
    <t>59B-18</t>
  </si>
  <si>
    <t>59B-20</t>
  </si>
  <si>
    <t>RS-07</t>
  </si>
  <si>
    <t>FFMMU</t>
  </si>
  <si>
    <t>Mulder</t>
  </si>
  <si>
    <t>Marquez</t>
  </si>
  <si>
    <t>German</t>
  </si>
  <si>
    <t>Quinn</t>
  </si>
  <si>
    <t>Roman</t>
  </si>
  <si>
    <t>Bunning</t>
  </si>
  <si>
    <t>Zastryzny</t>
  </si>
  <si>
    <t>300A</t>
  </si>
  <si>
    <t>300B</t>
  </si>
  <si>
    <t>Code Redemption</t>
  </si>
  <si>
    <t>Programs</t>
  </si>
  <si>
    <t>Infinite</t>
  </si>
  <si>
    <t>PR-KB</t>
  </si>
  <si>
    <t>P-CC</t>
  </si>
  <si>
    <t>P-MC</t>
  </si>
  <si>
    <t>P-MS</t>
  </si>
  <si>
    <t>P-MT</t>
  </si>
  <si>
    <t>I-CK</t>
  </si>
  <si>
    <t>I-KB</t>
  </si>
  <si>
    <t>I-MT</t>
  </si>
  <si>
    <t>I-NS</t>
  </si>
  <si>
    <t>I-TT</t>
  </si>
  <si>
    <t>12v26</t>
  </si>
  <si>
    <t>Topps Fire</t>
  </si>
  <si>
    <t>Topps Gallery</t>
  </si>
  <si>
    <t>Canvas</t>
  </si>
  <si>
    <t>Artist Proof</t>
  </si>
  <si>
    <t>Heritage</t>
  </si>
  <si>
    <t>Masterpiece</t>
  </si>
  <si>
    <t>SS/2B</t>
  </si>
  <si>
    <t>Magneuris</t>
  </si>
  <si>
    <t>OF/1B</t>
  </si>
  <si>
    <t>SS/3B</t>
  </si>
  <si>
    <t>1B/OF</t>
  </si>
  <si>
    <t>Lamet</t>
  </si>
  <si>
    <t>Dinelson</t>
  </si>
  <si>
    <t>MP-10</t>
  </si>
  <si>
    <t>1968 Topps Game Rookies(Target)</t>
  </si>
  <si>
    <t>SP Action</t>
  </si>
  <si>
    <t>22of30</t>
  </si>
  <si>
    <t>7of15</t>
  </si>
  <si>
    <t>CCR-I</t>
  </si>
  <si>
    <t>TAN10</t>
  </si>
  <si>
    <t>Kershaw,C/Marichal, J</t>
  </si>
  <si>
    <t>Ortiz,D/Pujols,A/Encarnacion,Ed</t>
  </si>
  <si>
    <t>Bryant,K /Arenado,N/Carter,C</t>
  </si>
  <si>
    <t>Sanchez,A/Verlander,J/Tanaka,M</t>
  </si>
  <si>
    <t>Scherzer,M / Bumgarner /Ray,Robbie</t>
  </si>
  <si>
    <t>Margot,Manny / Renfroe, Hunter</t>
  </si>
  <si>
    <t>Plutko, Adam / Garner, Perci</t>
  </si>
  <si>
    <t>Swanson,Dansby /Ruiz,Rio</t>
  </si>
  <si>
    <t>Fulmer, Carson / Moncada, Yoan</t>
  </si>
  <si>
    <t>Gamboa,Eddie / Querecuto,Juniel</t>
  </si>
  <si>
    <t>214A</t>
  </si>
  <si>
    <t>Judge, Aaron / Austin, Tyler</t>
  </si>
  <si>
    <t>214B</t>
  </si>
  <si>
    <t>Arcia,Orlando / Suter,Brent</t>
  </si>
  <si>
    <t>Benintendi, A / Scott, Robby</t>
  </si>
  <si>
    <t>Goodwin, Brian / Kieboom, Spencer</t>
  </si>
  <si>
    <t>Shipley, Braden / Koch, Matt</t>
  </si>
  <si>
    <t>Dermody, Matt / Barnes, Danny</t>
  </si>
  <si>
    <t>Topps Heritage Minor League</t>
  </si>
  <si>
    <t>Baseball America</t>
  </si>
  <si>
    <t>BA-MM</t>
  </si>
  <si>
    <t>Blueclaws</t>
  </si>
  <si>
    <t>Hickory Cardinals</t>
  </si>
  <si>
    <t>Basabe</t>
  </si>
  <si>
    <t>Winston Salem Dash</t>
  </si>
  <si>
    <t>Lauer</t>
  </si>
  <si>
    <t>Lake Elsinore Storm</t>
  </si>
  <si>
    <t>Viloria</t>
  </si>
  <si>
    <t>Meibrys</t>
  </si>
  <si>
    <t>Lexington Legends</t>
  </si>
  <si>
    <t>Akron Rubberducks</t>
  </si>
  <si>
    <t>GCL Braves</t>
  </si>
  <si>
    <t>Lehigh Valley Iron Pigs</t>
  </si>
  <si>
    <t>Albies</t>
  </si>
  <si>
    <t>Gwinnett Braves</t>
  </si>
  <si>
    <t>Eloy</t>
  </si>
  <si>
    <t>Akin</t>
  </si>
  <si>
    <t>Keegan</t>
  </si>
  <si>
    <t>Frederick Keys</t>
  </si>
  <si>
    <t>Springfield Cardinals</t>
  </si>
  <si>
    <t>Casey</t>
  </si>
  <si>
    <t>Durham Bulls</t>
  </si>
  <si>
    <t>Portland Seadogs</t>
  </si>
  <si>
    <t>Dickerson,Alex/Viloria, Meibrys/Ruiz,Keibert</t>
  </si>
  <si>
    <t>Topps Holiday (Walmart)</t>
  </si>
  <si>
    <t>Snowflake Silver</t>
  </si>
  <si>
    <t>HMW23</t>
  </si>
  <si>
    <t>HMW100</t>
  </si>
  <si>
    <t>HMW122</t>
  </si>
  <si>
    <t>R-JVE</t>
  </si>
  <si>
    <t>R-JBZ</t>
  </si>
  <si>
    <t>HMW001</t>
  </si>
  <si>
    <t>HMW002</t>
  </si>
  <si>
    <t>HMW003</t>
  </si>
  <si>
    <t>HMW006</t>
  </si>
  <si>
    <t>HMW008</t>
  </si>
  <si>
    <t>Skoglund</t>
  </si>
  <si>
    <t>HMW010</t>
  </si>
  <si>
    <t>HMW013</t>
  </si>
  <si>
    <t>HMW015</t>
  </si>
  <si>
    <t>HMW016</t>
  </si>
  <si>
    <t>HMW023</t>
  </si>
  <si>
    <t>HMW025</t>
  </si>
  <si>
    <t>HMW030</t>
  </si>
  <si>
    <t>HMW035</t>
  </si>
  <si>
    <t>HMW037</t>
  </si>
  <si>
    <t>3B/SS</t>
  </si>
  <si>
    <t>HMW043</t>
  </si>
  <si>
    <t>HMW046</t>
  </si>
  <si>
    <t>HMW047</t>
  </si>
  <si>
    <t>HMW049</t>
  </si>
  <si>
    <t>HMW058</t>
  </si>
  <si>
    <t>HMW060</t>
  </si>
  <si>
    <t>HMW066</t>
  </si>
  <si>
    <t>HMW067</t>
  </si>
  <si>
    <t>HMW072</t>
  </si>
  <si>
    <t>HMW074</t>
  </si>
  <si>
    <t>HMW075</t>
  </si>
  <si>
    <t>HMW080</t>
  </si>
  <si>
    <t>HMW082</t>
  </si>
  <si>
    <t>HMW083</t>
  </si>
  <si>
    <t>HMW084</t>
  </si>
  <si>
    <t>HMW090</t>
  </si>
  <si>
    <t>O/1B</t>
  </si>
  <si>
    <t>HMW093</t>
  </si>
  <si>
    <t>HMW099</t>
  </si>
  <si>
    <t>HMW101</t>
  </si>
  <si>
    <t>Heredia</t>
  </si>
  <si>
    <t>Guillermo</t>
  </si>
  <si>
    <t>HMW105</t>
  </si>
  <si>
    <t>HMW106</t>
  </si>
  <si>
    <t>HMW108</t>
  </si>
  <si>
    <t>Montgomery</t>
  </si>
  <si>
    <t>HMW110</t>
  </si>
  <si>
    <t>HMW112</t>
  </si>
  <si>
    <t>HMW115</t>
  </si>
  <si>
    <t>HMW120</t>
  </si>
  <si>
    <t>HMW123</t>
  </si>
  <si>
    <t>HMW125</t>
  </si>
  <si>
    <t>HMW126</t>
  </si>
  <si>
    <t>HMW129</t>
  </si>
  <si>
    <t>Haniger</t>
  </si>
  <si>
    <t>HMW135</t>
  </si>
  <si>
    <t>HMW139</t>
  </si>
  <si>
    <t>HMW150</t>
  </si>
  <si>
    <t>HMW151</t>
  </si>
  <si>
    <t>HMW155</t>
  </si>
  <si>
    <t>HMW160</t>
  </si>
  <si>
    <t>Toles</t>
  </si>
  <si>
    <t>HMW161</t>
  </si>
  <si>
    <t>HMW162</t>
  </si>
  <si>
    <t>HMW165</t>
  </si>
  <si>
    <t>HMW167</t>
  </si>
  <si>
    <t>Barreto</t>
  </si>
  <si>
    <t>HMW170</t>
  </si>
  <si>
    <t>Blach</t>
  </si>
  <si>
    <t>HMW172</t>
  </si>
  <si>
    <t>HMW175</t>
  </si>
  <si>
    <t>HMW178</t>
  </si>
  <si>
    <t>Fisher</t>
  </si>
  <si>
    <t>HMW185</t>
  </si>
  <si>
    <t>HMW189</t>
  </si>
  <si>
    <t>HMW190</t>
  </si>
  <si>
    <t>HMW194</t>
  </si>
  <si>
    <t>HMW195</t>
  </si>
  <si>
    <t>HMW199</t>
  </si>
  <si>
    <t>DeLeon</t>
  </si>
  <si>
    <t>HMW200</t>
  </si>
  <si>
    <t>Adleman, Tim</t>
  </si>
  <si>
    <t>Alexander, Scott</t>
  </si>
  <si>
    <t>Alfaro, Jorge</t>
  </si>
  <si>
    <t>Bowman Platinum     RC</t>
  </si>
  <si>
    <t>Topps Bunt     RC</t>
  </si>
  <si>
    <t>Topps Bunt  Blue   RC</t>
  </si>
  <si>
    <t>Almonte, Miguel</t>
  </si>
  <si>
    <t>Topps Archives     RC</t>
  </si>
  <si>
    <t>Almora, Albert</t>
  </si>
  <si>
    <t>Anderson, Tim</t>
  </si>
  <si>
    <t>Optic     RC</t>
  </si>
  <si>
    <t>Topps Fire     RC</t>
  </si>
  <si>
    <t>Topps Gallery     RC</t>
  </si>
  <si>
    <t>Topps Archives 60 Rookie Star    RC</t>
  </si>
  <si>
    <t>Bowman Platinum RadarRookie    RC</t>
  </si>
  <si>
    <t>Topps Holiday (Walmart)     RC</t>
  </si>
  <si>
    <t xml:space="preserve">Arcia,Orlando / Suter,Brent, </t>
  </si>
  <si>
    <t>Topps Heritage     RC</t>
  </si>
  <si>
    <t xml:space="preserve">Ariel Pena/Nevin Ashley, </t>
  </si>
  <si>
    <t>Armstrong, Shawn</t>
  </si>
  <si>
    <t>Arroyo, Christian</t>
  </si>
  <si>
    <t>Asher, Alec</t>
  </si>
  <si>
    <t>Austin, Tyler</t>
  </si>
  <si>
    <t>Bandy, Jett</t>
  </si>
  <si>
    <t>Barnette, Tony</t>
  </si>
  <si>
    <t>Barraclough, Kyle</t>
  </si>
  <si>
    <t>Barreto, Franklin</t>
  </si>
  <si>
    <t>Bell, Josh</t>
  </si>
  <si>
    <t>Topps Fire  Green /199  RC</t>
  </si>
  <si>
    <t>Bellinger, Cody</t>
  </si>
  <si>
    <t>Bowman Chrome Prospects    RC</t>
  </si>
  <si>
    <t xml:space="preserve">Benintendi, A / Scott, Robby, </t>
  </si>
  <si>
    <t>Benintendi, Andrew</t>
  </si>
  <si>
    <t>Optic  Pink   RC</t>
  </si>
  <si>
    <t>Berios, Jose</t>
  </si>
  <si>
    <t>Berrios, Jose</t>
  </si>
  <si>
    <t>Topps Main Update   SP RC</t>
  </si>
  <si>
    <t>Biagini, Joe</t>
  </si>
  <si>
    <t>Bird, Greg</t>
  </si>
  <si>
    <t>Blach, Ty</t>
  </si>
  <si>
    <t>Bonifacio, Jorge</t>
  </si>
  <si>
    <t>Bowman, Matt</t>
  </si>
  <si>
    <t>Brault, Steven</t>
  </si>
  <si>
    <t>Bregman, Alex</t>
  </si>
  <si>
    <t>Topps Gallery Heritage    RC</t>
  </si>
  <si>
    <t>Diamond Kings     RC</t>
  </si>
  <si>
    <t>Gypsy Queen ChewingGumMiniAuto Missing Black Plate  Auto RC</t>
  </si>
  <si>
    <t>Brinson, Lewis</t>
  </si>
  <si>
    <t>Brito, Socrates</t>
  </si>
  <si>
    <t>Brown, Trevor</t>
  </si>
  <si>
    <t>Broxton, Keon</t>
  </si>
  <si>
    <t>Bush, Matt</t>
  </si>
  <si>
    <t>Candelario, Jeimer</t>
  </si>
  <si>
    <t>Castro, Miguel</t>
  </si>
  <si>
    <t>Allen and Ginter  A&amp;G Back   RC</t>
  </si>
  <si>
    <t>Cecchini, Gavin</t>
  </si>
  <si>
    <t>Allen and Ginter     RC</t>
  </si>
  <si>
    <t>Cessa, Luis</t>
  </si>
  <si>
    <t>Choi, Ji-Man</t>
  </si>
  <si>
    <t xml:space="preserve">Chris Reed/Brian Ellington, </t>
  </si>
  <si>
    <t>Clevinger, Mike</t>
  </si>
  <si>
    <t>Stadium Club Contact Lens    RC</t>
  </si>
  <si>
    <t>Contreras, Wilson</t>
  </si>
  <si>
    <t>Cotton, Jharel</t>
  </si>
  <si>
    <t>Cowart, Kaleb</t>
  </si>
  <si>
    <t>Dahl, David</t>
  </si>
  <si>
    <t>Davies, Zach</t>
  </si>
  <si>
    <t>De Leon, Jose</t>
  </si>
  <si>
    <t>Bowman Rookie of the Yr Favorites    RC</t>
  </si>
  <si>
    <t>Dean, Pat</t>
  </si>
  <si>
    <t>DeJong, Paul</t>
  </si>
  <si>
    <t xml:space="preserve">Dermody, Matt / Barnes, Danny, </t>
  </si>
  <si>
    <t>Devenski, Chris</t>
  </si>
  <si>
    <t>Topps Heritage Rookie Performers    RC</t>
  </si>
  <si>
    <t>Diaz, Edwin</t>
  </si>
  <si>
    <t>Dinelson, Lamet</t>
  </si>
  <si>
    <t>Dozier, Hunter</t>
  </si>
  <si>
    <t>Drury, Brandon</t>
  </si>
  <si>
    <t>Duffey, Tyler</t>
  </si>
  <si>
    <t>Dull, Ryan</t>
  </si>
  <si>
    <t>Edwards Jr., Carl</t>
  </si>
  <si>
    <t>Eflin, Zach</t>
  </si>
  <si>
    <t>Eickhoff, Jerad</t>
  </si>
  <si>
    <t>Ellington, Brian</t>
  </si>
  <si>
    <t>Fisher, Derek</t>
  </si>
  <si>
    <t>Freeland, Kyle</t>
  </si>
  <si>
    <t xml:space="preserve">Fulmer, Carson / Moncada, Yoan, </t>
  </si>
  <si>
    <t>Topps Heritage Now &amp; Then    RC</t>
  </si>
  <si>
    <t>Topps Heritage  Black   RC</t>
  </si>
  <si>
    <t>Bowman Prospects    RC</t>
  </si>
  <si>
    <t>Goeddel, Tyler</t>
  </si>
  <si>
    <t>Topps Main  Rainbow Foil   RC</t>
  </si>
  <si>
    <t xml:space="preserve">Goodwin, Brian / Kieboom, Spencer, </t>
  </si>
  <si>
    <t>Goody, Nick</t>
  </si>
  <si>
    <t>Bowman Platinum  Purple Gold? /250  RC</t>
  </si>
  <si>
    <t>Optic  Purple(Target)   RC</t>
  </si>
  <si>
    <t>Gsellman, Robert</t>
  </si>
  <si>
    <t>Guerra, Junior</t>
  </si>
  <si>
    <t>Gypsy Queen  NoNamePlate   RC</t>
  </si>
  <si>
    <t>Topps Heritage 1968 Topps Game Rookies(Target)    RC</t>
  </si>
  <si>
    <t>Haniger, Mitch</t>
  </si>
  <si>
    <t>Hanson, Alen</t>
  </si>
  <si>
    <t>Happ, Ian</t>
  </si>
  <si>
    <t>Hazelbaker, Jeremy</t>
  </si>
  <si>
    <t>Heredia, Guillermo</t>
  </si>
  <si>
    <t>Hernandez, Teoscar</t>
  </si>
  <si>
    <t>Hoffman, Jeff</t>
  </si>
  <si>
    <t>Topps Holiday (Walmart)  Snowflake Silver   RC</t>
  </si>
  <si>
    <t>Houser, Adrian</t>
  </si>
  <si>
    <t>Jackson, Luke</t>
  </si>
  <si>
    <t>Stadium Club  Gold   RC</t>
  </si>
  <si>
    <t>Jankowski, Travis</t>
  </si>
  <si>
    <t>Jenkins, Tyrell</t>
  </si>
  <si>
    <t>Johnson, Brian</t>
  </si>
  <si>
    <t>Jones, Jacoby</t>
  </si>
  <si>
    <t>Joseph, Tommy</t>
  </si>
  <si>
    <t>Topps Heritage  SP Action  SP RC</t>
  </si>
  <si>
    <t xml:space="preserve">Judge, Aaron / Austin, Tyler, </t>
  </si>
  <si>
    <t>Kemp, Tony</t>
  </si>
  <si>
    <t xml:space="preserve">Keon Broxton/Ron Torreyes, </t>
  </si>
  <si>
    <t>Kepler, Max</t>
  </si>
  <si>
    <t xml:space="preserve">Ketel Marte/John Hicks, </t>
  </si>
  <si>
    <t xml:space="preserve">Keyvius Sampson/Kyle Waldrop, </t>
  </si>
  <si>
    <t>Kuhl, Chad</t>
  </si>
  <si>
    <t>Lamet, Dinelson</t>
  </si>
  <si>
    <t>Topps Gallery  Artist Proof   RC</t>
  </si>
  <si>
    <t>Law, Derek</t>
  </si>
  <si>
    <t>Lee, Zach</t>
  </si>
  <si>
    <t>Lopez, Jorge</t>
  </si>
  <si>
    <t>Lopez, Reynaldo</t>
  </si>
  <si>
    <t>Lugo, Seth</t>
  </si>
  <si>
    <t>Gypsy Queen     RC</t>
  </si>
  <si>
    <t xml:space="preserve">Mac Williamson/Trevor Brown, </t>
  </si>
  <si>
    <t>Maile, Luke</t>
  </si>
  <si>
    <t>Manaea, Sean</t>
  </si>
  <si>
    <t>Mancini, Trey</t>
  </si>
  <si>
    <t>Margot, Manny</t>
  </si>
  <si>
    <t xml:space="preserve">Margot,Manny / Renfroe, Hunter, </t>
  </si>
  <si>
    <t>Marksberry, Matt</t>
  </si>
  <si>
    <t>Marquez, German</t>
  </si>
  <si>
    <t>Merrifield, Whit</t>
  </si>
  <si>
    <t xml:space="preserve">Miguel Almonte/Scott Alexander, </t>
  </si>
  <si>
    <t>Bowman 51 Bowman Chrome    RC</t>
  </si>
  <si>
    <t>Topps Archives 59 Bazooka Baseball    RC</t>
  </si>
  <si>
    <t>Mondesi, Raul</t>
  </si>
  <si>
    <t>Montas, Frankie</t>
  </si>
  <si>
    <t>Montgomery, Jordan</t>
  </si>
  <si>
    <t>Moran, Colin</t>
  </si>
  <si>
    <t>Morimando, Shawn</t>
  </si>
  <si>
    <t>Moscot, Jon</t>
  </si>
  <si>
    <t>Motter, Taylor</t>
  </si>
  <si>
    <t>Murphy, Tom</t>
  </si>
  <si>
    <t>Topps Chrome  Pink Refractor   RC</t>
  </si>
  <si>
    <t>Donruss Signature Series Blue /199 Auto RC</t>
  </si>
  <si>
    <t>Murray, Colton</t>
  </si>
  <si>
    <t>Musgrove, Joe</t>
  </si>
  <si>
    <t>Naquin, Tyler</t>
  </si>
  <si>
    <t>Topps Chrome     RC</t>
  </si>
  <si>
    <t>Newcomb, Sean</t>
  </si>
  <si>
    <t>Nimmo, Brandon</t>
  </si>
  <si>
    <t>Nunez, Renato</t>
  </si>
  <si>
    <t>O'Brien, Peter</t>
  </si>
  <si>
    <t>Oh, Seung-Hwan</t>
  </si>
  <si>
    <t>O'Rourke, Ryan</t>
  </si>
  <si>
    <t>Owens, Henry</t>
  </si>
  <si>
    <t>Park, Byung-Ho</t>
  </si>
  <si>
    <t>Paulino, David</t>
  </si>
  <si>
    <t>Diamond Kings  GrayFrame   RC</t>
  </si>
  <si>
    <t>Pazos, James</t>
  </si>
  <si>
    <t xml:space="preserve">Pedro Severino/Travis Tartamella, </t>
  </si>
  <si>
    <t>Peraza, Jose</t>
  </si>
  <si>
    <t>Topps Opening Day     RC</t>
  </si>
  <si>
    <t xml:space="preserve">Plutko, Adam / Garner, Perci, </t>
  </si>
  <si>
    <t>Quinn, Roman</t>
  </si>
  <si>
    <t>Rea, Colin</t>
  </si>
  <si>
    <t>Reed, Chris</t>
  </si>
  <si>
    <t>Reed, Cody</t>
  </si>
  <si>
    <t>Reed, Michael</t>
  </si>
  <si>
    <t>Renfroe, Hunter</t>
  </si>
  <si>
    <t>Stadium Club Base Autograph Gold /50 Auto RC</t>
  </si>
  <si>
    <t>Reynolds, Matt</t>
  </si>
  <si>
    <t>Rickard, Joey</t>
  </si>
  <si>
    <t>Sampson, Keyvius</t>
  </si>
  <si>
    <t>Gypsy Queen  Blue Frames   RC</t>
  </si>
  <si>
    <t xml:space="preserve">Sanchez, Gary / Mondesi, Raul, </t>
  </si>
  <si>
    <t>Topps Heritage New Age Performers    RC</t>
  </si>
  <si>
    <t>Schebler, Scott</t>
  </si>
  <si>
    <t>Segedin, Rob</t>
  </si>
  <si>
    <t>Severino, Pedro</t>
  </si>
  <si>
    <t>Shaffer, Richie</t>
  </si>
  <si>
    <t>Shipley, Braden</t>
  </si>
  <si>
    <t xml:space="preserve">Shipley, Braden / Koch, Matt, </t>
  </si>
  <si>
    <t>Sierra, Magneuris</t>
  </si>
  <si>
    <t>Skoglund, Eric</t>
  </si>
  <si>
    <t>Smith, Mallex</t>
  </si>
  <si>
    <t>Snell, Blake</t>
  </si>
  <si>
    <t>Soto, Giovanni</t>
  </si>
  <si>
    <t>Stephenson, Robert</t>
  </si>
  <si>
    <t>Topps Heritage  Chrome   RC</t>
  </si>
  <si>
    <t>Topps Main Scouting Report Auto   Auto RC</t>
  </si>
  <si>
    <t>Strahm, Matt</t>
  </si>
  <si>
    <t>Stripling, Ross</t>
  </si>
  <si>
    <t>Suarez, Albert</t>
  </si>
  <si>
    <t>Swanson, Dansby</t>
  </si>
  <si>
    <t>Sweeney, Darnell</t>
  </si>
  <si>
    <t>Taillon, Jameson</t>
  </si>
  <si>
    <t>Topps Chrome Target Update    RC</t>
  </si>
  <si>
    <t>Thompson, Jake</t>
  </si>
  <si>
    <t>Thompson, Trayce</t>
  </si>
  <si>
    <t>Toles, Andrew</t>
  </si>
  <si>
    <t>Tomlinson, Kelby</t>
  </si>
  <si>
    <t xml:space="preserve">Travis Jankowski/Cody Decker, </t>
  </si>
  <si>
    <t>Travis, Sam</t>
  </si>
  <si>
    <t>Vargas, Cesar</t>
  </si>
  <si>
    <t>Waldrop, Kyle</t>
  </si>
  <si>
    <t>Topps Gallery  Canvas   RC</t>
  </si>
  <si>
    <t>White, Tyler</t>
  </si>
  <si>
    <t>Williamson, Mac</t>
  </si>
  <si>
    <t>Wolters, Tony</t>
  </si>
  <si>
    <t xml:space="preserve">Zack Godley/Socrates Brito, </t>
  </si>
  <si>
    <t>Zastryzny, Rob</t>
  </si>
  <si>
    <t>FiveTool</t>
  </si>
  <si>
    <t>MajorLeagueMaterial</t>
  </si>
  <si>
    <t>MajorLeagueMilestones</t>
  </si>
  <si>
    <t>MVP Award Commemorate Medallion</t>
  </si>
  <si>
    <t>Medallion</t>
  </si>
  <si>
    <t>Topps Salute Auto</t>
  </si>
  <si>
    <t>Topps Salute</t>
  </si>
  <si>
    <t>Untouchables</t>
  </si>
  <si>
    <t>87 Silver Pack</t>
  </si>
  <si>
    <t>87 Topps</t>
  </si>
  <si>
    <t>87 Topps Autograph</t>
  </si>
  <si>
    <t>Negative</t>
  </si>
  <si>
    <t>/115</t>
  </si>
  <si>
    <t>Maple</t>
  </si>
  <si>
    <t>VintageStock</t>
  </si>
  <si>
    <t>ASC-SC</t>
  </si>
  <si>
    <t>5T-04</t>
  </si>
  <si>
    <t>FP-01</t>
  </si>
  <si>
    <t>Shatner</t>
  </si>
  <si>
    <t>William</t>
  </si>
  <si>
    <t>MLM-SC</t>
  </si>
  <si>
    <t>MLM-01</t>
  </si>
  <si>
    <t>MLM-19</t>
  </si>
  <si>
    <t>MVP-08</t>
  </si>
  <si>
    <t>MVP-JVE</t>
  </si>
  <si>
    <t>TSA-EM</t>
  </si>
  <si>
    <t>S-51</t>
  </si>
  <si>
    <t>S-57</t>
  </si>
  <si>
    <t>S-82</t>
  </si>
  <si>
    <t>S-110</t>
  </si>
  <si>
    <t>S-114</t>
  </si>
  <si>
    <t>S-139</t>
  </si>
  <si>
    <t>S-188</t>
  </si>
  <si>
    <t>USS-01</t>
  </si>
  <si>
    <t>USS-10</t>
  </si>
  <si>
    <t>USS-14</t>
  </si>
  <si>
    <t>USS-19</t>
  </si>
  <si>
    <t>U-23</t>
  </si>
  <si>
    <t>87-HR</t>
  </si>
  <si>
    <t>87-DJ</t>
  </si>
  <si>
    <t>87-AJ</t>
  </si>
  <si>
    <t>87-11</t>
  </si>
  <si>
    <t>87-US11</t>
  </si>
  <si>
    <t>87-US13</t>
  </si>
  <si>
    <t>87-US24</t>
  </si>
  <si>
    <t>87-28</t>
  </si>
  <si>
    <t>87-36</t>
  </si>
  <si>
    <t>87-73</t>
  </si>
  <si>
    <t>87-74</t>
  </si>
  <si>
    <t>87-100</t>
  </si>
  <si>
    <t>87-102</t>
  </si>
  <si>
    <t>87-177</t>
  </si>
  <si>
    <t>87-181</t>
  </si>
  <si>
    <t>87-184</t>
  </si>
  <si>
    <t>Maxwell</t>
  </si>
  <si>
    <t>87-189</t>
  </si>
  <si>
    <t>1987A-MS</t>
  </si>
  <si>
    <t>US102</t>
  </si>
  <si>
    <t>Neverauskas,D / Ngoepe,G</t>
  </si>
  <si>
    <t>US179</t>
  </si>
  <si>
    <t>Pierce</t>
  </si>
  <si>
    <t>US261</t>
  </si>
  <si>
    <t>US120</t>
  </si>
  <si>
    <t>US222</t>
  </si>
  <si>
    <t>Stanek</t>
  </si>
  <si>
    <t>Goodwin</t>
  </si>
  <si>
    <t>Carasiti</t>
  </si>
  <si>
    <t>Glover</t>
  </si>
  <si>
    <t>Koda</t>
  </si>
  <si>
    <t>Realmuto</t>
  </si>
  <si>
    <t>JT</t>
  </si>
  <si>
    <t>Cardullo</t>
  </si>
  <si>
    <t>Valaika</t>
  </si>
  <si>
    <t>Eugenio</t>
  </si>
  <si>
    <t>Olson</t>
  </si>
  <si>
    <t>Aguilar</t>
  </si>
  <si>
    <t>Vogelbach</t>
  </si>
  <si>
    <t>Enrique</t>
  </si>
  <si>
    <t>Sardinas</t>
  </si>
  <si>
    <t>Marlines</t>
  </si>
  <si>
    <t>Sewald, P / Pill, T</t>
  </si>
  <si>
    <t>US004</t>
  </si>
  <si>
    <t>US006</t>
  </si>
  <si>
    <t>US007</t>
  </si>
  <si>
    <t>Engel, A / Garcia, W</t>
  </si>
  <si>
    <t>US010A</t>
  </si>
  <si>
    <t>2B/OF</t>
  </si>
  <si>
    <t>US010B</t>
  </si>
  <si>
    <t>US012</t>
  </si>
  <si>
    <t>US015</t>
  </si>
  <si>
    <t>Higashioka</t>
  </si>
  <si>
    <t>US016</t>
  </si>
  <si>
    <t>Steckenrider</t>
  </si>
  <si>
    <t>US030</t>
  </si>
  <si>
    <t>Torrens</t>
  </si>
  <si>
    <t>US037</t>
  </si>
  <si>
    <t>US041</t>
  </si>
  <si>
    <t>Camargo</t>
  </si>
  <si>
    <t>Johan</t>
  </si>
  <si>
    <t>Covey</t>
  </si>
  <si>
    <t>US047C</t>
  </si>
  <si>
    <t>US048</t>
  </si>
  <si>
    <t>US049</t>
  </si>
  <si>
    <t>Bibens-Dirkx</t>
  </si>
  <si>
    <t>US051</t>
  </si>
  <si>
    <t>Astin</t>
  </si>
  <si>
    <t>Barrett</t>
  </si>
  <si>
    <t>US054</t>
  </si>
  <si>
    <t>Torreyes</t>
  </si>
  <si>
    <t>US056</t>
  </si>
  <si>
    <t>Junis</t>
  </si>
  <si>
    <t>US066</t>
  </si>
  <si>
    <t>US080</t>
  </si>
  <si>
    <t>Lawrence</t>
  </si>
  <si>
    <t>US090</t>
  </si>
  <si>
    <t>US091</t>
  </si>
  <si>
    <t>US098</t>
  </si>
  <si>
    <t>US099</t>
  </si>
  <si>
    <t>US104</t>
  </si>
  <si>
    <t>Gaviglio</t>
  </si>
  <si>
    <t>Brebbia</t>
  </si>
  <si>
    <t>US113</t>
  </si>
  <si>
    <t>US115</t>
  </si>
  <si>
    <t>Machado, M / Betts, M</t>
  </si>
  <si>
    <t>US116</t>
  </si>
  <si>
    <t>US118</t>
  </si>
  <si>
    <t>Zimmer</t>
  </si>
  <si>
    <t>US125</t>
  </si>
  <si>
    <t>Slater</t>
  </si>
  <si>
    <t>US133</t>
  </si>
  <si>
    <t>Middleton</t>
  </si>
  <si>
    <t>Keynan</t>
  </si>
  <si>
    <t>US140</t>
  </si>
  <si>
    <t>Tzu-Wei</t>
  </si>
  <si>
    <t>Lin</t>
  </si>
  <si>
    <t>Overton</t>
  </si>
  <si>
    <t>Alvarado,J / Pruitt,A</t>
  </si>
  <si>
    <t>Judge,A / Bird, G</t>
  </si>
  <si>
    <t>Yandy</t>
  </si>
  <si>
    <t>Phillip</t>
  </si>
  <si>
    <t>US159</t>
  </si>
  <si>
    <t>Riddle</t>
  </si>
  <si>
    <t>Knapp, A / Lively, B</t>
  </si>
  <si>
    <t>Haley</t>
  </si>
  <si>
    <t>US162</t>
  </si>
  <si>
    <t>US171</t>
  </si>
  <si>
    <t>Stassi</t>
  </si>
  <si>
    <t>Stuart</t>
  </si>
  <si>
    <t>US181</t>
  </si>
  <si>
    <t>US182B</t>
  </si>
  <si>
    <t>US186</t>
  </si>
  <si>
    <t>US187</t>
  </si>
  <si>
    <t>Brugman</t>
  </si>
  <si>
    <t>Jaycob</t>
  </si>
  <si>
    <t>US189</t>
  </si>
  <si>
    <t>Goldberg</t>
  </si>
  <si>
    <t>US198</t>
  </si>
  <si>
    <t>Hu</t>
  </si>
  <si>
    <t>Chi-Wei</t>
  </si>
  <si>
    <t>Fontana</t>
  </si>
  <si>
    <t>US208</t>
  </si>
  <si>
    <t>Hader</t>
  </si>
  <si>
    <t>US215</t>
  </si>
  <si>
    <t>US221</t>
  </si>
  <si>
    <t>US223</t>
  </si>
  <si>
    <t>US227</t>
  </si>
  <si>
    <t>US227B</t>
  </si>
  <si>
    <t>US231</t>
  </si>
  <si>
    <t>Pivetta, N / Pinto, R</t>
  </si>
  <si>
    <t>US236B</t>
  </si>
  <si>
    <t>US238</t>
  </si>
  <si>
    <t>Bostick</t>
  </si>
  <si>
    <t>Faria</t>
  </si>
  <si>
    <t>Hauschild</t>
  </si>
  <si>
    <t>US243</t>
  </si>
  <si>
    <t>Velazquez</t>
  </si>
  <si>
    <t>Amir</t>
  </si>
  <si>
    <t>Crichton</t>
  </si>
  <si>
    <t>Stefan</t>
  </si>
  <si>
    <t>Ohlman</t>
  </si>
  <si>
    <t>Martes</t>
  </si>
  <si>
    <t>Francis</t>
  </si>
  <si>
    <t>US264</t>
  </si>
  <si>
    <t>Boog</t>
  </si>
  <si>
    <t>US271</t>
  </si>
  <si>
    <t>US271B</t>
  </si>
  <si>
    <t>US275</t>
  </si>
  <si>
    <t>US276</t>
  </si>
  <si>
    <t>Cordero, F / Cordoba, A</t>
  </si>
  <si>
    <t>Voit</t>
  </si>
  <si>
    <t>Leiter Jr.</t>
  </si>
  <si>
    <t>US292B</t>
  </si>
  <si>
    <t>Wahl</t>
  </si>
  <si>
    <t>Bobby</t>
  </si>
  <si>
    <t>US296a</t>
  </si>
  <si>
    <t>US296b</t>
  </si>
  <si>
    <t>Jankowski,J / Guduan, R</t>
  </si>
  <si>
    <t>Mascot</t>
  </si>
  <si>
    <t>M3</t>
  </si>
  <si>
    <t>Rally Monkey</t>
  </si>
  <si>
    <t>Topps Silver Packs</t>
  </si>
  <si>
    <t>NatlBBCardDay(SilverPack)</t>
  </si>
  <si>
    <t>GWP-MT</t>
  </si>
  <si>
    <t>Camo</t>
  </si>
  <si>
    <t>Atomic Refractor</t>
  </si>
  <si>
    <t>BowmanScoutsTop100</t>
  </si>
  <si>
    <t>Paper Autograph</t>
  </si>
  <si>
    <t>#Trending</t>
  </si>
  <si>
    <t>ROY Favorites</t>
  </si>
  <si>
    <t>Green Retail</t>
  </si>
  <si>
    <t>Gold Refractor</t>
  </si>
  <si>
    <t>Granite</t>
  </si>
  <si>
    <t>Tseng</t>
  </si>
  <si>
    <t>Jen-Ho</t>
  </si>
  <si>
    <t>Read</t>
  </si>
  <si>
    <t>Raudy</t>
  </si>
  <si>
    <t>Richard</t>
  </si>
  <si>
    <t>Mahle</t>
  </si>
  <si>
    <t>Hays</t>
  </si>
  <si>
    <t>Stephens</t>
  </si>
  <si>
    <t>Banda</t>
  </si>
  <si>
    <t>Buehler</t>
  </si>
  <si>
    <t>Bridwell</t>
  </si>
  <si>
    <t>Verdugo</t>
  </si>
  <si>
    <t>Cooper</t>
  </si>
  <si>
    <t>Andujar</t>
  </si>
  <si>
    <t>Nido</t>
  </si>
  <si>
    <t>Sims</t>
  </si>
  <si>
    <t>Delmonico</t>
  </si>
  <si>
    <t>Nicky</t>
  </si>
  <si>
    <t>McMahon</t>
  </si>
  <si>
    <t>BP009</t>
  </si>
  <si>
    <t>BP022</t>
  </si>
  <si>
    <t>BP024</t>
  </si>
  <si>
    <t>Trevino</t>
  </si>
  <si>
    <t>BP028</t>
  </si>
  <si>
    <t>Deichman</t>
  </si>
  <si>
    <t>BP053</t>
  </si>
  <si>
    <t>Miguelangel</t>
  </si>
  <si>
    <t>BP062</t>
  </si>
  <si>
    <t>BP069</t>
  </si>
  <si>
    <t>BP084</t>
  </si>
  <si>
    <t>BP088</t>
  </si>
  <si>
    <t>BP091</t>
  </si>
  <si>
    <t>Spencer</t>
  </si>
  <si>
    <t>Haseley</t>
  </si>
  <si>
    <t>BP096</t>
  </si>
  <si>
    <t>Hall</t>
  </si>
  <si>
    <t>DL</t>
  </si>
  <si>
    <t>BP111</t>
  </si>
  <si>
    <t>Jojo</t>
  </si>
  <si>
    <t>wander</t>
  </si>
  <si>
    <t>BP136</t>
  </si>
  <si>
    <t>Adell</t>
  </si>
  <si>
    <t>Jo</t>
  </si>
  <si>
    <t>Whitley</t>
  </si>
  <si>
    <t>Forrest</t>
  </si>
  <si>
    <t>BP001</t>
  </si>
  <si>
    <t>BP003</t>
  </si>
  <si>
    <t>BP004</t>
  </si>
  <si>
    <t>BP005</t>
  </si>
  <si>
    <t>Knapp</t>
  </si>
  <si>
    <t>BP007</t>
  </si>
  <si>
    <t>Kieboom</t>
  </si>
  <si>
    <t>BP011</t>
  </si>
  <si>
    <t>BP018</t>
  </si>
  <si>
    <t>BP020</t>
  </si>
  <si>
    <t>Cornelius</t>
  </si>
  <si>
    <t>BP034</t>
  </si>
  <si>
    <t>Ockimey</t>
  </si>
  <si>
    <t>BP041</t>
  </si>
  <si>
    <t>BP042</t>
  </si>
  <si>
    <t>BP043</t>
  </si>
  <si>
    <t>Isabel</t>
  </si>
  <si>
    <t>Ibandel</t>
  </si>
  <si>
    <t>BP048</t>
  </si>
  <si>
    <t>Lange</t>
  </si>
  <si>
    <t>Zeuch</t>
  </si>
  <si>
    <t>BP067</t>
  </si>
  <si>
    <t>McKay</t>
  </si>
  <si>
    <t>1B/P</t>
  </si>
  <si>
    <t>BP070</t>
  </si>
  <si>
    <t>Merandy</t>
  </si>
  <si>
    <t>Gimenez</t>
  </si>
  <si>
    <t>BP074</t>
  </si>
  <si>
    <t>Kalish</t>
  </si>
  <si>
    <t>BP078</t>
  </si>
  <si>
    <t>Long</t>
  </si>
  <si>
    <t>Shed</t>
  </si>
  <si>
    <t>Keibert</t>
  </si>
  <si>
    <t>BP082</t>
  </si>
  <si>
    <t>BP085</t>
  </si>
  <si>
    <t>Dunning</t>
  </si>
  <si>
    <t>Dane</t>
  </si>
  <si>
    <t>Mills</t>
  </si>
  <si>
    <t>BP089</t>
  </si>
  <si>
    <t>Gonsalves</t>
  </si>
  <si>
    <t>BP092</t>
  </si>
  <si>
    <t>Vilade</t>
  </si>
  <si>
    <t>BP093</t>
  </si>
  <si>
    <t>Royce</t>
  </si>
  <si>
    <t>BP098</t>
  </si>
  <si>
    <t>BP099</t>
  </si>
  <si>
    <t>Sauer</t>
  </si>
  <si>
    <t>BP104</t>
  </si>
  <si>
    <t>BP114</t>
  </si>
  <si>
    <t>BP115</t>
  </si>
  <si>
    <t>BP116</t>
  </si>
  <si>
    <t>Khalil</t>
  </si>
  <si>
    <t>Chatham</t>
  </si>
  <si>
    <t>Lazaro</t>
  </si>
  <si>
    <t>Jose Adolis</t>
  </si>
  <si>
    <t>BP125</t>
  </si>
  <si>
    <t>Bukauskas</t>
  </si>
  <si>
    <t>JB</t>
  </si>
  <si>
    <t>Lowe</t>
  </si>
  <si>
    <t>Burnes</t>
  </si>
  <si>
    <t>BP133</t>
  </si>
  <si>
    <t>BP138</t>
  </si>
  <si>
    <t>Delvin</t>
  </si>
  <si>
    <t>Heliot</t>
  </si>
  <si>
    <t>BP146</t>
  </si>
  <si>
    <t>Duggar</t>
  </si>
  <si>
    <t>BCP004</t>
  </si>
  <si>
    <t>BCP007</t>
  </si>
  <si>
    <t>BCP010</t>
  </si>
  <si>
    <t>Hatch</t>
  </si>
  <si>
    <t>BCP013</t>
  </si>
  <si>
    <t>Hilliard</t>
  </si>
  <si>
    <t>BCP016</t>
  </si>
  <si>
    <t>Mercado</t>
  </si>
  <si>
    <t>BCP020</t>
  </si>
  <si>
    <t>BCP024</t>
  </si>
  <si>
    <t>Acevedo</t>
  </si>
  <si>
    <t>BCP034</t>
  </si>
  <si>
    <t>BCP035</t>
  </si>
  <si>
    <t>Marcos</t>
  </si>
  <si>
    <t>BCP042</t>
  </si>
  <si>
    <t>BCP048</t>
  </si>
  <si>
    <t>BCP052</t>
  </si>
  <si>
    <t>BCP060</t>
  </si>
  <si>
    <t>BCP067</t>
  </si>
  <si>
    <t>BCP068</t>
  </si>
  <si>
    <t>BCP072</t>
  </si>
  <si>
    <t>BCP075</t>
  </si>
  <si>
    <t>Pratto</t>
  </si>
  <si>
    <t>BCP084</t>
  </si>
  <si>
    <t>BCP085</t>
  </si>
  <si>
    <t>BCP089</t>
  </si>
  <si>
    <t>BCP091</t>
  </si>
  <si>
    <t>BCP095</t>
  </si>
  <si>
    <t>BCP096</t>
  </si>
  <si>
    <t>BCP099</t>
  </si>
  <si>
    <t>BCP101</t>
  </si>
  <si>
    <t>Littell</t>
  </si>
  <si>
    <t>BCP103</t>
  </si>
  <si>
    <t>BCP108</t>
  </si>
  <si>
    <t>Pardinho</t>
  </si>
  <si>
    <t>BCP111</t>
  </si>
  <si>
    <t>BCP119</t>
  </si>
  <si>
    <t>LaValley</t>
  </si>
  <si>
    <t>BCP121</t>
  </si>
  <si>
    <t>BCP122</t>
  </si>
  <si>
    <t>BCP123</t>
  </si>
  <si>
    <t>Luzardo</t>
  </si>
  <si>
    <t>BCP133</t>
  </si>
  <si>
    <t>BCP138</t>
  </si>
  <si>
    <t>Lakins</t>
  </si>
  <si>
    <t>BCP142</t>
  </si>
  <si>
    <t>BCP148</t>
  </si>
  <si>
    <t>BCP150</t>
  </si>
  <si>
    <t>BTP011</t>
  </si>
  <si>
    <t>BTP020</t>
  </si>
  <si>
    <t>BTP031</t>
  </si>
  <si>
    <t>BTP043</t>
  </si>
  <si>
    <t>BTP049</t>
  </si>
  <si>
    <t>BTP054</t>
  </si>
  <si>
    <t>BTP057</t>
  </si>
  <si>
    <t>DuPlantier</t>
  </si>
  <si>
    <t>BTP063</t>
  </si>
  <si>
    <t>BTP071</t>
  </si>
  <si>
    <t>BTP075</t>
  </si>
  <si>
    <t>Rustin</t>
  </si>
  <si>
    <t>BTP078</t>
  </si>
  <si>
    <t>BTP083</t>
  </si>
  <si>
    <t>Caratini</t>
  </si>
  <si>
    <t>BTP085</t>
  </si>
  <si>
    <t>BTP086</t>
  </si>
  <si>
    <t>Alzolay</t>
  </si>
  <si>
    <t>BTP090</t>
  </si>
  <si>
    <t>Marsh</t>
  </si>
  <si>
    <t>BTP092</t>
  </si>
  <si>
    <t>Monte</t>
  </si>
  <si>
    <t>BTP093</t>
  </si>
  <si>
    <t>BTP098</t>
  </si>
  <si>
    <t>BTP099</t>
  </si>
  <si>
    <t>PA-DD</t>
  </si>
  <si>
    <t>Deetz</t>
  </si>
  <si>
    <t>#-AP</t>
  </si>
  <si>
    <t>#-CA</t>
  </si>
  <si>
    <t>#-CQ</t>
  </si>
  <si>
    <t>#-JS</t>
  </si>
  <si>
    <t>#-LT</t>
  </si>
  <si>
    <t>#-LU</t>
  </si>
  <si>
    <t>2B/SS</t>
  </si>
  <si>
    <t>#-MC</t>
  </si>
  <si>
    <t>Chavis</t>
  </si>
  <si>
    <t>#-SS</t>
  </si>
  <si>
    <t>Sixto</t>
  </si>
  <si>
    <t>#-TM</t>
  </si>
  <si>
    <t>#-VG</t>
  </si>
  <si>
    <t>#-YD</t>
  </si>
  <si>
    <t>Yusniel</t>
  </si>
  <si>
    <t>TP-BOS</t>
  </si>
  <si>
    <t>Groome,Jay/Chavis,Michael/Lin,Tzu-Wei</t>
  </si>
  <si>
    <t>TP-COL</t>
  </si>
  <si>
    <t>Pint,Riley/Rodgers,Brendan/Howard,Sam</t>
  </si>
  <si>
    <t>TP-CIN</t>
  </si>
  <si>
    <t>Trammell,Taylor/Senzel,Nick/Blandino,Alex</t>
  </si>
  <si>
    <t>Garrett,Braxton/Norwood,John/Payano,Victor</t>
  </si>
  <si>
    <t>TP-MIN</t>
  </si>
  <si>
    <t>Lewis,Royce/Gordon,Nick/Gonsalves,Stephen</t>
  </si>
  <si>
    <t>TP-SEA</t>
  </si>
  <si>
    <t>Lewis,Kyle/Bishop,Braden/Povse,Max</t>
  </si>
  <si>
    <t>TP-SFG</t>
  </si>
  <si>
    <t>Howard,Ryan/Hinojosa,CJ/Shaw,Chris</t>
  </si>
  <si>
    <t>TP-TBR</t>
  </si>
  <si>
    <t>McKay,Brendan/Velazquez,Andrew/Honeywell,Brent</t>
  </si>
  <si>
    <t>TP-WAS</t>
  </si>
  <si>
    <t>Soto,Juan/Abreu,Osvaldo/Fedde,Erick</t>
  </si>
  <si>
    <t>ROYF-AB</t>
  </si>
  <si>
    <t>ROYF-AR</t>
  </si>
  <si>
    <t>ROYF-DS</t>
  </si>
  <si>
    <t>ROYF-FM</t>
  </si>
  <si>
    <t>ROYF-HB</t>
  </si>
  <si>
    <t>ROYF-JC</t>
  </si>
  <si>
    <t>ROYF-RD</t>
  </si>
  <si>
    <t>ROYF-RH</t>
  </si>
  <si>
    <t>Dominators</t>
  </si>
  <si>
    <t>Foundations</t>
  </si>
  <si>
    <t>Mound Marvels</t>
  </si>
  <si>
    <t>Holo Blue</t>
  </si>
  <si>
    <t>"Mike"</t>
  </si>
  <si>
    <t>"New York"</t>
  </si>
  <si>
    <t>"All Rise"</t>
  </si>
  <si>
    <t>"ROY"</t>
  </si>
  <si>
    <t>Batting</t>
  </si>
  <si>
    <t>"Unanimous ROY"</t>
  </si>
  <si>
    <t>Running</t>
  </si>
  <si>
    <t>Holo Green</t>
  </si>
  <si>
    <t>"Humanitarian"</t>
  </si>
  <si>
    <t>"Melville Meteor"</t>
  </si>
  <si>
    <t>"Mr Smile"</t>
  </si>
  <si>
    <t>No Sunglasses</t>
  </si>
  <si>
    <t>"Sunglasses"</t>
  </si>
  <si>
    <t>Bare Sleave</t>
  </si>
  <si>
    <t>"Red Sleave"</t>
  </si>
  <si>
    <t>"Altuve"</t>
  </si>
  <si>
    <t>"Tuve"</t>
  </si>
  <si>
    <t>Sepia</t>
  </si>
  <si>
    <t>"Benny Baseball"</t>
  </si>
  <si>
    <t>"KB" Sepia</t>
  </si>
  <si>
    <t>"Perfect 300"</t>
  </si>
  <si>
    <t>"Markus Lynn"</t>
  </si>
  <si>
    <t>"Mondo"</t>
  </si>
  <si>
    <t>Back to camera</t>
  </si>
  <si>
    <t xml:space="preserve">Throwing  </t>
  </si>
  <si>
    <t>Throwing</t>
  </si>
  <si>
    <t>Red Border</t>
  </si>
  <si>
    <t>Fortune Teller</t>
  </si>
  <si>
    <t>TarotofDiamond</t>
  </si>
  <si>
    <t>DeckleEdge'69</t>
  </si>
  <si>
    <t>83 Silver Pack</t>
  </si>
  <si>
    <t>Topps Salutes</t>
  </si>
  <si>
    <t>Superstar Sensation</t>
  </si>
  <si>
    <t>83 Topps</t>
  </si>
  <si>
    <t>Topps Pro Debut</t>
  </si>
  <si>
    <t>Leaps&amp;Bounds</t>
  </si>
  <si>
    <t>/60</t>
  </si>
  <si>
    <t>Indigo</t>
  </si>
  <si>
    <t>/2018</t>
  </si>
  <si>
    <t>SS-VR</t>
  </si>
  <si>
    <t>D01</t>
  </si>
  <si>
    <t>F1</t>
  </si>
  <si>
    <t>MM02</t>
  </si>
  <si>
    <t>AP10</t>
  </si>
  <si>
    <t>Grenier</t>
  </si>
  <si>
    <t>Cadyn</t>
  </si>
  <si>
    <t>AP13</t>
  </si>
  <si>
    <t>Woodruff</t>
  </si>
  <si>
    <t>Flexen</t>
  </si>
  <si>
    <t>65B</t>
  </si>
  <si>
    <t>143A</t>
  </si>
  <si>
    <t>143B</t>
  </si>
  <si>
    <t>148A</t>
  </si>
  <si>
    <t>148B</t>
  </si>
  <si>
    <t>148C</t>
  </si>
  <si>
    <t>149A</t>
  </si>
  <si>
    <t>149B</t>
  </si>
  <si>
    <t>149C</t>
  </si>
  <si>
    <t>154B</t>
  </si>
  <si>
    <t>158A</t>
  </si>
  <si>
    <t>158B</t>
  </si>
  <si>
    <t>162A</t>
  </si>
  <si>
    <t>162B</t>
  </si>
  <si>
    <t>166A</t>
  </si>
  <si>
    <t>166B</t>
  </si>
  <si>
    <t>169A</t>
  </si>
  <si>
    <t>169B</t>
  </si>
  <si>
    <t>169C</t>
  </si>
  <si>
    <t>183A</t>
  </si>
  <si>
    <t>183B</t>
  </si>
  <si>
    <t>189B</t>
  </si>
  <si>
    <t>191A</t>
  </si>
  <si>
    <t>191B</t>
  </si>
  <si>
    <t>191C</t>
  </si>
  <si>
    <t>Judge, A / Frazier, C</t>
  </si>
  <si>
    <t>Trout, Mike / Pujols, Albert</t>
  </si>
  <si>
    <t>Correa,Carlos/Molina,Yadier/Lindor,Franc</t>
  </si>
  <si>
    <t>227B</t>
  </si>
  <si>
    <t>228A</t>
  </si>
  <si>
    <t>228B</t>
  </si>
  <si>
    <t>230A</t>
  </si>
  <si>
    <t>230B</t>
  </si>
  <si>
    <t>234A</t>
  </si>
  <si>
    <t>234B</t>
  </si>
  <si>
    <t>243B</t>
  </si>
  <si>
    <t>FTM-4</t>
  </si>
  <si>
    <t>FTM-18</t>
  </si>
  <si>
    <t>GQA-AV</t>
  </si>
  <si>
    <t>GQA-AB</t>
  </si>
  <si>
    <t>TOD-21</t>
  </si>
  <si>
    <t>Shohei</t>
  </si>
  <si>
    <t>P/DH</t>
  </si>
  <si>
    <t>Blackburn</t>
  </si>
  <si>
    <t>Mengden</t>
  </si>
  <si>
    <t>11of30</t>
  </si>
  <si>
    <t>Judge, A/ Davis, K / Gallo, J</t>
  </si>
  <si>
    <t>Calhoun, Willie / Gardewin, Nick</t>
  </si>
  <si>
    <t>Farmer,Kyle/Locastro,Tim/Dickson,O'Koyea</t>
  </si>
  <si>
    <t>Delmonico, Nicky / Bummer, Aaron</t>
  </si>
  <si>
    <t>Bridwell, Parker / Scribner, Troy</t>
  </si>
  <si>
    <t>Mejia, Francisco / Allen Greg</t>
  </si>
  <si>
    <t>Crawford, JP / Arano, Victor / Rios, Yacksel</t>
  </si>
  <si>
    <t>Tseng, Jen-Ho / Maples, Dillon / Davis, Taylor</t>
  </si>
  <si>
    <t>Villanueva,Christian/McGrath,Kyle</t>
  </si>
  <si>
    <t>Wade, Tyler / Cooper, Garrett</t>
  </si>
  <si>
    <t>Albies, Ozzie / Sims, Lucas</t>
  </si>
  <si>
    <t>Urena,Richard / Rowley,Chris / Ramirez,Carlos</t>
  </si>
  <si>
    <t>TS-19</t>
  </si>
  <si>
    <t>TS-79</t>
  </si>
  <si>
    <t>TS-88</t>
  </si>
  <si>
    <t>TS-96</t>
  </si>
  <si>
    <t>SSS-47</t>
  </si>
  <si>
    <t>83-30</t>
  </si>
  <si>
    <t>83-43</t>
  </si>
  <si>
    <t>83-46</t>
  </si>
  <si>
    <t>83-82</t>
  </si>
  <si>
    <t>83-97</t>
  </si>
  <si>
    <t>83-99</t>
  </si>
  <si>
    <t>Harper, B / Rizzo, A</t>
  </si>
  <si>
    <t>Sherfy</t>
  </si>
  <si>
    <t>Jimmie</t>
  </si>
  <si>
    <t>Pivetta</t>
  </si>
  <si>
    <t>Stevenson</t>
  </si>
  <si>
    <t>Gallagher</t>
  </si>
  <si>
    <t>Cam</t>
  </si>
  <si>
    <t>Slegers</t>
  </si>
  <si>
    <t>Andels</t>
  </si>
  <si>
    <t>Rowley</t>
  </si>
  <si>
    <t>1B/B</t>
  </si>
  <si>
    <t>LB-AA</t>
  </si>
  <si>
    <t>Adbert</t>
  </si>
  <si>
    <t>Tennessee Smokies</t>
  </si>
  <si>
    <t>LB-GT</t>
  </si>
  <si>
    <t>ScrantonWilkesBarre</t>
  </si>
  <si>
    <t>LB-ZL</t>
  </si>
  <si>
    <t>Chattanooga</t>
  </si>
  <si>
    <t>Deichmann</t>
  </si>
  <si>
    <t>Vermont</t>
  </si>
  <si>
    <t>West Michigan</t>
  </si>
  <si>
    <t>Cozens</t>
  </si>
  <si>
    <t>Lehigh Valley</t>
  </si>
  <si>
    <t>MacKenzie</t>
  </si>
  <si>
    <t>AZL Padres</t>
  </si>
  <si>
    <t>Rooker</t>
  </si>
  <si>
    <t>Brent</t>
  </si>
  <si>
    <t>Elizabethton Twins</t>
  </si>
  <si>
    <t>Bowling Green</t>
  </si>
  <si>
    <t>AZL Royals</t>
  </si>
  <si>
    <t>Mississippi Braves</t>
  </si>
  <si>
    <t>Pensacola</t>
  </si>
  <si>
    <t>Tulsa Drillers</t>
  </si>
  <si>
    <t>Orem Owlz</t>
  </si>
  <si>
    <t>Jupiter Hammerheads</t>
  </si>
  <si>
    <t>Mobile Baybears</t>
  </si>
  <si>
    <t>Warmoth</t>
  </si>
  <si>
    <t>GCL Blue Jays</t>
  </si>
  <si>
    <t>Kannapolis Intimidators</t>
  </si>
  <si>
    <t>GCL Twins</t>
  </si>
  <si>
    <t>Lutz</t>
  </si>
  <si>
    <t>Tristen</t>
  </si>
  <si>
    <t>AZL Brewers</t>
  </si>
  <si>
    <t>Midland Rockhounds</t>
  </si>
  <si>
    <t>Heatherly</t>
  </si>
  <si>
    <t>AZL Reds</t>
  </si>
  <si>
    <t>Memphis Redbirds</t>
  </si>
  <si>
    <t>Bishop</t>
  </si>
  <si>
    <t>Arkansas Travelers</t>
  </si>
  <si>
    <t>Ona</t>
  </si>
  <si>
    <t>Fort Wayne Tincaps</t>
  </si>
  <si>
    <t>Potomac Nationals</t>
  </si>
  <si>
    <t>Brannen</t>
  </si>
  <si>
    <t>GCL Red Sox</t>
  </si>
  <si>
    <t>Ragans</t>
  </si>
  <si>
    <t>Spokane Indians</t>
  </si>
  <si>
    <t>Lakewood Blueclaws</t>
  </si>
  <si>
    <t>Pavin</t>
  </si>
  <si>
    <t>Hillsboro Hops</t>
  </si>
  <si>
    <t>Melendez</t>
  </si>
  <si>
    <t>MJ</t>
  </si>
  <si>
    <t>Honeywell</t>
  </si>
  <si>
    <t>Albuquerque Isotopes</t>
  </si>
  <si>
    <t>Florial</t>
  </si>
  <si>
    <t>Estevan</t>
  </si>
  <si>
    <t>Tampa Yankees</t>
  </si>
  <si>
    <t>Pache</t>
  </si>
  <si>
    <t>Rome Braves</t>
  </si>
  <si>
    <t>Staten Island Yankees</t>
  </si>
  <si>
    <t>Baz</t>
  </si>
  <si>
    <t>GCL Pirates</t>
  </si>
  <si>
    <t>Aguilar, Jesus</t>
  </si>
  <si>
    <t>Topps Main 87 Topps    RC</t>
  </si>
  <si>
    <t>Topps Main Topps Salute    RC</t>
  </si>
  <si>
    <t>Carasiti, Matt</t>
  </si>
  <si>
    <t>Cardullo, Stephen</t>
  </si>
  <si>
    <t>Topps Silver Packs NatlBBCardDay(SilverPack)    RC</t>
  </si>
  <si>
    <t>Topps Main Update Gold   RC</t>
  </si>
  <si>
    <t>DeLeon, Jose</t>
  </si>
  <si>
    <t>Garcia, Jarlin</t>
  </si>
  <si>
    <t>Topps Main Update Rainbow Foil   RC</t>
  </si>
  <si>
    <t>Glover, Koda</t>
  </si>
  <si>
    <t>Goodwin, Brian</t>
  </si>
  <si>
    <t>Johnson, Pierce</t>
  </si>
  <si>
    <t>Martinez, Jose</t>
  </si>
  <si>
    <t>Maxwell, Bruce</t>
  </si>
  <si>
    <t>Mejia, Adalberto</t>
  </si>
  <si>
    <t xml:space="preserve">Neverauskas,D / Ngoepe,G, </t>
  </si>
  <si>
    <t>Pinder, Chad</t>
  </si>
  <si>
    <t>Rivera, TJ</t>
  </si>
  <si>
    <t>Stanek, Ryne</t>
  </si>
  <si>
    <t>Topps Main Update VintageStock /99  RC</t>
  </si>
  <si>
    <t>Topps Main 87 Topps Autograph Maple /25 Auto RC</t>
  </si>
  <si>
    <t>Valaika, Pat</t>
  </si>
  <si>
    <t>Vogelbach, Dan</t>
  </si>
  <si>
    <t>Ryan, Nolan / Seaver, Tom</t>
  </si>
  <si>
    <t>Brett, George / Carew, Rod</t>
  </si>
  <si>
    <t>Schmid,Mike/Rose,Pete/Perez,Tony</t>
  </si>
  <si>
    <t>Schmidt M/Jackson, Reggie</t>
  </si>
  <si>
    <t>Jackson,Reggie/Winfield,Dave</t>
  </si>
  <si>
    <t>Schmidt,Mike/Luzinski,Greg</t>
  </si>
  <si>
    <t>Bench,Johnny/Seaver,Tom</t>
  </si>
  <si>
    <t>Carlton,Steve / Fisk,Carlton</t>
  </si>
  <si>
    <t>Carter,Gary / Valenzuela,Fernando</t>
  </si>
  <si>
    <t>Carter,Gary /Parker,Dave</t>
  </si>
  <si>
    <t>Rose, Pete / Re-Pete</t>
  </si>
  <si>
    <t>ValueGrp</t>
  </si>
  <si>
    <t>B $50</t>
  </si>
  <si>
    <t>A $100</t>
  </si>
  <si>
    <t>C $10</t>
  </si>
  <si>
    <t>D $5</t>
  </si>
  <si>
    <t>E $1</t>
  </si>
  <si>
    <t>F $.25</t>
  </si>
  <si>
    <t>G</t>
  </si>
  <si>
    <t xml:space="preserve">Donruss     </t>
  </si>
  <si>
    <t xml:space="preserve">Topps Main     </t>
  </si>
  <si>
    <t xml:space="preserve">Stadium Club     </t>
  </si>
  <si>
    <t>Adames, Willy</t>
  </si>
  <si>
    <t>Adams, Chance</t>
  </si>
  <si>
    <t>Albies, Ozzie</t>
  </si>
  <si>
    <t>Alcantara, Sandy</t>
  </si>
  <si>
    <t>Alfaro, Jhoandro</t>
  </si>
  <si>
    <t xml:space="preserve">Panini Draft Picks     </t>
  </si>
  <si>
    <t>Alford, Anthony</t>
  </si>
  <si>
    <t>Allard, Kolby</t>
  </si>
  <si>
    <t>Allen, Greg</t>
  </si>
  <si>
    <t xml:space="preserve">Topps Main Update    </t>
  </si>
  <si>
    <t xml:space="preserve">Alvarado,J / Pruitt,A, </t>
  </si>
  <si>
    <t>Anderson, Brian</t>
  </si>
  <si>
    <t>Astin, Barrett</t>
  </si>
  <si>
    <t>Bader, Harrison</t>
  </si>
  <si>
    <t>Bauers, Jake</t>
  </si>
  <si>
    <t>Bautista, Rafael</t>
  </si>
  <si>
    <t>Bibens-Dirkx, Austin</t>
  </si>
  <si>
    <t>Bostick, Chris</t>
  </si>
  <si>
    <t>Brebbia, John</t>
  </si>
  <si>
    <t>Brugman, Jaycob</t>
  </si>
  <si>
    <t>Buhner, Jay</t>
  </si>
  <si>
    <t xml:space="preserve">Donruss Signatures   Auto </t>
  </si>
  <si>
    <t>Burdi, Nick</t>
  </si>
  <si>
    <t>Burrell, Pat</t>
  </si>
  <si>
    <t xml:space="preserve">Cabrera,M / Mauer,J / Trout,M, </t>
  </si>
  <si>
    <t>Calhoun, Willie</t>
  </si>
  <si>
    <t>Camargo, Johan</t>
  </si>
  <si>
    <t>Castillo, Luis</t>
  </si>
  <si>
    <t>Chapman, Matt</t>
  </si>
  <si>
    <t xml:space="preserve">Cordero, F / Cordoba, A, </t>
  </si>
  <si>
    <t>Covey, Dylan</t>
  </si>
  <si>
    <t>Crichton, Stefan</t>
  </si>
  <si>
    <t>Davidson, Braxton</t>
  </si>
  <si>
    <t>Panini Draft Picks     Pros</t>
  </si>
  <si>
    <t>Davis, JD</t>
  </si>
  <si>
    <t>Davis, Rookie</t>
  </si>
  <si>
    <t>Dean, Austin</t>
  </si>
  <si>
    <t>DeJong, Chase</t>
  </si>
  <si>
    <t>Devers, Rafael</t>
  </si>
  <si>
    <t>Diaz, Yandy</t>
  </si>
  <si>
    <t xml:space="preserve">Engel, A / Garcia, W, </t>
  </si>
  <si>
    <t>Faria, Jacob</t>
  </si>
  <si>
    <t>Fedde, Erick</t>
  </si>
  <si>
    <t>Flaherty, Jack</t>
  </si>
  <si>
    <t>Fletcher, David</t>
  </si>
  <si>
    <t>Fontana, Nolan</t>
  </si>
  <si>
    <t>Fried, Max</t>
  </si>
  <si>
    <t>Garcia, Aramis</t>
  </si>
  <si>
    <t>Garrett, Amir</t>
  </si>
  <si>
    <t>Gaviglio, Sam</t>
  </si>
  <si>
    <t>German, Domingo</t>
  </si>
  <si>
    <t>Gohara, Luiz</t>
  </si>
  <si>
    <t>Goldberg, Brad</t>
  </si>
  <si>
    <t xml:space="preserve">Donruss  CareerStat /103  </t>
  </si>
  <si>
    <t>Gonzalez, Juan</t>
  </si>
  <si>
    <t xml:space="preserve">Donruss  PressProof Silver  /199  </t>
  </si>
  <si>
    <t>Guerrero Jr., Vladimir</t>
  </si>
  <si>
    <t>Hader, Josh</t>
  </si>
  <si>
    <t>Haley, Justin</t>
  </si>
  <si>
    <t>Hauschild, Mike</t>
  </si>
  <si>
    <t>Hernandez, Ariel</t>
  </si>
  <si>
    <t>Higashioka, Kyle</t>
  </si>
  <si>
    <t>Bowman Draft     Pros</t>
  </si>
  <si>
    <t>Hu, Chi-Wei</t>
  </si>
  <si>
    <t xml:space="preserve">Jankowski,J / Guduan, R, </t>
  </si>
  <si>
    <t>Jimenez, Eloy</t>
  </si>
  <si>
    <t>Jimenez, Joe</t>
  </si>
  <si>
    <t xml:space="preserve">Judge,A / Bird, G, </t>
  </si>
  <si>
    <t>Junis, Jake</t>
  </si>
  <si>
    <t>Jurado, Ariel</t>
  </si>
  <si>
    <t xml:space="preserve">Kershaw,C / Fernandez / Harvey, </t>
  </si>
  <si>
    <t>Kingery, Scott</t>
  </si>
  <si>
    <t xml:space="preserve">Knapp, A / Lively, B, </t>
  </si>
  <si>
    <t>Kopech, Michael</t>
  </si>
  <si>
    <t>Kramer, Kevin</t>
  </si>
  <si>
    <t>Lauer, Eric</t>
  </si>
  <si>
    <t>Lawrence, Casey</t>
  </si>
  <si>
    <t>Leiter Jr., Mark</t>
  </si>
  <si>
    <t>Martes, Francis</t>
  </si>
  <si>
    <t>May, Jacob</t>
  </si>
  <si>
    <t>McCann, Brian</t>
  </si>
  <si>
    <t>Meadows, Austin</t>
  </si>
  <si>
    <t>Mella, Keury</t>
  </si>
  <si>
    <t>Middleton, Keynan</t>
  </si>
  <si>
    <t>Moore, Andrew</t>
  </si>
  <si>
    <t>Newman, Kevin</t>
  </si>
  <si>
    <t>Ohlman, Mike</t>
  </si>
  <si>
    <t>O'Neill, Tyler</t>
  </si>
  <si>
    <t>Ortiz, Danny</t>
  </si>
  <si>
    <t>Ortiz, Luis</t>
  </si>
  <si>
    <t>Osuna, Jose</t>
  </si>
  <si>
    <t>Pagan, Emilio</t>
  </si>
  <si>
    <t>Peralta, Freddy</t>
  </si>
  <si>
    <t>Phillips, Brett</t>
  </si>
  <si>
    <t xml:space="preserve">Pivetta, N / Pinto, R, </t>
  </si>
  <si>
    <t>Poncedeleon, Daniel</t>
  </si>
  <si>
    <t>Powell, Boog</t>
  </si>
  <si>
    <t xml:space="preserve">Donruss PowerPlus    </t>
  </si>
  <si>
    <t>Quantrill, Cal</t>
  </si>
  <si>
    <t>Riddle, JT</t>
  </si>
  <si>
    <t>Robertson, Daniel</t>
  </si>
  <si>
    <t>Robinson, Drew</t>
  </si>
  <si>
    <t>Robles, Victor</t>
  </si>
  <si>
    <t>Romano, Sal</t>
  </si>
  <si>
    <t>Romero, Fernando</t>
  </si>
  <si>
    <t>Rosario, Amed</t>
  </si>
  <si>
    <t>Rosario, Randy</t>
  </si>
  <si>
    <t xml:space="preserve">Donruss No-Nos    </t>
  </si>
  <si>
    <t xml:space="preserve">Donruss Elite Dominators    </t>
  </si>
  <si>
    <t>Senzatela, Antonio</t>
  </si>
  <si>
    <t>Senzel, Nick</t>
  </si>
  <si>
    <t xml:space="preserve">Sewald, P / Pill, T, </t>
  </si>
  <si>
    <t>Shaw, Chris</t>
  </si>
  <si>
    <t>Sheffield, Justus</t>
  </si>
  <si>
    <t>Sisco, Chance</t>
  </si>
  <si>
    <t>Slater, Austin</t>
  </si>
  <si>
    <t>Smith, Dominic</t>
  </si>
  <si>
    <t>Smith, Dwight</t>
  </si>
  <si>
    <t>Soroka, Mike</t>
  </si>
  <si>
    <t>Soto, Juan</t>
  </si>
  <si>
    <t>Stassi, Brock</t>
  </si>
  <si>
    <t>Steckenrider, Drew</t>
  </si>
  <si>
    <t>Stewart, Christin</t>
  </si>
  <si>
    <t>Suarez, Andrew</t>
  </si>
  <si>
    <t>Taylor, Ben</t>
  </si>
  <si>
    <t>Torrens, Luis</t>
  </si>
  <si>
    <t>Torres, Gleyber</t>
  </si>
  <si>
    <t>Torres, Ramon</t>
  </si>
  <si>
    <t>Toussaint, Touki</t>
  </si>
  <si>
    <t>Tucker, Kyle</t>
  </si>
  <si>
    <t>Turner, Stuart</t>
  </si>
  <si>
    <t>Tzu-Wei, Lin</t>
  </si>
  <si>
    <t>Urias, Luis</t>
  </si>
  <si>
    <t>Velazquez, Hector</t>
  </si>
  <si>
    <t>Voit, Luke</t>
  </si>
  <si>
    <t>Wahl, Bobby</t>
  </si>
  <si>
    <t>Walker, Larry</t>
  </si>
  <si>
    <t>Ward, Taylor</t>
  </si>
  <si>
    <t>Williams, Nick</t>
  </si>
  <si>
    <t>Zagunis, Mark</t>
  </si>
  <si>
    <t>Zimmer, Bradley</t>
  </si>
  <si>
    <t>(All)</t>
  </si>
  <si>
    <t>Donruss The Rookies    RC</t>
  </si>
  <si>
    <t>Donruss The Prospects    RC</t>
  </si>
  <si>
    <t>Donruss The Rookies Gray Border/199 Gray Border /199  RC</t>
  </si>
  <si>
    <t>Abbott, Jim</t>
  </si>
  <si>
    <t>Topps Main Traded    RC</t>
  </si>
  <si>
    <t>Donruss Rookies    RC</t>
  </si>
  <si>
    <t>Upper Deck     RC</t>
  </si>
  <si>
    <t>Topps Heritage DeckleEdge'69    RC</t>
  </si>
  <si>
    <t xml:space="preserve">Albies, Ozzie / Sims, Lucas, </t>
  </si>
  <si>
    <t>Fleer Update    RC</t>
  </si>
  <si>
    <t>Topps Main  Gold /2018  RC</t>
  </si>
  <si>
    <t>Andujar, Miguel</t>
  </si>
  <si>
    <t>Bowman ROY Favorites    RC</t>
  </si>
  <si>
    <t>Score Traded    RC</t>
  </si>
  <si>
    <t>Banda, Anthony</t>
  </si>
  <si>
    <t>Gypsy Queen Autograph Indigo /150 Auto RC</t>
  </si>
  <si>
    <t>Bishop, Braden</t>
  </si>
  <si>
    <t>Blackburn, Paul</t>
  </si>
  <si>
    <t>Bridwell, Parker</t>
  </si>
  <si>
    <t xml:space="preserve">Bridwell, Parker / Scribner, Troy, </t>
  </si>
  <si>
    <t>Buehler, Walker</t>
  </si>
  <si>
    <t>Burnes, Corbin</t>
  </si>
  <si>
    <t xml:space="preserve">Calhoun, Willie / Gardewin, Nick, </t>
  </si>
  <si>
    <t>Caratini, Victor</t>
  </si>
  <si>
    <t>Carter, Joe</t>
  </si>
  <si>
    <t>Chavis, Michael</t>
  </si>
  <si>
    <t>Cooper, Garrett</t>
  </si>
  <si>
    <t>Cozens, Dylan</t>
  </si>
  <si>
    <t>Gypsy Queen Fortune Teller    RC</t>
  </si>
  <si>
    <t xml:space="preserve">Crawford, JP / Arano, Victor / Rios, Yacksel, </t>
  </si>
  <si>
    <t>Topps Main Topps Salutes    RC</t>
  </si>
  <si>
    <t>Delgado, Carlos / Piazza, Mike, Carlos</t>
  </si>
  <si>
    <t>Delmonico, Nicky</t>
  </si>
  <si>
    <t xml:space="preserve">Delmonico, Nicky / Bummer, Aaron, </t>
  </si>
  <si>
    <t>Duggar, Steven</t>
  </si>
  <si>
    <t>DuPlantier, Jon</t>
  </si>
  <si>
    <t xml:space="preserve">Farmer,Kyle/Locastro,Tim/Dickson,O'Koyea, </t>
  </si>
  <si>
    <t>Fielder, Cecil</t>
  </si>
  <si>
    <t>Fleer     RC</t>
  </si>
  <si>
    <t>Flexen, Chris</t>
  </si>
  <si>
    <t>Fowler, Dustin</t>
  </si>
  <si>
    <t>Gallagher, Cam</t>
  </si>
  <si>
    <t>Topps Main  Foil   RC</t>
  </si>
  <si>
    <t>Giambi, Jason</t>
  </si>
  <si>
    <t>Score     RC</t>
  </si>
  <si>
    <t>Gomez, Miguel</t>
  </si>
  <si>
    <t>Gonsalves, Stephen</t>
  </si>
  <si>
    <t>Gonzalez, Merandy</t>
  </si>
  <si>
    <t>Gooden, Dwight</t>
  </si>
  <si>
    <t>Granite, Zack</t>
  </si>
  <si>
    <t>Guzman, Ronald</t>
  </si>
  <si>
    <t>Hays, Austin</t>
  </si>
  <si>
    <t>Hershiser, Orel</t>
  </si>
  <si>
    <t>Hicks, Jordan</t>
  </si>
  <si>
    <t>Topps Main 83 Topps    RC</t>
  </si>
  <si>
    <t>Jimenez, AJ</t>
  </si>
  <si>
    <t>Jorge, Felix</t>
  </si>
  <si>
    <t xml:space="preserve">Judge, A / Frazier, C, </t>
  </si>
  <si>
    <t>Kieboom, Carter</t>
  </si>
  <si>
    <t>Bowman  Camo   RC</t>
  </si>
  <si>
    <t>Bowman BowmanScoutsTop100    RC</t>
  </si>
  <si>
    <t>Upper Deck Final Edition    RC</t>
  </si>
  <si>
    <t>Mahle, Tyler</t>
  </si>
  <si>
    <t>Martinez, Tino</t>
  </si>
  <si>
    <t>Mazilli, Lee</t>
  </si>
  <si>
    <t>Topps Main     DmgdRC</t>
  </si>
  <si>
    <t>McMahon, Ryan</t>
  </si>
  <si>
    <t>Mejia, Francisco</t>
  </si>
  <si>
    <t xml:space="preserve">Mejia, Francisco / Allen Greg, </t>
  </si>
  <si>
    <t>Mengden, Daniel</t>
  </si>
  <si>
    <t>Mitchell, Kevin</t>
  </si>
  <si>
    <t>Donruss Rookie Phenoms    RC</t>
  </si>
  <si>
    <t>Randolph, Willie</t>
  </si>
  <si>
    <t>Read, Raudy</t>
  </si>
  <si>
    <t>Collector's Choice     RC</t>
  </si>
  <si>
    <t>Rowley, Chris</t>
  </si>
  <si>
    <t>Saberhagen, Bret</t>
  </si>
  <si>
    <t>Sanders, Deion</t>
  </si>
  <si>
    <t>Santos, Luis</t>
  </si>
  <si>
    <t>Sherfy, Jimmie</t>
  </si>
  <si>
    <t>Sierra, Ruben</t>
  </si>
  <si>
    <t>Sims, Lucas</t>
  </si>
  <si>
    <t>Slegers, Aaron</t>
  </si>
  <si>
    <t>Leaf     RC</t>
  </si>
  <si>
    <t>Stephens, Jackson</t>
  </si>
  <si>
    <t>Stevenson, Andrew</t>
  </si>
  <si>
    <t>Strawberry, Darryl</t>
  </si>
  <si>
    <t xml:space="preserve">Suzuki, Ichiro / Pujols, Albert, </t>
  </si>
  <si>
    <t>Tseng, Jen-Ho</t>
  </si>
  <si>
    <t xml:space="preserve">Tseng, Jen-Ho / Maples, Dillon / Davis, Taylor, </t>
  </si>
  <si>
    <t>Urena, Richard</t>
  </si>
  <si>
    <t>Gypsy Queen  Indigo /250  RC</t>
  </si>
  <si>
    <t xml:space="preserve">Urena,Richard / Rowley,Chris / Ramirez,Carlos, </t>
  </si>
  <si>
    <t>Valenzuela, Fernando</t>
  </si>
  <si>
    <t>Vaughn, Greg</t>
  </si>
  <si>
    <t>Gypsy Queen Autograph   Auto RC</t>
  </si>
  <si>
    <t xml:space="preserve">Villanueva,Christian/McGrath,Kyle, </t>
  </si>
  <si>
    <t xml:space="preserve">Wade, Tyler / Cooper, Garrett, </t>
  </si>
  <si>
    <t>Williams, Justin</t>
  </si>
  <si>
    <t>Williams, Matt</t>
  </si>
  <si>
    <t>Woodruff, Brandon</t>
  </si>
  <si>
    <t>Scribner</t>
  </si>
  <si>
    <t>Instant Impact</t>
  </si>
  <si>
    <t>II-4</t>
  </si>
  <si>
    <t>II-9</t>
  </si>
  <si>
    <t>II-39</t>
  </si>
  <si>
    <t>Longball Legends</t>
  </si>
  <si>
    <t>LL-49</t>
  </si>
  <si>
    <t>S-14</t>
  </si>
  <si>
    <t>S-33</t>
  </si>
  <si>
    <t>S-47</t>
  </si>
  <si>
    <t>S-55</t>
  </si>
  <si>
    <t>Maples</t>
  </si>
  <si>
    <t>Luplow</t>
  </si>
  <si>
    <t>/67</t>
  </si>
  <si>
    <t>Yacksel</t>
  </si>
  <si>
    <t>83-05</t>
  </si>
  <si>
    <t>83-15</t>
  </si>
  <si>
    <t>83-AS05</t>
  </si>
  <si>
    <t>83-AS12</t>
  </si>
  <si>
    <t>83-AS23</t>
  </si>
  <si>
    <t>83-AS46</t>
  </si>
  <si>
    <t>7FS</t>
  </si>
  <si>
    <t>FacSetVariant</t>
  </si>
  <si>
    <t>700A</t>
  </si>
  <si>
    <t>Ohtani</t>
  </si>
  <si>
    <t>700B</t>
  </si>
  <si>
    <t>FacSetInsert</t>
  </si>
  <si>
    <t>Luplow, Jordan</t>
  </si>
  <si>
    <t>Maples, Dillon</t>
  </si>
  <si>
    <t>Ohtani, Shohei</t>
  </si>
  <si>
    <t>Topps Main  Chrome  FacSetInsert RC</t>
  </si>
  <si>
    <t>Topps Main    FacSetVariant RC</t>
  </si>
  <si>
    <t>Rios, Yacksel</t>
  </si>
  <si>
    <t>Topps Main  Black /67  RC</t>
  </si>
  <si>
    <t>63A</t>
  </si>
  <si>
    <t>63B</t>
  </si>
  <si>
    <t>699C</t>
  </si>
  <si>
    <t>259B</t>
  </si>
  <si>
    <t>698B</t>
  </si>
  <si>
    <t>Scribner, Troy</t>
  </si>
  <si>
    <t>Correa,Carlos / Altuve, Jose</t>
  </si>
  <si>
    <t>McGrath</t>
  </si>
  <si>
    <t>Wilkerson</t>
  </si>
  <si>
    <t>Judge,Aaron / Stanton, Giancarlo</t>
  </si>
  <si>
    <t>McGrath, Kyle</t>
  </si>
  <si>
    <t>Wilkerson, Aaron</t>
  </si>
  <si>
    <t>Santander</t>
  </si>
  <si>
    <t>Valera</t>
  </si>
  <si>
    <t>Breyvic</t>
  </si>
  <si>
    <t>Locastro</t>
  </si>
  <si>
    <t>C/3B</t>
  </si>
  <si>
    <t>Bummer</t>
  </si>
  <si>
    <t>Minter</t>
  </si>
  <si>
    <t>Moronta</t>
  </si>
  <si>
    <t>O'Grady</t>
  </si>
  <si>
    <t>Garver</t>
  </si>
  <si>
    <t>OF/3B</t>
  </si>
  <si>
    <t>Goodrum</t>
  </si>
  <si>
    <t>Niko</t>
  </si>
  <si>
    <t>Villanueva</t>
  </si>
  <si>
    <t>Arano</t>
  </si>
  <si>
    <t>Sherriff</t>
  </si>
  <si>
    <t>Arano, Victor</t>
  </si>
  <si>
    <t>Bummer, Aaron</t>
  </si>
  <si>
    <t>Evans, Phillip</t>
  </si>
  <si>
    <t>Farmer, Kyle</t>
  </si>
  <si>
    <t>Garver, Mitch</t>
  </si>
  <si>
    <t>Goodrum, Niko</t>
  </si>
  <si>
    <t>Locastro, Tim</t>
  </si>
  <si>
    <t>Mejia, Alex</t>
  </si>
  <si>
    <t>Minter, AJ</t>
  </si>
  <si>
    <t>Moronta, Reyes</t>
  </si>
  <si>
    <t>Nido, Thomas</t>
  </si>
  <si>
    <t>O'Grady, Chris</t>
  </si>
  <si>
    <t>Ramirez, Carlos</t>
  </si>
  <si>
    <t>Santander, Anthony</t>
  </si>
  <si>
    <t>Sherriff, Ryan</t>
  </si>
  <si>
    <t>Valera, Breyvic</t>
  </si>
  <si>
    <t>Villanueva, Christian</t>
  </si>
  <si>
    <t>Williams, Taylor</t>
  </si>
  <si>
    <t>ErrorNoAuto</t>
  </si>
  <si>
    <t>Topps Main Update   ErrorNoAuto RC</t>
  </si>
  <si>
    <t>Prismatic Prodigies</t>
  </si>
  <si>
    <t>PPP-17</t>
  </si>
  <si>
    <t>PP-11</t>
  </si>
  <si>
    <t>Platinum Presence</t>
  </si>
  <si>
    <t>PP-14</t>
  </si>
  <si>
    <t>Welker</t>
  </si>
  <si>
    <t>RR-6</t>
  </si>
  <si>
    <t>Rookie Revelations</t>
  </si>
  <si>
    <t>Sky Blue</t>
  </si>
  <si>
    <t>TOP-46</t>
  </si>
  <si>
    <t>Enyel</t>
  </si>
  <si>
    <t>Top Prospects</t>
  </si>
  <si>
    <t>TOP-04</t>
  </si>
  <si>
    <t>TOP-09</t>
  </si>
  <si>
    <t>Burger</t>
  </si>
  <si>
    <t>TOP-27</t>
  </si>
  <si>
    <t>Santana, Dennis</t>
  </si>
  <si>
    <t>Bowman Platinum Rookie Revelations    RC</t>
  </si>
  <si>
    <t>TOP-63</t>
  </si>
  <si>
    <t>TOP-76</t>
  </si>
  <si>
    <t>TOP-85</t>
  </si>
  <si>
    <t>TOP-93</t>
  </si>
  <si>
    <t>TOP-99</t>
  </si>
  <si>
    <t>Altuve, J /Martinez V / Brantley</t>
  </si>
  <si>
    <t>Orange "Red Thunder"</t>
  </si>
  <si>
    <t>"The ATL"</t>
  </si>
  <si>
    <t>36B</t>
  </si>
  <si>
    <t>Pink "June"</t>
  </si>
  <si>
    <t>40B</t>
  </si>
  <si>
    <t>Optic  "The ATL"  SP RC</t>
  </si>
  <si>
    <t>Optic  Pink "June"  SP RC</t>
  </si>
  <si>
    <t>Optic  Orange "Red Thunder" /199 SP RC</t>
  </si>
  <si>
    <t>Stadium Club Autograph</t>
  </si>
  <si>
    <t>SCA-BV</t>
  </si>
  <si>
    <t>SCA-VR</t>
  </si>
  <si>
    <t>Ryder</t>
  </si>
  <si>
    <t>Cisco</t>
  </si>
  <si>
    <t>BB-Other4</t>
  </si>
  <si>
    <t>Cisco, Chance</t>
  </si>
  <si>
    <t>Jones, Ryder</t>
  </si>
  <si>
    <t>Stadium Club Stadium Club Autograph   Auto RC</t>
  </si>
  <si>
    <t>Stadium Club  Red   RC</t>
  </si>
  <si>
    <t>83</t>
  </si>
  <si>
    <t>83T4</t>
  </si>
  <si>
    <t>Sepia Refractor</t>
  </si>
  <si>
    <t>Prism</t>
  </si>
  <si>
    <t>Topps5</t>
  </si>
  <si>
    <t>Topps Chrome  Refractor   RC</t>
  </si>
  <si>
    <t>83T10</t>
  </si>
  <si>
    <t>Peters</t>
  </si>
  <si>
    <t>Peters, Dillon</t>
  </si>
  <si>
    <t>Topps Chrome  Sepia Refractor   RC</t>
  </si>
  <si>
    <t>Donruss Signature Series   Auto RC</t>
  </si>
  <si>
    <t>32B</t>
  </si>
  <si>
    <t>"Nicky Dubs"</t>
  </si>
  <si>
    <t>Prizm</t>
  </si>
  <si>
    <t>Hirano</t>
  </si>
  <si>
    <t>Yoshihisa</t>
  </si>
  <si>
    <t>Vieira</t>
  </si>
  <si>
    <t>Thyago</t>
  </si>
  <si>
    <t>65A</t>
  </si>
  <si>
    <t>"Gleyberhood"</t>
  </si>
  <si>
    <t>135B</t>
  </si>
  <si>
    <t>Rated Rookie</t>
  </si>
  <si>
    <t>RR5</t>
  </si>
  <si>
    <t>RR14</t>
  </si>
  <si>
    <t>OW5</t>
  </si>
  <si>
    <t>OutofthisWorld</t>
  </si>
  <si>
    <t>Optic Rated Rookie    RC</t>
  </si>
  <si>
    <t>Optic  Blue /149  RC</t>
  </si>
  <si>
    <t>Gallagher, Cameron</t>
  </si>
  <si>
    <t>Optic  Prizm   RC</t>
  </si>
  <si>
    <t>Hirano, Yoshihisa</t>
  </si>
  <si>
    <t>Optic OutofthisWorld    RC</t>
  </si>
  <si>
    <t>Optic  "Gleyberhood"   RC</t>
  </si>
  <si>
    <t>Vieira, Thyago</t>
  </si>
  <si>
    <t>Optic  "Nicky Dubs"  SP RC</t>
  </si>
  <si>
    <t>RRS-OZ1</t>
  </si>
  <si>
    <t>RatedRookie</t>
  </si>
  <si>
    <t>Topps National BBC Day</t>
  </si>
  <si>
    <t>Optic RatedRookie Auto  Auto RC</t>
  </si>
  <si>
    <t>Topps National BBC Day     RC</t>
  </si>
  <si>
    <t>FreshmanFlash</t>
  </si>
  <si>
    <t>FF-8</t>
  </si>
  <si>
    <t>83T21</t>
  </si>
  <si>
    <t>83T6</t>
  </si>
  <si>
    <t>Topps</t>
  </si>
  <si>
    <t>Topps Chrome FreshmanFlash    RC</t>
  </si>
  <si>
    <t>Topps Chrome 83    RC</t>
  </si>
  <si>
    <t>83T18</t>
  </si>
  <si>
    <t>FF-13</t>
  </si>
  <si>
    <t>Acuna Jr.</t>
  </si>
  <si>
    <t>83T9</t>
  </si>
  <si>
    <t>Acuna Jr., Ronald</t>
  </si>
  <si>
    <t>Topps Chrome  Prism   RC</t>
  </si>
  <si>
    <t>81 FutureStars</t>
  </si>
  <si>
    <t>FS-LAD</t>
  </si>
  <si>
    <t>Verdugo,Alex/Buehler,Walker/Farmer,Kyle</t>
  </si>
  <si>
    <t>FS-STL</t>
  </si>
  <si>
    <t>Flaherty,Jack/Bader,Harrison/Mejia,Alex</t>
  </si>
  <si>
    <t>FS-BRA</t>
  </si>
  <si>
    <t>Acuna Jr.,Ronald/Albies,Ozzie/Gohara,Luiz</t>
  </si>
  <si>
    <t>Topps Archives 81 FutureStars    RC</t>
  </si>
  <si>
    <t xml:space="preserve">Acuna Jr.,Ronald/Albies,Ozzie/Gohara,Luiz, </t>
  </si>
  <si>
    <t xml:space="preserve">Flaherty,Jack/Bader,Harrison/Mejia,Alex, </t>
  </si>
  <si>
    <t xml:space="preserve">Verdugo,Alex/Buehler,Walker/Farmer,Kyle, </t>
  </si>
  <si>
    <t>FS-YAN</t>
  </si>
  <si>
    <t>Torres,Gleyber/Frazier,Clint/Andujar,Miguel</t>
  </si>
  <si>
    <t xml:space="preserve">Torres,Gleyber/Frazier,Clint/Andujar,Miguel, </t>
  </si>
  <si>
    <t>Wade, Tyler</t>
  </si>
  <si>
    <t>Lucchesi</t>
  </si>
  <si>
    <t>Betts,Mookie/Benintendi,A</t>
  </si>
  <si>
    <t>Duo Cards</t>
  </si>
  <si>
    <t>Ohtani,Shohei/Trout,Mike</t>
  </si>
  <si>
    <t>Judge,Aaron/Stanton,Giancarlo</t>
  </si>
  <si>
    <t>Altuve,A/Correa,C/Bregman,A</t>
  </si>
  <si>
    <t xml:space="preserve">Ohtani,Shohei/Trout,Mike, </t>
  </si>
  <si>
    <t>Topps Archives Duo Cards    RC</t>
  </si>
  <si>
    <t>Lucchesi, Joey</t>
  </si>
  <si>
    <t xml:space="preserve">Qty </t>
  </si>
  <si>
    <t>Ashburn,Richie/Mays,Willie</t>
  </si>
  <si>
    <t>Carew,Rod / Garr,Ralph</t>
  </si>
  <si>
    <t>AS</t>
  </si>
  <si>
    <t>dmgd</t>
  </si>
  <si>
    <t>BCP109</t>
  </si>
  <si>
    <t>Bowman Chrome     RC</t>
  </si>
  <si>
    <t>Ripken Jr / Trammell</t>
  </si>
  <si>
    <t>Black Box</t>
  </si>
  <si>
    <t>DK</t>
  </si>
  <si>
    <t>Puzzle</t>
  </si>
  <si>
    <t>UH202</t>
  </si>
  <si>
    <t>UH221</t>
  </si>
  <si>
    <t>UH262</t>
  </si>
  <si>
    <t>UH264</t>
  </si>
  <si>
    <t>UH275</t>
  </si>
  <si>
    <t>UH286</t>
  </si>
  <si>
    <t>UH308</t>
  </si>
  <si>
    <t>Ortiz, David / Schilling, Curt</t>
  </si>
  <si>
    <t>Ldr</t>
  </si>
  <si>
    <t>Ortiz, David / Dye,J / Hafner,T</t>
  </si>
  <si>
    <t>Foil Gold</t>
  </si>
  <si>
    <t>BDP129</t>
  </si>
  <si>
    <t>Performers</t>
  </si>
  <si>
    <t>RP-CS</t>
  </si>
  <si>
    <t>Combo Cards</t>
  </si>
  <si>
    <t>CC-9</t>
  </si>
  <si>
    <t>Soto,Juan / Harper, Bryce</t>
  </si>
  <si>
    <t>High Numbers</t>
  </si>
  <si>
    <t>Carle</t>
  </si>
  <si>
    <t>HMW128</t>
  </si>
  <si>
    <t>Carle, Shane</t>
  </si>
  <si>
    <t>Topps Heritage High Numbers    RC</t>
  </si>
  <si>
    <t>Topps Heritage Performers    RC</t>
  </si>
  <si>
    <t xml:space="preserve">Soto,Juan / Harper, Bryce, </t>
  </si>
  <si>
    <t>Topps Heritage Combo Cards    RC</t>
  </si>
  <si>
    <t>Bowman Draft     RC</t>
  </si>
  <si>
    <t>Lourdes Jr</t>
  </si>
  <si>
    <t>Salute</t>
  </si>
  <si>
    <t>SA-LG</t>
  </si>
  <si>
    <t>S-10</t>
  </si>
  <si>
    <t>S-26</t>
  </si>
  <si>
    <t>S-29</t>
  </si>
  <si>
    <t>83-03</t>
  </si>
  <si>
    <t>83-11</t>
  </si>
  <si>
    <t>83-37</t>
  </si>
  <si>
    <t>83-43(Up)</t>
  </si>
  <si>
    <t>83-46(up)</t>
  </si>
  <si>
    <t>Gurriel, Lourdes Jr</t>
  </si>
  <si>
    <t>Topps Main Salute Auto  Auto RC</t>
  </si>
  <si>
    <t>Topps Main Salute    RC</t>
  </si>
  <si>
    <t>Intl Affair</t>
  </si>
  <si>
    <t>IA-40</t>
  </si>
  <si>
    <t>IA-43</t>
  </si>
  <si>
    <t>IA-50</t>
  </si>
  <si>
    <t>US1</t>
  </si>
  <si>
    <t>US2</t>
  </si>
  <si>
    <t>US4</t>
  </si>
  <si>
    <t>US6</t>
  </si>
  <si>
    <t>US8</t>
  </si>
  <si>
    <t>US9</t>
  </si>
  <si>
    <t>US13</t>
  </si>
  <si>
    <t>US14</t>
  </si>
  <si>
    <t>US18</t>
  </si>
  <si>
    <t>US19</t>
  </si>
  <si>
    <t>US25</t>
  </si>
  <si>
    <t>US27</t>
  </si>
  <si>
    <t>US28</t>
  </si>
  <si>
    <t>US29</t>
  </si>
  <si>
    <t>US33</t>
  </si>
  <si>
    <t>US34</t>
  </si>
  <si>
    <t>US36</t>
  </si>
  <si>
    <t>US38</t>
  </si>
  <si>
    <t>US39</t>
  </si>
  <si>
    <t>US40</t>
  </si>
  <si>
    <t>US43</t>
  </si>
  <si>
    <t>US44</t>
  </si>
  <si>
    <t>US52</t>
  </si>
  <si>
    <t>US56</t>
  </si>
  <si>
    <t>US57</t>
  </si>
  <si>
    <t>US58</t>
  </si>
  <si>
    <t>US61</t>
  </si>
  <si>
    <t>US64</t>
  </si>
  <si>
    <t>US67</t>
  </si>
  <si>
    <t>US68</t>
  </si>
  <si>
    <t>US69</t>
  </si>
  <si>
    <t>US73</t>
  </si>
  <si>
    <t>US77</t>
  </si>
  <si>
    <t>US79</t>
  </si>
  <si>
    <t>US82</t>
  </si>
  <si>
    <t>US84</t>
  </si>
  <si>
    <t>US85</t>
  </si>
  <si>
    <t>US88</t>
  </si>
  <si>
    <t>US89</t>
  </si>
  <si>
    <t>US90</t>
  </si>
  <si>
    <t>US91</t>
  </si>
  <si>
    <t>US95</t>
  </si>
  <si>
    <t>US99</t>
  </si>
  <si>
    <t>US128</t>
  </si>
  <si>
    <t>US130</t>
  </si>
  <si>
    <t>US143</t>
  </si>
  <si>
    <t>US164</t>
  </si>
  <si>
    <t>US172</t>
  </si>
  <si>
    <t>US173</t>
  </si>
  <si>
    <t>US191</t>
  </si>
  <si>
    <t>US196</t>
  </si>
  <si>
    <t>US199</t>
  </si>
  <si>
    <t>US207</t>
  </si>
  <si>
    <t>US252</t>
  </si>
  <si>
    <t>US257</t>
  </si>
  <si>
    <t>US268</t>
  </si>
  <si>
    <t>US269</t>
  </si>
  <si>
    <t>US283</t>
  </si>
  <si>
    <t>US296</t>
  </si>
  <si>
    <t>Nottingham</t>
  </si>
  <si>
    <t>US7A</t>
  </si>
  <si>
    <t>US7B</t>
  </si>
  <si>
    <t>Kingham</t>
  </si>
  <si>
    <t>RD</t>
  </si>
  <si>
    <t>Conlon,PJ/Oswalt,Corey</t>
  </si>
  <si>
    <t>McKinney</t>
  </si>
  <si>
    <t>Blandino,Alex/Dixon,Brandon</t>
  </si>
  <si>
    <t>Hess,David/Araujo,Pedro</t>
  </si>
  <si>
    <t>Gerber,Mike/Greiner,Grayson</t>
  </si>
  <si>
    <t>Acuna Jr.,Ronald/Albies,Ozzie</t>
  </si>
  <si>
    <t>Anderson,Justin/Hermosillo,Michael</t>
  </si>
  <si>
    <t>Oaks,Trevor/Stout,Eric</t>
  </si>
  <si>
    <t>Tauchman</t>
  </si>
  <si>
    <t>Betts, Mookie/Martinez,JD</t>
  </si>
  <si>
    <t>Hernandez,Elieser/Gonzalez,Merandy</t>
  </si>
  <si>
    <t>Judge,Aaron / Altuve,Jose</t>
  </si>
  <si>
    <t>Reinheimer</t>
  </si>
  <si>
    <t>2500 Ks</t>
  </si>
  <si>
    <t>Yarbrough</t>
  </si>
  <si>
    <t>US98B</t>
  </si>
  <si>
    <t xml:space="preserve">Acuna Jr.,Ronald/Albies,Ozzie, </t>
  </si>
  <si>
    <t>Topps Main Update RD   RC</t>
  </si>
  <si>
    <t xml:space="preserve">Anderson,Justin/Hermosillo,Michael, </t>
  </si>
  <si>
    <t>Barnes, Jacob</t>
  </si>
  <si>
    <t xml:space="preserve">Blandino,Alex/Dixon,Brandon, </t>
  </si>
  <si>
    <t xml:space="preserve">Conlon,PJ/Oswalt,Corey, </t>
  </si>
  <si>
    <t xml:space="preserve">Gerber,Mike/Greiner,Grayson, </t>
  </si>
  <si>
    <t xml:space="preserve">Hernandez,Elieser/Gonzalez,Merandy, </t>
  </si>
  <si>
    <t xml:space="preserve">Hess,David/Araujo,Pedro, </t>
  </si>
  <si>
    <t>Topps Main Update Foil   RC</t>
  </si>
  <si>
    <t>Kingham, Nick</t>
  </si>
  <si>
    <t>Littell, Jack</t>
  </si>
  <si>
    <t>McKinney, Billy</t>
  </si>
  <si>
    <t>Nottingham, Jacob</t>
  </si>
  <si>
    <t xml:space="preserve">Oaks,Trevor/Stout,Eric, </t>
  </si>
  <si>
    <t>Reinheimer, Jack</t>
  </si>
  <si>
    <t>Tauchman, Mike</t>
  </si>
  <si>
    <t>Topps Main Intl Affair    RC</t>
  </si>
  <si>
    <t>Topps Main Update AS   RC</t>
  </si>
  <si>
    <t>Yarbrough, Ryan</t>
  </si>
  <si>
    <t>3000 Hits</t>
  </si>
  <si>
    <t>Guillorme,Luis/Bautista,Gerson</t>
  </si>
  <si>
    <t>Valentin,Jesmuel/Walding,Mitch</t>
  </si>
  <si>
    <t>Gurriel Jr.</t>
  </si>
  <si>
    <t>Ildemaro</t>
  </si>
  <si>
    <t xml:space="preserve">Guillorme,Luis/Bautista,Gerson, </t>
  </si>
  <si>
    <t>Gurriel Jr., Lourdes</t>
  </si>
  <si>
    <t xml:space="preserve">Valentin,Jesmuel/Walding,Mitch, </t>
  </si>
  <si>
    <t>Vargas, Ildemaro</t>
  </si>
  <si>
    <t>Wendle</t>
  </si>
  <si>
    <t>Hoskins,Rhys/Kingery,Scott</t>
  </si>
  <si>
    <t>Bede</t>
  </si>
  <si>
    <t>Jeimar</t>
  </si>
  <si>
    <t>Trivino</t>
  </si>
  <si>
    <t>Bellinger,Cody/Hosmer,Eric</t>
  </si>
  <si>
    <t>Ohtani,Shohei/Suzuki,Ichiro</t>
  </si>
  <si>
    <t>Barria</t>
  </si>
  <si>
    <t>Jaimie</t>
  </si>
  <si>
    <t>Trout,Mike/Ohtani,Shohei/Upton,Justin</t>
  </si>
  <si>
    <t>Seranthony</t>
  </si>
  <si>
    <t>Jefry</t>
  </si>
  <si>
    <t>Castillo,Jose/Lockett,Walker</t>
  </si>
  <si>
    <t>Gerson</t>
  </si>
  <si>
    <t>Gardewine</t>
  </si>
  <si>
    <t>3 game HR streak</t>
  </si>
  <si>
    <t>Palka</t>
  </si>
  <si>
    <t>Bieber</t>
  </si>
  <si>
    <t>Lindor,Francisco/Ramirez,Jose</t>
  </si>
  <si>
    <t>HRD</t>
  </si>
  <si>
    <t>Barria, Jaimie</t>
  </si>
  <si>
    <t>Bautista, Gerson</t>
  </si>
  <si>
    <t>Bede, Tyler</t>
  </si>
  <si>
    <t>Bieber, Shane</t>
  </si>
  <si>
    <t xml:space="preserve">Castillo,Jose/Lockett,Walker, </t>
  </si>
  <si>
    <t>Dominguez, Seranthony</t>
  </si>
  <si>
    <t>Gardewine, Nick</t>
  </si>
  <si>
    <t xml:space="preserve">Hoskins,Rhys/Kingery,Scott, </t>
  </si>
  <si>
    <t>Lee, Braxton</t>
  </si>
  <si>
    <t>Martin, Kyle</t>
  </si>
  <si>
    <t>Palka, Daniel</t>
  </si>
  <si>
    <t>Trivino, Lou</t>
  </si>
  <si>
    <t>Topps Main Update Gold /2018  RC</t>
  </si>
  <si>
    <t>Wendle, Joey</t>
  </si>
  <si>
    <t>Biddle</t>
  </si>
  <si>
    <t>Franmil</t>
  </si>
  <si>
    <t>Suero</t>
  </si>
  <si>
    <t>Wander</t>
  </si>
  <si>
    <t>Stratton</t>
  </si>
  <si>
    <t>Biddle, Jesse</t>
  </si>
  <si>
    <t>Davis, Taylor</t>
  </si>
  <si>
    <t>Reyes, Franmil</t>
  </si>
  <si>
    <t>Stratton, Chris</t>
  </si>
  <si>
    <t>Suero, Wander</t>
  </si>
  <si>
    <t>Dereck</t>
  </si>
  <si>
    <t>Munoz</t>
  </si>
  <si>
    <t>Yairo</t>
  </si>
  <si>
    <t>Bote</t>
  </si>
  <si>
    <t>Kiner-Falefa</t>
  </si>
  <si>
    <t>Isiah</t>
  </si>
  <si>
    <t>Gossett</t>
  </si>
  <si>
    <t>Bote, David</t>
  </si>
  <si>
    <t>Gossett, Daniel</t>
  </si>
  <si>
    <t>Topps Main Update HRD   RC</t>
  </si>
  <si>
    <t>Kiner-Falefa, Isiah</t>
  </si>
  <si>
    <t>Munoz, Yairo</t>
  </si>
  <si>
    <t>Rodriguez, Dereck</t>
  </si>
  <si>
    <t>2B/3B</t>
  </si>
  <si>
    <t>Yonny</t>
  </si>
  <si>
    <t>Chirinos, Yonny</t>
  </si>
  <si>
    <t>Team Set</t>
  </si>
  <si>
    <t>PP-1</t>
  </si>
  <si>
    <t>PP-8</t>
  </si>
  <si>
    <t>Topps Main Team Set    RC</t>
  </si>
  <si>
    <t>CL</t>
  </si>
  <si>
    <t>Update:International Affair</t>
  </si>
  <si>
    <t>IA-SO</t>
  </si>
  <si>
    <t>RA-JM</t>
  </si>
  <si>
    <t>Rookie Auto</t>
  </si>
  <si>
    <t>Minaya</t>
  </si>
  <si>
    <t>HMT1</t>
  </si>
  <si>
    <t>HMT16</t>
  </si>
  <si>
    <t>HMT6</t>
  </si>
  <si>
    <t>HMT18</t>
  </si>
  <si>
    <t>HMT20</t>
  </si>
  <si>
    <t>HMT28</t>
  </si>
  <si>
    <t>HMT31</t>
  </si>
  <si>
    <t>HMT33</t>
  </si>
  <si>
    <t>HMT35</t>
  </si>
  <si>
    <t>HMT54</t>
  </si>
  <si>
    <t>HMT73</t>
  </si>
  <si>
    <t>HMT93</t>
  </si>
  <si>
    <t>HMT98</t>
  </si>
  <si>
    <t>HMT99</t>
  </si>
  <si>
    <t>Minaya, Juan</t>
  </si>
  <si>
    <t>Topps Chrome Rookie Auto   Auto RC</t>
  </si>
  <si>
    <t>Topps Chrome Update:International Affair    RC</t>
  </si>
  <si>
    <t>S-37</t>
  </si>
  <si>
    <t>S-43</t>
  </si>
  <si>
    <t>83-04(up)</t>
  </si>
  <si>
    <t>83-42(up)</t>
  </si>
  <si>
    <t>JackieRobinsonDay</t>
  </si>
  <si>
    <t>JRP-CA</t>
  </si>
  <si>
    <t>Mfg Patch</t>
  </si>
  <si>
    <t>US72</t>
  </si>
  <si>
    <t>Snowflake</t>
  </si>
  <si>
    <t>HMW011</t>
  </si>
  <si>
    <t>HMW027</t>
  </si>
  <si>
    <t>HMW029</t>
  </si>
  <si>
    <t>HMW038</t>
  </si>
  <si>
    <t>HMW050</t>
  </si>
  <si>
    <t>HMW140</t>
  </si>
  <si>
    <t>HMW098</t>
  </si>
  <si>
    <t>HMW145</t>
  </si>
  <si>
    <t>HMW183</t>
  </si>
  <si>
    <t>Private Issue</t>
  </si>
  <si>
    <t>Udemaro</t>
  </si>
  <si>
    <t>Topps Gallery  Private Issue /250  RC</t>
  </si>
  <si>
    <t>Topps Gallery    Auto RC</t>
  </si>
  <si>
    <t>Vargas, Udemaro</t>
  </si>
  <si>
    <t>Carlton, S / Seaver,Tom /Jenkins, Fergie</t>
  </si>
  <si>
    <t>Schmidt, Mike / Rice, Jim</t>
  </si>
  <si>
    <t>Schmidt, Mike / Perez, Tony</t>
  </si>
  <si>
    <t>Schmidt, Mike / Murray, Eddie</t>
  </si>
  <si>
    <t>Schmidt, Mike / Carter,Gary</t>
  </si>
  <si>
    <t>Yastrzemski, Carl / Eckersley, Dennis</t>
  </si>
  <si>
    <t>Winfield, Dave / Hrbek</t>
  </si>
  <si>
    <t>Smith, Ozzie / Smith, Lonny</t>
  </si>
  <si>
    <t>Carter, Gary / Diaz</t>
  </si>
  <si>
    <t>Fisk, Carlton / Carter, Gary</t>
  </si>
  <si>
    <t>Jackson, Reggie / Oglvie</t>
  </si>
  <si>
    <t>Rose,Pete/Morgon,Joe/Perez,Tony</t>
  </si>
  <si>
    <t>Henderson,Rickey /Winfield, Dave</t>
  </si>
  <si>
    <t>Smith,Ozzie/Carter,Gary/Strawberry/Garvey</t>
  </si>
  <si>
    <t>Seaver, Tom / Niekro, Phil</t>
  </si>
  <si>
    <t>Bonds, Barry / Carter, Joe</t>
  </si>
  <si>
    <t>Martinez, Pedro / Ramon</t>
  </si>
  <si>
    <t>Boggs, Wade / Baines, Harold</t>
  </si>
  <si>
    <t>Ripken Jr, Cal / Carter, Joe</t>
  </si>
  <si>
    <t>Thomas, Frank / Jackson, Bo</t>
  </si>
  <si>
    <t>Sandberg, Ryne / Dawson, Andre</t>
  </si>
  <si>
    <t>Griffey Jr,Ken / Bonds, Barry</t>
  </si>
  <si>
    <t>Sandberg, Ryne /  Fielder, Cecil</t>
  </si>
  <si>
    <t>Mattingly, Don / McGwire, Mark</t>
  </si>
  <si>
    <t>Puckett, Kirby / Jackson, Bo</t>
  </si>
  <si>
    <t>Ripken Jr, Cal / Fernandez</t>
  </si>
  <si>
    <t>Puckett, Kirby / Davis, Eric</t>
  </si>
  <si>
    <t>Gwynn, Tony / Raines, Tim</t>
  </si>
  <si>
    <t>Canseco, Jose / McGwire, Mark</t>
  </si>
  <si>
    <t>Shock Prizm</t>
  </si>
  <si>
    <t>IA</t>
  </si>
  <si>
    <t>RD/CL/AS/IA</t>
  </si>
  <si>
    <t>Optic  Shock Prizm   RC</t>
  </si>
  <si>
    <t>661A</t>
  </si>
  <si>
    <t>LegUp(Batting)</t>
  </si>
  <si>
    <t>US183</t>
  </si>
  <si>
    <t>Topps Main    LegUp(Batting) RC</t>
  </si>
  <si>
    <t>Baines, Harold</t>
  </si>
  <si>
    <t>Smith, Lee</t>
  </si>
  <si>
    <t>T84-15</t>
  </si>
  <si>
    <t>T84-38</t>
  </si>
  <si>
    <t>Laureano</t>
  </si>
  <si>
    <t>84 Topps</t>
  </si>
  <si>
    <t>T84-42</t>
  </si>
  <si>
    <t>T84-86</t>
  </si>
  <si>
    <t>HRC-13</t>
  </si>
  <si>
    <t>Home Run Challenge</t>
  </si>
  <si>
    <t>(blank)</t>
  </si>
  <si>
    <t>Jansen</t>
  </si>
  <si>
    <t>Hampson</t>
  </si>
  <si>
    <t>Reid-Foley</t>
  </si>
  <si>
    <t>Pablo</t>
  </si>
  <si>
    <t>LeClerc</t>
  </si>
  <si>
    <t>Kohl</t>
  </si>
  <si>
    <t>Jaime</t>
  </si>
  <si>
    <t>3B/OF</t>
  </si>
  <si>
    <t>/2019</t>
  </si>
  <si>
    <t>Adolis</t>
  </si>
  <si>
    <t>Loaisiga</t>
  </si>
  <si>
    <t>Borucki</t>
  </si>
  <si>
    <t>Heaney</t>
  </si>
  <si>
    <t>Ohtani,Shohei/Bregman,Alex</t>
  </si>
  <si>
    <t>McNeil</t>
  </si>
  <si>
    <t>Altuve,Jose/Correa,Carlos</t>
  </si>
  <si>
    <t>Ranger</t>
  </si>
  <si>
    <t>Underwood Jr.</t>
  </si>
  <si>
    <t>Duane</t>
  </si>
  <si>
    <t>Mullins</t>
  </si>
  <si>
    <t>Cedric</t>
  </si>
  <si>
    <t>Fillmyer</t>
  </si>
  <si>
    <t>Heath</t>
  </si>
  <si>
    <t>O'Hearn</t>
  </si>
  <si>
    <t>213a</t>
  </si>
  <si>
    <t>213b</t>
  </si>
  <si>
    <t>BD-001</t>
  </si>
  <si>
    <t>BD-002</t>
  </si>
  <si>
    <t>BD-003</t>
  </si>
  <si>
    <t>BD-004</t>
  </si>
  <si>
    <t>BD-005</t>
  </si>
  <si>
    <t>BD-006</t>
  </si>
  <si>
    <t>BD-007</t>
  </si>
  <si>
    <t>BD-008</t>
  </si>
  <si>
    <t>BD-009</t>
  </si>
  <si>
    <t>BD-010</t>
  </si>
  <si>
    <t>BD-011</t>
  </si>
  <si>
    <t>BD-012</t>
  </si>
  <si>
    <t>BD-013</t>
  </si>
  <si>
    <t>BD-014</t>
  </si>
  <si>
    <t>BD-015</t>
  </si>
  <si>
    <t>BD-016</t>
  </si>
  <si>
    <t>BD-017</t>
  </si>
  <si>
    <t>BD-018</t>
  </si>
  <si>
    <t>BD-019</t>
  </si>
  <si>
    <t>BD-020</t>
  </si>
  <si>
    <t>BD-021</t>
  </si>
  <si>
    <t>BD-022</t>
  </si>
  <si>
    <t>BD-023</t>
  </si>
  <si>
    <t>BD-024</t>
  </si>
  <si>
    <t>BD-025</t>
  </si>
  <si>
    <t>BD-026</t>
  </si>
  <si>
    <t>BD-027</t>
  </si>
  <si>
    <t>BD-028</t>
  </si>
  <si>
    <t>BD-029</t>
  </si>
  <si>
    <t>BD-030</t>
  </si>
  <si>
    <t>BD-031</t>
  </si>
  <si>
    <t>BD-032</t>
  </si>
  <si>
    <t>BD-033</t>
  </si>
  <si>
    <t>BD-034</t>
  </si>
  <si>
    <t>BD-035</t>
  </si>
  <si>
    <t>BD-036</t>
  </si>
  <si>
    <t>BD-037</t>
  </si>
  <si>
    <t>BD-038</t>
  </si>
  <si>
    <t>BD-039</t>
  </si>
  <si>
    <t>BD-040</t>
  </si>
  <si>
    <t>BD-041</t>
  </si>
  <si>
    <t>BD-042</t>
  </si>
  <si>
    <t>BD-043</t>
  </si>
  <si>
    <t>BD-044</t>
  </si>
  <si>
    <t>BD-045</t>
  </si>
  <si>
    <t>BD-046</t>
  </si>
  <si>
    <t>BD-047</t>
  </si>
  <si>
    <t>BD-048</t>
  </si>
  <si>
    <t>BD-049</t>
  </si>
  <si>
    <t>BD-050</t>
  </si>
  <si>
    <t>BD-051</t>
  </si>
  <si>
    <t>BD-052</t>
  </si>
  <si>
    <t>BD-053</t>
  </si>
  <si>
    <t>BD-054</t>
  </si>
  <si>
    <t>BD-055</t>
  </si>
  <si>
    <t>BD-056</t>
  </si>
  <si>
    <t>BD-057</t>
  </si>
  <si>
    <t>BD-058</t>
  </si>
  <si>
    <t>BD-059</t>
  </si>
  <si>
    <t>BD-060</t>
  </si>
  <si>
    <t>BD-061</t>
  </si>
  <si>
    <t>BD-062</t>
  </si>
  <si>
    <t>BD-063</t>
  </si>
  <si>
    <t>BD-064</t>
  </si>
  <si>
    <t>BD-065</t>
  </si>
  <si>
    <t>BD-066</t>
  </si>
  <si>
    <t>BD-067</t>
  </si>
  <si>
    <t>BD-068</t>
  </si>
  <si>
    <t>BD-069</t>
  </si>
  <si>
    <t>BD-070</t>
  </si>
  <si>
    <t>BD-071</t>
  </si>
  <si>
    <t>BD-072</t>
  </si>
  <si>
    <t>BD-073</t>
  </si>
  <si>
    <t>BD-074</t>
  </si>
  <si>
    <t>BD-075</t>
  </si>
  <si>
    <t>BD-076</t>
  </si>
  <si>
    <t>BD-077</t>
  </si>
  <si>
    <t>BD-078</t>
  </si>
  <si>
    <t>BD-079</t>
  </si>
  <si>
    <t>BD-080</t>
  </si>
  <si>
    <t>BD-081</t>
  </si>
  <si>
    <t>BD-082</t>
  </si>
  <si>
    <t>BD-083</t>
  </si>
  <si>
    <t>BD-084</t>
  </si>
  <si>
    <t>BD-085</t>
  </si>
  <si>
    <t>BD-086</t>
  </si>
  <si>
    <t>BD-087</t>
  </si>
  <si>
    <t>BD-088</t>
  </si>
  <si>
    <t>BD-089</t>
  </si>
  <si>
    <t>BD-090</t>
  </si>
  <si>
    <t>BD-091</t>
  </si>
  <si>
    <t>BD-092</t>
  </si>
  <si>
    <t>BD-093</t>
  </si>
  <si>
    <t>BD-094</t>
  </si>
  <si>
    <t>BD-095</t>
  </si>
  <si>
    <t>BD-096</t>
  </si>
  <si>
    <t>BD-097</t>
  </si>
  <si>
    <t>BD-098</t>
  </si>
  <si>
    <t>BD-099</t>
  </si>
  <si>
    <t>BD-100</t>
  </si>
  <si>
    <t>BD-101</t>
  </si>
  <si>
    <t>BD-102</t>
  </si>
  <si>
    <t>BD-103</t>
  </si>
  <si>
    <t>BD-104</t>
  </si>
  <si>
    <t>BD-105</t>
  </si>
  <si>
    <t>BD-106</t>
  </si>
  <si>
    <t>BD-107</t>
  </si>
  <si>
    <t>BD-108</t>
  </si>
  <si>
    <t>BD-109</t>
  </si>
  <si>
    <t>BD-110</t>
  </si>
  <si>
    <t>BD-111</t>
  </si>
  <si>
    <t>BD-112</t>
  </si>
  <si>
    <t>BD-113</t>
  </si>
  <si>
    <t>BD-114</t>
  </si>
  <si>
    <t>BD-115</t>
  </si>
  <si>
    <t>BD-116</t>
  </si>
  <si>
    <t>BD-117</t>
  </si>
  <si>
    <t>BD-118</t>
  </si>
  <si>
    <t>BD-119</t>
  </si>
  <si>
    <t>BD-120</t>
  </si>
  <si>
    <t>BD-121</t>
  </si>
  <si>
    <t>BD-122</t>
  </si>
  <si>
    <t>BD-123</t>
  </si>
  <si>
    <t>BD-124</t>
  </si>
  <si>
    <t>BD-125</t>
  </si>
  <si>
    <t>BD-126</t>
  </si>
  <si>
    <t>BD-127</t>
  </si>
  <si>
    <t>BD-128</t>
  </si>
  <si>
    <t>BD-129</t>
  </si>
  <si>
    <t>BD-130</t>
  </si>
  <si>
    <t>BD-131</t>
  </si>
  <si>
    <t>BD-132</t>
  </si>
  <si>
    <t>BD-133</t>
  </si>
  <si>
    <t>BD-134</t>
  </si>
  <si>
    <t>BD-135</t>
  </si>
  <si>
    <t>BD-136</t>
  </si>
  <si>
    <t>BD-137</t>
  </si>
  <si>
    <t>BD-138</t>
  </si>
  <si>
    <t>BD-139</t>
  </si>
  <si>
    <t>BD-140</t>
  </si>
  <si>
    <t>BD-141</t>
  </si>
  <si>
    <t>BD-142</t>
  </si>
  <si>
    <t>BD-143</t>
  </si>
  <si>
    <t>BD-144</t>
  </si>
  <si>
    <t>BD-145</t>
  </si>
  <si>
    <t>BD-146</t>
  </si>
  <si>
    <t>BD-147</t>
  </si>
  <si>
    <t>BD-148</t>
  </si>
  <si>
    <t>BD-149</t>
  </si>
  <si>
    <t>BD-150</t>
  </si>
  <si>
    <t>BD-151</t>
  </si>
  <si>
    <t>BD-152</t>
  </si>
  <si>
    <t>BD-153</t>
  </si>
  <si>
    <t>BD-154</t>
  </si>
  <si>
    <t>BD-155</t>
  </si>
  <si>
    <t>BD-156</t>
  </si>
  <si>
    <t>BD-157</t>
  </si>
  <si>
    <t>BD-158</t>
  </si>
  <si>
    <t>BD-159</t>
  </si>
  <si>
    <t>BD-160</t>
  </si>
  <si>
    <t>BD-161</t>
  </si>
  <si>
    <t>BD-162</t>
  </si>
  <si>
    <t>BD-163</t>
  </si>
  <si>
    <t>BD-164</t>
  </si>
  <si>
    <t>BD-165</t>
  </si>
  <si>
    <t>BD-166</t>
  </si>
  <si>
    <t>BD-167</t>
  </si>
  <si>
    <t>BD-168</t>
  </si>
  <si>
    <t>BD-169</t>
  </si>
  <si>
    <t>BD-170</t>
  </si>
  <si>
    <t>BD-171</t>
  </si>
  <si>
    <t>BD-172</t>
  </si>
  <si>
    <t>BD-173</t>
  </si>
  <si>
    <t>BD-174</t>
  </si>
  <si>
    <t>BD-175</t>
  </si>
  <si>
    <t>BD-176</t>
  </si>
  <si>
    <t>BD-177</t>
  </si>
  <si>
    <t>BD-178</t>
  </si>
  <si>
    <t>BD-179</t>
  </si>
  <si>
    <t>BD-180</t>
  </si>
  <si>
    <t>BD-181</t>
  </si>
  <si>
    <t>BD-182</t>
  </si>
  <si>
    <t>BD-183</t>
  </si>
  <si>
    <t>BD-184</t>
  </si>
  <si>
    <t>BD-185</t>
  </si>
  <si>
    <t>BD-187</t>
  </si>
  <si>
    <t>BD-188</t>
  </si>
  <si>
    <t>BD-189</t>
  </si>
  <si>
    <t>BD-190</t>
  </si>
  <si>
    <t>BD-191</t>
  </si>
  <si>
    <t>BD-192</t>
  </si>
  <si>
    <t>BD-193</t>
  </si>
  <si>
    <t>BD-194</t>
  </si>
  <si>
    <t>BD-195</t>
  </si>
  <si>
    <t>BD-196</t>
  </si>
  <si>
    <t>BD-197</t>
  </si>
  <si>
    <t>BD-198</t>
  </si>
  <si>
    <t>BD-199</t>
  </si>
  <si>
    <t>BD-200</t>
  </si>
  <si>
    <t>1stBow</t>
  </si>
  <si>
    <t>Mize</t>
  </si>
  <si>
    <t>Vierling</t>
  </si>
  <si>
    <t>AgeCalc</t>
  </si>
  <si>
    <t>PostCar/Age</t>
  </si>
  <si>
    <t>Graterol</t>
  </si>
  <si>
    <t>Brusdar</t>
  </si>
  <si>
    <t>Vavra</t>
  </si>
  <si>
    <t>Terrin</t>
  </si>
  <si>
    <t>Kelenic</t>
  </si>
  <si>
    <t>Jarred</t>
  </si>
  <si>
    <t>Lenny</t>
  </si>
  <si>
    <t>Mcclanahan</t>
  </si>
  <si>
    <t>Enlow</t>
  </si>
  <si>
    <t>Blayne</t>
  </si>
  <si>
    <t>Turang</t>
  </si>
  <si>
    <t>Brice</t>
  </si>
  <si>
    <t>Avila</t>
  </si>
  <si>
    <t>Isbel</t>
  </si>
  <si>
    <t>Mann</t>
  </si>
  <si>
    <t>Devin</t>
  </si>
  <si>
    <t>Chisholm</t>
  </si>
  <si>
    <t>Jazz</t>
  </si>
  <si>
    <t>Avila, Pedro</t>
  </si>
  <si>
    <t>Morejon</t>
  </si>
  <si>
    <t>Cipion</t>
  </si>
  <si>
    <t>Arbert</t>
  </si>
  <si>
    <t>Stephan</t>
  </si>
  <si>
    <t>Schroeder</t>
  </si>
  <si>
    <t>Jayson</t>
  </si>
  <si>
    <t>Jacques</t>
  </si>
  <si>
    <t>Bohm</t>
  </si>
  <si>
    <t>Burrows</t>
  </si>
  <si>
    <t>Beau</t>
  </si>
  <si>
    <t>Stievers</t>
  </si>
  <si>
    <t>Ornelas</t>
  </si>
  <si>
    <t>Liberatore</t>
  </si>
  <si>
    <t>Matthew</t>
  </si>
  <si>
    <t>Jenista</t>
  </si>
  <si>
    <t>Greyson</t>
  </si>
  <si>
    <t>Bichette</t>
  </si>
  <si>
    <t>Feltman</t>
  </si>
  <si>
    <t>Durbin</t>
  </si>
  <si>
    <t>Sandlin</t>
  </si>
  <si>
    <t>Jahmai</t>
  </si>
  <si>
    <t>Lency</t>
  </si>
  <si>
    <t>Madrigal</t>
  </si>
  <si>
    <t>Bubic</t>
  </si>
  <si>
    <t>Oneil</t>
  </si>
  <si>
    <t>Faedo</t>
  </si>
  <si>
    <t>Ponticelli</t>
  </si>
  <si>
    <t>Lavastida</t>
  </si>
  <si>
    <t>Schnell</t>
  </si>
  <si>
    <t>Brennen</t>
  </si>
  <si>
    <t>Hankins</t>
  </si>
  <si>
    <t>Ethan</t>
  </si>
  <si>
    <t>Hiura</t>
  </si>
  <si>
    <t>Keston</t>
  </si>
  <si>
    <t>Hayes</t>
  </si>
  <si>
    <t>Ke'Bryan</t>
  </si>
  <si>
    <t>Hiura, Keston</t>
  </si>
  <si>
    <t>Jeremiah</t>
  </si>
  <si>
    <t>LoLo</t>
  </si>
  <si>
    <t>Wong</t>
  </si>
  <si>
    <t>Groshans</t>
  </si>
  <si>
    <t>Breaux</t>
  </si>
  <si>
    <t>Cortes</t>
  </si>
  <si>
    <t>Howell</t>
  </si>
  <si>
    <t>Korry</t>
  </si>
  <si>
    <t>Wentz</t>
  </si>
  <si>
    <t>Gilbert</t>
  </si>
  <si>
    <t>Rolison</t>
  </si>
  <si>
    <t>Seigler</t>
  </si>
  <si>
    <t>Vientos</t>
  </si>
  <si>
    <t>Paddack</t>
  </si>
  <si>
    <t>Cottam</t>
  </si>
  <si>
    <t>Kole</t>
  </si>
  <si>
    <t>Larnach</t>
  </si>
  <si>
    <t>Ademan</t>
  </si>
  <si>
    <t>Grayson</t>
  </si>
  <si>
    <t>Williams-Nelson</t>
  </si>
  <si>
    <t>Drevian</t>
  </si>
  <si>
    <t>Dodson</t>
  </si>
  <si>
    <t>Tanner</t>
  </si>
  <si>
    <t>Paddack, Chris</t>
  </si>
  <si>
    <t>Braydon</t>
  </si>
  <si>
    <t>Kevon</t>
  </si>
  <si>
    <t>Harris</t>
  </si>
  <si>
    <t>Jawuan</t>
  </si>
  <si>
    <t>Jordyn</t>
  </si>
  <si>
    <t>Holland</t>
  </si>
  <si>
    <t>Korey</t>
  </si>
  <si>
    <t>Thad</t>
  </si>
  <si>
    <t>Coker</t>
  </si>
  <si>
    <t>Calvin</t>
  </si>
  <si>
    <t>McCarthy</t>
  </si>
  <si>
    <t>Ashcraft</t>
  </si>
  <si>
    <t>Eastman</t>
  </si>
  <si>
    <t>McKenna</t>
  </si>
  <si>
    <t>P/1B</t>
  </si>
  <si>
    <t>Shawaryn</t>
  </si>
  <si>
    <t>Levi</t>
  </si>
  <si>
    <t>Osiris</t>
  </si>
  <si>
    <t>Jarvis</t>
  </si>
  <si>
    <t>Proctor</t>
  </si>
  <si>
    <t>Ford</t>
  </si>
  <si>
    <t>Ezequiel</t>
  </si>
  <si>
    <t>Baker</t>
  </si>
  <si>
    <t>Luken</t>
  </si>
  <si>
    <t>Little</t>
  </si>
  <si>
    <t>Bello</t>
  </si>
  <si>
    <t>India</t>
  </si>
  <si>
    <t>Banfield</t>
  </si>
  <si>
    <t>Koch</t>
  </si>
  <si>
    <t>Gorman</t>
  </si>
  <si>
    <t>Pearson</t>
  </si>
  <si>
    <t>Kody</t>
  </si>
  <si>
    <t>Neuse</t>
  </si>
  <si>
    <t>Sheldon</t>
  </si>
  <si>
    <t>Decker</t>
  </si>
  <si>
    <t>Roederer</t>
  </si>
  <si>
    <t>Woolfolk</t>
  </si>
  <si>
    <t>Dallas</t>
  </si>
  <si>
    <t>Topps Chrome Update RD   RC</t>
  </si>
  <si>
    <t>Topps Chrome Update    RC</t>
  </si>
  <si>
    <t>Tristan</t>
  </si>
  <si>
    <t>Michel</t>
  </si>
  <si>
    <t>Abreu</t>
  </si>
  <si>
    <t>Singer</t>
  </si>
  <si>
    <t>Brady</t>
  </si>
  <si>
    <t>Roberts</t>
  </si>
  <si>
    <t>Griffin</t>
  </si>
  <si>
    <t>Hjelle</t>
  </si>
  <si>
    <t>Irizarry</t>
  </si>
  <si>
    <t>Kenen</t>
  </si>
  <si>
    <t>Rivas</t>
  </si>
  <si>
    <t>Lynch</t>
  </si>
  <si>
    <t>Mercer</t>
  </si>
  <si>
    <t>Guilbe</t>
  </si>
  <si>
    <t>Hansen</t>
  </si>
  <si>
    <t>Goddard</t>
  </si>
  <si>
    <t>Downs</t>
  </si>
  <si>
    <t>Witherspoon</t>
  </si>
  <si>
    <t>Conine</t>
  </si>
  <si>
    <t>Hill</t>
  </si>
  <si>
    <t>Alek</t>
  </si>
  <si>
    <t>Wymer</t>
  </si>
  <si>
    <t>Connor</t>
  </si>
  <si>
    <t>Owen</t>
  </si>
  <si>
    <t>Hannah</t>
  </si>
  <si>
    <t>Siani</t>
  </si>
  <si>
    <t>Denaburg</t>
  </si>
  <si>
    <t>Hoerner</t>
  </si>
  <si>
    <t>Nico</t>
  </si>
  <si>
    <t>Casas</t>
  </si>
  <si>
    <t>Mata</t>
  </si>
  <si>
    <t>Winn</t>
  </si>
  <si>
    <t>Tejada</t>
  </si>
  <si>
    <t>Leury</t>
  </si>
  <si>
    <t>Carlson</t>
  </si>
  <si>
    <t>Raynel</t>
  </si>
  <si>
    <t>Eierman</t>
  </si>
  <si>
    <t>Woods-Richardson</t>
  </si>
  <si>
    <t>Simeon</t>
  </si>
  <si>
    <t>Weathers</t>
  </si>
  <si>
    <t>Wolf</t>
  </si>
  <si>
    <t>Lavigne</t>
  </si>
  <si>
    <t>Stowers</t>
  </si>
  <si>
    <t>Jeffers</t>
  </si>
  <si>
    <t>Deason</t>
  </si>
  <si>
    <t>Kowar</t>
  </si>
  <si>
    <t>Canning</t>
  </si>
  <si>
    <t>Swaggerty</t>
  </si>
  <si>
    <t>Kiriloff</t>
  </si>
  <si>
    <t>Lazardo</t>
  </si>
  <si>
    <t>Canning, Griffin</t>
  </si>
  <si>
    <t>Dmgd(writing)</t>
  </si>
  <si>
    <t>Paper</t>
  </si>
  <si>
    <t>TP033</t>
  </si>
  <si>
    <t>Topps Main     Dmgd(writing)RC</t>
  </si>
  <si>
    <t>Nix</t>
  </si>
  <si>
    <t>Ray</t>
  </si>
  <si>
    <t>Kopech,Michael/Frare,Caleb</t>
  </si>
  <si>
    <t>Lowe, Brandon/Perez,Michael</t>
  </si>
  <si>
    <t>Laureano,Ramon/Martini,Nick</t>
  </si>
  <si>
    <t>Trahan,Blake/Reyes,Jesus</t>
  </si>
  <si>
    <t>Fletcher,David/Ward,Taylor</t>
  </si>
  <si>
    <t>Burnes,Corbin/Orf,Nate</t>
  </si>
  <si>
    <t>Poncedeleon,Daniel/Hudson,Dakota</t>
  </si>
  <si>
    <t>Tellez,Rowdy/McGuire,Reese</t>
  </si>
  <si>
    <t>Norwood,James/Underwood Jr,Duane</t>
  </si>
  <si>
    <t>Ferguson,Caleb/Santana,Dennis</t>
  </si>
  <si>
    <t>Burdi,Nick/McRae,Alex</t>
  </si>
  <si>
    <t>Cordero,Jimmy/Voth,Austin</t>
  </si>
  <si>
    <t>Sobotka,Chad/Wilson,Bryse</t>
  </si>
  <si>
    <t>Adams,Chance/Loaisiga,Jonathan</t>
  </si>
  <si>
    <t>Stewart,Christin/Lugo,Dawel</t>
  </si>
  <si>
    <t>Tucker,Kyle/Perez,Cionel</t>
  </si>
  <si>
    <t>O'Hearn,Ryan/Viloria,Meibrys</t>
  </si>
  <si>
    <t>Arcia,Francisco/Buttrey,Ty/Jerez,Williams</t>
  </si>
  <si>
    <t>Nix,Jacob/Urias,Luis</t>
  </si>
  <si>
    <t>Black,Ray/Duggar,Steven</t>
  </si>
  <si>
    <t>Sosa,Edmundo/Garcia,Adolis</t>
  </si>
  <si>
    <t>Springs,Jeffrey/Trevino,Jose</t>
  </si>
  <si>
    <t>Fry,Paul/Mullins,Cedric/Wynns,Austin</t>
  </si>
  <si>
    <t>McNeil,Jeff/Smith,Drew</t>
  </si>
  <si>
    <t>Shaw,Chris/Garcia,Aramis</t>
  </si>
  <si>
    <t>Fillmyer,Heath/Keller,Brad</t>
  </si>
  <si>
    <t>Newman,Kevin/Kramer,Kevin</t>
  </si>
  <si>
    <t>Borucki,Ryan/Reid-Foley,Sean/Jansen,Danny</t>
  </si>
  <si>
    <t>Ciuffo,Nick/Velazuez,Andrew</t>
  </si>
  <si>
    <t>Astudillo,Willians/Gonsalves,Stephen/Stewart,Kohl</t>
  </si>
  <si>
    <t>Dean,Austin/Galloway,Isaac/Lopez,Pablo</t>
  </si>
  <si>
    <t>Almonte,Yency/Hampson,Garrett/Howard,Sam</t>
  </si>
  <si>
    <t>Allard,Kolby/Toussaint,Touki/Wright,Kyle</t>
  </si>
  <si>
    <t>Valdez,Framber/James,Josh/Deetz,Dean</t>
  </si>
  <si>
    <t>BDC001</t>
  </si>
  <si>
    <t>SS/OF</t>
  </si>
  <si>
    <t>BDC002</t>
  </si>
  <si>
    <t>BDC003</t>
  </si>
  <si>
    <t>BDC004</t>
  </si>
  <si>
    <t>BDC005</t>
  </si>
  <si>
    <t>BDC006</t>
  </si>
  <si>
    <t>BDC007</t>
  </si>
  <si>
    <t>BDC008</t>
  </si>
  <si>
    <t>BDC009</t>
  </si>
  <si>
    <t>BDC010</t>
  </si>
  <si>
    <t>BDC011</t>
  </si>
  <si>
    <t>BDC012</t>
  </si>
  <si>
    <t>BDC013</t>
  </si>
  <si>
    <t>BDC014</t>
  </si>
  <si>
    <t>BDC015</t>
  </si>
  <si>
    <t>BDC016</t>
  </si>
  <si>
    <t>BDC017</t>
  </si>
  <si>
    <t>BDC018</t>
  </si>
  <si>
    <t>BDC019</t>
  </si>
  <si>
    <t>BDC020</t>
  </si>
  <si>
    <t>BDC021</t>
  </si>
  <si>
    <t>BDC022</t>
  </si>
  <si>
    <t>BDC023</t>
  </si>
  <si>
    <t>BDC024</t>
  </si>
  <si>
    <t>BDC025</t>
  </si>
  <si>
    <t>BDC026</t>
  </si>
  <si>
    <t>BDC027</t>
  </si>
  <si>
    <t>BDC028</t>
  </si>
  <si>
    <t>BDC029</t>
  </si>
  <si>
    <t>BDC030</t>
  </si>
  <si>
    <t>BDC031</t>
  </si>
  <si>
    <t>BDC032</t>
  </si>
  <si>
    <t>BDC033</t>
  </si>
  <si>
    <t>BDC034</t>
  </si>
  <si>
    <t>BDC035</t>
  </si>
  <si>
    <t>BDC036</t>
  </si>
  <si>
    <t>BDC037</t>
  </si>
  <si>
    <t>BDC038</t>
  </si>
  <si>
    <t>BDC039</t>
  </si>
  <si>
    <t>BDC040</t>
  </si>
  <si>
    <t>BDC041</t>
  </si>
  <si>
    <t>BDC042</t>
  </si>
  <si>
    <t>BDC043</t>
  </si>
  <si>
    <t>BDC044</t>
  </si>
  <si>
    <t>BDC045</t>
  </si>
  <si>
    <t>BDC046</t>
  </si>
  <si>
    <t>BDC047</t>
  </si>
  <si>
    <t>BDC048</t>
  </si>
  <si>
    <t>BDC049</t>
  </si>
  <si>
    <t>BDC050</t>
  </si>
  <si>
    <t>BDC051</t>
  </si>
  <si>
    <t>BDC052</t>
  </si>
  <si>
    <t>BDC053</t>
  </si>
  <si>
    <t>BDC054</t>
  </si>
  <si>
    <t>BDC055</t>
  </si>
  <si>
    <t>BDC056</t>
  </si>
  <si>
    <t>BDC057</t>
  </si>
  <si>
    <t>BDC058</t>
  </si>
  <si>
    <t>BDC059</t>
  </si>
  <si>
    <t>BDC060</t>
  </si>
  <si>
    <t>BDC061</t>
  </si>
  <si>
    <t>BDC062</t>
  </si>
  <si>
    <t>BDC063</t>
  </si>
  <si>
    <t>BDC064</t>
  </si>
  <si>
    <t>BDC065</t>
  </si>
  <si>
    <t>BDC066</t>
  </si>
  <si>
    <t>BDC067</t>
  </si>
  <si>
    <t>BDC068</t>
  </si>
  <si>
    <t>BDC069</t>
  </si>
  <si>
    <t>BDC070</t>
  </si>
  <si>
    <t>BDC071</t>
  </si>
  <si>
    <t>BDC072</t>
  </si>
  <si>
    <t>BDC073</t>
  </si>
  <si>
    <t>BDC074</t>
  </si>
  <si>
    <t>BDC075</t>
  </si>
  <si>
    <t>BDC076</t>
  </si>
  <si>
    <t>BDC077</t>
  </si>
  <si>
    <t>BDC078</t>
  </si>
  <si>
    <t>BDC079</t>
  </si>
  <si>
    <t>BDC080</t>
  </si>
  <si>
    <t>BDC081</t>
  </si>
  <si>
    <t>BDC082</t>
  </si>
  <si>
    <t>BDC083</t>
  </si>
  <si>
    <t>BDC084</t>
  </si>
  <si>
    <t>BDC085</t>
  </si>
  <si>
    <t>BDC086</t>
  </si>
  <si>
    <t>BDC087</t>
  </si>
  <si>
    <t>BDC088</t>
  </si>
  <si>
    <t>BDC089</t>
  </si>
  <si>
    <t>BDC090</t>
  </si>
  <si>
    <t>BDC091</t>
  </si>
  <si>
    <t>BDC092</t>
  </si>
  <si>
    <t>BDC093</t>
  </si>
  <si>
    <t>BDC094</t>
  </si>
  <si>
    <t>BDC095</t>
  </si>
  <si>
    <t>BDC096</t>
  </si>
  <si>
    <t>BDC097</t>
  </si>
  <si>
    <t>BDC098</t>
  </si>
  <si>
    <t>BDC099</t>
  </si>
  <si>
    <t>BDC100</t>
  </si>
  <si>
    <t>BDC101</t>
  </si>
  <si>
    <t>BDC102</t>
  </si>
  <si>
    <t>BDC103</t>
  </si>
  <si>
    <t>BDC104</t>
  </si>
  <si>
    <t>BDC105</t>
  </si>
  <si>
    <t>BDC106</t>
  </si>
  <si>
    <t>BDC107</t>
  </si>
  <si>
    <t>BDC108</t>
  </si>
  <si>
    <t>BDC109</t>
  </si>
  <si>
    <t>BDC110</t>
  </si>
  <si>
    <t>BDC111</t>
  </si>
  <si>
    <t>BDC112</t>
  </si>
  <si>
    <t>BDC113</t>
  </si>
  <si>
    <t>BDC114</t>
  </si>
  <si>
    <t>BDC115</t>
  </si>
  <si>
    <t>BDC116</t>
  </si>
  <si>
    <t>BDC117</t>
  </si>
  <si>
    <t>BDC118</t>
  </si>
  <si>
    <t>BDC119</t>
  </si>
  <si>
    <t>BDC120</t>
  </si>
  <si>
    <t>BDC121</t>
  </si>
  <si>
    <t>BDC122</t>
  </si>
  <si>
    <t>BDC123</t>
  </si>
  <si>
    <t>BDC124</t>
  </si>
  <si>
    <t>BDC125</t>
  </si>
  <si>
    <t>BDC126</t>
  </si>
  <si>
    <t>BDC127</t>
  </si>
  <si>
    <t>BDC128</t>
  </si>
  <si>
    <t>BDC129</t>
  </si>
  <si>
    <t>BDC130</t>
  </si>
  <si>
    <t>BDC131</t>
  </si>
  <si>
    <t>BDC132</t>
  </si>
  <si>
    <t>BDC133</t>
  </si>
  <si>
    <t>BDC134</t>
  </si>
  <si>
    <t>BDC135</t>
  </si>
  <si>
    <t>BDC136</t>
  </si>
  <si>
    <t>BDC137</t>
  </si>
  <si>
    <t>BDC138</t>
  </si>
  <si>
    <t>BDC139</t>
  </si>
  <si>
    <t>BDC140</t>
  </si>
  <si>
    <t>BDC141</t>
  </si>
  <si>
    <t>BDC142</t>
  </si>
  <si>
    <t>BDC143</t>
  </si>
  <si>
    <t>BDC144</t>
  </si>
  <si>
    <t>BDC145</t>
  </si>
  <si>
    <t>BDC146</t>
  </si>
  <si>
    <t>BDC147</t>
  </si>
  <si>
    <t>BDC148</t>
  </si>
  <si>
    <t>BDC149</t>
  </si>
  <si>
    <t>BDC150</t>
  </si>
  <si>
    <t>BDC151</t>
  </si>
  <si>
    <t>BDC152</t>
  </si>
  <si>
    <t>BDC153</t>
  </si>
  <si>
    <t>BDC154</t>
  </si>
  <si>
    <t>BDC155</t>
  </si>
  <si>
    <t>BDC156</t>
  </si>
  <si>
    <t>BDC157</t>
  </si>
  <si>
    <t>BDC158</t>
  </si>
  <si>
    <t>BDC159</t>
  </si>
  <si>
    <t>BDC160</t>
  </si>
  <si>
    <t>BDC161</t>
  </si>
  <si>
    <t>BDC162</t>
  </si>
  <si>
    <t>BDC163</t>
  </si>
  <si>
    <t>BDC164</t>
  </si>
  <si>
    <t>BDC165</t>
  </si>
  <si>
    <t>BDC166</t>
  </si>
  <si>
    <t>BDC167</t>
  </si>
  <si>
    <t>BDC168</t>
  </si>
  <si>
    <t>BDC169</t>
  </si>
  <si>
    <t>BDC170</t>
  </si>
  <si>
    <t>BDC171</t>
  </si>
  <si>
    <t>BDC172</t>
  </si>
  <si>
    <t>BDC173</t>
  </si>
  <si>
    <t>BDC174</t>
  </si>
  <si>
    <t>BDC175</t>
  </si>
  <si>
    <t>BDC176</t>
  </si>
  <si>
    <t>BDC177</t>
  </si>
  <si>
    <t>BDC178</t>
  </si>
  <si>
    <t>BDC179</t>
  </si>
  <si>
    <t>BDC180</t>
  </si>
  <si>
    <t>BDC181</t>
  </si>
  <si>
    <t>BDC182</t>
  </si>
  <si>
    <t>BDC183</t>
  </si>
  <si>
    <t>BDC184</t>
  </si>
  <si>
    <t>BDC185</t>
  </si>
  <si>
    <t>BDC186</t>
  </si>
  <si>
    <t>BDC187</t>
  </si>
  <si>
    <t>BDC188</t>
  </si>
  <si>
    <t>BDC189</t>
  </si>
  <si>
    <t>BDC190</t>
  </si>
  <si>
    <t>BDC191</t>
  </si>
  <si>
    <t>BDC192</t>
  </si>
  <si>
    <t>BDC193</t>
  </si>
  <si>
    <t>BDC194</t>
  </si>
  <si>
    <t>BDC195</t>
  </si>
  <si>
    <t>BDC196</t>
  </si>
  <si>
    <t>BDC197</t>
  </si>
  <si>
    <t>BDC198</t>
  </si>
  <si>
    <t>BDC199</t>
  </si>
  <si>
    <t>BDC200</t>
  </si>
  <si>
    <t>Elledge</t>
  </si>
  <si>
    <t>Fairchild</t>
  </si>
  <si>
    <t>Scherff</t>
  </si>
  <si>
    <t>Henzman</t>
  </si>
  <si>
    <t>Lincoln</t>
  </si>
  <si>
    <t>Wyatt</t>
  </si>
  <si>
    <t>Fredo</t>
  </si>
  <si>
    <t>Diplan</t>
  </si>
  <si>
    <t>Varsho</t>
  </si>
  <si>
    <t>Kirtley</t>
  </si>
  <si>
    <t>Brodey</t>
  </si>
  <si>
    <t>Netzer</t>
  </si>
  <si>
    <t>Crouse</t>
  </si>
  <si>
    <t>Hans</t>
  </si>
  <si>
    <t>Campusano</t>
  </si>
  <si>
    <t>Clifton</t>
  </si>
  <si>
    <t>Doyle</t>
  </si>
  <si>
    <t>Benson</t>
  </si>
  <si>
    <t>Tillo</t>
  </si>
  <si>
    <t>Beck</t>
  </si>
  <si>
    <t>Widell</t>
  </si>
  <si>
    <t>Ryley</t>
  </si>
  <si>
    <t>Houck</t>
  </si>
  <si>
    <t>Lemons</t>
  </si>
  <si>
    <t>Caden</t>
  </si>
  <si>
    <t>Buddy</t>
  </si>
  <si>
    <t>Gutierrez</t>
  </si>
  <si>
    <t>Tatis Jr.</t>
  </si>
  <si>
    <t>Seise</t>
  </si>
  <si>
    <t>Christopher</t>
  </si>
  <si>
    <t>Charlie</t>
  </si>
  <si>
    <t>Seabold</t>
  </si>
  <si>
    <t>Peterson</t>
  </si>
  <si>
    <t>Corry</t>
  </si>
  <si>
    <t>Tatis Jr., Fernando</t>
  </si>
  <si>
    <t>Uselton</t>
  </si>
  <si>
    <t>Conner</t>
  </si>
  <si>
    <t>Alonso</t>
  </si>
  <si>
    <t>Otto</t>
  </si>
  <si>
    <t>Glenn</t>
  </si>
  <si>
    <t>Sheets</t>
  </si>
  <si>
    <t>Walls</t>
  </si>
  <si>
    <t>Clement</t>
  </si>
  <si>
    <t>Ernie</t>
  </si>
  <si>
    <t>Waters</t>
  </si>
  <si>
    <t>Bacon</t>
  </si>
  <si>
    <t>Lowther</t>
  </si>
  <si>
    <t>Zac</t>
  </si>
  <si>
    <t>Grier</t>
  </si>
  <si>
    <t>Anfernee</t>
  </si>
  <si>
    <t>Kacy</t>
  </si>
  <si>
    <t>Isan</t>
  </si>
  <si>
    <t>Strotman</t>
  </si>
  <si>
    <t>Gaddis</t>
  </si>
  <si>
    <t>Ivey</t>
  </si>
  <si>
    <t>Matjevic</t>
  </si>
  <si>
    <t>JJ</t>
  </si>
  <si>
    <t>KJ</t>
  </si>
  <si>
    <t>Remy</t>
  </si>
  <si>
    <t>Peyton</t>
  </si>
  <si>
    <t>Tejeda</t>
  </si>
  <si>
    <t>Wright</t>
  </si>
  <si>
    <t>Whatley</t>
  </si>
  <si>
    <t>Hurst</t>
  </si>
  <si>
    <t>Bremer</t>
  </si>
  <si>
    <t>Perdomo</t>
  </si>
  <si>
    <t>Angel</t>
  </si>
  <si>
    <t>Erceg</t>
  </si>
  <si>
    <t>Mahan</t>
  </si>
  <si>
    <t>Danner</t>
  </si>
  <si>
    <t>Hagen</t>
  </si>
  <si>
    <t>Bubba</t>
  </si>
  <si>
    <t>Lindsay</t>
  </si>
  <si>
    <t>Desmond</t>
  </si>
  <si>
    <t>Tarnok</t>
  </si>
  <si>
    <t>Hunt</t>
  </si>
  <si>
    <t>Solomon</t>
  </si>
  <si>
    <t>Wright, Kyle</t>
  </si>
  <si>
    <t>Tate</t>
  </si>
  <si>
    <t>Nonie</t>
  </si>
  <si>
    <t>Dalbec</t>
  </si>
  <si>
    <t>Dunand</t>
  </si>
  <si>
    <t>Crowe</t>
  </si>
  <si>
    <t>Tabor</t>
  </si>
  <si>
    <t>Marinan</t>
  </si>
  <si>
    <t>McClure</t>
  </si>
  <si>
    <t>Kade</t>
  </si>
  <si>
    <t>Busby</t>
  </si>
  <si>
    <t>Merrell</t>
  </si>
  <si>
    <t>Dawel</t>
  </si>
  <si>
    <t>Stajduhar</t>
  </si>
  <si>
    <t>Canaan</t>
  </si>
  <si>
    <t>Raquet</t>
  </si>
  <si>
    <t>Becerra</t>
  </si>
  <si>
    <t>Wuilmer</t>
  </si>
  <si>
    <t>Brendon</t>
  </si>
  <si>
    <t>de La Torre</t>
  </si>
  <si>
    <t>Ricardo</t>
  </si>
  <si>
    <t>Hock</t>
  </si>
  <si>
    <t>Clarke</t>
  </si>
  <si>
    <t>Case</t>
  </si>
  <si>
    <t>Cash</t>
  </si>
  <si>
    <t>Lugo, Dawel</t>
  </si>
  <si>
    <t>Greats of the Game Sports Illustrated</t>
  </si>
  <si>
    <t>Hudson</t>
  </si>
  <si>
    <t>Dakota</t>
  </si>
  <si>
    <t>51B</t>
  </si>
  <si>
    <t>"Titletown"</t>
  </si>
  <si>
    <t>57B</t>
  </si>
  <si>
    <t>"KB"</t>
  </si>
  <si>
    <t>61B</t>
  </si>
  <si>
    <t>"Juanjo"</t>
  </si>
  <si>
    <t>"Blanco"</t>
  </si>
  <si>
    <t>87B</t>
  </si>
  <si>
    <t>Independence Day</t>
  </si>
  <si>
    <t>Mikolas</t>
  </si>
  <si>
    <t>Miles</t>
  </si>
  <si>
    <t>101B</t>
  </si>
  <si>
    <t>128B</t>
  </si>
  <si>
    <t>133B</t>
  </si>
  <si>
    <t>"@Buehlersdayoff"</t>
  </si>
  <si>
    <t>121b</t>
  </si>
  <si>
    <t>"Back of Jersey"</t>
  </si>
  <si>
    <t>145B</t>
  </si>
  <si>
    <t>Independence Day "Blue Cap"</t>
  </si>
  <si>
    <t>145A</t>
  </si>
  <si>
    <t>157b</t>
  </si>
  <si>
    <t>"Back of Shirt"</t>
  </si>
  <si>
    <t>170B</t>
  </si>
  <si>
    <t>"Red Jersey"</t>
  </si>
  <si>
    <t>181B</t>
  </si>
  <si>
    <t>"Zilla"</t>
  </si>
  <si>
    <t>"Dark Shirt"</t>
  </si>
  <si>
    <t>185B</t>
  </si>
  <si>
    <t>"Trev"</t>
  </si>
  <si>
    <t>190B</t>
  </si>
  <si>
    <t>150th Anniv</t>
  </si>
  <si>
    <t>Richards</t>
  </si>
  <si>
    <t>"Black Jersey"</t>
  </si>
  <si>
    <t>201B</t>
  </si>
  <si>
    <t>207B</t>
  </si>
  <si>
    <t>"Gray Jersey"</t>
  </si>
  <si>
    <t>Career Stat Line</t>
  </si>
  <si>
    <t>/57</t>
  </si>
  <si>
    <t>Season Stat Line</t>
  </si>
  <si>
    <t>/211</t>
  </si>
  <si>
    <t>Vizcaino</t>
  </si>
  <si>
    <t>Arodys</t>
  </si>
  <si>
    <t>218B</t>
  </si>
  <si>
    <t>"Ball over head"</t>
  </si>
  <si>
    <t>223B</t>
  </si>
  <si>
    <t>"White Jersey"</t>
  </si>
  <si>
    <t>Wisdom</t>
  </si>
  <si>
    <t>Cave</t>
  </si>
  <si>
    <t>Cionel</t>
  </si>
  <si>
    <t>De Los Santos</t>
  </si>
  <si>
    <t>239B</t>
  </si>
  <si>
    <t>"Blue jersey""Ryan"</t>
  </si>
  <si>
    <t>Caleb</t>
  </si>
  <si>
    <t>Kennedy</t>
  </si>
  <si>
    <t>Meisinger</t>
  </si>
  <si>
    <t>Martini</t>
  </si>
  <si>
    <t>Holo Back</t>
  </si>
  <si>
    <t>SS-CM</t>
  </si>
  <si>
    <t>ES2</t>
  </si>
  <si>
    <t>FF10</t>
  </si>
  <si>
    <t>Franchise Features</t>
  </si>
  <si>
    <t>FF14</t>
  </si>
  <si>
    <t>AP3</t>
  </si>
  <si>
    <t>AP5</t>
  </si>
  <si>
    <t>/349</t>
  </si>
  <si>
    <t>Shewmake</t>
  </si>
  <si>
    <t>Stott</t>
  </si>
  <si>
    <t>Bryson</t>
  </si>
  <si>
    <t>Rated Prospect Material</t>
  </si>
  <si>
    <t>RPMFT</t>
  </si>
  <si>
    <t>RPMKH</t>
  </si>
  <si>
    <t>Haase</t>
  </si>
  <si>
    <t>Bryse</t>
  </si>
  <si>
    <t>Valdez</t>
  </si>
  <si>
    <t>Framber</t>
  </si>
  <si>
    <t>H2</t>
  </si>
  <si>
    <t>Vector Parallel</t>
  </si>
  <si>
    <t>Holo Red</t>
  </si>
  <si>
    <t>Astudillo</t>
  </si>
  <si>
    <t>Kirilloff,Alex/Judge,Aaron</t>
  </si>
  <si>
    <t>FTM-RAJ</t>
  </si>
  <si>
    <t>Tarot</t>
  </si>
  <si>
    <t>TOTD-15</t>
  </si>
  <si>
    <t>FTMLU</t>
  </si>
  <si>
    <t>TOTD-08</t>
  </si>
  <si>
    <t>Guillorme</t>
  </si>
  <si>
    <t>Willians</t>
  </si>
  <si>
    <t>Gehrig</t>
  </si>
  <si>
    <t>ChromeBowScouts100</t>
  </si>
  <si>
    <t>Yordan</t>
  </si>
  <si>
    <t>ROY Favorite</t>
  </si>
  <si>
    <t>ROTF-05</t>
  </si>
  <si>
    <t>ROTF-08</t>
  </si>
  <si>
    <t>ROTF-01</t>
  </si>
  <si>
    <t>TP-CHI</t>
  </si>
  <si>
    <t>Hoerner,Nico/Hatch,Thomas/Alzolay,Adbert</t>
  </si>
  <si>
    <t>TP-KCR</t>
  </si>
  <si>
    <t>Matias,Seuly/Lee,Khalil/Lopez,Nicky</t>
  </si>
  <si>
    <t>TP-OAK</t>
  </si>
  <si>
    <t>Beck,Austin/Bolt,Skye/Luzardo,Jesus</t>
  </si>
  <si>
    <t>TP-PHI</t>
  </si>
  <si>
    <t>Haseley,Adam/Hall,Darick/Suarez,Ranger</t>
  </si>
  <si>
    <t>De Los Santos,Enyel/Suarez,Ranger</t>
  </si>
  <si>
    <t>StirlingContinuity</t>
  </si>
  <si>
    <t>BS-4</t>
  </si>
  <si>
    <t>Matias</t>
  </si>
  <si>
    <t>Seuly</t>
  </si>
  <si>
    <t>RFTS-7</t>
  </si>
  <si>
    <t>ReadyForShow</t>
  </si>
  <si>
    <t>RFTS-9</t>
  </si>
  <si>
    <t>RFTS-12</t>
  </si>
  <si>
    <t>RFTS-20</t>
  </si>
  <si>
    <t>RFTS-15</t>
  </si>
  <si>
    <t>89Bowman</t>
  </si>
  <si>
    <t>B30-AN</t>
  </si>
  <si>
    <t>B30-JAL</t>
  </si>
  <si>
    <t>B30-JS</t>
  </si>
  <si>
    <t>B30-LU</t>
  </si>
  <si>
    <t>Amaya</t>
  </si>
  <si>
    <t>B30-MA</t>
  </si>
  <si>
    <t>B30-MT</t>
  </si>
  <si>
    <t>2B/B</t>
  </si>
  <si>
    <t>3B/2B</t>
  </si>
  <si>
    <t>Green Camo</t>
  </si>
  <si>
    <t>BCP-1</t>
  </si>
  <si>
    <t>BCP-2</t>
  </si>
  <si>
    <t>BP-3</t>
  </si>
  <si>
    <t>BCP-4</t>
  </si>
  <si>
    <t>BCP-5</t>
  </si>
  <si>
    <t>BCP-6</t>
  </si>
  <si>
    <t>BP-7</t>
  </si>
  <si>
    <t>BCP-8</t>
  </si>
  <si>
    <t>BCP-9</t>
  </si>
  <si>
    <t>BCP-10</t>
  </si>
  <si>
    <t>BP-11</t>
  </si>
  <si>
    <t>BCP-11</t>
  </si>
  <si>
    <t>BP-12</t>
  </si>
  <si>
    <t>BP-13</t>
  </si>
  <si>
    <t>BCP-14</t>
  </si>
  <si>
    <t>BP-15</t>
  </si>
  <si>
    <t>BP-16</t>
  </si>
  <si>
    <t>BP-18</t>
  </si>
  <si>
    <t>BP-19</t>
  </si>
  <si>
    <t>BCP-20</t>
  </si>
  <si>
    <t>BP-21</t>
  </si>
  <si>
    <t>BP-22</t>
  </si>
  <si>
    <t>BP-23</t>
  </si>
  <si>
    <t>BP-24</t>
  </si>
  <si>
    <t>BP-25</t>
  </si>
  <si>
    <t>BCP-25</t>
  </si>
  <si>
    <t>BP-26</t>
  </si>
  <si>
    <t>BCP-26</t>
  </si>
  <si>
    <t>BCP-27</t>
  </si>
  <si>
    <t>BCP-28</t>
  </si>
  <si>
    <t>BCP-29</t>
  </si>
  <si>
    <t>BP-30</t>
  </si>
  <si>
    <t>BCP-30</t>
  </si>
  <si>
    <t>BP-31</t>
  </si>
  <si>
    <t>BP-32</t>
  </si>
  <si>
    <t>BP-33</t>
  </si>
  <si>
    <t>BCP-33</t>
  </si>
  <si>
    <t>BCP-34</t>
  </si>
  <si>
    <t>BP-35</t>
  </si>
  <si>
    <t>BP-36</t>
  </si>
  <si>
    <t>BP-37</t>
  </si>
  <si>
    <t>BCP-37</t>
  </si>
  <si>
    <t>BP-38</t>
  </si>
  <si>
    <t>BCP-38</t>
  </si>
  <si>
    <t>BCP-40</t>
  </si>
  <si>
    <t>BP-41</t>
  </si>
  <si>
    <t>BP-42</t>
  </si>
  <si>
    <t>BCP-42</t>
  </si>
  <si>
    <t>BP-43</t>
  </si>
  <si>
    <t>BCP-43</t>
  </si>
  <si>
    <t>BCP-44</t>
  </si>
  <si>
    <t>BP-45</t>
  </si>
  <si>
    <t>BCP-45</t>
  </si>
  <si>
    <t>BCP-46</t>
  </si>
  <si>
    <t>BP-47</t>
  </si>
  <si>
    <t>BCP-47</t>
  </si>
  <si>
    <t>BP-48</t>
  </si>
  <si>
    <t>BCP-48</t>
  </si>
  <si>
    <t>BP-49</t>
  </si>
  <si>
    <t>BCP-49</t>
  </si>
  <si>
    <t>BP-50</t>
  </si>
  <si>
    <t>BCP-51</t>
  </si>
  <si>
    <t>BCP-52</t>
  </si>
  <si>
    <t>BP-53</t>
  </si>
  <si>
    <t>BCP-54</t>
  </si>
  <si>
    <t>BCP-55</t>
  </si>
  <si>
    <t>BP-56</t>
  </si>
  <si>
    <t>BCP-56</t>
  </si>
  <si>
    <t>BP-57</t>
  </si>
  <si>
    <t>BCP-58</t>
  </si>
  <si>
    <t>BP-59</t>
  </si>
  <si>
    <t>BCP-60</t>
  </si>
  <si>
    <t>BCP-61</t>
  </si>
  <si>
    <t>BCP-62</t>
  </si>
  <si>
    <t>BP-63</t>
  </si>
  <si>
    <t>BCP-64</t>
  </si>
  <si>
    <t>BCP-65</t>
  </si>
  <si>
    <t>BP-67</t>
  </si>
  <si>
    <t>BCP-67</t>
  </si>
  <si>
    <t>BP-68</t>
  </si>
  <si>
    <t>BCP-68</t>
  </si>
  <si>
    <t>BP-69</t>
  </si>
  <si>
    <t>BCP-70</t>
  </si>
  <si>
    <t>BCP-71</t>
  </si>
  <si>
    <t>BP-72</t>
  </si>
  <si>
    <t>BCP-72</t>
  </si>
  <si>
    <t>BP-73</t>
  </si>
  <si>
    <t>BCP-74</t>
  </si>
  <si>
    <t>BCP-76</t>
  </si>
  <si>
    <t>BP-77</t>
  </si>
  <si>
    <t>BCP-77</t>
  </si>
  <si>
    <t>BCP-78</t>
  </si>
  <si>
    <t>BP-79</t>
  </si>
  <si>
    <t>BP-81</t>
  </si>
  <si>
    <t>BCP-81</t>
  </si>
  <si>
    <t>BP-82</t>
  </si>
  <si>
    <t>BCP-82</t>
  </si>
  <si>
    <t>BP-83</t>
  </si>
  <si>
    <t>BP-84</t>
  </si>
  <si>
    <t>BP-85</t>
  </si>
  <si>
    <t>BP-86</t>
  </si>
  <si>
    <t>BP-87</t>
  </si>
  <si>
    <t>BCP-87</t>
  </si>
  <si>
    <t>BP-88</t>
  </si>
  <si>
    <t>BCP-89</t>
  </si>
  <si>
    <t>BP-90</t>
  </si>
  <si>
    <t>BCP-91</t>
  </si>
  <si>
    <t>BP-92</t>
  </si>
  <si>
    <t>BCP-92</t>
  </si>
  <si>
    <t>BP-93</t>
  </si>
  <si>
    <t>BP-94</t>
  </si>
  <si>
    <t>BP-95</t>
  </si>
  <si>
    <t>BCP-96</t>
  </si>
  <si>
    <t>BP-97</t>
  </si>
  <si>
    <t>BCP-98</t>
  </si>
  <si>
    <t>BP-99</t>
  </si>
  <si>
    <t>BCP-99</t>
  </si>
  <si>
    <t>BP-100</t>
  </si>
  <si>
    <t>BP-101</t>
  </si>
  <si>
    <t>BP-102</t>
  </si>
  <si>
    <t>BP-103</t>
  </si>
  <si>
    <t>BP-104</t>
  </si>
  <si>
    <t>BCP-104</t>
  </si>
  <si>
    <t>BP-106</t>
  </si>
  <si>
    <t>BP-107</t>
  </si>
  <si>
    <t>BCP-107</t>
  </si>
  <si>
    <t>BP-108</t>
  </si>
  <si>
    <t>BP-109</t>
  </si>
  <si>
    <t>BP-110</t>
  </si>
  <si>
    <t>BCP-111</t>
  </si>
  <si>
    <t>BP-112</t>
  </si>
  <si>
    <t>BCP-113</t>
  </si>
  <si>
    <t>BP-114</t>
  </si>
  <si>
    <t>BP-115</t>
  </si>
  <si>
    <t>BCP-115</t>
  </si>
  <si>
    <t>BCP-116</t>
  </si>
  <si>
    <t>BP-117</t>
  </si>
  <si>
    <t>BP-118</t>
  </si>
  <si>
    <t>BCP-118</t>
  </si>
  <si>
    <t>BCP-119</t>
  </si>
  <si>
    <t>BP-120</t>
  </si>
  <si>
    <t>BCP-121</t>
  </si>
  <si>
    <t>BP-122</t>
  </si>
  <si>
    <t>BP-123</t>
  </si>
  <si>
    <t>BP-124</t>
  </si>
  <si>
    <t>BP-125</t>
  </si>
  <si>
    <t>BP-126</t>
  </si>
  <si>
    <t>BCP-127</t>
  </si>
  <si>
    <t>BP-128</t>
  </si>
  <si>
    <t>BCP-129</t>
  </si>
  <si>
    <t>BP-130</t>
  </si>
  <si>
    <t>BCP-133</t>
  </si>
  <si>
    <t>BP-134</t>
  </si>
  <si>
    <t>BCP-134</t>
  </si>
  <si>
    <t>BP-135</t>
  </si>
  <si>
    <t>BCP-136</t>
  </si>
  <si>
    <t>BP-137</t>
  </si>
  <si>
    <t>BP-138</t>
  </si>
  <si>
    <t>BCP-139</t>
  </si>
  <si>
    <t>BCP-140</t>
  </si>
  <si>
    <t>BP-141</t>
  </si>
  <si>
    <t>BCP-141</t>
  </si>
  <si>
    <t>BP-142</t>
  </si>
  <si>
    <t>BP-143</t>
  </si>
  <si>
    <t>BCP-144</t>
  </si>
  <si>
    <t>BCP-145</t>
  </si>
  <si>
    <t>BP-146</t>
  </si>
  <si>
    <t>BP-147</t>
  </si>
  <si>
    <t>BCP-147</t>
  </si>
  <si>
    <t>BP-148</t>
  </si>
  <si>
    <t>BCP-148</t>
  </si>
  <si>
    <t>BP-149</t>
  </si>
  <si>
    <t>BP-150</t>
  </si>
  <si>
    <t>Mesa</t>
  </si>
  <si>
    <t>Victor Victor</t>
  </si>
  <si>
    <t>Neidert</t>
  </si>
  <si>
    <t>Widener</t>
  </si>
  <si>
    <t>Derian</t>
  </si>
  <si>
    <t>Beer</t>
  </si>
  <si>
    <t>Julio Pablo</t>
  </si>
  <si>
    <t>Fabian</t>
  </si>
  <si>
    <t>Sandro</t>
  </si>
  <si>
    <t>Duplantier</t>
  </si>
  <si>
    <t>Lawson</t>
  </si>
  <si>
    <t>KeBryan</t>
  </si>
  <si>
    <t>Hicklen</t>
  </si>
  <si>
    <t>Brewer</t>
  </si>
  <si>
    <t>Collins</t>
  </si>
  <si>
    <t>Luciano</t>
  </si>
  <si>
    <t>Marco</t>
  </si>
  <si>
    <t>Spanberger</t>
  </si>
  <si>
    <t>Esteury</t>
  </si>
  <si>
    <t>Mesa Jr.</t>
  </si>
  <si>
    <t>Ronny</t>
  </si>
  <si>
    <t>Helsley</t>
  </si>
  <si>
    <t>Cristian</t>
  </si>
  <si>
    <t>Lambert</t>
  </si>
  <si>
    <t>Green Shimmer</t>
  </si>
  <si>
    <t>RFTS-10</t>
  </si>
  <si>
    <t>Prospect Autograph</t>
  </si>
  <si>
    <t>Orange</t>
  </si>
  <si>
    <t>PA-EJ</t>
  </si>
  <si>
    <t>Wanda</t>
  </si>
  <si>
    <t>Aqua</t>
  </si>
  <si>
    <t>/125</t>
  </si>
  <si>
    <t>ChromeRefractorAuto</t>
  </si>
  <si>
    <t>CRA-JB</t>
  </si>
  <si>
    <t>Tirso</t>
  </si>
  <si>
    <t>Nova</t>
  </si>
  <si>
    <t>Freudis</t>
  </si>
  <si>
    <t>Bannon</t>
  </si>
  <si>
    <t>Rylan</t>
  </si>
  <si>
    <t>JoJo</t>
  </si>
  <si>
    <t>Blaze</t>
  </si>
  <si>
    <t>Orelvis</t>
  </si>
  <si>
    <t>Webb</t>
  </si>
  <si>
    <t>Richardson</t>
  </si>
  <si>
    <t>Lyon</t>
  </si>
  <si>
    <t>Noelvi</t>
  </si>
  <si>
    <t>Costello</t>
  </si>
  <si>
    <t>Edward</t>
  </si>
  <si>
    <t>DJ</t>
  </si>
  <si>
    <t>Burke</t>
  </si>
  <si>
    <t>Genesis</t>
  </si>
  <si>
    <t>Ronaldo</t>
  </si>
  <si>
    <t>PA-JM</t>
  </si>
  <si>
    <t>Marvel</t>
  </si>
  <si>
    <t>RTFS-13</t>
  </si>
  <si>
    <t>RFTS-16</t>
  </si>
  <si>
    <t>Kay</t>
  </si>
  <si>
    <t>Howard,Ryan/Hamels,Cole</t>
  </si>
  <si>
    <t>Judge,Aaron/Gregorius,Didi</t>
  </si>
  <si>
    <t>Betts,Mookie/Benintendi,Andrew</t>
  </si>
  <si>
    <t>Harper,Bryce (NL Nails)</t>
  </si>
  <si>
    <t>Bellinger,Cody/Muncy,Max</t>
  </si>
  <si>
    <t>Nicholas</t>
  </si>
  <si>
    <t>DeLosSantos</t>
  </si>
  <si>
    <t>Betts,Mookie/Pujols,Albert</t>
  </si>
  <si>
    <t>Meija</t>
  </si>
  <si>
    <t>McCuillers Jr.</t>
  </si>
  <si>
    <t>Cuevas</t>
  </si>
  <si>
    <t>Noel</t>
  </si>
  <si>
    <t>McGuire</t>
  </si>
  <si>
    <t>Reese</t>
  </si>
  <si>
    <t>Altuve,Jose/Springer,George</t>
  </si>
  <si>
    <t>Ciuffo</t>
  </si>
  <si>
    <t>Tarpley</t>
  </si>
  <si>
    <t>Gamel</t>
  </si>
  <si>
    <t>Acuna Jr, Ronald/Albies,Ozzie</t>
  </si>
  <si>
    <t>dingcorner</t>
  </si>
  <si>
    <t>Franchy</t>
  </si>
  <si>
    <t>Cordero</t>
  </si>
  <si>
    <t>Poyner</t>
  </si>
  <si>
    <t>Wynns</t>
  </si>
  <si>
    <t>Yefrey</t>
  </si>
  <si>
    <t>J.D.</t>
  </si>
  <si>
    <t>Springs</t>
  </si>
  <si>
    <t>Jeffrey</t>
  </si>
  <si>
    <t>Field</t>
  </si>
  <si>
    <t>Yelich, Christian/Arcia</t>
  </si>
  <si>
    <t>Straw</t>
  </si>
  <si>
    <t>Myles</t>
  </si>
  <si>
    <t>Tocci</t>
  </si>
  <si>
    <t>Diego</t>
  </si>
  <si>
    <t>Rosell</t>
  </si>
  <si>
    <t>Muncy</t>
  </si>
  <si>
    <t>Beeks</t>
  </si>
  <si>
    <t>Jalen</t>
  </si>
  <si>
    <t>Briceno</t>
  </si>
  <si>
    <t>C/1B</t>
  </si>
  <si>
    <t>700a</t>
  </si>
  <si>
    <t>700b</t>
  </si>
  <si>
    <t>FacSetBase</t>
  </si>
  <si>
    <t>700c</t>
  </si>
  <si>
    <t>410a</t>
  </si>
  <si>
    <t>410b</t>
  </si>
  <si>
    <t>475a</t>
  </si>
  <si>
    <t>475b</t>
  </si>
  <si>
    <t>632a</t>
  </si>
  <si>
    <t>632b</t>
  </si>
  <si>
    <t>Kikuchi</t>
  </si>
  <si>
    <t>Yusei</t>
  </si>
  <si>
    <t>670a</t>
  </si>
  <si>
    <t>670b</t>
  </si>
  <si>
    <t>150 Anniv</t>
  </si>
  <si>
    <t>Rec</t>
  </si>
  <si>
    <t>HL</t>
  </si>
  <si>
    <t>SupVet</t>
  </si>
  <si>
    <t>Carlton, Steve/Hoyt,Lamarr</t>
  </si>
  <si>
    <t>Carlton,Steve / Seaver,Tom/Rogers,Steve</t>
  </si>
  <si>
    <t>GRE-4</t>
  </si>
  <si>
    <t>Gibson,Bob / Scherzer, Max</t>
  </si>
  <si>
    <t>GRE-9</t>
  </si>
  <si>
    <t>Young,Robin/Yelick,Christian</t>
  </si>
  <si>
    <t>FutureStars</t>
  </si>
  <si>
    <t>FS-1</t>
  </si>
  <si>
    <t>GreatnessReturns</t>
  </si>
  <si>
    <t>FS-7</t>
  </si>
  <si>
    <t>FS-19</t>
  </si>
  <si>
    <t>FS-20</t>
  </si>
  <si>
    <t>FF-7</t>
  </si>
  <si>
    <t>FF-11</t>
  </si>
  <si>
    <t>84TC-3</t>
  </si>
  <si>
    <t>84TC-4</t>
  </si>
  <si>
    <t>84TC-5</t>
  </si>
  <si>
    <t>84TC-21</t>
  </si>
  <si>
    <t>PrismRefractor</t>
  </si>
  <si>
    <t>Ponce de Leon</t>
  </si>
  <si>
    <t>RookieAutograph</t>
  </si>
  <si>
    <t>RA-RJ</t>
  </si>
  <si>
    <t>RA-RM</t>
  </si>
  <si>
    <t>RA-TZ</t>
  </si>
  <si>
    <t>RB</t>
  </si>
  <si>
    <t>Brett, George / Brett, Ken</t>
  </si>
  <si>
    <t>InAct</t>
  </si>
  <si>
    <t>84TC-11</t>
  </si>
  <si>
    <t>84TC-17</t>
  </si>
  <si>
    <t>84TC-24</t>
  </si>
  <si>
    <t>84TC-25</t>
  </si>
  <si>
    <t>FF-2</t>
  </si>
  <si>
    <t>PinkRefractor</t>
  </si>
  <si>
    <t>SepiaRefractor</t>
  </si>
  <si>
    <t>NegRefractor</t>
  </si>
  <si>
    <t>Gold Wave</t>
  </si>
  <si>
    <t>LDR</t>
  </si>
  <si>
    <t>20thCBest</t>
  </si>
  <si>
    <t>NLChamp</t>
  </si>
  <si>
    <t>Best</t>
  </si>
  <si>
    <t>THC-519</t>
  </si>
  <si>
    <t>RP-04</t>
  </si>
  <si>
    <t>RookiePerform</t>
  </si>
  <si>
    <t>RP-13</t>
  </si>
  <si>
    <t>NowAndThen</t>
  </si>
  <si>
    <t>NT-14</t>
  </si>
  <si>
    <t>miscut</t>
  </si>
  <si>
    <t>Rio</t>
  </si>
  <si>
    <t>Margevicius</t>
  </si>
  <si>
    <t>Means</t>
  </si>
  <si>
    <t>Brennan</t>
  </si>
  <si>
    <t>RP-06</t>
  </si>
  <si>
    <t>Bolt</t>
  </si>
  <si>
    <t>Skye</t>
  </si>
  <si>
    <t>Alvarado</t>
  </si>
  <si>
    <t>Fuentes</t>
  </si>
  <si>
    <t>Lovelady</t>
  </si>
  <si>
    <t>94 FutStar</t>
  </si>
  <si>
    <t>94FS20</t>
  </si>
  <si>
    <t>Astudillo, Willians</t>
  </si>
  <si>
    <t>Cave, Jake</t>
  </si>
  <si>
    <t>De Los Santos, Enyel</t>
  </si>
  <si>
    <t>Hudson, Dakota</t>
  </si>
  <si>
    <t>Jansen, Danny</t>
  </si>
  <si>
    <t>Keller, Brad</t>
  </si>
  <si>
    <t>Laureano, Ramon</t>
  </si>
  <si>
    <t>Loaisiga, Jonathan</t>
  </si>
  <si>
    <t>Lowe, Brandon</t>
  </si>
  <si>
    <t>McGuire, Reese</t>
  </si>
  <si>
    <t>McNeil, Jeff</t>
  </si>
  <si>
    <t>Mullins, Cedric</t>
  </si>
  <si>
    <t>O'Hearn, Ryan</t>
  </si>
  <si>
    <t>Perez, Cionel</t>
  </si>
  <si>
    <t>Ponce de Leon, Daniel</t>
  </si>
  <si>
    <t>Reid-Foley, Sean</t>
  </si>
  <si>
    <t>Rogers, Josh</t>
  </si>
  <si>
    <t>Wilson, Bryse</t>
  </si>
  <si>
    <t>De Los Santos, Abel</t>
  </si>
  <si>
    <t>Ashburn, Richie</t>
  </si>
  <si>
    <t>/175</t>
  </si>
  <si>
    <r>
      <t>1</t>
    </r>
    <r>
      <rPr>
        <b/>
        <sz val="11"/>
        <color theme="1"/>
        <rFont val="Calibri"/>
        <family val="2"/>
        <scheme val="minor"/>
      </rPr>
      <t>B</t>
    </r>
  </si>
  <si>
    <t>FFA-ML</t>
  </si>
  <si>
    <t>Lieberthal</t>
  </si>
  <si>
    <t>RedWhiteBlue</t>
  </si>
  <si>
    <t>error no RC</t>
  </si>
  <si>
    <t>Barlow</t>
  </si>
  <si>
    <t>II-7</t>
  </si>
  <si>
    <t>InstantImpact</t>
  </si>
  <si>
    <t>DK LimeGreen</t>
  </si>
  <si>
    <t>RP-6</t>
  </si>
  <si>
    <t>HoloSilver</t>
  </si>
  <si>
    <t>LimeGreen</t>
  </si>
  <si>
    <t>H1</t>
  </si>
  <si>
    <t>H9</t>
  </si>
  <si>
    <t>/75</t>
  </si>
  <si>
    <t>PP15</t>
  </si>
  <si>
    <t>Rose,Pete/Carlton,Steve</t>
  </si>
  <si>
    <t>Ripken Jr,Cal/Sr/Billy</t>
  </si>
  <si>
    <t>659A</t>
  </si>
  <si>
    <t>Error No#</t>
  </si>
  <si>
    <t>Error RevImage</t>
  </si>
  <si>
    <t>Murphy,Dale/Dystra,Lenny</t>
  </si>
  <si>
    <t>Bobble</t>
  </si>
  <si>
    <t>Griffey, Ken Jr/Sr</t>
  </si>
  <si>
    <t>26T</t>
  </si>
  <si>
    <t>HB14</t>
  </si>
  <si>
    <t>Henderson,Rickey/Brock,Lou</t>
  </si>
  <si>
    <t>Griffey Jr,Ken/Sandberg,Ryne</t>
  </si>
  <si>
    <t>Martinez,Pedro/Ramon</t>
  </si>
  <si>
    <t>Alomar, Roberto/Sandy</t>
  </si>
  <si>
    <t>Ripken Jr, Cal/Billy</t>
  </si>
  <si>
    <t>Gwynn,Tony/Chris</t>
  </si>
  <si>
    <t>Griffey Jr,Ken/Ken Sr/Craig</t>
  </si>
  <si>
    <t>Fielder,Cecil/San Diego Chicken</t>
  </si>
  <si>
    <t>Henderson,Rickey/Canseco,Jose</t>
  </si>
  <si>
    <t>Ryan,Nolan/Gossage,Goose</t>
  </si>
  <si>
    <t>MembersOnly</t>
  </si>
  <si>
    <t>get rid of debut</t>
  </si>
  <si>
    <t>BC-12</t>
  </si>
  <si>
    <t>Error:Glavine</t>
  </si>
  <si>
    <t>Donruss    Error RevImage RC</t>
  </si>
  <si>
    <t>Topps Main Update get rid of debut   RC</t>
  </si>
  <si>
    <t>RookieDebut</t>
  </si>
  <si>
    <t>Topps Main Update RookieDebut   RC</t>
  </si>
  <si>
    <t>HL 500HR</t>
  </si>
  <si>
    <t>?</t>
  </si>
  <si>
    <t>MfgRelic</t>
  </si>
  <si>
    <t>Adams, Chance Total</t>
  </si>
  <si>
    <t>Allard, Kolby Total</t>
  </si>
  <si>
    <t>Bauers, Jake Total</t>
  </si>
  <si>
    <t>Burdi, Nick Total</t>
  </si>
  <si>
    <t>Guerrero Jr., Vladimir Total</t>
  </si>
  <si>
    <t>Haseley, Adam</t>
  </si>
  <si>
    <t>Jimenez, Eloy Total</t>
  </si>
  <si>
    <t>Kopech, Michael Total</t>
  </si>
  <si>
    <t>Long, Shed</t>
  </si>
  <si>
    <t>Lugo, Dawel Total</t>
  </si>
  <si>
    <t>Martin, Corbin</t>
  </si>
  <si>
    <t>Martin, Richie</t>
  </si>
  <si>
    <t>Naylor, Josh</t>
  </si>
  <si>
    <t>Newman, Kevin Total</t>
  </si>
  <si>
    <t>Rodgers, Brendan</t>
  </si>
  <si>
    <t>Shaw, Chris Total</t>
  </si>
  <si>
    <t>Sheffield, Justus Total</t>
  </si>
  <si>
    <t>Soto, Gregory</t>
  </si>
  <si>
    <t>Stewart, Christin Total</t>
  </si>
  <si>
    <t>Tatis Jr., Fernando Total</t>
  </si>
  <si>
    <t>Toussaint, Touki Total</t>
  </si>
  <si>
    <t>Tucker, Kyle Total</t>
  </si>
  <si>
    <t>Urias, Luis Total</t>
  </si>
  <si>
    <t>Ward, Taylor Total</t>
  </si>
  <si>
    <t>Wright, Kyle Total</t>
  </si>
  <si>
    <t>84-1</t>
  </si>
  <si>
    <t>84-8</t>
  </si>
  <si>
    <t>84-10</t>
  </si>
  <si>
    <t>Gurrero Jr.</t>
  </si>
  <si>
    <t>84-15</t>
  </si>
  <si>
    <t>84-26</t>
  </si>
  <si>
    <t>84-49</t>
  </si>
  <si>
    <t>84 Topps S1</t>
  </si>
  <si>
    <t>84 Topps Upd</t>
  </si>
  <si>
    <t>T84U-25</t>
  </si>
  <si>
    <t>T84U-27</t>
  </si>
  <si>
    <t>T84U-37</t>
  </si>
  <si>
    <t>T84U-39</t>
  </si>
  <si>
    <t>T84U-24</t>
  </si>
  <si>
    <t>84A-CP</t>
  </si>
  <si>
    <t>150 Years</t>
  </si>
  <si>
    <t>150-4</t>
  </si>
  <si>
    <t>150-27</t>
  </si>
  <si>
    <t>150-32</t>
  </si>
  <si>
    <t>Est.1869</t>
  </si>
  <si>
    <t>EST-8</t>
  </si>
  <si>
    <t>AMM-CM</t>
  </si>
  <si>
    <t>Mathewson</t>
  </si>
  <si>
    <t>Christy</t>
  </si>
  <si>
    <t>Commemorative</t>
  </si>
  <si>
    <t>Caven</t>
  </si>
  <si>
    <t>2B-OF</t>
  </si>
  <si>
    <t>US5</t>
  </si>
  <si>
    <t>US11</t>
  </si>
  <si>
    <t>US17</t>
  </si>
  <si>
    <t>US20</t>
  </si>
  <si>
    <t>US23</t>
  </si>
  <si>
    <t>US45</t>
  </si>
  <si>
    <t>US47</t>
  </si>
  <si>
    <t>US50</t>
  </si>
  <si>
    <t>US51</t>
  </si>
  <si>
    <t>US53</t>
  </si>
  <si>
    <t>US59</t>
  </si>
  <si>
    <t>US62</t>
  </si>
  <si>
    <t>US63</t>
  </si>
  <si>
    <t>US66</t>
  </si>
  <si>
    <t>US74</t>
  </si>
  <si>
    <t>US75</t>
  </si>
  <si>
    <t>US78</t>
  </si>
  <si>
    <t>US80</t>
  </si>
  <si>
    <t>US94</t>
  </si>
  <si>
    <t>US96</t>
  </si>
  <si>
    <t>US97</t>
  </si>
  <si>
    <t>US111</t>
  </si>
  <si>
    <t>US163</t>
  </si>
  <si>
    <t>US170</t>
  </si>
  <si>
    <t>US185</t>
  </si>
  <si>
    <t>US197</t>
  </si>
  <si>
    <t>US210</t>
  </si>
  <si>
    <t>US239</t>
  </si>
  <si>
    <t>US245</t>
  </si>
  <si>
    <t>US246</t>
  </si>
  <si>
    <t>US262</t>
  </si>
  <si>
    <t>US263</t>
  </si>
  <si>
    <t>US272</t>
  </si>
  <si>
    <t>US278</t>
  </si>
  <si>
    <t>US291</t>
  </si>
  <si>
    <t>US293</t>
  </si>
  <si>
    <t>UncorErrorNotRC</t>
  </si>
  <si>
    <t>3000K</t>
  </si>
  <si>
    <t>Plesac</t>
  </si>
  <si>
    <t>US21b</t>
  </si>
  <si>
    <t>Hammer</t>
  </si>
  <si>
    <t>Harold</t>
  </si>
  <si>
    <t>Bergen</t>
  </si>
  <si>
    <t>Markel,Parker/McKay,David</t>
  </si>
  <si>
    <t>Walsh</t>
  </si>
  <si>
    <t>Jared</t>
  </si>
  <si>
    <t>Thornton</t>
  </si>
  <si>
    <t>Trent</t>
  </si>
  <si>
    <t>2000 RBI</t>
  </si>
  <si>
    <t>Edman</t>
  </si>
  <si>
    <t>RD Gold</t>
  </si>
  <si>
    <t>Erik</t>
  </si>
  <si>
    <t>Rengifo</t>
  </si>
  <si>
    <t>Irvin</t>
  </si>
  <si>
    <t>Festa</t>
  </si>
  <si>
    <t>Kelvin</t>
  </si>
  <si>
    <t>France</t>
  </si>
  <si>
    <t>Smeltzer</t>
  </si>
  <si>
    <t>Shaun</t>
  </si>
  <si>
    <t>Estrada</t>
  </si>
  <si>
    <t>Thairo</t>
  </si>
  <si>
    <t>Beaty</t>
  </si>
  <si>
    <t>VanMeter</t>
  </si>
  <si>
    <t>Knizner</t>
  </si>
  <si>
    <t>Bird,Kyle/Dowdy,Kyle</t>
  </si>
  <si>
    <t>Pacific Power</t>
  </si>
  <si>
    <t>Trout,Mike/Ohtani,Shohei</t>
  </si>
  <si>
    <t>Darwinzon</t>
  </si>
  <si>
    <t>Bouroue,James/Noll,Jake</t>
  </si>
  <si>
    <t>Lopez, Nicky</t>
  </si>
  <si>
    <t>Martin, Jason</t>
  </si>
  <si>
    <t>Smith, Will</t>
  </si>
  <si>
    <t>Acuna Jr., Ronald Total</t>
  </si>
  <si>
    <t>Adell, Jo</t>
  </si>
  <si>
    <t>Alonso, Peter</t>
  </si>
  <si>
    <t>Altuve, Jose Total</t>
  </si>
  <si>
    <t>Anderson, Brian Total</t>
  </si>
  <si>
    <t>Anderson, Ian</t>
  </si>
  <si>
    <t>Bader, Harrison Total</t>
  </si>
  <si>
    <t>Baz, Shane</t>
  </si>
  <si>
    <t>Beck, Austin</t>
  </si>
  <si>
    <t>Bowman Talent Pipeline    Pros</t>
  </si>
  <si>
    <t>Benintendi, Andrew Total</t>
  </si>
  <si>
    <t>Betts, Mookie Total</t>
  </si>
  <si>
    <t>Bichette, Bo</t>
  </si>
  <si>
    <t>Calhoun, Willie Total</t>
  </si>
  <si>
    <t>Cameron, Daz</t>
  </si>
  <si>
    <t>Cease, Dylan</t>
  </si>
  <si>
    <t>Dahl, David Total</t>
  </si>
  <si>
    <t>DeJong, Paul Total</t>
  </si>
  <si>
    <t>Devers, Rafael Total</t>
  </si>
  <si>
    <t>Diaz, Yusniel</t>
  </si>
  <si>
    <t>Downs, Jeter</t>
  </si>
  <si>
    <t>Dunn, Justin</t>
  </si>
  <si>
    <t>Dunning, Dane</t>
  </si>
  <si>
    <t>Flaherty, Jack Total</t>
  </si>
  <si>
    <t>Frazier, Clint Total</t>
  </si>
  <si>
    <t>Gore, MacKenzie</t>
  </si>
  <si>
    <t>Gurriel Jr., Lourdes Total</t>
  </si>
  <si>
    <t>Hall, DL</t>
  </si>
  <si>
    <t>Harper, Bryce Total</t>
  </si>
  <si>
    <t>Judge, Aaron Total</t>
  </si>
  <si>
    <t>Keller, Mitch</t>
  </si>
  <si>
    <t>Kirilloff, Alex</t>
  </si>
  <si>
    <t>Lewis, Royce</t>
  </si>
  <si>
    <t>Lux, Gavin</t>
  </si>
  <si>
    <t>Manning, Matt</t>
  </si>
  <si>
    <t>May, Dustin</t>
  </si>
  <si>
    <t>McKay, Brendan</t>
  </si>
  <si>
    <t>McKenzie, Triston</t>
  </si>
  <si>
    <t>Meadows, Austin Total</t>
  </si>
  <si>
    <t>Medina, Adonis</t>
  </si>
  <si>
    <t>Melendez, MJ</t>
  </si>
  <si>
    <t>Mountcastle, Ryan</t>
  </si>
  <si>
    <t>Pearson, Nate</t>
  </si>
  <si>
    <t>Peralta, Freddy Total</t>
  </si>
  <si>
    <t>Ragans, Cole</t>
  </si>
  <si>
    <t>Ramos, Heliot</t>
  </si>
  <si>
    <t>Robles, Victor Total</t>
  </si>
  <si>
    <t>Rooker, Brent</t>
  </si>
  <si>
    <t>Rosario, Amed Total</t>
  </si>
  <si>
    <t>Rutherford, Blake</t>
  </si>
  <si>
    <t>Smith, Kevin</t>
  </si>
  <si>
    <t>Soroka, Mike Total</t>
  </si>
  <si>
    <t>Soto, Juan Total</t>
  </si>
  <si>
    <t>Suzuki, Ichiro Total</t>
  </si>
  <si>
    <t>Torres, Gleyber Total</t>
  </si>
  <si>
    <t>Trammell, Taylor</t>
  </si>
  <si>
    <t>Trout, Mike Total</t>
  </si>
  <si>
    <t>Vilade, Ryan</t>
  </si>
  <si>
    <t>Waters, Drew</t>
  </si>
  <si>
    <t>White, Evan</t>
  </si>
  <si>
    <t>Whitley, Forrest</t>
  </si>
  <si>
    <t>Abbott, Cory</t>
  </si>
  <si>
    <t>Bowman Chrome Prospects    Pros</t>
  </si>
  <si>
    <t>Bowman Prospects    Pros</t>
  </si>
  <si>
    <t>Bowman Draft Chrome Prospects    Pros</t>
  </si>
  <si>
    <t>Adams, Riley</t>
  </si>
  <si>
    <t>Bowman  Blue Shimmer   Pros</t>
  </si>
  <si>
    <t>Allen, Nick</t>
  </si>
  <si>
    <t>Almanzar, Luis</t>
  </si>
  <si>
    <t xml:space="preserve">Bowman     </t>
  </si>
  <si>
    <t>Bowman Chrome Silver /499  Pros</t>
  </si>
  <si>
    <t>Armenteros, Lazarito</t>
  </si>
  <si>
    <t>Bacon, Troy</t>
  </si>
  <si>
    <t>Barnes, Charlie</t>
  </si>
  <si>
    <t>Becerra, Wuilmer</t>
  </si>
  <si>
    <t>Beede, Tyler</t>
  </si>
  <si>
    <t>Benson, Will</t>
  </si>
  <si>
    <t>Bickford, Phil</t>
  </si>
  <si>
    <t>Brannen, Cole</t>
  </si>
  <si>
    <t>Bremer, Noah</t>
  </si>
  <si>
    <t>Brodey, Quinn</t>
  </si>
  <si>
    <t>Bukauskas, JB</t>
  </si>
  <si>
    <t>Burger, Jake</t>
  </si>
  <si>
    <t>Busby, Dylan</t>
  </si>
  <si>
    <t>Campusano, Luis</t>
  </si>
  <si>
    <t>Carlson, Dylan</t>
  </si>
  <si>
    <t>Carlson, Sam</t>
  </si>
  <si>
    <t>Case, Cash</t>
  </si>
  <si>
    <t>Chang, Yu-Cheng</t>
  </si>
  <si>
    <t>Clemens, Kacy</t>
  </si>
  <si>
    <t>Clement, Ernie</t>
  </si>
  <si>
    <t>Clifton, Trevor</t>
  </si>
  <si>
    <t>Conlon, PJ</t>
  </si>
  <si>
    <t>Cooper, Morgan</t>
  </si>
  <si>
    <t>Corey, Ray</t>
  </si>
  <si>
    <t>Corry, Seth</t>
  </si>
  <si>
    <t>Craig, Will</t>
  </si>
  <si>
    <t>Crouse, Hans</t>
  </si>
  <si>
    <t>Crowe, Wil</t>
  </si>
  <si>
    <t>Dalbec, Bobby</t>
  </si>
  <si>
    <t>Danner, Hagen</t>
  </si>
  <si>
    <t>Davis, JD Total</t>
  </si>
  <si>
    <t>de La Torre, Ricardo</t>
  </si>
  <si>
    <t>DelaCruz, Oscar</t>
  </si>
  <si>
    <t>Demeritte, Travis</t>
  </si>
  <si>
    <t>Dewees, Donnie</t>
  </si>
  <si>
    <t>Diaz, Isan</t>
  </si>
  <si>
    <t>Diplan, Marcos</t>
  </si>
  <si>
    <t>Doyle, Tommy</t>
  </si>
  <si>
    <t>Dubon, Mauricio</t>
  </si>
  <si>
    <t>Dunand, Joseph</t>
  </si>
  <si>
    <t>Elledge, Seth</t>
  </si>
  <si>
    <t>Ellis, Drew</t>
  </si>
  <si>
    <t>Enlow, Blayne</t>
  </si>
  <si>
    <t>Erceg, Lucas</t>
  </si>
  <si>
    <t>Espinoza, Anderson</t>
  </si>
  <si>
    <t>Fairchild, Stuart</t>
  </si>
  <si>
    <t>Fredo, Alex</t>
  </si>
  <si>
    <t>Freeman, Tyler</t>
  </si>
  <si>
    <t>Friedl, TJ</t>
  </si>
  <si>
    <t>Bowman Chrome Prospects Auto Gold /50 Auto Pros</t>
  </si>
  <si>
    <t>Gaddis, Will</t>
  </si>
  <si>
    <t>Garcia, Wilkerman</t>
  </si>
  <si>
    <t>Garrett, Braxton</t>
  </si>
  <si>
    <t xml:space="preserve">Garrett,Stone/Dean,Austin/Riddle,JT, </t>
  </si>
  <si>
    <t>Gohara, Luiz Total</t>
  </si>
  <si>
    <t>Gonzalez, Jacob</t>
  </si>
  <si>
    <t>Gonzalez, Luis</t>
  </si>
  <si>
    <t>Gordon, Nick</t>
  </si>
  <si>
    <t>Grier, Anfernee</t>
  </si>
  <si>
    <t xml:space="preserve">Bowman 92 Bowman Chrome    </t>
  </si>
  <si>
    <t>Groome, Jason</t>
  </si>
  <si>
    <t>Gutierrez, Vladimir</t>
  </si>
  <si>
    <t>Hall, Adam</t>
  </si>
  <si>
    <t>Hansen, Alec</t>
  </si>
  <si>
    <t>Harrison, KJ</t>
  </si>
  <si>
    <t>Heatherly, Jacob</t>
  </si>
  <si>
    <t>Henzman, Lincoln</t>
  </si>
  <si>
    <t>Heyward, Jacob</t>
  </si>
  <si>
    <t>Hillman, Juan</t>
  </si>
  <si>
    <t>Bowman Prospect Bowman 70 red   Pros</t>
  </si>
  <si>
    <t>Hock, Colton</t>
  </si>
  <si>
    <t>Holmes, Grant</t>
  </si>
  <si>
    <t>Bowman Prospects Silver /499  Pros</t>
  </si>
  <si>
    <t>Holmes, Quentin</t>
  </si>
  <si>
    <t>Houck, Tanner</t>
  </si>
  <si>
    <t>House, Mason</t>
  </si>
  <si>
    <t>Hunt, Blake</t>
  </si>
  <si>
    <t>Hurst, Scott</t>
  </si>
  <si>
    <t>Hyeon-Jong, Yang</t>
  </si>
  <si>
    <t>Ibanez, Andy</t>
  </si>
  <si>
    <t>Ivey, Tyler</t>
  </si>
  <si>
    <t>Jackson, Alex</t>
  </si>
  <si>
    <t>Jeffries, Daulton</t>
  </si>
  <si>
    <t>Jones, Jahmai</t>
  </si>
  <si>
    <t>Kilome, Franklyn</t>
  </si>
  <si>
    <t>Kirtley, Zach</t>
  </si>
  <si>
    <t>Lange, Alex</t>
  </si>
  <si>
    <t>Lemons, Caden</t>
  </si>
  <si>
    <t>Lewis, Kyle</t>
  </si>
  <si>
    <t>Lindsay, Desmond</t>
  </si>
  <si>
    <t>Little, Brendon</t>
  </si>
  <si>
    <t>Bowman Bowman Top 100    Pros</t>
  </si>
  <si>
    <t>Lowther, Zac</t>
  </si>
  <si>
    <t>Lutz, Tristen</t>
  </si>
  <si>
    <t>Mahan, Riley</t>
  </si>
  <si>
    <t>Maitan, Kevin</t>
  </si>
  <si>
    <t>Marinan, James</t>
  </si>
  <si>
    <t>Mateo, Jorge</t>
  </si>
  <si>
    <t>Matjevic, JJ</t>
  </si>
  <si>
    <t>McClure, Kade</t>
  </si>
  <si>
    <t>Merrell, Kevin</t>
  </si>
  <si>
    <t>Miller, Brian</t>
  </si>
  <si>
    <t>Mills, Wyatt</t>
  </si>
  <si>
    <t>Mitchell, Cal</t>
  </si>
  <si>
    <t>Moniak, Mickey</t>
  </si>
  <si>
    <t>Morgan, Joey</t>
  </si>
  <si>
    <t>Morgan, Josh</t>
  </si>
  <si>
    <t>Mundell, Brian</t>
  </si>
  <si>
    <t>Murphy, Brendan</t>
  </si>
  <si>
    <t>Netzer, Brett</t>
  </si>
  <si>
    <t>Norimoto, Takahiro</t>
  </si>
  <si>
    <t>Okey, Chris</t>
  </si>
  <si>
    <t>Otto, Glenn</t>
  </si>
  <si>
    <t>Pache, Christian</t>
  </si>
  <si>
    <t>Pearson, Angels</t>
  </si>
  <si>
    <t>Perdomo, Angel</t>
  </si>
  <si>
    <t>Perez, Delvin</t>
  </si>
  <si>
    <t>Perez, Franklyn</t>
  </si>
  <si>
    <t>Perez, Joe</t>
  </si>
  <si>
    <t>Peterson, David</t>
  </si>
  <si>
    <t>Pint, Riley</t>
  </si>
  <si>
    <t>Puckett, AJ</t>
  </si>
  <si>
    <t>Puk, AJ</t>
  </si>
  <si>
    <t>Raquet, Nick</t>
  </si>
  <si>
    <t>Reed, Buddy</t>
  </si>
  <si>
    <t>Remy, Peyton</t>
  </si>
  <si>
    <t>Reyes, Jomar</t>
  </si>
  <si>
    <t>Rios, Francisco</t>
  </si>
  <si>
    <t xml:space="preserve">Bowman 48 Bowman Chrome    </t>
  </si>
  <si>
    <t>Robertson, Kramer</t>
  </si>
  <si>
    <t>Rodriguez, Alfredo</t>
  </si>
  <si>
    <t>Rogers, Trevor</t>
  </si>
  <si>
    <t>Scherff, Alex</t>
  </si>
  <si>
    <t>Schmidt, Clarke</t>
  </si>
  <si>
    <t xml:space="preserve">Bowman  Silver /499  </t>
  </si>
  <si>
    <t>Seabold, Connor</t>
  </si>
  <si>
    <t>Sedlock, Cody</t>
  </si>
  <si>
    <t>Seise, Christopher</t>
  </si>
  <si>
    <t>Shawaryn, Mike</t>
  </si>
  <si>
    <t>Sheets, Gavin</t>
  </si>
  <si>
    <t>Sheffield, Jordan</t>
  </si>
  <si>
    <t>Smith, Canaan</t>
  </si>
  <si>
    <t>Smith, Nate</t>
  </si>
  <si>
    <t>Smith, Pavin</t>
  </si>
  <si>
    <t>Solak, Nick</t>
  </si>
  <si>
    <t>Solomon, Peter</t>
  </si>
  <si>
    <t>Soto, Isael</t>
  </si>
  <si>
    <t>Speas, Alex</t>
  </si>
  <si>
    <t>Stajduhar, Carl</t>
  </si>
  <si>
    <t>Stephan, Trevor</t>
  </si>
  <si>
    <t>Strotman, Drew</t>
  </si>
  <si>
    <t>Tabor, Matt</t>
  </si>
  <si>
    <t>Tarnok, Freddy</t>
  </si>
  <si>
    <t>Tate, Dillon</t>
  </si>
  <si>
    <t>Taveras, Jose</t>
  </si>
  <si>
    <t xml:space="preserve">Taveras,Leody/Ibanez,Andy/Guzman,Ronald, </t>
  </si>
  <si>
    <t>Tejeda, Anderson</t>
  </si>
  <si>
    <t>Thaiss, Matt</t>
  </si>
  <si>
    <t>Thompson, Bubba</t>
  </si>
  <si>
    <t>Thompson, David</t>
  </si>
  <si>
    <t>Tillo, Daniel</t>
  </si>
  <si>
    <t>Tsutsugo, Yoshitomo</t>
  </si>
  <si>
    <t>Uselton, Conner</t>
  </si>
  <si>
    <t>Vallot, Chase</t>
  </si>
  <si>
    <t>Varsho, Daulton</t>
  </si>
  <si>
    <t>Vientos, Mark</t>
  </si>
  <si>
    <t>Voth, Austin</t>
  </si>
  <si>
    <t>Walls, Taylor</t>
  </si>
  <si>
    <t>Warmoth, Logan</t>
  </si>
  <si>
    <t>Whatley, Matthew</t>
  </si>
  <si>
    <t>Widell, Ryley</t>
  </si>
  <si>
    <t>Williams, Nonie</t>
  </si>
  <si>
    <t>Wong, Connor</t>
  </si>
  <si>
    <t>Yamada, Tetsuto</t>
  </si>
  <si>
    <t>Zeuch, TJ</t>
  </si>
  <si>
    <t>Lane</t>
  </si>
  <si>
    <t>DuRapau</t>
  </si>
  <si>
    <t>Montana</t>
  </si>
  <si>
    <t>Dowdy</t>
  </si>
  <si>
    <t>Bergen,Travis/Coonrod,Samuel</t>
  </si>
  <si>
    <t>Pannone</t>
  </si>
  <si>
    <t>Merrill</t>
  </si>
  <si>
    <t>Team Card</t>
  </si>
  <si>
    <t>Betts,Mookie/Martinez,JD</t>
  </si>
  <si>
    <t>Arraez</t>
  </si>
  <si>
    <t>HR Derby</t>
  </si>
  <si>
    <t>Harper,Bryce/Freeman,Freddie</t>
  </si>
  <si>
    <t>Wotherspoon,Matt/Kline,Branden</t>
  </si>
  <si>
    <t>Cron</t>
  </si>
  <si>
    <t>Turnbull</t>
  </si>
  <si>
    <t xml:space="preserve">Topps Heritage Bazooka Mini    </t>
  </si>
  <si>
    <t xml:space="preserve">Upper Deck Origins   Relic </t>
  </si>
  <si>
    <t>Topps Main     Dmgd</t>
  </si>
  <si>
    <t xml:space="preserve">Fleer All Stars    </t>
  </si>
  <si>
    <t xml:space="preserve">Fleer Lumber Company    </t>
  </si>
  <si>
    <t xml:space="preserve">Donruss  Stat Line   </t>
  </si>
  <si>
    <t xml:space="preserve">Cano,Robinson / Cruz,Nelson, </t>
  </si>
  <si>
    <t xml:space="preserve">Panini Elite BacktoBackJack   Relic </t>
  </si>
  <si>
    <t xml:space="preserve">Fleer Greats of the Game Sports Illustrated   Auto </t>
  </si>
  <si>
    <t xml:space="preserve">Donruss Rookies    </t>
  </si>
  <si>
    <t xml:space="preserve">Fleer     </t>
  </si>
  <si>
    <t xml:space="preserve">Upper Deck Special F/X(Ovations)   Relic </t>
  </si>
  <si>
    <t xml:space="preserve">Topps Archives    SP </t>
  </si>
  <si>
    <t xml:space="preserve">Topps Main Update   ErrorNoAuto </t>
  </si>
  <si>
    <t xml:space="preserve">Topps Main  Black   </t>
  </si>
  <si>
    <t xml:space="preserve">Ultra (Fleer) Home Run King    </t>
  </si>
  <si>
    <t xml:space="preserve">Leaf Slideshow    </t>
  </si>
  <si>
    <t xml:space="preserve">Topps Main All Star Stitches   Relic </t>
  </si>
  <si>
    <t xml:space="preserve">Topps Main Scouting Report   Relic </t>
  </si>
  <si>
    <t xml:space="preserve">Donruss  Press Proof /99  </t>
  </si>
  <si>
    <t xml:space="preserve">Score     </t>
  </si>
  <si>
    <t xml:space="preserve">Topps Main Chasing History   Relic </t>
  </si>
  <si>
    <t>Rolen, Scott</t>
  </si>
  <si>
    <t xml:space="preserve">Topps Main Autographs   Auto </t>
  </si>
  <si>
    <t xml:space="preserve">Topps Main    Printing Plate </t>
  </si>
  <si>
    <t xml:space="preserve">Leaf Living Legend   Auto </t>
  </si>
  <si>
    <t>Ryan, Nolan / Seaver, Tom, Nolan</t>
  </si>
  <si>
    <t xml:space="preserve">Topps Heritage    SP </t>
  </si>
  <si>
    <t xml:space="preserve">Topps Heritage Clubhouse Collection   Relic </t>
  </si>
  <si>
    <t xml:space="preserve">Donruss  Silver /60  </t>
  </si>
  <si>
    <t xml:space="preserve">Topps Main Update   SP </t>
  </si>
  <si>
    <t xml:space="preserve">Topps Finest  Refractor   </t>
  </si>
  <si>
    <t xml:space="preserve">Topps Main  IA   </t>
  </si>
  <si>
    <t>Bowman Draft     1stBow</t>
  </si>
  <si>
    <t xml:space="preserve">Ashburn,Richie/Mays,Willie, </t>
  </si>
  <si>
    <t xml:space="preserve">Donruss Foundations Blue /249  </t>
  </si>
  <si>
    <t xml:space="preserve">Donruss  Red Border   </t>
  </si>
  <si>
    <t xml:space="preserve">Topps Main Update AS  ErrorNoAuto </t>
  </si>
  <si>
    <t xml:space="preserve">Leaf     </t>
  </si>
  <si>
    <t xml:space="preserve">Score Gold Rush    </t>
  </si>
  <si>
    <t xml:space="preserve">Topps Main  RB   </t>
  </si>
  <si>
    <t xml:space="preserve">Brett, George / Brett, Ken, </t>
  </si>
  <si>
    <t>Donruss The Prospects Blue Back Cyan Blue Back   Pros</t>
  </si>
  <si>
    <t xml:space="preserve">Topps Main Traded    </t>
  </si>
  <si>
    <t xml:space="preserve">Topps Main Cut to the Chase    </t>
  </si>
  <si>
    <t>Bowman Chrome     Pros</t>
  </si>
  <si>
    <t xml:space="preserve">Topps Heritage 1967 Standups    </t>
  </si>
  <si>
    <t xml:space="preserve">Topps Bunt  Black   </t>
  </si>
  <si>
    <t xml:space="preserve">Score Numbers    </t>
  </si>
  <si>
    <t xml:space="preserve">Topps Main OwnTheGame    </t>
  </si>
  <si>
    <t xml:space="preserve">Upper Deck     </t>
  </si>
  <si>
    <t xml:space="preserve">Collector's Choice     </t>
  </si>
  <si>
    <t xml:space="preserve">Donruss  "All Rise"   </t>
  </si>
  <si>
    <t xml:space="preserve">Donruss  "ROY"   </t>
  </si>
  <si>
    <t xml:space="preserve">Topps Main Topps Salutes    </t>
  </si>
  <si>
    <t xml:space="preserve">Topps Bunt  Platinum /99  </t>
  </si>
  <si>
    <t xml:space="preserve">Topps Bunt  Green /99  </t>
  </si>
  <si>
    <t xml:space="preserve">Gypsy Queen  Green Border   </t>
  </si>
  <si>
    <t xml:space="preserve">Upper Deck Then and Now    </t>
  </si>
  <si>
    <t xml:space="preserve">Fleer Update    </t>
  </si>
  <si>
    <t xml:space="preserve">Donruss Diamond Collection   Relic </t>
  </si>
  <si>
    <t>Donruss The Prospects    Pros</t>
  </si>
  <si>
    <t xml:space="preserve">Score Boys of Summer    </t>
  </si>
  <si>
    <t xml:space="preserve">Topps Main    Sparkle </t>
  </si>
  <si>
    <t xml:space="preserve">Topps Heritage  Chrome Refractor   </t>
  </si>
  <si>
    <t xml:space="preserve">Leaf Previews    </t>
  </si>
  <si>
    <t xml:space="preserve">Donruss  HOF   </t>
  </si>
  <si>
    <t>Ripken, Billy</t>
  </si>
  <si>
    <t xml:space="preserve">Fleer    Black Box </t>
  </si>
  <si>
    <t xml:space="preserve">Topps Main Chasing History   Auto </t>
  </si>
  <si>
    <t xml:space="preserve">Diamond Kings  Blue ArtProof /25  </t>
  </si>
  <si>
    <t xml:space="preserve">Donruss  DK   </t>
  </si>
  <si>
    <t xml:space="preserve">Ultra (Fleer) Award Winners    </t>
  </si>
  <si>
    <t xml:space="preserve">Topps Main Update SP  SP </t>
  </si>
  <si>
    <t xml:space="preserve">Fleer Tip of the Cap    </t>
  </si>
  <si>
    <t xml:space="preserve">Topps Main  Gold   </t>
  </si>
  <si>
    <t xml:space="preserve">Swanson,Dansby /Ruiz,Rio, </t>
  </si>
  <si>
    <t xml:space="preserve">Topps Heritage     </t>
  </si>
  <si>
    <t xml:space="preserve">Topps Archives 59 Bazooka Baseball    </t>
  </si>
  <si>
    <t xml:space="preserve">Topps Chrome  Blue /150  </t>
  </si>
  <si>
    <t xml:space="preserve">Donruss  "Melville Meteor"   </t>
  </si>
  <si>
    <t xml:space="preserve">Panini Pinnacle Autographs   Auto </t>
  </si>
  <si>
    <t xml:space="preserve">Leaf Gold Stars    </t>
  </si>
  <si>
    <t xml:space="preserve">Donruss  Holo Blue   </t>
  </si>
  <si>
    <t xml:space="preserve">Donruss  "Tuve"   </t>
  </si>
  <si>
    <t xml:space="preserve">Topps Bunt  Blue   </t>
  </si>
  <si>
    <t xml:space="preserve">Donruss  Variant:Image   </t>
  </si>
  <si>
    <t xml:space="preserve">Optic Dominator    </t>
  </si>
  <si>
    <t xml:space="preserve">Arenado/Goldschmidt/Rizzo, </t>
  </si>
  <si>
    <t xml:space="preserve">Topps Holiday (Walmart)    Relic </t>
  </si>
  <si>
    <t xml:space="preserve">Donruss  Batting   </t>
  </si>
  <si>
    <t xml:space="preserve">Donruss  "Unanimous ROY"   </t>
  </si>
  <si>
    <t xml:space="preserve">Donruss  Running   </t>
  </si>
  <si>
    <t xml:space="preserve">Donruss Retro 81    </t>
  </si>
  <si>
    <t xml:space="preserve">Donruss Retro 83    </t>
  </si>
  <si>
    <t xml:space="preserve">Donruss Retro 83 Gray Border /199  </t>
  </si>
  <si>
    <t xml:space="preserve">Donruss  Sepia   </t>
  </si>
  <si>
    <t xml:space="preserve">Donruss  "Benny Baseball"   </t>
  </si>
  <si>
    <t xml:space="preserve">Donruss  Back to camera   </t>
  </si>
  <si>
    <t xml:space="preserve">Topps Main 83 Topps    </t>
  </si>
  <si>
    <t xml:space="preserve">Topps Main Chasing History    </t>
  </si>
  <si>
    <t xml:space="preserve">Topps Main  Rainbow Foil   </t>
  </si>
  <si>
    <t xml:space="preserve">Gypsy Queen     </t>
  </si>
  <si>
    <t xml:space="preserve">Optic     </t>
  </si>
  <si>
    <t xml:space="preserve">Gypsy Queen  Indigo /250  </t>
  </si>
  <si>
    <t xml:space="preserve">Donruss Dominators    </t>
  </si>
  <si>
    <t xml:space="preserve">Donruss  "Perfect 300"   </t>
  </si>
  <si>
    <t xml:space="preserve">Donruss  "Markus Lynn"   </t>
  </si>
  <si>
    <t xml:space="preserve">Topps Main Superstar Sensation    </t>
  </si>
  <si>
    <t xml:space="preserve">Stadium Club  MembersOnly   </t>
  </si>
  <si>
    <t xml:space="preserve">Select     </t>
  </si>
  <si>
    <t xml:space="preserve">Fleer Update Headliners    </t>
  </si>
  <si>
    <t xml:space="preserve">Bonds, Barry / Bonds, Bobby, </t>
  </si>
  <si>
    <t xml:space="preserve">Bowman  Foil   </t>
  </si>
  <si>
    <t xml:space="preserve">Bonds, Barry / Carter, Joe, </t>
  </si>
  <si>
    <t xml:space="preserve">Topps Main  InAct   </t>
  </si>
  <si>
    <t xml:space="preserve">Topps Main  AS   </t>
  </si>
  <si>
    <t>Brett, George / Carew, Rod, George</t>
  </si>
  <si>
    <t xml:space="preserve">Bryant, K / Rizzo, A, </t>
  </si>
  <si>
    <t xml:space="preserve">Topps Bunt     </t>
  </si>
  <si>
    <t xml:space="preserve">Topps Holiday (Walmart)     </t>
  </si>
  <si>
    <t xml:space="preserve">Donruss  "KB" Sepia   </t>
  </si>
  <si>
    <t xml:space="preserve">Donruss  Throwing     </t>
  </si>
  <si>
    <t xml:space="preserve">Bryant,K /Arenado,N/Carter,C, </t>
  </si>
  <si>
    <t xml:space="preserve">Topps Main Perspectives    </t>
  </si>
  <si>
    <t xml:space="preserve">Optic BackToFuture  /99  </t>
  </si>
  <si>
    <t xml:space="preserve">Cabrera,M / Rodriguez, I, </t>
  </si>
  <si>
    <t xml:space="preserve">Cabrera/Hamilton/Granderson, </t>
  </si>
  <si>
    <t xml:space="preserve">Cabrera/Trout/Beltre, </t>
  </si>
  <si>
    <t xml:space="preserve">Canseco, Jose / McGwire, Mark, </t>
  </si>
  <si>
    <t xml:space="preserve">Carew, Munson, Lynn, </t>
  </si>
  <si>
    <t xml:space="preserve">Topps Main  SupVet   </t>
  </si>
  <si>
    <t xml:space="preserve">Carew,Rod / Garr,Ralph, </t>
  </si>
  <si>
    <t xml:space="preserve">Topps Main  HL   </t>
  </si>
  <si>
    <t xml:space="preserve">Donruss Retro 82    </t>
  </si>
  <si>
    <t>Carlton, Steve/Hoyt,Lamarr, Steve</t>
  </si>
  <si>
    <t xml:space="preserve">Donruss Power Alley    </t>
  </si>
  <si>
    <t xml:space="preserve">Optic  Holo(silver)   </t>
  </si>
  <si>
    <t xml:space="preserve">Cruz N/Carter C/Trout, </t>
  </si>
  <si>
    <t>Bowman Prospects    1stBow</t>
  </si>
  <si>
    <t>Bowman Chrome Prospects    1stBow</t>
  </si>
  <si>
    <t>Dixon, Rashun</t>
  </si>
  <si>
    <t xml:space="preserve">Topps Main Authentic Sketch Card Sketch Card /1 Auto </t>
  </si>
  <si>
    <t>Garvey, Steve</t>
  </si>
  <si>
    <t>Bowman Platinum Bowman Prospects    Pros</t>
  </si>
  <si>
    <t xml:space="preserve">Gordon/Harper/Goldschmidt, </t>
  </si>
  <si>
    <t>Greene, Hunter</t>
  </si>
  <si>
    <t xml:space="preserve">Greinke/Arrieta/Kershaw, </t>
  </si>
  <si>
    <t xml:space="preserve">Ultra (Fleer) Ultra Gold    </t>
  </si>
  <si>
    <t xml:space="preserve">Topps Main  Black Gold   </t>
  </si>
  <si>
    <t xml:space="preserve">Ultra (Fleer)     </t>
  </si>
  <si>
    <t xml:space="preserve">Fleer Team Leaders    </t>
  </si>
  <si>
    <t xml:space="preserve">SP     </t>
  </si>
  <si>
    <t xml:space="preserve">Topps Main Perennial All Star    </t>
  </si>
  <si>
    <t xml:space="preserve">Griffey Jr,K / McGwire, M, </t>
  </si>
  <si>
    <t xml:space="preserve">Griffey Jr,Ken / Bonds, Barry, </t>
  </si>
  <si>
    <t>Bowman #Trending    Pros</t>
  </si>
  <si>
    <t xml:space="preserve">Fleer Baseball's Best    </t>
  </si>
  <si>
    <t xml:space="preserve">Leaf Preview Card    </t>
  </si>
  <si>
    <t xml:space="preserve">Harper, B / Rizzo, A, </t>
  </si>
  <si>
    <t xml:space="preserve">Topps Main Rookie Sensations    </t>
  </si>
  <si>
    <t xml:space="preserve">Topps Main Update AS   </t>
  </si>
  <si>
    <t xml:space="preserve">Topps Chrome Perspectives    </t>
  </si>
  <si>
    <t xml:space="preserve">Topps Main Fire Update    </t>
  </si>
  <si>
    <t xml:space="preserve">Allen and Ginter     </t>
  </si>
  <si>
    <t xml:space="preserve">Topps Archives     </t>
  </si>
  <si>
    <t xml:space="preserve">Diamond Kings     </t>
  </si>
  <si>
    <t xml:space="preserve">Donruss  "Mondo"   </t>
  </si>
  <si>
    <t xml:space="preserve">Harper,Arenado,C Gonzalez, </t>
  </si>
  <si>
    <t xml:space="preserve">Henderson,Rickey /Winfield, Dave, </t>
  </si>
  <si>
    <t xml:space="preserve">Holliday, M / Howard, R /Fielder,P, </t>
  </si>
  <si>
    <t>India, Jonathan</t>
  </si>
  <si>
    <t xml:space="preserve">Topps Main Tape Measure Blasts    </t>
  </si>
  <si>
    <t xml:space="preserve">Topps Main    SP </t>
  </si>
  <si>
    <t xml:space="preserve">Jeter, D / Mueller,B / Ramirez, M, </t>
  </si>
  <si>
    <t xml:space="preserve">Jeter, D / Rodriguez, A / Soriano, A, </t>
  </si>
  <si>
    <t xml:space="preserve">Topps Main  Factory Insert   </t>
  </si>
  <si>
    <t xml:space="preserve">Jeter,D / Rodriguez,A / Posada,J, </t>
  </si>
  <si>
    <t xml:space="preserve">Jeter,D/Gonzalez,L, </t>
  </si>
  <si>
    <t xml:space="preserve">Jeter/Ichiro/Mauer,J, </t>
  </si>
  <si>
    <t xml:space="preserve">Johnson,R / Martinez, P, </t>
  </si>
  <si>
    <t xml:space="preserve">Topps Main Topps Combos    </t>
  </si>
  <si>
    <t xml:space="preserve">O'Pee'Chee     </t>
  </si>
  <si>
    <t>Joyner-Kersee, Jackie</t>
  </si>
  <si>
    <t xml:space="preserve">Judge, A/ Davis, K / Gallo, J, </t>
  </si>
  <si>
    <t xml:space="preserve">Topps Chrome  Sepia Refractor   </t>
  </si>
  <si>
    <t xml:space="preserve">Topps National BBC Day     </t>
  </si>
  <si>
    <t xml:space="preserve">Bowman Platinum     </t>
  </si>
  <si>
    <t xml:space="preserve">Donruss  "New York"   </t>
  </si>
  <si>
    <t xml:space="preserve">Judge,Aaron / Stanton, Giancarlo, </t>
  </si>
  <si>
    <t xml:space="preserve">Judge,Aaron/Stanton,Giancarlo, </t>
  </si>
  <si>
    <t xml:space="preserve">Topps Archives Duo Cards    </t>
  </si>
  <si>
    <t xml:space="preserve">Gypsy Queen FortuneTeller    </t>
  </si>
  <si>
    <t xml:space="preserve">Donruss  "Humanitarian"   </t>
  </si>
  <si>
    <t xml:space="preserve">Kershaw,C/Marichal, J, </t>
  </si>
  <si>
    <t xml:space="preserve">Topps Heritage Then and Now    </t>
  </si>
  <si>
    <t xml:space="preserve">Kershaw/Dickey/Cueto, </t>
  </si>
  <si>
    <t>Bowman Draft Chrome     Pros</t>
  </si>
  <si>
    <t xml:space="preserve">Topps Archives 69 Super Cards    </t>
  </si>
  <si>
    <t xml:space="preserve">Topps Silver Packs NatlBBCardDay(SilverPack)    </t>
  </si>
  <si>
    <t xml:space="preserve">Topps Heritage New Age Performers    </t>
  </si>
  <si>
    <t xml:space="preserve">Donruss  "Mr Smile"   </t>
  </si>
  <si>
    <t xml:space="preserve">Donruss    SP </t>
  </si>
  <si>
    <t xml:space="preserve">Optic  Pink   </t>
  </si>
  <si>
    <t xml:space="preserve">Stadium Club  Master's Photo   </t>
  </si>
  <si>
    <t xml:space="preserve">Fleer Award Winners    </t>
  </si>
  <si>
    <t xml:space="preserve">Fleer Pro-Visions    </t>
  </si>
  <si>
    <t xml:space="preserve">Topps Main Hands of Gold    </t>
  </si>
  <si>
    <t>Bowman Prospects Yellow   1stBow</t>
  </si>
  <si>
    <t xml:space="preserve">Topps Main Topps Salute Auto   Auto </t>
  </si>
  <si>
    <t xml:space="preserve">Score Dugout Collection    </t>
  </si>
  <si>
    <t>Matz, Steven</t>
  </si>
  <si>
    <t xml:space="preserve">Stadium Club Stadium Certified Autograph   Auto </t>
  </si>
  <si>
    <t xml:space="preserve">Donruss  Throwing   </t>
  </si>
  <si>
    <t>Panini Contenders OldSchoolColors    Pros</t>
  </si>
  <si>
    <t xml:space="preserve">Topps Chrome Update    </t>
  </si>
  <si>
    <t xml:space="preserve">Topps Main Power Players    </t>
  </si>
  <si>
    <t xml:space="preserve">Stadium Club  Chrome   </t>
  </si>
  <si>
    <t xml:space="preserve">Donruss Diamond King (Subset)    </t>
  </si>
  <si>
    <t xml:space="preserve">Pujol,Albert / Jones,Chipper / Helton, </t>
  </si>
  <si>
    <t xml:space="preserve">Pujols, A / Fielder, P, </t>
  </si>
  <si>
    <t xml:space="preserve">Optic  Purple(Target)   </t>
  </si>
  <si>
    <t xml:space="preserve">Pujols,A/Dunn/Votto,J, </t>
  </si>
  <si>
    <t xml:space="preserve">Pujols,A/Howard,R/Fielder,P, </t>
  </si>
  <si>
    <t xml:space="preserve">Pujols,A/Ramirez/Sandoval, </t>
  </si>
  <si>
    <t xml:space="preserve">Pujols/Fielder,P/Howard, </t>
  </si>
  <si>
    <t>Bowman Prospects Yellow   Pros</t>
  </si>
  <si>
    <t xml:space="preserve">Leaf Statistical Standout    </t>
  </si>
  <si>
    <t xml:space="preserve">Upper Deck Ripken Collection    </t>
  </si>
  <si>
    <t xml:space="preserve">Topps Main 3000 Hit Club    </t>
  </si>
  <si>
    <t xml:space="preserve">Topps Main Update RB   </t>
  </si>
  <si>
    <t xml:space="preserve">Rivera, Mariano / Santana / Hernandez, </t>
  </si>
  <si>
    <t xml:space="preserve">Topps Main Wrigley Field    </t>
  </si>
  <si>
    <t>Bowman Platinum  Royal Blue   Pros</t>
  </si>
  <si>
    <t xml:space="preserve">Rodriguez, A / Jeter, D, </t>
  </si>
  <si>
    <t xml:space="preserve">Rodriguez, A /Pena,C / Ortiz,D, </t>
  </si>
  <si>
    <t xml:space="preserve">Fleer Update Rookie Update    </t>
  </si>
  <si>
    <t xml:space="preserve">Fleer Rookie Update    </t>
  </si>
  <si>
    <t xml:space="preserve">Rodriguez, Alex / Thome, Jim / Giambi, Jason, </t>
  </si>
  <si>
    <t xml:space="preserve">Rodriguez,A/Jeter/Cano,R, </t>
  </si>
  <si>
    <t xml:space="preserve">Rose, Pete / Schmidt, Mike, </t>
  </si>
  <si>
    <t xml:space="preserve">Rose,Pete/Carlton,Steve, </t>
  </si>
  <si>
    <t xml:space="preserve">Topps Main  Ldr   </t>
  </si>
  <si>
    <t xml:space="preserve">Rose,Pete/Morgon,Joe/Perez,Tony, </t>
  </si>
  <si>
    <t xml:space="preserve">Ruth, B / Gehrig, L, </t>
  </si>
  <si>
    <t xml:space="preserve">Donruss Highlights    </t>
  </si>
  <si>
    <t xml:space="preserve">Donruss    Error No# </t>
  </si>
  <si>
    <t xml:space="preserve">Topps Main JackieRobinsonDay   Mfg Patch </t>
  </si>
  <si>
    <t xml:space="preserve">Donruss  Holo Green   </t>
  </si>
  <si>
    <t xml:space="preserve">Allen and Ginter What'sInAName    </t>
  </si>
  <si>
    <t xml:space="preserve">Donruss Mound Marvels    </t>
  </si>
  <si>
    <t>Schmid,Mike/Rose,Pete/Perez,Tony, Mike</t>
  </si>
  <si>
    <t xml:space="preserve">Topps Main The Greats    </t>
  </si>
  <si>
    <t xml:space="preserve">Schmidt, Mike / Murray, Eddie, </t>
  </si>
  <si>
    <t xml:space="preserve">Schmidt, Mike / Perez, Tony, </t>
  </si>
  <si>
    <t>Schmidt,Mike/Luzinski,Greg, Mike</t>
  </si>
  <si>
    <t xml:space="preserve">Donruss  "Sunglasses"   </t>
  </si>
  <si>
    <t xml:space="preserve">Topps Main Ldr    </t>
  </si>
  <si>
    <t xml:space="preserve">Smith,Ozzie/Carter,Gary/Strawberry/Garvey, </t>
  </si>
  <si>
    <t xml:space="preserve">Donruss MVPs   Error:Glavine </t>
  </si>
  <si>
    <t>Bowman Platinum     Pros</t>
  </si>
  <si>
    <t xml:space="preserve">Soto,Juan/Abreu,Osvaldo/Fedde,Erick, </t>
  </si>
  <si>
    <t xml:space="preserve">Donruss  "Mike"   </t>
  </si>
  <si>
    <t xml:space="preserve">Topps Main Trading Card History    </t>
  </si>
  <si>
    <t xml:space="preserve">Topps Opening Day     </t>
  </si>
  <si>
    <t xml:space="preserve">Bowman Chrome     </t>
  </si>
  <si>
    <t xml:space="preserve">Topps Main Blockbusters    </t>
  </si>
  <si>
    <t xml:space="preserve">Topps Chrome     </t>
  </si>
  <si>
    <t xml:space="preserve">Topps Main Berger's Best    </t>
  </si>
  <si>
    <t xml:space="preserve">Topps Main Ichiro Chasing 3000    </t>
  </si>
  <si>
    <t xml:space="preserve">Topps Main MLB Debut Bronze    </t>
  </si>
  <si>
    <t xml:space="preserve">Bowman's Best  Refractor   </t>
  </si>
  <si>
    <t xml:space="preserve">Gypsy Queen Hand Drawn Art Repro    </t>
  </si>
  <si>
    <t xml:space="preserve">Gypsy Queen TarotofDiamond    </t>
  </si>
  <si>
    <t xml:space="preserve">Topps Chrome  Pink Refractor   </t>
  </si>
  <si>
    <t>Bowman     Pros</t>
  </si>
  <si>
    <t>Topps Pro Debut Leaps&amp;Bounds    Pros</t>
  </si>
  <si>
    <t xml:space="preserve">Topps Main Longball Legends    </t>
  </si>
  <si>
    <t xml:space="preserve">Trout, Mike / Pujols, Albert, </t>
  </si>
  <si>
    <t xml:space="preserve">Trout,Mike/Ohtani,Shohei/Upton,Justin, </t>
  </si>
  <si>
    <t xml:space="preserve">Trout/Cabrera M/Cruz N, </t>
  </si>
  <si>
    <t xml:space="preserve">Donruss DK    </t>
  </si>
  <si>
    <t>Alomar, Roberto/Sandy, Roberto</t>
  </si>
  <si>
    <t xml:space="preserve">Topps Gallery     </t>
  </si>
  <si>
    <t xml:space="preserve">Topps Holiday (Walmart)  Snowflake Silver   </t>
  </si>
  <si>
    <t xml:space="preserve">Topps Main  Foil   </t>
  </si>
  <si>
    <t xml:space="preserve">Donruss  "Altuve"   </t>
  </si>
  <si>
    <t xml:space="preserve">Altuve,A/Correa,C/Bregman,A, </t>
  </si>
  <si>
    <t xml:space="preserve">Topps Fire     </t>
  </si>
  <si>
    <t xml:space="preserve">Topps Fire  Blue   </t>
  </si>
  <si>
    <t xml:space="preserve">Bagwell, J/Biggio/Drabek, </t>
  </si>
  <si>
    <t xml:space="preserve">Topps Main Instant Impact    </t>
  </si>
  <si>
    <t>Bench,Johnny/Seaver,Tom, Johnny</t>
  </si>
  <si>
    <t xml:space="preserve">Topps Chrome  Prism   </t>
  </si>
  <si>
    <t xml:space="preserve">Optic  Blue /149 SP </t>
  </si>
  <si>
    <t xml:space="preserve">Optic  Pink  SP </t>
  </si>
  <si>
    <t xml:space="preserve">Topps Main Topps Salute    </t>
  </si>
  <si>
    <t xml:space="preserve">Topps Main 87 Topps    </t>
  </si>
  <si>
    <t xml:space="preserve">Topps Chrome 83    </t>
  </si>
  <si>
    <t xml:space="preserve">Betts, Mookie/Martinez,JD, </t>
  </si>
  <si>
    <t xml:space="preserve">Betts,Mookie/Benintendi,A, </t>
  </si>
  <si>
    <t xml:space="preserve">Fleer Superstars    </t>
  </si>
  <si>
    <t xml:space="preserve">Fleer For the Record    </t>
  </si>
  <si>
    <t xml:space="preserve">Sportflics     </t>
  </si>
  <si>
    <t xml:space="preserve">Fleer League Standouts    </t>
  </si>
  <si>
    <t xml:space="preserve">Studio     </t>
  </si>
  <si>
    <t xml:space="preserve">Topps     </t>
  </si>
  <si>
    <t xml:space="preserve">Boggs, Wade / Baines, Harold, </t>
  </si>
  <si>
    <t xml:space="preserve">Bonds,B/Clark, W/Williams,M, </t>
  </si>
  <si>
    <t xml:space="preserve">Topps Main Update HRD   </t>
  </si>
  <si>
    <t xml:space="preserve">Drake's     </t>
  </si>
  <si>
    <t xml:space="preserve">Stadium Club Contact Lens    </t>
  </si>
  <si>
    <t xml:space="preserve">Cabrera M / I Kinsler, </t>
  </si>
  <si>
    <t xml:space="preserve">Cabrera M/Bogaerts X/Altuve J, </t>
  </si>
  <si>
    <t xml:space="preserve">Topps Main MajorLeagueMilestones    </t>
  </si>
  <si>
    <t xml:space="preserve">Kellogg's     </t>
  </si>
  <si>
    <t xml:space="preserve">Carlton, S / Morris, J, </t>
  </si>
  <si>
    <t>Carlton, S / Seaver,Tom /Jenkins, Fergie, Steve</t>
  </si>
  <si>
    <t xml:space="preserve">Topps Main  Rec   </t>
  </si>
  <si>
    <t>Carlton,Steve / Fisk,Carlton, Steve</t>
  </si>
  <si>
    <t xml:space="preserve">Carlton,Steve / Seaver,Tom/Rogers,Steve, </t>
  </si>
  <si>
    <t xml:space="preserve">Topps Main All Star Commemorative set    </t>
  </si>
  <si>
    <t xml:space="preserve">Score Traded    </t>
  </si>
  <si>
    <t xml:space="preserve">Carter, Gary / Diaz, </t>
  </si>
  <si>
    <t>Carter,Gary / Valenzuela,Fernando, Gary</t>
  </si>
  <si>
    <t>Carter,Gary /Parker,Dave, Gary</t>
  </si>
  <si>
    <t xml:space="preserve">Topps Main MajorLeagueMaterial   Relic </t>
  </si>
  <si>
    <t xml:space="preserve">Correa,Carlos / Altuve, Jose, </t>
  </si>
  <si>
    <t xml:space="preserve">Correa,Carlos/Molina,Yadier/Lindor,Franc, </t>
  </si>
  <si>
    <t xml:space="preserve">Donruss MVPs    </t>
  </si>
  <si>
    <t xml:space="preserve">DeGrom,Jacob/Harvey,Matt, </t>
  </si>
  <si>
    <t xml:space="preserve">Fisk, Carlton / Carter, Gary, </t>
  </si>
  <si>
    <t xml:space="preserve">Score  Bobble   </t>
  </si>
  <si>
    <t xml:space="preserve">Pinnacle     </t>
  </si>
  <si>
    <t xml:space="preserve">Griffey Jr,Ken/Ken Sr/Craig, </t>
  </si>
  <si>
    <t xml:space="preserve">Griffey Jr,Ken/Sandberg,Ryne, </t>
  </si>
  <si>
    <t xml:space="preserve">Upper Deck Final Edition    </t>
  </si>
  <si>
    <t xml:space="preserve">Griffey, Ken Jr/Sr, </t>
  </si>
  <si>
    <t xml:space="preserve">Donruss Donruss Best(Blue)    </t>
  </si>
  <si>
    <t xml:space="preserve">Topps Main  20thCBest   </t>
  </si>
  <si>
    <t xml:space="preserve">Topps Main  NLChamp   </t>
  </si>
  <si>
    <t xml:space="preserve">Topps Main  Best   </t>
  </si>
  <si>
    <t xml:space="preserve">Fleer Focus    </t>
  </si>
  <si>
    <t xml:space="preserve">Gwynn,T/McGriff/Sheffield, </t>
  </si>
  <si>
    <t>Gwynn,Tony/Chris, Tony</t>
  </si>
  <si>
    <t xml:space="preserve">Halladay,Roy/Johnson/Wainwright, </t>
  </si>
  <si>
    <t xml:space="preserve">Halladay,Roy/Wainwright/Jimenez, </t>
  </si>
  <si>
    <t xml:space="preserve">Hamels,C / Martin, R, </t>
  </si>
  <si>
    <t xml:space="preserve">Stadium Club Isometrics    </t>
  </si>
  <si>
    <t xml:space="preserve">Topps Main Intl Affair    </t>
  </si>
  <si>
    <t xml:space="preserve">Topps Chrome Update AS   </t>
  </si>
  <si>
    <t xml:space="preserve">Fleer Headliners    </t>
  </si>
  <si>
    <t xml:space="preserve">Donruss Standouts    </t>
  </si>
  <si>
    <t xml:space="preserve">Henderson,Rickey/Brock,Lou, </t>
  </si>
  <si>
    <t xml:space="preserve">Henderson,Rickey/Canseco,Jose, </t>
  </si>
  <si>
    <t xml:space="preserve">ToppsTicketToStardom     </t>
  </si>
  <si>
    <t xml:space="preserve">Howard,Ryan/Hamels,Cole, </t>
  </si>
  <si>
    <t xml:space="preserve">Upper Deck Reggie Jackson    </t>
  </si>
  <si>
    <t xml:space="preserve">Jackson, Reggie / Oglvie, </t>
  </si>
  <si>
    <t xml:space="preserve">Jackson,Reggie/Winfield,Dave, </t>
  </si>
  <si>
    <t>Jackson,Reggie/Winfield,Dave, Reggie</t>
  </si>
  <si>
    <t xml:space="preserve">Johnson, R / Maddux,G / Glavine, T, </t>
  </si>
  <si>
    <t xml:space="preserve">Topps Main Cyberstats    </t>
  </si>
  <si>
    <t xml:space="preserve">Johnson,R / Martinez,R / Milacki, </t>
  </si>
  <si>
    <t xml:space="preserve">Johnson,R/Martinez,P, </t>
  </si>
  <si>
    <t xml:space="preserve">Johnson,Randy / Martinez,Pedro, </t>
  </si>
  <si>
    <t xml:space="preserve">Bowman  Foil Gold   </t>
  </si>
  <si>
    <t xml:space="preserve">Judge,Aaron / Altuve,Jose, </t>
  </si>
  <si>
    <t xml:space="preserve">Topps Main Update Foil   </t>
  </si>
  <si>
    <t xml:space="preserve">Kershaw/Cueto/Wainwright, </t>
  </si>
  <si>
    <t xml:space="preserve">Kershaw/Scherzer/Arrieta, </t>
  </si>
  <si>
    <t xml:space="preserve">Lindor,Francisco/Ramirez,Jose, </t>
  </si>
  <si>
    <t>Luzinski, Greg</t>
  </si>
  <si>
    <t xml:space="preserve">Machado, M / Betts, M, </t>
  </si>
  <si>
    <t xml:space="preserve">Topps Main FiveTool    </t>
  </si>
  <si>
    <t>Maddox, Gary</t>
  </si>
  <si>
    <t xml:space="preserve">Maddux/Smoltz/Glavine/Avery, </t>
  </si>
  <si>
    <t xml:space="preserve">Martinez, Pedro / Ramon, </t>
  </si>
  <si>
    <t xml:space="preserve">Martinez,Pedro/Ramon, </t>
  </si>
  <si>
    <t xml:space="preserve">Fleer Illustrations    </t>
  </si>
  <si>
    <t xml:space="preserve">Mattingly, Don / McGwire, Mark, </t>
  </si>
  <si>
    <t>McGraw, Tug</t>
  </si>
  <si>
    <t xml:space="preserve">Topps  HL 500HR   </t>
  </si>
  <si>
    <t xml:space="preserve">Murray/Johnson, H/Bonilla, </t>
  </si>
  <si>
    <t xml:space="preserve">Topps Main Team Set    </t>
  </si>
  <si>
    <t xml:space="preserve">Topps Main Update 3 game HR streak   </t>
  </si>
  <si>
    <t xml:space="preserve">Ohtani,Shohei/Suzuki,Ichiro, </t>
  </si>
  <si>
    <t xml:space="preserve">Ortiz, David / Dye,J / Hafner,T, </t>
  </si>
  <si>
    <t xml:space="preserve">Ortiz, David / Schilling, Curt, </t>
  </si>
  <si>
    <t xml:space="preserve">Ortiz,D/Pujols,A/Encarnacion,Ed, </t>
  </si>
  <si>
    <t xml:space="preserve">Phillie Phanatic, </t>
  </si>
  <si>
    <t xml:space="preserve">Triple Play     </t>
  </si>
  <si>
    <t>Powell, Colin</t>
  </si>
  <si>
    <t>Puckett, Kirby / Davis, Eric, Kirby</t>
  </si>
  <si>
    <t xml:space="preserve">Puckett, Kirby / Jackson, Bo, </t>
  </si>
  <si>
    <t xml:space="preserve">Pujols, A / Burrell, P / Berkman, L, </t>
  </si>
  <si>
    <t xml:space="preserve">Pujols, A / Gonzalez, C /Votto, </t>
  </si>
  <si>
    <t xml:space="preserve">Topps Main Update 3000 Hits   </t>
  </si>
  <si>
    <t xml:space="preserve">Ripken Jr / Trammell, </t>
  </si>
  <si>
    <t xml:space="preserve">Ripken Jr, Cal / Carter, Joe, </t>
  </si>
  <si>
    <t xml:space="preserve">Ripken Jr, Cal / Fernandez, </t>
  </si>
  <si>
    <t xml:space="preserve">Ripken Jr, Cal/Billy, </t>
  </si>
  <si>
    <t xml:space="preserve">Ripken Jr,Cal/Sr/Billy, </t>
  </si>
  <si>
    <t xml:space="preserve">Stadium Club Legends Die Cut    </t>
  </si>
  <si>
    <t xml:space="preserve">Rodriguez,Alex/Garciaparra,Nomar/Jeter, Derek, </t>
  </si>
  <si>
    <t xml:space="preserve">Rodriguez,I / Verlander, J, </t>
  </si>
  <si>
    <t xml:space="preserve">Rose / Stargell, </t>
  </si>
  <si>
    <t>Rose, Pete / Re-Pete, Pete</t>
  </si>
  <si>
    <t xml:space="preserve">Upper Deck Nolan Ryan Heroes of Baseball    </t>
  </si>
  <si>
    <t xml:space="preserve">Ryan,Nolan/Gossage,Goose, </t>
  </si>
  <si>
    <t xml:space="preserve">Topps Chrome  Refractor   </t>
  </si>
  <si>
    <t xml:space="preserve">Topps Gallery  Artist Proof   </t>
  </si>
  <si>
    <t xml:space="preserve">Sanchez,A/Verlander,J/Tanaka,M, </t>
  </si>
  <si>
    <t xml:space="preserve">Sandberg, Ryne /  Fielder, Cecil, </t>
  </si>
  <si>
    <t xml:space="preserve">Sandberg, Ryne / Dawson, Andre, </t>
  </si>
  <si>
    <t xml:space="preserve">Sandberg/Grace/Myers, </t>
  </si>
  <si>
    <t xml:space="preserve">Topps Main Update CL   </t>
  </si>
  <si>
    <t xml:space="preserve">Topps Main Update Negative   </t>
  </si>
  <si>
    <t xml:space="preserve">Scherzer,M / Bumgarner /Ray,Robbie, </t>
  </si>
  <si>
    <t xml:space="preserve">Schmidt M/Jackson, Reggie, </t>
  </si>
  <si>
    <t xml:space="preserve">Schmidt, M / Carlton,S /Smith,L, </t>
  </si>
  <si>
    <t xml:space="preserve">Schmidt, Mike / Carter,Gary, </t>
  </si>
  <si>
    <t xml:space="preserve">Schmidt, Mike / Rice, Jim, </t>
  </si>
  <si>
    <t xml:space="preserve">Donruss  No Sunglasses   </t>
  </si>
  <si>
    <t xml:space="preserve">Topps Main Untouchables    </t>
  </si>
  <si>
    <t xml:space="preserve">Seaver, Tom / Niekro, Phil, </t>
  </si>
  <si>
    <t>Sharapova, Maria</t>
  </si>
  <si>
    <t xml:space="preserve">Smith, Ozzie / Smith, Lonny, </t>
  </si>
  <si>
    <t xml:space="preserve">Donruss Puzzle    </t>
  </si>
  <si>
    <t xml:space="preserve">Suzuki, I / Griffey Jr, </t>
  </si>
  <si>
    <t xml:space="preserve">Suzuki, I / Pujols, A, </t>
  </si>
  <si>
    <t xml:space="preserve">Topps Main Greatest Streaks    </t>
  </si>
  <si>
    <t xml:space="preserve">Topps Gallery Masterpiece    </t>
  </si>
  <si>
    <t xml:space="preserve">Topps Main MVP Award    </t>
  </si>
  <si>
    <t xml:space="preserve">Topps Main Salute    </t>
  </si>
  <si>
    <t xml:space="preserve">Thomas, Frank / Jackson, Bo, </t>
  </si>
  <si>
    <t xml:space="preserve">Topps Main Update 2500 Ks   </t>
  </si>
  <si>
    <t xml:space="preserve">Winfield, Dave / Hrbek, </t>
  </si>
  <si>
    <t xml:space="preserve">Yastrzemski, Carl / Eckersley, Dennis, </t>
  </si>
  <si>
    <t xml:space="preserve">2000 WS Champions, </t>
  </si>
  <si>
    <t>Abreu, Albert</t>
  </si>
  <si>
    <t>Acevedo, Domingo</t>
  </si>
  <si>
    <t>Adams, Jordyn</t>
  </si>
  <si>
    <t>Bowman  Camo   Pros</t>
  </si>
  <si>
    <t>Ademan, Aramis</t>
  </si>
  <si>
    <t>Akau, Iolana</t>
  </si>
  <si>
    <t>Akin, Keegan</t>
  </si>
  <si>
    <t>Topps Heritage Minor League     Pros</t>
  </si>
  <si>
    <t>Bowman Platinum BowmanNextGen    Pros</t>
  </si>
  <si>
    <t>Bowman Platinum  Purple /250  Pros</t>
  </si>
  <si>
    <t>Allen, Logan</t>
  </si>
  <si>
    <t xml:space="preserve">Altuve, J /Martinez V / Brantley, </t>
  </si>
  <si>
    <t>Alvarez, Yadier</t>
  </si>
  <si>
    <t>Topps Pro Debut     Pros</t>
  </si>
  <si>
    <t>Alzolay, Adbert</t>
  </si>
  <si>
    <t>Alzolay, Robert</t>
  </si>
  <si>
    <t>Bowman BowmanScoutsTop100    Pros</t>
  </si>
  <si>
    <t>Bowman Top 100 Prospects    Pros</t>
  </si>
  <si>
    <t>Armenteros, Lazardo</t>
  </si>
  <si>
    <t>Armenteros, Lazaro</t>
  </si>
  <si>
    <t>Ashcraft, Braxton</t>
  </si>
  <si>
    <t>Baerga, Carlos</t>
  </si>
  <si>
    <t>Baez, Michael</t>
  </si>
  <si>
    <t>Baez, Michel</t>
  </si>
  <si>
    <t>Baker, Luken</t>
  </si>
  <si>
    <t>Banfield, Will</t>
  </si>
  <si>
    <t xml:space="preserve">Barbato, Johnny / Gamel, Ben, </t>
  </si>
  <si>
    <t>Barnes, Austin</t>
  </si>
  <si>
    <t>Basabe, Luis</t>
  </si>
  <si>
    <t>Bowman Platinum Top Prospects    Pros</t>
  </si>
  <si>
    <t xml:space="preserve">Bellinger,Cody/Hosmer,Eric, </t>
  </si>
  <si>
    <t>Bello, Micah</t>
  </si>
  <si>
    <t>Belt, Brandon</t>
  </si>
  <si>
    <t xml:space="preserve">Stadium Club  Gold   </t>
  </si>
  <si>
    <t xml:space="preserve">Blash, Jabari / Perdomo, Luis, </t>
  </si>
  <si>
    <t>Blewett, Scott</t>
  </si>
  <si>
    <t>Bohm, Alec</t>
  </si>
  <si>
    <t>Bonilla, Lisalverto</t>
  </si>
  <si>
    <t>Boone, Bob</t>
  </si>
  <si>
    <t>Bowa, Larry</t>
  </si>
  <si>
    <t>Bradley, Bobby</t>
  </si>
  <si>
    <t>Breaux, Josh</t>
  </si>
  <si>
    <t xml:space="preserve">Donruss  Bare Sleave   </t>
  </si>
  <si>
    <t xml:space="preserve">Donruss  "Red Sleave"   </t>
  </si>
  <si>
    <t xml:space="preserve">Topps Bunt Code Redemption    </t>
  </si>
  <si>
    <t xml:space="preserve">Topps Bunt Programs    </t>
  </si>
  <si>
    <t xml:space="preserve">Topps Bunt Infinite    </t>
  </si>
  <si>
    <t>Bubic, Kris</t>
  </si>
  <si>
    <t>Burrows, Beau</t>
  </si>
  <si>
    <t xml:space="preserve">Buschmann, Matt / Guerrero, Matt, </t>
  </si>
  <si>
    <t>Butler, Lawrence</t>
  </si>
  <si>
    <t xml:space="preserve">Topps Bunt Perspectives    </t>
  </si>
  <si>
    <t>Candelario, Jeimar</t>
  </si>
  <si>
    <t>Carrizales, Omar</t>
  </si>
  <si>
    <t>Casas, Triston</t>
  </si>
  <si>
    <t>Castellanos, Nick</t>
  </si>
  <si>
    <t>Cate, Tim</t>
  </si>
  <si>
    <t xml:space="preserve">Donruss American Pride    </t>
  </si>
  <si>
    <t xml:space="preserve">Charlie Hayes/Ke'Bryan Hayes, </t>
  </si>
  <si>
    <t>Bowman Family Ties    Pros</t>
  </si>
  <si>
    <t>Chatham, CJ</t>
  </si>
  <si>
    <t>Chisholm, Jazz</t>
  </si>
  <si>
    <t>Cipion, Arbert</t>
  </si>
  <si>
    <t xml:space="preserve">Donruss Opening Day    </t>
  </si>
  <si>
    <t>Clemens, Kody</t>
  </si>
  <si>
    <t>Cody, Kyle</t>
  </si>
  <si>
    <t>Coker, Calvin</t>
  </si>
  <si>
    <t>Conine, Griffin</t>
  </si>
  <si>
    <t xml:space="preserve">Topps Heritage Award Winner    </t>
  </si>
  <si>
    <t>Cortes, Carlos</t>
  </si>
  <si>
    <t>Cottam, Kole</t>
  </si>
  <si>
    <t>Cruz, Oneil</t>
  </si>
  <si>
    <t>Danish, Tyler</t>
  </si>
  <si>
    <t>Daulton, Darren</t>
  </si>
  <si>
    <t xml:space="preserve">Daulton/Kruk/Hollins/Dykstra, </t>
  </si>
  <si>
    <t>Davis, Brennen</t>
  </si>
  <si>
    <t>De La Cruz, Oscar</t>
  </si>
  <si>
    <t>Bowman Platinum  Ice   Pros</t>
  </si>
  <si>
    <t>Bowman Platinum Top Prospects Sky Blue   Pros</t>
  </si>
  <si>
    <t>Deason, Cody</t>
  </si>
  <si>
    <t>Decker, Nick</t>
  </si>
  <si>
    <t>Deetz, Dean</t>
  </si>
  <si>
    <t>Bowman Paper Autograph   Auto Pros</t>
  </si>
  <si>
    <t>Deichman, Greg</t>
  </si>
  <si>
    <t>Deichmann, Greg</t>
  </si>
  <si>
    <t>Delgado, Lency</t>
  </si>
  <si>
    <t>Delgado, Raynel</t>
  </si>
  <si>
    <t>Denaburg, Mason</t>
  </si>
  <si>
    <t>Denson, David</t>
  </si>
  <si>
    <t xml:space="preserve">Desert Storm Flag, </t>
  </si>
  <si>
    <t>DeShields Jr, Delino</t>
  </si>
  <si>
    <t xml:space="preserve">Dickerson,Alex/Viloria, Meibrys/Ruiz,Keibert, </t>
  </si>
  <si>
    <t>Dodson, Tanner</t>
  </si>
  <si>
    <t>Dunn, Nick</t>
  </si>
  <si>
    <t>Bowman Platinum Prismatic Prodigies    Pros</t>
  </si>
  <si>
    <t>Eastman, Colton</t>
  </si>
  <si>
    <t>Eierman, Jeremy</t>
  </si>
  <si>
    <t>Estevez, Carlos</t>
  </si>
  <si>
    <t>Faedo, Alex</t>
  </si>
  <si>
    <t>Feltman, Durbin</t>
  </si>
  <si>
    <t>Fernandez, Junior</t>
  </si>
  <si>
    <t xml:space="preserve">Fielder,Cecil/San Diego Chicken, </t>
  </si>
  <si>
    <t xml:space="preserve">Fielder,P / Howard, R / Dunn, A, </t>
  </si>
  <si>
    <t>Fisher, Braydon</t>
  </si>
  <si>
    <t>Florial, Estevan</t>
  </si>
  <si>
    <t>Frank, Tyler</t>
  </si>
  <si>
    <t xml:space="preserve">Topps Main Update Gold /2018  </t>
  </si>
  <si>
    <t>Panini USA     Pros</t>
  </si>
  <si>
    <t xml:space="preserve">Gamboa,Eddie / Querecuto,Juniel, </t>
  </si>
  <si>
    <t xml:space="preserve">Gant, John / Cervenka, Hunter, </t>
  </si>
  <si>
    <t>Garcia, Avisail</t>
  </si>
  <si>
    <t>Garcia, Jose Adolis</t>
  </si>
  <si>
    <t>Garcia, Luis</t>
  </si>
  <si>
    <t xml:space="preserve">Garrett,Braxton/Norwood,John/Payano,Victor, </t>
  </si>
  <si>
    <t>Gausman, Kevin</t>
  </si>
  <si>
    <t>Gilbert, Logan</t>
  </si>
  <si>
    <t>Gillaspie, Casey</t>
  </si>
  <si>
    <t>Gimenez, Andres</t>
  </si>
  <si>
    <t>Goddard, Jackson</t>
  </si>
  <si>
    <t>Gonzalez, Chi Chi</t>
  </si>
  <si>
    <t xml:space="preserve">Bowman Rookie Recollections    </t>
  </si>
  <si>
    <t>Gorman, Nolan</t>
  </si>
  <si>
    <t>Graterol, Brusdar</t>
  </si>
  <si>
    <t>Gray, Joe</t>
  </si>
  <si>
    <t xml:space="preserve">Green, Chad / Mullee, Conor, </t>
  </si>
  <si>
    <t>Green, Zach</t>
  </si>
  <si>
    <t>Greene, Ryder</t>
  </si>
  <si>
    <t>Grenier, Cadyn</t>
  </si>
  <si>
    <t xml:space="preserve">Donruss American Pride  /999  </t>
  </si>
  <si>
    <t>Grichuk, Randal</t>
  </si>
  <si>
    <t xml:space="preserve">Groome,Jay/Chavis,Michael/Lin,Tzu-Wei, </t>
  </si>
  <si>
    <t>Groshans, Jordan</t>
  </si>
  <si>
    <t>Guerrero, Jordan</t>
  </si>
  <si>
    <t>Guilbe, Sean</t>
  </si>
  <si>
    <t>Gurriel Jr, Lourdes</t>
  </si>
  <si>
    <t>Guzman, Jorge</t>
  </si>
  <si>
    <t xml:space="preserve">Gwynn, Tony / Raines, Tim, </t>
  </si>
  <si>
    <t>Hall, Matt</t>
  </si>
  <si>
    <t>Hankins, Ethan</t>
  </si>
  <si>
    <t>Hannah, Jameson</t>
  </si>
  <si>
    <t>Harris, Jawuan</t>
  </si>
  <si>
    <t>Harrison, Monte</t>
  </si>
  <si>
    <t>Harvey, Hunter</t>
  </si>
  <si>
    <t>Hatch, Thomas</t>
  </si>
  <si>
    <t>Hawkins, Courtney</t>
  </si>
  <si>
    <t>Hayes, Ke'Bryan</t>
  </si>
  <si>
    <t>Hernandez, Enrique</t>
  </si>
  <si>
    <t>Hill, Adam</t>
  </si>
  <si>
    <t>Hilliard, Sam</t>
  </si>
  <si>
    <t>Hjelle, Sean</t>
  </si>
  <si>
    <t>Hoerner, Nico</t>
  </si>
  <si>
    <t>Holland, Korey</t>
  </si>
  <si>
    <t>Honeywell, Brent</t>
  </si>
  <si>
    <t xml:space="preserve">Howard, R / Utley, C, </t>
  </si>
  <si>
    <t>Howard, Sam</t>
  </si>
  <si>
    <t>Howard, Spencer</t>
  </si>
  <si>
    <t xml:space="preserve">Howard,Ryan/Hinojosa,CJ/Shaw,Chris, </t>
  </si>
  <si>
    <t>Howell, Korry</t>
  </si>
  <si>
    <t>Huang, Wei-Chieh</t>
  </si>
  <si>
    <t>Hunter, Brian</t>
  </si>
  <si>
    <t>Irizarry, Kenen</t>
  </si>
  <si>
    <t>Isabel, Ibandel</t>
  </si>
  <si>
    <t>Isbel, Kyle</t>
  </si>
  <si>
    <t>Jackson, Drew</t>
  </si>
  <si>
    <t>Jackson, Jeremiah</t>
  </si>
  <si>
    <t>Jackson, Kevon</t>
  </si>
  <si>
    <t>Jacques, Joe</t>
  </si>
  <si>
    <t>Jarvis, Justin</t>
  </si>
  <si>
    <t>Javier, wander</t>
  </si>
  <si>
    <t>Jay, Tyler</t>
  </si>
  <si>
    <t>Jeffers, Ryan</t>
  </si>
  <si>
    <t>Jenista, Greyson</t>
  </si>
  <si>
    <t>John, Tommy</t>
  </si>
  <si>
    <t>Johnson, Daniel</t>
  </si>
  <si>
    <t>Johnson, Osiris</t>
  </si>
  <si>
    <t xml:space="preserve">Fleer Rookie Sensations    </t>
  </si>
  <si>
    <t>Jones, Nolan</t>
  </si>
  <si>
    <t>Kalish, Jake</t>
  </si>
  <si>
    <t>Kaminsky, Rob</t>
  </si>
  <si>
    <t>Kaprielian, James</t>
  </si>
  <si>
    <t>Kelenic, Jarred</t>
  </si>
  <si>
    <t>Kelly, Carson</t>
  </si>
  <si>
    <t>Kelly, Levi</t>
  </si>
  <si>
    <t>Kendall, Jeren</t>
  </si>
  <si>
    <t xml:space="preserve">Donruss American Pride Red /149  </t>
  </si>
  <si>
    <t>Kiriloff, Alex</t>
  </si>
  <si>
    <t xml:space="preserve">Kluber/Scherzer/Weaver, </t>
  </si>
  <si>
    <t>Knapp, Aaron</t>
  </si>
  <si>
    <t>Knebel, Corey</t>
  </si>
  <si>
    <t>Koch, Grant</t>
  </si>
  <si>
    <t>Kowar, Jackson</t>
  </si>
  <si>
    <t>Kruk, John</t>
  </si>
  <si>
    <t>Lake, Steve</t>
  </si>
  <si>
    <t>Lakins, Travis</t>
  </si>
  <si>
    <t>Larnach, Trevor</t>
  </si>
  <si>
    <t>LaValley, Gavin</t>
  </si>
  <si>
    <t>Lavastida, Bryan</t>
  </si>
  <si>
    <t>Lavigne, Grant</t>
  </si>
  <si>
    <t>Lee, Khalil</t>
  </si>
  <si>
    <t xml:space="preserve">Lewis,Kyle/Bishop,Braden/Povse,Max, </t>
  </si>
  <si>
    <t xml:space="preserve">Lewis,Royce/Gordon,Nick/Gonsalves,Stephen, </t>
  </si>
  <si>
    <t>Leyba, Domingo</t>
  </si>
  <si>
    <t>Liberatore, Matthew</t>
  </si>
  <si>
    <t>Littell, Zack</t>
  </si>
  <si>
    <t>Topps Pro Debut Leaps&amp;Bounds  /50 Auto Pros</t>
  </si>
  <si>
    <t>Little, Grant</t>
  </si>
  <si>
    <t>Lowe, Josh</t>
  </si>
  <si>
    <t>Luzardo, Jesus</t>
  </si>
  <si>
    <t>Lynch, Daniel</t>
  </si>
  <si>
    <t>Madrigal, Nick</t>
  </si>
  <si>
    <t>Mann, Devin</t>
  </si>
  <si>
    <t>Marsh, Brandon</t>
  </si>
  <si>
    <t>Marte, Jefry</t>
  </si>
  <si>
    <t>Marte, Ketel</t>
  </si>
  <si>
    <t>Bowman  Green Retail /99  Pros</t>
  </si>
  <si>
    <t>Panini Contenders ClassReunion    Pros</t>
  </si>
  <si>
    <t>Mata, Bryan</t>
  </si>
  <si>
    <t>Optic Prospects    Pros</t>
  </si>
  <si>
    <t>Matuella, Michael</t>
  </si>
  <si>
    <t>Panini Contenders SchoolColors    Pros</t>
  </si>
  <si>
    <t>McBride, Bake</t>
  </si>
  <si>
    <t>McCann, Matt</t>
  </si>
  <si>
    <t>McCarthy, Jake</t>
  </si>
  <si>
    <t>Mcclanahan, Shane</t>
  </si>
  <si>
    <t xml:space="preserve">McKay,Brendan/Velazquez,Andrew/Honeywell,Brent, </t>
  </si>
  <si>
    <t>McKenna, Alex</t>
  </si>
  <si>
    <t>Meadows, Parker</t>
  </si>
  <si>
    <t>Meadows, Rustin</t>
  </si>
  <si>
    <t>Medina, Luis</t>
  </si>
  <si>
    <t>Mercado, Michael</t>
  </si>
  <si>
    <t>Mercer, Matt</t>
  </si>
  <si>
    <t>Michaels, Jason</t>
  </si>
  <si>
    <t>Mills, McKenzie</t>
  </si>
  <si>
    <t>Mize, Casey</t>
  </si>
  <si>
    <t>Molina, Marcos</t>
  </si>
  <si>
    <t>Topps Heritage Minor League Baseball America    Pros</t>
  </si>
  <si>
    <t>Montcastle, Ryan</t>
  </si>
  <si>
    <t>Morejon, Adrian</t>
  </si>
  <si>
    <t>Mulder, Mark</t>
  </si>
  <si>
    <t xml:space="preserve">Topps Archives Fan Favorite Autograph Peach /150 Auto </t>
  </si>
  <si>
    <t>Murphy, Sean</t>
  </si>
  <si>
    <t xml:space="preserve">Murphy,Dale/Dystra,Lenny, </t>
  </si>
  <si>
    <t>Naylor, Noah</t>
  </si>
  <si>
    <t>Nelson, James</t>
  </si>
  <si>
    <t>Neuse, Sheldon</t>
  </si>
  <si>
    <t xml:space="preserve">New York Yankees, </t>
  </si>
  <si>
    <t xml:space="preserve">Nicholas, Brett / Lee, Dae-Ho, </t>
  </si>
  <si>
    <t xml:space="preserve">NL Championship, </t>
  </si>
  <si>
    <t>Bowman Sophmore Standouts    Pros</t>
  </si>
  <si>
    <t>Ockimey, Josh</t>
  </si>
  <si>
    <t>Odorizzi, Jake</t>
  </si>
  <si>
    <t>Donruss USA Team    Pros</t>
  </si>
  <si>
    <t>Ona, Jorge</t>
  </si>
  <si>
    <t>Topps Pro Debut  Green /99  Pros</t>
  </si>
  <si>
    <t>Ornelas, Jonathan</t>
  </si>
  <si>
    <t>Ortiz, Jhailyn</t>
  </si>
  <si>
    <t>Overton, Dillon</t>
  </si>
  <si>
    <t>Padlo, Kevin</t>
  </si>
  <si>
    <t>Pagan, Ezequiel</t>
  </si>
  <si>
    <t>Pardinho, Eric</t>
  </si>
  <si>
    <t xml:space="preserve">Philadelphia Phillies, </t>
  </si>
  <si>
    <t xml:space="preserve">Phillies, </t>
  </si>
  <si>
    <t xml:space="preserve">Topps Main  Gold /2018  </t>
  </si>
  <si>
    <t xml:space="preserve">Pint,Riley/Rodgers,Brendan/Howard,Sam, </t>
  </si>
  <si>
    <t>Pivetta, Nick</t>
  </si>
  <si>
    <t>Polanco, Jorge</t>
  </si>
  <si>
    <t>Pompey, Tristan</t>
  </si>
  <si>
    <t>Ponticelli, Thomas</t>
  </si>
  <si>
    <t>Pratto, Nick</t>
  </si>
  <si>
    <t>Proctor, Ford</t>
  </si>
  <si>
    <t xml:space="preserve">Rally Monkey, </t>
  </si>
  <si>
    <t xml:space="preserve">Topps Opening Day Mascot    </t>
  </si>
  <si>
    <t xml:space="preserve">Donruss Elite Series/249    </t>
  </si>
  <si>
    <t xml:space="preserve">Topps Main Update Gold   </t>
  </si>
  <si>
    <t>Randolph, Cornelius</t>
  </si>
  <si>
    <t>Raudes, Roniel</t>
  </si>
  <si>
    <t>Realmuto, JT</t>
  </si>
  <si>
    <t>Reyes, Franklin</t>
  </si>
  <si>
    <t>Bowman International Ink    Pros</t>
  </si>
  <si>
    <t xml:space="preserve">Fleer Fake    </t>
  </si>
  <si>
    <t>Rivas, Alfonso</t>
  </si>
  <si>
    <t>Rivera, Blake</t>
  </si>
  <si>
    <t>Robert, Luis</t>
  </si>
  <si>
    <t>Bowman Platinum Platinum Presence    Pros</t>
  </si>
  <si>
    <t>Roberts, Griffin</t>
  </si>
  <si>
    <t>Rodon, Carlos</t>
  </si>
  <si>
    <t>Rodriguez, Chris</t>
  </si>
  <si>
    <t>Bowman Chrome Prospects Atomic Refractor   Pros</t>
  </si>
  <si>
    <t>Rodriguez, Grayson</t>
  </si>
  <si>
    <t>Roederer, Cole</t>
  </si>
  <si>
    <t>Rogers, Brendan</t>
  </si>
  <si>
    <t>Rolison, Ryan</t>
  </si>
  <si>
    <t>Romero, Jojo</t>
  </si>
  <si>
    <t>Ruiz, Keibert</t>
  </si>
  <si>
    <t xml:space="preserve">San Diego Chicken, </t>
  </si>
  <si>
    <t xml:space="preserve">San Francisco Earthquake, </t>
  </si>
  <si>
    <t>Sanchez, Jesus</t>
  </si>
  <si>
    <t>Sanchez, LoLo</t>
  </si>
  <si>
    <t>Sanchez, Sixto</t>
  </si>
  <si>
    <t>Sandlin, Nick</t>
  </si>
  <si>
    <t>Santana, Domingo</t>
  </si>
  <si>
    <t>Sardinas, Luis</t>
  </si>
  <si>
    <t>Sauer, Matt</t>
  </si>
  <si>
    <t xml:space="preserve">Schmidt, M / Thome, J, </t>
  </si>
  <si>
    <t>Schnell, Nick</t>
  </si>
  <si>
    <t>Schroeder, Jayson</t>
  </si>
  <si>
    <t>Scott, Connor</t>
  </si>
  <si>
    <t>Seigler, Anthony</t>
  </si>
  <si>
    <t>Shatner, William</t>
  </si>
  <si>
    <t xml:space="preserve">Topps Main First Pitch    </t>
  </si>
  <si>
    <t>Siani, Mike</t>
  </si>
  <si>
    <t>Sierra, Miguelangel</t>
  </si>
  <si>
    <t>Singer, Brady</t>
  </si>
  <si>
    <t>Stephenson, Tyler</t>
  </si>
  <si>
    <t>Stievers, Jonathan</t>
  </si>
  <si>
    <t>Stowers, Josh</t>
  </si>
  <si>
    <t>Stroman, Marcus</t>
  </si>
  <si>
    <t xml:space="preserve">Topps Heritage  Black   </t>
  </si>
  <si>
    <t>Suarez, Eugenio</t>
  </si>
  <si>
    <t>Survance Jr., Kyle</t>
  </si>
  <si>
    <t>Swaggerty, Travis</t>
  </si>
  <si>
    <t>Szapucki, Thomas</t>
  </si>
  <si>
    <t>Taveras, Leody</t>
  </si>
  <si>
    <t>Tejada, Leury</t>
  </si>
  <si>
    <t>Thomas, Alek</t>
  </si>
  <si>
    <t>Torres, Lenny</t>
  </si>
  <si>
    <t>Torreyes, Ronald</t>
  </si>
  <si>
    <t xml:space="preserve">Trammell,Taylor/Senzel,Nick/Blandino,Alex, </t>
  </si>
  <si>
    <t>Travieso, Nick</t>
  </si>
  <si>
    <t>Trevino, Jose</t>
  </si>
  <si>
    <t xml:space="preserve">Triggs, Andrew / Mahle, Greg, </t>
  </si>
  <si>
    <t>Trillo, Manny</t>
  </si>
  <si>
    <t>Tucker, Bryce</t>
  </si>
  <si>
    <t>Donruss American Pride    Pros</t>
  </si>
  <si>
    <t>Donruss American Pride  /999  Pros</t>
  </si>
  <si>
    <t>Turang, Brice</t>
  </si>
  <si>
    <t>Vavra, Terrin</t>
  </si>
  <si>
    <t xml:space="preserve">Topps Main MVP Award Commemorate Medallion   Medallion </t>
  </si>
  <si>
    <t>Vierling, Matt</t>
  </si>
  <si>
    <t>Viloria, Meibrys</t>
  </si>
  <si>
    <t xml:space="preserve">Ultra (Fleer) Power Plus    </t>
  </si>
  <si>
    <t>Walker, Taijuan</t>
  </si>
  <si>
    <t>Panini Contenders     Pros</t>
  </si>
  <si>
    <t>Ward, Thad</t>
  </si>
  <si>
    <t>Weathers, Ryan</t>
  </si>
  <si>
    <t>Weigel, Patrick</t>
  </si>
  <si>
    <t>Welker, Colton</t>
  </si>
  <si>
    <t>Wentz, Joey</t>
  </si>
  <si>
    <t>Whitaker, Lou</t>
  </si>
  <si>
    <t>White, Mikey</t>
  </si>
  <si>
    <t>White, Mitchell</t>
  </si>
  <si>
    <t>White, Owen</t>
  </si>
  <si>
    <t>Bowman Chrome Prospects Gold Refractor /50  Pros</t>
  </si>
  <si>
    <t>Williams-Nelson, Drevian</t>
  </si>
  <si>
    <t>Wilson, Bryce</t>
  </si>
  <si>
    <t>Winn, Cole</t>
  </si>
  <si>
    <t>Wiseman, Rhett</t>
  </si>
  <si>
    <t>Wisler, Matt</t>
  </si>
  <si>
    <t>Witherspoon, Grant</t>
  </si>
  <si>
    <t>Wolf, Adam</t>
  </si>
  <si>
    <t>Wong, Jake</t>
  </si>
  <si>
    <t>Wood, Alex</t>
  </si>
  <si>
    <t>Woods-Richardson, Simeon</t>
  </si>
  <si>
    <t>Woolfolk, Dallas</t>
  </si>
  <si>
    <t xml:space="preserve">World Series, </t>
  </si>
  <si>
    <t>Wymer, Sean</t>
  </si>
  <si>
    <t xml:space="preserve">Yankees, </t>
  </si>
  <si>
    <t>Young, Kyle</t>
  </si>
  <si>
    <t>Youngblood, Joel</t>
  </si>
  <si>
    <t xml:space="preserve">Topps Main Etched in History   MfgRelic </t>
  </si>
  <si>
    <t xml:space="preserve">Topps Main Update RD   </t>
  </si>
  <si>
    <t>Albies, Ozzie Total</t>
  </si>
  <si>
    <t>Alcantara, Sandy Total</t>
  </si>
  <si>
    <t>Allen, Greg Total</t>
  </si>
  <si>
    <t>Arenado, Nolan Total</t>
  </si>
  <si>
    <t>Brinson, Lewis Total</t>
  </si>
  <si>
    <t>Bryant, Kris Total</t>
  </si>
  <si>
    <t>Cabrera, Miguel Total</t>
  </si>
  <si>
    <t>Contreras, Wilson Total</t>
  </si>
  <si>
    <t>Greinke, Zack Total</t>
  </si>
  <si>
    <t>Hader, Josh Total</t>
  </si>
  <si>
    <t>Kershaw, Clayton Total</t>
  </si>
  <si>
    <t>Lindor, Francisco Total</t>
  </si>
  <si>
    <t>Machado, Manny Total</t>
  </si>
  <si>
    <t>Murphy, Tom Total</t>
  </si>
  <si>
    <t>O'Neill, Tyler Total</t>
  </si>
  <si>
    <t>Rendon, Anthony Total</t>
  </si>
  <si>
    <t>Sale, Chris Total</t>
  </si>
  <si>
    <t>Sanchez, Gary Total</t>
  </si>
  <si>
    <t>Scherzer, Max Total</t>
  </si>
  <si>
    <t>Story, Trevor Total</t>
  </si>
  <si>
    <t>Verlander, Justin Total</t>
  </si>
  <si>
    <t xml:space="preserve">Topps Chrome FutureStars    </t>
  </si>
  <si>
    <t xml:space="preserve">Topps Chrome 84 Topps    </t>
  </si>
  <si>
    <t>Andujar, Miguel Total</t>
  </si>
  <si>
    <t>Topps Chrome  PrismRefractor   RC</t>
  </si>
  <si>
    <t>Astudillo, Willians Total</t>
  </si>
  <si>
    <t>Banda, Anthony Total</t>
  </si>
  <si>
    <t>Topps Chrome 84 Topps    RC</t>
  </si>
  <si>
    <t>Blackburn, Paul Total</t>
  </si>
  <si>
    <t>Bridwell, Parker Total</t>
  </si>
  <si>
    <t xml:space="preserve">Topps Chrome  PinkRefractor   </t>
  </si>
  <si>
    <t xml:space="preserve">Topps Chrome  PrismRefractor   </t>
  </si>
  <si>
    <t>Buehler, Walker Total</t>
  </si>
  <si>
    <t>Burnes, Corbin Total</t>
  </si>
  <si>
    <t>Cave, Jake Total</t>
  </si>
  <si>
    <t xml:space="preserve">Topps Chrome  SepiaRefractor   </t>
  </si>
  <si>
    <t>Delmonico, Nicky Total</t>
  </si>
  <si>
    <t>Duggar, Steven Total</t>
  </si>
  <si>
    <t>Fowler, Dustin Total</t>
  </si>
  <si>
    <t xml:space="preserve">Gibson,Bob / Scherzer, Max, </t>
  </si>
  <si>
    <t xml:space="preserve">Topps Chrome GreatnessReturns    </t>
  </si>
  <si>
    <t>Gibson,Bob / Scherzer, Max,  Total</t>
  </si>
  <si>
    <t xml:space="preserve">Topps Chrome  NegRefractor   </t>
  </si>
  <si>
    <t>Hays, Austin Total</t>
  </si>
  <si>
    <t>Hoskins, Rhys Total</t>
  </si>
  <si>
    <t>Hudson, Dakota Total</t>
  </si>
  <si>
    <t>Jansen, Danny Total</t>
  </si>
  <si>
    <t>Jorge, Felix Total</t>
  </si>
  <si>
    <t>Keller, Brad Total</t>
  </si>
  <si>
    <t>Kelly, Carson Total</t>
  </si>
  <si>
    <t>Kramer, Kevin Total</t>
  </si>
  <si>
    <t>Laureano, Ramon Total</t>
  </si>
  <si>
    <t>Topps Chrome  PinkRefractor   RC</t>
  </si>
  <si>
    <t>Loaisiga, Jonathan Total</t>
  </si>
  <si>
    <t>Lowe, Brandon Total</t>
  </si>
  <si>
    <t>McGuire, Reese Total</t>
  </si>
  <si>
    <t>McMahon, Ryan Total</t>
  </si>
  <si>
    <t>McNeil, Jeff Total</t>
  </si>
  <si>
    <t>Mejia, Francisco Total</t>
  </si>
  <si>
    <t>Mengden, Daniel Total</t>
  </si>
  <si>
    <t>Minaya, Juan Total</t>
  </si>
  <si>
    <t>Minter, AJ Total</t>
  </si>
  <si>
    <t>Mondesi, Adalberto</t>
  </si>
  <si>
    <t>Mondesi, Adalberto Total</t>
  </si>
  <si>
    <t>Mullins, Cedric Total</t>
  </si>
  <si>
    <t>Muncy, Max</t>
  </si>
  <si>
    <t xml:space="preserve">Topps Chrome  Gold Wave /50  </t>
  </si>
  <si>
    <t>Muncy, Max Total</t>
  </si>
  <si>
    <t>Naquin, Tyler Total</t>
  </si>
  <si>
    <t>Nido, Thomas Total</t>
  </si>
  <si>
    <t>O'Hearn, Ryan Total</t>
  </si>
  <si>
    <t>Ohtani, Shohei Total</t>
  </si>
  <si>
    <t>Perez, Cionel Total</t>
  </si>
  <si>
    <t>Peters, Dillon Total</t>
  </si>
  <si>
    <t>Ponce de Leon, Daniel Total</t>
  </si>
  <si>
    <t>Read, Raudy Total</t>
  </si>
  <si>
    <t>Reid-Foley, Sean Total</t>
  </si>
  <si>
    <t>Rogers, Josh Total</t>
  </si>
  <si>
    <t>Scribner, Troy Total</t>
  </si>
  <si>
    <t>Sims, Lucas Total</t>
  </si>
  <si>
    <t>Stewart, DJ Total</t>
  </si>
  <si>
    <t>Taillon, Jameson Total</t>
  </si>
  <si>
    <t>Tellez, Rowdy Total</t>
  </si>
  <si>
    <t>Tseng, Jen-Ho Total</t>
  </si>
  <si>
    <t>Urena, Richard Total</t>
  </si>
  <si>
    <t>Verdugo, Alex Total</t>
  </si>
  <si>
    <t>Wilson, Bryse Total</t>
  </si>
  <si>
    <t>Woodruff, Brandon Total</t>
  </si>
  <si>
    <t xml:space="preserve">Young,Robin/Yelick,Christian, </t>
  </si>
  <si>
    <t>Young,Robin/Yelick,Christian,  Total</t>
  </si>
  <si>
    <t>Ryan, N / Carlton, S / Perry, G</t>
  </si>
  <si>
    <t>Bench, J / Yastrzemski, C / Perry, G</t>
  </si>
  <si>
    <t xml:space="preserve">Ryan, N / Carlton, S / Perry, G, </t>
  </si>
  <si>
    <t xml:space="preserve">Bench, J / Yastrzemski, C / Perry, G, </t>
  </si>
  <si>
    <t>Schoendienst</t>
  </si>
  <si>
    <t>Mathews</t>
  </si>
  <si>
    <t>Aparicio</t>
  </si>
  <si>
    <t>330T</t>
  </si>
  <si>
    <t>BDC-001</t>
  </si>
  <si>
    <t>BDC-002</t>
  </si>
  <si>
    <t>BDC-003</t>
  </si>
  <si>
    <t>BDC-004</t>
  </si>
  <si>
    <t>BDC-005</t>
  </si>
  <si>
    <t>BDC-006</t>
  </si>
  <si>
    <t>BDC-007</t>
  </si>
  <si>
    <t>BDC-008</t>
  </si>
  <si>
    <t>BDC-009</t>
  </si>
  <si>
    <t>BDC-010</t>
  </si>
  <si>
    <t>BDC-011</t>
  </si>
  <si>
    <t>BDC-012</t>
  </si>
  <si>
    <t>BDC-013</t>
  </si>
  <si>
    <t>BDC-014</t>
  </si>
  <si>
    <t>BDC-015</t>
  </si>
  <si>
    <t>BDC-016</t>
  </si>
  <si>
    <t>BDC-017</t>
  </si>
  <si>
    <t>BDC-018</t>
  </si>
  <si>
    <t>BDC-019</t>
  </si>
  <si>
    <t>BDC-020</t>
  </si>
  <si>
    <t>BDC-021</t>
  </si>
  <si>
    <t>BDC-022</t>
  </si>
  <si>
    <t>BDC-023</t>
  </si>
  <si>
    <t>BDC-024</t>
  </si>
  <si>
    <t>BDC-025</t>
  </si>
  <si>
    <t>BDC-026</t>
  </si>
  <si>
    <t>BDC-027</t>
  </si>
  <si>
    <t>BDC-028</t>
  </si>
  <si>
    <t>BDC-029</t>
  </si>
  <si>
    <t>BDC-030</t>
  </si>
  <si>
    <t>BDC-031</t>
  </si>
  <si>
    <t>BDC-032</t>
  </si>
  <si>
    <t>BDC-033</t>
  </si>
  <si>
    <t>BDC-034</t>
  </si>
  <si>
    <t>BDC-035</t>
  </si>
  <si>
    <t>BDC-036</t>
  </si>
  <si>
    <t>BDC-037</t>
  </si>
  <si>
    <t>BDC-038</t>
  </si>
  <si>
    <t>BDC-039</t>
  </si>
  <si>
    <t>BDC-040</t>
  </si>
  <si>
    <t>BDC-041</t>
  </si>
  <si>
    <t>BDC-042</t>
  </si>
  <si>
    <t>BDC-043</t>
  </si>
  <si>
    <t>BDC-044</t>
  </si>
  <si>
    <t>BDC-045</t>
  </si>
  <si>
    <t>BDC-046</t>
  </si>
  <si>
    <t>BDC-047</t>
  </si>
  <si>
    <t>BDC-048</t>
  </si>
  <si>
    <t>BDC-049</t>
  </si>
  <si>
    <t>BDC-050</t>
  </si>
  <si>
    <t>BDC-051</t>
  </si>
  <si>
    <t>BDC-052</t>
  </si>
  <si>
    <t>BDC-053</t>
  </si>
  <si>
    <t>BDC-054</t>
  </si>
  <si>
    <t>BDC-055</t>
  </si>
  <si>
    <t>BDC-056</t>
  </si>
  <si>
    <t>BDC-057</t>
  </si>
  <si>
    <t>BDC-058</t>
  </si>
  <si>
    <t>BDC-059</t>
  </si>
  <si>
    <t>BDC-060</t>
  </si>
  <si>
    <t>BDC-061</t>
  </si>
  <si>
    <t>BDC-062</t>
  </si>
  <si>
    <t>BDC-063</t>
  </si>
  <si>
    <t>BDC-064</t>
  </si>
  <si>
    <t>BDC-065</t>
  </si>
  <si>
    <t>BDC-066</t>
  </si>
  <si>
    <t>BDC-067</t>
  </si>
  <si>
    <t>BDC-068</t>
  </si>
  <si>
    <t>BDC-069</t>
  </si>
  <si>
    <t>BDC-070</t>
  </si>
  <si>
    <t>BDC-071</t>
  </si>
  <si>
    <t>BDC-072</t>
  </si>
  <si>
    <t>BDC-073</t>
  </si>
  <si>
    <t>BDC-074</t>
  </si>
  <si>
    <t>BDC-075</t>
  </si>
  <si>
    <t>BDC-076</t>
  </si>
  <si>
    <t>BDC-077</t>
  </si>
  <si>
    <t>BDC-078</t>
  </si>
  <si>
    <t>BDC-079</t>
  </si>
  <si>
    <t>BDC-080</t>
  </si>
  <si>
    <t>BDC-081</t>
  </si>
  <si>
    <t>BDC-082</t>
  </si>
  <si>
    <t>BDC-083</t>
  </si>
  <si>
    <t>BDC-084</t>
  </si>
  <si>
    <t>BDC-085</t>
  </si>
  <si>
    <t>BDC-086</t>
  </si>
  <si>
    <t>BDC-087</t>
  </si>
  <si>
    <t>BDC-088</t>
  </si>
  <si>
    <t>BDC-089</t>
  </si>
  <si>
    <t>BDC-090</t>
  </si>
  <si>
    <t>BDC-091</t>
  </si>
  <si>
    <t>BDC-092</t>
  </si>
  <si>
    <t>BDC-093</t>
  </si>
  <si>
    <t>BDC-094</t>
  </si>
  <si>
    <t>BDC-095</t>
  </si>
  <si>
    <t>BDC-096</t>
  </si>
  <si>
    <t>BDC-097</t>
  </si>
  <si>
    <t>BDC-098</t>
  </si>
  <si>
    <t>BDC-099</t>
  </si>
  <si>
    <t>BDC-100</t>
  </si>
  <si>
    <t>BDC-101</t>
  </si>
  <si>
    <t>BDC-102</t>
  </si>
  <si>
    <t>BDC-103</t>
  </si>
  <si>
    <t>BDC-104</t>
  </si>
  <si>
    <t>BDC-105</t>
  </si>
  <si>
    <t>BDC-106</t>
  </si>
  <si>
    <t>BDC-107</t>
  </si>
  <si>
    <t>BDC-108</t>
  </si>
  <si>
    <t>BDC-109</t>
  </si>
  <si>
    <t>BDC-110</t>
  </si>
  <si>
    <t>BDC-111</t>
  </si>
  <si>
    <t>BDC-112</t>
  </si>
  <si>
    <t>BDC-113</t>
  </si>
  <si>
    <t>BDC-114</t>
  </si>
  <si>
    <t>BDC-115</t>
  </si>
  <si>
    <t>BDC-116</t>
  </si>
  <si>
    <t>BDC-117</t>
  </si>
  <si>
    <t>BDC-118</t>
  </si>
  <si>
    <t>BDC-119</t>
  </si>
  <si>
    <t>BDC-120</t>
  </si>
  <si>
    <t>BDC-121</t>
  </si>
  <si>
    <t>BDC-122</t>
  </si>
  <si>
    <t>BDC-123</t>
  </si>
  <si>
    <t>BDC-124</t>
  </si>
  <si>
    <t>BDC-125</t>
  </si>
  <si>
    <t>BDC-126</t>
  </si>
  <si>
    <t>BDC-127</t>
  </si>
  <si>
    <t>BDC-128</t>
  </si>
  <si>
    <t>BDC-129</t>
  </si>
  <si>
    <t>BDC-130</t>
  </si>
  <si>
    <t>BDC-131</t>
  </si>
  <si>
    <t>BDC-132</t>
  </si>
  <si>
    <t>BDC-133</t>
  </si>
  <si>
    <t>BDC-134</t>
  </si>
  <si>
    <t>BDC-135</t>
  </si>
  <si>
    <t>BDC-136</t>
  </si>
  <si>
    <t>BDC-137</t>
  </si>
  <si>
    <t>BDC-138</t>
  </si>
  <si>
    <t>BDC-139</t>
  </si>
  <si>
    <t>BDC-140</t>
  </si>
  <si>
    <t>BDC-141</t>
  </si>
  <si>
    <t>BDC-142</t>
  </si>
  <si>
    <t>BDC-143</t>
  </si>
  <si>
    <t>BDC-144</t>
  </si>
  <si>
    <t>BDC-145</t>
  </si>
  <si>
    <t>BDC-146</t>
  </si>
  <si>
    <t>BDC-147</t>
  </si>
  <si>
    <t>BDC-148</t>
  </si>
  <si>
    <t>BDC-149</t>
  </si>
  <si>
    <t>BDC-150</t>
  </si>
  <si>
    <t>BDC-151</t>
  </si>
  <si>
    <t>BDC-152</t>
  </si>
  <si>
    <t>BDC-153</t>
  </si>
  <si>
    <t>BDC-154</t>
  </si>
  <si>
    <t>BDC-155</t>
  </si>
  <si>
    <t>BDC-156</t>
  </si>
  <si>
    <t>BDC-157</t>
  </si>
  <si>
    <t>BDC-158</t>
  </si>
  <si>
    <t>BDC-159</t>
  </si>
  <si>
    <t>BDC-160</t>
  </si>
  <si>
    <t>BDC-161</t>
  </si>
  <si>
    <t>BDC-162</t>
  </si>
  <si>
    <t>BDC-163</t>
  </si>
  <si>
    <t>BDC-164</t>
  </si>
  <si>
    <t>BDC-165</t>
  </si>
  <si>
    <t>BDC-166</t>
  </si>
  <si>
    <t>BDC-167</t>
  </si>
  <si>
    <t>BDC-168</t>
  </si>
  <si>
    <t>BDC-169</t>
  </si>
  <si>
    <t>BDC-170</t>
  </si>
  <si>
    <t>BDC-171</t>
  </si>
  <si>
    <t>BDC-172</t>
  </si>
  <si>
    <t>BDC-173</t>
  </si>
  <si>
    <t>BDC-174</t>
  </si>
  <si>
    <t>BDC-175</t>
  </si>
  <si>
    <t>BDC-176</t>
  </si>
  <si>
    <t>BDC-177</t>
  </si>
  <si>
    <t>BDC-178</t>
  </si>
  <si>
    <t>BDC-179</t>
  </si>
  <si>
    <t>BDC-180</t>
  </si>
  <si>
    <t>BDC-181</t>
  </si>
  <si>
    <t>BDC-182</t>
  </si>
  <si>
    <t>BDC-183</t>
  </si>
  <si>
    <t>BDC-184</t>
  </si>
  <si>
    <t>BDC-185</t>
  </si>
  <si>
    <t>BDC-186</t>
  </si>
  <si>
    <t>BDC-187</t>
  </si>
  <si>
    <t>BDC-188</t>
  </si>
  <si>
    <t>BDC-189</t>
  </si>
  <si>
    <t>BDC-190</t>
  </si>
  <si>
    <t>BDC-191</t>
  </si>
  <si>
    <t>BDC-192</t>
  </si>
  <si>
    <t>BDC-193</t>
  </si>
  <si>
    <t>BDC-194</t>
  </si>
  <si>
    <t>BDC-195</t>
  </si>
  <si>
    <t>BDC-196</t>
  </si>
  <si>
    <t>BDC-197</t>
  </si>
  <si>
    <t>BDC-198</t>
  </si>
  <si>
    <t>BDC-199</t>
  </si>
  <si>
    <t>BDC-200</t>
  </si>
  <si>
    <t>Rutschman</t>
  </si>
  <si>
    <t>Adley</t>
  </si>
  <si>
    <t>Manoah</t>
  </si>
  <si>
    <t>McCray</t>
  </si>
  <si>
    <t>Deatherage</t>
  </si>
  <si>
    <t>Wallner</t>
  </si>
  <si>
    <t>Jung</t>
  </si>
  <si>
    <t>Isaiah</t>
  </si>
  <si>
    <t>Walston</t>
  </si>
  <si>
    <t>Izzy</t>
  </si>
  <si>
    <t>Valdes</t>
  </si>
  <si>
    <t>Yordys</t>
  </si>
  <si>
    <t>Zeferjahn</t>
  </si>
  <si>
    <t>McConnell</t>
  </si>
  <si>
    <t>Kristian</t>
  </si>
  <si>
    <t>Gunnar</t>
  </si>
  <si>
    <t>Slaten</t>
  </si>
  <si>
    <t>Espino</t>
  </si>
  <si>
    <t>Small</t>
  </si>
  <si>
    <t>Dillard</t>
  </si>
  <si>
    <t>Sikkema</t>
  </si>
  <si>
    <t>Antoine</t>
  </si>
  <si>
    <t>Gil</t>
  </si>
  <si>
    <t>Baty</t>
  </si>
  <si>
    <t>Baylor</t>
  </si>
  <si>
    <t>Jamari</t>
  </si>
  <si>
    <t>Priester</t>
  </si>
  <si>
    <t>Callihan</t>
  </si>
  <si>
    <t>Allan</t>
  </si>
  <si>
    <t>Simmons, Ted</t>
  </si>
  <si>
    <t>Pallante</t>
  </si>
  <si>
    <t>Busch</t>
  </si>
  <si>
    <t>Beard</t>
  </si>
  <si>
    <t>Goss</t>
  </si>
  <si>
    <t>Dasan</t>
  </si>
  <si>
    <t>Toglia</t>
  </si>
  <si>
    <t>Cavaco</t>
  </si>
  <si>
    <t>Keoni</t>
  </si>
  <si>
    <t>Langeliers</t>
  </si>
  <si>
    <t>Shea</t>
  </si>
  <si>
    <t>Fitterer</t>
  </si>
  <si>
    <t>Head</t>
  </si>
  <si>
    <t>Locey</t>
  </si>
  <si>
    <t>Agnos</t>
  </si>
  <si>
    <t>Gorski</t>
  </si>
  <si>
    <t>Burdick</t>
  </si>
  <si>
    <t>Leonardo</t>
  </si>
  <si>
    <t>Wendzel</t>
  </si>
  <si>
    <t>Sanford</t>
  </si>
  <si>
    <t>Golden</t>
  </si>
  <si>
    <t>Abrams</t>
  </si>
  <si>
    <t>Jensen</t>
  </si>
  <si>
    <t>Tebow</t>
  </si>
  <si>
    <t>Mangum</t>
  </si>
  <si>
    <t>Guenther</t>
  </si>
  <si>
    <t>Kochanowics</t>
  </si>
  <si>
    <t>Song</t>
  </si>
  <si>
    <t>Prato</t>
  </si>
  <si>
    <t>Quintana</t>
  </si>
  <si>
    <t>Lipcius</t>
  </si>
  <si>
    <t>Baum</t>
  </si>
  <si>
    <t>Capel</t>
  </si>
  <si>
    <t>Massey</t>
  </si>
  <si>
    <t>Arias</t>
  </si>
  <si>
    <t>Diosbel</t>
  </si>
  <si>
    <t>Stinson</t>
  </si>
  <si>
    <t>Graeme</t>
  </si>
  <si>
    <t>Schultz</t>
  </si>
  <si>
    <t>Packard</t>
  </si>
  <si>
    <t>Carroll</t>
  </si>
  <si>
    <t>Philip</t>
  </si>
  <si>
    <t>Schunk</t>
  </si>
  <si>
    <t>Hinds</t>
  </si>
  <si>
    <t>Rece</t>
  </si>
  <si>
    <t>Vince</t>
  </si>
  <si>
    <t>Gambrell</t>
  </si>
  <si>
    <t>Nasim</t>
  </si>
  <si>
    <t>Denyi</t>
  </si>
  <si>
    <t>Moises</t>
  </si>
  <si>
    <t>Rave</t>
  </si>
  <si>
    <t>Kessinger</t>
  </si>
  <si>
    <t>Grae</t>
  </si>
  <si>
    <t>Gilliam</t>
  </si>
  <si>
    <t>Canterino</t>
  </si>
  <si>
    <t>Bleday</t>
  </si>
  <si>
    <t>Fitzgerald</t>
  </si>
  <si>
    <t>Steer</t>
  </si>
  <si>
    <t>Doxakis</t>
  </si>
  <si>
    <t>Armani</t>
  </si>
  <si>
    <t>Triolo</t>
  </si>
  <si>
    <t>Deivi</t>
  </si>
  <si>
    <t>Malone</t>
  </si>
  <si>
    <t>Cannon</t>
  </si>
  <si>
    <t>Hill Jr.</t>
  </si>
  <si>
    <t>Glenallen</t>
  </si>
  <si>
    <t>Edwards</t>
  </si>
  <si>
    <t>Newton</t>
  </si>
  <si>
    <t>Shervyen</t>
  </si>
  <si>
    <t>Trejyn</t>
  </si>
  <si>
    <t>Brickhouse</t>
  </si>
  <si>
    <t>Wesneski</t>
  </si>
  <si>
    <t>Hayden</t>
  </si>
  <si>
    <t>Strumpf</t>
  </si>
  <si>
    <t>Mears</t>
  </si>
  <si>
    <t>Joshua</t>
  </si>
  <si>
    <t>Driscoll</t>
  </si>
  <si>
    <t>Hoese</t>
  </si>
  <si>
    <t>Lodolo</t>
  </si>
  <si>
    <t>Kirk</t>
  </si>
  <si>
    <t>Alejandro</t>
  </si>
  <si>
    <t>Drey</t>
  </si>
  <si>
    <t>Cairo</t>
  </si>
  <si>
    <t>Misner</t>
  </si>
  <si>
    <t>Kameron</t>
  </si>
  <si>
    <t>Lazard</t>
  </si>
  <si>
    <t xml:space="preserve">Topps Silver Packs 87 Silver Pack Blue /115  </t>
  </si>
  <si>
    <t xml:space="preserve">Topps Silver Packs 87 Silver Pack    </t>
  </si>
  <si>
    <t>Topps Silver Packs 87 Silver Pack    RC</t>
  </si>
  <si>
    <t>Graded</t>
  </si>
  <si>
    <t>Notes</t>
  </si>
  <si>
    <t>Insert new lines ABOVE this line</t>
  </si>
  <si>
    <t>DB</t>
  </si>
  <si>
    <t>Database tab  is where you insert new cards</t>
  </si>
  <si>
    <t>To avoid having to adjust the range on pivot tables, insert new lines above line 6788</t>
  </si>
  <si>
    <t>Lookup</t>
  </si>
  <si>
    <t>This tab is used to tag Hall of Fame players</t>
  </si>
  <si>
    <t>A formula in Column U of DB tab looks up the players name against this list</t>
  </si>
  <si>
    <t>I only use it to identify HOF players, but you can add other categories such as</t>
  </si>
  <si>
    <t>"Star" or "Hot Rookie" etc</t>
  </si>
  <si>
    <t>Database fields</t>
  </si>
  <si>
    <t>I only have two storage locations, Top Loader or Blank, but you can easily change to</t>
  </si>
  <si>
    <t>something like Box1, Box2 etc</t>
  </si>
  <si>
    <t>Year of card</t>
  </si>
  <si>
    <t>Brand, ie Topps, Donruss etc</t>
  </si>
  <si>
    <t>Insert brand, such as Topps "Franchise Favorites" , "Topps84"</t>
  </si>
  <si>
    <t>Used for wide range of breakouts and parallels</t>
  </si>
  <si>
    <t>RD - Rookie Debut, IA  - In Action, AS - All Star, CL - Checklist</t>
  </si>
  <si>
    <t>Also used for color parallels and nickname: Gold, red, "El Toro" etc</t>
  </si>
  <si>
    <t>Numbered cards in formal of "/" followed by "#"  ie "/25"</t>
  </si>
  <si>
    <t>This field is used to identify unique type of cards</t>
  </si>
  <si>
    <t>You can use it for graded cards, ie PSA 10, etc. I do not own any graded cards</t>
  </si>
  <si>
    <t>and only use it to identify if my card has some visible damage</t>
  </si>
  <si>
    <t>ie: SP, Auto, Relic, Medalion, Error, etc</t>
  </si>
  <si>
    <t>Card number</t>
  </si>
  <si>
    <t>I use this for 2 different reasons</t>
  </si>
  <si>
    <t>1) PC  identifies that the card was produced Post Career (after player retired)</t>
  </si>
  <si>
    <t>2) For prospect players I use it to track their age. This utilizes cell S1. I put in current</t>
  </si>
  <si>
    <t>year and the cells that have the age formula compare the players age on back of the card</t>
  </si>
  <si>
    <t>against cell S1 to derive appx age of player. I only use it for prospects so that I can clear</t>
  </si>
  <si>
    <t>out ones that do not make it to the majors by a certain age (go to one of the cells with a number</t>
  </si>
  <si>
    <t xml:space="preserve">in it and you can see the formula. Most likely you are not this annal with your collection :-) </t>
  </si>
  <si>
    <t>Quantity of cards</t>
  </si>
  <si>
    <t>I only track value for fun or if I am selling a large lot and want the database to calculate the</t>
  </si>
  <si>
    <t>selling price for me</t>
  </si>
  <si>
    <t>Concat Name</t>
  </si>
  <si>
    <t>Just combines the first and last names for reporting</t>
  </si>
  <si>
    <t>Concat Set</t>
  </si>
  <si>
    <t>Combines the yellow columns together into one descriptive field</t>
  </si>
  <si>
    <t>Uses lookup tab to identify which players are HOF players</t>
  </si>
  <si>
    <t>Value Group</t>
  </si>
  <si>
    <t>Groups cards based on values into basic groups of value and assigns a letter grade</t>
  </si>
  <si>
    <t>ie: A &gt;$100, etc</t>
  </si>
  <si>
    <t>Bowman Draft Chrome Prospects    1stBow</t>
  </si>
  <si>
    <t>Count of Qty</t>
  </si>
  <si>
    <t>2000 WS Champions,  Total</t>
  </si>
  <si>
    <t>Aaron, Hank Total</t>
  </si>
  <si>
    <t>Abbott, Cory Total</t>
  </si>
  <si>
    <t>Abbott, Jim Total</t>
  </si>
  <si>
    <t>Abrams, CJ</t>
  </si>
  <si>
    <t>Bowman Draft Chrome     1stBow</t>
  </si>
  <si>
    <t>Abrams, CJ Total</t>
  </si>
  <si>
    <t>Bowman  Green Camo   Pros</t>
  </si>
  <si>
    <t>Abreu, Albert Total</t>
  </si>
  <si>
    <t>Acevedo, Domingo Total</t>
  </si>
  <si>
    <t xml:space="preserve">Acuna Jr, Ronald/Albies,Ozzie, </t>
  </si>
  <si>
    <t>Topps Main     dingcorner</t>
  </si>
  <si>
    <t>Acuna Jr, Ronald/Albies,Ozzie,  Total</t>
  </si>
  <si>
    <t xml:space="preserve">Topps Archives  HL  SP </t>
  </si>
  <si>
    <t xml:space="preserve">Topps Main Update HR Derby   </t>
  </si>
  <si>
    <t xml:space="preserve">Donruss  "Blanco"   </t>
  </si>
  <si>
    <t xml:space="preserve">Gypsy Queen Fortune Teller    </t>
  </si>
  <si>
    <t>Acuna Jr.,Ronald/Albies,Ozzie,  Total</t>
  </si>
  <si>
    <t>Acuna Jr.,Ronald/Albies,Ozzie/Gohara,Luiz,  Total</t>
  </si>
  <si>
    <t>Adames, Willy Total</t>
  </si>
  <si>
    <t>Bowman ROY Favorite    RC</t>
  </si>
  <si>
    <t>Adams, Jordyn Total</t>
  </si>
  <si>
    <t>Adams, Riley Total</t>
  </si>
  <si>
    <t xml:space="preserve">Adams,Chance/Loaisiga,Jonathan, </t>
  </si>
  <si>
    <t>Adams,Chance/Loaisiga,Jonathan,  Total</t>
  </si>
  <si>
    <t>Adell, Jo Total</t>
  </si>
  <si>
    <t>Ademan, Aramis Total</t>
  </si>
  <si>
    <t>Adleman, Tim Total</t>
  </si>
  <si>
    <t>Agnos, Jake</t>
  </si>
  <si>
    <t>Agnos, Jake Total</t>
  </si>
  <si>
    <t>Aguilar, Jesus Total</t>
  </si>
  <si>
    <t>Akau, Iolana Total</t>
  </si>
  <si>
    <t>Akin, Keegan Total</t>
  </si>
  <si>
    <t xml:space="preserve">Bowman  Sky Blue /499  </t>
  </si>
  <si>
    <t>Albies, Ozzie / Sims, Lucas,  Total</t>
  </si>
  <si>
    <t xml:space="preserve">Donruss  150th Anniv /150  </t>
  </si>
  <si>
    <t>Alexander, Blaze</t>
  </si>
  <si>
    <t>Bowman  Green Camo   1stBow</t>
  </si>
  <si>
    <t>Alexander, Blaze Total</t>
  </si>
  <si>
    <t>Alexander, Scott Total</t>
  </si>
  <si>
    <t>Alfaro, Jhoandro Total</t>
  </si>
  <si>
    <t>Alfaro, Jorge Total</t>
  </si>
  <si>
    <t>Alford, Anthony Total</t>
  </si>
  <si>
    <t>Allan, Matthew</t>
  </si>
  <si>
    <t>Allan, Matthew Total</t>
  </si>
  <si>
    <t xml:space="preserve">Allard,Kolby/Toussaint,Touki/Wright,Kyle, </t>
  </si>
  <si>
    <t>Allard,Kolby/Toussaint,Touki/Wright,Kyle,  Total</t>
  </si>
  <si>
    <t>Allen, Austin</t>
  </si>
  <si>
    <t>Allen, Austin Total</t>
  </si>
  <si>
    <t>Allen, Logan Total</t>
  </si>
  <si>
    <t>Allen, Nick Total</t>
  </si>
  <si>
    <t>Almanzar, Luis Total</t>
  </si>
  <si>
    <t>Almonte, Miguel Total</t>
  </si>
  <si>
    <t xml:space="preserve">Almonte,Yency/Hampson,Garrett/Howard,Sam, </t>
  </si>
  <si>
    <t>Almonte,Yency/Hampson,Garrett/Howard,Sam,  Total</t>
  </si>
  <si>
    <t xml:space="preserve">Topps Main  Gold /2019  </t>
  </si>
  <si>
    <t>Almora, Albert Total</t>
  </si>
  <si>
    <t>Alomar, Roberto Total</t>
  </si>
  <si>
    <t>Alomar, Roberto/Sandy, Roberto Total</t>
  </si>
  <si>
    <t>Alonso, Pete</t>
  </si>
  <si>
    <t>Topps Heritage Chrome    RC</t>
  </si>
  <si>
    <t>Topps Silver Packs 84 Topps Upd    RC</t>
  </si>
  <si>
    <t>Topps Main Update HR Derby   RC</t>
  </si>
  <si>
    <t>Alonso, Pete Total</t>
  </si>
  <si>
    <t>Alonso, Peter Total</t>
  </si>
  <si>
    <t>Altuve, J /Martinez V / Brantley,  Total</t>
  </si>
  <si>
    <t xml:space="preserve">Topps Heritage  AS   </t>
  </si>
  <si>
    <t xml:space="preserve">Bowman 89Bowman    </t>
  </si>
  <si>
    <t>Altuve,A/Correa,C/Bregman,A,  Total</t>
  </si>
  <si>
    <t xml:space="preserve">Altuve,Jose/Correa,Carlos, </t>
  </si>
  <si>
    <t>Altuve,Jose/Correa,Carlos,  Total</t>
  </si>
  <si>
    <t xml:space="preserve">Altuve,Jose/Springer,George, </t>
  </si>
  <si>
    <t>Altuve,Jose/Springer,George,  Total</t>
  </si>
  <si>
    <t>Alvarado, Jose</t>
  </si>
  <si>
    <t>Alvarado, Jose Total</t>
  </si>
  <si>
    <t>Alvarado,J / Pruitt,A,  Total</t>
  </si>
  <si>
    <t>Alvarez, Yadier Total</t>
  </si>
  <si>
    <t>Alvarez, Yordan</t>
  </si>
  <si>
    <t>Bowman ChromeBowScouts100    RC</t>
  </si>
  <si>
    <t>Bowman  Green Camo   RC</t>
  </si>
  <si>
    <t>Alvarez, Yordan Total</t>
  </si>
  <si>
    <t>Alzolay, Adbert Total</t>
  </si>
  <si>
    <t>Alzolay, Robert Total</t>
  </si>
  <si>
    <t>Amaya, Miguel</t>
  </si>
  <si>
    <t>Bowman 89Bowman    Pros</t>
  </si>
  <si>
    <t>Amaya, Miguel Total</t>
  </si>
  <si>
    <t>Anderson, Ian Total</t>
  </si>
  <si>
    <t>Anderson, Nick</t>
  </si>
  <si>
    <t>Anderson, Nick Total</t>
  </si>
  <si>
    <t>Anderson, Shaun</t>
  </si>
  <si>
    <t>Anderson, Shaun Total</t>
  </si>
  <si>
    <t>Anderson, Tim Total</t>
  </si>
  <si>
    <t>Anderson,Justin/Hermosillo,Michael,  Total</t>
  </si>
  <si>
    <t>Andrus, Elvis Total</t>
  </si>
  <si>
    <t>Aparicio, Luis Total</t>
  </si>
  <si>
    <t>Arano, Victor Total</t>
  </si>
  <si>
    <t>Araujo, Elvis Total</t>
  </si>
  <si>
    <t>Arcia, Francisco</t>
  </si>
  <si>
    <t>Arcia, Francisco Total</t>
  </si>
  <si>
    <t>Arcia, Orlando Total</t>
  </si>
  <si>
    <t xml:space="preserve">Arcia,Francisco/Buttrey,Ty/Jerez,Williams, </t>
  </si>
  <si>
    <t>Arcia,Francisco/Buttrey,Ty/Jerez,Williams,  Total</t>
  </si>
  <si>
    <t>Arcia,Orlando / Suter,Brent,  Total</t>
  </si>
  <si>
    <t>Arenado/Goldschmidt/Rizzo,  Total</t>
  </si>
  <si>
    <t>Arias, Diosbel</t>
  </si>
  <si>
    <t>Arias, Diosbel Total</t>
  </si>
  <si>
    <t>Ariel Pena/Nevin Ashley,  Total</t>
  </si>
  <si>
    <t>Armenteros, Lazard</t>
  </si>
  <si>
    <t>Armenteros, Lazard Total</t>
  </si>
  <si>
    <t>Armenteros, Lazardo Total</t>
  </si>
  <si>
    <t>Armenteros, Lazarito Total</t>
  </si>
  <si>
    <t>Armenteros, Lazaro Total</t>
  </si>
  <si>
    <t>Armstrong, Shawn Total</t>
  </si>
  <si>
    <t>Arraez, Luis</t>
  </si>
  <si>
    <t>Arraez, Luis Total</t>
  </si>
  <si>
    <t>Arroyo, Christian Total</t>
  </si>
  <si>
    <t>Ashburn,Richie/Mays,Willie,  Total</t>
  </si>
  <si>
    <t>Ashcraft, Braxton Total</t>
  </si>
  <si>
    <t>Asher, Alec Total</t>
  </si>
  <si>
    <t>Astin, Barrett Total</t>
  </si>
  <si>
    <t xml:space="preserve">Astudillo,Willians/Gonsalves,Stephen/Stewart,Kohl, </t>
  </si>
  <si>
    <t>Astudillo,Willians/Gonsalves,Stephen/Stewart,Kohl,  Total</t>
  </si>
  <si>
    <t>Austin, Tyler Total</t>
  </si>
  <si>
    <t>Avila, Pedro Total</t>
  </si>
  <si>
    <t>Bacon, Troy Total</t>
  </si>
  <si>
    <t>Baerga, Carlos Total</t>
  </si>
  <si>
    <t xml:space="preserve">Topps Main Home Run Challenge    </t>
  </si>
  <si>
    <t>Baez, Javier Total</t>
  </si>
  <si>
    <t>Baez, Michael Total</t>
  </si>
  <si>
    <t>Baez, Michel Total</t>
  </si>
  <si>
    <t>Bagwell, J/Biggio/Drabek,  Total</t>
  </si>
  <si>
    <t>Bagwell, Jeff Total</t>
  </si>
  <si>
    <t>Baker, Luken Total</t>
  </si>
  <si>
    <t>Bandy, Jett Total</t>
  </si>
  <si>
    <t>Banfield, Will Total</t>
  </si>
  <si>
    <t>Bannon, Rylan</t>
  </si>
  <si>
    <t>Bowman     1stBow</t>
  </si>
  <si>
    <t>Bannon, Rylan Total</t>
  </si>
  <si>
    <t>Barbato, Johnny / Gamel, Ben,  Total</t>
  </si>
  <si>
    <t>Barlow, Scott</t>
  </si>
  <si>
    <t>Prizm     RC</t>
  </si>
  <si>
    <t>Barlow, Scott Total</t>
  </si>
  <si>
    <t>Barnes, Austin Total</t>
  </si>
  <si>
    <t>Barnes, Charlie Total</t>
  </si>
  <si>
    <t>Barnes, Jacob Total</t>
  </si>
  <si>
    <t>Barnette, Tony Total</t>
  </si>
  <si>
    <t>Barraclough, Kyle Total</t>
  </si>
  <si>
    <t>Barreto, Franklin Total</t>
  </si>
  <si>
    <t>Barria, Jaime</t>
  </si>
  <si>
    <t>Barria, Jaime Total</t>
  </si>
  <si>
    <t>Barria, Jaimie Total</t>
  </si>
  <si>
    <t>Bart, Joey</t>
  </si>
  <si>
    <t>Bart, Joey Total</t>
  </si>
  <si>
    <t>Basabe, Luis Total</t>
  </si>
  <si>
    <t>Baty, Brett</t>
  </si>
  <si>
    <t>Baty, Brett Total</t>
  </si>
  <si>
    <t>Topps Archives  Rookie  SP RC</t>
  </si>
  <si>
    <t>Bowman ChromeRefractorAuto    RC</t>
  </si>
  <si>
    <t>Baum, Tyler</t>
  </si>
  <si>
    <t>Baum, Tyler Total</t>
  </si>
  <si>
    <t>Bautista, Gerson Total</t>
  </si>
  <si>
    <t>Bautista, Rafael Total</t>
  </si>
  <si>
    <t>Baylor, Jamari</t>
  </si>
  <si>
    <t>Baylor, Jamari Total</t>
  </si>
  <si>
    <t>Baz, Shane Total</t>
  </si>
  <si>
    <t>Beard, James</t>
  </si>
  <si>
    <t>Beard, James Total</t>
  </si>
  <si>
    <t>Beaty, Matthew</t>
  </si>
  <si>
    <t>Beaty, Matthew Total</t>
  </si>
  <si>
    <t>Becerra, Wuilmer Total</t>
  </si>
  <si>
    <t>Beck, Austin Total</t>
  </si>
  <si>
    <t xml:space="preserve">Beck,Austin/Bolt,Skye/Luzardo,Jesus, </t>
  </si>
  <si>
    <t>Beck,Austin/Bolt,Skye/Luzardo,Jesus,  Total</t>
  </si>
  <si>
    <t>Bede, Tyler Total</t>
  </si>
  <si>
    <t>Beede, Tyler Total</t>
  </si>
  <si>
    <t>Beeks, Jalen</t>
  </si>
  <si>
    <t>Beeks, Jalen Total</t>
  </si>
  <si>
    <t>Beer, Seth</t>
  </si>
  <si>
    <t>Beer, Seth Total</t>
  </si>
  <si>
    <t>Bell, Josh Total</t>
  </si>
  <si>
    <t>Bellinger, Cody Total</t>
  </si>
  <si>
    <t>Bellinger,Cody/Hosmer,Eric,  Total</t>
  </si>
  <si>
    <t xml:space="preserve">Bellinger,Cody/Muncy,Max, </t>
  </si>
  <si>
    <t>Bellinger,Cody/Muncy,Max,  Total</t>
  </si>
  <si>
    <t>Bello, Micah Total</t>
  </si>
  <si>
    <t>Belt, Brandon Total</t>
  </si>
  <si>
    <t>Beltre, Adrian Total</t>
  </si>
  <si>
    <t>Bench, J / Yastrzemski, C / Perry, G,  Total</t>
  </si>
  <si>
    <t>Bench, Johnny Total</t>
  </si>
  <si>
    <t>Bench,Johnny/Seaver,Tom, Johnny Total</t>
  </si>
  <si>
    <t>Benintendi, A / Scott, Robby,  Total</t>
  </si>
  <si>
    <t>Benson, Will Total</t>
  </si>
  <si>
    <t>Bergen, Travis</t>
  </si>
  <si>
    <t>Bergen, Travis Total</t>
  </si>
  <si>
    <t xml:space="preserve">Bergen,Travis/Coonrod,Samuel, </t>
  </si>
  <si>
    <t>Bergen,Travis/Coonrod,Samuel,  Total</t>
  </si>
  <si>
    <t>Berios, Jose Total</t>
  </si>
  <si>
    <t>Berra, Yogi Total</t>
  </si>
  <si>
    <t xml:space="preserve">Topps Main 84 Topps S1    </t>
  </si>
  <si>
    <t>Berrios, Jose Total</t>
  </si>
  <si>
    <t xml:space="preserve">Donruss  "Titletown"   </t>
  </si>
  <si>
    <t xml:space="preserve">Gypsy Queen Tarot    </t>
  </si>
  <si>
    <t xml:space="preserve">Optic Highlights    </t>
  </si>
  <si>
    <t xml:space="preserve">Topps Main 150 Years    </t>
  </si>
  <si>
    <t>Betts, Mookie/Martinez,JD,  Total</t>
  </si>
  <si>
    <t>Betts,Mookie/Benintendi,A,  Total</t>
  </si>
  <si>
    <t xml:space="preserve">Betts,Mookie/Benintendi,Andrew, </t>
  </si>
  <si>
    <t>Betts,Mookie/Benintendi,Andrew,  Total</t>
  </si>
  <si>
    <t xml:space="preserve">Betts,Mookie/Martinez,JD, </t>
  </si>
  <si>
    <t xml:space="preserve">Topps Main Update Team Card   </t>
  </si>
  <si>
    <t>Betts,Mookie/Martinez,JD,  Total</t>
  </si>
  <si>
    <t xml:space="preserve">Betts,Mookie/Pujols,Albert, </t>
  </si>
  <si>
    <t>Betts,Mookie/Pujols,Albert,  Total</t>
  </si>
  <si>
    <t>Biagini, Joe Total</t>
  </si>
  <si>
    <t>Bibens-Dirkx, Austin Total</t>
  </si>
  <si>
    <t>Bichette, Bo Total</t>
  </si>
  <si>
    <t>Bickford, Phil Total</t>
  </si>
  <si>
    <t>Biddle, Jesse Total</t>
  </si>
  <si>
    <t>Bieber, Shane Total</t>
  </si>
  <si>
    <t>Biggio, Caven</t>
  </si>
  <si>
    <t>Biggio, Caven Total</t>
  </si>
  <si>
    <t>Biggio, Craig Total</t>
  </si>
  <si>
    <t>Bird, Greg Total</t>
  </si>
  <si>
    <t>Bird, Kyle</t>
  </si>
  <si>
    <t>Bird, Kyle Total</t>
  </si>
  <si>
    <t xml:space="preserve">Bird,Kyle/Dowdy,Kyle, </t>
  </si>
  <si>
    <t>Bird,Kyle/Dowdy,Kyle,  Total</t>
  </si>
  <si>
    <t>Bishop, Braden Total</t>
  </si>
  <si>
    <t>Bishop, Hunter</t>
  </si>
  <si>
    <t>Bishop, Hunter Total</t>
  </si>
  <si>
    <t>Blach, Ty Total</t>
  </si>
  <si>
    <t>Black, Ray</t>
  </si>
  <si>
    <t>Black, Ray Total</t>
  </si>
  <si>
    <t xml:space="preserve">Black,Ray/Duggar,Steven, </t>
  </si>
  <si>
    <t>Black,Ray/Duggar,Steven,  Total</t>
  </si>
  <si>
    <t>Blandino,Alex/Dixon,Brandon,  Total</t>
  </si>
  <si>
    <t>Blash, Jabari / Perdomo, Luis,  Total</t>
  </si>
  <si>
    <t>Bleday, JJ</t>
  </si>
  <si>
    <t>Bleday, JJ Total</t>
  </si>
  <si>
    <t>Blewett, Scott Total</t>
  </si>
  <si>
    <t>Blyleven, Bert Total</t>
  </si>
  <si>
    <t>Bogaerts, Xander Total</t>
  </si>
  <si>
    <t>Boggs, Wade Total</t>
  </si>
  <si>
    <t>Boggs, Wade / Baines, Harold,  Total</t>
  </si>
  <si>
    <t>Bohm, Alec Total</t>
  </si>
  <si>
    <t>Bolt, Skye</t>
  </si>
  <si>
    <t>Bolt, Skye Total</t>
  </si>
  <si>
    <t>Bonds, Barry Total</t>
  </si>
  <si>
    <t>Bonds, Barry / Bonds, Bobby,  Total</t>
  </si>
  <si>
    <t>Bonds, Barry / Carter, Joe,  Total</t>
  </si>
  <si>
    <t>Bonds,B/Clark, W/Williams,M,  Total</t>
  </si>
  <si>
    <t>Bonifacio, Jorge Total</t>
  </si>
  <si>
    <t>Bonilla, Lisalverto Total</t>
  </si>
  <si>
    <t>Boone, Bob Total</t>
  </si>
  <si>
    <t>Borucki, Ryan</t>
  </si>
  <si>
    <t>Borucki, Ryan Total</t>
  </si>
  <si>
    <t xml:space="preserve">Borucki,Ryan/Reid-Foley,Sean/Jansen,Danny, </t>
  </si>
  <si>
    <t>Borucki,Ryan/Reid-Foley,Sean/Jansen,Danny,  Total</t>
  </si>
  <si>
    <t>Bostick, Chris Total</t>
  </si>
  <si>
    <t>Bote, David Total</t>
  </si>
  <si>
    <t xml:space="preserve">Bouroue,James/Noll,Jake, </t>
  </si>
  <si>
    <t>Bouroue,James/Noll,Jake,  Total</t>
  </si>
  <si>
    <t>Bowa, Larry Total</t>
  </si>
  <si>
    <t>Bowman, Matt Total</t>
  </si>
  <si>
    <t>Boyd, Matt Total</t>
  </si>
  <si>
    <t>Bradley Jr, Jackie Total</t>
  </si>
  <si>
    <t>Bradley, Archie Total</t>
  </si>
  <si>
    <t>Bradley, Bobby Total</t>
  </si>
  <si>
    <t>Brannen, Cole Total</t>
  </si>
  <si>
    <t>Brault, Steven Total</t>
  </si>
  <si>
    <t>Breaux, Josh Total</t>
  </si>
  <si>
    <t>Brebbia, John Total</t>
  </si>
  <si>
    <t xml:space="preserve">Optic  DK   </t>
  </si>
  <si>
    <t xml:space="preserve">Topps Main 84 Topps Upd    </t>
  </si>
  <si>
    <t>Bregman, Alex Total</t>
  </si>
  <si>
    <t>Bremer, Noah Total</t>
  </si>
  <si>
    <t>Brennan, Brandon</t>
  </si>
  <si>
    <t>Brennan, Brandon Total</t>
  </si>
  <si>
    <t>Brett, George Total</t>
  </si>
  <si>
    <t>Brett, George / Brett, Ken,  Total</t>
  </si>
  <si>
    <t>Brett, George / Carew, Rod, George Total</t>
  </si>
  <si>
    <t>Briceno, Jose</t>
  </si>
  <si>
    <t>Briceno, Jose Total</t>
  </si>
  <si>
    <t>Brickhouse, Spencer</t>
  </si>
  <si>
    <t>Brickhouse, Spencer Total</t>
  </si>
  <si>
    <t>Topps Silver Packs 83 Silver Pack    RC</t>
  </si>
  <si>
    <t>Bridwell, Parker / Scribner, Troy,  Total</t>
  </si>
  <si>
    <t>Brito, Socrates Total</t>
  </si>
  <si>
    <t>Brock, Lou Total</t>
  </si>
  <si>
    <t>Brodey, Quinn Total</t>
  </si>
  <si>
    <t>Brown, Dasan</t>
  </si>
  <si>
    <t>Brown, Dasan Total</t>
  </si>
  <si>
    <t>Brown, Trevor Total</t>
  </si>
  <si>
    <t>Broxton, Keon Total</t>
  </si>
  <si>
    <t>Brugman, Jaycob Total</t>
  </si>
  <si>
    <t>Bryant, K / Rizzo, A,  Total</t>
  </si>
  <si>
    <t xml:space="preserve">Topps Silver Packs 83 Silver Pack    </t>
  </si>
  <si>
    <t xml:space="preserve">Donruss  "KB"   </t>
  </si>
  <si>
    <t>Bryant,K /Arenado,N/Carter,C,  Total</t>
  </si>
  <si>
    <t>Bubic, Kris Total</t>
  </si>
  <si>
    <t xml:space="preserve">Donruss  "@Buehlersdayoff"   </t>
  </si>
  <si>
    <t>Buhner, Jay Total</t>
  </si>
  <si>
    <t>Bukauskas, JB Total</t>
  </si>
  <si>
    <t>Bumgarner, Madison Total</t>
  </si>
  <si>
    <t>Bummer, Aaron Total</t>
  </si>
  <si>
    <t>Bundy, Dylan Total</t>
  </si>
  <si>
    <t>Bunning, Jim Total</t>
  </si>
  <si>
    <t xml:space="preserve">Burdi,Nick/McRae,Alex, </t>
  </si>
  <si>
    <t>Burdi,Nick/McRae,Alex,  Total</t>
  </si>
  <si>
    <t>Burdick, Peyton</t>
  </si>
  <si>
    <t>Burdick, Peyton Total</t>
  </si>
  <si>
    <t>Burger, Jake Total</t>
  </si>
  <si>
    <t>Burke, Brock</t>
  </si>
  <si>
    <t>Burke, Brock Total</t>
  </si>
  <si>
    <t>Bowman ChromeBowScouts100    Pros</t>
  </si>
  <si>
    <t xml:space="preserve">Burnes,Corbin/Orf,Nate, </t>
  </si>
  <si>
    <t>Burnes,Corbin/Orf,Nate,  Total</t>
  </si>
  <si>
    <t>Burrell, Pat Total</t>
  </si>
  <si>
    <t>Burrows, Beau Total</t>
  </si>
  <si>
    <t>Busby, Dylan Total</t>
  </si>
  <si>
    <t>Busch, Michael</t>
  </si>
  <si>
    <t>Busch, Michael Total</t>
  </si>
  <si>
    <t>Buschmann, Matt / Guerrero, Matt,  Total</t>
  </si>
  <si>
    <t>Bush, Matt Total</t>
  </si>
  <si>
    <t>Butler, Lawrence Total</t>
  </si>
  <si>
    <t>Buxton, Byron Total</t>
  </si>
  <si>
    <t>Cabrera M / I Kinsler,  Total</t>
  </si>
  <si>
    <t>Cabrera M/Bogaerts X/Altuve J,  Total</t>
  </si>
  <si>
    <t>Cabrera, Edward</t>
  </si>
  <si>
    <t>Cabrera, Edward Total</t>
  </si>
  <si>
    <t>Cabrera, Genesis</t>
  </si>
  <si>
    <t>Cabrera, Genesis Total</t>
  </si>
  <si>
    <t>Cabrera,M / Mauer,J / Trout,M,  Total</t>
  </si>
  <si>
    <t>Cabrera,M / Rodriguez, I,  Total</t>
  </si>
  <si>
    <t>Cabrera/Hamilton/Granderson,  Total</t>
  </si>
  <si>
    <t>Cabrera/Trout/Beltre,  Total</t>
  </si>
  <si>
    <t>Cairo, Christian</t>
  </si>
  <si>
    <t>Cairo, Christian Total</t>
  </si>
  <si>
    <t>Calhoun, Willie / Gardewin, Nick,  Total</t>
  </si>
  <si>
    <t>Callihan, Tyler</t>
  </si>
  <si>
    <t>Callihan, Tyler Total</t>
  </si>
  <si>
    <t>Camargo, Johan Total</t>
  </si>
  <si>
    <t>Cameron, Daz Total</t>
  </si>
  <si>
    <t>Campbell, Isaiah</t>
  </si>
  <si>
    <t>Campbell, Isaiah Total</t>
  </si>
  <si>
    <t>Campusano, Luis Total</t>
  </si>
  <si>
    <t>Candelario, Jeimar Total</t>
  </si>
  <si>
    <t>Candelario, Jeimer Total</t>
  </si>
  <si>
    <t>Canning, Griffin Total</t>
  </si>
  <si>
    <t>Cannon, Cameron</t>
  </si>
  <si>
    <t>Cannon, Cameron Total</t>
  </si>
  <si>
    <t>Cano,Robinson / Cruz,Nelson,  Total</t>
  </si>
  <si>
    <t>Canseco, Jose Total</t>
  </si>
  <si>
    <t>Canseco, Jose / McGwire, Mark,  Total</t>
  </si>
  <si>
    <t>Canterino, Matt</t>
  </si>
  <si>
    <t>Canterino, Matt Total</t>
  </si>
  <si>
    <t>Capel, Conner</t>
  </si>
  <si>
    <t>Capel, Conner Total</t>
  </si>
  <si>
    <t>Carasiti, Matt Total</t>
  </si>
  <si>
    <t>Caratini, Victor Total</t>
  </si>
  <si>
    <t>Cardullo, Stephen Total</t>
  </si>
  <si>
    <t>Carew, Munson, Lynn,  Total</t>
  </si>
  <si>
    <t>Carew, Rod Total</t>
  </si>
  <si>
    <t>Carew,Rod / Garr,Ralph,  Total</t>
  </si>
  <si>
    <t>Carle, Shane Total</t>
  </si>
  <si>
    <t>Carlson, Dylan Total</t>
  </si>
  <si>
    <t>Carlson, Sam Total</t>
  </si>
  <si>
    <t>Carlton, S / Morris, J,  Total</t>
  </si>
  <si>
    <t>Carlton, S / Seaver,Tom /Jenkins, Fergie, Steve Total</t>
  </si>
  <si>
    <t>Carlton, Steve Total</t>
  </si>
  <si>
    <t>Carlton, Steve/Hoyt,Lamarr, Steve Total</t>
  </si>
  <si>
    <t>Carlton,Steve / Fisk,Carlton, Steve Total</t>
  </si>
  <si>
    <t>Carlton,Steve / Seaver,Tom/Rogers,Steve,  Total</t>
  </si>
  <si>
    <t>Carrizales, Omar Total</t>
  </si>
  <si>
    <t>Carroll, Corbin</t>
  </si>
  <si>
    <t>Carroll, Corbin Total</t>
  </si>
  <si>
    <t>Carter, Gary Total</t>
  </si>
  <si>
    <t>Carter, Gary / Diaz,  Total</t>
  </si>
  <si>
    <t>Carter, Joe Total</t>
  </si>
  <si>
    <t>Carter,Gary / Valenzuela,Fernando, Gary Total</t>
  </si>
  <si>
    <t>Carter,Gary /Parker,Dave, Gary Total</t>
  </si>
  <si>
    <t>Casas, Triston Total</t>
  </si>
  <si>
    <t>Case, Cash Total</t>
  </si>
  <si>
    <t>Castellanos, Nicholas</t>
  </si>
  <si>
    <t>Castellanos, Nicholas Total</t>
  </si>
  <si>
    <t>Castellanos, Nick Total</t>
  </si>
  <si>
    <t>Castillo, Diego</t>
  </si>
  <si>
    <t>Castillo, Diego Total</t>
  </si>
  <si>
    <t>Castillo, Luis Total</t>
  </si>
  <si>
    <t>Castillo,Jose/Lockett,Walker,  Total</t>
  </si>
  <si>
    <t>Castro, Miguel Total</t>
  </si>
  <si>
    <t>Castro, Starlin Total</t>
  </si>
  <si>
    <t>Cate, Tim Total</t>
  </si>
  <si>
    <t>Cavaco, Keoni</t>
  </si>
  <si>
    <t>Cavaco, Keoni Total</t>
  </si>
  <si>
    <t>Cease, Dylan Total</t>
  </si>
  <si>
    <t>Cecchini, Gavin Total</t>
  </si>
  <si>
    <t>Cessa, Luis Total</t>
  </si>
  <si>
    <t>Chang, Yu-Cheng Total</t>
  </si>
  <si>
    <t>Chapman, Matt Total</t>
  </si>
  <si>
    <t>Charlie Hayes/Ke'Bryan Hayes,  Total</t>
  </si>
  <si>
    <t>Chatham, CJ Total</t>
  </si>
  <si>
    <t>Chavis, Michael Total</t>
  </si>
  <si>
    <t>Chirinos, Yonny Total</t>
  </si>
  <si>
    <t>Chisholm, Jazz Total</t>
  </si>
  <si>
    <t>Choi, Ji-Man Total</t>
  </si>
  <si>
    <t>Chris Reed/Brian Ellington,  Total</t>
  </si>
  <si>
    <t>Cipion, Arbert Total</t>
  </si>
  <si>
    <t>Cisco, Chance Total</t>
  </si>
  <si>
    <t>Ciuffo, Nick</t>
  </si>
  <si>
    <t>Ciuffo, Nick Total</t>
  </si>
  <si>
    <t xml:space="preserve">Ciuffo,Nick/Velazuez,Andrew, </t>
  </si>
  <si>
    <t>Ciuffo,Nick/Velazuez,Andrew,  Total</t>
  </si>
  <si>
    <t>Clark, Will Total</t>
  </si>
  <si>
    <t>Clarke, Taylor</t>
  </si>
  <si>
    <t>Clarke, Taylor Total</t>
  </si>
  <si>
    <t>Clemens, Kacy Total</t>
  </si>
  <si>
    <t>Clemens, Kody Total</t>
  </si>
  <si>
    <t>Clemens, Roger Total</t>
  </si>
  <si>
    <t>Clement, Ernie Total</t>
  </si>
  <si>
    <t>Clemente, Roberto Total</t>
  </si>
  <si>
    <t>Clevinger, Mike Total</t>
  </si>
  <si>
    <t>Clifton, Trevor Total</t>
  </si>
  <si>
    <t>Cody, Kyle Total</t>
  </si>
  <si>
    <t>Coker, Calvin Total</t>
  </si>
  <si>
    <t>Cole, Gerrit Total</t>
  </si>
  <si>
    <t>Collins, Zack</t>
  </si>
  <si>
    <t>Collins, Zack Total</t>
  </si>
  <si>
    <t>Conforto, Michael Total</t>
  </si>
  <si>
    <t>Conine, Griffin Total</t>
  </si>
  <si>
    <t>Conlon, PJ Total</t>
  </si>
  <si>
    <t>Conlon,PJ/Oswalt,Corey,  Total</t>
  </si>
  <si>
    <t>Contreras, William</t>
  </si>
  <si>
    <t>Contreras, William Total</t>
  </si>
  <si>
    <t>Cooper, Garrett Total</t>
  </si>
  <si>
    <t>Cooper, Morgan Total</t>
  </si>
  <si>
    <t>Cordero, F / Cordoba, A,  Total</t>
  </si>
  <si>
    <t xml:space="preserve">Cordero,Jimmy/Voth,Austin, </t>
  </si>
  <si>
    <t>Cordero,Jimmy/Voth,Austin,  Total</t>
  </si>
  <si>
    <t>Corey, Ray Total</t>
  </si>
  <si>
    <t>Correa, Carlos Total</t>
  </si>
  <si>
    <t>Correa,Carlos / Altuve, Jose,  Total</t>
  </si>
  <si>
    <t>Correa,Carlos/Molina,Yadier/Lindor,Franc,  Total</t>
  </si>
  <si>
    <t>Corry, Seth Total</t>
  </si>
  <si>
    <t>Cortes, Carlos Total</t>
  </si>
  <si>
    <t>Costello, Ryan</t>
  </si>
  <si>
    <t>Costello, Ryan Total</t>
  </si>
  <si>
    <t>Cottam, Kole Total</t>
  </si>
  <si>
    <t>Cotton, Jharel Total</t>
  </si>
  <si>
    <t>Covey, Dylan Total</t>
  </si>
  <si>
    <t>Cowart, Kaleb Total</t>
  </si>
  <si>
    <t>Cozens, Dylan Total</t>
  </si>
  <si>
    <t>Craig, Will Total</t>
  </si>
  <si>
    <t>Crawford, JP Total</t>
  </si>
  <si>
    <t>Crawford, JP / Arano, Victor / Rios, Yacksel,  Total</t>
  </si>
  <si>
    <t>Crichton, Stefan Total</t>
  </si>
  <si>
    <t>Cron, Kevin</t>
  </si>
  <si>
    <t>Cron, Kevin Total</t>
  </si>
  <si>
    <t>Crouse, Hans Total</t>
  </si>
  <si>
    <t>Crowe, Wil Total</t>
  </si>
  <si>
    <t>Cruz N/Carter C/Trout,  Total</t>
  </si>
  <si>
    <t>Cruz, Derian</t>
  </si>
  <si>
    <t>Bowman Chrome     1stBow</t>
  </si>
  <si>
    <t>Bowman Chrome  Atomic Refractor   1stBow</t>
  </si>
  <si>
    <t>Cruz, Derian Total</t>
  </si>
  <si>
    <t>Cruz, Oneil Total</t>
  </si>
  <si>
    <t>Cueto, Johnny Total</t>
  </si>
  <si>
    <t>Cuevas, Noel</t>
  </si>
  <si>
    <t>Cuevas, Noel Total</t>
  </si>
  <si>
    <t>Dalbec, Bobby Total</t>
  </si>
  <si>
    <t>Danish, Tyler Total</t>
  </si>
  <si>
    <t>Danner, Hagen Total</t>
  </si>
  <si>
    <t>Daulton, Darren Total</t>
  </si>
  <si>
    <t>Daulton/Kruk/Hollins/Dykstra,  Total</t>
  </si>
  <si>
    <t>Davidson, Braxton Total</t>
  </si>
  <si>
    <t>Davidson, Logan</t>
  </si>
  <si>
    <t>Davidson, Logan Total</t>
  </si>
  <si>
    <t>Davies, Zach Total</t>
  </si>
  <si>
    <t>Davis, Brennen Total</t>
  </si>
  <si>
    <t>Davis, J.D.</t>
  </si>
  <si>
    <t>Davis, J.D. Total</t>
  </si>
  <si>
    <t>Davis, Jonathan</t>
  </si>
  <si>
    <t>Davis, Jonathan Total</t>
  </si>
  <si>
    <t>Davis, Khris Total</t>
  </si>
  <si>
    <t>Davis, Rookie Total</t>
  </si>
  <si>
    <t>Davis, Taylor Total</t>
  </si>
  <si>
    <t>Dawson, Andre Total</t>
  </si>
  <si>
    <t>De La Cruz, Jose</t>
  </si>
  <si>
    <t>De La Cruz, Jose Total</t>
  </si>
  <si>
    <t>De La Cruz, Oscar Total</t>
  </si>
  <si>
    <t>de La Torre, Ricardo Total</t>
  </si>
  <si>
    <t>De Leon, Jose Total</t>
  </si>
  <si>
    <t>De Los Santos, Abel Total</t>
  </si>
  <si>
    <t>De Los Santos, Enyel Total</t>
  </si>
  <si>
    <t xml:space="preserve">De Los Santos,Enyel/Suarez,Ranger, </t>
  </si>
  <si>
    <t>De Los Santos,Enyel/Suarez,Ranger,  Total</t>
  </si>
  <si>
    <t>Dean, Austin Total</t>
  </si>
  <si>
    <t>Dean, Pat Total</t>
  </si>
  <si>
    <t xml:space="preserve">Dean,Austin/Galloway,Isaac/Lopez,Pablo, </t>
  </si>
  <si>
    <t>Dean,Austin/Galloway,Isaac/Lopez,Pablo,  Total</t>
  </si>
  <si>
    <t>Deason, Cody Total</t>
  </si>
  <si>
    <t>Deatherage, Brock</t>
  </si>
  <si>
    <t>Deatherage, Brock Total</t>
  </si>
  <si>
    <t>Decker, Nick Total</t>
  </si>
  <si>
    <t>Deetz, Dean Total</t>
  </si>
  <si>
    <t xml:space="preserve">Prizm     </t>
  </si>
  <si>
    <t>DeGrom, Jacob Total</t>
  </si>
  <si>
    <t>DeGrom,Jacob/Harvey,Matt,  Total</t>
  </si>
  <si>
    <t>Deichman, Greg Total</t>
  </si>
  <si>
    <t>Deichmann, Greg Total</t>
  </si>
  <si>
    <t>DeJong, Chase Total</t>
  </si>
  <si>
    <t>DelaCruz, Oscar Total</t>
  </si>
  <si>
    <t>DeLeon, Jose Total</t>
  </si>
  <si>
    <t>Delgado, Carlos / Piazza, Mike, Carlos Total</t>
  </si>
  <si>
    <t>Delgado, Lency Total</t>
  </si>
  <si>
    <t>Delgado, Raynel Total</t>
  </si>
  <si>
    <t>Delmonico, Nicky / Bummer, Aaron,  Total</t>
  </si>
  <si>
    <t>DeLosSantos, Enyel</t>
  </si>
  <si>
    <t>DeLosSantos, Enyel Total</t>
  </si>
  <si>
    <t>Demeritte, Travis Total</t>
  </si>
  <si>
    <t>Denaburg, Mason Total</t>
  </si>
  <si>
    <t>Denson, David Total</t>
  </si>
  <si>
    <t>Dermody, Matt / Barnes, Danny,  Total</t>
  </si>
  <si>
    <t>Desert Storm Flag,  Total</t>
  </si>
  <si>
    <t>DeShields Jr, Delino Total</t>
  </si>
  <si>
    <t>Devenski, Chris Total</t>
  </si>
  <si>
    <t>Devers, Jose</t>
  </si>
  <si>
    <t>Devers, Jose Total</t>
  </si>
  <si>
    <t>Dewees, Donnie Total</t>
  </si>
  <si>
    <t>Diaz, Aledmys Total</t>
  </si>
  <si>
    <t>Diaz, Edwin Total</t>
  </si>
  <si>
    <t>Diaz, Isan Total</t>
  </si>
  <si>
    <t>Diaz, Yandy Total</t>
  </si>
  <si>
    <t>Bowman ReadyForShow    Pros</t>
  </si>
  <si>
    <t>Diaz, Yusniel Total</t>
  </si>
  <si>
    <t>Dickerson, Alex Total</t>
  </si>
  <si>
    <t>Dickerson,Alex/Viloria, Meibrys/Ruiz,Keibert,  Total</t>
  </si>
  <si>
    <t>Dillard, Thomas</t>
  </si>
  <si>
    <t>Dillard, Thomas Total</t>
  </si>
  <si>
    <t>Dinelson, Lamet Total</t>
  </si>
  <si>
    <t>Diplan, Marcos Total</t>
  </si>
  <si>
    <t>Dixon, Rashun Total</t>
  </si>
  <si>
    <t>Dodson, Tanner Total</t>
  </si>
  <si>
    <t>Dominguez, Seranthony Total</t>
  </si>
  <si>
    <t>Dowdy, Kyle</t>
  </si>
  <si>
    <t>Dowdy, Kyle Total</t>
  </si>
  <si>
    <t>Downs, Jeter Total</t>
  </si>
  <si>
    <t>Doxakis, John</t>
  </si>
  <si>
    <t>Doxakis, John Total</t>
  </si>
  <si>
    <t>Doyle, Tommy Total</t>
  </si>
  <si>
    <t>Dozier, Hunter Total</t>
  </si>
  <si>
    <t>Driscoll, Logan</t>
  </si>
  <si>
    <t>Driscoll, Logan Total</t>
  </si>
  <si>
    <t>Drury, Brandon Total</t>
  </si>
  <si>
    <t>Drysdale, Don Total</t>
  </si>
  <si>
    <t>Dubon, Mauricio Total</t>
  </si>
  <si>
    <t>Duffey, Tyler Total</t>
  </si>
  <si>
    <t>Dull, Ryan Total</t>
  </si>
  <si>
    <t>Dunand, Joseph Total</t>
  </si>
  <si>
    <t>Dunn, Justin Total</t>
  </si>
  <si>
    <t>Dunn, Nick Total</t>
  </si>
  <si>
    <t>Dunning, Dane Total</t>
  </si>
  <si>
    <t>DuPlantier, Jon Total</t>
  </si>
  <si>
    <t>DuRapau, Montana</t>
  </si>
  <si>
    <t>DuRapau, Montana Total</t>
  </si>
  <si>
    <t>Eastman, Colton Total</t>
  </si>
  <si>
    <t>Eckersley, Dennis Total</t>
  </si>
  <si>
    <t>Edman, Tommy</t>
  </si>
  <si>
    <t>Edman, Tommy Total</t>
  </si>
  <si>
    <t>Edwards Jr., Carl Total</t>
  </si>
  <si>
    <t>Edwards, Evan</t>
  </si>
  <si>
    <t>Edwards, Evan Total</t>
  </si>
  <si>
    <t>Eflin, Zach Total</t>
  </si>
  <si>
    <t>Eickhoff, Jerad Total</t>
  </si>
  <si>
    <t>Eierman, Jeremy Total</t>
  </si>
  <si>
    <t>Elledge, Seth Total</t>
  </si>
  <si>
    <t>Ellington, Brian Total</t>
  </si>
  <si>
    <t>Ellis, Drew Total</t>
  </si>
  <si>
    <t>Encarnacion, Edwin Total</t>
  </si>
  <si>
    <t>Engel, A / Garcia, W,  Total</t>
  </si>
  <si>
    <t>Enlow, Blayne Total</t>
  </si>
  <si>
    <t>Erceg, Lucas Total</t>
  </si>
  <si>
    <t>Ervin, Phillip Total</t>
  </si>
  <si>
    <t>Espino, Daniel</t>
  </si>
  <si>
    <t>Espino, Daniel Total</t>
  </si>
  <si>
    <t>Espinoza, Anderson Total</t>
  </si>
  <si>
    <t>Estevez, Carlos Total</t>
  </si>
  <si>
    <t>Estrada, Thairo</t>
  </si>
  <si>
    <t>Estrada, Thairo Total</t>
  </si>
  <si>
    <t>Evans, Phillip Total</t>
  </si>
  <si>
    <t>Fabian, Sandro</t>
  </si>
  <si>
    <t>Fabian, Sandro Total</t>
  </si>
  <si>
    <t>Faedo, Alex Total</t>
  </si>
  <si>
    <t>Fairchild, Stuart Total</t>
  </si>
  <si>
    <t>Faria, Jacob Total</t>
  </si>
  <si>
    <t>Farmer, Kyle Total</t>
  </si>
  <si>
    <t>Farmer,Kyle/Locastro,Tim/Dickson,O'Koyea,  Total</t>
  </si>
  <si>
    <t>Fedde, Erick Total</t>
  </si>
  <si>
    <t>Feltman, Durbin Total</t>
  </si>
  <si>
    <t>Ferguson, Caleb</t>
  </si>
  <si>
    <t>Ferguson, Caleb Total</t>
  </si>
  <si>
    <t xml:space="preserve">Ferguson,Caleb/Santana,Dennis, </t>
  </si>
  <si>
    <t>Ferguson,Caleb/Santana,Dennis,  Total</t>
  </si>
  <si>
    <t>Fernandez, Junior Total</t>
  </si>
  <si>
    <t>Fernandez, Vince</t>
  </si>
  <si>
    <t>Fernandez, Vince Total</t>
  </si>
  <si>
    <t>Festa, Matt</t>
  </si>
  <si>
    <t>Festa, Matt Total</t>
  </si>
  <si>
    <t>Field, Johnny</t>
  </si>
  <si>
    <t>Field, Johnny Total</t>
  </si>
  <si>
    <t>Fielder, Cecil Total</t>
  </si>
  <si>
    <t>Fielder,Cecil/San Diego Chicken,  Total</t>
  </si>
  <si>
    <t>Fielder,P / Howard, R / Dunn, A,  Total</t>
  </si>
  <si>
    <t>Fillmyer, Heath</t>
  </si>
  <si>
    <t>Donruss  Career Stat Line /57  RC</t>
  </si>
  <si>
    <t>Fillmyer, Heath Total</t>
  </si>
  <si>
    <t xml:space="preserve">Fillmyer,Heath/Keller,Brad, </t>
  </si>
  <si>
    <t>Fillmyer,Heath/Keller,Brad,  Total</t>
  </si>
  <si>
    <t>Fingers, Rollie Total</t>
  </si>
  <si>
    <t>Finnegan, Brandon Total</t>
  </si>
  <si>
    <t>Fisher, Braydon Total</t>
  </si>
  <si>
    <t>Fisher, Derek Total</t>
  </si>
  <si>
    <t>Fisk, Carlton Total</t>
  </si>
  <si>
    <t>Fisk, Carlton / Carter, Gary,  Total</t>
  </si>
  <si>
    <t>Fitterer, Evan</t>
  </si>
  <si>
    <t>Fitterer, Evan Total</t>
  </si>
  <si>
    <t>Fitzgerald, Tyler</t>
  </si>
  <si>
    <t>Fitzgerald, Tyler Total</t>
  </si>
  <si>
    <t xml:space="preserve">Gypsy Queen Green    </t>
  </si>
  <si>
    <t>Flaherty,Jack/Bader,Harrison/Mejia,Alex,  Total</t>
  </si>
  <si>
    <t>Fletcher, David Total</t>
  </si>
  <si>
    <t>Fletcher, Dominic</t>
  </si>
  <si>
    <t>Fletcher, Dominic Total</t>
  </si>
  <si>
    <t>Fletcher, Trejyn</t>
  </si>
  <si>
    <t>Fletcher, Trejyn Total</t>
  </si>
  <si>
    <t xml:space="preserve">Fletcher,David/Ward,Taylor, </t>
  </si>
  <si>
    <t>Fletcher,David/Ward,Taylor,  Total</t>
  </si>
  <si>
    <t>Flexen, Chris Total</t>
  </si>
  <si>
    <t>Optic     Pros</t>
  </si>
  <si>
    <t>Florial, Estevan Total</t>
  </si>
  <si>
    <t>Foltynewics, Mike Total</t>
  </si>
  <si>
    <t>Fontana, Nolan Total</t>
  </si>
  <si>
    <t>Ford, Mike</t>
  </si>
  <si>
    <t>Ford, Mike Total</t>
  </si>
  <si>
    <t>France, Ty</t>
  </si>
  <si>
    <t>France, Ty Total</t>
  </si>
  <si>
    <t>Franchy, Cordero</t>
  </si>
  <si>
    <t>Franchy, Cordero Total</t>
  </si>
  <si>
    <t>Franco, Maikel Total</t>
  </si>
  <si>
    <t>Franco, Wanda</t>
  </si>
  <si>
    <t>Franco, Wanda Total</t>
  </si>
  <si>
    <t>Franco, Wander</t>
  </si>
  <si>
    <t>Franco, Wander Total</t>
  </si>
  <si>
    <t>Frank, Tyler Total</t>
  </si>
  <si>
    <t>Franmil, Reyes</t>
  </si>
  <si>
    <t>Franmil, Reyes Total</t>
  </si>
  <si>
    <t xml:space="preserve">Topps Silver Packs 84 Topps Upd    </t>
  </si>
  <si>
    <t>Fredo, Alex Total</t>
  </si>
  <si>
    <t>Freeland, Kyle Total</t>
  </si>
  <si>
    <t>Freeman, Freddie Total</t>
  </si>
  <si>
    <t>Freeman, Tyler Total</t>
  </si>
  <si>
    <t>Topps Heritage     miscut</t>
  </si>
  <si>
    <t>Fried, Max Total</t>
  </si>
  <si>
    <t>Friedl, TJ Total</t>
  </si>
  <si>
    <t xml:space="preserve">Fry,Paul/Mullins,Cedric/Wynns,Austin, </t>
  </si>
  <si>
    <t>Fry,Paul/Mullins,Cedric/Wynns,Austin,  Total</t>
  </si>
  <si>
    <t>Fuentes, Josh</t>
  </si>
  <si>
    <t>Fuentes, Josh Total</t>
  </si>
  <si>
    <t>Fulmer, Carson Total</t>
  </si>
  <si>
    <t>Fulmer, Carson / Moncada, Yoan,  Total</t>
  </si>
  <si>
    <t>Fulmer, Michael Total</t>
  </si>
  <si>
    <t>Gaddis, Will Total</t>
  </si>
  <si>
    <t>Galarraga, Andres Total</t>
  </si>
  <si>
    <t>Gallagher, Cam Total</t>
  </si>
  <si>
    <t>Gallagher, Cameron Total</t>
  </si>
  <si>
    <t>Gallo, Joey Total</t>
  </si>
  <si>
    <t>Gamboa,Eddie / Querecuto,Juniel,  Total</t>
  </si>
  <si>
    <t>Gambrell, Grant</t>
  </si>
  <si>
    <t>Gambrell, Grant Total</t>
  </si>
  <si>
    <t>Gamel, Ben</t>
  </si>
  <si>
    <t>Gamel, Ben Total</t>
  </si>
  <si>
    <t>Gant, John / Cervenka, Hunter,  Total</t>
  </si>
  <si>
    <t>Garcia, Adolis</t>
  </si>
  <si>
    <t>Garcia, Adolis Total</t>
  </si>
  <si>
    <t>Garcia, Aramis Total</t>
  </si>
  <si>
    <t>Garcia, Avisail Total</t>
  </si>
  <si>
    <t>Garcia, Deivi</t>
  </si>
  <si>
    <t>Garcia, Deivi Total</t>
  </si>
  <si>
    <t>Garcia, Jarlin Total</t>
  </si>
  <si>
    <t>Garcia, Jose Adolis Total</t>
  </si>
  <si>
    <t>Garcia, Luis Total</t>
  </si>
  <si>
    <t>Garcia, Ryan</t>
  </si>
  <si>
    <t>Garcia, Ryan Total</t>
  </si>
  <si>
    <t>Garcia, Wilkerman Total</t>
  </si>
  <si>
    <t>Gardewine, Nick Total</t>
  </si>
  <si>
    <t>Garrett, Amir Total</t>
  </si>
  <si>
    <t>Garrett, Braxton Total</t>
  </si>
  <si>
    <t>Garrett,Braxton/Norwood,John/Payano,Victor,  Total</t>
  </si>
  <si>
    <t>Garrett,Stone/Dean,Austin/Riddle,JT,  Total</t>
  </si>
  <si>
    <t>Garver, Mitch Total</t>
  </si>
  <si>
    <t>Garvey, Steve Total</t>
  </si>
  <si>
    <t>Gausman, Kevin Total</t>
  </si>
  <si>
    <t>Gaviglio, Sam Total</t>
  </si>
  <si>
    <t xml:space="preserve">Gypsy Queen  SP   </t>
  </si>
  <si>
    <t>Gehrig, Lou Total</t>
  </si>
  <si>
    <t>Gerber,Mike/Greiner,Grayson,  Total</t>
  </si>
  <si>
    <t>German, Domingo Total</t>
  </si>
  <si>
    <t>Giambi, Jason Total</t>
  </si>
  <si>
    <t>Gibson, Bob Total</t>
  </si>
  <si>
    <t>Gil, Mateo</t>
  </si>
  <si>
    <t>Gil, Mateo Total</t>
  </si>
  <si>
    <t>Gilbert, Logan Total</t>
  </si>
  <si>
    <t>Gillaspie, Casey Total</t>
  </si>
  <si>
    <t>Gilliam, Isiah</t>
  </si>
  <si>
    <t>Gilliam, Isiah Total</t>
  </si>
  <si>
    <t>Gimenez, Andres Total</t>
  </si>
  <si>
    <t>Giolito, Lucas Total</t>
  </si>
  <si>
    <t>Glasnow, Tyler Total</t>
  </si>
  <si>
    <t>Glavine, Tom Total</t>
  </si>
  <si>
    <t>Glover, Koda Total</t>
  </si>
  <si>
    <t>Goddard, Jackson Total</t>
  </si>
  <si>
    <t>Goeddel, Tyler Total</t>
  </si>
  <si>
    <t>Goldberg, Brad Total</t>
  </si>
  <si>
    <t>Golden, Casey</t>
  </si>
  <si>
    <t>Golden, Casey Total</t>
  </si>
  <si>
    <t>Goldschmidt, Paul Total</t>
  </si>
  <si>
    <t>Gomez, Miguel Total</t>
  </si>
  <si>
    <t>Gomez, Moises</t>
  </si>
  <si>
    <t>Gomez, Moises Total</t>
  </si>
  <si>
    <t xml:space="preserve">Donruss  "Ball over head"   </t>
  </si>
  <si>
    <t>Gonsalves, Stephen Total</t>
  </si>
  <si>
    <t>Gonzalez, Chi Chi Total</t>
  </si>
  <si>
    <t>Gonzalez, Jacob Total</t>
  </si>
  <si>
    <t>Gonzalez, Juan Total</t>
  </si>
  <si>
    <t>Gonzalez, Luis Total</t>
  </si>
  <si>
    <t>Gonzalez, Merandy Total</t>
  </si>
  <si>
    <t>Gooden, Dwight Total</t>
  </si>
  <si>
    <t>Goodrum, Niko Total</t>
  </si>
  <si>
    <t>Goodwin, Brian Total</t>
  </si>
  <si>
    <t>Goodwin, Brian / Kieboom, Spencer,  Total</t>
  </si>
  <si>
    <t>Goody, Nick Total</t>
  </si>
  <si>
    <t>Gordon, Dee Total</t>
  </si>
  <si>
    <t>Gordon, Nick Total</t>
  </si>
  <si>
    <t>Gordon/Harper/Goldschmidt,  Total</t>
  </si>
  <si>
    <t>Gore, MacKenzie Total</t>
  </si>
  <si>
    <t>Gorman, Nolan Total</t>
  </si>
  <si>
    <t>Gorski, Matt</t>
  </si>
  <si>
    <t>Gorski, Matt Total</t>
  </si>
  <si>
    <t>Goss, JJ</t>
  </si>
  <si>
    <t>Goss, JJ Total</t>
  </si>
  <si>
    <t>Gossage, Rich (Goose) Total</t>
  </si>
  <si>
    <t>Gossett, Daniel Total</t>
  </si>
  <si>
    <t>Grace, Mark Total</t>
  </si>
  <si>
    <t>Granite, Zack Total</t>
  </si>
  <si>
    <t>Graterol, Brusdar Total</t>
  </si>
  <si>
    <t>Gray, Joe Total</t>
  </si>
  <si>
    <t>Gray, Jon Total</t>
  </si>
  <si>
    <t>Green, Chad / Mullee, Conor,  Total</t>
  </si>
  <si>
    <t>Green, Zach Total</t>
  </si>
  <si>
    <t>Greene, Hunter Total</t>
  </si>
  <si>
    <t>Greene, Riley</t>
  </si>
  <si>
    <t>Greene, Riley Total</t>
  </si>
  <si>
    <t>Greene, Ryder Total</t>
  </si>
  <si>
    <t>Greinke/Arrieta/Kershaw,  Total</t>
  </si>
  <si>
    <t>Grenier, Cadyn Total</t>
  </si>
  <si>
    <t>Grichuk, Randal Total</t>
  </si>
  <si>
    <t>Grier, Anfernee Total</t>
  </si>
  <si>
    <t>Griffey Jr, Ken Total</t>
  </si>
  <si>
    <t>Griffey Jr,K / McGwire, M,  Total</t>
  </si>
  <si>
    <t>Griffey Jr,Ken / Bonds, Barry,  Total</t>
  </si>
  <si>
    <t>Griffey Jr,Ken/Ken Sr/Craig,  Total</t>
  </si>
  <si>
    <t>Griffey Jr,Ken/Sandberg,Ryne,  Total</t>
  </si>
  <si>
    <t>Griffey, Ken Jr/Sr,  Total</t>
  </si>
  <si>
    <t>Groome, Jason Total</t>
  </si>
  <si>
    <t>Groome, Jay</t>
  </si>
  <si>
    <t>Groome, Jay Total</t>
  </si>
  <si>
    <t>Groome,Jay/Chavis,Michael/Lin,Tzu-Wei,  Total</t>
  </si>
  <si>
    <t>Groshans, Jordan Total</t>
  </si>
  <si>
    <t>Gsellman, Robert Total</t>
  </si>
  <si>
    <t>Guenther, Jake</t>
  </si>
  <si>
    <t>Guenther, Jake Total</t>
  </si>
  <si>
    <t>Guerra, Junior Total</t>
  </si>
  <si>
    <t>Topps Main Update Team Card   RC</t>
  </si>
  <si>
    <t>Topps Main    FacSetBase RC</t>
  </si>
  <si>
    <t>Guerrero, Jordan Total</t>
  </si>
  <si>
    <t>Guerrero, Vladimir Total</t>
  </si>
  <si>
    <t>Guidry, Ron Total</t>
  </si>
  <si>
    <t>Guilbe, Sean Total</t>
  </si>
  <si>
    <t>Guillorme, Luis</t>
  </si>
  <si>
    <t>Guillorme, Luis Total</t>
  </si>
  <si>
    <t>Guillorme,Luis/Bautista,Gerson,  Total</t>
  </si>
  <si>
    <t>Gurrero Jr., Vladimir</t>
  </si>
  <si>
    <t>Topps Main 84 Topps Upd    RC</t>
  </si>
  <si>
    <t>Gurrero Jr., Vladimir Total</t>
  </si>
  <si>
    <t>Gurriel Jr, Lourdes Total</t>
  </si>
  <si>
    <t>Gurriel, Lourdes Jr Total</t>
  </si>
  <si>
    <t>Gurriel, Yulieski Total</t>
  </si>
  <si>
    <t>Gutierrez, Kelvin</t>
  </si>
  <si>
    <t>Gutierrez, Kelvin Total</t>
  </si>
  <si>
    <t>Gutierrez, Vladimir Total</t>
  </si>
  <si>
    <t>Guzman, Jorge Total</t>
  </si>
  <si>
    <t>Guzman, Ronald Total</t>
  </si>
  <si>
    <t>Gwynn, Tony Total</t>
  </si>
  <si>
    <t>Gwynn, Tony / Raines, Tim,  Total</t>
  </si>
  <si>
    <t>Gwynn,T/McGriff/Sheffield,  Total</t>
  </si>
  <si>
    <t>Gwynn,Tony/Chris, Tony Total</t>
  </si>
  <si>
    <t>Haase, Eric</t>
  </si>
  <si>
    <t>Haase, Eric Total</t>
  </si>
  <si>
    <t>Haley, Justin Total</t>
  </si>
  <si>
    <t>Hall, Adam Total</t>
  </si>
  <si>
    <t>Hall, DL Total</t>
  </si>
  <si>
    <t>Hall, Matt Total</t>
  </si>
  <si>
    <t>Halladay, Roy Total</t>
  </si>
  <si>
    <t>Halladay,Roy/Johnson/Wainwright,  Total</t>
  </si>
  <si>
    <t>Halladay,Roy/Wainwright/Jimenez,  Total</t>
  </si>
  <si>
    <t>Hamels, Cole Total</t>
  </si>
  <si>
    <t>Hamels,C / Martin, R,  Total</t>
  </si>
  <si>
    <t>Hammer, JD</t>
  </si>
  <si>
    <t>Hammer, JD Total</t>
  </si>
  <si>
    <t>Hampson, Garrett</t>
  </si>
  <si>
    <t>Topps Main 84 Topps S1 150th Anniv /150  RC</t>
  </si>
  <si>
    <t>Hampson, Garrett Total</t>
  </si>
  <si>
    <t>Haniger, Mitch Total</t>
  </si>
  <si>
    <t>Hankins, Ethan Total</t>
  </si>
  <si>
    <t>Hannah, Jameson Total</t>
  </si>
  <si>
    <t>Hansen, Alec Total</t>
  </si>
  <si>
    <t>Hanson, Alen Total</t>
  </si>
  <si>
    <t>Happ, Ian Total</t>
  </si>
  <si>
    <t>Harper, B / Rizzo, A,  Total</t>
  </si>
  <si>
    <t xml:space="preserve">Donruss  "Dark Shirt"   </t>
  </si>
  <si>
    <t>Harper, Ryne</t>
  </si>
  <si>
    <t>Harper, Ryne Total</t>
  </si>
  <si>
    <t>Harper,Arenado,C Gonzalez,  Total</t>
  </si>
  <si>
    <t xml:space="preserve">Harper,Bryce (NL Nails), </t>
  </si>
  <si>
    <t>Harper,Bryce (NL Nails),  Total</t>
  </si>
  <si>
    <t xml:space="preserve">Harper,Bryce/Freeman,Freddie, </t>
  </si>
  <si>
    <t>Harper,Bryce/Freeman,Freddie,  Total</t>
  </si>
  <si>
    <t>Harris, Jawuan Total</t>
  </si>
  <si>
    <t>Harrison, KJ Total</t>
  </si>
  <si>
    <t>Harrison, Monte Total</t>
  </si>
  <si>
    <t>Harvey, Hunter Total</t>
  </si>
  <si>
    <t>Harvey, Matt Total</t>
  </si>
  <si>
    <t>Haseley, Adam Total</t>
  </si>
  <si>
    <t xml:space="preserve">Haseley,Adam/Hall,Darick/Suarez,Ranger, </t>
  </si>
  <si>
    <t>Haseley,Adam/Hall,Darick/Suarez,Ranger,  Total</t>
  </si>
  <si>
    <t>Hatch, Thomas Total</t>
  </si>
  <si>
    <t>Hauschild, Mike Total</t>
  </si>
  <si>
    <t>Hawkins, Courtney Total</t>
  </si>
  <si>
    <t>Hayes, KeBryan</t>
  </si>
  <si>
    <t>Hayes, KeBryan Total</t>
  </si>
  <si>
    <t>Hayes, Ke'Bryan Total</t>
  </si>
  <si>
    <t>Hazelbaker, Jeremy Total</t>
  </si>
  <si>
    <t>Head, Hudson</t>
  </si>
  <si>
    <t>Head, Hudson Total</t>
  </si>
  <si>
    <t>Healy, Ryon Total</t>
  </si>
  <si>
    <t>Heaney, Andrew</t>
  </si>
  <si>
    <t xml:space="preserve">Topps Main  Black /67  </t>
  </si>
  <si>
    <t>Heaney, Andrew Total</t>
  </si>
  <si>
    <t>Heatherly, Jacob Total</t>
  </si>
  <si>
    <t>Hedges, Austin Total</t>
  </si>
  <si>
    <t>Helsley, Ryan</t>
  </si>
  <si>
    <t>Helsley, Ryan Total</t>
  </si>
  <si>
    <t>Henderson, Gunnar</t>
  </si>
  <si>
    <t>Henderson, Gunnar Total</t>
  </si>
  <si>
    <t>Henderson, Rickey Total</t>
  </si>
  <si>
    <t>Henderson,Rickey /Winfield, Dave,  Total</t>
  </si>
  <si>
    <t>Henderson,Rickey/Brock,Lou,  Total</t>
  </si>
  <si>
    <t>Henderson,Rickey/Canseco,Jose,  Total</t>
  </si>
  <si>
    <t>Henry, Tommy</t>
  </si>
  <si>
    <t>Henry, Tommy Total</t>
  </si>
  <si>
    <t>Henzman, Lincoln Total</t>
  </si>
  <si>
    <t>Heredia, Guillermo Total</t>
  </si>
  <si>
    <t>Hernandez, Ariel Total</t>
  </si>
  <si>
    <t>Hernandez, Darwinzon</t>
  </si>
  <si>
    <t>Hernandez, Darwinzon Total</t>
  </si>
  <si>
    <t>Hernandez, Enrique Total</t>
  </si>
  <si>
    <t>Hernandez, Jonathan</t>
  </si>
  <si>
    <t>Bowman Chrome  Refractor /499  1stBow</t>
  </si>
  <si>
    <t>Hernandez, Jonathan Total</t>
  </si>
  <si>
    <t>Hernandez, Ronaldo</t>
  </si>
  <si>
    <t>Hernandez, Ronaldo Total</t>
  </si>
  <si>
    <t>Hernandez, Teoscar Total</t>
  </si>
  <si>
    <t>Hernandez,Elieser/Gonzalez,Merandy,  Total</t>
  </si>
  <si>
    <t>Herrera, Dilson Total</t>
  </si>
  <si>
    <t>Herrera, Odubel Total</t>
  </si>
  <si>
    <t>Herrera, Rosell</t>
  </si>
  <si>
    <t>Herrera, Rosell Total</t>
  </si>
  <si>
    <t>Hershiser, Orel Total</t>
  </si>
  <si>
    <t>Hess,David/Araujo,Pedro,  Total</t>
  </si>
  <si>
    <t>Heyward, Jacob Total</t>
  </si>
  <si>
    <t>Hicklen, Brewer</t>
  </si>
  <si>
    <t>Hicklen, Brewer Total</t>
  </si>
  <si>
    <t>Hicks, Jordan Total</t>
  </si>
  <si>
    <t>Higashioka, Kyle Total</t>
  </si>
  <si>
    <t>Hill Jr., Glenallen</t>
  </si>
  <si>
    <t>Hill Jr., Glenallen Total</t>
  </si>
  <si>
    <t>Hill, Adam Total</t>
  </si>
  <si>
    <t>Hilliard, Sam Total</t>
  </si>
  <si>
    <t>Hillman, Juan Total</t>
  </si>
  <si>
    <t>Hinds, Rece</t>
  </si>
  <si>
    <t>Hinds, Rece Total</t>
  </si>
  <si>
    <t>Hirano, Yoshihisa Total</t>
  </si>
  <si>
    <t>Donruss Rated Prospect Material   Relic Pros</t>
  </si>
  <si>
    <t>Hiura, Keston Total</t>
  </si>
  <si>
    <t>Hjelle, Sean Total</t>
  </si>
  <si>
    <t>Hock, Colton Total</t>
  </si>
  <si>
    <t>Hoerner, Nico Total</t>
  </si>
  <si>
    <t xml:space="preserve">Hoerner,Nico/Hatch,Thomas/Alzolay,Adbert, </t>
  </si>
  <si>
    <t>Hoerner,Nico/Hatch,Thomas/Alzolay,Adbert,  Total</t>
  </si>
  <si>
    <t>Hoese, Kody</t>
  </si>
  <si>
    <t>Hoese, Kody Total</t>
  </si>
  <si>
    <t>Hoffman, Jeff Total</t>
  </si>
  <si>
    <t>Holland, Korey Total</t>
  </si>
  <si>
    <t>Holliday, M / Howard, R /Fielder,P,  Total</t>
  </si>
  <si>
    <t>Holmes, Grant Total</t>
  </si>
  <si>
    <t>Holmes, Quentin Total</t>
  </si>
  <si>
    <t>Honeywell, Brent Total</t>
  </si>
  <si>
    <t>Bowman Draft Chrome    1stBow</t>
  </si>
  <si>
    <t>Hoskins,Rhys/Kingery,Scott,  Total</t>
  </si>
  <si>
    <t>Houck, Tanner Total</t>
  </si>
  <si>
    <t>House, Mason Total</t>
  </si>
  <si>
    <t>Houser, Adrian Total</t>
  </si>
  <si>
    <t>Howard, R / Utley, C,  Total</t>
  </si>
  <si>
    <t>Howard, Ryan Total</t>
  </si>
  <si>
    <t>Howard, Sam Total</t>
  </si>
  <si>
    <t>Howard, Spencer Total</t>
  </si>
  <si>
    <t>Howard,Ryan/Hamels,Cole,  Total</t>
  </si>
  <si>
    <t>Howard,Ryan/Hinojosa,CJ/Shaw,Chris,  Total</t>
  </si>
  <si>
    <t>Howell, Korry Total</t>
  </si>
  <si>
    <t>Hu, Chi-Wei Total</t>
  </si>
  <si>
    <t>Huang, Wei-Chieh Total</t>
  </si>
  <si>
    <t>Hunt, Blake Total</t>
  </si>
  <si>
    <t>Hunter, Brian Total</t>
  </si>
  <si>
    <t>Hunter, Jim (Catfish) Total</t>
  </si>
  <si>
    <t>Hurst, Scott Total</t>
  </si>
  <si>
    <t>Hyeon-Jong, Yang Total</t>
  </si>
  <si>
    <t>Ibanez, Andy Total</t>
  </si>
  <si>
    <t>India, Jonathan Total</t>
  </si>
  <si>
    <t>Irizarry, Kenen Total</t>
  </si>
  <si>
    <t>Irvin, Cole</t>
  </si>
  <si>
    <t>Irvin, Cole Total</t>
  </si>
  <si>
    <t>Isabel, Ibandel Total</t>
  </si>
  <si>
    <t>Isbel, Kyle Total</t>
  </si>
  <si>
    <t>Ivey, Tyler Total</t>
  </si>
  <si>
    <t>Jackson, Alex Total</t>
  </si>
  <si>
    <t>Jackson, Bo Total</t>
  </si>
  <si>
    <t>Jackson, Drew Total</t>
  </si>
  <si>
    <t>Jackson, Jeremiah Total</t>
  </si>
  <si>
    <t>Jackson, Kevon Total</t>
  </si>
  <si>
    <t>Jackson, Luke Total</t>
  </si>
  <si>
    <t>Jackson, Reggie Total</t>
  </si>
  <si>
    <t>Jackson, Reggie / Oglvie,  Total</t>
  </si>
  <si>
    <t>Jackson,Reggie/Winfield,Dave,  Total</t>
  </si>
  <si>
    <t>Jackson,Reggie/Winfield,Dave, Reggie Total</t>
  </si>
  <si>
    <t>Jacques, Joe Total</t>
  </si>
  <si>
    <t>James, Josh</t>
  </si>
  <si>
    <t>Donruss  "White Jersey"   RC</t>
  </si>
  <si>
    <t>James, Josh Total</t>
  </si>
  <si>
    <t>Jameson, Drey</t>
  </si>
  <si>
    <t>Jameson, Drey Total</t>
  </si>
  <si>
    <t>Jankowski, Travis Total</t>
  </si>
  <si>
    <t>Jankowski,J / Guduan, R,  Total</t>
  </si>
  <si>
    <t>Prizm  RedWhiteBlue   RC</t>
  </si>
  <si>
    <t>Jarvis, Justin Total</t>
  </si>
  <si>
    <t>Javier, Cristian</t>
  </si>
  <si>
    <t>Javier, Cristian Total</t>
  </si>
  <si>
    <t>Javier, wander Total</t>
  </si>
  <si>
    <t>Jay, Tyler Total</t>
  </si>
  <si>
    <t>Jeffers, Ryan Total</t>
  </si>
  <si>
    <t>Jeffries, Daulton Total</t>
  </si>
  <si>
    <t>Jenista, Greyson Total</t>
  </si>
  <si>
    <t>Jenkins, Ferguson Total</t>
  </si>
  <si>
    <t>Jenkins, Tyrell Total</t>
  </si>
  <si>
    <t>Jensen, Ryan</t>
  </si>
  <si>
    <t>Jensen, Ryan Total</t>
  </si>
  <si>
    <t>Jeter, D / Mueller,B / Ramirez, M,  Total</t>
  </si>
  <si>
    <t>Jeter, D / Rodriguez, A / Soriano, A,  Total</t>
  </si>
  <si>
    <t>Jeter, Derek Total</t>
  </si>
  <si>
    <t>Jeter,D / Rodriguez,A / Posada,J,  Total</t>
  </si>
  <si>
    <t>Jeter,D/Gonzalez,L,  Total</t>
  </si>
  <si>
    <t>Jeter/Ichiro/Mauer,J,  Total</t>
  </si>
  <si>
    <t>Jimenez, AJ Total</t>
  </si>
  <si>
    <t>Jimenez, Eduardo</t>
  </si>
  <si>
    <t>Bowman Prospect Autograph Orange /25 Auto 1stBow</t>
  </si>
  <si>
    <t>Jimenez, Eduardo Total</t>
  </si>
  <si>
    <t>Bowman Draft Paper    1stBow</t>
  </si>
  <si>
    <t>Jimenez, Joe Total</t>
  </si>
  <si>
    <t>Jimenez, Leonardo</t>
  </si>
  <si>
    <t>Jimenez, Leonardo Total</t>
  </si>
  <si>
    <t>Joe, Connor</t>
  </si>
  <si>
    <t>Joe, Connor Total</t>
  </si>
  <si>
    <t>John, Tommy Total</t>
  </si>
  <si>
    <t>Johnson, Brian Total</t>
  </si>
  <si>
    <t>Johnson, Cooper</t>
  </si>
  <si>
    <t>Johnson, Cooper Total</t>
  </si>
  <si>
    <t>Johnson, Daniel Total</t>
  </si>
  <si>
    <t>Johnson, Osiris Total</t>
  </si>
  <si>
    <t>Johnson, Pierce Total</t>
  </si>
  <si>
    <t>Johnson, R / Maddux,G / Glavine, T,  Total</t>
  </si>
  <si>
    <t>Johnson, Randy Total</t>
  </si>
  <si>
    <t>Johnson, Seth</t>
  </si>
  <si>
    <t>Johnson, Seth Total</t>
  </si>
  <si>
    <t>Johnson, Walter Total</t>
  </si>
  <si>
    <t>Johnson,R / Martinez, P,  Total</t>
  </si>
  <si>
    <t>Johnson,R / Martinez,R / Milacki,  Total</t>
  </si>
  <si>
    <t>Johnson,R/Martinez,P,  Total</t>
  </si>
  <si>
    <t>Johnson,Randy / Martinez,Pedro,  Total</t>
  </si>
  <si>
    <t>Jones, Adam Total</t>
  </si>
  <si>
    <t>Jones, Chipper Total</t>
  </si>
  <si>
    <t>Jones, Greg</t>
  </si>
  <si>
    <t>Jones, Greg Total</t>
  </si>
  <si>
    <t>Jones, Jacoby Total</t>
  </si>
  <si>
    <t>Jones, Jahmai Total</t>
  </si>
  <si>
    <t>Jones, Nolan Total</t>
  </si>
  <si>
    <t>Jones, Ryder Total</t>
  </si>
  <si>
    <t>Jordan, Michael Total</t>
  </si>
  <si>
    <t>Joseph, Tommy Total</t>
  </si>
  <si>
    <t>Joyner-Kersee, Jackie Total</t>
  </si>
  <si>
    <t>Judge, A / Frazier, C,  Total</t>
  </si>
  <si>
    <t>Judge, A/ Davis, K / Gallo, J,  Total</t>
  </si>
  <si>
    <t xml:space="preserve">Donruss  "Back of Jersey"   </t>
  </si>
  <si>
    <t>Judge, Aaron / Austin, Tyler,  Total</t>
  </si>
  <si>
    <t>Judge,A / Bird, G,  Total</t>
  </si>
  <si>
    <t>Judge,Aaron / Altuve,Jose,  Total</t>
  </si>
  <si>
    <t>Judge,Aaron / Stanton, Giancarlo,  Total</t>
  </si>
  <si>
    <t xml:space="preserve">Judge,Aaron/Gregorius,Didi, </t>
  </si>
  <si>
    <t>Judge,Aaron/Gregorius,Didi,  Total</t>
  </si>
  <si>
    <t>Judge,Aaron/Stanton,Giancarlo,  Total</t>
  </si>
  <si>
    <t>Jung, Josh</t>
  </si>
  <si>
    <t>Jung, Josh Total</t>
  </si>
  <si>
    <t>Junis, Jake Total</t>
  </si>
  <si>
    <t>Jurado, Ariel Total</t>
  </si>
  <si>
    <t>Justice, Dave Total</t>
  </si>
  <si>
    <t>Kaat, Jim Total</t>
  </si>
  <si>
    <t>Kaline, Al Total</t>
  </si>
  <si>
    <t>Kalish, Jake Total</t>
  </si>
  <si>
    <t>Kaminsky, Rob Total</t>
  </si>
  <si>
    <t>Kang, Jung-Ho Total</t>
  </si>
  <si>
    <t>Kaprielian, James Total</t>
  </si>
  <si>
    <t>Kay, Anthony</t>
  </si>
  <si>
    <t>Kay, Anthony Total</t>
  </si>
  <si>
    <t>Kela, Keone Total</t>
  </si>
  <si>
    <t>Kelenic, Jarred Total</t>
  </si>
  <si>
    <t>Keller, Mitch Total</t>
  </si>
  <si>
    <t>Kelly, Antoine</t>
  </si>
  <si>
    <t>Kelly, Antoine Total</t>
  </si>
  <si>
    <t>Kelly, Levi Total</t>
  </si>
  <si>
    <t>Kelly, Merrill</t>
  </si>
  <si>
    <t>Kelly, Merrill Total</t>
  </si>
  <si>
    <t>Kemp, Tony Total</t>
  </si>
  <si>
    <t>Kendall, Jeren Total</t>
  </si>
  <si>
    <t>Kennedy, Brent</t>
  </si>
  <si>
    <t>Kennedy, Brent Total</t>
  </si>
  <si>
    <t>Keon Broxton/Ron Torreyes,  Total</t>
  </si>
  <si>
    <t>Kepler, Max Total</t>
  </si>
  <si>
    <t xml:space="preserve">Donruss  Independence Day   </t>
  </si>
  <si>
    <t xml:space="preserve">Donruss Franchise Features Silver /999  </t>
  </si>
  <si>
    <t>Kershaw,C / Fernandez / Harvey,  Total</t>
  </si>
  <si>
    <t>Kershaw,C/Marichal, J,  Total</t>
  </si>
  <si>
    <t>Kershaw/Cueto/Wainwright,  Total</t>
  </si>
  <si>
    <t>Kershaw/Dickey/Cueto,  Total</t>
  </si>
  <si>
    <t>Kershaw/Scherzer/Arrieta,  Total</t>
  </si>
  <si>
    <t>Kessinger, Grae</t>
  </si>
  <si>
    <t>Kessinger, Grae Total</t>
  </si>
  <si>
    <t>Ketel Marte/John Hicks,  Total</t>
  </si>
  <si>
    <t>Keyvius Sampson/Kyle Waldrop,  Total</t>
  </si>
  <si>
    <t>Topps Heritage NowAndThen    RC</t>
  </si>
  <si>
    <t>Kieboom, Carter Total</t>
  </si>
  <si>
    <t>Kikuchi, Yusei</t>
  </si>
  <si>
    <t>Topps Heritage     miscutRC</t>
  </si>
  <si>
    <t>Kikuchi, Yusei Total</t>
  </si>
  <si>
    <t>Killebrew, Harmon Total</t>
  </si>
  <si>
    <t>Kilome, Franklyn Total</t>
  </si>
  <si>
    <t>Kim, Hyun-Soo Total</t>
  </si>
  <si>
    <t>Kiner-Falefa, Isiah Total</t>
  </si>
  <si>
    <t>Kingery, Scott Total</t>
  </si>
  <si>
    <t>Kingham, Nick Total</t>
  </si>
  <si>
    <t>Kirby, George</t>
  </si>
  <si>
    <t>Kirby, George Total</t>
  </si>
  <si>
    <t>Kirilloff, Alex Total</t>
  </si>
  <si>
    <t xml:space="preserve">Kirilloff,Alex/Judge,Aaron, </t>
  </si>
  <si>
    <t>Donruss Franchise Features Blue /249  Pros</t>
  </si>
  <si>
    <t>Kirilloff,Alex/Judge,Aaron,  Total</t>
  </si>
  <si>
    <t>Kiriloff, Alex Total</t>
  </si>
  <si>
    <t>Kirk, Alejandro</t>
  </si>
  <si>
    <t>Kirk, Alejandro Total</t>
  </si>
  <si>
    <t>Kirtley, Zach Total</t>
  </si>
  <si>
    <t>Kluber/Scherzer/Weaver,  Total</t>
  </si>
  <si>
    <t>Knapp, A / Lively, B,  Total</t>
  </si>
  <si>
    <t>Knapp, Aaron Total</t>
  </si>
  <si>
    <t>Knebel, Corey Total</t>
  </si>
  <si>
    <t>Knizner, Andrew</t>
  </si>
  <si>
    <t>Knizner, Andrew Total</t>
  </si>
  <si>
    <t>Koch, Grant Total</t>
  </si>
  <si>
    <t>Kochanowics, Jack</t>
  </si>
  <si>
    <t>Kochanowics, Jack Total</t>
  </si>
  <si>
    <t>Konerko, Paul Total</t>
  </si>
  <si>
    <t>Prizm  error no RC   RC</t>
  </si>
  <si>
    <t xml:space="preserve">Kopech,Michael/Frare,Caleb, </t>
  </si>
  <si>
    <t>Kopech,Michael/Frare,Caleb,  Total</t>
  </si>
  <si>
    <t>Koufax, Sandy Total</t>
  </si>
  <si>
    <t>Kowar, Jackson Total</t>
  </si>
  <si>
    <t>Kruk, John Total</t>
  </si>
  <si>
    <t>Kuhl, Chad Total</t>
  </si>
  <si>
    <t>Lake, Steve Total</t>
  </si>
  <si>
    <t>Lakins, Travis Total</t>
  </si>
  <si>
    <t>Lamb, Jake Total</t>
  </si>
  <si>
    <t>Lambert, Peter</t>
  </si>
  <si>
    <t>Lambert, Peter Total</t>
  </si>
  <si>
    <t>Lamet, Dinelson Total</t>
  </si>
  <si>
    <t>Lange, Alex Total</t>
  </si>
  <si>
    <t>Langeliers, Shea</t>
  </si>
  <si>
    <t>Langeliers, Shea Total</t>
  </si>
  <si>
    <t>Larkin, Barry Total</t>
  </si>
  <si>
    <t>Larnach, Trevor Total</t>
  </si>
  <si>
    <t>Lauer, Eric Total</t>
  </si>
  <si>
    <t>Donruss  Holo Red   RC</t>
  </si>
  <si>
    <t>Topps Silver Packs 84 Topps S1    RC</t>
  </si>
  <si>
    <t xml:space="preserve">Laureano,Ramon/Martini,Nick, </t>
  </si>
  <si>
    <t>Laureano,Ramon/Martini,Nick,  Total</t>
  </si>
  <si>
    <t>LaValley, Gavin Total</t>
  </si>
  <si>
    <t>Lavastida, Bryan Total</t>
  </si>
  <si>
    <t>Lavigne, Grant Total</t>
  </si>
  <si>
    <t>Law, Derek Total</t>
  </si>
  <si>
    <t>Lawrence, Casey Total</t>
  </si>
  <si>
    <t>Lawson, Reggie</t>
  </si>
  <si>
    <t>Lawson, Reggie Total</t>
  </si>
  <si>
    <t>LeClerc, Jose</t>
  </si>
  <si>
    <t>LeClerc, Jose Total</t>
  </si>
  <si>
    <t>Lee, Braxton Total</t>
  </si>
  <si>
    <t>Lee, Cliff Total</t>
  </si>
  <si>
    <t>Lee, Khalil Total</t>
  </si>
  <si>
    <t>Lee, Korey</t>
  </si>
  <si>
    <t>Lee, Korey Total</t>
  </si>
  <si>
    <t>Lee, Zach Total</t>
  </si>
  <si>
    <t>Leiter Jr., Mark Total</t>
  </si>
  <si>
    <t>Lemons, Caden Total</t>
  </si>
  <si>
    <t>Lewis, Brandon</t>
  </si>
  <si>
    <t>Lewis, Brandon Total</t>
  </si>
  <si>
    <t>Lewis, Jimmy</t>
  </si>
  <si>
    <t>Lewis, Jimmy Total</t>
  </si>
  <si>
    <t>Lewis, Kyle Total</t>
  </si>
  <si>
    <t>Lewis, Royce Total</t>
  </si>
  <si>
    <t>Lewis,Kyle/Bishop,Braden/Povse,Max,  Total</t>
  </si>
  <si>
    <t>Lewis,Royce/Gordon,Nick/Gonsalves,Stephen,  Total</t>
  </si>
  <si>
    <t>Leyba, Domingo Total</t>
  </si>
  <si>
    <t>Liberatore, Matthew Total</t>
  </si>
  <si>
    <t>Lieberthal, Mike</t>
  </si>
  <si>
    <t xml:space="preserve">Topps Archives    Auto </t>
  </si>
  <si>
    <t>Lieberthal, Mike Total</t>
  </si>
  <si>
    <t>Lindor,Francisco/Ramirez,Jose,  Total</t>
  </si>
  <si>
    <t>Lindsay, Desmond Total</t>
  </si>
  <si>
    <t>Lipcius, Andre</t>
  </si>
  <si>
    <t>Lipcius, Andre Total</t>
  </si>
  <si>
    <t>Littell, Jack Total</t>
  </si>
  <si>
    <t>Littell, Zack Total</t>
  </si>
  <si>
    <t>Little, Brendon Total</t>
  </si>
  <si>
    <t>Little, Grant Total</t>
  </si>
  <si>
    <t>Little, Jack</t>
  </si>
  <si>
    <t>Little, Jack Total</t>
  </si>
  <si>
    <t>Locastro, Tim Total</t>
  </si>
  <si>
    <t>Locey, Tony</t>
  </si>
  <si>
    <t>Locey, Tony Total</t>
  </si>
  <si>
    <t>Lodolo, Nick</t>
  </si>
  <si>
    <t>Lodolo, Nick Total</t>
  </si>
  <si>
    <t>Long, Shed Total</t>
  </si>
  <si>
    <t>Lopez, Jorge Total</t>
  </si>
  <si>
    <t>Lopez, Nicky Total</t>
  </si>
  <si>
    <t>Lopez, Pablo</t>
  </si>
  <si>
    <t>Lopez, Pablo Total</t>
  </si>
  <si>
    <t>Lopez, Reynaldo Total</t>
  </si>
  <si>
    <t>Lorenzen, Michael Total</t>
  </si>
  <si>
    <t>Lovelady, Richard</t>
  </si>
  <si>
    <t>Lovelady, Richard Total</t>
  </si>
  <si>
    <t xml:space="preserve">Lowe, Brandon/Perez,Michael, </t>
  </si>
  <si>
    <t>Lowe, Brandon/Perez,Michael,  Total</t>
  </si>
  <si>
    <t>Lowe, Josh Total</t>
  </si>
  <si>
    <t>Lowe, Nate</t>
  </si>
  <si>
    <t>Lowe, Nate Total</t>
  </si>
  <si>
    <t>Lowther, Zac Total</t>
  </si>
  <si>
    <t>Lucchesi, Joey Total</t>
  </si>
  <si>
    <t>Luciano, Elvis</t>
  </si>
  <si>
    <t>Luciano, Elvis Total</t>
  </si>
  <si>
    <t>Luciano, Marco</t>
  </si>
  <si>
    <t>Luciano, Marco Total</t>
  </si>
  <si>
    <t>Lugo, Matthew</t>
  </si>
  <si>
    <t>Lugo, Matthew Total</t>
  </si>
  <si>
    <t>Lugo, Seth Total</t>
  </si>
  <si>
    <t>Luplow, Jordan Total</t>
  </si>
  <si>
    <t>Lutz, Tristen Total</t>
  </si>
  <si>
    <t>Lux, Gavin Total</t>
  </si>
  <si>
    <t>Luzardo, Jesus Total</t>
  </si>
  <si>
    <t>Luzinski, Greg Total</t>
  </si>
  <si>
    <t>Lynch, Daniel Total</t>
  </si>
  <si>
    <t>Mac Williamson/Trevor Brown,  Total</t>
  </si>
  <si>
    <t>Machado, M / Betts, M,  Total</t>
  </si>
  <si>
    <t xml:space="preserve">Optic  DK LimeGreen   </t>
  </si>
  <si>
    <t xml:space="preserve">Topps Silver Packs 84 Topps S1    </t>
  </si>
  <si>
    <t>Maddox, Gary Total</t>
  </si>
  <si>
    <t>Maddux, Greg Total</t>
  </si>
  <si>
    <t>Maddux/Smoltz/Glavine/Avery,  Total</t>
  </si>
  <si>
    <t>Madrigal, Nick Total</t>
  </si>
  <si>
    <t>Maeda, Kenta Total</t>
  </si>
  <si>
    <t>Mahan, Riley Total</t>
  </si>
  <si>
    <t>Mahle, Tyler Total</t>
  </si>
  <si>
    <t>Maile, Luke Total</t>
  </si>
  <si>
    <t>Maitan, Kevin Total</t>
  </si>
  <si>
    <t>Malone, Brennan</t>
  </si>
  <si>
    <t>Malone, Brennan Total</t>
  </si>
  <si>
    <t>Manaea, Sean Total</t>
  </si>
  <si>
    <t>Mancini, Trey Total</t>
  </si>
  <si>
    <t>Mangum, Jake</t>
  </si>
  <si>
    <t>Mangum, Jake Total</t>
  </si>
  <si>
    <t>Mann, Devin Total</t>
  </si>
  <si>
    <t>Manning, Matt Total</t>
  </si>
  <si>
    <t>Manoah, Alek</t>
  </si>
  <si>
    <t>Manoah, Alek Total</t>
  </si>
  <si>
    <t>Maples, Dillon Total</t>
  </si>
  <si>
    <t>Margevicius, Nick</t>
  </si>
  <si>
    <t>Margevicius, Nick Total</t>
  </si>
  <si>
    <t>Margot, Manny Total</t>
  </si>
  <si>
    <t>Margot,Manny / Renfroe, Hunter,  Total</t>
  </si>
  <si>
    <t>Marichal, Juan Total</t>
  </si>
  <si>
    <t>Marinan, James Total</t>
  </si>
  <si>
    <t xml:space="preserve">Markel,Parker/McKay,David, </t>
  </si>
  <si>
    <t>Markel,Parker/McKay,David,  Total</t>
  </si>
  <si>
    <t>Marksberry, Matt Total</t>
  </si>
  <si>
    <t>Marquez, German Total</t>
  </si>
  <si>
    <t>Marsh, Alec</t>
  </si>
  <si>
    <t>Marsh, Alec Total</t>
  </si>
  <si>
    <t>Marsh, Brandon Total</t>
  </si>
  <si>
    <t>Marte, Jefry Total</t>
  </si>
  <si>
    <t>Marte, Ketel Total</t>
  </si>
  <si>
    <t>Marte, Noelvi</t>
  </si>
  <si>
    <t>Marte, Noelvi Total</t>
  </si>
  <si>
    <t>Marte, Starling Total</t>
  </si>
  <si>
    <t>Martes, Francis Total</t>
  </si>
  <si>
    <t>Topps Main Update 150th Anniv  RD RC</t>
  </si>
  <si>
    <t>Martin, Corbin Total</t>
  </si>
  <si>
    <t>Martin, Jason Total</t>
  </si>
  <si>
    <t>Martin, Kyle Total</t>
  </si>
  <si>
    <t>Martin, Richie Total</t>
  </si>
  <si>
    <t>Martinez, Carlos Total</t>
  </si>
  <si>
    <t xml:space="preserve">Topps Silver Packs 84 Topps Upd Purple /75  </t>
  </si>
  <si>
    <t>Martinez, Edgar Total</t>
  </si>
  <si>
    <t>Martinez, Jose Total</t>
  </si>
  <si>
    <t>Martinez, Julio Pablo</t>
  </si>
  <si>
    <t>Martinez, Julio Pablo Total</t>
  </si>
  <si>
    <t>Martinez, Orelvis</t>
  </si>
  <si>
    <t>Martinez, Orelvis Total</t>
  </si>
  <si>
    <t>Martinez, Pedro Total</t>
  </si>
  <si>
    <t>Martinez, Pedro / Ramon,  Total</t>
  </si>
  <si>
    <t>Martinez, Tino Total</t>
  </si>
  <si>
    <t>Martinez,Pedro/Ramon,  Total</t>
  </si>
  <si>
    <t>Martini, Nick</t>
  </si>
  <si>
    <t>Martini, Nick Total</t>
  </si>
  <si>
    <t>Marvel, James</t>
  </si>
  <si>
    <t>Bowman Prospect Autograph   Auto 1stBow</t>
  </si>
  <si>
    <t>Marvel, James Total</t>
  </si>
  <si>
    <t>Massey, Michael</t>
  </si>
  <si>
    <t>Massey, Michael Total</t>
  </si>
  <si>
    <t>Mata, Bryan Total</t>
  </si>
  <si>
    <t>Mateo, Jorge Total</t>
  </si>
  <si>
    <t>Mathews, Eddie Total</t>
  </si>
  <si>
    <t xml:space="preserve">Topps Main Commemorative   Medallion </t>
  </si>
  <si>
    <t>Mathewson, Christy Total</t>
  </si>
  <si>
    <t>Matias, Seuly</t>
  </si>
  <si>
    <t>Bowman StirlingContinuity    Pros</t>
  </si>
  <si>
    <t>Matias, Seuly Total</t>
  </si>
  <si>
    <t xml:space="preserve">Matias,Seuly/Lee,Khalil/Lopez,Nicky, </t>
  </si>
  <si>
    <t>Matias,Seuly/Lee,Khalil/Lopez,Nicky,  Total</t>
  </si>
  <si>
    <t>Matjevic, JJ Total</t>
  </si>
  <si>
    <t>Mattingly, Don Total</t>
  </si>
  <si>
    <t>Mattingly, Don / McGwire, Mark,  Total</t>
  </si>
  <si>
    <t>Matuella, Michael Total</t>
  </si>
  <si>
    <t>Matz, Steven Total</t>
  </si>
  <si>
    <t>Mauer, Joe Total</t>
  </si>
  <si>
    <t>Mauricio, Ronny</t>
  </si>
  <si>
    <t>Mauricio, Ronny Total</t>
  </si>
  <si>
    <t>Maxwell, Bruce Total</t>
  </si>
  <si>
    <t>May, Dustin Total</t>
  </si>
  <si>
    <t>May, Jacob Total</t>
  </si>
  <si>
    <t xml:space="preserve">Topps Main Update SP   </t>
  </si>
  <si>
    <t>Mays, Willie Total</t>
  </si>
  <si>
    <t>Mazara, Nomar Total</t>
  </si>
  <si>
    <t>Mazilli, Lee Total</t>
  </si>
  <si>
    <t>McBride, Bake Total</t>
  </si>
  <si>
    <t>McCann, Kyle</t>
  </si>
  <si>
    <t>McCann, Kyle Total</t>
  </si>
  <si>
    <t>McCann, Matt Total</t>
  </si>
  <si>
    <t>McCarthy, Jake Total</t>
  </si>
  <si>
    <t>Mcclanahan, Shane Total</t>
  </si>
  <si>
    <t>McClure, Kade Total</t>
  </si>
  <si>
    <t>McConnell, Brady</t>
  </si>
  <si>
    <t>McConnell, Brady Total</t>
  </si>
  <si>
    <t>McCovey, Willie Total</t>
  </si>
  <si>
    <t>McCray, Grant</t>
  </si>
  <si>
    <t>McCray, Grant Total</t>
  </si>
  <si>
    <t>McCuillers Jr., Lance</t>
  </si>
  <si>
    <t>McCuillers Jr., Lance Total</t>
  </si>
  <si>
    <t>McCullers, Lance Total</t>
  </si>
  <si>
    <t>McCutchen, Andrew Total</t>
  </si>
  <si>
    <t>McGrath, Kyle Total</t>
  </si>
  <si>
    <t>McGraw, Tug Total</t>
  </si>
  <si>
    <t>McGriff, Fred Total</t>
  </si>
  <si>
    <t>McGwire, Mark Total</t>
  </si>
  <si>
    <t>McKay, Brendan Total</t>
  </si>
  <si>
    <t>McKay,Brendan/Velazquez,Andrew/Honeywell,Brent,  Total</t>
  </si>
  <si>
    <t>McKenna, Alex Total</t>
  </si>
  <si>
    <t>McKenna, Ryan</t>
  </si>
  <si>
    <t>McKenna, Ryan Total</t>
  </si>
  <si>
    <t>McKenzie, Triston Total</t>
  </si>
  <si>
    <t>McKinney, Billy Total</t>
  </si>
  <si>
    <t xml:space="preserve">McNeil,Jeff/Smith,Drew, </t>
  </si>
  <si>
    <t>McNeil,Jeff/Smith,Drew,  Total</t>
  </si>
  <si>
    <t>Meadows, Parker Total</t>
  </si>
  <si>
    <t>Meadows, Rustin Total</t>
  </si>
  <si>
    <t>Means, John</t>
  </si>
  <si>
    <t>Means, John Total</t>
  </si>
  <si>
    <t>Mears, Joshua</t>
  </si>
  <si>
    <t>Mears, Joshua Total</t>
  </si>
  <si>
    <t>Medina, Adonis Total</t>
  </si>
  <si>
    <t>Medina, Luis Total</t>
  </si>
  <si>
    <t>Meija, Adalberto</t>
  </si>
  <si>
    <t>Meija, Adalberto Total</t>
  </si>
  <si>
    <t>Meisinger, Ryan</t>
  </si>
  <si>
    <t>Meisinger, Ryan Total</t>
  </si>
  <si>
    <t>Mejia, Adalberto Total</t>
  </si>
  <si>
    <t>Mejia, Alex Total</t>
  </si>
  <si>
    <t>Mejia, Francisco / Allen Greg,  Total</t>
  </si>
  <si>
    <t>Melendez, MJ Total</t>
  </si>
  <si>
    <t>Mella, Keury Total</t>
  </si>
  <si>
    <t>Mercado, Michael Total</t>
  </si>
  <si>
    <t>Mercer, Matt Total</t>
  </si>
  <si>
    <t>Merrell, Kevin Total</t>
  </si>
  <si>
    <t>Merrifield, Whit Total</t>
  </si>
  <si>
    <t>Mesa Jr., Victor</t>
  </si>
  <si>
    <t>Mesa Jr., Victor Total</t>
  </si>
  <si>
    <t>Mesa, Victor Victor</t>
  </si>
  <si>
    <t>Bowman Chrome  Aqua /125  1stBow</t>
  </si>
  <si>
    <t>Mesa, Victor Victor Total</t>
  </si>
  <si>
    <t>Michaels, Jason Total</t>
  </si>
  <si>
    <t>Middleton, Keynan Total</t>
  </si>
  <si>
    <t>Miguel Almonte/Scott Alexander,  Total</t>
  </si>
  <si>
    <t>Mikolas, Miles</t>
  </si>
  <si>
    <t>Mikolas, Miles Total</t>
  </si>
  <si>
    <t>Miller, Brian Total</t>
  </si>
  <si>
    <t>Miller, Erik</t>
  </si>
  <si>
    <t>Miller, Erik Total</t>
  </si>
  <si>
    <t>Miller, Owen</t>
  </si>
  <si>
    <t>Miller, Owen Total</t>
  </si>
  <si>
    <t>Mills, McKenzie Total</t>
  </si>
  <si>
    <t>Mills, Wyatt Total</t>
  </si>
  <si>
    <t>Misner, Kameron</t>
  </si>
  <si>
    <t>Misner, Kameron Total</t>
  </si>
  <si>
    <t>Mitchell, Cal Total</t>
  </si>
  <si>
    <t>Mitchell, Kevin Total</t>
  </si>
  <si>
    <t>Mize, Casey Total</t>
  </si>
  <si>
    <t>Molina, Marcos Total</t>
  </si>
  <si>
    <t>Molina, Yadier Total</t>
  </si>
  <si>
    <t>Molitor, Paul Total</t>
  </si>
  <si>
    <t>Moncada, Yoan Total</t>
  </si>
  <si>
    <t>Mondesi, Raul Total</t>
  </si>
  <si>
    <t>Moniak, Mickey Total</t>
  </si>
  <si>
    <t>Montas, Frankie Total</t>
  </si>
  <si>
    <t>Montcastle, Ryan Total</t>
  </si>
  <si>
    <t>Montgomery, Jordan Total</t>
  </si>
  <si>
    <t>Moore, Andrew Total</t>
  </si>
  <si>
    <t>Moore, Dylan</t>
  </si>
  <si>
    <t>Moore, Dylan Total</t>
  </si>
  <si>
    <t>Moran, Colin Total</t>
  </si>
  <si>
    <t>Morejon, Adrian Total</t>
  </si>
  <si>
    <t>Morgan, Joe Total</t>
  </si>
  <si>
    <t>Morgan, Joey Total</t>
  </si>
  <si>
    <t>Morgan, Josh Total</t>
  </si>
  <si>
    <t>Morimando, Shawn Total</t>
  </si>
  <si>
    <t>Moronta, Reyes Total</t>
  </si>
  <si>
    <t>Moscot, Jon Total</t>
  </si>
  <si>
    <t>Motter, Taylor Total</t>
  </si>
  <si>
    <t>Mountcastle, Ryan Total</t>
  </si>
  <si>
    <t>Mulder, Mark Total</t>
  </si>
  <si>
    <t>Donruss Signature Series Blue /99 Auto RC</t>
  </si>
  <si>
    <t>Mundell, Brian Total</t>
  </si>
  <si>
    <t>Munoz, Yairo Total</t>
  </si>
  <si>
    <t>Murphy, Brendan Total</t>
  </si>
  <si>
    <t>Murphy, Chris</t>
  </si>
  <si>
    <t>Murphy, Chris Total</t>
  </si>
  <si>
    <t>Murphy, Dale Total</t>
  </si>
  <si>
    <t>Murphy, Sean Total</t>
  </si>
  <si>
    <t>Murphy,Dale/Dystra,Lenny,  Total</t>
  </si>
  <si>
    <t>Murray, Colton Total</t>
  </si>
  <si>
    <t>Murray, Eddie Total</t>
  </si>
  <si>
    <t>Murray/Johnson, H/Bonilla,  Total</t>
  </si>
  <si>
    <t>Musgrove, Joe Total</t>
  </si>
  <si>
    <t>Musial, Stan Total</t>
  </si>
  <si>
    <t>Mussina, Mike Total</t>
  </si>
  <si>
    <t>Myers, Wil Total</t>
  </si>
  <si>
    <t>Naylor, Josh Total</t>
  </si>
  <si>
    <t>Naylor, Noah Total</t>
  </si>
  <si>
    <t>Neidert, Nick</t>
  </si>
  <si>
    <t>Neidert, Nick Total</t>
  </si>
  <si>
    <t>Nelson, James Total</t>
  </si>
  <si>
    <t>Nelson, Ryne</t>
  </si>
  <si>
    <t>Nelson, Ryne Total</t>
  </si>
  <si>
    <t>Netzer, Brett Total</t>
  </si>
  <si>
    <t>Neuse, Sheldon Total</t>
  </si>
  <si>
    <t>Neverauskas,D / Ngoepe,G,  Total</t>
  </si>
  <si>
    <t>New York Yankees,  Total</t>
  </si>
  <si>
    <t>Newcomb, Sean Total</t>
  </si>
  <si>
    <t xml:space="preserve">Newman,Kevin/Kramer,Kevin, </t>
  </si>
  <si>
    <t>Newman,Kevin/Kramer,Kevin,  Total</t>
  </si>
  <si>
    <t>Newton, Shervyen</t>
  </si>
  <si>
    <t>Newton, Shervyen Total</t>
  </si>
  <si>
    <t>Nicholas, Brett / Lee, Dae-Ho,  Total</t>
  </si>
  <si>
    <t>Nicolino, Justin Total</t>
  </si>
  <si>
    <t>Niekro, Phil Total</t>
  </si>
  <si>
    <t>Nimmo, Brandon Total</t>
  </si>
  <si>
    <t>Nix, Jacob</t>
  </si>
  <si>
    <t>Nix, Jacob Total</t>
  </si>
  <si>
    <t xml:space="preserve">Nix,Jacob/Urias,Luis, </t>
  </si>
  <si>
    <t>Nix,Jacob/Urias,Luis,  Total</t>
  </si>
  <si>
    <t>NL Championship,  Total</t>
  </si>
  <si>
    <t xml:space="preserve">Donruss  Independence Day "Blue Cap"   </t>
  </si>
  <si>
    <t>Nola, Aaron Total</t>
  </si>
  <si>
    <t>Norimoto, Takahiro Total</t>
  </si>
  <si>
    <t>Norris, Daniel Total</t>
  </si>
  <si>
    <t xml:space="preserve">Norwood,James/Underwood Jr,Duane, </t>
  </si>
  <si>
    <t>Norwood,James/Underwood Jr,Duane,  Total</t>
  </si>
  <si>
    <t>Nottingham, Jacob Total</t>
  </si>
  <si>
    <t>Nova, Freudis</t>
  </si>
  <si>
    <t>Nova, Freudis Total</t>
  </si>
  <si>
    <t>Nunez, Nasim</t>
  </si>
  <si>
    <t>Nunez, Nasim Total</t>
  </si>
  <si>
    <t>Nunez, Renato Total</t>
  </si>
  <si>
    <t>Oaks,Trevor/Stout,Eric,  Total</t>
  </si>
  <si>
    <t>O'Brien, Peter Total</t>
  </si>
  <si>
    <t>Ockimey, Josh Total</t>
  </si>
  <si>
    <t>Odorizzi, Jake Total</t>
  </si>
  <si>
    <t>O'Grady, Chris Total</t>
  </si>
  <si>
    <t>Oh, Seung-Hwan Total</t>
  </si>
  <si>
    <t>Topps Archives  Purple /175  RC</t>
  </si>
  <si>
    <t xml:space="preserve">O'Hearn,Ryan/Viloria,Meibrys, </t>
  </si>
  <si>
    <t>O'Hearn,Ryan/Viloria,Meibrys,  Total</t>
  </si>
  <si>
    <t>Ohlman, Mike Total</t>
  </si>
  <si>
    <t xml:space="preserve">Bowman  Purple /250  </t>
  </si>
  <si>
    <t xml:space="preserve">Donruss Elite Gold /99  </t>
  </si>
  <si>
    <t xml:space="preserve">Ohtani,Shohei/Bregman,Alex, </t>
  </si>
  <si>
    <t>Ohtani,Shohei/Bregman,Alex,  Total</t>
  </si>
  <si>
    <t>Ohtani,Shohei/Suzuki,Ichiro,  Total</t>
  </si>
  <si>
    <t>Ohtani,Shohei/Trout,Mike,  Total</t>
  </si>
  <si>
    <t>Okey, Chris Total</t>
  </si>
  <si>
    <t>Olson, Matt Total</t>
  </si>
  <si>
    <t>Ona, Jorge Total</t>
  </si>
  <si>
    <t>Ornelas, Jonathan Total</t>
  </si>
  <si>
    <t>Ornelas, Tirso</t>
  </si>
  <si>
    <t>Ornelas, Tirso Total</t>
  </si>
  <si>
    <t>O'Rourke, Ryan Total</t>
  </si>
  <si>
    <t>Ortiz, Danny Total</t>
  </si>
  <si>
    <t>Ortiz, David Total</t>
  </si>
  <si>
    <t>Ortiz, David / Dye,J / Hafner,T,  Total</t>
  </si>
  <si>
    <t>Ortiz, David / Schilling, Curt,  Total</t>
  </si>
  <si>
    <t>Ortiz, Jhailyn Total</t>
  </si>
  <si>
    <t>Ortiz, Joseph</t>
  </si>
  <si>
    <t>Ortiz, Joseph Total</t>
  </si>
  <si>
    <t>Ortiz, Luis Total</t>
  </si>
  <si>
    <t>Ortiz,D/Pujols,A/Encarnacion,Ed,  Total</t>
  </si>
  <si>
    <t>Osuna, Jose Total</t>
  </si>
  <si>
    <t>Osuna, Roberto Total</t>
  </si>
  <si>
    <t>Otto, Glenn Total</t>
  </si>
  <si>
    <t>Overton, Dillon Total</t>
  </si>
  <si>
    <t>Owens, Henry Total</t>
  </si>
  <si>
    <t>Ozuna, Marcell Total</t>
  </si>
  <si>
    <t>Pache, Christian Total</t>
  </si>
  <si>
    <t>Pache, Cristian</t>
  </si>
  <si>
    <t>Bowman Chrome  Green Shimmer /99  Pros</t>
  </si>
  <si>
    <t>Pache, Cristian Total</t>
  </si>
  <si>
    <t>Packard, Bryant</t>
  </si>
  <si>
    <t>Packard, Bryant Total</t>
  </si>
  <si>
    <t>Topps Heritage RookiePerform    RC</t>
  </si>
  <si>
    <t xml:space="preserve">Topps Main 84 Topps Upd   Auto </t>
  </si>
  <si>
    <t>Paddack, Chris Total</t>
  </si>
  <si>
    <t>Padlo, Kevin Total</t>
  </si>
  <si>
    <t>Pagan, Emilio Total</t>
  </si>
  <si>
    <t>Pagan, Ezequiel Total</t>
  </si>
  <si>
    <t>Palka, Daniel Total</t>
  </si>
  <si>
    <t>Pallante, Andre</t>
  </si>
  <si>
    <t>Pallante, Andre Total</t>
  </si>
  <si>
    <t>Palmer, Jim Total</t>
  </si>
  <si>
    <t>Pannone, Thomas</t>
  </si>
  <si>
    <t>Pannone, Thomas Total</t>
  </si>
  <si>
    <t>Pardinho, Eric Total</t>
  </si>
  <si>
    <t>Park, Byung-Ho Total</t>
  </si>
  <si>
    <t>Paulino, David Total</t>
  </si>
  <si>
    <t>Pazos, James Total</t>
  </si>
  <si>
    <t>Pearson, Angels Total</t>
  </si>
  <si>
    <t>Bowman  Sky Blue /499  Pros</t>
  </si>
  <si>
    <t>Pearson, Nate Total</t>
  </si>
  <si>
    <t>Pederson, Joc Total</t>
  </si>
  <si>
    <t>Pedro Severino/Travis Tartamella,  Total</t>
  </si>
  <si>
    <t>Peraza, Jose Total</t>
  </si>
  <si>
    <t>Perdomo, Angel Total</t>
  </si>
  <si>
    <t>Perez, Delvin Total</t>
  </si>
  <si>
    <t>Perez, Franklin</t>
  </si>
  <si>
    <t>Perez, Franklin Total</t>
  </si>
  <si>
    <t>Perez, Franklyn Total</t>
  </si>
  <si>
    <t>Perez, Joe Total</t>
  </si>
  <si>
    <t xml:space="preserve">Topps Main Est.1869    </t>
  </si>
  <si>
    <t>Perez, Tony Total</t>
  </si>
  <si>
    <t>Perry, Gaylord Total</t>
  </si>
  <si>
    <t>Peters, DJ</t>
  </si>
  <si>
    <t>Peters, DJ Total</t>
  </si>
  <si>
    <t>Peterson, David Total</t>
  </si>
  <si>
    <t>Philadelphia Phillies,  Total</t>
  </si>
  <si>
    <t>Philip, Beau</t>
  </si>
  <si>
    <t>Philip, Beau Total</t>
  </si>
  <si>
    <t>Phillie Phanatic,  Total</t>
  </si>
  <si>
    <t>Phillies,  Total</t>
  </si>
  <si>
    <t>Phillips, Brett Total</t>
  </si>
  <si>
    <t>Piazza, Mike Total</t>
  </si>
  <si>
    <t>Pinder, Chad Total</t>
  </si>
  <si>
    <t>Pint, Riley Total</t>
  </si>
  <si>
    <t>Pint,Riley/Rodgers,Brendan/Howard,Sam,  Total</t>
  </si>
  <si>
    <t>Piscotty, Stephen Total</t>
  </si>
  <si>
    <t>Pivetta, N / Pinto, R,  Total</t>
  </si>
  <si>
    <t>Pivetta, Nick Total</t>
  </si>
  <si>
    <t>Plawecki, Kevin Total</t>
  </si>
  <si>
    <t>Plesac, Zach</t>
  </si>
  <si>
    <t>Plesac, Zach Total</t>
  </si>
  <si>
    <t>Plutko, Adam / Garner, Perci,  Total</t>
  </si>
  <si>
    <t>Polanco, Jorge Total</t>
  </si>
  <si>
    <t>Pompey, Tristan Total</t>
  </si>
  <si>
    <t>Poncedeleon, Daniel Total</t>
  </si>
  <si>
    <t xml:space="preserve">Poncedeleon,Daniel/Hudson,Dakota, </t>
  </si>
  <si>
    <t>Poncedeleon,Daniel/Hudson,Dakota,  Total</t>
  </si>
  <si>
    <t>Ponticelli, Thomas Total</t>
  </si>
  <si>
    <t>Posey, Buster Total</t>
  </si>
  <si>
    <t>Powell, Boog Total</t>
  </si>
  <si>
    <t>Powell, Colin Total</t>
  </si>
  <si>
    <t>Poyner, Bobby</t>
  </si>
  <si>
    <t>Poyner, Bobby Total</t>
  </si>
  <si>
    <t>Prato, Anthony</t>
  </si>
  <si>
    <t>Prato, Anthony Total</t>
  </si>
  <si>
    <t>Pratto, Nick Total</t>
  </si>
  <si>
    <t>Price, David Total</t>
  </si>
  <si>
    <t>Priester, Quinn</t>
  </si>
  <si>
    <t>Priester, Quinn Total</t>
  </si>
  <si>
    <t>Proctor, Ford Total</t>
  </si>
  <si>
    <t>Profar, Jurickson Total</t>
  </si>
  <si>
    <t>Puckett, AJ Total</t>
  </si>
  <si>
    <t>Puckett, Kirby Total</t>
  </si>
  <si>
    <t>Puckett, Kirby / Davis, Eric, Kirby Total</t>
  </si>
  <si>
    <t>Puckett, Kirby / Jackson, Bo,  Total</t>
  </si>
  <si>
    <t>Puig, Yasiel Total</t>
  </si>
  <si>
    <t>Pujol,Albert / Jones,Chipper / Helton,  Total</t>
  </si>
  <si>
    <t>Pujols, A / Burrell, P / Berkman, L,  Total</t>
  </si>
  <si>
    <t>Pujols, A / Fielder, P,  Total</t>
  </si>
  <si>
    <t>Pujols, A / Gonzalez, C /Votto,  Total</t>
  </si>
  <si>
    <t xml:space="preserve">Topps Main Update 2000 RBI   </t>
  </si>
  <si>
    <t xml:space="preserve">Donruss Highlights Vector Parallel   </t>
  </si>
  <si>
    <t>Pujols, Albert Total</t>
  </si>
  <si>
    <t>Pujols,A/Dunn/Votto,J,  Total</t>
  </si>
  <si>
    <t>Pujols,A/Howard,R/Fielder,P,  Total</t>
  </si>
  <si>
    <t>Pujols,A/Ramirez/Sandoval,  Total</t>
  </si>
  <si>
    <t>Pujols/Fielder,P/Howard,  Total</t>
  </si>
  <si>
    <t>Puk, AJ Total</t>
  </si>
  <si>
    <t>Purke, Matt Total</t>
  </si>
  <si>
    <t>Quantrill, Cal Total</t>
  </si>
  <si>
    <t>Quinn, Roman Total</t>
  </si>
  <si>
    <t>Quintana, Nick</t>
  </si>
  <si>
    <t>Quintana, Nick Total</t>
  </si>
  <si>
    <t>Ragans, Cole Total</t>
  </si>
  <si>
    <t>Raines, Tim Total</t>
  </si>
  <si>
    <t>Rally Monkey,  Total</t>
  </si>
  <si>
    <t>Ramirez, Carlos Total</t>
  </si>
  <si>
    <t>Ramirez, Hanley Total</t>
  </si>
  <si>
    <t>Ramirez, Harold</t>
  </si>
  <si>
    <t>Ramirez, Harold Total</t>
  </si>
  <si>
    <t>Ramirez, Jose Total</t>
  </si>
  <si>
    <t>Ramirez, Manny Total</t>
  </si>
  <si>
    <t>Ramirez, Nick</t>
  </si>
  <si>
    <t>Ramirez, Nick Total</t>
  </si>
  <si>
    <t>Ramirez, Yefrey</t>
  </si>
  <si>
    <t>Ramirez, Yefrey Total</t>
  </si>
  <si>
    <t>Ramos, Heliot Total</t>
  </si>
  <si>
    <t>Ramos, Roberto</t>
  </si>
  <si>
    <t>Ramos, Roberto Total</t>
  </si>
  <si>
    <t>Randolph, Cornelius Total</t>
  </si>
  <si>
    <t>Randolph, Willie Total</t>
  </si>
  <si>
    <t>Raquet, Nick Total</t>
  </si>
  <si>
    <t>Raudes, Roniel Total</t>
  </si>
  <si>
    <t>Rave, John</t>
  </si>
  <si>
    <t>Rave, John Total</t>
  </si>
  <si>
    <t>Ray, Corey</t>
  </si>
  <si>
    <t>Ray, Corey Total</t>
  </si>
  <si>
    <t>Rea, Colin Total</t>
  </si>
  <si>
    <t>Realmuto, JT Total</t>
  </si>
  <si>
    <t>Reed, AJ Total</t>
  </si>
  <si>
    <t>Reed, Buddy Total</t>
  </si>
  <si>
    <t>Reed, Chris Total</t>
  </si>
  <si>
    <t>Reed, Cody Total</t>
  </si>
  <si>
    <t>Reed, Michael Total</t>
  </si>
  <si>
    <t>Reinheimer, Jack Total</t>
  </si>
  <si>
    <t>Remy, Peyton Total</t>
  </si>
  <si>
    <t>Renfroe, Hunter Total</t>
  </si>
  <si>
    <t>Rengifo, Luis</t>
  </si>
  <si>
    <t>Rengifo, Luis Total</t>
  </si>
  <si>
    <t>Reyes, Alex Total</t>
  </si>
  <si>
    <t>Reyes, Denyi</t>
  </si>
  <si>
    <t>Reyes, Denyi Total</t>
  </si>
  <si>
    <t>Reyes, Franklin Total</t>
  </si>
  <si>
    <t>Reyes, Franmil Total</t>
  </si>
  <si>
    <t>Reyes, Jomar Total</t>
  </si>
  <si>
    <t>Reyes, Pablo</t>
  </si>
  <si>
    <t>Reyes, Pablo Total</t>
  </si>
  <si>
    <t>Reyes, Victor</t>
  </si>
  <si>
    <t>Reyes, Victor Total</t>
  </si>
  <si>
    <t>Reynolds, Bryan Total</t>
  </si>
  <si>
    <t>Reynolds, Matt Total</t>
  </si>
  <si>
    <t>Rice, Jim Total</t>
  </si>
  <si>
    <t>Richards, Trevor</t>
  </si>
  <si>
    <t>Donruss  "Black Jersey"   RC</t>
  </si>
  <si>
    <t>Richards, Trevor Total</t>
  </si>
  <si>
    <t>Richardson, Lyon</t>
  </si>
  <si>
    <t>Richardson, Lyon Total</t>
  </si>
  <si>
    <t>Rickard, Joey Total</t>
  </si>
  <si>
    <t>Riddle, JT Total</t>
  </si>
  <si>
    <t>Riley, Austin</t>
  </si>
  <si>
    <t>Riley, Austin Total</t>
  </si>
  <si>
    <t>Rios, Francisco Total</t>
  </si>
  <si>
    <t>Rios, Yacksel Total</t>
  </si>
  <si>
    <t>Ripken Jr / Trammell,  Total</t>
  </si>
  <si>
    <t>Ripken Jr, Cal Total</t>
  </si>
  <si>
    <t>Ripken Jr, Cal / Carter, Joe,  Total</t>
  </si>
  <si>
    <t>Ripken Jr, Cal / Fernandez,  Total</t>
  </si>
  <si>
    <t>Ripken Jr, Cal/Billy,  Total</t>
  </si>
  <si>
    <t>Ripken Jr,Cal/Sr/Billy,  Total</t>
  </si>
  <si>
    <t>Ripken, Billy Total</t>
  </si>
  <si>
    <t>Rivas, Alfonso Total</t>
  </si>
  <si>
    <t>Rivera, Blake Total</t>
  </si>
  <si>
    <t>Rivera, Erik</t>
  </si>
  <si>
    <t>Rivera, Erik Total</t>
  </si>
  <si>
    <t>Rivera, Mariano Total</t>
  </si>
  <si>
    <t>Rivera, Mariano / Santana / Hernandez,  Total</t>
  </si>
  <si>
    <t>Rivera, TJ Total</t>
  </si>
  <si>
    <t>Rizzo, Anthony Total</t>
  </si>
  <si>
    <t>Rizzuto, Phil Total</t>
  </si>
  <si>
    <t>Bowman Chrome  Refractor /499  Pros</t>
  </si>
  <si>
    <t>Robert, Luis Total</t>
  </si>
  <si>
    <t>Roberts, Griffin Total</t>
  </si>
  <si>
    <t>Robertson, Daniel Total</t>
  </si>
  <si>
    <t>Robertson, Kramer Total</t>
  </si>
  <si>
    <t>Robertson, Will</t>
  </si>
  <si>
    <t>Robertson, Will Total</t>
  </si>
  <si>
    <t>Robinson, Brooks Total</t>
  </si>
  <si>
    <t>Robinson, Drew Total</t>
  </si>
  <si>
    <t>Robinson, Frank Total</t>
  </si>
  <si>
    <t>Robinson, Kristian</t>
  </si>
  <si>
    <t>Robinson, Kristian Total</t>
  </si>
  <si>
    <t>Topps Holiday (Walmart)  Snowflake   RC</t>
  </si>
  <si>
    <t xml:space="preserve">Optic  LimeGreen   </t>
  </si>
  <si>
    <t xml:space="preserve">Topps Heritage  SP   </t>
  </si>
  <si>
    <t>Rodgers, Brandon</t>
  </si>
  <si>
    <t>Rodgers, Brandon Total</t>
  </si>
  <si>
    <t>Rodgers, Brendan Total</t>
  </si>
  <si>
    <t>Rodon, Carlos Total</t>
  </si>
  <si>
    <t>Rodriguez, A / Jeter, D,  Total</t>
  </si>
  <si>
    <t>Rodriguez, A /Pena,C / Ortiz,D,  Total</t>
  </si>
  <si>
    <t>Rodriguez, Alex Total</t>
  </si>
  <si>
    <t>Rodriguez, Alex / Thome, Jim / Giambi, Jason,  Total</t>
  </si>
  <si>
    <t>Rodriguez, Alfredo Total</t>
  </si>
  <si>
    <t>Rodriguez, Chris Total</t>
  </si>
  <si>
    <t>Rodriguez, Dereck Total</t>
  </si>
  <si>
    <t>Rodriguez, Eduardo Total</t>
  </si>
  <si>
    <t>Rodriguez, Grayson Total</t>
  </si>
  <si>
    <t>Rodriguez, Ivan Total</t>
  </si>
  <si>
    <t>Rodriguez, Julio</t>
  </si>
  <si>
    <t>Rodriguez, Julio Total</t>
  </si>
  <si>
    <t>Rodriguez, Ronny</t>
  </si>
  <si>
    <t>Rodriguez, Ronny Total</t>
  </si>
  <si>
    <t>Rodriguez,A/Jeter/Cano,R,  Total</t>
  </si>
  <si>
    <t>Rodriguez,Alex/Garciaparra,Nomar/Jeter, Derek,  Total</t>
  </si>
  <si>
    <t>Rodriguez,I / Verlander, J,  Total</t>
  </si>
  <si>
    <t>Roederer, Cole Total</t>
  </si>
  <si>
    <t>Rogers, Brendan Total</t>
  </si>
  <si>
    <t>Rogers, Trevor Total</t>
  </si>
  <si>
    <t>Rolen, Scott Total</t>
  </si>
  <si>
    <t>Rolison, Ryan Total</t>
  </si>
  <si>
    <t>Rollins, Jimmy Total</t>
  </si>
  <si>
    <t>Romano, Sal Total</t>
  </si>
  <si>
    <t xml:space="preserve">Donruss  "Gray Jersey"   </t>
  </si>
  <si>
    <t>Romero, Fernando Total</t>
  </si>
  <si>
    <t>Romero, Jojo Total</t>
  </si>
  <si>
    <t>Rooker, Brent Total</t>
  </si>
  <si>
    <t>Rosario, Eddie Total</t>
  </si>
  <si>
    <t>Rosario, Randy Total</t>
  </si>
  <si>
    <t>Rose / Stargell,  Total</t>
  </si>
  <si>
    <t>Rose, Pete Total</t>
  </si>
  <si>
    <t>Rose, Pete / Re-Pete, Pete Total</t>
  </si>
  <si>
    <t>Rose, Pete / Schmidt, Mike,  Total</t>
  </si>
  <si>
    <t>Rose,Pete/Carlton,Steve,  Total</t>
  </si>
  <si>
    <t>Rose,Pete/Morgon,Joe/Perez,Tony,  Total</t>
  </si>
  <si>
    <t>Ross, Joe Total</t>
  </si>
  <si>
    <t>Rowley, Chris Total</t>
  </si>
  <si>
    <t>Ruiz, Esteury</t>
  </si>
  <si>
    <t>Bowman Chrome  Purple /250  1stBow</t>
  </si>
  <si>
    <t>Ruiz, Esteury Total</t>
  </si>
  <si>
    <t>Ruiz, Keibert Total</t>
  </si>
  <si>
    <t>Ruiz, Rio</t>
  </si>
  <si>
    <t>Ruiz, Rio Total</t>
  </si>
  <si>
    <t>Russell, Addison Total</t>
  </si>
  <si>
    <t>Ruth, B / Gehrig, L,  Total</t>
  </si>
  <si>
    <t>Rutherford, Blake Total</t>
  </si>
  <si>
    <t>Rutschman, Adley</t>
  </si>
  <si>
    <t>Rutschman, Adley Total</t>
  </si>
  <si>
    <t>Ryan, N / Carlton, S / Perry, G,  Total</t>
  </si>
  <si>
    <t>Ryan, Nolan Total</t>
  </si>
  <si>
    <t>Ryan, Nolan / Seaver, Tom, Nolan Total</t>
  </si>
  <si>
    <t>Ryan,Nolan/Gossage,Goose,  Total</t>
  </si>
  <si>
    <t xml:space="preserve">Topps Main Update 3000K   </t>
  </si>
  <si>
    <t>Sabathia, CC Total</t>
  </si>
  <si>
    <t>Saberhagen, Bret Total</t>
  </si>
  <si>
    <t>Sampson, Adrian</t>
  </si>
  <si>
    <t>Sampson, Adrian Total</t>
  </si>
  <si>
    <t>Sampson, Keyvius Total</t>
  </si>
  <si>
    <t>San Diego Chicken,  Total</t>
  </si>
  <si>
    <t>San Francisco Earthquake,  Total</t>
  </si>
  <si>
    <t>Sanchez, Aaron Total</t>
  </si>
  <si>
    <t>Sanchez, Gary / Mondesi, Raul,  Total</t>
  </si>
  <si>
    <t>Sanchez, Jesus Total</t>
  </si>
  <si>
    <t>Sanchez, LoLo Total</t>
  </si>
  <si>
    <t>Sanchez, Sixto Total</t>
  </si>
  <si>
    <t>Sanchez,A/Verlander,J/Tanaka,M,  Total</t>
  </si>
  <si>
    <t>Sandberg, Ryne Total</t>
  </si>
  <si>
    <t>Sandberg, Ryne /  Fielder, Cecil,  Total</t>
  </si>
  <si>
    <t>Sandberg, Ryne / Dawson, Andre,  Total</t>
  </si>
  <si>
    <t>Sandberg/Grace/Myers,  Total</t>
  </si>
  <si>
    <t>Sanders, Deion Total</t>
  </si>
  <si>
    <t>Sandlin, Nick Total</t>
  </si>
  <si>
    <t>Sanford, Jake</t>
  </si>
  <si>
    <t>Sanford, Jake Total</t>
  </si>
  <si>
    <t>Sano, Miguel Total</t>
  </si>
  <si>
    <t>Santana, Christian</t>
  </si>
  <si>
    <t>Santana, Christian Total</t>
  </si>
  <si>
    <t>Santana, Cristian</t>
  </si>
  <si>
    <t>Santana, Cristian Total</t>
  </si>
  <si>
    <t>Santana, Dennis Total</t>
  </si>
  <si>
    <t>Santana, Domingo Total</t>
  </si>
  <si>
    <t>Santander, Anthony Total</t>
  </si>
  <si>
    <t>Santos, Luis Total</t>
  </si>
  <si>
    <t>Sardinas, Luis Total</t>
  </si>
  <si>
    <t>Sauer, Matt Total</t>
  </si>
  <si>
    <t>Schebler, Scott Total</t>
  </si>
  <si>
    <t>Scherff, Alex Total</t>
  </si>
  <si>
    <t>Scherzer,M / Bumgarner /Ray,Robbie,  Total</t>
  </si>
  <si>
    <t>Schilling, Curt Total</t>
  </si>
  <si>
    <t>Schmid,Mike/Rose,Pete/Perez,Tony, Mike Total</t>
  </si>
  <si>
    <t>Schmidt M/Jackson, Reggie,  Total</t>
  </si>
  <si>
    <t>Schmidt, Clarke Total</t>
  </si>
  <si>
    <t>Schmidt, M / Carlton,S /Smith,L,  Total</t>
  </si>
  <si>
    <t>Schmidt, M / Thome, J,  Total</t>
  </si>
  <si>
    <t>Schmidt, Mike Total</t>
  </si>
  <si>
    <t>Schmidt, Mike / Carter,Gary,  Total</t>
  </si>
  <si>
    <t>Schmidt, Mike / Murray, Eddie,  Total</t>
  </si>
  <si>
    <t>Schmidt, Mike / Perez, Tony,  Total</t>
  </si>
  <si>
    <t>Schmidt, Mike / Rice, Jim,  Total</t>
  </si>
  <si>
    <t>Schmidt,Mike/Luzinski,Greg, Mike Total</t>
  </si>
  <si>
    <t>Schnell, Nick Total</t>
  </si>
  <si>
    <t>Schoendienst, Red Total</t>
  </si>
  <si>
    <t>Schoop, Jonathan Total</t>
  </si>
  <si>
    <t>Schroeder, Jayson Total</t>
  </si>
  <si>
    <t>Schultz, Andrew</t>
  </si>
  <si>
    <t>Schultz, Andrew Total</t>
  </si>
  <si>
    <t>Schunk, Aaron</t>
  </si>
  <si>
    <t>Schunk, Aaron Total</t>
  </si>
  <si>
    <t>Schwarber, Kyle Total</t>
  </si>
  <si>
    <t>Scott, Connor Total</t>
  </si>
  <si>
    <t>Seabold, Connor Total</t>
  </si>
  <si>
    <t>Seager, Corey Total</t>
  </si>
  <si>
    <t>Seaver, Tom Total</t>
  </si>
  <si>
    <t>Seaver, Tom / Niekro, Phil,  Total</t>
  </si>
  <si>
    <t>Sedlock, Cody Total</t>
  </si>
  <si>
    <t>Segedin, Rob Total</t>
  </si>
  <si>
    <t>Segura, Jean Total</t>
  </si>
  <si>
    <t>Seigler, Anthony Total</t>
  </si>
  <si>
    <t>Seise, Christopher Total</t>
  </si>
  <si>
    <t>Senzatela, Antonio Total</t>
  </si>
  <si>
    <t>Topps Main Update RD Gold /2019  RC</t>
  </si>
  <si>
    <t>Senzel, Nick Total</t>
  </si>
  <si>
    <t>Severino, Luis Total</t>
  </si>
  <si>
    <t>Severino, Pedro Total</t>
  </si>
  <si>
    <t>Sewald, P / Pill, T,  Total</t>
  </si>
  <si>
    <t>Shaffer, Richie Total</t>
  </si>
  <si>
    <t>Sharapova, Maria Total</t>
  </si>
  <si>
    <t>Shatner, William Total</t>
  </si>
  <si>
    <t>Optic  LimeGreen   RC</t>
  </si>
  <si>
    <t xml:space="preserve">Shaw,Chris/Garcia,Aramis, </t>
  </si>
  <si>
    <t>Shaw,Chris/Garcia,Aramis,  Total</t>
  </si>
  <si>
    <t>Shawaryn, Mike Total</t>
  </si>
  <si>
    <t>Sheets, Gavin Total</t>
  </si>
  <si>
    <t>Sheffield, Gary Total</t>
  </si>
  <si>
    <t>Sheffield, Jordan Total</t>
  </si>
  <si>
    <t>Topps Main Update Gold /2019  RC</t>
  </si>
  <si>
    <t>Bowman 89Bowman    RC</t>
  </si>
  <si>
    <t>Sherfy, Jimmie Total</t>
  </si>
  <si>
    <t>Sherriff, Ryan Total</t>
  </si>
  <si>
    <t>Shewmake, Braden</t>
  </si>
  <si>
    <t>Donruss American Pride Silver /999  Pros</t>
  </si>
  <si>
    <t>Donruss American Pride Vector Parallel   Pros</t>
  </si>
  <si>
    <t>Shewmake, Braden Total</t>
  </si>
  <si>
    <t>Shipley, Braden Total</t>
  </si>
  <si>
    <t>Shipley, Braden / Koch, Matt,  Total</t>
  </si>
  <si>
    <t>Siani, Mike Total</t>
  </si>
  <si>
    <t>Siani, Sammy</t>
  </si>
  <si>
    <t>Siani, Sammy Total</t>
  </si>
  <si>
    <t>Sierra, Magneuris Total</t>
  </si>
  <si>
    <t>Sierra, Miguelangel Total</t>
  </si>
  <si>
    <t>Sierra, Ruben Total</t>
  </si>
  <si>
    <t>Sikkema, TJ</t>
  </si>
  <si>
    <t>Sikkema, TJ Total</t>
  </si>
  <si>
    <t>Singer, Brady Total</t>
  </si>
  <si>
    <t>Sisco, Chance Total</t>
  </si>
  <si>
    <t>Skoglund, Eric Total</t>
  </si>
  <si>
    <t>Slaten, Justin</t>
  </si>
  <si>
    <t>Slaten, Justin Total</t>
  </si>
  <si>
    <t>Slater, Austin Total</t>
  </si>
  <si>
    <t>Slegers, Aaron Total</t>
  </si>
  <si>
    <t>Small, Ethan</t>
  </si>
  <si>
    <t>Small, Ethan Total</t>
  </si>
  <si>
    <t>Smeltzer, Devin</t>
  </si>
  <si>
    <t>Smeltzer, Devin Total</t>
  </si>
  <si>
    <t>Smith, Armani</t>
  </si>
  <si>
    <t>Smith, Armani Total</t>
  </si>
  <si>
    <t>Smith, Canaan Total</t>
  </si>
  <si>
    <t>Smith, Dominic Total</t>
  </si>
  <si>
    <t>Smith, Dwight Total</t>
  </si>
  <si>
    <t>Smith, Josh</t>
  </si>
  <si>
    <t>Smith, Josh Total</t>
  </si>
  <si>
    <t>Smith, Kevin Total</t>
  </si>
  <si>
    <t>Smith, Mallex Total</t>
  </si>
  <si>
    <t>Smith, Nate Total</t>
  </si>
  <si>
    <t>Smith, Ozzie Total</t>
  </si>
  <si>
    <t>Smith, Ozzie / Smith, Lonny,  Total</t>
  </si>
  <si>
    <t>Smith, Pavin Total</t>
  </si>
  <si>
    <t>Smith, Will Total</t>
  </si>
  <si>
    <t>Smith,Ozzie/Carter,Gary/Strawberry/Garvey,  Total</t>
  </si>
  <si>
    <t>Smoltz, John Total</t>
  </si>
  <si>
    <t xml:space="preserve">Topps Main    150 Anniv </t>
  </si>
  <si>
    <t xml:space="preserve">Donruss  "Zilla"   </t>
  </si>
  <si>
    <t>Snell, Blake Total</t>
  </si>
  <si>
    <t xml:space="preserve">Sobotka,Chad/Wilson,Bryse, </t>
  </si>
  <si>
    <t>Sobotka,Chad/Wilson,Bryse,  Total</t>
  </si>
  <si>
    <t>Solak, Nick Total</t>
  </si>
  <si>
    <t>Soler, Jorge Total</t>
  </si>
  <si>
    <t>Solomon, Peter Total</t>
  </si>
  <si>
    <t>Song, Noah</t>
  </si>
  <si>
    <t>Song, Noah Total</t>
  </si>
  <si>
    <t>Sosa, Sammy Total</t>
  </si>
  <si>
    <t xml:space="preserve">Sosa,Edmundo/Garcia,Adolis, </t>
  </si>
  <si>
    <t>Sosa,Edmundo/Garcia,Adolis,  Total</t>
  </si>
  <si>
    <t>Soto, Giovanni Total</t>
  </si>
  <si>
    <t>Soto, Gregory Total</t>
  </si>
  <si>
    <t>Soto, Isael Total</t>
  </si>
  <si>
    <t xml:space="preserve">Donruss  "Juanjo"   </t>
  </si>
  <si>
    <t xml:space="preserve">Prizm InstantImpact    </t>
  </si>
  <si>
    <t>Soto,Juan / Harper, Bryce,  Total</t>
  </si>
  <si>
    <t>Soto,Juan/Abreu,Osvaldo/Fedde,Erick,  Total</t>
  </si>
  <si>
    <t>Spahn, Warren Total</t>
  </si>
  <si>
    <t>Spanberger, Chad</t>
  </si>
  <si>
    <t>Spanberger, Chad Total</t>
  </si>
  <si>
    <t>Speas, Alex Total</t>
  </si>
  <si>
    <t>Springs, Jeffrey</t>
  </si>
  <si>
    <t>Springs, Jeffrey Total</t>
  </si>
  <si>
    <t xml:space="preserve">Springs,Jeffrey/Trevino,Jose, </t>
  </si>
  <si>
    <t>Springs,Jeffrey/Trevino,Jose,  Total</t>
  </si>
  <si>
    <t>Stajduhar, Carl Total</t>
  </si>
  <si>
    <t>Stanek, Ryne Total</t>
  </si>
  <si>
    <t>Stanton, Giancarlo Total</t>
  </si>
  <si>
    <t>Stargell, Willie Total</t>
  </si>
  <si>
    <t>Stassi, Brock Total</t>
  </si>
  <si>
    <t>Steckenrider, Drew Total</t>
  </si>
  <si>
    <t>Steer, Spencer</t>
  </si>
  <si>
    <t>Steer, Spencer Total</t>
  </si>
  <si>
    <t>Stephan, Trevor Total</t>
  </si>
  <si>
    <t>Stephens, Jackson Total</t>
  </si>
  <si>
    <t>Stephenson, Robert Total</t>
  </si>
  <si>
    <t>Stephenson, Tyler Total</t>
  </si>
  <si>
    <t>Stevenson, Andrew Total</t>
  </si>
  <si>
    <t>Stewart, Kohl</t>
  </si>
  <si>
    <t>Stewart, Kohl Total</t>
  </si>
  <si>
    <t>Stewart, Will</t>
  </si>
  <si>
    <t>Stewart, Will Total</t>
  </si>
  <si>
    <t xml:space="preserve">Stewart,Christin/Lugo,Dawel, </t>
  </si>
  <si>
    <t>Stewart,Christin/Lugo,Dawel,  Total</t>
  </si>
  <si>
    <t>Stievers, Jonathan Total</t>
  </si>
  <si>
    <t>Stinson, Graeme</t>
  </si>
  <si>
    <t>Stinson, Graeme Total</t>
  </si>
  <si>
    <t xml:space="preserve">Donruss  "Trev"   </t>
  </si>
  <si>
    <t>Stott, Bryson</t>
  </si>
  <si>
    <t>Donruss American Pride Gold /349  Pros</t>
  </si>
  <si>
    <t>Stott, Bryson Total</t>
  </si>
  <si>
    <t>Stowers, Josh Total</t>
  </si>
  <si>
    <t>Stowers, Kyle</t>
  </si>
  <si>
    <t>Stowers, Kyle Total</t>
  </si>
  <si>
    <t>Strahm, Matt Total</t>
  </si>
  <si>
    <t>Strasburg, Stephen Total</t>
  </si>
  <si>
    <t>Stratton, Chris Total</t>
  </si>
  <si>
    <t>Straw, Myles</t>
  </si>
  <si>
    <t>Straw, Myles Total</t>
  </si>
  <si>
    <t>Strawberry, Darryl Total</t>
  </si>
  <si>
    <t>Stripling, Ross Total</t>
  </si>
  <si>
    <t>Stroman, Marcus Total</t>
  </si>
  <si>
    <t>Strotman, Drew Total</t>
  </si>
  <si>
    <t>Strumpf, Chase</t>
  </si>
  <si>
    <t>Strumpf, Chase Total</t>
  </si>
  <si>
    <t>Suarez, Albert Total</t>
  </si>
  <si>
    <t>Suarez, Andrew Total</t>
  </si>
  <si>
    <t>Suarez, Eugenio Total</t>
  </si>
  <si>
    <t>Suarez, Jose</t>
  </si>
  <si>
    <t>Suarez, Jose Total</t>
  </si>
  <si>
    <t>Suarez, Ranger</t>
  </si>
  <si>
    <t>Suarez, Ranger Total</t>
  </si>
  <si>
    <t>Suero, Wander Total</t>
  </si>
  <si>
    <t>Survance Jr., Kyle Total</t>
  </si>
  <si>
    <t>Sutton, Don Total</t>
  </si>
  <si>
    <t>Suzuki, I / Griffey Jr,  Total</t>
  </si>
  <si>
    <t>Suzuki, I / Pujols, A,  Total</t>
  </si>
  <si>
    <t>Suzuki, Ichiro / Pujols, Albert,  Total</t>
  </si>
  <si>
    <t>Swaggerty, Travis Total</t>
  </si>
  <si>
    <t>Swanson, Dansby Total</t>
  </si>
  <si>
    <t>Swanson, Erik</t>
  </si>
  <si>
    <t>Swanson, Erik Total</t>
  </si>
  <si>
    <t>Swanson,Dansby /Ruiz,Rio,  Total</t>
  </si>
  <si>
    <t>Sweeney, Darnell Total</t>
  </si>
  <si>
    <t>Swihart, Blake Total</t>
  </si>
  <si>
    <t>Syndergaard, Noah Total</t>
  </si>
  <si>
    <t>Szapucki, Thomas Total</t>
  </si>
  <si>
    <t>Tabor, Matt Total</t>
  </si>
  <si>
    <t>Tapia, Raimel Total</t>
  </si>
  <si>
    <t>Tarnok, Freddy Total</t>
  </si>
  <si>
    <t>Tarpley, Stephen</t>
  </si>
  <si>
    <t>Tarpley, Stephen Total</t>
  </si>
  <si>
    <t>Tate, Dillon Total</t>
  </si>
  <si>
    <t>Optic  Blue /75  RC</t>
  </si>
  <si>
    <t>Bowman ReadyForShow Green /99  Pros</t>
  </si>
  <si>
    <t xml:space="preserve">Topps Main Update   UncorErrorNotRC </t>
  </si>
  <si>
    <t>Tauchman, Mike Total</t>
  </si>
  <si>
    <t>Taveras, Jose Total</t>
  </si>
  <si>
    <t>Taveras, Leody Total</t>
  </si>
  <si>
    <t>Taveras,Leody/Ibanez,Andy/Guzman,Ronald,  Total</t>
  </si>
  <si>
    <t>Taylor, Ben Total</t>
  </si>
  <si>
    <t>Tebow, Tim</t>
  </si>
  <si>
    <t>Tebow, Tim Total</t>
  </si>
  <si>
    <t>Tejada, Leury Total</t>
  </si>
  <si>
    <t>Tejeda, Anderson Total</t>
  </si>
  <si>
    <t>Donruss  "Blue jersey""Ryan"   RC</t>
  </si>
  <si>
    <t xml:space="preserve">Tellez,Rowdy/McGuire,Reese, </t>
  </si>
  <si>
    <t>Tellez,Rowdy/McGuire,Reese,  Total</t>
  </si>
  <si>
    <t>Thaiss, Matt Total</t>
  </si>
  <si>
    <t>Thomas, Alek Total</t>
  </si>
  <si>
    <t>Thomas, Frank Total</t>
  </si>
  <si>
    <t>Thomas, Frank / Jackson, Bo,  Total</t>
  </si>
  <si>
    <t>Thomas, Lane</t>
  </si>
  <si>
    <t>Thomas, Lane Total</t>
  </si>
  <si>
    <t>Thome, Jim Total</t>
  </si>
  <si>
    <t>Thompson, Bubba Total</t>
  </si>
  <si>
    <t>Thompson, David Total</t>
  </si>
  <si>
    <t>Thompson, Jake Total</t>
  </si>
  <si>
    <t>Thompson, Keegan</t>
  </si>
  <si>
    <t>Thompson, Keegan Total</t>
  </si>
  <si>
    <t>Thompson, Matthew</t>
  </si>
  <si>
    <t>Thompson, Matthew Total</t>
  </si>
  <si>
    <t>Thompson, Trayce Total</t>
  </si>
  <si>
    <t>Thompson, Zack</t>
  </si>
  <si>
    <t>Thompson, Zack Total</t>
  </si>
  <si>
    <t>Thornton, Trent</t>
  </si>
  <si>
    <t>Thornton, Trent Total</t>
  </si>
  <si>
    <t>Tillo, Daniel Total</t>
  </si>
  <si>
    <t>Tocci, Carlos</t>
  </si>
  <si>
    <t>Tocci, Carlos Total</t>
  </si>
  <si>
    <t>Toglia, Michael</t>
  </si>
  <si>
    <t>Toglia, Michael Total</t>
  </si>
  <si>
    <t>Toles, Andrew Total</t>
  </si>
  <si>
    <t>Tomlinson, Kelby Total</t>
  </si>
  <si>
    <t>Torrens, Luis Total</t>
  </si>
  <si>
    <t xml:space="preserve">Donruss  "Back of Shirt"   </t>
  </si>
  <si>
    <t>Torres, Lenny Total</t>
  </si>
  <si>
    <t>Torres, Ramon Total</t>
  </si>
  <si>
    <t>Torres,Gleyber/Frazier,Clint/Andujar,Miguel,  Total</t>
  </si>
  <si>
    <t>Torreyes, Ronald Total</t>
  </si>
  <si>
    <t xml:space="preserve">Trahan,Blake/Reyes,Jesus, </t>
  </si>
  <si>
    <t>Trahan,Blake/Reyes,Jesus,  Total</t>
  </si>
  <si>
    <t>Trammell, Taylor Total</t>
  </si>
  <si>
    <t>Trammell,Taylor/Senzel,Nick/Blandino,Alex,  Total</t>
  </si>
  <si>
    <t>Travieso, Nick Total</t>
  </si>
  <si>
    <t>Travis Jankowski/Cody Decker,  Total</t>
  </si>
  <si>
    <t>Travis, Devon Total</t>
  </si>
  <si>
    <t>Travis, Sam Total</t>
  </si>
  <si>
    <t>Trevino, Jose Total</t>
  </si>
  <si>
    <t>Triggs, Andrew / Mahle, Greg,  Total</t>
  </si>
  <si>
    <t>Trillo, Manny Total</t>
  </si>
  <si>
    <t>Triolo, Jared</t>
  </si>
  <si>
    <t>Triolo, Jared Total</t>
  </si>
  <si>
    <t>Trivino, Lou Total</t>
  </si>
  <si>
    <t xml:space="preserve">Donruss  "Red Jersey"   </t>
  </si>
  <si>
    <t>Trout, Mike / Pujols, Albert,  Total</t>
  </si>
  <si>
    <t xml:space="preserve">Trout,Mike/Ohtani,Shohei, </t>
  </si>
  <si>
    <t xml:space="preserve">Topps Main Update Pacific Power   </t>
  </si>
  <si>
    <t>Trout,Mike/Ohtani,Shohei,  Total</t>
  </si>
  <si>
    <t>Trout,Mike/Ohtani,Shohei/Upton,Justin,  Total</t>
  </si>
  <si>
    <t>Trout/Cabrera M/Cruz N,  Total</t>
  </si>
  <si>
    <t>Trumbo, Mark Total</t>
  </si>
  <si>
    <t>Tseng, Jen-Ho / Maples, Dillon / Davis, Taylor,  Total</t>
  </si>
  <si>
    <t>Tsutsugo, Yoshitomo Total</t>
  </si>
  <si>
    <t>Tucker, Bryce Total</t>
  </si>
  <si>
    <t>Tucker, Cole</t>
  </si>
  <si>
    <t>Tucker, Cole Total</t>
  </si>
  <si>
    <t>Optic  HoloSilver   RC</t>
  </si>
  <si>
    <t xml:space="preserve">Tucker,Kyle/Perez,Cionel, </t>
  </si>
  <si>
    <t>Tucker,Kyle/Perez,Cionel,  Total</t>
  </si>
  <si>
    <t>Tuivailala, Sam Total</t>
  </si>
  <si>
    <t>Turang, Brice Total</t>
  </si>
  <si>
    <t>Turnbull, Spencer</t>
  </si>
  <si>
    <t>Turnbull, Spencer Total</t>
  </si>
  <si>
    <t>Turner, Stuart Total</t>
  </si>
  <si>
    <t>Turner, Trea Total</t>
  </si>
  <si>
    <t>Tzu-Wei, Lin Total</t>
  </si>
  <si>
    <t>Underwood Jr., Duane</t>
  </si>
  <si>
    <t>Underwood Jr., Duane Total</t>
  </si>
  <si>
    <t>Upton, Justin Total</t>
  </si>
  <si>
    <t>Urena,Richard / Rowley,Chris / Ramirez,Carlos,  Total</t>
  </si>
  <si>
    <t xml:space="preserve">Donruss  Holo Back /99  </t>
  </si>
  <si>
    <t>Urias, Julio Total</t>
  </si>
  <si>
    <t>Urshela, Giovanny Total</t>
  </si>
  <si>
    <t>Uselton, Conner Total</t>
  </si>
  <si>
    <t>Utley, Chase Total</t>
  </si>
  <si>
    <t>Valaika, Pat Total</t>
  </si>
  <si>
    <t>Valdes, Yordys</t>
  </si>
  <si>
    <t>Valdes, Yordys Total</t>
  </si>
  <si>
    <t>Valdez, Framber</t>
  </si>
  <si>
    <t>Valdez, Framber Total</t>
  </si>
  <si>
    <t xml:space="preserve">Valdez,Framber/James,Josh/Deetz,Dean, </t>
  </si>
  <si>
    <t>Valdez,Framber/James,Josh/Deetz,Dean,  Total</t>
  </si>
  <si>
    <t>Valentin,Jesmuel/Walding,Mitch,  Total</t>
  </si>
  <si>
    <t>Valenzuela, Fernando Total</t>
  </si>
  <si>
    <t>Valera, Breyvic Total</t>
  </si>
  <si>
    <t>Vallot, Chase Total</t>
  </si>
  <si>
    <t>VanMeter, Josh</t>
  </si>
  <si>
    <t>VanMeter, Josh Total</t>
  </si>
  <si>
    <t>Vargas, Cesar Total</t>
  </si>
  <si>
    <t>Vargas, Ildemaro Total</t>
  </si>
  <si>
    <t>Vargas, Udemaro Total</t>
  </si>
  <si>
    <t>Varsho, Daulton Total</t>
  </si>
  <si>
    <t>Vaughn, Andrew</t>
  </si>
  <si>
    <t>Vaughn, Andrew Total</t>
  </si>
  <si>
    <t>Vaughn, Greg Total</t>
  </si>
  <si>
    <t>Vavra, Terrin Total</t>
  </si>
  <si>
    <t>Velazquez, Hector Total</t>
  </si>
  <si>
    <t>Verdugo,Alex/Buehler,Walker/Farmer,Kyle,  Total</t>
  </si>
  <si>
    <t>Victorino, Shane Total</t>
  </si>
  <si>
    <t>Vieira, Thyago Total</t>
  </si>
  <si>
    <t>Vientos, Mark Total</t>
  </si>
  <si>
    <t>Vierling, Matt Total</t>
  </si>
  <si>
    <t>Vilade, Ryan Total</t>
  </si>
  <si>
    <t>Villanueva, Christian Total</t>
  </si>
  <si>
    <t>Villanueva,Christian/McGrath,Kyle,  Total</t>
  </si>
  <si>
    <t>Viloria, Meibrys Total</t>
  </si>
  <si>
    <t>Vizcaino, Arodys</t>
  </si>
  <si>
    <t xml:space="preserve">Donruss  Season Stat Line /211  </t>
  </si>
  <si>
    <t>Vizcaino, Arodys Total</t>
  </si>
  <si>
    <t>Vogelbach, Dan Total</t>
  </si>
  <si>
    <t>Voit, Luke Total</t>
  </si>
  <si>
    <t>Voth, Austin Total</t>
  </si>
  <si>
    <t>Votto, Joey Total</t>
  </si>
  <si>
    <t>Wacha, Michael Total</t>
  </si>
  <si>
    <t>Wade, Tyler Total</t>
  </si>
  <si>
    <t>Wade, Tyler / Cooper, Garrett,  Total</t>
  </si>
  <si>
    <t>Wagner, Billy Total</t>
  </si>
  <si>
    <t>Wagner, Honus Total</t>
  </si>
  <si>
    <t>Wahl, Bobby Total</t>
  </si>
  <si>
    <t>Waldrop, Kyle Total</t>
  </si>
  <si>
    <t>Walker, Christian Total</t>
  </si>
  <si>
    <t>Walker, Larry Total</t>
  </si>
  <si>
    <t>Walker, Taijuan Total</t>
  </si>
  <si>
    <t>Wallner, Matt</t>
  </si>
  <si>
    <t>Wallner, Matt Total</t>
  </si>
  <si>
    <t>Walls, Taylor Total</t>
  </si>
  <si>
    <t>Walsh, Jared</t>
  </si>
  <si>
    <t>Walsh, Jared Total</t>
  </si>
  <si>
    <t>Walston, Blake</t>
  </si>
  <si>
    <t>Walston, Blake Total</t>
  </si>
  <si>
    <t>Ward, Thad Total</t>
  </si>
  <si>
    <t>Warmoth, Logan Total</t>
  </si>
  <si>
    <t>Waters, Drew Total</t>
  </si>
  <si>
    <t>Weathers, Ryan Total</t>
  </si>
  <si>
    <t>Weaver, Jered Total</t>
  </si>
  <si>
    <t>Weaver, Luke Total</t>
  </si>
  <si>
    <t>Webb, Logan</t>
  </si>
  <si>
    <t>Webb, Logan Total</t>
  </si>
  <si>
    <t>Wei-Chieh, Huang</t>
  </si>
  <si>
    <t>Wei-Chieh, Huang Total</t>
  </si>
  <si>
    <t>Weigel, Patrick Total</t>
  </si>
  <si>
    <t>Welker, Colton Total</t>
  </si>
  <si>
    <t>Wendle, Joey Total</t>
  </si>
  <si>
    <t>Wendzel, Davis</t>
  </si>
  <si>
    <t>Wendzel, Davis Total</t>
  </si>
  <si>
    <t>Wentz, Joey Total</t>
  </si>
  <si>
    <t>Wesneski, Hayden</t>
  </si>
  <si>
    <t>Wesneski, Hayden Total</t>
  </si>
  <si>
    <t>Whatley, Matthew Total</t>
  </si>
  <si>
    <t>Whitaker, Lou Total</t>
  </si>
  <si>
    <t>White, Evan Total</t>
  </si>
  <si>
    <t>White, Mikey Total</t>
  </si>
  <si>
    <t>White, Mitchell Total</t>
  </si>
  <si>
    <t>White, Owen Total</t>
  </si>
  <si>
    <t>White, Tyler Total</t>
  </si>
  <si>
    <t>Whitley, Forrest Total</t>
  </si>
  <si>
    <t>Widell, Ryley Total</t>
  </si>
  <si>
    <t>Widener, Taylor</t>
  </si>
  <si>
    <t>Widener, Taylor Total</t>
  </si>
  <si>
    <t>Wilkerson, Aaron Total</t>
  </si>
  <si>
    <t>Williams, Billy Total</t>
  </si>
  <si>
    <t>Williams, Justin Total</t>
  </si>
  <si>
    <t>Williams, Kendall</t>
  </si>
  <si>
    <t>Williams, Kendall Total</t>
  </si>
  <si>
    <t>Williams, Matt Total</t>
  </si>
  <si>
    <t>Williams, Nick Total</t>
  </si>
  <si>
    <t>Williams, Nonie Total</t>
  </si>
  <si>
    <t>Williams, Taylor Total</t>
  </si>
  <si>
    <t>Williams, Ted Total</t>
  </si>
  <si>
    <t>Williams-Nelson, Drevian Total</t>
  </si>
  <si>
    <t>Williamson, Brandon</t>
  </si>
  <si>
    <t>Williamson, Brandon Total</t>
  </si>
  <si>
    <t>Williamson, Mac Total</t>
  </si>
  <si>
    <t>Wilson, Bryce Total</t>
  </si>
  <si>
    <t>Wilson, Izzy</t>
  </si>
  <si>
    <t>Wilson, Izzy Total</t>
  </si>
  <si>
    <t>Wilson, Will</t>
  </si>
  <si>
    <t>Wilson, Will Total</t>
  </si>
  <si>
    <t>Winfield, Dave Total</t>
  </si>
  <si>
    <t>Winfield, Dave / Hrbek,  Total</t>
  </si>
  <si>
    <t>Winker, Jesse Total</t>
  </si>
  <si>
    <t>Winn, Cole Total</t>
  </si>
  <si>
    <t>Wisdom, Patrick</t>
  </si>
  <si>
    <t>Wisdom, Patrick Total</t>
  </si>
  <si>
    <t>Wiseman, Rhett Total</t>
  </si>
  <si>
    <t>Wisler, Matt Total</t>
  </si>
  <si>
    <t>Witherspoon, Grant Total</t>
  </si>
  <si>
    <t>Wolf, Adam Total</t>
  </si>
  <si>
    <t>Wolf, Josh</t>
  </si>
  <si>
    <t>Wolf, Josh Total</t>
  </si>
  <si>
    <t>Wolters, Tony Total</t>
  </si>
  <si>
    <t>Wong, Connor Total</t>
  </si>
  <si>
    <t>Wong, Jake Total</t>
  </si>
  <si>
    <t>Wood, Alex Total</t>
  </si>
  <si>
    <t>Woods-Richardson, Simeon Total</t>
  </si>
  <si>
    <t>Woolfolk, Dallas Total</t>
  </si>
  <si>
    <t>World Series,  Total</t>
  </si>
  <si>
    <t xml:space="preserve">Wotherspoon,Matt/Kline,Branden, </t>
  </si>
  <si>
    <t>Wotherspoon,Matt/Kline,Branden,  Total</t>
  </si>
  <si>
    <t>Topps Archives 94 FutStar    RC</t>
  </si>
  <si>
    <t>Wyatt, Logan</t>
  </si>
  <si>
    <t>Wyatt, Logan Total</t>
  </si>
  <si>
    <t>Wymer, Sean Total</t>
  </si>
  <si>
    <t>Wynns, Austin</t>
  </si>
  <si>
    <t>Wynns, Austin Total</t>
  </si>
  <si>
    <t>Yamada, Tetsuto Total</t>
  </si>
  <si>
    <t>Yang, Eric</t>
  </si>
  <si>
    <t>Yang, Eric Total</t>
  </si>
  <si>
    <t>Yankees,  Total</t>
  </si>
  <si>
    <t>Yarbrough, Ryan Total</t>
  </si>
  <si>
    <t>Yastrzemski, Carl Total</t>
  </si>
  <si>
    <t>Yastrzemski, Carl / Eckersley, Dennis,  Total</t>
  </si>
  <si>
    <t>Yastrzemski, Mike</t>
  </si>
  <si>
    <t>Yastrzemski, Mike Total</t>
  </si>
  <si>
    <t xml:space="preserve">Topps Main Update Rec   </t>
  </si>
  <si>
    <t>Yelich, Christian Total</t>
  </si>
  <si>
    <t xml:space="preserve">Yelich, Christian/Arcia, </t>
  </si>
  <si>
    <t>Yelich, Christian/Arcia,  Total</t>
  </si>
  <si>
    <t>Young, Kyle Total</t>
  </si>
  <si>
    <t>Youngblood, Joel Total</t>
  </si>
  <si>
    <t>Yount, Robin Total</t>
  </si>
  <si>
    <t>Zack Godley/Socrates Brito,  Total</t>
  </si>
  <si>
    <t>Zagunis, Mark Total</t>
  </si>
  <si>
    <t>Zastryzny, Rob Total</t>
  </si>
  <si>
    <t>Zeferjahn, Ryan</t>
  </si>
  <si>
    <t>Zeferjahn, Ryan Total</t>
  </si>
  <si>
    <t>Zeuch, TJ Total</t>
  </si>
  <si>
    <t>Zimmer, Bradley Total</t>
  </si>
  <si>
    <t>Zimmer, Kyle</t>
  </si>
  <si>
    <t>Zimmer, Kyle Total</t>
  </si>
  <si>
    <t>Zimmerman, Ryan Total</t>
  </si>
  <si>
    <t>(blank) Total</t>
  </si>
  <si>
    <t>Auto Total</t>
  </si>
  <si>
    <t>Medallion Total</t>
  </si>
  <si>
    <t>Mfg Patch Total</t>
  </si>
  <si>
    <t>MfgRelic Total</t>
  </si>
  <si>
    <t>Printing Plate Total</t>
  </si>
  <si>
    <t>Relic Total</t>
  </si>
  <si>
    <t>SP Total</t>
  </si>
  <si>
    <t>Sparkle Total</t>
  </si>
  <si>
    <t>(Multiple Items)</t>
  </si>
  <si>
    <t>IMPORTANT  - the pink columns on DB (col S thru V) are formulas. If you delete my sample data, make sure</t>
  </si>
  <si>
    <t>to keep one row with these formulas. All you need to do then is copy them down the column</t>
  </si>
  <si>
    <t>to use for your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</si>
</sst>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_(* #,##0_);_(* \(#,##0\);_(* &quot;-&quot;??_);_(@_)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color rgb="FF00B0F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31">
    <xf numFmtId="0" fontId="0" fillId="0" borderId="0" xfId="0"/>
    <xf numFmtId="0" fontId="0" fillId="0" borderId="0" xfId="0" quotePrefix="1"/>
    <xf numFmtId="0" fontId="0" fillId="2" borderId="0" xfId="0" applyFill="1"/>
    <xf numFmtId="0" fontId="0" fillId="2" borderId="0" xfId="0" quotePrefix="1" applyFill="1"/>
    <xf numFmtId="43" fontId="0" fillId="0" borderId="0" xfId="0" applyNumberFormat="1"/>
    <xf numFmtId="0" fontId="0" fillId="3" borderId="0" xfId="0" applyFill="1"/>
    <xf numFmtId="0" fontId="0" fillId="0" borderId="0" xfId="0" applyFill="1"/>
    <xf numFmtId="0" fontId="0" fillId="0" borderId="0" xfId="0" quotePrefix="1" applyFill="1"/>
    <xf numFmtId="43" fontId="0" fillId="0" borderId="0" xfId="1" applyFont="1" applyFill="1"/>
    <xf numFmtId="0" fontId="0" fillId="4" borderId="0" xfId="0" applyFill="1"/>
    <xf numFmtId="0" fontId="0" fillId="0" borderId="0" xfId="0" pivotButton="1"/>
    <xf numFmtId="0" fontId="0" fillId="0" borderId="0" xfId="0" applyNumberFormat="1"/>
    <xf numFmtId="0" fontId="0" fillId="4" borderId="0" xfId="0" applyNumberFormat="1" applyFill="1"/>
    <xf numFmtId="43" fontId="0" fillId="0" borderId="0" xfId="1" applyFont="1"/>
    <xf numFmtId="0" fontId="2" fillId="0" borderId="0" xfId="0" applyFont="1" applyFill="1"/>
    <xf numFmtId="0" fontId="3" fillId="0" borderId="0" xfId="0" applyFont="1" applyFill="1"/>
    <xf numFmtId="0" fontId="0" fillId="5" borderId="0" xfId="0" applyFill="1"/>
    <xf numFmtId="43" fontId="0" fillId="5" borderId="0" xfId="0" applyNumberFormat="1" applyFill="1"/>
    <xf numFmtId="0" fontId="0" fillId="5" borderId="0" xfId="0" quotePrefix="1" applyFill="1"/>
    <xf numFmtId="43" fontId="0" fillId="0" borderId="0" xfId="0" applyNumberFormat="1" applyFill="1"/>
    <xf numFmtId="43" fontId="0" fillId="2" borderId="0" xfId="0" applyNumberFormat="1" applyFill="1"/>
    <xf numFmtId="164" fontId="0" fillId="0" borderId="0" xfId="1" applyNumberFormat="1" applyFont="1"/>
    <xf numFmtId="164" fontId="0" fillId="0" borderId="0" xfId="0" applyNumberFormat="1"/>
    <xf numFmtId="0" fontId="0" fillId="6" borderId="0" xfId="0" applyFill="1"/>
    <xf numFmtId="43" fontId="0" fillId="6" borderId="0" xfId="0" applyNumberFormat="1" applyFill="1"/>
    <xf numFmtId="0" fontId="0" fillId="7" borderId="0" xfId="0" applyFill="1"/>
    <xf numFmtId="0" fontId="0" fillId="7" borderId="0" xfId="0" quotePrefix="1" applyFill="1"/>
    <xf numFmtId="43" fontId="0" fillId="7" borderId="0" xfId="0" applyNumberFormat="1" applyFill="1"/>
    <xf numFmtId="0" fontId="0" fillId="6" borderId="0" xfId="0" quotePrefix="1" applyFill="1"/>
    <xf numFmtId="0" fontId="0" fillId="2" borderId="0" xfId="0" applyNumberFormat="1" applyFill="1"/>
    <xf numFmtId="0" fontId="7" fillId="0" borderId="0" xfId="0" applyFont="1"/>
  </cellXfs>
  <cellStyles count="2">
    <cellStyle name="Comma" xfId="1" builtinId="3"/>
    <cellStyle name="Normal" xfId="0" builtinId="0"/>
  </cellStyles>
  <dxfs count="31">
    <dxf>
      <fill>
        <patternFill>
          <bgColor rgb="FF00B0F0"/>
        </patternFill>
      </fill>
    </dxf>
    <dxf>
      <fill>
        <patternFill>
          <bgColor theme="4" tint="-0.24994659260841701"/>
        </patternFill>
      </fill>
    </dxf>
    <dxf>
      <fill>
        <patternFill patternType="solid">
          <bgColor theme="9" tint="0.79998168889431442"/>
        </patternFill>
      </fill>
    </dxf>
    <dxf>
      <numFmt numFmtId="35" formatCode="_(* #,##0.00_);_(* \(#,##0.00\);_(* &quot;-&quot;??_);_(@_)"/>
    </dxf>
    <dxf>
      <fill>
        <patternFill patternType="solid">
          <bgColor theme="9" tint="0.79998168889431442"/>
        </patternFill>
      </fill>
    </dxf>
    <dxf>
      <numFmt numFmtId="35" formatCode="_(* #,##0.00_);_(* \(#,##0.00\);_(* &quot;-&quot;??_);_(@_)"/>
    </dxf>
    <dxf>
      <fill>
        <patternFill patternType="solid">
          <bgColor theme="9" tint="0.79998168889431442"/>
        </patternFill>
      </fill>
    </dxf>
    <dxf>
      <numFmt numFmtId="35" formatCode="_(* #,##0.00_);_(* \(#,##0.00\);_(* &quot;-&quot;??_);_(@_)"/>
    </dxf>
    <dxf>
      <fill>
        <patternFill patternType="solid">
          <bgColor theme="9" tint="0.79998168889431442"/>
        </patternFill>
      </fill>
    </dxf>
    <dxf>
      <numFmt numFmtId="35" formatCode="_(* #,##0.00_);_(* \(#,##0.00\);_(* &quot;-&quot;??_);_(@_)"/>
    </dxf>
    <dxf>
      <fill>
        <patternFill patternType="solid">
          <bgColor theme="9" tint="0.79998168889431442"/>
        </patternFill>
      </fill>
    </dxf>
    <dxf>
      <numFmt numFmtId="35" formatCode="_(* #,##0.00_);_(* \(#,##0.00\);_(* &quot;-&quot;??_);_(@_)"/>
    </dxf>
    <dxf>
      <fill>
        <patternFill patternType="solid">
          <bgColor theme="9" tint="0.79998168889431442"/>
        </patternFill>
      </fill>
    </dxf>
    <dxf>
      <numFmt numFmtId="35" formatCode="_(* #,##0.00_);_(* \(#,##0.00\);_(* &quot;-&quot;??_);_(@_)"/>
    </dxf>
    <dxf>
      <fill>
        <patternFill patternType="solid">
          <bgColor theme="9" tint="0.79998168889431442"/>
        </patternFill>
      </fill>
    </dxf>
    <dxf>
      <numFmt numFmtId="35" formatCode="_(* #,##0.00_);_(* \(#,##0.00\);_(* &quot;-&quot;??_);_(@_)"/>
    </dxf>
    <dxf>
      <fill>
        <patternFill patternType="solid">
          <bgColor rgb="FFFFFF00"/>
        </patternFill>
      </fill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fill>
        <patternFill patternType="solid">
          <bgColor theme="9" tint="0.79998168889431442"/>
        </patternFill>
      </fill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164" formatCode="_(* #,##0_);_(* \(#,##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fill>
        <patternFill patternType="solid">
          <bgColor theme="9" tint="0.79998168889431442"/>
        </patternFill>
      </fill>
    </dxf>
  </dxfs>
  <tableStyles count="0" defaultTableStyle="TableStyleMedium2" defaultPivotStyle="PivotStyleLight16"/>
  <colors>
    <mruColors>
      <color rgb="FF00FF00"/>
      <color rgb="FF00CC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tuart" refreshedDate="43842.356837847219" createdVersion="4" refreshedVersion="4" minRefreshableVersion="3" recordCount="6787">
  <cacheSource type="worksheet">
    <worksheetSource ref="B2:V6789" sheet="DB"/>
  </cacheSource>
  <cacheFields count="21">
    <cacheField name="Storage" numFmtId="0">
      <sharedItems containsBlank="1"/>
    </cacheField>
    <cacheField name="Year" numFmtId="0">
      <sharedItems containsString="0" containsBlank="1" containsNumber="1" containsInteger="1" minValue="1957" maxValue="2035" count="75">
        <n v="1957"/>
        <n v="1958"/>
        <n v="1959"/>
        <n v="1960"/>
        <n v="1965"/>
        <n v="1966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m/>
        <n v="2033" u="1"/>
        <n v="2029" u="1"/>
        <n v="2025" u="1"/>
        <n v="2021" u="1"/>
        <n v="2032" u="1"/>
        <n v="2028" u="1"/>
        <n v="2024" u="1"/>
        <n v="2020" u="1"/>
        <n v="2035" u="1"/>
        <n v="2031" u="1"/>
        <n v="2027" u="1"/>
        <n v="2023" u="1"/>
        <n v="2034" u="1"/>
        <n v="2030" u="1"/>
        <n v="2026" u="1"/>
        <n v="2022" u="1"/>
      </sharedItems>
    </cacheField>
    <cacheField name="Set" numFmtId="0">
      <sharedItems containsBlank="1" count="59">
        <s v="Topps Main"/>
        <s v="Donruss"/>
        <s v="Fleer"/>
        <s v="Drake's"/>
        <s v="Leaf"/>
        <s v="Score"/>
        <s v="Bowman"/>
        <s v="Sportflics"/>
        <s v="Upper Deck"/>
        <s v="Studio"/>
        <s v="Ultra (Fleer)"/>
        <s v="Kellogg's"/>
        <s v="O'Pee'Chee"/>
        <s v="Pinnacle"/>
        <s v="Triple Play"/>
        <s v="Stadium Club"/>
        <s v="Collector's Choice"/>
        <s v="Select"/>
        <s v="Topps Finest"/>
        <s v="SP"/>
        <s v="Topps"/>
        <s v="Bowman Draft"/>
        <s v="Allen and Ginter"/>
        <s v="ToppsTicketToStardom"/>
        <s v="Topps Heritage"/>
        <s v="Bowman Chrome"/>
        <s v="Gypsy Queen"/>
        <s v="Topps Opening Day"/>
        <s v="Bowman Platinum"/>
        <s v="Panini USA"/>
        <s v="Panini Pinnacle"/>
        <s v="Panini Draft Picks"/>
        <s v="Bowman Draft Chrome"/>
        <s v="Panini Contenders"/>
        <s v="Panini Elite"/>
        <s v="Optic"/>
        <s v="Topps Archives"/>
        <s v="Topps Bunt"/>
        <s v="Topps Chrome"/>
        <s v="Bowman's Best"/>
        <s v="Diamond Kings"/>
        <s v="Topps Fire"/>
        <s v="Topps Gallery"/>
        <s v="Topps Heritage Minor League"/>
        <s v="Topps Holiday (Walmart)"/>
        <s v="Topps Silver Packs"/>
        <s v="Topps National BBC Day"/>
        <s v="Topps Pro Debut"/>
        <s v="Prizm"/>
        <m/>
        <s v="classics" u="1"/>
        <s v="Topps Gold Label" u="1"/>
        <s v="Atlantic" u="1"/>
        <s v="Topps Olympic" u="1"/>
        <s v="Topps Silver Pack" u="1"/>
        <s v="Topps Holliday (Walmart)" u="1"/>
        <s v="ProCards (Minor)" u="1"/>
        <s v="Topps Silver Packss" u="1"/>
        <s v="Pacific" u="1"/>
      </sharedItems>
    </cacheField>
    <cacheField name="Subset" numFmtId="0">
      <sharedItems containsBlank="1" count="230">
        <m/>
        <s v="Traded"/>
        <s v="Ldr"/>
        <s v="All Star Commemorative set"/>
        <s v="Update"/>
        <s v="Highlights"/>
        <s v="Rookies"/>
        <s v="Opening Day"/>
        <s v="Headliners"/>
        <s v="Baseball's Best"/>
        <s v="MVPs"/>
        <s v="Standouts"/>
        <s v="Superstars"/>
        <s v="All Stars"/>
        <s v="Puzzle"/>
        <s v="For the Record"/>
        <s v="Fake"/>
        <s v="Donruss Best(Blue)"/>
        <s v="League Standouts"/>
        <s v="Reggie Jackson"/>
        <s v="DK"/>
        <s v="Illustrations"/>
        <s v="Preview Card"/>
        <s v="Ultra Gold"/>
        <s v="Nolan Ryan Heroes of Baseball"/>
        <s v="Final Edition"/>
        <s v="Rookie Phenoms"/>
        <s v="Diamond King (Subset)"/>
        <s v="Previews"/>
        <s v="Home Run King"/>
        <s v="Award Winners"/>
        <s v="Then and Now"/>
        <s v="Pro-Visions"/>
        <s v="Rookie Sensations"/>
        <s v="Team Leaders"/>
        <s v="Slideshow"/>
        <s v="Statistical Standout"/>
        <s v="Gold Stars"/>
        <s v="Boys of Summer"/>
        <s v="Gold Rush"/>
        <s v="Update Headliners"/>
        <s v="Update Rookie Update"/>
        <s v="Lumber Company"/>
        <s v="Rookie Update"/>
        <s v="Cyberstats"/>
        <s v="Numbers"/>
        <s v="Dugout Collection"/>
        <s v="Power Plus"/>
        <s v="Ripken Collection"/>
        <s v="Greats of the Game Sports Illustrated"/>
        <s v="Perennial All Star"/>
        <s v="Autographs"/>
        <s v="Power Players"/>
        <s v="OwnTheGame"/>
        <s v="Hands of Gold"/>
        <s v="Topps Combos"/>
        <s v="Focus"/>
        <s v="Tip of the Cap"/>
        <s v="Origins"/>
        <s v="Special F/X(Ovations)"/>
        <s v="Trading Card History"/>
        <s v="Living Legend"/>
        <s v="Authentic Sketch Card"/>
        <s v="Blockbusters"/>
        <s v="Chasing History"/>
        <s v="The Greats"/>
        <s v="Cut to the Chase"/>
        <s v="All Star Stitches"/>
        <s v="Chrome"/>
        <s v="Paper"/>
        <s v="Signatures"/>
        <s v="PowerPlus"/>
        <s v="Elite Dominators"/>
        <s v="No-Nos"/>
        <s v="Retro 81"/>
        <s v="ClassReunion"/>
        <s v="OldSchoolColors"/>
        <s v="SchoolColors"/>
        <s v="BacktoBackJack"/>
        <s v="Tape Measure Blasts"/>
        <s v="Etched in History"/>
        <s v="Prospects"/>
        <s v="Top 100 Prospects"/>
        <s v="Family Ties"/>
        <s v="International Ink"/>
        <s v="Sophmore Standouts"/>
        <s v="Chrome Prospects"/>
        <s v="Rookie Recollections"/>
        <s v="Bowman Prospects"/>
        <s v="Retro 82"/>
        <s v="The Prospects"/>
        <s v="Signature Series"/>
        <s v="USA Team"/>
        <s v="Power Alley"/>
        <s v="BackToFuture"/>
        <s v="Legends Die Cut"/>
        <s v="Isometrics"/>
        <s v="Contact Lens"/>
        <s v="Stadium Certified Autograph"/>
        <s v="69 Super Cards"/>
        <s v="Perspectives"/>
        <s v="Target Update"/>
        <s v="Bazooka Mini"/>
        <s v="New Age Performers"/>
        <s v="1967 Standups"/>
        <s v="Clubhouse Collection"/>
        <s v="Now &amp; Then"/>
        <s v="Award Winner"/>
        <s v="Rookie Performers"/>
        <s v="Berger's Best"/>
        <s v="Ichiro Chasing 3000"/>
        <s v="Scouting Report Auto"/>
        <s v="Fire Update"/>
        <s v="3000 Hit Club"/>
        <s v="MLB Debut Bronze"/>
        <s v="Scouting Report"/>
        <s v="Greatest Streaks"/>
        <s v="Wrigley Field"/>
        <s v="What'sInAName"/>
        <s v="Prospect"/>
        <s v="51 Bowman Chrome"/>
        <s v="48 Bowman Chrome"/>
        <s v="92 Bowman Chrome"/>
        <s v="Talent Pipeline"/>
        <s v="Chrome Prospects Auto"/>
        <s v="Rookie of the Yr Favorites"/>
        <s v="Bowman Top 100"/>
        <s v="BowmanNextGen"/>
        <s v="RadarRookie"/>
        <s v="The Prospects Blue Back"/>
        <s v="American Pride"/>
        <s v="Diamond Collection"/>
        <s v="Elite Series/249"/>
        <s v="The Rookies Gray Border/199"/>
        <s v="The Rookies"/>
        <s v="Retro 83"/>
        <s v="ChewingGumMiniAuto"/>
        <s v="FortuneTeller"/>
        <s v="Hand Drawn Art Repro"/>
        <s v="Dominator"/>
        <s v="Base Autograph"/>
        <s v="59 Bazooka Baseball"/>
        <s v="60 Rookie Star"/>
        <s v="Fan Favorite Autograph"/>
        <s v="Code Redemption"/>
        <s v="Programs"/>
        <s v="Infinite"/>
        <s v="Heritage"/>
        <s v="Masterpiece"/>
        <s v="1968 Topps Game Rookies(Target)"/>
        <s v="Baseball America"/>
        <s v="FiveTool"/>
        <s v="First Pitch"/>
        <s v="MajorLeagueMaterial"/>
        <s v="MajorLeagueMilestones"/>
        <s v="MVP Award"/>
        <s v="MVP Award Commemorate Medallion"/>
        <s v="Topps Salute Auto"/>
        <s v="Topps Salute"/>
        <s v="Untouchables"/>
        <s v="87 Topps"/>
        <s v="87 Topps Autograph"/>
        <s v="Mascot"/>
        <s v="87 Silver Pack"/>
        <s v="NatlBBCardDay(SilverPack)"/>
        <s v="BowmanScoutsTop100"/>
        <s v="Paper Autograph"/>
        <s v="#Trending"/>
        <s v="ROY Favorites"/>
        <s v="Prismatic Prodigies"/>
        <s v="Platinum Presence"/>
        <s v="Rookie Revelations"/>
        <s v="Top Prospects"/>
        <s v="Dominators"/>
        <s v="Foundations"/>
        <s v="Mound Marvels"/>
        <s v="Fortune Teller"/>
        <s v="Autograph"/>
        <s v="TarotofDiamond"/>
        <s v="RatedRookie"/>
        <s v="Rated Rookie"/>
        <s v="OutofthisWorld"/>
        <s v="Stadium Club Autograph"/>
        <s v="81 FutureStars"/>
        <s v="Duo Cards"/>
        <s v="FreshmanFlash"/>
        <s v="83"/>
        <s v="Update:International Affair"/>
        <s v="Rookie Auto"/>
        <s v="Combo Cards"/>
        <s v="DeckleEdge'69"/>
        <s v="Performers"/>
        <s v="High Numbers"/>
        <s v="Topps Salutes"/>
        <s v="Superstar Sensation"/>
        <s v="83 Topps"/>
        <s v="Instant Impact"/>
        <s v="Longball Legends"/>
        <s v="JackieRobinsonDay"/>
        <s v="Salute"/>
        <s v="Intl Affair"/>
        <s v="Team Set"/>
        <s v="Leaps&amp;Bounds"/>
        <s v="83 Silver Pack"/>
        <s v="ChromeBowScouts100"/>
        <s v="ChromeRefractorAuto"/>
        <s v="Prospect Autograph"/>
        <s v="ROY Favorite"/>
        <s v="StirlingContinuity"/>
        <s v="ReadyForShow"/>
        <s v="89Bowman"/>
        <s v="Elite"/>
        <s v="Franchise Features"/>
        <s v="Rated Prospect Material"/>
        <s v="Tarot"/>
        <s v="Green"/>
        <s v="InstantImpact"/>
        <s v="94 FutStar"/>
        <s v="GreatnessReturns"/>
        <s v="FutureStars"/>
        <s v="RookieAutograph"/>
        <s v="84 Topps"/>
        <s v="RookiePerform"/>
        <s v="NowAndThen"/>
        <s v="84 Topps S1"/>
        <s v="84 Topps Upd"/>
        <s v="Home Run Challenge"/>
        <s v="150 Years"/>
        <s v="Est.1869"/>
        <s v="Commemorative"/>
      </sharedItems>
    </cacheField>
    <cacheField name="Type" numFmtId="0">
      <sharedItems containsBlank="1"/>
    </cacheField>
    <cacheField name="/No" numFmtId="0">
      <sharedItems containsBlank="1"/>
    </cacheField>
    <cacheField name="Unique" numFmtId="0">
      <sharedItems containsBlank="1" count="21">
        <m/>
        <s v="Black Box"/>
        <s v="Error No#"/>
        <s v="Error RevImage"/>
        <s v="Error:Glavine"/>
        <s v="Auto"/>
        <s v="Relic"/>
        <s v="Sparkle"/>
        <s v="LegUp(Batting)"/>
        <s v="Printing Plate"/>
        <s v="SP"/>
        <s v="MfgRelic"/>
        <s v="Medallion"/>
        <s v="ErrorNoAuto"/>
        <s v="FacSetVariant"/>
        <s v="FacSetInsert"/>
        <s v="Mfg Patch"/>
        <s v="150 Anniv"/>
        <s v="FacSetBase"/>
        <s v="UncorErrorNotRC"/>
        <s v="RD"/>
      </sharedItems>
    </cacheField>
    <cacheField name="Graded" numFmtId="0">
      <sharedItems containsBlank="1"/>
    </cacheField>
    <cacheField name="RC/Pros" numFmtId="0">
      <sharedItems containsBlank="1" count="5">
        <m/>
        <s v="RC"/>
        <s v="1stBow"/>
        <s v="Pros"/>
        <s v="1st Bow" u="1"/>
      </sharedItems>
    </cacheField>
    <cacheField name="Num" numFmtId="0">
      <sharedItems containsBlank="1" containsMixedTypes="1" containsNumber="1" containsInteger="1" minValue="1" maxValue="2019" count="2933">
        <n v="2"/>
        <n v="115"/>
        <n v="317"/>
        <n v="136"/>
        <n v="130"/>
        <n v="125"/>
        <n v="430"/>
        <n v="445"/>
        <n v="80"/>
        <n v="103"/>
        <n v="250"/>
        <n v="370"/>
        <n v="410"/>
        <n v="597"/>
        <n v="220"/>
        <n v="26"/>
        <n v="380"/>
        <n v="50"/>
        <n v="67"/>
        <n v="285"/>
        <n v="300"/>
        <n v="595"/>
        <n v="100"/>
        <n v="190"/>
        <n v="237"/>
        <n v="350"/>
        <n v="503"/>
        <n v="10"/>
        <n v="20"/>
        <n v="55"/>
        <n v="61"/>
        <n v="95"/>
        <n v="179"/>
        <n v="212"/>
        <n v="283"/>
        <n v="456"/>
        <s v="330T"/>
        <n v="21"/>
        <n v="150"/>
        <n v="185"/>
        <n v="230"/>
        <n v="280"/>
        <n v="306"/>
        <n v="335"/>
        <n v="500"/>
        <n v="620"/>
        <n v="640"/>
        <n v="660"/>
        <s v="250T"/>
        <n v="1"/>
        <n v="17"/>
        <n v="19"/>
        <n v="38"/>
        <n v="160"/>
        <n v="180"/>
        <n v="192"/>
        <n v="193"/>
        <n v="235"/>
        <n v="340"/>
        <n v="344"/>
        <n v="347"/>
        <n v="349"/>
        <n v="355"/>
        <n v="420"/>
        <n v="435"/>
        <n v="520"/>
        <n v="525"/>
        <n v="530"/>
        <n v="550"/>
        <n v="565"/>
        <n v="592"/>
        <n v="599"/>
        <n v="6"/>
        <n v="110"/>
        <n v="140"/>
        <n v="231"/>
        <n v="295"/>
        <n v="390"/>
        <n v="473"/>
        <n v="476"/>
        <n v="480"/>
        <n v="488"/>
        <n v="547"/>
        <n v="580"/>
        <n v="631"/>
        <n v="638"/>
        <n v="650"/>
        <n v="34"/>
        <n v="120"/>
        <n v="122"/>
        <n v="170"/>
        <n v="173"/>
        <n v="200"/>
        <n v="310"/>
        <n v="360"/>
        <n v="400"/>
        <n v="450"/>
        <n v="510"/>
        <n v="540"/>
        <n v="707"/>
        <n v="715"/>
        <n v="25"/>
        <n v="30"/>
        <n v="215"/>
        <n v="320"/>
        <n v="330"/>
        <n v="610"/>
        <n v="70"/>
        <n v="210"/>
        <n v="265"/>
        <n v="270"/>
        <n v="393"/>
        <n v="440"/>
        <n v="482"/>
        <n v="590"/>
        <n v="600"/>
        <n v="630"/>
        <n v="700"/>
        <n v="720"/>
        <n v="169"/>
        <n v="228"/>
        <n v="251"/>
        <n v="425"/>
        <n v="468"/>
        <n v="537"/>
        <n v="175"/>
        <n v="538"/>
        <n v="5"/>
        <n v="7"/>
        <n v="28"/>
        <n v="57"/>
        <n v="79"/>
        <n v="91"/>
        <n v="112"/>
        <n v="142"/>
        <n v="145"/>
        <n v="184"/>
        <n v="196"/>
        <n v="221"/>
        <n v="222"/>
        <n v="224"/>
        <n v="226"/>
        <n v="242"/>
        <n v="268"/>
        <n v="351"/>
        <n v="363"/>
        <n v="434"/>
        <n v="484"/>
        <n v="485"/>
        <n v="511"/>
        <n v="515"/>
        <n v="574"/>
        <n v="645"/>
        <n v="655"/>
        <n v="657"/>
        <n v="3"/>
        <n v="40"/>
        <n v="90"/>
        <n v="202"/>
        <n v="206"/>
        <n v="207"/>
        <n v="229"/>
        <n v="240"/>
        <n v="254"/>
        <n v="261"/>
        <n v="290"/>
        <n v="302"/>
        <n v="387"/>
        <n v="402"/>
        <n v="404"/>
        <n v="460"/>
        <n v="470"/>
        <n v="479"/>
        <n v="490"/>
        <n v="582"/>
        <n v="605"/>
        <n v="670"/>
        <n v="682"/>
        <n v="8"/>
        <n v="13"/>
        <n v="15"/>
        <n v="16"/>
        <n v="18"/>
        <n v="31"/>
        <n v="42"/>
        <n v="74"/>
        <n v="78"/>
        <n v="88"/>
        <n v="94"/>
        <n v="113"/>
        <n v="114"/>
        <n v="148"/>
        <n v="168"/>
        <n v="216"/>
        <n v="294"/>
        <n v="405"/>
        <n v="419"/>
        <n v="443"/>
        <n v="475"/>
        <n v="483"/>
        <n v="495"/>
        <n v="531"/>
        <n v="535"/>
        <n v="543"/>
        <n v="575"/>
        <n v="585"/>
        <n v="628"/>
        <n v="639"/>
        <n v="39"/>
        <n v="56"/>
        <n v="82"/>
        <n v="92"/>
        <n v="141"/>
        <n v="155"/>
        <n v="174"/>
        <n v="176"/>
        <n v="187"/>
        <n v="234"/>
        <n v="243"/>
        <n v="256"/>
        <n v="258"/>
        <n v="292"/>
        <n v="305"/>
        <n v="312"/>
        <n v="343"/>
        <n v="444"/>
        <n v="455"/>
        <n v="499"/>
        <n v="632"/>
        <n v="635"/>
        <n v="637"/>
        <n v="641"/>
        <n v="646"/>
        <n v="81"/>
        <n v="101"/>
        <n v="111"/>
        <n v="162"/>
        <n v="163"/>
        <n v="195"/>
        <n v="201"/>
        <n v="301"/>
        <n v="339"/>
        <n v="341"/>
        <n v="346"/>
        <n v="401"/>
        <n v="481"/>
        <n v="501"/>
        <n v="516"/>
        <n v="549"/>
        <n v="551"/>
        <n v="553"/>
        <n v="554"/>
        <n v="557"/>
        <n v="586"/>
        <n v="636"/>
        <n v="651"/>
        <n v="716"/>
        <n v="730"/>
        <n v="750"/>
        <n v="770"/>
        <n v="771"/>
        <n v="780"/>
        <n v="781"/>
        <n v="118"/>
        <n v="326"/>
        <n v="11"/>
        <n v="338"/>
        <n v="4"/>
        <n v="12"/>
        <n v="23"/>
        <n v="22"/>
        <n v="33"/>
        <n v="47"/>
        <n v="51"/>
        <n v="69"/>
        <n v="93"/>
        <n v="108"/>
        <n v="171"/>
        <n v="194"/>
        <n v="278"/>
        <n v="324"/>
        <n v="398"/>
        <n v="463"/>
        <n v="584"/>
        <n v="601"/>
        <n v="629"/>
        <n v="633"/>
        <n v="634"/>
        <n v="35"/>
        <n v="60"/>
        <n v="71"/>
        <n v="83"/>
        <n v="388"/>
        <n v="391"/>
        <n v="399"/>
        <n v="491"/>
        <n v="498"/>
        <n v="581"/>
        <n v="680"/>
        <n v="705"/>
        <n v="151"/>
        <n v="248"/>
        <s v="B"/>
        <n v="48"/>
        <n v="53"/>
        <n v="59"/>
        <n v="97"/>
        <n v="107"/>
        <n v="116"/>
        <n v="188"/>
        <n v="311"/>
        <n v="352"/>
        <n v="396"/>
        <n v="414"/>
        <n v="576"/>
        <n v="32"/>
        <n v="199"/>
        <n v="239"/>
        <n v="271"/>
        <n v="336"/>
        <n v="447"/>
        <n v="462"/>
        <n v="642"/>
        <n v="66"/>
        <n v="132"/>
        <n v="182"/>
        <n v="276"/>
        <n v="389"/>
        <n v="426"/>
        <n v="560"/>
        <n v="596"/>
        <n v="703"/>
        <n v="706"/>
        <n v="708"/>
        <n v="740"/>
        <n v="84"/>
        <n v="104"/>
        <n v="172"/>
        <n v="85"/>
        <n v="303"/>
        <n v="526"/>
        <n v="598"/>
        <n v="627"/>
        <s v="U51"/>
        <n v="205"/>
        <n v="181"/>
        <n v="493"/>
        <n v="536"/>
        <n v="694"/>
        <n v="729"/>
        <n v="183"/>
        <n v="213"/>
        <n v="371"/>
        <n v="377"/>
        <n v="512"/>
        <n v="609"/>
        <n v="14"/>
        <n v="52"/>
        <n v="284"/>
        <n v="323"/>
        <s v="U-25"/>
        <n v="653"/>
        <s v="U105"/>
        <n v="24"/>
        <n v="77"/>
        <n v="246"/>
        <n v="267"/>
        <n v="329"/>
        <n v="690"/>
        <n v="704"/>
        <n v="712"/>
        <n v="714"/>
        <n v="717"/>
        <n v="719"/>
        <n v="741"/>
        <n v="760"/>
        <n v="790"/>
        <n v="138"/>
        <n v="139"/>
        <n v="149"/>
        <n v="96"/>
        <n v="105"/>
        <n v="126"/>
        <n v="252"/>
        <n v="465"/>
        <n v="617"/>
        <n v="45"/>
        <s v="NoNum"/>
        <n v="29"/>
        <n v="366"/>
        <s v="U17"/>
        <s v="U24"/>
        <s v="U30"/>
        <s v="U31"/>
        <s v="U49"/>
        <s v="U68"/>
        <s v="U75"/>
        <s v="U76"/>
        <s v="U82"/>
        <s v="U129"/>
        <s v="129T"/>
        <s v="19T"/>
        <s v="27T"/>
        <s v="31T"/>
        <s v="52T"/>
        <s v="70T"/>
        <s v="74T"/>
        <s v="81T"/>
        <n v="345"/>
        <n v="459"/>
        <n v="602"/>
        <n v="606"/>
        <n v="608"/>
        <n v="611"/>
        <n v="648"/>
        <n v="673"/>
        <n v="718"/>
        <n v="735"/>
        <n v="749"/>
        <n v="756"/>
        <n v="757"/>
        <n v="773"/>
        <n v="784"/>
        <n v="9"/>
        <n v="102"/>
        <n v="153"/>
        <n v="164"/>
        <n v="217"/>
        <n v="249"/>
        <n v="260"/>
        <n v="263"/>
        <n v="269"/>
        <n v="277"/>
        <n v="298"/>
        <n v="368"/>
        <n v="407"/>
        <n v="539"/>
        <n v="625"/>
        <n v="644"/>
        <n v="36"/>
        <n v="209"/>
        <n v="214"/>
        <n v="279"/>
        <n v="286"/>
        <n v="315"/>
        <n v="361"/>
        <n v="505"/>
        <n v="570"/>
        <n v="624"/>
        <s v="U74"/>
        <s v="U77"/>
        <s v="U122"/>
        <n v="325"/>
        <n v="365"/>
        <n v="502"/>
        <n v="504"/>
        <s v="1T"/>
        <s v="42T"/>
        <s v="4T"/>
        <n v="72"/>
        <n v="165"/>
        <n v="372"/>
        <n v="385"/>
        <n v="386"/>
        <n v="392"/>
        <n v="579"/>
        <n v="675"/>
        <n v="779"/>
        <n v="225"/>
        <n v="63"/>
        <n v="68"/>
        <n v="128"/>
        <n v="154"/>
        <n v="158"/>
        <n v="159"/>
        <n v="167"/>
        <n v="204"/>
        <n v="245"/>
        <n v="291"/>
        <n v="373"/>
        <n v="381"/>
        <n v="43"/>
        <n v="616"/>
        <n v="124"/>
        <n v="274"/>
        <n v="422"/>
        <n v="431"/>
        <n v="437"/>
        <n v="548"/>
        <n v="591"/>
        <s v="U54"/>
        <s v="U59"/>
        <s v="U67"/>
        <s v="U92"/>
        <s v="U131"/>
        <n v="157"/>
        <n v="382"/>
        <n v="397"/>
        <n v="403"/>
        <n v="415"/>
        <n v="573"/>
        <n v="615"/>
        <n v="647"/>
        <n v="695"/>
        <n v="774"/>
        <s v="106T"/>
        <s v="41T"/>
        <s v="48T"/>
        <s v="57T"/>
        <s v="63T"/>
        <s v="87T"/>
        <n v="273"/>
        <n v="406"/>
        <n v="684"/>
        <n v="117"/>
        <n v="236"/>
        <n v="492"/>
        <n v="665"/>
        <n v="659"/>
        <s v="659A"/>
        <s v="33A"/>
        <s v="33B"/>
        <n v="58"/>
        <n v="86"/>
        <n v="121"/>
        <n v="144"/>
        <n v="146"/>
        <n v="147"/>
        <n v="166"/>
        <n v="223"/>
        <n v="304"/>
        <n v="379"/>
        <n v="489"/>
        <n v="643"/>
        <n v="676"/>
        <s v="BC-12"/>
        <n v="37"/>
        <n v="297"/>
        <n v="313"/>
        <n v="383"/>
        <n v="458"/>
        <n v="461"/>
        <n v="513"/>
        <n v="518"/>
        <n v="583"/>
        <s v="U62"/>
        <s v="U81"/>
        <s v="U87"/>
        <n v="416"/>
        <n v="663"/>
        <n v="701"/>
        <n v="331"/>
        <n v="469"/>
        <n v="506"/>
        <n v="542"/>
        <n v="692"/>
        <n v="785"/>
        <s v="130T"/>
        <n v="156"/>
        <n v="191"/>
        <n v="266"/>
        <n v="337"/>
        <n v="555"/>
        <n v="734"/>
        <n v="533"/>
        <n v="75"/>
        <n v="89"/>
        <n v="129"/>
        <n v="134"/>
        <n v="178"/>
        <n v="272"/>
        <n v="374"/>
        <n v="477"/>
        <n v="744"/>
        <n v="762"/>
        <n v="529"/>
        <n v="552"/>
        <n v="623"/>
        <n v="689"/>
        <n v="709"/>
        <n v="710"/>
        <n v="713"/>
        <s v="U93"/>
        <n v="671"/>
        <n v="686"/>
        <n v="697"/>
        <n v="737"/>
        <n v="841"/>
        <n v="856"/>
        <n v="857"/>
        <n v="858"/>
        <n v="868"/>
        <n v="875"/>
        <n v="876"/>
        <n v="887"/>
        <n v="890"/>
        <n v="892"/>
        <s v="26T"/>
        <n v="333"/>
        <n v="545"/>
        <s v="HB14"/>
        <n v="65"/>
        <n v="702"/>
        <n v="755"/>
        <n v="758"/>
        <s v="SP1"/>
        <s v="2F"/>
        <s v="17F"/>
        <s v="55F"/>
        <s v="79F"/>
        <s v="85F"/>
        <s v="95F"/>
        <s v="BC9"/>
        <n v="119"/>
        <n v="133"/>
        <n v="143"/>
        <n v="432"/>
        <n v="441"/>
        <n v="442"/>
        <n v="255"/>
        <n v="358"/>
        <n v="466"/>
        <n v="711"/>
        <n v="792"/>
        <n v="433"/>
        <n v="436"/>
        <n v="800"/>
        <n v="886"/>
        <n v="244"/>
        <n v="395"/>
        <n v="738"/>
        <n v="768"/>
        <n v="123"/>
        <n v="375"/>
        <n v="281"/>
        <n v="354"/>
        <n v="321"/>
        <n v="509"/>
        <n v="522"/>
        <n v="532"/>
        <n v="747"/>
        <n v="27"/>
        <n v="54"/>
        <n v="603"/>
        <n v="472"/>
        <n v="619"/>
        <s v="TN09"/>
        <s v="TN18"/>
        <n v="449"/>
        <n v="474"/>
        <n v="814"/>
        <n v="816"/>
        <n v="661"/>
        <n v="364"/>
        <n v="376"/>
        <n v="448"/>
        <n v="453"/>
        <n v="523"/>
        <n v="197"/>
        <s v="1of10"/>
        <s v="10of10"/>
        <n v="211"/>
        <n v="654"/>
        <n v="127"/>
        <n v="607"/>
        <n v="687"/>
        <n v="612"/>
        <n v="262"/>
        <n v="316"/>
        <n v="408"/>
        <n v="487"/>
        <n v="318"/>
        <s v="9of10"/>
        <n v="299"/>
        <n v="561"/>
        <n v="562"/>
        <n v="46"/>
        <n v="203"/>
        <n v="135"/>
        <n v="282"/>
        <n v="356"/>
        <n v="384"/>
        <n v="177"/>
        <n v="189"/>
        <n v="253"/>
        <n v="275"/>
        <s v="No#"/>
        <n v="296"/>
        <n v="319"/>
        <n v="332"/>
        <n v="369"/>
        <n v="418"/>
        <n v="423"/>
        <n v="452"/>
        <s v="PA01"/>
        <s v="TA22"/>
        <s v="P14"/>
        <s v="OTG12"/>
        <s v="HG07"/>
        <s v="TC07"/>
        <n v="44"/>
        <n v="109"/>
        <n v="233"/>
        <s v="236b"/>
        <s v="237b"/>
        <s v="238a"/>
        <n v="241"/>
        <n v="328"/>
        <n v="457"/>
        <n v="464"/>
        <s v="478b"/>
        <n v="478"/>
        <n v="497"/>
        <n v="593"/>
        <n v="726"/>
        <n v="746"/>
        <n v="787"/>
        <s v="T99"/>
        <n v="99"/>
        <n v="218"/>
        <n v="259"/>
        <n v="577"/>
        <n v="49"/>
        <n v="76"/>
        <n v="693"/>
        <n v="723"/>
        <s v="OR-AB"/>
        <s v="BDP129"/>
        <s v="UH202"/>
        <s v="UH221"/>
        <s v="UH262"/>
        <s v="UH264"/>
        <s v="UH275"/>
        <s v="UH286"/>
        <s v="UH308"/>
        <s v="OA-RH"/>
        <s v="UH051"/>
        <s v="UH206"/>
        <s v="UH211"/>
        <s v="UH215"/>
        <s v="UH216"/>
        <s v="UH218"/>
        <s v="UH222"/>
        <s v="UH229"/>
        <s v="UH230"/>
        <s v="UH240"/>
        <s v="UH254"/>
        <s v="UH258"/>
        <s v="UH278"/>
        <s v="UH281"/>
        <s v="TCH24"/>
        <n v="98"/>
        <n v="238"/>
        <n v="288"/>
        <n v="353"/>
        <s v="US153"/>
        <s v="BP91"/>
        <n v="137"/>
        <n v="327"/>
        <n v="604"/>
        <n v="652"/>
        <s v="RS1"/>
        <s v="RS2"/>
        <s v="RS4"/>
        <s v="RS5"/>
        <s v="US-130"/>
        <s v="BCP111"/>
        <n v="247"/>
        <n v="359"/>
        <n v="589"/>
        <s v="AU-14"/>
        <n v="232"/>
        <s v="661A"/>
        <s v="NNO"/>
        <s v="BB23"/>
        <s v="US023"/>
        <s v="US109"/>
        <s v="US129"/>
        <s v="US139"/>
        <s v="US154"/>
        <s v="US166"/>
        <s v="US183"/>
        <s v="US206"/>
        <s v="US220"/>
        <s v="US327"/>
        <s v="LW"/>
        <s v="US234"/>
        <s v="CH-05"/>
        <s v="Ch-08"/>
        <s v="CH-38"/>
        <s v="CH-84"/>
        <s v="CH-137"/>
        <s v="CH-149"/>
        <s v="CHA-CSA"/>
        <s v="CHR-AR"/>
        <s v="TG-08"/>
        <s v="CTC-02"/>
        <s v="CTC-09"/>
        <s v="CTC-22"/>
        <s v="CTC-24"/>
        <s v="CTC-40"/>
        <s v="CTC-48"/>
        <s v="ASR-BP"/>
        <n v="227"/>
        <n v="519"/>
        <s v="US005"/>
        <s v="US008"/>
        <s v="US134"/>
        <s v="US134b"/>
        <s v="US150"/>
        <s v="US168"/>
        <s v="US175"/>
        <s v="US180"/>
        <s v="US216"/>
        <s v="US237"/>
        <s v="US250"/>
        <s v="US259"/>
        <s v="US279"/>
        <s v="US285"/>
        <s v="US290"/>
        <s v="US300"/>
        <s v="US313"/>
        <s v="BCP109"/>
        <s v="DP122"/>
        <s v="TP033"/>
        <s v="JH"/>
        <n v="152"/>
        <n v="322"/>
        <s v="US-001"/>
        <n v="87"/>
        <n v="62"/>
        <n v="309"/>
        <s v="108B"/>
        <s v="192B"/>
        <s v="519B"/>
        <s v="616B"/>
        <s v="U085"/>
        <s v="U267"/>
        <s v="U397"/>
        <s v="RS-02"/>
        <s v="RS-22"/>
        <s v="TMB-04"/>
        <s v="TMB-05"/>
        <s v="TMB-13"/>
        <s v="EIH-03"/>
        <s v="US014"/>
        <s v="US017"/>
        <s v="US025"/>
        <s v="US038"/>
        <s v="US053"/>
        <s v="US068"/>
        <s v="US074"/>
        <s v="US078"/>
        <s v="US082"/>
        <s v="US095"/>
        <s v="US103"/>
        <s v="US127"/>
        <s v="US136"/>
        <s v="US144"/>
        <s v="US169"/>
        <s v="US174"/>
        <s v="US176"/>
        <s v="US188"/>
        <s v="US192"/>
        <s v="US201"/>
        <s v="US225"/>
        <s v="US241"/>
        <s v="US242"/>
        <s v="US248"/>
        <s v="US251"/>
        <s v="US267"/>
        <s v="US286"/>
        <s v="US310"/>
        <s v="US323"/>
        <s v="US341"/>
        <s v="US360"/>
        <s v="US364"/>
        <s v="US376"/>
        <s v="US396"/>
        <s v="US397"/>
        <s v="BP2"/>
        <s v="BP3"/>
        <s v="BP11"/>
        <s v="BP22"/>
        <s v="BP23"/>
        <s v="BP33"/>
        <s v="BP41"/>
        <s v="BP42"/>
        <s v="BP43"/>
        <s v="BP45"/>
        <s v="BP46"/>
        <s v="BP57"/>
        <s v="BP59"/>
        <s v="BP61"/>
        <s v="BP62"/>
        <s v="BP66"/>
        <s v="BP67"/>
        <s v="BP71"/>
        <s v="BP80"/>
        <s v="BP82"/>
        <s v="BP88"/>
        <s v="BP93"/>
        <s v="BP120"/>
        <s v="BP123"/>
        <s v="BP126"/>
        <s v="BP127"/>
        <s v="BP130"/>
        <s v="BP132"/>
        <s v="BP134"/>
        <s v="BP142"/>
        <s v="BP143"/>
        <s v="BP145"/>
        <s v="BP148"/>
        <s v="BP149"/>
        <s v="BP150"/>
        <s v="BP38"/>
        <s v="BP58"/>
        <s v="BP60"/>
        <s v="BP92"/>
        <s v="BP98"/>
        <s v="BP108"/>
        <s v="BP117"/>
        <s v="BP113"/>
        <s v="BP137"/>
        <s v="BTP6"/>
        <s v="BTP98"/>
        <s v="FT-H"/>
        <s v="II-FR"/>
        <s v="II-LT"/>
        <s v="SS-14"/>
        <s v="BCP002"/>
        <s v="BCP030"/>
        <s v="BCP038"/>
        <s v="BCP043"/>
        <s v="BCP044"/>
        <s v="BCP046"/>
        <s v="BCP047"/>
        <s v="BCP049"/>
        <s v="BCP053"/>
        <s v="BCP065"/>
        <s v="BCP071"/>
        <s v="BCP090"/>
        <s v="BCP098"/>
        <s v="BCP100"/>
        <s v="BCP102"/>
        <s v="BCP105"/>
        <s v="BCP115"/>
        <s v="BCP118"/>
        <s v="BCP126"/>
        <s v="BCP131"/>
        <s v="BCP137"/>
        <s v="BCP139"/>
        <s v="BCP146"/>
        <s v="BCP149"/>
        <s v="RR-LG"/>
        <s v="BD-186"/>
        <s v="TP-DJ"/>
        <s v="TP-AA"/>
        <s v="TP-DP"/>
        <s v="TP-TG"/>
        <s v="TP-TT"/>
        <s v="D82-001"/>
        <s v="D82-012"/>
        <s v="D82-050"/>
        <s v="TP03"/>
        <s v="TP04"/>
        <s v="TP06"/>
        <s v="SGS-TM"/>
        <s v="USA-22"/>
        <s v="PA-04"/>
        <s v="BF-02"/>
        <s v="LDC-5"/>
        <s v="LDC-9"/>
        <s v="I-11"/>
        <s v="CS-05"/>
        <s v="CS-10"/>
        <s v="CS-06"/>
        <s v="SCA-SMZ"/>
        <n v="287"/>
        <s v="69TS-FL"/>
        <n v="186"/>
        <n v="264"/>
        <s v="PC-4"/>
        <s v="HMT22"/>
        <s v="67B-CC"/>
        <s v="MSA"/>
        <s v="1 of 15"/>
        <s v="CCR-JDE"/>
        <n v="514"/>
        <s v="NT8"/>
        <s v="AW5"/>
        <s v="RP-AD"/>
        <s v="RP-BS"/>
        <n v="507"/>
        <n v="683"/>
        <s v="BB2-2001"/>
        <s v="3000-10"/>
        <s v="3000-49"/>
        <s v="SRA-TS"/>
        <s v="F-03"/>
        <s v="F-08"/>
        <s v="F-10"/>
        <s v="3000-H09"/>
        <s v="3000-H13"/>
        <s v="P-06"/>
        <s v="P-12"/>
        <s v="P-13"/>
        <s v="P-20"/>
        <s v="P-24"/>
        <s v="MLDB-26"/>
        <s v="SRR-BP"/>
        <s v="GS-04"/>
        <s v="WRIG-29"/>
        <n v="394"/>
        <n v="409"/>
        <n v="446"/>
        <n v="517"/>
        <n v="528"/>
        <n v="563"/>
        <n v="656"/>
        <n v="668"/>
        <n v="685"/>
        <s v="U096"/>
        <s v="US138"/>
        <s v="US072"/>
        <s v="US247"/>
        <s v="US001"/>
        <s v="US003"/>
        <s v="US009"/>
        <s v="US013"/>
        <s v="US018"/>
        <s v="US019"/>
        <s v="US021"/>
        <s v="US024"/>
        <s v="US029"/>
        <s v="US034"/>
        <s v="US039"/>
        <s v="US040"/>
        <s v="US043"/>
        <s v="US044"/>
        <s v="US045"/>
        <s v="US057"/>
        <s v="US058"/>
        <s v="US059"/>
        <s v="US063"/>
        <s v="US065"/>
        <s v="US067"/>
        <s v="US069"/>
        <s v="US073"/>
        <s v="US081"/>
        <s v="US085"/>
        <s v="US088"/>
        <s v="US089"/>
        <s v="US092"/>
        <s v="US096"/>
        <s v="US105"/>
        <s v="US106"/>
        <s v="US108"/>
        <s v="US114"/>
        <s v="US117"/>
        <s v="US119"/>
        <s v="US123"/>
        <s v="US124"/>
        <s v="US135"/>
        <s v="US146"/>
        <s v="US147"/>
        <s v="US149"/>
        <s v="US151"/>
        <s v="US152"/>
        <s v="US157"/>
        <s v="US158"/>
        <s v="US167"/>
        <s v="US176SP"/>
        <s v="US178"/>
        <s v="US182"/>
        <s v="US190"/>
        <s v="US203"/>
        <s v="US204"/>
        <s v="US205"/>
        <s v="US211"/>
        <s v="US213"/>
        <s v="US214"/>
        <s v="US217"/>
        <s v="US219"/>
        <s v="US224"/>
        <s v="US226"/>
        <s v="US228"/>
        <s v="US229"/>
        <s v="US230"/>
        <s v="US232"/>
        <s v="US235"/>
        <s v="US244"/>
        <s v="US249"/>
        <s v="US254"/>
        <s v="US258"/>
        <s v="US260"/>
        <s v="US266"/>
        <s v="US270"/>
        <s v="US284"/>
        <s v="US287"/>
        <s v="US288"/>
        <s v="US289"/>
        <s v="US292"/>
        <s v="US294"/>
        <s v="US295"/>
        <s v="US297"/>
        <s v="WAD-68"/>
        <s v="BP-145"/>
        <s v="BP045"/>
        <s v="BCP87"/>
        <s v="48B-PR"/>
        <s v="92B-BH"/>
        <s v="92B-KGJ"/>
        <s v="BCP47"/>
        <s v="TP-MIA"/>
        <s v="TP-TEX"/>
        <s v="CPA-TF"/>
        <s v="BTP-52"/>
        <s v="BTP-89"/>
        <s v="BTP-95"/>
        <n v="41"/>
        <n v="64"/>
        <s v="BP002"/>
        <s v="BP010"/>
        <s v="BP012"/>
        <s v="BP013"/>
        <s v="BP014"/>
        <s v="BP015"/>
        <s v="BP016"/>
        <s v="BP017"/>
        <s v="BP021"/>
        <s v="BP023"/>
        <s v="BP025"/>
        <s v="BP026"/>
        <s v="BP027"/>
        <s v="BP029"/>
        <s v="BP030"/>
        <s v="BP032"/>
        <s v="BP033"/>
        <s v="BP038"/>
        <s v="BP040"/>
        <s v="BP047"/>
        <s v="BP049"/>
        <s v="BP054"/>
        <s v="BP055"/>
        <s v="BP056"/>
        <s v="BP057"/>
        <s v="BP058"/>
        <s v="BP059"/>
        <s v="BP060"/>
        <s v="BP063"/>
        <s v="BP064"/>
        <s v="BP065"/>
        <s v="BP068"/>
        <s v="BP071"/>
        <s v="BP072"/>
        <s v="BP073"/>
        <s v="BP075"/>
        <s v="BP076"/>
        <s v="BP077"/>
        <s v="BP079"/>
        <s v="BP080"/>
        <s v="BP081"/>
        <s v="BP087"/>
        <s v="BP090"/>
        <s v="BP094"/>
        <s v="BP095"/>
        <s v="BP097"/>
        <s v="BP100"/>
        <s v="BP101"/>
        <s v="BP102"/>
        <s v="BP103"/>
        <s v="BP107"/>
        <s v="BP109"/>
        <s v="BP118"/>
        <s v="BP121"/>
        <s v="BP122"/>
        <s v="BP124"/>
        <s v="BP128"/>
        <s v="BP131"/>
        <s v="BP135"/>
        <s v="BP140"/>
        <s v="BP141"/>
        <s v="BP144"/>
        <s v="BP147"/>
        <s v="BCP001"/>
        <s v="BCP005"/>
        <s v="BCP008"/>
        <s v="BCP011"/>
        <s v="BCP012"/>
        <s v="BCP021"/>
        <s v="BCP022"/>
        <s v="BCP023"/>
        <s v="BCP029"/>
        <s v="BCP031"/>
        <s v="BCP032"/>
        <s v="BCP033"/>
        <s v="BCP036"/>
        <s v="BCP040"/>
        <s v="BCP041"/>
        <s v="BCP055"/>
        <s v="BCP056"/>
        <s v="BCP058"/>
        <s v="BCP059"/>
        <s v="BCP062"/>
        <s v="BCP063"/>
        <s v="BCP064"/>
        <s v="BCP070"/>
        <s v="BCP073"/>
        <s v="BCP079"/>
        <s v="BCP080"/>
        <s v="BCP081"/>
        <s v="BCP086"/>
        <s v="BCP093"/>
        <s v="BCP104"/>
        <s v="BCP110"/>
        <s v="BCP129"/>
        <s v="BCP135"/>
        <s v="BCP136"/>
        <s v="BCP144"/>
        <s v="BCP145"/>
        <s v="BCP147"/>
        <s v="BDC001"/>
        <s v="BDC002"/>
        <s v="BDC003"/>
        <s v="BDC004"/>
        <s v="BDC005"/>
        <s v="BDC006"/>
        <s v="BDC007"/>
        <s v="BDC008"/>
        <s v="BDC009"/>
        <s v="BDC010"/>
        <s v="BDC011"/>
        <s v="BDC012"/>
        <s v="BDC013"/>
        <s v="BDC014"/>
        <s v="BDC015"/>
        <s v="BDC016"/>
        <s v="BDC017"/>
        <s v="BDC018"/>
        <s v="BDC019"/>
        <s v="BDC020"/>
        <s v="BDC021"/>
        <s v="BDC022"/>
        <s v="BDC023"/>
        <s v="BDC024"/>
        <s v="BDC025"/>
        <s v="BDC026"/>
        <s v="BDC027"/>
        <s v="BDC028"/>
        <s v="BDC029"/>
        <s v="BDC030"/>
        <s v="BDC031"/>
        <s v="BDC032"/>
        <s v="BDC033"/>
        <s v="BDC034"/>
        <s v="BDC035"/>
        <s v="BDC036"/>
        <s v="BDC037"/>
        <s v="BDC038"/>
        <s v="BDC039"/>
        <s v="BDC040"/>
        <s v="BDC041"/>
        <s v="BDC042"/>
        <s v="BDC043"/>
        <s v="BDC044"/>
        <s v="BDC045"/>
        <s v="BDC046"/>
        <s v="BDC047"/>
        <s v="BDC048"/>
        <s v="BDC049"/>
        <s v="BDC050"/>
        <s v="BDC051"/>
        <s v="BDC052"/>
        <s v="BDC053"/>
        <s v="BDC054"/>
        <s v="BDC055"/>
        <s v="BDC056"/>
        <s v="BDC057"/>
        <s v="BDC058"/>
        <s v="BDC059"/>
        <s v="BDC060"/>
        <s v="BDC061"/>
        <s v="BDC062"/>
        <s v="BDC063"/>
        <s v="BDC064"/>
        <s v="BDC065"/>
        <s v="BDC066"/>
        <s v="BDC067"/>
        <s v="BDC068"/>
        <s v="BDC069"/>
        <s v="BDC070"/>
        <s v="BDC071"/>
        <s v="BDC072"/>
        <s v="BDC073"/>
        <s v="BDC074"/>
        <s v="BDC075"/>
        <s v="BDC076"/>
        <s v="BDC077"/>
        <s v="BDC078"/>
        <s v="BDC079"/>
        <s v="BDC080"/>
        <s v="BDC081"/>
        <s v="BDC082"/>
        <s v="BDC083"/>
        <s v="BDC084"/>
        <s v="BDC085"/>
        <s v="BDC086"/>
        <s v="BDC087"/>
        <s v="BDC088"/>
        <s v="BDC089"/>
        <s v="BDC090"/>
        <s v="BDC091"/>
        <s v="BDC092"/>
        <s v="BDC093"/>
        <s v="BDC094"/>
        <s v="BDC095"/>
        <s v="BDC096"/>
        <s v="BDC097"/>
        <s v="BDC098"/>
        <s v="BDC099"/>
        <s v="BDC100"/>
        <s v="BDC101"/>
        <s v="BDC102"/>
        <s v="BDC103"/>
        <s v="BDC104"/>
        <s v="BDC105"/>
        <s v="BDC106"/>
        <s v="BDC107"/>
        <s v="BDC108"/>
        <s v="BDC109"/>
        <s v="BDC110"/>
        <s v="BDC111"/>
        <s v="BDC112"/>
        <s v="BDC113"/>
        <s v="BDC114"/>
        <s v="BDC115"/>
        <s v="BDC116"/>
        <s v="BDC117"/>
        <s v="BDC118"/>
        <s v="BDC119"/>
        <s v="BDC120"/>
        <s v="BDC121"/>
        <s v="BDC122"/>
        <s v="BDC123"/>
        <s v="BDC124"/>
        <s v="BDC125"/>
        <s v="BDC126"/>
        <s v="BDC127"/>
        <s v="BDC128"/>
        <s v="BDC129"/>
        <s v="BDC130"/>
        <s v="BDC131"/>
        <s v="BDC132"/>
        <s v="BDC133"/>
        <s v="BDC134"/>
        <s v="BDC135"/>
        <s v="BDC136"/>
        <s v="BDC137"/>
        <s v="BDC138"/>
        <s v="BDC139"/>
        <s v="BDC140"/>
        <s v="BDC141"/>
        <s v="BDC142"/>
        <s v="BDC143"/>
        <s v="BDC144"/>
        <s v="BDC145"/>
        <s v="BDC146"/>
        <s v="BDC147"/>
        <s v="BDC148"/>
        <s v="BDC149"/>
        <s v="BDC150"/>
        <s v="BDC151"/>
        <s v="BDC152"/>
        <s v="BDC153"/>
        <s v="BDC154"/>
        <s v="BDC155"/>
        <s v="BDC156"/>
        <s v="BDC157"/>
        <s v="BDC158"/>
        <s v="BDC159"/>
        <s v="BDC160"/>
        <s v="BDC161"/>
        <s v="BDC162"/>
        <s v="BDC163"/>
        <s v="BDC164"/>
        <s v="BDC165"/>
        <s v="BDC166"/>
        <s v="BDC167"/>
        <s v="BDC168"/>
        <s v="BDC169"/>
        <s v="BDC170"/>
        <s v="BDC171"/>
        <s v="BDC172"/>
        <s v="BDC173"/>
        <s v="BDC174"/>
        <s v="BDC175"/>
        <s v="BDC176"/>
        <s v="BDC177"/>
        <s v="BDC178"/>
        <s v="BDC179"/>
        <s v="BDC180"/>
        <s v="BDC181"/>
        <s v="BDC182"/>
        <s v="BDC183"/>
        <s v="BDC184"/>
        <s v="BDC185"/>
        <s v="BDC186"/>
        <s v="BDC187"/>
        <s v="BDC188"/>
        <s v="BDC189"/>
        <s v="BDC190"/>
        <s v="BDC191"/>
        <s v="BDC192"/>
        <s v="BDC193"/>
        <s v="BDC194"/>
        <s v="BDC195"/>
        <s v="BDC196"/>
        <s v="BDC197"/>
        <s v="BDC198"/>
        <s v="BDC199"/>
        <s v="BDC200"/>
        <s v="BNG-AA"/>
        <s v="BNG-AM"/>
        <s v="BNG-CS"/>
        <s v="BNG-LB"/>
        <s v="RR-AJ"/>
        <s v="RR-OA"/>
        <s v="TP-JF"/>
        <s v="TP-NJ"/>
        <s v="TP-VR"/>
        <s v="TP-WA"/>
        <s v="TP-KA"/>
        <s v="TP-TS"/>
        <s v="TPA-MK"/>
        <s v="TP-OD"/>
        <s v="TP-AP"/>
        <s v="TP-ARO"/>
        <s v="TP-BRO"/>
        <s v="TP-DCE"/>
        <s v="TP-FR"/>
        <s v="TP-FRI"/>
        <s v="TP-JC"/>
        <s v="TP-JO"/>
        <s v="TP-JS"/>
        <s v="TP-LB"/>
        <s v="TP-LC"/>
        <s v="TP-LGJ"/>
        <s v="TP-LO"/>
        <s v="TP-LT"/>
        <s v="TP-LU"/>
        <s v="TP-MF"/>
        <s v="TP-MK"/>
        <s v="TP-NW"/>
        <s v="TP-PW"/>
        <s v="TP-RP"/>
        <s v="TP-RRA"/>
        <s v="TP-TM"/>
        <s v="TP-TO"/>
        <s v="TP-YCC"/>
        <s v="TP-05"/>
        <s v="TP-07"/>
        <s v="TP-14"/>
        <s v="AP-13"/>
        <s v="AP-22"/>
        <s v="DC-YM"/>
        <s v="ES-9"/>
        <s v="TR-04"/>
        <s v="TR-11"/>
        <s v="TR-14"/>
        <s v="TR-15"/>
        <s v="SS-JB"/>
        <s v="RV-04"/>
        <s v="RV-05"/>
        <s v="RV-10"/>
        <s v="RV-13"/>
        <s v="RV-16"/>
        <s v="RV-17"/>
        <s v="RV-18"/>
        <s v="RV-22"/>
        <s v="RV-25"/>
        <s v="RV-33"/>
        <s v="RV-36"/>
        <s v="89B"/>
        <n v="106"/>
        <s v="177B"/>
        <s v="AB"/>
        <s v="FT-CK"/>
        <s v="GQAR-11"/>
        <s v="D15"/>
        <s v="TP9"/>
        <n v="73"/>
        <s v="SCA-AR"/>
        <s v="SCC-73"/>
        <s v="59B-06"/>
        <s v="59B-12"/>
        <s v="59B-18"/>
        <s v="59B-20"/>
        <s v="RS-07"/>
        <s v="FFMMU"/>
        <n v="161"/>
        <s v="300A"/>
        <s v="300B"/>
        <s v="PR-KB"/>
        <s v="P-CC"/>
        <s v="P-MC"/>
        <s v="P-MS"/>
        <s v="P-MT"/>
        <s v="I-CK"/>
        <s v="I-KB"/>
        <s v="I-MT"/>
        <s v="I-NS"/>
        <s v="I-TT"/>
        <s v="12v26"/>
        <n v="198"/>
        <s v="MP-10"/>
        <s v="7of15"/>
        <s v="CCR-I"/>
        <s v="TAN10"/>
        <s v="214A"/>
        <s v="214B"/>
        <n v="314"/>
        <n v="362"/>
        <n v="367"/>
        <n v="421"/>
        <s v="BA-MM"/>
        <s v="HMW23"/>
        <s v="HMW100"/>
        <s v="HMW122"/>
        <s v="R-JVE"/>
        <s v="R-JBZ"/>
        <s v="HMW001"/>
        <s v="HMW002"/>
        <s v="HMW003"/>
        <s v="HMW006"/>
        <s v="HMW008"/>
        <s v="HMW010"/>
        <s v="HMW013"/>
        <s v="HMW015"/>
        <s v="HMW016"/>
        <s v="HMW023"/>
        <s v="HMW025"/>
        <s v="HMW030"/>
        <s v="HMW035"/>
        <s v="HMW037"/>
        <s v="HMW043"/>
        <s v="HMW046"/>
        <s v="HMW047"/>
        <s v="HMW049"/>
        <s v="HMW058"/>
        <s v="HMW060"/>
        <s v="HMW066"/>
        <s v="HMW067"/>
        <s v="HMW072"/>
        <s v="HMW074"/>
        <s v="HMW075"/>
        <s v="HMW080"/>
        <s v="HMW082"/>
        <s v="HMW083"/>
        <s v="HMW084"/>
        <s v="HMW090"/>
        <s v="HMW093"/>
        <s v="HMW099"/>
        <s v="HMW101"/>
        <s v="HMW105"/>
        <s v="HMW106"/>
        <s v="HMW108"/>
        <s v="HMW110"/>
        <s v="HMW112"/>
        <s v="HMW115"/>
        <s v="HMW120"/>
        <s v="HMW123"/>
        <s v="HMW125"/>
        <s v="HMW126"/>
        <s v="HMW128"/>
        <s v="HMW129"/>
        <s v="HMW135"/>
        <s v="HMW139"/>
        <s v="HMW150"/>
        <s v="HMW151"/>
        <s v="HMW155"/>
        <s v="HMW160"/>
        <s v="HMW161"/>
        <s v="HMW162"/>
        <s v="HMW165"/>
        <s v="HMW167"/>
        <s v="HMW170"/>
        <s v="HMW172"/>
        <s v="HMW175"/>
        <s v="HMW178"/>
        <s v="HMW185"/>
        <s v="HMW189"/>
        <s v="HMW190"/>
        <s v="HMW194"/>
        <s v="HMW195"/>
        <s v="HMW199"/>
        <s v="HMW200"/>
        <s v="ASC-SC"/>
        <s v="5T-04"/>
        <s v="FP-01"/>
        <s v="MLM-SC"/>
        <s v="MLM-01"/>
        <s v="MLM-19"/>
        <s v="MVP-08"/>
        <s v="MVP-JVE"/>
        <s v="TSA-EM"/>
        <s v="S-51"/>
        <s v="S-57"/>
        <s v="S-82"/>
        <s v="S-110"/>
        <s v="S-114"/>
        <s v="S-139"/>
        <s v="S-188"/>
        <s v="USS-01"/>
        <s v="USS-10"/>
        <s v="USS-14"/>
        <s v="USS-19"/>
        <s v="U-23"/>
        <s v="87-11"/>
        <s v="87-US11"/>
        <s v="87-US13"/>
        <s v="87-US24"/>
        <s v="87-28"/>
        <s v="87-36"/>
        <s v="87-73"/>
        <s v="87-74"/>
        <s v="87-100"/>
        <s v="87-102"/>
        <s v="87-177"/>
        <s v="87-181"/>
        <s v="87-184"/>
        <s v="87-189"/>
        <s v="1987A-MS"/>
        <s v="US102"/>
        <s v="US179"/>
        <s v="US261"/>
        <s v="US222"/>
        <n v="219"/>
        <n v="289"/>
        <n v="411"/>
        <n v="413"/>
        <n v="451"/>
        <n v="454"/>
        <n v="494"/>
        <n v="544"/>
        <n v="556"/>
        <n v="567"/>
        <n v="626"/>
        <n v="649"/>
        <n v="672"/>
        <n v="699"/>
        <s v="US002"/>
        <s v="US004"/>
        <s v="US006"/>
        <s v="US007"/>
        <s v="US010A"/>
        <s v="US010B"/>
        <s v="US012"/>
        <s v="US015"/>
        <s v="US016"/>
        <s v="US022"/>
        <s v="US028"/>
        <s v="US030"/>
        <s v="US032"/>
        <s v="US035"/>
        <s v="US037"/>
        <s v="US041"/>
        <s v="US046"/>
        <s v="US047C"/>
        <s v="US048"/>
        <s v="US049"/>
        <s v="US050"/>
        <s v="US051"/>
        <s v="US054"/>
        <s v="US056"/>
        <s v="US060"/>
        <s v="US066"/>
        <s v="US080"/>
        <s v="US090"/>
        <s v="US091"/>
        <s v="US098"/>
        <s v="US099"/>
        <s v="US100"/>
        <s v="US101"/>
        <s v="US104"/>
        <s v="US113"/>
        <s v="US115"/>
        <s v="US116"/>
        <s v="US118"/>
        <s v="US125"/>
        <s v="US126"/>
        <s v="US133"/>
        <s v="US140"/>
        <s v="US141"/>
        <s v="US142"/>
        <s v="US145"/>
        <s v="US148"/>
        <s v="US159"/>
        <s v="US160"/>
        <s v="US161"/>
        <s v="US162"/>
        <s v="US171"/>
        <s v="US181"/>
        <s v="US182B"/>
        <s v="US184"/>
        <s v="US186"/>
        <s v="US187"/>
        <s v="US193"/>
        <s v="US194"/>
        <s v="US198"/>
        <s v="US200"/>
        <s v="US208"/>
        <s v="US209"/>
        <s v="US215"/>
        <s v="US221"/>
        <s v="US223"/>
        <s v="US227"/>
        <s v="US227B"/>
        <s v="US231"/>
        <s v="US233"/>
        <s v="US236B"/>
        <s v="US238"/>
        <s v="US240"/>
        <s v="US243"/>
        <s v="US255"/>
        <s v="US256"/>
        <s v="US264"/>
        <s v="US271"/>
        <s v="US271B"/>
        <s v="US273"/>
        <s v="US275"/>
        <s v="US276"/>
        <s v="US281"/>
        <s v="US292B"/>
        <s v="US296a"/>
        <s v="US296b"/>
        <s v="M3"/>
        <s v="87-HR"/>
        <s v="87-DJ"/>
        <s v="87-AJ"/>
        <s v="GWP-MT"/>
        <s v="BP009"/>
        <s v="BP022"/>
        <s v="BP024"/>
        <s v="BP028"/>
        <s v="BP053"/>
        <s v="BP062"/>
        <s v="BP069"/>
        <s v="BP084"/>
        <s v="BP088"/>
        <s v="BP091"/>
        <s v="BP096"/>
        <s v="BP111"/>
        <s v="BP136"/>
        <s v="BP001"/>
        <s v="BP003"/>
        <s v="BP004"/>
        <s v="BP005"/>
        <s v="BP007"/>
        <s v="BP011"/>
        <s v="BP018"/>
        <s v="BP020"/>
        <s v="BP034"/>
        <s v="BP041"/>
        <s v="BP042"/>
        <s v="BP043"/>
        <s v="BP048"/>
        <s v="BP067"/>
        <s v="BP070"/>
        <s v="BP074"/>
        <s v="BP078"/>
        <s v="BP082"/>
        <s v="BP085"/>
        <s v="BP089"/>
        <s v="BP092"/>
        <s v="BP093"/>
        <s v="BP098"/>
        <s v="BP099"/>
        <s v="BP104"/>
        <s v="BP114"/>
        <s v="BP115"/>
        <s v="BP116"/>
        <s v="BP125"/>
        <s v="BP133"/>
        <s v="BP138"/>
        <s v="BP146"/>
        <s v="BCP004"/>
        <s v="BCP007"/>
        <s v="BCP010"/>
        <s v="BCP013"/>
        <s v="BCP016"/>
        <s v="BCP020"/>
        <s v="BCP024"/>
        <s v="BCP034"/>
        <s v="BCP035"/>
        <s v="BCP042"/>
        <s v="BCP048"/>
        <s v="BCP052"/>
        <s v="BCP060"/>
        <s v="BCP067"/>
        <s v="BCP068"/>
        <s v="BCP072"/>
        <s v="BCP075"/>
        <s v="BCP084"/>
        <s v="BCP085"/>
        <s v="BCP089"/>
        <s v="BCP091"/>
        <s v="BCP095"/>
        <s v="BCP096"/>
        <s v="BCP099"/>
        <s v="BCP101"/>
        <s v="BCP103"/>
        <s v="BCP108"/>
        <s v="BCP119"/>
        <s v="BCP121"/>
        <s v="BCP122"/>
        <s v="BCP123"/>
        <s v="BCP133"/>
        <s v="BCP138"/>
        <s v="BCP142"/>
        <s v="BCP148"/>
        <s v="BCP150"/>
        <s v="BTP011"/>
        <s v="BTP020"/>
        <s v="BTP031"/>
        <s v="BTP043"/>
        <s v="BTP049"/>
        <s v="BTP054"/>
        <s v="BTP057"/>
        <s v="BTP063"/>
        <s v="BTP071"/>
        <s v="BTP075"/>
        <s v="BTP078"/>
        <s v="BTP083"/>
        <s v="BTP085"/>
        <s v="BTP086"/>
        <s v="BTP090"/>
        <s v="BTP092"/>
        <s v="BTP093"/>
        <s v="BTP098"/>
        <s v="BTP099"/>
        <s v="PA-DD"/>
        <s v="#-AP"/>
        <s v="#-CA"/>
        <s v="#-CQ"/>
        <s v="#-JS"/>
        <s v="#-LT"/>
        <s v="#-LU"/>
        <s v="#-MC"/>
        <s v="#-SS"/>
        <s v="#-TM"/>
        <s v="#-VG"/>
        <s v="#-YD"/>
        <s v="TP-BOS"/>
        <s v="TP-COL"/>
        <s v="TP-CIN"/>
        <s v="TP-MIN"/>
        <s v="TP-SEA"/>
        <s v="TP-SFG"/>
        <s v="TP-TBR"/>
        <s v="TP-WAS"/>
        <s v="ROYF-AB"/>
        <s v="ROYF-AR"/>
        <s v="ROYF-DS"/>
        <s v="ROYF-FM"/>
        <s v="ROYF-HB"/>
        <s v="ROYF-JC"/>
        <s v="ROYF-RD"/>
        <s v="ROYF-RH"/>
        <s v="BD-001"/>
        <s v="BD-002"/>
        <s v="BD-003"/>
        <s v="BD-004"/>
        <s v="BD-005"/>
        <s v="BD-006"/>
        <s v="BD-007"/>
        <s v="BD-008"/>
        <s v="BD-009"/>
        <s v="BD-010"/>
        <s v="BD-011"/>
        <s v="BD-012"/>
        <s v="BD-013"/>
        <s v="BD-014"/>
        <s v="BD-015"/>
        <s v="BD-016"/>
        <s v="BD-017"/>
        <s v="BD-018"/>
        <s v="BD-019"/>
        <s v="BD-020"/>
        <s v="BD-021"/>
        <s v="BD-022"/>
        <s v="BD-023"/>
        <s v="BD-024"/>
        <s v="BD-025"/>
        <s v="BD-026"/>
        <s v="BD-027"/>
        <s v="BD-028"/>
        <s v="BD-029"/>
        <s v="BD-030"/>
        <s v="BD-031"/>
        <s v="BD-032"/>
        <s v="BD-033"/>
        <s v="BD-034"/>
        <s v="BD-035"/>
        <s v="BD-036"/>
        <s v="BD-037"/>
        <s v="BD-038"/>
        <s v="BD-039"/>
        <s v="BD-040"/>
        <s v="BD-041"/>
        <s v="BD-042"/>
        <s v="BD-043"/>
        <s v="BD-044"/>
        <s v="BD-045"/>
        <s v="BD-046"/>
        <s v="BD-047"/>
        <s v="BD-048"/>
        <s v="BD-049"/>
        <s v="BD-050"/>
        <s v="BD-051"/>
        <s v="BD-052"/>
        <s v="BD-053"/>
        <s v="BD-054"/>
        <s v="BD-055"/>
        <s v="BD-056"/>
        <s v="BD-057"/>
        <s v="BD-058"/>
        <s v="BD-059"/>
        <s v="BD-060"/>
        <s v="BD-061"/>
        <s v="BD-062"/>
        <s v="BD-063"/>
        <s v="BD-064"/>
        <s v="BD-065"/>
        <s v="BD-066"/>
        <s v="BD-067"/>
        <s v="BD-068"/>
        <s v="BD-069"/>
        <s v="BD-070"/>
        <s v="BD-071"/>
        <s v="BD-072"/>
        <s v="BD-073"/>
        <s v="BD-074"/>
        <s v="BD-075"/>
        <s v="BD-076"/>
        <s v="BD-077"/>
        <s v="BD-078"/>
        <s v="BD-079"/>
        <s v="BD-080"/>
        <s v="BD-081"/>
        <s v="BD-082"/>
        <s v="BD-083"/>
        <s v="BD-084"/>
        <s v="BD-085"/>
        <s v="BD-086"/>
        <s v="BD-087"/>
        <s v="BD-088"/>
        <s v="BD-089"/>
        <s v="BD-090"/>
        <s v="BD-091"/>
        <s v="BD-092"/>
        <s v="BD-093"/>
        <s v="BD-094"/>
        <s v="BD-095"/>
        <s v="BD-096"/>
        <s v="BD-097"/>
        <s v="BD-098"/>
        <s v="BD-099"/>
        <s v="BD-100"/>
        <s v="BD-101"/>
        <s v="BD-102"/>
        <s v="BD-103"/>
        <s v="BD-104"/>
        <s v="BD-105"/>
        <s v="BD-106"/>
        <s v="BD-107"/>
        <s v="BD-108"/>
        <s v="BD-109"/>
        <s v="BD-110"/>
        <s v="BD-111"/>
        <s v="BD-112"/>
        <s v="BD-113"/>
        <s v="BD-114"/>
        <s v="BD-115"/>
        <s v="BD-116"/>
        <s v="BD-117"/>
        <s v="BD-118"/>
        <s v="BD-119"/>
        <s v="BD-120"/>
        <s v="BD-121"/>
        <s v="BD-122"/>
        <s v="BD-123"/>
        <s v="BD-124"/>
        <s v="BD-125"/>
        <s v="BD-126"/>
        <s v="BD-127"/>
        <s v="BD-128"/>
        <s v="BD-129"/>
        <s v="BD-130"/>
        <s v="BD-131"/>
        <s v="BD-132"/>
        <s v="BD-133"/>
        <s v="BD-134"/>
        <s v="BD-135"/>
        <s v="BD-136"/>
        <s v="BD-137"/>
        <s v="BD-138"/>
        <s v="BD-139"/>
        <s v="BD-140"/>
        <s v="BD-141"/>
        <s v="BD-142"/>
        <s v="BD-143"/>
        <s v="BD-144"/>
        <s v="BD-145"/>
        <s v="BD-146"/>
        <s v="BD-147"/>
        <s v="BD-148"/>
        <s v="BD-149"/>
        <s v="BD-150"/>
        <s v="BD-151"/>
        <s v="BD-152"/>
        <s v="BD-153"/>
        <s v="BD-154"/>
        <s v="BD-155"/>
        <s v="BD-156"/>
        <s v="BD-157"/>
        <s v="BD-158"/>
        <s v="BD-159"/>
        <s v="BD-160"/>
        <s v="BD-161"/>
        <s v="BD-162"/>
        <s v="BD-163"/>
        <s v="BD-164"/>
        <s v="BD-165"/>
        <s v="BD-166"/>
        <s v="BD-167"/>
        <s v="BD-168"/>
        <s v="BD-169"/>
        <s v="BD-170"/>
        <s v="BD-171"/>
        <s v="BD-172"/>
        <s v="BD-173"/>
        <s v="BD-174"/>
        <s v="BD-175"/>
        <s v="BD-176"/>
        <s v="BD-177"/>
        <s v="BD-178"/>
        <s v="BD-179"/>
        <s v="BD-180"/>
        <s v="BD-181"/>
        <s v="BD-182"/>
        <s v="BD-183"/>
        <s v="BD-184"/>
        <s v="BD-185"/>
        <s v="BD-187"/>
        <s v="BD-188"/>
        <s v="BD-189"/>
        <s v="BD-190"/>
        <s v="BD-191"/>
        <s v="BD-192"/>
        <s v="BD-193"/>
        <s v="BD-194"/>
        <s v="BD-195"/>
        <s v="BD-196"/>
        <s v="BD-197"/>
        <s v="BD-198"/>
        <s v="BD-199"/>
        <s v="BD-200"/>
        <s v="PPP-17"/>
        <s v="PP-11"/>
        <s v="PP-14"/>
        <s v="RR-6"/>
        <s v="TOP-46"/>
        <s v="TOP-04"/>
        <s v="TOP-09"/>
        <s v="TOP-27"/>
        <s v="TOP-63"/>
        <s v="TOP-76"/>
        <s v="TOP-85"/>
        <s v="TOP-93"/>
        <s v="TOP-99"/>
        <s v="SS-VR"/>
        <s v="D01"/>
        <s v="F1"/>
        <s v="MM02"/>
        <s v="AP10"/>
        <s v="AP13"/>
        <s v="143A"/>
        <s v="143B"/>
        <s v="148A"/>
        <s v="148B"/>
        <s v="148C"/>
        <s v="149A"/>
        <s v="149B"/>
        <s v="149C"/>
        <s v="154B"/>
        <s v="158A"/>
        <s v="158B"/>
        <s v="162A"/>
        <s v="162B"/>
        <s v="166A"/>
        <s v="166B"/>
        <s v="169A"/>
        <s v="169B"/>
        <s v="169C"/>
        <s v="183A"/>
        <s v="183B"/>
        <s v="189B"/>
        <s v="191A"/>
        <s v="191B"/>
        <s v="191C"/>
        <s v="227B"/>
        <s v="228A"/>
        <s v="228B"/>
        <s v="230A"/>
        <s v="230B"/>
        <s v="234A"/>
        <s v="234B"/>
        <s v="243B"/>
        <s v="FTM-4"/>
        <s v="FTM-18"/>
        <s v="GQA-AV"/>
        <s v="GQA-AB"/>
        <s v="TOD-21"/>
        <s v="RRS-OZ1"/>
        <s v="32B"/>
        <s v="36B"/>
        <s v="40B"/>
        <s v="65A"/>
        <s v="65B"/>
        <s v="135B"/>
        <s v="RR5"/>
        <s v="RR14"/>
        <s v="OW5"/>
        <s v="SCA-BV"/>
        <s v="SCA-VR"/>
        <s v="FS-LAD"/>
        <s v="FS-STL"/>
        <s v="FS-BRA"/>
        <s v="FS-YAN"/>
        <s v="FF-8"/>
        <s v="FF-13"/>
        <s v="83T4"/>
        <s v="83T6"/>
        <s v="83T9"/>
        <s v="83T10"/>
        <s v="83T18"/>
        <s v="83T21"/>
        <s v="IA-SO"/>
        <s v="RA-JM"/>
        <s v="HMT1"/>
        <s v="HMT6"/>
        <s v="HMT16"/>
        <s v="HMT18"/>
        <s v="HMT20"/>
        <s v="HMT28"/>
        <s v="HMT31"/>
        <s v="HMT33"/>
        <s v="HMT35"/>
        <s v="HMT54"/>
        <s v="HMT73"/>
        <s v="HMT93"/>
        <s v="HMT98"/>
        <s v="HMT99"/>
        <n v="131"/>
        <s v="CC-9"/>
        <s v="11of30"/>
        <s v="22of30"/>
        <s v="RP-CS"/>
        <n v="698"/>
        <s v="HMW011"/>
        <s v="HMW027"/>
        <s v="HMW029"/>
        <s v="HMW038"/>
        <s v="HMW050"/>
        <s v="HMW098"/>
        <s v="HMW140"/>
        <s v="HMW145"/>
        <s v="HMW183"/>
        <s v="TS-19"/>
        <s v="TS-79"/>
        <s v="TS-88"/>
        <s v="TS-96"/>
        <s v="S-14"/>
        <s v="S-33"/>
        <s v="S-47"/>
        <s v="S-55"/>
        <s v="SSS-47"/>
        <s v="83-03"/>
        <s v="83-04(up)"/>
        <s v="83-05"/>
        <s v="83-11"/>
        <s v="83-15"/>
        <s v="83-30"/>
        <s v="83-37"/>
        <s v="83-42(up)"/>
        <s v="83-43"/>
        <s v="83-43(Up)"/>
        <s v="83-46"/>
        <s v="83-46(up)"/>
        <s v="83-82"/>
        <s v="83-97"/>
        <s v="83-99"/>
        <s v="83-AS05"/>
        <s v="83-AS12"/>
        <s v="83-AS23"/>
        <s v="83-AS46"/>
        <s v="II-4"/>
        <s v="II-9"/>
        <s v="II-39"/>
        <s v="LL-49"/>
        <n v="546"/>
        <s v="7FS"/>
        <s v="18B"/>
        <s v="63A"/>
        <s v="63B"/>
        <s v="259B"/>
        <n v="357"/>
        <n v="378"/>
        <n v="427"/>
        <n v="467"/>
        <n v="486"/>
        <n v="508"/>
        <n v="569"/>
        <n v="572"/>
        <n v="534"/>
        <n v="594"/>
        <n v="669"/>
        <s v="698B"/>
        <s v="699C"/>
        <s v="700A"/>
        <s v="700B"/>
        <s v="JRP-CA"/>
        <s v="SA-LG"/>
        <s v="S-10"/>
        <s v="S-26"/>
        <s v="S-29"/>
        <s v="S-37"/>
        <s v="S-43"/>
        <s v="IA-40"/>
        <s v="IA-43"/>
        <s v="IA-50"/>
        <s v="US1"/>
        <s v="US2"/>
        <s v="US4"/>
        <s v="US6"/>
        <s v="US7A"/>
        <s v="US7B"/>
        <s v="US8"/>
        <s v="US9"/>
        <s v="US13"/>
        <s v="US14"/>
        <s v="US18"/>
        <s v="US19"/>
        <s v="US25"/>
        <s v="US27"/>
        <s v="US28"/>
        <s v="US29"/>
        <s v="US33"/>
        <s v="US34"/>
        <s v="US36"/>
        <s v="US38"/>
        <s v="US39"/>
        <s v="US40"/>
        <s v="US43"/>
        <s v="US44"/>
        <s v="US52"/>
        <s v="US56"/>
        <s v="US57"/>
        <s v="US58"/>
        <s v="US61"/>
        <s v="US64"/>
        <s v="US67"/>
        <s v="US68"/>
        <s v="US69"/>
        <s v="US72"/>
        <s v="US73"/>
        <s v="US77"/>
        <s v="US79"/>
        <s v="US82"/>
        <s v="US84"/>
        <s v="US85"/>
        <s v="US88"/>
        <s v="US89"/>
        <s v="US90"/>
        <s v="US91"/>
        <s v="US95"/>
        <s v="US98B"/>
        <s v="US99"/>
        <s v="US110"/>
        <s v="US120"/>
        <s v="US128"/>
        <s v="US130"/>
        <s v="US143"/>
        <s v="US164"/>
        <s v="US172"/>
        <s v="US173"/>
        <s v="US189"/>
        <s v="US191"/>
        <s v="US196"/>
        <s v="US199"/>
        <s v="US202"/>
        <s v="US207"/>
        <s v="US212"/>
        <s v="US218"/>
        <s v="US252"/>
        <s v="US253"/>
        <s v="US257"/>
        <s v="US265"/>
        <s v="US268"/>
        <s v="US269"/>
        <s v="US274"/>
        <s v="US283"/>
        <s v="US296"/>
        <s v="US299"/>
        <s v="PP-1"/>
        <s v="PP-8"/>
        <s v="LB-AA"/>
        <s v="LB-GT"/>
        <s v="LB-ZL"/>
        <s v="CRA-JB"/>
        <s v="PA-EJ"/>
        <s v="PA-JM"/>
        <s v="ROTF-01"/>
        <s v="ROTF-05"/>
        <s v="ROTF-08"/>
        <s v="TP-CHI"/>
        <s v="TP-KCR"/>
        <s v="TP-OAK"/>
        <s v="TP-PHI"/>
        <s v="BS-4"/>
        <s v="RFTS-7"/>
        <s v="RFTS-9"/>
        <s v="RFTS-10"/>
        <s v="RFTS-12"/>
        <s v="RTFS-13"/>
        <s v="RFTS-15"/>
        <s v="RFTS-16"/>
        <s v="RFTS-20"/>
        <s v="B30-AN"/>
        <s v="B30-JAL"/>
        <s v="B30-JS"/>
        <s v="B30-LU"/>
        <s v="B30-MA"/>
        <s v="B30-MT"/>
        <s v="BCP-1"/>
        <s v="BCP-2"/>
        <s v="BP-3"/>
        <s v="BCP-4"/>
        <s v="BCP-5"/>
        <s v="BCP-6"/>
        <s v="BP-7"/>
        <s v="BCP-8"/>
        <s v="BCP-9"/>
        <s v="BCP-10"/>
        <s v="BP-11"/>
        <s v="BCP-11"/>
        <s v="BP-12"/>
        <s v="BP-13"/>
        <s v="BCP-14"/>
        <s v="BP-15"/>
        <s v="BP-16"/>
        <s v="BP-18"/>
        <s v="BP-19"/>
        <s v="BCP-20"/>
        <s v="BP-21"/>
        <s v="BP-22"/>
        <s v="BP-23"/>
        <s v="BP-24"/>
        <s v="BP-25"/>
        <s v="BCP-25"/>
        <s v="BP-26"/>
        <s v="BCP-26"/>
        <s v="BCP-27"/>
        <s v="BCP-28"/>
        <s v="BCP-29"/>
        <s v="BP-30"/>
        <s v="BCP-30"/>
        <s v="BP-31"/>
        <s v="BP-32"/>
        <s v="BP-33"/>
        <s v="BCP-33"/>
        <s v="BCP-34"/>
        <s v="BP-35"/>
        <s v="BP-36"/>
        <s v="BP-37"/>
        <s v="BCP-37"/>
        <s v="BP-38"/>
        <s v="BCP-38"/>
        <s v="BCP-40"/>
        <s v="BP-41"/>
        <s v="BP-42"/>
        <s v="BCP-42"/>
        <s v="BP-43"/>
        <s v="BCP-43"/>
        <s v="BCP-44"/>
        <s v="BP-45"/>
        <s v="BCP-45"/>
        <s v="BCP-46"/>
        <s v="BP-47"/>
        <s v="BCP-47"/>
        <s v="BP-48"/>
        <s v="BCP-48"/>
        <s v="BP-49"/>
        <s v="BCP-49"/>
        <s v="BP-50"/>
        <s v="BCP-51"/>
        <s v="BCP-52"/>
        <s v="BP-53"/>
        <s v="BCP-54"/>
        <s v="BCP-55"/>
        <s v="BP-56"/>
        <s v="BCP-56"/>
        <s v="BP-57"/>
        <s v="BCP-58"/>
        <s v="BP-59"/>
        <s v="BCP-60"/>
        <s v="BCP-61"/>
        <s v="BCP-62"/>
        <s v="BP-63"/>
        <s v="BCP-64"/>
        <s v="BCP-65"/>
        <s v="BP-67"/>
        <s v="BCP-67"/>
        <s v="BP-68"/>
        <s v="BCP-68"/>
        <s v="BP-69"/>
        <s v="BCP-70"/>
        <s v="BCP-71"/>
        <s v="BP-72"/>
        <s v="BCP-72"/>
        <s v="BP-73"/>
        <s v="BCP-74"/>
        <s v="BCP-76"/>
        <s v="BP-77"/>
        <s v="BCP-77"/>
        <s v="BCP-78"/>
        <s v="BP-79"/>
        <s v="BP-81"/>
        <s v="BCP-81"/>
        <s v="BP-82"/>
        <s v="BCP-82"/>
        <s v="BP-83"/>
        <s v="BP-84"/>
        <s v="BP-85"/>
        <s v="BP-86"/>
        <s v="BP-87"/>
        <s v="BCP-87"/>
        <s v="BP-88"/>
        <s v="BCP-89"/>
        <s v="BP-90"/>
        <s v="BCP-91"/>
        <s v="BP-92"/>
        <s v="BCP-92"/>
        <s v="BP-93"/>
        <s v="BP-94"/>
        <s v="BP-95"/>
        <s v="BCP-96"/>
        <s v="BP-97"/>
        <s v="BCP-98"/>
        <s v="BP-99"/>
        <s v="BCP-99"/>
        <s v="BP-100"/>
        <s v="BP-101"/>
        <s v="BP-102"/>
        <s v="BP-103"/>
        <s v="BP-104"/>
        <s v="BCP-104"/>
        <s v="BP-106"/>
        <s v="BP-107"/>
        <s v="BCP-107"/>
        <s v="BP-108"/>
        <s v="BP-109"/>
        <s v="BP-110"/>
        <s v="BCP-111"/>
        <s v="BP-112"/>
        <s v="BCP-113"/>
        <s v="BP-114"/>
        <s v="BP-115"/>
        <s v="BCP-115"/>
        <s v="BCP-116"/>
        <s v="BP-117"/>
        <s v="BP-118"/>
        <s v="BCP-118"/>
        <s v="BCP-119"/>
        <s v="BP-120"/>
        <s v="BCP-121"/>
        <s v="BP-122"/>
        <s v="BP-123"/>
        <s v="BP-124"/>
        <s v="BP-125"/>
        <s v="BP-126"/>
        <s v="BCP-127"/>
        <s v="BP-128"/>
        <s v="BCP-129"/>
        <s v="BP-130"/>
        <s v="BCP-133"/>
        <s v="BP-134"/>
        <s v="BCP-134"/>
        <s v="BP-135"/>
        <s v="BCP-136"/>
        <s v="BP-137"/>
        <s v="BP-138"/>
        <s v="BCP-139"/>
        <s v="BCP-140"/>
        <s v="BP-141"/>
        <s v="BCP-141"/>
        <s v="BP-142"/>
        <s v="BP-143"/>
        <s v="BCP-144"/>
        <s v="BCP-145"/>
        <s v="BP-146"/>
        <s v="BP-147"/>
        <s v="BCP-147"/>
        <s v="BP-148"/>
        <s v="BCP-148"/>
        <s v="BP-149"/>
        <s v="BP-150"/>
        <s v="BDC-001"/>
        <s v="BDC-002"/>
        <s v="BDC-003"/>
        <s v="BDC-004"/>
        <s v="BDC-005"/>
        <s v="BDC-006"/>
        <s v="BDC-007"/>
        <s v="BDC-008"/>
        <s v="BDC-009"/>
        <s v="BDC-010"/>
        <s v="BDC-011"/>
        <s v="BDC-012"/>
        <s v="BDC-013"/>
        <s v="BDC-014"/>
        <s v="BDC-015"/>
        <s v="BDC-016"/>
        <s v="BDC-017"/>
        <s v="BDC-018"/>
        <s v="BDC-019"/>
        <s v="BDC-020"/>
        <s v="BDC-021"/>
        <s v="BDC-022"/>
        <s v="BDC-023"/>
        <s v="BDC-024"/>
        <s v="BDC-025"/>
        <s v="BDC-026"/>
        <s v="BDC-027"/>
        <s v="BDC-028"/>
        <s v="BDC-029"/>
        <s v="BDC-030"/>
        <s v="BDC-031"/>
        <s v="BDC-032"/>
        <s v="BDC-033"/>
        <s v="BDC-034"/>
        <s v="BDC-035"/>
        <s v="BDC-036"/>
        <s v="BDC-037"/>
        <s v="BDC-038"/>
        <s v="BDC-039"/>
        <s v="BDC-040"/>
        <s v="BDC-041"/>
        <s v="BDC-042"/>
        <s v="BDC-043"/>
        <s v="BDC-044"/>
        <s v="BDC-045"/>
        <s v="BDC-046"/>
        <s v="BDC-047"/>
        <s v="BDC-048"/>
        <s v="BDC-049"/>
        <s v="BDC-050"/>
        <s v="BDC-051"/>
        <s v="BDC-052"/>
        <s v="BDC-053"/>
        <s v="BDC-054"/>
        <s v="BDC-055"/>
        <s v="BDC-056"/>
        <s v="BDC-057"/>
        <s v="BDC-058"/>
        <s v="BDC-059"/>
        <s v="BDC-060"/>
        <s v="BDC-061"/>
        <s v="BDC-062"/>
        <s v="BDC-063"/>
        <s v="BDC-064"/>
        <s v="BDC-065"/>
        <s v="BDC-066"/>
        <s v="BDC-067"/>
        <s v="BDC-068"/>
        <s v="BDC-069"/>
        <s v="BDC-070"/>
        <s v="BDC-071"/>
        <s v="BDC-072"/>
        <s v="BDC-073"/>
        <s v="BDC-074"/>
        <s v="BDC-075"/>
        <s v="BDC-076"/>
        <s v="BDC-077"/>
        <s v="BDC-078"/>
        <s v="BDC-079"/>
        <s v="BDC-080"/>
        <s v="BDC-081"/>
        <s v="BDC-082"/>
        <s v="BDC-083"/>
        <s v="BDC-084"/>
        <s v="BDC-085"/>
        <s v="BDC-086"/>
        <s v="BDC-087"/>
        <s v="BDC-088"/>
        <s v="BDC-089"/>
        <s v="BDC-090"/>
        <s v="BDC-091"/>
        <s v="BDC-092"/>
        <s v="BDC-093"/>
        <s v="BDC-094"/>
        <s v="BDC-095"/>
        <s v="BDC-096"/>
        <s v="BDC-097"/>
        <s v="BDC-098"/>
        <s v="BDC-099"/>
        <s v="BDC-100"/>
        <s v="BDC-101"/>
        <s v="BDC-102"/>
        <s v="BDC-103"/>
        <s v="BDC-104"/>
        <s v="BDC-105"/>
        <s v="BDC-106"/>
        <s v="BDC-107"/>
        <s v="BDC-108"/>
        <s v="BDC-109"/>
        <s v="BDC-110"/>
        <s v="BDC-111"/>
        <s v="BDC-112"/>
        <s v="BDC-113"/>
        <s v="BDC-114"/>
        <s v="BDC-115"/>
        <s v="BDC-116"/>
        <s v="BDC-117"/>
        <s v="BDC-118"/>
        <s v="BDC-119"/>
        <s v="BDC-120"/>
        <s v="BDC-121"/>
        <s v="BDC-122"/>
        <s v="BDC-123"/>
        <s v="BDC-124"/>
        <s v="BDC-125"/>
        <s v="BDC-126"/>
        <s v="BDC-127"/>
        <s v="BDC-128"/>
        <s v="BDC-129"/>
        <s v="BDC-130"/>
        <s v="BDC-131"/>
        <s v="BDC-132"/>
        <s v="BDC-133"/>
        <s v="BDC-134"/>
        <s v="BDC-135"/>
        <s v="BDC-136"/>
        <s v="BDC-137"/>
        <s v="BDC-138"/>
        <s v="BDC-139"/>
        <s v="BDC-140"/>
        <s v="BDC-141"/>
        <s v="BDC-142"/>
        <s v="BDC-143"/>
        <s v="BDC-144"/>
        <s v="BDC-145"/>
        <s v="BDC-146"/>
        <s v="BDC-147"/>
        <s v="BDC-148"/>
        <s v="BDC-149"/>
        <s v="BDC-150"/>
        <s v="BDC-151"/>
        <s v="BDC-152"/>
        <s v="BDC-153"/>
        <s v="BDC-154"/>
        <s v="BDC-155"/>
        <s v="BDC-156"/>
        <s v="BDC-157"/>
        <s v="BDC-158"/>
        <s v="BDC-159"/>
        <s v="BDC-160"/>
        <s v="BDC-161"/>
        <s v="BDC-162"/>
        <s v="BDC-163"/>
        <s v="BDC-164"/>
        <s v="BDC-165"/>
        <s v="BDC-166"/>
        <s v="BDC-167"/>
        <s v="BDC-168"/>
        <s v="BDC-169"/>
        <s v="BDC-170"/>
        <s v="BDC-171"/>
        <s v="BDC-172"/>
        <s v="BDC-173"/>
        <s v="BDC-174"/>
        <s v="BDC-175"/>
        <s v="BDC-176"/>
        <s v="BDC-177"/>
        <s v="BDC-178"/>
        <s v="BDC-179"/>
        <s v="BDC-180"/>
        <s v="BDC-181"/>
        <s v="BDC-182"/>
        <s v="BDC-183"/>
        <s v="BDC-184"/>
        <s v="BDC-185"/>
        <s v="BDC-186"/>
        <s v="BDC-187"/>
        <s v="BDC-188"/>
        <s v="BDC-189"/>
        <s v="BDC-190"/>
        <s v="BDC-191"/>
        <s v="BDC-192"/>
        <s v="BDC-193"/>
        <s v="BDC-194"/>
        <s v="BDC-195"/>
        <s v="BDC-196"/>
        <s v="BDC-197"/>
        <s v="BDC-198"/>
        <s v="BDC-199"/>
        <s v="BDC-200"/>
        <s v="51B"/>
        <s v="57B"/>
        <s v="61B"/>
        <s v="87B"/>
        <s v="101B"/>
        <s v="121b"/>
        <s v="128B"/>
        <s v="133B"/>
        <s v="145B"/>
        <s v="145A"/>
        <s v="157b"/>
        <s v="170B"/>
        <s v="181B"/>
        <s v="185B"/>
        <s v="190B"/>
        <s v="201B"/>
        <s v="207B"/>
        <n v="208"/>
        <s v="218B"/>
        <n v="2019"/>
        <s v="223B"/>
        <s v="239B"/>
        <s v="SS-CM"/>
        <s v="ES2"/>
        <s v="H2"/>
        <s v="FF10"/>
        <s v="FF14"/>
        <s v="AP3"/>
        <s v="AP5"/>
        <s v="RPMFT"/>
        <s v="RPMKH"/>
        <s v="FTMLU"/>
        <s v="FTM-RAJ"/>
        <s v="TOTD-08"/>
        <s v="TOTD-15"/>
        <s v="RP-6"/>
        <s v="H1"/>
        <s v="H9"/>
        <s v="PP15"/>
        <s v="II-7"/>
        <s v="94FS20"/>
        <s v="FFA-ML"/>
        <s v="GRE-4"/>
        <s v="GRE-9"/>
        <s v="FS-1"/>
        <s v="FS-7"/>
        <s v="FS-19"/>
        <s v="FS-20"/>
        <s v="FF-2"/>
        <s v="FF-7"/>
        <s v="FF-11"/>
        <s v="RA-RJ"/>
        <s v="RA-RM"/>
        <s v="RA-TZ"/>
        <s v="84TC-3"/>
        <s v="84TC-4"/>
        <s v="84TC-5"/>
        <s v="84TC-11"/>
        <s v="84TC-17"/>
        <s v="84TC-21"/>
        <s v="84TC-24"/>
        <s v="84TC-25"/>
        <n v="348"/>
        <s v="THC-519"/>
        <s v="RP-04"/>
        <s v="RP-06"/>
        <s v="RP-13"/>
        <s v="NT-14"/>
        <n v="564"/>
        <n v="613"/>
        <n v="614"/>
        <n v="725"/>
        <s v="T84-15"/>
        <s v="T84-38"/>
        <s v="T84U-24"/>
        <s v="T84U-25"/>
        <s v="T84U-27"/>
        <s v="T84U-37"/>
        <s v="T84U-39"/>
        <s v="T84-42"/>
        <s v="T84-86"/>
        <s v="84-1"/>
        <s v="84-8"/>
        <s v="84-10"/>
        <s v="84-15"/>
        <s v="84-26"/>
        <s v="84-49"/>
        <s v="84A-CP"/>
        <s v="HRC-13"/>
        <s v="150-4"/>
        <s v="150-27"/>
        <s v="150-32"/>
        <s v="EST-8"/>
        <s v="AMM-CM"/>
        <s v="213a"/>
        <s v="213b"/>
        <n v="257"/>
        <s v="410a"/>
        <s v="410b"/>
        <n v="412"/>
        <n v="417"/>
        <n v="438"/>
        <n v="439"/>
        <n v="471"/>
        <s v="475a"/>
        <s v="475b"/>
        <n v="568"/>
        <n v="571"/>
        <n v="578"/>
        <n v="588"/>
        <s v="632a"/>
        <s v="632b"/>
        <n v="658"/>
        <n v="667"/>
        <s v="670a"/>
        <s v="670b"/>
        <n v="677"/>
        <n v="678"/>
        <n v="688"/>
        <s v="700c"/>
        <s v="US5"/>
        <s v="US11"/>
        <s v="US17"/>
        <s v="US20"/>
        <s v="US21b"/>
        <s v="US23"/>
        <s v="US45"/>
        <s v="US47"/>
        <s v="US50"/>
        <s v="US51"/>
        <s v="US53"/>
        <s v="US59"/>
        <s v="US62"/>
        <s v="US63"/>
        <s v="US66"/>
        <s v="US74"/>
        <s v="US75"/>
        <s v="US78"/>
        <s v="US80"/>
        <s v="US94"/>
        <s v="US96"/>
        <s v="US97"/>
        <s v="US111"/>
        <s v="US163"/>
        <s v="US170"/>
        <s v="US185"/>
        <s v="US197"/>
        <s v="US210"/>
        <s v="US239"/>
        <s v="US245"/>
        <s v="US246"/>
        <s v="US262"/>
        <s v="US263"/>
        <s v="US272"/>
        <s v="US278"/>
        <s v="US291"/>
        <s v="US293"/>
        <m/>
        <n v="761" u="1"/>
        <n v="745" u="1"/>
        <n v="788" u="1"/>
        <n v="541" u="1"/>
        <n v="1960" u="1"/>
        <n v="1971" u="1"/>
        <n v="681" u="1"/>
        <n v="724" u="1"/>
        <n v="853" u="1"/>
        <n v="622" u="1"/>
        <n v="293" u="1"/>
        <n v="751" u="1"/>
        <n v="794" u="1"/>
        <n v="891" u="1"/>
        <n v="789" u="1"/>
        <n v="558" u="1"/>
        <n v="827" u="1"/>
        <n v="854" u="1"/>
        <n v="666" u="1"/>
        <n v="521" u="1"/>
        <n v="307" u="1"/>
        <n v="736" u="1"/>
        <n v="342" u="1"/>
        <n v="763" u="1"/>
        <n v="849" u="1"/>
        <n v="618" u="1"/>
        <n v="428" u="1"/>
        <n v="334" u="1"/>
        <n v="559" u="1"/>
        <n v="527" u="1"/>
        <n v="769" u="1"/>
        <n v="855" u="1"/>
        <n v="662" u="1"/>
        <n v="748" u="1"/>
        <n v="791" u="1"/>
        <n v="587" u="1"/>
        <n v="759" u="1"/>
        <n v="786" u="1"/>
        <n v="754" u="1"/>
        <n v="496" u="1"/>
        <n v="840" u="1"/>
        <n v="566" u="1"/>
        <n v="308" u="1"/>
        <n v="1967" u="1"/>
        <n v="679" u="1"/>
        <n v="722" u="1"/>
        <n v="429" u="1"/>
        <n v="674" u="1"/>
        <n v="1485" u="1"/>
        <n v="524" u="1"/>
        <n v="424" u="1"/>
        <n v="696" u="1"/>
        <n v="825" u="1"/>
        <n v="621" u="1"/>
        <n v="664" u="1"/>
        <n v="691" u="1"/>
        <n v="777" u="1"/>
      </sharedItems>
    </cacheField>
    <cacheField name="Last Name" numFmtId="0">
      <sharedItems containsBlank="1"/>
    </cacheField>
    <cacheField name="First Name" numFmtId="0">
      <sharedItems containsBlank="1"/>
    </cacheField>
    <cacheField name="Team" numFmtId="0">
      <sharedItems containsBlank="1"/>
    </cacheField>
    <cacheField name="Position" numFmtId="0">
      <sharedItems containsBlank="1"/>
    </cacheField>
    <cacheField name="PostCar/Age" numFmtId="0">
      <sharedItems containsBlank="1" containsMixedTypes="1" containsNumber="1" containsInteger="1" minValue="18" maxValue="33"/>
    </cacheField>
    <cacheField name="Qty" numFmtId="0">
      <sharedItems containsString="0" containsBlank="1" containsNumber="1" containsInteger="1" minValue="1" maxValue="1"/>
    </cacheField>
    <cacheField name="Price" numFmtId="0">
      <sharedItems containsString="0" containsBlank="1" containsNumber="1" minValue="0" maxValue="100"/>
    </cacheField>
    <cacheField name="ConcatName" numFmtId="0">
      <sharedItems containsBlank="1" count="2686">
        <s v="Berra, Yogi"/>
        <s v="Bunning, Jim"/>
        <s v="Ashburn,Richie/Mays,Willie, "/>
        <s v="Kaat, Jim"/>
        <s v="Kaline, Al"/>
        <s v="Brock, Lou"/>
        <s v="Drysdale, Don"/>
        <s v="Carew, Rod"/>
        <s v="Sutton, Don"/>
        <s v="Yastrzemski, Carl"/>
        <s v="Marichal, Juan"/>
        <s v="Fingers, Rollie"/>
        <s v="Carlton, Steve"/>
        <s v="Blyleven, Bert"/>
        <s v="Williams, Ted"/>
        <s v="Mays, Willie"/>
        <s v="Schoendienst, Red"/>
        <s v="Perry, Gaylord"/>
        <s v="Aaron, Hank"/>
        <s v="Ryan, Nolan"/>
        <s v="Clemente, Roberto"/>
        <s v="Gibson, Bob"/>
        <s v="Mathews, Eddie"/>
        <s v="Seaver, Tom"/>
        <s v="Niekro, Phil"/>
        <s v="Bench, Johnny"/>
        <s v="Robinson, Frank"/>
        <s v="Aparicio, Luis"/>
        <s v="Schmidt, Mike"/>
        <s v="Winfield, Dave"/>
        <s v="Hunter, Jim (Catfish)"/>
        <s v="Carew,Rod / Garr,Ralph, "/>
        <s v="Palmer, Jim"/>
        <s v="Carter, Gary"/>
        <s v="Killebrew, Harmon"/>
        <s v="Jenkins, Ferguson"/>
        <s v="Yankees, "/>
        <s v="Brett, George"/>
        <s v="Maddox, Gary"/>
        <s v="Gossage, Rich (Goose)"/>
        <s v="Carew, Munson, Lynn, "/>
        <s v="Schmidt,Mike/Luzinski,Greg, Mike"/>
        <s v="Rice, Jim"/>
        <s v="Wagner, Honus"/>
        <s v="Johnson, Walter"/>
        <s v="Morgan, Joe"/>
        <s v="McCovey, Willie"/>
        <s v="Williams, Billy"/>
        <s v="McGraw, Tug"/>
        <s v="Randolph, Willie"/>
        <s v="Guidry, Ron"/>
        <s v="Ryan, Nolan / Seaver, Tom, Nolan"/>
        <s v="Jackson, Reggie"/>
        <s v="Dawson, Andre"/>
        <s v="Murphy, Dale"/>
        <s v="Mazilli, Lee"/>
        <s v="Brett, George / Brett, Ken, "/>
        <s v="Rose, Pete"/>
        <s v="Eckersley, Dennis"/>
        <s v="Yount, Robin"/>
        <s v="Garvey, Steve"/>
        <s v="Stargell, Willie"/>
        <s v="Molitor, Paul"/>
        <s v="Luzinski, Greg"/>
        <s v="Murray, Eddie"/>
        <s v="Smith, Ozzie"/>
        <s v="Henderson, Rickey"/>
        <s v="Bowa, Larry"/>
        <s v="Brett, George / Carew, Rod, George"/>
        <s v="Raines, Tim"/>
        <s v="Valenzuela, Fernando"/>
        <s v="Fisk, Carlton"/>
        <s v="Schmid,Mike/Rose,Pete/Perez,Tony, Mike"/>
        <s v="Schmidt M/Jackson, Reggie, "/>
        <s v="McBride, Bake"/>
        <s v="Boone, Bob"/>
        <s v="NL Championship, "/>
        <s v="World Series, "/>
        <s v="Trillo, Manny"/>
        <s v="John, Tommy"/>
        <s v="Phillies, "/>
        <s v="Ripken Jr, Cal"/>
        <s v="San Diego Chicken, "/>
        <s v="Jackson,Reggie/Winfield,Dave, Reggie"/>
        <s v="Rose, Pete / Schmidt, Mike, "/>
        <s v="Bench,Johnny/Seaver,Tom, Johnny"/>
        <s v="Carlton,Steve / Fisk,Carlton, Steve"/>
        <s v="Carter,Gary / Valenzuela,Fernando, Gary"/>
        <s v="Carter,Gary /Parker,Dave, Gary"/>
        <s v="Rose, Pete / Re-Pete, Pete"/>
        <s v="Schmidt, M / Carlton,S /Smith,L, "/>
        <s v="Jackson,Reggie/Winfield,Dave, "/>
        <s v="Schmidt, Mike / Murray, Eddie, "/>
        <s v="Rose,Pete/Carlton,Steve, "/>
        <s v="Gwynn, Tony"/>
        <s v="Yastrzemski, Carl / Eckersley, Dennis, "/>
        <s v="Winfield, Dave / Hrbek, "/>
        <s v="Rose / Stargell, "/>
        <s v="Smith, Ozzie / Smith, Lonny, "/>
        <s v="Carter, Gary / Diaz, "/>
        <s v="Fisk, Carlton / Carter, Gary, "/>
        <s v="Jackson, Reggie / Oglvie, "/>
        <s v="Youngblood, Joel"/>
        <s v="Sandberg, Ryne"/>
        <s v="Boggs, Wade"/>
        <s v="Carlton, Steve/Hoyt,Lamarr, Steve"/>
        <s v="Mattingly, Don"/>
        <s v="Perez, Tony"/>
        <s v="Strawberry, Darryl"/>
        <s v="Rose,Pete/Morgon,Joe/Perez,Tony, "/>
        <s v="Ryan, N / Carlton, S / Perry, G, "/>
        <s v="Bench, J / Yastrzemski, C / Perry, G, "/>
        <s v="Schmidt, Mike / Rice, Jim, "/>
        <s v="Carlton, S / Morris, J, "/>
        <s v="Schmidt, Mike / Perez, Tony, "/>
        <s v="Carlton, S / Seaver,Tom /Jenkins, Fergie, Steve"/>
        <s v="Carlton,Steve / Seaver,Tom/Rogers,Steve, "/>
        <s v="Gooden, Dwight"/>
        <s v="Saberhagen, Bret"/>
        <s v="Henderson,Rickey /Winfield, Dave, "/>
        <s v="Smith,Ozzie/Carter,Gary/Strawberry/Garvey, "/>
        <s v="Clemens, Roger"/>
        <s v="McGwire, Mark"/>
        <s v="Hershiser, Orel"/>
        <s v="Puckett, Kirby"/>
        <s v="Carter, Joe"/>
        <s v="McGriff, Fred"/>
        <s v="Fielder, Cecil"/>
        <s v="Mitchell, Kevin"/>
        <s v="Sierra, Ruben"/>
        <s v="Clark, Will"/>
        <s v="Seaver, Tom / Niekro, Phil, "/>
        <s v="Bonds, Barry"/>
        <s v="Canseco, Jose"/>
        <s v="Jackson, Bo"/>
        <s v="Williams, Matt"/>
        <s v="Maddux, Greg"/>
        <s v="Larkin, Barry"/>
        <s v="Musial, Stan"/>
        <s v="Alomar, Roberto"/>
        <s v="Grace, Mark"/>
        <s v="Ripken Jr,Cal/Sr/Billy, "/>
        <s v="Glavine, Tom"/>
        <s v="Martinez, Edgar"/>
        <s v="Canseco, Jose / McGwire, Mark, "/>
        <s v="Gwynn, Tony / Raines, Tim, "/>
        <s v="Schmidt, Mike / Carter,Gary, "/>
        <s v="Smoltz, John"/>
        <s v="Ripken Jr / Trammell, "/>
        <s v="Abbott, Jim"/>
        <s v="Sheffield, Gary"/>
        <s v="Griffey Jr, Ken"/>
        <s v="Galarraga, Andres"/>
        <s v="Johnson, Randy"/>
        <s v="Sanders, Deion"/>
        <s v="Spahn, Warren"/>
        <s v="Ripken, Billy"/>
        <s v="Puckett, Kirby / Davis, Eric, Kirby"/>
        <s v="Johnson,R / Martinez,R / Milacki, "/>
        <s v="Daulton, Darren"/>
        <s v="Kruk, John"/>
        <s v="Biggio, Craig"/>
        <s v="Walker, Larry"/>
        <s v="Sosa, Sammy"/>
        <s v="Thomas, Frank"/>
        <s v="Gonzalez, Juan"/>
        <s v="Whitaker, Lou"/>
        <s v="Justice, Dave"/>
        <s v="Ripken Jr, Cal / Fernandez, "/>
        <s v="Puckett, Kirby / Jackson, Bo, "/>
        <s v="Mattingly, Don / McGwire, Mark, "/>
        <s v="Martinez, Tino"/>
        <s v="San Francisco Earthquake, "/>
        <s v="Vaughn, Greg"/>
        <s v="Mussina, Mike"/>
        <s v="Bagwell, Jeff"/>
        <s v="Powell, Colin"/>
        <s v="Murphy,Dale/Dystra,Lenny, "/>
        <s v="Rodriguez, Ivan"/>
        <s v="Sandberg, Ryne /  Fielder, Cecil, "/>
        <s v="Griffey Jr,Ken / Bonds, Barry, "/>
        <s v="Sandberg, Ryne / Dawson, Andre, "/>
        <s v="Jones, Chipper"/>
        <s v="Desert Storm Flag, "/>
        <s v="Griffey, Ken Jr/Sr, "/>
        <s v="Lake, Steve"/>
        <s v="Giambi, Jason"/>
        <s v="Henderson,Rickey/Brock,Lou, "/>
        <s v="Jordan, Michael"/>
        <s v="Martinez, Pedro"/>
        <s v="Thome, Jim"/>
        <s v="Griffey Jr,Ken/Sandberg,Ryne, "/>
        <s v="Rivera, Mariano"/>
        <s v="Piazza, Mike"/>
        <s v="Ryan,Nolan/Gossage,Goose, "/>
        <s v="Thomas, Frank / Jackson, Bo, "/>
        <s v="Ripken Jr, Cal / Carter, Joe, "/>
        <s v="Boggs, Wade / Baines, Harold, "/>
        <s v="Ramirez, Manny"/>
        <s v="Phillie Phanatic, "/>
        <s v="Martinez,Pedro/Ramon, "/>
        <s v="Alomar, Roberto/Sandy, Roberto"/>
        <s v="Ripken Jr, Cal/Billy, "/>
        <s v="Gwynn,Tony/Chris, Tony"/>
        <s v="Griffey Jr,Ken/Ken Sr/Craig, "/>
        <s v="Fielder,Cecil/San Diego Chicken, "/>
        <s v="Henderson,Rickey/Canseco,Jose, "/>
        <s v="Bonds, Barry / Bonds, Bobby, "/>
        <s v="Martinez, Pedro / Ramon, "/>
        <s v="Jeter, Derek"/>
        <s v="Delgado, Carlos / Piazza, Mike, Carlos"/>
        <s v="Maddux/Smoltz/Glavine/Avery, "/>
        <s v="Gwynn,T/McGriff/Sheffield, "/>
        <s v="Bagwell, J/Biggio/Drabek, "/>
        <s v="Bonds,B/Clark, W/Williams,M, "/>
        <s v="Sandberg/Grace/Myers, "/>
        <s v="Murray/Johnson, H/Bonilla, "/>
        <s v="Daulton/Kruk/Hollins/Dykstra, "/>
        <s v="Rodriguez, Alex"/>
        <s v="Baerga, Carlos"/>
        <s v="Wagner, Billy"/>
        <s v="Bonds, Barry / Carter, Joe, "/>
        <s v="Schilling, Curt"/>
        <s v="Ortiz, David"/>
        <s v="Guerrero, Vladimir"/>
        <s v="Rolen, Scott"/>
        <s v="Hunter, Brian"/>
        <s v="Halladay, Roy"/>
        <s v="Beltre, Adrian"/>
        <s v="Burrell, Pat"/>
        <s v="Rodriguez,Alex/Garciaparra,Nomar/Jeter, Derek, "/>
        <s v="Johnson,R / Martinez, P, "/>
        <s v="Griffey Jr,K / McGwire, M, "/>
        <s v="Johnson,R/Martinez,P, "/>
        <s v="Jeter,D/Gonzalez,L, "/>
        <s v="Sabathia, CC"/>
        <s v="Johnson,Randy / Martinez,Pedro, "/>
        <s v="2000 WS Champions, "/>
        <s v="Suzuki, Ichiro"/>
        <s v="Encarnacion, Edwin"/>
        <s v="Suzuki, Ichiro / Pujols, Albert, "/>
        <s v="Pujols, Albert"/>
        <s v="Rollins, Jimmy"/>
        <s v="Jeter, D / Rodriguez, A / Soriano, A, "/>
        <s v="Pujols, A / Burrell, P / Berkman, L, "/>
        <s v="Johnson, R / Maddux,G / Glavine, T, "/>
        <s v="Hamels, Cole"/>
        <s v="Michaels, Jason"/>
        <s v="Molina, Yadier"/>
        <s v="Greinke, Zack"/>
        <s v="Jeter, D / Mueller,B / Ramirez, M, "/>
        <s v="Utley, Chase"/>
        <s v="Cabrera, Miguel"/>
        <s v="New York Yankees, "/>
        <s v="Philadelphia Phillies, "/>
        <s v="Rodriguez, A / Jeter, D, "/>
        <s v="Suzuki, I / Pujols, A, "/>
        <s v="Schmidt, M / Thome, J, "/>
        <s v="Verlander, Justin"/>
        <s v="Howard,Ryan/Hamels,Cole, "/>
        <s v="Ortiz, David / Dye,J / Hafner,T, "/>
        <s v="Ortiz, David / Schilling, Curt, "/>
        <s v="Howard, Ryan"/>
        <s v="Jeter,D / Rodriguez,A / Posada,J, "/>
        <s v="Hamels,C / Martin, R, "/>
        <s v="Holliday, M / Howard, R /Fielder,P, "/>
        <s v="Rodriguez, A /Pena,C / Ortiz,D, "/>
        <s v="Howard, R / Utley, C, "/>
        <s v="Upton, Justin"/>
        <s v="Victorino, Shane"/>
        <s v="Rodriguez,I / Verlander, J, "/>
        <s v="Fielder,P / Howard, R / Dunn, A, "/>
        <s v="Votto, Joey"/>
        <s v="Cabrera,M / Rodriguez, I, "/>
        <s v="Cueto, Johnny"/>
        <s v="Pujols, A / Fielder, P, "/>
        <s v="Mauer, Joe"/>
        <s v="Arenado, Nolan"/>
        <s v="Posey, Buster"/>
        <s v="Pujols,A/Ramirez/Sandoval, "/>
        <s v="Jeter/Ichiro/Mauer,J, "/>
        <s v="Kershaw, Clayton"/>
        <s v="Pujols,A/Howard,R/Fielder,P, "/>
        <s v="Bumgarner, Madison"/>
        <s v="Pujols/Fielder,P/Howard, "/>
        <s v="Scherzer, Max"/>
        <s v="Rodriguez,A/Jeter/Cano,R, "/>
        <s v="Andrus, Elvis"/>
        <s v="Suzuki, I / Griffey Jr, "/>
        <s v="Ruth, B / Gehrig, L, "/>
        <s v="Strasburg, Stephen"/>
        <s v="Harper, Bryce"/>
        <s v="Halladay,Roy/Wainwright/Jimenez, "/>
        <s v="Trumbo, Mark"/>
        <s v="Sale, Chris"/>
        <s v="Stanton, Giancarlo"/>
        <s v="Halladay,Roy/Johnson/Wainwright, "/>
        <s v="Pujols, A / Gonzalez, C /Votto, "/>
        <s v="Freeman, Freddie"/>
        <s v="Castro, Starlin"/>
        <s v="Pujols,A/Dunn/Votto,J, "/>
        <s v="Zimmerman, Ryan"/>
        <s v="Joyner-Kersee, Jackie"/>
        <s v="Pujol,Albert / Jones,Chipper / Helton, "/>
        <s v="Rivera, Mariano / Santana / Hernandez, "/>
        <s v="Rodriguez, Alex / Thome, Jim / Giambi, Jason, "/>
        <s v="Dixon, Rashun"/>
        <s v="Harvey, Matt"/>
        <s v="Marte, Starling"/>
        <s v="Machado, Manny"/>
        <s v="Green, Zach"/>
        <s v="Gallo, Joey"/>
        <s v="Winker, Jesse"/>
        <s v="Profar, Jurickson"/>
        <s v="Bundy, Dylan"/>
        <s v="Koufax, Sandy"/>
        <s v="Trout, Mike"/>
        <s v="Rizzo, Anthony"/>
        <s v="Kershaw/Dickey/Cueto, "/>
        <s v="Cabrera/Hamilton/Granderson, "/>
        <s v="Altuve, Jose"/>
        <s v="Cabrera/Trout/Beltre, "/>
        <s v="Davis, Khris"/>
        <s v="Segura, Jean"/>
        <s v="Rendon, Anthony"/>
        <s v="Cole, Gerrit"/>
        <s v="Wacha, Michael"/>
        <s v="Martinez, Carlos"/>
        <s v="Puig, Yasiel"/>
        <s v="Ozuna, Marcell"/>
        <s v="Yelich, Christian"/>
        <s v="Betts, Mookie"/>
        <s v="Hoskins, Rhys"/>
        <s v="Jimenez, Eloy"/>
        <s v="Goldschmidt, Paul"/>
        <s v="Buhner, Jay"/>
        <s v="Weaver, Luke"/>
        <s v="Davidson, Braxton"/>
        <s v="Alfaro, Jhoandro"/>
        <s v="Cabrera,M / Mauer,J / Trout,M, "/>
        <s v="Kershaw,C / Fernandez / Harvey, "/>
        <s v="Kingery, Scott"/>
        <s v="Wiseman, Rhett"/>
        <s v="Ward, Taylor"/>
        <s v="Martin, Richie"/>
        <s v="Nola, Aaron"/>
        <s v="Matuella, Michael"/>
        <s v="Cano,Robinson / Cruz,Nelson, "/>
        <s v="Altuve, J /Martinez V / Brantley, "/>
        <s v="Kershaw/Cueto/Wainwright, "/>
        <s v="Trout/Cabrera M/Cruz N, "/>
        <s v="Soler, Jorge"/>
        <s v="DeGrom, Jacob"/>
        <s v="Foltynewics, Mike"/>
        <s v="Pederson, Joc"/>
        <s v="Lee, Cliff"/>
        <s v="Kluber/Scherzer/Weaver, "/>
        <s v="Norris, Daniel"/>
        <s v="Herrera, Dilson"/>
        <s v="Cruz N/Carter C/Trout, "/>
        <s v="Franco, Maikel"/>
        <s v="Lamb, Jake"/>
        <s v="Baez, Javier"/>
        <s v="Bogaerts, Xander"/>
        <s v="Bradley, Archie"/>
        <s v="Tuivailala, Sam"/>
        <s v="Walker, Christian"/>
        <s v="Bryant, Kris"/>
        <s v="Osuna, Roberto"/>
        <s v="Nicolino, Justin"/>
        <s v="Ross, Joe"/>
        <s v="Buxton, Byron"/>
        <s v="Lorenzen, Michael"/>
        <s v="Urshela, Giovanny"/>
        <s v="Lindor, Francisco"/>
        <s v="Araujo, Elvis"/>
        <s v="Rodriguez, Eduardo"/>
        <s v="DeShields Jr, Delino"/>
        <s v="Correa, Carlos"/>
        <s v="Hedges, Austin"/>
        <s v="DeGrom,Jacob/Harvey,Matt, "/>
        <s v="Kela, Keone"/>
        <s v="McCullers, Lance"/>
        <s v="Rosario, Eddie"/>
        <s v="Castro, Miguel"/>
        <s v="Reynolds, Matt"/>
        <s v="Sharapova, Maria"/>
        <s v="Severino, Pedro"/>
        <s v="Peraza, Jose"/>
        <s v="Turner, Trea"/>
        <s v="Shaffer, Richie"/>
        <s v="Lee, Zach"/>
        <s v="Waldrop, Kyle"/>
        <s v="O'Brien, Peter"/>
        <s v="Sanchez, Gary"/>
        <s v="Seager, Corey"/>
        <s v="Arcia, Orlando"/>
        <s v="Leyba, Domingo"/>
        <s v="Huang, Wei-Chieh"/>
        <s v="Akau, Iolana"/>
        <s v="Padlo, Kevin"/>
        <s v="Romano, Sal"/>
        <s v="Guerrero, Jordan"/>
        <s v="Dubon, Mauricio"/>
        <s v="DeJong, Paul"/>
        <s v="Suarez, Andrew"/>
        <s v="Kramer, Kevin"/>
        <s v="Survance Jr., Kyle"/>
        <s v="Alford, Anthony"/>
        <s v="Jay, Tyler"/>
        <s v="Benintendi, Andrew"/>
        <s v="Stephenson, Tyler"/>
        <s v="Naylor, Josh"/>
        <s v="Kaprielian, James"/>
        <s v="Soroka, Mike"/>
        <s v="Montcastle, Ryan"/>
        <s v="Fulmer, Michael"/>
        <s v="Cecchini, Gavin"/>
        <s v="Sheffield, Justus"/>
        <s v="Jones, Jacoby"/>
        <s v="Blewett, Scott"/>
        <s v="Candelario, Jeimer"/>
        <s v="Manaea, Sean"/>
        <s v="Tellez, Rowdy"/>
        <s v="Arroyo, Christian"/>
        <s v="Maeda, Kenta"/>
        <s v="Gohara, Luiz"/>
        <s v="Hawkins, Courtney"/>
        <s v="Moncada, Yoan"/>
        <s v="Travieso, Nick"/>
        <s v="Giolito, Lucas"/>
        <s v="Mancini, Trey"/>
        <s v="Carrizales, Omar"/>
        <s v="Tucker, Kyle"/>
        <s v="Reed, AJ"/>
        <s v="Kaminsky, Rob"/>
        <s v="Reyes, Alex"/>
        <s v="Danish, Tyler"/>
        <s v="Fried, Max"/>
        <s v="Brinson, Lewis"/>
        <s v="Charlie Hayes/Ke'Bryan Hayes, "/>
        <s v="Reyes, Franklin"/>
        <s v="Taveras, Leody"/>
        <s v="Denson, David"/>
        <s v="White, Mikey"/>
        <s v="Smith, Nate"/>
        <s v="Bautista, Rafael"/>
        <s v="Poncedeleon, Daniel"/>
        <s v="Newcomb, Sean"/>
        <s v="Tapia, Raimel"/>
        <s v="Rodgers, Brendan"/>
        <s v="Hanson, Alen"/>
        <s v="Williams, Nick"/>
        <s v="Kopech, Michael"/>
        <s v="Mella, Keury"/>
        <s v="Bauers, Jake"/>
        <s v="Pinder, Chad"/>
        <s v="Dean, Austin"/>
        <s v="Gonzalez, Luis"/>
        <s v="Gray, Jon"/>
        <s v="Piscotty, Stephen"/>
        <s v="Owens, Henry"/>
        <s v="Sano, Miguel"/>
        <s v="Jackson, Drew"/>
        <s v="Paulino, David"/>
        <s v="Glasnow, Tyler"/>
        <s v="Toussaint, Touki"/>
        <s v="Severino, Luis"/>
        <s v="Swanson, Dansby"/>
        <s v="Murphy, Tom"/>
        <s v="Okey, Chris"/>
        <s v="Kepler, Max"/>
        <s v="Marte, Ketel"/>
        <s v="Naquin, Tyler"/>
        <s v="Robinson, Brooks"/>
        <s v="Jackson, Luke"/>
        <s v="Belt, Brandon"/>
        <s v="Conforto, Michael"/>
        <s v="Matz, Steven"/>
        <s v="Mondesi, Raul"/>
        <s v="Bird, Greg"/>
        <s v="White, Tyler"/>
        <s v="Edwards Jr., Carl"/>
        <s v="Drury, Brandon"/>
        <s v="Rea, Colin"/>
        <s v="Snell, Blake"/>
        <s v="Park, Byung-Ho"/>
        <s v="Almonte, Miguel"/>
        <s v="Johnson, Brian"/>
        <s v="Thompson, Trayce"/>
        <s v="Diaz, Aledmys"/>
        <s v="Story, Trevor"/>
        <s v="Berios, Jose"/>
        <s v="Schwarber, Kyle"/>
        <s v="Urias, Julio"/>
        <s v="Hazelbaker, Jeremy"/>
        <s v="Mazara, Nomar"/>
        <s v="Taillon, Jameson"/>
        <s v="Keyvius Sampson/Kyle Waldrop, "/>
        <s v="Miguel Almonte/Scott Alexander, "/>
        <s v="Chris Reed/Brian Ellington, "/>
        <s v="Ariel Pena/Nevin Ashley, "/>
        <s v="Travis Jankowski/Cody Decker, "/>
        <s v="Ketel Marte/John Hicks, "/>
        <s v="Sanchez, Gary / Mondesi, Raul, "/>
        <s v="Zack Godley/Socrates Brito, "/>
        <s v="Mac Williamson/Trevor Brown, "/>
        <s v="Pedro Severino/Travis Tartamella, "/>
        <s v="Keon Broxton/Ron Torreyes, "/>
        <s v="Cabrera M / I Kinsler, "/>
        <s v="Rodon, Carlos"/>
        <s v="Kershaw/Scherzer/Arrieta, "/>
        <s v="Gordon/Harper/Goldschmidt, "/>
        <s v="Arenado/Goldschmidt/Rizzo, "/>
        <s v="Sanchez, Aaron"/>
        <s v="Syndergaard, Noah"/>
        <s v="Stroman, Marcus"/>
        <s v="Stephenson, Robert"/>
        <s v="Finnegan, Brandon"/>
        <s v="Reed, Cody"/>
        <s v="Cessa, Luis"/>
        <s v="O'Rourke, Ryan"/>
        <s v="Estevez, Carlos"/>
        <s v="Eflin, Zach"/>
        <s v="Merrifield, Whit"/>
        <s v="Stripling, Ross"/>
        <s v="Dull, Ryan"/>
        <s v="Eickhoff, Jerad"/>
        <s v="Asher, Alec"/>
        <s v="Cabrera M/Bogaerts X/Altuve J, "/>
        <s v="Herrera, Odubel"/>
        <s v="Greinke/Arrieta/Kershaw, "/>
        <s v="Gordon, Dee"/>
        <s v="Sweeney, Darnell"/>
        <s v="Weaver, Jered"/>
        <s v="Jankowski, Travis"/>
        <s v="Ellington, Brian"/>
        <s v="Wisler, Matt"/>
        <s v="Castellanos, Nick"/>
        <s v="Travis, Devon"/>
        <s v="Dickerson, Alex"/>
        <s v="Tomlinson, Kelby"/>
        <s v="Cowart, Kaleb"/>
        <s v="Plawecki, Kevin"/>
        <s v="Sampson, Keyvius"/>
        <s v="Harper,Arenado,C Gonzalez, "/>
        <s v="Garcia, Avisail"/>
        <s v="Broxton, Keon"/>
        <s v="Pazos, James"/>
        <s v="Alexander, Scott"/>
        <s v="Boyd, Matt"/>
        <s v="De Los Santos, Abel"/>
        <s v="Williamson, Mac"/>
        <s v="Brown, Trevor"/>
        <s v="Bryant, K / Rizzo, A, "/>
        <s v="Murray, Colton"/>
        <s v="Maile, Luke"/>
        <s v="Montas, Frankie"/>
        <s v="Knebel, Corey"/>
        <s v="Barraclough, Kyle"/>
        <s v="Swihart, Blake"/>
        <s v="Marksberry, Matt"/>
        <s v="Reed, Michael"/>
        <s v="Goody, Nick"/>
        <s v="Houser, Adrian"/>
        <s v="Russell, Addison"/>
        <s v="Duffey, Tyler"/>
        <s v="Brito, Socrates"/>
        <s v="Davies, Zach"/>
        <s v="Gonzalez, Chi Chi"/>
        <s v="Armstrong, Shawn"/>
        <s v="Myers, Wil"/>
        <s v="Reed, Chris"/>
        <s v="Lopez, Jorge"/>
        <s v="Grichuk, Randal"/>
        <s v="Soto, Giovanni"/>
        <s v="Kuhl, Chad"/>
        <s v="Law, Derek"/>
        <s v="Goeddel, Tyler"/>
        <s v="Green, Chad / Mullee, Conor, "/>
        <s v="Barbato, Johnny / Gamel, Ben, "/>
        <s v="Dean, Pat"/>
        <s v="Barnes, Austin"/>
        <s v="Bandy, Jett"/>
        <s v="Kim, Hyun-Soo"/>
        <s v="Moscot, Jon"/>
        <s v="Joseph, Tommy"/>
        <s v="Gant, John / Cervenka, Hunter, "/>
        <s v="Nicholas, Brett / Lee, Dae-Ho, "/>
        <s v="Brault, Steven"/>
        <s v="Triggs, Andrew / Mahle, Greg, "/>
        <s v="Clevinger, Mike"/>
        <s v="Schebler, Scott"/>
        <s v="Nimmo, Brandon"/>
        <s v="Morimando, Shawn"/>
        <s v="Jenkins, Tyrell"/>
        <s v="Purke, Matt"/>
        <s v="Rickard, Joey"/>
        <s v="Choi, Ji-Man"/>
        <s v="Blash, Jabari / Perdomo, Luis, "/>
        <s v="Guerra, Junior"/>
        <s v="Barnette, Tony"/>
        <s v="Almora, Albert"/>
        <s v="Buschmann, Matt / Guerrero, Matt, "/>
        <s v="Bowman, Matt"/>
        <s v="Motter, Taylor"/>
        <s v="Berrios, Jose"/>
        <s v="Kemp, Tony"/>
        <s v="Diaz, Edwin"/>
        <s v="Adleman, Tim"/>
        <s v="Moran, Colin"/>
        <s v="Suarez, Albert"/>
        <s v="Bush, Matt"/>
        <s v="Biagini, Joe"/>
        <s v="Smith, Mallex"/>
        <s v="Wolters, Tony"/>
        <s v="Oh, Seung-Hwan"/>
        <s v="Contreras, Wilson"/>
        <s v="Devenski, Chris"/>
        <s v="Anderson, Tim"/>
        <s v="Vargas, Cesar"/>
        <s v="Gsellman, Robert"/>
        <s v="Musgrove, Joe"/>
        <s v="Hillman, Juan"/>
        <s v="Holmes, Grant"/>
        <s v="Anderson, Brian"/>
        <s v="Rizzuto, Phil"/>
        <s v="Allard, Kolby"/>
        <s v="Garrett,Stone/Dean,Austin/Riddle,JT, "/>
        <s v="Taveras,Leody/Ibanez,Andy/Guzman,Ronald, "/>
        <s v="Friedl, TJ"/>
        <s v="De Leon, Jose"/>
        <s v="Fulmer, Carson"/>
        <s v="Lopez, Reynaldo"/>
        <s v="Sisco, Chance"/>
        <s v="Urias, Luis"/>
        <s v="Hoffman, Jeff"/>
        <s v="Margot, Manny"/>
        <s v="Hernandez, Teoscar"/>
        <s v="Judge, Aaron"/>
        <s v="Healy, Ryon"/>
        <s v="Dahl, David"/>
        <s v="Segedin, Rob"/>
        <s v="Alfaro, Jorge"/>
        <s v="Thompson, Jake"/>
        <s v="Dozier, Hunter"/>
        <s v="Strahm, Matt"/>
        <s v="Bregman, Alex"/>
        <s v="Shipley, Braden"/>
        <s v="Austin, Tyler"/>
        <s v="Cotton, Jharel"/>
        <s v="Renfroe, Hunter"/>
        <s v="Lux, Gavin"/>
        <s v="Vallot, Chase"/>
        <s v="Fedde, Erick"/>
        <s v="Davis, Rookie"/>
        <s v="Shaw, Chris"/>
        <s v="Burdi, Nick"/>
        <s v="Frazier, Clint"/>
        <s v="May, Dustin"/>
        <s v="Garcia, Jarlin"/>
        <s v="Armenteros, Lazarito"/>
        <s v="Senzatela, Antonio"/>
        <s v="Garcia, Aramis"/>
        <s v="Calhoun, Willie"/>
        <s v="Guerrero Jr., Vladimir"/>
        <s v="Garrett, Braxton"/>
        <s v="Jimenez, Joe"/>
        <s v="Bickford, Phil"/>
        <s v="Espinoza, Anderson"/>
        <s v="Quantrill, Cal"/>
        <s v="Yamada, Tetsuto"/>
        <s v="Beede, Tyler"/>
        <s v="Jurado, Ariel"/>
        <s v="Voth, Austin"/>
        <s v="Smith, Dominic"/>
        <s v="Thaiss, Matt"/>
        <s v="Meadows, Austin"/>
        <s v="Speas, Alex"/>
        <s v="DelaCruz, Oscar"/>
        <s v="Robles, Victor"/>
        <s v="Mountcastle, Ryan"/>
        <s v="Rosario, Amed"/>
        <s v="Solak, Nick"/>
        <s v="Chang, Yu-Cheng"/>
        <s v="Torres, Gleyber"/>
        <s v="Davis, JD"/>
        <s v="Sedlock, Cody"/>
        <s v="Rodriguez, Alfredo"/>
        <s v="Cameron, Daz"/>
        <s v="Norimoto, Takahiro"/>
        <s v="Maitan, Kevin"/>
        <s v="Devers, Rafael"/>
        <s v="Kirilloff, Alex"/>
        <s v="Flaherty, Jack"/>
        <s v="Dewees, Donnie"/>
        <s v="Freeland, Kyle"/>
        <s v="Fletcher, David"/>
        <s v="McKenzie, Triston"/>
        <s v="Rutherford, Blake"/>
        <s v="Manning, Matt"/>
        <s v="Morgan, Josh"/>
        <s v="Cease, Dylan"/>
        <s v="Acuna Jr., Ronald"/>
        <s v="Ortiz, Luis"/>
        <s v="Zagunis, Mark"/>
        <s v="Moniak, Mickey"/>
        <s v="Adames, Willy"/>
        <s v="Hyeon-Jong, Yang"/>
        <s v="Bader, Harrison"/>
        <s v="Demeritte, Travis"/>
        <s v="Garcia, Wilkerman"/>
        <s v="Stewart, Christin"/>
        <s v="Groome, Jason"/>
        <s v="Senzel, Nick"/>
        <s v="Almanzar, Luis"/>
        <s v="Conlon, PJ"/>
        <s v="Peralta, Freddy"/>
        <s v="Adams, Chance"/>
        <s v="Ibanez, Andy"/>
        <s v="Kilome, Franklyn"/>
        <s v="Tsutsugo, Yoshitomo"/>
        <s v="Newman, Kevin"/>
        <s v="Mundell, Brian"/>
        <s v="Medina, Adonis"/>
        <s v="Chapman, Matt"/>
        <s v="Soto, Isael"/>
        <s v="Bonifacio, Jorge"/>
        <s v="Reyes, Jomar"/>
        <s v="Bellinger, Cody"/>
        <s v="Lewis, Royce"/>
        <s v="Gonzalez, Jacob"/>
        <s v="Elledge, Seth"/>
        <s v="Fairchild, Stuart"/>
        <s v="Perez, Franklyn"/>
        <s v="Downs, Jeter"/>
        <s v="Scherff, Alex"/>
        <s v="Henzman, Lincoln"/>
        <s v="Ramos, Heliot"/>
        <s v="Adams, Riley"/>
        <s v="Mills, Wyatt"/>
        <s v="Fredo, Alex"/>
        <s v="Diplan, Marcos"/>
        <s v="Varsho, Daulton"/>
        <s v="Heatherly, Jacob"/>
        <s v="Gurriel Jr., Lourdes"/>
        <s v="Kirtley, Zach"/>
        <s v="Heyward, Jacob"/>
        <s v="Hansen, Alec"/>
        <s v="Brodey, Quinn"/>
        <s v="Gore, MacKenzie"/>
        <s v="Keller, Mitch"/>
        <s v="Morgan, Joey"/>
        <s v="Cooper, Morgan"/>
        <s v="Netzer, Brett"/>
        <s v="Lange, Alex"/>
        <s v="Crouse, Hans"/>
        <s v="Ragans, Cole"/>
        <s v="Bichette, Bo"/>
        <s v="Pache, Christian"/>
        <s v="Vilade, Ryan"/>
        <s v="Freeman, Tyler"/>
        <s v="Abbott, Cory"/>
        <s v="Baz, Shane"/>
        <s v="Miller, Brian"/>
        <s v="Campusano, Luis"/>
        <s v="Puk, AJ"/>
        <s v="Canning, Griffin"/>
        <s v="Dunn, Justin"/>
        <s v="Mateo, Jorge"/>
        <s v="Clifton, Trevor"/>
        <s v="Kieboom, Carter"/>
        <s v="Rogers, Trevor"/>
        <s v="Doyle, Tommy"/>
        <s v="Hall, Adam"/>
        <s v="Benson, Will"/>
        <s v="Whitley, Forrest"/>
        <s v="Tillo, Daniel"/>
        <s v="Beck, Austin"/>
        <s v="Jones, Jahmai"/>
        <s v="Enlow, Blayne"/>
        <s v="Widell, Ryley"/>
        <s v="Houck, Tanner"/>
        <s v="Lemons, Caden"/>
        <s v="Reed, Buddy"/>
        <s v="Zeuch, TJ"/>
        <s v="Gutierrez, Vladimir"/>
        <s v="Tatis Jr., Fernando"/>
        <s v="Taveras, Jose"/>
        <s v="Seise, Christopher"/>
        <s v="Hiura, Keston"/>
        <s v="Barnes, Charlie"/>
        <s v="Seabold, Connor"/>
        <s v="Peterson, David"/>
        <s v="Corry, Seth"/>
        <s v="Uselton, Conner"/>
        <s v="Hall, DL"/>
        <s v="Alonso, Peter"/>
        <s v="Otto, Glenn"/>
        <s v="Sheets, Gavin"/>
        <s v="Walls, Taylor"/>
        <s v="Clement, Ernie"/>
        <s v="Carlson, Dylan"/>
        <s v="Waters, Drew"/>
        <s v="Mitchell, Cal"/>
        <s v="Bacon, Troy"/>
        <s v="Lowther, Zac"/>
        <s v="Adell, Jo"/>
        <s v="Rios, Francisco"/>
        <s v="House, Mason"/>
        <s v="Corey, Ray"/>
        <s v="Grier, Anfernee"/>
        <s v="McKay, Brendan"/>
        <s v="Clemens, Kacy"/>
        <s v="Diaz, Isan"/>
        <s v="Strotman, Drew"/>
        <s v="Gaddis, Will"/>
        <s v="Pearson, Angels"/>
        <s v="Ivey, Tyler"/>
        <s v="Allen, Nick"/>
        <s v="Matjevic, JJ"/>
        <s v="Harrison, KJ"/>
        <s v="Pint, Riley"/>
        <s v="Remy, Peyton"/>
        <s v="Haseley, Adam"/>
        <s v="Smith, Will"/>
        <s v="Tejeda, Anderson"/>
        <s v="Holmes, Quentin"/>
        <s v="Pearson, Nate"/>
        <s v="Wright, Kyle"/>
        <s v="Whatley, Matthew"/>
        <s v="Rooker, Brent"/>
        <s v="Jeffries, Daulton"/>
        <s v="Hurst, Scott"/>
        <s v="Bremer, Noah"/>
        <s v="Perdomo, Angel"/>
        <s v="Puckett, AJ"/>
        <s v="Erceg, Lucas"/>
        <s v="Mahan, Riley"/>
        <s v="Martin, Corbin"/>
        <s v="Sheffield, Jordan"/>
        <s v="Danner, Hagen"/>
        <s v="Vientos, Mark"/>
        <s v="Thompson, Bubba"/>
        <s v="Lindsay, Desmond"/>
        <s v="Bukauskas, JB"/>
        <s v="Tarnok, Freddy"/>
        <s v="Hunt, Blake"/>
        <s v="Thompson, David"/>
        <s v="Perez, Delvin"/>
        <s v="Solomon, Peter"/>
        <s v="Murphy, Brendan"/>
        <s v="Diaz, Yusniel"/>
        <s v="Tate, Dillon"/>
        <s v="Williams, Nonie"/>
        <s v="Lewis, Kyle"/>
        <s v="Dalbec, Bobby"/>
        <s v="Anderson, Ian"/>
        <s v="Ellis, Drew"/>
        <s v="Dunand, Joseph"/>
        <s v="Robertson, Kramer"/>
        <s v="Soto, Juan"/>
        <s v="Lutz, Tristen"/>
        <s v="Crowe, Wil"/>
        <s v="Trammell, Taylor"/>
        <s v="Stephan, Trevor"/>
        <s v="Tabor, Matt"/>
        <s v="Marinan, James"/>
        <s v="Melendez, MJ"/>
        <s v="McClure, Kade"/>
        <s v="Busby, Dylan"/>
        <s v="Merrell, Kevin"/>
        <s v="Lugo, Dawel"/>
        <s v="Burger, Jake"/>
        <s v="White, Evan"/>
        <s v="Stajduhar, Carl"/>
        <s v="Wong, Connor"/>
        <s v="Smith, Canaan"/>
        <s v="Raquet, Nick"/>
        <s v="Carlson, Sam"/>
        <s v="Becerra, Wuilmer"/>
        <s v="Dunning, Dane"/>
        <s v="Perez, Joe"/>
        <s v="Little, Brendon"/>
        <s v="Craig, Will"/>
        <s v="de La Torre, Ricardo"/>
        <s v="Gordon, Nick"/>
        <s v="Smith, Kevin"/>
        <s v="Brannen, Cole"/>
        <s v="Warmoth, Logan"/>
        <s v="Smith, Pavin"/>
        <s v="Hock, Colton"/>
        <s v="Schmidt, Clarke"/>
        <s v="Case, Cash"/>
        <s v="Fernandez, Junior"/>
        <s v="Jones, Nolan"/>
        <s v="Szapucki, Thomas"/>
        <s v="De La Cruz, Oscar"/>
        <s v="Romero, Fernando"/>
        <s v="Crawford, JP"/>
        <s v="Ortiz, Jhailyn"/>
        <s v="Castillo, Luis"/>
        <s v="Gurriel Jr, Lourdes"/>
        <s v="Weigel, Patrick"/>
        <s v="Raudes, Roniel"/>
        <s v="O'Neill, Tyler"/>
        <s v="Kendall, Jeren"/>
        <s v="Cate, Tim"/>
        <s v="Ramirez, Hanley"/>
        <s v="Bell, Josh"/>
        <s v="Kang, Jung-Ho"/>
        <s v="Gurriel, Yulieski"/>
        <s v="Lugo, Seth"/>
        <s v="Mejia, Adalberto"/>
        <s v="Happ, Ian"/>
        <s v="Nunez, Renato"/>
        <s v="Konerko, Paul"/>
        <s v="Mulder, Mark"/>
        <s v="Ramirez, Jose"/>
        <s v="Schoop, Jonathan"/>
        <s v="Marquez, German"/>
        <s v="Quinn, Roman"/>
        <s v="Zastryzny, Rob"/>
        <s v="Sierra, Magneuris"/>
        <s v="Lamet, Dinelson"/>
        <s v="Kershaw,C/Marichal, J, "/>
        <s v="Ortiz,D/Pujols,A/Encarnacion,Ed, "/>
        <s v="Bryant,K /Arenado,N/Carter,C, "/>
        <s v="Sanchez,A/Verlander,J/Tanaka,M, "/>
        <s v="Scherzer,M / Bumgarner /Ray,Robbie, "/>
        <s v="Margot,Manny / Renfroe, Hunter, "/>
        <s v="Plutko, Adam / Garner, Perci, "/>
        <s v="Swanson,Dansby /Ruiz,Rio, "/>
        <s v="Fulmer, Carson / Moncada, Yoan, "/>
        <s v="Gamboa,Eddie / Querecuto,Juniel, "/>
        <s v="Judge, Aaron / Austin, Tyler, "/>
        <s v="Arcia,Orlando / Suter,Brent, "/>
        <s v="Benintendi, A / Scott, Robby, "/>
        <s v="Goodwin, Brian / Kieboom, Spencer, "/>
        <s v="Shipley, Braden / Koch, Matt, "/>
        <s v="Dermody, Matt / Barnes, Danny, "/>
        <s v="Bradley Jr, Jackie"/>
        <s v="Basabe, Luis"/>
        <s v="Lauer, Eric"/>
        <s v="Viloria, Meibrys"/>
        <s v="Allen, Greg"/>
        <s v="Albies, Ozzie"/>
        <s v="Akin, Keegan"/>
        <s v="Alcantara, Sandy"/>
        <s v="Gillaspie, Casey"/>
        <s v="Dickerson,Alex/Viloria, Meibrys/Ruiz,Keibert, "/>
        <s v="Skoglund, Eric"/>
        <s v="Travis, Sam"/>
        <s v="Heredia, Guillermo"/>
        <s v="Montgomery, Jordan"/>
        <s v="Dinelson, Lamet"/>
        <s v="Haniger, Mitch"/>
        <s v="Toles, Andrew"/>
        <s v="Barreto, Franklin"/>
        <s v="Blach, Ty"/>
        <s v="Fisher, Derek"/>
        <s v="DeLeon, Jose"/>
        <s v="Shatner, William"/>
        <s v="Maxwell, Bruce"/>
        <s v="Neverauskas,D / Ngoepe,G, "/>
        <s v="Johnson, Pierce"/>
        <s v="Price, David"/>
        <s v="Stanek, Ryne"/>
        <s v="Wood, Alex"/>
        <s v="Walker, Taijuan"/>
        <s v="Goodwin, Brian"/>
        <s v="Carasiti, Matt"/>
        <s v="Glover, Koda"/>
        <s v="Realmuto, JT"/>
        <s v="Cardullo, Stephen"/>
        <s v="Valaika, Pat"/>
        <s v="Martinez, Jose"/>
        <s v="Suarez, Eugenio"/>
        <s v="Olson, Matt"/>
        <s v="Odorizzi, Jake"/>
        <s v="Aguilar, Jesus"/>
        <s v="Vogelbach, Dan"/>
        <s v="Rivera, TJ"/>
        <s v="Santana, Domingo"/>
        <s v="Polanco, Jorge"/>
        <s v="Hernandez, Enrique"/>
        <s v="Sardinas, Luis"/>
        <s v="German, Domingo"/>
        <s v="Sewald, P / Pill, T, "/>
        <s v="Torres, Ramon"/>
        <s v="Engel, A / Garcia, W, "/>
        <s v="Bonilla, Lisalverto"/>
        <s v="Higashioka, Kyle"/>
        <s v="Robinson, Drew"/>
        <s v="Steckenrider, Drew"/>
        <s v="Ortiz, Danny"/>
        <s v="Torrens, Luis"/>
        <s v="Camargo, Johan"/>
        <s v="Covey, Dylan"/>
        <s v="Hernandez, Ariel"/>
        <s v="Bibens-Dirkx, Austin"/>
        <s v="Astin, Barrett"/>
        <s v="Torreyes, Ronald"/>
        <s v="Junis, Jake"/>
        <s v="Osuna, Jose"/>
        <s v="Lawrence, Casey"/>
        <s v="Phillips, Brett"/>
        <s v="Moore, Andrew"/>
        <s v="Gaviglio, Sam"/>
        <s v="Brebbia, John"/>
        <s v="Machado, M / Betts, M, "/>
        <s v="Zimmer, Bradley"/>
        <s v="Slater, Austin"/>
        <s v="Middleton, Keynan"/>
        <s v="DeJong, Chase"/>
        <s v="Tzu-Wei, Lin"/>
        <s v="Overton, Dillon"/>
        <s v="Alvarado,J / Pruitt,A, "/>
        <s v="Judge,A / Bird, G, "/>
        <s v="Diaz, Yandy"/>
        <s v="Ervin, Phillip"/>
        <s v="Riddle, JT"/>
        <s v="Knapp, A / Lively, B, "/>
        <s v="Haley, Justin"/>
        <s v="Stassi, Brock"/>
        <s v="Turner, Stuart"/>
        <s v="Pagan, Emilio"/>
        <s v="Brugman, Jaycob"/>
        <s v="Goldberg, Brad"/>
        <s v="May, Jacob"/>
        <s v="Hu, Chi-Wei"/>
        <s v="Fontana, Nolan"/>
        <s v="Rosario, Randy"/>
        <s v="Hader, Josh"/>
        <s v="Pivetta, N / Pinto, R, "/>
        <s v="Bostick, Chris"/>
        <s v="Faria, Jacob"/>
        <s v="Hauschild, Mike"/>
        <s v="Velazquez, Hector"/>
        <s v="Robertson, Daniel"/>
        <s v="Garrett, Amir"/>
        <s v="Crichton, Stefan"/>
        <s v="Ohlman, Mike"/>
        <s v="Martes, Francis"/>
        <s v="Powell, Boog"/>
        <s v="Smith, Dwight"/>
        <s v="Cordero, F / Cordoba, A, "/>
        <s v="Voit, Luke"/>
        <s v="Leiter Jr., Mark"/>
        <s v="Wahl, Bobby"/>
        <s v="Taylor, Ben"/>
        <s v="Jankowski,J / Guduan, R, "/>
        <s v="Rally Monkey, "/>
        <s v="Jones, Adam"/>
        <s v="Banda, Anthony"/>
        <s v="Granite, Zack"/>
        <s v="Mejia, Francisco"/>
        <s v="Tseng, Jen-Ho"/>
        <s v="Read, Raudy"/>
        <s v="Urena, Richard"/>
        <s v="Mahle, Tyler"/>
        <s v="Fowler, Dustin"/>
        <s v="Hays, Austin"/>
        <s v="Stephens, Jackson"/>
        <s v="Buehler, Walker"/>
        <s v="Bridwell, Parker"/>
        <s v="Verdugo, Alex"/>
        <s v="Cooper, Garrett"/>
        <s v="Andujar, Miguel"/>
        <s v="Nido, Thomas"/>
        <s v="Sims, Lucas"/>
        <s v="Delmonico, Nicky"/>
        <s v="McMahon, Ryan"/>
        <s v="Jackson, Alex"/>
        <s v="Alvarez, Yadier"/>
        <s v="Bradley, Bobby"/>
        <s v="Trevino, Jose"/>
        <s v="Nelson, James"/>
        <s v="Deichman, Greg"/>
        <s v="Sierra, Miguelangel"/>
        <s v="Cody, Kyle"/>
        <s v="Howard, Spencer"/>
        <s v="Romero, Jojo"/>
        <s v="Javier, wander"/>
        <s v="Wilson, Bryce"/>
        <s v="Johnson, Daniel"/>
        <s v="Harvey, Hunter"/>
        <s v="Knapp, Aaron"/>
        <s v="Williams, Justin"/>
        <s v="Robert, Luis"/>
        <s v="Randolph, Cornelius"/>
        <s v="Ockimey, Josh"/>
        <s v="Martin, Jason"/>
        <s v="Rogers, Brendan"/>
        <s v="Isabel, Ibandel"/>
        <s v="Greene, Hunter"/>
        <s v="Baez, Michael"/>
        <s v="Gonzalez, Merandy"/>
        <s v="Gimenez, Andres"/>
        <s v="Garcia, Luis"/>
        <s v="Kalish, Jake"/>
        <s v="Long, Shed"/>
        <s v="Ruiz, Keibert"/>
        <s v="Mills, McKenzie"/>
        <s v="Gonsalves, Stephen"/>
        <s v="Allen, Logan"/>
        <s v="Sauer, Matt"/>
        <s v="White, Mitchell"/>
        <s v="Rodriguez, Chris"/>
        <s v="Howard, Sam"/>
        <s v="Lee, Khalil"/>
        <s v="Chatham, CJ"/>
        <s v="Armenteros, Lazaro"/>
        <s v="Garcia, Jose Adolis"/>
        <s v="Guzman, Ronald"/>
        <s v="Hicks, Jordan"/>
        <s v="Lowe, Josh"/>
        <s v="Burnes, Corbin"/>
        <s v="Duggar, Steven"/>
        <s v="Hatch, Thomas"/>
        <s v="Hilliard, Sam"/>
        <s v="Mercado, Michael"/>
        <s v="Acevedo, Domingo"/>
        <s v="Molina, Marcos"/>
        <s v="Hall, Matt"/>
        <s v="Pratto, Nick"/>
        <s v="Littell, Zack"/>
        <s v="Pardinho, Eric"/>
        <s v="LaValley, Gavin"/>
        <s v="Luzardo, Jesus"/>
        <s v="Young, Kyle"/>
        <s v="Lakins, Travis"/>
        <s v="Kelly, Carson"/>
        <s v="DuPlantier, Jon"/>
        <s v="Sanchez, Jesus"/>
        <s v="Meadows, Rustin"/>
        <s v="Caratini, Victor"/>
        <s v="Alzolay, Robert"/>
        <s v="Marsh, Brandon"/>
        <s v="Harrison, Monte"/>
        <s v="Deetz, Dean"/>
        <s v="Chavis, Michael"/>
        <s v="Sanchez, Sixto"/>
        <s v="Groome,Jay/Chavis,Michael/Lin,Tzu-Wei, "/>
        <s v="Pint,Riley/Rodgers,Brendan/Howard,Sam, "/>
        <s v="Trammell,Taylor/Senzel,Nick/Blandino,Alex, "/>
        <s v="Garrett,Braxton/Norwood,John/Payano,Victor, "/>
        <s v="Lewis,Royce/Gordon,Nick/Gonsalves,Stephen, "/>
        <s v="Lewis,Kyle/Bishop,Braden/Povse,Max, "/>
        <s v="Howard,Ryan/Hinojosa,CJ/Shaw,Chris, "/>
        <s v="McKay,Brendan/Velazquez,Andrew/Honeywell,Brent, "/>
        <s v="Soto,Juan/Abreu,Osvaldo/Fedde,Erick, "/>
        <s v="Mize, Casey"/>
        <s v="Vierling, Matt"/>
        <s v="Graterol, Brusdar"/>
        <s v="Butler, Lawrence"/>
        <s v="Vavra, Terrin"/>
        <s v="Kelenic, Jarred"/>
        <s v="Torres, Lenny"/>
        <s v="Mcclanahan, Shane"/>
        <s v="Turang, Brice"/>
        <s v="Avila, Pedro"/>
        <s v="Isbel, Kyle"/>
        <s v="Mann, Devin"/>
        <s v="Chisholm, Jazz"/>
        <s v="Medina, Luis"/>
        <s v="Morejon, Adrian"/>
        <s v="Cipion, Arbert"/>
        <s v="Schroeder, Jayson"/>
        <s v="Jacques, Joe"/>
        <s v="Bohm, Alec"/>
        <s v="Burrows, Beau"/>
        <s v="Stievers, Jonathan"/>
        <s v="Meadows, Parker"/>
        <s v="Ornelas, Jonathan"/>
        <s v="Liberatore, Matthew"/>
        <s v="Jenista, Greyson"/>
        <s v="Feltman, Durbin"/>
        <s v="Sandlin, Nick"/>
        <s v="Delgado, Lency"/>
        <s v="Madrigal, Nick"/>
        <s v="Bubic, Kris"/>
        <s v="Cruz, Oneil"/>
        <s v="Faedo, Alex"/>
        <s v="Ponticelli, Thomas"/>
        <s v="Lavastida, Bryan"/>
        <s v="Schnell, Nick"/>
        <s v="Davis, Brennen"/>
        <s v="Hankins, Ethan"/>
        <s v="Hayes, Ke'Bryan"/>
        <s v="Jackson, Jeremiah"/>
        <s v="Sanchez, LoLo"/>
        <s v="Soto, Gregory"/>
        <s v="Lopez, Nicky"/>
        <s v="Wong, Jake"/>
        <s v="Groshans, Jordan"/>
        <s v="Breaux, Josh"/>
        <s v="Cortes, Carlos"/>
        <s v="Howell, Korry"/>
        <s v="Wentz, Joey"/>
        <s v="Gilbert, Logan"/>
        <s v="Rolison, Ryan"/>
        <s v="Seigler, Anthony"/>
        <s v="Guzman, Jorge"/>
        <s v="Paddack, Chris"/>
        <s v="Cottam, Kole"/>
        <s v="Larnach, Trevor"/>
        <s v="Ademan, Aramis"/>
        <s v="Rodriguez, Grayson"/>
        <s v="Gray, Joe"/>
        <s v="Williams-Nelson, Drevian"/>
        <s v="Dodson, Tanner"/>
        <s v="Rivera, Blake"/>
        <s v="Fisher, Braydon"/>
        <s v="Jackson, Kevon"/>
        <s v="Greene, Ryder"/>
        <s v="Harris, Jawuan"/>
        <s v="Adams, Jordyn"/>
        <s v="Holland, Korey"/>
        <s v="Ward, Thad"/>
        <s v="Murphy, Sean"/>
        <s v="Coker, Calvin"/>
        <s v="McCarthy, Jake"/>
        <s v="Ashcraft, Braxton"/>
        <s v="Eastman, Colton"/>
        <s v="McKenna, Alex"/>
        <s v="Shawaryn, Mike"/>
        <s v="Kelly, Levi"/>
        <s v="Johnson, Osiris"/>
        <s v="Jarvis, Justin"/>
        <s v="Proctor, Ford"/>
        <s v="Pagan, Ezequiel"/>
        <s v="Baker, Luken"/>
        <s v="Little, Grant"/>
        <s v="Bello, Micah"/>
        <s v="India, Jonathan"/>
        <s v="Banfield, Will"/>
        <s v="Koch, Grant"/>
        <s v="Gorman, Nolan"/>
        <s v="Clemens, Kody"/>
        <s v="Neuse, Sheldon"/>
        <s v="Decker, Nick"/>
        <s v="Roederer, Cole"/>
        <s v="Abreu, Albert"/>
        <s v="Woolfolk, Dallas"/>
        <s v="Pompey, Tristan"/>
        <s v="Baez, Michel"/>
        <s v="Grenier, Cadyn"/>
        <s v="Singer, Brady"/>
        <s v="Roberts, Griffin"/>
        <s v="Deichmann, Greg"/>
        <s v="Hjelle, Sean"/>
        <s v="Irizarry, Kenen"/>
        <s v="Rivas, Alfonso"/>
        <s v="Lynch, Daniel"/>
        <s v="Mercer, Matt"/>
        <s v="Guilbe, Sean"/>
        <s v="Goddard, Jackson"/>
        <s v="Dunn, Nick"/>
        <s v="Witherspoon, Grant"/>
        <s v="Conine, Griffin"/>
        <s v="Hill, Adam"/>
        <s v="Thomas, Alek"/>
        <s v="Frank, Tyler"/>
        <s v="Wymer, Sean"/>
        <s v="Scott, Connor"/>
        <s v="White, Owen"/>
        <s v="Hannah, Jameson"/>
        <s v="Siani, Mike"/>
        <s v="Denaburg, Mason"/>
        <s v="Hoerner, Nico"/>
        <s v="Casas, Triston"/>
        <s v="Mata, Bryan"/>
        <s v="Winn, Cole"/>
        <s v="Tejada, Leury"/>
        <s v="Delgado, Raynel"/>
        <s v="Eierman, Jeremy"/>
        <s v="Woods-Richardson, Simeon"/>
        <s v="Weathers, Ryan"/>
        <s v="Wolf, Adam"/>
        <s v="Lavigne, Grant"/>
        <s v="Florial, Estevan"/>
        <s v="Stowers, Josh"/>
        <s v="Jeffers, Ryan"/>
        <s v="Naylor, Noah"/>
        <s v="Deason, Cody"/>
        <s v="Kowar, Jackson"/>
        <s v="Swaggerty, Travis"/>
        <s v="Kiriloff, Alex"/>
        <s v="Armenteros, Lazardo"/>
        <s v="Welker, Colton"/>
        <s v="De Los Santos, Enyel"/>
        <s v="Santana, Dennis"/>
        <s v="Tucker, Bryce"/>
        <s v="Woodruff, Brandon"/>
        <s v="Flexen, Chris"/>
        <s v="Judge, A / Frazier, C, "/>
        <s v="Trout, Mike / Pujols, Albert, "/>
        <s v="Correa,Carlos/Molina,Yadier/Lindor,Franc, "/>
        <s v="Jimenez, AJ"/>
        <s v="Ohtani, Shohei"/>
        <s v="Gomez, Miguel"/>
        <s v="Jorge, Felix"/>
        <s v="Blackburn, Paul"/>
        <s v="Hirano, Yoshihisa"/>
        <s v="Vieira, Thyago"/>
        <s v="Gallagher, Cameron"/>
        <s v="Valera, Breyvic"/>
        <s v="Jones, Ryder"/>
        <s v="Mejia, Alex"/>
        <s v="Goodrum, Niko"/>
        <s v="Cisco, Chance"/>
        <s v="Locastro, Tim"/>
        <s v="Sherfy, Jimmie"/>
        <s v="Verdugo,Alex/Buehler,Walker/Farmer,Kyle, "/>
        <s v="Flaherty,Jack/Bader,Harrison/Mejia,Alex, "/>
        <s v="Acuna Jr.,Ronald/Albies,Ozzie/Gohara,Luiz, "/>
        <s v="Torres,Gleyber/Frazier,Clint/Andujar,Miguel, "/>
        <s v="Wade, Tyler"/>
        <s v="Lucchesi, Joey"/>
        <s v="Stevenson, Andrew"/>
        <s v="Betts,Mookie/Benintendi,A, "/>
        <s v="Ohtani,Shohei/Trout,Mike, "/>
        <s v="Judge,Aaron/Stanton,Giancarlo, "/>
        <s v="Altuve,A/Correa,C/Bregman,A, "/>
        <s v="Peters, Dillon"/>
        <s v="Scribner, Troy"/>
        <s v="Minter, AJ"/>
        <s v="Minaya, Juan"/>
        <s v="Mengden, Daniel"/>
        <s v="Reyes, Franmil"/>
        <s v="Vargas, Udemaro"/>
        <s v="Cozens, Dylan"/>
        <s v="Kingham, Nick"/>
        <s v="Arano, Victor"/>
        <s v="Soto,Juan / Harper, Bryce, "/>
        <s v="Judge, A/ Davis, K / Gallo, J, "/>
        <s v="Calhoun, Willie / Gardewin, Nick, "/>
        <s v="Farmer,Kyle/Locastro,Tim/Dickson,O'Koyea, "/>
        <s v="Delmonico, Nicky / Bummer, Aaron, "/>
        <s v="Bridwell, Parker / Scribner, Troy, "/>
        <s v="Mejia, Francisco / Allen Greg, "/>
        <s v="Crawford, JP / Arano, Victor / Rios, Yacksel, "/>
        <s v="Tseng, Jen-Ho / Maples, Dillon / Davis, Taylor, "/>
        <s v="Villanueva,Christian/McGrath,Kyle, "/>
        <s v="Wade, Tyler / Cooper, Garrett, "/>
        <s v="Albies, Ozzie / Sims, Lucas, "/>
        <s v="Urena,Richard / Rowley,Chris / Ramirez,Carlos, "/>
        <s v="Carle, Shane"/>
        <s v="Maples, Dillon"/>
        <s v="Gallagher, Cam"/>
        <s v="Luplow, Jordan"/>
        <s v="Rios, Yacksel"/>
        <s v="Harper, B / Rizzo, A, "/>
        <s v="Pivetta, Nick"/>
        <s v="Slegers, Aaron"/>
        <s v="Santos, Luis"/>
        <s v="Rowley, Chris"/>
        <s v="Correa,Carlos / Altuve, Jose, "/>
        <s v="McGrath, Kyle"/>
        <s v="Wilkerson, Aaron"/>
        <s v="Judge,Aaron / Stanton, Giancarlo, "/>
        <s v="Santander, Anthony"/>
        <s v="Ramirez, Carlos"/>
        <s v="Farmer, Kyle"/>
        <s v="Bummer, Aaron"/>
        <s v="Williams, Taylor"/>
        <s v="Evans, Phillip"/>
        <s v="Moronta, Reyes"/>
        <s v="O'Grady, Chris"/>
        <s v="Garver, Mitch"/>
        <s v="Villanueva, Christian"/>
        <s v="Sherriff, Ryan"/>
        <s v="Gurriel, Lourdes Jr"/>
        <s v="Nottingham, Jacob"/>
        <s v="Conlon,PJ/Oswalt,Corey, "/>
        <s v="McKinney, Billy"/>
        <s v="Blandino,Alex/Dixon,Brandon, "/>
        <s v="Hess,David/Araujo,Pedro, "/>
        <s v="Gerber,Mike/Greiner,Grayson, "/>
        <s v="Barnes, Jacob"/>
        <s v="Acuna Jr.,Ronald/Albies,Ozzie, "/>
        <s v="Anderson,Justin/Hermosillo,Michael, "/>
        <s v="Oaks,Trevor/Stout,Eric, "/>
        <s v="Tauchman, Mike"/>
        <s v="Betts, Mookie/Martinez,JD, "/>
        <s v="Hernandez,Elieser/Gonzalez,Merandy, "/>
        <s v="Judge,Aaron / Altuve,Jose, "/>
        <s v="Reinheimer, Jack"/>
        <s v="Yarbrough, Ryan"/>
        <s v="Littell, Jack"/>
        <s v="Guillorme,Luis/Bautista,Gerson, "/>
        <s v="Valentin,Jesmuel/Walding,Mitch, "/>
        <s v="Vargas, Ildemaro"/>
        <s v="Martin, Kyle"/>
        <s v="Wendle, Joey"/>
        <s v="Hoskins,Rhys/Kingery,Scott, "/>
        <s v="Bede, Tyler"/>
        <s v="Candelario, Jeimar"/>
        <s v="Trivino, Lou"/>
        <s v="Bellinger,Cody/Hosmer,Eric, "/>
        <s v="Ohtani,Shohei/Suzuki,Ichiro, "/>
        <s v="Barria, Jaimie"/>
        <s v="Trout,Mike/Ohtani,Shohei/Upton,Justin, "/>
        <s v="Dominguez, Seranthony"/>
        <s v="Marte, Jefry"/>
        <s v="Castillo,Jose/Lockett,Walker, "/>
        <s v="Bautista, Gerson"/>
        <s v="Gardewine, Nick"/>
        <s v="Palka, Daniel"/>
        <s v="Lee, Braxton"/>
        <s v="Bieber, Shane"/>
        <s v="Lindor,Francisco/Ramirez,Jose, "/>
        <s v="Davis, Taylor"/>
        <s v="Biddle, Jesse"/>
        <s v="Suero, Wander"/>
        <s v="Stratton, Chris"/>
        <s v="Gausman, Kevin"/>
        <s v="Rodriguez, Dereck"/>
        <s v="Bote, David"/>
        <s v="Munoz, Yairo"/>
        <s v="Kiner-Falefa, Isiah"/>
        <s v="Gossett, Daniel"/>
        <s v="Chirinos, Yonny"/>
        <s v="Alzolay, Adbert"/>
        <s v="McCann, Matt"/>
        <s v="Bishop, Braden"/>
        <s v="Ona, Jorge"/>
        <s v="Honeywell, Brent"/>
        <s v="Alvarez, Yordan"/>
        <s v="Jimenez, Eduardo"/>
        <s v="Marvel, James"/>
        <s v="Hoerner,Nico/Hatch,Thomas/Alzolay,Adbert, "/>
        <s v="Matias,Seuly/Lee,Khalil/Lopez,Nicky, "/>
        <s v="Beck,Austin/Bolt,Skye/Luzardo,Jesus, "/>
        <s v="Haseley,Adam/Hall,Darick/Suarez,Ranger, "/>
        <s v="Matias, Seuly"/>
        <s v="Riley, Austin"/>
        <s v="Amaya, Miguel"/>
        <s v="Mullins, Cedric"/>
        <s v="Keller, Brad"/>
        <s v="Loaisiga, Jonathan"/>
        <s v="Astudillo, Willians"/>
        <s v="Arcia, Francisco"/>
        <s v="Laureano, Ramon"/>
        <s v="Guillorme, Luis"/>
        <s v="Borucki, Ryan"/>
        <s v="Jansen, Danny"/>
        <s v="Reid-Foley, Sean"/>
        <s v="Cave, Jake"/>
        <s v="Hudson, Dakota"/>
        <s v="Garcia, Adolis"/>
        <s v="James, Josh"/>
        <s v="McNeil, Jeff"/>
        <s v="O'Hearn, Ryan"/>
        <s v="Lowe, Brandon"/>
        <s v="Mesa, Victor Victor"/>
        <s v="Ornelas, Tirso"/>
        <s v="Neidert, Nick"/>
        <s v="Widener, Taylor"/>
        <s v="Cruz, Derian"/>
        <s v="Ray, Corey"/>
        <s v="Beer, Seth"/>
        <s v="Tucker, Cole"/>
        <s v="Nova, Freudis"/>
        <s v="Bannon, Rylan"/>
        <s v="Groome, Jay"/>
        <s v="Martinez, Julio Pablo"/>
        <s v="Javier, Cristian"/>
        <s v="Rodriguez, Julio"/>
        <s v="Fabian, Sandro"/>
        <s v="Bart, Joey"/>
        <s v="Alexander, Blaze"/>
        <s v="Perez, Franklin"/>
        <s v="Pache, Cristian"/>
        <s v="Lawson, Reggie"/>
        <s v="Martinez, Orelvis"/>
        <s v="Hayes, KeBryan"/>
        <s v="Hicklen, Brewer"/>
        <s v="Collins, Zack"/>
        <s v="Webb, Logan"/>
        <s v="McKenna, Ryan"/>
        <s v="Luciano, Marco"/>
        <s v="Spanberger, Chad"/>
        <s v="Ruiz, Esteury"/>
        <s v="Thompson, Keegan"/>
        <s v="Richardson, Lyon"/>
        <s v="Marte, Noelvi"/>
        <s v="Franco, Wanda"/>
        <s v="Costello, Ryan"/>
        <s v="Mesa Jr., Victor"/>
        <s v="Mauricio, Ronny"/>
        <s v="Kay, Anthony"/>
        <s v="Cabrera, Edward"/>
        <s v="Hernandez, Jonathan"/>
        <s v="Helsley, Ryan"/>
        <s v="Peters, DJ"/>
        <s v="Santana, Cristian"/>
        <s v="Lambert, Peter"/>
        <s v="Burke, Brock"/>
        <s v="Cabrera, Genesis"/>
        <s v="Ramos, Roberto"/>
        <s v="Hernandez, Ronaldo"/>
        <s v="Contreras, William"/>
        <s v="De La Cruz, Jose"/>
        <s v="Rutschman, Adley"/>
        <s v="Manoah, Alek"/>
        <s v="McCray, Grant"/>
        <s v="Deatherage, Brock"/>
        <s v="Wallner, Matt"/>
        <s v="Jung, Josh"/>
        <s v="Davidson, Logan"/>
        <s v="Campbell, Isaiah"/>
        <s v="Walston, Blake"/>
        <s v="Wilson, Izzy"/>
        <s v="Valdes, Yordys"/>
        <s v="Marsh, Alec"/>
        <s v="Zeferjahn, Ryan"/>
        <s v="McConnell, Brady"/>
        <s v="Siani, Sammy"/>
        <s v="Robinson, Kristian"/>
        <s v="Henderson, Gunnar"/>
        <s v="Ortiz, Joseph"/>
        <s v="Slaten, Justin"/>
        <s v="Espino, Daniel"/>
        <s v="Small, Ethan"/>
        <s v="Wyatt, Logan"/>
        <s v="Bishop, Hunter"/>
        <s v="Dillard, Thomas"/>
        <s v="Sikkema, TJ"/>
        <s v="Fletcher, Dominic"/>
        <s v="Kelly, Antoine"/>
        <s v="Gil, Mateo"/>
        <s v="Baty, Brett"/>
        <s v="Lewis, Brandon"/>
        <s v="Baylor, Jamari"/>
        <s v="Little, Jack"/>
        <s v="Priester, Quinn"/>
        <s v="Callihan, Tyler"/>
        <s v="Allan, Matthew"/>
        <s v="Stewart, Will"/>
        <s v="Greene, Riley"/>
        <s v="Pallante, Andre"/>
        <s v="Murphy, Chris"/>
        <s v="Busch, Michael"/>
        <s v="Beard, James"/>
        <s v="Shewmake, Braden"/>
        <s v="Goss, JJ"/>
        <s v="Brown, Dasan"/>
        <s v="Toglia, Michael"/>
        <s v="Cavaco, Keoni"/>
        <s v="Jones, Greg"/>
        <s v="Langeliers, Shea"/>
        <s v="Fitterer, Evan"/>
        <s v="Head, Hudson"/>
        <s v="Locey, Tony"/>
        <s v="Agnos, Jake"/>
        <s v="Gorski, Matt"/>
        <s v="Burdick, Peyton"/>
        <s v="Stowers, Kyle"/>
        <s v="Rivera, Erik"/>
        <s v="Jimenez, Leonardo"/>
        <s v="Stott, Bryson"/>
        <s v="Santana, Christian"/>
        <s v="Wendzel, Davis"/>
        <s v="Sanford, Jake"/>
        <s v="Golden, Casey"/>
        <s v="Abrams, CJ"/>
        <s v="Smith, Josh"/>
        <s v="Johnson, Seth"/>
        <s v="Jensen, Ryan"/>
        <s v="Tebow, Tim"/>
        <s v="Franco, Wander"/>
        <s v="Thompson, Matthew"/>
        <s v="Mangum, Jake"/>
        <s v="Guenther, Jake"/>
        <s v="Kochanowics, Jack"/>
        <s v="Song, Noah"/>
        <s v="Vaughn, Andrew"/>
        <s v="Prato, Anthony"/>
        <s v="Thompson, Zack"/>
        <s v="Quintana, Nick"/>
        <s v="Lipcius, Andre"/>
        <s v="Baum, Tyler"/>
        <s v="Capel, Conner"/>
        <s v="Massey, Michael"/>
        <s v="Arias, Diosbel"/>
        <s v="Williamson, Brandon"/>
        <s v="Kirby, George"/>
        <s v="Stinson, Graeme"/>
        <s v="Yang, Eric"/>
        <s v="Wolf, Josh"/>
        <s v="Schultz, Andrew"/>
        <s v="Packard, Bryant"/>
        <s v="Carroll, Corbin"/>
        <s v="McCann, Kyle"/>
        <s v="Philip, Beau"/>
        <s v="Schunk, Aaron"/>
        <s v="Hinds, Rece"/>
        <s v="Lewis, Jimmy"/>
        <s v="Robertson, Will"/>
        <s v="Fernandez, Vince"/>
        <s v="Gambrell, Grant"/>
        <s v="Lugo, Matthew"/>
        <s v="Lee, Korey"/>
        <s v="Nunez, Nasim"/>
        <s v="Reyes, Denyi"/>
        <s v="Gomez, Moises"/>
        <s v="Rave, John"/>
        <s v="Kessinger, Grae"/>
        <s v="Gilliam, Isiah"/>
        <s v="Nelson, Ryne"/>
        <s v="Garcia, Ryan"/>
        <s v="Canterino, Matt"/>
        <s v="Bleday, JJ"/>
        <s v="Fitzgerald, Tyler"/>
        <s v="Steer, Spencer"/>
        <s v="Devers, Jose"/>
        <s v="Doxakis, John"/>
        <s v="Smith, Armani"/>
        <s v="Triolo, Jared"/>
        <s v="Garcia, Deivi"/>
        <s v="Malone, Brennan"/>
        <s v="Cannon, Cameron"/>
        <s v="Hill Jr., Glenallen"/>
        <s v="Edwards, Evan"/>
        <s v="Newton, Shervyen"/>
        <s v="Fletcher, Trejyn"/>
        <s v="Brickhouse, Spencer"/>
        <s v="Wesneski, Hayden"/>
        <s v="Strumpf, Chase"/>
        <s v="Mears, Joshua"/>
        <s v="Wilson, Will"/>
        <s v="Driscoll, Logan"/>
        <s v="Miller, Owen"/>
        <s v="Hoese, Kody"/>
        <s v="Lodolo, Nick"/>
        <s v="Miller, Erik"/>
        <s v="Kirk, Alejandro"/>
        <s v="Jameson, Drey"/>
        <s v="Cairo, Christian"/>
        <s v="Misner, Kameron"/>
        <s v="Henry, Tommy"/>
        <s v="Armenteros, Lazard"/>
        <s v="Williams, Kendall"/>
        <s v="Johnson, Cooper"/>
        <s v="Hampson, Garrett"/>
        <s v="Mikolas, Miles"/>
        <s v="Richards, Trevor"/>
        <s v="Lopez, Pablo"/>
        <s v="Fillmyer, Heath"/>
        <s v="Vizcaino, Arodys"/>
        <s v="Davis, Jonathan"/>
        <s v="Nix, Jacob"/>
        <s v="Wisdom, Patrick"/>
        <s v="Valdez, Framber"/>
        <s v="Perez, Cionel"/>
        <s v="Wilson, Bryse"/>
        <s v="Ferguson, Caleb"/>
        <s v="Haase, Eric"/>
        <s v="Kennedy, Brent"/>
        <s v="Meisinger, Ryan"/>
        <s v="Martini, Nick"/>
        <s v="Kirilloff,Alex/Judge,Aaron, "/>
        <s v="McCutchen, Andrew"/>
        <s v="Gehrig, Lou"/>
        <s v="Ponce de Leon, Daniel"/>
        <s v="Alonso, Pete"/>
        <s v="Barlow, Scott"/>
        <s v="Kikuchi, Yusei"/>
        <s v="Lowe, Nate"/>
        <s v="Lieberthal, Mike"/>
        <s v="Gibson,Bob / Scherzer, Max, "/>
        <s v="Young,Robin/Yelick,Christian, "/>
        <s v="Rogers, Josh"/>
        <s v="McGuire, Reese"/>
        <s v="Muncy, Max"/>
        <s v="Stewart, DJ"/>
        <s v="Mondesi, Adalberto"/>
        <s v="Kopech,Michael/Frare,Caleb, "/>
        <s v="Lowe, Brandon/Perez,Michael, "/>
        <s v="Laureano,Ramon/Martini,Nick, "/>
        <s v="Trahan,Blake/Reyes,Jesus, "/>
        <s v="De Los Santos,Enyel/Suarez,Ranger, "/>
        <s v="Fletcher,David/Ward,Taylor, "/>
        <s v="Burnes,Corbin/Orf,Nate, "/>
        <s v="Poncedeleon,Daniel/Hudson,Dakota, "/>
        <s v="Tellez,Rowdy/McGuire,Reese, "/>
        <s v="Norwood,James/Underwood Jr,Duane, "/>
        <s v="Ferguson,Caleb/Santana,Dennis, "/>
        <s v="Burdi,Nick/McRae,Alex, "/>
        <s v="Cordero,Jimmy/Voth,Austin, "/>
        <s v="Sobotka,Chad/Wilson,Bryse, "/>
        <s v="Adams,Chance/Loaisiga,Jonathan, "/>
        <s v="Stewart,Christin/Lugo,Dawel, "/>
        <s v="Tucker,Kyle/Perez,Cionel, "/>
        <s v="O'Hearn,Ryan/Viloria,Meibrys, "/>
        <s v="Arcia,Francisco/Buttrey,Ty/Jerez,Williams, "/>
        <s v="Nix,Jacob/Urias,Luis, "/>
        <s v="Black,Ray/Duggar,Steven, "/>
        <s v="Sosa,Edmundo/Garcia,Adolis, "/>
        <s v="Springs,Jeffrey/Trevino,Jose, "/>
        <s v="Fry,Paul/Mullins,Cedric/Wynns,Austin, "/>
        <s v="McNeil,Jeff/Smith,Drew, "/>
        <s v="Shaw,Chris/Garcia,Aramis, "/>
        <s v="Fillmyer,Heath/Keller,Brad, "/>
        <s v="Newman,Kevin/Kramer,Kevin, "/>
        <s v="Borucki,Ryan/Reid-Foley,Sean/Jansen,Danny, "/>
        <s v="Ciuffo,Nick/Velazuez,Andrew, "/>
        <s v="Astudillo,Willians/Gonsalves,Stephen/Stewart,Kohl, "/>
        <s v="Dean,Austin/Galloway,Isaac/Lopez,Pablo, "/>
        <s v="Almonte,Yency/Hampson,Garrett/Howard,Sam, "/>
        <s v="Allard,Kolby/Toussaint,Touki/Wright,Kyle, "/>
        <s v="Valdez,Framber/James,Josh/Deetz,Dean, "/>
        <s v="Rodgers, Brandon"/>
        <s v="Joe, Connor"/>
        <s v="Bolt, Skye"/>
        <s v="Ruiz, Rio"/>
        <s v="Margevicius, Nick"/>
        <s v="Alvarado, Jose"/>
        <s v="Fuentes, Josh"/>
        <s v="Lovelady, Richard"/>
        <s v="Zimmer, Kyle"/>
        <s v="Means, John"/>
        <s v="Brennan, Brandon"/>
        <s v="Gurrero Jr., Vladimir"/>
        <s v="Mathewson, Christy"/>
        <s v="Judge,Aaron/Gregorius,Didi, "/>
        <s v="Betts,Mookie/Benintendi,Andrew, "/>
        <s v="Harper,Bryce (NL Nails), "/>
        <s v="LeClerc, Jose"/>
        <s v="Stewart, Kohl"/>
        <s v="Franmil, Reyes"/>
        <s v="Bellinger,Cody/Muncy,Max, "/>
        <s v="Barria, Jaime"/>
        <s v="Castellanos, Nicholas"/>
        <s v="Heaney, Andrew"/>
        <s v="Ohtani,Shohei/Bregman,Alex, "/>
        <s v="DeLosSantos, Enyel"/>
        <s v="Altuve,Jose/Correa,Carlos, "/>
        <s v="Betts,Mookie/Pujols,Albert, "/>
        <s v="Suarez, Ranger"/>
        <s v="Underwood Jr., Duane"/>
        <s v="Black, Ray"/>
        <s v="Meija, Adalberto"/>
        <s v="McCuillers Jr., Lance"/>
        <s v="Cuevas, Noel"/>
        <s v="Altuve,Jose/Springer,George, "/>
        <s v="Ciuffo, Nick"/>
        <s v="Reyes, Pablo"/>
        <s v="Tarpley, Stephen"/>
        <s v="Gamel, Ben"/>
        <s v="Acuna Jr, Ronald/Albies,Ozzie, "/>
        <s v="Franchy, Cordero"/>
        <s v="Reyes, Victor"/>
        <s v="Poyner, Bobby"/>
        <s v="Wynns, Austin"/>
        <s v="Ramirez, Yefrey"/>
        <s v="Davis, J.D."/>
        <s v="Springs, Jeffrey"/>
        <s v="Field, Johnny"/>
        <s v="Yelich, Christian/Arcia, "/>
        <s v="Straw, Myles"/>
        <s v="Tocci, Carlos"/>
        <s v="Castillo, Diego"/>
        <s v="Herrera, Rosell"/>
        <s v="Rodriguez, Ronny"/>
        <s v="Beeks, Jalen"/>
        <s v="Briceno, Jose"/>
        <s v="Suarez, Jose"/>
        <s v="Plesac, Zach"/>
        <s v="Hammer, JD"/>
        <s v="Ramirez, Harold"/>
        <s v="Biggio, Caven"/>
        <s v="Bergen, Travis"/>
        <s v="Reynolds, Bryan"/>
        <s v="Markel,Parker/McKay,David, "/>
        <s v="Walsh, Jared"/>
        <s v="Thornton, Trent"/>
        <s v="Ramirez, Nick"/>
        <s v="Luciano, Elvis"/>
        <s v="Ford, Mike"/>
        <s v="Bird, Kyle"/>
        <s v="Edman, Tommy"/>
        <s v="Swanson, Erik"/>
        <s v="Allen, Austin"/>
        <s v="Rengifo, Luis"/>
        <s v="Irvin, Cole"/>
        <s v="Festa, Matt"/>
        <s v="Gutierrez, Kelvin"/>
        <s v="France, Ty"/>
        <s v="Smeltzer, Devin"/>
        <s v="Anderson, Shaun"/>
        <s v="Anderson, Nick"/>
        <s v="Estrada, Thairo"/>
        <s v="Clarke, Taylor"/>
        <s v="Beaty, Matthew"/>
        <s v="VanMeter, Josh"/>
        <s v="Knizner, Andrew"/>
        <s v="Bird,Kyle/Dowdy,Kyle, "/>
        <s v="Trout,Mike/Ohtani,Shohei, "/>
        <s v="Hernandez, Darwinzon"/>
        <s v="Moore, Dylan"/>
        <s v="Bouroue,James/Noll,Jake, "/>
        <s v="Wei-Chieh, Huang"/>
        <s v="Sampson, Adrian"/>
        <s v="Harper, Ryne"/>
        <s v="Thomas, Lane"/>
        <s v="DuRapau, Montana"/>
        <s v="Dowdy, Kyle"/>
        <s v="Bergen,Travis/Coonrod,Samuel, "/>
        <s v="Pannone, Thomas"/>
        <s v="Kelly, Merrill"/>
        <s v="Yastrzemski, Mike"/>
        <s v="Betts,Mookie/Martinez,JD, "/>
        <s v="Arraez, Luis"/>
        <s v="Harper,Bryce/Freeman,Freddie, "/>
        <s v="Wotherspoon,Matt/Kline,Branden, "/>
        <s v="Cron, Kevin"/>
        <s v="Turnbull, Spencer"/>
        <m/>
        <s v="Garneau, Dustin" u="1"/>
        <s v="Colon, Bartolo" u="1"/>
        <s v="Hanigan, Ryan" u="1"/>
        <s v="DeLong, Paul" u="1"/>
        <s v="Chacin, Jhoulys" u="1"/>
        <s v="Snider, Travis" u="1"/>
        <s v="Urban, Keith" u="1"/>
        <s v="Reynolds, Mark" u="1"/>
        <s v="Suzuki, Kurt" u="1"/>
        <s v="DiMaggio, Joe" u="1"/>
        <s v="Bonds, B/Griffey K, " u="1"/>
        <s v="Kipnis, Jason" u="1"/>
        <s v="Rodriguez, Henry" u="1"/>
        <s v="Nathan, Joe" u="1"/>
        <s v="Olivera, Hector" u="1"/>
        <s v="Longoria, Evan" u="1"/>
        <s v="Tomas, Yasmany" u="1"/>
        <s v="Reed, Addison" u="1"/>
        <s v="Barnhart, Tucker" u="1"/>
        <s v="Clemens, R / Martinez, P, " u="1"/>
        <s v="Moss, Brandon" u="1"/>
        <s v="Blair, Carson" u="1"/>
        <s v="Guerra, Javy" u="1"/>
        <s v="Lawrie, Brett" u="1"/>
        <s v="Perdomo, Luis" u="1"/>
        <s v="Flaherty, Ryan" u="1"/>
        <s v="Ellis, AJ" u="1"/>
        <s v="Hawkins, LaTroy" u="1"/>
        <s v="Heathcott, Slade" u="1"/>
        <s v="Span, Denard" u="1"/>
        <s v="Hahn, Jesse" u="1"/>
        <s v="Gurka, Jason" u="1"/>
        <s v="Amarista, Alexi" u="1"/>
        <s v="Olerud, John/Thome, Jim/Martinez, Tino, " u="1"/>
        <s v="Cahill, Trevor" u="1"/>
        <s v="Gattis, Evan" u="1"/>
        <s v="Scruggs, Xavier" u="1"/>
        <s v="Familia, Jeurys" u="1"/>
        <s v="Papelbon, Jonathan" u="1"/>
        <s v="Foster, George" u="1"/>
        <s v="Dykstra, Lenny" u="1"/>
        <s v="Perez, Juan" u="1"/>
        <s v="Forsythe, Logan" u="1"/>
        <s v="Loup, Aaron" u="1"/>
        <s v="Hart, Corey" u="1"/>
        <s v="Nunez, Eduardo" u="1"/>
        <s v="Cabrera, Everth" u="1"/>
        <s v="Holliday, Matt" u="1"/>
        <s v="Seager, Kyle" u="1"/>
        <s v="Martin, Billy" u="1"/>
        <s v="Rose/Carlton, " u="1"/>
        <s v="Castilla,Vinny/Jones, Chipper/Rolens, Scott, " u="1"/>
        <s v="Iglesias, Jose" u="1"/>
        <s v="Choo, Shin-Soo" u="1"/>
        <s v="Owings, Chris" u="1"/>
        <s v="Mesoraco, Devin" u="1"/>
        <s v="Young Jr., Eric" u="1"/>
        <s v="Markakis, Nick" u="1"/>
        <s v="Wheeler, Zack" u="1"/>
        <s v="Pujols, A / Helton / Pierre, J, " u="1"/>
        <s v="Venable, Will" u="1"/>
        <s v="Cincinnati Reds, " u="1"/>
        <s v="Chicago Cubs, " u="1"/>
        <s v="Junis, Jakob" u="1"/>
        <s v="Lasorda, Tommy" u="1"/>
        <s v="O'Day, Darren" u="1"/>
        <s v="De Aza, Alejandro" u="1"/>
        <s v="Alonso, Yonder" u="1"/>
        <s v="Kimbrel, Craig" u="1"/>
        <s v="Parra, Manny" u="1"/>
        <s v="Solarte, Yangervis" u="1"/>
        <s v="Susac, Andrew" u="1"/>
        <s v="Chafin, Andrew" u="1"/>
        <s v="LaRoche, Adam" u="1"/>
        <s v="Darvish, Yu" u="1"/>
        <s v="Lynn, Fred" u="1"/>
        <s v="Gilmartin, Sean" u="1"/>
        <s v="Rodney, Fernando" u="1"/>
        <s v="Pennington, Cliff" u="1"/>
        <s v="Duke, Zach" u="1"/>
        <s v="Jones, C / Teixeira, M, " u="1"/>
        <s v="Morton, Charlie" u="1"/>
        <s v="Brett, G /Yount, R / Winfield, D, " u="1"/>
        <s v="Cotham, Caleb" u="1"/>
        <s v="Bailey, Homer" u="1"/>
        <s v="Nova, Ivan" u="1"/>
        <s v="Hicks, John" u="1"/>
        <s v="Robles, Hansel" u="1"/>
        <s v="Sanders, Reggie" u="1"/>
        <s v="Feliz, Neftali" u="1"/>
        <s v="Gonzalez, Carlos" u="1"/>
        <s v="Murphy, Daniel" u="1"/>
        <s v="Padres, " u="1"/>
        <s v="Young, Delmon" u="1"/>
        <s v="Farmer, Buck" u="1"/>
        <s v="Gose, Anthony" u="1"/>
        <s v="White Sox Leaders, " u="1"/>
        <s v="Asuaje, Carlos" u="1"/>
        <s v="Bour, Justin" u="1"/>
        <s v="Tepera, Ryan" u="1"/>
        <s v="Reyes, Jose" u="1"/>
        <s v="Phillies Leaders, " u="1"/>
        <s v="Vaughn, Mo" u="1"/>
        <s v="Frias, Carlos" u="1"/>
        <s v="Olt, Mike" u="1"/>
        <s v="Wilson, CJ" u="1"/>
        <s v="Bautista, Jose" u="1"/>
        <s v="Carter, Chris" u="1"/>
        <s v="Hoes, LJ" u="1"/>
        <s v="Buehrle, Mark" u="1"/>
        <s v="Duvall, Adam" u="1"/>
        <s v="Aviles, Mike" u="1"/>
        <s v="Cosart, Jarred" u="1"/>
        <s v="Giamatti, A Bartlett" u="1"/>
        <s v="Rodriguez, A / Thome, J / Palmeiro,R, " u="1"/>
        <s v="Ishikawa, Travis" u="1"/>
        <s v="Chance the Rapper, " u="1"/>
        <s v="Rogers, Jason" u="1"/>
        <s v="Cleveland Indians, " u="1"/>
        <s v="Hughes, Phil" u="1"/>
        <s v="Shoemaker, Matt" u="1"/>
        <s v="Bench, T Perez, Luzinski, " u="1"/>
        <s v="Lohse, Kyle" u="1"/>
        <s v="Toronto Blue Jays, " u="1"/>
        <s v="Banda, Athony" u="1"/>
        <s v="Fister, Doug" u="1"/>
        <s v="Gosselin, Phil" u="1"/>
        <s v="Perez, Hernan" u="1"/>
        <s v="Grandal, Yasmani" u="1"/>
        <s v="Ohtani, Jose" u="1"/>
        <s v="Perez, Salvador" u="1"/>
        <s v="Bonds,Barry/Ramirez,Manny/Walker, Larry, " u="1"/>
        <s v="Moyer, Jamie" u="1"/>
        <s v="Gyorko, Jedd" u="1"/>
        <s v="Sogard, Eric" u="1"/>
        <s v="Cumpton, Brandon" u="1"/>
        <s v="Fowler, Dexter" u="1"/>
        <s v="Rodriguez, Yorman" u="1"/>
        <s v="Holdzkom, John" u="1"/>
        <s v="Garciaparra, Nomar" u="1"/>
        <s v="Guthrie, Jeremy" u="1"/>
        <s v="Davis, Wade" u="1"/>
        <s v="Astros, " u="1"/>
        <s v="Frazier, Todd" u="1"/>
        <s v="Maddux, Greg / Mussina, Mike, " u="1"/>
        <s v="Blue, Vida" u="1"/>
        <s v="Nelson, Jimmy" u="1"/>
        <s v="Marisnick, Jake" u="1"/>
        <s v="Locke, Jeff" u="1"/>
        <s v="Peralta, Jhonny" u="1"/>
        <s v="Nevin, Phil" u="1"/>
        <s v="Hosmer, Eric" u="1"/>
        <s v="Gonzalez, Miguel" u="1"/>
        <s v="Royals, " u="1"/>
        <s v="Alvarez, Henderson" u="1"/>
        <s v="Andriese, Matt" u="1"/>
        <s v="Mujica, Edward" u="1"/>
        <s v="Wood, Travis" u="1"/>
        <s v="Garcia, Leury" u="1"/>
        <s v="Rondon, Hector" u="1"/>
        <s v="Ziegler, Brad" u="1"/>
        <s v="Lester, John" u="1"/>
        <s v="Eovaldi, Nathan" u="1"/>
        <s v="Rios, Alex" u="1"/>
        <s v="Longoria, E / Upton, J, " u="1"/>
        <s v="Moreland, Mitch" u="1"/>
        <s v="Acuna, Ronald" u="1"/>
        <s v="Garcia, Yimi" u="1"/>
        <s v="Bergman, Christian" u="1"/>
        <s v="Kingman, Dave" u="1"/>
        <s v="Presley, Alex" u="1"/>
        <s v="Scheppers, Tanner" u="1"/>
        <s v="Cespedes, Yoenis" u="1"/>
        <s v="Cervelli, Francisco" u="1"/>
        <s v="Nuno, Vidal" u="1"/>
        <s v="Colorado Rockies, " u="1"/>
        <s v="Brewers Leaders, " u="1"/>
        <s v="Rosenthal, Trevor" u="1"/>
        <s v="Crawford, Carl" u="1"/>
        <s v="Mejia, Jenrry" u="1"/>
        <s v="Pearce, Steve" u="1"/>
        <s v="Gomes, Yan" u="1"/>
        <s v="Evans,Dwight / Lynn,Fred, Dwight" u="1"/>
        <s v="Butler, Eddie" u="1"/>
        <s v="Rua, Ryan" u="1"/>
        <s v="Cashner, Andrew" u="1"/>
        <s v="Offerman, Jose" u="1"/>
        <s v="McCarver, Tim" u="1"/>
        <s v="Minnesota Twins, " u="1"/>
        <s v="Robertson, David" u="1"/>
        <s v="Mercer, Jordy" u="1"/>
        <s v="Ranaudo, Anthony" u="1"/>
        <s v="Tulowitzki, Troy" u="1"/>
        <s v="Chicago White Sox, " u="1"/>
        <s v="Canseco/Henderson, " u="1"/>
        <s v="Clippard, Tyler" u="1"/>
        <s v="Giamatti, Bart" u="1"/>
        <s v="Martinez, Ramon" u="1"/>
        <s v="Lobaton, Jose" u="1"/>
        <s v="Corbin, Patrick" u="1"/>
        <s v="Pirela, Jose" u="1"/>
        <s v="Martinez E /Sheffield G, " u="1"/>
        <s v="McGwire,M/Ramiriz, M, " u="1"/>
        <s v="Bautista,J/Konerko,P/Cabrera,M, " u="1"/>
        <s v="Murray E/Palmer J, " u="1"/>
        <s v="Posey/McCutchen/Braun, " u="1"/>
        <s v="Gardner, Brett" u="1"/>
        <s v="Mariners, " u="1"/>
        <s v="Brantley, Michael" u="1"/>
        <s v="Mahtook, Mikie" u="1"/>
        <s v="Jansen, Kenley" u="1"/>
        <s v="Drew, Stephen" u="1"/>
        <s v="Nava, Daniel" u="1"/>
        <s v="Petit, Yusmeiro" u="1"/>
        <s v="Moncado, Yoan" u="1"/>
        <s v="New York Mets, " u="1"/>
        <s v="Davis, Chris" u="1"/>
        <s v="Ordonez, Magglio" u="1"/>
        <s v="Iwakuma, Hisashi" u="1"/>
        <s v="Thome, J / Sexson, Lopez, J, " u="1"/>
        <s v="Hernandez,F/Sabathia/Verlander, " u="1"/>
        <s v="Godley, Zack" u="1"/>
        <s v="Hutchison, Drew" u="1"/>
        <s v="Evans, Darrell" u="1"/>
        <s v="Soria, Joakim" u="1"/>
        <s v="Brentz, Bryce" u="1"/>
        <s v="Neshek, Pat" u="1"/>
        <s v="Pedroia, Dustin" u="1"/>
        <s v="May, Trevor" u="1"/>
        <s v="Pena, Ariel" u="1"/>
        <s v="Collmenter, Josh" u="1"/>
        <s v="Balfour, Grant" u="1"/>
        <s v="Thomas,Frank/Salmon,Tim/Justice, David, " u="1"/>
        <s v="Pomeranz, Drew" u="1"/>
        <s v="Escobar, Alcides" u="1"/>
        <s v="Joyce, Matt" u="1"/>
        <s v="Thome, J / Sheffield G / Wilson,P, " u="1"/>
        <s v="Crisp, Coco" u="1"/>
        <s v="Ross, Tyson" u="1"/>
        <s v="Gosewisch, Tuffy" u="1"/>
        <s v="Klesko, Ryan" u="1"/>
        <s v="Astudillo, Williams" u="1"/>
        <s v="Washington Nationals, " u="1"/>
        <s v="Betts, Mookie/Benintendi,Andrew, " u="1"/>
        <s v="Davis, Rajai" u="1"/>
        <s v="d'Arnaud, Travis" u="1"/>
        <s v="Ruth, Babe" u="1"/>
        <s v="Gillaspie, Conor" u="1"/>
        <s v="Noesi, Hector" u="1"/>
        <s v="Ellsbury, Jacoby" u="1"/>
        <s v="Fuld, Sam" u="1"/>
        <s v="Detwiler, Ross" u="1"/>
        <s v="Kluber, Corey" u="1"/>
        <s v="Morris, Bryan" u="1"/>
        <s v="Harper,Bryce &amp; Reds 2B, " u="1"/>
        <s v="Ruggiano, Justin" u="1"/>
        <s v="Uribe, Juan" u="1"/>
        <s v="McLouth, Nate" u="1"/>
        <s v="Tepesch, Nick" u="1"/>
        <s v="Harrison, Josh" u="1"/>
        <s v="Russell, Martin" u="1"/>
        <s v="Calhoun, Kole" u="1"/>
        <s v="Pompey, Dalton" u="1"/>
        <s v="Pirates, " u="1"/>
        <s v="Cabrera M/Hamilton/Encarnacion, " u="1"/>
        <s v="Alvarez, Pedro" u="1"/>
        <s v="Cingrani, Tony" u="1"/>
        <s v="De La Rosa, Jorge" u="1"/>
        <s v="Heyward, Jason" u="1"/>
        <s v="Colome, Alex" u="1"/>
        <s v="Plouffe, Trevor" u="1"/>
        <s v="Maldonado, Martin" u="1"/>
        <s v="Everett, Carl" u="1"/>
        <s v="Santana, Danny" u="1"/>
        <s v="Teixeira, Mark" u="1"/>
        <s v="Cabrera, Melky" u="1"/>
        <s v="Alburquerque, Al" u="1"/>
        <s v="League, Brandon" u="1"/>
        <s v="Watson, Tony" u="1"/>
        <s v="Judge,Aaron/Gregorious,Didi, " u="1"/>
        <s v="Vargas, Kennys" u="1"/>
        <s v="Goins, Ryan" u="1"/>
        <s v="Burgos,Enrique / Hernandez,Oscar, " u="1"/>
        <s v="Chavez, Jesse" u="1"/>
        <s v="Wong, Kolten" u="1"/>
        <s v="Matsuzaka, Daisuke" u="1"/>
        <s v="Zunino, Mike" u="1"/>
        <s v="Happ, JA" u="1"/>
        <s v="Bourn, Michael" u="1"/>
        <s v="Castro, Jason" u="1"/>
        <s v="Arizona Diamondbacks, " u="1"/>
        <s v="Duffy, Matt" u="1"/>
        <s v="Santos, Sergio" u="1"/>
        <s v="Cano, Robinson" u="1"/>
        <s v="Ruf, Darin" u="1"/>
        <s v="Gavis, Evan" u="1"/>
        <s v="Waner, Lloyd" u="1"/>
        <s v="White Sox, " u="1"/>
        <s v="Rangers, " u="1"/>
        <s v="Lowrie, Jed" u="1"/>
        <s v="Choice, Michael" u="1"/>
        <s v="Dickey, RA" u="1"/>
        <s v="Uehara, Koji" u="1"/>
        <s v="Alvarez, RJ" u="1"/>
        <s v="Margo, Manny" u="1"/>
        <s v="Gray, Sonny" u="1"/>
        <s v="Clark, Jack" u="1"/>
        <s v="Adams, Matt" u="1"/>
        <s v="Helton, Todd" u="1"/>
        <s v="Ethier, Andre" u="1"/>
        <s v="Capuano, Chris" u="1"/>
        <s v="Jay, John" u="1"/>
        <s v="Pena, Brayan" u="1"/>
        <s v="Robinson, Jackie" u="1"/>
        <s v="Bourgeois, Jason" u="1"/>
        <s v="Rodriguez, A/Delgado, C/Boone, B, " u="1"/>
        <s v="Souza Jr., Steven" u="1"/>
        <s v="Hessler, Keith" u="1"/>
        <s v="DeLosSantos,Enyel/Suarez,Ranger, " u="1"/>
        <s v="Cardinals, " u="1"/>
        <s v="Sabathia, CC / Mulder, M, " u="1"/>
        <s v="Shields, James" u="1"/>
        <s v="Salmon, Tim" u="1"/>
        <s v="Brown, Gary" u="1"/>
        <s v="Street, Huston" u="1"/>
        <s v="Soroka, Michael" u="1"/>
        <s v="Lincecum, Tim" u="1"/>
        <s v="DeLosSantos, Abel" u="1"/>
        <s v="Oliver, Al" u="1"/>
        <s v="Lynn, Lance" u="1"/>
        <s v="Sutter, Bruce" u="1"/>
        <s v="Lester, Jon" u="1"/>
        <s v="Navarro, Dioner" u="1"/>
        <s v="Kendrick, Howie" u="1"/>
        <s v="Latos, Mat" u="1"/>
        <s v="Sizemore, Grady" u="1"/>
        <s v="Cabrera, Asdrubal" u="1"/>
        <s v=", " u="1"/>
        <s v="Storen, Drew" u="1"/>
        <s v="Rivera, Rene" u="1"/>
        <s v="Jones, James" u="1"/>
        <s v="Overbay, Lyle" u="1"/>
        <s v="Parker, Dave" u="1"/>
        <s v="Middlebrooks, Will" u="1"/>
        <s v="Gonzalez, Gio" u="1"/>
        <s v="Lackey, Johnny" u="1"/>
        <s v="Mercedes, Melvin" u="1"/>
        <s v="Reds, " u="1"/>
        <s v="Brown, Domonic" u="1"/>
        <s v="Pagan, Angel" u="1"/>
        <s v="Kiekhefer, Dean" u="1"/>
        <s v="Larsen, Don" u="1"/>
        <s v="Matzek, Tyler" u="1"/>
        <s v="Donaldson, Josh" u="1"/>
        <s v="Colabello, Chris" u="1"/>
        <s v="Banuelos, Manny" u="1"/>
        <s v="Russell, James" u="1"/>
        <s v="Hendricks, Kyle" u="1"/>
        <s v="Satalmacchia, Jarrod" u="1"/>
        <s v="Lyle, Sparky" u="1"/>
        <s v="Grilli, Jason" u="1"/>
        <s v="Davis, Mo'ne" u="1"/>
        <s v="Los Angeles Angels, " u="1"/>
        <s v="Stanton/Braun/Bruce, " u="1"/>
        <s v="Jones, Garrett" u="1"/>
        <s v="Kemp, Matt" u="1"/>
        <s v="Furbush, Charlie" u="1"/>
        <s v="Salazar, Danny" u="1"/>
        <s v="Colon, Christian" u="1"/>
        <s v="Tanaka, Masahiro" u="1"/>
        <s v="Hudson, Daniel" u="1"/>
        <s v="Texas Rangers, " u="1"/>
        <s v="Hunter, Tommy" u="1"/>
        <s v="Hamilton,Josh/Cabrera,M/Mauer,J, " u="1"/>
        <s v="Teheran, Julio" u="1"/>
        <s v="Reese, Pee Wee" u="1"/>
        <s v="Roberts, Robin" u="1"/>
        <s v="Gonzalez, Adrian" u="1"/>
        <s v="Phillips, Brandon" u="1"/>
        <s v="Hundley, Nick" u="1"/>
        <s v="Knudson, Guido" u="1"/>
        <s v="Cabrera, M / Rodriguez, I / Beckett, " u="1"/>
        <s v="Braves, " u="1"/>
        <s v="Williams, Jerome" u="1"/>
        <s v="Sanchez, Anibal" u="1"/>
        <s v="Munson, Thurman" u="1"/>
        <s v="Cain, Lorenzo" u="1"/>
        <s v="Infante, Omar" u="1"/>
        <s v="Worley, Vance" u="1"/>
        <s v="Tatis Jr, Fernando" u="1"/>
        <s v="Hammel, Jason" u="1"/>
        <s v="Williams, Trevor" u="1"/>
        <s v="Griffey Jr,Ken/Gonzalez, Juan/Sosa,Sammy, " u="1"/>
        <s v="Iannetta, Chris" u="1"/>
        <s v="Grienke, Zack" u="1"/>
        <s v="Saunders, Michael" u="1"/>
        <s v="Hicks, Brandon" u="1"/>
        <s v="Arias, Joaquin" u="1"/>
        <s v="Cozart, Zack" u="1"/>
        <s v="Pinto, Josmil" u="1"/>
        <s v="Lake, Junior" u="1"/>
        <s v="Bassitt, Chris" u="1"/>
        <s v="Floyd, Gavin" u="1"/>
        <s v="Smyly, Drew" u="1"/>
        <s v="Rodriguez, I / Lowe, " u="1"/>
        <s v="Goldschmidt / Bruce / Freeman, " u="1"/>
        <s v="Desmond, Ian" u="1"/>
        <s v="Iglesias, Raisel" u="1"/>
        <s v="Cordier, Erik" u="1"/>
        <s v="Leake, Mike" u="1"/>
        <s v="Thomas, F / Vaughn, M, " u="1"/>
        <s v="Roark, Tanner" u="1"/>
        <s v="Sanchez, Carlos" u="1"/>
        <s v="Fiers, Mike" u="1"/>
        <s v="Cruz, Nelson" u="1"/>
        <s v="Wada, Tsuyoshi" u="1"/>
        <s v="Cuddyer, Michael" u="1"/>
        <s v="Rodriguez,A / Thomas, F / Delgado, C, " u="1"/>
        <s v="Expos, " u="1"/>
        <s v="McHugh, Colin" u="1"/>
        <s v="Hisashi, Iwakuma" u="1"/>
        <s v="Ripken Jr/Fielder, " u="1"/>
        <s v="Castillo, Rusney" u="1"/>
        <s v="Soriano, Alfonso" u="1"/>
        <s v="Eaton, Adam" u="1"/>
        <s v="Parmelee, Chris" u="1"/>
        <s v="Tillman, Chris" u="1"/>
        <s v="Archer, Chris" u="1"/>
        <s v="Dorn,Danny/Ceciliani,Darrell, " u="1"/>
        <s v="Paxton, James" u="1"/>
        <s v="Perez, Eury" u="1"/>
        <s v="Jackson, Austin" u="1"/>
        <s v="Seaver, Tom / Johnson, Randy, " u="1"/>
        <s v="Niese, Jon" u="1"/>
        <s v="LeMahieu, DJ" u="1"/>
        <s v="Tampa Bay Rays, " u="1"/>
        <s v="Torres, Carlos" u="1"/>
        <s v="Perkins, Glen" u="1"/>
        <s v="Stubbs, Drew" u="1"/>
        <s v="Crawford, Brandon" u="1"/>
        <s v="Lofton, Kenny" u="1"/>
        <s v="Norris, Bud" u="1"/>
        <s v="Vazquez, Christian" u="1"/>
        <s v="Fernandez, Felix" u="1"/>
        <s v="Smoak, Justin" u="1"/>
        <s v="Raburn, Ryan" u="1"/>
        <s v="Dominguez, Matt" u="1"/>
        <s v="Jennings, Desmond" u="1"/>
        <s v="Taylor, Chris" u="1"/>
        <s v="Foltynewicz, Mike" u="1"/>
        <s v="Bagwell,Jeff/Galarraga,A/McGwire,M, " u="1"/>
        <s v="Ramirez,M/Walker,L, " u="1"/>
        <s v="Arroyo, Bronson" u="1"/>
        <s v="Spangenberg, Cory" u="1"/>
        <s v="Rodriguez, Guilder" u="1"/>
        <s v="Montero, Rafael" u="1"/>
        <s v="Negron, Kristopher" u="1"/>
        <s v="Elias, Roenis" u="1"/>
        <s v="Smith, Lee" u="1"/>
        <s v="Upton, BJ" u="1"/>
        <s v="Kluber, C / Sale, C / Severino,L, " u="1"/>
        <s v="San Francisco Giants, " u="1"/>
        <s v="Jimenez, Ubaldo" u="1"/>
        <s v="Flowers, Tyler" u="1"/>
        <s v="Gregorius, Didi" u="1"/>
        <s v="Heston, Chris" u="1"/>
        <s v="Carrasco, Carlos" u="1"/>
        <s v="St Louis Cardinals, " u="1"/>
        <s v="Espinosa, Danny" u="1"/>
        <s v="Nolasco, Ricky" u="1"/>
        <s v="La Stella, Tommy" u="1"/>
        <s v="Martinez, Nick" u="1"/>
        <s v="Oberholtzer, Brett" u="1"/>
        <s v="Medica, Tommy" u="1"/>
        <s v="Liriano, Francisco" u="1"/>
        <s v="Aybar, Erick" u="1"/>
        <s v="Benoit, Joaquin" u="1"/>
        <s v="Simon, Alfredo" u="1"/>
        <s v="Anderson, Chase" u="1"/>
        <s v="Brewers, " u="1"/>
        <s v="Hill, Taylor" u="1"/>
        <s v="Cobb, Alex" u="1"/>
        <s v="Clemens / Maddux, " u="1"/>
        <s v="Napoli, Mike" u="1"/>
        <s v="Walker, Neil" u="1"/>
        <s v="Gwynn, Tony / Martinez, Edgar, " u="1"/>
        <s v="Bethancourt, Christian" u="1"/>
        <s v="Kansas City Royals, " u="1"/>
        <s v="Headley, Chase" u="1"/>
        <s v="McGee, Jake" u="1"/>
        <s v="Clemens,Roger/Maddux,Greg/Wood, Kerry, " u="1"/>
        <s v="Galvis, Freddy" u="1"/>
        <s v="Lobstein, Kyle" u="1"/>
        <s v="Cron, CJ" u="1"/>
        <s v="Arrieta/Greinke/Cole G, " u="1"/>
        <s v="Sipp, Tony" u="1"/>
        <s v="Zimmermann, Jordan" u="1"/>
        <s v="Coghlan, Chris" u="1"/>
        <s v="Evans, Dwight" u="1"/>
        <s v="Prado, Martin" u="1"/>
        <s v="Velasquez,Vince/O'Rourke,Ryan, " u="1"/>
        <s v="Palmeiro, Rafael" u="1"/>
        <s v="Snider, Duke" u="1"/>
        <s v="Cole, AJ" u="1"/>
        <s v="Mantle, Mickey" u="1"/>
        <s v="Oberg,Scott / Guerra, Deolis, " u="1"/>
        <s v="Villar, Jonathan" u="1"/>
        <s v="Gordon, Alex" u="1"/>
        <s v="Davis, Ike" u="1"/>
        <s v="McCann, Brian" u="1"/>
        <s v="Rivera, M / Giambi, J, " u="1"/>
        <s v="Orioles, " u="1"/>
        <s v="Gomez, Carlos" u="1"/>
        <s v="Smith, Lonnie" u="1"/>
        <s v="Miller, Shelby" u="1"/>
        <s v="Guzman, Jesus" u="1"/>
        <s v="Williams, Bernie" u="1"/>
        <s v="Karros, Eric" u="1"/>
        <s v="Melancon, Mark" u="1"/>
        <s v="Bench, Johnny / Foster, George, " u="1"/>
        <s v="Zobrist, Ben" u="1"/>
        <s v="Pence, Hunter" u="1"/>
        <s v="Seattle Mariners, " u="1"/>
        <s v="Santana, Ervin" u="1"/>
        <s v="Peavy, Jake" u="1"/>
        <s v="Brock L, Morgan J, Lopes, " u="1"/>
        <s v="Strickland, Hunter" u="1"/>
        <s v="Freeman, Sam" u="1"/>
        <s v="Butler, Billy" u="1"/>
        <s v="Gurriel, Yuli" u="1"/>
        <s v="Hernandez, Keith" u="1"/>
        <s v="Sandoval, Pablo" u="1"/>
        <s v="Jaso, John" u="1"/>
        <s v="Posey,Buster/Bumgarner,Madison, " u="1"/>
        <s v="Fielder, Prince" u="1"/>
        <s v="Moya, Steven" u="1"/>
        <s v="Hellickson, Jeremy" u="1"/>
        <s v="Martin, Leonys" u="1"/>
        <s v="Medlen, Kris" u="1"/>
        <s v="Duensing, Brian" u="1"/>
        <s v="Ross, Cody" u="1"/>
        <s v="Kluber/Sale/Hernandez, F, " u="1"/>
        <s v="Tigers, " u="1"/>
        <s v="Moore, Matt" u="1"/>
        <s v="Pettitte, Andy" u="1"/>
        <s v="Atlanta Braves, " u="1"/>
        <s v="Ashburn, Richie" u="1"/>
        <s v="Angels, " u="1"/>
        <s v="Andrus,E/Kinsler,I, " u="1"/>
        <s v="Gregerson, Luke" u="1"/>
        <s v="Cecil, Brett" u="1"/>
        <s v="Porcello, Rick" u="1"/>
        <s v="Cubs, " u="1"/>
        <s v="Jefferies, Greg" u="1"/>
        <s v="Indians, " u="1"/>
        <s v="Skaggs, Tyler" u="1"/>
        <s v="Boesch, Brennan" u="1"/>
        <s v="Peguero, Francisco" u="1"/>
        <s v="Mathews, Gary" u="1"/>
        <s v="Kiermaier, Kevin" u="1"/>
        <s v="Gyllenhaal, Jake" u="1"/>
        <s v="Alcantara, Arismendy" u="1"/>
        <s v="Piazza,Mike/Rodriguez,Ivan/Kendall,Jason, " u="1"/>
        <s v="Schlitter, Brian" u="1"/>
        <s v="Arcia, Oswaldo" u="1"/>
        <s v="Parrish, Larry" u="1"/>
        <s v="Pujols, A / Helton / Rentera, " u="1"/>
        <s v="Bourjos, Peter" u="1"/>
        <s v="Moustakas, Mike" u="1"/>
        <s v="Martinez, P / Halladay, R, " u="1"/>
        <s v="Miller, Brad" u="1"/>
        <s v="Escobar, Edwin" u="1"/>
        <s v="Gee, Dillon" u="1"/>
        <s v="Grossman, Robbie" u="1"/>
        <s v="Los Angeles Dodgers, " u="1"/>
        <s v="Morse, Michael" u="1"/>
        <s v="Holliday,M / Jones,C / Ramirez, H, " u="1"/>
        <s v="Giles, Ken" u="1"/>
        <s v="Vargas, Jason" u="1"/>
        <s v="Murphy, David" u="1"/>
        <s v="Ryan, Nolan / Darvish, Yu, " u="1"/>
        <s v="Oakland Athletics, " u="1"/>
        <s v="Upton, J/Gonzalez A/Stanton, " u="1"/>
        <s v="Vukovich, John" u="1"/>
        <s v="Rosario, Wilin" u="1"/>
        <s v="Lough, Davis" u="1"/>
        <s v="Ryu, Hyun-Jin" u="1"/>
        <s v="Allen, Cody" u="1"/>
        <s v="Gomez, Lefty" u="1"/>
        <s v="Thomas, Yasmany" u="1"/>
        <s v="Garza, Matt" u="1"/>
        <s v="Athletics, " u="1"/>
        <s v="Tejada, Ruben" u="1"/>
        <s v="Martinez, JD" u="1"/>
        <s v="Loney, James" u="1"/>
        <s v="Dozier, Brian" u="1"/>
        <s v="Singleton, Jon" u="1"/>
        <s v="Peralta, Wily" u="1"/>
        <s v="Young, Chris" u="1"/>
        <s v="Johnson, Micah" u="1"/>
        <s v="Deshields, Delino" u="1"/>
        <s v="Stanton, G/Upton, J/Gonzalez A, " u="1"/>
        <s v="Ramos, Wilson" u="1"/>
        <s v="Gentry, Craig" u="1"/>
        <s v="Lindgren, Jacob" u="1"/>
        <s v="Gallardo, Yovani" u="1"/>
        <s v="Ynoa, Rafael" u="1"/>
        <s v="Kennedy, Ian" u="1"/>
        <s v="Liriano, Rymer" u="1"/>
        <s v="Hernandez, Felix" u="1"/>
        <s v="Hicks, Aaron" u="1"/>
        <s v="Frandsen, Kevin" u="1"/>
        <s v="Burnett, AJ" u="1"/>
        <s v="Morneau, Justin" u="1"/>
        <s v="Panik, Joe" u="1"/>
        <s v="Dodgers, " u="1"/>
        <s v="Beckham, Gordon" u="1"/>
        <s v="San Diego Padres, " u="1"/>
        <s v="Ruiz, Carlos" u="1"/>
        <s v="Blue Jays, " u="1"/>
        <s v="Lee, Chris" u="1"/>
        <s v="Lindros, Eric" u="1"/>
        <s v="Marrero, Deven" u="1"/>
        <s v="Lucroy, Jonathan" u="1"/>
        <s v="Blanco, Gregor" u="1"/>
        <s v="Guerrero,Vladimir/Vaughn,Greg/Williams,Bernie, " u="1"/>
        <s v="Reddick, Josh" u="1"/>
        <s v="Pittsburgh Pirates, " u="1"/>
        <s v="Joseph, Caleb" u="1"/>
        <s v="Kendall, Jason" u="1"/>
        <s v="Hardy, JJ" u="1"/>
        <s v="Revere, Ben" u="1"/>
        <s v="Rizzo/Stanton/Duda, " u="1"/>
        <s v="Koehler, Tom" u="1"/>
        <s v="Morgan, Joe / Bowa, Larry, " u="1"/>
        <s v="Fernandez, Jose" u="1"/>
        <s v="Escobar, Eduardo" u="1"/>
        <s v="Alvarez, Daniel" u="1"/>
        <s v="Pollock, AJ" u="1"/>
        <s v="Jones, Andruw" u="1"/>
        <s v="Tazawa, Junichi" u="1"/>
        <s v="Puig,Yasiel / Kemp,Matt, " u="1"/>
        <s v="Sheffield / Gooden, " u="1"/>
        <s v="Chirinos, Robinson" u="1"/>
        <s v="Cobb, Ty" u="1"/>
        <s v="Bochy, Brett" u="1"/>
        <s v="Almonte, Zoilo" u="1"/>
        <s v="Doolittle, Sean" u="1"/>
        <s v="Taylor, Michael" u="1"/>
        <s v="Axford, John" u="1"/>
        <s v="Garces, Frank" u="1"/>
        <s v="Edmonds, Jim" u="1"/>
        <s v="Cain, Matt" u="1"/>
        <s v="Colvin, Tyler" u="1"/>
        <s v="Altuve, Martinez V,Brantley, " u="1"/>
        <s v="Red Sox, " u="1"/>
        <s v="Izturis, Maicer" u="1"/>
        <s v="Ventura, Robin" u="1"/>
        <s v="Delgado, Carlos" u="1"/>
        <s v="Parra, Gerardo" u="1"/>
        <s v="Houston Astros, " u="1"/>
        <s v="Hamilton, Josh" u="1"/>
        <s v="Swisher, Nick" u="1"/>
        <s v="Campbell, Derek" u="1"/>
        <s v="Peralta, David" u="1"/>
        <s v="Barnes, Matt" u="1"/>
        <s v="Bonifacio, Emilio" u="1"/>
        <s v="Rodriguez,A / Ordonez /Guerrero,V, " u="1"/>
        <s v="Podres, Johnny" u="1"/>
        <s v="Belle, Albert" u="1"/>
        <s v="Flores, Wilmer" u="1"/>
        <s v="Masterson, Justin" u="1"/>
        <s v="Callaspo, Alberto" u="1"/>
        <s v="Mitchell, Bryan" u="1"/>
        <s v="Baltimore Orioles, " u="1"/>
        <s v="Garciaparra,N/Walker,L, " u="1"/>
        <s v="Hill, Aaron" u="1"/>
        <s v="Feldman, Scott" u="1"/>
        <s v="Garcia, Jaime" u="1"/>
        <s v="Holland, Derek" u="1"/>
        <s v="Ford, Whitey" u="1"/>
        <s v="Haprer, Bryce" u="1"/>
        <s v="Dandridge, Ray" u="1"/>
        <s v="Lyles, Jordan" u="1"/>
        <s v="Pinder, Branden" u="1"/>
        <s v="Feller, Bob" u="1"/>
        <s v="Springer, George" u="1"/>
        <s v="Semien, Marcus" u="1"/>
        <s v="Diekman, Jake" u="1"/>
        <s v="Kelly, Joe" u="1"/>
        <s v="Buchanan, David" u="1"/>
        <s v="Britton, Zach" u="1"/>
        <s v="Odor, Rougned" u="1"/>
        <s v="Boston Red Sox, " u="1"/>
        <s v="Werth, Jayson" u="1"/>
        <s v="Calixte, Orlando" u="1"/>
        <s v="Corcino, Daniel" u="1"/>
        <s v="Beckett, Josh" u="1"/>
        <s v="Detroit Tigers, " u="1"/>
        <s v="Urena, Jose" u="1"/>
        <s v="Gennett, Scooter" u="1"/>
        <s v="Hochevar, Luke" u="1"/>
        <s v="Maris, Roger" u="1"/>
        <s v="Herrera, Elian" u="1"/>
        <s v="Chen, Wei-Yin" u="1"/>
        <s v="Santiago, Hector" u="1"/>
        <s v="Duffy, Danny" u="1"/>
        <s v="Desclafani, Anthony" u="1"/>
        <s v="Trammell, Alan" u="1"/>
        <s v="Franklin, Nick" u="1"/>
        <s v="Tomas, Yasmani" u="1"/>
        <s v="Stewart, Dave" u="1"/>
        <s v="Lopez, Javier" u="1"/>
        <s v="Betances, Dellin" u="1"/>
        <s v="Dickerson, Corey" u="1"/>
        <s v="Ogando, Alexi" u="1"/>
        <s v="Parker, Jarrod" u="1"/>
        <s v="Carpenter, Matt" u="1"/>
        <s v="Hamilton, Billy" u="1"/>
        <s v="Odor, Roughned" u="1"/>
        <s v="Bottalico, Ricky" u="1"/>
        <s v="Bonds, B/Gonzalez,J, " u="1"/>
        <s v="Britton, Drake" u="1"/>
        <s v="Broxton, Jonathan" u="1"/>
        <s v="Vizquel, Omar" u="1"/>
        <s v="Pujols,Albert/Betts,Mookie, " u="1"/>
        <s v="Hechavarria, Adeiny" u="1"/>
        <s v="Ramirez, Alexei" u="1"/>
        <s v="Wright, David" u="1"/>
        <s v="F Jenkins/J Arrieta, " u="1"/>
        <s v="Peterson, J/Gonzalez A, " u="1"/>
        <s v="Wilson, Tyler" u="1"/>
        <s v="John,Tommy/Guidry,Ron, Tommy" u="1"/>
        <s v="Banks, Ernie" u="1"/>
        <s v="Dyson, Jarrod" u="1"/>
        <s v="Hunter, Torrii" u="1"/>
        <s v="Giants, " u="1"/>
        <s v="Turner, Justin" u="1"/>
        <s v="Springer,George/Marisnick/Rasmus,Colby, " u="1"/>
        <s v="Milwaukee Brewers, " u="1"/>
        <s v="Holland, Greg" u="1"/>
        <s v="Clemens, R /Wells, " u="1"/>
        <s v="Miami Marlins, " u="1"/>
        <s v="Pineda, Michael" u="1"/>
        <s v="Polanco, Gregory" u="1"/>
        <s v="Ventura, Yordano" u="1"/>
        <s v="Schumaker, Skip" u="1"/>
        <s v="Morrison, Logan" u="1"/>
        <s v="Avila, Alex" u="1"/>
        <s v="Richards, Garrett" u="1"/>
        <s v="Griffin, AJ" u="1"/>
        <s v="Strausborger, Ryan" u="1"/>
        <s v="Keuchel, Dallas" u="1"/>
        <s v="Rivero, Felipe" u="1"/>
        <s v="Ramirez, Aramis" u="1"/>
        <s v="Keuchel/Estrada/Klubber, " u="1"/>
        <s v="Santana, Carlos" u="1"/>
        <s v="Boxberger, Brad" u="1"/>
        <s v="Gregory, Rebekah" u="1"/>
        <s v="Diaz, Jairo" u="1"/>
        <s v="Asche, Cody" u="1"/>
        <s v="Rearick, Chris/Mazzoni,Cory, " u="1"/>
        <s v="McCann, James" u="1"/>
        <s v="Swagerty, Jordan" u="1"/>
        <s v="Casilla, Santiago" u="1"/>
        <s v="Quintana, Jose" u="1"/>
        <s v="Szczur, Matt" u="1"/>
        <s v="Walden, Jordan" u="1"/>
        <s v="Bauer, Trevor" u="1"/>
        <s v="Lee, Carlos/Mike Lowell/Kit Pellow, " u="1"/>
        <s v="Leone, Domonic" u="1"/>
        <s v="Farquhar, Danny" u="1"/>
        <s v="Simmons, Andrelton" u="1"/>
        <s v="Straily, Dan" u="1"/>
        <s v="Gwynn, Tony / Belle, Albert, " u="1"/>
        <s v="Guyer, Brandon" u="1"/>
        <s v="Clark, Matt" u="1"/>
        <s v="Williams, Mason" u="1"/>
        <s v="Lagares, Juan" u="1"/>
        <s v="Gonzalez, Miguel Alfredo" u="1"/>
        <s v="Nido, Tomas" u="1"/>
        <s v="Olerud, John" u="1"/>
        <s v="Braun, Ryan" u="1"/>
        <s v="Morneau/Harrison/McCutchen, " u="1"/>
        <s v="Coyle, Sean" u="1"/>
        <s v="Piazza,M / Rodriguez, I, " u="1"/>
        <s v="Montero, Miguel" u="1"/>
        <s v="Danks, John" u="1"/>
        <s v="Gore, Terrance" u="1"/>
        <s v="Pierzynski, AJ" u="1"/>
        <s v="Twins, " u="1"/>
        <s v="Estrada, Marco" u="1"/>
        <s v="McCarthy, Brandon" u="1"/>
        <s v="Chapman, Aroldis" u="1"/>
        <s v="Byrd, Marlon" u="1"/>
        <s v="Refsnyder, Rob" u="1"/>
        <s v="Graveman, Kendall" u="1"/>
        <s v="Winner Card, " u="1"/>
        <s v="Buchholz, Clay" u="1"/>
        <s v="Zimmerman, Jordan" u="1"/>
        <s v="House, TJ" u="1"/>
        <s v="Martinez, Victor" u="1"/>
        <s v="Kinsler, Ian" u="1"/>
        <s v="Williams, Mitch" u="1"/>
        <s v="Cespedes,Yoenis / Henderson, Rickey, " u="1"/>
        <s v="Goeddel, Erik" u="1"/>
        <s v="Shaw, Bryan" u="1"/>
        <s v="Perez, Martin" u="1"/>
        <s v="Barnes, Brandon" u="1"/>
        <s v="Wojciechowski, Asher" u="1"/>
        <s v="Maybin, Cameron" u="1"/>
        <s v="Greene, Shane" u="1"/>
        <s v="Miley, Wade" u="1"/>
        <s v="Cabrera,M/RodriguezA/Bautista, " u="1"/>
        <s v="Ackley, Dustin" u="1"/>
        <s v="Lind, Adam" u="1"/>
        <s v="DeJesus, David" u="1"/>
        <s v="Minor, Mike" u="1"/>
        <s v="Bruce, Jay" u="1"/>
        <s v="Marimon, SugarRay/McKirahan,Andrew, " u="1"/>
        <s v="Hoffman, Trevor" u="1"/>
        <s v="Hudson, Tim" u="1"/>
        <s v="Mets, " u="1"/>
        <s v="Schafer, Jordan" u="1"/>
        <s v="Christianson, Larry" u="1"/>
        <s v="Gonzalez, Marwin" u="1"/>
        <s v="Baker, Jeff" u="1"/>
        <s v="Sosa,Sammy/Griffey Jr,Ken/Gonzalez, Juan, " u="1"/>
        <s v="Beltran, Carlos" u="1"/>
        <s v="Morales, Kendrys" u="1"/>
        <s v="Bastardo, Antonio" u="1"/>
        <s v="Freese, David" u="1"/>
        <s v="Bottomley, Jim" u="1"/>
        <s v="Inciarte, Ender" u="1"/>
        <s v="Johnson, Chris" u="1"/>
        <s v="Gibson, Kyle" u="1"/>
        <s v="Tropeland, Nick" u="1"/>
        <s v="Chisenhall, Lonnie" u="1"/>
        <s v="Duda, Lucas" u="1"/>
        <s v="Scutaro, Marco" u="1"/>
        <s v="Wainwright, Adam" u="1"/>
        <s v="Abreu, Jose" u="1"/>
        <s v="Phelps, David" u="1"/>
        <s v="Bell, Chad" u="1"/>
        <s v="Valbuena, Luis" u="1"/>
        <s v="Wheeler, Ryan" u="1"/>
        <s v="Acuna , Ronald" u="1"/>
        <s v="Cishek, Steve" u="1"/>
        <s v="Vogt, Stephen" u="1"/>
        <s v="Quentin, Carlos" u="1"/>
        <s v="Blackmon, Charlie" u="1"/>
        <s v="Brothers, Rex" u="1"/>
        <s v="Kazmir, Scott" u="1"/>
        <s v="Granderson, Curtis" u="1"/>
        <s v="Arrieta, Jake" u="1"/>
        <s v="Smolinski, Jake" u="1"/>
        <s v="Dunn, Adam" u="1"/>
        <s v="Ynoa,Rafael / Williams,Jackson, " u="1"/>
        <s v="Kelley, Shawn" u="1"/>
        <s v="Nomo, Hideo" u="1"/>
        <s v="Kahnle, Tommy" u="1"/>
        <s v="Greinke/Hernandez/Halladay, " u="1"/>
        <s v="Simmons, Shae" u="1"/>
        <s v="Descalso, Daniel" u="1"/>
        <s v="Swarzak, Anthony" u="1"/>
      </sharedItems>
    </cacheField>
    <cacheField name="ConcatSet" numFmtId="0">
      <sharedItems containsBlank="1" count="876">
        <s v="Topps Main     Dmgd"/>
        <s v="Topps Main     RC"/>
        <s v="Topps Main     "/>
        <s v="Topps Main     Dmgd(writing)RC"/>
        <s v="Topps Main     DmgdRC"/>
        <s v="Topps Main  IA   "/>
        <s v="Topps Main Traded    "/>
        <s v="Topps Main  Ldr   "/>
        <s v="Topps Main  RB   "/>
        <s v="Topps Main  AS   "/>
        <s v="Donruss     "/>
        <s v="Donruss     RC"/>
        <s v="Fleer     "/>
        <s v="Fleer     RC"/>
        <s v="Topps Main  Rec   "/>
        <s v="Donruss  DK   "/>
        <s v="Topps Main  HL   "/>
        <s v="Topps Main  InAct   "/>
        <s v="Drake's     "/>
        <s v="Topps Main  SupVet   "/>
        <s v="Topps Main Ldr    "/>
        <s v="Topps Main All Star Commemorative set    "/>
        <s v="Topps Main Traded    RC"/>
        <s v="Fleer Update    "/>
        <s v="Leaf     "/>
        <s v="Donruss Highlights    "/>
        <s v="Donruss Rookies    RC"/>
        <s v="Fleer Update    RC"/>
        <s v="Donruss Opening Day    "/>
        <s v="Donruss Rookies    "/>
        <s v="Fleer Headliners    "/>
        <s v="Fleer Baseball's Best    "/>
        <s v="Donruss MVPs    "/>
        <s v="Donruss Standouts    "/>
        <s v="Fleer Superstars    "/>
        <s v="Fleer All Stars    "/>
        <s v="Score     "/>
        <s v="Score     RC"/>
        <s v="Bowman     "/>
        <s v="Bowman     RC"/>
        <s v="Donruss Puzzle    "/>
        <s v="Fleer For the Record    "/>
        <s v="Fleer Fake    "/>
        <s v="Fleer    Black Box "/>
        <s v="Score Traded    RC"/>
        <s v="Sportflics     "/>
        <s v="Upper Deck     RC"/>
        <s v="Upper Deck     "/>
        <s v="Donruss    Error No# "/>
        <s v="Donruss    Error RevImage RC"/>
        <s v="Donruss Donruss Best(Blue)    "/>
        <s v="Donruss MVPs   Error:Glavine "/>
        <s v="Fleer League Standouts    "/>
        <s v="Leaf     RC"/>
        <s v="Score Traded    "/>
        <s v="Upper Deck Reggie Jackson    "/>
        <s v="Donruss DK    "/>
        <s v="Fleer Illustrations    "/>
        <s v="Leaf Preview Card    "/>
        <s v="Score  Bobble   "/>
        <s v="Studio     "/>
        <s v="Ultra (Fleer) Ultra Gold    "/>
        <s v="Ultra (Fleer)     "/>
        <s v="Upper Deck Nolan Ryan Heroes of Baseball    "/>
        <s v="Upper Deck Final Edition    RC"/>
        <s v="Upper Deck Final Edition    "/>
        <s v="Donruss Rookie Phenoms    RC"/>
        <s v="Donruss Diamond King (Subset)    "/>
        <s v="Kellogg's     "/>
        <s v="Leaf Previews    "/>
        <s v="O'Pee'Chee     "/>
        <s v="Pinnacle     "/>
        <s v="Triple Play     "/>
        <s v="Bowman  Foil   "/>
        <s v="Stadium Club     "/>
        <s v="Stadium Club  MembersOnly   "/>
        <s v="Stadium Club  Master's Photo   "/>
        <s v="Topps Main  Black Gold   "/>
        <s v="Topps Main  Gold   "/>
        <s v="Ultra (Fleer) Home Run King    "/>
        <s v="Ultra (Fleer) Award Winners    "/>
        <s v="Upper Deck Then and Now    "/>
        <s v="Collector's Choice     "/>
        <s v="Collector's Choice     RC"/>
        <s v="Fleer Pro-Visions    "/>
        <s v="Fleer Rookie Sensations    "/>
        <s v="Fleer Team Leaders    "/>
        <s v="Fleer Award Winners    "/>
        <s v="Leaf Slideshow    "/>
        <s v="Leaf Statistical Standout    "/>
        <s v="Leaf Gold Stars    "/>
        <s v="Score Boys of Summer    "/>
        <s v="Score Gold Rush    "/>
        <s v="Select     "/>
        <s v="Topps Finest  Refractor   "/>
        <s v="Topps Main  Gold   RC"/>
        <s v="Bowman  Foil Gold   "/>
        <s v="Fleer Update Headliners    "/>
        <s v="Fleer Update Rookie Update    "/>
        <s v="Fleer Lumber Company    "/>
        <s v="Fleer Rookie Update    "/>
        <s v="SP     "/>
        <s v="Topps Main Cyberstats    "/>
        <s v="Score Numbers    "/>
        <s v="Score Dugout Collection    "/>
        <m/>
        <s v="Ultra (Fleer) Power Plus    "/>
        <s v="Upper Deck Ripken Collection    "/>
        <s v="Topps     "/>
        <s v="Topps  HL 500HR   "/>
        <s v="Fleer Greats of the Game Sports Illustrated   Auto "/>
        <s v="Topps Main Perennial All Star    "/>
        <s v="Topps Main Autographs   Auto "/>
        <s v="Topps Main Power Players    "/>
        <s v="Topps Main OwnTheGame    "/>
        <s v="Topps Main Hands of Gold    "/>
        <s v="Topps Main Topps Combos    "/>
        <s v="Topps Main  20thCBest   "/>
        <s v="Topps Main  NLChamp   "/>
        <s v="Topps Main  Best   "/>
        <s v="Fleer Focus    "/>
        <s v="Fleer Tip of the Cap    "/>
        <s v="Upper Deck Origins   Relic "/>
        <s v="Bowman Draft     RC"/>
        <s v="Topps Main Update    "/>
        <s v="Upper Deck Special F/X(Ovations)   Relic "/>
        <s v="Allen and Ginter     "/>
        <s v="Topps Main Trading Card History    "/>
        <s v="Topps Main  Black   "/>
        <s v="ToppsTicketToStardom     "/>
        <s v="Bowman Draft     1stBow"/>
        <s v="Topps Main  Factory Insert   "/>
        <s v="Topps Heritage     "/>
        <s v="Bowman Chrome     "/>
        <s v="Bowman Chrome     Pros"/>
        <s v="Gypsy Queen     "/>
        <s v="Topps Opening Day     "/>
        <s v="Bowman Platinum     "/>
        <s v="Leaf Living Legend   Auto "/>
        <s v="Topps Main    Sparkle "/>
        <s v="Topps Main    LegUp(Batting) RC"/>
        <s v="Topps Main Authentic Sketch Card Sketch Card /1 Auto "/>
        <s v="Topps Main Blockbusters    "/>
        <s v="Topps Main Update    RC"/>
        <s v="Topps Main Update RD   RC"/>
        <s v="Panini USA     Pros"/>
        <s v="Panini Pinnacle Autographs   Auto "/>
        <s v="Panini Pinnacle     RC"/>
        <s v="Topps Main  Emerald   RC"/>
        <s v="Topps Main Chasing History    "/>
        <s v="Topps Main Chasing History   Auto "/>
        <s v="Topps Main Chasing History   Relic "/>
        <s v="Topps Main The Greats    "/>
        <s v="Topps Main Cut to the Chase    "/>
        <s v="Topps Main    Printing Plate "/>
        <s v="Topps Main All Star Stitches   Relic "/>
        <s v="Topps Main Update   SP "/>
        <s v="Topps Main Update get rid of debut   RC"/>
        <s v="Topps Main Update RookieDebut   RC"/>
        <s v="Topps Main Update RB   "/>
        <s v="Bowman Chrome     RC"/>
        <s v="Bowman Draft Chrome    1stBow"/>
        <s v="Bowman Draft Paper    1stBow"/>
        <s v="Donruss  CareerStat /103  "/>
        <s v="Donruss Signatures   Auto "/>
        <s v="Donruss PowerPlus    "/>
        <s v="Donruss Elite Dominators    "/>
        <s v="Donruss No-Nos    "/>
        <s v="Donruss  PressProof Silver  /199  "/>
        <s v="Panini Draft Picks     "/>
        <s v="Panini Draft Picks     Pros"/>
        <s v="Bowman Draft     Pros"/>
        <s v="Bowman Draft Chrome     Pros"/>
        <s v="Donruss Retro 81    "/>
        <s v="Panini Contenders     Pros"/>
        <s v="Panini Contenders ClassReunion    Pros"/>
        <s v="Panini Contenders OldSchoolColors    Pros"/>
        <s v="Panini Contenders SchoolColors    Pros"/>
        <s v="Panini Elite BacktoBackJack   Relic "/>
        <s v="Topps Main  RetailSetAlt   RC"/>
        <s v="Topps Main Rookie Sensations    "/>
        <s v="Topps Main Tape Measure Blasts    "/>
        <s v="Topps Main Etched in History   MfgRelic "/>
        <s v="Topps Main Update CL   "/>
        <s v="Topps Main Update HRD   "/>
        <s v="Topps Main Update AS   "/>
        <s v="Topps Main Update RD   "/>
        <s v="Topps Main Update Gold   RC"/>
        <s v="Topps Main Update HRD   RC"/>
        <s v="Topps Main Update AS   RC"/>
        <s v="Allen and Ginter  A&amp;G Back   RC"/>
        <s v="Allen and Ginter     RC"/>
        <s v="Bowman Prospects    Pros"/>
        <s v="Bowman Prospects    1stBow"/>
        <s v="Bowman Prospects    RC"/>
        <s v="Bowman Prospects Yellow   1stBow"/>
        <s v="Bowman Prospects Yellow   Pros"/>
        <s v="Bowman Top 100 Prospects    Pros"/>
        <s v="Bowman Family Ties    Pros"/>
        <s v="Bowman International Ink    Pros"/>
        <s v="Bowman Sophmore Standouts    Pros"/>
        <s v="Bowman Chrome Prospects    Pros"/>
        <s v="Bowman Chrome Prospects    1stBow"/>
        <s v="Bowman Rookie Recollections    "/>
        <s v="Bowman Platinum  Purple Gold? /250  RC"/>
        <s v="Bowman Platinum     RC"/>
        <s v="Bowman Platinum Bowman Prospects    Pros"/>
        <s v="Donruss Retro 82    "/>
        <s v="Donruss The Prospects    Pros"/>
        <s v="Donruss Signature Series Blue /199 Auto RC"/>
        <s v="Donruss USA Team    Pros"/>
        <s v="Donruss Power Alley    "/>
        <s v="Gypsy Queen  Blue Frames   RC"/>
        <s v="Optic BackToFuture  /99  "/>
        <s v="Optic  Purple(Target)   "/>
        <s v="Optic  Purple(Target)   RC"/>
        <s v="Optic     "/>
        <s v="Optic     RC"/>
        <s v="Stadium Club Legends Die Cut    "/>
        <s v="Stadium Club  Gold   RC"/>
        <s v="Stadium Club  Gold   "/>
        <s v="Stadium Club Isometrics    "/>
        <s v="Stadium Club Contact Lens    RC"/>
        <s v="Stadium Club Contact Lens    "/>
        <s v="Stadium Club Stadium Certified Autograph   Auto "/>
        <s v="Stadium Club     RC"/>
        <s v="Topps Archives 69 Super Cards    "/>
        <s v="Topps Archives     RC"/>
        <s v="Topps Archives     "/>
        <s v="Topps Bunt  Platinum /99  "/>
        <s v="Topps Bunt     RC"/>
        <s v="Topps Chrome Perspectives    "/>
        <s v="Topps Chrome  Pink Refractor   RC"/>
        <s v="Topps Chrome     RC"/>
        <s v="Topps Chrome     "/>
        <s v="Topps Chrome Target Update    RC"/>
        <s v="Topps Heritage Bazooka Mini    "/>
        <s v="Topps Heritage New Age Performers    RC"/>
        <s v="Topps Heritage 1967 Standups    "/>
        <s v="Topps Heritage Clubhouse Collection   Relic "/>
        <s v="Topps Heritage  Chrome Refractor   "/>
        <s v="Topps Heritage     RC"/>
        <s v="Topps Heritage    SP "/>
        <s v="Topps Heritage  Black   RC"/>
        <s v="Topps Heritage  Black   "/>
        <s v="Topps Heritage Now &amp; Then    RC"/>
        <s v="Topps Heritage Award Winner    "/>
        <s v="Topps Heritage Rookie Performers    RC"/>
        <s v="Topps Heritage  Chrome   RC"/>
        <s v="Topps Main Berger's Best    "/>
        <s v="Topps Main Ichiro Chasing 3000    "/>
        <s v="Topps Main Scouting Report Auto   Auto RC"/>
        <s v="Topps Main Fire Update    "/>
        <s v="Topps Main 3000 Hit Club    "/>
        <s v="Topps Main Perspectives    "/>
        <s v="Topps Main MLB Debut Bronze    "/>
        <s v="Topps Main Scouting Report   Relic "/>
        <s v="Topps Main Greatest Streaks    "/>
        <s v="Topps Main Wrigley Field    "/>
        <s v="Topps Main  Rainbow Foil   "/>
        <s v="Topps Main  Rainbow Foil   RC"/>
        <s v="Topps Main Update   SP RC"/>
        <s v="Allen and Ginter What'sInAName    "/>
        <s v="Bowman Prospect Bowman 70 red   Pros"/>
        <s v="Bowman  Silver /499  "/>
        <s v="Bowman Prospects Silver /499  Pros"/>
        <s v="Bowman Chrome Silver /499  Pros"/>
        <s v="Bowman 51 Bowman Chrome    RC"/>
        <s v="Bowman 48 Bowman Chrome    "/>
        <s v="Bowman 92 Bowman Chrome    "/>
        <s v="Bowman  Blue Shimmer   Pros"/>
        <s v="Bowman Talent Pipeline    Pros"/>
        <s v="Bowman Chrome Prospects Auto Gold /50 Auto Pros"/>
        <s v="Bowman Rookie of the Yr Favorites    RC"/>
        <s v="Bowman Bowman Top 100    Pros"/>
        <s v="Bowman Chrome Prospects    RC"/>
        <s v="Bowman Draft Chrome Prospects    1stBow"/>
        <s v="Bowman Draft Chrome Prospects    Pros"/>
        <s v="Bowman's Best  Refractor   "/>
        <s v="Bowman Platinum BowmanNextGen    Pros"/>
        <s v="Bowman Platinum RadarRookie    RC"/>
        <s v="Bowman Platinum  Royal Blue   Pros"/>
        <s v="Bowman Platinum  Purple /250  Pros"/>
        <s v="Bowman Platinum  Ice   Pros"/>
        <s v="Bowman Platinum     Pros"/>
        <s v="Diamond Kings     "/>
        <s v="Diamond Kings  Blue ArtProof /25  "/>
        <s v="Diamond Kings     RC"/>
        <s v="Diamond Kings  GrayFrame   RC"/>
        <s v="Donruss The Prospects Blue Back Cyan Blue Back   Pros"/>
        <s v="Donruss The Prospects    RC"/>
        <s v="Donruss American Pride Red /149  "/>
        <s v="Donruss American Pride    "/>
        <s v="Donruss Diamond Collection   Relic "/>
        <s v="Donruss Elite Series/249    "/>
        <s v="Donruss The Rookies Gray Border/199 Gray Border /199  RC"/>
        <s v="Donruss The Rookies    RC"/>
        <s v="Donruss Retro 83    "/>
        <s v="Donruss Retro 83 Gray Border /199  "/>
        <s v="Donruss  Stat Line   "/>
        <s v="Donruss  Variant:Image   "/>
        <s v="Donruss  Press Proof /99  "/>
        <s v="Donruss  HOF   "/>
        <s v="Gypsy Queen ChewingGumMiniAuto Missing Black Plate  Auto RC"/>
        <s v="Gypsy Queen FortuneTeller    "/>
        <s v="Gypsy Queen Hand Drawn Art Repro    "/>
        <s v="Gypsy Queen  Green Border   "/>
        <s v="Gypsy Queen     RC"/>
        <s v="Gypsy Queen  NoNamePlate   RC"/>
        <s v="Optic Dominator    "/>
        <s v="Optic Prospects    Pros"/>
        <s v="Optic  Pink   "/>
        <s v="Optic  Pink   RC"/>
        <s v="Optic  Holo(silver)   "/>
        <s v="Stadium Club Base Autograph Gold /50 Auto RC"/>
        <s v="Stadium Club  Chrome   "/>
        <s v="Topps Archives 59 Bazooka Baseball    "/>
        <s v="Topps Archives 59 Bazooka Baseball    RC"/>
        <s v="Topps Archives 60 Rookie Star    RC"/>
        <s v="Topps Archives Fan Favorite Autograph Peach /150 Auto "/>
        <s v="Topps Archives    SP "/>
        <s v="Topps Bunt Code Redemption    "/>
        <s v="Topps Bunt Programs    "/>
        <s v="Topps Bunt Perspectives    "/>
        <s v="Topps Bunt Infinite    "/>
        <s v="Topps Bunt  Green /99  "/>
        <s v="Topps Bunt  Black   "/>
        <s v="Topps Bunt  Blue   RC"/>
        <s v="Topps Bunt  Blue   "/>
        <s v="Topps Bunt     "/>
        <s v="Topps Chrome  Refractor   "/>
        <s v="Topps Fire  Green /199  RC"/>
        <s v="Topps Fire     RC"/>
        <s v="Topps Fire     "/>
        <s v="Topps Fire  Blue   "/>
        <s v="Topps Gallery  Canvas   RC"/>
        <s v="Topps Gallery     "/>
        <s v="Topps Gallery     RC"/>
        <s v="Topps Gallery  Artist Proof   RC"/>
        <s v="Topps Gallery  Artist Proof   "/>
        <s v="Topps Gallery Heritage    RC"/>
        <s v="Topps Gallery Masterpiece    "/>
        <s v="Topps Heritage 1968 Topps Game Rookies(Target)    RC"/>
        <s v="Topps Heritage New Age Performers    "/>
        <s v="Topps Heritage Then and Now    "/>
        <s v="Topps Heritage  SP Action  SP RC"/>
        <s v="Topps Heritage Minor League Baseball America    Pros"/>
        <s v="Topps Heritage Minor League     Pros"/>
        <s v="Topps Holiday (Walmart)  Snowflake Silver   RC"/>
        <s v="Topps Holiday (Walmart)  Snowflake Silver   "/>
        <s v="Topps Holiday (Walmart)    Relic "/>
        <s v="Topps Holiday (Walmart)     "/>
        <s v="Topps Holiday (Walmart)     RC"/>
        <s v="Topps Main FiveTool    "/>
        <s v="Topps Main First Pitch    "/>
        <s v="Topps Main MajorLeagueMaterial   Relic "/>
        <s v="Topps Main MajorLeagueMilestones    "/>
        <s v="Topps Main MVP Award    "/>
        <s v="Topps Main MVP Award Commemorate Medallion   Medallion "/>
        <s v="Topps Main Topps Salute Auto   Auto "/>
        <s v="Topps Main Topps Salute    "/>
        <s v="Topps Main Topps Salute    RC"/>
        <s v="Topps Main Untouchables    "/>
        <s v="Topps Main 87 Topps    "/>
        <s v="Topps Main 87 Topps    RC"/>
        <s v="Topps Main 87 Topps Autograph Maple /25 Auto RC"/>
        <s v="Topps Main Update Rainbow Foil   RC"/>
        <s v="Topps Main Update Negative   "/>
        <s v="Topps Main Update Gold   "/>
        <s v="Topps Main Update VintageStock /99  RC"/>
        <s v="Topps Main Update AS  ErrorNoAuto "/>
        <s v="Topps Main Update   ErrorNoAuto "/>
        <s v="Topps Main Update   ErrorNoAuto RC"/>
        <s v="Topps Opening Day Mascot    "/>
        <s v="Topps Silver Packs 87 Silver Pack    RC"/>
        <s v="Topps Silver Packs 87 Silver Pack    "/>
        <s v="Topps Silver Packs 87 Silver Pack Blue /115  "/>
        <s v="Topps Silver Packs NatlBBCardDay(SilverPack)    RC"/>
        <s v="Topps Silver Packs NatlBBCardDay(SilverPack)    "/>
        <s v="Bowman  Camo   Pros"/>
        <s v="Bowman  Camo   RC"/>
        <s v="Bowman     Pros"/>
        <s v="Bowman  Green Retail /99  Pros"/>
        <s v="Bowman Chrome Prospects Atomic Refractor   Pros"/>
        <s v="Bowman Chrome Prospects Gold Refractor /50  Pros"/>
        <s v="Bowman BowmanScoutsTop100    Pros"/>
        <s v="Bowman BowmanScoutsTop100    RC"/>
        <s v="Bowman Paper Autograph   Auto Pros"/>
        <s v="Bowman #Trending    Pros"/>
        <s v="Bowman ROY Favorites    RC"/>
        <s v="Bowman Platinum Prismatic Prodigies    Pros"/>
        <s v="Bowman Platinum Platinum Presence    Pros"/>
        <s v="Bowman Platinum Rookie Revelations    RC"/>
        <s v="Bowman Platinum Top Prospects Sky Blue   Pros"/>
        <s v="Bowman Platinum Top Prospects    Pros"/>
        <s v="Donruss Signature Series   Auto RC"/>
        <s v="Donruss Dominators    "/>
        <s v="Donruss Foundations Blue /249  "/>
        <s v="Donruss Mound Marvels    "/>
        <s v="Donruss American Pride  /999  "/>
        <s v="Donruss American Pride    Pros"/>
        <s v="Donruss American Pride  /999  Pros"/>
        <s v="Donruss  Silver /60  "/>
        <s v="Donruss  Holo Blue   "/>
        <s v="Donruss  &quot;Mike&quot;   "/>
        <s v="Donruss  &quot;New York&quot;   "/>
        <s v="Donruss  &quot;All Rise&quot;   "/>
        <s v="Donruss  &quot;ROY&quot;   "/>
        <s v="Donruss  Batting   "/>
        <s v="Donruss  &quot;Unanimous ROY&quot;   "/>
        <s v="Donruss  Running   "/>
        <s v="Donruss  Holo Green   "/>
        <s v="Donruss  &quot;Humanitarian&quot;   "/>
        <s v="Donruss  &quot;Melville Meteor&quot;   "/>
        <s v="Donruss  &quot;Mr Smile&quot;   "/>
        <s v="Donruss  No Sunglasses   "/>
        <s v="Donruss  &quot;Sunglasses&quot;   "/>
        <s v="Donruss  Bare Sleave   "/>
        <s v="Donruss  &quot;Red Sleave&quot;   "/>
        <s v="Donruss  &quot;Altuve&quot;   "/>
        <s v="Donruss  &quot;Tuve&quot;   "/>
        <s v="Donruss  Sepia   "/>
        <s v="Donruss  &quot;Benny Baseball&quot;   "/>
        <s v="Donruss  &quot;KB&quot; Sepia   "/>
        <s v="Donruss  &quot;Perfect 300&quot;   "/>
        <s v="Donruss  &quot;Markus Lynn&quot;   "/>
        <s v="Donruss  &quot;Mondo&quot;   "/>
        <s v="Donruss  Back to camera   "/>
        <s v="Donruss  Throwing     "/>
        <s v="Donruss  Throwing   "/>
        <s v="Donruss    SP "/>
        <s v="Donruss  Red Border   "/>
        <s v="Gypsy Queen Fortune Teller    RC"/>
        <s v="Gypsy Queen Autograph   Auto RC"/>
        <s v="Gypsy Queen Autograph Indigo /150 Auto RC"/>
        <s v="Gypsy Queen TarotofDiamond    "/>
        <s v="Gypsy Queen  Indigo /250  "/>
        <s v="Gypsy Queen  Indigo /250  RC"/>
        <s v="Optic RatedRookie Auto  Auto RC"/>
        <s v="Optic  &quot;Nicky Dubs&quot;  SP RC"/>
        <s v="Optic  Orange &quot;Red Thunder&quot; /199 SP RC"/>
        <s v="Optic  &quot;The ATL&quot;  SP RC"/>
        <s v="Optic  Pink &quot;June&quot;  SP RC"/>
        <s v="Optic  Blue /149  RC"/>
        <s v="Optic  Prizm   RC"/>
        <s v="Optic  Shock Prizm   RC"/>
        <s v="Optic  &quot;Gleyberhood&quot;   RC"/>
        <s v="Optic  Pink  SP "/>
        <s v="Optic  Blue /149 SP "/>
        <s v="Optic Rated Rookie    RC"/>
        <s v="Optic OutofthisWorld    RC"/>
        <s v="Stadium Club Stadium Club Autograph   Auto RC"/>
        <s v="Stadium Club  Red   RC"/>
        <s v="Topps Archives 81 FutureStars    RC"/>
        <s v="Topps Archives Duo Cards    "/>
        <s v="Topps Archives Duo Cards    RC"/>
        <s v="Topps Chrome FreshmanFlash    RC"/>
        <s v="Topps Chrome 83    "/>
        <s v="Topps Chrome 83    RC"/>
        <s v="Topps Chrome  Sepia Refractor   "/>
        <s v="Topps Chrome  Refractor   RC"/>
        <s v="Topps Chrome  Blue /150  "/>
        <s v="Topps Chrome  Sepia Refractor   RC"/>
        <s v="Topps Chrome  Prism   RC"/>
        <s v="Topps Chrome  Prism   "/>
        <s v="Topps Chrome  Pink Refractor   "/>
        <s v="Topps Chrome Update:International Affair    RC"/>
        <s v="Topps Chrome Rookie Auto   Auto RC"/>
        <s v="Topps Chrome Update    "/>
        <s v="Topps Chrome Update    RC"/>
        <s v="Topps Chrome Update RD   RC"/>
        <s v="Topps Chrome Update AS   "/>
        <s v="Topps Gallery    Auto RC"/>
        <s v="Topps Gallery  Private Issue /250  RC"/>
        <s v="Topps Heritage Combo Cards    RC"/>
        <s v="Topps Heritage DeckleEdge'69    RC"/>
        <s v="Topps Heritage Performers    RC"/>
        <s v="Topps Heritage High Numbers    RC"/>
        <s v="Topps Holiday (Walmart)  Snowflake   RC"/>
        <s v="Topps Main Topps Salutes    "/>
        <s v="Topps Main Topps Salutes    RC"/>
        <s v="Topps Main Superstar Sensation    "/>
        <s v="Topps Main 83 Topps    RC"/>
        <s v="Topps Main 83 Topps    "/>
        <s v="Topps Main Instant Impact    "/>
        <s v="Topps Main Longball Legends    "/>
        <s v="Topps Main    SP "/>
        <s v="Topps Main  Foil   RC"/>
        <s v="Topps Main  Gold /2018  RC"/>
        <s v="Topps Main  Gold /2018  "/>
        <s v="Topps Main  Black /67  RC"/>
        <s v="Topps Main    FacSetVariant RC"/>
        <s v="Topps Main  Foil   "/>
        <s v="Topps Main  Chrome  FacSetInsert RC"/>
        <s v="Topps Main JackieRobinsonDay   Mfg Patch "/>
        <s v="Topps Main Salute Auto  Auto RC"/>
        <s v="Topps Main Salute    "/>
        <s v="Topps Main Salute    RC"/>
        <s v="Topps Main Intl Affair    "/>
        <s v="Topps Main Intl Affair    RC"/>
        <s v="Topps Main Update Foil   RC"/>
        <s v="Topps Main Update SP  SP "/>
        <s v="Topps Main Update Gold /2018  "/>
        <s v="Topps Main Update Foil   "/>
        <s v="Topps Main Update 2500 Ks   "/>
        <s v="Topps Main Update 3000 Hits   "/>
        <s v="Topps Main Update Gold /2018  RC"/>
        <s v="Topps Main Update 3 game HR streak   "/>
        <s v="Topps Main Team Set    RC"/>
        <s v="Topps Main Team Set    "/>
        <s v="Topps National BBC Day     "/>
        <s v="Topps National BBC Day     RC"/>
        <s v="Topps Opening Day     RC"/>
        <s v="Topps Pro Debut Leaps&amp;Bounds    Pros"/>
        <s v="Topps Pro Debut Leaps&amp;Bounds  /50 Auto Pros"/>
        <s v="Topps Pro Debut     Pros"/>
        <s v="Topps Pro Debut  Green /99  Pros"/>
        <s v="Topps Silver Packs 83 Silver Pack    "/>
        <s v="Topps Silver Packs 83 Silver Pack    RC"/>
        <s v="Bowman ChromeBowScouts100    Pros"/>
        <s v="Bowman ChromeBowScouts100    RC"/>
        <s v="Bowman ChromeRefractorAuto    RC"/>
        <s v="Bowman Prospect Autograph Orange /25 Auto 1stBow"/>
        <s v="Bowman Prospect Autograph   Auto 1stBow"/>
        <s v="Bowman ROY Favorite    RC"/>
        <s v="Bowman StirlingContinuity    Pros"/>
        <s v="Bowman ReadyForShow    Pros"/>
        <s v="Bowman ReadyForShow Green /99  Pros"/>
        <s v="Bowman 89Bowman    "/>
        <s v="Bowman 89Bowman    RC"/>
        <s v="Bowman 89Bowman    Pros"/>
        <s v="Bowman  Purple /250  "/>
        <s v="Bowman  Sky Blue /499  "/>
        <s v="Bowman Chrome     1stBow"/>
        <s v="Bowman Chrome  Aqua /125  1stBow"/>
        <s v="Bowman     1stBow"/>
        <s v="Bowman Chrome  Atomic Refractor   1stBow"/>
        <s v="Bowman  Green Camo   Pros"/>
        <s v="Bowman  Green Camo   1stBow"/>
        <s v="Bowman Chrome  Refractor /499  Pros"/>
        <s v="Bowman Chrome  Green Shimmer /99  Pros"/>
        <s v="Bowman Chrome  Purple /250  1stBow"/>
        <s v="Bowman  Sky Blue /499  Pros"/>
        <s v="Bowman Chrome  Refractor /499  1stBow"/>
        <s v="Bowman  Green Camo   RC"/>
        <s v="Bowman Draft Chrome     1stBow"/>
        <s v="Donruss  Holo Red   RC"/>
        <s v="Donruss  &quot;Titletown&quot;   "/>
        <s v="Donruss  &quot;KB&quot;   "/>
        <s v="Donruss  &quot;Juanjo&quot;   "/>
        <s v="Donruss  &quot;Blanco&quot;   "/>
        <s v="Donruss  Independence Day   "/>
        <s v="Donruss  &quot;Back of Jersey&quot;   "/>
        <s v="Donruss  &quot;@Buehlersdayoff&quot;   "/>
        <s v="Donruss  Independence Day &quot;Blue Cap&quot;   "/>
        <s v="Donruss  &quot;Back of Shirt&quot;   "/>
        <s v="Donruss  &quot;Red Jersey&quot;   "/>
        <s v="Donruss  &quot;Zilla&quot;   "/>
        <s v="Donruss  &quot;Dark Shirt&quot;   "/>
        <s v="Donruss  &quot;Trev&quot;   "/>
        <s v="Donruss  150th Anniv /150  "/>
        <s v="Donruss  &quot;Black Jersey&quot;   RC"/>
        <s v="Donruss  &quot;Gray Jersey&quot;   "/>
        <s v="Donruss  Career Stat Line /57  RC"/>
        <s v="Donruss  Season Stat Line /211  "/>
        <s v="Donruss  &quot;Ball over head&quot;   "/>
        <s v="Donruss  &quot;White Jersey&quot;   RC"/>
        <s v="Donruss  &quot;Blue jersey&quot;&quot;Ryan&quot;   RC"/>
        <s v="Donruss  Holo Back /99  "/>
        <s v="Donruss Signature Series Blue /99 Auto RC"/>
        <s v="Donruss Elite Gold /99  "/>
        <s v="Donruss Highlights Vector Parallel   "/>
        <s v="Donruss Franchise Features Blue /249  Pros"/>
        <s v="Donruss Franchise Features Silver /999  "/>
        <s v="Donruss American Pride Silver /999  Pros"/>
        <s v="Donruss American Pride Vector Parallel   Pros"/>
        <s v="Donruss American Pride Gold /349  Pros"/>
        <s v="Donruss Rated Prospect Material   Relic Pros"/>
        <s v="Gypsy Queen Fortune Teller    "/>
        <s v="Gypsy Queen Tarot    "/>
        <s v="Gypsy Queen Green    "/>
        <s v="Gypsy Queen  SP   "/>
        <s v="Optic  DK   "/>
        <s v="Optic  DK LimeGreen   "/>
        <s v="Optic     Pros"/>
        <s v="Optic  HoloSilver   RC"/>
        <s v="Optic  LimeGreen   RC"/>
        <s v="Optic  Blue /75  RC"/>
        <s v="Optic  LimeGreen   "/>
        <s v="Optic Highlights    "/>
        <s v="Prizm  RedWhiteBlue   RC"/>
        <s v="Prizm     "/>
        <s v="Prizm     RC"/>
        <s v="Prizm  error no RC   RC"/>
        <s v="Prizm InstantImpact    "/>
        <s v="Topps Archives 94 FutStar    RC"/>
        <s v="Topps Archives  Purple /175  RC"/>
        <s v="Topps Archives  HL  SP "/>
        <s v="Topps Archives  Rookie  SP RC"/>
        <s v="Topps Archives    Auto "/>
        <s v="Topps Chrome GreatnessReturns    "/>
        <s v="Topps Chrome FutureStars    "/>
        <s v="Topps Chrome 84 Topps    RC"/>
        <s v="Topps Chrome 84 Topps    "/>
        <s v="Topps Chrome  PinkRefractor   RC"/>
        <s v="Topps Chrome  PinkRefractor   "/>
        <s v="Topps Chrome  SepiaRefractor   "/>
        <s v="Topps Chrome  NegRefractor   "/>
        <s v="Topps Chrome  Gold Wave /50  "/>
        <s v="Topps Chrome  PrismRefractor   RC"/>
        <s v="Topps Chrome  PrismRefractor   "/>
        <s v="Topps Heritage  AS   "/>
        <s v="Topps Heritage Chrome    RC"/>
        <s v="Topps Heritage RookiePerform    RC"/>
        <s v="Topps Heritage NowAndThen    RC"/>
        <s v="Topps Heritage     miscutRC"/>
        <s v="Topps Heritage     miscut"/>
        <s v="Topps Heritage  SP   "/>
        <s v="Topps Silver Packs 84 Topps S1    "/>
        <s v="Topps Silver Packs 84 Topps S1    RC"/>
        <s v="Topps Silver Packs 84 Topps Upd    RC"/>
        <s v="Topps Silver Packs 84 Topps Upd    "/>
        <s v="Topps Silver Packs 84 Topps Upd Purple /75  "/>
        <s v="Topps Main 84 Topps S1    "/>
        <s v="Topps Main 84 Topps S1 150th Anniv /150  RC"/>
        <s v="Topps Main 84 Topps Upd    RC"/>
        <s v="Topps Main 84 Topps Upd    "/>
        <s v="Topps Main 84 Topps Upd   Auto "/>
        <s v="Topps Main Home Run Challenge    "/>
        <s v="Topps Main 150 Years    "/>
        <s v="Topps Main Est.1869    "/>
        <s v="Topps Main Commemorative   Medallion "/>
        <s v="Topps Main    150 Anniv "/>
        <s v="Topps Main  Gold /2019  "/>
        <s v="Topps Main  Black /67  "/>
        <s v="Topps Main     dingcorner"/>
        <s v="Topps Main    FacSetBase RC"/>
        <s v="Topps Main Update   UncorErrorNotRC "/>
        <s v="Topps Main Update 3000K   "/>
        <s v="Topps Main Update SP   "/>
        <s v="Topps Main Update 2000 RBI   "/>
        <s v="Topps Main Update RD Gold /2019  RC"/>
        <s v="Topps Main Update Gold /2019  RC"/>
        <s v="Topps Main Update 150th Anniv  RD RC"/>
        <s v="Topps Main Update Pacific Power   "/>
        <s v="Topps Main Update Rec   "/>
        <s v="Topps Main Update Team Card   RC"/>
        <s v="Topps Main Update Team Card   "/>
        <s v="Topps Main Update HR Derby   "/>
        <s v="Topps Main Update HR Derby   RC"/>
        <s v="Bazooka     " u="1"/>
        <s v="Topps Chrome Target Update    " u="1"/>
        <s v="Topps Main Franklin Update    " u="1"/>
        <s v="Topps Bunt Unique Unis    " u="1"/>
        <s v="Optic Standout    " u="1"/>
        <s v="Score Titanic Taters    " u="1"/>
        <s v="Panini Contenders     " u="1"/>
        <s v="Fleer Clemens HL    " u="1"/>
        <s v="Topps Silver Pack 87 Silver Pack    " u="1"/>
        <s v="Donruss Hall Worthy    " u="1"/>
        <s v="Topps Main Etched in History    " u="1"/>
        <s v="Optic Illusion    " u="1"/>
        <s v="Ultra (Fleer) Diamond Producers    " u="1"/>
        <s v="Donruss  Press Proof   " u="1"/>
        <s v="Bowman  Atomic Refractor   Pros" u="1"/>
        <s v="Topps Holliday (Walmart)  Snowflake   " u="1"/>
        <s v="Topps Heritage Flashbacks Baseball    " u="1"/>
        <s v="Topps Archives Derek Jeter Retrospective    " u="1"/>
        <s v="Optic MastersOfGame    " u="1"/>
        <s v="Ultra (Fleer)     RC" u="1"/>
        <s v="Topps Main Archetypes    " u="1"/>
        <s v="Topps Main Highlight of the Year    " u="1"/>
        <s v="Topps Main Update Black   " u="1"/>
        <s v="Donruss Elite  /999  " u="1"/>
        <s v="Topps Main Rarities    " u="1"/>
        <s v="Topps Chrome  RD   RC" u="1"/>
        <s v="Optic MondMarvels    " u="1"/>
        <s v="Topps Holliday (Walmart)     RC" u="1"/>
        <s v="Topps Main Golden Greats    " u="1"/>
        <s v="Topps Heritage Baseball Flashbacks    " u="1"/>
        <s v="Topps Main World Baseball Classic    " u="1"/>
        <s v="Diamond Kings Heritage Collection    " u="1"/>
        <s v="Donruss  Magenta Back   " u="1"/>
        <s v="Topps Main Aaron Reprint    " u="1"/>
        <s v="Topps Silver Packss 84 Topps S1    RC" u="1"/>
        <s v="Fleer Glavine HL    " u="1"/>
        <s v="Stadium Club  Black   " u="1"/>
        <s v="Topps Main Update   Sparkle " u="1"/>
        <s v="Topps Heritage New Age Performer    " u="1"/>
        <s v="Panini Pinnacle ByTheNumbers    " u="1"/>
        <s v="Upper Deck Baseball Heroes Ted Williams    " u="1"/>
        <s v="Bowman Platinum  Ice   " u="1"/>
        <s v="Donruss  Teal /199 /199  " u="1"/>
        <s v="Topps Main InAct    " u="1"/>
        <s v="Topps Main 1971 Minis    " u="1"/>
        <s v="Collector's Choice YouMakeThePlay    " u="1"/>
        <s v="Stadium Club Never Compromise    " u="1"/>
        <s v="Donruss  &quot;Giancarlo&quot;   " u="1"/>
        <s v="Bowman Platinum PlatinumPresence    " u="1"/>
        <s v="Upper Deck Heroes BB: Willie Mays    " u="1"/>
        <s v="Donruss  DukeFlatbush   " u="1"/>
        <s v="Topps Main Reproduction    " u="1"/>
        <s v="Topps Gallery Masterpiece    RC" u="1"/>
        <s v="Panini Pinnacle ClearVision    " u="1"/>
        <s v="Panini Pinnacle     " u="1"/>
        <s v="Topps Silver Packss 84 Topps Upd Purple /75  " u="1"/>
        <s v="Topps Silver Packs 84 Silver Pack    RC" u="1"/>
        <s v="Topps Main All Topps Team    " u="1"/>
        <s v="Ultra (Fleer) Gold Medallion    " u="1"/>
        <s v="  Sky Blue   " u="1"/>
        <s v="ProCards (Minor)     Pros" u="1"/>
        <s v="Allen and Ginter Fantasy Goldmine    " u="1"/>
        <s v="Bowman Draft     1st Bow" u="1"/>
        <s v="Score Gold Stars    " u="1"/>
        <s v="Donruss Franchise Features Blue /249  " u="1"/>
        <s v="Topps Heritage NewAgePerformers    " u="1"/>
        <s v="Topps Main Whatever Works    " u="1"/>
        <s v="Donruss  Career Stat /500   " u="1"/>
        <s v="Optic  &quot;Miggy&quot;   " u="1"/>
        <s v="Atlantic     " u="1"/>
        <s v="Bowman Platinum  Sky Blue   " u="1"/>
        <s v="Optic  &quot;3000 Hit Club&quot;  SP " u="1"/>
        <s v="Topps Fire  Purple /99  " u="1"/>
        <s v="Topps Archives Fan Favorite Autograph   Auto " u="1"/>
        <s v="Topps Main Chasing the Dream    " u="1"/>
        <s v="Topps Main Ring of Honor    " u="1"/>
        <s v="Score Reflextions    " u="1"/>
        <s v="Topps Holliday (Walmart)     " u="1"/>
        <s v="Donruss    Error RC" u="1"/>
        <s v="Fleer Future HallofFamer    " u="1"/>
        <s v="Optic  All Star   " u="1"/>
        <s v="Topps Main The Elite    " u="1"/>
        <s v="Denny's Hologram     " u="1"/>
        <s v="Donruss Dominator Red /149  " u="1"/>
        <s v="Bowman Draft Chrome    1st Bow" u="1"/>
        <s v="Topps Main Factory Gold Reprint    " u="1"/>
        <s v="Gypsy Queen WalkOffWinners    " u="1"/>
        <s v="Topps Main Topps Town Gold   " u="1"/>
        <s v="Optic  MVP   " u="1"/>
        <s v="Diamond Kings Aurora    " u="1"/>
        <s v="Topps Main TBC    " u="1"/>
        <s v="Ultra (Fleer) Strike Out King    " u="1"/>
        <s v="Panini USA     " u="1"/>
        <s v="Topps Main AS    " u="1"/>
        <s v="Diamond Kings Ted Williams Collection    " u="1"/>
        <s v="Topps Olympic     " u="1"/>
        <s v="Stadium Club Chrome    " u="1"/>
        <s v="Coca Cola Nolan Ryan Set    " u="1"/>
        <s v="Upper Deck Clutch Performers: Reggie Jackson    " u="1"/>
        <s v="Gypsy Queen  Green Back   " u="1"/>
        <s v="Topps Silver Pack 87 Silver Pack    RC" u="1"/>
        <s v=" Rookie Revelations    RC" u="1"/>
        <s v="Panini Elite     " u="1"/>
        <s v="Upper Deck Community Heroes    " u="1"/>
        <s v="Topps Silver Packss NatlBBCardDay(SilverPack)    " u="1"/>
        <s v="Topps Main Back to Back    " u="1"/>
        <s v="Stadium Club First Day    " u="1"/>
        <s v="Donruss Grand Slammers    " u="1"/>
        <s v="Topps Main Memorable Moments    " u="1"/>
        <s v="Donruss Retro 83 Career Stat /500  " u="1"/>
        <s v="Donruss Preferred Bronze    " u="1"/>
        <s v="Score Nth Degree    " u="1"/>
        <s v="Topps Main All Star Rookie Team    " u="1"/>
        <s v="Topps Main LegendinMaking    RC" u="1"/>
        <s v="Bowman  Gold Refractor /50  Pros" u="1"/>
        <s v="Topps Heritage 1968 Topps Game    " u="1"/>
        <s v="Topps Main Legends of the Game    " u="1"/>
        <s v="Topps Main Chase it Down    " u="1"/>
        <s v="Ultra (Fleer) All Stars    " u="1"/>
        <s v="Topps Chrome  Prism Refractors   " u="1"/>
        <s v="Bowman Draft Chrome Prospects    " u="1"/>
        <s v="Score ScoreMasters    " u="1"/>
        <s v="Stadium Club Insert(?)    " u="1"/>
        <s v="Donruss Spirit of the Game    " u="1"/>
        <s v="Donruss Team MVP    " u="1"/>
        <s v="Donruss  Career Stat /471 /471  " u="1"/>
        <s v="Topps Main Topps Town    " u="1"/>
        <s v="Topps Opening Day Striking Distance    " u="1"/>
        <s v="Topps Main Don't Blink    " u="1"/>
        <s v=" Platinum Presence    Pros" u="1"/>
        <s v="Topps Silver Pack 87 Silver Pack Blue /115  " u="1"/>
        <s v="Score Dreamteam    " u="1"/>
        <s v="Topps Gallery Hall of Fame    " u="1"/>
        <s v="Topps Chrome 3000 Hit Club    " u="1"/>
        <s v="Topps Main All Rookie Cup Reprints    " u="1"/>
        <s v="Topps Main Update    NiceCard" u="1"/>
        <s v="classics     " u="1"/>
        <s v="Score Franchise    " u="1"/>
        <s v="Stadium Club  Red   " u="1"/>
        <s v="Optic LongBallLeaders    " u="1"/>
        <s v="Donruss  Throwing Overhead   " u="1"/>
        <s v="Panini Contenders SchoolColors    " u="1"/>
        <s v="Optic  Orange  /199  " u="1"/>
        <s v="Topps Main Profiles    " u="1"/>
        <s v="Topps Bunt Future Franchise    RC" u="1"/>
        <s v="Topps Main  SP   " u="1"/>
        <s v="Topps Main BowmanThenNow    " u="1"/>
        <s v="     " u="1"/>
        <s v="Topps Silver Packss 84 Topps S1    " u="1"/>
        <s v="Upper Deck Future Heroes    " u="1"/>
        <s v="Topps Archives Father Son    " u="1"/>
        <s v="Sunoco-Atlantic     " u="1"/>
        <s v="Diamond Kings  CircleBack   " u="1"/>
        <s v="Topps Heritage  Chrome /999  " u="1"/>
        <s v="Topps Silver Packss 84 Topps Upd    " u="1"/>
        <s v="Bowman  Foil Silver   " u="1"/>
        <s v="Donruss Signature Series   Auto " u="1"/>
        <s v="Topps Main Topps 1972 Minis    " u="1"/>
        <s v="Allen and Ginter  Mini   " u="1"/>
        <s v="Diamond Kings DK Originals    " u="1"/>
        <s v="Topps Main Tribute to the Kid    " u="1"/>
        <s v="Upper Deck Home Run Heroes    " u="1"/>
        <s v="Topps Main 21st Century    " u="1"/>
        <s v="Topps Main    FacSetVariant " u="1"/>
        <s v="Topps Chrome  AS   " u="1"/>
        <s v="Optic  Joey Bats   " u="1"/>
        <s v="Bowman Platinum Top Prospects Blue   Pros" u="1"/>
        <s v="Topps Silver Packs 84 Silver Pack    " u="1"/>
        <s v="Donruss Dominator    " u="1"/>
        <s v="Topps Silver Packss 84 Topps Upd    RC" u="1"/>
        <s v="Jimmy Dean     " u="1"/>
        <s v="Bowman Draft Chrome Prospects    1st Bow" u="1"/>
        <s v="Gypsy Queen  Blue Frames   " u="1"/>
        <s v="Collector's Choice Team vs Team    " u="1"/>
        <s v="Topps Main Hallowed Highlights    " u="1"/>
        <s v="Stadium Club Scoreless Streak    " u="1"/>
        <s v="Donruss Masters of Game    " u="1"/>
        <s v="Topps Main Calling Card    " u="1"/>
        <s v="Allen and Ginter Baseball Legends    " u="1"/>
        <s v="Topps Main 84 Topps    " u="1"/>
        <s v="Stadium Club Beam Team    " u="1"/>
        <s v="Pacific     " u="1"/>
        <s v="Bowman Draft Paper    1st Bow" u="1"/>
        <s v="O'Pee'Chee Premier Series    " u="1"/>
        <s v="Topps Heritage Award Winners    " u="1"/>
        <s v="Ultra (Fleer) Eckersley Set    " u="1"/>
        <s v="Topps Silver Packss 83 Silver Pack    RC" u="1"/>
        <s v="Topps Main  Emerald   " u="1"/>
        <s v="Stadium Club Special Forces    " u="1"/>
        <s v="Bowman Family Ties    " u="1"/>
        <s v="Topps Heritage  No Total Stat Line  Error " u="1"/>
        <s v="Topps Main     Pros" u="1"/>
        <s v="Allen and Ginter What's in a Name    " u="1"/>
        <s v="Topps Main Postseason Heroes    " u="1"/>
        <s v="Collector's Choice  Silver Signature   " u="1"/>
        <s v="Topps Main  150 anniv   " u="1"/>
        <s v="Donruss  Gray Border /199  " u="1"/>
        <s v="Topps Main  Snow Camo   " u="1"/>
        <s v="Topps Main  TL   " u="1"/>
        <s v="Donruss  &quot;Gerald Dempsey&quot;   " u="1"/>
        <s v="Donruss  Gold Press Proof /99  " u="1"/>
        <s v="Topps Main LegOfGame:Career Best    " u="1"/>
        <s v="Topps Main Griffey Retail Insert    " u="1"/>
        <s v="Topps Silver Packss NatlBBCardDay(SilverPack)    RC" u="1"/>
        <s v="Topps Main Franchise Forerunners    RC" u="1"/>
        <s v="Optic Prospects    " u="1"/>
        <s v="Donruss  Little General   " u="1"/>
        <s v="Topps Main Franchise Forerunners    " u="1"/>
        <s v="Donruss Masters of Game Blue /249  " u="1"/>
        <s v="Diamond Kings Memorable Moments    " u="1"/>
        <s v="Topps Gallery Heritage    " u="1"/>
        <s v="Topps Bunt Lightforce    " u="1"/>
        <s v="Topps Holliday (Walmart)    Relic " u="1"/>
        <s v="Donruss  Chestprotector front   " u="1"/>
        <s v="Allen and Ginter Mini    " u="1"/>
        <s v="Topps Main Heart of the Order    " u="1"/>
        <s v="Topps Holliday (Walmart)  Snowflake   RC" u="1"/>
        <s v="Upper Deck Electric Diamond    RC" u="1"/>
        <s v="Topps Archives Retro Original Set    " u="1"/>
        <s v="Topps Gold Label     " u="1"/>
        <s v="Topps Heritage Combo Card    " u="1"/>
        <s v="Topps Archives Magazine    " u="1"/>
        <s v="Topps Silver Packss 83 Silver Pack    " u="1"/>
        <s v="Topps Main Turkey Red    " u="1"/>
        <s v="Topps Main Amazing Milestones    " u="1"/>
        <s v="Topps Bunt Bunt Program    " u="1"/>
      </sharedItems>
    </cacheField>
    <cacheField name="HOF" numFmtId="0">
      <sharedItems containsBlank="1" containsMixedTypes="1" containsNumber="1" containsInteger="1" minValue="0" maxValue="0" count="5">
        <s v="HOF"/>
        <s v=" "/>
        <s v=""/>
        <m/>
        <n v="0"/>
      </sharedItems>
    </cacheField>
    <cacheField name="ValueGrp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Stuart" refreshedDate="43842.359577546296" createdVersion="4" refreshedVersion="4" minRefreshableVersion="3" recordCount="6785">
  <cacheSource type="worksheet">
    <worksheetSource ref="B2:V6787" sheet="DB"/>
  </cacheSource>
  <cacheFields count="21">
    <cacheField name="Storage" numFmtId="0">
      <sharedItems containsBlank="1"/>
    </cacheField>
    <cacheField name="Year" numFmtId="0">
      <sharedItems containsSemiMixedTypes="0" containsString="0" containsNumber="1" containsInteger="1" minValue="1957" maxValue="2019"/>
    </cacheField>
    <cacheField name="Set" numFmtId="0">
      <sharedItems/>
    </cacheField>
    <cacheField name="Subset" numFmtId="0">
      <sharedItems containsBlank="1"/>
    </cacheField>
    <cacheField name="Type" numFmtId="0">
      <sharedItems containsBlank="1"/>
    </cacheField>
    <cacheField name="/No" numFmtId="0">
      <sharedItems containsBlank="1"/>
    </cacheField>
    <cacheField name="Unique" numFmtId="0">
      <sharedItems containsBlank="1"/>
    </cacheField>
    <cacheField name="Graded" numFmtId="0">
      <sharedItems containsBlank="1"/>
    </cacheField>
    <cacheField name="RC/Pros" numFmtId="0">
      <sharedItems containsBlank="1" count="4">
        <m/>
        <s v="RC"/>
        <s v="1stBow"/>
        <s v="Pros"/>
      </sharedItems>
    </cacheField>
    <cacheField name="Num" numFmtId="0">
      <sharedItems containsMixedTypes="1" containsNumber="1" containsInteger="1" minValue="1" maxValue="2019"/>
    </cacheField>
    <cacheField name="Last Name" numFmtId="0">
      <sharedItems/>
    </cacheField>
    <cacheField name="First Name" numFmtId="0">
      <sharedItems containsBlank="1"/>
    </cacheField>
    <cacheField name="Team" numFmtId="0">
      <sharedItems containsBlank="1"/>
    </cacheField>
    <cacheField name="Position" numFmtId="0">
      <sharedItems containsBlank="1"/>
    </cacheField>
    <cacheField name="PostCar/Age" numFmtId="0">
      <sharedItems containsBlank="1" containsMixedTypes="1" containsNumber="1" containsInteger="1" minValue="18" maxValue="33"/>
    </cacheField>
    <cacheField name="Qty" numFmtId="0">
      <sharedItems containsSemiMixedTypes="0" containsString="0" containsNumber="1" containsInteger="1" minValue="1" maxValue="1"/>
    </cacheField>
    <cacheField name="Price" numFmtId="0">
      <sharedItems containsString="0" containsBlank="1" containsNumber="1" minValue="0" maxValue="100"/>
    </cacheField>
    <cacheField name="ConcatName" numFmtId="0">
      <sharedItems/>
    </cacheField>
    <cacheField name="ConcatSet" numFmtId="0">
      <sharedItems containsBlank="1"/>
    </cacheField>
    <cacheField name="HOF" numFmtId="0">
      <sharedItems containsBlank="1" containsMixedTypes="1" containsNumber="1" containsInteger="1" minValue="0" maxValue="0"/>
    </cacheField>
    <cacheField name="ValueGrp" numFmtId="0">
      <sharedItems count="7">
        <s v="C $10"/>
        <s v="D $5"/>
        <s v="E $1"/>
        <s v="B $50"/>
        <s v="A $100"/>
        <s v="G"/>
        <s v="F $.25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787">
  <r>
    <s v="TL"/>
    <x v="0"/>
    <x v="0"/>
    <x v="0"/>
    <m/>
    <m/>
    <x v="0"/>
    <s v="Dmgd"/>
    <x v="0"/>
    <x v="0"/>
    <s v="Berra"/>
    <s v="Yogi"/>
    <s v="Yankees"/>
    <s v="C"/>
    <m/>
    <n v="1"/>
    <n v="10"/>
    <x v="0"/>
    <x v="0"/>
    <x v="0"/>
    <s v="C $10"/>
  </r>
  <r>
    <s v="TL"/>
    <x v="1"/>
    <x v="0"/>
    <x v="0"/>
    <m/>
    <m/>
    <x v="0"/>
    <s v="Dmgd"/>
    <x v="0"/>
    <x v="1"/>
    <s v="Bunning"/>
    <s v="Jim"/>
    <s v="Tigers"/>
    <s v="P"/>
    <m/>
    <n v="1"/>
    <n v="5"/>
    <x v="1"/>
    <x v="0"/>
    <x v="0"/>
    <s v="D $5"/>
  </r>
  <r>
    <s v="TL"/>
    <x v="2"/>
    <x v="0"/>
    <x v="0"/>
    <m/>
    <m/>
    <x v="0"/>
    <s v="Dmgd"/>
    <x v="0"/>
    <x v="2"/>
    <s v="Ashburn,Richie/Mays,Willie"/>
    <m/>
    <m/>
    <m/>
    <m/>
    <n v="1"/>
    <n v="5"/>
    <x v="2"/>
    <x v="0"/>
    <x v="1"/>
    <s v="D $5"/>
  </r>
  <r>
    <s v="TL"/>
    <x v="3"/>
    <x v="0"/>
    <x v="0"/>
    <m/>
    <m/>
    <x v="0"/>
    <m/>
    <x v="1"/>
    <x v="3"/>
    <s v="Kaat"/>
    <s v="Jim"/>
    <s v="Phillies"/>
    <s v="P"/>
    <m/>
    <n v="1"/>
    <n v="40"/>
    <x v="3"/>
    <x v="1"/>
    <x v="2"/>
    <s v="C $10"/>
  </r>
  <r>
    <s v="TL"/>
    <x v="4"/>
    <x v="0"/>
    <x v="0"/>
    <m/>
    <m/>
    <x v="0"/>
    <m/>
    <x v="0"/>
    <x v="4"/>
    <s v="Kaline"/>
    <s v="Al"/>
    <s v="Tigers"/>
    <s v="OF"/>
    <m/>
    <n v="1"/>
    <n v="40"/>
    <x v="4"/>
    <x v="2"/>
    <x v="0"/>
    <s v="C $10"/>
  </r>
  <r>
    <s v="TL"/>
    <x v="5"/>
    <x v="0"/>
    <x v="0"/>
    <m/>
    <m/>
    <x v="0"/>
    <m/>
    <x v="0"/>
    <x v="5"/>
    <s v="Brock"/>
    <s v="Lou"/>
    <s v="Cardinals"/>
    <s v="OF"/>
    <m/>
    <n v="1"/>
    <n v="20"/>
    <x v="5"/>
    <x v="2"/>
    <x v="0"/>
    <s v="C $10"/>
  </r>
  <r>
    <s v="TL"/>
    <x v="5"/>
    <x v="0"/>
    <x v="0"/>
    <m/>
    <m/>
    <x v="0"/>
    <m/>
    <x v="0"/>
    <x v="6"/>
    <s v="Drysdale"/>
    <s v="Don"/>
    <s v="Dodgers"/>
    <s v="P"/>
    <m/>
    <n v="1"/>
    <n v="20"/>
    <x v="6"/>
    <x v="2"/>
    <x v="0"/>
    <s v="C $10"/>
  </r>
  <r>
    <s v="TL"/>
    <x v="5"/>
    <x v="0"/>
    <x v="0"/>
    <m/>
    <m/>
    <x v="0"/>
    <m/>
    <x v="0"/>
    <x v="7"/>
    <s v="Kaat"/>
    <s v="Jim"/>
    <s v="Twins"/>
    <s v="P"/>
    <m/>
    <n v="1"/>
    <n v="4"/>
    <x v="3"/>
    <x v="2"/>
    <x v="2"/>
    <s v="E $1"/>
  </r>
  <r>
    <s v="TL"/>
    <x v="6"/>
    <x v="0"/>
    <x v="0"/>
    <m/>
    <m/>
    <x v="0"/>
    <m/>
    <x v="0"/>
    <x v="8"/>
    <s v="Carew"/>
    <s v="Rod"/>
    <s v="Twins"/>
    <s v="2B"/>
    <m/>
    <n v="1"/>
    <n v="50"/>
    <x v="7"/>
    <x v="2"/>
    <x v="0"/>
    <s v="B $50"/>
  </r>
  <r>
    <s v="TL"/>
    <x v="6"/>
    <x v="0"/>
    <x v="0"/>
    <m/>
    <m/>
    <x v="0"/>
    <m/>
    <x v="0"/>
    <x v="9"/>
    <s v="Sutton"/>
    <s v="Don"/>
    <s v="Dodgers"/>
    <s v="P"/>
    <m/>
    <n v="1"/>
    <n v="8"/>
    <x v="8"/>
    <x v="2"/>
    <x v="0"/>
    <s v="D $5"/>
  </r>
  <r>
    <s v="TL"/>
    <x v="6"/>
    <x v="0"/>
    <x v="0"/>
    <m/>
    <m/>
    <x v="0"/>
    <m/>
    <x v="0"/>
    <x v="10"/>
    <s v="Yastrzemski"/>
    <s v="Carl"/>
    <s v="Red Sox"/>
    <s v="OF"/>
    <m/>
    <n v="1"/>
    <n v="30"/>
    <x v="9"/>
    <x v="2"/>
    <x v="0"/>
    <s v="C $10"/>
  </r>
  <r>
    <m/>
    <x v="7"/>
    <x v="0"/>
    <x v="0"/>
    <m/>
    <m/>
    <x v="0"/>
    <s v="Dmgd"/>
    <x v="0"/>
    <x v="11"/>
    <s v="Marichal"/>
    <s v="Juan"/>
    <s v="Giants"/>
    <s v="P"/>
    <m/>
    <n v="1"/>
    <n v="8"/>
    <x v="10"/>
    <x v="0"/>
    <x v="0"/>
    <s v="D $5"/>
  </r>
  <r>
    <s v="TL"/>
    <x v="7"/>
    <x v="0"/>
    <x v="0"/>
    <m/>
    <m/>
    <x v="0"/>
    <m/>
    <x v="0"/>
    <x v="12"/>
    <s v="Kaline"/>
    <s v="Al"/>
    <s v="Tigers"/>
    <s v="OF"/>
    <m/>
    <n v="1"/>
    <n v="25"/>
    <x v="4"/>
    <x v="2"/>
    <x v="0"/>
    <s v="C $10"/>
  </r>
  <r>
    <s v="TL"/>
    <x v="7"/>
    <x v="0"/>
    <x v="0"/>
    <m/>
    <m/>
    <x v="0"/>
    <s v="Dmgd(writing)"/>
    <x v="1"/>
    <x v="13"/>
    <s v="Fingers"/>
    <s v="Rollie"/>
    <s v="Athletics"/>
    <s v="P"/>
    <m/>
    <n v="1"/>
    <n v="3"/>
    <x v="11"/>
    <x v="3"/>
    <x v="0"/>
    <s v="E $1"/>
  </r>
  <r>
    <s v="TL"/>
    <x v="8"/>
    <x v="0"/>
    <x v="0"/>
    <m/>
    <m/>
    <x v="0"/>
    <m/>
    <x v="0"/>
    <x v="14"/>
    <s v="Carlton"/>
    <s v="Steve"/>
    <s v="Cardinals"/>
    <s v="P"/>
    <m/>
    <n v="1"/>
    <n v="15"/>
    <x v="12"/>
    <x v="2"/>
    <x v="0"/>
    <s v="C $10"/>
  </r>
  <r>
    <s v="TL"/>
    <x v="9"/>
    <x v="0"/>
    <x v="0"/>
    <m/>
    <m/>
    <x v="0"/>
    <s v="Dmgd"/>
    <x v="1"/>
    <x v="15"/>
    <s v="Blyleven"/>
    <s v="Bert"/>
    <s v="Twins"/>
    <s v="P"/>
    <m/>
    <n v="1"/>
    <n v="20"/>
    <x v="13"/>
    <x v="4"/>
    <x v="0"/>
    <s v="C $10"/>
  </r>
  <r>
    <s v="TL"/>
    <x v="9"/>
    <x v="0"/>
    <x v="0"/>
    <m/>
    <m/>
    <x v="0"/>
    <s v="Dmgd"/>
    <x v="0"/>
    <x v="16"/>
    <s v="Williams"/>
    <s v="Ted"/>
    <s v="Senators"/>
    <s v="Mgr"/>
    <m/>
    <n v="1"/>
    <n v="12"/>
    <x v="14"/>
    <x v="0"/>
    <x v="0"/>
    <s v="C $10"/>
  </r>
  <r>
    <s v="TL"/>
    <x v="10"/>
    <x v="0"/>
    <x v="0"/>
    <m/>
    <m/>
    <x v="0"/>
    <m/>
    <x v="0"/>
    <x v="17"/>
    <s v="Mays"/>
    <s v="Willie"/>
    <s v="Giants"/>
    <s v="OF"/>
    <m/>
    <n v="1"/>
    <n v="20"/>
    <x v="15"/>
    <x v="2"/>
    <x v="0"/>
    <s v="C $10"/>
  </r>
  <r>
    <s v="TL"/>
    <x v="10"/>
    <x v="0"/>
    <x v="0"/>
    <m/>
    <m/>
    <x v="0"/>
    <m/>
    <x v="0"/>
    <x v="18"/>
    <s v="Schoendienst"/>
    <s v="Red"/>
    <s v="Cardinals"/>
    <s v="Mgr"/>
    <m/>
    <n v="1"/>
    <n v="1"/>
    <x v="16"/>
    <x v="2"/>
    <x v="0"/>
    <s v="E $1"/>
  </r>
  <r>
    <s v="TL"/>
    <x v="10"/>
    <x v="0"/>
    <x v="0"/>
    <m/>
    <m/>
    <x v="0"/>
    <m/>
    <x v="0"/>
    <x v="19"/>
    <s v="Perry"/>
    <s v="Gaylord"/>
    <s v="Indians"/>
    <s v="P"/>
    <m/>
    <n v="1"/>
    <n v="1"/>
    <x v="17"/>
    <x v="2"/>
    <x v="0"/>
    <s v="E $1"/>
  </r>
  <r>
    <s v="TL"/>
    <x v="10"/>
    <x v="0"/>
    <x v="0"/>
    <s v="IA"/>
    <m/>
    <x v="0"/>
    <m/>
    <x v="0"/>
    <x v="20"/>
    <s v="Aaron"/>
    <s v="Hank"/>
    <s v="Braves"/>
    <s v="OF"/>
    <m/>
    <n v="1"/>
    <n v="5"/>
    <x v="18"/>
    <x v="5"/>
    <x v="0"/>
    <s v="D $5"/>
  </r>
  <r>
    <s v="TL"/>
    <x v="10"/>
    <x v="0"/>
    <x v="0"/>
    <m/>
    <m/>
    <x v="0"/>
    <m/>
    <x v="0"/>
    <x v="21"/>
    <s v="Ryan"/>
    <s v="Nolan"/>
    <s v="Angels"/>
    <s v="P"/>
    <m/>
    <n v="1"/>
    <n v="100"/>
    <x v="19"/>
    <x v="2"/>
    <x v="0"/>
    <s v="A $100"/>
  </r>
  <r>
    <s v="TL"/>
    <x v="11"/>
    <x v="0"/>
    <x v="0"/>
    <m/>
    <m/>
    <x v="0"/>
    <m/>
    <x v="0"/>
    <x v="17"/>
    <s v="Clemente"/>
    <s v="Roberto"/>
    <s v="Pirates"/>
    <s v="OF"/>
    <m/>
    <n v="1"/>
    <n v="40"/>
    <x v="20"/>
    <x v="2"/>
    <x v="0"/>
    <s v="C $10"/>
  </r>
  <r>
    <s v="TL"/>
    <x v="11"/>
    <x v="0"/>
    <x v="0"/>
    <m/>
    <m/>
    <x v="0"/>
    <m/>
    <x v="0"/>
    <x v="22"/>
    <s v="Aaron"/>
    <s v="Hank"/>
    <s v="Braves"/>
    <s v="1B"/>
    <m/>
    <n v="1"/>
    <n v="40"/>
    <x v="18"/>
    <x v="2"/>
    <x v="0"/>
    <s v="C $10"/>
  </r>
  <r>
    <s v="TL"/>
    <x v="11"/>
    <x v="0"/>
    <x v="0"/>
    <m/>
    <m/>
    <x v="0"/>
    <m/>
    <x v="0"/>
    <x v="23"/>
    <s v="Gibson"/>
    <s v="Bob"/>
    <s v="Cardinals"/>
    <s v="P"/>
    <m/>
    <n v="1"/>
    <n v="8"/>
    <x v="21"/>
    <x v="2"/>
    <x v="0"/>
    <s v="D $5"/>
  </r>
  <r>
    <s v="TL"/>
    <x v="11"/>
    <x v="0"/>
    <x v="0"/>
    <m/>
    <m/>
    <x v="0"/>
    <m/>
    <x v="0"/>
    <x v="24"/>
    <s v="Mathews"/>
    <s v="Eddie"/>
    <s v="Braves"/>
    <s v="Mgr"/>
    <m/>
    <n v="1"/>
    <n v="1"/>
    <x v="22"/>
    <x v="2"/>
    <x v="0"/>
    <s v="E $1"/>
  </r>
  <r>
    <s v="TL"/>
    <x v="11"/>
    <x v="0"/>
    <x v="0"/>
    <m/>
    <m/>
    <x v="0"/>
    <m/>
    <x v="0"/>
    <x v="20"/>
    <s v="Carlton"/>
    <s v="Steve"/>
    <s v="Phillies"/>
    <s v="P"/>
    <m/>
    <n v="1"/>
    <n v="10"/>
    <x v="12"/>
    <x v="2"/>
    <x v="0"/>
    <s v="C $10"/>
  </r>
  <r>
    <s v="TL"/>
    <x v="11"/>
    <x v="0"/>
    <x v="0"/>
    <m/>
    <m/>
    <x v="0"/>
    <m/>
    <x v="0"/>
    <x v="25"/>
    <s v="Seaver"/>
    <s v="Tom"/>
    <s v="Mets"/>
    <s v="P"/>
    <m/>
    <n v="1"/>
    <n v="12"/>
    <x v="23"/>
    <x v="2"/>
    <x v="0"/>
    <s v="C $10"/>
  </r>
  <r>
    <s v="TL"/>
    <x v="11"/>
    <x v="0"/>
    <x v="0"/>
    <m/>
    <m/>
    <x v="0"/>
    <m/>
    <x v="0"/>
    <x v="26"/>
    <s v="Niekro"/>
    <s v="Phil"/>
    <s v="Braves"/>
    <s v="P"/>
    <m/>
    <n v="1"/>
    <n v="1"/>
    <x v="24"/>
    <x v="2"/>
    <x v="0"/>
    <s v="E $1"/>
  </r>
  <r>
    <s v="TL"/>
    <x v="12"/>
    <x v="0"/>
    <x v="0"/>
    <m/>
    <m/>
    <x v="0"/>
    <m/>
    <x v="0"/>
    <x v="27"/>
    <s v="Bench"/>
    <s v="Johnny"/>
    <s v="Reds"/>
    <s v="C"/>
    <m/>
    <n v="1"/>
    <n v="15"/>
    <x v="25"/>
    <x v="2"/>
    <x v="0"/>
    <s v="C $10"/>
  </r>
  <r>
    <s v="TL"/>
    <x v="12"/>
    <x v="0"/>
    <x v="0"/>
    <m/>
    <m/>
    <x v="0"/>
    <m/>
    <x v="0"/>
    <x v="28"/>
    <s v="Ryan"/>
    <s v="Nolan"/>
    <s v="Angels"/>
    <s v="P"/>
    <m/>
    <n v="1"/>
    <n v="40"/>
    <x v="19"/>
    <x v="2"/>
    <x v="0"/>
    <s v="C $10"/>
  </r>
  <r>
    <s v="TL"/>
    <x v="12"/>
    <x v="0"/>
    <x v="0"/>
    <m/>
    <m/>
    <x v="0"/>
    <m/>
    <x v="0"/>
    <x v="17"/>
    <s v="Carew"/>
    <s v="Rod"/>
    <s v="Twins"/>
    <s v="2B"/>
    <m/>
    <n v="1"/>
    <n v="8"/>
    <x v="7"/>
    <x v="2"/>
    <x v="0"/>
    <s v="D $5"/>
  </r>
  <r>
    <s v="TL"/>
    <x v="12"/>
    <x v="0"/>
    <x v="0"/>
    <m/>
    <m/>
    <x v="0"/>
    <m/>
    <x v="0"/>
    <x v="29"/>
    <s v="Robinson"/>
    <s v="Frank"/>
    <s v="Angels"/>
    <s v="DH-OF"/>
    <m/>
    <n v="1"/>
    <n v="8"/>
    <x v="26"/>
    <x v="2"/>
    <x v="0"/>
    <s v="D $5"/>
  </r>
  <r>
    <s v="TL"/>
    <x v="12"/>
    <x v="0"/>
    <x v="0"/>
    <m/>
    <m/>
    <x v="0"/>
    <m/>
    <x v="0"/>
    <x v="30"/>
    <s v="Aparicio"/>
    <s v="Luis"/>
    <s v="Red Sox"/>
    <s v="SS"/>
    <m/>
    <n v="1"/>
    <n v="1"/>
    <x v="27"/>
    <x v="2"/>
    <x v="0"/>
    <s v="E $1"/>
  </r>
  <r>
    <s v="TL"/>
    <x v="12"/>
    <x v="0"/>
    <x v="0"/>
    <m/>
    <m/>
    <x v="0"/>
    <m/>
    <x v="0"/>
    <x v="31"/>
    <s v="Carlton"/>
    <s v="Steve"/>
    <s v="Phillies"/>
    <s v="P"/>
    <m/>
    <n v="1"/>
    <n v="8"/>
    <x v="12"/>
    <x v="2"/>
    <x v="0"/>
    <s v="D $5"/>
  </r>
  <r>
    <s v="TL"/>
    <x v="12"/>
    <x v="0"/>
    <x v="0"/>
    <m/>
    <m/>
    <x v="0"/>
    <m/>
    <x v="0"/>
    <x v="32"/>
    <s v="Berra"/>
    <s v="Yogi"/>
    <s v="Yankees"/>
    <s v="Mgr"/>
    <m/>
    <n v="1"/>
    <n v="5"/>
    <x v="0"/>
    <x v="2"/>
    <x v="0"/>
    <s v="D $5"/>
  </r>
  <r>
    <s v="TL"/>
    <x v="12"/>
    <x v="0"/>
    <x v="0"/>
    <m/>
    <m/>
    <x v="0"/>
    <m/>
    <x v="0"/>
    <x v="33"/>
    <s v="Fingers"/>
    <s v="Rollie"/>
    <s v="Athletics"/>
    <s v="P"/>
    <m/>
    <n v="1"/>
    <n v="1"/>
    <x v="11"/>
    <x v="2"/>
    <x v="0"/>
    <s v="E $1"/>
  </r>
  <r>
    <s v="TL"/>
    <x v="12"/>
    <x v="0"/>
    <x v="0"/>
    <m/>
    <m/>
    <x v="0"/>
    <m/>
    <x v="0"/>
    <x v="34"/>
    <s v="Schmidt"/>
    <s v="Mike"/>
    <s v="Phillies"/>
    <s v="3B"/>
    <m/>
    <n v="1"/>
    <n v="20"/>
    <x v="28"/>
    <x v="2"/>
    <x v="0"/>
    <s v="C $10"/>
  </r>
  <r>
    <s v="TL"/>
    <x v="12"/>
    <x v="0"/>
    <x v="0"/>
    <m/>
    <m/>
    <x v="0"/>
    <m/>
    <x v="1"/>
    <x v="35"/>
    <s v="Winfield"/>
    <s v="Dave"/>
    <s v="Padres"/>
    <s v="OF"/>
    <m/>
    <n v="1"/>
    <n v="20"/>
    <x v="29"/>
    <x v="1"/>
    <x v="0"/>
    <s v="C $10"/>
  </r>
  <r>
    <s v="TL"/>
    <x v="12"/>
    <x v="0"/>
    <x v="1"/>
    <m/>
    <m/>
    <x v="0"/>
    <m/>
    <x v="0"/>
    <x v="36"/>
    <s v="Marichal"/>
    <s v="Juan"/>
    <s v="Red Sox"/>
    <s v="P"/>
    <m/>
    <n v="1"/>
    <n v="1"/>
    <x v="10"/>
    <x v="6"/>
    <x v="0"/>
    <s v="E $1"/>
  </r>
  <r>
    <s v="TL"/>
    <x v="13"/>
    <x v="0"/>
    <x v="0"/>
    <m/>
    <m/>
    <x v="0"/>
    <m/>
    <x v="0"/>
    <x v="37"/>
    <s v="Fingers"/>
    <s v="Rollie"/>
    <s v="Athletics"/>
    <s v="P"/>
    <m/>
    <n v="1"/>
    <n v="3"/>
    <x v="11"/>
    <x v="2"/>
    <x v="0"/>
    <s v="E $1"/>
  </r>
  <r>
    <s v="TL"/>
    <x v="13"/>
    <x v="0"/>
    <x v="0"/>
    <m/>
    <m/>
    <x v="0"/>
    <m/>
    <x v="0"/>
    <x v="30"/>
    <s v="Winfield"/>
    <s v="Dave"/>
    <s v="Padres"/>
    <s v="OF"/>
    <m/>
    <n v="1"/>
    <n v="15"/>
    <x v="29"/>
    <x v="2"/>
    <x v="0"/>
    <s v="C $10"/>
  </r>
  <r>
    <s v="TL"/>
    <x v="13"/>
    <x v="0"/>
    <x v="0"/>
    <m/>
    <m/>
    <x v="0"/>
    <m/>
    <x v="0"/>
    <x v="38"/>
    <s v="Gibson"/>
    <s v="Bob"/>
    <s v="Cardinals"/>
    <s v="P"/>
    <m/>
    <n v="1"/>
    <n v="6"/>
    <x v="21"/>
    <x v="2"/>
    <x v="0"/>
    <s v="D $5"/>
  </r>
  <r>
    <s v="TL"/>
    <x v="13"/>
    <x v="0"/>
    <x v="0"/>
    <m/>
    <m/>
    <x v="0"/>
    <m/>
    <x v="0"/>
    <x v="39"/>
    <s v="Carlton"/>
    <s v="Steve"/>
    <s v="Phillies"/>
    <s v="P"/>
    <m/>
    <n v="1"/>
    <n v="6"/>
    <x v="12"/>
    <x v="2"/>
    <x v="0"/>
    <s v="D $5"/>
  </r>
  <r>
    <s v="TL"/>
    <x v="13"/>
    <x v="0"/>
    <x v="0"/>
    <m/>
    <m/>
    <x v="0"/>
    <m/>
    <x v="0"/>
    <x v="14"/>
    <s v="Sutton"/>
    <s v="Don"/>
    <s v="Dodgers"/>
    <s v="P"/>
    <m/>
    <n v="1"/>
    <n v="2"/>
    <x v="8"/>
    <x v="2"/>
    <x v="0"/>
    <s v="E $1"/>
  </r>
  <r>
    <s v="TL"/>
    <x v="13"/>
    <x v="0"/>
    <x v="0"/>
    <m/>
    <m/>
    <x v="0"/>
    <m/>
    <x v="0"/>
    <x v="40"/>
    <s v="Hunter"/>
    <s v="Jim (Catfish)"/>
    <s v="Athletics"/>
    <s v="P"/>
    <m/>
    <n v="1"/>
    <n v="4"/>
    <x v="30"/>
    <x v="2"/>
    <x v="0"/>
    <s v="E $1"/>
  </r>
  <r>
    <s v="TL"/>
    <x v="13"/>
    <x v="0"/>
    <x v="0"/>
    <m/>
    <m/>
    <x v="0"/>
    <m/>
    <x v="0"/>
    <x v="41"/>
    <s v="Yastrzemski"/>
    <s v="Carl"/>
    <s v="Red Sox"/>
    <s v="1B OF"/>
    <m/>
    <n v="1"/>
    <n v="12"/>
    <x v="9"/>
    <x v="2"/>
    <x v="0"/>
    <s v="C $10"/>
  </r>
  <r>
    <s v="TL"/>
    <x v="13"/>
    <x v="0"/>
    <x v="0"/>
    <m/>
    <m/>
    <x v="0"/>
    <m/>
    <x v="0"/>
    <x v="42"/>
    <s v="Carew,Rod / Garr,Ralph"/>
    <m/>
    <s v="Leader"/>
    <m/>
    <m/>
    <n v="1"/>
    <n v="1"/>
    <x v="31"/>
    <x v="2"/>
    <x v="0"/>
    <s v="E $1"/>
  </r>
  <r>
    <s v="TL"/>
    <x v="13"/>
    <x v="0"/>
    <x v="0"/>
    <m/>
    <m/>
    <x v="0"/>
    <m/>
    <x v="0"/>
    <x v="43"/>
    <s v="Palmer"/>
    <s v="Jim"/>
    <s v="Orioles"/>
    <s v="P"/>
    <m/>
    <n v="1"/>
    <n v="6"/>
    <x v="32"/>
    <x v="2"/>
    <x v="0"/>
    <s v="D $5"/>
  </r>
  <r>
    <s v="TL"/>
    <x v="13"/>
    <x v="0"/>
    <x v="0"/>
    <m/>
    <m/>
    <x v="0"/>
    <m/>
    <x v="0"/>
    <x v="44"/>
    <s v="Ryan"/>
    <s v="Nolan"/>
    <s v="Angels"/>
    <s v="P"/>
    <m/>
    <n v="1"/>
    <n v="50"/>
    <x v="19"/>
    <x v="2"/>
    <x v="0"/>
    <s v="B $50"/>
  </r>
  <r>
    <s v="TL"/>
    <x v="13"/>
    <x v="0"/>
    <x v="0"/>
    <m/>
    <m/>
    <x v="0"/>
    <m/>
    <x v="1"/>
    <x v="45"/>
    <s v="Carter"/>
    <s v="Gary"/>
    <s v="Expos"/>
    <s v="C"/>
    <m/>
    <n v="1"/>
    <n v="20"/>
    <x v="33"/>
    <x v="1"/>
    <x v="0"/>
    <s v="C $10"/>
  </r>
  <r>
    <s v="TL"/>
    <x v="13"/>
    <x v="0"/>
    <x v="0"/>
    <m/>
    <m/>
    <x v="0"/>
    <m/>
    <x v="0"/>
    <x v="46"/>
    <s v="Killebrew"/>
    <s v="Harmon"/>
    <s v="Twins"/>
    <s v="1B-DH"/>
    <m/>
    <n v="1"/>
    <n v="6"/>
    <x v="34"/>
    <x v="2"/>
    <x v="0"/>
    <s v="D $5"/>
  </r>
  <r>
    <s v="TL"/>
    <x v="13"/>
    <x v="0"/>
    <x v="0"/>
    <m/>
    <m/>
    <x v="0"/>
    <m/>
    <x v="0"/>
    <x v="47"/>
    <s v="Aaron"/>
    <s v="Hank"/>
    <s v="Brewers"/>
    <s v="DH"/>
    <m/>
    <n v="1"/>
    <n v="30"/>
    <x v="18"/>
    <x v="2"/>
    <x v="0"/>
    <s v="C $10"/>
  </r>
  <r>
    <s v="TL"/>
    <x v="14"/>
    <x v="0"/>
    <x v="1"/>
    <m/>
    <m/>
    <x v="0"/>
    <m/>
    <x v="0"/>
    <x v="48"/>
    <s v="Jenkins"/>
    <s v="Ferguson"/>
    <s v="Red Sox"/>
    <s v="P"/>
    <m/>
    <n v="1"/>
    <n v="3"/>
    <x v="35"/>
    <x v="6"/>
    <x v="0"/>
    <s v="E $1"/>
  </r>
  <r>
    <s v="TL"/>
    <x v="14"/>
    <x v="0"/>
    <x v="0"/>
    <m/>
    <m/>
    <x v="0"/>
    <m/>
    <x v="0"/>
    <x v="49"/>
    <s v="Aaron"/>
    <s v="Hank"/>
    <s v="Brewers"/>
    <s v="DH"/>
    <m/>
    <n v="1"/>
    <n v="15"/>
    <x v="18"/>
    <x v="2"/>
    <x v="0"/>
    <s v="C $10"/>
  </r>
  <r>
    <s v="TL"/>
    <x v="14"/>
    <x v="0"/>
    <x v="0"/>
    <m/>
    <m/>
    <x v="0"/>
    <m/>
    <x v="0"/>
    <x v="27"/>
    <s v="Brock"/>
    <s v="Lou"/>
    <s v="Cardinals"/>
    <s v="OF"/>
    <m/>
    <n v="1"/>
    <n v="5"/>
    <x v="5"/>
    <x v="2"/>
    <x v="0"/>
    <s v="D $5"/>
  </r>
  <r>
    <m/>
    <x v="14"/>
    <x v="0"/>
    <x v="0"/>
    <m/>
    <m/>
    <x v="0"/>
    <m/>
    <x v="0"/>
    <x v="50"/>
    <s v="Yankees"/>
    <m/>
    <s v="Yankees"/>
    <m/>
    <m/>
    <n v="1"/>
    <m/>
    <x v="36"/>
    <x v="2"/>
    <x v="1"/>
    <s v="G"/>
  </r>
  <r>
    <s v="TL"/>
    <x v="14"/>
    <x v="0"/>
    <x v="0"/>
    <m/>
    <m/>
    <x v="0"/>
    <m/>
    <x v="0"/>
    <x v="51"/>
    <s v="Brett"/>
    <s v="George"/>
    <s v="Royals"/>
    <s v="3B"/>
    <m/>
    <n v="1"/>
    <n v="30"/>
    <x v="37"/>
    <x v="2"/>
    <x v="0"/>
    <s v="C $10"/>
  </r>
  <r>
    <m/>
    <x v="14"/>
    <x v="0"/>
    <x v="0"/>
    <m/>
    <m/>
    <x v="0"/>
    <m/>
    <x v="0"/>
    <x v="52"/>
    <s v="Maddox"/>
    <s v="Gary"/>
    <s v="Phillies"/>
    <s v="OF"/>
    <m/>
    <n v="1"/>
    <n v="0.4"/>
    <x v="38"/>
    <x v="2"/>
    <x v="1"/>
    <s v="F $.25"/>
  </r>
  <r>
    <m/>
    <x v="14"/>
    <x v="0"/>
    <x v="0"/>
    <m/>
    <m/>
    <x v="0"/>
    <m/>
    <x v="0"/>
    <x v="8"/>
    <s v="Kaat"/>
    <s v="Jim"/>
    <s v="Phillies"/>
    <s v="P"/>
    <m/>
    <n v="1"/>
    <n v="0.75"/>
    <x v="3"/>
    <x v="2"/>
    <x v="2"/>
    <s v="F $.25"/>
  </r>
  <r>
    <s v="TL"/>
    <x v="14"/>
    <x v="0"/>
    <x v="0"/>
    <m/>
    <m/>
    <x v="0"/>
    <m/>
    <x v="0"/>
    <x v="53"/>
    <s v="Winfield"/>
    <s v="Dave"/>
    <s v="Padres"/>
    <s v="OF"/>
    <m/>
    <n v="1"/>
    <n v="10"/>
    <x v="29"/>
    <x v="2"/>
    <x v="0"/>
    <s v="C $10"/>
  </r>
  <r>
    <s v="TL"/>
    <x v="14"/>
    <x v="0"/>
    <x v="0"/>
    <m/>
    <m/>
    <x v="0"/>
    <m/>
    <x v="0"/>
    <x v="54"/>
    <s v="Gossage"/>
    <s v="Rich (Goose)"/>
    <s v="White Sox"/>
    <s v="P"/>
    <m/>
    <n v="1"/>
    <n v="1.5"/>
    <x v="39"/>
    <x v="2"/>
    <x v="0"/>
    <s v="E $1"/>
  </r>
  <r>
    <s v="TL"/>
    <x v="14"/>
    <x v="0"/>
    <x v="0"/>
    <m/>
    <m/>
    <x v="0"/>
    <m/>
    <x v="0"/>
    <x v="55"/>
    <s v="Carew, Munson, Lynn"/>
    <m/>
    <s v="AL"/>
    <m/>
    <m/>
    <n v="1"/>
    <n v="2.5"/>
    <x v="40"/>
    <x v="2"/>
    <x v="0"/>
    <s v="E $1"/>
  </r>
  <r>
    <s v="TL"/>
    <x v="14"/>
    <x v="0"/>
    <x v="0"/>
    <m/>
    <m/>
    <x v="0"/>
    <m/>
    <x v="0"/>
    <x v="56"/>
    <s v="Schmidt,Mike/Luzinski,Greg"/>
    <s v="Mike"/>
    <s v="NL"/>
    <m/>
    <m/>
    <n v="1"/>
    <n v="3"/>
    <x v="41"/>
    <x v="2"/>
    <x v="0"/>
    <s v="E $1"/>
  </r>
  <r>
    <s v="TL"/>
    <x v="14"/>
    <x v="0"/>
    <x v="0"/>
    <m/>
    <m/>
    <x v="0"/>
    <m/>
    <x v="0"/>
    <x v="40"/>
    <s v="Yastrzemski"/>
    <s v="Carl"/>
    <s v="Red Sox"/>
    <s v="1B"/>
    <m/>
    <n v="1"/>
    <n v="10"/>
    <x v="9"/>
    <x v="2"/>
    <x v="0"/>
    <s v="C $10"/>
  </r>
  <r>
    <s v="TL"/>
    <x v="14"/>
    <x v="0"/>
    <x v="0"/>
    <m/>
    <m/>
    <x v="0"/>
    <m/>
    <x v="0"/>
    <x v="57"/>
    <s v="Blyleven"/>
    <s v="Bert"/>
    <s v="Twins"/>
    <s v="P"/>
    <m/>
    <n v="1"/>
    <n v="1.5"/>
    <x v="13"/>
    <x v="2"/>
    <x v="0"/>
    <s v="E $1"/>
  </r>
  <r>
    <s v="TL"/>
    <x v="14"/>
    <x v="0"/>
    <x v="0"/>
    <m/>
    <m/>
    <x v="0"/>
    <m/>
    <x v="0"/>
    <x v="20"/>
    <s v="Bench"/>
    <s v="Johnny"/>
    <s v="Reds"/>
    <s v="C"/>
    <m/>
    <n v="1"/>
    <n v="12"/>
    <x v="25"/>
    <x v="2"/>
    <x v="0"/>
    <s v="C $10"/>
  </r>
  <r>
    <s v="TL"/>
    <x v="14"/>
    <x v="0"/>
    <x v="0"/>
    <m/>
    <m/>
    <x v="0"/>
    <m/>
    <x v="0"/>
    <x v="58"/>
    <s v="Rice"/>
    <s v="Jim"/>
    <s v="Red Sox"/>
    <s v="OF"/>
    <m/>
    <n v="1"/>
    <n v="4"/>
    <x v="42"/>
    <x v="2"/>
    <x v="0"/>
    <s v="E $1"/>
  </r>
  <r>
    <s v="TL"/>
    <x v="14"/>
    <x v="0"/>
    <x v="0"/>
    <m/>
    <m/>
    <x v="0"/>
    <m/>
    <x v="0"/>
    <x v="59"/>
    <s v="Wagner"/>
    <s v="Honus"/>
    <s v="Pirates"/>
    <s v="SS"/>
    <s v="PC"/>
    <n v="1"/>
    <n v="5"/>
    <x v="43"/>
    <x v="2"/>
    <x v="0"/>
    <s v="D $5"/>
  </r>
  <r>
    <s v="TL"/>
    <x v="14"/>
    <x v="0"/>
    <x v="0"/>
    <m/>
    <m/>
    <x v="0"/>
    <m/>
    <x v="0"/>
    <x v="60"/>
    <s v="Williams"/>
    <s v="Ted"/>
    <s v="Red Sox"/>
    <s v="OF"/>
    <s v="PC"/>
    <n v="1"/>
    <n v="12"/>
    <x v="14"/>
    <x v="2"/>
    <x v="0"/>
    <s v="C $10"/>
  </r>
  <r>
    <s v="TL"/>
    <x v="14"/>
    <x v="0"/>
    <x v="0"/>
    <m/>
    <m/>
    <x v="0"/>
    <m/>
    <x v="0"/>
    <x v="61"/>
    <s v="Johnson"/>
    <s v="Walter"/>
    <s v="Senators"/>
    <s v="P"/>
    <s v="PC"/>
    <n v="1"/>
    <n v="5"/>
    <x v="44"/>
    <x v="2"/>
    <x v="0"/>
    <s v="D $5"/>
  </r>
  <r>
    <s v="TL"/>
    <x v="14"/>
    <x v="0"/>
    <x v="0"/>
    <m/>
    <m/>
    <x v="0"/>
    <m/>
    <x v="0"/>
    <x v="62"/>
    <s v="Carlton"/>
    <s v="Steve"/>
    <s v="Phillies"/>
    <s v="P"/>
    <m/>
    <n v="1"/>
    <n v="6"/>
    <x v="12"/>
    <x v="2"/>
    <x v="0"/>
    <s v="D $5"/>
  </r>
  <r>
    <s v="TL"/>
    <x v="14"/>
    <x v="0"/>
    <x v="0"/>
    <m/>
    <m/>
    <x v="0"/>
    <m/>
    <x v="0"/>
    <x v="63"/>
    <s v="Morgan"/>
    <s v="Joe"/>
    <s v="Reds"/>
    <s v="2B"/>
    <m/>
    <n v="1"/>
    <n v="5"/>
    <x v="45"/>
    <x v="2"/>
    <x v="0"/>
    <s v="D $5"/>
  </r>
  <r>
    <s v="TL"/>
    <x v="14"/>
    <x v="0"/>
    <x v="0"/>
    <m/>
    <m/>
    <x v="0"/>
    <m/>
    <x v="0"/>
    <x v="64"/>
    <s v="Niekro"/>
    <s v="Phil"/>
    <s v="Braves"/>
    <s v="P"/>
    <m/>
    <n v="1"/>
    <n v="1"/>
    <x v="24"/>
    <x v="2"/>
    <x v="0"/>
    <s v="E $1"/>
  </r>
  <r>
    <s v="TL"/>
    <x v="14"/>
    <x v="0"/>
    <x v="0"/>
    <m/>
    <m/>
    <x v="0"/>
    <m/>
    <x v="0"/>
    <x v="65"/>
    <s v="McCovey"/>
    <s v="Willie"/>
    <s v="Padres"/>
    <s v="1B"/>
    <m/>
    <n v="1"/>
    <n v="5"/>
    <x v="46"/>
    <x v="2"/>
    <x v="0"/>
    <s v="D $5"/>
  </r>
  <r>
    <s v="TL"/>
    <x v="14"/>
    <x v="0"/>
    <x v="0"/>
    <m/>
    <m/>
    <x v="0"/>
    <m/>
    <x v="0"/>
    <x v="66"/>
    <s v="Williams"/>
    <s v="Billy"/>
    <s v="Athletics"/>
    <s v="DH"/>
    <m/>
    <n v="1"/>
    <n v="2.5"/>
    <x v="47"/>
    <x v="2"/>
    <x v="0"/>
    <s v="E $1"/>
  </r>
  <r>
    <s v="TL"/>
    <x v="14"/>
    <x v="0"/>
    <x v="0"/>
    <m/>
    <m/>
    <x v="0"/>
    <m/>
    <x v="0"/>
    <x v="67"/>
    <s v="Sutton"/>
    <s v="Don"/>
    <s v="Dodgers"/>
    <s v="P"/>
    <m/>
    <n v="1"/>
    <n v="2.5"/>
    <x v="8"/>
    <x v="2"/>
    <x v="0"/>
    <s v="E $1"/>
  </r>
  <r>
    <s v="TL"/>
    <x v="14"/>
    <x v="0"/>
    <x v="0"/>
    <m/>
    <m/>
    <x v="0"/>
    <m/>
    <x v="0"/>
    <x v="68"/>
    <s v="Aaron"/>
    <s v="Hank"/>
    <s v="Brewers"/>
    <s v="DH"/>
    <m/>
    <n v="1"/>
    <n v="25"/>
    <x v="18"/>
    <x v="2"/>
    <x v="0"/>
    <s v="C $10"/>
  </r>
  <r>
    <m/>
    <x v="14"/>
    <x v="0"/>
    <x v="0"/>
    <m/>
    <m/>
    <x v="0"/>
    <m/>
    <x v="0"/>
    <x v="69"/>
    <s v="McGraw"/>
    <s v="Tug"/>
    <s v="Phillies"/>
    <s v="P"/>
    <m/>
    <n v="1"/>
    <n v="0.4"/>
    <x v="48"/>
    <x v="2"/>
    <x v="1"/>
    <s v="F $.25"/>
  </r>
  <r>
    <m/>
    <x v="14"/>
    <x v="0"/>
    <x v="0"/>
    <m/>
    <m/>
    <x v="0"/>
    <m/>
    <x v="1"/>
    <x v="70"/>
    <s v="Randolph"/>
    <s v="Willie"/>
    <s v="Pirates"/>
    <s v="2B"/>
    <m/>
    <n v="1"/>
    <n v="5"/>
    <x v="49"/>
    <x v="1"/>
    <x v="1"/>
    <s v="D $5"/>
  </r>
  <r>
    <s v="TL"/>
    <x v="14"/>
    <x v="0"/>
    <x v="0"/>
    <m/>
    <m/>
    <x v="0"/>
    <m/>
    <x v="1"/>
    <x v="71"/>
    <s v="Guidry"/>
    <s v="Ron"/>
    <s v="Yankees"/>
    <s v="P"/>
    <m/>
    <n v="1"/>
    <n v="8"/>
    <x v="50"/>
    <x v="1"/>
    <x v="1"/>
    <s v="D $5"/>
  </r>
  <r>
    <s v="TL"/>
    <x v="15"/>
    <x v="0"/>
    <x v="0"/>
    <s v="Ldr"/>
    <m/>
    <x v="0"/>
    <m/>
    <x v="0"/>
    <x v="0"/>
    <s v="Schmidt"/>
    <s v="Mike"/>
    <s v="Phillies"/>
    <s v="3B"/>
    <m/>
    <n v="1"/>
    <n v="2.5"/>
    <x v="28"/>
    <x v="7"/>
    <x v="0"/>
    <s v="E $1"/>
  </r>
  <r>
    <s v="TL"/>
    <x v="15"/>
    <x v="0"/>
    <x v="0"/>
    <m/>
    <m/>
    <x v="0"/>
    <m/>
    <x v="0"/>
    <x v="72"/>
    <s v="Ryan, Nolan / Seaver, Tom"/>
    <s v="Nolan"/>
    <s v="Multi Player"/>
    <m/>
    <m/>
    <n v="1"/>
    <n v="15"/>
    <x v="51"/>
    <x v="2"/>
    <x v="0"/>
    <s v="C $10"/>
  </r>
  <r>
    <s v="TL"/>
    <x v="15"/>
    <x v="0"/>
    <x v="0"/>
    <m/>
    <m/>
    <x v="0"/>
    <m/>
    <x v="0"/>
    <x v="27"/>
    <s v="Jackson"/>
    <s v="Reggie"/>
    <s v="Yankees"/>
    <s v="OF"/>
    <m/>
    <n v="1"/>
    <n v="10"/>
    <x v="52"/>
    <x v="2"/>
    <x v="0"/>
    <s v="C $10"/>
  </r>
  <r>
    <s v="TL"/>
    <x v="15"/>
    <x v="0"/>
    <x v="0"/>
    <m/>
    <m/>
    <x v="0"/>
    <m/>
    <x v="0"/>
    <x v="22"/>
    <s v="Morgan"/>
    <s v="Joe"/>
    <s v="Reds"/>
    <s v="2B"/>
    <m/>
    <n v="1"/>
    <n v="4"/>
    <x v="45"/>
    <x v="2"/>
    <x v="0"/>
    <s v="E $1"/>
  </r>
  <r>
    <s v="TL"/>
    <x v="15"/>
    <x v="0"/>
    <x v="0"/>
    <m/>
    <m/>
    <x v="0"/>
    <m/>
    <x v="0"/>
    <x v="73"/>
    <s v="Carlton"/>
    <s v="Steve"/>
    <s v="Phillies"/>
    <s v="P"/>
    <m/>
    <n v="1"/>
    <n v="2"/>
    <x v="12"/>
    <x v="2"/>
    <x v="0"/>
    <s v="E $1"/>
  </r>
  <r>
    <s v="TL"/>
    <x v="15"/>
    <x v="0"/>
    <x v="0"/>
    <m/>
    <m/>
    <x v="0"/>
    <m/>
    <x v="0"/>
    <x v="74"/>
    <s v="Schmidt"/>
    <s v="Mike"/>
    <s v="Phillies"/>
    <s v="3B"/>
    <m/>
    <n v="1"/>
    <n v="12"/>
    <x v="28"/>
    <x v="2"/>
    <x v="0"/>
    <s v="C $10"/>
  </r>
  <r>
    <s v="TL"/>
    <x v="15"/>
    <x v="0"/>
    <x v="0"/>
    <m/>
    <m/>
    <x v="0"/>
    <m/>
    <x v="0"/>
    <x v="38"/>
    <s v="Seaver"/>
    <s v="Tom"/>
    <s v="Mets"/>
    <s v="P"/>
    <m/>
    <n v="1"/>
    <n v="8"/>
    <x v="23"/>
    <x v="2"/>
    <x v="0"/>
    <s v="D $5"/>
  </r>
  <r>
    <s v="TL"/>
    <x v="15"/>
    <x v="0"/>
    <x v="0"/>
    <s v="RB"/>
    <m/>
    <x v="0"/>
    <m/>
    <x v="0"/>
    <x v="75"/>
    <s v="Brett"/>
    <s v="George"/>
    <s v="Royals"/>
    <s v="3B"/>
    <m/>
    <n v="1"/>
    <n v="8"/>
    <x v="37"/>
    <x v="8"/>
    <x v="0"/>
    <s v="D $5"/>
  </r>
  <r>
    <s v="TL"/>
    <x v="15"/>
    <x v="0"/>
    <x v="0"/>
    <m/>
    <m/>
    <x v="0"/>
    <m/>
    <x v="0"/>
    <x v="76"/>
    <s v="Carter"/>
    <s v="Gary"/>
    <s v="Expos"/>
    <s v="C"/>
    <m/>
    <n v="1"/>
    <n v="2.5"/>
    <x v="33"/>
    <x v="2"/>
    <x v="0"/>
    <s v="E $1"/>
  </r>
  <r>
    <m/>
    <x v="15"/>
    <x v="0"/>
    <x v="0"/>
    <m/>
    <m/>
    <x v="0"/>
    <s v="Dmgd"/>
    <x v="0"/>
    <x v="77"/>
    <s v="Winfield"/>
    <s v="Dave"/>
    <s v="Padres"/>
    <s v="OF"/>
    <m/>
    <n v="1"/>
    <n v="6"/>
    <x v="29"/>
    <x v="0"/>
    <x v="0"/>
    <s v="D $5"/>
  </r>
  <r>
    <s v="TL"/>
    <x v="15"/>
    <x v="0"/>
    <x v="0"/>
    <m/>
    <m/>
    <x v="0"/>
    <s v="Dmgd"/>
    <x v="1"/>
    <x v="78"/>
    <s v="Dawson"/>
    <s v="Andre"/>
    <s v="Expos"/>
    <s v="OF"/>
    <m/>
    <n v="1"/>
    <n v="10"/>
    <x v="53"/>
    <x v="4"/>
    <x v="0"/>
    <s v="C $10"/>
  </r>
  <r>
    <s v="TL"/>
    <x v="15"/>
    <x v="0"/>
    <x v="0"/>
    <m/>
    <m/>
    <x v="0"/>
    <s v="Dmgd"/>
    <x v="0"/>
    <x v="79"/>
    <s v="Murphy"/>
    <s v="Dale"/>
    <s v="Braves"/>
    <s v="C"/>
    <m/>
    <n v="1"/>
    <n v="15"/>
    <x v="54"/>
    <x v="0"/>
    <x v="2"/>
    <s v="C $10"/>
  </r>
  <r>
    <s v="TL"/>
    <x v="15"/>
    <x v="0"/>
    <x v="0"/>
    <m/>
    <m/>
    <x v="0"/>
    <m/>
    <x v="0"/>
    <x v="80"/>
    <s v="Yastrzemski"/>
    <s v="Carl"/>
    <s v="Red Sox"/>
    <s v="1B"/>
    <m/>
    <n v="1"/>
    <n v="8"/>
    <x v="9"/>
    <x v="2"/>
    <x v="0"/>
    <s v="D $5"/>
  </r>
  <r>
    <m/>
    <x v="15"/>
    <x v="0"/>
    <x v="0"/>
    <m/>
    <m/>
    <x v="0"/>
    <m/>
    <x v="1"/>
    <x v="81"/>
    <s v="Mazilli"/>
    <s v="Lee"/>
    <s v="Mets"/>
    <s v="OF"/>
    <m/>
    <n v="1"/>
    <n v="3"/>
    <x v="55"/>
    <x v="1"/>
    <x v="1"/>
    <s v="E $1"/>
  </r>
  <r>
    <s v="TL"/>
    <x v="15"/>
    <x v="0"/>
    <x v="0"/>
    <m/>
    <m/>
    <x v="0"/>
    <m/>
    <x v="0"/>
    <x v="82"/>
    <s v="McCovey"/>
    <s v="Willie"/>
    <s v="Giants"/>
    <s v="1B"/>
    <m/>
    <n v="1"/>
    <n v="4"/>
    <x v="46"/>
    <x v="2"/>
    <x v="0"/>
    <s v="E $1"/>
  </r>
  <r>
    <s v="TL"/>
    <x v="15"/>
    <x v="0"/>
    <x v="0"/>
    <m/>
    <m/>
    <x v="0"/>
    <m/>
    <x v="0"/>
    <x v="83"/>
    <s v="Brett"/>
    <s v="George"/>
    <s v="Royals"/>
    <s v="3B"/>
    <m/>
    <n v="1"/>
    <n v="15"/>
    <x v="37"/>
    <x v="2"/>
    <x v="0"/>
    <s v="C $10"/>
  </r>
  <r>
    <s v="TL"/>
    <x v="15"/>
    <x v="0"/>
    <x v="0"/>
    <m/>
    <m/>
    <x v="0"/>
    <m/>
    <x v="0"/>
    <x v="84"/>
    <s v="Brett, George / Brett, Ken"/>
    <m/>
    <s v="Royals"/>
    <s v="3B"/>
    <m/>
    <n v="1"/>
    <n v="6"/>
    <x v="56"/>
    <x v="2"/>
    <x v="1"/>
    <s v="D $5"/>
  </r>
  <r>
    <m/>
    <x v="15"/>
    <x v="0"/>
    <x v="0"/>
    <m/>
    <m/>
    <x v="0"/>
    <m/>
    <x v="0"/>
    <x v="85"/>
    <s v="Kaat"/>
    <s v="Jim"/>
    <s v="Phillies"/>
    <s v="P"/>
    <m/>
    <n v="1"/>
    <n v="0.75"/>
    <x v="3"/>
    <x v="2"/>
    <x v="2"/>
    <s v="F $.25"/>
  </r>
  <r>
    <s v="TL"/>
    <x v="15"/>
    <x v="0"/>
    <x v="0"/>
    <m/>
    <m/>
    <x v="0"/>
    <m/>
    <x v="0"/>
    <x v="86"/>
    <s v="Ryan"/>
    <s v="Nolan"/>
    <s v="Angels"/>
    <s v="P"/>
    <m/>
    <n v="1"/>
    <n v="30"/>
    <x v="19"/>
    <x v="2"/>
    <x v="0"/>
    <s v="C $10"/>
  </r>
  <r>
    <s v="TL"/>
    <x v="16"/>
    <x v="0"/>
    <x v="0"/>
    <m/>
    <m/>
    <x v="0"/>
    <m/>
    <x v="0"/>
    <x v="27"/>
    <s v="Niekro"/>
    <s v="Phil"/>
    <s v="Braves"/>
    <s v="P"/>
    <m/>
    <n v="1"/>
    <n v="1"/>
    <x v="24"/>
    <x v="2"/>
    <x v="0"/>
    <s v="E $1"/>
  </r>
  <r>
    <s v="TL"/>
    <x v="16"/>
    <x v="0"/>
    <x v="0"/>
    <m/>
    <m/>
    <x v="0"/>
    <m/>
    <x v="0"/>
    <x v="28"/>
    <s v="Rose"/>
    <s v="Pete"/>
    <s v="Phillies"/>
    <s v="1B"/>
    <m/>
    <n v="1"/>
    <n v="12"/>
    <x v="57"/>
    <x v="2"/>
    <x v="2"/>
    <s v="C $10"/>
  </r>
  <r>
    <s v="TL"/>
    <x v="16"/>
    <x v="0"/>
    <x v="0"/>
    <m/>
    <m/>
    <x v="0"/>
    <m/>
    <x v="0"/>
    <x v="87"/>
    <s v="McCovey"/>
    <s v="Willie"/>
    <s v="Giants"/>
    <s v="1B"/>
    <m/>
    <n v="1"/>
    <n v="1"/>
    <x v="46"/>
    <x v="2"/>
    <x v="0"/>
    <s v="E $1"/>
  </r>
  <r>
    <s v="TL"/>
    <x v="16"/>
    <x v="0"/>
    <x v="0"/>
    <m/>
    <m/>
    <x v="0"/>
    <m/>
    <x v="0"/>
    <x v="22"/>
    <s v="Brett"/>
    <s v="George"/>
    <s v="Royals"/>
    <s v="3B"/>
    <m/>
    <n v="1"/>
    <n v="15"/>
    <x v="37"/>
    <x v="2"/>
    <x v="0"/>
    <s v="C $10"/>
  </r>
  <r>
    <s v="TL"/>
    <x v="16"/>
    <x v="0"/>
    <x v="0"/>
    <m/>
    <m/>
    <x v="0"/>
    <m/>
    <x v="0"/>
    <x v="88"/>
    <s v="Carter"/>
    <s v="Gary"/>
    <s v="Expos"/>
    <s v="C"/>
    <m/>
    <n v="1"/>
    <n v="1.5"/>
    <x v="33"/>
    <x v="2"/>
    <x v="0"/>
    <s v="E $1"/>
  </r>
  <r>
    <s v="TL"/>
    <x v="16"/>
    <x v="0"/>
    <x v="0"/>
    <m/>
    <m/>
    <x v="0"/>
    <m/>
    <x v="0"/>
    <x v="89"/>
    <s v="Eckersley"/>
    <s v="Dennis"/>
    <s v="Indians"/>
    <s v="P"/>
    <m/>
    <n v="1"/>
    <n v="1"/>
    <x v="58"/>
    <x v="2"/>
    <x v="0"/>
    <s v="E $1"/>
  </r>
  <r>
    <s v="TL"/>
    <x v="16"/>
    <x v="0"/>
    <x v="0"/>
    <m/>
    <m/>
    <x v="0"/>
    <m/>
    <x v="0"/>
    <x v="74"/>
    <s v="Fingers"/>
    <s v="Rollie"/>
    <s v="Padres"/>
    <s v="P"/>
    <m/>
    <n v="1"/>
    <n v="1"/>
    <x v="11"/>
    <x v="2"/>
    <x v="0"/>
    <s v="E $1"/>
  </r>
  <r>
    <s v="TL"/>
    <x v="16"/>
    <x v="0"/>
    <x v="0"/>
    <m/>
    <m/>
    <x v="0"/>
    <m/>
    <x v="0"/>
    <x v="53"/>
    <s v="Palmer"/>
    <s v="Jim"/>
    <s v="Orioles"/>
    <s v="P"/>
    <m/>
    <n v="1"/>
    <n v="3"/>
    <x v="32"/>
    <x v="2"/>
    <x v="0"/>
    <s v="E $1"/>
  </r>
  <r>
    <s v="TL"/>
    <x v="16"/>
    <x v="0"/>
    <x v="0"/>
    <m/>
    <m/>
    <x v="0"/>
    <m/>
    <x v="0"/>
    <x v="90"/>
    <s v="Brock"/>
    <s v="Lou"/>
    <s v="Cardinals"/>
    <s v="OF"/>
    <m/>
    <n v="1"/>
    <n v="1"/>
    <x v="5"/>
    <x v="2"/>
    <x v="0"/>
    <s v="E $1"/>
  </r>
  <r>
    <s v="TL"/>
    <x v="16"/>
    <x v="0"/>
    <x v="0"/>
    <m/>
    <m/>
    <x v="0"/>
    <m/>
    <x v="0"/>
    <x v="91"/>
    <s v="Yount"/>
    <s v="Robin"/>
    <s v="Brewers"/>
    <s v="SS"/>
    <m/>
    <n v="1"/>
    <n v="1"/>
    <x v="59"/>
    <x v="2"/>
    <x v="0"/>
    <s v="E $1"/>
  </r>
  <r>
    <s v="TL"/>
    <x v="16"/>
    <x v="0"/>
    <x v="0"/>
    <m/>
    <m/>
    <x v="0"/>
    <m/>
    <x v="0"/>
    <x v="92"/>
    <s v="Jackson"/>
    <s v="Reggie"/>
    <s v="Yankees"/>
    <s v="OF"/>
    <m/>
    <n v="1"/>
    <n v="8"/>
    <x v="52"/>
    <x v="2"/>
    <x v="0"/>
    <s v="D $5"/>
  </r>
  <r>
    <s v="TL"/>
    <x v="16"/>
    <x v="0"/>
    <x v="0"/>
    <m/>
    <m/>
    <x v="0"/>
    <m/>
    <x v="0"/>
    <x v="93"/>
    <s v="Sutton"/>
    <s v="Don"/>
    <s v="Dodgers"/>
    <s v="P"/>
    <m/>
    <n v="1"/>
    <n v="2.5"/>
    <x v="8"/>
    <x v="2"/>
    <x v="0"/>
    <s v="E $1"/>
  </r>
  <r>
    <s v="TL"/>
    <x v="16"/>
    <x v="0"/>
    <x v="0"/>
    <m/>
    <m/>
    <x v="0"/>
    <m/>
    <x v="0"/>
    <x v="25"/>
    <s v="Garvey"/>
    <s v="Steve"/>
    <s v="Dodgers"/>
    <s v="1B"/>
    <m/>
    <n v="1"/>
    <n v="2.5"/>
    <x v="60"/>
    <x v="2"/>
    <x v="1"/>
    <s v="E $1"/>
  </r>
  <r>
    <s v="TL"/>
    <x v="16"/>
    <x v="0"/>
    <x v="0"/>
    <m/>
    <m/>
    <x v="0"/>
    <m/>
    <x v="0"/>
    <x v="94"/>
    <s v="Schmidt"/>
    <s v="Mike"/>
    <s v="Phillies"/>
    <s v="3B"/>
    <m/>
    <n v="1"/>
    <n v="2"/>
    <x v="28"/>
    <x v="2"/>
    <x v="0"/>
    <s v="E $1"/>
  </r>
  <r>
    <s v="TL"/>
    <x v="16"/>
    <x v="0"/>
    <x v="0"/>
    <m/>
    <m/>
    <x v="0"/>
    <m/>
    <x v="0"/>
    <x v="95"/>
    <s v="Ryan"/>
    <s v="Nolan"/>
    <s v="Angels"/>
    <s v="P"/>
    <m/>
    <n v="1"/>
    <n v="25"/>
    <x v="19"/>
    <x v="2"/>
    <x v="0"/>
    <s v="C $10"/>
  </r>
  <r>
    <s v="TL"/>
    <x v="16"/>
    <x v="0"/>
    <x v="0"/>
    <m/>
    <m/>
    <x v="0"/>
    <m/>
    <x v="0"/>
    <x v="96"/>
    <s v="Seaver"/>
    <s v="Tom"/>
    <s v="Reds"/>
    <s v="P"/>
    <m/>
    <n v="1"/>
    <n v="6"/>
    <x v="23"/>
    <x v="2"/>
    <x v="0"/>
    <s v="D $5"/>
  </r>
  <r>
    <s v="TL"/>
    <x v="16"/>
    <x v="0"/>
    <x v="0"/>
    <m/>
    <m/>
    <x v="0"/>
    <m/>
    <x v="0"/>
    <x v="97"/>
    <s v="Stargell"/>
    <s v="Willie"/>
    <s v="Pirates"/>
    <s v="1B"/>
    <m/>
    <n v="1"/>
    <n v="2.5"/>
    <x v="61"/>
    <x v="2"/>
    <x v="0"/>
    <s v="E $1"/>
  </r>
  <r>
    <s v="TL"/>
    <x v="16"/>
    <x v="0"/>
    <x v="0"/>
    <m/>
    <m/>
    <x v="0"/>
    <m/>
    <x v="0"/>
    <x v="67"/>
    <s v="Winfield"/>
    <s v="Dave"/>
    <s v="Padres"/>
    <s v="OF"/>
    <m/>
    <n v="1"/>
    <n v="1"/>
    <x v="29"/>
    <x v="2"/>
    <x v="0"/>
    <s v="E $1"/>
  </r>
  <r>
    <s v="TL"/>
    <x v="16"/>
    <x v="0"/>
    <x v="0"/>
    <m/>
    <m/>
    <x v="0"/>
    <m/>
    <x v="0"/>
    <x v="98"/>
    <s v="Carlton"/>
    <s v="Steve"/>
    <s v="Phillies"/>
    <s v="P"/>
    <m/>
    <n v="1"/>
    <n v="4"/>
    <x v="12"/>
    <x v="2"/>
    <x v="0"/>
    <s v="E $1"/>
  </r>
  <r>
    <s v="TL"/>
    <x v="16"/>
    <x v="0"/>
    <x v="0"/>
    <m/>
    <m/>
    <x v="0"/>
    <s v="Dmgd"/>
    <x v="1"/>
    <x v="99"/>
    <s v="Molitor"/>
    <s v="Paul"/>
    <s v="Brewers"/>
    <m/>
    <m/>
    <n v="1"/>
    <n v="20"/>
    <x v="62"/>
    <x v="4"/>
    <x v="0"/>
    <s v="C $10"/>
  </r>
  <r>
    <m/>
    <x v="16"/>
    <x v="0"/>
    <x v="0"/>
    <m/>
    <m/>
    <x v="0"/>
    <m/>
    <x v="0"/>
    <x v="100"/>
    <s v="Kaat"/>
    <s v="Jim"/>
    <s v="Phillies"/>
    <s v="P"/>
    <m/>
    <n v="1"/>
    <n v="0.6"/>
    <x v="3"/>
    <x v="2"/>
    <x v="2"/>
    <s v="F $.25"/>
  </r>
  <r>
    <s v="TL"/>
    <x v="17"/>
    <x v="0"/>
    <x v="0"/>
    <m/>
    <m/>
    <x v="0"/>
    <m/>
    <x v="0"/>
    <x v="28"/>
    <s v="Morgan"/>
    <s v="Joe"/>
    <s v="Reds"/>
    <s v="2B"/>
    <m/>
    <n v="1"/>
    <n v="2.5"/>
    <x v="45"/>
    <x v="2"/>
    <x v="0"/>
    <s v="E $1"/>
  </r>
  <r>
    <s v="TL"/>
    <x v="17"/>
    <x v="0"/>
    <x v="0"/>
    <m/>
    <m/>
    <x v="0"/>
    <m/>
    <x v="0"/>
    <x v="101"/>
    <s v="Carlton"/>
    <s v="Steve"/>
    <s v="Phillies"/>
    <s v="P"/>
    <m/>
    <n v="1"/>
    <n v="3"/>
    <x v="12"/>
    <x v="2"/>
    <x v="0"/>
    <s v="E $1"/>
  </r>
  <r>
    <s v="TL"/>
    <x v="17"/>
    <x v="0"/>
    <x v="0"/>
    <m/>
    <m/>
    <x v="0"/>
    <m/>
    <x v="0"/>
    <x v="102"/>
    <s v="Winfield"/>
    <s v="Dave"/>
    <s v="Padres"/>
    <s v="OF"/>
    <m/>
    <n v="1"/>
    <n v="4"/>
    <x v="29"/>
    <x v="2"/>
    <x v="0"/>
    <s v="E $1"/>
  </r>
  <r>
    <s v="TL"/>
    <x v="17"/>
    <x v="0"/>
    <x v="0"/>
    <m/>
    <m/>
    <x v="0"/>
    <m/>
    <x v="0"/>
    <x v="17"/>
    <s v="Garvey"/>
    <s v="Steve"/>
    <s v="Dodgers"/>
    <s v="1B"/>
    <m/>
    <n v="1"/>
    <n v="2.5"/>
    <x v="60"/>
    <x v="2"/>
    <x v="1"/>
    <s v="E $1"/>
  </r>
  <r>
    <s v="TL"/>
    <x v="17"/>
    <x v="0"/>
    <x v="0"/>
    <m/>
    <m/>
    <x v="0"/>
    <m/>
    <x v="0"/>
    <x v="29"/>
    <s v="Stargell"/>
    <s v="Willie"/>
    <s v="Pirates"/>
    <s v="1B"/>
    <m/>
    <n v="1"/>
    <n v="2.5"/>
    <x v="61"/>
    <x v="2"/>
    <x v="0"/>
    <s v="E $1"/>
  </r>
  <r>
    <s v="TL"/>
    <x v="17"/>
    <x v="0"/>
    <x v="0"/>
    <m/>
    <m/>
    <x v="0"/>
    <m/>
    <x v="0"/>
    <x v="22"/>
    <s v="Seaver"/>
    <s v="Tom"/>
    <s v="Reds"/>
    <s v="P"/>
    <m/>
    <n v="1"/>
    <n v="4"/>
    <x v="23"/>
    <x v="2"/>
    <x v="0"/>
    <s v="E $1"/>
  </r>
  <r>
    <s v="TL"/>
    <x v="17"/>
    <x v="0"/>
    <x v="0"/>
    <m/>
    <m/>
    <x v="0"/>
    <m/>
    <x v="0"/>
    <x v="1"/>
    <s v="Ryan"/>
    <s v="Nolan"/>
    <s v="Angels"/>
    <s v="P"/>
    <m/>
    <n v="1"/>
    <n v="20"/>
    <x v="19"/>
    <x v="2"/>
    <x v="0"/>
    <s v="C $10"/>
  </r>
  <r>
    <s v="TL"/>
    <x v="17"/>
    <x v="0"/>
    <x v="0"/>
    <m/>
    <m/>
    <x v="0"/>
    <m/>
    <x v="0"/>
    <x v="90"/>
    <s v="Sutton"/>
    <s v="Don"/>
    <s v="Dodgers"/>
    <s v="P"/>
    <m/>
    <n v="1"/>
    <n v="2.5"/>
    <x v="8"/>
    <x v="2"/>
    <x v="0"/>
    <s v="E $1"/>
  </r>
  <r>
    <s v="TL"/>
    <x v="17"/>
    <x v="0"/>
    <x v="0"/>
    <m/>
    <m/>
    <x v="0"/>
    <m/>
    <x v="0"/>
    <x v="103"/>
    <s v="McCovey"/>
    <s v="Willie"/>
    <s v="Giants"/>
    <s v="1B"/>
    <m/>
    <n v="1"/>
    <n v="2.5"/>
    <x v="46"/>
    <x v="2"/>
    <x v="0"/>
    <s v="E $1"/>
  </r>
  <r>
    <s v="TL"/>
    <x v="17"/>
    <x v="0"/>
    <x v="0"/>
    <m/>
    <m/>
    <x v="0"/>
    <m/>
    <x v="0"/>
    <x v="20"/>
    <s v="Carew"/>
    <s v="Rod"/>
    <s v="Twins"/>
    <s v="1B"/>
    <m/>
    <n v="1"/>
    <n v="3"/>
    <x v="7"/>
    <x v="2"/>
    <x v="0"/>
    <s v="E $1"/>
  </r>
  <r>
    <s v="TL"/>
    <x v="17"/>
    <x v="0"/>
    <x v="0"/>
    <m/>
    <m/>
    <x v="0"/>
    <m/>
    <x v="0"/>
    <x v="104"/>
    <s v="Yastrzemski"/>
    <s v="Carl"/>
    <s v="Red Sox"/>
    <s v="OF-1B"/>
    <m/>
    <n v="1"/>
    <n v="5"/>
    <x v="9"/>
    <x v="2"/>
    <x v="0"/>
    <s v="D $5"/>
  </r>
  <r>
    <s v="TL"/>
    <x v="17"/>
    <x v="0"/>
    <x v="0"/>
    <m/>
    <m/>
    <x v="0"/>
    <m/>
    <x v="0"/>
    <x v="105"/>
    <s v="Brett"/>
    <s v="George"/>
    <s v="Royals"/>
    <s v="3B"/>
    <m/>
    <n v="1"/>
    <n v="10"/>
    <x v="37"/>
    <x v="2"/>
    <x v="0"/>
    <s v="C $10"/>
  </r>
  <r>
    <s v="TL"/>
    <x v="17"/>
    <x v="0"/>
    <x v="0"/>
    <m/>
    <m/>
    <x v="0"/>
    <m/>
    <x v="0"/>
    <x v="65"/>
    <s v="Carter"/>
    <s v="Gary"/>
    <s v="Expos"/>
    <s v="C"/>
    <m/>
    <n v="1"/>
    <n v="1.5"/>
    <x v="33"/>
    <x v="2"/>
    <x v="0"/>
    <s v="E $1"/>
  </r>
  <r>
    <s v="TL"/>
    <x v="17"/>
    <x v="0"/>
    <x v="0"/>
    <m/>
    <m/>
    <x v="0"/>
    <m/>
    <x v="0"/>
    <x v="106"/>
    <s v="Schmidt"/>
    <s v="Mike"/>
    <s v="Phillies"/>
    <s v="3B"/>
    <m/>
    <n v="1"/>
    <n v="2"/>
    <x v="28"/>
    <x v="2"/>
    <x v="0"/>
    <s v="E $1"/>
  </r>
  <r>
    <s v="TL"/>
    <x v="17"/>
    <x v="0"/>
    <x v="0"/>
    <m/>
    <m/>
    <x v="0"/>
    <m/>
    <x v="0"/>
    <x v="86"/>
    <s v="Rose"/>
    <s v="Pete"/>
    <s v="Reds"/>
    <s v="3B"/>
    <m/>
    <n v="1"/>
    <n v="12"/>
    <x v="57"/>
    <x v="2"/>
    <x v="2"/>
    <s v="C $10"/>
  </r>
  <r>
    <s v="TL"/>
    <x v="18"/>
    <x v="0"/>
    <x v="0"/>
    <m/>
    <m/>
    <x v="0"/>
    <m/>
    <x v="0"/>
    <x v="107"/>
    <s v="Carter"/>
    <s v="Gary"/>
    <s v="Expos"/>
    <s v="C"/>
    <m/>
    <n v="1"/>
    <n v="1.5"/>
    <x v="33"/>
    <x v="2"/>
    <x v="0"/>
    <s v="E $1"/>
  </r>
  <r>
    <s v="TL"/>
    <x v="18"/>
    <x v="0"/>
    <x v="0"/>
    <m/>
    <m/>
    <x v="0"/>
    <m/>
    <x v="0"/>
    <x v="22"/>
    <s v="Bench"/>
    <s v="Johnny"/>
    <s v="Reds"/>
    <s v="C"/>
    <m/>
    <n v="1"/>
    <n v="3"/>
    <x v="25"/>
    <x v="2"/>
    <x v="0"/>
    <s v="E $1"/>
  </r>
  <r>
    <m/>
    <x v="18"/>
    <x v="0"/>
    <x v="0"/>
    <m/>
    <m/>
    <x v="0"/>
    <m/>
    <x v="0"/>
    <x v="88"/>
    <s v="Luzinski"/>
    <s v="Greg"/>
    <s v="Phillies"/>
    <s v="OF"/>
    <m/>
    <n v="1"/>
    <n v="0.25"/>
    <x v="63"/>
    <x v="2"/>
    <x v="1"/>
    <s v="F $.25"/>
  </r>
  <r>
    <s v="TL"/>
    <x v="18"/>
    <x v="0"/>
    <x v="0"/>
    <m/>
    <m/>
    <x v="0"/>
    <m/>
    <x v="0"/>
    <x v="53"/>
    <s v="Murray"/>
    <s v="Eddie"/>
    <s v="Orioles"/>
    <s v="1B"/>
    <m/>
    <n v="1"/>
    <n v="1"/>
    <x v="64"/>
    <x v="2"/>
    <x v="0"/>
    <s v="E $1"/>
  </r>
  <r>
    <s v="TL"/>
    <x v="18"/>
    <x v="0"/>
    <x v="0"/>
    <m/>
    <m/>
    <x v="0"/>
    <m/>
    <x v="0"/>
    <x v="108"/>
    <s v="Carlton"/>
    <s v="Steve"/>
    <s v="Phillies"/>
    <s v="P"/>
    <m/>
    <n v="1"/>
    <n v="1"/>
    <x v="12"/>
    <x v="2"/>
    <x v="0"/>
    <s v="E $1"/>
  </r>
  <r>
    <s v="TL"/>
    <x v="18"/>
    <x v="0"/>
    <x v="0"/>
    <s v="AS"/>
    <m/>
    <x v="0"/>
    <m/>
    <x v="0"/>
    <x v="40"/>
    <s v="Winfield"/>
    <s v="Dave"/>
    <s v="Padres"/>
    <s v="OF"/>
    <m/>
    <n v="1"/>
    <n v="1"/>
    <x v="29"/>
    <x v="9"/>
    <x v="0"/>
    <s v="E $1"/>
  </r>
  <r>
    <s v="TL"/>
    <x v="18"/>
    <x v="0"/>
    <x v="0"/>
    <m/>
    <m/>
    <x v="0"/>
    <m/>
    <x v="0"/>
    <x v="109"/>
    <s v="Yount"/>
    <s v="Robin"/>
    <s v="Brewers"/>
    <s v="SS"/>
    <m/>
    <n v="1"/>
    <n v="3"/>
    <x v="59"/>
    <x v="2"/>
    <x v="0"/>
    <s v="E $1"/>
  </r>
  <r>
    <s v="TL"/>
    <x v="18"/>
    <x v="0"/>
    <x v="0"/>
    <m/>
    <m/>
    <x v="0"/>
    <m/>
    <x v="0"/>
    <x v="110"/>
    <s v="Schmidt"/>
    <s v="Mike"/>
    <s v="Phillies"/>
    <s v="3B"/>
    <m/>
    <n v="1"/>
    <n v="3"/>
    <x v="28"/>
    <x v="2"/>
    <x v="0"/>
    <s v="E $1"/>
  </r>
  <r>
    <m/>
    <x v="18"/>
    <x v="0"/>
    <x v="0"/>
    <m/>
    <m/>
    <x v="0"/>
    <m/>
    <x v="0"/>
    <x v="41"/>
    <s v="Perry"/>
    <s v="Gaylord"/>
    <s v="Padres"/>
    <s v="P"/>
    <m/>
    <n v="1"/>
    <n v="1.5"/>
    <x v="17"/>
    <x v="2"/>
    <x v="0"/>
    <s v="E $1"/>
  </r>
  <r>
    <s v="TL"/>
    <x v="18"/>
    <x v="0"/>
    <x v="0"/>
    <m/>
    <m/>
    <x v="0"/>
    <m/>
    <x v="0"/>
    <x v="111"/>
    <s v="Smith"/>
    <s v="Ozzie"/>
    <s v="Padres"/>
    <s v="SS"/>
    <m/>
    <n v="1"/>
    <n v="10"/>
    <x v="65"/>
    <x v="2"/>
    <x v="0"/>
    <s v="C $10"/>
  </r>
  <r>
    <s v="TL"/>
    <x v="18"/>
    <x v="0"/>
    <x v="0"/>
    <m/>
    <m/>
    <x v="0"/>
    <m/>
    <x v="0"/>
    <x v="112"/>
    <s v="Sutton"/>
    <s v="Don"/>
    <s v="Dodgers"/>
    <s v="P"/>
    <m/>
    <n v="1"/>
    <n v="1"/>
    <x v="8"/>
    <x v="2"/>
    <x v="0"/>
    <s v="E $1"/>
  </r>
  <r>
    <s v="TL"/>
    <x v="18"/>
    <x v="0"/>
    <x v="0"/>
    <m/>
    <m/>
    <x v="0"/>
    <m/>
    <x v="1"/>
    <x v="113"/>
    <s v="Henderson"/>
    <s v="Rickey"/>
    <s v="Athletics"/>
    <s v="OF"/>
    <m/>
    <n v="1"/>
    <n v="80"/>
    <x v="66"/>
    <x v="1"/>
    <x v="0"/>
    <s v="B $50"/>
  </r>
  <r>
    <s v="TL"/>
    <x v="18"/>
    <x v="0"/>
    <x v="0"/>
    <m/>
    <m/>
    <x v="0"/>
    <m/>
    <x v="0"/>
    <x v="98"/>
    <s v="Rose"/>
    <s v="Pete"/>
    <s v="Phillies"/>
    <s v="1B"/>
    <m/>
    <n v="1"/>
    <n v="8"/>
    <x v="57"/>
    <x v="2"/>
    <x v="2"/>
    <s v="D $5"/>
  </r>
  <r>
    <s v="TL"/>
    <x v="18"/>
    <x v="0"/>
    <x v="0"/>
    <m/>
    <m/>
    <x v="0"/>
    <m/>
    <x v="0"/>
    <x v="83"/>
    <s v="Ryan"/>
    <s v="Nolan"/>
    <s v="Angels"/>
    <s v="P"/>
    <m/>
    <n v="1"/>
    <n v="20"/>
    <x v="19"/>
    <x v="2"/>
    <x v="0"/>
    <s v="C $10"/>
  </r>
  <r>
    <s v="TL"/>
    <x v="18"/>
    <x v="0"/>
    <x v="0"/>
    <m/>
    <m/>
    <x v="0"/>
    <m/>
    <x v="0"/>
    <x v="114"/>
    <s v="Palmer"/>
    <s v="Jim"/>
    <s v="Orioles"/>
    <s v="P"/>
    <m/>
    <n v="1"/>
    <n v="1"/>
    <x v="32"/>
    <x v="2"/>
    <x v="0"/>
    <s v="E $1"/>
  </r>
  <r>
    <s v="TL"/>
    <x v="18"/>
    <x v="0"/>
    <x v="0"/>
    <m/>
    <m/>
    <x v="0"/>
    <m/>
    <x v="0"/>
    <x v="115"/>
    <s v="Jackson"/>
    <s v="Reggie"/>
    <s v="Yankees"/>
    <s v="OF"/>
    <m/>
    <n v="1"/>
    <n v="3"/>
    <x v="52"/>
    <x v="2"/>
    <x v="0"/>
    <s v="E $1"/>
  </r>
  <r>
    <s v="TL"/>
    <x v="18"/>
    <x v="0"/>
    <x v="0"/>
    <m/>
    <m/>
    <x v="0"/>
    <m/>
    <x v="0"/>
    <x v="106"/>
    <s v="Stargell"/>
    <s v="Willie"/>
    <s v="Pirates"/>
    <s v="1B"/>
    <m/>
    <n v="1"/>
    <n v="1"/>
    <x v="61"/>
    <x v="2"/>
    <x v="0"/>
    <s v="E $1"/>
  </r>
  <r>
    <m/>
    <x v="18"/>
    <x v="0"/>
    <x v="0"/>
    <m/>
    <m/>
    <x v="0"/>
    <m/>
    <x v="0"/>
    <x v="116"/>
    <s v="Bowa"/>
    <s v="Larry"/>
    <s v="Phillies"/>
    <s v="SS"/>
    <m/>
    <n v="1"/>
    <m/>
    <x v="67"/>
    <x v="2"/>
    <x v="1"/>
    <s v="G"/>
  </r>
  <r>
    <s v="TL"/>
    <x v="18"/>
    <x v="0"/>
    <x v="0"/>
    <m/>
    <m/>
    <x v="0"/>
    <m/>
    <x v="0"/>
    <x v="117"/>
    <s v="Carew"/>
    <s v="Rod"/>
    <s v="Angels"/>
    <s v="1B"/>
    <m/>
    <n v="1"/>
    <n v="1"/>
    <x v="7"/>
    <x v="2"/>
    <x v="0"/>
    <s v="E $1"/>
  </r>
  <r>
    <s v="TL"/>
    <x v="18"/>
    <x v="0"/>
    <x v="0"/>
    <m/>
    <m/>
    <x v="0"/>
    <m/>
    <x v="0"/>
    <x v="118"/>
    <s v="Yastrzemski"/>
    <s v="Carl"/>
    <s v="Red Sox"/>
    <s v="1B-OF"/>
    <m/>
    <n v="1"/>
    <n v="2"/>
    <x v="9"/>
    <x v="2"/>
    <x v="0"/>
    <s v="E $1"/>
  </r>
  <r>
    <s v="TL"/>
    <x v="19"/>
    <x v="1"/>
    <x v="0"/>
    <m/>
    <m/>
    <x v="0"/>
    <m/>
    <x v="0"/>
    <x v="119"/>
    <s v="Carew"/>
    <s v="Rod"/>
    <s v="Angels"/>
    <m/>
    <m/>
    <n v="1"/>
    <n v="1"/>
    <x v="7"/>
    <x v="10"/>
    <x v="0"/>
    <s v="E $1"/>
  </r>
  <r>
    <s v="TL"/>
    <x v="19"/>
    <x v="1"/>
    <x v="0"/>
    <m/>
    <m/>
    <x v="0"/>
    <m/>
    <x v="0"/>
    <x v="120"/>
    <s v="Jackson"/>
    <s v="Reggie"/>
    <s v="Yankees"/>
    <m/>
    <m/>
    <n v="1"/>
    <n v="1"/>
    <x v="52"/>
    <x v="10"/>
    <x v="0"/>
    <s v="E $1"/>
  </r>
  <r>
    <m/>
    <x v="19"/>
    <x v="1"/>
    <x v="0"/>
    <m/>
    <m/>
    <x v="0"/>
    <m/>
    <x v="0"/>
    <x v="121"/>
    <s v="Rose"/>
    <s v="Pete"/>
    <s v="Phillies"/>
    <m/>
    <m/>
    <n v="1"/>
    <n v="3"/>
    <x v="57"/>
    <x v="10"/>
    <x v="2"/>
    <s v="E $1"/>
  </r>
  <r>
    <s v="TL"/>
    <x v="19"/>
    <x v="1"/>
    <x v="0"/>
    <m/>
    <m/>
    <x v="0"/>
    <m/>
    <x v="0"/>
    <x v="122"/>
    <s v="Seaver"/>
    <s v="Tom"/>
    <s v="Reds"/>
    <m/>
    <m/>
    <n v="1"/>
    <n v="1"/>
    <x v="23"/>
    <x v="10"/>
    <x v="0"/>
    <s v="E $1"/>
  </r>
  <r>
    <s v="TL"/>
    <x v="19"/>
    <x v="1"/>
    <x v="0"/>
    <m/>
    <m/>
    <x v="0"/>
    <m/>
    <x v="0"/>
    <x v="123"/>
    <s v="Jackson"/>
    <s v="Reggie"/>
    <s v="Yankees"/>
    <m/>
    <m/>
    <n v="1"/>
    <n v="1"/>
    <x v="52"/>
    <x v="10"/>
    <x v="0"/>
    <s v="E $1"/>
  </r>
  <r>
    <s v="TL"/>
    <x v="19"/>
    <x v="1"/>
    <x v="0"/>
    <m/>
    <m/>
    <x v="0"/>
    <m/>
    <x v="0"/>
    <x v="124"/>
    <s v="Brett, George / Carew, Rod"/>
    <s v="George"/>
    <m/>
    <m/>
    <m/>
    <n v="1"/>
    <n v="1.5"/>
    <x v="68"/>
    <x v="10"/>
    <x v="0"/>
    <s v="E $1"/>
  </r>
  <r>
    <m/>
    <x v="19"/>
    <x v="1"/>
    <x v="0"/>
    <m/>
    <m/>
    <x v="0"/>
    <m/>
    <x v="0"/>
    <x v="125"/>
    <s v="Luzinski"/>
    <s v="Greg"/>
    <s v="Phillies"/>
    <m/>
    <m/>
    <n v="1"/>
    <m/>
    <x v="63"/>
    <x v="10"/>
    <x v="1"/>
    <s v="G"/>
  </r>
  <r>
    <s v="TL"/>
    <x v="19"/>
    <x v="1"/>
    <x v="0"/>
    <m/>
    <m/>
    <x v="0"/>
    <m/>
    <x v="1"/>
    <x v="126"/>
    <s v="Raines"/>
    <s v="Tim"/>
    <s v="Expos"/>
    <m/>
    <m/>
    <n v="1"/>
    <n v="2.5"/>
    <x v="69"/>
    <x v="11"/>
    <x v="0"/>
    <s v="E $1"/>
  </r>
  <r>
    <s v="TL"/>
    <x v="19"/>
    <x v="2"/>
    <x v="0"/>
    <m/>
    <m/>
    <x v="0"/>
    <m/>
    <x v="0"/>
    <x v="49"/>
    <s v="Rose"/>
    <s v="Pete"/>
    <s v="Phillies"/>
    <m/>
    <m/>
    <n v="1"/>
    <n v="3"/>
    <x v="57"/>
    <x v="12"/>
    <x v="2"/>
    <s v="E $1"/>
  </r>
  <r>
    <s v="TL"/>
    <x v="19"/>
    <x v="2"/>
    <x v="0"/>
    <m/>
    <m/>
    <x v="0"/>
    <m/>
    <x v="0"/>
    <x v="127"/>
    <s v="Schmidt"/>
    <s v="Mike"/>
    <s v="Phillies"/>
    <m/>
    <m/>
    <n v="1"/>
    <n v="2.5"/>
    <x v="28"/>
    <x v="12"/>
    <x v="0"/>
    <s v="E $1"/>
  </r>
  <r>
    <s v="TL"/>
    <x v="19"/>
    <x v="2"/>
    <x v="0"/>
    <m/>
    <m/>
    <x v="0"/>
    <m/>
    <x v="0"/>
    <x v="72"/>
    <s v="Carlton"/>
    <s v="Steve"/>
    <s v="Phillies"/>
    <m/>
    <m/>
    <n v="1"/>
    <n v="1.5"/>
    <x v="12"/>
    <x v="12"/>
    <x v="0"/>
    <s v="E $1"/>
  </r>
  <r>
    <s v="BB-Other2"/>
    <x v="19"/>
    <x v="2"/>
    <x v="0"/>
    <m/>
    <m/>
    <x v="0"/>
    <m/>
    <x v="0"/>
    <x v="128"/>
    <s v="McGraw"/>
    <s v="Tug"/>
    <s v="Phillies"/>
    <m/>
    <m/>
    <n v="1"/>
    <m/>
    <x v="48"/>
    <x v="12"/>
    <x v="1"/>
    <s v="G"/>
  </r>
  <r>
    <s v="BB-Other2"/>
    <x v="19"/>
    <x v="2"/>
    <x v="0"/>
    <m/>
    <m/>
    <x v="0"/>
    <m/>
    <x v="0"/>
    <x v="27"/>
    <s v="Luzinski"/>
    <s v="Greg"/>
    <s v="Phillies"/>
    <m/>
    <m/>
    <n v="1"/>
    <m/>
    <x v="63"/>
    <x v="12"/>
    <x v="1"/>
    <s v="G"/>
  </r>
  <r>
    <s v="BB-Other2"/>
    <x v="19"/>
    <x v="2"/>
    <x v="0"/>
    <m/>
    <m/>
    <x v="0"/>
    <m/>
    <x v="0"/>
    <x v="51"/>
    <s v="Maddox"/>
    <s v="Gary"/>
    <s v="Phillies"/>
    <m/>
    <m/>
    <n v="1"/>
    <m/>
    <x v="38"/>
    <x v="12"/>
    <x v="1"/>
    <s v="G"/>
  </r>
  <r>
    <s v="TL"/>
    <x v="19"/>
    <x v="2"/>
    <x v="0"/>
    <m/>
    <m/>
    <x v="0"/>
    <m/>
    <x v="0"/>
    <x v="129"/>
    <s v="Brett"/>
    <s v="George"/>
    <s v="Royals"/>
    <m/>
    <m/>
    <n v="1"/>
    <n v="2.5"/>
    <x v="37"/>
    <x v="12"/>
    <x v="0"/>
    <s v="E $1"/>
  </r>
  <r>
    <s v="TL"/>
    <x v="19"/>
    <x v="2"/>
    <x v="0"/>
    <m/>
    <m/>
    <x v="0"/>
    <m/>
    <x v="0"/>
    <x v="130"/>
    <s v="Ryan"/>
    <s v="Nolan"/>
    <s v="Astros"/>
    <m/>
    <m/>
    <n v="1"/>
    <n v="5"/>
    <x v="19"/>
    <x v="12"/>
    <x v="0"/>
    <s v="D $5"/>
  </r>
  <r>
    <s v="TL"/>
    <x v="19"/>
    <x v="2"/>
    <x v="0"/>
    <m/>
    <m/>
    <x v="0"/>
    <m/>
    <x v="0"/>
    <x v="131"/>
    <s v="Jackson"/>
    <s v="Reggie"/>
    <s v="Yankees"/>
    <m/>
    <m/>
    <n v="1"/>
    <n v="1"/>
    <x v="52"/>
    <x v="12"/>
    <x v="0"/>
    <s v="E $1"/>
  </r>
  <r>
    <s v="BB-Other2"/>
    <x v="19"/>
    <x v="2"/>
    <x v="0"/>
    <m/>
    <m/>
    <x v="0"/>
    <m/>
    <x v="0"/>
    <x v="132"/>
    <s v="Perry"/>
    <s v="Gaylord"/>
    <s v="Yankees"/>
    <m/>
    <m/>
    <n v="1"/>
    <n v="1"/>
    <x v="17"/>
    <x v="12"/>
    <x v="0"/>
    <s v="E $1"/>
  </r>
  <r>
    <s v="BB-Other2"/>
    <x v="19"/>
    <x v="2"/>
    <x v="0"/>
    <m/>
    <m/>
    <x v="0"/>
    <m/>
    <x v="0"/>
    <x v="133"/>
    <s v="Sutton"/>
    <s v="Don"/>
    <s v="Dodgers"/>
    <m/>
    <m/>
    <n v="1"/>
    <n v="1"/>
    <x v="8"/>
    <x v="12"/>
    <x v="0"/>
    <s v="E $1"/>
  </r>
  <r>
    <s v="TL"/>
    <x v="19"/>
    <x v="2"/>
    <x v="0"/>
    <m/>
    <m/>
    <x v="0"/>
    <m/>
    <x v="1"/>
    <x v="74"/>
    <s v="Valenzuela"/>
    <s v="Fernando"/>
    <s v="Dodgers"/>
    <m/>
    <m/>
    <n v="1"/>
    <n v="5"/>
    <x v="70"/>
    <x v="13"/>
    <x v="1"/>
    <s v="D $5"/>
  </r>
  <r>
    <s v="BB-Other2"/>
    <x v="19"/>
    <x v="2"/>
    <x v="0"/>
    <m/>
    <m/>
    <x v="0"/>
    <m/>
    <x v="0"/>
    <x v="134"/>
    <s v="Carter"/>
    <s v="Gary"/>
    <s v="Expos"/>
    <m/>
    <m/>
    <n v="1"/>
    <n v="1"/>
    <x v="33"/>
    <x v="12"/>
    <x v="0"/>
    <s v="E $1"/>
  </r>
  <r>
    <s v="BB-Other2"/>
    <x v="19"/>
    <x v="2"/>
    <x v="0"/>
    <m/>
    <m/>
    <x v="0"/>
    <m/>
    <x v="0"/>
    <x v="135"/>
    <s v="Dawson"/>
    <s v="Andre"/>
    <s v="Expos"/>
    <m/>
    <m/>
    <n v="1"/>
    <n v="1"/>
    <x v="53"/>
    <x v="12"/>
    <x v="0"/>
    <s v="E $1"/>
  </r>
  <r>
    <s v="BB-Other2"/>
    <x v="19"/>
    <x v="2"/>
    <x v="0"/>
    <m/>
    <m/>
    <x v="0"/>
    <m/>
    <x v="0"/>
    <x v="119"/>
    <s v="Palmer"/>
    <s v="Jim"/>
    <s v="Orioles"/>
    <m/>
    <m/>
    <n v="1"/>
    <n v="1"/>
    <x v="32"/>
    <x v="12"/>
    <x v="0"/>
    <s v="E $1"/>
  </r>
  <r>
    <s v="BB-Other2"/>
    <x v="19"/>
    <x v="2"/>
    <x v="0"/>
    <m/>
    <m/>
    <x v="0"/>
    <m/>
    <x v="0"/>
    <x v="136"/>
    <s v="Murray"/>
    <s v="Eddie"/>
    <s v="Orioles"/>
    <m/>
    <m/>
    <n v="1"/>
    <n v="1.5"/>
    <x v="64"/>
    <x v="12"/>
    <x v="0"/>
    <s v="E $1"/>
  </r>
  <r>
    <s v="TL"/>
    <x v="19"/>
    <x v="2"/>
    <x v="0"/>
    <m/>
    <m/>
    <x v="0"/>
    <m/>
    <x v="0"/>
    <x v="137"/>
    <s v="Bench"/>
    <s v="Johnny"/>
    <s v="Reds"/>
    <m/>
    <m/>
    <n v="1"/>
    <n v="1"/>
    <x v="25"/>
    <x v="12"/>
    <x v="0"/>
    <s v="E $1"/>
  </r>
  <r>
    <s v="TL"/>
    <x v="19"/>
    <x v="2"/>
    <x v="0"/>
    <m/>
    <m/>
    <x v="0"/>
    <m/>
    <x v="0"/>
    <x v="92"/>
    <s v="Seaver"/>
    <s v="Tom"/>
    <s v="Reds"/>
    <m/>
    <m/>
    <n v="1"/>
    <n v="1"/>
    <x v="23"/>
    <x v="12"/>
    <x v="0"/>
    <s v="E $1"/>
  </r>
  <r>
    <s v="TL"/>
    <x v="19"/>
    <x v="2"/>
    <x v="0"/>
    <m/>
    <m/>
    <x v="0"/>
    <m/>
    <x v="0"/>
    <x v="138"/>
    <s v="Yastrzemski"/>
    <s v="Carl"/>
    <s v="Red Sox"/>
    <m/>
    <m/>
    <n v="1"/>
    <n v="1.5"/>
    <x v="9"/>
    <x v="12"/>
    <x v="0"/>
    <s v="E $1"/>
  </r>
  <r>
    <s v="BB-Other2"/>
    <x v="19"/>
    <x v="2"/>
    <x v="0"/>
    <m/>
    <m/>
    <x v="0"/>
    <m/>
    <x v="0"/>
    <x v="139"/>
    <s v="Rice"/>
    <s v="Jim"/>
    <s v="Red Sox"/>
    <m/>
    <m/>
    <n v="1"/>
    <n v="1"/>
    <x v="42"/>
    <x v="12"/>
    <x v="0"/>
    <s v="E $1"/>
  </r>
  <r>
    <s v="BB-Other2"/>
    <x v="19"/>
    <x v="2"/>
    <x v="0"/>
    <m/>
    <m/>
    <x v="0"/>
    <m/>
    <x v="0"/>
    <x v="140"/>
    <s v="Fisk"/>
    <s v="Carlton"/>
    <s v="Red Sox"/>
    <m/>
    <m/>
    <n v="1"/>
    <n v="1"/>
    <x v="71"/>
    <x v="12"/>
    <x v="0"/>
    <s v="E $1"/>
  </r>
  <r>
    <s v="BB-Other2"/>
    <x v="19"/>
    <x v="2"/>
    <x v="0"/>
    <m/>
    <m/>
    <x v="0"/>
    <m/>
    <x v="0"/>
    <x v="141"/>
    <s v="Eckersley"/>
    <s v="Dennis"/>
    <s v="Red Sox"/>
    <m/>
    <m/>
    <n v="1"/>
    <n v="1"/>
    <x v="58"/>
    <x v="12"/>
    <x v="0"/>
    <s v="E $1"/>
  </r>
  <r>
    <s v="BB-Other2"/>
    <x v="19"/>
    <x v="2"/>
    <x v="0"/>
    <m/>
    <m/>
    <x v="0"/>
    <m/>
    <x v="0"/>
    <x v="142"/>
    <s v="Niekro"/>
    <s v="Phil"/>
    <s v="Braves"/>
    <m/>
    <m/>
    <n v="1"/>
    <n v="1"/>
    <x v="24"/>
    <x v="12"/>
    <x v="0"/>
    <s v="E $1"/>
  </r>
  <r>
    <s v="TL"/>
    <x v="19"/>
    <x v="2"/>
    <x v="0"/>
    <m/>
    <m/>
    <x v="0"/>
    <m/>
    <x v="0"/>
    <x v="143"/>
    <s v="Carew"/>
    <s v="Rod"/>
    <s v="Angels"/>
    <m/>
    <m/>
    <n v="1"/>
    <n v="1"/>
    <x v="7"/>
    <x v="12"/>
    <x v="0"/>
    <s v="E $1"/>
  </r>
  <r>
    <s v="TL"/>
    <x v="19"/>
    <x v="2"/>
    <x v="0"/>
    <m/>
    <m/>
    <x v="0"/>
    <m/>
    <x v="0"/>
    <x v="144"/>
    <s v="Henderson"/>
    <s v="Rickey"/>
    <s v="Athletics"/>
    <m/>
    <m/>
    <n v="1"/>
    <n v="3"/>
    <x v="66"/>
    <x v="12"/>
    <x v="0"/>
    <s v="E $1"/>
  </r>
  <r>
    <s v="BB-Other2"/>
    <x v="19"/>
    <x v="2"/>
    <x v="0"/>
    <m/>
    <m/>
    <x v="0"/>
    <m/>
    <x v="0"/>
    <x v="145"/>
    <s v="Stargell"/>
    <s v="Willie"/>
    <s v="Pirates"/>
    <m/>
    <m/>
    <n v="1"/>
    <n v="1"/>
    <x v="61"/>
    <x v="12"/>
    <x v="0"/>
    <s v="E $1"/>
  </r>
  <r>
    <s v="TL"/>
    <x v="19"/>
    <x v="2"/>
    <x v="0"/>
    <m/>
    <m/>
    <x v="0"/>
    <m/>
    <x v="0"/>
    <x v="146"/>
    <s v="McCovey"/>
    <s v="Willie"/>
    <s v="Giants"/>
    <m/>
    <m/>
    <n v="1"/>
    <n v="1"/>
    <x v="46"/>
    <x v="12"/>
    <x v="0"/>
    <s v="E $1"/>
  </r>
  <r>
    <s v="BB-Other2"/>
    <x v="19"/>
    <x v="2"/>
    <x v="0"/>
    <m/>
    <m/>
    <x v="0"/>
    <m/>
    <x v="0"/>
    <x v="147"/>
    <s v="Winfield"/>
    <s v="Dave"/>
    <s v="Padres"/>
    <m/>
    <m/>
    <n v="1"/>
    <n v="1"/>
    <x v="29"/>
    <x v="12"/>
    <x v="0"/>
    <s v="E $1"/>
  </r>
  <r>
    <s v="BB-Other2"/>
    <x v="19"/>
    <x v="2"/>
    <x v="0"/>
    <m/>
    <m/>
    <x v="0"/>
    <m/>
    <x v="0"/>
    <x v="148"/>
    <s v="Fingers"/>
    <s v="Rollie"/>
    <s v="Padres"/>
    <m/>
    <m/>
    <n v="1"/>
    <n v="1"/>
    <x v="11"/>
    <x v="12"/>
    <x v="0"/>
    <s v="E $1"/>
  </r>
  <r>
    <s v="TL"/>
    <x v="19"/>
    <x v="2"/>
    <x v="0"/>
    <m/>
    <m/>
    <x v="0"/>
    <m/>
    <x v="0"/>
    <x v="81"/>
    <s v="Smith"/>
    <s v="Ozzie"/>
    <s v="Padres"/>
    <m/>
    <m/>
    <n v="1"/>
    <n v="3"/>
    <x v="65"/>
    <x v="12"/>
    <x v="0"/>
    <s v="E $1"/>
  </r>
  <r>
    <s v="BB-Other2"/>
    <x v="19"/>
    <x v="2"/>
    <x v="0"/>
    <m/>
    <m/>
    <x v="0"/>
    <m/>
    <x v="0"/>
    <x v="149"/>
    <s v="Yount"/>
    <s v="Robin"/>
    <s v="Brewers"/>
    <m/>
    <m/>
    <n v="1"/>
    <n v="1.5"/>
    <x v="59"/>
    <x v="12"/>
    <x v="0"/>
    <s v="E $1"/>
  </r>
  <r>
    <s v="BB-Other2"/>
    <x v="19"/>
    <x v="2"/>
    <x v="0"/>
    <m/>
    <m/>
    <x v="0"/>
    <m/>
    <x v="0"/>
    <x v="150"/>
    <s v="Molitor"/>
    <s v="Paul"/>
    <s v="Brewers"/>
    <m/>
    <m/>
    <n v="1"/>
    <n v="1"/>
    <x v="62"/>
    <x v="12"/>
    <x v="0"/>
    <s v="E $1"/>
  </r>
  <r>
    <s v="TL"/>
    <x v="19"/>
    <x v="2"/>
    <x v="0"/>
    <m/>
    <m/>
    <x v="0"/>
    <m/>
    <x v="0"/>
    <x v="151"/>
    <s v="Henderson"/>
    <s v="Rickey"/>
    <s v="Athletics"/>
    <m/>
    <m/>
    <n v="1"/>
    <n v="6"/>
    <x v="66"/>
    <x v="12"/>
    <x v="0"/>
    <s v="D $5"/>
  </r>
  <r>
    <s v="TL"/>
    <x v="19"/>
    <x v="2"/>
    <x v="0"/>
    <m/>
    <m/>
    <x v="0"/>
    <m/>
    <x v="0"/>
    <x v="46"/>
    <s v="Schmidt"/>
    <s v="Mike"/>
    <s v="Phillies"/>
    <m/>
    <m/>
    <n v="1"/>
    <n v="2.5"/>
    <x v="28"/>
    <x v="12"/>
    <x v="0"/>
    <s v="E $1"/>
  </r>
  <r>
    <s v="TL"/>
    <x v="19"/>
    <x v="2"/>
    <x v="0"/>
    <m/>
    <m/>
    <x v="0"/>
    <m/>
    <x v="0"/>
    <x v="152"/>
    <s v="Schmid,Mike/Rose,Pete/Perez,Tony"/>
    <s v="Mike"/>
    <s v="Phillies"/>
    <m/>
    <m/>
    <n v="1"/>
    <n v="1.5"/>
    <x v="72"/>
    <x v="12"/>
    <x v="0"/>
    <s v="E $1"/>
  </r>
  <r>
    <s v="TL"/>
    <x v="19"/>
    <x v="2"/>
    <x v="0"/>
    <m/>
    <m/>
    <x v="0"/>
    <m/>
    <x v="0"/>
    <x v="86"/>
    <s v="Jackson"/>
    <s v="Reggie"/>
    <s v="Yankees"/>
    <m/>
    <m/>
    <n v="1"/>
    <n v="1"/>
    <x v="52"/>
    <x v="12"/>
    <x v="0"/>
    <s v="E $1"/>
  </r>
  <r>
    <s v="TL"/>
    <x v="19"/>
    <x v="2"/>
    <x v="0"/>
    <m/>
    <m/>
    <x v="0"/>
    <m/>
    <x v="0"/>
    <x v="153"/>
    <s v="Brett"/>
    <s v="George"/>
    <s v="Royals"/>
    <m/>
    <m/>
    <n v="1"/>
    <n v="2.5"/>
    <x v="37"/>
    <x v="12"/>
    <x v="0"/>
    <s v="E $1"/>
  </r>
  <r>
    <s v="BB-Other2"/>
    <x v="19"/>
    <x v="2"/>
    <x v="0"/>
    <m/>
    <m/>
    <x v="0"/>
    <m/>
    <x v="0"/>
    <x v="154"/>
    <s v="McGraw"/>
    <s v="Tug"/>
    <s v="Phillies"/>
    <m/>
    <m/>
    <n v="1"/>
    <m/>
    <x v="48"/>
    <x v="12"/>
    <x v="1"/>
    <s v="G"/>
  </r>
  <r>
    <s v="TL"/>
    <x v="19"/>
    <x v="2"/>
    <x v="0"/>
    <m/>
    <m/>
    <x v="0"/>
    <m/>
    <x v="0"/>
    <x v="47"/>
    <s v="Carlton"/>
    <s v="Steve"/>
    <s v="Phillies"/>
    <m/>
    <m/>
    <n v="1"/>
    <n v="2"/>
    <x v="12"/>
    <x v="12"/>
    <x v="0"/>
    <s v="E $1"/>
  </r>
  <r>
    <m/>
    <x v="19"/>
    <x v="0"/>
    <x v="0"/>
    <m/>
    <m/>
    <x v="0"/>
    <m/>
    <x v="0"/>
    <x v="0"/>
    <s v="Schmidt M/Jackson, Reggie"/>
    <m/>
    <s v="Multi Player"/>
    <m/>
    <m/>
    <n v="1"/>
    <n v="0.75"/>
    <x v="73"/>
    <x v="2"/>
    <x v="0"/>
    <s v="F $.25"/>
  </r>
  <r>
    <m/>
    <x v="19"/>
    <x v="0"/>
    <x v="0"/>
    <s v="RB"/>
    <m/>
    <x v="0"/>
    <m/>
    <x v="0"/>
    <x v="155"/>
    <s v="Schmidt"/>
    <s v="Mike"/>
    <s v="Phillies"/>
    <s v="3B"/>
    <m/>
    <n v="1"/>
    <n v="0.75"/>
    <x v="28"/>
    <x v="8"/>
    <x v="0"/>
    <s v="F $.25"/>
  </r>
  <r>
    <m/>
    <x v="19"/>
    <x v="0"/>
    <x v="0"/>
    <s v="Rec"/>
    <m/>
    <x v="0"/>
    <m/>
    <x v="0"/>
    <x v="127"/>
    <s v="Carlton"/>
    <s v="Steve"/>
    <s v="Phillies"/>
    <s v="P"/>
    <m/>
    <n v="1"/>
    <n v="0.75"/>
    <x v="12"/>
    <x v="14"/>
    <x v="0"/>
    <s v="F $.25"/>
  </r>
  <r>
    <m/>
    <x v="19"/>
    <x v="0"/>
    <x v="0"/>
    <s v="Rec"/>
    <m/>
    <x v="0"/>
    <m/>
    <x v="0"/>
    <x v="72"/>
    <s v="Carlton"/>
    <s v="Steve"/>
    <s v="Phillies"/>
    <s v="P"/>
    <m/>
    <n v="1"/>
    <n v="0.75"/>
    <x v="12"/>
    <x v="14"/>
    <x v="0"/>
    <s v="F $.25"/>
  </r>
  <r>
    <m/>
    <x v="19"/>
    <x v="0"/>
    <x v="0"/>
    <m/>
    <m/>
    <x v="0"/>
    <m/>
    <x v="0"/>
    <x v="156"/>
    <s v="McGraw"/>
    <s v="Tug"/>
    <s v="Phillies"/>
    <s v="C"/>
    <m/>
    <n v="1"/>
    <m/>
    <x v="48"/>
    <x v="2"/>
    <x v="1"/>
    <s v="G"/>
  </r>
  <r>
    <m/>
    <x v="19"/>
    <x v="0"/>
    <x v="0"/>
    <m/>
    <m/>
    <x v="0"/>
    <m/>
    <x v="0"/>
    <x v="157"/>
    <s v="McBride"/>
    <s v="Bake"/>
    <s v="Phillies"/>
    <s v="OF"/>
    <m/>
    <n v="1"/>
    <m/>
    <x v="74"/>
    <x v="2"/>
    <x v="1"/>
    <s v="G"/>
  </r>
  <r>
    <m/>
    <x v="19"/>
    <x v="0"/>
    <x v="0"/>
    <s v="AS"/>
    <m/>
    <x v="0"/>
    <m/>
    <x v="0"/>
    <x v="22"/>
    <s v="Carew"/>
    <s v="Rod"/>
    <s v="Angels"/>
    <s v="1B"/>
    <m/>
    <n v="1"/>
    <n v="0.75"/>
    <x v="7"/>
    <x v="9"/>
    <x v="0"/>
    <s v="F $.25"/>
  </r>
  <r>
    <m/>
    <x v="19"/>
    <x v="0"/>
    <x v="0"/>
    <m/>
    <m/>
    <x v="0"/>
    <m/>
    <x v="0"/>
    <x v="73"/>
    <s v="Yastrzemski"/>
    <s v="Carl"/>
    <s v="Red Sox"/>
    <s v="OF-1B"/>
    <m/>
    <n v="1"/>
    <n v="2.5"/>
    <x v="9"/>
    <x v="2"/>
    <x v="0"/>
    <s v="E $1"/>
  </r>
  <r>
    <m/>
    <x v="19"/>
    <x v="0"/>
    <x v="0"/>
    <m/>
    <m/>
    <x v="0"/>
    <m/>
    <x v="0"/>
    <x v="88"/>
    <s v="Bowa"/>
    <s v="Larry"/>
    <s v="Phillies"/>
    <s v="SS"/>
    <m/>
    <n v="1"/>
    <m/>
    <x v="67"/>
    <x v="2"/>
    <x v="1"/>
    <s v="G"/>
  </r>
  <r>
    <m/>
    <x v="19"/>
    <x v="0"/>
    <x v="0"/>
    <m/>
    <m/>
    <x v="0"/>
    <m/>
    <x v="0"/>
    <x v="5"/>
    <s v="Dawson"/>
    <s v="Andre"/>
    <s v="Expos"/>
    <s v="OF"/>
    <m/>
    <n v="1"/>
    <n v="0.75"/>
    <x v="53"/>
    <x v="2"/>
    <x v="0"/>
    <s v="F $.25"/>
  </r>
  <r>
    <m/>
    <x v="19"/>
    <x v="0"/>
    <x v="0"/>
    <m/>
    <m/>
    <x v="0"/>
    <m/>
    <x v="0"/>
    <x v="53"/>
    <s v="Maddox"/>
    <s v="Gary"/>
    <s v="Phillies"/>
    <s v="OF"/>
    <m/>
    <n v="1"/>
    <m/>
    <x v="38"/>
    <x v="2"/>
    <x v="1"/>
    <s v="G"/>
  </r>
  <r>
    <s v="TL"/>
    <x v="19"/>
    <x v="0"/>
    <x v="0"/>
    <m/>
    <m/>
    <x v="0"/>
    <m/>
    <x v="0"/>
    <x v="54"/>
    <s v="Rose"/>
    <s v="Pete"/>
    <s v="Phillies"/>
    <s v="1B"/>
    <m/>
    <n v="1"/>
    <n v="5"/>
    <x v="57"/>
    <x v="2"/>
    <x v="2"/>
    <s v="D $5"/>
  </r>
  <r>
    <m/>
    <x v="19"/>
    <x v="0"/>
    <x v="0"/>
    <s v="Rec"/>
    <m/>
    <x v="0"/>
    <m/>
    <x v="0"/>
    <x v="158"/>
    <s v="Carlton"/>
    <s v="Steve"/>
    <s v="Phillies"/>
    <s v="P"/>
    <m/>
    <n v="1"/>
    <n v="0.75"/>
    <x v="12"/>
    <x v="14"/>
    <x v="0"/>
    <s v="F $.25"/>
  </r>
  <r>
    <m/>
    <x v="19"/>
    <x v="0"/>
    <x v="0"/>
    <s v="RB"/>
    <m/>
    <x v="0"/>
    <m/>
    <x v="0"/>
    <x v="159"/>
    <s v="Schmidt"/>
    <s v="Mike"/>
    <s v="Phillies"/>
    <s v="3B"/>
    <m/>
    <n v="1"/>
    <n v="0.75"/>
    <x v="28"/>
    <x v="8"/>
    <x v="0"/>
    <s v="F $.25"/>
  </r>
  <r>
    <m/>
    <x v="19"/>
    <x v="0"/>
    <x v="0"/>
    <s v="RB"/>
    <m/>
    <x v="0"/>
    <m/>
    <x v="0"/>
    <x v="160"/>
    <s v="Smith"/>
    <s v="Ozzie"/>
    <s v="Reds"/>
    <s v="SS"/>
    <m/>
    <n v="1"/>
    <n v="2"/>
    <x v="65"/>
    <x v="8"/>
    <x v="0"/>
    <s v="E $1"/>
  </r>
  <r>
    <m/>
    <x v="19"/>
    <x v="0"/>
    <x v="0"/>
    <m/>
    <m/>
    <x v="0"/>
    <m/>
    <x v="0"/>
    <x v="108"/>
    <s v="Palmer"/>
    <s v="Jim"/>
    <s v="Orioles"/>
    <s v="P"/>
    <m/>
    <n v="1"/>
    <n v="0.75"/>
    <x v="32"/>
    <x v="2"/>
    <x v="0"/>
    <s v="F $.25"/>
  </r>
  <r>
    <m/>
    <x v="19"/>
    <x v="0"/>
    <x v="0"/>
    <m/>
    <m/>
    <x v="0"/>
    <m/>
    <x v="0"/>
    <x v="14"/>
    <s v="Seaver"/>
    <s v="Tom"/>
    <s v="Reds"/>
    <s v="P"/>
    <m/>
    <n v="1"/>
    <n v="0.75"/>
    <x v="23"/>
    <x v="2"/>
    <x v="0"/>
    <s v="F $.25"/>
  </r>
  <r>
    <m/>
    <x v="19"/>
    <x v="0"/>
    <x v="0"/>
    <m/>
    <m/>
    <x v="0"/>
    <m/>
    <x v="0"/>
    <x v="161"/>
    <s v="Fingers"/>
    <s v="Rollie"/>
    <s v="Padres"/>
    <s v="P"/>
    <m/>
    <n v="1"/>
    <n v="0.75"/>
    <x v="11"/>
    <x v="2"/>
    <x v="0"/>
    <s v="F $.25"/>
  </r>
  <r>
    <s v="TL"/>
    <x v="19"/>
    <x v="0"/>
    <x v="0"/>
    <m/>
    <m/>
    <x v="0"/>
    <m/>
    <x v="0"/>
    <x v="162"/>
    <s v="Ryan"/>
    <s v="Nolan"/>
    <s v="Astros"/>
    <s v="P"/>
    <m/>
    <n v="1"/>
    <n v="8"/>
    <x v="19"/>
    <x v="2"/>
    <x v="0"/>
    <s v="D $5"/>
  </r>
  <r>
    <s v="TL"/>
    <x v="19"/>
    <x v="0"/>
    <x v="0"/>
    <m/>
    <m/>
    <x v="0"/>
    <m/>
    <x v="0"/>
    <x v="162"/>
    <s v="Ryan"/>
    <s v="Nolan"/>
    <s v="Astros"/>
    <s v="P"/>
    <m/>
    <n v="1"/>
    <n v="8"/>
    <x v="19"/>
    <x v="2"/>
    <x v="0"/>
    <s v="D $5"/>
  </r>
  <r>
    <s v="TL"/>
    <x v="19"/>
    <x v="0"/>
    <x v="0"/>
    <m/>
    <m/>
    <x v="0"/>
    <m/>
    <x v="0"/>
    <x v="163"/>
    <s v="Smith"/>
    <s v="Ozzie"/>
    <s v="Padres"/>
    <s v="SS"/>
    <m/>
    <n v="1"/>
    <n v="5"/>
    <x v="65"/>
    <x v="2"/>
    <x v="0"/>
    <s v="D $5"/>
  </r>
  <r>
    <s v="TL"/>
    <x v="19"/>
    <x v="0"/>
    <x v="0"/>
    <m/>
    <m/>
    <x v="0"/>
    <m/>
    <x v="0"/>
    <x v="164"/>
    <s v="Henderson"/>
    <s v="Rickey"/>
    <s v="Athletics"/>
    <s v="OF"/>
    <m/>
    <n v="1"/>
    <n v="10"/>
    <x v="66"/>
    <x v="2"/>
    <x v="0"/>
    <s v="C $10"/>
  </r>
  <r>
    <m/>
    <x v="19"/>
    <x v="0"/>
    <x v="0"/>
    <m/>
    <m/>
    <x v="0"/>
    <m/>
    <x v="0"/>
    <x v="110"/>
    <s v="Luzinski"/>
    <s v="Greg"/>
    <s v="Phillies"/>
    <s v="OF"/>
    <m/>
    <n v="1"/>
    <m/>
    <x v="63"/>
    <x v="2"/>
    <x v="1"/>
    <s v="G"/>
  </r>
  <r>
    <m/>
    <x v="19"/>
    <x v="0"/>
    <x v="0"/>
    <m/>
    <m/>
    <x v="0"/>
    <m/>
    <x v="0"/>
    <x v="165"/>
    <s v="Boone"/>
    <s v="Bob"/>
    <s v="Phillies"/>
    <s v="C"/>
    <m/>
    <n v="1"/>
    <m/>
    <x v="75"/>
    <x v="2"/>
    <x v="1"/>
    <s v="G"/>
  </r>
  <r>
    <m/>
    <x v="19"/>
    <x v="0"/>
    <x v="0"/>
    <s v="AS"/>
    <m/>
    <x v="0"/>
    <m/>
    <x v="0"/>
    <x v="20"/>
    <s v="Molitor"/>
    <s v="Paul"/>
    <s v="Brewers"/>
    <s v="2B"/>
    <m/>
    <n v="1"/>
    <n v="0.75"/>
    <x v="62"/>
    <x v="9"/>
    <x v="0"/>
    <s v="F $.25"/>
  </r>
  <r>
    <m/>
    <x v="19"/>
    <x v="0"/>
    <x v="0"/>
    <m/>
    <m/>
    <x v="0"/>
    <m/>
    <x v="1"/>
    <x v="166"/>
    <s v="Valenzuela"/>
    <s v="Fernando"/>
    <s v="Dodgers"/>
    <s v="P"/>
    <m/>
    <n v="1"/>
    <n v="8"/>
    <x v="70"/>
    <x v="1"/>
    <x v="1"/>
    <s v="D $5"/>
  </r>
  <r>
    <m/>
    <x v="19"/>
    <x v="0"/>
    <x v="0"/>
    <m/>
    <m/>
    <x v="0"/>
    <m/>
    <x v="0"/>
    <x v="11"/>
    <s v="Winfield"/>
    <s v="Dave"/>
    <s v="Padres"/>
    <s v="OF"/>
    <m/>
    <n v="1"/>
    <n v="0.75"/>
    <x v="29"/>
    <x v="2"/>
    <x v="0"/>
    <s v="F $.25"/>
  </r>
  <r>
    <m/>
    <x v="19"/>
    <x v="0"/>
    <x v="0"/>
    <m/>
    <m/>
    <x v="0"/>
    <m/>
    <x v="0"/>
    <x v="16"/>
    <s v="Stargell"/>
    <s v="Willie"/>
    <s v="Pirates"/>
    <s v="1B"/>
    <m/>
    <n v="1"/>
    <n v="0.75"/>
    <x v="61"/>
    <x v="2"/>
    <x v="0"/>
    <s v="F $.25"/>
  </r>
  <r>
    <m/>
    <x v="19"/>
    <x v="0"/>
    <x v="0"/>
    <m/>
    <m/>
    <x v="0"/>
    <m/>
    <x v="0"/>
    <x v="167"/>
    <s v="Niekro"/>
    <s v="Phil"/>
    <s v="Braves"/>
    <s v="P"/>
    <m/>
    <n v="1"/>
    <n v="0.75"/>
    <x v="24"/>
    <x v="2"/>
    <x v="0"/>
    <s v="F $.25"/>
  </r>
  <r>
    <m/>
    <x v="19"/>
    <x v="0"/>
    <x v="0"/>
    <m/>
    <m/>
    <x v="0"/>
    <m/>
    <x v="0"/>
    <x v="95"/>
    <s v="Jackson"/>
    <s v="Reggie"/>
    <s v="Yankees"/>
    <s v="OF"/>
    <m/>
    <n v="1"/>
    <n v="0.75"/>
    <x v="52"/>
    <x v="2"/>
    <x v="0"/>
    <s v="F $.25"/>
  </r>
  <r>
    <m/>
    <x v="19"/>
    <x v="0"/>
    <x v="0"/>
    <m/>
    <m/>
    <x v="0"/>
    <m/>
    <x v="0"/>
    <x v="168"/>
    <s v="NL Championship"/>
    <m/>
    <s v="NLCS"/>
    <m/>
    <m/>
    <n v="1"/>
    <m/>
    <x v="76"/>
    <x v="2"/>
    <x v="1"/>
    <s v="G"/>
  </r>
  <r>
    <m/>
    <x v="19"/>
    <x v="0"/>
    <x v="0"/>
    <m/>
    <m/>
    <x v="0"/>
    <m/>
    <x v="0"/>
    <x v="169"/>
    <s v="World Series"/>
    <m/>
    <s v="World Series"/>
    <m/>
    <m/>
    <n v="1"/>
    <m/>
    <x v="77"/>
    <x v="2"/>
    <x v="1"/>
    <s v="G"/>
  </r>
  <r>
    <m/>
    <x v="19"/>
    <x v="0"/>
    <x v="0"/>
    <s v="AS"/>
    <m/>
    <x v="0"/>
    <m/>
    <x v="0"/>
    <x v="170"/>
    <s v="Gossage"/>
    <s v="Rich (Goose)"/>
    <s v="Yankees"/>
    <s v="P"/>
    <m/>
    <n v="1"/>
    <n v="0.75"/>
    <x v="39"/>
    <x v="9"/>
    <x v="0"/>
    <s v="F $.25"/>
  </r>
  <r>
    <m/>
    <x v="19"/>
    <x v="0"/>
    <x v="0"/>
    <m/>
    <m/>
    <x v="0"/>
    <m/>
    <x v="0"/>
    <x v="171"/>
    <s v="Trillo"/>
    <s v="Manny"/>
    <s v="Phillies"/>
    <s v="2B"/>
    <m/>
    <n v="1"/>
    <m/>
    <x v="78"/>
    <x v="2"/>
    <x v="1"/>
    <s v="G"/>
  </r>
  <r>
    <s v="TL"/>
    <x v="19"/>
    <x v="0"/>
    <x v="0"/>
    <m/>
    <m/>
    <x v="0"/>
    <m/>
    <x v="1"/>
    <x v="172"/>
    <s v="Raines"/>
    <s v="Tim"/>
    <s v="Expos"/>
    <s v="2B"/>
    <m/>
    <n v="1"/>
    <n v="4"/>
    <x v="69"/>
    <x v="1"/>
    <x v="0"/>
    <s v="E $1"/>
  </r>
  <r>
    <m/>
    <x v="19"/>
    <x v="0"/>
    <x v="0"/>
    <m/>
    <m/>
    <x v="0"/>
    <m/>
    <x v="0"/>
    <x v="80"/>
    <s v="Fisk"/>
    <s v="Carlton"/>
    <s v="Red Sox"/>
    <s v="C"/>
    <m/>
    <n v="1"/>
    <n v="0.75"/>
    <x v="71"/>
    <x v="2"/>
    <x v="0"/>
    <s v="F $.25"/>
  </r>
  <r>
    <m/>
    <x v="19"/>
    <x v="0"/>
    <x v="0"/>
    <m/>
    <m/>
    <x v="0"/>
    <m/>
    <x v="0"/>
    <x v="173"/>
    <s v="Murray"/>
    <s v="Eddie"/>
    <s v="Orioles"/>
    <s v="1B"/>
    <m/>
    <n v="1"/>
    <n v="2.5"/>
    <x v="64"/>
    <x v="2"/>
    <x v="0"/>
    <s v="E $1"/>
  </r>
  <r>
    <m/>
    <x v="19"/>
    <x v="0"/>
    <x v="0"/>
    <m/>
    <m/>
    <x v="0"/>
    <m/>
    <x v="0"/>
    <x v="44"/>
    <s v="Rice"/>
    <s v="Jim"/>
    <s v="Red Sox"/>
    <s v="OF"/>
    <m/>
    <n v="1"/>
    <n v="0.75"/>
    <x v="42"/>
    <x v="2"/>
    <x v="0"/>
    <s v="F $.25"/>
  </r>
  <r>
    <s v="TL"/>
    <x v="19"/>
    <x v="0"/>
    <x v="0"/>
    <m/>
    <m/>
    <x v="0"/>
    <m/>
    <x v="0"/>
    <x v="150"/>
    <s v="Yount"/>
    <s v="Robin"/>
    <s v="Brewers"/>
    <s v="SS"/>
    <m/>
    <n v="1"/>
    <n v="2.5"/>
    <x v="59"/>
    <x v="2"/>
    <x v="0"/>
    <s v="E $1"/>
  </r>
  <r>
    <s v="TL"/>
    <x v="19"/>
    <x v="0"/>
    <x v="0"/>
    <m/>
    <m/>
    <x v="0"/>
    <m/>
    <x v="0"/>
    <x v="98"/>
    <s v="Schmidt"/>
    <s v="Mike"/>
    <s v="Phillies"/>
    <s v="3B"/>
    <m/>
    <n v="1"/>
    <n v="2"/>
    <x v="28"/>
    <x v="2"/>
    <x v="0"/>
    <s v="E $1"/>
  </r>
  <r>
    <m/>
    <x v="19"/>
    <x v="0"/>
    <x v="0"/>
    <m/>
    <m/>
    <x v="0"/>
    <m/>
    <x v="0"/>
    <x v="68"/>
    <s v="John"/>
    <s v="Tommy"/>
    <s v="Yankees"/>
    <s v="P"/>
    <m/>
    <n v="1"/>
    <n v="0.05"/>
    <x v="79"/>
    <x v="2"/>
    <x v="1"/>
    <s v="G"/>
  </r>
  <r>
    <m/>
    <x v="19"/>
    <x v="0"/>
    <x v="0"/>
    <m/>
    <m/>
    <x v="0"/>
    <m/>
    <x v="0"/>
    <x v="174"/>
    <s v="Perry"/>
    <s v="Gaylord"/>
    <s v="Yankees"/>
    <s v="P"/>
    <m/>
    <n v="1"/>
    <n v="0.75"/>
    <x v="17"/>
    <x v="2"/>
    <x v="0"/>
    <s v="F $.25"/>
  </r>
  <r>
    <s v="TL"/>
    <x v="19"/>
    <x v="0"/>
    <x v="0"/>
    <m/>
    <m/>
    <x v="0"/>
    <m/>
    <x v="0"/>
    <x v="115"/>
    <s v="Bench"/>
    <s v="Johnny"/>
    <s v="Reds"/>
    <s v="C"/>
    <m/>
    <n v="1"/>
    <n v="0.75"/>
    <x v="25"/>
    <x v="2"/>
    <x v="0"/>
    <s v="F $.25"/>
  </r>
  <r>
    <m/>
    <x v="19"/>
    <x v="0"/>
    <x v="0"/>
    <m/>
    <m/>
    <x v="0"/>
    <m/>
    <x v="0"/>
    <x v="175"/>
    <s v="Sutton"/>
    <s v="Don"/>
    <s v="Dodgers"/>
    <s v="P"/>
    <m/>
    <n v="1"/>
    <n v="0.75"/>
    <x v="8"/>
    <x v="2"/>
    <x v="0"/>
    <s v="F $.25"/>
  </r>
  <r>
    <m/>
    <x v="19"/>
    <x v="0"/>
    <x v="0"/>
    <m/>
    <m/>
    <x v="0"/>
    <m/>
    <x v="0"/>
    <x v="45"/>
    <s v="Eckersley"/>
    <s v="Dennis"/>
    <s v="Red Sox"/>
    <s v="P"/>
    <m/>
    <n v="1"/>
    <n v="0.75"/>
    <x v="58"/>
    <x v="2"/>
    <x v="0"/>
    <s v="F $.25"/>
  </r>
  <r>
    <s v="TL"/>
    <x v="19"/>
    <x v="0"/>
    <x v="0"/>
    <m/>
    <m/>
    <x v="0"/>
    <m/>
    <x v="0"/>
    <x v="116"/>
    <s v="Carlton"/>
    <s v="Steve"/>
    <s v="Phillies"/>
    <s v="P"/>
    <m/>
    <n v="1"/>
    <n v="0.75"/>
    <x v="12"/>
    <x v="2"/>
    <x v="0"/>
    <s v="F $.25"/>
  </r>
  <r>
    <s v="TL"/>
    <x v="19"/>
    <x v="0"/>
    <x v="0"/>
    <m/>
    <m/>
    <x v="0"/>
    <m/>
    <x v="0"/>
    <x v="47"/>
    <s v="Carter"/>
    <s v="Gary"/>
    <s v="Expos"/>
    <s v="C"/>
    <m/>
    <n v="1"/>
    <n v="0.75"/>
    <x v="33"/>
    <x v="2"/>
    <x v="0"/>
    <s v="F $.25"/>
  </r>
  <r>
    <m/>
    <x v="19"/>
    <x v="0"/>
    <x v="0"/>
    <m/>
    <m/>
    <x v="0"/>
    <m/>
    <x v="0"/>
    <x v="176"/>
    <s v="Yankees"/>
    <m/>
    <s v="Yankees"/>
    <m/>
    <m/>
    <n v="1"/>
    <m/>
    <x v="36"/>
    <x v="2"/>
    <x v="1"/>
    <s v="G"/>
  </r>
  <r>
    <m/>
    <x v="19"/>
    <x v="0"/>
    <x v="0"/>
    <m/>
    <m/>
    <x v="0"/>
    <m/>
    <x v="0"/>
    <x v="177"/>
    <s v="Phillies"/>
    <m/>
    <s v="Phillies"/>
    <m/>
    <m/>
    <n v="1"/>
    <m/>
    <x v="80"/>
    <x v="2"/>
    <x v="1"/>
    <s v="G"/>
  </r>
  <r>
    <s v="TL"/>
    <x v="19"/>
    <x v="0"/>
    <x v="0"/>
    <m/>
    <m/>
    <x v="0"/>
    <m/>
    <x v="0"/>
    <x v="117"/>
    <s v="Brett"/>
    <s v="George"/>
    <s v="Royals"/>
    <s v="3B"/>
    <m/>
    <n v="1"/>
    <n v="4"/>
    <x v="37"/>
    <x v="2"/>
    <x v="0"/>
    <s v="E $1"/>
  </r>
  <r>
    <m/>
    <x v="20"/>
    <x v="1"/>
    <x v="0"/>
    <s v="DK"/>
    <m/>
    <x v="0"/>
    <m/>
    <x v="0"/>
    <x v="49"/>
    <s v="Rose"/>
    <s v="Pete"/>
    <s v="Phillies"/>
    <m/>
    <m/>
    <n v="1"/>
    <n v="2.5"/>
    <x v="57"/>
    <x v="15"/>
    <x v="2"/>
    <s v="E $1"/>
  </r>
  <r>
    <m/>
    <x v="20"/>
    <x v="1"/>
    <x v="0"/>
    <s v="DK"/>
    <m/>
    <x v="0"/>
    <m/>
    <x v="0"/>
    <x v="0"/>
    <s v="Carter"/>
    <s v="Gary"/>
    <s v="Expos"/>
    <m/>
    <m/>
    <n v="1"/>
    <n v="0.75"/>
    <x v="33"/>
    <x v="15"/>
    <x v="0"/>
    <s v="F $.25"/>
  </r>
  <r>
    <m/>
    <x v="20"/>
    <x v="1"/>
    <x v="0"/>
    <s v="DK"/>
    <m/>
    <x v="0"/>
    <m/>
    <x v="0"/>
    <x v="178"/>
    <s v="Carew"/>
    <s v="Rod"/>
    <s v="Angels"/>
    <m/>
    <m/>
    <n v="1"/>
    <n v="0.75"/>
    <x v="7"/>
    <x v="15"/>
    <x v="0"/>
    <s v="F $.25"/>
  </r>
  <r>
    <m/>
    <x v="20"/>
    <x v="1"/>
    <x v="0"/>
    <s v="DK"/>
    <m/>
    <x v="0"/>
    <m/>
    <x v="0"/>
    <x v="27"/>
    <s v="Niekro"/>
    <s v="Phil"/>
    <s v="Braves"/>
    <m/>
    <m/>
    <n v="1"/>
    <n v="0.75"/>
    <x v="24"/>
    <x v="15"/>
    <x v="0"/>
    <s v="F $.25"/>
  </r>
  <r>
    <s v="TL"/>
    <x v="20"/>
    <x v="1"/>
    <x v="0"/>
    <s v="DK"/>
    <m/>
    <x v="0"/>
    <m/>
    <x v="0"/>
    <x v="179"/>
    <s v="Ryan"/>
    <s v="Nolan"/>
    <s v="Astros"/>
    <m/>
    <m/>
    <n v="1"/>
    <n v="4"/>
    <x v="19"/>
    <x v="15"/>
    <x v="0"/>
    <s v="E $1"/>
  </r>
  <r>
    <m/>
    <x v="20"/>
    <x v="1"/>
    <x v="0"/>
    <s v="DK"/>
    <m/>
    <x v="0"/>
    <m/>
    <x v="0"/>
    <x v="180"/>
    <s v="Brett"/>
    <s v="George"/>
    <s v="Royals"/>
    <m/>
    <m/>
    <n v="1"/>
    <n v="2"/>
    <x v="37"/>
    <x v="15"/>
    <x v="0"/>
    <s v="E $1"/>
  </r>
  <r>
    <m/>
    <x v="20"/>
    <x v="1"/>
    <x v="0"/>
    <s v="DK"/>
    <m/>
    <x v="0"/>
    <m/>
    <x v="0"/>
    <x v="181"/>
    <s v="Seaver"/>
    <s v="Tom"/>
    <s v="Reds"/>
    <m/>
    <m/>
    <n v="1"/>
    <n v="0.75"/>
    <x v="23"/>
    <x v="15"/>
    <x v="0"/>
    <s v="F $.25"/>
  </r>
  <r>
    <m/>
    <x v="20"/>
    <x v="1"/>
    <x v="0"/>
    <s v="DK"/>
    <m/>
    <x v="0"/>
    <m/>
    <x v="0"/>
    <x v="182"/>
    <s v="Winfield"/>
    <s v="Dave"/>
    <s v="Yankees"/>
    <m/>
    <m/>
    <n v="1"/>
    <n v="0.75"/>
    <x v="29"/>
    <x v="15"/>
    <x v="0"/>
    <s v="F $.25"/>
  </r>
  <r>
    <m/>
    <x v="20"/>
    <x v="1"/>
    <x v="0"/>
    <s v="DK"/>
    <m/>
    <x v="0"/>
    <m/>
    <x v="0"/>
    <x v="28"/>
    <s v="Fisk"/>
    <s v="Carlton"/>
    <s v="White Sox"/>
    <m/>
    <m/>
    <n v="1"/>
    <n v="0.75"/>
    <x v="71"/>
    <x v="15"/>
    <x v="0"/>
    <s v="F $.25"/>
  </r>
  <r>
    <m/>
    <x v="20"/>
    <x v="1"/>
    <x v="0"/>
    <s v="DK"/>
    <m/>
    <x v="0"/>
    <m/>
    <x v="0"/>
    <x v="37"/>
    <s v="Smith"/>
    <s v="Ozzie"/>
    <s v="Padres"/>
    <m/>
    <m/>
    <n v="1"/>
    <n v="1.5"/>
    <x v="65"/>
    <x v="15"/>
    <x v="0"/>
    <s v="E $1"/>
  </r>
  <r>
    <m/>
    <x v="20"/>
    <x v="1"/>
    <x v="0"/>
    <m/>
    <m/>
    <x v="0"/>
    <m/>
    <x v="0"/>
    <x v="129"/>
    <s v="Fingers"/>
    <s v="Rollie"/>
    <s v="Brewers"/>
    <m/>
    <m/>
    <n v="1"/>
    <n v="0.75"/>
    <x v="11"/>
    <x v="10"/>
    <x v="0"/>
    <s v="F $.25"/>
  </r>
  <r>
    <m/>
    <x v="20"/>
    <x v="1"/>
    <x v="0"/>
    <m/>
    <m/>
    <x v="0"/>
    <m/>
    <x v="0"/>
    <x v="102"/>
    <s v="Eckersley"/>
    <s v="Dennis"/>
    <s v="Red Sox"/>
    <m/>
    <m/>
    <n v="1"/>
    <n v="0.75"/>
    <x v="58"/>
    <x v="10"/>
    <x v="0"/>
    <s v="F $.25"/>
  </r>
  <r>
    <m/>
    <x v="20"/>
    <x v="1"/>
    <x v="0"/>
    <m/>
    <m/>
    <x v="0"/>
    <m/>
    <x v="0"/>
    <x v="183"/>
    <s v="Winfield"/>
    <s v="Dave"/>
    <s v="Yankees"/>
    <m/>
    <m/>
    <n v="1"/>
    <n v="0.75"/>
    <x v="29"/>
    <x v="10"/>
    <x v="0"/>
    <s v="F $.25"/>
  </r>
  <r>
    <m/>
    <x v="20"/>
    <x v="1"/>
    <x v="0"/>
    <m/>
    <m/>
    <x v="0"/>
    <m/>
    <x v="0"/>
    <x v="87"/>
    <s v="Brett"/>
    <s v="George"/>
    <s v="Royals"/>
    <m/>
    <m/>
    <n v="1"/>
    <n v="2"/>
    <x v="37"/>
    <x v="10"/>
    <x v="0"/>
    <s v="E $1"/>
  </r>
  <r>
    <m/>
    <x v="20"/>
    <x v="1"/>
    <x v="0"/>
    <m/>
    <m/>
    <x v="0"/>
    <m/>
    <x v="0"/>
    <x v="184"/>
    <s v="Carlton"/>
    <s v="Steve"/>
    <s v="Phillies"/>
    <m/>
    <m/>
    <n v="1"/>
    <n v="0.75"/>
    <x v="12"/>
    <x v="10"/>
    <x v="0"/>
    <s v="F $.25"/>
  </r>
  <r>
    <m/>
    <x v="20"/>
    <x v="1"/>
    <x v="0"/>
    <m/>
    <m/>
    <x v="0"/>
    <m/>
    <x v="0"/>
    <x v="185"/>
    <s v="Yastrzemski"/>
    <s v="Carl"/>
    <s v="Red Sox"/>
    <m/>
    <m/>
    <n v="1"/>
    <n v="1.25"/>
    <x v="9"/>
    <x v="10"/>
    <x v="0"/>
    <s v="E $1"/>
  </r>
  <r>
    <m/>
    <x v="20"/>
    <x v="1"/>
    <x v="0"/>
    <m/>
    <m/>
    <x v="0"/>
    <m/>
    <x v="0"/>
    <x v="186"/>
    <s v="Molitor"/>
    <s v="Paul"/>
    <s v="Brewers"/>
    <m/>
    <m/>
    <n v="1"/>
    <n v="0.75"/>
    <x v="62"/>
    <x v="10"/>
    <x v="0"/>
    <s v="F $.25"/>
  </r>
  <r>
    <m/>
    <x v="20"/>
    <x v="1"/>
    <x v="0"/>
    <m/>
    <m/>
    <x v="0"/>
    <m/>
    <x v="0"/>
    <x v="187"/>
    <s v="Dawson"/>
    <s v="Andre"/>
    <s v="Expos"/>
    <m/>
    <m/>
    <n v="1"/>
    <n v="0.75"/>
    <x v="53"/>
    <x v="10"/>
    <x v="0"/>
    <s v="F $.25"/>
  </r>
  <r>
    <m/>
    <x v="20"/>
    <x v="1"/>
    <x v="0"/>
    <m/>
    <m/>
    <x v="0"/>
    <m/>
    <x v="0"/>
    <x v="188"/>
    <s v="Smith"/>
    <s v="Ozzie"/>
    <s v="Padres"/>
    <m/>
    <m/>
    <n v="1"/>
    <n v="1.5"/>
    <x v="65"/>
    <x v="10"/>
    <x v="0"/>
    <s v="E $1"/>
  </r>
  <r>
    <m/>
    <x v="20"/>
    <x v="1"/>
    <x v="0"/>
    <m/>
    <m/>
    <x v="0"/>
    <m/>
    <x v="0"/>
    <x v="189"/>
    <s v="Henderson"/>
    <s v="Rickey"/>
    <s v="Athletics"/>
    <m/>
    <m/>
    <n v="1"/>
    <n v="2.5"/>
    <x v="66"/>
    <x v="10"/>
    <x v="0"/>
    <s v="E $1"/>
  </r>
  <r>
    <m/>
    <x v="20"/>
    <x v="1"/>
    <x v="0"/>
    <m/>
    <m/>
    <x v="0"/>
    <m/>
    <x v="0"/>
    <x v="190"/>
    <s v="Carter"/>
    <s v="Gary"/>
    <s v="Expos"/>
    <m/>
    <m/>
    <n v="1"/>
    <n v="0.75"/>
    <x v="33"/>
    <x v="10"/>
    <x v="0"/>
    <s v="F $.25"/>
  </r>
  <r>
    <m/>
    <x v="20"/>
    <x v="1"/>
    <x v="0"/>
    <m/>
    <m/>
    <x v="0"/>
    <m/>
    <x v="0"/>
    <x v="191"/>
    <s v="Seaver"/>
    <s v="Tom"/>
    <s v="Reds"/>
    <m/>
    <m/>
    <n v="1"/>
    <n v="0.75"/>
    <x v="23"/>
    <x v="10"/>
    <x v="0"/>
    <s v="F $.25"/>
  </r>
  <r>
    <m/>
    <x v="20"/>
    <x v="1"/>
    <x v="0"/>
    <m/>
    <m/>
    <x v="0"/>
    <m/>
    <x v="0"/>
    <x v="192"/>
    <s v="Rose"/>
    <s v="Pete"/>
    <s v="Phillies"/>
    <m/>
    <m/>
    <n v="1"/>
    <n v="2.5"/>
    <x v="57"/>
    <x v="10"/>
    <x v="2"/>
    <s v="E $1"/>
  </r>
  <r>
    <m/>
    <x v="20"/>
    <x v="1"/>
    <x v="0"/>
    <m/>
    <m/>
    <x v="0"/>
    <m/>
    <x v="0"/>
    <x v="193"/>
    <s v="Carew"/>
    <s v="Rod"/>
    <s v="Angels"/>
    <m/>
    <m/>
    <n v="1"/>
    <n v="0.75"/>
    <x v="7"/>
    <x v="10"/>
    <x v="0"/>
    <s v="F $.25"/>
  </r>
  <r>
    <m/>
    <x v="20"/>
    <x v="1"/>
    <x v="0"/>
    <m/>
    <m/>
    <x v="0"/>
    <m/>
    <x v="0"/>
    <x v="75"/>
    <s v="Palmer"/>
    <s v="Jim"/>
    <s v="Orioles"/>
    <m/>
    <m/>
    <n v="1"/>
    <n v="0.75"/>
    <x v="32"/>
    <x v="10"/>
    <x v="0"/>
    <s v="F $.25"/>
  </r>
  <r>
    <m/>
    <x v="20"/>
    <x v="1"/>
    <x v="0"/>
    <m/>
    <m/>
    <x v="0"/>
    <m/>
    <x v="0"/>
    <x v="34"/>
    <s v="Gossage"/>
    <s v="Rich (Goose)"/>
    <s v="Yankees"/>
    <m/>
    <m/>
    <n v="1"/>
    <n v="0.75"/>
    <x v="39"/>
    <x v="10"/>
    <x v="0"/>
    <s v="F $.25"/>
  </r>
  <r>
    <m/>
    <x v="20"/>
    <x v="1"/>
    <x v="0"/>
    <m/>
    <m/>
    <x v="0"/>
    <m/>
    <x v="0"/>
    <x v="194"/>
    <s v="Schmidt"/>
    <s v="Mike"/>
    <s v="Phillies"/>
    <m/>
    <m/>
    <n v="1"/>
    <n v="2"/>
    <x v="28"/>
    <x v="10"/>
    <x v="0"/>
    <s v="E $1"/>
  </r>
  <r>
    <m/>
    <x v="20"/>
    <x v="1"/>
    <x v="0"/>
    <m/>
    <m/>
    <x v="0"/>
    <m/>
    <x v="0"/>
    <x v="167"/>
    <s v="Berra"/>
    <s v="Yogi"/>
    <s v="Yankees"/>
    <s v="Coach"/>
    <m/>
    <n v="1"/>
    <n v="0.75"/>
    <x v="0"/>
    <x v="10"/>
    <x v="0"/>
    <s v="F $.25"/>
  </r>
  <r>
    <m/>
    <x v="20"/>
    <x v="1"/>
    <x v="0"/>
    <m/>
    <m/>
    <x v="0"/>
    <m/>
    <x v="0"/>
    <x v="95"/>
    <s v="Bench"/>
    <s v="Johnny"/>
    <s v="Reds"/>
    <m/>
    <m/>
    <n v="1"/>
    <n v="0.75"/>
    <x v="25"/>
    <x v="10"/>
    <x v="0"/>
    <s v="F $.25"/>
  </r>
  <r>
    <s v="TL"/>
    <x v="20"/>
    <x v="1"/>
    <x v="0"/>
    <m/>
    <m/>
    <x v="0"/>
    <m/>
    <x v="1"/>
    <x v="195"/>
    <s v="Ripken Jr"/>
    <s v="Cal"/>
    <s v="Orioles"/>
    <m/>
    <m/>
    <n v="1"/>
    <n v="30"/>
    <x v="81"/>
    <x v="11"/>
    <x v="0"/>
    <s v="C $10"/>
  </r>
  <r>
    <m/>
    <x v="20"/>
    <x v="1"/>
    <x v="0"/>
    <m/>
    <m/>
    <x v="0"/>
    <m/>
    <x v="0"/>
    <x v="196"/>
    <s v="Ryan"/>
    <s v="Nolan"/>
    <s v="Astros"/>
    <m/>
    <m/>
    <n v="1"/>
    <n v="4"/>
    <x v="19"/>
    <x v="10"/>
    <x v="0"/>
    <s v="E $1"/>
  </r>
  <r>
    <m/>
    <x v="20"/>
    <x v="1"/>
    <x v="0"/>
    <m/>
    <m/>
    <x v="0"/>
    <m/>
    <x v="0"/>
    <x v="63"/>
    <s v="McGraw"/>
    <s v="Tug"/>
    <s v="Phillies"/>
    <m/>
    <m/>
    <n v="1"/>
    <n v="0.05"/>
    <x v="48"/>
    <x v="10"/>
    <x v="1"/>
    <s v="G"/>
  </r>
  <r>
    <m/>
    <x v="20"/>
    <x v="1"/>
    <x v="0"/>
    <m/>
    <m/>
    <x v="0"/>
    <m/>
    <x v="0"/>
    <x v="197"/>
    <s v="Sutton"/>
    <s v="Don"/>
    <s v="Astros"/>
    <m/>
    <m/>
    <n v="1"/>
    <n v="0.75"/>
    <x v="8"/>
    <x v="10"/>
    <x v="0"/>
    <s v="F $.25"/>
  </r>
  <r>
    <m/>
    <x v="20"/>
    <x v="1"/>
    <x v="0"/>
    <m/>
    <m/>
    <x v="0"/>
    <m/>
    <x v="0"/>
    <x v="198"/>
    <s v="Niekro"/>
    <s v="Phil"/>
    <s v="Braves"/>
    <m/>
    <m/>
    <n v="1"/>
    <n v="0.75"/>
    <x v="24"/>
    <x v="10"/>
    <x v="0"/>
    <s v="F $.25"/>
  </r>
  <r>
    <m/>
    <x v="20"/>
    <x v="1"/>
    <x v="0"/>
    <m/>
    <m/>
    <x v="0"/>
    <m/>
    <x v="0"/>
    <x v="199"/>
    <s v="Murray"/>
    <s v="Eddie"/>
    <s v="Orioles"/>
    <m/>
    <m/>
    <n v="1"/>
    <n v="0.75"/>
    <x v="64"/>
    <x v="10"/>
    <x v="0"/>
    <s v="F $.25"/>
  </r>
  <r>
    <m/>
    <x v="20"/>
    <x v="1"/>
    <x v="0"/>
    <m/>
    <m/>
    <x v="0"/>
    <m/>
    <x v="0"/>
    <x v="200"/>
    <s v="Fisk"/>
    <s v="Carlton"/>
    <s v="White Sox"/>
    <m/>
    <m/>
    <n v="1"/>
    <n v="0.75"/>
    <x v="71"/>
    <x v="10"/>
    <x v="0"/>
    <s v="F $.25"/>
  </r>
  <r>
    <m/>
    <x v="20"/>
    <x v="1"/>
    <x v="0"/>
    <m/>
    <m/>
    <x v="0"/>
    <m/>
    <x v="0"/>
    <x v="97"/>
    <s v="Yount"/>
    <s v="Robin"/>
    <s v="Brewers"/>
    <m/>
    <m/>
    <n v="1"/>
    <n v="1.5"/>
    <x v="59"/>
    <x v="10"/>
    <x v="0"/>
    <s v="E $1"/>
  </r>
  <r>
    <m/>
    <x v="20"/>
    <x v="1"/>
    <x v="0"/>
    <m/>
    <m/>
    <x v="0"/>
    <m/>
    <x v="0"/>
    <x v="201"/>
    <s v="San Diego Chicken"/>
    <m/>
    <s v="Padres"/>
    <m/>
    <m/>
    <n v="1"/>
    <n v="0.05"/>
    <x v="82"/>
    <x v="10"/>
    <x v="1"/>
    <s v="G"/>
  </r>
  <r>
    <m/>
    <x v="20"/>
    <x v="1"/>
    <x v="0"/>
    <m/>
    <m/>
    <x v="0"/>
    <m/>
    <x v="0"/>
    <x v="202"/>
    <s v="Jackson"/>
    <s v="Reggie"/>
    <s v="Yankees"/>
    <m/>
    <m/>
    <n v="1"/>
    <n v="0.75"/>
    <x v="52"/>
    <x v="10"/>
    <x v="0"/>
    <s v="F $.25"/>
  </r>
  <r>
    <m/>
    <x v="20"/>
    <x v="1"/>
    <x v="0"/>
    <m/>
    <m/>
    <x v="0"/>
    <m/>
    <x v="0"/>
    <x v="203"/>
    <s v="Perry"/>
    <s v="Gaylord"/>
    <s v="Braves"/>
    <m/>
    <m/>
    <n v="1"/>
    <n v="0.75"/>
    <x v="17"/>
    <x v="10"/>
    <x v="0"/>
    <s v="F $.25"/>
  </r>
  <r>
    <m/>
    <x v="20"/>
    <x v="1"/>
    <x v="0"/>
    <m/>
    <m/>
    <x v="0"/>
    <m/>
    <x v="0"/>
    <x v="204"/>
    <s v="Jackson,Reggie/Winfield,Dave"/>
    <s v="Reggie"/>
    <s v="Yankees"/>
    <m/>
    <m/>
    <n v="1"/>
    <n v="0.75"/>
    <x v="83"/>
    <x v="10"/>
    <x v="0"/>
    <s v="F $.25"/>
  </r>
  <r>
    <s v="TL"/>
    <x v="20"/>
    <x v="1"/>
    <x v="0"/>
    <m/>
    <m/>
    <x v="0"/>
    <m/>
    <x v="0"/>
    <x v="205"/>
    <s v="Rose, Pete / Schmidt, Mike"/>
    <m/>
    <s v="Phillies"/>
    <m/>
    <m/>
    <n v="1"/>
    <n v="1.5"/>
    <x v="84"/>
    <x v="10"/>
    <x v="0"/>
    <s v="E $1"/>
  </r>
  <r>
    <m/>
    <x v="20"/>
    <x v="1"/>
    <x v="0"/>
    <m/>
    <m/>
    <x v="0"/>
    <m/>
    <x v="0"/>
    <x v="206"/>
    <s v="Bench,Johnny/Seaver,Tom"/>
    <s v="Johnny"/>
    <s v="Reds"/>
    <m/>
    <m/>
    <n v="1"/>
    <n v="0.75"/>
    <x v="85"/>
    <x v="10"/>
    <x v="0"/>
    <s v="F $.25"/>
  </r>
  <r>
    <m/>
    <x v="20"/>
    <x v="1"/>
    <x v="0"/>
    <m/>
    <m/>
    <x v="0"/>
    <m/>
    <x v="0"/>
    <x v="207"/>
    <s v="Stargell"/>
    <s v="Willie"/>
    <s v="Pirates"/>
    <m/>
    <m/>
    <n v="1"/>
    <n v="0.75"/>
    <x v="61"/>
    <x v="10"/>
    <x v="0"/>
    <s v="F $.25"/>
  </r>
  <r>
    <s v="TL"/>
    <x v="20"/>
    <x v="2"/>
    <x v="0"/>
    <m/>
    <m/>
    <x v="0"/>
    <m/>
    <x v="0"/>
    <x v="208"/>
    <s v="Jackson"/>
    <s v="Reggie"/>
    <s v="Yankees"/>
    <m/>
    <m/>
    <n v="1"/>
    <n v="0.75"/>
    <x v="52"/>
    <x v="12"/>
    <x v="0"/>
    <s v="F $.25"/>
  </r>
  <r>
    <m/>
    <x v="20"/>
    <x v="2"/>
    <x v="0"/>
    <m/>
    <m/>
    <x v="0"/>
    <m/>
    <x v="0"/>
    <x v="209"/>
    <s v="Winfield"/>
    <s v="Dave"/>
    <s v="Yankees"/>
    <m/>
    <m/>
    <n v="1"/>
    <n v="0.75"/>
    <x v="29"/>
    <x v="12"/>
    <x v="0"/>
    <s v="F $.25"/>
  </r>
  <r>
    <m/>
    <x v="20"/>
    <x v="2"/>
    <x v="0"/>
    <m/>
    <m/>
    <x v="0"/>
    <m/>
    <x v="0"/>
    <x v="130"/>
    <s v="Bench"/>
    <s v="Johnny"/>
    <s v="Reds"/>
    <m/>
    <m/>
    <n v="1"/>
    <n v="0.75"/>
    <x v="25"/>
    <x v="12"/>
    <x v="0"/>
    <s v="F $.25"/>
  </r>
  <r>
    <m/>
    <x v="20"/>
    <x v="2"/>
    <x v="0"/>
    <m/>
    <m/>
    <x v="0"/>
    <m/>
    <x v="0"/>
    <x v="210"/>
    <s v="Seaver"/>
    <s v="Tom"/>
    <s v="Reds"/>
    <m/>
    <m/>
    <n v="1"/>
    <n v="0.75"/>
    <x v="23"/>
    <x v="12"/>
    <x v="0"/>
    <s v="F $.25"/>
  </r>
  <r>
    <m/>
    <x v="20"/>
    <x v="2"/>
    <x v="0"/>
    <m/>
    <m/>
    <x v="0"/>
    <m/>
    <x v="0"/>
    <x v="211"/>
    <s v="Henderson"/>
    <s v="Rickey"/>
    <s v="Athletics"/>
    <m/>
    <m/>
    <n v="1"/>
    <n v="0.75"/>
    <x v="66"/>
    <x v="12"/>
    <x v="0"/>
    <s v="F $.25"/>
  </r>
  <r>
    <m/>
    <x v="20"/>
    <x v="2"/>
    <x v="0"/>
    <m/>
    <m/>
    <x v="0"/>
    <m/>
    <x v="0"/>
    <x v="212"/>
    <s v="Fingers"/>
    <s v="Rollie"/>
    <s v="Brewers"/>
    <m/>
    <m/>
    <n v="1"/>
    <n v="0.75"/>
    <x v="11"/>
    <x v="12"/>
    <x v="0"/>
    <s v="F $.25"/>
  </r>
  <r>
    <m/>
    <x v="20"/>
    <x v="2"/>
    <x v="0"/>
    <m/>
    <m/>
    <x v="0"/>
    <m/>
    <x v="0"/>
    <x v="191"/>
    <s v="Molitor"/>
    <s v="Paul"/>
    <s v="Brewers"/>
    <m/>
    <m/>
    <n v="1"/>
    <n v="0.75"/>
    <x v="62"/>
    <x v="12"/>
    <x v="0"/>
    <s v="F $.25"/>
  </r>
  <r>
    <m/>
    <x v="20"/>
    <x v="2"/>
    <x v="0"/>
    <m/>
    <m/>
    <x v="0"/>
    <m/>
    <x v="0"/>
    <x v="213"/>
    <s v="Yount"/>
    <s v="Robin"/>
    <s v="Brewers"/>
    <m/>
    <m/>
    <n v="1"/>
    <n v="1.25"/>
    <x v="59"/>
    <x v="12"/>
    <x v="0"/>
    <s v="E $1"/>
  </r>
  <r>
    <m/>
    <x v="20"/>
    <x v="2"/>
    <x v="0"/>
    <m/>
    <m/>
    <x v="0"/>
    <m/>
    <x v="0"/>
    <x v="214"/>
    <s v="Murray"/>
    <s v="Eddie"/>
    <s v="Orioles"/>
    <m/>
    <m/>
    <n v="1"/>
    <n v="0.75"/>
    <x v="64"/>
    <x v="12"/>
    <x v="0"/>
    <s v="F $.25"/>
  </r>
  <r>
    <m/>
    <x v="20"/>
    <x v="2"/>
    <x v="0"/>
    <m/>
    <m/>
    <x v="0"/>
    <m/>
    <x v="0"/>
    <x v="125"/>
    <s v="Palmer"/>
    <s v="Jim"/>
    <s v="Orioles"/>
    <m/>
    <m/>
    <n v="1"/>
    <n v="0.75"/>
    <x v="32"/>
    <x v="12"/>
    <x v="0"/>
    <s v="F $.25"/>
  </r>
  <r>
    <s v="TL"/>
    <x v="20"/>
    <x v="2"/>
    <x v="0"/>
    <m/>
    <m/>
    <x v="0"/>
    <m/>
    <x v="1"/>
    <x v="215"/>
    <s v="Ripken Jr"/>
    <s v="Cal"/>
    <s v="Orioles"/>
    <m/>
    <m/>
    <n v="1"/>
    <n v="25"/>
    <x v="81"/>
    <x v="13"/>
    <x v="0"/>
    <s v="C $10"/>
  </r>
  <r>
    <m/>
    <x v="20"/>
    <x v="2"/>
    <x v="0"/>
    <m/>
    <m/>
    <x v="0"/>
    <m/>
    <x v="0"/>
    <x v="39"/>
    <s v="Carter"/>
    <s v="Gary"/>
    <s v="Expos"/>
    <m/>
    <m/>
    <n v="1"/>
    <n v="0.75"/>
    <x v="33"/>
    <x v="12"/>
    <x v="0"/>
    <s v="F $.25"/>
  </r>
  <r>
    <m/>
    <x v="20"/>
    <x v="2"/>
    <x v="0"/>
    <m/>
    <m/>
    <x v="0"/>
    <m/>
    <x v="0"/>
    <x v="216"/>
    <s v="Dawson"/>
    <s v="Andre"/>
    <s v="Expos"/>
    <m/>
    <m/>
    <n v="1"/>
    <n v="0.75"/>
    <x v="53"/>
    <x v="12"/>
    <x v="0"/>
    <s v="F $.25"/>
  </r>
  <r>
    <s v="TL"/>
    <x v="20"/>
    <x v="2"/>
    <x v="0"/>
    <m/>
    <m/>
    <x v="0"/>
    <m/>
    <x v="0"/>
    <x v="161"/>
    <s v="Ryan"/>
    <s v="Nolan"/>
    <s v="Astros"/>
    <m/>
    <m/>
    <n v="1"/>
    <n v="4"/>
    <x v="19"/>
    <x v="12"/>
    <x v="0"/>
    <s v="E $1"/>
  </r>
  <r>
    <m/>
    <x v="20"/>
    <x v="2"/>
    <x v="0"/>
    <m/>
    <m/>
    <x v="0"/>
    <m/>
    <x v="0"/>
    <x v="217"/>
    <s v="Sutton"/>
    <s v="Don"/>
    <s v="Astros"/>
    <m/>
    <m/>
    <n v="1"/>
    <n v="0.75"/>
    <x v="8"/>
    <x v="12"/>
    <x v="0"/>
    <s v="F $.25"/>
  </r>
  <r>
    <s v="TL"/>
    <x v="20"/>
    <x v="2"/>
    <x v="0"/>
    <m/>
    <m/>
    <x v="0"/>
    <m/>
    <x v="0"/>
    <x v="218"/>
    <s v="Carlton"/>
    <s v="Steve"/>
    <s v="Phillies"/>
    <m/>
    <m/>
    <n v="1"/>
    <n v="0.75"/>
    <x v="12"/>
    <x v="12"/>
    <x v="0"/>
    <s v="F $.25"/>
  </r>
  <r>
    <s v="TL"/>
    <x v="20"/>
    <x v="2"/>
    <x v="0"/>
    <m/>
    <m/>
    <x v="0"/>
    <m/>
    <x v="0"/>
    <x v="219"/>
    <s v="Rose"/>
    <s v="Pete"/>
    <s v="Phillies"/>
    <m/>
    <m/>
    <n v="1"/>
    <n v="2.5"/>
    <x v="57"/>
    <x v="12"/>
    <x v="2"/>
    <s v="E $1"/>
  </r>
  <r>
    <s v="TL"/>
    <x v="20"/>
    <x v="2"/>
    <x v="0"/>
    <m/>
    <m/>
    <x v="0"/>
    <m/>
    <x v="0"/>
    <x v="220"/>
    <s v="Schmidt"/>
    <s v="Mike"/>
    <s v="Phillies"/>
    <m/>
    <m/>
    <n v="1"/>
    <n v="2"/>
    <x v="28"/>
    <x v="12"/>
    <x v="0"/>
    <s v="E $1"/>
  </r>
  <r>
    <m/>
    <x v="20"/>
    <x v="2"/>
    <x v="0"/>
    <m/>
    <m/>
    <x v="0"/>
    <m/>
    <x v="0"/>
    <x v="221"/>
    <s v="Eckersley"/>
    <s v="Dennis"/>
    <s v="Red Sox"/>
    <m/>
    <m/>
    <n v="1"/>
    <n v="0.75"/>
    <x v="58"/>
    <x v="12"/>
    <x v="0"/>
    <s v="F $.25"/>
  </r>
  <r>
    <m/>
    <x v="20"/>
    <x v="2"/>
    <x v="0"/>
    <m/>
    <m/>
    <x v="0"/>
    <m/>
    <x v="0"/>
    <x v="222"/>
    <s v="Rice"/>
    <s v="Jim"/>
    <s v="Red Sox"/>
    <m/>
    <m/>
    <n v="1"/>
    <n v="0.75"/>
    <x v="42"/>
    <x v="12"/>
    <x v="0"/>
    <s v="F $.25"/>
  </r>
  <r>
    <m/>
    <x v="20"/>
    <x v="2"/>
    <x v="0"/>
    <m/>
    <m/>
    <x v="0"/>
    <m/>
    <x v="0"/>
    <x v="223"/>
    <s v="Yastrzemski"/>
    <s v="Carl"/>
    <s v="Red Sox"/>
    <m/>
    <m/>
    <n v="1"/>
    <n v="1.25"/>
    <x v="9"/>
    <x v="12"/>
    <x v="0"/>
    <s v="E $1"/>
  </r>
  <r>
    <m/>
    <x v="20"/>
    <x v="2"/>
    <x v="0"/>
    <m/>
    <m/>
    <x v="0"/>
    <m/>
    <x v="0"/>
    <x v="224"/>
    <s v="Fisk"/>
    <s v="Carlton"/>
    <s v="White Sox"/>
    <m/>
    <m/>
    <n v="1"/>
    <n v="0.75"/>
    <x v="71"/>
    <x v="12"/>
    <x v="0"/>
    <s v="F $.25"/>
  </r>
  <r>
    <m/>
    <x v="20"/>
    <x v="2"/>
    <x v="0"/>
    <m/>
    <m/>
    <x v="0"/>
    <m/>
    <x v="0"/>
    <x v="195"/>
    <s v="Brett"/>
    <s v="George"/>
    <s v="Royals"/>
    <m/>
    <m/>
    <n v="1"/>
    <n v="2"/>
    <x v="37"/>
    <x v="12"/>
    <x v="0"/>
    <s v="E $1"/>
  </r>
  <r>
    <m/>
    <x v="20"/>
    <x v="2"/>
    <x v="0"/>
    <m/>
    <m/>
    <x v="0"/>
    <m/>
    <x v="0"/>
    <x v="225"/>
    <s v="Niekro"/>
    <s v="Phil"/>
    <s v="Braves"/>
    <m/>
    <m/>
    <n v="1"/>
    <n v="0.75"/>
    <x v="24"/>
    <x v="12"/>
    <x v="0"/>
    <s v="F $.25"/>
  </r>
  <r>
    <m/>
    <x v="20"/>
    <x v="2"/>
    <x v="0"/>
    <m/>
    <m/>
    <x v="0"/>
    <m/>
    <x v="0"/>
    <x v="7"/>
    <s v="Perry"/>
    <s v="Gaylord"/>
    <s v="Braves"/>
    <m/>
    <m/>
    <n v="1"/>
    <n v="0.75"/>
    <x v="17"/>
    <x v="12"/>
    <x v="0"/>
    <s v="F $.25"/>
  </r>
  <r>
    <m/>
    <x v="20"/>
    <x v="2"/>
    <x v="0"/>
    <m/>
    <m/>
    <x v="0"/>
    <m/>
    <x v="0"/>
    <x v="226"/>
    <s v="Carew"/>
    <s v="Rod"/>
    <s v="Angels"/>
    <m/>
    <m/>
    <n v="1"/>
    <n v="0.75"/>
    <x v="7"/>
    <x v="12"/>
    <x v="0"/>
    <s v="F $.25"/>
  </r>
  <r>
    <m/>
    <x v="20"/>
    <x v="2"/>
    <x v="0"/>
    <m/>
    <m/>
    <x v="0"/>
    <m/>
    <x v="0"/>
    <x v="227"/>
    <s v="Stargell"/>
    <s v="Willie"/>
    <s v="Pirates"/>
    <m/>
    <m/>
    <n v="1"/>
    <n v="0.75"/>
    <x v="61"/>
    <x v="12"/>
    <x v="0"/>
    <s v="F $.25"/>
  </r>
  <r>
    <m/>
    <x v="20"/>
    <x v="2"/>
    <x v="0"/>
    <m/>
    <m/>
    <x v="0"/>
    <m/>
    <x v="0"/>
    <x v="174"/>
    <s v="Smith"/>
    <s v="Ozzie"/>
    <s v="Padres"/>
    <m/>
    <m/>
    <n v="1"/>
    <n v="1.5"/>
    <x v="65"/>
    <x v="12"/>
    <x v="0"/>
    <s v="E $1"/>
  </r>
  <r>
    <s v="TL"/>
    <x v="20"/>
    <x v="2"/>
    <x v="0"/>
    <m/>
    <m/>
    <x v="0"/>
    <m/>
    <x v="0"/>
    <x v="228"/>
    <s v="Carlton,Steve / Fisk,Carlton"/>
    <s v="Steve"/>
    <m/>
    <m/>
    <m/>
    <n v="1"/>
    <n v="0.75"/>
    <x v="86"/>
    <x v="12"/>
    <x v="0"/>
    <s v="F $.25"/>
  </r>
  <r>
    <m/>
    <x v="20"/>
    <x v="2"/>
    <x v="0"/>
    <m/>
    <m/>
    <x v="0"/>
    <m/>
    <x v="0"/>
    <x v="229"/>
    <s v="Carter,Gary / Valenzuela,Fernando"/>
    <s v="Gary"/>
    <m/>
    <m/>
    <m/>
    <n v="1"/>
    <n v="0.75"/>
    <x v="87"/>
    <x v="12"/>
    <x v="0"/>
    <s v="F $.25"/>
  </r>
  <r>
    <m/>
    <x v="20"/>
    <x v="2"/>
    <x v="0"/>
    <m/>
    <m/>
    <x v="0"/>
    <m/>
    <x v="0"/>
    <x v="230"/>
    <s v="Schmidt"/>
    <s v="Mike"/>
    <s v="Phillies"/>
    <m/>
    <m/>
    <n v="1"/>
    <n v="0.75"/>
    <x v="28"/>
    <x v="12"/>
    <x v="0"/>
    <s v="F $.25"/>
  </r>
  <r>
    <m/>
    <x v="20"/>
    <x v="2"/>
    <x v="0"/>
    <m/>
    <m/>
    <x v="0"/>
    <m/>
    <x v="0"/>
    <x v="85"/>
    <s v="Carter,Gary /Parker,Dave"/>
    <s v="Gary"/>
    <m/>
    <m/>
    <m/>
    <n v="1"/>
    <n v="0.75"/>
    <x v="88"/>
    <x v="12"/>
    <x v="0"/>
    <s v="F $.25"/>
  </r>
  <r>
    <s v="TL"/>
    <x v="20"/>
    <x v="2"/>
    <x v="0"/>
    <m/>
    <m/>
    <x v="0"/>
    <m/>
    <x v="0"/>
    <x v="46"/>
    <s v="Rose, Pete / Re-Pete"/>
    <s v="Pete"/>
    <m/>
    <m/>
    <m/>
    <n v="1"/>
    <n v="0.75"/>
    <x v="89"/>
    <x v="12"/>
    <x v="1"/>
    <s v="F $.25"/>
  </r>
  <r>
    <m/>
    <x v="20"/>
    <x v="2"/>
    <x v="0"/>
    <m/>
    <m/>
    <x v="0"/>
    <m/>
    <x v="0"/>
    <x v="231"/>
    <s v="Schmidt, M / Carlton,S /Smith,L"/>
    <m/>
    <s v="Phillies"/>
    <m/>
    <m/>
    <n v="1"/>
    <n v="0.75"/>
    <x v="90"/>
    <x v="12"/>
    <x v="1"/>
    <s v="F $.25"/>
  </r>
  <r>
    <m/>
    <x v="20"/>
    <x v="2"/>
    <x v="0"/>
    <m/>
    <m/>
    <x v="0"/>
    <m/>
    <x v="0"/>
    <x v="232"/>
    <s v="Jackson,Reggie/Winfield,Dave"/>
    <m/>
    <s v="Yankees"/>
    <m/>
    <m/>
    <n v="1"/>
    <n v="0.75"/>
    <x v="91"/>
    <x v="12"/>
    <x v="0"/>
    <s v="F $.25"/>
  </r>
  <r>
    <m/>
    <x v="20"/>
    <x v="0"/>
    <x v="0"/>
    <s v="HL"/>
    <m/>
    <x v="0"/>
    <m/>
    <x v="0"/>
    <x v="49"/>
    <s v="Carlton"/>
    <s v="Steve"/>
    <s v="Phillies"/>
    <s v="P"/>
    <m/>
    <n v="1"/>
    <n v="1.25"/>
    <x v="12"/>
    <x v="16"/>
    <x v="0"/>
    <s v="E $1"/>
  </r>
  <r>
    <m/>
    <x v="20"/>
    <x v="0"/>
    <x v="0"/>
    <s v="HL"/>
    <m/>
    <x v="0"/>
    <m/>
    <x v="0"/>
    <x v="127"/>
    <s v="Ryan"/>
    <s v="Nolan"/>
    <s v="Astros"/>
    <s v="P"/>
    <m/>
    <n v="1"/>
    <n v="3"/>
    <x v="19"/>
    <x v="16"/>
    <x v="0"/>
    <s v="E $1"/>
  </r>
  <r>
    <s v="TL"/>
    <x v="20"/>
    <x v="0"/>
    <x v="0"/>
    <m/>
    <m/>
    <x v="0"/>
    <m/>
    <x v="1"/>
    <x v="37"/>
    <s v="Ripken Jr"/>
    <s v="Cal"/>
    <s v="Orioles"/>
    <s v="SS"/>
    <m/>
    <n v="1"/>
    <n v="30"/>
    <x v="81"/>
    <x v="1"/>
    <x v="0"/>
    <s v="C $10"/>
  </r>
  <r>
    <m/>
    <x v="20"/>
    <x v="0"/>
    <x v="0"/>
    <m/>
    <m/>
    <x v="0"/>
    <m/>
    <x v="0"/>
    <x v="102"/>
    <s v="Seaver"/>
    <s v="Tom"/>
    <s v="Reds"/>
    <s v="P"/>
    <m/>
    <n v="1"/>
    <n v="1.25"/>
    <x v="23"/>
    <x v="2"/>
    <x v="0"/>
    <s v="E $1"/>
  </r>
  <r>
    <m/>
    <x v="20"/>
    <x v="0"/>
    <x v="0"/>
    <s v="InAct"/>
    <m/>
    <x v="0"/>
    <m/>
    <x v="0"/>
    <x v="183"/>
    <s v="Seaver"/>
    <s v="Tom"/>
    <s v="Reds"/>
    <s v="P"/>
    <m/>
    <n v="1"/>
    <n v="1.25"/>
    <x v="23"/>
    <x v="17"/>
    <x v="0"/>
    <s v="E $1"/>
  </r>
  <r>
    <m/>
    <x v="20"/>
    <x v="0"/>
    <x v="0"/>
    <m/>
    <m/>
    <x v="0"/>
    <m/>
    <x v="0"/>
    <x v="8"/>
    <s v="Palmer"/>
    <s v="Jim"/>
    <s v="Orioles"/>
    <s v="P"/>
    <m/>
    <n v="1"/>
    <n v="1.25"/>
    <x v="32"/>
    <x v="2"/>
    <x v="0"/>
    <s v="E $1"/>
  </r>
  <r>
    <m/>
    <x v="20"/>
    <x v="0"/>
    <x v="0"/>
    <s v="InAct"/>
    <m/>
    <x v="0"/>
    <m/>
    <x v="0"/>
    <x v="233"/>
    <s v="Palmer"/>
    <s v="Jim"/>
    <s v="Orioles"/>
    <s v="P"/>
    <m/>
    <n v="1"/>
    <n v="1.25"/>
    <x v="32"/>
    <x v="17"/>
    <x v="0"/>
    <s v="E $1"/>
  </r>
  <r>
    <s v="TL"/>
    <x v="20"/>
    <x v="0"/>
    <x v="0"/>
    <m/>
    <m/>
    <x v="0"/>
    <m/>
    <x v="0"/>
    <x v="157"/>
    <s v="Ryan"/>
    <s v="Nolan"/>
    <s v="Astros"/>
    <s v="P"/>
    <m/>
    <n v="1"/>
    <n v="6"/>
    <x v="19"/>
    <x v="2"/>
    <x v="0"/>
    <s v="D $5"/>
  </r>
  <r>
    <s v="TL"/>
    <x v="20"/>
    <x v="0"/>
    <x v="0"/>
    <m/>
    <m/>
    <x v="0"/>
    <m/>
    <x v="0"/>
    <x v="31"/>
    <s v="Smith"/>
    <s v="Ozzie"/>
    <s v="Padres"/>
    <s v="SS"/>
    <m/>
    <n v="1"/>
    <n v="2.5"/>
    <x v="65"/>
    <x v="2"/>
    <x v="0"/>
    <s v="E $1"/>
  </r>
  <r>
    <s v="TL"/>
    <x v="20"/>
    <x v="0"/>
    <x v="0"/>
    <m/>
    <m/>
    <x v="0"/>
    <m/>
    <x v="0"/>
    <x v="22"/>
    <s v="Schmidt"/>
    <s v="Mike"/>
    <s v="Phillies"/>
    <s v="3B"/>
    <m/>
    <n v="1"/>
    <n v="3"/>
    <x v="28"/>
    <x v="2"/>
    <x v="0"/>
    <s v="E $1"/>
  </r>
  <r>
    <m/>
    <x v="20"/>
    <x v="0"/>
    <x v="0"/>
    <s v="InAct"/>
    <m/>
    <x v="0"/>
    <m/>
    <x v="0"/>
    <x v="234"/>
    <s v="Schmidt"/>
    <s v="Mike"/>
    <s v="Phillies"/>
    <s v="3B"/>
    <m/>
    <n v="1"/>
    <n v="1.25"/>
    <x v="28"/>
    <x v="17"/>
    <x v="0"/>
    <s v="E $1"/>
  </r>
  <r>
    <m/>
    <x v="20"/>
    <x v="0"/>
    <x v="0"/>
    <m/>
    <m/>
    <x v="0"/>
    <m/>
    <x v="0"/>
    <x v="73"/>
    <s v="Fisk"/>
    <s v="Carlton"/>
    <s v="White Sox"/>
    <s v="C"/>
    <m/>
    <n v="1"/>
    <n v="1.25"/>
    <x v="71"/>
    <x v="2"/>
    <x v="0"/>
    <s v="E $1"/>
  </r>
  <r>
    <m/>
    <x v="20"/>
    <x v="0"/>
    <x v="0"/>
    <s v="InAct"/>
    <m/>
    <x v="0"/>
    <m/>
    <x v="0"/>
    <x v="235"/>
    <s v="Fisk"/>
    <s v="Carlton"/>
    <s v="White Sox"/>
    <s v="C"/>
    <m/>
    <n v="1"/>
    <n v="1.25"/>
    <x v="71"/>
    <x v="17"/>
    <x v="0"/>
    <s v="E $1"/>
  </r>
  <r>
    <m/>
    <x v="20"/>
    <x v="0"/>
    <x v="0"/>
    <m/>
    <m/>
    <x v="0"/>
    <m/>
    <x v="0"/>
    <x v="1"/>
    <s v="Perry"/>
    <s v="Gaylord"/>
    <s v="Braves"/>
    <s v="P"/>
    <m/>
    <n v="1"/>
    <n v="0.6"/>
    <x v="17"/>
    <x v="2"/>
    <x v="0"/>
    <s v="F $.25"/>
  </r>
  <r>
    <m/>
    <x v="20"/>
    <x v="0"/>
    <x v="0"/>
    <s v="Ldr"/>
    <m/>
    <x v="0"/>
    <m/>
    <x v="0"/>
    <x v="236"/>
    <s v="Schmidt, Mike / Murray, Eddie"/>
    <m/>
    <s v="Multi Player"/>
    <m/>
    <m/>
    <n v="1"/>
    <n v="1.25"/>
    <x v="92"/>
    <x v="7"/>
    <x v="0"/>
    <s v="E $1"/>
  </r>
  <r>
    <m/>
    <x v="20"/>
    <x v="0"/>
    <x v="0"/>
    <s v="Ldr"/>
    <m/>
    <x v="0"/>
    <m/>
    <x v="0"/>
    <x v="237"/>
    <s v="Schmidt, Mike / Murray, Eddie"/>
    <m/>
    <s v="Multi Player"/>
    <m/>
    <m/>
    <n v="1"/>
    <n v="1.25"/>
    <x v="92"/>
    <x v="7"/>
    <x v="0"/>
    <s v="E $1"/>
  </r>
  <r>
    <m/>
    <x v="20"/>
    <x v="0"/>
    <x v="0"/>
    <m/>
    <m/>
    <x v="0"/>
    <m/>
    <x v="0"/>
    <x v="39"/>
    <s v="Niekro"/>
    <s v="Phil"/>
    <s v="Braves"/>
    <s v="P"/>
    <m/>
    <n v="1"/>
    <n v="0.6"/>
    <x v="24"/>
    <x v="2"/>
    <x v="0"/>
    <s v="F $.25"/>
  </r>
  <r>
    <m/>
    <x v="20"/>
    <x v="0"/>
    <x v="0"/>
    <m/>
    <m/>
    <x v="0"/>
    <m/>
    <x v="0"/>
    <x v="238"/>
    <s v="Molitor"/>
    <s v="Paul"/>
    <s v="Brewers"/>
    <s v="2B-SS"/>
    <m/>
    <n v="1"/>
    <n v="0.6"/>
    <x v="62"/>
    <x v="2"/>
    <x v="0"/>
    <s v="F $.25"/>
  </r>
  <r>
    <m/>
    <x v="20"/>
    <x v="0"/>
    <x v="0"/>
    <m/>
    <m/>
    <x v="0"/>
    <m/>
    <x v="0"/>
    <x v="92"/>
    <s v="Brett"/>
    <s v="George"/>
    <s v="Royals"/>
    <s v="3B"/>
    <m/>
    <n v="1"/>
    <n v="3"/>
    <x v="37"/>
    <x v="2"/>
    <x v="0"/>
    <s v="E $1"/>
  </r>
  <r>
    <m/>
    <x v="20"/>
    <x v="0"/>
    <x v="0"/>
    <s v="InAct"/>
    <m/>
    <x v="0"/>
    <m/>
    <x v="0"/>
    <x v="239"/>
    <s v="Brett"/>
    <s v="George"/>
    <s v="Royals"/>
    <s v="3B"/>
    <m/>
    <n v="1"/>
    <n v="1.5"/>
    <x v="37"/>
    <x v="17"/>
    <x v="0"/>
    <s v="E $1"/>
  </r>
  <r>
    <s v="TL"/>
    <x v="20"/>
    <x v="0"/>
    <x v="0"/>
    <m/>
    <m/>
    <x v="0"/>
    <m/>
    <x v="0"/>
    <x v="20"/>
    <s v="Jackson"/>
    <s v="Reggie"/>
    <s v="Yankees"/>
    <s v="OF"/>
    <m/>
    <n v="1"/>
    <n v="1.25"/>
    <x v="52"/>
    <x v="2"/>
    <x v="0"/>
    <s v="E $1"/>
  </r>
  <r>
    <m/>
    <x v="20"/>
    <x v="0"/>
    <x v="0"/>
    <s v="InAct"/>
    <m/>
    <x v="0"/>
    <m/>
    <x v="0"/>
    <x v="240"/>
    <s v="Jackson"/>
    <s v="Reggie"/>
    <s v="Yankees"/>
    <s v="OF"/>
    <m/>
    <n v="1"/>
    <n v="1.25"/>
    <x v="52"/>
    <x v="17"/>
    <x v="0"/>
    <s v="E $1"/>
  </r>
  <r>
    <m/>
    <x v="20"/>
    <x v="0"/>
    <x v="0"/>
    <m/>
    <m/>
    <x v="0"/>
    <m/>
    <x v="0"/>
    <x v="222"/>
    <s v="Sutton"/>
    <s v="Don"/>
    <s v="Astros"/>
    <s v="P"/>
    <m/>
    <n v="1"/>
    <n v="0.6"/>
    <x v="8"/>
    <x v="2"/>
    <x v="0"/>
    <s v="F $.25"/>
  </r>
  <r>
    <m/>
    <x v="20"/>
    <x v="0"/>
    <x v="0"/>
    <s v="InAct"/>
    <m/>
    <x v="0"/>
    <m/>
    <x v="0"/>
    <x v="42"/>
    <s v="Sutton"/>
    <s v="Don"/>
    <s v="Astros"/>
    <s v="P"/>
    <m/>
    <n v="1"/>
    <n v="0.6"/>
    <x v="8"/>
    <x v="17"/>
    <x v="0"/>
    <s v="F $.25"/>
  </r>
  <r>
    <m/>
    <x v="20"/>
    <x v="0"/>
    <x v="0"/>
    <s v="AS"/>
    <m/>
    <x v="0"/>
    <m/>
    <x v="0"/>
    <x v="241"/>
    <s v="Schmidt"/>
    <s v="Mike"/>
    <s v="Phillies"/>
    <s v="3B"/>
    <m/>
    <n v="1"/>
    <n v="1.25"/>
    <x v="28"/>
    <x v="9"/>
    <x v="0"/>
    <s v="E $1"/>
  </r>
  <r>
    <m/>
    <x v="20"/>
    <x v="0"/>
    <x v="0"/>
    <s v="AS"/>
    <m/>
    <x v="0"/>
    <m/>
    <x v="0"/>
    <x v="242"/>
    <s v="Dawson"/>
    <s v="Andre"/>
    <s v="Expos"/>
    <s v="OF"/>
    <m/>
    <n v="1"/>
    <n v="1.25"/>
    <x v="53"/>
    <x v="9"/>
    <x v="0"/>
    <s v="E $1"/>
  </r>
  <r>
    <m/>
    <x v="20"/>
    <x v="0"/>
    <x v="0"/>
    <s v="AS"/>
    <m/>
    <x v="0"/>
    <m/>
    <x v="0"/>
    <x v="59"/>
    <s v="Carter"/>
    <s v="Gary"/>
    <s v="Expos"/>
    <s v="C"/>
    <m/>
    <n v="1"/>
    <n v="1.25"/>
    <x v="33"/>
    <x v="9"/>
    <x v="0"/>
    <s v="E $1"/>
  </r>
  <r>
    <m/>
    <x v="20"/>
    <x v="0"/>
    <x v="0"/>
    <s v="AS"/>
    <m/>
    <x v="0"/>
    <m/>
    <x v="0"/>
    <x v="243"/>
    <s v="Seaver"/>
    <s v="Tom"/>
    <s v="Reds"/>
    <s v="P"/>
    <m/>
    <n v="1"/>
    <n v="1.25"/>
    <x v="23"/>
    <x v="9"/>
    <x v="0"/>
    <s v="E $1"/>
  </r>
  <r>
    <m/>
    <x v="20"/>
    <x v="0"/>
    <x v="0"/>
    <m/>
    <m/>
    <x v="0"/>
    <m/>
    <x v="0"/>
    <x v="77"/>
    <s v="Murray"/>
    <s v="Eddie"/>
    <s v="Orioles"/>
    <s v="1B"/>
    <m/>
    <n v="1"/>
    <n v="1.25"/>
    <x v="64"/>
    <x v="2"/>
    <x v="0"/>
    <s v="E $1"/>
  </r>
  <r>
    <m/>
    <x v="20"/>
    <x v="0"/>
    <x v="0"/>
    <m/>
    <m/>
    <x v="0"/>
    <m/>
    <x v="0"/>
    <x v="95"/>
    <s v="Bench"/>
    <s v="Johnny"/>
    <s v="Reds"/>
    <s v="C"/>
    <m/>
    <n v="1"/>
    <n v="1.25"/>
    <x v="25"/>
    <x v="2"/>
    <x v="0"/>
    <s v="E $1"/>
  </r>
  <r>
    <m/>
    <x v="20"/>
    <x v="0"/>
    <x v="0"/>
    <s v="InAct"/>
    <m/>
    <x v="0"/>
    <m/>
    <x v="0"/>
    <x v="244"/>
    <s v="Bench"/>
    <s v="Johnny"/>
    <s v="Reds"/>
    <s v="C"/>
    <m/>
    <n v="1"/>
    <n v="1.25"/>
    <x v="25"/>
    <x v="17"/>
    <x v="0"/>
    <s v="E $1"/>
  </r>
  <r>
    <m/>
    <x v="20"/>
    <x v="0"/>
    <x v="0"/>
    <m/>
    <m/>
    <x v="0"/>
    <m/>
    <x v="0"/>
    <x v="64"/>
    <s v="Yount"/>
    <s v="Robin"/>
    <s v="Brewers"/>
    <s v="SS"/>
    <m/>
    <n v="1"/>
    <n v="2"/>
    <x v="59"/>
    <x v="2"/>
    <x v="0"/>
    <s v="E $1"/>
  </r>
  <r>
    <s v="TL"/>
    <x v="20"/>
    <x v="0"/>
    <x v="0"/>
    <m/>
    <m/>
    <x v="0"/>
    <m/>
    <x v="0"/>
    <x v="80"/>
    <s v="Carlton"/>
    <s v="Steve"/>
    <s v="Phillies"/>
    <s v="P"/>
    <m/>
    <n v="1"/>
    <n v="1.25"/>
    <x v="12"/>
    <x v="2"/>
    <x v="0"/>
    <s v="E $1"/>
  </r>
  <r>
    <m/>
    <x v="20"/>
    <x v="0"/>
    <x v="0"/>
    <s v="InAct"/>
    <m/>
    <x v="0"/>
    <m/>
    <x v="0"/>
    <x v="245"/>
    <s v="Carlton"/>
    <s v="Steve"/>
    <s v="Phillies"/>
    <s v="P"/>
    <m/>
    <n v="1"/>
    <n v="1.25"/>
    <x v="12"/>
    <x v="17"/>
    <x v="0"/>
    <s v="E $1"/>
  </r>
  <r>
    <m/>
    <x v="20"/>
    <x v="0"/>
    <x v="0"/>
    <m/>
    <m/>
    <x v="0"/>
    <m/>
    <x v="0"/>
    <x v="173"/>
    <s v="Eckersley"/>
    <s v="Dennis"/>
    <s v="Red Sox"/>
    <s v="P"/>
    <m/>
    <n v="1"/>
    <n v="0.6"/>
    <x v="58"/>
    <x v="2"/>
    <x v="0"/>
    <s v="F $.25"/>
  </r>
  <r>
    <s v="TL"/>
    <x v="20"/>
    <x v="0"/>
    <x v="0"/>
    <m/>
    <m/>
    <x v="0"/>
    <m/>
    <x v="0"/>
    <x v="44"/>
    <s v="Carew"/>
    <s v="Rod"/>
    <s v="Angels"/>
    <s v="1B"/>
    <m/>
    <n v="1"/>
    <n v="1.25"/>
    <x v="7"/>
    <x v="2"/>
    <x v="0"/>
    <s v="E $1"/>
  </r>
  <r>
    <m/>
    <x v="20"/>
    <x v="0"/>
    <x v="0"/>
    <s v="InAct"/>
    <m/>
    <x v="0"/>
    <m/>
    <x v="0"/>
    <x v="246"/>
    <s v="Carew"/>
    <s v="Rod"/>
    <s v="Angels"/>
    <s v="1B"/>
    <m/>
    <n v="1"/>
    <n v="1.25"/>
    <x v="7"/>
    <x v="17"/>
    <x v="0"/>
    <s v="E $1"/>
  </r>
  <r>
    <m/>
    <x v="20"/>
    <x v="0"/>
    <x v="0"/>
    <m/>
    <m/>
    <x v="0"/>
    <m/>
    <x v="0"/>
    <x v="247"/>
    <s v="Bowa"/>
    <s v="Larry"/>
    <s v="Phillies"/>
    <s v="SS"/>
    <m/>
    <n v="1"/>
    <m/>
    <x v="67"/>
    <x v="2"/>
    <x v="1"/>
    <s v="G"/>
  </r>
  <r>
    <m/>
    <x v="20"/>
    <x v="0"/>
    <x v="0"/>
    <m/>
    <m/>
    <x v="0"/>
    <m/>
    <x v="0"/>
    <x v="98"/>
    <s v="Dawson"/>
    <s v="Andre"/>
    <s v="Expos"/>
    <s v="OF"/>
    <m/>
    <n v="1"/>
    <n v="1.25"/>
    <x v="53"/>
    <x v="2"/>
    <x v="0"/>
    <s v="E $1"/>
  </r>
  <r>
    <m/>
    <x v="20"/>
    <x v="0"/>
    <x v="0"/>
    <s v="AS"/>
    <m/>
    <x v="0"/>
    <m/>
    <x v="0"/>
    <x v="82"/>
    <s v="Carew"/>
    <s v="Rod"/>
    <s v="Angels"/>
    <s v="1B"/>
    <m/>
    <n v="1"/>
    <n v="1.25"/>
    <x v="7"/>
    <x v="9"/>
    <x v="0"/>
    <s v="E $1"/>
  </r>
  <r>
    <m/>
    <x v="20"/>
    <x v="0"/>
    <x v="0"/>
    <s v="AS"/>
    <m/>
    <x v="0"/>
    <m/>
    <x v="0"/>
    <x v="248"/>
    <s v="Brett"/>
    <s v="George"/>
    <s v="Royals"/>
    <s v="3B"/>
    <m/>
    <n v="1"/>
    <n v="1.5"/>
    <x v="37"/>
    <x v="9"/>
    <x v="0"/>
    <s v="E $1"/>
  </r>
  <r>
    <m/>
    <x v="20"/>
    <x v="0"/>
    <x v="0"/>
    <s v="AS"/>
    <m/>
    <x v="0"/>
    <m/>
    <x v="0"/>
    <x v="249"/>
    <s v="Jackson"/>
    <s v="Reggie"/>
    <s v="Yankees"/>
    <s v="OF"/>
    <m/>
    <n v="1"/>
    <n v="1.25"/>
    <x v="52"/>
    <x v="9"/>
    <x v="0"/>
    <s v="E $1"/>
  </r>
  <r>
    <m/>
    <x v="20"/>
    <x v="0"/>
    <x v="0"/>
    <s v="AS"/>
    <m/>
    <x v="0"/>
    <m/>
    <x v="0"/>
    <x v="250"/>
    <s v="Winfield"/>
    <s v="Dave"/>
    <s v="Yankees"/>
    <s v="OF"/>
    <m/>
    <n v="1"/>
    <n v="1.25"/>
    <x v="29"/>
    <x v="9"/>
    <x v="0"/>
    <s v="E $1"/>
  </r>
  <r>
    <m/>
    <x v="20"/>
    <x v="0"/>
    <x v="0"/>
    <m/>
    <m/>
    <x v="0"/>
    <m/>
    <x v="0"/>
    <x v="251"/>
    <s v="Fisk"/>
    <s v="Carlton"/>
    <s v="White Sox"/>
    <s v="C"/>
    <m/>
    <n v="1"/>
    <n v="1.25"/>
    <x v="71"/>
    <x v="2"/>
    <x v="0"/>
    <s v="E $1"/>
  </r>
  <r>
    <m/>
    <x v="20"/>
    <x v="0"/>
    <x v="0"/>
    <m/>
    <m/>
    <x v="0"/>
    <m/>
    <x v="0"/>
    <x v="252"/>
    <s v="Gossage"/>
    <s v="Rich (Goose)"/>
    <s v="Yankees"/>
    <s v="P"/>
    <m/>
    <n v="1"/>
    <n v="0.6"/>
    <x v="39"/>
    <x v="2"/>
    <x v="0"/>
    <s v="F $.25"/>
  </r>
  <r>
    <m/>
    <x v="20"/>
    <x v="0"/>
    <x v="0"/>
    <m/>
    <m/>
    <x v="0"/>
    <m/>
    <x v="0"/>
    <x v="205"/>
    <s v="Fingers"/>
    <s v="Rollie"/>
    <s v="Padres"/>
    <s v="P"/>
    <m/>
    <n v="1"/>
    <n v="0.6"/>
    <x v="11"/>
    <x v="2"/>
    <x v="0"/>
    <s v="F $.25"/>
  </r>
  <r>
    <m/>
    <x v="20"/>
    <x v="0"/>
    <x v="0"/>
    <s v="InAct"/>
    <m/>
    <x v="0"/>
    <m/>
    <x v="0"/>
    <x v="253"/>
    <s v="Fingers"/>
    <s v="Rollie"/>
    <s v="Padres"/>
    <s v="P"/>
    <m/>
    <n v="1"/>
    <n v="0.6"/>
    <x v="11"/>
    <x v="17"/>
    <x v="0"/>
    <s v="F $.25"/>
  </r>
  <r>
    <s v="TL"/>
    <x v="20"/>
    <x v="0"/>
    <x v="0"/>
    <m/>
    <m/>
    <x v="0"/>
    <m/>
    <x v="0"/>
    <x v="115"/>
    <s v="Winfield"/>
    <s v="Dave"/>
    <s v="Yankees"/>
    <s v="OF"/>
    <m/>
    <n v="1"/>
    <n v="1.25"/>
    <x v="29"/>
    <x v="2"/>
    <x v="0"/>
    <s v="E $1"/>
  </r>
  <r>
    <s v="TL"/>
    <x v="20"/>
    <x v="0"/>
    <x v="0"/>
    <m/>
    <m/>
    <x v="0"/>
    <m/>
    <x v="0"/>
    <x v="106"/>
    <s v="Henderson"/>
    <s v="Rickey"/>
    <s v="Athletics"/>
    <s v="OF"/>
    <m/>
    <n v="1"/>
    <n v="4"/>
    <x v="66"/>
    <x v="2"/>
    <x v="0"/>
    <s v="E $1"/>
  </r>
  <r>
    <m/>
    <x v="20"/>
    <x v="0"/>
    <x v="0"/>
    <s v="Ldr"/>
    <m/>
    <x v="0"/>
    <m/>
    <x v="0"/>
    <x v="254"/>
    <s v="Rose,Pete/Carlton,Steve"/>
    <m/>
    <s v="Phillies"/>
    <m/>
    <m/>
    <n v="1"/>
    <n v="1.25"/>
    <x v="93"/>
    <x v="7"/>
    <x v="1"/>
    <s v="E $1"/>
  </r>
  <r>
    <m/>
    <x v="20"/>
    <x v="0"/>
    <x v="0"/>
    <m/>
    <m/>
    <x v="0"/>
    <m/>
    <x v="0"/>
    <x v="86"/>
    <s v="Yastrzemski"/>
    <s v="Carl"/>
    <s v="Red Sox"/>
    <s v="1B-OF"/>
    <m/>
    <n v="1"/>
    <n v="2"/>
    <x v="9"/>
    <x v="2"/>
    <x v="0"/>
    <s v="E $1"/>
  </r>
  <r>
    <m/>
    <x v="20"/>
    <x v="0"/>
    <x v="0"/>
    <s v="InAct"/>
    <m/>
    <x v="0"/>
    <m/>
    <x v="0"/>
    <x v="255"/>
    <s v="Yastrzemski"/>
    <s v="Carl"/>
    <s v="Red Sox"/>
    <s v="1B-OF"/>
    <m/>
    <n v="1"/>
    <n v="1.25"/>
    <x v="9"/>
    <x v="17"/>
    <x v="0"/>
    <s v="E $1"/>
  </r>
  <r>
    <m/>
    <x v="20"/>
    <x v="0"/>
    <x v="0"/>
    <m/>
    <m/>
    <x v="0"/>
    <m/>
    <x v="0"/>
    <x v="100"/>
    <s v="Stargell"/>
    <s v="Willie"/>
    <s v="Pirates"/>
    <s v="1B"/>
    <m/>
    <n v="1"/>
    <n v="1.25"/>
    <x v="61"/>
    <x v="2"/>
    <x v="0"/>
    <s v="E $1"/>
  </r>
  <r>
    <m/>
    <x v="20"/>
    <x v="0"/>
    <x v="0"/>
    <s v="InAct"/>
    <m/>
    <x v="0"/>
    <m/>
    <x v="0"/>
    <x v="256"/>
    <s v="Stargell"/>
    <s v="Willie"/>
    <s v="Pirates"/>
    <s v="1B"/>
    <m/>
    <n v="1"/>
    <n v="1.25"/>
    <x v="61"/>
    <x v="17"/>
    <x v="0"/>
    <s v="E $1"/>
  </r>
  <r>
    <m/>
    <x v="20"/>
    <x v="0"/>
    <x v="0"/>
    <m/>
    <m/>
    <x v="0"/>
    <m/>
    <x v="0"/>
    <x v="257"/>
    <s v="Carter"/>
    <s v="Gary"/>
    <s v="Expos"/>
    <s v="C"/>
    <m/>
    <n v="1"/>
    <n v="1.25"/>
    <x v="33"/>
    <x v="2"/>
    <x v="0"/>
    <s v="E $1"/>
  </r>
  <r>
    <m/>
    <x v="20"/>
    <x v="0"/>
    <x v="0"/>
    <m/>
    <m/>
    <x v="0"/>
    <m/>
    <x v="0"/>
    <x v="258"/>
    <s v="Rice"/>
    <s v="Jim"/>
    <s v="Red Sox"/>
    <s v="DH"/>
    <m/>
    <n v="1"/>
    <n v="1.25"/>
    <x v="42"/>
    <x v="2"/>
    <x v="0"/>
    <s v="E $1"/>
  </r>
  <r>
    <m/>
    <x v="20"/>
    <x v="0"/>
    <x v="0"/>
    <m/>
    <m/>
    <x v="0"/>
    <m/>
    <x v="0"/>
    <x v="259"/>
    <s v="Gossage"/>
    <s v="Rich (Goose)"/>
    <s v="Yankees"/>
    <s v="P"/>
    <m/>
    <n v="1"/>
    <n v="0.6"/>
    <x v="39"/>
    <x v="2"/>
    <x v="0"/>
    <s v="F $.25"/>
  </r>
  <r>
    <m/>
    <x v="20"/>
    <x v="0"/>
    <x v="0"/>
    <s v="InAct"/>
    <m/>
    <x v="0"/>
    <m/>
    <x v="0"/>
    <x v="260"/>
    <s v="Gossage"/>
    <s v="Rich (Goose)"/>
    <s v="Yankees"/>
    <s v="P"/>
    <m/>
    <n v="1"/>
    <n v="0.6"/>
    <x v="39"/>
    <x v="17"/>
    <x v="0"/>
    <s v="F $.25"/>
  </r>
  <r>
    <s v="TL"/>
    <x v="20"/>
    <x v="0"/>
    <x v="0"/>
    <m/>
    <m/>
    <x v="0"/>
    <m/>
    <x v="0"/>
    <x v="261"/>
    <s v="Rose"/>
    <s v="Pete"/>
    <s v="Phillies"/>
    <s v="1B"/>
    <m/>
    <n v="1"/>
    <n v="4"/>
    <x v="57"/>
    <x v="2"/>
    <x v="2"/>
    <s v="E $1"/>
  </r>
  <r>
    <m/>
    <x v="20"/>
    <x v="0"/>
    <x v="0"/>
    <s v="InAct"/>
    <m/>
    <x v="0"/>
    <m/>
    <x v="0"/>
    <x v="262"/>
    <s v="Rose"/>
    <s v="Pete"/>
    <s v="Phillies"/>
    <s v="1B"/>
    <m/>
    <n v="1"/>
    <n v="1.25"/>
    <x v="57"/>
    <x v="17"/>
    <x v="2"/>
    <s v="E $1"/>
  </r>
  <r>
    <s v="TL"/>
    <x v="21"/>
    <x v="1"/>
    <x v="0"/>
    <m/>
    <m/>
    <x v="0"/>
    <m/>
    <x v="0"/>
    <x v="263"/>
    <s v="Ryan"/>
    <s v="Nolan"/>
    <s v="Astros"/>
    <m/>
    <m/>
    <n v="1"/>
    <n v="4"/>
    <x v="19"/>
    <x v="10"/>
    <x v="0"/>
    <s v="E $1"/>
  </r>
  <r>
    <m/>
    <x v="21"/>
    <x v="1"/>
    <x v="0"/>
    <m/>
    <m/>
    <x v="0"/>
    <m/>
    <x v="0"/>
    <x v="264"/>
    <s v="Yastrzemski"/>
    <s v="Carl"/>
    <s v="Red Sox"/>
    <m/>
    <m/>
    <n v="1"/>
    <n v="1.25"/>
    <x v="9"/>
    <x v="10"/>
    <x v="0"/>
    <s v="E $1"/>
  </r>
  <r>
    <m/>
    <x v="21"/>
    <x v="1"/>
    <x v="0"/>
    <m/>
    <m/>
    <x v="0"/>
    <m/>
    <x v="0"/>
    <x v="49"/>
    <s v="Valenzuela"/>
    <s v="Fernando"/>
    <s v="Dodgers"/>
    <m/>
    <m/>
    <n v="1"/>
    <n v="0"/>
    <x v="70"/>
    <x v="10"/>
    <x v="1"/>
    <s v="G"/>
  </r>
  <r>
    <m/>
    <x v="21"/>
    <x v="1"/>
    <x v="0"/>
    <m/>
    <m/>
    <x v="0"/>
    <m/>
    <x v="0"/>
    <x v="155"/>
    <s v="Jackson"/>
    <s v="Reggie"/>
    <s v="Yankees"/>
    <m/>
    <m/>
    <n v="1"/>
    <n v="0.75"/>
    <x v="52"/>
    <x v="10"/>
    <x v="0"/>
    <s v="F $.25"/>
  </r>
  <r>
    <m/>
    <x v="21"/>
    <x v="1"/>
    <x v="0"/>
    <m/>
    <m/>
    <x v="0"/>
    <m/>
    <x v="0"/>
    <x v="178"/>
    <s v="Stargell"/>
    <s v="Willie"/>
    <s v="Pirates"/>
    <m/>
    <m/>
    <n v="1"/>
    <n v="0.75"/>
    <x v="61"/>
    <x v="10"/>
    <x v="0"/>
    <s v="F $.25"/>
  </r>
  <r>
    <m/>
    <x v="21"/>
    <x v="1"/>
    <x v="0"/>
    <m/>
    <m/>
    <x v="0"/>
    <m/>
    <x v="0"/>
    <x v="265"/>
    <s v="Henderson"/>
    <s v="Rickey"/>
    <s v="Athletics"/>
    <m/>
    <m/>
    <n v="1"/>
    <n v="1.5"/>
    <x v="66"/>
    <x v="10"/>
    <x v="0"/>
    <s v="E $1"/>
  </r>
  <r>
    <m/>
    <x v="21"/>
    <x v="1"/>
    <x v="0"/>
    <m/>
    <m/>
    <x v="0"/>
    <m/>
    <x v="0"/>
    <x v="181"/>
    <s v="Carlton"/>
    <s v="Steve"/>
    <s v="Phillies"/>
    <m/>
    <m/>
    <n v="1"/>
    <n v="0.75"/>
    <x v="12"/>
    <x v="10"/>
    <x v="0"/>
    <s v="F $.25"/>
  </r>
  <r>
    <m/>
    <x v="21"/>
    <x v="1"/>
    <x v="0"/>
    <m/>
    <m/>
    <x v="0"/>
    <m/>
    <x v="0"/>
    <x v="101"/>
    <s v="Yastrzemski"/>
    <s v="Carl"/>
    <s v="Red Sox"/>
    <m/>
    <m/>
    <n v="1"/>
    <n v="0.75"/>
    <x v="9"/>
    <x v="10"/>
    <x v="0"/>
    <s v="F $.25"/>
  </r>
  <r>
    <m/>
    <x v="21"/>
    <x v="1"/>
    <x v="0"/>
    <m/>
    <m/>
    <x v="0"/>
    <m/>
    <x v="0"/>
    <x v="186"/>
    <s v="Fingers"/>
    <s v="Rollie"/>
    <s v="Brewers"/>
    <m/>
    <m/>
    <n v="1"/>
    <n v="0.75"/>
    <x v="11"/>
    <x v="10"/>
    <x v="0"/>
    <s v="F $.25"/>
  </r>
  <r>
    <m/>
    <x v="21"/>
    <x v="1"/>
    <x v="0"/>
    <m/>
    <m/>
    <x v="0"/>
    <m/>
    <x v="0"/>
    <x v="157"/>
    <s v="Carew"/>
    <s v="Rod"/>
    <s v="Angels"/>
    <m/>
    <m/>
    <n v="1"/>
    <n v="0.75"/>
    <x v="7"/>
    <x v="10"/>
    <x v="0"/>
    <s v="F $.25"/>
  </r>
  <r>
    <m/>
    <x v="21"/>
    <x v="1"/>
    <x v="0"/>
    <m/>
    <m/>
    <x v="0"/>
    <m/>
    <x v="0"/>
    <x v="1"/>
    <s v="Jackson"/>
    <s v="Reggie"/>
    <s v="Angels"/>
    <m/>
    <m/>
    <n v="1"/>
    <n v="0.75"/>
    <x v="52"/>
    <x v="10"/>
    <x v="0"/>
    <s v="F $.25"/>
  </r>
  <r>
    <m/>
    <x v="21"/>
    <x v="1"/>
    <x v="0"/>
    <m/>
    <m/>
    <x v="0"/>
    <m/>
    <x v="0"/>
    <x v="266"/>
    <s v="Brett"/>
    <s v="George"/>
    <s v="Royals"/>
    <m/>
    <m/>
    <n v="1"/>
    <n v="2"/>
    <x v="37"/>
    <x v="10"/>
    <x v="0"/>
    <s v="E $1"/>
  </r>
  <r>
    <m/>
    <x v="21"/>
    <x v="1"/>
    <x v="0"/>
    <m/>
    <m/>
    <x v="0"/>
    <m/>
    <x v="0"/>
    <x v="201"/>
    <s v="Sutton"/>
    <s v="Don"/>
    <s v="Brewers"/>
    <m/>
    <m/>
    <n v="1"/>
    <n v="0.75"/>
    <x v="8"/>
    <x v="10"/>
    <x v="0"/>
    <s v="F $.25"/>
  </r>
  <r>
    <m/>
    <x v="21"/>
    <x v="3"/>
    <x v="0"/>
    <m/>
    <m/>
    <x v="0"/>
    <m/>
    <x v="0"/>
    <x v="155"/>
    <s v="Carew"/>
    <s v="Rod"/>
    <s v="Angels"/>
    <m/>
    <m/>
    <n v="1"/>
    <n v="0.25"/>
    <x v="7"/>
    <x v="18"/>
    <x v="0"/>
    <s v="F $.25"/>
  </r>
  <r>
    <m/>
    <x v="21"/>
    <x v="3"/>
    <x v="0"/>
    <m/>
    <m/>
    <x v="0"/>
    <m/>
    <x v="0"/>
    <x v="267"/>
    <s v="Carter"/>
    <s v="Gary"/>
    <s v="Expos"/>
    <m/>
    <m/>
    <n v="1"/>
    <n v="0.25"/>
    <x v="33"/>
    <x v="18"/>
    <x v="0"/>
    <s v="F $.25"/>
  </r>
  <r>
    <m/>
    <x v="21"/>
    <x v="3"/>
    <x v="0"/>
    <m/>
    <m/>
    <x v="0"/>
    <m/>
    <x v="0"/>
    <x v="268"/>
    <s v="Jackson"/>
    <s v="Reggie"/>
    <s v="Angels"/>
    <m/>
    <m/>
    <n v="1"/>
    <n v="0.25"/>
    <x v="52"/>
    <x v="18"/>
    <x v="0"/>
    <s v="F $.25"/>
  </r>
  <r>
    <m/>
    <x v="21"/>
    <x v="3"/>
    <x v="0"/>
    <m/>
    <m/>
    <x v="0"/>
    <m/>
    <x v="0"/>
    <x v="269"/>
    <s v="Ripken Jr"/>
    <s v="Cal"/>
    <s v="Orioles"/>
    <m/>
    <m/>
    <n v="1"/>
    <n v="0.25"/>
    <x v="81"/>
    <x v="18"/>
    <x v="0"/>
    <s v="F $.25"/>
  </r>
  <r>
    <m/>
    <x v="21"/>
    <x v="3"/>
    <x v="0"/>
    <m/>
    <m/>
    <x v="0"/>
    <m/>
    <x v="0"/>
    <x v="101"/>
    <s v="Schmidt"/>
    <s v="Mike"/>
    <s v="Phillies"/>
    <m/>
    <m/>
    <n v="1"/>
    <n v="0.25"/>
    <x v="28"/>
    <x v="18"/>
    <x v="0"/>
    <s v="F $.25"/>
  </r>
  <r>
    <m/>
    <x v="21"/>
    <x v="2"/>
    <x v="0"/>
    <m/>
    <m/>
    <x v="0"/>
    <m/>
    <x v="0"/>
    <x v="270"/>
    <s v="Smith"/>
    <s v="Ozzie"/>
    <s v="Cardinals"/>
    <m/>
    <m/>
    <n v="1"/>
    <n v="1.25"/>
    <x v="65"/>
    <x v="12"/>
    <x v="0"/>
    <s v="E $1"/>
  </r>
  <r>
    <m/>
    <x v="21"/>
    <x v="2"/>
    <x v="0"/>
    <m/>
    <m/>
    <x v="0"/>
    <m/>
    <x v="0"/>
    <x v="271"/>
    <s v="Fingers"/>
    <s v="Rollie"/>
    <s v="Brewers"/>
    <m/>
    <m/>
    <n v="1"/>
    <n v="0.75"/>
    <x v="11"/>
    <x v="12"/>
    <x v="0"/>
    <s v="F $.25"/>
  </r>
  <r>
    <m/>
    <x v="21"/>
    <x v="2"/>
    <x v="0"/>
    <m/>
    <m/>
    <x v="0"/>
    <m/>
    <x v="0"/>
    <x v="156"/>
    <s v="Molitor"/>
    <s v="Paul"/>
    <s v="Brewers"/>
    <m/>
    <m/>
    <n v="1"/>
    <n v="0.75"/>
    <x v="62"/>
    <x v="12"/>
    <x v="0"/>
    <s v="F $.25"/>
  </r>
  <r>
    <m/>
    <x v="21"/>
    <x v="2"/>
    <x v="0"/>
    <m/>
    <m/>
    <x v="0"/>
    <m/>
    <x v="0"/>
    <x v="272"/>
    <s v="Sutton"/>
    <s v="Don"/>
    <s v="Brewers"/>
    <m/>
    <m/>
    <n v="1"/>
    <n v="0.75"/>
    <x v="8"/>
    <x v="12"/>
    <x v="0"/>
    <s v="F $.25"/>
  </r>
  <r>
    <m/>
    <x v="21"/>
    <x v="2"/>
    <x v="0"/>
    <m/>
    <m/>
    <x v="0"/>
    <m/>
    <x v="0"/>
    <x v="273"/>
    <s v="Yount"/>
    <s v="Robin"/>
    <s v="Brewers"/>
    <m/>
    <m/>
    <n v="1"/>
    <n v="1.25"/>
    <x v="59"/>
    <x v="12"/>
    <x v="0"/>
    <s v="E $1"/>
  </r>
  <r>
    <m/>
    <x v="21"/>
    <x v="2"/>
    <x v="0"/>
    <m/>
    <m/>
    <x v="0"/>
    <m/>
    <x v="0"/>
    <x v="18"/>
    <s v="Murray"/>
    <s v="Eddie"/>
    <s v="Orioles"/>
    <m/>
    <m/>
    <n v="1"/>
    <n v="0.75"/>
    <x v="64"/>
    <x v="12"/>
    <x v="0"/>
    <s v="F $.25"/>
  </r>
  <r>
    <m/>
    <x v="21"/>
    <x v="2"/>
    <x v="0"/>
    <m/>
    <m/>
    <x v="0"/>
    <m/>
    <x v="0"/>
    <x v="274"/>
    <s v="Palmer"/>
    <s v="Jim"/>
    <s v="Orioles"/>
    <m/>
    <m/>
    <n v="1"/>
    <n v="0.75"/>
    <x v="32"/>
    <x v="12"/>
    <x v="0"/>
    <s v="F $.25"/>
  </r>
  <r>
    <m/>
    <x v="21"/>
    <x v="2"/>
    <x v="0"/>
    <m/>
    <m/>
    <x v="0"/>
    <m/>
    <x v="0"/>
    <x v="233"/>
    <s v="Carew"/>
    <s v="Rod"/>
    <s v="Angels"/>
    <m/>
    <m/>
    <n v="1"/>
    <n v="0.75"/>
    <x v="7"/>
    <x v="12"/>
    <x v="0"/>
    <s v="F $.25"/>
  </r>
  <r>
    <m/>
    <x v="21"/>
    <x v="2"/>
    <x v="0"/>
    <m/>
    <m/>
    <x v="0"/>
    <m/>
    <x v="0"/>
    <x v="275"/>
    <s v="Jackson"/>
    <s v="Reggie"/>
    <s v="Angels"/>
    <m/>
    <m/>
    <n v="1"/>
    <n v="0.75"/>
    <x v="52"/>
    <x v="12"/>
    <x v="0"/>
    <s v="F $.25"/>
  </r>
  <r>
    <m/>
    <x v="21"/>
    <x v="2"/>
    <x v="0"/>
    <m/>
    <m/>
    <x v="0"/>
    <m/>
    <x v="0"/>
    <x v="276"/>
    <s v="Brett"/>
    <s v="George"/>
    <s v="Royals"/>
    <m/>
    <m/>
    <n v="1"/>
    <n v="2"/>
    <x v="37"/>
    <x v="12"/>
    <x v="0"/>
    <s v="E $1"/>
  </r>
  <r>
    <m/>
    <x v="21"/>
    <x v="2"/>
    <x v="0"/>
    <m/>
    <m/>
    <x v="0"/>
    <m/>
    <x v="0"/>
    <x v="213"/>
    <s v="Carlton"/>
    <s v="Steve"/>
    <s v="Phillies"/>
    <m/>
    <m/>
    <n v="1"/>
    <n v="0.75"/>
    <x v="12"/>
    <x v="12"/>
    <x v="0"/>
    <s v="F $.25"/>
  </r>
  <r>
    <m/>
    <x v="21"/>
    <x v="2"/>
    <x v="0"/>
    <m/>
    <m/>
    <x v="0"/>
    <m/>
    <x v="0"/>
    <x v="277"/>
    <s v="Rose"/>
    <s v="Pete"/>
    <s v="Phillies"/>
    <m/>
    <m/>
    <n v="1"/>
    <n v="2.5"/>
    <x v="57"/>
    <x v="12"/>
    <x v="2"/>
    <s v="E $1"/>
  </r>
  <r>
    <m/>
    <x v="21"/>
    <x v="2"/>
    <x v="0"/>
    <m/>
    <m/>
    <x v="0"/>
    <m/>
    <x v="0"/>
    <x v="91"/>
    <s v="Schmidt"/>
    <s v="Mike"/>
    <s v="Phillies"/>
    <m/>
    <m/>
    <n v="1"/>
    <n v="2"/>
    <x v="28"/>
    <x v="12"/>
    <x v="0"/>
    <s v="E $1"/>
  </r>
  <r>
    <m/>
    <x v="21"/>
    <x v="2"/>
    <x v="0"/>
    <m/>
    <m/>
    <x v="0"/>
    <m/>
    <x v="0"/>
    <x v="278"/>
    <s v="Rice"/>
    <s v="Jim"/>
    <s v="Red Sox"/>
    <m/>
    <m/>
    <n v="1"/>
    <n v="0.75"/>
    <x v="42"/>
    <x v="12"/>
    <x v="0"/>
    <s v="F $.25"/>
  </r>
  <r>
    <m/>
    <x v="21"/>
    <x v="2"/>
    <x v="0"/>
    <m/>
    <m/>
    <x v="0"/>
    <m/>
    <x v="0"/>
    <x v="92"/>
    <s v="Yastrzemski"/>
    <s v="Carl"/>
    <s v="Red Sox"/>
    <m/>
    <m/>
    <n v="1"/>
    <n v="1.25"/>
    <x v="9"/>
    <x v="12"/>
    <x v="0"/>
    <s v="E $1"/>
  </r>
  <r>
    <m/>
    <x v="21"/>
    <x v="2"/>
    <x v="0"/>
    <m/>
    <m/>
    <x v="0"/>
    <m/>
    <x v="0"/>
    <x v="57"/>
    <s v="Fisk"/>
    <s v="Carlton"/>
    <s v="White Sox"/>
    <m/>
    <m/>
    <n v="1"/>
    <n v="0.75"/>
    <x v="71"/>
    <x v="12"/>
    <x v="0"/>
    <s v="F $.25"/>
  </r>
  <r>
    <m/>
    <x v="21"/>
    <x v="2"/>
    <x v="0"/>
    <m/>
    <m/>
    <x v="0"/>
    <m/>
    <x v="0"/>
    <x v="279"/>
    <s v="Carter"/>
    <s v="Gary"/>
    <s v="Expos"/>
    <m/>
    <m/>
    <n v="1"/>
    <n v="0.75"/>
    <x v="33"/>
    <x v="12"/>
    <x v="0"/>
    <s v="F $.25"/>
  </r>
  <r>
    <m/>
    <x v="21"/>
    <x v="2"/>
    <x v="0"/>
    <m/>
    <m/>
    <x v="0"/>
    <m/>
    <x v="0"/>
    <x v="41"/>
    <s v="Dawson"/>
    <s v="Andre"/>
    <s v="Expos"/>
    <m/>
    <m/>
    <n v="1"/>
    <n v="0.75"/>
    <x v="53"/>
    <x v="12"/>
    <x v="0"/>
    <s v="F $.25"/>
  </r>
  <r>
    <m/>
    <x v="21"/>
    <x v="2"/>
    <x v="0"/>
    <m/>
    <m/>
    <x v="0"/>
    <m/>
    <x v="0"/>
    <x v="280"/>
    <s v="Stargell"/>
    <s v="Willie"/>
    <s v="Pirates"/>
    <m/>
    <m/>
    <n v="1"/>
    <n v="0.75"/>
    <x v="61"/>
    <x v="12"/>
    <x v="0"/>
    <s v="F $.25"/>
  </r>
  <r>
    <s v="TL"/>
    <x v="21"/>
    <x v="2"/>
    <x v="0"/>
    <m/>
    <m/>
    <x v="0"/>
    <m/>
    <x v="0"/>
    <x v="94"/>
    <s v="Gwynn"/>
    <s v="Tony"/>
    <s v="Padres"/>
    <m/>
    <m/>
    <n v="1"/>
    <n v="15"/>
    <x v="94"/>
    <x v="12"/>
    <x v="0"/>
    <s v="C $10"/>
  </r>
  <r>
    <m/>
    <x v="21"/>
    <x v="2"/>
    <x v="0"/>
    <m/>
    <m/>
    <x v="0"/>
    <m/>
    <x v="0"/>
    <x v="281"/>
    <s v="Winfield"/>
    <s v="Dave"/>
    <s v="Yankees"/>
    <m/>
    <m/>
    <n v="1"/>
    <n v="0.75"/>
    <x v="29"/>
    <x v="12"/>
    <x v="0"/>
    <s v="F $.25"/>
  </r>
  <r>
    <s v="TL"/>
    <x v="21"/>
    <x v="2"/>
    <x v="0"/>
    <m/>
    <m/>
    <x v="0"/>
    <m/>
    <x v="0"/>
    <x v="282"/>
    <s v="Ryan"/>
    <s v="Nolan"/>
    <s v="Astros"/>
    <m/>
    <m/>
    <n v="1"/>
    <n v="4"/>
    <x v="19"/>
    <x v="12"/>
    <x v="0"/>
    <s v="E $1"/>
  </r>
  <r>
    <m/>
    <x v="21"/>
    <x v="2"/>
    <x v="0"/>
    <m/>
    <m/>
    <x v="0"/>
    <m/>
    <x v="0"/>
    <x v="199"/>
    <s v="Perry"/>
    <s v="Gaylord"/>
    <s v="Mariners"/>
    <m/>
    <m/>
    <n v="1"/>
    <n v="0.75"/>
    <x v="17"/>
    <x v="12"/>
    <x v="0"/>
    <s v="F $.25"/>
  </r>
  <r>
    <m/>
    <x v="21"/>
    <x v="2"/>
    <x v="0"/>
    <m/>
    <m/>
    <x v="0"/>
    <m/>
    <x v="0"/>
    <x v="283"/>
    <s v="Bench"/>
    <s v="Johnny"/>
    <s v="Reds"/>
    <m/>
    <m/>
    <n v="1"/>
    <n v="0.75"/>
    <x v="25"/>
    <x v="12"/>
    <x v="0"/>
    <s v="F $.25"/>
  </r>
  <r>
    <m/>
    <x v="21"/>
    <x v="2"/>
    <x v="0"/>
    <m/>
    <m/>
    <x v="0"/>
    <m/>
    <x v="0"/>
    <x v="284"/>
    <s v="Seaver"/>
    <s v="Tom"/>
    <s v="Reds"/>
    <m/>
    <m/>
    <n v="1"/>
    <n v="0.75"/>
    <x v="23"/>
    <x v="12"/>
    <x v="0"/>
    <s v="F $.25"/>
  </r>
  <r>
    <m/>
    <x v="21"/>
    <x v="2"/>
    <x v="0"/>
    <m/>
    <m/>
    <x v="0"/>
    <m/>
    <x v="0"/>
    <x v="285"/>
    <s v="Yastrzemski, Carl / Eckersley, Dennis"/>
    <m/>
    <m/>
    <m/>
    <m/>
    <n v="1"/>
    <n v="0.75"/>
    <x v="95"/>
    <x v="12"/>
    <x v="0"/>
    <s v="F $.25"/>
  </r>
  <r>
    <m/>
    <x v="21"/>
    <x v="2"/>
    <x v="0"/>
    <m/>
    <m/>
    <x v="0"/>
    <m/>
    <x v="0"/>
    <x v="286"/>
    <s v="Winfield, Dave / Hrbek"/>
    <m/>
    <m/>
    <m/>
    <m/>
    <n v="1"/>
    <n v="0.75"/>
    <x v="96"/>
    <x v="12"/>
    <x v="0"/>
    <s v="F $.25"/>
  </r>
  <r>
    <s v="TL"/>
    <x v="21"/>
    <x v="2"/>
    <x v="0"/>
    <m/>
    <m/>
    <x v="0"/>
    <m/>
    <x v="0"/>
    <x v="287"/>
    <s v="Rose / Stargell"/>
    <m/>
    <m/>
    <m/>
    <m/>
    <n v="1"/>
    <n v="0.75"/>
    <x v="97"/>
    <x v="12"/>
    <x v="0"/>
    <s v="F $.25"/>
  </r>
  <r>
    <m/>
    <x v="21"/>
    <x v="2"/>
    <x v="0"/>
    <m/>
    <m/>
    <x v="0"/>
    <m/>
    <x v="0"/>
    <x v="254"/>
    <s v="Smith, Ozzie / Smith, Lonny"/>
    <m/>
    <m/>
    <m/>
    <m/>
    <n v="1"/>
    <n v="0.75"/>
    <x v="98"/>
    <x v="12"/>
    <x v="0"/>
    <s v="F $.25"/>
  </r>
  <r>
    <m/>
    <x v="21"/>
    <x v="2"/>
    <x v="0"/>
    <m/>
    <m/>
    <x v="0"/>
    <m/>
    <x v="0"/>
    <x v="230"/>
    <s v="Carter, Gary / Diaz"/>
    <m/>
    <s v="Expos"/>
    <m/>
    <m/>
    <n v="1"/>
    <n v="0.75"/>
    <x v="99"/>
    <x v="12"/>
    <x v="0"/>
    <s v="F $.25"/>
  </r>
  <r>
    <m/>
    <x v="21"/>
    <x v="2"/>
    <x v="0"/>
    <m/>
    <m/>
    <x v="0"/>
    <m/>
    <x v="0"/>
    <x v="85"/>
    <s v="Fisk, Carlton / Carter, Gary"/>
    <m/>
    <m/>
    <m/>
    <m/>
    <n v="1"/>
    <n v="0.75"/>
    <x v="100"/>
    <x v="12"/>
    <x v="0"/>
    <s v="F $.25"/>
  </r>
  <r>
    <m/>
    <x v="21"/>
    <x v="2"/>
    <x v="0"/>
    <m/>
    <m/>
    <x v="0"/>
    <m/>
    <x v="0"/>
    <x v="207"/>
    <s v="Henderson"/>
    <s v="Rickey"/>
    <m/>
    <m/>
    <m/>
    <n v="1"/>
    <n v="0.75"/>
    <x v="66"/>
    <x v="12"/>
    <x v="0"/>
    <s v="F $.25"/>
  </r>
  <r>
    <m/>
    <x v="21"/>
    <x v="2"/>
    <x v="0"/>
    <m/>
    <m/>
    <x v="0"/>
    <m/>
    <x v="0"/>
    <x v="46"/>
    <s v="Jackson, Reggie / Oglvie"/>
    <m/>
    <m/>
    <m/>
    <m/>
    <n v="1"/>
    <n v="0.75"/>
    <x v="101"/>
    <x v="12"/>
    <x v="0"/>
    <s v="F $.25"/>
  </r>
  <r>
    <m/>
    <x v="21"/>
    <x v="2"/>
    <x v="0"/>
    <m/>
    <m/>
    <x v="0"/>
    <m/>
    <x v="0"/>
    <x v="231"/>
    <s v="Youngblood"/>
    <s v="Joel"/>
    <m/>
    <m/>
    <m/>
    <n v="1"/>
    <n v="0.05"/>
    <x v="102"/>
    <x v="12"/>
    <x v="1"/>
    <s v="G"/>
  </r>
  <r>
    <m/>
    <x v="21"/>
    <x v="2"/>
    <x v="0"/>
    <m/>
    <m/>
    <x v="0"/>
    <m/>
    <x v="0"/>
    <x v="152"/>
    <s v="Jackson"/>
    <s v="Reggie"/>
    <s v="Angels"/>
    <m/>
    <m/>
    <n v="1"/>
    <n v="0.75"/>
    <x v="52"/>
    <x v="12"/>
    <x v="0"/>
    <s v="F $.25"/>
  </r>
  <r>
    <m/>
    <x v="21"/>
    <x v="2"/>
    <x v="0"/>
    <m/>
    <m/>
    <x v="0"/>
    <m/>
    <x v="0"/>
    <x v="232"/>
    <s v="Henderson"/>
    <s v="Rickey"/>
    <s v="Athletics"/>
    <m/>
    <m/>
    <n v="1"/>
    <n v="0.75"/>
    <x v="66"/>
    <x v="12"/>
    <x v="0"/>
    <s v="F $.25"/>
  </r>
  <r>
    <m/>
    <x v="21"/>
    <x v="0"/>
    <x v="0"/>
    <m/>
    <m/>
    <x v="0"/>
    <m/>
    <x v="0"/>
    <x v="102"/>
    <s v="Rice"/>
    <s v="Jim"/>
    <s v="Red Sox"/>
    <s v="OF"/>
    <m/>
    <n v="1"/>
    <n v="1.25"/>
    <x v="42"/>
    <x v="2"/>
    <x v="0"/>
    <s v="E $1"/>
  </r>
  <r>
    <m/>
    <x v="21"/>
    <x v="0"/>
    <x v="0"/>
    <m/>
    <m/>
    <x v="0"/>
    <m/>
    <x v="0"/>
    <x v="288"/>
    <s v="Fingers"/>
    <s v="Rollie"/>
    <s v="Brewers"/>
    <s v="P"/>
    <m/>
    <n v="1"/>
    <n v="0.6"/>
    <x v="11"/>
    <x v="2"/>
    <x v="0"/>
    <s v="F $.25"/>
  </r>
  <r>
    <m/>
    <x v="21"/>
    <x v="0"/>
    <x v="0"/>
    <m/>
    <m/>
    <x v="0"/>
    <m/>
    <x v="0"/>
    <x v="289"/>
    <s v="Bench"/>
    <s v="Johnny"/>
    <s v="Reds"/>
    <s v="C"/>
    <m/>
    <n v="1"/>
    <n v="1.25"/>
    <x v="25"/>
    <x v="2"/>
    <x v="0"/>
    <s v="E $1"/>
  </r>
  <r>
    <m/>
    <x v="21"/>
    <x v="0"/>
    <x v="0"/>
    <m/>
    <m/>
    <x v="0"/>
    <m/>
    <x v="0"/>
    <x v="30"/>
    <s v="Bench"/>
    <s v="Johnny"/>
    <s v="Reds"/>
    <s v="C"/>
    <m/>
    <n v="1"/>
    <n v="1.25"/>
    <x v="25"/>
    <x v="2"/>
    <x v="0"/>
    <s v="E $1"/>
  </r>
  <r>
    <s v="TL"/>
    <x v="21"/>
    <x v="0"/>
    <x v="0"/>
    <m/>
    <m/>
    <x v="0"/>
    <m/>
    <x v="0"/>
    <x v="107"/>
    <s v="Carlton"/>
    <s v="Steve"/>
    <s v="Phillies"/>
    <s v="P"/>
    <m/>
    <n v="1"/>
    <n v="1.25"/>
    <x v="12"/>
    <x v="2"/>
    <x v="0"/>
    <s v="E $1"/>
  </r>
  <r>
    <m/>
    <x v="21"/>
    <x v="0"/>
    <x v="0"/>
    <s v="SupVet"/>
    <m/>
    <x v="0"/>
    <m/>
    <x v="0"/>
    <x v="290"/>
    <s v="Carlton"/>
    <s v="Steve"/>
    <s v="Phillies"/>
    <s v="P"/>
    <m/>
    <n v="1"/>
    <n v="1.25"/>
    <x v="12"/>
    <x v="19"/>
    <x v="0"/>
    <s v="E $1"/>
  </r>
  <r>
    <s v="TL"/>
    <x v="21"/>
    <x v="0"/>
    <x v="0"/>
    <m/>
    <m/>
    <x v="0"/>
    <m/>
    <x v="1"/>
    <x v="291"/>
    <s v="Sandberg"/>
    <s v="Ryne"/>
    <s v="Cubs"/>
    <s v="3B"/>
    <m/>
    <n v="1"/>
    <n v="20"/>
    <x v="103"/>
    <x v="1"/>
    <x v="0"/>
    <s v="C $10"/>
  </r>
  <r>
    <m/>
    <x v="21"/>
    <x v="0"/>
    <x v="0"/>
    <m/>
    <m/>
    <x v="0"/>
    <m/>
    <x v="0"/>
    <x v="22"/>
    <s v="Rose"/>
    <s v="Pete"/>
    <s v="Phillies"/>
    <s v="1B"/>
    <m/>
    <n v="1"/>
    <n v="4"/>
    <x v="57"/>
    <x v="2"/>
    <x v="2"/>
    <s v="E $1"/>
  </r>
  <r>
    <s v="TL"/>
    <x v="21"/>
    <x v="0"/>
    <x v="0"/>
    <m/>
    <m/>
    <x v="0"/>
    <m/>
    <x v="0"/>
    <x v="237"/>
    <s v="Ripken Jr"/>
    <s v="Cal"/>
    <s v="Orioles"/>
    <s v="SS"/>
    <m/>
    <n v="1"/>
    <n v="10"/>
    <x v="81"/>
    <x v="2"/>
    <x v="0"/>
    <s v="C $10"/>
  </r>
  <r>
    <m/>
    <x v="21"/>
    <x v="0"/>
    <x v="0"/>
    <m/>
    <m/>
    <x v="0"/>
    <m/>
    <x v="0"/>
    <x v="54"/>
    <s v="Henderson"/>
    <s v="Rickey"/>
    <s v="Athletics"/>
    <s v="OF"/>
    <m/>
    <n v="1"/>
    <n v="2.5"/>
    <x v="66"/>
    <x v="2"/>
    <x v="0"/>
    <s v="E $1"/>
  </r>
  <r>
    <m/>
    <x v="21"/>
    <x v="0"/>
    <x v="0"/>
    <m/>
    <m/>
    <x v="0"/>
    <m/>
    <x v="0"/>
    <x v="92"/>
    <s v="Carew"/>
    <s v="Rod"/>
    <s v="Angels"/>
    <s v="1B"/>
    <m/>
    <n v="1"/>
    <n v="1.25"/>
    <x v="7"/>
    <x v="2"/>
    <x v="0"/>
    <s v="E $1"/>
  </r>
  <r>
    <m/>
    <x v="21"/>
    <x v="0"/>
    <x v="0"/>
    <s v="SupVet"/>
    <m/>
    <x v="0"/>
    <m/>
    <x v="0"/>
    <x v="239"/>
    <s v="Carew"/>
    <s v="Rod"/>
    <s v="Angels"/>
    <s v="1B"/>
    <m/>
    <n v="1"/>
    <n v="1.25"/>
    <x v="7"/>
    <x v="19"/>
    <x v="0"/>
    <s v="E $1"/>
  </r>
  <r>
    <m/>
    <x v="21"/>
    <x v="0"/>
    <x v="0"/>
    <s v="SupVet"/>
    <m/>
    <x v="0"/>
    <m/>
    <x v="0"/>
    <x v="240"/>
    <s v="Schmidt"/>
    <s v="Mike"/>
    <s v="Phillies"/>
    <s v="3B"/>
    <m/>
    <n v="1"/>
    <n v="1.25"/>
    <x v="28"/>
    <x v="19"/>
    <x v="0"/>
    <s v="E $1"/>
  </r>
  <r>
    <m/>
    <x v="21"/>
    <x v="0"/>
    <x v="0"/>
    <m/>
    <m/>
    <x v="0"/>
    <m/>
    <x v="0"/>
    <x v="11"/>
    <s v="Carter"/>
    <s v="Gary"/>
    <s v="Expos"/>
    <s v="C"/>
    <m/>
    <n v="1"/>
    <n v="1.25"/>
    <x v="33"/>
    <x v="2"/>
    <x v="0"/>
    <s v="E $1"/>
  </r>
  <r>
    <m/>
    <x v="21"/>
    <x v="0"/>
    <x v="0"/>
    <s v="AS"/>
    <m/>
    <x v="0"/>
    <m/>
    <x v="0"/>
    <x v="292"/>
    <s v="Brett"/>
    <s v="George"/>
    <s v="Royals"/>
    <m/>
    <m/>
    <n v="1"/>
    <n v="1.5"/>
    <x v="37"/>
    <x v="9"/>
    <x v="0"/>
    <s v="E $1"/>
  </r>
  <r>
    <m/>
    <x v="21"/>
    <x v="0"/>
    <x v="0"/>
    <s v="AS"/>
    <m/>
    <x v="0"/>
    <m/>
    <x v="0"/>
    <x v="77"/>
    <s v="Jackson"/>
    <s v="Reggie"/>
    <s v="Yankees"/>
    <m/>
    <m/>
    <n v="1"/>
    <n v="1.25"/>
    <x v="52"/>
    <x v="9"/>
    <x v="0"/>
    <s v="E $1"/>
  </r>
  <r>
    <m/>
    <x v="21"/>
    <x v="0"/>
    <x v="0"/>
    <s v="AS"/>
    <m/>
    <x v="0"/>
    <m/>
    <x v="0"/>
    <x v="293"/>
    <s v="Henderson"/>
    <s v="Rickey"/>
    <s v="Athletics"/>
    <s v="OF"/>
    <m/>
    <n v="1"/>
    <n v="1.25"/>
    <x v="66"/>
    <x v="9"/>
    <x v="0"/>
    <s v="E $1"/>
  </r>
  <r>
    <m/>
    <x v="21"/>
    <x v="0"/>
    <x v="0"/>
    <s v="AS"/>
    <m/>
    <x v="0"/>
    <m/>
    <x v="0"/>
    <x v="111"/>
    <s v="Fisk"/>
    <s v="Carlton"/>
    <s v="White Sox"/>
    <s v="C"/>
    <m/>
    <n v="1"/>
    <n v="1.25"/>
    <x v="71"/>
    <x v="9"/>
    <x v="0"/>
    <s v="E $1"/>
  </r>
  <r>
    <m/>
    <x v="21"/>
    <x v="0"/>
    <x v="0"/>
    <s v="AS"/>
    <m/>
    <x v="0"/>
    <m/>
    <x v="0"/>
    <x v="294"/>
    <s v="Schmidt"/>
    <s v="Mike"/>
    <s v="Phillies"/>
    <s v="3B"/>
    <m/>
    <n v="1"/>
    <n v="1.25"/>
    <x v="28"/>
    <x v="9"/>
    <x v="0"/>
    <s v="E $1"/>
  </r>
  <r>
    <m/>
    <x v="21"/>
    <x v="0"/>
    <x v="0"/>
    <s v="AS"/>
    <m/>
    <x v="0"/>
    <m/>
    <x v="0"/>
    <x v="169"/>
    <s v="Carter"/>
    <s v="Gary"/>
    <s v="Expos"/>
    <m/>
    <m/>
    <n v="1"/>
    <n v="1.25"/>
    <x v="33"/>
    <x v="9"/>
    <x v="0"/>
    <s v="E $1"/>
  </r>
  <r>
    <s v="TL"/>
    <x v="21"/>
    <x v="0"/>
    <x v="0"/>
    <m/>
    <m/>
    <x v="0"/>
    <m/>
    <x v="1"/>
    <x v="113"/>
    <s v="Gwynn"/>
    <s v="Tony"/>
    <s v="Padres"/>
    <s v="OF"/>
    <m/>
    <n v="1"/>
    <n v="30"/>
    <x v="94"/>
    <x v="1"/>
    <x v="0"/>
    <s v="C $10"/>
  </r>
  <r>
    <m/>
    <x v="21"/>
    <x v="0"/>
    <x v="0"/>
    <m/>
    <m/>
    <x v="0"/>
    <m/>
    <x v="0"/>
    <x v="295"/>
    <s v="Palmer"/>
    <s v="Jim"/>
    <s v="Orioles"/>
    <s v="P"/>
    <m/>
    <n v="1"/>
    <n v="1.25"/>
    <x v="32"/>
    <x v="2"/>
    <x v="0"/>
    <s v="E $1"/>
  </r>
  <r>
    <s v="TL"/>
    <x v="21"/>
    <x v="0"/>
    <x v="0"/>
    <m/>
    <m/>
    <x v="0"/>
    <m/>
    <x v="1"/>
    <x v="296"/>
    <s v="Boggs"/>
    <s v="Wade"/>
    <s v="Red Sox"/>
    <m/>
    <m/>
    <n v="1"/>
    <n v="15"/>
    <x v="104"/>
    <x v="1"/>
    <x v="0"/>
    <s v="C $10"/>
  </r>
  <r>
    <m/>
    <x v="21"/>
    <x v="0"/>
    <x v="0"/>
    <m/>
    <m/>
    <x v="0"/>
    <m/>
    <x v="0"/>
    <x v="44"/>
    <s v="Jackson"/>
    <s v="Reggie"/>
    <s v="Angels"/>
    <s v="OF"/>
    <m/>
    <n v="1"/>
    <n v="1.25"/>
    <x v="52"/>
    <x v="2"/>
    <x v="0"/>
    <s v="E $1"/>
  </r>
  <r>
    <m/>
    <x v="21"/>
    <x v="0"/>
    <x v="0"/>
    <m/>
    <m/>
    <x v="0"/>
    <m/>
    <x v="0"/>
    <x v="246"/>
    <s v="Jackson"/>
    <s v="Reggie"/>
    <s v="Yankees"/>
    <m/>
    <m/>
    <n v="1"/>
    <n v="1.25"/>
    <x v="52"/>
    <x v="2"/>
    <x v="0"/>
    <s v="E $1"/>
  </r>
  <r>
    <m/>
    <x v="21"/>
    <x v="0"/>
    <x v="0"/>
    <m/>
    <m/>
    <x v="0"/>
    <m/>
    <x v="0"/>
    <x v="68"/>
    <s v="Yastrzemski"/>
    <s v="Carl"/>
    <s v="Red Sox"/>
    <s v="DH"/>
    <m/>
    <n v="1"/>
    <n v="2"/>
    <x v="9"/>
    <x v="2"/>
    <x v="0"/>
    <s v="E $1"/>
  </r>
  <r>
    <s v="TL"/>
    <x v="21"/>
    <x v="0"/>
    <x v="0"/>
    <m/>
    <m/>
    <x v="0"/>
    <m/>
    <x v="0"/>
    <x v="83"/>
    <s v="Seaver"/>
    <s v="Tom"/>
    <s v="Reds"/>
    <s v="P"/>
    <m/>
    <n v="1"/>
    <n v="1.25"/>
    <x v="23"/>
    <x v="2"/>
    <x v="0"/>
    <s v="E $1"/>
  </r>
  <r>
    <m/>
    <x v="21"/>
    <x v="0"/>
    <x v="2"/>
    <m/>
    <m/>
    <x v="0"/>
    <m/>
    <x v="0"/>
    <x v="297"/>
    <s v="Seaver"/>
    <s v="Tom"/>
    <s v="Reds"/>
    <s v="P"/>
    <m/>
    <n v="1"/>
    <n v="1.25"/>
    <x v="23"/>
    <x v="20"/>
    <x v="0"/>
    <s v="E $1"/>
  </r>
  <r>
    <m/>
    <x v="21"/>
    <x v="0"/>
    <x v="0"/>
    <m/>
    <m/>
    <x v="0"/>
    <m/>
    <x v="0"/>
    <x v="115"/>
    <s v="Brett"/>
    <s v="George"/>
    <s v="Royals"/>
    <s v="3B"/>
    <m/>
    <n v="1"/>
    <n v="3"/>
    <x v="37"/>
    <x v="2"/>
    <x v="0"/>
    <s v="E $1"/>
  </r>
  <r>
    <m/>
    <x v="21"/>
    <x v="0"/>
    <x v="0"/>
    <m/>
    <m/>
    <x v="0"/>
    <m/>
    <x v="0"/>
    <x v="116"/>
    <s v="Molitor"/>
    <s v="Paul"/>
    <s v="Brewers"/>
    <s v="3B"/>
    <m/>
    <n v="1"/>
    <n v="1.25"/>
    <x v="62"/>
    <x v="2"/>
    <x v="0"/>
    <s v="E $1"/>
  </r>
  <r>
    <m/>
    <x v="21"/>
    <x v="0"/>
    <x v="0"/>
    <m/>
    <m/>
    <x v="0"/>
    <m/>
    <x v="0"/>
    <x v="298"/>
    <s v="Dawson"/>
    <s v="Andre"/>
    <s v="Expos"/>
    <s v="OF"/>
    <m/>
    <n v="1"/>
    <n v="0.6"/>
    <x v="53"/>
    <x v="2"/>
    <x v="0"/>
    <s v="F $.25"/>
  </r>
  <r>
    <m/>
    <x v="21"/>
    <x v="0"/>
    <x v="2"/>
    <m/>
    <m/>
    <x v="0"/>
    <m/>
    <x v="0"/>
    <x v="299"/>
    <s v="Carlton, Steve/Hoyt,Lamarr"/>
    <s v="Steve"/>
    <s v="Leader"/>
    <m/>
    <m/>
    <n v="1"/>
    <n v="1.25"/>
    <x v="105"/>
    <x v="20"/>
    <x v="1"/>
    <s v="E $1"/>
  </r>
  <r>
    <m/>
    <x v="21"/>
    <x v="0"/>
    <x v="0"/>
    <m/>
    <m/>
    <x v="0"/>
    <m/>
    <x v="0"/>
    <x v="259"/>
    <s v="Winfield"/>
    <s v="Dave"/>
    <s v="Yankees"/>
    <s v="OF"/>
    <m/>
    <n v="1"/>
    <n v="1.25"/>
    <x v="29"/>
    <x v="2"/>
    <x v="0"/>
    <s v="E $1"/>
  </r>
  <r>
    <s v="TL"/>
    <x v="22"/>
    <x v="1"/>
    <x v="0"/>
    <m/>
    <m/>
    <x v="0"/>
    <m/>
    <x v="0"/>
    <x v="289"/>
    <s v="Ryan"/>
    <s v="Nolan"/>
    <s v="Astros"/>
    <m/>
    <m/>
    <n v="1"/>
    <n v="15"/>
    <x v="19"/>
    <x v="10"/>
    <x v="0"/>
    <s v="C $10"/>
  </r>
  <r>
    <s v="TL"/>
    <x v="22"/>
    <x v="1"/>
    <x v="0"/>
    <m/>
    <m/>
    <x v="0"/>
    <m/>
    <x v="0"/>
    <x v="235"/>
    <s v="Carlton"/>
    <s v="Steve"/>
    <s v="Phillies"/>
    <m/>
    <m/>
    <n v="1"/>
    <n v="3"/>
    <x v="12"/>
    <x v="10"/>
    <x v="0"/>
    <s v="E $1"/>
  </r>
  <r>
    <s v="TL"/>
    <x v="22"/>
    <x v="1"/>
    <x v="0"/>
    <m/>
    <m/>
    <x v="0"/>
    <m/>
    <x v="0"/>
    <x v="280"/>
    <s v="Gwynn"/>
    <s v="Tony"/>
    <s v="Padres"/>
    <m/>
    <m/>
    <n v="1"/>
    <n v="12"/>
    <x v="94"/>
    <x v="10"/>
    <x v="0"/>
    <s v="C $10"/>
  </r>
  <r>
    <s v="TL"/>
    <x v="22"/>
    <x v="1"/>
    <x v="0"/>
    <m/>
    <m/>
    <x v="0"/>
    <m/>
    <x v="0"/>
    <x v="300"/>
    <s v="Boggs"/>
    <s v="Wade"/>
    <s v="Red Sox"/>
    <m/>
    <m/>
    <n v="1"/>
    <n v="8"/>
    <x v="104"/>
    <x v="10"/>
    <x v="0"/>
    <s v="D $5"/>
  </r>
  <r>
    <s v="TL"/>
    <x v="22"/>
    <x v="1"/>
    <x v="0"/>
    <m/>
    <m/>
    <x v="0"/>
    <m/>
    <x v="1"/>
    <x v="301"/>
    <s v="Mattingly"/>
    <s v="Don"/>
    <s v="Yankees"/>
    <m/>
    <m/>
    <n v="1"/>
    <n v="30"/>
    <x v="106"/>
    <x v="11"/>
    <x v="2"/>
    <s v="C $10"/>
  </r>
  <r>
    <s v="TL"/>
    <x v="22"/>
    <x v="1"/>
    <x v="0"/>
    <m/>
    <m/>
    <x v="0"/>
    <m/>
    <x v="0"/>
    <x v="302"/>
    <s v="Yastrzemski"/>
    <s v="Carl"/>
    <m/>
    <m/>
    <m/>
    <n v="1"/>
    <n v="5"/>
    <x v="9"/>
    <x v="10"/>
    <x v="0"/>
    <s v="D $5"/>
  </r>
  <r>
    <m/>
    <x v="22"/>
    <x v="1"/>
    <x v="0"/>
    <s v="DK"/>
    <m/>
    <x v="0"/>
    <m/>
    <x v="0"/>
    <x v="49"/>
    <s v="Yount"/>
    <s v="Robin"/>
    <s v="Brewers"/>
    <m/>
    <m/>
    <n v="1"/>
    <n v="2.5"/>
    <x v="59"/>
    <x v="15"/>
    <x v="0"/>
    <s v="E $1"/>
  </r>
  <r>
    <s v="TL"/>
    <x v="22"/>
    <x v="1"/>
    <x v="0"/>
    <s v="DK"/>
    <m/>
    <x v="0"/>
    <m/>
    <x v="0"/>
    <x v="269"/>
    <s v="Schmidt"/>
    <s v="Mike"/>
    <s v="Phillies"/>
    <m/>
    <m/>
    <n v="1"/>
    <n v="5"/>
    <x v="28"/>
    <x v="15"/>
    <x v="0"/>
    <s v="D $5"/>
  </r>
  <r>
    <m/>
    <x v="22"/>
    <x v="1"/>
    <x v="0"/>
    <m/>
    <m/>
    <x v="0"/>
    <m/>
    <x v="0"/>
    <x v="272"/>
    <s v="Murray"/>
    <s v="Eddie"/>
    <s v="Orioles"/>
    <m/>
    <m/>
    <n v="1"/>
    <n v="3"/>
    <x v="64"/>
    <x v="10"/>
    <x v="0"/>
    <s v="E $1"/>
  </r>
  <r>
    <m/>
    <x v="22"/>
    <x v="1"/>
    <x v="0"/>
    <m/>
    <m/>
    <x v="0"/>
    <m/>
    <x v="0"/>
    <x v="303"/>
    <s v="Yount"/>
    <s v="Robin"/>
    <s v="Brewers"/>
    <m/>
    <m/>
    <n v="1"/>
    <n v="5"/>
    <x v="59"/>
    <x v="10"/>
    <x v="0"/>
    <s v="D $5"/>
  </r>
  <r>
    <m/>
    <x v="22"/>
    <x v="1"/>
    <x v="0"/>
    <m/>
    <m/>
    <x v="0"/>
    <m/>
    <x v="0"/>
    <x v="273"/>
    <s v="Winfield"/>
    <s v="Dave"/>
    <s v="Yankees"/>
    <m/>
    <m/>
    <n v="1"/>
    <n v="3"/>
    <x v="29"/>
    <x v="10"/>
    <x v="0"/>
    <s v="E $1"/>
  </r>
  <r>
    <s v="TL"/>
    <x v="22"/>
    <x v="1"/>
    <x v="0"/>
    <m/>
    <m/>
    <x v="0"/>
    <m/>
    <x v="0"/>
    <x v="304"/>
    <s v="Brett"/>
    <s v="George"/>
    <s v="Royals"/>
    <m/>
    <m/>
    <n v="1"/>
    <n v="8"/>
    <x v="37"/>
    <x v="10"/>
    <x v="0"/>
    <s v="D $5"/>
  </r>
  <r>
    <m/>
    <x v="22"/>
    <x v="1"/>
    <x v="0"/>
    <m/>
    <m/>
    <x v="0"/>
    <m/>
    <x v="0"/>
    <x v="130"/>
    <s v="Jackson"/>
    <s v="Reggie"/>
    <s v="Angels"/>
    <m/>
    <m/>
    <n v="1"/>
    <n v="5"/>
    <x v="52"/>
    <x v="10"/>
    <x v="0"/>
    <s v="D $5"/>
  </r>
  <r>
    <m/>
    <x v="22"/>
    <x v="1"/>
    <x v="0"/>
    <m/>
    <m/>
    <x v="0"/>
    <m/>
    <x v="0"/>
    <x v="305"/>
    <s v="Smith"/>
    <s v="Ozzie"/>
    <s v="Cardinals"/>
    <m/>
    <m/>
    <n v="1"/>
    <n v="10"/>
    <x v="65"/>
    <x v="10"/>
    <x v="0"/>
    <s v="C $10"/>
  </r>
  <r>
    <m/>
    <x v="22"/>
    <x v="1"/>
    <x v="0"/>
    <m/>
    <m/>
    <x v="0"/>
    <m/>
    <x v="0"/>
    <x v="30"/>
    <s v="Rose"/>
    <s v="Pete"/>
    <s v="Phillies"/>
    <m/>
    <m/>
    <n v="1"/>
    <n v="10"/>
    <x v="57"/>
    <x v="10"/>
    <x v="2"/>
    <s v="C $10"/>
  </r>
  <r>
    <m/>
    <x v="22"/>
    <x v="1"/>
    <x v="0"/>
    <m/>
    <m/>
    <x v="0"/>
    <m/>
    <x v="0"/>
    <x v="306"/>
    <s v="Dawson"/>
    <s v="Andre"/>
    <s v="Expos"/>
    <m/>
    <m/>
    <n v="1"/>
    <n v="3"/>
    <x v="53"/>
    <x v="10"/>
    <x v="0"/>
    <s v="E $1"/>
  </r>
  <r>
    <m/>
    <x v="22"/>
    <x v="1"/>
    <x v="0"/>
    <m/>
    <m/>
    <x v="0"/>
    <m/>
    <x v="0"/>
    <x v="307"/>
    <s v="Molitor"/>
    <s v="Paul"/>
    <s v="Brewers"/>
    <m/>
    <m/>
    <n v="1"/>
    <n v="3"/>
    <x v="62"/>
    <x v="10"/>
    <x v="0"/>
    <s v="E $1"/>
  </r>
  <r>
    <m/>
    <x v="22"/>
    <x v="1"/>
    <x v="0"/>
    <m/>
    <m/>
    <x v="0"/>
    <m/>
    <x v="0"/>
    <x v="308"/>
    <s v="Seaver"/>
    <s v="Tom"/>
    <s v="Mets"/>
    <m/>
    <m/>
    <n v="1"/>
    <n v="3"/>
    <x v="23"/>
    <x v="10"/>
    <x v="0"/>
    <s v="E $1"/>
  </r>
  <r>
    <m/>
    <x v="22"/>
    <x v="1"/>
    <x v="0"/>
    <m/>
    <m/>
    <x v="0"/>
    <m/>
    <x v="0"/>
    <x v="309"/>
    <s v="Niekro"/>
    <s v="Phil"/>
    <s v="Braves"/>
    <m/>
    <m/>
    <n v="1"/>
    <n v="3"/>
    <x v="24"/>
    <x v="10"/>
    <x v="0"/>
    <s v="E $1"/>
  </r>
  <r>
    <m/>
    <x v="22"/>
    <x v="1"/>
    <x v="0"/>
    <m/>
    <m/>
    <x v="0"/>
    <m/>
    <x v="0"/>
    <x v="166"/>
    <s v="Fisk"/>
    <s v="Carlton"/>
    <s v="White Sox"/>
    <m/>
    <m/>
    <n v="1"/>
    <n v="3"/>
    <x v="71"/>
    <x v="10"/>
    <x v="0"/>
    <s v="E $1"/>
  </r>
  <r>
    <s v="TL"/>
    <x v="22"/>
    <x v="1"/>
    <x v="0"/>
    <m/>
    <m/>
    <x v="0"/>
    <m/>
    <x v="0"/>
    <x v="310"/>
    <s v="Sandberg"/>
    <s v="Ryne"/>
    <s v="Cubs"/>
    <m/>
    <m/>
    <n v="1"/>
    <n v="12"/>
    <x v="103"/>
    <x v="10"/>
    <x v="0"/>
    <s v="C $10"/>
  </r>
  <r>
    <m/>
    <x v="22"/>
    <x v="1"/>
    <x v="0"/>
    <m/>
    <m/>
    <x v="0"/>
    <m/>
    <x v="0"/>
    <x v="311"/>
    <s v="Carew"/>
    <s v="Rod"/>
    <s v="Angels"/>
    <m/>
    <m/>
    <n v="1"/>
    <n v="3"/>
    <x v="7"/>
    <x v="10"/>
    <x v="0"/>
    <s v="E $1"/>
  </r>
  <r>
    <m/>
    <x v="22"/>
    <x v="1"/>
    <x v="0"/>
    <m/>
    <m/>
    <x v="0"/>
    <m/>
    <x v="0"/>
    <x v="62"/>
    <s v="Morgan"/>
    <s v="Joe"/>
    <s v="Phillies"/>
    <m/>
    <m/>
    <n v="1"/>
    <n v="3"/>
    <x v="45"/>
    <x v="10"/>
    <x v="0"/>
    <s v="E $1"/>
  </r>
  <r>
    <m/>
    <x v="22"/>
    <x v="1"/>
    <x v="0"/>
    <m/>
    <m/>
    <x v="0"/>
    <m/>
    <x v="0"/>
    <x v="312"/>
    <s v="Gossage"/>
    <s v="Rich (Goose)"/>
    <s v="Yankees"/>
    <m/>
    <m/>
    <n v="1"/>
    <n v="3"/>
    <x v="39"/>
    <x v="10"/>
    <x v="0"/>
    <s v="E $1"/>
  </r>
  <r>
    <m/>
    <x v="22"/>
    <x v="1"/>
    <x v="0"/>
    <m/>
    <m/>
    <x v="0"/>
    <m/>
    <x v="0"/>
    <x v="313"/>
    <s v="Sutton"/>
    <s v="Don"/>
    <s v="Brewers"/>
    <m/>
    <m/>
    <n v="1"/>
    <n v="3"/>
    <x v="8"/>
    <x v="10"/>
    <x v="0"/>
    <s v="E $1"/>
  </r>
  <r>
    <m/>
    <x v="22"/>
    <x v="1"/>
    <x v="0"/>
    <m/>
    <m/>
    <x v="0"/>
    <m/>
    <x v="0"/>
    <x v="26"/>
    <s v="Perez"/>
    <s v="Tony"/>
    <s v="Phillies"/>
    <m/>
    <m/>
    <n v="1"/>
    <n v="3"/>
    <x v="107"/>
    <x v="10"/>
    <x v="0"/>
    <s v="E $1"/>
  </r>
  <r>
    <m/>
    <x v="22"/>
    <x v="1"/>
    <x v="0"/>
    <m/>
    <m/>
    <x v="0"/>
    <m/>
    <x v="0"/>
    <x v="82"/>
    <s v="McGraw"/>
    <s v="Tug"/>
    <s v="Phillies"/>
    <m/>
    <m/>
    <n v="1"/>
    <n v="0.05"/>
    <x v="48"/>
    <x v="10"/>
    <x v="1"/>
    <s v="G"/>
  </r>
  <r>
    <m/>
    <x v="22"/>
    <x v="1"/>
    <x v="0"/>
    <m/>
    <m/>
    <x v="0"/>
    <m/>
    <x v="0"/>
    <x v="314"/>
    <s v="Palmer"/>
    <s v="Jim"/>
    <s v="Orioles"/>
    <m/>
    <m/>
    <n v="1"/>
    <n v="3"/>
    <x v="32"/>
    <x v="10"/>
    <x v="0"/>
    <s v="E $1"/>
  </r>
  <r>
    <m/>
    <x v="22"/>
    <x v="3"/>
    <x v="0"/>
    <m/>
    <m/>
    <x v="0"/>
    <m/>
    <x v="0"/>
    <x v="155"/>
    <s v="Brett"/>
    <s v="George"/>
    <s v="Royals"/>
    <m/>
    <m/>
    <n v="1"/>
    <n v="0.25"/>
    <x v="37"/>
    <x v="18"/>
    <x v="0"/>
    <s v="F $.25"/>
  </r>
  <r>
    <m/>
    <x v="22"/>
    <x v="3"/>
    <x v="0"/>
    <m/>
    <m/>
    <x v="0"/>
    <m/>
    <x v="0"/>
    <x v="127"/>
    <s v="Carew"/>
    <s v="Rod"/>
    <s v="Angels"/>
    <m/>
    <m/>
    <n v="1"/>
    <n v="0.25"/>
    <x v="7"/>
    <x v="18"/>
    <x v="0"/>
    <s v="F $.25"/>
  </r>
  <r>
    <m/>
    <x v="22"/>
    <x v="3"/>
    <x v="0"/>
    <m/>
    <m/>
    <x v="0"/>
    <m/>
    <x v="0"/>
    <x v="72"/>
    <s v="Carter"/>
    <s v="Gary"/>
    <s v="Expos"/>
    <m/>
    <m/>
    <n v="1"/>
    <n v="0.25"/>
    <x v="33"/>
    <x v="18"/>
    <x v="0"/>
    <s v="F $.25"/>
  </r>
  <r>
    <m/>
    <x v="22"/>
    <x v="3"/>
    <x v="0"/>
    <m/>
    <m/>
    <x v="0"/>
    <m/>
    <x v="0"/>
    <x v="180"/>
    <s v="Jackson"/>
    <s v="Reggie"/>
    <s v="Angels"/>
    <m/>
    <m/>
    <n v="1"/>
    <n v="0.25"/>
    <x v="52"/>
    <x v="18"/>
    <x v="0"/>
    <s v="F $.25"/>
  </r>
  <r>
    <m/>
    <x v="22"/>
    <x v="3"/>
    <x v="0"/>
    <m/>
    <m/>
    <x v="0"/>
    <m/>
    <x v="0"/>
    <x v="15"/>
    <s v="Ripken Jr"/>
    <s v="cal"/>
    <s v="Orioles"/>
    <m/>
    <m/>
    <n v="1"/>
    <n v="0.25"/>
    <x v="81"/>
    <x v="18"/>
    <x v="0"/>
    <s v="F $.25"/>
  </r>
  <r>
    <m/>
    <x v="22"/>
    <x v="3"/>
    <x v="0"/>
    <m/>
    <m/>
    <x v="0"/>
    <m/>
    <x v="0"/>
    <x v="129"/>
    <s v="Schmidt"/>
    <s v="Mike"/>
    <s v="Phillies"/>
    <m/>
    <m/>
    <n v="1"/>
    <n v="0.25"/>
    <x v="28"/>
    <x v="18"/>
    <x v="0"/>
    <s v="F $.25"/>
  </r>
  <r>
    <m/>
    <x v="22"/>
    <x v="3"/>
    <x v="0"/>
    <m/>
    <m/>
    <x v="0"/>
    <m/>
    <x v="0"/>
    <x v="315"/>
    <s v="Winfield"/>
    <s v="Dave"/>
    <s v="Yankees"/>
    <m/>
    <m/>
    <n v="1"/>
    <n v="0.25"/>
    <x v="29"/>
    <x v="18"/>
    <x v="0"/>
    <s v="F $.25"/>
  </r>
  <r>
    <m/>
    <x v="22"/>
    <x v="2"/>
    <x v="0"/>
    <m/>
    <m/>
    <x v="0"/>
    <m/>
    <x v="0"/>
    <x v="101"/>
    <s v="Carlton"/>
    <s v="Steve"/>
    <s v="Phillies"/>
    <m/>
    <m/>
    <n v="1"/>
    <n v="1.5"/>
    <x v="12"/>
    <x v="12"/>
    <x v="0"/>
    <s v="E $1"/>
  </r>
  <r>
    <m/>
    <x v="22"/>
    <x v="2"/>
    <x v="0"/>
    <m/>
    <m/>
    <x v="0"/>
    <m/>
    <x v="0"/>
    <x v="316"/>
    <s v="Fingers"/>
    <s v="Rollie"/>
    <s v="Brewers"/>
    <m/>
    <m/>
    <n v="1"/>
    <n v="1.5"/>
    <x v="11"/>
    <x v="12"/>
    <x v="0"/>
    <s v="E $1"/>
  </r>
  <r>
    <m/>
    <x v="22"/>
    <x v="2"/>
    <x v="0"/>
    <m/>
    <m/>
    <x v="0"/>
    <m/>
    <x v="0"/>
    <x v="160"/>
    <s v="Molitor"/>
    <s v="Paul"/>
    <s v="Brewers"/>
    <m/>
    <m/>
    <n v="1"/>
    <n v="1.5"/>
    <x v="62"/>
    <x v="12"/>
    <x v="0"/>
    <s v="E $1"/>
  </r>
  <r>
    <s v="TL"/>
    <x v="22"/>
    <x v="2"/>
    <x v="0"/>
    <m/>
    <m/>
    <x v="0"/>
    <m/>
    <x v="0"/>
    <x v="317"/>
    <s v="Ryan"/>
    <s v="Nolan"/>
    <s v="Astros"/>
    <m/>
    <m/>
    <n v="1"/>
    <n v="8"/>
    <x v="19"/>
    <x v="12"/>
    <x v="0"/>
    <s v="D $5"/>
  </r>
  <r>
    <m/>
    <x v="22"/>
    <x v="2"/>
    <x v="0"/>
    <m/>
    <m/>
    <x v="0"/>
    <m/>
    <x v="0"/>
    <x v="318"/>
    <s v="Carter"/>
    <s v="Gary"/>
    <s v="Expos"/>
    <m/>
    <m/>
    <n v="1"/>
    <n v="1.5"/>
    <x v="33"/>
    <x v="12"/>
    <x v="0"/>
    <s v="E $1"/>
  </r>
  <r>
    <s v="TL"/>
    <x v="22"/>
    <x v="2"/>
    <x v="0"/>
    <m/>
    <m/>
    <x v="0"/>
    <m/>
    <x v="0"/>
    <x v="240"/>
    <s v="Gwynn"/>
    <s v="Tony"/>
    <s v="Padres"/>
    <m/>
    <m/>
    <n v="1"/>
    <n v="6"/>
    <x v="94"/>
    <x v="12"/>
    <x v="0"/>
    <s v="D $5"/>
  </r>
  <r>
    <m/>
    <x v="22"/>
    <x v="2"/>
    <x v="0"/>
    <m/>
    <m/>
    <x v="0"/>
    <m/>
    <x v="0"/>
    <x v="319"/>
    <s v="Smith"/>
    <s v="Ozzie"/>
    <s v="Cardinals"/>
    <m/>
    <m/>
    <n v="1"/>
    <n v="2.5"/>
    <x v="65"/>
    <x v="12"/>
    <x v="0"/>
    <s v="E $1"/>
  </r>
  <r>
    <m/>
    <x v="22"/>
    <x v="2"/>
    <x v="0"/>
    <m/>
    <m/>
    <x v="0"/>
    <m/>
    <x v="0"/>
    <x v="59"/>
    <s v="Brett"/>
    <s v="George"/>
    <s v="Royals"/>
    <m/>
    <m/>
    <n v="1"/>
    <n v="4"/>
    <x v="37"/>
    <x v="12"/>
    <x v="0"/>
    <s v="E $1"/>
  </r>
  <r>
    <m/>
    <x v="22"/>
    <x v="2"/>
    <x v="0"/>
    <m/>
    <m/>
    <x v="0"/>
    <m/>
    <x v="0"/>
    <x v="311"/>
    <s v="Perry"/>
    <s v="Gaylord"/>
    <s v="Royals"/>
    <m/>
    <m/>
    <n v="1"/>
    <n v="1.5"/>
    <x v="17"/>
    <x v="12"/>
    <x v="0"/>
    <s v="E $1"/>
  </r>
  <r>
    <m/>
    <x v="22"/>
    <x v="2"/>
    <x v="0"/>
    <m/>
    <m/>
    <x v="0"/>
    <m/>
    <x v="0"/>
    <x v="320"/>
    <s v="Henderson"/>
    <s v="Rickey"/>
    <s v="Athletics"/>
    <m/>
    <m/>
    <n v="1"/>
    <n v="2.5"/>
    <x v="66"/>
    <x v="12"/>
    <x v="0"/>
    <s v="E $1"/>
  </r>
  <r>
    <m/>
    <x v="22"/>
    <x v="2"/>
    <x v="0"/>
    <m/>
    <m/>
    <x v="0"/>
    <m/>
    <x v="0"/>
    <x v="321"/>
    <s v="Bench"/>
    <s v="Johnny"/>
    <s v="Reds"/>
    <m/>
    <m/>
    <n v="1"/>
    <n v="1.5"/>
    <x v="25"/>
    <x v="12"/>
    <x v="0"/>
    <s v="E $1"/>
  </r>
  <r>
    <m/>
    <x v="22"/>
    <x v="2"/>
    <x v="0"/>
    <m/>
    <m/>
    <x v="0"/>
    <m/>
    <x v="0"/>
    <x v="21"/>
    <s v="Seaver"/>
    <s v="Tom"/>
    <s v="Mets"/>
    <m/>
    <m/>
    <n v="1"/>
    <n v="1.5"/>
    <x v="23"/>
    <x v="12"/>
    <x v="0"/>
    <s v="E $1"/>
  </r>
  <r>
    <s v="TL"/>
    <x v="22"/>
    <x v="2"/>
    <x v="0"/>
    <m/>
    <m/>
    <x v="0"/>
    <m/>
    <x v="1"/>
    <x v="71"/>
    <s v="Strawberry"/>
    <s v="Darryl"/>
    <s v="Mets"/>
    <m/>
    <m/>
    <n v="1"/>
    <n v="5"/>
    <x v="108"/>
    <x v="13"/>
    <x v="1"/>
    <s v="D $5"/>
  </r>
  <r>
    <m/>
    <x v="22"/>
    <x v="2"/>
    <x v="0"/>
    <m/>
    <m/>
    <x v="0"/>
    <m/>
    <x v="0"/>
    <x v="254"/>
    <s v="Rose,Pete/Morgon,Joe/Perez,Tony"/>
    <m/>
    <s v="Phillies"/>
    <m/>
    <m/>
    <n v="1"/>
    <n v="1.5"/>
    <x v="109"/>
    <x v="12"/>
    <x v="0"/>
    <s v="E $1"/>
  </r>
  <r>
    <m/>
    <x v="22"/>
    <x v="2"/>
    <x v="0"/>
    <m/>
    <m/>
    <x v="0"/>
    <m/>
    <x v="0"/>
    <x v="322"/>
    <s v="Carlton"/>
    <s v="Steve"/>
    <s v="Phillies"/>
    <m/>
    <m/>
    <n v="1"/>
    <n v="1.5"/>
    <x v="12"/>
    <x v="12"/>
    <x v="0"/>
    <s v="E $1"/>
  </r>
  <r>
    <m/>
    <x v="22"/>
    <x v="0"/>
    <x v="3"/>
    <m/>
    <m/>
    <x v="0"/>
    <m/>
    <x v="0"/>
    <x v="28"/>
    <s v="Carter"/>
    <s v="Gary"/>
    <s v="Expos"/>
    <s v="C"/>
    <m/>
    <n v="1"/>
    <n v="0.5"/>
    <x v="33"/>
    <x v="21"/>
    <x v="0"/>
    <s v="F $.25"/>
  </r>
  <r>
    <m/>
    <x v="22"/>
    <x v="0"/>
    <x v="0"/>
    <s v="HL"/>
    <m/>
    <x v="0"/>
    <m/>
    <x v="0"/>
    <x v="49"/>
    <s v="Carlton"/>
    <s v="Steve"/>
    <s v="Phillies"/>
    <m/>
    <m/>
    <n v="1"/>
    <n v="0.6"/>
    <x v="12"/>
    <x v="16"/>
    <x v="0"/>
    <s v="F $.25"/>
  </r>
  <r>
    <m/>
    <x v="22"/>
    <x v="0"/>
    <x v="0"/>
    <s v="HL"/>
    <m/>
    <x v="0"/>
    <m/>
    <x v="0"/>
    <x v="267"/>
    <s v="Ryan, N / Carlton, S / Perry, G"/>
    <m/>
    <m/>
    <m/>
    <m/>
    <n v="1"/>
    <n v="1"/>
    <x v="110"/>
    <x v="16"/>
    <x v="1"/>
    <s v="E $1"/>
  </r>
  <r>
    <m/>
    <x v="22"/>
    <x v="0"/>
    <x v="0"/>
    <s v="HL"/>
    <m/>
    <x v="0"/>
    <m/>
    <x v="0"/>
    <x v="72"/>
    <s v="Bench, J / Yastrzemski, C / Perry, G"/>
    <m/>
    <m/>
    <m/>
    <m/>
    <n v="1"/>
    <n v="0.6"/>
    <x v="111"/>
    <x v="16"/>
    <x v="1"/>
    <s v="F $.25"/>
  </r>
  <r>
    <s v="TL"/>
    <x v="22"/>
    <x v="0"/>
    <x v="0"/>
    <m/>
    <m/>
    <x v="0"/>
    <m/>
    <x v="1"/>
    <x v="178"/>
    <s v="Mattingly"/>
    <s v="Don"/>
    <s v="Yankees"/>
    <s v="OF-1B"/>
    <m/>
    <n v="1"/>
    <n v="25"/>
    <x v="106"/>
    <x v="1"/>
    <x v="2"/>
    <s v="C $10"/>
  </r>
  <r>
    <m/>
    <x v="22"/>
    <x v="0"/>
    <x v="0"/>
    <m/>
    <m/>
    <x v="0"/>
    <m/>
    <x v="0"/>
    <x v="27"/>
    <s v="Yount"/>
    <s v="Robin"/>
    <s v="Brewers"/>
    <s v="SS"/>
    <m/>
    <n v="1"/>
    <n v="1"/>
    <x v="59"/>
    <x v="2"/>
    <x v="0"/>
    <s v="E $1"/>
  </r>
  <r>
    <m/>
    <x v="22"/>
    <x v="0"/>
    <x v="0"/>
    <m/>
    <m/>
    <x v="0"/>
    <m/>
    <x v="0"/>
    <x v="102"/>
    <s v="Boggs"/>
    <s v="Wade"/>
    <s v="Red Sox"/>
    <s v="3B"/>
    <m/>
    <n v="1"/>
    <n v="1.5"/>
    <x v="104"/>
    <x v="2"/>
    <x v="0"/>
    <s v="E $1"/>
  </r>
  <r>
    <m/>
    <x v="22"/>
    <x v="0"/>
    <x v="0"/>
    <s v="Ldr"/>
    <m/>
    <x v="0"/>
    <m/>
    <x v="0"/>
    <x v="323"/>
    <s v="Ryan"/>
    <s v="Nolan"/>
    <s v="Astros"/>
    <s v="P"/>
    <m/>
    <n v="1"/>
    <n v="1"/>
    <x v="19"/>
    <x v="7"/>
    <x v="0"/>
    <s v="E $1"/>
  </r>
  <r>
    <m/>
    <x v="22"/>
    <x v="0"/>
    <x v="0"/>
    <m/>
    <m/>
    <x v="0"/>
    <m/>
    <x v="0"/>
    <x v="22"/>
    <s v="Jackson"/>
    <s v="Reggie"/>
    <s v="Angels"/>
    <s v="OF"/>
    <m/>
    <n v="1"/>
    <n v="0.6"/>
    <x v="52"/>
    <x v="2"/>
    <x v="0"/>
    <s v="F $.25"/>
  </r>
  <r>
    <m/>
    <x v="22"/>
    <x v="0"/>
    <x v="0"/>
    <m/>
    <m/>
    <x v="0"/>
    <m/>
    <x v="0"/>
    <x v="4"/>
    <s v="Smith"/>
    <s v="Ozzie"/>
    <s v="Cardinals"/>
    <s v="SS"/>
    <m/>
    <n v="1"/>
    <n v="1"/>
    <x v="65"/>
    <x v="2"/>
    <x v="0"/>
    <s v="E $1"/>
  </r>
  <r>
    <m/>
    <x v="22"/>
    <x v="0"/>
    <x v="0"/>
    <s v="Ldr"/>
    <m/>
    <x v="0"/>
    <m/>
    <x v="0"/>
    <x v="324"/>
    <s v="Schmidt, Mike / Rice, Jim"/>
    <m/>
    <m/>
    <m/>
    <m/>
    <n v="1"/>
    <n v="0.6"/>
    <x v="112"/>
    <x v="7"/>
    <x v="0"/>
    <s v="F $.25"/>
  </r>
  <r>
    <m/>
    <x v="22"/>
    <x v="0"/>
    <x v="0"/>
    <s v="Ldr"/>
    <m/>
    <x v="0"/>
    <m/>
    <x v="0"/>
    <x v="3"/>
    <s v="Carlton, S / Morris, J"/>
    <m/>
    <m/>
    <s v="P"/>
    <m/>
    <n v="1"/>
    <n v="0.6"/>
    <x v="113"/>
    <x v="7"/>
    <x v="1"/>
    <s v="F $.25"/>
  </r>
  <r>
    <s v="TL"/>
    <x v="22"/>
    <x v="0"/>
    <x v="0"/>
    <m/>
    <m/>
    <x v="0"/>
    <m/>
    <x v="1"/>
    <x v="325"/>
    <s v="Strawberry"/>
    <s v="Darryl"/>
    <s v="Mets"/>
    <s v="OF"/>
    <m/>
    <n v="1"/>
    <n v="3"/>
    <x v="108"/>
    <x v="1"/>
    <x v="1"/>
    <s v="E $1"/>
  </r>
  <r>
    <m/>
    <x v="22"/>
    <x v="0"/>
    <x v="0"/>
    <m/>
    <m/>
    <x v="0"/>
    <m/>
    <x v="0"/>
    <x v="92"/>
    <s v="Dawson"/>
    <s v="Andre"/>
    <s v="Expos"/>
    <s v="OF"/>
    <m/>
    <n v="1"/>
    <n v="0.6"/>
    <x v="53"/>
    <x v="2"/>
    <x v="0"/>
    <s v="F $.25"/>
  </r>
  <r>
    <m/>
    <x v="22"/>
    <x v="0"/>
    <x v="0"/>
    <m/>
    <m/>
    <x v="0"/>
    <m/>
    <x v="0"/>
    <x v="40"/>
    <s v="Henderson"/>
    <s v="Rickey"/>
    <s v="Athletics"/>
    <s v="OF"/>
    <m/>
    <n v="1"/>
    <n v="1"/>
    <x v="66"/>
    <x v="2"/>
    <x v="0"/>
    <s v="E $1"/>
  </r>
  <r>
    <m/>
    <x v="22"/>
    <x v="0"/>
    <x v="0"/>
    <m/>
    <m/>
    <x v="0"/>
    <m/>
    <x v="0"/>
    <x v="162"/>
    <s v="Murray"/>
    <s v="Eddie"/>
    <s v="Orioles"/>
    <s v="1B"/>
    <m/>
    <n v="1"/>
    <n v="0.6"/>
    <x v="64"/>
    <x v="2"/>
    <x v="0"/>
    <s v="F $.25"/>
  </r>
  <r>
    <m/>
    <x v="22"/>
    <x v="0"/>
    <x v="0"/>
    <m/>
    <m/>
    <x v="0"/>
    <m/>
    <x v="0"/>
    <x v="121"/>
    <s v="Gwynn"/>
    <s v="Tony"/>
    <s v="Padres"/>
    <s v="OF"/>
    <m/>
    <n v="1"/>
    <n v="2.5"/>
    <x v="94"/>
    <x v="2"/>
    <x v="0"/>
    <s v="E $1"/>
  </r>
  <r>
    <m/>
    <x v="22"/>
    <x v="0"/>
    <x v="0"/>
    <s v="Ldr"/>
    <m/>
    <x v="0"/>
    <m/>
    <x v="0"/>
    <x v="326"/>
    <s v="Carew"/>
    <s v="Rod"/>
    <s v="Angels"/>
    <m/>
    <m/>
    <n v="1"/>
    <n v="0.6"/>
    <x v="7"/>
    <x v="7"/>
    <x v="0"/>
    <s v="F $.25"/>
  </r>
  <r>
    <m/>
    <x v="22"/>
    <x v="0"/>
    <x v="0"/>
    <m/>
    <m/>
    <x v="0"/>
    <m/>
    <x v="0"/>
    <x v="20"/>
    <s v="Rose"/>
    <s v="Pete"/>
    <s v="Phillies"/>
    <s v="1B"/>
    <m/>
    <n v="1"/>
    <n v="2"/>
    <x v="57"/>
    <x v="2"/>
    <x v="2"/>
    <s v="E $1"/>
  </r>
  <r>
    <m/>
    <x v="22"/>
    <x v="0"/>
    <x v="0"/>
    <s v="AS"/>
    <m/>
    <x v="0"/>
    <m/>
    <x v="0"/>
    <x v="292"/>
    <s v="Schmidt"/>
    <s v="Mike"/>
    <s v="Phillies"/>
    <s v="3B"/>
    <m/>
    <n v="1"/>
    <n v="0.6"/>
    <x v="28"/>
    <x v="9"/>
    <x v="0"/>
    <s v="F $.25"/>
  </r>
  <r>
    <m/>
    <x v="22"/>
    <x v="0"/>
    <x v="0"/>
    <s v="AS"/>
    <m/>
    <x v="0"/>
    <m/>
    <x v="0"/>
    <x v="327"/>
    <s v="Smith"/>
    <s v="Ozzie"/>
    <s v="Cardinals"/>
    <s v="SS"/>
    <m/>
    <n v="1"/>
    <n v="0.6"/>
    <x v="65"/>
    <x v="9"/>
    <x v="0"/>
    <s v="F $.25"/>
  </r>
  <r>
    <m/>
    <x v="22"/>
    <x v="0"/>
    <x v="0"/>
    <s v="AS"/>
    <m/>
    <x v="0"/>
    <m/>
    <x v="0"/>
    <x v="111"/>
    <s v="Carter"/>
    <s v="Gary"/>
    <s v="Expos"/>
    <s v="C"/>
    <m/>
    <n v="1"/>
    <n v="0.6"/>
    <x v="33"/>
    <x v="9"/>
    <x v="0"/>
    <s v="F $.25"/>
  </r>
  <r>
    <m/>
    <x v="22"/>
    <x v="0"/>
    <x v="0"/>
    <s v="AS"/>
    <m/>
    <x v="0"/>
    <m/>
    <x v="0"/>
    <x v="294"/>
    <s v="Brett"/>
    <s v="George"/>
    <s v="Royals"/>
    <s v="3B"/>
    <m/>
    <n v="1"/>
    <n v="0.6"/>
    <x v="37"/>
    <x v="9"/>
    <x v="0"/>
    <s v="F $.25"/>
  </r>
  <r>
    <m/>
    <x v="22"/>
    <x v="0"/>
    <x v="0"/>
    <s v="AS"/>
    <m/>
    <x v="0"/>
    <m/>
    <x v="0"/>
    <x v="95"/>
    <s v="Ripken Jr"/>
    <s v="Cal"/>
    <s v="Orioles"/>
    <s v="SS"/>
    <m/>
    <n v="1"/>
    <n v="2"/>
    <x v="81"/>
    <x v="9"/>
    <x v="0"/>
    <s v="E $1"/>
  </r>
  <r>
    <m/>
    <x v="22"/>
    <x v="0"/>
    <x v="0"/>
    <s v="AS"/>
    <m/>
    <x v="0"/>
    <m/>
    <x v="0"/>
    <x v="244"/>
    <s v="Rice"/>
    <s v="Jim"/>
    <s v="Red Sox"/>
    <m/>
    <m/>
    <n v="1"/>
    <n v="0.6"/>
    <x v="42"/>
    <x v="9"/>
    <x v="0"/>
    <s v="F $.25"/>
  </r>
  <r>
    <m/>
    <x v="22"/>
    <x v="0"/>
    <x v="0"/>
    <s v="AS"/>
    <m/>
    <x v="0"/>
    <m/>
    <x v="0"/>
    <x v="168"/>
    <s v="Winfield"/>
    <s v="Dave"/>
    <s v="Yankees"/>
    <s v="OF"/>
    <m/>
    <n v="1"/>
    <n v="0.6"/>
    <x v="29"/>
    <x v="9"/>
    <x v="0"/>
    <s v="F $.25"/>
  </r>
  <r>
    <m/>
    <x v="22"/>
    <x v="0"/>
    <x v="0"/>
    <s v="Ldr"/>
    <m/>
    <x v="0"/>
    <m/>
    <x v="0"/>
    <x v="328"/>
    <s v="Ripken Jr"/>
    <s v="Cal"/>
    <s v="Orioles"/>
    <s v="SS"/>
    <m/>
    <n v="1"/>
    <n v="1.5"/>
    <x v="81"/>
    <x v="7"/>
    <x v="0"/>
    <s v="E $1"/>
  </r>
  <r>
    <m/>
    <x v="22"/>
    <x v="0"/>
    <x v="0"/>
    <m/>
    <m/>
    <x v="0"/>
    <m/>
    <x v="0"/>
    <x v="96"/>
    <s v="Carter"/>
    <s v="Gary"/>
    <s v="Expos"/>
    <s v="C"/>
    <m/>
    <n v="1"/>
    <n v="0.6"/>
    <x v="33"/>
    <x v="2"/>
    <x v="0"/>
    <s v="F $.25"/>
  </r>
  <r>
    <m/>
    <x v="22"/>
    <x v="0"/>
    <x v="0"/>
    <m/>
    <m/>
    <x v="0"/>
    <m/>
    <x v="0"/>
    <x v="170"/>
    <s v="Winfield"/>
    <s v="Dave"/>
    <s v="Yankees"/>
    <s v="OF"/>
    <m/>
    <n v="1"/>
    <n v="0.6"/>
    <x v="29"/>
    <x v="2"/>
    <x v="0"/>
    <s v="F $.25"/>
  </r>
  <r>
    <s v="TL"/>
    <x v="22"/>
    <x v="0"/>
    <x v="0"/>
    <m/>
    <m/>
    <x v="0"/>
    <m/>
    <x v="0"/>
    <x v="171"/>
    <s v="Ryan"/>
    <s v="Nolan"/>
    <s v="Rangers"/>
    <s v="P"/>
    <m/>
    <n v="1"/>
    <n v="3"/>
    <x v="19"/>
    <x v="2"/>
    <x v="0"/>
    <s v="E $1"/>
  </r>
  <r>
    <s v="TL"/>
    <x v="22"/>
    <x v="0"/>
    <x v="0"/>
    <m/>
    <m/>
    <x v="0"/>
    <m/>
    <x v="0"/>
    <x v="173"/>
    <s v="Ripken Jr"/>
    <s v="Cal"/>
    <s v="Orioles"/>
    <s v="SS"/>
    <m/>
    <n v="1"/>
    <n v="4"/>
    <x v="81"/>
    <x v="2"/>
    <x v="0"/>
    <s v="E $1"/>
  </r>
  <r>
    <m/>
    <x v="22"/>
    <x v="0"/>
    <x v="0"/>
    <m/>
    <m/>
    <x v="0"/>
    <m/>
    <x v="0"/>
    <x v="44"/>
    <s v="Brett"/>
    <s v="George"/>
    <s v="Royals"/>
    <s v="3B"/>
    <m/>
    <n v="1"/>
    <n v="1.5"/>
    <x v="37"/>
    <x v="2"/>
    <x v="0"/>
    <s v="E $1"/>
  </r>
  <r>
    <m/>
    <x v="22"/>
    <x v="0"/>
    <x v="0"/>
    <m/>
    <m/>
    <x v="0"/>
    <m/>
    <x v="0"/>
    <x v="68"/>
    <s v="Rice"/>
    <s v="Jim"/>
    <s v="Red Sox"/>
    <m/>
    <m/>
    <n v="1"/>
    <n v="0.6"/>
    <x v="42"/>
    <x v="2"/>
    <x v="0"/>
    <s v="F $.25"/>
  </r>
  <r>
    <m/>
    <x v="22"/>
    <x v="0"/>
    <x v="0"/>
    <m/>
    <m/>
    <x v="0"/>
    <m/>
    <x v="0"/>
    <x v="329"/>
    <s v="Fisk"/>
    <s v="Carlton"/>
    <s v="White Sox"/>
    <s v="C"/>
    <m/>
    <n v="1"/>
    <n v="0.6"/>
    <x v="71"/>
    <x v="2"/>
    <x v="0"/>
    <s v="F $.25"/>
  </r>
  <r>
    <s v="TL"/>
    <x v="22"/>
    <x v="0"/>
    <x v="0"/>
    <m/>
    <m/>
    <x v="0"/>
    <m/>
    <x v="0"/>
    <x v="330"/>
    <s v="Sandberg"/>
    <s v="Ryne"/>
    <s v="Cubs"/>
    <s v="2B"/>
    <m/>
    <n v="1"/>
    <n v="2.5"/>
    <x v="103"/>
    <x v="2"/>
    <x v="0"/>
    <s v="E $1"/>
  </r>
  <r>
    <m/>
    <x v="22"/>
    <x v="0"/>
    <x v="0"/>
    <m/>
    <m/>
    <x v="0"/>
    <m/>
    <x v="0"/>
    <x v="115"/>
    <s v="Carew"/>
    <s v="Rod"/>
    <s v="Angels"/>
    <s v="1B"/>
    <m/>
    <n v="1"/>
    <n v="0.6"/>
    <x v="7"/>
    <x v="2"/>
    <x v="0"/>
    <s v="F $.25"/>
  </r>
  <r>
    <s v="TL"/>
    <x v="22"/>
    <x v="0"/>
    <x v="0"/>
    <m/>
    <m/>
    <x v="0"/>
    <m/>
    <x v="0"/>
    <x v="117"/>
    <s v="Schmidt"/>
    <s v="Mike"/>
    <s v="Phillies"/>
    <s v="3B"/>
    <m/>
    <n v="1"/>
    <n v="0.6"/>
    <x v="28"/>
    <x v="2"/>
    <x v="0"/>
    <s v="F $.25"/>
  </r>
  <r>
    <m/>
    <x v="22"/>
    <x v="0"/>
    <x v="0"/>
    <s v="Ldr"/>
    <m/>
    <x v="0"/>
    <m/>
    <x v="0"/>
    <x v="331"/>
    <s v="Schmidt, Mike / Perez, Tony"/>
    <m/>
    <m/>
    <m/>
    <m/>
    <n v="1"/>
    <n v="1.5"/>
    <x v="114"/>
    <x v="7"/>
    <x v="1"/>
    <s v="E $1"/>
  </r>
  <r>
    <m/>
    <x v="22"/>
    <x v="0"/>
    <x v="0"/>
    <s v="Ldr"/>
    <m/>
    <x v="0"/>
    <m/>
    <x v="0"/>
    <x v="332"/>
    <s v="Carlton, S / Seaver,Tom /Jenkins, Fergie"/>
    <s v="Steve"/>
    <m/>
    <m/>
    <m/>
    <n v="1"/>
    <n v="0.6"/>
    <x v="115"/>
    <x v="7"/>
    <x v="1"/>
    <s v="F $.25"/>
  </r>
  <r>
    <m/>
    <x v="22"/>
    <x v="0"/>
    <x v="0"/>
    <s v="Ldr"/>
    <m/>
    <x v="0"/>
    <m/>
    <x v="0"/>
    <x v="99"/>
    <s v="Ryan"/>
    <s v="Nolan"/>
    <m/>
    <m/>
    <m/>
    <n v="1"/>
    <n v="1.5"/>
    <x v="19"/>
    <x v="7"/>
    <x v="0"/>
    <s v="E $1"/>
  </r>
  <r>
    <m/>
    <x v="22"/>
    <x v="0"/>
    <x v="0"/>
    <s v="Ldr"/>
    <m/>
    <x v="0"/>
    <m/>
    <x v="0"/>
    <x v="333"/>
    <s v="Carlton,Steve / Seaver,Tom/Rogers,Steve"/>
    <m/>
    <s v="Leader"/>
    <m/>
    <m/>
    <n v="1"/>
    <n v="0.6"/>
    <x v="116"/>
    <x v="7"/>
    <x v="1"/>
    <s v="F $.25"/>
  </r>
  <r>
    <m/>
    <x v="22"/>
    <x v="0"/>
    <x v="0"/>
    <m/>
    <m/>
    <x v="0"/>
    <m/>
    <x v="0"/>
    <x v="334"/>
    <s v="Seaver"/>
    <s v="Tom"/>
    <s v="Mets"/>
    <s v="P"/>
    <m/>
    <n v="1"/>
    <n v="0.6"/>
    <x v="23"/>
    <x v="2"/>
    <x v="0"/>
    <s v="F $.25"/>
  </r>
  <r>
    <m/>
    <x v="22"/>
    <x v="0"/>
    <x v="0"/>
    <m/>
    <m/>
    <x v="0"/>
    <m/>
    <x v="0"/>
    <x v="258"/>
    <s v="Palmer"/>
    <s v="Jim"/>
    <s v="Orioles"/>
    <s v="P"/>
    <m/>
    <n v="1"/>
    <n v="0.6"/>
    <x v="32"/>
    <x v="2"/>
    <x v="0"/>
    <s v="F $.25"/>
  </r>
  <r>
    <s v="TL"/>
    <x v="22"/>
    <x v="0"/>
    <x v="0"/>
    <m/>
    <m/>
    <x v="0"/>
    <m/>
    <x v="0"/>
    <x v="261"/>
    <s v="Carlton"/>
    <s v="Steve"/>
    <s v="Phillies"/>
    <s v="P"/>
    <m/>
    <n v="1"/>
    <n v="0.6"/>
    <x v="12"/>
    <x v="2"/>
    <x v="0"/>
    <s v="F $.25"/>
  </r>
  <r>
    <m/>
    <x v="22"/>
    <x v="0"/>
    <x v="1"/>
    <m/>
    <m/>
    <x v="0"/>
    <m/>
    <x v="0"/>
    <x v="178"/>
    <s v="Morgan"/>
    <s v="Joe"/>
    <s v="Athletics"/>
    <m/>
    <m/>
    <n v="1"/>
    <n v="1.5"/>
    <x v="45"/>
    <x v="6"/>
    <x v="0"/>
    <s v="E $1"/>
  </r>
  <r>
    <s v="TL"/>
    <x v="22"/>
    <x v="0"/>
    <x v="1"/>
    <m/>
    <m/>
    <x v="0"/>
    <m/>
    <x v="0"/>
    <x v="179"/>
    <s v="Berra"/>
    <s v="Yogi"/>
    <s v="Yankees"/>
    <s v="Mgr"/>
    <m/>
    <n v="1"/>
    <n v="1.5"/>
    <x v="0"/>
    <x v="6"/>
    <x v="0"/>
    <s v="E $1"/>
  </r>
  <r>
    <m/>
    <x v="22"/>
    <x v="0"/>
    <x v="1"/>
    <m/>
    <m/>
    <x v="0"/>
    <m/>
    <x v="0"/>
    <x v="87"/>
    <s v="Eckersley"/>
    <s v="Dennis"/>
    <s v="Cubs"/>
    <s v="P"/>
    <m/>
    <n v="1"/>
    <n v="1.5"/>
    <x v="58"/>
    <x v="6"/>
    <x v="0"/>
    <s v="E $1"/>
  </r>
  <r>
    <s v="TL"/>
    <x v="22"/>
    <x v="0"/>
    <x v="1"/>
    <m/>
    <m/>
    <x v="0"/>
    <m/>
    <x v="1"/>
    <x v="184"/>
    <s v="Gooden"/>
    <s v="Dwight"/>
    <s v="Mets"/>
    <s v="P"/>
    <m/>
    <n v="1"/>
    <n v="12"/>
    <x v="117"/>
    <x v="22"/>
    <x v="1"/>
    <s v="C $10"/>
  </r>
  <r>
    <m/>
    <x v="22"/>
    <x v="0"/>
    <x v="1"/>
    <m/>
    <m/>
    <x v="0"/>
    <m/>
    <x v="0"/>
    <x v="335"/>
    <s v="Niekro"/>
    <s v="Phil"/>
    <s v="Yankees"/>
    <s v="P"/>
    <m/>
    <n v="1"/>
    <n v="1.5"/>
    <x v="24"/>
    <x v="6"/>
    <x v="0"/>
    <s v="E $1"/>
  </r>
  <r>
    <s v="TL"/>
    <x v="22"/>
    <x v="0"/>
    <x v="1"/>
    <m/>
    <m/>
    <x v="0"/>
    <m/>
    <x v="0"/>
    <x v="9"/>
    <s v="Rose"/>
    <s v="Pete"/>
    <s v="Expos"/>
    <s v="1B"/>
    <m/>
    <n v="1"/>
    <n v="5"/>
    <x v="57"/>
    <x v="6"/>
    <x v="2"/>
    <s v="D $5"/>
  </r>
  <r>
    <s v="TL"/>
    <x v="22"/>
    <x v="0"/>
    <x v="1"/>
    <m/>
    <m/>
    <x v="0"/>
    <m/>
    <x v="1"/>
    <x v="336"/>
    <s v="Saberhagen"/>
    <s v="Bret"/>
    <s v="Royals"/>
    <s v="P"/>
    <m/>
    <n v="1"/>
    <n v="4"/>
    <x v="118"/>
    <x v="22"/>
    <x v="1"/>
    <s v="E $1"/>
  </r>
  <r>
    <m/>
    <x v="22"/>
    <x v="0"/>
    <x v="1"/>
    <m/>
    <m/>
    <x v="0"/>
    <m/>
    <x v="0"/>
    <x v="276"/>
    <s v="Seaver"/>
    <s v="Tom"/>
    <s v="Mets"/>
    <s v="P"/>
    <m/>
    <n v="1"/>
    <n v="1.5"/>
    <x v="23"/>
    <x v="6"/>
    <x v="0"/>
    <s v="E $1"/>
  </r>
  <r>
    <s v="TL"/>
    <x v="23"/>
    <x v="1"/>
    <x v="0"/>
    <m/>
    <m/>
    <x v="0"/>
    <m/>
    <x v="0"/>
    <x v="337"/>
    <s v="Boggs"/>
    <s v="Wade"/>
    <s v="Red Sox"/>
    <m/>
    <m/>
    <n v="1"/>
    <n v="1.25"/>
    <x v="104"/>
    <x v="10"/>
    <x v="0"/>
    <s v="E $1"/>
  </r>
  <r>
    <s v="TL"/>
    <x v="23"/>
    <x v="1"/>
    <x v="0"/>
    <m/>
    <m/>
    <x v="0"/>
    <m/>
    <x v="0"/>
    <x v="338"/>
    <s v="Carew"/>
    <s v="Rod"/>
    <s v="Angels"/>
    <m/>
    <m/>
    <n v="1"/>
    <n v="1.25"/>
    <x v="7"/>
    <x v="10"/>
    <x v="0"/>
    <s v="E $1"/>
  </r>
  <r>
    <m/>
    <x v="23"/>
    <x v="1"/>
    <x v="0"/>
    <m/>
    <m/>
    <x v="0"/>
    <m/>
    <x v="0"/>
    <x v="181"/>
    <s v="Sutton"/>
    <s v="Don"/>
    <s v="Brewers"/>
    <m/>
    <m/>
    <n v="1"/>
    <n v="1.25"/>
    <x v="8"/>
    <x v="10"/>
    <x v="0"/>
    <s v="E $1"/>
  </r>
  <r>
    <m/>
    <x v="23"/>
    <x v="1"/>
    <x v="0"/>
    <m/>
    <m/>
    <x v="0"/>
    <m/>
    <x v="0"/>
    <x v="304"/>
    <s v="Brett"/>
    <s v="George"/>
    <s v="Royals"/>
    <m/>
    <m/>
    <n v="1"/>
    <n v="3"/>
    <x v="37"/>
    <x v="10"/>
    <x v="0"/>
    <s v="E $1"/>
  </r>
  <r>
    <m/>
    <x v="23"/>
    <x v="1"/>
    <x v="0"/>
    <m/>
    <m/>
    <x v="0"/>
    <m/>
    <x v="0"/>
    <x v="130"/>
    <s v="Jackson"/>
    <s v="Reggie"/>
    <s v="Angels"/>
    <m/>
    <m/>
    <n v="1"/>
    <n v="1.25"/>
    <x v="52"/>
    <x v="10"/>
    <x v="0"/>
    <s v="E $1"/>
  </r>
  <r>
    <m/>
    <x v="23"/>
    <x v="2"/>
    <x v="0"/>
    <m/>
    <m/>
    <x v="0"/>
    <m/>
    <x v="0"/>
    <x v="192"/>
    <s v="Rice"/>
    <s v="Jim"/>
    <s v="Red Sox"/>
    <m/>
    <m/>
    <n v="1"/>
    <n v="1.25"/>
    <x v="42"/>
    <x v="12"/>
    <x v="0"/>
    <s v="E $1"/>
  </r>
  <r>
    <m/>
    <x v="23"/>
    <x v="2"/>
    <x v="0"/>
    <m/>
    <m/>
    <x v="0"/>
    <m/>
    <x v="0"/>
    <x v="339"/>
    <s v="Jackson"/>
    <s v="Reggie"/>
    <s v="Angels"/>
    <m/>
    <m/>
    <n v="1"/>
    <n v="1.25"/>
    <x v="52"/>
    <x v="12"/>
    <x v="0"/>
    <s v="E $1"/>
  </r>
  <r>
    <m/>
    <x v="23"/>
    <x v="2"/>
    <x v="0"/>
    <m/>
    <m/>
    <x v="0"/>
    <m/>
    <x v="0"/>
    <x v="111"/>
    <s v="Carter"/>
    <s v="Gary"/>
    <s v="Expos"/>
    <m/>
    <m/>
    <n v="1"/>
    <n v="1.25"/>
    <x v="33"/>
    <x v="12"/>
    <x v="0"/>
    <s v="E $1"/>
  </r>
  <r>
    <m/>
    <x v="23"/>
    <x v="2"/>
    <x v="0"/>
    <m/>
    <m/>
    <x v="0"/>
    <m/>
    <x v="0"/>
    <x v="122"/>
    <s v="Henderson"/>
    <s v="Rickey"/>
    <s v="Athletics"/>
    <m/>
    <m/>
    <n v="1"/>
    <n v="1.25"/>
    <x v="66"/>
    <x v="12"/>
    <x v="0"/>
    <s v="E $1"/>
  </r>
  <r>
    <m/>
    <x v="23"/>
    <x v="2"/>
    <x v="0"/>
    <m/>
    <m/>
    <x v="0"/>
    <m/>
    <x v="0"/>
    <x v="340"/>
    <s v="Seaver"/>
    <s v="Tom"/>
    <s v="White Sox"/>
    <m/>
    <m/>
    <n v="1"/>
    <n v="1.25"/>
    <x v="23"/>
    <x v="12"/>
    <x v="0"/>
    <s v="E $1"/>
  </r>
  <r>
    <m/>
    <x v="23"/>
    <x v="2"/>
    <x v="0"/>
    <m/>
    <m/>
    <x v="0"/>
    <m/>
    <x v="0"/>
    <x v="341"/>
    <s v="Sutton"/>
    <s v="Don"/>
    <s v="Brewers"/>
    <m/>
    <m/>
    <n v="1"/>
    <n v="1.25"/>
    <x v="8"/>
    <x v="12"/>
    <x v="0"/>
    <s v="E $1"/>
  </r>
  <r>
    <m/>
    <x v="23"/>
    <x v="2"/>
    <x v="0"/>
    <m/>
    <m/>
    <x v="0"/>
    <m/>
    <x v="0"/>
    <x v="342"/>
    <s v="Schmidt"/>
    <s v="Mike"/>
    <s v="Phillies"/>
    <m/>
    <m/>
    <n v="1"/>
    <n v="1.25"/>
    <x v="28"/>
    <x v="12"/>
    <x v="0"/>
    <s v="E $1"/>
  </r>
  <r>
    <s v="TL"/>
    <x v="23"/>
    <x v="2"/>
    <x v="0"/>
    <m/>
    <m/>
    <x v="0"/>
    <m/>
    <x v="0"/>
    <x v="342"/>
    <s v="Schmidt"/>
    <s v="Mike"/>
    <s v="Phillies"/>
    <m/>
    <m/>
    <n v="1"/>
    <n v="1.25"/>
    <x v="28"/>
    <x v="12"/>
    <x v="0"/>
    <s v="E $1"/>
  </r>
  <r>
    <m/>
    <x v="23"/>
    <x v="2"/>
    <x v="0"/>
    <m/>
    <m/>
    <x v="0"/>
    <m/>
    <x v="0"/>
    <x v="285"/>
    <s v="Henderson,Rickey /Winfield, Dave"/>
    <m/>
    <s v="Yankees"/>
    <m/>
    <m/>
    <n v="1"/>
    <n v="1.25"/>
    <x v="119"/>
    <x v="12"/>
    <x v="0"/>
    <s v="E $1"/>
  </r>
  <r>
    <m/>
    <x v="23"/>
    <x v="2"/>
    <x v="0"/>
    <m/>
    <m/>
    <x v="0"/>
    <m/>
    <x v="0"/>
    <x v="84"/>
    <s v="Smith,Ozzie/Carter,Gary/Strawberry/Garvey"/>
    <m/>
    <m/>
    <m/>
    <m/>
    <n v="1"/>
    <n v="1.25"/>
    <x v="120"/>
    <x v="12"/>
    <x v="0"/>
    <s v="E $1"/>
  </r>
  <r>
    <m/>
    <x v="23"/>
    <x v="2"/>
    <x v="0"/>
    <m/>
    <m/>
    <x v="0"/>
    <m/>
    <x v="0"/>
    <x v="207"/>
    <s v="Jackson"/>
    <s v="Reggie"/>
    <m/>
    <m/>
    <m/>
    <n v="1"/>
    <n v="1.25"/>
    <x v="52"/>
    <x v="12"/>
    <x v="0"/>
    <s v="E $1"/>
  </r>
  <r>
    <s v="TL"/>
    <x v="23"/>
    <x v="2"/>
    <x v="4"/>
    <m/>
    <m/>
    <x v="0"/>
    <m/>
    <x v="0"/>
    <x v="343"/>
    <s v="Henderson"/>
    <s v="Rickey"/>
    <s v="Yankees"/>
    <m/>
    <m/>
    <n v="1"/>
    <n v="2.5"/>
    <x v="66"/>
    <x v="23"/>
    <x v="0"/>
    <s v="E $1"/>
  </r>
  <r>
    <s v="TL"/>
    <x v="23"/>
    <x v="4"/>
    <x v="0"/>
    <m/>
    <m/>
    <x v="0"/>
    <m/>
    <x v="0"/>
    <x v="344"/>
    <s v="Schmidt"/>
    <s v="Mike"/>
    <s v="Phillies"/>
    <s v="P"/>
    <m/>
    <n v="1"/>
    <n v="0.6"/>
    <x v="28"/>
    <x v="24"/>
    <x v="0"/>
    <s v="F $.25"/>
  </r>
  <r>
    <m/>
    <x v="23"/>
    <x v="0"/>
    <x v="0"/>
    <s v="RB"/>
    <m/>
    <x v="0"/>
    <m/>
    <x v="0"/>
    <x v="27"/>
    <s v="Sutton"/>
    <s v="Don"/>
    <s v="Brewers"/>
    <s v="P"/>
    <m/>
    <n v="1"/>
    <n v="0.4"/>
    <x v="8"/>
    <x v="8"/>
    <x v="0"/>
    <s v="F $.25"/>
  </r>
  <r>
    <m/>
    <x v="23"/>
    <x v="0"/>
    <x v="0"/>
    <m/>
    <m/>
    <x v="0"/>
    <m/>
    <x v="0"/>
    <x v="22"/>
    <s v="Brett"/>
    <s v="George"/>
    <s v="Royals"/>
    <s v="3B"/>
    <m/>
    <n v="1"/>
    <n v="1.5"/>
    <x v="37"/>
    <x v="2"/>
    <x v="0"/>
    <s v="E $1"/>
  </r>
  <r>
    <m/>
    <x v="23"/>
    <x v="0"/>
    <x v="0"/>
    <m/>
    <m/>
    <x v="0"/>
    <m/>
    <x v="0"/>
    <x v="1"/>
    <s v="Henderson"/>
    <s v="Rickey"/>
    <s v="Athletics"/>
    <s v="OF"/>
    <m/>
    <n v="1"/>
    <n v="0.75"/>
    <x v="66"/>
    <x v="2"/>
    <x v="0"/>
    <s v="F $.25"/>
  </r>
  <r>
    <s v="TL"/>
    <x v="23"/>
    <x v="0"/>
    <x v="0"/>
    <m/>
    <m/>
    <x v="0"/>
    <m/>
    <x v="1"/>
    <x v="345"/>
    <s v="Clemens"/>
    <s v="Roger"/>
    <s v="Red Sox"/>
    <s v="P"/>
    <m/>
    <n v="1"/>
    <n v="15"/>
    <x v="121"/>
    <x v="1"/>
    <x v="2"/>
    <s v="C $10"/>
  </r>
  <r>
    <m/>
    <x v="23"/>
    <x v="0"/>
    <x v="0"/>
    <m/>
    <m/>
    <x v="0"/>
    <m/>
    <x v="0"/>
    <x v="92"/>
    <s v="Jackson"/>
    <s v="Reggie"/>
    <s v="Angels"/>
    <s v="DH"/>
    <m/>
    <n v="1"/>
    <n v="0.6"/>
    <x v="52"/>
    <x v="2"/>
    <x v="0"/>
    <s v="F $.25"/>
  </r>
  <r>
    <m/>
    <x v="23"/>
    <x v="0"/>
    <x v="0"/>
    <m/>
    <m/>
    <x v="0"/>
    <m/>
    <x v="0"/>
    <x v="40"/>
    <s v="Carter"/>
    <s v="Gary"/>
    <s v="Expos"/>
    <s v="C"/>
    <m/>
    <n v="1"/>
    <n v="0.6"/>
    <x v="33"/>
    <x v="2"/>
    <x v="0"/>
    <s v="F $.25"/>
  </r>
  <r>
    <m/>
    <x v="23"/>
    <x v="0"/>
    <x v="0"/>
    <m/>
    <m/>
    <x v="0"/>
    <m/>
    <x v="0"/>
    <x v="20"/>
    <s v="Carew"/>
    <s v="Rod"/>
    <s v="Angels"/>
    <s v="1B"/>
    <m/>
    <n v="1"/>
    <n v="0.6"/>
    <x v="7"/>
    <x v="2"/>
    <x v="0"/>
    <s v="F $.25"/>
  </r>
  <r>
    <m/>
    <x v="23"/>
    <x v="0"/>
    <x v="0"/>
    <m/>
    <m/>
    <x v="0"/>
    <m/>
    <x v="0"/>
    <x v="25"/>
    <s v="Boggs"/>
    <s v="Wade"/>
    <s v="Red Sox"/>
    <s v="3B"/>
    <m/>
    <n v="1"/>
    <n v="0.6"/>
    <x v="104"/>
    <x v="2"/>
    <x v="0"/>
    <s v="F $.25"/>
  </r>
  <r>
    <s v="TL"/>
    <x v="23"/>
    <x v="0"/>
    <x v="0"/>
    <m/>
    <m/>
    <x v="0"/>
    <m/>
    <x v="0"/>
    <x v="94"/>
    <s v="Carlton"/>
    <s v="Steve"/>
    <s v="Phillies"/>
    <s v="P"/>
    <m/>
    <n v="1"/>
    <n v="0.6"/>
    <x v="12"/>
    <x v="2"/>
    <x v="0"/>
    <s v="F $.25"/>
  </r>
  <r>
    <s v="TL"/>
    <x v="23"/>
    <x v="0"/>
    <x v="0"/>
    <m/>
    <m/>
    <x v="0"/>
    <s v="Dmgd"/>
    <x v="1"/>
    <x v="244"/>
    <s v="McGwire"/>
    <s v="Mark"/>
    <s v="Athletics"/>
    <m/>
    <m/>
    <n v="1"/>
    <n v="20"/>
    <x v="122"/>
    <x v="4"/>
    <x v="2"/>
    <s v="C $10"/>
  </r>
  <r>
    <m/>
    <x v="23"/>
    <x v="0"/>
    <x v="0"/>
    <m/>
    <m/>
    <x v="0"/>
    <m/>
    <x v="1"/>
    <x v="346"/>
    <s v="Hershiser"/>
    <s v="Orel"/>
    <s v="Dodgers"/>
    <s v="P"/>
    <m/>
    <n v="1"/>
    <n v="2"/>
    <x v="123"/>
    <x v="1"/>
    <x v="1"/>
    <s v="E $1"/>
  </r>
  <r>
    <s v="TL"/>
    <x v="23"/>
    <x v="0"/>
    <x v="0"/>
    <m/>
    <m/>
    <x v="0"/>
    <m/>
    <x v="0"/>
    <x v="44"/>
    <s v="Schmidt"/>
    <s v="Mike"/>
    <s v="Phillies"/>
    <s v="3B"/>
    <m/>
    <n v="1"/>
    <n v="1.5"/>
    <x v="28"/>
    <x v="2"/>
    <x v="0"/>
    <s v="E $1"/>
  </r>
  <r>
    <s v="TL"/>
    <x v="23"/>
    <x v="0"/>
    <x v="0"/>
    <m/>
    <m/>
    <x v="0"/>
    <m/>
    <x v="1"/>
    <x v="347"/>
    <s v="Puckett"/>
    <s v="Kirby"/>
    <s v="Twins"/>
    <s v="OF"/>
    <m/>
    <n v="1"/>
    <n v="12"/>
    <x v="124"/>
    <x v="1"/>
    <x v="0"/>
    <s v="C $10"/>
  </r>
  <r>
    <m/>
    <x v="23"/>
    <x v="0"/>
    <x v="0"/>
    <m/>
    <m/>
    <x v="0"/>
    <m/>
    <x v="0"/>
    <x v="176"/>
    <s v="Seaver"/>
    <s v="Tom"/>
    <s v="White Sox"/>
    <s v="P"/>
    <m/>
    <n v="1"/>
    <n v="0.6"/>
    <x v="23"/>
    <x v="2"/>
    <x v="0"/>
    <s v="F $.25"/>
  </r>
  <r>
    <m/>
    <x v="23"/>
    <x v="0"/>
    <x v="0"/>
    <m/>
    <m/>
    <x v="0"/>
    <m/>
    <x v="1"/>
    <x v="348"/>
    <s v="Carter"/>
    <s v="Joe"/>
    <s v="Indians"/>
    <s v="OF"/>
    <m/>
    <n v="1"/>
    <n v="0.6"/>
    <x v="125"/>
    <x v="1"/>
    <x v="1"/>
    <s v="F $.25"/>
  </r>
  <r>
    <m/>
    <x v="23"/>
    <x v="0"/>
    <x v="0"/>
    <m/>
    <m/>
    <x v="0"/>
    <m/>
    <x v="0"/>
    <x v="349"/>
    <s v="Sutton"/>
    <s v="Don"/>
    <s v="Brewers"/>
    <s v="P"/>
    <m/>
    <n v="1"/>
    <n v="0.6"/>
    <x v="8"/>
    <x v="2"/>
    <x v="0"/>
    <s v="F $.25"/>
  </r>
  <r>
    <s v="TL"/>
    <x v="24"/>
    <x v="1"/>
    <x v="0"/>
    <m/>
    <m/>
    <x v="0"/>
    <m/>
    <x v="1"/>
    <x v="129"/>
    <s v="McGriff"/>
    <s v="Fred"/>
    <s v="Blue Jays"/>
    <m/>
    <m/>
    <n v="1"/>
    <n v="8"/>
    <x v="126"/>
    <x v="11"/>
    <x v="2"/>
    <s v="D $5"/>
  </r>
  <r>
    <m/>
    <x v="24"/>
    <x v="1"/>
    <x v="0"/>
    <m/>
    <m/>
    <x v="0"/>
    <m/>
    <x v="0"/>
    <x v="273"/>
    <s v="Henderson"/>
    <s v="Rickey"/>
    <s v="Athletics"/>
    <m/>
    <m/>
    <n v="1"/>
    <n v="0.75"/>
    <x v="66"/>
    <x v="10"/>
    <x v="0"/>
    <s v="F $.25"/>
  </r>
  <r>
    <m/>
    <x v="24"/>
    <x v="1"/>
    <x v="0"/>
    <m/>
    <m/>
    <x v="0"/>
    <m/>
    <x v="0"/>
    <x v="304"/>
    <s v="Brett"/>
    <s v="George"/>
    <s v="Royals"/>
    <m/>
    <m/>
    <n v="1"/>
    <n v="2"/>
    <x v="37"/>
    <x v="10"/>
    <x v="0"/>
    <s v="E $1"/>
  </r>
  <r>
    <m/>
    <x v="24"/>
    <x v="1"/>
    <x v="0"/>
    <m/>
    <m/>
    <x v="0"/>
    <m/>
    <x v="0"/>
    <x v="18"/>
    <s v="Sandberg"/>
    <s v="Ryne"/>
    <s v="Cubs"/>
    <m/>
    <m/>
    <n v="1"/>
    <n v="1.5"/>
    <x v="103"/>
    <x v="10"/>
    <x v="0"/>
    <s v="E $1"/>
  </r>
  <r>
    <m/>
    <x v="24"/>
    <x v="1"/>
    <x v="0"/>
    <m/>
    <m/>
    <x v="0"/>
    <m/>
    <x v="0"/>
    <x v="187"/>
    <s v="Murray"/>
    <s v="Eddie"/>
    <s v="Orioles"/>
    <m/>
    <m/>
    <n v="1"/>
    <n v="0.75"/>
    <x v="64"/>
    <x v="10"/>
    <x v="0"/>
    <s v="F $.25"/>
  </r>
  <r>
    <m/>
    <x v="24"/>
    <x v="1"/>
    <x v="0"/>
    <m/>
    <m/>
    <x v="0"/>
    <m/>
    <x v="0"/>
    <x v="133"/>
    <s v="Gwynn"/>
    <s v="Tony"/>
    <s v="Padres"/>
    <m/>
    <m/>
    <n v="1"/>
    <n v="0.75"/>
    <x v="94"/>
    <x v="10"/>
    <x v="0"/>
    <s v="F $.25"/>
  </r>
  <r>
    <m/>
    <x v="24"/>
    <x v="1"/>
    <x v="0"/>
    <m/>
    <m/>
    <x v="0"/>
    <m/>
    <x v="0"/>
    <x v="350"/>
    <s v="Carlton"/>
    <s v="Steve"/>
    <s v="Phillies"/>
    <m/>
    <m/>
    <n v="1"/>
    <n v="0.75"/>
    <x v="12"/>
    <x v="10"/>
    <x v="0"/>
    <s v="F $.25"/>
  </r>
  <r>
    <m/>
    <x v="24"/>
    <x v="1"/>
    <x v="0"/>
    <m/>
    <m/>
    <x v="0"/>
    <m/>
    <x v="0"/>
    <x v="351"/>
    <s v="Rice"/>
    <s v="Jim"/>
    <s v="Red Sox"/>
    <m/>
    <m/>
    <n v="1"/>
    <n v="0.75"/>
    <x v="42"/>
    <x v="10"/>
    <x v="0"/>
    <s v="F $.25"/>
  </r>
  <r>
    <m/>
    <x v="24"/>
    <x v="1"/>
    <x v="0"/>
    <m/>
    <m/>
    <x v="0"/>
    <m/>
    <x v="0"/>
    <x v="301"/>
    <s v="Winfield"/>
    <s v="Dave"/>
    <s v="Yankees"/>
    <m/>
    <m/>
    <n v="1"/>
    <n v="0.75"/>
    <x v="29"/>
    <x v="10"/>
    <x v="0"/>
    <s v="F $.25"/>
  </r>
  <r>
    <m/>
    <x v="24"/>
    <x v="1"/>
    <x v="0"/>
    <m/>
    <m/>
    <x v="0"/>
    <m/>
    <x v="0"/>
    <x v="41"/>
    <s v="Carew"/>
    <s v="Rod"/>
    <s v="Angels"/>
    <m/>
    <m/>
    <n v="1"/>
    <n v="0.75"/>
    <x v="7"/>
    <x v="10"/>
    <x v="0"/>
    <s v="F $.25"/>
  </r>
  <r>
    <m/>
    <x v="24"/>
    <x v="1"/>
    <x v="0"/>
    <m/>
    <m/>
    <x v="0"/>
    <m/>
    <x v="0"/>
    <x v="352"/>
    <s v="Boggs"/>
    <s v="Wade"/>
    <s v="Red Sox"/>
    <m/>
    <m/>
    <n v="1"/>
    <n v="0.75"/>
    <x v="104"/>
    <x v="10"/>
    <x v="0"/>
    <s v="F $.25"/>
  </r>
  <r>
    <m/>
    <x v="24"/>
    <x v="1"/>
    <x v="0"/>
    <m/>
    <m/>
    <x v="0"/>
    <m/>
    <x v="0"/>
    <x v="353"/>
    <s v="Jackson"/>
    <s v="Reggie"/>
    <s v="Angels"/>
    <m/>
    <m/>
    <n v="1"/>
    <n v="0.75"/>
    <x v="52"/>
    <x v="10"/>
    <x v="0"/>
    <s v="F $.25"/>
  </r>
  <r>
    <m/>
    <x v="24"/>
    <x v="1"/>
    <x v="0"/>
    <m/>
    <m/>
    <x v="0"/>
    <m/>
    <x v="1"/>
    <x v="354"/>
    <s v="Fielder"/>
    <s v="Cecil"/>
    <s v="Blue Jays"/>
    <m/>
    <m/>
    <n v="1"/>
    <n v="2"/>
    <x v="127"/>
    <x v="11"/>
    <x v="1"/>
    <s v="E $1"/>
  </r>
  <r>
    <m/>
    <x v="24"/>
    <x v="1"/>
    <x v="0"/>
    <m/>
    <m/>
    <x v="0"/>
    <m/>
    <x v="0"/>
    <x v="83"/>
    <s v="Niekro"/>
    <s v="Phil"/>
    <s v="Yankees"/>
    <m/>
    <m/>
    <n v="1"/>
    <n v="0.75"/>
    <x v="24"/>
    <x v="10"/>
    <x v="0"/>
    <s v="F $.25"/>
  </r>
  <r>
    <m/>
    <x v="24"/>
    <x v="1"/>
    <x v="0"/>
    <m/>
    <m/>
    <x v="0"/>
    <m/>
    <x v="0"/>
    <x v="355"/>
    <s v="Seaver"/>
    <s v="Tom"/>
    <s v="White Sox"/>
    <m/>
    <m/>
    <n v="1"/>
    <n v="0.75"/>
    <x v="23"/>
    <x v="10"/>
    <x v="0"/>
    <s v="F $.25"/>
  </r>
  <r>
    <m/>
    <x v="24"/>
    <x v="1"/>
    <x v="5"/>
    <m/>
    <m/>
    <x v="0"/>
    <m/>
    <x v="0"/>
    <x v="356"/>
    <s v="Jackson"/>
    <s v="Reggie"/>
    <s v="Angels"/>
    <m/>
    <m/>
    <n v="1"/>
    <n v="0.75"/>
    <x v="52"/>
    <x v="25"/>
    <x v="0"/>
    <s v="F $.25"/>
  </r>
  <r>
    <m/>
    <x v="24"/>
    <x v="1"/>
    <x v="6"/>
    <m/>
    <m/>
    <x v="0"/>
    <m/>
    <x v="1"/>
    <x v="50"/>
    <s v="Mitchell"/>
    <s v="Kevin"/>
    <s v="Mets"/>
    <m/>
    <m/>
    <n v="1"/>
    <m/>
    <x v="128"/>
    <x v="26"/>
    <x v="1"/>
    <s v="G"/>
  </r>
  <r>
    <m/>
    <x v="24"/>
    <x v="1"/>
    <x v="6"/>
    <m/>
    <m/>
    <x v="0"/>
    <m/>
    <x v="1"/>
    <x v="357"/>
    <s v="Sierra"/>
    <s v="Ruben"/>
    <s v="Rangers"/>
    <m/>
    <m/>
    <n v="1"/>
    <n v="1.5"/>
    <x v="129"/>
    <x v="26"/>
    <x v="1"/>
    <s v="E $1"/>
  </r>
  <r>
    <m/>
    <x v="24"/>
    <x v="2"/>
    <x v="0"/>
    <m/>
    <m/>
    <x v="0"/>
    <m/>
    <x v="0"/>
    <x v="133"/>
    <s v="Niekro"/>
    <s v="Phil"/>
    <s v="Yankees"/>
    <m/>
    <m/>
    <n v="1"/>
    <n v="0.75"/>
    <x v="24"/>
    <x v="12"/>
    <x v="0"/>
    <s v="F $.25"/>
  </r>
  <r>
    <m/>
    <x v="24"/>
    <x v="2"/>
    <x v="0"/>
    <m/>
    <m/>
    <x v="0"/>
    <m/>
    <x v="0"/>
    <x v="300"/>
    <s v="Carew"/>
    <s v="Rod"/>
    <s v="Angels"/>
    <m/>
    <m/>
    <n v="1"/>
    <n v="0.75"/>
    <x v="7"/>
    <x v="12"/>
    <x v="0"/>
    <s v="F $.25"/>
  </r>
  <r>
    <m/>
    <x v="24"/>
    <x v="2"/>
    <x v="0"/>
    <m/>
    <m/>
    <x v="0"/>
    <m/>
    <x v="0"/>
    <x v="90"/>
    <s v="Sutton"/>
    <s v="Don"/>
    <s v="Angels"/>
    <m/>
    <m/>
    <n v="1"/>
    <n v="0.75"/>
    <x v="8"/>
    <x v="12"/>
    <x v="0"/>
    <s v="F $.25"/>
  </r>
  <r>
    <m/>
    <x v="24"/>
    <x v="2"/>
    <x v="0"/>
    <m/>
    <m/>
    <x v="0"/>
    <m/>
    <x v="0"/>
    <x v="193"/>
    <s v="Seaver"/>
    <s v="Tom"/>
    <s v="White Sox"/>
    <m/>
    <m/>
    <n v="1"/>
    <n v="0.75"/>
    <x v="23"/>
    <x v="12"/>
    <x v="0"/>
    <s v="F $.25"/>
  </r>
  <r>
    <s v="TL"/>
    <x v="24"/>
    <x v="2"/>
    <x v="0"/>
    <m/>
    <m/>
    <x v="0"/>
    <m/>
    <x v="0"/>
    <x v="358"/>
    <s v="Ripken Jr"/>
    <s v="Cal"/>
    <s v="Orioles"/>
    <m/>
    <m/>
    <n v="1"/>
    <n v="3"/>
    <x v="81"/>
    <x v="12"/>
    <x v="0"/>
    <s v="E $1"/>
  </r>
  <r>
    <m/>
    <x v="24"/>
    <x v="2"/>
    <x v="0"/>
    <m/>
    <m/>
    <x v="0"/>
    <m/>
    <x v="0"/>
    <x v="359"/>
    <s v="Gwynn"/>
    <s v="Tony"/>
    <s v="Padres"/>
    <m/>
    <m/>
    <n v="1"/>
    <n v="0.75"/>
    <x v="94"/>
    <x v="12"/>
    <x v="0"/>
    <s v="F $.25"/>
  </r>
  <r>
    <m/>
    <x v="24"/>
    <x v="2"/>
    <x v="4"/>
    <m/>
    <m/>
    <x v="0"/>
    <m/>
    <x v="1"/>
    <x v="360"/>
    <s v="Clark"/>
    <s v="Will"/>
    <s v="Giants"/>
    <m/>
    <m/>
    <n v="1"/>
    <n v="2"/>
    <x v="130"/>
    <x v="27"/>
    <x v="1"/>
    <s v="E $1"/>
  </r>
  <r>
    <m/>
    <x v="24"/>
    <x v="2"/>
    <x v="0"/>
    <m/>
    <m/>
    <x v="0"/>
    <m/>
    <x v="0"/>
    <x v="64"/>
    <s v="Carlton"/>
    <s v="Steve"/>
    <s v="Phillies"/>
    <m/>
    <m/>
    <n v="1"/>
    <n v="0.75"/>
    <x v="12"/>
    <x v="12"/>
    <x v="0"/>
    <s v="F $.25"/>
  </r>
  <r>
    <m/>
    <x v="24"/>
    <x v="2"/>
    <x v="0"/>
    <m/>
    <m/>
    <x v="0"/>
    <m/>
    <x v="0"/>
    <x v="96"/>
    <s v="Schmidt"/>
    <s v="Mike"/>
    <s v="Phillies"/>
    <s v="3B"/>
    <m/>
    <n v="1"/>
    <n v="2"/>
    <x v="28"/>
    <x v="12"/>
    <x v="0"/>
    <s v="E $1"/>
  </r>
  <r>
    <m/>
    <x v="24"/>
    <x v="2"/>
    <x v="0"/>
    <m/>
    <m/>
    <x v="0"/>
    <m/>
    <x v="0"/>
    <x v="96"/>
    <s v="Schmidt"/>
    <s v="Mike"/>
    <s v="Phillies"/>
    <m/>
    <m/>
    <n v="1"/>
    <n v="2"/>
    <x v="28"/>
    <x v="12"/>
    <x v="0"/>
    <s v="E $1"/>
  </r>
  <r>
    <m/>
    <x v="24"/>
    <x v="2"/>
    <x v="0"/>
    <m/>
    <m/>
    <x v="0"/>
    <m/>
    <x v="0"/>
    <x v="285"/>
    <s v="Carew"/>
    <s v="Rod"/>
    <s v="Angels"/>
    <m/>
    <m/>
    <n v="1"/>
    <n v="0.75"/>
    <x v="7"/>
    <x v="12"/>
    <x v="0"/>
    <s v="F $.25"/>
  </r>
  <r>
    <m/>
    <x v="24"/>
    <x v="2"/>
    <x v="0"/>
    <m/>
    <m/>
    <x v="0"/>
    <m/>
    <x v="0"/>
    <x v="116"/>
    <s v="Seaver, Tom / Niekro, Phil"/>
    <m/>
    <m/>
    <m/>
    <m/>
    <n v="1"/>
    <n v="0.75"/>
    <x v="131"/>
    <x v="12"/>
    <x v="0"/>
    <s v="F $.25"/>
  </r>
  <r>
    <m/>
    <x v="24"/>
    <x v="2"/>
    <x v="0"/>
    <m/>
    <m/>
    <x v="0"/>
    <m/>
    <x v="1"/>
    <x v="361"/>
    <s v="Fielder"/>
    <s v="Cecil"/>
    <s v="Blue Jays"/>
    <m/>
    <m/>
    <n v="1"/>
    <m/>
    <x v="127"/>
    <x v="13"/>
    <x v="1"/>
    <s v="G"/>
  </r>
  <r>
    <m/>
    <x v="24"/>
    <x v="2"/>
    <x v="4"/>
    <m/>
    <m/>
    <x v="0"/>
    <m/>
    <x v="1"/>
    <x v="362"/>
    <s v="Sierra"/>
    <s v="Ruben"/>
    <s v="Rangers"/>
    <m/>
    <m/>
    <n v="1"/>
    <n v="1.5"/>
    <x v="129"/>
    <x v="27"/>
    <x v="1"/>
    <s v="E $1"/>
  </r>
  <r>
    <s v="TL"/>
    <x v="24"/>
    <x v="0"/>
    <x v="1"/>
    <m/>
    <m/>
    <x v="0"/>
    <m/>
    <x v="1"/>
    <x v="265"/>
    <s v="Bonds"/>
    <s v="Barry"/>
    <s v="Pirates"/>
    <s v="OF"/>
    <m/>
    <n v="1"/>
    <n v="15"/>
    <x v="132"/>
    <x v="22"/>
    <x v="2"/>
    <s v="C $10"/>
  </r>
  <r>
    <s v="TL"/>
    <x v="24"/>
    <x v="0"/>
    <x v="1"/>
    <m/>
    <m/>
    <x v="0"/>
    <m/>
    <x v="1"/>
    <x v="28"/>
    <s v="Canseco"/>
    <s v="Jose"/>
    <s v="Athletics"/>
    <s v="OF"/>
    <m/>
    <n v="1"/>
    <n v="4"/>
    <x v="133"/>
    <x v="22"/>
    <x v="1"/>
    <s v="E $1"/>
  </r>
  <r>
    <s v="TL"/>
    <x v="24"/>
    <x v="0"/>
    <x v="1"/>
    <m/>
    <m/>
    <x v="0"/>
    <m/>
    <x v="1"/>
    <x v="363"/>
    <s v="Clark"/>
    <s v="Will"/>
    <s v="Giants"/>
    <s v="1B"/>
    <m/>
    <n v="1"/>
    <n v="12"/>
    <x v="130"/>
    <x v="22"/>
    <x v="1"/>
    <s v="C $10"/>
  </r>
  <r>
    <s v="TL"/>
    <x v="24"/>
    <x v="0"/>
    <x v="1"/>
    <m/>
    <m/>
    <x v="0"/>
    <m/>
    <x v="1"/>
    <x v="17"/>
    <s v="Jackson"/>
    <s v="Bo"/>
    <s v="Royals"/>
    <s v="OF"/>
    <m/>
    <n v="1"/>
    <n v="5"/>
    <x v="134"/>
    <x v="22"/>
    <x v="2"/>
    <s v="D $5"/>
  </r>
  <r>
    <m/>
    <x v="24"/>
    <x v="0"/>
    <x v="1"/>
    <m/>
    <m/>
    <x v="0"/>
    <m/>
    <x v="0"/>
    <x v="364"/>
    <s v="Niekro"/>
    <s v="Phil"/>
    <s v="Indians"/>
    <s v="P"/>
    <m/>
    <n v="1"/>
    <n v="0.5"/>
    <x v="24"/>
    <x v="6"/>
    <x v="0"/>
    <s v="F $.25"/>
  </r>
  <r>
    <m/>
    <x v="24"/>
    <x v="0"/>
    <x v="1"/>
    <m/>
    <m/>
    <x v="0"/>
    <m/>
    <x v="0"/>
    <x v="234"/>
    <s v="Seaver"/>
    <s v="Tom"/>
    <s v="Red Sox"/>
    <s v="P"/>
    <m/>
    <n v="1"/>
    <n v="0.5"/>
    <x v="23"/>
    <x v="6"/>
    <x v="0"/>
    <s v="F $.25"/>
  </r>
  <r>
    <m/>
    <x v="24"/>
    <x v="0"/>
    <x v="0"/>
    <m/>
    <m/>
    <x v="0"/>
    <m/>
    <x v="0"/>
    <x v="49"/>
    <s v="Rose"/>
    <s v="Pete"/>
    <s v="Reds"/>
    <m/>
    <m/>
    <n v="1"/>
    <n v="2"/>
    <x v="57"/>
    <x v="2"/>
    <x v="2"/>
    <s v="E $1"/>
  </r>
  <r>
    <m/>
    <x v="24"/>
    <x v="0"/>
    <x v="0"/>
    <m/>
    <m/>
    <x v="0"/>
    <m/>
    <x v="0"/>
    <x v="27"/>
    <s v="Gwynn"/>
    <s v="Tony"/>
    <s v="Padres"/>
    <s v="OF"/>
    <m/>
    <n v="1"/>
    <n v="0.6"/>
    <x v="94"/>
    <x v="2"/>
    <x v="0"/>
    <s v="F $.25"/>
  </r>
  <r>
    <m/>
    <x v="24"/>
    <x v="0"/>
    <x v="0"/>
    <m/>
    <m/>
    <x v="0"/>
    <m/>
    <x v="0"/>
    <x v="102"/>
    <s v="Murray"/>
    <s v="Eddie"/>
    <s v="Orioles"/>
    <s v="1B"/>
    <m/>
    <n v="1"/>
    <n v="0.4"/>
    <x v="64"/>
    <x v="2"/>
    <x v="0"/>
    <s v="F $.25"/>
  </r>
  <r>
    <m/>
    <x v="24"/>
    <x v="0"/>
    <x v="0"/>
    <m/>
    <m/>
    <x v="0"/>
    <m/>
    <x v="0"/>
    <x v="107"/>
    <s v="Winfield"/>
    <s v="Dave"/>
    <s v="Yankees"/>
    <s v="OF"/>
    <m/>
    <n v="1"/>
    <n v="0.4"/>
    <x v="29"/>
    <x v="2"/>
    <x v="0"/>
    <s v="F $.25"/>
  </r>
  <r>
    <s v="TL"/>
    <x v="24"/>
    <x v="0"/>
    <x v="0"/>
    <m/>
    <m/>
    <x v="0"/>
    <m/>
    <x v="0"/>
    <x v="22"/>
    <s v="Ryan"/>
    <s v="Nolan"/>
    <s v="Astros"/>
    <s v="P"/>
    <m/>
    <n v="1"/>
    <n v="2"/>
    <x v="19"/>
    <x v="2"/>
    <x v="0"/>
    <s v="E $1"/>
  </r>
  <r>
    <s v="TL"/>
    <x v="24"/>
    <x v="0"/>
    <x v="0"/>
    <m/>
    <m/>
    <x v="0"/>
    <m/>
    <x v="0"/>
    <x v="88"/>
    <s v="Carlton"/>
    <s v="Steve"/>
    <s v="Phillies"/>
    <s v="P"/>
    <m/>
    <n v="1"/>
    <n v="0.4"/>
    <x v="12"/>
    <x v="2"/>
    <x v="0"/>
    <s v="F $.25"/>
  </r>
  <r>
    <m/>
    <x v="24"/>
    <x v="0"/>
    <x v="0"/>
    <m/>
    <m/>
    <x v="0"/>
    <m/>
    <x v="0"/>
    <x v="90"/>
    <s v="Carter"/>
    <s v="Gary"/>
    <s v="Mets"/>
    <s v="C"/>
    <m/>
    <n v="1"/>
    <n v="0.4"/>
    <x v="33"/>
    <x v="2"/>
    <x v="0"/>
    <s v="F $.25"/>
  </r>
  <r>
    <s v="TL"/>
    <x v="24"/>
    <x v="0"/>
    <x v="0"/>
    <m/>
    <m/>
    <x v="0"/>
    <m/>
    <x v="0"/>
    <x v="54"/>
    <s v="Mattingly"/>
    <s v="Don"/>
    <s v="Yankees"/>
    <s v="1B"/>
    <m/>
    <n v="1"/>
    <n v="1.25"/>
    <x v="106"/>
    <x v="2"/>
    <x v="2"/>
    <s v="E $1"/>
  </r>
  <r>
    <m/>
    <x v="24"/>
    <x v="0"/>
    <x v="0"/>
    <m/>
    <m/>
    <x v="0"/>
    <m/>
    <x v="0"/>
    <x v="39"/>
    <s v="Fingers"/>
    <s v="Rollie"/>
    <s v="Brewers"/>
    <s v="P"/>
    <m/>
    <n v="1"/>
    <n v="0.4"/>
    <x v="11"/>
    <x v="2"/>
    <x v="0"/>
    <s v="F $.25"/>
  </r>
  <r>
    <s v="TL"/>
    <x v="24"/>
    <x v="0"/>
    <x v="0"/>
    <m/>
    <m/>
    <x v="0"/>
    <m/>
    <x v="0"/>
    <x v="92"/>
    <s v="Schmidt"/>
    <s v="Mike"/>
    <s v="Phillies"/>
    <s v="3B"/>
    <m/>
    <n v="1"/>
    <n v="1"/>
    <x v="28"/>
    <x v="2"/>
    <x v="0"/>
    <s v="E $1"/>
  </r>
  <r>
    <m/>
    <x v="24"/>
    <x v="0"/>
    <x v="0"/>
    <s v="Ldr"/>
    <m/>
    <x v="0"/>
    <m/>
    <x v="0"/>
    <x v="365"/>
    <s v="Carlton"/>
    <s v="Steve"/>
    <s v="Phillies"/>
    <s v="P"/>
    <m/>
    <n v="1"/>
    <n v="0.4"/>
    <x v="12"/>
    <x v="7"/>
    <x v="0"/>
    <s v="F $.25"/>
  </r>
  <r>
    <m/>
    <x v="24"/>
    <x v="0"/>
    <x v="0"/>
    <m/>
    <m/>
    <x v="0"/>
    <m/>
    <x v="0"/>
    <x v="366"/>
    <s v="Molitor"/>
    <s v="Paul"/>
    <s v="Brewers"/>
    <s v="3B"/>
    <m/>
    <n v="1"/>
    <n v="0.4"/>
    <x v="62"/>
    <x v="2"/>
    <x v="0"/>
    <s v="F $.25"/>
  </r>
  <r>
    <m/>
    <x v="24"/>
    <x v="0"/>
    <x v="0"/>
    <m/>
    <m/>
    <x v="0"/>
    <m/>
    <x v="0"/>
    <x v="165"/>
    <s v="Fisk"/>
    <s v="Carlton"/>
    <s v="White Sox"/>
    <s v="C"/>
    <m/>
    <n v="1"/>
    <n v="0.4"/>
    <x v="71"/>
    <x v="2"/>
    <x v="0"/>
    <s v="F $.25"/>
  </r>
  <r>
    <m/>
    <x v="24"/>
    <x v="0"/>
    <x v="0"/>
    <m/>
    <m/>
    <x v="0"/>
    <m/>
    <x v="0"/>
    <x v="20"/>
    <s v="Brett"/>
    <s v="George"/>
    <s v="Royals"/>
    <s v="3B"/>
    <m/>
    <n v="1"/>
    <n v="1"/>
    <x v="37"/>
    <x v="2"/>
    <x v="0"/>
    <s v="E $1"/>
  </r>
  <r>
    <m/>
    <x v="24"/>
    <x v="0"/>
    <x v="0"/>
    <m/>
    <m/>
    <x v="0"/>
    <m/>
    <x v="0"/>
    <x v="104"/>
    <s v="Rice"/>
    <s v="Jim"/>
    <s v="Red Sox"/>
    <s v="OF"/>
    <m/>
    <n v="1"/>
    <n v="0.4"/>
    <x v="42"/>
    <x v="2"/>
    <x v="0"/>
    <s v="F $.25"/>
  </r>
  <r>
    <m/>
    <x v="24"/>
    <x v="0"/>
    <x v="0"/>
    <m/>
    <m/>
    <x v="0"/>
    <m/>
    <x v="0"/>
    <x v="367"/>
    <s v="Puckett"/>
    <s v="Kirby"/>
    <s v="Twins"/>
    <s v="OF"/>
    <m/>
    <n v="1"/>
    <n v="1"/>
    <x v="124"/>
    <x v="2"/>
    <x v="0"/>
    <s v="E $1"/>
  </r>
  <r>
    <m/>
    <x v="24"/>
    <x v="0"/>
    <x v="0"/>
    <m/>
    <m/>
    <x v="0"/>
    <m/>
    <x v="0"/>
    <x v="43"/>
    <s v="Sutton"/>
    <s v="Don"/>
    <s v="Angels"/>
    <s v="P"/>
    <m/>
    <n v="1"/>
    <n v="0.4"/>
    <x v="8"/>
    <x v="2"/>
    <x v="0"/>
    <s v="F $.25"/>
  </r>
  <r>
    <m/>
    <x v="24"/>
    <x v="0"/>
    <x v="0"/>
    <m/>
    <m/>
    <x v="0"/>
    <m/>
    <x v="0"/>
    <x v="58"/>
    <s v="Ripken Jr"/>
    <s v="Cal"/>
    <s v="Orioles"/>
    <s v="SS"/>
    <m/>
    <n v="1"/>
    <n v="1.5"/>
    <x v="81"/>
    <x v="2"/>
    <x v="0"/>
    <s v="E $1"/>
  </r>
  <r>
    <m/>
    <x v="24"/>
    <x v="0"/>
    <x v="0"/>
    <m/>
    <m/>
    <x v="0"/>
    <m/>
    <x v="0"/>
    <x v="77"/>
    <s v="Seaver"/>
    <s v="Tom"/>
    <s v="White Sox"/>
    <s v="P"/>
    <m/>
    <n v="1"/>
    <n v="0.4"/>
    <x v="23"/>
    <x v="2"/>
    <x v="0"/>
    <s v="F $.25"/>
  </r>
  <r>
    <m/>
    <x v="24"/>
    <x v="0"/>
    <x v="0"/>
    <m/>
    <m/>
    <x v="0"/>
    <m/>
    <x v="0"/>
    <x v="95"/>
    <s v="Carew"/>
    <s v="Rod"/>
    <s v="Angels"/>
    <s v="1B"/>
    <m/>
    <n v="1"/>
    <n v="0.4"/>
    <x v="7"/>
    <x v="2"/>
    <x v="0"/>
    <s v="F $.25"/>
  </r>
  <r>
    <m/>
    <x v="24"/>
    <x v="0"/>
    <x v="0"/>
    <m/>
    <m/>
    <x v="0"/>
    <m/>
    <x v="0"/>
    <x v="44"/>
    <s v="Henderson"/>
    <s v="Rickey"/>
    <s v="Yankees"/>
    <s v="OF"/>
    <m/>
    <n v="1"/>
    <n v="0.4"/>
    <x v="66"/>
    <x v="2"/>
    <x v="0"/>
    <s v="F $.25"/>
  </r>
  <r>
    <m/>
    <x v="24"/>
    <x v="0"/>
    <x v="0"/>
    <m/>
    <m/>
    <x v="0"/>
    <m/>
    <x v="0"/>
    <x v="97"/>
    <s v="Boggs"/>
    <s v="Wade"/>
    <s v="Red Sox"/>
    <s v="3B"/>
    <m/>
    <n v="1"/>
    <n v="0.4"/>
    <x v="104"/>
    <x v="2"/>
    <x v="0"/>
    <s v="F $.25"/>
  </r>
  <r>
    <m/>
    <x v="24"/>
    <x v="0"/>
    <x v="0"/>
    <m/>
    <m/>
    <x v="0"/>
    <m/>
    <x v="0"/>
    <x v="126"/>
    <s v="Eckersley"/>
    <s v="Dennis"/>
    <s v="Cubs"/>
    <s v="P"/>
    <m/>
    <n v="1"/>
    <n v="0.4"/>
    <x v="58"/>
    <x v="2"/>
    <x v="0"/>
    <s v="F $.25"/>
  </r>
  <r>
    <m/>
    <x v="24"/>
    <x v="0"/>
    <x v="0"/>
    <m/>
    <m/>
    <x v="0"/>
    <m/>
    <x v="0"/>
    <x v="368"/>
    <s v="Sandberg"/>
    <s v="Ryne"/>
    <s v="Cubs"/>
    <m/>
    <m/>
    <n v="1"/>
    <n v="0.75"/>
    <x v="103"/>
    <x v="2"/>
    <x v="0"/>
    <s v="F $.25"/>
  </r>
  <r>
    <m/>
    <x v="24"/>
    <x v="0"/>
    <x v="0"/>
    <m/>
    <m/>
    <x v="0"/>
    <m/>
    <x v="0"/>
    <x v="117"/>
    <s v="Jackson"/>
    <s v="Reggie"/>
    <s v="Angels"/>
    <m/>
    <m/>
    <n v="1"/>
    <n v="0.4"/>
    <x v="52"/>
    <x v="2"/>
    <x v="0"/>
    <s v="F $.25"/>
  </r>
  <r>
    <m/>
    <x v="24"/>
    <x v="0"/>
    <x v="0"/>
    <s v="AS"/>
    <m/>
    <x v="0"/>
    <m/>
    <x v="0"/>
    <x v="369"/>
    <s v="Smith"/>
    <s v="Ozzie"/>
    <s v="Cardinals"/>
    <m/>
    <m/>
    <n v="1"/>
    <n v="0.4"/>
    <x v="65"/>
    <x v="9"/>
    <x v="0"/>
    <s v="F $.25"/>
  </r>
  <r>
    <m/>
    <x v="24"/>
    <x v="0"/>
    <x v="0"/>
    <s v="AS"/>
    <m/>
    <x v="0"/>
    <m/>
    <x v="0"/>
    <x v="333"/>
    <s v="Carter"/>
    <s v="Gary"/>
    <s v="Mets"/>
    <s v="C"/>
    <m/>
    <n v="1"/>
    <n v="0.4"/>
    <x v="33"/>
    <x v="9"/>
    <x v="0"/>
    <s v="F $.25"/>
  </r>
  <r>
    <m/>
    <x v="24"/>
    <x v="0"/>
    <x v="0"/>
    <s v="AS"/>
    <m/>
    <x v="0"/>
    <m/>
    <x v="0"/>
    <x v="370"/>
    <s v="Mattingly"/>
    <s v="Don"/>
    <s v="Yankees"/>
    <s v="1B"/>
    <m/>
    <n v="1"/>
    <n v="0.6"/>
    <x v="106"/>
    <x v="9"/>
    <x v="2"/>
    <s v="F $.25"/>
  </r>
  <r>
    <m/>
    <x v="24"/>
    <x v="0"/>
    <x v="0"/>
    <s v="AS"/>
    <m/>
    <x v="0"/>
    <m/>
    <x v="0"/>
    <x v="371"/>
    <s v="Brett"/>
    <s v="George"/>
    <s v="Royals"/>
    <s v="3B"/>
    <m/>
    <n v="1"/>
    <n v="0.4"/>
    <x v="37"/>
    <x v="9"/>
    <x v="0"/>
    <s v="F $.25"/>
  </r>
  <r>
    <m/>
    <x v="24"/>
    <x v="0"/>
    <x v="0"/>
    <s v="AS"/>
    <m/>
    <x v="0"/>
    <m/>
    <x v="0"/>
    <x v="100"/>
    <s v="Ripken Jr"/>
    <s v="Cal"/>
    <s v="Orioles"/>
    <s v="SS"/>
    <m/>
    <n v="1"/>
    <n v="0.4"/>
    <x v="81"/>
    <x v="9"/>
    <x v="0"/>
    <s v="F $.25"/>
  </r>
  <r>
    <m/>
    <x v="24"/>
    <x v="0"/>
    <x v="0"/>
    <s v="AS"/>
    <m/>
    <x v="0"/>
    <m/>
    <x v="0"/>
    <x v="256"/>
    <s v="Henderson"/>
    <s v="Rickey"/>
    <m/>
    <m/>
    <m/>
    <n v="1"/>
    <n v="0.4"/>
    <x v="66"/>
    <x v="9"/>
    <x v="0"/>
    <s v="F $.25"/>
  </r>
  <r>
    <m/>
    <x v="24"/>
    <x v="0"/>
    <x v="0"/>
    <s v="AS"/>
    <m/>
    <x v="0"/>
    <m/>
    <x v="0"/>
    <x v="372"/>
    <s v="Winfield"/>
    <s v="Dave"/>
    <s v="Yankees"/>
    <m/>
    <m/>
    <n v="1"/>
    <n v="0.4"/>
    <x v="29"/>
    <x v="9"/>
    <x v="0"/>
    <s v="F $.25"/>
  </r>
  <r>
    <m/>
    <x v="24"/>
    <x v="0"/>
    <x v="0"/>
    <s v="AS"/>
    <m/>
    <x v="0"/>
    <m/>
    <x v="0"/>
    <x v="373"/>
    <s v="Fisk"/>
    <s v="Carlton"/>
    <s v="White Sox"/>
    <s v="C"/>
    <m/>
    <n v="1"/>
    <n v="0.4"/>
    <x v="71"/>
    <x v="9"/>
    <x v="0"/>
    <s v="F $.25"/>
  </r>
  <r>
    <m/>
    <x v="24"/>
    <x v="0"/>
    <x v="0"/>
    <m/>
    <m/>
    <x v="0"/>
    <m/>
    <x v="0"/>
    <x v="257"/>
    <s v="Smith"/>
    <s v="Ozzie"/>
    <s v="Cardinals"/>
    <s v="SS"/>
    <m/>
    <n v="1"/>
    <n v="0.6"/>
    <x v="65"/>
    <x v="2"/>
    <x v="0"/>
    <s v="F $.25"/>
  </r>
  <r>
    <m/>
    <x v="24"/>
    <x v="0"/>
    <x v="0"/>
    <m/>
    <m/>
    <x v="0"/>
    <m/>
    <x v="0"/>
    <x v="374"/>
    <s v="Rose"/>
    <s v="Pete"/>
    <s v="Reds"/>
    <s v="Mgr"/>
    <m/>
    <n v="1"/>
    <n v="0.4"/>
    <x v="57"/>
    <x v="2"/>
    <x v="2"/>
    <s v="F $.25"/>
  </r>
  <r>
    <m/>
    <x v="24"/>
    <x v="0"/>
    <x v="0"/>
    <m/>
    <m/>
    <x v="0"/>
    <m/>
    <x v="0"/>
    <x v="375"/>
    <s v="Dawson"/>
    <s v="Andre"/>
    <s v="Expos"/>
    <s v="OF"/>
    <m/>
    <n v="1"/>
    <n v="0.4"/>
    <x v="53"/>
    <x v="2"/>
    <x v="0"/>
    <s v="F $.25"/>
  </r>
  <r>
    <m/>
    <x v="24"/>
    <x v="0"/>
    <x v="0"/>
    <m/>
    <m/>
    <x v="0"/>
    <m/>
    <x v="0"/>
    <x v="261"/>
    <s v="Yount"/>
    <s v="Robin"/>
    <s v="Brewers"/>
    <s v="OF"/>
    <m/>
    <n v="1"/>
    <n v="0.6"/>
    <x v="59"/>
    <x v="2"/>
    <x v="0"/>
    <s v="F $.25"/>
  </r>
  <r>
    <m/>
    <x v="24"/>
    <x v="0"/>
    <x v="0"/>
    <m/>
    <m/>
    <x v="0"/>
    <m/>
    <x v="0"/>
    <x v="376"/>
    <s v="Niekro"/>
    <s v="Phil"/>
    <s v="Yankees"/>
    <s v="P"/>
    <m/>
    <n v="1"/>
    <n v="0.4"/>
    <x v="24"/>
    <x v="2"/>
    <x v="0"/>
    <s v="F $.25"/>
  </r>
  <r>
    <s v="TL"/>
    <x v="25"/>
    <x v="1"/>
    <x v="0"/>
    <m/>
    <m/>
    <x v="0"/>
    <m/>
    <x v="0"/>
    <x v="377"/>
    <s v="Ryan"/>
    <s v="Nolan"/>
    <s v="Astros"/>
    <m/>
    <m/>
    <n v="1"/>
    <n v="2"/>
    <x v="19"/>
    <x v="10"/>
    <x v="0"/>
    <s v="E $1"/>
  </r>
  <r>
    <s v="TL"/>
    <x v="25"/>
    <x v="1"/>
    <x v="0"/>
    <m/>
    <m/>
    <x v="0"/>
    <m/>
    <x v="0"/>
    <x v="378"/>
    <s v="Schmidt"/>
    <s v="Mike"/>
    <s v="Phillies"/>
    <m/>
    <m/>
    <n v="1"/>
    <n v="1"/>
    <x v="28"/>
    <x v="10"/>
    <x v="0"/>
    <s v="E $1"/>
  </r>
  <r>
    <m/>
    <x v="25"/>
    <x v="1"/>
    <x v="0"/>
    <m/>
    <m/>
    <x v="0"/>
    <m/>
    <x v="0"/>
    <x v="379"/>
    <s v="Puckett"/>
    <s v="Kirby"/>
    <s v="Twins"/>
    <m/>
    <m/>
    <n v="1"/>
    <n v="0.4"/>
    <x v="124"/>
    <x v="10"/>
    <x v="0"/>
    <s v="F $.25"/>
  </r>
  <r>
    <m/>
    <x v="25"/>
    <x v="1"/>
    <x v="0"/>
    <m/>
    <m/>
    <x v="0"/>
    <m/>
    <x v="0"/>
    <x v="120"/>
    <s v="Henderson"/>
    <s v="Rickey"/>
    <s v="Yankees"/>
    <m/>
    <m/>
    <n v="1"/>
    <n v="0.4"/>
    <x v="66"/>
    <x v="10"/>
    <x v="0"/>
    <s v="F $.25"/>
  </r>
  <r>
    <m/>
    <x v="25"/>
    <x v="1"/>
    <x v="0"/>
    <m/>
    <m/>
    <x v="0"/>
    <m/>
    <x v="1"/>
    <x v="243"/>
    <s v="Sierra"/>
    <s v="Ruben"/>
    <s v="Rangers"/>
    <m/>
    <m/>
    <n v="1"/>
    <n v="1"/>
    <x v="129"/>
    <x v="11"/>
    <x v="1"/>
    <s v="E $1"/>
  </r>
  <r>
    <m/>
    <x v="25"/>
    <x v="1"/>
    <x v="0"/>
    <m/>
    <m/>
    <x v="0"/>
    <m/>
    <x v="0"/>
    <x v="323"/>
    <s v="Clark"/>
    <s v="Will"/>
    <s v="Giants"/>
    <m/>
    <m/>
    <n v="1"/>
    <m/>
    <x v="130"/>
    <x v="10"/>
    <x v="1"/>
    <s v="G"/>
  </r>
  <r>
    <m/>
    <x v="25"/>
    <x v="1"/>
    <x v="7"/>
    <m/>
    <m/>
    <x v="0"/>
    <m/>
    <x v="0"/>
    <x v="380"/>
    <s v="Clark"/>
    <s v="Will"/>
    <s v="Giants"/>
    <m/>
    <m/>
    <n v="1"/>
    <m/>
    <x v="130"/>
    <x v="28"/>
    <x v="1"/>
    <s v="G"/>
  </r>
  <r>
    <m/>
    <x v="25"/>
    <x v="1"/>
    <x v="0"/>
    <m/>
    <m/>
    <x v="0"/>
    <m/>
    <x v="0"/>
    <x v="180"/>
    <s v="Brett"/>
    <s v="George"/>
    <s v="Royals"/>
    <m/>
    <m/>
    <n v="1"/>
    <n v="1"/>
    <x v="37"/>
    <x v="10"/>
    <x v="0"/>
    <s v="E $1"/>
  </r>
  <r>
    <m/>
    <x v="25"/>
    <x v="1"/>
    <x v="0"/>
    <m/>
    <m/>
    <x v="0"/>
    <m/>
    <x v="0"/>
    <x v="51"/>
    <s v="Puckett"/>
    <s v="Kirby"/>
    <s v="Twins"/>
    <m/>
    <m/>
    <n v="1"/>
    <n v="0.4"/>
    <x v="124"/>
    <x v="10"/>
    <x v="0"/>
    <s v="F $.25"/>
  </r>
  <r>
    <m/>
    <x v="25"/>
    <x v="1"/>
    <x v="0"/>
    <m/>
    <m/>
    <x v="0"/>
    <m/>
    <x v="0"/>
    <x v="289"/>
    <s v="Smith"/>
    <s v="Ozzie"/>
    <s v="Cardinals"/>
    <m/>
    <m/>
    <n v="1"/>
    <n v="0.6"/>
    <x v="65"/>
    <x v="10"/>
    <x v="0"/>
    <s v="F $.25"/>
  </r>
  <r>
    <m/>
    <x v="25"/>
    <x v="1"/>
    <x v="0"/>
    <m/>
    <m/>
    <x v="0"/>
    <m/>
    <x v="0"/>
    <x v="211"/>
    <s v="Rice"/>
    <s v="Jim"/>
    <s v="Red Sox"/>
    <m/>
    <m/>
    <n v="1"/>
    <n v="0.4"/>
    <x v="42"/>
    <x v="10"/>
    <x v="0"/>
    <s v="F $.25"/>
  </r>
  <r>
    <m/>
    <x v="25"/>
    <x v="1"/>
    <x v="0"/>
    <m/>
    <m/>
    <x v="0"/>
    <m/>
    <x v="0"/>
    <x v="381"/>
    <s v="Winfield"/>
    <s v="Dave"/>
    <s v="Yankees"/>
    <m/>
    <m/>
    <n v="1"/>
    <n v="0.4"/>
    <x v="29"/>
    <x v="10"/>
    <x v="0"/>
    <s v="F $.25"/>
  </r>
  <r>
    <m/>
    <x v="25"/>
    <x v="1"/>
    <x v="0"/>
    <m/>
    <m/>
    <x v="0"/>
    <m/>
    <x v="0"/>
    <x v="382"/>
    <s v="Yount"/>
    <s v="Robin"/>
    <s v="Brewers"/>
    <m/>
    <m/>
    <n v="1"/>
    <n v="0.6"/>
    <x v="59"/>
    <x v="10"/>
    <x v="0"/>
    <s v="F $.25"/>
  </r>
  <r>
    <m/>
    <x v="25"/>
    <x v="1"/>
    <x v="0"/>
    <m/>
    <m/>
    <x v="0"/>
    <m/>
    <x v="0"/>
    <x v="108"/>
    <s v="Jackson"/>
    <s v="Reggie"/>
    <s v="Angels"/>
    <m/>
    <m/>
    <n v="1"/>
    <n v="0.4"/>
    <x v="52"/>
    <x v="10"/>
    <x v="0"/>
    <s v="F $.25"/>
  </r>
  <r>
    <m/>
    <x v="25"/>
    <x v="1"/>
    <x v="0"/>
    <m/>
    <m/>
    <x v="0"/>
    <m/>
    <x v="0"/>
    <x v="383"/>
    <s v="Boggs"/>
    <s v="Wade"/>
    <s v="Red Sox"/>
    <m/>
    <m/>
    <n v="1"/>
    <n v="0.4"/>
    <x v="104"/>
    <x v="10"/>
    <x v="0"/>
    <s v="F $.25"/>
  </r>
  <r>
    <m/>
    <x v="25"/>
    <x v="1"/>
    <x v="0"/>
    <m/>
    <m/>
    <x v="0"/>
    <m/>
    <x v="0"/>
    <x v="326"/>
    <s v="Clemens"/>
    <s v="Roger"/>
    <s v="Red Sox"/>
    <m/>
    <m/>
    <n v="1"/>
    <n v="2"/>
    <x v="121"/>
    <x v="10"/>
    <x v="2"/>
    <s v="E $1"/>
  </r>
  <r>
    <m/>
    <x v="25"/>
    <x v="1"/>
    <x v="0"/>
    <m/>
    <m/>
    <x v="0"/>
    <m/>
    <x v="0"/>
    <x v="384"/>
    <s v="Niekro"/>
    <s v="Phil"/>
    <s v="Indians"/>
    <m/>
    <m/>
    <n v="1"/>
    <n v="0.4"/>
    <x v="24"/>
    <x v="10"/>
    <x v="0"/>
    <s v="F $.25"/>
  </r>
  <r>
    <m/>
    <x v="25"/>
    <x v="1"/>
    <x v="0"/>
    <m/>
    <m/>
    <x v="0"/>
    <m/>
    <x v="0"/>
    <x v="385"/>
    <s v="Carlton"/>
    <s v="Steve"/>
    <s v="White Sox"/>
    <m/>
    <m/>
    <n v="1"/>
    <n v="0.4"/>
    <x v="12"/>
    <x v="10"/>
    <x v="0"/>
    <s v="F $.25"/>
  </r>
  <r>
    <m/>
    <x v="25"/>
    <x v="1"/>
    <x v="6"/>
    <m/>
    <m/>
    <x v="0"/>
    <m/>
    <x v="0"/>
    <x v="49"/>
    <s v="McGwire"/>
    <s v="Mark"/>
    <s v="Athletics"/>
    <m/>
    <m/>
    <n v="1"/>
    <n v="0.4"/>
    <x v="122"/>
    <x v="29"/>
    <x v="2"/>
    <s v="F $.25"/>
  </r>
  <r>
    <m/>
    <x v="25"/>
    <x v="1"/>
    <x v="6"/>
    <m/>
    <m/>
    <x v="0"/>
    <m/>
    <x v="0"/>
    <x v="356"/>
    <s v="Jackson"/>
    <s v="Bo"/>
    <s v="Royals"/>
    <m/>
    <m/>
    <n v="1"/>
    <n v="0.25"/>
    <x v="134"/>
    <x v="29"/>
    <x v="2"/>
    <s v="F $.25"/>
  </r>
  <r>
    <m/>
    <x v="25"/>
    <x v="1"/>
    <x v="6"/>
    <m/>
    <m/>
    <x v="0"/>
    <m/>
    <x v="0"/>
    <x v="183"/>
    <s v="McGriff"/>
    <s v="Fred"/>
    <s v="Blue Jays"/>
    <m/>
    <m/>
    <n v="1"/>
    <n v="0.05"/>
    <x v="126"/>
    <x v="29"/>
    <x v="2"/>
    <s v="G"/>
  </r>
  <r>
    <m/>
    <x v="25"/>
    <x v="1"/>
    <x v="6"/>
    <m/>
    <m/>
    <x v="0"/>
    <m/>
    <x v="1"/>
    <x v="386"/>
    <s v="Williams"/>
    <s v="Matt"/>
    <s v="Giants"/>
    <m/>
    <m/>
    <n v="1"/>
    <n v="0.05"/>
    <x v="135"/>
    <x v="26"/>
    <x v="1"/>
    <s v="G"/>
  </r>
  <r>
    <s v="TL"/>
    <x v="25"/>
    <x v="1"/>
    <x v="6"/>
    <m/>
    <m/>
    <x v="0"/>
    <m/>
    <x v="1"/>
    <x v="357"/>
    <s v="Maddux"/>
    <s v="Greg"/>
    <s v="Cubs"/>
    <m/>
    <m/>
    <n v="1"/>
    <n v="2"/>
    <x v="136"/>
    <x v="26"/>
    <x v="0"/>
    <s v="E $1"/>
  </r>
  <r>
    <m/>
    <x v="25"/>
    <x v="1"/>
    <x v="5"/>
    <m/>
    <m/>
    <x v="0"/>
    <m/>
    <x v="0"/>
    <x v="0"/>
    <s v="Schmidt"/>
    <s v="Mike"/>
    <s v="Phillies"/>
    <m/>
    <m/>
    <n v="1"/>
    <n v="0.5"/>
    <x v="28"/>
    <x v="25"/>
    <x v="0"/>
    <s v="F $.25"/>
  </r>
  <r>
    <m/>
    <x v="25"/>
    <x v="1"/>
    <x v="5"/>
    <m/>
    <m/>
    <x v="0"/>
    <m/>
    <x v="0"/>
    <x v="268"/>
    <s v="Gwynn"/>
    <s v="Tony"/>
    <s v="Padres"/>
    <m/>
    <m/>
    <n v="1"/>
    <n v="0.5"/>
    <x v="94"/>
    <x v="25"/>
    <x v="0"/>
    <s v="F $.25"/>
  </r>
  <r>
    <m/>
    <x v="25"/>
    <x v="1"/>
    <x v="5"/>
    <m/>
    <m/>
    <x v="0"/>
    <m/>
    <x v="0"/>
    <x v="269"/>
    <s v="Mattingly"/>
    <s v="Don"/>
    <s v="Yankees"/>
    <m/>
    <m/>
    <n v="1"/>
    <n v="0.5"/>
    <x v="106"/>
    <x v="25"/>
    <x v="2"/>
    <s v="F $.25"/>
  </r>
  <r>
    <m/>
    <x v="25"/>
    <x v="1"/>
    <x v="5"/>
    <m/>
    <m/>
    <x v="0"/>
    <m/>
    <x v="0"/>
    <x v="52"/>
    <s v="Ripken Jr"/>
    <s v="Cal"/>
    <s v="Orioles"/>
    <m/>
    <m/>
    <n v="1"/>
    <n v="0.5"/>
    <x v="81"/>
    <x v="25"/>
    <x v="0"/>
    <s v="F $.25"/>
  </r>
  <r>
    <m/>
    <x v="25"/>
    <x v="1"/>
    <x v="5"/>
    <m/>
    <m/>
    <x v="0"/>
    <m/>
    <x v="0"/>
    <x v="304"/>
    <s v="Ryan"/>
    <s v="Nolan"/>
    <s v="Astros"/>
    <m/>
    <m/>
    <n v="1"/>
    <n v="1"/>
    <x v="19"/>
    <x v="25"/>
    <x v="0"/>
    <s v="E $1"/>
  </r>
  <r>
    <m/>
    <x v="25"/>
    <x v="1"/>
    <x v="5"/>
    <m/>
    <m/>
    <x v="0"/>
    <m/>
    <x v="0"/>
    <x v="387"/>
    <s v="Clemente"/>
    <s v="Roberto"/>
    <m/>
    <m/>
    <s v="PC"/>
    <n v="1"/>
    <n v="0.5"/>
    <x v="20"/>
    <x v="25"/>
    <x v="0"/>
    <s v="F $.25"/>
  </r>
  <r>
    <m/>
    <x v="25"/>
    <x v="2"/>
    <x v="8"/>
    <m/>
    <m/>
    <x v="0"/>
    <m/>
    <x v="0"/>
    <x v="267"/>
    <s v="Henderson"/>
    <s v="Rickey"/>
    <s v="Yankees"/>
    <m/>
    <m/>
    <n v="1"/>
    <n v="0.6"/>
    <x v="66"/>
    <x v="30"/>
    <x v="0"/>
    <s v="F $.25"/>
  </r>
  <r>
    <m/>
    <x v="25"/>
    <x v="2"/>
    <x v="9"/>
    <m/>
    <m/>
    <x v="0"/>
    <m/>
    <x v="0"/>
    <x v="50"/>
    <s v="Gwynn"/>
    <s v="Tony"/>
    <s v="Padres"/>
    <m/>
    <m/>
    <n v="1"/>
    <n v="1"/>
    <x v="94"/>
    <x v="31"/>
    <x v="0"/>
    <s v="E $1"/>
  </r>
  <r>
    <m/>
    <x v="25"/>
    <x v="2"/>
    <x v="9"/>
    <m/>
    <m/>
    <x v="0"/>
    <m/>
    <x v="0"/>
    <x v="288"/>
    <s v="Ripken Jr"/>
    <s v="Cal"/>
    <s v="Orioles"/>
    <m/>
    <m/>
    <n v="1"/>
    <n v="2.5"/>
    <x v="81"/>
    <x v="31"/>
    <x v="0"/>
    <s v="E $1"/>
  </r>
  <r>
    <m/>
    <x v="25"/>
    <x v="2"/>
    <x v="0"/>
    <m/>
    <m/>
    <x v="0"/>
    <m/>
    <x v="0"/>
    <x v="388"/>
    <s v="Boggs"/>
    <s v="Wade"/>
    <s v="Red Sox"/>
    <m/>
    <m/>
    <n v="1"/>
    <n v="0.6"/>
    <x v="104"/>
    <x v="12"/>
    <x v="0"/>
    <s v="F $.25"/>
  </r>
  <r>
    <m/>
    <x v="25"/>
    <x v="2"/>
    <x v="0"/>
    <m/>
    <m/>
    <x v="0"/>
    <m/>
    <x v="0"/>
    <x v="386"/>
    <s v="Seaver"/>
    <s v="Tom"/>
    <s v="Red Sox"/>
    <m/>
    <m/>
    <n v="1"/>
    <n v="0.6"/>
    <x v="23"/>
    <x v="12"/>
    <x v="0"/>
    <s v="F $.25"/>
  </r>
  <r>
    <s v="TL"/>
    <x v="25"/>
    <x v="2"/>
    <x v="0"/>
    <m/>
    <m/>
    <x v="0"/>
    <m/>
    <x v="0"/>
    <x v="18"/>
    <s v="Ryan"/>
    <s v="Nolan"/>
    <s v="Astros"/>
    <m/>
    <m/>
    <n v="1"/>
    <n v="3"/>
    <x v="19"/>
    <x v="12"/>
    <x v="0"/>
    <s v="E $1"/>
  </r>
  <r>
    <m/>
    <x v="25"/>
    <x v="2"/>
    <x v="0"/>
    <m/>
    <m/>
    <x v="0"/>
    <m/>
    <x v="0"/>
    <x v="234"/>
    <s v="Henderson"/>
    <s v="Rickey"/>
    <s v="Yankees"/>
    <m/>
    <m/>
    <n v="1"/>
    <n v="0.6"/>
    <x v="66"/>
    <x v="12"/>
    <x v="0"/>
    <s v="F $.25"/>
  </r>
  <r>
    <s v="TL"/>
    <x v="25"/>
    <x v="2"/>
    <x v="0"/>
    <m/>
    <m/>
    <x v="0"/>
    <m/>
    <x v="0"/>
    <x v="336"/>
    <s v="Mattingly"/>
    <s v="Don"/>
    <s v="Yankees"/>
    <m/>
    <m/>
    <n v="1"/>
    <n v="2"/>
    <x v="106"/>
    <x v="12"/>
    <x v="2"/>
    <s v="E $1"/>
  </r>
  <r>
    <m/>
    <x v="25"/>
    <x v="2"/>
    <x v="0"/>
    <m/>
    <m/>
    <x v="0"/>
    <m/>
    <x v="0"/>
    <x v="389"/>
    <s v="Brett"/>
    <s v="George"/>
    <s v="Royals"/>
    <m/>
    <m/>
    <n v="1"/>
    <n v="1.5"/>
    <x v="37"/>
    <x v="12"/>
    <x v="0"/>
    <s v="E $1"/>
  </r>
  <r>
    <m/>
    <x v="25"/>
    <x v="2"/>
    <x v="0"/>
    <m/>
    <m/>
    <x v="0"/>
    <m/>
    <x v="0"/>
    <x v="173"/>
    <s v="Carlton"/>
    <s v="Steve"/>
    <s v="White Sox"/>
    <m/>
    <m/>
    <n v="1"/>
    <n v="0.6"/>
    <x v="12"/>
    <x v="12"/>
    <x v="0"/>
    <s v="F $.25"/>
  </r>
  <r>
    <m/>
    <x v="25"/>
    <x v="2"/>
    <x v="0"/>
    <m/>
    <m/>
    <x v="0"/>
    <m/>
    <x v="0"/>
    <x v="229"/>
    <s v="Carlton"/>
    <s v="Steve"/>
    <s v="White Sox"/>
    <m/>
    <m/>
    <n v="1"/>
    <n v="0.6"/>
    <x v="12"/>
    <x v="12"/>
    <x v="0"/>
    <s v="F $.25"/>
  </r>
  <r>
    <m/>
    <x v="25"/>
    <x v="2"/>
    <x v="4"/>
    <m/>
    <m/>
    <x v="0"/>
    <m/>
    <x v="0"/>
    <x v="390"/>
    <s v="Carlton"/>
    <s v="Steve"/>
    <s v="Indians"/>
    <m/>
    <m/>
    <n v="1"/>
    <n v="0.4"/>
    <x v="12"/>
    <x v="23"/>
    <x v="0"/>
    <s v="F $.25"/>
  </r>
  <r>
    <m/>
    <x v="25"/>
    <x v="2"/>
    <x v="4"/>
    <m/>
    <m/>
    <x v="0"/>
    <m/>
    <x v="0"/>
    <x v="391"/>
    <s v="Dawson"/>
    <s v="Andre"/>
    <s v="Cubs"/>
    <m/>
    <m/>
    <n v="1"/>
    <n v="0.4"/>
    <x v="53"/>
    <x v="23"/>
    <x v="0"/>
    <s v="F $.25"/>
  </r>
  <r>
    <m/>
    <x v="25"/>
    <x v="2"/>
    <x v="4"/>
    <m/>
    <m/>
    <x v="0"/>
    <m/>
    <x v="0"/>
    <x v="392"/>
    <s v="Eckersley"/>
    <s v="Dennis"/>
    <s v="Athletics"/>
    <m/>
    <m/>
    <n v="1"/>
    <n v="0.4"/>
    <x v="58"/>
    <x v="23"/>
    <x v="0"/>
    <s v="F $.25"/>
  </r>
  <r>
    <m/>
    <x v="25"/>
    <x v="2"/>
    <x v="4"/>
    <m/>
    <m/>
    <x v="0"/>
    <m/>
    <x v="0"/>
    <x v="393"/>
    <s v="Fielder"/>
    <s v="Cecil"/>
    <s v="Blue Jays"/>
    <m/>
    <m/>
    <n v="1"/>
    <m/>
    <x v="127"/>
    <x v="23"/>
    <x v="1"/>
    <s v="G"/>
  </r>
  <r>
    <m/>
    <x v="25"/>
    <x v="2"/>
    <x v="4"/>
    <m/>
    <m/>
    <x v="0"/>
    <m/>
    <x v="0"/>
    <x v="394"/>
    <s v="Jackson"/>
    <s v="Reggie"/>
    <s v="Athletics"/>
    <m/>
    <m/>
    <n v="1"/>
    <n v="0.4"/>
    <x v="52"/>
    <x v="23"/>
    <x v="0"/>
    <s v="F $.25"/>
  </r>
  <r>
    <s v="TL"/>
    <x v="25"/>
    <x v="2"/>
    <x v="4"/>
    <m/>
    <m/>
    <x v="0"/>
    <m/>
    <x v="1"/>
    <x v="395"/>
    <s v="Maddux"/>
    <s v="Greg"/>
    <s v="Cubs"/>
    <m/>
    <m/>
    <n v="1"/>
    <n v="8"/>
    <x v="136"/>
    <x v="27"/>
    <x v="0"/>
    <s v="D $5"/>
  </r>
  <r>
    <m/>
    <x v="25"/>
    <x v="2"/>
    <x v="4"/>
    <m/>
    <m/>
    <x v="0"/>
    <m/>
    <x v="0"/>
    <x v="396"/>
    <s v="McGriff"/>
    <s v="Fred"/>
    <s v="Blue Jays"/>
    <m/>
    <m/>
    <n v="1"/>
    <n v="1"/>
    <x v="126"/>
    <x v="23"/>
    <x v="2"/>
    <s v="E $1"/>
  </r>
  <r>
    <s v="TL"/>
    <x v="25"/>
    <x v="2"/>
    <x v="4"/>
    <m/>
    <m/>
    <x v="0"/>
    <m/>
    <x v="0"/>
    <x v="397"/>
    <s v="McGwire"/>
    <s v="Mark"/>
    <s v="Athletics"/>
    <m/>
    <m/>
    <n v="1"/>
    <n v="5"/>
    <x v="122"/>
    <x v="23"/>
    <x v="2"/>
    <s v="D $5"/>
  </r>
  <r>
    <m/>
    <x v="25"/>
    <x v="2"/>
    <x v="4"/>
    <m/>
    <m/>
    <x v="0"/>
    <m/>
    <x v="0"/>
    <x v="398"/>
    <s v="Mitchell"/>
    <s v="Kevin"/>
    <s v="Giants"/>
    <m/>
    <m/>
    <n v="1"/>
    <m/>
    <x v="128"/>
    <x v="23"/>
    <x v="1"/>
    <s v="G"/>
  </r>
  <r>
    <m/>
    <x v="25"/>
    <x v="2"/>
    <x v="4"/>
    <m/>
    <m/>
    <x v="0"/>
    <m/>
    <x v="1"/>
    <x v="399"/>
    <s v="Williams"/>
    <s v="Matt"/>
    <s v="Giants"/>
    <m/>
    <m/>
    <n v="1"/>
    <n v="1.5"/>
    <x v="135"/>
    <x v="27"/>
    <x v="1"/>
    <s v="E $1"/>
  </r>
  <r>
    <m/>
    <x v="25"/>
    <x v="0"/>
    <x v="1"/>
    <m/>
    <m/>
    <x v="0"/>
    <m/>
    <x v="1"/>
    <x v="400"/>
    <s v="Williams"/>
    <s v="Matt"/>
    <s v="Giants"/>
    <s v="SS-3B"/>
    <m/>
    <n v="1"/>
    <n v="0.25"/>
    <x v="135"/>
    <x v="22"/>
    <x v="1"/>
    <s v="F $.25"/>
  </r>
  <r>
    <m/>
    <x v="25"/>
    <x v="0"/>
    <x v="1"/>
    <m/>
    <m/>
    <x v="0"/>
    <m/>
    <x v="0"/>
    <x v="401"/>
    <s v="Carlton"/>
    <s v="Steve"/>
    <s v="Indians"/>
    <s v="P"/>
    <m/>
    <n v="1"/>
    <n v="0.25"/>
    <x v="12"/>
    <x v="6"/>
    <x v="0"/>
    <s v="F $.25"/>
  </r>
  <r>
    <m/>
    <x v="25"/>
    <x v="0"/>
    <x v="1"/>
    <m/>
    <m/>
    <x v="0"/>
    <m/>
    <x v="0"/>
    <x v="402"/>
    <s v="Dawson"/>
    <s v="Andre"/>
    <s v="Cubs"/>
    <s v="OF"/>
    <m/>
    <n v="1"/>
    <n v="0.25"/>
    <x v="53"/>
    <x v="6"/>
    <x v="0"/>
    <s v="F $.25"/>
  </r>
  <r>
    <m/>
    <x v="25"/>
    <x v="0"/>
    <x v="1"/>
    <m/>
    <m/>
    <x v="0"/>
    <m/>
    <x v="0"/>
    <x v="403"/>
    <s v="Eckersley"/>
    <s v="Dennis"/>
    <s v="Athletics"/>
    <s v="P"/>
    <m/>
    <n v="1"/>
    <n v="0.25"/>
    <x v="58"/>
    <x v="6"/>
    <x v="0"/>
    <s v="F $.25"/>
  </r>
  <r>
    <m/>
    <x v="25"/>
    <x v="0"/>
    <x v="1"/>
    <m/>
    <m/>
    <x v="0"/>
    <m/>
    <x v="0"/>
    <x v="404"/>
    <s v="Jackson"/>
    <s v="Reggie"/>
    <s v="Athletics"/>
    <s v="DH"/>
    <m/>
    <n v="1"/>
    <n v="0.25"/>
    <x v="52"/>
    <x v="6"/>
    <x v="0"/>
    <s v="F $.25"/>
  </r>
  <r>
    <s v="TL"/>
    <x v="25"/>
    <x v="0"/>
    <x v="1"/>
    <m/>
    <m/>
    <x v="0"/>
    <m/>
    <x v="1"/>
    <x v="405"/>
    <s v="Maddux"/>
    <s v="Greg"/>
    <s v="Cubs"/>
    <s v="P"/>
    <m/>
    <n v="1"/>
    <n v="10"/>
    <x v="136"/>
    <x v="22"/>
    <x v="0"/>
    <s v="C $10"/>
  </r>
  <r>
    <m/>
    <x v="25"/>
    <x v="0"/>
    <x v="1"/>
    <m/>
    <m/>
    <x v="0"/>
    <m/>
    <x v="0"/>
    <x v="406"/>
    <s v="McGriff"/>
    <s v="Fred"/>
    <s v="Blue Jays"/>
    <s v="DH-1B"/>
    <m/>
    <n v="1"/>
    <n v="0.6"/>
    <x v="126"/>
    <x v="6"/>
    <x v="2"/>
    <s v="F $.25"/>
  </r>
  <r>
    <m/>
    <x v="25"/>
    <x v="0"/>
    <x v="1"/>
    <m/>
    <m/>
    <x v="0"/>
    <m/>
    <x v="0"/>
    <x v="407"/>
    <s v="Mitchell"/>
    <s v="Kevin"/>
    <s v="Giants"/>
    <s v="3B"/>
    <m/>
    <n v="1"/>
    <m/>
    <x v="128"/>
    <x v="6"/>
    <x v="1"/>
    <s v="G"/>
  </r>
  <r>
    <m/>
    <x v="25"/>
    <x v="0"/>
    <x v="0"/>
    <m/>
    <m/>
    <x v="0"/>
    <m/>
    <x v="0"/>
    <x v="28"/>
    <s v="Carter"/>
    <s v="Gary"/>
    <s v="Mets"/>
    <s v="C"/>
    <m/>
    <n v="1"/>
    <n v="0.25"/>
    <x v="33"/>
    <x v="2"/>
    <x v="0"/>
    <s v="F $.25"/>
  </r>
  <r>
    <m/>
    <x v="25"/>
    <x v="0"/>
    <x v="0"/>
    <m/>
    <m/>
    <x v="0"/>
    <m/>
    <x v="0"/>
    <x v="88"/>
    <s v="Murray"/>
    <s v="Eddie"/>
    <s v="Orioles"/>
    <s v="1B"/>
    <m/>
    <n v="1"/>
    <n v="0.25"/>
    <x v="64"/>
    <x v="2"/>
    <x v="0"/>
    <s v="F $.25"/>
  </r>
  <r>
    <s v="TL"/>
    <x v="25"/>
    <x v="0"/>
    <x v="0"/>
    <m/>
    <m/>
    <x v="0"/>
    <m/>
    <x v="0"/>
    <x v="38"/>
    <s v="Boggs"/>
    <s v="Wade"/>
    <s v="Red Sox"/>
    <s v="3B"/>
    <m/>
    <n v="1"/>
    <n v="0.25"/>
    <x v="104"/>
    <x v="2"/>
    <x v="0"/>
    <s v="F $.25"/>
  </r>
  <r>
    <m/>
    <x v="25"/>
    <x v="0"/>
    <x v="0"/>
    <m/>
    <m/>
    <x v="0"/>
    <m/>
    <x v="1"/>
    <x v="90"/>
    <s v="Jackson"/>
    <s v="Bo"/>
    <s v="Royals"/>
    <s v="OF"/>
    <m/>
    <n v="1"/>
    <n v="3"/>
    <x v="134"/>
    <x v="1"/>
    <x v="2"/>
    <s v="E $1"/>
  </r>
  <r>
    <m/>
    <x v="25"/>
    <x v="0"/>
    <x v="0"/>
    <m/>
    <m/>
    <x v="0"/>
    <m/>
    <x v="0"/>
    <x v="92"/>
    <s v="Rose"/>
    <s v="Pete"/>
    <s v="Reds"/>
    <s v="Mgr"/>
    <m/>
    <n v="1"/>
    <n v="0.6"/>
    <x v="57"/>
    <x v="2"/>
    <x v="2"/>
    <s v="F $.25"/>
  </r>
  <r>
    <m/>
    <x v="25"/>
    <x v="0"/>
    <x v="0"/>
    <m/>
    <m/>
    <x v="0"/>
    <m/>
    <x v="0"/>
    <x v="20"/>
    <s v="Jackson"/>
    <s v="Reggie"/>
    <s v="Angels"/>
    <s v="DH"/>
    <m/>
    <n v="1"/>
    <n v="0.25"/>
    <x v="52"/>
    <x v="2"/>
    <x v="0"/>
    <s v="F $.25"/>
  </r>
  <r>
    <s v="TL"/>
    <x v="25"/>
    <x v="0"/>
    <x v="0"/>
    <m/>
    <m/>
    <x v="0"/>
    <m/>
    <x v="1"/>
    <x v="104"/>
    <s v="Bonds"/>
    <s v="Barry"/>
    <s v="Pirates"/>
    <s v="OF"/>
    <m/>
    <n v="1"/>
    <n v="8"/>
    <x v="132"/>
    <x v="1"/>
    <x v="2"/>
    <s v="D $5"/>
  </r>
  <r>
    <m/>
    <x v="25"/>
    <x v="0"/>
    <x v="0"/>
    <m/>
    <m/>
    <x v="0"/>
    <m/>
    <x v="0"/>
    <x v="58"/>
    <s v="Clemens"/>
    <s v="Roger"/>
    <s v="Red Sox"/>
    <s v="P"/>
    <m/>
    <n v="1"/>
    <n v="1.5"/>
    <x v="121"/>
    <x v="2"/>
    <x v="2"/>
    <s v="E $1"/>
  </r>
  <r>
    <m/>
    <x v="25"/>
    <x v="0"/>
    <x v="0"/>
    <m/>
    <m/>
    <x v="0"/>
    <m/>
    <x v="0"/>
    <x v="408"/>
    <s v="Dawson"/>
    <s v="Andre"/>
    <s v="Expos"/>
    <s v="OF"/>
    <m/>
    <n v="1"/>
    <n v="0.25"/>
    <x v="53"/>
    <x v="2"/>
    <x v="0"/>
    <s v="F $.25"/>
  </r>
  <r>
    <m/>
    <x v="25"/>
    <x v="0"/>
    <x v="0"/>
    <m/>
    <m/>
    <x v="0"/>
    <m/>
    <x v="0"/>
    <x v="389"/>
    <s v="McGwire"/>
    <s v="Mark"/>
    <s v="Athletics"/>
    <s v="OF"/>
    <m/>
    <n v="1"/>
    <n v="4"/>
    <x v="122"/>
    <x v="2"/>
    <x v="2"/>
    <s v="E $1"/>
  </r>
  <r>
    <m/>
    <x v="25"/>
    <x v="0"/>
    <x v="0"/>
    <m/>
    <m/>
    <x v="0"/>
    <m/>
    <x v="0"/>
    <x v="111"/>
    <s v="Rose"/>
    <s v="Pete"/>
    <s v="Reds"/>
    <s v="Mgr"/>
    <m/>
    <n v="1"/>
    <n v="0.25"/>
    <x v="57"/>
    <x v="2"/>
    <x v="2"/>
    <s v="F $.25"/>
  </r>
  <r>
    <m/>
    <x v="25"/>
    <x v="0"/>
    <x v="0"/>
    <m/>
    <m/>
    <x v="0"/>
    <m/>
    <x v="0"/>
    <x v="95"/>
    <s v="Brett"/>
    <s v="George"/>
    <s v="Royals"/>
    <s v="3B"/>
    <m/>
    <n v="1"/>
    <n v="0.6"/>
    <x v="37"/>
    <x v="2"/>
    <x v="0"/>
    <s v="F $.25"/>
  </r>
  <r>
    <m/>
    <x v="25"/>
    <x v="0"/>
    <x v="0"/>
    <m/>
    <m/>
    <x v="0"/>
    <m/>
    <x v="0"/>
    <x v="63"/>
    <s v="Clark"/>
    <s v="Will"/>
    <s v="Giants"/>
    <s v="1B"/>
    <m/>
    <n v="1"/>
    <m/>
    <x v="130"/>
    <x v="2"/>
    <x v="1"/>
    <s v="G"/>
  </r>
  <r>
    <m/>
    <x v="25"/>
    <x v="0"/>
    <x v="0"/>
    <m/>
    <m/>
    <x v="0"/>
    <m/>
    <x v="0"/>
    <x v="122"/>
    <s v="Seaver"/>
    <s v="Tom"/>
    <s v="Red Sox"/>
    <s v="P"/>
    <m/>
    <n v="1"/>
    <n v="0.25"/>
    <x v="23"/>
    <x v="2"/>
    <x v="0"/>
    <s v="F $.25"/>
  </r>
  <r>
    <m/>
    <x v="25"/>
    <x v="0"/>
    <x v="0"/>
    <m/>
    <m/>
    <x v="0"/>
    <m/>
    <x v="0"/>
    <x v="6"/>
    <s v="Schmidt"/>
    <s v="Mike"/>
    <s v="Phillies"/>
    <s v="3B"/>
    <m/>
    <n v="1"/>
    <n v="0.5"/>
    <x v="28"/>
    <x v="2"/>
    <x v="0"/>
    <s v="F $.25"/>
  </r>
  <r>
    <m/>
    <x v="25"/>
    <x v="0"/>
    <x v="0"/>
    <m/>
    <m/>
    <x v="0"/>
    <m/>
    <x v="0"/>
    <x v="96"/>
    <s v="Puckett"/>
    <s v="Kirby"/>
    <s v="Twins"/>
    <s v="OF"/>
    <m/>
    <n v="1"/>
    <n v="0.25"/>
    <x v="124"/>
    <x v="2"/>
    <x v="0"/>
    <s v="F $.25"/>
  </r>
  <r>
    <m/>
    <x v="25"/>
    <x v="0"/>
    <x v="0"/>
    <m/>
    <m/>
    <x v="0"/>
    <m/>
    <x v="0"/>
    <x v="409"/>
    <s v="Eckersley"/>
    <s v="Dennis"/>
    <s v="Cubs"/>
    <s v="P"/>
    <m/>
    <n v="1"/>
    <n v="0.25"/>
    <x v="58"/>
    <x v="2"/>
    <x v="0"/>
    <s v="F $.25"/>
  </r>
  <r>
    <m/>
    <x v="25"/>
    <x v="0"/>
    <x v="0"/>
    <m/>
    <m/>
    <x v="0"/>
    <m/>
    <x v="0"/>
    <x v="80"/>
    <s v="Rice"/>
    <s v="Jim"/>
    <s v="Red Sox"/>
    <s v="OF"/>
    <m/>
    <n v="1"/>
    <n v="0.25"/>
    <x v="42"/>
    <x v="2"/>
    <x v="0"/>
    <s v="F $.25"/>
  </r>
  <r>
    <m/>
    <x v="25"/>
    <x v="0"/>
    <x v="0"/>
    <m/>
    <m/>
    <x v="0"/>
    <m/>
    <x v="0"/>
    <x v="44"/>
    <s v="Mattingly"/>
    <s v="Don"/>
    <s v="Yankees"/>
    <s v="1B"/>
    <m/>
    <n v="1"/>
    <n v="0.6"/>
    <x v="106"/>
    <x v="2"/>
    <x v="2"/>
    <s v="F $.25"/>
  </r>
  <r>
    <m/>
    <x v="25"/>
    <x v="0"/>
    <x v="0"/>
    <m/>
    <m/>
    <x v="0"/>
    <m/>
    <x v="0"/>
    <x v="67"/>
    <s v="Gwynn"/>
    <s v="Tony"/>
    <s v="Padres"/>
    <s v="OF"/>
    <m/>
    <n v="1"/>
    <n v="0.3"/>
    <x v="94"/>
    <x v="2"/>
    <x v="0"/>
    <s v="F $.25"/>
  </r>
  <r>
    <m/>
    <x v="25"/>
    <x v="0"/>
    <x v="0"/>
    <s v="AS"/>
    <m/>
    <x v="0"/>
    <m/>
    <x v="0"/>
    <x v="13"/>
    <s v="Schmidt"/>
    <s v="Mike"/>
    <s v="Phillies"/>
    <s v="3B"/>
    <m/>
    <n v="1"/>
    <n v="0.25"/>
    <x v="28"/>
    <x v="9"/>
    <x v="0"/>
    <s v="F $.25"/>
  </r>
  <r>
    <m/>
    <x v="25"/>
    <x v="0"/>
    <x v="0"/>
    <s v="AS"/>
    <m/>
    <x v="0"/>
    <m/>
    <x v="0"/>
    <x v="341"/>
    <s v="Smith"/>
    <s v="Ozzie"/>
    <s v="Cardinals"/>
    <s v="SS"/>
    <m/>
    <n v="1"/>
    <n v="0.25"/>
    <x v="65"/>
    <x v="9"/>
    <x v="0"/>
    <s v="F $.25"/>
  </r>
  <r>
    <m/>
    <x v="25"/>
    <x v="0"/>
    <x v="0"/>
    <s v="AS"/>
    <m/>
    <x v="0"/>
    <m/>
    <x v="0"/>
    <x v="71"/>
    <s v="Gwynn"/>
    <s v="Tony"/>
    <s v="Padres"/>
    <s v="OF"/>
    <m/>
    <n v="1"/>
    <n v="0.25"/>
    <x v="94"/>
    <x v="9"/>
    <x v="0"/>
    <s v="F $.25"/>
  </r>
  <r>
    <m/>
    <x v="25"/>
    <x v="0"/>
    <x v="0"/>
    <s v="AS"/>
    <m/>
    <x v="0"/>
    <m/>
    <x v="0"/>
    <x v="410"/>
    <s v="Carter"/>
    <s v="Gary"/>
    <s v="Mets"/>
    <s v="C"/>
    <m/>
    <n v="1"/>
    <n v="0.25"/>
    <x v="33"/>
    <x v="9"/>
    <x v="0"/>
    <s v="F $.25"/>
  </r>
  <r>
    <m/>
    <x v="25"/>
    <x v="0"/>
    <x v="0"/>
    <s v="AS"/>
    <m/>
    <x v="0"/>
    <m/>
    <x v="0"/>
    <x v="411"/>
    <s v="Mattingly"/>
    <s v="Don"/>
    <s v="Yankees"/>
    <m/>
    <m/>
    <n v="1"/>
    <n v="0.3"/>
    <x v="106"/>
    <x v="9"/>
    <x v="2"/>
    <s v="F $.25"/>
  </r>
  <r>
    <m/>
    <x v="25"/>
    <x v="0"/>
    <x v="0"/>
    <s v="AS"/>
    <m/>
    <x v="0"/>
    <m/>
    <x v="0"/>
    <x v="412"/>
    <s v="Boggs"/>
    <s v="Wade"/>
    <s v="Red Sox"/>
    <s v="3B"/>
    <m/>
    <n v="1"/>
    <n v="0.25"/>
    <x v="104"/>
    <x v="9"/>
    <x v="0"/>
    <s v="F $.25"/>
  </r>
  <r>
    <m/>
    <x v="25"/>
    <x v="0"/>
    <x v="0"/>
    <s v="AS"/>
    <m/>
    <x v="0"/>
    <m/>
    <x v="0"/>
    <x v="355"/>
    <s v="Ripken Jr"/>
    <s v="Cal"/>
    <s v="Orioles"/>
    <s v="SS"/>
    <m/>
    <n v="1"/>
    <n v="0.25"/>
    <x v="81"/>
    <x v="9"/>
    <x v="0"/>
    <s v="F $.25"/>
  </r>
  <r>
    <m/>
    <x v="25"/>
    <x v="0"/>
    <x v="0"/>
    <s v="AS"/>
    <m/>
    <x v="0"/>
    <m/>
    <x v="0"/>
    <x v="106"/>
    <s v="Rice"/>
    <s v="Jim"/>
    <s v="Red Sox"/>
    <s v="OF"/>
    <m/>
    <n v="1"/>
    <n v="0.25"/>
    <x v="42"/>
    <x v="9"/>
    <x v="0"/>
    <s v="F $.25"/>
  </r>
  <r>
    <m/>
    <x v="25"/>
    <x v="0"/>
    <x v="0"/>
    <s v="AS"/>
    <m/>
    <x v="0"/>
    <m/>
    <x v="0"/>
    <x v="413"/>
    <s v="Puckett"/>
    <s v="Kirby"/>
    <s v="Twins"/>
    <s v="OF"/>
    <m/>
    <n v="1"/>
    <n v="0.25"/>
    <x v="124"/>
    <x v="9"/>
    <x v="0"/>
    <s v="F $.25"/>
  </r>
  <r>
    <m/>
    <x v="25"/>
    <x v="0"/>
    <x v="0"/>
    <m/>
    <m/>
    <x v="0"/>
    <m/>
    <x v="0"/>
    <x v="45"/>
    <s v="Canseco"/>
    <s v="Jose"/>
    <s v="Athletics"/>
    <s v="OF"/>
    <m/>
    <n v="1"/>
    <n v="1"/>
    <x v="133"/>
    <x v="2"/>
    <x v="1"/>
    <s v="E $1"/>
  </r>
  <r>
    <s v="TL"/>
    <x v="25"/>
    <x v="0"/>
    <x v="0"/>
    <m/>
    <m/>
    <x v="0"/>
    <m/>
    <x v="1"/>
    <x v="414"/>
    <s v="Larkin"/>
    <s v="Barry"/>
    <s v="Reds"/>
    <s v="SS"/>
    <m/>
    <n v="1"/>
    <n v="2.5"/>
    <x v="137"/>
    <x v="1"/>
    <x v="0"/>
    <s v="E $1"/>
  </r>
  <r>
    <m/>
    <x v="25"/>
    <x v="0"/>
    <x v="0"/>
    <m/>
    <m/>
    <x v="0"/>
    <m/>
    <x v="0"/>
    <x v="415"/>
    <s v="Sutton"/>
    <s v="Don"/>
    <s v="Angels"/>
    <s v="P"/>
    <m/>
    <n v="1"/>
    <n v="0.25"/>
    <x v="8"/>
    <x v="2"/>
    <x v="0"/>
    <s v="F $.25"/>
  </r>
  <r>
    <m/>
    <x v="25"/>
    <x v="0"/>
    <x v="0"/>
    <m/>
    <m/>
    <x v="0"/>
    <m/>
    <x v="0"/>
    <x v="298"/>
    <s v="Sandberg"/>
    <s v="Ryne"/>
    <s v="Cubs"/>
    <s v="SS"/>
    <m/>
    <n v="1"/>
    <n v="0.4"/>
    <x v="103"/>
    <x v="2"/>
    <x v="0"/>
    <s v="F $.25"/>
  </r>
  <r>
    <m/>
    <x v="25"/>
    <x v="0"/>
    <x v="0"/>
    <m/>
    <m/>
    <x v="0"/>
    <m/>
    <x v="0"/>
    <x v="348"/>
    <s v="Niekro"/>
    <s v="Phil"/>
    <s v="Indians"/>
    <s v="P"/>
    <m/>
    <n v="1"/>
    <n v="0.25"/>
    <x v="24"/>
    <x v="2"/>
    <x v="0"/>
    <s v="F $.25"/>
  </r>
  <r>
    <m/>
    <x v="25"/>
    <x v="0"/>
    <x v="0"/>
    <m/>
    <m/>
    <x v="0"/>
    <m/>
    <x v="0"/>
    <x v="416"/>
    <s v="Carlton"/>
    <s v="Steve"/>
    <s v="White Sox"/>
    <s v="P"/>
    <m/>
    <n v="1"/>
    <n v="0.25"/>
    <x v="12"/>
    <x v="2"/>
    <x v="0"/>
    <s v="F $.25"/>
  </r>
  <r>
    <m/>
    <x v="25"/>
    <x v="0"/>
    <x v="0"/>
    <m/>
    <m/>
    <x v="0"/>
    <m/>
    <x v="0"/>
    <x v="417"/>
    <s v="Henderson"/>
    <s v="Rickey"/>
    <s v="Yankees"/>
    <s v="OF"/>
    <m/>
    <n v="1"/>
    <n v="0.25"/>
    <x v="66"/>
    <x v="2"/>
    <x v="0"/>
    <s v="F $.25"/>
  </r>
  <r>
    <m/>
    <x v="25"/>
    <x v="0"/>
    <x v="0"/>
    <m/>
    <m/>
    <x v="0"/>
    <m/>
    <x v="0"/>
    <x v="374"/>
    <s v="Molitor"/>
    <s v="Paul"/>
    <s v="Brewers"/>
    <s v="3B"/>
    <m/>
    <n v="1"/>
    <n v="0.25"/>
    <x v="62"/>
    <x v="2"/>
    <x v="0"/>
    <s v="F $.25"/>
  </r>
  <r>
    <m/>
    <x v="25"/>
    <x v="0"/>
    <x v="0"/>
    <m/>
    <m/>
    <x v="0"/>
    <m/>
    <x v="0"/>
    <x v="418"/>
    <s v="Smith"/>
    <s v="Ozzie"/>
    <s v="Cardinals"/>
    <s v="SS"/>
    <m/>
    <n v="1"/>
    <n v="0.4"/>
    <x v="65"/>
    <x v="2"/>
    <x v="0"/>
    <s v="F $.25"/>
  </r>
  <r>
    <m/>
    <x v="25"/>
    <x v="0"/>
    <x v="0"/>
    <m/>
    <m/>
    <x v="0"/>
    <m/>
    <x v="0"/>
    <x v="419"/>
    <s v="Fisk"/>
    <s v="Carlton"/>
    <s v="White Sox"/>
    <s v="C"/>
    <m/>
    <n v="1"/>
    <n v="0.25"/>
    <x v="71"/>
    <x v="2"/>
    <x v="0"/>
    <s v="F $.25"/>
  </r>
  <r>
    <m/>
    <x v="25"/>
    <x v="0"/>
    <x v="0"/>
    <m/>
    <m/>
    <x v="0"/>
    <m/>
    <x v="0"/>
    <x v="420"/>
    <s v="Ryan"/>
    <s v="Nolan"/>
    <s v="Astros"/>
    <s v="P"/>
    <m/>
    <n v="1"/>
    <n v="1"/>
    <x v="19"/>
    <x v="2"/>
    <x v="0"/>
    <s v="E $1"/>
  </r>
  <r>
    <m/>
    <x v="25"/>
    <x v="0"/>
    <x v="0"/>
    <m/>
    <m/>
    <x v="0"/>
    <m/>
    <x v="0"/>
    <x v="259"/>
    <s v="Winfield"/>
    <s v="Dave"/>
    <s v="Yankees"/>
    <s v="OF"/>
    <m/>
    <n v="1"/>
    <n v="0.25"/>
    <x v="29"/>
    <x v="2"/>
    <x v="0"/>
    <s v="F $.25"/>
  </r>
  <r>
    <m/>
    <x v="25"/>
    <x v="0"/>
    <x v="0"/>
    <m/>
    <m/>
    <x v="0"/>
    <m/>
    <x v="0"/>
    <x v="421"/>
    <s v="Yount"/>
    <s v="Robin"/>
    <s v="Brewers"/>
    <s v="OF"/>
    <m/>
    <n v="1"/>
    <n v="0.4"/>
    <x v="59"/>
    <x v="2"/>
    <x v="0"/>
    <s v="F $.25"/>
  </r>
  <r>
    <m/>
    <x v="25"/>
    <x v="0"/>
    <x v="0"/>
    <m/>
    <m/>
    <x v="0"/>
    <m/>
    <x v="0"/>
    <x v="422"/>
    <s v="Ripken Jr"/>
    <s v="Cal"/>
    <s v="Orioles"/>
    <s v="SS"/>
    <m/>
    <n v="1"/>
    <n v="0.75"/>
    <x v="81"/>
    <x v="2"/>
    <x v="0"/>
    <s v="F $.25"/>
  </r>
  <r>
    <m/>
    <x v="26"/>
    <x v="1"/>
    <x v="5"/>
    <m/>
    <m/>
    <x v="0"/>
    <m/>
    <x v="0"/>
    <x v="387"/>
    <s v="Musial"/>
    <s v="Stan"/>
    <m/>
    <m/>
    <s v="PC"/>
    <n v="1"/>
    <n v="0.5"/>
    <x v="138"/>
    <x v="25"/>
    <x v="0"/>
    <s v="F $.25"/>
  </r>
  <r>
    <m/>
    <x v="26"/>
    <x v="1"/>
    <x v="10"/>
    <m/>
    <m/>
    <x v="0"/>
    <m/>
    <x v="0"/>
    <x v="267"/>
    <s v="Schmidt"/>
    <s v="Mike"/>
    <s v="Phillies"/>
    <m/>
    <m/>
    <n v="1"/>
    <n v="0.5"/>
    <x v="28"/>
    <x v="32"/>
    <x v="0"/>
    <s v="F $.25"/>
  </r>
  <r>
    <m/>
    <x v="26"/>
    <x v="1"/>
    <x v="10"/>
    <m/>
    <m/>
    <x v="0"/>
    <m/>
    <x v="0"/>
    <x v="27"/>
    <s v="Dawson"/>
    <s v="Andre"/>
    <s v="Cubs"/>
    <m/>
    <m/>
    <n v="1"/>
    <n v="0.2"/>
    <x v="53"/>
    <x v="32"/>
    <x v="0"/>
    <s v="G"/>
  </r>
  <r>
    <m/>
    <x v="26"/>
    <x v="1"/>
    <x v="0"/>
    <s v="DK"/>
    <m/>
    <x v="0"/>
    <m/>
    <x v="0"/>
    <x v="49"/>
    <s v="McGwire"/>
    <s v="Mark"/>
    <s v="Athletics"/>
    <m/>
    <m/>
    <n v="1"/>
    <n v="0.75"/>
    <x v="122"/>
    <x v="15"/>
    <x v="2"/>
    <s v="F $.25"/>
  </r>
  <r>
    <m/>
    <x v="26"/>
    <x v="1"/>
    <x v="0"/>
    <s v="DK"/>
    <m/>
    <x v="0"/>
    <m/>
    <x v="0"/>
    <x v="0"/>
    <s v="Raines"/>
    <s v="Tim"/>
    <s v="Expos"/>
    <m/>
    <m/>
    <n v="1"/>
    <n v="0.05"/>
    <x v="69"/>
    <x v="15"/>
    <x v="0"/>
    <s v="G"/>
  </r>
  <r>
    <m/>
    <x v="26"/>
    <x v="1"/>
    <x v="0"/>
    <s v="DK"/>
    <m/>
    <x v="0"/>
    <m/>
    <x v="0"/>
    <x v="128"/>
    <s v="Molitor"/>
    <s v="Paul"/>
    <s v="Brewers"/>
    <m/>
    <m/>
    <n v="1"/>
    <n v="0.2"/>
    <x v="62"/>
    <x v="15"/>
    <x v="0"/>
    <s v="G"/>
  </r>
  <r>
    <m/>
    <x v="26"/>
    <x v="1"/>
    <x v="0"/>
    <s v="DK"/>
    <m/>
    <x v="0"/>
    <m/>
    <x v="0"/>
    <x v="423"/>
    <s v="Dawson"/>
    <s v="Andre"/>
    <s v="Cubs"/>
    <m/>
    <m/>
    <n v="1"/>
    <n v="0.2"/>
    <x v="53"/>
    <x v="15"/>
    <x v="0"/>
    <s v="G"/>
  </r>
  <r>
    <m/>
    <x v="26"/>
    <x v="1"/>
    <x v="0"/>
    <s v="DK"/>
    <m/>
    <x v="0"/>
    <m/>
    <x v="0"/>
    <x v="50"/>
    <s v="John"/>
    <s v="Tommy"/>
    <s v="Yankees"/>
    <m/>
    <m/>
    <n v="1"/>
    <n v="0.05"/>
    <x v="79"/>
    <x v="15"/>
    <x v="1"/>
    <s v="G"/>
  </r>
  <r>
    <m/>
    <x v="26"/>
    <x v="1"/>
    <x v="0"/>
    <s v="DK"/>
    <m/>
    <x v="0"/>
    <m/>
    <x v="0"/>
    <x v="37"/>
    <s v="Clark"/>
    <s v="Will"/>
    <s v="Giants"/>
    <m/>
    <m/>
    <n v="1"/>
    <m/>
    <x v="130"/>
    <x v="15"/>
    <x v="1"/>
    <s v="G"/>
  </r>
  <r>
    <m/>
    <x v="26"/>
    <x v="1"/>
    <x v="0"/>
    <s v="DK"/>
    <m/>
    <x v="0"/>
    <m/>
    <x v="0"/>
    <x v="15"/>
    <s v="Ripken Jr"/>
    <s v="Cal"/>
    <s v="Orioles"/>
    <m/>
    <m/>
    <n v="1"/>
    <n v="0.4"/>
    <x v="81"/>
    <x v="15"/>
    <x v="0"/>
    <s v="F $.25"/>
  </r>
  <r>
    <s v="TL"/>
    <x v="26"/>
    <x v="1"/>
    <x v="0"/>
    <m/>
    <m/>
    <x v="0"/>
    <m/>
    <x v="1"/>
    <x v="87"/>
    <s v="Alomar"/>
    <s v="Roberto"/>
    <s v="Padres"/>
    <m/>
    <m/>
    <n v="1"/>
    <n v="2"/>
    <x v="139"/>
    <x v="11"/>
    <x v="0"/>
    <s v="E $1"/>
  </r>
  <r>
    <m/>
    <x v="26"/>
    <x v="1"/>
    <x v="0"/>
    <m/>
    <m/>
    <x v="0"/>
    <m/>
    <x v="1"/>
    <x v="156"/>
    <s v="Grace"/>
    <s v="Mark"/>
    <s v="Cubs"/>
    <m/>
    <m/>
    <n v="1"/>
    <n v="2"/>
    <x v="140"/>
    <x v="11"/>
    <x v="1"/>
    <s v="E $1"/>
  </r>
  <r>
    <m/>
    <x v="26"/>
    <x v="1"/>
    <x v="0"/>
    <m/>
    <m/>
    <x v="0"/>
    <m/>
    <x v="0"/>
    <x v="30"/>
    <s v="Ryan"/>
    <s v="Nolan"/>
    <s v="Astros"/>
    <m/>
    <m/>
    <n v="1"/>
    <n v="1"/>
    <x v="19"/>
    <x v="10"/>
    <x v="0"/>
    <s v="E $1"/>
  </r>
  <r>
    <m/>
    <x v="26"/>
    <x v="1"/>
    <x v="0"/>
    <m/>
    <m/>
    <x v="0"/>
    <m/>
    <x v="0"/>
    <x v="424"/>
    <s v="Brett"/>
    <s v="George"/>
    <s v="Royals"/>
    <m/>
    <m/>
    <n v="1"/>
    <n v="0.5"/>
    <x v="37"/>
    <x v="10"/>
    <x v="0"/>
    <s v="F $.25"/>
  </r>
  <r>
    <m/>
    <x v="26"/>
    <x v="1"/>
    <x v="0"/>
    <m/>
    <m/>
    <x v="0"/>
    <m/>
    <x v="0"/>
    <x v="425"/>
    <s v="Boggs"/>
    <s v="Wade"/>
    <s v="Red Sox"/>
    <m/>
    <m/>
    <n v="1"/>
    <n v="0.05"/>
    <x v="104"/>
    <x v="10"/>
    <x v="0"/>
    <s v="G"/>
  </r>
  <r>
    <m/>
    <x v="26"/>
    <x v="1"/>
    <x v="0"/>
    <m/>
    <m/>
    <x v="0"/>
    <m/>
    <x v="0"/>
    <x v="426"/>
    <s v="Gwynn"/>
    <s v="Tony"/>
    <s v="Padres"/>
    <m/>
    <m/>
    <n v="1"/>
    <n v="0.3"/>
    <x v="94"/>
    <x v="10"/>
    <x v="0"/>
    <s v="F $.25"/>
  </r>
  <r>
    <m/>
    <x v="26"/>
    <x v="1"/>
    <x v="0"/>
    <m/>
    <m/>
    <x v="0"/>
    <m/>
    <x v="0"/>
    <x v="277"/>
    <s v="Ripken Jr"/>
    <s v="Cal"/>
    <s v="Orioles"/>
    <m/>
    <m/>
    <n v="1"/>
    <n v="0.75"/>
    <x v="81"/>
    <x v="10"/>
    <x v="0"/>
    <s v="F $.25"/>
  </r>
  <r>
    <m/>
    <x v="26"/>
    <x v="1"/>
    <x v="0"/>
    <m/>
    <m/>
    <x v="0"/>
    <m/>
    <x v="0"/>
    <x v="316"/>
    <s v="Carter"/>
    <s v="Gary"/>
    <s v="Mets"/>
    <m/>
    <m/>
    <n v="1"/>
    <n v="0.2"/>
    <x v="33"/>
    <x v="10"/>
    <x v="0"/>
    <s v="G"/>
  </r>
  <r>
    <m/>
    <x v="26"/>
    <x v="1"/>
    <x v="0"/>
    <m/>
    <m/>
    <x v="0"/>
    <m/>
    <x v="0"/>
    <x v="427"/>
    <s v="Mattingly"/>
    <s v="Don"/>
    <s v="Yankees"/>
    <m/>
    <m/>
    <n v="1"/>
    <n v="0.6"/>
    <x v="106"/>
    <x v="10"/>
    <x v="2"/>
    <s v="F $.25"/>
  </r>
  <r>
    <m/>
    <x v="26"/>
    <x v="1"/>
    <x v="0"/>
    <m/>
    <m/>
    <x v="0"/>
    <m/>
    <x v="0"/>
    <x v="75"/>
    <s v="Murray"/>
    <s v="Eddie"/>
    <s v="Orioles"/>
    <m/>
    <m/>
    <n v="1"/>
    <n v="0.2"/>
    <x v="64"/>
    <x v="10"/>
    <x v="0"/>
    <s v="G"/>
  </r>
  <r>
    <m/>
    <x v="26"/>
    <x v="1"/>
    <x v="0"/>
    <m/>
    <m/>
    <x v="0"/>
    <m/>
    <x v="0"/>
    <x v="142"/>
    <s v="Sandberg"/>
    <s v="Ryne"/>
    <s v="Cubs"/>
    <m/>
    <m/>
    <n v="1"/>
    <n v="0.4"/>
    <x v="103"/>
    <x v="10"/>
    <x v="0"/>
    <s v="F $.25"/>
  </r>
  <r>
    <m/>
    <x v="26"/>
    <x v="1"/>
    <x v="0"/>
    <m/>
    <m/>
    <x v="0"/>
    <m/>
    <x v="0"/>
    <x v="428"/>
    <s v="Molitor"/>
    <s v="Paul"/>
    <s v="Brewers"/>
    <m/>
    <m/>
    <n v="1"/>
    <n v="0.2"/>
    <x v="62"/>
    <x v="10"/>
    <x v="0"/>
    <s v="G"/>
  </r>
  <r>
    <m/>
    <x v="26"/>
    <x v="1"/>
    <x v="0"/>
    <m/>
    <m/>
    <x v="0"/>
    <m/>
    <x v="0"/>
    <x v="429"/>
    <s v="Fisk"/>
    <s v="Carlton"/>
    <s v="White Sox"/>
    <m/>
    <m/>
    <n v="1"/>
    <n v="0.2"/>
    <x v="71"/>
    <x v="10"/>
    <x v="0"/>
    <s v="G"/>
  </r>
  <r>
    <m/>
    <x v="26"/>
    <x v="1"/>
    <x v="0"/>
    <m/>
    <m/>
    <x v="0"/>
    <m/>
    <x v="0"/>
    <x v="430"/>
    <s v="Smith"/>
    <s v="Ozzie"/>
    <s v="Cardinals"/>
    <m/>
    <m/>
    <n v="1"/>
    <n v="0.3"/>
    <x v="65"/>
    <x v="10"/>
    <x v="0"/>
    <s v="F $.25"/>
  </r>
  <r>
    <m/>
    <x v="26"/>
    <x v="1"/>
    <x v="0"/>
    <m/>
    <m/>
    <x v="0"/>
    <m/>
    <x v="0"/>
    <x v="431"/>
    <s v="Dawson"/>
    <s v="Andre"/>
    <s v="Cubs"/>
    <m/>
    <m/>
    <n v="1"/>
    <n v="0.2"/>
    <x v="53"/>
    <x v="10"/>
    <x v="0"/>
    <s v="G"/>
  </r>
  <r>
    <m/>
    <x v="26"/>
    <x v="1"/>
    <x v="0"/>
    <m/>
    <m/>
    <x v="0"/>
    <m/>
    <x v="0"/>
    <x v="432"/>
    <s v="Henderson"/>
    <s v="Rickey"/>
    <s v="Yankees"/>
    <m/>
    <m/>
    <n v="1"/>
    <n v="0.2"/>
    <x v="66"/>
    <x v="10"/>
    <x v="0"/>
    <s v="G"/>
  </r>
  <r>
    <m/>
    <x v="26"/>
    <x v="1"/>
    <x v="0"/>
    <m/>
    <m/>
    <x v="0"/>
    <m/>
    <x v="0"/>
    <x v="76"/>
    <s v="Yount"/>
    <s v="Robin"/>
    <s v="Brewers"/>
    <m/>
    <m/>
    <n v="1"/>
    <n v="0.3"/>
    <x v="59"/>
    <x v="10"/>
    <x v="0"/>
    <s v="F $.25"/>
  </r>
  <r>
    <m/>
    <x v="26"/>
    <x v="1"/>
    <x v="0"/>
    <m/>
    <m/>
    <x v="0"/>
    <m/>
    <x v="0"/>
    <x v="433"/>
    <s v="Winfield"/>
    <s v="Dave"/>
    <s v="Yankees"/>
    <m/>
    <m/>
    <n v="1"/>
    <n v="0.2"/>
    <x v="29"/>
    <x v="10"/>
    <x v="0"/>
    <s v="G"/>
  </r>
  <r>
    <m/>
    <x v="26"/>
    <x v="1"/>
    <x v="0"/>
    <m/>
    <m/>
    <x v="0"/>
    <m/>
    <x v="0"/>
    <x v="264"/>
    <s v="Bonds"/>
    <s v="Barry"/>
    <s v="Pirates"/>
    <m/>
    <m/>
    <n v="1"/>
    <n v="2"/>
    <x v="132"/>
    <x v="10"/>
    <x v="2"/>
    <s v="E $1"/>
  </r>
  <r>
    <m/>
    <x v="26"/>
    <x v="1"/>
    <x v="0"/>
    <m/>
    <m/>
    <x v="0"/>
    <m/>
    <x v="0"/>
    <x v="105"/>
    <s v="Schmidt"/>
    <s v="Mike"/>
    <s v="Phillies"/>
    <m/>
    <m/>
    <n v="1"/>
    <n v="0.5"/>
    <x v="28"/>
    <x v="10"/>
    <x v="0"/>
    <s v="F $.25"/>
  </r>
  <r>
    <m/>
    <x v="26"/>
    <x v="1"/>
    <x v="0"/>
    <m/>
    <m/>
    <x v="0"/>
    <m/>
    <x v="0"/>
    <x v="61"/>
    <s v="Eckersley"/>
    <s v="Dennis"/>
    <s v="Athletics"/>
    <m/>
    <m/>
    <n v="1"/>
    <n v="0.2"/>
    <x v="58"/>
    <x v="10"/>
    <x v="0"/>
    <s v="G"/>
  </r>
  <r>
    <m/>
    <x v="26"/>
    <x v="1"/>
    <x v="0"/>
    <m/>
    <m/>
    <x v="0"/>
    <m/>
    <x v="0"/>
    <x v="434"/>
    <s v="Puckett"/>
    <s v="Kirby"/>
    <s v="Twins"/>
    <m/>
    <m/>
    <n v="1"/>
    <n v="0.2"/>
    <x v="124"/>
    <x v="10"/>
    <x v="0"/>
    <s v="G"/>
  </r>
  <r>
    <m/>
    <x v="26"/>
    <x v="1"/>
    <x v="0"/>
    <m/>
    <m/>
    <x v="0"/>
    <m/>
    <x v="0"/>
    <x v="294"/>
    <s v="Rice"/>
    <s v="Jim"/>
    <s v="Red Sox"/>
    <m/>
    <m/>
    <n v="1"/>
    <n v="0.2"/>
    <x v="42"/>
    <x v="10"/>
    <x v="0"/>
    <s v="G"/>
  </r>
  <r>
    <m/>
    <x v="26"/>
    <x v="1"/>
    <x v="0"/>
    <m/>
    <m/>
    <x v="0"/>
    <m/>
    <x v="0"/>
    <x v="435"/>
    <s v="Sutton"/>
    <s v="Don"/>
    <s v="Angels"/>
    <m/>
    <m/>
    <n v="1"/>
    <n v="0.2"/>
    <x v="8"/>
    <x v="10"/>
    <x v="0"/>
    <s v="G"/>
  </r>
  <r>
    <m/>
    <x v="26"/>
    <x v="1"/>
    <x v="0"/>
    <m/>
    <m/>
    <x v="0"/>
    <m/>
    <x v="0"/>
    <x v="436"/>
    <s v="Maddux"/>
    <s v="Greg"/>
    <s v="Cubs"/>
    <m/>
    <m/>
    <n v="1"/>
    <n v="1"/>
    <x v="136"/>
    <x v="10"/>
    <x v="0"/>
    <s v="E $1"/>
  </r>
  <r>
    <m/>
    <x v="26"/>
    <x v="1"/>
    <x v="0"/>
    <m/>
    <m/>
    <x v="0"/>
    <m/>
    <x v="0"/>
    <x v="437"/>
    <s v="Ripken Jr,Cal/Sr/Billy"/>
    <m/>
    <s v="Orioles"/>
    <m/>
    <m/>
    <n v="1"/>
    <n v="0.4"/>
    <x v="141"/>
    <x v="10"/>
    <x v="1"/>
    <s v="F $.25"/>
  </r>
  <r>
    <m/>
    <x v="26"/>
    <x v="1"/>
    <x v="0"/>
    <m/>
    <m/>
    <x v="0"/>
    <m/>
    <x v="1"/>
    <x v="206"/>
    <s v="Williams"/>
    <s v="Matt"/>
    <s v="Giants"/>
    <m/>
    <m/>
    <n v="1"/>
    <n v="0.75"/>
    <x v="135"/>
    <x v="11"/>
    <x v="1"/>
    <s v="F $.25"/>
  </r>
  <r>
    <s v="TL"/>
    <x v="26"/>
    <x v="1"/>
    <x v="0"/>
    <m/>
    <m/>
    <x v="0"/>
    <m/>
    <x v="1"/>
    <x v="438"/>
    <s v="Glavine"/>
    <s v="Tom"/>
    <s v="Braves"/>
    <m/>
    <m/>
    <n v="1"/>
    <n v="2"/>
    <x v="142"/>
    <x v="11"/>
    <x v="0"/>
    <s v="E $1"/>
  </r>
  <r>
    <m/>
    <x v="26"/>
    <x v="1"/>
    <x v="6"/>
    <m/>
    <m/>
    <x v="0"/>
    <m/>
    <x v="1"/>
    <x v="49"/>
    <s v="Grace"/>
    <s v="Mark"/>
    <s v="Cubs"/>
    <m/>
    <m/>
    <n v="1"/>
    <n v="0.2"/>
    <x v="140"/>
    <x v="26"/>
    <x v="1"/>
    <s v="G"/>
  </r>
  <r>
    <s v="TL"/>
    <x v="26"/>
    <x v="1"/>
    <x v="6"/>
    <m/>
    <m/>
    <x v="0"/>
    <m/>
    <x v="1"/>
    <x v="288"/>
    <s v="Alomar"/>
    <s v="Roberto"/>
    <s v="Padres"/>
    <m/>
    <m/>
    <n v="1"/>
    <n v="4"/>
    <x v="139"/>
    <x v="26"/>
    <x v="0"/>
    <s v="E $1"/>
  </r>
  <r>
    <s v="TL"/>
    <x v="26"/>
    <x v="1"/>
    <x v="6"/>
    <m/>
    <m/>
    <x v="0"/>
    <m/>
    <x v="1"/>
    <x v="439"/>
    <s v="Martinez"/>
    <s v="Edgar"/>
    <s v="Mariners"/>
    <m/>
    <m/>
    <n v="1"/>
    <n v="5"/>
    <x v="143"/>
    <x v="26"/>
    <x v="0"/>
    <s v="D $5"/>
  </r>
  <r>
    <m/>
    <x v="26"/>
    <x v="1"/>
    <x v="11"/>
    <m/>
    <m/>
    <x v="0"/>
    <m/>
    <x v="0"/>
    <x v="387"/>
    <s v="Henderson"/>
    <s v="Rickey"/>
    <s v="Athletics"/>
    <m/>
    <m/>
    <n v="1"/>
    <n v="0.25"/>
    <x v="66"/>
    <x v="33"/>
    <x v="0"/>
    <s v="F $.25"/>
  </r>
  <r>
    <m/>
    <x v="26"/>
    <x v="1"/>
    <x v="11"/>
    <m/>
    <m/>
    <x v="0"/>
    <m/>
    <x v="0"/>
    <x v="387"/>
    <s v="Ripken Jr"/>
    <s v="Cal"/>
    <s v="Orioles"/>
    <m/>
    <m/>
    <n v="1"/>
    <n v="0.5"/>
    <x v="81"/>
    <x v="33"/>
    <x v="0"/>
    <s v="F $.25"/>
  </r>
  <r>
    <m/>
    <x v="26"/>
    <x v="1"/>
    <x v="11"/>
    <m/>
    <m/>
    <x v="0"/>
    <m/>
    <x v="0"/>
    <x v="387"/>
    <s v="Smith"/>
    <s v="Ozzie"/>
    <s v="Cardinals"/>
    <m/>
    <m/>
    <n v="1"/>
    <n v="0.25"/>
    <x v="65"/>
    <x v="33"/>
    <x v="0"/>
    <s v="F $.25"/>
  </r>
  <r>
    <m/>
    <x v="26"/>
    <x v="1"/>
    <x v="11"/>
    <m/>
    <m/>
    <x v="0"/>
    <m/>
    <x v="0"/>
    <x v="387"/>
    <s v="Winfield"/>
    <s v="Dave"/>
    <s v="Yankees"/>
    <m/>
    <m/>
    <n v="1"/>
    <n v="0.25"/>
    <x v="29"/>
    <x v="33"/>
    <x v="0"/>
    <s v="F $.25"/>
  </r>
  <r>
    <m/>
    <x v="26"/>
    <x v="2"/>
    <x v="12"/>
    <m/>
    <m/>
    <x v="0"/>
    <m/>
    <x v="0"/>
    <x v="155"/>
    <s v="Boggs"/>
    <s v="Wade"/>
    <s v="Red Sox"/>
    <m/>
    <m/>
    <n v="1"/>
    <n v="0.3"/>
    <x v="104"/>
    <x v="34"/>
    <x v="0"/>
    <s v="F $.25"/>
  </r>
  <r>
    <m/>
    <x v="26"/>
    <x v="2"/>
    <x v="13"/>
    <m/>
    <m/>
    <x v="0"/>
    <m/>
    <x v="0"/>
    <x v="178"/>
    <s v="Boggs"/>
    <s v="Wade"/>
    <s v="Red Sox"/>
    <m/>
    <m/>
    <n v="1"/>
    <n v="0.3"/>
    <x v="104"/>
    <x v="35"/>
    <x v="0"/>
    <s v="F $.25"/>
  </r>
  <r>
    <m/>
    <x v="26"/>
    <x v="2"/>
    <x v="0"/>
    <m/>
    <m/>
    <x v="0"/>
    <m/>
    <x v="0"/>
    <x v="128"/>
    <s v="Carlton"/>
    <s v="Steve"/>
    <s v="Twins"/>
    <m/>
    <m/>
    <n v="1"/>
    <n v="0.3"/>
    <x v="12"/>
    <x v="12"/>
    <x v="0"/>
    <s v="F $.25"/>
  </r>
  <r>
    <m/>
    <x v="26"/>
    <x v="2"/>
    <x v="0"/>
    <m/>
    <m/>
    <x v="0"/>
    <m/>
    <x v="0"/>
    <x v="51"/>
    <s v="Puckett"/>
    <s v="Kirby"/>
    <s v="Twins"/>
    <m/>
    <m/>
    <n v="1"/>
    <n v="0.3"/>
    <x v="124"/>
    <x v="12"/>
    <x v="0"/>
    <s v="F $.25"/>
  </r>
  <r>
    <m/>
    <x v="26"/>
    <x v="2"/>
    <x v="0"/>
    <m/>
    <m/>
    <x v="0"/>
    <m/>
    <x v="0"/>
    <x v="272"/>
    <s v="Smith"/>
    <s v="Ozzie"/>
    <s v="Reds"/>
    <m/>
    <m/>
    <n v="1"/>
    <n v="0.5"/>
    <x v="65"/>
    <x v="12"/>
    <x v="0"/>
    <s v="F $.25"/>
  </r>
  <r>
    <m/>
    <x v="26"/>
    <x v="2"/>
    <x v="0"/>
    <m/>
    <m/>
    <x v="0"/>
    <m/>
    <x v="0"/>
    <x v="4"/>
    <s v="Carter"/>
    <s v="Gary"/>
    <s v="Mets"/>
    <m/>
    <m/>
    <n v="1"/>
    <n v="0.3"/>
    <x v="33"/>
    <x v="12"/>
    <x v="0"/>
    <s v="F $.25"/>
  </r>
  <r>
    <m/>
    <x v="26"/>
    <x v="2"/>
    <x v="0"/>
    <m/>
    <m/>
    <x v="0"/>
    <m/>
    <x v="0"/>
    <x v="440"/>
    <s v="Henderson"/>
    <s v="Rickey"/>
    <s v="Yankees"/>
    <m/>
    <m/>
    <n v="1"/>
    <n v="0.3"/>
    <x v="66"/>
    <x v="12"/>
    <x v="0"/>
    <s v="F $.25"/>
  </r>
  <r>
    <m/>
    <x v="26"/>
    <x v="2"/>
    <x v="0"/>
    <m/>
    <m/>
    <x v="0"/>
    <m/>
    <x v="0"/>
    <x v="441"/>
    <s v="Mattingly"/>
    <s v="Don"/>
    <s v="Yankees"/>
    <m/>
    <m/>
    <n v="1"/>
    <n v="1"/>
    <x v="106"/>
    <x v="12"/>
    <x v="2"/>
    <s v="E $1"/>
  </r>
  <r>
    <m/>
    <x v="26"/>
    <x v="2"/>
    <x v="0"/>
    <m/>
    <m/>
    <x v="0"/>
    <m/>
    <x v="0"/>
    <x v="141"/>
    <s v="Winfield"/>
    <s v="Dave"/>
    <s v="Yankees"/>
    <m/>
    <m/>
    <n v="1"/>
    <n v="0.3"/>
    <x v="29"/>
    <x v="12"/>
    <x v="0"/>
    <s v="F $.25"/>
  </r>
  <r>
    <m/>
    <x v="26"/>
    <x v="2"/>
    <x v="0"/>
    <m/>
    <m/>
    <x v="0"/>
    <m/>
    <x v="0"/>
    <x v="163"/>
    <s v="Brett"/>
    <s v="George"/>
    <s v="Royals"/>
    <m/>
    <m/>
    <n v="1"/>
    <n v="0.75"/>
    <x v="37"/>
    <x v="12"/>
    <x v="0"/>
    <s v="F $.25"/>
  </r>
  <r>
    <m/>
    <x v="26"/>
    <x v="2"/>
    <x v="0"/>
    <m/>
    <m/>
    <x v="0"/>
    <m/>
    <x v="0"/>
    <x v="442"/>
    <s v="Eckersley"/>
    <s v="Dennis"/>
    <s v="Athletics"/>
    <m/>
    <m/>
    <n v="1"/>
    <n v="0.3"/>
    <x v="58"/>
    <x v="12"/>
    <x v="0"/>
    <s v="F $.25"/>
  </r>
  <r>
    <m/>
    <x v="26"/>
    <x v="2"/>
    <x v="0"/>
    <m/>
    <m/>
    <x v="0"/>
    <m/>
    <x v="0"/>
    <x v="34"/>
    <s v="Jackson"/>
    <s v="Reggie"/>
    <s v="Royals"/>
    <m/>
    <m/>
    <n v="1"/>
    <n v="0.3"/>
    <x v="52"/>
    <x v="12"/>
    <x v="0"/>
    <s v="F $.25"/>
  </r>
  <r>
    <m/>
    <x v="26"/>
    <x v="2"/>
    <x v="0"/>
    <m/>
    <m/>
    <x v="0"/>
    <m/>
    <x v="0"/>
    <x v="443"/>
    <s v="McGwire"/>
    <s v="Mark"/>
    <s v="Athletics"/>
    <m/>
    <m/>
    <n v="1"/>
    <n v="2.5"/>
    <x v="122"/>
    <x v="12"/>
    <x v="2"/>
    <s v="E $1"/>
  </r>
  <r>
    <m/>
    <x v="26"/>
    <x v="2"/>
    <x v="0"/>
    <m/>
    <m/>
    <x v="0"/>
    <m/>
    <x v="0"/>
    <x v="444"/>
    <s v="Schmidt"/>
    <s v="Mike"/>
    <s v="Phillies"/>
    <m/>
    <m/>
    <n v="1"/>
    <n v="0.75"/>
    <x v="28"/>
    <x v="12"/>
    <x v="0"/>
    <s v="F $.25"/>
  </r>
  <r>
    <m/>
    <x v="26"/>
    <x v="2"/>
    <x v="0"/>
    <m/>
    <m/>
    <x v="0"/>
    <m/>
    <x v="0"/>
    <x v="408"/>
    <s v="Boggs"/>
    <s v="Wade"/>
    <s v="Red Sox"/>
    <m/>
    <m/>
    <n v="1"/>
    <n v="0.3"/>
    <x v="104"/>
    <x v="12"/>
    <x v="0"/>
    <s v="F $.25"/>
  </r>
  <r>
    <m/>
    <x v="26"/>
    <x v="2"/>
    <x v="0"/>
    <m/>
    <m/>
    <x v="0"/>
    <m/>
    <x v="0"/>
    <x v="445"/>
    <s v="Rice"/>
    <s v="Jim"/>
    <s v="Red Sox"/>
    <m/>
    <m/>
    <n v="1"/>
    <n v="0.3"/>
    <x v="42"/>
    <x v="12"/>
    <x v="0"/>
    <s v="F $.25"/>
  </r>
  <r>
    <m/>
    <x v="26"/>
    <x v="2"/>
    <x v="0"/>
    <m/>
    <m/>
    <x v="0"/>
    <m/>
    <x v="0"/>
    <x v="226"/>
    <s v="Ryan"/>
    <s v="Nolan"/>
    <s v="Astros"/>
    <m/>
    <m/>
    <n v="1"/>
    <n v="1.5"/>
    <x v="19"/>
    <x v="12"/>
    <x v="0"/>
    <s v="E $1"/>
  </r>
  <r>
    <m/>
    <x v="26"/>
    <x v="2"/>
    <x v="0"/>
    <m/>
    <m/>
    <x v="0"/>
    <m/>
    <x v="0"/>
    <x v="446"/>
    <s v="Sutton"/>
    <s v="Don"/>
    <s v="Angels"/>
    <m/>
    <m/>
    <n v="1"/>
    <n v="0.3"/>
    <x v="8"/>
    <x v="12"/>
    <x v="0"/>
    <s v="F $.25"/>
  </r>
  <r>
    <m/>
    <x v="26"/>
    <x v="2"/>
    <x v="0"/>
    <m/>
    <m/>
    <x v="0"/>
    <m/>
    <x v="0"/>
    <x v="447"/>
    <s v="Ripken Jr"/>
    <s v="Cal"/>
    <s v="Orioles"/>
    <m/>
    <m/>
    <n v="1"/>
    <n v="1.25"/>
    <x v="81"/>
    <x v="12"/>
    <x v="0"/>
    <s v="E $1"/>
  </r>
  <r>
    <m/>
    <x v="26"/>
    <x v="2"/>
    <x v="0"/>
    <m/>
    <m/>
    <x v="0"/>
    <m/>
    <x v="0"/>
    <x v="205"/>
    <s v="Gwynn"/>
    <s v="Tony"/>
    <s v="Padres"/>
    <m/>
    <m/>
    <n v="1"/>
    <n v="0.5"/>
    <x v="94"/>
    <x v="12"/>
    <x v="0"/>
    <s v="F $.25"/>
  </r>
  <r>
    <m/>
    <x v="26"/>
    <x v="2"/>
    <x v="0"/>
    <m/>
    <m/>
    <x v="0"/>
    <m/>
    <x v="0"/>
    <x v="448"/>
    <s v="Canseco, Jose / McGwire, Mark"/>
    <m/>
    <s v="Athletics"/>
    <m/>
    <m/>
    <n v="1"/>
    <n v="1.5"/>
    <x v="144"/>
    <x v="12"/>
    <x v="1"/>
    <s v="E $1"/>
  </r>
  <r>
    <m/>
    <x v="26"/>
    <x v="2"/>
    <x v="0"/>
    <m/>
    <m/>
    <x v="0"/>
    <m/>
    <x v="0"/>
    <x v="84"/>
    <s v="Gwynn, Tony / Raines, Tim"/>
    <m/>
    <m/>
    <m/>
    <m/>
    <n v="1"/>
    <n v="0.05"/>
    <x v="145"/>
    <x v="12"/>
    <x v="0"/>
    <s v="G"/>
  </r>
  <r>
    <m/>
    <x v="26"/>
    <x v="2"/>
    <x v="0"/>
    <m/>
    <m/>
    <x v="0"/>
    <m/>
    <x v="0"/>
    <x v="254"/>
    <s v="Schmidt, Mike / Carter,Gary"/>
    <m/>
    <m/>
    <m/>
    <m/>
    <n v="1"/>
    <n v="0.3"/>
    <x v="146"/>
    <x v="12"/>
    <x v="0"/>
    <s v="F $.25"/>
  </r>
  <r>
    <m/>
    <x v="26"/>
    <x v="2"/>
    <x v="0"/>
    <m/>
    <m/>
    <x v="0"/>
    <m/>
    <x v="0"/>
    <x v="85"/>
    <s v="Puckett"/>
    <s v="Kirby"/>
    <s v="Twins"/>
    <m/>
    <m/>
    <n v="1"/>
    <n v="0.3"/>
    <x v="124"/>
    <x v="12"/>
    <x v="0"/>
    <s v="F $.25"/>
  </r>
  <r>
    <m/>
    <x v="26"/>
    <x v="2"/>
    <x v="0"/>
    <m/>
    <m/>
    <x v="0"/>
    <m/>
    <x v="1"/>
    <x v="231"/>
    <s v="Grace"/>
    <s v="Mark"/>
    <s v="Cubs"/>
    <m/>
    <m/>
    <n v="1"/>
    <n v="3"/>
    <x v="140"/>
    <x v="13"/>
    <x v="1"/>
    <s v="E $1"/>
  </r>
  <r>
    <s v="TL"/>
    <x v="26"/>
    <x v="2"/>
    <x v="4"/>
    <m/>
    <m/>
    <x v="0"/>
    <m/>
    <x v="1"/>
    <x v="449"/>
    <s v="Smoltz"/>
    <s v="John"/>
    <s v="Braves"/>
    <m/>
    <m/>
    <n v="1"/>
    <n v="4"/>
    <x v="147"/>
    <x v="27"/>
    <x v="0"/>
    <s v="E $1"/>
  </r>
  <r>
    <m/>
    <x v="26"/>
    <x v="2"/>
    <x v="4"/>
    <m/>
    <m/>
    <x v="0"/>
    <m/>
    <x v="0"/>
    <x v="397"/>
    <s v="Gossage"/>
    <s v="Rich (Goose)"/>
    <s v="Yankees"/>
    <m/>
    <m/>
    <n v="1"/>
    <n v="0.5"/>
    <x v="39"/>
    <x v="23"/>
    <x v="0"/>
    <s v="F $.25"/>
  </r>
  <r>
    <m/>
    <x v="26"/>
    <x v="2"/>
    <x v="4"/>
    <m/>
    <m/>
    <x v="0"/>
    <m/>
    <x v="1"/>
    <x v="450"/>
    <s v="Grace"/>
    <s v="Mark"/>
    <s v="Cubs"/>
    <m/>
    <m/>
    <n v="1"/>
    <n v="2"/>
    <x v="140"/>
    <x v="27"/>
    <x v="1"/>
    <s v="E $1"/>
  </r>
  <r>
    <s v="TL"/>
    <x v="26"/>
    <x v="2"/>
    <x v="4"/>
    <m/>
    <m/>
    <x v="0"/>
    <m/>
    <x v="1"/>
    <x v="451"/>
    <s v="Alomar"/>
    <s v="Roberto"/>
    <s v="Padres"/>
    <m/>
    <m/>
    <n v="1"/>
    <n v="2"/>
    <x v="139"/>
    <x v="27"/>
    <x v="0"/>
    <s v="E $1"/>
  </r>
  <r>
    <m/>
    <x v="26"/>
    <x v="5"/>
    <x v="0"/>
    <m/>
    <m/>
    <x v="0"/>
    <m/>
    <x v="0"/>
    <x v="49"/>
    <s v="Mattingly"/>
    <s v="Don"/>
    <s v="Yankees"/>
    <m/>
    <m/>
    <n v="1"/>
    <n v="0.5"/>
    <x v="106"/>
    <x v="36"/>
    <x v="2"/>
    <s v="F $.25"/>
  </r>
  <r>
    <m/>
    <x v="26"/>
    <x v="5"/>
    <x v="0"/>
    <m/>
    <m/>
    <x v="0"/>
    <m/>
    <x v="0"/>
    <x v="0"/>
    <s v="Boggs"/>
    <s v="Wade"/>
    <s v="Red Sox"/>
    <m/>
    <m/>
    <n v="1"/>
    <n v="0.2"/>
    <x v="104"/>
    <x v="36"/>
    <x v="0"/>
    <s v="G"/>
  </r>
  <r>
    <m/>
    <x v="26"/>
    <x v="5"/>
    <x v="0"/>
    <m/>
    <m/>
    <x v="0"/>
    <m/>
    <x v="0"/>
    <x v="267"/>
    <s v="Dawson"/>
    <s v="Andre"/>
    <s v="Cubs"/>
    <m/>
    <m/>
    <n v="1"/>
    <n v="0.2"/>
    <x v="53"/>
    <x v="36"/>
    <x v="0"/>
    <s v="G"/>
  </r>
  <r>
    <m/>
    <x v="26"/>
    <x v="5"/>
    <x v="0"/>
    <m/>
    <m/>
    <x v="0"/>
    <m/>
    <x v="0"/>
    <x v="265"/>
    <s v="Brett"/>
    <s v="George"/>
    <s v="Royals"/>
    <m/>
    <m/>
    <n v="1"/>
    <n v="0.5"/>
    <x v="37"/>
    <x v="36"/>
    <x v="0"/>
    <s v="F $.25"/>
  </r>
  <r>
    <m/>
    <x v="26"/>
    <x v="5"/>
    <x v="0"/>
    <m/>
    <m/>
    <x v="0"/>
    <m/>
    <x v="0"/>
    <x v="268"/>
    <s v="Smith"/>
    <s v="Ozzie"/>
    <s v="Cardinals"/>
    <m/>
    <m/>
    <n v="1"/>
    <n v="0.3"/>
    <x v="65"/>
    <x v="36"/>
    <x v="0"/>
    <s v="F $.25"/>
  </r>
  <r>
    <m/>
    <x v="26"/>
    <x v="5"/>
    <x v="0"/>
    <m/>
    <m/>
    <x v="0"/>
    <m/>
    <x v="0"/>
    <x v="179"/>
    <s v="Henderson"/>
    <s v="Rickey"/>
    <s v="Yankees"/>
    <m/>
    <m/>
    <n v="1"/>
    <n v="0.2"/>
    <x v="66"/>
    <x v="36"/>
    <x v="0"/>
    <s v="G"/>
  </r>
  <r>
    <m/>
    <x v="26"/>
    <x v="5"/>
    <x v="0"/>
    <m/>
    <m/>
    <x v="0"/>
    <m/>
    <x v="0"/>
    <x v="181"/>
    <s v="Schmidt"/>
    <s v="Mike"/>
    <s v="Phillies"/>
    <m/>
    <m/>
    <n v="1"/>
    <n v="0.5"/>
    <x v="28"/>
    <x v="36"/>
    <x v="0"/>
    <s v="F $.25"/>
  </r>
  <r>
    <m/>
    <x v="26"/>
    <x v="5"/>
    <x v="0"/>
    <m/>
    <m/>
    <x v="0"/>
    <m/>
    <x v="0"/>
    <x v="182"/>
    <s v="Murray"/>
    <s v="Eddie"/>
    <s v="Orioles"/>
    <m/>
    <m/>
    <n v="1"/>
    <n v="0.2"/>
    <x v="64"/>
    <x v="36"/>
    <x v="0"/>
    <s v="G"/>
  </r>
  <r>
    <m/>
    <x v="26"/>
    <x v="5"/>
    <x v="0"/>
    <m/>
    <m/>
    <x v="0"/>
    <m/>
    <x v="0"/>
    <x v="29"/>
    <s v="Winfield"/>
    <s v="Dave"/>
    <s v="Yankees"/>
    <m/>
    <m/>
    <n v="1"/>
    <n v="0.2"/>
    <x v="29"/>
    <x v="36"/>
    <x v="0"/>
    <s v="G"/>
  </r>
  <r>
    <m/>
    <x v="26"/>
    <x v="5"/>
    <x v="0"/>
    <m/>
    <m/>
    <x v="0"/>
    <m/>
    <x v="0"/>
    <x v="381"/>
    <s v="Sutton"/>
    <s v="Don"/>
    <s v="Angels"/>
    <m/>
    <m/>
    <n v="1"/>
    <n v="0.2"/>
    <x v="8"/>
    <x v="36"/>
    <x v="0"/>
    <s v="G"/>
  </r>
  <r>
    <m/>
    <x v="26"/>
    <x v="5"/>
    <x v="0"/>
    <m/>
    <m/>
    <x v="0"/>
    <m/>
    <x v="0"/>
    <x v="109"/>
    <s v="Bonds"/>
    <s v="Barry"/>
    <s v="Pirates"/>
    <m/>
    <m/>
    <n v="1"/>
    <n v="2"/>
    <x v="132"/>
    <x v="36"/>
    <x v="2"/>
    <s v="E $1"/>
  </r>
  <r>
    <m/>
    <x v="26"/>
    <x v="5"/>
    <x v="0"/>
    <m/>
    <m/>
    <x v="0"/>
    <m/>
    <x v="0"/>
    <x v="452"/>
    <s v="Carter"/>
    <s v="Gary"/>
    <s v="Mets"/>
    <m/>
    <m/>
    <n v="1"/>
    <n v="0.2"/>
    <x v="33"/>
    <x v="36"/>
    <x v="0"/>
    <s v="G"/>
  </r>
  <r>
    <m/>
    <x v="26"/>
    <x v="5"/>
    <x v="0"/>
    <m/>
    <m/>
    <x v="0"/>
    <m/>
    <x v="0"/>
    <x v="453"/>
    <s v="Gwynn"/>
    <s v="Tony"/>
    <s v="Padres"/>
    <m/>
    <m/>
    <n v="1"/>
    <n v="0.3"/>
    <x v="94"/>
    <x v="36"/>
    <x v="0"/>
    <s v="F $.25"/>
  </r>
  <r>
    <m/>
    <x v="26"/>
    <x v="5"/>
    <x v="0"/>
    <m/>
    <m/>
    <x v="0"/>
    <m/>
    <x v="0"/>
    <x v="44"/>
    <s v="Jackson"/>
    <s v="Reggie"/>
    <m/>
    <m/>
    <m/>
    <n v="1"/>
    <n v="0.2"/>
    <x v="52"/>
    <x v="36"/>
    <x v="0"/>
    <s v="G"/>
  </r>
  <r>
    <m/>
    <x v="26"/>
    <x v="5"/>
    <x v="0"/>
    <m/>
    <m/>
    <x v="0"/>
    <m/>
    <x v="0"/>
    <x v="246"/>
    <s v="Jackson"/>
    <s v="Reggie"/>
    <m/>
    <m/>
    <m/>
    <n v="1"/>
    <n v="0.2"/>
    <x v="52"/>
    <x v="36"/>
    <x v="0"/>
    <s v="G"/>
  </r>
  <r>
    <m/>
    <x v="26"/>
    <x v="5"/>
    <x v="0"/>
    <m/>
    <m/>
    <x v="0"/>
    <m/>
    <x v="0"/>
    <x v="454"/>
    <s v="Jackson"/>
    <s v="Reggie"/>
    <m/>
    <m/>
    <m/>
    <n v="1"/>
    <n v="0.2"/>
    <x v="52"/>
    <x v="36"/>
    <x v="0"/>
    <s v="G"/>
  </r>
  <r>
    <m/>
    <x v="26"/>
    <x v="5"/>
    <x v="0"/>
    <m/>
    <m/>
    <x v="0"/>
    <m/>
    <x v="0"/>
    <x v="26"/>
    <s v="Jackson"/>
    <s v="Reggie"/>
    <m/>
    <m/>
    <m/>
    <n v="1"/>
    <n v="0.2"/>
    <x v="52"/>
    <x v="36"/>
    <x v="0"/>
    <s v="G"/>
  </r>
  <r>
    <m/>
    <x v="26"/>
    <x v="5"/>
    <x v="0"/>
    <m/>
    <m/>
    <x v="0"/>
    <m/>
    <x v="0"/>
    <x v="455"/>
    <s v="Jackson"/>
    <s v="Reggie"/>
    <m/>
    <m/>
    <m/>
    <n v="1"/>
    <n v="0.2"/>
    <x v="52"/>
    <x v="36"/>
    <x v="0"/>
    <s v="G"/>
  </r>
  <r>
    <m/>
    <x v="26"/>
    <x v="5"/>
    <x v="0"/>
    <m/>
    <m/>
    <x v="0"/>
    <m/>
    <x v="0"/>
    <x v="68"/>
    <s v="Ripken Jr"/>
    <s v="Cal"/>
    <s v="Orioles"/>
    <m/>
    <m/>
    <n v="1"/>
    <n v="0.75"/>
    <x v="81"/>
    <x v="36"/>
    <x v="0"/>
    <s v="F $.25"/>
  </r>
  <r>
    <m/>
    <x v="26"/>
    <x v="5"/>
    <x v="0"/>
    <m/>
    <m/>
    <x v="0"/>
    <m/>
    <x v="0"/>
    <x v="204"/>
    <s v="Ryan"/>
    <s v="Nolan"/>
    <s v="Astros"/>
    <m/>
    <m/>
    <n v="1"/>
    <n v="1"/>
    <x v="19"/>
    <x v="36"/>
    <x v="0"/>
    <s v="E $1"/>
  </r>
  <r>
    <s v="TL"/>
    <x v="26"/>
    <x v="5"/>
    <x v="0"/>
    <m/>
    <m/>
    <x v="0"/>
    <m/>
    <x v="1"/>
    <x v="85"/>
    <s v="Glavine"/>
    <s v="Tom"/>
    <s v="Braves"/>
    <m/>
    <m/>
    <n v="1"/>
    <n v="2.5"/>
    <x v="142"/>
    <x v="37"/>
    <x v="0"/>
    <s v="E $1"/>
  </r>
  <r>
    <m/>
    <x v="26"/>
    <x v="5"/>
    <x v="0"/>
    <m/>
    <m/>
    <x v="0"/>
    <m/>
    <x v="0"/>
    <x v="255"/>
    <s v="Ripken Jr / Trammell"/>
    <m/>
    <s v="Orioles"/>
    <m/>
    <m/>
    <n v="1"/>
    <n v="0.25"/>
    <x v="148"/>
    <x v="36"/>
    <x v="0"/>
    <s v="F $.25"/>
  </r>
  <r>
    <m/>
    <x v="26"/>
    <x v="5"/>
    <x v="0"/>
    <m/>
    <m/>
    <x v="0"/>
    <m/>
    <x v="0"/>
    <x v="154"/>
    <s v="Schmidt"/>
    <s v="Mike"/>
    <s v="Phillies"/>
    <m/>
    <m/>
    <n v="1"/>
    <n v="0.2"/>
    <x v="28"/>
    <x v="36"/>
    <x v="0"/>
    <s v="G"/>
  </r>
  <r>
    <m/>
    <x v="26"/>
    <x v="0"/>
    <x v="1"/>
    <m/>
    <m/>
    <x v="0"/>
    <m/>
    <x v="1"/>
    <x v="456"/>
    <s v="Abbott"/>
    <s v="Jim"/>
    <s v="USA"/>
    <s v="P"/>
    <m/>
    <n v="1"/>
    <n v="2"/>
    <x v="149"/>
    <x v="22"/>
    <x v="1"/>
    <s v="E $1"/>
  </r>
  <r>
    <m/>
    <x v="26"/>
    <x v="0"/>
    <x v="1"/>
    <m/>
    <m/>
    <x v="0"/>
    <m/>
    <x v="1"/>
    <x v="457"/>
    <s v="Grace"/>
    <s v="Mark"/>
    <s v="Cubs"/>
    <s v="1B"/>
    <m/>
    <n v="1"/>
    <n v="0.1"/>
    <x v="140"/>
    <x v="22"/>
    <x v="1"/>
    <s v="G"/>
  </r>
  <r>
    <s v="TL"/>
    <x v="26"/>
    <x v="0"/>
    <x v="1"/>
    <m/>
    <m/>
    <x v="0"/>
    <m/>
    <x v="1"/>
    <x v="458"/>
    <s v="Alomar"/>
    <s v="Roberto"/>
    <s v="Padres"/>
    <s v="2B"/>
    <m/>
    <n v="1"/>
    <n v="2"/>
    <x v="139"/>
    <x v="22"/>
    <x v="0"/>
    <s v="E $1"/>
  </r>
  <r>
    <m/>
    <x v="26"/>
    <x v="0"/>
    <x v="0"/>
    <m/>
    <m/>
    <x v="0"/>
    <m/>
    <x v="0"/>
    <x v="0"/>
    <s v="Mattingly"/>
    <s v="Don"/>
    <s v="Yankees"/>
    <m/>
    <m/>
    <n v="1"/>
    <n v="0.3"/>
    <x v="106"/>
    <x v="2"/>
    <x v="2"/>
    <s v="F $.25"/>
  </r>
  <r>
    <m/>
    <x v="26"/>
    <x v="0"/>
    <x v="0"/>
    <m/>
    <m/>
    <x v="0"/>
    <m/>
    <x v="0"/>
    <x v="267"/>
    <s v="Murray"/>
    <s v="Eddie"/>
    <s v="Orioles"/>
    <m/>
    <m/>
    <n v="1"/>
    <n v="0.5"/>
    <x v="64"/>
    <x v="2"/>
    <x v="0"/>
    <s v="F $.25"/>
  </r>
  <r>
    <m/>
    <x v="26"/>
    <x v="0"/>
    <x v="0"/>
    <m/>
    <m/>
    <x v="0"/>
    <m/>
    <x v="0"/>
    <x v="127"/>
    <s v="Niekro"/>
    <s v="Phil"/>
    <m/>
    <m/>
    <m/>
    <n v="1"/>
    <n v="0.2"/>
    <x v="24"/>
    <x v="2"/>
    <x v="0"/>
    <s v="G"/>
  </r>
  <r>
    <m/>
    <x v="26"/>
    <x v="0"/>
    <x v="0"/>
    <m/>
    <m/>
    <x v="0"/>
    <m/>
    <x v="0"/>
    <x v="72"/>
    <s v="Ryan"/>
    <s v="Nolan"/>
    <s v="Astros"/>
    <m/>
    <m/>
    <n v="1"/>
    <n v="0.4"/>
    <x v="19"/>
    <x v="2"/>
    <x v="0"/>
    <s v="F $.25"/>
  </r>
  <r>
    <m/>
    <x v="26"/>
    <x v="0"/>
    <x v="0"/>
    <m/>
    <m/>
    <x v="0"/>
    <m/>
    <x v="0"/>
    <x v="27"/>
    <s v="Sandberg"/>
    <s v="Ryne"/>
    <s v="Cubs"/>
    <s v="2B"/>
    <m/>
    <n v="1"/>
    <n v="0.4"/>
    <x v="103"/>
    <x v="2"/>
    <x v="0"/>
    <s v="F $.25"/>
  </r>
  <r>
    <m/>
    <x v="26"/>
    <x v="0"/>
    <x v="0"/>
    <m/>
    <m/>
    <x v="0"/>
    <m/>
    <x v="0"/>
    <x v="273"/>
    <s v="Ripken Jr"/>
    <s v="Cal"/>
    <s v="Orioles"/>
    <m/>
    <m/>
    <n v="1"/>
    <n v="0.2"/>
    <x v="81"/>
    <x v="2"/>
    <x v="0"/>
    <s v="G"/>
  </r>
  <r>
    <m/>
    <x v="26"/>
    <x v="0"/>
    <x v="0"/>
    <m/>
    <m/>
    <x v="0"/>
    <m/>
    <x v="0"/>
    <x v="289"/>
    <s v="Henderson"/>
    <s v="Rickey"/>
    <s v="Yankees"/>
    <s v="OF"/>
    <m/>
    <n v="1"/>
    <n v="0.2"/>
    <x v="66"/>
    <x v="2"/>
    <x v="0"/>
    <s v="G"/>
  </r>
  <r>
    <m/>
    <x v="26"/>
    <x v="0"/>
    <x v="0"/>
    <m/>
    <m/>
    <x v="0"/>
    <m/>
    <x v="0"/>
    <x v="459"/>
    <s v="Eckersley"/>
    <s v="Dennis"/>
    <s v="Athletics"/>
    <s v="P"/>
    <m/>
    <n v="1"/>
    <n v="0.2"/>
    <x v="58"/>
    <x v="2"/>
    <x v="0"/>
    <s v="G"/>
  </r>
  <r>
    <m/>
    <x v="26"/>
    <x v="0"/>
    <x v="0"/>
    <m/>
    <m/>
    <x v="0"/>
    <m/>
    <x v="0"/>
    <x v="88"/>
    <s v="Puckett"/>
    <s v="Kirby"/>
    <s v="Twins"/>
    <s v="OF"/>
    <m/>
    <n v="1"/>
    <n v="0.2"/>
    <x v="124"/>
    <x v="2"/>
    <x v="0"/>
    <s v="G"/>
  </r>
  <r>
    <m/>
    <x v="26"/>
    <x v="0"/>
    <x v="0"/>
    <m/>
    <m/>
    <x v="0"/>
    <m/>
    <x v="0"/>
    <x v="460"/>
    <s v="Yount"/>
    <s v="Robin"/>
    <s v="Brewers"/>
    <s v="OF"/>
    <m/>
    <n v="1"/>
    <n v="0.3"/>
    <x v="59"/>
    <x v="2"/>
    <x v="0"/>
    <s v="F $.25"/>
  </r>
  <r>
    <m/>
    <x v="26"/>
    <x v="0"/>
    <x v="0"/>
    <m/>
    <m/>
    <x v="0"/>
    <m/>
    <x v="0"/>
    <x v="92"/>
    <s v="Boggs"/>
    <s v="Wade"/>
    <s v="Red Sox"/>
    <s v="3B"/>
    <m/>
    <n v="1"/>
    <n v="0.2"/>
    <x v="104"/>
    <x v="2"/>
    <x v="0"/>
    <s v="G"/>
  </r>
  <r>
    <m/>
    <x v="26"/>
    <x v="0"/>
    <x v="0"/>
    <m/>
    <m/>
    <x v="0"/>
    <m/>
    <x v="0"/>
    <x v="10"/>
    <s v="Ryan"/>
    <s v="Nolan"/>
    <s v="Astros"/>
    <s v="P"/>
    <m/>
    <n v="1"/>
    <n v="1"/>
    <x v="19"/>
    <x v="2"/>
    <x v="0"/>
    <s v="E $1"/>
  </r>
  <r>
    <m/>
    <x v="26"/>
    <x v="0"/>
    <x v="0"/>
    <m/>
    <m/>
    <x v="0"/>
    <m/>
    <x v="0"/>
    <x v="20"/>
    <s v="Mattingly"/>
    <s v="Don"/>
    <s v="Yankees"/>
    <s v="1B"/>
    <m/>
    <n v="1"/>
    <n v="0.6"/>
    <x v="106"/>
    <x v="2"/>
    <x v="2"/>
    <s v="F $.25"/>
  </r>
  <r>
    <m/>
    <x v="26"/>
    <x v="0"/>
    <x v="0"/>
    <m/>
    <m/>
    <x v="0"/>
    <m/>
    <x v="0"/>
    <x v="94"/>
    <s v="Gwynn"/>
    <s v="Tony"/>
    <s v="Padres"/>
    <s v="OF"/>
    <m/>
    <n v="1"/>
    <n v="0.3"/>
    <x v="94"/>
    <x v="2"/>
    <x v="0"/>
    <s v="F $.25"/>
  </r>
  <r>
    <m/>
    <x v="26"/>
    <x v="0"/>
    <x v="0"/>
    <m/>
    <m/>
    <x v="0"/>
    <m/>
    <x v="0"/>
    <x v="445"/>
    <s v="Maddux"/>
    <s v="Greg"/>
    <s v="Cubs"/>
    <s v="P"/>
    <m/>
    <n v="1"/>
    <n v="1"/>
    <x v="136"/>
    <x v="2"/>
    <x v="0"/>
    <s v="E $1"/>
  </r>
  <r>
    <m/>
    <x v="26"/>
    <x v="0"/>
    <x v="0"/>
    <m/>
    <m/>
    <x v="0"/>
    <m/>
    <x v="1"/>
    <x v="461"/>
    <s v="Williams"/>
    <s v="Matt"/>
    <s v="Giants"/>
    <s v="SS"/>
    <m/>
    <n v="1"/>
    <n v="0.5"/>
    <x v="135"/>
    <x v="1"/>
    <x v="1"/>
    <s v="F $.25"/>
  </r>
  <r>
    <m/>
    <x v="26"/>
    <x v="0"/>
    <x v="0"/>
    <m/>
    <m/>
    <x v="0"/>
    <m/>
    <x v="0"/>
    <x v="462"/>
    <s v="Fisk"/>
    <s v="Carlton"/>
    <s v="White Sox"/>
    <s v="C"/>
    <m/>
    <n v="1"/>
    <n v="0.2"/>
    <x v="71"/>
    <x v="2"/>
    <x v="0"/>
    <s v="G"/>
  </r>
  <r>
    <m/>
    <x v="26"/>
    <x v="0"/>
    <x v="0"/>
    <m/>
    <m/>
    <x v="0"/>
    <m/>
    <x v="0"/>
    <x v="463"/>
    <s v="Mattingly"/>
    <s v="Don"/>
    <s v="Yankees"/>
    <m/>
    <m/>
    <n v="1"/>
    <n v="0.3"/>
    <x v="106"/>
    <x v="2"/>
    <x v="2"/>
    <s v="F $.25"/>
  </r>
  <r>
    <m/>
    <x v="26"/>
    <x v="0"/>
    <x v="0"/>
    <m/>
    <m/>
    <x v="0"/>
    <m/>
    <x v="0"/>
    <x v="292"/>
    <s v="Boggs"/>
    <s v="Wade"/>
    <s v="Red Sox"/>
    <s v="3B"/>
    <m/>
    <n v="1"/>
    <n v="0.2"/>
    <x v="104"/>
    <x v="2"/>
    <x v="0"/>
    <s v="G"/>
  </r>
  <r>
    <m/>
    <x v="26"/>
    <x v="0"/>
    <x v="0"/>
    <m/>
    <m/>
    <x v="0"/>
    <m/>
    <x v="0"/>
    <x v="293"/>
    <s v="Puckett"/>
    <s v="Kirby"/>
    <s v="Twins"/>
    <s v="OF"/>
    <m/>
    <n v="1"/>
    <n v="0.2"/>
    <x v="124"/>
    <x v="2"/>
    <x v="0"/>
    <s v="G"/>
  </r>
  <r>
    <m/>
    <x v="26"/>
    <x v="0"/>
    <x v="0"/>
    <s v="AS"/>
    <m/>
    <x v="0"/>
    <m/>
    <x v="0"/>
    <x v="464"/>
    <s v="Winfield"/>
    <s v="Dave"/>
    <s v="Yankees"/>
    <s v="OF"/>
    <m/>
    <n v="1"/>
    <n v="0.2"/>
    <x v="29"/>
    <x v="9"/>
    <x v="0"/>
    <s v="G"/>
  </r>
  <r>
    <m/>
    <x v="26"/>
    <x v="0"/>
    <x v="0"/>
    <s v="AS"/>
    <m/>
    <x v="0"/>
    <m/>
    <x v="0"/>
    <x v="95"/>
    <s v="Smith"/>
    <s v="Ozzie"/>
    <s v="Cardinals"/>
    <s v="SS"/>
    <m/>
    <n v="1"/>
    <n v="0.2"/>
    <x v="65"/>
    <x v="9"/>
    <x v="0"/>
    <s v="G"/>
  </r>
  <r>
    <m/>
    <x v="26"/>
    <x v="0"/>
    <x v="0"/>
    <s v="AS"/>
    <m/>
    <x v="0"/>
    <m/>
    <x v="0"/>
    <x v="244"/>
    <s v="Dawson"/>
    <s v="Andre"/>
    <s v="Cubs"/>
    <s v="OF"/>
    <m/>
    <n v="1"/>
    <n v="0.2"/>
    <x v="53"/>
    <x v="9"/>
    <x v="0"/>
    <s v="G"/>
  </r>
  <r>
    <m/>
    <x v="26"/>
    <x v="0"/>
    <x v="0"/>
    <s v="AS"/>
    <m/>
    <x v="0"/>
    <m/>
    <x v="0"/>
    <x v="168"/>
    <s v="Gwynn"/>
    <s v="Tony"/>
    <s v="Padres"/>
    <s v="OF"/>
    <m/>
    <n v="1"/>
    <n v="0.2"/>
    <x v="94"/>
    <x v="9"/>
    <x v="0"/>
    <s v="G"/>
  </r>
  <r>
    <m/>
    <x v="26"/>
    <x v="0"/>
    <x v="0"/>
    <m/>
    <m/>
    <x v="0"/>
    <m/>
    <x v="0"/>
    <x v="96"/>
    <s v="Bonds"/>
    <s v="Barry"/>
    <s v="Pirates"/>
    <s v="OF"/>
    <m/>
    <n v="1"/>
    <n v="2"/>
    <x v="132"/>
    <x v="2"/>
    <x v="2"/>
    <s v="E $1"/>
  </r>
  <r>
    <m/>
    <x v="26"/>
    <x v="0"/>
    <x v="0"/>
    <s v="Ldr"/>
    <m/>
    <x v="0"/>
    <m/>
    <x v="0"/>
    <x v="409"/>
    <s v="Henderson,Rickey /Winfield, Dave"/>
    <m/>
    <s v="Yankees"/>
    <m/>
    <m/>
    <n v="1"/>
    <n v="0.2"/>
    <x v="119"/>
    <x v="7"/>
    <x v="1"/>
    <s v="G"/>
  </r>
  <r>
    <m/>
    <x v="26"/>
    <x v="0"/>
    <x v="0"/>
    <m/>
    <m/>
    <x v="0"/>
    <m/>
    <x v="0"/>
    <x v="170"/>
    <s v="Smith"/>
    <s v="Ozzie"/>
    <s v="Cardinals"/>
    <s v="SS"/>
    <m/>
    <n v="1"/>
    <n v="0.3"/>
    <x v="65"/>
    <x v="2"/>
    <x v="0"/>
    <s v="F $.25"/>
  </r>
  <r>
    <m/>
    <x v="26"/>
    <x v="0"/>
    <x v="0"/>
    <m/>
    <m/>
    <x v="0"/>
    <m/>
    <x v="0"/>
    <x v="282"/>
    <s v="McGriff"/>
    <s v="Fred"/>
    <s v="Blue Jays"/>
    <s v="DH/1B"/>
    <m/>
    <n v="1"/>
    <n v="0.2"/>
    <x v="126"/>
    <x v="2"/>
    <x v="2"/>
    <s v="G"/>
  </r>
  <r>
    <m/>
    <x v="26"/>
    <x v="0"/>
    <x v="0"/>
    <m/>
    <m/>
    <x v="0"/>
    <m/>
    <x v="0"/>
    <x v="384"/>
    <s v="Molitor"/>
    <s v="Paul"/>
    <s v="Brewers"/>
    <s v="DH/3B"/>
    <m/>
    <n v="1"/>
    <n v="0.2"/>
    <x v="62"/>
    <x v="2"/>
    <x v="0"/>
    <s v="G"/>
  </r>
  <r>
    <m/>
    <x v="26"/>
    <x v="0"/>
    <x v="0"/>
    <m/>
    <m/>
    <x v="0"/>
    <m/>
    <x v="0"/>
    <x v="198"/>
    <s v="Rose"/>
    <s v="Pete"/>
    <s v="Reds"/>
    <s v="Mgr"/>
    <m/>
    <n v="1"/>
    <n v="0.5"/>
    <x v="57"/>
    <x v="2"/>
    <x v="2"/>
    <s v="F $.25"/>
  </r>
  <r>
    <m/>
    <x v="26"/>
    <x v="0"/>
    <x v="0"/>
    <m/>
    <m/>
    <x v="0"/>
    <m/>
    <x v="0"/>
    <x v="200"/>
    <s v="Murray"/>
    <s v="Eddie"/>
    <s v="Orioles"/>
    <s v="1B"/>
    <m/>
    <n v="1"/>
    <n v="0.2"/>
    <x v="64"/>
    <x v="2"/>
    <x v="0"/>
    <s v="G"/>
  </r>
  <r>
    <m/>
    <x v="26"/>
    <x v="0"/>
    <x v="0"/>
    <m/>
    <m/>
    <x v="0"/>
    <m/>
    <x v="0"/>
    <x v="44"/>
    <s v="Dawson"/>
    <s v="Andre"/>
    <s v="Cubs"/>
    <s v="OF"/>
    <m/>
    <n v="1"/>
    <n v="0.2"/>
    <x v="53"/>
    <x v="2"/>
    <x v="0"/>
    <s v="G"/>
  </r>
  <r>
    <m/>
    <x v="26"/>
    <x v="0"/>
    <x v="0"/>
    <m/>
    <m/>
    <x v="0"/>
    <m/>
    <x v="0"/>
    <x v="97"/>
    <s v="Winfield"/>
    <s v="Dave"/>
    <s v="Yankees"/>
    <s v="OF"/>
    <m/>
    <n v="1"/>
    <n v="0.2"/>
    <x v="29"/>
    <x v="2"/>
    <x v="0"/>
    <s v="G"/>
  </r>
  <r>
    <m/>
    <x v="26"/>
    <x v="0"/>
    <x v="0"/>
    <m/>
    <m/>
    <x v="0"/>
    <m/>
    <x v="0"/>
    <x v="67"/>
    <s v="Carter"/>
    <s v="Gary"/>
    <s v="Mets"/>
    <s v="C"/>
    <m/>
    <n v="1"/>
    <n v="0.2"/>
    <x v="33"/>
    <x v="2"/>
    <x v="0"/>
    <s v="G"/>
  </r>
  <r>
    <m/>
    <x v="26"/>
    <x v="0"/>
    <x v="0"/>
    <m/>
    <m/>
    <x v="0"/>
    <m/>
    <x v="0"/>
    <x v="204"/>
    <s v="Sutton"/>
    <s v="Don"/>
    <s v="Angels"/>
    <s v="P"/>
    <m/>
    <n v="1"/>
    <n v="0.2"/>
    <x v="8"/>
    <x v="2"/>
    <x v="0"/>
    <s v="G"/>
  </r>
  <r>
    <m/>
    <x v="26"/>
    <x v="0"/>
    <x v="0"/>
    <s v="Ldr"/>
    <m/>
    <x v="0"/>
    <m/>
    <x v="0"/>
    <x v="465"/>
    <s v="Carter"/>
    <s v="Gary"/>
    <s v="Mets"/>
    <s v="C"/>
    <m/>
    <n v="1"/>
    <n v="0.2"/>
    <x v="33"/>
    <x v="7"/>
    <x v="0"/>
    <s v="G"/>
  </r>
  <r>
    <m/>
    <x v="26"/>
    <x v="0"/>
    <x v="0"/>
    <m/>
    <m/>
    <x v="0"/>
    <m/>
    <x v="0"/>
    <x v="115"/>
    <s v="Schmidt"/>
    <s v="Mike"/>
    <s v="Phillies"/>
    <s v="1B/3B"/>
    <m/>
    <n v="1"/>
    <n v="0.5"/>
    <x v="28"/>
    <x v="2"/>
    <x v="0"/>
    <s v="F $.25"/>
  </r>
  <r>
    <m/>
    <x v="26"/>
    <x v="0"/>
    <x v="0"/>
    <m/>
    <m/>
    <x v="0"/>
    <m/>
    <x v="0"/>
    <x v="86"/>
    <s v="Ripken Jr"/>
    <s v="Cal"/>
    <s v="Orioles"/>
    <s v="SS"/>
    <m/>
    <n v="1"/>
    <n v="0.75"/>
    <x v="81"/>
    <x v="2"/>
    <x v="0"/>
    <s v="F $.25"/>
  </r>
  <r>
    <m/>
    <x v="26"/>
    <x v="0"/>
    <x v="0"/>
    <m/>
    <m/>
    <x v="0"/>
    <m/>
    <x v="0"/>
    <x v="466"/>
    <s v="Rice"/>
    <s v="Jim"/>
    <s v="Red Sox"/>
    <s v="OF"/>
    <m/>
    <n v="1"/>
    <n v="0.2"/>
    <x v="42"/>
    <x v="2"/>
    <x v="0"/>
    <s v="G"/>
  </r>
  <r>
    <m/>
    <x v="26"/>
    <x v="0"/>
    <x v="0"/>
    <m/>
    <m/>
    <x v="0"/>
    <m/>
    <x v="0"/>
    <x v="117"/>
    <s v="Brett"/>
    <s v="George"/>
    <s v="Royals"/>
    <s v="3B/1B"/>
    <m/>
    <n v="1"/>
    <n v="0.5"/>
    <x v="37"/>
    <x v="2"/>
    <x v="0"/>
    <s v="F $.25"/>
  </r>
  <r>
    <s v="TL"/>
    <x v="26"/>
    <x v="0"/>
    <x v="0"/>
    <m/>
    <m/>
    <x v="0"/>
    <m/>
    <x v="1"/>
    <x v="467"/>
    <s v="Glavine"/>
    <s v="Tom"/>
    <s v="Braves"/>
    <s v="P"/>
    <m/>
    <n v="1"/>
    <n v="2.5"/>
    <x v="142"/>
    <x v="1"/>
    <x v="0"/>
    <s v="E $1"/>
  </r>
  <r>
    <s v="TL"/>
    <x v="27"/>
    <x v="6"/>
    <x v="0"/>
    <m/>
    <m/>
    <x v="0"/>
    <m/>
    <x v="0"/>
    <x v="423"/>
    <s v="Ripken Jr"/>
    <s v="cal"/>
    <s v="Orioles"/>
    <m/>
    <m/>
    <n v="1"/>
    <n v="0.75"/>
    <x v="81"/>
    <x v="38"/>
    <x v="0"/>
    <s v="F $.25"/>
  </r>
  <r>
    <s v="TL"/>
    <x v="27"/>
    <x v="6"/>
    <x v="0"/>
    <m/>
    <m/>
    <x v="0"/>
    <m/>
    <x v="1"/>
    <x v="134"/>
    <s v="Sheffield"/>
    <s v="Gary"/>
    <s v="Brewers"/>
    <m/>
    <m/>
    <n v="1"/>
    <n v="1.5"/>
    <x v="150"/>
    <x v="39"/>
    <x v="2"/>
    <s v="E $1"/>
  </r>
  <r>
    <s v="TL"/>
    <x v="27"/>
    <x v="6"/>
    <x v="0"/>
    <m/>
    <m/>
    <x v="0"/>
    <m/>
    <x v="1"/>
    <x v="14"/>
    <s v="Griffey Jr"/>
    <s v="Ken"/>
    <s v="Mariners"/>
    <m/>
    <m/>
    <n v="1"/>
    <n v="6"/>
    <x v="151"/>
    <x v="39"/>
    <x v="0"/>
    <s v="D $5"/>
  </r>
  <r>
    <s v="TL"/>
    <x v="27"/>
    <x v="6"/>
    <x v="0"/>
    <m/>
    <m/>
    <x v="0"/>
    <m/>
    <x v="0"/>
    <x v="468"/>
    <s v="Ryan"/>
    <s v="Nolan"/>
    <s v="Rangers"/>
    <m/>
    <m/>
    <n v="1"/>
    <n v="1"/>
    <x v="19"/>
    <x v="38"/>
    <x v="0"/>
    <s v="E $1"/>
  </r>
  <r>
    <s v="TL"/>
    <x v="27"/>
    <x v="6"/>
    <x v="0"/>
    <m/>
    <m/>
    <x v="0"/>
    <m/>
    <x v="0"/>
    <x v="168"/>
    <s v="Schmidt"/>
    <s v="Mike"/>
    <s v="Phillies"/>
    <m/>
    <m/>
    <n v="1"/>
    <n v="0.5"/>
    <x v="28"/>
    <x v="38"/>
    <x v="0"/>
    <s v="F $.25"/>
  </r>
  <r>
    <m/>
    <x v="27"/>
    <x v="1"/>
    <x v="0"/>
    <m/>
    <m/>
    <x v="0"/>
    <m/>
    <x v="0"/>
    <x v="127"/>
    <s v="Yount"/>
    <s v="Robin"/>
    <s v="Brewers"/>
    <m/>
    <m/>
    <n v="1"/>
    <n v="0.4"/>
    <x v="59"/>
    <x v="10"/>
    <x v="0"/>
    <s v="F $.25"/>
  </r>
  <r>
    <m/>
    <x v="27"/>
    <x v="1"/>
    <x v="0"/>
    <m/>
    <m/>
    <x v="0"/>
    <m/>
    <x v="0"/>
    <x v="72"/>
    <s v="Gwynn"/>
    <s v="Tony"/>
    <s v="Padres"/>
    <m/>
    <m/>
    <n v="1"/>
    <n v="0.25"/>
    <x v="94"/>
    <x v="10"/>
    <x v="0"/>
    <s v="F $.25"/>
  </r>
  <r>
    <m/>
    <x v="27"/>
    <x v="1"/>
    <x v="0"/>
    <m/>
    <m/>
    <x v="0"/>
    <m/>
    <x v="0"/>
    <x v="128"/>
    <s v="Fisk"/>
    <s v="Carlton"/>
    <s v="White Sox"/>
    <m/>
    <m/>
    <n v="1"/>
    <n v="0.25"/>
    <x v="71"/>
    <x v="10"/>
    <x v="0"/>
    <s v="F $.25"/>
  </r>
  <r>
    <m/>
    <x v="27"/>
    <x v="1"/>
    <x v="0"/>
    <m/>
    <m/>
    <x v="0"/>
    <m/>
    <x v="0"/>
    <x v="356"/>
    <s v="Galarraga"/>
    <s v="Andres"/>
    <s v="Expos"/>
    <m/>
    <m/>
    <n v="1"/>
    <m/>
    <x v="152"/>
    <x v="10"/>
    <x v="2"/>
    <s v="G"/>
  </r>
  <r>
    <m/>
    <x v="27"/>
    <x v="1"/>
    <x v="0"/>
    <m/>
    <m/>
    <x v="0"/>
    <m/>
    <x v="0"/>
    <x v="181"/>
    <s v="McGriff"/>
    <s v="Fred"/>
    <s v="Blue Jays"/>
    <m/>
    <m/>
    <n v="1"/>
    <n v="0.05"/>
    <x v="126"/>
    <x v="10"/>
    <x v="2"/>
    <s v="G"/>
  </r>
  <r>
    <m/>
    <x v="27"/>
    <x v="1"/>
    <x v="0"/>
    <m/>
    <m/>
    <x v="0"/>
    <m/>
    <x v="0"/>
    <x v="15"/>
    <s v="Mattingly"/>
    <s v="Don"/>
    <s v="Yankees"/>
    <m/>
    <m/>
    <n v="1"/>
    <n v="0.3"/>
    <x v="106"/>
    <x v="10"/>
    <x v="2"/>
    <s v="F $.25"/>
  </r>
  <r>
    <m/>
    <x v="27"/>
    <x v="1"/>
    <x v="0"/>
    <m/>
    <m/>
    <x v="0"/>
    <m/>
    <x v="1"/>
    <x v="183"/>
    <s v="Sheffield"/>
    <s v="Gary"/>
    <s v="Brewers"/>
    <m/>
    <m/>
    <n v="1"/>
    <n v="1.5"/>
    <x v="150"/>
    <x v="11"/>
    <x v="2"/>
    <s v="E $1"/>
  </r>
  <r>
    <s v="TL"/>
    <x v="27"/>
    <x v="1"/>
    <x v="0"/>
    <m/>
    <m/>
    <x v="0"/>
    <m/>
    <x v="1"/>
    <x v="271"/>
    <s v="Griffey Jr"/>
    <s v="Ken"/>
    <s v="Mariners"/>
    <m/>
    <m/>
    <n v="1"/>
    <n v="8"/>
    <x v="151"/>
    <x v="11"/>
    <x v="0"/>
    <s v="D $5"/>
  </r>
  <r>
    <s v="TL"/>
    <x v="27"/>
    <x v="1"/>
    <x v="0"/>
    <m/>
    <m/>
    <x v="0"/>
    <m/>
    <x v="1"/>
    <x v="184"/>
    <s v="Johnson"/>
    <s v="Randy"/>
    <s v="Expos"/>
    <m/>
    <m/>
    <n v="1"/>
    <n v="2"/>
    <x v="153"/>
    <x v="11"/>
    <x v="0"/>
    <s v="E $1"/>
  </r>
  <r>
    <m/>
    <x v="27"/>
    <x v="1"/>
    <x v="0"/>
    <m/>
    <m/>
    <x v="0"/>
    <m/>
    <x v="0"/>
    <x v="273"/>
    <s v="Ripken Jr"/>
    <s v="Cal"/>
    <s v="Orioles"/>
    <m/>
    <m/>
    <n v="1"/>
    <n v="0.75"/>
    <x v="81"/>
    <x v="10"/>
    <x v="0"/>
    <s v="F $.25"/>
  </r>
  <r>
    <m/>
    <x v="27"/>
    <x v="1"/>
    <x v="0"/>
    <m/>
    <m/>
    <x v="0"/>
    <m/>
    <x v="0"/>
    <x v="304"/>
    <s v="Carter"/>
    <s v="Gary"/>
    <s v="Mets"/>
    <m/>
    <m/>
    <n v="1"/>
    <n v="0.25"/>
    <x v="33"/>
    <x v="10"/>
    <x v="0"/>
    <s v="F $.25"/>
  </r>
  <r>
    <m/>
    <x v="27"/>
    <x v="1"/>
    <x v="0"/>
    <m/>
    <m/>
    <x v="0"/>
    <m/>
    <x v="0"/>
    <x v="29"/>
    <s v="Yount"/>
    <s v="Robin"/>
    <s v="Brewers"/>
    <m/>
    <m/>
    <n v="1"/>
    <n v="0.4"/>
    <x v="59"/>
    <x v="10"/>
    <x v="0"/>
    <s v="F $.25"/>
  </r>
  <r>
    <m/>
    <x v="27"/>
    <x v="1"/>
    <x v="0"/>
    <m/>
    <m/>
    <x v="0"/>
    <m/>
    <x v="0"/>
    <x v="469"/>
    <s v="Smith"/>
    <s v="Ozzie"/>
    <s v="Cardinals"/>
    <m/>
    <m/>
    <n v="1"/>
    <n v="0.4"/>
    <x v="65"/>
    <x v="10"/>
    <x v="0"/>
    <s v="F $.25"/>
  </r>
  <r>
    <m/>
    <x v="27"/>
    <x v="1"/>
    <x v="0"/>
    <m/>
    <m/>
    <x v="0"/>
    <m/>
    <x v="0"/>
    <x v="18"/>
    <s v="Eckersley"/>
    <s v="Dennis"/>
    <s v="Athletics"/>
    <m/>
    <m/>
    <n v="1"/>
    <n v="0.25"/>
    <x v="58"/>
    <x v="10"/>
    <x v="0"/>
    <s v="F $.25"/>
  </r>
  <r>
    <m/>
    <x v="27"/>
    <x v="1"/>
    <x v="0"/>
    <m/>
    <m/>
    <x v="0"/>
    <m/>
    <x v="0"/>
    <x v="470"/>
    <s v="Boggs"/>
    <s v="Wade"/>
    <s v="Red Sox"/>
    <m/>
    <m/>
    <n v="1"/>
    <n v="0.25"/>
    <x v="104"/>
    <x v="10"/>
    <x v="0"/>
    <s v="F $.25"/>
  </r>
  <r>
    <m/>
    <x v="27"/>
    <x v="1"/>
    <x v="0"/>
    <m/>
    <m/>
    <x v="0"/>
    <m/>
    <x v="0"/>
    <x v="185"/>
    <s v="Mattingly"/>
    <s v="Don"/>
    <s v="Yankees"/>
    <m/>
    <m/>
    <n v="1"/>
    <n v="0.6"/>
    <x v="106"/>
    <x v="10"/>
    <x v="2"/>
    <s v="F $.25"/>
  </r>
  <r>
    <m/>
    <x v="27"/>
    <x v="1"/>
    <x v="0"/>
    <m/>
    <m/>
    <x v="0"/>
    <m/>
    <x v="0"/>
    <x v="211"/>
    <s v="Bonds"/>
    <s v="Barry"/>
    <s v="Pirates"/>
    <m/>
    <m/>
    <n v="1"/>
    <n v="1.5"/>
    <x v="132"/>
    <x v="10"/>
    <x v="2"/>
    <s v="E $1"/>
  </r>
  <r>
    <m/>
    <x v="27"/>
    <x v="1"/>
    <x v="0"/>
    <m/>
    <m/>
    <x v="0"/>
    <m/>
    <x v="0"/>
    <x v="380"/>
    <s v="Murray"/>
    <s v="Eddie"/>
    <s v="Orioles"/>
    <m/>
    <m/>
    <n v="1"/>
    <n v="0.25"/>
    <x v="64"/>
    <x v="10"/>
    <x v="0"/>
    <s v="F $.25"/>
  </r>
  <r>
    <m/>
    <x v="27"/>
    <x v="1"/>
    <x v="0"/>
    <m/>
    <m/>
    <x v="0"/>
    <m/>
    <x v="0"/>
    <x v="234"/>
    <s v="Fisk"/>
    <s v="Carlton"/>
    <s v="White Sox"/>
    <m/>
    <m/>
    <n v="1"/>
    <n v="0.25"/>
    <x v="71"/>
    <x v="10"/>
    <x v="0"/>
    <s v="F $.25"/>
  </r>
  <r>
    <m/>
    <x v="27"/>
    <x v="1"/>
    <x v="0"/>
    <m/>
    <m/>
    <x v="0"/>
    <m/>
    <x v="0"/>
    <x v="381"/>
    <s v="Sandberg"/>
    <s v="Ryne"/>
    <s v="Cubs"/>
    <m/>
    <m/>
    <n v="1"/>
    <n v="0.4"/>
    <x v="103"/>
    <x v="10"/>
    <x v="0"/>
    <s v="F $.25"/>
  </r>
  <r>
    <m/>
    <x v="27"/>
    <x v="1"/>
    <x v="0"/>
    <m/>
    <m/>
    <x v="0"/>
    <m/>
    <x v="0"/>
    <x v="89"/>
    <s v="Rice"/>
    <s v="Jim"/>
    <s v="Red Sox"/>
    <m/>
    <m/>
    <n v="1"/>
    <n v="0.25"/>
    <x v="42"/>
    <x v="10"/>
    <x v="0"/>
    <s v="F $.25"/>
  </r>
  <r>
    <m/>
    <x v="27"/>
    <x v="1"/>
    <x v="0"/>
    <m/>
    <m/>
    <x v="0"/>
    <m/>
    <x v="0"/>
    <x v="471"/>
    <s v="Gwynn"/>
    <s v="Tony"/>
    <s v="Padres"/>
    <m/>
    <m/>
    <n v="1"/>
    <n v="0.3"/>
    <x v="94"/>
    <x v="10"/>
    <x v="0"/>
    <s v="F $.25"/>
  </r>
  <r>
    <m/>
    <x v="27"/>
    <x v="1"/>
    <x v="0"/>
    <m/>
    <m/>
    <x v="0"/>
    <m/>
    <x v="0"/>
    <x v="472"/>
    <s v="Ryan"/>
    <s v="Nolan"/>
    <s v="Astros"/>
    <m/>
    <m/>
    <n v="1"/>
    <n v="1"/>
    <x v="19"/>
    <x v="10"/>
    <x v="0"/>
    <s v="E $1"/>
  </r>
  <r>
    <m/>
    <x v="27"/>
    <x v="1"/>
    <x v="0"/>
    <m/>
    <m/>
    <x v="0"/>
    <m/>
    <x v="0"/>
    <x v="473"/>
    <s v="Gossage"/>
    <s v="Rich (Goose)"/>
    <s v="Cubs"/>
    <m/>
    <m/>
    <n v="1"/>
    <n v="0.25"/>
    <x v="39"/>
    <x v="10"/>
    <x v="0"/>
    <s v="F $.25"/>
  </r>
  <r>
    <m/>
    <x v="27"/>
    <x v="1"/>
    <x v="0"/>
    <m/>
    <m/>
    <x v="0"/>
    <m/>
    <x v="0"/>
    <x v="474"/>
    <s v="Winfield"/>
    <s v="Dave"/>
    <s v="Yankees"/>
    <m/>
    <m/>
    <n v="1"/>
    <n v="0.25"/>
    <x v="29"/>
    <x v="10"/>
    <x v="0"/>
    <s v="F $.25"/>
  </r>
  <r>
    <m/>
    <x v="27"/>
    <x v="1"/>
    <x v="0"/>
    <m/>
    <m/>
    <x v="0"/>
    <m/>
    <x v="0"/>
    <x v="475"/>
    <s v="Dawson"/>
    <s v="Andre"/>
    <s v="Cubs"/>
    <m/>
    <m/>
    <n v="1"/>
    <n v="0.25"/>
    <x v="53"/>
    <x v="10"/>
    <x v="0"/>
    <s v="F $.25"/>
  </r>
  <r>
    <m/>
    <x v="27"/>
    <x v="1"/>
    <x v="0"/>
    <m/>
    <m/>
    <x v="0"/>
    <m/>
    <x v="0"/>
    <x v="325"/>
    <s v="Puckett"/>
    <s v="Kirby"/>
    <s v="Twins"/>
    <m/>
    <m/>
    <n v="1"/>
    <n v="0.25"/>
    <x v="124"/>
    <x v="10"/>
    <x v="0"/>
    <s v="F $.25"/>
  </r>
  <r>
    <m/>
    <x v="27"/>
    <x v="1"/>
    <x v="0"/>
    <m/>
    <m/>
    <x v="0"/>
    <m/>
    <x v="0"/>
    <x v="56"/>
    <s v="Schmidt"/>
    <s v="Mike"/>
    <s v="Phillies"/>
    <m/>
    <m/>
    <n v="1"/>
    <n v="0.5"/>
    <x v="28"/>
    <x v="10"/>
    <x v="0"/>
    <s v="F $.25"/>
  </r>
  <r>
    <m/>
    <x v="27"/>
    <x v="1"/>
    <x v="0"/>
    <m/>
    <m/>
    <x v="0"/>
    <m/>
    <x v="0"/>
    <x v="476"/>
    <s v="Brett"/>
    <s v="George"/>
    <s v="Royals"/>
    <m/>
    <m/>
    <n v="1"/>
    <n v="0.6"/>
    <x v="37"/>
    <x v="10"/>
    <x v="0"/>
    <s v="F $.25"/>
  </r>
  <r>
    <m/>
    <x v="27"/>
    <x v="1"/>
    <x v="0"/>
    <m/>
    <m/>
    <x v="0"/>
    <m/>
    <x v="0"/>
    <x v="477"/>
    <s v="Henderson"/>
    <s v="Rickey"/>
    <s v="Yankees"/>
    <m/>
    <m/>
    <n v="1"/>
    <n v="0.25"/>
    <x v="66"/>
    <x v="10"/>
    <x v="0"/>
    <s v="F $.25"/>
  </r>
  <r>
    <m/>
    <x v="27"/>
    <x v="1"/>
    <x v="0"/>
    <m/>
    <m/>
    <x v="0"/>
    <m/>
    <x v="0"/>
    <x v="478"/>
    <s v="Molitor"/>
    <s v="Paul"/>
    <s v="Brewers"/>
    <m/>
    <m/>
    <n v="1"/>
    <n v="0.25"/>
    <x v="62"/>
    <x v="10"/>
    <x v="0"/>
    <s v="F $.25"/>
  </r>
  <r>
    <m/>
    <x v="27"/>
    <x v="1"/>
    <x v="0"/>
    <m/>
    <m/>
    <x v="0"/>
    <m/>
    <x v="0"/>
    <x v="479"/>
    <s v="Maddux"/>
    <s v="Greg"/>
    <s v="Cubs"/>
    <m/>
    <m/>
    <n v="1"/>
    <n v="0.5"/>
    <x v="136"/>
    <x v="10"/>
    <x v="0"/>
    <s v="F $.25"/>
  </r>
  <r>
    <m/>
    <x v="27"/>
    <x v="1"/>
    <x v="0"/>
    <m/>
    <m/>
    <x v="0"/>
    <m/>
    <x v="0"/>
    <x v="480"/>
    <s v="Glavine"/>
    <s v="Tom"/>
    <s v="Braves"/>
    <m/>
    <m/>
    <n v="1"/>
    <n v="0.25"/>
    <x v="142"/>
    <x v="10"/>
    <x v="0"/>
    <s v="F $.25"/>
  </r>
  <r>
    <m/>
    <x v="27"/>
    <x v="1"/>
    <x v="0"/>
    <m/>
    <m/>
    <x v="0"/>
    <m/>
    <x v="1"/>
    <x v="322"/>
    <s v="Smoltz"/>
    <s v="John"/>
    <s v="Braves"/>
    <m/>
    <m/>
    <n v="1"/>
    <n v="1.5"/>
    <x v="147"/>
    <x v="11"/>
    <x v="0"/>
    <s v="E $1"/>
  </r>
  <r>
    <s v="TL"/>
    <x v="27"/>
    <x v="1"/>
    <x v="6"/>
    <m/>
    <m/>
    <x v="0"/>
    <m/>
    <x v="0"/>
    <x v="155"/>
    <s v="Griffey Jr"/>
    <s v="Ken"/>
    <s v="Mariners"/>
    <m/>
    <m/>
    <n v="1"/>
    <n v="10"/>
    <x v="151"/>
    <x v="29"/>
    <x v="0"/>
    <s v="C $10"/>
  </r>
  <r>
    <m/>
    <x v="27"/>
    <x v="1"/>
    <x v="6"/>
    <m/>
    <m/>
    <x v="0"/>
    <m/>
    <x v="1"/>
    <x v="49"/>
    <s v="Sheffield"/>
    <s v="Gary"/>
    <s v="Brewers"/>
    <m/>
    <m/>
    <n v="1"/>
    <n v="2"/>
    <x v="150"/>
    <x v="26"/>
    <x v="2"/>
    <s v="E $1"/>
  </r>
  <r>
    <m/>
    <x v="27"/>
    <x v="1"/>
    <x v="6"/>
    <m/>
    <m/>
    <x v="0"/>
    <m/>
    <x v="1"/>
    <x v="72"/>
    <s v="Sanders"/>
    <s v="Deion"/>
    <s v="Yankees"/>
    <m/>
    <m/>
    <n v="1"/>
    <n v="1.5"/>
    <x v="154"/>
    <x v="26"/>
    <x v="1"/>
    <s v="E $1"/>
  </r>
  <r>
    <m/>
    <x v="27"/>
    <x v="1"/>
    <x v="6"/>
    <m/>
    <m/>
    <x v="0"/>
    <m/>
    <x v="0"/>
    <x v="180"/>
    <s v="Martinez"/>
    <s v="Edgar"/>
    <s v="Mariners"/>
    <m/>
    <m/>
    <n v="1"/>
    <n v="0.05"/>
    <x v="143"/>
    <x v="29"/>
    <x v="0"/>
    <s v="G"/>
  </r>
  <r>
    <m/>
    <x v="27"/>
    <x v="1"/>
    <x v="6"/>
    <m/>
    <m/>
    <x v="0"/>
    <m/>
    <x v="1"/>
    <x v="181"/>
    <s v="Abbott"/>
    <s v="Jim"/>
    <s v="Angels"/>
    <m/>
    <m/>
    <n v="1"/>
    <n v="1"/>
    <x v="149"/>
    <x v="26"/>
    <x v="1"/>
    <s v="E $1"/>
  </r>
  <r>
    <m/>
    <x v="27"/>
    <x v="1"/>
    <x v="6"/>
    <m/>
    <m/>
    <x v="0"/>
    <m/>
    <x v="0"/>
    <x v="481"/>
    <s v="Johnson"/>
    <s v="Randy"/>
    <s v="Expos"/>
    <m/>
    <m/>
    <n v="1"/>
    <n v="2"/>
    <x v="153"/>
    <x v="29"/>
    <x v="0"/>
    <s v="E $1"/>
  </r>
  <r>
    <m/>
    <x v="27"/>
    <x v="1"/>
    <x v="14"/>
    <m/>
    <m/>
    <x v="0"/>
    <m/>
    <x v="0"/>
    <x v="387"/>
    <s v="Spahn"/>
    <s v="Warren"/>
    <m/>
    <m/>
    <s v="PC"/>
    <n v="1"/>
    <n v="0.25"/>
    <x v="155"/>
    <x v="40"/>
    <x v="0"/>
    <s v="F $.25"/>
  </r>
  <r>
    <m/>
    <x v="27"/>
    <x v="1"/>
    <x v="10"/>
    <m/>
    <m/>
    <x v="0"/>
    <m/>
    <x v="0"/>
    <x v="49"/>
    <s v="Puckett"/>
    <s v="Kirby"/>
    <s v="Twins"/>
    <m/>
    <m/>
    <n v="1"/>
    <n v="0.25"/>
    <x v="124"/>
    <x v="32"/>
    <x v="0"/>
    <s v="F $.25"/>
  </r>
  <r>
    <m/>
    <x v="27"/>
    <x v="1"/>
    <x v="10"/>
    <m/>
    <m/>
    <x v="0"/>
    <m/>
    <x v="0"/>
    <x v="178"/>
    <s v="Dawson"/>
    <s v="Andre"/>
    <s v="Cubs"/>
    <m/>
    <m/>
    <n v="1"/>
    <n v="0.25"/>
    <x v="53"/>
    <x v="32"/>
    <x v="0"/>
    <s v="F $.25"/>
  </r>
  <r>
    <m/>
    <x v="27"/>
    <x v="1"/>
    <x v="10"/>
    <m/>
    <m/>
    <x v="0"/>
    <m/>
    <x v="0"/>
    <x v="423"/>
    <s v="Molitor"/>
    <s v="Paul"/>
    <s v="Brewers"/>
    <m/>
    <m/>
    <n v="1"/>
    <n v="0.25"/>
    <x v="62"/>
    <x v="32"/>
    <x v="0"/>
    <s v="F $.25"/>
  </r>
  <r>
    <m/>
    <x v="27"/>
    <x v="1"/>
    <x v="10"/>
    <m/>
    <m/>
    <x v="0"/>
    <m/>
    <x v="0"/>
    <x v="265"/>
    <s v="Winfield"/>
    <s v="Dave"/>
    <s v="Yankees"/>
    <m/>
    <m/>
    <n v="1"/>
    <n v="0.25"/>
    <x v="29"/>
    <x v="32"/>
    <x v="0"/>
    <s v="F $.25"/>
  </r>
  <r>
    <m/>
    <x v="27"/>
    <x v="1"/>
    <x v="10"/>
    <m/>
    <m/>
    <x v="0"/>
    <m/>
    <x v="0"/>
    <x v="356"/>
    <s v="Smith"/>
    <s v="Ozzie"/>
    <s v="Cardinals"/>
    <m/>
    <m/>
    <n v="1"/>
    <n v="0.25"/>
    <x v="65"/>
    <x v="32"/>
    <x v="0"/>
    <s v="F $.25"/>
  </r>
  <r>
    <m/>
    <x v="27"/>
    <x v="1"/>
    <x v="10"/>
    <m/>
    <m/>
    <x v="0"/>
    <m/>
    <x v="0"/>
    <x v="180"/>
    <s v="Ripken Jr"/>
    <s v="Cal"/>
    <s v="Orioles"/>
    <m/>
    <m/>
    <n v="1"/>
    <n v="0.5"/>
    <x v="81"/>
    <x v="32"/>
    <x v="0"/>
    <s v="F $.25"/>
  </r>
  <r>
    <m/>
    <x v="27"/>
    <x v="1"/>
    <x v="10"/>
    <m/>
    <m/>
    <x v="0"/>
    <m/>
    <x v="0"/>
    <x v="28"/>
    <s v="Gwynn"/>
    <s v="Tony"/>
    <s v="Padres"/>
    <m/>
    <m/>
    <n v="1"/>
    <n v="0.25"/>
    <x v="94"/>
    <x v="32"/>
    <x v="0"/>
    <s v="F $.25"/>
  </r>
  <r>
    <m/>
    <x v="27"/>
    <x v="2"/>
    <x v="13"/>
    <m/>
    <m/>
    <x v="0"/>
    <m/>
    <x v="0"/>
    <x v="51"/>
    <s v="Gwynn"/>
    <s v="Tony"/>
    <s v="Padres"/>
    <m/>
    <m/>
    <n v="1"/>
    <n v="0.3"/>
    <x v="94"/>
    <x v="35"/>
    <x v="0"/>
    <s v="F $.25"/>
  </r>
  <r>
    <m/>
    <x v="27"/>
    <x v="2"/>
    <x v="15"/>
    <m/>
    <m/>
    <x v="0"/>
    <m/>
    <x v="0"/>
    <x v="49"/>
    <s v="Boggs"/>
    <s v="Wade"/>
    <s v="Red Sox"/>
    <m/>
    <m/>
    <n v="1"/>
    <n v="0.25"/>
    <x v="104"/>
    <x v="41"/>
    <x v="0"/>
    <s v="F $.25"/>
  </r>
  <r>
    <m/>
    <x v="27"/>
    <x v="2"/>
    <x v="15"/>
    <m/>
    <m/>
    <x v="0"/>
    <m/>
    <x v="0"/>
    <x v="72"/>
    <s v="Mattingly"/>
    <s v="Don"/>
    <s v="Yankees"/>
    <m/>
    <m/>
    <n v="1"/>
    <n v="0.6"/>
    <x v="106"/>
    <x v="41"/>
    <x v="2"/>
    <s v="F $.25"/>
  </r>
  <r>
    <m/>
    <x v="27"/>
    <x v="2"/>
    <x v="16"/>
    <m/>
    <m/>
    <x v="0"/>
    <m/>
    <x v="0"/>
    <x v="482"/>
    <s v="Ripken"/>
    <s v="Billy"/>
    <s v="Orioles"/>
    <m/>
    <m/>
    <n v="1"/>
    <n v="0"/>
    <x v="156"/>
    <x v="42"/>
    <x v="1"/>
    <s v="G"/>
  </r>
  <r>
    <m/>
    <x v="27"/>
    <x v="2"/>
    <x v="0"/>
    <m/>
    <m/>
    <x v="0"/>
    <m/>
    <x v="0"/>
    <x v="128"/>
    <s v="Eckersley"/>
    <s v="Dennis"/>
    <s v="Athletics"/>
    <m/>
    <m/>
    <n v="1"/>
    <n v="0.25"/>
    <x v="58"/>
    <x v="12"/>
    <x v="0"/>
    <s v="F $.25"/>
  </r>
  <r>
    <m/>
    <x v="27"/>
    <x v="2"/>
    <x v="0"/>
    <m/>
    <m/>
    <x v="0"/>
    <m/>
    <x v="0"/>
    <x v="102"/>
    <s v="Carter"/>
    <s v="Gary"/>
    <s v="Mets"/>
    <m/>
    <m/>
    <n v="1"/>
    <n v="0.25"/>
    <x v="33"/>
    <x v="12"/>
    <x v="0"/>
    <s v="F $.25"/>
  </r>
  <r>
    <m/>
    <x v="27"/>
    <x v="2"/>
    <x v="0"/>
    <m/>
    <m/>
    <x v="0"/>
    <m/>
    <x v="0"/>
    <x v="233"/>
    <s v="Boggs"/>
    <s v="Wade"/>
    <s v="Red Sox"/>
    <m/>
    <m/>
    <n v="1"/>
    <n v="0.25"/>
    <x v="104"/>
    <x v="12"/>
    <x v="0"/>
    <s v="F $.25"/>
  </r>
  <r>
    <m/>
    <x v="27"/>
    <x v="2"/>
    <x v="0"/>
    <m/>
    <m/>
    <x v="0"/>
    <m/>
    <x v="0"/>
    <x v="306"/>
    <s v="Rice"/>
    <s v="Jim"/>
    <s v="Red Sox"/>
    <m/>
    <m/>
    <n v="1"/>
    <n v="0.25"/>
    <x v="42"/>
    <x v="12"/>
    <x v="0"/>
    <s v="F $.25"/>
  </r>
  <r>
    <m/>
    <x v="27"/>
    <x v="2"/>
    <x v="0"/>
    <m/>
    <m/>
    <x v="0"/>
    <m/>
    <x v="0"/>
    <x v="483"/>
    <s v="Puckett"/>
    <s v="Kirby"/>
    <s v="Twins"/>
    <m/>
    <m/>
    <n v="1"/>
    <n v="0.25"/>
    <x v="124"/>
    <x v="12"/>
    <x v="0"/>
    <s v="F $.25"/>
  </r>
  <r>
    <m/>
    <x v="27"/>
    <x v="2"/>
    <x v="0"/>
    <m/>
    <m/>
    <x v="0"/>
    <m/>
    <x v="0"/>
    <x v="56"/>
    <s v="Molitor"/>
    <s v="Paul"/>
    <s v="Brewers"/>
    <m/>
    <m/>
    <n v="1"/>
    <n v="0.25"/>
    <x v="62"/>
    <x v="12"/>
    <x v="0"/>
    <s v="F $.25"/>
  </r>
  <r>
    <s v="TL"/>
    <x v="27"/>
    <x v="2"/>
    <x v="0"/>
    <m/>
    <m/>
    <x v="0"/>
    <m/>
    <x v="1"/>
    <x v="137"/>
    <s v="Sheffield"/>
    <s v="Gary"/>
    <s v="Brewers"/>
    <m/>
    <m/>
    <n v="1"/>
    <n v="1.5"/>
    <x v="150"/>
    <x v="13"/>
    <x v="2"/>
    <s v="E $1"/>
  </r>
  <r>
    <m/>
    <x v="27"/>
    <x v="2"/>
    <x v="0"/>
    <m/>
    <m/>
    <x v="0"/>
    <m/>
    <x v="0"/>
    <x v="92"/>
    <s v="Yount"/>
    <s v="Robin"/>
    <s v="Brewers"/>
    <m/>
    <m/>
    <n v="1"/>
    <n v="0.4"/>
    <x v="59"/>
    <x v="12"/>
    <x v="0"/>
    <s v="F $.25"/>
  </r>
  <r>
    <m/>
    <x v="27"/>
    <x v="2"/>
    <x v="0"/>
    <m/>
    <m/>
    <x v="0"/>
    <m/>
    <x v="0"/>
    <x v="158"/>
    <s v="Bonds"/>
    <s v="Barry"/>
    <s v="Pirates"/>
    <m/>
    <m/>
    <n v="1"/>
    <n v="1.5"/>
    <x v="132"/>
    <x v="12"/>
    <x v="2"/>
    <s v="E $1"/>
  </r>
  <r>
    <m/>
    <x v="27"/>
    <x v="2"/>
    <x v="0"/>
    <m/>
    <m/>
    <x v="0"/>
    <m/>
    <x v="0"/>
    <x v="163"/>
    <s v="Henderson"/>
    <s v="Rickey"/>
    <s v="Athletics"/>
    <m/>
    <m/>
    <n v="1"/>
    <n v="0.25"/>
    <x v="66"/>
    <x v="12"/>
    <x v="0"/>
    <s v="F $.25"/>
  </r>
  <r>
    <m/>
    <x v="27"/>
    <x v="2"/>
    <x v="0"/>
    <m/>
    <m/>
    <x v="0"/>
    <m/>
    <x v="0"/>
    <x v="220"/>
    <s v="Mattingly"/>
    <s v="Don"/>
    <s v="Yankees"/>
    <m/>
    <m/>
    <n v="1"/>
    <n v="0.6"/>
    <x v="106"/>
    <x v="12"/>
    <x v="2"/>
    <s v="F $.25"/>
  </r>
  <r>
    <m/>
    <x v="27"/>
    <x v="2"/>
    <x v="0"/>
    <m/>
    <m/>
    <x v="0"/>
    <m/>
    <x v="0"/>
    <x v="484"/>
    <s v="Winfield"/>
    <s v="Dave"/>
    <s v="Yankees"/>
    <m/>
    <m/>
    <n v="1"/>
    <n v="0.25"/>
    <x v="29"/>
    <x v="12"/>
    <x v="0"/>
    <s v="F $.25"/>
  </r>
  <r>
    <m/>
    <x v="27"/>
    <x v="2"/>
    <x v="0"/>
    <m/>
    <m/>
    <x v="0"/>
    <m/>
    <x v="0"/>
    <x v="432"/>
    <s v="Brett"/>
    <s v="George"/>
    <s v="Royals"/>
    <m/>
    <m/>
    <n v="1"/>
    <n v="0.6"/>
    <x v="37"/>
    <x v="12"/>
    <x v="0"/>
    <s v="F $.25"/>
  </r>
  <r>
    <m/>
    <x v="27"/>
    <x v="2"/>
    <x v="0"/>
    <m/>
    <m/>
    <x v="0"/>
    <m/>
    <x v="0"/>
    <x v="222"/>
    <s v="Gwynn"/>
    <s v="Tony"/>
    <s v="Padres"/>
    <m/>
    <m/>
    <n v="1"/>
    <n v="0.3"/>
    <x v="94"/>
    <x v="12"/>
    <x v="0"/>
    <s v="F $.25"/>
  </r>
  <r>
    <m/>
    <x v="27"/>
    <x v="2"/>
    <x v="0"/>
    <m/>
    <m/>
    <x v="0"/>
    <m/>
    <x v="0"/>
    <x v="434"/>
    <s v="Ryan"/>
    <s v="Nolan"/>
    <s v="Astros"/>
    <m/>
    <m/>
    <n v="1"/>
    <n v="1"/>
    <x v="19"/>
    <x v="12"/>
    <x v="0"/>
    <s v="E $1"/>
  </r>
  <r>
    <s v="TL"/>
    <x v="27"/>
    <x v="2"/>
    <x v="0"/>
    <m/>
    <m/>
    <x v="0"/>
    <m/>
    <x v="1"/>
    <x v="480"/>
    <s v="Johnson"/>
    <s v="Randy"/>
    <s v="Expos"/>
    <m/>
    <m/>
    <n v="1"/>
    <n v="2"/>
    <x v="153"/>
    <x v="13"/>
    <x v="0"/>
    <s v="E $1"/>
  </r>
  <r>
    <m/>
    <x v="27"/>
    <x v="2"/>
    <x v="0"/>
    <m/>
    <m/>
    <x v="0"/>
    <m/>
    <x v="0"/>
    <x v="485"/>
    <s v="Dawson"/>
    <s v="Andre"/>
    <s v="Cubs"/>
    <m/>
    <m/>
    <n v="1"/>
    <n v="0.25"/>
    <x v="53"/>
    <x v="12"/>
    <x v="0"/>
    <s v="F $.25"/>
  </r>
  <r>
    <m/>
    <x v="27"/>
    <x v="2"/>
    <x v="0"/>
    <m/>
    <m/>
    <x v="0"/>
    <m/>
    <x v="0"/>
    <x v="486"/>
    <s v="Maddux"/>
    <s v="Greg"/>
    <s v="Cubs"/>
    <m/>
    <m/>
    <n v="1"/>
    <n v="0.5"/>
    <x v="136"/>
    <x v="12"/>
    <x v="0"/>
    <s v="F $.25"/>
  </r>
  <r>
    <m/>
    <x v="27"/>
    <x v="2"/>
    <x v="0"/>
    <m/>
    <m/>
    <x v="0"/>
    <m/>
    <x v="0"/>
    <x v="487"/>
    <s v="Sandberg"/>
    <s v="Ryne"/>
    <s v="Cubs"/>
    <m/>
    <m/>
    <n v="1"/>
    <n v="0.4"/>
    <x v="103"/>
    <x v="12"/>
    <x v="0"/>
    <s v="F $.25"/>
  </r>
  <r>
    <m/>
    <x v="27"/>
    <x v="2"/>
    <x v="0"/>
    <m/>
    <m/>
    <x v="0"/>
    <m/>
    <x v="0"/>
    <x v="282"/>
    <s v="Smith"/>
    <s v="Ozzie"/>
    <s v="Cardinals"/>
    <m/>
    <m/>
    <n v="1"/>
    <n v="0.4"/>
    <x v="65"/>
    <x v="12"/>
    <x v="0"/>
    <s v="F $.25"/>
  </r>
  <r>
    <m/>
    <x v="27"/>
    <x v="2"/>
    <x v="0"/>
    <m/>
    <m/>
    <x v="0"/>
    <m/>
    <x v="0"/>
    <x v="200"/>
    <s v="Fisk"/>
    <s v="Carlton"/>
    <s v="White Sox"/>
    <m/>
    <m/>
    <n v="1"/>
    <n v="0.25"/>
    <x v="71"/>
    <x v="12"/>
    <x v="0"/>
    <s v="F $.25"/>
  </r>
  <r>
    <s v="TL"/>
    <x v="27"/>
    <x v="2"/>
    <x v="0"/>
    <m/>
    <m/>
    <x v="0"/>
    <m/>
    <x v="1"/>
    <x v="488"/>
    <s v="Griffey Jr"/>
    <s v="Ken"/>
    <s v="Mariners"/>
    <m/>
    <m/>
    <n v="1"/>
    <n v="10"/>
    <x v="151"/>
    <x v="13"/>
    <x v="0"/>
    <s v="C $10"/>
  </r>
  <r>
    <m/>
    <x v="27"/>
    <x v="2"/>
    <x v="0"/>
    <m/>
    <m/>
    <x v="0"/>
    <m/>
    <x v="0"/>
    <x v="174"/>
    <s v="Schmidt"/>
    <s v="Mike"/>
    <s v="Phillies"/>
    <m/>
    <m/>
    <n v="1"/>
    <n v="0.5"/>
    <x v="28"/>
    <x v="12"/>
    <x v="0"/>
    <s v="F $.25"/>
  </r>
  <r>
    <m/>
    <x v="27"/>
    <x v="2"/>
    <x v="0"/>
    <m/>
    <m/>
    <x v="0"/>
    <m/>
    <x v="0"/>
    <x v="489"/>
    <s v="Glavine"/>
    <s v="Tom"/>
    <s v="Braves"/>
    <m/>
    <m/>
    <n v="1"/>
    <n v="0.25"/>
    <x v="142"/>
    <x v="12"/>
    <x v="0"/>
    <s v="F $.25"/>
  </r>
  <r>
    <s v="TL"/>
    <x v="27"/>
    <x v="2"/>
    <x v="0"/>
    <m/>
    <m/>
    <x v="0"/>
    <m/>
    <x v="1"/>
    <x v="410"/>
    <s v="Smoltz"/>
    <s v="John"/>
    <s v="Braves"/>
    <m/>
    <m/>
    <n v="1"/>
    <n v="1.5"/>
    <x v="147"/>
    <x v="13"/>
    <x v="0"/>
    <s v="E $1"/>
  </r>
  <r>
    <m/>
    <x v="27"/>
    <x v="2"/>
    <x v="0"/>
    <m/>
    <m/>
    <x v="0"/>
    <m/>
    <x v="0"/>
    <x v="413"/>
    <s v="Murray"/>
    <s v="Eddie"/>
    <s v="Orioles"/>
    <m/>
    <m/>
    <n v="1"/>
    <n v="0.25"/>
    <x v="64"/>
    <x v="12"/>
    <x v="0"/>
    <s v="F $.25"/>
  </r>
  <r>
    <m/>
    <x v="27"/>
    <x v="2"/>
    <x v="0"/>
    <m/>
    <m/>
    <x v="1"/>
    <m/>
    <x v="0"/>
    <x v="482"/>
    <s v="Ripken"/>
    <s v="Billy"/>
    <s v="Orioles"/>
    <m/>
    <m/>
    <n v="1"/>
    <n v="6"/>
    <x v="156"/>
    <x v="43"/>
    <x v="1"/>
    <s v="D $5"/>
  </r>
  <r>
    <m/>
    <x v="27"/>
    <x v="2"/>
    <x v="0"/>
    <m/>
    <m/>
    <x v="0"/>
    <m/>
    <x v="0"/>
    <x v="385"/>
    <s v="Ripken Jr"/>
    <s v="Cal"/>
    <s v="Orioles"/>
    <m/>
    <m/>
    <n v="1"/>
    <n v="0.75"/>
    <x v="81"/>
    <x v="12"/>
    <x v="0"/>
    <s v="F $.25"/>
  </r>
  <r>
    <m/>
    <x v="27"/>
    <x v="2"/>
    <x v="0"/>
    <m/>
    <m/>
    <x v="0"/>
    <m/>
    <x v="0"/>
    <x v="207"/>
    <s v="Puckett, Kirby / Davis, Eric"/>
    <s v="Kirby"/>
    <m/>
    <m/>
    <m/>
    <n v="1"/>
    <n v="0.25"/>
    <x v="157"/>
    <x v="12"/>
    <x v="0"/>
    <s v="F $.25"/>
  </r>
  <r>
    <m/>
    <x v="27"/>
    <x v="2"/>
    <x v="4"/>
    <m/>
    <m/>
    <x v="0"/>
    <m/>
    <x v="0"/>
    <x v="490"/>
    <s v="Henderson"/>
    <s v="Rickey"/>
    <s v="Athletics"/>
    <m/>
    <m/>
    <n v="1"/>
    <n v="0.25"/>
    <x v="66"/>
    <x v="23"/>
    <x v="0"/>
    <s v="F $.25"/>
  </r>
  <r>
    <m/>
    <x v="27"/>
    <x v="2"/>
    <x v="4"/>
    <m/>
    <m/>
    <x v="0"/>
    <m/>
    <x v="0"/>
    <x v="491"/>
    <s v="Johnson"/>
    <s v="Randy"/>
    <s v="Mariners"/>
    <m/>
    <m/>
    <n v="1"/>
    <n v="2.5"/>
    <x v="153"/>
    <x v="23"/>
    <x v="0"/>
    <s v="E $1"/>
  </r>
  <r>
    <m/>
    <x v="27"/>
    <x v="2"/>
    <x v="4"/>
    <m/>
    <m/>
    <x v="0"/>
    <m/>
    <x v="0"/>
    <x v="492"/>
    <s v="Ryan"/>
    <s v="Nolan"/>
    <s v="Rangers"/>
    <m/>
    <m/>
    <n v="1"/>
    <n v="1.5"/>
    <x v="19"/>
    <x v="23"/>
    <x v="0"/>
    <s v="E $1"/>
  </r>
  <r>
    <m/>
    <x v="27"/>
    <x v="2"/>
    <x v="4"/>
    <m/>
    <m/>
    <x v="0"/>
    <m/>
    <x v="0"/>
    <x v="493"/>
    <s v="Murray"/>
    <s v="Eddie"/>
    <s v="Dodgers"/>
    <m/>
    <m/>
    <n v="1"/>
    <n v="0.25"/>
    <x v="64"/>
    <x v="23"/>
    <x v="0"/>
    <s v="F $.25"/>
  </r>
  <r>
    <m/>
    <x v="27"/>
    <x v="2"/>
    <x v="4"/>
    <m/>
    <m/>
    <x v="0"/>
    <m/>
    <x v="0"/>
    <x v="494"/>
    <s v="Schmidt"/>
    <s v="Mike"/>
    <m/>
    <m/>
    <m/>
    <n v="1"/>
    <n v="0.75"/>
    <x v="28"/>
    <x v="23"/>
    <x v="0"/>
    <s v="F $.25"/>
  </r>
  <r>
    <m/>
    <x v="27"/>
    <x v="5"/>
    <x v="0"/>
    <m/>
    <m/>
    <x v="0"/>
    <m/>
    <x v="0"/>
    <x v="379"/>
    <s v="Schmidt"/>
    <s v="Mike"/>
    <s v="Phillies"/>
    <m/>
    <m/>
    <n v="1"/>
    <n v="0.5"/>
    <x v="28"/>
    <x v="36"/>
    <x v="0"/>
    <s v="F $.25"/>
  </r>
  <r>
    <s v="TL"/>
    <x v="27"/>
    <x v="5"/>
    <x v="0"/>
    <m/>
    <m/>
    <x v="0"/>
    <m/>
    <x v="1"/>
    <x v="482"/>
    <s v="Smoltz"/>
    <s v="John"/>
    <s v="Braves"/>
    <m/>
    <m/>
    <n v="1"/>
    <n v="1.5"/>
    <x v="147"/>
    <x v="37"/>
    <x v="0"/>
    <s v="E $1"/>
  </r>
  <r>
    <s v="TL"/>
    <x v="27"/>
    <x v="5"/>
    <x v="0"/>
    <m/>
    <m/>
    <x v="0"/>
    <m/>
    <x v="1"/>
    <x v="437"/>
    <s v="Sheffield"/>
    <s v="Gary"/>
    <s v="Brewers"/>
    <m/>
    <m/>
    <n v="1"/>
    <n v="1.5"/>
    <x v="150"/>
    <x v="37"/>
    <x v="2"/>
    <s v="E $1"/>
  </r>
  <r>
    <s v="TL"/>
    <x v="27"/>
    <x v="5"/>
    <x v="0"/>
    <m/>
    <m/>
    <x v="0"/>
    <m/>
    <x v="1"/>
    <x v="152"/>
    <s v="Johnson"/>
    <s v="Randy"/>
    <s v="Expos"/>
    <m/>
    <m/>
    <n v="1"/>
    <n v="2.5"/>
    <x v="153"/>
    <x v="37"/>
    <x v="0"/>
    <s v="E $1"/>
  </r>
  <r>
    <s v="TL"/>
    <x v="27"/>
    <x v="5"/>
    <x v="1"/>
    <m/>
    <m/>
    <x v="0"/>
    <m/>
    <x v="1"/>
    <x v="22"/>
    <s v="Griffey Jr"/>
    <s v="Ken"/>
    <s v="Mariners"/>
    <m/>
    <m/>
    <n v="1"/>
    <n v="6"/>
    <x v="151"/>
    <x v="44"/>
    <x v="0"/>
    <s v="D $5"/>
  </r>
  <r>
    <m/>
    <x v="27"/>
    <x v="7"/>
    <x v="0"/>
    <m/>
    <m/>
    <x v="0"/>
    <m/>
    <x v="0"/>
    <x v="140"/>
    <s v="Johnson,R / Martinez,R / Milacki"/>
    <m/>
    <m/>
    <m/>
    <m/>
    <n v="1"/>
    <n v="0.4"/>
    <x v="158"/>
    <x v="45"/>
    <x v="1"/>
    <s v="F $.25"/>
  </r>
  <r>
    <m/>
    <x v="27"/>
    <x v="0"/>
    <x v="0"/>
    <s v="RB"/>
    <m/>
    <x v="0"/>
    <m/>
    <x v="0"/>
    <x v="155"/>
    <s v="Carter"/>
    <s v="Gary"/>
    <s v="Mets"/>
    <s v="C"/>
    <m/>
    <n v="1"/>
    <n v="0.25"/>
    <x v="33"/>
    <x v="8"/>
    <x v="0"/>
    <s v="F $.25"/>
  </r>
  <r>
    <m/>
    <x v="27"/>
    <x v="0"/>
    <x v="0"/>
    <m/>
    <m/>
    <x v="0"/>
    <m/>
    <x v="0"/>
    <x v="27"/>
    <s v="Dawson"/>
    <s v="Andre"/>
    <s v="Cubs"/>
    <s v="OF"/>
    <m/>
    <n v="1"/>
    <n v="0.25"/>
    <x v="53"/>
    <x v="2"/>
    <x v="0"/>
    <s v="F $.25"/>
  </r>
  <r>
    <m/>
    <x v="27"/>
    <x v="0"/>
    <x v="0"/>
    <m/>
    <m/>
    <x v="0"/>
    <m/>
    <x v="0"/>
    <x v="22"/>
    <s v="Schmidt"/>
    <s v="Mike"/>
    <s v="Phillies"/>
    <s v="3B"/>
    <m/>
    <n v="1"/>
    <n v="0.25"/>
    <x v="28"/>
    <x v="2"/>
    <x v="0"/>
    <s v="F $.25"/>
  </r>
  <r>
    <m/>
    <x v="27"/>
    <x v="0"/>
    <x v="0"/>
    <m/>
    <m/>
    <x v="0"/>
    <m/>
    <x v="0"/>
    <x v="73"/>
    <s v="Molitor"/>
    <s v="Paul"/>
    <s v="Brewers"/>
    <s v="3B"/>
    <m/>
    <n v="1"/>
    <n v="0.25"/>
    <x v="62"/>
    <x v="2"/>
    <x v="0"/>
    <s v="F $.25"/>
  </r>
  <r>
    <m/>
    <x v="27"/>
    <x v="0"/>
    <x v="0"/>
    <m/>
    <m/>
    <x v="0"/>
    <m/>
    <x v="0"/>
    <x v="495"/>
    <s v="Glavine"/>
    <s v="Tom"/>
    <s v="Braves"/>
    <s v="P"/>
    <m/>
    <n v="1"/>
    <n v="0.25"/>
    <x v="142"/>
    <x v="2"/>
    <x v="0"/>
    <s v="F $.25"/>
  </r>
  <r>
    <m/>
    <x v="27"/>
    <x v="0"/>
    <x v="0"/>
    <m/>
    <m/>
    <x v="0"/>
    <m/>
    <x v="0"/>
    <x v="216"/>
    <s v="Daulton"/>
    <s v="Darren"/>
    <s v="Phillies"/>
    <s v="C"/>
    <m/>
    <n v="1"/>
    <m/>
    <x v="159"/>
    <x v="2"/>
    <x v="1"/>
    <s v="G"/>
  </r>
  <r>
    <m/>
    <x v="27"/>
    <x v="0"/>
    <x v="0"/>
    <m/>
    <m/>
    <x v="0"/>
    <m/>
    <x v="0"/>
    <x v="92"/>
    <s v="Brett"/>
    <s v="George"/>
    <s v="Royals"/>
    <s v="1B"/>
    <m/>
    <n v="1"/>
    <n v="0.25"/>
    <x v="37"/>
    <x v="2"/>
    <x v="0"/>
    <s v="F $.25"/>
  </r>
  <r>
    <m/>
    <x v="27"/>
    <x v="0"/>
    <x v="0"/>
    <m/>
    <m/>
    <x v="0"/>
    <m/>
    <x v="0"/>
    <x v="40"/>
    <s v="Smith"/>
    <s v="Ozzie"/>
    <s v="Cardinals"/>
    <s v="SS"/>
    <m/>
    <n v="1"/>
    <n v="0.4"/>
    <x v="65"/>
    <x v="2"/>
    <x v="0"/>
    <s v="F $.25"/>
  </r>
  <r>
    <m/>
    <x v="27"/>
    <x v="0"/>
    <x v="0"/>
    <m/>
    <m/>
    <x v="0"/>
    <m/>
    <x v="0"/>
    <x v="162"/>
    <s v="Maddux"/>
    <s v="Greg"/>
    <s v="Cubs"/>
    <s v="P"/>
    <m/>
    <n v="1"/>
    <n v="0.5"/>
    <x v="136"/>
    <x v="2"/>
    <x v="0"/>
    <s v="F $.25"/>
  </r>
  <r>
    <m/>
    <x v="27"/>
    <x v="0"/>
    <x v="0"/>
    <m/>
    <m/>
    <x v="0"/>
    <m/>
    <x v="0"/>
    <x v="477"/>
    <s v="Rice"/>
    <s v="Jim"/>
    <s v="Red Sox"/>
    <s v="DH"/>
    <m/>
    <n v="1"/>
    <n v="0.25"/>
    <x v="42"/>
    <x v="2"/>
    <x v="0"/>
    <s v="F $.25"/>
  </r>
  <r>
    <m/>
    <x v="27"/>
    <x v="0"/>
    <x v="0"/>
    <m/>
    <m/>
    <x v="0"/>
    <m/>
    <x v="0"/>
    <x v="10"/>
    <s v="Ripken Jr"/>
    <s v="Cal"/>
    <s v="Orioles"/>
    <s v="SS"/>
    <m/>
    <n v="1"/>
    <n v="0.75"/>
    <x v="81"/>
    <x v="2"/>
    <x v="0"/>
    <s v="F $.25"/>
  </r>
  <r>
    <m/>
    <x v="27"/>
    <x v="0"/>
    <x v="0"/>
    <m/>
    <m/>
    <x v="0"/>
    <m/>
    <x v="0"/>
    <x v="429"/>
    <s v="Winfield"/>
    <s v="Dave"/>
    <s v="Yankees"/>
    <s v="OF"/>
    <m/>
    <n v="1"/>
    <n v="0.25"/>
    <x v="29"/>
    <x v="2"/>
    <x v="0"/>
    <s v="F $.25"/>
  </r>
  <r>
    <s v="TL"/>
    <x v="27"/>
    <x v="0"/>
    <x v="0"/>
    <m/>
    <m/>
    <x v="0"/>
    <m/>
    <x v="1"/>
    <x v="224"/>
    <s v="Sheffield"/>
    <s v="Gary"/>
    <s v="Brewers"/>
    <s v="SS"/>
    <m/>
    <n v="1"/>
    <n v="1.5"/>
    <x v="150"/>
    <x v="1"/>
    <x v="2"/>
    <s v="E $1"/>
  </r>
  <r>
    <m/>
    <x v="27"/>
    <x v="0"/>
    <x v="0"/>
    <m/>
    <m/>
    <x v="0"/>
    <m/>
    <x v="0"/>
    <x v="94"/>
    <s v="Sandberg"/>
    <s v="Ryne"/>
    <s v="Cubs"/>
    <s v="2B"/>
    <m/>
    <n v="1"/>
    <n v="0.4"/>
    <x v="103"/>
    <x v="2"/>
    <x v="0"/>
    <s v="F $.25"/>
  </r>
  <r>
    <m/>
    <x v="27"/>
    <x v="0"/>
    <x v="0"/>
    <m/>
    <m/>
    <x v="0"/>
    <m/>
    <x v="0"/>
    <x v="11"/>
    <s v="Eckersley"/>
    <s v="Dennis"/>
    <s v="Athletics"/>
    <s v="P"/>
    <m/>
    <n v="1"/>
    <n v="0.25"/>
    <x v="58"/>
    <x v="2"/>
    <x v="0"/>
    <s v="F $.25"/>
  </r>
  <r>
    <m/>
    <x v="27"/>
    <x v="0"/>
    <x v="0"/>
    <m/>
    <m/>
    <x v="0"/>
    <m/>
    <x v="0"/>
    <x v="16"/>
    <s v="Henderson"/>
    <s v="Rickey"/>
    <s v="Yankees"/>
    <s v="OF"/>
    <m/>
    <n v="1"/>
    <n v="0.25"/>
    <x v="66"/>
    <x v="2"/>
    <x v="0"/>
    <s v="F $.25"/>
  </r>
  <r>
    <s v="TL"/>
    <x v="27"/>
    <x v="0"/>
    <x v="0"/>
    <m/>
    <m/>
    <x v="0"/>
    <m/>
    <x v="1"/>
    <x v="496"/>
    <s v="Smoltz"/>
    <s v="John"/>
    <s v="Braves"/>
    <s v="P"/>
    <m/>
    <n v="1"/>
    <n v="1.5"/>
    <x v="147"/>
    <x v="1"/>
    <x v="0"/>
    <s v="E $1"/>
  </r>
  <r>
    <m/>
    <x v="27"/>
    <x v="0"/>
    <x v="0"/>
    <s v="AS"/>
    <m/>
    <x v="0"/>
    <m/>
    <x v="0"/>
    <x v="327"/>
    <s v="Smith"/>
    <s v="Ozzie"/>
    <s v="Cardinals"/>
    <s v="SS"/>
    <m/>
    <n v="1"/>
    <n v="0.25"/>
    <x v="65"/>
    <x v="9"/>
    <x v="0"/>
    <s v="F $.25"/>
  </r>
  <r>
    <m/>
    <x v="27"/>
    <x v="0"/>
    <x v="0"/>
    <s v="AS"/>
    <m/>
    <x v="0"/>
    <m/>
    <x v="0"/>
    <x v="111"/>
    <s v="Carter"/>
    <s v="Gary"/>
    <s v="Mets"/>
    <s v="C"/>
    <m/>
    <n v="1"/>
    <n v="0.25"/>
    <x v="33"/>
    <x v="9"/>
    <x v="0"/>
    <s v="F $.25"/>
  </r>
  <r>
    <m/>
    <x v="27"/>
    <x v="0"/>
    <x v="0"/>
    <m/>
    <m/>
    <x v="0"/>
    <m/>
    <x v="0"/>
    <x v="497"/>
    <s v="Mattingly"/>
    <s v="Don"/>
    <s v="Yankees"/>
    <m/>
    <m/>
    <n v="1"/>
    <n v="0.3"/>
    <x v="106"/>
    <x v="2"/>
    <x v="2"/>
    <s v="F $.25"/>
  </r>
  <r>
    <m/>
    <x v="27"/>
    <x v="0"/>
    <x v="0"/>
    <m/>
    <m/>
    <x v="0"/>
    <m/>
    <x v="0"/>
    <x v="498"/>
    <s v="Puckett"/>
    <s v="Kirby"/>
    <s v="Twins"/>
    <m/>
    <m/>
    <n v="1"/>
    <n v="0.25"/>
    <x v="124"/>
    <x v="2"/>
    <x v="0"/>
    <s v="F $.25"/>
  </r>
  <r>
    <m/>
    <x v="27"/>
    <x v="0"/>
    <x v="0"/>
    <s v="AS"/>
    <m/>
    <x v="0"/>
    <m/>
    <x v="0"/>
    <x v="435"/>
    <s v="Winfield"/>
    <s v="Dave"/>
    <s v="Yankees"/>
    <s v="OF"/>
    <m/>
    <n v="1"/>
    <n v="0.25"/>
    <x v="29"/>
    <x v="9"/>
    <x v="0"/>
    <s v="F $.25"/>
  </r>
  <r>
    <m/>
    <x v="27"/>
    <x v="0"/>
    <x v="0"/>
    <m/>
    <m/>
    <x v="0"/>
    <m/>
    <x v="0"/>
    <x v="499"/>
    <s v="Gossage"/>
    <s v="Rich (Goose)"/>
    <s v="Cubs"/>
    <s v="P"/>
    <m/>
    <n v="1"/>
    <n v="0.25"/>
    <x v="39"/>
    <x v="2"/>
    <x v="0"/>
    <s v="F $.25"/>
  </r>
  <r>
    <m/>
    <x v="27"/>
    <x v="0"/>
    <x v="0"/>
    <m/>
    <m/>
    <x v="0"/>
    <m/>
    <x v="0"/>
    <x v="446"/>
    <s v="Rose"/>
    <s v="Pete"/>
    <s v="Reds"/>
    <s v="Mgr"/>
    <m/>
    <n v="1"/>
    <n v="0.5"/>
    <x v="57"/>
    <x v="2"/>
    <x v="2"/>
    <s v="F $.25"/>
  </r>
  <r>
    <m/>
    <x v="27"/>
    <x v="0"/>
    <x v="0"/>
    <m/>
    <m/>
    <x v="0"/>
    <m/>
    <x v="0"/>
    <x v="67"/>
    <s v="Ryan"/>
    <s v="Nolan"/>
    <s v="Astros"/>
    <s v="P"/>
    <m/>
    <n v="1"/>
    <n v="1"/>
    <x v="19"/>
    <x v="2"/>
    <x v="0"/>
    <s v="E $1"/>
  </r>
  <r>
    <m/>
    <x v="27"/>
    <x v="0"/>
    <x v="0"/>
    <m/>
    <m/>
    <x v="0"/>
    <m/>
    <x v="0"/>
    <x v="447"/>
    <s v="Gwynn"/>
    <s v="Tony"/>
    <s v="Padres"/>
    <s v="OF"/>
    <m/>
    <n v="1"/>
    <n v="0.25"/>
    <x v="94"/>
    <x v="2"/>
    <x v="0"/>
    <s v="F $.25"/>
  </r>
  <r>
    <m/>
    <x v="27"/>
    <x v="0"/>
    <x v="0"/>
    <m/>
    <m/>
    <x v="0"/>
    <m/>
    <x v="1"/>
    <x v="500"/>
    <s v="Abbott"/>
    <s v="Jim"/>
    <s v="Angels"/>
    <s v="P"/>
    <m/>
    <n v="1"/>
    <n v="1"/>
    <x v="149"/>
    <x v="1"/>
    <x v="1"/>
    <s v="E $1"/>
  </r>
  <r>
    <m/>
    <x v="27"/>
    <x v="0"/>
    <x v="0"/>
    <m/>
    <m/>
    <x v="0"/>
    <m/>
    <x v="0"/>
    <x v="115"/>
    <s v="Boggs"/>
    <s v="Wade"/>
    <s v="Red Sox"/>
    <s v="3B"/>
    <m/>
    <n v="1"/>
    <n v="0.25"/>
    <x v="104"/>
    <x v="2"/>
    <x v="0"/>
    <s v="F $.25"/>
  </r>
  <r>
    <m/>
    <x v="27"/>
    <x v="0"/>
    <x v="0"/>
    <m/>
    <m/>
    <x v="0"/>
    <m/>
    <x v="0"/>
    <x v="501"/>
    <s v="Yount"/>
    <s v="Robin"/>
    <s v="Brewers"/>
    <s v="OF"/>
    <m/>
    <n v="1"/>
    <n v="0.4"/>
    <x v="59"/>
    <x v="2"/>
    <x v="0"/>
    <s v="F $.25"/>
  </r>
  <r>
    <m/>
    <x v="27"/>
    <x v="0"/>
    <x v="0"/>
    <m/>
    <m/>
    <x v="0"/>
    <m/>
    <x v="0"/>
    <x v="45"/>
    <s v="Bonds"/>
    <s v="Barry"/>
    <s v="Pirates"/>
    <s v="OF"/>
    <m/>
    <n v="1"/>
    <n v="1.5"/>
    <x v="132"/>
    <x v="2"/>
    <x v="2"/>
    <s v="E $1"/>
  </r>
  <r>
    <m/>
    <x v="27"/>
    <x v="0"/>
    <x v="0"/>
    <m/>
    <m/>
    <x v="0"/>
    <m/>
    <x v="0"/>
    <x v="437"/>
    <s v="Murray"/>
    <s v="Eddie"/>
    <s v="Orioles"/>
    <s v="1B"/>
    <m/>
    <n v="1"/>
    <n v="0.25"/>
    <x v="64"/>
    <x v="2"/>
    <x v="0"/>
    <s v="F $.25"/>
  </r>
  <r>
    <s v="TL"/>
    <x v="27"/>
    <x v="0"/>
    <x v="0"/>
    <m/>
    <m/>
    <x v="0"/>
    <m/>
    <x v="1"/>
    <x v="502"/>
    <s v="Johnson"/>
    <s v="Randy"/>
    <s v="Expos"/>
    <s v="P"/>
    <m/>
    <n v="1"/>
    <n v="2"/>
    <x v="153"/>
    <x v="1"/>
    <x v="0"/>
    <s v="E $1"/>
  </r>
  <r>
    <m/>
    <x v="27"/>
    <x v="0"/>
    <x v="0"/>
    <m/>
    <m/>
    <x v="0"/>
    <m/>
    <x v="0"/>
    <x v="86"/>
    <s v="Puckett"/>
    <s v="Kirby"/>
    <s v="Twins"/>
    <s v="OF"/>
    <m/>
    <n v="1"/>
    <n v="0.25"/>
    <x v="124"/>
    <x v="2"/>
    <x v="0"/>
    <s v="F $.25"/>
  </r>
  <r>
    <m/>
    <x v="27"/>
    <x v="0"/>
    <x v="0"/>
    <m/>
    <m/>
    <x v="0"/>
    <m/>
    <x v="0"/>
    <x v="298"/>
    <s v="Carter"/>
    <s v="Gary"/>
    <s v="Mets"/>
    <s v="C"/>
    <m/>
    <n v="1"/>
    <n v="0.25"/>
    <x v="33"/>
    <x v="2"/>
    <x v="0"/>
    <s v="F $.25"/>
  </r>
  <r>
    <m/>
    <x v="27"/>
    <x v="0"/>
    <x v="0"/>
    <m/>
    <m/>
    <x v="0"/>
    <m/>
    <x v="0"/>
    <x v="503"/>
    <s v="Fisk"/>
    <s v="Carlton"/>
    <s v="White Sox"/>
    <s v="C"/>
    <m/>
    <n v="1"/>
    <n v="0.25"/>
    <x v="71"/>
    <x v="2"/>
    <x v="0"/>
    <s v="F $.25"/>
  </r>
  <r>
    <m/>
    <x v="27"/>
    <x v="0"/>
    <x v="0"/>
    <m/>
    <m/>
    <x v="0"/>
    <m/>
    <x v="0"/>
    <x v="117"/>
    <s v="Mattingly"/>
    <s v="Don"/>
    <s v="Yankees"/>
    <s v="1B"/>
    <m/>
    <n v="1"/>
    <n v="0.25"/>
    <x v="106"/>
    <x v="2"/>
    <x v="2"/>
    <s v="F $.25"/>
  </r>
  <r>
    <m/>
    <x v="27"/>
    <x v="0"/>
    <x v="0"/>
    <m/>
    <m/>
    <x v="0"/>
    <m/>
    <x v="0"/>
    <x v="504"/>
    <s v="Robinson"/>
    <s v="Frank"/>
    <s v="Orioles"/>
    <s v="Mgr"/>
    <m/>
    <n v="1"/>
    <n v="0.25"/>
    <x v="26"/>
    <x v="2"/>
    <x v="0"/>
    <s v="F $.25"/>
  </r>
  <r>
    <m/>
    <x v="27"/>
    <x v="0"/>
    <x v="1"/>
    <m/>
    <m/>
    <x v="0"/>
    <m/>
    <x v="0"/>
    <x v="505"/>
    <s v="Ryan"/>
    <s v="Nolan"/>
    <s v="Rangers"/>
    <s v="P"/>
    <m/>
    <n v="1"/>
    <n v="1.5"/>
    <x v="19"/>
    <x v="6"/>
    <x v="0"/>
    <s v="E $1"/>
  </r>
  <r>
    <s v="TL"/>
    <x v="27"/>
    <x v="0"/>
    <x v="1"/>
    <m/>
    <m/>
    <x v="0"/>
    <m/>
    <x v="0"/>
    <x v="506"/>
    <s v="Griffey Jr"/>
    <s v="Ken"/>
    <s v="Mariners"/>
    <s v="OF"/>
    <m/>
    <n v="1"/>
    <n v="8"/>
    <x v="151"/>
    <x v="6"/>
    <x v="0"/>
    <s v="D $5"/>
  </r>
  <r>
    <m/>
    <x v="27"/>
    <x v="0"/>
    <x v="1"/>
    <m/>
    <m/>
    <x v="0"/>
    <m/>
    <x v="0"/>
    <x v="507"/>
    <s v="Henderson"/>
    <s v="Rickey"/>
    <s v="Athletics"/>
    <s v="OF"/>
    <m/>
    <n v="1"/>
    <n v="0.25"/>
    <x v="66"/>
    <x v="6"/>
    <x v="0"/>
    <s v="F $.25"/>
  </r>
  <r>
    <m/>
    <x v="27"/>
    <x v="0"/>
    <x v="1"/>
    <m/>
    <m/>
    <x v="0"/>
    <m/>
    <x v="0"/>
    <x v="508"/>
    <s v="Johnson"/>
    <s v="Randy"/>
    <s v="Mariners"/>
    <s v="P"/>
    <m/>
    <n v="1"/>
    <n v="1.5"/>
    <x v="153"/>
    <x v="6"/>
    <x v="0"/>
    <s v="E $1"/>
  </r>
  <r>
    <m/>
    <x v="27"/>
    <x v="0"/>
    <x v="1"/>
    <m/>
    <m/>
    <x v="0"/>
    <m/>
    <x v="0"/>
    <x v="509"/>
    <s v="Kruk"/>
    <s v="John"/>
    <s v="Phillies"/>
    <s v="1B"/>
    <m/>
    <n v="1"/>
    <n v="0.05"/>
    <x v="160"/>
    <x v="6"/>
    <x v="1"/>
    <s v="G"/>
  </r>
  <r>
    <m/>
    <x v="27"/>
    <x v="0"/>
    <x v="1"/>
    <m/>
    <m/>
    <x v="0"/>
    <m/>
    <x v="0"/>
    <x v="510"/>
    <s v="Murray"/>
    <s v="Eddie"/>
    <s v="Dodgers"/>
    <s v="1B"/>
    <m/>
    <n v="1"/>
    <n v="0.25"/>
    <x v="64"/>
    <x v="6"/>
    <x v="0"/>
    <s v="F $.25"/>
  </r>
  <r>
    <s v="TL"/>
    <x v="27"/>
    <x v="8"/>
    <x v="0"/>
    <m/>
    <m/>
    <x v="0"/>
    <m/>
    <x v="1"/>
    <x v="49"/>
    <s v="Griffey Jr"/>
    <s v="Ken"/>
    <s v="Mariners"/>
    <m/>
    <m/>
    <n v="1"/>
    <n v="40"/>
    <x v="151"/>
    <x v="46"/>
    <x v="0"/>
    <s v="C $10"/>
  </r>
  <r>
    <s v="TL"/>
    <x v="27"/>
    <x v="8"/>
    <x v="0"/>
    <m/>
    <m/>
    <x v="0"/>
    <m/>
    <x v="1"/>
    <x v="179"/>
    <s v="Sheffield"/>
    <s v="Gary"/>
    <s v="Brewers"/>
    <m/>
    <m/>
    <n v="1"/>
    <n v="5"/>
    <x v="150"/>
    <x v="46"/>
    <x v="2"/>
    <s v="D $5"/>
  </r>
  <r>
    <s v="TL"/>
    <x v="27"/>
    <x v="8"/>
    <x v="0"/>
    <m/>
    <m/>
    <x v="0"/>
    <m/>
    <x v="1"/>
    <x v="50"/>
    <s v="Smoltz"/>
    <s v="John"/>
    <s v="Braves"/>
    <m/>
    <m/>
    <n v="1"/>
    <n v="5"/>
    <x v="147"/>
    <x v="46"/>
    <x v="0"/>
    <s v="D $5"/>
  </r>
  <r>
    <s v="TL"/>
    <x v="27"/>
    <x v="8"/>
    <x v="0"/>
    <m/>
    <m/>
    <x v="0"/>
    <m/>
    <x v="1"/>
    <x v="101"/>
    <s v="Johnson"/>
    <s v="Randy"/>
    <s v="Expos"/>
    <m/>
    <m/>
    <n v="1"/>
    <n v="8"/>
    <x v="153"/>
    <x v="46"/>
    <x v="0"/>
    <s v="D $5"/>
  </r>
  <r>
    <s v="TL"/>
    <x v="27"/>
    <x v="8"/>
    <x v="0"/>
    <m/>
    <m/>
    <x v="0"/>
    <m/>
    <x v="0"/>
    <x v="135"/>
    <s v="Ryan"/>
    <s v="Nolan"/>
    <s v="Astros"/>
    <m/>
    <m/>
    <n v="1"/>
    <n v="4"/>
    <x v="19"/>
    <x v="47"/>
    <x v="0"/>
    <s v="E $1"/>
  </r>
  <r>
    <s v="TL"/>
    <x v="27"/>
    <x v="8"/>
    <x v="0"/>
    <m/>
    <m/>
    <x v="0"/>
    <m/>
    <x v="1"/>
    <x v="511"/>
    <s v="Biggio"/>
    <s v="Craig"/>
    <s v="Astros"/>
    <m/>
    <m/>
    <n v="1"/>
    <n v="6"/>
    <x v="161"/>
    <x v="46"/>
    <x v="0"/>
    <s v="D $5"/>
  </r>
  <r>
    <m/>
    <x v="27"/>
    <x v="8"/>
    <x v="0"/>
    <m/>
    <m/>
    <x v="0"/>
    <m/>
    <x v="0"/>
    <x v="77"/>
    <s v="Carter"/>
    <s v="Gary"/>
    <s v="Mets"/>
    <m/>
    <m/>
    <n v="1"/>
    <n v="1"/>
    <x v="33"/>
    <x v="47"/>
    <x v="0"/>
    <s v="E $1"/>
  </r>
  <r>
    <s v="TL"/>
    <x v="27"/>
    <x v="8"/>
    <x v="0"/>
    <m/>
    <m/>
    <x v="0"/>
    <m/>
    <x v="0"/>
    <x v="512"/>
    <s v="Schmidt"/>
    <s v="Mike"/>
    <s v="Phillies"/>
    <m/>
    <m/>
    <n v="1"/>
    <n v="2"/>
    <x v="28"/>
    <x v="47"/>
    <x v="0"/>
    <s v="E $1"/>
  </r>
  <r>
    <m/>
    <x v="27"/>
    <x v="8"/>
    <x v="0"/>
    <m/>
    <m/>
    <x v="0"/>
    <m/>
    <x v="0"/>
    <x v="513"/>
    <s v="Schmidt"/>
    <s v="Mike"/>
    <s v="Phillies"/>
    <m/>
    <m/>
    <n v="1"/>
    <n v="0.5"/>
    <x v="28"/>
    <x v="47"/>
    <x v="0"/>
    <s v="F $.25"/>
  </r>
  <r>
    <s v="TL"/>
    <x v="27"/>
    <x v="8"/>
    <x v="0"/>
    <m/>
    <m/>
    <x v="0"/>
    <m/>
    <x v="0"/>
    <x v="504"/>
    <s v="Ryan"/>
    <s v="Nolan"/>
    <s v="Rangers"/>
    <m/>
    <m/>
    <n v="1"/>
    <n v="4"/>
    <x v="19"/>
    <x v="47"/>
    <x v="0"/>
    <s v="E $1"/>
  </r>
  <r>
    <m/>
    <x v="28"/>
    <x v="6"/>
    <x v="0"/>
    <m/>
    <m/>
    <x v="0"/>
    <m/>
    <x v="1"/>
    <x v="514"/>
    <s v="Walker"/>
    <s v="Larry"/>
    <s v="Expos"/>
    <m/>
    <m/>
    <n v="1"/>
    <n v="1"/>
    <x v="162"/>
    <x v="39"/>
    <x v="1"/>
    <s v="E $1"/>
  </r>
  <r>
    <m/>
    <x v="28"/>
    <x v="6"/>
    <x v="0"/>
    <m/>
    <m/>
    <x v="0"/>
    <m/>
    <x v="0"/>
    <x v="345"/>
    <s v="Bonds"/>
    <s v="Barry"/>
    <s v="Pirates"/>
    <m/>
    <m/>
    <n v="1"/>
    <n v="1"/>
    <x v="132"/>
    <x v="38"/>
    <x v="2"/>
    <s v="E $1"/>
  </r>
  <r>
    <m/>
    <x v="28"/>
    <x v="6"/>
    <x v="0"/>
    <m/>
    <m/>
    <x v="0"/>
    <m/>
    <x v="0"/>
    <x v="427"/>
    <s v="Gwynn"/>
    <s v="Tony"/>
    <s v="Padres"/>
    <m/>
    <m/>
    <n v="1"/>
    <n v="0.3"/>
    <x v="94"/>
    <x v="38"/>
    <x v="0"/>
    <s v="F $.25"/>
  </r>
  <r>
    <m/>
    <x v="28"/>
    <x v="6"/>
    <x v="0"/>
    <m/>
    <m/>
    <x v="0"/>
    <m/>
    <x v="0"/>
    <x v="515"/>
    <s v="Carter"/>
    <s v="Gary"/>
    <s v="Giants"/>
    <m/>
    <m/>
    <n v="1"/>
    <n v="0.5"/>
    <x v="33"/>
    <x v="38"/>
    <x v="0"/>
    <s v="F $.25"/>
  </r>
  <r>
    <m/>
    <x v="28"/>
    <x v="6"/>
    <x v="0"/>
    <m/>
    <m/>
    <x v="0"/>
    <m/>
    <x v="1"/>
    <x v="223"/>
    <s v="Sosa"/>
    <s v="Sammy"/>
    <s v="White Sox"/>
    <m/>
    <m/>
    <n v="1"/>
    <n v="3"/>
    <x v="163"/>
    <x v="39"/>
    <x v="1"/>
    <s v="E $1"/>
  </r>
  <r>
    <s v="TL"/>
    <x v="28"/>
    <x v="6"/>
    <x v="0"/>
    <m/>
    <m/>
    <x v="0"/>
    <m/>
    <x v="1"/>
    <x v="104"/>
    <s v="Thomas"/>
    <s v="Frank"/>
    <s v="White Sox"/>
    <m/>
    <m/>
    <n v="1"/>
    <n v="2"/>
    <x v="164"/>
    <x v="39"/>
    <x v="0"/>
    <s v="E $1"/>
  </r>
  <r>
    <m/>
    <x v="28"/>
    <x v="6"/>
    <x v="0"/>
    <m/>
    <m/>
    <x v="0"/>
    <m/>
    <x v="0"/>
    <x v="496"/>
    <s v="Brett"/>
    <s v="George"/>
    <s v="Royals"/>
    <m/>
    <m/>
    <n v="1"/>
    <n v="0.6"/>
    <x v="37"/>
    <x v="38"/>
    <x v="0"/>
    <s v="F $.25"/>
  </r>
  <r>
    <m/>
    <x v="28"/>
    <x v="6"/>
    <x v="0"/>
    <m/>
    <m/>
    <x v="0"/>
    <m/>
    <x v="0"/>
    <x v="197"/>
    <s v="Mattingly"/>
    <s v="Don"/>
    <s v="Yankees"/>
    <m/>
    <m/>
    <n v="1"/>
    <n v="0.6"/>
    <x v="106"/>
    <x v="38"/>
    <x v="2"/>
    <s v="F $.25"/>
  </r>
  <r>
    <m/>
    <x v="28"/>
    <x v="6"/>
    <x v="0"/>
    <m/>
    <m/>
    <x v="0"/>
    <m/>
    <x v="0"/>
    <x v="245"/>
    <s v="Griffey Jr"/>
    <s v="Ken"/>
    <s v="Mariners"/>
    <m/>
    <m/>
    <n v="1"/>
    <n v="1"/>
    <x v="151"/>
    <x v="38"/>
    <x v="0"/>
    <s v="E $1"/>
  </r>
  <r>
    <m/>
    <x v="28"/>
    <x v="6"/>
    <x v="0"/>
    <m/>
    <m/>
    <x v="0"/>
    <m/>
    <x v="1"/>
    <x v="516"/>
    <s v="Gonzalez"/>
    <s v="Juan"/>
    <s v="Rangers"/>
    <m/>
    <m/>
    <n v="1"/>
    <n v="1"/>
    <x v="165"/>
    <x v="39"/>
    <x v="1"/>
    <s v="E $1"/>
  </r>
  <r>
    <m/>
    <x v="28"/>
    <x v="1"/>
    <x v="10"/>
    <m/>
    <m/>
    <x v="0"/>
    <m/>
    <x v="0"/>
    <x v="182"/>
    <s v="Ripken Jr"/>
    <s v="Cal"/>
    <s v="Orioles"/>
    <m/>
    <m/>
    <n v="1"/>
    <n v="0.25"/>
    <x v="81"/>
    <x v="32"/>
    <x v="0"/>
    <s v="F $.25"/>
  </r>
  <r>
    <m/>
    <x v="28"/>
    <x v="1"/>
    <x v="0"/>
    <m/>
    <m/>
    <x v="0"/>
    <m/>
    <x v="0"/>
    <x v="517"/>
    <s v="Ryan"/>
    <s v="Nolan"/>
    <s v="Rangers"/>
    <m/>
    <m/>
    <n v="1"/>
    <n v="0.5"/>
    <x v="19"/>
    <x v="10"/>
    <x v="0"/>
    <s v="F $.25"/>
  </r>
  <r>
    <s v="TL"/>
    <x v="28"/>
    <x v="1"/>
    <x v="0"/>
    <m/>
    <m/>
    <x v="0"/>
    <m/>
    <x v="0"/>
    <x v="518"/>
    <s v="Ryan"/>
    <s v="Nolan"/>
    <s v="Rangers"/>
    <m/>
    <m/>
    <n v="1"/>
    <n v="0.5"/>
    <x v="19"/>
    <x v="10"/>
    <x v="0"/>
    <s v="F $.25"/>
  </r>
  <r>
    <s v="TL"/>
    <x v="28"/>
    <x v="1"/>
    <x v="0"/>
    <m/>
    <m/>
    <x v="2"/>
    <m/>
    <x v="0"/>
    <x v="519"/>
    <s v="Ryan"/>
    <s v="Nolan"/>
    <s v="Rangers"/>
    <m/>
    <m/>
    <n v="1"/>
    <n v="1.5"/>
    <x v="19"/>
    <x v="48"/>
    <x v="0"/>
    <s v="E $1"/>
  </r>
  <r>
    <m/>
    <x v="28"/>
    <x v="1"/>
    <x v="0"/>
    <m/>
    <m/>
    <x v="0"/>
    <m/>
    <x v="0"/>
    <x v="49"/>
    <s v="Jackson"/>
    <s v="Bo"/>
    <s v="Royals"/>
    <m/>
    <m/>
    <n v="1"/>
    <n v="0.05"/>
    <x v="134"/>
    <x v="10"/>
    <x v="2"/>
    <s v="G"/>
  </r>
  <r>
    <m/>
    <x v="28"/>
    <x v="1"/>
    <x v="0"/>
    <m/>
    <m/>
    <x v="0"/>
    <m/>
    <x v="0"/>
    <x v="267"/>
    <s v="Griffey Jr"/>
    <s v="Ken"/>
    <s v="Mariners"/>
    <m/>
    <m/>
    <n v="1"/>
    <n v="0.5"/>
    <x v="151"/>
    <x v="10"/>
    <x v="0"/>
    <s v="F $.25"/>
  </r>
  <r>
    <m/>
    <x v="28"/>
    <x v="1"/>
    <x v="0"/>
    <m/>
    <m/>
    <x v="0"/>
    <m/>
    <x v="0"/>
    <x v="178"/>
    <s v="Smoltz"/>
    <s v="John"/>
    <s v="Braves"/>
    <m/>
    <m/>
    <n v="1"/>
    <n v="0.25"/>
    <x v="147"/>
    <x v="10"/>
    <x v="0"/>
    <s v="F $.25"/>
  </r>
  <r>
    <m/>
    <x v="28"/>
    <x v="1"/>
    <x v="0"/>
    <m/>
    <m/>
    <x v="0"/>
    <m/>
    <x v="0"/>
    <x v="181"/>
    <s v="Whitaker"/>
    <s v="Lou"/>
    <s v="Tigers"/>
    <m/>
    <m/>
    <n v="1"/>
    <m/>
    <x v="166"/>
    <x v="10"/>
    <x v="1"/>
    <s v="G"/>
  </r>
  <r>
    <m/>
    <x v="28"/>
    <x v="1"/>
    <x v="0"/>
    <m/>
    <m/>
    <x v="0"/>
    <m/>
    <x v="1"/>
    <x v="520"/>
    <s v="Gonzalez"/>
    <s v="Juan"/>
    <s v="Rangers"/>
    <m/>
    <m/>
    <n v="1"/>
    <n v="2"/>
    <x v="165"/>
    <x v="11"/>
    <x v="1"/>
    <s v="E $1"/>
  </r>
  <r>
    <m/>
    <x v="28"/>
    <x v="1"/>
    <x v="0"/>
    <m/>
    <m/>
    <x v="3"/>
    <m/>
    <x v="1"/>
    <x v="521"/>
    <s v="Gonzalez"/>
    <s v="Juan"/>
    <s v="Rangers"/>
    <m/>
    <m/>
    <n v="1"/>
    <n v="1"/>
    <x v="165"/>
    <x v="49"/>
    <x v="1"/>
    <s v="E $1"/>
  </r>
  <r>
    <m/>
    <x v="28"/>
    <x v="1"/>
    <x v="0"/>
    <m/>
    <m/>
    <x v="0"/>
    <m/>
    <x v="0"/>
    <x v="522"/>
    <s v="Fisk"/>
    <s v="Carlton"/>
    <s v="White Sox"/>
    <m/>
    <m/>
    <n v="1"/>
    <n v="0.25"/>
    <x v="71"/>
    <x v="10"/>
    <x v="0"/>
    <s v="F $.25"/>
  </r>
  <r>
    <m/>
    <x v="28"/>
    <x v="1"/>
    <x v="0"/>
    <m/>
    <m/>
    <x v="0"/>
    <m/>
    <x v="0"/>
    <x v="470"/>
    <s v="Boggs"/>
    <s v="Wade"/>
    <s v="Red Sox"/>
    <m/>
    <m/>
    <n v="1"/>
    <n v="0.25"/>
    <x v="104"/>
    <x v="10"/>
    <x v="0"/>
    <s v="F $.25"/>
  </r>
  <r>
    <m/>
    <x v="28"/>
    <x v="1"/>
    <x v="0"/>
    <m/>
    <m/>
    <x v="0"/>
    <m/>
    <x v="0"/>
    <x v="364"/>
    <s v="Murray"/>
    <s v="Eddie"/>
    <s v="Dodgers"/>
    <m/>
    <m/>
    <n v="1"/>
    <n v="0.25"/>
    <x v="64"/>
    <x v="10"/>
    <x v="0"/>
    <s v="F $.25"/>
  </r>
  <r>
    <m/>
    <x v="28"/>
    <x v="1"/>
    <x v="0"/>
    <m/>
    <m/>
    <x v="0"/>
    <m/>
    <x v="0"/>
    <x v="523"/>
    <s v="Gwynn"/>
    <s v="Tony"/>
    <s v="Padres"/>
    <m/>
    <m/>
    <n v="1"/>
    <n v="0.3"/>
    <x v="94"/>
    <x v="10"/>
    <x v="0"/>
    <s v="F $.25"/>
  </r>
  <r>
    <m/>
    <x v="28"/>
    <x v="1"/>
    <x v="0"/>
    <m/>
    <m/>
    <x v="0"/>
    <m/>
    <x v="0"/>
    <x v="380"/>
    <s v="Ripken Jr"/>
    <s v="Cal"/>
    <s v="Orioles"/>
    <m/>
    <m/>
    <n v="1"/>
    <n v="0.75"/>
    <x v="81"/>
    <x v="10"/>
    <x v="0"/>
    <s v="F $.25"/>
  </r>
  <r>
    <m/>
    <x v="28"/>
    <x v="1"/>
    <x v="0"/>
    <m/>
    <m/>
    <x v="0"/>
    <m/>
    <x v="0"/>
    <x v="9"/>
    <s v="Molitor"/>
    <s v="Paul"/>
    <s v="Brewers"/>
    <m/>
    <m/>
    <n v="1"/>
    <n v="0.25"/>
    <x v="62"/>
    <x v="10"/>
    <x v="0"/>
    <s v="F $.25"/>
  </r>
  <r>
    <m/>
    <x v="28"/>
    <x v="1"/>
    <x v="0"/>
    <m/>
    <m/>
    <x v="0"/>
    <m/>
    <x v="0"/>
    <x v="381"/>
    <s v="Sandberg"/>
    <s v="Ryne"/>
    <s v="Cubs"/>
    <m/>
    <m/>
    <n v="1"/>
    <n v="0.4"/>
    <x v="103"/>
    <x v="10"/>
    <x v="0"/>
    <s v="F $.25"/>
  </r>
  <r>
    <m/>
    <x v="28"/>
    <x v="1"/>
    <x v="0"/>
    <m/>
    <m/>
    <x v="0"/>
    <m/>
    <x v="0"/>
    <x v="524"/>
    <s v="Smoltz"/>
    <s v="John"/>
    <s v="Braves"/>
    <m/>
    <m/>
    <n v="1"/>
    <n v="0.25"/>
    <x v="147"/>
    <x v="10"/>
    <x v="0"/>
    <s v="F $.25"/>
  </r>
  <r>
    <m/>
    <x v="28"/>
    <x v="1"/>
    <x v="0"/>
    <m/>
    <m/>
    <x v="0"/>
    <m/>
    <x v="0"/>
    <x v="382"/>
    <s v="Bonds"/>
    <s v="Barry"/>
    <s v="Pirates"/>
    <m/>
    <m/>
    <n v="1"/>
    <n v="1"/>
    <x v="132"/>
    <x v="10"/>
    <x v="2"/>
    <s v="E $1"/>
  </r>
  <r>
    <m/>
    <x v="28"/>
    <x v="1"/>
    <x v="0"/>
    <m/>
    <m/>
    <x v="0"/>
    <m/>
    <x v="0"/>
    <x v="525"/>
    <s v="Brett"/>
    <s v="George"/>
    <s v="Royals"/>
    <m/>
    <m/>
    <n v="1"/>
    <n v="0.6"/>
    <x v="37"/>
    <x v="10"/>
    <x v="0"/>
    <s v="F $.25"/>
  </r>
  <r>
    <m/>
    <x v="28"/>
    <x v="1"/>
    <x v="0"/>
    <m/>
    <m/>
    <x v="0"/>
    <m/>
    <x v="0"/>
    <x v="135"/>
    <s v="Glavine"/>
    <s v="Tom"/>
    <s v="Braves"/>
    <m/>
    <m/>
    <n v="1"/>
    <n v="0.25"/>
    <x v="142"/>
    <x v="10"/>
    <x v="0"/>
    <s v="F $.25"/>
  </r>
  <r>
    <m/>
    <x v="28"/>
    <x v="1"/>
    <x v="0"/>
    <m/>
    <m/>
    <x v="0"/>
    <m/>
    <x v="0"/>
    <x v="526"/>
    <s v="Yount"/>
    <s v="Robin"/>
    <s v="Brewers"/>
    <m/>
    <m/>
    <n v="1"/>
    <n v="0.4"/>
    <x v="59"/>
    <x v="10"/>
    <x v="0"/>
    <s v="F $.25"/>
  </r>
  <r>
    <m/>
    <x v="28"/>
    <x v="1"/>
    <x v="0"/>
    <m/>
    <m/>
    <x v="0"/>
    <m/>
    <x v="0"/>
    <x v="527"/>
    <s v="Carter"/>
    <s v="Gary"/>
    <s v="Mets"/>
    <m/>
    <m/>
    <n v="1"/>
    <n v="0.25"/>
    <x v="33"/>
    <x v="10"/>
    <x v="0"/>
    <s v="F $.25"/>
  </r>
  <r>
    <m/>
    <x v="28"/>
    <x v="1"/>
    <x v="0"/>
    <m/>
    <m/>
    <x v="0"/>
    <m/>
    <x v="0"/>
    <x v="473"/>
    <s v="Maddux"/>
    <s v="Greg"/>
    <s v="Cubs"/>
    <m/>
    <m/>
    <n v="1"/>
    <n v="0.4"/>
    <x v="136"/>
    <x v="10"/>
    <x v="0"/>
    <s v="F $.25"/>
  </r>
  <r>
    <m/>
    <x v="28"/>
    <x v="1"/>
    <x v="0"/>
    <m/>
    <m/>
    <x v="0"/>
    <m/>
    <x v="0"/>
    <x v="528"/>
    <s v="Ryan"/>
    <s v="Nolan"/>
    <s v="Rangers"/>
    <m/>
    <m/>
    <n v="1"/>
    <n v="1"/>
    <x v="19"/>
    <x v="10"/>
    <x v="0"/>
    <s v="E $1"/>
  </r>
  <r>
    <m/>
    <x v="28"/>
    <x v="1"/>
    <x v="0"/>
    <m/>
    <m/>
    <x v="0"/>
    <m/>
    <x v="0"/>
    <x v="23"/>
    <s v="Mattingly"/>
    <s v="Don"/>
    <s v="Yankees"/>
    <m/>
    <m/>
    <n v="1"/>
    <n v="0.6"/>
    <x v="106"/>
    <x v="10"/>
    <x v="2"/>
    <s v="F $.25"/>
  </r>
  <r>
    <m/>
    <x v="28"/>
    <x v="1"/>
    <x v="0"/>
    <m/>
    <m/>
    <x v="0"/>
    <m/>
    <x v="0"/>
    <x v="239"/>
    <s v="Smith"/>
    <s v="Ozzie"/>
    <s v="Cardinals"/>
    <m/>
    <m/>
    <n v="1"/>
    <n v="0.4"/>
    <x v="65"/>
    <x v="10"/>
    <x v="0"/>
    <s v="F $.25"/>
  </r>
  <r>
    <m/>
    <x v="28"/>
    <x v="1"/>
    <x v="0"/>
    <m/>
    <m/>
    <x v="0"/>
    <m/>
    <x v="0"/>
    <x v="108"/>
    <s v="Eckersley"/>
    <s v="Dennis"/>
    <s v="Athletics"/>
    <m/>
    <m/>
    <n v="1"/>
    <n v="0.25"/>
    <x v="58"/>
    <x v="10"/>
    <x v="0"/>
    <s v="F $.25"/>
  </r>
  <r>
    <m/>
    <x v="28"/>
    <x v="1"/>
    <x v="0"/>
    <m/>
    <m/>
    <x v="0"/>
    <m/>
    <x v="0"/>
    <x v="529"/>
    <s v="Dawson"/>
    <s v="Andre"/>
    <s v="Cubs"/>
    <m/>
    <m/>
    <n v="1"/>
    <n v="0.25"/>
    <x v="53"/>
    <x v="10"/>
    <x v="0"/>
    <s v="F $.25"/>
  </r>
  <r>
    <m/>
    <x v="28"/>
    <x v="1"/>
    <x v="0"/>
    <m/>
    <m/>
    <x v="0"/>
    <m/>
    <x v="0"/>
    <x v="431"/>
    <s v="Puckett"/>
    <s v="Kirby"/>
    <s v="Twins"/>
    <m/>
    <m/>
    <n v="1"/>
    <n v="0.25"/>
    <x v="124"/>
    <x v="10"/>
    <x v="0"/>
    <s v="F $.25"/>
  </r>
  <r>
    <m/>
    <x v="28"/>
    <x v="1"/>
    <x v="0"/>
    <m/>
    <m/>
    <x v="0"/>
    <m/>
    <x v="0"/>
    <x v="530"/>
    <s v="Henderson"/>
    <s v="Rickey"/>
    <s v="Athletics"/>
    <m/>
    <m/>
    <n v="1"/>
    <n v="0.25"/>
    <x v="66"/>
    <x v="10"/>
    <x v="0"/>
    <s v="F $.25"/>
  </r>
  <r>
    <m/>
    <x v="28"/>
    <x v="1"/>
    <x v="0"/>
    <m/>
    <m/>
    <x v="0"/>
    <m/>
    <x v="0"/>
    <x v="453"/>
    <s v="Griffey Jr"/>
    <s v="Ken"/>
    <s v="Mariners"/>
    <m/>
    <m/>
    <n v="1"/>
    <n v="1"/>
    <x v="151"/>
    <x v="10"/>
    <x v="0"/>
    <s v="E $1"/>
  </r>
  <r>
    <m/>
    <x v="28"/>
    <x v="1"/>
    <x v="0"/>
    <m/>
    <m/>
    <x v="0"/>
    <m/>
    <x v="0"/>
    <x v="531"/>
    <s v="Johnson"/>
    <s v="Randy"/>
    <s v="Mariners"/>
    <m/>
    <m/>
    <n v="1"/>
    <n v="0.5"/>
    <x v="153"/>
    <x v="10"/>
    <x v="0"/>
    <s v="F $.25"/>
  </r>
  <r>
    <m/>
    <x v="28"/>
    <x v="1"/>
    <x v="0"/>
    <m/>
    <m/>
    <x v="0"/>
    <m/>
    <x v="1"/>
    <x v="532"/>
    <s v="Sosa"/>
    <s v="Sammy"/>
    <s v="White Sox"/>
    <m/>
    <m/>
    <n v="1"/>
    <n v="2.5"/>
    <x v="163"/>
    <x v="11"/>
    <x v="1"/>
    <s v="E $1"/>
  </r>
  <r>
    <m/>
    <x v="28"/>
    <x v="1"/>
    <x v="0"/>
    <m/>
    <m/>
    <x v="0"/>
    <m/>
    <x v="0"/>
    <x v="249"/>
    <s v="Winfield"/>
    <s v="Dave"/>
    <s v="Yankees"/>
    <m/>
    <m/>
    <n v="1"/>
    <n v="0.25"/>
    <x v="29"/>
    <x v="10"/>
    <x v="0"/>
    <s v="F $.25"/>
  </r>
  <r>
    <m/>
    <x v="28"/>
    <x v="1"/>
    <x v="0"/>
    <m/>
    <m/>
    <x v="0"/>
    <m/>
    <x v="0"/>
    <x v="533"/>
    <s v="Schmidt"/>
    <s v="Mike"/>
    <s v="Phillies"/>
    <m/>
    <m/>
    <n v="1"/>
    <n v="0.5"/>
    <x v="28"/>
    <x v="10"/>
    <x v="0"/>
    <s v="F $.25"/>
  </r>
  <r>
    <m/>
    <x v="28"/>
    <x v="1"/>
    <x v="0"/>
    <m/>
    <m/>
    <x v="0"/>
    <m/>
    <x v="0"/>
    <x v="534"/>
    <s v="Ripken Jr"/>
    <s v="Cal"/>
    <s v="Orioles"/>
    <m/>
    <m/>
    <n v="1"/>
    <n v="0.75"/>
    <x v="81"/>
    <x v="10"/>
    <x v="0"/>
    <s v="F $.25"/>
  </r>
  <r>
    <m/>
    <x v="28"/>
    <x v="1"/>
    <x v="0"/>
    <m/>
    <m/>
    <x v="0"/>
    <m/>
    <x v="1"/>
    <x v="369"/>
    <s v="Justice"/>
    <s v="Dave"/>
    <s v="Braves"/>
    <m/>
    <m/>
    <n v="1"/>
    <n v="0.5"/>
    <x v="167"/>
    <x v="11"/>
    <x v="2"/>
    <s v="F $.25"/>
  </r>
  <r>
    <m/>
    <x v="28"/>
    <x v="1"/>
    <x v="0"/>
    <m/>
    <m/>
    <x v="0"/>
    <m/>
    <x v="0"/>
    <x v="299"/>
    <s v="Gwynn"/>
    <s v="Tony"/>
    <s v="Padres"/>
    <m/>
    <m/>
    <n v="1"/>
    <n v="0.25"/>
    <x v="94"/>
    <x v="10"/>
    <x v="0"/>
    <s v="F $.25"/>
  </r>
  <r>
    <m/>
    <x v="28"/>
    <x v="1"/>
    <x v="17"/>
    <m/>
    <m/>
    <x v="0"/>
    <m/>
    <x v="0"/>
    <x v="265"/>
    <s v="Gwynn"/>
    <s v="Tony"/>
    <s v="Padres"/>
    <s v="OF"/>
    <m/>
    <n v="1"/>
    <n v="0.25"/>
    <x v="94"/>
    <x v="50"/>
    <x v="0"/>
    <s v="F $.25"/>
  </r>
  <r>
    <m/>
    <x v="28"/>
    <x v="1"/>
    <x v="10"/>
    <m/>
    <m/>
    <x v="4"/>
    <m/>
    <x v="0"/>
    <x v="535"/>
    <s v="Smoltz"/>
    <s v="John"/>
    <s v="Braves"/>
    <s v="P"/>
    <m/>
    <n v="1"/>
    <n v="3"/>
    <x v="147"/>
    <x v="51"/>
    <x v="0"/>
    <s v="E $1"/>
  </r>
  <r>
    <m/>
    <x v="28"/>
    <x v="2"/>
    <x v="13"/>
    <m/>
    <m/>
    <x v="0"/>
    <m/>
    <x v="0"/>
    <x v="128"/>
    <s v="Puckett"/>
    <s v="Kirby"/>
    <s v="Twins"/>
    <m/>
    <m/>
    <n v="1"/>
    <n v="0.25"/>
    <x v="124"/>
    <x v="35"/>
    <x v="0"/>
    <s v="F $.25"/>
  </r>
  <r>
    <m/>
    <x v="28"/>
    <x v="2"/>
    <x v="13"/>
    <m/>
    <m/>
    <x v="0"/>
    <m/>
    <x v="0"/>
    <x v="178"/>
    <s v="Ripken Jr"/>
    <s v="Cal"/>
    <s v="Orioles"/>
    <m/>
    <m/>
    <n v="1"/>
    <n v="0.75"/>
    <x v="81"/>
    <x v="35"/>
    <x v="0"/>
    <s v="F $.25"/>
  </r>
  <r>
    <m/>
    <x v="28"/>
    <x v="2"/>
    <x v="18"/>
    <m/>
    <m/>
    <x v="0"/>
    <m/>
    <x v="0"/>
    <x v="127"/>
    <s v="Boggs"/>
    <s v="Wade"/>
    <s v="Red Sox"/>
    <m/>
    <m/>
    <n v="1"/>
    <n v="0.25"/>
    <x v="104"/>
    <x v="52"/>
    <x v="0"/>
    <s v="F $.25"/>
  </r>
  <r>
    <m/>
    <x v="28"/>
    <x v="2"/>
    <x v="0"/>
    <m/>
    <m/>
    <x v="0"/>
    <m/>
    <x v="0"/>
    <x v="72"/>
    <s v="Eckersley"/>
    <s v="Dennis"/>
    <s v="Athletics"/>
    <m/>
    <m/>
    <n v="1"/>
    <n v="0.25"/>
    <x v="58"/>
    <x v="12"/>
    <x v="0"/>
    <s v="F $.25"/>
  </r>
  <r>
    <m/>
    <x v="28"/>
    <x v="2"/>
    <x v="0"/>
    <m/>
    <m/>
    <x v="0"/>
    <m/>
    <x v="0"/>
    <x v="27"/>
    <s v="Henderson"/>
    <s v="Rickey"/>
    <s v="Athletics"/>
    <m/>
    <m/>
    <n v="1"/>
    <n v="0.25"/>
    <x v="66"/>
    <x v="12"/>
    <x v="0"/>
    <s v="F $.25"/>
  </r>
  <r>
    <m/>
    <x v="28"/>
    <x v="2"/>
    <x v="0"/>
    <m/>
    <m/>
    <x v="0"/>
    <m/>
    <x v="0"/>
    <x v="388"/>
    <s v="Dawson"/>
    <s v="Andre"/>
    <s v="Cubs"/>
    <m/>
    <m/>
    <n v="1"/>
    <n v="0.25"/>
    <x v="53"/>
    <x v="12"/>
    <x v="0"/>
    <s v="F $.25"/>
  </r>
  <r>
    <m/>
    <x v="28"/>
    <x v="2"/>
    <x v="0"/>
    <m/>
    <m/>
    <x v="0"/>
    <m/>
    <x v="0"/>
    <x v="536"/>
    <s v="Maddux"/>
    <s v="Greg"/>
    <s v="Cubs"/>
    <m/>
    <m/>
    <n v="1"/>
    <n v="0.4"/>
    <x v="136"/>
    <x v="12"/>
    <x v="0"/>
    <s v="F $.25"/>
  </r>
  <r>
    <m/>
    <x v="28"/>
    <x v="2"/>
    <x v="0"/>
    <m/>
    <m/>
    <x v="0"/>
    <m/>
    <x v="0"/>
    <x v="156"/>
    <s v="Sandberg"/>
    <s v="Ryne"/>
    <s v="Cubs"/>
    <m/>
    <m/>
    <n v="1"/>
    <n v="0.4"/>
    <x v="103"/>
    <x v="12"/>
    <x v="0"/>
    <s v="F $.25"/>
  </r>
  <r>
    <m/>
    <x v="28"/>
    <x v="2"/>
    <x v="0"/>
    <m/>
    <m/>
    <x v="0"/>
    <m/>
    <x v="0"/>
    <x v="9"/>
    <s v="Brett"/>
    <s v="George"/>
    <s v="Royals"/>
    <m/>
    <m/>
    <n v="1"/>
    <n v="0.6"/>
    <x v="37"/>
    <x v="12"/>
    <x v="0"/>
    <s v="F $.25"/>
  </r>
  <r>
    <m/>
    <x v="28"/>
    <x v="2"/>
    <x v="0"/>
    <m/>
    <m/>
    <x v="0"/>
    <m/>
    <x v="0"/>
    <x v="495"/>
    <s v="Gwynn"/>
    <s v="Tony"/>
    <s v="Padres"/>
    <m/>
    <m/>
    <n v="1"/>
    <n v="0.3"/>
    <x v="94"/>
    <x v="12"/>
    <x v="0"/>
    <s v="F $.25"/>
  </r>
  <r>
    <m/>
    <x v="28"/>
    <x v="2"/>
    <x v="0"/>
    <m/>
    <m/>
    <x v="0"/>
    <m/>
    <x v="0"/>
    <x v="216"/>
    <s v="Ripken Jr"/>
    <s v="Cal"/>
    <s v="Orioles"/>
    <m/>
    <m/>
    <n v="1"/>
    <n v="0.75"/>
    <x v="81"/>
    <x v="12"/>
    <x v="0"/>
    <s v="F $.25"/>
  </r>
  <r>
    <m/>
    <x v="28"/>
    <x v="2"/>
    <x v="0"/>
    <m/>
    <m/>
    <x v="0"/>
    <m/>
    <x v="0"/>
    <x v="316"/>
    <s v="Carter"/>
    <s v="Gary"/>
    <s v="Mets"/>
    <m/>
    <m/>
    <n v="1"/>
    <n v="0.25"/>
    <x v="33"/>
    <x v="12"/>
    <x v="0"/>
    <s v="F $.25"/>
  </r>
  <r>
    <m/>
    <x v="28"/>
    <x v="2"/>
    <x v="0"/>
    <m/>
    <m/>
    <x v="0"/>
    <m/>
    <x v="0"/>
    <x v="429"/>
    <s v="Smith"/>
    <s v="Ozzie"/>
    <s v="Cardinals"/>
    <m/>
    <m/>
    <n v="1"/>
    <n v="0.4"/>
    <x v="65"/>
    <x v="12"/>
    <x v="0"/>
    <s v="F $.25"/>
  </r>
  <r>
    <m/>
    <x v="28"/>
    <x v="2"/>
    <x v="0"/>
    <m/>
    <m/>
    <x v="0"/>
    <m/>
    <x v="0"/>
    <x v="143"/>
    <s v="Boggs"/>
    <s v="Wade"/>
    <s v="Red Sox"/>
    <m/>
    <m/>
    <n v="1"/>
    <n v="0.25"/>
    <x v="104"/>
    <x v="12"/>
    <x v="0"/>
    <s v="F $.25"/>
  </r>
  <r>
    <m/>
    <x v="28"/>
    <x v="2"/>
    <x v="0"/>
    <m/>
    <m/>
    <x v="0"/>
    <m/>
    <x v="1"/>
    <x v="537"/>
    <s v="Gonzalez"/>
    <s v="Juan"/>
    <s v="Rangers"/>
    <m/>
    <m/>
    <n v="1"/>
    <n v="1"/>
    <x v="165"/>
    <x v="13"/>
    <x v="1"/>
    <s v="E $1"/>
  </r>
  <r>
    <m/>
    <x v="28"/>
    <x v="2"/>
    <x v="0"/>
    <m/>
    <m/>
    <x v="0"/>
    <m/>
    <x v="0"/>
    <x v="538"/>
    <s v="Ryan"/>
    <s v="Nolan"/>
    <s v="Rangers"/>
    <m/>
    <m/>
    <n v="1"/>
    <n v="1"/>
    <x v="19"/>
    <x v="12"/>
    <x v="0"/>
    <s v="E $1"/>
  </r>
  <r>
    <m/>
    <x v="28"/>
    <x v="2"/>
    <x v="0"/>
    <m/>
    <m/>
    <x v="0"/>
    <m/>
    <x v="0"/>
    <x v="105"/>
    <s v="Molitor"/>
    <s v="Paul"/>
    <s v="Brewers"/>
    <m/>
    <m/>
    <n v="1"/>
    <n v="0.25"/>
    <x v="62"/>
    <x v="12"/>
    <x v="0"/>
    <s v="F $.25"/>
  </r>
  <r>
    <m/>
    <x v="28"/>
    <x v="2"/>
    <x v="0"/>
    <m/>
    <m/>
    <x v="0"/>
    <m/>
    <x v="0"/>
    <x v="58"/>
    <s v="Yount"/>
    <s v="Robin"/>
    <s v="Brewers"/>
    <m/>
    <m/>
    <n v="1"/>
    <n v="0.4"/>
    <x v="59"/>
    <x v="12"/>
    <x v="0"/>
    <s v="F $.25"/>
  </r>
  <r>
    <m/>
    <x v="28"/>
    <x v="2"/>
    <x v="0"/>
    <m/>
    <m/>
    <x v="0"/>
    <m/>
    <x v="0"/>
    <x v="539"/>
    <s v="Puckett"/>
    <s v="Kirby"/>
    <s v="Twins"/>
    <m/>
    <m/>
    <n v="1"/>
    <n v="0.25"/>
    <x v="124"/>
    <x v="12"/>
    <x v="0"/>
    <s v="F $.25"/>
  </r>
  <r>
    <m/>
    <x v="28"/>
    <x v="2"/>
    <x v="0"/>
    <m/>
    <m/>
    <x v="0"/>
    <m/>
    <x v="0"/>
    <x v="169"/>
    <s v="Murray"/>
    <s v="Eddie"/>
    <s v="Dodgers"/>
    <m/>
    <m/>
    <n v="1"/>
    <n v="0.25"/>
    <x v="64"/>
    <x v="12"/>
    <x v="0"/>
    <s v="F $.25"/>
  </r>
  <r>
    <m/>
    <x v="28"/>
    <x v="2"/>
    <x v="0"/>
    <m/>
    <m/>
    <x v="0"/>
    <m/>
    <x v="0"/>
    <x v="320"/>
    <s v="Mattingly"/>
    <s v="Don"/>
    <s v="Yankees"/>
    <m/>
    <m/>
    <n v="1"/>
    <n v="0.6"/>
    <x v="106"/>
    <x v="12"/>
    <x v="2"/>
    <s v="F $.25"/>
  </r>
  <r>
    <m/>
    <x v="28"/>
    <x v="2"/>
    <x v="0"/>
    <m/>
    <m/>
    <x v="0"/>
    <m/>
    <x v="0"/>
    <x v="540"/>
    <s v="Winfield"/>
    <s v="Dave"/>
    <s v="Yankees"/>
    <m/>
    <m/>
    <n v="1"/>
    <n v="0.25"/>
    <x v="29"/>
    <x v="12"/>
    <x v="0"/>
    <s v="F $.25"/>
  </r>
  <r>
    <m/>
    <x v="28"/>
    <x v="2"/>
    <x v="0"/>
    <m/>
    <m/>
    <x v="0"/>
    <m/>
    <x v="0"/>
    <x v="541"/>
    <s v="Bonds"/>
    <s v="Barry"/>
    <s v="Pirates"/>
    <m/>
    <m/>
    <n v="1"/>
    <n v="1"/>
    <x v="132"/>
    <x v="12"/>
    <x v="2"/>
    <s v="E $1"/>
  </r>
  <r>
    <m/>
    <x v="28"/>
    <x v="2"/>
    <x v="0"/>
    <m/>
    <m/>
    <x v="0"/>
    <m/>
    <x v="0"/>
    <x v="542"/>
    <s v="Griffey Jr"/>
    <s v="Ken"/>
    <s v="Mariners"/>
    <m/>
    <m/>
    <n v="1"/>
    <n v="1"/>
    <x v="151"/>
    <x v="12"/>
    <x v="0"/>
    <s v="E $1"/>
  </r>
  <r>
    <m/>
    <x v="28"/>
    <x v="2"/>
    <x v="0"/>
    <m/>
    <m/>
    <x v="0"/>
    <m/>
    <x v="0"/>
    <x v="543"/>
    <s v="Johnson"/>
    <s v="Randy"/>
    <s v="Mariners"/>
    <m/>
    <m/>
    <n v="1"/>
    <n v="0.5"/>
    <x v="153"/>
    <x v="12"/>
    <x v="0"/>
    <s v="F $.25"/>
  </r>
  <r>
    <m/>
    <x v="28"/>
    <x v="2"/>
    <x v="0"/>
    <m/>
    <m/>
    <x v="0"/>
    <m/>
    <x v="0"/>
    <x v="67"/>
    <s v="Fisk"/>
    <s v="Carlton"/>
    <s v="White Sox"/>
    <m/>
    <m/>
    <n v="1"/>
    <n v="0.25"/>
    <x v="71"/>
    <x v="12"/>
    <x v="0"/>
    <s v="F $.25"/>
  </r>
  <r>
    <m/>
    <x v="28"/>
    <x v="2"/>
    <x v="0"/>
    <m/>
    <m/>
    <x v="0"/>
    <m/>
    <x v="1"/>
    <x v="488"/>
    <s v="Sosa"/>
    <s v="Sammy"/>
    <s v="White Sox"/>
    <m/>
    <m/>
    <n v="1"/>
    <n v="2.5"/>
    <x v="163"/>
    <x v="13"/>
    <x v="1"/>
    <s v="E $1"/>
  </r>
  <r>
    <m/>
    <x v="28"/>
    <x v="2"/>
    <x v="0"/>
    <m/>
    <m/>
    <x v="0"/>
    <m/>
    <x v="0"/>
    <x v="544"/>
    <s v="Glavine"/>
    <s v="Tom"/>
    <s v="Braves"/>
    <m/>
    <m/>
    <n v="1"/>
    <n v="0.25"/>
    <x v="142"/>
    <x v="12"/>
    <x v="0"/>
    <s v="F $.25"/>
  </r>
  <r>
    <m/>
    <x v="28"/>
    <x v="2"/>
    <x v="0"/>
    <m/>
    <m/>
    <x v="0"/>
    <m/>
    <x v="0"/>
    <x v="21"/>
    <s v="Smoltz"/>
    <s v="John"/>
    <s v="Braves"/>
    <m/>
    <m/>
    <n v="1"/>
    <n v="0.25"/>
    <x v="147"/>
    <x v="12"/>
    <x v="0"/>
    <s v="F $.25"/>
  </r>
  <r>
    <m/>
    <x v="28"/>
    <x v="2"/>
    <x v="0"/>
    <m/>
    <m/>
    <x v="0"/>
    <m/>
    <x v="0"/>
    <x v="287"/>
    <s v="Ripken Jr, Cal / Fernandez"/>
    <m/>
    <m/>
    <m/>
    <m/>
    <n v="1"/>
    <n v="0.25"/>
    <x v="168"/>
    <x v="12"/>
    <x v="0"/>
    <s v="F $.25"/>
  </r>
  <r>
    <m/>
    <x v="28"/>
    <x v="2"/>
    <x v="0"/>
    <m/>
    <m/>
    <x v="0"/>
    <m/>
    <x v="0"/>
    <x v="229"/>
    <s v="Puckett, Kirby / Jackson, Bo"/>
    <m/>
    <m/>
    <m/>
    <m/>
    <n v="1"/>
    <n v="0.25"/>
    <x v="169"/>
    <x v="12"/>
    <x v="0"/>
    <s v="F $.25"/>
  </r>
  <r>
    <m/>
    <x v="28"/>
    <x v="2"/>
    <x v="0"/>
    <m/>
    <m/>
    <x v="0"/>
    <m/>
    <x v="0"/>
    <x v="254"/>
    <s v="Ryan"/>
    <s v="Nolan"/>
    <s v="Rangers"/>
    <m/>
    <m/>
    <n v="1"/>
    <n v="0.4"/>
    <x v="19"/>
    <x v="12"/>
    <x v="0"/>
    <s v="F $.25"/>
  </r>
  <r>
    <m/>
    <x v="28"/>
    <x v="2"/>
    <x v="0"/>
    <m/>
    <m/>
    <x v="0"/>
    <m/>
    <x v="0"/>
    <x v="85"/>
    <s v="Mattingly, Don / McGwire, Mark"/>
    <m/>
    <m/>
    <m/>
    <m/>
    <n v="1"/>
    <n v="0.3"/>
    <x v="170"/>
    <x v="12"/>
    <x v="1"/>
    <s v="F $.25"/>
  </r>
  <r>
    <m/>
    <x v="28"/>
    <x v="2"/>
    <x v="4"/>
    <m/>
    <m/>
    <x v="0"/>
    <m/>
    <x v="0"/>
    <x v="545"/>
    <s v="Carter"/>
    <s v="Gary"/>
    <s v="Giants"/>
    <m/>
    <m/>
    <n v="1"/>
    <n v="0.25"/>
    <x v="33"/>
    <x v="23"/>
    <x v="0"/>
    <s v="F $.25"/>
  </r>
  <r>
    <m/>
    <x v="28"/>
    <x v="2"/>
    <x v="4"/>
    <m/>
    <m/>
    <x v="0"/>
    <m/>
    <x v="0"/>
    <x v="546"/>
    <s v="Winfield"/>
    <s v="Dave"/>
    <s v="Angels"/>
    <m/>
    <m/>
    <n v="1"/>
    <n v="0.25"/>
    <x v="29"/>
    <x v="23"/>
    <x v="0"/>
    <s v="F $.25"/>
  </r>
  <r>
    <s v="TL"/>
    <x v="28"/>
    <x v="2"/>
    <x v="4"/>
    <m/>
    <m/>
    <x v="0"/>
    <m/>
    <x v="1"/>
    <x v="547"/>
    <s v="Thomas"/>
    <s v="Frank"/>
    <s v="White Sox"/>
    <m/>
    <m/>
    <n v="1"/>
    <n v="2"/>
    <x v="164"/>
    <x v="27"/>
    <x v="0"/>
    <s v="E $1"/>
  </r>
  <r>
    <s v="TL"/>
    <x v="28"/>
    <x v="2"/>
    <x v="4"/>
    <m/>
    <m/>
    <x v="0"/>
    <m/>
    <x v="0"/>
    <x v="494"/>
    <s v="Ryan"/>
    <s v="Nolan"/>
    <s v="Rangers"/>
    <m/>
    <m/>
    <n v="1"/>
    <n v="1"/>
    <x v="19"/>
    <x v="23"/>
    <x v="0"/>
    <s v="E $1"/>
  </r>
  <r>
    <s v="TL"/>
    <x v="28"/>
    <x v="4"/>
    <x v="0"/>
    <m/>
    <m/>
    <x v="0"/>
    <m/>
    <x v="0"/>
    <x v="274"/>
    <s v="Mattingly"/>
    <s v="Don"/>
    <s v="Yankees"/>
    <m/>
    <m/>
    <n v="1"/>
    <n v="4"/>
    <x v="106"/>
    <x v="24"/>
    <x v="2"/>
    <s v="E $1"/>
  </r>
  <r>
    <s v="TL"/>
    <x v="28"/>
    <x v="4"/>
    <x v="0"/>
    <m/>
    <m/>
    <x v="0"/>
    <m/>
    <x v="0"/>
    <x v="132"/>
    <s v="Bonds"/>
    <s v="Barry"/>
    <s v="Pirates"/>
    <m/>
    <m/>
    <n v="1"/>
    <n v="5"/>
    <x v="132"/>
    <x v="24"/>
    <x v="2"/>
    <s v="D $5"/>
  </r>
  <r>
    <s v="TL"/>
    <x v="28"/>
    <x v="4"/>
    <x v="0"/>
    <m/>
    <m/>
    <x v="0"/>
    <m/>
    <x v="1"/>
    <x v="14"/>
    <s v="Sosa"/>
    <s v="Sammy"/>
    <s v="White Sox"/>
    <m/>
    <m/>
    <n v="1"/>
    <n v="12"/>
    <x v="163"/>
    <x v="53"/>
    <x v="1"/>
    <s v="C $10"/>
  </r>
  <r>
    <s v="TL"/>
    <x v="28"/>
    <x v="4"/>
    <x v="0"/>
    <m/>
    <m/>
    <x v="0"/>
    <m/>
    <x v="1"/>
    <x v="20"/>
    <s v="Thomas"/>
    <s v="Frank"/>
    <s v="White Sox"/>
    <m/>
    <m/>
    <n v="1"/>
    <n v="25"/>
    <x v="164"/>
    <x v="53"/>
    <x v="0"/>
    <s v="C $10"/>
  </r>
  <r>
    <m/>
    <x v="28"/>
    <x v="5"/>
    <x v="0"/>
    <m/>
    <m/>
    <x v="0"/>
    <m/>
    <x v="0"/>
    <x v="0"/>
    <s v="Ripken Jr"/>
    <s v="Cal"/>
    <s v="Orioles"/>
    <m/>
    <m/>
    <n v="1"/>
    <n v="0.75"/>
    <x v="81"/>
    <x v="36"/>
    <x v="0"/>
    <s v="F $.25"/>
  </r>
  <r>
    <m/>
    <x v="28"/>
    <x v="5"/>
    <x v="0"/>
    <m/>
    <m/>
    <x v="0"/>
    <m/>
    <x v="0"/>
    <x v="19"/>
    <s v="Smith"/>
    <s v="Ozzie"/>
    <s v="Cardinals"/>
    <m/>
    <m/>
    <n v="1"/>
    <n v="0.4"/>
    <x v="65"/>
    <x v="36"/>
    <x v="0"/>
    <s v="F $.25"/>
  </r>
  <r>
    <m/>
    <x v="28"/>
    <x v="5"/>
    <x v="0"/>
    <m/>
    <m/>
    <x v="0"/>
    <m/>
    <x v="0"/>
    <x v="548"/>
    <s v="Carter"/>
    <s v="Gary"/>
    <s v="Mets"/>
    <m/>
    <m/>
    <n v="1"/>
    <n v="0.25"/>
    <x v="33"/>
    <x v="36"/>
    <x v="0"/>
    <s v="F $.25"/>
  </r>
  <r>
    <m/>
    <x v="28"/>
    <x v="5"/>
    <x v="0"/>
    <m/>
    <m/>
    <x v="0"/>
    <m/>
    <x v="1"/>
    <x v="330"/>
    <s v="Martinez"/>
    <s v="Tino"/>
    <s v="Mariners"/>
    <m/>
    <m/>
    <n v="1"/>
    <n v="0.5"/>
    <x v="171"/>
    <x v="37"/>
    <x v="1"/>
    <s v="F $.25"/>
  </r>
  <r>
    <m/>
    <x v="28"/>
    <x v="5"/>
    <x v="0"/>
    <m/>
    <m/>
    <x v="0"/>
    <m/>
    <x v="1"/>
    <x v="230"/>
    <s v="Gonzalez"/>
    <s v="Juan"/>
    <s v="Rangers"/>
    <m/>
    <m/>
    <n v="1"/>
    <n v="1"/>
    <x v="165"/>
    <x v="37"/>
    <x v="1"/>
    <s v="E $1"/>
  </r>
  <r>
    <m/>
    <x v="28"/>
    <x v="5"/>
    <x v="0"/>
    <m/>
    <m/>
    <x v="0"/>
    <m/>
    <x v="1"/>
    <x v="86"/>
    <s v="Justice"/>
    <s v="Dave"/>
    <s v="Braves"/>
    <m/>
    <m/>
    <n v="1"/>
    <n v="0.5"/>
    <x v="167"/>
    <x v="37"/>
    <x v="2"/>
    <s v="F $.25"/>
  </r>
  <r>
    <s v="TL"/>
    <x v="28"/>
    <x v="5"/>
    <x v="0"/>
    <m/>
    <m/>
    <x v="0"/>
    <m/>
    <x v="1"/>
    <x v="549"/>
    <s v="Thomas"/>
    <s v="Frank"/>
    <s v="White Sox"/>
    <m/>
    <m/>
    <n v="1"/>
    <n v="2"/>
    <x v="164"/>
    <x v="37"/>
    <x v="0"/>
    <s v="E $1"/>
  </r>
  <r>
    <m/>
    <x v="28"/>
    <x v="5"/>
    <x v="0"/>
    <m/>
    <m/>
    <x v="0"/>
    <m/>
    <x v="0"/>
    <x v="550"/>
    <s v="San Francisco Earthquake"/>
    <m/>
    <m/>
    <m/>
    <m/>
    <n v="1"/>
    <m/>
    <x v="172"/>
    <x v="36"/>
    <x v="1"/>
    <s v="G"/>
  </r>
  <r>
    <m/>
    <x v="28"/>
    <x v="5"/>
    <x v="1"/>
    <m/>
    <m/>
    <x v="0"/>
    <m/>
    <x v="0"/>
    <x v="288"/>
    <s v="Carter"/>
    <s v="Gary"/>
    <s v="Giants"/>
    <m/>
    <m/>
    <n v="1"/>
    <n v="0.4"/>
    <x v="33"/>
    <x v="54"/>
    <x v="0"/>
    <s v="F $.25"/>
  </r>
  <r>
    <m/>
    <x v="28"/>
    <x v="5"/>
    <x v="1"/>
    <m/>
    <m/>
    <x v="0"/>
    <m/>
    <x v="1"/>
    <x v="523"/>
    <s v="Thomas"/>
    <s v="Frank"/>
    <s v="White Sox"/>
    <m/>
    <m/>
    <n v="1"/>
    <n v="2"/>
    <x v="164"/>
    <x v="44"/>
    <x v="0"/>
    <s v="E $1"/>
  </r>
  <r>
    <m/>
    <x v="28"/>
    <x v="7"/>
    <x v="0"/>
    <m/>
    <m/>
    <x v="0"/>
    <m/>
    <x v="0"/>
    <x v="0"/>
    <s v="Boggs"/>
    <s v="Wade"/>
    <s v="Red Sox"/>
    <m/>
    <m/>
    <n v="1"/>
    <n v="0.4"/>
    <x v="104"/>
    <x v="45"/>
    <x v="0"/>
    <s v="F $.25"/>
  </r>
  <r>
    <m/>
    <x v="28"/>
    <x v="7"/>
    <x v="0"/>
    <m/>
    <m/>
    <x v="0"/>
    <m/>
    <x v="0"/>
    <x v="181"/>
    <s v="Smith"/>
    <s v="Ozzie"/>
    <s v="Cardinals"/>
    <m/>
    <m/>
    <n v="1"/>
    <n v="0.4"/>
    <x v="65"/>
    <x v="45"/>
    <x v="0"/>
    <s v="F $.25"/>
  </r>
  <r>
    <m/>
    <x v="28"/>
    <x v="0"/>
    <x v="0"/>
    <m/>
    <m/>
    <x v="0"/>
    <m/>
    <x v="0"/>
    <x v="49"/>
    <s v="Ryan"/>
    <s v="Nolan"/>
    <s v="Rangers"/>
    <s v="P"/>
    <m/>
    <n v="1"/>
    <n v="1"/>
    <x v="19"/>
    <x v="2"/>
    <x v="0"/>
    <s v="E $1"/>
  </r>
  <r>
    <m/>
    <x v="28"/>
    <x v="0"/>
    <x v="0"/>
    <m/>
    <m/>
    <x v="0"/>
    <m/>
    <x v="0"/>
    <x v="0"/>
    <s v="Ryan"/>
    <s v="Nolan"/>
    <m/>
    <s v="P"/>
    <m/>
    <n v="1"/>
    <n v="0.5"/>
    <x v="19"/>
    <x v="2"/>
    <x v="0"/>
    <s v="F $.25"/>
  </r>
  <r>
    <m/>
    <x v="28"/>
    <x v="0"/>
    <x v="0"/>
    <m/>
    <m/>
    <x v="0"/>
    <m/>
    <x v="0"/>
    <x v="155"/>
    <s v="Ryan"/>
    <s v="Nolan"/>
    <m/>
    <s v="P"/>
    <m/>
    <n v="1"/>
    <n v="0.5"/>
    <x v="19"/>
    <x v="2"/>
    <x v="0"/>
    <s v="F $.25"/>
  </r>
  <r>
    <m/>
    <x v="28"/>
    <x v="0"/>
    <x v="0"/>
    <m/>
    <m/>
    <x v="0"/>
    <m/>
    <x v="0"/>
    <x v="267"/>
    <s v="Ryan"/>
    <s v="Nolan"/>
    <m/>
    <s v="P"/>
    <m/>
    <n v="1"/>
    <n v="0.5"/>
    <x v="19"/>
    <x v="2"/>
    <x v="0"/>
    <s v="F $.25"/>
  </r>
  <r>
    <m/>
    <x v="28"/>
    <x v="0"/>
    <x v="0"/>
    <m/>
    <m/>
    <x v="0"/>
    <m/>
    <x v="0"/>
    <x v="127"/>
    <s v="Ryan"/>
    <s v="Nolan"/>
    <m/>
    <s v="P"/>
    <m/>
    <n v="1"/>
    <n v="0.5"/>
    <x v="19"/>
    <x v="2"/>
    <x v="0"/>
    <s v="F $.25"/>
  </r>
  <r>
    <m/>
    <x v="28"/>
    <x v="0"/>
    <x v="0"/>
    <s v="RB"/>
    <m/>
    <x v="0"/>
    <m/>
    <x v="0"/>
    <x v="178"/>
    <s v="Ripken Jr"/>
    <s v="Cal"/>
    <s v="Orioles"/>
    <s v="SS"/>
    <m/>
    <n v="1"/>
    <n v="0.25"/>
    <x v="81"/>
    <x v="8"/>
    <x v="0"/>
    <s v="F $.25"/>
  </r>
  <r>
    <m/>
    <x v="28"/>
    <x v="0"/>
    <x v="0"/>
    <m/>
    <m/>
    <x v="0"/>
    <m/>
    <x v="1"/>
    <x v="130"/>
    <s v="Vaughn"/>
    <s v="Greg"/>
    <s v="Brewers"/>
    <s v="OF"/>
    <m/>
    <n v="1"/>
    <n v="0.05"/>
    <x v="173"/>
    <x v="1"/>
    <x v="1"/>
    <s v="G"/>
  </r>
  <r>
    <m/>
    <x v="28"/>
    <x v="0"/>
    <x v="0"/>
    <m/>
    <m/>
    <x v="0"/>
    <m/>
    <x v="0"/>
    <x v="289"/>
    <s v="Brett"/>
    <s v="George"/>
    <s v="Royals"/>
    <s v="1B"/>
    <m/>
    <n v="1"/>
    <n v="0.6"/>
    <x v="37"/>
    <x v="2"/>
    <x v="0"/>
    <s v="F $.25"/>
  </r>
  <r>
    <m/>
    <x v="28"/>
    <x v="0"/>
    <x v="0"/>
    <m/>
    <m/>
    <x v="0"/>
    <m/>
    <x v="0"/>
    <x v="74"/>
    <s v="Dawson"/>
    <s v="Andre"/>
    <s v="Cubs"/>
    <s v="OF"/>
    <m/>
    <n v="1"/>
    <n v="0.25"/>
    <x v="53"/>
    <x v="2"/>
    <x v="0"/>
    <s v="F $.25"/>
  </r>
  <r>
    <m/>
    <x v="28"/>
    <x v="0"/>
    <x v="0"/>
    <m/>
    <m/>
    <x v="0"/>
    <m/>
    <x v="0"/>
    <x v="92"/>
    <s v="Mattingly"/>
    <s v="Don"/>
    <s v="Yankees"/>
    <s v="1B"/>
    <m/>
    <n v="1"/>
    <n v="0.6"/>
    <x v="106"/>
    <x v="2"/>
    <x v="2"/>
    <s v="F $.25"/>
  </r>
  <r>
    <m/>
    <x v="28"/>
    <x v="0"/>
    <x v="0"/>
    <m/>
    <m/>
    <x v="0"/>
    <m/>
    <x v="0"/>
    <x v="108"/>
    <s v="Sandberg"/>
    <s v="Ryne"/>
    <s v="Cubs"/>
    <s v="2B"/>
    <m/>
    <n v="1"/>
    <n v="0.4"/>
    <x v="103"/>
    <x v="2"/>
    <x v="0"/>
    <s v="F $.25"/>
  </r>
  <r>
    <m/>
    <x v="28"/>
    <x v="0"/>
    <x v="0"/>
    <m/>
    <m/>
    <x v="0"/>
    <m/>
    <x v="0"/>
    <x v="14"/>
    <s v="Bonds"/>
    <s v="Barry"/>
    <s v="Pirates"/>
    <s v="OF"/>
    <m/>
    <n v="1"/>
    <n v="1"/>
    <x v="132"/>
    <x v="2"/>
    <x v="2"/>
    <s v="E $1"/>
  </r>
  <r>
    <m/>
    <x v="28"/>
    <x v="0"/>
    <x v="0"/>
    <m/>
    <m/>
    <x v="0"/>
    <m/>
    <x v="0"/>
    <x v="165"/>
    <s v="Yount"/>
    <s v="Robin"/>
    <s v="Brewers"/>
    <s v="OF"/>
    <m/>
    <n v="1"/>
    <n v="0.4"/>
    <x v="59"/>
    <x v="2"/>
    <x v="0"/>
    <s v="F $.25"/>
  </r>
  <r>
    <m/>
    <x v="28"/>
    <x v="0"/>
    <x v="0"/>
    <m/>
    <m/>
    <x v="0"/>
    <m/>
    <x v="0"/>
    <x v="222"/>
    <s v="Murray"/>
    <s v="Eddie"/>
    <s v="Dodgers"/>
    <s v="1B"/>
    <m/>
    <n v="1"/>
    <n v="0.25"/>
    <x v="64"/>
    <x v="2"/>
    <x v="0"/>
    <s v="F $.25"/>
  </r>
  <r>
    <m/>
    <x v="28"/>
    <x v="0"/>
    <x v="0"/>
    <m/>
    <m/>
    <x v="0"/>
    <m/>
    <x v="1"/>
    <x v="551"/>
    <s v="Gonzalez"/>
    <s v="Juan"/>
    <s v="Rangers"/>
    <s v="OF"/>
    <m/>
    <n v="1"/>
    <n v="1"/>
    <x v="165"/>
    <x v="1"/>
    <x v="1"/>
    <s v="E $1"/>
  </r>
  <r>
    <m/>
    <x v="28"/>
    <x v="0"/>
    <x v="0"/>
    <m/>
    <m/>
    <x v="0"/>
    <m/>
    <x v="0"/>
    <x v="319"/>
    <s v="Griffey Jr"/>
    <s v="Ken"/>
    <s v="Mariners"/>
    <s v="OF"/>
    <m/>
    <n v="1"/>
    <n v="1"/>
    <x v="151"/>
    <x v="2"/>
    <x v="0"/>
    <s v="E $1"/>
  </r>
  <r>
    <m/>
    <x v="28"/>
    <x v="0"/>
    <x v="0"/>
    <m/>
    <m/>
    <x v="0"/>
    <m/>
    <x v="0"/>
    <x v="94"/>
    <s v="Molitor"/>
    <s v="Paul"/>
    <s v="Brewers"/>
    <s v="3B"/>
    <m/>
    <n v="1"/>
    <n v="0.25"/>
    <x v="62"/>
    <x v="2"/>
    <x v="0"/>
    <s v="F $.25"/>
  </r>
  <r>
    <m/>
    <x v="28"/>
    <x v="0"/>
    <x v="0"/>
    <m/>
    <m/>
    <x v="0"/>
    <m/>
    <x v="0"/>
    <x v="16"/>
    <s v="Winfield"/>
    <s v="Dave"/>
    <s v="Yankees"/>
    <s v="OF"/>
    <m/>
    <n v="1"/>
    <n v="0.25"/>
    <x v="29"/>
    <x v="2"/>
    <x v="0"/>
    <s v="F $.25"/>
  </r>
  <r>
    <m/>
    <x v="28"/>
    <x v="0"/>
    <x v="0"/>
    <m/>
    <m/>
    <x v="0"/>
    <m/>
    <x v="0"/>
    <x v="480"/>
    <s v="Robinson"/>
    <s v="Frank"/>
    <s v="Orioles"/>
    <s v="Mgr"/>
    <m/>
    <n v="1"/>
    <n v="0.25"/>
    <x v="26"/>
    <x v="2"/>
    <x v="0"/>
    <s v="F $.25"/>
  </r>
  <r>
    <m/>
    <x v="28"/>
    <x v="0"/>
    <x v="0"/>
    <s v="AS"/>
    <m/>
    <x v="0"/>
    <m/>
    <x v="0"/>
    <x v="292"/>
    <s v="Ripken Jr"/>
    <s v="Cal"/>
    <s v="Orioles"/>
    <s v="SS"/>
    <m/>
    <n v="1"/>
    <n v="0.4"/>
    <x v="81"/>
    <x v="9"/>
    <x v="0"/>
    <s v="F $.25"/>
  </r>
  <r>
    <m/>
    <x v="28"/>
    <x v="0"/>
    <x v="0"/>
    <s v="AS"/>
    <m/>
    <x v="0"/>
    <m/>
    <x v="0"/>
    <x v="95"/>
    <s v="Smith"/>
    <s v="Ozzie"/>
    <s v="Cardinals"/>
    <m/>
    <m/>
    <n v="1"/>
    <n v="0.25"/>
    <x v="65"/>
    <x v="9"/>
    <x v="0"/>
    <s v="F $.25"/>
  </r>
  <r>
    <m/>
    <x v="28"/>
    <x v="0"/>
    <x v="0"/>
    <s v="AS"/>
    <m/>
    <x v="0"/>
    <m/>
    <x v="0"/>
    <x v="498"/>
    <s v="Gwynn"/>
    <s v="Tony"/>
    <s v="Padres"/>
    <m/>
    <m/>
    <n v="1"/>
    <n v="0.25"/>
    <x v="94"/>
    <x v="9"/>
    <x v="0"/>
    <s v="F $.25"/>
  </r>
  <r>
    <s v="TL"/>
    <x v="28"/>
    <x v="0"/>
    <x v="0"/>
    <m/>
    <m/>
    <x v="0"/>
    <m/>
    <x v="1"/>
    <x v="313"/>
    <s v="Thomas"/>
    <s v="Frank"/>
    <s v="White Sox"/>
    <s v="1B"/>
    <m/>
    <n v="1"/>
    <n v="2"/>
    <x v="164"/>
    <x v="1"/>
    <x v="0"/>
    <s v="E $1"/>
  </r>
  <r>
    <m/>
    <x v="28"/>
    <x v="0"/>
    <x v="0"/>
    <m/>
    <m/>
    <x v="0"/>
    <m/>
    <x v="0"/>
    <x v="63"/>
    <s v="Fisk"/>
    <s v="Carlton"/>
    <s v="White Sox"/>
    <s v="C"/>
    <m/>
    <n v="1"/>
    <n v="0.25"/>
    <x v="71"/>
    <x v="2"/>
    <x v="0"/>
    <s v="F $.25"/>
  </r>
  <r>
    <m/>
    <x v="28"/>
    <x v="0"/>
    <x v="0"/>
    <m/>
    <m/>
    <x v="0"/>
    <m/>
    <x v="0"/>
    <x v="486"/>
    <s v="Johnson"/>
    <s v="Randy"/>
    <s v="Mariners"/>
    <s v="P"/>
    <m/>
    <n v="1"/>
    <n v="0.5"/>
    <x v="153"/>
    <x v="2"/>
    <x v="0"/>
    <s v="F $.25"/>
  </r>
  <r>
    <m/>
    <x v="28"/>
    <x v="0"/>
    <x v="0"/>
    <m/>
    <m/>
    <x v="0"/>
    <m/>
    <x v="0"/>
    <x v="96"/>
    <s v="Henderson"/>
    <s v="Rickey"/>
    <s v="Athletics"/>
    <s v="OF"/>
    <m/>
    <n v="1"/>
    <n v="0.25"/>
    <x v="66"/>
    <x v="2"/>
    <x v="0"/>
    <s v="F $.25"/>
  </r>
  <r>
    <m/>
    <x v="28"/>
    <x v="0"/>
    <x v="0"/>
    <m/>
    <m/>
    <x v="0"/>
    <m/>
    <x v="0"/>
    <x v="552"/>
    <s v="Kruk"/>
    <s v="John"/>
    <s v="Phillies"/>
    <s v="1B"/>
    <m/>
    <n v="1"/>
    <n v="0.05"/>
    <x v="160"/>
    <x v="2"/>
    <x v="1"/>
    <s v="G"/>
  </r>
  <r>
    <m/>
    <x v="28"/>
    <x v="0"/>
    <x v="0"/>
    <m/>
    <m/>
    <x v="0"/>
    <m/>
    <x v="0"/>
    <x v="553"/>
    <s v="Glavine"/>
    <s v="Tom"/>
    <s v="Braves"/>
    <s v="P"/>
    <m/>
    <n v="1"/>
    <n v="0.25"/>
    <x v="142"/>
    <x v="2"/>
    <x v="0"/>
    <s v="F $.25"/>
  </r>
  <r>
    <m/>
    <x v="28"/>
    <x v="0"/>
    <x v="0"/>
    <m/>
    <m/>
    <x v="0"/>
    <m/>
    <x v="0"/>
    <x v="202"/>
    <s v="Smoltz"/>
    <s v="John"/>
    <s v="Braves"/>
    <s v="P"/>
    <m/>
    <n v="1"/>
    <n v="0.25"/>
    <x v="147"/>
    <x v="2"/>
    <x v="0"/>
    <s v="F $.25"/>
  </r>
  <r>
    <m/>
    <x v="28"/>
    <x v="0"/>
    <x v="0"/>
    <m/>
    <m/>
    <x v="0"/>
    <m/>
    <x v="0"/>
    <x v="554"/>
    <s v="Daulton"/>
    <s v="Darren"/>
    <s v="Phillies"/>
    <s v="C"/>
    <m/>
    <n v="1"/>
    <m/>
    <x v="159"/>
    <x v="2"/>
    <x v="1"/>
    <s v="G"/>
  </r>
  <r>
    <m/>
    <x v="28"/>
    <x v="0"/>
    <x v="0"/>
    <m/>
    <m/>
    <x v="0"/>
    <m/>
    <x v="0"/>
    <x v="447"/>
    <s v="Ripken Jr"/>
    <s v="Cal"/>
    <s v="Orioles"/>
    <s v="SS"/>
    <m/>
    <n v="1"/>
    <n v="0.75"/>
    <x v="81"/>
    <x v="2"/>
    <x v="0"/>
    <s v="F $.25"/>
  </r>
  <r>
    <m/>
    <x v="28"/>
    <x v="0"/>
    <x v="0"/>
    <m/>
    <m/>
    <x v="0"/>
    <m/>
    <x v="0"/>
    <x v="114"/>
    <s v="Smith"/>
    <s v="Ozzie"/>
    <s v="Cardinals"/>
    <s v="SS"/>
    <m/>
    <n v="1"/>
    <n v="0.4"/>
    <x v="65"/>
    <x v="2"/>
    <x v="0"/>
    <s v="F $.25"/>
  </r>
  <r>
    <m/>
    <x v="28"/>
    <x v="0"/>
    <x v="0"/>
    <m/>
    <m/>
    <x v="0"/>
    <m/>
    <x v="0"/>
    <x v="176"/>
    <s v="Eckersley"/>
    <s v="Dennis"/>
    <s v="Athletics"/>
    <s v="P"/>
    <m/>
    <n v="1"/>
    <n v="0.25"/>
    <x v="58"/>
    <x v="2"/>
    <x v="0"/>
    <s v="F $.25"/>
  </r>
  <r>
    <m/>
    <x v="28"/>
    <x v="0"/>
    <x v="0"/>
    <m/>
    <m/>
    <x v="0"/>
    <m/>
    <x v="1"/>
    <x v="555"/>
    <s v="Sosa"/>
    <s v="Sammy"/>
    <s v="White Sox"/>
    <s v="OF"/>
    <m/>
    <n v="1"/>
    <n v="2.5"/>
    <x v="163"/>
    <x v="1"/>
    <x v="1"/>
    <s v="E $1"/>
  </r>
  <r>
    <m/>
    <x v="28"/>
    <x v="0"/>
    <x v="0"/>
    <m/>
    <m/>
    <x v="0"/>
    <m/>
    <x v="0"/>
    <x v="117"/>
    <s v="Puckett"/>
    <s v="Kirby"/>
    <s v="Twins"/>
    <s v="OF"/>
    <m/>
    <n v="1"/>
    <n v="0.25"/>
    <x v="124"/>
    <x v="2"/>
    <x v="0"/>
    <s v="F $.25"/>
  </r>
  <r>
    <m/>
    <x v="28"/>
    <x v="0"/>
    <x v="0"/>
    <m/>
    <m/>
    <x v="0"/>
    <m/>
    <x v="0"/>
    <x v="100"/>
    <s v="Maddux"/>
    <s v="Greg"/>
    <s v="Braves"/>
    <s v="P"/>
    <m/>
    <n v="1"/>
    <n v="0.4"/>
    <x v="136"/>
    <x v="2"/>
    <x v="0"/>
    <s v="F $.25"/>
  </r>
  <r>
    <m/>
    <x v="28"/>
    <x v="0"/>
    <x v="0"/>
    <m/>
    <m/>
    <x v="0"/>
    <m/>
    <x v="0"/>
    <x v="257"/>
    <s v="Gwynn"/>
    <s v="Tony"/>
    <s v="Padres"/>
    <s v="OF"/>
    <m/>
    <n v="1"/>
    <n v="0.3"/>
    <x v="94"/>
    <x v="2"/>
    <x v="0"/>
    <s v="F $.25"/>
  </r>
  <r>
    <m/>
    <x v="28"/>
    <x v="0"/>
    <x v="0"/>
    <m/>
    <m/>
    <x v="0"/>
    <m/>
    <x v="0"/>
    <x v="375"/>
    <s v="Boggs"/>
    <s v="Wade"/>
    <s v="Red Sox"/>
    <s v="3B"/>
    <m/>
    <n v="1"/>
    <n v="0.25"/>
    <x v="104"/>
    <x v="2"/>
    <x v="0"/>
    <s v="F $.25"/>
  </r>
  <r>
    <m/>
    <x v="28"/>
    <x v="0"/>
    <x v="0"/>
    <m/>
    <m/>
    <x v="0"/>
    <m/>
    <x v="0"/>
    <x v="556"/>
    <s v="Rice"/>
    <s v="Jim"/>
    <s v="Red Sox"/>
    <s v="OF"/>
    <m/>
    <n v="1"/>
    <n v="0.25"/>
    <x v="42"/>
    <x v="2"/>
    <x v="0"/>
    <s v="F $.25"/>
  </r>
  <r>
    <m/>
    <x v="28"/>
    <x v="0"/>
    <x v="0"/>
    <m/>
    <m/>
    <x v="0"/>
    <m/>
    <x v="0"/>
    <x v="376"/>
    <s v="Carter"/>
    <s v="Gary"/>
    <s v="Mets"/>
    <s v="C"/>
    <m/>
    <n v="1"/>
    <n v="0.25"/>
    <x v="33"/>
    <x v="2"/>
    <x v="0"/>
    <s v="F $.25"/>
  </r>
  <r>
    <m/>
    <x v="28"/>
    <x v="0"/>
    <x v="1"/>
    <m/>
    <m/>
    <x v="0"/>
    <m/>
    <x v="0"/>
    <x v="557"/>
    <s v="Winfield"/>
    <s v="Dave"/>
    <s v="Angels"/>
    <s v="OF"/>
    <m/>
    <n v="1"/>
    <n v="0.25"/>
    <x v="29"/>
    <x v="6"/>
    <x v="0"/>
    <s v="F $.25"/>
  </r>
  <r>
    <m/>
    <x v="28"/>
    <x v="0"/>
    <x v="1"/>
    <m/>
    <m/>
    <x v="0"/>
    <m/>
    <x v="0"/>
    <x v="401"/>
    <s v="Carter"/>
    <s v="Gary"/>
    <s v="Giants"/>
    <s v="C"/>
    <m/>
    <n v="1"/>
    <n v="0.25"/>
    <x v="33"/>
    <x v="6"/>
    <x v="0"/>
    <s v="F $.25"/>
  </r>
  <r>
    <m/>
    <x v="28"/>
    <x v="0"/>
    <x v="1"/>
    <m/>
    <m/>
    <x v="0"/>
    <m/>
    <x v="1"/>
    <x v="507"/>
    <s v="Justice"/>
    <s v="Dave"/>
    <s v="Braves"/>
    <s v="P"/>
    <m/>
    <n v="1"/>
    <n v="0.5"/>
    <x v="167"/>
    <x v="22"/>
    <x v="2"/>
    <s v="F $.25"/>
  </r>
  <r>
    <m/>
    <x v="28"/>
    <x v="0"/>
    <x v="1"/>
    <m/>
    <m/>
    <x v="0"/>
    <m/>
    <x v="0"/>
    <x v="557"/>
    <s v="Winfield"/>
    <s v="Dave"/>
    <s v="Angels"/>
    <s v="OF"/>
    <m/>
    <n v="1"/>
    <n v="0.5"/>
    <x v="29"/>
    <x v="6"/>
    <x v="0"/>
    <s v="F $.25"/>
  </r>
  <r>
    <m/>
    <x v="28"/>
    <x v="8"/>
    <x v="19"/>
    <m/>
    <m/>
    <x v="0"/>
    <m/>
    <x v="0"/>
    <x v="267"/>
    <s v="Jackson"/>
    <s v="Reggie"/>
    <s v="Special"/>
    <m/>
    <m/>
    <n v="1"/>
    <n v="0.5"/>
    <x v="52"/>
    <x v="55"/>
    <x v="0"/>
    <s v="F $.25"/>
  </r>
  <r>
    <m/>
    <x v="28"/>
    <x v="8"/>
    <x v="0"/>
    <m/>
    <m/>
    <x v="0"/>
    <m/>
    <x v="0"/>
    <x v="28"/>
    <s v="Schmidt"/>
    <s v="Mike"/>
    <s v="Phillies"/>
    <m/>
    <m/>
    <n v="1"/>
    <n v="1"/>
    <x v="28"/>
    <x v="47"/>
    <x v="0"/>
    <s v="E $1"/>
  </r>
  <r>
    <m/>
    <x v="28"/>
    <x v="8"/>
    <x v="0"/>
    <m/>
    <m/>
    <x v="0"/>
    <m/>
    <x v="1"/>
    <x v="101"/>
    <s v="Vaughn"/>
    <s v="Greg"/>
    <s v="Brewers"/>
    <m/>
    <m/>
    <n v="1"/>
    <n v="0.05"/>
    <x v="173"/>
    <x v="46"/>
    <x v="1"/>
    <s v="G"/>
  </r>
  <r>
    <m/>
    <x v="28"/>
    <x v="8"/>
    <x v="0"/>
    <m/>
    <m/>
    <x v="0"/>
    <m/>
    <x v="1"/>
    <x v="459"/>
    <s v="Gonzalez"/>
    <s v="Juan"/>
    <s v="Rangers"/>
    <m/>
    <m/>
    <n v="1"/>
    <n v="1.5"/>
    <x v="165"/>
    <x v="46"/>
    <x v="1"/>
    <s v="E $1"/>
  </r>
  <r>
    <m/>
    <x v="28"/>
    <x v="8"/>
    <x v="0"/>
    <m/>
    <m/>
    <x v="0"/>
    <m/>
    <x v="0"/>
    <x v="558"/>
    <s v="Griffey Jr"/>
    <s v="Ken"/>
    <s v="Mariners"/>
    <m/>
    <m/>
    <n v="1"/>
    <n v="2"/>
    <x v="151"/>
    <x v="47"/>
    <x v="0"/>
    <s v="E $1"/>
  </r>
  <r>
    <m/>
    <x v="28"/>
    <x v="8"/>
    <x v="0"/>
    <m/>
    <m/>
    <x v="0"/>
    <m/>
    <x v="0"/>
    <x v="192"/>
    <s v="Carter"/>
    <s v="Gary"/>
    <s v="Mets"/>
    <m/>
    <m/>
    <n v="1"/>
    <n v="0.5"/>
    <x v="33"/>
    <x v="47"/>
    <x v="0"/>
    <s v="F $.25"/>
  </r>
  <r>
    <m/>
    <x v="28"/>
    <x v="8"/>
    <x v="0"/>
    <m/>
    <m/>
    <x v="0"/>
    <m/>
    <x v="0"/>
    <x v="559"/>
    <s v="Mattingly"/>
    <s v="Don"/>
    <s v="Yankees"/>
    <m/>
    <m/>
    <n v="1"/>
    <n v="1.25"/>
    <x v="106"/>
    <x v="47"/>
    <x v="2"/>
    <s v="E $1"/>
  </r>
  <r>
    <m/>
    <x v="28"/>
    <x v="8"/>
    <x v="0"/>
    <m/>
    <m/>
    <x v="0"/>
    <m/>
    <x v="0"/>
    <x v="560"/>
    <s v="Ripken Jr"/>
    <s v="Cal"/>
    <s v="Orioles"/>
    <m/>
    <m/>
    <n v="1"/>
    <n v="1.5"/>
    <x v="81"/>
    <x v="47"/>
    <x v="0"/>
    <s v="E $1"/>
  </r>
  <r>
    <m/>
    <x v="28"/>
    <x v="8"/>
    <x v="0"/>
    <m/>
    <m/>
    <x v="0"/>
    <m/>
    <x v="0"/>
    <x v="561"/>
    <s v="Winfield"/>
    <s v="Dave"/>
    <s v="Yankees"/>
    <m/>
    <m/>
    <n v="1"/>
    <n v="0.5"/>
    <x v="29"/>
    <x v="47"/>
    <x v="0"/>
    <s v="F $.25"/>
  </r>
  <r>
    <m/>
    <x v="28"/>
    <x v="8"/>
    <x v="0"/>
    <m/>
    <m/>
    <x v="0"/>
    <m/>
    <x v="0"/>
    <x v="562"/>
    <s v="Boggs"/>
    <s v="Wade"/>
    <s v="Red Sox"/>
    <m/>
    <m/>
    <n v="1"/>
    <n v="0.5"/>
    <x v="104"/>
    <x v="47"/>
    <x v="0"/>
    <s v="F $.25"/>
  </r>
  <r>
    <m/>
    <x v="28"/>
    <x v="8"/>
    <x v="0"/>
    <m/>
    <m/>
    <x v="0"/>
    <m/>
    <x v="0"/>
    <x v="563"/>
    <s v="Ryan"/>
    <s v="Nolan"/>
    <s v="Rangers"/>
    <m/>
    <m/>
    <n v="1"/>
    <n v="1"/>
    <x v="19"/>
    <x v="47"/>
    <x v="0"/>
    <s v="E $1"/>
  </r>
  <r>
    <m/>
    <x v="29"/>
    <x v="6"/>
    <x v="0"/>
    <m/>
    <m/>
    <x v="0"/>
    <m/>
    <x v="0"/>
    <x v="0"/>
    <s v="Carew"/>
    <s v="Rod"/>
    <m/>
    <m/>
    <m/>
    <n v="1"/>
    <n v="0.25"/>
    <x v="7"/>
    <x v="38"/>
    <x v="0"/>
    <s v="F $.25"/>
  </r>
  <r>
    <m/>
    <x v="29"/>
    <x v="6"/>
    <x v="0"/>
    <m/>
    <m/>
    <x v="0"/>
    <m/>
    <x v="0"/>
    <x v="155"/>
    <s v="Carew"/>
    <s v="Rod"/>
    <m/>
    <m/>
    <m/>
    <n v="1"/>
    <n v="0.25"/>
    <x v="7"/>
    <x v="38"/>
    <x v="0"/>
    <s v="F $.25"/>
  </r>
  <r>
    <m/>
    <x v="29"/>
    <x v="6"/>
    <x v="0"/>
    <m/>
    <m/>
    <x v="0"/>
    <m/>
    <x v="0"/>
    <x v="127"/>
    <s v="Carew"/>
    <s v="Rod"/>
    <m/>
    <m/>
    <m/>
    <n v="1"/>
    <n v="0.25"/>
    <x v="7"/>
    <x v="38"/>
    <x v="0"/>
    <s v="F $.25"/>
  </r>
  <r>
    <s v="TL"/>
    <x v="29"/>
    <x v="6"/>
    <x v="0"/>
    <m/>
    <m/>
    <x v="0"/>
    <m/>
    <x v="1"/>
    <x v="306"/>
    <s v="Mussina"/>
    <s v="Mike"/>
    <s v="Orioles"/>
    <m/>
    <m/>
    <n v="1"/>
    <n v="4"/>
    <x v="174"/>
    <x v="39"/>
    <x v="0"/>
    <s v="E $1"/>
  </r>
  <r>
    <m/>
    <x v="29"/>
    <x v="6"/>
    <x v="0"/>
    <m/>
    <m/>
    <x v="0"/>
    <m/>
    <x v="0"/>
    <x v="336"/>
    <s v="Ripken Jr"/>
    <s v="Cal"/>
    <s v="Orioles"/>
    <m/>
    <m/>
    <n v="1"/>
    <n v="0.75"/>
    <x v="81"/>
    <x v="38"/>
    <x v="0"/>
    <s v="F $.25"/>
  </r>
  <r>
    <s v="TL"/>
    <x v="29"/>
    <x v="6"/>
    <x v="0"/>
    <m/>
    <m/>
    <x v="0"/>
    <m/>
    <x v="1"/>
    <x v="350"/>
    <s v="Bagwell"/>
    <s v="Jeff"/>
    <s v="Astros"/>
    <m/>
    <m/>
    <n v="1"/>
    <n v="3"/>
    <x v="175"/>
    <x v="39"/>
    <x v="0"/>
    <s v="E $1"/>
  </r>
  <r>
    <m/>
    <x v="29"/>
    <x v="6"/>
    <x v="0"/>
    <m/>
    <m/>
    <x v="0"/>
    <m/>
    <x v="0"/>
    <x v="542"/>
    <s v="Bonds"/>
    <s v="Barry"/>
    <s v="Pirates"/>
    <m/>
    <m/>
    <n v="1"/>
    <n v="1"/>
    <x v="132"/>
    <x v="38"/>
    <x v="2"/>
    <s v="E $1"/>
  </r>
  <r>
    <m/>
    <x v="29"/>
    <x v="6"/>
    <x v="0"/>
    <m/>
    <m/>
    <x v="0"/>
    <m/>
    <x v="0"/>
    <x v="564"/>
    <s v="Powell"/>
    <s v="Colin"/>
    <m/>
    <m/>
    <m/>
    <n v="1"/>
    <n v="0.5"/>
    <x v="176"/>
    <x v="38"/>
    <x v="1"/>
    <s v="F $.25"/>
  </r>
  <r>
    <m/>
    <x v="29"/>
    <x v="6"/>
    <x v="0"/>
    <m/>
    <m/>
    <x v="0"/>
    <m/>
    <x v="0"/>
    <x v="341"/>
    <s v="Carter"/>
    <s v="Gary"/>
    <s v="Dodgers"/>
    <m/>
    <m/>
    <n v="1"/>
    <n v="0.25"/>
    <x v="33"/>
    <x v="38"/>
    <x v="0"/>
    <s v="F $.25"/>
  </r>
  <r>
    <m/>
    <x v="29"/>
    <x v="1"/>
    <x v="20"/>
    <m/>
    <m/>
    <x v="0"/>
    <m/>
    <x v="0"/>
    <x v="155"/>
    <s v="Fielder"/>
    <s v="Cecil"/>
    <s v="Tigers"/>
    <m/>
    <m/>
    <n v="1"/>
    <m/>
    <x v="127"/>
    <x v="56"/>
    <x v="1"/>
    <s v="G"/>
  </r>
  <r>
    <m/>
    <x v="29"/>
    <x v="1"/>
    <x v="20"/>
    <m/>
    <m/>
    <x v="0"/>
    <m/>
    <x v="0"/>
    <x v="267"/>
    <s v="Bonds"/>
    <s v="Barry"/>
    <s v="Pirates"/>
    <m/>
    <m/>
    <n v="1"/>
    <n v="0.5"/>
    <x v="132"/>
    <x v="56"/>
    <x v="2"/>
    <s v="F $.25"/>
  </r>
  <r>
    <m/>
    <x v="29"/>
    <x v="1"/>
    <x v="20"/>
    <m/>
    <m/>
    <x v="0"/>
    <m/>
    <x v="0"/>
    <x v="127"/>
    <s v="Larkin"/>
    <s v="Barry"/>
    <s v="Reds"/>
    <m/>
    <m/>
    <n v="1"/>
    <n v="0.25"/>
    <x v="137"/>
    <x v="56"/>
    <x v="0"/>
    <s v="F $.25"/>
  </r>
  <r>
    <m/>
    <x v="29"/>
    <x v="1"/>
    <x v="20"/>
    <m/>
    <m/>
    <x v="0"/>
    <m/>
    <x v="0"/>
    <x v="423"/>
    <s v="Clemens"/>
    <s v="Roger"/>
    <s v="Red Sox"/>
    <m/>
    <m/>
    <n v="1"/>
    <n v="0.4"/>
    <x v="121"/>
    <x v="56"/>
    <x v="2"/>
    <s v="F $.25"/>
  </r>
  <r>
    <m/>
    <x v="29"/>
    <x v="1"/>
    <x v="20"/>
    <m/>
    <m/>
    <x v="0"/>
    <m/>
    <x v="0"/>
    <x v="268"/>
    <s v="Alomar"/>
    <s v="Roberto"/>
    <s v="Padres"/>
    <m/>
    <m/>
    <n v="1"/>
    <n v="0.25"/>
    <x v="139"/>
    <x v="56"/>
    <x v="0"/>
    <s v="F $.25"/>
  </r>
  <r>
    <m/>
    <x v="29"/>
    <x v="1"/>
    <x v="20"/>
    <m/>
    <m/>
    <x v="0"/>
    <m/>
    <x v="0"/>
    <x v="356"/>
    <s v="Sandberg"/>
    <s v="Ryne"/>
    <s v="Cubs"/>
    <m/>
    <m/>
    <n v="1"/>
    <n v="0.25"/>
    <x v="103"/>
    <x v="56"/>
    <x v="0"/>
    <s v="F $.25"/>
  </r>
  <r>
    <m/>
    <x v="29"/>
    <x v="1"/>
    <x v="20"/>
    <m/>
    <m/>
    <x v="0"/>
    <m/>
    <x v="0"/>
    <x v="181"/>
    <s v="Martinez"/>
    <s v="Edgar"/>
    <s v="Mariners"/>
    <m/>
    <m/>
    <n v="1"/>
    <n v="0.05"/>
    <x v="143"/>
    <x v="56"/>
    <x v="0"/>
    <s v="G"/>
  </r>
  <r>
    <m/>
    <x v="29"/>
    <x v="1"/>
    <x v="0"/>
    <m/>
    <m/>
    <x v="0"/>
    <m/>
    <x v="0"/>
    <x v="565"/>
    <s v="Smoltz"/>
    <s v="John"/>
    <s v="Braves"/>
    <m/>
    <m/>
    <n v="1"/>
    <n v="0.25"/>
    <x v="147"/>
    <x v="10"/>
    <x v="0"/>
    <s v="F $.25"/>
  </r>
  <r>
    <m/>
    <x v="29"/>
    <x v="1"/>
    <x v="0"/>
    <m/>
    <m/>
    <x v="0"/>
    <m/>
    <x v="0"/>
    <x v="364"/>
    <s v="Griffey Jr"/>
    <s v="Ken"/>
    <s v="Mariners"/>
    <m/>
    <m/>
    <n v="1"/>
    <n v="0.6"/>
    <x v="151"/>
    <x v="10"/>
    <x v="0"/>
    <s v="F $.25"/>
  </r>
  <r>
    <m/>
    <x v="29"/>
    <x v="1"/>
    <x v="0"/>
    <m/>
    <m/>
    <x v="0"/>
    <m/>
    <x v="0"/>
    <x v="338"/>
    <s v="Molitor"/>
    <s v="Paul"/>
    <s v="Brewers"/>
    <m/>
    <m/>
    <n v="1"/>
    <n v="0.25"/>
    <x v="62"/>
    <x v="10"/>
    <x v="0"/>
    <s v="F $.25"/>
  </r>
  <r>
    <m/>
    <x v="29"/>
    <x v="1"/>
    <x v="0"/>
    <m/>
    <m/>
    <x v="0"/>
    <m/>
    <x v="0"/>
    <x v="566"/>
    <s v="Ryan"/>
    <s v="Nolan"/>
    <s v="Rangers"/>
    <m/>
    <m/>
    <n v="1"/>
    <n v="1"/>
    <x v="19"/>
    <x v="10"/>
    <x v="0"/>
    <s v="E $1"/>
  </r>
  <r>
    <m/>
    <x v="29"/>
    <x v="1"/>
    <x v="0"/>
    <m/>
    <m/>
    <x v="0"/>
    <m/>
    <x v="0"/>
    <x v="307"/>
    <s v="Mattingly"/>
    <s v="Don"/>
    <s v="Yankees"/>
    <m/>
    <m/>
    <n v="1"/>
    <n v="0.6"/>
    <x v="106"/>
    <x v="10"/>
    <x v="2"/>
    <s v="F $.25"/>
  </r>
  <r>
    <m/>
    <x v="29"/>
    <x v="1"/>
    <x v="0"/>
    <m/>
    <m/>
    <x v="0"/>
    <m/>
    <x v="0"/>
    <x v="276"/>
    <s v="Fisk"/>
    <s v="Carlton"/>
    <s v="White Sox"/>
    <m/>
    <m/>
    <n v="1"/>
    <n v="0.25"/>
    <x v="71"/>
    <x v="10"/>
    <x v="0"/>
    <s v="F $.25"/>
  </r>
  <r>
    <m/>
    <x v="29"/>
    <x v="1"/>
    <x v="0"/>
    <m/>
    <m/>
    <x v="0"/>
    <m/>
    <x v="0"/>
    <x v="567"/>
    <s v="Dawson"/>
    <s v="Andre"/>
    <s v="Cubs"/>
    <m/>
    <m/>
    <n v="1"/>
    <n v="0.25"/>
    <x v="53"/>
    <x v="10"/>
    <x v="0"/>
    <s v="F $.25"/>
  </r>
  <r>
    <m/>
    <x v="29"/>
    <x v="1"/>
    <x v="0"/>
    <m/>
    <m/>
    <x v="0"/>
    <m/>
    <x v="0"/>
    <x v="324"/>
    <s v="Glavine"/>
    <s v="Tom"/>
    <s v="Braves"/>
    <m/>
    <m/>
    <n v="1"/>
    <n v="0.25"/>
    <x v="142"/>
    <x v="10"/>
    <x v="0"/>
    <s v="F $.25"/>
  </r>
  <r>
    <m/>
    <x v="29"/>
    <x v="1"/>
    <x v="0"/>
    <m/>
    <m/>
    <x v="0"/>
    <m/>
    <x v="0"/>
    <x v="568"/>
    <s v="Johnson"/>
    <s v="Randy"/>
    <s v="Mariners"/>
    <m/>
    <m/>
    <n v="1"/>
    <n v="0.3"/>
    <x v="153"/>
    <x v="10"/>
    <x v="0"/>
    <s v="F $.25"/>
  </r>
  <r>
    <m/>
    <x v="29"/>
    <x v="1"/>
    <x v="0"/>
    <m/>
    <m/>
    <x v="0"/>
    <m/>
    <x v="0"/>
    <x v="300"/>
    <s v="Carter"/>
    <s v="Gary"/>
    <s v="Giants"/>
    <m/>
    <m/>
    <n v="1"/>
    <n v="0.25"/>
    <x v="33"/>
    <x v="10"/>
    <x v="0"/>
    <s v="F $.25"/>
  </r>
  <r>
    <m/>
    <x v="29"/>
    <x v="1"/>
    <x v="0"/>
    <m/>
    <m/>
    <x v="0"/>
    <m/>
    <x v="0"/>
    <x v="569"/>
    <s v="Boggs"/>
    <s v="Wade"/>
    <s v="Red Sox"/>
    <m/>
    <m/>
    <n v="1"/>
    <n v="0.25"/>
    <x v="104"/>
    <x v="10"/>
    <x v="0"/>
    <s v="F $.25"/>
  </r>
  <r>
    <m/>
    <x v="29"/>
    <x v="1"/>
    <x v="0"/>
    <m/>
    <m/>
    <x v="0"/>
    <m/>
    <x v="0"/>
    <x v="239"/>
    <s v="Brett"/>
    <s v="George"/>
    <s v="Royals"/>
    <m/>
    <m/>
    <n v="1"/>
    <n v="0.6"/>
    <x v="37"/>
    <x v="10"/>
    <x v="0"/>
    <s v="F $.25"/>
  </r>
  <r>
    <m/>
    <x v="29"/>
    <x v="1"/>
    <x v="0"/>
    <m/>
    <m/>
    <x v="0"/>
    <m/>
    <x v="0"/>
    <x v="529"/>
    <s v="Ripken Jr"/>
    <s v="Cal"/>
    <s v="Orioles"/>
    <m/>
    <m/>
    <n v="1"/>
    <n v="0.75"/>
    <x v="81"/>
    <x v="10"/>
    <x v="0"/>
    <s v="F $.25"/>
  </r>
  <r>
    <m/>
    <x v="29"/>
    <x v="1"/>
    <x v="0"/>
    <m/>
    <m/>
    <x v="0"/>
    <m/>
    <x v="0"/>
    <x v="162"/>
    <s v="Smith"/>
    <s v="Ozzie"/>
    <s v="Cardinals"/>
    <m/>
    <m/>
    <n v="1"/>
    <n v="0.4"/>
    <x v="65"/>
    <x v="10"/>
    <x v="0"/>
    <s v="F $.25"/>
  </r>
  <r>
    <m/>
    <x v="29"/>
    <x v="1"/>
    <x v="0"/>
    <m/>
    <m/>
    <x v="0"/>
    <m/>
    <x v="0"/>
    <x v="218"/>
    <s v="Gwynn"/>
    <s v="Tony"/>
    <s v="Padres"/>
    <m/>
    <m/>
    <n v="1"/>
    <n v="0.3"/>
    <x v="94"/>
    <x v="10"/>
    <x v="0"/>
    <s v="F $.25"/>
  </r>
  <r>
    <m/>
    <x v="29"/>
    <x v="1"/>
    <x v="0"/>
    <m/>
    <m/>
    <x v="0"/>
    <m/>
    <x v="0"/>
    <x v="110"/>
    <s v="Eckersley"/>
    <s v="Dennis"/>
    <s v="Athletics"/>
    <m/>
    <m/>
    <n v="1"/>
    <n v="0.25"/>
    <x v="58"/>
    <x v="10"/>
    <x v="0"/>
    <s v="F $.25"/>
  </r>
  <r>
    <m/>
    <x v="29"/>
    <x v="1"/>
    <x v="0"/>
    <m/>
    <m/>
    <x v="0"/>
    <m/>
    <x v="0"/>
    <x v="570"/>
    <s v="Yount"/>
    <s v="Robin"/>
    <s v="Brewers"/>
    <m/>
    <m/>
    <n v="1"/>
    <n v="0.4"/>
    <x v="59"/>
    <x v="10"/>
    <x v="0"/>
    <s v="F $.25"/>
  </r>
  <r>
    <m/>
    <x v="29"/>
    <x v="1"/>
    <x v="0"/>
    <m/>
    <m/>
    <x v="0"/>
    <m/>
    <x v="0"/>
    <x v="571"/>
    <s v="Maddux"/>
    <s v="Greg"/>
    <s v="Braves"/>
    <m/>
    <m/>
    <n v="1"/>
    <n v="0.4"/>
    <x v="136"/>
    <x v="10"/>
    <x v="0"/>
    <s v="F $.25"/>
  </r>
  <r>
    <m/>
    <x v="29"/>
    <x v="1"/>
    <x v="0"/>
    <m/>
    <m/>
    <x v="0"/>
    <m/>
    <x v="0"/>
    <x v="167"/>
    <s v="Henderson"/>
    <s v="Rickey"/>
    <s v="Athletics"/>
    <m/>
    <m/>
    <n v="1"/>
    <n v="0.25"/>
    <x v="66"/>
    <x v="10"/>
    <x v="0"/>
    <s v="F $.25"/>
  </r>
  <r>
    <m/>
    <x v="29"/>
    <x v="1"/>
    <x v="0"/>
    <m/>
    <m/>
    <x v="0"/>
    <m/>
    <x v="0"/>
    <x v="464"/>
    <s v="Griffey Jr"/>
    <s v="Ken"/>
    <s v="Mariners"/>
    <m/>
    <m/>
    <n v="1"/>
    <n v="0.3"/>
    <x v="151"/>
    <x v="10"/>
    <x v="0"/>
    <s v="F $.25"/>
  </r>
  <r>
    <m/>
    <x v="29"/>
    <x v="1"/>
    <x v="0"/>
    <m/>
    <m/>
    <x v="0"/>
    <m/>
    <x v="0"/>
    <x v="123"/>
    <s v="Winfield"/>
    <s v="Dave"/>
    <s v="Angels"/>
    <m/>
    <m/>
    <n v="1"/>
    <n v="0.25"/>
    <x v="29"/>
    <x v="10"/>
    <x v="0"/>
    <s v="F $.25"/>
  </r>
  <r>
    <m/>
    <x v="29"/>
    <x v="1"/>
    <x v="0"/>
    <m/>
    <m/>
    <x v="0"/>
    <m/>
    <x v="0"/>
    <x v="572"/>
    <s v="Thomas"/>
    <s v="Frank"/>
    <s v="White Sox"/>
    <m/>
    <m/>
    <n v="1"/>
    <n v="0.25"/>
    <x v="164"/>
    <x v="10"/>
    <x v="0"/>
    <s v="F $.25"/>
  </r>
  <r>
    <m/>
    <x v="29"/>
    <x v="1"/>
    <x v="0"/>
    <m/>
    <m/>
    <x v="0"/>
    <m/>
    <x v="0"/>
    <x v="147"/>
    <s v="Murphy"/>
    <s v="Dale"/>
    <s v="Phillies"/>
    <m/>
    <m/>
    <n v="1"/>
    <n v="0.05"/>
    <x v="54"/>
    <x v="10"/>
    <x v="2"/>
    <s v="G"/>
  </r>
  <r>
    <m/>
    <x v="29"/>
    <x v="1"/>
    <x v="0"/>
    <m/>
    <m/>
    <x v="0"/>
    <m/>
    <x v="0"/>
    <x v="173"/>
    <s v="Puckett"/>
    <s v="Kirby"/>
    <s v="Twins"/>
    <m/>
    <m/>
    <n v="1"/>
    <n v="0.25"/>
    <x v="124"/>
    <x v="10"/>
    <x v="0"/>
    <s v="F $.25"/>
  </r>
  <r>
    <m/>
    <x v="29"/>
    <x v="1"/>
    <x v="0"/>
    <m/>
    <m/>
    <x v="0"/>
    <m/>
    <x v="0"/>
    <x v="200"/>
    <s v="Bonds"/>
    <s v="Barry"/>
    <s v="Pirates"/>
    <m/>
    <m/>
    <n v="1"/>
    <n v="1"/>
    <x v="132"/>
    <x v="10"/>
    <x v="2"/>
    <s v="E $1"/>
  </r>
  <r>
    <m/>
    <x v="29"/>
    <x v="1"/>
    <x v="0"/>
    <m/>
    <m/>
    <x v="0"/>
    <m/>
    <x v="0"/>
    <x v="454"/>
    <s v="Murray"/>
    <s v="Eddie"/>
    <s v="Dodgers"/>
    <m/>
    <m/>
    <n v="1"/>
    <n v="0.25"/>
    <x v="64"/>
    <x v="10"/>
    <x v="0"/>
    <s v="F $.25"/>
  </r>
  <r>
    <m/>
    <x v="29"/>
    <x v="1"/>
    <x v="0"/>
    <m/>
    <m/>
    <x v="0"/>
    <m/>
    <x v="0"/>
    <x v="455"/>
    <s v="Sandberg"/>
    <s v="Ryne"/>
    <s v="Cubs"/>
    <m/>
    <m/>
    <n v="1"/>
    <n v="0.4"/>
    <x v="103"/>
    <x v="10"/>
    <x v="0"/>
    <s v="F $.25"/>
  </r>
  <r>
    <m/>
    <x v="29"/>
    <x v="1"/>
    <x v="0"/>
    <m/>
    <m/>
    <x v="0"/>
    <m/>
    <x v="0"/>
    <x v="414"/>
    <s v="Henderson"/>
    <s v="Rickey"/>
    <s v="Athletics"/>
    <m/>
    <m/>
    <n v="1"/>
    <n v="0.25"/>
    <x v="66"/>
    <x v="10"/>
    <x v="0"/>
    <s v="F $.25"/>
  </r>
  <r>
    <m/>
    <x v="29"/>
    <x v="1"/>
    <x v="0"/>
    <m/>
    <m/>
    <x v="0"/>
    <m/>
    <x v="0"/>
    <x v="573"/>
    <s v="Murphy,Dale/Dystra,Lenny"/>
    <m/>
    <s v="Phillies"/>
    <m/>
    <m/>
    <n v="1"/>
    <n v="0.05"/>
    <x v="177"/>
    <x v="10"/>
    <x v="1"/>
    <s v="G"/>
  </r>
  <r>
    <m/>
    <x v="29"/>
    <x v="1"/>
    <x v="0"/>
    <m/>
    <m/>
    <x v="0"/>
    <m/>
    <x v="0"/>
    <x v="574"/>
    <s v="Bonds"/>
    <s v="Barry"/>
    <s v="Pirates"/>
    <m/>
    <m/>
    <n v="1"/>
    <n v="0.5"/>
    <x v="132"/>
    <x v="10"/>
    <x v="2"/>
    <s v="F $.25"/>
  </r>
  <r>
    <s v="TL"/>
    <x v="29"/>
    <x v="1"/>
    <x v="6"/>
    <m/>
    <m/>
    <x v="0"/>
    <m/>
    <x v="1"/>
    <x v="102"/>
    <s v="Bagwell"/>
    <s v="Jeff"/>
    <s v="Astros"/>
    <s v="1B"/>
    <m/>
    <n v="1"/>
    <n v="2"/>
    <x v="175"/>
    <x v="26"/>
    <x v="3"/>
    <s v="E $1"/>
  </r>
  <r>
    <s v="TL"/>
    <x v="29"/>
    <x v="1"/>
    <x v="6"/>
    <m/>
    <m/>
    <x v="0"/>
    <m/>
    <x v="1"/>
    <x v="271"/>
    <s v="Rodriguez"/>
    <s v="Ivan"/>
    <s v="Rangers"/>
    <s v="C"/>
    <m/>
    <n v="1"/>
    <n v="2"/>
    <x v="178"/>
    <x v="26"/>
    <x v="3"/>
    <s v="E $1"/>
  </r>
  <r>
    <m/>
    <x v="29"/>
    <x v="2"/>
    <x v="21"/>
    <m/>
    <m/>
    <x v="0"/>
    <m/>
    <x v="0"/>
    <x v="49"/>
    <s v="Puckett"/>
    <s v="Kirby"/>
    <s v="Twins"/>
    <m/>
    <m/>
    <n v="1"/>
    <n v="0.25"/>
    <x v="124"/>
    <x v="57"/>
    <x v="0"/>
    <s v="F $.25"/>
  </r>
  <r>
    <m/>
    <x v="29"/>
    <x v="2"/>
    <x v="21"/>
    <m/>
    <m/>
    <x v="0"/>
    <m/>
    <x v="0"/>
    <x v="265"/>
    <s v="Mattingly"/>
    <s v="Don"/>
    <s v="Yankees"/>
    <m/>
    <m/>
    <n v="1"/>
    <n v="0.6"/>
    <x v="106"/>
    <x v="57"/>
    <x v="2"/>
    <s v="F $.25"/>
  </r>
  <r>
    <m/>
    <x v="29"/>
    <x v="2"/>
    <x v="0"/>
    <m/>
    <m/>
    <x v="0"/>
    <m/>
    <x v="0"/>
    <x v="72"/>
    <s v="Eckersley"/>
    <s v="Dennis"/>
    <s v="Athletics"/>
    <m/>
    <m/>
    <n v="1"/>
    <n v="0.25"/>
    <x v="58"/>
    <x v="12"/>
    <x v="0"/>
    <s v="F $.25"/>
  </r>
  <r>
    <m/>
    <x v="29"/>
    <x v="2"/>
    <x v="0"/>
    <m/>
    <m/>
    <x v="0"/>
    <m/>
    <x v="0"/>
    <x v="27"/>
    <s v="Henderson"/>
    <s v="Rickey"/>
    <s v="Athletics"/>
    <m/>
    <m/>
    <n v="1"/>
    <n v="0.25"/>
    <x v="66"/>
    <x v="12"/>
    <x v="0"/>
    <s v="F $.25"/>
  </r>
  <r>
    <m/>
    <x v="29"/>
    <x v="2"/>
    <x v="0"/>
    <m/>
    <m/>
    <x v="0"/>
    <m/>
    <x v="0"/>
    <x v="271"/>
    <s v="Bonds"/>
    <s v="Barry"/>
    <s v="Pirates"/>
    <m/>
    <m/>
    <n v="1"/>
    <n v="1"/>
    <x v="132"/>
    <x v="12"/>
    <x v="2"/>
    <s v="E $1"/>
  </r>
  <r>
    <m/>
    <x v="29"/>
    <x v="2"/>
    <x v="0"/>
    <m/>
    <m/>
    <x v="0"/>
    <m/>
    <x v="0"/>
    <x v="523"/>
    <s v="Boggs"/>
    <s v="Wade"/>
    <s v="Red Sox"/>
    <m/>
    <m/>
    <n v="1"/>
    <n v="0.25"/>
    <x v="104"/>
    <x v="12"/>
    <x v="0"/>
    <s v="F $.25"/>
  </r>
  <r>
    <m/>
    <x v="29"/>
    <x v="2"/>
    <x v="0"/>
    <m/>
    <m/>
    <x v="0"/>
    <m/>
    <x v="0"/>
    <x v="263"/>
    <s v="Fisk"/>
    <s v="Carlton"/>
    <s v="White Sox"/>
    <m/>
    <m/>
    <n v="1"/>
    <n v="0.25"/>
    <x v="71"/>
    <x v="12"/>
    <x v="0"/>
    <s v="F $.25"/>
  </r>
  <r>
    <m/>
    <x v="29"/>
    <x v="2"/>
    <x v="0"/>
    <m/>
    <m/>
    <x v="0"/>
    <m/>
    <x v="0"/>
    <x v="377"/>
    <s v="Thomas"/>
    <s v="Frank"/>
    <s v="White Sox"/>
    <m/>
    <m/>
    <n v="1"/>
    <n v="0.25"/>
    <x v="164"/>
    <x v="12"/>
    <x v="0"/>
    <s v="F $.25"/>
  </r>
  <r>
    <m/>
    <x v="29"/>
    <x v="2"/>
    <x v="0"/>
    <m/>
    <m/>
    <x v="0"/>
    <m/>
    <x v="0"/>
    <x v="441"/>
    <s v="Murray"/>
    <s v="Eddie"/>
    <s v="Dodgers"/>
    <m/>
    <m/>
    <n v="1"/>
    <n v="0.25"/>
    <x v="64"/>
    <x v="12"/>
    <x v="0"/>
    <s v="F $.25"/>
  </r>
  <r>
    <m/>
    <x v="29"/>
    <x v="2"/>
    <x v="0"/>
    <m/>
    <m/>
    <x v="0"/>
    <m/>
    <x v="0"/>
    <x v="220"/>
    <s v="Carter"/>
    <s v="Gary"/>
    <s v="Giants"/>
    <m/>
    <m/>
    <n v="1"/>
    <n v="0.25"/>
    <x v="33"/>
    <x v="12"/>
    <x v="0"/>
    <s v="F $.25"/>
  </r>
  <r>
    <m/>
    <x v="29"/>
    <x v="2"/>
    <x v="0"/>
    <m/>
    <m/>
    <x v="0"/>
    <m/>
    <x v="0"/>
    <x v="166"/>
    <s v="Ryan"/>
    <s v="Nolan"/>
    <s v="Rangers"/>
    <m/>
    <m/>
    <n v="1"/>
    <n v="1"/>
    <x v="19"/>
    <x v="12"/>
    <x v="0"/>
    <s v="E $1"/>
  </r>
  <r>
    <m/>
    <x v="29"/>
    <x v="2"/>
    <x v="0"/>
    <m/>
    <m/>
    <x v="0"/>
    <m/>
    <x v="0"/>
    <x v="367"/>
    <s v="Winfield"/>
    <s v="Dave"/>
    <s v="Angels"/>
    <m/>
    <m/>
    <n v="1"/>
    <n v="0.25"/>
    <x v="29"/>
    <x v="12"/>
    <x v="0"/>
    <s v="F $.25"/>
  </r>
  <r>
    <m/>
    <x v="29"/>
    <x v="2"/>
    <x v="0"/>
    <m/>
    <m/>
    <x v="0"/>
    <m/>
    <x v="0"/>
    <x v="196"/>
    <s v="Dawson"/>
    <s v="Andre"/>
    <s v="Cubs"/>
    <m/>
    <m/>
    <n v="1"/>
    <n v="0.25"/>
    <x v="53"/>
    <x v="12"/>
    <x v="0"/>
    <s v="F $.25"/>
  </r>
  <r>
    <m/>
    <x v="29"/>
    <x v="2"/>
    <x v="0"/>
    <m/>
    <m/>
    <x v="0"/>
    <m/>
    <x v="0"/>
    <x v="328"/>
    <s v="Maddux"/>
    <s v="Greg"/>
    <s v="Cubs"/>
    <m/>
    <m/>
    <n v="1"/>
    <n v="0.4"/>
    <x v="136"/>
    <x v="12"/>
    <x v="0"/>
    <s v="F $.25"/>
  </r>
  <r>
    <m/>
    <x v="29"/>
    <x v="2"/>
    <x v="0"/>
    <m/>
    <m/>
    <x v="0"/>
    <m/>
    <x v="0"/>
    <x v="486"/>
    <s v="Sandberg"/>
    <s v="Ryne"/>
    <s v="Cubs"/>
    <m/>
    <m/>
    <n v="1"/>
    <n v="0.4"/>
    <x v="103"/>
    <x v="12"/>
    <x v="0"/>
    <s v="F $.25"/>
  </r>
  <r>
    <m/>
    <x v="29"/>
    <x v="2"/>
    <x v="0"/>
    <m/>
    <m/>
    <x v="0"/>
    <m/>
    <x v="0"/>
    <x v="96"/>
    <s v="Griffey Jr"/>
    <s v="Ken"/>
    <s v="Mariners"/>
    <m/>
    <m/>
    <n v="1"/>
    <n v="0.6"/>
    <x v="151"/>
    <x v="12"/>
    <x v="0"/>
    <s v="F $.25"/>
  </r>
  <r>
    <m/>
    <x v="29"/>
    <x v="2"/>
    <x v="0"/>
    <m/>
    <m/>
    <x v="0"/>
    <m/>
    <x v="0"/>
    <x v="226"/>
    <s v="Johnson"/>
    <s v="Randy"/>
    <s v="Mariners"/>
    <m/>
    <m/>
    <n v="1"/>
    <n v="0.3"/>
    <x v="153"/>
    <x v="12"/>
    <x v="0"/>
    <s v="F $.25"/>
  </r>
  <r>
    <m/>
    <x v="29"/>
    <x v="2"/>
    <x v="0"/>
    <m/>
    <m/>
    <x v="0"/>
    <m/>
    <x v="0"/>
    <x v="173"/>
    <s v="Ripken Jr"/>
    <s v="Cal"/>
    <s v="Orioles"/>
    <m/>
    <m/>
    <n v="1"/>
    <n v="0.75"/>
    <x v="81"/>
    <x v="12"/>
    <x v="0"/>
    <s v="F $.25"/>
  </r>
  <r>
    <m/>
    <x v="29"/>
    <x v="2"/>
    <x v="0"/>
    <m/>
    <m/>
    <x v="0"/>
    <m/>
    <x v="0"/>
    <x v="575"/>
    <s v="Gwynn"/>
    <s v="Tony"/>
    <s v="Padres"/>
    <m/>
    <m/>
    <n v="1"/>
    <n v="0.3"/>
    <x v="94"/>
    <x v="12"/>
    <x v="0"/>
    <s v="F $.25"/>
  </r>
  <r>
    <m/>
    <x v="29"/>
    <x v="2"/>
    <x v="0"/>
    <m/>
    <m/>
    <x v="0"/>
    <m/>
    <x v="0"/>
    <x v="576"/>
    <s v="Brett"/>
    <s v="George"/>
    <s v="Royals"/>
    <m/>
    <m/>
    <n v="1"/>
    <n v="0.6"/>
    <x v="37"/>
    <x v="12"/>
    <x v="0"/>
    <s v="F $.25"/>
  </r>
  <r>
    <m/>
    <x v="29"/>
    <x v="2"/>
    <x v="0"/>
    <m/>
    <m/>
    <x v="0"/>
    <m/>
    <x v="0"/>
    <x v="489"/>
    <s v="Molitor"/>
    <s v="Paul"/>
    <s v="Brewers"/>
    <m/>
    <m/>
    <n v="1"/>
    <n v="0.25"/>
    <x v="62"/>
    <x v="12"/>
    <x v="0"/>
    <s v="F $.25"/>
  </r>
  <r>
    <m/>
    <x v="29"/>
    <x v="2"/>
    <x v="0"/>
    <m/>
    <m/>
    <x v="0"/>
    <m/>
    <x v="0"/>
    <x v="284"/>
    <s v="Yount"/>
    <s v="Robin"/>
    <s v="Brewers"/>
    <m/>
    <m/>
    <n v="1"/>
    <n v="0.4"/>
    <x v="59"/>
    <x v="12"/>
    <x v="0"/>
    <s v="F $.25"/>
  </r>
  <r>
    <m/>
    <x v="29"/>
    <x v="2"/>
    <x v="0"/>
    <m/>
    <m/>
    <x v="0"/>
    <m/>
    <x v="0"/>
    <x v="577"/>
    <s v="Puckett"/>
    <s v="Kirby"/>
    <s v="Twins"/>
    <m/>
    <m/>
    <n v="1"/>
    <n v="0.25"/>
    <x v="124"/>
    <x v="12"/>
    <x v="0"/>
    <s v="F $.25"/>
  </r>
  <r>
    <m/>
    <x v="29"/>
    <x v="2"/>
    <x v="0"/>
    <m/>
    <m/>
    <x v="0"/>
    <m/>
    <x v="0"/>
    <x v="232"/>
    <s v="Smith"/>
    <s v="Ozzie"/>
    <s v="Cardinals"/>
    <m/>
    <m/>
    <n v="1"/>
    <n v="0.4"/>
    <x v="65"/>
    <x v="12"/>
    <x v="0"/>
    <s v="F $.25"/>
  </r>
  <r>
    <m/>
    <x v="29"/>
    <x v="2"/>
    <x v="0"/>
    <m/>
    <m/>
    <x v="0"/>
    <m/>
    <x v="0"/>
    <x v="415"/>
    <s v="Mattingly"/>
    <s v="Don"/>
    <s v="Yankees"/>
    <m/>
    <m/>
    <n v="1"/>
    <n v="0.6"/>
    <x v="106"/>
    <x v="12"/>
    <x v="2"/>
    <s v="F $.25"/>
  </r>
  <r>
    <m/>
    <x v="29"/>
    <x v="2"/>
    <x v="0"/>
    <m/>
    <m/>
    <x v="0"/>
    <m/>
    <x v="0"/>
    <x v="578"/>
    <s v="Glavine"/>
    <s v="Tom"/>
    <s v="Braves"/>
    <m/>
    <m/>
    <n v="1"/>
    <n v="0.25"/>
    <x v="142"/>
    <x v="12"/>
    <x v="0"/>
    <s v="F $.25"/>
  </r>
  <r>
    <m/>
    <x v="29"/>
    <x v="2"/>
    <x v="0"/>
    <m/>
    <m/>
    <x v="0"/>
    <m/>
    <x v="0"/>
    <x v="369"/>
    <s v="Smoltz"/>
    <s v="John"/>
    <s v="Braves"/>
    <m/>
    <m/>
    <n v="1"/>
    <n v="0.25"/>
    <x v="147"/>
    <x v="12"/>
    <x v="0"/>
    <s v="F $.25"/>
  </r>
  <r>
    <m/>
    <x v="29"/>
    <x v="2"/>
    <x v="0"/>
    <m/>
    <m/>
    <x v="0"/>
    <m/>
    <x v="0"/>
    <x v="579"/>
    <s v="Sandberg, Ryne /  Fielder, Cecil"/>
    <m/>
    <m/>
    <m/>
    <m/>
    <n v="1"/>
    <n v="0.25"/>
    <x v="179"/>
    <x v="12"/>
    <x v="0"/>
    <s v="F $.25"/>
  </r>
  <r>
    <m/>
    <x v="29"/>
    <x v="2"/>
    <x v="0"/>
    <m/>
    <m/>
    <x v="0"/>
    <m/>
    <x v="0"/>
    <x v="580"/>
    <s v="Griffey Jr,Ken / Bonds, Barry"/>
    <m/>
    <m/>
    <m/>
    <m/>
    <n v="1"/>
    <n v="1.25"/>
    <x v="180"/>
    <x v="12"/>
    <x v="0"/>
    <s v="E $1"/>
  </r>
  <r>
    <m/>
    <x v="29"/>
    <x v="2"/>
    <x v="0"/>
    <m/>
    <m/>
    <x v="0"/>
    <m/>
    <x v="0"/>
    <x v="581"/>
    <s v="Sandberg, Ryne / Dawson, Andre"/>
    <m/>
    <m/>
    <m/>
    <m/>
    <n v="1"/>
    <n v="0.25"/>
    <x v="181"/>
    <x v="12"/>
    <x v="0"/>
    <s v="F $.25"/>
  </r>
  <r>
    <s v="TL"/>
    <x v="29"/>
    <x v="2"/>
    <x v="4"/>
    <m/>
    <m/>
    <x v="0"/>
    <m/>
    <x v="1"/>
    <x v="545"/>
    <s v="Rodriguez"/>
    <s v="Ivan"/>
    <s v="Rangers"/>
    <m/>
    <m/>
    <n v="1"/>
    <n v="2"/>
    <x v="178"/>
    <x v="27"/>
    <x v="0"/>
    <s v="E $1"/>
  </r>
  <r>
    <s v="TL"/>
    <x v="29"/>
    <x v="2"/>
    <x v="4"/>
    <m/>
    <m/>
    <x v="0"/>
    <m/>
    <x v="1"/>
    <x v="547"/>
    <s v="Bagwell"/>
    <s v="Jeff"/>
    <s v="Astros"/>
    <m/>
    <m/>
    <n v="1"/>
    <n v="1.5"/>
    <x v="175"/>
    <x v="27"/>
    <x v="0"/>
    <s v="E $1"/>
  </r>
  <r>
    <m/>
    <x v="29"/>
    <x v="2"/>
    <x v="4"/>
    <m/>
    <m/>
    <x v="0"/>
    <m/>
    <x v="0"/>
    <x v="582"/>
    <s v="Carter"/>
    <s v="Gary"/>
    <s v="Dodgers"/>
    <m/>
    <m/>
    <n v="1"/>
    <n v="0.25"/>
    <x v="33"/>
    <x v="23"/>
    <x v="0"/>
    <s v="F $.25"/>
  </r>
  <r>
    <s v="TL"/>
    <x v="29"/>
    <x v="4"/>
    <x v="22"/>
    <m/>
    <m/>
    <x v="0"/>
    <m/>
    <x v="0"/>
    <x v="265"/>
    <s v="Gwynn"/>
    <s v="Tony"/>
    <s v="Padres"/>
    <m/>
    <m/>
    <n v="1"/>
    <n v="3"/>
    <x v="94"/>
    <x v="58"/>
    <x v="0"/>
    <s v="E $1"/>
  </r>
  <r>
    <m/>
    <x v="29"/>
    <x v="5"/>
    <x v="0"/>
    <m/>
    <m/>
    <x v="0"/>
    <m/>
    <x v="0"/>
    <x v="31"/>
    <s v="Ripken Jr"/>
    <s v="Cal"/>
    <s v="Orioles"/>
    <m/>
    <m/>
    <n v="1"/>
    <n v="0.25"/>
    <x v="81"/>
    <x v="36"/>
    <x v="0"/>
    <s v="F $.25"/>
  </r>
  <r>
    <m/>
    <x v="29"/>
    <x v="5"/>
    <x v="0"/>
    <m/>
    <m/>
    <x v="0"/>
    <m/>
    <x v="0"/>
    <x v="103"/>
    <s v="Carter"/>
    <s v="Gary"/>
    <s v="Giants"/>
    <m/>
    <m/>
    <n v="1"/>
    <n v="0.25"/>
    <x v="33"/>
    <x v="36"/>
    <x v="0"/>
    <s v="F $.25"/>
  </r>
  <r>
    <m/>
    <x v="29"/>
    <x v="5"/>
    <x v="0"/>
    <m/>
    <m/>
    <x v="0"/>
    <m/>
    <x v="0"/>
    <x v="2"/>
    <s v="Maddux"/>
    <s v="Greg"/>
    <s v="Cubs"/>
    <m/>
    <m/>
    <n v="1"/>
    <n v="0.4"/>
    <x v="136"/>
    <x v="36"/>
    <x v="0"/>
    <s v="F $.25"/>
  </r>
  <r>
    <s v="TL"/>
    <x v="29"/>
    <x v="5"/>
    <x v="0"/>
    <m/>
    <m/>
    <x v="0"/>
    <m/>
    <x v="1"/>
    <x v="539"/>
    <s v="Mussina"/>
    <s v="Mike"/>
    <s v="Orioles"/>
    <m/>
    <m/>
    <n v="1"/>
    <n v="2"/>
    <x v="174"/>
    <x v="37"/>
    <x v="0"/>
    <s v="E $1"/>
  </r>
  <r>
    <m/>
    <x v="29"/>
    <x v="5"/>
    <x v="0"/>
    <s v="Bobble"/>
    <m/>
    <x v="0"/>
    <m/>
    <x v="0"/>
    <x v="312"/>
    <s v="Griffey Jr"/>
    <s v="Ken"/>
    <s v="Mariners"/>
    <m/>
    <m/>
    <n v="1"/>
    <n v="0.25"/>
    <x v="151"/>
    <x v="59"/>
    <x v="0"/>
    <s v="F $.25"/>
  </r>
  <r>
    <m/>
    <x v="29"/>
    <x v="5"/>
    <x v="0"/>
    <s v="Bobble"/>
    <m/>
    <x v="0"/>
    <m/>
    <x v="0"/>
    <x v="497"/>
    <s v="Henderson"/>
    <s v="Rickey"/>
    <m/>
    <m/>
    <m/>
    <n v="1"/>
    <n v="0.25"/>
    <x v="66"/>
    <x v="59"/>
    <x v="0"/>
    <s v="F $.25"/>
  </r>
  <r>
    <s v="TL"/>
    <x v="29"/>
    <x v="5"/>
    <x v="0"/>
    <m/>
    <m/>
    <x v="0"/>
    <m/>
    <x v="1"/>
    <x v="583"/>
    <s v="Jones"/>
    <s v="Chipper"/>
    <s v="Braves"/>
    <m/>
    <m/>
    <n v="1"/>
    <n v="4"/>
    <x v="182"/>
    <x v="37"/>
    <x v="0"/>
    <s v="E $1"/>
  </r>
  <r>
    <m/>
    <x v="29"/>
    <x v="5"/>
    <x v="0"/>
    <m/>
    <m/>
    <x v="0"/>
    <m/>
    <x v="0"/>
    <x v="584"/>
    <s v="Ryan"/>
    <s v="Nolan"/>
    <s v="Rangers"/>
    <m/>
    <m/>
    <n v="1"/>
    <n v="0.5"/>
    <x v="19"/>
    <x v="36"/>
    <x v="0"/>
    <s v="F $.25"/>
  </r>
  <r>
    <m/>
    <x v="29"/>
    <x v="5"/>
    <x v="0"/>
    <m/>
    <m/>
    <x v="0"/>
    <m/>
    <x v="0"/>
    <x v="585"/>
    <s v="Griffey Jr"/>
    <s v="Ken"/>
    <s v="Mariners"/>
    <m/>
    <m/>
    <n v="1"/>
    <n v="0.25"/>
    <x v="151"/>
    <x v="36"/>
    <x v="0"/>
    <s v="F $.25"/>
  </r>
  <r>
    <m/>
    <x v="29"/>
    <x v="5"/>
    <x v="0"/>
    <m/>
    <m/>
    <x v="0"/>
    <m/>
    <x v="0"/>
    <x v="117"/>
    <s v="Johnson"/>
    <s v="Randy"/>
    <s v="Mariners"/>
    <m/>
    <m/>
    <n v="1"/>
    <n v="0.25"/>
    <x v="153"/>
    <x v="36"/>
    <x v="0"/>
    <s v="F $.25"/>
  </r>
  <r>
    <m/>
    <x v="29"/>
    <x v="5"/>
    <x v="0"/>
    <m/>
    <m/>
    <x v="0"/>
    <m/>
    <x v="0"/>
    <x v="550"/>
    <s v="Ryan"/>
    <s v="Nolan"/>
    <s v="Rangers"/>
    <m/>
    <m/>
    <n v="1"/>
    <n v="0.5"/>
    <x v="19"/>
    <x v="36"/>
    <x v="0"/>
    <s v="F $.25"/>
  </r>
  <r>
    <m/>
    <x v="29"/>
    <x v="5"/>
    <x v="0"/>
    <m/>
    <m/>
    <x v="0"/>
    <m/>
    <x v="0"/>
    <x v="586"/>
    <s v="Desert Storm Flag"/>
    <m/>
    <m/>
    <m/>
    <m/>
    <n v="1"/>
    <m/>
    <x v="183"/>
    <x v="36"/>
    <x v="1"/>
    <s v="G"/>
  </r>
  <r>
    <m/>
    <x v="29"/>
    <x v="5"/>
    <x v="0"/>
    <m/>
    <m/>
    <x v="0"/>
    <m/>
    <x v="0"/>
    <x v="587"/>
    <s v="Griffey, Ken Jr/Sr"/>
    <m/>
    <s v="Mariners"/>
    <m/>
    <m/>
    <n v="1"/>
    <n v="0.5"/>
    <x v="184"/>
    <x v="36"/>
    <x v="1"/>
    <s v="F $.25"/>
  </r>
  <r>
    <m/>
    <x v="29"/>
    <x v="5"/>
    <x v="0"/>
    <m/>
    <m/>
    <x v="0"/>
    <m/>
    <x v="0"/>
    <x v="588"/>
    <s v="Mattingly"/>
    <s v="Don"/>
    <s v="Yankees"/>
    <m/>
    <m/>
    <n v="1"/>
    <n v="0.25"/>
    <x v="106"/>
    <x v="36"/>
    <x v="2"/>
    <s v="F $.25"/>
  </r>
  <r>
    <m/>
    <x v="29"/>
    <x v="5"/>
    <x v="0"/>
    <m/>
    <m/>
    <x v="0"/>
    <m/>
    <x v="0"/>
    <x v="589"/>
    <s v="Henderson"/>
    <s v="Rickey"/>
    <s v="Athletics"/>
    <m/>
    <m/>
    <n v="1"/>
    <n v="0.25"/>
    <x v="66"/>
    <x v="36"/>
    <x v="0"/>
    <s v="F $.25"/>
  </r>
  <r>
    <m/>
    <x v="29"/>
    <x v="5"/>
    <x v="0"/>
    <m/>
    <m/>
    <x v="0"/>
    <m/>
    <x v="0"/>
    <x v="590"/>
    <s v="Griffey Jr"/>
    <s v="Ken"/>
    <s v="Athletics"/>
    <m/>
    <m/>
    <n v="1"/>
    <n v="0.25"/>
    <x v="151"/>
    <x v="36"/>
    <x v="0"/>
    <s v="F $.25"/>
  </r>
  <r>
    <m/>
    <x v="29"/>
    <x v="5"/>
    <x v="0"/>
    <m/>
    <m/>
    <x v="0"/>
    <m/>
    <x v="0"/>
    <x v="591"/>
    <s v="Bonds"/>
    <s v="Barry"/>
    <s v="Pirates"/>
    <m/>
    <m/>
    <n v="1"/>
    <n v="0.5"/>
    <x v="132"/>
    <x v="36"/>
    <x v="2"/>
    <s v="F $.25"/>
  </r>
  <r>
    <m/>
    <x v="29"/>
    <x v="5"/>
    <x v="0"/>
    <m/>
    <m/>
    <x v="0"/>
    <m/>
    <x v="0"/>
    <x v="592"/>
    <s v="Henderson"/>
    <s v="Rickey"/>
    <s v="Athletics"/>
    <m/>
    <m/>
    <n v="1"/>
    <n v="0.25"/>
    <x v="66"/>
    <x v="36"/>
    <x v="0"/>
    <s v="F $.25"/>
  </r>
  <r>
    <m/>
    <x v="29"/>
    <x v="5"/>
    <x v="0"/>
    <m/>
    <m/>
    <x v="0"/>
    <m/>
    <x v="0"/>
    <x v="593"/>
    <s v="Bonds"/>
    <s v="Barry"/>
    <s v="Pirates"/>
    <m/>
    <m/>
    <n v="1"/>
    <n v="0.5"/>
    <x v="132"/>
    <x v="36"/>
    <x v="2"/>
    <s v="F $.25"/>
  </r>
  <r>
    <m/>
    <x v="29"/>
    <x v="5"/>
    <x v="0"/>
    <m/>
    <m/>
    <x v="0"/>
    <m/>
    <x v="0"/>
    <x v="594"/>
    <s v="Alomar"/>
    <s v="Roberto"/>
    <s v="Padres"/>
    <m/>
    <m/>
    <n v="1"/>
    <n v="0.25"/>
    <x v="139"/>
    <x v="36"/>
    <x v="0"/>
    <s v="F $.25"/>
  </r>
  <r>
    <m/>
    <x v="29"/>
    <x v="5"/>
    <x v="0"/>
    <m/>
    <m/>
    <x v="0"/>
    <m/>
    <x v="0"/>
    <x v="595"/>
    <s v="Henderson"/>
    <s v="Rickey"/>
    <s v="Athletics"/>
    <m/>
    <m/>
    <n v="1"/>
    <n v="0.25"/>
    <x v="66"/>
    <x v="36"/>
    <x v="0"/>
    <s v="F $.25"/>
  </r>
  <r>
    <m/>
    <x v="29"/>
    <x v="5"/>
    <x v="0"/>
    <m/>
    <m/>
    <x v="0"/>
    <m/>
    <x v="0"/>
    <x v="596"/>
    <s v="Griffey Jr"/>
    <s v="Ken"/>
    <s v="Mariners"/>
    <m/>
    <m/>
    <n v="1"/>
    <n v="0.6"/>
    <x v="151"/>
    <x v="36"/>
    <x v="0"/>
    <s v="F $.25"/>
  </r>
  <r>
    <m/>
    <x v="29"/>
    <x v="5"/>
    <x v="1"/>
    <m/>
    <m/>
    <x v="0"/>
    <m/>
    <x v="0"/>
    <x v="597"/>
    <s v="Carter"/>
    <s v="Gary"/>
    <s v="Dodgers"/>
    <m/>
    <m/>
    <n v="1"/>
    <n v="0.5"/>
    <x v="33"/>
    <x v="54"/>
    <x v="0"/>
    <s v="F $.25"/>
  </r>
  <r>
    <s v="TL"/>
    <x v="29"/>
    <x v="5"/>
    <x v="1"/>
    <m/>
    <m/>
    <x v="0"/>
    <m/>
    <x v="1"/>
    <x v="210"/>
    <s v="Rodriguez"/>
    <s v="Ivan"/>
    <s v="Rangers"/>
    <m/>
    <m/>
    <n v="1"/>
    <n v="2"/>
    <x v="178"/>
    <x v="44"/>
    <x v="0"/>
    <s v="E $1"/>
  </r>
  <r>
    <s v="TL"/>
    <x v="29"/>
    <x v="5"/>
    <x v="1"/>
    <m/>
    <m/>
    <x v="0"/>
    <m/>
    <x v="1"/>
    <x v="380"/>
    <s v="Bagwell"/>
    <s v="Jeff"/>
    <s v="Astros"/>
    <m/>
    <m/>
    <n v="1"/>
    <n v="1.5"/>
    <x v="175"/>
    <x v="44"/>
    <x v="0"/>
    <s v="E $1"/>
  </r>
  <r>
    <m/>
    <x v="29"/>
    <x v="9"/>
    <x v="0"/>
    <m/>
    <m/>
    <x v="0"/>
    <m/>
    <x v="0"/>
    <x v="265"/>
    <s v="Boggs"/>
    <s v="Wade"/>
    <s v="Red Sox"/>
    <m/>
    <m/>
    <n v="1"/>
    <n v="0.25"/>
    <x v="104"/>
    <x v="60"/>
    <x v="0"/>
    <s v="F $.25"/>
  </r>
  <r>
    <m/>
    <x v="29"/>
    <x v="9"/>
    <x v="0"/>
    <m/>
    <m/>
    <x v="0"/>
    <m/>
    <x v="0"/>
    <x v="315"/>
    <s v="Fisk"/>
    <s v="Carlton"/>
    <s v="White Sox"/>
    <m/>
    <m/>
    <n v="1"/>
    <n v="0.25"/>
    <x v="71"/>
    <x v="60"/>
    <x v="0"/>
    <s v="F $.25"/>
  </r>
  <r>
    <m/>
    <x v="29"/>
    <x v="9"/>
    <x v="0"/>
    <m/>
    <m/>
    <x v="0"/>
    <m/>
    <x v="0"/>
    <x v="39"/>
    <s v="Murray"/>
    <s v="Eddie"/>
    <s v="Dodgers"/>
    <m/>
    <m/>
    <n v="1"/>
    <n v="0.25"/>
    <x v="64"/>
    <x v="60"/>
    <x v="0"/>
    <s v="F $.25"/>
  </r>
  <r>
    <m/>
    <x v="29"/>
    <x v="9"/>
    <x v="0"/>
    <m/>
    <m/>
    <x v="0"/>
    <m/>
    <x v="0"/>
    <x v="193"/>
    <s v="Lake"/>
    <s v="Steve"/>
    <s v="Phillies"/>
    <m/>
    <m/>
    <n v="1"/>
    <n v="0.05"/>
    <x v="185"/>
    <x v="60"/>
    <x v="1"/>
    <s v="G"/>
  </r>
  <r>
    <m/>
    <x v="29"/>
    <x v="0"/>
    <x v="0"/>
    <m/>
    <m/>
    <x v="0"/>
    <m/>
    <x v="0"/>
    <x v="49"/>
    <s v="Ryan"/>
    <s v="Nolan"/>
    <s v="Rangers"/>
    <s v="P"/>
    <m/>
    <n v="1"/>
    <n v="1.5"/>
    <x v="19"/>
    <x v="2"/>
    <x v="0"/>
    <s v="E $1"/>
  </r>
  <r>
    <m/>
    <x v="29"/>
    <x v="0"/>
    <x v="0"/>
    <m/>
    <m/>
    <x v="0"/>
    <m/>
    <x v="0"/>
    <x v="127"/>
    <s v="Ripken Jr"/>
    <s v="Cal"/>
    <s v="Orioles"/>
    <s v="SS"/>
    <m/>
    <n v="1"/>
    <n v="0.4"/>
    <x v="81"/>
    <x v="2"/>
    <x v="0"/>
    <s v="F $.25"/>
  </r>
  <r>
    <m/>
    <x v="29"/>
    <x v="0"/>
    <x v="0"/>
    <m/>
    <m/>
    <x v="0"/>
    <m/>
    <x v="0"/>
    <x v="72"/>
    <s v="Ryan"/>
    <s v="Nolan"/>
    <s v="Rangers"/>
    <s v="P"/>
    <m/>
    <n v="1"/>
    <n v="0.5"/>
    <x v="19"/>
    <x v="2"/>
    <x v="0"/>
    <s v="F $.25"/>
  </r>
  <r>
    <m/>
    <x v="29"/>
    <x v="0"/>
    <x v="0"/>
    <m/>
    <m/>
    <x v="0"/>
    <m/>
    <x v="0"/>
    <x v="288"/>
    <s v="Maddux"/>
    <s v="Greg"/>
    <s v="Cubs"/>
    <s v="P"/>
    <m/>
    <n v="1"/>
    <n v="0.4"/>
    <x v="136"/>
    <x v="2"/>
    <x v="0"/>
    <s v="F $.25"/>
  </r>
  <r>
    <m/>
    <x v="29"/>
    <x v="0"/>
    <x v="0"/>
    <m/>
    <m/>
    <x v="0"/>
    <m/>
    <x v="0"/>
    <x v="131"/>
    <s v="Thomas"/>
    <s v="Frank"/>
    <s v="White Sox"/>
    <s v="1B"/>
    <m/>
    <n v="1"/>
    <n v="0.25"/>
    <x v="164"/>
    <x v="2"/>
    <x v="0"/>
    <s v="F $.25"/>
  </r>
  <r>
    <m/>
    <x v="29"/>
    <x v="0"/>
    <x v="0"/>
    <m/>
    <m/>
    <x v="0"/>
    <m/>
    <x v="0"/>
    <x v="210"/>
    <s v="Glavine"/>
    <s v="Tom"/>
    <s v="Braves"/>
    <s v="P"/>
    <m/>
    <n v="1"/>
    <n v="0.25"/>
    <x v="142"/>
    <x v="2"/>
    <x v="0"/>
    <s v="F $.25"/>
  </r>
  <r>
    <m/>
    <x v="29"/>
    <x v="0"/>
    <x v="0"/>
    <m/>
    <m/>
    <x v="0"/>
    <m/>
    <x v="0"/>
    <x v="566"/>
    <s v="Daulton"/>
    <s v="Darren"/>
    <s v="Phillies"/>
    <s v="C"/>
    <m/>
    <n v="1"/>
    <m/>
    <x v="159"/>
    <x v="2"/>
    <x v="1"/>
    <s v="G"/>
  </r>
  <r>
    <m/>
    <x v="29"/>
    <x v="0"/>
    <x v="0"/>
    <m/>
    <m/>
    <x v="0"/>
    <m/>
    <x v="0"/>
    <x v="31"/>
    <s v="Molitor"/>
    <s v="Paul"/>
    <s v="Brewers"/>
    <s v="3B"/>
    <m/>
    <n v="1"/>
    <n v="0.25"/>
    <x v="62"/>
    <x v="2"/>
    <x v="0"/>
    <s v="F $.25"/>
  </r>
  <r>
    <m/>
    <x v="29"/>
    <x v="0"/>
    <x v="0"/>
    <m/>
    <m/>
    <x v="0"/>
    <m/>
    <x v="0"/>
    <x v="22"/>
    <s v="Mattingly"/>
    <s v="Don"/>
    <s v="Yankees"/>
    <s v="1B"/>
    <m/>
    <n v="1"/>
    <n v="0.6"/>
    <x v="106"/>
    <x v="2"/>
    <x v="2"/>
    <s v="F $.25"/>
  </r>
  <r>
    <m/>
    <x v="29"/>
    <x v="0"/>
    <x v="0"/>
    <m/>
    <m/>
    <x v="0"/>
    <m/>
    <x v="0"/>
    <x v="4"/>
    <s v="Smith"/>
    <s v="Ozzie"/>
    <s v="Cardinals"/>
    <s v="SS"/>
    <m/>
    <n v="1"/>
    <n v="0.4"/>
    <x v="65"/>
    <x v="2"/>
    <x v="0"/>
    <s v="F $.25"/>
  </r>
  <r>
    <m/>
    <x v="29"/>
    <x v="0"/>
    <x v="0"/>
    <m/>
    <m/>
    <x v="0"/>
    <m/>
    <x v="0"/>
    <x v="38"/>
    <s v="Ripken Jr"/>
    <s v="Cal"/>
    <s v="Orioles"/>
    <s v="SS"/>
    <m/>
    <n v="1"/>
    <n v="0.75"/>
    <x v="81"/>
    <x v="2"/>
    <x v="0"/>
    <s v="F $.25"/>
  </r>
  <r>
    <m/>
    <x v="29"/>
    <x v="0"/>
    <x v="0"/>
    <m/>
    <m/>
    <x v="0"/>
    <m/>
    <x v="0"/>
    <x v="495"/>
    <s v="Smoltz"/>
    <s v="John"/>
    <s v="Braves"/>
    <s v="P"/>
    <m/>
    <n v="1"/>
    <n v="0.25"/>
    <x v="147"/>
    <x v="2"/>
    <x v="0"/>
    <s v="F $.25"/>
  </r>
  <r>
    <m/>
    <x v="29"/>
    <x v="0"/>
    <x v="0"/>
    <m/>
    <m/>
    <x v="0"/>
    <m/>
    <x v="0"/>
    <x v="90"/>
    <s v="Fisk"/>
    <s v="Carlton"/>
    <s v="White Sox"/>
    <s v="C"/>
    <m/>
    <n v="1"/>
    <n v="0.25"/>
    <x v="71"/>
    <x v="2"/>
    <x v="0"/>
    <s v="F $.25"/>
  </r>
  <r>
    <m/>
    <x v="29"/>
    <x v="0"/>
    <x v="0"/>
    <m/>
    <m/>
    <x v="0"/>
    <m/>
    <x v="0"/>
    <x v="54"/>
    <s v="Gwynn"/>
    <s v="Tony"/>
    <s v="Padres"/>
    <s v="OF"/>
    <m/>
    <n v="1"/>
    <n v="0.3"/>
    <x v="94"/>
    <x v="2"/>
    <x v="0"/>
    <s v="F $.25"/>
  </r>
  <r>
    <m/>
    <x v="29"/>
    <x v="0"/>
    <x v="0"/>
    <m/>
    <m/>
    <x v="0"/>
    <m/>
    <x v="0"/>
    <x v="468"/>
    <s v="Johnson"/>
    <s v="Randy"/>
    <s v="Mariners"/>
    <s v="P"/>
    <m/>
    <n v="1"/>
    <n v="0.3"/>
    <x v="153"/>
    <x v="2"/>
    <x v="0"/>
    <s v="F $.25"/>
  </r>
  <r>
    <m/>
    <x v="29"/>
    <x v="0"/>
    <x v="0"/>
    <m/>
    <m/>
    <x v="0"/>
    <m/>
    <x v="0"/>
    <x v="10"/>
    <s v="Eckersley"/>
    <s v="Dennis"/>
    <s v="Athletics"/>
    <s v="P"/>
    <m/>
    <n v="1"/>
    <n v="0.25"/>
    <x v="58"/>
    <x v="2"/>
    <x v="0"/>
    <s v="F $.25"/>
  </r>
  <r>
    <m/>
    <x v="29"/>
    <x v="0"/>
    <x v="0"/>
    <m/>
    <m/>
    <x v="0"/>
    <m/>
    <x v="0"/>
    <x v="20"/>
    <s v="Puckett"/>
    <s v="Kirby"/>
    <s v="Twins"/>
    <s v="OF"/>
    <m/>
    <n v="1"/>
    <n v="0.25"/>
    <x v="124"/>
    <x v="2"/>
    <x v="0"/>
    <s v="F $.25"/>
  </r>
  <r>
    <m/>
    <x v="29"/>
    <x v="0"/>
    <x v="0"/>
    <m/>
    <m/>
    <x v="0"/>
    <m/>
    <x v="0"/>
    <x v="93"/>
    <s v="Carter"/>
    <s v="Gary"/>
    <s v="Giants"/>
    <s v="C"/>
    <m/>
    <n v="1"/>
    <n v="0.25"/>
    <x v="33"/>
    <x v="2"/>
    <x v="0"/>
    <s v="F $.25"/>
  </r>
  <r>
    <m/>
    <x v="29"/>
    <x v="0"/>
    <x v="0"/>
    <m/>
    <m/>
    <x v="0"/>
    <m/>
    <x v="1"/>
    <x v="598"/>
    <s v="Jones"/>
    <s v="Chipper"/>
    <s v="Braves"/>
    <s v="SS"/>
    <m/>
    <n v="1"/>
    <n v="6"/>
    <x v="182"/>
    <x v="1"/>
    <x v="0"/>
    <s v="D $5"/>
  </r>
  <r>
    <m/>
    <x v="29"/>
    <x v="0"/>
    <x v="0"/>
    <s v="AS"/>
    <m/>
    <x v="0"/>
    <m/>
    <x v="0"/>
    <x v="293"/>
    <s v="Henderson"/>
    <s v="Rickey"/>
    <s v="Athletics"/>
    <s v="OF"/>
    <m/>
    <n v="1"/>
    <n v="0.25"/>
    <x v="66"/>
    <x v="9"/>
    <x v="0"/>
    <s v="F $.25"/>
  </r>
  <r>
    <m/>
    <x v="29"/>
    <x v="0"/>
    <x v="0"/>
    <s v="AS"/>
    <m/>
    <x v="0"/>
    <m/>
    <x v="0"/>
    <x v="464"/>
    <s v="Griffey Jr"/>
    <s v="Ken"/>
    <s v="Mariners"/>
    <s v="OF"/>
    <m/>
    <n v="1"/>
    <n v="0.5"/>
    <x v="151"/>
    <x v="9"/>
    <x v="0"/>
    <s v="F $.25"/>
  </r>
  <r>
    <m/>
    <x v="29"/>
    <x v="0"/>
    <x v="0"/>
    <s v="AS"/>
    <m/>
    <x v="0"/>
    <m/>
    <x v="0"/>
    <x v="497"/>
    <s v="Murray"/>
    <s v="Eddie"/>
    <s v="Dodgers"/>
    <s v="1B"/>
    <m/>
    <n v="1"/>
    <n v="0.25"/>
    <x v="64"/>
    <x v="9"/>
    <x v="0"/>
    <s v="F $.25"/>
  </r>
  <r>
    <m/>
    <x v="29"/>
    <x v="0"/>
    <x v="0"/>
    <s v="AS"/>
    <m/>
    <x v="0"/>
    <m/>
    <x v="0"/>
    <x v="244"/>
    <s v="Bonds"/>
    <s v="Barry"/>
    <s v="Pirates"/>
    <s v="OF"/>
    <m/>
    <n v="1"/>
    <n v="0.5"/>
    <x v="132"/>
    <x v="9"/>
    <x v="2"/>
    <s v="F $.25"/>
  </r>
  <r>
    <m/>
    <x v="29"/>
    <x v="0"/>
    <x v="0"/>
    <m/>
    <m/>
    <x v="0"/>
    <m/>
    <x v="0"/>
    <x v="96"/>
    <s v="Boggs"/>
    <s v="Wade"/>
    <s v="Red Sox"/>
    <s v="3B"/>
    <m/>
    <n v="1"/>
    <n v="0.25"/>
    <x v="104"/>
    <x v="2"/>
    <x v="0"/>
    <s v="F $.25"/>
  </r>
  <r>
    <m/>
    <x v="29"/>
    <x v="0"/>
    <x v="0"/>
    <m/>
    <m/>
    <x v="0"/>
    <m/>
    <x v="0"/>
    <x v="67"/>
    <s v="Clemens"/>
    <s v="Roger"/>
    <s v="Red Sox"/>
    <s v="P"/>
    <m/>
    <n v="1"/>
    <n v="0.75"/>
    <x v="121"/>
    <x v="2"/>
    <x v="2"/>
    <s v="F $.25"/>
  </r>
  <r>
    <m/>
    <x v="29"/>
    <x v="0"/>
    <x v="0"/>
    <m/>
    <m/>
    <x v="0"/>
    <m/>
    <x v="0"/>
    <x v="98"/>
    <s v="Brett"/>
    <s v="George"/>
    <s v="Royals"/>
    <s v="1B"/>
    <m/>
    <n v="1"/>
    <n v="0.6"/>
    <x v="37"/>
    <x v="2"/>
    <x v="0"/>
    <s v="F $.25"/>
  </r>
  <r>
    <m/>
    <x v="29"/>
    <x v="0"/>
    <x v="0"/>
    <m/>
    <m/>
    <x v="0"/>
    <m/>
    <x v="0"/>
    <x v="599"/>
    <s v="Murphy"/>
    <s v="Dale"/>
    <s v="Phillies"/>
    <s v="OF"/>
    <m/>
    <n v="1"/>
    <n v="0.05"/>
    <x v="54"/>
    <x v="2"/>
    <x v="2"/>
    <s v="G"/>
  </r>
  <r>
    <m/>
    <x v="29"/>
    <x v="0"/>
    <x v="0"/>
    <m/>
    <m/>
    <x v="0"/>
    <m/>
    <x v="0"/>
    <x v="447"/>
    <s v="Bonds"/>
    <s v="Barry"/>
    <s v="Pirates"/>
    <s v="OF"/>
    <m/>
    <n v="1"/>
    <n v="1"/>
    <x v="132"/>
    <x v="2"/>
    <x v="2"/>
    <s v="E $1"/>
  </r>
  <r>
    <m/>
    <x v="29"/>
    <x v="0"/>
    <x v="0"/>
    <m/>
    <m/>
    <x v="0"/>
    <m/>
    <x v="0"/>
    <x v="204"/>
    <s v="Yount"/>
    <s v="Robin"/>
    <s v="Brewers"/>
    <s v="OF"/>
    <m/>
    <n v="1"/>
    <n v="0.4"/>
    <x v="59"/>
    <x v="2"/>
    <x v="0"/>
    <s v="F $.25"/>
  </r>
  <r>
    <m/>
    <x v="29"/>
    <x v="0"/>
    <x v="0"/>
    <m/>
    <m/>
    <x v="0"/>
    <m/>
    <x v="0"/>
    <x v="114"/>
    <s v="Murray"/>
    <s v="Eddie"/>
    <s v="Dodgers"/>
    <s v="1B"/>
    <m/>
    <n v="1"/>
    <n v="0.25"/>
    <x v="64"/>
    <x v="2"/>
    <x v="0"/>
    <s v="F $.25"/>
  </r>
  <r>
    <m/>
    <x v="29"/>
    <x v="0"/>
    <x v="0"/>
    <m/>
    <m/>
    <x v="0"/>
    <m/>
    <x v="0"/>
    <x v="116"/>
    <s v="Winfield"/>
    <s v="Dave"/>
    <s v="Angels"/>
    <s v="OF"/>
    <m/>
    <n v="1"/>
    <n v="0.25"/>
    <x v="29"/>
    <x v="2"/>
    <x v="0"/>
    <s v="F $.25"/>
  </r>
  <r>
    <m/>
    <x v="29"/>
    <x v="0"/>
    <x v="0"/>
    <m/>
    <m/>
    <x v="0"/>
    <m/>
    <x v="0"/>
    <x v="207"/>
    <s v="Robinson"/>
    <s v="Frank"/>
    <s v="Orioles"/>
    <s v="Mgr"/>
    <m/>
    <n v="1"/>
    <n v="0.25"/>
    <x v="26"/>
    <x v="2"/>
    <x v="0"/>
    <s v="F $.25"/>
  </r>
  <r>
    <m/>
    <x v="29"/>
    <x v="0"/>
    <x v="0"/>
    <m/>
    <m/>
    <x v="0"/>
    <m/>
    <x v="0"/>
    <x v="46"/>
    <s v="Dawson"/>
    <s v="Andre"/>
    <s v="Cubs"/>
    <s v="OF"/>
    <m/>
    <n v="1"/>
    <n v="0.25"/>
    <x v="53"/>
    <x v="2"/>
    <x v="0"/>
    <s v="F $.25"/>
  </r>
  <r>
    <m/>
    <x v="29"/>
    <x v="0"/>
    <x v="0"/>
    <m/>
    <m/>
    <x v="0"/>
    <m/>
    <x v="0"/>
    <x v="176"/>
    <s v="Henderson"/>
    <s v="Rickey"/>
    <s v="Athletics"/>
    <s v="OF"/>
    <m/>
    <n v="1"/>
    <n v="0.25"/>
    <x v="66"/>
    <x v="2"/>
    <x v="0"/>
    <s v="F $.25"/>
  </r>
  <r>
    <m/>
    <x v="29"/>
    <x v="0"/>
    <x v="0"/>
    <m/>
    <m/>
    <x v="0"/>
    <m/>
    <x v="0"/>
    <x v="334"/>
    <s v="Sandberg"/>
    <s v="Ryne"/>
    <s v="Cubs"/>
    <s v="2B"/>
    <m/>
    <n v="1"/>
    <n v="0.4"/>
    <x v="103"/>
    <x v="2"/>
    <x v="0"/>
    <s v="F $.25"/>
  </r>
  <r>
    <m/>
    <x v="29"/>
    <x v="0"/>
    <x v="0"/>
    <m/>
    <m/>
    <x v="0"/>
    <m/>
    <x v="0"/>
    <x v="376"/>
    <s v="Griffey Jr"/>
    <s v="Ken"/>
    <s v="Mariners"/>
    <s v="OF"/>
    <m/>
    <n v="1"/>
    <n v="1"/>
    <x v="151"/>
    <x v="2"/>
    <x v="0"/>
    <s v="E $1"/>
  </r>
  <r>
    <s v="TL"/>
    <x v="29"/>
    <x v="0"/>
    <x v="1"/>
    <m/>
    <m/>
    <x v="0"/>
    <m/>
    <x v="1"/>
    <x v="267"/>
    <s v="Bagwell"/>
    <s v="Jeff"/>
    <s v="Astros"/>
    <s v="1B"/>
    <m/>
    <n v="1"/>
    <n v="1.5"/>
    <x v="175"/>
    <x v="22"/>
    <x v="0"/>
    <s v="E $1"/>
  </r>
  <r>
    <m/>
    <x v="29"/>
    <x v="0"/>
    <x v="1"/>
    <m/>
    <m/>
    <x v="0"/>
    <m/>
    <x v="0"/>
    <x v="51"/>
    <s v="Carter"/>
    <s v="Gary"/>
    <s v="Dodgers"/>
    <s v="C"/>
    <m/>
    <n v="1"/>
    <n v="0.25"/>
    <x v="33"/>
    <x v="6"/>
    <x v="0"/>
    <s v="F $.25"/>
  </r>
  <r>
    <m/>
    <x v="29"/>
    <x v="0"/>
    <x v="1"/>
    <m/>
    <m/>
    <x v="0"/>
    <m/>
    <x v="1"/>
    <x v="386"/>
    <s v="Giambi"/>
    <s v="Jason"/>
    <s v="USA"/>
    <s v="3B"/>
    <m/>
    <n v="1"/>
    <n v="5"/>
    <x v="186"/>
    <x v="22"/>
    <x v="1"/>
    <s v="D $5"/>
  </r>
  <r>
    <m/>
    <x v="29"/>
    <x v="0"/>
    <x v="1"/>
    <m/>
    <m/>
    <x v="0"/>
    <m/>
    <x v="1"/>
    <x v="234"/>
    <s v="Rodriguez"/>
    <s v="Ivan"/>
    <s v="Rangers"/>
    <s v="C"/>
    <m/>
    <n v="1"/>
    <n v="3"/>
    <x v="178"/>
    <x v="22"/>
    <x v="0"/>
    <s v="E $1"/>
  </r>
  <r>
    <s v="BB-Other1"/>
    <x v="29"/>
    <x v="10"/>
    <x v="23"/>
    <m/>
    <m/>
    <x v="0"/>
    <m/>
    <x v="0"/>
    <x v="267"/>
    <s v="Griffey Jr"/>
    <s v="Ken"/>
    <s v="Mariners"/>
    <m/>
    <m/>
    <n v="1"/>
    <n v="2.5"/>
    <x v="151"/>
    <x v="61"/>
    <x v="0"/>
    <s v="E $1"/>
  </r>
  <r>
    <s v="BB-Other1"/>
    <x v="29"/>
    <x v="10"/>
    <x v="0"/>
    <m/>
    <m/>
    <x v="0"/>
    <m/>
    <x v="0"/>
    <x v="363"/>
    <s v="Ripken Jr"/>
    <s v="Cal"/>
    <s v="Orioles"/>
    <m/>
    <m/>
    <n v="1"/>
    <n v="1.5"/>
    <x v="81"/>
    <x v="62"/>
    <x v="0"/>
    <s v="E $1"/>
  </r>
  <r>
    <s v="BB-Other1"/>
    <x v="29"/>
    <x v="10"/>
    <x v="0"/>
    <m/>
    <m/>
    <x v="0"/>
    <m/>
    <x v="0"/>
    <x v="62"/>
    <s v="Ryan"/>
    <s v="Nolan"/>
    <s v="Rangers"/>
    <m/>
    <m/>
    <n v="1"/>
    <n v="2"/>
    <x v="19"/>
    <x v="62"/>
    <x v="0"/>
    <s v="E $1"/>
  </r>
  <r>
    <s v="BB-Other1"/>
    <x v="29"/>
    <x v="8"/>
    <x v="24"/>
    <m/>
    <m/>
    <x v="0"/>
    <m/>
    <x v="0"/>
    <x v="600"/>
    <s v="Ryan"/>
    <s v="Nolan"/>
    <m/>
    <m/>
    <m/>
    <n v="1"/>
    <n v="0.5"/>
    <x v="19"/>
    <x v="63"/>
    <x v="0"/>
    <s v="F $.25"/>
  </r>
  <r>
    <s v="TL"/>
    <x v="29"/>
    <x v="8"/>
    <x v="0"/>
    <m/>
    <m/>
    <x v="0"/>
    <m/>
    <x v="1"/>
    <x v="29"/>
    <s v="Jones"/>
    <s v="Chipper"/>
    <s v="Braves"/>
    <m/>
    <m/>
    <n v="1"/>
    <n v="4"/>
    <x v="182"/>
    <x v="46"/>
    <x v="0"/>
    <s v="E $1"/>
  </r>
  <r>
    <s v="TL"/>
    <x v="29"/>
    <x v="8"/>
    <x v="0"/>
    <m/>
    <m/>
    <x v="0"/>
    <m/>
    <x v="1"/>
    <x v="601"/>
    <s v="Mussina"/>
    <s v="Mike"/>
    <s v="Orioles"/>
    <m/>
    <m/>
    <n v="1"/>
    <n v="2"/>
    <x v="174"/>
    <x v="46"/>
    <x v="0"/>
    <s v="E $1"/>
  </r>
  <r>
    <s v="BB-Other1"/>
    <x v="29"/>
    <x v="8"/>
    <x v="0"/>
    <m/>
    <m/>
    <x v="0"/>
    <m/>
    <x v="0"/>
    <x v="236"/>
    <s v="Smith"/>
    <s v="Ozzie"/>
    <s v="Cardinals"/>
    <m/>
    <m/>
    <n v="1"/>
    <n v="0.4"/>
    <x v="65"/>
    <x v="47"/>
    <x v="0"/>
    <s v="F $.25"/>
  </r>
  <r>
    <s v="BB-Other1"/>
    <x v="29"/>
    <x v="8"/>
    <x v="0"/>
    <m/>
    <m/>
    <x v="0"/>
    <m/>
    <x v="0"/>
    <x v="215"/>
    <s v="Carter"/>
    <s v="Gary"/>
    <s v="Giants"/>
    <m/>
    <m/>
    <n v="1"/>
    <n v="0.25"/>
    <x v="33"/>
    <x v="47"/>
    <x v="0"/>
    <s v="F $.25"/>
  </r>
  <r>
    <s v="BB-Other1"/>
    <x v="29"/>
    <x v="8"/>
    <x v="0"/>
    <m/>
    <m/>
    <x v="0"/>
    <m/>
    <x v="0"/>
    <x v="561"/>
    <s v="Winfield"/>
    <s v="Dave"/>
    <s v="Angels"/>
    <m/>
    <m/>
    <n v="1"/>
    <n v="0.25"/>
    <x v="29"/>
    <x v="47"/>
    <x v="0"/>
    <s v="F $.25"/>
  </r>
  <r>
    <s v="BB-Other1"/>
    <x v="29"/>
    <x v="8"/>
    <x v="0"/>
    <m/>
    <m/>
    <x v="0"/>
    <m/>
    <x v="0"/>
    <x v="59"/>
    <s v="Yount"/>
    <s v="Robin"/>
    <s v="Brewers"/>
    <m/>
    <m/>
    <n v="1"/>
    <n v="0.4"/>
    <x v="59"/>
    <x v="47"/>
    <x v="0"/>
    <s v="F $.25"/>
  </r>
  <r>
    <s v="BB-Other1"/>
    <x v="29"/>
    <x v="8"/>
    <x v="0"/>
    <m/>
    <m/>
    <x v="0"/>
    <m/>
    <x v="0"/>
    <x v="408"/>
    <s v="Ryan"/>
    <s v="Nolan"/>
    <s v="Rangers"/>
    <m/>
    <m/>
    <n v="1"/>
    <n v="1"/>
    <x v="19"/>
    <x v="47"/>
    <x v="0"/>
    <s v="E $1"/>
  </r>
  <r>
    <s v="BB-Other1"/>
    <x v="29"/>
    <x v="8"/>
    <x v="0"/>
    <m/>
    <m/>
    <x v="0"/>
    <m/>
    <x v="0"/>
    <x v="254"/>
    <s v="Henderson,Rickey/Brock,Lou"/>
    <m/>
    <m/>
    <m/>
    <m/>
    <n v="1"/>
    <n v="0.25"/>
    <x v="187"/>
    <x v="47"/>
    <x v="1"/>
    <s v="F $.25"/>
  </r>
  <r>
    <s v="BB-Other1"/>
    <x v="29"/>
    <x v="8"/>
    <x v="0"/>
    <m/>
    <m/>
    <x v="0"/>
    <m/>
    <x v="1"/>
    <x v="602"/>
    <s v="Bagwell"/>
    <s v="Jeff"/>
    <s v="Astros"/>
    <m/>
    <m/>
    <n v="1"/>
    <n v="1"/>
    <x v="175"/>
    <x v="46"/>
    <x v="0"/>
    <s v="E $1"/>
  </r>
  <r>
    <s v="TL"/>
    <x v="29"/>
    <x v="8"/>
    <x v="0"/>
    <m/>
    <m/>
    <x v="0"/>
    <m/>
    <x v="1"/>
    <x v="603"/>
    <s v="Bagwell"/>
    <s v="Jeff"/>
    <s v="Astros"/>
    <m/>
    <m/>
    <n v="1"/>
    <n v="1.5"/>
    <x v="175"/>
    <x v="46"/>
    <x v="0"/>
    <s v="E $1"/>
  </r>
  <r>
    <s v="BB-Other1"/>
    <x v="29"/>
    <x v="8"/>
    <x v="0"/>
    <m/>
    <m/>
    <x v="0"/>
    <m/>
    <x v="0"/>
    <x v="604"/>
    <s v="Carter"/>
    <s v="Gary"/>
    <s v="Dodgers"/>
    <m/>
    <m/>
    <n v="1"/>
    <n v="0.25"/>
    <x v="33"/>
    <x v="47"/>
    <x v="0"/>
    <s v="F $.25"/>
  </r>
  <r>
    <s v="TL"/>
    <x v="29"/>
    <x v="8"/>
    <x v="0"/>
    <m/>
    <m/>
    <x v="0"/>
    <m/>
    <x v="0"/>
    <x v="605"/>
    <s v="Jordan"/>
    <s v="Michael"/>
    <s v="White Sox"/>
    <m/>
    <m/>
    <n v="1"/>
    <n v="8"/>
    <x v="188"/>
    <x v="47"/>
    <x v="2"/>
    <s v="D $5"/>
  </r>
  <r>
    <s v="TL"/>
    <x v="29"/>
    <x v="8"/>
    <x v="25"/>
    <m/>
    <m/>
    <x v="0"/>
    <m/>
    <x v="1"/>
    <x v="606"/>
    <s v="Martinez"/>
    <s v="Pedro"/>
    <s v="Dodgers"/>
    <m/>
    <m/>
    <n v="1"/>
    <n v="8"/>
    <x v="189"/>
    <x v="64"/>
    <x v="0"/>
    <s v="D $5"/>
  </r>
  <r>
    <s v="TL"/>
    <x v="29"/>
    <x v="8"/>
    <x v="25"/>
    <m/>
    <m/>
    <x v="0"/>
    <m/>
    <x v="1"/>
    <x v="607"/>
    <s v="Thome"/>
    <s v="Jim"/>
    <s v="Indians"/>
    <m/>
    <m/>
    <n v="1"/>
    <n v="5"/>
    <x v="190"/>
    <x v="64"/>
    <x v="0"/>
    <s v="D $5"/>
  </r>
  <r>
    <s v="TL"/>
    <x v="29"/>
    <x v="8"/>
    <x v="25"/>
    <m/>
    <m/>
    <x v="0"/>
    <m/>
    <x v="1"/>
    <x v="608"/>
    <s v="Rodriguez"/>
    <s v="Ivan"/>
    <s v="Rangers"/>
    <m/>
    <m/>
    <n v="1"/>
    <n v="2"/>
    <x v="178"/>
    <x v="64"/>
    <x v="0"/>
    <s v="E $1"/>
  </r>
  <r>
    <m/>
    <x v="29"/>
    <x v="8"/>
    <x v="25"/>
    <m/>
    <m/>
    <x v="0"/>
    <m/>
    <x v="0"/>
    <x v="609"/>
    <s v="Griffey Jr,Ken/Sandberg,Ryne"/>
    <m/>
    <m/>
    <m/>
    <m/>
    <n v="1"/>
    <n v="0.5"/>
    <x v="191"/>
    <x v="65"/>
    <x v="1"/>
    <s v="F $.25"/>
  </r>
  <r>
    <m/>
    <x v="29"/>
    <x v="8"/>
    <x v="25"/>
    <m/>
    <m/>
    <x v="0"/>
    <m/>
    <x v="0"/>
    <x v="610"/>
    <s v="Ripken Jr"/>
    <s v="Cal"/>
    <s v="Orioles"/>
    <m/>
    <m/>
    <n v="1"/>
    <n v="0.4"/>
    <x v="81"/>
    <x v="65"/>
    <x v="0"/>
    <s v="F $.25"/>
  </r>
  <r>
    <m/>
    <x v="29"/>
    <x v="8"/>
    <x v="25"/>
    <m/>
    <m/>
    <x v="0"/>
    <m/>
    <x v="0"/>
    <x v="611"/>
    <s v="Smith"/>
    <s v="Ozzie"/>
    <s v="Cardinals"/>
    <m/>
    <m/>
    <n v="1"/>
    <n v="0.25"/>
    <x v="65"/>
    <x v="65"/>
    <x v="0"/>
    <s v="F $.25"/>
  </r>
  <r>
    <s v="TL"/>
    <x v="30"/>
    <x v="6"/>
    <x v="0"/>
    <m/>
    <m/>
    <x v="0"/>
    <m/>
    <x v="1"/>
    <x v="166"/>
    <s v="Rivera"/>
    <s v="Mariano"/>
    <s v="Yankees"/>
    <m/>
    <m/>
    <n v="1"/>
    <n v="70"/>
    <x v="192"/>
    <x v="39"/>
    <x v="0"/>
    <s v="B $50"/>
  </r>
  <r>
    <s v="TL"/>
    <x v="30"/>
    <x v="1"/>
    <x v="26"/>
    <m/>
    <m/>
    <x v="0"/>
    <m/>
    <x v="1"/>
    <x v="612"/>
    <s v="Piazza"/>
    <s v="Mike"/>
    <s v="Dodgers"/>
    <m/>
    <m/>
    <n v="1"/>
    <n v="15"/>
    <x v="193"/>
    <x v="66"/>
    <x v="0"/>
    <s v="C $10"/>
  </r>
  <r>
    <s v="Donruss1"/>
    <x v="30"/>
    <x v="1"/>
    <x v="27"/>
    <m/>
    <m/>
    <x v="0"/>
    <m/>
    <x v="0"/>
    <x v="0"/>
    <s v="Clark"/>
    <s v="Will"/>
    <s v="Giants"/>
    <m/>
    <m/>
    <n v="1"/>
    <m/>
    <x v="130"/>
    <x v="67"/>
    <x v="1"/>
    <s v="G"/>
  </r>
  <r>
    <s v="Donruss1"/>
    <x v="30"/>
    <x v="1"/>
    <x v="27"/>
    <m/>
    <m/>
    <x v="0"/>
    <m/>
    <x v="0"/>
    <x v="265"/>
    <s v="Bagwell"/>
    <s v="Jeff"/>
    <s v="Astros"/>
    <m/>
    <m/>
    <n v="1"/>
    <n v="0.05"/>
    <x v="175"/>
    <x v="67"/>
    <x v="0"/>
    <s v="G"/>
  </r>
  <r>
    <s v="Donruss1"/>
    <x v="30"/>
    <x v="1"/>
    <x v="0"/>
    <m/>
    <m/>
    <x v="0"/>
    <m/>
    <x v="0"/>
    <x v="288"/>
    <s v="Ripken Jr"/>
    <s v="Cal"/>
    <s v="Orioles"/>
    <m/>
    <m/>
    <n v="1"/>
    <n v="0.75"/>
    <x v="81"/>
    <x v="10"/>
    <x v="0"/>
    <s v="F $.25"/>
  </r>
  <r>
    <s v="Donruss1"/>
    <x v="30"/>
    <x v="1"/>
    <x v="0"/>
    <m/>
    <m/>
    <x v="0"/>
    <m/>
    <x v="0"/>
    <x v="439"/>
    <s v="Carter"/>
    <s v="Gary"/>
    <s v="Dodgers"/>
    <m/>
    <m/>
    <n v="1"/>
    <n v="0.25"/>
    <x v="33"/>
    <x v="10"/>
    <x v="0"/>
    <s v="F $.25"/>
  </r>
  <r>
    <s v="Donruss1"/>
    <x v="30"/>
    <x v="1"/>
    <x v="0"/>
    <m/>
    <m/>
    <x v="0"/>
    <m/>
    <x v="0"/>
    <x v="273"/>
    <s v="Molitor"/>
    <s v="Paul"/>
    <s v="Brewers"/>
    <m/>
    <m/>
    <n v="1"/>
    <n v="0.25"/>
    <x v="62"/>
    <x v="10"/>
    <x v="0"/>
    <s v="F $.25"/>
  </r>
  <r>
    <s v="Donruss1"/>
    <x v="30"/>
    <x v="1"/>
    <x v="0"/>
    <m/>
    <m/>
    <x v="0"/>
    <m/>
    <x v="0"/>
    <x v="613"/>
    <s v="Dawson"/>
    <s v="Andre"/>
    <s v="Cubs"/>
    <m/>
    <m/>
    <n v="1"/>
    <n v="0.25"/>
    <x v="53"/>
    <x v="10"/>
    <x v="0"/>
    <s v="F $.25"/>
  </r>
  <r>
    <s v="Donruss1"/>
    <x v="30"/>
    <x v="1"/>
    <x v="0"/>
    <m/>
    <m/>
    <x v="0"/>
    <m/>
    <x v="0"/>
    <x v="614"/>
    <s v="Winfield"/>
    <s v="Dave"/>
    <s v="Angels"/>
    <m/>
    <m/>
    <n v="1"/>
    <n v="0.25"/>
    <x v="29"/>
    <x v="10"/>
    <x v="0"/>
    <s v="F $.25"/>
  </r>
  <r>
    <s v="Donruss1"/>
    <x v="30"/>
    <x v="1"/>
    <x v="0"/>
    <m/>
    <m/>
    <x v="0"/>
    <m/>
    <x v="0"/>
    <x v="615"/>
    <s v="Brett"/>
    <s v="George"/>
    <s v="Royals"/>
    <m/>
    <m/>
    <n v="1"/>
    <n v="0.5"/>
    <x v="37"/>
    <x v="10"/>
    <x v="0"/>
    <s v="F $.25"/>
  </r>
  <r>
    <s v="Donruss1"/>
    <x v="30"/>
    <x v="1"/>
    <x v="0"/>
    <m/>
    <m/>
    <x v="0"/>
    <m/>
    <x v="0"/>
    <x v="526"/>
    <s v="Murphy"/>
    <s v="Dale"/>
    <s v="Phillies"/>
    <m/>
    <m/>
    <n v="1"/>
    <n v="0.05"/>
    <x v="54"/>
    <x v="10"/>
    <x v="2"/>
    <s v="G"/>
  </r>
  <r>
    <s v="Donruss1"/>
    <x v="30"/>
    <x v="1"/>
    <x v="0"/>
    <m/>
    <m/>
    <x v="0"/>
    <m/>
    <x v="0"/>
    <x v="527"/>
    <s v="Eckersley"/>
    <s v="Dennis"/>
    <s v="Athletics"/>
    <m/>
    <m/>
    <n v="1"/>
    <n v="0.25"/>
    <x v="58"/>
    <x v="10"/>
    <x v="0"/>
    <s v="F $.25"/>
  </r>
  <r>
    <s v="Donruss1"/>
    <x v="30"/>
    <x v="1"/>
    <x v="0"/>
    <m/>
    <m/>
    <x v="0"/>
    <m/>
    <x v="0"/>
    <x v="460"/>
    <s v="Griffey Jr"/>
    <s v="Ken"/>
    <s v="Mariners"/>
    <m/>
    <m/>
    <n v="1"/>
    <n v="0.5"/>
    <x v="151"/>
    <x v="10"/>
    <x v="0"/>
    <s v="F $.25"/>
  </r>
  <r>
    <s v="Donruss1"/>
    <x v="30"/>
    <x v="1"/>
    <x v="0"/>
    <m/>
    <m/>
    <x v="0"/>
    <m/>
    <x v="0"/>
    <x v="91"/>
    <s v="Yount"/>
    <s v="Robin"/>
    <s v="Brewers"/>
    <m/>
    <m/>
    <n v="1"/>
    <n v="0.4"/>
    <x v="59"/>
    <x v="10"/>
    <x v="0"/>
    <s v="F $.25"/>
  </r>
  <r>
    <s v="Donruss1"/>
    <x v="30"/>
    <x v="1"/>
    <x v="0"/>
    <m/>
    <m/>
    <x v="0"/>
    <m/>
    <x v="0"/>
    <x v="56"/>
    <s v="Henderson"/>
    <s v="Rickey"/>
    <s v="Athletics"/>
    <m/>
    <m/>
    <n v="1"/>
    <n v="0.25"/>
    <x v="66"/>
    <x v="10"/>
    <x v="0"/>
    <s v="F $.25"/>
  </r>
  <r>
    <s v="Donruss1"/>
    <x v="30"/>
    <x v="1"/>
    <x v="0"/>
    <m/>
    <m/>
    <x v="0"/>
    <m/>
    <x v="0"/>
    <x v="160"/>
    <s v="Johnson"/>
    <s v="Randy"/>
    <s v="Mariners"/>
    <m/>
    <m/>
    <n v="1"/>
    <n v="0.25"/>
    <x v="153"/>
    <x v="10"/>
    <x v="0"/>
    <s v="F $.25"/>
  </r>
  <r>
    <s v="Donruss1"/>
    <x v="30"/>
    <x v="1"/>
    <x v="0"/>
    <m/>
    <m/>
    <x v="0"/>
    <m/>
    <x v="0"/>
    <x v="108"/>
    <s v="Boggs"/>
    <s v="Wade"/>
    <s v="Red Sox"/>
    <m/>
    <m/>
    <n v="1"/>
    <n v="0.25"/>
    <x v="104"/>
    <x v="10"/>
    <x v="0"/>
    <s v="F $.25"/>
  </r>
  <r>
    <s v="Donruss1"/>
    <x v="30"/>
    <x v="1"/>
    <x v="0"/>
    <m/>
    <m/>
    <x v="0"/>
    <m/>
    <x v="0"/>
    <x v="218"/>
    <s v="Bonds"/>
    <s v="Barry"/>
    <s v="Pirates"/>
    <m/>
    <m/>
    <n v="1"/>
    <n v="1"/>
    <x v="132"/>
    <x v="10"/>
    <x v="2"/>
    <s v="E $1"/>
  </r>
  <r>
    <s v="Donruss1"/>
    <x v="30"/>
    <x v="1"/>
    <x v="0"/>
    <m/>
    <m/>
    <x v="0"/>
    <m/>
    <x v="0"/>
    <x v="464"/>
    <s v="Murray"/>
    <s v="Eddie"/>
    <s v="Dodgers"/>
    <m/>
    <m/>
    <n v="1"/>
    <n v="0.25"/>
    <x v="64"/>
    <x v="10"/>
    <x v="0"/>
    <s v="F $.25"/>
  </r>
  <r>
    <s v="Donruss1"/>
    <x v="30"/>
    <x v="1"/>
    <x v="0"/>
    <m/>
    <m/>
    <x v="0"/>
    <m/>
    <x v="0"/>
    <x v="512"/>
    <s v="Thome"/>
    <s v="Jim"/>
    <s v="Indians"/>
    <m/>
    <m/>
    <n v="1"/>
    <n v="0.05"/>
    <x v="190"/>
    <x v="10"/>
    <x v="0"/>
    <s v="G"/>
  </r>
  <r>
    <s v="Donruss1"/>
    <x v="30"/>
    <x v="1"/>
    <x v="0"/>
    <m/>
    <m/>
    <x v="0"/>
    <m/>
    <x v="0"/>
    <x v="616"/>
    <s v="Smith"/>
    <s v="Ozzie"/>
    <s v="Cardinals"/>
    <m/>
    <m/>
    <n v="1"/>
    <n v="0.4"/>
    <x v="65"/>
    <x v="10"/>
    <x v="0"/>
    <s v="F $.25"/>
  </r>
  <r>
    <s v="Donruss1"/>
    <x v="30"/>
    <x v="1"/>
    <x v="0"/>
    <m/>
    <m/>
    <x v="0"/>
    <m/>
    <x v="0"/>
    <x v="617"/>
    <s v="Gwynn"/>
    <s v="Tony"/>
    <s v="Padres"/>
    <m/>
    <m/>
    <n v="1"/>
    <n v="0.3"/>
    <x v="94"/>
    <x v="10"/>
    <x v="0"/>
    <s v="F $.25"/>
  </r>
  <r>
    <s v="Donruss1"/>
    <x v="30"/>
    <x v="1"/>
    <x v="0"/>
    <m/>
    <m/>
    <x v="0"/>
    <m/>
    <x v="0"/>
    <x v="618"/>
    <s v="Smoltz"/>
    <s v="John"/>
    <s v="Braves"/>
    <m/>
    <m/>
    <n v="1"/>
    <n v="0.25"/>
    <x v="147"/>
    <x v="10"/>
    <x v="0"/>
    <s v="F $.25"/>
  </r>
  <r>
    <s v="Donruss1"/>
    <x v="30"/>
    <x v="1"/>
    <x v="0"/>
    <m/>
    <m/>
    <x v="0"/>
    <m/>
    <x v="0"/>
    <x v="65"/>
    <s v="Maddux"/>
    <s v="Greg"/>
    <s v="Cubs"/>
    <m/>
    <m/>
    <n v="1"/>
    <n v="0.4"/>
    <x v="136"/>
    <x v="10"/>
    <x v="0"/>
    <s v="F $.25"/>
  </r>
  <r>
    <s v="Donruss1"/>
    <x v="30"/>
    <x v="1"/>
    <x v="0"/>
    <m/>
    <m/>
    <x v="0"/>
    <m/>
    <x v="0"/>
    <x v="203"/>
    <s v="Fisk"/>
    <s v="Carlton"/>
    <s v="White Sox"/>
    <m/>
    <m/>
    <n v="1"/>
    <n v="0.25"/>
    <x v="71"/>
    <x v="10"/>
    <x v="0"/>
    <s v="F $.25"/>
  </r>
  <r>
    <s v="Donruss1"/>
    <x v="30"/>
    <x v="1"/>
    <x v="0"/>
    <m/>
    <m/>
    <x v="0"/>
    <m/>
    <x v="0"/>
    <x v="562"/>
    <s v="Ryan,Nolan/Gossage,Goose"/>
    <m/>
    <m/>
    <m/>
    <m/>
    <n v="1"/>
    <n v="0.4"/>
    <x v="194"/>
    <x v="10"/>
    <x v="0"/>
    <s v="F $.25"/>
  </r>
  <r>
    <s v="Donruss1"/>
    <x v="30"/>
    <x v="1"/>
    <x v="0"/>
    <m/>
    <m/>
    <x v="0"/>
    <m/>
    <x v="0"/>
    <x v="314"/>
    <s v="Sandberg"/>
    <s v="Ryne"/>
    <s v="Cubs"/>
    <m/>
    <m/>
    <n v="1"/>
    <n v="0.4"/>
    <x v="103"/>
    <x v="10"/>
    <x v="0"/>
    <s v="F $.25"/>
  </r>
  <r>
    <s v="Donruss1"/>
    <x v="30"/>
    <x v="1"/>
    <x v="0"/>
    <m/>
    <m/>
    <x v="0"/>
    <m/>
    <x v="0"/>
    <x v="70"/>
    <s v="Thomas"/>
    <s v="Frank"/>
    <s v="White Sox"/>
    <m/>
    <m/>
    <n v="1"/>
    <n v="0.25"/>
    <x v="164"/>
    <x v="10"/>
    <x v="0"/>
    <s v="F $.25"/>
  </r>
  <r>
    <s v="Donruss1"/>
    <x v="30"/>
    <x v="1"/>
    <x v="0"/>
    <m/>
    <m/>
    <x v="0"/>
    <m/>
    <x v="0"/>
    <x v="330"/>
    <s v="Mattingly"/>
    <s v="Don"/>
    <s v="Yankees"/>
    <m/>
    <m/>
    <n v="1"/>
    <n v="0.6"/>
    <x v="106"/>
    <x v="10"/>
    <x v="2"/>
    <s v="F $.25"/>
  </r>
  <r>
    <s v="Donruss1"/>
    <x v="30"/>
    <x v="1"/>
    <x v="0"/>
    <m/>
    <m/>
    <x v="0"/>
    <m/>
    <x v="0"/>
    <x v="385"/>
    <s v="Puckett"/>
    <s v="Kirby"/>
    <s v="Twins"/>
    <m/>
    <m/>
    <n v="1"/>
    <n v="0.25"/>
    <x v="124"/>
    <x v="10"/>
    <x v="0"/>
    <s v="F $.25"/>
  </r>
  <r>
    <s v="Donruss1"/>
    <x v="30"/>
    <x v="1"/>
    <x v="0"/>
    <m/>
    <m/>
    <x v="0"/>
    <m/>
    <x v="0"/>
    <x v="285"/>
    <s v="Glavine"/>
    <s v="Tom"/>
    <s v="Braves"/>
    <m/>
    <m/>
    <n v="1"/>
    <n v="0.25"/>
    <x v="142"/>
    <x v="10"/>
    <x v="0"/>
    <s v="F $.25"/>
  </r>
  <r>
    <s v="Donruss1"/>
    <x v="30"/>
    <x v="1"/>
    <x v="0"/>
    <m/>
    <m/>
    <x v="0"/>
    <m/>
    <x v="0"/>
    <x v="99"/>
    <s v="Ryan"/>
    <s v="Nolan"/>
    <s v="Rangers"/>
    <m/>
    <m/>
    <n v="1"/>
    <n v="1"/>
    <x v="19"/>
    <x v="10"/>
    <x v="0"/>
    <s v="E $1"/>
  </r>
  <r>
    <s v="BB-Other2"/>
    <x v="30"/>
    <x v="2"/>
    <x v="13"/>
    <m/>
    <m/>
    <x v="0"/>
    <m/>
    <x v="0"/>
    <x v="356"/>
    <s v="Sandberg"/>
    <s v="Ryne"/>
    <s v="Cubs"/>
    <m/>
    <m/>
    <n v="1"/>
    <n v="0.4"/>
    <x v="103"/>
    <x v="35"/>
    <x v="0"/>
    <s v="F $.25"/>
  </r>
  <r>
    <s v="BB-Other2"/>
    <x v="30"/>
    <x v="2"/>
    <x v="0"/>
    <m/>
    <m/>
    <x v="0"/>
    <m/>
    <x v="0"/>
    <x v="15"/>
    <s v="Ripken Jr"/>
    <s v="Cal"/>
    <s v="Orioles"/>
    <m/>
    <m/>
    <n v="1"/>
    <n v="0.75"/>
    <x v="81"/>
    <x v="12"/>
    <x v="0"/>
    <s v="F $.25"/>
  </r>
  <r>
    <s v="BB-Other2"/>
    <x v="30"/>
    <x v="2"/>
    <x v="0"/>
    <m/>
    <m/>
    <x v="0"/>
    <m/>
    <x v="0"/>
    <x v="315"/>
    <s v="Boggs"/>
    <s v="Wade"/>
    <s v="Red Sox"/>
    <m/>
    <m/>
    <n v="1"/>
    <n v="0.25"/>
    <x v="104"/>
    <x v="12"/>
    <x v="0"/>
    <s v="F $.25"/>
  </r>
  <r>
    <s v="BB-Other2"/>
    <x v="30"/>
    <x v="2"/>
    <x v="0"/>
    <m/>
    <m/>
    <x v="0"/>
    <m/>
    <x v="0"/>
    <x v="459"/>
    <s v="Winfield"/>
    <s v="Dave"/>
    <s v="Angels"/>
    <m/>
    <m/>
    <n v="1"/>
    <n v="0.25"/>
    <x v="29"/>
    <x v="12"/>
    <x v="0"/>
    <s v="F $.25"/>
  </r>
  <r>
    <s v="BB-Other2"/>
    <x v="30"/>
    <x v="2"/>
    <x v="0"/>
    <m/>
    <m/>
    <x v="0"/>
    <m/>
    <x v="0"/>
    <x v="131"/>
    <s v="Fisk"/>
    <s v="Carlton"/>
    <s v="White Sox"/>
    <m/>
    <m/>
    <n v="1"/>
    <n v="0.25"/>
    <x v="71"/>
    <x v="12"/>
    <x v="0"/>
    <s v="F $.25"/>
  </r>
  <r>
    <s v="BB-Other2"/>
    <x v="30"/>
    <x v="2"/>
    <x v="0"/>
    <m/>
    <m/>
    <x v="0"/>
    <m/>
    <x v="0"/>
    <x v="22"/>
    <s v="Thomas"/>
    <s v="Frank"/>
    <s v="White Sox"/>
    <m/>
    <m/>
    <n v="1"/>
    <n v="0.25"/>
    <x v="164"/>
    <x v="12"/>
    <x v="0"/>
    <s v="F $.25"/>
  </r>
  <r>
    <s v="BB-Other2"/>
    <x v="30"/>
    <x v="2"/>
    <x v="0"/>
    <m/>
    <m/>
    <x v="0"/>
    <m/>
    <x v="0"/>
    <x v="5"/>
    <s v="Thome"/>
    <s v="Jim"/>
    <s v="Indians"/>
    <m/>
    <m/>
    <n v="1"/>
    <n v="0.05"/>
    <x v="190"/>
    <x v="12"/>
    <x v="0"/>
    <s v="G"/>
  </r>
  <r>
    <s v="BB-Other2"/>
    <x v="30"/>
    <x v="2"/>
    <x v="0"/>
    <m/>
    <m/>
    <x v="0"/>
    <m/>
    <x v="0"/>
    <x v="472"/>
    <s v="Brett"/>
    <s v="George"/>
    <s v="Royals"/>
    <m/>
    <m/>
    <n v="1"/>
    <n v="0.6"/>
    <x v="37"/>
    <x v="12"/>
    <x v="0"/>
    <s v="F $.25"/>
  </r>
  <r>
    <s v="BB-Other2"/>
    <x v="30"/>
    <x v="2"/>
    <x v="0"/>
    <m/>
    <m/>
    <x v="0"/>
    <m/>
    <x v="0"/>
    <x v="325"/>
    <s v="Molitor"/>
    <s v="Paul"/>
    <s v="Brewers"/>
    <m/>
    <m/>
    <n v="1"/>
    <n v="0.25"/>
    <x v="62"/>
    <x v="12"/>
    <x v="0"/>
    <s v="F $.25"/>
  </r>
  <r>
    <s v="BB-Other2"/>
    <x v="30"/>
    <x v="2"/>
    <x v="0"/>
    <m/>
    <m/>
    <x v="0"/>
    <m/>
    <x v="0"/>
    <x v="427"/>
    <s v="Puckett"/>
    <s v="Kirby"/>
    <s v="Twins"/>
    <m/>
    <m/>
    <n v="1"/>
    <n v="0.25"/>
    <x v="124"/>
    <x v="12"/>
    <x v="0"/>
    <s v="F $.25"/>
  </r>
  <r>
    <s v="BB-Other2"/>
    <x v="30"/>
    <x v="2"/>
    <x v="0"/>
    <m/>
    <m/>
    <x v="0"/>
    <m/>
    <x v="0"/>
    <x v="24"/>
    <s v="Mattingly"/>
    <s v="Don"/>
    <s v="Yankees"/>
    <m/>
    <m/>
    <n v="1"/>
    <n v="0.6"/>
    <x v="106"/>
    <x v="12"/>
    <x v="2"/>
    <s v="F $.25"/>
  </r>
  <r>
    <s v="BB-Other2"/>
    <x v="30"/>
    <x v="2"/>
    <x v="0"/>
    <m/>
    <m/>
    <x v="0"/>
    <m/>
    <x v="0"/>
    <x v="619"/>
    <s v="Eckersley"/>
    <s v="Dennis"/>
    <s v="Athletics"/>
    <m/>
    <m/>
    <n v="1"/>
    <n v="0.25"/>
    <x v="58"/>
    <x v="12"/>
    <x v="0"/>
    <s v="F $.25"/>
  </r>
  <r>
    <s v="BB-Other2"/>
    <x v="30"/>
    <x v="2"/>
    <x v="0"/>
    <m/>
    <m/>
    <x v="0"/>
    <m/>
    <x v="0"/>
    <x v="220"/>
    <s v="Henderson"/>
    <s v="Rickey"/>
    <s v="Athletics"/>
    <m/>
    <m/>
    <n v="1"/>
    <n v="0.25"/>
    <x v="66"/>
    <x v="12"/>
    <x v="0"/>
    <s v="F $.25"/>
  </r>
  <r>
    <s v="BB-Other2"/>
    <x v="30"/>
    <x v="2"/>
    <x v="0"/>
    <m/>
    <m/>
    <x v="0"/>
    <m/>
    <x v="0"/>
    <x v="442"/>
    <s v="Griffey Jr"/>
    <s v="Ken"/>
    <s v="Mariners"/>
    <m/>
    <m/>
    <n v="1"/>
    <n v="0.5"/>
    <x v="151"/>
    <x v="12"/>
    <x v="0"/>
    <s v="F $.25"/>
  </r>
  <r>
    <s v="BB-Other2"/>
    <x v="30"/>
    <x v="2"/>
    <x v="0"/>
    <m/>
    <m/>
    <x v="0"/>
    <m/>
    <x v="0"/>
    <x v="104"/>
    <s v="Ryan"/>
    <s v="Nolan"/>
    <s v="Rangers"/>
    <m/>
    <m/>
    <n v="1"/>
    <n v="1"/>
    <x v="19"/>
    <x v="12"/>
    <x v="0"/>
    <s v="E $1"/>
  </r>
  <r>
    <s v="BB-Other2"/>
    <x v="30"/>
    <x v="2"/>
    <x v="0"/>
    <m/>
    <m/>
    <x v="0"/>
    <m/>
    <x v="0"/>
    <x v="620"/>
    <s v="Glavine"/>
    <s v="Tom"/>
    <s v="Braves"/>
    <m/>
    <m/>
    <n v="1"/>
    <n v="0.25"/>
    <x v="142"/>
    <x v="12"/>
    <x v="0"/>
    <s v="F $.25"/>
  </r>
  <r>
    <s v="BB-Other2"/>
    <x v="30"/>
    <x v="2"/>
    <x v="0"/>
    <m/>
    <m/>
    <x v="0"/>
    <m/>
    <x v="0"/>
    <x v="352"/>
    <s v="Smoltz"/>
    <s v="John"/>
    <s v="Braves"/>
    <m/>
    <m/>
    <n v="1"/>
    <n v="0.25"/>
    <x v="147"/>
    <x v="12"/>
    <x v="0"/>
    <s v="F $.25"/>
  </r>
  <r>
    <s v="BB-Other2"/>
    <x v="30"/>
    <x v="2"/>
    <x v="0"/>
    <m/>
    <m/>
    <x v="0"/>
    <m/>
    <x v="0"/>
    <x v="531"/>
    <s v="Dawson"/>
    <s v="Andre"/>
    <s v="Cubs"/>
    <m/>
    <m/>
    <n v="1"/>
    <n v="0.25"/>
    <x v="53"/>
    <x v="12"/>
    <x v="0"/>
    <s v="F $.25"/>
  </r>
  <r>
    <s v="BB-Other2"/>
    <x v="30"/>
    <x v="2"/>
    <x v="0"/>
    <m/>
    <m/>
    <x v="0"/>
    <m/>
    <x v="0"/>
    <x v="463"/>
    <s v="Maddux"/>
    <s v="Greg"/>
    <s v="Cubs"/>
    <m/>
    <m/>
    <n v="1"/>
    <n v="0.4"/>
    <x v="136"/>
    <x v="12"/>
    <x v="0"/>
    <s v="F $.25"/>
  </r>
  <r>
    <s v="BB-Other2"/>
    <x v="30"/>
    <x v="2"/>
    <x v="0"/>
    <m/>
    <m/>
    <x v="0"/>
    <m/>
    <x v="0"/>
    <x v="327"/>
    <s v="Sandberg"/>
    <s v="Ryne"/>
    <s v="Cubs"/>
    <m/>
    <m/>
    <n v="1"/>
    <n v="0.4"/>
    <x v="103"/>
    <x v="12"/>
    <x v="0"/>
    <s v="F $.25"/>
  </r>
  <r>
    <s v="BB-Other2"/>
    <x v="30"/>
    <x v="2"/>
    <x v="0"/>
    <m/>
    <m/>
    <x v="0"/>
    <m/>
    <x v="0"/>
    <x v="96"/>
    <s v="Carter"/>
    <s v="Gary"/>
    <s v="Dodgers"/>
    <m/>
    <m/>
    <n v="1"/>
    <n v="0.25"/>
    <x v="33"/>
    <x v="12"/>
    <x v="0"/>
    <s v="F $.25"/>
  </r>
  <r>
    <s v="BB-Other2"/>
    <x v="30"/>
    <x v="2"/>
    <x v="0"/>
    <m/>
    <m/>
    <x v="0"/>
    <m/>
    <x v="0"/>
    <x v="621"/>
    <s v="Murray"/>
    <s v="Eddie"/>
    <s v="Dodgers"/>
    <m/>
    <m/>
    <n v="1"/>
    <n v="0.25"/>
    <x v="64"/>
    <x v="12"/>
    <x v="0"/>
    <s v="F $.25"/>
  </r>
  <r>
    <s v="BB-Other2"/>
    <x v="30"/>
    <x v="2"/>
    <x v="0"/>
    <m/>
    <m/>
    <x v="0"/>
    <m/>
    <x v="0"/>
    <x v="68"/>
    <s v="Bonds"/>
    <s v="Barry"/>
    <s v="Pirates"/>
    <m/>
    <m/>
    <n v="1"/>
    <n v="1"/>
    <x v="132"/>
    <x v="12"/>
    <x v="2"/>
    <s v="E $1"/>
  </r>
  <r>
    <s v="BB-Other2"/>
    <x v="30"/>
    <x v="2"/>
    <x v="0"/>
    <m/>
    <m/>
    <x v="0"/>
    <m/>
    <x v="0"/>
    <x v="70"/>
    <s v="Smith"/>
    <s v="Ozzie"/>
    <s v="Cardinals"/>
    <m/>
    <m/>
    <n v="1"/>
    <n v="0.4"/>
    <x v="65"/>
    <x v="12"/>
    <x v="0"/>
    <s v="F $.25"/>
  </r>
  <r>
    <s v="BB-Other2"/>
    <x v="30"/>
    <x v="2"/>
    <x v="0"/>
    <m/>
    <m/>
    <x v="0"/>
    <m/>
    <x v="0"/>
    <x v="175"/>
    <s v="Gwynn"/>
    <s v="Tony"/>
    <s v="Padres"/>
    <m/>
    <m/>
    <n v="1"/>
    <n v="0.3"/>
    <x v="94"/>
    <x v="12"/>
    <x v="0"/>
    <s v="F $.25"/>
  </r>
  <r>
    <s v="BB-Other2"/>
    <x v="30"/>
    <x v="2"/>
    <x v="0"/>
    <m/>
    <m/>
    <x v="0"/>
    <m/>
    <x v="0"/>
    <x v="550"/>
    <s v="Thomas, Frank / Jackson, Bo"/>
    <m/>
    <m/>
    <m/>
    <m/>
    <n v="1"/>
    <n v="0.25"/>
    <x v="195"/>
    <x v="12"/>
    <x v="0"/>
    <s v="F $.25"/>
  </r>
  <r>
    <s v="BB-Other2"/>
    <x v="30"/>
    <x v="2"/>
    <x v="0"/>
    <m/>
    <m/>
    <x v="0"/>
    <m/>
    <x v="0"/>
    <x v="331"/>
    <s v="Ripken Jr, Cal / Carter, Joe"/>
    <m/>
    <m/>
    <m/>
    <m/>
    <n v="1"/>
    <n v="0.4"/>
    <x v="196"/>
    <x v="12"/>
    <x v="0"/>
    <s v="F $.25"/>
  </r>
  <r>
    <s v="BB-Other2"/>
    <x v="30"/>
    <x v="2"/>
    <x v="0"/>
    <m/>
    <m/>
    <x v="0"/>
    <m/>
    <x v="0"/>
    <x v="99"/>
    <s v="Boggs, Wade / Baines, Harold"/>
    <m/>
    <m/>
    <m/>
    <m/>
    <n v="1"/>
    <n v="0.25"/>
    <x v="197"/>
    <x v="12"/>
    <x v="0"/>
    <s v="F $.25"/>
  </r>
  <r>
    <s v="BB-Other2"/>
    <x v="30"/>
    <x v="2"/>
    <x v="0"/>
    <m/>
    <m/>
    <x v="0"/>
    <m/>
    <x v="0"/>
    <x v="579"/>
    <s v="Griffey Jr"/>
    <s v="Ken"/>
    <s v="Mariners"/>
    <m/>
    <m/>
    <n v="1"/>
    <n v="0.25"/>
    <x v="151"/>
    <x v="12"/>
    <x v="0"/>
    <s v="F $.25"/>
  </r>
  <r>
    <s v="BB-Other2"/>
    <x v="30"/>
    <x v="2"/>
    <x v="0"/>
    <m/>
    <m/>
    <x v="0"/>
    <m/>
    <x v="0"/>
    <x v="622"/>
    <s v="Ripken Jr"/>
    <s v="Cal"/>
    <s v="Orioles"/>
    <m/>
    <m/>
    <n v="1"/>
    <n v="0.4"/>
    <x v="81"/>
    <x v="12"/>
    <x v="0"/>
    <s v="F $.25"/>
  </r>
  <r>
    <s v="BB-Other2"/>
    <x v="30"/>
    <x v="2"/>
    <x v="0"/>
    <m/>
    <m/>
    <x v="0"/>
    <m/>
    <x v="0"/>
    <x v="370"/>
    <s v="Thomas"/>
    <s v="Frank"/>
    <s v="White Sox"/>
    <m/>
    <m/>
    <n v="1"/>
    <n v="0.25"/>
    <x v="164"/>
    <x v="12"/>
    <x v="0"/>
    <s v="F $.25"/>
  </r>
  <r>
    <s v="BB-Other1"/>
    <x v="30"/>
    <x v="11"/>
    <x v="0"/>
    <m/>
    <m/>
    <x v="0"/>
    <m/>
    <x v="0"/>
    <x v="267"/>
    <s v="Carew"/>
    <s v="Rod"/>
    <s v="Angels"/>
    <m/>
    <m/>
    <n v="1"/>
    <n v="0.25"/>
    <x v="7"/>
    <x v="68"/>
    <x v="0"/>
    <s v="F $.25"/>
  </r>
  <r>
    <s v="BB-Other2"/>
    <x v="30"/>
    <x v="4"/>
    <x v="0"/>
    <m/>
    <m/>
    <x v="0"/>
    <m/>
    <x v="0"/>
    <x v="464"/>
    <s v="Griffey Jr"/>
    <s v="Ken"/>
    <s v="Mariners"/>
    <m/>
    <m/>
    <n v="1"/>
    <n v="0.75"/>
    <x v="151"/>
    <x v="24"/>
    <x v="0"/>
    <s v="F $.25"/>
  </r>
  <r>
    <s v="BB-Other2"/>
    <x v="30"/>
    <x v="4"/>
    <x v="0"/>
    <m/>
    <m/>
    <x v="0"/>
    <m/>
    <x v="0"/>
    <x v="618"/>
    <s v="Carter"/>
    <s v="Gary"/>
    <s v="Expos"/>
    <m/>
    <m/>
    <n v="1"/>
    <n v="0.4"/>
    <x v="33"/>
    <x v="24"/>
    <x v="0"/>
    <s v="F $.25"/>
  </r>
  <r>
    <s v="TL"/>
    <x v="30"/>
    <x v="4"/>
    <x v="28"/>
    <m/>
    <m/>
    <x v="0"/>
    <m/>
    <x v="0"/>
    <x v="179"/>
    <s v="Ripken Jr"/>
    <s v="Cal"/>
    <s v="Orioles"/>
    <m/>
    <m/>
    <n v="1"/>
    <n v="5"/>
    <x v="81"/>
    <x v="69"/>
    <x v="0"/>
    <s v="D $5"/>
  </r>
  <r>
    <s v="BB-Other1"/>
    <x v="30"/>
    <x v="12"/>
    <x v="0"/>
    <m/>
    <m/>
    <x v="0"/>
    <m/>
    <x v="0"/>
    <x v="386"/>
    <s v="Carter"/>
    <s v="Gary"/>
    <s v="Mets"/>
    <m/>
    <m/>
    <n v="1"/>
    <n v="0.4"/>
    <x v="33"/>
    <x v="70"/>
    <x v="0"/>
    <s v="F $.25"/>
  </r>
  <r>
    <s v="BB-Other1"/>
    <x v="30"/>
    <x v="12"/>
    <x v="0"/>
    <m/>
    <m/>
    <x v="0"/>
    <m/>
    <x v="0"/>
    <x v="167"/>
    <s v="Carter"/>
    <s v="Gary"/>
    <s v="Mets"/>
    <m/>
    <m/>
    <n v="1"/>
    <n v="0.4"/>
    <x v="33"/>
    <x v="70"/>
    <x v="0"/>
    <s v="F $.25"/>
  </r>
  <r>
    <s v="BB-Other1"/>
    <x v="30"/>
    <x v="12"/>
    <x v="0"/>
    <m/>
    <m/>
    <x v="0"/>
    <m/>
    <x v="0"/>
    <x v="294"/>
    <s v="Carter"/>
    <s v="Gary"/>
    <s v="Mets"/>
    <m/>
    <m/>
    <n v="1"/>
    <n v="0.4"/>
    <x v="33"/>
    <x v="70"/>
    <x v="0"/>
    <s v="F $.25"/>
  </r>
  <r>
    <s v="BB-Other1"/>
    <x v="30"/>
    <x v="12"/>
    <x v="0"/>
    <m/>
    <m/>
    <x v="0"/>
    <m/>
    <x v="0"/>
    <x v="249"/>
    <s v="Jones"/>
    <s v="Chipper"/>
    <s v="Braves"/>
    <m/>
    <m/>
    <n v="1"/>
    <n v="1"/>
    <x v="182"/>
    <x v="70"/>
    <x v="0"/>
    <s v="E $1"/>
  </r>
  <r>
    <s v="BB-Other1"/>
    <x v="30"/>
    <x v="12"/>
    <x v="0"/>
    <m/>
    <m/>
    <x v="0"/>
    <m/>
    <x v="0"/>
    <x v="623"/>
    <s v="Winfield"/>
    <s v="Dave"/>
    <s v="Angels"/>
    <m/>
    <m/>
    <n v="1"/>
    <n v="0.4"/>
    <x v="29"/>
    <x v="70"/>
    <x v="0"/>
    <s v="F $.25"/>
  </r>
  <r>
    <s v="BB-Other1"/>
    <x v="30"/>
    <x v="13"/>
    <x v="0"/>
    <m/>
    <m/>
    <x v="0"/>
    <m/>
    <x v="0"/>
    <x v="194"/>
    <s v="Ryan"/>
    <s v="Nolan"/>
    <s v="Rangers"/>
    <m/>
    <m/>
    <n v="1"/>
    <n v="0.5"/>
    <x v="19"/>
    <x v="71"/>
    <x v="0"/>
    <s v="F $.25"/>
  </r>
  <r>
    <s v="BB-Other1"/>
    <x v="30"/>
    <x v="5"/>
    <x v="0"/>
    <m/>
    <m/>
    <x v="0"/>
    <m/>
    <x v="0"/>
    <x v="49"/>
    <s v="Griffey Jr"/>
    <s v="Ken"/>
    <s v="Mariners"/>
    <m/>
    <m/>
    <n v="1"/>
    <n v="0.5"/>
    <x v="151"/>
    <x v="36"/>
    <x v="0"/>
    <s v="F $.25"/>
  </r>
  <r>
    <s v="BB-Other1"/>
    <x v="30"/>
    <x v="5"/>
    <x v="0"/>
    <m/>
    <m/>
    <x v="0"/>
    <m/>
    <x v="0"/>
    <x v="0"/>
    <s v="Ryan"/>
    <s v="Nolan"/>
    <s v="Rangers"/>
    <m/>
    <m/>
    <n v="1"/>
    <n v="1"/>
    <x v="19"/>
    <x v="36"/>
    <x v="0"/>
    <s v="E $1"/>
  </r>
  <r>
    <s v="BB-Other1"/>
    <x v="30"/>
    <x v="5"/>
    <x v="0"/>
    <m/>
    <m/>
    <x v="0"/>
    <m/>
    <x v="0"/>
    <x v="431"/>
    <s v="Maddux"/>
    <s v="Greg"/>
    <s v="Cubs"/>
    <m/>
    <m/>
    <n v="1"/>
    <n v="0.4"/>
    <x v="136"/>
    <x v="36"/>
    <x v="0"/>
    <s v="F $.25"/>
  </r>
  <r>
    <s v="BB-Other1"/>
    <x v="30"/>
    <x v="5"/>
    <x v="0"/>
    <m/>
    <m/>
    <x v="0"/>
    <m/>
    <x v="0"/>
    <x v="122"/>
    <s v="Ryan"/>
    <s v="Nolan"/>
    <s v="Rangers"/>
    <m/>
    <m/>
    <n v="1"/>
    <n v="0.5"/>
    <x v="19"/>
    <x v="36"/>
    <x v="0"/>
    <s v="F $.25"/>
  </r>
  <r>
    <s v="BB-Other1"/>
    <x v="30"/>
    <x v="5"/>
    <x v="0"/>
    <m/>
    <m/>
    <x v="0"/>
    <m/>
    <x v="0"/>
    <x v="6"/>
    <s v="Henderson"/>
    <s v="Rickey"/>
    <s v="Athletics"/>
    <m/>
    <m/>
    <n v="1"/>
    <n v="0.25"/>
    <x v="66"/>
    <x v="36"/>
    <x v="0"/>
    <s v="F $.25"/>
  </r>
  <r>
    <s v="BB-Other1"/>
    <x v="30"/>
    <x v="5"/>
    <x v="0"/>
    <s v="Bobble"/>
    <m/>
    <x v="0"/>
    <m/>
    <x v="0"/>
    <x v="624"/>
    <s v="Ripken Jr"/>
    <s v="Cal"/>
    <s v="Orioles"/>
    <m/>
    <m/>
    <n v="1"/>
    <n v="0.4"/>
    <x v="81"/>
    <x v="59"/>
    <x v="0"/>
    <s v="F $.25"/>
  </r>
  <r>
    <s v="BB-Other1"/>
    <x v="30"/>
    <x v="5"/>
    <x v="0"/>
    <s v="Bobble"/>
    <m/>
    <x v="0"/>
    <m/>
    <x v="0"/>
    <x v="625"/>
    <s v="Griffey Jr"/>
    <s v="Ken"/>
    <s v="Mariners"/>
    <m/>
    <m/>
    <n v="1"/>
    <n v="0.25"/>
    <x v="151"/>
    <x v="59"/>
    <x v="0"/>
    <s v="F $.25"/>
  </r>
  <r>
    <s v="BB-Other1"/>
    <x v="30"/>
    <x v="5"/>
    <x v="0"/>
    <m/>
    <m/>
    <x v="0"/>
    <m/>
    <x v="0"/>
    <x v="532"/>
    <s v="Carter"/>
    <s v="Gary"/>
    <s v="Dodgers"/>
    <m/>
    <m/>
    <n v="1"/>
    <n v="0.25"/>
    <x v="33"/>
    <x v="36"/>
    <x v="0"/>
    <s v="F $.25"/>
  </r>
  <r>
    <s v="BB-Other1"/>
    <x v="30"/>
    <x v="5"/>
    <x v="0"/>
    <m/>
    <m/>
    <x v="0"/>
    <m/>
    <x v="0"/>
    <x v="98"/>
    <s v="Ripken Jr"/>
    <s v="Cal"/>
    <s v="Orioles"/>
    <m/>
    <m/>
    <n v="1"/>
    <n v="0.75"/>
    <x v="81"/>
    <x v="36"/>
    <x v="0"/>
    <s v="F $.25"/>
  </r>
  <r>
    <s v="TL"/>
    <x v="30"/>
    <x v="5"/>
    <x v="0"/>
    <m/>
    <m/>
    <x v="0"/>
    <m/>
    <x v="1"/>
    <x v="626"/>
    <s v="Ramirez"/>
    <s v="Manny"/>
    <s v="Indians"/>
    <m/>
    <m/>
    <n v="1"/>
    <n v="4"/>
    <x v="198"/>
    <x v="37"/>
    <x v="2"/>
    <s v="E $1"/>
  </r>
  <r>
    <s v="BB-Other1"/>
    <x v="30"/>
    <x v="5"/>
    <x v="0"/>
    <m/>
    <m/>
    <x v="0"/>
    <m/>
    <x v="0"/>
    <x v="627"/>
    <s v="Puckett"/>
    <s v="Kirby"/>
    <s v="Twins"/>
    <m/>
    <m/>
    <n v="1"/>
    <n v="0.25"/>
    <x v="124"/>
    <x v="36"/>
    <x v="0"/>
    <s v="F $.25"/>
  </r>
  <r>
    <s v="BB-Other1"/>
    <x v="30"/>
    <x v="5"/>
    <x v="0"/>
    <m/>
    <m/>
    <x v="0"/>
    <m/>
    <x v="0"/>
    <x v="594"/>
    <s v="Gwynn"/>
    <s v="Tony"/>
    <s v="Padres"/>
    <m/>
    <m/>
    <n v="1"/>
    <n v="0.25"/>
    <x v="94"/>
    <x v="36"/>
    <x v="0"/>
    <s v="F $.25"/>
  </r>
  <r>
    <m/>
    <x v="30"/>
    <x v="0"/>
    <x v="0"/>
    <m/>
    <m/>
    <x v="0"/>
    <m/>
    <x v="0"/>
    <x v="49"/>
    <s v="Ryan"/>
    <s v="Nolan"/>
    <s v="Rangers"/>
    <s v="P"/>
    <m/>
    <n v="1"/>
    <n v="1"/>
    <x v="19"/>
    <x v="2"/>
    <x v="0"/>
    <s v="E $1"/>
  </r>
  <r>
    <m/>
    <x v="30"/>
    <x v="0"/>
    <x v="0"/>
    <m/>
    <m/>
    <x v="0"/>
    <m/>
    <x v="0"/>
    <x v="0"/>
    <s v="Henderson"/>
    <s v="Rickey"/>
    <s v="Athletics"/>
    <s v="OF"/>
    <m/>
    <n v="1"/>
    <n v="0.25"/>
    <x v="66"/>
    <x v="2"/>
    <x v="0"/>
    <s v="F $.25"/>
  </r>
  <r>
    <m/>
    <x v="30"/>
    <x v="0"/>
    <x v="0"/>
    <m/>
    <m/>
    <x v="0"/>
    <m/>
    <x v="0"/>
    <x v="267"/>
    <s v="Ryan"/>
    <s v="Nolan"/>
    <s v="Rangers"/>
    <s v="P"/>
    <m/>
    <n v="1"/>
    <n v="0.5"/>
    <x v="19"/>
    <x v="2"/>
    <x v="0"/>
    <s v="F $.25"/>
  </r>
  <r>
    <m/>
    <x v="30"/>
    <x v="0"/>
    <x v="0"/>
    <s v="RB"/>
    <m/>
    <x v="0"/>
    <m/>
    <x v="0"/>
    <x v="127"/>
    <s v="Winfield"/>
    <s v="Dave"/>
    <s v="Angels"/>
    <s v="OF"/>
    <m/>
    <n v="1"/>
    <n v="0.25"/>
    <x v="29"/>
    <x v="8"/>
    <x v="0"/>
    <s v="F $.25"/>
  </r>
  <r>
    <m/>
    <x v="30"/>
    <x v="0"/>
    <x v="0"/>
    <m/>
    <m/>
    <x v="0"/>
    <m/>
    <x v="0"/>
    <x v="27"/>
    <s v="Boggs"/>
    <s v="Wade"/>
    <s v="Red Sox"/>
    <s v="3B"/>
    <m/>
    <n v="1"/>
    <n v="0.25"/>
    <x v="104"/>
    <x v="2"/>
    <x v="0"/>
    <s v="F $.25"/>
  </r>
  <r>
    <m/>
    <x v="30"/>
    <x v="0"/>
    <x v="0"/>
    <m/>
    <m/>
    <x v="0"/>
    <m/>
    <x v="0"/>
    <x v="156"/>
    <s v="Ripken Jr"/>
    <s v="Cal"/>
    <s v="Orioles"/>
    <s v="SS"/>
    <m/>
    <n v="1"/>
    <n v="2"/>
    <x v="81"/>
    <x v="2"/>
    <x v="0"/>
    <s v="E $1"/>
  </r>
  <r>
    <m/>
    <x v="30"/>
    <x v="0"/>
    <x v="0"/>
    <m/>
    <m/>
    <x v="0"/>
    <m/>
    <x v="0"/>
    <x v="386"/>
    <s v="Carter"/>
    <s v="Gary"/>
    <s v="Dodgers"/>
    <s v="C"/>
    <m/>
    <n v="1"/>
    <n v="0.25"/>
    <x v="33"/>
    <x v="2"/>
    <x v="0"/>
    <s v="F $.25"/>
  </r>
  <r>
    <m/>
    <x v="30"/>
    <x v="0"/>
    <x v="0"/>
    <m/>
    <m/>
    <x v="0"/>
    <m/>
    <x v="0"/>
    <x v="17"/>
    <s v="Griffey Jr"/>
    <s v="Ken"/>
    <s v="Mariners"/>
    <s v="OF"/>
    <m/>
    <n v="1"/>
    <n v="0.5"/>
    <x v="151"/>
    <x v="2"/>
    <x v="0"/>
    <s v="F $.25"/>
  </r>
  <r>
    <m/>
    <x v="30"/>
    <x v="0"/>
    <x v="0"/>
    <m/>
    <m/>
    <x v="0"/>
    <m/>
    <x v="0"/>
    <x v="186"/>
    <s v="Rodriguez"/>
    <s v="Ivan"/>
    <s v="Rangers"/>
    <s v="C"/>
    <m/>
    <n v="1"/>
    <n v="0.1"/>
    <x v="178"/>
    <x v="2"/>
    <x v="0"/>
    <s v="G"/>
  </r>
  <r>
    <m/>
    <x v="30"/>
    <x v="0"/>
    <x v="0"/>
    <m/>
    <m/>
    <x v="0"/>
    <m/>
    <x v="0"/>
    <x v="157"/>
    <s v="Yount"/>
    <s v="Robin"/>
    <s v="Brewers"/>
    <s v="OF"/>
    <m/>
    <n v="1"/>
    <n v="0.4"/>
    <x v="59"/>
    <x v="2"/>
    <x v="0"/>
    <s v="F $.25"/>
  </r>
  <r>
    <m/>
    <x v="30"/>
    <x v="0"/>
    <x v="0"/>
    <m/>
    <m/>
    <x v="0"/>
    <m/>
    <x v="0"/>
    <x v="73"/>
    <s v="Sandberg"/>
    <s v="Ryne"/>
    <s v="Cubs"/>
    <s v="2B"/>
    <m/>
    <n v="1"/>
    <n v="0.4"/>
    <x v="103"/>
    <x v="2"/>
    <x v="0"/>
    <s v="F $.25"/>
  </r>
  <r>
    <m/>
    <x v="30"/>
    <x v="0"/>
    <x v="0"/>
    <m/>
    <m/>
    <x v="0"/>
    <m/>
    <x v="1"/>
    <x v="558"/>
    <s v="Ramirez"/>
    <s v="Manny"/>
    <m/>
    <s v="OF"/>
    <m/>
    <n v="1"/>
    <n v="5"/>
    <x v="198"/>
    <x v="1"/>
    <x v="2"/>
    <s v="D $5"/>
  </r>
  <r>
    <m/>
    <x v="30"/>
    <x v="0"/>
    <x v="0"/>
    <m/>
    <m/>
    <x v="0"/>
    <m/>
    <x v="0"/>
    <x v="103"/>
    <s v="Gossage"/>
    <s v="Rich (Goose)"/>
    <s v="Rangers"/>
    <s v="P"/>
    <m/>
    <n v="1"/>
    <n v="0.25"/>
    <x v="39"/>
    <x v="2"/>
    <x v="0"/>
    <s v="F $.25"/>
  </r>
  <r>
    <m/>
    <x v="30"/>
    <x v="0"/>
    <x v="0"/>
    <m/>
    <m/>
    <x v="0"/>
    <m/>
    <x v="0"/>
    <x v="628"/>
    <s v="Daulton"/>
    <s v="Darren"/>
    <s v="Phillies"/>
    <s v="C"/>
    <m/>
    <n v="1"/>
    <m/>
    <x v="159"/>
    <x v="2"/>
    <x v="1"/>
    <s v="G"/>
  </r>
  <r>
    <m/>
    <x v="30"/>
    <x v="0"/>
    <x v="0"/>
    <m/>
    <m/>
    <x v="0"/>
    <m/>
    <x v="0"/>
    <x v="477"/>
    <s v="Smoltz"/>
    <s v="John"/>
    <s v="Braves"/>
    <s v="P"/>
    <m/>
    <n v="1"/>
    <n v="0.25"/>
    <x v="147"/>
    <x v="2"/>
    <x v="0"/>
    <s v="F $.25"/>
  </r>
  <r>
    <m/>
    <x v="30"/>
    <x v="0"/>
    <x v="0"/>
    <m/>
    <m/>
    <x v="0"/>
    <m/>
    <x v="0"/>
    <x v="110"/>
    <s v="Gwynn"/>
    <s v="Tony"/>
    <s v="Padres"/>
    <s v="OF"/>
    <m/>
    <n v="1"/>
    <n v="0.3"/>
    <x v="94"/>
    <x v="2"/>
    <x v="0"/>
    <s v="F $.25"/>
  </r>
  <r>
    <m/>
    <x v="30"/>
    <x v="0"/>
    <x v="0"/>
    <m/>
    <m/>
    <x v="0"/>
    <m/>
    <x v="0"/>
    <x v="20"/>
    <s v="Mattingly"/>
    <s v="Don"/>
    <s v="Yankees"/>
    <s v="1B"/>
    <m/>
    <n v="1"/>
    <n v="0.6"/>
    <x v="106"/>
    <x v="2"/>
    <x v="2"/>
    <s v="F $.25"/>
  </r>
  <r>
    <m/>
    <x v="30"/>
    <x v="0"/>
    <x v="0"/>
    <m/>
    <m/>
    <x v="0"/>
    <m/>
    <x v="0"/>
    <x v="222"/>
    <s v="Glavine"/>
    <s v="Tom"/>
    <s v="Braves"/>
    <s v="P"/>
    <m/>
    <n v="1"/>
    <n v="0.25"/>
    <x v="142"/>
    <x v="2"/>
    <x v="0"/>
    <s v="F $.25"/>
  </r>
  <r>
    <m/>
    <x v="30"/>
    <x v="0"/>
    <x v="0"/>
    <m/>
    <m/>
    <x v="0"/>
    <m/>
    <x v="0"/>
    <x v="16"/>
    <s v="Bonds"/>
    <s v="Barry"/>
    <s v="Pirates"/>
    <s v="OF"/>
    <m/>
    <n v="1"/>
    <n v="1"/>
    <x v="132"/>
    <x v="2"/>
    <x v="2"/>
    <s v="E $1"/>
  </r>
  <r>
    <m/>
    <x v="30"/>
    <x v="0"/>
    <x v="0"/>
    <m/>
    <m/>
    <x v="0"/>
    <m/>
    <x v="0"/>
    <x v="77"/>
    <s v="Bonds"/>
    <s v="Barry"/>
    <s v="Pirates"/>
    <s v="OF"/>
    <m/>
    <n v="1"/>
    <n v="0.5"/>
    <x v="132"/>
    <x v="2"/>
    <x v="2"/>
    <s v="F $.25"/>
  </r>
  <r>
    <m/>
    <x v="30"/>
    <x v="0"/>
    <x v="0"/>
    <m/>
    <m/>
    <x v="0"/>
    <m/>
    <x v="0"/>
    <x v="629"/>
    <s v="Glavine"/>
    <s v="Tom"/>
    <s v="Braves"/>
    <s v="P"/>
    <m/>
    <n v="1"/>
    <n v="0.25"/>
    <x v="142"/>
    <x v="2"/>
    <x v="0"/>
    <s v="F $.25"/>
  </r>
  <r>
    <m/>
    <x v="30"/>
    <x v="0"/>
    <x v="0"/>
    <m/>
    <m/>
    <x v="0"/>
    <m/>
    <x v="0"/>
    <x v="294"/>
    <s v="Boggs"/>
    <s v="Wade"/>
    <s v="Red Sox"/>
    <s v="3B"/>
    <m/>
    <n v="1"/>
    <n v="0.25"/>
    <x v="104"/>
    <x v="2"/>
    <x v="0"/>
    <s v="F $.25"/>
  </r>
  <r>
    <m/>
    <x v="30"/>
    <x v="0"/>
    <x v="0"/>
    <m/>
    <m/>
    <x v="0"/>
    <m/>
    <x v="0"/>
    <x v="95"/>
    <s v="Ripken Jr"/>
    <s v="Cal"/>
    <s v="Orioles"/>
    <s v="SS"/>
    <m/>
    <n v="1"/>
    <n v="0.4"/>
    <x v="81"/>
    <x v="2"/>
    <x v="0"/>
    <s v="F $.25"/>
  </r>
  <r>
    <m/>
    <x v="30"/>
    <x v="0"/>
    <x v="0"/>
    <m/>
    <m/>
    <x v="0"/>
    <m/>
    <x v="0"/>
    <x v="170"/>
    <s v="Dawson"/>
    <s v="Andre"/>
    <s v="Cubs"/>
    <s v="OF"/>
    <m/>
    <n v="1"/>
    <n v="0.25"/>
    <x v="53"/>
    <x v="2"/>
    <x v="0"/>
    <s v="F $.25"/>
  </r>
  <r>
    <m/>
    <x v="30"/>
    <x v="0"/>
    <x v="0"/>
    <m/>
    <m/>
    <x v="0"/>
    <m/>
    <x v="0"/>
    <x v="66"/>
    <s v="Johnson"/>
    <s v="Randy"/>
    <s v="Mariners"/>
    <s v="P"/>
    <m/>
    <n v="1"/>
    <n v="0.25"/>
    <x v="153"/>
    <x v="2"/>
    <x v="0"/>
    <s v="F $.25"/>
  </r>
  <r>
    <m/>
    <x v="30"/>
    <x v="0"/>
    <x v="0"/>
    <m/>
    <m/>
    <x v="0"/>
    <m/>
    <x v="0"/>
    <x v="249"/>
    <s v="Jones"/>
    <s v="Chipper"/>
    <s v="Braves"/>
    <m/>
    <m/>
    <n v="1"/>
    <n v="0.25"/>
    <x v="182"/>
    <x v="2"/>
    <x v="0"/>
    <s v="F $.25"/>
  </r>
  <r>
    <m/>
    <x v="30"/>
    <x v="0"/>
    <x v="0"/>
    <m/>
    <m/>
    <x v="0"/>
    <m/>
    <x v="0"/>
    <x v="562"/>
    <s v="Thomas"/>
    <s v="Frank"/>
    <s v="White Sox"/>
    <s v="1B"/>
    <m/>
    <n v="1"/>
    <n v="0.25"/>
    <x v="164"/>
    <x v="2"/>
    <x v="0"/>
    <s v="F $.25"/>
  </r>
  <r>
    <m/>
    <x v="30"/>
    <x v="0"/>
    <x v="0"/>
    <m/>
    <m/>
    <x v="0"/>
    <m/>
    <x v="0"/>
    <x v="329"/>
    <s v="Henderson"/>
    <s v="Rickey"/>
    <s v="Athletics"/>
    <s v="OF"/>
    <m/>
    <n v="1"/>
    <n v="0.25"/>
    <x v="66"/>
    <x v="2"/>
    <x v="0"/>
    <s v="F $.25"/>
  </r>
  <r>
    <m/>
    <x v="30"/>
    <x v="0"/>
    <x v="0"/>
    <m/>
    <m/>
    <x v="0"/>
    <m/>
    <x v="0"/>
    <x v="204"/>
    <s v="Puckett"/>
    <s v="Kirby"/>
    <s v="Twins"/>
    <s v="OF"/>
    <m/>
    <n v="1"/>
    <n v="0.25"/>
    <x v="124"/>
    <x v="2"/>
    <x v="0"/>
    <s v="F $.25"/>
  </r>
  <r>
    <m/>
    <x v="30"/>
    <x v="0"/>
    <x v="0"/>
    <m/>
    <m/>
    <x v="0"/>
    <m/>
    <x v="0"/>
    <x v="83"/>
    <s v="Maddux"/>
    <s v="Greg"/>
    <s v="Cubs"/>
    <s v="P"/>
    <m/>
    <n v="1"/>
    <n v="0.4"/>
    <x v="136"/>
    <x v="2"/>
    <x v="0"/>
    <s v="F $.25"/>
  </r>
  <r>
    <m/>
    <x v="30"/>
    <x v="0"/>
    <x v="0"/>
    <m/>
    <m/>
    <x v="0"/>
    <m/>
    <x v="0"/>
    <x v="115"/>
    <s v="Molitor"/>
    <s v="Paul"/>
    <s v="Brewers"/>
    <s v="3B"/>
    <m/>
    <n v="1"/>
    <n v="0.25"/>
    <x v="62"/>
    <x v="2"/>
    <x v="0"/>
    <s v="F $.25"/>
  </r>
  <r>
    <m/>
    <x v="30"/>
    <x v="0"/>
    <x v="0"/>
    <m/>
    <m/>
    <x v="0"/>
    <m/>
    <x v="0"/>
    <x v="45"/>
    <s v="Brett"/>
    <s v="George"/>
    <s v="Royals"/>
    <s v="1B"/>
    <m/>
    <n v="1"/>
    <n v="0.6"/>
    <x v="37"/>
    <x v="2"/>
    <x v="0"/>
    <s v="F $.25"/>
  </r>
  <r>
    <m/>
    <x v="30"/>
    <x v="0"/>
    <x v="0"/>
    <m/>
    <m/>
    <x v="0"/>
    <m/>
    <x v="0"/>
    <x v="116"/>
    <s v="Fisk"/>
    <s v="Carlton"/>
    <s v="White Sox"/>
    <s v="C"/>
    <m/>
    <n v="1"/>
    <n v="0.25"/>
    <x v="71"/>
    <x v="2"/>
    <x v="0"/>
    <s v="F $.25"/>
  </r>
  <r>
    <m/>
    <x v="30"/>
    <x v="0"/>
    <x v="0"/>
    <m/>
    <m/>
    <x v="0"/>
    <m/>
    <x v="0"/>
    <x v="298"/>
    <s v="Murphy"/>
    <s v="Dale"/>
    <s v="Phillies"/>
    <s v="OF"/>
    <m/>
    <n v="1"/>
    <n v="0.05"/>
    <x v="54"/>
    <x v="2"/>
    <x v="2"/>
    <s v="G"/>
  </r>
  <r>
    <m/>
    <x v="30"/>
    <x v="0"/>
    <x v="0"/>
    <m/>
    <m/>
    <x v="0"/>
    <m/>
    <x v="0"/>
    <x v="630"/>
    <s v="Eckersley"/>
    <s v="Dennis"/>
    <s v="Athletics"/>
    <s v="P"/>
    <m/>
    <n v="1"/>
    <n v="0.25"/>
    <x v="58"/>
    <x v="2"/>
    <x v="0"/>
    <s v="F $.25"/>
  </r>
  <r>
    <m/>
    <x v="30"/>
    <x v="0"/>
    <x v="0"/>
    <m/>
    <m/>
    <x v="0"/>
    <m/>
    <x v="0"/>
    <x v="375"/>
    <s v="Smith"/>
    <s v="Ozzie"/>
    <s v="Cardinals"/>
    <s v="SS"/>
    <m/>
    <n v="1"/>
    <n v="0.4"/>
    <x v="65"/>
    <x v="2"/>
    <x v="0"/>
    <s v="F $.25"/>
  </r>
  <r>
    <m/>
    <x v="30"/>
    <x v="0"/>
    <x v="0"/>
    <m/>
    <m/>
    <x v="0"/>
    <m/>
    <x v="0"/>
    <x v="631"/>
    <s v="Thome"/>
    <s v="Jim"/>
    <s v="Indians"/>
    <s v="3B"/>
    <m/>
    <n v="1"/>
    <n v="0.25"/>
    <x v="190"/>
    <x v="2"/>
    <x v="0"/>
    <s v="F $.25"/>
  </r>
  <r>
    <m/>
    <x v="30"/>
    <x v="0"/>
    <x v="0"/>
    <m/>
    <m/>
    <x v="0"/>
    <m/>
    <x v="0"/>
    <x v="261"/>
    <s v="Murray"/>
    <s v="Eddie"/>
    <s v="Dodgers"/>
    <s v="1B"/>
    <m/>
    <n v="1"/>
    <n v="0.25"/>
    <x v="64"/>
    <x v="2"/>
    <x v="0"/>
    <s v="F $.25"/>
  </r>
  <r>
    <m/>
    <x v="30"/>
    <x v="0"/>
    <x v="0"/>
    <m/>
    <m/>
    <x v="0"/>
    <m/>
    <x v="0"/>
    <x v="623"/>
    <s v="Winfield"/>
    <s v="Dave"/>
    <s v="Angels"/>
    <s v="OF"/>
    <m/>
    <n v="1"/>
    <n v="0.25"/>
    <x v="29"/>
    <x v="2"/>
    <x v="0"/>
    <s v="F $.25"/>
  </r>
  <r>
    <s v="BB-Other2"/>
    <x v="30"/>
    <x v="14"/>
    <x v="0"/>
    <m/>
    <m/>
    <x v="0"/>
    <m/>
    <x v="0"/>
    <x v="614"/>
    <s v="Phillie Phanatic"/>
    <m/>
    <s v="Phillies"/>
    <m/>
    <m/>
    <n v="1"/>
    <n v="0.25"/>
    <x v="199"/>
    <x v="72"/>
    <x v="1"/>
    <s v="F $.25"/>
  </r>
  <r>
    <m/>
    <x v="30"/>
    <x v="10"/>
    <x v="0"/>
    <m/>
    <m/>
    <x v="0"/>
    <m/>
    <x v="0"/>
    <x v="632"/>
    <s v="Griffey Jr"/>
    <s v="Ken"/>
    <s v="Mariners"/>
    <m/>
    <m/>
    <n v="1"/>
    <n v="0.5"/>
    <x v="151"/>
    <x v="62"/>
    <x v="0"/>
    <s v="F $.25"/>
  </r>
  <r>
    <m/>
    <x v="30"/>
    <x v="8"/>
    <x v="0"/>
    <m/>
    <m/>
    <x v="0"/>
    <m/>
    <x v="0"/>
    <x v="129"/>
    <s v="Winfield"/>
    <s v="Dave"/>
    <s v="Angels"/>
    <m/>
    <m/>
    <n v="1"/>
    <n v="0.1"/>
    <x v="29"/>
    <x v="47"/>
    <x v="0"/>
    <s v="G"/>
  </r>
  <r>
    <m/>
    <x v="30"/>
    <x v="8"/>
    <x v="0"/>
    <m/>
    <m/>
    <x v="0"/>
    <m/>
    <x v="0"/>
    <x v="131"/>
    <s v="Martinez,Pedro/Ramon"/>
    <m/>
    <m/>
    <m/>
    <m/>
    <n v="1"/>
    <n v="0.25"/>
    <x v="200"/>
    <x v="47"/>
    <x v="0"/>
    <s v="F $.25"/>
  </r>
  <r>
    <m/>
    <x v="30"/>
    <x v="8"/>
    <x v="0"/>
    <m/>
    <m/>
    <x v="0"/>
    <m/>
    <x v="0"/>
    <x v="233"/>
    <s v="Alomar, Roberto/Sandy"/>
    <s v="Roberto"/>
    <m/>
    <m/>
    <m/>
    <n v="1"/>
    <n v="0.25"/>
    <x v="201"/>
    <x v="47"/>
    <x v="0"/>
    <s v="F $.25"/>
  </r>
  <r>
    <m/>
    <x v="30"/>
    <x v="8"/>
    <x v="0"/>
    <m/>
    <m/>
    <x v="0"/>
    <m/>
    <x v="0"/>
    <x v="210"/>
    <s v="Ripken Jr, Cal/Billy"/>
    <m/>
    <s v="Orioles"/>
    <m/>
    <m/>
    <n v="1"/>
    <n v="0.5"/>
    <x v="202"/>
    <x v="47"/>
    <x v="0"/>
    <s v="F $.25"/>
  </r>
  <r>
    <m/>
    <x v="30"/>
    <x v="8"/>
    <x v="0"/>
    <m/>
    <m/>
    <x v="0"/>
    <m/>
    <x v="0"/>
    <x v="291"/>
    <s v="Gwynn,Tony/Chris"/>
    <s v="Tony"/>
    <m/>
    <m/>
    <m/>
    <n v="1"/>
    <n v="0.25"/>
    <x v="203"/>
    <x v="47"/>
    <x v="0"/>
    <s v="F $.25"/>
  </r>
  <r>
    <m/>
    <x v="30"/>
    <x v="8"/>
    <x v="0"/>
    <m/>
    <m/>
    <x v="0"/>
    <m/>
    <x v="0"/>
    <x v="338"/>
    <s v="Griffey Jr,Ken/Ken Sr/Craig"/>
    <m/>
    <m/>
    <m/>
    <m/>
    <n v="1"/>
    <n v="0.25"/>
    <x v="204"/>
    <x v="47"/>
    <x v="0"/>
    <s v="F $.25"/>
  </r>
  <r>
    <m/>
    <x v="30"/>
    <x v="8"/>
    <x v="0"/>
    <m/>
    <m/>
    <x v="0"/>
    <m/>
    <x v="0"/>
    <x v="460"/>
    <s v="Ripken Jr"/>
    <s v="Cal"/>
    <s v="Orioles"/>
    <m/>
    <m/>
    <n v="1"/>
    <n v="0.75"/>
    <x v="81"/>
    <x v="47"/>
    <x v="0"/>
    <s v="F $.25"/>
  </r>
  <r>
    <m/>
    <x v="30"/>
    <x v="8"/>
    <x v="0"/>
    <m/>
    <m/>
    <x v="0"/>
    <m/>
    <x v="0"/>
    <x v="528"/>
    <s v="Thomas"/>
    <s v="Frank"/>
    <s v="White Sox"/>
    <m/>
    <m/>
    <n v="1"/>
    <n v="0.25"/>
    <x v="164"/>
    <x v="47"/>
    <x v="0"/>
    <s v="F $.25"/>
  </r>
  <r>
    <m/>
    <x v="30"/>
    <x v="8"/>
    <x v="0"/>
    <m/>
    <m/>
    <x v="0"/>
    <m/>
    <x v="0"/>
    <x v="619"/>
    <s v="Fielder,Cecil/San Diego Chicken"/>
    <m/>
    <m/>
    <m/>
    <m/>
    <n v="1"/>
    <m/>
    <x v="205"/>
    <x v="47"/>
    <x v="1"/>
    <s v="G"/>
  </r>
  <r>
    <m/>
    <x v="30"/>
    <x v="8"/>
    <x v="0"/>
    <m/>
    <m/>
    <x v="0"/>
    <m/>
    <x v="0"/>
    <x v="366"/>
    <s v="Carter"/>
    <s v="Gary"/>
    <s v="Dodgers"/>
    <m/>
    <m/>
    <n v="1"/>
    <n v="0.25"/>
    <x v="33"/>
    <x v="47"/>
    <x v="0"/>
    <s v="F $.25"/>
  </r>
  <r>
    <m/>
    <x v="30"/>
    <x v="8"/>
    <x v="0"/>
    <m/>
    <m/>
    <x v="0"/>
    <m/>
    <x v="0"/>
    <x v="46"/>
    <s v="Henderson,Rickey/Canseco,Jose"/>
    <m/>
    <s v="Athletics"/>
    <m/>
    <m/>
    <n v="1"/>
    <n v="0.25"/>
    <x v="206"/>
    <x v="47"/>
    <x v="0"/>
    <s v="F $.25"/>
  </r>
  <r>
    <m/>
    <x v="30"/>
    <x v="8"/>
    <x v="0"/>
    <m/>
    <m/>
    <x v="0"/>
    <m/>
    <x v="0"/>
    <x v="414"/>
    <s v="Henderson"/>
    <s v="Rickey"/>
    <s v="Athletics"/>
    <m/>
    <m/>
    <n v="1"/>
    <n v="0.25"/>
    <x v="66"/>
    <x v="47"/>
    <x v="0"/>
    <s v="F $.25"/>
  </r>
  <r>
    <m/>
    <x v="31"/>
    <x v="6"/>
    <x v="0"/>
    <m/>
    <m/>
    <x v="0"/>
    <m/>
    <x v="0"/>
    <x v="74"/>
    <s v="Bonds"/>
    <s v="Barry"/>
    <s v="Giants"/>
    <m/>
    <m/>
    <n v="1"/>
    <n v="2"/>
    <x v="132"/>
    <x v="38"/>
    <x v="2"/>
    <s v="E $1"/>
  </r>
  <r>
    <m/>
    <x v="31"/>
    <x v="6"/>
    <x v="0"/>
    <m/>
    <m/>
    <x v="0"/>
    <m/>
    <x v="0"/>
    <x v="109"/>
    <s v="Brett"/>
    <s v="George"/>
    <s v="Royals"/>
    <m/>
    <m/>
    <n v="1"/>
    <n v="2"/>
    <x v="37"/>
    <x v="38"/>
    <x v="0"/>
    <s v="E $1"/>
  </r>
  <r>
    <m/>
    <x v="31"/>
    <x v="6"/>
    <x v="0"/>
    <m/>
    <m/>
    <x v="0"/>
    <m/>
    <x v="0"/>
    <x v="633"/>
    <s v="Griffey Jr"/>
    <s v="Ken"/>
    <s v="Mariners"/>
    <m/>
    <m/>
    <n v="1"/>
    <n v="1.5"/>
    <x v="151"/>
    <x v="38"/>
    <x v="0"/>
    <s v="E $1"/>
  </r>
  <r>
    <m/>
    <x v="31"/>
    <x v="6"/>
    <x v="0"/>
    <s v="Foil"/>
    <m/>
    <x v="0"/>
    <m/>
    <x v="0"/>
    <x v="602"/>
    <s v="Bonds, Barry / Bonds, Bobby"/>
    <m/>
    <s v="Giants"/>
    <m/>
    <m/>
    <n v="1"/>
    <n v="1"/>
    <x v="207"/>
    <x v="73"/>
    <x v="1"/>
    <s v="E $1"/>
  </r>
  <r>
    <m/>
    <x v="31"/>
    <x v="1"/>
    <x v="27"/>
    <m/>
    <m/>
    <x v="0"/>
    <m/>
    <x v="0"/>
    <x v="267"/>
    <s v="Puckett"/>
    <s v="Kirby"/>
    <s v="Twins"/>
    <m/>
    <m/>
    <n v="1"/>
    <n v="3"/>
    <x v="124"/>
    <x v="67"/>
    <x v="0"/>
    <s v="E $1"/>
  </r>
  <r>
    <m/>
    <x v="31"/>
    <x v="1"/>
    <x v="0"/>
    <m/>
    <m/>
    <x v="0"/>
    <m/>
    <x v="0"/>
    <x v="128"/>
    <s v="Thomas"/>
    <s v="Frank"/>
    <s v="White Sox"/>
    <m/>
    <m/>
    <n v="1"/>
    <n v="0.5"/>
    <x v="164"/>
    <x v="10"/>
    <x v="0"/>
    <s v="F $.25"/>
  </r>
  <r>
    <m/>
    <x v="31"/>
    <x v="1"/>
    <x v="0"/>
    <m/>
    <m/>
    <x v="0"/>
    <m/>
    <x v="0"/>
    <x v="565"/>
    <s v="Molitor"/>
    <s v="Paul"/>
    <s v="Brewers"/>
    <m/>
    <m/>
    <n v="1"/>
    <n v="0.5"/>
    <x v="62"/>
    <x v="10"/>
    <x v="0"/>
    <s v="F $.25"/>
  </r>
  <r>
    <m/>
    <x v="31"/>
    <x v="1"/>
    <x v="0"/>
    <m/>
    <m/>
    <x v="0"/>
    <m/>
    <x v="0"/>
    <x v="382"/>
    <s v="Gwynn"/>
    <s v="Tony"/>
    <s v="Padres"/>
    <m/>
    <m/>
    <n v="1"/>
    <n v="0.6"/>
    <x v="94"/>
    <x v="10"/>
    <x v="0"/>
    <s v="F $.25"/>
  </r>
  <r>
    <m/>
    <x v="31"/>
    <x v="1"/>
    <x v="0"/>
    <m/>
    <m/>
    <x v="0"/>
    <m/>
    <x v="0"/>
    <x v="216"/>
    <s v="Rodriguez"/>
    <s v="Ivan"/>
    <s v="Rangers"/>
    <m/>
    <m/>
    <n v="1"/>
    <n v="0.05"/>
    <x v="178"/>
    <x v="10"/>
    <x v="0"/>
    <s v="G"/>
  </r>
  <r>
    <m/>
    <x v="31"/>
    <x v="1"/>
    <x v="0"/>
    <m/>
    <m/>
    <x v="0"/>
    <m/>
    <x v="0"/>
    <x v="103"/>
    <s v="Eckersley"/>
    <s v="Dennis"/>
    <s v="Athletics"/>
    <m/>
    <m/>
    <n v="1"/>
    <n v="0.5"/>
    <x v="58"/>
    <x v="10"/>
    <x v="0"/>
    <s v="F $.25"/>
  </r>
  <r>
    <m/>
    <x v="31"/>
    <x v="1"/>
    <x v="0"/>
    <m/>
    <m/>
    <x v="0"/>
    <m/>
    <x v="0"/>
    <x v="279"/>
    <s v="Murray"/>
    <s v="Eddie"/>
    <s v="Mets"/>
    <m/>
    <m/>
    <n v="1"/>
    <n v="0.5"/>
    <x v="64"/>
    <x v="10"/>
    <x v="0"/>
    <s v="F $.25"/>
  </r>
  <r>
    <m/>
    <x v="31"/>
    <x v="1"/>
    <x v="0"/>
    <m/>
    <m/>
    <x v="0"/>
    <m/>
    <x v="0"/>
    <x v="444"/>
    <s v="Henderson"/>
    <s v="Rickey"/>
    <s v="Athletics"/>
    <m/>
    <m/>
    <n v="1"/>
    <n v="0.5"/>
    <x v="66"/>
    <x v="10"/>
    <x v="0"/>
    <s v="F $.25"/>
  </r>
  <r>
    <m/>
    <x v="31"/>
    <x v="1"/>
    <x v="0"/>
    <m/>
    <m/>
    <x v="0"/>
    <m/>
    <x v="0"/>
    <x v="264"/>
    <s v="Martinez"/>
    <s v="Pedro"/>
    <s v="Dodgers"/>
    <m/>
    <m/>
    <n v="1"/>
    <n v="1"/>
    <x v="189"/>
    <x v="10"/>
    <x v="0"/>
    <s v="E $1"/>
  </r>
  <r>
    <m/>
    <x v="31"/>
    <x v="1"/>
    <x v="0"/>
    <m/>
    <m/>
    <x v="0"/>
    <m/>
    <x v="0"/>
    <x v="59"/>
    <s v="Sandberg"/>
    <s v="Ryne"/>
    <s v="Cubs"/>
    <m/>
    <m/>
    <n v="1"/>
    <n v="0.75"/>
    <x v="103"/>
    <x v="10"/>
    <x v="0"/>
    <s v="F $.25"/>
  </r>
  <r>
    <s v="TL"/>
    <x v="31"/>
    <x v="2"/>
    <x v="13"/>
    <m/>
    <m/>
    <x v="0"/>
    <m/>
    <x v="0"/>
    <x v="128"/>
    <s v="Bonds"/>
    <s v="Barry"/>
    <s v="Pirates"/>
    <m/>
    <m/>
    <n v="1"/>
    <n v="10"/>
    <x v="132"/>
    <x v="35"/>
    <x v="2"/>
    <s v="C $10"/>
  </r>
  <r>
    <s v="TL"/>
    <x v="31"/>
    <x v="2"/>
    <x v="13"/>
    <m/>
    <m/>
    <x v="0"/>
    <m/>
    <x v="0"/>
    <x v="27"/>
    <s v="Maddux"/>
    <s v="Greg"/>
    <s v="Cubs"/>
    <m/>
    <m/>
    <n v="1"/>
    <n v="5"/>
    <x v="136"/>
    <x v="35"/>
    <x v="0"/>
    <s v="D $5"/>
  </r>
  <r>
    <m/>
    <x v="31"/>
    <x v="2"/>
    <x v="13"/>
    <m/>
    <m/>
    <x v="0"/>
    <m/>
    <x v="0"/>
    <x v="265"/>
    <s v="Glavine"/>
    <s v="Tom"/>
    <s v="Braves"/>
    <m/>
    <m/>
    <n v="1"/>
    <n v="3"/>
    <x v="142"/>
    <x v="35"/>
    <x v="0"/>
    <s v="E $1"/>
  </r>
  <r>
    <m/>
    <x v="31"/>
    <x v="2"/>
    <x v="0"/>
    <m/>
    <m/>
    <x v="0"/>
    <m/>
    <x v="0"/>
    <x v="267"/>
    <s v="Glavine"/>
    <s v="Tom"/>
    <s v="Braves"/>
    <m/>
    <m/>
    <n v="1"/>
    <n v="0.5"/>
    <x v="142"/>
    <x v="12"/>
    <x v="0"/>
    <s v="F $.25"/>
  </r>
  <r>
    <m/>
    <x v="31"/>
    <x v="2"/>
    <x v="0"/>
    <m/>
    <m/>
    <x v="0"/>
    <m/>
    <x v="0"/>
    <x v="356"/>
    <s v="Smoltz"/>
    <s v="John"/>
    <s v="Braves"/>
    <m/>
    <m/>
    <n v="1"/>
    <n v="0.5"/>
    <x v="147"/>
    <x v="12"/>
    <x v="0"/>
    <s v="F $.25"/>
  </r>
  <r>
    <m/>
    <x v="31"/>
    <x v="2"/>
    <x v="0"/>
    <m/>
    <m/>
    <x v="0"/>
    <m/>
    <x v="0"/>
    <x v="101"/>
    <s v="Sandberg"/>
    <s v="Ryne"/>
    <s v="Cubs"/>
    <m/>
    <m/>
    <n v="1"/>
    <n v="0.75"/>
    <x v="103"/>
    <x v="12"/>
    <x v="0"/>
    <s v="F $.25"/>
  </r>
  <r>
    <m/>
    <x v="31"/>
    <x v="2"/>
    <x v="0"/>
    <m/>
    <m/>
    <x v="0"/>
    <m/>
    <x v="0"/>
    <x v="132"/>
    <s v="Murray"/>
    <s v="Eddie"/>
    <s v="Mets"/>
    <m/>
    <m/>
    <n v="1"/>
    <n v="0.5"/>
    <x v="64"/>
    <x v="12"/>
    <x v="0"/>
    <s v="F $.25"/>
  </r>
  <r>
    <m/>
    <x v="31"/>
    <x v="2"/>
    <x v="0"/>
    <m/>
    <m/>
    <x v="0"/>
    <m/>
    <x v="0"/>
    <x v="163"/>
    <s v="Molitor"/>
    <s v="Paul"/>
    <s v="Brewers"/>
    <m/>
    <m/>
    <n v="1"/>
    <n v="0.5"/>
    <x v="62"/>
    <x v="12"/>
    <x v="0"/>
    <s v="F $.25"/>
  </r>
  <r>
    <m/>
    <x v="31"/>
    <x v="2"/>
    <x v="0"/>
    <m/>
    <m/>
    <x v="0"/>
    <m/>
    <x v="0"/>
    <x v="429"/>
    <s v="Yount"/>
    <s v="Robin"/>
    <s v="Brewers"/>
    <m/>
    <m/>
    <n v="1"/>
    <n v="0.75"/>
    <x v="59"/>
    <x v="12"/>
    <x v="0"/>
    <s v="F $.25"/>
  </r>
  <r>
    <m/>
    <x v="31"/>
    <x v="2"/>
    <x v="0"/>
    <m/>
    <m/>
    <x v="0"/>
    <m/>
    <x v="0"/>
    <x v="511"/>
    <s v="Puckett"/>
    <s v="Kirby"/>
    <s v="Twins"/>
    <m/>
    <m/>
    <n v="1"/>
    <n v="0.5"/>
    <x v="124"/>
    <x v="12"/>
    <x v="0"/>
    <s v="F $.25"/>
  </r>
  <r>
    <m/>
    <x v="31"/>
    <x v="2"/>
    <x v="0"/>
    <m/>
    <m/>
    <x v="0"/>
    <m/>
    <x v="0"/>
    <x v="634"/>
    <s v="Mattingly"/>
    <s v="Don"/>
    <s v="Yankees"/>
    <m/>
    <m/>
    <n v="1"/>
    <n v="1.25"/>
    <x v="106"/>
    <x v="12"/>
    <x v="2"/>
    <s v="E $1"/>
  </r>
  <r>
    <m/>
    <x v="31"/>
    <x v="2"/>
    <x v="0"/>
    <m/>
    <m/>
    <x v="0"/>
    <m/>
    <x v="0"/>
    <x v="194"/>
    <s v="Henderson"/>
    <s v="Rickey"/>
    <s v="Athletics"/>
    <m/>
    <m/>
    <n v="1"/>
    <n v="0.5"/>
    <x v="66"/>
    <x v="12"/>
    <x v="0"/>
    <s v="F $.25"/>
  </r>
  <r>
    <m/>
    <x v="31"/>
    <x v="2"/>
    <x v="0"/>
    <m/>
    <m/>
    <x v="0"/>
    <m/>
    <x v="0"/>
    <x v="11"/>
    <s v="Griffey Jr"/>
    <s v="Ken"/>
    <s v="Mariners"/>
    <m/>
    <m/>
    <n v="1"/>
    <n v="1"/>
    <x v="151"/>
    <x v="12"/>
    <x v="0"/>
    <s v="E $1"/>
  </r>
  <r>
    <m/>
    <x v="31"/>
    <x v="2"/>
    <x v="0"/>
    <m/>
    <m/>
    <x v="0"/>
    <m/>
    <x v="0"/>
    <x v="461"/>
    <s v="Rodriguez"/>
    <s v="Ivan"/>
    <s v="Rangers"/>
    <m/>
    <m/>
    <n v="1"/>
    <n v="0.05"/>
    <x v="178"/>
    <x v="12"/>
    <x v="0"/>
    <s v="G"/>
  </r>
  <r>
    <m/>
    <x v="31"/>
    <x v="2"/>
    <x v="0"/>
    <m/>
    <m/>
    <x v="0"/>
    <m/>
    <x v="0"/>
    <x v="224"/>
    <s v="Winfield"/>
    <s v="Dave"/>
    <s v="Blue Jays"/>
    <m/>
    <m/>
    <n v="1"/>
    <n v="0.5"/>
    <x v="29"/>
    <x v="12"/>
    <x v="0"/>
    <s v="F $.25"/>
  </r>
  <r>
    <m/>
    <x v="31"/>
    <x v="2"/>
    <x v="0"/>
    <m/>
    <m/>
    <x v="0"/>
    <m/>
    <x v="0"/>
    <x v="635"/>
    <s v="Martinez, Pedro / Ramon"/>
    <m/>
    <m/>
    <m/>
    <m/>
    <n v="1"/>
    <n v="0.5"/>
    <x v="208"/>
    <x v="12"/>
    <x v="0"/>
    <s v="F $.25"/>
  </r>
  <r>
    <m/>
    <x v="31"/>
    <x v="5"/>
    <x v="0"/>
    <m/>
    <m/>
    <x v="0"/>
    <m/>
    <x v="0"/>
    <x v="49"/>
    <s v="Griffey Jr"/>
    <s v="Ken"/>
    <s v="Mariners"/>
    <m/>
    <m/>
    <n v="1"/>
    <n v="1"/>
    <x v="151"/>
    <x v="36"/>
    <x v="0"/>
    <s v="E $1"/>
  </r>
  <r>
    <m/>
    <x v="31"/>
    <x v="5"/>
    <x v="0"/>
    <m/>
    <m/>
    <x v="0"/>
    <m/>
    <x v="0"/>
    <x v="72"/>
    <s v="Ripken Jr"/>
    <s v="Cal"/>
    <s v="Orioles"/>
    <m/>
    <m/>
    <n v="1"/>
    <n v="1.5"/>
    <x v="81"/>
    <x v="36"/>
    <x v="0"/>
    <s v="E $1"/>
  </r>
  <r>
    <m/>
    <x v="31"/>
    <x v="5"/>
    <x v="0"/>
    <m/>
    <m/>
    <x v="0"/>
    <m/>
    <x v="0"/>
    <x v="269"/>
    <s v="Mattingly"/>
    <s v="Don"/>
    <s v="Yankees"/>
    <m/>
    <m/>
    <n v="1"/>
    <n v="1.25"/>
    <x v="106"/>
    <x v="36"/>
    <x v="2"/>
    <s v="E $1"/>
  </r>
  <r>
    <m/>
    <x v="31"/>
    <x v="5"/>
    <x v="0"/>
    <m/>
    <m/>
    <x v="0"/>
    <m/>
    <x v="0"/>
    <x v="290"/>
    <s v="Henderson"/>
    <s v="Rickey"/>
    <s v="Athletics"/>
    <m/>
    <m/>
    <n v="1"/>
    <n v="0.5"/>
    <x v="66"/>
    <x v="36"/>
    <x v="0"/>
    <s v="F $.25"/>
  </r>
  <r>
    <m/>
    <x v="31"/>
    <x v="5"/>
    <x v="0"/>
    <m/>
    <m/>
    <x v="0"/>
    <m/>
    <x v="0"/>
    <x v="443"/>
    <s v="Piazza"/>
    <s v="Mike"/>
    <s v="Dodgers"/>
    <m/>
    <m/>
    <n v="1"/>
    <n v="3"/>
    <x v="193"/>
    <x v="36"/>
    <x v="0"/>
    <s v="E $1"/>
  </r>
  <r>
    <m/>
    <x v="31"/>
    <x v="5"/>
    <x v="0"/>
    <m/>
    <m/>
    <x v="0"/>
    <m/>
    <x v="0"/>
    <x v="636"/>
    <s v="Martinez"/>
    <s v="Pedro"/>
    <s v="Dodgers"/>
    <m/>
    <m/>
    <n v="1"/>
    <n v="1"/>
    <x v="189"/>
    <x v="36"/>
    <x v="0"/>
    <s v="E $1"/>
  </r>
  <r>
    <s v="TL"/>
    <x v="31"/>
    <x v="5"/>
    <x v="0"/>
    <m/>
    <m/>
    <x v="0"/>
    <m/>
    <x v="1"/>
    <x v="532"/>
    <s v="Jeter"/>
    <s v="Derek"/>
    <s v="Yankees"/>
    <m/>
    <m/>
    <n v="1"/>
    <n v="15"/>
    <x v="209"/>
    <x v="37"/>
    <x v="2"/>
    <s v="C $10"/>
  </r>
  <r>
    <m/>
    <x v="31"/>
    <x v="5"/>
    <x v="0"/>
    <m/>
    <m/>
    <x v="0"/>
    <m/>
    <x v="0"/>
    <x v="455"/>
    <s v="Griffey Jr"/>
    <s v="Ken"/>
    <s v="Mariners"/>
    <m/>
    <m/>
    <n v="1"/>
    <n v="0.5"/>
    <x v="151"/>
    <x v="36"/>
    <x v="0"/>
    <s v="F $.25"/>
  </r>
  <r>
    <m/>
    <x v="31"/>
    <x v="5"/>
    <x v="0"/>
    <m/>
    <m/>
    <x v="0"/>
    <m/>
    <x v="0"/>
    <x v="446"/>
    <s v="Puckett"/>
    <s v="Kirby"/>
    <s v="Twins"/>
    <m/>
    <m/>
    <n v="1"/>
    <n v="0.5"/>
    <x v="124"/>
    <x v="36"/>
    <x v="0"/>
    <s v="F $.25"/>
  </r>
  <r>
    <m/>
    <x v="31"/>
    <x v="5"/>
    <x v="0"/>
    <m/>
    <m/>
    <x v="0"/>
    <m/>
    <x v="0"/>
    <x v="637"/>
    <s v="Eckersley"/>
    <s v="Dennis"/>
    <s v="Athletics"/>
    <m/>
    <m/>
    <n v="1"/>
    <n v="0.5"/>
    <x v="58"/>
    <x v="36"/>
    <x v="0"/>
    <s v="F $.25"/>
  </r>
  <r>
    <m/>
    <x v="31"/>
    <x v="5"/>
    <x v="0"/>
    <m/>
    <m/>
    <x v="0"/>
    <m/>
    <x v="0"/>
    <x v="638"/>
    <s v="Smith"/>
    <s v="Ozzie"/>
    <s v="Cardinals"/>
    <m/>
    <m/>
    <n v="1"/>
    <n v="0.5"/>
    <x v="65"/>
    <x v="36"/>
    <x v="0"/>
    <s v="F $.25"/>
  </r>
  <r>
    <m/>
    <x v="31"/>
    <x v="5"/>
    <x v="0"/>
    <m/>
    <m/>
    <x v="0"/>
    <m/>
    <x v="0"/>
    <x v="66"/>
    <s v="Gwynn"/>
    <s v="Tony"/>
    <s v="Padres"/>
    <m/>
    <m/>
    <n v="1"/>
    <n v="0.5"/>
    <x v="94"/>
    <x v="36"/>
    <x v="0"/>
    <s v="F $.25"/>
  </r>
  <r>
    <m/>
    <x v="31"/>
    <x v="5"/>
    <x v="0"/>
    <m/>
    <m/>
    <x v="0"/>
    <m/>
    <x v="0"/>
    <x v="639"/>
    <s v="Smith"/>
    <s v="Ozzie"/>
    <s v="Cardinals"/>
    <m/>
    <m/>
    <n v="1"/>
    <n v="0.5"/>
    <x v="65"/>
    <x v="36"/>
    <x v="0"/>
    <s v="F $.25"/>
  </r>
  <r>
    <m/>
    <x v="31"/>
    <x v="5"/>
    <x v="0"/>
    <m/>
    <m/>
    <x v="0"/>
    <m/>
    <x v="0"/>
    <x v="564"/>
    <s v="Puckett"/>
    <s v="Kirby"/>
    <s v="Twins"/>
    <m/>
    <m/>
    <n v="1"/>
    <n v="0.5"/>
    <x v="124"/>
    <x v="36"/>
    <x v="0"/>
    <s v="F $.25"/>
  </r>
  <r>
    <m/>
    <x v="31"/>
    <x v="5"/>
    <x v="0"/>
    <m/>
    <m/>
    <x v="0"/>
    <m/>
    <x v="0"/>
    <x v="347"/>
    <s v="Griffey Jr"/>
    <s v="Ken"/>
    <s v="Mariners"/>
    <m/>
    <m/>
    <n v="1"/>
    <n v="0.5"/>
    <x v="151"/>
    <x v="36"/>
    <x v="0"/>
    <s v="F $.25"/>
  </r>
  <r>
    <m/>
    <x v="31"/>
    <x v="5"/>
    <x v="0"/>
    <m/>
    <m/>
    <x v="0"/>
    <m/>
    <x v="0"/>
    <x v="98"/>
    <s v="Eckersley"/>
    <s v="Dennis"/>
    <s v="Athletics"/>
    <m/>
    <m/>
    <n v="1"/>
    <n v="0.5"/>
    <x v="58"/>
    <x v="36"/>
    <x v="0"/>
    <s v="F $.25"/>
  </r>
  <r>
    <m/>
    <x v="31"/>
    <x v="15"/>
    <x v="0"/>
    <m/>
    <m/>
    <x v="0"/>
    <m/>
    <x v="0"/>
    <x v="568"/>
    <s v="Boggs"/>
    <s v="Wade"/>
    <s v="Red Sox"/>
    <s v="3B"/>
    <m/>
    <n v="1"/>
    <n v="0.75"/>
    <x v="104"/>
    <x v="74"/>
    <x v="0"/>
    <s v="F $.25"/>
  </r>
  <r>
    <m/>
    <x v="31"/>
    <x v="15"/>
    <x v="0"/>
    <m/>
    <m/>
    <x v="0"/>
    <m/>
    <x v="0"/>
    <x v="488"/>
    <s v="Smith"/>
    <s v="Ozzie"/>
    <s v="Cardinals"/>
    <s v="SS"/>
    <m/>
    <n v="1"/>
    <n v="0.75"/>
    <x v="65"/>
    <x v="74"/>
    <x v="0"/>
    <s v="F $.25"/>
  </r>
  <r>
    <m/>
    <x v="31"/>
    <x v="15"/>
    <x v="0"/>
    <s v="MembersOnly"/>
    <m/>
    <x v="0"/>
    <m/>
    <x v="0"/>
    <x v="640"/>
    <s v="Bonds"/>
    <s v="Barry"/>
    <s v="Giants"/>
    <s v="OF"/>
    <m/>
    <n v="1"/>
    <n v="1"/>
    <x v="132"/>
    <x v="75"/>
    <x v="2"/>
    <s v="E $1"/>
  </r>
  <r>
    <m/>
    <x v="31"/>
    <x v="15"/>
    <x v="0"/>
    <s v="MembersOnly"/>
    <m/>
    <x v="0"/>
    <m/>
    <x v="0"/>
    <x v="258"/>
    <s v="Maddux"/>
    <s v="Greg"/>
    <s v="Braves"/>
    <s v="P"/>
    <m/>
    <n v="1"/>
    <n v="0.75"/>
    <x v="136"/>
    <x v="75"/>
    <x v="0"/>
    <s v="F $.25"/>
  </r>
  <r>
    <m/>
    <x v="31"/>
    <x v="15"/>
    <x v="0"/>
    <s v="Master's Photo"/>
    <m/>
    <x v="0"/>
    <m/>
    <x v="0"/>
    <x v="641"/>
    <s v="Maddux"/>
    <s v="Greg"/>
    <s v="Braves"/>
    <s v="P"/>
    <m/>
    <n v="1"/>
    <n v="2"/>
    <x v="136"/>
    <x v="76"/>
    <x v="0"/>
    <s v="E $1"/>
  </r>
  <r>
    <m/>
    <x v="31"/>
    <x v="0"/>
    <x v="0"/>
    <s v="Black Gold"/>
    <m/>
    <x v="0"/>
    <m/>
    <x v="0"/>
    <x v="271"/>
    <s v="Griffey Jr"/>
    <s v="Ken"/>
    <s v="Mariners"/>
    <s v="OF"/>
    <m/>
    <n v="1"/>
    <n v="1.5"/>
    <x v="151"/>
    <x v="77"/>
    <x v="0"/>
    <s v="E $1"/>
  </r>
  <r>
    <m/>
    <x v="31"/>
    <x v="0"/>
    <x v="1"/>
    <m/>
    <m/>
    <x v="0"/>
    <m/>
    <x v="0"/>
    <x v="49"/>
    <s v="Bonds"/>
    <s v="Barry"/>
    <s v="Giants"/>
    <s v="OF"/>
    <m/>
    <n v="1"/>
    <n v="1.5"/>
    <x v="132"/>
    <x v="6"/>
    <x v="2"/>
    <s v="E $1"/>
  </r>
  <r>
    <m/>
    <x v="31"/>
    <x v="0"/>
    <x v="1"/>
    <m/>
    <m/>
    <x v="0"/>
    <m/>
    <x v="0"/>
    <x v="363"/>
    <s v="Piazza"/>
    <s v="Mike"/>
    <s v="Dodgers"/>
    <s v="C"/>
    <m/>
    <n v="1"/>
    <n v="3"/>
    <x v="193"/>
    <x v="6"/>
    <x v="0"/>
    <s v="E $1"/>
  </r>
  <r>
    <m/>
    <x v="31"/>
    <x v="0"/>
    <x v="1"/>
    <m/>
    <m/>
    <x v="0"/>
    <m/>
    <x v="0"/>
    <x v="272"/>
    <s v="Boggs"/>
    <s v="Wade"/>
    <s v="Yankees"/>
    <s v="3B"/>
    <m/>
    <n v="1"/>
    <n v="0.5"/>
    <x v="104"/>
    <x v="6"/>
    <x v="0"/>
    <s v="F $.25"/>
  </r>
  <r>
    <m/>
    <x v="31"/>
    <x v="0"/>
    <x v="1"/>
    <m/>
    <m/>
    <x v="0"/>
    <m/>
    <x v="0"/>
    <x v="303"/>
    <s v="Molitor"/>
    <s v="Paul"/>
    <s v="Blue Jays"/>
    <s v="1B-DH"/>
    <m/>
    <n v="1"/>
    <n v="0.5"/>
    <x v="62"/>
    <x v="6"/>
    <x v="0"/>
    <s v="F $.25"/>
  </r>
  <r>
    <m/>
    <x v="31"/>
    <x v="0"/>
    <x v="1"/>
    <m/>
    <m/>
    <x v="0"/>
    <m/>
    <x v="0"/>
    <x v="642"/>
    <s v="Maddux"/>
    <s v="Greg"/>
    <s v="Braves"/>
    <s v="P"/>
    <m/>
    <n v="1"/>
    <n v="0.5"/>
    <x v="136"/>
    <x v="6"/>
    <x v="0"/>
    <s v="F $.25"/>
  </r>
  <r>
    <m/>
    <x v="31"/>
    <x v="0"/>
    <x v="1"/>
    <m/>
    <m/>
    <x v="0"/>
    <m/>
    <x v="0"/>
    <x v="291"/>
    <s v="Winfield"/>
    <s v="Dave"/>
    <s v="Twins"/>
    <s v="OF-DH"/>
    <m/>
    <n v="1"/>
    <n v="0.5"/>
    <x v="29"/>
    <x v="6"/>
    <x v="0"/>
    <s v="F $.25"/>
  </r>
  <r>
    <m/>
    <x v="31"/>
    <x v="0"/>
    <x v="1"/>
    <m/>
    <m/>
    <x v="0"/>
    <m/>
    <x v="0"/>
    <x v="211"/>
    <s v="Dawson"/>
    <s v="Andre"/>
    <s v="Red Sox"/>
    <s v="OF"/>
    <m/>
    <n v="1"/>
    <n v="0.05"/>
    <x v="53"/>
    <x v="6"/>
    <x v="0"/>
    <s v="G"/>
  </r>
  <r>
    <m/>
    <x v="31"/>
    <x v="0"/>
    <x v="0"/>
    <m/>
    <m/>
    <x v="0"/>
    <m/>
    <x v="0"/>
    <x v="127"/>
    <s v="Gwynn"/>
    <s v="Tony"/>
    <s v="Padres"/>
    <s v="OF"/>
    <m/>
    <n v="1"/>
    <n v="0.6"/>
    <x v="94"/>
    <x v="2"/>
    <x v="0"/>
    <s v="F $.25"/>
  </r>
  <r>
    <m/>
    <x v="31"/>
    <x v="0"/>
    <x v="0"/>
    <s v="Gold"/>
    <m/>
    <x v="0"/>
    <m/>
    <x v="0"/>
    <x v="156"/>
    <s v="Smith"/>
    <s v="Ozzie"/>
    <s v="Cardinals"/>
    <s v="SS"/>
    <m/>
    <n v="1"/>
    <n v="1.25"/>
    <x v="65"/>
    <x v="78"/>
    <x v="0"/>
    <s v="E $1"/>
  </r>
  <r>
    <m/>
    <x v="31"/>
    <x v="0"/>
    <x v="0"/>
    <m/>
    <m/>
    <x v="0"/>
    <m/>
    <x v="0"/>
    <x v="58"/>
    <s v="Kruk"/>
    <s v="John"/>
    <s v="Phillies"/>
    <s v="OF-1B"/>
    <m/>
    <n v="1"/>
    <n v="0.05"/>
    <x v="160"/>
    <x v="2"/>
    <x v="1"/>
    <s v="G"/>
  </r>
  <r>
    <m/>
    <x v="31"/>
    <x v="0"/>
    <x v="0"/>
    <m/>
    <m/>
    <x v="0"/>
    <m/>
    <x v="0"/>
    <x v="497"/>
    <s v="Brett"/>
    <s v="George"/>
    <s v="Royals"/>
    <s v="DH-1B"/>
    <m/>
    <n v="1"/>
    <n v="1.25"/>
    <x v="37"/>
    <x v="2"/>
    <x v="0"/>
    <s v="E $1"/>
  </r>
  <r>
    <m/>
    <x v="31"/>
    <x v="0"/>
    <x v="0"/>
    <m/>
    <m/>
    <x v="0"/>
    <m/>
    <x v="0"/>
    <x v="195"/>
    <s v="Griffey Jr"/>
    <s v="Ken"/>
    <s v="Mariners"/>
    <m/>
    <m/>
    <n v="1"/>
    <n v="0.5"/>
    <x v="151"/>
    <x v="2"/>
    <x v="0"/>
    <s v="F $.25"/>
  </r>
  <r>
    <m/>
    <x v="31"/>
    <x v="0"/>
    <x v="0"/>
    <m/>
    <m/>
    <x v="0"/>
    <m/>
    <x v="0"/>
    <x v="6"/>
    <s v="Murray"/>
    <s v="Eddie"/>
    <s v="Mets"/>
    <s v="1B"/>
    <m/>
    <n v="1"/>
    <n v="0.5"/>
    <x v="64"/>
    <x v="2"/>
    <x v="0"/>
    <s v="F $.25"/>
  </r>
  <r>
    <m/>
    <x v="31"/>
    <x v="0"/>
    <x v="0"/>
    <m/>
    <m/>
    <x v="0"/>
    <m/>
    <x v="0"/>
    <x v="7"/>
    <s v="Murphy"/>
    <s v="Dale"/>
    <s v="Phillies"/>
    <s v="OF"/>
    <m/>
    <n v="1"/>
    <n v="0.05"/>
    <x v="54"/>
    <x v="2"/>
    <x v="2"/>
    <s v="G"/>
  </r>
  <r>
    <m/>
    <x v="31"/>
    <x v="0"/>
    <x v="0"/>
    <m/>
    <m/>
    <x v="0"/>
    <m/>
    <x v="0"/>
    <x v="575"/>
    <s v="Jones"/>
    <s v="Chipper"/>
    <s v="Braves"/>
    <s v="SS"/>
    <m/>
    <n v="1"/>
    <n v="0.5"/>
    <x v="182"/>
    <x v="2"/>
    <x v="0"/>
    <s v="F $.25"/>
  </r>
  <r>
    <m/>
    <x v="31"/>
    <x v="0"/>
    <x v="0"/>
    <m/>
    <m/>
    <x v="0"/>
    <m/>
    <x v="0"/>
    <x v="252"/>
    <s v="Martinez"/>
    <s v="Pedro"/>
    <s v="Dodgers"/>
    <s v="P"/>
    <m/>
    <n v="1"/>
    <n v="1"/>
    <x v="189"/>
    <x v="2"/>
    <x v="0"/>
    <s v="E $1"/>
  </r>
  <r>
    <m/>
    <x v="31"/>
    <x v="0"/>
    <x v="0"/>
    <m/>
    <m/>
    <x v="0"/>
    <m/>
    <x v="0"/>
    <x v="643"/>
    <s v="Thome"/>
    <s v="Jim"/>
    <s v="Indians"/>
    <s v="3B"/>
    <m/>
    <n v="1"/>
    <n v="0.5"/>
    <x v="190"/>
    <x v="2"/>
    <x v="0"/>
    <s v="F $.25"/>
  </r>
  <r>
    <m/>
    <x v="31"/>
    <x v="0"/>
    <x v="0"/>
    <m/>
    <m/>
    <x v="0"/>
    <m/>
    <x v="0"/>
    <x v="117"/>
    <s v="Ryan"/>
    <s v="Nolan"/>
    <s v="Rangers"/>
    <s v="P"/>
    <m/>
    <n v="1"/>
    <n v="2"/>
    <x v="19"/>
    <x v="2"/>
    <x v="0"/>
    <s v="E $1"/>
  </r>
  <r>
    <m/>
    <x v="31"/>
    <x v="0"/>
    <x v="0"/>
    <m/>
    <m/>
    <x v="0"/>
    <m/>
    <x v="1"/>
    <x v="550"/>
    <s v="Delgado, Carlos / Piazza, Mike"/>
    <s v="Carlos"/>
    <m/>
    <m/>
    <m/>
    <n v="1"/>
    <n v="3"/>
    <x v="210"/>
    <x v="1"/>
    <x v="0"/>
    <s v="E $1"/>
  </r>
  <r>
    <m/>
    <x v="31"/>
    <x v="0"/>
    <x v="0"/>
    <m/>
    <m/>
    <x v="0"/>
    <m/>
    <x v="0"/>
    <x v="258"/>
    <s v="Henderson"/>
    <s v="Rickey"/>
    <s v="Athletics"/>
    <s v="OF"/>
    <m/>
    <n v="1"/>
    <n v="0.5"/>
    <x v="66"/>
    <x v="2"/>
    <x v="0"/>
    <s v="F $.25"/>
  </r>
  <r>
    <m/>
    <x v="31"/>
    <x v="0"/>
    <x v="0"/>
    <s v="Gold"/>
    <m/>
    <x v="0"/>
    <m/>
    <x v="0"/>
    <x v="258"/>
    <s v="Henderson"/>
    <s v="Rickey"/>
    <s v="Athletics"/>
    <s v="OF"/>
    <m/>
    <n v="1"/>
    <n v="1.25"/>
    <x v="66"/>
    <x v="78"/>
    <x v="0"/>
    <s v="E $1"/>
  </r>
  <r>
    <s v="TL"/>
    <x v="31"/>
    <x v="10"/>
    <x v="29"/>
    <m/>
    <m/>
    <x v="0"/>
    <m/>
    <x v="0"/>
    <x v="0"/>
    <s v="McGwire"/>
    <s v="Mark"/>
    <s v="Athletics"/>
    <m/>
    <m/>
    <n v="1"/>
    <n v="10"/>
    <x v="122"/>
    <x v="79"/>
    <x v="2"/>
    <s v="C $10"/>
  </r>
  <r>
    <m/>
    <x v="31"/>
    <x v="10"/>
    <x v="30"/>
    <m/>
    <m/>
    <x v="0"/>
    <m/>
    <x v="0"/>
    <x v="72"/>
    <s v="Smith"/>
    <s v="Ozzie"/>
    <s v="Cardinals"/>
    <m/>
    <m/>
    <n v="1"/>
    <n v="5"/>
    <x v="65"/>
    <x v="80"/>
    <x v="0"/>
    <s v="D $5"/>
  </r>
  <r>
    <m/>
    <x v="31"/>
    <x v="10"/>
    <x v="0"/>
    <m/>
    <m/>
    <x v="0"/>
    <m/>
    <x v="0"/>
    <x v="220"/>
    <s v="Henderson"/>
    <s v="Rickey"/>
    <s v="Athletics"/>
    <m/>
    <m/>
    <n v="1"/>
    <n v="0.75"/>
    <x v="66"/>
    <x v="62"/>
    <x v="0"/>
    <s v="F $.25"/>
  </r>
  <r>
    <m/>
    <x v="31"/>
    <x v="10"/>
    <x v="0"/>
    <m/>
    <m/>
    <x v="0"/>
    <m/>
    <x v="0"/>
    <x v="644"/>
    <s v="Gwynn"/>
    <s v="Tony"/>
    <s v="Padres"/>
    <m/>
    <m/>
    <n v="1"/>
    <n v="1"/>
    <x v="94"/>
    <x v="62"/>
    <x v="0"/>
    <s v="E $1"/>
  </r>
  <r>
    <m/>
    <x v="31"/>
    <x v="10"/>
    <x v="0"/>
    <m/>
    <m/>
    <x v="0"/>
    <m/>
    <x v="0"/>
    <x v="246"/>
    <s v="Ripken Jr"/>
    <s v="Cal"/>
    <s v="Orioles"/>
    <m/>
    <m/>
    <n v="1"/>
    <n v="2.5"/>
    <x v="81"/>
    <x v="62"/>
    <x v="0"/>
    <s v="E $1"/>
  </r>
  <r>
    <m/>
    <x v="31"/>
    <x v="10"/>
    <x v="0"/>
    <m/>
    <m/>
    <x v="0"/>
    <m/>
    <x v="0"/>
    <x v="645"/>
    <s v="Griffey Jr"/>
    <s v="Ken"/>
    <s v="Mariners"/>
    <m/>
    <m/>
    <n v="1"/>
    <n v="1.5"/>
    <x v="151"/>
    <x v="62"/>
    <x v="0"/>
    <s v="E $1"/>
  </r>
  <r>
    <m/>
    <x v="31"/>
    <x v="10"/>
    <x v="0"/>
    <m/>
    <m/>
    <x v="0"/>
    <m/>
    <x v="0"/>
    <x v="254"/>
    <s v="Ryan"/>
    <s v="Nolan"/>
    <s v="Rangers"/>
    <m/>
    <m/>
    <n v="1"/>
    <n v="3"/>
    <x v="19"/>
    <x v="62"/>
    <x v="0"/>
    <s v="E $1"/>
  </r>
  <r>
    <m/>
    <x v="31"/>
    <x v="8"/>
    <x v="31"/>
    <m/>
    <m/>
    <x v="0"/>
    <m/>
    <x v="0"/>
    <x v="646"/>
    <s v="Winfield"/>
    <s v="Dave"/>
    <m/>
    <m/>
    <m/>
    <n v="1"/>
    <n v="2"/>
    <x v="29"/>
    <x v="81"/>
    <x v="0"/>
    <s v="E $1"/>
  </r>
  <r>
    <s v="TL"/>
    <x v="31"/>
    <x v="8"/>
    <x v="31"/>
    <m/>
    <m/>
    <x v="0"/>
    <m/>
    <x v="0"/>
    <x v="647"/>
    <s v="Mays"/>
    <s v="Willie"/>
    <m/>
    <m/>
    <s v="PC"/>
    <n v="1"/>
    <n v="6"/>
    <x v="15"/>
    <x v="81"/>
    <x v="0"/>
    <s v="D $5"/>
  </r>
  <r>
    <m/>
    <x v="31"/>
    <x v="8"/>
    <x v="0"/>
    <m/>
    <m/>
    <x v="0"/>
    <m/>
    <x v="0"/>
    <x v="190"/>
    <s v="Griffey Jr"/>
    <s v="Ken"/>
    <s v="Mariners"/>
    <m/>
    <m/>
    <n v="1"/>
    <n v="0.5"/>
    <x v="151"/>
    <x v="47"/>
    <x v="0"/>
    <s v="F $.25"/>
  </r>
  <r>
    <s v="TL"/>
    <x v="31"/>
    <x v="8"/>
    <x v="0"/>
    <m/>
    <m/>
    <x v="0"/>
    <m/>
    <x v="1"/>
    <x v="648"/>
    <s v="Jeter"/>
    <s v="Derek"/>
    <s v="Yankees"/>
    <m/>
    <m/>
    <n v="1"/>
    <n v="20"/>
    <x v="209"/>
    <x v="46"/>
    <x v="2"/>
    <s v="C $10"/>
  </r>
  <r>
    <m/>
    <x v="31"/>
    <x v="8"/>
    <x v="0"/>
    <m/>
    <m/>
    <x v="0"/>
    <m/>
    <x v="0"/>
    <x v="644"/>
    <s v="Maddux/Smoltz/Glavine/Avery"/>
    <m/>
    <s v="Braves"/>
    <m/>
    <m/>
    <n v="1"/>
    <n v="0.5"/>
    <x v="211"/>
    <x v="47"/>
    <x v="1"/>
    <s v="F $.25"/>
  </r>
  <r>
    <m/>
    <x v="31"/>
    <x v="8"/>
    <x v="0"/>
    <m/>
    <m/>
    <x v="0"/>
    <m/>
    <x v="0"/>
    <x v="649"/>
    <s v="Gwynn,T/McGriff/Sheffield"/>
    <m/>
    <m/>
    <m/>
    <m/>
    <n v="1"/>
    <n v="0.5"/>
    <x v="212"/>
    <x v="47"/>
    <x v="1"/>
    <s v="F $.25"/>
  </r>
  <r>
    <m/>
    <x v="31"/>
    <x v="8"/>
    <x v="0"/>
    <m/>
    <m/>
    <x v="0"/>
    <m/>
    <x v="0"/>
    <x v="198"/>
    <s v="Bagwell, J/Biggio/Drabek"/>
    <m/>
    <m/>
    <m/>
    <m/>
    <n v="1"/>
    <n v="0.5"/>
    <x v="213"/>
    <x v="47"/>
    <x v="1"/>
    <s v="F $.25"/>
  </r>
  <r>
    <m/>
    <x v="31"/>
    <x v="8"/>
    <x v="0"/>
    <m/>
    <m/>
    <x v="0"/>
    <m/>
    <x v="0"/>
    <x v="79"/>
    <s v="Bonds,B/Clark, W/Williams,M"/>
    <m/>
    <m/>
    <m/>
    <m/>
    <n v="1"/>
    <n v="0.75"/>
    <x v="214"/>
    <x v="47"/>
    <x v="1"/>
    <s v="F $.25"/>
  </r>
  <r>
    <m/>
    <x v="31"/>
    <x v="8"/>
    <x v="0"/>
    <m/>
    <m/>
    <x v="0"/>
    <m/>
    <x v="0"/>
    <x v="113"/>
    <s v="Smith"/>
    <s v="Ozzie"/>
    <s v="Cardinals"/>
    <m/>
    <m/>
    <n v="1"/>
    <n v="0.5"/>
    <x v="65"/>
    <x v="47"/>
    <x v="0"/>
    <s v="F $.25"/>
  </r>
  <r>
    <m/>
    <x v="31"/>
    <x v="8"/>
    <x v="0"/>
    <m/>
    <m/>
    <x v="0"/>
    <m/>
    <x v="0"/>
    <x v="199"/>
    <s v="Sandberg/Grace/Myers"/>
    <m/>
    <s v="Cubs"/>
    <m/>
    <m/>
    <n v="1"/>
    <n v="0.5"/>
    <x v="215"/>
    <x v="47"/>
    <x v="1"/>
    <s v="F $.25"/>
  </r>
  <r>
    <m/>
    <x v="31"/>
    <x v="8"/>
    <x v="0"/>
    <m/>
    <m/>
    <x v="0"/>
    <m/>
    <x v="0"/>
    <x v="147"/>
    <s v="Murray/Johnson, H/Bonilla"/>
    <m/>
    <s v="Mets"/>
    <m/>
    <m/>
    <n v="1"/>
    <n v="0.5"/>
    <x v="216"/>
    <x v="47"/>
    <x v="1"/>
    <s v="F $.25"/>
  </r>
  <r>
    <m/>
    <x v="31"/>
    <x v="8"/>
    <x v="0"/>
    <m/>
    <m/>
    <x v="0"/>
    <m/>
    <x v="0"/>
    <x v="148"/>
    <s v="Daulton/Kruk/Hollins/Dykstra"/>
    <m/>
    <s v="Phillies"/>
    <m/>
    <m/>
    <n v="1"/>
    <m/>
    <x v="217"/>
    <x v="47"/>
    <x v="1"/>
    <s v="G"/>
  </r>
  <r>
    <m/>
    <x v="31"/>
    <x v="8"/>
    <x v="0"/>
    <m/>
    <m/>
    <x v="0"/>
    <m/>
    <x v="0"/>
    <x v="205"/>
    <s v="Ripken Jr"/>
    <s v="Cal"/>
    <s v="Orioles"/>
    <m/>
    <m/>
    <n v="1"/>
    <n v="1.5"/>
    <x v="81"/>
    <x v="47"/>
    <x v="0"/>
    <s v="E $1"/>
  </r>
  <r>
    <m/>
    <x v="31"/>
    <x v="8"/>
    <x v="0"/>
    <m/>
    <m/>
    <x v="0"/>
    <m/>
    <x v="0"/>
    <x v="650"/>
    <s v="Eckersley"/>
    <s v="Dennis"/>
    <s v="Athletics"/>
    <m/>
    <m/>
    <n v="1"/>
    <n v="0.3"/>
    <x v="58"/>
    <x v="47"/>
    <x v="0"/>
    <s v="F $.25"/>
  </r>
  <r>
    <m/>
    <x v="31"/>
    <x v="8"/>
    <x v="0"/>
    <m/>
    <m/>
    <x v="0"/>
    <m/>
    <x v="0"/>
    <x v="651"/>
    <s v="Smoltz"/>
    <s v="John"/>
    <s v="Braves"/>
    <m/>
    <m/>
    <n v="1"/>
    <n v="0.3"/>
    <x v="147"/>
    <x v="47"/>
    <x v="0"/>
    <s v="F $.25"/>
  </r>
  <r>
    <m/>
    <x v="32"/>
    <x v="16"/>
    <x v="0"/>
    <m/>
    <m/>
    <x v="0"/>
    <m/>
    <x v="0"/>
    <x v="514"/>
    <s v="Griffey Jr"/>
    <s v="Ken"/>
    <s v="Mariners"/>
    <m/>
    <m/>
    <n v="1"/>
    <n v="1"/>
    <x v="151"/>
    <x v="82"/>
    <x v="0"/>
    <s v="E $1"/>
  </r>
  <r>
    <s v="TL"/>
    <x v="32"/>
    <x v="16"/>
    <x v="0"/>
    <m/>
    <m/>
    <x v="0"/>
    <m/>
    <x v="1"/>
    <x v="502"/>
    <s v="Rodriguez"/>
    <s v="Alex"/>
    <s v="Mariners"/>
    <m/>
    <m/>
    <n v="1"/>
    <n v="10"/>
    <x v="218"/>
    <x v="83"/>
    <x v="2"/>
    <s v="C $10"/>
  </r>
  <r>
    <s v="TL"/>
    <x v="32"/>
    <x v="16"/>
    <x v="0"/>
    <m/>
    <m/>
    <x v="0"/>
    <m/>
    <x v="0"/>
    <x v="652"/>
    <s v="Jordan"/>
    <s v="Michael"/>
    <s v="White Sox"/>
    <m/>
    <m/>
    <n v="1"/>
    <n v="5"/>
    <x v="188"/>
    <x v="82"/>
    <x v="2"/>
    <s v="D $5"/>
  </r>
  <r>
    <m/>
    <x v="32"/>
    <x v="1"/>
    <x v="0"/>
    <m/>
    <m/>
    <x v="0"/>
    <m/>
    <x v="0"/>
    <x v="49"/>
    <s v="Ryan"/>
    <s v="Nolan"/>
    <s v="Rangers"/>
    <m/>
    <m/>
    <n v="1"/>
    <n v="4"/>
    <x v="19"/>
    <x v="10"/>
    <x v="0"/>
    <s v="E $1"/>
  </r>
  <r>
    <m/>
    <x v="32"/>
    <x v="1"/>
    <x v="0"/>
    <m/>
    <m/>
    <x v="0"/>
    <m/>
    <x v="0"/>
    <x v="0"/>
    <s v="Piazza"/>
    <s v="Mike"/>
    <s v="Dodgers"/>
    <m/>
    <m/>
    <n v="1"/>
    <n v="1.5"/>
    <x v="193"/>
    <x v="10"/>
    <x v="0"/>
    <s v="E $1"/>
  </r>
  <r>
    <m/>
    <x v="32"/>
    <x v="1"/>
    <x v="0"/>
    <m/>
    <m/>
    <x v="0"/>
    <m/>
    <x v="0"/>
    <x v="267"/>
    <s v="Griffey Jr"/>
    <s v="Ken"/>
    <s v="Mariners"/>
    <m/>
    <m/>
    <n v="1"/>
    <n v="1.5"/>
    <x v="151"/>
    <x v="10"/>
    <x v="0"/>
    <s v="E $1"/>
  </r>
  <r>
    <m/>
    <x v="32"/>
    <x v="1"/>
    <x v="0"/>
    <m/>
    <m/>
    <x v="0"/>
    <m/>
    <x v="0"/>
    <x v="27"/>
    <s v="Gwynn"/>
    <s v="Tony"/>
    <s v="Padres"/>
    <m/>
    <m/>
    <n v="1"/>
    <n v="1"/>
    <x v="94"/>
    <x v="10"/>
    <x v="0"/>
    <s v="E $1"/>
  </r>
  <r>
    <m/>
    <x v="32"/>
    <x v="1"/>
    <x v="0"/>
    <m/>
    <m/>
    <x v="0"/>
    <m/>
    <x v="0"/>
    <x v="180"/>
    <s v="Yount"/>
    <s v="Robin"/>
    <s v="Brewers"/>
    <m/>
    <m/>
    <n v="1"/>
    <n v="1.25"/>
    <x v="59"/>
    <x v="10"/>
    <x v="0"/>
    <s v="E $1"/>
  </r>
  <r>
    <m/>
    <x v="32"/>
    <x v="1"/>
    <x v="0"/>
    <m/>
    <m/>
    <x v="0"/>
    <m/>
    <x v="0"/>
    <x v="181"/>
    <s v="Eckersley"/>
    <s v="Dennis"/>
    <s v="Athletics"/>
    <m/>
    <m/>
    <n v="1"/>
    <n v="7.4999999999999997E-2"/>
    <x v="58"/>
    <x v="10"/>
    <x v="0"/>
    <s v="G"/>
  </r>
  <r>
    <m/>
    <x v="32"/>
    <x v="1"/>
    <x v="0"/>
    <m/>
    <m/>
    <x v="0"/>
    <m/>
    <x v="0"/>
    <x v="182"/>
    <s v="Sandberg"/>
    <s v="Ryne"/>
    <s v="Cubs"/>
    <m/>
    <m/>
    <n v="1"/>
    <n v="1.25"/>
    <x v="103"/>
    <x v="10"/>
    <x v="0"/>
    <s v="E $1"/>
  </r>
  <r>
    <m/>
    <x v="32"/>
    <x v="1"/>
    <x v="0"/>
    <m/>
    <m/>
    <x v="0"/>
    <m/>
    <x v="0"/>
    <x v="51"/>
    <s v="Henderson"/>
    <s v="Rickey"/>
    <s v="Blue Jays"/>
    <m/>
    <m/>
    <n v="1"/>
    <n v="0.75"/>
    <x v="66"/>
    <x v="10"/>
    <x v="0"/>
    <s v="F $.25"/>
  </r>
  <r>
    <m/>
    <x v="32"/>
    <x v="1"/>
    <x v="0"/>
    <m/>
    <m/>
    <x v="0"/>
    <m/>
    <x v="0"/>
    <x v="363"/>
    <s v="Molitor"/>
    <s v="Paul"/>
    <s v="Blue Jays"/>
    <m/>
    <m/>
    <n v="1"/>
    <n v="0.75"/>
    <x v="62"/>
    <x v="10"/>
    <x v="0"/>
    <s v="F $.25"/>
  </r>
  <r>
    <m/>
    <x v="32"/>
    <x v="1"/>
    <x v="0"/>
    <m/>
    <m/>
    <x v="0"/>
    <m/>
    <x v="0"/>
    <x v="288"/>
    <s v="Smith"/>
    <s v="Ozzie"/>
    <s v="Cardinals"/>
    <m/>
    <m/>
    <n v="1"/>
    <n v="1.25"/>
    <x v="65"/>
    <x v="10"/>
    <x v="0"/>
    <s v="E $1"/>
  </r>
  <r>
    <m/>
    <x v="32"/>
    <x v="1"/>
    <x v="0"/>
    <m/>
    <m/>
    <x v="0"/>
    <m/>
    <x v="0"/>
    <x v="439"/>
    <s v="Boggs"/>
    <s v="Wade"/>
    <s v="Yankees"/>
    <m/>
    <m/>
    <n v="1"/>
    <n v="0.75"/>
    <x v="104"/>
    <x v="10"/>
    <x v="0"/>
    <s v="F $.25"/>
  </r>
  <r>
    <m/>
    <x v="32"/>
    <x v="1"/>
    <x v="0"/>
    <m/>
    <m/>
    <x v="0"/>
    <m/>
    <x v="0"/>
    <x v="156"/>
    <s v="Ripken Jr"/>
    <s v="Cal"/>
    <s v="Orioles"/>
    <m/>
    <m/>
    <n v="1"/>
    <n v="2.5"/>
    <x v="81"/>
    <x v="10"/>
    <x v="0"/>
    <s v="E $1"/>
  </r>
  <r>
    <m/>
    <x v="32"/>
    <x v="1"/>
    <x v="0"/>
    <m/>
    <m/>
    <x v="0"/>
    <m/>
    <x v="0"/>
    <x v="307"/>
    <s v="Brett"/>
    <s v="George"/>
    <s v="Royals"/>
    <m/>
    <m/>
    <n v="1"/>
    <n v="2"/>
    <x v="37"/>
    <x v="10"/>
    <x v="0"/>
    <s v="E $1"/>
  </r>
  <r>
    <m/>
    <x v="32"/>
    <x v="1"/>
    <x v="0"/>
    <m/>
    <m/>
    <x v="0"/>
    <m/>
    <x v="0"/>
    <x v="32"/>
    <s v="Martinez"/>
    <s v="Pedro"/>
    <s v="Dodgers"/>
    <m/>
    <m/>
    <n v="1"/>
    <n v="0.75"/>
    <x v="189"/>
    <x v="10"/>
    <x v="0"/>
    <s v="F $.25"/>
  </r>
  <r>
    <m/>
    <x v="32"/>
    <x v="1"/>
    <x v="0"/>
    <m/>
    <m/>
    <x v="0"/>
    <m/>
    <x v="0"/>
    <x v="429"/>
    <s v="Smoltz"/>
    <s v="John"/>
    <s v="Braves"/>
    <m/>
    <m/>
    <n v="1"/>
    <n v="0.75"/>
    <x v="147"/>
    <x v="10"/>
    <x v="0"/>
    <s v="F $.25"/>
  </r>
  <r>
    <m/>
    <x v="32"/>
    <x v="1"/>
    <x v="0"/>
    <m/>
    <m/>
    <x v="0"/>
    <m/>
    <x v="0"/>
    <x v="319"/>
    <s v="Winfield"/>
    <s v="Dave"/>
    <s v="Twins"/>
    <m/>
    <m/>
    <n v="1"/>
    <n v="0.75"/>
    <x v="29"/>
    <x v="10"/>
    <x v="0"/>
    <s v="F $.25"/>
  </r>
  <r>
    <m/>
    <x v="32"/>
    <x v="1"/>
    <x v="0"/>
    <m/>
    <m/>
    <x v="0"/>
    <m/>
    <x v="0"/>
    <x v="58"/>
    <s v="Mattingly"/>
    <s v="Don"/>
    <s v="Yankees"/>
    <m/>
    <m/>
    <n v="1"/>
    <n v="2"/>
    <x v="106"/>
    <x v="10"/>
    <x v="2"/>
    <s v="E $1"/>
  </r>
  <r>
    <m/>
    <x v="32"/>
    <x v="1"/>
    <x v="0"/>
    <m/>
    <m/>
    <x v="0"/>
    <m/>
    <x v="0"/>
    <x v="242"/>
    <s v="Thomas"/>
    <s v="Frank"/>
    <s v="White Sox"/>
    <m/>
    <m/>
    <n v="1"/>
    <n v="0.75"/>
    <x v="164"/>
    <x v="10"/>
    <x v="0"/>
    <s v="F $.25"/>
  </r>
  <r>
    <m/>
    <x v="32"/>
    <x v="1"/>
    <x v="0"/>
    <m/>
    <m/>
    <x v="0"/>
    <m/>
    <x v="0"/>
    <x v="224"/>
    <s v="Puckett"/>
    <s v="Kirby"/>
    <s v="Twins"/>
    <m/>
    <m/>
    <n v="1"/>
    <n v="0.75"/>
    <x v="124"/>
    <x v="10"/>
    <x v="0"/>
    <s v="F $.25"/>
  </r>
  <r>
    <m/>
    <x v="32"/>
    <x v="1"/>
    <x v="0"/>
    <m/>
    <m/>
    <x v="0"/>
    <m/>
    <x v="0"/>
    <x v="61"/>
    <s v="Bonds"/>
    <s v="Barry"/>
    <s v="Giants"/>
    <m/>
    <m/>
    <n v="1"/>
    <n v="2"/>
    <x v="132"/>
    <x v="10"/>
    <x v="2"/>
    <s v="E $1"/>
  </r>
  <r>
    <m/>
    <x v="32"/>
    <x v="1"/>
    <x v="0"/>
    <m/>
    <m/>
    <x v="0"/>
    <m/>
    <x v="0"/>
    <x v="311"/>
    <s v="Johnson"/>
    <s v="Randy"/>
    <s v="Mariners"/>
    <m/>
    <m/>
    <n v="1"/>
    <n v="0.75"/>
    <x v="153"/>
    <x v="10"/>
    <x v="0"/>
    <s v="F $.25"/>
  </r>
  <r>
    <m/>
    <x v="32"/>
    <x v="1"/>
    <x v="0"/>
    <m/>
    <m/>
    <x v="0"/>
    <m/>
    <x v="0"/>
    <x v="653"/>
    <s v="Glavine"/>
    <s v="Tom"/>
    <s v="Braves"/>
    <m/>
    <m/>
    <n v="1"/>
    <n v="0.75"/>
    <x v="142"/>
    <x v="10"/>
    <x v="0"/>
    <s v="F $.25"/>
  </r>
  <r>
    <m/>
    <x v="32"/>
    <x v="1"/>
    <x v="0"/>
    <m/>
    <m/>
    <x v="0"/>
    <m/>
    <x v="0"/>
    <x v="654"/>
    <s v="Rodriguez"/>
    <s v="Ivan"/>
    <s v="Rangers"/>
    <m/>
    <m/>
    <n v="1"/>
    <n v="0.05"/>
    <x v="178"/>
    <x v="10"/>
    <x v="0"/>
    <s v="G"/>
  </r>
  <r>
    <m/>
    <x v="32"/>
    <x v="1"/>
    <x v="0"/>
    <m/>
    <m/>
    <x v="0"/>
    <m/>
    <x v="0"/>
    <x v="16"/>
    <s v="Maddux"/>
    <s v="Greg"/>
    <s v="Braves"/>
    <m/>
    <m/>
    <n v="1"/>
    <n v="1.25"/>
    <x v="136"/>
    <x v="10"/>
    <x v="0"/>
    <s v="E $1"/>
  </r>
  <r>
    <m/>
    <x v="32"/>
    <x v="1"/>
    <x v="0"/>
    <m/>
    <m/>
    <x v="0"/>
    <m/>
    <x v="0"/>
    <x v="463"/>
    <s v="Murray"/>
    <s v="Eddie"/>
    <s v="Mets"/>
    <m/>
    <m/>
    <n v="1"/>
    <n v="0.75"/>
    <x v="64"/>
    <x v="10"/>
    <x v="0"/>
    <s v="F $.25"/>
  </r>
  <r>
    <m/>
    <x v="32"/>
    <x v="1"/>
    <x v="0"/>
    <m/>
    <m/>
    <x v="0"/>
    <m/>
    <x v="0"/>
    <x v="655"/>
    <s v="Dawson"/>
    <s v="Andre"/>
    <s v="Red Sox"/>
    <m/>
    <m/>
    <n v="1"/>
    <n v="0.75"/>
    <x v="53"/>
    <x v="10"/>
    <x v="0"/>
    <s v="F $.25"/>
  </r>
  <r>
    <m/>
    <x v="32"/>
    <x v="1"/>
    <x v="0"/>
    <m/>
    <m/>
    <x v="0"/>
    <m/>
    <x v="0"/>
    <x v="656"/>
    <s v="Jones"/>
    <s v="Chipper"/>
    <s v="Braves"/>
    <m/>
    <m/>
    <n v="1"/>
    <n v="0.05"/>
    <x v="182"/>
    <x v="10"/>
    <x v="0"/>
    <s v="G"/>
  </r>
  <r>
    <m/>
    <x v="32"/>
    <x v="1"/>
    <x v="0"/>
    <m/>
    <m/>
    <x v="0"/>
    <m/>
    <x v="0"/>
    <x v="657"/>
    <s v="Thome"/>
    <s v="Jim"/>
    <s v="Indians"/>
    <m/>
    <m/>
    <n v="1"/>
    <n v="0.05"/>
    <x v="190"/>
    <x v="10"/>
    <x v="0"/>
    <s v="G"/>
  </r>
  <r>
    <m/>
    <x v="32"/>
    <x v="1"/>
    <x v="0"/>
    <m/>
    <m/>
    <x v="0"/>
    <m/>
    <x v="0"/>
    <x v="340"/>
    <s v="Martinez"/>
    <s v="Pedro"/>
    <s v="Padres"/>
    <m/>
    <m/>
    <n v="1"/>
    <n v="0.75"/>
    <x v="189"/>
    <x v="10"/>
    <x v="0"/>
    <s v="F $.25"/>
  </r>
  <r>
    <m/>
    <x v="32"/>
    <x v="2"/>
    <x v="13"/>
    <m/>
    <m/>
    <x v="0"/>
    <m/>
    <x v="0"/>
    <x v="267"/>
    <s v="Boggs"/>
    <s v="Wade"/>
    <s v="Yankees"/>
    <m/>
    <m/>
    <n v="1"/>
    <n v="1"/>
    <x v="104"/>
    <x v="35"/>
    <x v="0"/>
    <s v="E $1"/>
  </r>
  <r>
    <m/>
    <x v="32"/>
    <x v="2"/>
    <x v="13"/>
    <m/>
    <m/>
    <x v="0"/>
    <m/>
    <x v="0"/>
    <x v="27"/>
    <s v="Griffey Jr"/>
    <s v="Ken"/>
    <s v="Mariners"/>
    <m/>
    <m/>
    <n v="1"/>
    <n v="2"/>
    <x v="151"/>
    <x v="35"/>
    <x v="0"/>
    <s v="E $1"/>
  </r>
  <r>
    <m/>
    <x v="32"/>
    <x v="2"/>
    <x v="32"/>
    <m/>
    <m/>
    <x v="0"/>
    <m/>
    <x v="0"/>
    <x v="267"/>
    <s v="Baerga"/>
    <s v="Carlos"/>
    <s v="Indians"/>
    <m/>
    <m/>
    <n v="1"/>
    <m/>
    <x v="219"/>
    <x v="84"/>
    <x v="1"/>
    <s v="G"/>
  </r>
  <r>
    <s v="TL"/>
    <x v="32"/>
    <x v="2"/>
    <x v="32"/>
    <m/>
    <m/>
    <x v="0"/>
    <m/>
    <x v="0"/>
    <x v="127"/>
    <s v="Smith"/>
    <s v="Ozzie"/>
    <s v="Cardinals"/>
    <m/>
    <m/>
    <n v="1"/>
    <n v="1.5"/>
    <x v="65"/>
    <x v="84"/>
    <x v="0"/>
    <s v="E $1"/>
  </r>
  <r>
    <m/>
    <x v="32"/>
    <x v="2"/>
    <x v="32"/>
    <m/>
    <m/>
    <x v="0"/>
    <m/>
    <x v="0"/>
    <x v="178"/>
    <s v="Piazza"/>
    <s v="Mike"/>
    <s v="Dodgers"/>
    <m/>
    <m/>
    <n v="1"/>
    <n v="2"/>
    <x v="193"/>
    <x v="84"/>
    <x v="0"/>
    <s v="E $1"/>
  </r>
  <r>
    <m/>
    <x v="32"/>
    <x v="2"/>
    <x v="33"/>
    <m/>
    <m/>
    <x v="0"/>
    <m/>
    <x v="0"/>
    <x v="182"/>
    <s v="Jones"/>
    <s v="Chipper"/>
    <s v="Braves"/>
    <m/>
    <m/>
    <n v="1"/>
    <n v="0.05"/>
    <x v="182"/>
    <x v="85"/>
    <x v="0"/>
    <s v="G"/>
  </r>
  <r>
    <m/>
    <x v="32"/>
    <x v="2"/>
    <x v="34"/>
    <m/>
    <m/>
    <x v="0"/>
    <m/>
    <x v="0"/>
    <x v="268"/>
    <s v="Griffey Jr"/>
    <s v="Ken"/>
    <s v="Mariners"/>
    <m/>
    <m/>
    <n v="1"/>
    <n v="2.5"/>
    <x v="151"/>
    <x v="86"/>
    <x v="0"/>
    <s v="E $1"/>
  </r>
  <r>
    <m/>
    <x v="32"/>
    <x v="2"/>
    <x v="34"/>
    <m/>
    <m/>
    <x v="0"/>
    <m/>
    <x v="0"/>
    <x v="37"/>
    <s v="Piazza"/>
    <s v="Mike"/>
    <s v="Dodgers"/>
    <m/>
    <m/>
    <n v="1"/>
    <n v="2.5"/>
    <x v="193"/>
    <x v="86"/>
    <x v="0"/>
    <s v="E $1"/>
  </r>
  <r>
    <m/>
    <x v="32"/>
    <x v="2"/>
    <x v="30"/>
    <m/>
    <m/>
    <x v="0"/>
    <m/>
    <x v="0"/>
    <x v="267"/>
    <s v="Maddux"/>
    <s v="Greg"/>
    <s v="Braves"/>
    <m/>
    <m/>
    <n v="1"/>
    <n v="2"/>
    <x v="136"/>
    <x v="87"/>
    <x v="0"/>
    <s v="E $1"/>
  </r>
  <r>
    <m/>
    <x v="32"/>
    <x v="2"/>
    <x v="0"/>
    <m/>
    <m/>
    <x v="0"/>
    <m/>
    <x v="0"/>
    <x v="51"/>
    <s v="Ripken Jr"/>
    <s v="Cal"/>
    <s v="Orioles"/>
    <m/>
    <m/>
    <n v="1"/>
    <n v="2.5"/>
    <x v="81"/>
    <x v="12"/>
    <x v="0"/>
    <s v="E $1"/>
  </r>
  <r>
    <m/>
    <x v="32"/>
    <x v="2"/>
    <x v="0"/>
    <m/>
    <m/>
    <x v="0"/>
    <m/>
    <x v="0"/>
    <x v="388"/>
    <s v="Dawson"/>
    <s v="Andre"/>
    <s v="Red Sox"/>
    <m/>
    <m/>
    <n v="1"/>
    <n v="0.05"/>
    <x v="53"/>
    <x v="12"/>
    <x v="0"/>
    <s v="G"/>
  </r>
  <r>
    <m/>
    <x v="32"/>
    <x v="2"/>
    <x v="0"/>
    <m/>
    <m/>
    <x v="0"/>
    <m/>
    <x v="0"/>
    <x v="380"/>
    <s v="Thomas"/>
    <s v="Frank"/>
    <s v="White Sox"/>
    <m/>
    <m/>
    <n v="1"/>
    <n v="0.75"/>
    <x v="164"/>
    <x v="12"/>
    <x v="0"/>
    <s v="F $.25"/>
  </r>
  <r>
    <m/>
    <x v="32"/>
    <x v="2"/>
    <x v="0"/>
    <m/>
    <m/>
    <x v="0"/>
    <m/>
    <x v="0"/>
    <x v="524"/>
    <s v="Thome"/>
    <s v="Jim"/>
    <s v="Indians"/>
    <m/>
    <m/>
    <n v="1"/>
    <n v="0.05"/>
    <x v="190"/>
    <x v="12"/>
    <x v="0"/>
    <s v="G"/>
  </r>
  <r>
    <m/>
    <x v="32"/>
    <x v="2"/>
    <x v="0"/>
    <m/>
    <m/>
    <x v="0"/>
    <m/>
    <x v="0"/>
    <x v="379"/>
    <s v="Brett"/>
    <s v="George"/>
    <s v="Royals"/>
    <m/>
    <m/>
    <n v="1"/>
    <n v="2"/>
    <x v="37"/>
    <x v="12"/>
    <x v="0"/>
    <s v="E $1"/>
  </r>
  <r>
    <m/>
    <x v="32"/>
    <x v="2"/>
    <x v="0"/>
    <m/>
    <m/>
    <x v="0"/>
    <m/>
    <x v="0"/>
    <x v="658"/>
    <s v="Yount"/>
    <s v="Robin"/>
    <s v="Brewers"/>
    <m/>
    <m/>
    <n v="1"/>
    <n v="1.25"/>
    <x v="59"/>
    <x v="12"/>
    <x v="0"/>
    <s v="E $1"/>
  </r>
  <r>
    <m/>
    <x v="32"/>
    <x v="2"/>
    <x v="0"/>
    <m/>
    <m/>
    <x v="0"/>
    <m/>
    <x v="0"/>
    <x v="529"/>
    <s v="Winfield"/>
    <s v="Dave"/>
    <s v="Twins"/>
    <m/>
    <m/>
    <n v="1"/>
    <n v="0.75"/>
    <x v="29"/>
    <x v="12"/>
    <x v="0"/>
    <s v="F $.25"/>
  </r>
  <r>
    <m/>
    <x v="32"/>
    <x v="2"/>
    <x v="0"/>
    <m/>
    <m/>
    <x v="0"/>
    <m/>
    <x v="0"/>
    <x v="141"/>
    <s v="Boggs"/>
    <s v="Wade"/>
    <s v="Yankees"/>
    <m/>
    <m/>
    <n v="1"/>
    <n v="0.75"/>
    <x v="104"/>
    <x v="12"/>
    <x v="0"/>
    <s v="F $.25"/>
  </r>
  <r>
    <m/>
    <x v="32"/>
    <x v="2"/>
    <x v="0"/>
    <m/>
    <m/>
    <x v="0"/>
    <m/>
    <x v="0"/>
    <x v="443"/>
    <s v="Griffey Jr"/>
    <s v="Ken"/>
    <s v="Mariners"/>
    <m/>
    <m/>
    <n v="1"/>
    <n v="1.5"/>
    <x v="151"/>
    <x v="12"/>
    <x v="0"/>
    <s v="E $1"/>
  </r>
  <r>
    <m/>
    <x v="32"/>
    <x v="2"/>
    <x v="0"/>
    <m/>
    <m/>
    <x v="0"/>
    <m/>
    <x v="0"/>
    <x v="636"/>
    <s v="Ryan"/>
    <s v="Nolan"/>
    <s v="Rangers"/>
    <m/>
    <m/>
    <n v="1"/>
    <n v="3"/>
    <x v="19"/>
    <x v="12"/>
    <x v="0"/>
    <s v="E $1"/>
  </r>
  <r>
    <m/>
    <x v="32"/>
    <x v="2"/>
    <x v="0"/>
    <m/>
    <m/>
    <x v="0"/>
    <m/>
    <x v="0"/>
    <x v="266"/>
    <s v="Molitor"/>
    <s v="Paul"/>
    <s v="Blue Jays"/>
    <m/>
    <m/>
    <n v="1"/>
    <n v="0.75"/>
    <x v="62"/>
    <x v="12"/>
    <x v="0"/>
    <s v="F $.25"/>
  </r>
  <r>
    <m/>
    <x v="32"/>
    <x v="2"/>
    <x v="0"/>
    <m/>
    <m/>
    <x v="0"/>
    <m/>
    <x v="0"/>
    <x v="453"/>
    <s v="Maddux"/>
    <s v="Greg"/>
    <s v="Braves"/>
    <m/>
    <m/>
    <n v="1"/>
    <n v="1.25"/>
    <x v="136"/>
    <x v="12"/>
    <x v="0"/>
    <s v="E $1"/>
  </r>
  <r>
    <m/>
    <x v="32"/>
    <x v="2"/>
    <x v="0"/>
    <m/>
    <m/>
    <x v="0"/>
    <m/>
    <x v="0"/>
    <x v="312"/>
    <s v="Sandberg"/>
    <s v="Ryne"/>
    <s v="Cubs"/>
    <m/>
    <m/>
    <n v="1"/>
    <n v="1.25"/>
    <x v="103"/>
    <x v="12"/>
    <x v="0"/>
    <s v="E $1"/>
  </r>
  <r>
    <m/>
    <x v="32"/>
    <x v="2"/>
    <x v="0"/>
    <m/>
    <m/>
    <x v="0"/>
    <m/>
    <x v="0"/>
    <x v="150"/>
    <s v="Martinez"/>
    <s v="Pedro"/>
    <s v="Dodgers"/>
    <m/>
    <m/>
    <n v="1"/>
    <n v="0.75"/>
    <x v="189"/>
    <x v="12"/>
    <x v="0"/>
    <s v="F $.25"/>
  </r>
  <r>
    <m/>
    <x v="32"/>
    <x v="2"/>
    <x v="0"/>
    <m/>
    <m/>
    <x v="0"/>
    <m/>
    <x v="0"/>
    <x v="65"/>
    <s v="Piazza"/>
    <s v="Mike"/>
    <s v="Dodgers"/>
    <m/>
    <m/>
    <n v="1"/>
    <n v="1.5"/>
    <x v="193"/>
    <x v="12"/>
    <x v="0"/>
    <s v="E $1"/>
  </r>
  <r>
    <m/>
    <x v="32"/>
    <x v="2"/>
    <x v="0"/>
    <m/>
    <m/>
    <x v="0"/>
    <m/>
    <x v="0"/>
    <x v="500"/>
    <s v="Murray"/>
    <s v="Eddie"/>
    <s v="Mets"/>
    <m/>
    <m/>
    <n v="1"/>
    <n v="0.75"/>
    <x v="64"/>
    <x v="12"/>
    <x v="0"/>
    <s v="F $.25"/>
  </r>
  <r>
    <m/>
    <x v="32"/>
    <x v="2"/>
    <x v="0"/>
    <m/>
    <m/>
    <x v="0"/>
    <m/>
    <x v="0"/>
    <x v="232"/>
    <s v="Smith"/>
    <s v="Ozzie"/>
    <s v="Cardinals"/>
    <m/>
    <m/>
    <n v="1"/>
    <n v="1.25"/>
    <x v="65"/>
    <x v="12"/>
    <x v="0"/>
    <s v="E $1"/>
  </r>
  <r>
    <m/>
    <x v="32"/>
    <x v="2"/>
    <x v="0"/>
    <m/>
    <m/>
    <x v="0"/>
    <m/>
    <x v="0"/>
    <x v="517"/>
    <s v="Gwynn"/>
    <s v="Tony"/>
    <s v="Padres"/>
    <m/>
    <m/>
    <n v="1"/>
    <n v="1"/>
    <x v="94"/>
    <x v="12"/>
    <x v="0"/>
    <s v="E $1"/>
  </r>
  <r>
    <m/>
    <x v="32"/>
    <x v="2"/>
    <x v="0"/>
    <m/>
    <m/>
    <x v="0"/>
    <m/>
    <x v="0"/>
    <x v="513"/>
    <s v="Bonds"/>
    <s v="Barry"/>
    <s v="Giants"/>
    <m/>
    <m/>
    <n v="1"/>
    <n v="2"/>
    <x v="132"/>
    <x v="12"/>
    <x v="2"/>
    <s v="E $1"/>
  </r>
  <r>
    <s v="TL"/>
    <x v="32"/>
    <x v="4"/>
    <x v="35"/>
    <m/>
    <m/>
    <x v="0"/>
    <m/>
    <x v="0"/>
    <x v="49"/>
    <s v="Thomas"/>
    <s v="Frank"/>
    <s v="White Sox"/>
    <m/>
    <m/>
    <n v="1"/>
    <n v="5"/>
    <x v="164"/>
    <x v="88"/>
    <x v="0"/>
    <s v="D $5"/>
  </r>
  <r>
    <s v="TL"/>
    <x v="32"/>
    <x v="4"/>
    <x v="35"/>
    <m/>
    <m/>
    <x v="0"/>
    <m/>
    <x v="0"/>
    <x v="0"/>
    <s v="Piazza"/>
    <s v="Mike"/>
    <s v="Dodgers"/>
    <m/>
    <m/>
    <n v="1"/>
    <n v="10"/>
    <x v="193"/>
    <x v="88"/>
    <x v="0"/>
    <s v="C $10"/>
  </r>
  <r>
    <s v="TL"/>
    <x v="32"/>
    <x v="4"/>
    <x v="35"/>
    <m/>
    <m/>
    <x v="0"/>
    <m/>
    <x v="0"/>
    <x v="155"/>
    <s v="Daulton"/>
    <s v="Darren"/>
    <s v="Phillies"/>
    <m/>
    <m/>
    <n v="1"/>
    <m/>
    <x v="159"/>
    <x v="88"/>
    <x v="1"/>
    <s v="G"/>
  </r>
  <r>
    <s v="TL"/>
    <x v="32"/>
    <x v="4"/>
    <x v="35"/>
    <m/>
    <m/>
    <x v="0"/>
    <m/>
    <x v="0"/>
    <x v="267"/>
    <s v="Sandberg"/>
    <s v="Ryne"/>
    <s v="Cubs"/>
    <m/>
    <m/>
    <n v="1"/>
    <n v="8"/>
    <x v="103"/>
    <x v="88"/>
    <x v="0"/>
    <s v="D $5"/>
  </r>
  <r>
    <s v="TL"/>
    <x v="32"/>
    <x v="4"/>
    <x v="35"/>
    <m/>
    <m/>
    <x v="0"/>
    <m/>
    <x v="0"/>
    <x v="127"/>
    <s v="Alomar"/>
    <s v="Roberto"/>
    <s v="Blue Jays"/>
    <m/>
    <m/>
    <n v="1"/>
    <n v="2"/>
    <x v="139"/>
    <x v="88"/>
    <x v="0"/>
    <s v="E $1"/>
  </r>
  <r>
    <s v="TL"/>
    <x v="32"/>
    <x v="4"/>
    <x v="36"/>
    <m/>
    <m/>
    <x v="0"/>
    <m/>
    <x v="0"/>
    <x v="659"/>
    <s v="Thomas"/>
    <s v="Frank"/>
    <s v="White Sox"/>
    <m/>
    <m/>
    <n v="1"/>
    <n v="1.25"/>
    <x v="164"/>
    <x v="89"/>
    <x v="0"/>
    <s v="E $1"/>
  </r>
  <r>
    <s v="TL"/>
    <x v="32"/>
    <x v="4"/>
    <x v="36"/>
    <m/>
    <m/>
    <x v="0"/>
    <m/>
    <x v="0"/>
    <x v="660"/>
    <s v="Ripken Jr"/>
    <s v="Cal"/>
    <s v="Orioles"/>
    <m/>
    <m/>
    <n v="1"/>
    <n v="4"/>
    <x v="81"/>
    <x v="89"/>
    <x v="0"/>
    <s v="E $1"/>
  </r>
  <r>
    <m/>
    <x v="32"/>
    <x v="4"/>
    <x v="37"/>
    <m/>
    <m/>
    <x v="0"/>
    <m/>
    <x v="0"/>
    <x v="49"/>
    <s v="Alomar"/>
    <s v="Roberto"/>
    <s v="Blue Jays"/>
    <m/>
    <m/>
    <n v="1"/>
    <n v="1.25"/>
    <x v="139"/>
    <x v="90"/>
    <x v="0"/>
    <s v="E $1"/>
  </r>
  <r>
    <m/>
    <x v="32"/>
    <x v="4"/>
    <x v="0"/>
    <m/>
    <m/>
    <x v="0"/>
    <m/>
    <x v="0"/>
    <x v="49"/>
    <s v="Ripken Jr"/>
    <s v="Cal"/>
    <s v="Orioles"/>
    <m/>
    <m/>
    <n v="1"/>
    <n v="2.5"/>
    <x v="81"/>
    <x v="24"/>
    <x v="0"/>
    <s v="E $1"/>
  </r>
  <r>
    <m/>
    <x v="32"/>
    <x v="5"/>
    <x v="0"/>
    <m/>
    <m/>
    <x v="0"/>
    <m/>
    <x v="0"/>
    <x v="269"/>
    <s v="Mattingly"/>
    <s v="Don"/>
    <s v="Yankees"/>
    <m/>
    <m/>
    <n v="1"/>
    <n v="1.25"/>
    <x v="106"/>
    <x v="36"/>
    <x v="2"/>
    <s v="E $1"/>
  </r>
  <r>
    <m/>
    <x v="32"/>
    <x v="5"/>
    <x v="0"/>
    <m/>
    <m/>
    <x v="0"/>
    <m/>
    <x v="0"/>
    <x v="288"/>
    <s v="Henderson"/>
    <s v="Rickey"/>
    <s v="Blue Jays"/>
    <m/>
    <m/>
    <n v="1"/>
    <n v="0.5"/>
    <x v="66"/>
    <x v="36"/>
    <x v="0"/>
    <s v="F $.25"/>
  </r>
  <r>
    <m/>
    <x v="32"/>
    <x v="5"/>
    <x v="0"/>
    <m/>
    <m/>
    <x v="0"/>
    <m/>
    <x v="0"/>
    <x v="338"/>
    <s v="Ripken Jr"/>
    <s v="Cal"/>
    <s v="Orioles"/>
    <m/>
    <m/>
    <n v="1"/>
    <n v="1.5"/>
    <x v="81"/>
    <x v="36"/>
    <x v="0"/>
    <s v="E $1"/>
  </r>
  <r>
    <s v="TL"/>
    <x v="32"/>
    <x v="5"/>
    <x v="38"/>
    <m/>
    <m/>
    <x v="0"/>
    <m/>
    <x v="0"/>
    <x v="72"/>
    <s v="Piazza"/>
    <s v="Mike"/>
    <s v="Dodgers"/>
    <m/>
    <m/>
    <n v="1"/>
    <n v="8"/>
    <x v="193"/>
    <x v="91"/>
    <x v="0"/>
    <s v="D $5"/>
  </r>
  <r>
    <m/>
    <x v="32"/>
    <x v="5"/>
    <x v="39"/>
    <m/>
    <m/>
    <x v="0"/>
    <m/>
    <x v="0"/>
    <x v="49"/>
    <s v="Bonds"/>
    <s v="Barry"/>
    <s v="Giants"/>
    <m/>
    <m/>
    <n v="1"/>
    <n v="6"/>
    <x v="132"/>
    <x v="92"/>
    <x v="2"/>
    <s v="D $5"/>
  </r>
  <r>
    <m/>
    <x v="32"/>
    <x v="17"/>
    <x v="0"/>
    <m/>
    <m/>
    <x v="0"/>
    <m/>
    <x v="0"/>
    <x v="661"/>
    <s v="Bonds"/>
    <s v="Barry"/>
    <s v="Padres"/>
    <m/>
    <m/>
    <n v="1"/>
    <n v="2"/>
    <x v="132"/>
    <x v="93"/>
    <x v="2"/>
    <s v="E $1"/>
  </r>
  <r>
    <m/>
    <x v="32"/>
    <x v="17"/>
    <x v="0"/>
    <m/>
    <m/>
    <x v="0"/>
    <m/>
    <x v="0"/>
    <x v="428"/>
    <s v="Ripken Jr"/>
    <s v="Cal"/>
    <s v="Orioles"/>
    <m/>
    <m/>
    <n v="1"/>
    <n v="2.5"/>
    <x v="81"/>
    <x v="93"/>
    <x v="0"/>
    <s v="E $1"/>
  </r>
  <r>
    <m/>
    <x v="32"/>
    <x v="7"/>
    <x v="0"/>
    <m/>
    <m/>
    <x v="0"/>
    <m/>
    <x v="0"/>
    <x v="17"/>
    <s v="Eckersley"/>
    <s v="Dennis"/>
    <s v="Athletics"/>
    <m/>
    <m/>
    <n v="1"/>
    <n v="0.4"/>
    <x v="58"/>
    <x v="45"/>
    <x v="0"/>
    <s v="F $.25"/>
  </r>
  <r>
    <m/>
    <x v="32"/>
    <x v="7"/>
    <x v="0"/>
    <m/>
    <m/>
    <x v="0"/>
    <m/>
    <x v="0"/>
    <x v="131"/>
    <s v="Dawson"/>
    <s v="Andre"/>
    <s v="Red Sox"/>
    <m/>
    <m/>
    <n v="1"/>
    <n v="0.4"/>
    <x v="53"/>
    <x v="45"/>
    <x v="0"/>
    <s v="F $.25"/>
  </r>
  <r>
    <m/>
    <x v="32"/>
    <x v="7"/>
    <x v="0"/>
    <m/>
    <m/>
    <x v="0"/>
    <m/>
    <x v="0"/>
    <x v="55"/>
    <s v="Justice"/>
    <s v="Dave"/>
    <s v="Braves"/>
    <m/>
    <m/>
    <n v="1"/>
    <m/>
    <x v="167"/>
    <x v="45"/>
    <x v="2"/>
    <s v="G"/>
  </r>
  <r>
    <m/>
    <x v="32"/>
    <x v="15"/>
    <x v="0"/>
    <m/>
    <m/>
    <x v="0"/>
    <m/>
    <x v="0"/>
    <x v="662"/>
    <s v="Henderson"/>
    <s v="Rickey"/>
    <s v="Athletics"/>
    <s v="OF"/>
    <m/>
    <n v="1"/>
    <n v="0.75"/>
    <x v="66"/>
    <x v="74"/>
    <x v="0"/>
    <s v="F $.25"/>
  </r>
  <r>
    <m/>
    <x v="32"/>
    <x v="9"/>
    <x v="0"/>
    <m/>
    <m/>
    <x v="0"/>
    <m/>
    <x v="0"/>
    <x v="291"/>
    <s v="Bonds"/>
    <s v="Barry"/>
    <s v="Giants"/>
    <m/>
    <m/>
    <n v="1"/>
    <n v="0.5"/>
    <x v="132"/>
    <x v="60"/>
    <x v="2"/>
    <s v="F $.25"/>
  </r>
  <r>
    <m/>
    <x v="32"/>
    <x v="9"/>
    <x v="0"/>
    <m/>
    <m/>
    <x v="0"/>
    <m/>
    <x v="0"/>
    <x v="663"/>
    <s v="Ripken Jr"/>
    <s v="Cal"/>
    <s v="Orioles"/>
    <m/>
    <m/>
    <n v="1"/>
    <n v="0.5"/>
    <x v="81"/>
    <x v="60"/>
    <x v="0"/>
    <s v="F $.25"/>
  </r>
  <r>
    <m/>
    <x v="32"/>
    <x v="9"/>
    <x v="0"/>
    <m/>
    <m/>
    <x v="0"/>
    <m/>
    <x v="0"/>
    <x v="324"/>
    <s v="Gwynn"/>
    <s v="Tony"/>
    <s v="Padres"/>
    <m/>
    <m/>
    <n v="1"/>
    <n v="0.25"/>
    <x v="94"/>
    <x v="60"/>
    <x v="0"/>
    <s v="F $.25"/>
  </r>
  <r>
    <s v="TL"/>
    <x v="32"/>
    <x v="18"/>
    <x v="0"/>
    <s v="Refractor"/>
    <m/>
    <x v="0"/>
    <m/>
    <x v="0"/>
    <x v="103"/>
    <s v="Winfield"/>
    <s v="Dave"/>
    <s v="Twins"/>
    <s v="OF"/>
    <m/>
    <n v="1"/>
    <n v="18"/>
    <x v="29"/>
    <x v="94"/>
    <x v="0"/>
    <s v="C $10"/>
  </r>
  <r>
    <m/>
    <x v="32"/>
    <x v="0"/>
    <x v="0"/>
    <s v="Black Gold"/>
    <m/>
    <x v="0"/>
    <m/>
    <x v="0"/>
    <x v="156"/>
    <s v="Puckett"/>
    <s v="Kirby"/>
    <s v="Twins"/>
    <s v="OF"/>
    <m/>
    <n v="1"/>
    <n v="1"/>
    <x v="124"/>
    <x v="77"/>
    <x v="0"/>
    <s v="E $1"/>
  </r>
  <r>
    <m/>
    <x v="32"/>
    <x v="0"/>
    <x v="0"/>
    <s v="Gold"/>
    <m/>
    <x v="0"/>
    <m/>
    <x v="1"/>
    <x v="440"/>
    <s v="Wagner"/>
    <s v="Billy"/>
    <m/>
    <s v="P"/>
    <m/>
    <n v="1"/>
    <n v="1.5"/>
    <x v="220"/>
    <x v="95"/>
    <x v="2"/>
    <s v="E $1"/>
  </r>
  <r>
    <m/>
    <x v="32"/>
    <x v="0"/>
    <x v="0"/>
    <s v="Gold"/>
    <m/>
    <x v="0"/>
    <m/>
    <x v="0"/>
    <x v="111"/>
    <s v="Glavine"/>
    <s v="Tom"/>
    <s v="Braves"/>
    <s v="P"/>
    <m/>
    <n v="1"/>
    <n v="1.5"/>
    <x v="142"/>
    <x v="78"/>
    <x v="0"/>
    <s v="E $1"/>
  </r>
  <r>
    <m/>
    <x v="32"/>
    <x v="0"/>
    <x v="0"/>
    <s v="Gold"/>
    <m/>
    <x v="0"/>
    <m/>
    <x v="0"/>
    <x v="65"/>
    <s v="Boggs"/>
    <s v="Wade"/>
    <s v="Yankees"/>
    <s v="3B"/>
    <m/>
    <n v="1"/>
    <n v="1.5"/>
    <x v="104"/>
    <x v="78"/>
    <x v="0"/>
    <s v="E $1"/>
  </r>
  <r>
    <m/>
    <x v="32"/>
    <x v="0"/>
    <x v="0"/>
    <s v="Gold"/>
    <m/>
    <x v="0"/>
    <m/>
    <x v="0"/>
    <x v="664"/>
    <s v="Puckett"/>
    <s v="Kirby"/>
    <s v="Twins"/>
    <s v="OF"/>
    <m/>
    <n v="1"/>
    <n v="1.5"/>
    <x v="124"/>
    <x v="78"/>
    <x v="0"/>
    <s v="E $1"/>
  </r>
  <r>
    <m/>
    <x v="32"/>
    <x v="0"/>
    <x v="0"/>
    <s v="Gold"/>
    <m/>
    <x v="0"/>
    <m/>
    <x v="0"/>
    <x v="665"/>
    <s v="Smoltz"/>
    <s v="John"/>
    <s v="Braves"/>
    <s v="P"/>
    <m/>
    <n v="1"/>
    <n v="1.5"/>
    <x v="147"/>
    <x v="78"/>
    <x v="0"/>
    <s v="E $1"/>
  </r>
  <r>
    <m/>
    <x v="32"/>
    <x v="0"/>
    <x v="0"/>
    <s v="Gold"/>
    <m/>
    <x v="0"/>
    <m/>
    <x v="0"/>
    <x v="117"/>
    <s v="Bonds"/>
    <s v="Barry"/>
    <s v="Giants"/>
    <s v="OF"/>
    <m/>
    <n v="1"/>
    <n v="4.5"/>
    <x v="132"/>
    <x v="78"/>
    <x v="2"/>
    <s v="E $1"/>
  </r>
  <r>
    <m/>
    <x v="32"/>
    <x v="0"/>
    <x v="0"/>
    <m/>
    <m/>
    <x v="0"/>
    <m/>
    <x v="0"/>
    <x v="49"/>
    <s v="Piazza"/>
    <s v="Mike"/>
    <s v="Dodgers"/>
    <s v="C"/>
    <m/>
    <n v="1"/>
    <n v="1"/>
    <x v="193"/>
    <x v="2"/>
    <x v="0"/>
    <s v="E $1"/>
  </r>
  <r>
    <m/>
    <x v="32"/>
    <x v="0"/>
    <x v="0"/>
    <m/>
    <m/>
    <x v="0"/>
    <m/>
    <x v="0"/>
    <x v="87"/>
    <s v="Ryan"/>
    <s v="Nolan"/>
    <s v="Rangers"/>
    <s v="P"/>
    <m/>
    <n v="1"/>
    <n v="2"/>
    <x v="19"/>
    <x v="2"/>
    <x v="0"/>
    <s v="E $1"/>
  </r>
  <r>
    <m/>
    <x v="32"/>
    <x v="0"/>
    <x v="0"/>
    <m/>
    <m/>
    <x v="0"/>
    <m/>
    <x v="0"/>
    <x v="22"/>
    <s v="Puckett"/>
    <s v="Kirby"/>
    <s v="Twins"/>
    <s v="OF"/>
    <m/>
    <n v="1"/>
    <n v="0.5"/>
    <x v="124"/>
    <x v="2"/>
    <x v="0"/>
    <s v="F $.25"/>
  </r>
  <r>
    <m/>
    <x v="32"/>
    <x v="0"/>
    <x v="0"/>
    <m/>
    <m/>
    <x v="0"/>
    <m/>
    <x v="0"/>
    <x v="473"/>
    <s v="Jeter"/>
    <s v="Derek"/>
    <s v="Yankees"/>
    <m/>
    <m/>
    <n v="1"/>
    <n v="3"/>
    <x v="209"/>
    <x v="2"/>
    <x v="2"/>
    <s v="E $1"/>
  </r>
  <r>
    <m/>
    <x v="32"/>
    <x v="0"/>
    <x v="0"/>
    <m/>
    <m/>
    <x v="0"/>
    <m/>
    <x v="0"/>
    <x v="460"/>
    <s v="Rodriguez"/>
    <s v="Ivan"/>
    <s v="Rangers"/>
    <s v="C"/>
    <m/>
    <n v="1"/>
    <n v="0.5"/>
    <x v="178"/>
    <x v="2"/>
    <x v="0"/>
    <s v="F $.25"/>
  </r>
  <r>
    <m/>
    <x v="32"/>
    <x v="0"/>
    <x v="0"/>
    <m/>
    <m/>
    <x v="0"/>
    <m/>
    <x v="0"/>
    <x v="54"/>
    <s v="Brett"/>
    <s v="George"/>
    <s v="Royals"/>
    <s v="1B-DH"/>
    <m/>
    <n v="1"/>
    <n v="1.25"/>
    <x v="37"/>
    <x v="2"/>
    <x v="0"/>
    <s v="E $1"/>
  </r>
  <r>
    <m/>
    <x v="32"/>
    <x v="0"/>
    <x v="0"/>
    <m/>
    <m/>
    <x v="0"/>
    <m/>
    <x v="0"/>
    <x v="301"/>
    <s v="Henderson"/>
    <s v="Rickey"/>
    <s v="Blue Jays"/>
    <s v="OF"/>
    <m/>
    <n v="1"/>
    <n v="0.5"/>
    <x v="66"/>
    <x v="2"/>
    <x v="0"/>
    <s v="F $.25"/>
  </r>
  <r>
    <m/>
    <x v="32"/>
    <x v="0"/>
    <x v="0"/>
    <m/>
    <m/>
    <x v="0"/>
    <m/>
    <x v="0"/>
    <x v="110"/>
    <s v="Thomas"/>
    <s v="Frank"/>
    <s v="White Sox"/>
    <s v="1B"/>
    <m/>
    <n v="1"/>
    <n v="0.5"/>
    <x v="164"/>
    <x v="2"/>
    <x v="0"/>
    <s v="F $.25"/>
  </r>
  <r>
    <m/>
    <x v="32"/>
    <x v="0"/>
    <x v="0"/>
    <m/>
    <m/>
    <x v="0"/>
    <m/>
    <x v="0"/>
    <x v="20"/>
    <s v="Sandberg"/>
    <s v="Ryne"/>
    <s v="Cubs"/>
    <s v="3B"/>
    <m/>
    <n v="1"/>
    <n v="0.75"/>
    <x v="103"/>
    <x v="2"/>
    <x v="0"/>
    <s v="F $.25"/>
  </r>
  <r>
    <m/>
    <x v="32"/>
    <x v="0"/>
    <x v="0"/>
    <m/>
    <m/>
    <x v="0"/>
    <m/>
    <x v="0"/>
    <x v="93"/>
    <s v="Yount"/>
    <s v="Robin"/>
    <s v="Brewers"/>
    <s v="OF"/>
    <m/>
    <n v="1"/>
    <n v="0.75"/>
    <x v="59"/>
    <x v="2"/>
    <x v="0"/>
    <s v="F $.25"/>
  </r>
  <r>
    <m/>
    <x v="32"/>
    <x v="0"/>
    <x v="0"/>
    <m/>
    <m/>
    <x v="0"/>
    <m/>
    <x v="0"/>
    <x v="104"/>
    <s v="Smith"/>
    <s v="Ozzie"/>
    <s v="Cardinals"/>
    <s v="SS"/>
    <m/>
    <n v="1"/>
    <n v="1.5"/>
    <x v="65"/>
    <x v="2"/>
    <x v="0"/>
    <s v="E $1"/>
  </r>
  <r>
    <m/>
    <x v="32"/>
    <x v="0"/>
    <x v="0"/>
    <m/>
    <m/>
    <x v="0"/>
    <m/>
    <x v="0"/>
    <x v="95"/>
    <s v="Griffey Jr"/>
    <s v="Ken"/>
    <s v="Mariners"/>
    <s v="OF"/>
    <m/>
    <n v="1"/>
    <n v="1"/>
    <x v="151"/>
    <x v="2"/>
    <x v="0"/>
    <s v="E $1"/>
  </r>
  <r>
    <m/>
    <x v="32"/>
    <x v="0"/>
    <x v="0"/>
    <m/>
    <m/>
    <x v="0"/>
    <m/>
    <x v="0"/>
    <x v="6"/>
    <s v="Winfield"/>
    <s v="Dave"/>
    <s v="Twins"/>
    <s v="DH"/>
    <m/>
    <n v="1"/>
    <n v="0.5"/>
    <x v="29"/>
    <x v="2"/>
    <x v="0"/>
    <s v="F $.25"/>
  </r>
  <r>
    <m/>
    <x v="32"/>
    <x v="0"/>
    <x v="0"/>
    <m/>
    <m/>
    <x v="0"/>
    <m/>
    <x v="0"/>
    <x v="384"/>
    <s v="Eckersley"/>
    <s v="Dennis"/>
    <s v="Athletics"/>
    <s v="P"/>
    <m/>
    <n v="1"/>
    <n v="0.5"/>
    <x v="58"/>
    <x v="2"/>
    <x v="0"/>
    <s v="F $.25"/>
  </r>
  <r>
    <m/>
    <x v="32"/>
    <x v="0"/>
    <x v="0"/>
    <m/>
    <m/>
    <x v="0"/>
    <m/>
    <x v="0"/>
    <x v="198"/>
    <s v="Glavine"/>
    <s v="Tom"/>
    <s v="Braves"/>
    <s v="P"/>
    <m/>
    <n v="1"/>
    <n v="0.5"/>
    <x v="142"/>
    <x v="2"/>
    <x v="0"/>
    <s v="F $.25"/>
  </r>
  <r>
    <m/>
    <x v="32"/>
    <x v="0"/>
    <x v="0"/>
    <m/>
    <m/>
    <x v="0"/>
    <m/>
    <x v="0"/>
    <x v="65"/>
    <s v="Boggs"/>
    <s v="Wade"/>
    <s v="Yankees"/>
    <s v="3B"/>
    <m/>
    <n v="1"/>
    <n v="0.5"/>
    <x v="104"/>
    <x v="2"/>
    <x v="0"/>
    <s v="F $.25"/>
  </r>
  <r>
    <m/>
    <x v="32"/>
    <x v="0"/>
    <x v="0"/>
    <m/>
    <m/>
    <x v="0"/>
    <m/>
    <x v="0"/>
    <x v="98"/>
    <s v="Molitor"/>
    <s v="Paul"/>
    <s v="Blue Jays"/>
    <s v="DH-1B"/>
    <m/>
    <n v="1"/>
    <n v="0.5"/>
    <x v="62"/>
    <x v="2"/>
    <x v="0"/>
    <s v="F $.25"/>
  </r>
  <r>
    <m/>
    <x v="32"/>
    <x v="0"/>
    <x v="0"/>
    <m/>
    <m/>
    <x v="0"/>
    <m/>
    <x v="0"/>
    <x v="115"/>
    <s v="Mattingly"/>
    <s v="Don"/>
    <s v="Yankees"/>
    <s v="1B"/>
    <m/>
    <n v="1"/>
    <n v="1.25"/>
    <x v="106"/>
    <x v="2"/>
    <x v="2"/>
    <s v="E $1"/>
  </r>
  <r>
    <m/>
    <x v="32"/>
    <x v="0"/>
    <x v="0"/>
    <m/>
    <m/>
    <x v="0"/>
    <m/>
    <x v="0"/>
    <x v="411"/>
    <s v="Griffey Jr"/>
    <s v="Ken"/>
    <s v="Mariners"/>
    <s v="OF"/>
    <m/>
    <n v="1"/>
    <n v="0.5"/>
    <x v="151"/>
    <x v="2"/>
    <x v="0"/>
    <s v="F $.25"/>
  </r>
  <r>
    <m/>
    <x v="32"/>
    <x v="0"/>
    <x v="0"/>
    <m/>
    <m/>
    <x v="0"/>
    <m/>
    <x v="0"/>
    <x v="666"/>
    <s v="Thome"/>
    <s v="Jim"/>
    <s v="Indians"/>
    <s v="3B"/>
    <m/>
    <n v="1"/>
    <n v="0.5"/>
    <x v="190"/>
    <x v="2"/>
    <x v="0"/>
    <s v="F $.25"/>
  </r>
  <r>
    <m/>
    <x v="32"/>
    <x v="0"/>
    <x v="0"/>
    <m/>
    <m/>
    <x v="0"/>
    <m/>
    <x v="0"/>
    <x v="45"/>
    <s v="Gwynn"/>
    <s v="Tony"/>
    <s v="Padres"/>
    <s v="OF"/>
    <m/>
    <n v="1"/>
    <n v="0.6"/>
    <x v="94"/>
    <x v="2"/>
    <x v="0"/>
    <s v="F $.25"/>
  </r>
  <r>
    <s v="TL"/>
    <x v="32"/>
    <x v="8"/>
    <x v="0"/>
    <m/>
    <m/>
    <x v="0"/>
    <m/>
    <x v="1"/>
    <x v="51"/>
    <s v="Jordan"/>
    <s v="Michael"/>
    <s v="White Sox"/>
    <m/>
    <m/>
    <n v="1"/>
    <n v="8"/>
    <x v="188"/>
    <x v="46"/>
    <x v="2"/>
    <s v="D $5"/>
  </r>
  <r>
    <s v="TL"/>
    <x v="32"/>
    <x v="8"/>
    <x v="0"/>
    <m/>
    <m/>
    <x v="0"/>
    <m/>
    <x v="1"/>
    <x v="363"/>
    <s v="Rodriguez"/>
    <s v="Alex"/>
    <s v="Mariners"/>
    <m/>
    <m/>
    <n v="1"/>
    <n v="8"/>
    <x v="218"/>
    <x v="46"/>
    <x v="2"/>
    <s v="D $5"/>
  </r>
  <r>
    <s v="TL"/>
    <x v="33"/>
    <x v="6"/>
    <x v="0"/>
    <s v="Foil"/>
    <m/>
    <x v="0"/>
    <m/>
    <x v="0"/>
    <x v="161"/>
    <s v="Jeter"/>
    <s v="Derek"/>
    <s v="Yankees"/>
    <m/>
    <m/>
    <n v="1"/>
    <n v="4"/>
    <x v="209"/>
    <x v="73"/>
    <x v="2"/>
    <s v="E $1"/>
  </r>
  <r>
    <s v="Bowman1"/>
    <x v="33"/>
    <x v="6"/>
    <x v="0"/>
    <s v="Foil Gold"/>
    <m/>
    <x v="0"/>
    <m/>
    <x v="0"/>
    <x v="667"/>
    <s v="Jones"/>
    <s v="Chipper"/>
    <s v="Braves"/>
    <m/>
    <m/>
    <n v="1"/>
    <n v="0.75"/>
    <x v="182"/>
    <x v="96"/>
    <x v="0"/>
    <s v="F $.25"/>
  </r>
  <r>
    <s v="Bowman1"/>
    <x v="33"/>
    <x v="6"/>
    <x v="0"/>
    <m/>
    <m/>
    <x v="0"/>
    <m/>
    <x v="0"/>
    <x v="460"/>
    <s v="Rivera"/>
    <s v="Mariano"/>
    <s v="Yankees"/>
    <m/>
    <m/>
    <n v="1"/>
    <n v="3"/>
    <x v="192"/>
    <x v="38"/>
    <x v="0"/>
    <s v="E $1"/>
  </r>
  <r>
    <s v="Bowman1"/>
    <x v="33"/>
    <x v="6"/>
    <x v="0"/>
    <m/>
    <m/>
    <x v="0"/>
    <m/>
    <x v="0"/>
    <x v="668"/>
    <s v="Henderson"/>
    <s v="Rickey"/>
    <s v="Athletics"/>
    <m/>
    <m/>
    <n v="1"/>
    <n v="1.25"/>
    <x v="66"/>
    <x v="38"/>
    <x v="0"/>
    <s v="E $1"/>
  </r>
  <r>
    <s v="Bowman1"/>
    <x v="33"/>
    <x v="6"/>
    <x v="0"/>
    <m/>
    <m/>
    <x v="0"/>
    <m/>
    <x v="0"/>
    <x v="25"/>
    <s v="Martinez"/>
    <s v="Pedro"/>
    <s v="Expos"/>
    <m/>
    <m/>
    <n v="1"/>
    <n v="1.25"/>
    <x v="189"/>
    <x v="38"/>
    <x v="0"/>
    <s v="E $1"/>
  </r>
  <r>
    <s v="Bowman1"/>
    <x v="33"/>
    <x v="6"/>
    <x v="0"/>
    <m/>
    <m/>
    <x v="0"/>
    <m/>
    <x v="0"/>
    <x v="144"/>
    <s v="Thomas"/>
    <s v="Frank"/>
    <s v="White Sox"/>
    <m/>
    <m/>
    <n v="1"/>
    <n v="1.25"/>
    <x v="164"/>
    <x v="38"/>
    <x v="0"/>
    <s v="E $1"/>
  </r>
  <r>
    <s v="Bowman1"/>
    <x v="33"/>
    <x v="6"/>
    <x v="0"/>
    <m/>
    <m/>
    <x v="0"/>
    <m/>
    <x v="0"/>
    <x v="629"/>
    <s v="Johnson"/>
    <s v="Randy"/>
    <s v="Mariners"/>
    <m/>
    <m/>
    <n v="1"/>
    <n v="1.25"/>
    <x v="153"/>
    <x v="38"/>
    <x v="0"/>
    <s v="E $1"/>
  </r>
  <r>
    <s v="Bowman1"/>
    <x v="33"/>
    <x v="6"/>
    <x v="0"/>
    <m/>
    <m/>
    <x v="0"/>
    <m/>
    <x v="0"/>
    <x v="512"/>
    <s v="Maddux"/>
    <s v="Greg"/>
    <s v="Braves"/>
    <m/>
    <m/>
    <n v="1"/>
    <n v="2"/>
    <x v="136"/>
    <x v="38"/>
    <x v="0"/>
    <s v="E $1"/>
  </r>
  <r>
    <s v="Bowman1"/>
    <x v="33"/>
    <x v="6"/>
    <x v="0"/>
    <m/>
    <m/>
    <x v="0"/>
    <m/>
    <x v="0"/>
    <x v="669"/>
    <s v="Boggs"/>
    <s v="Wade"/>
    <s v="Yankees"/>
    <m/>
    <m/>
    <n v="1"/>
    <n v="1.25"/>
    <x v="104"/>
    <x v="38"/>
    <x v="0"/>
    <s v="E $1"/>
  </r>
  <r>
    <s v="Donruss1"/>
    <x v="33"/>
    <x v="1"/>
    <x v="0"/>
    <m/>
    <m/>
    <x v="0"/>
    <m/>
    <x v="0"/>
    <x v="670"/>
    <s v="Dawson"/>
    <s v="Andre"/>
    <s v="Red Sox"/>
    <m/>
    <m/>
    <n v="1"/>
    <n v="0.25"/>
    <x v="53"/>
    <x v="10"/>
    <x v="0"/>
    <s v="F $.25"/>
  </r>
  <r>
    <s v="BB-Other2"/>
    <x v="33"/>
    <x v="2"/>
    <x v="40"/>
    <m/>
    <m/>
    <x v="0"/>
    <m/>
    <x v="0"/>
    <x v="155"/>
    <s v="Bonds"/>
    <s v="Barry"/>
    <s v="Giants"/>
    <m/>
    <m/>
    <n v="1"/>
    <n v="2"/>
    <x v="132"/>
    <x v="97"/>
    <x v="2"/>
    <s v="E $1"/>
  </r>
  <r>
    <s v="BB-Other2"/>
    <x v="33"/>
    <x v="2"/>
    <x v="41"/>
    <m/>
    <m/>
    <x v="0"/>
    <m/>
    <x v="0"/>
    <x v="423"/>
    <s v="Rodriguez"/>
    <s v="Alex"/>
    <s v="Mariners"/>
    <m/>
    <m/>
    <n v="1"/>
    <n v="4"/>
    <x v="218"/>
    <x v="98"/>
    <x v="2"/>
    <s v="E $1"/>
  </r>
  <r>
    <s v="TL"/>
    <x v="33"/>
    <x v="2"/>
    <x v="42"/>
    <m/>
    <m/>
    <x v="0"/>
    <m/>
    <x v="0"/>
    <x v="155"/>
    <s v="Bonds"/>
    <s v="Barry"/>
    <s v="Giants"/>
    <m/>
    <m/>
    <n v="1"/>
    <n v="10"/>
    <x v="132"/>
    <x v="99"/>
    <x v="2"/>
    <s v="C $10"/>
  </r>
  <r>
    <s v="BB-Other2"/>
    <x v="33"/>
    <x v="2"/>
    <x v="13"/>
    <m/>
    <m/>
    <x v="0"/>
    <m/>
    <x v="0"/>
    <x v="72"/>
    <s v="Bonds, Barry / Carter, Joe"/>
    <m/>
    <s v="Giants"/>
    <m/>
    <m/>
    <n v="1"/>
    <n v="2.5"/>
    <x v="221"/>
    <x v="35"/>
    <x v="1"/>
    <s v="E $1"/>
  </r>
  <r>
    <s v="BB-Other2"/>
    <x v="33"/>
    <x v="2"/>
    <x v="32"/>
    <m/>
    <m/>
    <x v="0"/>
    <m/>
    <x v="0"/>
    <x v="267"/>
    <s v="Maddux"/>
    <s v="Greg"/>
    <s v="Braves"/>
    <m/>
    <m/>
    <n v="1"/>
    <n v="1.25"/>
    <x v="136"/>
    <x v="84"/>
    <x v="0"/>
    <s v="E $1"/>
  </r>
  <r>
    <s v="BB-Other2"/>
    <x v="33"/>
    <x v="2"/>
    <x v="32"/>
    <m/>
    <m/>
    <x v="0"/>
    <m/>
    <x v="0"/>
    <x v="155"/>
    <s v="Bagwell"/>
    <s v="Jeff"/>
    <s v="Astros"/>
    <m/>
    <m/>
    <n v="1"/>
    <n v="0.05"/>
    <x v="175"/>
    <x v="84"/>
    <x v="0"/>
    <s v="G"/>
  </r>
  <r>
    <s v="BB-Other2"/>
    <x v="33"/>
    <x v="2"/>
    <x v="0"/>
    <m/>
    <m/>
    <x v="0"/>
    <m/>
    <x v="0"/>
    <x v="671"/>
    <s v="Smoltz"/>
    <s v="John"/>
    <s v="Braves"/>
    <m/>
    <m/>
    <n v="1"/>
    <n v="0.75"/>
    <x v="147"/>
    <x v="12"/>
    <x v="0"/>
    <s v="F $.25"/>
  </r>
  <r>
    <s v="TL"/>
    <x v="33"/>
    <x v="2"/>
    <x v="43"/>
    <m/>
    <m/>
    <x v="0"/>
    <m/>
    <x v="0"/>
    <x v="672"/>
    <s v="Rodriguez"/>
    <s v="Alex"/>
    <s v="Mariners"/>
    <m/>
    <m/>
    <n v="1"/>
    <n v="4"/>
    <x v="218"/>
    <x v="100"/>
    <x v="2"/>
    <s v="E $1"/>
  </r>
  <r>
    <s v="BB-Other2"/>
    <x v="33"/>
    <x v="4"/>
    <x v="0"/>
    <m/>
    <m/>
    <x v="0"/>
    <m/>
    <x v="0"/>
    <x v="49"/>
    <s v="Thomas"/>
    <s v="Frank"/>
    <s v="White Sox"/>
    <m/>
    <m/>
    <n v="1"/>
    <n v="0.75"/>
    <x v="164"/>
    <x v="24"/>
    <x v="0"/>
    <s v="F $.25"/>
  </r>
  <r>
    <s v="BB-Other2"/>
    <x v="33"/>
    <x v="4"/>
    <x v="0"/>
    <m/>
    <m/>
    <x v="0"/>
    <m/>
    <x v="0"/>
    <x v="156"/>
    <s v="Boggs"/>
    <s v="Wade"/>
    <s v="Yankees"/>
    <m/>
    <m/>
    <n v="1"/>
    <n v="0.75"/>
    <x v="104"/>
    <x v="24"/>
    <x v="0"/>
    <s v="F $.25"/>
  </r>
  <r>
    <s v="BB-Other2"/>
    <x v="33"/>
    <x v="4"/>
    <x v="0"/>
    <m/>
    <m/>
    <x v="0"/>
    <m/>
    <x v="0"/>
    <x v="1"/>
    <s v="Maddux"/>
    <s v="Greg"/>
    <s v="Braves"/>
    <m/>
    <m/>
    <n v="1"/>
    <n v="1.25"/>
    <x v="136"/>
    <x v="24"/>
    <x v="0"/>
    <s v="E $1"/>
  </r>
  <r>
    <s v="BB-Other2"/>
    <x v="33"/>
    <x v="4"/>
    <x v="0"/>
    <m/>
    <m/>
    <x v="0"/>
    <m/>
    <x v="0"/>
    <x v="350"/>
    <s v="Puckett"/>
    <s v="Kirby"/>
    <s v="Twins"/>
    <m/>
    <m/>
    <n v="1"/>
    <n v="0.75"/>
    <x v="124"/>
    <x v="24"/>
    <x v="0"/>
    <s v="F $.25"/>
  </r>
  <r>
    <s v="BB-Other2"/>
    <x v="33"/>
    <x v="4"/>
    <x v="0"/>
    <m/>
    <m/>
    <x v="0"/>
    <m/>
    <x v="0"/>
    <x v="661"/>
    <s v="Griffey Jr"/>
    <s v="Ken"/>
    <s v="Mariners"/>
    <m/>
    <m/>
    <n v="1"/>
    <n v="1.5"/>
    <x v="151"/>
    <x v="24"/>
    <x v="0"/>
    <s v="E $1"/>
  </r>
  <r>
    <s v="BB-Other2"/>
    <x v="33"/>
    <x v="4"/>
    <x v="0"/>
    <m/>
    <m/>
    <x v="0"/>
    <m/>
    <x v="0"/>
    <x v="673"/>
    <s v="Gwynn"/>
    <s v="Tony"/>
    <s v="Padres"/>
    <m/>
    <m/>
    <n v="1"/>
    <n v="1"/>
    <x v="94"/>
    <x v="24"/>
    <x v="0"/>
    <s v="E $1"/>
  </r>
  <r>
    <s v="BB-Other2"/>
    <x v="33"/>
    <x v="4"/>
    <x v="0"/>
    <m/>
    <m/>
    <x v="0"/>
    <m/>
    <x v="0"/>
    <x v="461"/>
    <s v="Winfield"/>
    <s v="Dave"/>
    <s v="Yankees"/>
    <m/>
    <m/>
    <n v="1"/>
    <n v="0.75"/>
    <x v="29"/>
    <x v="24"/>
    <x v="0"/>
    <s v="F $.25"/>
  </r>
  <r>
    <s v="BB-Other1"/>
    <x v="33"/>
    <x v="13"/>
    <x v="0"/>
    <m/>
    <m/>
    <x v="0"/>
    <m/>
    <x v="0"/>
    <x v="471"/>
    <s v="Griffey Jr"/>
    <s v="Ken"/>
    <s v="Mariners"/>
    <m/>
    <m/>
    <n v="1"/>
    <n v="0.5"/>
    <x v="151"/>
    <x v="71"/>
    <x v="0"/>
    <s v="F $.25"/>
  </r>
  <r>
    <s v="BB-Other1"/>
    <x v="33"/>
    <x v="5"/>
    <x v="0"/>
    <m/>
    <m/>
    <x v="0"/>
    <m/>
    <x v="0"/>
    <x v="129"/>
    <s v="Gwynn"/>
    <s v="Tony"/>
    <s v="Padres"/>
    <m/>
    <m/>
    <n v="1"/>
    <n v="0.6"/>
    <x v="94"/>
    <x v="36"/>
    <x v="0"/>
    <s v="F $.25"/>
  </r>
  <r>
    <s v="BB-Other1"/>
    <x v="33"/>
    <x v="5"/>
    <x v="0"/>
    <m/>
    <m/>
    <x v="0"/>
    <m/>
    <x v="0"/>
    <x v="487"/>
    <s v="Griffey Jr"/>
    <s v="Ken"/>
    <s v="Mariners"/>
    <m/>
    <m/>
    <n v="1"/>
    <n v="1"/>
    <x v="151"/>
    <x v="36"/>
    <x v="0"/>
    <s v="E $1"/>
  </r>
  <r>
    <s v="BB-Other1"/>
    <x v="33"/>
    <x v="5"/>
    <x v="0"/>
    <m/>
    <m/>
    <x v="0"/>
    <m/>
    <x v="0"/>
    <x v="617"/>
    <s v="Henderson"/>
    <s v="Rickey"/>
    <s v="Athletics"/>
    <m/>
    <m/>
    <n v="1"/>
    <n v="0.5"/>
    <x v="66"/>
    <x v="36"/>
    <x v="0"/>
    <s v="F $.25"/>
  </r>
  <r>
    <s v="BB-Other1"/>
    <x v="33"/>
    <x v="5"/>
    <x v="0"/>
    <m/>
    <m/>
    <x v="0"/>
    <m/>
    <x v="0"/>
    <x v="674"/>
    <s v="Gwynn"/>
    <s v="Tony"/>
    <s v="Padres"/>
    <m/>
    <m/>
    <n v="1"/>
    <n v="0.5"/>
    <x v="94"/>
    <x v="36"/>
    <x v="0"/>
    <s v="F $.25"/>
  </r>
  <r>
    <s v="BB-Other1"/>
    <x v="33"/>
    <x v="5"/>
    <x v="0"/>
    <m/>
    <m/>
    <x v="0"/>
    <m/>
    <x v="0"/>
    <x v="675"/>
    <s v="Bonds"/>
    <s v="Barry"/>
    <s v="Giants"/>
    <m/>
    <m/>
    <n v="1"/>
    <n v="0.75"/>
    <x v="132"/>
    <x v="36"/>
    <x v="2"/>
    <s v="F $.25"/>
  </r>
  <r>
    <s v="BB-Other1"/>
    <x v="33"/>
    <x v="17"/>
    <x v="0"/>
    <m/>
    <m/>
    <x v="0"/>
    <m/>
    <x v="0"/>
    <x v="676"/>
    <s v="Bonds"/>
    <s v="Barry"/>
    <s v="Padres"/>
    <m/>
    <m/>
    <n v="1"/>
    <n v="1.5"/>
    <x v="132"/>
    <x v="93"/>
    <x v="2"/>
    <s v="E $1"/>
  </r>
  <r>
    <s v="BB-Other1"/>
    <x v="33"/>
    <x v="17"/>
    <x v="0"/>
    <m/>
    <m/>
    <x v="0"/>
    <m/>
    <x v="0"/>
    <x v="131"/>
    <s v="Puckett"/>
    <s v="Kirby"/>
    <s v="Twins"/>
    <m/>
    <m/>
    <n v="1"/>
    <n v="0.5"/>
    <x v="124"/>
    <x v="93"/>
    <x v="0"/>
    <s v="F $.25"/>
  </r>
  <r>
    <s v="BB-Other1"/>
    <x v="33"/>
    <x v="17"/>
    <x v="0"/>
    <m/>
    <m/>
    <x v="0"/>
    <m/>
    <x v="0"/>
    <x v="188"/>
    <s v="Gwynn"/>
    <s v="Tony"/>
    <s v="Padres"/>
    <m/>
    <m/>
    <n v="1"/>
    <n v="0.6"/>
    <x v="94"/>
    <x v="93"/>
    <x v="0"/>
    <s v="F $.25"/>
  </r>
  <r>
    <s v="BB-Other1"/>
    <x v="33"/>
    <x v="17"/>
    <x v="0"/>
    <m/>
    <m/>
    <x v="0"/>
    <m/>
    <x v="0"/>
    <x v="568"/>
    <s v="Henderson"/>
    <s v="Rickey"/>
    <s v="Athletics"/>
    <m/>
    <m/>
    <n v="1"/>
    <n v="0.5"/>
    <x v="66"/>
    <x v="93"/>
    <x v="0"/>
    <s v="F $.25"/>
  </r>
  <r>
    <s v="BB-Other1"/>
    <x v="33"/>
    <x v="17"/>
    <x v="0"/>
    <m/>
    <m/>
    <x v="0"/>
    <m/>
    <x v="0"/>
    <x v="141"/>
    <s v="Winfield"/>
    <s v="Dave"/>
    <s v="Yankees"/>
    <m/>
    <m/>
    <n v="1"/>
    <n v="0.5"/>
    <x v="29"/>
    <x v="93"/>
    <x v="0"/>
    <s v="F $.25"/>
  </r>
  <r>
    <m/>
    <x v="33"/>
    <x v="19"/>
    <x v="0"/>
    <m/>
    <m/>
    <x v="0"/>
    <m/>
    <x v="0"/>
    <x v="381"/>
    <s v="Gwynn"/>
    <s v="Tony"/>
    <s v="Giants"/>
    <m/>
    <m/>
    <n v="1"/>
    <n v="1.25"/>
    <x v="94"/>
    <x v="101"/>
    <x v="0"/>
    <s v="E $1"/>
  </r>
  <r>
    <m/>
    <x v="33"/>
    <x v="19"/>
    <x v="0"/>
    <m/>
    <m/>
    <x v="0"/>
    <m/>
    <x v="0"/>
    <x v="23"/>
    <s v="Griffey Jr"/>
    <s v="Ken"/>
    <s v="Mariners"/>
    <m/>
    <m/>
    <n v="1"/>
    <n v="2"/>
    <x v="151"/>
    <x v="101"/>
    <x v="0"/>
    <s v="E $1"/>
  </r>
  <r>
    <s v="BB-Other1"/>
    <x v="33"/>
    <x v="7"/>
    <x v="0"/>
    <m/>
    <m/>
    <x v="0"/>
    <m/>
    <x v="0"/>
    <x v="31"/>
    <s v="Griffey Jr"/>
    <s v="Ken"/>
    <s v="Mariners"/>
    <m/>
    <m/>
    <n v="1"/>
    <n v="0.4"/>
    <x v="151"/>
    <x v="45"/>
    <x v="0"/>
    <s v="F $.25"/>
  </r>
  <r>
    <s v="Topps2"/>
    <x v="33"/>
    <x v="0"/>
    <x v="44"/>
    <m/>
    <m/>
    <x v="0"/>
    <m/>
    <x v="0"/>
    <x v="49"/>
    <s v="Thomas"/>
    <s v="Frank"/>
    <s v="White Sox"/>
    <s v="1B"/>
    <m/>
    <n v="1"/>
    <n v="0.6"/>
    <x v="164"/>
    <x v="102"/>
    <x v="0"/>
    <s v="F $.25"/>
  </r>
  <r>
    <s v="Topps2"/>
    <x v="33"/>
    <x v="0"/>
    <x v="44"/>
    <m/>
    <m/>
    <x v="0"/>
    <m/>
    <x v="0"/>
    <x v="308"/>
    <s v="Johnson"/>
    <s v="Randy"/>
    <s v="Mariners"/>
    <s v="P"/>
    <m/>
    <n v="1"/>
    <n v="0.75"/>
    <x v="153"/>
    <x v="102"/>
    <x v="0"/>
    <s v="F $.25"/>
  </r>
  <r>
    <s v="Topps2"/>
    <x v="33"/>
    <x v="0"/>
    <x v="44"/>
    <m/>
    <m/>
    <x v="0"/>
    <m/>
    <x v="0"/>
    <x v="473"/>
    <s v="Maddux"/>
    <s v="Greg"/>
    <s v="Braves"/>
    <s v="P"/>
    <m/>
    <n v="1"/>
    <n v="0.75"/>
    <x v="136"/>
    <x v="102"/>
    <x v="0"/>
    <s v="F $.25"/>
  </r>
  <r>
    <s v="Topps2"/>
    <x v="33"/>
    <x v="0"/>
    <x v="0"/>
    <m/>
    <m/>
    <x v="0"/>
    <m/>
    <x v="0"/>
    <x v="49"/>
    <s v="Thomas"/>
    <s v="Frank"/>
    <s v="White Sox"/>
    <s v="1B"/>
    <m/>
    <n v="1"/>
    <n v="0.75"/>
    <x v="164"/>
    <x v="2"/>
    <x v="0"/>
    <s v="F $.25"/>
  </r>
  <r>
    <s v="Topps2"/>
    <x v="33"/>
    <x v="0"/>
    <x v="0"/>
    <m/>
    <m/>
    <x v="0"/>
    <m/>
    <x v="0"/>
    <x v="102"/>
    <s v="Molitor"/>
    <s v="Paul"/>
    <s v="Blue Jays"/>
    <s v="1B-DH"/>
    <m/>
    <n v="1"/>
    <n v="0.75"/>
    <x v="62"/>
    <x v="2"/>
    <x v="0"/>
    <s v="F $.25"/>
  </r>
  <r>
    <s v="Topps2"/>
    <x v="33"/>
    <x v="0"/>
    <x v="0"/>
    <m/>
    <m/>
    <x v="0"/>
    <m/>
    <x v="0"/>
    <x v="386"/>
    <s v="Eckersley"/>
    <s v="Dennis"/>
    <s v="Athletics"/>
    <s v="P"/>
    <m/>
    <n v="1"/>
    <n v="0.75"/>
    <x v="58"/>
    <x v="2"/>
    <x v="0"/>
    <s v="F $.25"/>
  </r>
  <r>
    <s v="Topps2"/>
    <x v="33"/>
    <x v="0"/>
    <x v="0"/>
    <m/>
    <m/>
    <x v="0"/>
    <m/>
    <x v="0"/>
    <x v="22"/>
    <s v="Bonds"/>
    <s v="Barry"/>
    <s v="Giants"/>
    <s v="OF"/>
    <m/>
    <n v="1"/>
    <n v="2"/>
    <x v="132"/>
    <x v="2"/>
    <x v="2"/>
    <s v="E $1"/>
  </r>
  <r>
    <s v="Topps2"/>
    <x v="33"/>
    <x v="0"/>
    <x v="0"/>
    <m/>
    <m/>
    <x v="0"/>
    <m/>
    <x v="0"/>
    <x v="473"/>
    <s v="Winfield"/>
    <s v="Dave"/>
    <s v="Indians"/>
    <s v="OF-DH"/>
    <m/>
    <n v="1"/>
    <n v="0.75"/>
    <x v="29"/>
    <x v="2"/>
    <x v="0"/>
    <s v="F $.25"/>
  </r>
  <r>
    <s v="Topps2"/>
    <x v="33"/>
    <x v="0"/>
    <x v="0"/>
    <m/>
    <m/>
    <x v="0"/>
    <m/>
    <x v="0"/>
    <x v="90"/>
    <s v="Boggs"/>
    <s v="Wade"/>
    <s v="Yankees"/>
    <s v="3B"/>
    <m/>
    <n v="1"/>
    <n v="0.75"/>
    <x v="104"/>
    <x v="2"/>
    <x v="0"/>
    <s v="F $.25"/>
  </r>
  <r>
    <s v="Topps2"/>
    <x v="33"/>
    <x v="0"/>
    <x v="0"/>
    <m/>
    <m/>
    <x v="0"/>
    <m/>
    <x v="0"/>
    <x v="125"/>
    <s v="Glavine"/>
    <s v="Tom"/>
    <s v="Braves"/>
    <s v="P"/>
    <m/>
    <n v="1"/>
    <n v="0.75"/>
    <x v="142"/>
    <x v="2"/>
    <x v="0"/>
    <s v="F $.25"/>
  </r>
  <r>
    <s v="Topps2"/>
    <x v="33"/>
    <x v="0"/>
    <x v="0"/>
    <m/>
    <m/>
    <x v="0"/>
    <m/>
    <x v="0"/>
    <x v="316"/>
    <s v="Jeter"/>
    <s v="Derek"/>
    <s v="Yankees"/>
    <m/>
    <m/>
    <n v="1"/>
    <n v="2"/>
    <x v="209"/>
    <x v="2"/>
    <x v="2"/>
    <s v="E $1"/>
  </r>
  <r>
    <s v="Topps2"/>
    <x v="33"/>
    <x v="0"/>
    <x v="0"/>
    <m/>
    <m/>
    <x v="0"/>
    <m/>
    <x v="0"/>
    <x v="677"/>
    <s v="Johnson"/>
    <s v="Randy"/>
    <s v="Mariners"/>
    <s v="P"/>
    <m/>
    <n v="1"/>
    <n v="0.75"/>
    <x v="153"/>
    <x v="2"/>
    <x v="0"/>
    <s v="F $.25"/>
  </r>
  <r>
    <s v="Topps2"/>
    <x v="33"/>
    <x v="0"/>
    <x v="0"/>
    <m/>
    <m/>
    <x v="0"/>
    <m/>
    <x v="0"/>
    <x v="76"/>
    <s v="Maddux"/>
    <s v="Greg"/>
    <s v="Braves"/>
    <s v="P"/>
    <m/>
    <n v="1"/>
    <n v="1.25"/>
    <x v="136"/>
    <x v="2"/>
    <x v="0"/>
    <s v="E $1"/>
  </r>
  <r>
    <s v="Topps2"/>
    <x v="33"/>
    <x v="0"/>
    <x v="0"/>
    <m/>
    <m/>
    <x v="0"/>
    <m/>
    <x v="0"/>
    <x v="11"/>
    <s v="Murray"/>
    <s v="Eddie"/>
    <s v="Indians"/>
    <s v="1B-DH"/>
    <m/>
    <n v="1"/>
    <n v="0.75"/>
    <x v="64"/>
    <x v="2"/>
    <x v="0"/>
    <s v="F $.25"/>
  </r>
  <r>
    <s v="Topps2"/>
    <x v="33"/>
    <x v="0"/>
    <x v="0"/>
    <s v="AS"/>
    <m/>
    <x v="0"/>
    <m/>
    <x v="0"/>
    <x v="167"/>
    <s v="Ripken Jr"/>
    <s v="Cal"/>
    <s v="Orioles"/>
    <m/>
    <m/>
    <n v="1"/>
    <n v="0.75"/>
    <x v="81"/>
    <x v="9"/>
    <x v="0"/>
    <s v="F $.25"/>
  </r>
  <r>
    <s v="BB-Other1"/>
    <x v="33"/>
    <x v="8"/>
    <x v="0"/>
    <m/>
    <m/>
    <x v="0"/>
    <m/>
    <x v="0"/>
    <x v="22"/>
    <s v="Griffey Jr"/>
    <s v="Ken"/>
    <s v="Mariners"/>
    <m/>
    <m/>
    <n v="1"/>
    <n v="1.5"/>
    <x v="151"/>
    <x v="47"/>
    <x v="0"/>
    <s v="E $1"/>
  </r>
  <r>
    <s v="BB-Other1"/>
    <x v="33"/>
    <x v="8"/>
    <x v="0"/>
    <m/>
    <m/>
    <x v="0"/>
    <m/>
    <x v="0"/>
    <x v="678"/>
    <s v="Gwynn"/>
    <s v="Tony"/>
    <s v="Padres"/>
    <m/>
    <m/>
    <n v="1"/>
    <n v="1"/>
    <x v="94"/>
    <x v="47"/>
    <x v="0"/>
    <s v="E $1"/>
  </r>
  <r>
    <s v="BB-Other1"/>
    <x v="34"/>
    <x v="16"/>
    <x v="0"/>
    <m/>
    <m/>
    <x v="0"/>
    <m/>
    <x v="0"/>
    <x v="93"/>
    <s v="Griffey Jr"/>
    <s v="Ken"/>
    <s v="Mariners"/>
    <m/>
    <m/>
    <n v="1"/>
    <n v="0.5"/>
    <x v="151"/>
    <x v="82"/>
    <x v="0"/>
    <s v="F $.25"/>
  </r>
  <r>
    <s v="Donruss1"/>
    <x v="34"/>
    <x v="1"/>
    <x v="0"/>
    <m/>
    <m/>
    <x v="0"/>
    <m/>
    <x v="0"/>
    <x v="49"/>
    <s v="Thomas"/>
    <s v="Frank"/>
    <s v="White Sox"/>
    <m/>
    <m/>
    <n v="1"/>
    <n v="0.75"/>
    <x v="164"/>
    <x v="10"/>
    <x v="0"/>
    <s v="F $.25"/>
  </r>
  <r>
    <s v="Donruss1"/>
    <x v="34"/>
    <x v="1"/>
    <x v="0"/>
    <m/>
    <m/>
    <x v="0"/>
    <m/>
    <x v="0"/>
    <x v="135"/>
    <s v="Ripken Jr"/>
    <s v="Cal"/>
    <s v="Orioles"/>
    <m/>
    <m/>
    <n v="1"/>
    <n v="2.5"/>
    <x v="81"/>
    <x v="10"/>
    <x v="0"/>
    <s v="E $1"/>
  </r>
  <r>
    <s v="BB-Other1"/>
    <x v="34"/>
    <x v="5"/>
    <x v="0"/>
    <m/>
    <m/>
    <x v="0"/>
    <m/>
    <x v="0"/>
    <x v="289"/>
    <s v="Ripken Jr"/>
    <s v="Cal"/>
    <s v="Orioles"/>
    <m/>
    <m/>
    <n v="1"/>
    <n v="1.5"/>
    <x v="81"/>
    <x v="36"/>
    <x v="0"/>
    <s v="E $1"/>
  </r>
  <r>
    <s v="TL"/>
    <x v="34"/>
    <x v="5"/>
    <x v="0"/>
    <m/>
    <m/>
    <x v="0"/>
    <m/>
    <x v="0"/>
    <x v="468"/>
    <s v="Rivera"/>
    <s v="Mariano"/>
    <s v="Yankees"/>
    <m/>
    <m/>
    <n v="1"/>
    <n v="12"/>
    <x v="192"/>
    <x v="36"/>
    <x v="0"/>
    <s v="C $10"/>
  </r>
  <r>
    <s v="TL"/>
    <x v="34"/>
    <x v="5"/>
    <x v="0"/>
    <m/>
    <m/>
    <x v="0"/>
    <m/>
    <x v="0"/>
    <x v="162"/>
    <s v="Jeter"/>
    <s v="Derek"/>
    <s v="Yankees"/>
    <m/>
    <m/>
    <n v="1"/>
    <n v="1.25"/>
    <x v="209"/>
    <x v="36"/>
    <x v="2"/>
    <s v="E $1"/>
  </r>
  <r>
    <s v="BB-Other1"/>
    <x v="34"/>
    <x v="5"/>
    <x v="0"/>
    <m/>
    <m/>
    <x v="0"/>
    <m/>
    <x v="0"/>
    <x v="679"/>
    <s v="Griffey Jr"/>
    <s v="Ken"/>
    <s v="Mariners"/>
    <m/>
    <m/>
    <n v="1"/>
    <n v="0.75"/>
    <x v="151"/>
    <x v="36"/>
    <x v="0"/>
    <s v="F $.25"/>
  </r>
  <r>
    <s v="BB-Other1"/>
    <x v="34"/>
    <x v="5"/>
    <x v="0"/>
    <m/>
    <m/>
    <x v="0"/>
    <m/>
    <x v="0"/>
    <x v="58"/>
    <s v="Bonds"/>
    <s v="Barry"/>
    <s v="Giants"/>
    <m/>
    <m/>
    <n v="1"/>
    <n v="1.5"/>
    <x v="132"/>
    <x v="36"/>
    <x v="2"/>
    <s v="E $1"/>
  </r>
  <r>
    <s v="BB-Other1"/>
    <x v="34"/>
    <x v="5"/>
    <x v="0"/>
    <m/>
    <m/>
    <x v="0"/>
    <m/>
    <x v="0"/>
    <x v="680"/>
    <s v="Ripken Jr"/>
    <s v="Cal"/>
    <s v="Orioles"/>
    <m/>
    <m/>
    <n v="1"/>
    <n v="0.75"/>
    <x v="81"/>
    <x v="36"/>
    <x v="0"/>
    <s v="F $.25"/>
  </r>
  <r>
    <s v="BB-Other1"/>
    <x v="34"/>
    <x v="5"/>
    <x v="0"/>
    <m/>
    <m/>
    <x v="0"/>
    <m/>
    <x v="0"/>
    <x v="353"/>
    <s v="Mattingly"/>
    <s v="Don"/>
    <s v="Yankees"/>
    <m/>
    <m/>
    <n v="1"/>
    <n v="0.6"/>
    <x v="106"/>
    <x v="36"/>
    <x v="2"/>
    <s v="F $.25"/>
  </r>
  <r>
    <s v="BB-Other1"/>
    <x v="34"/>
    <x v="5"/>
    <x v="0"/>
    <m/>
    <m/>
    <x v="0"/>
    <m/>
    <x v="0"/>
    <x v="681"/>
    <s v="Jeter"/>
    <s v="Derek"/>
    <s v="Yankees"/>
    <m/>
    <m/>
    <n v="1"/>
    <n v="0.6"/>
    <x v="209"/>
    <x v="36"/>
    <x v="2"/>
    <s v="F $.25"/>
  </r>
  <r>
    <s v="TL"/>
    <x v="34"/>
    <x v="5"/>
    <x v="45"/>
    <m/>
    <m/>
    <x v="0"/>
    <m/>
    <x v="0"/>
    <x v="15"/>
    <s v="Jeter"/>
    <s v="Derek"/>
    <s v="Yankees"/>
    <m/>
    <m/>
    <n v="1"/>
    <n v="6"/>
    <x v="209"/>
    <x v="103"/>
    <x v="2"/>
    <s v="D $5"/>
  </r>
  <r>
    <s v="BB-Other1"/>
    <x v="34"/>
    <x v="5"/>
    <x v="46"/>
    <m/>
    <m/>
    <x v="0"/>
    <m/>
    <x v="0"/>
    <x v="424"/>
    <s v="Mattingly"/>
    <s v="Don"/>
    <s v="Yankees"/>
    <m/>
    <m/>
    <n v="1"/>
    <n v="2"/>
    <x v="106"/>
    <x v="104"/>
    <x v="2"/>
    <s v="E $1"/>
  </r>
  <r>
    <s v="BB-Other1"/>
    <x v="34"/>
    <x v="17"/>
    <x v="0"/>
    <m/>
    <m/>
    <x v="0"/>
    <m/>
    <x v="0"/>
    <x v="289"/>
    <s v="Murray"/>
    <s v="Eddie"/>
    <s v="Orioles"/>
    <m/>
    <m/>
    <n v="1"/>
    <n v="0.5"/>
    <x v="64"/>
    <x v="93"/>
    <x v="0"/>
    <s v="F $.25"/>
  </r>
  <r>
    <m/>
    <x v="34"/>
    <x v="0"/>
    <x v="0"/>
    <m/>
    <m/>
    <x v="0"/>
    <m/>
    <x v="0"/>
    <x v="17"/>
    <s v="Puckett"/>
    <s v="Kirby"/>
    <s v="Twins"/>
    <s v="OF"/>
    <m/>
    <n v="1"/>
    <n v="0.25"/>
    <x v="124"/>
    <x v="2"/>
    <x v="0"/>
    <s v="F $.25"/>
  </r>
  <r>
    <m/>
    <x v="34"/>
    <x v="0"/>
    <x v="0"/>
    <m/>
    <m/>
    <x v="0"/>
    <m/>
    <x v="0"/>
    <x v="22"/>
    <s v="Thomas"/>
    <s v="Frank"/>
    <s v="White Sox"/>
    <s v="1B"/>
    <m/>
    <n v="1"/>
    <n v="0.25"/>
    <x v="164"/>
    <x v="2"/>
    <x v="0"/>
    <s v="F $.25"/>
  </r>
  <r>
    <m/>
    <x v="34"/>
    <x v="0"/>
    <x v="0"/>
    <m/>
    <m/>
    <x v="0"/>
    <m/>
    <x v="0"/>
    <x v="5"/>
    <s v="Murray"/>
    <s v="Eddie"/>
    <s v="Indians"/>
    <s v="1B"/>
    <m/>
    <n v="1"/>
    <n v="0.25"/>
    <x v="64"/>
    <x v="2"/>
    <x v="0"/>
    <s v="F $.25"/>
  </r>
  <r>
    <m/>
    <x v="34"/>
    <x v="0"/>
    <x v="0"/>
    <m/>
    <m/>
    <x v="0"/>
    <m/>
    <x v="0"/>
    <x v="471"/>
    <s v="Schilling"/>
    <s v="Curt"/>
    <s v="Phillies"/>
    <s v="P"/>
    <m/>
    <n v="1"/>
    <n v="0.25"/>
    <x v="222"/>
    <x v="2"/>
    <x v="2"/>
    <s v="F $.25"/>
  </r>
  <r>
    <m/>
    <x v="34"/>
    <x v="0"/>
    <x v="0"/>
    <m/>
    <m/>
    <x v="0"/>
    <m/>
    <x v="0"/>
    <x v="38"/>
    <s v="Johnson"/>
    <s v="Randy"/>
    <s v="Mariners"/>
    <s v="P"/>
    <m/>
    <n v="1"/>
    <n v="0.25"/>
    <x v="153"/>
    <x v="2"/>
    <x v="0"/>
    <s v="F $.25"/>
  </r>
  <r>
    <m/>
    <x v="34"/>
    <x v="0"/>
    <x v="0"/>
    <m/>
    <m/>
    <x v="0"/>
    <m/>
    <x v="0"/>
    <x v="682"/>
    <s v="Jones"/>
    <s v="Chipper"/>
    <s v="Braves"/>
    <s v="3B"/>
    <m/>
    <n v="1"/>
    <n v="0.25"/>
    <x v="182"/>
    <x v="2"/>
    <x v="0"/>
    <s v="F $.25"/>
  </r>
  <r>
    <m/>
    <x v="34"/>
    <x v="0"/>
    <x v="0"/>
    <m/>
    <m/>
    <x v="0"/>
    <m/>
    <x v="0"/>
    <x v="39"/>
    <s v="Mattingly"/>
    <s v="Don"/>
    <s v="Yankees"/>
    <s v="1B"/>
    <m/>
    <n v="1"/>
    <n v="0.25"/>
    <x v="106"/>
    <x v="105"/>
    <x v="3"/>
    <s v="F $.25"/>
  </r>
  <r>
    <m/>
    <x v="34"/>
    <x v="0"/>
    <x v="0"/>
    <m/>
    <m/>
    <x v="0"/>
    <m/>
    <x v="0"/>
    <x v="683"/>
    <s v="Smoltz"/>
    <s v="John"/>
    <s v="Braves"/>
    <s v="P"/>
    <m/>
    <n v="1"/>
    <n v="0.25"/>
    <x v="147"/>
    <x v="105"/>
    <x v="3"/>
    <s v="F $.25"/>
  </r>
  <r>
    <m/>
    <x v="34"/>
    <x v="0"/>
    <x v="0"/>
    <m/>
    <m/>
    <x v="0"/>
    <m/>
    <x v="0"/>
    <x v="344"/>
    <s v="Griffey Jr"/>
    <s v="Ken"/>
    <s v="Mariners"/>
    <s v="OF"/>
    <m/>
    <n v="1"/>
    <n v="0.5"/>
    <x v="151"/>
    <x v="105"/>
    <x v="3"/>
    <s v="F $.25"/>
  </r>
  <r>
    <m/>
    <x v="34"/>
    <x v="0"/>
    <x v="0"/>
    <m/>
    <m/>
    <x v="0"/>
    <m/>
    <x v="0"/>
    <x v="684"/>
    <s v="Thome"/>
    <s v="Jim"/>
    <s v="Indians"/>
    <s v="3B"/>
    <m/>
    <n v="1"/>
    <n v="0.25"/>
    <x v="190"/>
    <x v="105"/>
    <x v="3"/>
    <s v="F $.25"/>
  </r>
  <r>
    <m/>
    <x v="34"/>
    <x v="0"/>
    <x v="0"/>
    <m/>
    <m/>
    <x v="0"/>
    <m/>
    <x v="0"/>
    <x v="667"/>
    <s v="Glavine"/>
    <s v="Tom"/>
    <s v="Braves"/>
    <s v="P"/>
    <m/>
    <n v="1"/>
    <n v="0.25"/>
    <x v="142"/>
    <x v="105"/>
    <x v="3"/>
    <s v="F $.25"/>
  </r>
  <r>
    <m/>
    <x v="34"/>
    <x v="0"/>
    <x v="0"/>
    <m/>
    <m/>
    <x v="0"/>
    <m/>
    <x v="0"/>
    <x v="685"/>
    <s v="Dawson"/>
    <s v="Andre"/>
    <s v="Marlins"/>
    <s v="OF"/>
    <m/>
    <n v="1"/>
    <n v="0.25"/>
    <x v="53"/>
    <x v="105"/>
    <x v="3"/>
    <s v="F $.25"/>
  </r>
  <r>
    <m/>
    <x v="34"/>
    <x v="0"/>
    <x v="0"/>
    <m/>
    <m/>
    <x v="0"/>
    <m/>
    <x v="0"/>
    <x v="240"/>
    <s v="Smith"/>
    <s v="Ozzie"/>
    <s v="Cardinals"/>
    <s v="SS"/>
    <m/>
    <n v="1"/>
    <n v="0.25"/>
    <x v="65"/>
    <x v="105"/>
    <x v="3"/>
    <s v="F $.25"/>
  </r>
  <r>
    <m/>
    <x v="34"/>
    <x v="0"/>
    <x v="0"/>
    <m/>
    <m/>
    <x v="0"/>
    <m/>
    <x v="0"/>
    <x v="339"/>
    <s v="Martinez"/>
    <s v="Pedro"/>
    <s v="Expos"/>
    <s v="P"/>
    <m/>
    <n v="1"/>
    <n v="0.25"/>
    <x v="189"/>
    <x v="105"/>
    <x v="3"/>
    <s v="F $.25"/>
  </r>
  <r>
    <m/>
    <x v="34"/>
    <x v="0"/>
    <x v="0"/>
    <m/>
    <m/>
    <x v="0"/>
    <m/>
    <x v="0"/>
    <x v="671"/>
    <s v="Maddux"/>
    <s v="Greg"/>
    <s v="Braves"/>
    <s v="P"/>
    <m/>
    <n v="1"/>
    <n v="0.25"/>
    <x v="136"/>
    <x v="105"/>
    <x v="3"/>
    <s v="F $.25"/>
  </r>
  <r>
    <s v="BB-Other1"/>
    <x v="34"/>
    <x v="10"/>
    <x v="47"/>
    <m/>
    <m/>
    <x v="0"/>
    <m/>
    <x v="0"/>
    <x v="265"/>
    <s v="Walker"/>
    <s v="Larry"/>
    <s v="Rockies"/>
    <m/>
    <m/>
    <n v="1"/>
    <m/>
    <x v="162"/>
    <x v="106"/>
    <x v="1"/>
    <s v="G"/>
  </r>
  <r>
    <s v="BB-Other1"/>
    <x v="34"/>
    <x v="8"/>
    <x v="48"/>
    <m/>
    <m/>
    <x v="0"/>
    <m/>
    <x v="0"/>
    <x v="686"/>
    <s v="Ripken Jr"/>
    <s v="Cal"/>
    <m/>
    <m/>
    <m/>
    <n v="1"/>
    <n v="3"/>
    <x v="81"/>
    <x v="107"/>
    <x v="0"/>
    <s v="E $1"/>
  </r>
  <r>
    <m/>
    <x v="35"/>
    <x v="20"/>
    <x v="0"/>
    <m/>
    <m/>
    <x v="0"/>
    <m/>
    <x v="0"/>
    <x v="49"/>
    <s v="Bonds"/>
    <s v="Barry"/>
    <s v="Giants"/>
    <s v="OF"/>
    <m/>
    <n v="1"/>
    <n v="0.25"/>
    <x v="132"/>
    <x v="108"/>
    <x v="2"/>
    <s v="F $.25"/>
  </r>
  <r>
    <m/>
    <x v="35"/>
    <x v="20"/>
    <x v="0"/>
    <m/>
    <m/>
    <x v="0"/>
    <m/>
    <x v="0"/>
    <x v="178"/>
    <s v="Boggs"/>
    <s v="Wade"/>
    <s v="Yankees"/>
    <s v="3B"/>
    <m/>
    <n v="1"/>
    <n v="0.25"/>
    <x v="104"/>
    <x v="108"/>
    <x v="0"/>
    <s v="F $.25"/>
  </r>
  <r>
    <m/>
    <x v="35"/>
    <x v="20"/>
    <x v="0"/>
    <m/>
    <m/>
    <x v="0"/>
    <m/>
    <x v="0"/>
    <x v="179"/>
    <s v="Jeter"/>
    <s v="Derek"/>
    <s v="Yankees"/>
    <s v="SS"/>
    <m/>
    <n v="1"/>
    <n v="0.5"/>
    <x v="209"/>
    <x v="108"/>
    <x v="2"/>
    <s v="F $.25"/>
  </r>
  <r>
    <m/>
    <x v="35"/>
    <x v="20"/>
    <x v="0"/>
    <m/>
    <m/>
    <x v="0"/>
    <m/>
    <x v="0"/>
    <x v="28"/>
    <s v="Piazza"/>
    <s v="Mike"/>
    <s v="Dodgers"/>
    <s v="C"/>
    <m/>
    <n v="1"/>
    <n v="0.25"/>
    <x v="193"/>
    <x v="108"/>
    <x v="0"/>
    <s v="F $.25"/>
  </r>
  <r>
    <m/>
    <x v="35"/>
    <x v="20"/>
    <x v="0"/>
    <m/>
    <m/>
    <x v="0"/>
    <m/>
    <x v="0"/>
    <x v="17"/>
    <s v="Glavine"/>
    <s v="Tom"/>
    <s v="Braves"/>
    <s v="P"/>
    <m/>
    <n v="1"/>
    <n v="0.25"/>
    <x v="142"/>
    <x v="108"/>
    <x v="0"/>
    <s v="F $.25"/>
  </r>
  <r>
    <m/>
    <x v="35"/>
    <x v="20"/>
    <x v="0"/>
    <m/>
    <m/>
    <x v="0"/>
    <m/>
    <x v="0"/>
    <x v="380"/>
    <s v="Henderson"/>
    <s v="Rickey"/>
    <s v="Padres"/>
    <s v="OF"/>
    <m/>
    <n v="1"/>
    <n v="0.25"/>
    <x v="66"/>
    <x v="108"/>
    <x v="0"/>
    <s v="F $.25"/>
  </r>
  <r>
    <m/>
    <x v="35"/>
    <x v="20"/>
    <x v="0"/>
    <m/>
    <m/>
    <x v="0"/>
    <m/>
    <x v="0"/>
    <x v="381"/>
    <s v="Thome"/>
    <s v="Jim"/>
    <s v="Indians"/>
    <s v="3B"/>
    <m/>
    <n v="1"/>
    <n v="0.25"/>
    <x v="190"/>
    <x v="108"/>
    <x v="0"/>
    <s v="F $.25"/>
  </r>
  <r>
    <m/>
    <x v="35"/>
    <x v="20"/>
    <x v="0"/>
    <m/>
    <m/>
    <x v="0"/>
    <m/>
    <x v="0"/>
    <x v="381"/>
    <s v="Thomas"/>
    <s v="Frank"/>
    <s v="White Sox"/>
    <s v="1B"/>
    <m/>
    <n v="1"/>
    <n v="0.25"/>
    <x v="164"/>
    <x v="108"/>
    <x v="0"/>
    <s v="F $.25"/>
  </r>
  <r>
    <m/>
    <x v="35"/>
    <x v="20"/>
    <x v="0"/>
    <m/>
    <m/>
    <x v="0"/>
    <m/>
    <x v="0"/>
    <x v="4"/>
    <s v="Maddux"/>
    <s v="Greg"/>
    <s v="Braves"/>
    <s v="P"/>
    <m/>
    <n v="1"/>
    <n v="0.25"/>
    <x v="136"/>
    <x v="108"/>
    <x v="0"/>
    <s v="F $.25"/>
  </r>
  <r>
    <m/>
    <x v="35"/>
    <x v="20"/>
    <x v="0"/>
    <m/>
    <m/>
    <x v="0"/>
    <m/>
    <x v="0"/>
    <x v="377"/>
    <s v="Molitor"/>
    <s v="Paul"/>
    <s v="Twins"/>
    <s v="DH"/>
    <m/>
    <n v="1"/>
    <n v="0.25"/>
    <x v="62"/>
    <x v="108"/>
    <x v="0"/>
    <s v="F $.25"/>
  </r>
  <r>
    <m/>
    <x v="35"/>
    <x v="20"/>
    <x v="0"/>
    <m/>
    <m/>
    <x v="0"/>
    <m/>
    <x v="0"/>
    <x v="495"/>
    <s v="Smoltz"/>
    <s v="John"/>
    <s v="Braves"/>
    <s v="P"/>
    <m/>
    <n v="1"/>
    <n v="0.25"/>
    <x v="147"/>
    <x v="108"/>
    <x v="0"/>
    <s v="F $.25"/>
  </r>
  <r>
    <m/>
    <x v="35"/>
    <x v="20"/>
    <x v="0"/>
    <m/>
    <m/>
    <x v="0"/>
    <m/>
    <x v="0"/>
    <x v="473"/>
    <s v="Martinez"/>
    <s v="Pedro"/>
    <s v="Expos"/>
    <s v="P"/>
    <m/>
    <n v="1"/>
    <n v="0.25"/>
    <x v="189"/>
    <x v="108"/>
    <x v="0"/>
    <s v="F $.25"/>
  </r>
  <r>
    <m/>
    <x v="35"/>
    <x v="20"/>
    <x v="0"/>
    <m/>
    <m/>
    <x v="0"/>
    <m/>
    <x v="0"/>
    <x v="475"/>
    <s v="Sandberg"/>
    <s v="Ryne"/>
    <s v="Cubs"/>
    <s v="2B"/>
    <m/>
    <n v="1"/>
    <n v="0.25"/>
    <x v="103"/>
    <x v="108"/>
    <x v="0"/>
    <s v="F $.25"/>
  </r>
  <r>
    <m/>
    <x v="35"/>
    <x v="20"/>
    <x v="0"/>
    <m/>
    <m/>
    <x v="0"/>
    <m/>
    <x v="0"/>
    <x v="219"/>
    <s v="Rivera"/>
    <s v="Mariano"/>
    <s v="Yankees"/>
    <s v="P"/>
    <m/>
    <n v="1"/>
    <n v="0.25"/>
    <x v="192"/>
    <x v="108"/>
    <x v="0"/>
    <s v="F $.25"/>
  </r>
  <r>
    <m/>
    <x v="35"/>
    <x v="20"/>
    <x v="0"/>
    <m/>
    <m/>
    <x v="0"/>
    <m/>
    <x v="0"/>
    <x v="326"/>
    <s v="Jones"/>
    <s v="Chipper"/>
    <s v="Braves"/>
    <s v="3B"/>
    <m/>
    <n v="1"/>
    <n v="0.25"/>
    <x v="182"/>
    <x v="108"/>
    <x v="0"/>
    <s v="F $.25"/>
  </r>
  <r>
    <m/>
    <x v="35"/>
    <x v="20"/>
    <x v="0"/>
    <m/>
    <m/>
    <x v="0"/>
    <m/>
    <x v="0"/>
    <x v="20"/>
    <s v="Griffey Jr"/>
    <s v="Ken"/>
    <s v="Mariners"/>
    <s v="OF"/>
    <m/>
    <n v="1"/>
    <n v="0.25"/>
    <x v="151"/>
    <x v="108"/>
    <x v="0"/>
    <s v="F $.25"/>
  </r>
  <r>
    <m/>
    <x v="35"/>
    <x v="20"/>
    <x v="0"/>
    <m/>
    <m/>
    <x v="0"/>
    <m/>
    <x v="0"/>
    <x v="452"/>
    <s v="Johnson"/>
    <s v="Randy"/>
    <s v="Mariners"/>
    <s v="P"/>
    <m/>
    <n v="1"/>
    <n v="0.25"/>
    <x v="153"/>
    <x v="108"/>
    <x v="0"/>
    <s v="F $.25"/>
  </r>
  <r>
    <m/>
    <x v="35"/>
    <x v="20"/>
    <x v="0"/>
    <m/>
    <m/>
    <x v="0"/>
    <m/>
    <x v="0"/>
    <x v="598"/>
    <s v="Murray"/>
    <s v="Eddie"/>
    <s v="Orioles"/>
    <s v="1B/DH"/>
    <m/>
    <n v="1"/>
    <n v="0.25"/>
    <x v="64"/>
    <x v="108"/>
    <x v="0"/>
    <s v="F $.25"/>
  </r>
  <r>
    <m/>
    <x v="35"/>
    <x v="20"/>
    <x v="0"/>
    <m/>
    <m/>
    <x v="0"/>
    <m/>
    <x v="0"/>
    <x v="58"/>
    <s v="Rodriguez"/>
    <s v="Ivan"/>
    <s v="Rangers"/>
    <s v="C"/>
    <m/>
    <n v="1"/>
    <n v="0.25"/>
    <x v="178"/>
    <x v="108"/>
    <x v="0"/>
    <s v="F $.25"/>
  </r>
  <r>
    <m/>
    <x v="35"/>
    <x v="20"/>
    <x v="0"/>
    <m/>
    <m/>
    <x v="0"/>
    <m/>
    <x v="0"/>
    <x v="434"/>
    <s v="Schilling"/>
    <s v="Curt"/>
    <s v="Phillies"/>
    <s v="P"/>
    <m/>
    <n v="1"/>
    <n v="0.25"/>
    <x v="222"/>
    <x v="108"/>
    <x v="2"/>
    <s v="F $.25"/>
  </r>
  <r>
    <m/>
    <x v="35"/>
    <x v="20"/>
    <x v="0"/>
    <m/>
    <m/>
    <x v="0"/>
    <m/>
    <x v="0"/>
    <x v="292"/>
    <s v="Eckersley"/>
    <s v="Dennis"/>
    <s v="Cardinals"/>
    <s v="P"/>
    <m/>
    <n v="1"/>
    <n v="0.25"/>
    <x v="58"/>
    <x v="108"/>
    <x v="0"/>
    <s v="F $.25"/>
  </r>
  <r>
    <m/>
    <x v="35"/>
    <x v="20"/>
    <x v="0"/>
    <m/>
    <m/>
    <x v="0"/>
    <m/>
    <x v="0"/>
    <x v="95"/>
    <s v="Ripken Jr"/>
    <s v="Cal"/>
    <s v="Orioles"/>
    <s v="SS"/>
    <m/>
    <n v="1"/>
    <n v="0.25"/>
    <x v="81"/>
    <x v="108"/>
    <x v="0"/>
    <s v="F $.25"/>
  </r>
  <r>
    <m/>
    <x v="35"/>
    <x v="20"/>
    <x v="0"/>
    <m/>
    <m/>
    <x v="0"/>
    <m/>
    <x v="0"/>
    <x v="12"/>
    <s v="Gwynn"/>
    <s v="Tony"/>
    <s v="Padres"/>
    <s v="OF"/>
    <m/>
    <n v="1"/>
    <n v="0.25"/>
    <x v="94"/>
    <x v="108"/>
    <x v="0"/>
    <s v="F $.25"/>
  </r>
  <r>
    <m/>
    <x v="35"/>
    <x v="20"/>
    <x v="0"/>
    <s v="HL 500HR"/>
    <m/>
    <x v="0"/>
    <m/>
    <x v="0"/>
    <x v="321"/>
    <s v="Murray"/>
    <s v="Eddie"/>
    <s v="Orioles"/>
    <s v="1B/DH"/>
    <m/>
    <n v="1"/>
    <n v="0.25"/>
    <x v="64"/>
    <x v="109"/>
    <x v="0"/>
    <s v="F $.25"/>
  </r>
  <r>
    <s v="TL"/>
    <x v="36"/>
    <x v="1"/>
    <x v="0"/>
    <m/>
    <m/>
    <x v="0"/>
    <m/>
    <x v="0"/>
    <x v="673"/>
    <s v="Ortiz"/>
    <s v="David"/>
    <s v="Twins"/>
    <s v="1B"/>
    <m/>
    <n v="1"/>
    <n v="0.6"/>
    <x v="223"/>
    <x v="10"/>
    <x v="2"/>
    <s v="F $.25"/>
  </r>
  <r>
    <m/>
    <x v="36"/>
    <x v="0"/>
    <x v="0"/>
    <m/>
    <m/>
    <x v="0"/>
    <m/>
    <x v="0"/>
    <x v="49"/>
    <s v="Gwynn"/>
    <s v="Tony"/>
    <s v="Padres"/>
    <s v="OF"/>
    <m/>
    <n v="1"/>
    <n v="0.6"/>
    <x v="94"/>
    <x v="2"/>
    <x v="0"/>
    <s v="F $.25"/>
  </r>
  <r>
    <m/>
    <x v="36"/>
    <x v="0"/>
    <x v="0"/>
    <m/>
    <m/>
    <x v="0"/>
    <m/>
    <x v="0"/>
    <x v="127"/>
    <s v="Guerrero"/>
    <s v="Vladimir"/>
    <s v="Expos"/>
    <s v="OF"/>
    <m/>
    <n v="1"/>
    <n v="0.5"/>
    <x v="224"/>
    <x v="2"/>
    <x v="0"/>
    <s v="F $.25"/>
  </r>
  <r>
    <m/>
    <x v="36"/>
    <x v="0"/>
    <x v="0"/>
    <m/>
    <m/>
    <x v="0"/>
    <m/>
    <x v="0"/>
    <x v="178"/>
    <s v="Rivera"/>
    <s v="Mariano"/>
    <s v="Yankees"/>
    <s v="P"/>
    <m/>
    <n v="1"/>
    <n v="0.5"/>
    <x v="192"/>
    <x v="2"/>
    <x v="0"/>
    <s v="F $.25"/>
  </r>
  <r>
    <m/>
    <x v="36"/>
    <x v="0"/>
    <x v="0"/>
    <m/>
    <m/>
    <x v="0"/>
    <m/>
    <x v="0"/>
    <x v="28"/>
    <s v="Thomas"/>
    <s v="Frank"/>
    <s v="White Sox"/>
    <s v="1B"/>
    <m/>
    <n v="1"/>
    <n v="0.5"/>
    <x v="164"/>
    <x v="2"/>
    <x v="0"/>
    <s v="F $.25"/>
  </r>
  <r>
    <m/>
    <x v="36"/>
    <x v="0"/>
    <x v="0"/>
    <m/>
    <m/>
    <x v="0"/>
    <m/>
    <x v="0"/>
    <x v="4"/>
    <s v="Glavine"/>
    <s v="Tom"/>
    <s v="Braves"/>
    <s v="P"/>
    <m/>
    <n v="1"/>
    <n v="0.5"/>
    <x v="142"/>
    <x v="2"/>
    <x v="0"/>
    <s v="F $.25"/>
  </r>
  <r>
    <m/>
    <x v="36"/>
    <x v="0"/>
    <x v="0"/>
    <m/>
    <m/>
    <x v="0"/>
    <m/>
    <x v="0"/>
    <x v="38"/>
    <s v="Johnson"/>
    <s v="Randy"/>
    <s v="Mariners"/>
    <s v="P"/>
    <m/>
    <n v="1"/>
    <n v="0.5"/>
    <x v="153"/>
    <x v="2"/>
    <x v="0"/>
    <s v="F $.25"/>
  </r>
  <r>
    <m/>
    <x v="36"/>
    <x v="0"/>
    <x v="0"/>
    <m/>
    <m/>
    <x v="0"/>
    <m/>
    <x v="0"/>
    <x v="53"/>
    <s v="Jeter"/>
    <s v="Derek"/>
    <s v="Yankees"/>
    <s v="SS"/>
    <m/>
    <n v="1"/>
    <n v="1.25"/>
    <x v="209"/>
    <x v="2"/>
    <x v="2"/>
    <s v="E $1"/>
  </r>
  <r>
    <m/>
    <x v="36"/>
    <x v="0"/>
    <x v="0"/>
    <m/>
    <m/>
    <x v="0"/>
    <m/>
    <x v="0"/>
    <x v="92"/>
    <s v="Eckersley"/>
    <s v="Dennis"/>
    <s v="Cardinals"/>
    <s v="P"/>
    <m/>
    <n v="1"/>
    <n v="0.5"/>
    <x v="58"/>
    <x v="2"/>
    <x v="0"/>
    <s v="F $.25"/>
  </r>
  <r>
    <m/>
    <x v="36"/>
    <x v="0"/>
    <x v="0"/>
    <m/>
    <m/>
    <x v="0"/>
    <m/>
    <x v="0"/>
    <x v="103"/>
    <s v="Boggs"/>
    <s v="Wade"/>
    <s v="Yankees"/>
    <s v="3B"/>
    <m/>
    <n v="1"/>
    <n v="0.5"/>
    <x v="104"/>
    <x v="2"/>
    <x v="0"/>
    <s v="F $.25"/>
  </r>
  <r>
    <m/>
    <x v="36"/>
    <x v="0"/>
    <x v="0"/>
    <m/>
    <m/>
    <x v="0"/>
    <m/>
    <x v="0"/>
    <x v="687"/>
    <s v="Thome"/>
    <s v="Jim"/>
    <s v="Indians"/>
    <s v="1B"/>
    <m/>
    <n v="1"/>
    <n v="0.5"/>
    <x v="190"/>
    <x v="2"/>
    <x v="0"/>
    <s v="F $.25"/>
  </r>
  <r>
    <m/>
    <x v="36"/>
    <x v="0"/>
    <x v="0"/>
    <m/>
    <m/>
    <x v="0"/>
    <m/>
    <x v="0"/>
    <x v="687"/>
    <s v="Maddux"/>
    <s v="Greg"/>
    <s v="Braves"/>
    <s v="P"/>
    <m/>
    <n v="1"/>
    <n v="0.75"/>
    <x v="136"/>
    <x v="2"/>
    <x v="0"/>
    <s v="F $.25"/>
  </r>
  <r>
    <m/>
    <x v="36"/>
    <x v="0"/>
    <x v="0"/>
    <m/>
    <m/>
    <x v="0"/>
    <m/>
    <x v="0"/>
    <x v="688"/>
    <s v="Smoltz"/>
    <s v="John"/>
    <s v="Braves"/>
    <s v="P"/>
    <m/>
    <n v="1"/>
    <n v="0.5"/>
    <x v="147"/>
    <x v="2"/>
    <x v="0"/>
    <s v="F $.25"/>
  </r>
  <r>
    <m/>
    <x v="36"/>
    <x v="0"/>
    <x v="0"/>
    <m/>
    <m/>
    <x v="0"/>
    <m/>
    <x v="0"/>
    <x v="104"/>
    <s v="Ripken Jr"/>
    <s v="Cal"/>
    <s v="Orioles"/>
    <s v="SS"/>
    <m/>
    <n v="1"/>
    <n v="1.5"/>
    <x v="81"/>
    <x v="2"/>
    <x v="0"/>
    <s v="E $1"/>
  </r>
  <r>
    <m/>
    <x v="36"/>
    <x v="0"/>
    <x v="0"/>
    <m/>
    <m/>
    <x v="0"/>
    <m/>
    <x v="0"/>
    <x v="636"/>
    <s v="Griffey Jr"/>
    <s v="Ken"/>
    <s v="Mariners"/>
    <s v="OF"/>
    <m/>
    <n v="1"/>
    <n v="1"/>
    <x v="151"/>
    <x v="2"/>
    <x v="0"/>
    <s v="E $1"/>
  </r>
  <r>
    <m/>
    <x v="36"/>
    <x v="0"/>
    <x v="0"/>
    <m/>
    <m/>
    <x v="0"/>
    <m/>
    <x v="0"/>
    <x v="689"/>
    <s v="Schilling"/>
    <s v="Curt"/>
    <s v="Phillies"/>
    <s v="P"/>
    <m/>
    <n v="1"/>
    <n v="0.3"/>
    <x v="222"/>
    <x v="2"/>
    <x v="2"/>
    <s v="F $.25"/>
  </r>
  <r>
    <m/>
    <x v="36"/>
    <x v="0"/>
    <x v="0"/>
    <m/>
    <m/>
    <x v="0"/>
    <m/>
    <x v="0"/>
    <x v="266"/>
    <s v="Martinez"/>
    <s v="Pedro"/>
    <s v="Red Sox"/>
    <s v="P"/>
    <m/>
    <n v="1"/>
    <n v="0.5"/>
    <x v="189"/>
    <x v="2"/>
    <x v="0"/>
    <s v="F $.25"/>
  </r>
  <r>
    <s v="TL"/>
    <x v="37"/>
    <x v="2"/>
    <x v="49"/>
    <m/>
    <m/>
    <x v="5"/>
    <m/>
    <x v="0"/>
    <x v="686"/>
    <s v="Carlton"/>
    <s v="Steve"/>
    <s v="Phillies"/>
    <s v="P"/>
    <m/>
    <n v="1"/>
    <n v="15"/>
    <x v="12"/>
    <x v="110"/>
    <x v="3"/>
    <s v="C $10"/>
  </r>
  <r>
    <s v="Topps2"/>
    <x v="37"/>
    <x v="0"/>
    <x v="0"/>
    <m/>
    <m/>
    <x v="0"/>
    <m/>
    <x v="0"/>
    <x v="181"/>
    <s v="Maddux"/>
    <s v="Greg"/>
    <s v="Braves"/>
    <s v="P"/>
    <m/>
    <n v="1"/>
    <n v="0.75"/>
    <x v="136"/>
    <x v="2"/>
    <x v="0"/>
    <s v="F $.25"/>
  </r>
  <r>
    <s v="Topps2"/>
    <x v="37"/>
    <x v="0"/>
    <x v="0"/>
    <m/>
    <m/>
    <x v="0"/>
    <m/>
    <x v="0"/>
    <x v="565"/>
    <s v="Gwynn"/>
    <s v="Tony"/>
    <s v="Padres"/>
    <s v="OF"/>
    <m/>
    <n v="1"/>
    <n v="0.6"/>
    <x v="94"/>
    <x v="2"/>
    <x v="0"/>
    <s v="F $.25"/>
  </r>
  <r>
    <s v="Topps2"/>
    <x v="37"/>
    <x v="0"/>
    <x v="0"/>
    <m/>
    <m/>
    <x v="0"/>
    <m/>
    <x v="0"/>
    <x v="338"/>
    <s v="Jeter"/>
    <s v="Derek"/>
    <s v="Yankees"/>
    <s v="SS"/>
    <m/>
    <n v="1"/>
    <n v="1.25"/>
    <x v="209"/>
    <x v="2"/>
    <x v="2"/>
    <s v="E $1"/>
  </r>
  <r>
    <s v="Topps2"/>
    <x v="37"/>
    <x v="0"/>
    <x v="0"/>
    <m/>
    <m/>
    <x v="0"/>
    <m/>
    <x v="0"/>
    <x v="31"/>
    <s v="Martinez"/>
    <s v="Pedro"/>
    <s v="Red Sox"/>
    <s v="P"/>
    <m/>
    <n v="1"/>
    <n v="0.5"/>
    <x v="189"/>
    <x v="2"/>
    <x v="0"/>
    <s v="F $.25"/>
  </r>
  <r>
    <s v="Topps2"/>
    <x v="37"/>
    <x v="0"/>
    <x v="0"/>
    <m/>
    <m/>
    <x v="0"/>
    <m/>
    <x v="0"/>
    <x v="22"/>
    <s v="Griffey Jr"/>
    <s v="Ken"/>
    <s v="Mariners"/>
    <s v="OF"/>
    <m/>
    <n v="1"/>
    <n v="1"/>
    <x v="151"/>
    <x v="2"/>
    <x v="0"/>
    <s v="E $1"/>
  </r>
  <r>
    <s v="Topps2"/>
    <x v="37"/>
    <x v="0"/>
    <x v="0"/>
    <m/>
    <m/>
    <x v="0"/>
    <m/>
    <x v="0"/>
    <x v="5"/>
    <s v="Rolen"/>
    <s v="Scott"/>
    <s v="Phillies"/>
    <s v="3B"/>
    <m/>
    <n v="1"/>
    <m/>
    <x v="225"/>
    <x v="2"/>
    <x v="1"/>
    <s v="G"/>
  </r>
  <r>
    <s v="Topps2"/>
    <x v="37"/>
    <x v="0"/>
    <x v="0"/>
    <m/>
    <m/>
    <x v="0"/>
    <m/>
    <x v="0"/>
    <x v="337"/>
    <s v="Rivera"/>
    <s v="Mariano"/>
    <s v="Yankees"/>
    <s v="P"/>
    <m/>
    <n v="1"/>
    <n v="0.5"/>
    <x v="192"/>
    <x v="2"/>
    <x v="0"/>
    <s v="F $.25"/>
  </r>
  <r>
    <s v="Topps2"/>
    <x v="37"/>
    <x v="0"/>
    <x v="0"/>
    <m/>
    <m/>
    <x v="0"/>
    <m/>
    <x v="0"/>
    <x v="14"/>
    <s v="McGwire"/>
    <s v="Mark"/>
    <s v="Cardinals"/>
    <m/>
    <m/>
    <n v="1"/>
    <n v="8"/>
    <x v="122"/>
    <x v="2"/>
    <x v="2"/>
    <s v="D $5"/>
  </r>
  <r>
    <s v="Topps2"/>
    <x v="37"/>
    <x v="0"/>
    <x v="0"/>
    <m/>
    <m/>
    <x v="0"/>
    <m/>
    <x v="0"/>
    <x v="140"/>
    <s v="Griffey Jr"/>
    <s v="Ken"/>
    <s v="Mariners"/>
    <m/>
    <m/>
    <n v="1"/>
    <n v="0.5"/>
    <x v="151"/>
    <x v="2"/>
    <x v="0"/>
    <s v="F $.25"/>
  </r>
  <r>
    <s v="Topps2"/>
    <x v="37"/>
    <x v="0"/>
    <x v="0"/>
    <m/>
    <m/>
    <x v="0"/>
    <m/>
    <x v="0"/>
    <x v="40"/>
    <s v="Jeter"/>
    <s v="Derek"/>
    <s v="Yankees"/>
    <m/>
    <m/>
    <n v="1"/>
    <n v="0.6"/>
    <x v="209"/>
    <x v="2"/>
    <x v="2"/>
    <s v="F $.25"/>
  </r>
  <r>
    <s v="Topps2"/>
    <x v="37"/>
    <x v="0"/>
    <x v="0"/>
    <m/>
    <m/>
    <x v="0"/>
    <m/>
    <x v="0"/>
    <x v="75"/>
    <s v="Maddux"/>
    <s v="Greg"/>
    <s v="Braves"/>
    <m/>
    <m/>
    <n v="1"/>
    <n v="0.5"/>
    <x v="136"/>
    <x v="2"/>
    <x v="0"/>
    <s v="F $.25"/>
  </r>
  <r>
    <s v="Topps2"/>
    <x v="37"/>
    <x v="0"/>
    <x v="0"/>
    <m/>
    <m/>
    <x v="0"/>
    <m/>
    <x v="0"/>
    <x v="162"/>
    <s v="Rivera"/>
    <s v="Mariano"/>
    <s v="Yankees"/>
    <s v="P"/>
    <m/>
    <n v="1"/>
    <n v="0.5"/>
    <x v="192"/>
    <x v="2"/>
    <x v="0"/>
    <s v="F $.25"/>
  </r>
  <r>
    <s v="Topps2"/>
    <x v="37"/>
    <x v="0"/>
    <x v="0"/>
    <m/>
    <m/>
    <x v="0"/>
    <m/>
    <x v="0"/>
    <x v="218"/>
    <s v="Glavine"/>
    <s v="Tom"/>
    <s v="Braves"/>
    <s v="P"/>
    <m/>
    <n v="1"/>
    <n v="0.5"/>
    <x v="142"/>
    <x v="2"/>
    <x v="0"/>
    <s v="F $.25"/>
  </r>
  <r>
    <s v="Topps2"/>
    <x v="37"/>
    <x v="0"/>
    <x v="0"/>
    <m/>
    <m/>
    <x v="0"/>
    <m/>
    <x v="0"/>
    <x v="110"/>
    <s v="Ripken Jr"/>
    <s v="Cal"/>
    <s v="Orioles"/>
    <s v="3B"/>
    <m/>
    <n v="1"/>
    <n v="1.5"/>
    <x v="81"/>
    <x v="2"/>
    <x v="0"/>
    <s v="E $1"/>
  </r>
  <r>
    <s v="Topps2"/>
    <x v="37"/>
    <x v="0"/>
    <x v="0"/>
    <m/>
    <m/>
    <x v="0"/>
    <m/>
    <x v="0"/>
    <x v="484"/>
    <s v="Hunter"/>
    <s v="Brian"/>
    <s v="Tigers"/>
    <s v="OF"/>
    <m/>
    <n v="1"/>
    <m/>
    <x v="226"/>
    <x v="2"/>
    <x v="1"/>
    <s v="G"/>
  </r>
  <r>
    <s v="Topps2"/>
    <x v="37"/>
    <x v="0"/>
    <x v="0"/>
    <m/>
    <m/>
    <x v="0"/>
    <m/>
    <x v="0"/>
    <x v="432"/>
    <s v="Henderson"/>
    <s v="Rickey"/>
    <s v="Blue Jays"/>
    <s v="OF"/>
    <m/>
    <n v="1"/>
    <n v="0.5"/>
    <x v="66"/>
    <x v="2"/>
    <x v="0"/>
    <s v="F $.25"/>
  </r>
  <r>
    <s v="Topps2"/>
    <x v="37"/>
    <x v="0"/>
    <x v="0"/>
    <m/>
    <m/>
    <x v="0"/>
    <m/>
    <x v="0"/>
    <x v="478"/>
    <s v="Ortiz"/>
    <s v="David"/>
    <s v="Twins"/>
    <s v="1B"/>
    <m/>
    <n v="1"/>
    <n v="0.5"/>
    <x v="223"/>
    <x v="2"/>
    <x v="2"/>
    <s v="F $.25"/>
  </r>
  <r>
    <s v="Topps2"/>
    <x v="37"/>
    <x v="0"/>
    <x v="0"/>
    <m/>
    <m/>
    <x v="0"/>
    <m/>
    <x v="0"/>
    <x v="367"/>
    <s v="Smoltz"/>
    <s v="John"/>
    <s v="Braves"/>
    <s v="P"/>
    <m/>
    <n v="1"/>
    <n v="0.5"/>
    <x v="147"/>
    <x v="2"/>
    <x v="0"/>
    <s v="F $.25"/>
  </r>
  <r>
    <s v="Topps2"/>
    <x v="37"/>
    <x v="0"/>
    <x v="0"/>
    <m/>
    <m/>
    <x v="0"/>
    <m/>
    <x v="0"/>
    <x v="551"/>
    <s v="Halladay"/>
    <s v="Roy"/>
    <s v="Blue Jays"/>
    <s v="P"/>
    <m/>
    <n v="1"/>
    <m/>
    <x v="227"/>
    <x v="2"/>
    <x v="0"/>
    <s v="G"/>
  </r>
  <r>
    <s v="Topps2"/>
    <x v="37"/>
    <x v="0"/>
    <x v="0"/>
    <m/>
    <m/>
    <x v="0"/>
    <m/>
    <x v="0"/>
    <x v="58"/>
    <s v="Piazza"/>
    <s v="Mike"/>
    <s v="Mets"/>
    <s v="C"/>
    <m/>
    <n v="1"/>
    <n v="0.75"/>
    <x v="193"/>
    <x v="2"/>
    <x v="0"/>
    <s v="F $.25"/>
  </r>
  <r>
    <s v="Topps2"/>
    <x v="37"/>
    <x v="0"/>
    <x v="0"/>
    <m/>
    <m/>
    <x v="0"/>
    <m/>
    <x v="0"/>
    <x v="62"/>
    <s v="Jones"/>
    <s v="Chipper"/>
    <s v="Braves"/>
    <s v="3B"/>
    <m/>
    <n v="1"/>
    <n v="0.5"/>
    <x v="182"/>
    <x v="2"/>
    <x v="0"/>
    <s v="F $.25"/>
  </r>
  <r>
    <s v="Topps2"/>
    <x v="37"/>
    <x v="0"/>
    <x v="0"/>
    <m/>
    <m/>
    <x v="0"/>
    <m/>
    <x v="0"/>
    <x v="690"/>
    <s v="Beltre"/>
    <s v="Adrian"/>
    <s v="Dodgers"/>
    <s v="3B"/>
    <m/>
    <n v="1"/>
    <n v="0.3"/>
    <x v="228"/>
    <x v="2"/>
    <x v="2"/>
    <s v="F $.25"/>
  </r>
  <r>
    <s v="Topps2"/>
    <x v="37"/>
    <x v="0"/>
    <x v="0"/>
    <m/>
    <m/>
    <x v="0"/>
    <m/>
    <x v="0"/>
    <x v="16"/>
    <s v="Thome"/>
    <s v="Jim"/>
    <s v="Indians"/>
    <s v="1B"/>
    <m/>
    <n v="1"/>
    <n v="0.25"/>
    <x v="190"/>
    <x v="2"/>
    <x v="0"/>
    <s v="F $.25"/>
  </r>
  <r>
    <s v="Topps2"/>
    <x v="37"/>
    <x v="0"/>
    <x v="0"/>
    <m/>
    <m/>
    <x v="0"/>
    <m/>
    <x v="0"/>
    <x v="462"/>
    <s v="Schilling"/>
    <s v="Curt"/>
    <s v="Phillies"/>
    <s v="P"/>
    <m/>
    <n v="1"/>
    <m/>
    <x v="222"/>
    <x v="2"/>
    <x v="2"/>
    <s v="G"/>
  </r>
  <r>
    <s v="Topps2"/>
    <x v="37"/>
    <x v="0"/>
    <x v="0"/>
    <m/>
    <m/>
    <x v="0"/>
    <m/>
    <x v="0"/>
    <x v="629"/>
    <s v="Bonds"/>
    <s v="Barry"/>
    <s v="Giants"/>
    <s v="OF"/>
    <m/>
    <n v="1"/>
    <n v="1.5"/>
    <x v="132"/>
    <x v="2"/>
    <x v="2"/>
    <s v="E $1"/>
  </r>
  <r>
    <s v="Topps2"/>
    <x v="37"/>
    <x v="0"/>
    <x v="0"/>
    <m/>
    <m/>
    <x v="0"/>
    <m/>
    <x v="0"/>
    <x v="281"/>
    <s v="Boggs"/>
    <s v="Wade"/>
    <s v="Rays"/>
    <s v="3B"/>
    <m/>
    <n v="1"/>
    <n v="0.5"/>
    <x v="104"/>
    <x v="2"/>
    <x v="0"/>
    <s v="F $.25"/>
  </r>
  <r>
    <s v="Topps2"/>
    <x v="37"/>
    <x v="0"/>
    <x v="0"/>
    <m/>
    <m/>
    <x v="0"/>
    <m/>
    <x v="0"/>
    <x v="294"/>
    <s v="Rodriguez"/>
    <s v="Ivan"/>
    <s v="Rangers"/>
    <s v="C"/>
    <m/>
    <n v="1"/>
    <n v="0.1"/>
    <x v="178"/>
    <x v="2"/>
    <x v="0"/>
    <s v="G"/>
  </r>
  <r>
    <s v="Topps2"/>
    <x v="37"/>
    <x v="0"/>
    <x v="0"/>
    <m/>
    <m/>
    <x v="0"/>
    <m/>
    <x v="0"/>
    <x v="691"/>
    <s v="Johnson"/>
    <s v="Randy"/>
    <s v="Diamond Backs"/>
    <s v="P"/>
    <m/>
    <n v="1"/>
    <n v="0.5"/>
    <x v="153"/>
    <x v="2"/>
    <x v="0"/>
    <s v="F $.25"/>
  </r>
  <r>
    <s v="Topps2"/>
    <x v="37"/>
    <x v="0"/>
    <x v="0"/>
    <m/>
    <m/>
    <x v="0"/>
    <m/>
    <x v="0"/>
    <x v="692"/>
    <s v="Thomas"/>
    <s v="Frank"/>
    <s v="White Sox"/>
    <s v="1B"/>
    <m/>
    <n v="1"/>
    <n v="0.5"/>
    <x v="164"/>
    <x v="2"/>
    <x v="0"/>
    <s v="F $.25"/>
  </r>
  <r>
    <s v="Topps2"/>
    <x v="37"/>
    <x v="0"/>
    <x v="0"/>
    <m/>
    <m/>
    <x v="0"/>
    <m/>
    <x v="1"/>
    <x v="225"/>
    <s v="Burrell"/>
    <s v="Pat"/>
    <s v="Phillies"/>
    <s v="1B"/>
    <m/>
    <n v="1"/>
    <n v="1.5"/>
    <x v="229"/>
    <x v="1"/>
    <x v="1"/>
    <s v="E $1"/>
  </r>
  <r>
    <s v="Topps2"/>
    <x v="37"/>
    <x v="0"/>
    <x v="0"/>
    <m/>
    <m/>
    <x v="0"/>
    <m/>
    <x v="0"/>
    <x v="320"/>
    <s v="Schilling"/>
    <s v="Curt"/>
    <s v="Phillies"/>
    <s v="P"/>
    <m/>
    <n v="1"/>
    <m/>
    <x v="222"/>
    <x v="2"/>
    <x v="2"/>
    <s v="G"/>
  </r>
  <r>
    <s v="Topps2"/>
    <x v="37"/>
    <x v="0"/>
    <x v="0"/>
    <m/>
    <m/>
    <x v="0"/>
    <m/>
    <x v="0"/>
    <x v="655"/>
    <s v="Johnson"/>
    <s v="Randy"/>
    <s v="Diamond Backs"/>
    <s v="P"/>
    <m/>
    <n v="1"/>
    <n v="0.5"/>
    <x v="153"/>
    <x v="2"/>
    <x v="0"/>
    <s v="F $.25"/>
  </r>
  <r>
    <s v="Topps2"/>
    <x v="37"/>
    <x v="0"/>
    <x v="0"/>
    <m/>
    <m/>
    <x v="0"/>
    <m/>
    <x v="0"/>
    <x v="648"/>
    <s v="Martinez"/>
    <s v="Pedro"/>
    <s v="Red Sox"/>
    <s v="P"/>
    <m/>
    <n v="1"/>
    <n v="0.5"/>
    <x v="189"/>
    <x v="2"/>
    <x v="0"/>
    <s v="F $.25"/>
  </r>
  <r>
    <s v="Topps2"/>
    <x v="37"/>
    <x v="0"/>
    <x v="0"/>
    <m/>
    <m/>
    <x v="0"/>
    <m/>
    <x v="0"/>
    <x v="693"/>
    <s v="Rodriguez,Alex/Garciaparra,Nomar/Jeter, Derek"/>
    <m/>
    <m/>
    <m/>
    <m/>
    <n v="1"/>
    <n v="0.6"/>
    <x v="230"/>
    <x v="2"/>
    <x v="1"/>
    <s v="F $.25"/>
  </r>
  <r>
    <s v="Topps3"/>
    <x v="38"/>
    <x v="0"/>
    <x v="50"/>
    <m/>
    <m/>
    <x v="0"/>
    <m/>
    <x v="0"/>
    <x v="694"/>
    <s v="Griffey Jr"/>
    <s v="Ken"/>
    <s v="Mariners"/>
    <s v="OF"/>
    <m/>
    <n v="1"/>
    <n v="2.5"/>
    <x v="151"/>
    <x v="111"/>
    <x v="0"/>
    <s v="E $1"/>
  </r>
  <r>
    <s v="TL"/>
    <x v="38"/>
    <x v="0"/>
    <x v="51"/>
    <m/>
    <m/>
    <x v="5"/>
    <m/>
    <x v="0"/>
    <x v="695"/>
    <s v="Rolen"/>
    <s v="Scott"/>
    <s v="Phillies"/>
    <m/>
    <m/>
    <n v="1"/>
    <n v="25"/>
    <x v="225"/>
    <x v="112"/>
    <x v="1"/>
    <s v="C $10"/>
  </r>
  <r>
    <s v="Topps3"/>
    <x v="38"/>
    <x v="0"/>
    <x v="52"/>
    <m/>
    <m/>
    <x v="0"/>
    <m/>
    <x v="0"/>
    <x v="696"/>
    <s v="Piazza"/>
    <s v="Mike"/>
    <s v="Mets"/>
    <s v="C"/>
    <m/>
    <n v="1"/>
    <n v="1"/>
    <x v="193"/>
    <x v="113"/>
    <x v="0"/>
    <s v="E $1"/>
  </r>
  <r>
    <s v="Topps3"/>
    <x v="38"/>
    <x v="0"/>
    <x v="53"/>
    <m/>
    <m/>
    <x v="0"/>
    <m/>
    <x v="0"/>
    <x v="697"/>
    <s v="Jeter"/>
    <s v="Derek"/>
    <s v="Yankees"/>
    <s v="SS"/>
    <m/>
    <n v="1"/>
    <n v="6"/>
    <x v="209"/>
    <x v="114"/>
    <x v="2"/>
    <s v="D $5"/>
  </r>
  <r>
    <s v="Topps3"/>
    <x v="38"/>
    <x v="0"/>
    <x v="54"/>
    <m/>
    <m/>
    <x v="0"/>
    <m/>
    <x v="0"/>
    <x v="698"/>
    <s v="Maddux"/>
    <s v="Greg"/>
    <s v="Braves"/>
    <s v="P"/>
    <m/>
    <n v="1"/>
    <n v="3"/>
    <x v="136"/>
    <x v="115"/>
    <x v="0"/>
    <s v="E $1"/>
  </r>
  <r>
    <s v="Topps3"/>
    <x v="38"/>
    <x v="0"/>
    <x v="55"/>
    <m/>
    <m/>
    <x v="0"/>
    <m/>
    <x v="0"/>
    <x v="699"/>
    <s v="Johnson,R / Martinez, P"/>
    <m/>
    <m/>
    <s v="P"/>
    <m/>
    <n v="1"/>
    <n v="2.5"/>
    <x v="231"/>
    <x v="116"/>
    <x v="1"/>
    <s v="E $1"/>
  </r>
  <r>
    <s v="Topps3"/>
    <x v="38"/>
    <x v="0"/>
    <x v="0"/>
    <m/>
    <m/>
    <x v="0"/>
    <m/>
    <x v="0"/>
    <x v="0"/>
    <s v="Gwynn"/>
    <s v="Tony"/>
    <s v="Padres"/>
    <s v="OF"/>
    <m/>
    <n v="1"/>
    <n v="0.5"/>
    <x v="94"/>
    <x v="2"/>
    <x v="0"/>
    <s v="F $.25"/>
  </r>
  <r>
    <s v="Topps3"/>
    <x v="38"/>
    <x v="0"/>
    <x v="0"/>
    <m/>
    <m/>
    <x v="0"/>
    <m/>
    <x v="0"/>
    <x v="155"/>
    <s v="Boggs"/>
    <s v="Wade"/>
    <s v="Rays"/>
    <s v="3B"/>
    <m/>
    <n v="1"/>
    <n v="0.5"/>
    <x v="104"/>
    <x v="2"/>
    <x v="0"/>
    <s v="F $.25"/>
  </r>
  <r>
    <s v="Topps3"/>
    <x v="38"/>
    <x v="0"/>
    <x v="0"/>
    <m/>
    <m/>
    <x v="0"/>
    <m/>
    <x v="0"/>
    <x v="267"/>
    <s v="Ripken Jr"/>
    <s v="Cal"/>
    <s v="Orioles"/>
    <s v="3B"/>
    <m/>
    <n v="1"/>
    <n v="1.5"/>
    <x v="81"/>
    <x v="2"/>
    <x v="0"/>
    <s v="E $1"/>
  </r>
  <r>
    <s v="Topps3"/>
    <x v="38"/>
    <x v="0"/>
    <x v="0"/>
    <m/>
    <m/>
    <x v="0"/>
    <m/>
    <x v="0"/>
    <x v="180"/>
    <s v="Jeter"/>
    <s v="Derek"/>
    <s v="Yankees"/>
    <s v="SS"/>
    <m/>
    <n v="1"/>
    <n v="1.25"/>
    <x v="209"/>
    <x v="2"/>
    <x v="2"/>
    <s v="E $1"/>
  </r>
  <r>
    <s v="Topps3"/>
    <x v="38"/>
    <x v="0"/>
    <x v="0"/>
    <m/>
    <m/>
    <x v="0"/>
    <m/>
    <x v="0"/>
    <x v="700"/>
    <s v="Aaron"/>
    <s v="Hank"/>
    <s v="Braves"/>
    <s v="OF"/>
    <s v="PC"/>
    <n v="1"/>
    <n v="1"/>
    <x v="18"/>
    <x v="2"/>
    <x v="0"/>
    <s v="E $1"/>
  </r>
  <r>
    <s v="Topps3"/>
    <x v="38"/>
    <x v="0"/>
    <x v="0"/>
    <m/>
    <m/>
    <x v="0"/>
    <m/>
    <x v="0"/>
    <x v="273"/>
    <s v="Johnson"/>
    <s v="Randy"/>
    <s v="Diamond Backs"/>
    <s v="P"/>
    <m/>
    <n v="1"/>
    <n v="0.5"/>
    <x v="153"/>
    <x v="2"/>
    <x v="0"/>
    <s v="F $.25"/>
  </r>
  <r>
    <s v="Topps3"/>
    <x v="38"/>
    <x v="0"/>
    <x v="0"/>
    <m/>
    <m/>
    <x v="0"/>
    <m/>
    <x v="0"/>
    <x v="29"/>
    <s v="Thomas"/>
    <s v="Frank"/>
    <s v="White Sox"/>
    <s v="1B"/>
    <m/>
    <n v="1"/>
    <n v="0.5"/>
    <x v="164"/>
    <x v="2"/>
    <x v="0"/>
    <s v="F $.25"/>
  </r>
  <r>
    <s v="Topps3"/>
    <x v="38"/>
    <x v="0"/>
    <x v="0"/>
    <m/>
    <m/>
    <x v="0"/>
    <m/>
    <x v="0"/>
    <x v="289"/>
    <s v="Martinez"/>
    <s v="Pedro"/>
    <s v="Red Sox"/>
    <s v="P"/>
    <m/>
    <n v="1"/>
    <n v="0.5"/>
    <x v="189"/>
    <x v="2"/>
    <x v="0"/>
    <s v="F $.25"/>
  </r>
  <r>
    <s v="Topps3"/>
    <x v="38"/>
    <x v="0"/>
    <x v="0"/>
    <m/>
    <m/>
    <x v="0"/>
    <m/>
    <x v="0"/>
    <x v="336"/>
    <s v="Henderson"/>
    <s v="Rickey"/>
    <s v="Mets"/>
    <s v="OF"/>
    <m/>
    <n v="1"/>
    <n v="0.5"/>
    <x v="66"/>
    <x v="2"/>
    <x v="0"/>
    <s v="F $.25"/>
  </r>
  <r>
    <s v="Topps3"/>
    <x v="38"/>
    <x v="0"/>
    <x v="0"/>
    <m/>
    <m/>
    <x v="0"/>
    <m/>
    <x v="0"/>
    <x v="701"/>
    <s v="Beltre"/>
    <s v="Adrian"/>
    <s v="Dodgers"/>
    <s v="3B"/>
    <m/>
    <n v="1"/>
    <n v="0.5"/>
    <x v="228"/>
    <x v="2"/>
    <x v="2"/>
    <s v="F $.25"/>
  </r>
  <r>
    <s v="Topps3"/>
    <x v="38"/>
    <x v="0"/>
    <x v="0"/>
    <m/>
    <m/>
    <x v="0"/>
    <m/>
    <x v="0"/>
    <x v="88"/>
    <s v="Schilling"/>
    <s v="Curt"/>
    <s v="Phillies"/>
    <s v="P"/>
    <m/>
    <n v="1"/>
    <m/>
    <x v="222"/>
    <x v="2"/>
    <x v="2"/>
    <s v="G"/>
  </r>
  <r>
    <s v="Topps3"/>
    <x v="38"/>
    <x v="0"/>
    <x v="0"/>
    <m/>
    <m/>
    <x v="0"/>
    <m/>
    <x v="0"/>
    <x v="5"/>
    <s v="Smoltz"/>
    <s v="John"/>
    <s v="Braves"/>
    <s v="P"/>
    <m/>
    <n v="1"/>
    <n v="0.05"/>
    <x v="147"/>
    <x v="2"/>
    <x v="0"/>
    <s v="G"/>
  </r>
  <r>
    <s v="Topps3"/>
    <x v="38"/>
    <x v="0"/>
    <x v="0"/>
    <m/>
    <m/>
    <x v="0"/>
    <m/>
    <x v="0"/>
    <x v="54"/>
    <s v="Jones"/>
    <s v="Chipper"/>
    <s v="Braves"/>
    <s v="3B"/>
    <m/>
    <n v="1"/>
    <n v="0.5"/>
    <x v="182"/>
    <x v="2"/>
    <x v="0"/>
    <s v="F $.25"/>
  </r>
  <r>
    <s v="Topps3"/>
    <x v="38"/>
    <x v="0"/>
    <x v="0"/>
    <m/>
    <m/>
    <x v="0"/>
    <m/>
    <x v="0"/>
    <x v="120"/>
    <s v="Rivera"/>
    <s v="Mariano"/>
    <s v="Yankees"/>
    <s v="P"/>
    <m/>
    <n v="1"/>
    <n v="0.6"/>
    <x v="192"/>
    <x v="2"/>
    <x v="0"/>
    <s v="F $.25"/>
  </r>
  <r>
    <s v="Topps3"/>
    <x v="38"/>
    <x v="0"/>
    <x v="0"/>
    <s v="20thCBest"/>
    <m/>
    <x v="0"/>
    <m/>
    <x v="0"/>
    <x v="161"/>
    <s v="Gwynn"/>
    <s v="Tony"/>
    <s v="Padres"/>
    <m/>
    <m/>
    <n v="1"/>
    <n v="0.5"/>
    <x v="94"/>
    <x v="117"/>
    <x v="0"/>
    <s v="F $.25"/>
  </r>
  <r>
    <s v="Topps3"/>
    <x v="38"/>
    <x v="0"/>
    <x v="0"/>
    <m/>
    <m/>
    <x v="0"/>
    <m/>
    <x v="0"/>
    <x v="40"/>
    <s v="Boggs"/>
    <s v="Wade"/>
    <s v="Rays"/>
    <m/>
    <m/>
    <n v="1"/>
    <n v="0.5"/>
    <x v="104"/>
    <x v="2"/>
    <x v="0"/>
    <s v="F $.25"/>
  </r>
  <r>
    <s v="Topps3"/>
    <x v="38"/>
    <x v="0"/>
    <x v="0"/>
    <m/>
    <m/>
    <x v="0"/>
    <m/>
    <x v="0"/>
    <x v="702"/>
    <s v="Henderson"/>
    <s v="Rickey"/>
    <s v="Mets"/>
    <m/>
    <m/>
    <n v="1"/>
    <n v="0.5"/>
    <x v="66"/>
    <x v="2"/>
    <x v="0"/>
    <s v="F $.25"/>
  </r>
  <r>
    <s v="Topps3"/>
    <x v="38"/>
    <x v="0"/>
    <x v="0"/>
    <m/>
    <m/>
    <x v="0"/>
    <m/>
    <x v="0"/>
    <x v="217"/>
    <s v="Henderson"/>
    <s v="Rickey"/>
    <s v="Mets"/>
    <m/>
    <m/>
    <n v="1"/>
    <n v="0.5"/>
    <x v="66"/>
    <x v="2"/>
    <x v="0"/>
    <s v="F $.25"/>
  </r>
  <r>
    <s v="Topps3"/>
    <x v="38"/>
    <x v="0"/>
    <x v="0"/>
    <m/>
    <m/>
    <x v="0"/>
    <m/>
    <x v="0"/>
    <x v="703"/>
    <s v="McGwire"/>
    <s v="Mark"/>
    <s v="Cardinals"/>
    <m/>
    <m/>
    <n v="1"/>
    <n v="2.5"/>
    <x v="122"/>
    <x v="2"/>
    <x v="2"/>
    <s v="E $1"/>
  </r>
  <r>
    <s v="Topps3"/>
    <x v="38"/>
    <x v="0"/>
    <x v="0"/>
    <m/>
    <m/>
    <x v="0"/>
    <m/>
    <x v="0"/>
    <x v="704"/>
    <s v="Aaron"/>
    <s v="Hank"/>
    <s v="Braves"/>
    <m/>
    <s v="PC"/>
    <n v="1"/>
    <n v="2.5"/>
    <x v="18"/>
    <x v="2"/>
    <x v="0"/>
    <s v="E $1"/>
  </r>
  <r>
    <s v="Topps3"/>
    <x v="38"/>
    <x v="0"/>
    <x v="0"/>
    <m/>
    <m/>
    <x v="0"/>
    <m/>
    <x v="0"/>
    <x v="705"/>
    <s v="Ripken Jr"/>
    <s v="Cal"/>
    <s v="Orioles"/>
    <s v="SS"/>
    <m/>
    <n v="1"/>
    <n v="5"/>
    <x v="81"/>
    <x v="2"/>
    <x v="0"/>
    <s v="D $5"/>
  </r>
  <r>
    <s v="Topps3"/>
    <x v="38"/>
    <x v="0"/>
    <x v="0"/>
    <m/>
    <m/>
    <x v="0"/>
    <m/>
    <x v="0"/>
    <x v="317"/>
    <s v="Boggs"/>
    <s v="Wade"/>
    <s v="Rays"/>
    <m/>
    <m/>
    <n v="1"/>
    <n v="0.5"/>
    <x v="104"/>
    <x v="2"/>
    <x v="0"/>
    <s v="F $.25"/>
  </r>
  <r>
    <s v="Topps3"/>
    <x v="38"/>
    <x v="0"/>
    <x v="0"/>
    <s v="NLChamp"/>
    <m/>
    <x v="0"/>
    <m/>
    <x v="0"/>
    <x v="162"/>
    <s v="Gwynn"/>
    <s v="Tony"/>
    <s v="Padres"/>
    <m/>
    <m/>
    <n v="1"/>
    <n v="0.5"/>
    <x v="94"/>
    <x v="118"/>
    <x v="0"/>
    <s v="F $.25"/>
  </r>
  <r>
    <s v="Topps3"/>
    <x v="38"/>
    <x v="0"/>
    <x v="0"/>
    <m/>
    <m/>
    <x v="0"/>
    <m/>
    <x v="0"/>
    <x v="706"/>
    <s v="Glavine"/>
    <s v="Tom"/>
    <s v="Braves"/>
    <s v="P"/>
    <m/>
    <n v="1"/>
    <n v="0.5"/>
    <x v="142"/>
    <x v="2"/>
    <x v="0"/>
    <s v="F $.25"/>
  </r>
  <r>
    <s v="Topps3"/>
    <x v="38"/>
    <x v="0"/>
    <x v="0"/>
    <m/>
    <m/>
    <x v="0"/>
    <m/>
    <x v="0"/>
    <x v="10"/>
    <s v="Bonds"/>
    <s v="Barry"/>
    <s v="Giants"/>
    <s v="OF"/>
    <m/>
    <n v="1"/>
    <n v="0.75"/>
    <x v="132"/>
    <x v="2"/>
    <x v="2"/>
    <s v="F $.25"/>
  </r>
  <r>
    <s v="Topps3"/>
    <x v="38"/>
    <x v="0"/>
    <x v="0"/>
    <m/>
    <m/>
    <x v="0"/>
    <m/>
    <x v="0"/>
    <x v="20"/>
    <s v="Piazza"/>
    <s v="Mike"/>
    <s v="Mets"/>
    <s v="C"/>
    <m/>
    <n v="1"/>
    <n v="0.5"/>
    <x v="193"/>
    <x v="2"/>
    <x v="0"/>
    <s v="F $.25"/>
  </r>
  <r>
    <s v="Topps3"/>
    <x v="38"/>
    <x v="0"/>
    <x v="0"/>
    <m/>
    <m/>
    <x v="0"/>
    <m/>
    <x v="0"/>
    <x v="707"/>
    <s v="Rolen"/>
    <s v="Scott"/>
    <s v="Phillies"/>
    <s v="3B"/>
    <m/>
    <n v="1"/>
    <m/>
    <x v="225"/>
    <x v="2"/>
    <x v="1"/>
    <s v="G"/>
  </r>
  <r>
    <s v="Topps3"/>
    <x v="38"/>
    <x v="0"/>
    <x v="0"/>
    <m/>
    <m/>
    <x v="0"/>
    <m/>
    <x v="0"/>
    <x v="551"/>
    <s v="Rivera"/>
    <s v="Mariano"/>
    <s v="Yankees"/>
    <s v="P"/>
    <m/>
    <n v="1"/>
    <n v="0.6"/>
    <x v="192"/>
    <x v="2"/>
    <x v="0"/>
    <s v="F $.25"/>
  </r>
  <r>
    <s v="Topps3"/>
    <x v="38"/>
    <x v="0"/>
    <x v="0"/>
    <m/>
    <m/>
    <x v="0"/>
    <m/>
    <x v="0"/>
    <x v="94"/>
    <s v="Thome"/>
    <s v="Jim"/>
    <s v="Indians"/>
    <s v="1B"/>
    <m/>
    <n v="1"/>
    <n v="0.5"/>
    <x v="190"/>
    <x v="2"/>
    <x v="0"/>
    <s v="F $.25"/>
  </r>
  <r>
    <s v="Topps3"/>
    <x v="38"/>
    <x v="0"/>
    <x v="0"/>
    <m/>
    <m/>
    <x v="0"/>
    <m/>
    <x v="0"/>
    <x v="95"/>
    <s v="Griffey Jr"/>
    <s v="Ken"/>
    <s v="Reds"/>
    <s v="OF"/>
    <m/>
    <n v="1"/>
    <n v="1"/>
    <x v="151"/>
    <x v="2"/>
    <x v="0"/>
    <s v="E $1"/>
  </r>
  <r>
    <s v="Topps3"/>
    <x v="38"/>
    <x v="0"/>
    <x v="0"/>
    <m/>
    <m/>
    <x v="0"/>
    <m/>
    <x v="0"/>
    <x v="122"/>
    <s v="Maddux"/>
    <s v="Greg"/>
    <s v="Braves"/>
    <s v="P"/>
    <m/>
    <n v="1"/>
    <n v="0.6"/>
    <x v="136"/>
    <x v="2"/>
    <x v="0"/>
    <s v="F $.25"/>
  </r>
  <r>
    <s v="Topps3"/>
    <x v="38"/>
    <x v="0"/>
    <x v="0"/>
    <m/>
    <m/>
    <x v="0"/>
    <m/>
    <x v="0"/>
    <x v="708"/>
    <s v="Ripken Jr"/>
    <s v="Cal"/>
    <s v="Orioles"/>
    <s v="SS"/>
    <m/>
    <n v="1"/>
    <n v="1.5"/>
    <x v="81"/>
    <x v="2"/>
    <x v="0"/>
    <s v="E $1"/>
  </r>
  <r>
    <s v="Topps3"/>
    <x v="38"/>
    <x v="0"/>
    <x v="0"/>
    <s v="HL"/>
    <m/>
    <x v="0"/>
    <m/>
    <x v="0"/>
    <x v="409"/>
    <s v="Gwynn"/>
    <s v="Tony"/>
    <s v="Padres"/>
    <m/>
    <m/>
    <n v="1"/>
    <n v="0.5"/>
    <x v="94"/>
    <x v="16"/>
    <x v="0"/>
    <s v="F $.25"/>
  </r>
  <r>
    <s v="Topps3"/>
    <x v="38"/>
    <x v="0"/>
    <x v="0"/>
    <m/>
    <m/>
    <x v="0"/>
    <m/>
    <x v="0"/>
    <x v="321"/>
    <s v="Griffey Jr,K / McGwire, M"/>
    <m/>
    <s v="Leaders"/>
    <m/>
    <m/>
    <n v="1"/>
    <n v="1"/>
    <x v="232"/>
    <x v="2"/>
    <x v="1"/>
    <s v="E $1"/>
  </r>
  <r>
    <s v="Topps3"/>
    <x v="38"/>
    <x v="0"/>
    <x v="0"/>
    <m/>
    <m/>
    <x v="0"/>
    <m/>
    <x v="0"/>
    <x v="709"/>
    <s v="Johnson,R/Martinez,P"/>
    <m/>
    <s v="Leaders"/>
    <m/>
    <m/>
    <n v="1"/>
    <n v="0.5"/>
    <x v="233"/>
    <x v="2"/>
    <x v="1"/>
    <s v="F $.25"/>
  </r>
  <r>
    <s v="Topps3"/>
    <x v="38"/>
    <x v="0"/>
    <x v="0"/>
    <m/>
    <m/>
    <x v="0"/>
    <m/>
    <x v="0"/>
    <x v="384"/>
    <s v="Johnson,R/Martinez,P"/>
    <m/>
    <s v="Leaders"/>
    <m/>
    <m/>
    <n v="1"/>
    <n v="0.5"/>
    <x v="233"/>
    <x v="2"/>
    <x v="1"/>
    <s v="F $.25"/>
  </r>
  <r>
    <s v="Topps3"/>
    <x v="38"/>
    <x v="0"/>
    <x v="0"/>
    <m/>
    <m/>
    <x v="0"/>
    <m/>
    <x v="0"/>
    <x v="621"/>
    <s v="Jeter,D/Gonzalez,L"/>
    <m/>
    <s v="Leaders"/>
    <m/>
    <m/>
    <n v="1"/>
    <n v="1.25"/>
    <x v="234"/>
    <x v="2"/>
    <x v="1"/>
    <s v="E $1"/>
  </r>
  <r>
    <s v="Topps3"/>
    <x v="38"/>
    <x v="0"/>
    <x v="0"/>
    <s v="Best"/>
    <m/>
    <x v="0"/>
    <m/>
    <x v="0"/>
    <x v="123"/>
    <s v="Gwynn"/>
    <s v="Tony"/>
    <s v="Padres"/>
    <m/>
    <m/>
    <n v="1"/>
    <n v="0.5"/>
    <x v="94"/>
    <x v="119"/>
    <x v="0"/>
    <s v="F $.25"/>
  </r>
  <r>
    <s v="Topps3"/>
    <x v="38"/>
    <x v="0"/>
    <x v="0"/>
    <m/>
    <m/>
    <x v="0"/>
    <m/>
    <x v="0"/>
    <x v="198"/>
    <s v="Griffey Jr"/>
    <s v="Ken"/>
    <s v="Mariners"/>
    <s v="OF"/>
    <m/>
    <n v="1"/>
    <n v="0.5"/>
    <x v="151"/>
    <x v="2"/>
    <x v="0"/>
    <s v="F $.25"/>
  </r>
  <r>
    <s v="Topps3"/>
    <x v="38"/>
    <x v="0"/>
    <x v="0"/>
    <m/>
    <m/>
    <x v="0"/>
    <m/>
    <x v="0"/>
    <x v="79"/>
    <s v="Bonds"/>
    <s v="Barry"/>
    <s v="Giants"/>
    <m/>
    <m/>
    <n v="1"/>
    <n v="0.5"/>
    <x v="132"/>
    <x v="2"/>
    <x v="2"/>
    <s v="F $.25"/>
  </r>
  <r>
    <s v="Topps3"/>
    <x v="38"/>
    <x v="0"/>
    <x v="0"/>
    <m/>
    <m/>
    <x v="0"/>
    <m/>
    <x v="0"/>
    <x v="710"/>
    <s v="Jeter"/>
    <s v="Derek"/>
    <s v="Yankees"/>
    <s v="SS"/>
    <m/>
    <n v="1"/>
    <n v="3"/>
    <x v="209"/>
    <x v="2"/>
    <x v="2"/>
    <s v="E $1"/>
  </r>
  <r>
    <s v="BB-Other3"/>
    <x v="39"/>
    <x v="2"/>
    <x v="56"/>
    <m/>
    <m/>
    <x v="0"/>
    <m/>
    <x v="0"/>
    <x v="424"/>
    <s v="Gwynn"/>
    <s v="Tony"/>
    <s v="Padres"/>
    <s v="OF"/>
    <m/>
    <n v="1"/>
    <n v="0.35"/>
    <x v="94"/>
    <x v="120"/>
    <x v="0"/>
    <s v="F $.25"/>
  </r>
  <r>
    <s v="Topps2"/>
    <x v="39"/>
    <x v="0"/>
    <x v="0"/>
    <m/>
    <m/>
    <x v="0"/>
    <m/>
    <x v="0"/>
    <x v="49"/>
    <s v="Ripken Jr"/>
    <s v="Cal"/>
    <s v="Orioles"/>
    <s v="SS"/>
    <m/>
    <n v="1"/>
    <n v="1.5"/>
    <x v="81"/>
    <x v="2"/>
    <x v="0"/>
    <s v="E $1"/>
  </r>
  <r>
    <s v="Topps2"/>
    <x v="39"/>
    <x v="0"/>
    <x v="0"/>
    <m/>
    <m/>
    <x v="0"/>
    <m/>
    <x v="0"/>
    <x v="0"/>
    <s v="Jones"/>
    <s v="Chipper"/>
    <s v="Braves"/>
    <s v="3B"/>
    <m/>
    <n v="1"/>
    <n v="0.5"/>
    <x v="182"/>
    <x v="2"/>
    <x v="0"/>
    <s v="F $.25"/>
  </r>
  <r>
    <s v="Topps2"/>
    <x v="39"/>
    <x v="0"/>
    <x v="0"/>
    <m/>
    <m/>
    <x v="0"/>
    <m/>
    <x v="0"/>
    <x v="180"/>
    <s v="Thome"/>
    <s v="Jim"/>
    <s v="Indians"/>
    <s v="1B"/>
    <m/>
    <n v="1"/>
    <n v="0.5"/>
    <x v="190"/>
    <x v="2"/>
    <x v="0"/>
    <s v="F $.25"/>
  </r>
  <r>
    <s v="Topps2"/>
    <x v="39"/>
    <x v="0"/>
    <x v="0"/>
    <m/>
    <m/>
    <x v="0"/>
    <m/>
    <x v="0"/>
    <x v="289"/>
    <s v="Martinez"/>
    <s v="Pedro"/>
    <s v="Red Sox"/>
    <s v="P"/>
    <m/>
    <n v="1"/>
    <n v="0.5"/>
    <x v="189"/>
    <x v="2"/>
    <x v="0"/>
    <s v="F $.25"/>
  </r>
  <r>
    <s v="Topps2"/>
    <x v="39"/>
    <x v="0"/>
    <x v="0"/>
    <m/>
    <m/>
    <x v="0"/>
    <m/>
    <x v="0"/>
    <x v="565"/>
    <s v="Johnson"/>
    <s v="Randy"/>
    <s v="Diamond Backs"/>
    <s v="P"/>
    <m/>
    <n v="1"/>
    <n v="0.5"/>
    <x v="153"/>
    <x v="2"/>
    <x v="0"/>
    <s v="F $.25"/>
  </r>
  <r>
    <s v="Topps2"/>
    <x v="39"/>
    <x v="0"/>
    <x v="0"/>
    <m/>
    <m/>
    <x v="0"/>
    <m/>
    <x v="0"/>
    <x v="22"/>
    <s v="Jeter"/>
    <s v="Derek"/>
    <s v="Yankees"/>
    <s v="SS"/>
    <m/>
    <n v="1"/>
    <n v="1.25"/>
    <x v="209"/>
    <x v="2"/>
    <x v="2"/>
    <s v="E $1"/>
  </r>
  <r>
    <s v="Topps2"/>
    <x v="39"/>
    <x v="0"/>
    <x v="0"/>
    <m/>
    <m/>
    <x v="0"/>
    <m/>
    <x v="0"/>
    <x v="381"/>
    <s v="Henderson"/>
    <s v="Rickey"/>
    <s v="Mariners"/>
    <s v="OF"/>
    <m/>
    <n v="1"/>
    <n v="0.5"/>
    <x v="66"/>
    <x v="2"/>
    <x v="0"/>
    <s v="F $.25"/>
  </r>
  <r>
    <s v="Topps2"/>
    <x v="39"/>
    <x v="0"/>
    <x v="0"/>
    <m/>
    <m/>
    <x v="0"/>
    <m/>
    <x v="0"/>
    <x v="3"/>
    <s v="Ortiz"/>
    <s v="David"/>
    <s v="Twins"/>
    <s v="1B"/>
    <m/>
    <n v="1"/>
    <n v="0.5"/>
    <x v="223"/>
    <x v="2"/>
    <x v="2"/>
    <s v="F $.25"/>
  </r>
  <r>
    <s v="Topps2"/>
    <x v="39"/>
    <x v="0"/>
    <x v="0"/>
    <m/>
    <m/>
    <x v="0"/>
    <m/>
    <x v="0"/>
    <x v="526"/>
    <s v="Glavine"/>
    <s v="Tom"/>
    <s v="Braves"/>
    <s v="P"/>
    <m/>
    <n v="1"/>
    <n v="0.5"/>
    <x v="142"/>
    <x v="2"/>
    <x v="0"/>
    <s v="F $.25"/>
  </r>
  <r>
    <s v="Topps2"/>
    <x v="39"/>
    <x v="0"/>
    <x v="0"/>
    <m/>
    <m/>
    <x v="0"/>
    <m/>
    <x v="0"/>
    <x v="38"/>
    <s v="Rodriguez"/>
    <s v="Ivan"/>
    <s v="Rangers"/>
    <s v="C"/>
    <m/>
    <n v="1"/>
    <n v="0.1"/>
    <x v="178"/>
    <x v="2"/>
    <x v="0"/>
    <s v="G"/>
  </r>
  <r>
    <s v="Topps2"/>
    <x v="39"/>
    <x v="0"/>
    <x v="0"/>
    <m/>
    <m/>
    <x v="0"/>
    <m/>
    <x v="0"/>
    <x v="528"/>
    <s v="Beltre"/>
    <s v="Adrian"/>
    <s v="Dodgers"/>
    <s v="3B"/>
    <m/>
    <n v="1"/>
    <n v="0.3"/>
    <x v="228"/>
    <x v="2"/>
    <x v="2"/>
    <s v="F $.25"/>
  </r>
  <r>
    <s v="Topps2"/>
    <x v="39"/>
    <x v="0"/>
    <x v="0"/>
    <m/>
    <m/>
    <x v="0"/>
    <m/>
    <x v="0"/>
    <x v="39"/>
    <s v="Halladay"/>
    <s v="Roy"/>
    <s v="Blue Jays"/>
    <s v="P"/>
    <m/>
    <n v="1"/>
    <n v="0.3"/>
    <x v="227"/>
    <x v="2"/>
    <x v="0"/>
    <s v="F $.25"/>
  </r>
  <r>
    <s v="Topps2"/>
    <x v="39"/>
    <x v="0"/>
    <x v="0"/>
    <m/>
    <m/>
    <x v="0"/>
    <m/>
    <x v="0"/>
    <x v="14"/>
    <s v="Gwynn"/>
    <s v="Tony"/>
    <s v="Padres"/>
    <s v="OF"/>
    <m/>
    <n v="1"/>
    <n v="0.6"/>
    <x v="94"/>
    <x v="2"/>
    <x v="0"/>
    <s v="F $.25"/>
  </r>
  <r>
    <s v="Topps2"/>
    <x v="39"/>
    <x v="0"/>
    <x v="0"/>
    <m/>
    <m/>
    <x v="0"/>
    <m/>
    <x v="0"/>
    <x v="162"/>
    <s v="Thomas"/>
    <s v="Frank"/>
    <s v="White Sox"/>
    <s v="1B"/>
    <m/>
    <n v="1"/>
    <n v="0.5"/>
    <x v="164"/>
    <x v="2"/>
    <x v="0"/>
    <s v="F $.25"/>
  </r>
  <r>
    <s v="Topps2"/>
    <x v="39"/>
    <x v="0"/>
    <x v="0"/>
    <m/>
    <m/>
    <x v="0"/>
    <m/>
    <x v="0"/>
    <x v="145"/>
    <s v="Sabathia"/>
    <s v="CC"/>
    <s v="Indians"/>
    <s v="P"/>
    <m/>
    <n v="1"/>
    <m/>
    <x v="235"/>
    <x v="2"/>
    <x v="2"/>
    <s v="G"/>
  </r>
  <r>
    <s v="Topps2"/>
    <x v="39"/>
    <x v="0"/>
    <x v="0"/>
    <m/>
    <m/>
    <x v="0"/>
    <m/>
    <x v="0"/>
    <x v="167"/>
    <s v="Ripken Jr"/>
    <s v="Cal"/>
    <s v="Orioles"/>
    <s v="SS"/>
    <m/>
    <n v="1"/>
    <n v="1.5"/>
    <x v="81"/>
    <x v="2"/>
    <x v="0"/>
    <s v="E $1"/>
  </r>
  <r>
    <s v="Topps2"/>
    <x v="39"/>
    <x v="0"/>
    <x v="0"/>
    <m/>
    <m/>
    <x v="0"/>
    <m/>
    <x v="0"/>
    <x v="327"/>
    <s v="Griffey Jr"/>
    <s v="Ken"/>
    <s v="Reds"/>
    <s v="OF"/>
    <m/>
    <n v="1"/>
    <n v="1.25"/>
    <x v="151"/>
    <x v="2"/>
    <x v="0"/>
    <s v="E $1"/>
  </r>
  <r>
    <s v="Topps2"/>
    <x v="39"/>
    <x v="0"/>
    <x v="0"/>
    <m/>
    <m/>
    <x v="0"/>
    <m/>
    <x v="0"/>
    <x v="629"/>
    <s v="Bonds"/>
    <s v="Barry"/>
    <s v="Giants"/>
    <m/>
    <m/>
    <n v="1"/>
    <n v="0.75"/>
    <x v="132"/>
    <x v="2"/>
    <x v="2"/>
    <s v="F $.25"/>
  </r>
  <r>
    <s v="Topps2"/>
    <x v="39"/>
    <x v="0"/>
    <x v="0"/>
    <m/>
    <m/>
    <x v="0"/>
    <m/>
    <x v="0"/>
    <x v="294"/>
    <s v="Johnson,Randy / Martinez,Pedro"/>
    <m/>
    <s v="Leaders"/>
    <m/>
    <m/>
    <n v="1"/>
    <n v="0.5"/>
    <x v="236"/>
    <x v="2"/>
    <x v="1"/>
    <s v="F $.25"/>
  </r>
  <r>
    <s v="Topps2"/>
    <x v="39"/>
    <x v="0"/>
    <x v="0"/>
    <m/>
    <m/>
    <x v="0"/>
    <m/>
    <x v="0"/>
    <x v="512"/>
    <s v="2000 WS Champions"/>
    <m/>
    <s v="Yankees"/>
    <m/>
    <m/>
    <n v="1"/>
    <m/>
    <x v="237"/>
    <x v="2"/>
    <x v="1"/>
    <s v="G"/>
  </r>
  <r>
    <s v="Topps2"/>
    <x v="39"/>
    <x v="0"/>
    <x v="0"/>
    <m/>
    <m/>
    <x v="0"/>
    <m/>
    <x v="0"/>
    <x v="711"/>
    <s v="Rolen"/>
    <s v="Scott"/>
    <s v="Phillies"/>
    <s v="3B"/>
    <m/>
    <n v="1"/>
    <m/>
    <x v="225"/>
    <x v="2"/>
    <x v="1"/>
    <s v="G"/>
  </r>
  <r>
    <s v="Topps2"/>
    <x v="39"/>
    <x v="0"/>
    <x v="0"/>
    <m/>
    <m/>
    <x v="0"/>
    <m/>
    <x v="0"/>
    <x v="712"/>
    <s v="Bonds"/>
    <s v="Barry"/>
    <s v="Giants"/>
    <m/>
    <m/>
    <n v="1"/>
    <n v="1.25"/>
    <x v="132"/>
    <x v="2"/>
    <x v="2"/>
    <s v="E $1"/>
  </r>
  <r>
    <s v="Topps2"/>
    <x v="39"/>
    <x v="0"/>
    <x v="0"/>
    <m/>
    <m/>
    <x v="0"/>
    <m/>
    <x v="0"/>
    <x v="329"/>
    <s v="Rivera"/>
    <s v="Mariano"/>
    <s v="Yankees"/>
    <s v="P"/>
    <m/>
    <n v="1"/>
    <n v="0.5"/>
    <x v="192"/>
    <x v="2"/>
    <x v="0"/>
    <s v="F $.25"/>
  </r>
  <r>
    <s v="Topps2"/>
    <x v="39"/>
    <x v="0"/>
    <x v="0"/>
    <m/>
    <m/>
    <x v="0"/>
    <m/>
    <x v="0"/>
    <x v="83"/>
    <s v="Schilling"/>
    <s v="Curt"/>
    <s v="Diamond Backs"/>
    <s v="P"/>
    <m/>
    <n v="1"/>
    <n v="0.3"/>
    <x v="222"/>
    <x v="2"/>
    <x v="2"/>
    <s v="F $.25"/>
  </r>
  <r>
    <s v="Topps2"/>
    <x v="39"/>
    <x v="0"/>
    <x v="0"/>
    <m/>
    <m/>
    <x v="0"/>
    <m/>
    <x v="0"/>
    <x v="713"/>
    <s v="Griffey Jr"/>
    <s v="Ken"/>
    <s v="Reds"/>
    <s v="OF"/>
    <m/>
    <n v="1"/>
    <n v="1"/>
    <x v="151"/>
    <x v="2"/>
    <x v="0"/>
    <s v="E $1"/>
  </r>
  <r>
    <s v="Topps2"/>
    <x v="39"/>
    <x v="0"/>
    <x v="0"/>
    <m/>
    <m/>
    <x v="0"/>
    <m/>
    <x v="0"/>
    <x v="533"/>
    <s v="Smoltz"/>
    <s v="John"/>
    <s v="Braves"/>
    <s v="P"/>
    <m/>
    <n v="1"/>
    <n v="0.5"/>
    <x v="147"/>
    <x v="2"/>
    <x v="0"/>
    <s v="F $.25"/>
  </r>
  <r>
    <s v="Topps2"/>
    <x v="39"/>
    <x v="0"/>
    <x v="0"/>
    <m/>
    <m/>
    <x v="0"/>
    <m/>
    <x v="0"/>
    <x v="47"/>
    <s v="Maddux"/>
    <s v="Greg"/>
    <s v="Braves"/>
    <s v="P"/>
    <m/>
    <n v="1"/>
    <n v="0.75"/>
    <x v="136"/>
    <x v="2"/>
    <x v="0"/>
    <s v="F $.25"/>
  </r>
  <r>
    <s v="Topps2"/>
    <x v="39"/>
    <x v="0"/>
    <x v="0"/>
    <m/>
    <m/>
    <x v="0"/>
    <m/>
    <x v="0"/>
    <x v="332"/>
    <s v="Piazza"/>
    <s v="Mike"/>
    <s v="Mets"/>
    <s v="C"/>
    <m/>
    <n v="1"/>
    <n v="0.75"/>
    <x v="193"/>
    <x v="2"/>
    <x v="0"/>
    <s v="F $.25"/>
  </r>
  <r>
    <s v="TL"/>
    <x v="39"/>
    <x v="0"/>
    <x v="0"/>
    <m/>
    <m/>
    <x v="0"/>
    <m/>
    <x v="1"/>
    <x v="714"/>
    <s v="Suzuki"/>
    <s v="Ichiro"/>
    <s v="Mariners"/>
    <m/>
    <m/>
    <n v="1"/>
    <n v="12"/>
    <x v="238"/>
    <x v="1"/>
    <x v="2"/>
    <s v="C $10"/>
  </r>
  <r>
    <s v="Topps2"/>
    <x v="39"/>
    <x v="0"/>
    <x v="0"/>
    <m/>
    <m/>
    <x v="0"/>
    <m/>
    <x v="1"/>
    <x v="715"/>
    <s v="Encarnacion"/>
    <s v="Edwin"/>
    <s v="Rangers"/>
    <s v="3B"/>
    <m/>
    <n v="1"/>
    <n v="3"/>
    <x v="239"/>
    <x v="1"/>
    <x v="2"/>
    <s v="E $1"/>
  </r>
  <r>
    <s v="Topps2"/>
    <x v="39"/>
    <x v="0"/>
    <x v="0"/>
    <m/>
    <m/>
    <x v="0"/>
    <m/>
    <x v="0"/>
    <x v="421"/>
    <s v="Phillies"/>
    <m/>
    <s v="Phillies"/>
    <m/>
    <m/>
    <n v="1"/>
    <m/>
    <x v="80"/>
    <x v="2"/>
    <x v="1"/>
    <s v="G"/>
  </r>
  <r>
    <s v="Topps2"/>
    <x v="39"/>
    <x v="0"/>
    <x v="0"/>
    <m/>
    <m/>
    <x v="0"/>
    <m/>
    <x v="0"/>
    <x v="716"/>
    <s v="Henderson"/>
    <s v="Rickey"/>
    <s v="Athletics"/>
    <s v="OF"/>
    <m/>
    <n v="1"/>
    <n v="0.5"/>
    <x v="66"/>
    <x v="2"/>
    <x v="0"/>
    <s v="F $.25"/>
  </r>
  <r>
    <s v="TL"/>
    <x v="39"/>
    <x v="0"/>
    <x v="1"/>
    <m/>
    <m/>
    <x v="0"/>
    <m/>
    <x v="1"/>
    <x v="717"/>
    <s v="Suzuki, Ichiro / Pujols, Albert"/>
    <m/>
    <m/>
    <m/>
    <m/>
    <n v="1"/>
    <n v="20"/>
    <x v="240"/>
    <x v="22"/>
    <x v="1"/>
    <s v="C $10"/>
  </r>
  <r>
    <s v="TL"/>
    <x v="40"/>
    <x v="2"/>
    <x v="57"/>
    <m/>
    <m/>
    <x v="0"/>
    <m/>
    <x v="0"/>
    <x v="28"/>
    <s v="Suzuki"/>
    <s v="Ichiro"/>
    <s v="Mariners"/>
    <s v="OF"/>
    <m/>
    <n v="1"/>
    <n v="5"/>
    <x v="238"/>
    <x v="121"/>
    <x v="2"/>
    <s v="D $5"/>
  </r>
  <r>
    <s v="Topps2"/>
    <x v="40"/>
    <x v="0"/>
    <x v="0"/>
    <m/>
    <m/>
    <x v="0"/>
    <m/>
    <x v="0"/>
    <x v="49"/>
    <s v="Martinez"/>
    <s v="Pedro"/>
    <s v="Red Sox"/>
    <s v="P"/>
    <m/>
    <n v="1"/>
    <n v="0.5"/>
    <x v="189"/>
    <x v="2"/>
    <x v="0"/>
    <s v="F $.25"/>
  </r>
  <r>
    <s v="Topps2"/>
    <x v="40"/>
    <x v="0"/>
    <x v="0"/>
    <m/>
    <m/>
    <x v="0"/>
    <m/>
    <x v="0"/>
    <x v="565"/>
    <s v="Jeter"/>
    <s v="Derek"/>
    <s v="Yankees"/>
    <s v="SS"/>
    <m/>
    <n v="1"/>
    <n v="1.25"/>
    <x v="209"/>
    <x v="2"/>
    <x v="2"/>
    <s v="E $1"/>
  </r>
  <r>
    <s v="Topps2"/>
    <x v="40"/>
    <x v="0"/>
    <x v="0"/>
    <m/>
    <m/>
    <x v="0"/>
    <m/>
    <x v="0"/>
    <x v="718"/>
    <s v="Gwynn"/>
    <s v="Tony"/>
    <s v="Padres"/>
    <s v="OF"/>
    <m/>
    <n v="1"/>
    <n v="0.6"/>
    <x v="94"/>
    <x v="2"/>
    <x v="0"/>
    <s v="F $.25"/>
  </r>
  <r>
    <s v="Topps2"/>
    <x v="40"/>
    <x v="0"/>
    <x v="0"/>
    <m/>
    <m/>
    <x v="0"/>
    <m/>
    <x v="0"/>
    <x v="135"/>
    <s v="Smoltz"/>
    <s v="John"/>
    <s v="Braves"/>
    <s v="P"/>
    <m/>
    <n v="1"/>
    <n v="0.5"/>
    <x v="147"/>
    <x v="2"/>
    <x v="0"/>
    <s v="F $.25"/>
  </r>
  <r>
    <s v="Topps2"/>
    <x v="40"/>
    <x v="0"/>
    <x v="0"/>
    <m/>
    <m/>
    <x v="0"/>
    <m/>
    <x v="0"/>
    <x v="53"/>
    <s v="Pujols"/>
    <s v="Albert"/>
    <s v="Cardinals"/>
    <s v="OF"/>
    <m/>
    <n v="1"/>
    <n v="1"/>
    <x v="241"/>
    <x v="2"/>
    <x v="2"/>
    <s v="E $1"/>
  </r>
  <r>
    <s v="Topps2"/>
    <x v="40"/>
    <x v="0"/>
    <x v="0"/>
    <m/>
    <m/>
    <x v="0"/>
    <m/>
    <x v="0"/>
    <x v="460"/>
    <s v="Henderson"/>
    <s v="Rickey"/>
    <s v="Padres"/>
    <s v="OF"/>
    <m/>
    <n v="1"/>
    <n v="0.5"/>
    <x v="66"/>
    <x v="2"/>
    <x v="0"/>
    <s v="F $.25"/>
  </r>
  <r>
    <s v="Topps2"/>
    <x v="40"/>
    <x v="0"/>
    <x v="0"/>
    <m/>
    <m/>
    <x v="0"/>
    <m/>
    <x v="0"/>
    <x v="92"/>
    <s v="Johnson"/>
    <s v="Randy"/>
    <s v="Diamond Backs"/>
    <s v="P"/>
    <m/>
    <n v="1"/>
    <n v="0.5"/>
    <x v="153"/>
    <x v="2"/>
    <x v="0"/>
    <s v="F $.25"/>
  </r>
  <r>
    <s v="Topps2"/>
    <x v="40"/>
    <x v="0"/>
    <x v="0"/>
    <m/>
    <m/>
    <x v="0"/>
    <m/>
    <x v="0"/>
    <x v="719"/>
    <s v="Beltre"/>
    <s v="Adrian"/>
    <s v="Dodgers"/>
    <s v="3B"/>
    <m/>
    <n v="1"/>
    <n v="0.5"/>
    <x v="228"/>
    <x v="2"/>
    <x v="2"/>
    <s v="F $.25"/>
  </r>
  <r>
    <s v="Topps2"/>
    <x v="40"/>
    <x v="0"/>
    <x v="0"/>
    <m/>
    <m/>
    <x v="0"/>
    <m/>
    <x v="0"/>
    <x v="468"/>
    <s v="Suzuki"/>
    <s v="Ichiro"/>
    <s v="Mariners"/>
    <s v="OF"/>
    <m/>
    <n v="1"/>
    <n v="1"/>
    <x v="238"/>
    <x v="2"/>
    <x v="2"/>
    <s v="E $1"/>
  </r>
  <r>
    <s v="Topps2"/>
    <x v="40"/>
    <x v="0"/>
    <x v="0"/>
    <m/>
    <m/>
    <x v="0"/>
    <m/>
    <x v="0"/>
    <x v="162"/>
    <s v="Maddux"/>
    <s v="Greg"/>
    <s v="Braves"/>
    <s v="P"/>
    <m/>
    <n v="1"/>
    <n v="0.75"/>
    <x v="136"/>
    <x v="2"/>
    <x v="0"/>
    <s v="F $.25"/>
  </r>
  <r>
    <s v="Topps2"/>
    <x v="40"/>
    <x v="0"/>
    <x v="0"/>
    <m/>
    <m/>
    <x v="0"/>
    <m/>
    <x v="0"/>
    <x v="110"/>
    <s v="Rivera"/>
    <s v="Mariano"/>
    <s v="Yankees"/>
    <s v="P"/>
    <m/>
    <n v="1"/>
    <n v="0.5"/>
    <x v="192"/>
    <x v="2"/>
    <x v="0"/>
    <s v="F $.25"/>
  </r>
  <r>
    <s v="Topps2"/>
    <x v="40"/>
    <x v="0"/>
    <x v="0"/>
    <m/>
    <m/>
    <x v="0"/>
    <m/>
    <x v="0"/>
    <x v="77"/>
    <s v="Glavine"/>
    <s v="Tom"/>
    <s v="Braves"/>
    <s v="P"/>
    <m/>
    <n v="1"/>
    <n v="0.5"/>
    <x v="142"/>
    <x v="2"/>
    <x v="0"/>
    <s v="F $.25"/>
  </r>
  <r>
    <s v="Topps2"/>
    <x v="40"/>
    <x v="0"/>
    <x v="0"/>
    <m/>
    <m/>
    <x v="0"/>
    <s v="Dmgd"/>
    <x v="0"/>
    <x v="170"/>
    <s v="Thome"/>
    <s v="Jim"/>
    <s v="Indians"/>
    <s v="1B"/>
    <m/>
    <n v="1"/>
    <n v="0.5"/>
    <x v="190"/>
    <x v="0"/>
    <x v="0"/>
    <s v="F $.25"/>
  </r>
  <r>
    <s v="Topps2"/>
    <x v="40"/>
    <x v="0"/>
    <x v="0"/>
    <m/>
    <m/>
    <x v="0"/>
    <m/>
    <x v="0"/>
    <x v="44"/>
    <s v="Bonds"/>
    <s v="Barry"/>
    <s v="Giants"/>
    <s v="OF"/>
    <m/>
    <n v="1"/>
    <n v="1.25"/>
    <x v="132"/>
    <x v="2"/>
    <x v="2"/>
    <s v="E $1"/>
  </r>
  <r>
    <s v="Topps2"/>
    <x v="40"/>
    <x v="0"/>
    <x v="0"/>
    <m/>
    <m/>
    <x v="0"/>
    <m/>
    <x v="0"/>
    <x v="256"/>
    <s v="Suzuki"/>
    <s v="Ichiro"/>
    <s v="Mariners"/>
    <s v="OF"/>
    <m/>
    <n v="1"/>
    <n v="0.5"/>
    <x v="238"/>
    <x v="2"/>
    <x v="2"/>
    <s v="F $.25"/>
  </r>
  <r>
    <s v="Topps2"/>
    <x v="40"/>
    <x v="0"/>
    <x v="0"/>
    <m/>
    <m/>
    <x v="0"/>
    <m/>
    <x v="0"/>
    <x v="416"/>
    <s v="Suzuki"/>
    <s v="Ichiro"/>
    <s v="Mariners"/>
    <s v="OF"/>
    <m/>
    <n v="1"/>
    <n v="0.5"/>
    <x v="238"/>
    <x v="2"/>
    <x v="2"/>
    <s v="F $.25"/>
  </r>
  <r>
    <s v="Topps2"/>
    <x v="41"/>
    <x v="0"/>
    <x v="0"/>
    <m/>
    <m/>
    <x v="0"/>
    <m/>
    <x v="0"/>
    <x v="155"/>
    <s v="Rollins"/>
    <s v="Jimmy"/>
    <s v="Phillies"/>
    <s v="SS"/>
    <m/>
    <n v="1"/>
    <n v="0.25"/>
    <x v="242"/>
    <x v="2"/>
    <x v="2"/>
    <s v="F $.25"/>
  </r>
  <r>
    <s v="Topps2"/>
    <x v="41"/>
    <x v="0"/>
    <x v="0"/>
    <m/>
    <m/>
    <x v="0"/>
    <m/>
    <x v="0"/>
    <x v="290"/>
    <s v="Thome"/>
    <s v="Jim"/>
    <s v="Indians"/>
    <s v="1B"/>
    <m/>
    <n v="1"/>
    <n v="0.25"/>
    <x v="190"/>
    <x v="2"/>
    <x v="0"/>
    <s v="F $.25"/>
  </r>
  <r>
    <s v="Topps2"/>
    <x v="41"/>
    <x v="0"/>
    <x v="0"/>
    <m/>
    <m/>
    <x v="0"/>
    <m/>
    <x v="0"/>
    <x v="381"/>
    <s v="Maddux"/>
    <s v="Greg"/>
    <s v="Braves"/>
    <s v="P"/>
    <m/>
    <n v="1"/>
    <n v="0.6"/>
    <x v="136"/>
    <x v="2"/>
    <x v="0"/>
    <s v="F $.25"/>
  </r>
  <r>
    <s v="Topps2"/>
    <x v="41"/>
    <x v="0"/>
    <x v="0"/>
    <m/>
    <m/>
    <x v="0"/>
    <m/>
    <x v="0"/>
    <x v="92"/>
    <s v="Pujols"/>
    <s v="Albert"/>
    <s v="Cardinals"/>
    <s v="3B-OF"/>
    <m/>
    <n v="1"/>
    <n v="0.6"/>
    <x v="241"/>
    <x v="2"/>
    <x v="2"/>
    <s v="F $.25"/>
  </r>
  <r>
    <s v="Topps2"/>
    <x v="41"/>
    <x v="0"/>
    <x v="0"/>
    <m/>
    <m/>
    <x v="0"/>
    <m/>
    <x v="0"/>
    <x v="720"/>
    <s v="Beltre"/>
    <s v="Adrian"/>
    <s v="Dodgers"/>
    <s v="3B"/>
    <m/>
    <n v="1"/>
    <n v="0.5"/>
    <x v="228"/>
    <x v="2"/>
    <x v="2"/>
    <s v="F $.25"/>
  </r>
  <r>
    <s v="Topps2"/>
    <x v="41"/>
    <x v="0"/>
    <x v="0"/>
    <m/>
    <m/>
    <x v="0"/>
    <m/>
    <x v="0"/>
    <x v="266"/>
    <s v="Jeter, D / Rodriguez, A / Soriano, A"/>
    <m/>
    <s v="Leaders"/>
    <m/>
    <m/>
    <n v="1"/>
    <n v="1.25"/>
    <x v="243"/>
    <x v="2"/>
    <x v="1"/>
    <s v="E $1"/>
  </r>
  <r>
    <s v="Topps2"/>
    <x v="41"/>
    <x v="0"/>
    <x v="0"/>
    <m/>
    <m/>
    <x v="0"/>
    <m/>
    <x v="0"/>
    <x v="243"/>
    <s v="Pujols, A / Burrell, P / Berkman, L"/>
    <m/>
    <s v="Leaders"/>
    <m/>
    <m/>
    <n v="1"/>
    <n v="0.6"/>
    <x v="244"/>
    <x v="2"/>
    <x v="1"/>
    <s v="F $.25"/>
  </r>
  <r>
    <s v="Topps2"/>
    <x v="41"/>
    <x v="0"/>
    <x v="0"/>
    <m/>
    <m/>
    <x v="0"/>
    <m/>
    <x v="0"/>
    <x v="60"/>
    <s v="Johnson, R / Maddux,G / Glavine, T"/>
    <m/>
    <s v="Leaders"/>
    <m/>
    <m/>
    <n v="1"/>
    <n v="0.6"/>
    <x v="245"/>
    <x v="2"/>
    <x v="1"/>
    <s v="F $.25"/>
  </r>
  <r>
    <s v="Topps2"/>
    <x v="41"/>
    <x v="0"/>
    <x v="0"/>
    <m/>
    <m/>
    <x v="0"/>
    <m/>
    <x v="0"/>
    <x v="16"/>
    <s v="Johnson"/>
    <s v="Randy"/>
    <s v="Diamond Backs"/>
    <s v="P"/>
    <m/>
    <n v="1"/>
    <n v="0.5"/>
    <x v="153"/>
    <x v="2"/>
    <x v="0"/>
    <s v="F $.25"/>
  </r>
  <r>
    <s v="Topps2"/>
    <x v="41"/>
    <x v="0"/>
    <x v="0"/>
    <m/>
    <m/>
    <x v="0"/>
    <m/>
    <x v="0"/>
    <x v="44"/>
    <s v="Piazza"/>
    <s v="Mike"/>
    <s v="Mets"/>
    <s v="C"/>
    <m/>
    <n v="1"/>
    <n v="0.5"/>
    <x v="193"/>
    <x v="2"/>
    <x v="0"/>
    <s v="F $.25"/>
  </r>
  <r>
    <s v="Topps2"/>
    <x v="41"/>
    <x v="0"/>
    <x v="0"/>
    <m/>
    <m/>
    <x v="0"/>
    <m/>
    <x v="0"/>
    <x v="721"/>
    <s v="Glavine"/>
    <s v="Tom"/>
    <s v="Mets"/>
    <s v="P"/>
    <m/>
    <n v="1"/>
    <n v="0.5"/>
    <x v="142"/>
    <x v="2"/>
    <x v="0"/>
    <s v="F $.25"/>
  </r>
  <r>
    <s v="Topps2"/>
    <x v="41"/>
    <x v="0"/>
    <x v="0"/>
    <m/>
    <m/>
    <x v="0"/>
    <m/>
    <x v="0"/>
    <x v="583"/>
    <s v="Hamels"/>
    <s v="Cole"/>
    <s v="Phillies"/>
    <s v="P"/>
    <m/>
    <n v="1"/>
    <n v="1.5"/>
    <x v="246"/>
    <x v="2"/>
    <x v="2"/>
    <s v="E $1"/>
  </r>
  <r>
    <s v="Topps2"/>
    <x v="41"/>
    <x v="0"/>
    <x v="0"/>
    <m/>
    <m/>
    <x v="0"/>
    <m/>
    <x v="0"/>
    <x v="348"/>
    <s v="Maddux"/>
    <s v="Greg"/>
    <s v="Braves"/>
    <s v="P"/>
    <m/>
    <n v="1"/>
    <n v="0.6"/>
    <x v="136"/>
    <x v="2"/>
    <x v="0"/>
    <s v="F $.25"/>
  </r>
  <r>
    <s v="Topps2"/>
    <x v="41"/>
    <x v="0"/>
    <x v="0"/>
    <m/>
    <m/>
    <x v="0"/>
    <m/>
    <x v="0"/>
    <x v="332"/>
    <s v="Bonds"/>
    <s v="Barry"/>
    <s v="Giants"/>
    <s v="OF"/>
    <m/>
    <n v="1"/>
    <n v="0.75"/>
    <x v="132"/>
    <x v="2"/>
    <x v="2"/>
    <s v="F $.25"/>
  </r>
  <r>
    <s v="Topps2"/>
    <x v="41"/>
    <x v="0"/>
    <x v="0"/>
    <m/>
    <m/>
    <x v="0"/>
    <m/>
    <x v="0"/>
    <x v="256"/>
    <s v="Piazza"/>
    <s v="Mike"/>
    <s v="Mets"/>
    <s v="C"/>
    <m/>
    <n v="1"/>
    <n v="0.5"/>
    <x v="193"/>
    <x v="2"/>
    <x v="0"/>
    <s v="F $.25"/>
  </r>
  <r>
    <s v="Topps2"/>
    <x v="42"/>
    <x v="0"/>
    <x v="0"/>
    <m/>
    <m/>
    <x v="0"/>
    <m/>
    <x v="0"/>
    <x v="49"/>
    <s v="Thome"/>
    <s v="Jim"/>
    <s v="Phillies"/>
    <s v="1B"/>
    <m/>
    <n v="1"/>
    <n v="0.5"/>
    <x v="190"/>
    <x v="2"/>
    <x v="0"/>
    <s v="F $.25"/>
  </r>
  <r>
    <s v="Topps2"/>
    <x v="42"/>
    <x v="0"/>
    <x v="0"/>
    <m/>
    <m/>
    <x v="0"/>
    <m/>
    <x v="0"/>
    <x v="27"/>
    <s v="Suzuki"/>
    <s v="Ichiro"/>
    <s v="Mariners"/>
    <s v="OF"/>
    <m/>
    <n v="1"/>
    <n v="0.75"/>
    <x v="238"/>
    <x v="2"/>
    <x v="2"/>
    <s v="F $.25"/>
  </r>
  <r>
    <s v="Topps2"/>
    <x v="42"/>
    <x v="0"/>
    <x v="0"/>
    <m/>
    <m/>
    <x v="0"/>
    <m/>
    <x v="0"/>
    <x v="179"/>
    <s v="Glavine"/>
    <s v="Tom"/>
    <s v="Mets"/>
    <s v="P"/>
    <m/>
    <n v="1"/>
    <n v="0.5"/>
    <x v="142"/>
    <x v="2"/>
    <x v="0"/>
    <s v="F $.25"/>
  </r>
  <r>
    <s v="Topps2"/>
    <x v="42"/>
    <x v="0"/>
    <x v="0"/>
    <m/>
    <m/>
    <x v="0"/>
    <m/>
    <x v="0"/>
    <x v="28"/>
    <s v="Jeter"/>
    <s v="Derek"/>
    <s v="Yankees"/>
    <s v="SS"/>
    <m/>
    <n v="1"/>
    <n v="1.25"/>
    <x v="209"/>
    <x v="2"/>
    <x v="2"/>
    <s v="E $1"/>
  </r>
  <r>
    <s v="Topps2"/>
    <x v="42"/>
    <x v="0"/>
    <x v="0"/>
    <m/>
    <m/>
    <x v="0"/>
    <m/>
    <x v="0"/>
    <x v="183"/>
    <s v="Piazza"/>
    <s v="Mike"/>
    <s v="Mets"/>
    <s v="C"/>
    <m/>
    <n v="1"/>
    <n v="0.5"/>
    <x v="193"/>
    <x v="2"/>
    <x v="0"/>
    <s v="F $.25"/>
  </r>
  <r>
    <s v="Topps2"/>
    <x v="42"/>
    <x v="0"/>
    <x v="0"/>
    <m/>
    <m/>
    <x v="0"/>
    <m/>
    <x v="0"/>
    <x v="156"/>
    <s v="Pujols"/>
    <s v="Albert"/>
    <s v="Cardinals"/>
    <s v="OF"/>
    <m/>
    <n v="1"/>
    <n v="0.6"/>
    <x v="241"/>
    <x v="2"/>
    <x v="2"/>
    <s v="F $.25"/>
  </r>
  <r>
    <s v="Topps2"/>
    <x v="42"/>
    <x v="0"/>
    <x v="0"/>
    <m/>
    <m/>
    <x v="0"/>
    <m/>
    <x v="0"/>
    <x v="386"/>
    <s v="Smoltz"/>
    <s v="John"/>
    <s v="Braves"/>
    <s v="P"/>
    <m/>
    <n v="1"/>
    <n v="0.5"/>
    <x v="147"/>
    <x v="2"/>
    <x v="0"/>
    <s v="F $.25"/>
  </r>
  <r>
    <s v="Topps2"/>
    <x v="42"/>
    <x v="0"/>
    <x v="0"/>
    <m/>
    <m/>
    <x v="0"/>
    <m/>
    <x v="0"/>
    <x v="722"/>
    <s v="Thomas"/>
    <s v="Frank"/>
    <s v="White Sox"/>
    <s v="1B/DH"/>
    <m/>
    <n v="1"/>
    <n v="0.5"/>
    <x v="164"/>
    <x v="2"/>
    <x v="0"/>
    <s v="F $.25"/>
  </r>
  <r>
    <s v="Topps2"/>
    <x v="42"/>
    <x v="0"/>
    <x v="0"/>
    <m/>
    <m/>
    <x v="0"/>
    <m/>
    <x v="0"/>
    <x v="18"/>
    <s v="Rivera"/>
    <s v="Mariano"/>
    <s v="Yankees"/>
    <s v="P"/>
    <m/>
    <n v="1"/>
    <n v="0.6"/>
    <x v="192"/>
    <x v="2"/>
    <x v="0"/>
    <s v="F $.25"/>
  </r>
  <r>
    <s v="Topps2"/>
    <x v="42"/>
    <x v="0"/>
    <x v="0"/>
    <m/>
    <m/>
    <x v="0"/>
    <m/>
    <x v="0"/>
    <x v="723"/>
    <s v="Rollins"/>
    <s v="Jimmy"/>
    <s v="Phillies"/>
    <s v="SS"/>
    <m/>
    <n v="1"/>
    <n v="0.3"/>
    <x v="242"/>
    <x v="2"/>
    <x v="2"/>
    <s v="F $.25"/>
  </r>
  <r>
    <s v="Topps2"/>
    <x v="42"/>
    <x v="0"/>
    <x v="0"/>
    <m/>
    <m/>
    <x v="0"/>
    <m/>
    <x v="0"/>
    <x v="5"/>
    <s v="Schilling"/>
    <s v="Curt"/>
    <s v="Diamond Backs"/>
    <s v="P"/>
    <m/>
    <n v="1"/>
    <m/>
    <x v="222"/>
    <x v="2"/>
    <x v="2"/>
    <s v="G"/>
  </r>
  <r>
    <s v="Topps2"/>
    <x v="42"/>
    <x v="0"/>
    <x v="0"/>
    <m/>
    <m/>
    <x v="0"/>
    <m/>
    <x v="0"/>
    <x v="74"/>
    <s v="Maddux"/>
    <s v="Greg"/>
    <s v="Braves"/>
    <s v="P"/>
    <m/>
    <n v="1"/>
    <n v="0.6"/>
    <x v="136"/>
    <x v="2"/>
    <x v="0"/>
    <s v="F $.25"/>
  </r>
  <r>
    <s v="Topps2"/>
    <x v="42"/>
    <x v="0"/>
    <x v="0"/>
    <m/>
    <m/>
    <x v="0"/>
    <m/>
    <x v="0"/>
    <x v="345"/>
    <s v="Michaels"/>
    <s v="Jason"/>
    <s v="Phillies"/>
    <s v="OF"/>
    <m/>
    <n v="1"/>
    <m/>
    <x v="247"/>
    <x v="2"/>
    <x v="1"/>
    <s v="G"/>
  </r>
  <r>
    <s v="Topps2"/>
    <x v="42"/>
    <x v="0"/>
    <x v="0"/>
    <m/>
    <m/>
    <x v="0"/>
    <m/>
    <x v="0"/>
    <x v="440"/>
    <s v="Halladay"/>
    <s v="Roy"/>
    <s v="Blue Jays"/>
    <s v="P"/>
    <m/>
    <n v="1"/>
    <m/>
    <x v="227"/>
    <x v="2"/>
    <x v="0"/>
    <s v="G"/>
  </r>
  <r>
    <s v="Topps2"/>
    <x v="42"/>
    <x v="0"/>
    <x v="0"/>
    <m/>
    <m/>
    <x v="0"/>
    <m/>
    <x v="0"/>
    <x v="317"/>
    <s v="Beltre"/>
    <s v="Adrian"/>
    <s v="Dodgers"/>
    <s v="3B"/>
    <m/>
    <n v="1"/>
    <n v="0.3"/>
    <x v="228"/>
    <x v="2"/>
    <x v="2"/>
    <s v="F $.25"/>
  </r>
  <r>
    <s v="TL"/>
    <x v="42"/>
    <x v="0"/>
    <x v="0"/>
    <m/>
    <m/>
    <x v="0"/>
    <m/>
    <x v="1"/>
    <x v="280"/>
    <s v="Molina"/>
    <s v="Yadier"/>
    <s v="Cardinals"/>
    <s v="C"/>
    <m/>
    <n v="1"/>
    <n v="10"/>
    <x v="248"/>
    <x v="1"/>
    <x v="2"/>
    <s v="C $10"/>
  </r>
  <r>
    <s v="Topps2"/>
    <x v="42"/>
    <x v="0"/>
    <x v="0"/>
    <m/>
    <m/>
    <x v="0"/>
    <m/>
    <x v="0"/>
    <x v="105"/>
    <s v="Greinke"/>
    <s v="Zack"/>
    <s v="Royals"/>
    <s v="P"/>
    <m/>
    <n v="1"/>
    <n v="0.3"/>
    <x v="249"/>
    <x v="2"/>
    <x v="2"/>
    <s v="F $.25"/>
  </r>
  <r>
    <s v="Topps2"/>
    <x v="42"/>
    <x v="0"/>
    <x v="0"/>
    <m/>
    <m/>
    <x v="0"/>
    <m/>
    <x v="0"/>
    <x v="561"/>
    <s v="Jeter, D / Mueller,B / Ramirez, M"/>
    <m/>
    <s v="Leaders"/>
    <m/>
    <m/>
    <n v="1"/>
    <n v="1.25"/>
    <x v="250"/>
    <x v="2"/>
    <x v="1"/>
    <s v="E $1"/>
  </r>
  <r>
    <s v="Topps2"/>
    <x v="42"/>
    <x v="0"/>
    <x v="0"/>
    <m/>
    <m/>
    <x v="0"/>
    <m/>
    <x v="0"/>
    <x v="266"/>
    <s v="Suzuki"/>
    <s v="Ichiro"/>
    <s v="Leaders"/>
    <m/>
    <m/>
    <n v="1"/>
    <n v="0.75"/>
    <x v="238"/>
    <x v="2"/>
    <x v="2"/>
    <s v="F $.25"/>
  </r>
  <r>
    <s v="Topps2"/>
    <x v="42"/>
    <x v="0"/>
    <x v="0"/>
    <m/>
    <m/>
    <x v="0"/>
    <m/>
    <x v="0"/>
    <x v="16"/>
    <s v="Guerrero"/>
    <s v="Vladimir"/>
    <s v="Angels"/>
    <s v="OF"/>
    <m/>
    <n v="1"/>
    <m/>
    <x v="224"/>
    <x v="2"/>
    <x v="0"/>
    <s v="G"/>
  </r>
  <r>
    <s v="Topps2"/>
    <x v="42"/>
    <x v="0"/>
    <x v="0"/>
    <m/>
    <m/>
    <x v="0"/>
    <m/>
    <x v="0"/>
    <x v="77"/>
    <s v="Jones"/>
    <s v="Chipper"/>
    <s v="Braves"/>
    <s v="OF"/>
    <m/>
    <n v="1"/>
    <n v="0.5"/>
    <x v="182"/>
    <x v="2"/>
    <x v="0"/>
    <s v="F $.25"/>
  </r>
  <r>
    <s v="Topps2"/>
    <x v="42"/>
    <x v="0"/>
    <x v="0"/>
    <m/>
    <m/>
    <x v="0"/>
    <m/>
    <x v="0"/>
    <x v="195"/>
    <s v="Martinez"/>
    <s v="Pedro"/>
    <s v="Red Sox"/>
    <s v="P"/>
    <m/>
    <n v="1"/>
    <n v="0.5"/>
    <x v="189"/>
    <x v="2"/>
    <x v="0"/>
    <s v="F $.25"/>
  </r>
  <r>
    <s v="Topps2"/>
    <x v="42"/>
    <x v="0"/>
    <x v="0"/>
    <m/>
    <m/>
    <x v="0"/>
    <m/>
    <x v="0"/>
    <x v="96"/>
    <s v="Johnson"/>
    <s v="Randy"/>
    <s v="Diamond Backs"/>
    <s v="P"/>
    <m/>
    <n v="1"/>
    <n v="0.5"/>
    <x v="153"/>
    <x v="2"/>
    <x v="0"/>
    <s v="F $.25"/>
  </r>
  <r>
    <s v="Topps2"/>
    <x v="42"/>
    <x v="0"/>
    <x v="0"/>
    <m/>
    <m/>
    <x v="0"/>
    <m/>
    <x v="0"/>
    <x v="123"/>
    <s v="Utley"/>
    <s v="Chase"/>
    <s v="Phillies"/>
    <s v="2B"/>
    <m/>
    <n v="1"/>
    <n v="0.3"/>
    <x v="251"/>
    <x v="2"/>
    <x v="1"/>
    <s v="F $.25"/>
  </r>
  <r>
    <s v="Topps2"/>
    <x v="42"/>
    <x v="0"/>
    <x v="0"/>
    <m/>
    <m/>
    <x v="0"/>
    <m/>
    <x v="0"/>
    <x v="44"/>
    <s v="Rodriguez"/>
    <s v="Ivan"/>
    <s v="Marlins"/>
    <s v="C"/>
    <m/>
    <n v="1"/>
    <n v="0.1"/>
    <x v="178"/>
    <x v="2"/>
    <x v="0"/>
    <s v="G"/>
  </r>
  <r>
    <s v="Topps2"/>
    <x v="42"/>
    <x v="0"/>
    <x v="0"/>
    <m/>
    <m/>
    <x v="0"/>
    <m/>
    <x v="0"/>
    <x v="97"/>
    <s v="Griffey Jr"/>
    <s v="Ken"/>
    <s v="Reds"/>
    <s v="OF"/>
    <m/>
    <n v="1"/>
    <n v="1"/>
    <x v="151"/>
    <x v="2"/>
    <x v="0"/>
    <s v="E $1"/>
  </r>
  <r>
    <s v="Topps2"/>
    <x v="42"/>
    <x v="0"/>
    <x v="0"/>
    <m/>
    <m/>
    <x v="0"/>
    <m/>
    <x v="0"/>
    <x v="204"/>
    <s v="Cabrera"/>
    <s v="Miguel"/>
    <s v="Marlins"/>
    <s v="OF"/>
    <m/>
    <n v="1"/>
    <n v="0.6"/>
    <x v="252"/>
    <x v="2"/>
    <x v="2"/>
    <s v="F $.25"/>
  </r>
  <r>
    <s v="Topps2"/>
    <x v="42"/>
    <x v="0"/>
    <x v="0"/>
    <m/>
    <m/>
    <x v="0"/>
    <m/>
    <x v="0"/>
    <x v="577"/>
    <s v="Ortiz"/>
    <s v="David"/>
    <s v="Red Sox"/>
    <s v="1B-DH"/>
    <m/>
    <n v="1"/>
    <n v="0.5"/>
    <x v="223"/>
    <x v="2"/>
    <x v="2"/>
    <s v="F $.25"/>
  </r>
  <r>
    <s v="Topps2"/>
    <x v="42"/>
    <x v="0"/>
    <x v="0"/>
    <m/>
    <m/>
    <x v="0"/>
    <m/>
    <x v="0"/>
    <x v="154"/>
    <s v="New York Yankees"/>
    <m/>
    <s v="Yankees"/>
    <m/>
    <m/>
    <n v="1"/>
    <m/>
    <x v="253"/>
    <x v="2"/>
    <x v="1"/>
    <s v="G"/>
  </r>
  <r>
    <s v="Topps2"/>
    <x v="42"/>
    <x v="0"/>
    <x v="0"/>
    <m/>
    <m/>
    <x v="0"/>
    <m/>
    <x v="0"/>
    <x v="518"/>
    <s v="Philadelphia Phillies"/>
    <m/>
    <s v="Phillies"/>
    <m/>
    <m/>
    <n v="1"/>
    <m/>
    <x v="254"/>
    <x v="2"/>
    <x v="1"/>
    <s v="G"/>
  </r>
  <r>
    <s v="Topps2"/>
    <x v="42"/>
    <x v="0"/>
    <x v="0"/>
    <m/>
    <m/>
    <x v="0"/>
    <m/>
    <x v="0"/>
    <x v="724"/>
    <s v="Rodriguez, A / Jeter, D"/>
    <m/>
    <s v="Yankees"/>
    <m/>
    <m/>
    <n v="1"/>
    <n v="1.25"/>
    <x v="255"/>
    <x v="2"/>
    <x v="1"/>
    <s v="E $1"/>
  </r>
  <r>
    <s v="Topps2"/>
    <x v="42"/>
    <x v="0"/>
    <x v="0"/>
    <m/>
    <m/>
    <x v="0"/>
    <m/>
    <x v="0"/>
    <x v="348"/>
    <s v="Suzuki, I / Pujols, A"/>
    <m/>
    <m/>
    <m/>
    <m/>
    <n v="1"/>
    <n v="0.75"/>
    <x v="256"/>
    <x v="2"/>
    <x v="1"/>
    <s v="F $.25"/>
  </r>
  <r>
    <s v="Topps2"/>
    <x v="42"/>
    <x v="0"/>
    <x v="0"/>
    <m/>
    <m/>
    <x v="0"/>
    <s v="Dmgd"/>
    <x v="0"/>
    <x v="503"/>
    <s v="Schmidt, M / Thome, J"/>
    <m/>
    <s v="Phillies"/>
    <m/>
    <m/>
    <n v="1"/>
    <n v="0.1"/>
    <x v="257"/>
    <x v="0"/>
    <x v="1"/>
    <s v="G"/>
  </r>
  <r>
    <s v="Topps2"/>
    <x v="42"/>
    <x v="0"/>
    <x v="0"/>
    <m/>
    <m/>
    <x v="0"/>
    <m/>
    <x v="0"/>
    <x v="331"/>
    <s v="Suzuki"/>
    <s v="Ichiro"/>
    <s v="Mariners"/>
    <s v="OF"/>
    <m/>
    <n v="1"/>
    <n v="0.75"/>
    <x v="238"/>
    <x v="2"/>
    <x v="2"/>
    <s v="F $.25"/>
  </r>
  <r>
    <s v="Topps2"/>
    <x v="42"/>
    <x v="0"/>
    <x v="0"/>
    <m/>
    <m/>
    <x v="0"/>
    <m/>
    <x v="0"/>
    <x v="725"/>
    <s v="Pujols"/>
    <s v="Albert"/>
    <s v="Cardinals"/>
    <s v="OF"/>
    <m/>
    <n v="1"/>
    <n v="0.6"/>
    <x v="241"/>
    <x v="2"/>
    <x v="2"/>
    <s v="F $.25"/>
  </r>
  <r>
    <s v="TL"/>
    <x v="42"/>
    <x v="8"/>
    <x v="58"/>
    <m/>
    <m/>
    <x v="6"/>
    <m/>
    <x v="0"/>
    <x v="726"/>
    <s v="Beltre"/>
    <s v="Adrian"/>
    <s v="Dodgers"/>
    <s v="3B"/>
    <m/>
    <n v="1"/>
    <n v="10"/>
    <x v="228"/>
    <x v="122"/>
    <x v="2"/>
    <s v="C $10"/>
  </r>
  <r>
    <s v="TL"/>
    <x v="43"/>
    <x v="21"/>
    <x v="0"/>
    <m/>
    <m/>
    <x v="0"/>
    <m/>
    <x v="1"/>
    <x v="727"/>
    <s v="Verlander"/>
    <s v="Justin"/>
    <s v="Tigers"/>
    <s v="P"/>
    <m/>
    <n v="1"/>
    <n v="6"/>
    <x v="258"/>
    <x v="123"/>
    <x v="2"/>
    <s v="D $5"/>
  </r>
  <r>
    <m/>
    <x v="43"/>
    <x v="0"/>
    <x v="0"/>
    <m/>
    <m/>
    <x v="0"/>
    <m/>
    <x v="0"/>
    <x v="179"/>
    <s v="Glavine"/>
    <s v="Tom"/>
    <s v="Mets"/>
    <s v="P"/>
    <m/>
    <n v="1"/>
    <n v="0.25"/>
    <x v="142"/>
    <x v="2"/>
    <x v="0"/>
    <s v="F $.25"/>
  </r>
  <r>
    <m/>
    <x v="43"/>
    <x v="0"/>
    <x v="0"/>
    <m/>
    <m/>
    <x v="0"/>
    <m/>
    <x v="0"/>
    <x v="722"/>
    <s v="Ortiz"/>
    <s v="David"/>
    <s v="Red Sox"/>
    <s v="1B/DH"/>
    <m/>
    <n v="1"/>
    <n v="0.25"/>
    <x v="223"/>
    <x v="2"/>
    <x v="2"/>
    <s v="F $.25"/>
  </r>
  <r>
    <m/>
    <x v="43"/>
    <x v="0"/>
    <x v="0"/>
    <m/>
    <m/>
    <x v="0"/>
    <m/>
    <x v="0"/>
    <x v="565"/>
    <s v="Thomas"/>
    <s v="Frank"/>
    <s v="White Sox"/>
    <s v="1B/DH"/>
    <m/>
    <n v="1"/>
    <n v="0.25"/>
    <x v="164"/>
    <x v="2"/>
    <x v="0"/>
    <s v="F $.25"/>
  </r>
  <r>
    <m/>
    <x v="43"/>
    <x v="0"/>
    <x v="0"/>
    <m/>
    <m/>
    <x v="0"/>
    <m/>
    <x v="0"/>
    <x v="723"/>
    <s v="Rollins"/>
    <s v="Jimmy"/>
    <s v="Phillies"/>
    <s v="SS"/>
    <m/>
    <n v="1"/>
    <n v="0.25"/>
    <x v="242"/>
    <x v="2"/>
    <x v="2"/>
    <s v="F $.25"/>
  </r>
  <r>
    <m/>
    <x v="43"/>
    <x v="0"/>
    <x v="0"/>
    <m/>
    <m/>
    <x v="0"/>
    <m/>
    <x v="0"/>
    <x v="22"/>
    <s v="Pujols"/>
    <s v="Albert"/>
    <s v="Cardinals"/>
    <s v="1B"/>
    <m/>
    <n v="1"/>
    <n v="0.25"/>
    <x v="241"/>
    <x v="2"/>
    <x v="2"/>
    <s v="F $.25"/>
  </r>
  <r>
    <m/>
    <x v="43"/>
    <x v="0"/>
    <x v="0"/>
    <m/>
    <m/>
    <x v="0"/>
    <m/>
    <x v="0"/>
    <x v="263"/>
    <s v="Rivera"/>
    <s v="Mariano"/>
    <s v="Yankees"/>
    <s v="P"/>
    <m/>
    <n v="1"/>
    <n v="0.25"/>
    <x v="192"/>
    <x v="2"/>
    <x v="0"/>
    <s v="F $.25"/>
  </r>
  <r>
    <m/>
    <x v="43"/>
    <x v="0"/>
    <x v="0"/>
    <m/>
    <m/>
    <x v="0"/>
    <m/>
    <x v="0"/>
    <x v="213"/>
    <s v="Maddux"/>
    <s v="Greg"/>
    <s v="Cubs"/>
    <s v="P"/>
    <m/>
    <n v="1"/>
    <n v="0.25"/>
    <x v="136"/>
    <x v="2"/>
    <x v="0"/>
    <s v="F $.25"/>
  </r>
  <r>
    <m/>
    <x v="43"/>
    <x v="0"/>
    <x v="0"/>
    <m/>
    <m/>
    <x v="0"/>
    <m/>
    <x v="0"/>
    <x v="351"/>
    <s v="Smoltz"/>
    <s v="John"/>
    <s v="Braves"/>
    <s v="P"/>
    <m/>
    <n v="1"/>
    <n v="0.25"/>
    <x v="147"/>
    <x v="2"/>
    <x v="0"/>
    <s v="F $.25"/>
  </r>
  <r>
    <m/>
    <x v="43"/>
    <x v="0"/>
    <x v="0"/>
    <m/>
    <m/>
    <x v="0"/>
    <m/>
    <x v="0"/>
    <x v="162"/>
    <s v="Cabrera"/>
    <s v="Miguel"/>
    <s v="Tigers"/>
    <s v="OF"/>
    <m/>
    <n v="1"/>
    <n v="0.25"/>
    <x v="252"/>
    <x v="2"/>
    <x v="2"/>
    <s v="F $.25"/>
  </r>
  <r>
    <m/>
    <x v="43"/>
    <x v="0"/>
    <x v="0"/>
    <m/>
    <m/>
    <x v="0"/>
    <m/>
    <x v="0"/>
    <x v="95"/>
    <s v="Suzuki"/>
    <s v="Ichiro"/>
    <s v="Mariners"/>
    <s v="OF"/>
    <m/>
    <n v="1"/>
    <n v="0.25"/>
    <x v="238"/>
    <x v="2"/>
    <x v="2"/>
    <s v="F $.25"/>
  </r>
  <r>
    <m/>
    <x v="43"/>
    <x v="0"/>
    <x v="0"/>
    <m/>
    <m/>
    <x v="0"/>
    <m/>
    <x v="0"/>
    <x v="112"/>
    <s v="Griffey Jr"/>
    <s v="Ken"/>
    <s v="Reds"/>
    <s v="OF"/>
    <m/>
    <n v="1"/>
    <n v="0.25"/>
    <x v="151"/>
    <x v="2"/>
    <x v="0"/>
    <s v="F $.25"/>
  </r>
  <r>
    <m/>
    <x v="43"/>
    <x v="0"/>
    <x v="0"/>
    <m/>
    <m/>
    <x v="0"/>
    <m/>
    <x v="0"/>
    <x v="245"/>
    <s v="Utley"/>
    <s v="Chase"/>
    <s v="Phillies"/>
    <s v="2B"/>
    <m/>
    <n v="1"/>
    <n v="0.25"/>
    <x v="251"/>
    <x v="2"/>
    <x v="1"/>
    <s v="F $.25"/>
  </r>
  <r>
    <m/>
    <x v="43"/>
    <x v="0"/>
    <x v="0"/>
    <m/>
    <m/>
    <x v="0"/>
    <m/>
    <x v="0"/>
    <x v="44"/>
    <s v="Bonds"/>
    <s v="Barry"/>
    <s v="Giants"/>
    <s v="OF"/>
    <m/>
    <n v="1"/>
    <n v="0.25"/>
    <x v="132"/>
    <x v="2"/>
    <x v="2"/>
    <s v="F $.25"/>
  </r>
  <r>
    <m/>
    <x v="43"/>
    <x v="0"/>
    <x v="0"/>
    <m/>
    <m/>
    <x v="0"/>
    <m/>
    <x v="0"/>
    <x v="115"/>
    <s v="Jeter"/>
    <s v="Derek"/>
    <s v="Yankees"/>
    <s v="SS"/>
    <m/>
    <n v="1"/>
    <n v="0.25"/>
    <x v="209"/>
    <x v="2"/>
    <x v="2"/>
    <s v="F $.25"/>
  </r>
  <r>
    <m/>
    <x v="43"/>
    <x v="0"/>
    <x v="0"/>
    <m/>
    <m/>
    <x v="0"/>
    <m/>
    <x v="0"/>
    <x v="578"/>
    <s v="Howard,Ryan/Hamels,Cole"/>
    <m/>
    <s v="Phillies"/>
    <m/>
    <m/>
    <n v="1"/>
    <n v="0.25"/>
    <x v="259"/>
    <x v="2"/>
    <x v="1"/>
    <s v="F $.25"/>
  </r>
  <r>
    <m/>
    <x v="44"/>
    <x v="0"/>
    <x v="0"/>
    <m/>
    <m/>
    <x v="0"/>
    <m/>
    <x v="0"/>
    <x v="101"/>
    <s v="Jones"/>
    <s v="Chipper"/>
    <s v="Braves"/>
    <s v="3B"/>
    <m/>
    <n v="1"/>
    <n v="0.25"/>
    <x v="182"/>
    <x v="2"/>
    <x v="0"/>
    <s v="F $.25"/>
  </r>
  <r>
    <m/>
    <x v="44"/>
    <x v="0"/>
    <x v="0"/>
    <m/>
    <m/>
    <x v="0"/>
    <m/>
    <x v="0"/>
    <x v="386"/>
    <s v="Maddux"/>
    <s v="Greg"/>
    <s v="Cubs"/>
    <s v="P"/>
    <m/>
    <n v="1"/>
    <n v="0.25"/>
    <x v="136"/>
    <x v="2"/>
    <x v="0"/>
    <s v="F $.25"/>
  </r>
  <r>
    <m/>
    <x v="44"/>
    <x v="0"/>
    <x v="0"/>
    <m/>
    <m/>
    <x v="0"/>
    <m/>
    <x v="0"/>
    <x v="290"/>
    <s v="Glavine"/>
    <s v="Tom"/>
    <s v="Mets"/>
    <s v="P"/>
    <m/>
    <n v="1"/>
    <n v="0.25"/>
    <x v="142"/>
    <x v="2"/>
    <x v="0"/>
    <s v="F $.25"/>
  </r>
  <r>
    <m/>
    <x v="44"/>
    <x v="0"/>
    <x v="0"/>
    <m/>
    <m/>
    <x v="0"/>
    <m/>
    <x v="0"/>
    <x v="22"/>
    <s v="Bonds"/>
    <s v="Barry"/>
    <s v="Giants"/>
    <s v="OF"/>
    <m/>
    <n v="1"/>
    <n v="0.25"/>
    <x v="132"/>
    <x v="2"/>
    <x v="2"/>
    <s v="F $.25"/>
  </r>
  <r>
    <m/>
    <x v="44"/>
    <x v="0"/>
    <x v="0"/>
    <m/>
    <m/>
    <x v="0"/>
    <m/>
    <x v="0"/>
    <x v="73"/>
    <s v="Rivera"/>
    <s v="Mariano"/>
    <s v="Yankees"/>
    <s v="P"/>
    <m/>
    <n v="1"/>
    <n v="0.25"/>
    <x v="192"/>
    <x v="2"/>
    <x v="0"/>
    <s v="F $.25"/>
  </r>
  <r>
    <m/>
    <x v="44"/>
    <x v="0"/>
    <x v="0"/>
    <m/>
    <m/>
    <x v="0"/>
    <m/>
    <x v="0"/>
    <x v="38"/>
    <s v="Martinez"/>
    <s v="Pedro"/>
    <s v="Mets"/>
    <s v="P"/>
    <m/>
    <n v="1"/>
    <n v="0.25"/>
    <x v="189"/>
    <x v="2"/>
    <x v="0"/>
    <s v="F $.25"/>
  </r>
  <r>
    <m/>
    <x v="44"/>
    <x v="0"/>
    <x v="0"/>
    <m/>
    <m/>
    <x v="0"/>
    <m/>
    <x v="0"/>
    <x v="92"/>
    <s v="Pujols"/>
    <s v="Albert"/>
    <s v="Cardinals"/>
    <s v="1B"/>
    <m/>
    <n v="1"/>
    <n v="0.25"/>
    <x v="241"/>
    <x v="2"/>
    <x v="2"/>
    <s v="F $.25"/>
  </r>
  <r>
    <m/>
    <x v="44"/>
    <x v="0"/>
    <x v="0"/>
    <m/>
    <m/>
    <x v="0"/>
    <m/>
    <x v="0"/>
    <x v="344"/>
    <s v="Rollins"/>
    <s v="Jimmy"/>
    <s v="Phillies"/>
    <s v="SS"/>
    <m/>
    <n v="1"/>
    <m/>
    <x v="242"/>
    <x v="2"/>
    <x v="2"/>
    <s v="G"/>
  </r>
  <r>
    <m/>
    <x v="44"/>
    <x v="0"/>
    <x v="0"/>
    <m/>
    <m/>
    <x v="0"/>
    <m/>
    <x v="0"/>
    <x v="468"/>
    <s v="Suzuki"/>
    <s v="Ichiro"/>
    <s v="Mariners"/>
    <s v="OF"/>
    <m/>
    <n v="1"/>
    <n v="0.25"/>
    <x v="238"/>
    <x v="2"/>
    <x v="2"/>
    <s v="F $.25"/>
  </r>
  <r>
    <m/>
    <x v="44"/>
    <x v="0"/>
    <x v="0"/>
    <m/>
    <m/>
    <x v="0"/>
    <m/>
    <x v="0"/>
    <x v="706"/>
    <s v="Smoltz"/>
    <s v="John"/>
    <s v="Braves"/>
    <s v="P"/>
    <m/>
    <n v="1"/>
    <n v="0.25"/>
    <x v="147"/>
    <x v="2"/>
    <x v="0"/>
    <s v="F $.25"/>
  </r>
  <r>
    <m/>
    <x v="44"/>
    <x v="0"/>
    <x v="0"/>
    <m/>
    <m/>
    <x v="0"/>
    <m/>
    <x v="0"/>
    <x v="167"/>
    <s v="Griffey Jr"/>
    <s v="Ken"/>
    <s v="Reds"/>
    <s v="OF"/>
    <m/>
    <n v="1"/>
    <n v="0.25"/>
    <x v="151"/>
    <x v="2"/>
    <x v="0"/>
    <s v="F $.25"/>
  </r>
  <r>
    <m/>
    <x v="44"/>
    <x v="0"/>
    <x v="0"/>
    <m/>
    <m/>
    <x v="0"/>
    <m/>
    <x v="0"/>
    <x v="12"/>
    <s v="Cabrera"/>
    <s v="Miguel"/>
    <s v="Marlins"/>
    <s v="3B"/>
    <m/>
    <n v="1"/>
    <n v="0.25"/>
    <x v="252"/>
    <x v="2"/>
    <x v="2"/>
    <s v="F $.25"/>
  </r>
  <r>
    <m/>
    <x v="44"/>
    <x v="0"/>
    <x v="0"/>
    <m/>
    <m/>
    <x v="0"/>
    <m/>
    <x v="0"/>
    <x v="692"/>
    <s v="Ortiz"/>
    <s v="David"/>
    <s v="Red Sox"/>
    <s v="1B"/>
    <m/>
    <n v="1"/>
    <n v="0.25"/>
    <x v="223"/>
    <x v="2"/>
    <x v="2"/>
    <s v="F $.25"/>
  </r>
  <r>
    <m/>
    <x v="44"/>
    <x v="0"/>
    <x v="0"/>
    <m/>
    <m/>
    <x v="0"/>
    <m/>
    <x v="0"/>
    <x v="170"/>
    <s v="Johnson"/>
    <s v="Randy"/>
    <s v="Yankees"/>
    <s v="P"/>
    <m/>
    <n v="1"/>
    <n v="0.25"/>
    <x v="153"/>
    <x v="2"/>
    <x v="0"/>
    <s v="F $.25"/>
  </r>
  <r>
    <m/>
    <x v="44"/>
    <x v="0"/>
    <x v="0"/>
    <m/>
    <m/>
    <x v="0"/>
    <m/>
    <x v="0"/>
    <x v="200"/>
    <s v="Beltre"/>
    <s v="Adrian"/>
    <s v="Mariners"/>
    <s v="3B"/>
    <m/>
    <n v="1"/>
    <n v="0.25"/>
    <x v="228"/>
    <x v="2"/>
    <x v="2"/>
    <s v="F $.25"/>
  </r>
  <r>
    <m/>
    <x v="44"/>
    <x v="0"/>
    <x v="0"/>
    <m/>
    <m/>
    <x v="0"/>
    <m/>
    <x v="0"/>
    <x v="44"/>
    <s v="Jeter"/>
    <s v="Derek"/>
    <s v="Yankees"/>
    <s v="SS"/>
    <m/>
    <n v="1"/>
    <n v="0.5"/>
    <x v="209"/>
    <x v="2"/>
    <x v="2"/>
    <s v="F $.25"/>
  </r>
  <r>
    <m/>
    <x v="44"/>
    <x v="0"/>
    <x v="0"/>
    <m/>
    <m/>
    <x v="0"/>
    <m/>
    <x v="0"/>
    <x v="329"/>
    <s v="Thome"/>
    <s v="Jim"/>
    <s v="White Sox"/>
    <s v="1B"/>
    <m/>
    <n v="1"/>
    <n v="0.25"/>
    <x v="190"/>
    <x v="2"/>
    <x v="0"/>
    <s v="F $.25"/>
  </r>
  <r>
    <m/>
    <x v="44"/>
    <x v="0"/>
    <x v="0"/>
    <m/>
    <m/>
    <x v="0"/>
    <m/>
    <x v="0"/>
    <x v="83"/>
    <s v="Thomas"/>
    <s v="Frank"/>
    <s v="Athletics"/>
    <s v="DH"/>
    <m/>
    <n v="1"/>
    <n v="0.25"/>
    <x v="164"/>
    <x v="2"/>
    <x v="0"/>
    <s v="F $.25"/>
  </r>
  <r>
    <m/>
    <x v="44"/>
    <x v="0"/>
    <x v="4"/>
    <m/>
    <m/>
    <x v="0"/>
    <m/>
    <x v="0"/>
    <x v="728"/>
    <s v="Ortiz, David / Dye,J / Hafner,T"/>
    <m/>
    <s v="Leaders"/>
    <m/>
    <m/>
    <n v="1"/>
    <n v="0.25"/>
    <x v="260"/>
    <x v="124"/>
    <x v="1"/>
    <s v="F $.25"/>
  </r>
  <r>
    <m/>
    <x v="44"/>
    <x v="0"/>
    <x v="4"/>
    <m/>
    <m/>
    <x v="0"/>
    <m/>
    <x v="0"/>
    <x v="729"/>
    <s v="Ortiz"/>
    <s v="David"/>
    <s v="Red Sox"/>
    <s v="DH"/>
    <m/>
    <n v="1"/>
    <n v="0.25"/>
    <x v="223"/>
    <x v="124"/>
    <x v="2"/>
    <s v="F $.25"/>
  </r>
  <r>
    <m/>
    <x v="44"/>
    <x v="0"/>
    <x v="4"/>
    <m/>
    <m/>
    <x v="0"/>
    <m/>
    <x v="0"/>
    <x v="730"/>
    <s v="Thome"/>
    <s v="Jim"/>
    <s v="White Sox"/>
    <s v="1B"/>
    <m/>
    <n v="1"/>
    <n v="0.25"/>
    <x v="190"/>
    <x v="124"/>
    <x v="0"/>
    <s v="F $.25"/>
  </r>
  <r>
    <m/>
    <x v="44"/>
    <x v="0"/>
    <x v="4"/>
    <m/>
    <m/>
    <x v="0"/>
    <m/>
    <x v="0"/>
    <x v="731"/>
    <s v="Rivera"/>
    <s v="Mariano"/>
    <s v="Yankees"/>
    <s v="P"/>
    <m/>
    <n v="1"/>
    <n v="0.25"/>
    <x v="192"/>
    <x v="124"/>
    <x v="0"/>
    <s v="F $.25"/>
  </r>
  <r>
    <m/>
    <x v="44"/>
    <x v="0"/>
    <x v="4"/>
    <m/>
    <m/>
    <x v="0"/>
    <m/>
    <x v="0"/>
    <x v="732"/>
    <s v="Cabrera"/>
    <s v="Miguel"/>
    <s v="Marlins"/>
    <s v="3B"/>
    <m/>
    <n v="1"/>
    <n v="0.5"/>
    <x v="252"/>
    <x v="124"/>
    <x v="2"/>
    <s v="F $.25"/>
  </r>
  <r>
    <m/>
    <x v="44"/>
    <x v="0"/>
    <x v="4"/>
    <m/>
    <m/>
    <x v="0"/>
    <m/>
    <x v="0"/>
    <x v="733"/>
    <s v="Ortiz"/>
    <s v="David"/>
    <s v="Red Sox"/>
    <s v="DH"/>
    <m/>
    <n v="1"/>
    <n v="0.25"/>
    <x v="223"/>
    <x v="124"/>
    <x v="2"/>
    <s v="F $.25"/>
  </r>
  <r>
    <m/>
    <x v="44"/>
    <x v="0"/>
    <x v="4"/>
    <m/>
    <m/>
    <x v="0"/>
    <m/>
    <x v="0"/>
    <x v="734"/>
    <s v="Ortiz, David / Schilling, Curt"/>
    <m/>
    <s v="Red Sox"/>
    <s v="Ldr"/>
    <m/>
    <n v="1"/>
    <n v="0.25"/>
    <x v="261"/>
    <x v="124"/>
    <x v="1"/>
    <s v="F $.25"/>
  </r>
  <r>
    <s v="TL"/>
    <x v="44"/>
    <x v="8"/>
    <x v="59"/>
    <m/>
    <m/>
    <x v="6"/>
    <m/>
    <x v="0"/>
    <x v="735"/>
    <s v="Howard"/>
    <s v="Ryan"/>
    <s v="Phillies"/>
    <s v="1B"/>
    <m/>
    <n v="1"/>
    <n v="15"/>
    <x v="262"/>
    <x v="125"/>
    <x v="2"/>
    <s v="C $10"/>
  </r>
  <r>
    <s v="Topps2"/>
    <x v="45"/>
    <x v="0"/>
    <x v="4"/>
    <m/>
    <m/>
    <x v="0"/>
    <m/>
    <x v="0"/>
    <x v="736"/>
    <s v="Greinke"/>
    <s v="Zack"/>
    <s v="Royals"/>
    <s v="P"/>
    <m/>
    <n v="1"/>
    <n v="0.5"/>
    <x v="249"/>
    <x v="124"/>
    <x v="2"/>
    <s v="F $.25"/>
  </r>
  <r>
    <s v="Topps2"/>
    <x v="45"/>
    <x v="0"/>
    <x v="4"/>
    <m/>
    <m/>
    <x v="0"/>
    <m/>
    <x v="0"/>
    <x v="737"/>
    <s v="Glavine"/>
    <s v="Tom"/>
    <s v="Mets"/>
    <s v="P"/>
    <m/>
    <n v="1"/>
    <n v="0.75"/>
    <x v="142"/>
    <x v="124"/>
    <x v="0"/>
    <s v="F $.25"/>
  </r>
  <r>
    <s v="Topps2"/>
    <x v="45"/>
    <x v="0"/>
    <x v="4"/>
    <m/>
    <m/>
    <x v="0"/>
    <m/>
    <x v="0"/>
    <x v="738"/>
    <s v="Johnson"/>
    <s v="Randy"/>
    <s v="Diamondbacks"/>
    <s v="P"/>
    <m/>
    <n v="1"/>
    <n v="0.75"/>
    <x v="153"/>
    <x v="124"/>
    <x v="0"/>
    <s v="F $.25"/>
  </r>
  <r>
    <s v="Topps2"/>
    <x v="45"/>
    <x v="0"/>
    <x v="4"/>
    <m/>
    <m/>
    <x v="0"/>
    <m/>
    <x v="0"/>
    <x v="739"/>
    <s v="Rodriguez"/>
    <s v="Ivan"/>
    <s v="Tigers"/>
    <m/>
    <m/>
    <n v="1"/>
    <n v="0.5"/>
    <x v="178"/>
    <x v="124"/>
    <x v="0"/>
    <s v="F $.25"/>
  </r>
  <r>
    <s v="Topps2"/>
    <x v="45"/>
    <x v="0"/>
    <x v="4"/>
    <m/>
    <m/>
    <x v="0"/>
    <m/>
    <x v="0"/>
    <x v="740"/>
    <s v="Ortiz"/>
    <s v="David"/>
    <s v="Red Sox"/>
    <m/>
    <m/>
    <n v="1"/>
    <n v="0.75"/>
    <x v="223"/>
    <x v="124"/>
    <x v="2"/>
    <s v="F $.25"/>
  </r>
  <r>
    <s v="Topps2"/>
    <x v="45"/>
    <x v="0"/>
    <x v="4"/>
    <m/>
    <m/>
    <x v="0"/>
    <m/>
    <x v="0"/>
    <x v="741"/>
    <s v="Jeter"/>
    <s v="Derek"/>
    <s v="Yankees"/>
    <m/>
    <m/>
    <n v="1"/>
    <n v="2"/>
    <x v="209"/>
    <x v="124"/>
    <x v="2"/>
    <s v="E $1"/>
  </r>
  <r>
    <s v="Topps2"/>
    <x v="45"/>
    <x v="0"/>
    <x v="4"/>
    <m/>
    <m/>
    <x v="0"/>
    <m/>
    <x v="0"/>
    <x v="742"/>
    <s v="Suzuki"/>
    <s v="Ichiro"/>
    <s v="Mariners"/>
    <m/>
    <m/>
    <n v="1"/>
    <n v="1.25"/>
    <x v="238"/>
    <x v="124"/>
    <x v="2"/>
    <s v="E $1"/>
  </r>
  <r>
    <s v="Topps2"/>
    <x v="45"/>
    <x v="0"/>
    <x v="4"/>
    <m/>
    <m/>
    <x v="0"/>
    <m/>
    <x v="0"/>
    <x v="743"/>
    <s v="Bonds"/>
    <s v="Barry"/>
    <s v="Giants"/>
    <m/>
    <m/>
    <n v="1"/>
    <n v="1.25"/>
    <x v="132"/>
    <x v="124"/>
    <x v="2"/>
    <s v="E $1"/>
  </r>
  <r>
    <s v="Topps2"/>
    <x v="45"/>
    <x v="0"/>
    <x v="4"/>
    <m/>
    <m/>
    <x v="0"/>
    <m/>
    <x v="0"/>
    <x v="744"/>
    <s v="Griffey Jr"/>
    <s v="Ken"/>
    <s v="Reds"/>
    <m/>
    <m/>
    <n v="1"/>
    <n v="1.5"/>
    <x v="151"/>
    <x v="124"/>
    <x v="0"/>
    <s v="E $1"/>
  </r>
  <r>
    <s v="Topps2"/>
    <x v="45"/>
    <x v="0"/>
    <x v="4"/>
    <m/>
    <m/>
    <x v="0"/>
    <m/>
    <x v="0"/>
    <x v="745"/>
    <s v="Hamels"/>
    <s v="Cole"/>
    <s v="Phillies"/>
    <s v="P"/>
    <m/>
    <n v="1"/>
    <n v="0.5"/>
    <x v="246"/>
    <x v="124"/>
    <x v="2"/>
    <s v="F $.25"/>
  </r>
  <r>
    <s v="Topps2"/>
    <x v="45"/>
    <x v="0"/>
    <x v="4"/>
    <m/>
    <m/>
    <x v="0"/>
    <m/>
    <x v="0"/>
    <x v="746"/>
    <s v="Pujols"/>
    <s v="Albert"/>
    <s v="Cardinals"/>
    <m/>
    <m/>
    <n v="1"/>
    <n v="1"/>
    <x v="241"/>
    <x v="124"/>
    <x v="2"/>
    <s v="E $1"/>
  </r>
  <r>
    <s v="Topps2"/>
    <x v="45"/>
    <x v="0"/>
    <x v="4"/>
    <m/>
    <m/>
    <x v="0"/>
    <m/>
    <x v="0"/>
    <x v="747"/>
    <s v="Cabrera"/>
    <s v="Miguel"/>
    <s v="Marlins"/>
    <m/>
    <m/>
    <n v="1"/>
    <n v="1"/>
    <x v="252"/>
    <x v="124"/>
    <x v="2"/>
    <s v="E $1"/>
  </r>
  <r>
    <s v="Topps2"/>
    <x v="45"/>
    <x v="0"/>
    <x v="4"/>
    <m/>
    <m/>
    <x v="0"/>
    <m/>
    <x v="0"/>
    <x v="748"/>
    <s v="Jeter,D / Rodriguez,A / Posada,J"/>
    <m/>
    <s v="Yankees"/>
    <m/>
    <m/>
    <n v="1"/>
    <n v="2"/>
    <x v="263"/>
    <x v="124"/>
    <x v="1"/>
    <s v="E $1"/>
  </r>
  <r>
    <s v="Topps2"/>
    <x v="45"/>
    <x v="0"/>
    <x v="4"/>
    <m/>
    <m/>
    <x v="0"/>
    <m/>
    <x v="0"/>
    <x v="749"/>
    <s v="Hamels,C / Martin, R"/>
    <m/>
    <s v="Phillies"/>
    <m/>
    <m/>
    <n v="1"/>
    <n v="0.5"/>
    <x v="264"/>
    <x v="124"/>
    <x v="1"/>
    <s v="F $.25"/>
  </r>
  <r>
    <s v="BB-Other3"/>
    <x v="46"/>
    <x v="22"/>
    <x v="0"/>
    <m/>
    <m/>
    <x v="0"/>
    <m/>
    <x v="0"/>
    <x v="10"/>
    <s v="Suzuki"/>
    <s v="Ichiro"/>
    <s v="Mariners"/>
    <s v="OF"/>
    <m/>
    <n v="1"/>
    <n v="1.5"/>
    <x v="238"/>
    <x v="126"/>
    <x v="2"/>
    <s v="E $1"/>
  </r>
  <r>
    <s v="Topps2"/>
    <x v="46"/>
    <x v="0"/>
    <x v="60"/>
    <m/>
    <m/>
    <x v="0"/>
    <m/>
    <x v="0"/>
    <x v="750"/>
    <s v="Suzuki"/>
    <s v="Ichiro"/>
    <s v="Mariners"/>
    <s v="OF"/>
    <m/>
    <n v="1"/>
    <n v="4"/>
    <x v="238"/>
    <x v="127"/>
    <x v="2"/>
    <s v="E $1"/>
  </r>
  <r>
    <s v="Topps2"/>
    <x v="46"/>
    <x v="0"/>
    <x v="0"/>
    <m/>
    <m/>
    <x v="0"/>
    <m/>
    <x v="0"/>
    <x v="27"/>
    <s v="Cabrera"/>
    <s v="Miguel"/>
    <s v="Tigers"/>
    <s v="3B"/>
    <m/>
    <n v="1"/>
    <n v="1.25"/>
    <x v="252"/>
    <x v="2"/>
    <x v="2"/>
    <s v="E $1"/>
  </r>
  <r>
    <s v="Topps2"/>
    <x v="46"/>
    <x v="0"/>
    <x v="0"/>
    <m/>
    <m/>
    <x v="0"/>
    <m/>
    <x v="0"/>
    <x v="180"/>
    <s v="Suzuki"/>
    <s v="Ichiro"/>
    <s v="Leaders"/>
    <m/>
    <m/>
    <n v="1"/>
    <n v="1.25"/>
    <x v="238"/>
    <x v="2"/>
    <x v="2"/>
    <s v="E $1"/>
  </r>
  <r>
    <s v="Topps2"/>
    <x v="46"/>
    <x v="0"/>
    <x v="0"/>
    <m/>
    <m/>
    <x v="0"/>
    <m/>
    <x v="0"/>
    <x v="102"/>
    <s v="Rollins"/>
    <s v="Jimmy"/>
    <s v="Phillies"/>
    <s v="SS"/>
    <m/>
    <n v="1"/>
    <n v="0.5"/>
    <x v="242"/>
    <x v="2"/>
    <x v="2"/>
    <s v="F $.25"/>
  </r>
  <r>
    <s v="Topps2"/>
    <x v="46"/>
    <x v="0"/>
    <x v="0"/>
    <m/>
    <m/>
    <x v="0"/>
    <m/>
    <x v="0"/>
    <x v="288"/>
    <s v="Hamels"/>
    <s v="Cole"/>
    <s v="Phillies"/>
    <s v="P"/>
    <m/>
    <n v="1"/>
    <n v="0.5"/>
    <x v="246"/>
    <x v="2"/>
    <x v="2"/>
    <s v="F $.25"/>
  </r>
  <r>
    <s v="Topps2"/>
    <x v="46"/>
    <x v="0"/>
    <x v="0"/>
    <m/>
    <m/>
    <x v="0"/>
    <m/>
    <x v="0"/>
    <x v="676"/>
    <s v="Greinke"/>
    <s v="Zack"/>
    <s v="Royals"/>
    <s v="P"/>
    <m/>
    <n v="1"/>
    <n v="0.5"/>
    <x v="249"/>
    <x v="2"/>
    <x v="2"/>
    <s v="F $.25"/>
  </r>
  <r>
    <s v="Topps2"/>
    <x v="46"/>
    <x v="0"/>
    <x v="0"/>
    <m/>
    <m/>
    <x v="0"/>
    <m/>
    <x v="0"/>
    <x v="522"/>
    <s v="Holliday, M / Howard, R /Fielder,P"/>
    <m/>
    <s v="Leaders"/>
    <m/>
    <m/>
    <n v="1"/>
    <n v="1.25"/>
    <x v="265"/>
    <x v="2"/>
    <x v="1"/>
    <s v="E $1"/>
  </r>
  <r>
    <s v="Topps2"/>
    <x v="46"/>
    <x v="0"/>
    <x v="0"/>
    <m/>
    <m/>
    <x v="0"/>
    <m/>
    <x v="0"/>
    <x v="30"/>
    <s v="Rodriguez, A /Pena,C / Ortiz,D"/>
    <m/>
    <s v="Leaders"/>
    <m/>
    <m/>
    <n v="1"/>
    <n v="1"/>
    <x v="266"/>
    <x v="2"/>
    <x v="1"/>
    <s v="E $1"/>
  </r>
  <r>
    <s v="Topps2"/>
    <x v="46"/>
    <x v="0"/>
    <x v="0"/>
    <m/>
    <m/>
    <x v="0"/>
    <m/>
    <x v="0"/>
    <x v="459"/>
    <s v="Piazza"/>
    <s v="Mike"/>
    <s v="Athletics"/>
    <s v="DH"/>
    <m/>
    <n v="1"/>
    <n v="0.1"/>
    <x v="193"/>
    <x v="2"/>
    <x v="0"/>
    <s v="G"/>
  </r>
  <r>
    <s v="Topps2"/>
    <x v="46"/>
    <x v="0"/>
    <x v="0"/>
    <m/>
    <m/>
    <x v="0"/>
    <m/>
    <x v="0"/>
    <x v="723"/>
    <s v="Rodriguez"/>
    <s v="Ivan"/>
    <s v="Tigers"/>
    <s v="C"/>
    <m/>
    <n v="1"/>
    <n v="0.1"/>
    <x v="178"/>
    <x v="2"/>
    <x v="0"/>
    <s v="G"/>
  </r>
  <r>
    <s v="Topps2"/>
    <x v="46"/>
    <x v="0"/>
    <x v="0"/>
    <m/>
    <m/>
    <x v="0"/>
    <m/>
    <x v="0"/>
    <x v="751"/>
    <s v="Howard, R / Utley, C"/>
    <m/>
    <s v="Phillies"/>
    <m/>
    <m/>
    <n v="1"/>
    <m/>
    <x v="267"/>
    <x v="2"/>
    <x v="1"/>
    <s v="G"/>
  </r>
  <r>
    <s v="Topps2"/>
    <x v="46"/>
    <x v="0"/>
    <x v="0"/>
    <m/>
    <m/>
    <x v="0"/>
    <m/>
    <x v="0"/>
    <x v="718"/>
    <s v="Ortiz"/>
    <s v="David"/>
    <s v="Red Sox"/>
    <m/>
    <m/>
    <n v="1"/>
    <n v="0.75"/>
    <x v="223"/>
    <x v="2"/>
    <x v="2"/>
    <s v="F $.25"/>
  </r>
  <r>
    <s v="Topps2"/>
    <x v="46"/>
    <x v="0"/>
    <x v="0"/>
    <m/>
    <m/>
    <x v="0"/>
    <m/>
    <x v="0"/>
    <x v="22"/>
    <s v="Howard"/>
    <s v="Ryan"/>
    <s v="Phillies"/>
    <s v="1B"/>
    <m/>
    <n v="1"/>
    <n v="0.75"/>
    <x v="262"/>
    <x v="2"/>
    <x v="2"/>
    <s v="F $.25"/>
  </r>
  <r>
    <s v="Topps2"/>
    <x v="46"/>
    <x v="0"/>
    <x v="0"/>
    <m/>
    <m/>
    <x v="0"/>
    <m/>
    <x v="0"/>
    <x v="4"/>
    <s v="Upton"/>
    <s v="Justin"/>
    <s v="Diamond Backs"/>
    <s v="OF"/>
    <m/>
    <n v="1"/>
    <m/>
    <x v="268"/>
    <x v="2"/>
    <x v="1"/>
    <s v="G"/>
  </r>
  <r>
    <s v="Topps2"/>
    <x v="46"/>
    <x v="0"/>
    <x v="0"/>
    <m/>
    <m/>
    <x v="0"/>
    <m/>
    <x v="0"/>
    <x v="316"/>
    <s v="Beltre"/>
    <s v="Adrian"/>
    <s v="Mariners"/>
    <s v="3B"/>
    <m/>
    <n v="1"/>
    <n v="0.5"/>
    <x v="228"/>
    <x v="2"/>
    <x v="2"/>
    <s v="F $.25"/>
  </r>
  <r>
    <s v="Topps2"/>
    <x v="46"/>
    <x v="0"/>
    <x v="0"/>
    <m/>
    <m/>
    <x v="0"/>
    <m/>
    <x v="0"/>
    <x v="702"/>
    <s v="Rollins"/>
    <s v="Jimmy"/>
    <s v="Phillies"/>
    <s v="SS"/>
    <m/>
    <n v="1"/>
    <n v="0.5"/>
    <x v="242"/>
    <x v="2"/>
    <x v="2"/>
    <s v="F $.25"/>
  </r>
  <r>
    <s v="Topps2"/>
    <x v="46"/>
    <x v="0"/>
    <x v="0"/>
    <m/>
    <m/>
    <x v="0"/>
    <m/>
    <x v="0"/>
    <x v="752"/>
    <s v="Victorino"/>
    <s v="Shane"/>
    <s v="Phillies"/>
    <s v="OF"/>
    <m/>
    <n v="1"/>
    <n v="0.5"/>
    <x v="269"/>
    <x v="2"/>
    <x v="1"/>
    <s v="F $.25"/>
  </r>
  <r>
    <s v="Topps2"/>
    <x v="46"/>
    <x v="0"/>
    <x v="0"/>
    <m/>
    <m/>
    <x v="0"/>
    <m/>
    <x v="0"/>
    <x v="162"/>
    <s v="Thome"/>
    <s v="Jim"/>
    <s v="White Sox"/>
    <s v="DH"/>
    <m/>
    <n v="1"/>
    <n v="0.75"/>
    <x v="190"/>
    <x v="2"/>
    <x v="0"/>
    <s v="F $.25"/>
  </r>
  <r>
    <s v="Topps2"/>
    <x v="46"/>
    <x v="0"/>
    <x v="0"/>
    <m/>
    <m/>
    <x v="0"/>
    <m/>
    <x v="0"/>
    <x v="753"/>
    <s v="Rodriguez,I / Verlander, J"/>
    <m/>
    <s v="Tigers"/>
    <m/>
    <m/>
    <n v="1"/>
    <n v="0.5"/>
    <x v="270"/>
    <x v="2"/>
    <x v="1"/>
    <s v="F $.25"/>
  </r>
  <r>
    <s v="Topps2"/>
    <x v="46"/>
    <x v="0"/>
    <x v="0"/>
    <m/>
    <m/>
    <x v="0"/>
    <m/>
    <x v="0"/>
    <x v="433"/>
    <s v="Fielder,P / Howard, R / Dunn, A"/>
    <m/>
    <s v="Leaders"/>
    <m/>
    <m/>
    <n v="1"/>
    <m/>
    <x v="271"/>
    <x v="2"/>
    <x v="1"/>
    <s v="G"/>
  </r>
  <r>
    <s v="Topps2"/>
    <x v="46"/>
    <x v="0"/>
    <x v="0"/>
    <m/>
    <m/>
    <x v="0"/>
    <m/>
    <x v="1"/>
    <x v="688"/>
    <s v="Votto"/>
    <s v="Joey"/>
    <s v="Reds"/>
    <s v="1B"/>
    <m/>
    <n v="1"/>
    <n v="2.5"/>
    <x v="272"/>
    <x v="1"/>
    <x v="2"/>
    <s v="E $1"/>
  </r>
  <r>
    <s v="Topps2"/>
    <x v="46"/>
    <x v="0"/>
    <x v="0"/>
    <m/>
    <m/>
    <x v="0"/>
    <m/>
    <x v="0"/>
    <x v="104"/>
    <s v="Suzuki"/>
    <s v="Ichiro"/>
    <s v="Mariners"/>
    <s v="OF"/>
    <m/>
    <n v="1"/>
    <n v="1.25"/>
    <x v="238"/>
    <x v="2"/>
    <x v="2"/>
    <s v="E $1"/>
  </r>
  <r>
    <s v="Topps2"/>
    <x v="46"/>
    <x v="0"/>
    <x v="0"/>
    <m/>
    <m/>
    <x v="0"/>
    <m/>
    <x v="0"/>
    <x v="94"/>
    <s v="Ortiz"/>
    <s v="David"/>
    <s v="Red Sox"/>
    <s v="DH"/>
    <m/>
    <n v="1"/>
    <n v="0.75"/>
    <x v="223"/>
    <x v="2"/>
    <x v="2"/>
    <s v="F $.25"/>
  </r>
  <r>
    <s v="Topps2"/>
    <x v="46"/>
    <x v="0"/>
    <x v="0"/>
    <m/>
    <m/>
    <x v="0"/>
    <m/>
    <x v="0"/>
    <x v="312"/>
    <s v="Johnson"/>
    <s v="Randy"/>
    <s v="Diamond Backs"/>
    <s v="P"/>
    <m/>
    <n v="1"/>
    <n v="0.1"/>
    <x v="153"/>
    <x v="2"/>
    <x v="0"/>
    <s v="G"/>
  </r>
  <r>
    <s v="Topps2"/>
    <x v="46"/>
    <x v="0"/>
    <x v="0"/>
    <m/>
    <m/>
    <x v="0"/>
    <m/>
    <x v="0"/>
    <x v="112"/>
    <s v="Martinez"/>
    <s v="Pedro"/>
    <s v="Mets"/>
    <s v="P"/>
    <m/>
    <n v="1"/>
    <n v="0.1"/>
    <x v="189"/>
    <x v="2"/>
    <x v="0"/>
    <s v="G"/>
  </r>
  <r>
    <s v="Topps2"/>
    <x v="46"/>
    <x v="0"/>
    <x v="0"/>
    <m/>
    <m/>
    <x v="0"/>
    <m/>
    <x v="0"/>
    <x v="226"/>
    <s v="Jeter"/>
    <s v="Derek"/>
    <s v="Yankees"/>
    <s v="SS"/>
    <m/>
    <n v="1"/>
    <n v="2"/>
    <x v="209"/>
    <x v="2"/>
    <x v="2"/>
    <s v="E $1"/>
  </r>
  <r>
    <s v="Topps2"/>
    <x v="46"/>
    <x v="0"/>
    <x v="0"/>
    <m/>
    <m/>
    <x v="0"/>
    <m/>
    <x v="0"/>
    <x v="170"/>
    <s v="Utley"/>
    <s v="Chase"/>
    <s v="Phillies"/>
    <s v="2B"/>
    <m/>
    <n v="1"/>
    <n v="0.5"/>
    <x v="251"/>
    <x v="2"/>
    <x v="1"/>
    <s v="F $.25"/>
  </r>
  <r>
    <s v="Topps2"/>
    <x v="46"/>
    <x v="0"/>
    <x v="0"/>
    <m/>
    <m/>
    <x v="0"/>
    <m/>
    <x v="0"/>
    <x v="621"/>
    <s v="Cabrera,M / Rodriguez, I"/>
    <m/>
    <s v="Tigers"/>
    <m/>
    <m/>
    <n v="1"/>
    <n v="1.25"/>
    <x v="273"/>
    <x v="2"/>
    <x v="1"/>
    <s v="E $1"/>
  </r>
  <r>
    <s v="Topps2"/>
    <x v="46"/>
    <x v="0"/>
    <x v="0"/>
    <m/>
    <m/>
    <x v="0"/>
    <m/>
    <x v="1"/>
    <x v="79"/>
    <s v="Cueto"/>
    <s v="Johnny"/>
    <s v="Reds"/>
    <s v="P"/>
    <m/>
    <n v="1"/>
    <n v="1.5"/>
    <x v="274"/>
    <x v="1"/>
    <x v="1"/>
    <s v="E $1"/>
  </r>
  <r>
    <s v="Topps2"/>
    <x v="46"/>
    <x v="0"/>
    <x v="0"/>
    <m/>
    <m/>
    <x v="0"/>
    <m/>
    <x v="0"/>
    <x v="173"/>
    <s v="Pujols"/>
    <s v="Albert"/>
    <s v="Cardinals"/>
    <s v="1B"/>
    <m/>
    <n v="1"/>
    <n v="1.25"/>
    <x v="241"/>
    <x v="2"/>
    <x v="2"/>
    <s v="E $1"/>
  </r>
  <r>
    <s v="Topps2"/>
    <x v="46"/>
    <x v="0"/>
    <x v="0"/>
    <m/>
    <m/>
    <x v="0"/>
    <m/>
    <x v="0"/>
    <x v="44"/>
    <s v="Jones"/>
    <s v="Chipper"/>
    <s v="Braves"/>
    <s v="3B"/>
    <m/>
    <n v="1"/>
    <n v="0.75"/>
    <x v="182"/>
    <x v="2"/>
    <x v="0"/>
    <s v="F $.25"/>
  </r>
  <r>
    <s v="Topps2"/>
    <x v="46"/>
    <x v="0"/>
    <x v="0"/>
    <m/>
    <m/>
    <x v="0"/>
    <m/>
    <x v="0"/>
    <x v="97"/>
    <s v="Verlander"/>
    <s v="Justin"/>
    <s v="Tigers"/>
    <s v="P"/>
    <m/>
    <n v="1"/>
    <n v="0.5"/>
    <x v="258"/>
    <x v="2"/>
    <x v="2"/>
    <s v="F $.25"/>
  </r>
  <r>
    <s v="Topps2"/>
    <x v="46"/>
    <x v="0"/>
    <x v="0"/>
    <m/>
    <m/>
    <x v="0"/>
    <m/>
    <x v="0"/>
    <x v="347"/>
    <s v="Pujols, A / Fielder, P"/>
    <m/>
    <m/>
    <m/>
    <m/>
    <n v="1"/>
    <n v="1.25"/>
    <x v="275"/>
    <x v="2"/>
    <x v="1"/>
    <s v="E $1"/>
  </r>
  <r>
    <s v="Topps2"/>
    <x v="46"/>
    <x v="0"/>
    <x v="0"/>
    <m/>
    <m/>
    <x v="0"/>
    <m/>
    <x v="0"/>
    <x v="98"/>
    <s v="Smoltz"/>
    <s v="John"/>
    <s v="Braves"/>
    <s v="P"/>
    <m/>
    <n v="1"/>
    <n v="0.1"/>
    <x v="147"/>
    <x v="2"/>
    <x v="0"/>
    <s v="G"/>
  </r>
  <r>
    <s v="Topps2"/>
    <x v="46"/>
    <x v="0"/>
    <x v="0"/>
    <m/>
    <m/>
    <x v="0"/>
    <m/>
    <x v="0"/>
    <x v="83"/>
    <s v="Griffey Jr"/>
    <s v="Ken"/>
    <s v="Reds"/>
    <s v="OF"/>
    <m/>
    <n v="1"/>
    <n v="1.5"/>
    <x v="151"/>
    <x v="2"/>
    <x v="0"/>
    <s v="E $1"/>
  </r>
  <r>
    <s v="Topps2"/>
    <x v="46"/>
    <x v="0"/>
    <x v="0"/>
    <m/>
    <m/>
    <x v="0"/>
    <m/>
    <x v="0"/>
    <x v="114"/>
    <s v="Rivera"/>
    <s v="Mariano"/>
    <s v="Yankees"/>
    <s v="P"/>
    <m/>
    <n v="1"/>
    <n v="1"/>
    <x v="192"/>
    <x v="2"/>
    <x v="0"/>
    <s v="E $1"/>
  </r>
  <r>
    <s v="Topps2"/>
    <x v="46"/>
    <x v="0"/>
    <x v="0"/>
    <m/>
    <m/>
    <x v="0"/>
    <m/>
    <x v="0"/>
    <x v="115"/>
    <s v="Glavine"/>
    <s v="Tom"/>
    <s v="Mets"/>
    <s v="P"/>
    <m/>
    <n v="1"/>
    <n v="0.1"/>
    <x v="142"/>
    <x v="2"/>
    <x v="0"/>
    <s v="G"/>
  </r>
  <r>
    <s v="Topps2"/>
    <x v="46"/>
    <x v="0"/>
    <x v="0"/>
    <m/>
    <m/>
    <x v="0"/>
    <m/>
    <x v="0"/>
    <x v="437"/>
    <s v="Maddux"/>
    <s v="Greg"/>
    <s v="Padres"/>
    <s v="P"/>
    <m/>
    <n v="1"/>
    <n v="1"/>
    <x v="136"/>
    <x v="2"/>
    <x v="0"/>
    <s v="E $1"/>
  </r>
  <r>
    <s v="Topps2"/>
    <x v="46"/>
    <x v="0"/>
    <x v="0"/>
    <m/>
    <m/>
    <x v="0"/>
    <m/>
    <x v="0"/>
    <x v="86"/>
    <s v="Thomas"/>
    <s v="Frank"/>
    <s v="Blue Jays"/>
    <s v="DH"/>
    <m/>
    <n v="1"/>
    <n v="0.1"/>
    <x v="164"/>
    <x v="2"/>
    <x v="0"/>
    <s v="G"/>
  </r>
  <r>
    <s v="Topps2"/>
    <x v="47"/>
    <x v="0"/>
    <x v="0"/>
    <s v="Black"/>
    <m/>
    <x v="0"/>
    <m/>
    <x v="0"/>
    <x v="58"/>
    <s v="Mauer"/>
    <s v="Joe"/>
    <s v="Twins"/>
    <s v="C"/>
    <m/>
    <n v="1"/>
    <n v="15"/>
    <x v="276"/>
    <x v="128"/>
    <x v="2"/>
    <s v="C $10"/>
  </r>
  <r>
    <s v="Topps2"/>
    <x v="47"/>
    <x v="0"/>
    <x v="0"/>
    <m/>
    <m/>
    <x v="0"/>
    <m/>
    <x v="0"/>
    <x v="754"/>
    <s v="Jeter"/>
    <s v="Derek"/>
    <s v="Yankees"/>
    <m/>
    <m/>
    <n v="1"/>
    <n v="2.5"/>
    <x v="209"/>
    <x v="2"/>
    <x v="2"/>
    <s v="E $1"/>
  </r>
  <r>
    <s v="Topps2"/>
    <x v="47"/>
    <x v="0"/>
    <x v="0"/>
    <m/>
    <m/>
    <x v="0"/>
    <m/>
    <x v="0"/>
    <x v="62"/>
    <s v="Smoltz"/>
    <s v="John"/>
    <s v="Red Sox"/>
    <m/>
    <m/>
    <n v="1"/>
    <n v="0.1"/>
    <x v="147"/>
    <x v="2"/>
    <x v="0"/>
    <s v="G"/>
  </r>
  <r>
    <s v="Topps2"/>
    <x v="47"/>
    <x v="0"/>
    <x v="0"/>
    <m/>
    <m/>
    <x v="0"/>
    <m/>
    <x v="0"/>
    <x v="198"/>
    <s v="Jones"/>
    <s v="Chipper"/>
    <s v="Braves"/>
    <m/>
    <m/>
    <n v="1"/>
    <n v="1"/>
    <x v="182"/>
    <x v="2"/>
    <x v="0"/>
    <s v="E $1"/>
  </r>
  <r>
    <s v="Topps2"/>
    <x v="47"/>
    <x v="0"/>
    <x v="0"/>
    <m/>
    <m/>
    <x v="0"/>
    <m/>
    <x v="0"/>
    <x v="66"/>
    <s v="Rollins"/>
    <s v="Jimmy"/>
    <s v="Phillies"/>
    <m/>
    <m/>
    <n v="1"/>
    <n v="0.6"/>
    <x v="242"/>
    <x v="2"/>
    <x v="2"/>
    <s v="F $.25"/>
  </r>
  <r>
    <s v="Topps2"/>
    <x v="47"/>
    <x v="0"/>
    <x v="0"/>
    <m/>
    <m/>
    <x v="0"/>
    <m/>
    <x v="0"/>
    <x v="437"/>
    <s v="Thome"/>
    <s v="Jim"/>
    <s v="White Sox"/>
    <m/>
    <m/>
    <n v="1"/>
    <n v="1"/>
    <x v="190"/>
    <x v="2"/>
    <x v="0"/>
    <s v="E $1"/>
  </r>
  <r>
    <s v="Topps2"/>
    <x v="47"/>
    <x v="0"/>
    <x v="0"/>
    <m/>
    <m/>
    <x v="0"/>
    <m/>
    <x v="0"/>
    <x v="86"/>
    <s v="Hamels"/>
    <s v="Cole"/>
    <s v="Phillies"/>
    <m/>
    <m/>
    <n v="1"/>
    <n v="0.6"/>
    <x v="246"/>
    <x v="2"/>
    <x v="2"/>
    <s v="F $.25"/>
  </r>
  <r>
    <s v="Topps2"/>
    <x v="47"/>
    <x v="0"/>
    <x v="4"/>
    <m/>
    <m/>
    <x v="0"/>
    <m/>
    <x v="0"/>
    <x v="755"/>
    <s v="Suzuki"/>
    <s v="Ichiro"/>
    <s v="Mariners"/>
    <s v="OF"/>
    <m/>
    <n v="1"/>
    <n v="0.6"/>
    <x v="238"/>
    <x v="124"/>
    <x v="2"/>
    <s v="F $.25"/>
  </r>
  <r>
    <s v="BB-Other3"/>
    <x v="47"/>
    <x v="23"/>
    <x v="0"/>
    <m/>
    <m/>
    <x v="0"/>
    <m/>
    <x v="0"/>
    <x v="72"/>
    <s v="Howard"/>
    <s v="Ryan"/>
    <s v="Phillies"/>
    <s v="1B"/>
    <m/>
    <n v="1"/>
    <n v="0.25"/>
    <x v="262"/>
    <x v="129"/>
    <x v="2"/>
    <s v="F $.25"/>
  </r>
  <r>
    <s v="BB-Other3"/>
    <x v="47"/>
    <x v="23"/>
    <x v="0"/>
    <m/>
    <m/>
    <x v="0"/>
    <m/>
    <x v="0"/>
    <x v="88"/>
    <s v="Jeter"/>
    <s v="Derek"/>
    <s v="Yankees"/>
    <s v="SS"/>
    <m/>
    <n v="1"/>
    <n v="0.5"/>
    <x v="209"/>
    <x v="129"/>
    <x v="2"/>
    <s v="F $.25"/>
  </r>
  <r>
    <s v="TL"/>
    <x v="48"/>
    <x v="21"/>
    <x v="0"/>
    <m/>
    <m/>
    <x v="0"/>
    <m/>
    <x v="2"/>
    <x v="756"/>
    <s v="Arenado"/>
    <s v="Nolan"/>
    <s v="Rockies"/>
    <s v="3B"/>
    <m/>
    <n v="1"/>
    <n v="5"/>
    <x v="277"/>
    <x v="130"/>
    <x v="3"/>
    <s v="D $5"/>
  </r>
  <r>
    <s v="TL"/>
    <x v="48"/>
    <x v="0"/>
    <x v="0"/>
    <m/>
    <m/>
    <x v="0"/>
    <m/>
    <x v="1"/>
    <x v="0"/>
    <s v="Posey"/>
    <s v="Buster"/>
    <s v="Giants"/>
    <s v="C"/>
    <m/>
    <n v="1"/>
    <n v="12"/>
    <x v="278"/>
    <x v="1"/>
    <x v="2"/>
    <s v="C $10"/>
  </r>
  <r>
    <s v="Topps2"/>
    <x v="48"/>
    <x v="0"/>
    <x v="0"/>
    <m/>
    <m/>
    <x v="0"/>
    <m/>
    <x v="0"/>
    <x v="267"/>
    <s v="Pujols,A/Ramirez/Sandoval"/>
    <m/>
    <s v="Leaders"/>
    <m/>
    <m/>
    <n v="1"/>
    <n v="1.25"/>
    <x v="279"/>
    <x v="2"/>
    <x v="1"/>
    <s v="E $1"/>
  </r>
  <r>
    <s v="Topps2"/>
    <x v="48"/>
    <x v="0"/>
    <x v="0"/>
    <m/>
    <m/>
    <x v="0"/>
    <m/>
    <x v="0"/>
    <x v="178"/>
    <s v="Jeter/Ichiro/Mauer,J"/>
    <m/>
    <s v="Leaders"/>
    <m/>
    <m/>
    <n v="1"/>
    <n v="2.5"/>
    <x v="280"/>
    <x v="2"/>
    <x v="1"/>
    <s v="E $1"/>
  </r>
  <r>
    <s v="Topps2"/>
    <x v="48"/>
    <x v="0"/>
    <x v="0"/>
    <m/>
    <m/>
    <x v="0"/>
    <m/>
    <x v="0"/>
    <x v="27"/>
    <s v="Kershaw"/>
    <s v="Clayton"/>
    <s v="Dodgers"/>
    <s v="P"/>
    <m/>
    <n v="1"/>
    <n v="1.25"/>
    <x v="281"/>
    <x v="2"/>
    <x v="2"/>
    <s v="E $1"/>
  </r>
  <r>
    <s v="Topps2"/>
    <x v="48"/>
    <x v="0"/>
    <x v="0"/>
    <m/>
    <m/>
    <x v="0"/>
    <m/>
    <x v="0"/>
    <x v="184"/>
    <s v="Pujols,A/Howard,R/Fielder,P"/>
    <m/>
    <s v="Leaders"/>
    <m/>
    <m/>
    <n v="1"/>
    <n v="1"/>
    <x v="282"/>
    <x v="2"/>
    <x v="1"/>
    <s v="E $1"/>
  </r>
  <r>
    <s v="Topps2"/>
    <x v="48"/>
    <x v="0"/>
    <x v="0"/>
    <m/>
    <m/>
    <x v="0"/>
    <m/>
    <x v="0"/>
    <x v="17"/>
    <s v="Greinke"/>
    <s v="Zack"/>
    <s v="Royals"/>
    <s v="P"/>
    <m/>
    <n v="1"/>
    <n v="0.6"/>
    <x v="249"/>
    <x v="2"/>
    <x v="2"/>
    <s v="F $.25"/>
  </r>
  <r>
    <s v="Topps2"/>
    <x v="48"/>
    <x v="0"/>
    <x v="0"/>
    <m/>
    <m/>
    <x v="0"/>
    <m/>
    <x v="0"/>
    <x v="107"/>
    <s v="Hamels"/>
    <s v="Cole"/>
    <s v="Phillies"/>
    <s v="P"/>
    <m/>
    <n v="1"/>
    <n v="0.6"/>
    <x v="246"/>
    <x v="2"/>
    <x v="2"/>
    <s v="F $.25"/>
  </r>
  <r>
    <s v="Topps2"/>
    <x v="48"/>
    <x v="0"/>
    <x v="0"/>
    <m/>
    <m/>
    <x v="0"/>
    <m/>
    <x v="0"/>
    <x v="338"/>
    <s v="Griffey Jr"/>
    <s v="Ken"/>
    <s v="Mariners"/>
    <s v="DH"/>
    <m/>
    <n v="1"/>
    <n v="2"/>
    <x v="151"/>
    <x v="2"/>
    <x v="0"/>
    <s v="E $1"/>
  </r>
  <r>
    <s v="Topps2"/>
    <x v="48"/>
    <x v="0"/>
    <x v="0"/>
    <m/>
    <m/>
    <x v="0"/>
    <m/>
    <x v="0"/>
    <x v="188"/>
    <s v="Rodriguez"/>
    <s v="Ivan"/>
    <s v="Rangers"/>
    <s v="C"/>
    <m/>
    <n v="1"/>
    <n v="0.6"/>
    <x v="178"/>
    <x v="2"/>
    <x v="0"/>
    <s v="F $.25"/>
  </r>
  <r>
    <s v="Topps2"/>
    <x v="48"/>
    <x v="0"/>
    <x v="0"/>
    <m/>
    <m/>
    <x v="0"/>
    <m/>
    <x v="0"/>
    <x v="22"/>
    <s v="Pujols"/>
    <s v="Albert"/>
    <s v="Cardinals"/>
    <s v="1B"/>
    <m/>
    <n v="1"/>
    <n v="1.25"/>
    <x v="241"/>
    <x v="2"/>
    <x v="2"/>
    <s v="E $1"/>
  </r>
  <r>
    <s v="Topps2"/>
    <x v="48"/>
    <x v="0"/>
    <x v="0"/>
    <m/>
    <m/>
    <x v="0"/>
    <m/>
    <x v="1"/>
    <x v="381"/>
    <s v="Bumgarner"/>
    <s v="Madison"/>
    <s v="Giants"/>
    <s v="P"/>
    <m/>
    <n v="1"/>
    <n v="5"/>
    <x v="283"/>
    <x v="1"/>
    <x v="2"/>
    <s v="D $5"/>
  </r>
  <r>
    <s v="Topps2"/>
    <x v="48"/>
    <x v="0"/>
    <x v="0"/>
    <m/>
    <m/>
    <x v="0"/>
    <m/>
    <x v="0"/>
    <x v="5"/>
    <s v="Suzuki"/>
    <s v="Ichiro"/>
    <s v="Mariners"/>
    <s v="OF"/>
    <m/>
    <n v="1"/>
    <n v="1.5"/>
    <x v="238"/>
    <x v="2"/>
    <x v="2"/>
    <s v="E $1"/>
  </r>
  <r>
    <s v="Topps2"/>
    <x v="48"/>
    <x v="0"/>
    <x v="0"/>
    <m/>
    <m/>
    <x v="0"/>
    <m/>
    <x v="0"/>
    <x v="382"/>
    <s v="Smoltz"/>
    <s v="John"/>
    <s v="Cardinals"/>
    <s v="P"/>
    <m/>
    <n v="1"/>
    <n v="1"/>
    <x v="147"/>
    <x v="2"/>
    <x v="0"/>
    <s v="E $1"/>
  </r>
  <r>
    <s v="Topps2"/>
    <x v="48"/>
    <x v="0"/>
    <x v="0"/>
    <m/>
    <m/>
    <x v="0"/>
    <m/>
    <x v="0"/>
    <x v="757"/>
    <s v="Henderson"/>
    <s v="Rickey"/>
    <s v="Athletics"/>
    <m/>
    <s v="PC"/>
    <n v="1"/>
    <n v="0.4"/>
    <x v="66"/>
    <x v="2"/>
    <x v="0"/>
    <s v="F $.25"/>
  </r>
  <r>
    <s v="Topps2"/>
    <x v="48"/>
    <x v="0"/>
    <x v="0"/>
    <m/>
    <m/>
    <x v="0"/>
    <m/>
    <x v="0"/>
    <x v="683"/>
    <s v="Beltre"/>
    <s v="Adrian"/>
    <s v="Mariners"/>
    <s v="3B"/>
    <m/>
    <n v="1"/>
    <n v="0.6"/>
    <x v="228"/>
    <x v="2"/>
    <x v="2"/>
    <s v="F $.25"/>
  </r>
  <r>
    <s v="Topps2"/>
    <x v="48"/>
    <x v="0"/>
    <x v="0"/>
    <m/>
    <m/>
    <x v="0"/>
    <m/>
    <x v="0"/>
    <x v="159"/>
    <s v="Pujols/Fielder,P/Howard"/>
    <m/>
    <s v="Leader"/>
    <m/>
    <m/>
    <n v="1"/>
    <n v="1"/>
    <x v="284"/>
    <x v="2"/>
    <x v="1"/>
    <s v="E $1"/>
  </r>
  <r>
    <s v="Topps2"/>
    <x v="48"/>
    <x v="0"/>
    <x v="0"/>
    <m/>
    <m/>
    <x v="0"/>
    <m/>
    <x v="0"/>
    <x v="103"/>
    <s v="Scherzer"/>
    <s v="Max"/>
    <s v="Diamond Backs"/>
    <s v="P"/>
    <m/>
    <n v="1"/>
    <n v="0.5"/>
    <x v="285"/>
    <x v="2"/>
    <x v="2"/>
    <s v="F $.25"/>
  </r>
  <r>
    <s v="Topps2"/>
    <x v="48"/>
    <x v="0"/>
    <x v="0"/>
    <m/>
    <m/>
    <x v="0"/>
    <m/>
    <x v="0"/>
    <x v="14"/>
    <s v="Johnson"/>
    <s v="Randy"/>
    <s v="Giants"/>
    <s v="P"/>
    <m/>
    <n v="1"/>
    <m/>
    <x v="153"/>
    <x v="2"/>
    <x v="0"/>
    <s v="G"/>
  </r>
  <r>
    <s v="Topps2"/>
    <x v="48"/>
    <x v="0"/>
    <x v="0"/>
    <m/>
    <m/>
    <x v="0"/>
    <m/>
    <x v="0"/>
    <x v="431"/>
    <s v="Rodriguez,A/Jeter/Cano,R"/>
    <m/>
    <s v="Yankees"/>
    <m/>
    <m/>
    <n v="1"/>
    <n v="2.5"/>
    <x v="286"/>
    <x v="2"/>
    <x v="1"/>
    <s v="E $1"/>
  </r>
  <r>
    <s v="Topps2"/>
    <x v="48"/>
    <x v="0"/>
    <x v="0"/>
    <m/>
    <m/>
    <x v="0"/>
    <m/>
    <x v="0"/>
    <x v="20"/>
    <s v="Utley"/>
    <s v="Chase"/>
    <s v="Phillies"/>
    <s v="2B"/>
    <m/>
    <n v="1"/>
    <n v="0.6"/>
    <x v="251"/>
    <x v="2"/>
    <x v="1"/>
    <s v="F $.25"/>
  </r>
  <r>
    <s v="Topps2"/>
    <x v="48"/>
    <x v="0"/>
    <x v="0"/>
    <m/>
    <m/>
    <x v="0"/>
    <m/>
    <x v="0"/>
    <x v="166"/>
    <s v="Ortiz"/>
    <s v="David"/>
    <s v="Red Sox"/>
    <m/>
    <m/>
    <n v="1"/>
    <n v="1"/>
    <x v="223"/>
    <x v="2"/>
    <x v="2"/>
    <s v="E $1"/>
  </r>
  <r>
    <s v="Topps2"/>
    <x v="48"/>
    <x v="0"/>
    <x v="0"/>
    <m/>
    <m/>
    <x v="0"/>
    <m/>
    <x v="0"/>
    <x v="93"/>
    <s v="Andrus"/>
    <s v="Elvis"/>
    <s v="Rangers"/>
    <s v="SS"/>
    <m/>
    <n v="1"/>
    <m/>
    <x v="287"/>
    <x v="2"/>
    <x v="1"/>
    <s v="G"/>
  </r>
  <r>
    <s v="Topps2"/>
    <x v="48"/>
    <x v="0"/>
    <x v="0"/>
    <m/>
    <m/>
    <x v="0"/>
    <m/>
    <x v="0"/>
    <x v="359"/>
    <s v="Thome"/>
    <s v="Jim"/>
    <s v="Dodgers"/>
    <s v="1B"/>
    <m/>
    <n v="1"/>
    <n v="1"/>
    <x v="190"/>
    <x v="2"/>
    <x v="0"/>
    <s v="E $1"/>
  </r>
  <r>
    <s v="Topps2"/>
    <x v="48"/>
    <x v="0"/>
    <x v="0"/>
    <m/>
    <m/>
    <x v="0"/>
    <m/>
    <x v="0"/>
    <x v="758"/>
    <s v="Pujols"/>
    <s v="Albert"/>
    <s v="Cardinals"/>
    <s v="1B"/>
    <m/>
    <n v="1"/>
    <n v="1.25"/>
    <x v="241"/>
    <x v="2"/>
    <x v="2"/>
    <s v="E $1"/>
  </r>
  <r>
    <s v="Topps2"/>
    <x v="48"/>
    <x v="0"/>
    <x v="0"/>
    <m/>
    <m/>
    <x v="0"/>
    <m/>
    <x v="0"/>
    <x v="690"/>
    <s v="Ortiz"/>
    <s v="David"/>
    <s v="Red Sox"/>
    <s v="DH"/>
    <m/>
    <n v="1"/>
    <n v="1"/>
    <x v="223"/>
    <x v="2"/>
    <x v="2"/>
    <s v="E $1"/>
  </r>
  <r>
    <s v="Topps2"/>
    <x v="48"/>
    <x v="0"/>
    <x v="0"/>
    <m/>
    <m/>
    <x v="0"/>
    <m/>
    <x v="0"/>
    <x v="461"/>
    <s v="Howard"/>
    <s v="Ryan"/>
    <s v="Phillies"/>
    <s v="1B"/>
    <m/>
    <n v="1"/>
    <n v="0.6"/>
    <x v="262"/>
    <x v="2"/>
    <x v="2"/>
    <s v="F $.25"/>
  </r>
  <r>
    <s v="Topps2"/>
    <x v="48"/>
    <x v="0"/>
    <x v="0"/>
    <m/>
    <m/>
    <x v="0"/>
    <m/>
    <x v="0"/>
    <x v="498"/>
    <s v="Rollins"/>
    <s v="Jimmy"/>
    <s v="Phillies"/>
    <s v="SS"/>
    <m/>
    <n v="1"/>
    <n v="0.6"/>
    <x v="242"/>
    <x v="2"/>
    <x v="2"/>
    <s v="F $.25"/>
  </r>
  <r>
    <s v="Topps2"/>
    <x v="48"/>
    <x v="0"/>
    <x v="0"/>
    <m/>
    <m/>
    <x v="0"/>
    <m/>
    <x v="0"/>
    <x v="169"/>
    <s v="Rivera"/>
    <s v="Mariano"/>
    <s v="Yankees"/>
    <s v="P"/>
    <m/>
    <n v="1"/>
    <n v="1.25"/>
    <x v="192"/>
    <x v="2"/>
    <x v="0"/>
    <s v="E $1"/>
  </r>
  <r>
    <s v="Topps2"/>
    <x v="48"/>
    <x v="0"/>
    <x v="0"/>
    <m/>
    <m/>
    <x v="0"/>
    <m/>
    <x v="0"/>
    <x v="150"/>
    <s v="Suzuki, I / Griffey Jr"/>
    <m/>
    <s v="Mariners"/>
    <m/>
    <m/>
    <n v="1"/>
    <n v="0.6"/>
    <x v="288"/>
    <x v="2"/>
    <x v="1"/>
    <s v="F $.25"/>
  </r>
  <r>
    <s v="Topps2"/>
    <x v="48"/>
    <x v="0"/>
    <x v="0"/>
    <m/>
    <m/>
    <x v="0"/>
    <m/>
    <x v="0"/>
    <x v="248"/>
    <s v="Jeter"/>
    <s v="Derek"/>
    <s v="Yankees"/>
    <s v="SS"/>
    <m/>
    <n v="1"/>
    <n v="2.5"/>
    <x v="209"/>
    <x v="2"/>
    <x v="2"/>
    <s v="E $1"/>
  </r>
  <r>
    <s v="Topps2"/>
    <x v="48"/>
    <x v="0"/>
    <x v="0"/>
    <m/>
    <m/>
    <x v="0"/>
    <m/>
    <x v="0"/>
    <x v="114"/>
    <s v="Howard"/>
    <s v="Ryan"/>
    <s v="Phillies"/>
    <s v="1B"/>
    <m/>
    <n v="1"/>
    <n v="0.6"/>
    <x v="262"/>
    <x v="2"/>
    <x v="2"/>
    <s v="F $.25"/>
  </r>
  <r>
    <s v="Topps2"/>
    <x v="48"/>
    <x v="0"/>
    <x v="0"/>
    <m/>
    <m/>
    <x v="0"/>
    <m/>
    <x v="0"/>
    <x v="759"/>
    <s v="Jones"/>
    <s v="Chipper"/>
    <s v="Braves"/>
    <m/>
    <m/>
    <n v="1"/>
    <n v="0.6"/>
    <x v="182"/>
    <x v="2"/>
    <x v="0"/>
    <s v="F $.25"/>
  </r>
  <r>
    <s v="Topps2"/>
    <x v="48"/>
    <x v="0"/>
    <x v="0"/>
    <m/>
    <m/>
    <x v="0"/>
    <m/>
    <x v="0"/>
    <x v="501"/>
    <s v="Verlander"/>
    <s v="Justin"/>
    <s v="Tigers"/>
    <s v="P"/>
    <m/>
    <n v="1"/>
    <n v="0.6"/>
    <x v="258"/>
    <x v="2"/>
    <x v="2"/>
    <s v="F $.25"/>
  </r>
  <r>
    <s v="Topps2"/>
    <x v="48"/>
    <x v="0"/>
    <x v="0"/>
    <m/>
    <m/>
    <x v="0"/>
    <m/>
    <x v="0"/>
    <x v="577"/>
    <s v="Cabrera"/>
    <s v="Miguel"/>
    <s v="Tigers"/>
    <s v="1B"/>
    <m/>
    <n v="1"/>
    <n v="1.25"/>
    <x v="252"/>
    <x v="2"/>
    <x v="2"/>
    <s v="E $1"/>
  </r>
  <r>
    <s v="Topps2"/>
    <x v="48"/>
    <x v="0"/>
    <x v="0"/>
    <m/>
    <m/>
    <x v="0"/>
    <m/>
    <x v="0"/>
    <x v="230"/>
    <s v="Ruth, B / Gehrig, L"/>
    <m/>
    <s v="Yankees"/>
    <m/>
    <s v="PC"/>
    <n v="1"/>
    <n v="2.5"/>
    <x v="289"/>
    <x v="2"/>
    <x v="1"/>
    <s v="E $1"/>
  </r>
  <r>
    <s v="Topps2"/>
    <x v="48"/>
    <x v="0"/>
    <x v="0"/>
    <m/>
    <m/>
    <x v="0"/>
    <m/>
    <x v="0"/>
    <x v="760"/>
    <s v="Jones"/>
    <s v="Chipper"/>
    <s v="Braves"/>
    <s v="3B"/>
    <m/>
    <n v="1"/>
    <n v="0.6"/>
    <x v="182"/>
    <x v="2"/>
    <x v="0"/>
    <s v="F $.25"/>
  </r>
  <r>
    <s v="TL"/>
    <x v="48"/>
    <x v="0"/>
    <x v="0"/>
    <m/>
    <m/>
    <x v="0"/>
    <m/>
    <x v="1"/>
    <x v="652"/>
    <s v="Strasburg"/>
    <s v="Stephen"/>
    <s v="Nationals"/>
    <s v="P"/>
    <m/>
    <n v="1"/>
    <n v="10"/>
    <x v="290"/>
    <x v="1"/>
    <x v="2"/>
    <s v="C $10"/>
  </r>
  <r>
    <s v="Topps2"/>
    <x v="48"/>
    <x v="0"/>
    <x v="0"/>
    <s v="Factory Insert"/>
    <m/>
    <x v="0"/>
    <m/>
    <x v="0"/>
    <x v="761"/>
    <s v="Howard"/>
    <s v="Ryan"/>
    <s v="Phillies"/>
    <s v="1B"/>
    <m/>
    <n v="1"/>
    <n v="0.5"/>
    <x v="262"/>
    <x v="131"/>
    <x v="2"/>
    <s v="F $.25"/>
  </r>
  <r>
    <s v="Topps2"/>
    <x v="48"/>
    <x v="0"/>
    <x v="0"/>
    <s v="Factory Insert"/>
    <m/>
    <x v="0"/>
    <m/>
    <x v="0"/>
    <x v="762"/>
    <s v="Suzuki"/>
    <s v="Ichiro"/>
    <s v="Mariners"/>
    <s v="OF"/>
    <m/>
    <n v="1"/>
    <n v="2.5"/>
    <x v="238"/>
    <x v="131"/>
    <x v="2"/>
    <s v="E $1"/>
  </r>
  <r>
    <s v="Topps2"/>
    <x v="48"/>
    <x v="0"/>
    <x v="0"/>
    <s v="Factory Insert"/>
    <m/>
    <x v="0"/>
    <m/>
    <x v="0"/>
    <x v="763"/>
    <s v="Jeter"/>
    <s v="Derek"/>
    <s v="Yankees"/>
    <s v="SS"/>
    <m/>
    <n v="1"/>
    <n v="2.5"/>
    <x v="209"/>
    <x v="131"/>
    <x v="2"/>
    <s v="E $1"/>
  </r>
  <r>
    <s v="Topps2"/>
    <x v="48"/>
    <x v="0"/>
    <x v="0"/>
    <s v="Factory Insert"/>
    <m/>
    <x v="0"/>
    <m/>
    <x v="0"/>
    <x v="764"/>
    <s v="Pujols"/>
    <s v="Albert"/>
    <s v="Cardinals"/>
    <s v="1B"/>
    <m/>
    <n v="1"/>
    <n v="1"/>
    <x v="241"/>
    <x v="131"/>
    <x v="2"/>
    <s v="E $1"/>
  </r>
  <r>
    <s v="Topps2"/>
    <x v="48"/>
    <x v="0"/>
    <x v="4"/>
    <m/>
    <m/>
    <x v="0"/>
    <m/>
    <x v="0"/>
    <x v="765"/>
    <s v="Suzuki"/>
    <s v="Ichiro"/>
    <s v="Mariners"/>
    <s v="OF"/>
    <m/>
    <n v="1"/>
    <n v="1.25"/>
    <x v="238"/>
    <x v="124"/>
    <x v="2"/>
    <s v="E $1"/>
  </r>
  <r>
    <s v="BB-Other3"/>
    <x v="48"/>
    <x v="24"/>
    <x v="0"/>
    <m/>
    <m/>
    <x v="0"/>
    <m/>
    <x v="0"/>
    <x v="628"/>
    <s v="Suzuki"/>
    <s v="Ichiro"/>
    <s v="Mariners"/>
    <s v="OF"/>
    <m/>
    <n v="1"/>
    <n v="1.5"/>
    <x v="238"/>
    <x v="132"/>
    <x v="2"/>
    <s v="E $1"/>
  </r>
  <r>
    <s v="BB-Other3"/>
    <x v="49"/>
    <x v="22"/>
    <x v="0"/>
    <m/>
    <m/>
    <x v="0"/>
    <m/>
    <x v="0"/>
    <x v="10"/>
    <s v="Suzuki"/>
    <s v="Ichiro"/>
    <s v="Mariners"/>
    <s v="OF"/>
    <m/>
    <n v="1"/>
    <n v="1.5"/>
    <x v="238"/>
    <x v="126"/>
    <x v="2"/>
    <s v="E $1"/>
  </r>
  <r>
    <s v="Bowman1"/>
    <x v="49"/>
    <x v="25"/>
    <x v="0"/>
    <m/>
    <m/>
    <x v="0"/>
    <m/>
    <x v="0"/>
    <x v="678"/>
    <s v="Suzuki"/>
    <s v="Ichiro"/>
    <s v="Mariners"/>
    <s v="OF"/>
    <m/>
    <n v="1"/>
    <n v="2"/>
    <x v="238"/>
    <x v="133"/>
    <x v="2"/>
    <s v="E $1"/>
  </r>
  <r>
    <s v="TL"/>
    <x v="49"/>
    <x v="25"/>
    <x v="0"/>
    <m/>
    <m/>
    <x v="0"/>
    <m/>
    <x v="3"/>
    <x v="766"/>
    <s v="Harper"/>
    <s v="Bryce"/>
    <s v="Nationals"/>
    <s v="OF"/>
    <m/>
    <n v="1"/>
    <n v="6"/>
    <x v="291"/>
    <x v="134"/>
    <x v="3"/>
    <s v="D $5"/>
  </r>
  <r>
    <s v="BB-Other3"/>
    <x v="49"/>
    <x v="26"/>
    <x v="0"/>
    <m/>
    <m/>
    <x v="0"/>
    <m/>
    <x v="0"/>
    <x v="49"/>
    <s v="Suzuki"/>
    <s v="Ichiro"/>
    <s v="Mariners"/>
    <s v="OF"/>
    <m/>
    <n v="1"/>
    <n v="1.5"/>
    <x v="238"/>
    <x v="135"/>
    <x v="2"/>
    <s v="E $1"/>
  </r>
  <r>
    <s v="Topps2"/>
    <x v="49"/>
    <x v="0"/>
    <x v="0"/>
    <m/>
    <m/>
    <x v="0"/>
    <m/>
    <x v="0"/>
    <x v="265"/>
    <s v="Halladay,Roy/Wainwright/Jimenez"/>
    <m/>
    <s v="Leader"/>
    <m/>
    <m/>
    <n v="1"/>
    <n v="0.6"/>
    <x v="292"/>
    <x v="2"/>
    <x v="0"/>
    <s v="F $.25"/>
  </r>
  <r>
    <s v="Topps2"/>
    <x v="49"/>
    <x v="0"/>
    <x v="0"/>
    <m/>
    <m/>
    <x v="0"/>
    <m/>
    <x v="0"/>
    <x v="271"/>
    <s v="Scherzer"/>
    <s v="Max"/>
    <s v="Tigers"/>
    <s v="P"/>
    <m/>
    <n v="1"/>
    <n v="0.6"/>
    <x v="285"/>
    <x v="2"/>
    <x v="2"/>
    <s v="F $.25"/>
  </r>
  <r>
    <s v="Topps2"/>
    <x v="49"/>
    <x v="0"/>
    <x v="0"/>
    <m/>
    <m/>
    <x v="0"/>
    <m/>
    <x v="0"/>
    <x v="184"/>
    <s v="Rivera"/>
    <s v="Mariano"/>
    <s v="Yankees"/>
    <s v="P"/>
    <m/>
    <n v="1"/>
    <n v="1.25"/>
    <x v="192"/>
    <x v="2"/>
    <x v="0"/>
    <s v="E $1"/>
  </r>
  <r>
    <s v="Topps2"/>
    <x v="49"/>
    <x v="0"/>
    <x v="0"/>
    <m/>
    <m/>
    <x v="0"/>
    <m/>
    <x v="1"/>
    <x v="130"/>
    <s v="Trumbo"/>
    <s v="Mark"/>
    <s v="Angels"/>
    <s v="1B"/>
    <m/>
    <n v="1"/>
    <n v="0.6"/>
    <x v="293"/>
    <x v="1"/>
    <x v="1"/>
    <s v="F $.25"/>
  </r>
  <r>
    <s v="TL"/>
    <x v="49"/>
    <x v="0"/>
    <x v="0"/>
    <m/>
    <m/>
    <x v="0"/>
    <m/>
    <x v="1"/>
    <x v="601"/>
    <s v="Sale"/>
    <s v="Chris"/>
    <s v="White Sox"/>
    <s v="P"/>
    <m/>
    <n v="1"/>
    <n v="2"/>
    <x v="294"/>
    <x v="1"/>
    <x v="2"/>
    <s v="E $1"/>
  </r>
  <r>
    <s v="TL"/>
    <x v="49"/>
    <x v="0"/>
    <x v="0"/>
    <m/>
    <m/>
    <x v="0"/>
    <m/>
    <x v="0"/>
    <x v="186"/>
    <s v="Stanton"/>
    <s v="Giancarlo"/>
    <s v="Marlins"/>
    <s v="OF"/>
    <m/>
    <n v="1"/>
    <n v="1"/>
    <x v="295"/>
    <x v="2"/>
    <x v="2"/>
    <s v="E $1"/>
  </r>
  <r>
    <s v="Topps2"/>
    <x v="49"/>
    <x v="0"/>
    <x v="0"/>
    <m/>
    <m/>
    <x v="0"/>
    <m/>
    <x v="0"/>
    <x v="210"/>
    <s v="Halladay,Roy/Johnson/Wainwright"/>
    <m/>
    <m/>
    <m/>
    <m/>
    <n v="1"/>
    <n v="0.6"/>
    <x v="296"/>
    <x v="2"/>
    <x v="0"/>
    <s v="F $.25"/>
  </r>
  <r>
    <s v="Topps2"/>
    <x v="49"/>
    <x v="0"/>
    <x v="0"/>
    <m/>
    <m/>
    <x v="0"/>
    <m/>
    <x v="0"/>
    <x v="22"/>
    <s v="Pujols"/>
    <s v="Albert"/>
    <s v="Cardinals"/>
    <s v="1B"/>
    <m/>
    <n v="1"/>
    <n v="1.25"/>
    <x v="241"/>
    <x v="2"/>
    <x v="2"/>
    <s v="E $1"/>
  </r>
  <r>
    <s v="Topps2"/>
    <x v="49"/>
    <x v="0"/>
    <x v="0"/>
    <m/>
    <m/>
    <x v="0"/>
    <m/>
    <x v="0"/>
    <x v="276"/>
    <s v="Greinke"/>
    <s v="Zack"/>
    <s v="Royals"/>
    <s v="P"/>
    <m/>
    <n v="1"/>
    <m/>
    <x v="249"/>
    <x v="2"/>
    <x v="2"/>
    <s v="G"/>
  </r>
  <r>
    <s v="TL"/>
    <x v="49"/>
    <x v="0"/>
    <x v="0"/>
    <m/>
    <m/>
    <x v="0"/>
    <m/>
    <x v="0"/>
    <x v="678"/>
    <s v="Stanton"/>
    <s v="Giancarlo"/>
    <s v="Marlins"/>
    <s v="OF"/>
    <m/>
    <n v="1"/>
    <n v="1"/>
    <x v="295"/>
    <x v="2"/>
    <x v="2"/>
    <s v="E $1"/>
  </r>
  <r>
    <s v="Topps2"/>
    <x v="49"/>
    <x v="0"/>
    <x v="0"/>
    <m/>
    <m/>
    <x v="0"/>
    <m/>
    <x v="0"/>
    <x v="377"/>
    <s v="Pujols, A / Gonzalez, C /Votto"/>
    <m/>
    <m/>
    <m/>
    <m/>
    <n v="1"/>
    <n v="0.5"/>
    <x v="297"/>
    <x v="2"/>
    <x v="1"/>
    <s v="F $.25"/>
  </r>
  <r>
    <s v="TL"/>
    <x v="49"/>
    <x v="0"/>
    <x v="0"/>
    <m/>
    <m/>
    <x v="0"/>
    <m/>
    <x v="1"/>
    <x v="135"/>
    <s v="Freeman"/>
    <s v="Freddie"/>
    <s v="Braves"/>
    <s v="1B"/>
    <m/>
    <n v="1"/>
    <n v="2.5"/>
    <x v="298"/>
    <x v="1"/>
    <x v="2"/>
    <s v="E $1"/>
  </r>
  <r>
    <s v="Topps2"/>
    <x v="49"/>
    <x v="0"/>
    <x v="0"/>
    <m/>
    <m/>
    <x v="0"/>
    <m/>
    <x v="0"/>
    <x v="526"/>
    <s v="Halladay"/>
    <s v="Roy"/>
    <s v="Phillies"/>
    <s v="P"/>
    <m/>
    <n v="1"/>
    <n v="0.6"/>
    <x v="227"/>
    <x v="2"/>
    <x v="0"/>
    <s v="F $.25"/>
  </r>
  <r>
    <s v="Topps2"/>
    <x v="49"/>
    <x v="0"/>
    <x v="0"/>
    <m/>
    <m/>
    <x v="0"/>
    <m/>
    <x v="0"/>
    <x v="38"/>
    <s v="Cabrera"/>
    <s v="Miguel"/>
    <s v="Tigers"/>
    <s v="1B"/>
    <m/>
    <n v="1"/>
    <n v="1.25"/>
    <x v="252"/>
    <x v="2"/>
    <x v="2"/>
    <s v="E $1"/>
  </r>
  <r>
    <s v="Topps2"/>
    <x v="49"/>
    <x v="0"/>
    <x v="0"/>
    <m/>
    <m/>
    <x v="0"/>
    <m/>
    <x v="0"/>
    <x v="119"/>
    <s v="Jones"/>
    <s v="Chipper"/>
    <s v="Braves"/>
    <s v="3B"/>
    <m/>
    <n v="1"/>
    <n v="1"/>
    <x v="182"/>
    <x v="2"/>
    <x v="0"/>
    <s v="E $1"/>
  </r>
  <r>
    <s v="Topps2"/>
    <x v="49"/>
    <x v="0"/>
    <x v="0"/>
    <m/>
    <m/>
    <x v="0"/>
    <m/>
    <x v="0"/>
    <x v="316"/>
    <s v="Rollins"/>
    <s v="Jimmy"/>
    <s v="Phillies"/>
    <s v="SS"/>
    <m/>
    <n v="1"/>
    <n v="0.6"/>
    <x v="242"/>
    <x v="2"/>
    <x v="2"/>
    <s v="F $.25"/>
  </r>
  <r>
    <s v="Topps2"/>
    <x v="49"/>
    <x v="0"/>
    <x v="0"/>
    <m/>
    <m/>
    <x v="0"/>
    <m/>
    <x v="0"/>
    <x v="92"/>
    <s v="Suzuki"/>
    <s v="Ichiro"/>
    <s v="Mariners"/>
    <s v="OF"/>
    <m/>
    <n v="1"/>
    <n v="1.5"/>
    <x v="238"/>
    <x v="2"/>
    <x v="2"/>
    <s v="E $1"/>
  </r>
  <r>
    <s v="Topps2"/>
    <x v="49"/>
    <x v="0"/>
    <x v="0"/>
    <m/>
    <m/>
    <x v="0"/>
    <m/>
    <x v="0"/>
    <x v="441"/>
    <s v="Utley"/>
    <s v="Chase"/>
    <s v="Phillies"/>
    <s v="2B"/>
    <m/>
    <n v="1"/>
    <n v="0.6"/>
    <x v="251"/>
    <x v="2"/>
    <x v="1"/>
    <s v="F $.25"/>
  </r>
  <r>
    <s v="Topps2"/>
    <x v="49"/>
    <x v="0"/>
    <x v="0"/>
    <m/>
    <m/>
    <x v="0"/>
    <m/>
    <x v="0"/>
    <x v="767"/>
    <s v="Castro"/>
    <s v="Starlin"/>
    <s v="Cubs"/>
    <s v="SS"/>
    <m/>
    <n v="1"/>
    <n v="0.6"/>
    <x v="299"/>
    <x v="2"/>
    <x v="1"/>
    <s v="F $.25"/>
  </r>
  <r>
    <s v="Topps2"/>
    <x v="49"/>
    <x v="0"/>
    <x v="0"/>
    <m/>
    <m/>
    <x v="0"/>
    <m/>
    <x v="0"/>
    <x v="684"/>
    <s v="Thome"/>
    <s v="Jim"/>
    <s v="Twins"/>
    <s v="DH"/>
    <m/>
    <n v="1"/>
    <n v="1"/>
    <x v="190"/>
    <x v="2"/>
    <x v="0"/>
    <s v="E $1"/>
  </r>
  <r>
    <s v="Topps2"/>
    <x v="49"/>
    <x v="0"/>
    <x v="0"/>
    <m/>
    <m/>
    <x v="0"/>
    <m/>
    <x v="0"/>
    <x v="685"/>
    <s v="Kershaw"/>
    <s v="Clayton"/>
    <s v="Dodgers"/>
    <s v="P"/>
    <m/>
    <n v="1"/>
    <n v="1.25"/>
    <x v="281"/>
    <x v="2"/>
    <x v="2"/>
    <s v="E $1"/>
  </r>
  <r>
    <s v="Topps2"/>
    <x v="49"/>
    <x v="0"/>
    <x v="0"/>
    <m/>
    <m/>
    <x v="0"/>
    <m/>
    <x v="0"/>
    <x v="20"/>
    <s v="Halladay"/>
    <s v="Roy"/>
    <s v="Phillies"/>
    <s v="P"/>
    <m/>
    <n v="1"/>
    <n v="0.6"/>
    <x v="227"/>
    <x v="2"/>
    <x v="0"/>
    <s v="F $.25"/>
  </r>
  <r>
    <s v="Topps2"/>
    <x v="49"/>
    <x v="0"/>
    <x v="0"/>
    <m/>
    <m/>
    <x v="0"/>
    <m/>
    <x v="0"/>
    <x v="166"/>
    <s v="Beltre"/>
    <s v="Adrian"/>
    <s v="Red Sox"/>
    <s v="3B"/>
    <m/>
    <n v="1"/>
    <n v="0.6"/>
    <x v="228"/>
    <x v="2"/>
    <x v="2"/>
    <s v="F $.25"/>
  </r>
  <r>
    <s v="Topps2"/>
    <x v="49"/>
    <x v="0"/>
    <x v="0"/>
    <m/>
    <m/>
    <x v="0"/>
    <m/>
    <x v="0"/>
    <x v="444"/>
    <s v="Ortiz"/>
    <s v="David"/>
    <s v="Red Sox"/>
    <s v="DH"/>
    <m/>
    <n v="1"/>
    <n v="1"/>
    <x v="223"/>
    <x v="2"/>
    <x v="2"/>
    <s v="E $1"/>
  </r>
  <r>
    <s v="Topps2"/>
    <x v="49"/>
    <x v="0"/>
    <x v="0"/>
    <m/>
    <m/>
    <x v="0"/>
    <m/>
    <x v="0"/>
    <x v="671"/>
    <s v="Pujols,A/Dunn/Votto,J"/>
    <m/>
    <s v="Leader"/>
    <m/>
    <m/>
    <n v="1"/>
    <n v="1.25"/>
    <x v="300"/>
    <x v="2"/>
    <x v="1"/>
    <s v="E $1"/>
  </r>
  <r>
    <s v="Topps2"/>
    <x v="49"/>
    <x v="0"/>
    <x v="0"/>
    <m/>
    <m/>
    <x v="0"/>
    <m/>
    <x v="0"/>
    <x v="280"/>
    <s v="Ortiz"/>
    <s v="David"/>
    <s v="Red Sox"/>
    <s v="DH"/>
    <m/>
    <n v="1"/>
    <n v="0.25"/>
    <x v="223"/>
    <x v="2"/>
    <x v="2"/>
    <s v="F $.25"/>
  </r>
  <r>
    <s v="Topps2"/>
    <x v="49"/>
    <x v="0"/>
    <x v="0"/>
    <m/>
    <m/>
    <x v="0"/>
    <m/>
    <x v="0"/>
    <x v="105"/>
    <s v="Jeter"/>
    <s v="Derek"/>
    <s v="Yankees"/>
    <s v="SS"/>
    <m/>
    <n v="1"/>
    <n v="2.5"/>
    <x v="209"/>
    <x v="2"/>
    <x v="2"/>
    <s v="E $1"/>
  </r>
  <r>
    <s v="Topps2"/>
    <x v="49"/>
    <x v="0"/>
    <x v="0"/>
    <m/>
    <m/>
    <x v="0"/>
    <m/>
    <x v="0"/>
    <x v="62"/>
    <s v="Verlander"/>
    <s v="Justin"/>
    <s v="Tigers"/>
    <s v="P"/>
    <m/>
    <n v="1"/>
    <n v="0.6"/>
    <x v="258"/>
    <x v="2"/>
    <x v="2"/>
    <s v="F $.25"/>
  </r>
  <r>
    <s v="Topps2"/>
    <x v="49"/>
    <x v="0"/>
    <x v="0"/>
    <m/>
    <m/>
    <x v="0"/>
    <m/>
    <x v="0"/>
    <x v="768"/>
    <s v="Halladay"/>
    <s v="Roy"/>
    <s v="Phillies"/>
    <s v="P"/>
    <m/>
    <n v="1"/>
    <n v="0.6"/>
    <x v="227"/>
    <x v="2"/>
    <x v="0"/>
    <s v="F $.25"/>
  </r>
  <r>
    <s v="Topps2"/>
    <x v="49"/>
    <x v="0"/>
    <x v="0"/>
    <m/>
    <m/>
    <x v="0"/>
    <m/>
    <x v="0"/>
    <x v="94"/>
    <s v="Rodriguez"/>
    <s v="Ivan"/>
    <s v="Nationals"/>
    <s v="C"/>
    <m/>
    <n v="1"/>
    <n v="1"/>
    <x v="178"/>
    <x v="2"/>
    <x v="0"/>
    <s v="E $1"/>
  </r>
  <r>
    <s v="Topps2"/>
    <x v="49"/>
    <x v="0"/>
    <x v="0"/>
    <m/>
    <m/>
    <x v="0"/>
    <m/>
    <x v="0"/>
    <x v="462"/>
    <s v="Suzuki"/>
    <s v="Ichiro"/>
    <s v="Mariners"/>
    <s v="OF"/>
    <m/>
    <n v="1"/>
    <n v="1.5"/>
    <x v="238"/>
    <x v="2"/>
    <x v="2"/>
    <s v="E $1"/>
  </r>
  <r>
    <s v="Topps2"/>
    <x v="49"/>
    <x v="0"/>
    <x v="0"/>
    <m/>
    <m/>
    <x v="0"/>
    <m/>
    <x v="0"/>
    <x v="63"/>
    <s v="Howard"/>
    <s v="Ryan"/>
    <s v="Phillies"/>
    <s v="1B"/>
    <m/>
    <n v="1"/>
    <n v="1"/>
    <x v="262"/>
    <x v="2"/>
    <x v="2"/>
    <s v="E $1"/>
  </r>
  <r>
    <s v="Topps2"/>
    <x v="49"/>
    <x v="0"/>
    <x v="0"/>
    <m/>
    <m/>
    <x v="0"/>
    <m/>
    <x v="0"/>
    <x v="170"/>
    <s v="Hamels"/>
    <s v="Cole"/>
    <s v="Phillies"/>
    <s v="P"/>
    <m/>
    <n v="1"/>
    <n v="0.6"/>
    <x v="246"/>
    <x v="2"/>
    <x v="2"/>
    <s v="F $.25"/>
  </r>
  <r>
    <s v="Topps2"/>
    <x v="49"/>
    <x v="0"/>
    <x v="0"/>
    <m/>
    <m/>
    <x v="0"/>
    <m/>
    <x v="0"/>
    <x v="82"/>
    <s v="Pujols"/>
    <s v="Albert"/>
    <s v="Cardinals"/>
    <s v="1B"/>
    <m/>
    <n v="1"/>
    <n v="1.25"/>
    <x v="241"/>
    <x v="2"/>
    <x v="2"/>
    <s v="E $1"/>
  </r>
  <r>
    <s v="Topps2"/>
    <x v="49"/>
    <x v="0"/>
    <x v="0"/>
    <m/>
    <m/>
    <x v="0"/>
    <m/>
    <x v="0"/>
    <x v="769"/>
    <s v="Suzuki"/>
    <s v="Ichiro"/>
    <s v="Mariners"/>
    <m/>
    <m/>
    <n v="1"/>
    <n v="0.25"/>
    <x v="238"/>
    <x v="2"/>
    <x v="2"/>
    <s v="F $.25"/>
  </r>
  <r>
    <s v="Topps2"/>
    <x v="49"/>
    <x v="0"/>
    <x v="0"/>
    <m/>
    <m/>
    <x v="0"/>
    <m/>
    <x v="0"/>
    <x v="153"/>
    <s v="Castro"/>
    <s v="Starlin"/>
    <s v="Cubs"/>
    <s v="SS"/>
    <m/>
    <n v="1"/>
    <n v="0.6"/>
    <x v="299"/>
    <x v="2"/>
    <x v="1"/>
    <s v="F $.25"/>
  </r>
  <r>
    <s v="Topps2"/>
    <x v="49"/>
    <x v="0"/>
    <x v="0"/>
    <m/>
    <m/>
    <x v="0"/>
    <m/>
    <x v="0"/>
    <x v="47"/>
    <s v="Zimmerman"/>
    <s v="Ryan"/>
    <s v="Nationals"/>
    <s v="3B"/>
    <m/>
    <n v="1"/>
    <n v="0.6"/>
    <x v="301"/>
    <x v="2"/>
    <x v="2"/>
    <s v="F $.25"/>
  </r>
  <r>
    <s v="Topps2"/>
    <x v="49"/>
    <x v="27"/>
    <x v="0"/>
    <m/>
    <m/>
    <x v="0"/>
    <m/>
    <x v="0"/>
    <x v="73"/>
    <s v="Suzuki"/>
    <s v="Ichiro"/>
    <s v="Mariners"/>
    <s v="OF"/>
    <m/>
    <n v="1"/>
    <n v="1.25"/>
    <x v="238"/>
    <x v="136"/>
    <x v="2"/>
    <s v="E $1"/>
  </r>
  <r>
    <s v="BB-Other3"/>
    <x v="50"/>
    <x v="22"/>
    <x v="0"/>
    <m/>
    <m/>
    <x v="0"/>
    <m/>
    <x v="0"/>
    <x v="56"/>
    <s v="Joyner-Kersee"/>
    <s v="Jackie"/>
    <s v="Olympian"/>
    <m/>
    <s v="PC"/>
    <n v="1"/>
    <n v="1"/>
    <x v="302"/>
    <x v="126"/>
    <x v="1"/>
    <s v="E $1"/>
  </r>
  <r>
    <s v="BB-Other3"/>
    <x v="50"/>
    <x v="22"/>
    <x v="0"/>
    <m/>
    <m/>
    <x v="0"/>
    <m/>
    <x v="0"/>
    <x v="161"/>
    <s v="Suzuki"/>
    <s v="Ichiro"/>
    <s v="Mariners"/>
    <s v="OF"/>
    <m/>
    <n v="1"/>
    <n v="1.5"/>
    <x v="238"/>
    <x v="126"/>
    <x v="2"/>
    <s v="E $1"/>
  </r>
  <r>
    <s v="BB-Other3"/>
    <x v="50"/>
    <x v="22"/>
    <x v="0"/>
    <m/>
    <m/>
    <x v="0"/>
    <m/>
    <x v="0"/>
    <x v="484"/>
    <s v="Jeter"/>
    <s v="Derek"/>
    <s v="Yankees"/>
    <m/>
    <m/>
    <n v="1"/>
    <n v="2.5"/>
    <x v="209"/>
    <x v="126"/>
    <x v="2"/>
    <s v="E $1"/>
  </r>
  <r>
    <s v="Bowman1"/>
    <x v="50"/>
    <x v="6"/>
    <x v="0"/>
    <m/>
    <m/>
    <x v="0"/>
    <m/>
    <x v="0"/>
    <x v="215"/>
    <s v="Suzuki"/>
    <s v="Ichiro"/>
    <s v="Mariners"/>
    <s v="OF"/>
    <m/>
    <n v="1"/>
    <n v="1.25"/>
    <x v="238"/>
    <x v="38"/>
    <x v="2"/>
    <s v="E $1"/>
  </r>
  <r>
    <s v="Bowman1"/>
    <x v="50"/>
    <x v="28"/>
    <x v="0"/>
    <m/>
    <m/>
    <x v="0"/>
    <m/>
    <x v="0"/>
    <x v="178"/>
    <s v="Suzuki"/>
    <s v="Ichiro"/>
    <s v="Mariners"/>
    <s v="OF"/>
    <m/>
    <n v="1"/>
    <n v="1.25"/>
    <x v="238"/>
    <x v="137"/>
    <x v="2"/>
    <s v="E $1"/>
  </r>
  <r>
    <s v="TL"/>
    <x v="50"/>
    <x v="4"/>
    <x v="61"/>
    <m/>
    <m/>
    <x v="5"/>
    <m/>
    <x v="0"/>
    <x v="770"/>
    <s v="Rose"/>
    <s v="Pete"/>
    <s v="Phillies"/>
    <s v="1B"/>
    <m/>
    <n v="1"/>
    <n v="30"/>
    <x v="57"/>
    <x v="138"/>
    <x v="2"/>
    <s v="C $10"/>
  </r>
  <r>
    <s v="Topps2"/>
    <x v="50"/>
    <x v="0"/>
    <x v="0"/>
    <s v="Gold"/>
    <m/>
    <x v="0"/>
    <m/>
    <x v="0"/>
    <x v="474"/>
    <s v="Pujol,Albert / Jones,Chipper / Helton"/>
    <m/>
    <m/>
    <m/>
    <m/>
    <n v="1"/>
    <n v="1"/>
    <x v="303"/>
    <x v="78"/>
    <x v="1"/>
    <s v="E $1"/>
  </r>
  <r>
    <s v="Topps2"/>
    <x v="50"/>
    <x v="0"/>
    <x v="0"/>
    <s v="Gold"/>
    <m/>
    <x v="0"/>
    <m/>
    <x v="0"/>
    <x v="771"/>
    <s v="Rivera, Mariano / Santana / Hernandez"/>
    <m/>
    <m/>
    <m/>
    <m/>
    <n v="1"/>
    <n v="1"/>
    <x v="304"/>
    <x v="78"/>
    <x v="1"/>
    <s v="E $1"/>
  </r>
  <r>
    <s v="Topps2"/>
    <x v="50"/>
    <x v="0"/>
    <x v="0"/>
    <s v="Gold"/>
    <m/>
    <x v="0"/>
    <m/>
    <x v="0"/>
    <x v="280"/>
    <s v="Rodriguez, Alex / Thome, Jim / Giambi, Jason"/>
    <m/>
    <m/>
    <m/>
    <m/>
    <n v="1"/>
    <n v="1"/>
    <x v="305"/>
    <x v="78"/>
    <x v="1"/>
    <s v="E $1"/>
  </r>
  <r>
    <s v="TL"/>
    <x v="50"/>
    <x v="0"/>
    <x v="0"/>
    <m/>
    <m/>
    <x v="7"/>
    <m/>
    <x v="0"/>
    <x v="551"/>
    <s v="Pujols"/>
    <s v="Albert"/>
    <s v="Angels"/>
    <m/>
    <m/>
    <n v="1"/>
    <n v="5"/>
    <x v="241"/>
    <x v="139"/>
    <x v="2"/>
    <s v="D $5"/>
  </r>
  <r>
    <s v="Topps2"/>
    <x v="50"/>
    <x v="0"/>
    <x v="0"/>
    <m/>
    <m/>
    <x v="0"/>
    <m/>
    <x v="0"/>
    <x v="124"/>
    <s v="Suzuki"/>
    <s v="Ichiro"/>
    <s v="Mariners"/>
    <s v="OF"/>
    <m/>
    <n v="1"/>
    <n v="1.5"/>
    <x v="238"/>
    <x v="2"/>
    <x v="2"/>
    <s v="E $1"/>
  </r>
  <r>
    <s v="TL"/>
    <x v="50"/>
    <x v="0"/>
    <x v="0"/>
    <m/>
    <m/>
    <x v="8"/>
    <m/>
    <x v="1"/>
    <x v="772"/>
    <s v="Harper"/>
    <s v="Bryce"/>
    <s v="Nationals"/>
    <s v="OF"/>
    <m/>
    <n v="1"/>
    <n v="20"/>
    <x v="291"/>
    <x v="140"/>
    <x v="3"/>
    <s v="C $10"/>
  </r>
  <r>
    <s v="Topps2"/>
    <x v="50"/>
    <x v="0"/>
    <x v="62"/>
    <s v="Sketch Card"/>
    <s v="/1"/>
    <x v="5"/>
    <m/>
    <x v="0"/>
    <x v="773"/>
    <s v="Dixon"/>
    <s v="Rashun"/>
    <m/>
    <m/>
    <m/>
    <n v="1"/>
    <n v="2"/>
    <x v="306"/>
    <x v="141"/>
    <x v="1"/>
    <s v="E $1"/>
  </r>
  <r>
    <s v="Topps2"/>
    <x v="50"/>
    <x v="0"/>
    <x v="63"/>
    <m/>
    <m/>
    <x v="0"/>
    <m/>
    <x v="0"/>
    <x v="774"/>
    <s v="Suzuki"/>
    <s v="Ichiro"/>
    <s v="Yankees"/>
    <m/>
    <m/>
    <n v="1"/>
    <n v="2.5"/>
    <x v="238"/>
    <x v="142"/>
    <x v="2"/>
    <s v="E $1"/>
  </r>
  <r>
    <s v="Topps2"/>
    <x v="50"/>
    <x v="0"/>
    <x v="4"/>
    <m/>
    <m/>
    <x v="0"/>
    <m/>
    <x v="1"/>
    <x v="775"/>
    <s v="Harvey"/>
    <s v="Matt"/>
    <s v="Mets"/>
    <s v="P"/>
    <m/>
    <n v="1"/>
    <n v="1"/>
    <x v="307"/>
    <x v="143"/>
    <x v="2"/>
    <s v="E $1"/>
  </r>
  <r>
    <s v="Topps2"/>
    <x v="50"/>
    <x v="0"/>
    <x v="4"/>
    <m/>
    <m/>
    <x v="0"/>
    <m/>
    <x v="1"/>
    <x v="776"/>
    <s v="Marte"/>
    <s v="Starling"/>
    <s v="Pirates"/>
    <m/>
    <m/>
    <n v="1"/>
    <m/>
    <x v="308"/>
    <x v="143"/>
    <x v="2"/>
    <s v="G"/>
  </r>
  <r>
    <s v="Topps2"/>
    <x v="50"/>
    <x v="0"/>
    <x v="4"/>
    <m/>
    <m/>
    <x v="0"/>
    <m/>
    <x v="0"/>
    <x v="777"/>
    <s v="Stanton"/>
    <s v="Giancarlo"/>
    <s v="Marlins"/>
    <m/>
    <m/>
    <n v="1"/>
    <n v="0.75"/>
    <x v="295"/>
    <x v="124"/>
    <x v="2"/>
    <s v="F $.25"/>
  </r>
  <r>
    <s v="Topps2"/>
    <x v="50"/>
    <x v="0"/>
    <x v="4"/>
    <m/>
    <m/>
    <x v="0"/>
    <m/>
    <x v="0"/>
    <x v="778"/>
    <s v="Greinke"/>
    <s v="Zack"/>
    <s v="Angels"/>
    <m/>
    <m/>
    <n v="1"/>
    <n v="0.5"/>
    <x v="249"/>
    <x v="124"/>
    <x v="2"/>
    <s v="F $.25"/>
  </r>
  <r>
    <s v="Topps2"/>
    <x v="50"/>
    <x v="0"/>
    <x v="4"/>
    <m/>
    <m/>
    <x v="0"/>
    <m/>
    <x v="0"/>
    <x v="779"/>
    <s v="Stanton"/>
    <s v="Giancarlo"/>
    <s v="Marlins"/>
    <m/>
    <m/>
    <n v="1"/>
    <n v="0.75"/>
    <x v="295"/>
    <x v="124"/>
    <x v="2"/>
    <s v="F $.25"/>
  </r>
  <r>
    <s v="Topps2"/>
    <x v="50"/>
    <x v="0"/>
    <x v="4"/>
    <m/>
    <m/>
    <x v="0"/>
    <m/>
    <x v="0"/>
    <x v="780"/>
    <s v="Jones"/>
    <s v="Chipper"/>
    <s v="Braves"/>
    <m/>
    <m/>
    <n v="1"/>
    <n v="0.75"/>
    <x v="182"/>
    <x v="124"/>
    <x v="0"/>
    <s v="F $.25"/>
  </r>
  <r>
    <s v="TL"/>
    <x v="50"/>
    <x v="0"/>
    <x v="4"/>
    <s v="RD"/>
    <m/>
    <x v="0"/>
    <m/>
    <x v="1"/>
    <x v="781"/>
    <s v="Harper"/>
    <s v="Bryce"/>
    <s v="Nationals"/>
    <s v="OF"/>
    <m/>
    <n v="1"/>
    <n v="50"/>
    <x v="291"/>
    <x v="144"/>
    <x v="2"/>
    <s v="B $50"/>
  </r>
  <r>
    <s v="Topps2"/>
    <x v="50"/>
    <x v="0"/>
    <x v="4"/>
    <m/>
    <m/>
    <x v="0"/>
    <m/>
    <x v="0"/>
    <x v="782"/>
    <s v="Hamels"/>
    <s v="Cole"/>
    <s v="Phillies"/>
    <m/>
    <m/>
    <n v="1"/>
    <n v="0.5"/>
    <x v="246"/>
    <x v="124"/>
    <x v="2"/>
    <s v="F $.25"/>
  </r>
  <r>
    <s v="Topps2"/>
    <x v="50"/>
    <x v="0"/>
    <x v="4"/>
    <m/>
    <m/>
    <x v="0"/>
    <m/>
    <x v="0"/>
    <x v="783"/>
    <s v="Beltre"/>
    <s v="Adrian"/>
    <s v="Rangers"/>
    <m/>
    <m/>
    <n v="1"/>
    <n v="0.5"/>
    <x v="228"/>
    <x v="124"/>
    <x v="2"/>
    <s v="F $.25"/>
  </r>
  <r>
    <s v="Topps2"/>
    <x v="50"/>
    <x v="0"/>
    <x v="4"/>
    <m/>
    <m/>
    <x v="0"/>
    <m/>
    <x v="0"/>
    <x v="784"/>
    <s v="Sale"/>
    <s v="Chris"/>
    <s v="White Sox"/>
    <m/>
    <m/>
    <n v="1"/>
    <n v="0.75"/>
    <x v="294"/>
    <x v="124"/>
    <x v="2"/>
    <s v="F $.25"/>
  </r>
  <r>
    <m/>
    <x v="51"/>
    <x v="6"/>
    <x v="0"/>
    <m/>
    <m/>
    <x v="0"/>
    <m/>
    <x v="1"/>
    <x v="103"/>
    <s v="Machado"/>
    <s v="Manny"/>
    <s v="Orioles"/>
    <s v="3B"/>
    <m/>
    <n v="1"/>
    <n v="2"/>
    <x v="309"/>
    <x v="39"/>
    <x v="4"/>
    <s v="E $1"/>
  </r>
  <r>
    <m/>
    <x v="51"/>
    <x v="29"/>
    <x v="0"/>
    <m/>
    <m/>
    <x v="0"/>
    <m/>
    <x v="3"/>
    <x v="380"/>
    <s v="Green"/>
    <s v="Zach"/>
    <m/>
    <m/>
    <n v="26"/>
    <n v="1"/>
    <m/>
    <x v="310"/>
    <x v="145"/>
    <x v="1"/>
    <s v="G"/>
  </r>
  <r>
    <m/>
    <x v="51"/>
    <x v="29"/>
    <x v="0"/>
    <m/>
    <m/>
    <x v="0"/>
    <m/>
    <x v="3"/>
    <x v="308"/>
    <s v="Gallo"/>
    <s v="Joey"/>
    <m/>
    <m/>
    <n v="27"/>
    <n v="1"/>
    <m/>
    <x v="311"/>
    <x v="145"/>
    <x v="2"/>
    <s v="G"/>
  </r>
  <r>
    <m/>
    <x v="51"/>
    <x v="29"/>
    <x v="0"/>
    <m/>
    <m/>
    <x v="0"/>
    <m/>
    <x v="3"/>
    <x v="263"/>
    <s v="Winker"/>
    <s v="Jesse"/>
    <m/>
    <m/>
    <n v="27"/>
    <n v="1"/>
    <m/>
    <x v="312"/>
    <x v="145"/>
    <x v="1"/>
    <s v="G"/>
  </r>
  <r>
    <m/>
    <x v="51"/>
    <x v="30"/>
    <x v="51"/>
    <m/>
    <m/>
    <x v="5"/>
    <m/>
    <x v="0"/>
    <x v="785"/>
    <s v="Walker"/>
    <s v="Larry"/>
    <s v="Rockies"/>
    <m/>
    <m/>
    <n v="1"/>
    <n v="5"/>
    <x v="162"/>
    <x v="146"/>
    <x v="1"/>
    <s v="D $5"/>
  </r>
  <r>
    <s v="TL"/>
    <x v="51"/>
    <x v="30"/>
    <x v="0"/>
    <m/>
    <m/>
    <x v="0"/>
    <m/>
    <x v="1"/>
    <x v="237"/>
    <s v="Machado"/>
    <s v="Manny"/>
    <s v="Orioles"/>
    <s v="SS"/>
    <m/>
    <n v="1"/>
    <n v="5"/>
    <x v="309"/>
    <x v="147"/>
    <x v="4"/>
    <s v="D $5"/>
  </r>
  <r>
    <s v="Topps3"/>
    <x v="51"/>
    <x v="0"/>
    <x v="0"/>
    <s v="Gold"/>
    <m/>
    <x v="0"/>
    <m/>
    <x v="0"/>
    <x v="47"/>
    <s v="Cabrera"/>
    <s v="Miguel"/>
    <s v="Tigers"/>
    <s v="3B"/>
    <m/>
    <n v="1"/>
    <n v="3"/>
    <x v="252"/>
    <x v="78"/>
    <x v="2"/>
    <s v="E $1"/>
  </r>
  <r>
    <s v="Topps3"/>
    <x v="51"/>
    <x v="0"/>
    <x v="0"/>
    <s v="Gold"/>
    <m/>
    <x v="0"/>
    <m/>
    <x v="1"/>
    <x v="786"/>
    <s v="Profar"/>
    <s v="Jurickson"/>
    <s v="Rangers"/>
    <s v="2B"/>
    <n v="27"/>
    <n v="1"/>
    <m/>
    <x v="313"/>
    <x v="95"/>
    <x v="1"/>
    <s v="G"/>
  </r>
  <r>
    <s v="Topps3"/>
    <x v="51"/>
    <x v="0"/>
    <x v="0"/>
    <s v="Emerald"/>
    <m/>
    <x v="0"/>
    <m/>
    <x v="1"/>
    <x v="186"/>
    <s v="Bundy"/>
    <s v="Dylan"/>
    <s v="Orioles"/>
    <s v="P"/>
    <n v="28"/>
    <n v="1"/>
    <n v="7.5"/>
    <x v="314"/>
    <x v="148"/>
    <x v="1"/>
    <s v="D $5"/>
  </r>
  <r>
    <s v="Topps3"/>
    <x v="51"/>
    <x v="0"/>
    <x v="64"/>
    <m/>
    <m/>
    <x v="0"/>
    <m/>
    <x v="0"/>
    <x v="787"/>
    <s v="Berra"/>
    <s v="Yogi"/>
    <s v="Yankees"/>
    <s v="C"/>
    <s v="PC"/>
    <n v="1"/>
    <n v="1.25"/>
    <x v="0"/>
    <x v="149"/>
    <x v="0"/>
    <s v="E $1"/>
  </r>
  <r>
    <s v="Topps3"/>
    <x v="51"/>
    <x v="0"/>
    <x v="64"/>
    <m/>
    <m/>
    <x v="0"/>
    <m/>
    <x v="0"/>
    <x v="788"/>
    <s v="Henderson"/>
    <s v="Rickey"/>
    <s v="Athletics"/>
    <s v="OF"/>
    <s v="PC"/>
    <n v="1"/>
    <m/>
    <x v="66"/>
    <x v="149"/>
    <x v="0"/>
    <s v="G"/>
  </r>
  <r>
    <s v="Topps3"/>
    <x v="51"/>
    <x v="0"/>
    <x v="64"/>
    <m/>
    <m/>
    <x v="0"/>
    <m/>
    <x v="0"/>
    <x v="789"/>
    <s v="Seaver"/>
    <s v="Tom"/>
    <s v="Mets"/>
    <s v="P"/>
    <s v="PC"/>
    <n v="1"/>
    <n v="1.25"/>
    <x v="23"/>
    <x v="149"/>
    <x v="0"/>
    <s v="E $1"/>
  </r>
  <r>
    <s v="Topps3"/>
    <x v="51"/>
    <x v="0"/>
    <x v="64"/>
    <m/>
    <m/>
    <x v="0"/>
    <m/>
    <x v="0"/>
    <x v="790"/>
    <s v="Rivera"/>
    <s v="Mariano"/>
    <s v="Yankees"/>
    <s v="P"/>
    <m/>
    <n v="1"/>
    <n v="1.25"/>
    <x v="192"/>
    <x v="149"/>
    <x v="0"/>
    <s v="E $1"/>
  </r>
  <r>
    <s v="Topps3"/>
    <x v="51"/>
    <x v="0"/>
    <x v="64"/>
    <m/>
    <m/>
    <x v="0"/>
    <m/>
    <x v="0"/>
    <x v="791"/>
    <s v="Boggs"/>
    <s v="Wade"/>
    <s v="Red Sox"/>
    <s v="3B"/>
    <s v="PC"/>
    <n v="1"/>
    <n v="0.1"/>
    <x v="104"/>
    <x v="149"/>
    <x v="0"/>
    <s v="G"/>
  </r>
  <r>
    <s v="Topps3"/>
    <x v="51"/>
    <x v="0"/>
    <x v="64"/>
    <m/>
    <m/>
    <x v="0"/>
    <m/>
    <x v="0"/>
    <x v="792"/>
    <s v="Gwynn"/>
    <s v="Tony"/>
    <s v="Padres"/>
    <s v="OF"/>
    <s v="PC"/>
    <n v="1"/>
    <m/>
    <x v="94"/>
    <x v="149"/>
    <x v="0"/>
    <s v="G"/>
  </r>
  <r>
    <s v="TL"/>
    <x v="51"/>
    <x v="0"/>
    <x v="64"/>
    <m/>
    <m/>
    <x v="5"/>
    <m/>
    <x v="0"/>
    <x v="793"/>
    <s v="Sale"/>
    <s v="Chris"/>
    <s v="White Sox"/>
    <s v="P"/>
    <m/>
    <n v="1"/>
    <n v="8"/>
    <x v="294"/>
    <x v="150"/>
    <x v="2"/>
    <s v="D $5"/>
  </r>
  <r>
    <s v="Topps3"/>
    <x v="51"/>
    <x v="0"/>
    <x v="64"/>
    <m/>
    <m/>
    <x v="6"/>
    <m/>
    <x v="0"/>
    <x v="794"/>
    <s v="Rodriguez"/>
    <s v="Alex"/>
    <s v="Yankees"/>
    <s v="3B"/>
    <m/>
    <n v="1"/>
    <n v="12"/>
    <x v="218"/>
    <x v="151"/>
    <x v="2"/>
    <s v="C $10"/>
  </r>
  <r>
    <s v="Topps3"/>
    <x v="51"/>
    <x v="0"/>
    <x v="65"/>
    <m/>
    <m/>
    <x v="0"/>
    <m/>
    <x v="0"/>
    <x v="795"/>
    <s v="Schmidt"/>
    <s v="Mike"/>
    <s v="Phillies"/>
    <s v="3B"/>
    <s v="PC"/>
    <n v="1"/>
    <n v="4"/>
    <x v="28"/>
    <x v="152"/>
    <x v="0"/>
    <s v="E $1"/>
  </r>
  <r>
    <s v="TL"/>
    <x v="51"/>
    <x v="0"/>
    <x v="66"/>
    <m/>
    <m/>
    <x v="0"/>
    <m/>
    <x v="0"/>
    <x v="796"/>
    <s v="Griffey Jr"/>
    <s v="Ken"/>
    <s v="Mariners"/>
    <s v="OF"/>
    <s v="PC"/>
    <n v="1"/>
    <n v="5"/>
    <x v="151"/>
    <x v="153"/>
    <x v="0"/>
    <s v="D $5"/>
  </r>
  <r>
    <s v="TL"/>
    <x v="51"/>
    <x v="0"/>
    <x v="66"/>
    <m/>
    <m/>
    <x v="0"/>
    <m/>
    <x v="0"/>
    <x v="797"/>
    <s v="Williams"/>
    <s v="Ted"/>
    <s v="Red Sox"/>
    <s v="OF"/>
    <s v="PC"/>
    <n v="1"/>
    <n v="5"/>
    <x v="14"/>
    <x v="153"/>
    <x v="0"/>
    <s v="D $5"/>
  </r>
  <r>
    <s v="TL"/>
    <x v="51"/>
    <x v="0"/>
    <x v="66"/>
    <m/>
    <m/>
    <x v="0"/>
    <m/>
    <x v="0"/>
    <x v="798"/>
    <s v="Sandberg"/>
    <s v="Ryne"/>
    <s v="Cubs"/>
    <s v="2B"/>
    <s v="PC"/>
    <n v="1"/>
    <n v="5"/>
    <x v="103"/>
    <x v="153"/>
    <x v="0"/>
    <s v="D $5"/>
  </r>
  <r>
    <s v="TL"/>
    <x v="51"/>
    <x v="0"/>
    <x v="66"/>
    <m/>
    <m/>
    <x v="0"/>
    <m/>
    <x v="0"/>
    <x v="799"/>
    <s v="Posey"/>
    <s v="Buster"/>
    <s v="Giants"/>
    <s v="C"/>
    <m/>
    <n v="1"/>
    <n v="4"/>
    <x v="278"/>
    <x v="153"/>
    <x v="2"/>
    <s v="E $1"/>
  </r>
  <r>
    <s v="TL"/>
    <x v="51"/>
    <x v="0"/>
    <x v="66"/>
    <m/>
    <m/>
    <x v="0"/>
    <m/>
    <x v="0"/>
    <x v="800"/>
    <s v="Ripken Jr"/>
    <s v="Cal"/>
    <s v="Orioles"/>
    <s v="SS"/>
    <s v="PC"/>
    <n v="1"/>
    <n v="8"/>
    <x v="81"/>
    <x v="153"/>
    <x v="0"/>
    <s v="D $5"/>
  </r>
  <r>
    <s v="TL"/>
    <x v="51"/>
    <x v="0"/>
    <x v="66"/>
    <m/>
    <m/>
    <x v="0"/>
    <m/>
    <x v="0"/>
    <x v="801"/>
    <s v="Koufax"/>
    <s v="Sandy"/>
    <s v="Dodgers"/>
    <s v="P"/>
    <s v="PC"/>
    <n v="1"/>
    <n v="5"/>
    <x v="315"/>
    <x v="153"/>
    <x v="0"/>
    <s v="D $5"/>
  </r>
  <r>
    <s v="TL"/>
    <x v="51"/>
    <x v="0"/>
    <x v="0"/>
    <m/>
    <m/>
    <x v="9"/>
    <m/>
    <x v="0"/>
    <x v="159"/>
    <s v="Rollins"/>
    <s v="Jimmy"/>
    <s v="Phillies"/>
    <m/>
    <m/>
    <n v="1"/>
    <n v="10"/>
    <x v="242"/>
    <x v="154"/>
    <x v="2"/>
    <s v="C $10"/>
  </r>
  <r>
    <s v="Topps3"/>
    <x v="51"/>
    <x v="0"/>
    <x v="67"/>
    <m/>
    <m/>
    <x v="6"/>
    <m/>
    <x v="0"/>
    <x v="802"/>
    <s v="Posey"/>
    <s v="Buster"/>
    <s v="Giants"/>
    <s v="C"/>
    <m/>
    <n v="1"/>
    <n v="15"/>
    <x v="278"/>
    <x v="155"/>
    <x v="2"/>
    <s v="C $10"/>
  </r>
  <r>
    <s v="Topps3"/>
    <x v="51"/>
    <x v="0"/>
    <x v="0"/>
    <m/>
    <m/>
    <x v="0"/>
    <m/>
    <x v="0"/>
    <x v="49"/>
    <s v="Harper"/>
    <s v="Bryce"/>
    <s v="Nationals"/>
    <s v="OF"/>
    <m/>
    <n v="1"/>
    <n v="1.5"/>
    <x v="291"/>
    <x v="2"/>
    <x v="2"/>
    <s v="E $1"/>
  </r>
  <r>
    <s v="Topps3"/>
    <x v="51"/>
    <x v="0"/>
    <x v="0"/>
    <m/>
    <m/>
    <x v="0"/>
    <m/>
    <x v="0"/>
    <x v="72"/>
    <s v="Howard"/>
    <s v="Ryan"/>
    <s v="Phillies"/>
    <s v="1B"/>
    <m/>
    <n v="1"/>
    <n v="1"/>
    <x v="262"/>
    <x v="2"/>
    <x v="2"/>
    <s v="E $1"/>
  </r>
  <r>
    <s v="Topps3"/>
    <x v="51"/>
    <x v="0"/>
    <x v="0"/>
    <m/>
    <m/>
    <x v="0"/>
    <m/>
    <x v="0"/>
    <x v="15"/>
    <s v="Utley"/>
    <s v="Chase"/>
    <s v="Phillies"/>
    <s v="2B"/>
    <m/>
    <n v="1"/>
    <m/>
    <x v="251"/>
    <x v="2"/>
    <x v="1"/>
    <s v="G"/>
  </r>
  <r>
    <s v="Topps3"/>
    <x v="51"/>
    <x v="0"/>
    <x v="0"/>
    <m/>
    <m/>
    <x v="0"/>
    <m/>
    <x v="0"/>
    <x v="641"/>
    <s v="Trout"/>
    <s v="Mike"/>
    <s v="Angels"/>
    <s v="OF"/>
    <m/>
    <n v="1"/>
    <n v="3"/>
    <x v="316"/>
    <x v="2"/>
    <x v="2"/>
    <s v="E $1"/>
  </r>
  <r>
    <s v="Topps3"/>
    <x v="51"/>
    <x v="0"/>
    <x v="0"/>
    <m/>
    <m/>
    <x v="0"/>
    <m/>
    <x v="0"/>
    <x v="388"/>
    <s v="Beltre"/>
    <s v="Adrian"/>
    <s v="Rangers"/>
    <s v="3B"/>
    <m/>
    <n v="1"/>
    <n v="0.6"/>
    <x v="228"/>
    <x v="2"/>
    <x v="2"/>
    <s v="F $.25"/>
  </r>
  <r>
    <s v="Topps3"/>
    <x v="51"/>
    <x v="0"/>
    <x v="0"/>
    <m/>
    <m/>
    <x v="0"/>
    <m/>
    <x v="0"/>
    <x v="288"/>
    <s v="Verlander"/>
    <s v="Justin"/>
    <s v="Tigers"/>
    <s v="P"/>
    <m/>
    <n v="1"/>
    <n v="0.6"/>
    <x v="258"/>
    <x v="2"/>
    <x v="2"/>
    <s v="F $.25"/>
  </r>
  <r>
    <s v="Topps3"/>
    <x v="51"/>
    <x v="0"/>
    <x v="0"/>
    <m/>
    <m/>
    <x v="0"/>
    <m/>
    <x v="0"/>
    <x v="536"/>
    <s v="Scherzer"/>
    <s v="Max"/>
    <s v="Tigers"/>
    <s v="P"/>
    <m/>
    <n v="1"/>
    <n v="0.5"/>
    <x v="285"/>
    <x v="2"/>
    <x v="2"/>
    <s v="F $.25"/>
  </r>
  <r>
    <s v="Topps3"/>
    <x v="51"/>
    <x v="0"/>
    <x v="0"/>
    <m/>
    <m/>
    <x v="0"/>
    <m/>
    <x v="0"/>
    <x v="700"/>
    <s v="Rizzo"/>
    <s v="Anthony"/>
    <s v="Cubs"/>
    <s v="1B"/>
    <m/>
    <n v="1"/>
    <n v="1"/>
    <x v="317"/>
    <x v="2"/>
    <x v="2"/>
    <s v="E $1"/>
  </r>
  <r>
    <s v="Topps3"/>
    <x v="51"/>
    <x v="0"/>
    <x v="0"/>
    <m/>
    <m/>
    <x v="0"/>
    <m/>
    <x v="0"/>
    <x v="722"/>
    <s v="Sale"/>
    <s v="Chris"/>
    <s v="White Sox"/>
    <s v="P"/>
    <m/>
    <n v="1"/>
    <n v="1"/>
    <x v="294"/>
    <x v="2"/>
    <x v="2"/>
    <s v="E $1"/>
  </r>
  <r>
    <s v="Topps3"/>
    <x v="51"/>
    <x v="0"/>
    <x v="0"/>
    <m/>
    <m/>
    <x v="0"/>
    <m/>
    <x v="1"/>
    <x v="186"/>
    <s v="Bundy"/>
    <s v="Dylan"/>
    <s v="Orioles"/>
    <s v="P"/>
    <n v="28"/>
    <n v="1"/>
    <n v="2.5"/>
    <x v="314"/>
    <x v="1"/>
    <x v="1"/>
    <s v="E $1"/>
  </r>
  <r>
    <s v="Topps3"/>
    <x v="51"/>
    <x v="0"/>
    <x v="0"/>
    <m/>
    <m/>
    <x v="0"/>
    <m/>
    <x v="0"/>
    <x v="233"/>
    <s v="Kershaw/Dickey/Cueto"/>
    <m/>
    <s v="Leader"/>
    <m/>
    <m/>
    <n v="1"/>
    <n v="1.25"/>
    <x v="318"/>
    <x v="2"/>
    <x v="1"/>
    <s v="E $1"/>
  </r>
  <r>
    <s v="Topps3"/>
    <x v="51"/>
    <x v="0"/>
    <x v="0"/>
    <m/>
    <m/>
    <x v="0"/>
    <m/>
    <x v="0"/>
    <x v="189"/>
    <s v="Castro"/>
    <s v="Starlin"/>
    <s v="Cubs"/>
    <s v="SS"/>
    <m/>
    <n v="1"/>
    <n v="1"/>
    <x v="299"/>
    <x v="2"/>
    <x v="1"/>
    <s v="E $1"/>
  </r>
  <r>
    <s v="Topps3"/>
    <x v="51"/>
    <x v="0"/>
    <x v="0"/>
    <m/>
    <m/>
    <x v="0"/>
    <m/>
    <x v="0"/>
    <x v="663"/>
    <s v="Stanton"/>
    <s v="Giancarlo"/>
    <s v="Marlins"/>
    <s v="OF"/>
    <m/>
    <n v="1"/>
    <n v="1"/>
    <x v="295"/>
    <x v="2"/>
    <x v="2"/>
    <s v="E $1"/>
  </r>
  <r>
    <s v="Topps3"/>
    <x v="51"/>
    <x v="0"/>
    <x v="0"/>
    <m/>
    <m/>
    <x v="0"/>
    <m/>
    <x v="0"/>
    <x v="425"/>
    <s v="Cabrera/Hamilton/Granderson"/>
    <m/>
    <s v="Leader"/>
    <m/>
    <m/>
    <n v="1"/>
    <n v="1.5"/>
    <x v="319"/>
    <x v="2"/>
    <x v="1"/>
    <s v="E $1"/>
  </r>
  <r>
    <s v="Topps3"/>
    <x v="51"/>
    <x v="0"/>
    <x v="0"/>
    <m/>
    <m/>
    <x v="0"/>
    <m/>
    <x v="0"/>
    <x v="159"/>
    <s v="Rollins"/>
    <s v="Jimmy"/>
    <s v="Phillies"/>
    <s v="SS"/>
    <m/>
    <n v="1"/>
    <n v="0.6"/>
    <x v="242"/>
    <x v="2"/>
    <x v="2"/>
    <s v="F $.25"/>
  </r>
  <r>
    <s v="Topps3"/>
    <x v="51"/>
    <x v="0"/>
    <x v="0"/>
    <m/>
    <m/>
    <x v="0"/>
    <m/>
    <x v="0"/>
    <x v="803"/>
    <s v="Altuve"/>
    <s v="Jose"/>
    <s v="Astros"/>
    <s v="2B"/>
    <m/>
    <n v="1"/>
    <n v="0.6"/>
    <x v="320"/>
    <x v="2"/>
    <x v="2"/>
    <s v="F $.25"/>
  </r>
  <r>
    <s v="Topps3"/>
    <x v="51"/>
    <x v="0"/>
    <x v="0"/>
    <s v="RB"/>
    <m/>
    <x v="0"/>
    <m/>
    <x v="0"/>
    <x v="560"/>
    <s v="Pujols"/>
    <s v="Albert"/>
    <s v="Angels"/>
    <m/>
    <m/>
    <n v="1"/>
    <n v="1.5"/>
    <x v="241"/>
    <x v="8"/>
    <x v="2"/>
    <s v="E $1"/>
  </r>
  <r>
    <s v="TL"/>
    <x v="51"/>
    <x v="0"/>
    <x v="0"/>
    <m/>
    <m/>
    <x v="0"/>
    <m/>
    <x v="1"/>
    <x v="110"/>
    <s v="Machado"/>
    <s v="Manny"/>
    <s v="Orioles"/>
    <s v="3B"/>
    <m/>
    <n v="1"/>
    <n v="5"/>
    <x v="309"/>
    <x v="1"/>
    <x v="4"/>
    <s v="D $5"/>
  </r>
  <r>
    <s v="TL"/>
    <x v="51"/>
    <x v="0"/>
    <x v="0"/>
    <s v="Gold"/>
    <m/>
    <x v="0"/>
    <m/>
    <x v="1"/>
    <x v="110"/>
    <s v="Machado"/>
    <s v="Manny"/>
    <s v="Orioles"/>
    <s v="3B"/>
    <m/>
    <n v="1"/>
    <n v="10"/>
    <x v="309"/>
    <x v="95"/>
    <x v="4"/>
    <s v="C $10"/>
  </r>
  <r>
    <s v="TL"/>
    <x v="51"/>
    <x v="0"/>
    <x v="0"/>
    <s v="Emerald"/>
    <m/>
    <x v="0"/>
    <m/>
    <x v="1"/>
    <x v="110"/>
    <s v="Machado"/>
    <s v="Manny"/>
    <s v="Orioles"/>
    <s v="3B"/>
    <m/>
    <n v="1"/>
    <n v="10"/>
    <x v="309"/>
    <x v="148"/>
    <x v="4"/>
    <s v="C $10"/>
  </r>
  <r>
    <s v="Topps3"/>
    <x v="51"/>
    <x v="0"/>
    <x v="0"/>
    <m/>
    <m/>
    <x v="0"/>
    <m/>
    <x v="0"/>
    <x v="753"/>
    <s v="Marte"/>
    <s v="Starling"/>
    <s v="Pirates"/>
    <s v="OF"/>
    <m/>
    <n v="1"/>
    <m/>
    <x v="308"/>
    <x v="2"/>
    <x v="2"/>
    <s v="G"/>
  </r>
  <r>
    <s v="Topps3"/>
    <x v="51"/>
    <x v="0"/>
    <x v="0"/>
    <m/>
    <m/>
    <x v="0"/>
    <m/>
    <x v="0"/>
    <x v="194"/>
    <s v="Cabrera/Trout/Beltre"/>
    <m/>
    <s v="Leader"/>
    <m/>
    <m/>
    <n v="1"/>
    <n v="3"/>
    <x v="321"/>
    <x v="2"/>
    <x v="1"/>
    <s v="E $1"/>
  </r>
  <r>
    <s v="Topps3"/>
    <x v="51"/>
    <x v="0"/>
    <x v="0"/>
    <m/>
    <m/>
    <x v="0"/>
    <m/>
    <x v="0"/>
    <x v="266"/>
    <s v="Trout"/>
    <s v="Mike"/>
    <s v="Angels"/>
    <s v="OF"/>
    <m/>
    <n v="1"/>
    <n v="3"/>
    <x v="316"/>
    <x v="2"/>
    <x v="2"/>
    <s v="E $1"/>
  </r>
  <r>
    <s v="Topps3"/>
    <x v="51"/>
    <x v="0"/>
    <x v="0"/>
    <m/>
    <m/>
    <x v="0"/>
    <m/>
    <x v="1"/>
    <x v="94"/>
    <s v="Davis"/>
    <s v="Khris"/>
    <s v="Brewers"/>
    <s v="OF"/>
    <m/>
    <n v="1"/>
    <n v="2"/>
    <x v="322"/>
    <x v="1"/>
    <x v="1"/>
    <s v="E $1"/>
  </r>
  <r>
    <s v="Topps3"/>
    <x v="51"/>
    <x v="0"/>
    <x v="0"/>
    <m/>
    <m/>
    <x v="0"/>
    <m/>
    <x v="0"/>
    <x v="690"/>
    <s v="Harper"/>
    <s v="Bryce"/>
    <s v="Nationals"/>
    <s v="OF"/>
    <m/>
    <n v="1"/>
    <n v="1.5"/>
    <x v="291"/>
    <x v="2"/>
    <x v="2"/>
    <s v="E $1"/>
  </r>
  <r>
    <s v="Topps3"/>
    <x v="51"/>
    <x v="0"/>
    <x v="0"/>
    <m/>
    <m/>
    <x v="0"/>
    <m/>
    <x v="0"/>
    <x v="479"/>
    <s v="Jeter"/>
    <s v="Derek"/>
    <s v="Yankees"/>
    <m/>
    <m/>
    <n v="1"/>
    <n v="2.5"/>
    <x v="209"/>
    <x v="2"/>
    <x v="2"/>
    <s v="E $1"/>
  </r>
  <r>
    <s v="Topps3"/>
    <x v="51"/>
    <x v="0"/>
    <x v="0"/>
    <m/>
    <m/>
    <x v="0"/>
    <m/>
    <x v="0"/>
    <x v="571"/>
    <s v="Cabrera"/>
    <s v="Miguel"/>
    <s v="Tigers"/>
    <s v="3B"/>
    <m/>
    <n v="1"/>
    <n v="1.5"/>
    <x v="252"/>
    <x v="2"/>
    <x v="2"/>
    <s v="E $1"/>
  </r>
  <r>
    <s v="Topps3"/>
    <x v="51"/>
    <x v="0"/>
    <x v="0"/>
    <m/>
    <m/>
    <x v="0"/>
    <m/>
    <x v="0"/>
    <x v="167"/>
    <s v="Segura"/>
    <s v="Jean"/>
    <s v="Brewers"/>
    <s v="SS"/>
    <m/>
    <n v="1"/>
    <m/>
    <x v="323"/>
    <x v="2"/>
    <x v="2"/>
    <s v="G"/>
  </r>
  <r>
    <s v="Topps3"/>
    <x v="51"/>
    <x v="0"/>
    <x v="0"/>
    <m/>
    <m/>
    <x v="0"/>
    <m/>
    <x v="0"/>
    <x v="12"/>
    <s v="Halladay"/>
    <s v="Roy"/>
    <s v="Phillies"/>
    <s v="P"/>
    <m/>
    <n v="1"/>
    <n v="0.4"/>
    <x v="227"/>
    <x v="2"/>
    <x v="0"/>
    <s v="F $.25"/>
  </r>
  <r>
    <s v="Topps3"/>
    <x v="51"/>
    <x v="0"/>
    <x v="0"/>
    <m/>
    <m/>
    <x v="0"/>
    <m/>
    <x v="0"/>
    <x v="804"/>
    <s v="Greinke"/>
    <s v="Zack"/>
    <s v="Dodgers"/>
    <s v="P"/>
    <m/>
    <n v="1"/>
    <n v="0.6"/>
    <x v="249"/>
    <x v="2"/>
    <x v="2"/>
    <s v="F $.25"/>
  </r>
  <r>
    <s v="Topps3"/>
    <x v="51"/>
    <x v="0"/>
    <x v="0"/>
    <m/>
    <m/>
    <x v="0"/>
    <m/>
    <x v="0"/>
    <x v="347"/>
    <s v="Trout"/>
    <s v="Mike"/>
    <s v="Angels"/>
    <s v="OF"/>
    <m/>
    <n v="1"/>
    <n v="3"/>
    <x v="316"/>
    <x v="2"/>
    <x v="2"/>
    <s v="E $1"/>
  </r>
  <r>
    <s v="Topps3"/>
    <x v="51"/>
    <x v="0"/>
    <x v="0"/>
    <m/>
    <m/>
    <x v="0"/>
    <m/>
    <x v="0"/>
    <x v="115"/>
    <s v="Rivera"/>
    <s v="Mariano"/>
    <s v="Yankees"/>
    <s v="P"/>
    <m/>
    <n v="1"/>
    <n v="0.75"/>
    <x v="192"/>
    <x v="2"/>
    <x v="0"/>
    <s v="F $.25"/>
  </r>
  <r>
    <s v="Topps3"/>
    <x v="51"/>
    <x v="0"/>
    <x v="4"/>
    <m/>
    <m/>
    <x v="0"/>
    <m/>
    <x v="0"/>
    <x v="805"/>
    <s v="Sale"/>
    <s v="Chris"/>
    <s v="White Sox"/>
    <s v="P"/>
    <m/>
    <n v="1"/>
    <n v="0.75"/>
    <x v="294"/>
    <x v="124"/>
    <x v="2"/>
    <s v="F $.25"/>
  </r>
  <r>
    <s v="Topps3"/>
    <x v="51"/>
    <x v="0"/>
    <x v="4"/>
    <m/>
    <m/>
    <x v="0"/>
    <m/>
    <x v="1"/>
    <x v="806"/>
    <s v="Rendon"/>
    <s v="Anthony"/>
    <s v="Nationals"/>
    <s v="3B"/>
    <n v="30"/>
    <n v="1"/>
    <m/>
    <x v="324"/>
    <x v="143"/>
    <x v="2"/>
    <s v="G"/>
  </r>
  <r>
    <s v="Topps3"/>
    <x v="51"/>
    <x v="0"/>
    <x v="4"/>
    <m/>
    <m/>
    <x v="0"/>
    <m/>
    <x v="0"/>
    <x v="807"/>
    <s v="Verlander"/>
    <s v="Justin"/>
    <s v="Tigers"/>
    <s v="P"/>
    <m/>
    <n v="1"/>
    <n v="0.5"/>
    <x v="258"/>
    <x v="124"/>
    <x v="2"/>
    <s v="F $.25"/>
  </r>
  <r>
    <s v="Topps3"/>
    <x v="51"/>
    <x v="0"/>
    <x v="4"/>
    <m/>
    <m/>
    <x v="10"/>
    <m/>
    <x v="0"/>
    <x v="808"/>
    <s v="Verlander"/>
    <s v="Justin"/>
    <s v="Tigers"/>
    <s v="P"/>
    <m/>
    <n v="1"/>
    <n v="10"/>
    <x v="258"/>
    <x v="156"/>
    <x v="2"/>
    <s v="C $10"/>
  </r>
  <r>
    <s v="Topps3"/>
    <x v="51"/>
    <x v="0"/>
    <x v="4"/>
    <s v="get rid of debut"/>
    <m/>
    <x v="0"/>
    <m/>
    <x v="1"/>
    <x v="809"/>
    <s v="Cole"/>
    <s v="Gerrit"/>
    <s v="Pirates"/>
    <s v="C"/>
    <n v="30"/>
    <n v="1"/>
    <n v="2.5"/>
    <x v="325"/>
    <x v="157"/>
    <x v="2"/>
    <s v="E $1"/>
  </r>
  <r>
    <s v="Topps3"/>
    <x v="51"/>
    <x v="0"/>
    <x v="4"/>
    <m/>
    <m/>
    <x v="0"/>
    <m/>
    <x v="1"/>
    <x v="810"/>
    <s v="Wacha"/>
    <s v="Michael"/>
    <s v="Cardinals"/>
    <s v="P"/>
    <n v="29"/>
    <n v="1"/>
    <m/>
    <x v="326"/>
    <x v="143"/>
    <x v="1"/>
    <s v="G"/>
  </r>
  <r>
    <s v="Topps3"/>
    <x v="51"/>
    <x v="0"/>
    <x v="4"/>
    <m/>
    <m/>
    <x v="0"/>
    <m/>
    <x v="1"/>
    <x v="811"/>
    <s v="Martinez"/>
    <s v="Carlos"/>
    <s v="Cardinals"/>
    <s v="P"/>
    <n v="29"/>
    <n v="1"/>
    <m/>
    <x v="327"/>
    <x v="143"/>
    <x v="1"/>
    <s v="G"/>
  </r>
  <r>
    <s v="Topps3"/>
    <x v="51"/>
    <x v="0"/>
    <x v="4"/>
    <m/>
    <m/>
    <x v="0"/>
    <m/>
    <x v="0"/>
    <x v="812"/>
    <s v="Harper"/>
    <s v="Bryce"/>
    <s v="Nationals"/>
    <s v="OF"/>
    <m/>
    <n v="1"/>
    <n v="1.5"/>
    <x v="291"/>
    <x v="124"/>
    <x v="2"/>
    <s v="E $1"/>
  </r>
  <r>
    <s v="Topps3"/>
    <x v="51"/>
    <x v="0"/>
    <x v="4"/>
    <m/>
    <m/>
    <x v="0"/>
    <m/>
    <x v="0"/>
    <x v="813"/>
    <s v="Machado"/>
    <s v="Manny"/>
    <s v="Orioles"/>
    <s v="3B"/>
    <m/>
    <n v="1"/>
    <n v="2.5"/>
    <x v="309"/>
    <x v="124"/>
    <x v="4"/>
    <s v="E $1"/>
  </r>
  <r>
    <s v="Topps3"/>
    <x v="51"/>
    <x v="0"/>
    <x v="4"/>
    <s v="RookieDebut"/>
    <m/>
    <x v="0"/>
    <m/>
    <x v="1"/>
    <x v="786"/>
    <s v="Profar"/>
    <s v="Jurickson"/>
    <s v="Rangers"/>
    <s v="2B"/>
    <n v="27"/>
    <n v="1"/>
    <m/>
    <x v="313"/>
    <x v="158"/>
    <x v="1"/>
    <s v="G"/>
  </r>
  <r>
    <s v="Topps3"/>
    <x v="51"/>
    <x v="0"/>
    <x v="4"/>
    <s v="RB"/>
    <m/>
    <x v="0"/>
    <m/>
    <x v="0"/>
    <x v="814"/>
    <s v="Rivera"/>
    <s v="Mariano"/>
    <s v="Yankees"/>
    <s v="P"/>
    <m/>
    <n v="1"/>
    <n v="1"/>
    <x v="192"/>
    <x v="159"/>
    <x v="0"/>
    <s v="E $1"/>
  </r>
  <r>
    <s v="Topps3"/>
    <x v="51"/>
    <x v="0"/>
    <x v="4"/>
    <m/>
    <m/>
    <x v="0"/>
    <m/>
    <x v="1"/>
    <x v="815"/>
    <s v="Puig"/>
    <s v="Yasiel"/>
    <s v="Dodgers"/>
    <s v="OF"/>
    <m/>
    <n v="1"/>
    <n v="8"/>
    <x v="328"/>
    <x v="143"/>
    <x v="2"/>
    <s v="D $5"/>
  </r>
  <r>
    <s v="TL"/>
    <x v="51"/>
    <x v="0"/>
    <x v="4"/>
    <m/>
    <m/>
    <x v="0"/>
    <m/>
    <x v="1"/>
    <x v="816"/>
    <s v="Arenado"/>
    <s v="Nolan"/>
    <s v="Rockies"/>
    <s v="3B"/>
    <m/>
    <n v="1"/>
    <n v="15"/>
    <x v="277"/>
    <x v="143"/>
    <x v="4"/>
    <s v="C $10"/>
  </r>
  <r>
    <s v="Topps3"/>
    <x v="51"/>
    <x v="0"/>
    <x v="4"/>
    <m/>
    <m/>
    <x v="0"/>
    <m/>
    <x v="1"/>
    <x v="817"/>
    <s v="Ozuna"/>
    <s v="Marcell"/>
    <s v="Marlins"/>
    <s v="OF"/>
    <n v="30"/>
    <n v="1"/>
    <m/>
    <x v="329"/>
    <x v="143"/>
    <x v="2"/>
    <s v="G"/>
  </r>
  <r>
    <s v="Topps3"/>
    <x v="51"/>
    <x v="0"/>
    <x v="4"/>
    <m/>
    <m/>
    <x v="0"/>
    <m/>
    <x v="0"/>
    <x v="818"/>
    <s v="Ortiz"/>
    <s v="David"/>
    <s v="Red Sox"/>
    <s v="DH"/>
    <m/>
    <n v="1"/>
    <n v="0.75"/>
    <x v="223"/>
    <x v="124"/>
    <x v="2"/>
    <s v="F $.25"/>
  </r>
  <r>
    <s v="TL"/>
    <x v="51"/>
    <x v="0"/>
    <x v="4"/>
    <m/>
    <m/>
    <x v="0"/>
    <m/>
    <x v="1"/>
    <x v="819"/>
    <s v="Yelich"/>
    <s v="Christian"/>
    <s v="Marlins"/>
    <s v="OF"/>
    <m/>
    <n v="1"/>
    <n v="20"/>
    <x v="330"/>
    <x v="143"/>
    <x v="2"/>
    <s v="C $10"/>
  </r>
  <r>
    <s v="Topps3"/>
    <x v="51"/>
    <x v="0"/>
    <x v="4"/>
    <m/>
    <m/>
    <x v="0"/>
    <m/>
    <x v="0"/>
    <x v="820"/>
    <s v="Trout"/>
    <s v="Mike"/>
    <s v="Angels"/>
    <s v="OF"/>
    <m/>
    <n v="1"/>
    <n v="2.5"/>
    <x v="316"/>
    <x v="124"/>
    <x v="2"/>
    <s v="E $1"/>
  </r>
  <r>
    <s v="Topps3"/>
    <x v="51"/>
    <x v="0"/>
    <x v="4"/>
    <m/>
    <m/>
    <x v="0"/>
    <m/>
    <x v="0"/>
    <x v="821"/>
    <s v="Rivera"/>
    <s v="Mariano"/>
    <s v="Yankees"/>
    <s v="P"/>
    <m/>
    <n v="1"/>
    <n v="1"/>
    <x v="192"/>
    <x v="124"/>
    <x v="0"/>
    <s v="E $1"/>
  </r>
  <r>
    <s v="TL"/>
    <x v="52"/>
    <x v="25"/>
    <x v="0"/>
    <m/>
    <m/>
    <x v="0"/>
    <m/>
    <x v="1"/>
    <x v="822"/>
    <s v="Betts"/>
    <s v="Mookie"/>
    <s v="Red Sox"/>
    <s v="2B"/>
    <m/>
    <n v="1"/>
    <n v="10"/>
    <x v="331"/>
    <x v="160"/>
    <x v="2"/>
    <s v="C $10"/>
  </r>
  <r>
    <s v="TL"/>
    <x v="52"/>
    <x v="21"/>
    <x v="68"/>
    <m/>
    <m/>
    <x v="0"/>
    <m/>
    <x v="2"/>
    <x v="823"/>
    <s v="Hoskins"/>
    <s v="Rhys"/>
    <s v="Phillies"/>
    <s v="1B"/>
    <n v="27"/>
    <n v="1"/>
    <n v="5"/>
    <x v="332"/>
    <x v="161"/>
    <x v="2"/>
    <s v="D $5"/>
  </r>
  <r>
    <s v="TL"/>
    <x v="52"/>
    <x v="21"/>
    <x v="69"/>
    <m/>
    <m/>
    <x v="0"/>
    <m/>
    <x v="2"/>
    <x v="824"/>
    <s v="Jimenez"/>
    <s v="Eloy"/>
    <s v="Cubs"/>
    <s v="OF"/>
    <n v="23"/>
    <n v="1"/>
    <n v="3"/>
    <x v="333"/>
    <x v="162"/>
    <x v="3"/>
    <s v="E $1"/>
  </r>
  <r>
    <s v="Donruss1"/>
    <x v="52"/>
    <x v="1"/>
    <x v="0"/>
    <s v="CareerStat"/>
    <s v="/103"/>
    <x v="0"/>
    <m/>
    <x v="0"/>
    <x v="265"/>
    <s v="Goldschmidt"/>
    <s v="Paul"/>
    <s v="Diamond Backs"/>
    <m/>
    <m/>
    <n v="1"/>
    <n v="1.7999999999999998"/>
    <x v="334"/>
    <x v="163"/>
    <x v="2"/>
    <s v="E $1"/>
  </r>
  <r>
    <s v="TL"/>
    <x v="52"/>
    <x v="1"/>
    <x v="70"/>
    <m/>
    <m/>
    <x v="5"/>
    <m/>
    <x v="0"/>
    <x v="825"/>
    <s v="Buhner"/>
    <s v="Jay"/>
    <s v="Mariners"/>
    <s v="OF"/>
    <s v="PC"/>
    <n v="1"/>
    <n v="8"/>
    <x v="335"/>
    <x v="164"/>
    <x v="1"/>
    <s v="D $5"/>
  </r>
  <r>
    <s v="TL"/>
    <x v="52"/>
    <x v="1"/>
    <x v="71"/>
    <m/>
    <m/>
    <x v="0"/>
    <m/>
    <x v="0"/>
    <x v="49"/>
    <s v="Trout"/>
    <s v="Mike"/>
    <s v="Angels"/>
    <s v="OF"/>
    <m/>
    <n v="1"/>
    <n v="5"/>
    <x v="316"/>
    <x v="165"/>
    <x v="2"/>
    <s v="D $5"/>
  </r>
  <r>
    <s v="TL"/>
    <x v="52"/>
    <x v="1"/>
    <x v="72"/>
    <m/>
    <m/>
    <x v="0"/>
    <m/>
    <x v="0"/>
    <x v="388"/>
    <s v="Ryan"/>
    <s v="Nolan"/>
    <s v="Rangers"/>
    <s v="P"/>
    <s v="PC"/>
    <n v="1"/>
    <n v="15"/>
    <x v="19"/>
    <x v="166"/>
    <x v="0"/>
    <s v="C $10"/>
  </r>
  <r>
    <s v="TL"/>
    <x v="52"/>
    <x v="1"/>
    <x v="73"/>
    <m/>
    <m/>
    <x v="0"/>
    <m/>
    <x v="0"/>
    <x v="49"/>
    <s v="Ryan"/>
    <s v="Nolan"/>
    <s v="Angels"/>
    <s v="P"/>
    <s v="PC"/>
    <n v="1"/>
    <n v="10"/>
    <x v="19"/>
    <x v="167"/>
    <x v="0"/>
    <s v="C $10"/>
  </r>
  <r>
    <s v="Donruss1"/>
    <x v="52"/>
    <x v="1"/>
    <x v="0"/>
    <s v="PressProof Silver "/>
    <s v="/199"/>
    <x v="0"/>
    <m/>
    <x v="0"/>
    <x v="826"/>
    <s v="Greinke"/>
    <s v="Zack"/>
    <s v="Dodgers"/>
    <s v="P"/>
    <m/>
    <n v="1"/>
    <n v="6"/>
    <x v="249"/>
    <x v="168"/>
    <x v="2"/>
    <s v="D $5"/>
  </r>
  <r>
    <s v="Donruss1"/>
    <x v="52"/>
    <x v="1"/>
    <x v="0"/>
    <m/>
    <m/>
    <x v="0"/>
    <m/>
    <x v="0"/>
    <x v="305"/>
    <s v="Suzuki"/>
    <s v="Ichiro"/>
    <s v="Yankees"/>
    <s v="OF"/>
    <m/>
    <n v="1"/>
    <n v="1"/>
    <x v="238"/>
    <x v="10"/>
    <x v="2"/>
    <s v="E $1"/>
  </r>
  <r>
    <s v="Donruss1"/>
    <x v="52"/>
    <x v="1"/>
    <x v="0"/>
    <m/>
    <m/>
    <x v="0"/>
    <m/>
    <x v="0"/>
    <x v="274"/>
    <s v="Kershaw"/>
    <s v="Clayton"/>
    <s v="Dodgers"/>
    <s v="P"/>
    <m/>
    <n v="1"/>
    <n v="0.75"/>
    <x v="281"/>
    <x v="10"/>
    <x v="2"/>
    <s v="F $.25"/>
  </r>
  <r>
    <s v="Donruss1"/>
    <x v="52"/>
    <x v="1"/>
    <x v="0"/>
    <m/>
    <m/>
    <x v="0"/>
    <m/>
    <x v="0"/>
    <x v="186"/>
    <s v="Scherzer"/>
    <s v="Max"/>
    <s v="Tigers"/>
    <s v="P"/>
    <m/>
    <n v="1"/>
    <n v="0.6"/>
    <x v="285"/>
    <x v="10"/>
    <x v="2"/>
    <s v="F $.25"/>
  </r>
  <r>
    <s v="Donruss1"/>
    <x v="52"/>
    <x v="1"/>
    <x v="0"/>
    <m/>
    <m/>
    <x v="0"/>
    <m/>
    <x v="0"/>
    <x v="291"/>
    <s v="Altuve"/>
    <s v="Jose"/>
    <s v="Astros"/>
    <s v="2B"/>
    <m/>
    <n v="1"/>
    <n v="0.5"/>
    <x v="320"/>
    <x v="10"/>
    <x v="2"/>
    <s v="F $.25"/>
  </r>
  <r>
    <s v="Donruss1"/>
    <x v="52"/>
    <x v="1"/>
    <x v="0"/>
    <m/>
    <m/>
    <x v="0"/>
    <m/>
    <x v="0"/>
    <x v="132"/>
    <s v="Verlander"/>
    <s v="Justin"/>
    <s v="Tigers"/>
    <s v="P"/>
    <m/>
    <n v="1"/>
    <n v="0.5"/>
    <x v="258"/>
    <x v="10"/>
    <x v="2"/>
    <s v="F $.25"/>
  </r>
  <r>
    <s v="Donruss1"/>
    <x v="52"/>
    <x v="1"/>
    <x v="0"/>
    <m/>
    <m/>
    <x v="0"/>
    <m/>
    <x v="0"/>
    <x v="188"/>
    <s v="Halladay"/>
    <s v="Roy"/>
    <s v="Phillies"/>
    <s v="P"/>
    <m/>
    <n v="1"/>
    <n v="0.5"/>
    <x v="227"/>
    <x v="10"/>
    <x v="0"/>
    <s v="F $.25"/>
  </r>
  <r>
    <s v="Donruss1"/>
    <x v="52"/>
    <x v="1"/>
    <x v="0"/>
    <m/>
    <m/>
    <x v="0"/>
    <m/>
    <x v="0"/>
    <x v="31"/>
    <s v="Pujols"/>
    <s v="Albert"/>
    <s v="Angels"/>
    <s v="1B"/>
    <m/>
    <n v="1"/>
    <n v="0.75"/>
    <x v="241"/>
    <x v="10"/>
    <x v="2"/>
    <s v="F $.25"/>
  </r>
  <r>
    <s v="Donruss1"/>
    <x v="52"/>
    <x v="1"/>
    <x v="0"/>
    <m/>
    <m/>
    <x v="0"/>
    <m/>
    <x v="0"/>
    <x v="336"/>
    <s v="Segura"/>
    <s v="Jean"/>
    <s v="Brewers"/>
    <s v="SS"/>
    <m/>
    <n v="1"/>
    <m/>
    <x v="323"/>
    <x v="10"/>
    <x v="2"/>
    <s v="G"/>
  </r>
  <r>
    <s v="Donruss1"/>
    <x v="52"/>
    <x v="1"/>
    <x v="0"/>
    <m/>
    <m/>
    <x v="0"/>
    <m/>
    <x v="0"/>
    <x v="276"/>
    <s v="Sale"/>
    <s v="Chris"/>
    <s v="White Sox"/>
    <s v="P"/>
    <m/>
    <n v="1"/>
    <n v="0.6"/>
    <x v="294"/>
    <x v="10"/>
    <x v="2"/>
    <s v="F $.25"/>
  </r>
  <r>
    <s v="Donruss1"/>
    <x v="52"/>
    <x v="1"/>
    <x v="0"/>
    <m/>
    <m/>
    <x v="0"/>
    <m/>
    <x v="0"/>
    <x v="133"/>
    <s v="Trout"/>
    <s v="Mike"/>
    <s v="Angels"/>
    <s v="OF"/>
    <m/>
    <n v="1"/>
    <n v="2"/>
    <x v="316"/>
    <x v="10"/>
    <x v="2"/>
    <s v="E $1"/>
  </r>
  <r>
    <s v="Donruss1"/>
    <x v="52"/>
    <x v="1"/>
    <x v="0"/>
    <m/>
    <m/>
    <x v="0"/>
    <m/>
    <x v="0"/>
    <x v="613"/>
    <s v="Rizzo"/>
    <s v="Anthony"/>
    <s v="Cubs"/>
    <s v="1B"/>
    <m/>
    <n v="1"/>
    <n v="0.6"/>
    <x v="317"/>
    <x v="10"/>
    <x v="2"/>
    <s v="F $.25"/>
  </r>
  <r>
    <s v="Donruss1"/>
    <x v="52"/>
    <x v="1"/>
    <x v="0"/>
    <m/>
    <m/>
    <x v="0"/>
    <m/>
    <x v="0"/>
    <x v="524"/>
    <s v="Castro"/>
    <s v="Starlin"/>
    <s v="Cubs"/>
    <s v="SS"/>
    <m/>
    <n v="1"/>
    <n v="0.6"/>
    <x v="299"/>
    <x v="10"/>
    <x v="1"/>
    <s v="F $.25"/>
  </r>
  <r>
    <s v="Donruss1"/>
    <x v="52"/>
    <x v="1"/>
    <x v="0"/>
    <m/>
    <m/>
    <x v="0"/>
    <m/>
    <x v="0"/>
    <x v="5"/>
    <s v="Machado"/>
    <s v="Manny"/>
    <s v="Orioles"/>
    <s v="3B"/>
    <m/>
    <n v="1"/>
    <n v="0.6"/>
    <x v="309"/>
    <x v="10"/>
    <x v="4"/>
    <s v="F $.25"/>
  </r>
  <r>
    <s v="Donruss1"/>
    <x v="52"/>
    <x v="1"/>
    <x v="0"/>
    <m/>
    <m/>
    <x v="0"/>
    <m/>
    <x v="0"/>
    <x v="471"/>
    <s v="Cabrera"/>
    <s v="Miguel"/>
    <s v="Tigers"/>
    <s v="3B"/>
    <m/>
    <n v="1"/>
    <n v="0.75"/>
    <x v="252"/>
    <x v="10"/>
    <x v="2"/>
    <s v="F $.25"/>
  </r>
  <r>
    <s v="Donruss1"/>
    <x v="52"/>
    <x v="1"/>
    <x v="0"/>
    <m/>
    <m/>
    <x v="0"/>
    <m/>
    <x v="0"/>
    <x v="567"/>
    <s v="Beltre"/>
    <s v="Adrian"/>
    <s v="Rangers"/>
    <s v="3B"/>
    <m/>
    <n v="1"/>
    <n v="0.5"/>
    <x v="228"/>
    <x v="10"/>
    <x v="2"/>
    <s v="F $.25"/>
  </r>
  <r>
    <s v="Donruss1"/>
    <x v="52"/>
    <x v="1"/>
    <x v="0"/>
    <m/>
    <m/>
    <x v="0"/>
    <m/>
    <x v="0"/>
    <x v="324"/>
    <s v="Stanton"/>
    <s v="Giancarlo"/>
    <s v="Marlins"/>
    <s v="OF"/>
    <m/>
    <n v="1"/>
    <n v="0.6"/>
    <x v="295"/>
    <x v="10"/>
    <x v="2"/>
    <s v="F $.25"/>
  </r>
  <r>
    <s v="Donruss1"/>
    <x v="52"/>
    <x v="1"/>
    <x v="0"/>
    <m/>
    <m/>
    <x v="0"/>
    <m/>
    <x v="0"/>
    <x v="615"/>
    <s v="Harper"/>
    <s v="Bryce"/>
    <s v="Nationals"/>
    <s v="OF"/>
    <m/>
    <n v="1"/>
    <n v="1.25"/>
    <x v="291"/>
    <x v="10"/>
    <x v="2"/>
    <s v="E $1"/>
  </r>
  <r>
    <s v="Donruss1"/>
    <x v="52"/>
    <x v="1"/>
    <x v="0"/>
    <m/>
    <m/>
    <x v="0"/>
    <m/>
    <x v="0"/>
    <x v="826"/>
    <s v="Greinke"/>
    <s v="Zack"/>
    <s v="Dodgers"/>
    <s v="P"/>
    <m/>
    <n v="1"/>
    <n v="0.5"/>
    <x v="249"/>
    <x v="10"/>
    <x v="2"/>
    <s v="F $.25"/>
  </r>
  <r>
    <s v="Donruss1"/>
    <x v="52"/>
    <x v="1"/>
    <x v="0"/>
    <m/>
    <m/>
    <x v="0"/>
    <m/>
    <x v="0"/>
    <x v="472"/>
    <s v="Jeter"/>
    <s v="Derek"/>
    <s v="Yankees"/>
    <s v="SS"/>
    <m/>
    <n v="1"/>
    <n v="1.5"/>
    <x v="209"/>
    <x v="10"/>
    <x v="2"/>
    <s v="E $1"/>
  </r>
  <r>
    <s v="Donruss1"/>
    <x v="52"/>
    <x v="1"/>
    <x v="0"/>
    <m/>
    <m/>
    <x v="0"/>
    <m/>
    <x v="0"/>
    <x v="345"/>
    <s v="Ortiz"/>
    <s v="David"/>
    <s v="Red Sox"/>
    <s v="DH"/>
    <m/>
    <n v="1"/>
    <n v="0.6"/>
    <x v="223"/>
    <x v="10"/>
    <x v="2"/>
    <s v="F $.25"/>
  </r>
  <r>
    <s v="Donruss1"/>
    <x v="52"/>
    <x v="1"/>
    <x v="0"/>
    <m/>
    <m/>
    <x v="0"/>
    <m/>
    <x v="0"/>
    <x v="136"/>
    <s v="Rivera"/>
    <s v="Mariano"/>
    <s v="Yankees"/>
    <s v="P"/>
    <m/>
    <n v="1"/>
    <n v="0.75"/>
    <x v="192"/>
    <x v="10"/>
    <x v="0"/>
    <s v="F $.25"/>
  </r>
  <r>
    <s v="Donruss1"/>
    <x v="52"/>
    <x v="1"/>
    <x v="0"/>
    <m/>
    <m/>
    <x v="0"/>
    <m/>
    <x v="0"/>
    <x v="827"/>
    <s v="Hamels"/>
    <s v="Cole"/>
    <s v="Phillies"/>
    <s v="P"/>
    <m/>
    <n v="1"/>
    <n v="0.5"/>
    <x v="246"/>
    <x v="10"/>
    <x v="2"/>
    <s v="F $.25"/>
  </r>
  <r>
    <s v="BB-Other3"/>
    <x v="52"/>
    <x v="31"/>
    <x v="0"/>
    <m/>
    <m/>
    <x v="0"/>
    <m/>
    <x v="0"/>
    <x v="101"/>
    <s v="Weaver"/>
    <s v="Luke"/>
    <s v="Cardinals"/>
    <s v="P"/>
    <m/>
    <n v="1"/>
    <m/>
    <x v="336"/>
    <x v="169"/>
    <x v="1"/>
    <s v="G"/>
  </r>
  <r>
    <s v="BB-Other3"/>
    <x v="52"/>
    <x v="31"/>
    <x v="0"/>
    <m/>
    <m/>
    <x v="0"/>
    <m/>
    <x v="3"/>
    <x v="102"/>
    <s v="Davidson"/>
    <s v="Braxton"/>
    <s v="Braves"/>
    <m/>
    <n v="24"/>
    <n v="1"/>
    <m/>
    <x v="337"/>
    <x v="170"/>
    <x v="1"/>
    <s v="G"/>
  </r>
  <r>
    <s v="BB-Other3"/>
    <x v="52"/>
    <x v="31"/>
    <x v="0"/>
    <m/>
    <m/>
    <x v="0"/>
    <m/>
    <x v="0"/>
    <x v="185"/>
    <s v="Alfaro"/>
    <s v="Jhoandro"/>
    <s v="Cubs"/>
    <m/>
    <n v="23"/>
    <n v="1"/>
    <m/>
    <x v="338"/>
    <x v="169"/>
    <x v="1"/>
    <s v="G"/>
  </r>
  <r>
    <s v="Topps3"/>
    <x v="52"/>
    <x v="0"/>
    <x v="0"/>
    <m/>
    <m/>
    <x v="0"/>
    <m/>
    <x v="0"/>
    <x v="184"/>
    <s v="Rivera"/>
    <s v="Mariano"/>
    <s v="Yankees"/>
    <s v="P"/>
    <m/>
    <n v="1"/>
    <n v="0.75"/>
    <x v="192"/>
    <x v="2"/>
    <x v="0"/>
    <s v="F $.25"/>
  </r>
  <r>
    <s v="Topps3"/>
    <x v="52"/>
    <x v="0"/>
    <x v="0"/>
    <m/>
    <m/>
    <x v="0"/>
    <m/>
    <x v="0"/>
    <x v="290"/>
    <s v="Rizzo"/>
    <s v="Anthony"/>
    <s v="Cubs"/>
    <s v="1B"/>
    <m/>
    <n v="1"/>
    <n v="1"/>
    <x v="317"/>
    <x v="2"/>
    <x v="2"/>
    <s v="E $1"/>
  </r>
  <r>
    <s v="Topps3"/>
    <x v="52"/>
    <x v="0"/>
    <x v="0"/>
    <m/>
    <m/>
    <x v="0"/>
    <m/>
    <x v="0"/>
    <x v="22"/>
    <s v="Harper"/>
    <s v="Bryce"/>
    <s v="Nationals"/>
    <s v="OF"/>
    <m/>
    <n v="1"/>
    <n v="1"/>
    <x v="291"/>
    <x v="2"/>
    <x v="2"/>
    <s v="E $1"/>
  </r>
  <r>
    <s v="Topps3"/>
    <x v="52"/>
    <x v="0"/>
    <x v="0"/>
    <m/>
    <m/>
    <x v="0"/>
    <m/>
    <x v="0"/>
    <x v="9"/>
    <s v="Cabrera,M / Mauer,J / Trout,M"/>
    <m/>
    <s v="Leader"/>
    <m/>
    <m/>
    <n v="1"/>
    <n v="2"/>
    <x v="339"/>
    <x v="2"/>
    <x v="1"/>
    <s v="E $1"/>
  </r>
  <r>
    <s v="Topps3"/>
    <x v="52"/>
    <x v="0"/>
    <x v="0"/>
    <m/>
    <m/>
    <x v="0"/>
    <m/>
    <x v="0"/>
    <x v="381"/>
    <s v="Howard"/>
    <s v="Ryan"/>
    <s v="Phillies"/>
    <s v="1B"/>
    <m/>
    <n v="1"/>
    <n v="0.6"/>
    <x v="262"/>
    <x v="2"/>
    <x v="2"/>
    <s v="F $.25"/>
  </r>
  <r>
    <s v="Topps3"/>
    <x v="52"/>
    <x v="0"/>
    <x v="0"/>
    <m/>
    <m/>
    <x v="0"/>
    <m/>
    <x v="0"/>
    <x v="189"/>
    <s v="Kershaw,C / Fernandez / Harvey"/>
    <m/>
    <s v="Leader"/>
    <m/>
    <m/>
    <n v="1"/>
    <n v="1"/>
    <x v="340"/>
    <x v="2"/>
    <x v="1"/>
    <s v="E $1"/>
  </r>
  <r>
    <s v="Topps3"/>
    <x v="52"/>
    <x v="0"/>
    <x v="0"/>
    <m/>
    <m/>
    <x v="0"/>
    <m/>
    <x v="0"/>
    <x v="137"/>
    <s v="Hamels"/>
    <s v="Cole"/>
    <s v="Phillies"/>
    <s v="P"/>
    <m/>
    <n v="1"/>
    <n v="0.5"/>
    <x v="246"/>
    <x v="2"/>
    <x v="2"/>
    <s v="F $.25"/>
  </r>
  <r>
    <s v="Topps3"/>
    <x v="52"/>
    <x v="0"/>
    <x v="0"/>
    <m/>
    <m/>
    <x v="0"/>
    <m/>
    <x v="0"/>
    <x v="92"/>
    <s v="Jeter"/>
    <s v="Derek"/>
    <s v="Yankees"/>
    <s v="SS"/>
    <m/>
    <n v="1"/>
    <n v="1.5"/>
    <x v="209"/>
    <x v="2"/>
    <x v="2"/>
    <s v="E $1"/>
  </r>
  <r>
    <s v="Topps3"/>
    <x v="52"/>
    <x v="0"/>
    <x v="0"/>
    <m/>
    <m/>
    <x v="0"/>
    <m/>
    <x v="0"/>
    <x v="108"/>
    <s v="Altuve"/>
    <s v="Jose"/>
    <s v="Astros"/>
    <s v="2B"/>
    <m/>
    <n v="1"/>
    <n v="0.5"/>
    <x v="320"/>
    <x v="2"/>
    <x v="2"/>
    <s v="F $.25"/>
  </r>
  <r>
    <s v="Topps3"/>
    <x v="52"/>
    <x v="0"/>
    <x v="0"/>
    <m/>
    <m/>
    <x v="0"/>
    <m/>
    <x v="0"/>
    <x v="427"/>
    <s v="Stanton"/>
    <s v="Giancarlo"/>
    <s v="Marlins"/>
    <s v="OF"/>
    <m/>
    <n v="1"/>
    <n v="0.6"/>
    <x v="295"/>
    <x v="2"/>
    <x v="2"/>
    <s v="F $.25"/>
  </r>
  <r>
    <s v="Topps3"/>
    <x v="52"/>
    <x v="0"/>
    <x v="0"/>
    <m/>
    <m/>
    <x v="0"/>
    <m/>
    <x v="0"/>
    <x v="10"/>
    <s v="Cabrera"/>
    <s v="Miguel"/>
    <s v="Tigers"/>
    <s v="3B"/>
    <m/>
    <n v="1"/>
    <n v="0.75"/>
    <x v="252"/>
    <x v="2"/>
    <x v="2"/>
    <s v="F $.25"/>
  </r>
  <r>
    <s v="Topps3"/>
    <x v="52"/>
    <x v="0"/>
    <x v="0"/>
    <m/>
    <m/>
    <x v="0"/>
    <m/>
    <x v="0"/>
    <x v="720"/>
    <s v="Ortiz"/>
    <s v="David"/>
    <s v="Red Sox"/>
    <s v="DH"/>
    <m/>
    <n v="1"/>
    <n v="0.6"/>
    <x v="223"/>
    <x v="2"/>
    <x v="2"/>
    <s v="F $.25"/>
  </r>
  <r>
    <s v="Topps3"/>
    <x v="52"/>
    <x v="0"/>
    <x v="0"/>
    <m/>
    <m/>
    <x v="0"/>
    <m/>
    <x v="0"/>
    <x v="759"/>
    <s v="Kershaw"/>
    <s v="Clayton"/>
    <s v="Dodgers"/>
    <s v="P"/>
    <m/>
    <n v="1"/>
    <n v="1"/>
    <x v="281"/>
    <x v="2"/>
    <x v="2"/>
    <s v="E $1"/>
  </r>
  <r>
    <s v="Topps3"/>
    <x v="52"/>
    <x v="0"/>
    <x v="4"/>
    <m/>
    <m/>
    <x v="0"/>
    <m/>
    <x v="0"/>
    <x v="828"/>
    <s v="Pujols"/>
    <s v="Albert"/>
    <s v="Angels"/>
    <m/>
    <m/>
    <n v="1"/>
    <n v="0.6"/>
    <x v="241"/>
    <x v="124"/>
    <x v="2"/>
    <s v="F $.25"/>
  </r>
  <r>
    <s v="TL"/>
    <x v="53"/>
    <x v="21"/>
    <x v="0"/>
    <m/>
    <m/>
    <x v="0"/>
    <m/>
    <x v="3"/>
    <x v="377"/>
    <s v="Kingery"/>
    <s v="Scott"/>
    <s v="Phillies"/>
    <m/>
    <m/>
    <n v="1"/>
    <n v="1"/>
    <x v="341"/>
    <x v="171"/>
    <x v="1"/>
    <s v="E $1"/>
  </r>
  <r>
    <s v="TL"/>
    <x v="53"/>
    <x v="32"/>
    <x v="0"/>
    <m/>
    <m/>
    <x v="0"/>
    <m/>
    <x v="3"/>
    <x v="377"/>
    <s v="Kingery"/>
    <s v="Scott"/>
    <s v="Phillies"/>
    <m/>
    <m/>
    <n v="1"/>
    <n v="1.5"/>
    <x v="341"/>
    <x v="172"/>
    <x v="1"/>
    <s v="E $1"/>
  </r>
  <r>
    <s v="Donruss1"/>
    <x v="53"/>
    <x v="1"/>
    <x v="74"/>
    <m/>
    <m/>
    <x v="0"/>
    <m/>
    <x v="0"/>
    <x v="57"/>
    <s v="Beltre"/>
    <s v="Adrian"/>
    <s v="Rangers"/>
    <s v="3B"/>
    <m/>
    <n v="1"/>
    <n v="2.5"/>
    <x v="228"/>
    <x v="173"/>
    <x v="2"/>
    <s v="E $1"/>
  </r>
  <r>
    <s v="Donruss1"/>
    <x v="53"/>
    <x v="1"/>
    <x v="0"/>
    <m/>
    <m/>
    <x v="0"/>
    <m/>
    <x v="0"/>
    <x v="305"/>
    <s v="Ortiz"/>
    <s v="David"/>
    <s v="Red Sox"/>
    <m/>
    <m/>
    <n v="1"/>
    <n v="0.6"/>
    <x v="223"/>
    <x v="10"/>
    <x v="2"/>
    <s v="F $.25"/>
  </r>
  <r>
    <s v="Donruss1"/>
    <x v="53"/>
    <x v="1"/>
    <x v="0"/>
    <m/>
    <m/>
    <x v="0"/>
    <m/>
    <x v="0"/>
    <x v="469"/>
    <s v="Rizzo"/>
    <s v="Anthony"/>
    <s v="Cubs"/>
    <m/>
    <m/>
    <n v="1"/>
    <n v="0.6"/>
    <x v="317"/>
    <x v="10"/>
    <x v="2"/>
    <s v="F $.25"/>
  </r>
  <r>
    <s v="Donruss1"/>
    <x v="53"/>
    <x v="1"/>
    <x v="0"/>
    <m/>
    <m/>
    <x v="0"/>
    <m/>
    <x v="0"/>
    <x v="470"/>
    <s v="Sale"/>
    <s v="Chris"/>
    <s v="White Sox"/>
    <s v="P"/>
    <m/>
    <n v="1"/>
    <n v="0.6"/>
    <x v="294"/>
    <x v="10"/>
    <x v="2"/>
    <s v="F $.25"/>
  </r>
  <r>
    <s v="Donruss1"/>
    <x v="53"/>
    <x v="1"/>
    <x v="0"/>
    <m/>
    <m/>
    <x v="0"/>
    <m/>
    <x v="0"/>
    <x v="829"/>
    <s v="Cabrera"/>
    <s v="Miguel"/>
    <s v="Tigers"/>
    <m/>
    <m/>
    <n v="1"/>
    <n v="0.75"/>
    <x v="252"/>
    <x v="10"/>
    <x v="2"/>
    <s v="F $.25"/>
  </r>
  <r>
    <s v="Donruss1"/>
    <x v="53"/>
    <x v="1"/>
    <x v="0"/>
    <m/>
    <m/>
    <x v="0"/>
    <m/>
    <x v="0"/>
    <x v="22"/>
    <s v="Trout"/>
    <s v="Mike"/>
    <s v="Angels"/>
    <m/>
    <m/>
    <n v="1"/>
    <n v="2"/>
    <x v="316"/>
    <x v="10"/>
    <x v="2"/>
    <s v="E $1"/>
  </r>
  <r>
    <s v="Donruss1"/>
    <x v="53"/>
    <x v="1"/>
    <x v="0"/>
    <m/>
    <m/>
    <x v="0"/>
    <m/>
    <x v="0"/>
    <x v="234"/>
    <s v="Pujols"/>
    <s v="Albert"/>
    <s v="Angels"/>
    <m/>
    <m/>
    <n v="1"/>
    <n v="0.75"/>
    <x v="241"/>
    <x v="10"/>
    <x v="2"/>
    <s v="F $.25"/>
  </r>
  <r>
    <s v="Donruss1"/>
    <x v="53"/>
    <x v="1"/>
    <x v="0"/>
    <m/>
    <m/>
    <x v="0"/>
    <m/>
    <x v="0"/>
    <x v="336"/>
    <s v="Kershaw"/>
    <s v="Clayton"/>
    <s v="Dodgers"/>
    <s v="P"/>
    <m/>
    <n v="1"/>
    <n v="0.75"/>
    <x v="281"/>
    <x v="10"/>
    <x v="2"/>
    <s v="F $.25"/>
  </r>
  <r>
    <s v="Donruss1"/>
    <x v="53"/>
    <x v="1"/>
    <x v="0"/>
    <m/>
    <m/>
    <x v="0"/>
    <m/>
    <x v="0"/>
    <x v="73"/>
    <s v="Stanton"/>
    <s v="Giancarlo"/>
    <s v="Marlins"/>
    <m/>
    <m/>
    <n v="1"/>
    <n v="0.6"/>
    <x v="295"/>
    <x v="10"/>
    <x v="2"/>
    <s v="F $.25"/>
  </r>
  <r>
    <s v="Donruss1"/>
    <x v="53"/>
    <x v="1"/>
    <x v="0"/>
    <m/>
    <m/>
    <x v="0"/>
    <m/>
    <x v="0"/>
    <x v="382"/>
    <s v="Suzuki"/>
    <s v="Ichiro"/>
    <s v="Marlins"/>
    <m/>
    <m/>
    <n v="1"/>
    <n v="1"/>
    <x v="238"/>
    <x v="10"/>
    <x v="2"/>
    <s v="E $1"/>
  </r>
  <r>
    <s v="Donruss1"/>
    <x v="53"/>
    <x v="1"/>
    <x v="0"/>
    <m/>
    <m/>
    <x v="0"/>
    <m/>
    <x v="0"/>
    <x v="678"/>
    <s v="Howard"/>
    <s v="Ryan"/>
    <s v="Phillies"/>
    <m/>
    <m/>
    <n v="1"/>
    <n v="0.6"/>
    <x v="262"/>
    <x v="10"/>
    <x v="2"/>
    <s v="F $.25"/>
  </r>
  <r>
    <s v="Donruss1"/>
    <x v="53"/>
    <x v="1"/>
    <x v="0"/>
    <m/>
    <m/>
    <x v="0"/>
    <m/>
    <x v="0"/>
    <x v="757"/>
    <s v="Utley"/>
    <s v="Chase"/>
    <s v="Phillies"/>
    <m/>
    <m/>
    <n v="1"/>
    <n v="0.5"/>
    <x v="251"/>
    <x v="10"/>
    <x v="1"/>
    <s v="F $.25"/>
  </r>
  <r>
    <s v="Donruss1"/>
    <x v="53"/>
    <x v="1"/>
    <x v="0"/>
    <m/>
    <m/>
    <x v="0"/>
    <m/>
    <x v="0"/>
    <x v="377"/>
    <s v="Hamels"/>
    <s v="Cole"/>
    <s v="Phillies"/>
    <m/>
    <m/>
    <n v="1"/>
    <n v="0.5"/>
    <x v="246"/>
    <x v="10"/>
    <x v="2"/>
    <s v="F $.25"/>
  </r>
  <r>
    <s v="Donruss1"/>
    <x v="53"/>
    <x v="1"/>
    <x v="0"/>
    <m/>
    <m/>
    <x v="0"/>
    <m/>
    <x v="0"/>
    <x v="192"/>
    <s v="Beltre"/>
    <s v="Adrian"/>
    <s v="Rangers"/>
    <m/>
    <m/>
    <n v="1"/>
    <n v="0.5"/>
    <x v="228"/>
    <x v="10"/>
    <x v="2"/>
    <s v="F $.25"/>
  </r>
  <r>
    <s v="Donruss1"/>
    <x v="53"/>
    <x v="1"/>
    <x v="0"/>
    <m/>
    <m/>
    <x v="0"/>
    <m/>
    <x v="0"/>
    <x v="215"/>
    <s v="Harper"/>
    <s v="Bryce"/>
    <s v="Nationals"/>
    <m/>
    <m/>
    <n v="1"/>
    <n v="1.25"/>
    <x v="291"/>
    <x v="10"/>
    <x v="2"/>
    <s v="E $1"/>
  </r>
  <r>
    <s v="BB-Other3"/>
    <x v="53"/>
    <x v="26"/>
    <x v="0"/>
    <m/>
    <m/>
    <x v="0"/>
    <m/>
    <x v="0"/>
    <x v="386"/>
    <s v="Harper"/>
    <s v="Bryce"/>
    <s v="Nationals"/>
    <m/>
    <m/>
    <n v="1"/>
    <n v="1.25"/>
    <x v="291"/>
    <x v="135"/>
    <x v="2"/>
    <s v="E $1"/>
  </r>
  <r>
    <s v="BB-Other3"/>
    <x v="53"/>
    <x v="26"/>
    <x v="0"/>
    <m/>
    <m/>
    <x v="0"/>
    <m/>
    <x v="0"/>
    <x v="722"/>
    <s v="Pujols"/>
    <s v="Albert"/>
    <s v="Angels"/>
    <m/>
    <m/>
    <n v="1"/>
    <n v="1"/>
    <x v="241"/>
    <x v="135"/>
    <x v="2"/>
    <s v="E $1"/>
  </r>
  <r>
    <s v="BB-Other3"/>
    <x v="53"/>
    <x v="26"/>
    <x v="0"/>
    <m/>
    <m/>
    <x v="0"/>
    <m/>
    <x v="0"/>
    <x v="613"/>
    <s v="Kershaw"/>
    <s v="Clayton"/>
    <s v="Dodgers"/>
    <s v="P"/>
    <m/>
    <n v="1"/>
    <n v="1.25"/>
    <x v="281"/>
    <x v="135"/>
    <x v="2"/>
    <s v="E $1"/>
  </r>
  <r>
    <s v="BB-Other3"/>
    <x v="53"/>
    <x v="26"/>
    <x v="0"/>
    <m/>
    <m/>
    <x v="0"/>
    <m/>
    <x v="0"/>
    <x v="192"/>
    <s v="Ortiz"/>
    <s v="David"/>
    <s v="Red Sox"/>
    <m/>
    <m/>
    <n v="1"/>
    <n v="0.75"/>
    <x v="223"/>
    <x v="135"/>
    <x v="2"/>
    <s v="F $.25"/>
  </r>
  <r>
    <s v="BB-Other3"/>
    <x v="53"/>
    <x v="33"/>
    <x v="0"/>
    <m/>
    <m/>
    <x v="0"/>
    <m/>
    <x v="3"/>
    <x v="233"/>
    <s v="Wiseman"/>
    <s v="Rhett"/>
    <m/>
    <m/>
    <n v="26"/>
    <n v="1"/>
    <m/>
    <x v="342"/>
    <x v="174"/>
    <x v="1"/>
    <s v="G"/>
  </r>
  <r>
    <s v="BB-Other3"/>
    <x v="53"/>
    <x v="33"/>
    <x v="0"/>
    <m/>
    <m/>
    <x v="0"/>
    <m/>
    <x v="3"/>
    <x v="566"/>
    <s v="Ward"/>
    <s v="Taylor"/>
    <m/>
    <m/>
    <n v="27"/>
    <n v="1"/>
    <m/>
    <x v="343"/>
    <x v="174"/>
    <x v="1"/>
    <s v="G"/>
  </r>
  <r>
    <s v="BB-Other3"/>
    <x v="53"/>
    <x v="33"/>
    <x v="75"/>
    <m/>
    <m/>
    <x v="0"/>
    <m/>
    <x v="3"/>
    <x v="265"/>
    <s v="Martin"/>
    <s v="Richie"/>
    <m/>
    <m/>
    <n v="26"/>
    <n v="1"/>
    <m/>
    <x v="344"/>
    <x v="175"/>
    <x v="1"/>
    <s v="G"/>
  </r>
  <r>
    <s v="BB-Other3"/>
    <x v="53"/>
    <x v="33"/>
    <x v="76"/>
    <m/>
    <m/>
    <x v="0"/>
    <m/>
    <x v="3"/>
    <x v="51"/>
    <s v="Nola"/>
    <s v="Aaron"/>
    <s v="Phillies"/>
    <m/>
    <m/>
    <n v="1"/>
    <n v="1"/>
    <x v="345"/>
    <x v="176"/>
    <x v="1"/>
    <s v="E $1"/>
  </r>
  <r>
    <s v="BB-Other3"/>
    <x v="53"/>
    <x v="33"/>
    <x v="77"/>
    <m/>
    <m/>
    <x v="0"/>
    <m/>
    <x v="3"/>
    <x v="288"/>
    <s v="Matuella"/>
    <s v="Michael"/>
    <m/>
    <m/>
    <n v="26"/>
    <n v="1"/>
    <m/>
    <x v="346"/>
    <x v="177"/>
    <x v="1"/>
    <s v="G"/>
  </r>
  <r>
    <s v="BB-Other3"/>
    <x v="53"/>
    <x v="34"/>
    <x v="78"/>
    <m/>
    <m/>
    <x v="6"/>
    <m/>
    <x v="0"/>
    <x v="178"/>
    <s v="Cano,Robinson / Cruz,Nelson"/>
    <m/>
    <m/>
    <m/>
    <m/>
    <n v="1"/>
    <n v="10"/>
    <x v="347"/>
    <x v="178"/>
    <x v="1"/>
    <s v="C $10"/>
  </r>
  <r>
    <s v="Set"/>
    <x v="53"/>
    <x v="0"/>
    <x v="0"/>
    <m/>
    <m/>
    <x v="0"/>
    <m/>
    <x v="0"/>
    <x v="49"/>
    <s v="Jeter"/>
    <s v="Derek"/>
    <s v="Yankees"/>
    <s v="SS"/>
    <m/>
    <n v="1"/>
    <n v="4"/>
    <x v="209"/>
    <x v="2"/>
    <x v="2"/>
    <s v="E $1"/>
  </r>
  <r>
    <s v="Set"/>
    <x v="53"/>
    <x v="0"/>
    <x v="0"/>
    <m/>
    <m/>
    <x v="0"/>
    <m/>
    <x v="0"/>
    <x v="0"/>
    <s v="Altuve, J /Martinez V / Brantley"/>
    <m/>
    <s v="Leader"/>
    <m/>
    <m/>
    <n v="1"/>
    <m/>
    <x v="348"/>
    <x v="2"/>
    <x v="1"/>
    <s v="G"/>
  </r>
  <r>
    <s v="Set"/>
    <x v="53"/>
    <x v="0"/>
    <x v="0"/>
    <m/>
    <m/>
    <x v="0"/>
    <m/>
    <x v="0"/>
    <x v="27"/>
    <s v="Hamels"/>
    <s v="Cole"/>
    <s v="Phillies"/>
    <s v="P"/>
    <m/>
    <n v="1"/>
    <n v="0.5"/>
    <x v="246"/>
    <x v="2"/>
    <x v="2"/>
    <s v="F $.25"/>
  </r>
  <r>
    <s v="Set"/>
    <x v="53"/>
    <x v="0"/>
    <x v="0"/>
    <m/>
    <m/>
    <x v="0"/>
    <m/>
    <x v="0"/>
    <x v="481"/>
    <s v="Castro"/>
    <s v="Starlin"/>
    <s v="Cubs"/>
    <s v="SS"/>
    <m/>
    <n v="1"/>
    <n v="0.6"/>
    <x v="299"/>
    <x v="2"/>
    <x v="1"/>
    <s v="F $.25"/>
  </r>
  <r>
    <s v="Set"/>
    <x v="53"/>
    <x v="0"/>
    <x v="0"/>
    <m/>
    <m/>
    <x v="0"/>
    <m/>
    <x v="0"/>
    <x v="272"/>
    <s v="Rizzo"/>
    <s v="Anthony"/>
    <s v="Cubs"/>
    <s v="1B"/>
    <m/>
    <n v="1"/>
    <n v="0.6"/>
    <x v="317"/>
    <x v="2"/>
    <x v="2"/>
    <s v="F $.25"/>
  </r>
  <r>
    <s v="Set"/>
    <x v="53"/>
    <x v="0"/>
    <x v="0"/>
    <m/>
    <m/>
    <x v="0"/>
    <m/>
    <x v="0"/>
    <x v="273"/>
    <s v="Howard"/>
    <s v="Ryan"/>
    <s v="Phillies"/>
    <s v="1B"/>
    <m/>
    <n v="1"/>
    <n v="0.5"/>
    <x v="262"/>
    <x v="2"/>
    <x v="2"/>
    <s v="F $.25"/>
  </r>
  <r>
    <s v="Set"/>
    <x v="53"/>
    <x v="0"/>
    <x v="0"/>
    <m/>
    <m/>
    <x v="0"/>
    <m/>
    <x v="0"/>
    <x v="30"/>
    <s v="Kershaw/Cueto/Wainwright"/>
    <m/>
    <s v="Leader"/>
    <m/>
    <m/>
    <n v="1"/>
    <n v="0.75"/>
    <x v="349"/>
    <x v="2"/>
    <x v="1"/>
    <s v="F $.25"/>
  </r>
  <r>
    <s v="Set"/>
    <x v="53"/>
    <x v="0"/>
    <x v="0"/>
    <m/>
    <m/>
    <x v="0"/>
    <m/>
    <x v="0"/>
    <x v="830"/>
    <s v="Arenado"/>
    <s v="Nolan"/>
    <s v="Rockies"/>
    <s v="3B"/>
    <m/>
    <n v="1"/>
    <m/>
    <x v="277"/>
    <x v="2"/>
    <x v="4"/>
    <s v="G"/>
  </r>
  <r>
    <s v="Set"/>
    <x v="53"/>
    <x v="0"/>
    <x v="0"/>
    <m/>
    <m/>
    <x v="0"/>
    <m/>
    <x v="0"/>
    <x v="751"/>
    <s v="Trout/Cabrera M/Cruz N"/>
    <m/>
    <m/>
    <m/>
    <m/>
    <n v="1"/>
    <n v="2"/>
    <x v="350"/>
    <x v="2"/>
    <x v="1"/>
    <s v="E $1"/>
  </r>
  <r>
    <s v="Set"/>
    <x v="53"/>
    <x v="0"/>
    <x v="0"/>
    <m/>
    <m/>
    <x v="0"/>
    <m/>
    <x v="0"/>
    <x v="22"/>
    <s v="Kershaw"/>
    <s v="Clayton"/>
    <s v="Dodgers"/>
    <s v="P"/>
    <m/>
    <n v="1"/>
    <n v="0.75"/>
    <x v="281"/>
    <x v="2"/>
    <x v="2"/>
    <s v="F $.25"/>
  </r>
  <r>
    <s v="Set"/>
    <x v="53"/>
    <x v="0"/>
    <x v="0"/>
    <m/>
    <m/>
    <x v="0"/>
    <m/>
    <x v="1"/>
    <x v="276"/>
    <s v="Soler"/>
    <s v="Jorge"/>
    <s v="Cubs"/>
    <s v="OF"/>
    <n v="28"/>
    <n v="1"/>
    <n v="0.6"/>
    <x v="351"/>
    <x v="1"/>
    <x v="2"/>
    <s v="F $.25"/>
  </r>
  <r>
    <s v="Set"/>
    <x v="53"/>
    <x v="0"/>
    <x v="0"/>
    <m/>
    <m/>
    <x v="0"/>
    <m/>
    <x v="0"/>
    <x v="567"/>
    <s v="DeGrom"/>
    <s v="Jacob"/>
    <s v="Mets"/>
    <s v="P"/>
    <m/>
    <n v="1"/>
    <n v="0.75"/>
    <x v="352"/>
    <x v="2"/>
    <x v="2"/>
    <s v="F $.25"/>
  </r>
  <r>
    <s v="Set"/>
    <x v="53"/>
    <x v="0"/>
    <x v="0"/>
    <m/>
    <m/>
    <x v="0"/>
    <m/>
    <x v="0"/>
    <x v="3"/>
    <s v="Machado"/>
    <s v="Manny"/>
    <s v="Orioles"/>
    <s v="3B"/>
    <m/>
    <n v="1"/>
    <n v="0.6"/>
    <x v="309"/>
    <x v="2"/>
    <x v="4"/>
    <s v="F $.25"/>
  </r>
  <r>
    <s v="Set"/>
    <x v="53"/>
    <x v="0"/>
    <x v="0"/>
    <m/>
    <m/>
    <x v="0"/>
    <m/>
    <x v="0"/>
    <x v="38"/>
    <s v="Stanton"/>
    <s v="Giancarlo"/>
    <s v="Marlins"/>
    <s v="OF"/>
    <m/>
    <n v="1"/>
    <n v="0.6"/>
    <x v="295"/>
    <x v="2"/>
    <x v="2"/>
    <s v="F $.25"/>
  </r>
  <r>
    <s v="Set"/>
    <x v="53"/>
    <x v="0"/>
    <x v="0"/>
    <m/>
    <m/>
    <x v="0"/>
    <m/>
    <x v="0"/>
    <x v="237"/>
    <s v="Utley"/>
    <s v="Chase"/>
    <s v="Phillies"/>
    <s v="2B"/>
    <m/>
    <n v="1"/>
    <n v="0.5"/>
    <x v="251"/>
    <x v="2"/>
    <x v="1"/>
    <s v="F $.25"/>
  </r>
  <r>
    <s v="Set"/>
    <x v="53"/>
    <x v="0"/>
    <x v="0"/>
    <m/>
    <m/>
    <x v="0"/>
    <m/>
    <x v="1"/>
    <x v="277"/>
    <s v="Foltynewics"/>
    <s v="Mike"/>
    <s v="Astros"/>
    <s v="P"/>
    <n v="29"/>
    <n v="1"/>
    <m/>
    <x v="353"/>
    <x v="1"/>
    <x v="1"/>
    <s v="G"/>
  </r>
  <r>
    <s v="Set"/>
    <x v="53"/>
    <x v="0"/>
    <x v="0"/>
    <m/>
    <m/>
    <x v="0"/>
    <m/>
    <x v="0"/>
    <x v="125"/>
    <s v="Beltre"/>
    <s v="Adrian"/>
    <s v="Rangers"/>
    <s v="3B"/>
    <m/>
    <n v="1"/>
    <n v="0.5"/>
    <x v="228"/>
    <x v="2"/>
    <x v="2"/>
    <s v="F $.25"/>
  </r>
  <r>
    <s v="Set"/>
    <x v="53"/>
    <x v="0"/>
    <x v="0"/>
    <m/>
    <m/>
    <x v="0"/>
    <m/>
    <x v="0"/>
    <x v="569"/>
    <s v="Yelich"/>
    <s v="Christian"/>
    <s v="Marlins"/>
    <s v="OF"/>
    <m/>
    <n v="1"/>
    <m/>
    <x v="330"/>
    <x v="2"/>
    <x v="2"/>
    <s v="G"/>
  </r>
  <r>
    <s v="Set"/>
    <x v="53"/>
    <x v="0"/>
    <x v="0"/>
    <m/>
    <m/>
    <x v="0"/>
    <m/>
    <x v="1"/>
    <x v="55"/>
    <s v="Pederson"/>
    <s v="Joc"/>
    <s v="Dodgers"/>
    <s v="OF"/>
    <n v="28"/>
    <n v="1"/>
    <n v="1.5"/>
    <x v="354"/>
    <x v="1"/>
    <x v="2"/>
    <s v="E $1"/>
  </r>
  <r>
    <s v="Set"/>
    <x v="53"/>
    <x v="0"/>
    <x v="0"/>
    <m/>
    <m/>
    <x v="0"/>
    <m/>
    <x v="0"/>
    <x v="92"/>
    <s v="Cabrera"/>
    <s v="Miguel"/>
    <s v="Tigers"/>
    <s v="1B"/>
    <m/>
    <n v="1"/>
    <n v="1"/>
    <x v="252"/>
    <x v="2"/>
    <x v="2"/>
    <s v="E $1"/>
  </r>
  <r>
    <s v="Set"/>
    <x v="53"/>
    <x v="0"/>
    <x v="0"/>
    <m/>
    <m/>
    <x v="0"/>
    <m/>
    <x v="0"/>
    <x v="160"/>
    <s v="Harper"/>
    <s v="Bryce"/>
    <s v="Nationals"/>
    <s v="OF"/>
    <m/>
    <n v="1"/>
    <n v="1"/>
    <x v="291"/>
    <x v="2"/>
    <x v="2"/>
    <s v="E $1"/>
  </r>
  <r>
    <s v="Set"/>
    <x v="53"/>
    <x v="0"/>
    <x v="0"/>
    <m/>
    <m/>
    <x v="0"/>
    <m/>
    <x v="0"/>
    <x v="33"/>
    <s v="Lee"/>
    <s v="Cliff"/>
    <s v="Phillies"/>
    <s v="P"/>
    <m/>
    <n v="1"/>
    <m/>
    <x v="355"/>
    <x v="2"/>
    <x v="2"/>
    <s v="G"/>
  </r>
  <r>
    <s v="Set"/>
    <x v="53"/>
    <x v="0"/>
    <x v="0"/>
    <m/>
    <m/>
    <x v="0"/>
    <m/>
    <x v="0"/>
    <x v="441"/>
    <s v="Kluber/Scherzer/Weaver"/>
    <m/>
    <s v="Leader"/>
    <m/>
    <m/>
    <n v="1"/>
    <m/>
    <x v="356"/>
    <x v="2"/>
    <x v="1"/>
    <s v="G"/>
  </r>
  <r>
    <s v="Set"/>
    <x v="53"/>
    <x v="0"/>
    <x v="0"/>
    <m/>
    <m/>
    <x v="0"/>
    <m/>
    <x v="1"/>
    <x v="427"/>
    <s v="Norris"/>
    <s v="Daniel"/>
    <s v="Blue Jays"/>
    <s v="P"/>
    <n v="27"/>
    <n v="1"/>
    <m/>
    <x v="357"/>
    <x v="1"/>
    <x v="1"/>
    <s v="G"/>
  </r>
  <r>
    <s v="Set"/>
    <x v="53"/>
    <x v="0"/>
    <x v="0"/>
    <m/>
    <m/>
    <x v="0"/>
    <m/>
    <x v="0"/>
    <x v="40"/>
    <s v="Segura"/>
    <s v="Jean"/>
    <s v="Brewers"/>
    <s v="SS"/>
    <m/>
    <n v="1"/>
    <m/>
    <x v="323"/>
    <x v="2"/>
    <x v="2"/>
    <s v="G"/>
  </r>
  <r>
    <s v="Set"/>
    <x v="53"/>
    <x v="0"/>
    <x v="0"/>
    <m/>
    <m/>
    <x v="0"/>
    <m/>
    <x v="1"/>
    <x v="706"/>
    <s v="Herrera"/>
    <s v="Dilson"/>
    <s v="Mets"/>
    <s v="2B"/>
    <n v="26"/>
    <n v="1"/>
    <m/>
    <x v="358"/>
    <x v="1"/>
    <x v="1"/>
    <s v="G"/>
  </r>
  <r>
    <s v="Set"/>
    <x v="53"/>
    <x v="0"/>
    <x v="0"/>
    <m/>
    <m/>
    <x v="0"/>
    <m/>
    <x v="0"/>
    <x v="366"/>
    <s v="Greinke"/>
    <s v="Zack"/>
    <s v="Dodgers"/>
    <s v="P"/>
    <m/>
    <n v="1"/>
    <n v="0.6"/>
    <x v="249"/>
    <x v="2"/>
    <x v="2"/>
    <s v="F $.25"/>
  </r>
  <r>
    <s v="Set"/>
    <x v="53"/>
    <x v="0"/>
    <x v="0"/>
    <m/>
    <m/>
    <x v="0"/>
    <m/>
    <x v="0"/>
    <x v="19"/>
    <s v="Cruz N/Carter C/Trout"/>
    <m/>
    <s v="Leader"/>
    <m/>
    <m/>
    <n v="1"/>
    <n v="2"/>
    <x v="359"/>
    <x v="2"/>
    <x v="1"/>
    <s v="E $1"/>
  </r>
  <r>
    <s v="Set"/>
    <x v="53"/>
    <x v="0"/>
    <x v="0"/>
    <m/>
    <m/>
    <x v="0"/>
    <m/>
    <x v="0"/>
    <x v="20"/>
    <s v="Trout"/>
    <s v="Mike"/>
    <s v="Angels"/>
    <s v="OF"/>
    <m/>
    <n v="1"/>
    <n v="2"/>
    <x v="316"/>
    <x v="2"/>
    <x v="2"/>
    <s v="E $1"/>
  </r>
  <r>
    <s v="Set"/>
    <x v="53"/>
    <x v="0"/>
    <x v="0"/>
    <m/>
    <m/>
    <x v="0"/>
    <m/>
    <x v="1"/>
    <x v="831"/>
    <s v="Franco"/>
    <s v="Maikel"/>
    <s v="Phillies"/>
    <m/>
    <m/>
    <n v="1"/>
    <m/>
    <x v="360"/>
    <x v="1"/>
    <x v="2"/>
    <s v="G"/>
  </r>
  <r>
    <s v="Set"/>
    <x v="53"/>
    <x v="0"/>
    <x v="0"/>
    <m/>
    <m/>
    <x v="0"/>
    <m/>
    <x v="1"/>
    <x v="93"/>
    <s v="Lamb"/>
    <s v="Jake"/>
    <s v="Diamond Backs"/>
    <m/>
    <n v="29"/>
    <n v="1"/>
    <m/>
    <x v="361"/>
    <x v="1"/>
    <x v="2"/>
    <s v="G"/>
  </r>
  <r>
    <s v="Set"/>
    <x v="53"/>
    <x v="0"/>
    <x v="0"/>
    <m/>
    <m/>
    <x v="0"/>
    <m/>
    <x v="1"/>
    <x v="444"/>
    <s v="Baez"/>
    <s v="Javier"/>
    <s v="Cubs"/>
    <m/>
    <m/>
    <n v="1"/>
    <n v="1"/>
    <x v="362"/>
    <x v="1"/>
    <x v="1"/>
    <s v="E $1"/>
  </r>
  <r>
    <s v="Set"/>
    <x v="53"/>
    <x v="0"/>
    <x v="0"/>
    <m/>
    <m/>
    <x v="0"/>
    <m/>
    <x v="0"/>
    <x v="688"/>
    <s v="Jeter"/>
    <s v="Derek"/>
    <s v="Yankees"/>
    <m/>
    <m/>
    <n v="1"/>
    <m/>
    <x v="209"/>
    <x v="2"/>
    <x v="2"/>
    <s v="G"/>
  </r>
  <r>
    <s v="Set"/>
    <x v="53"/>
    <x v="0"/>
    <x v="0"/>
    <m/>
    <m/>
    <x v="0"/>
    <m/>
    <x v="0"/>
    <x v="758"/>
    <s v="Bogaerts"/>
    <s v="Xander"/>
    <s v="Red Sox"/>
    <m/>
    <m/>
    <n v="1"/>
    <m/>
    <x v="363"/>
    <x v="2"/>
    <x v="1"/>
    <s v="G"/>
  </r>
  <r>
    <s v="Set"/>
    <x v="53"/>
    <x v="0"/>
    <x v="0"/>
    <m/>
    <m/>
    <x v="0"/>
    <m/>
    <x v="0"/>
    <x v="654"/>
    <s v="Sale"/>
    <s v="Chris"/>
    <s v="White Sox"/>
    <m/>
    <m/>
    <n v="1"/>
    <n v="0.6"/>
    <x v="294"/>
    <x v="2"/>
    <x v="2"/>
    <s v="F $.25"/>
  </r>
  <r>
    <s v="Set"/>
    <x v="53"/>
    <x v="0"/>
    <x v="0"/>
    <m/>
    <m/>
    <x v="0"/>
    <m/>
    <x v="0"/>
    <x v="327"/>
    <s v="Betts"/>
    <s v="Mookie"/>
    <s v="Red Sox"/>
    <m/>
    <m/>
    <n v="1"/>
    <n v="0.25"/>
    <x v="331"/>
    <x v="2"/>
    <x v="2"/>
    <s v="F $.25"/>
  </r>
  <r>
    <s v="Set"/>
    <x v="53"/>
    <x v="0"/>
    <x v="0"/>
    <m/>
    <m/>
    <x v="0"/>
    <m/>
    <x v="0"/>
    <x v="282"/>
    <s v="Verlander"/>
    <s v="Justin"/>
    <s v="Tigers"/>
    <m/>
    <m/>
    <n v="1"/>
    <n v="0.5"/>
    <x v="258"/>
    <x v="2"/>
    <x v="2"/>
    <s v="F $.25"/>
  </r>
  <r>
    <s v="Set"/>
    <x v="53"/>
    <x v="0"/>
    <x v="0"/>
    <m/>
    <m/>
    <x v="0"/>
    <m/>
    <x v="0"/>
    <x v="44"/>
    <s v="Ortiz"/>
    <s v="David"/>
    <s v="Red Sox"/>
    <s v="DH"/>
    <m/>
    <n v="1"/>
    <n v="0.6"/>
    <x v="223"/>
    <x v="2"/>
    <x v="2"/>
    <s v="F $.25"/>
  </r>
  <r>
    <s v="Set"/>
    <x v="53"/>
    <x v="0"/>
    <x v="0"/>
    <m/>
    <m/>
    <x v="0"/>
    <m/>
    <x v="1"/>
    <x v="804"/>
    <s v="Bradley"/>
    <s v="Archie"/>
    <s v="Diamond Backs"/>
    <m/>
    <n v="28"/>
    <n v="1"/>
    <m/>
    <x v="364"/>
    <x v="1"/>
    <x v="4"/>
    <s v="G"/>
  </r>
  <r>
    <s v="Set"/>
    <x v="53"/>
    <x v="0"/>
    <x v="0"/>
    <m/>
    <m/>
    <x v="0"/>
    <m/>
    <x v="1"/>
    <x v="638"/>
    <s v="Tuivailala"/>
    <s v="Sam"/>
    <s v="Cardinals"/>
    <m/>
    <n v="28"/>
    <n v="1"/>
    <m/>
    <x v="365"/>
    <x v="1"/>
    <x v="1"/>
    <s v="G"/>
  </r>
  <r>
    <s v="Set"/>
    <x v="53"/>
    <x v="0"/>
    <x v="0"/>
    <m/>
    <m/>
    <x v="0"/>
    <m/>
    <x v="1"/>
    <x v="248"/>
    <s v="Walker"/>
    <s v="Christian"/>
    <s v="Orioles"/>
    <m/>
    <n v="29"/>
    <n v="1"/>
    <m/>
    <x v="366"/>
    <x v="1"/>
    <x v="1"/>
    <s v="G"/>
  </r>
  <r>
    <s v="Set"/>
    <x v="53"/>
    <x v="0"/>
    <x v="0"/>
    <m/>
    <m/>
    <x v="0"/>
    <m/>
    <x v="0"/>
    <x v="253"/>
    <s v="Scherzer"/>
    <s v="Max"/>
    <s v="Nationals"/>
    <m/>
    <m/>
    <n v="1"/>
    <n v="0.25"/>
    <x v="285"/>
    <x v="2"/>
    <x v="2"/>
    <s v="F $.25"/>
  </r>
  <r>
    <s v="Set"/>
    <x v="53"/>
    <x v="0"/>
    <x v="0"/>
    <m/>
    <m/>
    <x v="0"/>
    <m/>
    <x v="0"/>
    <x v="115"/>
    <s v="Pujols"/>
    <s v="Albert"/>
    <s v="Angels"/>
    <m/>
    <m/>
    <n v="1"/>
    <n v="0.25"/>
    <x v="241"/>
    <x v="2"/>
    <x v="2"/>
    <s v="F $.25"/>
  </r>
  <r>
    <s v="TL"/>
    <x v="53"/>
    <x v="0"/>
    <x v="0"/>
    <m/>
    <m/>
    <x v="0"/>
    <m/>
    <x v="1"/>
    <x v="482"/>
    <s v="Bryant"/>
    <s v="Kris"/>
    <s v="Cubs"/>
    <m/>
    <m/>
    <n v="1"/>
    <n v="10"/>
    <x v="367"/>
    <x v="1"/>
    <x v="4"/>
    <s v="C $10"/>
  </r>
  <r>
    <s v="Set"/>
    <x v="53"/>
    <x v="0"/>
    <x v="0"/>
    <m/>
    <m/>
    <x v="0"/>
    <m/>
    <x v="0"/>
    <x v="45"/>
    <s v="Altuve"/>
    <s v="Jose"/>
    <s v="Astros"/>
    <s v="2B"/>
    <m/>
    <n v="1"/>
    <n v="0.25"/>
    <x v="320"/>
    <x v="2"/>
    <x v="2"/>
    <s v="F $.25"/>
  </r>
  <r>
    <s v="Set"/>
    <x v="53"/>
    <x v="0"/>
    <x v="0"/>
    <m/>
    <m/>
    <x v="0"/>
    <m/>
    <x v="1"/>
    <x v="47"/>
    <s v="Osuna"/>
    <s v="Roberto"/>
    <s v="Blue Jays"/>
    <m/>
    <n v="25"/>
    <n v="1"/>
    <m/>
    <x v="368"/>
    <x v="1"/>
    <x v="2"/>
    <s v="G"/>
  </r>
  <r>
    <s v="Set"/>
    <x v="53"/>
    <x v="0"/>
    <x v="0"/>
    <s v="RetailSetAlt"/>
    <m/>
    <x v="0"/>
    <m/>
    <x v="1"/>
    <x v="832"/>
    <s v="Soler"/>
    <s v="Jorge"/>
    <s v="Cubs"/>
    <s v="OF"/>
    <n v="28"/>
    <n v="1"/>
    <m/>
    <x v="351"/>
    <x v="179"/>
    <x v="2"/>
    <s v="G"/>
  </r>
  <r>
    <s v="Set"/>
    <x v="53"/>
    <x v="0"/>
    <x v="0"/>
    <s v="RetailSetAlt"/>
    <m/>
    <x v="0"/>
    <m/>
    <x v="1"/>
    <x v="833"/>
    <s v="Pederson"/>
    <s v="Joc"/>
    <s v="Dodgers"/>
    <s v="OF"/>
    <n v="28"/>
    <n v="1"/>
    <m/>
    <x v="354"/>
    <x v="179"/>
    <x v="2"/>
    <s v="G"/>
  </r>
  <r>
    <s v="Set"/>
    <x v="53"/>
    <x v="0"/>
    <x v="0"/>
    <s v="RetailSetAlt"/>
    <m/>
    <x v="0"/>
    <m/>
    <x v="1"/>
    <x v="834"/>
    <s v="Bradley"/>
    <s v="Archie"/>
    <s v="Diamondbacks"/>
    <s v="P"/>
    <n v="28"/>
    <n v="1"/>
    <m/>
    <x v="364"/>
    <x v="179"/>
    <x v="4"/>
    <s v="G"/>
  </r>
  <r>
    <s v="Set"/>
    <x v="53"/>
    <x v="0"/>
    <x v="0"/>
    <s v="RetailSetAlt"/>
    <m/>
    <x v="0"/>
    <m/>
    <x v="1"/>
    <x v="835"/>
    <s v="Bryant"/>
    <s v="Kris"/>
    <s v="Cubs"/>
    <s v="3B"/>
    <m/>
    <n v="1"/>
    <n v="25"/>
    <x v="367"/>
    <x v="179"/>
    <x v="4"/>
    <s v="C $10"/>
  </r>
  <r>
    <s v="Topps3"/>
    <x v="53"/>
    <x v="0"/>
    <x v="0"/>
    <s v="Gold"/>
    <m/>
    <x v="0"/>
    <m/>
    <x v="1"/>
    <x v="836"/>
    <s v="Nicolino"/>
    <s v="Justin"/>
    <s v="Marlins"/>
    <s v="P"/>
    <m/>
    <n v="1"/>
    <m/>
    <x v="369"/>
    <x v="95"/>
    <x v="1"/>
    <s v="G"/>
  </r>
  <r>
    <s v="Topps3"/>
    <x v="53"/>
    <x v="0"/>
    <x v="0"/>
    <s v="Gold"/>
    <m/>
    <x v="0"/>
    <m/>
    <x v="1"/>
    <x v="837"/>
    <s v="Ross"/>
    <s v="Joe"/>
    <s v="Nationals"/>
    <s v="P"/>
    <m/>
    <n v="1"/>
    <m/>
    <x v="370"/>
    <x v="95"/>
    <x v="1"/>
    <s v="G"/>
  </r>
  <r>
    <s v="Topps3"/>
    <x v="53"/>
    <x v="0"/>
    <x v="0"/>
    <s v="Gold"/>
    <m/>
    <x v="0"/>
    <m/>
    <x v="0"/>
    <x v="838"/>
    <s v="Harper"/>
    <s v="Bryce"/>
    <s v="Nationals"/>
    <s v="OF"/>
    <m/>
    <n v="1"/>
    <n v="3"/>
    <x v="291"/>
    <x v="78"/>
    <x v="2"/>
    <s v="E $1"/>
  </r>
  <r>
    <s v="Topps3"/>
    <x v="53"/>
    <x v="0"/>
    <x v="33"/>
    <m/>
    <m/>
    <x v="0"/>
    <m/>
    <x v="0"/>
    <x v="839"/>
    <s v="Suzuki"/>
    <s v="Ichiro"/>
    <s v="Mariners"/>
    <s v="OF"/>
    <m/>
    <n v="1"/>
    <n v="1.5"/>
    <x v="238"/>
    <x v="180"/>
    <x v="2"/>
    <s v="E $1"/>
  </r>
  <r>
    <s v="Topps3"/>
    <x v="53"/>
    <x v="0"/>
    <x v="33"/>
    <m/>
    <m/>
    <x v="0"/>
    <m/>
    <x v="0"/>
    <x v="840"/>
    <s v="Harper"/>
    <s v="Bryce"/>
    <s v="Nationals"/>
    <s v="OF"/>
    <m/>
    <n v="1"/>
    <n v="2"/>
    <x v="291"/>
    <x v="180"/>
    <x v="2"/>
    <s v="E $1"/>
  </r>
  <r>
    <s v="Topps3"/>
    <x v="53"/>
    <x v="0"/>
    <x v="79"/>
    <m/>
    <m/>
    <x v="0"/>
    <m/>
    <x v="0"/>
    <x v="841"/>
    <s v="Jackson"/>
    <s v="Reggie"/>
    <s v="Athletics"/>
    <m/>
    <s v="PC"/>
    <n v="1"/>
    <n v="1"/>
    <x v="52"/>
    <x v="181"/>
    <x v="0"/>
    <s v="E $1"/>
  </r>
  <r>
    <s v="Topps3"/>
    <x v="53"/>
    <x v="0"/>
    <x v="79"/>
    <m/>
    <m/>
    <x v="0"/>
    <m/>
    <x v="0"/>
    <x v="842"/>
    <s v="Trout"/>
    <s v="Mike"/>
    <s v="Angels"/>
    <m/>
    <m/>
    <n v="1"/>
    <n v="3"/>
    <x v="316"/>
    <x v="181"/>
    <x v="2"/>
    <s v="E $1"/>
  </r>
  <r>
    <s v="Topps3"/>
    <x v="53"/>
    <x v="0"/>
    <x v="79"/>
    <m/>
    <m/>
    <x v="0"/>
    <m/>
    <x v="0"/>
    <x v="843"/>
    <s v="Pujols"/>
    <s v="Albert"/>
    <s v="Cardinals"/>
    <m/>
    <m/>
    <n v="1"/>
    <n v="1.25"/>
    <x v="241"/>
    <x v="181"/>
    <x v="2"/>
    <s v="E $1"/>
  </r>
  <r>
    <s v="Topps3"/>
    <x v="53"/>
    <x v="0"/>
    <x v="80"/>
    <m/>
    <m/>
    <x v="11"/>
    <m/>
    <x v="0"/>
    <x v="844"/>
    <s v="Henderson"/>
    <s v="Rickey"/>
    <s v="Athletics"/>
    <s v="OF"/>
    <s v="PC"/>
    <n v="1"/>
    <n v="5"/>
    <x v="66"/>
    <x v="182"/>
    <x v="0"/>
    <s v="D $5"/>
  </r>
  <r>
    <s v="Topps3"/>
    <x v="53"/>
    <x v="0"/>
    <x v="4"/>
    <m/>
    <m/>
    <x v="0"/>
    <m/>
    <x v="1"/>
    <x v="845"/>
    <s v="Gallo"/>
    <s v="Joey"/>
    <s v="Rangers"/>
    <s v="3B"/>
    <n v="27"/>
    <n v="1"/>
    <m/>
    <x v="311"/>
    <x v="143"/>
    <x v="2"/>
    <s v="G"/>
  </r>
  <r>
    <s v="Topps3"/>
    <x v="53"/>
    <x v="0"/>
    <x v="4"/>
    <m/>
    <m/>
    <x v="0"/>
    <m/>
    <x v="0"/>
    <x v="846"/>
    <s v="Machado"/>
    <s v="Manny"/>
    <s v="Orioles"/>
    <s v="3B"/>
    <m/>
    <n v="1"/>
    <n v="0.5"/>
    <x v="309"/>
    <x v="124"/>
    <x v="4"/>
    <s v="F $.25"/>
  </r>
  <r>
    <s v="Topps3"/>
    <x v="53"/>
    <x v="0"/>
    <x v="4"/>
    <m/>
    <m/>
    <x v="0"/>
    <m/>
    <x v="1"/>
    <x v="847"/>
    <s v="Buxton"/>
    <s v="Byron"/>
    <s v="Twins"/>
    <s v="OF"/>
    <n v="27"/>
    <n v="1"/>
    <n v="1"/>
    <x v="371"/>
    <x v="143"/>
    <x v="1"/>
    <s v="E $1"/>
  </r>
  <r>
    <s v="Topps3"/>
    <x v="53"/>
    <x v="0"/>
    <x v="4"/>
    <m/>
    <m/>
    <x v="0"/>
    <m/>
    <x v="1"/>
    <x v="848"/>
    <s v="Lorenzen"/>
    <s v="Michael"/>
    <s v="Reds"/>
    <s v="P"/>
    <n v="28"/>
    <n v="1"/>
    <m/>
    <x v="372"/>
    <x v="143"/>
    <x v="1"/>
    <s v="G"/>
  </r>
  <r>
    <s v="Topps3"/>
    <x v="53"/>
    <x v="0"/>
    <x v="4"/>
    <m/>
    <m/>
    <x v="0"/>
    <m/>
    <x v="1"/>
    <x v="849"/>
    <s v="Norris"/>
    <s v="Daniel"/>
    <s v="Tigers"/>
    <s v="P"/>
    <n v="27"/>
    <n v="1"/>
    <m/>
    <x v="357"/>
    <x v="143"/>
    <x v="1"/>
    <s v="G"/>
  </r>
  <r>
    <s v="Topps3"/>
    <x v="53"/>
    <x v="0"/>
    <x v="4"/>
    <m/>
    <m/>
    <x v="0"/>
    <m/>
    <x v="0"/>
    <x v="850"/>
    <s v="Pujols"/>
    <s v="Albert"/>
    <s v="Angels"/>
    <s v="1B"/>
    <m/>
    <n v="1"/>
    <n v="0.6"/>
    <x v="241"/>
    <x v="124"/>
    <x v="2"/>
    <s v="F $.25"/>
  </r>
  <r>
    <s v="Topps3"/>
    <x v="53"/>
    <x v="0"/>
    <x v="4"/>
    <m/>
    <m/>
    <x v="0"/>
    <m/>
    <x v="1"/>
    <x v="851"/>
    <s v="Urshela"/>
    <s v="Giovanny"/>
    <s v="Indians"/>
    <s v="3B"/>
    <n v="29"/>
    <n v="1"/>
    <m/>
    <x v="373"/>
    <x v="143"/>
    <x v="1"/>
    <s v="G"/>
  </r>
  <r>
    <s v="Topps3"/>
    <x v="53"/>
    <x v="0"/>
    <x v="4"/>
    <m/>
    <m/>
    <x v="0"/>
    <m/>
    <x v="1"/>
    <x v="852"/>
    <s v="Bryant"/>
    <s v="Kris"/>
    <s v="Cubs"/>
    <s v="3B"/>
    <m/>
    <n v="1"/>
    <n v="5"/>
    <x v="367"/>
    <x v="143"/>
    <x v="4"/>
    <s v="D $5"/>
  </r>
  <r>
    <s v="Topps3"/>
    <x v="53"/>
    <x v="0"/>
    <x v="4"/>
    <m/>
    <m/>
    <x v="0"/>
    <m/>
    <x v="1"/>
    <x v="853"/>
    <s v="Lindor"/>
    <s v="Francisco"/>
    <s v="Indians"/>
    <s v="SS"/>
    <n v="27"/>
    <n v="1"/>
    <n v="1.25"/>
    <x v="374"/>
    <x v="143"/>
    <x v="4"/>
    <s v="E $1"/>
  </r>
  <r>
    <s v="Topps3"/>
    <x v="53"/>
    <x v="0"/>
    <x v="4"/>
    <m/>
    <m/>
    <x v="0"/>
    <m/>
    <x v="1"/>
    <x v="854"/>
    <s v="Araujo"/>
    <s v="Elvis"/>
    <s v="Phillies"/>
    <s v="P"/>
    <m/>
    <n v="1"/>
    <m/>
    <x v="375"/>
    <x v="143"/>
    <x v="1"/>
    <s v="G"/>
  </r>
  <r>
    <s v="Topps3"/>
    <x v="53"/>
    <x v="0"/>
    <x v="4"/>
    <m/>
    <m/>
    <x v="0"/>
    <m/>
    <x v="1"/>
    <x v="855"/>
    <s v="Gallo"/>
    <s v="Joey"/>
    <s v="Rangers"/>
    <s v="3B"/>
    <n v="27"/>
    <n v="1"/>
    <n v="1"/>
    <x v="311"/>
    <x v="143"/>
    <x v="2"/>
    <s v="E $1"/>
  </r>
  <r>
    <s v="Topps3"/>
    <x v="53"/>
    <x v="0"/>
    <x v="4"/>
    <m/>
    <m/>
    <x v="0"/>
    <m/>
    <x v="1"/>
    <x v="856"/>
    <s v="Rodriguez"/>
    <s v="Eduardo"/>
    <s v="Red Sox"/>
    <s v="P"/>
    <n v="27"/>
    <n v="1"/>
    <m/>
    <x v="376"/>
    <x v="143"/>
    <x v="1"/>
    <s v="G"/>
  </r>
  <r>
    <s v="Topps3"/>
    <x v="53"/>
    <x v="0"/>
    <x v="4"/>
    <m/>
    <m/>
    <x v="0"/>
    <m/>
    <x v="1"/>
    <x v="857"/>
    <s v="Buxton"/>
    <s v="Byron"/>
    <s v="Twins"/>
    <s v="OF"/>
    <n v="27"/>
    <n v="1"/>
    <n v="0.6"/>
    <x v="371"/>
    <x v="143"/>
    <x v="1"/>
    <s v="F $.25"/>
  </r>
  <r>
    <s v="Topps3"/>
    <x v="53"/>
    <x v="0"/>
    <x v="4"/>
    <m/>
    <m/>
    <x v="0"/>
    <m/>
    <x v="0"/>
    <x v="858"/>
    <s v="DeShields Jr"/>
    <s v="Delino"/>
    <s v="Rangers"/>
    <s v="OF"/>
    <n v="28"/>
    <n v="1"/>
    <m/>
    <x v="377"/>
    <x v="124"/>
    <x v="1"/>
    <s v="G"/>
  </r>
  <r>
    <s v="Topps3"/>
    <x v="53"/>
    <x v="0"/>
    <x v="4"/>
    <m/>
    <m/>
    <x v="0"/>
    <m/>
    <x v="1"/>
    <x v="755"/>
    <s v="Bradley"/>
    <s v="Archie"/>
    <s v="Diamond Backs"/>
    <s v="P"/>
    <n v="28"/>
    <n v="1"/>
    <m/>
    <x v="364"/>
    <x v="143"/>
    <x v="4"/>
    <s v="G"/>
  </r>
  <r>
    <s v="Topps3"/>
    <x v="53"/>
    <x v="0"/>
    <x v="4"/>
    <s v="CL"/>
    <m/>
    <x v="0"/>
    <m/>
    <x v="0"/>
    <x v="859"/>
    <s v="Scherzer"/>
    <s v="Max"/>
    <s v="Pirates"/>
    <s v="P"/>
    <m/>
    <n v="1"/>
    <n v="0.4"/>
    <x v="285"/>
    <x v="183"/>
    <x v="2"/>
    <s v="F $.25"/>
  </r>
  <r>
    <s v="Topps3"/>
    <x v="53"/>
    <x v="0"/>
    <x v="4"/>
    <m/>
    <m/>
    <x v="0"/>
    <m/>
    <x v="1"/>
    <x v="860"/>
    <s v="Correa"/>
    <s v="Carlos"/>
    <s v="Astros"/>
    <s v="SS"/>
    <n v="26"/>
    <n v="1"/>
    <n v="3"/>
    <x v="378"/>
    <x v="143"/>
    <x v="2"/>
    <s v="E $1"/>
  </r>
  <r>
    <s v="Topps3"/>
    <x v="53"/>
    <x v="0"/>
    <x v="4"/>
    <m/>
    <m/>
    <x v="0"/>
    <m/>
    <x v="1"/>
    <x v="861"/>
    <s v="Hedges"/>
    <s v="Austin"/>
    <s v="Padres"/>
    <s v="C"/>
    <n v="28"/>
    <n v="1"/>
    <m/>
    <x v="379"/>
    <x v="143"/>
    <x v="1"/>
    <s v="G"/>
  </r>
  <r>
    <s v="Topps3"/>
    <x v="53"/>
    <x v="0"/>
    <x v="4"/>
    <m/>
    <m/>
    <x v="0"/>
    <m/>
    <x v="0"/>
    <x v="862"/>
    <s v="DeGrom,Jacob/Harvey,Matt"/>
    <m/>
    <s v="Mets"/>
    <s v="P"/>
    <m/>
    <n v="1"/>
    <n v="0.6"/>
    <x v="380"/>
    <x v="124"/>
    <x v="1"/>
    <s v="F $.25"/>
  </r>
  <r>
    <s v="Topps3"/>
    <x v="53"/>
    <x v="0"/>
    <x v="4"/>
    <s v="HRD"/>
    <m/>
    <x v="0"/>
    <m/>
    <x v="0"/>
    <x v="863"/>
    <s v="Pujols"/>
    <s v="Albert"/>
    <s v="Angels"/>
    <m/>
    <m/>
    <n v="1"/>
    <n v="0.6"/>
    <x v="241"/>
    <x v="184"/>
    <x v="2"/>
    <s v="F $.25"/>
  </r>
  <r>
    <s v="Topps3"/>
    <x v="53"/>
    <x v="0"/>
    <x v="4"/>
    <s v="AS"/>
    <m/>
    <x v="0"/>
    <m/>
    <x v="0"/>
    <x v="864"/>
    <s v="Altuve"/>
    <s v="Jose"/>
    <s v="Astros"/>
    <s v="2B"/>
    <m/>
    <n v="1"/>
    <n v="0.4"/>
    <x v="320"/>
    <x v="185"/>
    <x v="2"/>
    <s v="F $.25"/>
  </r>
  <r>
    <s v="Topps3"/>
    <x v="53"/>
    <x v="0"/>
    <x v="4"/>
    <m/>
    <m/>
    <x v="0"/>
    <m/>
    <x v="1"/>
    <x v="865"/>
    <s v="Kela"/>
    <s v="Keone"/>
    <s v="Rangers"/>
    <s v="P"/>
    <n v="27"/>
    <n v="1"/>
    <m/>
    <x v="381"/>
    <x v="143"/>
    <x v="1"/>
    <s v="G"/>
  </r>
  <r>
    <s v="Topps3"/>
    <x v="53"/>
    <x v="0"/>
    <x v="4"/>
    <m/>
    <m/>
    <x v="0"/>
    <m/>
    <x v="0"/>
    <x v="866"/>
    <s v="Ortiz"/>
    <s v="David"/>
    <m/>
    <m/>
    <m/>
    <n v="1"/>
    <n v="0.5"/>
    <x v="223"/>
    <x v="124"/>
    <x v="2"/>
    <s v="F $.25"/>
  </r>
  <r>
    <s v="TL"/>
    <x v="53"/>
    <x v="0"/>
    <x v="4"/>
    <m/>
    <m/>
    <x v="0"/>
    <m/>
    <x v="1"/>
    <x v="867"/>
    <s v="Bryant"/>
    <s v="Kris"/>
    <s v="Cubs"/>
    <s v="3B"/>
    <m/>
    <n v="1"/>
    <n v="5"/>
    <x v="367"/>
    <x v="143"/>
    <x v="4"/>
    <s v="D $5"/>
  </r>
  <r>
    <s v="Topps3"/>
    <x v="53"/>
    <x v="0"/>
    <x v="4"/>
    <m/>
    <m/>
    <x v="0"/>
    <m/>
    <x v="1"/>
    <x v="868"/>
    <s v="McCullers"/>
    <s v="Lance"/>
    <s v="Astros"/>
    <s v="P"/>
    <n v="27"/>
    <n v="1"/>
    <m/>
    <x v="382"/>
    <x v="143"/>
    <x v="1"/>
    <s v="G"/>
  </r>
  <r>
    <s v="Topps3"/>
    <x v="53"/>
    <x v="0"/>
    <x v="4"/>
    <s v="RD"/>
    <m/>
    <x v="0"/>
    <m/>
    <x v="0"/>
    <x v="869"/>
    <s v="Correa"/>
    <s v="Carlos"/>
    <s v="Astros"/>
    <s v="SS"/>
    <m/>
    <n v="1"/>
    <n v="2"/>
    <x v="378"/>
    <x v="186"/>
    <x v="2"/>
    <s v="E $1"/>
  </r>
  <r>
    <s v="Topps3"/>
    <x v="53"/>
    <x v="0"/>
    <x v="4"/>
    <s v="Gold"/>
    <m/>
    <x v="0"/>
    <m/>
    <x v="1"/>
    <x v="870"/>
    <s v="Ross"/>
    <s v="Joe"/>
    <s v="Nationals"/>
    <s v="P"/>
    <n v="27"/>
    <n v="1"/>
    <m/>
    <x v="370"/>
    <x v="187"/>
    <x v="1"/>
    <s v="G"/>
  </r>
  <r>
    <s v="Topps3"/>
    <x v="53"/>
    <x v="0"/>
    <x v="4"/>
    <s v="RD"/>
    <m/>
    <x v="0"/>
    <m/>
    <x v="1"/>
    <x v="871"/>
    <s v="Lindor"/>
    <s v="Francisco"/>
    <s v="Indians"/>
    <s v="SS"/>
    <m/>
    <n v="1"/>
    <n v="0.75"/>
    <x v="374"/>
    <x v="144"/>
    <x v="4"/>
    <s v="F $.25"/>
  </r>
  <r>
    <s v="Topps3"/>
    <x v="53"/>
    <x v="0"/>
    <x v="4"/>
    <s v="AS"/>
    <m/>
    <x v="0"/>
    <m/>
    <x v="0"/>
    <x v="820"/>
    <s v="Scherzer"/>
    <s v="Max"/>
    <s v="Nationals"/>
    <s v="P"/>
    <m/>
    <n v="1"/>
    <n v="0.25"/>
    <x v="285"/>
    <x v="185"/>
    <x v="2"/>
    <s v="F $.25"/>
  </r>
  <r>
    <s v="Topps3"/>
    <x v="53"/>
    <x v="0"/>
    <x v="4"/>
    <s v="AS"/>
    <m/>
    <x v="0"/>
    <m/>
    <x v="0"/>
    <x v="872"/>
    <s v="Kershaw"/>
    <s v="Clayton"/>
    <s v="Dodgers"/>
    <s v="P"/>
    <m/>
    <n v="1"/>
    <n v="0.25"/>
    <x v="281"/>
    <x v="185"/>
    <x v="2"/>
    <s v="F $.25"/>
  </r>
  <r>
    <s v="Topps3"/>
    <x v="53"/>
    <x v="0"/>
    <x v="4"/>
    <s v="HRD"/>
    <m/>
    <x v="0"/>
    <m/>
    <x v="1"/>
    <x v="873"/>
    <s v="Pederson"/>
    <s v="Joc"/>
    <s v="Dodgers"/>
    <s v="OF"/>
    <m/>
    <n v="1"/>
    <n v="1.25"/>
    <x v="354"/>
    <x v="188"/>
    <x v="2"/>
    <s v="E $1"/>
  </r>
  <r>
    <s v="Topps3"/>
    <x v="53"/>
    <x v="0"/>
    <x v="4"/>
    <m/>
    <m/>
    <x v="0"/>
    <m/>
    <x v="1"/>
    <x v="874"/>
    <s v="Rosario"/>
    <s v="Eddie"/>
    <s v="Twins"/>
    <s v="OF"/>
    <n v="29"/>
    <n v="1"/>
    <m/>
    <x v="383"/>
    <x v="143"/>
    <x v="1"/>
    <s v="G"/>
  </r>
  <r>
    <s v="Topps3"/>
    <x v="53"/>
    <x v="0"/>
    <x v="4"/>
    <s v="AS"/>
    <m/>
    <x v="0"/>
    <m/>
    <x v="1"/>
    <x v="875"/>
    <s v="Pederson"/>
    <s v="Joc"/>
    <s v="Dodgers"/>
    <s v="OF"/>
    <m/>
    <n v="1"/>
    <n v="1.25"/>
    <x v="354"/>
    <x v="189"/>
    <x v="2"/>
    <s v="E $1"/>
  </r>
  <r>
    <s v="Topps3"/>
    <x v="53"/>
    <x v="0"/>
    <x v="4"/>
    <s v="AS"/>
    <m/>
    <x v="0"/>
    <m/>
    <x v="0"/>
    <x v="876"/>
    <s v="Trout"/>
    <s v="Mike"/>
    <s v="Angels"/>
    <s v="OF"/>
    <m/>
    <n v="1"/>
    <n v="1.5"/>
    <x v="316"/>
    <x v="185"/>
    <x v="2"/>
    <s v="E $1"/>
  </r>
  <r>
    <s v="Topps3"/>
    <x v="53"/>
    <x v="0"/>
    <x v="4"/>
    <s v="RD"/>
    <m/>
    <x v="0"/>
    <m/>
    <x v="1"/>
    <x v="877"/>
    <s v="Pederson"/>
    <s v="Joc"/>
    <s v="Dodgers"/>
    <s v="OF"/>
    <m/>
    <n v="1"/>
    <n v="0.75"/>
    <x v="354"/>
    <x v="144"/>
    <x v="2"/>
    <s v="F $.25"/>
  </r>
  <r>
    <s v="Topps3"/>
    <x v="53"/>
    <x v="0"/>
    <x v="4"/>
    <m/>
    <m/>
    <x v="0"/>
    <m/>
    <x v="0"/>
    <x v="878"/>
    <s v="Suzuki"/>
    <s v="Ichiro"/>
    <s v="Marlins"/>
    <s v="OF"/>
    <m/>
    <n v="1"/>
    <n v="0.75"/>
    <x v="238"/>
    <x v="124"/>
    <x v="2"/>
    <s v="F $.25"/>
  </r>
  <r>
    <s v="Topps3"/>
    <x v="53"/>
    <x v="0"/>
    <x v="4"/>
    <s v="AS"/>
    <m/>
    <x v="0"/>
    <m/>
    <x v="0"/>
    <x v="879"/>
    <s v="Harper"/>
    <s v="Bryce"/>
    <s v="Nationals"/>
    <s v="OF"/>
    <m/>
    <n v="1"/>
    <n v="1"/>
    <x v="291"/>
    <x v="185"/>
    <x v="2"/>
    <s v="E $1"/>
  </r>
  <r>
    <s v="BB-Other2"/>
    <x v="54"/>
    <x v="22"/>
    <x v="0"/>
    <s v="A&amp;G Back"/>
    <m/>
    <x v="0"/>
    <m/>
    <x v="1"/>
    <x v="700"/>
    <s v="Castro"/>
    <s v="Miguel"/>
    <s v="Rockies"/>
    <m/>
    <n v="26"/>
    <n v="1"/>
    <m/>
    <x v="384"/>
    <x v="190"/>
    <x v="1"/>
    <s v="G"/>
  </r>
  <r>
    <s v="BB-Other2"/>
    <x v="54"/>
    <x v="22"/>
    <x v="0"/>
    <m/>
    <m/>
    <x v="0"/>
    <m/>
    <x v="1"/>
    <x v="290"/>
    <s v="Reynolds"/>
    <s v="Matt"/>
    <s v="Mets"/>
    <m/>
    <m/>
    <n v="1"/>
    <m/>
    <x v="385"/>
    <x v="191"/>
    <x v="1"/>
    <s v="G"/>
  </r>
  <r>
    <s v="BB-Other2"/>
    <x v="54"/>
    <x v="22"/>
    <x v="0"/>
    <m/>
    <m/>
    <x v="0"/>
    <m/>
    <x v="0"/>
    <x v="33"/>
    <s v="Sharapova"/>
    <s v="Maria"/>
    <s v="Tennis Player"/>
    <m/>
    <m/>
    <n v="1"/>
    <n v="0.6"/>
    <x v="386"/>
    <x v="126"/>
    <x v="1"/>
    <s v="F $.25"/>
  </r>
  <r>
    <s v="BB-Other2"/>
    <x v="54"/>
    <x v="22"/>
    <x v="0"/>
    <m/>
    <m/>
    <x v="0"/>
    <m/>
    <x v="0"/>
    <x v="140"/>
    <s v="Carter"/>
    <s v="Gary"/>
    <s v="Mets"/>
    <s v="C"/>
    <s v="PC"/>
    <n v="1"/>
    <n v="0.5"/>
    <x v="33"/>
    <x v="126"/>
    <x v="0"/>
    <s v="F $.25"/>
  </r>
  <r>
    <s v="BB-Other2"/>
    <x v="54"/>
    <x v="22"/>
    <x v="0"/>
    <m/>
    <m/>
    <x v="0"/>
    <m/>
    <x v="1"/>
    <x v="671"/>
    <s v="Severino"/>
    <s v="Pedro"/>
    <s v="Nationals"/>
    <m/>
    <n v="27"/>
    <n v="1"/>
    <m/>
    <x v="387"/>
    <x v="191"/>
    <x v="1"/>
    <s v="G"/>
  </r>
  <r>
    <s v="Bowman1"/>
    <x v="54"/>
    <x v="6"/>
    <x v="0"/>
    <m/>
    <m/>
    <x v="0"/>
    <m/>
    <x v="0"/>
    <x v="27"/>
    <s v="Ortiz"/>
    <s v="David"/>
    <s v="Red Sox"/>
    <s v="DH"/>
    <m/>
    <n v="1"/>
    <n v="0.6"/>
    <x v="223"/>
    <x v="38"/>
    <x v="2"/>
    <s v="F $.25"/>
  </r>
  <r>
    <s v="Bowman1"/>
    <x v="54"/>
    <x v="6"/>
    <x v="0"/>
    <m/>
    <m/>
    <x v="0"/>
    <m/>
    <x v="0"/>
    <x v="129"/>
    <s v="Lindor"/>
    <s v="Francisco"/>
    <s v="Indians"/>
    <s v="SS"/>
    <m/>
    <n v="1"/>
    <n v="0.75"/>
    <x v="374"/>
    <x v="38"/>
    <x v="4"/>
    <s v="F $.25"/>
  </r>
  <r>
    <s v="Bowman1"/>
    <x v="54"/>
    <x v="6"/>
    <x v="0"/>
    <m/>
    <m/>
    <x v="0"/>
    <m/>
    <x v="0"/>
    <x v="208"/>
    <s v="Altuve"/>
    <s v="Jose"/>
    <s v="Astros"/>
    <s v="2B"/>
    <m/>
    <n v="1"/>
    <n v="0.5"/>
    <x v="320"/>
    <x v="38"/>
    <x v="2"/>
    <s v="F $.25"/>
  </r>
  <r>
    <s v="Bowman1"/>
    <x v="54"/>
    <x v="6"/>
    <x v="0"/>
    <m/>
    <m/>
    <x v="0"/>
    <m/>
    <x v="0"/>
    <x v="601"/>
    <s v="Franco"/>
    <s v="Maikel"/>
    <s v="Phillies"/>
    <s v="3B"/>
    <m/>
    <n v="1"/>
    <m/>
    <x v="360"/>
    <x v="38"/>
    <x v="2"/>
    <s v="G"/>
  </r>
  <r>
    <s v="Bowman1"/>
    <x v="54"/>
    <x v="6"/>
    <x v="0"/>
    <m/>
    <m/>
    <x v="0"/>
    <m/>
    <x v="1"/>
    <x v="524"/>
    <s v="Reynolds"/>
    <s v="Matt"/>
    <s v="Mets"/>
    <s v="SS"/>
    <s v="?"/>
    <n v="1"/>
    <m/>
    <x v="385"/>
    <x v="39"/>
    <x v="1"/>
    <s v="G"/>
  </r>
  <r>
    <s v="Bowman1"/>
    <x v="54"/>
    <x v="6"/>
    <x v="0"/>
    <m/>
    <m/>
    <x v="0"/>
    <m/>
    <x v="1"/>
    <x v="471"/>
    <s v="Peraza"/>
    <s v="Jose"/>
    <s v="Reds"/>
    <s v="2B"/>
    <n v="26"/>
    <n v="1"/>
    <m/>
    <x v="388"/>
    <x v="39"/>
    <x v="1"/>
    <s v="G"/>
  </r>
  <r>
    <s v="Bowman1"/>
    <x v="54"/>
    <x v="6"/>
    <x v="0"/>
    <m/>
    <m/>
    <x v="0"/>
    <m/>
    <x v="1"/>
    <x v="4"/>
    <s v="Turner"/>
    <s v="Trea"/>
    <s v="Nationals"/>
    <s v="SS"/>
    <m/>
    <n v="1"/>
    <n v="1"/>
    <x v="389"/>
    <x v="39"/>
    <x v="2"/>
    <s v="E $1"/>
  </r>
  <r>
    <s v="Bowman1"/>
    <x v="54"/>
    <x v="6"/>
    <x v="0"/>
    <m/>
    <m/>
    <x v="0"/>
    <m/>
    <x v="1"/>
    <x v="614"/>
    <s v="Shaffer"/>
    <s v="Richie"/>
    <s v="Rays"/>
    <s v="3B"/>
    <m/>
    <n v="1"/>
    <m/>
    <x v="390"/>
    <x v="39"/>
    <x v="1"/>
    <s v="G"/>
  </r>
  <r>
    <s v="Bowman1"/>
    <x v="54"/>
    <x v="6"/>
    <x v="0"/>
    <m/>
    <m/>
    <x v="0"/>
    <m/>
    <x v="1"/>
    <x v="377"/>
    <s v="Lee"/>
    <s v="Zach"/>
    <s v="Dodgers"/>
    <s v="P"/>
    <m/>
    <n v="1"/>
    <m/>
    <x v="391"/>
    <x v="39"/>
    <x v="1"/>
    <s v="G"/>
  </r>
  <r>
    <s v="Bowman1"/>
    <x v="54"/>
    <x v="6"/>
    <x v="0"/>
    <m/>
    <m/>
    <x v="0"/>
    <m/>
    <x v="1"/>
    <x v="378"/>
    <s v="Waldrop"/>
    <s v="Kyle"/>
    <s v="Reds"/>
    <s v="OF"/>
    <m/>
    <n v="1"/>
    <m/>
    <x v="392"/>
    <x v="39"/>
    <x v="1"/>
    <s v="G"/>
  </r>
  <r>
    <s v="Bowman1"/>
    <x v="54"/>
    <x v="6"/>
    <x v="0"/>
    <m/>
    <m/>
    <x v="0"/>
    <m/>
    <x v="1"/>
    <x v="212"/>
    <s v="O'Brien"/>
    <s v="Peter"/>
    <s v="Diamond Backs"/>
    <s v="OF"/>
    <m/>
    <n v="1"/>
    <m/>
    <x v="393"/>
    <x v="39"/>
    <x v="1"/>
    <s v="G"/>
  </r>
  <r>
    <s v="Bowman1"/>
    <x v="54"/>
    <x v="6"/>
    <x v="0"/>
    <m/>
    <m/>
    <x v="0"/>
    <m/>
    <x v="1"/>
    <x v="615"/>
    <s v="Sanchez"/>
    <s v="Gary"/>
    <s v="Yankees"/>
    <s v="C"/>
    <m/>
    <n v="1"/>
    <n v="2.5"/>
    <x v="394"/>
    <x v="39"/>
    <x v="2"/>
    <s v="E $1"/>
  </r>
  <r>
    <s v="Bowman1"/>
    <x v="54"/>
    <x v="6"/>
    <x v="0"/>
    <m/>
    <m/>
    <x v="0"/>
    <m/>
    <x v="1"/>
    <x v="38"/>
    <s v="Seager"/>
    <s v="Corey"/>
    <s v="Dodgers"/>
    <s v="SS"/>
    <m/>
    <n v="1"/>
    <n v="2.5"/>
    <x v="395"/>
    <x v="39"/>
    <x v="2"/>
    <s v="E $1"/>
  </r>
  <r>
    <s v="Bowman1"/>
    <x v="54"/>
    <x v="6"/>
    <x v="81"/>
    <m/>
    <m/>
    <x v="0"/>
    <m/>
    <x v="3"/>
    <x v="880"/>
    <s v="Arcia"/>
    <s v="Orlando"/>
    <s v="Brewers"/>
    <s v="SS"/>
    <n v="26"/>
    <n v="1"/>
    <m/>
    <x v="396"/>
    <x v="192"/>
    <x v="1"/>
    <s v="G"/>
  </r>
  <r>
    <s v="Bowman1"/>
    <x v="54"/>
    <x v="6"/>
    <x v="81"/>
    <m/>
    <m/>
    <x v="0"/>
    <m/>
    <x v="3"/>
    <x v="881"/>
    <s v="Leyba"/>
    <s v="Domingo"/>
    <s v="Diamond Backs"/>
    <s v="2B"/>
    <n v="25"/>
    <n v="1"/>
    <m/>
    <x v="397"/>
    <x v="192"/>
    <x v="1"/>
    <s v="G"/>
  </r>
  <r>
    <s v="Bowman1"/>
    <x v="54"/>
    <x v="6"/>
    <x v="81"/>
    <m/>
    <m/>
    <x v="0"/>
    <m/>
    <x v="2"/>
    <x v="882"/>
    <s v="Huang"/>
    <s v="Wei-Chieh"/>
    <s v="Diamond Backs"/>
    <s v="P"/>
    <n v="27"/>
    <n v="1"/>
    <m/>
    <x v="398"/>
    <x v="193"/>
    <x v="1"/>
    <s v="G"/>
  </r>
  <r>
    <s v="Bowman1"/>
    <x v="54"/>
    <x v="6"/>
    <x v="81"/>
    <m/>
    <m/>
    <x v="0"/>
    <m/>
    <x v="2"/>
    <x v="883"/>
    <s v="Akau"/>
    <s v="Iolana"/>
    <s v="Athletics"/>
    <s v="C"/>
    <n v="25"/>
    <n v="1"/>
    <m/>
    <x v="399"/>
    <x v="193"/>
    <x v="1"/>
    <s v="G"/>
  </r>
  <r>
    <s v="Bowman1"/>
    <x v="54"/>
    <x v="6"/>
    <x v="81"/>
    <m/>
    <m/>
    <x v="0"/>
    <m/>
    <x v="3"/>
    <x v="884"/>
    <s v="Padlo"/>
    <s v="Kevin"/>
    <s v="Rockies"/>
    <s v="3B"/>
    <n v="24"/>
    <n v="1"/>
    <m/>
    <x v="400"/>
    <x v="192"/>
    <x v="1"/>
    <s v="G"/>
  </r>
  <r>
    <s v="Bowman1"/>
    <x v="54"/>
    <x v="6"/>
    <x v="81"/>
    <m/>
    <m/>
    <x v="0"/>
    <m/>
    <x v="3"/>
    <x v="885"/>
    <s v="Romano"/>
    <s v="Sal"/>
    <s v="Reds"/>
    <s v="P"/>
    <n v="27"/>
    <n v="1"/>
    <m/>
    <x v="401"/>
    <x v="192"/>
    <x v="1"/>
    <s v="G"/>
  </r>
  <r>
    <s v="Bowman1"/>
    <x v="54"/>
    <x v="6"/>
    <x v="81"/>
    <m/>
    <m/>
    <x v="0"/>
    <m/>
    <x v="2"/>
    <x v="886"/>
    <s v="Guerrero"/>
    <s v="Jordan"/>
    <s v="White Sox"/>
    <s v="P"/>
    <n v="24"/>
    <n v="1"/>
    <m/>
    <x v="402"/>
    <x v="193"/>
    <x v="1"/>
    <s v="G"/>
  </r>
  <r>
    <s v="Bowman1"/>
    <x v="54"/>
    <x v="6"/>
    <x v="81"/>
    <m/>
    <m/>
    <x v="0"/>
    <m/>
    <x v="2"/>
    <x v="887"/>
    <s v="Dubon"/>
    <s v="Mauricio"/>
    <s v="Red Sox"/>
    <s v="SS"/>
    <n v="26"/>
    <n v="1"/>
    <m/>
    <x v="403"/>
    <x v="193"/>
    <x v="1"/>
    <s v="G"/>
  </r>
  <r>
    <s v="Bowman1"/>
    <x v="54"/>
    <x v="6"/>
    <x v="81"/>
    <m/>
    <m/>
    <x v="0"/>
    <m/>
    <x v="2"/>
    <x v="888"/>
    <s v="DeJong"/>
    <s v="Paul"/>
    <s v="Cardinals"/>
    <s v="3B"/>
    <n v="27"/>
    <n v="1"/>
    <n v="2"/>
    <x v="404"/>
    <x v="193"/>
    <x v="1"/>
    <s v="E $1"/>
  </r>
  <r>
    <s v="Bowman1"/>
    <x v="54"/>
    <x v="6"/>
    <x v="81"/>
    <m/>
    <m/>
    <x v="0"/>
    <m/>
    <x v="3"/>
    <x v="889"/>
    <s v="Suarez"/>
    <s v="Andrew"/>
    <s v="Giants"/>
    <s v="P"/>
    <n v="28"/>
    <n v="1"/>
    <m/>
    <x v="405"/>
    <x v="192"/>
    <x v="1"/>
    <s v="G"/>
  </r>
  <r>
    <s v="Bowman1"/>
    <x v="54"/>
    <x v="6"/>
    <x v="81"/>
    <m/>
    <m/>
    <x v="0"/>
    <m/>
    <x v="3"/>
    <x v="890"/>
    <s v="Kramer"/>
    <s v="Kevin"/>
    <s v="Pirates"/>
    <s v="3B"/>
    <n v="27"/>
    <n v="1"/>
    <m/>
    <x v="406"/>
    <x v="192"/>
    <x v="1"/>
    <s v="G"/>
  </r>
  <r>
    <s v="Bowman1"/>
    <x v="54"/>
    <x v="6"/>
    <x v="81"/>
    <m/>
    <m/>
    <x v="0"/>
    <m/>
    <x v="2"/>
    <x v="891"/>
    <s v="Survance Jr."/>
    <s v="Kyle"/>
    <s v="Angels"/>
    <s v="OF"/>
    <n v="27"/>
    <n v="1"/>
    <m/>
    <x v="407"/>
    <x v="193"/>
    <x v="1"/>
    <s v="G"/>
  </r>
  <r>
    <s v="Bowman1"/>
    <x v="54"/>
    <x v="6"/>
    <x v="81"/>
    <m/>
    <m/>
    <x v="0"/>
    <m/>
    <x v="3"/>
    <x v="892"/>
    <s v="Alford"/>
    <s v="Anthony"/>
    <s v="Blue Jays"/>
    <s v="OF"/>
    <n v="26"/>
    <n v="1"/>
    <m/>
    <x v="408"/>
    <x v="192"/>
    <x v="1"/>
    <s v="G"/>
  </r>
  <r>
    <s v="Bowman1"/>
    <x v="54"/>
    <x v="6"/>
    <x v="81"/>
    <m/>
    <m/>
    <x v="0"/>
    <m/>
    <x v="3"/>
    <x v="893"/>
    <s v="Jay"/>
    <s v="Tyler"/>
    <s v="Twins"/>
    <s v="P"/>
    <n v="26"/>
    <n v="1"/>
    <m/>
    <x v="409"/>
    <x v="192"/>
    <x v="1"/>
    <s v="G"/>
  </r>
  <r>
    <s v="Bowman1"/>
    <x v="54"/>
    <x v="6"/>
    <x v="81"/>
    <m/>
    <m/>
    <x v="0"/>
    <m/>
    <x v="3"/>
    <x v="894"/>
    <s v="Benintendi"/>
    <s v="Andrew"/>
    <s v="Red Sox"/>
    <s v="OF"/>
    <n v="26"/>
    <n v="1"/>
    <n v="2.5"/>
    <x v="410"/>
    <x v="192"/>
    <x v="4"/>
    <s v="E $1"/>
  </r>
  <r>
    <s v="Bowman1"/>
    <x v="54"/>
    <x v="6"/>
    <x v="81"/>
    <m/>
    <m/>
    <x v="0"/>
    <m/>
    <x v="3"/>
    <x v="895"/>
    <s v="Stephenson"/>
    <s v="Tyler"/>
    <s v="Reds"/>
    <s v="C"/>
    <n v="24"/>
    <n v="1"/>
    <m/>
    <x v="411"/>
    <x v="192"/>
    <x v="1"/>
    <s v="G"/>
  </r>
  <r>
    <s v="Bowman1"/>
    <x v="54"/>
    <x v="6"/>
    <x v="81"/>
    <m/>
    <m/>
    <x v="0"/>
    <m/>
    <x v="3"/>
    <x v="896"/>
    <s v="Naylor"/>
    <s v="Josh"/>
    <s v="Marlins"/>
    <s v="1B"/>
    <n v="23"/>
    <n v="1"/>
    <m/>
    <x v="412"/>
    <x v="192"/>
    <x v="1"/>
    <s v="G"/>
  </r>
  <r>
    <s v="Bowman1"/>
    <x v="54"/>
    <x v="6"/>
    <x v="81"/>
    <m/>
    <m/>
    <x v="0"/>
    <m/>
    <x v="3"/>
    <x v="897"/>
    <s v="Kaprielian"/>
    <s v="James"/>
    <s v="Yankees"/>
    <s v="P"/>
    <n v="26"/>
    <n v="1"/>
    <m/>
    <x v="413"/>
    <x v="192"/>
    <x v="1"/>
    <s v="G"/>
  </r>
  <r>
    <s v="Bowman1"/>
    <x v="54"/>
    <x v="6"/>
    <x v="81"/>
    <m/>
    <m/>
    <x v="0"/>
    <m/>
    <x v="3"/>
    <x v="898"/>
    <s v="Ward"/>
    <s v="Taylor"/>
    <s v="Angels"/>
    <s v="C"/>
    <n v="27"/>
    <n v="1"/>
    <m/>
    <x v="343"/>
    <x v="192"/>
    <x v="1"/>
    <s v="G"/>
  </r>
  <r>
    <s v="Bowman1"/>
    <x v="54"/>
    <x v="6"/>
    <x v="81"/>
    <m/>
    <m/>
    <x v="0"/>
    <m/>
    <x v="3"/>
    <x v="899"/>
    <s v="Soroka"/>
    <s v="Mike"/>
    <s v="Braves"/>
    <s v="P"/>
    <n v="23"/>
    <n v="1"/>
    <m/>
    <x v="414"/>
    <x v="192"/>
    <x v="1"/>
    <s v="G"/>
  </r>
  <r>
    <s v="Bowman1"/>
    <x v="54"/>
    <x v="6"/>
    <x v="81"/>
    <m/>
    <m/>
    <x v="0"/>
    <m/>
    <x v="3"/>
    <x v="900"/>
    <s v="Montcastle"/>
    <s v="Ryan"/>
    <s v="Orioles"/>
    <s v="SS"/>
    <n v="23"/>
    <n v="1"/>
    <m/>
    <x v="415"/>
    <x v="192"/>
    <x v="1"/>
    <s v="G"/>
  </r>
  <r>
    <s v="Bowman1"/>
    <x v="54"/>
    <x v="6"/>
    <x v="81"/>
    <m/>
    <m/>
    <x v="0"/>
    <m/>
    <x v="3"/>
    <x v="756"/>
    <s v="Fulmer"/>
    <s v="Michael"/>
    <s v="Tigers"/>
    <s v="P"/>
    <n v="27"/>
    <n v="1"/>
    <m/>
    <x v="416"/>
    <x v="192"/>
    <x v="2"/>
    <s v="G"/>
  </r>
  <r>
    <s v="Bowman1"/>
    <x v="54"/>
    <x v="6"/>
    <x v="81"/>
    <m/>
    <m/>
    <x v="0"/>
    <m/>
    <x v="3"/>
    <x v="901"/>
    <s v="Cecchini"/>
    <s v="Gavin"/>
    <s v="Mets"/>
    <s v="SS"/>
    <n v="27"/>
    <n v="1"/>
    <m/>
    <x v="417"/>
    <x v="192"/>
    <x v="1"/>
    <s v="G"/>
  </r>
  <r>
    <s v="Bowman1"/>
    <x v="54"/>
    <x v="6"/>
    <x v="81"/>
    <m/>
    <m/>
    <x v="0"/>
    <m/>
    <x v="3"/>
    <x v="902"/>
    <s v="Sheffield"/>
    <s v="Justus"/>
    <s v="Indians"/>
    <s v="P"/>
    <n v="24"/>
    <n v="1"/>
    <m/>
    <x v="418"/>
    <x v="192"/>
    <x v="1"/>
    <s v="G"/>
  </r>
  <r>
    <s v="Bowman1"/>
    <x v="54"/>
    <x v="6"/>
    <x v="81"/>
    <m/>
    <m/>
    <x v="0"/>
    <m/>
    <x v="3"/>
    <x v="903"/>
    <s v="Jones"/>
    <s v="Jacoby"/>
    <s v="Tigers"/>
    <s v="SS"/>
    <n v="28"/>
    <n v="1"/>
    <m/>
    <x v="419"/>
    <x v="192"/>
    <x v="1"/>
    <s v="G"/>
  </r>
  <r>
    <s v="Bowman1"/>
    <x v="54"/>
    <x v="6"/>
    <x v="81"/>
    <m/>
    <m/>
    <x v="0"/>
    <m/>
    <x v="3"/>
    <x v="904"/>
    <s v="Blewett"/>
    <s v="Scott"/>
    <s v="Royals"/>
    <s v="P"/>
    <n v="24"/>
    <n v="1"/>
    <m/>
    <x v="420"/>
    <x v="192"/>
    <x v="1"/>
    <s v="G"/>
  </r>
  <r>
    <s v="Bowman1"/>
    <x v="54"/>
    <x v="6"/>
    <x v="81"/>
    <m/>
    <m/>
    <x v="0"/>
    <m/>
    <x v="3"/>
    <x v="905"/>
    <s v="Candelario"/>
    <s v="Jeimer"/>
    <s v="Cubs"/>
    <s v="3B"/>
    <n v="27"/>
    <n v="1"/>
    <m/>
    <x v="421"/>
    <x v="192"/>
    <x v="1"/>
    <s v="G"/>
  </r>
  <r>
    <s v="Bowman1"/>
    <x v="54"/>
    <x v="6"/>
    <x v="81"/>
    <m/>
    <m/>
    <x v="0"/>
    <m/>
    <x v="3"/>
    <x v="906"/>
    <s v="Manaea"/>
    <s v="Sean"/>
    <s v="Athletics"/>
    <s v="P"/>
    <n v="28"/>
    <n v="1"/>
    <m/>
    <x v="422"/>
    <x v="192"/>
    <x v="1"/>
    <s v="G"/>
  </r>
  <r>
    <s v="Bowman1"/>
    <x v="54"/>
    <x v="6"/>
    <x v="81"/>
    <m/>
    <m/>
    <x v="0"/>
    <m/>
    <x v="3"/>
    <x v="907"/>
    <s v="Tellez"/>
    <s v="Rowdy"/>
    <s v="Blue Jays"/>
    <s v="1B"/>
    <n v="25"/>
    <n v="1"/>
    <m/>
    <x v="423"/>
    <x v="192"/>
    <x v="2"/>
    <s v="G"/>
  </r>
  <r>
    <s v="Bowman1"/>
    <x v="54"/>
    <x v="6"/>
    <x v="81"/>
    <m/>
    <m/>
    <x v="0"/>
    <m/>
    <x v="3"/>
    <x v="908"/>
    <s v="Arroyo"/>
    <s v="Christian"/>
    <s v="Giants"/>
    <s v="SS"/>
    <n v="25"/>
    <n v="1"/>
    <m/>
    <x v="424"/>
    <x v="192"/>
    <x v="1"/>
    <s v="G"/>
  </r>
  <r>
    <s v="Bowman1"/>
    <x v="54"/>
    <x v="6"/>
    <x v="81"/>
    <m/>
    <m/>
    <x v="0"/>
    <m/>
    <x v="1"/>
    <x v="909"/>
    <s v="Maeda"/>
    <s v="Kenta"/>
    <s v="Dodgers"/>
    <s v="P"/>
    <n v="32"/>
    <n v="1"/>
    <m/>
    <x v="425"/>
    <x v="194"/>
    <x v="4"/>
    <s v="G"/>
  </r>
  <r>
    <s v="Bowman1"/>
    <x v="54"/>
    <x v="6"/>
    <x v="81"/>
    <m/>
    <m/>
    <x v="0"/>
    <m/>
    <x v="3"/>
    <x v="910"/>
    <s v="Gohara"/>
    <s v="Luiz"/>
    <s v="Mariners"/>
    <s v="P"/>
    <n v="24"/>
    <n v="1"/>
    <m/>
    <x v="426"/>
    <x v="192"/>
    <x v="1"/>
    <s v="G"/>
  </r>
  <r>
    <s v="Bowman1"/>
    <x v="54"/>
    <x v="6"/>
    <x v="81"/>
    <m/>
    <m/>
    <x v="0"/>
    <m/>
    <x v="3"/>
    <x v="911"/>
    <s v="Hawkins"/>
    <s v="Courtney"/>
    <s v="White Sox"/>
    <s v="OF"/>
    <n v="27"/>
    <n v="1"/>
    <m/>
    <x v="427"/>
    <x v="192"/>
    <x v="1"/>
    <s v="G"/>
  </r>
  <r>
    <s v="Bowman1"/>
    <x v="54"/>
    <x v="6"/>
    <x v="81"/>
    <m/>
    <m/>
    <x v="0"/>
    <m/>
    <x v="2"/>
    <x v="912"/>
    <s v="Moncada"/>
    <s v="Yoan"/>
    <s v="Red Sox"/>
    <s v="2B"/>
    <n v="25"/>
    <n v="1"/>
    <n v="1.5"/>
    <x v="428"/>
    <x v="193"/>
    <x v="2"/>
    <s v="E $1"/>
  </r>
  <r>
    <s v="Bowman1"/>
    <x v="54"/>
    <x v="6"/>
    <x v="81"/>
    <m/>
    <m/>
    <x v="0"/>
    <m/>
    <x v="3"/>
    <x v="913"/>
    <s v="Travieso"/>
    <s v="Nick"/>
    <s v="Reds"/>
    <s v="P"/>
    <n v="26"/>
    <n v="1"/>
    <m/>
    <x v="429"/>
    <x v="192"/>
    <x v="1"/>
    <s v="G"/>
  </r>
  <r>
    <s v="Bowman1"/>
    <x v="54"/>
    <x v="6"/>
    <x v="81"/>
    <m/>
    <m/>
    <x v="0"/>
    <m/>
    <x v="1"/>
    <x v="914"/>
    <s v="Giolito"/>
    <s v="Lucas"/>
    <s v="Nationals"/>
    <s v="P"/>
    <n v="26"/>
    <n v="1"/>
    <m/>
    <x v="430"/>
    <x v="194"/>
    <x v="1"/>
    <s v="G"/>
  </r>
  <r>
    <s v="Bowman1"/>
    <x v="54"/>
    <x v="6"/>
    <x v="81"/>
    <s v="Yellow"/>
    <m/>
    <x v="0"/>
    <m/>
    <x v="2"/>
    <x v="915"/>
    <s v="Mancini"/>
    <s v="Trey"/>
    <s v="Orioles"/>
    <s v="1B"/>
    <n v="28"/>
    <n v="1"/>
    <n v="2.25"/>
    <x v="431"/>
    <x v="195"/>
    <x v="1"/>
    <s v="E $1"/>
  </r>
  <r>
    <s v="Bowman1"/>
    <x v="54"/>
    <x v="6"/>
    <x v="81"/>
    <s v="Yellow"/>
    <m/>
    <x v="0"/>
    <m/>
    <x v="2"/>
    <x v="916"/>
    <s v="Carrizales"/>
    <s v="Omar"/>
    <s v="Rockies"/>
    <s v="OF"/>
    <n v="25"/>
    <n v="1"/>
    <m/>
    <x v="432"/>
    <x v="195"/>
    <x v="1"/>
    <s v="G"/>
  </r>
  <r>
    <s v="Bowman1"/>
    <x v="54"/>
    <x v="6"/>
    <x v="81"/>
    <s v="Yellow"/>
    <m/>
    <x v="0"/>
    <m/>
    <x v="3"/>
    <x v="917"/>
    <s v="Tucker"/>
    <s v="Kyle"/>
    <s v="Astros"/>
    <s v="OF"/>
    <n v="23"/>
    <n v="1"/>
    <n v="1"/>
    <x v="433"/>
    <x v="196"/>
    <x v="1"/>
    <s v="E $1"/>
  </r>
  <r>
    <s v="Bowman1"/>
    <x v="54"/>
    <x v="6"/>
    <x v="81"/>
    <s v="Yellow"/>
    <m/>
    <x v="0"/>
    <m/>
    <x v="3"/>
    <x v="918"/>
    <s v="Reed"/>
    <s v="AJ"/>
    <s v="Astros"/>
    <s v="1B"/>
    <n v="27"/>
    <n v="1"/>
    <m/>
    <x v="434"/>
    <x v="196"/>
    <x v="2"/>
    <s v="G"/>
  </r>
  <r>
    <s v="Bowman1"/>
    <x v="54"/>
    <x v="6"/>
    <x v="81"/>
    <s v="Yellow"/>
    <m/>
    <x v="0"/>
    <m/>
    <x v="3"/>
    <x v="919"/>
    <s v="Kaminsky"/>
    <s v="Rob"/>
    <s v="Indians"/>
    <s v="P"/>
    <n v="26"/>
    <n v="1"/>
    <m/>
    <x v="435"/>
    <x v="196"/>
    <x v="1"/>
    <s v="G"/>
  </r>
  <r>
    <s v="Bowman1"/>
    <x v="54"/>
    <x v="6"/>
    <x v="81"/>
    <s v="Yellow"/>
    <m/>
    <x v="0"/>
    <m/>
    <x v="3"/>
    <x v="920"/>
    <s v="Reyes"/>
    <s v="Alex"/>
    <s v="Cardinals"/>
    <s v="P"/>
    <n v="26"/>
    <n v="1"/>
    <m/>
    <x v="436"/>
    <x v="196"/>
    <x v="2"/>
    <s v="G"/>
  </r>
  <r>
    <s v="Bowman1"/>
    <x v="54"/>
    <x v="6"/>
    <x v="81"/>
    <s v="Yellow"/>
    <m/>
    <x v="0"/>
    <m/>
    <x v="3"/>
    <x v="921"/>
    <s v="Danish"/>
    <s v="Tyler"/>
    <s v="White Sox"/>
    <s v="P"/>
    <n v="26"/>
    <n v="1"/>
    <m/>
    <x v="437"/>
    <x v="196"/>
    <x v="1"/>
    <s v="G"/>
  </r>
  <r>
    <s v="Bowman1"/>
    <x v="54"/>
    <x v="6"/>
    <x v="81"/>
    <s v="Yellow"/>
    <m/>
    <x v="0"/>
    <m/>
    <x v="3"/>
    <x v="922"/>
    <s v="Fried"/>
    <s v="Max"/>
    <s v="Braves"/>
    <s v="P"/>
    <n v="26"/>
    <n v="1"/>
    <m/>
    <x v="438"/>
    <x v="196"/>
    <x v="1"/>
    <s v="G"/>
  </r>
  <r>
    <s v="Bowman1"/>
    <x v="54"/>
    <x v="6"/>
    <x v="81"/>
    <s v="Yellow"/>
    <m/>
    <x v="0"/>
    <m/>
    <x v="3"/>
    <x v="923"/>
    <s v="Brinson"/>
    <s v="Lewis"/>
    <s v="Rangers"/>
    <s v="OF"/>
    <n v="26"/>
    <n v="1"/>
    <m/>
    <x v="439"/>
    <x v="196"/>
    <x v="1"/>
    <s v="G"/>
  </r>
  <r>
    <s v="Bowman1"/>
    <x v="54"/>
    <x v="6"/>
    <x v="82"/>
    <m/>
    <m/>
    <x v="0"/>
    <m/>
    <x v="3"/>
    <x v="924"/>
    <s v="Arcia"/>
    <s v="Orlando"/>
    <s v="Brewers"/>
    <s v="SS"/>
    <n v="26"/>
    <n v="1"/>
    <m/>
    <x v="396"/>
    <x v="197"/>
    <x v="1"/>
    <s v="G"/>
  </r>
  <r>
    <s v="Bowman1"/>
    <x v="54"/>
    <x v="6"/>
    <x v="82"/>
    <m/>
    <m/>
    <x v="0"/>
    <m/>
    <x v="3"/>
    <x v="925"/>
    <s v="Naylor"/>
    <s v="Josh"/>
    <s v="Marlins"/>
    <s v="1B"/>
    <n v="23"/>
    <n v="1"/>
    <m/>
    <x v="412"/>
    <x v="197"/>
    <x v="1"/>
    <s v="G"/>
  </r>
  <r>
    <s v="Bowman1"/>
    <x v="54"/>
    <x v="6"/>
    <x v="83"/>
    <m/>
    <m/>
    <x v="0"/>
    <m/>
    <x v="3"/>
    <x v="926"/>
    <s v="Charlie Hayes/Ke'Bryan Hayes"/>
    <m/>
    <m/>
    <m/>
    <n v="23"/>
    <n v="1"/>
    <m/>
    <x v="440"/>
    <x v="198"/>
    <x v="1"/>
    <s v="G"/>
  </r>
  <r>
    <s v="Bowman1"/>
    <x v="54"/>
    <x v="6"/>
    <x v="84"/>
    <m/>
    <m/>
    <x v="0"/>
    <m/>
    <x v="3"/>
    <x v="927"/>
    <s v="Reyes"/>
    <s v="Franklin"/>
    <s v="White Sox"/>
    <s v="OF"/>
    <n v="22"/>
    <n v="1"/>
    <m/>
    <x v="441"/>
    <x v="199"/>
    <x v="1"/>
    <s v="G"/>
  </r>
  <r>
    <s v="Bowman1"/>
    <x v="54"/>
    <x v="6"/>
    <x v="84"/>
    <m/>
    <m/>
    <x v="0"/>
    <m/>
    <x v="3"/>
    <x v="928"/>
    <s v="Taveras"/>
    <s v="Leody"/>
    <s v="Rangers"/>
    <s v="OF"/>
    <n v="22"/>
    <n v="1"/>
    <m/>
    <x v="442"/>
    <x v="199"/>
    <x v="1"/>
    <s v="G"/>
  </r>
  <r>
    <s v="Bowman1"/>
    <x v="54"/>
    <x v="6"/>
    <x v="85"/>
    <m/>
    <m/>
    <x v="0"/>
    <m/>
    <x v="3"/>
    <x v="929"/>
    <s v="Norris"/>
    <s v="Daniel"/>
    <s v="Tigers"/>
    <s v="P"/>
    <n v="27"/>
    <n v="1"/>
    <m/>
    <x v="357"/>
    <x v="200"/>
    <x v="1"/>
    <s v="G"/>
  </r>
  <r>
    <s v="Bowman1"/>
    <x v="54"/>
    <x v="6"/>
    <x v="86"/>
    <m/>
    <m/>
    <x v="0"/>
    <m/>
    <x v="3"/>
    <x v="930"/>
    <s v="Arcia"/>
    <s v="Orlando"/>
    <s v="Brewers"/>
    <s v="SS"/>
    <n v="26"/>
    <n v="1"/>
    <m/>
    <x v="396"/>
    <x v="201"/>
    <x v="1"/>
    <s v="G"/>
  </r>
  <r>
    <s v="Bowman1"/>
    <x v="54"/>
    <x v="6"/>
    <x v="86"/>
    <m/>
    <m/>
    <x v="0"/>
    <m/>
    <x v="2"/>
    <x v="931"/>
    <s v="Denson"/>
    <s v="David"/>
    <s v="Brewers"/>
    <s v="1B"/>
    <n v="25"/>
    <n v="1"/>
    <m/>
    <x v="443"/>
    <x v="202"/>
    <x v="1"/>
    <s v="G"/>
  </r>
  <r>
    <s v="Bowman1"/>
    <x v="54"/>
    <x v="6"/>
    <x v="86"/>
    <m/>
    <m/>
    <x v="0"/>
    <m/>
    <x v="2"/>
    <x v="932"/>
    <s v="Mancini"/>
    <s v="Trey"/>
    <s v="Orioles"/>
    <s v="1B"/>
    <n v="28"/>
    <n v="1"/>
    <n v="1.25"/>
    <x v="431"/>
    <x v="202"/>
    <x v="1"/>
    <s v="E $1"/>
  </r>
  <r>
    <s v="Bowman1"/>
    <x v="54"/>
    <x v="6"/>
    <x v="86"/>
    <m/>
    <m/>
    <x v="0"/>
    <m/>
    <x v="2"/>
    <x v="933"/>
    <s v="DeJong"/>
    <s v="Paul"/>
    <s v="Cardinals"/>
    <s v="3B"/>
    <n v="27"/>
    <n v="1"/>
    <n v="2.5"/>
    <x v="404"/>
    <x v="202"/>
    <x v="1"/>
    <s v="E $1"/>
  </r>
  <r>
    <s v="Bowman1"/>
    <x v="54"/>
    <x v="6"/>
    <x v="86"/>
    <m/>
    <m/>
    <x v="0"/>
    <m/>
    <x v="3"/>
    <x v="934"/>
    <s v="White"/>
    <s v="Mikey"/>
    <s v="Athletics"/>
    <s v="SS"/>
    <n v="27"/>
    <n v="1"/>
    <m/>
    <x v="444"/>
    <x v="201"/>
    <x v="1"/>
    <s v="G"/>
  </r>
  <r>
    <s v="Bowman1"/>
    <x v="54"/>
    <x v="6"/>
    <x v="86"/>
    <m/>
    <m/>
    <x v="0"/>
    <m/>
    <x v="3"/>
    <x v="935"/>
    <s v="Kramer"/>
    <s v="Kevin"/>
    <s v="Pirates"/>
    <s v="3B"/>
    <n v="27"/>
    <n v="1"/>
    <m/>
    <x v="406"/>
    <x v="201"/>
    <x v="1"/>
    <s v="G"/>
  </r>
  <r>
    <s v="Bowman1"/>
    <x v="54"/>
    <x v="6"/>
    <x v="86"/>
    <m/>
    <m/>
    <x v="0"/>
    <m/>
    <x v="3"/>
    <x v="936"/>
    <s v="Smith"/>
    <s v="Nate"/>
    <s v="Angels"/>
    <s v="P"/>
    <n v="29"/>
    <n v="1"/>
    <m/>
    <x v="445"/>
    <x v="201"/>
    <x v="1"/>
    <s v="G"/>
  </r>
  <r>
    <s v="Bowman1"/>
    <x v="54"/>
    <x v="6"/>
    <x v="86"/>
    <m/>
    <m/>
    <x v="0"/>
    <m/>
    <x v="3"/>
    <x v="937"/>
    <s v="Bautista"/>
    <s v="Rafael"/>
    <s v="Nationals"/>
    <s v="OF"/>
    <n v="27"/>
    <n v="1"/>
    <m/>
    <x v="446"/>
    <x v="201"/>
    <x v="1"/>
    <s v="G"/>
  </r>
  <r>
    <s v="Bowman1"/>
    <x v="54"/>
    <x v="6"/>
    <x v="86"/>
    <m/>
    <m/>
    <x v="0"/>
    <m/>
    <x v="2"/>
    <x v="938"/>
    <s v="Poncedeleon"/>
    <s v="Daniel"/>
    <s v="Cardinals"/>
    <s v="P"/>
    <n v="28"/>
    <n v="1"/>
    <m/>
    <x v="447"/>
    <x v="202"/>
    <x v="1"/>
    <s v="G"/>
  </r>
  <r>
    <s v="Bowman1"/>
    <x v="54"/>
    <x v="6"/>
    <x v="86"/>
    <m/>
    <m/>
    <x v="0"/>
    <m/>
    <x v="3"/>
    <x v="939"/>
    <s v="Newcomb"/>
    <s v="Sean"/>
    <s v="Braves"/>
    <s v="P"/>
    <n v="27"/>
    <n v="1"/>
    <m/>
    <x v="448"/>
    <x v="201"/>
    <x v="1"/>
    <s v="G"/>
  </r>
  <r>
    <s v="Bowman1"/>
    <x v="54"/>
    <x v="6"/>
    <x v="86"/>
    <m/>
    <m/>
    <x v="0"/>
    <m/>
    <x v="3"/>
    <x v="940"/>
    <s v="Kaprielian"/>
    <s v="James"/>
    <s v="Yankees"/>
    <s v="P"/>
    <n v="26"/>
    <n v="1"/>
    <m/>
    <x v="413"/>
    <x v="201"/>
    <x v="1"/>
    <s v="G"/>
  </r>
  <r>
    <s v="Bowman1"/>
    <x v="54"/>
    <x v="6"/>
    <x v="86"/>
    <m/>
    <m/>
    <x v="0"/>
    <m/>
    <x v="3"/>
    <x v="941"/>
    <s v="Tapia"/>
    <s v="Raimel"/>
    <s v="Rockies"/>
    <s v="OF"/>
    <n v="26"/>
    <n v="1"/>
    <m/>
    <x v="449"/>
    <x v="201"/>
    <x v="2"/>
    <s v="G"/>
  </r>
  <r>
    <s v="Bowman1"/>
    <x v="54"/>
    <x v="6"/>
    <x v="86"/>
    <m/>
    <m/>
    <x v="0"/>
    <m/>
    <x v="3"/>
    <x v="942"/>
    <s v="Kaminsky"/>
    <s v="Rob"/>
    <s v="Indians"/>
    <s v="P"/>
    <n v="26"/>
    <n v="1"/>
    <m/>
    <x v="435"/>
    <x v="201"/>
    <x v="1"/>
    <s v="G"/>
  </r>
  <r>
    <s v="Bowman1"/>
    <x v="54"/>
    <x v="6"/>
    <x v="86"/>
    <m/>
    <m/>
    <x v="0"/>
    <m/>
    <x v="3"/>
    <x v="943"/>
    <s v="Rodgers"/>
    <s v="Brendan"/>
    <s v="Rockies"/>
    <s v="SS"/>
    <n v="24"/>
    <n v="1"/>
    <m/>
    <x v="450"/>
    <x v="201"/>
    <x v="1"/>
    <s v="G"/>
  </r>
  <r>
    <s v="Bowman1"/>
    <x v="54"/>
    <x v="6"/>
    <x v="86"/>
    <m/>
    <m/>
    <x v="0"/>
    <m/>
    <x v="3"/>
    <x v="944"/>
    <s v="Hanson"/>
    <s v="Alen"/>
    <s v="Pirates"/>
    <s v="2B"/>
    <n v="28"/>
    <n v="1"/>
    <m/>
    <x v="451"/>
    <x v="201"/>
    <x v="1"/>
    <s v="G"/>
  </r>
  <r>
    <s v="Bowman1"/>
    <x v="54"/>
    <x v="6"/>
    <x v="86"/>
    <m/>
    <m/>
    <x v="0"/>
    <m/>
    <x v="3"/>
    <x v="945"/>
    <s v="Williams"/>
    <s v="Nick"/>
    <s v="Phillies"/>
    <s v="OF"/>
    <n v="27"/>
    <n v="1"/>
    <m/>
    <x v="452"/>
    <x v="201"/>
    <x v="1"/>
    <s v="G"/>
  </r>
  <r>
    <s v="Bowman1"/>
    <x v="54"/>
    <x v="6"/>
    <x v="86"/>
    <m/>
    <m/>
    <x v="0"/>
    <m/>
    <x v="3"/>
    <x v="946"/>
    <s v="Kopech"/>
    <s v="Michael"/>
    <s v="Red Sox"/>
    <s v="P"/>
    <n v="24"/>
    <n v="1"/>
    <m/>
    <x v="453"/>
    <x v="201"/>
    <x v="1"/>
    <s v="G"/>
  </r>
  <r>
    <s v="Bowman1"/>
    <x v="54"/>
    <x v="6"/>
    <x v="86"/>
    <m/>
    <m/>
    <x v="0"/>
    <m/>
    <x v="3"/>
    <x v="947"/>
    <s v="Mella"/>
    <s v="Keury"/>
    <s v="Reds"/>
    <s v="P"/>
    <n v="27"/>
    <n v="1"/>
    <m/>
    <x v="454"/>
    <x v="201"/>
    <x v="1"/>
    <s v="G"/>
  </r>
  <r>
    <s v="Bowman1"/>
    <x v="54"/>
    <x v="6"/>
    <x v="86"/>
    <m/>
    <m/>
    <x v="0"/>
    <m/>
    <x v="3"/>
    <x v="948"/>
    <s v="Blewett"/>
    <s v="Scott"/>
    <s v="Royals"/>
    <s v="P"/>
    <n v="24"/>
    <n v="1"/>
    <m/>
    <x v="420"/>
    <x v="201"/>
    <x v="1"/>
    <s v="G"/>
  </r>
  <r>
    <s v="Bowman1"/>
    <x v="54"/>
    <x v="6"/>
    <x v="86"/>
    <m/>
    <m/>
    <x v="0"/>
    <m/>
    <x v="3"/>
    <x v="949"/>
    <s v="Bauers"/>
    <s v="Jake"/>
    <s v="Rays"/>
    <s v="OF"/>
    <n v="25"/>
    <n v="1"/>
    <m/>
    <x v="455"/>
    <x v="201"/>
    <x v="1"/>
    <s v="G"/>
  </r>
  <r>
    <s v="Bowman1"/>
    <x v="54"/>
    <x v="6"/>
    <x v="86"/>
    <m/>
    <m/>
    <x v="0"/>
    <m/>
    <x v="3"/>
    <x v="950"/>
    <s v="Brinson"/>
    <s v="Lewis"/>
    <s v="Rangers"/>
    <s v="OF"/>
    <n v="26"/>
    <n v="1"/>
    <m/>
    <x v="439"/>
    <x v="201"/>
    <x v="1"/>
    <s v="G"/>
  </r>
  <r>
    <s v="Bowman1"/>
    <x v="54"/>
    <x v="6"/>
    <x v="86"/>
    <m/>
    <m/>
    <x v="0"/>
    <m/>
    <x v="3"/>
    <x v="951"/>
    <s v="Pinder"/>
    <s v="Chad"/>
    <s v="Athletics"/>
    <s v="2B"/>
    <n v="28"/>
    <n v="1"/>
    <m/>
    <x v="456"/>
    <x v="201"/>
    <x v="1"/>
    <s v="G"/>
  </r>
  <r>
    <s v="Bowman1"/>
    <x v="54"/>
    <x v="6"/>
    <x v="86"/>
    <m/>
    <m/>
    <x v="0"/>
    <m/>
    <x v="3"/>
    <x v="952"/>
    <s v="Dean"/>
    <s v="Austin"/>
    <s v="Marlins"/>
    <s v="OF"/>
    <n v="27"/>
    <n v="1"/>
    <m/>
    <x v="457"/>
    <x v="201"/>
    <x v="1"/>
    <s v="G"/>
  </r>
  <r>
    <s v="Bowman1"/>
    <x v="54"/>
    <x v="6"/>
    <x v="86"/>
    <m/>
    <m/>
    <x v="0"/>
    <m/>
    <x v="3"/>
    <x v="953"/>
    <s v="Travieso"/>
    <s v="Nick"/>
    <s v="Reds"/>
    <s v="P"/>
    <n v="26"/>
    <n v="1"/>
    <m/>
    <x v="429"/>
    <x v="201"/>
    <x v="1"/>
    <s v="G"/>
  </r>
  <r>
    <s v="Bowman1"/>
    <x v="54"/>
    <x v="6"/>
    <x v="87"/>
    <m/>
    <m/>
    <x v="0"/>
    <m/>
    <x v="0"/>
    <x v="954"/>
    <s v="Gonzalez"/>
    <s v="Luis"/>
    <s v="Astros"/>
    <s v="OF"/>
    <s v="PC"/>
    <n v="1"/>
    <m/>
    <x v="458"/>
    <x v="203"/>
    <x v="1"/>
    <s v="G"/>
  </r>
  <r>
    <s v="TL"/>
    <x v="54"/>
    <x v="21"/>
    <x v="0"/>
    <m/>
    <m/>
    <x v="0"/>
    <m/>
    <x v="3"/>
    <x v="955"/>
    <s v="Hoskins"/>
    <s v="Rhys"/>
    <s v="Phillies"/>
    <s v="1B"/>
    <n v="27"/>
    <n v="1"/>
    <n v="1"/>
    <x v="332"/>
    <x v="171"/>
    <x v="2"/>
    <s v="E $1"/>
  </r>
  <r>
    <s v="Bowman1"/>
    <x v="54"/>
    <x v="28"/>
    <x v="0"/>
    <s v="Purple Gold?"/>
    <s v="/250"/>
    <x v="0"/>
    <m/>
    <x v="1"/>
    <x v="31"/>
    <s v="Gray"/>
    <s v="Jon"/>
    <s v="Rockies"/>
    <s v="P"/>
    <m/>
    <n v="1"/>
    <m/>
    <x v="459"/>
    <x v="204"/>
    <x v="1"/>
    <s v="G"/>
  </r>
  <r>
    <s v="Bowman1"/>
    <x v="54"/>
    <x v="28"/>
    <x v="0"/>
    <m/>
    <m/>
    <x v="0"/>
    <m/>
    <x v="1"/>
    <x v="180"/>
    <s v="Piscotty"/>
    <s v="Stephen"/>
    <s v="Cardinals"/>
    <s v="OF"/>
    <m/>
    <n v="1"/>
    <n v="1.25"/>
    <x v="460"/>
    <x v="205"/>
    <x v="1"/>
    <s v="E $1"/>
  </r>
  <r>
    <s v="Bowman1"/>
    <x v="54"/>
    <x v="28"/>
    <x v="0"/>
    <m/>
    <m/>
    <x v="0"/>
    <m/>
    <x v="1"/>
    <x v="129"/>
    <s v="Owens"/>
    <s v="Henry"/>
    <s v="Red Sox"/>
    <s v="P"/>
    <m/>
    <n v="1"/>
    <m/>
    <x v="461"/>
    <x v="205"/>
    <x v="1"/>
    <s v="G"/>
  </r>
  <r>
    <s v="Bowman1"/>
    <x v="54"/>
    <x v="28"/>
    <x v="0"/>
    <m/>
    <m/>
    <x v="0"/>
    <m/>
    <x v="1"/>
    <x v="335"/>
    <s v="Sano"/>
    <s v="Miguel"/>
    <s v="Twins"/>
    <s v="OF"/>
    <m/>
    <n v="1"/>
    <n v="1"/>
    <x v="462"/>
    <x v="205"/>
    <x v="2"/>
    <s v="E $1"/>
  </r>
  <r>
    <s v="Bowman1"/>
    <x v="54"/>
    <x v="28"/>
    <x v="88"/>
    <m/>
    <m/>
    <x v="0"/>
    <m/>
    <x v="3"/>
    <x v="956"/>
    <s v="Jackson"/>
    <s v="Drew"/>
    <s v="Mariners"/>
    <s v="SS"/>
    <n v="27"/>
    <n v="1"/>
    <m/>
    <x v="463"/>
    <x v="206"/>
    <x v="1"/>
    <s v="G"/>
  </r>
  <r>
    <s v="Bowman1"/>
    <x v="54"/>
    <x v="28"/>
    <x v="88"/>
    <m/>
    <m/>
    <x v="0"/>
    <m/>
    <x v="3"/>
    <x v="957"/>
    <s v="Alford"/>
    <s v="Anthony"/>
    <s v="Blue Jays"/>
    <s v="OF"/>
    <n v="26"/>
    <n v="1"/>
    <m/>
    <x v="408"/>
    <x v="206"/>
    <x v="1"/>
    <s v="G"/>
  </r>
  <r>
    <s v="Bowman1"/>
    <x v="54"/>
    <x v="28"/>
    <x v="88"/>
    <m/>
    <m/>
    <x v="0"/>
    <m/>
    <x v="3"/>
    <x v="958"/>
    <s v="Paulino"/>
    <s v="David"/>
    <s v="Astros"/>
    <s v="P"/>
    <n v="26"/>
    <n v="1"/>
    <m/>
    <x v="464"/>
    <x v="206"/>
    <x v="1"/>
    <s v="G"/>
  </r>
  <r>
    <s v="Bowman1"/>
    <x v="54"/>
    <x v="28"/>
    <x v="88"/>
    <m/>
    <m/>
    <x v="0"/>
    <m/>
    <x v="3"/>
    <x v="959"/>
    <s v="Glasnow"/>
    <s v="Tyler"/>
    <s v="Pirates"/>
    <s v="P"/>
    <n v="27"/>
    <n v="1"/>
    <n v="1.25"/>
    <x v="465"/>
    <x v="206"/>
    <x v="1"/>
    <s v="E $1"/>
  </r>
  <r>
    <s v="Bowman1"/>
    <x v="54"/>
    <x v="28"/>
    <x v="88"/>
    <m/>
    <m/>
    <x v="0"/>
    <m/>
    <x v="3"/>
    <x v="960"/>
    <s v="Toussaint"/>
    <s v="Touki"/>
    <s v="Braves"/>
    <s v="P"/>
    <n v="24"/>
    <n v="1"/>
    <m/>
    <x v="466"/>
    <x v="206"/>
    <x v="1"/>
    <s v="G"/>
  </r>
  <r>
    <s v="Donruss1"/>
    <x v="54"/>
    <x v="1"/>
    <x v="0"/>
    <m/>
    <m/>
    <x v="0"/>
    <m/>
    <x v="1"/>
    <x v="156"/>
    <s v="Severino"/>
    <s v="Luis"/>
    <s v="Yankees"/>
    <m/>
    <m/>
    <n v="1"/>
    <m/>
    <x v="467"/>
    <x v="11"/>
    <x v="2"/>
    <s v="G"/>
  </r>
  <r>
    <s v="Donruss1"/>
    <x v="54"/>
    <x v="1"/>
    <x v="0"/>
    <m/>
    <m/>
    <x v="0"/>
    <m/>
    <x v="0"/>
    <x v="527"/>
    <s v="Stanton"/>
    <s v="Giancarlo"/>
    <s v="Marlins"/>
    <m/>
    <m/>
    <n v="1"/>
    <n v="0.5"/>
    <x v="295"/>
    <x v="10"/>
    <x v="2"/>
    <s v="F $.25"/>
  </r>
  <r>
    <s v="Donruss1"/>
    <x v="54"/>
    <x v="1"/>
    <x v="0"/>
    <m/>
    <m/>
    <x v="0"/>
    <m/>
    <x v="0"/>
    <x v="379"/>
    <s v="Suzuki"/>
    <s v="Ichiro"/>
    <s v="Marlins"/>
    <s v="OF"/>
    <m/>
    <n v="1"/>
    <n v="1"/>
    <x v="238"/>
    <x v="10"/>
    <x v="2"/>
    <s v="E $1"/>
  </r>
  <r>
    <s v="Donruss1"/>
    <x v="54"/>
    <x v="1"/>
    <x v="0"/>
    <m/>
    <m/>
    <x v="0"/>
    <m/>
    <x v="0"/>
    <x v="192"/>
    <s v="Rodriguez"/>
    <s v="Eduardo"/>
    <s v="Red Sox"/>
    <s v="P"/>
    <m/>
    <n v="1"/>
    <m/>
    <x v="376"/>
    <x v="10"/>
    <x v="1"/>
    <s v="G"/>
  </r>
  <r>
    <s v="Donruss1"/>
    <x v="54"/>
    <x v="1"/>
    <x v="89"/>
    <m/>
    <m/>
    <x v="0"/>
    <m/>
    <x v="0"/>
    <x v="961"/>
    <s v="Trout"/>
    <s v="Mike"/>
    <s v="Angels"/>
    <m/>
    <m/>
    <n v="1"/>
    <n v="4"/>
    <x v="316"/>
    <x v="207"/>
    <x v="2"/>
    <s v="E $1"/>
  </r>
  <r>
    <s v="Donruss1"/>
    <x v="54"/>
    <x v="1"/>
    <x v="89"/>
    <m/>
    <m/>
    <x v="0"/>
    <m/>
    <x v="0"/>
    <x v="962"/>
    <s v="Harper"/>
    <s v="Bryce"/>
    <s v="Nationals"/>
    <m/>
    <m/>
    <n v="1"/>
    <n v="2.5"/>
    <x v="291"/>
    <x v="207"/>
    <x v="2"/>
    <s v="E $1"/>
  </r>
  <r>
    <s v="Donruss1"/>
    <x v="54"/>
    <x v="1"/>
    <x v="89"/>
    <m/>
    <m/>
    <x v="0"/>
    <m/>
    <x v="0"/>
    <x v="963"/>
    <s v="Carlton"/>
    <s v="Steve"/>
    <s v="Phillies"/>
    <m/>
    <s v="PC"/>
    <n v="1"/>
    <n v="1.25"/>
    <x v="12"/>
    <x v="207"/>
    <x v="0"/>
    <s v="E $1"/>
  </r>
  <r>
    <s v="Donruss1"/>
    <x v="54"/>
    <x v="1"/>
    <x v="90"/>
    <m/>
    <m/>
    <x v="0"/>
    <m/>
    <x v="3"/>
    <x v="964"/>
    <s v="Moncada"/>
    <s v="Yoan"/>
    <s v="Red Sox"/>
    <m/>
    <m/>
    <n v="1"/>
    <n v="5"/>
    <x v="428"/>
    <x v="208"/>
    <x v="2"/>
    <s v="D $5"/>
  </r>
  <r>
    <s v="Donruss1"/>
    <x v="54"/>
    <x v="1"/>
    <x v="90"/>
    <m/>
    <m/>
    <x v="0"/>
    <m/>
    <x v="3"/>
    <x v="965"/>
    <s v="Glasnow"/>
    <s v="Tyler"/>
    <s v="Pirates"/>
    <m/>
    <m/>
    <n v="1"/>
    <n v="1.25"/>
    <x v="465"/>
    <x v="208"/>
    <x v="1"/>
    <s v="E $1"/>
  </r>
  <r>
    <s v="Donruss1"/>
    <x v="54"/>
    <x v="1"/>
    <x v="90"/>
    <m/>
    <m/>
    <x v="0"/>
    <m/>
    <x v="3"/>
    <x v="966"/>
    <s v="Swanson"/>
    <s v="Dansby"/>
    <s v="Diamond Backs"/>
    <m/>
    <m/>
    <n v="1"/>
    <n v="4"/>
    <x v="468"/>
    <x v="208"/>
    <x v="1"/>
    <s v="E $1"/>
  </r>
  <r>
    <s v="Donruss1"/>
    <x v="54"/>
    <x v="1"/>
    <x v="91"/>
    <s v="Blue"/>
    <s v="/199"/>
    <x v="5"/>
    <m/>
    <x v="1"/>
    <x v="967"/>
    <s v="Murphy"/>
    <s v="Tom"/>
    <s v="Rockies"/>
    <m/>
    <m/>
    <n v="1"/>
    <m/>
    <x v="469"/>
    <x v="209"/>
    <x v="1"/>
    <s v="G"/>
  </r>
  <r>
    <s v="Donruss1"/>
    <x v="54"/>
    <x v="1"/>
    <x v="92"/>
    <m/>
    <m/>
    <x v="0"/>
    <m/>
    <x v="3"/>
    <x v="968"/>
    <s v="Okey"/>
    <s v="Chris"/>
    <s v="USA"/>
    <m/>
    <m/>
    <n v="1"/>
    <m/>
    <x v="470"/>
    <x v="210"/>
    <x v="1"/>
    <s v="G"/>
  </r>
  <r>
    <s v="Donruss1"/>
    <x v="54"/>
    <x v="1"/>
    <x v="93"/>
    <m/>
    <m/>
    <x v="0"/>
    <m/>
    <x v="0"/>
    <x v="969"/>
    <s v="Correa"/>
    <s v="Carlos"/>
    <s v="Astros"/>
    <m/>
    <m/>
    <n v="1"/>
    <n v="3"/>
    <x v="378"/>
    <x v="211"/>
    <x v="2"/>
    <s v="E $1"/>
  </r>
  <r>
    <s v="BB-Other3"/>
    <x v="54"/>
    <x v="26"/>
    <x v="0"/>
    <m/>
    <m/>
    <x v="0"/>
    <m/>
    <x v="0"/>
    <x v="131"/>
    <s v="Bryant"/>
    <s v="Kris"/>
    <s v="Cubs"/>
    <s v="3B"/>
    <m/>
    <n v="1"/>
    <n v="2"/>
    <x v="367"/>
    <x v="135"/>
    <x v="4"/>
    <s v="E $1"/>
  </r>
  <r>
    <s v="BB-Other3"/>
    <x v="54"/>
    <x v="26"/>
    <x v="0"/>
    <s v="Blue Frames"/>
    <m/>
    <x v="0"/>
    <m/>
    <x v="1"/>
    <x v="459"/>
    <s v="Sanchez"/>
    <s v="Gary"/>
    <s v="Yankees"/>
    <s v="C"/>
    <m/>
    <n v="1"/>
    <n v="7.5"/>
    <x v="394"/>
    <x v="212"/>
    <x v="2"/>
    <s v="D $5"/>
  </r>
  <r>
    <s v="Donruss2"/>
    <x v="54"/>
    <x v="35"/>
    <x v="94"/>
    <m/>
    <s v="/99"/>
    <x v="0"/>
    <m/>
    <x v="0"/>
    <x v="970"/>
    <s v="Cabrera"/>
    <s v="Miguel"/>
    <s v="Marlins"/>
    <m/>
    <m/>
    <n v="1"/>
    <n v="2"/>
    <x v="252"/>
    <x v="213"/>
    <x v="2"/>
    <s v="E $1"/>
  </r>
  <r>
    <s v="Donruss2"/>
    <x v="54"/>
    <x v="35"/>
    <x v="0"/>
    <s v="Purple(Target)"/>
    <m/>
    <x v="0"/>
    <m/>
    <x v="0"/>
    <x v="179"/>
    <s v="Pujols"/>
    <s v="Albert"/>
    <s v="Angels"/>
    <s v="1B"/>
    <m/>
    <n v="1"/>
    <n v="3"/>
    <x v="241"/>
    <x v="214"/>
    <x v="2"/>
    <s v="E $1"/>
  </r>
  <r>
    <s v="Donruss2"/>
    <x v="54"/>
    <x v="35"/>
    <x v="0"/>
    <s v="Purple(Target)"/>
    <m/>
    <x v="0"/>
    <m/>
    <x v="1"/>
    <x v="481"/>
    <s v="Peraza"/>
    <s v="Jose"/>
    <s v="Reds"/>
    <s v="2B"/>
    <m/>
    <n v="1"/>
    <m/>
    <x v="388"/>
    <x v="215"/>
    <x v="1"/>
    <s v="G"/>
  </r>
  <r>
    <s v="Donruss2"/>
    <x v="54"/>
    <x v="35"/>
    <x v="0"/>
    <s v="Purple(Target)"/>
    <m/>
    <x v="0"/>
    <m/>
    <x v="1"/>
    <x v="303"/>
    <s v="Gray"/>
    <s v="Jon"/>
    <s v="Rockies"/>
    <s v="P"/>
    <m/>
    <n v="1"/>
    <m/>
    <x v="459"/>
    <x v="215"/>
    <x v="1"/>
    <s v="G"/>
  </r>
  <r>
    <s v="Donruss2"/>
    <x v="54"/>
    <x v="35"/>
    <x v="0"/>
    <s v="Purple(Target)"/>
    <m/>
    <x v="0"/>
    <m/>
    <x v="1"/>
    <x v="642"/>
    <s v="Kepler"/>
    <s v="Max"/>
    <s v="Twins"/>
    <s v="OF"/>
    <m/>
    <n v="1"/>
    <m/>
    <x v="471"/>
    <x v="215"/>
    <x v="1"/>
    <s v="G"/>
  </r>
  <r>
    <s v="Donruss2"/>
    <x v="54"/>
    <x v="35"/>
    <x v="0"/>
    <s v="Purple(Target)"/>
    <m/>
    <x v="0"/>
    <m/>
    <x v="0"/>
    <x v="306"/>
    <s v="Scherzer"/>
    <s v="Max"/>
    <s v="Nationals"/>
    <s v="P"/>
    <m/>
    <n v="1"/>
    <n v="0.25"/>
    <x v="285"/>
    <x v="214"/>
    <x v="2"/>
    <s v="F $.25"/>
  </r>
  <r>
    <s v="Donruss2"/>
    <x v="54"/>
    <x v="35"/>
    <x v="0"/>
    <s v="Purple(Target)"/>
    <m/>
    <x v="0"/>
    <m/>
    <x v="0"/>
    <x v="324"/>
    <s v="Cabrera"/>
    <s v="Miguel"/>
    <s v="Tigers"/>
    <s v="1B"/>
    <m/>
    <n v="1"/>
    <n v="0.25"/>
    <x v="252"/>
    <x v="214"/>
    <x v="2"/>
    <s v="F $.25"/>
  </r>
  <r>
    <s v="Donruss2"/>
    <x v="54"/>
    <x v="35"/>
    <x v="0"/>
    <m/>
    <m/>
    <x v="0"/>
    <m/>
    <x v="0"/>
    <x v="49"/>
    <s v="Greinke"/>
    <s v="Zack"/>
    <s v="Diamond Backs"/>
    <s v="P"/>
    <m/>
    <n v="1"/>
    <n v="0.6"/>
    <x v="249"/>
    <x v="216"/>
    <x v="2"/>
    <s v="F $.25"/>
  </r>
  <r>
    <s v="Donruss2"/>
    <x v="54"/>
    <x v="35"/>
    <x v="0"/>
    <m/>
    <m/>
    <x v="0"/>
    <m/>
    <x v="0"/>
    <x v="182"/>
    <s v="DeGrom"/>
    <s v="Jacob"/>
    <s v="Mets"/>
    <s v="P"/>
    <m/>
    <n v="1"/>
    <n v="1"/>
    <x v="352"/>
    <x v="216"/>
    <x v="2"/>
    <s v="E $1"/>
  </r>
  <r>
    <s v="Donruss2"/>
    <x v="54"/>
    <x v="35"/>
    <x v="0"/>
    <m/>
    <m/>
    <x v="0"/>
    <m/>
    <x v="1"/>
    <x v="271"/>
    <s v="Turner"/>
    <s v="Trea"/>
    <s v="Nationals"/>
    <s v="SS"/>
    <m/>
    <n v="1"/>
    <m/>
    <x v="389"/>
    <x v="217"/>
    <x v="2"/>
    <s v="G"/>
  </r>
  <r>
    <s v="Donruss2"/>
    <x v="54"/>
    <x v="35"/>
    <x v="0"/>
    <m/>
    <m/>
    <x v="0"/>
    <m/>
    <x v="1"/>
    <x v="536"/>
    <s v="Nola"/>
    <s v="Aaron"/>
    <s v="Phillies"/>
    <s v="P"/>
    <m/>
    <n v="1"/>
    <n v="1"/>
    <x v="345"/>
    <x v="217"/>
    <x v="1"/>
    <s v="E $1"/>
  </r>
  <r>
    <s v="Donruss2"/>
    <x v="54"/>
    <x v="35"/>
    <x v="0"/>
    <m/>
    <m/>
    <x v="0"/>
    <m/>
    <x v="0"/>
    <x v="208"/>
    <s v="Marte"/>
    <s v="Ketel"/>
    <s v="Mariners"/>
    <s v="SS"/>
    <m/>
    <n v="1"/>
    <m/>
    <x v="472"/>
    <x v="216"/>
    <x v="1"/>
    <s v="G"/>
  </r>
  <r>
    <s v="Donruss2"/>
    <x v="54"/>
    <x v="35"/>
    <x v="0"/>
    <m/>
    <m/>
    <x v="0"/>
    <m/>
    <x v="1"/>
    <x v="386"/>
    <s v="Shaffer"/>
    <s v="Richie"/>
    <s v="Rays"/>
    <s v="3B"/>
    <m/>
    <n v="1"/>
    <m/>
    <x v="390"/>
    <x v="217"/>
    <x v="1"/>
    <s v="G"/>
  </r>
  <r>
    <s v="Donruss2"/>
    <x v="54"/>
    <x v="35"/>
    <x v="0"/>
    <m/>
    <m/>
    <x v="0"/>
    <m/>
    <x v="1"/>
    <x v="272"/>
    <s v="Naquin"/>
    <s v="Tyler"/>
    <s v="Indians"/>
    <s v="OF"/>
    <m/>
    <n v="1"/>
    <m/>
    <x v="473"/>
    <x v="217"/>
    <x v="1"/>
    <s v="G"/>
  </r>
  <r>
    <s v="Donruss2"/>
    <x v="54"/>
    <x v="35"/>
    <x v="0"/>
    <m/>
    <m/>
    <x v="0"/>
    <m/>
    <x v="1"/>
    <x v="303"/>
    <s v="Gray"/>
    <s v="Jon"/>
    <s v="Rockies"/>
    <s v="P"/>
    <m/>
    <n v="1"/>
    <m/>
    <x v="459"/>
    <x v="217"/>
    <x v="1"/>
    <s v="G"/>
  </r>
  <r>
    <s v="Donruss2"/>
    <x v="54"/>
    <x v="35"/>
    <x v="0"/>
    <m/>
    <m/>
    <x v="0"/>
    <m/>
    <x v="0"/>
    <x v="323"/>
    <s v="Sale"/>
    <s v="Chris"/>
    <s v="White Sox"/>
    <s v="P"/>
    <m/>
    <n v="1"/>
    <n v="1"/>
    <x v="294"/>
    <x v="216"/>
    <x v="2"/>
    <s v="E $1"/>
  </r>
  <r>
    <m/>
    <x v="54"/>
    <x v="35"/>
    <x v="0"/>
    <m/>
    <m/>
    <x v="0"/>
    <m/>
    <x v="0"/>
    <x v="210"/>
    <s v="Suzuki"/>
    <s v="Ichiro"/>
    <s v="Marlins"/>
    <s v="OF"/>
    <m/>
    <n v="1"/>
    <n v="1.5"/>
    <x v="238"/>
    <x v="216"/>
    <x v="2"/>
    <s v="E $1"/>
  </r>
  <r>
    <s v="Donruss2"/>
    <x v="54"/>
    <x v="35"/>
    <x v="0"/>
    <m/>
    <m/>
    <x v="0"/>
    <m/>
    <x v="0"/>
    <x v="566"/>
    <s v="Trout"/>
    <s v="Mike"/>
    <s v="Dodgers"/>
    <s v="OF"/>
    <m/>
    <n v="1"/>
    <n v="3"/>
    <x v="316"/>
    <x v="216"/>
    <x v="2"/>
    <s v="E $1"/>
  </r>
  <r>
    <s v="Donruss2"/>
    <x v="54"/>
    <x v="35"/>
    <x v="0"/>
    <m/>
    <m/>
    <x v="0"/>
    <m/>
    <x v="0"/>
    <x v="263"/>
    <s v="DeGrom"/>
    <s v="Jacob"/>
    <s v="Mets"/>
    <s v="P"/>
    <m/>
    <n v="1"/>
    <n v="1"/>
    <x v="352"/>
    <x v="216"/>
    <x v="2"/>
    <s v="E $1"/>
  </r>
  <r>
    <s v="Donruss2"/>
    <x v="54"/>
    <x v="35"/>
    <x v="0"/>
    <m/>
    <m/>
    <x v="0"/>
    <m/>
    <x v="0"/>
    <x v="324"/>
    <s v="Cabrera"/>
    <s v="Miguel"/>
    <s v="Tigers"/>
    <s v="1B"/>
    <m/>
    <n v="1"/>
    <n v="1.25"/>
    <x v="252"/>
    <x v="216"/>
    <x v="2"/>
    <s v="E $1"/>
  </r>
  <r>
    <s v="TL"/>
    <x v="54"/>
    <x v="15"/>
    <x v="95"/>
    <m/>
    <m/>
    <x v="0"/>
    <m/>
    <x v="0"/>
    <x v="971"/>
    <s v="Robinson"/>
    <s v="Brooks"/>
    <s v="Orioles"/>
    <m/>
    <s v="PC"/>
    <n v="1"/>
    <n v="0.5"/>
    <x v="474"/>
    <x v="218"/>
    <x v="0"/>
    <s v="F $.25"/>
  </r>
  <r>
    <s v="TL"/>
    <x v="54"/>
    <x v="15"/>
    <x v="95"/>
    <m/>
    <m/>
    <x v="0"/>
    <m/>
    <x v="0"/>
    <x v="972"/>
    <s v="Smith"/>
    <s v="Ozzie"/>
    <s v="Cardinals"/>
    <m/>
    <s v="PC"/>
    <n v="1"/>
    <n v="0.5"/>
    <x v="65"/>
    <x v="218"/>
    <x v="0"/>
    <s v="F $.25"/>
  </r>
  <r>
    <s v="BB-Other2"/>
    <x v="54"/>
    <x v="15"/>
    <x v="0"/>
    <s v="Gold"/>
    <m/>
    <x v="0"/>
    <m/>
    <x v="1"/>
    <x v="830"/>
    <s v="Jackson"/>
    <s v="Luke"/>
    <s v="Rangers"/>
    <s v="P"/>
    <m/>
    <n v="1"/>
    <m/>
    <x v="475"/>
    <x v="219"/>
    <x v="1"/>
    <s v="G"/>
  </r>
  <r>
    <s v="BB-Other2"/>
    <x v="54"/>
    <x v="15"/>
    <x v="0"/>
    <s v="Gold"/>
    <m/>
    <x v="0"/>
    <m/>
    <x v="0"/>
    <x v="324"/>
    <s v="Correa"/>
    <s v="Carlos"/>
    <s v="Astros"/>
    <s v="SS"/>
    <m/>
    <n v="1"/>
    <m/>
    <x v="378"/>
    <x v="220"/>
    <x v="2"/>
    <s v="G"/>
  </r>
  <r>
    <s v="BB-Other2"/>
    <x v="54"/>
    <x v="15"/>
    <x v="0"/>
    <s v="Gold"/>
    <m/>
    <x v="0"/>
    <m/>
    <x v="0"/>
    <x v="719"/>
    <s v="Belt"/>
    <s v="Brandon"/>
    <s v="Giants"/>
    <s v="1B"/>
    <m/>
    <n v="1"/>
    <m/>
    <x v="476"/>
    <x v="220"/>
    <x v="1"/>
    <s v="G"/>
  </r>
  <r>
    <s v="BB-Other2"/>
    <x v="54"/>
    <x v="15"/>
    <x v="0"/>
    <s v="Gold"/>
    <m/>
    <x v="0"/>
    <m/>
    <x v="0"/>
    <x v="484"/>
    <s v="Stanton"/>
    <s v="Giancarlo"/>
    <s v="Giants"/>
    <s v="OF"/>
    <m/>
    <n v="1"/>
    <n v="0.2"/>
    <x v="295"/>
    <x v="220"/>
    <x v="2"/>
    <s v="G"/>
  </r>
  <r>
    <s v="BB-Other2"/>
    <x v="54"/>
    <x v="15"/>
    <x v="96"/>
    <m/>
    <m/>
    <x v="0"/>
    <m/>
    <x v="0"/>
    <x v="973"/>
    <s v="Harper"/>
    <s v="Bryce"/>
    <s v="Nationals"/>
    <m/>
    <m/>
    <n v="1"/>
    <n v="0.25"/>
    <x v="291"/>
    <x v="221"/>
    <x v="2"/>
    <s v="F $.25"/>
  </r>
  <r>
    <s v="BB-Other2"/>
    <x v="54"/>
    <x v="15"/>
    <x v="97"/>
    <m/>
    <m/>
    <x v="0"/>
    <m/>
    <x v="1"/>
    <x v="974"/>
    <s v="Conforto"/>
    <s v="Michael"/>
    <s v="Mets"/>
    <m/>
    <m/>
    <n v="1"/>
    <m/>
    <x v="477"/>
    <x v="222"/>
    <x v="1"/>
    <s v="G"/>
  </r>
  <r>
    <s v="BB-Other2"/>
    <x v="54"/>
    <x v="15"/>
    <x v="97"/>
    <m/>
    <m/>
    <x v="0"/>
    <m/>
    <x v="0"/>
    <x v="975"/>
    <s v="Arenado"/>
    <s v="Nolan"/>
    <s v="Rockies"/>
    <s v="3B"/>
    <m/>
    <n v="1"/>
    <m/>
    <x v="277"/>
    <x v="223"/>
    <x v="4"/>
    <s v="G"/>
  </r>
  <r>
    <s v="BB-Other2"/>
    <x v="54"/>
    <x v="15"/>
    <x v="97"/>
    <m/>
    <m/>
    <x v="0"/>
    <m/>
    <x v="0"/>
    <x v="976"/>
    <s v="Bryant"/>
    <s v="Kris"/>
    <s v="Cubs"/>
    <m/>
    <m/>
    <n v="1"/>
    <n v="0.25"/>
    <x v="367"/>
    <x v="223"/>
    <x v="4"/>
    <s v="F $.25"/>
  </r>
  <r>
    <s v="BB-Other2"/>
    <x v="54"/>
    <x v="15"/>
    <x v="98"/>
    <m/>
    <m/>
    <x v="5"/>
    <m/>
    <x v="0"/>
    <x v="977"/>
    <s v="Matz"/>
    <s v="Steven"/>
    <s v="Mets"/>
    <s v="P"/>
    <m/>
    <n v="1"/>
    <n v="2"/>
    <x v="478"/>
    <x v="224"/>
    <x v="1"/>
    <s v="E $1"/>
  </r>
  <r>
    <s v="TL"/>
    <x v="54"/>
    <x v="15"/>
    <x v="0"/>
    <m/>
    <m/>
    <x v="0"/>
    <m/>
    <x v="1"/>
    <x v="49"/>
    <s v="Sanchez"/>
    <s v="Gary"/>
    <s v="Yankees"/>
    <s v="C"/>
    <m/>
    <n v="1"/>
    <n v="5"/>
    <x v="394"/>
    <x v="225"/>
    <x v="2"/>
    <s v="D $5"/>
  </r>
  <r>
    <s v="BB-Other2"/>
    <x v="54"/>
    <x v="15"/>
    <x v="0"/>
    <m/>
    <m/>
    <x v="0"/>
    <m/>
    <x v="1"/>
    <x v="50"/>
    <s v="Mondesi"/>
    <s v="Raul"/>
    <s v="Royals"/>
    <s v="SS"/>
    <m/>
    <n v="1"/>
    <m/>
    <x v="479"/>
    <x v="225"/>
    <x v="1"/>
    <s v="G"/>
  </r>
  <r>
    <s v="BB-Other2"/>
    <x v="54"/>
    <x v="15"/>
    <x v="0"/>
    <m/>
    <m/>
    <x v="0"/>
    <m/>
    <x v="1"/>
    <x v="676"/>
    <s v="Bird"/>
    <s v="Greg"/>
    <s v="Yankees"/>
    <s v="1B"/>
    <m/>
    <n v="1"/>
    <m/>
    <x v="480"/>
    <x v="225"/>
    <x v="1"/>
    <s v="G"/>
  </r>
  <r>
    <s v="BB-Other2"/>
    <x v="54"/>
    <x v="15"/>
    <x v="0"/>
    <m/>
    <m/>
    <x v="0"/>
    <m/>
    <x v="1"/>
    <x v="830"/>
    <s v="Jackson"/>
    <s v="Luke"/>
    <s v="Rangers"/>
    <s v="P"/>
    <m/>
    <n v="1"/>
    <m/>
    <x v="475"/>
    <x v="225"/>
    <x v="1"/>
    <s v="G"/>
  </r>
  <r>
    <s v="BB-Other2"/>
    <x v="54"/>
    <x v="15"/>
    <x v="0"/>
    <m/>
    <m/>
    <x v="0"/>
    <m/>
    <x v="1"/>
    <x v="364"/>
    <s v="White"/>
    <s v="Tyler"/>
    <s v="Astros"/>
    <s v="1B"/>
    <m/>
    <n v="1"/>
    <m/>
    <x v="481"/>
    <x v="225"/>
    <x v="1"/>
    <s v="G"/>
  </r>
  <r>
    <s v="BB-Other2"/>
    <x v="54"/>
    <x v="15"/>
    <x v="0"/>
    <m/>
    <m/>
    <x v="0"/>
    <m/>
    <x v="1"/>
    <x v="233"/>
    <s v="Sano"/>
    <s v="Miguel"/>
    <s v="Twins"/>
    <s v="OF"/>
    <m/>
    <n v="1"/>
    <n v="1"/>
    <x v="462"/>
    <x v="225"/>
    <x v="2"/>
    <s v="E $1"/>
  </r>
  <r>
    <s v="BB-Other2"/>
    <x v="54"/>
    <x v="15"/>
    <x v="0"/>
    <m/>
    <m/>
    <x v="0"/>
    <m/>
    <x v="0"/>
    <x v="211"/>
    <s v="Scherzer"/>
    <s v="Max"/>
    <s v="Nationals"/>
    <s v="P"/>
    <m/>
    <n v="1"/>
    <n v="0.25"/>
    <x v="285"/>
    <x v="74"/>
    <x v="2"/>
    <s v="F $.25"/>
  </r>
  <r>
    <s v="BB-Other2"/>
    <x v="54"/>
    <x v="15"/>
    <x v="0"/>
    <m/>
    <m/>
    <x v="0"/>
    <m/>
    <x v="0"/>
    <x v="424"/>
    <s v="Suzuki"/>
    <s v="Ichiro"/>
    <s v="Marlins"/>
    <s v="OF"/>
    <m/>
    <n v="1"/>
    <n v="0.25"/>
    <x v="238"/>
    <x v="74"/>
    <x v="2"/>
    <s v="F $.25"/>
  </r>
  <r>
    <s v="BB-Other2"/>
    <x v="54"/>
    <x v="15"/>
    <x v="0"/>
    <m/>
    <m/>
    <x v="0"/>
    <m/>
    <x v="0"/>
    <x v="324"/>
    <s v="Correa"/>
    <s v="Carlos"/>
    <s v="Astros"/>
    <s v="SS"/>
    <m/>
    <n v="1"/>
    <n v="0.25"/>
    <x v="378"/>
    <x v="74"/>
    <x v="2"/>
    <s v="F $.25"/>
  </r>
  <r>
    <s v="BB-Other2"/>
    <x v="54"/>
    <x v="15"/>
    <x v="0"/>
    <m/>
    <m/>
    <x v="0"/>
    <m/>
    <x v="1"/>
    <x v="135"/>
    <s v="Edwards Jr."/>
    <s v="Carl"/>
    <s v="Cubs"/>
    <s v="P"/>
    <m/>
    <n v="1"/>
    <m/>
    <x v="482"/>
    <x v="225"/>
    <x v="1"/>
    <s v="G"/>
  </r>
  <r>
    <s v="BB-Other2"/>
    <x v="54"/>
    <x v="15"/>
    <x v="0"/>
    <m/>
    <m/>
    <x v="0"/>
    <m/>
    <x v="0"/>
    <x v="826"/>
    <s v="Pujols"/>
    <s v="Albert"/>
    <s v="Angels"/>
    <s v="1B"/>
    <m/>
    <n v="1"/>
    <n v="0.25"/>
    <x v="241"/>
    <x v="74"/>
    <x v="2"/>
    <s v="F $.25"/>
  </r>
  <r>
    <s v="BB-Other2"/>
    <x v="54"/>
    <x v="15"/>
    <x v="0"/>
    <m/>
    <m/>
    <x v="0"/>
    <m/>
    <x v="0"/>
    <x v="473"/>
    <s v="Carter"/>
    <s v="Gary"/>
    <s v="Mets"/>
    <s v="C"/>
    <s v="PC"/>
    <n v="1"/>
    <n v="0.25"/>
    <x v="33"/>
    <x v="74"/>
    <x v="0"/>
    <s v="F $.25"/>
  </r>
  <r>
    <s v="BB-Other2"/>
    <x v="54"/>
    <x v="15"/>
    <x v="0"/>
    <m/>
    <m/>
    <x v="0"/>
    <m/>
    <x v="1"/>
    <x v="569"/>
    <s v="Drury"/>
    <s v="Brandon"/>
    <s v="Diamond Backs"/>
    <s v="3B"/>
    <m/>
    <n v="1"/>
    <m/>
    <x v="483"/>
    <x v="225"/>
    <x v="1"/>
    <s v="G"/>
  </r>
  <r>
    <s v="BB-Other2"/>
    <x v="54"/>
    <x v="15"/>
    <x v="0"/>
    <m/>
    <m/>
    <x v="0"/>
    <m/>
    <x v="1"/>
    <x v="309"/>
    <s v="Rea"/>
    <s v="Colin"/>
    <s v="Padres"/>
    <s v="P"/>
    <m/>
    <n v="1"/>
    <m/>
    <x v="484"/>
    <x v="225"/>
    <x v="1"/>
    <s v="G"/>
  </r>
  <r>
    <s v="BB-Other2"/>
    <x v="54"/>
    <x v="15"/>
    <x v="0"/>
    <m/>
    <m/>
    <x v="0"/>
    <m/>
    <x v="1"/>
    <x v="108"/>
    <s v="Severino"/>
    <s v="Luis"/>
    <s v="Yankees"/>
    <s v="P"/>
    <m/>
    <n v="1"/>
    <m/>
    <x v="467"/>
    <x v="225"/>
    <x v="2"/>
    <s v="G"/>
  </r>
  <r>
    <s v="BB-Other2"/>
    <x v="54"/>
    <x v="15"/>
    <x v="0"/>
    <m/>
    <m/>
    <x v="0"/>
    <m/>
    <x v="1"/>
    <x v="24"/>
    <s v="Shaffer"/>
    <s v="Richie"/>
    <s v="Rays"/>
    <s v="1B"/>
    <m/>
    <n v="1"/>
    <m/>
    <x v="390"/>
    <x v="225"/>
    <x v="1"/>
    <s v="G"/>
  </r>
  <r>
    <s v="BB-Other2"/>
    <x v="54"/>
    <x v="15"/>
    <x v="0"/>
    <m/>
    <m/>
    <x v="0"/>
    <m/>
    <x v="1"/>
    <x v="570"/>
    <s v="Conforto"/>
    <s v="Michael"/>
    <s v="Mets"/>
    <s v="OF"/>
    <m/>
    <n v="1"/>
    <m/>
    <x v="477"/>
    <x v="225"/>
    <x v="1"/>
    <s v="G"/>
  </r>
  <r>
    <s v="BB-Other2"/>
    <x v="54"/>
    <x v="15"/>
    <x v="0"/>
    <m/>
    <m/>
    <x v="0"/>
    <m/>
    <x v="1"/>
    <x v="634"/>
    <s v="O'Brien"/>
    <s v="Peter"/>
    <s v="Diamond Backs"/>
    <s v="OF"/>
    <m/>
    <n v="1"/>
    <m/>
    <x v="393"/>
    <x v="225"/>
    <x v="1"/>
    <s v="G"/>
  </r>
  <r>
    <s v="BB-Other2"/>
    <x v="54"/>
    <x v="15"/>
    <x v="0"/>
    <m/>
    <m/>
    <x v="0"/>
    <m/>
    <x v="1"/>
    <x v="978"/>
    <s v="Snell"/>
    <s v="Blake"/>
    <s v="Rays"/>
    <s v="P"/>
    <m/>
    <n v="1"/>
    <n v="1"/>
    <x v="485"/>
    <x v="225"/>
    <x v="1"/>
    <s v="E $1"/>
  </r>
  <r>
    <s v="BB-Other2"/>
    <x v="54"/>
    <x v="15"/>
    <x v="0"/>
    <m/>
    <m/>
    <x v="0"/>
    <m/>
    <x v="1"/>
    <x v="687"/>
    <s v="Park"/>
    <s v="Byung-Ho"/>
    <s v="Twins"/>
    <s v="1B"/>
    <m/>
    <n v="1"/>
    <m/>
    <x v="486"/>
    <x v="225"/>
    <x v="1"/>
    <s v="G"/>
  </r>
  <r>
    <s v="BB-Other3"/>
    <x v="54"/>
    <x v="36"/>
    <x v="99"/>
    <m/>
    <m/>
    <x v="0"/>
    <m/>
    <x v="0"/>
    <x v="979"/>
    <s v="Lindor"/>
    <s v="Francisco"/>
    <s v="Indians"/>
    <s v="SS"/>
    <m/>
    <n v="1"/>
    <n v="2.5"/>
    <x v="374"/>
    <x v="226"/>
    <x v="4"/>
    <s v="E $1"/>
  </r>
  <r>
    <s v="BB-Other3"/>
    <x v="54"/>
    <x v="36"/>
    <x v="0"/>
    <m/>
    <m/>
    <x v="0"/>
    <m/>
    <x v="1"/>
    <x v="265"/>
    <s v="Reynolds"/>
    <s v="Matt"/>
    <s v="Mets"/>
    <s v="SS"/>
    <m/>
    <n v="1"/>
    <m/>
    <x v="385"/>
    <x v="227"/>
    <x v="1"/>
    <s v="G"/>
  </r>
  <r>
    <s v="BB-Other3"/>
    <x v="54"/>
    <x v="36"/>
    <x v="0"/>
    <m/>
    <m/>
    <x v="0"/>
    <m/>
    <x v="1"/>
    <x v="129"/>
    <s v="Almonte"/>
    <s v="Miguel"/>
    <s v="Royals"/>
    <s v="P"/>
    <m/>
    <n v="1"/>
    <m/>
    <x v="487"/>
    <x v="227"/>
    <x v="1"/>
    <s v="G"/>
  </r>
  <r>
    <s v="BB-Other3"/>
    <x v="54"/>
    <x v="36"/>
    <x v="0"/>
    <m/>
    <m/>
    <x v="0"/>
    <m/>
    <x v="1"/>
    <x v="209"/>
    <s v="Johnson"/>
    <s v="Brian"/>
    <s v="Red Sox"/>
    <s v="P"/>
    <m/>
    <n v="1"/>
    <m/>
    <x v="488"/>
    <x v="227"/>
    <x v="1"/>
    <s v="G"/>
  </r>
  <r>
    <s v="BB-Other3"/>
    <x v="54"/>
    <x v="36"/>
    <x v="0"/>
    <m/>
    <m/>
    <x v="0"/>
    <m/>
    <x v="1"/>
    <x v="470"/>
    <s v="Turner"/>
    <s v="Trea"/>
    <s v="Nationals"/>
    <s v="SS"/>
    <m/>
    <n v="1"/>
    <m/>
    <x v="389"/>
    <x v="227"/>
    <x v="2"/>
    <s v="G"/>
  </r>
  <r>
    <s v="BB-Other3"/>
    <x v="54"/>
    <x v="36"/>
    <x v="0"/>
    <m/>
    <m/>
    <x v="0"/>
    <m/>
    <x v="1"/>
    <x v="723"/>
    <s v="Piscotty"/>
    <s v="Stephen"/>
    <s v="Cardinals"/>
    <s v="OF"/>
    <m/>
    <n v="1"/>
    <m/>
    <x v="460"/>
    <x v="227"/>
    <x v="1"/>
    <s v="G"/>
  </r>
  <r>
    <s v="BB-Other3"/>
    <x v="54"/>
    <x v="36"/>
    <x v="0"/>
    <m/>
    <m/>
    <x v="0"/>
    <m/>
    <x v="1"/>
    <x v="381"/>
    <s v="Kepler"/>
    <s v="Max"/>
    <s v="Twins"/>
    <s v="OF"/>
    <m/>
    <n v="1"/>
    <m/>
    <x v="471"/>
    <x v="227"/>
    <x v="1"/>
    <s v="G"/>
  </r>
  <r>
    <s v="BB-Other3"/>
    <x v="54"/>
    <x v="36"/>
    <x v="0"/>
    <m/>
    <m/>
    <x v="0"/>
    <m/>
    <x v="0"/>
    <x v="567"/>
    <s v="Trout"/>
    <s v="Mike"/>
    <s v="Angels"/>
    <s v="OF"/>
    <m/>
    <n v="1"/>
    <n v="0.5"/>
    <x v="316"/>
    <x v="228"/>
    <x v="2"/>
    <s v="F $.25"/>
  </r>
  <r>
    <s v="TL"/>
    <x v="54"/>
    <x v="36"/>
    <x v="0"/>
    <m/>
    <m/>
    <x v="0"/>
    <m/>
    <x v="1"/>
    <x v="236"/>
    <s v="Sanchez"/>
    <s v="Gary"/>
    <s v="Yankees"/>
    <s v="C"/>
    <m/>
    <n v="1"/>
    <n v="2.5"/>
    <x v="394"/>
    <x v="227"/>
    <x v="2"/>
    <s v="E $1"/>
  </r>
  <r>
    <s v="BB-Other3"/>
    <x v="54"/>
    <x v="36"/>
    <x v="0"/>
    <m/>
    <m/>
    <x v="0"/>
    <m/>
    <x v="1"/>
    <x v="980"/>
    <s v="O'Brien"/>
    <s v="Peter"/>
    <s v="Diamond Backs"/>
    <s v="OF"/>
    <m/>
    <n v="1"/>
    <m/>
    <x v="393"/>
    <x v="227"/>
    <x v="1"/>
    <s v="G"/>
  </r>
  <r>
    <s v="BB-Other3"/>
    <x v="54"/>
    <x v="36"/>
    <x v="0"/>
    <m/>
    <m/>
    <x v="0"/>
    <m/>
    <x v="1"/>
    <x v="56"/>
    <s v="Nola"/>
    <s v="Aaron"/>
    <s v="Phillies"/>
    <s v="P"/>
    <m/>
    <n v="1"/>
    <n v="1"/>
    <x v="345"/>
    <x v="227"/>
    <x v="1"/>
    <s v="E $1"/>
  </r>
  <r>
    <s v="BB-Other3"/>
    <x v="54"/>
    <x v="36"/>
    <x v="0"/>
    <m/>
    <m/>
    <x v="0"/>
    <m/>
    <x v="1"/>
    <x v="383"/>
    <s v="Thompson"/>
    <s v="Trayce"/>
    <s v="Dodgers"/>
    <s v="OF"/>
    <m/>
    <n v="1"/>
    <m/>
    <x v="489"/>
    <x v="227"/>
    <x v="1"/>
    <s v="G"/>
  </r>
  <r>
    <s v="BB-Other3"/>
    <x v="54"/>
    <x v="36"/>
    <x v="0"/>
    <m/>
    <m/>
    <x v="0"/>
    <m/>
    <x v="1"/>
    <x v="981"/>
    <s v="Jackson"/>
    <s v="Luke"/>
    <s v="Rangers"/>
    <s v="P"/>
    <m/>
    <n v="1"/>
    <m/>
    <x v="475"/>
    <x v="227"/>
    <x v="1"/>
    <s v="G"/>
  </r>
  <r>
    <s v="BB-Other3"/>
    <x v="54"/>
    <x v="36"/>
    <x v="0"/>
    <m/>
    <m/>
    <x v="0"/>
    <m/>
    <x v="1"/>
    <x v="143"/>
    <s v="Edwards Jr."/>
    <s v="Carl"/>
    <s v="Cubs"/>
    <s v="P"/>
    <m/>
    <n v="1"/>
    <m/>
    <x v="482"/>
    <x v="227"/>
    <x v="1"/>
    <s v="G"/>
  </r>
  <r>
    <s v="TL"/>
    <x v="54"/>
    <x v="37"/>
    <x v="0"/>
    <s v="Platinum"/>
    <s v="/99"/>
    <x v="0"/>
    <m/>
    <x v="0"/>
    <x v="335"/>
    <s v="Kershaw"/>
    <s v="Clayton"/>
    <s v="Dodgers"/>
    <s v="P"/>
    <m/>
    <n v="1"/>
    <n v="9"/>
    <x v="281"/>
    <x v="229"/>
    <x v="2"/>
    <s v="D $5"/>
  </r>
  <r>
    <s v="BB-Other3"/>
    <x v="54"/>
    <x v="37"/>
    <x v="0"/>
    <m/>
    <m/>
    <x v="0"/>
    <m/>
    <x v="1"/>
    <x v="265"/>
    <s v="Diaz"/>
    <s v="Aledmys"/>
    <s v="Cardinals"/>
    <s v="SS"/>
    <m/>
    <n v="1"/>
    <n v="2.5"/>
    <x v="490"/>
    <x v="230"/>
    <x v="2"/>
    <s v="E $1"/>
  </r>
  <r>
    <s v="BB-Other3"/>
    <x v="54"/>
    <x v="37"/>
    <x v="0"/>
    <m/>
    <m/>
    <x v="0"/>
    <m/>
    <x v="1"/>
    <x v="180"/>
    <s v="Seager"/>
    <s v="Corey"/>
    <s v="Dodgers"/>
    <s v="SS"/>
    <m/>
    <n v="1"/>
    <n v="2"/>
    <x v="395"/>
    <x v="230"/>
    <x v="2"/>
    <s v="E $1"/>
  </r>
  <r>
    <s v="BB-Other3"/>
    <x v="54"/>
    <x v="37"/>
    <x v="0"/>
    <m/>
    <m/>
    <x v="0"/>
    <m/>
    <x v="1"/>
    <x v="51"/>
    <s v="Snell"/>
    <s v="Blake"/>
    <s v="Rays"/>
    <s v="P"/>
    <m/>
    <n v="1"/>
    <n v="1"/>
    <x v="485"/>
    <x v="230"/>
    <x v="1"/>
    <s v="E $1"/>
  </r>
  <r>
    <s v="BB-Other3"/>
    <x v="54"/>
    <x v="37"/>
    <x v="0"/>
    <m/>
    <m/>
    <x v="0"/>
    <m/>
    <x v="1"/>
    <x v="28"/>
    <s v="Turner"/>
    <s v="Trea"/>
    <s v="Nationals"/>
    <s v="SS"/>
    <m/>
    <n v="1"/>
    <n v="1.5"/>
    <x v="389"/>
    <x v="230"/>
    <x v="2"/>
    <s v="E $1"/>
  </r>
  <r>
    <s v="BB-Other3"/>
    <x v="54"/>
    <x v="37"/>
    <x v="0"/>
    <m/>
    <m/>
    <x v="0"/>
    <m/>
    <x v="1"/>
    <x v="183"/>
    <s v="Owens"/>
    <s v="Henry"/>
    <s v="Red Sox"/>
    <s v="P"/>
    <m/>
    <n v="1"/>
    <m/>
    <x v="461"/>
    <x v="230"/>
    <x v="1"/>
    <s v="G"/>
  </r>
  <r>
    <s v="BB-Other3"/>
    <x v="54"/>
    <x v="37"/>
    <x v="0"/>
    <m/>
    <m/>
    <x v="0"/>
    <m/>
    <x v="1"/>
    <x v="642"/>
    <s v="Nola"/>
    <s v="Aaron"/>
    <s v="Phillies"/>
    <s v="P"/>
    <m/>
    <n v="1"/>
    <n v="1"/>
    <x v="345"/>
    <x v="230"/>
    <x v="1"/>
    <s v="E $1"/>
  </r>
  <r>
    <s v="BB-Other3"/>
    <x v="54"/>
    <x v="37"/>
    <x v="0"/>
    <m/>
    <m/>
    <x v="0"/>
    <m/>
    <x v="1"/>
    <x v="305"/>
    <s v="Story"/>
    <s v="Trevor"/>
    <s v="Rockies"/>
    <s v="SS"/>
    <m/>
    <n v="1"/>
    <n v="1.25"/>
    <x v="491"/>
    <x v="230"/>
    <x v="2"/>
    <s v="E $1"/>
  </r>
  <r>
    <s v="BB-Other3"/>
    <x v="54"/>
    <x v="37"/>
    <x v="0"/>
    <m/>
    <m/>
    <x v="0"/>
    <m/>
    <x v="1"/>
    <x v="565"/>
    <s v="Berios"/>
    <s v="Jose"/>
    <s v="Twins"/>
    <s v="P"/>
    <m/>
    <n v="1"/>
    <m/>
    <x v="492"/>
    <x v="230"/>
    <x v="1"/>
    <s v="G"/>
  </r>
  <r>
    <s v="BB-Other3"/>
    <x v="54"/>
    <x v="37"/>
    <x v="0"/>
    <m/>
    <m/>
    <x v="0"/>
    <m/>
    <x v="1"/>
    <x v="132"/>
    <s v="Schwarber"/>
    <s v="Kyle"/>
    <s v="Cubs"/>
    <s v="OF"/>
    <m/>
    <n v="1"/>
    <n v="1.5"/>
    <x v="493"/>
    <x v="230"/>
    <x v="2"/>
    <s v="E $1"/>
  </r>
  <r>
    <s v="BB-Other3"/>
    <x v="54"/>
    <x v="37"/>
    <x v="0"/>
    <m/>
    <m/>
    <x v="0"/>
    <m/>
    <x v="1"/>
    <x v="380"/>
    <s v="Sano"/>
    <s v="Miguel"/>
    <s v="Twins"/>
    <s v="OF"/>
    <m/>
    <n v="1"/>
    <n v="1"/>
    <x v="462"/>
    <x v="230"/>
    <x v="2"/>
    <s v="E $1"/>
  </r>
  <r>
    <s v="BB-Other3"/>
    <x v="54"/>
    <x v="37"/>
    <x v="0"/>
    <m/>
    <m/>
    <x v="0"/>
    <m/>
    <x v="1"/>
    <x v="424"/>
    <s v="Severino"/>
    <s v="Luis"/>
    <s v="Yankees"/>
    <s v="P"/>
    <m/>
    <n v="1"/>
    <m/>
    <x v="467"/>
    <x v="230"/>
    <x v="2"/>
    <s v="G"/>
  </r>
  <r>
    <s v="BB-Other3"/>
    <x v="54"/>
    <x v="37"/>
    <x v="0"/>
    <m/>
    <m/>
    <x v="0"/>
    <m/>
    <x v="1"/>
    <x v="88"/>
    <s v="Urias"/>
    <s v="Julio"/>
    <s v="Dodgers"/>
    <s v="P"/>
    <m/>
    <n v="1"/>
    <n v="1.25"/>
    <x v="494"/>
    <x v="230"/>
    <x v="1"/>
    <s v="E $1"/>
  </r>
  <r>
    <s v="BB-Other3"/>
    <x v="54"/>
    <x v="37"/>
    <x v="0"/>
    <m/>
    <m/>
    <x v="0"/>
    <m/>
    <x v="1"/>
    <x v="614"/>
    <s v="Piscotty"/>
    <s v="Stephen"/>
    <s v="Cardinals"/>
    <s v="OF"/>
    <m/>
    <n v="1"/>
    <n v="0.5"/>
    <x v="460"/>
    <x v="230"/>
    <x v="1"/>
    <s v="F $.25"/>
  </r>
  <r>
    <s v="BB-Other3"/>
    <x v="54"/>
    <x v="37"/>
    <x v="0"/>
    <m/>
    <m/>
    <x v="0"/>
    <m/>
    <x v="1"/>
    <x v="568"/>
    <s v="O'Brien"/>
    <s v="Peter"/>
    <s v="Diamond Backs"/>
    <s v="OF"/>
    <m/>
    <n v="1"/>
    <m/>
    <x v="393"/>
    <x v="230"/>
    <x v="1"/>
    <s v="G"/>
  </r>
  <r>
    <s v="BB-Other3"/>
    <x v="54"/>
    <x v="37"/>
    <x v="0"/>
    <m/>
    <m/>
    <x v="0"/>
    <m/>
    <x v="1"/>
    <x v="212"/>
    <s v="Gray"/>
    <s v="Jon"/>
    <s v="Rockies"/>
    <s v="P"/>
    <m/>
    <n v="1"/>
    <m/>
    <x v="459"/>
    <x v="230"/>
    <x v="1"/>
    <s v="G"/>
  </r>
  <r>
    <s v="BB-Other3"/>
    <x v="54"/>
    <x v="37"/>
    <x v="0"/>
    <m/>
    <m/>
    <x v="0"/>
    <m/>
    <x v="1"/>
    <x v="615"/>
    <s v="Conforto"/>
    <s v="Michael"/>
    <s v="Mets"/>
    <s v="OF"/>
    <m/>
    <n v="1"/>
    <m/>
    <x v="477"/>
    <x v="230"/>
    <x v="1"/>
    <s v="G"/>
  </r>
  <r>
    <s v="BB-Other3"/>
    <x v="54"/>
    <x v="37"/>
    <x v="0"/>
    <m/>
    <m/>
    <x v="0"/>
    <m/>
    <x v="1"/>
    <x v="38"/>
    <s v="Hazelbaker"/>
    <s v="Jeremy"/>
    <s v="Cardinals"/>
    <s v="OF"/>
    <m/>
    <n v="1"/>
    <m/>
    <x v="495"/>
    <x v="230"/>
    <x v="1"/>
    <s v="G"/>
  </r>
  <r>
    <s v="BB-Other3"/>
    <x v="54"/>
    <x v="37"/>
    <x v="0"/>
    <m/>
    <m/>
    <x v="0"/>
    <m/>
    <x v="1"/>
    <x v="472"/>
    <s v="Park"/>
    <s v="Byung-Ho"/>
    <s v="Twins"/>
    <s v="DH"/>
    <m/>
    <n v="1"/>
    <m/>
    <x v="486"/>
    <x v="230"/>
    <x v="1"/>
    <s v="G"/>
  </r>
  <r>
    <s v="BB-Other3"/>
    <x v="54"/>
    <x v="37"/>
    <x v="0"/>
    <m/>
    <m/>
    <x v="0"/>
    <m/>
    <x v="1"/>
    <x v="277"/>
    <s v="Peraza"/>
    <s v="Jose"/>
    <s v="Reds"/>
    <s v="2B"/>
    <m/>
    <n v="1"/>
    <m/>
    <x v="388"/>
    <x v="230"/>
    <x v="1"/>
    <s v="G"/>
  </r>
  <r>
    <s v="BB-Other3"/>
    <x v="54"/>
    <x v="37"/>
    <x v="0"/>
    <m/>
    <m/>
    <x v="0"/>
    <m/>
    <x v="1"/>
    <x v="215"/>
    <s v="Maeda"/>
    <s v="Kenta"/>
    <s v="Dodgers"/>
    <s v="P"/>
    <m/>
    <n v="1"/>
    <m/>
    <x v="425"/>
    <x v="230"/>
    <x v="4"/>
    <s v="G"/>
  </r>
  <r>
    <s v="BB-Other3"/>
    <x v="54"/>
    <x v="37"/>
    <x v="0"/>
    <m/>
    <m/>
    <x v="0"/>
    <m/>
    <x v="1"/>
    <x v="350"/>
    <s v="Mazara"/>
    <s v="Nomar"/>
    <s v="Rangers"/>
    <s v="OF"/>
    <m/>
    <n v="1"/>
    <n v="1"/>
    <x v="496"/>
    <x v="230"/>
    <x v="2"/>
    <s v="E $1"/>
  </r>
  <r>
    <s v="Topps3"/>
    <x v="54"/>
    <x v="38"/>
    <x v="100"/>
    <m/>
    <m/>
    <x v="0"/>
    <m/>
    <x v="0"/>
    <x v="982"/>
    <s v="Harper"/>
    <s v="Bryce"/>
    <s v="Nationals"/>
    <s v="OF"/>
    <m/>
    <n v="1"/>
    <n v="1"/>
    <x v="291"/>
    <x v="231"/>
    <x v="2"/>
    <s v="E $1"/>
  </r>
  <r>
    <s v="Topps3"/>
    <x v="54"/>
    <x v="38"/>
    <x v="0"/>
    <s v="Pink Refractor"/>
    <m/>
    <x v="0"/>
    <m/>
    <x v="1"/>
    <x v="305"/>
    <s v="Murphy"/>
    <s v="Tom"/>
    <s v="Rockies"/>
    <s v="C"/>
    <m/>
    <n v="1"/>
    <m/>
    <x v="469"/>
    <x v="232"/>
    <x v="1"/>
    <s v="G"/>
  </r>
  <r>
    <s v="Topps3"/>
    <x v="54"/>
    <x v="38"/>
    <x v="0"/>
    <m/>
    <m/>
    <x v="0"/>
    <m/>
    <x v="1"/>
    <x v="356"/>
    <s v="Naquin"/>
    <s v="Tyler"/>
    <s v="Indians"/>
    <s v="OF"/>
    <m/>
    <n v="1"/>
    <m/>
    <x v="473"/>
    <x v="233"/>
    <x v="1"/>
    <s v="G"/>
  </r>
  <r>
    <s v="Topps3"/>
    <x v="54"/>
    <x v="38"/>
    <x v="0"/>
    <m/>
    <m/>
    <x v="0"/>
    <m/>
    <x v="0"/>
    <x v="308"/>
    <s v="Suzuki"/>
    <s v="Ichiro"/>
    <s v="Marlins"/>
    <s v="OF"/>
    <m/>
    <n v="1"/>
    <n v="1.25"/>
    <x v="238"/>
    <x v="234"/>
    <x v="2"/>
    <s v="E $1"/>
  </r>
  <r>
    <s v="BB-Other3"/>
    <x v="54"/>
    <x v="38"/>
    <x v="101"/>
    <m/>
    <m/>
    <x v="0"/>
    <m/>
    <x v="1"/>
    <x v="983"/>
    <s v="Taillon"/>
    <s v="Jameson"/>
    <s v="Pirates"/>
    <s v="P"/>
    <m/>
    <n v="1"/>
    <m/>
    <x v="497"/>
    <x v="235"/>
    <x v="1"/>
    <s v="G"/>
  </r>
  <r>
    <s v="TL"/>
    <x v="54"/>
    <x v="24"/>
    <x v="102"/>
    <m/>
    <m/>
    <x v="0"/>
    <m/>
    <x v="0"/>
    <x v="984"/>
    <s v="Correa"/>
    <s v="Carlos"/>
    <s v="Astros"/>
    <s v="SS"/>
    <m/>
    <n v="1"/>
    <n v="60"/>
    <x v="378"/>
    <x v="236"/>
    <x v="2"/>
    <s v="B $50"/>
  </r>
  <r>
    <s v="BB-Other2"/>
    <x v="54"/>
    <x v="24"/>
    <x v="103"/>
    <m/>
    <m/>
    <x v="0"/>
    <m/>
    <x v="1"/>
    <x v="985"/>
    <s v="Sano"/>
    <s v="Miguel"/>
    <s v="Twins"/>
    <s v="3B"/>
    <m/>
    <n v="1"/>
    <n v="1.5"/>
    <x v="462"/>
    <x v="237"/>
    <x v="2"/>
    <s v="E $1"/>
  </r>
  <r>
    <s v="BB-Other2"/>
    <x v="54"/>
    <x v="24"/>
    <x v="104"/>
    <m/>
    <m/>
    <x v="0"/>
    <m/>
    <x v="0"/>
    <x v="986"/>
    <s v="Harper"/>
    <s v="Bryce"/>
    <s v="Nationals"/>
    <s v="OF"/>
    <m/>
    <n v="1"/>
    <n v="6"/>
    <x v="291"/>
    <x v="238"/>
    <x v="2"/>
    <s v="D $5"/>
  </r>
  <r>
    <s v="BB-Other2"/>
    <x v="54"/>
    <x v="24"/>
    <x v="105"/>
    <m/>
    <m/>
    <x v="6"/>
    <m/>
    <x v="0"/>
    <x v="987"/>
    <s v="DeGrom"/>
    <s v="Jacob"/>
    <s v="Mets"/>
    <s v="P"/>
    <m/>
    <n v="1"/>
    <n v="8"/>
    <x v="352"/>
    <x v="239"/>
    <x v="2"/>
    <s v="D $5"/>
  </r>
  <r>
    <s v="BB-Other2"/>
    <x v="54"/>
    <x v="24"/>
    <x v="0"/>
    <s v="Chrome Refractor"/>
    <m/>
    <x v="0"/>
    <m/>
    <x v="0"/>
    <x v="245"/>
    <s v="Pujols"/>
    <s v="Albert"/>
    <s v="Angels"/>
    <s v="1B"/>
    <m/>
    <n v="1"/>
    <n v="6"/>
    <x v="241"/>
    <x v="240"/>
    <x v="2"/>
    <s v="D $5"/>
  </r>
  <r>
    <s v="BB-Other2"/>
    <x v="54"/>
    <x v="24"/>
    <x v="0"/>
    <m/>
    <m/>
    <x v="0"/>
    <m/>
    <x v="0"/>
    <x v="107"/>
    <s v="Bryant"/>
    <s v="Kris"/>
    <s v="Cubs"/>
    <s v="3B"/>
    <m/>
    <n v="1"/>
    <n v="1.5"/>
    <x v="367"/>
    <x v="132"/>
    <x v="4"/>
    <s v="E $1"/>
  </r>
  <r>
    <s v="BB-Other2"/>
    <x v="54"/>
    <x v="24"/>
    <x v="0"/>
    <m/>
    <m/>
    <x v="0"/>
    <m/>
    <x v="1"/>
    <x v="426"/>
    <s v="Keyvius Sampson/Kyle Waldrop"/>
    <m/>
    <s v="Reds"/>
    <m/>
    <m/>
    <n v="1"/>
    <m/>
    <x v="498"/>
    <x v="241"/>
    <x v="1"/>
    <s v="G"/>
  </r>
  <r>
    <s v="BB-Other2"/>
    <x v="54"/>
    <x v="24"/>
    <x v="0"/>
    <m/>
    <m/>
    <x v="0"/>
    <m/>
    <x v="1"/>
    <x v="475"/>
    <s v="Miguel Almonte/Scott Alexander"/>
    <m/>
    <s v="Royals"/>
    <m/>
    <m/>
    <n v="1"/>
    <m/>
    <x v="499"/>
    <x v="241"/>
    <x v="1"/>
    <s v="G"/>
  </r>
  <r>
    <s v="BB-Other2"/>
    <x v="54"/>
    <x v="24"/>
    <x v="0"/>
    <m/>
    <m/>
    <x v="0"/>
    <m/>
    <x v="1"/>
    <x v="119"/>
    <s v="Chris Reed/Brian Ellington"/>
    <m/>
    <s v="Marlins"/>
    <m/>
    <m/>
    <n v="1"/>
    <m/>
    <x v="500"/>
    <x v="241"/>
    <x v="1"/>
    <s v="G"/>
  </r>
  <r>
    <s v="BB-Other2"/>
    <x v="54"/>
    <x v="24"/>
    <x v="0"/>
    <m/>
    <m/>
    <x v="0"/>
    <m/>
    <x v="1"/>
    <x v="90"/>
    <s v="Ariel Pena/Nevin Ashley"/>
    <m/>
    <s v="Brewers"/>
    <m/>
    <m/>
    <n v="1"/>
    <m/>
    <x v="501"/>
    <x v="241"/>
    <x v="1"/>
    <s v="G"/>
  </r>
  <r>
    <s v="BB-Other2"/>
    <x v="54"/>
    <x v="24"/>
    <x v="0"/>
    <m/>
    <m/>
    <x v="0"/>
    <m/>
    <x v="1"/>
    <x v="214"/>
    <s v="Travis Jankowski/Cody Decker"/>
    <m/>
    <s v="Padres"/>
    <m/>
    <m/>
    <n v="1"/>
    <m/>
    <x v="502"/>
    <x v="241"/>
    <x v="1"/>
    <s v="G"/>
  </r>
  <r>
    <s v="BB-Other2"/>
    <x v="54"/>
    <x v="24"/>
    <x v="0"/>
    <m/>
    <m/>
    <x v="0"/>
    <m/>
    <x v="1"/>
    <x v="125"/>
    <s v="Ketel Marte/John Hicks"/>
    <m/>
    <s v="AL"/>
    <m/>
    <m/>
    <n v="1"/>
    <m/>
    <x v="503"/>
    <x v="241"/>
    <x v="1"/>
    <s v="G"/>
  </r>
  <r>
    <s v="TL"/>
    <x v="54"/>
    <x v="24"/>
    <x v="0"/>
    <m/>
    <m/>
    <x v="0"/>
    <m/>
    <x v="1"/>
    <x v="682"/>
    <s v="Sanchez, Gary / Mondesi, Raul"/>
    <m/>
    <s v="AL"/>
    <m/>
    <m/>
    <n v="1"/>
    <n v="3"/>
    <x v="504"/>
    <x v="241"/>
    <x v="1"/>
    <s v="E $1"/>
  </r>
  <r>
    <s v="BB-Other2"/>
    <x v="54"/>
    <x v="24"/>
    <x v="0"/>
    <m/>
    <m/>
    <x v="0"/>
    <m/>
    <x v="1"/>
    <x v="32"/>
    <s v="Zack Godley/Socrates Brito"/>
    <m/>
    <s v="Diamond Backs"/>
    <m/>
    <m/>
    <n v="1"/>
    <m/>
    <x v="505"/>
    <x v="241"/>
    <x v="1"/>
    <s v="G"/>
  </r>
  <r>
    <s v="BB-Other2"/>
    <x v="54"/>
    <x v="24"/>
    <x v="0"/>
    <m/>
    <m/>
    <x v="0"/>
    <m/>
    <x v="1"/>
    <x v="216"/>
    <s v="Mac Williamson/Trevor Brown"/>
    <m/>
    <s v="Giants"/>
    <m/>
    <m/>
    <n v="1"/>
    <m/>
    <x v="506"/>
    <x v="241"/>
    <x v="1"/>
    <s v="G"/>
  </r>
  <r>
    <s v="BB-Other2"/>
    <x v="54"/>
    <x v="24"/>
    <x v="0"/>
    <m/>
    <m/>
    <x v="0"/>
    <m/>
    <x v="1"/>
    <x v="309"/>
    <s v="Pedro Severino/Travis Tartamella"/>
    <m/>
    <s v="NL"/>
    <m/>
    <m/>
    <n v="1"/>
    <m/>
    <x v="507"/>
    <x v="241"/>
    <x v="1"/>
    <s v="G"/>
  </r>
  <r>
    <s v="BB-Other2"/>
    <x v="54"/>
    <x v="24"/>
    <x v="0"/>
    <m/>
    <m/>
    <x v="0"/>
    <m/>
    <x v="1"/>
    <x v="683"/>
    <s v="Keon Broxton/Ron Torreyes"/>
    <m/>
    <s v="NL"/>
    <m/>
    <m/>
    <n v="1"/>
    <m/>
    <x v="508"/>
    <x v="241"/>
    <x v="1"/>
    <s v="G"/>
  </r>
  <r>
    <s v="BB-Other2"/>
    <x v="54"/>
    <x v="24"/>
    <x v="0"/>
    <m/>
    <m/>
    <x v="0"/>
    <m/>
    <x v="0"/>
    <x v="193"/>
    <s v="Cabrera M / I Kinsler"/>
    <m/>
    <s v="Tigers"/>
    <m/>
    <m/>
    <n v="1"/>
    <n v="0.75"/>
    <x v="509"/>
    <x v="132"/>
    <x v="1"/>
    <s v="F $.25"/>
  </r>
  <r>
    <s v="BB-Other2"/>
    <x v="54"/>
    <x v="24"/>
    <x v="0"/>
    <m/>
    <m/>
    <x v="0"/>
    <m/>
    <x v="0"/>
    <x v="141"/>
    <s v="Rodon"/>
    <s v="Carlos"/>
    <s v="White Sox"/>
    <s v="P"/>
    <m/>
    <n v="1"/>
    <m/>
    <x v="510"/>
    <x v="132"/>
    <x v="1"/>
    <s v="G"/>
  </r>
  <r>
    <s v="BB-Other2"/>
    <x v="54"/>
    <x v="24"/>
    <x v="0"/>
    <m/>
    <m/>
    <x v="0"/>
    <m/>
    <x v="0"/>
    <x v="752"/>
    <s v="Kershaw/Scherzer/Arrieta"/>
    <m/>
    <s v="Leader"/>
    <m/>
    <m/>
    <n v="1"/>
    <n v="0.75"/>
    <x v="511"/>
    <x v="132"/>
    <x v="1"/>
    <s v="F $.25"/>
  </r>
  <r>
    <s v="BB-Other2"/>
    <x v="54"/>
    <x v="24"/>
    <x v="0"/>
    <m/>
    <m/>
    <x v="0"/>
    <m/>
    <x v="0"/>
    <x v="162"/>
    <s v="Gordon/Harper/Goldschmidt"/>
    <m/>
    <s v="Leader"/>
    <m/>
    <m/>
    <n v="1"/>
    <n v="1.25"/>
    <x v="512"/>
    <x v="132"/>
    <x v="1"/>
    <s v="E $1"/>
  </r>
  <r>
    <s v="BB-Other2"/>
    <x v="54"/>
    <x v="24"/>
    <x v="0"/>
    <m/>
    <m/>
    <x v="0"/>
    <m/>
    <x v="0"/>
    <x v="142"/>
    <s v="Arenado/Goldschmidt/Rizzo"/>
    <m/>
    <s v="Leader"/>
    <m/>
    <m/>
    <n v="1"/>
    <n v="1"/>
    <x v="513"/>
    <x v="132"/>
    <x v="1"/>
    <s v="E $1"/>
  </r>
  <r>
    <s v="BB-Other2"/>
    <x v="54"/>
    <x v="24"/>
    <x v="0"/>
    <m/>
    <m/>
    <x v="0"/>
    <m/>
    <x v="0"/>
    <x v="93"/>
    <s v="Sale"/>
    <s v="Chris"/>
    <s v="White Sox"/>
    <s v="P"/>
    <m/>
    <n v="1"/>
    <n v="0.6"/>
    <x v="294"/>
    <x v="132"/>
    <x v="2"/>
    <s v="F $.25"/>
  </r>
  <r>
    <s v="BB-Other2"/>
    <x v="54"/>
    <x v="24"/>
    <x v="0"/>
    <m/>
    <m/>
    <x v="0"/>
    <m/>
    <x v="0"/>
    <x v="548"/>
    <s v="Sanchez"/>
    <s v="Aaron"/>
    <s v="Blue Jays"/>
    <s v="P"/>
    <m/>
    <n v="1"/>
    <m/>
    <x v="514"/>
    <x v="132"/>
    <x v="2"/>
    <s v="G"/>
  </r>
  <r>
    <s v="BB-Other2"/>
    <x v="54"/>
    <x v="24"/>
    <x v="0"/>
    <m/>
    <m/>
    <x v="0"/>
    <m/>
    <x v="0"/>
    <x v="516"/>
    <s v="Syndergaard"/>
    <s v="Noah"/>
    <s v="Mets"/>
    <s v="P"/>
    <m/>
    <n v="1"/>
    <m/>
    <x v="515"/>
    <x v="132"/>
    <x v="2"/>
    <s v="G"/>
  </r>
  <r>
    <s v="BB-Other2"/>
    <x v="54"/>
    <x v="24"/>
    <x v="0"/>
    <m/>
    <m/>
    <x v="10"/>
    <m/>
    <x v="0"/>
    <x v="44"/>
    <s v="Trout"/>
    <s v="Mike"/>
    <s v="Angels"/>
    <s v="OF"/>
    <m/>
    <n v="1"/>
    <n v="20"/>
    <x v="316"/>
    <x v="242"/>
    <x v="2"/>
    <s v="C $10"/>
  </r>
  <r>
    <s v="BB-Other2"/>
    <x v="54"/>
    <x v="24"/>
    <x v="0"/>
    <s v="Black"/>
    <m/>
    <x v="0"/>
    <m/>
    <x v="1"/>
    <x v="988"/>
    <s v="Giolito"/>
    <s v="Lucas"/>
    <s v="Nationals"/>
    <s v="P"/>
    <m/>
    <n v="1"/>
    <m/>
    <x v="430"/>
    <x v="243"/>
    <x v="1"/>
    <s v="G"/>
  </r>
  <r>
    <s v="BB-Other2"/>
    <x v="54"/>
    <x v="24"/>
    <x v="0"/>
    <s v="Black"/>
    <m/>
    <x v="0"/>
    <m/>
    <x v="1"/>
    <x v="115"/>
    <s v="Urias"/>
    <s v="Julio"/>
    <s v="Dodgers"/>
    <s v="P"/>
    <m/>
    <n v="1"/>
    <n v="2"/>
    <x v="494"/>
    <x v="243"/>
    <x v="1"/>
    <s v="E $1"/>
  </r>
  <r>
    <s v="BB-Other2"/>
    <x v="54"/>
    <x v="24"/>
    <x v="0"/>
    <s v="Black"/>
    <m/>
    <x v="0"/>
    <m/>
    <x v="1"/>
    <x v="116"/>
    <s v="Taillon"/>
    <s v="Jameson"/>
    <s v="Pirates"/>
    <s v="P"/>
    <m/>
    <n v="1"/>
    <m/>
    <x v="497"/>
    <x v="243"/>
    <x v="1"/>
    <s v="G"/>
  </r>
  <r>
    <s v="BB-Other2"/>
    <x v="54"/>
    <x v="24"/>
    <x v="0"/>
    <s v="Black"/>
    <m/>
    <x v="0"/>
    <m/>
    <x v="0"/>
    <x v="622"/>
    <s v="Stroman"/>
    <s v="Marcus"/>
    <s v="Blue Jays"/>
    <s v="P"/>
    <m/>
    <n v="1"/>
    <m/>
    <x v="516"/>
    <x v="244"/>
    <x v="1"/>
    <s v="G"/>
  </r>
  <r>
    <s v="BB-Other2"/>
    <x v="54"/>
    <x v="24"/>
    <x v="106"/>
    <m/>
    <m/>
    <x v="0"/>
    <m/>
    <x v="1"/>
    <x v="989"/>
    <s v="Fulmer"/>
    <s v="Michael"/>
    <s v="Tigers"/>
    <s v="P"/>
    <m/>
    <n v="1"/>
    <m/>
    <x v="416"/>
    <x v="245"/>
    <x v="2"/>
    <s v="G"/>
  </r>
  <r>
    <s v="BB-Other2"/>
    <x v="54"/>
    <x v="24"/>
    <x v="107"/>
    <m/>
    <m/>
    <x v="0"/>
    <m/>
    <x v="0"/>
    <x v="990"/>
    <s v="Correa"/>
    <s v="Carlos"/>
    <s v="Astros"/>
    <s v="SS"/>
    <m/>
    <n v="1"/>
    <m/>
    <x v="378"/>
    <x v="246"/>
    <x v="2"/>
    <s v="G"/>
  </r>
  <r>
    <s v="BB-Other2"/>
    <x v="54"/>
    <x v="24"/>
    <x v="108"/>
    <m/>
    <m/>
    <x v="0"/>
    <m/>
    <x v="1"/>
    <x v="991"/>
    <s v="Diaz"/>
    <s v="Aledmys"/>
    <s v="Cardinals"/>
    <s v="SS"/>
    <m/>
    <n v="1"/>
    <m/>
    <x v="490"/>
    <x v="247"/>
    <x v="2"/>
    <s v="G"/>
  </r>
  <r>
    <s v="BB-Other2"/>
    <x v="54"/>
    <x v="24"/>
    <x v="108"/>
    <m/>
    <m/>
    <x v="0"/>
    <m/>
    <x v="1"/>
    <x v="992"/>
    <s v="Snell"/>
    <s v="Blake"/>
    <s v="Rays"/>
    <s v="P"/>
    <m/>
    <n v="1"/>
    <n v="1"/>
    <x v="485"/>
    <x v="247"/>
    <x v="1"/>
    <s v="E $1"/>
  </r>
  <r>
    <s v="BB-Other2"/>
    <x v="54"/>
    <x v="24"/>
    <x v="0"/>
    <s v="Chrome"/>
    <m/>
    <x v="0"/>
    <m/>
    <x v="1"/>
    <x v="332"/>
    <s v="Stephenson"/>
    <s v="Robert"/>
    <s v="Reds"/>
    <s v="P"/>
    <m/>
    <n v="1"/>
    <m/>
    <x v="517"/>
    <x v="248"/>
    <x v="1"/>
    <s v="G"/>
  </r>
  <r>
    <s v="BB-Other2"/>
    <x v="54"/>
    <x v="24"/>
    <x v="0"/>
    <m/>
    <m/>
    <x v="0"/>
    <m/>
    <x v="1"/>
    <x v="993"/>
    <s v="Candelario"/>
    <s v="Jeimer"/>
    <s v="Cubs"/>
    <s v="3B"/>
    <m/>
    <n v="1"/>
    <m/>
    <x v="421"/>
    <x v="241"/>
    <x v="1"/>
    <s v="G"/>
  </r>
  <r>
    <s v="BB-Other2"/>
    <x v="54"/>
    <x v="24"/>
    <x v="0"/>
    <m/>
    <m/>
    <x v="0"/>
    <m/>
    <x v="1"/>
    <x v="500"/>
    <s v="McCullers"/>
    <s v="Lance"/>
    <s v="Astros"/>
    <s v="P"/>
    <m/>
    <n v="1"/>
    <m/>
    <x v="382"/>
    <x v="241"/>
    <x v="1"/>
    <s v="G"/>
  </r>
  <r>
    <s v="BB-Other2"/>
    <x v="54"/>
    <x v="24"/>
    <x v="0"/>
    <m/>
    <m/>
    <x v="0"/>
    <m/>
    <x v="1"/>
    <x v="115"/>
    <s v="Urias"/>
    <s v="Julio"/>
    <s v="Dodgers"/>
    <s v="P"/>
    <m/>
    <n v="1"/>
    <m/>
    <x v="494"/>
    <x v="241"/>
    <x v="1"/>
    <s v="G"/>
  </r>
  <r>
    <s v="BB-Other2"/>
    <x v="54"/>
    <x v="24"/>
    <x v="0"/>
    <m/>
    <m/>
    <x v="0"/>
    <m/>
    <x v="0"/>
    <x v="643"/>
    <s v="Finnegan"/>
    <s v="Brandon"/>
    <s v="Reds"/>
    <s v="P"/>
    <m/>
    <n v="1"/>
    <m/>
    <x v="518"/>
    <x v="132"/>
    <x v="1"/>
    <s v="G"/>
  </r>
  <r>
    <s v="BB-Other2"/>
    <x v="54"/>
    <x v="24"/>
    <x v="0"/>
    <m/>
    <m/>
    <x v="0"/>
    <m/>
    <x v="1"/>
    <x v="412"/>
    <s v="Reed"/>
    <s v="Cody"/>
    <s v="Reds"/>
    <s v="P"/>
    <m/>
    <n v="1"/>
    <m/>
    <x v="519"/>
    <x v="241"/>
    <x v="1"/>
    <s v="G"/>
  </r>
  <r>
    <s v="BB-Other2"/>
    <x v="54"/>
    <x v="24"/>
    <x v="0"/>
    <m/>
    <m/>
    <x v="0"/>
    <m/>
    <x v="0"/>
    <x v="533"/>
    <s v="Cessa"/>
    <s v="Luis"/>
    <s v="Yankees"/>
    <s v="P"/>
    <m/>
    <n v="1"/>
    <m/>
    <x v="520"/>
    <x v="132"/>
    <x v="1"/>
    <s v="G"/>
  </r>
  <r>
    <s v="BB-Other2"/>
    <x v="54"/>
    <x v="24"/>
    <x v="0"/>
    <m/>
    <m/>
    <x v="0"/>
    <m/>
    <x v="1"/>
    <x v="232"/>
    <s v="O'Rourke"/>
    <s v="Ryan"/>
    <s v="Twins"/>
    <s v="P"/>
    <m/>
    <n v="1"/>
    <m/>
    <x v="521"/>
    <x v="241"/>
    <x v="1"/>
    <s v="G"/>
  </r>
  <r>
    <s v="BB-Other2"/>
    <x v="54"/>
    <x v="24"/>
    <x v="0"/>
    <m/>
    <m/>
    <x v="0"/>
    <m/>
    <x v="0"/>
    <x v="502"/>
    <s v="Estevez"/>
    <s v="Carlos"/>
    <s v="Rockies"/>
    <s v="P"/>
    <m/>
    <n v="1"/>
    <m/>
    <x v="522"/>
    <x v="132"/>
    <x v="1"/>
    <s v="G"/>
  </r>
  <r>
    <s v="BB-Other2"/>
    <x v="54"/>
    <x v="24"/>
    <x v="0"/>
    <m/>
    <m/>
    <x v="0"/>
    <m/>
    <x v="1"/>
    <x v="153"/>
    <s v="Reynolds"/>
    <s v="Matt"/>
    <s v="Mets"/>
    <s v="3B"/>
    <m/>
    <n v="1"/>
    <m/>
    <x v="385"/>
    <x v="241"/>
    <x v="1"/>
    <s v="G"/>
  </r>
  <r>
    <s v="BB-Other2"/>
    <x v="54"/>
    <x v="24"/>
    <x v="0"/>
    <m/>
    <m/>
    <x v="0"/>
    <m/>
    <x v="1"/>
    <x v="518"/>
    <s v="Eflin"/>
    <s v="Zach"/>
    <s v="Phillies"/>
    <s v="P"/>
    <m/>
    <n v="1"/>
    <m/>
    <x v="523"/>
    <x v="241"/>
    <x v="1"/>
    <s v="G"/>
  </r>
  <r>
    <s v="BB-Other2"/>
    <x v="54"/>
    <x v="24"/>
    <x v="0"/>
    <m/>
    <m/>
    <x v="0"/>
    <m/>
    <x v="1"/>
    <x v="994"/>
    <s v="Merrifield"/>
    <s v="Whit"/>
    <s v="Royals"/>
    <s v="2B"/>
    <m/>
    <n v="1"/>
    <n v="0.25"/>
    <x v="524"/>
    <x v="241"/>
    <x v="1"/>
    <s v="F $.25"/>
  </r>
  <r>
    <s v="BB-Other2"/>
    <x v="54"/>
    <x v="24"/>
    <x v="0"/>
    <m/>
    <m/>
    <x v="0"/>
    <m/>
    <x v="1"/>
    <x v="118"/>
    <s v="Stripling"/>
    <s v="Ross"/>
    <s v="Dodgers"/>
    <s v="P"/>
    <m/>
    <n v="1"/>
    <m/>
    <x v="525"/>
    <x v="241"/>
    <x v="1"/>
    <s v="G"/>
  </r>
  <r>
    <s v="Topps3"/>
    <x v="54"/>
    <x v="0"/>
    <x v="109"/>
    <m/>
    <m/>
    <x v="0"/>
    <m/>
    <x v="0"/>
    <x v="995"/>
    <s v="Suzuki"/>
    <s v="Ichiro"/>
    <s v="Mariners"/>
    <s v="OF"/>
    <m/>
    <n v="1"/>
    <n v="1.5"/>
    <x v="238"/>
    <x v="249"/>
    <x v="2"/>
    <s v="E $1"/>
  </r>
  <r>
    <s v="Topps3"/>
    <x v="54"/>
    <x v="0"/>
    <x v="110"/>
    <m/>
    <m/>
    <x v="0"/>
    <m/>
    <x v="0"/>
    <x v="996"/>
    <s v="Suzuki"/>
    <s v="Ichiro"/>
    <s v="Mariners"/>
    <s v="OF"/>
    <m/>
    <n v="1"/>
    <n v="1.5"/>
    <x v="238"/>
    <x v="250"/>
    <x v="2"/>
    <s v="E $1"/>
  </r>
  <r>
    <s v="Topps3"/>
    <x v="54"/>
    <x v="0"/>
    <x v="110"/>
    <m/>
    <m/>
    <x v="0"/>
    <m/>
    <x v="0"/>
    <x v="997"/>
    <s v="Suzuki"/>
    <s v="Ichiro"/>
    <s v="Mariners"/>
    <s v="OF"/>
    <m/>
    <n v="1"/>
    <n v="1.5"/>
    <x v="238"/>
    <x v="250"/>
    <x v="2"/>
    <s v="E $1"/>
  </r>
  <r>
    <s v="TL"/>
    <x v="54"/>
    <x v="0"/>
    <x v="111"/>
    <m/>
    <m/>
    <x v="5"/>
    <m/>
    <x v="1"/>
    <x v="998"/>
    <s v="Story"/>
    <s v="Trevor"/>
    <s v="Rockies"/>
    <s v="SS"/>
    <m/>
    <n v="1"/>
    <n v="30"/>
    <x v="491"/>
    <x v="251"/>
    <x v="2"/>
    <s v="C $10"/>
  </r>
  <r>
    <s v="Topps3"/>
    <x v="54"/>
    <x v="0"/>
    <x v="112"/>
    <m/>
    <m/>
    <x v="0"/>
    <m/>
    <x v="0"/>
    <x v="999"/>
    <s v="Harper"/>
    <s v="Bryce"/>
    <s v="Nationals"/>
    <m/>
    <m/>
    <n v="1"/>
    <n v="2"/>
    <x v="291"/>
    <x v="252"/>
    <x v="2"/>
    <s v="E $1"/>
  </r>
  <r>
    <s v="Topps3"/>
    <x v="54"/>
    <x v="0"/>
    <x v="112"/>
    <m/>
    <m/>
    <x v="0"/>
    <m/>
    <x v="0"/>
    <x v="1000"/>
    <s v="Syndergaard"/>
    <s v="Noah"/>
    <s v="Mets"/>
    <s v="P"/>
    <m/>
    <n v="1"/>
    <n v="1.25"/>
    <x v="515"/>
    <x v="252"/>
    <x v="2"/>
    <s v="E $1"/>
  </r>
  <r>
    <s v="Topps3"/>
    <x v="54"/>
    <x v="0"/>
    <x v="112"/>
    <m/>
    <m/>
    <x v="0"/>
    <m/>
    <x v="0"/>
    <x v="1001"/>
    <s v="Rizzo"/>
    <s v="Anthony"/>
    <s v="Cubs"/>
    <m/>
    <m/>
    <n v="1"/>
    <n v="2"/>
    <x v="317"/>
    <x v="252"/>
    <x v="2"/>
    <s v="E $1"/>
  </r>
  <r>
    <s v="Topps3"/>
    <x v="54"/>
    <x v="0"/>
    <x v="113"/>
    <m/>
    <m/>
    <x v="0"/>
    <m/>
    <x v="0"/>
    <x v="1002"/>
    <s v="Ripken Jr"/>
    <s v="Cal"/>
    <s v="Orioles"/>
    <s v="3B"/>
    <s v="PC"/>
    <n v="1"/>
    <n v="4"/>
    <x v="81"/>
    <x v="253"/>
    <x v="0"/>
    <s v="E $1"/>
  </r>
  <r>
    <s v="TL"/>
    <x v="54"/>
    <x v="0"/>
    <x v="113"/>
    <m/>
    <m/>
    <x v="0"/>
    <m/>
    <x v="0"/>
    <x v="1003"/>
    <s v="Suzuki"/>
    <s v="Ichiro"/>
    <s v="Marlins"/>
    <s v="OF"/>
    <m/>
    <n v="1"/>
    <n v="1.5"/>
    <x v="238"/>
    <x v="253"/>
    <x v="2"/>
    <s v="E $1"/>
  </r>
  <r>
    <s v="Topps3"/>
    <x v="54"/>
    <x v="0"/>
    <x v="100"/>
    <m/>
    <m/>
    <x v="0"/>
    <m/>
    <x v="0"/>
    <x v="1004"/>
    <s v="Buxton"/>
    <s v="Byron"/>
    <s v="Twins"/>
    <s v="OF"/>
    <m/>
    <n v="1"/>
    <n v="1.25"/>
    <x v="371"/>
    <x v="254"/>
    <x v="1"/>
    <s v="E $1"/>
  </r>
  <r>
    <s v="Topps3"/>
    <x v="54"/>
    <x v="0"/>
    <x v="100"/>
    <m/>
    <m/>
    <x v="0"/>
    <m/>
    <x v="0"/>
    <x v="1005"/>
    <s v="Ortiz"/>
    <s v="David"/>
    <s v="Red Sox"/>
    <s v="DH"/>
    <m/>
    <n v="1"/>
    <n v="1"/>
    <x v="223"/>
    <x v="254"/>
    <x v="2"/>
    <s v="E $1"/>
  </r>
  <r>
    <s v="Topps3"/>
    <x v="54"/>
    <x v="0"/>
    <x v="100"/>
    <m/>
    <m/>
    <x v="0"/>
    <m/>
    <x v="0"/>
    <x v="1006"/>
    <s v="Suzuki"/>
    <s v="Ichiro"/>
    <s v="Marlins"/>
    <s v="OF"/>
    <m/>
    <n v="1"/>
    <n v="1.5"/>
    <x v="238"/>
    <x v="254"/>
    <x v="2"/>
    <s v="E $1"/>
  </r>
  <r>
    <s v="Topps3"/>
    <x v="54"/>
    <x v="0"/>
    <x v="100"/>
    <m/>
    <m/>
    <x v="0"/>
    <m/>
    <x v="0"/>
    <x v="1007"/>
    <s v="Howard"/>
    <s v="Ryan"/>
    <s v="Phillies"/>
    <s v="1B"/>
    <m/>
    <n v="1"/>
    <n v="1"/>
    <x v="262"/>
    <x v="254"/>
    <x v="2"/>
    <s v="E $1"/>
  </r>
  <r>
    <s v="Topps3"/>
    <x v="54"/>
    <x v="0"/>
    <x v="100"/>
    <m/>
    <m/>
    <x v="0"/>
    <m/>
    <x v="0"/>
    <x v="1008"/>
    <s v="Ryan"/>
    <s v="Nolan"/>
    <s v="Astros"/>
    <s v="P"/>
    <s v="PC"/>
    <n v="1"/>
    <n v="3"/>
    <x v="19"/>
    <x v="254"/>
    <x v="0"/>
    <s v="E $1"/>
  </r>
  <r>
    <s v="Topps3"/>
    <x v="54"/>
    <x v="0"/>
    <x v="114"/>
    <m/>
    <m/>
    <x v="0"/>
    <m/>
    <x v="0"/>
    <x v="1009"/>
    <s v="Suzuki"/>
    <s v="Ichiro"/>
    <s v="Marlins"/>
    <s v="OF"/>
    <m/>
    <n v="1"/>
    <n v="1.5"/>
    <x v="238"/>
    <x v="255"/>
    <x v="2"/>
    <s v="E $1"/>
  </r>
  <r>
    <s v="Topps3"/>
    <x v="54"/>
    <x v="0"/>
    <x v="115"/>
    <m/>
    <m/>
    <x v="6"/>
    <m/>
    <x v="0"/>
    <x v="1010"/>
    <s v="Posey"/>
    <s v="Buster"/>
    <s v="Giants"/>
    <s v="C"/>
    <m/>
    <n v="1"/>
    <n v="12"/>
    <x v="278"/>
    <x v="256"/>
    <x v="2"/>
    <s v="C $10"/>
  </r>
  <r>
    <s v="Topps3"/>
    <x v="54"/>
    <x v="0"/>
    <x v="116"/>
    <m/>
    <m/>
    <x v="0"/>
    <m/>
    <x v="0"/>
    <x v="1011"/>
    <s v="Suzuki"/>
    <s v="Ichiro"/>
    <s v="Mariners"/>
    <m/>
    <m/>
    <n v="1"/>
    <n v="0.5"/>
    <x v="238"/>
    <x v="257"/>
    <x v="2"/>
    <s v="F $.25"/>
  </r>
  <r>
    <s v="Topps3"/>
    <x v="54"/>
    <x v="0"/>
    <x v="117"/>
    <m/>
    <m/>
    <x v="0"/>
    <m/>
    <x v="0"/>
    <x v="1012"/>
    <s v="Rizzo"/>
    <s v="Anthony"/>
    <s v="Cubs"/>
    <s v="1B"/>
    <m/>
    <n v="1"/>
    <n v="2"/>
    <x v="317"/>
    <x v="258"/>
    <x v="2"/>
    <s v="E $1"/>
  </r>
  <r>
    <s v="Topps3"/>
    <x v="54"/>
    <x v="0"/>
    <x v="0"/>
    <s v="Gold"/>
    <m/>
    <x v="0"/>
    <m/>
    <x v="0"/>
    <x v="429"/>
    <s v="Suzuki"/>
    <s v="Ichiro"/>
    <s v="Marlins"/>
    <s v="OF"/>
    <m/>
    <n v="1"/>
    <n v="5"/>
    <x v="238"/>
    <x v="78"/>
    <x v="2"/>
    <s v="D $5"/>
  </r>
  <r>
    <s v="Topps3"/>
    <x v="54"/>
    <x v="0"/>
    <x v="0"/>
    <s v="Gold"/>
    <m/>
    <x v="0"/>
    <m/>
    <x v="0"/>
    <x v="454"/>
    <s v="Hedges"/>
    <s v="Austin"/>
    <s v="Padres"/>
    <s v="C"/>
    <m/>
    <n v="1"/>
    <m/>
    <x v="379"/>
    <x v="78"/>
    <x v="1"/>
    <s v="G"/>
  </r>
  <r>
    <s v="Topps3"/>
    <x v="54"/>
    <x v="0"/>
    <x v="0"/>
    <s v="Gold"/>
    <m/>
    <x v="0"/>
    <m/>
    <x v="1"/>
    <x v="151"/>
    <s v="Dull"/>
    <s v="Ryan"/>
    <s v="Athletics"/>
    <s v="P"/>
    <m/>
    <n v="1"/>
    <m/>
    <x v="526"/>
    <x v="95"/>
    <x v="1"/>
    <s v="G"/>
  </r>
  <r>
    <s v="Topps3"/>
    <x v="54"/>
    <x v="0"/>
    <x v="0"/>
    <s v="Rainbow Foil"/>
    <m/>
    <x v="0"/>
    <m/>
    <x v="0"/>
    <x v="335"/>
    <s v="Betts"/>
    <s v="Mookie"/>
    <s v="Red Sox"/>
    <s v="OF"/>
    <m/>
    <n v="1"/>
    <n v="3"/>
    <x v="331"/>
    <x v="259"/>
    <x v="2"/>
    <s v="E $1"/>
  </r>
  <r>
    <s v="Topps3"/>
    <x v="54"/>
    <x v="0"/>
    <x v="0"/>
    <m/>
    <m/>
    <x v="0"/>
    <m/>
    <x v="0"/>
    <x v="49"/>
    <s v="Trout"/>
    <s v="Mike"/>
    <s v="Angels"/>
    <s v="OF"/>
    <m/>
    <n v="1"/>
    <n v="2"/>
    <x v="316"/>
    <x v="2"/>
    <x v="2"/>
    <s v="E $1"/>
  </r>
  <r>
    <s v="Topps3"/>
    <x v="54"/>
    <x v="0"/>
    <x v="0"/>
    <m/>
    <m/>
    <x v="0"/>
    <m/>
    <x v="1"/>
    <x v="0"/>
    <s v="Eickhoff"/>
    <s v="Jerad"/>
    <s v="Phillies"/>
    <s v="P"/>
    <m/>
    <n v="1"/>
    <m/>
    <x v="527"/>
    <x v="1"/>
    <x v="1"/>
    <s v="G"/>
  </r>
  <r>
    <s v="Topps3"/>
    <x v="54"/>
    <x v="0"/>
    <x v="0"/>
    <m/>
    <m/>
    <x v="0"/>
    <m/>
    <x v="0"/>
    <x v="180"/>
    <s v="Howard"/>
    <s v="Ryan"/>
    <s v="Phillies"/>
    <s v="1B"/>
    <m/>
    <n v="1"/>
    <n v="0.6"/>
    <x v="262"/>
    <x v="2"/>
    <x v="2"/>
    <s v="F $.25"/>
  </r>
  <r>
    <s v="Topps3"/>
    <x v="54"/>
    <x v="0"/>
    <x v="0"/>
    <m/>
    <m/>
    <x v="0"/>
    <m/>
    <x v="0"/>
    <x v="51"/>
    <s v="DeShields Jr"/>
    <s v="Delino"/>
    <s v="Rangers"/>
    <s v="OF"/>
    <m/>
    <n v="1"/>
    <m/>
    <x v="377"/>
    <x v="2"/>
    <x v="1"/>
    <s v="G"/>
  </r>
  <r>
    <s v="Topps3"/>
    <x v="54"/>
    <x v="0"/>
    <x v="0"/>
    <m/>
    <m/>
    <x v="0"/>
    <m/>
    <x v="0"/>
    <x v="363"/>
    <s v="Kershaw"/>
    <s v="Clayton"/>
    <s v="Dodgers"/>
    <s v="P"/>
    <m/>
    <n v="1"/>
    <n v="1"/>
    <x v="281"/>
    <x v="2"/>
    <x v="2"/>
    <s v="E $1"/>
  </r>
  <r>
    <s v="Topps3"/>
    <x v="54"/>
    <x v="0"/>
    <x v="0"/>
    <m/>
    <m/>
    <x v="0"/>
    <m/>
    <x v="1"/>
    <x v="641"/>
    <s v="Asher"/>
    <s v="Alec"/>
    <s v="Phillies"/>
    <s v="P"/>
    <m/>
    <n v="1"/>
    <m/>
    <x v="528"/>
    <x v="1"/>
    <x v="1"/>
    <s v="G"/>
  </r>
  <r>
    <s v="Topps3"/>
    <x v="54"/>
    <x v="0"/>
    <x v="0"/>
    <m/>
    <m/>
    <x v="0"/>
    <m/>
    <x v="0"/>
    <x v="388"/>
    <s v="Cabrera M/Bogaerts X/Altuve J"/>
    <m/>
    <s v="Leader"/>
    <m/>
    <m/>
    <n v="1"/>
    <n v="0.75"/>
    <x v="529"/>
    <x v="2"/>
    <x v="1"/>
    <s v="F $.25"/>
  </r>
  <r>
    <s v="Topps3"/>
    <x v="54"/>
    <x v="0"/>
    <x v="0"/>
    <m/>
    <m/>
    <x v="0"/>
    <m/>
    <x v="0"/>
    <x v="481"/>
    <s v="Syndergaard"/>
    <s v="Noah"/>
    <s v="Mets"/>
    <s v="P"/>
    <m/>
    <n v="1"/>
    <n v="0.6"/>
    <x v="515"/>
    <x v="2"/>
    <x v="2"/>
    <s v="F $.25"/>
  </r>
  <r>
    <s v="Topps3"/>
    <x v="54"/>
    <x v="0"/>
    <x v="0"/>
    <m/>
    <m/>
    <x v="0"/>
    <m/>
    <x v="1"/>
    <x v="323"/>
    <s v="Schwarber"/>
    <s v="Kyle"/>
    <s v="Cubs"/>
    <s v="OF"/>
    <m/>
    <n v="1"/>
    <n v="2"/>
    <x v="493"/>
    <x v="1"/>
    <x v="2"/>
    <s v="E $1"/>
  </r>
  <r>
    <s v="Topps3"/>
    <x v="54"/>
    <x v="0"/>
    <x v="0"/>
    <m/>
    <m/>
    <x v="0"/>
    <m/>
    <x v="0"/>
    <x v="470"/>
    <s v="Herrera"/>
    <s v="Odubel"/>
    <s v="Phillies"/>
    <s v="OF"/>
    <m/>
    <n v="1"/>
    <m/>
    <x v="530"/>
    <x v="2"/>
    <x v="1"/>
    <s v="G"/>
  </r>
  <r>
    <s v="Topps3"/>
    <x v="54"/>
    <x v="0"/>
    <x v="0"/>
    <m/>
    <m/>
    <x v="0"/>
    <m/>
    <x v="1"/>
    <x v="186"/>
    <s v="Sano"/>
    <s v="Miguel"/>
    <s v="Twins"/>
    <s v="DH"/>
    <m/>
    <n v="1"/>
    <n v="1.25"/>
    <x v="462"/>
    <x v="1"/>
    <x v="2"/>
    <s v="E $1"/>
  </r>
  <r>
    <s v="Topps3"/>
    <x v="54"/>
    <x v="0"/>
    <x v="0"/>
    <m/>
    <m/>
    <x v="0"/>
    <m/>
    <x v="0"/>
    <x v="291"/>
    <s v="Marte"/>
    <s v="Starling"/>
    <s v="Pirates"/>
    <s v="OF"/>
    <m/>
    <n v="1"/>
    <m/>
    <x v="308"/>
    <x v="2"/>
    <x v="2"/>
    <s v="G"/>
  </r>
  <r>
    <s v="Topps3"/>
    <x v="54"/>
    <x v="0"/>
    <x v="0"/>
    <m/>
    <m/>
    <x v="0"/>
    <m/>
    <x v="0"/>
    <x v="335"/>
    <s v="Betts"/>
    <s v="Mookie"/>
    <s v="Red Sox"/>
    <s v="OF"/>
    <m/>
    <n v="1"/>
    <n v="1"/>
    <x v="331"/>
    <x v="2"/>
    <x v="2"/>
    <s v="E $1"/>
  </r>
  <r>
    <s v="Topps3"/>
    <x v="54"/>
    <x v="0"/>
    <x v="0"/>
    <m/>
    <m/>
    <x v="0"/>
    <m/>
    <x v="1"/>
    <x v="338"/>
    <s v="Seager"/>
    <s v="Corey"/>
    <s v="Dodgers"/>
    <s v="SS"/>
    <m/>
    <n v="1"/>
    <n v="2.5"/>
    <x v="395"/>
    <x v="1"/>
    <x v="2"/>
    <s v="E $1"/>
  </r>
  <r>
    <s v="Topps3"/>
    <x v="54"/>
    <x v="0"/>
    <x v="0"/>
    <m/>
    <m/>
    <x v="0"/>
    <m/>
    <x v="0"/>
    <x v="22"/>
    <s v="Harper"/>
    <s v="Bryce"/>
    <s v="Nationals"/>
    <s v="OF"/>
    <m/>
    <n v="1"/>
    <n v="1"/>
    <x v="291"/>
    <x v="2"/>
    <x v="2"/>
    <s v="E $1"/>
  </r>
  <r>
    <s v="Topps3"/>
    <x v="54"/>
    <x v="0"/>
    <x v="0"/>
    <m/>
    <m/>
    <x v="0"/>
    <m/>
    <x v="1"/>
    <x v="9"/>
    <s v="Turner"/>
    <s v="Trea"/>
    <s v="Nationals"/>
    <s v="SS"/>
    <m/>
    <n v="1"/>
    <n v="2"/>
    <x v="389"/>
    <x v="1"/>
    <x v="2"/>
    <s v="E $1"/>
  </r>
  <r>
    <s v="Topps3"/>
    <x v="54"/>
    <x v="0"/>
    <x v="0"/>
    <m/>
    <m/>
    <x v="0"/>
    <m/>
    <x v="1"/>
    <x v="701"/>
    <s v="Owens"/>
    <s v="Henry"/>
    <s v="Red Sox"/>
    <s v="P"/>
    <m/>
    <n v="1"/>
    <m/>
    <x v="461"/>
    <x v="1"/>
    <x v="1"/>
    <s v="G"/>
  </r>
  <r>
    <s v="Topps3"/>
    <x v="54"/>
    <x v="0"/>
    <x v="0"/>
    <m/>
    <m/>
    <x v="0"/>
    <m/>
    <x v="0"/>
    <x v="524"/>
    <s v="Osuna"/>
    <s v="Roberto"/>
    <s v="Blue Jays"/>
    <s v="P"/>
    <m/>
    <n v="1"/>
    <m/>
    <x v="368"/>
    <x v="2"/>
    <x v="2"/>
    <s v="G"/>
  </r>
  <r>
    <s v="Topps3"/>
    <x v="54"/>
    <x v="0"/>
    <x v="0"/>
    <m/>
    <m/>
    <x v="0"/>
    <m/>
    <x v="0"/>
    <x v="5"/>
    <s v="Greinke/Arrieta/Kershaw"/>
    <m/>
    <s v="Leader"/>
    <m/>
    <m/>
    <n v="1"/>
    <n v="1"/>
    <x v="531"/>
    <x v="2"/>
    <x v="1"/>
    <s v="E $1"/>
  </r>
  <r>
    <s v="Topps3"/>
    <x v="54"/>
    <x v="0"/>
    <x v="0"/>
    <m/>
    <m/>
    <x v="0"/>
    <m/>
    <x v="1"/>
    <x v="663"/>
    <s v="Lee"/>
    <s v="Zach"/>
    <s v="Dodgers"/>
    <s v="P"/>
    <m/>
    <n v="1"/>
    <m/>
    <x v="391"/>
    <x v="1"/>
    <x v="1"/>
    <s v="G"/>
  </r>
  <r>
    <s v="Topps3"/>
    <x v="54"/>
    <x v="0"/>
    <x v="0"/>
    <m/>
    <m/>
    <x v="0"/>
    <m/>
    <x v="0"/>
    <x v="471"/>
    <s v="Rosario"/>
    <s v="Eddie"/>
    <s v="Twins"/>
    <s v="OF"/>
    <m/>
    <n v="1"/>
    <m/>
    <x v="383"/>
    <x v="2"/>
    <x v="1"/>
    <s v="G"/>
  </r>
  <r>
    <s v="Topps3"/>
    <x v="54"/>
    <x v="0"/>
    <x v="0"/>
    <m/>
    <m/>
    <x v="0"/>
    <m/>
    <x v="0"/>
    <x v="324"/>
    <s v="Ross"/>
    <s v="Joe"/>
    <s v="Nationals"/>
    <s v="P"/>
    <m/>
    <n v="1"/>
    <m/>
    <x v="370"/>
    <x v="2"/>
    <x v="1"/>
    <s v="G"/>
  </r>
  <r>
    <s v="Topps3"/>
    <x v="54"/>
    <x v="0"/>
    <x v="0"/>
    <m/>
    <m/>
    <x v="0"/>
    <m/>
    <x v="1"/>
    <x v="614"/>
    <s v="Nola"/>
    <s v="Aaron"/>
    <s v="Phillies"/>
    <s v="P"/>
    <m/>
    <n v="1"/>
    <n v="1"/>
    <x v="345"/>
    <x v="1"/>
    <x v="1"/>
    <s v="E $1"/>
  </r>
  <r>
    <s v="Topps3"/>
    <x v="54"/>
    <x v="0"/>
    <x v="0"/>
    <m/>
    <m/>
    <x v="0"/>
    <m/>
    <x v="1"/>
    <x v="212"/>
    <s v="Rea"/>
    <s v="Colin"/>
    <s v="Padres"/>
    <s v="P"/>
    <m/>
    <n v="1"/>
    <m/>
    <x v="484"/>
    <x v="1"/>
    <x v="1"/>
    <s v="G"/>
  </r>
  <r>
    <s v="Topps3"/>
    <x v="54"/>
    <x v="0"/>
    <x v="0"/>
    <m/>
    <m/>
    <x v="0"/>
    <m/>
    <x v="1"/>
    <x v="526"/>
    <s v="Piscotty"/>
    <s v="Stephen"/>
    <s v="Cardinals"/>
    <s v="OF"/>
    <m/>
    <n v="1"/>
    <n v="1.25"/>
    <x v="460"/>
    <x v="1"/>
    <x v="1"/>
    <s v="E $1"/>
  </r>
  <r>
    <s v="Topps3"/>
    <x v="54"/>
    <x v="0"/>
    <x v="0"/>
    <m/>
    <m/>
    <x v="0"/>
    <m/>
    <x v="0"/>
    <x v="527"/>
    <s v="Gordon"/>
    <s v="Dee"/>
    <s v="Marlins"/>
    <s v="2B"/>
    <m/>
    <n v="1"/>
    <n v="0.5"/>
    <x v="532"/>
    <x v="2"/>
    <x v="1"/>
    <s v="F $.25"/>
  </r>
  <r>
    <s v="Topps3"/>
    <x v="54"/>
    <x v="0"/>
    <x v="0"/>
    <m/>
    <m/>
    <x v="0"/>
    <m/>
    <x v="0"/>
    <x v="38"/>
    <s v="Kershaw"/>
    <s v="Clayton"/>
    <s v="Dodgers"/>
    <s v="P"/>
    <m/>
    <n v="1"/>
    <n v="1"/>
    <x v="281"/>
    <x v="2"/>
    <x v="2"/>
    <s v="E $1"/>
  </r>
  <r>
    <s v="Topps3"/>
    <x v="54"/>
    <x v="0"/>
    <x v="0"/>
    <m/>
    <m/>
    <x v="0"/>
    <m/>
    <x v="1"/>
    <x v="495"/>
    <s v="Sweeney"/>
    <s v="Darnell"/>
    <s v="Phillies"/>
    <s v="OF"/>
    <m/>
    <n v="1"/>
    <m/>
    <x v="533"/>
    <x v="1"/>
    <x v="1"/>
    <s v="G"/>
  </r>
  <r>
    <s v="Topps3"/>
    <x v="54"/>
    <x v="0"/>
    <x v="0"/>
    <m/>
    <m/>
    <x v="0"/>
    <m/>
    <x v="0"/>
    <x v="53"/>
    <s v="Sale"/>
    <s v="Chris"/>
    <s v="White Sox"/>
    <s v="P"/>
    <m/>
    <n v="1"/>
    <n v="0.6"/>
    <x v="294"/>
    <x v="2"/>
    <x v="2"/>
    <s v="F $.25"/>
  </r>
  <r>
    <s v="Topps3"/>
    <x v="54"/>
    <x v="0"/>
    <x v="0"/>
    <m/>
    <m/>
    <x v="0"/>
    <m/>
    <x v="0"/>
    <x v="90"/>
    <s v="Altuve"/>
    <s v="Jose"/>
    <s v="Astros"/>
    <s v="2B"/>
    <m/>
    <n v="1"/>
    <n v="0.5"/>
    <x v="320"/>
    <x v="2"/>
    <x v="2"/>
    <s v="F $.25"/>
  </r>
  <r>
    <s v="Topps3"/>
    <x v="54"/>
    <x v="0"/>
    <x v="0"/>
    <m/>
    <m/>
    <x v="0"/>
    <m/>
    <x v="0"/>
    <x v="214"/>
    <s v="Weaver"/>
    <s v="Jered"/>
    <s v="Angels"/>
    <s v="P"/>
    <m/>
    <n v="1"/>
    <m/>
    <x v="534"/>
    <x v="2"/>
    <x v="1"/>
    <s v="G"/>
  </r>
  <r>
    <s v="Topps3"/>
    <x v="54"/>
    <x v="0"/>
    <x v="0"/>
    <m/>
    <m/>
    <x v="0"/>
    <m/>
    <x v="0"/>
    <x v="125"/>
    <s v="Machado"/>
    <s v="Manny"/>
    <s v="Orioles"/>
    <s v="3B"/>
    <m/>
    <n v="1"/>
    <n v="0.6"/>
    <x v="309"/>
    <x v="2"/>
    <x v="4"/>
    <s v="F $.25"/>
  </r>
  <r>
    <s v="Topps3"/>
    <x v="54"/>
    <x v="0"/>
    <x v="0"/>
    <m/>
    <m/>
    <x v="0"/>
    <m/>
    <x v="1"/>
    <x v="32"/>
    <s v="Peraza"/>
    <s v="Jose"/>
    <s v="Dodgers"/>
    <s v="2B"/>
    <m/>
    <n v="1"/>
    <m/>
    <x v="388"/>
    <x v="1"/>
    <x v="1"/>
    <s v="G"/>
  </r>
  <r>
    <s v="Topps3"/>
    <x v="54"/>
    <x v="0"/>
    <x v="0"/>
    <m/>
    <m/>
    <x v="0"/>
    <m/>
    <x v="1"/>
    <x v="136"/>
    <s v="Jankowski"/>
    <s v="Travis"/>
    <s v="Padres"/>
    <s v="OF"/>
    <m/>
    <n v="1"/>
    <m/>
    <x v="535"/>
    <x v="1"/>
    <x v="1"/>
    <s v="G"/>
  </r>
  <r>
    <s v="Topps3"/>
    <x v="54"/>
    <x v="0"/>
    <x v="0"/>
    <m/>
    <m/>
    <x v="0"/>
    <m/>
    <x v="1"/>
    <x v="309"/>
    <s v="Bird"/>
    <s v="Greg"/>
    <s v="Yankees"/>
    <s v="1B"/>
    <m/>
    <n v="1"/>
    <n v="2"/>
    <x v="480"/>
    <x v="1"/>
    <x v="1"/>
    <s v="E $1"/>
  </r>
  <r>
    <s v="Topps3"/>
    <x v="54"/>
    <x v="0"/>
    <x v="0"/>
    <m/>
    <m/>
    <x v="0"/>
    <m/>
    <x v="1"/>
    <x v="559"/>
    <s v="Johnson"/>
    <s v="Brian"/>
    <s v="Red Sox"/>
    <s v="P"/>
    <m/>
    <n v="1"/>
    <m/>
    <x v="488"/>
    <x v="1"/>
    <x v="1"/>
    <s v="G"/>
  </r>
  <r>
    <s v="Topps3"/>
    <x v="54"/>
    <x v="0"/>
    <x v="0"/>
    <m/>
    <m/>
    <x v="0"/>
    <m/>
    <x v="0"/>
    <x v="440"/>
    <s v="Scherzer"/>
    <s v="Max"/>
    <s v="Nationals"/>
    <s v="P"/>
    <m/>
    <n v="1"/>
    <n v="0.6"/>
    <x v="285"/>
    <x v="2"/>
    <x v="2"/>
    <s v="F $.25"/>
  </r>
  <r>
    <s v="Topps3"/>
    <x v="54"/>
    <x v="0"/>
    <x v="0"/>
    <m/>
    <m/>
    <x v="0"/>
    <m/>
    <x v="0"/>
    <x v="33"/>
    <s v="Castro"/>
    <s v="Starlin"/>
    <s v="Cubs"/>
    <s v="2B"/>
    <m/>
    <n v="1"/>
    <n v="0.6"/>
    <x v="299"/>
    <x v="2"/>
    <x v="1"/>
    <s v="F $.25"/>
  </r>
  <r>
    <s v="Topps3"/>
    <x v="54"/>
    <x v="0"/>
    <x v="0"/>
    <m/>
    <m/>
    <x v="0"/>
    <m/>
    <x v="1"/>
    <x v="141"/>
    <s v="Ellington"/>
    <s v="Brian"/>
    <s v="Marlins"/>
    <s v="P"/>
    <m/>
    <n v="1"/>
    <m/>
    <x v="536"/>
    <x v="1"/>
    <x v="1"/>
    <s v="G"/>
  </r>
  <r>
    <s v="Topps3"/>
    <x v="54"/>
    <x v="0"/>
    <x v="0"/>
    <m/>
    <m/>
    <x v="0"/>
    <m/>
    <x v="0"/>
    <x v="142"/>
    <s v="Wisler"/>
    <s v="Matt"/>
    <s v="Braves"/>
    <s v="P"/>
    <m/>
    <n v="1"/>
    <m/>
    <x v="537"/>
    <x v="2"/>
    <x v="1"/>
    <s v="G"/>
  </r>
  <r>
    <s v="Topps3"/>
    <x v="54"/>
    <x v="0"/>
    <x v="0"/>
    <m/>
    <m/>
    <x v="0"/>
    <m/>
    <x v="0"/>
    <x v="10"/>
    <s v="Cabrera"/>
    <s v="Miguel"/>
    <s v="Tigers"/>
    <s v="1B"/>
    <m/>
    <n v="1"/>
    <n v="0.75"/>
    <x v="252"/>
    <x v="2"/>
    <x v="2"/>
    <s v="F $.25"/>
  </r>
  <r>
    <s v="Topps3"/>
    <x v="54"/>
    <x v="0"/>
    <x v="0"/>
    <m/>
    <m/>
    <x v="0"/>
    <m/>
    <x v="0"/>
    <x v="121"/>
    <s v="Soler"/>
    <s v="Jorge"/>
    <s v="Cubs"/>
    <s v="OF"/>
    <m/>
    <n v="1"/>
    <m/>
    <x v="351"/>
    <x v="2"/>
    <x v="2"/>
    <s v="G"/>
  </r>
  <r>
    <s v="Topps3"/>
    <x v="54"/>
    <x v="0"/>
    <x v="0"/>
    <m/>
    <m/>
    <x v="0"/>
    <m/>
    <x v="0"/>
    <x v="383"/>
    <s v="Castellanos"/>
    <s v="Nick"/>
    <s v="Tigers"/>
    <s v="3B"/>
    <m/>
    <n v="1"/>
    <m/>
    <x v="538"/>
    <x v="2"/>
    <x v="1"/>
    <s v="G"/>
  </r>
  <r>
    <s v="Topps3"/>
    <x v="54"/>
    <x v="0"/>
    <x v="0"/>
    <m/>
    <m/>
    <x v="0"/>
    <m/>
    <x v="0"/>
    <x v="619"/>
    <s v="Verlander"/>
    <s v="Justin"/>
    <s v="Tigers"/>
    <s v="P"/>
    <m/>
    <n v="1"/>
    <n v="0.5"/>
    <x v="258"/>
    <x v="2"/>
    <x v="2"/>
    <s v="F $.25"/>
  </r>
  <r>
    <s v="Topps3"/>
    <x v="54"/>
    <x v="0"/>
    <x v="0"/>
    <m/>
    <m/>
    <x v="0"/>
    <m/>
    <x v="0"/>
    <x v="220"/>
    <s v="Travis"/>
    <s v="Devon"/>
    <s v="Blue Jays"/>
    <s v="2B"/>
    <m/>
    <n v="1"/>
    <m/>
    <x v="539"/>
    <x v="2"/>
    <x v="1"/>
    <s v="G"/>
  </r>
  <r>
    <s v="Topps3"/>
    <x v="54"/>
    <x v="0"/>
    <x v="0"/>
    <m/>
    <m/>
    <x v="0"/>
    <m/>
    <x v="0"/>
    <x v="431"/>
    <s v="Stanton"/>
    <s v="Giancarlo"/>
    <s v="Marlins"/>
    <s v="OF"/>
    <m/>
    <n v="1"/>
    <n v="0.6"/>
    <x v="295"/>
    <x v="2"/>
    <x v="2"/>
    <s v="F $.25"/>
  </r>
  <r>
    <s v="Topps3"/>
    <x v="54"/>
    <x v="0"/>
    <x v="0"/>
    <m/>
    <m/>
    <x v="0"/>
    <m/>
    <x v="1"/>
    <x v="634"/>
    <s v="Dickerson"/>
    <s v="Alex"/>
    <s v="Padres"/>
    <s v="OF"/>
    <m/>
    <n v="1"/>
    <m/>
    <x v="540"/>
    <x v="1"/>
    <x v="1"/>
    <s v="G"/>
  </r>
  <r>
    <s v="Topps3"/>
    <x v="54"/>
    <x v="0"/>
    <x v="0"/>
    <m/>
    <m/>
    <x v="0"/>
    <m/>
    <x v="1"/>
    <x v="358"/>
    <s v="Gray"/>
    <s v="Jon"/>
    <s v="Rockies"/>
    <s v="P"/>
    <m/>
    <n v="1"/>
    <m/>
    <x v="459"/>
    <x v="1"/>
    <x v="1"/>
    <s v="G"/>
  </r>
  <r>
    <s v="Topps3"/>
    <x v="54"/>
    <x v="0"/>
    <x v="0"/>
    <m/>
    <m/>
    <x v="0"/>
    <m/>
    <x v="0"/>
    <x v="2"/>
    <s v="Altuve"/>
    <s v="Jose"/>
    <s v="Astros"/>
    <s v="2B"/>
    <m/>
    <n v="1"/>
    <n v="0.5"/>
    <x v="320"/>
    <x v="2"/>
    <x v="2"/>
    <s v="F $.25"/>
  </r>
  <r>
    <s v="Topps3"/>
    <x v="54"/>
    <x v="0"/>
    <x v="0"/>
    <m/>
    <m/>
    <x v="0"/>
    <m/>
    <x v="1"/>
    <x v="827"/>
    <s v="Tomlinson"/>
    <s v="Kelby"/>
    <s v="Giants"/>
    <s v="2B"/>
    <m/>
    <n v="1"/>
    <m/>
    <x v="541"/>
    <x v="1"/>
    <x v="1"/>
    <s v="G"/>
  </r>
  <r>
    <s v="Topps3"/>
    <x v="54"/>
    <x v="0"/>
    <x v="0"/>
    <m/>
    <m/>
    <x v="0"/>
    <m/>
    <x v="0"/>
    <x v="359"/>
    <s v="DeGrom"/>
    <s v="Jacob"/>
    <s v="Mets"/>
    <s v="P"/>
    <m/>
    <n v="1"/>
    <n v="0.75"/>
    <x v="352"/>
    <x v="2"/>
    <x v="2"/>
    <s v="F $.25"/>
  </r>
  <r>
    <s v="Topps3"/>
    <x v="54"/>
    <x v="0"/>
    <x v="0"/>
    <m/>
    <m/>
    <x v="0"/>
    <m/>
    <x v="1"/>
    <x v="452"/>
    <s v="Cowart"/>
    <s v="Kaleb"/>
    <s v="Angels"/>
    <s v="3B"/>
    <m/>
    <n v="1"/>
    <m/>
    <x v="542"/>
    <x v="1"/>
    <x v="1"/>
    <s v="G"/>
  </r>
  <r>
    <s v="Topps3"/>
    <x v="54"/>
    <x v="0"/>
    <x v="0"/>
    <m/>
    <m/>
    <x v="0"/>
    <m/>
    <x v="0"/>
    <x v="264"/>
    <s v="Plawecki"/>
    <s v="Kevin"/>
    <s v="Mets"/>
    <s v="C"/>
    <m/>
    <n v="1"/>
    <m/>
    <x v="543"/>
    <x v="2"/>
    <x v="1"/>
    <s v="G"/>
  </r>
  <r>
    <s v="Topps3"/>
    <x v="54"/>
    <x v="0"/>
    <x v="0"/>
    <m/>
    <m/>
    <x v="0"/>
    <m/>
    <x v="0"/>
    <x v="758"/>
    <s v="Rizzo"/>
    <s v="Anthony"/>
    <s v="Cubs"/>
    <s v="1B"/>
    <m/>
    <n v="1"/>
    <n v="1"/>
    <x v="317"/>
    <x v="2"/>
    <x v="2"/>
    <s v="E $1"/>
  </r>
  <r>
    <s v="Topps3"/>
    <x v="54"/>
    <x v="0"/>
    <x v="0"/>
    <m/>
    <m/>
    <x v="0"/>
    <m/>
    <x v="1"/>
    <x v="598"/>
    <s v="Sampson"/>
    <s v="Keyvius"/>
    <s v="Reds"/>
    <s v="P"/>
    <m/>
    <n v="1"/>
    <m/>
    <x v="544"/>
    <x v="1"/>
    <x v="1"/>
    <s v="G"/>
  </r>
  <r>
    <s v="Topps3"/>
    <x v="54"/>
    <x v="0"/>
    <x v="0"/>
    <m/>
    <m/>
    <x v="0"/>
    <m/>
    <x v="0"/>
    <x v="561"/>
    <s v="Harper,Arenado,C Gonzalez"/>
    <m/>
    <s v="Leader"/>
    <m/>
    <m/>
    <n v="1"/>
    <n v="1"/>
    <x v="545"/>
    <x v="2"/>
    <x v="1"/>
    <s v="E $1"/>
  </r>
  <r>
    <s v="Topps3"/>
    <x v="54"/>
    <x v="0"/>
    <x v="0"/>
    <m/>
    <m/>
    <x v="0"/>
    <m/>
    <x v="0"/>
    <x v="25"/>
    <s v="Bryant"/>
    <s v="Kris"/>
    <s v="Cubs"/>
    <s v="3B"/>
    <m/>
    <n v="1"/>
    <n v="2"/>
    <x v="367"/>
    <x v="2"/>
    <x v="4"/>
    <s v="E $1"/>
  </r>
  <r>
    <s v="Topps3"/>
    <x v="54"/>
    <x v="0"/>
    <x v="0"/>
    <m/>
    <m/>
    <x v="0"/>
    <m/>
    <x v="0"/>
    <x v="754"/>
    <s v="Gallo"/>
    <s v="Joey"/>
    <s v="Rangers"/>
    <s v="3B"/>
    <m/>
    <n v="1"/>
    <m/>
    <x v="311"/>
    <x v="2"/>
    <x v="2"/>
    <s v="G"/>
  </r>
  <r>
    <s v="Topps3"/>
    <x v="54"/>
    <x v="0"/>
    <x v="0"/>
    <m/>
    <m/>
    <x v="0"/>
    <m/>
    <x v="0"/>
    <x v="62"/>
    <s v="Garcia"/>
    <s v="Avisail"/>
    <s v="White Sox"/>
    <s v="OF"/>
    <m/>
    <n v="1"/>
    <m/>
    <x v="546"/>
    <x v="2"/>
    <x v="1"/>
    <s v="G"/>
  </r>
  <r>
    <s v="Topps3"/>
    <x v="54"/>
    <x v="0"/>
    <x v="0"/>
    <m/>
    <m/>
    <x v="0"/>
    <m/>
    <x v="1"/>
    <x v="653"/>
    <s v="Broxton"/>
    <s v="Keon"/>
    <s v="Brewers"/>
    <s v="OF"/>
    <m/>
    <n v="1"/>
    <m/>
    <x v="547"/>
    <x v="1"/>
    <x v="1"/>
    <s v="G"/>
  </r>
  <r>
    <s v="Topps3"/>
    <x v="54"/>
    <x v="0"/>
    <x v="0"/>
    <m/>
    <m/>
    <x v="0"/>
    <m/>
    <x v="1"/>
    <x v="453"/>
    <s v="Pazos"/>
    <s v="James"/>
    <s v="Yankees"/>
    <s v="P"/>
    <m/>
    <n v="1"/>
    <m/>
    <x v="548"/>
    <x v="1"/>
    <x v="1"/>
    <s v="G"/>
  </r>
  <r>
    <s v="Topps3"/>
    <x v="54"/>
    <x v="0"/>
    <x v="0"/>
    <m/>
    <m/>
    <x v="0"/>
    <m/>
    <x v="1"/>
    <x v="389"/>
    <s v="Alexander"/>
    <s v="Scott"/>
    <s v="Royals"/>
    <s v="P"/>
    <m/>
    <n v="1"/>
    <m/>
    <x v="549"/>
    <x v="1"/>
    <x v="1"/>
    <s v="G"/>
  </r>
  <r>
    <s v="Topps3"/>
    <x v="54"/>
    <x v="0"/>
    <x v="0"/>
    <m/>
    <m/>
    <x v="0"/>
    <m/>
    <x v="0"/>
    <x v="434"/>
    <s v="Bogaerts"/>
    <s v="Xander"/>
    <s v="Red Sox"/>
    <s v="SS"/>
    <m/>
    <n v="1"/>
    <n v="0.5"/>
    <x v="363"/>
    <x v="2"/>
    <x v="1"/>
    <s v="F $.25"/>
  </r>
  <r>
    <s v="Topps3"/>
    <x v="54"/>
    <x v="0"/>
    <x v="0"/>
    <m/>
    <m/>
    <x v="0"/>
    <m/>
    <x v="0"/>
    <x v="293"/>
    <s v="Boyd"/>
    <s v="Matt"/>
    <s v="Tigers"/>
    <s v="P"/>
    <m/>
    <n v="1"/>
    <m/>
    <x v="550"/>
    <x v="2"/>
    <x v="1"/>
    <s v="G"/>
  </r>
  <r>
    <s v="Topps3"/>
    <x v="54"/>
    <x v="0"/>
    <x v="0"/>
    <m/>
    <m/>
    <x v="0"/>
    <m/>
    <x v="1"/>
    <x v="1013"/>
    <s v="De Los Santos"/>
    <s v="Abel"/>
    <s v="Nationals"/>
    <s v="P"/>
    <m/>
    <n v="1"/>
    <m/>
    <x v="551"/>
    <x v="1"/>
    <x v="1"/>
    <s v="G"/>
  </r>
  <r>
    <s v="Topps3"/>
    <x v="54"/>
    <x v="0"/>
    <x v="0"/>
    <m/>
    <m/>
    <x v="0"/>
    <m/>
    <x v="1"/>
    <x v="629"/>
    <s v="Mondesi"/>
    <s v="Raul"/>
    <s v="Royals"/>
    <s v="SS"/>
    <m/>
    <n v="1"/>
    <m/>
    <x v="479"/>
    <x v="1"/>
    <x v="1"/>
    <s v="G"/>
  </r>
  <r>
    <s v="Topps3"/>
    <x v="54"/>
    <x v="0"/>
    <x v="0"/>
    <m/>
    <m/>
    <x v="0"/>
    <m/>
    <x v="1"/>
    <x v="312"/>
    <s v="Reynolds"/>
    <s v="Matt"/>
    <s v="Mets"/>
    <s v="SS"/>
    <m/>
    <n v="1"/>
    <m/>
    <x v="385"/>
    <x v="1"/>
    <x v="1"/>
    <s v="G"/>
  </r>
  <r>
    <s v="Topps3"/>
    <x v="54"/>
    <x v="0"/>
    <x v="0"/>
    <m/>
    <m/>
    <x v="0"/>
    <m/>
    <x v="1"/>
    <x v="497"/>
    <s v="Williamson"/>
    <s v="Mac"/>
    <s v="Giants"/>
    <s v="OF"/>
    <m/>
    <n v="1"/>
    <m/>
    <x v="552"/>
    <x v="1"/>
    <x v="1"/>
    <s v="G"/>
  </r>
  <r>
    <s v="Topps3"/>
    <x v="54"/>
    <x v="0"/>
    <x v="0"/>
    <m/>
    <m/>
    <x v="0"/>
    <m/>
    <x v="0"/>
    <x v="95"/>
    <s v="Ortiz"/>
    <s v="David"/>
    <s v="Red Sox"/>
    <s v="DH"/>
    <m/>
    <n v="1"/>
    <n v="0.6"/>
    <x v="223"/>
    <x v="2"/>
    <x v="2"/>
    <s v="F $.25"/>
  </r>
  <r>
    <s v="Topps3"/>
    <x v="54"/>
    <x v="0"/>
    <x v="0"/>
    <m/>
    <m/>
    <x v="0"/>
    <m/>
    <x v="1"/>
    <x v="244"/>
    <s v="O'Brien"/>
    <s v="Peter"/>
    <s v="Diamond Backs"/>
    <s v="OF"/>
    <m/>
    <n v="1"/>
    <m/>
    <x v="393"/>
    <x v="1"/>
    <x v="1"/>
    <s v="G"/>
  </r>
  <r>
    <s v="Topps3"/>
    <x v="54"/>
    <x v="0"/>
    <x v="0"/>
    <m/>
    <m/>
    <x v="0"/>
    <m/>
    <x v="0"/>
    <x v="168"/>
    <s v="Norris"/>
    <s v="Daniel"/>
    <s v="Tigers"/>
    <s v="P"/>
    <m/>
    <n v="1"/>
    <m/>
    <x v="357"/>
    <x v="2"/>
    <x v="1"/>
    <s v="G"/>
  </r>
  <r>
    <s v="Topps3"/>
    <x v="54"/>
    <x v="0"/>
    <x v="0"/>
    <m/>
    <m/>
    <x v="0"/>
    <m/>
    <x v="0"/>
    <x v="1014"/>
    <s v="Segura"/>
    <s v="Jean"/>
    <s v="Diamond Backs"/>
    <s v="SS"/>
    <m/>
    <n v="1"/>
    <m/>
    <x v="323"/>
    <x v="2"/>
    <x v="2"/>
    <s v="G"/>
  </r>
  <r>
    <s v="Topps3"/>
    <x v="54"/>
    <x v="0"/>
    <x v="0"/>
    <m/>
    <m/>
    <x v="0"/>
    <m/>
    <x v="1"/>
    <x v="63"/>
    <s v="Severino"/>
    <s v="Pedro"/>
    <s v="Nationals"/>
    <s v="C"/>
    <m/>
    <n v="1"/>
    <m/>
    <x v="387"/>
    <x v="1"/>
    <x v="1"/>
    <s v="G"/>
  </r>
  <r>
    <s v="Topps3"/>
    <x v="54"/>
    <x v="0"/>
    <x v="0"/>
    <m/>
    <m/>
    <x v="0"/>
    <m/>
    <x v="1"/>
    <x v="624"/>
    <s v="Brown"/>
    <s v="Trevor"/>
    <s v="Giants"/>
    <s v="C"/>
    <m/>
    <n v="1"/>
    <m/>
    <x v="553"/>
    <x v="1"/>
    <x v="1"/>
    <s v="G"/>
  </r>
  <r>
    <s v="Topps3"/>
    <x v="54"/>
    <x v="0"/>
    <x v="0"/>
    <m/>
    <m/>
    <x v="0"/>
    <m/>
    <x v="0"/>
    <x v="487"/>
    <s v="Lorenzen"/>
    <s v="Michael"/>
    <s v="Reds"/>
    <s v="P"/>
    <m/>
    <n v="1"/>
    <m/>
    <x v="372"/>
    <x v="2"/>
    <x v="1"/>
    <s v="G"/>
  </r>
  <r>
    <s v="Topps3"/>
    <x v="54"/>
    <x v="0"/>
    <x v="0"/>
    <m/>
    <m/>
    <x v="0"/>
    <m/>
    <x v="1"/>
    <x v="1015"/>
    <s v="Murphy"/>
    <s v="Tom"/>
    <s v="Rockies"/>
    <s v="C"/>
    <m/>
    <n v="1"/>
    <m/>
    <x v="469"/>
    <x v="1"/>
    <x v="1"/>
    <s v="G"/>
  </r>
  <r>
    <s v="Topps3"/>
    <x v="54"/>
    <x v="0"/>
    <x v="0"/>
    <m/>
    <m/>
    <x v="0"/>
    <m/>
    <x v="0"/>
    <x v="656"/>
    <s v="Bryant, K / Rizzo, A"/>
    <m/>
    <s v="Cubs"/>
    <m/>
    <m/>
    <n v="1"/>
    <n v="2"/>
    <x v="554"/>
    <x v="2"/>
    <x v="1"/>
    <s v="E $1"/>
  </r>
  <r>
    <s v="Topps3"/>
    <x v="54"/>
    <x v="0"/>
    <x v="0"/>
    <m/>
    <m/>
    <x v="0"/>
    <m/>
    <x v="1"/>
    <x v="198"/>
    <s v="Kepler"/>
    <s v="Max"/>
    <s v="Twins"/>
    <s v="OF"/>
    <m/>
    <n v="1"/>
    <m/>
    <x v="471"/>
    <x v="1"/>
    <x v="1"/>
    <s v="G"/>
  </r>
  <r>
    <s v="Topps3"/>
    <x v="54"/>
    <x v="0"/>
    <x v="0"/>
    <m/>
    <m/>
    <x v="0"/>
    <m/>
    <x v="1"/>
    <x v="81"/>
    <s v="Murray"/>
    <s v="Colton"/>
    <s v="Phillies"/>
    <s v="P"/>
    <m/>
    <n v="1"/>
    <m/>
    <x v="555"/>
    <x v="1"/>
    <x v="1"/>
    <s v="G"/>
  </r>
  <r>
    <s v="Topps3"/>
    <x v="54"/>
    <x v="0"/>
    <x v="0"/>
    <m/>
    <m/>
    <x v="0"/>
    <m/>
    <x v="1"/>
    <x v="200"/>
    <s v="Maile"/>
    <s v="Luke"/>
    <s v="Rays"/>
    <s v="C"/>
    <m/>
    <n v="1"/>
    <m/>
    <x v="556"/>
    <x v="1"/>
    <x v="1"/>
    <s v="G"/>
  </r>
  <r>
    <s v="Topps3"/>
    <x v="54"/>
    <x v="0"/>
    <x v="0"/>
    <m/>
    <m/>
    <x v="0"/>
    <m/>
    <x v="0"/>
    <x v="44"/>
    <s v="Pujols"/>
    <s v="Albert"/>
    <s v="Angels"/>
    <s v="1B"/>
    <m/>
    <n v="1"/>
    <n v="0.75"/>
    <x v="241"/>
    <x v="2"/>
    <x v="2"/>
    <s v="F $.25"/>
  </r>
  <r>
    <s v="Topps3"/>
    <x v="54"/>
    <x v="0"/>
    <x v="0"/>
    <m/>
    <m/>
    <x v="0"/>
    <m/>
    <x v="0"/>
    <x v="454"/>
    <s v="Hedges"/>
    <s v="Austin"/>
    <s v="Padres"/>
    <s v="C"/>
    <m/>
    <n v="1"/>
    <m/>
    <x v="379"/>
    <x v="2"/>
    <x v="1"/>
    <s v="G"/>
  </r>
  <r>
    <s v="Topps3"/>
    <x v="54"/>
    <x v="0"/>
    <x v="0"/>
    <m/>
    <m/>
    <x v="0"/>
    <m/>
    <x v="1"/>
    <x v="446"/>
    <s v="Montas"/>
    <s v="Frankie"/>
    <s v="Dodgers"/>
    <s v="P"/>
    <m/>
    <n v="1"/>
    <m/>
    <x v="557"/>
    <x v="1"/>
    <x v="1"/>
    <s v="G"/>
  </r>
  <r>
    <s v="Topps3"/>
    <x v="54"/>
    <x v="0"/>
    <x v="0"/>
    <m/>
    <m/>
    <x v="0"/>
    <m/>
    <x v="0"/>
    <x v="1016"/>
    <s v="Knebel"/>
    <s v="Corey"/>
    <s v="Brewers"/>
    <s v="P"/>
    <m/>
    <n v="1"/>
    <m/>
    <x v="558"/>
    <x v="2"/>
    <x v="1"/>
    <s v="G"/>
  </r>
  <r>
    <s v="Topps3"/>
    <x v="54"/>
    <x v="0"/>
    <x v="0"/>
    <m/>
    <m/>
    <x v="0"/>
    <m/>
    <x v="1"/>
    <x v="804"/>
    <s v="Barraclough"/>
    <s v="Kyle"/>
    <s v="Marlins"/>
    <s v="P"/>
    <m/>
    <n v="1"/>
    <m/>
    <x v="559"/>
    <x v="1"/>
    <x v="1"/>
    <s v="G"/>
  </r>
  <r>
    <s v="Topps3"/>
    <x v="54"/>
    <x v="0"/>
    <x v="0"/>
    <m/>
    <m/>
    <x v="0"/>
    <m/>
    <x v="0"/>
    <x v="657"/>
    <s v="Swihart"/>
    <s v="Blake"/>
    <s v="Red Sox"/>
    <s v="C"/>
    <m/>
    <n v="1"/>
    <m/>
    <x v="560"/>
    <x v="2"/>
    <x v="2"/>
    <s v="G"/>
  </r>
  <r>
    <s v="Topps3"/>
    <x v="54"/>
    <x v="0"/>
    <x v="0"/>
    <m/>
    <m/>
    <x v="0"/>
    <m/>
    <x v="0"/>
    <x v="66"/>
    <s v="Profar"/>
    <s v="Jurickson"/>
    <s v="Rangers"/>
    <s v="2B"/>
    <m/>
    <n v="1"/>
    <m/>
    <x v="313"/>
    <x v="2"/>
    <x v="1"/>
    <s v="G"/>
  </r>
  <r>
    <s v="Topps3"/>
    <x v="54"/>
    <x v="0"/>
    <x v="0"/>
    <m/>
    <m/>
    <x v="0"/>
    <m/>
    <x v="0"/>
    <x v="1017"/>
    <s v="Buxton"/>
    <s v="Byron"/>
    <s v="Twins"/>
    <s v="OF"/>
    <m/>
    <n v="1"/>
    <m/>
    <x v="371"/>
    <x v="2"/>
    <x v="1"/>
    <s v="G"/>
  </r>
  <r>
    <s v="Topps3"/>
    <x v="54"/>
    <x v="0"/>
    <x v="0"/>
    <m/>
    <m/>
    <x v="0"/>
    <m/>
    <x v="1"/>
    <x v="639"/>
    <s v="Marksberry"/>
    <s v="Matt"/>
    <s v="Braves"/>
    <s v="P"/>
    <m/>
    <n v="1"/>
    <m/>
    <x v="561"/>
    <x v="1"/>
    <x v="1"/>
    <s v="G"/>
  </r>
  <r>
    <s v="Topps3"/>
    <x v="54"/>
    <x v="0"/>
    <x v="0"/>
    <m/>
    <m/>
    <x v="0"/>
    <m/>
    <x v="1"/>
    <x v="126"/>
    <s v="Reed"/>
    <s v="Michael"/>
    <s v="Brewers"/>
    <s v="OF"/>
    <m/>
    <n v="1"/>
    <m/>
    <x v="562"/>
    <x v="1"/>
    <x v="1"/>
    <s v="G"/>
  </r>
  <r>
    <s v="Topps3"/>
    <x v="54"/>
    <x v="0"/>
    <x v="0"/>
    <m/>
    <m/>
    <x v="0"/>
    <m/>
    <x v="0"/>
    <x v="203"/>
    <s v="Rodon"/>
    <s v="Carlos"/>
    <s v="White Sox"/>
    <s v="P"/>
    <m/>
    <n v="1"/>
    <m/>
    <x v="510"/>
    <x v="2"/>
    <x v="1"/>
    <s v="G"/>
  </r>
  <r>
    <s v="Topps3"/>
    <x v="54"/>
    <x v="0"/>
    <x v="0"/>
    <m/>
    <m/>
    <x v="0"/>
    <m/>
    <x v="1"/>
    <x v="82"/>
    <s v="Goody"/>
    <s v="Nick"/>
    <s v="Yankees"/>
    <s v="P"/>
    <m/>
    <n v="1"/>
    <m/>
    <x v="563"/>
    <x v="1"/>
    <x v="1"/>
    <s v="G"/>
  </r>
  <r>
    <s v="Topps3"/>
    <x v="54"/>
    <x v="0"/>
    <x v="0"/>
    <m/>
    <m/>
    <x v="0"/>
    <m/>
    <x v="1"/>
    <x v="248"/>
    <s v="Jackson"/>
    <s v="Luke"/>
    <s v="Rangers"/>
    <s v="P"/>
    <m/>
    <n v="1"/>
    <m/>
    <x v="475"/>
    <x v="1"/>
    <x v="1"/>
    <s v="G"/>
  </r>
  <r>
    <s v="Topps3"/>
    <x v="54"/>
    <x v="0"/>
    <x v="0"/>
    <m/>
    <m/>
    <x v="0"/>
    <m/>
    <x v="1"/>
    <x v="250"/>
    <s v="Houser"/>
    <s v="Adrian"/>
    <s v="Brewers"/>
    <s v="P"/>
    <m/>
    <n v="1"/>
    <m/>
    <x v="564"/>
    <x v="1"/>
    <x v="1"/>
    <s v="G"/>
  </r>
  <r>
    <s v="Topps3"/>
    <x v="54"/>
    <x v="0"/>
    <x v="0"/>
    <m/>
    <m/>
    <x v="0"/>
    <m/>
    <x v="0"/>
    <x v="675"/>
    <s v="Russell"/>
    <s v="Addison"/>
    <s v="Cubs"/>
    <s v="SS"/>
    <m/>
    <n v="1"/>
    <m/>
    <x v="565"/>
    <x v="2"/>
    <x v="2"/>
    <s v="G"/>
  </r>
  <r>
    <s v="Topps3"/>
    <x v="54"/>
    <x v="0"/>
    <x v="0"/>
    <m/>
    <m/>
    <x v="0"/>
    <m/>
    <x v="0"/>
    <x v="1018"/>
    <s v="McCullers"/>
    <s v="Lance"/>
    <s v="Astros"/>
    <s v="P"/>
    <m/>
    <n v="1"/>
    <m/>
    <x v="382"/>
    <x v="2"/>
    <x v="1"/>
    <s v="G"/>
  </r>
  <r>
    <s v="Topps3"/>
    <x v="54"/>
    <x v="0"/>
    <x v="0"/>
    <m/>
    <m/>
    <x v="0"/>
    <m/>
    <x v="1"/>
    <x v="314"/>
    <s v="Duffey"/>
    <s v="Tyler"/>
    <s v="Twins"/>
    <s v="P"/>
    <m/>
    <n v="1"/>
    <m/>
    <x v="566"/>
    <x v="1"/>
    <x v="1"/>
    <s v="G"/>
  </r>
  <r>
    <s v="Topps3"/>
    <x v="54"/>
    <x v="0"/>
    <x v="0"/>
    <m/>
    <m/>
    <x v="0"/>
    <m/>
    <x v="1"/>
    <x v="83"/>
    <s v="Brito"/>
    <s v="Socrates"/>
    <s v="Diamond Backs"/>
    <s v="OF"/>
    <m/>
    <n v="1"/>
    <m/>
    <x v="567"/>
    <x v="1"/>
    <x v="1"/>
    <s v="G"/>
  </r>
  <r>
    <s v="Topps3"/>
    <x v="54"/>
    <x v="0"/>
    <x v="0"/>
    <m/>
    <m/>
    <x v="0"/>
    <m/>
    <x v="1"/>
    <x v="297"/>
    <s v="Davies"/>
    <s v="Zach"/>
    <s v="Brewers"/>
    <s v="P"/>
    <m/>
    <n v="1"/>
    <m/>
    <x v="568"/>
    <x v="1"/>
    <x v="1"/>
    <s v="G"/>
  </r>
  <r>
    <s v="Topps3"/>
    <x v="54"/>
    <x v="0"/>
    <x v="0"/>
    <m/>
    <m/>
    <x v="0"/>
    <m/>
    <x v="0"/>
    <x v="70"/>
    <s v="Beltre"/>
    <s v="Adrian"/>
    <s v="Rangers"/>
    <s v="3B"/>
    <m/>
    <n v="1"/>
    <n v="0.4"/>
    <x v="228"/>
    <x v="2"/>
    <x v="2"/>
    <s v="F $.25"/>
  </r>
  <r>
    <s v="Topps3"/>
    <x v="54"/>
    <x v="0"/>
    <x v="0"/>
    <m/>
    <m/>
    <x v="0"/>
    <m/>
    <x v="0"/>
    <x v="13"/>
    <s v="Gonzalez"/>
    <s v="Chi Chi"/>
    <s v="Rangers"/>
    <s v="P"/>
    <m/>
    <n v="1"/>
    <m/>
    <x v="569"/>
    <x v="2"/>
    <x v="1"/>
    <s v="G"/>
  </r>
  <r>
    <s v="Topps3"/>
    <x v="54"/>
    <x v="0"/>
    <x v="0"/>
    <m/>
    <m/>
    <x v="0"/>
    <m/>
    <x v="1"/>
    <x v="643"/>
    <s v="Armstrong"/>
    <s v="Shawn"/>
    <s v="Indians"/>
    <s v="P"/>
    <m/>
    <n v="1"/>
    <m/>
    <x v="570"/>
    <x v="1"/>
    <x v="1"/>
    <s v="G"/>
  </r>
  <r>
    <s v="Topps3"/>
    <x v="54"/>
    <x v="0"/>
    <x v="0"/>
    <m/>
    <m/>
    <x v="0"/>
    <m/>
    <x v="1"/>
    <x v="411"/>
    <s v="Almonte"/>
    <s v="Miguel"/>
    <s v="Royals"/>
    <s v="P"/>
    <m/>
    <n v="1"/>
    <m/>
    <x v="487"/>
    <x v="1"/>
    <x v="1"/>
    <s v="G"/>
  </r>
  <r>
    <s v="Topps3"/>
    <x v="54"/>
    <x v="0"/>
    <x v="0"/>
    <m/>
    <m/>
    <x v="0"/>
    <m/>
    <x v="1"/>
    <x v="664"/>
    <s v="Drury"/>
    <s v="Brandon"/>
    <s v="Diamond Backs"/>
    <s v="3B"/>
    <m/>
    <n v="1"/>
    <m/>
    <x v="483"/>
    <x v="1"/>
    <x v="1"/>
    <s v="G"/>
  </r>
  <r>
    <s v="Topps3"/>
    <x v="54"/>
    <x v="0"/>
    <x v="0"/>
    <m/>
    <m/>
    <x v="0"/>
    <m/>
    <x v="0"/>
    <x v="437"/>
    <s v="Myers"/>
    <s v="Wil"/>
    <s v="Padres"/>
    <s v="1B"/>
    <m/>
    <n v="1"/>
    <m/>
    <x v="571"/>
    <x v="2"/>
    <x v="2"/>
    <s v="G"/>
  </r>
  <r>
    <s v="Topps3"/>
    <x v="54"/>
    <x v="0"/>
    <x v="0"/>
    <m/>
    <m/>
    <x v="0"/>
    <m/>
    <x v="1"/>
    <x v="84"/>
    <s v="Reed"/>
    <s v="Chris"/>
    <s v="Marlins"/>
    <s v="P"/>
    <m/>
    <n v="1"/>
    <m/>
    <x v="572"/>
    <x v="1"/>
    <x v="1"/>
    <s v="G"/>
  </r>
  <r>
    <s v="Topps3"/>
    <x v="54"/>
    <x v="0"/>
    <x v="0"/>
    <m/>
    <m/>
    <x v="0"/>
    <m/>
    <x v="1"/>
    <x v="287"/>
    <s v="Lopez"/>
    <s v="Jorge"/>
    <s v="Brewers"/>
    <s v="P"/>
    <m/>
    <n v="1"/>
    <m/>
    <x v="573"/>
    <x v="1"/>
    <x v="1"/>
    <s v="G"/>
  </r>
  <r>
    <s v="Topps3"/>
    <x v="54"/>
    <x v="0"/>
    <x v="0"/>
    <m/>
    <m/>
    <x v="0"/>
    <m/>
    <x v="0"/>
    <x v="502"/>
    <s v="Rodriguez"/>
    <s v="Eduardo"/>
    <s v="Red Sox"/>
    <s v="P"/>
    <m/>
    <n v="1"/>
    <m/>
    <x v="376"/>
    <x v="2"/>
    <x v="1"/>
    <s v="G"/>
  </r>
  <r>
    <s v="Topps3"/>
    <x v="54"/>
    <x v="0"/>
    <x v="0"/>
    <m/>
    <m/>
    <x v="0"/>
    <m/>
    <x v="0"/>
    <x v="86"/>
    <s v="Correa"/>
    <s v="Carlos"/>
    <s v="Astros"/>
    <s v="SS"/>
    <m/>
    <n v="1"/>
    <n v="0.75"/>
    <x v="378"/>
    <x v="2"/>
    <x v="2"/>
    <s v="F $.25"/>
  </r>
  <r>
    <s v="Topps3"/>
    <x v="54"/>
    <x v="0"/>
    <x v="0"/>
    <m/>
    <m/>
    <x v="0"/>
    <m/>
    <x v="0"/>
    <x v="1019"/>
    <s v="Grichuk"/>
    <s v="Randal"/>
    <s v="Cardinals"/>
    <s v="OF"/>
    <m/>
    <n v="1"/>
    <m/>
    <x v="574"/>
    <x v="2"/>
    <x v="1"/>
    <s v="G"/>
  </r>
  <r>
    <s v="Topps3"/>
    <x v="54"/>
    <x v="0"/>
    <x v="0"/>
    <m/>
    <m/>
    <x v="0"/>
    <m/>
    <x v="0"/>
    <x v="1020"/>
    <s v="Baez"/>
    <s v="Javier"/>
    <s v="Cubs"/>
    <s v="2B"/>
    <m/>
    <n v="1"/>
    <m/>
    <x v="362"/>
    <x v="2"/>
    <x v="1"/>
    <s v="G"/>
  </r>
  <r>
    <s v="TL"/>
    <x v="54"/>
    <x v="0"/>
    <x v="0"/>
    <m/>
    <m/>
    <x v="0"/>
    <m/>
    <x v="1"/>
    <x v="466"/>
    <s v="Sanchez"/>
    <s v="Gary"/>
    <s v="Yankees"/>
    <s v="C"/>
    <m/>
    <n v="1"/>
    <n v="2.5"/>
    <x v="394"/>
    <x v="1"/>
    <x v="2"/>
    <s v="E $1"/>
  </r>
  <r>
    <s v="Topps3"/>
    <x v="54"/>
    <x v="0"/>
    <x v="0"/>
    <m/>
    <m/>
    <x v="0"/>
    <m/>
    <x v="1"/>
    <x v="1021"/>
    <s v="Waldrop"/>
    <s v="Kyle"/>
    <s v="Reds"/>
    <s v="OF"/>
    <m/>
    <n v="1"/>
    <m/>
    <x v="392"/>
    <x v="1"/>
    <x v="1"/>
    <s v="G"/>
  </r>
  <r>
    <s v="Topps3"/>
    <x v="54"/>
    <x v="0"/>
    <x v="0"/>
    <m/>
    <m/>
    <x v="0"/>
    <m/>
    <x v="0"/>
    <x v="584"/>
    <s v="Finnegan"/>
    <s v="Brandon"/>
    <s v="Reds"/>
    <s v="P"/>
    <m/>
    <n v="1"/>
    <m/>
    <x v="518"/>
    <x v="2"/>
    <x v="1"/>
    <s v="G"/>
  </r>
  <r>
    <s v="Topps3"/>
    <x v="54"/>
    <x v="0"/>
    <x v="0"/>
    <m/>
    <m/>
    <x v="0"/>
    <m/>
    <x v="1"/>
    <x v="555"/>
    <s v="Soto"/>
    <s v="Giovanni"/>
    <s v="Indians"/>
    <s v="P"/>
    <m/>
    <n v="1"/>
    <m/>
    <x v="575"/>
    <x v="1"/>
    <x v="1"/>
    <s v="G"/>
  </r>
  <r>
    <s v="Topps3"/>
    <x v="54"/>
    <x v="0"/>
    <x v="0"/>
    <m/>
    <m/>
    <x v="0"/>
    <m/>
    <x v="0"/>
    <x v="117"/>
    <s v="Suzuki"/>
    <s v="Ichiro"/>
    <s v="Marlins"/>
    <s v="OF"/>
    <m/>
    <n v="1"/>
    <n v="1"/>
    <x v="238"/>
    <x v="2"/>
    <x v="2"/>
    <s v="E $1"/>
  </r>
  <r>
    <s v="Topps3"/>
    <x v="54"/>
    <x v="0"/>
    <x v="0"/>
    <s v="Gold"/>
    <m/>
    <x v="0"/>
    <m/>
    <x v="1"/>
    <x v="1022"/>
    <s v="Kuhl"/>
    <s v="Chad"/>
    <s v="Pirates"/>
    <s v="P"/>
    <m/>
    <n v="1"/>
    <m/>
    <x v="576"/>
    <x v="95"/>
    <x v="1"/>
    <s v="G"/>
  </r>
  <r>
    <s v="Topps3"/>
    <x v="54"/>
    <x v="0"/>
    <x v="0"/>
    <s v="Gold"/>
    <m/>
    <x v="0"/>
    <m/>
    <x v="1"/>
    <x v="1023"/>
    <s v="Schwarber"/>
    <s v="Kyle"/>
    <s v="Cubs"/>
    <s v="C"/>
    <m/>
    <n v="1"/>
    <m/>
    <x v="493"/>
    <x v="95"/>
    <x v="2"/>
    <s v="G"/>
  </r>
  <r>
    <s v="Topps3"/>
    <x v="54"/>
    <x v="0"/>
    <x v="0"/>
    <s v="Rainbow Foil"/>
    <m/>
    <x v="0"/>
    <m/>
    <x v="1"/>
    <x v="1024"/>
    <s v="Law"/>
    <s v="Derek"/>
    <s v="Giants"/>
    <s v="P"/>
    <m/>
    <n v="1"/>
    <m/>
    <x v="577"/>
    <x v="260"/>
    <x v="1"/>
    <s v="G"/>
  </r>
  <r>
    <s v="Topps3"/>
    <x v="54"/>
    <x v="0"/>
    <x v="0"/>
    <s v="Rainbow Foil"/>
    <m/>
    <x v="0"/>
    <m/>
    <x v="1"/>
    <x v="1025"/>
    <s v="Goeddel"/>
    <s v="Tyler"/>
    <s v="Phillies"/>
    <s v="OF"/>
    <m/>
    <n v="1"/>
    <m/>
    <x v="578"/>
    <x v="260"/>
    <x v="1"/>
    <s v="G"/>
  </r>
  <r>
    <s v="Topps4"/>
    <x v="54"/>
    <x v="0"/>
    <x v="4"/>
    <m/>
    <m/>
    <x v="0"/>
    <m/>
    <x v="0"/>
    <x v="1026"/>
    <s v="Machado"/>
    <s v="Manny"/>
    <s v="Orioles"/>
    <s v="3B"/>
    <m/>
    <n v="1"/>
    <n v="0.5"/>
    <x v="309"/>
    <x v="124"/>
    <x v="4"/>
    <s v="F $.25"/>
  </r>
  <r>
    <s v="Topps4"/>
    <x v="54"/>
    <x v="0"/>
    <x v="4"/>
    <m/>
    <m/>
    <x v="0"/>
    <m/>
    <x v="0"/>
    <x v="1027"/>
    <s v="Green, Chad / Mullee, Conor"/>
    <m/>
    <s v="Yankees"/>
    <m/>
    <m/>
    <n v="1"/>
    <m/>
    <x v="579"/>
    <x v="124"/>
    <x v="1"/>
    <s v="G"/>
  </r>
  <r>
    <s v="Topps4"/>
    <x v="54"/>
    <x v="0"/>
    <x v="4"/>
    <m/>
    <m/>
    <x v="0"/>
    <m/>
    <x v="0"/>
    <x v="805"/>
    <s v="Barbato, Johnny / Gamel, Ben"/>
    <m/>
    <s v="Yankees"/>
    <m/>
    <m/>
    <n v="1"/>
    <m/>
    <x v="580"/>
    <x v="124"/>
    <x v="1"/>
    <s v="G"/>
  </r>
  <r>
    <s v="Topps4"/>
    <x v="54"/>
    <x v="0"/>
    <x v="4"/>
    <m/>
    <m/>
    <x v="0"/>
    <m/>
    <x v="1"/>
    <x v="1028"/>
    <s v="Stripling"/>
    <s v="Ross"/>
    <s v="Dodgers"/>
    <s v="P"/>
    <m/>
    <n v="1"/>
    <m/>
    <x v="525"/>
    <x v="143"/>
    <x v="1"/>
    <s v="G"/>
  </r>
  <r>
    <s v="Topps4"/>
    <x v="54"/>
    <x v="0"/>
    <x v="4"/>
    <m/>
    <m/>
    <x v="0"/>
    <m/>
    <x v="1"/>
    <x v="1029"/>
    <s v="Manaea"/>
    <s v="Sean"/>
    <s v="Athletics"/>
    <s v="P"/>
    <m/>
    <n v="1"/>
    <m/>
    <x v="422"/>
    <x v="143"/>
    <x v="1"/>
    <s v="G"/>
  </r>
  <r>
    <s v="Topps4"/>
    <x v="54"/>
    <x v="0"/>
    <x v="4"/>
    <m/>
    <m/>
    <x v="0"/>
    <m/>
    <x v="1"/>
    <x v="846"/>
    <s v="Dean"/>
    <s v="Pat"/>
    <s v="Twins"/>
    <s v="P"/>
    <m/>
    <n v="1"/>
    <m/>
    <x v="581"/>
    <x v="143"/>
    <x v="1"/>
    <s v="G"/>
  </r>
  <r>
    <s v="Topps4"/>
    <x v="54"/>
    <x v="0"/>
    <x v="4"/>
    <m/>
    <m/>
    <x v="0"/>
    <m/>
    <x v="1"/>
    <x v="1030"/>
    <s v="Cessa"/>
    <s v="Luis"/>
    <s v="Yankees"/>
    <s v="P"/>
    <m/>
    <n v="1"/>
    <m/>
    <x v="520"/>
    <x v="143"/>
    <x v="1"/>
    <s v="G"/>
  </r>
  <r>
    <s v="Topps4"/>
    <x v="54"/>
    <x v="0"/>
    <x v="4"/>
    <m/>
    <m/>
    <x v="0"/>
    <m/>
    <x v="0"/>
    <x v="1031"/>
    <s v="Scherzer"/>
    <s v="Max"/>
    <s v="Nationals"/>
    <s v="P"/>
    <m/>
    <n v="1"/>
    <n v="0.5"/>
    <x v="285"/>
    <x v="124"/>
    <x v="2"/>
    <s v="F $.25"/>
  </r>
  <r>
    <s v="Topps4"/>
    <x v="54"/>
    <x v="0"/>
    <x v="4"/>
    <m/>
    <m/>
    <x v="0"/>
    <m/>
    <x v="0"/>
    <x v="1032"/>
    <s v="Barnes"/>
    <s v="Austin"/>
    <s v="Dodgers"/>
    <s v="C"/>
    <m/>
    <n v="1"/>
    <m/>
    <x v="582"/>
    <x v="124"/>
    <x v="1"/>
    <s v="G"/>
  </r>
  <r>
    <s v="Topps4"/>
    <x v="54"/>
    <x v="0"/>
    <x v="4"/>
    <m/>
    <m/>
    <x v="0"/>
    <m/>
    <x v="1"/>
    <x v="1033"/>
    <s v="Bandy"/>
    <s v="Jett"/>
    <s v="Angels"/>
    <s v="C"/>
    <m/>
    <n v="1"/>
    <m/>
    <x v="583"/>
    <x v="143"/>
    <x v="1"/>
    <s v="G"/>
  </r>
  <r>
    <s v="Topps4"/>
    <x v="54"/>
    <x v="0"/>
    <x v="4"/>
    <m/>
    <m/>
    <x v="0"/>
    <m/>
    <x v="1"/>
    <x v="847"/>
    <s v="Kim"/>
    <s v="Hyun-Soo"/>
    <s v="Orioles"/>
    <s v="OF"/>
    <m/>
    <n v="1"/>
    <m/>
    <x v="584"/>
    <x v="143"/>
    <x v="2"/>
    <s v="G"/>
  </r>
  <r>
    <s v="Topps4"/>
    <x v="54"/>
    <x v="0"/>
    <x v="4"/>
    <m/>
    <m/>
    <x v="0"/>
    <m/>
    <x v="1"/>
    <x v="1034"/>
    <s v="Moscot"/>
    <s v="Jon"/>
    <s v="Reds"/>
    <s v="P"/>
    <m/>
    <n v="1"/>
    <m/>
    <x v="585"/>
    <x v="143"/>
    <x v="1"/>
    <s v="G"/>
  </r>
  <r>
    <s v="Topps4"/>
    <x v="54"/>
    <x v="0"/>
    <x v="4"/>
    <m/>
    <m/>
    <x v="0"/>
    <m/>
    <x v="1"/>
    <x v="1035"/>
    <s v="Reed"/>
    <s v="Cody"/>
    <s v="Reds"/>
    <s v="P"/>
    <m/>
    <n v="1"/>
    <m/>
    <x v="519"/>
    <x v="143"/>
    <x v="1"/>
    <s v="G"/>
  </r>
  <r>
    <s v="Topps4"/>
    <x v="54"/>
    <x v="0"/>
    <x v="4"/>
    <m/>
    <m/>
    <x v="0"/>
    <m/>
    <x v="1"/>
    <x v="1036"/>
    <s v="Joseph"/>
    <s v="Tommy"/>
    <s v="Phillies"/>
    <s v="1B"/>
    <m/>
    <n v="1"/>
    <m/>
    <x v="586"/>
    <x v="143"/>
    <x v="1"/>
    <s v="G"/>
  </r>
  <r>
    <s v="Topps4"/>
    <x v="54"/>
    <x v="0"/>
    <x v="4"/>
    <m/>
    <m/>
    <x v="0"/>
    <m/>
    <x v="1"/>
    <x v="1037"/>
    <s v="Snell"/>
    <s v="Blake"/>
    <s v="Rays"/>
    <s v="P"/>
    <m/>
    <n v="1"/>
    <n v="1"/>
    <x v="485"/>
    <x v="143"/>
    <x v="1"/>
    <s v="E $1"/>
  </r>
  <r>
    <s v="Topps4"/>
    <x v="54"/>
    <x v="0"/>
    <x v="4"/>
    <m/>
    <m/>
    <x v="0"/>
    <m/>
    <x v="1"/>
    <x v="1038"/>
    <s v="Conforto"/>
    <s v="Michael"/>
    <s v="Mets"/>
    <s v="OF"/>
    <m/>
    <n v="1"/>
    <m/>
    <x v="477"/>
    <x v="143"/>
    <x v="1"/>
    <s v="G"/>
  </r>
  <r>
    <s v="Topps4"/>
    <x v="54"/>
    <x v="0"/>
    <x v="4"/>
    <m/>
    <m/>
    <x v="0"/>
    <m/>
    <x v="1"/>
    <x v="1039"/>
    <s v="Diaz"/>
    <s v="Aledmys"/>
    <s v="Cardinals"/>
    <s v="SS"/>
    <m/>
    <n v="1"/>
    <m/>
    <x v="490"/>
    <x v="143"/>
    <x v="2"/>
    <s v="G"/>
  </r>
  <r>
    <s v="Topps4"/>
    <x v="54"/>
    <x v="0"/>
    <x v="4"/>
    <m/>
    <m/>
    <x v="0"/>
    <m/>
    <x v="1"/>
    <x v="1040"/>
    <s v="Urias"/>
    <s v="Julio"/>
    <s v="Dodgers"/>
    <s v="P"/>
    <m/>
    <n v="1"/>
    <m/>
    <x v="494"/>
    <x v="143"/>
    <x v="1"/>
    <s v="G"/>
  </r>
  <r>
    <s v="Topps4"/>
    <x v="54"/>
    <x v="0"/>
    <x v="4"/>
    <m/>
    <m/>
    <x v="0"/>
    <m/>
    <x v="0"/>
    <x v="849"/>
    <s v="Gant, John / Cervenka, Hunter"/>
    <m/>
    <s v="Braves"/>
    <m/>
    <m/>
    <n v="1"/>
    <m/>
    <x v="587"/>
    <x v="124"/>
    <x v="1"/>
    <s v="G"/>
  </r>
  <r>
    <s v="Topps4"/>
    <x v="54"/>
    <x v="0"/>
    <x v="4"/>
    <m/>
    <m/>
    <x v="0"/>
    <m/>
    <x v="0"/>
    <x v="1041"/>
    <s v="Nicholas, Brett / Lee, Dae-Ho"/>
    <m/>
    <m/>
    <m/>
    <m/>
    <n v="1"/>
    <m/>
    <x v="588"/>
    <x v="124"/>
    <x v="1"/>
    <s v="G"/>
  </r>
  <r>
    <s v="Topps4"/>
    <x v="54"/>
    <x v="0"/>
    <x v="4"/>
    <m/>
    <m/>
    <x v="0"/>
    <m/>
    <x v="1"/>
    <x v="1042"/>
    <s v="Taillon"/>
    <s v="Jameson"/>
    <s v="Pirates"/>
    <s v="P"/>
    <m/>
    <n v="1"/>
    <m/>
    <x v="497"/>
    <x v="143"/>
    <x v="1"/>
    <s v="G"/>
  </r>
  <r>
    <s v="Topps4"/>
    <x v="54"/>
    <x v="0"/>
    <x v="4"/>
    <m/>
    <m/>
    <x v="0"/>
    <m/>
    <x v="1"/>
    <x v="1043"/>
    <s v="Brault"/>
    <s v="Steven"/>
    <s v="Pirates"/>
    <s v="P"/>
    <m/>
    <n v="1"/>
    <m/>
    <x v="589"/>
    <x v="143"/>
    <x v="1"/>
    <s v="G"/>
  </r>
  <r>
    <s v="Topps4"/>
    <x v="54"/>
    <x v="0"/>
    <x v="4"/>
    <m/>
    <m/>
    <x v="0"/>
    <m/>
    <x v="0"/>
    <x v="1044"/>
    <s v="Triggs, Andrew / Mahle, Greg"/>
    <m/>
    <m/>
    <m/>
    <m/>
    <n v="1"/>
    <m/>
    <x v="590"/>
    <x v="124"/>
    <x v="1"/>
    <s v="G"/>
  </r>
  <r>
    <s v="Topps4"/>
    <x v="54"/>
    <x v="0"/>
    <x v="4"/>
    <m/>
    <m/>
    <x v="0"/>
    <m/>
    <x v="1"/>
    <x v="1045"/>
    <s v="Park"/>
    <s v="Byung-Ho"/>
    <s v="Twins"/>
    <s v="DH"/>
    <m/>
    <n v="1"/>
    <m/>
    <x v="486"/>
    <x v="143"/>
    <x v="1"/>
    <s v="G"/>
  </r>
  <r>
    <s v="Topps4"/>
    <x v="54"/>
    <x v="0"/>
    <x v="4"/>
    <m/>
    <m/>
    <x v="0"/>
    <m/>
    <x v="1"/>
    <x v="1046"/>
    <s v="Snell"/>
    <s v="Blake"/>
    <s v="Rays"/>
    <s v="P"/>
    <m/>
    <n v="1"/>
    <n v="1"/>
    <x v="485"/>
    <x v="143"/>
    <x v="1"/>
    <s v="E $1"/>
  </r>
  <r>
    <s v="Topps4"/>
    <x v="54"/>
    <x v="0"/>
    <x v="4"/>
    <m/>
    <m/>
    <x v="0"/>
    <m/>
    <x v="1"/>
    <x v="1047"/>
    <s v="Clevinger"/>
    <s v="Mike"/>
    <s v="Indians"/>
    <s v="P"/>
    <m/>
    <n v="1"/>
    <m/>
    <x v="591"/>
    <x v="143"/>
    <x v="1"/>
    <s v="G"/>
  </r>
  <r>
    <s v="Topps4"/>
    <x v="54"/>
    <x v="0"/>
    <x v="4"/>
    <m/>
    <m/>
    <x v="0"/>
    <m/>
    <x v="1"/>
    <x v="1024"/>
    <s v="Law"/>
    <s v="Derek"/>
    <s v="Giants"/>
    <s v="P"/>
    <m/>
    <n v="1"/>
    <m/>
    <x v="577"/>
    <x v="143"/>
    <x v="1"/>
    <s v="G"/>
  </r>
  <r>
    <s v="Topps4"/>
    <x v="54"/>
    <x v="0"/>
    <x v="4"/>
    <m/>
    <m/>
    <x v="0"/>
    <m/>
    <x v="1"/>
    <x v="1048"/>
    <s v="Schebler"/>
    <s v="Scott"/>
    <s v="Reds"/>
    <s v="OF"/>
    <m/>
    <n v="1"/>
    <m/>
    <x v="592"/>
    <x v="143"/>
    <x v="1"/>
    <s v="G"/>
  </r>
  <r>
    <s v="Topps4"/>
    <x v="54"/>
    <x v="0"/>
    <x v="4"/>
    <m/>
    <m/>
    <x v="0"/>
    <m/>
    <x v="1"/>
    <x v="851"/>
    <s v="Nimmo"/>
    <s v="Brandon"/>
    <s v="Mets"/>
    <s v="OF"/>
    <m/>
    <n v="1"/>
    <m/>
    <x v="593"/>
    <x v="143"/>
    <x v="1"/>
    <s v="G"/>
  </r>
  <r>
    <s v="Topps4"/>
    <x v="54"/>
    <x v="0"/>
    <x v="4"/>
    <m/>
    <m/>
    <x v="0"/>
    <m/>
    <x v="1"/>
    <x v="1049"/>
    <s v="Candelario"/>
    <s v="Jeimer"/>
    <s v="Cubs"/>
    <s v="3B"/>
    <m/>
    <n v="1"/>
    <m/>
    <x v="421"/>
    <x v="143"/>
    <x v="1"/>
    <s v="G"/>
  </r>
  <r>
    <s v="Topps4"/>
    <x v="54"/>
    <x v="0"/>
    <x v="4"/>
    <m/>
    <m/>
    <x v="0"/>
    <m/>
    <x v="1"/>
    <x v="1050"/>
    <s v="Morimando"/>
    <s v="Shawn"/>
    <s v="Indians"/>
    <s v="P"/>
    <m/>
    <n v="1"/>
    <m/>
    <x v="594"/>
    <x v="143"/>
    <x v="1"/>
    <s v="G"/>
  </r>
  <r>
    <s v="Topps4"/>
    <x v="54"/>
    <x v="0"/>
    <x v="4"/>
    <m/>
    <m/>
    <x v="0"/>
    <m/>
    <x v="1"/>
    <x v="1051"/>
    <s v="Jenkins"/>
    <s v="Tyrell"/>
    <s v="Braves"/>
    <s v="P"/>
    <m/>
    <n v="1"/>
    <m/>
    <x v="595"/>
    <x v="143"/>
    <x v="1"/>
    <s v="G"/>
  </r>
  <r>
    <s v="Topps4"/>
    <x v="54"/>
    <x v="0"/>
    <x v="4"/>
    <m/>
    <m/>
    <x v="0"/>
    <m/>
    <x v="1"/>
    <x v="1052"/>
    <s v="Reed"/>
    <s v="AJ"/>
    <s v="Astros"/>
    <s v="1B"/>
    <m/>
    <n v="1"/>
    <m/>
    <x v="434"/>
    <x v="143"/>
    <x v="2"/>
    <s v="G"/>
  </r>
  <r>
    <s v="Topps4"/>
    <x v="54"/>
    <x v="0"/>
    <x v="4"/>
    <m/>
    <m/>
    <x v="0"/>
    <m/>
    <x v="1"/>
    <x v="1053"/>
    <s v="Reed"/>
    <s v="AJ"/>
    <s v="Astros"/>
    <s v="1B"/>
    <m/>
    <n v="1"/>
    <m/>
    <x v="434"/>
    <x v="143"/>
    <x v="2"/>
    <s v="G"/>
  </r>
  <r>
    <s v="Topps4"/>
    <x v="54"/>
    <x v="0"/>
    <x v="4"/>
    <m/>
    <m/>
    <x v="0"/>
    <m/>
    <x v="1"/>
    <x v="1054"/>
    <s v="Kuhl"/>
    <s v="Chad"/>
    <s v="Pirates"/>
    <s v="P"/>
    <m/>
    <n v="1"/>
    <m/>
    <x v="576"/>
    <x v="143"/>
    <x v="1"/>
    <s v="G"/>
  </r>
  <r>
    <s v="Topps4"/>
    <x v="54"/>
    <x v="0"/>
    <x v="4"/>
    <m/>
    <m/>
    <x v="0"/>
    <m/>
    <x v="1"/>
    <x v="855"/>
    <s v="Purke"/>
    <s v="Matt"/>
    <s v="White Sox"/>
    <s v="P"/>
    <m/>
    <n v="1"/>
    <m/>
    <x v="596"/>
    <x v="143"/>
    <x v="1"/>
    <s v="G"/>
  </r>
  <r>
    <s v="Topps4"/>
    <x v="54"/>
    <x v="0"/>
    <x v="4"/>
    <m/>
    <m/>
    <x v="0"/>
    <m/>
    <x v="1"/>
    <x v="1055"/>
    <s v="Rickard"/>
    <s v="Joey"/>
    <s v="Orioles"/>
    <s v="OF"/>
    <m/>
    <n v="1"/>
    <m/>
    <x v="597"/>
    <x v="143"/>
    <x v="1"/>
    <s v="G"/>
  </r>
  <r>
    <s v="Topps4"/>
    <x v="54"/>
    <x v="0"/>
    <x v="4"/>
    <m/>
    <m/>
    <x v="0"/>
    <m/>
    <x v="1"/>
    <x v="1056"/>
    <s v="Choi"/>
    <s v="Ji-Man"/>
    <s v="Angels"/>
    <s v="1B"/>
    <m/>
    <n v="1"/>
    <m/>
    <x v="598"/>
    <x v="143"/>
    <x v="1"/>
    <s v="G"/>
  </r>
  <r>
    <s v="Topps4"/>
    <x v="54"/>
    <x v="0"/>
    <x v="4"/>
    <m/>
    <m/>
    <x v="0"/>
    <m/>
    <x v="1"/>
    <x v="1057"/>
    <s v="Broxton"/>
    <s v="Keon"/>
    <s v="Brewers"/>
    <s v="OF"/>
    <m/>
    <n v="1"/>
    <m/>
    <x v="547"/>
    <x v="143"/>
    <x v="1"/>
    <s v="G"/>
  </r>
  <r>
    <s v="Topps4"/>
    <x v="54"/>
    <x v="0"/>
    <x v="4"/>
    <m/>
    <m/>
    <x v="0"/>
    <m/>
    <x v="1"/>
    <x v="1058"/>
    <s v="Story"/>
    <s v="Trevor"/>
    <s v="Rockies"/>
    <m/>
    <m/>
    <n v="1"/>
    <n v="2"/>
    <x v="491"/>
    <x v="143"/>
    <x v="2"/>
    <s v="E $1"/>
  </r>
  <r>
    <s v="Topps4"/>
    <x v="54"/>
    <x v="0"/>
    <x v="4"/>
    <m/>
    <m/>
    <x v="0"/>
    <m/>
    <x v="1"/>
    <x v="1059"/>
    <s v="Naquin"/>
    <s v="Tyler"/>
    <s v="Indians"/>
    <s v="OF"/>
    <m/>
    <n v="1"/>
    <m/>
    <x v="473"/>
    <x v="143"/>
    <x v="1"/>
    <s v="G"/>
  </r>
  <r>
    <s v="Topps4"/>
    <x v="54"/>
    <x v="0"/>
    <x v="4"/>
    <m/>
    <m/>
    <x v="0"/>
    <m/>
    <x v="1"/>
    <x v="1060"/>
    <s v="Piscotty"/>
    <s v="Stephen"/>
    <s v="Cardinals"/>
    <s v="OF"/>
    <m/>
    <n v="1"/>
    <m/>
    <x v="460"/>
    <x v="143"/>
    <x v="1"/>
    <s v="G"/>
  </r>
  <r>
    <s v="Topps4"/>
    <x v="54"/>
    <x v="0"/>
    <x v="4"/>
    <m/>
    <m/>
    <x v="0"/>
    <m/>
    <x v="0"/>
    <x v="1061"/>
    <s v="Blash, Jabari / Perdomo, Luis"/>
    <m/>
    <s v="Padres"/>
    <m/>
    <m/>
    <n v="1"/>
    <m/>
    <x v="599"/>
    <x v="124"/>
    <x v="1"/>
    <s v="G"/>
  </r>
  <r>
    <s v="Topps4"/>
    <x v="54"/>
    <x v="0"/>
    <x v="4"/>
    <m/>
    <m/>
    <x v="0"/>
    <m/>
    <x v="1"/>
    <x v="1062"/>
    <s v="Guerra"/>
    <s v="Junior"/>
    <s v="Brewers"/>
    <s v="P"/>
    <m/>
    <n v="1"/>
    <m/>
    <x v="600"/>
    <x v="143"/>
    <x v="1"/>
    <s v="G"/>
  </r>
  <r>
    <s v="Topps4"/>
    <x v="54"/>
    <x v="0"/>
    <x v="4"/>
    <m/>
    <m/>
    <x v="0"/>
    <m/>
    <x v="1"/>
    <x v="807"/>
    <s v="Severino"/>
    <s v="Luis"/>
    <s v="Yankees"/>
    <s v="P"/>
    <m/>
    <n v="1"/>
    <m/>
    <x v="467"/>
    <x v="143"/>
    <x v="2"/>
    <s v="G"/>
  </r>
  <r>
    <s v="Topps4"/>
    <x v="54"/>
    <x v="0"/>
    <x v="4"/>
    <m/>
    <m/>
    <x v="0"/>
    <m/>
    <x v="1"/>
    <x v="1063"/>
    <s v="Barnette"/>
    <s v="Tony"/>
    <s v="Rangers"/>
    <s v="P"/>
    <m/>
    <n v="1"/>
    <m/>
    <x v="601"/>
    <x v="143"/>
    <x v="1"/>
    <s v="G"/>
  </r>
  <r>
    <s v="Topps4"/>
    <x v="54"/>
    <x v="0"/>
    <x v="4"/>
    <m/>
    <m/>
    <x v="0"/>
    <m/>
    <x v="1"/>
    <x v="857"/>
    <s v="Urias"/>
    <s v="Julio"/>
    <s v="Dodgers"/>
    <s v="P"/>
    <m/>
    <n v="1"/>
    <m/>
    <x v="494"/>
    <x v="143"/>
    <x v="1"/>
    <s v="G"/>
  </r>
  <r>
    <s v="Topps4"/>
    <x v="54"/>
    <x v="0"/>
    <x v="4"/>
    <m/>
    <m/>
    <x v="0"/>
    <m/>
    <x v="1"/>
    <x v="1023"/>
    <s v="Schwarber"/>
    <s v="Kyle"/>
    <s v="Cubs"/>
    <s v="C"/>
    <m/>
    <n v="1"/>
    <m/>
    <x v="493"/>
    <x v="143"/>
    <x v="2"/>
    <s v="G"/>
  </r>
  <r>
    <s v="Topps4"/>
    <x v="54"/>
    <x v="0"/>
    <x v="4"/>
    <m/>
    <m/>
    <x v="0"/>
    <m/>
    <x v="1"/>
    <x v="778"/>
    <s v="Almora"/>
    <s v="Albert"/>
    <s v="Cubs"/>
    <s v="OF"/>
    <m/>
    <n v="1"/>
    <m/>
    <x v="602"/>
    <x v="143"/>
    <x v="1"/>
    <s v="G"/>
  </r>
  <r>
    <s v="Topps4"/>
    <x v="54"/>
    <x v="0"/>
    <x v="4"/>
    <m/>
    <m/>
    <x v="0"/>
    <m/>
    <x v="0"/>
    <x v="858"/>
    <s v="Stanton"/>
    <s v="Giancarlo"/>
    <s v="Marlins"/>
    <s v="OF"/>
    <m/>
    <n v="1"/>
    <n v="0.5"/>
    <x v="295"/>
    <x v="124"/>
    <x v="2"/>
    <s v="F $.25"/>
  </r>
  <r>
    <s v="Topps4"/>
    <x v="54"/>
    <x v="0"/>
    <x v="4"/>
    <m/>
    <m/>
    <x v="0"/>
    <m/>
    <x v="1"/>
    <x v="1064"/>
    <s v="Hanson"/>
    <s v="Alen"/>
    <s v="Pirates"/>
    <s v="SS"/>
    <m/>
    <n v="1"/>
    <m/>
    <x v="451"/>
    <x v="143"/>
    <x v="1"/>
    <s v="G"/>
  </r>
  <r>
    <s v="Topps4"/>
    <x v="54"/>
    <x v="0"/>
    <x v="4"/>
    <m/>
    <m/>
    <x v="0"/>
    <m/>
    <x v="0"/>
    <x v="1065"/>
    <s v="Buschmann, Matt / Guerrero, Matt"/>
    <m/>
    <m/>
    <m/>
    <m/>
    <n v="1"/>
    <m/>
    <x v="603"/>
    <x v="124"/>
    <x v="1"/>
    <s v="G"/>
  </r>
  <r>
    <s v="Topps4"/>
    <x v="54"/>
    <x v="0"/>
    <x v="4"/>
    <m/>
    <m/>
    <x v="0"/>
    <m/>
    <x v="1"/>
    <x v="1066"/>
    <s v="Bowman"/>
    <s v="Matt"/>
    <s v="Cardinals"/>
    <s v="P"/>
    <m/>
    <n v="1"/>
    <m/>
    <x v="604"/>
    <x v="143"/>
    <x v="1"/>
    <s v="G"/>
  </r>
  <r>
    <s v="Topps4"/>
    <x v="54"/>
    <x v="0"/>
    <x v="4"/>
    <m/>
    <m/>
    <x v="0"/>
    <m/>
    <x v="1"/>
    <x v="809"/>
    <s v="Story"/>
    <s v="Trevor"/>
    <s v="Rockies"/>
    <s v="SS"/>
    <m/>
    <n v="1"/>
    <n v="2"/>
    <x v="491"/>
    <x v="143"/>
    <x v="2"/>
    <s v="E $1"/>
  </r>
  <r>
    <s v="Topps4"/>
    <x v="54"/>
    <x v="0"/>
    <x v="4"/>
    <m/>
    <m/>
    <x v="0"/>
    <m/>
    <x v="1"/>
    <x v="1067"/>
    <s v="Motter"/>
    <s v="Taylor"/>
    <s v="Rays"/>
    <s v="OF"/>
    <m/>
    <n v="1"/>
    <m/>
    <x v="605"/>
    <x v="143"/>
    <x v="1"/>
    <s v="G"/>
  </r>
  <r>
    <s v="Topps4"/>
    <x v="54"/>
    <x v="0"/>
    <x v="4"/>
    <m/>
    <m/>
    <x v="0"/>
    <m/>
    <x v="1"/>
    <x v="1068"/>
    <s v="Fulmer"/>
    <s v="Michael"/>
    <s v="Tigers"/>
    <s v="P"/>
    <m/>
    <n v="1"/>
    <m/>
    <x v="416"/>
    <x v="143"/>
    <x v="2"/>
    <s v="G"/>
  </r>
  <r>
    <s v="Topps4"/>
    <x v="54"/>
    <x v="0"/>
    <x v="4"/>
    <m/>
    <m/>
    <x v="0"/>
    <m/>
    <x v="1"/>
    <x v="1069"/>
    <s v="Taillon"/>
    <s v="Jameson"/>
    <s v="Pirates"/>
    <s v="P"/>
    <m/>
    <n v="1"/>
    <m/>
    <x v="497"/>
    <x v="143"/>
    <x v="1"/>
    <s v="G"/>
  </r>
  <r>
    <s v="Topps4"/>
    <x v="54"/>
    <x v="0"/>
    <x v="4"/>
    <m/>
    <m/>
    <x v="0"/>
    <m/>
    <x v="1"/>
    <x v="1070"/>
    <s v="Mazara"/>
    <s v="Nomar"/>
    <s v="Rangers"/>
    <s v="OF"/>
    <m/>
    <n v="1"/>
    <m/>
    <x v="496"/>
    <x v="143"/>
    <x v="2"/>
    <s v="G"/>
  </r>
  <r>
    <s v="Topps4"/>
    <x v="54"/>
    <x v="0"/>
    <x v="4"/>
    <m/>
    <m/>
    <x v="0"/>
    <m/>
    <x v="1"/>
    <x v="1071"/>
    <s v="Seager"/>
    <s v="Corey"/>
    <s v="Dodgers"/>
    <s v="SS"/>
    <m/>
    <n v="1"/>
    <m/>
    <x v="395"/>
    <x v="143"/>
    <x v="2"/>
    <s v="G"/>
  </r>
  <r>
    <s v="Topps4"/>
    <x v="54"/>
    <x v="0"/>
    <x v="4"/>
    <m/>
    <m/>
    <x v="0"/>
    <m/>
    <x v="0"/>
    <x v="860"/>
    <s v="Castro"/>
    <s v="Starlin"/>
    <s v="Yankees"/>
    <s v="2B"/>
    <m/>
    <n v="1"/>
    <m/>
    <x v="299"/>
    <x v="124"/>
    <x v="1"/>
    <s v="G"/>
  </r>
  <r>
    <s v="Topps4"/>
    <x v="54"/>
    <x v="0"/>
    <x v="4"/>
    <m/>
    <m/>
    <x v="0"/>
    <m/>
    <x v="0"/>
    <x v="811"/>
    <s v="Trout"/>
    <s v="Mike"/>
    <s v="Angels"/>
    <s v="OF"/>
    <m/>
    <n v="1"/>
    <n v="1.5"/>
    <x v="316"/>
    <x v="124"/>
    <x v="2"/>
    <s v="E $1"/>
  </r>
  <r>
    <s v="Topps4"/>
    <x v="54"/>
    <x v="0"/>
    <x v="4"/>
    <m/>
    <m/>
    <x v="0"/>
    <m/>
    <x v="1"/>
    <x v="861"/>
    <s v="Berrios"/>
    <s v="Jose"/>
    <s v="Twins"/>
    <s v="P"/>
    <m/>
    <n v="1"/>
    <m/>
    <x v="606"/>
    <x v="143"/>
    <x v="1"/>
    <s v="G"/>
  </r>
  <r>
    <s v="Topps4"/>
    <x v="54"/>
    <x v="0"/>
    <x v="4"/>
    <m/>
    <m/>
    <x v="10"/>
    <m/>
    <x v="1"/>
    <x v="1072"/>
    <s v="Berrios"/>
    <s v="Jose"/>
    <s v="Twins"/>
    <s v="P"/>
    <m/>
    <n v="1"/>
    <m/>
    <x v="606"/>
    <x v="261"/>
    <x v="1"/>
    <s v="G"/>
  </r>
  <r>
    <s v="Topps4"/>
    <x v="54"/>
    <x v="0"/>
    <x v="4"/>
    <m/>
    <m/>
    <x v="0"/>
    <m/>
    <x v="1"/>
    <x v="1073"/>
    <s v="Almora"/>
    <s v="Albert"/>
    <s v="Cubs"/>
    <s v="OF"/>
    <m/>
    <n v="1"/>
    <m/>
    <x v="602"/>
    <x v="143"/>
    <x v="1"/>
    <s v="G"/>
  </r>
  <r>
    <s v="Topps4"/>
    <x v="54"/>
    <x v="0"/>
    <x v="4"/>
    <m/>
    <m/>
    <x v="0"/>
    <m/>
    <x v="1"/>
    <x v="1074"/>
    <s v="Kim"/>
    <s v="Hyun-Soo"/>
    <s v="Orioles"/>
    <s v="OF"/>
    <m/>
    <n v="1"/>
    <m/>
    <x v="584"/>
    <x v="143"/>
    <x v="2"/>
    <s v="G"/>
  </r>
  <r>
    <s v="Topps4"/>
    <x v="54"/>
    <x v="0"/>
    <x v="4"/>
    <m/>
    <m/>
    <x v="0"/>
    <m/>
    <x v="1"/>
    <x v="1075"/>
    <s v="Thompson"/>
    <s v="Trayce"/>
    <s v="Dodgers"/>
    <s v="OF"/>
    <m/>
    <n v="1"/>
    <m/>
    <x v="489"/>
    <x v="143"/>
    <x v="1"/>
    <s v="G"/>
  </r>
  <r>
    <s v="Topps4"/>
    <x v="54"/>
    <x v="0"/>
    <x v="4"/>
    <m/>
    <m/>
    <x v="0"/>
    <m/>
    <x v="1"/>
    <x v="1076"/>
    <s v="Kemp"/>
    <s v="Tony"/>
    <s v="Astros"/>
    <s v="OF"/>
    <m/>
    <n v="1"/>
    <m/>
    <x v="607"/>
    <x v="143"/>
    <x v="1"/>
    <s v="G"/>
  </r>
  <r>
    <s v="Topps4"/>
    <x v="54"/>
    <x v="0"/>
    <x v="4"/>
    <m/>
    <m/>
    <x v="0"/>
    <m/>
    <x v="1"/>
    <x v="1077"/>
    <s v="Fulmer"/>
    <s v="Michael"/>
    <s v="Tigers"/>
    <s v="P"/>
    <m/>
    <n v="1"/>
    <m/>
    <x v="416"/>
    <x v="143"/>
    <x v="2"/>
    <s v="G"/>
  </r>
  <r>
    <s v="Topps4"/>
    <x v="54"/>
    <x v="0"/>
    <x v="4"/>
    <m/>
    <m/>
    <x v="0"/>
    <m/>
    <x v="1"/>
    <x v="1078"/>
    <s v="Seager"/>
    <s v="Corey"/>
    <s v="Dodgers"/>
    <s v="SS"/>
    <m/>
    <n v="1"/>
    <m/>
    <x v="395"/>
    <x v="143"/>
    <x v="2"/>
    <s v="G"/>
  </r>
  <r>
    <s v="Topps4"/>
    <x v="54"/>
    <x v="0"/>
    <x v="4"/>
    <m/>
    <m/>
    <x v="0"/>
    <m/>
    <x v="1"/>
    <x v="1079"/>
    <s v="White"/>
    <s v="Tyler"/>
    <s v="Astros"/>
    <s v="1B"/>
    <m/>
    <n v="1"/>
    <m/>
    <x v="481"/>
    <x v="143"/>
    <x v="1"/>
    <s v="G"/>
  </r>
  <r>
    <s v="Topps4"/>
    <x v="54"/>
    <x v="0"/>
    <x v="4"/>
    <m/>
    <m/>
    <x v="0"/>
    <m/>
    <x v="1"/>
    <x v="1080"/>
    <s v="Giolito"/>
    <s v="Lucas"/>
    <s v="Nationals"/>
    <s v="P"/>
    <m/>
    <n v="1"/>
    <m/>
    <x v="430"/>
    <x v="143"/>
    <x v="1"/>
    <s v="G"/>
  </r>
  <r>
    <s v="Topps4"/>
    <x v="54"/>
    <x v="0"/>
    <x v="4"/>
    <m/>
    <m/>
    <x v="0"/>
    <m/>
    <x v="1"/>
    <x v="1081"/>
    <s v="Diaz"/>
    <s v="Edwin"/>
    <s v="Mariners"/>
    <s v="P"/>
    <m/>
    <n v="1"/>
    <m/>
    <x v="608"/>
    <x v="143"/>
    <x v="1"/>
    <s v="G"/>
  </r>
  <r>
    <s v="Topps4"/>
    <x v="54"/>
    <x v="0"/>
    <x v="4"/>
    <m/>
    <m/>
    <x v="0"/>
    <m/>
    <x v="1"/>
    <x v="813"/>
    <s v="Stephenson"/>
    <s v="Robert"/>
    <s v="Reds"/>
    <s v="P"/>
    <m/>
    <n v="1"/>
    <m/>
    <x v="517"/>
    <x v="143"/>
    <x v="1"/>
    <s v="G"/>
  </r>
  <r>
    <s v="Topps4"/>
    <x v="54"/>
    <x v="0"/>
    <x v="4"/>
    <m/>
    <m/>
    <x v="0"/>
    <m/>
    <x v="0"/>
    <x v="1082"/>
    <s v="Cabrera"/>
    <s v="Miguel"/>
    <s v="Tigers"/>
    <m/>
    <m/>
    <n v="1"/>
    <n v="0.6"/>
    <x v="252"/>
    <x v="124"/>
    <x v="2"/>
    <s v="F $.25"/>
  </r>
  <r>
    <s v="Topps4"/>
    <x v="54"/>
    <x v="0"/>
    <x v="4"/>
    <m/>
    <m/>
    <x v="0"/>
    <m/>
    <x v="1"/>
    <x v="1083"/>
    <s v="Adleman"/>
    <s v="Tim"/>
    <s v="Reds"/>
    <s v="P"/>
    <m/>
    <n v="1"/>
    <m/>
    <x v="609"/>
    <x v="143"/>
    <x v="1"/>
    <s v="G"/>
  </r>
  <r>
    <s v="Topps4"/>
    <x v="54"/>
    <x v="0"/>
    <x v="4"/>
    <m/>
    <m/>
    <x v="0"/>
    <m/>
    <x v="1"/>
    <x v="783"/>
    <s v="Moran"/>
    <s v="Colin"/>
    <s v="Astros"/>
    <s v="3B"/>
    <m/>
    <n v="1"/>
    <m/>
    <x v="610"/>
    <x v="143"/>
    <x v="1"/>
    <s v="G"/>
  </r>
  <r>
    <s v="Topps4"/>
    <x v="54"/>
    <x v="0"/>
    <x v="4"/>
    <m/>
    <m/>
    <x v="0"/>
    <m/>
    <x v="1"/>
    <x v="1084"/>
    <s v="Suarez"/>
    <s v="Albert"/>
    <s v="Giants"/>
    <s v="P"/>
    <m/>
    <n v="1"/>
    <m/>
    <x v="611"/>
    <x v="143"/>
    <x v="1"/>
    <s v="G"/>
  </r>
  <r>
    <s v="Topps4"/>
    <x v="54"/>
    <x v="0"/>
    <x v="4"/>
    <m/>
    <m/>
    <x v="0"/>
    <m/>
    <x v="1"/>
    <x v="1085"/>
    <s v="Story"/>
    <s v="Trevor"/>
    <s v="Rockies"/>
    <s v="SS"/>
    <m/>
    <n v="1"/>
    <n v="1.25"/>
    <x v="491"/>
    <x v="143"/>
    <x v="2"/>
    <s v="E $1"/>
  </r>
  <r>
    <s v="Topps4"/>
    <x v="54"/>
    <x v="0"/>
    <x v="4"/>
    <m/>
    <m/>
    <x v="0"/>
    <m/>
    <x v="1"/>
    <x v="1086"/>
    <s v="Berrios"/>
    <s v="Jose"/>
    <s v="Twins"/>
    <s v="P"/>
    <m/>
    <n v="1"/>
    <m/>
    <x v="606"/>
    <x v="143"/>
    <x v="1"/>
    <s v="G"/>
  </r>
  <r>
    <s v="Topps4"/>
    <x v="54"/>
    <x v="0"/>
    <x v="4"/>
    <m/>
    <m/>
    <x v="0"/>
    <m/>
    <x v="1"/>
    <x v="1087"/>
    <s v="Giolito"/>
    <s v="Lucas"/>
    <s v="Nationals"/>
    <s v="P"/>
    <m/>
    <n v="1"/>
    <m/>
    <x v="430"/>
    <x v="143"/>
    <x v="1"/>
    <s v="G"/>
  </r>
  <r>
    <s v="Topps4"/>
    <x v="54"/>
    <x v="0"/>
    <x v="4"/>
    <m/>
    <m/>
    <x v="0"/>
    <m/>
    <x v="0"/>
    <x v="1088"/>
    <s v="Greinke"/>
    <s v="Zack"/>
    <s v="Diamond Backs"/>
    <s v="P"/>
    <m/>
    <n v="1"/>
    <m/>
    <x v="249"/>
    <x v="124"/>
    <x v="2"/>
    <s v="G"/>
  </r>
  <r>
    <s v="Topps4"/>
    <x v="54"/>
    <x v="0"/>
    <x v="4"/>
    <m/>
    <m/>
    <x v="0"/>
    <m/>
    <x v="0"/>
    <x v="1089"/>
    <s v="Kershaw"/>
    <s v="Clayton"/>
    <s v="Dodgers"/>
    <s v="P"/>
    <m/>
    <n v="1"/>
    <n v="0.75"/>
    <x v="281"/>
    <x v="124"/>
    <x v="2"/>
    <s v="F $.25"/>
  </r>
  <r>
    <s v="Topps4"/>
    <x v="54"/>
    <x v="0"/>
    <x v="4"/>
    <m/>
    <m/>
    <x v="0"/>
    <m/>
    <x v="1"/>
    <x v="1090"/>
    <s v="Bush"/>
    <s v="Matt"/>
    <s v="Rangers"/>
    <s v="P"/>
    <m/>
    <n v="1"/>
    <m/>
    <x v="612"/>
    <x v="143"/>
    <x v="1"/>
    <s v="G"/>
  </r>
  <r>
    <s v="Topps4"/>
    <x v="54"/>
    <x v="0"/>
    <x v="4"/>
    <m/>
    <m/>
    <x v="0"/>
    <m/>
    <x v="1"/>
    <x v="867"/>
    <s v="Biagini"/>
    <s v="Joe"/>
    <s v="Blue Jays"/>
    <s v="P"/>
    <m/>
    <n v="1"/>
    <m/>
    <x v="613"/>
    <x v="143"/>
    <x v="1"/>
    <s v="G"/>
  </r>
  <r>
    <s v="Topps4"/>
    <x v="54"/>
    <x v="0"/>
    <x v="4"/>
    <m/>
    <m/>
    <x v="0"/>
    <m/>
    <x v="1"/>
    <x v="1091"/>
    <s v="Smith"/>
    <s v="Mallex"/>
    <s v="Diamond Backs"/>
    <s v="OF"/>
    <m/>
    <n v="1"/>
    <m/>
    <x v="614"/>
    <x v="143"/>
    <x v="1"/>
    <s v="G"/>
  </r>
  <r>
    <s v="Topps4"/>
    <x v="54"/>
    <x v="0"/>
    <x v="4"/>
    <m/>
    <m/>
    <x v="0"/>
    <m/>
    <x v="1"/>
    <x v="1025"/>
    <s v="Goeddel"/>
    <s v="Tyler"/>
    <s v="Phillies"/>
    <s v="OF"/>
    <m/>
    <n v="1"/>
    <m/>
    <x v="578"/>
    <x v="143"/>
    <x v="1"/>
    <s v="G"/>
  </r>
  <r>
    <s v="Topps4"/>
    <x v="54"/>
    <x v="0"/>
    <x v="4"/>
    <m/>
    <m/>
    <x v="0"/>
    <m/>
    <x v="1"/>
    <x v="1092"/>
    <s v="Wolters"/>
    <s v="Tony"/>
    <s v="Rockies"/>
    <s v="C"/>
    <m/>
    <n v="1"/>
    <m/>
    <x v="615"/>
    <x v="143"/>
    <x v="1"/>
    <s v="G"/>
  </r>
  <r>
    <s v="Topps4"/>
    <x v="54"/>
    <x v="0"/>
    <x v="4"/>
    <m/>
    <m/>
    <x v="0"/>
    <m/>
    <x v="0"/>
    <x v="1093"/>
    <s v="Ortiz"/>
    <s v="David"/>
    <s v="Red Sox"/>
    <s v="DH"/>
    <m/>
    <n v="1"/>
    <n v="0.6"/>
    <x v="223"/>
    <x v="124"/>
    <x v="2"/>
    <s v="F $.25"/>
  </r>
  <r>
    <s v="Topps4"/>
    <x v="54"/>
    <x v="0"/>
    <x v="4"/>
    <m/>
    <m/>
    <x v="0"/>
    <m/>
    <x v="1"/>
    <x v="1094"/>
    <s v="Oh"/>
    <s v="Seung-Hwan"/>
    <s v="Cardinals"/>
    <s v="P"/>
    <m/>
    <n v="1"/>
    <m/>
    <x v="616"/>
    <x v="143"/>
    <x v="1"/>
    <s v="G"/>
  </r>
  <r>
    <s v="Topps4"/>
    <x v="54"/>
    <x v="0"/>
    <x v="4"/>
    <m/>
    <m/>
    <x v="0"/>
    <m/>
    <x v="0"/>
    <x v="1095"/>
    <s v="Suzuki"/>
    <s v="Ichiro"/>
    <s v="Marlins"/>
    <s v="OF"/>
    <m/>
    <n v="1"/>
    <n v="0.75"/>
    <x v="238"/>
    <x v="124"/>
    <x v="2"/>
    <s v="F $.25"/>
  </r>
  <r>
    <s v="Topps4"/>
    <x v="54"/>
    <x v="0"/>
    <x v="4"/>
    <m/>
    <m/>
    <x v="0"/>
    <m/>
    <x v="1"/>
    <x v="1096"/>
    <s v="Contreras"/>
    <s v="Wilson"/>
    <s v="Cubs"/>
    <s v="C"/>
    <m/>
    <n v="1"/>
    <m/>
    <x v="617"/>
    <x v="143"/>
    <x v="1"/>
    <s v="G"/>
  </r>
  <r>
    <s v="Topps4"/>
    <x v="54"/>
    <x v="0"/>
    <x v="4"/>
    <m/>
    <m/>
    <x v="0"/>
    <m/>
    <x v="1"/>
    <x v="1097"/>
    <s v="Devenski"/>
    <s v="Chris"/>
    <s v="Astros"/>
    <s v="P"/>
    <m/>
    <n v="1"/>
    <m/>
    <x v="618"/>
    <x v="143"/>
    <x v="1"/>
    <s v="G"/>
  </r>
  <r>
    <s v="Topps4"/>
    <x v="54"/>
    <x v="0"/>
    <x v="4"/>
    <m/>
    <m/>
    <x v="0"/>
    <m/>
    <x v="1"/>
    <x v="817"/>
    <s v="Seager"/>
    <s v="Corey"/>
    <s v="Dodgers"/>
    <s v="SS"/>
    <m/>
    <n v="1"/>
    <m/>
    <x v="395"/>
    <x v="143"/>
    <x v="2"/>
    <s v="G"/>
  </r>
  <r>
    <s v="Topps4"/>
    <x v="54"/>
    <x v="0"/>
    <x v="4"/>
    <m/>
    <m/>
    <x v="0"/>
    <m/>
    <x v="1"/>
    <x v="1098"/>
    <s v="Nola"/>
    <s v="Aaron"/>
    <s v="Phillies"/>
    <s v="P"/>
    <m/>
    <n v="1"/>
    <n v="1"/>
    <x v="345"/>
    <x v="143"/>
    <x v="1"/>
    <s v="E $1"/>
  </r>
  <r>
    <s v="Topps4"/>
    <x v="54"/>
    <x v="0"/>
    <x v="4"/>
    <m/>
    <m/>
    <x v="0"/>
    <m/>
    <x v="1"/>
    <x v="818"/>
    <s v="Maeda"/>
    <s v="Kenta"/>
    <s v="Dodgers"/>
    <s v="P"/>
    <m/>
    <n v="1"/>
    <m/>
    <x v="425"/>
    <x v="143"/>
    <x v="4"/>
    <s v="G"/>
  </r>
  <r>
    <s v="Topps4"/>
    <x v="54"/>
    <x v="0"/>
    <x v="4"/>
    <m/>
    <m/>
    <x v="0"/>
    <m/>
    <x v="1"/>
    <x v="1099"/>
    <s v="Anderson"/>
    <s v="Tim"/>
    <s v="White Sox"/>
    <s v="SS"/>
    <m/>
    <n v="1"/>
    <m/>
    <x v="619"/>
    <x v="143"/>
    <x v="1"/>
    <s v="G"/>
  </r>
  <r>
    <s v="Topps4"/>
    <x v="54"/>
    <x v="0"/>
    <x v="4"/>
    <m/>
    <m/>
    <x v="0"/>
    <m/>
    <x v="0"/>
    <x v="1100"/>
    <s v="Altuve"/>
    <s v="Jose"/>
    <s v="Astros"/>
    <s v="2B"/>
    <m/>
    <n v="1"/>
    <n v="0.25"/>
    <x v="320"/>
    <x v="124"/>
    <x v="2"/>
    <s v="F $.25"/>
  </r>
  <r>
    <s v="Topps4"/>
    <x v="54"/>
    <x v="0"/>
    <x v="4"/>
    <m/>
    <m/>
    <x v="0"/>
    <m/>
    <x v="1"/>
    <x v="1101"/>
    <s v="Vargas"/>
    <s v="Cesar"/>
    <s v="Padres"/>
    <s v="P"/>
    <m/>
    <n v="1"/>
    <m/>
    <x v="620"/>
    <x v="143"/>
    <x v="1"/>
    <s v="G"/>
  </r>
  <r>
    <s v="Topps4"/>
    <x v="54"/>
    <x v="0"/>
    <x v="4"/>
    <m/>
    <m/>
    <x v="0"/>
    <m/>
    <x v="0"/>
    <x v="819"/>
    <s v="Cabrera"/>
    <s v="Miguel"/>
    <s v="Tigers"/>
    <s v="1B"/>
    <m/>
    <n v="1"/>
    <n v="0.6"/>
    <x v="252"/>
    <x v="124"/>
    <x v="2"/>
    <s v="F $.25"/>
  </r>
  <r>
    <s v="Topps4"/>
    <x v="54"/>
    <x v="0"/>
    <x v="4"/>
    <m/>
    <m/>
    <x v="0"/>
    <m/>
    <x v="1"/>
    <x v="1102"/>
    <s v="Diaz"/>
    <s v="Aledmys"/>
    <s v="Cardinals"/>
    <s v="SS"/>
    <m/>
    <n v="1"/>
    <m/>
    <x v="490"/>
    <x v="143"/>
    <x v="2"/>
    <s v="G"/>
  </r>
  <r>
    <s v="Topps4"/>
    <x v="54"/>
    <x v="0"/>
    <x v="4"/>
    <m/>
    <m/>
    <x v="0"/>
    <m/>
    <x v="0"/>
    <x v="1103"/>
    <s v="Bryant"/>
    <s v="Kris"/>
    <s v="Cubs"/>
    <s v="3B"/>
    <m/>
    <n v="1"/>
    <n v="1.5"/>
    <x v="367"/>
    <x v="124"/>
    <x v="4"/>
    <s v="E $1"/>
  </r>
  <r>
    <s v="Topps4"/>
    <x v="54"/>
    <x v="0"/>
    <x v="4"/>
    <m/>
    <m/>
    <x v="0"/>
    <m/>
    <x v="1"/>
    <x v="1104"/>
    <s v="Mazara"/>
    <s v="Nomar"/>
    <s v="Rangers"/>
    <s v="OF"/>
    <m/>
    <n v="1"/>
    <m/>
    <x v="496"/>
    <x v="143"/>
    <x v="2"/>
    <s v="G"/>
  </r>
  <r>
    <s v="Topps4"/>
    <x v="54"/>
    <x v="0"/>
    <x v="4"/>
    <m/>
    <m/>
    <x v="0"/>
    <m/>
    <x v="0"/>
    <x v="1105"/>
    <s v="Harper"/>
    <s v="Bryce"/>
    <s v="Nationals"/>
    <s v="OF"/>
    <m/>
    <n v="1"/>
    <n v="0.75"/>
    <x v="291"/>
    <x v="124"/>
    <x v="2"/>
    <s v="F $.25"/>
  </r>
  <r>
    <s v="BB-Other3"/>
    <x v="55"/>
    <x v="22"/>
    <x v="118"/>
    <m/>
    <m/>
    <x v="0"/>
    <m/>
    <x v="0"/>
    <x v="1106"/>
    <s v="Scherzer"/>
    <s v="Max"/>
    <s v="Nationals"/>
    <s v="P"/>
    <m/>
    <n v="1"/>
    <n v="1"/>
    <x v="285"/>
    <x v="262"/>
    <x v="2"/>
    <s v="E $1"/>
  </r>
  <r>
    <s v="BB-Other3"/>
    <x v="55"/>
    <x v="22"/>
    <x v="0"/>
    <m/>
    <m/>
    <x v="0"/>
    <m/>
    <x v="1"/>
    <x v="356"/>
    <s v="Gsellman"/>
    <s v="Robert"/>
    <s v="Mets"/>
    <m/>
    <m/>
    <n v="1"/>
    <m/>
    <x v="621"/>
    <x v="191"/>
    <x v="1"/>
    <s v="G"/>
  </r>
  <r>
    <s v="BB-Other3"/>
    <x v="55"/>
    <x v="22"/>
    <x v="0"/>
    <m/>
    <m/>
    <x v="0"/>
    <m/>
    <x v="0"/>
    <x v="17"/>
    <s v="Harper"/>
    <s v="Bryce"/>
    <s v="Nationals"/>
    <m/>
    <m/>
    <n v="1"/>
    <n v="1.25"/>
    <x v="291"/>
    <x v="126"/>
    <x v="2"/>
    <s v="E $1"/>
  </r>
  <r>
    <s v="BB-Other3"/>
    <x v="55"/>
    <x v="22"/>
    <x v="0"/>
    <m/>
    <m/>
    <x v="0"/>
    <m/>
    <x v="0"/>
    <x v="291"/>
    <s v="Suzuki"/>
    <s v="Ichiro"/>
    <s v="Marlins"/>
    <s v="DH"/>
    <m/>
    <n v="1"/>
    <n v="1"/>
    <x v="238"/>
    <x v="126"/>
    <x v="2"/>
    <s v="E $1"/>
  </r>
  <r>
    <s v="BB-Other3"/>
    <x v="55"/>
    <x v="22"/>
    <x v="0"/>
    <m/>
    <m/>
    <x v="0"/>
    <m/>
    <x v="0"/>
    <x v="338"/>
    <s v="Winfield"/>
    <s v="Dave"/>
    <s v="Padres"/>
    <m/>
    <m/>
    <n v="1"/>
    <n v="0.6"/>
    <x v="29"/>
    <x v="126"/>
    <x v="0"/>
    <s v="F $.25"/>
  </r>
  <r>
    <s v="BB-Other3"/>
    <x v="55"/>
    <x v="22"/>
    <x v="0"/>
    <m/>
    <m/>
    <x v="0"/>
    <m/>
    <x v="1"/>
    <x v="157"/>
    <s v="Cecchini"/>
    <s v="Gavin"/>
    <s v="Mets"/>
    <m/>
    <m/>
    <n v="1"/>
    <m/>
    <x v="417"/>
    <x v="191"/>
    <x v="1"/>
    <s v="G"/>
  </r>
  <r>
    <s v="BB-Other3"/>
    <x v="55"/>
    <x v="22"/>
    <x v="0"/>
    <m/>
    <m/>
    <x v="0"/>
    <m/>
    <x v="0"/>
    <x v="132"/>
    <s v="Mazara"/>
    <s v="Nomar"/>
    <s v="Rangers"/>
    <m/>
    <m/>
    <n v="1"/>
    <m/>
    <x v="496"/>
    <x v="126"/>
    <x v="2"/>
    <s v="G"/>
  </r>
  <r>
    <s v="BB-Other3"/>
    <x v="55"/>
    <x v="22"/>
    <x v="0"/>
    <m/>
    <m/>
    <x v="0"/>
    <m/>
    <x v="1"/>
    <x v="514"/>
    <s v="Musgrove"/>
    <s v="Joe"/>
    <s v="Astros"/>
    <m/>
    <m/>
    <n v="1"/>
    <m/>
    <x v="622"/>
    <x v="191"/>
    <x v="1"/>
    <s v="G"/>
  </r>
  <r>
    <s v="BB-Other3"/>
    <x v="55"/>
    <x v="22"/>
    <x v="0"/>
    <m/>
    <m/>
    <x v="0"/>
    <m/>
    <x v="0"/>
    <x v="569"/>
    <s v="Kershaw"/>
    <s v="Clayton"/>
    <s v="Dodgers"/>
    <s v="P"/>
    <m/>
    <n v="1"/>
    <n v="1"/>
    <x v="281"/>
    <x v="126"/>
    <x v="2"/>
    <s v="E $1"/>
  </r>
  <r>
    <s v="BB-Other3"/>
    <x v="55"/>
    <x v="22"/>
    <x v="0"/>
    <m/>
    <m/>
    <x v="0"/>
    <m/>
    <x v="0"/>
    <x v="159"/>
    <s v="Nola"/>
    <s v="Aaron"/>
    <s v="Phillies"/>
    <s v="P"/>
    <m/>
    <n v="1"/>
    <n v="0.25"/>
    <x v="345"/>
    <x v="126"/>
    <x v="1"/>
    <s v="F $.25"/>
  </r>
  <r>
    <s v="Bowman1"/>
    <x v="55"/>
    <x v="6"/>
    <x v="119"/>
    <s v="Bowman 70 red"/>
    <m/>
    <x v="0"/>
    <m/>
    <x v="3"/>
    <x v="1107"/>
    <s v="Hillman"/>
    <s v="Juan"/>
    <s v="Indians"/>
    <m/>
    <n v="23"/>
    <n v="1"/>
    <m/>
    <x v="623"/>
    <x v="263"/>
    <x v="1"/>
    <s v="G"/>
  </r>
  <r>
    <s v="Bowman1"/>
    <x v="55"/>
    <x v="6"/>
    <x v="0"/>
    <s v="Silver"/>
    <s v="/499"/>
    <x v="0"/>
    <m/>
    <x v="0"/>
    <x v="386"/>
    <s v="Schwarber"/>
    <s v="Kyle"/>
    <s v="Cubs"/>
    <s v="OF"/>
    <m/>
    <n v="1"/>
    <m/>
    <x v="493"/>
    <x v="264"/>
    <x v="2"/>
    <s v="G"/>
  </r>
  <r>
    <s v="Bowman1"/>
    <x v="55"/>
    <x v="6"/>
    <x v="81"/>
    <s v="Silver"/>
    <s v="/499"/>
    <x v="0"/>
    <m/>
    <x v="3"/>
    <x v="1108"/>
    <s v="Holmes"/>
    <s v="Grant"/>
    <s v="Athletics"/>
    <s v="P"/>
    <n v="24"/>
    <n v="1"/>
    <m/>
    <x v="624"/>
    <x v="265"/>
    <x v="1"/>
    <s v="G"/>
  </r>
  <r>
    <s v="Bowman1"/>
    <x v="55"/>
    <x v="6"/>
    <x v="68"/>
    <s v="Silver"/>
    <s v="/499"/>
    <x v="0"/>
    <m/>
    <x v="3"/>
    <x v="1109"/>
    <s v="Anderson"/>
    <s v="Brian"/>
    <s v="Marlins"/>
    <s v="3B"/>
    <n v="27"/>
    <n v="1"/>
    <m/>
    <x v="625"/>
    <x v="266"/>
    <x v="1"/>
    <s v="G"/>
  </r>
  <r>
    <s v="Bowman1"/>
    <x v="55"/>
    <x v="6"/>
    <x v="120"/>
    <m/>
    <m/>
    <x v="0"/>
    <m/>
    <x v="1"/>
    <x v="181"/>
    <s v="Moncada"/>
    <s v="Yoan"/>
    <s v="White Sox"/>
    <s v="2B"/>
    <n v="25"/>
    <n v="1"/>
    <n v="3"/>
    <x v="428"/>
    <x v="267"/>
    <x v="2"/>
    <s v="E $1"/>
  </r>
  <r>
    <s v="Bowman1"/>
    <x v="55"/>
    <x v="6"/>
    <x v="121"/>
    <m/>
    <m/>
    <x v="0"/>
    <m/>
    <x v="0"/>
    <x v="1110"/>
    <s v="Rizzuto"/>
    <s v="Phil"/>
    <s v="Yankees"/>
    <s v="SS"/>
    <s v="PC"/>
    <n v="1"/>
    <n v="1.5"/>
    <x v="626"/>
    <x v="268"/>
    <x v="0"/>
    <s v="E $1"/>
  </r>
  <r>
    <s v="Bowman1"/>
    <x v="55"/>
    <x v="6"/>
    <x v="122"/>
    <m/>
    <m/>
    <x v="0"/>
    <m/>
    <x v="0"/>
    <x v="1111"/>
    <s v="Harper"/>
    <s v="Bryce"/>
    <s v="Nationals"/>
    <s v="OF"/>
    <m/>
    <n v="1"/>
    <n v="3"/>
    <x v="291"/>
    <x v="269"/>
    <x v="2"/>
    <s v="E $1"/>
  </r>
  <r>
    <s v="Bowman1"/>
    <x v="55"/>
    <x v="6"/>
    <x v="122"/>
    <m/>
    <m/>
    <x v="0"/>
    <m/>
    <x v="0"/>
    <x v="1112"/>
    <s v="Griffey Jr"/>
    <s v="Ken"/>
    <s v="Mariners"/>
    <s v="OF"/>
    <s v="PC"/>
    <n v="1"/>
    <n v="3"/>
    <x v="151"/>
    <x v="269"/>
    <x v="0"/>
    <s v="E $1"/>
  </r>
  <r>
    <s v="Bowman1"/>
    <x v="55"/>
    <x v="6"/>
    <x v="0"/>
    <s v="Blue Shimmer"/>
    <m/>
    <x v="0"/>
    <m/>
    <x v="3"/>
    <x v="1113"/>
    <s v="Allard"/>
    <s v="Kolby"/>
    <s v="Braves"/>
    <s v="P"/>
    <n v="23"/>
    <n v="1"/>
    <m/>
    <x v="627"/>
    <x v="270"/>
    <x v="1"/>
    <s v="G"/>
  </r>
  <r>
    <s v="Bowman1"/>
    <x v="55"/>
    <x v="6"/>
    <x v="123"/>
    <m/>
    <m/>
    <x v="0"/>
    <m/>
    <x v="3"/>
    <x v="1114"/>
    <s v="Garrett,Stone/Dean,Austin/Riddle,JT"/>
    <m/>
    <s v="Marlins"/>
    <m/>
    <m/>
    <n v="1"/>
    <m/>
    <x v="628"/>
    <x v="271"/>
    <x v="1"/>
    <s v="G"/>
  </r>
  <r>
    <s v="Bowman1"/>
    <x v="55"/>
    <x v="6"/>
    <x v="123"/>
    <m/>
    <m/>
    <x v="0"/>
    <m/>
    <x v="3"/>
    <x v="1115"/>
    <s v="Taveras,Leody/Ibanez,Andy/Guzman,Ronald"/>
    <m/>
    <s v="Rangers"/>
    <m/>
    <m/>
    <n v="1"/>
    <m/>
    <x v="629"/>
    <x v="271"/>
    <x v="1"/>
    <s v="G"/>
  </r>
  <r>
    <s v="TL"/>
    <x v="55"/>
    <x v="6"/>
    <x v="124"/>
    <s v="Gold"/>
    <s v="/50"/>
    <x v="5"/>
    <m/>
    <x v="3"/>
    <x v="1116"/>
    <s v="Friedl"/>
    <s v="TJ"/>
    <s v="Reds"/>
    <s v="OF"/>
    <n v="25"/>
    <n v="1"/>
    <n v="50"/>
    <x v="630"/>
    <x v="272"/>
    <x v="1"/>
    <s v="B $50"/>
  </r>
  <r>
    <s v="Bowman1"/>
    <x v="55"/>
    <x v="6"/>
    <x v="125"/>
    <m/>
    <m/>
    <x v="0"/>
    <m/>
    <x v="1"/>
    <x v="0"/>
    <s v="Swanson"/>
    <s v="Dansby"/>
    <s v="Braves"/>
    <s v="SS"/>
    <m/>
    <n v="1"/>
    <m/>
    <x v="468"/>
    <x v="273"/>
    <x v="1"/>
    <s v="G"/>
  </r>
  <r>
    <s v="Bowman1"/>
    <x v="55"/>
    <x v="6"/>
    <x v="125"/>
    <m/>
    <m/>
    <x v="0"/>
    <m/>
    <x v="1"/>
    <x v="72"/>
    <s v="De Leon"/>
    <s v="Jose"/>
    <s v="Dodgers"/>
    <s v="P"/>
    <m/>
    <n v="1"/>
    <m/>
    <x v="631"/>
    <x v="273"/>
    <x v="1"/>
    <s v="G"/>
  </r>
  <r>
    <s v="Bowman1"/>
    <x v="55"/>
    <x v="6"/>
    <x v="125"/>
    <m/>
    <m/>
    <x v="0"/>
    <m/>
    <x v="1"/>
    <x v="179"/>
    <s v="Fulmer"/>
    <s v="Carson"/>
    <s v="White Sox"/>
    <s v="P"/>
    <m/>
    <n v="1"/>
    <m/>
    <x v="632"/>
    <x v="273"/>
    <x v="2"/>
    <s v="G"/>
  </r>
  <r>
    <s v="Bowman1"/>
    <x v="55"/>
    <x v="6"/>
    <x v="126"/>
    <m/>
    <m/>
    <x v="0"/>
    <m/>
    <x v="3"/>
    <x v="1117"/>
    <s v="Lopez"/>
    <s v="Reynaldo"/>
    <s v="White Sox"/>
    <s v="P"/>
    <n v="26"/>
    <n v="1"/>
    <m/>
    <x v="633"/>
    <x v="274"/>
    <x v="1"/>
    <s v="G"/>
  </r>
  <r>
    <s v="Bowman1"/>
    <x v="55"/>
    <x v="6"/>
    <x v="126"/>
    <m/>
    <m/>
    <x v="0"/>
    <m/>
    <x v="3"/>
    <x v="1118"/>
    <s v="Sisco"/>
    <s v="Chance"/>
    <s v="Orioles"/>
    <s v="C"/>
    <n v="25"/>
    <n v="1"/>
    <m/>
    <x v="634"/>
    <x v="274"/>
    <x v="1"/>
    <s v="G"/>
  </r>
  <r>
    <s v="Bowman1"/>
    <x v="55"/>
    <x v="6"/>
    <x v="126"/>
    <m/>
    <m/>
    <x v="0"/>
    <m/>
    <x v="3"/>
    <x v="1119"/>
    <s v="Urias"/>
    <s v="Luis"/>
    <s v="Padres"/>
    <s v="2B"/>
    <n v="23"/>
    <n v="1"/>
    <m/>
    <x v="635"/>
    <x v="274"/>
    <x v="1"/>
    <s v="G"/>
  </r>
  <r>
    <s v="Bowman1"/>
    <x v="55"/>
    <x v="6"/>
    <x v="0"/>
    <m/>
    <m/>
    <x v="0"/>
    <m/>
    <x v="0"/>
    <x v="155"/>
    <s v="Harper"/>
    <s v="Bryce"/>
    <s v="Nationals"/>
    <s v="OF"/>
    <m/>
    <n v="1"/>
    <n v="1.25"/>
    <x v="291"/>
    <x v="38"/>
    <x v="2"/>
    <s v="E $1"/>
  </r>
  <r>
    <s v="Bowman1"/>
    <x v="55"/>
    <x v="6"/>
    <x v="0"/>
    <m/>
    <m/>
    <x v="0"/>
    <m/>
    <x v="1"/>
    <x v="267"/>
    <s v="Hoffman"/>
    <s v="Jeff"/>
    <s v="Rockies"/>
    <s v="P"/>
    <m/>
    <n v="1"/>
    <m/>
    <x v="636"/>
    <x v="39"/>
    <x v="1"/>
    <s v="G"/>
  </r>
  <r>
    <s v="Bowman1"/>
    <x v="55"/>
    <x v="6"/>
    <x v="0"/>
    <m/>
    <m/>
    <x v="0"/>
    <m/>
    <x v="0"/>
    <x v="72"/>
    <s v="Betts"/>
    <s v="Mookie"/>
    <s v="Red Sox"/>
    <s v="OF"/>
    <m/>
    <n v="1"/>
    <n v="0.75"/>
    <x v="331"/>
    <x v="38"/>
    <x v="2"/>
    <s v="F $.25"/>
  </r>
  <r>
    <s v="Bowman1"/>
    <x v="55"/>
    <x v="6"/>
    <x v="0"/>
    <m/>
    <m/>
    <x v="0"/>
    <m/>
    <x v="0"/>
    <x v="51"/>
    <s v="Altuve"/>
    <s v="Jose"/>
    <s v="Astros"/>
    <s v="2B"/>
    <m/>
    <n v="1"/>
    <n v="0.5"/>
    <x v="320"/>
    <x v="38"/>
    <x v="2"/>
    <s v="F $.25"/>
  </r>
  <r>
    <s v="Bowman1"/>
    <x v="55"/>
    <x v="6"/>
    <x v="0"/>
    <m/>
    <m/>
    <x v="0"/>
    <m/>
    <x v="1"/>
    <x v="28"/>
    <s v="Margot"/>
    <s v="Manny"/>
    <s v="Padres"/>
    <s v="OF"/>
    <m/>
    <n v="1"/>
    <m/>
    <x v="637"/>
    <x v="39"/>
    <x v="1"/>
    <s v="G"/>
  </r>
  <r>
    <s v="Bowman1"/>
    <x v="55"/>
    <x v="6"/>
    <x v="0"/>
    <m/>
    <m/>
    <x v="0"/>
    <m/>
    <x v="1"/>
    <x v="270"/>
    <s v="Fulmer"/>
    <s v="Carson"/>
    <s v="White Sox"/>
    <s v="P"/>
    <m/>
    <n v="1"/>
    <m/>
    <x v="632"/>
    <x v="39"/>
    <x v="2"/>
    <s v="G"/>
  </r>
  <r>
    <s v="Bowman1"/>
    <x v="55"/>
    <x v="6"/>
    <x v="0"/>
    <m/>
    <m/>
    <x v="0"/>
    <m/>
    <x v="1"/>
    <x v="269"/>
    <s v="Benintendi"/>
    <s v="Andrew"/>
    <s v="Red Sox"/>
    <s v="OF"/>
    <m/>
    <n v="1"/>
    <n v="2.5"/>
    <x v="410"/>
    <x v="39"/>
    <x v="4"/>
    <s v="E $1"/>
  </r>
  <r>
    <s v="Bowman1"/>
    <x v="55"/>
    <x v="6"/>
    <x v="0"/>
    <m/>
    <m/>
    <x v="0"/>
    <m/>
    <x v="1"/>
    <x v="101"/>
    <s v="Moncada"/>
    <s v="Yoan"/>
    <s v="White Sox"/>
    <s v="2B"/>
    <m/>
    <n v="1"/>
    <m/>
    <x v="428"/>
    <x v="39"/>
    <x v="2"/>
    <s v="G"/>
  </r>
  <r>
    <s v="Bowman1"/>
    <x v="55"/>
    <x v="6"/>
    <x v="0"/>
    <m/>
    <m/>
    <x v="0"/>
    <m/>
    <x v="1"/>
    <x v="15"/>
    <s v="Hernandez"/>
    <s v="Teoscar"/>
    <s v="Astros"/>
    <s v="OF"/>
    <m/>
    <n v="1"/>
    <m/>
    <x v="638"/>
    <x v="39"/>
    <x v="1"/>
    <s v="G"/>
  </r>
  <r>
    <s v="Bowman1"/>
    <x v="55"/>
    <x v="6"/>
    <x v="0"/>
    <m/>
    <m/>
    <x v="0"/>
    <m/>
    <x v="1"/>
    <x v="641"/>
    <s v="Lopez"/>
    <s v="Reynaldo"/>
    <s v="White Sox"/>
    <s v="P"/>
    <m/>
    <n v="1"/>
    <m/>
    <x v="633"/>
    <x v="39"/>
    <x v="1"/>
    <s v="G"/>
  </r>
  <r>
    <s v="TL"/>
    <x v="55"/>
    <x v="6"/>
    <x v="0"/>
    <m/>
    <m/>
    <x v="0"/>
    <m/>
    <x v="1"/>
    <x v="315"/>
    <s v="Judge"/>
    <s v="Aaron"/>
    <s v="Yankees"/>
    <s v="OF"/>
    <m/>
    <n v="1"/>
    <n v="8"/>
    <x v="639"/>
    <x v="39"/>
    <x v="2"/>
    <s v="D $5"/>
  </r>
  <r>
    <s v="Bowman1"/>
    <x v="55"/>
    <x v="6"/>
    <x v="0"/>
    <m/>
    <m/>
    <x v="0"/>
    <m/>
    <x v="0"/>
    <x v="271"/>
    <s v="Suzuki"/>
    <s v="Ichiro"/>
    <s v="Marlins"/>
    <s v="OF"/>
    <m/>
    <n v="1"/>
    <n v="1"/>
    <x v="238"/>
    <x v="38"/>
    <x v="2"/>
    <s v="E $1"/>
  </r>
  <r>
    <s v="Bowman1"/>
    <x v="55"/>
    <x v="6"/>
    <x v="0"/>
    <m/>
    <m/>
    <x v="0"/>
    <m/>
    <x v="1"/>
    <x v="87"/>
    <s v="Gsellman"/>
    <s v="Robert"/>
    <s v="Mets"/>
    <s v="P"/>
    <m/>
    <n v="1"/>
    <m/>
    <x v="621"/>
    <x v="39"/>
    <x v="1"/>
    <s v="G"/>
  </r>
  <r>
    <s v="Bowman1"/>
    <x v="55"/>
    <x v="6"/>
    <x v="0"/>
    <m/>
    <m/>
    <x v="0"/>
    <m/>
    <x v="1"/>
    <x v="288"/>
    <s v="Healy"/>
    <s v="Ryon"/>
    <s v="Athletics"/>
    <s v="1B"/>
    <m/>
    <n v="1"/>
    <m/>
    <x v="640"/>
    <x v="39"/>
    <x v="2"/>
    <s v="G"/>
  </r>
  <r>
    <s v="Bowman1"/>
    <x v="55"/>
    <x v="6"/>
    <x v="0"/>
    <m/>
    <m/>
    <x v="0"/>
    <m/>
    <x v="1"/>
    <x v="1120"/>
    <s v="Arcia"/>
    <s v="Orlando"/>
    <s v="Brewers"/>
    <s v="SS"/>
    <m/>
    <n v="1"/>
    <m/>
    <x v="396"/>
    <x v="39"/>
    <x v="1"/>
    <s v="G"/>
  </r>
  <r>
    <s v="Bowman1"/>
    <x v="55"/>
    <x v="6"/>
    <x v="0"/>
    <m/>
    <m/>
    <x v="0"/>
    <m/>
    <x v="1"/>
    <x v="184"/>
    <s v="De Leon"/>
    <s v="Jose"/>
    <s v="Rays"/>
    <s v="P"/>
    <m/>
    <n v="1"/>
    <m/>
    <x v="631"/>
    <x v="39"/>
    <x v="1"/>
    <s v="G"/>
  </r>
  <r>
    <s v="Bowman1"/>
    <x v="55"/>
    <x v="6"/>
    <x v="0"/>
    <m/>
    <m/>
    <x v="0"/>
    <m/>
    <x v="0"/>
    <x v="357"/>
    <s v="Ortiz"/>
    <s v="David"/>
    <s v="Red Sox"/>
    <s v="DH"/>
    <m/>
    <n v="1"/>
    <n v="0.6"/>
    <x v="223"/>
    <x v="38"/>
    <x v="2"/>
    <s v="F $.25"/>
  </r>
  <r>
    <s v="Bowman1"/>
    <x v="55"/>
    <x v="6"/>
    <x v="0"/>
    <m/>
    <m/>
    <x v="0"/>
    <m/>
    <x v="1"/>
    <x v="642"/>
    <s v="Dahl"/>
    <s v="David"/>
    <s v="Rockies"/>
    <s v="OF"/>
    <m/>
    <n v="1"/>
    <m/>
    <x v="641"/>
    <x v="39"/>
    <x v="1"/>
    <s v="G"/>
  </r>
  <r>
    <s v="Bowman1"/>
    <x v="55"/>
    <x v="6"/>
    <x v="0"/>
    <m/>
    <m/>
    <x v="0"/>
    <m/>
    <x v="1"/>
    <x v="29"/>
    <s v="Segedin"/>
    <s v="Rob"/>
    <s v="Dodgers"/>
    <s v="3B"/>
    <m/>
    <n v="1"/>
    <m/>
    <x v="642"/>
    <x v="39"/>
    <x v="1"/>
    <s v="G"/>
  </r>
  <r>
    <s v="Bowman1"/>
    <x v="55"/>
    <x v="6"/>
    <x v="0"/>
    <m/>
    <m/>
    <x v="0"/>
    <m/>
    <x v="1"/>
    <x v="209"/>
    <s v="Glasnow"/>
    <s v="Tyler"/>
    <s v="Pirates"/>
    <s v="P"/>
    <m/>
    <n v="1"/>
    <m/>
    <x v="465"/>
    <x v="39"/>
    <x v="1"/>
    <s v="G"/>
  </r>
  <r>
    <s v="Bowman1"/>
    <x v="55"/>
    <x v="6"/>
    <x v="0"/>
    <m/>
    <m/>
    <x v="0"/>
    <m/>
    <x v="1"/>
    <x v="130"/>
    <s v="Swanson"/>
    <s v="Dansby"/>
    <s v="Braves"/>
    <s v="SS"/>
    <m/>
    <n v="1"/>
    <m/>
    <x v="468"/>
    <x v="39"/>
    <x v="1"/>
    <s v="G"/>
  </r>
  <r>
    <s v="Bowman1"/>
    <x v="55"/>
    <x v="6"/>
    <x v="0"/>
    <m/>
    <m/>
    <x v="0"/>
    <m/>
    <x v="1"/>
    <x v="289"/>
    <s v="Alfaro"/>
    <s v="Jorge"/>
    <s v="Phillies"/>
    <s v="C"/>
    <m/>
    <n v="1"/>
    <m/>
    <x v="643"/>
    <x v="39"/>
    <x v="1"/>
    <s v="G"/>
  </r>
  <r>
    <s v="Bowman1"/>
    <x v="55"/>
    <x v="6"/>
    <x v="0"/>
    <m/>
    <m/>
    <x v="0"/>
    <m/>
    <x v="1"/>
    <x v="830"/>
    <s v="Thompson"/>
    <s v="Jake"/>
    <s v="Phillies"/>
    <s v="P"/>
    <m/>
    <n v="1"/>
    <m/>
    <x v="644"/>
    <x v="39"/>
    <x v="1"/>
    <s v="G"/>
  </r>
  <r>
    <s v="Bowman1"/>
    <x v="55"/>
    <x v="6"/>
    <x v="0"/>
    <m/>
    <m/>
    <x v="0"/>
    <m/>
    <x v="1"/>
    <x v="469"/>
    <s v="Dozier"/>
    <s v="Hunter"/>
    <s v="Royals"/>
    <s v="3B"/>
    <m/>
    <n v="1"/>
    <m/>
    <x v="645"/>
    <x v="39"/>
    <x v="1"/>
    <s v="G"/>
  </r>
  <r>
    <s v="Bowman1"/>
    <x v="55"/>
    <x v="6"/>
    <x v="0"/>
    <m/>
    <m/>
    <x v="0"/>
    <m/>
    <x v="1"/>
    <x v="1121"/>
    <s v="Strahm"/>
    <s v="Matt"/>
    <s v="Royals"/>
    <s v="P"/>
    <m/>
    <n v="1"/>
    <m/>
    <x v="646"/>
    <x v="39"/>
    <x v="1"/>
    <s v="G"/>
  </r>
  <r>
    <s v="Bowman1"/>
    <x v="55"/>
    <x v="6"/>
    <x v="0"/>
    <m/>
    <m/>
    <x v="0"/>
    <m/>
    <x v="1"/>
    <x v="323"/>
    <s v="Cecchini"/>
    <s v="Gavin"/>
    <s v="Mets"/>
    <s v="SS"/>
    <m/>
    <n v="1"/>
    <m/>
    <x v="417"/>
    <x v="39"/>
    <x v="1"/>
    <s v="G"/>
  </r>
  <r>
    <s v="Bowman1"/>
    <x v="55"/>
    <x v="6"/>
    <x v="0"/>
    <m/>
    <m/>
    <x v="0"/>
    <m/>
    <x v="1"/>
    <x v="565"/>
    <s v="Bregman"/>
    <s v="Alex"/>
    <s v="Astros"/>
    <s v="3B"/>
    <m/>
    <n v="1"/>
    <n v="1.5"/>
    <x v="647"/>
    <x v="39"/>
    <x v="4"/>
    <s v="E $1"/>
  </r>
  <r>
    <s v="Bowman1"/>
    <x v="55"/>
    <x v="6"/>
    <x v="0"/>
    <m/>
    <m/>
    <x v="0"/>
    <m/>
    <x v="1"/>
    <x v="186"/>
    <s v="Tapia"/>
    <s v="Raimel"/>
    <s v="Rockies"/>
    <s v="OF"/>
    <m/>
    <n v="1"/>
    <m/>
    <x v="449"/>
    <x v="39"/>
    <x v="2"/>
    <s v="G"/>
  </r>
  <r>
    <s v="Bowman1"/>
    <x v="55"/>
    <x v="6"/>
    <x v="0"/>
    <m/>
    <m/>
    <x v="0"/>
    <m/>
    <x v="1"/>
    <x v="291"/>
    <s v="Shipley"/>
    <s v="Braden"/>
    <s v="Diamond Backs"/>
    <s v="P"/>
    <m/>
    <n v="1"/>
    <m/>
    <x v="648"/>
    <x v="39"/>
    <x v="1"/>
    <s v="G"/>
  </r>
  <r>
    <s v="Bowman1"/>
    <x v="55"/>
    <x v="6"/>
    <x v="0"/>
    <m/>
    <m/>
    <x v="0"/>
    <m/>
    <x v="1"/>
    <x v="523"/>
    <s v="Austin"/>
    <s v="Tyler"/>
    <s v="Yankees"/>
    <s v="OF"/>
    <m/>
    <n v="1"/>
    <m/>
    <x v="649"/>
    <x v="39"/>
    <x v="1"/>
    <s v="G"/>
  </r>
  <r>
    <s v="Bowman1"/>
    <x v="55"/>
    <x v="6"/>
    <x v="0"/>
    <m/>
    <m/>
    <x v="0"/>
    <m/>
    <x v="1"/>
    <x v="566"/>
    <s v="Cotton"/>
    <s v="Jharel"/>
    <s v="Athletics"/>
    <s v="P"/>
    <m/>
    <n v="1"/>
    <m/>
    <x v="650"/>
    <x v="39"/>
    <x v="1"/>
    <s v="G"/>
  </r>
  <r>
    <s v="Bowman1"/>
    <x v="55"/>
    <x v="6"/>
    <x v="0"/>
    <m/>
    <m/>
    <x v="0"/>
    <m/>
    <x v="1"/>
    <x v="211"/>
    <s v="Musgrove"/>
    <s v="Joe"/>
    <s v="Astros"/>
    <s v="P"/>
    <m/>
    <n v="1"/>
    <m/>
    <x v="622"/>
    <x v="39"/>
    <x v="1"/>
    <s v="G"/>
  </r>
  <r>
    <s v="Bowman1"/>
    <x v="55"/>
    <x v="6"/>
    <x v="0"/>
    <m/>
    <m/>
    <x v="0"/>
    <m/>
    <x v="1"/>
    <x v="751"/>
    <s v="Reyes"/>
    <s v="Alex"/>
    <s v="Cardinals"/>
    <s v="P"/>
    <m/>
    <n v="1"/>
    <m/>
    <x v="436"/>
    <x v="39"/>
    <x v="2"/>
    <s v="G"/>
  </r>
  <r>
    <s v="Bowman1"/>
    <x v="55"/>
    <x v="6"/>
    <x v="0"/>
    <m/>
    <m/>
    <x v="0"/>
    <m/>
    <x v="1"/>
    <x v="718"/>
    <s v="Renfroe"/>
    <s v="Hunter"/>
    <s v="Padres"/>
    <s v="OF"/>
    <m/>
    <n v="1"/>
    <m/>
    <x v="651"/>
    <x v="39"/>
    <x v="1"/>
    <s v="G"/>
  </r>
  <r>
    <s v="Bowman1"/>
    <x v="55"/>
    <x v="6"/>
    <x v="0"/>
    <m/>
    <m/>
    <x v="0"/>
    <m/>
    <x v="0"/>
    <x v="22"/>
    <s v="Trout"/>
    <s v="Mike"/>
    <s v="Angels"/>
    <s v="OF"/>
    <m/>
    <n v="1"/>
    <n v="2"/>
    <x v="316"/>
    <x v="38"/>
    <x v="2"/>
    <s v="E $1"/>
  </r>
  <r>
    <s v="Bowman1"/>
    <x v="55"/>
    <x v="6"/>
    <x v="81"/>
    <m/>
    <m/>
    <x v="0"/>
    <m/>
    <x v="3"/>
    <x v="1122"/>
    <s v="Lux"/>
    <s v="Gavin"/>
    <s v="Dodgers"/>
    <s v="SS"/>
    <n v="23"/>
    <n v="1"/>
    <n v="0.5"/>
    <x v="652"/>
    <x v="192"/>
    <x v="1"/>
    <s v="F $.25"/>
  </r>
  <r>
    <s v="Bowman1"/>
    <x v="55"/>
    <x v="6"/>
    <x v="81"/>
    <m/>
    <m/>
    <x v="0"/>
    <m/>
    <x v="3"/>
    <x v="1123"/>
    <s v="Vallot"/>
    <s v="Chase"/>
    <s v="Royals"/>
    <s v="C"/>
    <n v="24"/>
    <n v="1"/>
    <m/>
    <x v="653"/>
    <x v="192"/>
    <x v="1"/>
    <s v="G"/>
  </r>
  <r>
    <s v="Bowman1"/>
    <x v="55"/>
    <x v="6"/>
    <x v="81"/>
    <m/>
    <m/>
    <x v="0"/>
    <m/>
    <x v="3"/>
    <x v="1124"/>
    <s v="Fedde"/>
    <s v="Erick"/>
    <s v="Nationals"/>
    <s v="P"/>
    <n v="27"/>
    <n v="1"/>
    <m/>
    <x v="654"/>
    <x v="192"/>
    <x v="1"/>
    <s v="G"/>
  </r>
  <r>
    <s v="Bowman1"/>
    <x v="55"/>
    <x v="6"/>
    <x v="81"/>
    <m/>
    <m/>
    <x v="0"/>
    <m/>
    <x v="3"/>
    <x v="1125"/>
    <s v="Davis"/>
    <s v="Rookie"/>
    <s v="Reds"/>
    <s v="P"/>
    <n v="27"/>
    <n v="1"/>
    <m/>
    <x v="655"/>
    <x v="192"/>
    <x v="1"/>
    <s v="G"/>
  </r>
  <r>
    <s v="Bowman1"/>
    <x v="55"/>
    <x v="6"/>
    <x v="81"/>
    <m/>
    <m/>
    <x v="0"/>
    <m/>
    <x v="3"/>
    <x v="1126"/>
    <s v="Shaw"/>
    <s v="Chris"/>
    <s v="Giants"/>
    <s v="1B"/>
    <n v="27"/>
    <n v="1"/>
    <m/>
    <x v="656"/>
    <x v="192"/>
    <x v="1"/>
    <s v="G"/>
  </r>
  <r>
    <s v="Bowman1"/>
    <x v="55"/>
    <x v="6"/>
    <x v="81"/>
    <m/>
    <m/>
    <x v="0"/>
    <m/>
    <x v="3"/>
    <x v="1127"/>
    <s v="Burdi"/>
    <s v="Nick"/>
    <s v="Twins"/>
    <s v="P"/>
    <m/>
    <n v="1"/>
    <m/>
    <x v="657"/>
    <x v="192"/>
    <x v="1"/>
    <s v="G"/>
  </r>
  <r>
    <s v="Bowman1"/>
    <x v="55"/>
    <x v="6"/>
    <x v="81"/>
    <m/>
    <m/>
    <x v="0"/>
    <m/>
    <x v="3"/>
    <x v="1128"/>
    <s v="Frazier"/>
    <s v="Clint"/>
    <s v="Yankees"/>
    <s v="OF"/>
    <m/>
    <n v="1"/>
    <m/>
    <x v="658"/>
    <x v="192"/>
    <x v="2"/>
    <s v="G"/>
  </r>
  <r>
    <s v="Bowman1"/>
    <x v="55"/>
    <x v="6"/>
    <x v="81"/>
    <m/>
    <m/>
    <x v="0"/>
    <m/>
    <x v="3"/>
    <x v="1129"/>
    <s v="Gohara"/>
    <s v="Luiz"/>
    <s v="Braves"/>
    <s v="P"/>
    <n v="24"/>
    <n v="1"/>
    <m/>
    <x v="426"/>
    <x v="192"/>
    <x v="1"/>
    <s v="G"/>
  </r>
  <r>
    <s v="Bowman1"/>
    <x v="55"/>
    <x v="6"/>
    <x v="81"/>
    <m/>
    <m/>
    <x v="0"/>
    <m/>
    <x v="3"/>
    <x v="1130"/>
    <s v="May"/>
    <s v="Dustin"/>
    <s v="Dodgers"/>
    <s v="P"/>
    <m/>
    <n v="1"/>
    <m/>
    <x v="659"/>
    <x v="192"/>
    <x v="1"/>
    <s v="G"/>
  </r>
  <r>
    <s v="Bowman1"/>
    <x v="55"/>
    <x v="6"/>
    <x v="81"/>
    <m/>
    <m/>
    <x v="0"/>
    <m/>
    <x v="3"/>
    <x v="1131"/>
    <s v="Garcia"/>
    <s v="Jarlin"/>
    <s v="Marlins"/>
    <s v="P"/>
    <m/>
    <n v="1"/>
    <m/>
    <x v="660"/>
    <x v="192"/>
    <x v="1"/>
    <s v="G"/>
  </r>
  <r>
    <s v="Bowman1"/>
    <x v="55"/>
    <x v="6"/>
    <x v="81"/>
    <m/>
    <m/>
    <x v="0"/>
    <m/>
    <x v="3"/>
    <x v="1132"/>
    <s v="Armenteros"/>
    <s v="Lazarito"/>
    <s v="Athletics"/>
    <s v="OF"/>
    <m/>
    <n v="1"/>
    <m/>
    <x v="661"/>
    <x v="192"/>
    <x v="1"/>
    <s v="G"/>
  </r>
  <r>
    <s v="Bowman1"/>
    <x v="55"/>
    <x v="6"/>
    <x v="81"/>
    <m/>
    <m/>
    <x v="0"/>
    <m/>
    <x v="3"/>
    <x v="1133"/>
    <s v="DeJong"/>
    <s v="Paul"/>
    <s v="Cardinals"/>
    <s v="3B"/>
    <m/>
    <n v="1"/>
    <m/>
    <x v="404"/>
    <x v="192"/>
    <x v="1"/>
    <s v="G"/>
  </r>
  <r>
    <s v="Bowman1"/>
    <x v="55"/>
    <x v="6"/>
    <x v="81"/>
    <m/>
    <m/>
    <x v="0"/>
    <m/>
    <x v="3"/>
    <x v="1134"/>
    <s v="Senzatela"/>
    <s v="Antonio"/>
    <s v="Rockies"/>
    <s v="P"/>
    <m/>
    <n v="1"/>
    <m/>
    <x v="662"/>
    <x v="192"/>
    <x v="1"/>
    <s v="G"/>
  </r>
  <r>
    <s v="Bowman1"/>
    <x v="55"/>
    <x v="6"/>
    <x v="81"/>
    <m/>
    <m/>
    <x v="0"/>
    <m/>
    <x v="3"/>
    <x v="1135"/>
    <s v="Garcia"/>
    <s v="Aramis"/>
    <s v="Giants"/>
    <s v="C"/>
    <m/>
    <n v="1"/>
    <m/>
    <x v="663"/>
    <x v="192"/>
    <x v="1"/>
    <s v="G"/>
  </r>
  <r>
    <s v="Bowman1"/>
    <x v="55"/>
    <x v="6"/>
    <x v="81"/>
    <m/>
    <m/>
    <x v="0"/>
    <m/>
    <x v="3"/>
    <x v="1136"/>
    <s v="Calhoun"/>
    <s v="Willie"/>
    <s v="Dodgers"/>
    <s v="2B"/>
    <m/>
    <n v="1"/>
    <m/>
    <x v="664"/>
    <x v="192"/>
    <x v="1"/>
    <s v="G"/>
  </r>
  <r>
    <s v="Bowman1"/>
    <x v="55"/>
    <x v="6"/>
    <x v="81"/>
    <m/>
    <m/>
    <x v="0"/>
    <m/>
    <x v="3"/>
    <x v="1137"/>
    <s v="Guerrero Jr."/>
    <s v="Vladimir"/>
    <s v="Blue Jays"/>
    <s v="3B"/>
    <n v="20"/>
    <n v="1"/>
    <n v="4"/>
    <x v="665"/>
    <x v="192"/>
    <x v="1"/>
    <s v="E $1"/>
  </r>
  <r>
    <s v="Bowman1"/>
    <x v="55"/>
    <x v="6"/>
    <x v="81"/>
    <m/>
    <m/>
    <x v="0"/>
    <m/>
    <x v="3"/>
    <x v="1138"/>
    <s v="Garrett"/>
    <s v="Braxton"/>
    <s v="Marlins"/>
    <s v="P"/>
    <m/>
    <n v="1"/>
    <m/>
    <x v="666"/>
    <x v="192"/>
    <x v="1"/>
    <s v="G"/>
  </r>
  <r>
    <s v="Bowman1"/>
    <x v="55"/>
    <x v="6"/>
    <x v="81"/>
    <m/>
    <m/>
    <x v="0"/>
    <m/>
    <x v="3"/>
    <x v="1139"/>
    <s v="Jimenez"/>
    <s v="Joe"/>
    <s v="Tigers"/>
    <s v="P"/>
    <m/>
    <n v="1"/>
    <m/>
    <x v="667"/>
    <x v="192"/>
    <x v="1"/>
    <s v="G"/>
  </r>
  <r>
    <s v="Bowman1"/>
    <x v="55"/>
    <x v="6"/>
    <x v="81"/>
    <m/>
    <m/>
    <x v="0"/>
    <m/>
    <x v="3"/>
    <x v="1140"/>
    <s v="Dubon"/>
    <s v="Mauricio"/>
    <s v="Brewers"/>
    <s v="SS"/>
    <m/>
    <n v="1"/>
    <m/>
    <x v="403"/>
    <x v="192"/>
    <x v="1"/>
    <s v="G"/>
  </r>
  <r>
    <s v="Bowman1"/>
    <x v="55"/>
    <x v="6"/>
    <x v="81"/>
    <m/>
    <m/>
    <x v="0"/>
    <m/>
    <x v="3"/>
    <x v="1141"/>
    <s v="Allard"/>
    <s v="Kolby"/>
    <s v="Braves"/>
    <s v="P"/>
    <n v="23"/>
    <n v="1"/>
    <m/>
    <x v="627"/>
    <x v="192"/>
    <x v="1"/>
    <s v="G"/>
  </r>
  <r>
    <s v="Bowman1"/>
    <x v="55"/>
    <x v="6"/>
    <x v="81"/>
    <m/>
    <m/>
    <x v="0"/>
    <m/>
    <x v="3"/>
    <x v="1142"/>
    <s v="Bickford"/>
    <s v="Phil"/>
    <s v="Brewers"/>
    <s v="P"/>
    <m/>
    <n v="1"/>
    <m/>
    <x v="668"/>
    <x v="192"/>
    <x v="1"/>
    <s v="G"/>
  </r>
  <r>
    <s v="Bowman1"/>
    <x v="55"/>
    <x v="6"/>
    <x v="81"/>
    <m/>
    <m/>
    <x v="0"/>
    <m/>
    <x v="3"/>
    <x v="1143"/>
    <s v="Espinoza"/>
    <s v="Anderson"/>
    <s v="Padres"/>
    <s v="P"/>
    <m/>
    <n v="1"/>
    <m/>
    <x v="669"/>
    <x v="192"/>
    <x v="1"/>
    <s v="G"/>
  </r>
  <r>
    <s v="Bowman1"/>
    <x v="55"/>
    <x v="6"/>
    <x v="81"/>
    <m/>
    <m/>
    <x v="0"/>
    <m/>
    <x v="3"/>
    <x v="1144"/>
    <s v="Quantrill"/>
    <s v="Cal"/>
    <s v="Padres"/>
    <s v="P"/>
    <n v="24"/>
    <n v="1"/>
    <m/>
    <x v="670"/>
    <x v="192"/>
    <x v="1"/>
    <s v="G"/>
  </r>
  <r>
    <s v="Bowman1"/>
    <x v="55"/>
    <x v="6"/>
    <x v="81"/>
    <m/>
    <m/>
    <x v="0"/>
    <m/>
    <x v="3"/>
    <x v="1145"/>
    <s v="Yamada"/>
    <s v="Tetsuto"/>
    <s v="Japan"/>
    <s v="2B"/>
    <m/>
    <n v="1"/>
    <m/>
    <x v="671"/>
    <x v="192"/>
    <x v="1"/>
    <s v="G"/>
  </r>
  <r>
    <s v="Bowman1"/>
    <x v="55"/>
    <x v="6"/>
    <x v="81"/>
    <m/>
    <m/>
    <x v="0"/>
    <m/>
    <x v="3"/>
    <x v="1146"/>
    <s v="Beede"/>
    <s v="Tyler"/>
    <s v="Giants"/>
    <s v="P"/>
    <m/>
    <n v="1"/>
    <m/>
    <x v="672"/>
    <x v="192"/>
    <x v="1"/>
    <s v="G"/>
  </r>
  <r>
    <s v="Bowman1"/>
    <x v="55"/>
    <x v="6"/>
    <x v="81"/>
    <m/>
    <m/>
    <x v="0"/>
    <m/>
    <x v="3"/>
    <x v="1147"/>
    <s v="Bauers"/>
    <s v="Jake"/>
    <s v="Rays"/>
    <s v="OF"/>
    <m/>
    <n v="1"/>
    <m/>
    <x v="455"/>
    <x v="192"/>
    <x v="1"/>
    <s v="G"/>
  </r>
  <r>
    <s v="Bowman1"/>
    <x v="55"/>
    <x v="6"/>
    <x v="81"/>
    <m/>
    <m/>
    <x v="0"/>
    <m/>
    <x v="3"/>
    <x v="1148"/>
    <s v="Jurado"/>
    <s v="Ariel"/>
    <s v="Rangers"/>
    <s v="P"/>
    <m/>
    <n v="1"/>
    <m/>
    <x v="673"/>
    <x v="192"/>
    <x v="1"/>
    <s v="G"/>
  </r>
  <r>
    <s v="Bowman1"/>
    <x v="55"/>
    <x v="6"/>
    <x v="81"/>
    <m/>
    <m/>
    <x v="0"/>
    <m/>
    <x v="3"/>
    <x v="1149"/>
    <s v="Voth"/>
    <s v="Austin"/>
    <s v="Nationals"/>
    <s v="P"/>
    <m/>
    <n v="1"/>
    <m/>
    <x v="674"/>
    <x v="192"/>
    <x v="1"/>
    <s v="G"/>
  </r>
  <r>
    <s v="Bowman1"/>
    <x v="55"/>
    <x v="6"/>
    <x v="81"/>
    <m/>
    <m/>
    <x v="0"/>
    <m/>
    <x v="3"/>
    <x v="1150"/>
    <s v="Smith"/>
    <s v="Dominic"/>
    <s v="Mets"/>
    <s v="1B"/>
    <m/>
    <n v="1"/>
    <m/>
    <x v="675"/>
    <x v="192"/>
    <x v="1"/>
    <s v="G"/>
  </r>
  <r>
    <s v="Bowman1"/>
    <x v="55"/>
    <x v="6"/>
    <x v="81"/>
    <m/>
    <m/>
    <x v="0"/>
    <m/>
    <x v="3"/>
    <x v="1151"/>
    <s v="Thaiss"/>
    <s v="Matt"/>
    <s v="Angels"/>
    <s v="1B"/>
    <m/>
    <n v="1"/>
    <m/>
    <x v="676"/>
    <x v="192"/>
    <x v="1"/>
    <s v="G"/>
  </r>
  <r>
    <s v="Bowman1"/>
    <x v="55"/>
    <x v="6"/>
    <x v="81"/>
    <m/>
    <m/>
    <x v="0"/>
    <m/>
    <x v="3"/>
    <x v="1152"/>
    <s v="Meadows"/>
    <s v="Austin"/>
    <s v="Pirates"/>
    <s v="OF"/>
    <m/>
    <n v="1"/>
    <m/>
    <x v="677"/>
    <x v="192"/>
    <x v="1"/>
    <s v="G"/>
  </r>
  <r>
    <s v="Bowman1"/>
    <x v="55"/>
    <x v="6"/>
    <x v="81"/>
    <m/>
    <m/>
    <x v="0"/>
    <m/>
    <x v="3"/>
    <x v="1153"/>
    <s v="Speas"/>
    <s v="Alex"/>
    <s v="Rangers"/>
    <s v="P"/>
    <m/>
    <n v="1"/>
    <m/>
    <x v="678"/>
    <x v="192"/>
    <x v="1"/>
    <s v="G"/>
  </r>
  <r>
    <s v="Bowman1"/>
    <x v="55"/>
    <x v="6"/>
    <x v="81"/>
    <m/>
    <m/>
    <x v="0"/>
    <m/>
    <x v="3"/>
    <x v="1154"/>
    <s v="Friedl"/>
    <s v="TJ"/>
    <s v="Reds"/>
    <s v="OF"/>
    <m/>
    <n v="1"/>
    <m/>
    <x v="630"/>
    <x v="192"/>
    <x v="1"/>
    <s v="G"/>
  </r>
  <r>
    <s v="Bowman1"/>
    <x v="55"/>
    <x v="6"/>
    <x v="81"/>
    <m/>
    <m/>
    <x v="0"/>
    <m/>
    <x v="3"/>
    <x v="1155"/>
    <s v="DelaCruz"/>
    <s v="Oscar"/>
    <s v="Cubs"/>
    <s v="P"/>
    <m/>
    <n v="1"/>
    <m/>
    <x v="679"/>
    <x v="192"/>
    <x v="1"/>
    <s v="G"/>
  </r>
  <r>
    <s v="Bowman1"/>
    <x v="55"/>
    <x v="6"/>
    <x v="81"/>
    <m/>
    <m/>
    <x v="0"/>
    <m/>
    <x v="3"/>
    <x v="1156"/>
    <s v="Robles"/>
    <s v="Victor"/>
    <s v="Nationals"/>
    <s v="OF"/>
    <n v="23"/>
    <n v="1"/>
    <n v="1"/>
    <x v="680"/>
    <x v="192"/>
    <x v="1"/>
    <s v="E $1"/>
  </r>
  <r>
    <s v="Bowman1"/>
    <x v="55"/>
    <x v="6"/>
    <x v="81"/>
    <m/>
    <m/>
    <x v="0"/>
    <m/>
    <x v="3"/>
    <x v="1157"/>
    <s v="Mountcastle"/>
    <s v="Ryan"/>
    <s v="Orioles"/>
    <s v="SS"/>
    <m/>
    <n v="1"/>
    <m/>
    <x v="681"/>
    <x v="192"/>
    <x v="1"/>
    <s v="G"/>
  </r>
  <r>
    <s v="Bowman1"/>
    <x v="55"/>
    <x v="6"/>
    <x v="81"/>
    <m/>
    <m/>
    <x v="0"/>
    <m/>
    <x v="3"/>
    <x v="1158"/>
    <s v="Rosario"/>
    <s v="Amed"/>
    <s v="Mets"/>
    <s v="SS"/>
    <m/>
    <n v="1"/>
    <n v="1"/>
    <x v="682"/>
    <x v="192"/>
    <x v="1"/>
    <s v="E $1"/>
  </r>
  <r>
    <s v="Bowman1"/>
    <x v="55"/>
    <x v="6"/>
    <x v="81"/>
    <m/>
    <m/>
    <x v="0"/>
    <m/>
    <x v="3"/>
    <x v="1159"/>
    <s v="Solak"/>
    <s v="Nick"/>
    <s v="Yankees"/>
    <s v="2B"/>
    <m/>
    <n v="1"/>
    <m/>
    <x v="683"/>
    <x v="192"/>
    <x v="1"/>
    <s v="G"/>
  </r>
  <r>
    <s v="Bowman1"/>
    <x v="55"/>
    <x v="6"/>
    <x v="81"/>
    <m/>
    <m/>
    <x v="0"/>
    <m/>
    <x v="3"/>
    <x v="1160"/>
    <s v="Chang"/>
    <s v="Yu-Cheng"/>
    <s v="Indians"/>
    <s v="SS"/>
    <m/>
    <n v="1"/>
    <m/>
    <x v="684"/>
    <x v="192"/>
    <x v="1"/>
    <s v="G"/>
  </r>
  <r>
    <s v="Bowman1"/>
    <x v="55"/>
    <x v="6"/>
    <x v="81"/>
    <m/>
    <m/>
    <x v="0"/>
    <m/>
    <x v="3"/>
    <x v="1161"/>
    <s v="Torres"/>
    <s v="Gleyber"/>
    <s v="Yankees"/>
    <s v="SS"/>
    <n v="24"/>
    <n v="1"/>
    <n v="2"/>
    <x v="685"/>
    <x v="192"/>
    <x v="1"/>
    <s v="E $1"/>
  </r>
  <r>
    <s v="Bowman1"/>
    <x v="55"/>
    <x v="6"/>
    <x v="81"/>
    <m/>
    <m/>
    <x v="0"/>
    <m/>
    <x v="3"/>
    <x v="1162"/>
    <s v="Davis"/>
    <s v="JD"/>
    <s v="Astros"/>
    <s v="3B"/>
    <m/>
    <n v="1"/>
    <m/>
    <x v="686"/>
    <x v="192"/>
    <x v="1"/>
    <s v="G"/>
  </r>
  <r>
    <s v="Bowman1"/>
    <x v="55"/>
    <x v="6"/>
    <x v="81"/>
    <m/>
    <m/>
    <x v="0"/>
    <m/>
    <x v="3"/>
    <x v="1163"/>
    <s v="Anderson"/>
    <s v="Brian"/>
    <s v="Marlins"/>
    <s v="3B"/>
    <n v="27"/>
    <n v="1"/>
    <m/>
    <x v="625"/>
    <x v="192"/>
    <x v="1"/>
    <s v="G"/>
  </r>
  <r>
    <s v="Bowman1"/>
    <x v="55"/>
    <x v="6"/>
    <x v="81"/>
    <m/>
    <m/>
    <x v="0"/>
    <m/>
    <x v="3"/>
    <x v="1164"/>
    <s v="Sedlock"/>
    <s v="Cody"/>
    <s v="Orioles"/>
    <s v="P"/>
    <m/>
    <n v="1"/>
    <m/>
    <x v="687"/>
    <x v="192"/>
    <x v="1"/>
    <s v="G"/>
  </r>
  <r>
    <s v="Bowman1"/>
    <x v="55"/>
    <x v="6"/>
    <x v="81"/>
    <m/>
    <m/>
    <x v="0"/>
    <m/>
    <x v="3"/>
    <x v="1165"/>
    <s v="Rodriguez"/>
    <s v="Alfredo"/>
    <s v="Reds"/>
    <s v="SS"/>
    <m/>
    <n v="1"/>
    <m/>
    <x v="688"/>
    <x v="192"/>
    <x v="1"/>
    <s v="G"/>
  </r>
  <r>
    <s v="Bowman1"/>
    <x v="55"/>
    <x v="6"/>
    <x v="81"/>
    <m/>
    <m/>
    <x v="0"/>
    <m/>
    <x v="3"/>
    <x v="1166"/>
    <s v="Cameron"/>
    <s v="Daz"/>
    <s v="Astros"/>
    <s v="OF"/>
    <m/>
    <n v="1"/>
    <m/>
    <x v="689"/>
    <x v="192"/>
    <x v="1"/>
    <s v="G"/>
  </r>
  <r>
    <s v="Bowman1"/>
    <x v="55"/>
    <x v="6"/>
    <x v="81"/>
    <m/>
    <m/>
    <x v="0"/>
    <m/>
    <x v="3"/>
    <x v="1167"/>
    <s v="Norimoto"/>
    <s v="Takahiro"/>
    <s v="Japan"/>
    <s v="P"/>
    <m/>
    <n v="1"/>
    <m/>
    <x v="690"/>
    <x v="192"/>
    <x v="1"/>
    <s v="G"/>
  </r>
  <r>
    <s v="Bowman1"/>
    <x v="55"/>
    <x v="6"/>
    <x v="81"/>
    <m/>
    <m/>
    <x v="0"/>
    <m/>
    <x v="3"/>
    <x v="1168"/>
    <s v="Maitan"/>
    <s v="Kevin"/>
    <s v="Braves"/>
    <s v="SS"/>
    <m/>
    <n v="1"/>
    <m/>
    <x v="691"/>
    <x v="192"/>
    <x v="1"/>
    <s v="G"/>
  </r>
  <r>
    <s v="Bowman1"/>
    <x v="55"/>
    <x v="6"/>
    <x v="81"/>
    <m/>
    <m/>
    <x v="0"/>
    <m/>
    <x v="3"/>
    <x v="1169"/>
    <s v="Devers"/>
    <s v="Rafael"/>
    <s v="Red Sox"/>
    <s v="3B"/>
    <m/>
    <n v="1"/>
    <n v="1"/>
    <x v="692"/>
    <x v="192"/>
    <x v="1"/>
    <s v="E $1"/>
  </r>
  <r>
    <s v="Bowman1"/>
    <x v="55"/>
    <x v="6"/>
    <x v="81"/>
    <m/>
    <m/>
    <x v="0"/>
    <m/>
    <x v="3"/>
    <x v="1170"/>
    <s v="Kirilloff"/>
    <s v="Alex"/>
    <s v="Twins"/>
    <s v="OF"/>
    <m/>
    <n v="1"/>
    <n v="1"/>
    <x v="693"/>
    <x v="192"/>
    <x v="1"/>
    <s v="E $1"/>
  </r>
  <r>
    <s v="Bowman1"/>
    <x v="55"/>
    <x v="6"/>
    <x v="81"/>
    <m/>
    <m/>
    <x v="0"/>
    <m/>
    <x v="3"/>
    <x v="1171"/>
    <s v="Flaherty"/>
    <s v="Jack"/>
    <s v="Cardinals"/>
    <s v="P"/>
    <m/>
    <n v="1"/>
    <n v="1"/>
    <x v="694"/>
    <x v="192"/>
    <x v="1"/>
    <s v="E $1"/>
  </r>
  <r>
    <s v="Bowman1"/>
    <x v="55"/>
    <x v="6"/>
    <x v="81"/>
    <m/>
    <m/>
    <x v="0"/>
    <m/>
    <x v="3"/>
    <x v="1172"/>
    <s v="Urias"/>
    <s v="Luis"/>
    <s v="Padres"/>
    <s v="2B"/>
    <n v="23"/>
    <n v="1"/>
    <m/>
    <x v="635"/>
    <x v="192"/>
    <x v="1"/>
    <s v="G"/>
  </r>
  <r>
    <s v="Bowman1"/>
    <x v="55"/>
    <x v="6"/>
    <x v="81"/>
    <m/>
    <m/>
    <x v="0"/>
    <m/>
    <x v="3"/>
    <x v="920"/>
    <s v="Dewees"/>
    <s v="Donnie"/>
    <s v="Cubs"/>
    <s v="OF"/>
    <m/>
    <n v="1"/>
    <m/>
    <x v="695"/>
    <x v="192"/>
    <x v="1"/>
    <s v="G"/>
  </r>
  <r>
    <s v="Bowman1"/>
    <x v="55"/>
    <x v="6"/>
    <x v="81"/>
    <m/>
    <m/>
    <x v="0"/>
    <m/>
    <x v="3"/>
    <x v="1173"/>
    <s v="Freeland"/>
    <s v="Kyle"/>
    <s v="Rockies"/>
    <s v="P"/>
    <m/>
    <n v="1"/>
    <m/>
    <x v="696"/>
    <x v="192"/>
    <x v="1"/>
    <s v="G"/>
  </r>
  <r>
    <s v="Bowman1"/>
    <x v="55"/>
    <x v="6"/>
    <x v="81"/>
    <m/>
    <m/>
    <x v="0"/>
    <m/>
    <x v="3"/>
    <x v="922"/>
    <s v="Fletcher"/>
    <s v="David"/>
    <s v="Angels"/>
    <s v="SS"/>
    <m/>
    <n v="1"/>
    <m/>
    <x v="697"/>
    <x v="192"/>
    <x v="1"/>
    <s v="G"/>
  </r>
  <r>
    <s v="Bowman1"/>
    <x v="55"/>
    <x v="6"/>
    <x v="81"/>
    <m/>
    <m/>
    <x v="0"/>
    <m/>
    <x v="3"/>
    <x v="1174"/>
    <s v="McKenzie"/>
    <s v="Triston"/>
    <s v="Indians"/>
    <s v="P"/>
    <m/>
    <n v="1"/>
    <m/>
    <x v="698"/>
    <x v="192"/>
    <x v="1"/>
    <s v="G"/>
  </r>
  <r>
    <s v="Bowman1"/>
    <x v="55"/>
    <x v="6"/>
    <x v="81"/>
    <m/>
    <m/>
    <x v="0"/>
    <m/>
    <x v="3"/>
    <x v="1175"/>
    <s v="Rutherford"/>
    <s v="Blake"/>
    <s v="Yankees"/>
    <s v="OF"/>
    <m/>
    <n v="1"/>
    <m/>
    <x v="699"/>
    <x v="192"/>
    <x v="1"/>
    <s v="G"/>
  </r>
  <r>
    <s v="Bowman1"/>
    <x v="55"/>
    <x v="6"/>
    <x v="81"/>
    <m/>
    <m/>
    <x v="0"/>
    <m/>
    <x v="3"/>
    <x v="1176"/>
    <s v="Manning"/>
    <s v="Matt"/>
    <s v="Tigers"/>
    <s v="P"/>
    <m/>
    <n v="1"/>
    <m/>
    <x v="700"/>
    <x v="192"/>
    <x v="1"/>
    <s v="G"/>
  </r>
  <r>
    <s v="Bowman1"/>
    <x v="55"/>
    <x v="6"/>
    <x v="81"/>
    <m/>
    <m/>
    <x v="0"/>
    <m/>
    <x v="3"/>
    <x v="903"/>
    <s v="Morgan"/>
    <s v="Josh"/>
    <s v="Rangers"/>
    <s v="3B"/>
    <m/>
    <n v="1"/>
    <m/>
    <x v="701"/>
    <x v="192"/>
    <x v="1"/>
    <s v="G"/>
  </r>
  <r>
    <s v="Bowman1"/>
    <x v="55"/>
    <x v="6"/>
    <x v="81"/>
    <m/>
    <m/>
    <x v="0"/>
    <m/>
    <x v="3"/>
    <x v="1177"/>
    <s v="Cease"/>
    <s v="Dylan"/>
    <s v="Cubs"/>
    <s v="P"/>
    <m/>
    <n v="1"/>
    <m/>
    <x v="702"/>
    <x v="192"/>
    <x v="1"/>
    <s v="G"/>
  </r>
  <r>
    <s v="Bowman1"/>
    <x v="55"/>
    <x v="6"/>
    <x v="81"/>
    <m/>
    <m/>
    <x v="0"/>
    <m/>
    <x v="3"/>
    <x v="905"/>
    <s v="Acuna Jr."/>
    <s v="Ronald"/>
    <s v="Braves"/>
    <s v="OF"/>
    <m/>
    <n v="1"/>
    <n v="3"/>
    <x v="703"/>
    <x v="192"/>
    <x v="1"/>
    <s v="E $1"/>
  </r>
  <r>
    <s v="Bowman1"/>
    <x v="55"/>
    <x v="6"/>
    <x v="81"/>
    <m/>
    <m/>
    <x v="0"/>
    <m/>
    <x v="3"/>
    <x v="1178"/>
    <s v="Ortiz"/>
    <s v="Luis"/>
    <s v="Brewers"/>
    <s v="P"/>
    <m/>
    <n v="1"/>
    <m/>
    <x v="704"/>
    <x v="192"/>
    <x v="1"/>
    <s v="G"/>
  </r>
  <r>
    <s v="Bowman1"/>
    <x v="55"/>
    <x v="6"/>
    <x v="81"/>
    <m/>
    <m/>
    <x v="0"/>
    <m/>
    <x v="3"/>
    <x v="1179"/>
    <s v="Zagunis"/>
    <s v="Mark"/>
    <s v="Cubs"/>
    <s v="OF"/>
    <m/>
    <n v="1"/>
    <m/>
    <x v="705"/>
    <x v="192"/>
    <x v="1"/>
    <s v="G"/>
  </r>
  <r>
    <s v="Bowman1"/>
    <x v="55"/>
    <x v="6"/>
    <x v="81"/>
    <m/>
    <m/>
    <x v="0"/>
    <m/>
    <x v="3"/>
    <x v="1180"/>
    <s v="Moniak"/>
    <s v="Mickey"/>
    <s v="Phillies"/>
    <s v="OF"/>
    <m/>
    <n v="1"/>
    <m/>
    <x v="706"/>
    <x v="192"/>
    <x v="1"/>
    <s v="G"/>
  </r>
  <r>
    <s v="Bowman1"/>
    <x v="55"/>
    <x v="6"/>
    <x v="81"/>
    <m/>
    <m/>
    <x v="0"/>
    <m/>
    <x v="3"/>
    <x v="1181"/>
    <s v="Adames"/>
    <s v="Willy"/>
    <s v="Rays"/>
    <s v="SS"/>
    <m/>
    <n v="1"/>
    <m/>
    <x v="707"/>
    <x v="192"/>
    <x v="1"/>
    <s v="G"/>
  </r>
  <r>
    <s v="Bowman1"/>
    <x v="55"/>
    <x v="6"/>
    <x v="81"/>
    <m/>
    <m/>
    <x v="0"/>
    <m/>
    <x v="3"/>
    <x v="1182"/>
    <s v="Hyeon-Jong"/>
    <s v="Yang"/>
    <s v="Korea"/>
    <s v="P"/>
    <m/>
    <n v="1"/>
    <m/>
    <x v="708"/>
    <x v="192"/>
    <x v="1"/>
    <s v="G"/>
  </r>
  <r>
    <s v="Bowman1"/>
    <x v="55"/>
    <x v="6"/>
    <x v="81"/>
    <m/>
    <m/>
    <x v="0"/>
    <m/>
    <x v="3"/>
    <x v="910"/>
    <s v="Bader"/>
    <s v="Harrison"/>
    <s v="Cardinals"/>
    <s v="OF"/>
    <m/>
    <n v="1"/>
    <m/>
    <x v="709"/>
    <x v="192"/>
    <x v="1"/>
    <s v="G"/>
  </r>
  <r>
    <s v="Bowman1"/>
    <x v="55"/>
    <x v="6"/>
    <x v="81"/>
    <m/>
    <m/>
    <x v="0"/>
    <m/>
    <x v="3"/>
    <x v="1183"/>
    <s v="Demeritte"/>
    <s v="Travis"/>
    <s v="Braves"/>
    <s v="2B"/>
    <m/>
    <n v="1"/>
    <m/>
    <x v="710"/>
    <x v="192"/>
    <x v="1"/>
    <s v="G"/>
  </r>
  <r>
    <s v="Bowman1"/>
    <x v="55"/>
    <x v="6"/>
    <x v="81"/>
    <m/>
    <m/>
    <x v="0"/>
    <m/>
    <x v="3"/>
    <x v="1184"/>
    <s v="Garcia"/>
    <s v="Wilkerman"/>
    <s v="Yankees"/>
    <s v="SS"/>
    <m/>
    <n v="1"/>
    <m/>
    <x v="711"/>
    <x v="192"/>
    <x v="1"/>
    <s v="G"/>
  </r>
  <r>
    <s v="Bowman1"/>
    <x v="55"/>
    <x v="6"/>
    <x v="81"/>
    <m/>
    <m/>
    <x v="0"/>
    <m/>
    <x v="3"/>
    <x v="912"/>
    <s v="Stewart"/>
    <s v="Christin"/>
    <s v="Tigers"/>
    <s v="OF"/>
    <n v="27"/>
    <n v="1"/>
    <m/>
    <x v="712"/>
    <x v="192"/>
    <x v="1"/>
    <s v="G"/>
  </r>
  <r>
    <s v="Bowman1"/>
    <x v="55"/>
    <x v="6"/>
    <x v="81"/>
    <m/>
    <m/>
    <x v="0"/>
    <m/>
    <x v="3"/>
    <x v="914"/>
    <s v="Groome"/>
    <s v="Jason"/>
    <s v="Red Sox"/>
    <s v="P"/>
    <m/>
    <n v="1"/>
    <m/>
    <x v="713"/>
    <x v="192"/>
    <x v="1"/>
    <s v="G"/>
  </r>
  <r>
    <s v="Bowman1"/>
    <x v="55"/>
    <x v="6"/>
    <x v="86"/>
    <m/>
    <m/>
    <x v="0"/>
    <m/>
    <x v="3"/>
    <x v="1185"/>
    <s v="Senzel"/>
    <s v="Nick"/>
    <s v="Reds"/>
    <s v="3B"/>
    <m/>
    <n v="1"/>
    <m/>
    <x v="714"/>
    <x v="201"/>
    <x v="1"/>
    <s v="G"/>
  </r>
  <r>
    <s v="Bowman1"/>
    <x v="55"/>
    <x v="6"/>
    <x v="86"/>
    <m/>
    <m/>
    <x v="0"/>
    <m/>
    <x v="3"/>
    <x v="930"/>
    <s v="Lux"/>
    <s v="Gavin"/>
    <s v="Dodgers"/>
    <s v="SS"/>
    <m/>
    <n v="1"/>
    <m/>
    <x v="652"/>
    <x v="201"/>
    <x v="1"/>
    <s v="G"/>
  </r>
  <r>
    <s v="Bowman1"/>
    <x v="55"/>
    <x v="6"/>
    <x v="86"/>
    <m/>
    <m/>
    <x v="0"/>
    <m/>
    <x v="3"/>
    <x v="1186"/>
    <s v="Soroka"/>
    <s v="Mike"/>
    <s v="Braves"/>
    <s v="P"/>
    <n v="23"/>
    <n v="1"/>
    <m/>
    <x v="414"/>
    <x v="201"/>
    <x v="1"/>
    <s v="G"/>
  </r>
  <r>
    <s v="Bowman1"/>
    <x v="55"/>
    <x v="6"/>
    <x v="86"/>
    <m/>
    <m/>
    <x v="0"/>
    <m/>
    <x v="3"/>
    <x v="1187"/>
    <s v="Almanzar"/>
    <s v="Luis"/>
    <s v="Padres"/>
    <s v="SS"/>
    <m/>
    <n v="1"/>
    <m/>
    <x v="715"/>
    <x v="201"/>
    <x v="1"/>
    <s v="G"/>
  </r>
  <r>
    <s v="Bowman1"/>
    <x v="55"/>
    <x v="6"/>
    <x v="86"/>
    <m/>
    <m/>
    <x v="0"/>
    <m/>
    <x v="3"/>
    <x v="1188"/>
    <s v="Conlon"/>
    <s v="PJ"/>
    <s v="Mets"/>
    <s v="P"/>
    <m/>
    <n v="1"/>
    <m/>
    <x v="716"/>
    <x v="201"/>
    <x v="1"/>
    <s v="G"/>
  </r>
  <r>
    <s v="Bowman1"/>
    <x v="55"/>
    <x v="6"/>
    <x v="86"/>
    <m/>
    <m/>
    <x v="0"/>
    <m/>
    <x v="3"/>
    <x v="1189"/>
    <s v="Fedde"/>
    <s v="Erick"/>
    <s v="Nationals"/>
    <s v="P"/>
    <m/>
    <n v="1"/>
    <m/>
    <x v="654"/>
    <x v="201"/>
    <x v="1"/>
    <s v="G"/>
  </r>
  <r>
    <s v="Bowman1"/>
    <x v="55"/>
    <x v="6"/>
    <x v="86"/>
    <m/>
    <m/>
    <x v="0"/>
    <m/>
    <x v="3"/>
    <x v="1190"/>
    <s v="May"/>
    <s v="Dustin"/>
    <s v="Dodgers"/>
    <s v="P"/>
    <m/>
    <n v="1"/>
    <m/>
    <x v="659"/>
    <x v="201"/>
    <x v="1"/>
    <s v="G"/>
  </r>
  <r>
    <s v="Bowman1"/>
    <x v="55"/>
    <x v="6"/>
    <x v="86"/>
    <m/>
    <m/>
    <x v="0"/>
    <m/>
    <x v="3"/>
    <x v="1191"/>
    <s v="Peralta"/>
    <s v="Freddy"/>
    <s v="Braves"/>
    <s v="P"/>
    <m/>
    <n v="1"/>
    <m/>
    <x v="717"/>
    <x v="201"/>
    <x v="1"/>
    <s v="G"/>
  </r>
  <r>
    <s v="Bowman1"/>
    <x v="55"/>
    <x v="6"/>
    <x v="86"/>
    <m/>
    <m/>
    <x v="0"/>
    <m/>
    <x v="3"/>
    <x v="1192"/>
    <s v="Garcia"/>
    <s v="Jarlin"/>
    <s v="Marlins"/>
    <s v="P"/>
    <m/>
    <n v="1"/>
    <m/>
    <x v="660"/>
    <x v="201"/>
    <x v="1"/>
    <s v="G"/>
  </r>
  <r>
    <s v="Bowman1"/>
    <x v="55"/>
    <x v="6"/>
    <x v="86"/>
    <m/>
    <m/>
    <x v="0"/>
    <m/>
    <x v="3"/>
    <x v="1193"/>
    <s v="Garcia"/>
    <s v="Aramis"/>
    <s v="Giants"/>
    <s v="C"/>
    <m/>
    <n v="1"/>
    <m/>
    <x v="663"/>
    <x v="201"/>
    <x v="1"/>
    <s v="G"/>
  </r>
  <r>
    <s v="Bowman1"/>
    <x v="55"/>
    <x v="6"/>
    <x v="86"/>
    <m/>
    <m/>
    <x v="0"/>
    <m/>
    <x v="3"/>
    <x v="931"/>
    <s v="Calhoun"/>
    <s v="Willie"/>
    <s v="Dodgers"/>
    <s v="2B"/>
    <m/>
    <n v="1"/>
    <m/>
    <x v="664"/>
    <x v="201"/>
    <x v="1"/>
    <s v="G"/>
  </r>
  <r>
    <s v="Bowman1"/>
    <x v="55"/>
    <x v="6"/>
    <x v="86"/>
    <m/>
    <m/>
    <x v="0"/>
    <m/>
    <x v="3"/>
    <x v="1194"/>
    <s v="Adams"/>
    <s v="Chance"/>
    <s v="Yankees"/>
    <s v="P"/>
    <m/>
    <n v="1"/>
    <m/>
    <x v="718"/>
    <x v="201"/>
    <x v="1"/>
    <s v="G"/>
  </r>
  <r>
    <s v="TL"/>
    <x v="55"/>
    <x v="6"/>
    <x v="86"/>
    <m/>
    <m/>
    <x v="0"/>
    <m/>
    <x v="3"/>
    <x v="1195"/>
    <s v="Guerrero Jr."/>
    <s v="Vladimir"/>
    <s v="Blue Jays"/>
    <s v="3B"/>
    <n v="20"/>
    <n v="1"/>
    <n v="3"/>
    <x v="665"/>
    <x v="201"/>
    <x v="1"/>
    <s v="E $1"/>
  </r>
  <r>
    <s v="Bowman1"/>
    <x v="55"/>
    <x v="6"/>
    <x v="86"/>
    <m/>
    <m/>
    <x v="0"/>
    <m/>
    <x v="3"/>
    <x v="1196"/>
    <s v="Garrett"/>
    <s v="Braxton"/>
    <s v="Marlins"/>
    <s v="P"/>
    <m/>
    <n v="1"/>
    <m/>
    <x v="666"/>
    <x v="201"/>
    <x v="1"/>
    <s v="G"/>
  </r>
  <r>
    <s v="Bowman1"/>
    <x v="55"/>
    <x v="6"/>
    <x v="86"/>
    <m/>
    <m/>
    <x v="0"/>
    <m/>
    <x v="3"/>
    <x v="1197"/>
    <s v="Ibanez"/>
    <s v="Andy"/>
    <s v="Rangers"/>
    <s v="SS"/>
    <m/>
    <n v="1"/>
    <m/>
    <x v="719"/>
    <x v="201"/>
    <x v="1"/>
    <s v="G"/>
  </r>
  <r>
    <s v="Bowman1"/>
    <x v="55"/>
    <x v="6"/>
    <x v="86"/>
    <m/>
    <m/>
    <x v="0"/>
    <m/>
    <x v="3"/>
    <x v="1198"/>
    <s v="Dubon"/>
    <s v="Mauricio"/>
    <s v="Brewers"/>
    <s v="SS"/>
    <m/>
    <n v="1"/>
    <m/>
    <x v="403"/>
    <x v="201"/>
    <x v="1"/>
    <s v="G"/>
  </r>
  <r>
    <s v="Bowman1"/>
    <x v="55"/>
    <x v="6"/>
    <x v="86"/>
    <m/>
    <m/>
    <x v="0"/>
    <m/>
    <x v="3"/>
    <x v="1199"/>
    <s v="Kilome"/>
    <s v="Franklyn"/>
    <s v="Phillies"/>
    <s v="P"/>
    <m/>
    <n v="1"/>
    <m/>
    <x v="720"/>
    <x v="201"/>
    <x v="1"/>
    <s v="G"/>
  </r>
  <r>
    <s v="Bowman1"/>
    <x v="55"/>
    <x v="6"/>
    <x v="86"/>
    <m/>
    <m/>
    <x v="0"/>
    <m/>
    <x v="3"/>
    <x v="936"/>
    <s v="Allard"/>
    <s v="Kolby"/>
    <s v="Braves"/>
    <s v="P"/>
    <n v="23"/>
    <n v="1"/>
    <m/>
    <x v="627"/>
    <x v="201"/>
    <x v="1"/>
    <s v="G"/>
  </r>
  <r>
    <s v="Bowman1"/>
    <x v="55"/>
    <x v="6"/>
    <x v="86"/>
    <m/>
    <m/>
    <x v="0"/>
    <m/>
    <x v="3"/>
    <x v="937"/>
    <s v="Bickford"/>
    <s v="Phil"/>
    <s v="Brewers"/>
    <s v="P"/>
    <m/>
    <n v="1"/>
    <m/>
    <x v="668"/>
    <x v="201"/>
    <x v="1"/>
    <s v="G"/>
  </r>
  <r>
    <s v="Bowman1"/>
    <x v="55"/>
    <x v="6"/>
    <x v="86"/>
    <m/>
    <m/>
    <x v="0"/>
    <m/>
    <x v="3"/>
    <x v="1200"/>
    <s v="Quantrill"/>
    <s v="Cal"/>
    <s v="Padres"/>
    <s v="P"/>
    <n v="24"/>
    <n v="1"/>
    <m/>
    <x v="670"/>
    <x v="201"/>
    <x v="1"/>
    <s v="G"/>
  </r>
  <r>
    <s v="Bowman1"/>
    <x v="55"/>
    <x v="6"/>
    <x v="86"/>
    <m/>
    <m/>
    <x v="0"/>
    <m/>
    <x v="3"/>
    <x v="1201"/>
    <s v="Yamada"/>
    <s v="Tetsuto"/>
    <s v="Japan"/>
    <s v="2B"/>
    <m/>
    <n v="1"/>
    <m/>
    <x v="671"/>
    <x v="201"/>
    <x v="1"/>
    <s v="G"/>
  </r>
  <r>
    <s v="Bowman1"/>
    <x v="55"/>
    <x v="6"/>
    <x v="86"/>
    <m/>
    <m/>
    <x v="0"/>
    <m/>
    <x v="3"/>
    <x v="1202"/>
    <s v="Bauers"/>
    <s v="Jake"/>
    <s v="Rays"/>
    <s v="OF"/>
    <m/>
    <n v="1"/>
    <m/>
    <x v="455"/>
    <x v="201"/>
    <x v="1"/>
    <s v="G"/>
  </r>
  <r>
    <s v="Bowman1"/>
    <x v="55"/>
    <x v="6"/>
    <x v="86"/>
    <m/>
    <m/>
    <x v="0"/>
    <m/>
    <x v="3"/>
    <x v="1203"/>
    <s v="Jurado"/>
    <s v="Ariel"/>
    <s v="Rangers"/>
    <s v="P"/>
    <m/>
    <n v="1"/>
    <m/>
    <x v="673"/>
    <x v="201"/>
    <x v="1"/>
    <s v="G"/>
  </r>
  <r>
    <s v="Bowman1"/>
    <x v="55"/>
    <x v="6"/>
    <x v="86"/>
    <m/>
    <m/>
    <x v="0"/>
    <m/>
    <x v="3"/>
    <x v="1204"/>
    <s v="Tsutsugo"/>
    <s v="Yoshitomo"/>
    <s v="Japan"/>
    <s v="OF"/>
    <m/>
    <n v="1"/>
    <m/>
    <x v="721"/>
    <x v="201"/>
    <x v="1"/>
    <s v="G"/>
  </r>
  <r>
    <s v="Bowman1"/>
    <x v="55"/>
    <x v="6"/>
    <x v="86"/>
    <m/>
    <m/>
    <x v="0"/>
    <m/>
    <x v="3"/>
    <x v="1205"/>
    <s v="Smith"/>
    <s v="Dominic"/>
    <s v="Mets"/>
    <s v="1B"/>
    <m/>
    <n v="1"/>
    <m/>
    <x v="675"/>
    <x v="201"/>
    <x v="1"/>
    <s v="G"/>
  </r>
  <r>
    <s v="Bowman1"/>
    <x v="55"/>
    <x v="6"/>
    <x v="86"/>
    <m/>
    <m/>
    <x v="0"/>
    <m/>
    <x v="3"/>
    <x v="1206"/>
    <s v="Thaiss"/>
    <s v="Matt"/>
    <s v="Angels"/>
    <s v="1B"/>
    <m/>
    <n v="1"/>
    <m/>
    <x v="676"/>
    <x v="201"/>
    <x v="1"/>
    <s v="G"/>
  </r>
  <r>
    <s v="Bowman1"/>
    <x v="55"/>
    <x v="6"/>
    <x v="86"/>
    <m/>
    <m/>
    <x v="0"/>
    <m/>
    <x v="3"/>
    <x v="939"/>
    <s v="Meadows"/>
    <s v="Austin"/>
    <s v="Pirates"/>
    <s v="OF"/>
    <m/>
    <n v="1"/>
    <m/>
    <x v="677"/>
    <x v="201"/>
    <x v="1"/>
    <s v="G"/>
  </r>
  <r>
    <s v="Bowman1"/>
    <x v="55"/>
    <x v="6"/>
    <x v="86"/>
    <m/>
    <m/>
    <x v="0"/>
    <m/>
    <x v="3"/>
    <x v="1207"/>
    <s v="Newman"/>
    <s v="Kevin"/>
    <s v="Pirates"/>
    <s v="SS"/>
    <m/>
    <n v="1"/>
    <m/>
    <x v="722"/>
    <x v="201"/>
    <x v="1"/>
    <s v="G"/>
  </r>
  <r>
    <s v="Bowman1"/>
    <x v="55"/>
    <x v="6"/>
    <x v="86"/>
    <m/>
    <m/>
    <x v="0"/>
    <m/>
    <x v="3"/>
    <x v="940"/>
    <s v="Friedl"/>
    <s v="TJ"/>
    <s v="Reds"/>
    <s v="OF"/>
    <m/>
    <n v="1"/>
    <m/>
    <x v="630"/>
    <x v="201"/>
    <x v="1"/>
    <s v="G"/>
  </r>
  <r>
    <s v="Bowman1"/>
    <x v="55"/>
    <x v="6"/>
    <x v="86"/>
    <m/>
    <m/>
    <x v="0"/>
    <m/>
    <x v="3"/>
    <x v="1208"/>
    <s v="Robles"/>
    <s v="Victor"/>
    <s v="Nationals"/>
    <s v="OF"/>
    <n v="23"/>
    <n v="1"/>
    <n v="1"/>
    <x v="680"/>
    <x v="201"/>
    <x v="1"/>
    <s v="E $1"/>
  </r>
  <r>
    <s v="Bowman1"/>
    <x v="55"/>
    <x v="6"/>
    <x v="86"/>
    <m/>
    <m/>
    <x v="0"/>
    <m/>
    <x v="3"/>
    <x v="1209"/>
    <s v="Chang"/>
    <s v="Yu-Cheng"/>
    <s v="Indians"/>
    <s v="SS"/>
    <m/>
    <n v="1"/>
    <m/>
    <x v="684"/>
    <x v="201"/>
    <x v="1"/>
    <s v="G"/>
  </r>
  <r>
    <s v="Bowman1"/>
    <x v="55"/>
    <x v="6"/>
    <x v="86"/>
    <m/>
    <m/>
    <x v="0"/>
    <m/>
    <x v="3"/>
    <x v="1210"/>
    <s v="Torres"/>
    <s v="Gleyber"/>
    <s v="Yankees"/>
    <s v="SS"/>
    <n v="24"/>
    <n v="1"/>
    <n v="1"/>
    <x v="685"/>
    <x v="201"/>
    <x v="1"/>
    <s v="E $1"/>
  </r>
  <r>
    <s v="Bowman1"/>
    <x v="55"/>
    <x v="6"/>
    <x v="86"/>
    <m/>
    <m/>
    <x v="0"/>
    <m/>
    <x v="3"/>
    <x v="1211"/>
    <s v="Davis"/>
    <s v="JD"/>
    <s v="Astros"/>
    <s v="3B"/>
    <m/>
    <n v="1"/>
    <m/>
    <x v="686"/>
    <x v="201"/>
    <x v="1"/>
    <s v="G"/>
  </r>
  <r>
    <s v="Bowman1"/>
    <x v="55"/>
    <x v="6"/>
    <x v="86"/>
    <m/>
    <m/>
    <x v="0"/>
    <m/>
    <x v="3"/>
    <x v="1212"/>
    <s v="Mundell"/>
    <s v="Brian"/>
    <s v="Rockies"/>
    <s v="1B"/>
    <m/>
    <n v="1"/>
    <m/>
    <x v="723"/>
    <x v="201"/>
    <x v="1"/>
    <s v="G"/>
  </r>
  <r>
    <s v="Bowman1"/>
    <x v="55"/>
    <x v="6"/>
    <x v="86"/>
    <m/>
    <m/>
    <x v="0"/>
    <m/>
    <x v="3"/>
    <x v="1213"/>
    <s v="Smith"/>
    <s v="Nate"/>
    <s v="Angels"/>
    <s v="P"/>
    <m/>
    <n v="1"/>
    <m/>
    <x v="445"/>
    <x v="201"/>
    <x v="1"/>
    <s v="G"/>
  </r>
  <r>
    <s v="Bowman1"/>
    <x v="55"/>
    <x v="6"/>
    <x v="86"/>
    <m/>
    <m/>
    <x v="0"/>
    <m/>
    <x v="3"/>
    <x v="944"/>
    <s v="Kirilloff"/>
    <s v="Alex"/>
    <s v="Twins"/>
    <s v="OF"/>
    <m/>
    <n v="1"/>
    <n v="1"/>
    <x v="693"/>
    <x v="201"/>
    <x v="1"/>
    <s v="E $1"/>
  </r>
  <r>
    <s v="Bowman1"/>
    <x v="55"/>
    <x v="6"/>
    <x v="86"/>
    <m/>
    <m/>
    <x v="0"/>
    <m/>
    <x v="3"/>
    <x v="1214"/>
    <s v="Medina"/>
    <s v="Adonis"/>
    <s v="Phillies"/>
    <s v="P"/>
    <m/>
    <n v="1"/>
    <m/>
    <x v="724"/>
    <x v="201"/>
    <x v="1"/>
    <s v="G"/>
  </r>
  <r>
    <s v="Bowman1"/>
    <x v="55"/>
    <x v="6"/>
    <x v="86"/>
    <m/>
    <m/>
    <x v="0"/>
    <m/>
    <x v="3"/>
    <x v="1215"/>
    <s v="Chapman"/>
    <s v="Matt"/>
    <s v="Athletics"/>
    <s v="1B"/>
    <m/>
    <n v="1"/>
    <m/>
    <x v="725"/>
    <x v="201"/>
    <x v="1"/>
    <s v="G"/>
  </r>
  <r>
    <s v="Bowman1"/>
    <x v="55"/>
    <x v="6"/>
    <x v="86"/>
    <m/>
    <m/>
    <x v="0"/>
    <m/>
    <x v="3"/>
    <x v="1216"/>
    <s v="Soto"/>
    <s v="Isael"/>
    <s v="Marlins"/>
    <s v="OF"/>
    <m/>
    <n v="1"/>
    <m/>
    <x v="726"/>
    <x v="201"/>
    <x v="1"/>
    <s v="G"/>
  </r>
  <r>
    <s v="Bowman1"/>
    <x v="55"/>
    <x v="6"/>
    <x v="86"/>
    <m/>
    <m/>
    <x v="0"/>
    <m/>
    <x v="3"/>
    <x v="1217"/>
    <s v="Moniak"/>
    <s v="Mickey"/>
    <s v="Phillies"/>
    <s v="OF"/>
    <m/>
    <n v="1"/>
    <m/>
    <x v="706"/>
    <x v="201"/>
    <x v="1"/>
    <s v="G"/>
  </r>
  <r>
    <s v="Bowman1"/>
    <x v="55"/>
    <x v="6"/>
    <x v="86"/>
    <m/>
    <m/>
    <x v="0"/>
    <m/>
    <x v="3"/>
    <x v="1218"/>
    <s v="Bonifacio"/>
    <s v="Jorge"/>
    <s v="Royals"/>
    <s v="OF"/>
    <m/>
    <n v="1"/>
    <m/>
    <x v="727"/>
    <x v="201"/>
    <x v="1"/>
    <s v="G"/>
  </r>
  <r>
    <s v="Bowman1"/>
    <x v="55"/>
    <x v="6"/>
    <x v="86"/>
    <m/>
    <m/>
    <x v="0"/>
    <m/>
    <x v="3"/>
    <x v="950"/>
    <s v="Reyes"/>
    <s v="Jomar"/>
    <s v="Orioles"/>
    <s v="3B"/>
    <m/>
    <n v="1"/>
    <m/>
    <x v="728"/>
    <x v="201"/>
    <x v="1"/>
    <s v="G"/>
  </r>
  <r>
    <s v="Bowman1"/>
    <x v="55"/>
    <x v="6"/>
    <x v="86"/>
    <m/>
    <m/>
    <x v="0"/>
    <m/>
    <x v="3"/>
    <x v="1219"/>
    <s v="Demeritte"/>
    <s v="Travis"/>
    <s v="Braves"/>
    <s v="2B"/>
    <m/>
    <n v="1"/>
    <m/>
    <x v="710"/>
    <x v="201"/>
    <x v="1"/>
    <s v="G"/>
  </r>
  <r>
    <s v="Bowman1"/>
    <x v="55"/>
    <x v="6"/>
    <x v="86"/>
    <m/>
    <m/>
    <x v="0"/>
    <m/>
    <x v="3"/>
    <x v="1220"/>
    <s v="Hillman"/>
    <s v="Juan"/>
    <s v="Indians"/>
    <s v="P"/>
    <m/>
    <n v="1"/>
    <m/>
    <x v="623"/>
    <x v="201"/>
    <x v="1"/>
    <s v="G"/>
  </r>
  <r>
    <s v="Bowman1"/>
    <x v="55"/>
    <x v="6"/>
    <x v="86"/>
    <m/>
    <m/>
    <x v="0"/>
    <m/>
    <x v="3"/>
    <x v="1221"/>
    <s v="Garcia"/>
    <s v="Wilkerman"/>
    <s v="Yankees"/>
    <s v="SS"/>
    <m/>
    <n v="1"/>
    <m/>
    <x v="711"/>
    <x v="201"/>
    <x v="1"/>
    <s v="G"/>
  </r>
  <r>
    <s v="TL"/>
    <x v="55"/>
    <x v="6"/>
    <x v="86"/>
    <m/>
    <m/>
    <x v="0"/>
    <m/>
    <x v="1"/>
    <x v="953"/>
    <s v="Bellinger"/>
    <s v="Cody"/>
    <s v="Dodgers"/>
    <s v="1B"/>
    <m/>
    <n v="1"/>
    <n v="5"/>
    <x v="729"/>
    <x v="275"/>
    <x v="4"/>
    <s v="D $5"/>
  </r>
  <r>
    <s v="TL"/>
    <x v="55"/>
    <x v="21"/>
    <x v="86"/>
    <m/>
    <m/>
    <x v="0"/>
    <m/>
    <x v="2"/>
    <x v="1222"/>
    <s v="Lewis"/>
    <s v="Royce"/>
    <s v="Twins"/>
    <s v="SS/OF"/>
    <n v="20"/>
    <n v="1"/>
    <n v="1"/>
    <x v="730"/>
    <x v="276"/>
    <x v="3"/>
    <s v="E $1"/>
  </r>
  <r>
    <m/>
    <x v="55"/>
    <x v="21"/>
    <x v="86"/>
    <m/>
    <m/>
    <x v="0"/>
    <m/>
    <x v="2"/>
    <x v="1223"/>
    <s v="Gonzalez"/>
    <s v="Jacob"/>
    <s v="Giants"/>
    <s v="3B"/>
    <n v="21"/>
    <n v="1"/>
    <m/>
    <x v="731"/>
    <x v="276"/>
    <x v="3"/>
    <s v="G"/>
  </r>
  <r>
    <m/>
    <x v="55"/>
    <x v="21"/>
    <x v="86"/>
    <m/>
    <m/>
    <x v="0"/>
    <m/>
    <x v="2"/>
    <x v="1224"/>
    <s v="Elledge"/>
    <s v="Seth"/>
    <s v="Mariners"/>
    <s v="P"/>
    <n v="23"/>
    <n v="1"/>
    <m/>
    <x v="732"/>
    <x v="276"/>
    <x v="3"/>
    <s v="G"/>
  </r>
  <r>
    <m/>
    <x v="55"/>
    <x v="21"/>
    <x v="86"/>
    <m/>
    <m/>
    <x v="0"/>
    <m/>
    <x v="2"/>
    <x v="1225"/>
    <s v="Fairchild"/>
    <s v="Stuart"/>
    <s v="Reds"/>
    <s v="OF"/>
    <n v="23"/>
    <n v="1"/>
    <m/>
    <x v="733"/>
    <x v="276"/>
    <x v="3"/>
    <s v="G"/>
  </r>
  <r>
    <m/>
    <x v="55"/>
    <x v="21"/>
    <x v="86"/>
    <m/>
    <m/>
    <x v="0"/>
    <m/>
    <x v="3"/>
    <x v="1226"/>
    <s v="Perez"/>
    <s v="Franklyn"/>
    <s v="Astros"/>
    <s v="P"/>
    <n v="22"/>
    <n v="1"/>
    <m/>
    <x v="734"/>
    <x v="277"/>
    <x v="3"/>
    <s v="G"/>
  </r>
  <r>
    <m/>
    <x v="55"/>
    <x v="21"/>
    <x v="86"/>
    <m/>
    <m/>
    <x v="0"/>
    <m/>
    <x v="2"/>
    <x v="1227"/>
    <s v="Downs"/>
    <s v="Jeter"/>
    <s v="Reds"/>
    <s v="SS"/>
    <n v="21"/>
    <n v="1"/>
    <m/>
    <x v="735"/>
    <x v="276"/>
    <x v="3"/>
    <s v="G"/>
  </r>
  <r>
    <m/>
    <x v="55"/>
    <x v="21"/>
    <x v="86"/>
    <m/>
    <m/>
    <x v="0"/>
    <m/>
    <x v="3"/>
    <x v="1228"/>
    <s v="Chang"/>
    <s v="Yu-Cheng"/>
    <s v="Indians"/>
    <s v="SS"/>
    <n v="24"/>
    <n v="1"/>
    <m/>
    <x v="684"/>
    <x v="277"/>
    <x v="3"/>
    <s v="G"/>
  </r>
  <r>
    <m/>
    <x v="55"/>
    <x v="21"/>
    <x v="86"/>
    <m/>
    <m/>
    <x v="0"/>
    <m/>
    <x v="3"/>
    <x v="1229"/>
    <s v="Friedl"/>
    <s v="TJ"/>
    <s v="Reds"/>
    <s v="OF"/>
    <n v="24"/>
    <n v="1"/>
    <m/>
    <x v="630"/>
    <x v="277"/>
    <x v="3"/>
    <s v="G"/>
  </r>
  <r>
    <m/>
    <x v="55"/>
    <x v="21"/>
    <x v="86"/>
    <m/>
    <m/>
    <x v="0"/>
    <m/>
    <x v="2"/>
    <x v="1230"/>
    <s v="Scherff"/>
    <s v="Alex"/>
    <s v="Red Sox"/>
    <s v="P"/>
    <n v="21"/>
    <n v="1"/>
    <m/>
    <x v="736"/>
    <x v="276"/>
    <x v="3"/>
    <s v="G"/>
  </r>
  <r>
    <m/>
    <x v="55"/>
    <x v="21"/>
    <x v="86"/>
    <m/>
    <m/>
    <x v="0"/>
    <m/>
    <x v="3"/>
    <x v="1231"/>
    <s v="Solak"/>
    <s v="Nick"/>
    <s v="Yankees"/>
    <s v="2B"/>
    <n v="24"/>
    <n v="1"/>
    <m/>
    <x v="683"/>
    <x v="277"/>
    <x v="3"/>
    <s v="G"/>
  </r>
  <r>
    <m/>
    <x v="55"/>
    <x v="21"/>
    <x v="86"/>
    <m/>
    <m/>
    <x v="0"/>
    <m/>
    <x v="2"/>
    <x v="1232"/>
    <s v="Henzman"/>
    <s v="Lincoln"/>
    <s v="White Sox"/>
    <s v="P"/>
    <n v="24"/>
    <n v="1"/>
    <m/>
    <x v="737"/>
    <x v="276"/>
    <x v="3"/>
    <s v="G"/>
  </r>
  <r>
    <m/>
    <x v="55"/>
    <x v="21"/>
    <x v="86"/>
    <m/>
    <m/>
    <x v="0"/>
    <m/>
    <x v="2"/>
    <x v="1233"/>
    <s v="Ramos"/>
    <s v="Heliot"/>
    <s v="Giants"/>
    <s v="OF"/>
    <n v="20"/>
    <n v="1"/>
    <m/>
    <x v="738"/>
    <x v="276"/>
    <x v="3"/>
    <s v="G"/>
  </r>
  <r>
    <m/>
    <x v="55"/>
    <x v="21"/>
    <x v="86"/>
    <m/>
    <m/>
    <x v="0"/>
    <m/>
    <x v="2"/>
    <x v="1234"/>
    <s v="Adams"/>
    <s v="Riley"/>
    <s v="Blue Jays"/>
    <s v="C"/>
    <n v="23"/>
    <n v="1"/>
    <m/>
    <x v="739"/>
    <x v="276"/>
    <x v="3"/>
    <s v="G"/>
  </r>
  <r>
    <m/>
    <x v="55"/>
    <x v="21"/>
    <x v="86"/>
    <m/>
    <m/>
    <x v="0"/>
    <m/>
    <x v="2"/>
    <x v="1235"/>
    <s v="Mills"/>
    <s v="Wyatt"/>
    <s v="Mariners"/>
    <s v="P"/>
    <n v="24"/>
    <n v="1"/>
    <m/>
    <x v="740"/>
    <x v="276"/>
    <x v="3"/>
    <s v="G"/>
  </r>
  <r>
    <m/>
    <x v="55"/>
    <x v="21"/>
    <x v="86"/>
    <m/>
    <m/>
    <x v="0"/>
    <m/>
    <x v="2"/>
    <x v="1236"/>
    <s v="Fredo"/>
    <s v="Alex"/>
    <s v="Tigers"/>
    <s v="P"/>
    <n v="24"/>
    <n v="1"/>
    <m/>
    <x v="741"/>
    <x v="276"/>
    <x v="3"/>
    <s v="G"/>
  </r>
  <r>
    <m/>
    <x v="55"/>
    <x v="21"/>
    <x v="86"/>
    <m/>
    <m/>
    <x v="0"/>
    <m/>
    <x v="3"/>
    <x v="1237"/>
    <s v="Diplan"/>
    <s v="Marcos"/>
    <s v="Brewers"/>
    <s v="P"/>
    <n v="23"/>
    <n v="1"/>
    <m/>
    <x v="742"/>
    <x v="277"/>
    <x v="3"/>
    <s v="G"/>
  </r>
  <r>
    <m/>
    <x v="55"/>
    <x v="21"/>
    <x v="86"/>
    <m/>
    <m/>
    <x v="0"/>
    <m/>
    <x v="2"/>
    <x v="1238"/>
    <s v="Varsho"/>
    <s v="Daulton"/>
    <s v="Diamond Backs"/>
    <s v="C"/>
    <n v="23"/>
    <n v="1"/>
    <m/>
    <x v="743"/>
    <x v="276"/>
    <x v="3"/>
    <s v="G"/>
  </r>
  <r>
    <m/>
    <x v="55"/>
    <x v="21"/>
    <x v="86"/>
    <m/>
    <m/>
    <x v="0"/>
    <m/>
    <x v="2"/>
    <x v="1239"/>
    <s v="Heatherly"/>
    <s v="Jacob"/>
    <s v="Reds"/>
    <s v="P"/>
    <n v="21"/>
    <n v="1"/>
    <m/>
    <x v="744"/>
    <x v="276"/>
    <x v="3"/>
    <s v="G"/>
  </r>
  <r>
    <m/>
    <x v="55"/>
    <x v="21"/>
    <x v="86"/>
    <m/>
    <m/>
    <x v="0"/>
    <m/>
    <x v="3"/>
    <x v="1240"/>
    <s v="Gurriel Jr."/>
    <s v="Lourdes"/>
    <s v="Blue Jays"/>
    <s v="SS"/>
    <n v="26"/>
    <n v="1"/>
    <m/>
    <x v="745"/>
    <x v="277"/>
    <x v="3"/>
    <s v="G"/>
  </r>
  <r>
    <m/>
    <x v="55"/>
    <x v="21"/>
    <x v="86"/>
    <m/>
    <m/>
    <x v="0"/>
    <m/>
    <x v="2"/>
    <x v="1241"/>
    <s v="Kirtley"/>
    <s v="Zach"/>
    <s v="Cardinals"/>
    <s v="2B"/>
    <n v="23"/>
    <n v="1"/>
    <m/>
    <x v="746"/>
    <x v="276"/>
    <x v="3"/>
    <s v="G"/>
  </r>
  <r>
    <m/>
    <x v="55"/>
    <x v="21"/>
    <x v="86"/>
    <m/>
    <m/>
    <x v="0"/>
    <m/>
    <x v="3"/>
    <x v="1242"/>
    <s v="Quantrill"/>
    <s v="Cal"/>
    <s v="Padres"/>
    <s v="P"/>
    <n v="24"/>
    <n v="1"/>
    <m/>
    <x v="670"/>
    <x v="277"/>
    <x v="3"/>
    <s v="G"/>
  </r>
  <r>
    <m/>
    <x v="55"/>
    <x v="21"/>
    <x v="86"/>
    <m/>
    <m/>
    <x v="0"/>
    <m/>
    <x v="3"/>
    <x v="1243"/>
    <s v="Heyward"/>
    <s v="Jacob"/>
    <s v="Giants"/>
    <s v="OF"/>
    <n v="24"/>
    <n v="1"/>
    <m/>
    <x v="747"/>
    <x v="277"/>
    <x v="3"/>
    <s v="G"/>
  </r>
  <r>
    <m/>
    <x v="55"/>
    <x v="21"/>
    <x v="86"/>
    <m/>
    <m/>
    <x v="0"/>
    <m/>
    <x v="3"/>
    <x v="1244"/>
    <s v="Hansen"/>
    <s v="Alec"/>
    <s v="White Sox"/>
    <s v="P"/>
    <n v="25"/>
    <n v="1"/>
    <m/>
    <x v="748"/>
    <x v="277"/>
    <x v="3"/>
    <s v="G"/>
  </r>
  <r>
    <m/>
    <x v="55"/>
    <x v="21"/>
    <x v="86"/>
    <m/>
    <m/>
    <x v="0"/>
    <m/>
    <x v="2"/>
    <x v="1245"/>
    <s v="Brodey"/>
    <s v="Quinn"/>
    <s v="Mets"/>
    <s v="OF"/>
    <n v="24"/>
    <n v="1"/>
    <m/>
    <x v="749"/>
    <x v="276"/>
    <x v="3"/>
    <s v="G"/>
  </r>
  <r>
    <m/>
    <x v="55"/>
    <x v="21"/>
    <x v="86"/>
    <m/>
    <m/>
    <x v="0"/>
    <m/>
    <x v="2"/>
    <x v="1246"/>
    <s v="Gore"/>
    <s v="MacKenzie"/>
    <s v="Padres"/>
    <s v="P"/>
    <n v="20"/>
    <n v="1"/>
    <n v="1"/>
    <x v="750"/>
    <x v="276"/>
    <x v="3"/>
    <s v="E $1"/>
  </r>
  <r>
    <m/>
    <x v="55"/>
    <x v="21"/>
    <x v="86"/>
    <m/>
    <m/>
    <x v="0"/>
    <m/>
    <x v="3"/>
    <x v="1247"/>
    <s v="Keller"/>
    <s v="Mitch"/>
    <s v="Pirates"/>
    <s v="P"/>
    <n v="23"/>
    <n v="1"/>
    <m/>
    <x v="751"/>
    <x v="277"/>
    <x v="3"/>
    <s v="G"/>
  </r>
  <r>
    <m/>
    <x v="55"/>
    <x v="21"/>
    <x v="86"/>
    <m/>
    <m/>
    <x v="0"/>
    <m/>
    <x v="2"/>
    <x v="1248"/>
    <s v="Morgan"/>
    <s v="Joey"/>
    <s v="Tigers"/>
    <s v="C"/>
    <n v="23"/>
    <n v="1"/>
    <m/>
    <x v="752"/>
    <x v="276"/>
    <x v="3"/>
    <s v="G"/>
  </r>
  <r>
    <m/>
    <x v="55"/>
    <x v="21"/>
    <x v="86"/>
    <m/>
    <m/>
    <x v="0"/>
    <m/>
    <x v="3"/>
    <x v="1249"/>
    <s v="Hillman"/>
    <s v="Juan"/>
    <s v="Indians"/>
    <s v="P"/>
    <n v="22"/>
    <n v="1"/>
    <m/>
    <x v="623"/>
    <x v="277"/>
    <x v="3"/>
    <s v="G"/>
  </r>
  <r>
    <m/>
    <x v="55"/>
    <x v="21"/>
    <x v="86"/>
    <m/>
    <m/>
    <x v="0"/>
    <m/>
    <x v="3"/>
    <x v="1250"/>
    <s v="Peralta"/>
    <s v="Freddy"/>
    <s v="Brewers"/>
    <s v="P"/>
    <n v="23"/>
    <n v="1"/>
    <m/>
    <x v="717"/>
    <x v="277"/>
    <x v="3"/>
    <s v="G"/>
  </r>
  <r>
    <m/>
    <x v="55"/>
    <x v="21"/>
    <x v="86"/>
    <m/>
    <m/>
    <x v="0"/>
    <m/>
    <x v="2"/>
    <x v="1251"/>
    <s v="Cooper"/>
    <s v="Morgan"/>
    <s v="Dodgers"/>
    <s v="P"/>
    <n v="25"/>
    <n v="1"/>
    <m/>
    <x v="753"/>
    <x v="276"/>
    <x v="3"/>
    <s v="G"/>
  </r>
  <r>
    <m/>
    <x v="55"/>
    <x v="21"/>
    <x v="86"/>
    <m/>
    <m/>
    <x v="0"/>
    <m/>
    <x v="2"/>
    <x v="1252"/>
    <s v="Netzer"/>
    <s v="Brett"/>
    <s v="Red Sox"/>
    <s v="2B"/>
    <n v="23"/>
    <n v="1"/>
    <m/>
    <x v="754"/>
    <x v="276"/>
    <x v="3"/>
    <s v="G"/>
  </r>
  <r>
    <m/>
    <x v="55"/>
    <x v="21"/>
    <x v="86"/>
    <m/>
    <m/>
    <x v="0"/>
    <m/>
    <x v="2"/>
    <x v="1253"/>
    <s v="Lange"/>
    <s v="Alex"/>
    <s v="Cubs"/>
    <s v="P"/>
    <n v="24"/>
    <n v="1"/>
    <m/>
    <x v="755"/>
    <x v="276"/>
    <x v="3"/>
    <s v="G"/>
  </r>
  <r>
    <m/>
    <x v="55"/>
    <x v="21"/>
    <x v="86"/>
    <m/>
    <m/>
    <x v="0"/>
    <m/>
    <x v="2"/>
    <x v="1254"/>
    <s v="Crouse"/>
    <s v="Hans"/>
    <s v="Rangers"/>
    <s v="P"/>
    <n v="21"/>
    <n v="1"/>
    <m/>
    <x v="756"/>
    <x v="276"/>
    <x v="3"/>
    <s v="G"/>
  </r>
  <r>
    <m/>
    <x v="55"/>
    <x v="21"/>
    <x v="86"/>
    <m/>
    <m/>
    <x v="0"/>
    <m/>
    <x v="3"/>
    <x v="1255"/>
    <s v="Kopech"/>
    <s v="Michael"/>
    <s v="White Sox"/>
    <s v="P"/>
    <n v="23"/>
    <n v="1"/>
    <n v="0.5"/>
    <x v="453"/>
    <x v="277"/>
    <x v="3"/>
    <s v="F $.25"/>
  </r>
  <r>
    <m/>
    <x v="55"/>
    <x v="21"/>
    <x v="86"/>
    <m/>
    <m/>
    <x v="0"/>
    <m/>
    <x v="3"/>
    <x v="1256"/>
    <s v="Ragans"/>
    <s v="Cole"/>
    <s v="Rangers"/>
    <s v="P"/>
    <n v="22"/>
    <n v="1"/>
    <m/>
    <x v="757"/>
    <x v="277"/>
    <x v="3"/>
    <s v="G"/>
  </r>
  <r>
    <m/>
    <x v="55"/>
    <x v="21"/>
    <x v="86"/>
    <m/>
    <m/>
    <x v="0"/>
    <m/>
    <x v="3"/>
    <x v="1257"/>
    <s v="Allard"/>
    <s v="Kolby"/>
    <s v="Braves"/>
    <s v="P"/>
    <n v="22"/>
    <n v="1"/>
    <m/>
    <x v="627"/>
    <x v="277"/>
    <x v="3"/>
    <s v="G"/>
  </r>
  <r>
    <m/>
    <x v="55"/>
    <x v="21"/>
    <x v="86"/>
    <m/>
    <m/>
    <x v="0"/>
    <m/>
    <x v="3"/>
    <x v="1258"/>
    <s v="Manning"/>
    <s v="Matt"/>
    <s v="Tigers"/>
    <s v="P"/>
    <n v="21"/>
    <n v="1"/>
    <m/>
    <x v="700"/>
    <x v="277"/>
    <x v="3"/>
    <s v="G"/>
  </r>
  <r>
    <m/>
    <x v="55"/>
    <x v="21"/>
    <x v="86"/>
    <m/>
    <m/>
    <x v="0"/>
    <m/>
    <x v="3"/>
    <x v="1259"/>
    <s v="Bichette"/>
    <s v="Bo"/>
    <s v="Blue Jays"/>
    <s v="SS"/>
    <n v="21"/>
    <n v="1"/>
    <n v="0.5"/>
    <x v="758"/>
    <x v="277"/>
    <x v="3"/>
    <s v="F $.25"/>
  </r>
  <r>
    <s v="TL"/>
    <x v="55"/>
    <x v="21"/>
    <x v="86"/>
    <m/>
    <m/>
    <x v="0"/>
    <m/>
    <x v="3"/>
    <x v="1260"/>
    <s v="Acuna Jr."/>
    <s v="Ronald"/>
    <s v="Braves"/>
    <s v="OF"/>
    <n v="22"/>
    <n v="1"/>
    <n v="4"/>
    <x v="703"/>
    <x v="277"/>
    <x v="3"/>
    <s v="E $1"/>
  </r>
  <r>
    <m/>
    <x v="55"/>
    <x v="21"/>
    <x v="86"/>
    <m/>
    <m/>
    <x v="0"/>
    <m/>
    <x v="3"/>
    <x v="1261"/>
    <s v="Pache"/>
    <s v="Christian"/>
    <s v="Braves"/>
    <s v="OF"/>
    <n v="21"/>
    <n v="1"/>
    <m/>
    <x v="759"/>
    <x v="277"/>
    <x v="3"/>
    <s v="G"/>
  </r>
  <r>
    <m/>
    <x v="55"/>
    <x v="21"/>
    <x v="86"/>
    <m/>
    <m/>
    <x v="0"/>
    <m/>
    <x v="2"/>
    <x v="1262"/>
    <s v="Vilade"/>
    <s v="Ryan"/>
    <s v="Rockies"/>
    <s v="3B"/>
    <n v="20"/>
    <n v="1"/>
    <m/>
    <x v="760"/>
    <x v="276"/>
    <x v="3"/>
    <s v="G"/>
  </r>
  <r>
    <m/>
    <x v="55"/>
    <x v="21"/>
    <x v="86"/>
    <m/>
    <m/>
    <x v="0"/>
    <m/>
    <x v="2"/>
    <x v="1263"/>
    <s v="Freeman"/>
    <s v="Tyler"/>
    <s v="Indians"/>
    <s v="SS"/>
    <n v="20"/>
    <n v="1"/>
    <m/>
    <x v="761"/>
    <x v="276"/>
    <x v="3"/>
    <s v="G"/>
  </r>
  <r>
    <m/>
    <x v="55"/>
    <x v="21"/>
    <x v="86"/>
    <m/>
    <m/>
    <x v="0"/>
    <m/>
    <x v="2"/>
    <x v="1264"/>
    <s v="Abbott"/>
    <s v="Cory"/>
    <s v="Cubs"/>
    <s v="P"/>
    <n v="24"/>
    <n v="1"/>
    <m/>
    <x v="762"/>
    <x v="276"/>
    <x v="3"/>
    <s v="G"/>
  </r>
  <r>
    <m/>
    <x v="55"/>
    <x v="21"/>
    <x v="86"/>
    <m/>
    <m/>
    <x v="0"/>
    <m/>
    <x v="2"/>
    <x v="1265"/>
    <s v="Baz"/>
    <s v="Shane"/>
    <s v="Pirates"/>
    <s v="P"/>
    <n v="20"/>
    <n v="1"/>
    <m/>
    <x v="763"/>
    <x v="276"/>
    <x v="3"/>
    <s v="G"/>
  </r>
  <r>
    <m/>
    <x v="55"/>
    <x v="21"/>
    <x v="86"/>
    <m/>
    <m/>
    <x v="0"/>
    <m/>
    <x v="2"/>
    <x v="1266"/>
    <s v="Miller"/>
    <s v="Brian"/>
    <s v="Marlins"/>
    <s v="OF"/>
    <n v="24"/>
    <n v="1"/>
    <m/>
    <x v="764"/>
    <x v="276"/>
    <x v="3"/>
    <s v="G"/>
  </r>
  <r>
    <m/>
    <x v="55"/>
    <x v="21"/>
    <x v="86"/>
    <m/>
    <m/>
    <x v="0"/>
    <m/>
    <x v="2"/>
    <x v="1267"/>
    <s v="Campusano"/>
    <s v="Luis"/>
    <s v="Padres"/>
    <s v="C"/>
    <n v="21"/>
    <n v="1"/>
    <m/>
    <x v="765"/>
    <x v="276"/>
    <x v="3"/>
    <s v="G"/>
  </r>
  <r>
    <m/>
    <x v="55"/>
    <x v="21"/>
    <x v="86"/>
    <m/>
    <m/>
    <x v="0"/>
    <m/>
    <x v="3"/>
    <x v="1268"/>
    <s v="Puk"/>
    <s v="AJ"/>
    <s v="Athletics"/>
    <s v="P"/>
    <n v="24"/>
    <n v="1"/>
    <m/>
    <x v="766"/>
    <x v="277"/>
    <x v="3"/>
    <s v="G"/>
  </r>
  <r>
    <m/>
    <x v="55"/>
    <x v="21"/>
    <x v="86"/>
    <m/>
    <m/>
    <x v="0"/>
    <m/>
    <x v="2"/>
    <x v="1269"/>
    <s v="Canning"/>
    <s v="Griffin"/>
    <s v="Angels"/>
    <s v="P"/>
    <n v="23"/>
    <n v="1"/>
    <m/>
    <x v="767"/>
    <x v="276"/>
    <x v="3"/>
    <s v="G"/>
  </r>
  <r>
    <m/>
    <x v="55"/>
    <x v="21"/>
    <x v="86"/>
    <m/>
    <m/>
    <x v="0"/>
    <m/>
    <x v="3"/>
    <x v="1270"/>
    <s v="Dunn"/>
    <s v="Justin"/>
    <s v="Mets"/>
    <s v="P"/>
    <n v="24"/>
    <n v="1"/>
    <m/>
    <x v="768"/>
    <x v="277"/>
    <x v="3"/>
    <s v="G"/>
  </r>
  <r>
    <m/>
    <x v="55"/>
    <x v="21"/>
    <x v="86"/>
    <m/>
    <m/>
    <x v="0"/>
    <m/>
    <x v="3"/>
    <x v="1271"/>
    <s v="Mateo"/>
    <s v="Jorge"/>
    <s v="Athletics"/>
    <s v="SS"/>
    <n v="24"/>
    <n v="1"/>
    <m/>
    <x v="769"/>
    <x v="277"/>
    <x v="3"/>
    <s v="G"/>
  </r>
  <r>
    <m/>
    <x v="55"/>
    <x v="21"/>
    <x v="86"/>
    <m/>
    <m/>
    <x v="0"/>
    <m/>
    <x v="3"/>
    <x v="1272"/>
    <s v="Clifton"/>
    <s v="Trevor"/>
    <s v="Cubs"/>
    <s v="P"/>
    <n v="24"/>
    <n v="1"/>
    <m/>
    <x v="770"/>
    <x v="277"/>
    <x v="3"/>
    <s v="G"/>
  </r>
  <r>
    <m/>
    <x v="55"/>
    <x v="21"/>
    <x v="86"/>
    <m/>
    <m/>
    <x v="0"/>
    <m/>
    <x v="3"/>
    <x v="1273"/>
    <s v="Kieboom"/>
    <s v="Carter"/>
    <s v="Nationals"/>
    <s v="SS"/>
    <n v="22"/>
    <n v="1"/>
    <m/>
    <x v="771"/>
    <x v="277"/>
    <x v="3"/>
    <s v="G"/>
  </r>
  <r>
    <m/>
    <x v="55"/>
    <x v="21"/>
    <x v="86"/>
    <m/>
    <m/>
    <x v="0"/>
    <m/>
    <x v="2"/>
    <x v="1274"/>
    <s v="Rogers"/>
    <s v="Trevor"/>
    <s v="Marlins"/>
    <s v="P"/>
    <n v="22"/>
    <n v="1"/>
    <m/>
    <x v="772"/>
    <x v="276"/>
    <x v="3"/>
    <s v="G"/>
  </r>
  <r>
    <m/>
    <x v="55"/>
    <x v="21"/>
    <x v="86"/>
    <m/>
    <m/>
    <x v="0"/>
    <m/>
    <x v="2"/>
    <x v="1275"/>
    <s v="Doyle"/>
    <s v="Tommy"/>
    <s v="Rockies"/>
    <s v="P"/>
    <n v="23"/>
    <n v="1"/>
    <m/>
    <x v="773"/>
    <x v="276"/>
    <x v="3"/>
    <s v="G"/>
  </r>
  <r>
    <m/>
    <x v="55"/>
    <x v="21"/>
    <x v="86"/>
    <m/>
    <m/>
    <x v="0"/>
    <m/>
    <x v="2"/>
    <x v="1276"/>
    <s v="Hall"/>
    <s v="Adam"/>
    <s v="Orioles"/>
    <s v="SS"/>
    <n v="20"/>
    <n v="1"/>
    <m/>
    <x v="774"/>
    <x v="276"/>
    <x v="3"/>
    <s v="G"/>
  </r>
  <r>
    <m/>
    <x v="55"/>
    <x v="21"/>
    <x v="86"/>
    <m/>
    <m/>
    <x v="0"/>
    <m/>
    <x v="3"/>
    <x v="1277"/>
    <s v="Benson"/>
    <s v="Will"/>
    <s v="Indians"/>
    <s v="OF"/>
    <n v="21"/>
    <n v="1"/>
    <m/>
    <x v="775"/>
    <x v="277"/>
    <x v="3"/>
    <s v="G"/>
  </r>
  <r>
    <m/>
    <x v="55"/>
    <x v="21"/>
    <x v="86"/>
    <m/>
    <m/>
    <x v="0"/>
    <m/>
    <x v="3"/>
    <x v="1278"/>
    <s v="Jurado"/>
    <s v="Ariel"/>
    <s v="Rangers"/>
    <s v="P"/>
    <n v="23"/>
    <n v="1"/>
    <m/>
    <x v="673"/>
    <x v="277"/>
    <x v="3"/>
    <s v="G"/>
  </r>
  <r>
    <m/>
    <x v="55"/>
    <x v="21"/>
    <x v="86"/>
    <m/>
    <m/>
    <x v="0"/>
    <m/>
    <x v="3"/>
    <x v="1279"/>
    <s v="Whitley"/>
    <s v="Forrest"/>
    <s v="Astros"/>
    <s v="P"/>
    <n v="22"/>
    <n v="1"/>
    <m/>
    <x v="776"/>
    <x v="277"/>
    <x v="3"/>
    <s v="G"/>
  </r>
  <r>
    <m/>
    <x v="55"/>
    <x v="21"/>
    <x v="86"/>
    <m/>
    <m/>
    <x v="0"/>
    <m/>
    <x v="2"/>
    <x v="1280"/>
    <s v="Tillo"/>
    <s v="Daniel"/>
    <s v="Royals"/>
    <s v="P"/>
    <n v="23"/>
    <n v="1"/>
    <m/>
    <x v="777"/>
    <x v="276"/>
    <x v="3"/>
    <s v="G"/>
  </r>
  <r>
    <m/>
    <x v="55"/>
    <x v="21"/>
    <x v="86"/>
    <m/>
    <m/>
    <x v="0"/>
    <m/>
    <x v="2"/>
    <x v="1281"/>
    <s v="Beck"/>
    <s v="Austin"/>
    <s v="Athletics"/>
    <s v="OF"/>
    <n v="21"/>
    <n v="1"/>
    <m/>
    <x v="778"/>
    <x v="276"/>
    <x v="3"/>
    <s v="G"/>
  </r>
  <r>
    <m/>
    <x v="55"/>
    <x v="21"/>
    <x v="86"/>
    <m/>
    <m/>
    <x v="0"/>
    <m/>
    <x v="3"/>
    <x v="1282"/>
    <s v="Jones"/>
    <s v="Jahmai"/>
    <s v="Angels"/>
    <s v="OF"/>
    <n v="22"/>
    <n v="1"/>
    <m/>
    <x v="779"/>
    <x v="277"/>
    <x v="3"/>
    <s v="G"/>
  </r>
  <r>
    <m/>
    <x v="55"/>
    <x v="21"/>
    <x v="86"/>
    <m/>
    <m/>
    <x v="0"/>
    <m/>
    <x v="3"/>
    <x v="1283"/>
    <s v="Medina"/>
    <s v="Adonis"/>
    <s v="Phillies"/>
    <s v="P"/>
    <n v="23"/>
    <n v="1"/>
    <m/>
    <x v="724"/>
    <x v="277"/>
    <x v="3"/>
    <s v="G"/>
  </r>
  <r>
    <m/>
    <x v="55"/>
    <x v="21"/>
    <x v="86"/>
    <m/>
    <m/>
    <x v="0"/>
    <m/>
    <x v="2"/>
    <x v="1284"/>
    <s v="Enlow"/>
    <s v="Blayne"/>
    <s v="Twins"/>
    <s v="P"/>
    <n v="20"/>
    <n v="1"/>
    <m/>
    <x v="780"/>
    <x v="276"/>
    <x v="3"/>
    <s v="G"/>
  </r>
  <r>
    <m/>
    <x v="55"/>
    <x v="21"/>
    <x v="86"/>
    <m/>
    <m/>
    <x v="0"/>
    <m/>
    <x v="2"/>
    <x v="1285"/>
    <s v="Widell"/>
    <s v="Ryley"/>
    <s v="Twins"/>
    <s v="P"/>
    <n v="22"/>
    <n v="1"/>
    <m/>
    <x v="781"/>
    <x v="276"/>
    <x v="3"/>
    <s v="G"/>
  </r>
  <r>
    <m/>
    <x v="55"/>
    <x v="21"/>
    <x v="86"/>
    <m/>
    <m/>
    <x v="0"/>
    <m/>
    <x v="2"/>
    <x v="1286"/>
    <s v="Houck"/>
    <s v="Tanner"/>
    <s v="Red Sox"/>
    <s v="P"/>
    <n v="23"/>
    <n v="1"/>
    <m/>
    <x v="782"/>
    <x v="276"/>
    <x v="3"/>
    <s v="G"/>
  </r>
  <r>
    <m/>
    <x v="55"/>
    <x v="21"/>
    <x v="86"/>
    <m/>
    <m/>
    <x v="0"/>
    <m/>
    <x v="2"/>
    <x v="1287"/>
    <s v="Lemons"/>
    <s v="Caden"/>
    <s v="Brewers"/>
    <s v="P"/>
    <n v="21"/>
    <n v="1"/>
    <m/>
    <x v="783"/>
    <x v="276"/>
    <x v="3"/>
    <s v="G"/>
  </r>
  <r>
    <m/>
    <x v="55"/>
    <x v="21"/>
    <x v="86"/>
    <m/>
    <m/>
    <x v="0"/>
    <m/>
    <x v="3"/>
    <x v="1288"/>
    <s v="Reed"/>
    <s v="Buddy"/>
    <s v="Padres"/>
    <s v="OF"/>
    <n v="24"/>
    <n v="1"/>
    <m/>
    <x v="784"/>
    <x v="277"/>
    <x v="3"/>
    <s v="G"/>
  </r>
  <r>
    <m/>
    <x v="55"/>
    <x v="21"/>
    <x v="86"/>
    <m/>
    <m/>
    <x v="0"/>
    <m/>
    <x v="3"/>
    <x v="1289"/>
    <s v="Zeuch"/>
    <s v="TJ"/>
    <s v="Blue Jays"/>
    <s v="P"/>
    <n v="24"/>
    <n v="1"/>
    <m/>
    <x v="785"/>
    <x v="277"/>
    <x v="3"/>
    <s v="G"/>
  </r>
  <r>
    <m/>
    <x v="55"/>
    <x v="21"/>
    <x v="86"/>
    <m/>
    <m/>
    <x v="0"/>
    <m/>
    <x v="3"/>
    <x v="1290"/>
    <s v="Gutierrez"/>
    <s v="Vladimir"/>
    <s v="Reds"/>
    <s v="P"/>
    <n v="24"/>
    <n v="1"/>
    <m/>
    <x v="786"/>
    <x v="277"/>
    <x v="3"/>
    <s v="G"/>
  </r>
  <r>
    <m/>
    <x v="55"/>
    <x v="21"/>
    <x v="86"/>
    <m/>
    <m/>
    <x v="0"/>
    <m/>
    <x v="3"/>
    <x v="1291"/>
    <s v="Espinoza"/>
    <s v="Anderson"/>
    <s v="Padres"/>
    <s v="P"/>
    <n v="21"/>
    <n v="1"/>
    <m/>
    <x v="669"/>
    <x v="277"/>
    <x v="3"/>
    <s v="G"/>
  </r>
  <r>
    <s v="TL"/>
    <x v="55"/>
    <x v="21"/>
    <x v="86"/>
    <m/>
    <m/>
    <x v="0"/>
    <m/>
    <x v="3"/>
    <x v="1292"/>
    <s v="Tatis Jr."/>
    <s v="Fernando"/>
    <s v="Padres"/>
    <s v="SS"/>
    <n v="20"/>
    <n v="1"/>
    <n v="1"/>
    <x v="787"/>
    <x v="277"/>
    <x v="3"/>
    <s v="E $1"/>
  </r>
  <r>
    <s v="TL"/>
    <x v="55"/>
    <x v="21"/>
    <x v="86"/>
    <m/>
    <m/>
    <x v="0"/>
    <m/>
    <x v="3"/>
    <x v="1293"/>
    <s v="Jimenez"/>
    <s v="Eloy"/>
    <s v="White Sox"/>
    <s v="OF"/>
    <n v="23"/>
    <n v="1"/>
    <n v="1"/>
    <x v="333"/>
    <x v="277"/>
    <x v="3"/>
    <s v="E $1"/>
  </r>
  <r>
    <m/>
    <x v="55"/>
    <x v="21"/>
    <x v="86"/>
    <m/>
    <m/>
    <x v="0"/>
    <m/>
    <x v="3"/>
    <x v="1294"/>
    <s v="Taveras"/>
    <s v="Jose"/>
    <s v="Phillies"/>
    <s v="P"/>
    <n v="26"/>
    <n v="1"/>
    <m/>
    <x v="788"/>
    <x v="277"/>
    <x v="3"/>
    <s v="G"/>
  </r>
  <r>
    <m/>
    <x v="55"/>
    <x v="21"/>
    <x v="86"/>
    <m/>
    <m/>
    <x v="0"/>
    <m/>
    <x v="2"/>
    <x v="1295"/>
    <s v="Seise"/>
    <s v="Christopher"/>
    <s v="Rangers"/>
    <s v="SS"/>
    <n v="20"/>
    <n v="1"/>
    <m/>
    <x v="789"/>
    <x v="276"/>
    <x v="3"/>
    <s v="G"/>
  </r>
  <r>
    <m/>
    <x v="55"/>
    <x v="21"/>
    <x v="86"/>
    <m/>
    <m/>
    <x v="0"/>
    <m/>
    <x v="2"/>
    <x v="1296"/>
    <s v="Hiura"/>
    <s v="Keston"/>
    <s v="Brewers"/>
    <s v="2B"/>
    <n v="23"/>
    <n v="1"/>
    <n v="0.5"/>
    <x v="790"/>
    <x v="276"/>
    <x v="3"/>
    <s v="F $.25"/>
  </r>
  <r>
    <m/>
    <x v="55"/>
    <x v="21"/>
    <x v="86"/>
    <m/>
    <m/>
    <x v="0"/>
    <m/>
    <x v="2"/>
    <x v="1297"/>
    <s v="Barnes"/>
    <s v="Charlie"/>
    <s v="Twins"/>
    <s v="P"/>
    <n v="24"/>
    <n v="1"/>
    <m/>
    <x v="791"/>
    <x v="276"/>
    <x v="3"/>
    <s v="G"/>
  </r>
  <r>
    <m/>
    <x v="55"/>
    <x v="21"/>
    <x v="86"/>
    <m/>
    <m/>
    <x v="0"/>
    <m/>
    <x v="2"/>
    <x v="1298"/>
    <s v="Seabold"/>
    <s v="Connor"/>
    <s v="Phillies"/>
    <s v="P"/>
    <n v="23"/>
    <n v="1"/>
    <m/>
    <x v="792"/>
    <x v="276"/>
    <x v="3"/>
    <s v="G"/>
  </r>
  <r>
    <m/>
    <x v="55"/>
    <x v="21"/>
    <x v="86"/>
    <m/>
    <m/>
    <x v="0"/>
    <m/>
    <x v="2"/>
    <x v="1299"/>
    <s v="Peterson"/>
    <s v="David"/>
    <s v="Mets"/>
    <s v="P"/>
    <n v="24"/>
    <n v="1"/>
    <m/>
    <x v="793"/>
    <x v="276"/>
    <x v="3"/>
    <s v="G"/>
  </r>
  <r>
    <m/>
    <x v="55"/>
    <x v="21"/>
    <x v="86"/>
    <m/>
    <m/>
    <x v="0"/>
    <m/>
    <x v="2"/>
    <x v="1300"/>
    <s v="Corry"/>
    <s v="Seth"/>
    <s v="Giants"/>
    <s v="P"/>
    <n v="21"/>
    <n v="1"/>
    <m/>
    <x v="794"/>
    <x v="276"/>
    <x v="3"/>
    <s v="G"/>
  </r>
  <r>
    <m/>
    <x v="55"/>
    <x v="21"/>
    <x v="86"/>
    <m/>
    <m/>
    <x v="0"/>
    <m/>
    <x v="3"/>
    <x v="1301"/>
    <s v="Rutherford"/>
    <s v="Blake"/>
    <s v="White Sox"/>
    <s v="OF"/>
    <n v="22"/>
    <n v="1"/>
    <m/>
    <x v="699"/>
    <x v="277"/>
    <x v="3"/>
    <s v="G"/>
  </r>
  <r>
    <m/>
    <x v="55"/>
    <x v="21"/>
    <x v="86"/>
    <m/>
    <m/>
    <x v="0"/>
    <m/>
    <x v="2"/>
    <x v="1302"/>
    <s v="Uselton"/>
    <s v="Conner"/>
    <s v="Pirates"/>
    <s v="OF"/>
    <n v="21"/>
    <n v="1"/>
    <m/>
    <x v="795"/>
    <x v="276"/>
    <x v="3"/>
    <s v="G"/>
  </r>
  <r>
    <m/>
    <x v="55"/>
    <x v="21"/>
    <x v="86"/>
    <m/>
    <m/>
    <x v="0"/>
    <m/>
    <x v="2"/>
    <x v="1303"/>
    <s v="Hall"/>
    <s v="DL"/>
    <s v="Orioles"/>
    <s v="P"/>
    <n v="21"/>
    <n v="1"/>
    <m/>
    <x v="796"/>
    <x v="276"/>
    <x v="3"/>
    <s v="G"/>
  </r>
  <r>
    <m/>
    <x v="55"/>
    <x v="21"/>
    <x v="86"/>
    <m/>
    <m/>
    <x v="0"/>
    <m/>
    <x v="3"/>
    <x v="1304"/>
    <s v="Alonso"/>
    <s v="Peter"/>
    <s v="Mets"/>
    <s v="1B"/>
    <n v="25"/>
    <n v="1"/>
    <n v="1"/>
    <x v="797"/>
    <x v="277"/>
    <x v="3"/>
    <s v="E $1"/>
  </r>
  <r>
    <m/>
    <x v="55"/>
    <x v="21"/>
    <x v="86"/>
    <m/>
    <m/>
    <x v="0"/>
    <m/>
    <x v="2"/>
    <x v="1305"/>
    <s v="Otto"/>
    <s v="Glenn"/>
    <s v="Yankees"/>
    <s v="P"/>
    <n v="23"/>
    <n v="1"/>
    <m/>
    <x v="798"/>
    <x v="276"/>
    <x v="3"/>
    <s v="G"/>
  </r>
  <r>
    <m/>
    <x v="55"/>
    <x v="21"/>
    <x v="86"/>
    <m/>
    <m/>
    <x v="0"/>
    <m/>
    <x v="2"/>
    <x v="1306"/>
    <s v="Sheets"/>
    <s v="Gavin"/>
    <s v="White Sox"/>
    <s v="1B"/>
    <n v="23"/>
    <n v="1"/>
    <m/>
    <x v="799"/>
    <x v="276"/>
    <x v="3"/>
    <s v="G"/>
  </r>
  <r>
    <m/>
    <x v="55"/>
    <x v="21"/>
    <x v="86"/>
    <m/>
    <m/>
    <x v="0"/>
    <m/>
    <x v="2"/>
    <x v="1307"/>
    <s v="Gonzalez"/>
    <s v="Luis"/>
    <s v="White Sox"/>
    <s v="OF"/>
    <n v="24"/>
    <n v="1"/>
    <m/>
    <x v="458"/>
    <x v="276"/>
    <x v="3"/>
    <s v="G"/>
  </r>
  <r>
    <m/>
    <x v="55"/>
    <x v="21"/>
    <x v="86"/>
    <m/>
    <m/>
    <x v="0"/>
    <m/>
    <x v="2"/>
    <x v="1308"/>
    <s v="Walls"/>
    <s v="Taylor"/>
    <s v="Rays"/>
    <s v="SS"/>
    <n v="23"/>
    <n v="1"/>
    <m/>
    <x v="800"/>
    <x v="276"/>
    <x v="3"/>
    <s v="G"/>
  </r>
  <r>
    <m/>
    <x v="55"/>
    <x v="21"/>
    <x v="86"/>
    <m/>
    <m/>
    <x v="0"/>
    <m/>
    <x v="2"/>
    <x v="1309"/>
    <s v="Clement"/>
    <s v="Ernie"/>
    <s v="Indians"/>
    <s v="2B"/>
    <n v="23"/>
    <n v="1"/>
    <m/>
    <x v="801"/>
    <x v="276"/>
    <x v="3"/>
    <s v="G"/>
  </r>
  <r>
    <m/>
    <x v="55"/>
    <x v="21"/>
    <x v="86"/>
    <m/>
    <m/>
    <x v="0"/>
    <m/>
    <x v="3"/>
    <x v="1310"/>
    <s v="Carlson"/>
    <s v="Dylan"/>
    <s v="Cardinals"/>
    <s v="OF"/>
    <n v="21"/>
    <n v="1"/>
    <m/>
    <x v="802"/>
    <x v="277"/>
    <x v="3"/>
    <s v="G"/>
  </r>
  <r>
    <m/>
    <x v="55"/>
    <x v="21"/>
    <x v="86"/>
    <m/>
    <m/>
    <x v="0"/>
    <m/>
    <x v="2"/>
    <x v="1311"/>
    <s v="Waters"/>
    <s v="Drew"/>
    <s v="Braves"/>
    <s v="OF"/>
    <n v="21"/>
    <n v="1"/>
    <m/>
    <x v="803"/>
    <x v="276"/>
    <x v="3"/>
    <s v="G"/>
  </r>
  <r>
    <m/>
    <x v="55"/>
    <x v="21"/>
    <x v="86"/>
    <m/>
    <m/>
    <x v="0"/>
    <m/>
    <x v="3"/>
    <x v="1312"/>
    <s v="Stewart"/>
    <s v="Christin"/>
    <s v="Tigers"/>
    <s v="OF"/>
    <n v="26"/>
    <n v="1"/>
    <m/>
    <x v="712"/>
    <x v="277"/>
    <x v="3"/>
    <s v="G"/>
  </r>
  <r>
    <m/>
    <x v="55"/>
    <x v="21"/>
    <x v="86"/>
    <m/>
    <m/>
    <x v="0"/>
    <m/>
    <x v="2"/>
    <x v="1313"/>
    <s v="Mitchell"/>
    <s v="Cal"/>
    <s v="Pirates"/>
    <s v="OF"/>
    <n v="20"/>
    <n v="1"/>
    <m/>
    <x v="804"/>
    <x v="276"/>
    <x v="3"/>
    <s v="G"/>
  </r>
  <r>
    <m/>
    <x v="55"/>
    <x v="21"/>
    <x v="86"/>
    <m/>
    <m/>
    <x v="0"/>
    <m/>
    <x v="2"/>
    <x v="1314"/>
    <s v="Bacon"/>
    <s v="Troy"/>
    <s v="Braves"/>
    <s v="P"/>
    <n v="23"/>
    <n v="1"/>
    <m/>
    <x v="805"/>
    <x v="276"/>
    <x v="3"/>
    <s v="G"/>
  </r>
  <r>
    <m/>
    <x v="55"/>
    <x v="21"/>
    <x v="86"/>
    <m/>
    <m/>
    <x v="0"/>
    <m/>
    <x v="2"/>
    <x v="1315"/>
    <s v="Lowther"/>
    <s v="Zac"/>
    <s v="Orioles"/>
    <s v="P"/>
    <n v="23"/>
    <n v="1"/>
    <m/>
    <x v="806"/>
    <x v="276"/>
    <x v="3"/>
    <s v="G"/>
  </r>
  <r>
    <m/>
    <x v="55"/>
    <x v="21"/>
    <x v="86"/>
    <m/>
    <m/>
    <x v="0"/>
    <m/>
    <x v="2"/>
    <x v="1316"/>
    <s v="Adell"/>
    <s v="Jo"/>
    <s v="Angels"/>
    <s v="OF"/>
    <n v="20"/>
    <n v="1"/>
    <n v="1"/>
    <x v="807"/>
    <x v="276"/>
    <x v="3"/>
    <s v="E $1"/>
  </r>
  <r>
    <m/>
    <x v="55"/>
    <x v="21"/>
    <x v="86"/>
    <m/>
    <m/>
    <x v="0"/>
    <m/>
    <x v="3"/>
    <x v="1317"/>
    <s v="Rios"/>
    <s v="Francisco"/>
    <s v="Blue Jays"/>
    <s v="P"/>
    <n v="24"/>
    <n v="1"/>
    <m/>
    <x v="808"/>
    <x v="277"/>
    <x v="3"/>
    <s v="G"/>
  </r>
  <r>
    <m/>
    <x v="55"/>
    <x v="21"/>
    <x v="86"/>
    <m/>
    <m/>
    <x v="0"/>
    <m/>
    <x v="2"/>
    <x v="1318"/>
    <s v="House"/>
    <s v="Mason"/>
    <s v="Padres"/>
    <s v="OF"/>
    <n v="21"/>
    <n v="1"/>
    <m/>
    <x v="809"/>
    <x v="276"/>
    <x v="3"/>
    <s v="G"/>
  </r>
  <r>
    <m/>
    <x v="55"/>
    <x v="21"/>
    <x v="86"/>
    <m/>
    <m/>
    <x v="0"/>
    <m/>
    <x v="3"/>
    <x v="1319"/>
    <s v="Corey"/>
    <s v="Ray"/>
    <s v="Brewers"/>
    <s v="OF"/>
    <n v="25"/>
    <n v="1"/>
    <m/>
    <x v="810"/>
    <x v="277"/>
    <x v="3"/>
    <s v="G"/>
  </r>
  <r>
    <m/>
    <x v="55"/>
    <x v="21"/>
    <x v="86"/>
    <m/>
    <m/>
    <x v="0"/>
    <m/>
    <x v="3"/>
    <x v="1320"/>
    <s v="Grier"/>
    <s v="Anfernee"/>
    <s v="Diamond Backs"/>
    <s v="OF"/>
    <n v="24"/>
    <n v="1"/>
    <m/>
    <x v="811"/>
    <x v="277"/>
    <x v="3"/>
    <s v="G"/>
  </r>
  <r>
    <m/>
    <x v="55"/>
    <x v="21"/>
    <x v="86"/>
    <m/>
    <m/>
    <x v="0"/>
    <m/>
    <x v="2"/>
    <x v="1321"/>
    <s v="McKay"/>
    <s v="Brendan"/>
    <s v="Rays"/>
    <s v="1B/P"/>
    <n v="24"/>
    <n v="1"/>
    <n v="1"/>
    <x v="812"/>
    <x v="276"/>
    <x v="3"/>
    <s v="E $1"/>
  </r>
  <r>
    <m/>
    <x v="55"/>
    <x v="21"/>
    <x v="86"/>
    <m/>
    <m/>
    <x v="0"/>
    <m/>
    <x v="2"/>
    <x v="1322"/>
    <s v="Clemens"/>
    <s v="Kacy"/>
    <s v="Blue Jays"/>
    <s v="1B"/>
    <n v="25"/>
    <n v="1"/>
    <m/>
    <x v="813"/>
    <x v="276"/>
    <x v="3"/>
    <s v="G"/>
  </r>
  <r>
    <m/>
    <x v="55"/>
    <x v="21"/>
    <x v="86"/>
    <m/>
    <m/>
    <x v="0"/>
    <m/>
    <x v="3"/>
    <x v="1323"/>
    <s v="Diaz"/>
    <s v="Isan"/>
    <s v="Brewers"/>
    <s v="SS"/>
    <n v="23"/>
    <n v="1"/>
    <m/>
    <x v="814"/>
    <x v="277"/>
    <x v="3"/>
    <s v="G"/>
  </r>
  <r>
    <m/>
    <x v="55"/>
    <x v="21"/>
    <x v="86"/>
    <m/>
    <m/>
    <x v="0"/>
    <m/>
    <x v="2"/>
    <x v="1324"/>
    <s v="Strotman"/>
    <s v="Drew"/>
    <s v="Rays"/>
    <s v="P"/>
    <n v="23"/>
    <n v="1"/>
    <m/>
    <x v="815"/>
    <x v="276"/>
    <x v="3"/>
    <s v="G"/>
  </r>
  <r>
    <m/>
    <x v="55"/>
    <x v="21"/>
    <x v="86"/>
    <m/>
    <m/>
    <x v="0"/>
    <m/>
    <x v="2"/>
    <x v="1325"/>
    <s v="Gaddis"/>
    <s v="Will"/>
    <s v="Rockies"/>
    <s v="P"/>
    <n v="23"/>
    <n v="1"/>
    <m/>
    <x v="816"/>
    <x v="276"/>
    <x v="3"/>
    <s v="G"/>
  </r>
  <r>
    <m/>
    <x v="55"/>
    <x v="21"/>
    <x v="86"/>
    <m/>
    <m/>
    <x v="0"/>
    <m/>
    <x v="2"/>
    <x v="1326"/>
    <s v="Pearson"/>
    <s v="Angels"/>
    <s v="Angels"/>
    <s v="OF"/>
    <n v="21"/>
    <n v="1"/>
    <m/>
    <x v="817"/>
    <x v="276"/>
    <x v="3"/>
    <s v="G"/>
  </r>
  <r>
    <m/>
    <x v="55"/>
    <x v="21"/>
    <x v="86"/>
    <m/>
    <m/>
    <x v="0"/>
    <m/>
    <x v="2"/>
    <x v="1327"/>
    <s v="Ivey"/>
    <s v="Tyler"/>
    <s v="Astros"/>
    <s v="P"/>
    <n v="23"/>
    <n v="1"/>
    <m/>
    <x v="818"/>
    <x v="276"/>
    <x v="3"/>
    <s v="G"/>
  </r>
  <r>
    <m/>
    <x v="55"/>
    <x v="21"/>
    <x v="86"/>
    <m/>
    <m/>
    <x v="0"/>
    <m/>
    <x v="2"/>
    <x v="1328"/>
    <s v="Allen"/>
    <s v="Nick"/>
    <s v="Athletics"/>
    <s v="SS"/>
    <n v="21"/>
    <n v="1"/>
    <m/>
    <x v="819"/>
    <x v="276"/>
    <x v="3"/>
    <s v="G"/>
  </r>
  <r>
    <m/>
    <x v="55"/>
    <x v="21"/>
    <x v="86"/>
    <m/>
    <m/>
    <x v="0"/>
    <m/>
    <x v="3"/>
    <x v="1329"/>
    <s v="Ibanez"/>
    <s v="Andy"/>
    <s v="Rangers"/>
    <s v="2B"/>
    <n v="26"/>
    <n v="1"/>
    <m/>
    <x v="719"/>
    <x v="277"/>
    <x v="3"/>
    <s v="G"/>
  </r>
  <r>
    <m/>
    <x v="55"/>
    <x v="21"/>
    <x v="86"/>
    <m/>
    <m/>
    <x v="0"/>
    <m/>
    <x v="2"/>
    <x v="1330"/>
    <s v="Matjevic"/>
    <s v="JJ"/>
    <s v="Astros"/>
    <s v="OF"/>
    <n v="24"/>
    <n v="1"/>
    <m/>
    <x v="820"/>
    <x v="276"/>
    <x v="3"/>
    <s v="G"/>
  </r>
  <r>
    <m/>
    <x v="55"/>
    <x v="21"/>
    <x v="86"/>
    <m/>
    <m/>
    <x v="0"/>
    <m/>
    <x v="2"/>
    <x v="1331"/>
    <s v="Harrison"/>
    <s v="KJ"/>
    <s v="Brewers"/>
    <s v="C"/>
    <n v="23"/>
    <n v="1"/>
    <m/>
    <x v="821"/>
    <x v="276"/>
    <x v="3"/>
    <s v="G"/>
  </r>
  <r>
    <m/>
    <x v="55"/>
    <x v="21"/>
    <x v="86"/>
    <m/>
    <m/>
    <x v="0"/>
    <m/>
    <x v="3"/>
    <x v="1332"/>
    <s v="Pint"/>
    <s v="Riley"/>
    <s v="Rockies"/>
    <s v="P"/>
    <n v="22"/>
    <n v="1"/>
    <m/>
    <x v="822"/>
    <x v="277"/>
    <x v="3"/>
    <s v="G"/>
  </r>
  <r>
    <m/>
    <x v="55"/>
    <x v="21"/>
    <x v="86"/>
    <m/>
    <m/>
    <x v="0"/>
    <m/>
    <x v="3"/>
    <x v="1333"/>
    <s v="Kilome"/>
    <s v="Franklyn"/>
    <s v="Phillies"/>
    <s v="P"/>
    <n v="24"/>
    <n v="1"/>
    <m/>
    <x v="720"/>
    <x v="277"/>
    <x v="3"/>
    <s v="G"/>
  </r>
  <r>
    <m/>
    <x v="55"/>
    <x v="21"/>
    <x v="86"/>
    <m/>
    <m/>
    <x v="0"/>
    <m/>
    <x v="2"/>
    <x v="1334"/>
    <s v="Remy"/>
    <s v="Peyton"/>
    <s v="Cubs"/>
    <s v="P"/>
    <n v="23"/>
    <n v="1"/>
    <m/>
    <x v="823"/>
    <x v="276"/>
    <x v="3"/>
    <s v="G"/>
  </r>
  <r>
    <m/>
    <x v="55"/>
    <x v="21"/>
    <x v="86"/>
    <m/>
    <m/>
    <x v="0"/>
    <m/>
    <x v="3"/>
    <x v="1335"/>
    <s v="Kingery"/>
    <s v="Scott"/>
    <s v="Phillies"/>
    <s v="2B"/>
    <n v="25"/>
    <n v="1"/>
    <m/>
    <x v="341"/>
    <x v="277"/>
    <x v="3"/>
    <s v="G"/>
  </r>
  <r>
    <m/>
    <x v="55"/>
    <x v="21"/>
    <x v="86"/>
    <m/>
    <m/>
    <x v="0"/>
    <m/>
    <x v="2"/>
    <x v="1336"/>
    <s v="Haseley"/>
    <s v="Adam"/>
    <s v="Phillies"/>
    <s v="OF"/>
    <n v="23"/>
    <n v="1"/>
    <m/>
    <x v="824"/>
    <x v="276"/>
    <x v="3"/>
    <s v="G"/>
  </r>
  <r>
    <m/>
    <x v="55"/>
    <x v="21"/>
    <x v="86"/>
    <m/>
    <m/>
    <x v="0"/>
    <m/>
    <x v="3"/>
    <x v="1337"/>
    <s v="Smith"/>
    <s v="Will"/>
    <s v="Dodgers"/>
    <s v="C"/>
    <n v="24"/>
    <n v="1"/>
    <m/>
    <x v="825"/>
    <x v="277"/>
    <x v="3"/>
    <s v="G"/>
  </r>
  <r>
    <m/>
    <x v="55"/>
    <x v="21"/>
    <x v="86"/>
    <m/>
    <m/>
    <x v="0"/>
    <m/>
    <x v="3"/>
    <x v="1338"/>
    <s v="Tejeda"/>
    <s v="Anderson"/>
    <s v="Rangers"/>
    <s v="SS"/>
    <n v="21"/>
    <n v="1"/>
    <m/>
    <x v="826"/>
    <x v="277"/>
    <x v="3"/>
    <s v="G"/>
  </r>
  <r>
    <m/>
    <x v="55"/>
    <x v="21"/>
    <x v="86"/>
    <m/>
    <m/>
    <x v="0"/>
    <m/>
    <x v="2"/>
    <x v="1339"/>
    <s v="Holmes"/>
    <s v="Quentin"/>
    <s v="Indians"/>
    <s v="OF"/>
    <n v="20"/>
    <n v="1"/>
    <m/>
    <x v="827"/>
    <x v="276"/>
    <x v="3"/>
    <s v="G"/>
  </r>
  <r>
    <m/>
    <x v="55"/>
    <x v="21"/>
    <x v="86"/>
    <m/>
    <m/>
    <x v="0"/>
    <m/>
    <x v="2"/>
    <x v="1340"/>
    <s v="Pearson"/>
    <s v="Nate"/>
    <s v="Blue Jays"/>
    <s v="P"/>
    <n v="23"/>
    <n v="1"/>
    <m/>
    <x v="828"/>
    <x v="276"/>
    <x v="3"/>
    <s v="G"/>
  </r>
  <r>
    <m/>
    <x v="55"/>
    <x v="21"/>
    <x v="86"/>
    <m/>
    <m/>
    <x v="0"/>
    <m/>
    <x v="2"/>
    <x v="1341"/>
    <s v="Wright"/>
    <s v="Kyle"/>
    <s v="Braves"/>
    <s v="P"/>
    <n v="24"/>
    <n v="1"/>
    <m/>
    <x v="829"/>
    <x v="276"/>
    <x v="3"/>
    <s v="G"/>
  </r>
  <r>
    <m/>
    <x v="55"/>
    <x v="21"/>
    <x v="86"/>
    <m/>
    <m/>
    <x v="0"/>
    <m/>
    <x v="2"/>
    <x v="1342"/>
    <s v="Whatley"/>
    <s v="Matthew"/>
    <s v="Rangers"/>
    <s v="C"/>
    <n v="23"/>
    <n v="1"/>
    <m/>
    <x v="830"/>
    <x v="276"/>
    <x v="3"/>
    <s v="G"/>
  </r>
  <r>
    <m/>
    <x v="55"/>
    <x v="21"/>
    <x v="86"/>
    <m/>
    <m/>
    <x v="0"/>
    <m/>
    <x v="2"/>
    <x v="1343"/>
    <s v="Rooker"/>
    <s v="Brent"/>
    <s v="Twins"/>
    <s v="OF"/>
    <n v="25"/>
    <n v="1"/>
    <m/>
    <x v="831"/>
    <x v="276"/>
    <x v="3"/>
    <s v="G"/>
  </r>
  <r>
    <m/>
    <x v="55"/>
    <x v="21"/>
    <x v="86"/>
    <m/>
    <m/>
    <x v="0"/>
    <m/>
    <x v="3"/>
    <x v="1344"/>
    <s v="Jeffries"/>
    <s v="Daulton"/>
    <s v="Athletics"/>
    <s v="P"/>
    <n v="24"/>
    <n v="1"/>
    <m/>
    <x v="832"/>
    <x v="277"/>
    <x v="3"/>
    <s v="G"/>
  </r>
  <r>
    <m/>
    <x v="55"/>
    <x v="21"/>
    <x v="86"/>
    <m/>
    <m/>
    <x v="0"/>
    <m/>
    <x v="3"/>
    <x v="1345"/>
    <s v="Ward"/>
    <s v="Taylor"/>
    <s v="Angels"/>
    <s v="C"/>
    <n v="26"/>
    <n v="1"/>
    <m/>
    <x v="343"/>
    <x v="277"/>
    <x v="3"/>
    <s v="G"/>
  </r>
  <r>
    <m/>
    <x v="55"/>
    <x v="21"/>
    <x v="86"/>
    <m/>
    <m/>
    <x v="0"/>
    <m/>
    <x v="3"/>
    <x v="1346"/>
    <s v="McKenzie"/>
    <s v="Triston"/>
    <s v="Indians"/>
    <s v="P"/>
    <n v="22"/>
    <n v="1"/>
    <m/>
    <x v="698"/>
    <x v="277"/>
    <x v="3"/>
    <s v="G"/>
  </r>
  <r>
    <m/>
    <x v="55"/>
    <x v="21"/>
    <x v="86"/>
    <m/>
    <m/>
    <x v="0"/>
    <m/>
    <x v="2"/>
    <x v="1347"/>
    <s v="Hurst"/>
    <s v="Scott"/>
    <s v="Cardinals"/>
    <s v="OF"/>
    <n v="23"/>
    <n v="1"/>
    <m/>
    <x v="833"/>
    <x v="276"/>
    <x v="3"/>
    <s v="G"/>
  </r>
  <r>
    <m/>
    <x v="55"/>
    <x v="21"/>
    <x v="86"/>
    <m/>
    <m/>
    <x v="0"/>
    <m/>
    <x v="2"/>
    <x v="1348"/>
    <s v="Bremer"/>
    <s v="Noah"/>
    <s v="Rangers"/>
    <s v="P"/>
    <n v="23"/>
    <n v="1"/>
    <m/>
    <x v="834"/>
    <x v="276"/>
    <x v="3"/>
    <s v="G"/>
  </r>
  <r>
    <m/>
    <x v="55"/>
    <x v="21"/>
    <x v="86"/>
    <m/>
    <m/>
    <x v="0"/>
    <m/>
    <x v="3"/>
    <x v="1349"/>
    <s v="Perdomo"/>
    <s v="Angel"/>
    <s v="Blue Jays"/>
    <s v="P"/>
    <n v="25"/>
    <n v="1"/>
    <m/>
    <x v="835"/>
    <x v="277"/>
    <x v="3"/>
    <s v="G"/>
  </r>
  <r>
    <m/>
    <x v="55"/>
    <x v="21"/>
    <x v="86"/>
    <m/>
    <m/>
    <x v="0"/>
    <m/>
    <x v="3"/>
    <x v="1350"/>
    <s v="Toussaint"/>
    <s v="Touki"/>
    <s v="Braves"/>
    <s v="P"/>
    <n v="23"/>
    <n v="1"/>
    <m/>
    <x v="466"/>
    <x v="277"/>
    <x v="3"/>
    <s v="G"/>
  </r>
  <r>
    <m/>
    <x v="55"/>
    <x v="21"/>
    <x v="86"/>
    <m/>
    <m/>
    <x v="0"/>
    <m/>
    <x v="3"/>
    <x v="1351"/>
    <s v="Puckett"/>
    <s v="AJ"/>
    <s v="White Sox"/>
    <s v="P"/>
    <n v="24"/>
    <n v="1"/>
    <m/>
    <x v="836"/>
    <x v="277"/>
    <x v="3"/>
    <s v="G"/>
  </r>
  <r>
    <m/>
    <x v="55"/>
    <x v="21"/>
    <x v="86"/>
    <m/>
    <m/>
    <x v="0"/>
    <m/>
    <x v="3"/>
    <x v="1352"/>
    <s v="Erceg"/>
    <s v="Lucas"/>
    <s v="Brewers"/>
    <s v="3B"/>
    <n v="24"/>
    <n v="1"/>
    <m/>
    <x v="837"/>
    <x v="277"/>
    <x v="3"/>
    <s v="G"/>
  </r>
  <r>
    <m/>
    <x v="55"/>
    <x v="21"/>
    <x v="86"/>
    <m/>
    <m/>
    <x v="0"/>
    <m/>
    <x v="2"/>
    <x v="1353"/>
    <s v="Mahan"/>
    <s v="Riley"/>
    <s v="Marlins"/>
    <s v="2B"/>
    <n v="24"/>
    <n v="1"/>
    <m/>
    <x v="838"/>
    <x v="276"/>
    <x v="3"/>
    <s v="G"/>
  </r>
  <r>
    <m/>
    <x v="55"/>
    <x v="21"/>
    <x v="86"/>
    <m/>
    <m/>
    <x v="0"/>
    <m/>
    <x v="2"/>
    <x v="1354"/>
    <s v="Martin"/>
    <s v="Corbin"/>
    <s v="Astros"/>
    <s v="P"/>
    <n v="24"/>
    <n v="1"/>
    <m/>
    <x v="839"/>
    <x v="276"/>
    <x v="3"/>
    <s v="G"/>
  </r>
  <r>
    <m/>
    <x v="55"/>
    <x v="21"/>
    <x v="86"/>
    <m/>
    <m/>
    <x v="0"/>
    <m/>
    <x v="3"/>
    <x v="1355"/>
    <s v="Sheffield"/>
    <s v="Jordan"/>
    <s v="Dodgers"/>
    <s v="P"/>
    <n v="24"/>
    <n v="1"/>
    <m/>
    <x v="840"/>
    <x v="277"/>
    <x v="3"/>
    <s v="G"/>
  </r>
  <r>
    <m/>
    <x v="55"/>
    <x v="21"/>
    <x v="86"/>
    <m/>
    <m/>
    <x v="0"/>
    <m/>
    <x v="3"/>
    <x v="1356"/>
    <s v="Armenteros"/>
    <s v="Lazarito"/>
    <s v="Athletics"/>
    <s v="OF"/>
    <n v="20"/>
    <n v="1"/>
    <m/>
    <x v="661"/>
    <x v="277"/>
    <x v="3"/>
    <s v="G"/>
  </r>
  <r>
    <m/>
    <x v="55"/>
    <x v="21"/>
    <x v="86"/>
    <m/>
    <m/>
    <x v="0"/>
    <m/>
    <x v="3"/>
    <x v="1357"/>
    <s v="Cease"/>
    <s v="Dylan"/>
    <s v="White Sox"/>
    <s v="P"/>
    <n v="24"/>
    <n v="1"/>
    <m/>
    <x v="702"/>
    <x v="277"/>
    <x v="3"/>
    <s v="G"/>
  </r>
  <r>
    <m/>
    <x v="55"/>
    <x v="21"/>
    <x v="86"/>
    <m/>
    <m/>
    <x v="0"/>
    <m/>
    <x v="3"/>
    <x v="1358"/>
    <s v="Newman"/>
    <s v="Kevin"/>
    <s v="Pirates"/>
    <s v="SS"/>
    <n v="26"/>
    <n v="1"/>
    <m/>
    <x v="722"/>
    <x v="277"/>
    <x v="3"/>
    <s v="G"/>
  </r>
  <r>
    <m/>
    <x v="55"/>
    <x v="21"/>
    <x v="86"/>
    <m/>
    <m/>
    <x v="0"/>
    <m/>
    <x v="2"/>
    <x v="1359"/>
    <s v="Danner"/>
    <s v="Hagen"/>
    <s v="Blue Jays"/>
    <s v="C"/>
    <n v="21"/>
    <n v="1"/>
    <m/>
    <x v="841"/>
    <x v="276"/>
    <x v="3"/>
    <s v="G"/>
  </r>
  <r>
    <m/>
    <x v="55"/>
    <x v="21"/>
    <x v="86"/>
    <m/>
    <m/>
    <x v="0"/>
    <m/>
    <x v="2"/>
    <x v="1360"/>
    <s v="Vientos"/>
    <s v="Mark"/>
    <s v="Mets"/>
    <s v="3B"/>
    <n v="20"/>
    <n v="1"/>
    <m/>
    <x v="842"/>
    <x v="276"/>
    <x v="3"/>
    <s v="G"/>
  </r>
  <r>
    <m/>
    <x v="55"/>
    <x v="21"/>
    <x v="86"/>
    <m/>
    <m/>
    <x v="0"/>
    <m/>
    <x v="3"/>
    <x v="1361"/>
    <s v="Sheffield"/>
    <s v="Justus"/>
    <s v="Yankees"/>
    <s v="P"/>
    <n v="23"/>
    <n v="1"/>
    <m/>
    <x v="418"/>
    <x v="277"/>
    <x v="3"/>
    <s v="G"/>
  </r>
  <r>
    <m/>
    <x v="55"/>
    <x v="21"/>
    <x v="86"/>
    <m/>
    <m/>
    <x v="0"/>
    <m/>
    <x v="2"/>
    <x v="1362"/>
    <s v="Thompson"/>
    <s v="Bubba"/>
    <s v="Rangers"/>
    <s v="OF"/>
    <n v="21"/>
    <n v="1"/>
    <m/>
    <x v="843"/>
    <x v="276"/>
    <x v="3"/>
    <s v="G"/>
  </r>
  <r>
    <m/>
    <x v="55"/>
    <x v="21"/>
    <x v="86"/>
    <m/>
    <m/>
    <x v="0"/>
    <m/>
    <x v="3"/>
    <x v="1363"/>
    <s v="Lindsay"/>
    <s v="Desmond"/>
    <s v="Mets"/>
    <s v="OF"/>
    <n v="22"/>
    <n v="1"/>
    <m/>
    <x v="844"/>
    <x v="277"/>
    <x v="3"/>
    <s v="G"/>
  </r>
  <r>
    <m/>
    <x v="55"/>
    <x v="21"/>
    <x v="86"/>
    <m/>
    <m/>
    <x v="0"/>
    <m/>
    <x v="2"/>
    <x v="1364"/>
    <s v="Bukauskas"/>
    <s v="JB"/>
    <s v="Astros"/>
    <s v="P"/>
    <n v="23"/>
    <n v="1"/>
    <m/>
    <x v="845"/>
    <x v="276"/>
    <x v="3"/>
    <s v="G"/>
  </r>
  <r>
    <m/>
    <x v="55"/>
    <x v="21"/>
    <x v="86"/>
    <m/>
    <m/>
    <x v="0"/>
    <m/>
    <x v="2"/>
    <x v="1365"/>
    <s v="Tarnok"/>
    <s v="Freddy"/>
    <s v="Braves"/>
    <s v="P"/>
    <n v="21"/>
    <n v="1"/>
    <m/>
    <x v="846"/>
    <x v="276"/>
    <x v="3"/>
    <s v="G"/>
  </r>
  <r>
    <m/>
    <x v="55"/>
    <x v="21"/>
    <x v="86"/>
    <m/>
    <m/>
    <x v="0"/>
    <m/>
    <x v="2"/>
    <x v="1366"/>
    <s v="Hunt"/>
    <s v="Blake"/>
    <s v="Padres"/>
    <s v="C"/>
    <n v="21"/>
    <n v="1"/>
    <m/>
    <x v="847"/>
    <x v="276"/>
    <x v="3"/>
    <s v="G"/>
  </r>
  <r>
    <m/>
    <x v="55"/>
    <x v="21"/>
    <x v="86"/>
    <m/>
    <m/>
    <x v="0"/>
    <m/>
    <x v="3"/>
    <x v="1367"/>
    <s v="Thompson"/>
    <s v="David"/>
    <s v="Mets"/>
    <s v="3B"/>
    <n v="26"/>
    <n v="1"/>
    <m/>
    <x v="848"/>
    <x v="277"/>
    <x v="3"/>
    <s v="G"/>
  </r>
  <r>
    <m/>
    <x v="55"/>
    <x v="21"/>
    <x v="86"/>
    <m/>
    <m/>
    <x v="0"/>
    <m/>
    <x v="3"/>
    <x v="1368"/>
    <s v="Perez"/>
    <s v="Delvin"/>
    <s v="Cardinals"/>
    <s v="SS"/>
    <n v="21"/>
    <n v="1"/>
    <m/>
    <x v="849"/>
    <x v="277"/>
    <x v="3"/>
    <s v="G"/>
  </r>
  <r>
    <m/>
    <x v="55"/>
    <x v="21"/>
    <x v="86"/>
    <m/>
    <m/>
    <x v="0"/>
    <m/>
    <x v="2"/>
    <x v="1369"/>
    <s v="Solomon"/>
    <s v="Peter"/>
    <s v="Astros"/>
    <s v="P"/>
    <n v="23"/>
    <n v="1"/>
    <m/>
    <x v="850"/>
    <x v="276"/>
    <x v="3"/>
    <s v="G"/>
  </r>
  <r>
    <m/>
    <x v="55"/>
    <x v="21"/>
    <x v="86"/>
    <m/>
    <m/>
    <x v="0"/>
    <m/>
    <x v="2"/>
    <x v="1370"/>
    <s v="Murphy"/>
    <s v="Brendan"/>
    <s v="Brewers"/>
    <s v="P"/>
    <n v="20"/>
    <n v="1"/>
    <m/>
    <x v="851"/>
    <x v="276"/>
    <x v="3"/>
    <s v="G"/>
  </r>
  <r>
    <s v="TL"/>
    <x v="55"/>
    <x v="21"/>
    <x v="86"/>
    <m/>
    <m/>
    <x v="0"/>
    <m/>
    <x v="3"/>
    <x v="1371"/>
    <s v="Guerrero Jr."/>
    <s v="Vladimir"/>
    <s v="Blue Jays"/>
    <s v="3B"/>
    <n v="20"/>
    <n v="1"/>
    <n v="4"/>
    <x v="665"/>
    <x v="277"/>
    <x v="3"/>
    <s v="E $1"/>
  </r>
  <r>
    <m/>
    <x v="55"/>
    <x v="21"/>
    <x v="86"/>
    <m/>
    <m/>
    <x v="0"/>
    <m/>
    <x v="3"/>
    <x v="1372"/>
    <s v="Diaz"/>
    <s v="Yusniel"/>
    <s v="Dodgers"/>
    <s v="OF"/>
    <n v="23"/>
    <n v="1"/>
    <m/>
    <x v="852"/>
    <x v="277"/>
    <x v="3"/>
    <s v="G"/>
  </r>
  <r>
    <m/>
    <x v="55"/>
    <x v="21"/>
    <x v="86"/>
    <m/>
    <m/>
    <x v="0"/>
    <m/>
    <x v="3"/>
    <x v="1373"/>
    <s v="Tate"/>
    <s v="Dillon"/>
    <s v="Yankees"/>
    <s v="P"/>
    <n v="25"/>
    <n v="1"/>
    <m/>
    <x v="853"/>
    <x v="277"/>
    <x v="3"/>
    <s v="G"/>
  </r>
  <r>
    <m/>
    <x v="55"/>
    <x v="21"/>
    <x v="86"/>
    <m/>
    <m/>
    <x v="0"/>
    <m/>
    <x v="3"/>
    <x v="1374"/>
    <s v="Williams"/>
    <s v="Nonie"/>
    <s v="Angels"/>
    <s v="SS"/>
    <n v="21"/>
    <n v="1"/>
    <m/>
    <x v="854"/>
    <x v="277"/>
    <x v="3"/>
    <s v="G"/>
  </r>
  <r>
    <m/>
    <x v="55"/>
    <x v="21"/>
    <x v="86"/>
    <m/>
    <m/>
    <x v="0"/>
    <m/>
    <x v="3"/>
    <x v="1375"/>
    <s v="Lewis"/>
    <s v="Kyle"/>
    <s v="Mariners"/>
    <s v="OF"/>
    <n v="24"/>
    <n v="1"/>
    <m/>
    <x v="855"/>
    <x v="277"/>
    <x v="3"/>
    <s v="G"/>
  </r>
  <r>
    <m/>
    <x v="55"/>
    <x v="21"/>
    <x v="86"/>
    <m/>
    <m/>
    <x v="0"/>
    <m/>
    <x v="3"/>
    <x v="1376"/>
    <s v="Dalbec"/>
    <s v="Bobby"/>
    <s v="Red Sox"/>
    <s v="3B"/>
    <n v="24"/>
    <n v="1"/>
    <m/>
    <x v="856"/>
    <x v="277"/>
    <x v="3"/>
    <s v="G"/>
  </r>
  <r>
    <m/>
    <x v="55"/>
    <x v="21"/>
    <x v="86"/>
    <m/>
    <m/>
    <x v="0"/>
    <m/>
    <x v="3"/>
    <x v="1377"/>
    <s v="Anderson"/>
    <s v="Ian"/>
    <s v="Braves"/>
    <s v="P"/>
    <n v="21"/>
    <n v="1"/>
    <m/>
    <x v="857"/>
    <x v="277"/>
    <x v="3"/>
    <s v="G"/>
  </r>
  <r>
    <m/>
    <x v="55"/>
    <x v="21"/>
    <x v="86"/>
    <m/>
    <m/>
    <x v="0"/>
    <m/>
    <x v="3"/>
    <x v="1378"/>
    <s v="Rodgers"/>
    <s v="Brendan"/>
    <s v="Rockies"/>
    <s v="SS"/>
    <n v="23"/>
    <n v="1"/>
    <m/>
    <x v="450"/>
    <x v="277"/>
    <x v="3"/>
    <s v="G"/>
  </r>
  <r>
    <m/>
    <x v="55"/>
    <x v="21"/>
    <x v="86"/>
    <m/>
    <m/>
    <x v="0"/>
    <m/>
    <x v="2"/>
    <x v="1379"/>
    <s v="Ellis"/>
    <s v="Drew"/>
    <s v="Diamond Backs"/>
    <s v="3B"/>
    <n v="24"/>
    <n v="1"/>
    <m/>
    <x v="858"/>
    <x v="276"/>
    <x v="3"/>
    <s v="G"/>
  </r>
  <r>
    <m/>
    <x v="55"/>
    <x v="21"/>
    <x v="86"/>
    <m/>
    <m/>
    <x v="0"/>
    <m/>
    <x v="2"/>
    <x v="1380"/>
    <s v="Dunand"/>
    <s v="Joseph"/>
    <s v="Marlins"/>
    <s v="3B"/>
    <n v="24"/>
    <n v="1"/>
    <m/>
    <x v="859"/>
    <x v="276"/>
    <x v="3"/>
    <s v="G"/>
  </r>
  <r>
    <m/>
    <x v="55"/>
    <x v="21"/>
    <x v="86"/>
    <m/>
    <m/>
    <x v="0"/>
    <m/>
    <x v="3"/>
    <x v="1381"/>
    <s v="Maitan"/>
    <s v="Kevin"/>
    <s v="Braves"/>
    <s v="SS"/>
    <n v="19"/>
    <n v="1"/>
    <m/>
    <x v="691"/>
    <x v="277"/>
    <x v="3"/>
    <s v="G"/>
  </r>
  <r>
    <m/>
    <x v="55"/>
    <x v="21"/>
    <x v="86"/>
    <m/>
    <m/>
    <x v="0"/>
    <m/>
    <x v="2"/>
    <x v="1382"/>
    <s v="Robertson"/>
    <s v="Kramer"/>
    <s v="Cardinals"/>
    <s v="SS"/>
    <n v="25"/>
    <n v="1"/>
    <m/>
    <x v="860"/>
    <x v="276"/>
    <x v="3"/>
    <s v="G"/>
  </r>
  <r>
    <s v="TL"/>
    <x v="55"/>
    <x v="21"/>
    <x v="86"/>
    <m/>
    <m/>
    <x v="0"/>
    <m/>
    <x v="3"/>
    <x v="1383"/>
    <s v="Soto"/>
    <s v="Juan"/>
    <s v="Nationals"/>
    <s v="OF"/>
    <n v="21"/>
    <n v="1"/>
    <n v="3"/>
    <x v="861"/>
    <x v="277"/>
    <x v="3"/>
    <s v="E $1"/>
  </r>
  <r>
    <m/>
    <x v="55"/>
    <x v="21"/>
    <x v="86"/>
    <m/>
    <m/>
    <x v="0"/>
    <m/>
    <x v="3"/>
    <x v="1384"/>
    <s v="Okey"/>
    <s v="Chris"/>
    <s v="Reds"/>
    <s v="C"/>
    <n v="25"/>
    <n v="1"/>
    <m/>
    <x v="470"/>
    <x v="277"/>
    <x v="3"/>
    <s v="G"/>
  </r>
  <r>
    <m/>
    <x v="55"/>
    <x v="21"/>
    <x v="86"/>
    <m/>
    <m/>
    <x v="0"/>
    <m/>
    <x v="2"/>
    <x v="1385"/>
    <s v="Lutz"/>
    <s v="Tristen"/>
    <s v="Brewers"/>
    <s v="OF"/>
    <n v="21"/>
    <n v="1"/>
    <m/>
    <x v="862"/>
    <x v="276"/>
    <x v="3"/>
    <s v="G"/>
  </r>
  <r>
    <m/>
    <x v="55"/>
    <x v="21"/>
    <x v="86"/>
    <m/>
    <m/>
    <x v="0"/>
    <m/>
    <x v="2"/>
    <x v="1386"/>
    <s v="Crowe"/>
    <s v="Wil"/>
    <s v="Nationals"/>
    <s v="P"/>
    <n v="25"/>
    <n v="1"/>
    <m/>
    <x v="863"/>
    <x v="276"/>
    <x v="3"/>
    <s v="G"/>
  </r>
  <r>
    <m/>
    <x v="55"/>
    <x v="21"/>
    <x v="86"/>
    <m/>
    <m/>
    <x v="0"/>
    <m/>
    <x v="3"/>
    <x v="1387"/>
    <s v="Trammell"/>
    <s v="Taylor"/>
    <s v="Reds"/>
    <s v="OF"/>
    <n v="22"/>
    <n v="1"/>
    <n v="1"/>
    <x v="864"/>
    <x v="277"/>
    <x v="3"/>
    <s v="E $1"/>
  </r>
  <r>
    <m/>
    <x v="55"/>
    <x v="21"/>
    <x v="86"/>
    <m/>
    <m/>
    <x v="0"/>
    <m/>
    <x v="2"/>
    <x v="1388"/>
    <s v="Stephan"/>
    <s v="Trevor"/>
    <s v="Yankees"/>
    <s v="P"/>
    <n v="24"/>
    <n v="1"/>
    <m/>
    <x v="865"/>
    <x v="276"/>
    <x v="3"/>
    <s v="G"/>
  </r>
  <r>
    <m/>
    <x v="55"/>
    <x v="21"/>
    <x v="86"/>
    <m/>
    <m/>
    <x v="0"/>
    <m/>
    <x v="2"/>
    <x v="1389"/>
    <s v="Tabor"/>
    <s v="Matt"/>
    <s v="Diamond Backs"/>
    <s v="P"/>
    <n v="21"/>
    <n v="1"/>
    <m/>
    <x v="866"/>
    <x v="276"/>
    <x v="3"/>
    <s v="G"/>
  </r>
  <r>
    <m/>
    <x v="55"/>
    <x v="21"/>
    <x v="86"/>
    <m/>
    <m/>
    <x v="0"/>
    <m/>
    <x v="2"/>
    <x v="1390"/>
    <s v="Marinan"/>
    <s v="James"/>
    <s v="Dodgers"/>
    <s v="P"/>
    <n v="21"/>
    <n v="1"/>
    <m/>
    <x v="867"/>
    <x v="276"/>
    <x v="3"/>
    <s v="G"/>
  </r>
  <r>
    <m/>
    <x v="55"/>
    <x v="21"/>
    <x v="86"/>
    <m/>
    <m/>
    <x v="0"/>
    <m/>
    <x v="3"/>
    <x v="1391"/>
    <s v="Sedlock"/>
    <s v="Cody"/>
    <s v="Orioles"/>
    <s v="P"/>
    <n v="24"/>
    <n v="1"/>
    <m/>
    <x v="687"/>
    <x v="277"/>
    <x v="3"/>
    <s v="G"/>
  </r>
  <r>
    <m/>
    <x v="55"/>
    <x v="21"/>
    <x v="86"/>
    <m/>
    <m/>
    <x v="0"/>
    <m/>
    <x v="3"/>
    <x v="1392"/>
    <s v="Lux"/>
    <s v="Gavin"/>
    <s v="Dodgers"/>
    <s v="SS"/>
    <n v="22"/>
    <n v="1"/>
    <n v="0.5"/>
    <x v="652"/>
    <x v="277"/>
    <x v="3"/>
    <s v="F $.25"/>
  </r>
  <r>
    <m/>
    <x v="55"/>
    <x v="21"/>
    <x v="86"/>
    <m/>
    <m/>
    <x v="0"/>
    <m/>
    <x v="2"/>
    <x v="1393"/>
    <s v="Melendez"/>
    <s v="MJ"/>
    <s v="Royals"/>
    <s v="C"/>
    <n v="21"/>
    <n v="1"/>
    <m/>
    <x v="868"/>
    <x v="276"/>
    <x v="3"/>
    <s v="G"/>
  </r>
  <r>
    <m/>
    <x v="55"/>
    <x v="21"/>
    <x v="86"/>
    <m/>
    <m/>
    <x v="0"/>
    <m/>
    <x v="2"/>
    <x v="1394"/>
    <s v="McClure"/>
    <s v="Kade"/>
    <s v="White Sox"/>
    <s v="P"/>
    <n v="23"/>
    <n v="1"/>
    <m/>
    <x v="869"/>
    <x v="276"/>
    <x v="3"/>
    <s v="G"/>
  </r>
  <r>
    <m/>
    <x v="55"/>
    <x v="21"/>
    <x v="86"/>
    <m/>
    <m/>
    <x v="0"/>
    <m/>
    <x v="2"/>
    <x v="1395"/>
    <s v="Busby"/>
    <s v="Dylan"/>
    <s v="Pirates"/>
    <s v="3B"/>
    <n v="24"/>
    <n v="1"/>
    <m/>
    <x v="870"/>
    <x v="276"/>
    <x v="3"/>
    <s v="G"/>
  </r>
  <r>
    <m/>
    <x v="55"/>
    <x v="21"/>
    <x v="86"/>
    <m/>
    <m/>
    <x v="0"/>
    <m/>
    <x v="2"/>
    <x v="1396"/>
    <s v="Merrell"/>
    <s v="Kevin"/>
    <s v="Athletics"/>
    <s v="SS"/>
    <n v="24"/>
    <n v="1"/>
    <m/>
    <x v="871"/>
    <x v="276"/>
    <x v="3"/>
    <s v="G"/>
  </r>
  <r>
    <m/>
    <x v="55"/>
    <x v="21"/>
    <x v="86"/>
    <m/>
    <m/>
    <x v="0"/>
    <m/>
    <x v="3"/>
    <x v="1397"/>
    <s v="Lugo"/>
    <s v="Dawel"/>
    <s v="Tigers"/>
    <s v="SS"/>
    <n v="25"/>
    <n v="1"/>
    <m/>
    <x v="872"/>
    <x v="277"/>
    <x v="3"/>
    <s v="G"/>
  </r>
  <r>
    <m/>
    <x v="55"/>
    <x v="21"/>
    <x v="86"/>
    <m/>
    <m/>
    <x v="0"/>
    <m/>
    <x v="2"/>
    <x v="1398"/>
    <s v="Burger"/>
    <s v="Jake"/>
    <s v="White Sox"/>
    <s v="3B"/>
    <n v="23"/>
    <n v="1"/>
    <m/>
    <x v="873"/>
    <x v="276"/>
    <x v="3"/>
    <s v="G"/>
  </r>
  <r>
    <m/>
    <x v="55"/>
    <x v="21"/>
    <x v="86"/>
    <m/>
    <m/>
    <x v="0"/>
    <m/>
    <x v="2"/>
    <x v="1399"/>
    <s v="White"/>
    <s v="Evan"/>
    <s v="Mariners"/>
    <s v="1B"/>
    <n v="23"/>
    <n v="1"/>
    <m/>
    <x v="874"/>
    <x v="276"/>
    <x v="3"/>
    <s v="G"/>
  </r>
  <r>
    <m/>
    <x v="55"/>
    <x v="21"/>
    <x v="86"/>
    <m/>
    <m/>
    <x v="0"/>
    <m/>
    <x v="2"/>
    <x v="1400"/>
    <s v="Stajduhar"/>
    <s v="Carl"/>
    <s v="Mets"/>
    <s v="3B"/>
    <n v="23"/>
    <n v="1"/>
    <m/>
    <x v="875"/>
    <x v="276"/>
    <x v="3"/>
    <s v="G"/>
  </r>
  <r>
    <m/>
    <x v="55"/>
    <x v="21"/>
    <x v="86"/>
    <m/>
    <m/>
    <x v="0"/>
    <m/>
    <x v="2"/>
    <x v="1401"/>
    <s v="Wong"/>
    <s v="Connor"/>
    <s v="Dodgers"/>
    <s v="C"/>
    <n v="23"/>
    <n v="1"/>
    <m/>
    <x v="876"/>
    <x v="276"/>
    <x v="3"/>
    <s v="G"/>
  </r>
  <r>
    <m/>
    <x v="55"/>
    <x v="21"/>
    <x v="86"/>
    <m/>
    <m/>
    <x v="0"/>
    <m/>
    <x v="2"/>
    <x v="1402"/>
    <s v="Smith"/>
    <s v="Canaan"/>
    <s v="Yankees"/>
    <s v="OF"/>
    <n v="20"/>
    <n v="1"/>
    <m/>
    <x v="877"/>
    <x v="276"/>
    <x v="3"/>
    <s v="G"/>
  </r>
  <r>
    <m/>
    <x v="55"/>
    <x v="21"/>
    <x v="86"/>
    <m/>
    <m/>
    <x v="0"/>
    <m/>
    <x v="2"/>
    <x v="1403"/>
    <s v="Raquet"/>
    <s v="Nick"/>
    <s v="Nationals"/>
    <s v="P"/>
    <n v="24"/>
    <n v="1"/>
    <m/>
    <x v="878"/>
    <x v="276"/>
    <x v="3"/>
    <s v="G"/>
  </r>
  <r>
    <m/>
    <x v="55"/>
    <x v="21"/>
    <x v="86"/>
    <m/>
    <m/>
    <x v="0"/>
    <m/>
    <x v="3"/>
    <x v="1404"/>
    <s v="Tucker"/>
    <s v="Kyle"/>
    <s v="Astros"/>
    <s v="OF"/>
    <n v="22"/>
    <n v="1"/>
    <m/>
    <x v="433"/>
    <x v="277"/>
    <x v="3"/>
    <s v="G"/>
  </r>
  <r>
    <m/>
    <x v="55"/>
    <x v="21"/>
    <x v="86"/>
    <m/>
    <m/>
    <x v="0"/>
    <m/>
    <x v="2"/>
    <x v="1405"/>
    <s v="Carlson"/>
    <s v="Sam"/>
    <s v="Mariners"/>
    <s v="P"/>
    <n v="21"/>
    <n v="1"/>
    <m/>
    <x v="879"/>
    <x v="276"/>
    <x v="3"/>
    <s v="G"/>
  </r>
  <r>
    <m/>
    <x v="55"/>
    <x v="21"/>
    <x v="86"/>
    <m/>
    <m/>
    <x v="0"/>
    <m/>
    <x v="3"/>
    <x v="1406"/>
    <s v="Becerra"/>
    <s v="Wuilmer"/>
    <s v="Mets"/>
    <s v="OF"/>
    <n v="25"/>
    <n v="1"/>
    <m/>
    <x v="880"/>
    <x v="277"/>
    <x v="3"/>
    <s v="G"/>
  </r>
  <r>
    <m/>
    <x v="55"/>
    <x v="21"/>
    <x v="86"/>
    <m/>
    <m/>
    <x v="0"/>
    <m/>
    <x v="3"/>
    <x v="1407"/>
    <s v="Dunning"/>
    <s v="Dane"/>
    <s v="White Sox"/>
    <s v="P"/>
    <n v="25"/>
    <n v="1"/>
    <m/>
    <x v="881"/>
    <x v="277"/>
    <x v="3"/>
    <s v="G"/>
  </r>
  <r>
    <m/>
    <x v="55"/>
    <x v="21"/>
    <x v="86"/>
    <m/>
    <m/>
    <x v="0"/>
    <m/>
    <x v="2"/>
    <x v="1408"/>
    <s v="Perez"/>
    <s v="Joe"/>
    <s v="Astros"/>
    <s v="3B"/>
    <n v="20"/>
    <n v="1"/>
    <m/>
    <x v="882"/>
    <x v="276"/>
    <x v="3"/>
    <s v="G"/>
  </r>
  <r>
    <m/>
    <x v="55"/>
    <x v="21"/>
    <x v="86"/>
    <m/>
    <m/>
    <x v="0"/>
    <m/>
    <x v="2"/>
    <x v="1409"/>
    <s v="Little"/>
    <s v="Brendon"/>
    <s v="Cubs"/>
    <s v="P"/>
    <n v="23"/>
    <n v="1"/>
    <m/>
    <x v="883"/>
    <x v="276"/>
    <x v="3"/>
    <s v="G"/>
  </r>
  <r>
    <m/>
    <x v="55"/>
    <x v="21"/>
    <x v="86"/>
    <m/>
    <m/>
    <x v="0"/>
    <m/>
    <x v="3"/>
    <x v="1410"/>
    <s v="Craig"/>
    <s v="Will"/>
    <s v="Pirates"/>
    <s v="1B"/>
    <n v="25"/>
    <n v="1"/>
    <m/>
    <x v="884"/>
    <x v="277"/>
    <x v="3"/>
    <s v="G"/>
  </r>
  <r>
    <m/>
    <x v="55"/>
    <x v="21"/>
    <x v="86"/>
    <m/>
    <m/>
    <x v="0"/>
    <m/>
    <x v="2"/>
    <x v="1411"/>
    <s v="de La Torre"/>
    <s v="Ricardo"/>
    <s v="Twins"/>
    <s v="SS"/>
    <n v="20"/>
    <n v="1"/>
    <m/>
    <x v="885"/>
    <x v="276"/>
    <x v="3"/>
    <s v="G"/>
  </r>
  <r>
    <m/>
    <x v="55"/>
    <x v="21"/>
    <x v="86"/>
    <m/>
    <m/>
    <x v="0"/>
    <m/>
    <x v="3"/>
    <x v="1412"/>
    <s v="Gordon"/>
    <s v="Nick"/>
    <s v="Twins"/>
    <s v="SS"/>
    <n v="24"/>
    <n v="1"/>
    <m/>
    <x v="886"/>
    <x v="277"/>
    <x v="3"/>
    <s v="G"/>
  </r>
  <r>
    <m/>
    <x v="55"/>
    <x v="21"/>
    <x v="86"/>
    <m/>
    <m/>
    <x v="0"/>
    <m/>
    <x v="2"/>
    <x v="1413"/>
    <s v="Smith"/>
    <s v="Kevin"/>
    <s v="Blue Jays"/>
    <s v="SS"/>
    <n v="23"/>
    <n v="1"/>
    <m/>
    <x v="887"/>
    <x v="276"/>
    <x v="3"/>
    <s v="G"/>
  </r>
  <r>
    <m/>
    <x v="55"/>
    <x v="21"/>
    <x v="86"/>
    <m/>
    <m/>
    <x v="0"/>
    <m/>
    <x v="2"/>
    <x v="1414"/>
    <s v="Brannen"/>
    <s v="Cole"/>
    <s v="Red Sox"/>
    <s v="OF"/>
    <n v="21"/>
    <n v="1"/>
    <m/>
    <x v="888"/>
    <x v="276"/>
    <x v="3"/>
    <s v="G"/>
  </r>
  <r>
    <m/>
    <x v="55"/>
    <x v="21"/>
    <x v="86"/>
    <m/>
    <m/>
    <x v="0"/>
    <m/>
    <x v="2"/>
    <x v="1415"/>
    <s v="Warmoth"/>
    <s v="Logan"/>
    <s v="Blue Jays"/>
    <s v="SS"/>
    <n v="24"/>
    <n v="1"/>
    <m/>
    <x v="889"/>
    <x v="276"/>
    <x v="3"/>
    <s v="G"/>
  </r>
  <r>
    <m/>
    <x v="55"/>
    <x v="21"/>
    <x v="86"/>
    <m/>
    <m/>
    <x v="0"/>
    <m/>
    <x v="2"/>
    <x v="1416"/>
    <s v="Smith"/>
    <s v="Pavin"/>
    <s v="Diamond Backs"/>
    <s v="1B"/>
    <n v="23"/>
    <n v="1"/>
    <m/>
    <x v="890"/>
    <x v="276"/>
    <x v="3"/>
    <s v="G"/>
  </r>
  <r>
    <m/>
    <x v="55"/>
    <x v="21"/>
    <x v="86"/>
    <m/>
    <m/>
    <x v="0"/>
    <m/>
    <x v="2"/>
    <x v="1417"/>
    <s v="Hock"/>
    <s v="Colton"/>
    <s v="Marlins"/>
    <s v="P"/>
    <n v="23"/>
    <n v="1"/>
    <m/>
    <x v="891"/>
    <x v="276"/>
    <x v="3"/>
    <s v="G"/>
  </r>
  <r>
    <m/>
    <x v="55"/>
    <x v="21"/>
    <x v="86"/>
    <m/>
    <m/>
    <x v="0"/>
    <m/>
    <x v="2"/>
    <x v="1418"/>
    <s v="Schmidt"/>
    <s v="Clarke"/>
    <s v="Yankees"/>
    <s v="P"/>
    <n v="23"/>
    <n v="1"/>
    <m/>
    <x v="892"/>
    <x v="276"/>
    <x v="3"/>
    <s v="G"/>
  </r>
  <r>
    <m/>
    <x v="55"/>
    <x v="21"/>
    <x v="86"/>
    <m/>
    <m/>
    <x v="0"/>
    <m/>
    <x v="2"/>
    <x v="1419"/>
    <s v="Case"/>
    <s v="Cash"/>
    <s v="Reds"/>
    <s v="SS"/>
    <n v="20"/>
    <n v="1"/>
    <m/>
    <x v="893"/>
    <x v="276"/>
    <x v="3"/>
    <s v="G"/>
  </r>
  <r>
    <m/>
    <x v="55"/>
    <x v="21"/>
    <x v="86"/>
    <m/>
    <m/>
    <x v="0"/>
    <m/>
    <x v="3"/>
    <x v="1420"/>
    <s v="Ortiz"/>
    <s v="Luis"/>
    <s v="Brewers"/>
    <s v="P"/>
    <n v="24"/>
    <n v="1"/>
    <m/>
    <x v="704"/>
    <x v="277"/>
    <x v="3"/>
    <s v="G"/>
  </r>
  <r>
    <s v="TL"/>
    <x v="55"/>
    <x v="21"/>
    <x v="86"/>
    <m/>
    <m/>
    <x v="0"/>
    <m/>
    <x v="3"/>
    <x v="1421"/>
    <s v="Torres"/>
    <s v="Gleyber"/>
    <s v="Yankees"/>
    <s v="SS"/>
    <n v="23"/>
    <n v="1"/>
    <n v="3"/>
    <x v="685"/>
    <x v="277"/>
    <x v="3"/>
    <s v="E $1"/>
  </r>
  <r>
    <s v="TL"/>
    <x v="55"/>
    <x v="39"/>
    <x v="0"/>
    <s v="Refractor"/>
    <m/>
    <x v="0"/>
    <m/>
    <x v="0"/>
    <x v="357"/>
    <s v="Suzuki"/>
    <s v="Ichiro"/>
    <s v="Marlins"/>
    <s v="OF"/>
    <m/>
    <n v="1"/>
    <n v="2"/>
    <x v="238"/>
    <x v="278"/>
    <x v="2"/>
    <s v="E $1"/>
  </r>
  <r>
    <s v="Bowman1"/>
    <x v="55"/>
    <x v="28"/>
    <x v="127"/>
    <m/>
    <m/>
    <x v="0"/>
    <m/>
    <x v="3"/>
    <x v="1422"/>
    <s v="Alford"/>
    <s v="Anthony"/>
    <s v="Blue Jays"/>
    <s v="OF"/>
    <m/>
    <n v="1"/>
    <m/>
    <x v="408"/>
    <x v="279"/>
    <x v="1"/>
    <s v="G"/>
  </r>
  <r>
    <s v="Bowman1"/>
    <x v="55"/>
    <x v="28"/>
    <x v="127"/>
    <m/>
    <m/>
    <x v="0"/>
    <m/>
    <x v="3"/>
    <x v="1423"/>
    <s v="Meadows"/>
    <s v="Austin"/>
    <s v="Pirates"/>
    <s v="OF"/>
    <m/>
    <n v="1"/>
    <m/>
    <x v="677"/>
    <x v="279"/>
    <x v="1"/>
    <s v="G"/>
  </r>
  <r>
    <s v="Bowman1"/>
    <x v="55"/>
    <x v="28"/>
    <x v="127"/>
    <m/>
    <m/>
    <x v="0"/>
    <m/>
    <x v="3"/>
    <x v="1424"/>
    <s v="Sedlock"/>
    <s v="Cody"/>
    <s v="Orioles"/>
    <s v="P"/>
    <m/>
    <n v="1"/>
    <m/>
    <x v="687"/>
    <x v="279"/>
    <x v="1"/>
    <s v="G"/>
  </r>
  <r>
    <s v="Bowman1"/>
    <x v="55"/>
    <x v="28"/>
    <x v="127"/>
    <m/>
    <m/>
    <x v="0"/>
    <m/>
    <x v="3"/>
    <x v="1425"/>
    <s v="Brinson"/>
    <s v="Lewis"/>
    <s v="Brewers"/>
    <s v="OF"/>
    <m/>
    <n v="1"/>
    <m/>
    <x v="439"/>
    <x v="279"/>
    <x v="1"/>
    <s v="G"/>
  </r>
  <r>
    <s v="TL"/>
    <x v="55"/>
    <x v="28"/>
    <x v="128"/>
    <m/>
    <m/>
    <x v="0"/>
    <m/>
    <x v="1"/>
    <x v="1426"/>
    <s v="Judge"/>
    <s v="Aaron"/>
    <s v="Yankees"/>
    <s v="OF"/>
    <m/>
    <n v="1"/>
    <n v="15"/>
    <x v="639"/>
    <x v="280"/>
    <x v="2"/>
    <s v="C $10"/>
  </r>
  <r>
    <s v="Bowman1"/>
    <x v="55"/>
    <x v="28"/>
    <x v="128"/>
    <m/>
    <m/>
    <x v="0"/>
    <m/>
    <x v="1"/>
    <x v="1427"/>
    <s v="Arcia"/>
    <s v="Orlando"/>
    <s v="Brewers"/>
    <s v="SS"/>
    <m/>
    <n v="1"/>
    <m/>
    <x v="396"/>
    <x v="280"/>
    <x v="1"/>
    <s v="G"/>
  </r>
  <r>
    <s v="Bowman1"/>
    <x v="55"/>
    <x v="28"/>
    <x v="0"/>
    <m/>
    <m/>
    <x v="0"/>
    <m/>
    <x v="1"/>
    <x v="268"/>
    <s v="Fulmer"/>
    <s v="Carson"/>
    <s v="White Sox"/>
    <s v="P"/>
    <m/>
    <n v="1"/>
    <m/>
    <x v="632"/>
    <x v="205"/>
    <x v="2"/>
    <s v="G"/>
  </r>
  <r>
    <s v="Bowman1"/>
    <x v="55"/>
    <x v="28"/>
    <x v="0"/>
    <m/>
    <m/>
    <x v="0"/>
    <m/>
    <x v="0"/>
    <x v="37"/>
    <s v="Lindor"/>
    <s v="Francisco"/>
    <s v="Indians"/>
    <s v="SS"/>
    <m/>
    <n v="1"/>
    <n v="1"/>
    <x v="374"/>
    <x v="137"/>
    <x v="4"/>
    <s v="E $1"/>
  </r>
  <r>
    <s v="Bowman1"/>
    <x v="55"/>
    <x v="28"/>
    <x v="0"/>
    <m/>
    <m/>
    <x v="0"/>
    <m/>
    <x v="1"/>
    <x v="481"/>
    <s v="Healy"/>
    <s v="Ryon"/>
    <s v="Athletics"/>
    <s v="1B"/>
    <m/>
    <n v="1"/>
    <m/>
    <x v="640"/>
    <x v="205"/>
    <x v="2"/>
    <s v="G"/>
  </r>
  <r>
    <s v="Bowman1"/>
    <x v="55"/>
    <x v="28"/>
    <x v="0"/>
    <m/>
    <m/>
    <x v="0"/>
    <m/>
    <x v="1"/>
    <x v="273"/>
    <s v="Strahm"/>
    <s v="Matt"/>
    <s v="Royals"/>
    <s v="P"/>
    <m/>
    <n v="1"/>
    <m/>
    <x v="646"/>
    <x v="205"/>
    <x v="1"/>
    <s v="G"/>
  </r>
  <r>
    <s v="Bowman1"/>
    <x v="55"/>
    <x v="28"/>
    <x v="0"/>
    <m/>
    <m/>
    <x v="0"/>
    <m/>
    <x v="1"/>
    <x v="30"/>
    <s v="Alfaro"/>
    <s v="Jorge"/>
    <s v="Phillies"/>
    <s v="C"/>
    <m/>
    <n v="1"/>
    <m/>
    <x v="643"/>
    <x v="205"/>
    <x v="1"/>
    <s v="G"/>
  </r>
  <r>
    <s v="Bowman1"/>
    <x v="55"/>
    <x v="28"/>
    <x v="0"/>
    <m/>
    <m/>
    <x v="0"/>
    <m/>
    <x v="1"/>
    <x v="830"/>
    <s v="Lopez"/>
    <s v="Reynaldo"/>
    <s v="White Sox"/>
    <s v="P"/>
    <m/>
    <n v="1"/>
    <m/>
    <x v="633"/>
    <x v="205"/>
    <x v="1"/>
    <s v="G"/>
  </r>
  <r>
    <s v="Bowman1"/>
    <x v="55"/>
    <x v="28"/>
    <x v="0"/>
    <m/>
    <m/>
    <x v="0"/>
    <m/>
    <x v="0"/>
    <x v="469"/>
    <s v="Betts"/>
    <s v="Mookie"/>
    <s v="Red Sox"/>
    <s v="OF"/>
    <m/>
    <n v="1"/>
    <n v="0.75"/>
    <x v="331"/>
    <x v="137"/>
    <x v="2"/>
    <s v="F $.25"/>
  </r>
  <r>
    <s v="Bowman1"/>
    <x v="55"/>
    <x v="28"/>
    <x v="0"/>
    <m/>
    <m/>
    <x v="0"/>
    <m/>
    <x v="1"/>
    <x v="459"/>
    <s v="Reyes"/>
    <s v="Alex"/>
    <s v="Cardinals"/>
    <s v="P"/>
    <m/>
    <n v="1"/>
    <m/>
    <x v="436"/>
    <x v="205"/>
    <x v="2"/>
    <s v="G"/>
  </r>
  <r>
    <s v="Bowman1"/>
    <x v="55"/>
    <x v="28"/>
    <x v="0"/>
    <m/>
    <m/>
    <x v="0"/>
    <m/>
    <x v="1"/>
    <x v="186"/>
    <s v="Swanson"/>
    <s v="Dansby"/>
    <s v="Braves"/>
    <s v="SS"/>
    <m/>
    <n v="1"/>
    <m/>
    <x v="468"/>
    <x v="205"/>
    <x v="1"/>
    <s v="G"/>
  </r>
  <r>
    <s v="Bowman1"/>
    <x v="55"/>
    <x v="28"/>
    <x v="0"/>
    <s v="Royal Blue"/>
    <m/>
    <x v="0"/>
    <m/>
    <x v="3"/>
    <x v="1428"/>
    <s v="Fernandez"/>
    <s v="Junior"/>
    <s v="Cardinals"/>
    <s v="P"/>
    <m/>
    <n v="1"/>
    <m/>
    <x v="894"/>
    <x v="281"/>
    <x v="1"/>
    <s v="G"/>
  </r>
  <r>
    <s v="Bowman1"/>
    <x v="55"/>
    <x v="28"/>
    <x v="0"/>
    <s v="Royal Blue"/>
    <m/>
    <x v="0"/>
    <m/>
    <x v="3"/>
    <x v="1429"/>
    <s v="Jones"/>
    <s v="Nolan"/>
    <s v="Indians"/>
    <s v="3B"/>
    <m/>
    <n v="1"/>
    <m/>
    <x v="895"/>
    <x v="281"/>
    <x v="1"/>
    <s v="G"/>
  </r>
  <r>
    <s v="Bowman1"/>
    <x v="55"/>
    <x v="28"/>
    <x v="0"/>
    <s v="Royal Blue"/>
    <m/>
    <x v="0"/>
    <m/>
    <x v="3"/>
    <x v="1430"/>
    <s v="Robles"/>
    <s v="Victor"/>
    <s v="Nationals"/>
    <s v="OF"/>
    <n v="23"/>
    <n v="1"/>
    <n v="1"/>
    <x v="680"/>
    <x v="281"/>
    <x v="1"/>
    <s v="E $1"/>
  </r>
  <r>
    <s v="Bowman1"/>
    <x v="55"/>
    <x v="28"/>
    <x v="0"/>
    <s v="Royal Blue"/>
    <m/>
    <x v="0"/>
    <m/>
    <x v="3"/>
    <x v="1431"/>
    <s v="Adames"/>
    <s v="Willy"/>
    <s v="Rays"/>
    <s v="SS"/>
    <m/>
    <n v="1"/>
    <m/>
    <x v="707"/>
    <x v="281"/>
    <x v="1"/>
    <s v="G"/>
  </r>
  <r>
    <s v="Bowman1"/>
    <x v="55"/>
    <x v="28"/>
    <x v="0"/>
    <s v="Purple"/>
    <s v="/250"/>
    <x v="0"/>
    <m/>
    <x v="3"/>
    <x v="1432"/>
    <s v="Allard"/>
    <s v="Kolby"/>
    <s v="Braves"/>
    <s v="P"/>
    <n v="23"/>
    <n v="1"/>
    <m/>
    <x v="627"/>
    <x v="282"/>
    <x v="1"/>
    <s v="G"/>
  </r>
  <r>
    <s v="Bowman1"/>
    <x v="55"/>
    <x v="28"/>
    <x v="0"/>
    <s v="Purple"/>
    <s v="/250"/>
    <x v="0"/>
    <m/>
    <x v="3"/>
    <x v="1433"/>
    <s v="Szapucki"/>
    <s v="Thomas"/>
    <s v="Mets"/>
    <s v="P"/>
    <m/>
    <n v="1"/>
    <m/>
    <x v="896"/>
    <x v="282"/>
    <x v="1"/>
    <s v="G"/>
  </r>
  <r>
    <s v="Bowman1"/>
    <x v="55"/>
    <x v="28"/>
    <x v="0"/>
    <s v="Purple"/>
    <s v="/250"/>
    <x v="0"/>
    <m/>
    <x v="3"/>
    <x v="1434"/>
    <s v="Keller"/>
    <s v="Mitch"/>
    <s v="Pirates"/>
    <s v="P"/>
    <m/>
    <n v="1"/>
    <m/>
    <x v="751"/>
    <x v="282"/>
    <x v="1"/>
    <s v="G"/>
  </r>
  <r>
    <s v="Bowman1"/>
    <x v="55"/>
    <x v="28"/>
    <x v="0"/>
    <s v="Ice"/>
    <m/>
    <x v="0"/>
    <m/>
    <x v="3"/>
    <x v="1435"/>
    <s v="De La Cruz"/>
    <s v="Oscar"/>
    <s v="Cubs"/>
    <s v="P"/>
    <m/>
    <n v="1"/>
    <m/>
    <x v="897"/>
    <x v="283"/>
    <x v="1"/>
    <s v="G"/>
  </r>
  <r>
    <s v="Bowman1"/>
    <x v="55"/>
    <x v="28"/>
    <x v="0"/>
    <s v="Ice"/>
    <m/>
    <x v="0"/>
    <m/>
    <x v="3"/>
    <x v="1433"/>
    <s v="Szapucki"/>
    <s v="Thomas"/>
    <s v="Mets"/>
    <s v="P"/>
    <m/>
    <n v="1"/>
    <m/>
    <x v="896"/>
    <x v="283"/>
    <x v="1"/>
    <s v="G"/>
  </r>
  <r>
    <s v="Bowman1"/>
    <x v="55"/>
    <x v="28"/>
    <x v="0"/>
    <m/>
    <m/>
    <x v="0"/>
    <m/>
    <x v="3"/>
    <x v="1436"/>
    <s v="Puk"/>
    <s v="AJ"/>
    <s v="Athletics"/>
    <s v="P"/>
    <m/>
    <n v="1"/>
    <m/>
    <x v="766"/>
    <x v="284"/>
    <x v="1"/>
    <s v="G"/>
  </r>
  <r>
    <s v="Bowman1"/>
    <x v="55"/>
    <x v="28"/>
    <x v="0"/>
    <m/>
    <m/>
    <x v="0"/>
    <m/>
    <x v="3"/>
    <x v="1437"/>
    <s v="Rodriguez"/>
    <s v="Alfredo"/>
    <s v="Reds"/>
    <s v="SS"/>
    <m/>
    <n v="1"/>
    <m/>
    <x v="688"/>
    <x v="284"/>
    <x v="1"/>
    <s v="G"/>
  </r>
  <r>
    <s v="Bowman1"/>
    <x v="55"/>
    <x v="28"/>
    <x v="0"/>
    <m/>
    <m/>
    <x v="0"/>
    <m/>
    <x v="3"/>
    <x v="1438"/>
    <s v="Rodgers"/>
    <s v="Brendan"/>
    <s v="Rockies"/>
    <s v="SS"/>
    <m/>
    <n v="1"/>
    <m/>
    <x v="450"/>
    <x v="284"/>
    <x v="1"/>
    <s v="G"/>
  </r>
  <r>
    <s v="Bowman1"/>
    <x v="55"/>
    <x v="28"/>
    <x v="0"/>
    <m/>
    <m/>
    <x v="0"/>
    <m/>
    <x v="3"/>
    <x v="1439"/>
    <s v="Cease"/>
    <s v="Dylan"/>
    <s v="Cubs"/>
    <s v="P"/>
    <m/>
    <n v="1"/>
    <m/>
    <x v="702"/>
    <x v="284"/>
    <x v="1"/>
    <s v="G"/>
  </r>
  <r>
    <s v="Bowman1"/>
    <x v="55"/>
    <x v="28"/>
    <x v="0"/>
    <m/>
    <m/>
    <x v="0"/>
    <m/>
    <x v="3"/>
    <x v="1440"/>
    <s v="Romero"/>
    <s v="Fernando"/>
    <s v="Twins"/>
    <s v="P"/>
    <m/>
    <n v="1"/>
    <m/>
    <x v="898"/>
    <x v="284"/>
    <x v="1"/>
    <s v="G"/>
  </r>
  <r>
    <s v="Bowman1"/>
    <x v="55"/>
    <x v="28"/>
    <x v="0"/>
    <m/>
    <m/>
    <x v="0"/>
    <m/>
    <x v="3"/>
    <x v="1441"/>
    <s v="Rios"/>
    <s v="Francisco"/>
    <s v="Blue Jays"/>
    <s v="P"/>
    <m/>
    <n v="1"/>
    <m/>
    <x v="808"/>
    <x v="284"/>
    <x v="1"/>
    <s v="G"/>
  </r>
  <r>
    <s v="Bowman1"/>
    <x v="55"/>
    <x v="28"/>
    <x v="0"/>
    <m/>
    <m/>
    <x v="0"/>
    <m/>
    <x v="3"/>
    <x v="1442"/>
    <s v="Crawford"/>
    <s v="JP"/>
    <s v="Phillies"/>
    <s v="SS"/>
    <m/>
    <n v="1"/>
    <m/>
    <x v="899"/>
    <x v="284"/>
    <x v="1"/>
    <s v="G"/>
  </r>
  <r>
    <s v="Bowman1"/>
    <x v="55"/>
    <x v="28"/>
    <x v="0"/>
    <m/>
    <m/>
    <x v="0"/>
    <m/>
    <x v="3"/>
    <x v="1443"/>
    <s v="Ortiz"/>
    <s v="Jhailyn"/>
    <s v="Phillies"/>
    <s v="OF"/>
    <m/>
    <n v="1"/>
    <m/>
    <x v="900"/>
    <x v="284"/>
    <x v="1"/>
    <s v="G"/>
  </r>
  <r>
    <s v="Bowman1"/>
    <x v="55"/>
    <x v="28"/>
    <x v="0"/>
    <m/>
    <m/>
    <x v="0"/>
    <m/>
    <x v="3"/>
    <x v="1444"/>
    <s v="Soto"/>
    <s v="Juan"/>
    <s v="Nationals"/>
    <s v="OF"/>
    <m/>
    <n v="1"/>
    <n v="4"/>
    <x v="861"/>
    <x v="284"/>
    <x v="1"/>
    <s v="E $1"/>
  </r>
  <r>
    <s v="Bowman1"/>
    <x v="55"/>
    <x v="28"/>
    <x v="0"/>
    <m/>
    <m/>
    <x v="0"/>
    <m/>
    <x v="3"/>
    <x v="1445"/>
    <s v="Brinson"/>
    <s v="Lewis"/>
    <s v="Brewers"/>
    <s v="OF"/>
    <m/>
    <n v="1"/>
    <m/>
    <x v="439"/>
    <x v="284"/>
    <x v="1"/>
    <s v="G"/>
  </r>
  <r>
    <s v="Bowman1"/>
    <x v="55"/>
    <x v="28"/>
    <x v="0"/>
    <m/>
    <m/>
    <x v="0"/>
    <m/>
    <x v="3"/>
    <x v="1446"/>
    <s v="Castillo"/>
    <s v="Luis"/>
    <s v="Reds"/>
    <s v="P"/>
    <m/>
    <n v="1"/>
    <m/>
    <x v="901"/>
    <x v="284"/>
    <x v="1"/>
    <s v="G"/>
  </r>
  <r>
    <s v="Bowman1"/>
    <x v="55"/>
    <x v="28"/>
    <x v="0"/>
    <m/>
    <m/>
    <x v="0"/>
    <m/>
    <x v="3"/>
    <x v="1447"/>
    <s v="Gurriel Jr"/>
    <s v="Lourdes"/>
    <s v="Blue Jays"/>
    <s v="SS"/>
    <m/>
    <n v="1"/>
    <m/>
    <x v="902"/>
    <x v="284"/>
    <x v="1"/>
    <s v="G"/>
  </r>
  <r>
    <s v="Bowman1"/>
    <x v="55"/>
    <x v="28"/>
    <x v="0"/>
    <m/>
    <m/>
    <x v="0"/>
    <m/>
    <x v="3"/>
    <x v="1448"/>
    <s v="Ortiz"/>
    <s v="Luis"/>
    <s v="Brewers"/>
    <s v="P"/>
    <m/>
    <n v="1"/>
    <m/>
    <x v="704"/>
    <x v="284"/>
    <x v="1"/>
    <s v="G"/>
  </r>
  <r>
    <s v="Bowman1"/>
    <x v="55"/>
    <x v="28"/>
    <x v="0"/>
    <m/>
    <m/>
    <x v="0"/>
    <m/>
    <x v="3"/>
    <x v="1449"/>
    <s v="Taveras"/>
    <s v="Leody"/>
    <s v="Rangers"/>
    <s v="OF"/>
    <m/>
    <n v="1"/>
    <m/>
    <x v="442"/>
    <x v="284"/>
    <x v="1"/>
    <s v="G"/>
  </r>
  <r>
    <s v="Bowman1"/>
    <x v="55"/>
    <x v="28"/>
    <x v="0"/>
    <m/>
    <m/>
    <x v="0"/>
    <m/>
    <x v="3"/>
    <x v="1450"/>
    <s v="Urias"/>
    <s v="Luis"/>
    <s v="Padres"/>
    <s v="2B"/>
    <n v="23"/>
    <n v="1"/>
    <m/>
    <x v="635"/>
    <x v="284"/>
    <x v="1"/>
    <s v="G"/>
  </r>
  <r>
    <s v="Bowman1"/>
    <x v="55"/>
    <x v="28"/>
    <x v="0"/>
    <m/>
    <m/>
    <x v="0"/>
    <m/>
    <x v="3"/>
    <x v="1451"/>
    <s v="Fried"/>
    <s v="Max"/>
    <s v="Braves"/>
    <s v="P"/>
    <n v="26"/>
    <n v="1"/>
    <m/>
    <x v="438"/>
    <x v="284"/>
    <x v="1"/>
    <s v="G"/>
  </r>
  <r>
    <s v="Bowman1"/>
    <x v="55"/>
    <x v="28"/>
    <x v="0"/>
    <m/>
    <m/>
    <x v="0"/>
    <m/>
    <x v="3"/>
    <x v="1452"/>
    <s v="Keller"/>
    <s v="Mitch"/>
    <s v="Pirates"/>
    <s v="P"/>
    <m/>
    <n v="1"/>
    <m/>
    <x v="751"/>
    <x v="284"/>
    <x v="1"/>
    <s v="G"/>
  </r>
  <r>
    <s v="Bowman1"/>
    <x v="55"/>
    <x v="28"/>
    <x v="0"/>
    <m/>
    <m/>
    <x v="0"/>
    <m/>
    <x v="3"/>
    <x v="1453"/>
    <s v="Williams"/>
    <s v="Nick"/>
    <s v="Phillies"/>
    <s v="OF"/>
    <n v="27"/>
    <n v="1"/>
    <m/>
    <x v="452"/>
    <x v="284"/>
    <x v="1"/>
    <s v="G"/>
  </r>
  <r>
    <s v="Bowman1"/>
    <x v="55"/>
    <x v="28"/>
    <x v="0"/>
    <m/>
    <m/>
    <x v="0"/>
    <m/>
    <x v="3"/>
    <x v="1454"/>
    <s v="Weigel"/>
    <s v="Patrick"/>
    <s v="Braves"/>
    <s v="P"/>
    <m/>
    <n v="1"/>
    <m/>
    <x v="903"/>
    <x v="284"/>
    <x v="1"/>
    <s v="G"/>
  </r>
  <r>
    <s v="Bowman1"/>
    <x v="55"/>
    <x v="28"/>
    <x v="0"/>
    <m/>
    <m/>
    <x v="0"/>
    <m/>
    <x v="3"/>
    <x v="1455"/>
    <s v="Pint"/>
    <s v="Riley"/>
    <s v="Rockies"/>
    <s v="P"/>
    <m/>
    <n v="1"/>
    <m/>
    <x v="822"/>
    <x v="284"/>
    <x v="1"/>
    <s v="G"/>
  </r>
  <r>
    <s v="Bowman1"/>
    <x v="55"/>
    <x v="28"/>
    <x v="0"/>
    <m/>
    <m/>
    <x v="0"/>
    <m/>
    <x v="3"/>
    <x v="1456"/>
    <s v="Raudes"/>
    <s v="Roniel"/>
    <s v="Red Sox"/>
    <s v="P"/>
    <m/>
    <n v="1"/>
    <m/>
    <x v="904"/>
    <x v="284"/>
    <x v="1"/>
    <s v="G"/>
  </r>
  <r>
    <s v="Bowman1"/>
    <x v="55"/>
    <x v="28"/>
    <x v="0"/>
    <m/>
    <m/>
    <x v="0"/>
    <m/>
    <x v="3"/>
    <x v="1457"/>
    <s v="McKenzie"/>
    <s v="Triston"/>
    <s v="Indians"/>
    <s v="P"/>
    <m/>
    <n v="1"/>
    <m/>
    <x v="698"/>
    <x v="284"/>
    <x v="1"/>
    <s v="G"/>
  </r>
  <r>
    <s v="Bowman1"/>
    <x v="55"/>
    <x v="28"/>
    <x v="0"/>
    <m/>
    <m/>
    <x v="0"/>
    <m/>
    <x v="3"/>
    <x v="1458"/>
    <s v="O'Neill"/>
    <s v="Tyler"/>
    <s v="Mariners"/>
    <s v="OF"/>
    <n v="25"/>
    <n v="1"/>
    <m/>
    <x v="905"/>
    <x v="284"/>
    <x v="1"/>
    <s v="G"/>
  </r>
  <r>
    <s v="Bowman1"/>
    <x v="55"/>
    <x v="28"/>
    <x v="0"/>
    <m/>
    <m/>
    <x v="0"/>
    <m/>
    <x v="3"/>
    <x v="1459"/>
    <s v="Chang"/>
    <s v="Yu-Cheng"/>
    <s v="Indians"/>
    <s v="SS"/>
    <m/>
    <n v="1"/>
    <m/>
    <x v="684"/>
    <x v="284"/>
    <x v="1"/>
    <s v="G"/>
  </r>
  <r>
    <s v="Donruss1"/>
    <x v="55"/>
    <x v="40"/>
    <x v="0"/>
    <m/>
    <m/>
    <x v="0"/>
    <m/>
    <x v="0"/>
    <x v="469"/>
    <s v="Story"/>
    <s v="Trevor"/>
    <s v="Rockies"/>
    <m/>
    <m/>
    <n v="1"/>
    <m/>
    <x v="491"/>
    <x v="285"/>
    <x v="2"/>
    <s v="G"/>
  </r>
  <r>
    <s v="Donruss1"/>
    <x v="55"/>
    <x v="40"/>
    <x v="0"/>
    <m/>
    <m/>
    <x v="0"/>
    <m/>
    <x v="0"/>
    <x v="601"/>
    <s v="Verlander"/>
    <s v="Justin"/>
    <s v="Tigers"/>
    <s v="P"/>
    <m/>
    <n v="1"/>
    <n v="0.6"/>
    <x v="258"/>
    <x v="285"/>
    <x v="2"/>
    <s v="F $.25"/>
  </r>
  <r>
    <s v="Donruss1"/>
    <x v="55"/>
    <x v="40"/>
    <x v="0"/>
    <m/>
    <m/>
    <x v="0"/>
    <m/>
    <x v="0"/>
    <x v="566"/>
    <s v="Harper"/>
    <s v="Bryce"/>
    <s v="Nationals"/>
    <m/>
    <m/>
    <n v="1"/>
    <n v="1.5"/>
    <x v="291"/>
    <x v="285"/>
    <x v="2"/>
    <s v="E $1"/>
  </r>
  <r>
    <s v="Donruss1"/>
    <x v="55"/>
    <x v="40"/>
    <x v="0"/>
    <s v="Blue ArtProof"/>
    <s v="/25"/>
    <x v="0"/>
    <m/>
    <x v="0"/>
    <x v="307"/>
    <s v="Sale"/>
    <s v="Chris"/>
    <s v="White Sox"/>
    <s v="P"/>
    <m/>
    <n v="1"/>
    <n v="6"/>
    <x v="294"/>
    <x v="286"/>
    <x v="2"/>
    <s v="D $5"/>
  </r>
  <r>
    <s v="Donruss1"/>
    <x v="55"/>
    <x v="40"/>
    <x v="0"/>
    <m/>
    <m/>
    <x v="0"/>
    <m/>
    <x v="1"/>
    <x v="4"/>
    <s v="Bregman"/>
    <s v="Alex"/>
    <s v="Astros"/>
    <m/>
    <m/>
    <n v="1"/>
    <n v="2.5"/>
    <x v="647"/>
    <x v="287"/>
    <x v="4"/>
    <s v="E $1"/>
  </r>
  <r>
    <s v="Donruss1"/>
    <x v="55"/>
    <x v="40"/>
    <x v="0"/>
    <s v="GrayFrame"/>
    <m/>
    <x v="0"/>
    <m/>
    <x v="1"/>
    <x v="378"/>
    <s v="Paulino"/>
    <s v="David"/>
    <s v="Astros"/>
    <m/>
    <m/>
    <n v="1"/>
    <m/>
    <x v="464"/>
    <x v="288"/>
    <x v="1"/>
    <s v="G"/>
  </r>
  <r>
    <s v="Donruss1"/>
    <x v="55"/>
    <x v="40"/>
    <x v="0"/>
    <m/>
    <m/>
    <x v="0"/>
    <m/>
    <x v="1"/>
    <x v="212"/>
    <s v="Hoffman"/>
    <s v="Jeff"/>
    <s v="Rockies"/>
    <s v="P"/>
    <m/>
    <n v="1"/>
    <m/>
    <x v="636"/>
    <x v="287"/>
    <x v="1"/>
    <s v="G"/>
  </r>
  <r>
    <s v="Donruss1"/>
    <x v="55"/>
    <x v="40"/>
    <x v="0"/>
    <m/>
    <m/>
    <x v="0"/>
    <m/>
    <x v="1"/>
    <x v="615"/>
    <s v="Renfroe"/>
    <s v="Hunter"/>
    <s v="Padres"/>
    <m/>
    <m/>
    <n v="1"/>
    <m/>
    <x v="651"/>
    <x v="287"/>
    <x v="1"/>
    <s v="G"/>
  </r>
  <r>
    <s v="Donruss2"/>
    <x v="55"/>
    <x v="1"/>
    <x v="90"/>
    <m/>
    <m/>
    <x v="0"/>
    <m/>
    <x v="3"/>
    <x v="1460"/>
    <s v="Espinoza"/>
    <s v="Anderson"/>
    <s v="Padres"/>
    <s v="P"/>
    <m/>
    <n v="1"/>
    <m/>
    <x v="669"/>
    <x v="208"/>
    <x v="1"/>
    <s v="G"/>
  </r>
  <r>
    <s v="Donruss2"/>
    <x v="55"/>
    <x v="1"/>
    <x v="129"/>
    <s v="Cyan Blue Back"/>
    <m/>
    <x v="0"/>
    <m/>
    <x v="3"/>
    <x v="1461"/>
    <s v="Devers"/>
    <s v="Rafael"/>
    <s v="Red Sox"/>
    <s v="3B"/>
    <m/>
    <n v="1"/>
    <n v="5"/>
    <x v="692"/>
    <x v="289"/>
    <x v="1"/>
    <s v="D $5"/>
  </r>
  <r>
    <s v="TL"/>
    <x v="55"/>
    <x v="1"/>
    <x v="90"/>
    <m/>
    <m/>
    <x v="0"/>
    <m/>
    <x v="1"/>
    <x v="1462"/>
    <s v="Bellinger"/>
    <s v="Cody"/>
    <s v="Dodgers"/>
    <s v="1B"/>
    <m/>
    <n v="1"/>
    <n v="15"/>
    <x v="729"/>
    <x v="290"/>
    <x v="4"/>
    <s v="C $10"/>
  </r>
  <r>
    <s v="Donruss2"/>
    <x v="55"/>
    <x v="1"/>
    <x v="130"/>
    <s v="Red"/>
    <s v="/149"/>
    <x v="0"/>
    <m/>
    <x v="0"/>
    <x v="1463"/>
    <s v="Kendall"/>
    <s v="Jeren"/>
    <s v="USA"/>
    <m/>
    <m/>
    <n v="1"/>
    <m/>
    <x v="906"/>
    <x v="291"/>
    <x v="1"/>
    <s v="G"/>
  </r>
  <r>
    <s v="Donruss2"/>
    <x v="55"/>
    <x v="1"/>
    <x v="130"/>
    <m/>
    <m/>
    <x v="0"/>
    <m/>
    <x v="0"/>
    <x v="1464"/>
    <s v="Cate"/>
    <s v="Tim"/>
    <s v="USA"/>
    <m/>
    <m/>
    <n v="1"/>
    <m/>
    <x v="907"/>
    <x v="292"/>
    <x v="1"/>
    <s v="G"/>
  </r>
  <r>
    <s v="Donruss2"/>
    <x v="55"/>
    <x v="1"/>
    <x v="131"/>
    <m/>
    <m/>
    <x v="6"/>
    <m/>
    <x v="0"/>
    <x v="1465"/>
    <s v="Molina"/>
    <s v="Yadier"/>
    <s v="Cardinals"/>
    <s v="C"/>
    <m/>
    <n v="1"/>
    <n v="8"/>
    <x v="248"/>
    <x v="293"/>
    <x v="2"/>
    <s v="D $5"/>
  </r>
  <r>
    <s v="Donruss2"/>
    <x v="55"/>
    <x v="1"/>
    <x v="132"/>
    <m/>
    <m/>
    <x v="0"/>
    <m/>
    <x v="0"/>
    <x v="1466"/>
    <s v="Ramirez"/>
    <s v="Hanley"/>
    <s v="Red Sox"/>
    <s v="1B"/>
    <m/>
    <n v="1"/>
    <m/>
    <x v="908"/>
    <x v="294"/>
    <x v="2"/>
    <s v="G"/>
  </r>
  <r>
    <s v="Donruss2"/>
    <x v="55"/>
    <x v="1"/>
    <x v="133"/>
    <s v="Gray Border"/>
    <s v="/199"/>
    <x v="0"/>
    <m/>
    <x v="1"/>
    <x v="1467"/>
    <s v="Benintendi"/>
    <s v="Andrew"/>
    <s v="Red Sox"/>
    <s v="OF"/>
    <m/>
    <n v="1"/>
    <n v="7.5"/>
    <x v="410"/>
    <x v="295"/>
    <x v="4"/>
    <s v="D $5"/>
  </r>
  <r>
    <s v="Donruss2"/>
    <x v="55"/>
    <x v="1"/>
    <x v="134"/>
    <m/>
    <m/>
    <x v="0"/>
    <m/>
    <x v="1"/>
    <x v="1468"/>
    <s v="Renfroe"/>
    <s v="Hunter"/>
    <s v="Padres"/>
    <s v="OF"/>
    <m/>
    <n v="1"/>
    <m/>
    <x v="651"/>
    <x v="296"/>
    <x v="1"/>
    <s v="G"/>
  </r>
  <r>
    <s v="Donruss2"/>
    <x v="55"/>
    <x v="1"/>
    <x v="134"/>
    <m/>
    <m/>
    <x v="0"/>
    <m/>
    <x v="1"/>
    <x v="1469"/>
    <s v="Arcia"/>
    <s v="Orlando"/>
    <s v="Brewers"/>
    <s v="SS"/>
    <m/>
    <n v="1"/>
    <m/>
    <x v="396"/>
    <x v="296"/>
    <x v="1"/>
    <s v="G"/>
  </r>
  <r>
    <s v="Donruss2"/>
    <x v="55"/>
    <x v="1"/>
    <x v="134"/>
    <m/>
    <m/>
    <x v="0"/>
    <m/>
    <x v="1"/>
    <x v="1470"/>
    <s v="Margot"/>
    <s v="Manny"/>
    <s v="Padres"/>
    <s v="OF"/>
    <m/>
    <n v="1"/>
    <m/>
    <x v="637"/>
    <x v="296"/>
    <x v="1"/>
    <s v="G"/>
  </r>
  <r>
    <s v="TL"/>
    <x v="55"/>
    <x v="1"/>
    <x v="91"/>
    <s v="Blue"/>
    <s v="/199"/>
    <x v="5"/>
    <m/>
    <x v="1"/>
    <x v="1471"/>
    <s v="Bell"/>
    <s v="Josh"/>
    <s v="Pirates"/>
    <m/>
    <m/>
    <n v="1"/>
    <n v="22.5"/>
    <x v="909"/>
    <x v="209"/>
    <x v="1"/>
    <s v="C $10"/>
  </r>
  <r>
    <s v="Donruss2"/>
    <x v="55"/>
    <x v="1"/>
    <x v="135"/>
    <m/>
    <m/>
    <x v="0"/>
    <m/>
    <x v="0"/>
    <x v="1472"/>
    <s v="Betts"/>
    <s v="Mookie"/>
    <s v="Red Sox"/>
    <s v="OF"/>
    <m/>
    <n v="1"/>
    <n v="1.25"/>
    <x v="331"/>
    <x v="297"/>
    <x v="2"/>
    <s v="E $1"/>
  </r>
  <r>
    <s v="Donruss2"/>
    <x v="55"/>
    <x v="1"/>
    <x v="135"/>
    <m/>
    <m/>
    <x v="0"/>
    <m/>
    <x v="0"/>
    <x v="1473"/>
    <s v="Bryant"/>
    <s v="Kris"/>
    <s v="Cubs"/>
    <s v="3B"/>
    <m/>
    <n v="1"/>
    <n v="3"/>
    <x v="367"/>
    <x v="297"/>
    <x v="4"/>
    <s v="E $1"/>
  </r>
  <r>
    <s v="Donruss2"/>
    <x v="55"/>
    <x v="1"/>
    <x v="135"/>
    <m/>
    <m/>
    <x v="0"/>
    <m/>
    <x v="0"/>
    <x v="1474"/>
    <s v="Lindor"/>
    <s v="Francisco"/>
    <s v="Indians"/>
    <s v="SS"/>
    <m/>
    <n v="1"/>
    <n v="1.25"/>
    <x v="374"/>
    <x v="297"/>
    <x v="4"/>
    <s v="E $1"/>
  </r>
  <r>
    <s v="Donruss2"/>
    <x v="55"/>
    <x v="1"/>
    <x v="135"/>
    <m/>
    <m/>
    <x v="0"/>
    <m/>
    <x v="0"/>
    <x v="1475"/>
    <s v="Altuve"/>
    <s v="Jose"/>
    <s v="Astros"/>
    <s v="2B"/>
    <m/>
    <n v="1"/>
    <n v="0.25"/>
    <x v="320"/>
    <x v="297"/>
    <x v="2"/>
    <s v="F $.25"/>
  </r>
  <r>
    <s v="Donruss2"/>
    <x v="55"/>
    <x v="1"/>
    <x v="135"/>
    <m/>
    <m/>
    <x v="0"/>
    <m/>
    <x v="0"/>
    <x v="1476"/>
    <s v="Pujols"/>
    <s v="Albert"/>
    <s v="Angels"/>
    <s v="1B"/>
    <m/>
    <n v="1"/>
    <n v="1.25"/>
    <x v="241"/>
    <x v="297"/>
    <x v="2"/>
    <s v="E $1"/>
  </r>
  <r>
    <s v="Donruss2"/>
    <x v="55"/>
    <x v="1"/>
    <x v="135"/>
    <m/>
    <m/>
    <x v="0"/>
    <m/>
    <x v="0"/>
    <x v="1477"/>
    <s v="Kershaw"/>
    <s v="Clayton"/>
    <s v="Dodgers"/>
    <s v="P"/>
    <m/>
    <n v="1"/>
    <n v="1.5"/>
    <x v="281"/>
    <x v="297"/>
    <x v="2"/>
    <s v="E $1"/>
  </r>
  <r>
    <s v="Donruss2"/>
    <x v="55"/>
    <x v="1"/>
    <x v="135"/>
    <m/>
    <m/>
    <x v="0"/>
    <m/>
    <x v="0"/>
    <x v="1478"/>
    <s v="Seager"/>
    <s v="Corey"/>
    <s v="Dodgers"/>
    <s v="SS"/>
    <m/>
    <n v="1"/>
    <n v="1.25"/>
    <x v="395"/>
    <x v="297"/>
    <x v="2"/>
    <s v="E $1"/>
  </r>
  <r>
    <s v="Donruss2"/>
    <x v="55"/>
    <x v="1"/>
    <x v="135"/>
    <m/>
    <m/>
    <x v="0"/>
    <m/>
    <x v="0"/>
    <x v="1479"/>
    <s v="Syndergaard"/>
    <s v="Noah"/>
    <s v="Mets"/>
    <s v="P"/>
    <m/>
    <n v="1"/>
    <n v="0.25"/>
    <x v="515"/>
    <x v="297"/>
    <x v="2"/>
    <s v="F $.25"/>
  </r>
  <r>
    <s v="Donruss2"/>
    <x v="55"/>
    <x v="1"/>
    <x v="135"/>
    <m/>
    <m/>
    <x v="0"/>
    <m/>
    <x v="0"/>
    <x v="1480"/>
    <s v="Franco"/>
    <s v="Maikel"/>
    <s v="Phillies"/>
    <s v="3B"/>
    <m/>
    <n v="1"/>
    <m/>
    <x v="360"/>
    <x v="297"/>
    <x v="2"/>
    <s v="G"/>
  </r>
  <r>
    <s v="Donruss2"/>
    <x v="55"/>
    <x v="1"/>
    <x v="135"/>
    <m/>
    <m/>
    <x v="0"/>
    <m/>
    <x v="0"/>
    <x v="1481"/>
    <s v="Piscotty"/>
    <s v="Stephen"/>
    <s v="Cardinals"/>
    <s v="OF"/>
    <m/>
    <n v="1"/>
    <m/>
    <x v="460"/>
    <x v="297"/>
    <x v="1"/>
    <s v="G"/>
  </r>
  <r>
    <s v="Donruss2"/>
    <x v="55"/>
    <x v="1"/>
    <x v="135"/>
    <m/>
    <m/>
    <x v="0"/>
    <m/>
    <x v="0"/>
    <x v="1482"/>
    <s v="Beltre"/>
    <s v="Adrian"/>
    <s v="Rangers"/>
    <s v="3B"/>
    <m/>
    <n v="1"/>
    <n v="1"/>
    <x v="228"/>
    <x v="297"/>
    <x v="2"/>
    <s v="E $1"/>
  </r>
  <r>
    <s v="Donruss2"/>
    <x v="55"/>
    <x v="1"/>
    <x v="135"/>
    <s v="Gray Border"/>
    <s v="/199"/>
    <x v="0"/>
    <m/>
    <x v="0"/>
    <x v="1482"/>
    <s v="Beltre"/>
    <s v="Adrian"/>
    <s v="Rangers"/>
    <s v="3B"/>
    <m/>
    <n v="1"/>
    <n v="1"/>
    <x v="228"/>
    <x v="298"/>
    <x v="2"/>
    <s v="E $1"/>
  </r>
  <r>
    <s v="Donruss2"/>
    <x v="55"/>
    <x v="1"/>
    <x v="0"/>
    <m/>
    <m/>
    <x v="0"/>
    <m/>
    <x v="1"/>
    <x v="87"/>
    <s v="Benintendi"/>
    <s v="Andrew"/>
    <s v="Red Sox"/>
    <m/>
    <m/>
    <n v="1"/>
    <n v="4"/>
    <x v="410"/>
    <x v="11"/>
    <x v="4"/>
    <s v="E $1"/>
  </r>
  <r>
    <s v="Donruss2"/>
    <x v="55"/>
    <x v="1"/>
    <x v="0"/>
    <m/>
    <m/>
    <x v="0"/>
    <m/>
    <x v="0"/>
    <x v="184"/>
    <s v="Fulmer"/>
    <s v="Carson"/>
    <s v="White Sox"/>
    <s v="P"/>
    <m/>
    <n v="1"/>
    <m/>
    <x v="632"/>
    <x v="10"/>
    <x v="2"/>
    <s v="G"/>
  </r>
  <r>
    <s v="Donruss2"/>
    <x v="55"/>
    <x v="1"/>
    <x v="0"/>
    <m/>
    <m/>
    <x v="0"/>
    <m/>
    <x v="1"/>
    <x v="386"/>
    <s v="Margot"/>
    <s v="Manny"/>
    <s v="Padres"/>
    <s v="OF"/>
    <m/>
    <n v="1"/>
    <m/>
    <x v="637"/>
    <x v="11"/>
    <x v="1"/>
    <s v="G"/>
  </r>
  <r>
    <s v="Donruss2"/>
    <x v="55"/>
    <x v="1"/>
    <x v="0"/>
    <m/>
    <m/>
    <x v="0"/>
    <m/>
    <x v="0"/>
    <x v="303"/>
    <s v="Greinke"/>
    <s v="Zack"/>
    <s v="Diamond Backs"/>
    <s v="P"/>
    <m/>
    <n v="1"/>
    <m/>
    <x v="249"/>
    <x v="10"/>
    <x v="2"/>
    <s v="G"/>
  </r>
  <r>
    <s v="Donruss2"/>
    <x v="55"/>
    <x v="1"/>
    <x v="0"/>
    <m/>
    <m/>
    <x v="0"/>
    <m/>
    <x v="0"/>
    <x v="130"/>
    <s v="Machado"/>
    <s v="Manny"/>
    <s v="Orioles"/>
    <s v="3B"/>
    <m/>
    <n v="1"/>
    <n v="0.6"/>
    <x v="309"/>
    <x v="10"/>
    <x v="4"/>
    <s v="F $.25"/>
  </r>
  <r>
    <s v="Donruss2"/>
    <x v="55"/>
    <x v="1"/>
    <x v="0"/>
    <m/>
    <m/>
    <x v="0"/>
    <m/>
    <x v="0"/>
    <x v="18"/>
    <s v="Baez"/>
    <s v="Javier"/>
    <s v="Cubs"/>
    <s v="2B"/>
    <m/>
    <n v="1"/>
    <m/>
    <x v="362"/>
    <x v="10"/>
    <x v="1"/>
    <s v="G"/>
  </r>
  <r>
    <s v="Donruss2"/>
    <x v="55"/>
    <x v="1"/>
    <x v="0"/>
    <m/>
    <m/>
    <x v="0"/>
    <m/>
    <x v="0"/>
    <x v="470"/>
    <s v="Bryant"/>
    <s v="Kris"/>
    <s v="Cubs"/>
    <s v="3B"/>
    <m/>
    <n v="1"/>
    <n v="2"/>
    <x v="367"/>
    <x v="10"/>
    <x v="4"/>
    <s v="E $1"/>
  </r>
  <r>
    <s v="Donruss2"/>
    <x v="55"/>
    <x v="1"/>
    <x v="0"/>
    <s v="Stat Line"/>
    <m/>
    <x v="0"/>
    <m/>
    <x v="0"/>
    <x v="470"/>
    <s v="Bryant"/>
    <s v="Kris"/>
    <s v="Cubs"/>
    <s v="3B"/>
    <m/>
    <n v="1"/>
    <n v="12"/>
    <x v="367"/>
    <x v="299"/>
    <x v="4"/>
    <s v="C $10"/>
  </r>
  <r>
    <s v="Donruss2"/>
    <x v="55"/>
    <x v="1"/>
    <x v="0"/>
    <m/>
    <m/>
    <x v="0"/>
    <m/>
    <x v="0"/>
    <x v="364"/>
    <s v="Sale"/>
    <s v="Chris"/>
    <s v="White Sox"/>
    <s v="P"/>
    <m/>
    <n v="1"/>
    <n v="0.6"/>
    <x v="294"/>
    <x v="10"/>
    <x v="2"/>
    <s v="F $.25"/>
  </r>
  <r>
    <s v="Donruss2"/>
    <x v="55"/>
    <x v="1"/>
    <x v="0"/>
    <s v="Variant:Image"/>
    <m/>
    <x v="0"/>
    <m/>
    <x v="0"/>
    <x v="1483"/>
    <s v="Arenado"/>
    <s v="Nolan"/>
    <s v="Rockies"/>
    <s v="3B"/>
    <m/>
    <n v="1"/>
    <n v="2.5"/>
    <x v="277"/>
    <x v="300"/>
    <x v="4"/>
    <s v="E $1"/>
  </r>
  <r>
    <s v="Donruss2"/>
    <x v="55"/>
    <x v="1"/>
    <x v="0"/>
    <m/>
    <m/>
    <x v="0"/>
    <m/>
    <x v="0"/>
    <x v="157"/>
    <s v="Story"/>
    <s v="Trevor"/>
    <s v="Rockies"/>
    <s v="SS"/>
    <m/>
    <n v="1"/>
    <m/>
    <x v="491"/>
    <x v="10"/>
    <x v="2"/>
    <s v="G"/>
  </r>
  <r>
    <s v="Donruss2"/>
    <x v="55"/>
    <x v="1"/>
    <x v="0"/>
    <m/>
    <m/>
    <x v="0"/>
    <m/>
    <x v="0"/>
    <x v="275"/>
    <s v="Cabrera"/>
    <s v="Miguel"/>
    <s v="Tigers"/>
    <s v="1B"/>
    <m/>
    <n v="1"/>
    <n v="0.75"/>
    <x v="252"/>
    <x v="10"/>
    <x v="2"/>
    <s v="F $.25"/>
  </r>
  <r>
    <s v="Donruss2"/>
    <x v="55"/>
    <x v="1"/>
    <x v="0"/>
    <m/>
    <m/>
    <x v="0"/>
    <m/>
    <x v="0"/>
    <x v="31"/>
    <s v="Verlander"/>
    <s v="Justin"/>
    <s v="Tigers"/>
    <s v="P"/>
    <m/>
    <n v="1"/>
    <n v="0.5"/>
    <x v="258"/>
    <x v="10"/>
    <x v="2"/>
    <s v="F $.25"/>
  </r>
  <r>
    <s v="Donruss2"/>
    <x v="55"/>
    <x v="1"/>
    <x v="0"/>
    <m/>
    <m/>
    <x v="0"/>
    <m/>
    <x v="0"/>
    <x v="306"/>
    <s v="Altuve"/>
    <s v="Jose"/>
    <s v="Astros"/>
    <s v="2B"/>
    <m/>
    <n v="1"/>
    <n v="0.5"/>
    <x v="320"/>
    <x v="10"/>
    <x v="2"/>
    <s v="F $.25"/>
  </r>
  <r>
    <s v="Donruss2"/>
    <x v="55"/>
    <x v="1"/>
    <x v="0"/>
    <m/>
    <m/>
    <x v="0"/>
    <m/>
    <x v="0"/>
    <x v="751"/>
    <s v="Correa"/>
    <s v="Carlos"/>
    <s v="Astros"/>
    <s v="SS"/>
    <m/>
    <n v="1"/>
    <n v="0.75"/>
    <x v="378"/>
    <x v="10"/>
    <x v="2"/>
    <s v="F $.25"/>
  </r>
  <r>
    <s v="Donruss2"/>
    <x v="55"/>
    <x v="1"/>
    <x v="0"/>
    <m/>
    <m/>
    <x v="0"/>
    <m/>
    <x v="0"/>
    <x v="336"/>
    <s v="Trout"/>
    <s v="Mike"/>
    <s v="Angels"/>
    <s v="OF"/>
    <m/>
    <n v="1"/>
    <n v="2"/>
    <x v="316"/>
    <x v="10"/>
    <x v="2"/>
    <s v="E $1"/>
  </r>
  <r>
    <s v="Donruss2"/>
    <x v="55"/>
    <x v="1"/>
    <x v="0"/>
    <m/>
    <m/>
    <x v="0"/>
    <m/>
    <x v="0"/>
    <x v="1484"/>
    <s v="Seager"/>
    <s v="Corey"/>
    <s v="Dodgers"/>
    <s v="SS"/>
    <m/>
    <n v="1"/>
    <m/>
    <x v="395"/>
    <x v="10"/>
    <x v="2"/>
    <s v="G"/>
  </r>
  <r>
    <s v="Donruss2"/>
    <x v="55"/>
    <x v="1"/>
    <x v="0"/>
    <m/>
    <m/>
    <x v="0"/>
    <m/>
    <x v="0"/>
    <x v="276"/>
    <s v="Kershaw"/>
    <s v="Clayton"/>
    <s v="Dodgers"/>
    <s v="P"/>
    <m/>
    <n v="1"/>
    <n v="1"/>
    <x v="281"/>
    <x v="10"/>
    <x v="2"/>
    <s v="E $1"/>
  </r>
  <r>
    <s v="Donruss2"/>
    <x v="55"/>
    <x v="1"/>
    <x v="0"/>
    <m/>
    <m/>
    <x v="0"/>
    <m/>
    <x v="0"/>
    <x v="524"/>
    <s v="Sano"/>
    <s v="Miguel"/>
    <s v="Twins"/>
    <s v="OF"/>
    <m/>
    <n v="1"/>
    <m/>
    <x v="462"/>
    <x v="10"/>
    <x v="2"/>
    <s v="G"/>
  </r>
  <r>
    <s v="Donruss2"/>
    <x v="55"/>
    <x v="1"/>
    <x v="0"/>
    <m/>
    <m/>
    <x v="0"/>
    <m/>
    <x v="0"/>
    <x v="89"/>
    <s v="Syndergaard"/>
    <s v="Noah"/>
    <s v="Mets"/>
    <s v="P"/>
    <m/>
    <n v="1"/>
    <n v="0.6"/>
    <x v="515"/>
    <x v="10"/>
    <x v="2"/>
    <s v="F $.25"/>
  </r>
  <r>
    <s v="Donruss2"/>
    <x v="55"/>
    <x v="1"/>
    <x v="0"/>
    <m/>
    <m/>
    <x v="0"/>
    <m/>
    <x v="0"/>
    <x v="483"/>
    <s v="DeGrom"/>
    <s v="Jacob"/>
    <s v="Mets"/>
    <s v="P"/>
    <m/>
    <n v="1"/>
    <n v="0.5"/>
    <x v="352"/>
    <x v="10"/>
    <x v="2"/>
    <s v="F $.25"/>
  </r>
  <r>
    <s v="Donruss2"/>
    <x v="55"/>
    <x v="1"/>
    <x v="0"/>
    <m/>
    <m/>
    <x v="0"/>
    <m/>
    <x v="0"/>
    <x v="382"/>
    <s v="Sanchez"/>
    <s v="Gary"/>
    <s v="Yankees"/>
    <s v="C"/>
    <m/>
    <n v="1"/>
    <n v="1"/>
    <x v="394"/>
    <x v="10"/>
    <x v="2"/>
    <s v="E $1"/>
  </r>
  <r>
    <s v="Donruss2"/>
    <x v="55"/>
    <x v="1"/>
    <x v="0"/>
    <m/>
    <m/>
    <x v="0"/>
    <m/>
    <x v="0"/>
    <x v="324"/>
    <s v="Franco"/>
    <s v="Maikel"/>
    <s v="Phillies"/>
    <s v="3B"/>
    <m/>
    <n v="1"/>
    <m/>
    <x v="360"/>
    <x v="10"/>
    <x v="2"/>
    <s v="G"/>
  </r>
  <r>
    <s v="Donruss2"/>
    <x v="55"/>
    <x v="1"/>
    <x v="0"/>
    <m/>
    <m/>
    <x v="0"/>
    <m/>
    <x v="0"/>
    <x v="568"/>
    <s v="Marte"/>
    <s v="Starling"/>
    <s v="Pirates"/>
    <s v="OF"/>
    <m/>
    <n v="1"/>
    <m/>
    <x v="308"/>
    <x v="10"/>
    <x v="2"/>
    <s v="G"/>
  </r>
  <r>
    <s v="Donruss2"/>
    <x v="55"/>
    <x v="1"/>
    <x v="0"/>
    <m/>
    <m/>
    <x v="0"/>
    <m/>
    <x v="0"/>
    <x v="757"/>
    <s v="Kang"/>
    <s v="Jung-Ho"/>
    <s v="Pirates"/>
    <s v="3B"/>
    <m/>
    <n v="1"/>
    <m/>
    <x v="910"/>
    <x v="10"/>
    <x v="2"/>
    <s v="G"/>
  </r>
  <r>
    <s v="Donruss2"/>
    <x v="55"/>
    <x v="1"/>
    <x v="0"/>
    <m/>
    <m/>
    <x v="0"/>
    <m/>
    <x v="0"/>
    <x v="277"/>
    <s v="Harper"/>
    <s v="Bryce"/>
    <s v="Nationals"/>
    <s v="OF"/>
    <m/>
    <n v="1"/>
    <n v="1.25"/>
    <x v="291"/>
    <x v="10"/>
    <x v="2"/>
    <s v="E $1"/>
  </r>
  <r>
    <s v="Donruss2"/>
    <x v="55"/>
    <x v="1"/>
    <x v="0"/>
    <m/>
    <m/>
    <x v="0"/>
    <m/>
    <x v="0"/>
    <x v="125"/>
    <s v="Turner"/>
    <s v="Trea"/>
    <s v="Nationals"/>
    <s v="SS"/>
    <m/>
    <n v="1"/>
    <m/>
    <x v="389"/>
    <x v="10"/>
    <x v="2"/>
    <s v="G"/>
  </r>
  <r>
    <s v="TL"/>
    <x v="55"/>
    <x v="1"/>
    <x v="0"/>
    <s v="Press Proof"/>
    <s v="/99"/>
    <x v="0"/>
    <m/>
    <x v="0"/>
    <x v="682"/>
    <s v="Ripken Jr"/>
    <s v="Cal"/>
    <s v="Orioles"/>
    <s v="SS"/>
    <s v="PC"/>
    <n v="1"/>
    <n v="40"/>
    <x v="81"/>
    <x v="301"/>
    <x v="0"/>
    <s v="C $10"/>
  </r>
  <r>
    <s v="TL"/>
    <x v="55"/>
    <x v="1"/>
    <x v="0"/>
    <s v="HOF"/>
    <m/>
    <x v="0"/>
    <m/>
    <x v="0"/>
    <x v="1485"/>
    <s v="Ripken Jr"/>
    <s v="Cal"/>
    <s v="Orioles"/>
    <s v="SS"/>
    <s v="PC"/>
    <n v="1"/>
    <n v="8"/>
    <x v="81"/>
    <x v="302"/>
    <x v="0"/>
    <s v="D $5"/>
  </r>
  <r>
    <s v="TL"/>
    <x v="55"/>
    <x v="26"/>
    <x v="136"/>
    <s v="Missing Black Plate"/>
    <m/>
    <x v="5"/>
    <m/>
    <x v="1"/>
    <x v="1486"/>
    <s v="Bregman"/>
    <s v="Alex"/>
    <s v="Astros"/>
    <s v="3B"/>
    <m/>
    <n v="1"/>
    <n v="60"/>
    <x v="647"/>
    <x v="303"/>
    <x v="4"/>
    <s v="B $50"/>
  </r>
  <r>
    <s v="BB-Other3"/>
    <x v="55"/>
    <x v="26"/>
    <x v="137"/>
    <m/>
    <m/>
    <x v="0"/>
    <m/>
    <x v="0"/>
    <x v="1487"/>
    <s v="Kershaw"/>
    <s v="Clayton"/>
    <s v="Dodgers"/>
    <s v="P"/>
    <m/>
    <n v="1"/>
    <n v="2"/>
    <x v="281"/>
    <x v="304"/>
    <x v="2"/>
    <s v="E $1"/>
  </r>
  <r>
    <s v="TL"/>
    <x v="55"/>
    <x v="26"/>
    <x v="138"/>
    <m/>
    <m/>
    <x v="0"/>
    <m/>
    <x v="0"/>
    <x v="1488"/>
    <s v="Suzuki"/>
    <s v="Ichiro"/>
    <s v="Marlins"/>
    <s v="OF"/>
    <m/>
    <n v="1"/>
    <n v="2"/>
    <x v="238"/>
    <x v="305"/>
    <x v="2"/>
    <s v="E $1"/>
  </r>
  <r>
    <s v="BB-Other3"/>
    <x v="55"/>
    <x v="26"/>
    <x v="0"/>
    <s v="Green Border"/>
    <m/>
    <x v="0"/>
    <m/>
    <x v="0"/>
    <x v="565"/>
    <s v="Kershaw"/>
    <s v="Clayton"/>
    <s v="Dodgers"/>
    <s v="P"/>
    <m/>
    <n v="1"/>
    <n v="5"/>
    <x v="281"/>
    <x v="306"/>
    <x v="2"/>
    <s v="D $5"/>
  </r>
  <r>
    <s v="BB-Other3"/>
    <x v="55"/>
    <x v="26"/>
    <x v="0"/>
    <s v="Green Border"/>
    <m/>
    <x v="0"/>
    <m/>
    <x v="0"/>
    <x v="218"/>
    <s v="Sale"/>
    <s v="Chris"/>
    <s v="Red Sox"/>
    <s v="P"/>
    <m/>
    <n v="1"/>
    <n v="3"/>
    <x v="294"/>
    <x v="306"/>
    <x v="2"/>
    <s v="E $1"/>
  </r>
  <r>
    <s v="BB-Other3"/>
    <x v="55"/>
    <x v="26"/>
    <x v="0"/>
    <m/>
    <m/>
    <x v="0"/>
    <m/>
    <x v="0"/>
    <x v="49"/>
    <s v="Bryant"/>
    <s v="Kris"/>
    <s v="Cubs"/>
    <s v="3B"/>
    <m/>
    <n v="1"/>
    <n v="2.5"/>
    <x v="367"/>
    <x v="135"/>
    <x v="4"/>
    <s v="E $1"/>
  </r>
  <r>
    <s v="BB-Other3"/>
    <x v="55"/>
    <x v="26"/>
    <x v="0"/>
    <m/>
    <m/>
    <x v="0"/>
    <m/>
    <x v="1"/>
    <x v="37"/>
    <s v="Shipley"/>
    <s v="Braden"/>
    <s v="Diamond Backs"/>
    <s v="P"/>
    <m/>
    <n v="1"/>
    <m/>
    <x v="648"/>
    <x v="307"/>
    <x v="1"/>
    <s v="G"/>
  </r>
  <r>
    <s v="BB-Other3"/>
    <x v="55"/>
    <x v="26"/>
    <x v="0"/>
    <s v="NoNamePlate"/>
    <m/>
    <x v="0"/>
    <m/>
    <x v="1"/>
    <x v="270"/>
    <s v="Gurriel"/>
    <s v="Yulieski"/>
    <s v="Astros"/>
    <s v="1B"/>
    <m/>
    <n v="1"/>
    <m/>
    <x v="911"/>
    <x v="308"/>
    <x v="2"/>
    <s v="G"/>
  </r>
  <r>
    <s v="BB-Other3"/>
    <x v="55"/>
    <x v="26"/>
    <x v="0"/>
    <m/>
    <m/>
    <x v="0"/>
    <m/>
    <x v="0"/>
    <x v="269"/>
    <s v="Snell"/>
    <s v="Blake"/>
    <s v="Rays"/>
    <s v="P"/>
    <m/>
    <n v="1"/>
    <m/>
    <x v="485"/>
    <x v="135"/>
    <x v="1"/>
    <s v="G"/>
  </r>
  <r>
    <s v="BB-Other3"/>
    <x v="55"/>
    <x v="26"/>
    <x v="0"/>
    <m/>
    <m/>
    <x v="0"/>
    <m/>
    <x v="0"/>
    <x v="101"/>
    <s v="Fulmer"/>
    <s v="Michael"/>
    <s v="Tigers"/>
    <s v="P"/>
    <m/>
    <n v="1"/>
    <m/>
    <x v="416"/>
    <x v="135"/>
    <x v="2"/>
    <s v="G"/>
  </r>
  <r>
    <s v="BB-Other3"/>
    <x v="55"/>
    <x v="26"/>
    <x v="0"/>
    <m/>
    <m/>
    <x v="0"/>
    <m/>
    <x v="0"/>
    <x v="156"/>
    <s v="Mazara"/>
    <s v="Nomar"/>
    <s v="Rangers"/>
    <s v="OF"/>
    <m/>
    <n v="1"/>
    <m/>
    <x v="496"/>
    <x v="135"/>
    <x v="2"/>
    <s v="G"/>
  </r>
  <r>
    <s v="BB-Other3"/>
    <x v="55"/>
    <x v="26"/>
    <x v="0"/>
    <m/>
    <m/>
    <x v="0"/>
    <m/>
    <x v="0"/>
    <x v="17"/>
    <s v="Rizzo"/>
    <s v="Anthony"/>
    <s v="Cubs"/>
    <s v="1B"/>
    <m/>
    <n v="1"/>
    <n v="0.75"/>
    <x v="317"/>
    <x v="135"/>
    <x v="2"/>
    <s v="F $.25"/>
  </r>
  <r>
    <s v="BB-Other3"/>
    <x v="55"/>
    <x v="26"/>
    <x v="0"/>
    <m/>
    <m/>
    <x v="0"/>
    <m/>
    <x v="0"/>
    <x v="185"/>
    <s v="Correa"/>
    <s v="Carlos"/>
    <s v="Astros"/>
    <s v="SS"/>
    <m/>
    <n v="1"/>
    <n v="0.25"/>
    <x v="378"/>
    <x v="135"/>
    <x v="2"/>
    <s v="F $.25"/>
  </r>
  <r>
    <s v="BB-Other3"/>
    <x v="55"/>
    <x v="26"/>
    <x v="0"/>
    <m/>
    <m/>
    <x v="0"/>
    <m/>
    <x v="0"/>
    <x v="364"/>
    <s v="Sanchez"/>
    <s v="Gary"/>
    <s v="Yankees"/>
    <s v="C"/>
    <m/>
    <n v="1"/>
    <n v="0.5"/>
    <x v="394"/>
    <x v="135"/>
    <x v="2"/>
    <s v="F $.25"/>
  </r>
  <r>
    <s v="BB-Other3"/>
    <x v="55"/>
    <x v="26"/>
    <x v="0"/>
    <m/>
    <m/>
    <x v="0"/>
    <m/>
    <x v="0"/>
    <x v="275"/>
    <s v="Suzuki"/>
    <s v="Ichiro"/>
    <s v="Marlins"/>
    <s v="OF"/>
    <m/>
    <n v="1"/>
    <n v="1.25"/>
    <x v="238"/>
    <x v="135"/>
    <x v="2"/>
    <s v="E $1"/>
  </r>
  <r>
    <s v="BB-Other3"/>
    <x v="55"/>
    <x v="26"/>
    <x v="0"/>
    <m/>
    <m/>
    <x v="0"/>
    <m/>
    <x v="0"/>
    <x v="22"/>
    <s v="Betts"/>
    <s v="Mookie"/>
    <s v="Red Sox"/>
    <s v="OF"/>
    <m/>
    <n v="1"/>
    <n v="1"/>
    <x v="331"/>
    <x v="135"/>
    <x v="2"/>
    <s v="E $1"/>
  </r>
  <r>
    <s v="BB-Other3"/>
    <x v="55"/>
    <x v="26"/>
    <x v="0"/>
    <m/>
    <m/>
    <x v="0"/>
    <m/>
    <x v="1"/>
    <x v="234"/>
    <s v="Lugo"/>
    <s v="Seth"/>
    <s v="Mets"/>
    <s v="P"/>
    <m/>
    <n v="1"/>
    <m/>
    <x v="912"/>
    <x v="307"/>
    <x v="1"/>
    <s v="G"/>
  </r>
  <r>
    <s v="BB-Other3"/>
    <x v="55"/>
    <x v="26"/>
    <x v="0"/>
    <m/>
    <m/>
    <x v="0"/>
    <m/>
    <x v="0"/>
    <x v="424"/>
    <s v="Pujols"/>
    <s v="Albert"/>
    <s v="Angels"/>
    <s v="DH"/>
    <m/>
    <n v="1"/>
    <n v="1"/>
    <x v="241"/>
    <x v="135"/>
    <x v="2"/>
    <s v="E $1"/>
  </r>
  <r>
    <s v="BB-Other3"/>
    <x v="55"/>
    <x v="26"/>
    <x v="0"/>
    <m/>
    <m/>
    <x v="0"/>
    <m/>
    <x v="0"/>
    <x v="191"/>
    <s v="Diaz"/>
    <s v="Aledmys"/>
    <s v="Cardinals"/>
    <s v="SS"/>
    <m/>
    <n v="1"/>
    <m/>
    <x v="490"/>
    <x v="135"/>
    <x v="2"/>
    <s v="G"/>
  </r>
  <r>
    <s v="BB-Other3"/>
    <x v="55"/>
    <x v="26"/>
    <x v="0"/>
    <m/>
    <m/>
    <x v="0"/>
    <m/>
    <x v="0"/>
    <x v="38"/>
    <s v="Seager"/>
    <s v="Corey"/>
    <s v="Dodgers"/>
    <s v="SS"/>
    <m/>
    <n v="1"/>
    <m/>
    <x v="395"/>
    <x v="135"/>
    <x v="2"/>
    <s v="G"/>
  </r>
  <r>
    <s v="BB-Other3"/>
    <x v="55"/>
    <x v="26"/>
    <x v="0"/>
    <m/>
    <m/>
    <x v="0"/>
    <m/>
    <x v="0"/>
    <x v="472"/>
    <s v="Machado"/>
    <s v="Manny"/>
    <s v="Orioles"/>
    <s v="3B"/>
    <m/>
    <n v="1"/>
    <n v="0.75"/>
    <x v="309"/>
    <x v="135"/>
    <x v="4"/>
    <s v="F $.25"/>
  </r>
  <r>
    <s v="BB-Other3"/>
    <x v="55"/>
    <x v="26"/>
    <x v="0"/>
    <m/>
    <m/>
    <x v="0"/>
    <m/>
    <x v="0"/>
    <x v="559"/>
    <s v="Ozuna"/>
    <s v="Marcell"/>
    <s v="Marlins"/>
    <s v="OF"/>
    <m/>
    <n v="1"/>
    <m/>
    <x v="329"/>
    <x v="135"/>
    <x v="2"/>
    <s v="G"/>
  </r>
  <r>
    <s v="BB-Other3"/>
    <x v="55"/>
    <x v="26"/>
    <x v="0"/>
    <m/>
    <m/>
    <x v="0"/>
    <m/>
    <x v="0"/>
    <x v="14"/>
    <s v="Franco"/>
    <s v="Maikel"/>
    <s v="Phillies"/>
    <s v="3B"/>
    <m/>
    <n v="1"/>
    <m/>
    <x v="360"/>
    <x v="135"/>
    <x v="2"/>
    <s v="G"/>
  </r>
  <r>
    <s v="BB-Other3"/>
    <x v="55"/>
    <x v="26"/>
    <x v="0"/>
    <m/>
    <m/>
    <x v="0"/>
    <m/>
    <x v="0"/>
    <x v="383"/>
    <s v="Arenado"/>
    <s v="Nolan"/>
    <s v="Rockies"/>
    <s v="3B"/>
    <m/>
    <n v="1"/>
    <n v="0.75"/>
    <x v="277"/>
    <x v="135"/>
    <x v="4"/>
    <s v="F $.25"/>
  </r>
  <r>
    <s v="BB-Other3"/>
    <x v="55"/>
    <x v="26"/>
    <x v="0"/>
    <m/>
    <m/>
    <x v="0"/>
    <m/>
    <x v="0"/>
    <x v="433"/>
    <s v="Altuve"/>
    <s v="Jose"/>
    <s v="Astros"/>
    <s v="2B"/>
    <m/>
    <n v="1"/>
    <n v="0.75"/>
    <x v="320"/>
    <x v="135"/>
    <x v="2"/>
    <s v="F $.25"/>
  </r>
  <r>
    <s v="BB-Other3"/>
    <x v="55"/>
    <x v="26"/>
    <x v="0"/>
    <m/>
    <m/>
    <x v="0"/>
    <m/>
    <x v="0"/>
    <x v="20"/>
    <s v="Ortiz"/>
    <s v="David"/>
    <s v="Red Sox"/>
    <s v="DH"/>
    <m/>
    <n v="1"/>
    <n v="0.75"/>
    <x v="223"/>
    <x v="135"/>
    <x v="2"/>
    <s v="F $.25"/>
  </r>
  <r>
    <s v="Donruss2"/>
    <x v="55"/>
    <x v="35"/>
    <x v="139"/>
    <m/>
    <m/>
    <x v="0"/>
    <m/>
    <x v="0"/>
    <x v="1489"/>
    <s v="Arenado"/>
    <s v="Nolan"/>
    <s v="Rockies"/>
    <s v="3B"/>
    <m/>
    <n v="1"/>
    <n v="1.5"/>
    <x v="277"/>
    <x v="309"/>
    <x v="4"/>
    <s v="E $1"/>
  </r>
  <r>
    <s v="Donruss2"/>
    <x v="55"/>
    <x v="35"/>
    <x v="81"/>
    <m/>
    <m/>
    <x v="0"/>
    <m/>
    <x v="3"/>
    <x v="1490"/>
    <s v="Mateo"/>
    <s v="Jorge"/>
    <s v="Yankees"/>
    <s v="SS"/>
    <m/>
    <n v="1"/>
    <m/>
    <x v="769"/>
    <x v="310"/>
    <x v="1"/>
    <s v="G"/>
  </r>
  <r>
    <s v="Donruss2"/>
    <x v="55"/>
    <x v="35"/>
    <x v="0"/>
    <s v="Pink"/>
    <m/>
    <x v="0"/>
    <m/>
    <x v="0"/>
    <x v="127"/>
    <s v="Rizzo"/>
    <s v="Anthony"/>
    <s v="Cubs"/>
    <m/>
    <m/>
    <n v="1"/>
    <n v="2.5"/>
    <x v="317"/>
    <x v="311"/>
    <x v="2"/>
    <s v="E $1"/>
  </r>
  <r>
    <s v="Donruss2"/>
    <x v="55"/>
    <x v="35"/>
    <x v="0"/>
    <s v="Pink"/>
    <m/>
    <x v="0"/>
    <m/>
    <x v="1"/>
    <x v="271"/>
    <s v="Swanson"/>
    <s v="Dansby"/>
    <s v="Braves"/>
    <m/>
    <m/>
    <n v="1"/>
    <n v="2.5"/>
    <x v="468"/>
    <x v="312"/>
    <x v="1"/>
    <s v="E $1"/>
  </r>
  <r>
    <s v="Donruss2"/>
    <x v="55"/>
    <x v="35"/>
    <x v="0"/>
    <s v="Pink"/>
    <m/>
    <x v="0"/>
    <m/>
    <x v="1"/>
    <x v="87"/>
    <s v="Benintendi"/>
    <s v="Andrew"/>
    <s v="Red Sox"/>
    <s v="OF"/>
    <m/>
    <n v="1"/>
    <n v="6"/>
    <x v="410"/>
    <x v="312"/>
    <x v="4"/>
    <s v="D $5"/>
  </r>
  <r>
    <s v="Donruss2"/>
    <x v="55"/>
    <x v="35"/>
    <x v="0"/>
    <s v="Pink"/>
    <m/>
    <x v="0"/>
    <m/>
    <x v="1"/>
    <x v="303"/>
    <s v="Lopez"/>
    <s v="Reynaldo"/>
    <s v="White Sox"/>
    <m/>
    <m/>
    <n v="1"/>
    <m/>
    <x v="633"/>
    <x v="312"/>
    <x v="1"/>
    <s v="G"/>
  </r>
  <r>
    <s v="Donruss2"/>
    <x v="55"/>
    <x v="35"/>
    <x v="0"/>
    <s v="Pink"/>
    <m/>
    <x v="0"/>
    <m/>
    <x v="0"/>
    <x v="1491"/>
    <s v="Machado"/>
    <s v="Manny"/>
    <s v="Orioles"/>
    <s v="3B"/>
    <m/>
    <n v="1"/>
    <n v="1.5"/>
    <x v="309"/>
    <x v="311"/>
    <x v="4"/>
    <s v="E $1"/>
  </r>
  <r>
    <s v="Donruss2"/>
    <x v="55"/>
    <x v="35"/>
    <x v="0"/>
    <s v="Pink"/>
    <m/>
    <x v="0"/>
    <m/>
    <x v="0"/>
    <x v="131"/>
    <s v="Bogaerts"/>
    <s v="Xander"/>
    <s v="Red Sox"/>
    <s v="SS"/>
    <m/>
    <n v="1"/>
    <m/>
    <x v="363"/>
    <x v="311"/>
    <x v="1"/>
    <s v="G"/>
  </r>
  <r>
    <s v="Donruss2"/>
    <x v="55"/>
    <x v="35"/>
    <x v="0"/>
    <s v="Holo(silver)"/>
    <m/>
    <x v="0"/>
    <m/>
    <x v="0"/>
    <x v="184"/>
    <s v="Fulmer"/>
    <s v="Carson"/>
    <s v="White Sox"/>
    <s v="P"/>
    <m/>
    <n v="1"/>
    <m/>
    <x v="632"/>
    <x v="313"/>
    <x v="2"/>
    <s v="G"/>
  </r>
  <r>
    <s v="Donruss2"/>
    <x v="55"/>
    <x v="35"/>
    <x v="0"/>
    <s v="Holo(silver)"/>
    <m/>
    <x v="0"/>
    <m/>
    <x v="0"/>
    <x v="642"/>
    <s v="Mejia"/>
    <s v="Adalberto"/>
    <s v="Twins"/>
    <s v="P"/>
    <m/>
    <n v="1"/>
    <m/>
    <x v="913"/>
    <x v="313"/>
    <x v="1"/>
    <s v="G"/>
  </r>
  <r>
    <s v="Donruss2"/>
    <x v="55"/>
    <x v="35"/>
    <x v="0"/>
    <s v="Holo(silver)"/>
    <m/>
    <x v="0"/>
    <m/>
    <x v="0"/>
    <x v="22"/>
    <s v="Correa"/>
    <s v="Carlos"/>
    <s v="Astros"/>
    <s v="SS"/>
    <m/>
    <n v="1"/>
    <n v="1.2"/>
    <x v="378"/>
    <x v="313"/>
    <x v="2"/>
    <s v="E $1"/>
  </r>
  <r>
    <s v="Donruss2"/>
    <x v="55"/>
    <x v="35"/>
    <x v="0"/>
    <m/>
    <m/>
    <x v="0"/>
    <m/>
    <x v="0"/>
    <x v="267"/>
    <s v="Sale"/>
    <s v="Chris"/>
    <s v="Red Sox"/>
    <s v="P"/>
    <m/>
    <n v="1"/>
    <n v="1.25"/>
    <x v="294"/>
    <x v="216"/>
    <x v="2"/>
    <s v="E $1"/>
  </r>
  <r>
    <s v="Donruss2"/>
    <x v="55"/>
    <x v="35"/>
    <x v="0"/>
    <m/>
    <m/>
    <x v="0"/>
    <m/>
    <x v="0"/>
    <x v="127"/>
    <s v="Rizzo"/>
    <s v="Anthony"/>
    <s v="Cubs"/>
    <m/>
    <m/>
    <n v="1"/>
    <n v="1.25"/>
    <x v="317"/>
    <x v="216"/>
    <x v="2"/>
    <s v="E $1"/>
  </r>
  <r>
    <s v="Donruss2"/>
    <x v="55"/>
    <x v="35"/>
    <x v="0"/>
    <m/>
    <m/>
    <x v="0"/>
    <m/>
    <x v="0"/>
    <x v="356"/>
    <s v="Seager"/>
    <s v="Corey"/>
    <s v="Dodgers"/>
    <m/>
    <m/>
    <n v="1"/>
    <n v="1.5"/>
    <x v="395"/>
    <x v="216"/>
    <x v="2"/>
    <s v="E $1"/>
  </r>
  <r>
    <s v="Donruss2"/>
    <x v="55"/>
    <x v="35"/>
    <x v="0"/>
    <m/>
    <m/>
    <x v="0"/>
    <m/>
    <x v="0"/>
    <x v="50"/>
    <s v="Sano"/>
    <s v="Miguel"/>
    <s v="Twins"/>
    <s v="OF"/>
    <m/>
    <n v="1"/>
    <m/>
    <x v="462"/>
    <x v="216"/>
    <x v="2"/>
    <s v="G"/>
  </r>
  <r>
    <s v="Donruss2"/>
    <x v="55"/>
    <x v="35"/>
    <x v="0"/>
    <m/>
    <m/>
    <x v="0"/>
    <m/>
    <x v="0"/>
    <x v="182"/>
    <s v="Syndergaard"/>
    <s v="Noah"/>
    <s v="Mets"/>
    <s v="P"/>
    <m/>
    <n v="1"/>
    <n v="1.25"/>
    <x v="515"/>
    <x v="216"/>
    <x v="2"/>
    <s v="E $1"/>
  </r>
  <r>
    <s v="Donruss2"/>
    <x v="55"/>
    <x v="35"/>
    <x v="0"/>
    <m/>
    <m/>
    <x v="0"/>
    <m/>
    <x v="0"/>
    <x v="37"/>
    <s v="Franco"/>
    <s v="Maikel"/>
    <s v="Phillies"/>
    <m/>
    <m/>
    <n v="1"/>
    <m/>
    <x v="360"/>
    <x v="216"/>
    <x v="2"/>
    <s v="G"/>
  </r>
  <r>
    <s v="Donruss2"/>
    <x v="55"/>
    <x v="35"/>
    <x v="0"/>
    <m/>
    <m/>
    <x v="0"/>
    <m/>
    <x v="1"/>
    <x v="271"/>
    <s v="Swanson"/>
    <s v="Dansby"/>
    <s v="Braves"/>
    <m/>
    <m/>
    <n v="1"/>
    <n v="2.5"/>
    <x v="468"/>
    <x v="217"/>
    <x v="1"/>
    <s v="E $1"/>
  </r>
  <r>
    <s v="Donruss2"/>
    <x v="55"/>
    <x v="35"/>
    <x v="0"/>
    <m/>
    <m/>
    <x v="0"/>
    <m/>
    <x v="1"/>
    <x v="536"/>
    <s v="Bell"/>
    <s v="Josh"/>
    <s v="Pirates"/>
    <m/>
    <m/>
    <n v="1"/>
    <n v="1.5"/>
    <x v="909"/>
    <x v="217"/>
    <x v="1"/>
    <s v="E $1"/>
  </r>
  <r>
    <s v="Donruss2"/>
    <x v="55"/>
    <x v="35"/>
    <x v="0"/>
    <m/>
    <m/>
    <x v="0"/>
    <m/>
    <x v="1"/>
    <x v="156"/>
    <s v="Happ"/>
    <s v="Ian"/>
    <s v="Cubs"/>
    <m/>
    <m/>
    <n v="1"/>
    <n v="4"/>
    <x v="914"/>
    <x v="217"/>
    <x v="1"/>
    <s v="E $1"/>
  </r>
  <r>
    <s v="Donruss2"/>
    <x v="55"/>
    <x v="35"/>
    <x v="0"/>
    <m/>
    <m/>
    <x v="0"/>
    <m/>
    <x v="1"/>
    <x v="700"/>
    <s v="Arcia"/>
    <s v="Orlando"/>
    <s v="Brewers"/>
    <m/>
    <m/>
    <n v="1"/>
    <m/>
    <x v="396"/>
    <x v="217"/>
    <x v="1"/>
    <s v="G"/>
  </r>
  <r>
    <s v="Donruss2"/>
    <x v="55"/>
    <x v="35"/>
    <x v="0"/>
    <m/>
    <m/>
    <x v="0"/>
    <m/>
    <x v="1"/>
    <x v="209"/>
    <s v="Nunez"/>
    <s v="Renato"/>
    <s v="Athletics"/>
    <m/>
    <m/>
    <n v="1"/>
    <m/>
    <x v="915"/>
    <x v="217"/>
    <x v="1"/>
    <s v="G"/>
  </r>
  <r>
    <s v="Donruss2"/>
    <x v="55"/>
    <x v="35"/>
    <x v="0"/>
    <m/>
    <m/>
    <x v="0"/>
    <m/>
    <x v="1"/>
    <x v="289"/>
    <s v="Healy"/>
    <s v="Ryon"/>
    <s v="Athletics"/>
    <m/>
    <m/>
    <n v="1"/>
    <m/>
    <x v="640"/>
    <x v="217"/>
    <x v="2"/>
    <s v="G"/>
  </r>
  <r>
    <s v="Donruss2"/>
    <x v="55"/>
    <x v="35"/>
    <x v="0"/>
    <m/>
    <m/>
    <x v="0"/>
    <m/>
    <x v="1"/>
    <x v="469"/>
    <s v="Arroyo"/>
    <s v="Christian"/>
    <s v="Giants"/>
    <m/>
    <m/>
    <n v="1"/>
    <m/>
    <x v="424"/>
    <x v="217"/>
    <x v="1"/>
    <s v="G"/>
  </r>
  <r>
    <s v="Donruss2"/>
    <x v="55"/>
    <x v="35"/>
    <x v="0"/>
    <m/>
    <m/>
    <x v="0"/>
    <m/>
    <x v="0"/>
    <x v="1491"/>
    <s v="Machado"/>
    <s v="Manny"/>
    <s v="Orioles"/>
    <s v="3B"/>
    <m/>
    <n v="1"/>
    <n v="0.75"/>
    <x v="309"/>
    <x v="216"/>
    <x v="4"/>
    <s v="F $.25"/>
  </r>
  <r>
    <s v="Donruss2"/>
    <x v="55"/>
    <x v="35"/>
    <x v="0"/>
    <m/>
    <m/>
    <x v="0"/>
    <m/>
    <x v="0"/>
    <x v="364"/>
    <s v="Betts"/>
    <s v="Mookie"/>
    <s v="Red Sox"/>
    <s v="OF"/>
    <m/>
    <n v="1"/>
    <n v="1"/>
    <x v="331"/>
    <x v="216"/>
    <x v="2"/>
    <s v="E $1"/>
  </r>
  <r>
    <s v="Donruss2"/>
    <x v="55"/>
    <x v="35"/>
    <x v="0"/>
    <m/>
    <m/>
    <x v="0"/>
    <m/>
    <x v="0"/>
    <x v="751"/>
    <s v="Fulmer"/>
    <s v="Michael"/>
    <s v="Tigers"/>
    <s v="P"/>
    <m/>
    <n v="1"/>
    <m/>
    <x v="416"/>
    <x v="216"/>
    <x v="2"/>
    <s v="G"/>
  </r>
  <r>
    <s v="Donruss2"/>
    <x v="55"/>
    <x v="35"/>
    <x v="0"/>
    <m/>
    <m/>
    <x v="0"/>
    <m/>
    <x v="0"/>
    <x v="718"/>
    <s v="Cabrera"/>
    <s v="Miguel"/>
    <s v="Tigers"/>
    <s v="1B"/>
    <m/>
    <n v="1"/>
    <n v="1"/>
    <x v="252"/>
    <x v="216"/>
    <x v="2"/>
    <s v="E $1"/>
  </r>
  <r>
    <s v="Donruss2"/>
    <x v="55"/>
    <x v="35"/>
    <x v="0"/>
    <m/>
    <m/>
    <x v="0"/>
    <m/>
    <x v="0"/>
    <x v="424"/>
    <s v="Altuve"/>
    <s v="Jose"/>
    <s v="Astros"/>
    <s v="2B"/>
    <m/>
    <n v="1"/>
    <n v="0.6"/>
    <x v="320"/>
    <x v="216"/>
    <x v="2"/>
    <s v="F $.25"/>
  </r>
  <r>
    <s v="Donruss2"/>
    <x v="55"/>
    <x v="35"/>
    <x v="0"/>
    <m/>
    <m/>
    <x v="0"/>
    <m/>
    <x v="0"/>
    <x v="189"/>
    <s v="Stanton"/>
    <s v="Giancarlo"/>
    <s v="Marlins"/>
    <s v="OF"/>
    <m/>
    <n v="1"/>
    <n v="0.75"/>
    <x v="295"/>
    <x v="216"/>
    <x v="2"/>
    <s v="F $.25"/>
  </r>
  <r>
    <s v="Donruss2"/>
    <x v="55"/>
    <x v="35"/>
    <x v="0"/>
    <m/>
    <m/>
    <x v="0"/>
    <m/>
    <x v="0"/>
    <x v="514"/>
    <s v="Sano"/>
    <s v="Miguel"/>
    <s v="Twins"/>
    <s v="OF"/>
    <m/>
    <n v="1"/>
    <m/>
    <x v="462"/>
    <x v="216"/>
    <x v="2"/>
    <s v="G"/>
  </r>
  <r>
    <s v="Donruss2"/>
    <x v="55"/>
    <x v="35"/>
    <x v="0"/>
    <m/>
    <m/>
    <x v="0"/>
    <m/>
    <x v="0"/>
    <x v="88"/>
    <s v="Syndergaard"/>
    <s v="Noah"/>
    <s v="Mets"/>
    <s v="P"/>
    <m/>
    <n v="1"/>
    <n v="0.75"/>
    <x v="515"/>
    <x v="216"/>
    <x v="2"/>
    <s v="F $.25"/>
  </r>
  <r>
    <s v="Donruss2"/>
    <x v="55"/>
    <x v="35"/>
    <x v="0"/>
    <m/>
    <m/>
    <x v="0"/>
    <m/>
    <x v="0"/>
    <x v="135"/>
    <s v="Beltre"/>
    <s v="Adrian"/>
    <s v="Rangers"/>
    <s v="3B"/>
    <m/>
    <n v="1"/>
    <n v="0.75"/>
    <x v="228"/>
    <x v="216"/>
    <x v="2"/>
    <s v="F $.25"/>
  </r>
  <r>
    <s v="Donruss2"/>
    <x v="55"/>
    <x v="35"/>
    <x v="0"/>
    <m/>
    <m/>
    <x v="0"/>
    <m/>
    <x v="0"/>
    <x v="526"/>
    <s v="Mazara"/>
    <s v="Nomar"/>
    <s v="Rangers"/>
    <s v="OF"/>
    <m/>
    <n v="1"/>
    <m/>
    <x v="496"/>
    <x v="216"/>
    <x v="2"/>
    <s v="G"/>
  </r>
  <r>
    <s v="Donruss2"/>
    <x v="55"/>
    <x v="35"/>
    <x v="0"/>
    <m/>
    <m/>
    <x v="0"/>
    <m/>
    <x v="0"/>
    <x v="236"/>
    <s v="Rose"/>
    <s v="Pete"/>
    <s v="Reds"/>
    <s v="2B"/>
    <s v="PC"/>
    <n v="1"/>
    <n v="1.5"/>
    <x v="57"/>
    <x v="216"/>
    <x v="2"/>
    <s v="E $1"/>
  </r>
  <r>
    <s v="TL"/>
    <x v="55"/>
    <x v="15"/>
    <x v="140"/>
    <s v="Gold"/>
    <s v="/50"/>
    <x v="5"/>
    <m/>
    <x v="1"/>
    <x v="1492"/>
    <s v="Reyes"/>
    <s v="Alex"/>
    <s v="Cardinals"/>
    <s v="P"/>
    <m/>
    <n v="1"/>
    <n v="8"/>
    <x v="436"/>
    <x v="314"/>
    <x v="2"/>
    <s v="D $5"/>
  </r>
  <r>
    <s v="BB-Other3"/>
    <x v="55"/>
    <x v="15"/>
    <x v="0"/>
    <s v="Chrome"/>
    <m/>
    <x v="0"/>
    <m/>
    <x v="0"/>
    <x v="1493"/>
    <s v="Piscotty"/>
    <s v="Stephen"/>
    <s v="Cardinals"/>
    <s v="OF"/>
    <m/>
    <n v="1"/>
    <n v="3"/>
    <x v="460"/>
    <x v="315"/>
    <x v="1"/>
    <s v="E $1"/>
  </r>
  <r>
    <s v="BB-Other3"/>
    <x v="55"/>
    <x v="15"/>
    <x v="0"/>
    <m/>
    <m/>
    <x v="0"/>
    <m/>
    <x v="0"/>
    <x v="304"/>
    <s v="Rizzo"/>
    <s v="Anthony"/>
    <s v="Cubs"/>
    <s v="1B"/>
    <m/>
    <n v="1"/>
    <n v="1"/>
    <x v="317"/>
    <x v="74"/>
    <x v="2"/>
    <s v="E $1"/>
  </r>
  <r>
    <s v="BB-Other3"/>
    <x v="55"/>
    <x v="15"/>
    <x v="0"/>
    <m/>
    <m/>
    <x v="0"/>
    <m/>
    <x v="0"/>
    <x v="39"/>
    <s v="Carter"/>
    <s v="Gary"/>
    <s v="Mets"/>
    <s v="C"/>
    <s v="PC"/>
    <n v="1"/>
    <n v="1"/>
    <x v="33"/>
    <x v="74"/>
    <x v="0"/>
    <s v="E $1"/>
  </r>
  <r>
    <s v="BB-Other3"/>
    <x v="55"/>
    <x v="15"/>
    <x v="0"/>
    <m/>
    <m/>
    <x v="0"/>
    <m/>
    <x v="1"/>
    <x v="309"/>
    <s v="Lopez"/>
    <s v="Reynaldo"/>
    <s v="White Sox"/>
    <s v="P"/>
    <m/>
    <n v="1"/>
    <m/>
    <x v="633"/>
    <x v="225"/>
    <x v="1"/>
    <s v="G"/>
  </r>
  <r>
    <s v="BB-Other3"/>
    <x v="55"/>
    <x v="15"/>
    <x v="0"/>
    <m/>
    <m/>
    <x v="0"/>
    <m/>
    <x v="0"/>
    <x v="92"/>
    <s v="Winfield"/>
    <s v="Dave"/>
    <s v="Padres"/>
    <s v="OF"/>
    <s v="PC"/>
    <n v="1"/>
    <n v="1"/>
    <x v="29"/>
    <x v="74"/>
    <x v="0"/>
    <s v="E $1"/>
  </r>
  <r>
    <s v="BB-Other3"/>
    <x v="55"/>
    <x v="15"/>
    <x v="0"/>
    <m/>
    <m/>
    <x v="0"/>
    <m/>
    <x v="1"/>
    <x v="57"/>
    <s v="Gurriel"/>
    <s v="Yulieski"/>
    <s v="Astros"/>
    <s v="3B"/>
    <m/>
    <n v="1"/>
    <m/>
    <x v="911"/>
    <x v="225"/>
    <x v="2"/>
    <s v="G"/>
  </r>
  <r>
    <s v="BB-Other3"/>
    <x v="55"/>
    <x v="15"/>
    <x v="0"/>
    <m/>
    <m/>
    <x v="0"/>
    <m/>
    <x v="1"/>
    <x v="628"/>
    <s v="Tapia"/>
    <s v="Raimel"/>
    <s v="Rockies"/>
    <s v="OF"/>
    <m/>
    <n v="1"/>
    <m/>
    <x v="449"/>
    <x v="225"/>
    <x v="2"/>
    <s v="G"/>
  </r>
  <r>
    <s v="TL"/>
    <x v="55"/>
    <x v="36"/>
    <x v="141"/>
    <m/>
    <m/>
    <x v="0"/>
    <m/>
    <x v="0"/>
    <x v="1494"/>
    <s v="Smith"/>
    <s v="Ozzie"/>
    <s v="Cardinals"/>
    <s v="SS"/>
    <s v="PC"/>
    <n v="1"/>
    <n v="2"/>
    <x v="65"/>
    <x v="316"/>
    <x v="0"/>
    <s v="E $1"/>
  </r>
  <r>
    <s v="TL"/>
    <x v="55"/>
    <x v="36"/>
    <x v="141"/>
    <m/>
    <m/>
    <x v="0"/>
    <m/>
    <x v="0"/>
    <x v="1495"/>
    <s v="Konerko"/>
    <s v="Paul"/>
    <s v="White Sox"/>
    <s v="1B"/>
    <m/>
    <n v="1"/>
    <m/>
    <x v="916"/>
    <x v="316"/>
    <x v="2"/>
    <s v="G"/>
  </r>
  <r>
    <s v="TL"/>
    <x v="55"/>
    <x v="36"/>
    <x v="141"/>
    <m/>
    <m/>
    <x v="0"/>
    <m/>
    <x v="1"/>
    <x v="1496"/>
    <s v="Moncada"/>
    <s v="Yoan"/>
    <s v="White Sox"/>
    <s v="2B"/>
    <m/>
    <n v="1"/>
    <m/>
    <x v="428"/>
    <x v="317"/>
    <x v="2"/>
    <s v="G"/>
  </r>
  <r>
    <s v="TL"/>
    <x v="55"/>
    <x v="36"/>
    <x v="141"/>
    <m/>
    <m/>
    <x v="0"/>
    <m/>
    <x v="0"/>
    <x v="1497"/>
    <s v="Trout"/>
    <s v="Mike"/>
    <s v="Angels"/>
    <s v="OF"/>
    <m/>
    <n v="1"/>
    <n v="5"/>
    <x v="316"/>
    <x v="316"/>
    <x v="2"/>
    <s v="D $5"/>
  </r>
  <r>
    <s v="BB-Other3"/>
    <x v="55"/>
    <x v="36"/>
    <x v="142"/>
    <m/>
    <m/>
    <x v="0"/>
    <m/>
    <x v="1"/>
    <x v="839"/>
    <s v="Arcia"/>
    <s v="Orlando"/>
    <s v="Brewers"/>
    <s v="SS"/>
    <m/>
    <n v="1"/>
    <m/>
    <x v="396"/>
    <x v="318"/>
    <x v="1"/>
    <s v="G"/>
  </r>
  <r>
    <s v="BB-Other3"/>
    <x v="55"/>
    <x v="36"/>
    <x v="142"/>
    <m/>
    <m/>
    <x v="0"/>
    <m/>
    <x v="1"/>
    <x v="1498"/>
    <s v="Gurriel"/>
    <s v="Yulieski"/>
    <s v="Astros"/>
    <s v="3B"/>
    <m/>
    <n v="1"/>
    <m/>
    <x v="911"/>
    <x v="318"/>
    <x v="2"/>
    <s v="G"/>
  </r>
  <r>
    <s v="TL"/>
    <x v="55"/>
    <x v="36"/>
    <x v="143"/>
    <s v="Peach"/>
    <s v="/150"/>
    <x v="5"/>
    <m/>
    <x v="0"/>
    <x v="1499"/>
    <s v="Mulder"/>
    <s v="Mark"/>
    <s v="Athletics"/>
    <s v="P"/>
    <m/>
    <n v="1"/>
    <m/>
    <x v="917"/>
    <x v="319"/>
    <x v="1"/>
    <s v="G"/>
  </r>
  <r>
    <s v="BB-Other3"/>
    <x v="55"/>
    <x v="36"/>
    <x v="0"/>
    <m/>
    <m/>
    <x v="0"/>
    <m/>
    <x v="0"/>
    <x v="49"/>
    <s v="Trout"/>
    <s v="Mike"/>
    <s v="Angels"/>
    <s v="OF"/>
    <m/>
    <n v="1"/>
    <n v="2"/>
    <x v="316"/>
    <x v="228"/>
    <x v="2"/>
    <s v="E $1"/>
  </r>
  <r>
    <s v="BB-Other3"/>
    <x v="55"/>
    <x v="36"/>
    <x v="0"/>
    <m/>
    <m/>
    <x v="0"/>
    <m/>
    <x v="0"/>
    <x v="356"/>
    <s v="Ozuna"/>
    <s v="Marcell"/>
    <s v="Marlins"/>
    <s v="OF"/>
    <m/>
    <n v="1"/>
    <m/>
    <x v="329"/>
    <x v="228"/>
    <x v="2"/>
    <s v="G"/>
  </r>
  <r>
    <s v="BB-Other3"/>
    <x v="55"/>
    <x v="36"/>
    <x v="0"/>
    <m/>
    <m/>
    <x v="0"/>
    <m/>
    <x v="0"/>
    <x v="182"/>
    <s v="Manaea"/>
    <s v="Sean"/>
    <s v="Athletics"/>
    <s v="P"/>
    <m/>
    <n v="1"/>
    <m/>
    <x v="422"/>
    <x v="228"/>
    <x v="1"/>
    <s v="G"/>
  </r>
  <r>
    <s v="BB-Other3"/>
    <x v="55"/>
    <x v="36"/>
    <x v="0"/>
    <m/>
    <m/>
    <x v="0"/>
    <m/>
    <x v="0"/>
    <x v="37"/>
    <s v="Ramirez"/>
    <s v="Jose"/>
    <s v="Indians"/>
    <s v="3B"/>
    <m/>
    <n v="1"/>
    <m/>
    <x v="918"/>
    <x v="228"/>
    <x v="2"/>
    <s v="G"/>
  </r>
  <r>
    <s v="BB-Other3"/>
    <x v="55"/>
    <x v="36"/>
    <x v="0"/>
    <m/>
    <m/>
    <x v="0"/>
    <m/>
    <x v="1"/>
    <x v="270"/>
    <s v="Tapia"/>
    <s v="Raimel"/>
    <s v="Rockies"/>
    <s v="OF"/>
    <m/>
    <n v="1"/>
    <m/>
    <x v="449"/>
    <x v="227"/>
    <x v="2"/>
    <s v="G"/>
  </r>
  <r>
    <s v="BB-Other3"/>
    <x v="55"/>
    <x v="36"/>
    <x v="0"/>
    <m/>
    <m/>
    <x v="0"/>
    <m/>
    <x v="0"/>
    <x v="641"/>
    <s v="Schoop"/>
    <s v="Jonathan"/>
    <s v="Orioles"/>
    <s v="2B"/>
    <m/>
    <n v="1"/>
    <m/>
    <x v="919"/>
    <x v="228"/>
    <x v="2"/>
    <s v="G"/>
  </r>
  <r>
    <s v="BB-Other3"/>
    <x v="55"/>
    <x v="36"/>
    <x v="0"/>
    <m/>
    <m/>
    <x v="0"/>
    <m/>
    <x v="1"/>
    <x v="272"/>
    <s v="Hoffman"/>
    <s v="Jeff"/>
    <s v="Rockies"/>
    <s v="P"/>
    <m/>
    <n v="1"/>
    <m/>
    <x v="636"/>
    <x v="227"/>
    <x v="1"/>
    <s v="G"/>
  </r>
  <r>
    <s v="BB-Other3"/>
    <x v="55"/>
    <x v="36"/>
    <x v="0"/>
    <m/>
    <m/>
    <x v="0"/>
    <m/>
    <x v="1"/>
    <x v="273"/>
    <s v="Gsellman"/>
    <s v="Robert"/>
    <s v="Mets"/>
    <s v="P"/>
    <m/>
    <n v="1"/>
    <m/>
    <x v="621"/>
    <x v="227"/>
    <x v="1"/>
    <s v="G"/>
  </r>
  <r>
    <s v="BB-Other3"/>
    <x v="55"/>
    <x v="36"/>
    <x v="0"/>
    <m/>
    <m/>
    <x v="0"/>
    <m/>
    <x v="0"/>
    <x v="30"/>
    <s v="Carter"/>
    <s v="Gary"/>
    <s v="Mets"/>
    <s v="C"/>
    <s v="PC"/>
    <n v="1"/>
    <n v="0.6"/>
    <x v="33"/>
    <x v="228"/>
    <x v="0"/>
    <s v="F $.25"/>
  </r>
  <r>
    <s v="TL"/>
    <x v="55"/>
    <x v="36"/>
    <x v="0"/>
    <m/>
    <m/>
    <x v="0"/>
    <m/>
    <x v="1"/>
    <x v="830"/>
    <s v="Judge"/>
    <s v="Aaron"/>
    <s v="Yankees"/>
    <s v="OF"/>
    <m/>
    <n v="1"/>
    <n v="25"/>
    <x v="639"/>
    <x v="227"/>
    <x v="2"/>
    <s v="C $10"/>
  </r>
  <r>
    <s v="BB-Other3"/>
    <x v="55"/>
    <x v="36"/>
    <x v="0"/>
    <m/>
    <m/>
    <x v="0"/>
    <m/>
    <x v="0"/>
    <x v="1121"/>
    <s v="Syndergaard"/>
    <s v="Noah"/>
    <s v="Mets"/>
    <s v="P"/>
    <m/>
    <n v="1"/>
    <m/>
    <x v="515"/>
    <x v="228"/>
    <x v="2"/>
    <s v="G"/>
  </r>
  <r>
    <s v="BB-Other3"/>
    <x v="55"/>
    <x v="36"/>
    <x v="0"/>
    <m/>
    <m/>
    <x v="0"/>
    <m/>
    <x v="1"/>
    <x v="290"/>
    <s v="Marquez"/>
    <s v="German"/>
    <s v="Rockies"/>
    <s v="P"/>
    <m/>
    <n v="1"/>
    <m/>
    <x v="920"/>
    <x v="227"/>
    <x v="1"/>
    <s v="G"/>
  </r>
  <r>
    <s v="BB-Other3"/>
    <x v="55"/>
    <x v="36"/>
    <x v="0"/>
    <m/>
    <m/>
    <x v="0"/>
    <m/>
    <x v="0"/>
    <x v="364"/>
    <s v="Mazara"/>
    <s v="Nomar"/>
    <s v="Rangers"/>
    <s v="OF"/>
    <m/>
    <n v="1"/>
    <m/>
    <x v="496"/>
    <x v="228"/>
    <x v="2"/>
    <s v="G"/>
  </r>
  <r>
    <s v="BB-Other3"/>
    <x v="55"/>
    <x v="36"/>
    <x v="0"/>
    <m/>
    <m/>
    <x v="0"/>
    <m/>
    <x v="0"/>
    <x v="186"/>
    <s v="Arenado"/>
    <s v="Nolan"/>
    <s v="Rockies"/>
    <s v="3B"/>
    <m/>
    <n v="1"/>
    <n v="0.6"/>
    <x v="277"/>
    <x v="228"/>
    <x v="4"/>
    <s v="F $.25"/>
  </r>
  <r>
    <s v="BB-Other3"/>
    <x v="55"/>
    <x v="36"/>
    <x v="0"/>
    <m/>
    <m/>
    <x v="0"/>
    <m/>
    <x v="0"/>
    <x v="8"/>
    <s v="Scherzer"/>
    <s v="Max"/>
    <s v="Nationals"/>
    <s v="P"/>
    <m/>
    <n v="1"/>
    <n v="0.6"/>
    <x v="285"/>
    <x v="228"/>
    <x v="2"/>
    <s v="F $.25"/>
  </r>
  <r>
    <s v="BB-Other3"/>
    <x v="55"/>
    <x v="36"/>
    <x v="0"/>
    <m/>
    <m/>
    <x v="0"/>
    <m/>
    <x v="1"/>
    <x v="233"/>
    <s v="Glasnow"/>
    <s v="Tyler"/>
    <s v="Pirates"/>
    <s v="P"/>
    <m/>
    <n v="1"/>
    <m/>
    <x v="465"/>
    <x v="227"/>
    <x v="1"/>
    <s v="G"/>
  </r>
  <r>
    <s v="BB-Other3"/>
    <x v="55"/>
    <x v="36"/>
    <x v="0"/>
    <m/>
    <m/>
    <x v="0"/>
    <m/>
    <x v="1"/>
    <x v="335"/>
    <s v="Fulmer"/>
    <s v="Carson"/>
    <s v="White Sox"/>
    <s v="P"/>
    <m/>
    <n v="1"/>
    <m/>
    <x v="632"/>
    <x v="227"/>
    <x v="2"/>
    <s v="G"/>
  </r>
  <r>
    <s v="BB-Other3"/>
    <x v="55"/>
    <x v="36"/>
    <x v="0"/>
    <m/>
    <m/>
    <x v="0"/>
    <m/>
    <x v="1"/>
    <x v="234"/>
    <s v="Swanson"/>
    <s v="Dansby"/>
    <s v="Braves"/>
    <s v="SS"/>
    <m/>
    <n v="1"/>
    <m/>
    <x v="468"/>
    <x v="227"/>
    <x v="1"/>
    <s v="G"/>
  </r>
  <r>
    <s v="BB-Other3"/>
    <x v="55"/>
    <x v="36"/>
    <x v="0"/>
    <m/>
    <m/>
    <x v="0"/>
    <m/>
    <x v="1"/>
    <x v="701"/>
    <s v="Cecchini"/>
    <s v="Gavin"/>
    <s v="Mets"/>
    <s v="SS"/>
    <m/>
    <n v="1"/>
    <m/>
    <x v="417"/>
    <x v="227"/>
    <x v="1"/>
    <s v="G"/>
  </r>
  <r>
    <s v="BB-Other3"/>
    <x v="55"/>
    <x v="36"/>
    <x v="0"/>
    <m/>
    <m/>
    <x v="0"/>
    <m/>
    <x v="0"/>
    <x v="632"/>
    <s v="Sanchez"/>
    <s v="Gary"/>
    <s v="Yankees"/>
    <s v="C"/>
    <m/>
    <n v="1"/>
    <n v="1"/>
    <x v="394"/>
    <x v="228"/>
    <x v="2"/>
    <s v="E $1"/>
  </r>
  <r>
    <s v="BB-Other3"/>
    <x v="55"/>
    <x v="36"/>
    <x v="0"/>
    <m/>
    <m/>
    <x v="0"/>
    <m/>
    <x v="1"/>
    <x v="614"/>
    <s v="Thompson"/>
    <s v="Jake"/>
    <s v="Phillies"/>
    <s v="P"/>
    <m/>
    <n v="1"/>
    <m/>
    <x v="644"/>
    <x v="227"/>
    <x v="1"/>
    <s v="G"/>
  </r>
  <r>
    <s v="BB-Other3"/>
    <x v="55"/>
    <x v="36"/>
    <x v="0"/>
    <m/>
    <m/>
    <x v="0"/>
    <m/>
    <x v="0"/>
    <x v="615"/>
    <s v="Contreras"/>
    <s v="Wilson"/>
    <s v="Cubs"/>
    <s v="C"/>
    <m/>
    <n v="1"/>
    <m/>
    <x v="617"/>
    <x v="228"/>
    <x v="1"/>
    <s v="G"/>
  </r>
  <r>
    <s v="BB-Other3"/>
    <x v="55"/>
    <x v="36"/>
    <x v="0"/>
    <m/>
    <m/>
    <x v="0"/>
    <m/>
    <x v="0"/>
    <x v="526"/>
    <s v="Fulmer"/>
    <s v="Michael"/>
    <s v="Tigers"/>
    <s v="P"/>
    <m/>
    <n v="1"/>
    <m/>
    <x v="416"/>
    <x v="228"/>
    <x v="2"/>
    <s v="G"/>
  </r>
  <r>
    <s v="BB-Other3"/>
    <x v="55"/>
    <x v="36"/>
    <x v="0"/>
    <m/>
    <m/>
    <x v="0"/>
    <m/>
    <x v="1"/>
    <x v="300"/>
    <s v="Cotton"/>
    <s v="Jharel"/>
    <s v="Athletics"/>
    <s v="P"/>
    <m/>
    <n v="1"/>
    <m/>
    <x v="650"/>
    <x v="227"/>
    <x v="1"/>
    <s v="G"/>
  </r>
  <r>
    <s v="BB-Other3"/>
    <x v="55"/>
    <x v="36"/>
    <x v="0"/>
    <m/>
    <m/>
    <x v="0"/>
    <m/>
    <x v="1"/>
    <x v="472"/>
    <s v="Quinn"/>
    <s v="Roman"/>
    <s v="Phillies"/>
    <s v="OF"/>
    <m/>
    <n v="1"/>
    <m/>
    <x v="921"/>
    <x v="227"/>
    <x v="1"/>
    <s v="G"/>
  </r>
  <r>
    <s v="BB-Other3"/>
    <x v="55"/>
    <x v="36"/>
    <x v="0"/>
    <m/>
    <m/>
    <x v="0"/>
    <m/>
    <x v="0"/>
    <x v="495"/>
    <s v="Diaz"/>
    <s v="Aledmys"/>
    <s v="Cardinals"/>
    <s v="SS"/>
    <m/>
    <n v="1"/>
    <m/>
    <x v="490"/>
    <x v="228"/>
    <x v="2"/>
    <s v="G"/>
  </r>
  <r>
    <s v="BB-Other3"/>
    <x v="55"/>
    <x v="36"/>
    <x v="0"/>
    <m/>
    <m/>
    <x v="0"/>
    <m/>
    <x v="1"/>
    <x v="473"/>
    <s v="Renfroe"/>
    <s v="Hunter"/>
    <s v="Padres"/>
    <s v="OF"/>
    <m/>
    <n v="1"/>
    <m/>
    <x v="651"/>
    <x v="227"/>
    <x v="1"/>
    <s v="G"/>
  </r>
  <r>
    <s v="BB-Other3"/>
    <x v="55"/>
    <x v="36"/>
    <x v="0"/>
    <m/>
    <m/>
    <x v="0"/>
    <m/>
    <x v="0"/>
    <x v="1500"/>
    <s v="Rizzo"/>
    <s v="Anthony"/>
    <s v="Cubs"/>
    <s v="1B"/>
    <m/>
    <n v="1"/>
    <n v="0.6"/>
    <x v="317"/>
    <x v="228"/>
    <x v="2"/>
    <s v="F $.25"/>
  </r>
  <r>
    <s v="BB-Other3"/>
    <x v="55"/>
    <x v="36"/>
    <x v="0"/>
    <m/>
    <m/>
    <x v="0"/>
    <m/>
    <x v="1"/>
    <x v="192"/>
    <s v="Arcia"/>
    <s v="Orlando"/>
    <s v="Brewers"/>
    <s v="SS"/>
    <m/>
    <n v="1"/>
    <m/>
    <x v="396"/>
    <x v="227"/>
    <x v="1"/>
    <s v="G"/>
  </r>
  <r>
    <s v="BB-Other3"/>
    <x v="55"/>
    <x v="36"/>
    <x v="0"/>
    <m/>
    <m/>
    <x v="0"/>
    <m/>
    <x v="0"/>
    <x v="119"/>
    <s v="Castro"/>
    <s v="Starlin"/>
    <s v="Yankees"/>
    <s v="2B"/>
    <m/>
    <n v="1"/>
    <n v="0.6"/>
    <x v="299"/>
    <x v="228"/>
    <x v="1"/>
    <s v="F $.25"/>
  </r>
  <r>
    <s v="BB-Other3"/>
    <x v="55"/>
    <x v="36"/>
    <x v="0"/>
    <m/>
    <m/>
    <x v="0"/>
    <m/>
    <x v="0"/>
    <x v="215"/>
    <s v="Piscotty"/>
    <s v="Stephen"/>
    <s v="Cardinals"/>
    <s v="OF"/>
    <m/>
    <n v="1"/>
    <n v="0.6"/>
    <x v="460"/>
    <x v="228"/>
    <x v="1"/>
    <s v="F $.25"/>
  </r>
  <r>
    <s v="BB-Other3"/>
    <x v="55"/>
    <x v="36"/>
    <x v="0"/>
    <m/>
    <m/>
    <x v="0"/>
    <m/>
    <x v="1"/>
    <x v="136"/>
    <s v="Hernandez"/>
    <s v="Teoscar"/>
    <s v="Astros"/>
    <s v="OF"/>
    <m/>
    <n v="1"/>
    <m/>
    <x v="638"/>
    <x v="227"/>
    <x v="1"/>
    <s v="G"/>
  </r>
  <r>
    <s v="BB-Other3"/>
    <x v="55"/>
    <x v="36"/>
    <x v="0"/>
    <m/>
    <m/>
    <x v="0"/>
    <m/>
    <x v="0"/>
    <x v="23"/>
    <s v="Greinke"/>
    <s v="Zack"/>
    <s v="Diamond Backs"/>
    <s v="P"/>
    <m/>
    <n v="1"/>
    <m/>
    <x v="249"/>
    <x v="228"/>
    <x v="2"/>
    <s v="G"/>
  </r>
  <r>
    <s v="BB-Other3"/>
    <x v="55"/>
    <x v="36"/>
    <x v="0"/>
    <m/>
    <m/>
    <x v="0"/>
    <m/>
    <x v="0"/>
    <x v="278"/>
    <s v="Bogaerts"/>
    <s v="Xander"/>
    <s v="Red Sox"/>
    <s v="SS"/>
    <m/>
    <n v="1"/>
    <m/>
    <x v="363"/>
    <x v="228"/>
    <x v="1"/>
    <s v="G"/>
  </r>
  <r>
    <s v="BB-Other3"/>
    <x v="55"/>
    <x v="36"/>
    <x v="0"/>
    <m/>
    <m/>
    <x v="0"/>
    <m/>
    <x v="0"/>
    <x v="661"/>
    <s v="Marte"/>
    <s v="Starling"/>
    <s v="Pirates"/>
    <s v="OF"/>
    <m/>
    <n v="1"/>
    <n v="0.6"/>
    <x v="308"/>
    <x v="228"/>
    <x v="2"/>
    <s v="F $.25"/>
  </r>
  <r>
    <s v="BB-Other3"/>
    <x v="55"/>
    <x v="36"/>
    <x v="0"/>
    <m/>
    <m/>
    <x v="0"/>
    <m/>
    <x v="1"/>
    <x v="103"/>
    <s v="Austin"/>
    <s v="Tyler"/>
    <s v="Yankees"/>
    <s v="OF"/>
    <m/>
    <n v="1"/>
    <m/>
    <x v="649"/>
    <x v="227"/>
    <x v="1"/>
    <s v="G"/>
  </r>
  <r>
    <s v="BB-Other3"/>
    <x v="55"/>
    <x v="36"/>
    <x v="0"/>
    <m/>
    <m/>
    <x v="0"/>
    <m/>
    <x v="0"/>
    <x v="193"/>
    <s v="Yelich"/>
    <s v="Christian"/>
    <s v="Marlins"/>
    <s v="OF"/>
    <m/>
    <n v="1"/>
    <m/>
    <x v="330"/>
    <x v="228"/>
    <x v="2"/>
    <s v="G"/>
  </r>
  <r>
    <s v="BB-Other3"/>
    <x v="55"/>
    <x v="36"/>
    <x v="0"/>
    <m/>
    <m/>
    <x v="0"/>
    <m/>
    <x v="1"/>
    <x v="138"/>
    <s v="Jones"/>
    <s v="Jacoby"/>
    <s v="Tigers"/>
    <s v="OF"/>
    <m/>
    <n v="1"/>
    <m/>
    <x v="419"/>
    <x v="227"/>
    <x v="1"/>
    <s v="G"/>
  </r>
  <r>
    <s v="BB-Other3"/>
    <x v="55"/>
    <x v="36"/>
    <x v="0"/>
    <m/>
    <m/>
    <x v="0"/>
    <m/>
    <x v="0"/>
    <x v="803"/>
    <s v="Machado"/>
    <s v="Manny"/>
    <s v="Orioles"/>
    <s v="3B"/>
    <m/>
    <n v="1"/>
    <n v="0.6"/>
    <x v="309"/>
    <x v="228"/>
    <x v="4"/>
    <s v="F $.25"/>
  </r>
  <r>
    <s v="BB-Other3"/>
    <x v="55"/>
    <x v="36"/>
    <x v="0"/>
    <m/>
    <m/>
    <x v="0"/>
    <m/>
    <x v="0"/>
    <x v="57"/>
    <s v="Sale"/>
    <s v="Chris"/>
    <s v="Red Sox"/>
    <s v="P"/>
    <m/>
    <n v="1"/>
    <n v="0.6"/>
    <x v="294"/>
    <x v="228"/>
    <x v="2"/>
    <s v="F $.25"/>
  </r>
  <r>
    <s v="BB-Other3"/>
    <x v="55"/>
    <x v="36"/>
    <x v="0"/>
    <m/>
    <m/>
    <x v="0"/>
    <m/>
    <x v="1"/>
    <x v="24"/>
    <s v="Musgrove"/>
    <s v="Joe"/>
    <s v="Astros"/>
    <s v="P"/>
    <m/>
    <n v="1"/>
    <m/>
    <x v="622"/>
    <x v="227"/>
    <x v="1"/>
    <s v="G"/>
  </r>
  <r>
    <s v="BB-Other3"/>
    <x v="55"/>
    <x v="36"/>
    <x v="0"/>
    <m/>
    <m/>
    <x v="0"/>
    <m/>
    <x v="0"/>
    <x v="706"/>
    <s v="Verlander"/>
    <s v="Justin"/>
    <s v="Tigers"/>
    <s v="P"/>
    <m/>
    <n v="1"/>
    <n v="0.6"/>
    <x v="258"/>
    <x v="228"/>
    <x v="2"/>
    <s v="F $.25"/>
  </r>
  <r>
    <s v="BB-Other3"/>
    <x v="55"/>
    <x v="36"/>
    <x v="0"/>
    <m/>
    <m/>
    <x v="0"/>
    <m/>
    <x v="0"/>
    <x v="628"/>
    <s v="Story"/>
    <s v="Trevor"/>
    <s v="Rockies"/>
    <s v="SS"/>
    <m/>
    <n v="1"/>
    <m/>
    <x v="491"/>
    <x v="228"/>
    <x v="2"/>
    <s v="G"/>
  </r>
  <r>
    <s v="BB-Other3"/>
    <x v="55"/>
    <x v="36"/>
    <x v="0"/>
    <m/>
    <m/>
    <x v="0"/>
    <m/>
    <x v="0"/>
    <x v="10"/>
    <s v="Harper"/>
    <s v="Bryce"/>
    <s v="Nationals"/>
    <s v="OF"/>
    <m/>
    <n v="1"/>
    <n v="1.25"/>
    <x v="291"/>
    <x v="228"/>
    <x v="2"/>
    <s v="E $1"/>
  </r>
  <r>
    <s v="BB-Other3"/>
    <x v="55"/>
    <x v="36"/>
    <x v="0"/>
    <m/>
    <m/>
    <x v="0"/>
    <m/>
    <x v="0"/>
    <x v="684"/>
    <s v="Segura"/>
    <s v="Jean"/>
    <s v="Mariners"/>
    <s v="SS"/>
    <m/>
    <n v="1"/>
    <m/>
    <x v="323"/>
    <x v="228"/>
    <x v="2"/>
    <s v="G"/>
  </r>
  <r>
    <s v="BB-Other3"/>
    <x v="55"/>
    <x v="36"/>
    <x v="0"/>
    <m/>
    <m/>
    <x v="0"/>
    <m/>
    <x v="0"/>
    <x v="619"/>
    <s v="Jackson"/>
    <s v="Reggie"/>
    <s v="Orioles"/>
    <s v="OF"/>
    <m/>
    <n v="1"/>
    <n v="0.6"/>
    <x v="52"/>
    <x v="228"/>
    <x v="0"/>
    <s v="F $.25"/>
  </r>
  <r>
    <s v="BB-Other3"/>
    <x v="55"/>
    <x v="36"/>
    <x v="0"/>
    <m/>
    <m/>
    <x v="0"/>
    <m/>
    <x v="1"/>
    <x v="164"/>
    <s v="Zastryzny"/>
    <s v="Rob"/>
    <s v="Cubs"/>
    <s v="P"/>
    <m/>
    <n v="1"/>
    <m/>
    <x v="922"/>
    <x v="227"/>
    <x v="1"/>
    <s v="G"/>
  </r>
  <r>
    <s v="BB-Other3"/>
    <x v="55"/>
    <x v="36"/>
    <x v="0"/>
    <m/>
    <m/>
    <x v="0"/>
    <m/>
    <x v="0"/>
    <x v="430"/>
    <s v="Osuna"/>
    <s v="Roberto"/>
    <s v="Blue Jays"/>
    <s v="P"/>
    <m/>
    <n v="1"/>
    <m/>
    <x v="368"/>
    <x v="228"/>
    <x v="2"/>
    <s v="G"/>
  </r>
  <r>
    <s v="BB-Other3"/>
    <x v="55"/>
    <x v="36"/>
    <x v="0"/>
    <m/>
    <m/>
    <x v="0"/>
    <m/>
    <x v="0"/>
    <x v="326"/>
    <s v="Stanton"/>
    <s v="Giancarlo"/>
    <s v="Marlins"/>
    <s v="OF"/>
    <m/>
    <n v="1"/>
    <n v="0.6"/>
    <x v="295"/>
    <x v="228"/>
    <x v="2"/>
    <s v="F $.25"/>
  </r>
  <r>
    <s v="BB-Other3"/>
    <x v="55"/>
    <x v="36"/>
    <x v="0"/>
    <m/>
    <m/>
    <x v="0"/>
    <m/>
    <x v="1"/>
    <x v="753"/>
    <s v="Strahm"/>
    <s v="Matt"/>
    <s v="Royals"/>
    <s v="P"/>
    <m/>
    <n v="1"/>
    <m/>
    <x v="646"/>
    <x v="227"/>
    <x v="1"/>
    <s v="G"/>
  </r>
  <r>
    <s v="BB-Other3"/>
    <x v="55"/>
    <x v="36"/>
    <x v="0"/>
    <m/>
    <m/>
    <x v="0"/>
    <m/>
    <x v="0"/>
    <x v="537"/>
    <s v="Cabrera"/>
    <s v="Miguel"/>
    <s v="Tigers"/>
    <s v="1B"/>
    <m/>
    <n v="1"/>
    <n v="0.75"/>
    <x v="252"/>
    <x v="228"/>
    <x v="2"/>
    <s v="F $.25"/>
  </r>
  <r>
    <s v="TL"/>
    <x v="55"/>
    <x v="36"/>
    <x v="0"/>
    <m/>
    <m/>
    <x v="0"/>
    <m/>
    <x v="0"/>
    <x v="1501"/>
    <s v="Jeter"/>
    <s v="Derek"/>
    <s v="Yankees"/>
    <s v="SS"/>
    <m/>
    <n v="1"/>
    <n v="1.5"/>
    <x v="209"/>
    <x v="228"/>
    <x v="2"/>
    <s v="E $1"/>
  </r>
  <r>
    <s v="TL"/>
    <x v="55"/>
    <x v="36"/>
    <x v="0"/>
    <m/>
    <m/>
    <x v="10"/>
    <m/>
    <x v="0"/>
    <x v="1502"/>
    <s v="Jeter"/>
    <s v="Derek"/>
    <s v="Yankees"/>
    <s v="SS"/>
    <m/>
    <n v="1"/>
    <n v="30"/>
    <x v="209"/>
    <x v="320"/>
    <x v="2"/>
    <s v="C $10"/>
  </r>
  <r>
    <s v="BB-Other3"/>
    <x v="55"/>
    <x v="37"/>
    <x v="144"/>
    <m/>
    <m/>
    <x v="0"/>
    <m/>
    <x v="0"/>
    <x v="686"/>
    <s v="Bryant"/>
    <s v="Kris"/>
    <s v="Cubs"/>
    <s v="3B"/>
    <m/>
    <n v="1"/>
    <n v="0.1"/>
    <x v="367"/>
    <x v="321"/>
    <x v="4"/>
    <s v="G"/>
  </r>
  <r>
    <s v="BB-Other3"/>
    <x v="55"/>
    <x v="37"/>
    <x v="145"/>
    <m/>
    <m/>
    <x v="0"/>
    <m/>
    <x v="0"/>
    <x v="1503"/>
    <s v="Bryant"/>
    <s v="Kris"/>
    <s v="Cubs"/>
    <s v="3B"/>
    <m/>
    <n v="1"/>
    <n v="0.2"/>
    <x v="367"/>
    <x v="322"/>
    <x v="4"/>
    <s v="G"/>
  </r>
  <r>
    <s v="BB-Other3"/>
    <x v="55"/>
    <x v="37"/>
    <x v="100"/>
    <m/>
    <m/>
    <x v="0"/>
    <m/>
    <x v="0"/>
    <x v="1504"/>
    <s v="Correa"/>
    <s v="Carlos"/>
    <s v="Astros"/>
    <s v="SS"/>
    <m/>
    <n v="1"/>
    <n v="0.2"/>
    <x v="378"/>
    <x v="323"/>
    <x v="2"/>
    <s v="G"/>
  </r>
  <r>
    <s v="BB-Other3"/>
    <x v="55"/>
    <x v="37"/>
    <x v="100"/>
    <m/>
    <m/>
    <x v="0"/>
    <m/>
    <x v="0"/>
    <x v="1505"/>
    <s v="Cabrera"/>
    <s v="Miguel"/>
    <s v="Tigers"/>
    <s v="1B"/>
    <m/>
    <n v="1"/>
    <n v="0.2"/>
    <x v="252"/>
    <x v="323"/>
    <x v="2"/>
    <s v="G"/>
  </r>
  <r>
    <s v="BB-Other3"/>
    <x v="55"/>
    <x v="37"/>
    <x v="100"/>
    <m/>
    <m/>
    <x v="0"/>
    <m/>
    <x v="0"/>
    <x v="1506"/>
    <s v="Scherzer"/>
    <s v="Max"/>
    <s v="Nationals"/>
    <s v="P"/>
    <m/>
    <n v="1"/>
    <n v="0.2"/>
    <x v="285"/>
    <x v="323"/>
    <x v="2"/>
    <s v="G"/>
  </r>
  <r>
    <s v="BB-Other3"/>
    <x v="55"/>
    <x v="37"/>
    <x v="100"/>
    <m/>
    <m/>
    <x v="0"/>
    <m/>
    <x v="0"/>
    <x v="1507"/>
    <s v="Trout"/>
    <s v="Mike"/>
    <s v="Angels"/>
    <s v="OF"/>
    <m/>
    <n v="1"/>
    <n v="0.2"/>
    <x v="316"/>
    <x v="323"/>
    <x v="2"/>
    <s v="G"/>
  </r>
  <r>
    <s v="BB-Other3"/>
    <x v="55"/>
    <x v="37"/>
    <x v="146"/>
    <m/>
    <m/>
    <x v="0"/>
    <m/>
    <x v="0"/>
    <x v="1508"/>
    <s v="Kershaw"/>
    <s v="Clayton"/>
    <s v="Dodgers"/>
    <s v="P"/>
    <m/>
    <n v="1"/>
    <n v="0.2"/>
    <x v="281"/>
    <x v="324"/>
    <x v="2"/>
    <s v="G"/>
  </r>
  <r>
    <s v="BB-Other3"/>
    <x v="55"/>
    <x v="37"/>
    <x v="146"/>
    <m/>
    <m/>
    <x v="0"/>
    <m/>
    <x v="0"/>
    <x v="1509"/>
    <s v="Bryant"/>
    <s v="Kris"/>
    <s v="Cubs"/>
    <s v="3B"/>
    <m/>
    <n v="1"/>
    <n v="0.2"/>
    <x v="367"/>
    <x v="324"/>
    <x v="4"/>
    <s v="G"/>
  </r>
  <r>
    <s v="BB-Other3"/>
    <x v="55"/>
    <x v="37"/>
    <x v="146"/>
    <m/>
    <m/>
    <x v="0"/>
    <m/>
    <x v="0"/>
    <x v="1510"/>
    <s v="Trout"/>
    <s v="Mike"/>
    <s v="Angels"/>
    <s v="OF"/>
    <m/>
    <n v="1"/>
    <n v="0.2"/>
    <x v="316"/>
    <x v="324"/>
    <x v="2"/>
    <s v="G"/>
  </r>
  <r>
    <s v="BB-Other3"/>
    <x v="55"/>
    <x v="37"/>
    <x v="146"/>
    <m/>
    <m/>
    <x v="0"/>
    <m/>
    <x v="0"/>
    <x v="1511"/>
    <s v="Syndergaard"/>
    <s v="Noah"/>
    <s v="Mets"/>
    <s v="P"/>
    <m/>
    <n v="1"/>
    <n v="0.2"/>
    <x v="515"/>
    <x v="324"/>
    <x v="2"/>
    <s v="G"/>
  </r>
  <r>
    <s v="BB-Other3"/>
    <x v="55"/>
    <x v="37"/>
    <x v="146"/>
    <m/>
    <m/>
    <x v="0"/>
    <m/>
    <x v="0"/>
    <x v="1512"/>
    <s v="Turner"/>
    <s v="Trea"/>
    <s v="Nationals"/>
    <s v="SS"/>
    <m/>
    <n v="1"/>
    <m/>
    <x v="389"/>
    <x v="324"/>
    <x v="2"/>
    <s v="G"/>
  </r>
  <r>
    <s v="TL"/>
    <x v="55"/>
    <x v="37"/>
    <x v="0"/>
    <s v="Green"/>
    <s v="/99"/>
    <x v="0"/>
    <m/>
    <x v="0"/>
    <x v="49"/>
    <s v="Kershaw"/>
    <s v="Clayton"/>
    <s v="Dodgers"/>
    <s v="P"/>
    <m/>
    <n v="1"/>
    <n v="6"/>
    <x v="281"/>
    <x v="325"/>
    <x v="2"/>
    <s v="D $5"/>
  </r>
  <r>
    <s v="TL"/>
    <x v="55"/>
    <x v="37"/>
    <x v="0"/>
    <s v="Black"/>
    <m/>
    <x v="0"/>
    <m/>
    <x v="0"/>
    <x v="641"/>
    <s v="Harper"/>
    <s v="Bryce"/>
    <s v="Nationals"/>
    <s v="OF"/>
    <m/>
    <n v="1"/>
    <n v="8"/>
    <x v="291"/>
    <x v="326"/>
    <x v="2"/>
    <s v="D $5"/>
  </r>
  <r>
    <s v="BB-Other3"/>
    <x v="55"/>
    <x v="37"/>
    <x v="0"/>
    <s v="Blue"/>
    <m/>
    <x v="0"/>
    <m/>
    <x v="1"/>
    <x v="181"/>
    <s v="Fulmer"/>
    <s v="Carson"/>
    <s v="White Sox"/>
    <s v="P"/>
    <m/>
    <n v="1"/>
    <m/>
    <x v="632"/>
    <x v="327"/>
    <x v="2"/>
    <s v="G"/>
  </r>
  <r>
    <s v="BB-Other3"/>
    <x v="55"/>
    <x v="37"/>
    <x v="0"/>
    <s v="Blue"/>
    <m/>
    <x v="0"/>
    <m/>
    <x v="1"/>
    <x v="270"/>
    <s v="Hoffman"/>
    <s v="Jeff"/>
    <s v="Rockies"/>
    <s v="P"/>
    <m/>
    <n v="1"/>
    <m/>
    <x v="636"/>
    <x v="327"/>
    <x v="1"/>
    <s v="G"/>
  </r>
  <r>
    <s v="BB-Other3"/>
    <x v="55"/>
    <x v="37"/>
    <x v="0"/>
    <s v="Blue"/>
    <m/>
    <x v="0"/>
    <m/>
    <x v="0"/>
    <x v="388"/>
    <s v="Seager"/>
    <s v="Corey"/>
    <s v="Dodgers"/>
    <s v="SS"/>
    <m/>
    <n v="1"/>
    <n v="1.5"/>
    <x v="395"/>
    <x v="328"/>
    <x v="2"/>
    <s v="E $1"/>
  </r>
  <r>
    <s v="BB-Other3"/>
    <x v="55"/>
    <x v="37"/>
    <x v="0"/>
    <s v="Blue"/>
    <m/>
    <x v="0"/>
    <m/>
    <x v="0"/>
    <x v="288"/>
    <s v="Betts"/>
    <s v="Mookie"/>
    <s v="Red Sox"/>
    <s v="OF"/>
    <m/>
    <n v="1"/>
    <n v="1.25"/>
    <x v="331"/>
    <x v="328"/>
    <x v="2"/>
    <s v="E $1"/>
  </r>
  <r>
    <s v="BB-Other3"/>
    <x v="55"/>
    <x v="37"/>
    <x v="0"/>
    <s v="Blue"/>
    <m/>
    <x v="0"/>
    <m/>
    <x v="0"/>
    <x v="700"/>
    <s v="Sale"/>
    <s v="Chris"/>
    <s v="Red Sox"/>
    <s v="P"/>
    <m/>
    <n v="1"/>
    <n v="1.25"/>
    <x v="294"/>
    <x v="328"/>
    <x v="2"/>
    <s v="E $1"/>
  </r>
  <r>
    <s v="BB-Other3"/>
    <x v="55"/>
    <x v="37"/>
    <x v="0"/>
    <s v="Blue"/>
    <m/>
    <x v="0"/>
    <m/>
    <x v="0"/>
    <x v="185"/>
    <s v="Nola"/>
    <s v="Aaron"/>
    <s v="Phillies"/>
    <s v="P"/>
    <m/>
    <n v="1"/>
    <n v="0.25"/>
    <x v="345"/>
    <x v="328"/>
    <x v="1"/>
    <s v="F $.25"/>
  </r>
  <r>
    <s v="BB-Other3"/>
    <x v="55"/>
    <x v="37"/>
    <x v="0"/>
    <s v="Blue"/>
    <m/>
    <x v="0"/>
    <m/>
    <x v="0"/>
    <x v="614"/>
    <s v="Arenado"/>
    <s v="Nolan"/>
    <s v="Rockies"/>
    <s v="3B"/>
    <m/>
    <n v="1"/>
    <n v="1.25"/>
    <x v="277"/>
    <x v="328"/>
    <x v="4"/>
    <s v="E $1"/>
  </r>
  <r>
    <s v="BB-Other3"/>
    <x v="55"/>
    <x v="37"/>
    <x v="0"/>
    <s v="Blue"/>
    <m/>
    <x v="0"/>
    <m/>
    <x v="0"/>
    <x v="135"/>
    <s v="Urias"/>
    <s v="Julio"/>
    <s v="Dodgers"/>
    <s v="P"/>
    <m/>
    <n v="1"/>
    <m/>
    <x v="494"/>
    <x v="328"/>
    <x v="1"/>
    <s v="G"/>
  </r>
  <r>
    <s v="BB-Other3"/>
    <x v="55"/>
    <x v="37"/>
    <x v="0"/>
    <s v="Blue"/>
    <m/>
    <x v="0"/>
    <m/>
    <x v="0"/>
    <x v="350"/>
    <s v="Scherzer"/>
    <s v="Max"/>
    <s v="Nationals"/>
    <s v="P"/>
    <m/>
    <n v="1"/>
    <n v="1.25"/>
    <x v="285"/>
    <x v="328"/>
    <x v="2"/>
    <s v="E $1"/>
  </r>
  <r>
    <s v="BB-Other3"/>
    <x v="55"/>
    <x v="37"/>
    <x v="0"/>
    <s v="Blue"/>
    <m/>
    <x v="0"/>
    <m/>
    <x v="1"/>
    <x v="238"/>
    <s v="Alfaro"/>
    <s v="Jorge"/>
    <s v="Phillies"/>
    <s v="C"/>
    <m/>
    <n v="1"/>
    <m/>
    <x v="643"/>
    <x v="327"/>
    <x v="1"/>
    <s v="G"/>
  </r>
  <r>
    <s v="BB-Other3"/>
    <x v="55"/>
    <x v="37"/>
    <x v="0"/>
    <s v="Blue"/>
    <m/>
    <x v="0"/>
    <m/>
    <x v="1"/>
    <x v="137"/>
    <s v="Cecchini"/>
    <s v="Gavin"/>
    <s v="Mets"/>
    <s v="SS"/>
    <m/>
    <n v="1"/>
    <m/>
    <x v="417"/>
    <x v="327"/>
    <x v="1"/>
    <s v="G"/>
  </r>
  <r>
    <s v="BB-Other3"/>
    <x v="55"/>
    <x v="37"/>
    <x v="0"/>
    <m/>
    <m/>
    <x v="0"/>
    <m/>
    <x v="0"/>
    <x v="0"/>
    <s v="Trout"/>
    <s v="Mike"/>
    <s v="Angels"/>
    <s v="OF"/>
    <m/>
    <n v="1"/>
    <n v="1.5"/>
    <x v="316"/>
    <x v="329"/>
    <x v="2"/>
    <s v="E $1"/>
  </r>
  <r>
    <s v="BB-Other3"/>
    <x v="55"/>
    <x v="37"/>
    <x v="0"/>
    <m/>
    <m/>
    <x v="0"/>
    <m/>
    <x v="1"/>
    <x v="267"/>
    <s v="Bregman"/>
    <s v="Alex"/>
    <s v="Astros"/>
    <s v="3B"/>
    <m/>
    <n v="1"/>
    <n v="1.25"/>
    <x v="647"/>
    <x v="230"/>
    <x v="4"/>
    <s v="E $1"/>
  </r>
  <r>
    <s v="BB-Other3"/>
    <x v="55"/>
    <x v="37"/>
    <x v="0"/>
    <m/>
    <m/>
    <x v="0"/>
    <m/>
    <x v="1"/>
    <x v="127"/>
    <s v="Moncada"/>
    <s v="Yoan"/>
    <s v="White Sox"/>
    <s v="2B"/>
    <m/>
    <n v="1"/>
    <m/>
    <x v="428"/>
    <x v="230"/>
    <x v="2"/>
    <s v="G"/>
  </r>
  <r>
    <s v="BB-Other3"/>
    <x v="55"/>
    <x v="37"/>
    <x v="0"/>
    <m/>
    <m/>
    <x v="0"/>
    <m/>
    <x v="1"/>
    <x v="72"/>
    <s v="Swanson"/>
    <s v="Dansby"/>
    <s v="Braves"/>
    <s v="SS"/>
    <m/>
    <n v="1"/>
    <m/>
    <x v="468"/>
    <x v="230"/>
    <x v="1"/>
    <s v="G"/>
  </r>
  <r>
    <s v="BB-Other3"/>
    <x v="55"/>
    <x v="37"/>
    <x v="0"/>
    <m/>
    <m/>
    <x v="0"/>
    <m/>
    <x v="1"/>
    <x v="178"/>
    <s v="Thompson"/>
    <s v="Jake"/>
    <s v="Phillies"/>
    <s v="P"/>
    <m/>
    <n v="1"/>
    <m/>
    <x v="644"/>
    <x v="230"/>
    <x v="1"/>
    <s v="G"/>
  </r>
  <r>
    <s v="BB-Other3"/>
    <x v="55"/>
    <x v="37"/>
    <x v="0"/>
    <m/>
    <m/>
    <x v="0"/>
    <m/>
    <x v="1"/>
    <x v="27"/>
    <s v="Musgrove"/>
    <s v="Joe"/>
    <s v="Astros"/>
    <s v="P"/>
    <m/>
    <n v="1"/>
    <m/>
    <x v="622"/>
    <x v="230"/>
    <x v="1"/>
    <s v="G"/>
  </r>
  <r>
    <s v="BB-Other3"/>
    <x v="55"/>
    <x v="37"/>
    <x v="0"/>
    <m/>
    <m/>
    <x v="0"/>
    <m/>
    <x v="1"/>
    <x v="265"/>
    <s v="Benintendi"/>
    <s v="Andrew"/>
    <s v="Red Sox"/>
    <s v="OF"/>
    <m/>
    <n v="1"/>
    <n v="2"/>
    <x v="410"/>
    <x v="230"/>
    <x v="4"/>
    <s v="E $1"/>
  </r>
  <r>
    <s v="BB-Other3"/>
    <x v="55"/>
    <x v="37"/>
    <x v="0"/>
    <m/>
    <m/>
    <x v="0"/>
    <m/>
    <x v="1"/>
    <x v="268"/>
    <s v="Strahm"/>
    <s v="Matt"/>
    <s v="Royals"/>
    <s v="P"/>
    <m/>
    <n v="1"/>
    <m/>
    <x v="646"/>
    <x v="230"/>
    <x v="1"/>
    <s v="G"/>
  </r>
  <r>
    <s v="BB-Other3"/>
    <x v="55"/>
    <x v="37"/>
    <x v="0"/>
    <m/>
    <m/>
    <x v="0"/>
    <m/>
    <x v="1"/>
    <x v="1513"/>
    <s v="Tapia"/>
    <s v="Raimel"/>
    <s v="Rockies"/>
    <s v="OF"/>
    <m/>
    <n v="1"/>
    <m/>
    <x v="449"/>
    <x v="230"/>
    <x v="2"/>
    <s v="G"/>
  </r>
  <r>
    <s v="BB-Other3"/>
    <x v="55"/>
    <x v="37"/>
    <x v="0"/>
    <m/>
    <m/>
    <x v="0"/>
    <m/>
    <x v="1"/>
    <x v="179"/>
    <s v="Dahl"/>
    <s v="David"/>
    <s v="Rockies"/>
    <s v="OF"/>
    <m/>
    <n v="1"/>
    <m/>
    <x v="641"/>
    <x v="230"/>
    <x v="1"/>
    <s v="G"/>
  </r>
  <r>
    <s v="BB-Other3"/>
    <x v="55"/>
    <x v="37"/>
    <x v="0"/>
    <m/>
    <m/>
    <x v="0"/>
    <m/>
    <x v="1"/>
    <x v="356"/>
    <s v="Shipley"/>
    <s v="Braden"/>
    <s v="Diamond Backs"/>
    <s v="P"/>
    <m/>
    <n v="1"/>
    <m/>
    <x v="648"/>
    <x v="230"/>
    <x v="1"/>
    <s v="G"/>
  </r>
  <r>
    <s v="BB-Other3"/>
    <x v="55"/>
    <x v="37"/>
    <x v="0"/>
    <m/>
    <m/>
    <x v="0"/>
    <m/>
    <x v="1"/>
    <x v="180"/>
    <s v="Lopez"/>
    <s v="Reynaldo"/>
    <s v="White Sox"/>
    <s v="P"/>
    <m/>
    <n v="1"/>
    <m/>
    <x v="633"/>
    <x v="230"/>
    <x v="1"/>
    <s v="G"/>
  </r>
  <r>
    <s v="BB-Other3"/>
    <x v="55"/>
    <x v="37"/>
    <x v="0"/>
    <m/>
    <m/>
    <x v="0"/>
    <m/>
    <x v="1"/>
    <x v="181"/>
    <s v="Fulmer"/>
    <s v="Carson"/>
    <s v="White Sox"/>
    <s v="P"/>
    <m/>
    <n v="1"/>
    <m/>
    <x v="632"/>
    <x v="230"/>
    <x v="2"/>
    <s v="G"/>
  </r>
  <r>
    <s v="BB-Other3"/>
    <x v="55"/>
    <x v="37"/>
    <x v="0"/>
    <m/>
    <m/>
    <x v="0"/>
    <m/>
    <x v="1"/>
    <x v="50"/>
    <s v="Healy"/>
    <s v="Ryon"/>
    <s v="Athletics"/>
    <s v="3B"/>
    <m/>
    <n v="1"/>
    <m/>
    <x v="640"/>
    <x v="230"/>
    <x v="2"/>
    <s v="G"/>
  </r>
  <r>
    <s v="BB-Other3"/>
    <x v="55"/>
    <x v="37"/>
    <x v="0"/>
    <m/>
    <m/>
    <x v="0"/>
    <m/>
    <x v="1"/>
    <x v="51"/>
    <s v="Weaver"/>
    <s v="Luke"/>
    <s v="Cardinals"/>
    <s v="P"/>
    <m/>
    <n v="1"/>
    <m/>
    <x v="336"/>
    <x v="230"/>
    <x v="1"/>
    <s v="G"/>
  </r>
  <r>
    <s v="BB-Other3"/>
    <x v="55"/>
    <x v="37"/>
    <x v="0"/>
    <m/>
    <m/>
    <x v="0"/>
    <m/>
    <x v="1"/>
    <x v="37"/>
    <s v="Austin"/>
    <s v="Tyler"/>
    <s v="Yankees"/>
    <s v="1B"/>
    <m/>
    <n v="1"/>
    <m/>
    <x v="649"/>
    <x v="230"/>
    <x v="1"/>
    <s v="G"/>
  </r>
  <r>
    <s v="BB-Other3"/>
    <x v="55"/>
    <x v="37"/>
    <x v="0"/>
    <m/>
    <m/>
    <x v="0"/>
    <m/>
    <x v="1"/>
    <x v="270"/>
    <s v="Hoffman"/>
    <s v="Jeff"/>
    <s v="Rockies"/>
    <s v="P"/>
    <m/>
    <n v="1"/>
    <m/>
    <x v="636"/>
    <x v="230"/>
    <x v="1"/>
    <s v="G"/>
  </r>
  <r>
    <s v="BB-Other3"/>
    <x v="55"/>
    <x v="37"/>
    <x v="0"/>
    <m/>
    <m/>
    <x v="0"/>
    <m/>
    <x v="1"/>
    <x v="269"/>
    <s v="Gurriel"/>
    <s v="Yulieski"/>
    <s v="Astros"/>
    <s v="3B"/>
    <m/>
    <n v="1"/>
    <m/>
    <x v="911"/>
    <x v="230"/>
    <x v="2"/>
    <s v="G"/>
  </r>
  <r>
    <s v="BB-Other3"/>
    <x v="55"/>
    <x v="37"/>
    <x v="0"/>
    <m/>
    <m/>
    <x v="0"/>
    <m/>
    <x v="1"/>
    <x v="101"/>
    <s v="Jones"/>
    <s v="Jacoby"/>
    <s v="Tigers"/>
    <s v="3B"/>
    <m/>
    <n v="1"/>
    <m/>
    <x v="419"/>
    <x v="230"/>
    <x v="1"/>
    <s v="G"/>
  </r>
  <r>
    <s v="BB-Other3"/>
    <x v="55"/>
    <x v="37"/>
    <x v="0"/>
    <m/>
    <m/>
    <x v="0"/>
    <m/>
    <x v="0"/>
    <x v="641"/>
    <s v="Harper"/>
    <s v="Bryce"/>
    <s v="Nationals"/>
    <s v="OF"/>
    <m/>
    <n v="1"/>
    <n v="1"/>
    <x v="291"/>
    <x v="329"/>
    <x v="2"/>
    <s v="E $1"/>
  </r>
  <r>
    <s v="BB-Other3"/>
    <x v="55"/>
    <x v="37"/>
    <x v="0"/>
    <m/>
    <m/>
    <x v="0"/>
    <m/>
    <x v="0"/>
    <x v="388"/>
    <s v="Seager"/>
    <s v="Corey"/>
    <s v="Dodgers"/>
    <s v="SS"/>
    <m/>
    <n v="1"/>
    <m/>
    <x v="395"/>
    <x v="329"/>
    <x v="2"/>
    <s v="G"/>
  </r>
  <r>
    <s v="BB-Other3"/>
    <x v="55"/>
    <x v="37"/>
    <x v="0"/>
    <m/>
    <m/>
    <x v="0"/>
    <m/>
    <x v="0"/>
    <x v="102"/>
    <s v="Bryant"/>
    <s v="Kris"/>
    <s v="Cubs"/>
    <s v="3B"/>
    <m/>
    <n v="1"/>
    <n v="1.5"/>
    <x v="367"/>
    <x v="329"/>
    <x v="4"/>
    <s v="E $1"/>
  </r>
  <r>
    <s v="BB-Other3"/>
    <x v="55"/>
    <x v="37"/>
    <x v="0"/>
    <m/>
    <m/>
    <x v="0"/>
    <m/>
    <x v="0"/>
    <x v="288"/>
    <s v="Betts"/>
    <s v="Mookie"/>
    <s v="Red Sox"/>
    <s v="OF"/>
    <m/>
    <n v="1"/>
    <n v="0.2"/>
    <x v="331"/>
    <x v="329"/>
    <x v="2"/>
    <s v="G"/>
  </r>
  <r>
    <s v="BB-Other3"/>
    <x v="55"/>
    <x v="37"/>
    <x v="0"/>
    <m/>
    <m/>
    <x v="0"/>
    <m/>
    <x v="0"/>
    <x v="700"/>
    <s v="Sale"/>
    <s v="Chris"/>
    <s v="Red Sox"/>
    <s v="P"/>
    <m/>
    <n v="1"/>
    <n v="0.2"/>
    <x v="294"/>
    <x v="329"/>
    <x v="2"/>
    <s v="G"/>
  </r>
  <r>
    <s v="BB-Other3"/>
    <x v="55"/>
    <x v="37"/>
    <x v="0"/>
    <m/>
    <m/>
    <x v="0"/>
    <m/>
    <x v="0"/>
    <x v="272"/>
    <s v="Lindor"/>
    <s v="Francisco"/>
    <s v="Indians"/>
    <s v="SS"/>
    <m/>
    <n v="1"/>
    <n v="0.6"/>
    <x v="374"/>
    <x v="329"/>
    <x v="4"/>
    <s v="F $.25"/>
  </r>
  <r>
    <s v="BB-Other3"/>
    <x v="55"/>
    <x v="37"/>
    <x v="0"/>
    <m/>
    <m/>
    <x v="0"/>
    <m/>
    <x v="1"/>
    <x v="303"/>
    <s v="Margot"/>
    <s v="Manny"/>
    <s v="Padres"/>
    <s v="OF"/>
    <m/>
    <n v="1"/>
    <m/>
    <x v="637"/>
    <x v="230"/>
    <x v="1"/>
    <s v="G"/>
  </r>
  <r>
    <s v="BB-Other3"/>
    <x v="55"/>
    <x v="37"/>
    <x v="0"/>
    <m/>
    <m/>
    <x v="0"/>
    <m/>
    <x v="0"/>
    <x v="722"/>
    <s v="Story"/>
    <s v="Trevor"/>
    <s v="Rockies"/>
    <s v="SS"/>
    <m/>
    <n v="1"/>
    <m/>
    <x v="491"/>
    <x v="329"/>
    <x v="2"/>
    <s v="G"/>
  </r>
  <r>
    <s v="BB-Other3"/>
    <x v="55"/>
    <x v="37"/>
    <x v="0"/>
    <m/>
    <m/>
    <x v="0"/>
    <m/>
    <x v="0"/>
    <x v="357"/>
    <s v="Cabrera"/>
    <s v="Miguel"/>
    <s v="Tigers"/>
    <s v="1B"/>
    <m/>
    <n v="1"/>
    <n v="0.6"/>
    <x v="252"/>
    <x v="329"/>
    <x v="2"/>
    <s v="F $.25"/>
  </r>
  <r>
    <s v="BB-Other3"/>
    <x v="55"/>
    <x v="37"/>
    <x v="0"/>
    <m/>
    <m/>
    <x v="0"/>
    <m/>
    <x v="0"/>
    <x v="157"/>
    <s v="Beltre"/>
    <s v="Adrian"/>
    <s v="Rangers"/>
    <s v="3B"/>
    <m/>
    <n v="1"/>
    <n v="0.6"/>
    <x v="228"/>
    <x v="329"/>
    <x v="2"/>
    <s v="F $.25"/>
  </r>
  <r>
    <s v="BB-Other3"/>
    <x v="55"/>
    <x v="37"/>
    <x v="0"/>
    <m/>
    <m/>
    <x v="0"/>
    <m/>
    <x v="0"/>
    <x v="22"/>
    <s v="Ortiz"/>
    <s v="David"/>
    <s v="Red Sox"/>
    <s v="DH"/>
    <m/>
    <n v="1"/>
    <n v="0.6"/>
    <x v="223"/>
    <x v="329"/>
    <x v="2"/>
    <s v="F $.25"/>
  </r>
  <r>
    <s v="BB-Other3"/>
    <x v="55"/>
    <x v="37"/>
    <x v="0"/>
    <m/>
    <m/>
    <x v="0"/>
    <m/>
    <x v="0"/>
    <x v="234"/>
    <s v="Sanchez"/>
    <s v="Gary"/>
    <s v="Yankees"/>
    <s v="C"/>
    <m/>
    <n v="1"/>
    <n v="0.75"/>
    <x v="394"/>
    <x v="329"/>
    <x v="2"/>
    <s v="F $.25"/>
  </r>
  <r>
    <s v="BB-Other3"/>
    <x v="55"/>
    <x v="37"/>
    <x v="0"/>
    <m/>
    <m/>
    <x v="0"/>
    <m/>
    <x v="0"/>
    <x v="308"/>
    <s v="Rizzo"/>
    <s v="Anthony"/>
    <s v="Cubs"/>
    <s v="1B"/>
    <m/>
    <n v="1"/>
    <n v="0.6"/>
    <x v="317"/>
    <x v="329"/>
    <x v="2"/>
    <s v="F $.25"/>
  </r>
  <r>
    <s v="BB-Other3"/>
    <x v="55"/>
    <x v="37"/>
    <x v="0"/>
    <m/>
    <m/>
    <x v="0"/>
    <m/>
    <x v="0"/>
    <x v="88"/>
    <s v="Baez"/>
    <s v="Javier"/>
    <s v="Cubs"/>
    <s v="2B"/>
    <m/>
    <n v="1"/>
    <m/>
    <x v="362"/>
    <x v="329"/>
    <x v="1"/>
    <s v="G"/>
  </r>
  <r>
    <s v="BB-Other3"/>
    <x v="55"/>
    <x v="37"/>
    <x v="0"/>
    <m/>
    <m/>
    <x v="0"/>
    <m/>
    <x v="0"/>
    <x v="614"/>
    <s v="Arenado"/>
    <s v="Nolan"/>
    <s v="Rockies"/>
    <s v="3B"/>
    <m/>
    <n v="1"/>
    <n v="0.6"/>
    <x v="277"/>
    <x v="329"/>
    <x v="4"/>
    <s v="F $.25"/>
  </r>
  <r>
    <s v="BB-Other3"/>
    <x v="55"/>
    <x v="37"/>
    <x v="0"/>
    <m/>
    <m/>
    <x v="0"/>
    <m/>
    <x v="0"/>
    <x v="74"/>
    <s v="Altuve"/>
    <s v="Jose"/>
    <s v="Astros"/>
    <s v="2B"/>
    <m/>
    <n v="1"/>
    <n v="0.4"/>
    <x v="320"/>
    <x v="329"/>
    <x v="2"/>
    <s v="F $.25"/>
  </r>
  <r>
    <s v="BB-Other3"/>
    <x v="55"/>
    <x v="37"/>
    <x v="0"/>
    <m/>
    <m/>
    <x v="0"/>
    <m/>
    <x v="0"/>
    <x v="135"/>
    <s v="Urias"/>
    <s v="Julio"/>
    <s v="Dodgers"/>
    <s v="P"/>
    <m/>
    <n v="1"/>
    <m/>
    <x v="494"/>
    <x v="329"/>
    <x v="1"/>
    <s v="G"/>
  </r>
  <r>
    <s v="BB-Other3"/>
    <x v="55"/>
    <x v="37"/>
    <x v="0"/>
    <m/>
    <m/>
    <x v="0"/>
    <m/>
    <x v="0"/>
    <x v="213"/>
    <s v="Syndergaard"/>
    <s v="Noah"/>
    <s v="Mets"/>
    <s v="P"/>
    <m/>
    <n v="1"/>
    <n v="0.6"/>
    <x v="515"/>
    <x v="329"/>
    <x v="2"/>
    <s v="F $.25"/>
  </r>
  <r>
    <s v="BB-Other3"/>
    <x v="55"/>
    <x v="37"/>
    <x v="0"/>
    <m/>
    <m/>
    <x v="0"/>
    <m/>
    <x v="0"/>
    <x v="1500"/>
    <s v="Franco"/>
    <s v="Maikel"/>
    <s v="Phillies"/>
    <s v="3B"/>
    <m/>
    <n v="1"/>
    <m/>
    <x v="360"/>
    <x v="329"/>
    <x v="2"/>
    <s v="G"/>
  </r>
  <r>
    <s v="BB-Other3"/>
    <x v="55"/>
    <x v="37"/>
    <x v="0"/>
    <m/>
    <m/>
    <x v="0"/>
    <m/>
    <x v="0"/>
    <x v="325"/>
    <s v="Giolito"/>
    <s v="Lucas"/>
    <s v="White Sox"/>
    <s v="P"/>
    <m/>
    <n v="1"/>
    <m/>
    <x v="430"/>
    <x v="329"/>
    <x v="1"/>
    <s v="G"/>
  </r>
  <r>
    <s v="BB-Other3"/>
    <x v="55"/>
    <x v="37"/>
    <x v="0"/>
    <m/>
    <m/>
    <x v="0"/>
    <m/>
    <x v="0"/>
    <x v="350"/>
    <s v="Scherzer"/>
    <s v="Max"/>
    <s v="Nationals"/>
    <s v="P"/>
    <m/>
    <n v="1"/>
    <n v="0.5"/>
    <x v="285"/>
    <x v="329"/>
    <x v="2"/>
    <s v="F $.25"/>
  </r>
  <r>
    <s v="BB-Other3"/>
    <x v="55"/>
    <x v="37"/>
    <x v="0"/>
    <m/>
    <m/>
    <x v="0"/>
    <m/>
    <x v="0"/>
    <x v="136"/>
    <s v="Turner"/>
    <s v="Trea"/>
    <s v="Nationals"/>
    <s v="SS"/>
    <m/>
    <n v="1"/>
    <m/>
    <x v="389"/>
    <x v="329"/>
    <x v="2"/>
    <s v="G"/>
  </r>
  <r>
    <s v="BB-Other3"/>
    <x v="55"/>
    <x v="37"/>
    <x v="0"/>
    <m/>
    <m/>
    <x v="0"/>
    <m/>
    <x v="0"/>
    <x v="56"/>
    <s v="Correa"/>
    <s v="Carlos"/>
    <s v="Astros"/>
    <s v="SS"/>
    <m/>
    <n v="1"/>
    <m/>
    <x v="378"/>
    <x v="329"/>
    <x v="2"/>
    <s v="G"/>
  </r>
  <r>
    <s v="BB-Other3"/>
    <x v="55"/>
    <x v="37"/>
    <x v="0"/>
    <m/>
    <m/>
    <x v="0"/>
    <m/>
    <x v="1"/>
    <x v="238"/>
    <s v="Alfaro"/>
    <s v="Jorge"/>
    <s v="Phillies"/>
    <s v="C"/>
    <m/>
    <n v="1"/>
    <m/>
    <x v="643"/>
    <x v="230"/>
    <x v="1"/>
    <s v="G"/>
  </r>
  <r>
    <s v="BB-Other3"/>
    <x v="55"/>
    <x v="37"/>
    <x v="0"/>
    <m/>
    <m/>
    <x v="0"/>
    <m/>
    <x v="1"/>
    <x v="137"/>
    <s v="Cecchini"/>
    <s v="Gavin"/>
    <s v="Mets"/>
    <s v="SS"/>
    <m/>
    <n v="1"/>
    <m/>
    <x v="417"/>
    <x v="230"/>
    <x v="1"/>
    <s v="G"/>
  </r>
  <r>
    <s v="BB-Other3"/>
    <x v="55"/>
    <x v="37"/>
    <x v="0"/>
    <m/>
    <m/>
    <x v="0"/>
    <m/>
    <x v="1"/>
    <x v="1514"/>
    <s v="Bell"/>
    <s v="Josh"/>
    <s v="Pirates"/>
    <s v="1B"/>
    <m/>
    <n v="1"/>
    <n v="1"/>
    <x v="909"/>
    <x v="230"/>
    <x v="1"/>
    <s v="E $1"/>
  </r>
  <r>
    <s v="BB-Other3"/>
    <x v="55"/>
    <x v="37"/>
    <x v="0"/>
    <m/>
    <m/>
    <x v="0"/>
    <m/>
    <x v="1"/>
    <x v="316"/>
    <s v="Cotton"/>
    <s v="Jharel"/>
    <s v="Athletics"/>
    <s v="P"/>
    <m/>
    <n v="1"/>
    <m/>
    <x v="650"/>
    <x v="230"/>
    <x v="1"/>
    <s v="G"/>
  </r>
  <r>
    <s v="BB-Other3"/>
    <x v="55"/>
    <x v="37"/>
    <x v="0"/>
    <m/>
    <m/>
    <x v="0"/>
    <m/>
    <x v="1"/>
    <x v="92"/>
    <s v="Reyes"/>
    <s v="Alex"/>
    <s v="Cardinals"/>
    <s v="P"/>
    <m/>
    <n v="1"/>
    <m/>
    <x v="436"/>
    <x v="230"/>
    <x v="2"/>
    <s v="G"/>
  </r>
  <r>
    <s v="Topps4"/>
    <x v="55"/>
    <x v="38"/>
    <x v="0"/>
    <s v="Refractor"/>
    <m/>
    <x v="0"/>
    <m/>
    <x v="0"/>
    <x v="29"/>
    <s v="Contreras"/>
    <s v="Wilson"/>
    <s v="Cubs"/>
    <s v="C"/>
    <m/>
    <n v="1"/>
    <m/>
    <x v="617"/>
    <x v="330"/>
    <x v="1"/>
    <s v="G"/>
  </r>
  <r>
    <s v="Topps4"/>
    <x v="55"/>
    <x v="38"/>
    <x v="0"/>
    <m/>
    <m/>
    <x v="0"/>
    <m/>
    <x v="0"/>
    <x v="290"/>
    <s v="Rendon"/>
    <s v="Anthony"/>
    <s v="Nationals"/>
    <s v="3B"/>
    <m/>
    <n v="1"/>
    <m/>
    <x v="324"/>
    <x v="234"/>
    <x v="2"/>
    <s v="G"/>
  </r>
  <r>
    <s v="Topps4"/>
    <x v="55"/>
    <x v="38"/>
    <x v="0"/>
    <m/>
    <m/>
    <x v="0"/>
    <m/>
    <x v="0"/>
    <x v="424"/>
    <s v="Arenado"/>
    <s v="Nolan"/>
    <s v="Rockies"/>
    <s v="3B"/>
    <m/>
    <n v="1"/>
    <n v="0.75"/>
    <x v="277"/>
    <x v="234"/>
    <x v="4"/>
    <s v="F $.25"/>
  </r>
  <r>
    <s v="BB-Other2"/>
    <x v="55"/>
    <x v="41"/>
    <x v="0"/>
    <s v="Green"/>
    <s v="/199"/>
    <x v="0"/>
    <m/>
    <x v="1"/>
    <x v="1500"/>
    <s v="Bell"/>
    <s v="Josh"/>
    <s v="Pirates"/>
    <s v="1B"/>
    <m/>
    <n v="1"/>
    <m/>
    <x v="909"/>
    <x v="331"/>
    <x v="1"/>
    <s v="G"/>
  </r>
  <r>
    <s v="BB-Other2"/>
    <x v="55"/>
    <x v="41"/>
    <x v="0"/>
    <m/>
    <m/>
    <x v="0"/>
    <m/>
    <x v="1"/>
    <x v="423"/>
    <s v="Lugo"/>
    <s v="Seth"/>
    <s v="Mets"/>
    <s v="P"/>
    <m/>
    <n v="1"/>
    <m/>
    <x v="912"/>
    <x v="332"/>
    <x v="1"/>
    <s v="G"/>
  </r>
  <r>
    <s v="BB-Other2"/>
    <x v="55"/>
    <x v="41"/>
    <x v="0"/>
    <m/>
    <m/>
    <x v="0"/>
    <m/>
    <x v="0"/>
    <x v="17"/>
    <s v="Trout"/>
    <s v="Mike"/>
    <s v="Angels"/>
    <s v="OF"/>
    <m/>
    <n v="1"/>
    <n v="0.5"/>
    <x v="316"/>
    <x v="333"/>
    <x v="2"/>
    <s v="F $.25"/>
  </r>
  <r>
    <s v="BB-Other2"/>
    <x v="55"/>
    <x v="41"/>
    <x v="0"/>
    <m/>
    <m/>
    <x v="0"/>
    <m/>
    <x v="1"/>
    <x v="233"/>
    <s v="Cotton"/>
    <s v="Jharel"/>
    <s v="Athletics"/>
    <s v="P"/>
    <m/>
    <n v="1"/>
    <m/>
    <x v="650"/>
    <x v="332"/>
    <x v="1"/>
    <s v="G"/>
  </r>
  <r>
    <s v="BB-Other2"/>
    <x v="55"/>
    <x v="41"/>
    <x v="0"/>
    <m/>
    <m/>
    <x v="0"/>
    <m/>
    <x v="1"/>
    <x v="22"/>
    <s v="Moncada"/>
    <s v="Yoan"/>
    <s v="White Sox"/>
    <s v="2B"/>
    <m/>
    <n v="1"/>
    <m/>
    <x v="428"/>
    <x v="332"/>
    <x v="2"/>
    <s v="G"/>
  </r>
  <r>
    <s v="BB-Other2"/>
    <x v="55"/>
    <x v="41"/>
    <x v="0"/>
    <m/>
    <m/>
    <x v="0"/>
    <m/>
    <x v="0"/>
    <x v="88"/>
    <s v="Kershaw"/>
    <s v="Clayton"/>
    <s v="Dodgers"/>
    <s v="P"/>
    <m/>
    <n v="1"/>
    <n v="0.25"/>
    <x v="281"/>
    <x v="333"/>
    <x v="2"/>
    <s v="F $.25"/>
  </r>
  <r>
    <s v="BB-Other2"/>
    <x v="55"/>
    <x v="41"/>
    <x v="0"/>
    <m/>
    <m/>
    <x v="0"/>
    <m/>
    <x v="1"/>
    <x v="425"/>
    <s v="Arcia"/>
    <s v="Orlando"/>
    <s v="Brewers"/>
    <s v="SS"/>
    <m/>
    <n v="1"/>
    <m/>
    <x v="396"/>
    <x v="332"/>
    <x v="1"/>
    <s v="G"/>
  </r>
  <r>
    <s v="BB-Other2"/>
    <x v="55"/>
    <x v="41"/>
    <x v="0"/>
    <m/>
    <m/>
    <x v="0"/>
    <m/>
    <x v="0"/>
    <x v="125"/>
    <s v="Arenado"/>
    <s v="Nolan"/>
    <s v="Rockies"/>
    <s v="3B"/>
    <m/>
    <n v="1"/>
    <n v="0.25"/>
    <x v="277"/>
    <x v="333"/>
    <x v="4"/>
    <s v="F $.25"/>
  </r>
  <r>
    <s v="BB-Other2"/>
    <x v="55"/>
    <x v="41"/>
    <x v="0"/>
    <s v="Blue"/>
    <m/>
    <x v="0"/>
    <m/>
    <x v="0"/>
    <x v="125"/>
    <s v="Arenado"/>
    <s v="Nolan"/>
    <s v="Rockies"/>
    <s v="3B"/>
    <m/>
    <n v="1"/>
    <n v="0.25"/>
    <x v="277"/>
    <x v="334"/>
    <x v="4"/>
    <s v="F $.25"/>
  </r>
  <r>
    <s v="BB-Other3"/>
    <x v="55"/>
    <x v="42"/>
    <x v="0"/>
    <s v="Canvas"/>
    <m/>
    <x v="0"/>
    <m/>
    <x v="1"/>
    <x v="377"/>
    <s v="Weaver"/>
    <s v="Luke"/>
    <s v="Cardinals"/>
    <s v="P"/>
    <m/>
    <n v="1"/>
    <m/>
    <x v="336"/>
    <x v="335"/>
    <x v="1"/>
    <s v="G"/>
  </r>
  <r>
    <s v="BB-Other3"/>
    <x v="55"/>
    <x v="42"/>
    <x v="0"/>
    <m/>
    <m/>
    <x v="0"/>
    <m/>
    <x v="0"/>
    <x v="49"/>
    <s v="Trout"/>
    <s v="Mike"/>
    <s v="Angels"/>
    <s v="OF"/>
    <m/>
    <n v="1"/>
    <n v="0.5"/>
    <x v="316"/>
    <x v="336"/>
    <x v="2"/>
    <s v="F $.25"/>
  </r>
  <r>
    <s v="BB-Other3"/>
    <x v="55"/>
    <x v="42"/>
    <x v="0"/>
    <m/>
    <m/>
    <x v="0"/>
    <m/>
    <x v="0"/>
    <x v="27"/>
    <s v="Altuve"/>
    <s v="Jose"/>
    <s v="Astros"/>
    <s v="2B"/>
    <m/>
    <n v="1"/>
    <n v="0.25"/>
    <x v="320"/>
    <x v="336"/>
    <x v="2"/>
    <s v="F $.25"/>
  </r>
  <r>
    <s v="BB-Other3"/>
    <x v="55"/>
    <x v="42"/>
    <x v="0"/>
    <m/>
    <m/>
    <x v="0"/>
    <m/>
    <x v="1"/>
    <x v="51"/>
    <s v="Fulmer"/>
    <s v="Carson"/>
    <s v="White Sox"/>
    <s v="P"/>
    <m/>
    <n v="1"/>
    <m/>
    <x v="632"/>
    <x v="337"/>
    <x v="2"/>
    <s v="G"/>
  </r>
  <r>
    <s v="BB-Other3"/>
    <x v="55"/>
    <x v="42"/>
    <x v="0"/>
    <m/>
    <m/>
    <x v="0"/>
    <m/>
    <x v="1"/>
    <x v="129"/>
    <s v="Newcomb"/>
    <s v="Sean"/>
    <s v="Braves"/>
    <s v="P"/>
    <m/>
    <n v="1"/>
    <m/>
    <x v="448"/>
    <x v="337"/>
    <x v="1"/>
    <s v="G"/>
  </r>
  <r>
    <s v="BB-Other3"/>
    <x v="55"/>
    <x v="42"/>
    <x v="0"/>
    <m/>
    <m/>
    <x v="0"/>
    <m/>
    <x v="1"/>
    <x v="357"/>
    <s v="DeJong"/>
    <s v="Paul"/>
    <s v="Cardinals"/>
    <s v="SS/2B"/>
    <m/>
    <n v="1"/>
    <m/>
    <x v="404"/>
    <x v="337"/>
    <x v="1"/>
    <s v="G"/>
  </r>
  <r>
    <s v="BB-Other3"/>
    <x v="55"/>
    <x v="42"/>
    <x v="0"/>
    <m/>
    <m/>
    <x v="0"/>
    <m/>
    <x v="0"/>
    <x v="601"/>
    <s v="Nola"/>
    <s v="Aaron"/>
    <s v="Phillies"/>
    <s v="P"/>
    <m/>
    <n v="1"/>
    <n v="0.25"/>
    <x v="345"/>
    <x v="336"/>
    <x v="1"/>
    <s v="F $.25"/>
  </r>
  <r>
    <s v="BB-Other3"/>
    <x v="55"/>
    <x v="42"/>
    <x v="0"/>
    <m/>
    <m/>
    <x v="0"/>
    <m/>
    <x v="1"/>
    <x v="470"/>
    <s v="Arcia"/>
    <s v="Orlando"/>
    <s v="Brewers"/>
    <s v="SS"/>
    <m/>
    <n v="1"/>
    <m/>
    <x v="396"/>
    <x v="337"/>
    <x v="1"/>
    <s v="G"/>
  </r>
  <r>
    <s v="BB-Other3"/>
    <x v="55"/>
    <x v="42"/>
    <x v="0"/>
    <m/>
    <m/>
    <x v="0"/>
    <m/>
    <x v="1"/>
    <x v="131"/>
    <s v="Thompson"/>
    <s v="Jake"/>
    <s v="Phillies"/>
    <s v="P"/>
    <m/>
    <n v="1"/>
    <m/>
    <x v="644"/>
    <x v="337"/>
    <x v="1"/>
    <s v="G"/>
  </r>
  <r>
    <s v="BB-Other3"/>
    <x v="55"/>
    <x v="42"/>
    <x v="0"/>
    <m/>
    <m/>
    <x v="0"/>
    <m/>
    <x v="1"/>
    <x v="233"/>
    <s v="Sierra"/>
    <s v="Magneuris"/>
    <s v="Cardinals"/>
    <s v="OF"/>
    <m/>
    <n v="1"/>
    <m/>
    <x v="923"/>
    <x v="337"/>
    <x v="1"/>
    <s v="G"/>
  </r>
  <r>
    <s v="BB-Other3"/>
    <x v="55"/>
    <x v="42"/>
    <x v="0"/>
    <m/>
    <m/>
    <x v="0"/>
    <m/>
    <x v="0"/>
    <x v="291"/>
    <s v="Diaz"/>
    <s v="Aledmys"/>
    <s v="Cardinals"/>
    <s v="SS"/>
    <m/>
    <n v="1"/>
    <m/>
    <x v="490"/>
    <x v="336"/>
    <x v="2"/>
    <s v="G"/>
  </r>
  <r>
    <s v="BB-Other3"/>
    <x v="55"/>
    <x v="42"/>
    <x v="0"/>
    <m/>
    <m/>
    <x v="0"/>
    <m/>
    <x v="1"/>
    <x v="335"/>
    <s v="Mancini"/>
    <s v="Trey"/>
    <s v="Orioles"/>
    <s v="OF/1B"/>
    <m/>
    <n v="1"/>
    <m/>
    <x v="431"/>
    <x v="337"/>
    <x v="1"/>
    <s v="G"/>
  </r>
  <r>
    <s v="BB-Other3"/>
    <x v="55"/>
    <x v="42"/>
    <x v="0"/>
    <m/>
    <m/>
    <x v="0"/>
    <m/>
    <x v="1"/>
    <x v="188"/>
    <s v="Winker"/>
    <s v="Jesse"/>
    <s v="Reds"/>
    <s v="OF"/>
    <m/>
    <n v="1"/>
    <m/>
    <x v="312"/>
    <x v="337"/>
    <x v="1"/>
    <s v="G"/>
  </r>
  <r>
    <s v="BB-Other3"/>
    <x v="55"/>
    <x v="42"/>
    <x v="0"/>
    <m/>
    <m/>
    <x v="0"/>
    <m/>
    <x v="0"/>
    <x v="89"/>
    <s v="Greinke"/>
    <s v="Zack"/>
    <s v="Diamond Backs"/>
    <s v="P"/>
    <m/>
    <n v="1"/>
    <m/>
    <x v="249"/>
    <x v="336"/>
    <x v="2"/>
    <s v="G"/>
  </r>
  <r>
    <s v="BB-Other3"/>
    <x v="55"/>
    <x v="42"/>
    <x v="0"/>
    <m/>
    <m/>
    <x v="0"/>
    <m/>
    <x v="1"/>
    <x v="483"/>
    <s v="Arroyo"/>
    <s v="Christian"/>
    <s v="Giants"/>
    <s v="SS/3B"/>
    <m/>
    <n v="1"/>
    <m/>
    <x v="424"/>
    <x v="337"/>
    <x v="1"/>
    <s v="G"/>
  </r>
  <r>
    <s v="BB-Other3"/>
    <x v="55"/>
    <x v="42"/>
    <x v="0"/>
    <m/>
    <m/>
    <x v="0"/>
    <m/>
    <x v="1"/>
    <x v="377"/>
    <s v="Weaver"/>
    <s v="Luke"/>
    <s v="Cardinals"/>
    <s v="P"/>
    <m/>
    <n v="1"/>
    <m/>
    <x v="336"/>
    <x v="337"/>
    <x v="1"/>
    <s v="G"/>
  </r>
  <r>
    <s v="TL"/>
    <x v="55"/>
    <x v="42"/>
    <x v="0"/>
    <m/>
    <m/>
    <x v="0"/>
    <m/>
    <x v="1"/>
    <x v="615"/>
    <s v="Bellinger"/>
    <s v="Cody"/>
    <s v="Dodgers"/>
    <s v="1B/OF"/>
    <m/>
    <n v="1"/>
    <n v="2"/>
    <x v="729"/>
    <x v="337"/>
    <x v="4"/>
    <s v="E $1"/>
  </r>
  <r>
    <s v="BB-Other3"/>
    <x v="55"/>
    <x v="42"/>
    <x v="0"/>
    <s v="Artist Proof"/>
    <m/>
    <x v="0"/>
    <m/>
    <x v="1"/>
    <x v="129"/>
    <s v="Newcomb"/>
    <s v="Sean"/>
    <s v="Braves"/>
    <s v="P"/>
    <m/>
    <n v="1"/>
    <m/>
    <x v="448"/>
    <x v="338"/>
    <x v="1"/>
    <s v="G"/>
  </r>
  <r>
    <s v="BB-Other3"/>
    <x v="55"/>
    <x v="42"/>
    <x v="0"/>
    <s v="Artist Proof"/>
    <m/>
    <x v="0"/>
    <m/>
    <x v="1"/>
    <x v="132"/>
    <s v="Lamet"/>
    <s v="Dinelson"/>
    <s v="Padres"/>
    <s v="P"/>
    <m/>
    <n v="1"/>
    <m/>
    <x v="924"/>
    <x v="338"/>
    <x v="1"/>
    <s v="G"/>
  </r>
  <r>
    <s v="BB-Other3"/>
    <x v="55"/>
    <x v="42"/>
    <x v="0"/>
    <s v="Artist Proof"/>
    <m/>
    <x v="0"/>
    <m/>
    <x v="0"/>
    <x v="614"/>
    <s v="Sanchez"/>
    <s v="Gary"/>
    <s v="Yankees"/>
    <s v="C"/>
    <m/>
    <n v="1"/>
    <n v="0.25"/>
    <x v="394"/>
    <x v="339"/>
    <x v="2"/>
    <s v="F $.25"/>
  </r>
  <r>
    <s v="BB-Other3"/>
    <x v="55"/>
    <x v="42"/>
    <x v="147"/>
    <m/>
    <m/>
    <x v="0"/>
    <m/>
    <x v="1"/>
    <x v="28"/>
    <s v="Bregman"/>
    <s v="Alex"/>
    <s v="Astros"/>
    <s v="3B"/>
    <m/>
    <n v="1"/>
    <m/>
    <x v="647"/>
    <x v="340"/>
    <x v="4"/>
    <s v="G"/>
  </r>
  <r>
    <s v="BB-Other3"/>
    <x v="55"/>
    <x v="42"/>
    <x v="148"/>
    <m/>
    <m/>
    <x v="0"/>
    <m/>
    <x v="0"/>
    <x v="1515"/>
    <s v="Suzuki"/>
    <s v="Ichiro"/>
    <s v="Marlins"/>
    <s v="OF"/>
    <m/>
    <n v="1"/>
    <n v="0.25"/>
    <x v="238"/>
    <x v="341"/>
    <x v="2"/>
    <s v="F $.25"/>
  </r>
  <r>
    <s v="BB-Other2"/>
    <x v="55"/>
    <x v="24"/>
    <x v="149"/>
    <m/>
    <m/>
    <x v="0"/>
    <m/>
    <x v="1"/>
    <x v="1516"/>
    <s v="Gurriel"/>
    <s v="Yulieski"/>
    <s v="Astros"/>
    <m/>
    <m/>
    <n v="1"/>
    <m/>
    <x v="911"/>
    <x v="342"/>
    <x v="2"/>
    <s v="G"/>
  </r>
  <r>
    <s v="BB-Other3"/>
    <x v="55"/>
    <x v="24"/>
    <x v="105"/>
    <m/>
    <m/>
    <x v="6"/>
    <m/>
    <x v="0"/>
    <x v="1517"/>
    <s v="Suzuki"/>
    <s v="Ichiro"/>
    <s v="Marlins"/>
    <s v="OF"/>
    <m/>
    <n v="1"/>
    <n v="10"/>
    <x v="238"/>
    <x v="239"/>
    <x v="2"/>
    <s v="C $10"/>
  </r>
  <r>
    <s v="BB-Other2"/>
    <x v="55"/>
    <x v="24"/>
    <x v="103"/>
    <m/>
    <m/>
    <x v="0"/>
    <m/>
    <x v="0"/>
    <x v="178"/>
    <s v="Machado"/>
    <s v="Manny"/>
    <s v="Orioles"/>
    <s v="3B"/>
    <m/>
    <n v="1"/>
    <n v="1.5"/>
    <x v="309"/>
    <x v="343"/>
    <x v="4"/>
    <s v="E $1"/>
  </r>
  <r>
    <s v="BB-Other2"/>
    <x v="55"/>
    <x v="24"/>
    <x v="103"/>
    <m/>
    <m/>
    <x v="0"/>
    <m/>
    <x v="0"/>
    <x v="265"/>
    <s v="Lindor"/>
    <s v="Francisco"/>
    <s v="Indians"/>
    <s v="SS"/>
    <m/>
    <n v="1"/>
    <n v="1.5"/>
    <x v="374"/>
    <x v="343"/>
    <x v="4"/>
    <s v="E $1"/>
  </r>
  <r>
    <s v="BB-Other2"/>
    <x v="55"/>
    <x v="24"/>
    <x v="31"/>
    <m/>
    <m/>
    <x v="0"/>
    <m/>
    <x v="0"/>
    <x v="1518"/>
    <s v="Kershaw,C/Marichal, J"/>
    <m/>
    <m/>
    <m/>
    <m/>
    <n v="1"/>
    <n v="2.5"/>
    <x v="925"/>
    <x v="344"/>
    <x v="1"/>
    <s v="E $1"/>
  </r>
  <r>
    <s v="BB-Other2"/>
    <x v="55"/>
    <x v="24"/>
    <x v="0"/>
    <m/>
    <m/>
    <x v="0"/>
    <m/>
    <x v="0"/>
    <x v="267"/>
    <s v="Ortiz,D/Pujols,A/Encarnacion,Ed"/>
    <m/>
    <s v="Leader"/>
    <m/>
    <m/>
    <n v="1"/>
    <n v="0.75"/>
    <x v="926"/>
    <x v="132"/>
    <x v="1"/>
    <s v="F $.25"/>
  </r>
  <r>
    <s v="BB-Other2"/>
    <x v="55"/>
    <x v="24"/>
    <x v="0"/>
    <m/>
    <m/>
    <x v="0"/>
    <m/>
    <x v="0"/>
    <x v="127"/>
    <s v="Bryant,K /Arenado,N/Carter,C"/>
    <m/>
    <s v="Leader"/>
    <m/>
    <m/>
    <n v="1"/>
    <n v="2"/>
    <x v="927"/>
    <x v="132"/>
    <x v="1"/>
    <s v="E $1"/>
  </r>
  <r>
    <s v="BB-Other2"/>
    <x v="55"/>
    <x v="24"/>
    <x v="0"/>
    <m/>
    <m/>
    <x v="0"/>
    <m/>
    <x v="0"/>
    <x v="178"/>
    <s v="Sanchez,A/Verlander,J/Tanaka,M"/>
    <m/>
    <s v="Leader"/>
    <m/>
    <m/>
    <n v="1"/>
    <n v="0.25"/>
    <x v="928"/>
    <x v="132"/>
    <x v="1"/>
    <s v="F $.25"/>
  </r>
  <r>
    <s v="BB-Other2"/>
    <x v="55"/>
    <x v="24"/>
    <x v="0"/>
    <m/>
    <m/>
    <x v="0"/>
    <m/>
    <x v="0"/>
    <x v="265"/>
    <s v="Scherzer,M / Bumgarner /Ray,Robbie"/>
    <m/>
    <s v="Leader"/>
    <m/>
    <m/>
    <n v="1"/>
    <n v="0.75"/>
    <x v="929"/>
    <x v="132"/>
    <x v="1"/>
    <s v="F $.25"/>
  </r>
  <r>
    <s v="BB-Other2"/>
    <x v="55"/>
    <x v="24"/>
    <x v="0"/>
    <m/>
    <m/>
    <x v="0"/>
    <m/>
    <x v="1"/>
    <x v="181"/>
    <s v="Margot,Manny / Renfroe, Hunter"/>
    <m/>
    <s v="Padres"/>
    <s v="OF"/>
    <m/>
    <n v="1"/>
    <m/>
    <x v="930"/>
    <x v="241"/>
    <x v="1"/>
    <s v="G"/>
  </r>
  <r>
    <s v="BB-Other2"/>
    <x v="55"/>
    <x v="24"/>
    <x v="0"/>
    <m/>
    <m/>
    <x v="0"/>
    <m/>
    <x v="0"/>
    <x v="270"/>
    <s v="Broxton"/>
    <s v="Keon"/>
    <s v="Brewers"/>
    <s v="OF"/>
    <m/>
    <n v="1"/>
    <m/>
    <x v="547"/>
    <x v="132"/>
    <x v="1"/>
    <s v="G"/>
  </r>
  <r>
    <s v="BB-Other2"/>
    <x v="55"/>
    <x v="24"/>
    <x v="0"/>
    <m/>
    <m/>
    <x v="0"/>
    <m/>
    <x v="1"/>
    <x v="388"/>
    <s v="Plutko, Adam / Garner, Perci"/>
    <m/>
    <s v="Indians"/>
    <m/>
    <m/>
    <n v="1"/>
    <m/>
    <x v="931"/>
    <x v="241"/>
    <x v="1"/>
    <s v="G"/>
  </r>
  <r>
    <s v="BB-Other2"/>
    <x v="55"/>
    <x v="24"/>
    <x v="0"/>
    <m/>
    <m/>
    <x v="0"/>
    <m/>
    <x v="0"/>
    <x v="289"/>
    <s v="Edwards Jr."/>
    <s v="Carl"/>
    <s v="Cubs"/>
    <s v="P"/>
    <m/>
    <n v="1"/>
    <m/>
    <x v="482"/>
    <x v="132"/>
    <x v="1"/>
    <s v="G"/>
  </r>
  <r>
    <s v="BB-Other2"/>
    <x v="55"/>
    <x v="24"/>
    <x v="0"/>
    <m/>
    <m/>
    <x v="0"/>
    <m/>
    <x v="0"/>
    <x v="723"/>
    <s v="Swanson,Dansby /Ruiz,Rio"/>
    <m/>
    <s v="Braves"/>
    <m/>
    <m/>
    <n v="1"/>
    <n v="5"/>
    <x v="932"/>
    <x v="132"/>
    <x v="1"/>
    <s v="D $5"/>
  </r>
  <r>
    <s v="BB-Other2"/>
    <x v="55"/>
    <x v="24"/>
    <x v="0"/>
    <m/>
    <m/>
    <x v="0"/>
    <m/>
    <x v="0"/>
    <x v="275"/>
    <s v="Nola"/>
    <s v="Aaron"/>
    <s v="Phillies"/>
    <s v="P"/>
    <m/>
    <n v="1"/>
    <n v="0.25"/>
    <x v="345"/>
    <x v="132"/>
    <x v="1"/>
    <s v="F $.25"/>
  </r>
  <r>
    <s v="BB-Other2"/>
    <x v="55"/>
    <x v="24"/>
    <x v="0"/>
    <m/>
    <m/>
    <x v="0"/>
    <m/>
    <x v="0"/>
    <x v="306"/>
    <s v="Baez"/>
    <s v="Javier"/>
    <s v="Cubs"/>
    <s v="2B"/>
    <m/>
    <n v="1"/>
    <n v="0.75"/>
    <x v="362"/>
    <x v="132"/>
    <x v="1"/>
    <s v="F $.25"/>
  </r>
  <r>
    <s v="BB-Other2"/>
    <x v="55"/>
    <x v="24"/>
    <x v="0"/>
    <m/>
    <m/>
    <x v="0"/>
    <m/>
    <x v="1"/>
    <x v="514"/>
    <s v="Fulmer, Carson / Moncada, Yoan"/>
    <m/>
    <s v="White Sox"/>
    <m/>
    <m/>
    <n v="1"/>
    <m/>
    <x v="933"/>
    <x v="241"/>
    <x v="1"/>
    <s v="G"/>
  </r>
  <r>
    <s v="BB-Other2"/>
    <x v="55"/>
    <x v="24"/>
    <x v="0"/>
    <m/>
    <m/>
    <x v="0"/>
    <m/>
    <x v="0"/>
    <x v="663"/>
    <s v="Gamboa,Eddie / Querecuto,Juniel"/>
    <m/>
    <s v="Rays"/>
    <m/>
    <m/>
    <n v="1"/>
    <m/>
    <x v="934"/>
    <x v="132"/>
    <x v="1"/>
    <s v="G"/>
  </r>
  <r>
    <s v="BB-Other2"/>
    <x v="55"/>
    <x v="24"/>
    <x v="0"/>
    <m/>
    <m/>
    <x v="0"/>
    <m/>
    <x v="0"/>
    <x v="1514"/>
    <s v="Greinke"/>
    <s v="Zack"/>
    <s v="Diamond Backs"/>
    <s v="P"/>
    <m/>
    <n v="1"/>
    <n v="0.25"/>
    <x v="249"/>
    <x v="132"/>
    <x v="2"/>
    <s v="F $.25"/>
  </r>
  <r>
    <s v="TL"/>
    <x v="55"/>
    <x v="24"/>
    <x v="0"/>
    <m/>
    <m/>
    <x v="0"/>
    <m/>
    <x v="1"/>
    <x v="1519"/>
    <s v="Judge, Aaron / Austin, Tyler"/>
    <m/>
    <s v="Yankees"/>
    <m/>
    <m/>
    <n v="1"/>
    <n v="10"/>
    <x v="935"/>
    <x v="241"/>
    <x v="1"/>
    <s v="C $10"/>
  </r>
  <r>
    <s v="TL"/>
    <x v="55"/>
    <x v="24"/>
    <x v="0"/>
    <s v="SP Action"/>
    <m/>
    <x v="10"/>
    <m/>
    <x v="1"/>
    <x v="1520"/>
    <s v="Judge"/>
    <s v="Aaron"/>
    <s v="Yankees"/>
    <m/>
    <m/>
    <n v="1"/>
    <n v="20"/>
    <x v="639"/>
    <x v="345"/>
    <x v="2"/>
    <s v="C $10"/>
  </r>
  <r>
    <s v="BB-Other2"/>
    <x v="55"/>
    <x v="24"/>
    <x v="0"/>
    <m/>
    <m/>
    <x v="0"/>
    <m/>
    <x v="0"/>
    <x v="767"/>
    <s v="Herrera"/>
    <s v="Odubel"/>
    <s v="Phillies"/>
    <s v="OF"/>
    <m/>
    <n v="1"/>
    <m/>
    <x v="530"/>
    <x v="132"/>
    <x v="1"/>
    <s v="G"/>
  </r>
  <r>
    <s v="BB-Other2"/>
    <x v="55"/>
    <x v="24"/>
    <x v="0"/>
    <m/>
    <m/>
    <x v="0"/>
    <m/>
    <x v="1"/>
    <x v="366"/>
    <s v="Arcia,Orlando / Suter,Brent"/>
    <m/>
    <s v="Brewers"/>
    <m/>
    <m/>
    <n v="1"/>
    <m/>
    <x v="936"/>
    <x v="241"/>
    <x v="1"/>
    <s v="G"/>
  </r>
  <r>
    <s v="BB-Other2"/>
    <x v="55"/>
    <x v="24"/>
    <x v="0"/>
    <m/>
    <m/>
    <x v="0"/>
    <m/>
    <x v="0"/>
    <x v="433"/>
    <s v="Suzuki"/>
    <s v="Ichiro"/>
    <s v="Marlins"/>
    <s v="OF"/>
    <m/>
    <n v="1"/>
    <n v="1"/>
    <x v="238"/>
    <x v="132"/>
    <x v="2"/>
    <s v="E $1"/>
  </r>
  <r>
    <s v="BB-Other2"/>
    <x v="55"/>
    <x v="24"/>
    <x v="0"/>
    <m/>
    <m/>
    <x v="0"/>
    <m/>
    <x v="1"/>
    <x v="1521"/>
    <s v="Benintendi, A / Scott, Robby"/>
    <m/>
    <s v="Red Sox"/>
    <m/>
    <m/>
    <n v="1"/>
    <n v="6"/>
    <x v="937"/>
    <x v="241"/>
    <x v="1"/>
    <s v="D $5"/>
  </r>
  <r>
    <s v="BB-Other2"/>
    <x v="55"/>
    <x v="24"/>
    <x v="0"/>
    <m/>
    <m/>
    <x v="0"/>
    <m/>
    <x v="1"/>
    <x v="688"/>
    <s v="Goodwin, Brian / Kieboom, Spencer"/>
    <m/>
    <s v="Nationals"/>
    <m/>
    <m/>
    <n v="1"/>
    <m/>
    <x v="938"/>
    <x v="241"/>
    <x v="1"/>
    <s v="G"/>
  </r>
  <r>
    <s v="BB-Other2"/>
    <x v="55"/>
    <x v="24"/>
    <x v="0"/>
    <m/>
    <m/>
    <x v="0"/>
    <m/>
    <x v="1"/>
    <x v="551"/>
    <s v="Musgrove"/>
    <s v="Joe"/>
    <s v="Astros"/>
    <s v="P"/>
    <m/>
    <n v="1"/>
    <m/>
    <x v="622"/>
    <x v="241"/>
    <x v="1"/>
    <s v="G"/>
  </r>
  <r>
    <s v="BB-Other2"/>
    <x v="55"/>
    <x v="24"/>
    <x v="0"/>
    <m/>
    <m/>
    <x v="0"/>
    <m/>
    <x v="0"/>
    <x v="60"/>
    <s v="Suzuki"/>
    <s v="Ichiro"/>
    <s v="Marlins"/>
    <m/>
    <m/>
    <n v="1"/>
    <n v="0"/>
    <x v="238"/>
    <x v="132"/>
    <x v="2"/>
    <s v="G"/>
  </r>
  <r>
    <s v="BB-Other2"/>
    <x v="55"/>
    <x v="24"/>
    <x v="0"/>
    <m/>
    <m/>
    <x v="0"/>
    <m/>
    <x v="0"/>
    <x v="1522"/>
    <s v="Betts"/>
    <s v="Mookie"/>
    <s v="Red Sox"/>
    <s v="OF"/>
    <m/>
    <n v="1"/>
    <n v="1"/>
    <x v="331"/>
    <x v="132"/>
    <x v="2"/>
    <s v="E $1"/>
  </r>
  <r>
    <s v="BB-Other2"/>
    <x v="55"/>
    <x v="24"/>
    <x v="0"/>
    <m/>
    <m/>
    <x v="0"/>
    <m/>
    <x v="0"/>
    <x v="1523"/>
    <s v="Seager"/>
    <s v="Corey"/>
    <s v="Dodgers"/>
    <s v="SS"/>
    <m/>
    <n v="1"/>
    <n v="1.25"/>
    <x v="395"/>
    <x v="132"/>
    <x v="2"/>
    <s v="E $1"/>
  </r>
  <r>
    <s v="BB-Other2"/>
    <x v="55"/>
    <x v="24"/>
    <x v="0"/>
    <m/>
    <m/>
    <x v="0"/>
    <m/>
    <x v="0"/>
    <x v="434"/>
    <s v="Machado"/>
    <s v="Manny"/>
    <s v="Orioles"/>
    <s v="3B"/>
    <m/>
    <n v="1"/>
    <n v="0.6"/>
    <x v="309"/>
    <x v="132"/>
    <x v="4"/>
    <s v="F $.25"/>
  </r>
  <r>
    <s v="BB-Other2"/>
    <x v="55"/>
    <x v="24"/>
    <x v="0"/>
    <m/>
    <m/>
    <x v="0"/>
    <m/>
    <x v="0"/>
    <x v="11"/>
    <s v="Altuve"/>
    <s v="Jose"/>
    <s v="Astros"/>
    <s v="2B"/>
    <m/>
    <n v="1"/>
    <n v="0.25"/>
    <x v="320"/>
    <x v="132"/>
    <x v="2"/>
    <s v="F $.25"/>
  </r>
  <r>
    <s v="BB-Other2"/>
    <x v="55"/>
    <x v="24"/>
    <x v="0"/>
    <m/>
    <m/>
    <x v="0"/>
    <m/>
    <x v="0"/>
    <x v="461"/>
    <s v="Rizzo"/>
    <s v="Anthony"/>
    <s v="Cubs"/>
    <s v="1B"/>
    <m/>
    <n v="1"/>
    <n v="1"/>
    <x v="317"/>
    <x v="132"/>
    <x v="2"/>
    <s v="E $1"/>
  </r>
  <r>
    <s v="BB-Other2"/>
    <x v="55"/>
    <x v="24"/>
    <x v="0"/>
    <m/>
    <m/>
    <x v="0"/>
    <m/>
    <x v="0"/>
    <x v="479"/>
    <s v="Arenado"/>
    <s v="Nolan"/>
    <s v="Rockies"/>
    <s v="3B"/>
    <m/>
    <n v="1"/>
    <n v="0.6"/>
    <x v="277"/>
    <x v="132"/>
    <x v="4"/>
    <s v="F $.25"/>
  </r>
  <r>
    <s v="BB-Other2"/>
    <x v="55"/>
    <x v="24"/>
    <x v="0"/>
    <m/>
    <m/>
    <x v="0"/>
    <m/>
    <x v="0"/>
    <x v="571"/>
    <s v="Kershaw"/>
    <s v="Clayton"/>
    <s v="Dodgers"/>
    <s v="P"/>
    <m/>
    <n v="1"/>
    <n v="1"/>
    <x v="281"/>
    <x v="132"/>
    <x v="2"/>
    <s v="E $1"/>
  </r>
  <r>
    <s v="BB-Other2"/>
    <x v="55"/>
    <x v="24"/>
    <x v="0"/>
    <m/>
    <m/>
    <x v="0"/>
    <m/>
    <x v="0"/>
    <x v="531"/>
    <s v="Syndergaard"/>
    <s v="Noah"/>
    <s v="Mets"/>
    <s v="P"/>
    <m/>
    <n v="1"/>
    <n v="0.6"/>
    <x v="515"/>
    <x v="132"/>
    <x v="2"/>
    <s v="F $.25"/>
  </r>
  <r>
    <s v="BB-Other2"/>
    <x v="55"/>
    <x v="24"/>
    <x v="0"/>
    <m/>
    <m/>
    <x v="0"/>
    <m/>
    <x v="1"/>
    <x v="681"/>
    <s v="Shipley, Braden / Koch, Matt"/>
    <m/>
    <s v="Diamond Backs"/>
    <m/>
    <m/>
    <n v="1"/>
    <m/>
    <x v="939"/>
    <x v="241"/>
    <x v="1"/>
    <s v="G"/>
  </r>
  <r>
    <s v="BB-Other2"/>
    <x v="55"/>
    <x v="24"/>
    <x v="0"/>
    <m/>
    <m/>
    <x v="0"/>
    <m/>
    <x v="1"/>
    <x v="111"/>
    <s v="Dermody, Matt / Barnes, Danny"/>
    <m/>
    <s v="Blue Jays"/>
    <m/>
    <m/>
    <n v="1"/>
    <m/>
    <x v="940"/>
    <x v="241"/>
    <x v="1"/>
    <s v="G"/>
  </r>
  <r>
    <s v="BB-Other2"/>
    <x v="55"/>
    <x v="24"/>
    <x v="0"/>
    <m/>
    <m/>
    <x v="0"/>
    <m/>
    <x v="0"/>
    <x v="95"/>
    <s v="Kershaw"/>
    <s v="Clayton"/>
    <s v="Dodgers"/>
    <s v="P"/>
    <m/>
    <n v="1"/>
    <n v="1"/>
    <x v="281"/>
    <x v="132"/>
    <x v="2"/>
    <s v="E $1"/>
  </r>
  <r>
    <s v="BB-Other2"/>
    <x v="55"/>
    <x v="24"/>
    <x v="0"/>
    <m/>
    <m/>
    <x v="10"/>
    <m/>
    <x v="0"/>
    <x v="1524"/>
    <s v="DeGrom"/>
    <s v="Jacob"/>
    <s v="Mets"/>
    <s v="P"/>
    <m/>
    <n v="1"/>
    <n v="5"/>
    <x v="352"/>
    <x v="242"/>
    <x v="2"/>
    <s v="D $5"/>
  </r>
  <r>
    <s v="BB-Other2"/>
    <x v="55"/>
    <x v="24"/>
    <x v="0"/>
    <m/>
    <m/>
    <x v="10"/>
    <m/>
    <x v="0"/>
    <x v="625"/>
    <s v="Sano"/>
    <s v="Miguel"/>
    <s v="Twins"/>
    <s v="OF"/>
    <m/>
    <n v="1"/>
    <m/>
    <x v="462"/>
    <x v="242"/>
    <x v="2"/>
    <s v="G"/>
  </r>
  <r>
    <s v="BB-Other2"/>
    <x v="55"/>
    <x v="24"/>
    <x v="0"/>
    <m/>
    <m/>
    <x v="10"/>
    <m/>
    <x v="0"/>
    <x v="225"/>
    <s v="Sanchez"/>
    <s v="Gary"/>
    <s v="Yankees"/>
    <s v="C"/>
    <m/>
    <n v="1"/>
    <n v="12"/>
    <x v="394"/>
    <x v="242"/>
    <x v="2"/>
    <s v="C $10"/>
  </r>
  <r>
    <s v="BB-Other2"/>
    <x v="55"/>
    <x v="24"/>
    <x v="0"/>
    <m/>
    <m/>
    <x v="10"/>
    <m/>
    <x v="0"/>
    <x v="35"/>
    <s v="Segura"/>
    <s v="Jean"/>
    <s v="Mariners"/>
    <s v="SS"/>
    <m/>
    <n v="1"/>
    <m/>
    <x v="323"/>
    <x v="242"/>
    <x v="2"/>
    <s v="G"/>
  </r>
  <r>
    <s v="BB-Other2"/>
    <x v="55"/>
    <x v="24"/>
    <x v="0"/>
    <m/>
    <m/>
    <x v="10"/>
    <m/>
    <x v="0"/>
    <x v="321"/>
    <s v="Bradley Jr"/>
    <s v="Jackie"/>
    <s v="Red Sox"/>
    <s v="OF"/>
    <m/>
    <n v="1"/>
    <m/>
    <x v="941"/>
    <x v="242"/>
    <x v="1"/>
    <s v="G"/>
  </r>
  <r>
    <s v="BB-Other3"/>
    <x v="55"/>
    <x v="43"/>
    <x v="150"/>
    <m/>
    <m/>
    <x v="0"/>
    <m/>
    <x v="3"/>
    <x v="1525"/>
    <s v="Moniak"/>
    <s v="Mickey"/>
    <s v="Blueclaws"/>
    <s v="OF"/>
    <m/>
    <n v="1"/>
    <m/>
    <x v="706"/>
    <x v="346"/>
    <x v="1"/>
    <s v="G"/>
  </r>
  <r>
    <s v="BB-Other3"/>
    <x v="55"/>
    <x v="43"/>
    <x v="0"/>
    <m/>
    <m/>
    <x v="0"/>
    <m/>
    <x v="3"/>
    <x v="178"/>
    <s v="Taveras"/>
    <s v="Leody"/>
    <s v="Hickory Cardinals"/>
    <s v="OF"/>
    <m/>
    <n v="1"/>
    <m/>
    <x v="442"/>
    <x v="347"/>
    <x v="1"/>
    <s v="G"/>
  </r>
  <r>
    <s v="BB-Other3"/>
    <x v="55"/>
    <x v="43"/>
    <x v="0"/>
    <m/>
    <m/>
    <x v="0"/>
    <m/>
    <x v="3"/>
    <x v="51"/>
    <s v="Basabe"/>
    <s v="Luis"/>
    <s v="Winston Salem Dash"/>
    <s v="OF"/>
    <m/>
    <n v="1"/>
    <m/>
    <x v="942"/>
    <x v="347"/>
    <x v="1"/>
    <s v="G"/>
  </r>
  <r>
    <s v="BB-Other3"/>
    <x v="55"/>
    <x v="43"/>
    <x v="0"/>
    <m/>
    <m/>
    <x v="0"/>
    <m/>
    <x v="3"/>
    <x v="363"/>
    <s v="Lauer"/>
    <s v="Eric"/>
    <s v="Lake Elsinore Storm"/>
    <s v="P"/>
    <m/>
    <n v="1"/>
    <m/>
    <x v="943"/>
    <x v="347"/>
    <x v="1"/>
    <s v="G"/>
  </r>
  <r>
    <s v="BB-Other3"/>
    <x v="55"/>
    <x v="43"/>
    <x v="0"/>
    <m/>
    <m/>
    <x v="0"/>
    <m/>
    <x v="3"/>
    <x v="641"/>
    <s v="Viloria"/>
    <s v="Meibrys"/>
    <s v="Lexington Legends"/>
    <s v="C"/>
    <m/>
    <n v="1"/>
    <m/>
    <x v="944"/>
    <x v="347"/>
    <x v="1"/>
    <s v="G"/>
  </r>
  <r>
    <s v="BB-Other3"/>
    <x v="55"/>
    <x v="43"/>
    <x v="0"/>
    <m/>
    <m/>
    <x v="0"/>
    <m/>
    <x v="3"/>
    <x v="102"/>
    <s v="Allen"/>
    <s v="Greg"/>
    <s v="Akron Rubberducks"/>
    <s v="OF"/>
    <m/>
    <n v="1"/>
    <m/>
    <x v="945"/>
    <x v="347"/>
    <x v="1"/>
    <s v="G"/>
  </r>
  <r>
    <s v="BB-Other3"/>
    <x v="55"/>
    <x v="43"/>
    <x v="0"/>
    <m/>
    <m/>
    <x v="0"/>
    <m/>
    <x v="3"/>
    <x v="272"/>
    <s v="Maitan"/>
    <s v="Kevin"/>
    <s v="GCL Braves"/>
    <s v="OF"/>
    <m/>
    <n v="1"/>
    <m/>
    <x v="691"/>
    <x v="347"/>
    <x v="1"/>
    <s v="G"/>
  </r>
  <r>
    <s v="BB-Other3"/>
    <x v="55"/>
    <x v="43"/>
    <x v="0"/>
    <m/>
    <m/>
    <x v="0"/>
    <m/>
    <x v="3"/>
    <x v="233"/>
    <s v="Crawford"/>
    <s v="JP"/>
    <s v="Lehigh Valley Iron Pigs"/>
    <s v="SS"/>
    <m/>
    <n v="1"/>
    <m/>
    <x v="899"/>
    <x v="347"/>
    <x v="1"/>
    <s v="G"/>
  </r>
  <r>
    <s v="BB-Other3"/>
    <x v="55"/>
    <x v="43"/>
    <x v="0"/>
    <m/>
    <m/>
    <x v="0"/>
    <m/>
    <x v="3"/>
    <x v="9"/>
    <s v="Albies"/>
    <s v="Ozzie"/>
    <s v="Gwinnett Braves"/>
    <s v="SS"/>
    <m/>
    <n v="1"/>
    <m/>
    <x v="946"/>
    <x v="347"/>
    <x v="1"/>
    <s v="G"/>
  </r>
  <r>
    <s v="BB-Other3"/>
    <x v="55"/>
    <x v="43"/>
    <x v="0"/>
    <m/>
    <m/>
    <x v="0"/>
    <m/>
    <x v="3"/>
    <x v="5"/>
    <s v="Jimenez"/>
    <s v="Eloy"/>
    <s v="Winston Salem Dash"/>
    <s v="OF"/>
    <n v="23"/>
    <n v="1"/>
    <m/>
    <x v="333"/>
    <x v="347"/>
    <x v="1"/>
    <s v="G"/>
  </r>
  <r>
    <s v="BB-Other3"/>
    <x v="55"/>
    <x v="43"/>
    <x v="0"/>
    <m/>
    <m/>
    <x v="0"/>
    <m/>
    <x v="3"/>
    <x v="300"/>
    <s v="Akin"/>
    <s v="Keegan"/>
    <s v="Frederick Keys"/>
    <s v="P"/>
    <m/>
    <n v="1"/>
    <m/>
    <x v="947"/>
    <x v="347"/>
    <x v="1"/>
    <s v="G"/>
  </r>
  <r>
    <s v="BB-Other3"/>
    <x v="55"/>
    <x v="43"/>
    <x v="0"/>
    <m/>
    <m/>
    <x v="0"/>
    <m/>
    <x v="3"/>
    <x v="474"/>
    <s v="Alcantara"/>
    <s v="Sandy"/>
    <s v="Springfield Cardinals"/>
    <s v="P"/>
    <m/>
    <n v="1"/>
    <m/>
    <x v="948"/>
    <x v="347"/>
    <x v="1"/>
    <s v="G"/>
  </r>
  <r>
    <s v="BB-Other3"/>
    <x v="55"/>
    <x v="43"/>
    <x v="0"/>
    <m/>
    <m/>
    <x v="0"/>
    <m/>
    <x v="3"/>
    <x v="350"/>
    <s v="Gillaspie"/>
    <s v="Casey"/>
    <s v="Durham Bulls"/>
    <s v="1B"/>
    <m/>
    <n v="1"/>
    <m/>
    <x v="949"/>
    <x v="347"/>
    <x v="1"/>
    <s v="G"/>
  </r>
  <r>
    <s v="BB-Other3"/>
    <x v="55"/>
    <x v="43"/>
    <x v="0"/>
    <m/>
    <m/>
    <x v="0"/>
    <m/>
    <x v="3"/>
    <x v="23"/>
    <s v="Devers"/>
    <s v="Rafael"/>
    <s v="Portland Seadogs"/>
    <s v="3B"/>
    <m/>
    <n v="1"/>
    <m/>
    <x v="692"/>
    <x v="347"/>
    <x v="1"/>
    <s v="G"/>
  </r>
  <r>
    <s v="BB-Other3"/>
    <x v="55"/>
    <x v="43"/>
    <x v="0"/>
    <m/>
    <m/>
    <x v="0"/>
    <m/>
    <x v="3"/>
    <x v="238"/>
    <s v="Dickerson,Alex/Viloria, Meibrys/Ruiz,Keibert"/>
    <m/>
    <s v="Leader"/>
    <m/>
    <m/>
    <n v="1"/>
    <m/>
    <x v="950"/>
    <x v="347"/>
    <x v="1"/>
    <s v="G"/>
  </r>
  <r>
    <s v="Topps4"/>
    <x v="55"/>
    <x v="44"/>
    <x v="0"/>
    <s v="Snowflake Silver"/>
    <m/>
    <x v="0"/>
    <m/>
    <x v="1"/>
    <x v="1526"/>
    <s v="Hoffman"/>
    <s v="Jeff"/>
    <s v="Rockies"/>
    <s v="P"/>
    <m/>
    <n v="1"/>
    <m/>
    <x v="636"/>
    <x v="348"/>
    <x v="1"/>
    <s v="G"/>
  </r>
  <r>
    <s v="Topps4"/>
    <x v="55"/>
    <x v="44"/>
    <x v="0"/>
    <s v="Snowflake Silver"/>
    <m/>
    <x v="0"/>
    <m/>
    <x v="0"/>
    <x v="1527"/>
    <s v="Altuve"/>
    <s v="Jose"/>
    <s v="Astros"/>
    <s v="2B"/>
    <m/>
    <n v="1"/>
    <n v="0.75"/>
    <x v="320"/>
    <x v="349"/>
    <x v="2"/>
    <s v="F $.25"/>
  </r>
  <r>
    <s v="Topps4"/>
    <x v="55"/>
    <x v="44"/>
    <x v="0"/>
    <s v="Snowflake Silver"/>
    <m/>
    <x v="0"/>
    <m/>
    <x v="1"/>
    <x v="1528"/>
    <s v="Lamet"/>
    <s v="Dinelson"/>
    <s v="Padres"/>
    <s v="P"/>
    <m/>
    <n v="1"/>
    <m/>
    <x v="924"/>
    <x v="348"/>
    <x v="1"/>
    <s v="G"/>
  </r>
  <r>
    <s v="Topps4"/>
    <x v="55"/>
    <x v="44"/>
    <x v="0"/>
    <m/>
    <m/>
    <x v="6"/>
    <m/>
    <x v="0"/>
    <x v="1529"/>
    <s v="Verlander"/>
    <s v="Justin"/>
    <s v="Tigers"/>
    <s v="P"/>
    <m/>
    <n v="1"/>
    <n v="2"/>
    <x v="258"/>
    <x v="350"/>
    <x v="2"/>
    <s v="E $1"/>
  </r>
  <r>
    <s v="Topps4"/>
    <x v="55"/>
    <x v="44"/>
    <x v="0"/>
    <m/>
    <m/>
    <x v="6"/>
    <m/>
    <x v="0"/>
    <x v="1530"/>
    <s v="Baez"/>
    <s v="Javier"/>
    <s v="Cubs"/>
    <s v="2B"/>
    <m/>
    <n v="1"/>
    <n v="2"/>
    <x v="362"/>
    <x v="350"/>
    <x v="1"/>
    <s v="E $1"/>
  </r>
  <r>
    <s v="Topps4"/>
    <x v="55"/>
    <x v="44"/>
    <x v="0"/>
    <m/>
    <m/>
    <x v="0"/>
    <m/>
    <x v="0"/>
    <x v="1531"/>
    <s v="Bryant"/>
    <s v="Kris"/>
    <s v="Cubs"/>
    <s v="3B"/>
    <m/>
    <n v="1"/>
    <n v="1.5"/>
    <x v="367"/>
    <x v="351"/>
    <x v="4"/>
    <s v="E $1"/>
  </r>
  <r>
    <s v="Topps4"/>
    <x v="55"/>
    <x v="44"/>
    <x v="0"/>
    <m/>
    <m/>
    <x v="0"/>
    <m/>
    <x v="1"/>
    <x v="1532"/>
    <s v="Lopez"/>
    <s v="Reynaldo"/>
    <s v="White Sox"/>
    <s v="P"/>
    <m/>
    <n v="1"/>
    <m/>
    <x v="633"/>
    <x v="352"/>
    <x v="1"/>
    <s v="G"/>
  </r>
  <r>
    <s v="Topps4"/>
    <x v="55"/>
    <x v="44"/>
    <x v="0"/>
    <m/>
    <m/>
    <x v="0"/>
    <m/>
    <x v="1"/>
    <x v="1533"/>
    <s v="Newcomb"/>
    <s v="Sean"/>
    <s v="Braves"/>
    <s v="P"/>
    <m/>
    <n v="1"/>
    <m/>
    <x v="448"/>
    <x v="352"/>
    <x v="1"/>
    <s v="G"/>
  </r>
  <r>
    <s v="Topps4"/>
    <x v="55"/>
    <x v="44"/>
    <x v="0"/>
    <m/>
    <m/>
    <x v="0"/>
    <m/>
    <x v="1"/>
    <x v="1534"/>
    <s v="Renfroe"/>
    <s v="Hunter"/>
    <s v="Padres"/>
    <s v="OF"/>
    <m/>
    <n v="1"/>
    <m/>
    <x v="651"/>
    <x v="352"/>
    <x v="1"/>
    <s v="G"/>
  </r>
  <r>
    <s v="Topps4"/>
    <x v="55"/>
    <x v="44"/>
    <x v="0"/>
    <m/>
    <m/>
    <x v="0"/>
    <m/>
    <x v="1"/>
    <x v="1535"/>
    <s v="Skoglund"/>
    <s v="Eric"/>
    <s v="Royals"/>
    <s v="P"/>
    <m/>
    <n v="1"/>
    <m/>
    <x v="951"/>
    <x v="352"/>
    <x v="1"/>
    <s v="G"/>
  </r>
  <r>
    <s v="Topps4"/>
    <x v="55"/>
    <x v="44"/>
    <x v="0"/>
    <m/>
    <m/>
    <x v="0"/>
    <m/>
    <x v="0"/>
    <x v="1536"/>
    <s v="Berrios"/>
    <s v="Jose"/>
    <s v="Twins"/>
    <s v="P"/>
    <m/>
    <n v="1"/>
    <m/>
    <x v="606"/>
    <x v="351"/>
    <x v="1"/>
    <s v="G"/>
  </r>
  <r>
    <s v="Topps4"/>
    <x v="55"/>
    <x v="44"/>
    <x v="0"/>
    <m/>
    <m/>
    <x v="0"/>
    <m/>
    <x v="0"/>
    <x v="1537"/>
    <s v="Machado"/>
    <s v="Manny"/>
    <s v="Orioles"/>
    <s v="3B"/>
    <m/>
    <n v="1"/>
    <n v="0.6"/>
    <x v="309"/>
    <x v="351"/>
    <x v="4"/>
    <s v="F $.25"/>
  </r>
  <r>
    <s v="Topps4"/>
    <x v="55"/>
    <x v="44"/>
    <x v="0"/>
    <m/>
    <m/>
    <x v="0"/>
    <m/>
    <x v="1"/>
    <x v="1538"/>
    <s v="Fulmer"/>
    <s v="Carson"/>
    <s v="White Sox"/>
    <s v="P"/>
    <m/>
    <n v="1"/>
    <m/>
    <x v="632"/>
    <x v="352"/>
    <x v="2"/>
    <s v="G"/>
  </r>
  <r>
    <s v="Topps4"/>
    <x v="55"/>
    <x v="44"/>
    <x v="0"/>
    <m/>
    <m/>
    <x v="0"/>
    <m/>
    <x v="1"/>
    <x v="1539"/>
    <s v="Reyes"/>
    <s v="Alex"/>
    <s v="Cardinals"/>
    <s v="P"/>
    <m/>
    <n v="1"/>
    <m/>
    <x v="436"/>
    <x v="352"/>
    <x v="2"/>
    <s v="G"/>
  </r>
  <r>
    <s v="Topps4"/>
    <x v="55"/>
    <x v="44"/>
    <x v="0"/>
    <m/>
    <m/>
    <x v="0"/>
    <m/>
    <x v="1"/>
    <x v="1540"/>
    <s v="Hoffman"/>
    <s v="Jeff"/>
    <s v="Rockies"/>
    <s v="P"/>
    <m/>
    <n v="1"/>
    <m/>
    <x v="636"/>
    <x v="352"/>
    <x v="1"/>
    <s v="G"/>
  </r>
  <r>
    <s v="Topps4"/>
    <x v="55"/>
    <x v="44"/>
    <x v="0"/>
    <m/>
    <m/>
    <x v="0"/>
    <m/>
    <x v="0"/>
    <x v="1541"/>
    <s v="Trout"/>
    <s v="Mike"/>
    <s v="Angels"/>
    <s v="OF"/>
    <m/>
    <n v="1"/>
    <n v="2"/>
    <x v="316"/>
    <x v="351"/>
    <x v="2"/>
    <s v="E $1"/>
  </r>
  <r>
    <s v="Topps4"/>
    <x v="55"/>
    <x v="44"/>
    <x v="0"/>
    <m/>
    <m/>
    <x v="0"/>
    <m/>
    <x v="1"/>
    <x v="1542"/>
    <s v="Freeland"/>
    <s v="Kyle"/>
    <s v="Rockies"/>
    <s v="P"/>
    <m/>
    <n v="1"/>
    <m/>
    <x v="696"/>
    <x v="352"/>
    <x v="1"/>
    <s v="G"/>
  </r>
  <r>
    <s v="Topps4"/>
    <x v="55"/>
    <x v="44"/>
    <x v="0"/>
    <m/>
    <m/>
    <x v="0"/>
    <m/>
    <x v="1"/>
    <x v="1543"/>
    <s v="Swanson"/>
    <s v="Dansby"/>
    <s v="Braves"/>
    <s v="SS"/>
    <m/>
    <n v="1"/>
    <m/>
    <x v="468"/>
    <x v="352"/>
    <x v="1"/>
    <s v="G"/>
  </r>
  <r>
    <s v="Topps4"/>
    <x v="55"/>
    <x v="44"/>
    <x v="0"/>
    <m/>
    <m/>
    <x v="0"/>
    <m/>
    <x v="1"/>
    <x v="1544"/>
    <s v="Arroyo"/>
    <s v="Christian"/>
    <s v="Giants"/>
    <s v="3B/SS"/>
    <m/>
    <n v="1"/>
    <m/>
    <x v="424"/>
    <x v="352"/>
    <x v="1"/>
    <s v="G"/>
  </r>
  <r>
    <s v="Topps4"/>
    <x v="55"/>
    <x v="44"/>
    <x v="0"/>
    <m/>
    <m/>
    <x v="0"/>
    <m/>
    <x v="1"/>
    <x v="1545"/>
    <s v="Thompson"/>
    <s v="Jake"/>
    <s v="Phillies"/>
    <s v="P"/>
    <m/>
    <n v="1"/>
    <m/>
    <x v="644"/>
    <x v="352"/>
    <x v="1"/>
    <s v="G"/>
  </r>
  <r>
    <s v="Topps4"/>
    <x v="55"/>
    <x v="44"/>
    <x v="0"/>
    <m/>
    <m/>
    <x v="0"/>
    <m/>
    <x v="1"/>
    <x v="1546"/>
    <s v="Musgrove"/>
    <s v="Joe"/>
    <s v="Astros"/>
    <s v="P"/>
    <m/>
    <n v="1"/>
    <m/>
    <x v="622"/>
    <x v="352"/>
    <x v="1"/>
    <s v="G"/>
  </r>
  <r>
    <s v="Topps4"/>
    <x v="55"/>
    <x v="44"/>
    <x v="0"/>
    <m/>
    <m/>
    <x v="0"/>
    <m/>
    <x v="1"/>
    <x v="1547"/>
    <s v="Bregman"/>
    <s v="Alex"/>
    <s v="Astros"/>
    <s v="3B"/>
    <m/>
    <n v="1"/>
    <n v="2"/>
    <x v="647"/>
    <x v="352"/>
    <x v="4"/>
    <s v="E $1"/>
  </r>
  <r>
    <s v="Topps4"/>
    <x v="55"/>
    <x v="44"/>
    <x v="0"/>
    <m/>
    <m/>
    <x v="0"/>
    <m/>
    <x v="1"/>
    <x v="1548"/>
    <s v="Bonifacio"/>
    <s v="Jorge"/>
    <s v="Royals"/>
    <s v="OF"/>
    <m/>
    <n v="1"/>
    <m/>
    <x v="727"/>
    <x v="352"/>
    <x v="1"/>
    <s v="G"/>
  </r>
  <r>
    <s v="Topps4"/>
    <x v="55"/>
    <x v="44"/>
    <x v="0"/>
    <m/>
    <m/>
    <x v="0"/>
    <m/>
    <x v="0"/>
    <x v="1549"/>
    <s v="Arenado"/>
    <s v="Nolan"/>
    <s v="Rockies"/>
    <s v="3B"/>
    <m/>
    <n v="1"/>
    <n v="0.6"/>
    <x v="277"/>
    <x v="351"/>
    <x v="4"/>
    <s v="F $.25"/>
  </r>
  <r>
    <s v="Topps4"/>
    <x v="55"/>
    <x v="44"/>
    <x v="0"/>
    <m/>
    <m/>
    <x v="0"/>
    <m/>
    <x v="0"/>
    <x v="1550"/>
    <s v="Sale"/>
    <s v="Chris"/>
    <s v="Red Sox"/>
    <s v="P"/>
    <m/>
    <n v="1"/>
    <n v="0.6"/>
    <x v="294"/>
    <x v="351"/>
    <x v="2"/>
    <s v="F $.25"/>
  </r>
  <r>
    <s v="Topps4"/>
    <x v="55"/>
    <x v="44"/>
    <x v="0"/>
    <m/>
    <m/>
    <x v="0"/>
    <m/>
    <x v="0"/>
    <x v="1551"/>
    <s v="Cabrera"/>
    <s v="Miguel"/>
    <s v="Tigers"/>
    <s v="1B"/>
    <m/>
    <n v="1"/>
    <n v="0.75"/>
    <x v="252"/>
    <x v="351"/>
    <x v="2"/>
    <s v="F $.25"/>
  </r>
  <r>
    <s v="Topps4"/>
    <x v="55"/>
    <x v="44"/>
    <x v="0"/>
    <m/>
    <m/>
    <x v="0"/>
    <m/>
    <x v="1"/>
    <x v="1552"/>
    <s v="Winker"/>
    <s v="Jesse"/>
    <s v="Reds"/>
    <s v="OF"/>
    <m/>
    <n v="1"/>
    <m/>
    <x v="312"/>
    <x v="352"/>
    <x v="1"/>
    <s v="G"/>
  </r>
  <r>
    <s v="Topps4"/>
    <x v="55"/>
    <x v="44"/>
    <x v="0"/>
    <m/>
    <m/>
    <x v="0"/>
    <m/>
    <x v="0"/>
    <x v="1553"/>
    <s v="Beltre"/>
    <s v="Adrian"/>
    <s v="Rangers"/>
    <s v="3B"/>
    <m/>
    <n v="1"/>
    <n v="0.6"/>
    <x v="228"/>
    <x v="351"/>
    <x v="2"/>
    <s v="F $.25"/>
  </r>
  <r>
    <s v="Topps4"/>
    <x v="55"/>
    <x v="44"/>
    <x v="0"/>
    <m/>
    <m/>
    <x v="0"/>
    <m/>
    <x v="0"/>
    <x v="1554"/>
    <s v="Story"/>
    <s v="Trevor"/>
    <s v="Rockies"/>
    <s v="SS"/>
    <m/>
    <n v="1"/>
    <n v="0.6"/>
    <x v="491"/>
    <x v="351"/>
    <x v="2"/>
    <s v="F $.25"/>
  </r>
  <r>
    <s v="Topps4"/>
    <x v="55"/>
    <x v="44"/>
    <x v="0"/>
    <m/>
    <m/>
    <x v="0"/>
    <m/>
    <x v="0"/>
    <x v="1555"/>
    <s v="Kershaw"/>
    <s v="Clayton"/>
    <s v="Dodgers"/>
    <s v="P"/>
    <m/>
    <n v="1"/>
    <n v="1"/>
    <x v="281"/>
    <x v="351"/>
    <x v="2"/>
    <s v="E $1"/>
  </r>
  <r>
    <s v="Topps4"/>
    <x v="55"/>
    <x v="44"/>
    <x v="0"/>
    <m/>
    <m/>
    <x v="0"/>
    <m/>
    <x v="0"/>
    <x v="1556"/>
    <s v="Stanton"/>
    <s v="Giancarlo"/>
    <s v="Marlins"/>
    <s v="OF"/>
    <m/>
    <n v="1"/>
    <n v="0.6"/>
    <x v="295"/>
    <x v="351"/>
    <x v="2"/>
    <s v="F $.25"/>
  </r>
  <r>
    <s v="Topps4"/>
    <x v="55"/>
    <x v="44"/>
    <x v="0"/>
    <m/>
    <m/>
    <x v="0"/>
    <m/>
    <x v="1"/>
    <x v="1557"/>
    <s v="Brinson"/>
    <s v="Lewis"/>
    <s v="Brewers"/>
    <s v="OF"/>
    <m/>
    <n v="1"/>
    <m/>
    <x v="439"/>
    <x v="352"/>
    <x v="1"/>
    <s v="G"/>
  </r>
  <r>
    <s v="Topps4"/>
    <x v="55"/>
    <x v="44"/>
    <x v="0"/>
    <m/>
    <m/>
    <x v="0"/>
    <m/>
    <x v="1"/>
    <x v="1558"/>
    <s v="Travis"/>
    <s v="Sam"/>
    <s v="Red Sox"/>
    <s v="1B"/>
    <m/>
    <n v="1"/>
    <m/>
    <x v="952"/>
    <x v="352"/>
    <x v="1"/>
    <s v="G"/>
  </r>
  <r>
    <s v="Topps4"/>
    <x v="55"/>
    <x v="44"/>
    <x v="0"/>
    <m/>
    <m/>
    <x v="0"/>
    <m/>
    <x v="1"/>
    <x v="1559"/>
    <s v="Gurriel"/>
    <s v="Yulieski"/>
    <s v="Astros"/>
    <s v="1B"/>
    <m/>
    <n v="1"/>
    <n v="0.5"/>
    <x v="911"/>
    <x v="352"/>
    <x v="2"/>
    <s v="F $.25"/>
  </r>
  <r>
    <s v="Topps4"/>
    <x v="55"/>
    <x v="44"/>
    <x v="0"/>
    <m/>
    <m/>
    <x v="0"/>
    <m/>
    <x v="1"/>
    <x v="1560"/>
    <s v="Mancini"/>
    <s v="Trey"/>
    <s v="Orioles"/>
    <s v="O/1B"/>
    <m/>
    <n v="1"/>
    <m/>
    <x v="431"/>
    <x v="352"/>
    <x v="1"/>
    <s v="G"/>
  </r>
  <r>
    <s v="Topps4"/>
    <x v="55"/>
    <x v="44"/>
    <x v="0"/>
    <m/>
    <m/>
    <x v="0"/>
    <m/>
    <x v="1"/>
    <x v="1561"/>
    <s v="Gsellman"/>
    <s v="Robert"/>
    <s v="Mets"/>
    <s v="P"/>
    <m/>
    <n v="1"/>
    <m/>
    <x v="621"/>
    <x v="352"/>
    <x v="1"/>
    <s v="G"/>
  </r>
  <r>
    <s v="TL"/>
    <x v="55"/>
    <x v="44"/>
    <x v="0"/>
    <m/>
    <m/>
    <x v="0"/>
    <m/>
    <x v="1"/>
    <x v="1562"/>
    <s v="Judge"/>
    <s v="Aaron"/>
    <s v="Yankees"/>
    <s v="OF"/>
    <m/>
    <n v="1"/>
    <n v="12"/>
    <x v="639"/>
    <x v="352"/>
    <x v="2"/>
    <s v="C $10"/>
  </r>
  <r>
    <s v="Topps4"/>
    <x v="55"/>
    <x v="44"/>
    <x v="0"/>
    <m/>
    <m/>
    <x v="0"/>
    <m/>
    <x v="0"/>
    <x v="1527"/>
    <s v="Altuve"/>
    <s v="Jose"/>
    <s v="Astros"/>
    <s v="2B"/>
    <m/>
    <n v="1"/>
    <n v="0.75"/>
    <x v="320"/>
    <x v="351"/>
    <x v="2"/>
    <s v="F $.25"/>
  </r>
  <r>
    <s v="Topps4"/>
    <x v="55"/>
    <x v="44"/>
    <x v="0"/>
    <m/>
    <m/>
    <x v="0"/>
    <m/>
    <x v="1"/>
    <x v="1563"/>
    <s v="Heredia"/>
    <s v="Guillermo"/>
    <s v="Mariners"/>
    <s v="OF"/>
    <m/>
    <n v="1"/>
    <m/>
    <x v="953"/>
    <x v="352"/>
    <x v="1"/>
    <s v="G"/>
  </r>
  <r>
    <s v="Topps4"/>
    <x v="55"/>
    <x v="44"/>
    <x v="0"/>
    <m/>
    <m/>
    <x v="0"/>
    <m/>
    <x v="1"/>
    <x v="1564"/>
    <s v="Margot"/>
    <s v="Manny"/>
    <s v="Padres"/>
    <s v="OF"/>
    <m/>
    <n v="1"/>
    <m/>
    <x v="637"/>
    <x v="352"/>
    <x v="1"/>
    <s v="G"/>
  </r>
  <r>
    <s v="Topps4"/>
    <x v="55"/>
    <x v="44"/>
    <x v="0"/>
    <m/>
    <m/>
    <x v="0"/>
    <m/>
    <x v="0"/>
    <x v="1565"/>
    <s v="Pujols"/>
    <s v="Albert"/>
    <s v="Angels"/>
    <s v="DH"/>
    <m/>
    <n v="1"/>
    <n v="0.75"/>
    <x v="241"/>
    <x v="351"/>
    <x v="2"/>
    <s v="F $.25"/>
  </r>
  <r>
    <s v="Topps4"/>
    <x v="55"/>
    <x v="44"/>
    <x v="0"/>
    <m/>
    <m/>
    <x v="0"/>
    <m/>
    <x v="1"/>
    <x v="1566"/>
    <s v="Montgomery"/>
    <s v="Jordan"/>
    <s v="Yankees"/>
    <s v="P"/>
    <m/>
    <n v="1"/>
    <m/>
    <x v="954"/>
    <x v="352"/>
    <x v="1"/>
    <s v="G"/>
  </r>
  <r>
    <s v="Topps4"/>
    <x v="55"/>
    <x v="44"/>
    <x v="0"/>
    <m/>
    <m/>
    <x v="0"/>
    <m/>
    <x v="0"/>
    <x v="1567"/>
    <s v="Seager"/>
    <s v="Corey"/>
    <s v="Dodgers"/>
    <s v="SS"/>
    <m/>
    <n v="1"/>
    <n v="0.5"/>
    <x v="395"/>
    <x v="351"/>
    <x v="2"/>
    <s v="F $.25"/>
  </r>
  <r>
    <s v="Topps4"/>
    <x v="55"/>
    <x v="44"/>
    <x v="0"/>
    <m/>
    <m/>
    <x v="0"/>
    <m/>
    <x v="1"/>
    <x v="1568"/>
    <s v="Austin"/>
    <s v="Tyler"/>
    <s v="Yankees"/>
    <s v="1B"/>
    <m/>
    <n v="1"/>
    <m/>
    <x v="649"/>
    <x v="352"/>
    <x v="1"/>
    <s v="G"/>
  </r>
  <r>
    <s v="Topps4"/>
    <x v="55"/>
    <x v="44"/>
    <x v="0"/>
    <m/>
    <m/>
    <x v="0"/>
    <m/>
    <x v="1"/>
    <x v="1569"/>
    <s v="Weaver"/>
    <s v="Luke"/>
    <s v="Cardinals"/>
    <s v="P"/>
    <m/>
    <n v="1"/>
    <m/>
    <x v="336"/>
    <x v="352"/>
    <x v="1"/>
    <s v="G"/>
  </r>
  <r>
    <s v="TL"/>
    <x v="55"/>
    <x v="44"/>
    <x v="0"/>
    <m/>
    <m/>
    <x v="0"/>
    <m/>
    <x v="1"/>
    <x v="1570"/>
    <s v="Bellinger"/>
    <s v="Cody"/>
    <s v="Dodgers"/>
    <s v="1B/OF"/>
    <m/>
    <n v="1"/>
    <n v="12"/>
    <x v="729"/>
    <x v="352"/>
    <x v="4"/>
    <s v="C $10"/>
  </r>
  <r>
    <s v="Topps4"/>
    <x v="55"/>
    <x v="44"/>
    <x v="0"/>
    <m/>
    <m/>
    <x v="0"/>
    <m/>
    <x v="1"/>
    <x v="1528"/>
    <s v="Dinelson"/>
    <s v="Lamet"/>
    <s v="Padres"/>
    <s v="P"/>
    <m/>
    <n v="1"/>
    <m/>
    <x v="955"/>
    <x v="352"/>
    <x v="1"/>
    <s v="G"/>
  </r>
  <r>
    <s v="Topps4"/>
    <x v="55"/>
    <x v="44"/>
    <x v="0"/>
    <m/>
    <m/>
    <x v="0"/>
    <m/>
    <x v="1"/>
    <x v="1571"/>
    <s v="Cotton"/>
    <s v="Jharel"/>
    <s v="Athletics"/>
    <s v="P"/>
    <m/>
    <n v="1"/>
    <m/>
    <x v="650"/>
    <x v="352"/>
    <x v="1"/>
    <s v="G"/>
  </r>
  <r>
    <s v="Topps4"/>
    <x v="55"/>
    <x v="44"/>
    <x v="0"/>
    <m/>
    <m/>
    <x v="0"/>
    <m/>
    <x v="0"/>
    <x v="1572"/>
    <s v="Betts"/>
    <s v="Mookie"/>
    <s v="Red Sox"/>
    <s v="OF"/>
    <m/>
    <n v="1"/>
    <n v="0.75"/>
    <x v="331"/>
    <x v="351"/>
    <x v="2"/>
    <s v="F $.25"/>
  </r>
  <r>
    <s v="Topps4"/>
    <x v="55"/>
    <x v="44"/>
    <x v="0"/>
    <m/>
    <m/>
    <x v="0"/>
    <m/>
    <x v="1"/>
    <x v="1573"/>
    <s v="Dahl"/>
    <s v="David"/>
    <s v="Rockies"/>
    <s v="OF"/>
    <m/>
    <n v="1"/>
    <m/>
    <x v="641"/>
    <x v="352"/>
    <x v="1"/>
    <s v="G"/>
  </r>
  <r>
    <m/>
    <x v="55"/>
    <x v="44"/>
    <x v="0"/>
    <m/>
    <m/>
    <x v="0"/>
    <m/>
    <x v="0"/>
    <x v="1574"/>
    <s v="Nola"/>
    <s v="Aaron"/>
    <s v="Phillies"/>
    <s v="P"/>
    <m/>
    <n v="1"/>
    <n v="0.25"/>
    <x v="345"/>
    <x v="351"/>
    <x v="1"/>
    <s v="F $.25"/>
  </r>
  <r>
    <s v="Topps4"/>
    <x v="55"/>
    <x v="44"/>
    <x v="0"/>
    <m/>
    <m/>
    <x v="0"/>
    <m/>
    <x v="1"/>
    <x v="1575"/>
    <s v="Haniger"/>
    <s v="Mitch"/>
    <s v="Mariners"/>
    <s v="OF"/>
    <m/>
    <n v="1"/>
    <m/>
    <x v="956"/>
    <x v="352"/>
    <x v="1"/>
    <s v="G"/>
  </r>
  <r>
    <s v="Topps4"/>
    <x v="55"/>
    <x v="44"/>
    <x v="0"/>
    <m/>
    <m/>
    <x v="0"/>
    <m/>
    <x v="0"/>
    <x v="1576"/>
    <s v="Scherzer"/>
    <s v="Max"/>
    <s v="Nationals"/>
    <s v="P"/>
    <m/>
    <n v="1"/>
    <n v="0.6"/>
    <x v="285"/>
    <x v="351"/>
    <x v="2"/>
    <s v="F $.25"/>
  </r>
  <r>
    <s v="Topps4"/>
    <x v="55"/>
    <x v="44"/>
    <x v="0"/>
    <m/>
    <m/>
    <x v="0"/>
    <m/>
    <x v="1"/>
    <x v="1577"/>
    <s v="Arcia"/>
    <s v="Orlando"/>
    <s v="Brewers"/>
    <s v="SS"/>
    <m/>
    <n v="1"/>
    <m/>
    <x v="396"/>
    <x v="352"/>
    <x v="1"/>
    <s v="G"/>
  </r>
  <r>
    <s v="Topps4"/>
    <x v="55"/>
    <x v="44"/>
    <x v="0"/>
    <m/>
    <m/>
    <x v="0"/>
    <m/>
    <x v="0"/>
    <x v="1578"/>
    <s v="Lindor"/>
    <s v="Francisco"/>
    <s v="Indians"/>
    <s v="SS"/>
    <m/>
    <n v="1"/>
    <n v="0.75"/>
    <x v="374"/>
    <x v="351"/>
    <x v="4"/>
    <s v="F $.25"/>
  </r>
  <r>
    <s v="Topps4"/>
    <x v="55"/>
    <x v="44"/>
    <x v="0"/>
    <m/>
    <m/>
    <x v="0"/>
    <m/>
    <x v="0"/>
    <x v="1579"/>
    <s v="Sanchez"/>
    <s v="Gary"/>
    <s v="Yankees"/>
    <s v="C"/>
    <m/>
    <n v="1"/>
    <n v="1"/>
    <x v="394"/>
    <x v="351"/>
    <x v="2"/>
    <s v="E $1"/>
  </r>
  <r>
    <s v="Topps4"/>
    <x v="55"/>
    <x v="44"/>
    <x v="0"/>
    <m/>
    <m/>
    <x v="0"/>
    <m/>
    <x v="1"/>
    <x v="1580"/>
    <s v="Marquez"/>
    <s v="German"/>
    <s v="Rockies"/>
    <s v="P"/>
    <m/>
    <n v="1"/>
    <m/>
    <x v="920"/>
    <x v="352"/>
    <x v="1"/>
    <s v="G"/>
  </r>
  <r>
    <s v="Topps4"/>
    <x v="55"/>
    <x v="44"/>
    <x v="0"/>
    <m/>
    <m/>
    <x v="0"/>
    <m/>
    <x v="0"/>
    <x v="1581"/>
    <s v="Toles"/>
    <s v="Andrew"/>
    <s v="Dodgers"/>
    <s v="OF"/>
    <m/>
    <n v="1"/>
    <m/>
    <x v="957"/>
    <x v="351"/>
    <x v="1"/>
    <s v="G"/>
  </r>
  <r>
    <s v="Topps4"/>
    <x v="55"/>
    <x v="44"/>
    <x v="0"/>
    <m/>
    <m/>
    <x v="0"/>
    <m/>
    <x v="1"/>
    <x v="1582"/>
    <s v="Healy"/>
    <s v="Ryon"/>
    <s v="Athletics"/>
    <s v="1B"/>
    <m/>
    <n v="1"/>
    <m/>
    <x v="640"/>
    <x v="352"/>
    <x v="2"/>
    <s v="G"/>
  </r>
  <r>
    <s v="Topps4"/>
    <x v="55"/>
    <x v="44"/>
    <x v="0"/>
    <m/>
    <m/>
    <x v="0"/>
    <m/>
    <x v="0"/>
    <x v="1583"/>
    <s v="Turner"/>
    <s v="Trea"/>
    <s v="Nationals"/>
    <s v="SS"/>
    <m/>
    <n v="1"/>
    <m/>
    <x v="389"/>
    <x v="351"/>
    <x v="2"/>
    <s v="G"/>
  </r>
  <r>
    <s v="Topps4"/>
    <x v="55"/>
    <x v="44"/>
    <x v="0"/>
    <m/>
    <m/>
    <x v="0"/>
    <m/>
    <x v="0"/>
    <x v="1584"/>
    <s v="Fulmer"/>
    <s v="Michael"/>
    <s v="Tigers"/>
    <s v="P"/>
    <m/>
    <n v="1"/>
    <m/>
    <x v="416"/>
    <x v="351"/>
    <x v="2"/>
    <s v="G"/>
  </r>
  <r>
    <s v="Topps4"/>
    <x v="55"/>
    <x v="44"/>
    <x v="0"/>
    <m/>
    <m/>
    <x v="0"/>
    <m/>
    <x v="1"/>
    <x v="1585"/>
    <s v="Barreto"/>
    <s v="Franklin"/>
    <s v="Athletics"/>
    <s v="SS"/>
    <m/>
    <n v="1"/>
    <m/>
    <x v="958"/>
    <x v="352"/>
    <x v="1"/>
    <s v="G"/>
  </r>
  <r>
    <s v="Topps4"/>
    <x v="55"/>
    <x v="44"/>
    <x v="0"/>
    <m/>
    <m/>
    <x v="0"/>
    <m/>
    <x v="1"/>
    <x v="1586"/>
    <s v="Blach"/>
    <s v="Ty"/>
    <s v="Giants"/>
    <s v="P"/>
    <m/>
    <n v="1"/>
    <m/>
    <x v="959"/>
    <x v="352"/>
    <x v="1"/>
    <s v="G"/>
  </r>
  <r>
    <s v="Topps4"/>
    <x v="55"/>
    <x v="44"/>
    <x v="0"/>
    <m/>
    <m/>
    <x v="0"/>
    <m/>
    <x v="1"/>
    <x v="1587"/>
    <s v="Glasnow"/>
    <s v="Tyler"/>
    <s v="Pirates"/>
    <s v="P"/>
    <m/>
    <n v="1"/>
    <m/>
    <x v="465"/>
    <x v="352"/>
    <x v="1"/>
    <s v="G"/>
  </r>
  <r>
    <s v="Topps4"/>
    <x v="55"/>
    <x v="44"/>
    <x v="0"/>
    <m/>
    <m/>
    <x v="0"/>
    <m/>
    <x v="0"/>
    <x v="1588"/>
    <s v="Correa"/>
    <s v="Carlos"/>
    <s v="Astros"/>
    <s v="SS"/>
    <m/>
    <n v="1"/>
    <n v="0.6"/>
    <x v="378"/>
    <x v="351"/>
    <x v="2"/>
    <s v="F $.25"/>
  </r>
  <r>
    <s v="Topps4"/>
    <x v="55"/>
    <x v="44"/>
    <x v="0"/>
    <m/>
    <m/>
    <x v="0"/>
    <m/>
    <x v="1"/>
    <x v="1589"/>
    <s v="Fisher"/>
    <s v="Derek"/>
    <s v="Astros"/>
    <s v="OF"/>
    <m/>
    <n v="1"/>
    <m/>
    <x v="960"/>
    <x v="352"/>
    <x v="1"/>
    <s v="G"/>
  </r>
  <r>
    <s v="Topps4"/>
    <x v="55"/>
    <x v="44"/>
    <x v="0"/>
    <m/>
    <m/>
    <x v="0"/>
    <m/>
    <x v="1"/>
    <x v="1590"/>
    <s v="Bell"/>
    <s v="Josh"/>
    <s v="Pirates"/>
    <s v="1B"/>
    <m/>
    <n v="1"/>
    <m/>
    <x v="909"/>
    <x v="352"/>
    <x v="1"/>
    <s v="G"/>
  </r>
  <r>
    <s v="Topps4"/>
    <x v="55"/>
    <x v="44"/>
    <x v="0"/>
    <m/>
    <m/>
    <x v="0"/>
    <m/>
    <x v="0"/>
    <x v="1591"/>
    <s v="Giolito"/>
    <s v="Lucas"/>
    <s v="White Sox"/>
    <s v="P"/>
    <m/>
    <n v="1"/>
    <m/>
    <x v="430"/>
    <x v="351"/>
    <x v="1"/>
    <s v="G"/>
  </r>
  <r>
    <s v="Topps4"/>
    <x v="55"/>
    <x v="44"/>
    <x v="0"/>
    <m/>
    <m/>
    <x v="0"/>
    <m/>
    <x v="0"/>
    <x v="1592"/>
    <s v="Mazara"/>
    <s v="Nomar"/>
    <s v="Rangers"/>
    <s v="OF"/>
    <m/>
    <n v="1"/>
    <m/>
    <x v="496"/>
    <x v="351"/>
    <x v="2"/>
    <s v="G"/>
  </r>
  <r>
    <s v="Topps4"/>
    <x v="55"/>
    <x v="44"/>
    <x v="0"/>
    <m/>
    <m/>
    <x v="0"/>
    <m/>
    <x v="0"/>
    <x v="1593"/>
    <s v="Manaea"/>
    <s v="Sean"/>
    <s v="Athletics"/>
    <s v="P"/>
    <m/>
    <n v="1"/>
    <m/>
    <x v="422"/>
    <x v="351"/>
    <x v="1"/>
    <s v="G"/>
  </r>
  <r>
    <s v="Topps4"/>
    <x v="55"/>
    <x v="44"/>
    <x v="0"/>
    <m/>
    <m/>
    <x v="0"/>
    <m/>
    <x v="0"/>
    <x v="1594"/>
    <s v="Suzuki"/>
    <s v="Ichiro"/>
    <s v="Marlins"/>
    <s v="OF"/>
    <m/>
    <n v="1"/>
    <n v="0.75"/>
    <x v="238"/>
    <x v="351"/>
    <x v="2"/>
    <s v="F $.25"/>
  </r>
  <r>
    <s v="Topps4"/>
    <x v="55"/>
    <x v="44"/>
    <x v="0"/>
    <m/>
    <m/>
    <x v="0"/>
    <m/>
    <x v="0"/>
    <x v="1595"/>
    <s v="DeLeon"/>
    <s v="Jose"/>
    <s v="Rays"/>
    <s v="P"/>
    <m/>
    <n v="1"/>
    <m/>
    <x v="961"/>
    <x v="351"/>
    <x v="1"/>
    <s v="G"/>
  </r>
  <r>
    <s v="Topps4"/>
    <x v="55"/>
    <x v="44"/>
    <x v="0"/>
    <m/>
    <m/>
    <x v="0"/>
    <m/>
    <x v="0"/>
    <x v="1596"/>
    <s v="Harper"/>
    <s v="Bryce"/>
    <s v="Nationals"/>
    <s v="OF"/>
    <m/>
    <n v="1"/>
    <n v="1.25"/>
    <x v="291"/>
    <x v="351"/>
    <x v="2"/>
    <s v="E $1"/>
  </r>
  <r>
    <s v="Topps4"/>
    <x v="55"/>
    <x v="0"/>
    <x v="67"/>
    <m/>
    <m/>
    <x v="6"/>
    <m/>
    <x v="0"/>
    <x v="1597"/>
    <s v="Castro"/>
    <s v="Starlin"/>
    <s v="Yankees"/>
    <s v="2B"/>
    <m/>
    <n v="1"/>
    <n v="2"/>
    <x v="299"/>
    <x v="155"/>
    <x v="1"/>
    <s v="E $1"/>
  </r>
  <r>
    <s v="Topps4"/>
    <x v="55"/>
    <x v="0"/>
    <x v="151"/>
    <m/>
    <m/>
    <x v="0"/>
    <m/>
    <x v="0"/>
    <x v="1598"/>
    <s v="Machado"/>
    <s v="Manny"/>
    <s v="Orioles"/>
    <s v="3B"/>
    <m/>
    <n v="1"/>
    <n v="0.5"/>
    <x v="309"/>
    <x v="353"/>
    <x v="4"/>
    <s v="F $.25"/>
  </r>
  <r>
    <s v="Topps4"/>
    <x v="55"/>
    <x v="0"/>
    <x v="152"/>
    <m/>
    <m/>
    <x v="0"/>
    <m/>
    <x v="0"/>
    <x v="1599"/>
    <s v="Shatner"/>
    <s v="William"/>
    <m/>
    <m/>
    <m/>
    <n v="1"/>
    <m/>
    <x v="962"/>
    <x v="354"/>
    <x v="1"/>
    <s v="G"/>
  </r>
  <r>
    <s v="Topps4"/>
    <x v="55"/>
    <x v="0"/>
    <x v="153"/>
    <m/>
    <m/>
    <x v="6"/>
    <m/>
    <x v="0"/>
    <x v="1600"/>
    <s v="Castro"/>
    <s v="Starlin"/>
    <s v="Yankees"/>
    <m/>
    <m/>
    <n v="1"/>
    <n v="0.5"/>
    <x v="299"/>
    <x v="355"/>
    <x v="1"/>
    <s v="F $.25"/>
  </r>
  <r>
    <s v="Topps4"/>
    <x v="55"/>
    <x v="0"/>
    <x v="154"/>
    <m/>
    <m/>
    <x v="0"/>
    <m/>
    <x v="0"/>
    <x v="1601"/>
    <s v="Cabrera"/>
    <s v="Miguel"/>
    <s v="Tigers"/>
    <m/>
    <m/>
    <n v="1"/>
    <n v="0.25"/>
    <x v="252"/>
    <x v="356"/>
    <x v="2"/>
    <s v="F $.25"/>
  </r>
  <r>
    <s v="Topps4"/>
    <x v="55"/>
    <x v="0"/>
    <x v="154"/>
    <m/>
    <m/>
    <x v="0"/>
    <m/>
    <x v="0"/>
    <x v="1602"/>
    <s v="Suzuki"/>
    <s v="Ichiro"/>
    <s v="Marlins"/>
    <s v="OF"/>
    <m/>
    <n v="1"/>
    <n v="0.25"/>
    <x v="238"/>
    <x v="356"/>
    <x v="2"/>
    <s v="F $.25"/>
  </r>
  <r>
    <s v="Topps4"/>
    <x v="55"/>
    <x v="0"/>
    <x v="155"/>
    <m/>
    <m/>
    <x v="0"/>
    <m/>
    <x v="0"/>
    <x v="1603"/>
    <s v="Suzuki"/>
    <s v="Ichiro"/>
    <s v="Mariners"/>
    <s v="OF"/>
    <m/>
    <n v="1"/>
    <n v="0.25"/>
    <x v="238"/>
    <x v="357"/>
    <x v="2"/>
    <s v="F $.25"/>
  </r>
  <r>
    <s v="Topps4"/>
    <x v="55"/>
    <x v="0"/>
    <x v="156"/>
    <m/>
    <m/>
    <x v="12"/>
    <m/>
    <x v="0"/>
    <x v="1604"/>
    <s v="Verlander"/>
    <s v="Justin"/>
    <s v="Tigers"/>
    <m/>
    <m/>
    <n v="1"/>
    <m/>
    <x v="258"/>
    <x v="358"/>
    <x v="2"/>
    <s v="G"/>
  </r>
  <r>
    <s v="TL"/>
    <x v="55"/>
    <x v="0"/>
    <x v="157"/>
    <m/>
    <m/>
    <x v="5"/>
    <m/>
    <x v="0"/>
    <x v="1605"/>
    <s v="Martinez"/>
    <s v="Edgar"/>
    <s v="Mariners"/>
    <m/>
    <s v="PC"/>
    <n v="1"/>
    <n v="2.5"/>
    <x v="143"/>
    <x v="359"/>
    <x v="0"/>
    <s v="E $1"/>
  </r>
  <r>
    <s v="Topps4"/>
    <x v="55"/>
    <x v="0"/>
    <x v="158"/>
    <m/>
    <m/>
    <x v="0"/>
    <m/>
    <x v="0"/>
    <x v="1606"/>
    <s v="Betts"/>
    <s v="Mookie"/>
    <s v="Red Sox"/>
    <m/>
    <m/>
    <n v="1"/>
    <n v="0.25"/>
    <x v="331"/>
    <x v="360"/>
    <x v="2"/>
    <s v="F $.25"/>
  </r>
  <r>
    <s v="Topps4"/>
    <x v="55"/>
    <x v="0"/>
    <x v="158"/>
    <m/>
    <m/>
    <x v="0"/>
    <m/>
    <x v="0"/>
    <x v="1607"/>
    <s v="Piscotty"/>
    <s v="Stephen"/>
    <s v="Cardinals"/>
    <m/>
    <m/>
    <n v="1"/>
    <m/>
    <x v="460"/>
    <x v="360"/>
    <x v="1"/>
    <s v="G"/>
  </r>
  <r>
    <s v="Topps4"/>
    <x v="55"/>
    <x v="0"/>
    <x v="158"/>
    <m/>
    <m/>
    <x v="0"/>
    <m/>
    <x v="0"/>
    <x v="1608"/>
    <s v="Pujols"/>
    <s v="Albert"/>
    <s v="Angels"/>
    <m/>
    <m/>
    <n v="1"/>
    <n v="0.25"/>
    <x v="241"/>
    <x v="360"/>
    <x v="2"/>
    <s v="F $.25"/>
  </r>
  <r>
    <s v="Topps4"/>
    <x v="55"/>
    <x v="0"/>
    <x v="158"/>
    <m/>
    <m/>
    <x v="0"/>
    <m/>
    <x v="0"/>
    <x v="1609"/>
    <s v="Harper"/>
    <s v="Bryce"/>
    <s v="Nationals"/>
    <m/>
    <m/>
    <n v="1"/>
    <n v="0.25"/>
    <x v="291"/>
    <x v="360"/>
    <x v="2"/>
    <s v="F $.25"/>
  </r>
  <r>
    <s v="Topps4"/>
    <x v="55"/>
    <x v="0"/>
    <x v="158"/>
    <m/>
    <m/>
    <x v="0"/>
    <m/>
    <x v="1"/>
    <x v="1610"/>
    <s v="Moncada"/>
    <s v="Yoan"/>
    <s v="White Sox"/>
    <m/>
    <m/>
    <n v="1"/>
    <m/>
    <x v="428"/>
    <x v="361"/>
    <x v="2"/>
    <s v="G"/>
  </r>
  <r>
    <s v="Topps4"/>
    <x v="55"/>
    <x v="0"/>
    <x v="158"/>
    <m/>
    <m/>
    <x v="0"/>
    <m/>
    <x v="0"/>
    <x v="1611"/>
    <s v="Anderson"/>
    <s v="Tim"/>
    <s v="White Sox"/>
    <m/>
    <m/>
    <n v="1"/>
    <m/>
    <x v="619"/>
    <x v="360"/>
    <x v="1"/>
    <s v="G"/>
  </r>
  <r>
    <s v="Topps4"/>
    <x v="55"/>
    <x v="0"/>
    <x v="158"/>
    <m/>
    <m/>
    <x v="0"/>
    <m/>
    <x v="0"/>
    <x v="1612"/>
    <s v="Nunez"/>
    <s v="Renato"/>
    <s v="Athletics"/>
    <m/>
    <m/>
    <n v="1"/>
    <m/>
    <x v="915"/>
    <x v="360"/>
    <x v="1"/>
    <s v="G"/>
  </r>
  <r>
    <s v="Topps4"/>
    <x v="55"/>
    <x v="0"/>
    <x v="158"/>
    <m/>
    <m/>
    <x v="0"/>
    <m/>
    <x v="0"/>
    <x v="1613"/>
    <s v="Trout"/>
    <s v="Mike"/>
    <s v="Angels"/>
    <s v="OF"/>
    <m/>
    <n v="1"/>
    <n v="0.25"/>
    <x v="316"/>
    <x v="360"/>
    <x v="2"/>
    <s v="F $.25"/>
  </r>
  <r>
    <s v="Topps4"/>
    <x v="55"/>
    <x v="0"/>
    <x v="158"/>
    <m/>
    <m/>
    <x v="0"/>
    <m/>
    <x v="0"/>
    <x v="1614"/>
    <s v="Kershaw"/>
    <s v="Clayton"/>
    <s v="Dodgers"/>
    <s v="P"/>
    <m/>
    <n v="1"/>
    <n v="0.25"/>
    <x v="281"/>
    <x v="360"/>
    <x v="2"/>
    <s v="F $.25"/>
  </r>
  <r>
    <s v="Topps4"/>
    <x v="55"/>
    <x v="0"/>
    <x v="158"/>
    <m/>
    <m/>
    <x v="0"/>
    <m/>
    <x v="1"/>
    <x v="1615"/>
    <s v="Barreto"/>
    <s v="Franklin"/>
    <s v="Athletics"/>
    <m/>
    <m/>
    <n v="1"/>
    <m/>
    <x v="958"/>
    <x v="361"/>
    <x v="1"/>
    <s v="G"/>
  </r>
  <r>
    <s v="Topps4"/>
    <x v="55"/>
    <x v="0"/>
    <x v="158"/>
    <m/>
    <m/>
    <x v="0"/>
    <m/>
    <x v="1"/>
    <x v="1616"/>
    <s v="Brinson"/>
    <s v="Lewis"/>
    <s v="Brewers"/>
    <m/>
    <m/>
    <n v="1"/>
    <m/>
    <x v="439"/>
    <x v="361"/>
    <x v="1"/>
    <s v="G"/>
  </r>
  <r>
    <s v="Topps4"/>
    <x v="55"/>
    <x v="0"/>
    <x v="159"/>
    <m/>
    <m/>
    <x v="0"/>
    <m/>
    <x v="0"/>
    <x v="1617"/>
    <s v="Seaver"/>
    <s v="Tom"/>
    <s v="Mets"/>
    <s v="P"/>
    <s v="PC"/>
    <n v="1"/>
    <n v="0.25"/>
    <x v="23"/>
    <x v="362"/>
    <x v="0"/>
    <s v="F $.25"/>
  </r>
  <r>
    <s v="Topps4"/>
    <x v="55"/>
    <x v="0"/>
    <x v="160"/>
    <m/>
    <m/>
    <x v="0"/>
    <m/>
    <x v="0"/>
    <x v="1618"/>
    <s v="Smith"/>
    <s v="Ozzie"/>
    <s v="Cardinals"/>
    <s v="SS"/>
    <s v="PC"/>
    <n v="1"/>
    <n v="0.25"/>
    <x v="65"/>
    <x v="363"/>
    <x v="0"/>
    <s v="F $.25"/>
  </r>
  <r>
    <s v="Topps4"/>
    <x v="55"/>
    <x v="0"/>
    <x v="160"/>
    <m/>
    <m/>
    <x v="0"/>
    <m/>
    <x v="1"/>
    <x v="1619"/>
    <s v="Diaz"/>
    <s v="Edwin"/>
    <s v="Mariners"/>
    <s v="P"/>
    <m/>
    <n v="1"/>
    <m/>
    <x v="608"/>
    <x v="364"/>
    <x v="1"/>
    <s v="G"/>
  </r>
  <r>
    <s v="Topps4"/>
    <x v="55"/>
    <x v="0"/>
    <x v="160"/>
    <m/>
    <m/>
    <x v="0"/>
    <m/>
    <x v="1"/>
    <x v="1620"/>
    <s v="Haniger"/>
    <s v="Mitch"/>
    <s v="Mariners"/>
    <s v="OF"/>
    <m/>
    <n v="1"/>
    <m/>
    <x v="956"/>
    <x v="364"/>
    <x v="1"/>
    <s v="G"/>
  </r>
  <r>
    <s v="Topps4"/>
    <x v="55"/>
    <x v="0"/>
    <x v="160"/>
    <m/>
    <m/>
    <x v="0"/>
    <m/>
    <x v="1"/>
    <x v="1621"/>
    <s v="Arcia"/>
    <s v="Orlando"/>
    <s v="Brewers"/>
    <s v="SS"/>
    <m/>
    <n v="1"/>
    <m/>
    <x v="396"/>
    <x v="364"/>
    <x v="1"/>
    <s v="G"/>
  </r>
  <r>
    <s v="Topps4"/>
    <x v="55"/>
    <x v="0"/>
    <x v="160"/>
    <m/>
    <m/>
    <x v="0"/>
    <m/>
    <x v="0"/>
    <x v="1622"/>
    <s v="Sale"/>
    <s v="Chris"/>
    <s v="White Sox"/>
    <s v="P"/>
    <m/>
    <n v="1"/>
    <n v="0.25"/>
    <x v="294"/>
    <x v="363"/>
    <x v="2"/>
    <s v="F $.25"/>
  </r>
  <r>
    <s v="Topps4"/>
    <x v="55"/>
    <x v="0"/>
    <x v="160"/>
    <m/>
    <m/>
    <x v="0"/>
    <m/>
    <x v="1"/>
    <x v="1623"/>
    <s v="Bell"/>
    <s v="Josh"/>
    <s v="Pirates"/>
    <s v="1B"/>
    <m/>
    <n v="1"/>
    <m/>
    <x v="909"/>
    <x v="364"/>
    <x v="1"/>
    <s v="G"/>
  </r>
  <r>
    <s v="Topps4"/>
    <x v="55"/>
    <x v="0"/>
    <x v="160"/>
    <m/>
    <m/>
    <x v="0"/>
    <m/>
    <x v="0"/>
    <x v="1624"/>
    <s v="Betts"/>
    <s v="Mookie"/>
    <s v="Red Sox"/>
    <s v="OF"/>
    <m/>
    <n v="1"/>
    <n v="0.25"/>
    <x v="331"/>
    <x v="363"/>
    <x v="2"/>
    <s v="F $.25"/>
  </r>
  <r>
    <s v="Topps4"/>
    <x v="55"/>
    <x v="0"/>
    <x v="160"/>
    <m/>
    <m/>
    <x v="0"/>
    <m/>
    <x v="0"/>
    <x v="1625"/>
    <s v="Schwarber"/>
    <s v="Kyle"/>
    <s v="Cubs"/>
    <s v="OF"/>
    <m/>
    <n v="1"/>
    <m/>
    <x v="493"/>
    <x v="363"/>
    <x v="2"/>
    <s v="G"/>
  </r>
  <r>
    <s v="Topps4"/>
    <x v="55"/>
    <x v="0"/>
    <x v="160"/>
    <m/>
    <m/>
    <x v="0"/>
    <m/>
    <x v="1"/>
    <x v="1626"/>
    <s v="Swanson"/>
    <s v="Dansby"/>
    <s v="Braves"/>
    <s v="SS"/>
    <m/>
    <n v="1"/>
    <n v="0.25"/>
    <x v="468"/>
    <x v="364"/>
    <x v="1"/>
    <s v="F $.25"/>
  </r>
  <r>
    <s v="Topps4"/>
    <x v="55"/>
    <x v="0"/>
    <x v="160"/>
    <m/>
    <m/>
    <x v="0"/>
    <m/>
    <x v="1"/>
    <x v="1627"/>
    <s v="Margot"/>
    <s v="Manny"/>
    <s v="Padres"/>
    <s v="OF"/>
    <m/>
    <n v="1"/>
    <m/>
    <x v="637"/>
    <x v="364"/>
    <x v="1"/>
    <s v="G"/>
  </r>
  <r>
    <s v="TL"/>
    <x v="55"/>
    <x v="0"/>
    <x v="160"/>
    <m/>
    <m/>
    <x v="0"/>
    <m/>
    <x v="1"/>
    <x v="1628"/>
    <s v="Judge"/>
    <s v="Aaron"/>
    <s v="Yankees"/>
    <s v="OF"/>
    <m/>
    <n v="1"/>
    <n v="25"/>
    <x v="639"/>
    <x v="364"/>
    <x v="2"/>
    <s v="C $10"/>
  </r>
  <r>
    <s v="Topps4"/>
    <x v="55"/>
    <x v="0"/>
    <x v="160"/>
    <m/>
    <m/>
    <x v="0"/>
    <m/>
    <x v="0"/>
    <x v="1629"/>
    <s v="Diaz"/>
    <s v="Aledmys"/>
    <s v="Cardinals"/>
    <s v="SS"/>
    <m/>
    <n v="1"/>
    <m/>
    <x v="490"/>
    <x v="363"/>
    <x v="2"/>
    <s v="G"/>
  </r>
  <r>
    <s v="Topps4"/>
    <x v="55"/>
    <x v="0"/>
    <x v="160"/>
    <m/>
    <m/>
    <x v="0"/>
    <m/>
    <x v="1"/>
    <x v="1630"/>
    <s v="Maxwell"/>
    <s v="Bruce"/>
    <s v="Athletics"/>
    <s v="C"/>
    <m/>
    <n v="1"/>
    <m/>
    <x v="963"/>
    <x v="364"/>
    <x v="1"/>
    <s v="G"/>
  </r>
  <r>
    <s v="Topps4"/>
    <x v="55"/>
    <x v="0"/>
    <x v="160"/>
    <m/>
    <m/>
    <x v="0"/>
    <m/>
    <x v="1"/>
    <x v="1631"/>
    <s v="Hernandez"/>
    <s v="Teoscar"/>
    <s v="Astros"/>
    <s v="OF"/>
    <m/>
    <n v="1"/>
    <m/>
    <x v="638"/>
    <x v="364"/>
    <x v="1"/>
    <s v="G"/>
  </r>
  <r>
    <s v="TL"/>
    <x v="55"/>
    <x v="0"/>
    <x v="161"/>
    <s v="Maple"/>
    <s v="/25"/>
    <x v="5"/>
    <m/>
    <x v="1"/>
    <x v="1632"/>
    <s v="Strahm"/>
    <s v="Matt"/>
    <s v="Royals"/>
    <s v="P"/>
    <m/>
    <n v="1"/>
    <n v="10"/>
    <x v="646"/>
    <x v="365"/>
    <x v="1"/>
    <s v="C $10"/>
  </r>
  <r>
    <s v="Topps4"/>
    <x v="55"/>
    <x v="0"/>
    <x v="0"/>
    <s v="Rainbow Foil"/>
    <m/>
    <x v="0"/>
    <m/>
    <x v="0"/>
    <x v="528"/>
    <s v="Soler"/>
    <s v="Jorge"/>
    <s v="Cubs"/>
    <s v="OF"/>
    <m/>
    <n v="1"/>
    <m/>
    <x v="351"/>
    <x v="259"/>
    <x v="2"/>
    <s v="G"/>
  </r>
  <r>
    <s v="Topps4"/>
    <x v="55"/>
    <x v="0"/>
    <x v="4"/>
    <s v="Rainbow Foil"/>
    <m/>
    <x v="0"/>
    <m/>
    <x v="1"/>
    <x v="852"/>
    <s v="Garcia"/>
    <s v="Jarlin"/>
    <s v="Marlins"/>
    <s v="P"/>
    <m/>
    <n v="1"/>
    <m/>
    <x v="660"/>
    <x v="366"/>
    <x v="1"/>
    <s v="G"/>
  </r>
  <r>
    <s v="Topps4"/>
    <x v="55"/>
    <x v="0"/>
    <x v="4"/>
    <s v="Rainbow Foil"/>
    <m/>
    <x v="0"/>
    <m/>
    <x v="1"/>
    <x v="1633"/>
    <s v="Neverauskas,D / Ngoepe,G"/>
    <m/>
    <s v="Pirates"/>
    <m/>
    <m/>
    <n v="1"/>
    <m/>
    <x v="964"/>
    <x v="366"/>
    <x v="1"/>
    <s v="G"/>
  </r>
  <r>
    <s v="Topps4"/>
    <x v="55"/>
    <x v="0"/>
    <x v="4"/>
    <s v="Rainbow Foil"/>
    <m/>
    <x v="0"/>
    <m/>
    <x v="1"/>
    <x v="1634"/>
    <s v="Johnson"/>
    <s v="Pierce"/>
    <s v="Cubs"/>
    <s v="P"/>
    <m/>
    <n v="1"/>
    <m/>
    <x v="965"/>
    <x v="366"/>
    <x v="1"/>
    <s v="G"/>
  </r>
  <r>
    <s v="Topps4"/>
    <x v="55"/>
    <x v="0"/>
    <x v="0"/>
    <s v="Black"/>
    <m/>
    <x v="0"/>
    <m/>
    <x v="0"/>
    <x v="305"/>
    <s v="Rodon"/>
    <s v="Carlos"/>
    <s v="White Sox"/>
    <s v="P"/>
    <m/>
    <n v="1"/>
    <m/>
    <x v="510"/>
    <x v="128"/>
    <x v="1"/>
    <s v="G"/>
  </r>
  <r>
    <s v="Topps4"/>
    <x v="55"/>
    <x v="0"/>
    <x v="0"/>
    <s v="Black"/>
    <m/>
    <x v="0"/>
    <m/>
    <x v="0"/>
    <x v="488"/>
    <s v="Price"/>
    <s v="David"/>
    <s v="Red Sox"/>
    <s v="P"/>
    <m/>
    <n v="1"/>
    <n v="0.25"/>
    <x v="966"/>
    <x v="128"/>
    <x v="2"/>
    <s v="F $.25"/>
  </r>
  <r>
    <s v="Topps4"/>
    <x v="55"/>
    <x v="0"/>
    <x v="4"/>
    <s v="Negative"/>
    <m/>
    <x v="0"/>
    <m/>
    <x v="0"/>
    <x v="1635"/>
    <s v="Scherzer"/>
    <s v="Max"/>
    <s v="Nationals"/>
    <s v="P"/>
    <m/>
    <n v="1"/>
    <n v="0.25"/>
    <x v="285"/>
    <x v="367"/>
    <x v="2"/>
    <s v="F $.25"/>
  </r>
  <r>
    <s v="Topps4"/>
    <x v="55"/>
    <x v="0"/>
    <x v="4"/>
    <s v="Gold"/>
    <m/>
    <x v="0"/>
    <m/>
    <x v="1"/>
    <x v="1064"/>
    <s v="Dahl"/>
    <s v="David"/>
    <s v="Rockies"/>
    <s v="OF"/>
    <m/>
    <n v="1"/>
    <m/>
    <x v="641"/>
    <x v="187"/>
    <x v="1"/>
    <s v="G"/>
  </r>
  <r>
    <s v="Topps4"/>
    <x v="55"/>
    <x v="0"/>
    <x v="4"/>
    <s v="Gold"/>
    <m/>
    <x v="0"/>
    <m/>
    <x v="0"/>
    <x v="1636"/>
    <s v="Ramirez"/>
    <s v="Jose"/>
    <s v="Indians"/>
    <s v="SS"/>
    <m/>
    <n v="1"/>
    <m/>
    <x v="918"/>
    <x v="368"/>
    <x v="2"/>
    <s v="G"/>
  </r>
  <r>
    <s v="Topps4"/>
    <x v="55"/>
    <x v="0"/>
    <x v="4"/>
    <s v="VintageStock"/>
    <s v="/99"/>
    <x v="0"/>
    <m/>
    <x v="1"/>
    <x v="851"/>
    <s v="Stanek"/>
    <s v="Ryne"/>
    <s v="Rays"/>
    <s v="P"/>
    <m/>
    <n v="1"/>
    <m/>
    <x v="967"/>
    <x v="369"/>
    <x v="1"/>
    <s v="G"/>
  </r>
  <r>
    <s v="Topps4"/>
    <x v="55"/>
    <x v="0"/>
    <x v="0"/>
    <m/>
    <m/>
    <x v="0"/>
    <m/>
    <x v="0"/>
    <x v="49"/>
    <s v="Bryant"/>
    <s v="Kris"/>
    <s v="Cubs"/>
    <s v="3B"/>
    <m/>
    <n v="1"/>
    <n v="0.25"/>
    <x v="367"/>
    <x v="2"/>
    <x v="4"/>
    <s v="F $.25"/>
  </r>
  <r>
    <s v="Topps4"/>
    <x v="55"/>
    <x v="0"/>
    <x v="0"/>
    <m/>
    <m/>
    <x v="0"/>
    <m/>
    <x v="0"/>
    <x v="127"/>
    <s v="Seager"/>
    <s v="Corey"/>
    <s v="Dodgers"/>
    <s v="SS"/>
    <m/>
    <n v="1"/>
    <m/>
    <x v="395"/>
    <x v="2"/>
    <x v="2"/>
    <s v="G"/>
  </r>
  <r>
    <s v="Topps4"/>
    <x v="55"/>
    <x v="0"/>
    <x v="0"/>
    <m/>
    <m/>
    <x v="0"/>
    <m/>
    <x v="0"/>
    <x v="128"/>
    <s v="Sanchez"/>
    <s v="Gary"/>
    <s v="Yankees"/>
    <s v="C"/>
    <m/>
    <n v="1"/>
    <n v="0.25"/>
    <x v="394"/>
    <x v="2"/>
    <x v="2"/>
    <s v="F $.25"/>
  </r>
  <r>
    <s v="Topps4"/>
    <x v="55"/>
    <x v="0"/>
    <x v="0"/>
    <m/>
    <m/>
    <x v="0"/>
    <m/>
    <x v="0"/>
    <x v="178"/>
    <s v="Berrios"/>
    <s v="Jose"/>
    <s v="Twins"/>
    <s v="P"/>
    <m/>
    <n v="1"/>
    <m/>
    <x v="606"/>
    <x v="2"/>
    <x v="1"/>
    <s v="G"/>
  </r>
  <r>
    <s v="Topps4"/>
    <x v="55"/>
    <x v="0"/>
    <x v="0"/>
    <m/>
    <m/>
    <x v="0"/>
    <m/>
    <x v="0"/>
    <x v="423"/>
    <s v="Sale"/>
    <s v="Chris"/>
    <s v="White Sox"/>
    <s v="P"/>
    <m/>
    <n v="1"/>
    <n v="0.25"/>
    <x v="294"/>
    <x v="2"/>
    <x v="2"/>
    <s v="F $.25"/>
  </r>
  <r>
    <s v="Topps4"/>
    <x v="55"/>
    <x v="0"/>
    <x v="0"/>
    <m/>
    <m/>
    <x v="0"/>
    <m/>
    <x v="1"/>
    <x v="180"/>
    <s v="Shipley"/>
    <s v="Braden"/>
    <s v="Diamond Backs"/>
    <m/>
    <m/>
    <n v="1"/>
    <m/>
    <x v="648"/>
    <x v="1"/>
    <x v="1"/>
    <s v="G"/>
  </r>
  <r>
    <s v="Topps4"/>
    <x v="55"/>
    <x v="0"/>
    <x v="0"/>
    <m/>
    <m/>
    <x v="0"/>
    <m/>
    <x v="0"/>
    <x v="181"/>
    <s v="McCullers"/>
    <s v="Lance"/>
    <s v="Astros"/>
    <s v="P"/>
    <m/>
    <n v="1"/>
    <m/>
    <x v="382"/>
    <x v="2"/>
    <x v="1"/>
    <s v="G"/>
  </r>
  <r>
    <s v="Topps4"/>
    <x v="55"/>
    <x v="0"/>
    <x v="0"/>
    <m/>
    <m/>
    <x v="0"/>
    <m/>
    <x v="0"/>
    <x v="28"/>
    <s v="Trout"/>
    <s v="Mike"/>
    <s v="Angels"/>
    <s v="OF"/>
    <m/>
    <n v="1"/>
    <n v="0.5"/>
    <x v="316"/>
    <x v="2"/>
    <x v="2"/>
    <s v="F $.25"/>
  </r>
  <r>
    <s v="Topps4"/>
    <x v="55"/>
    <x v="0"/>
    <x v="0"/>
    <m/>
    <m/>
    <x v="0"/>
    <m/>
    <x v="1"/>
    <x v="37"/>
    <s v="Gsellman"/>
    <s v="Robert"/>
    <s v="Mets"/>
    <s v="P"/>
    <m/>
    <n v="1"/>
    <m/>
    <x v="621"/>
    <x v="1"/>
    <x v="1"/>
    <s v="G"/>
  </r>
  <r>
    <s v="Topps4"/>
    <x v="55"/>
    <x v="0"/>
    <x v="0"/>
    <m/>
    <m/>
    <x v="0"/>
    <m/>
    <x v="0"/>
    <x v="270"/>
    <s v="Kela"/>
    <s v="Keone"/>
    <s v="Rangers"/>
    <s v="P"/>
    <m/>
    <n v="1"/>
    <m/>
    <x v="381"/>
    <x v="2"/>
    <x v="1"/>
    <s v="G"/>
  </r>
  <r>
    <s v="Topps4"/>
    <x v="55"/>
    <x v="0"/>
    <x v="0"/>
    <m/>
    <m/>
    <x v="0"/>
    <m/>
    <x v="0"/>
    <x v="269"/>
    <s v="Ozuna"/>
    <s v="Marcell"/>
    <s v="Marlins"/>
    <s v="OF"/>
    <m/>
    <n v="1"/>
    <m/>
    <x v="329"/>
    <x v="2"/>
    <x v="2"/>
    <s v="G"/>
  </r>
  <r>
    <s v="Topps4"/>
    <x v="55"/>
    <x v="0"/>
    <x v="0"/>
    <m/>
    <m/>
    <x v="0"/>
    <m/>
    <x v="0"/>
    <x v="101"/>
    <s v="Stanton"/>
    <s v="Giancarlo"/>
    <s v="Marlins"/>
    <s v="OF"/>
    <m/>
    <n v="1"/>
    <n v="0.25"/>
    <x v="295"/>
    <x v="2"/>
    <x v="2"/>
    <s v="F $.25"/>
  </r>
  <r>
    <s v="Topps4"/>
    <x v="55"/>
    <x v="0"/>
    <x v="0"/>
    <m/>
    <m/>
    <x v="0"/>
    <m/>
    <x v="1"/>
    <x v="102"/>
    <s v="Bell"/>
    <s v="Josh"/>
    <s v="Pirates"/>
    <s v="1B"/>
    <m/>
    <n v="1"/>
    <m/>
    <x v="909"/>
    <x v="1"/>
    <x v="1"/>
    <s v="G"/>
  </r>
  <r>
    <s v="Topps4"/>
    <x v="55"/>
    <x v="0"/>
    <x v="0"/>
    <m/>
    <m/>
    <x v="0"/>
    <m/>
    <x v="1"/>
    <x v="271"/>
    <s v="Fulmer"/>
    <s v="Carson"/>
    <s v="White Sox"/>
    <s v="P"/>
    <m/>
    <n v="1"/>
    <m/>
    <x v="632"/>
    <x v="1"/>
    <x v="2"/>
    <s v="G"/>
  </r>
  <r>
    <s v="Topps4"/>
    <x v="55"/>
    <x v="0"/>
    <x v="0"/>
    <m/>
    <m/>
    <x v="0"/>
    <m/>
    <x v="0"/>
    <x v="87"/>
    <s v="Harper"/>
    <s v="Bryce"/>
    <s v="Nationals"/>
    <s v="OF"/>
    <m/>
    <n v="1"/>
    <n v="0.5"/>
    <x v="291"/>
    <x v="2"/>
    <x v="2"/>
    <s v="F $.25"/>
  </r>
  <r>
    <s v="Topps4"/>
    <x v="55"/>
    <x v="0"/>
    <x v="0"/>
    <m/>
    <m/>
    <x v="0"/>
    <m/>
    <x v="0"/>
    <x v="184"/>
    <s v="Story"/>
    <s v="Trevor"/>
    <s v="Rockies"/>
    <s v="SS"/>
    <m/>
    <n v="1"/>
    <n v="0.25"/>
    <x v="491"/>
    <x v="2"/>
    <x v="2"/>
    <s v="F $.25"/>
  </r>
  <r>
    <s v="Topps4"/>
    <x v="55"/>
    <x v="0"/>
    <x v="0"/>
    <m/>
    <m/>
    <x v="0"/>
    <m/>
    <x v="1"/>
    <x v="481"/>
    <s v="Austin"/>
    <s v="Tyler"/>
    <s v="Yankees"/>
    <s v="1B"/>
    <m/>
    <n v="1"/>
    <m/>
    <x v="649"/>
    <x v="1"/>
    <x v="1"/>
    <s v="G"/>
  </r>
  <r>
    <s v="Topps4"/>
    <x v="55"/>
    <x v="0"/>
    <x v="0"/>
    <m/>
    <m/>
    <x v="0"/>
    <m/>
    <x v="0"/>
    <x v="17"/>
    <s v="Kershaw"/>
    <s v="Clayton"/>
    <s v="Dodgers"/>
    <s v="P"/>
    <m/>
    <n v="1"/>
    <n v="0.25"/>
    <x v="281"/>
    <x v="2"/>
    <x v="2"/>
    <s v="F $.25"/>
  </r>
  <r>
    <s v="Topps4"/>
    <x v="55"/>
    <x v="0"/>
    <x v="0"/>
    <m/>
    <m/>
    <x v="0"/>
    <m/>
    <x v="1"/>
    <x v="304"/>
    <s v="Healy"/>
    <s v="Ryon"/>
    <s v="Athletics"/>
    <s v="3B"/>
    <m/>
    <n v="1"/>
    <m/>
    <x v="640"/>
    <x v="1"/>
    <x v="2"/>
    <s v="G"/>
  </r>
  <r>
    <s v="Topps4"/>
    <x v="55"/>
    <x v="0"/>
    <x v="0"/>
    <m/>
    <m/>
    <x v="0"/>
    <m/>
    <x v="0"/>
    <x v="522"/>
    <s v="Marte"/>
    <s v="Starling"/>
    <s v="Pirates"/>
    <s v="OF"/>
    <m/>
    <n v="1"/>
    <m/>
    <x v="308"/>
    <x v="2"/>
    <x v="2"/>
    <s v="G"/>
  </r>
  <r>
    <s v="Topps4"/>
    <x v="55"/>
    <x v="0"/>
    <x v="0"/>
    <m/>
    <m/>
    <x v="0"/>
    <m/>
    <x v="0"/>
    <x v="305"/>
    <s v="Rodon"/>
    <s v="Carlos"/>
    <s v="White Sox"/>
    <s v="P"/>
    <m/>
    <n v="1"/>
    <m/>
    <x v="510"/>
    <x v="2"/>
    <x v="1"/>
    <s v="G"/>
  </r>
  <r>
    <s v="Topps4"/>
    <x v="55"/>
    <x v="0"/>
    <x v="0"/>
    <m/>
    <m/>
    <x v="0"/>
    <m/>
    <x v="0"/>
    <x v="30"/>
    <s v="Bogaerts"/>
    <s v="Xander"/>
    <s v="Red Sox"/>
    <s v="SS"/>
    <m/>
    <n v="1"/>
    <n v="0.25"/>
    <x v="363"/>
    <x v="2"/>
    <x v="1"/>
    <s v="F $.25"/>
  </r>
  <r>
    <s v="Topps4"/>
    <x v="55"/>
    <x v="0"/>
    <x v="0"/>
    <m/>
    <m/>
    <x v="0"/>
    <m/>
    <x v="1"/>
    <x v="18"/>
    <s v="Hernandez"/>
    <s v="Teoscar"/>
    <s v="Astros"/>
    <s v="OF"/>
    <m/>
    <n v="1"/>
    <m/>
    <x v="638"/>
    <x v="1"/>
    <x v="1"/>
    <s v="G"/>
  </r>
  <r>
    <s v="Topps4"/>
    <x v="55"/>
    <x v="0"/>
    <x v="0"/>
    <m/>
    <m/>
    <x v="0"/>
    <m/>
    <x v="0"/>
    <x v="1491"/>
    <s v="Schwarber"/>
    <s v="Kyle"/>
    <s v="Cubs"/>
    <s v="OF"/>
    <m/>
    <n v="1"/>
    <n v="0.25"/>
    <x v="493"/>
    <x v="2"/>
    <x v="2"/>
    <s v="F $.25"/>
  </r>
  <r>
    <s v="Topps4"/>
    <x v="55"/>
    <x v="0"/>
    <x v="0"/>
    <m/>
    <m/>
    <x v="0"/>
    <m/>
    <x v="0"/>
    <x v="565"/>
    <s v="Correa"/>
    <s v="Carlos"/>
    <s v="Astros"/>
    <s v="SS"/>
    <m/>
    <n v="1"/>
    <n v="0.25"/>
    <x v="378"/>
    <x v="2"/>
    <x v="2"/>
    <s v="F $.25"/>
  </r>
  <r>
    <s v="Topps4"/>
    <x v="55"/>
    <x v="0"/>
    <x v="0"/>
    <m/>
    <m/>
    <x v="0"/>
    <m/>
    <x v="0"/>
    <x v="338"/>
    <s v="Finnegan"/>
    <s v="Brandon"/>
    <s v="Reds"/>
    <s v="P"/>
    <m/>
    <n v="1"/>
    <m/>
    <x v="518"/>
    <x v="2"/>
    <x v="1"/>
    <s v="G"/>
  </r>
  <r>
    <s v="Topps4"/>
    <x v="55"/>
    <x v="0"/>
    <x v="0"/>
    <m/>
    <m/>
    <x v="0"/>
    <m/>
    <x v="1"/>
    <x v="829"/>
    <s v="Swanson"/>
    <s v="Dansby"/>
    <s v="Braves"/>
    <s v="SS"/>
    <m/>
    <n v="1"/>
    <m/>
    <x v="468"/>
    <x v="1"/>
    <x v="1"/>
    <s v="G"/>
  </r>
  <r>
    <s v="Topps4"/>
    <x v="55"/>
    <x v="0"/>
    <x v="0"/>
    <m/>
    <m/>
    <x v="0"/>
    <m/>
    <x v="1"/>
    <x v="9"/>
    <s v="Reyes"/>
    <s v="Alex"/>
    <s v="Cardinals"/>
    <s v="P"/>
    <m/>
    <n v="1"/>
    <n v="0.25"/>
    <x v="436"/>
    <x v="1"/>
    <x v="2"/>
    <s v="F $.25"/>
  </r>
  <r>
    <s v="Topps4"/>
    <x v="55"/>
    <x v="0"/>
    <x v="0"/>
    <m/>
    <m/>
    <x v="0"/>
    <m/>
    <x v="0"/>
    <x v="613"/>
    <s v="Lindor"/>
    <s v="Francisco"/>
    <s v="Indians"/>
    <s v="SS"/>
    <m/>
    <n v="1"/>
    <n v="0.25"/>
    <x v="374"/>
    <x v="2"/>
    <x v="4"/>
    <s v="F $.25"/>
  </r>
  <r>
    <s v="Topps4"/>
    <x v="55"/>
    <x v="0"/>
    <x v="0"/>
    <m/>
    <m/>
    <x v="0"/>
    <m/>
    <x v="1"/>
    <x v="88"/>
    <s v="Lopez"/>
    <s v="Reynaldo"/>
    <s v="Nationals"/>
    <s v="P"/>
    <m/>
    <n v="1"/>
    <m/>
    <x v="633"/>
    <x v="1"/>
    <x v="1"/>
    <s v="G"/>
  </r>
  <r>
    <s v="Topps4"/>
    <x v="55"/>
    <x v="0"/>
    <x v="0"/>
    <m/>
    <m/>
    <x v="0"/>
    <m/>
    <x v="0"/>
    <x v="632"/>
    <s v="Segura"/>
    <s v="Jean"/>
    <s v="Diamond Backs"/>
    <s v="2B"/>
    <m/>
    <n v="1"/>
    <m/>
    <x v="323"/>
    <x v="2"/>
    <x v="2"/>
    <s v="G"/>
  </r>
  <r>
    <s v="Topps4"/>
    <x v="55"/>
    <x v="0"/>
    <x v="0"/>
    <m/>
    <m/>
    <x v="0"/>
    <m/>
    <x v="0"/>
    <x v="382"/>
    <s v="Sano"/>
    <s v="Miguel"/>
    <s v="Twins"/>
    <s v="OF"/>
    <m/>
    <n v="1"/>
    <m/>
    <x v="462"/>
    <x v="2"/>
    <x v="2"/>
    <s v="G"/>
  </r>
  <r>
    <s v="Topps4"/>
    <x v="55"/>
    <x v="0"/>
    <x v="0"/>
    <m/>
    <m/>
    <x v="0"/>
    <m/>
    <x v="1"/>
    <x v="378"/>
    <s v="Jones"/>
    <s v="Jacoby"/>
    <s v="Tigers"/>
    <s v="3B"/>
    <m/>
    <n v="1"/>
    <m/>
    <x v="419"/>
    <x v="1"/>
    <x v="1"/>
    <s v="G"/>
  </r>
  <r>
    <s v="Topps4"/>
    <x v="55"/>
    <x v="0"/>
    <x v="0"/>
    <m/>
    <m/>
    <x v="0"/>
    <m/>
    <x v="1"/>
    <x v="526"/>
    <s v="Pinder"/>
    <s v="Chad"/>
    <s v="Athletics"/>
    <s v="SS"/>
    <m/>
    <n v="1"/>
    <m/>
    <x v="456"/>
    <x v="1"/>
    <x v="1"/>
    <s v="G"/>
  </r>
  <r>
    <s v="Topps4"/>
    <x v="55"/>
    <x v="0"/>
    <x v="0"/>
    <m/>
    <m/>
    <x v="0"/>
    <m/>
    <x v="0"/>
    <x v="38"/>
    <s v="Cabrera"/>
    <s v="Miguel"/>
    <s v="Tigers"/>
    <s v="1B"/>
    <m/>
    <n v="1"/>
    <n v="0.25"/>
    <x v="252"/>
    <x v="2"/>
    <x v="2"/>
    <s v="F $.25"/>
  </r>
  <r>
    <s v="Topps4"/>
    <x v="55"/>
    <x v="0"/>
    <x v="0"/>
    <m/>
    <m/>
    <x v="0"/>
    <m/>
    <x v="0"/>
    <x v="213"/>
    <s v="DeGrom"/>
    <s v="Jacob"/>
    <s v="Mets"/>
    <s v="P"/>
    <m/>
    <n v="1"/>
    <n v="0.25"/>
    <x v="352"/>
    <x v="2"/>
    <x v="2"/>
    <s v="F $.25"/>
  </r>
  <r>
    <s v="Topps4"/>
    <x v="55"/>
    <x v="0"/>
    <x v="0"/>
    <m/>
    <m/>
    <x v="0"/>
    <m/>
    <x v="0"/>
    <x v="1500"/>
    <s v="Betts"/>
    <s v="Mookie"/>
    <s v="Red Sox"/>
    <s v="OF"/>
    <m/>
    <n v="1"/>
    <n v="0.25"/>
    <x v="331"/>
    <x v="2"/>
    <x v="2"/>
    <s v="F $.25"/>
  </r>
  <r>
    <s v="Topps4"/>
    <x v="55"/>
    <x v="0"/>
    <x v="0"/>
    <m/>
    <m/>
    <x v="0"/>
    <m/>
    <x v="0"/>
    <x v="528"/>
    <s v="Soler"/>
    <s v="Jorge"/>
    <s v="Cubs"/>
    <s v="OF"/>
    <m/>
    <n v="1"/>
    <n v="0.1"/>
    <x v="351"/>
    <x v="2"/>
    <x v="2"/>
    <s v="G"/>
  </r>
  <r>
    <s v="Topps4"/>
    <x v="55"/>
    <x v="0"/>
    <x v="0"/>
    <m/>
    <m/>
    <x v="0"/>
    <m/>
    <x v="0"/>
    <x v="23"/>
    <s v="Snell"/>
    <s v="Blake"/>
    <s v="Rays"/>
    <s v="P"/>
    <m/>
    <n v="1"/>
    <m/>
    <x v="485"/>
    <x v="2"/>
    <x v="1"/>
    <s v="G"/>
  </r>
  <r>
    <s v="Topps4"/>
    <x v="55"/>
    <x v="0"/>
    <x v="0"/>
    <m/>
    <m/>
    <x v="0"/>
    <m/>
    <x v="1"/>
    <x v="108"/>
    <s v="Moncada"/>
    <s v="Yoan"/>
    <s v="Red Sox"/>
    <s v="2B"/>
    <m/>
    <n v="1"/>
    <n v="0.25"/>
    <x v="428"/>
    <x v="1"/>
    <x v="2"/>
    <s v="F $.25"/>
  </r>
  <r>
    <s v="Topps4"/>
    <x v="55"/>
    <x v="0"/>
    <x v="0"/>
    <m/>
    <m/>
    <x v="0"/>
    <m/>
    <x v="0"/>
    <x v="351"/>
    <s v="Wood"/>
    <s v="Alex"/>
    <s v="Dodgers"/>
    <s v="P"/>
    <m/>
    <n v="1"/>
    <m/>
    <x v="968"/>
    <x v="2"/>
    <x v="1"/>
    <s v="G"/>
  </r>
  <r>
    <s v="Topps4"/>
    <x v="55"/>
    <x v="0"/>
    <x v="0"/>
    <m/>
    <m/>
    <x v="0"/>
    <m/>
    <x v="0"/>
    <x v="441"/>
    <s v="Altuve"/>
    <s v="Jose"/>
    <s v="Astros"/>
    <s v="2B"/>
    <m/>
    <n v="1"/>
    <n v="0.25"/>
    <x v="320"/>
    <x v="2"/>
    <x v="2"/>
    <s v="F $.25"/>
  </r>
  <r>
    <s v="Topps4"/>
    <x v="55"/>
    <x v="0"/>
    <x v="0"/>
    <m/>
    <m/>
    <x v="0"/>
    <m/>
    <x v="1"/>
    <x v="1637"/>
    <s v="Musgrove"/>
    <s v="Joe"/>
    <s v="Astros"/>
    <s v="P"/>
    <m/>
    <n v="1"/>
    <m/>
    <x v="622"/>
    <x v="1"/>
    <x v="1"/>
    <s v="G"/>
  </r>
  <r>
    <s v="Topps4"/>
    <x v="55"/>
    <x v="0"/>
    <x v="0"/>
    <m/>
    <m/>
    <x v="0"/>
    <m/>
    <x v="0"/>
    <x v="803"/>
    <s v="Buxton"/>
    <s v="Byron"/>
    <s v="Twins"/>
    <s v="OF"/>
    <m/>
    <n v="1"/>
    <m/>
    <x v="371"/>
    <x v="2"/>
    <x v="1"/>
    <s v="G"/>
  </r>
  <r>
    <s v="Topps4"/>
    <x v="55"/>
    <x v="0"/>
    <x v="0"/>
    <m/>
    <m/>
    <x v="0"/>
    <m/>
    <x v="0"/>
    <x v="120"/>
    <s v="Foltynewics"/>
    <s v="Mike"/>
    <s v="Braves"/>
    <s v="P"/>
    <m/>
    <n v="1"/>
    <m/>
    <x v="353"/>
    <x v="2"/>
    <x v="1"/>
    <s v="G"/>
  </r>
  <r>
    <s v="Topps4"/>
    <x v="55"/>
    <x v="0"/>
    <x v="0"/>
    <m/>
    <m/>
    <x v="0"/>
    <m/>
    <x v="0"/>
    <x v="161"/>
    <s v="Ortiz"/>
    <s v="David"/>
    <s v="Red Sox"/>
    <s v="DH"/>
    <m/>
    <n v="1"/>
    <n v="0.25"/>
    <x v="223"/>
    <x v="2"/>
    <x v="2"/>
    <s v="F $.25"/>
  </r>
  <r>
    <s v="Topps4"/>
    <x v="55"/>
    <x v="0"/>
    <x v="0"/>
    <m/>
    <m/>
    <x v="0"/>
    <m/>
    <x v="0"/>
    <x v="702"/>
    <s v="Mazara"/>
    <s v="Nomar"/>
    <s v="Rangers"/>
    <s v="OF"/>
    <m/>
    <n v="1"/>
    <m/>
    <x v="496"/>
    <x v="2"/>
    <x v="2"/>
    <s v="G"/>
  </r>
  <r>
    <s v="Topps4"/>
    <x v="55"/>
    <x v="0"/>
    <x v="0"/>
    <m/>
    <m/>
    <x v="0"/>
    <m/>
    <x v="1"/>
    <x v="217"/>
    <s v="Weaver"/>
    <s v="Luke"/>
    <s v="Cardinals"/>
    <s v="P"/>
    <m/>
    <n v="1"/>
    <m/>
    <x v="336"/>
    <x v="1"/>
    <x v="1"/>
    <s v="G"/>
  </r>
  <r>
    <s v="Topps4"/>
    <x v="55"/>
    <x v="0"/>
    <x v="0"/>
    <m/>
    <m/>
    <x v="0"/>
    <m/>
    <x v="0"/>
    <x v="24"/>
    <s v="Gallo"/>
    <s v="Joey"/>
    <s v="Rangers"/>
    <s v="DH"/>
    <m/>
    <n v="1"/>
    <m/>
    <x v="311"/>
    <x v="2"/>
    <x v="2"/>
    <s v="G"/>
  </r>
  <r>
    <s v="Topps4"/>
    <x v="55"/>
    <x v="0"/>
    <x v="0"/>
    <m/>
    <m/>
    <x v="0"/>
    <m/>
    <x v="1"/>
    <x v="619"/>
    <s v="Arcia"/>
    <s v="Orlando"/>
    <s v="Brewers"/>
    <s v="SS"/>
    <m/>
    <n v="1"/>
    <m/>
    <x v="396"/>
    <x v="1"/>
    <x v="1"/>
    <s v="G"/>
  </r>
  <r>
    <s v="Topps4"/>
    <x v="55"/>
    <x v="0"/>
    <x v="0"/>
    <m/>
    <m/>
    <x v="0"/>
    <m/>
    <x v="0"/>
    <x v="720"/>
    <s v="Walker"/>
    <s v="Taijuan"/>
    <s v="Mariners"/>
    <s v="P"/>
    <m/>
    <n v="1"/>
    <m/>
    <x v="969"/>
    <x v="2"/>
    <x v="1"/>
    <s v="G"/>
  </r>
  <r>
    <s v="Topps4"/>
    <x v="55"/>
    <x v="0"/>
    <x v="0"/>
    <m/>
    <m/>
    <x v="0"/>
    <m/>
    <x v="0"/>
    <x v="429"/>
    <s v="Piscotty"/>
    <s v="Stephen"/>
    <s v="Cardinals"/>
    <s v="OF"/>
    <m/>
    <n v="1"/>
    <m/>
    <x v="460"/>
    <x v="2"/>
    <x v="1"/>
    <s v="G"/>
  </r>
  <r>
    <s v="Topps4"/>
    <x v="55"/>
    <x v="0"/>
    <x v="0"/>
    <m/>
    <m/>
    <x v="0"/>
    <m/>
    <x v="0"/>
    <x v="430"/>
    <s v="Russell"/>
    <s v="Addison"/>
    <s v="Cubs"/>
    <s v="SS"/>
    <m/>
    <n v="1"/>
    <m/>
    <x v="565"/>
    <x v="2"/>
    <x v="2"/>
    <s v="G"/>
  </r>
  <r>
    <s v="Topps4"/>
    <x v="55"/>
    <x v="0"/>
    <x v="0"/>
    <m/>
    <m/>
    <x v="0"/>
    <m/>
    <x v="1"/>
    <x v="431"/>
    <s v="DeLeon"/>
    <s v="Jose"/>
    <s v="Dodgers"/>
    <s v="P"/>
    <m/>
    <n v="1"/>
    <m/>
    <x v="961"/>
    <x v="1"/>
    <x v="1"/>
    <s v="G"/>
  </r>
  <r>
    <s v="Topps4"/>
    <x v="55"/>
    <x v="0"/>
    <x v="0"/>
    <m/>
    <m/>
    <x v="0"/>
    <m/>
    <x v="1"/>
    <x v="484"/>
    <s v="Strahm"/>
    <s v="Matt"/>
    <s v="Royals"/>
    <s v="P"/>
    <m/>
    <n v="1"/>
    <m/>
    <x v="646"/>
    <x v="1"/>
    <x v="1"/>
    <s v="G"/>
  </r>
  <r>
    <s v="Topps4"/>
    <x v="55"/>
    <x v="0"/>
    <x v="0"/>
    <m/>
    <m/>
    <x v="0"/>
    <m/>
    <x v="0"/>
    <x v="432"/>
    <s v="Bryant"/>
    <s v="Kris"/>
    <s v="Cubs"/>
    <m/>
    <m/>
    <n v="1"/>
    <n v="0.25"/>
    <x v="367"/>
    <x v="2"/>
    <x v="4"/>
    <s v="F $.25"/>
  </r>
  <r>
    <s v="Topps4"/>
    <x v="55"/>
    <x v="0"/>
    <x v="0"/>
    <m/>
    <m/>
    <x v="0"/>
    <m/>
    <x v="0"/>
    <x v="442"/>
    <s v="Beltre"/>
    <s v="Adrian"/>
    <s v="Rangers"/>
    <s v="3B"/>
    <m/>
    <n v="1"/>
    <n v="0.25"/>
    <x v="228"/>
    <x v="2"/>
    <x v="2"/>
    <s v="F $.25"/>
  </r>
  <r>
    <s v="Topps4"/>
    <x v="55"/>
    <x v="0"/>
    <x v="0"/>
    <m/>
    <m/>
    <x v="0"/>
    <m/>
    <x v="1"/>
    <x v="34"/>
    <s v="Benintendi"/>
    <s v="Andrew"/>
    <s v="Red Sox"/>
    <s v="OF"/>
    <m/>
    <n v="1"/>
    <n v="0.25"/>
    <x v="410"/>
    <x v="1"/>
    <x v="4"/>
    <s v="F $.25"/>
  </r>
  <r>
    <s v="TL"/>
    <x v="55"/>
    <x v="0"/>
    <x v="0"/>
    <m/>
    <m/>
    <x v="0"/>
    <m/>
    <x v="1"/>
    <x v="978"/>
    <s v="Judge"/>
    <s v="Aaron"/>
    <s v="Yankees"/>
    <s v="OF"/>
    <m/>
    <n v="1"/>
    <n v="12"/>
    <x v="639"/>
    <x v="1"/>
    <x v="2"/>
    <s v="C $10"/>
  </r>
  <r>
    <s v="Topps4"/>
    <x v="55"/>
    <x v="0"/>
    <x v="0"/>
    <m/>
    <m/>
    <x v="0"/>
    <m/>
    <x v="1"/>
    <x v="1638"/>
    <s v="Goodwin"/>
    <s v="Brian"/>
    <s v="Nationals"/>
    <s v="OF"/>
    <m/>
    <n v="1"/>
    <m/>
    <x v="970"/>
    <x v="1"/>
    <x v="1"/>
    <s v="G"/>
  </r>
  <r>
    <s v="Topps4"/>
    <x v="55"/>
    <x v="0"/>
    <x v="0"/>
    <m/>
    <m/>
    <x v="0"/>
    <m/>
    <x v="1"/>
    <x v="673"/>
    <s v="Gurriel"/>
    <s v="Yulieski"/>
    <s v="Astros"/>
    <s v="3B"/>
    <m/>
    <n v="1"/>
    <m/>
    <x v="911"/>
    <x v="1"/>
    <x v="2"/>
    <s v="G"/>
  </r>
  <r>
    <s v="Topps4"/>
    <x v="55"/>
    <x v="0"/>
    <x v="0"/>
    <m/>
    <m/>
    <x v="0"/>
    <m/>
    <x v="1"/>
    <x v="42"/>
    <s v="Dahl"/>
    <s v="David"/>
    <s v="Rockies"/>
    <s v="OF"/>
    <m/>
    <n v="1"/>
    <m/>
    <x v="641"/>
    <x v="1"/>
    <x v="1"/>
    <s v="G"/>
  </r>
  <r>
    <s v="Topps4"/>
    <x v="55"/>
    <x v="0"/>
    <x v="0"/>
    <m/>
    <m/>
    <x v="0"/>
    <m/>
    <x v="1"/>
    <x v="671"/>
    <s v="Carasiti"/>
    <s v="Matt"/>
    <s v="Rockies"/>
    <s v="P"/>
    <m/>
    <n v="1"/>
    <m/>
    <x v="971"/>
    <x v="1"/>
    <x v="1"/>
    <s v="G"/>
  </r>
  <r>
    <s v="Topps4"/>
    <x v="55"/>
    <x v="0"/>
    <x v="0"/>
    <m/>
    <m/>
    <x v="0"/>
    <m/>
    <x v="1"/>
    <x v="688"/>
    <s v="Lugo"/>
    <s v="Seth"/>
    <s v="Mets"/>
    <s v="P"/>
    <m/>
    <n v="1"/>
    <m/>
    <x v="912"/>
    <x v="1"/>
    <x v="1"/>
    <s v="G"/>
  </r>
  <r>
    <s v="Topps4"/>
    <x v="55"/>
    <x v="0"/>
    <x v="0"/>
    <m/>
    <m/>
    <x v="0"/>
    <m/>
    <x v="1"/>
    <x v="43"/>
    <s v="Hoffman"/>
    <s v="Jeff"/>
    <s v="Rockies"/>
    <s v="P"/>
    <m/>
    <n v="1"/>
    <m/>
    <x v="636"/>
    <x v="1"/>
    <x v="1"/>
    <s v="G"/>
  </r>
  <r>
    <s v="Topps4"/>
    <x v="55"/>
    <x v="0"/>
    <x v="0"/>
    <m/>
    <m/>
    <x v="0"/>
    <m/>
    <x v="0"/>
    <x v="241"/>
    <s v="Norris"/>
    <s v="Daniel"/>
    <s v="Tigers"/>
    <s v="P"/>
    <m/>
    <n v="1"/>
    <m/>
    <x v="357"/>
    <x v="2"/>
    <x v="1"/>
    <s v="G"/>
  </r>
  <r>
    <s v="Topps4"/>
    <x v="55"/>
    <x v="0"/>
    <x v="0"/>
    <m/>
    <m/>
    <x v="0"/>
    <m/>
    <x v="0"/>
    <x v="58"/>
    <s v="Nola"/>
    <s v="Aaron"/>
    <s v="Phillies"/>
    <s v="P"/>
    <m/>
    <n v="1"/>
    <n v="0.25"/>
    <x v="345"/>
    <x v="2"/>
    <x v="1"/>
    <s v="F $.25"/>
  </r>
  <r>
    <s v="Topps4"/>
    <x v="55"/>
    <x v="0"/>
    <x v="0"/>
    <m/>
    <m/>
    <x v="0"/>
    <m/>
    <x v="1"/>
    <x v="242"/>
    <s v="Bregman"/>
    <s v="Alex"/>
    <s v="Astros"/>
    <s v="3B"/>
    <m/>
    <n v="1"/>
    <n v="0.25"/>
    <x v="647"/>
    <x v="1"/>
    <x v="4"/>
    <s v="F $.25"/>
  </r>
  <r>
    <s v="Topps4"/>
    <x v="55"/>
    <x v="0"/>
    <x v="0"/>
    <m/>
    <m/>
    <x v="0"/>
    <m/>
    <x v="1"/>
    <x v="59"/>
    <s v="Thompson"/>
    <s v="Jake"/>
    <s v="Phillies"/>
    <s v="P"/>
    <m/>
    <n v="1"/>
    <m/>
    <x v="644"/>
    <x v="1"/>
    <x v="1"/>
    <s v="G"/>
  </r>
  <r>
    <s v="Topps4"/>
    <x v="55"/>
    <x v="0"/>
    <x v="0"/>
    <m/>
    <m/>
    <x v="0"/>
    <m/>
    <x v="0"/>
    <x v="61"/>
    <s v="Glasnow"/>
    <s v="Tyler"/>
    <s v="Pirates"/>
    <s v="P"/>
    <m/>
    <n v="1"/>
    <n v="0.25"/>
    <x v="465"/>
    <x v="2"/>
    <x v="1"/>
    <s v="F $.25"/>
  </r>
  <r>
    <s v="Topps4"/>
    <x v="55"/>
    <x v="0"/>
    <x v="0"/>
    <m/>
    <m/>
    <x v="0"/>
    <m/>
    <x v="0"/>
    <x v="25"/>
    <s v="Ortiz"/>
    <s v="David"/>
    <s v="Red Sox"/>
    <s v="DH"/>
    <m/>
    <n v="1"/>
    <n v="0.25"/>
    <x v="223"/>
    <x v="2"/>
    <x v="2"/>
    <s v="F $.25"/>
  </r>
  <r>
    <s v="Topps4"/>
    <x v="55"/>
    <x v="0"/>
    <x v="0"/>
    <m/>
    <m/>
    <x v="0"/>
    <m/>
    <x v="1"/>
    <x v="144"/>
    <s v="Marquez"/>
    <s v="German"/>
    <s v="Rockies"/>
    <s v="P"/>
    <m/>
    <n v="1"/>
    <m/>
    <x v="920"/>
    <x v="1"/>
    <x v="1"/>
    <s v="G"/>
  </r>
  <r>
    <s v="Topps4"/>
    <x v="55"/>
    <x v="0"/>
    <x v="0"/>
    <m/>
    <m/>
    <x v="0"/>
    <m/>
    <x v="1"/>
    <x v="653"/>
    <s v="Glover"/>
    <s v="Koda"/>
    <s v="Nationals"/>
    <s v="P"/>
    <m/>
    <n v="1"/>
    <m/>
    <x v="972"/>
    <x v="1"/>
    <x v="1"/>
    <s v="G"/>
  </r>
  <r>
    <s v="Topps4"/>
    <x v="55"/>
    <x v="0"/>
    <x v="0"/>
    <m/>
    <m/>
    <x v="0"/>
    <m/>
    <x v="0"/>
    <x v="16"/>
    <s v="Pujols"/>
    <s v="Albert"/>
    <s v="Angels"/>
    <s v="DH"/>
    <m/>
    <n v="1"/>
    <n v="0.25"/>
    <x v="241"/>
    <x v="2"/>
    <x v="2"/>
    <s v="F $.25"/>
  </r>
  <r>
    <s v="Topps4"/>
    <x v="55"/>
    <x v="0"/>
    <x v="0"/>
    <m/>
    <m/>
    <x v="0"/>
    <m/>
    <x v="1"/>
    <x v="480"/>
    <s v="Renfroe"/>
    <s v="Hunter"/>
    <s v="Padres"/>
    <s v="OF"/>
    <m/>
    <n v="1"/>
    <m/>
    <x v="651"/>
    <x v="1"/>
    <x v="1"/>
    <s v="G"/>
  </r>
  <r>
    <s v="Topps4"/>
    <x v="55"/>
    <x v="0"/>
    <x v="0"/>
    <m/>
    <m/>
    <x v="0"/>
    <m/>
    <x v="0"/>
    <x v="312"/>
    <s v="Realmuto"/>
    <s v="JT"/>
    <s v="Marlins"/>
    <s v="C"/>
    <m/>
    <n v="1"/>
    <m/>
    <x v="973"/>
    <x v="2"/>
    <x v="1"/>
    <s v="G"/>
  </r>
  <r>
    <s v="Topps4"/>
    <x v="55"/>
    <x v="0"/>
    <x v="0"/>
    <m/>
    <m/>
    <x v="0"/>
    <m/>
    <x v="1"/>
    <x v="497"/>
    <s v="Cardullo"/>
    <s v="Stephen"/>
    <s v="Rockies"/>
    <s v="1B"/>
    <m/>
    <n v="1"/>
    <m/>
    <x v="974"/>
    <x v="1"/>
    <x v="1"/>
    <s v="G"/>
  </r>
  <r>
    <s v="Topps4"/>
    <x v="55"/>
    <x v="0"/>
    <x v="0"/>
    <m/>
    <m/>
    <x v="0"/>
    <m/>
    <x v="0"/>
    <x v="95"/>
    <s v="Arenado"/>
    <s v="Nolan"/>
    <s v="Rockies"/>
    <s v="3B"/>
    <m/>
    <n v="1"/>
    <n v="0.25"/>
    <x v="277"/>
    <x v="2"/>
    <x v="4"/>
    <s v="F $.25"/>
  </r>
  <r>
    <s v="Topps4"/>
    <x v="55"/>
    <x v="0"/>
    <x v="0"/>
    <m/>
    <m/>
    <x v="0"/>
    <m/>
    <x v="1"/>
    <x v="244"/>
    <s v="Margot"/>
    <s v="Manny"/>
    <s v="Padres"/>
    <s v="OF"/>
    <m/>
    <n v="1"/>
    <m/>
    <x v="637"/>
    <x v="1"/>
    <x v="1"/>
    <s v="G"/>
  </r>
  <r>
    <s v="Topps4"/>
    <x v="55"/>
    <x v="0"/>
    <x v="0"/>
    <m/>
    <m/>
    <x v="0"/>
    <m/>
    <x v="0"/>
    <x v="195"/>
    <s v="Kepler"/>
    <s v="Max"/>
    <s v="Twins"/>
    <s v="OF"/>
    <m/>
    <n v="1"/>
    <m/>
    <x v="471"/>
    <x v="2"/>
    <x v="1"/>
    <s v="G"/>
  </r>
  <r>
    <s v="Topps4"/>
    <x v="55"/>
    <x v="0"/>
    <x v="0"/>
    <m/>
    <m/>
    <x v="0"/>
    <m/>
    <x v="0"/>
    <x v="1639"/>
    <s v="Franco"/>
    <s v="Maikel"/>
    <s v="Phillies"/>
    <s v="3B"/>
    <m/>
    <n v="1"/>
    <m/>
    <x v="360"/>
    <x v="2"/>
    <x v="2"/>
    <s v="G"/>
  </r>
  <r>
    <s v="Topps4"/>
    <x v="55"/>
    <x v="0"/>
    <x v="0"/>
    <m/>
    <m/>
    <x v="0"/>
    <m/>
    <x v="1"/>
    <x v="1640"/>
    <s v="Segedin"/>
    <s v="Rob"/>
    <s v="Dodgers"/>
    <s v="OF"/>
    <m/>
    <n v="1"/>
    <m/>
    <x v="642"/>
    <x v="1"/>
    <x v="1"/>
    <s v="G"/>
  </r>
  <r>
    <s v="Topps4"/>
    <x v="55"/>
    <x v="0"/>
    <x v="0"/>
    <m/>
    <m/>
    <x v="0"/>
    <m/>
    <x v="1"/>
    <x v="499"/>
    <s v="Valaika"/>
    <s v="Pat"/>
    <s v="Rockies"/>
    <s v="3B"/>
    <m/>
    <n v="1"/>
    <m/>
    <x v="975"/>
    <x v="1"/>
    <x v="1"/>
    <s v="G"/>
  </r>
  <r>
    <s v="Topps4"/>
    <x v="55"/>
    <x v="0"/>
    <x v="0"/>
    <m/>
    <m/>
    <x v="0"/>
    <m/>
    <x v="0"/>
    <x v="63"/>
    <s v="Wisler"/>
    <s v="Matt"/>
    <s v="Braves"/>
    <s v="P"/>
    <m/>
    <n v="1"/>
    <m/>
    <x v="537"/>
    <x v="2"/>
    <x v="1"/>
    <s v="G"/>
  </r>
  <r>
    <s v="Topps4"/>
    <x v="55"/>
    <x v="0"/>
    <x v="0"/>
    <m/>
    <m/>
    <x v="0"/>
    <m/>
    <x v="0"/>
    <x v="616"/>
    <s v="Giolito"/>
    <s v="Lucas"/>
    <s v="White Sox"/>
    <s v="P"/>
    <m/>
    <n v="1"/>
    <m/>
    <x v="430"/>
    <x v="2"/>
    <x v="1"/>
    <s v="G"/>
  </r>
  <r>
    <s v="Topps4"/>
    <x v="55"/>
    <x v="0"/>
    <x v="0"/>
    <m/>
    <m/>
    <x v="0"/>
    <m/>
    <x v="1"/>
    <x v="624"/>
    <s v="Haniger"/>
    <s v="Mitch"/>
    <s v="Mariners"/>
    <s v="OF"/>
    <m/>
    <n v="1"/>
    <m/>
    <x v="956"/>
    <x v="1"/>
    <x v="1"/>
    <s v="G"/>
  </r>
  <r>
    <s v="Topps4"/>
    <x v="55"/>
    <x v="0"/>
    <x v="0"/>
    <m/>
    <m/>
    <x v="0"/>
    <m/>
    <x v="0"/>
    <x v="112"/>
    <s v="Rodriguez"/>
    <s v="Eduardo"/>
    <s v="Red Sox"/>
    <s v="P"/>
    <m/>
    <n v="1"/>
    <m/>
    <x v="376"/>
    <x v="2"/>
    <x v="1"/>
    <s v="G"/>
  </r>
  <r>
    <s v="Topps4"/>
    <x v="55"/>
    <x v="0"/>
    <x v="0"/>
    <m/>
    <m/>
    <x v="0"/>
    <m/>
    <x v="0"/>
    <x v="618"/>
    <s v="Baez"/>
    <s v="Javier"/>
    <s v="Cubs"/>
    <s v="2B"/>
    <m/>
    <n v="1"/>
    <m/>
    <x v="362"/>
    <x v="2"/>
    <x v="1"/>
    <s v="G"/>
  </r>
  <r>
    <s v="Topps4"/>
    <x v="55"/>
    <x v="0"/>
    <x v="0"/>
    <m/>
    <m/>
    <x v="0"/>
    <m/>
    <x v="1"/>
    <x v="655"/>
    <s v="Martinez"/>
    <s v="Jose"/>
    <s v="Cardinals"/>
    <s v="OF"/>
    <m/>
    <n v="1"/>
    <m/>
    <x v="976"/>
    <x v="1"/>
    <x v="1"/>
    <s v="G"/>
  </r>
  <r>
    <s v="Topps4"/>
    <x v="55"/>
    <x v="0"/>
    <x v="0"/>
    <m/>
    <m/>
    <x v="0"/>
    <m/>
    <x v="0"/>
    <x v="96"/>
    <s v="Verlander"/>
    <s v="Justin"/>
    <s v="Tigers"/>
    <s v="P"/>
    <m/>
    <n v="1"/>
    <n v="0.25"/>
    <x v="258"/>
    <x v="2"/>
    <x v="2"/>
    <s v="F $.25"/>
  </r>
  <r>
    <s v="Topps4"/>
    <x v="55"/>
    <x v="0"/>
    <x v="0"/>
    <m/>
    <m/>
    <x v="0"/>
    <m/>
    <x v="1"/>
    <x v="1641"/>
    <s v="Cotton"/>
    <s v="Jharel"/>
    <s v="Athletics"/>
    <s v="P"/>
    <m/>
    <n v="1"/>
    <m/>
    <x v="650"/>
    <x v="1"/>
    <x v="1"/>
    <s v="G"/>
  </r>
  <r>
    <s v="Topps4"/>
    <x v="55"/>
    <x v="0"/>
    <x v="0"/>
    <m/>
    <m/>
    <x v="0"/>
    <m/>
    <x v="1"/>
    <x v="1642"/>
    <s v="Toles"/>
    <s v="Andrew"/>
    <s v="Dodgers"/>
    <s v="OF"/>
    <m/>
    <n v="1"/>
    <m/>
    <x v="957"/>
    <x v="1"/>
    <x v="1"/>
    <s v="G"/>
  </r>
  <r>
    <s v="Topps4"/>
    <x v="55"/>
    <x v="0"/>
    <x v="0"/>
    <m/>
    <m/>
    <x v="0"/>
    <m/>
    <x v="1"/>
    <x v="541"/>
    <s v="Maxwell"/>
    <s v="Bruce"/>
    <s v="Athletics"/>
    <s v="C"/>
    <m/>
    <n v="1"/>
    <m/>
    <x v="963"/>
    <x v="1"/>
    <x v="1"/>
    <s v="G"/>
  </r>
  <r>
    <s v="Topps4"/>
    <x v="55"/>
    <x v="0"/>
    <x v="0"/>
    <m/>
    <m/>
    <x v="0"/>
    <m/>
    <x v="0"/>
    <x v="171"/>
    <s v="Drury"/>
    <s v="Brandon"/>
    <s v="DiamondBacks"/>
    <s v="OF"/>
    <m/>
    <n v="1"/>
    <m/>
    <x v="483"/>
    <x v="2"/>
    <x v="1"/>
    <s v="G"/>
  </r>
  <r>
    <s v="Topps4"/>
    <x v="55"/>
    <x v="0"/>
    <x v="0"/>
    <m/>
    <m/>
    <x v="0"/>
    <m/>
    <x v="0"/>
    <x v="78"/>
    <s v="Suarez"/>
    <s v="Eugenio"/>
    <s v="Reds"/>
    <s v="3B"/>
    <m/>
    <n v="1"/>
    <m/>
    <x v="977"/>
    <x v="2"/>
    <x v="1"/>
    <s v="G"/>
  </r>
  <r>
    <s v="Topps4"/>
    <x v="55"/>
    <x v="0"/>
    <x v="0"/>
    <m/>
    <m/>
    <x v="0"/>
    <m/>
    <x v="1"/>
    <x v="79"/>
    <s v="Olson"/>
    <s v="Matt"/>
    <s v="Athletics"/>
    <s v="OF"/>
    <m/>
    <n v="1"/>
    <m/>
    <x v="978"/>
    <x v="1"/>
    <x v="2"/>
    <s v="G"/>
  </r>
  <r>
    <s v="Topps4"/>
    <x v="55"/>
    <x v="0"/>
    <x v="0"/>
    <m/>
    <m/>
    <x v="0"/>
    <m/>
    <x v="0"/>
    <x v="572"/>
    <s v="Davies"/>
    <s v="Zach"/>
    <s v="Brewers"/>
    <s v="P"/>
    <m/>
    <n v="1"/>
    <m/>
    <x v="568"/>
    <x v="2"/>
    <x v="1"/>
    <s v="G"/>
  </r>
  <r>
    <s v="Topps4"/>
    <x v="55"/>
    <x v="0"/>
    <x v="0"/>
    <m/>
    <m/>
    <x v="0"/>
    <m/>
    <x v="1"/>
    <x v="711"/>
    <s v="Zastryzny"/>
    <s v="Rob"/>
    <s v="Cubs"/>
    <s v="P"/>
    <m/>
    <n v="1"/>
    <m/>
    <x v="922"/>
    <x v="1"/>
    <x v="1"/>
    <s v="G"/>
  </r>
  <r>
    <s v="Topps4"/>
    <x v="55"/>
    <x v="0"/>
    <x v="0"/>
    <m/>
    <m/>
    <x v="0"/>
    <m/>
    <x v="0"/>
    <x v="670"/>
    <s v="Ramirez"/>
    <s v="Jose"/>
    <s v="Indians"/>
    <s v="3B"/>
    <m/>
    <n v="1"/>
    <m/>
    <x v="918"/>
    <x v="2"/>
    <x v="2"/>
    <s v="G"/>
  </r>
  <r>
    <s v="Topps4"/>
    <x v="55"/>
    <x v="0"/>
    <x v="0"/>
    <m/>
    <m/>
    <x v="0"/>
    <m/>
    <x v="0"/>
    <x v="81"/>
    <s v="Odorizzi"/>
    <s v="Jake"/>
    <s v="Rays"/>
    <s v="P"/>
    <m/>
    <n v="1"/>
    <m/>
    <x v="979"/>
    <x v="2"/>
    <x v="1"/>
    <s v="G"/>
  </r>
  <r>
    <s v="Topps4"/>
    <x v="55"/>
    <x v="0"/>
    <x v="0"/>
    <m/>
    <m/>
    <x v="0"/>
    <m/>
    <x v="0"/>
    <x v="173"/>
    <s v="Pederson"/>
    <s v="Joc"/>
    <s v="Dodgers"/>
    <s v="OF"/>
    <m/>
    <n v="1"/>
    <n v="0.25"/>
    <x v="354"/>
    <x v="2"/>
    <x v="2"/>
    <s v="F $.25"/>
  </r>
  <r>
    <s v="Topps4"/>
    <x v="55"/>
    <x v="0"/>
    <x v="0"/>
    <m/>
    <m/>
    <x v="0"/>
    <m/>
    <x v="0"/>
    <x v="516"/>
    <s v="Garcia"/>
    <s v="Avisail"/>
    <s v="White Sox"/>
    <s v="DH"/>
    <m/>
    <n v="1"/>
    <m/>
    <x v="546"/>
    <x v="2"/>
    <x v="1"/>
    <s v="G"/>
  </r>
  <r>
    <s v="Topps4"/>
    <x v="55"/>
    <x v="0"/>
    <x v="0"/>
    <m/>
    <m/>
    <x v="0"/>
    <m/>
    <x v="1"/>
    <x v="346"/>
    <s v="Dozier"/>
    <s v="Hunter"/>
    <s v="Royals"/>
    <s v="3B"/>
    <m/>
    <n v="1"/>
    <m/>
    <x v="645"/>
    <x v="1"/>
    <x v="1"/>
    <s v="G"/>
  </r>
  <r>
    <s v="Topps4"/>
    <x v="55"/>
    <x v="0"/>
    <x v="0"/>
    <m/>
    <m/>
    <x v="0"/>
    <m/>
    <x v="0"/>
    <x v="1643"/>
    <s v="Murphy"/>
    <s v="Tom"/>
    <s v="Rockies"/>
    <s v="C"/>
    <m/>
    <n v="1"/>
    <m/>
    <x v="469"/>
    <x v="2"/>
    <x v="1"/>
    <s v="G"/>
  </r>
  <r>
    <s v="Topps4"/>
    <x v="55"/>
    <x v="0"/>
    <x v="0"/>
    <m/>
    <m/>
    <x v="0"/>
    <m/>
    <x v="1"/>
    <x v="296"/>
    <s v="Quinn"/>
    <s v="Roman"/>
    <s v="Phillies"/>
    <s v="OF"/>
    <m/>
    <n v="1"/>
    <m/>
    <x v="921"/>
    <x v="1"/>
    <x v="1"/>
    <s v="G"/>
  </r>
  <r>
    <s v="Topps4"/>
    <x v="55"/>
    <x v="0"/>
    <x v="0"/>
    <m/>
    <m/>
    <x v="0"/>
    <m/>
    <x v="0"/>
    <x v="44"/>
    <s v="Rizzo"/>
    <s v="Anthony"/>
    <s v="Cubs"/>
    <s v="1B"/>
    <m/>
    <n v="1"/>
    <n v="0.25"/>
    <x v="317"/>
    <x v="2"/>
    <x v="2"/>
    <s v="F $.25"/>
  </r>
  <r>
    <s v="Topps4"/>
    <x v="55"/>
    <x v="0"/>
    <x v="0"/>
    <m/>
    <m/>
    <x v="0"/>
    <m/>
    <x v="0"/>
    <x v="454"/>
    <s v="Contreras"/>
    <s v="Wilson"/>
    <s v="Cubs"/>
    <s v="C"/>
    <m/>
    <n v="1"/>
    <m/>
    <x v="617"/>
    <x v="2"/>
    <x v="1"/>
    <s v="G"/>
  </r>
  <r>
    <s v="Topps4"/>
    <x v="55"/>
    <x v="0"/>
    <x v="0"/>
    <m/>
    <m/>
    <x v="0"/>
    <m/>
    <x v="1"/>
    <x v="26"/>
    <s v="Aguilar"/>
    <s v="Jesus"/>
    <s v="Brewers"/>
    <s v="1B"/>
    <m/>
    <n v="1"/>
    <m/>
    <x v="980"/>
    <x v="1"/>
    <x v="1"/>
    <s v="G"/>
  </r>
  <r>
    <s v="Topps4"/>
    <x v="55"/>
    <x v="0"/>
    <x v="0"/>
    <m/>
    <m/>
    <x v="0"/>
    <m/>
    <x v="0"/>
    <x v="455"/>
    <s v="Hedges"/>
    <s v="Austin"/>
    <s v="Padres"/>
    <s v="C"/>
    <m/>
    <n v="1"/>
    <m/>
    <x v="379"/>
    <x v="2"/>
    <x v="1"/>
    <s v="G"/>
  </r>
  <r>
    <s v="Topps4"/>
    <x v="55"/>
    <x v="0"/>
    <x v="0"/>
    <m/>
    <m/>
    <x v="0"/>
    <m/>
    <x v="0"/>
    <x v="553"/>
    <s v="Peraza"/>
    <s v="Jose"/>
    <s v="Reds"/>
    <s v="2B"/>
    <m/>
    <n v="1"/>
    <m/>
    <x v="388"/>
    <x v="2"/>
    <x v="1"/>
    <s v="G"/>
  </r>
  <r>
    <s v="Topps4"/>
    <x v="55"/>
    <x v="0"/>
    <x v="0"/>
    <m/>
    <m/>
    <x v="0"/>
    <m/>
    <x v="0"/>
    <x v="354"/>
    <s v="Smith"/>
    <s v="Mallex"/>
    <s v="Rays"/>
    <s v="OF"/>
    <m/>
    <n v="1"/>
    <m/>
    <x v="614"/>
    <x v="2"/>
    <x v="1"/>
    <s v="G"/>
  </r>
  <r>
    <s v="Topps4"/>
    <x v="55"/>
    <x v="0"/>
    <x v="0"/>
    <m/>
    <m/>
    <x v="0"/>
    <m/>
    <x v="0"/>
    <x v="542"/>
    <s v="Kemp"/>
    <s v="Tony"/>
    <s v="Astros"/>
    <s v="OF"/>
    <m/>
    <n v="1"/>
    <m/>
    <x v="607"/>
    <x v="2"/>
    <x v="1"/>
    <s v="G"/>
  </r>
  <r>
    <s v="Topps4"/>
    <x v="55"/>
    <x v="0"/>
    <x v="0"/>
    <m/>
    <m/>
    <x v="0"/>
    <m/>
    <x v="0"/>
    <x v="150"/>
    <s v="Castellanos"/>
    <s v="Nick"/>
    <s v="Tigers"/>
    <s v="3B"/>
    <m/>
    <n v="1"/>
    <m/>
    <x v="538"/>
    <x v="2"/>
    <x v="1"/>
    <s v="G"/>
  </r>
  <r>
    <s v="Topps4"/>
    <x v="55"/>
    <x v="0"/>
    <x v="0"/>
    <m/>
    <m/>
    <x v="0"/>
    <m/>
    <x v="0"/>
    <x v="247"/>
    <s v="Wolters"/>
    <s v="Tony"/>
    <s v="Rockies"/>
    <s v="C"/>
    <m/>
    <n v="1"/>
    <m/>
    <x v="615"/>
    <x v="2"/>
    <x v="1"/>
    <s v="G"/>
  </r>
  <r>
    <s v="Topps4"/>
    <x v="55"/>
    <x v="0"/>
    <x v="0"/>
    <m/>
    <m/>
    <x v="0"/>
    <m/>
    <x v="0"/>
    <x v="543"/>
    <s v="Yelich"/>
    <s v="Christian"/>
    <s v="Marlins"/>
    <s v="OF"/>
    <m/>
    <n v="1"/>
    <m/>
    <x v="330"/>
    <x v="2"/>
    <x v="2"/>
    <s v="G"/>
  </r>
  <r>
    <s v="Topps4"/>
    <x v="55"/>
    <x v="0"/>
    <x v="0"/>
    <m/>
    <m/>
    <x v="0"/>
    <m/>
    <x v="1"/>
    <x v="804"/>
    <s v="Vogelbach"/>
    <s v="Dan"/>
    <s v="Mariners"/>
    <s v="1B"/>
    <m/>
    <n v="1"/>
    <m/>
    <x v="981"/>
    <x v="1"/>
    <x v="1"/>
    <s v="G"/>
  </r>
  <r>
    <s v="Topps4"/>
    <x v="55"/>
    <x v="0"/>
    <x v="0"/>
    <m/>
    <m/>
    <x v="0"/>
    <m/>
    <x v="0"/>
    <x v="638"/>
    <s v="Diaz"/>
    <s v="Edwin"/>
    <s v="Mariners"/>
    <s v="P"/>
    <m/>
    <n v="1"/>
    <m/>
    <x v="608"/>
    <x v="2"/>
    <x v="1"/>
    <s v="G"/>
  </r>
  <r>
    <s v="Topps4"/>
    <x v="55"/>
    <x v="0"/>
    <x v="0"/>
    <m/>
    <m/>
    <x v="0"/>
    <m/>
    <x v="1"/>
    <x v="347"/>
    <s v="Mancini"/>
    <s v="Trey"/>
    <s v="Orioles"/>
    <s v="1B"/>
    <m/>
    <n v="1"/>
    <m/>
    <x v="431"/>
    <x v="1"/>
    <x v="1"/>
    <s v="G"/>
  </r>
  <r>
    <s v="Topps4"/>
    <x v="55"/>
    <x v="0"/>
    <x v="0"/>
    <m/>
    <m/>
    <x v="0"/>
    <m/>
    <x v="0"/>
    <x v="1644"/>
    <s v="Severino"/>
    <s v="Luis"/>
    <s v="Yankees"/>
    <s v="P"/>
    <m/>
    <n v="1"/>
    <m/>
    <x v="467"/>
    <x v="2"/>
    <x v="2"/>
    <s v="G"/>
  </r>
  <r>
    <s v="Topps4"/>
    <x v="55"/>
    <x v="0"/>
    <x v="0"/>
    <m/>
    <m/>
    <x v="0"/>
    <m/>
    <x v="1"/>
    <x v="250"/>
    <s v="Rivera"/>
    <s v="TJ"/>
    <s v="Mets"/>
    <s v="2B"/>
    <m/>
    <n v="1"/>
    <m/>
    <x v="982"/>
    <x v="1"/>
    <x v="1"/>
    <s v="G"/>
  </r>
  <r>
    <s v="Topps4"/>
    <x v="55"/>
    <x v="0"/>
    <x v="0"/>
    <m/>
    <m/>
    <x v="0"/>
    <m/>
    <x v="0"/>
    <x v="562"/>
    <s v="Syndergaard"/>
    <s v="Noah"/>
    <s v="Mets"/>
    <s v="P"/>
    <m/>
    <n v="1"/>
    <n v="0.25"/>
    <x v="515"/>
    <x v="2"/>
    <x v="2"/>
    <s v="F $.25"/>
  </r>
  <r>
    <s v="Topps4"/>
    <x v="55"/>
    <x v="0"/>
    <x v="0"/>
    <m/>
    <m/>
    <x v="0"/>
    <m/>
    <x v="0"/>
    <x v="1645"/>
    <s v="Castro"/>
    <s v="Starlin"/>
    <s v="Yankees"/>
    <s v="2B"/>
    <m/>
    <n v="1"/>
    <n v="0.25"/>
    <x v="299"/>
    <x v="2"/>
    <x v="1"/>
    <s v="F $.25"/>
  </r>
  <r>
    <s v="Topps4"/>
    <x v="55"/>
    <x v="0"/>
    <x v="0"/>
    <m/>
    <m/>
    <x v="0"/>
    <m/>
    <x v="0"/>
    <x v="329"/>
    <s v="Greinke"/>
    <s v="Zack"/>
    <s v="DiamondBacks"/>
    <s v="P"/>
    <m/>
    <n v="1"/>
    <n v="0.25"/>
    <x v="249"/>
    <x v="2"/>
    <x v="2"/>
    <s v="F $.25"/>
  </r>
  <r>
    <s v="Topps4"/>
    <x v="55"/>
    <x v="0"/>
    <x v="0"/>
    <m/>
    <m/>
    <x v="0"/>
    <m/>
    <x v="0"/>
    <x v="1646"/>
    <s v="Travis"/>
    <s v="Devon"/>
    <s v="Blue Jays"/>
    <s v="2B"/>
    <m/>
    <n v="1"/>
    <m/>
    <x v="539"/>
    <x v="2"/>
    <x v="1"/>
    <s v="G"/>
  </r>
  <r>
    <s v="Topps4"/>
    <x v="55"/>
    <x v="0"/>
    <x v="0"/>
    <m/>
    <m/>
    <x v="0"/>
    <m/>
    <x v="0"/>
    <x v="151"/>
    <s v="Thompson"/>
    <s v="Trayce"/>
    <s v="Dodgers"/>
    <s v="OF"/>
    <m/>
    <n v="1"/>
    <m/>
    <x v="489"/>
    <x v="2"/>
    <x v="1"/>
    <s v="G"/>
  </r>
  <r>
    <s v="Topps4"/>
    <x v="55"/>
    <x v="0"/>
    <x v="0"/>
    <m/>
    <m/>
    <x v="0"/>
    <m/>
    <x v="0"/>
    <x v="21"/>
    <s v="Scherzer"/>
    <s v="Max"/>
    <s v="Nationals"/>
    <m/>
    <m/>
    <n v="1"/>
    <n v="0.25"/>
    <x v="285"/>
    <x v="2"/>
    <x v="2"/>
    <s v="F $.25"/>
  </r>
  <r>
    <s v="Topps4"/>
    <x v="55"/>
    <x v="0"/>
    <x v="0"/>
    <m/>
    <m/>
    <x v="0"/>
    <m/>
    <x v="1"/>
    <x v="759"/>
    <s v="Cecchini"/>
    <s v="Gavin"/>
    <s v="Mets"/>
    <s v="SS"/>
    <m/>
    <n v="1"/>
    <m/>
    <x v="417"/>
    <x v="1"/>
    <x v="1"/>
    <s v="G"/>
  </r>
  <r>
    <s v="Topps4"/>
    <x v="55"/>
    <x v="0"/>
    <x v="0"/>
    <m/>
    <m/>
    <x v="0"/>
    <m/>
    <x v="1"/>
    <x v="355"/>
    <s v="Mejia"/>
    <s v="Adalberto"/>
    <s v="Twins"/>
    <s v="P"/>
    <m/>
    <n v="1"/>
    <m/>
    <x v="913"/>
    <x v="1"/>
    <x v="1"/>
    <s v="G"/>
  </r>
  <r>
    <s v="Topps4"/>
    <x v="55"/>
    <x v="0"/>
    <x v="0"/>
    <m/>
    <m/>
    <x v="0"/>
    <m/>
    <x v="1"/>
    <x v="437"/>
    <s v="Blach"/>
    <s v="Ty"/>
    <s v="Giants"/>
    <s v="P"/>
    <m/>
    <n v="1"/>
    <m/>
    <x v="959"/>
    <x v="1"/>
    <x v="1"/>
    <s v="G"/>
  </r>
  <r>
    <s v="Topps4"/>
    <x v="55"/>
    <x v="0"/>
    <x v="0"/>
    <m/>
    <m/>
    <x v="0"/>
    <m/>
    <x v="0"/>
    <x v="1647"/>
    <s v="Osuna"/>
    <s v="Roberto"/>
    <s v="Blue Jays"/>
    <s v="P"/>
    <m/>
    <n v="1"/>
    <m/>
    <x v="368"/>
    <x v="2"/>
    <x v="2"/>
    <s v="G"/>
  </r>
  <r>
    <s v="Topps4"/>
    <x v="55"/>
    <x v="0"/>
    <x v="0"/>
    <m/>
    <m/>
    <x v="0"/>
    <m/>
    <x v="0"/>
    <x v="206"/>
    <s v="Santana"/>
    <s v="Domingo"/>
    <s v="Brewers"/>
    <s v="OF"/>
    <m/>
    <n v="1"/>
    <m/>
    <x v="983"/>
    <x v="2"/>
    <x v="1"/>
    <s v="G"/>
  </r>
  <r>
    <s v="Topps4"/>
    <x v="55"/>
    <x v="0"/>
    <x v="0"/>
    <m/>
    <m/>
    <x v="0"/>
    <m/>
    <x v="0"/>
    <x v="229"/>
    <s v="Fulmer"/>
    <s v="Michael"/>
    <s v="Tigers"/>
    <s v="P"/>
    <m/>
    <n v="1"/>
    <m/>
    <x v="416"/>
    <x v="2"/>
    <x v="2"/>
    <s v="G"/>
  </r>
  <r>
    <s v="Topps4"/>
    <x v="55"/>
    <x v="0"/>
    <x v="0"/>
    <m/>
    <m/>
    <x v="0"/>
    <m/>
    <x v="1"/>
    <x v="322"/>
    <s v="Nunez"/>
    <s v="Renato"/>
    <s v="Athletics"/>
    <s v="3B"/>
    <m/>
    <n v="1"/>
    <m/>
    <x v="915"/>
    <x v="1"/>
    <x v="1"/>
    <s v="G"/>
  </r>
  <r>
    <s v="Topps4"/>
    <x v="55"/>
    <x v="0"/>
    <x v="0"/>
    <m/>
    <m/>
    <x v="0"/>
    <m/>
    <x v="0"/>
    <x v="438"/>
    <s v="Altuve"/>
    <s v="Jose"/>
    <s v="Astros"/>
    <s v="2B"/>
    <m/>
    <n v="1"/>
    <n v="0.25"/>
    <x v="320"/>
    <x v="2"/>
    <x v="2"/>
    <s v="F $.25"/>
  </r>
  <r>
    <s v="Topps4"/>
    <x v="55"/>
    <x v="0"/>
    <x v="0"/>
    <m/>
    <m/>
    <x v="0"/>
    <m/>
    <x v="0"/>
    <x v="152"/>
    <s v="Turner"/>
    <s v="Trea"/>
    <s v="Nationals"/>
    <s v="SS"/>
    <m/>
    <n v="1"/>
    <m/>
    <x v="389"/>
    <x v="2"/>
    <x v="2"/>
    <s v="G"/>
  </r>
  <r>
    <s v="Topps4"/>
    <x v="55"/>
    <x v="0"/>
    <x v="0"/>
    <m/>
    <m/>
    <x v="0"/>
    <m/>
    <x v="0"/>
    <x v="1648"/>
    <s v="Machado"/>
    <s v="Manny"/>
    <s v="Orioles"/>
    <s v="3B"/>
    <m/>
    <n v="1"/>
    <n v="0.25"/>
    <x v="309"/>
    <x v="2"/>
    <x v="4"/>
    <s v="F $.25"/>
  </r>
  <r>
    <s v="Topps4"/>
    <x v="55"/>
    <x v="0"/>
    <x v="0"/>
    <m/>
    <m/>
    <x v="0"/>
    <m/>
    <x v="0"/>
    <x v="583"/>
    <s v="Ross"/>
    <s v="Joe"/>
    <s v="Nationals"/>
    <s v="P"/>
    <m/>
    <n v="1"/>
    <m/>
    <x v="370"/>
    <x v="2"/>
    <x v="1"/>
    <s v="G"/>
  </r>
  <r>
    <s v="Topps4"/>
    <x v="55"/>
    <x v="0"/>
    <x v="0"/>
    <m/>
    <m/>
    <x v="0"/>
    <m/>
    <x v="0"/>
    <x v="1649"/>
    <s v="Maile"/>
    <s v="Luke"/>
    <s v="Rays"/>
    <s v="C"/>
    <m/>
    <n v="1"/>
    <m/>
    <x v="556"/>
    <x v="2"/>
    <x v="1"/>
    <s v="G"/>
  </r>
  <r>
    <s v="Topps4"/>
    <x v="55"/>
    <x v="0"/>
    <x v="0"/>
    <m/>
    <m/>
    <x v="0"/>
    <m/>
    <x v="0"/>
    <x v="513"/>
    <s v="Polanco"/>
    <s v="Jorge"/>
    <s v="Twins"/>
    <s v="SS"/>
    <m/>
    <n v="1"/>
    <m/>
    <x v="984"/>
    <x v="2"/>
    <x v="1"/>
    <s v="G"/>
  </r>
  <r>
    <s v="Topps4"/>
    <x v="55"/>
    <x v="0"/>
    <x v="0"/>
    <m/>
    <m/>
    <x v="0"/>
    <m/>
    <x v="0"/>
    <x v="1021"/>
    <s v="Hernandez"/>
    <s v="Enrique"/>
    <s v="Dodgers"/>
    <s v="OF"/>
    <m/>
    <n v="1"/>
    <m/>
    <x v="985"/>
    <x v="2"/>
    <x v="1"/>
    <s v="G"/>
  </r>
  <r>
    <s v="Topps4"/>
    <x v="55"/>
    <x v="0"/>
    <x v="0"/>
    <m/>
    <m/>
    <x v="0"/>
    <m/>
    <x v="0"/>
    <x v="584"/>
    <s v="Sardinas"/>
    <s v="Luis"/>
    <s v="Padres"/>
    <s v="SS"/>
    <m/>
    <n v="1"/>
    <m/>
    <x v="986"/>
    <x v="2"/>
    <x v="1"/>
    <s v="G"/>
  </r>
  <r>
    <s v="Topps4"/>
    <x v="55"/>
    <x v="0"/>
    <x v="0"/>
    <m/>
    <m/>
    <x v="0"/>
    <m/>
    <x v="0"/>
    <x v="1650"/>
    <s v="Suzuki"/>
    <s v="Ichiro"/>
    <s v="Marlines"/>
    <s v="OF"/>
    <m/>
    <n v="1"/>
    <n v="0.25"/>
    <x v="238"/>
    <x v="2"/>
    <x v="2"/>
    <s v="F $.25"/>
  </r>
  <r>
    <s v="TL"/>
    <x v="55"/>
    <x v="0"/>
    <x v="4"/>
    <m/>
    <m/>
    <x v="0"/>
    <m/>
    <x v="1"/>
    <x v="1026"/>
    <s v="Judge"/>
    <s v="Aaron"/>
    <s v="Yankees"/>
    <s v="1B"/>
    <m/>
    <n v="1"/>
    <n v="4"/>
    <x v="639"/>
    <x v="143"/>
    <x v="2"/>
    <s v="E $1"/>
  </r>
  <r>
    <s v="Topps4"/>
    <x v="55"/>
    <x v="0"/>
    <x v="4"/>
    <m/>
    <m/>
    <x v="0"/>
    <m/>
    <x v="1"/>
    <x v="1651"/>
    <s v="German"/>
    <s v="Domingo"/>
    <s v="Yankees"/>
    <s v="P"/>
    <m/>
    <n v="1"/>
    <m/>
    <x v="987"/>
    <x v="143"/>
    <x v="1"/>
    <s v="G"/>
  </r>
  <r>
    <s v="Topps4"/>
    <x v="55"/>
    <x v="0"/>
    <x v="4"/>
    <m/>
    <m/>
    <x v="0"/>
    <m/>
    <x v="1"/>
    <x v="1027"/>
    <s v="Sewald, P / Pill, T"/>
    <m/>
    <s v="Mets"/>
    <m/>
    <m/>
    <n v="1"/>
    <m/>
    <x v="988"/>
    <x v="143"/>
    <x v="1"/>
    <s v="G"/>
  </r>
  <r>
    <s v="Topps4"/>
    <x v="55"/>
    <x v="0"/>
    <x v="4"/>
    <m/>
    <m/>
    <x v="0"/>
    <m/>
    <x v="1"/>
    <x v="1652"/>
    <s v="Chapman"/>
    <s v="Matt"/>
    <s v="Athletics"/>
    <s v="1B"/>
    <m/>
    <n v="1"/>
    <m/>
    <x v="725"/>
    <x v="143"/>
    <x v="1"/>
    <s v="G"/>
  </r>
  <r>
    <s v="Topps4"/>
    <x v="55"/>
    <x v="0"/>
    <x v="4"/>
    <m/>
    <m/>
    <x v="0"/>
    <m/>
    <x v="1"/>
    <x v="1653"/>
    <s v="Torres"/>
    <s v="Ramon"/>
    <s v="Royals"/>
    <s v="3B"/>
    <m/>
    <n v="1"/>
    <m/>
    <x v="989"/>
    <x v="143"/>
    <x v="1"/>
    <s v="G"/>
  </r>
  <r>
    <s v="Topps4"/>
    <x v="55"/>
    <x v="0"/>
    <x v="4"/>
    <m/>
    <m/>
    <x v="0"/>
    <m/>
    <x v="1"/>
    <x v="1654"/>
    <s v="Engel, A / Garcia, W"/>
    <m/>
    <s v="White Sox"/>
    <m/>
    <m/>
    <n v="1"/>
    <m/>
    <x v="990"/>
    <x v="143"/>
    <x v="1"/>
    <s v="G"/>
  </r>
  <r>
    <s v="Topps4"/>
    <x v="55"/>
    <x v="0"/>
    <x v="4"/>
    <m/>
    <m/>
    <x v="0"/>
    <m/>
    <x v="1"/>
    <x v="806"/>
    <s v="Gurriel"/>
    <s v="Yulieski"/>
    <s v="Astros"/>
    <s v="1B"/>
    <m/>
    <n v="1"/>
    <n v="0.4"/>
    <x v="911"/>
    <x v="143"/>
    <x v="2"/>
    <s v="F $.25"/>
  </r>
  <r>
    <s v="Topps4"/>
    <x v="55"/>
    <x v="0"/>
    <x v="4"/>
    <m/>
    <m/>
    <x v="0"/>
    <m/>
    <x v="1"/>
    <x v="1655"/>
    <s v="Happ"/>
    <s v="Ian"/>
    <s v="Cubs"/>
    <s v="2B/OF"/>
    <m/>
    <n v="1"/>
    <n v="3"/>
    <x v="914"/>
    <x v="143"/>
    <x v="1"/>
    <s v="E $1"/>
  </r>
  <r>
    <s v="Topps4"/>
    <x v="55"/>
    <x v="0"/>
    <x v="4"/>
    <m/>
    <m/>
    <x v="10"/>
    <m/>
    <x v="1"/>
    <x v="1656"/>
    <s v="Happ"/>
    <s v="Ian"/>
    <s v="Cubs"/>
    <s v="2B/OF"/>
    <m/>
    <n v="1"/>
    <n v="5"/>
    <x v="914"/>
    <x v="261"/>
    <x v="1"/>
    <s v="D $5"/>
  </r>
  <r>
    <s v="Topps4"/>
    <x v="55"/>
    <x v="0"/>
    <x v="4"/>
    <m/>
    <m/>
    <x v="0"/>
    <m/>
    <x v="0"/>
    <x v="1657"/>
    <s v="Bonilla"/>
    <s v="Lisalverto"/>
    <s v="Reds"/>
    <s v="P"/>
    <m/>
    <n v="1"/>
    <m/>
    <x v="991"/>
    <x v="124"/>
    <x v="1"/>
    <s v="G"/>
  </r>
  <r>
    <s v="Topps4"/>
    <x v="55"/>
    <x v="0"/>
    <x v="4"/>
    <m/>
    <m/>
    <x v="0"/>
    <m/>
    <x v="1"/>
    <x v="1658"/>
    <s v="Higashioka"/>
    <s v="Kyle"/>
    <s v="Yankees"/>
    <s v="C"/>
    <m/>
    <n v="1"/>
    <m/>
    <x v="992"/>
    <x v="143"/>
    <x v="1"/>
    <s v="G"/>
  </r>
  <r>
    <s v="Topps4"/>
    <x v="55"/>
    <x v="0"/>
    <x v="4"/>
    <m/>
    <m/>
    <x v="0"/>
    <m/>
    <x v="1"/>
    <x v="1659"/>
    <s v="Bautista"/>
    <s v="Rafael"/>
    <s v="Nationals"/>
    <s v="OF"/>
    <m/>
    <n v="1"/>
    <m/>
    <x v="446"/>
    <x v="143"/>
    <x v="1"/>
    <s v="G"/>
  </r>
  <r>
    <s v="TL"/>
    <x v="55"/>
    <x v="0"/>
    <x v="4"/>
    <s v="AS"/>
    <m/>
    <x v="13"/>
    <m/>
    <x v="0"/>
    <x v="1030"/>
    <s v="Betts"/>
    <s v="Mookie"/>
    <s v="Red Sox"/>
    <s v="OF"/>
    <m/>
    <n v="1"/>
    <n v="5"/>
    <x v="331"/>
    <x v="370"/>
    <x v="2"/>
    <s v="D $5"/>
  </r>
  <r>
    <s v="Topps4"/>
    <x v="55"/>
    <x v="0"/>
    <x v="4"/>
    <m/>
    <m/>
    <x v="0"/>
    <m/>
    <x v="1"/>
    <x v="1031"/>
    <s v="Skoglund"/>
    <s v="Eric"/>
    <s v="Royals"/>
    <s v="P"/>
    <m/>
    <n v="1"/>
    <m/>
    <x v="951"/>
    <x v="143"/>
    <x v="1"/>
    <s v="G"/>
  </r>
  <r>
    <s v="Topps4"/>
    <x v="55"/>
    <x v="0"/>
    <x v="4"/>
    <m/>
    <m/>
    <x v="0"/>
    <m/>
    <x v="1"/>
    <x v="1032"/>
    <s v="Arroyo"/>
    <s v="Christian"/>
    <s v="Giants"/>
    <s v="3B"/>
    <m/>
    <n v="1"/>
    <n v="0.6"/>
    <x v="424"/>
    <x v="143"/>
    <x v="1"/>
    <s v="F $.25"/>
  </r>
  <r>
    <s v="Topps4"/>
    <x v="55"/>
    <x v="0"/>
    <x v="4"/>
    <m/>
    <m/>
    <x v="0"/>
    <m/>
    <x v="1"/>
    <x v="1660"/>
    <s v="Renfroe"/>
    <s v="Hunter"/>
    <s v="Padres"/>
    <s v="OF"/>
    <m/>
    <n v="1"/>
    <m/>
    <x v="651"/>
    <x v="143"/>
    <x v="1"/>
    <s v="G"/>
  </r>
  <r>
    <s v="Topps4"/>
    <x v="55"/>
    <x v="0"/>
    <x v="4"/>
    <m/>
    <m/>
    <x v="0"/>
    <m/>
    <x v="1"/>
    <x v="847"/>
    <s v="Arroyo"/>
    <s v="Christian"/>
    <s v="Giants"/>
    <s v="3B"/>
    <m/>
    <n v="1"/>
    <m/>
    <x v="424"/>
    <x v="143"/>
    <x v="1"/>
    <s v="G"/>
  </r>
  <r>
    <s v="Topps4"/>
    <x v="55"/>
    <x v="0"/>
    <x v="4"/>
    <m/>
    <m/>
    <x v="0"/>
    <m/>
    <x v="1"/>
    <x v="1661"/>
    <s v="Robinson"/>
    <s v="Drew"/>
    <s v="Rangers"/>
    <s v="3B"/>
    <m/>
    <n v="1"/>
    <m/>
    <x v="993"/>
    <x v="143"/>
    <x v="1"/>
    <s v="G"/>
  </r>
  <r>
    <s v="Topps4"/>
    <x v="55"/>
    <x v="0"/>
    <x v="4"/>
    <m/>
    <m/>
    <x v="0"/>
    <m/>
    <x v="1"/>
    <x v="1034"/>
    <s v="Steckenrider"/>
    <s v="Drew"/>
    <s v="Marlins"/>
    <s v="P"/>
    <m/>
    <n v="1"/>
    <m/>
    <x v="994"/>
    <x v="143"/>
    <x v="1"/>
    <s v="G"/>
  </r>
  <r>
    <s v="Topps4"/>
    <x v="55"/>
    <x v="0"/>
    <x v="4"/>
    <m/>
    <m/>
    <x v="0"/>
    <m/>
    <x v="1"/>
    <x v="1662"/>
    <s v="Ortiz"/>
    <s v="Danny"/>
    <s v="Pirates"/>
    <s v="OF"/>
    <m/>
    <n v="1"/>
    <m/>
    <x v="995"/>
    <x v="143"/>
    <x v="1"/>
    <s v="G"/>
  </r>
  <r>
    <s v="Topps4"/>
    <x v="55"/>
    <x v="0"/>
    <x v="4"/>
    <m/>
    <m/>
    <x v="0"/>
    <m/>
    <x v="1"/>
    <x v="1663"/>
    <s v="Torrens"/>
    <s v="Luis"/>
    <s v="Padres"/>
    <s v="C"/>
    <m/>
    <n v="1"/>
    <m/>
    <x v="996"/>
    <x v="143"/>
    <x v="1"/>
    <s v="G"/>
  </r>
  <r>
    <s v="Topps4"/>
    <x v="55"/>
    <x v="0"/>
    <x v="4"/>
    <m/>
    <m/>
    <x v="0"/>
    <m/>
    <x v="1"/>
    <x v="1664"/>
    <s v="Lamet"/>
    <s v="Dinelson"/>
    <s v="Padres"/>
    <s v="P"/>
    <m/>
    <n v="1"/>
    <m/>
    <x v="924"/>
    <x v="143"/>
    <x v="1"/>
    <s v="G"/>
  </r>
  <r>
    <s v="Topps4"/>
    <x v="55"/>
    <x v="0"/>
    <x v="4"/>
    <m/>
    <m/>
    <x v="0"/>
    <m/>
    <x v="1"/>
    <x v="1665"/>
    <s v="Happ"/>
    <s v="Ian"/>
    <s v="Cubs"/>
    <s v="OF"/>
    <m/>
    <n v="1"/>
    <n v="1"/>
    <x v="914"/>
    <x v="143"/>
    <x v="1"/>
    <s v="E $1"/>
  </r>
  <r>
    <s v="TL"/>
    <x v="55"/>
    <x v="0"/>
    <x v="4"/>
    <m/>
    <m/>
    <x v="0"/>
    <m/>
    <x v="1"/>
    <x v="848"/>
    <s v="Bellinger"/>
    <s v="Cody"/>
    <s v="Dodgers"/>
    <s v="1B"/>
    <m/>
    <n v="1"/>
    <n v="4"/>
    <x v="729"/>
    <x v="143"/>
    <x v="4"/>
    <s v="E $1"/>
  </r>
  <r>
    <s v="Topps4"/>
    <x v="55"/>
    <x v="0"/>
    <x v="4"/>
    <m/>
    <m/>
    <x v="0"/>
    <m/>
    <x v="1"/>
    <x v="1666"/>
    <s v="Haniger"/>
    <s v="Mitch"/>
    <s v="Diamondbacks"/>
    <s v="OF"/>
    <m/>
    <n v="1"/>
    <m/>
    <x v="956"/>
    <x v="143"/>
    <x v="1"/>
    <s v="G"/>
  </r>
  <r>
    <s v="Topps4"/>
    <x v="55"/>
    <x v="0"/>
    <x v="4"/>
    <m/>
    <m/>
    <x v="0"/>
    <m/>
    <x v="1"/>
    <x v="1040"/>
    <s v="Camargo"/>
    <s v="Johan"/>
    <s v="Braves"/>
    <s v="SS"/>
    <m/>
    <n v="1"/>
    <m/>
    <x v="997"/>
    <x v="143"/>
    <x v="1"/>
    <s v="G"/>
  </r>
  <r>
    <s v="Topps4"/>
    <x v="55"/>
    <x v="0"/>
    <x v="4"/>
    <m/>
    <m/>
    <x v="0"/>
    <m/>
    <x v="1"/>
    <x v="1667"/>
    <s v="Covey"/>
    <s v="Dylan"/>
    <s v="White Sox"/>
    <s v="P"/>
    <m/>
    <n v="1"/>
    <m/>
    <x v="998"/>
    <x v="143"/>
    <x v="1"/>
    <s v="G"/>
  </r>
  <r>
    <s v="TL"/>
    <x v="55"/>
    <x v="0"/>
    <x v="4"/>
    <m/>
    <m/>
    <x v="13"/>
    <m/>
    <x v="0"/>
    <x v="1668"/>
    <s v="Smith"/>
    <s v="Ozzie"/>
    <s v="Cardinals"/>
    <s v="SS"/>
    <s v="PC"/>
    <n v="1"/>
    <n v="10"/>
    <x v="65"/>
    <x v="371"/>
    <x v="0"/>
    <s v="C $10"/>
  </r>
  <r>
    <s v="Topps4"/>
    <x v="55"/>
    <x v="0"/>
    <x v="4"/>
    <m/>
    <m/>
    <x v="0"/>
    <m/>
    <x v="1"/>
    <x v="1669"/>
    <s v="Hernandez"/>
    <s v="Ariel"/>
    <s v="Reds"/>
    <s v="P"/>
    <m/>
    <n v="1"/>
    <m/>
    <x v="999"/>
    <x v="143"/>
    <x v="1"/>
    <s v="G"/>
  </r>
  <r>
    <s v="Topps4"/>
    <x v="55"/>
    <x v="0"/>
    <x v="4"/>
    <m/>
    <m/>
    <x v="0"/>
    <m/>
    <x v="1"/>
    <x v="1670"/>
    <s v="Bibens-Dirkx"/>
    <s v="Austin"/>
    <s v="Rangers"/>
    <s v="P"/>
    <m/>
    <n v="1"/>
    <m/>
    <x v="1000"/>
    <x v="143"/>
    <x v="1"/>
    <s v="G"/>
  </r>
  <r>
    <s v="TL"/>
    <x v="55"/>
    <x v="0"/>
    <x v="4"/>
    <m/>
    <m/>
    <x v="0"/>
    <m/>
    <x v="1"/>
    <x v="1671"/>
    <s v="Bellinger"/>
    <s v="Cody"/>
    <s v="Dodgers"/>
    <s v="1B"/>
    <m/>
    <n v="1"/>
    <n v="12"/>
    <x v="729"/>
    <x v="143"/>
    <x v="4"/>
    <s v="C $10"/>
  </r>
  <r>
    <s v="Topps4"/>
    <x v="55"/>
    <x v="0"/>
    <x v="4"/>
    <m/>
    <m/>
    <x v="0"/>
    <m/>
    <x v="1"/>
    <x v="1672"/>
    <s v="Bonifacio"/>
    <s v="Jorge"/>
    <s v="Royals"/>
    <s v="OF"/>
    <m/>
    <n v="1"/>
    <m/>
    <x v="727"/>
    <x v="143"/>
    <x v="1"/>
    <s v="G"/>
  </r>
  <r>
    <s v="Topps4"/>
    <x v="55"/>
    <x v="0"/>
    <x v="4"/>
    <m/>
    <m/>
    <x v="0"/>
    <m/>
    <x v="1"/>
    <x v="849"/>
    <s v="Astin"/>
    <s v="Barrett"/>
    <s v="Reds"/>
    <s v="P"/>
    <m/>
    <n v="1"/>
    <m/>
    <x v="1001"/>
    <x v="143"/>
    <x v="1"/>
    <s v="G"/>
  </r>
  <r>
    <s v="Topps4"/>
    <x v="55"/>
    <x v="0"/>
    <x v="4"/>
    <m/>
    <m/>
    <x v="0"/>
    <m/>
    <x v="0"/>
    <x v="1673"/>
    <s v="Torreyes"/>
    <s v="Ronald"/>
    <s v="Yankees"/>
    <s v="SS"/>
    <m/>
    <n v="1"/>
    <m/>
    <x v="1002"/>
    <x v="124"/>
    <x v="1"/>
    <s v="G"/>
  </r>
  <r>
    <s v="Topps4"/>
    <x v="55"/>
    <x v="0"/>
    <x v="4"/>
    <m/>
    <m/>
    <x v="0"/>
    <m/>
    <x v="1"/>
    <x v="1674"/>
    <s v="Junis"/>
    <s v="Jake"/>
    <s v="Royals"/>
    <s v="P"/>
    <m/>
    <n v="1"/>
    <m/>
    <x v="1003"/>
    <x v="143"/>
    <x v="1"/>
    <s v="G"/>
  </r>
  <r>
    <s v="Topps4"/>
    <x v="55"/>
    <x v="0"/>
    <x v="4"/>
    <m/>
    <m/>
    <x v="0"/>
    <m/>
    <x v="1"/>
    <x v="1675"/>
    <s v="Freeland"/>
    <s v="Kyle"/>
    <s v="Rockies"/>
    <s v="P"/>
    <m/>
    <n v="1"/>
    <m/>
    <x v="696"/>
    <x v="143"/>
    <x v="1"/>
    <s v="G"/>
  </r>
  <r>
    <s v="Topps4"/>
    <x v="55"/>
    <x v="0"/>
    <x v="4"/>
    <m/>
    <m/>
    <x v="0"/>
    <m/>
    <x v="0"/>
    <x v="1045"/>
    <s v="Stanton"/>
    <s v="Giancarlo"/>
    <s v="Marlines"/>
    <s v="OF"/>
    <m/>
    <n v="1"/>
    <n v="0.6"/>
    <x v="295"/>
    <x v="124"/>
    <x v="2"/>
    <s v="F $.25"/>
  </r>
  <r>
    <s v="Topps4"/>
    <x v="55"/>
    <x v="0"/>
    <x v="4"/>
    <m/>
    <m/>
    <x v="0"/>
    <m/>
    <x v="1"/>
    <x v="1676"/>
    <s v="Osuna"/>
    <s v="Jose"/>
    <s v="Pirates"/>
    <s v="1B"/>
    <m/>
    <n v="1"/>
    <m/>
    <x v="1004"/>
    <x v="143"/>
    <x v="1"/>
    <s v="G"/>
  </r>
  <r>
    <s v="Topps4"/>
    <x v="55"/>
    <x v="0"/>
    <x v="4"/>
    <m/>
    <m/>
    <x v="0"/>
    <m/>
    <x v="1"/>
    <x v="851"/>
    <s v="Stanek"/>
    <s v="Ryne"/>
    <s v="Rays"/>
    <s v="P"/>
    <m/>
    <n v="1"/>
    <m/>
    <x v="967"/>
    <x v="143"/>
    <x v="1"/>
    <s v="G"/>
  </r>
  <r>
    <s v="Topps4"/>
    <x v="55"/>
    <x v="0"/>
    <x v="4"/>
    <m/>
    <m/>
    <x v="0"/>
    <m/>
    <x v="1"/>
    <x v="852"/>
    <s v="Garcia"/>
    <s v="Jarlin"/>
    <s v="Marlins"/>
    <s v="P"/>
    <m/>
    <n v="1"/>
    <m/>
    <x v="660"/>
    <x v="143"/>
    <x v="1"/>
    <s v="G"/>
  </r>
  <r>
    <s v="Topps4"/>
    <x v="55"/>
    <x v="0"/>
    <x v="4"/>
    <m/>
    <m/>
    <x v="0"/>
    <m/>
    <x v="0"/>
    <x v="1677"/>
    <s v="Suzuki"/>
    <s v="Ichiro"/>
    <s v="Marlins"/>
    <s v="DH"/>
    <m/>
    <n v="1"/>
    <n v="0.6"/>
    <x v="238"/>
    <x v="124"/>
    <x v="2"/>
    <s v="F $.25"/>
  </r>
  <r>
    <s v="Topps4"/>
    <x v="55"/>
    <x v="0"/>
    <x v="4"/>
    <m/>
    <m/>
    <x v="0"/>
    <m/>
    <x v="0"/>
    <x v="853"/>
    <s v="Boyd"/>
    <s v="Matt"/>
    <s v="Tigers"/>
    <s v="P"/>
    <m/>
    <n v="1"/>
    <m/>
    <x v="550"/>
    <x v="124"/>
    <x v="1"/>
    <s v="G"/>
  </r>
  <r>
    <s v="Topps4"/>
    <x v="55"/>
    <x v="0"/>
    <x v="4"/>
    <m/>
    <m/>
    <x v="0"/>
    <m/>
    <x v="0"/>
    <x v="1051"/>
    <s v="Soler"/>
    <s v="Jorge"/>
    <s v="Royals"/>
    <s v="OF"/>
    <m/>
    <n v="1"/>
    <n v="0.4"/>
    <x v="351"/>
    <x v="124"/>
    <x v="2"/>
    <s v="F $.25"/>
  </r>
  <r>
    <s v="Topps4"/>
    <x v="55"/>
    <x v="0"/>
    <x v="4"/>
    <m/>
    <m/>
    <x v="0"/>
    <m/>
    <x v="1"/>
    <x v="1052"/>
    <s v="Lawrence"/>
    <s v="Casey"/>
    <s v="Mariners"/>
    <s v="P"/>
    <m/>
    <n v="1"/>
    <m/>
    <x v="1005"/>
    <x v="143"/>
    <x v="1"/>
    <s v="G"/>
  </r>
  <r>
    <s v="Topps4"/>
    <x v="55"/>
    <x v="0"/>
    <x v="4"/>
    <m/>
    <m/>
    <x v="0"/>
    <m/>
    <x v="1"/>
    <x v="1678"/>
    <s v="Fisher"/>
    <s v="Derek"/>
    <s v="Astros"/>
    <s v="OF"/>
    <m/>
    <n v="1"/>
    <m/>
    <x v="960"/>
    <x v="143"/>
    <x v="1"/>
    <s v="G"/>
  </r>
  <r>
    <s v="Topps4"/>
    <x v="55"/>
    <x v="0"/>
    <x v="4"/>
    <m/>
    <m/>
    <x v="0"/>
    <m/>
    <x v="1"/>
    <x v="1679"/>
    <s v="Montgomery"/>
    <s v="Jordan"/>
    <s v="Yankees"/>
    <s v="P"/>
    <m/>
    <n v="1"/>
    <n v="2"/>
    <x v="954"/>
    <x v="143"/>
    <x v="1"/>
    <s v="E $1"/>
  </r>
  <r>
    <s v="Topps4"/>
    <x v="55"/>
    <x v="0"/>
    <x v="4"/>
    <m/>
    <m/>
    <x v="0"/>
    <m/>
    <x v="1"/>
    <x v="1053"/>
    <s v="Alford"/>
    <s v="Anthony"/>
    <s v="Blue Jays"/>
    <s v="OF"/>
    <m/>
    <n v="1"/>
    <m/>
    <x v="408"/>
    <x v="143"/>
    <x v="1"/>
    <s v="G"/>
  </r>
  <r>
    <s v="Topps4"/>
    <x v="55"/>
    <x v="0"/>
    <x v="4"/>
    <m/>
    <m/>
    <x v="0"/>
    <m/>
    <x v="1"/>
    <x v="1054"/>
    <s v="Phillips"/>
    <s v="Brett"/>
    <s v="Brewers"/>
    <s v="OF"/>
    <m/>
    <n v="1"/>
    <m/>
    <x v="1006"/>
    <x v="143"/>
    <x v="1"/>
    <s v="G"/>
  </r>
  <r>
    <s v="Topps4"/>
    <x v="55"/>
    <x v="0"/>
    <x v="4"/>
    <m/>
    <m/>
    <x v="0"/>
    <m/>
    <x v="1"/>
    <x v="1680"/>
    <s v="Moore"/>
    <s v="Andrew"/>
    <s v="Mariners"/>
    <s v="P"/>
    <m/>
    <n v="1"/>
    <m/>
    <x v="1007"/>
    <x v="143"/>
    <x v="1"/>
    <s v="G"/>
  </r>
  <r>
    <s v="TL"/>
    <x v="55"/>
    <x v="0"/>
    <x v="4"/>
    <m/>
    <m/>
    <x v="0"/>
    <m/>
    <x v="1"/>
    <x v="1681"/>
    <s v="Judge"/>
    <s v="Aaron"/>
    <s v="Yankees"/>
    <s v="OF"/>
    <m/>
    <n v="1"/>
    <n v="4"/>
    <x v="639"/>
    <x v="143"/>
    <x v="2"/>
    <s v="E $1"/>
  </r>
  <r>
    <s v="Topps4"/>
    <x v="55"/>
    <x v="0"/>
    <x v="4"/>
    <m/>
    <m/>
    <x v="0"/>
    <m/>
    <x v="0"/>
    <x v="1682"/>
    <s v="Sale"/>
    <s v="Chris"/>
    <s v="Red Sox"/>
    <s v="P"/>
    <m/>
    <n v="1"/>
    <n v="0.5"/>
    <x v="294"/>
    <x v="124"/>
    <x v="2"/>
    <s v="F $.25"/>
  </r>
  <r>
    <s v="Topps4"/>
    <x v="55"/>
    <x v="0"/>
    <x v="4"/>
    <m/>
    <m/>
    <x v="0"/>
    <m/>
    <x v="1"/>
    <x v="1683"/>
    <s v="Sierra"/>
    <s v="Magneuris"/>
    <s v="Cardinals"/>
    <s v="OF"/>
    <m/>
    <n v="1"/>
    <n v="3"/>
    <x v="923"/>
    <x v="143"/>
    <x v="1"/>
    <s v="E $1"/>
  </r>
  <r>
    <s v="Topps4"/>
    <x v="55"/>
    <x v="0"/>
    <x v="4"/>
    <m/>
    <m/>
    <x v="0"/>
    <m/>
    <x v="1"/>
    <x v="1633"/>
    <s v="Neverauskas,D / Ngoepe,G"/>
    <m/>
    <s v="Pirates"/>
    <m/>
    <m/>
    <n v="1"/>
    <m/>
    <x v="964"/>
    <x v="143"/>
    <x v="1"/>
    <s v="G"/>
  </r>
  <r>
    <s v="Topps4"/>
    <x v="55"/>
    <x v="0"/>
    <x v="4"/>
    <m/>
    <m/>
    <x v="0"/>
    <m/>
    <x v="1"/>
    <x v="1684"/>
    <s v="Gaviglio"/>
    <s v="Sam"/>
    <s v="Mariners"/>
    <s v="P"/>
    <m/>
    <n v="1"/>
    <m/>
    <x v="1008"/>
    <x v="143"/>
    <x v="1"/>
    <s v="G"/>
  </r>
  <r>
    <s v="Topps4"/>
    <x v="55"/>
    <x v="0"/>
    <x v="4"/>
    <m/>
    <m/>
    <x v="0"/>
    <m/>
    <x v="1"/>
    <x v="1055"/>
    <s v="Brebbia"/>
    <s v="John"/>
    <s v="Cardinals"/>
    <s v="P"/>
    <m/>
    <n v="1"/>
    <m/>
    <x v="1009"/>
    <x v="143"/>
    <x v="1"/>
    <s v="G"/>
  </r>
  <r>
    <s v="Topps4"/>
    <x v="55"/>
    <x v="0"/>
    <x v="4"/>
    <m/>
    <m/>
    <x v="0"/>
    <m/>
    <x v="1"/>
    <x v="1685"/>
    <s v="Barreto"/>
    <s v="Franklin"/>
    <s v="Athletics"/>
    <s v="SS"/>
    <m/>
    <n v="1"/>
    <m/>
    <x v="958"/>
    <x v="143"/>
    <x v="1"/>
    <s v="G"/>
  </r>
  <r>
    <s v="Topps4"/>
    <x v="55"/>
    <x v="0"/>
    <x v="4"/>
    <m/>
    <m/>
    <x v="0"/>
    <m/>
    <x v="0"/>
    <x v="1686"/>
    <s v="Machado, M / Betts, M"/>
    <m/>
    <m/>
    <m/>
    <m/>
    <n v="1"/>
    <n v="0.6"/>
    <x v="1010"/>
    <x v="124"/>
    <x v="1"/>
    <s v="F $.25"/>
  </r>
  <r>
    <s v="Topps4"/>
    <x v="55"/>
    <x v="0"/>
    <x v="4"/>
    <m/>
    <m/>
    <x v="0"/>
    <m/>
    <x v="1"/>
    <x v="1687"/>
    <s v="Glasnow"/>
    <s v="Tyler"/>
    <s v="Pirates"/>
    <s v="P"/>
    <m/>
    <n v="1"/>
    <n v="0.4"/>
    <x v="465"/>
    <x v="143"/>
    <x v="1"/>
    <s v="F $.25"/>
  </r>
  <r>
    <s v="Topps4"/>
    <x v="55"/>
    <x v="0"/>
    <x v="4"/>
    <m/>
    <m/>
    <x v="0"/>
    <m/>
    <x v="1"/>
    <x v="1688"/>
    <s v="Zimmer"/>
    <s v="Bradley"/>
    <s v="Indians"/>
    <s v="OF"/>
    <m/>
    <n v="1"/>
    <m/>
    <x v="1011"/>
    <x v="143"/>
    <x v="1"/>
    <s v="G"/>
  </r>
  <r>
    <s v="Topps4"/>
    <x v="55"/>
    <x v="0"/>
    <x v="4"/>
    <m/>
    <m/>
    <x v="0"/>
    <m/>
    <x v="1"/>
    <x v="1689"/>
    <s v="Moncada"/>
    <s v="Yoan"/>
    <s v="Red Sox"/>
    <s v="3B"/>
    <m/>
    <n v="1"/>
    <n v="1"/>
    <x v="428"/>
    <x v="143"/>
    <x v="2"/>
    <s v="E $1"/>
  </r>
  <r>
    <s v="Topps4"/>
    <x v="55"/>
    <x v="0"/>
    <x v="4"/>
    <m/>
    <m/>
    <x v="0"/>
    <m/>
    <x v="1"/>
    <x v="1690"/>
    <s v="Slater"/>
    <s v="Austin"/>
    <s v="Giants"/>
    <s v="OF"/>
    <m/>
    <n v="1"/>
    <m/>
    <x v="1012"/>
    <x v="143"/>
    <x v="1"/>
    <s v="G"/>
  </r>
  <r>
    <s v="Topps4"/>
    <x v="55"/>
    <x v="0"/>
    <x v="4"/>
    <m/>
    <m/>
    <x v="0"/>
    <m/>
    <x v="1"/>
    <x v="856"/>
    <s v="Senzatela"/>
    <s v="Antonio"/>
    <s v="Rockies"/>
    <s v="P"/>
    <m/>
    <n v="1"/>
    <m/>
    <x v="662"/>
    <x v="143"/>
    <x v="1"/>
    <s v="G"/>
  </r>
  <r>
    <s v="Topps4"/>
    <x v="55"/>
    <x v="0"/>
    <x v="4"/>
    <m/>
    <m/>
    <x v="0"/>
    <m/>
    <x v="1"/>
    <x v="1691"/>
    <s v="Middleton"/>
    <s v="Keynan"/>
    <s v="Angels"/>
    <s v="P"/>
    <m/>
    <n v="1"/>
    <m/>
    <x v="1013"/>
    <x v="143"/>
    <x v="1"/>
    <s v="G"/>
  </r>
  <r>
    <s v="Topps4"/>
    <x v="55"/>
    <x v="0"/>
    <x v="4"/>
    <m/>
    <m/>
    <x v="0"/>
    <m/>
    <x v="1"/>
    <x v="1063"/>
    <s v="DeJong"/>
    <s v="Chase"/>
    <s v="Mariners"/>
    <s v="P"/>
    <m/>
    <n v="1"/>
    <m/>
    <x v="1014"/>
    <x v="143"/>
    <x v="1"/>
    <s v="G"/>
  </r>
  <r>
    <s v="Topps4"/>
    <x v="55"/>
    <x v="0"/>
    <x v="4"/>
    <m/>
    <m/>
    <x v="0"/>
    <m/>
    <x v="1"/>
    <x v="778"/>
    <s v="Castillo"/>
    <s v="Luis"/>
    <s v="Reds"/>
    <s v="P"/>
    <m/>
    <n v="1"/>
    <m/>
    <x v="901"/>
    <x v="143"/>
    <x v="1"/>
    <s v="G"/>
  </r>
  <r>
    <s v="Topps4"/>
    <x v="55"/>
    <x v="0"/>
    <x v="4"/>
    <m/>
    <m/>
    <x v="0"/>
    <m/>
    <x v="1"/>
    <x v="1692"/>
    <s v="Romano"/>
    <s v="Sal"/>
    <s v="Reds"/>
    <s v="P"/>
    <m/>
    <n v="1"/>
    <m/>
    <x v="401"/>
    <x v="143"/>
    <x v="1"/>
    <s v="G"/>
  </r>
  <r>
    <s v="Topps4"/>
    <x v="55"/>
    <x v="0"/>
    <x v="4"/>
    <m/>
    <m/>
    <x v="0"/>
    <m/>
    <x v="0"/>
    <x v="1693"/>
    <s v="Harper"/>
    <s v="Bryce"/>
    <s v="Nationals"/>
    <s v="OF"/>
    <m/>
    <n v="1"/>
    <n v="1"/>
    <x v="291"/>
    <x v="124"/>
    <x v="2"/>
    <s v="E $1"/>
  </r>
  <r>
    <s v="Topps4"/>
    <x v="55"/>
    <x v="0"/>
    <x v="4"/>
    <m/>
    <m/>
    <x v="0"/>
    <m/>
    <x v="1"/>
    <x v="1694"/>
    <s v="Tzu-Wei"/>
    <s v="Lin"/>
    <s v="Red Sox"/>
    <s v="3B"/>
    <m/>
    <n v="1"/>
    <m/>
    <x v="1015"/>
    <x v="143"/>
    <x v="1"/>
    <s v="G"/>
  </r>
  <r>
    <s v="Topps4"/>
    <x v="55"/>
    <x v="0"/>
    <x v="4"/>
    <m/>
    <m/>
    <x v="0"/>
    <m/>
    <x v="0"/>
    <x v="1695"/>
    <s v="Overton"/>
    <s v="Dillon"/>
    <s v="Padres"/>
    <s v="P"/>
    <m/>
    <n v="1"/>
    <m/>
    <x v="1016"/>
    <x v="124"/>
    <x v="1"/>
    <s v="G"/>
  </r>
  <r>
    <s v="Topps4"/>
    <x v="55"/>
    <x v="0"/>
    <x v="4"/>
    <m/>
    <m/>
    <x v="0"/>
    <m/>
    <x v="1"/>
    <x v="1064"/>
    <s v="Dahl"/>
    <s v="David"/>
    <s v="Rockies"/>
    <s v="OF"/>
    <m/>
    <n v="1"/>
    <m/>
    <x v="641"/>
    <x v="143"/>
    <x v="1"/>
    <s v="G"/>
  </r>
  <r>
    <s v="Topps4"/>
    <x v="55"/>
    <x v="0"/>
    <x v="4"/>
    <m/>
    <m/>
    <x v="0"/>
    <m/>
    <x v="1"/>
    <x v="1065"/>
    <s v="Alvarado,J / Pruitt,A"/>
    <m/>
    <s v="Rays"/>
    <m/>
    <m/>
    <n v="1"/>
    <m/>
    <x v="1017"/>
    <x v="143"/>
    <x v="1"/>
    <s v="G"/>
  </r>
  <r>
    <s v="Topps4"/>
    <x v="55"/>
    <x v="0"/>
    <x v="4"/>
    <m/>
    <m/>
    <x v="0"/>
    <m/>
    <x v="1"/>
    <x v="1696"/>
    <s v="Judge,A / Bird, G"/>
    <m/>
    <s v="Yankees"/>
    <m/>
    <m/>
    <n v="1"/>
    <n v="4"/>
    <x v="1018"/>
    <x v="143"/>
    <x v="1"/>
    <s v="E $1"/>
  </r>
  <r>
    <s v="Topps4"/>
    <x v="55"/>
    <x v="0"/>
    <x v="4"/>
    <m/>
    <m/>
    <x v="0"/>
    <m/>
    <x v="0"/>
    <x v="1066"/>
    <s v="Pazos"/>
    <s v="James"/>
    <s v="Mariners"/>
    <s v="P"/>
    <m/>
    <n v="1"/>
    <m/>
    <x v="548"/>
    <x v="124"/>
    <x v="1"/>
    <s v="G"/>
  </r>
  <r>
    <s v="Topps4"/>
    <x v="55"/>
    <x v="0"/>
    <x v="4"/>
    <m/>
    <m/>
    <x v="0"/>
    <m/>
    <x v="1"/>
    <x v="809"/>
    <s v="Bregman"/>
    <s v="Alex"/>
    <s v="Astros"/>
    <s v="3B"/>
    <m/>
    <n v="1"/>
    <n v="1"/>
    <x v="647"/>
    <x v="143"/>
    <x v="4"/>
    <s v="E $1"/>
  </r>
  <r>
    <s v="Topps4"/>
    <x v="55"/>
    <x v="0"/>
    <x v="4"/>
    <m/>
    <m/>
    <x v="0"/>
    <m/>
    <x v="1"/>
    <x v="1067"/>
    <s v="Diaz"/>
    <s v="Yandy"/>
    <s v="Indians"/>
    <s v="3B"/>
    <m/>
    <n v="1"/>
    <m/>
    <x v="1019"/>
    <x v="143"/>
    <x v="1"/>
    <s v="G"/>
  </r>
  <r>
    <s v="Topps4"/>
    <x v="55"/>
    <x v="0"/>
    <x v="4"/>
    <m/>
    <m/>
    <x v="0"/>
    <m/>
    <x v="1"/>
    <x v="1070"/>
    <s v="Ervin"/>
    <s v="Phillip"/>
    <s v="Reds"/>
    <s v="OF"/>
    <m/>
    <n v="1"/>
    <m/>
    <x v="1020"/>
    <x v="143"/>
    <x v="2"/>
    <s v="G"/>
  </r>
  <r>
    <s v="Topps4"/>
    <x v="55"/>
    <x v="0"/>
    <x v="4"/>
    <m/>
    <m/>
    <x v="0"/>
    <m/>
    <x v="1"/>
    <x v="1697"/>
    <s v="Riddle"/>
    <s v="JT"/>
    <s v="Marlins"/>
    <s v="SS"/>
    <m/>
    <n v="1"/>
    <m/>
    <x v="1021"/>
    <x v="143"/>
    <x v="1"/>
    <s v="G"/>
  </r>
  <r>
    <s v="Topps4"/>
    <x v="55"/>
    <x v="0"/>
    <x v="4"/>
    <m/>
    <m/>
    <x v="0"/>
    <m/>
    <x v="1"/>
    <x v="1698"/>
    <s v="Knapp, A / Lively, B"/>
    <m/>
    <s v="Phillies"/>
    <m/>
    <m/>
    <n v="1"/>
    <m/>
    <x v="1022"/>
    <x v="143"/>
    <x v="1"/>
    <s v="G"/>
  </r>
  <r>
    <s v="Topps4"/>
    <x v="55"/>
    <x v="0"/>
    <x v="4"/>
    <m/>
    <m/>
    <x v="0"/>
    <m/>
    <x v="1"/>
    <x v="1699"/>
    <s v="Haley"/>
    <s v="Justin"/>
    <s v="Twins"/>
    <s v="P"/>
    <m/>
    <n v="1"/>
    <m/>
    <x v="1023"/>
    <x v="143"/>
    <x v="1"/>
    <s v="G"/>
  </r>
  <r>
    <s v="Topps4"/>
    <x v="55"/>
    <x v="0"/>
    <x v="4"/>
    <m/>
    <m/>
    <x v="0"/>
    <m/>
    <x v="1"/>
    <x v="1700"/>
    <s v="Newcomb"/>
    <s v="Sean"/>
    <s v="Braves"/>
    <s v="P"/>
    <m/>
    <n v="1"/>
    <m/>
    <x v="448"/>
    <x v="143"/>
    <x v="1"/>
    <s v="G"/>
  </r>
  <r>
    <s v="TL"/>
    <x v="55"/>
    <x v="0"/>
    <x v="4"/>
    <m/>
    <m/>
    <x v="0"/>
    <m/>
    <x v="1"/>
    <x v="780"/>
    <s v="Judge"/>
    <s v="Aaron"/>
    <s v="Yankees"/>
    <s v="OF"/>
    <m/>
    <n v="1"/>
    <n v="4"/>
    <x v="639"/>
    <x v="143"/>
    <x v="2"/>
    <s v="E $1"/>
  </r>
  <r>
    <s v="Topps4"/>
    <x v="55"/>
    <x v="0"/>
    <x v="4"/>
    <m/>
    <m/>
    <x v="0"/>
    <m/>
    <x v="1"/>
    <x v="1701"/>
    <s v="Stassi"/>
    <s v="Brock"/>
    <s v="Phillies"/>
    <s v="1B"/>
    <m/>
    <n v="1"/>
    <m/>
    <x v="1024"/>
    <x v="143"/>
    <x v="1"/>
    <s v="G"/>
  </r>
  <r>
    <s v="Topps4"/>
    <x v="55"/>
    <x v="0"/>
    <x v="4"/>
    <m/>
    <m/>
    <x v="0"/>
    <m/>
    <x v="0"/>
    <x v="811"/>
    <s v="Altuve"/>
    <s v="Jose"/>
    <s v="Astros"/>
    <s v="2B"/>
    <m/>
    <n v="1"/>
    <n v="0.6"/>
    <x v="320"/>
    <x v="124"/>
    <x v="2"/>
    <s v="F $.25"/>
  </r>
  <r>
    <s v="Topps4"/>
    <x v="55"/>
    <x v="0"/>
    <x v="4"/>
    <m/>
    <m/>
    <x v="0"/>
    <m/>
    <x v="0"/>
    <x v="861"/>
    <s v="Bryant, K / Rizzo, A"/>
    <m/>
    <s v="Cubs"/>
    <m/>
    <m/>
    <n v="1"/>
    <n v="1.25"/>
    <x v="554"/>
    <x v="124"/>
    <x v="1"/>
    <s v="E $1"/>
  </r>
  <r>
    <s v="Topps4"/>
    <x v="55"/>
    <x v="0"/>
    <x v="4"/>
    <m/>
    <m/>
    <x v="0"/>
    <m/>
    <x v="1"/>
    <x v="1073"/>
    <s v="Turner"/>
    <s v="Stuart"/>
    <s v="Reds"/>
    <s v="C"/>
    <m/>
    <n v="1"/>
    <m/>
    <x v="1025"/>
    <x v="143"/>
    <x v="1"/>
    <s v="G"/>
  </r>
  <r>
    <s v="Topps4"/>
    <x v="55"/>
    <x v="0"/>
    <x v="4"/>
    <m/>
    <m/>
    <x v="0"/>
    <m/>
    <x v="1"/>
    <x v="1634"/>
    <s v="Johnson"/>
    <s v="Pierce"/>
    <s v="Cubs"/>
    <s v="P"/>
    <m/>
    <n v="1"/>
    <m/>
    <x v="965"/>
    <x v="143"/>
    <x v="1"/>
    <s v="G"/>
  </r>
  <r>
    <s v="Topps4"/>
    <x v="55"/>
    <x v="0"/>
    <x v="4"/>
    <m/>
    <m/>
    <x v="0"/>
    <m/>
    <x v="1"/>
    <x v="1702"/>
    <s v="Pagan"/>
    <s v="Emilio"/>
    <s v="Mariners"/>
    <s v="P"/>
    <m/>
    <n v="1"/>
    <m/>
    <x v="1026"/>
    <x v="143"/>
    <x v="1"/>
    <s v="G"/>
  </r>
  <r>
    <s v="TL"/>
    <x v="55"/>
    <x v="0"/>
    <x v="4"/>
    <m/>
    <m/>
    <x v="13"/>
    <m/>
    <x v="0"/>
    <x v="1703"/>
    <s v="Smoltz"/>
    <s v="John"/>
    <s v="Braves"/>
    <s v="P"/>
    <s v="PC"/>
    <n v="1"/>
    <n v="10"/>
    <x v="147"/>
    <x v="371"/>
    <x v="0"/>
    <s v="C $10"/>
  </r>
  <r>
    <s v="Topps4"/>
    <x v="55"/>
    <x v="0"/>
    <x v="4"/>
    <m/>
    <m/>
    <x v="0"/>
    <m/>
    <x v="0"/>
    <x v="1704"/>
    <s v="Segura"/>
    <s v="Jean"/>
    <s v="Mariners"/>
    <s v="SS"/>
    <m/>
    <n v="1"/>
    <n v="0.4"/>
    <x v="323"/>
    <x v="124"/>
    <x v="2"/>
    <s v="F $.25"/>
  </r>
  <r>
    <s v="Topps4"/>
    <x v="55"/>
    <x v="0"/>
    <x v="4"/>
    <m/>
    <m/>
    <x v="0"/>
    <m/>
    <x v="1"/>
    <x v="1705"/>
    <s v="DeLeon"/>
    <s v="Jose"/>
    <s v="Rays"/>
    <s v="P"/>
    <m/>
    <n v="1"/>
    <m/>
    <x v="961"/>
    <x v="143"/>
    <x v="1"/>
    <s v="G"/>
  </r>
  <r>
    <s v="Topps4"/>
    <x v="55"/>
    <x v="0"/>
    <x v="4"/>
    <m/>
    <m/>
    <x v="0"/>
    <m/>
    <x v="1"/>
    <x v="1706"/>
    <s v="Brugman"/>
    <s v="Jaycob"/>
    <s v="Athletics"/>
    <s v="OF"/>
    <m/>
    <n v="1"/>
    <m/>
    <x v="1027"/>
    <x v="143"/>
    <x v="1"/>
    <s v="G"/>
  </r>
  <r>
    <s v="Topps4"/>
    <x v="55"/>
    <x v="0"/>
    <x v="4"/>
    <m/>
    <m/>
    <x v="0"/>
    <m/>
    <x v="1"/>
    <x v="1075"/>
    <s v="Goldberg"/>
    <s v="Brad"/>
    <s v="White Sox"/>
    <s v="P"/>
    <m/>
    <n v="1"/>
    <m/>
    <x v="1028"/>
    <x v="143"/>
    <x v="1"/>
    <s v="G"/>
  </r>
  <r>
    <s v="Topps4"/>
    <x v="55"/>
    <x v="0"/>
    <x v="4"/>
    <m/>
    <m/>
    <x v="0"/>
    <m/>
    <x v="1"/>
    <x v="863"/>
    <s v="May"/>
    <s v="Jacob"/>
    <s v="White Sox"/>
    <s v="OF"/>
    <m/>
    <n v="1"/>
    <m/>
    <x v="1029"/>
    <x v="143"/>
    <x v="1"/>
    <s v="G"/>
  </r>
  <r>
    <s v="Topps4"/>
    <x v="55"/>
    <x v="0"/>
    <x v="4"/>
    <m/>
    <m/>
    <x v="0"/>
    <m/>
    <x v="1"/>
    <x v="1707"/>
    <s v="Arcia"/>
    <s v="Orlando"/>
    <s v="Brewers"/>
    <s v="SS"/>
    <m/>
    <n v="1"/>
    <n v="0.4"/>
    <x v="396"/>
    <x v="143"/>
    <x v="1"/>
    <s v="F $.25"/>
  </r>
  <r>
    <s v="Topps4"/>
    <x v="55"/>
    <x v="0"/>
    <x v="4"/>
    <m/>
    <m/>
    <x v="0"/>
    <m/>
    <x v="1"/>
    <x v="1708"/>
    <s v="Fisher"/>
    <s v="Derek"/>
    <s v="Astros"/>
    <s v="OF"/>
    <m/>
    <n v="1"/>
    <m/>
    <x v="960"/>
    <x v="143"/>
    <x v="1"/>
    <s v="G"/>
  </r>
  <r>
    <s v="Topps4"/>
    <x v="55"/>
    <x v="0"/>
    <x v="4"/>
    <m/>
    <m/>
    <x v="0"/>
    <m/>
    <x v="1"/>
    <x v="1709"/>
    <s v="Hu"/>
    <s v="Chi-Wei"/>
    <s v="Rays"/>
    <s v="P"/>
    <m/>
    <n v="1"/>
    <m/>
    <x v="1030"/>
    <x v="143"/>
    <x v="1"/>
    <s v="G"/>
  </r>
  <r>
    <s v="Topps4"/>
    <x v="55"/>
    <x v="0"/>
    <x v="4"/>
    <m/>
    <m/>
    <x v="0"/>
    <m/>
    <x v="1"/>
    <x v="1710"/>
    <s v="Moncada"/>
    <s v="Yoan"/>
    <s v="White Sox"/>
    <s v="2B"/>
    <m/>
    <n v="1"/>
    <n v="3"/>
    <x v="428"/>
    <x v="143"/>
    <x v="2"/>
    <s v="E $1"/>
  </r>
  <r>
    <s v="Topps4"/>
    <x v="55"/>
    <x v="0"/>
    <x v="4"/>
    <m/>
    <m/>
    <x v="0"/>
    <m/>
    <x v="1"/>
    <x v="864"/>
    <s v="Fontana"/>
    <s v="Nolan"/>
    <s v="Angels"/>
    <s v="2B"/>
    <m/>
    <n v="1"/>
    <m/>
    <x v="1031"/>
    <x v="143"/>
    <x v="1"/>
    <s v="G"/>
  </r>
  <r>
    <s v="Topps4"/>
    <x v="55"/>
    <x v="0"/>
    <x v="4"/>
    <m/>
    <m/>
    <x v="0"/>
    <m/>
    <x v="1"/>
    <x v="1711"/>
    <s v="Rosario"/>
    <s v="Randy"/>
    <s v="Twins"/>
    <s v="P"/>
    <m/>
    <n v="1"/>
    <m/>
    <x v="1032"/>
    <x v="143"/>
    <x v="1"/>
    <s v="G"/>
  </r>
  <r>
    <s v="Topps4"/>
    <x v="55"/>
    <x v="0"/>
    <x v="4"/>
    <m/>
    <m/>
    <x v="0"/>
    <m/>
    <x v="1"/>
    <x v="1712"/>
    <s v="Hader"/>
    <s v="Josh"/>
    <s v="Brewers"/>
    <s v="P"/>
    <m/>
    <n v="1"/>
    <m/>
    <x v="1033"/>
    <x v="143"/>
    <x v="1"/>
    <s v="G"/>
  </r>
  <r>
    <s v="Topps4"/>
    <x v="55"/>
    <x v="0"/>
    <x v="4"/>
    <m/>
    <m/>
    <x v="0"/>
    <m/>
    <x v="1"/>
    <x v="1079"/>
    <s v="Davis"/>
    <s v="Rookie"/>
    <s v="Reds"/>
    <s v="P"/>
    <m/>
    <n v="1"/>
    <m/>
    <x v="655"/>
    <x v="143"/>
    <x v="1"/>
    <s v="G"/>
  </r>
  <r>
    <s v="TL"/>
    <x v="55"/>
    <x v="0"/>
    <x v="4"/>
    <m/>
    <m/>
    <x v="0"/>
    <m/>
    <x v="1"/>
    <x v="1081"/>
    <s v="Bellinger"/>
    <s v="Cody"/>
    <s v="Dodgers"/>
    <s v="1B/OF"/>
    <m/>
    <n v="1"/>
    <n v="4"/>
    <x v="729"/>
    <x v="143"/>
    <x v="4"/>
    <s v="E $1"/>
  </r>
  <r>
    <s v="Topps4"/>
    <x v="55"/>
    <x v="0"/>
    <x v="4"/>
    <m/>
    <m/>
    <x v="0"/>
    <m/>
    <x v="1"/>
    <x v="1713"/>
    <s v="Jimenez"/>
    <s v="Joe"/>
    <s v="Tigers"/>
    <s v="P"/>
    <m/>
    <n v="1"/>
    <m/>
    <x v="667"/>
    <x v="143"/>
    <x v="1"/>
    <s v="G"/>
  </r>
  <r>
    <s v="Topps4"/>
    <x v="55"/>
    <x v="0"/>
    <x v="4"/>
    <m/>
    <m/>
    <x v="0"/>
    <m/>
    <x v="1"/>
    <x v="1083"/>
    <s v="DeJong"/>
    <s v="Paul"/>
    <s v="Cardinals"/>
    <s v="3B"/>
    <m/>
    <n v="1"/>
    <n v="3"/>
    <x v="404"/>
    <x v="143"/>
    <x v="1"/>
    <s v="E $1"/>
  </r>
  <r>
    <s v="Topps4"/>
    <x v="55"/>
    <x v="0"/>
    <x v="4"/>
    <m/>
    <m/>
    <x v="0"/>
    <m/>
    <x v="1"/>
    <x v="1714"/>
    <s v="Zagunis"/>
    <s v="Mark"/>
    <s v="Cubs"/>
    <s v="OF"/>
    <m/>
    <n v="1"/>
    <m/>
    <x v="705"/>
    <x v="143"/>
    <x v="1"/>
    <s v="G"/>
  </r>
  <r>
    <s v="Topps4"/>
    <x v="55"/>
    <x v="0"/>
    <x v="4"/>
    <m/>
    <m/>
    <x v="0"/>
    <m/>
    <x v="0"/>
    <x v="1715"/>
    <s v="Kershaw"/>
    <s v="Clayton"/>
    <s v="Dodgers"/>
    <s v="P"/>
    <m/>
    <n v="1"/>
    <n v="0.75"/>
    <x v="281"/>
    <x v="124"/>
    <x v="2"/>
    <s v="F $.25"/>
  </r>
  <r>
    <s v="Topps4"/>
    <x v="55"/>
    <x v="0"/>
    <x v="4"/>
    <m/>
    <m/>
    <x v="0"/>
    <m/>
    <x v="1"/>
    <x v="865"/>
    <s v="Benintendi"/>
    <s v="Andrew"/>
    <s v="Red Sox"/>
    <s v="OF"/>
    <m/>
    <n v="1"/>
    <n v="1.25"/>
    <x v="410"/>
    <x v="143"/>
    <x v="4"/>
    <s v="E $1"/>
  </r>
  <r>
    <s v="Topps4"/>
    <x v="55"/>
    <x v="0"/>
    <x v="4"/>
    <m/>
    <m/>
    <x v="0"/>
    <m/>
    <x v="1"/>
    <x v="1085"/>
    <s v="Brinson"/>
    <s v="Lewis"/>
    <s v="Brewers"/>
    <s v="OF"/>
    <m/>
    <n v="1"/>
    <m/>
    <x v="439"/>
    <x v="143"/>
    <x v="1"/>
    <s v="G"/>
  </r>
  <r>
    <s v="Topps4"/>
    <x v="55"/>
    <x v="0"/>
    <x v="4"/>
    <m/>
    <m/>
    <x v="0"/>
    <m/>
    <x v="1"/>
    <x v="1716"/>
    <s v="Mancini"/>
    <s v="Trey"/>
    <s v="Orioles"/>
    <s v="DH"/>
    <m/>
    <n v="1"/>
    <n v="1.25"/>
    <x v="431"/>
    <x v="143"/>
    <x v="1"/>
    <s v="E $1"/>
  </r>
  <r>
    <s v="TL"/>
    <x v="55"/>
    <x v="0"/>
    <x v="4"/>
    <m/>
    <m/>
    <x v="13"/>
    <m/>
    <x v="0"/>
    <x v="1717"/>
    <s v="Mancini"/>
    <s v="Trey"/>
    <s v="Orioles"/>
    <s v="DH"/>
    <m/>
    <n v="1"/>
    <n v="2"/>
    <x v="431"/>
    <x v="371"/>
    <x v="1"/>
    <s v="E $1"/>
  </r>
  <r>
    <s v="Topps4"/>
    <x v="55"/>
    <x v="0"/>
    <x v="4"/>
    <m/>
    <m/>
    <x v="0"/>
    <m/>
    <x v="1"/>
    <x v="1718"/>
    <s v="Lopez"/>
    <s v="Reynaldo"/>
    <s v="White Sox"/>
    <s v="P"/>
    <m/>
    <n v="1"/>
    <m/>
    <x v="633"/>
    <x v="143"/>
    <x v="1"/>
    <s v="G"/>
  </r>
  <r>
    <s v="Topps4"/>
    <x v="55"/>
    <x v="0"/>
    <x v="4"/>
    <m/>
    <m/>
    <x v="0"/>
    <m/>
    <x v="0"/>
    <x v="1719"/>
    <s v="Walker"/>
    <s v="Taijuan"/>
    <s v="DiamondBacks"/>
    <s v="P"/>
    <m/>
    <n v="1"/>
    <m/>
    <x v="969"/>
    <x v="124"/>
    <x v="1"/>
    <s v="G"/>
  </r>
  <r>
    <s v="Topps4"/>
    <x v="55"/>
    <x v="0"/>
    <x v="4"/>
    <m/>
    <m/>
    <x v="0"/>
    <m/>
    <x v="1"/>
    <x v="1090"/>
    <s v="Pivetta, N / Pinto, R"/>
    <m/>
    <s v="Phillies"/>
    <m/>
    <m/>
    <n v="1"/>
    <m/>
    <x v="1034"/>
    <x v="143"/>
    <x v="1"/>
    <s v="G"/>
  </r>
  <r>
    <s v="TL"/>
    <x v="55"/>
    <x v="0"/>
    <x v="4"/>
    <m/>
    <m/>
    <x v="13"/>
    <m/>
    <x v="0"/>
    <x v="1720"/>
    <s v="Jeter"/>
    <s v="Derek"/>
    <s v="Yankees"/>
    <s v="SS"/>
    <s v="PC"/>
    <n v="1"/>
    <n v="20"/>
    <x v="209"/>
    <x v="371"/>
    <x v="2"/>
    <s v="C $10"/>
  </r>
  <r>
    <s v="Topps4"/>
    <x v="55"/>
    <x v="0"/>
    <x v="4"/>
    <m/>
    <m/>
    <x v="0"/>
    <m/>
    <x v="1"/>
    <x v="1721"/>
    <s v="Bostick"/>
    <s v="Chris"/>
    <s v="Pirates"/>
    <s v="OF"/>
    <m/>
    <n v="1"/>
    <m/>
    <x v="1035"/>
    <x v="143"/>
    <x v="1"/>
    <s v="G"/>
  </r>
  <r>
    <s v="Topps4"/>
    <x v="55"/>
    <x v="0"/>
    <x v="4"/>
    <m/>
    <m/>
    <x v="0"/>
    <m/>
    <x v="1"/>
    <x v="1722"/>
    <s v="Faria"/>
    <s v="Jacob"/>
    <s v="Rays"/>
    <s v="P"/>
    <m/>
    <n v="1"/>
    <m/>
    <x v="1036"/>
    <x v="143"/>
    <x v="1"/>
    <s v="G"/>
  </r>
  <r>
    <s v="Topps4"/>
    <x v="55"/>
    <x v="0"/>
    <x v="4"/>
    <m/>
    <m/>
    <x v="0"/>
    <m/>
    <x v="1"/>
    <x v="866"/>
    <s v="Healy"/>
    <s v="Ryon"/>
    <s v="Athletics"/>
    <s v="3B"/>
    <m/>
    <n v="1"/>
    <m/>
    <x v="640"/>
    <x v="143"/>
    <x v="2"/>
    <s v="G"/>
  </r>
  <r>
    <s v="Topps4"/>
    <x v="55"/>
    <x v="0"/>
    <x v="4"/>
    <m/>
    <m/>
    <x v="0"/>
    <m/>
    <x v="1"/>
    <x v="867"/>
    <s v="Hauschild"/>
    <s v="Mike"/>
    <s v="Rangers"/>
    <s v="P"/>
    <m/>
    <n v="1"/>
    <m/>
    <x v="1037"/>
    <x v="143"/>
    <x v="1"/>
    <s v="G"/>
  </r>
  <r>
    <s v="Topps4"/>
    <x v="55"/>
    <x v="0"/>
    <x v="4"/>
    <m/>
    <m/>
    <x v="0"/>
    <m/>
    <x v="1"/>
    <x v="1723"/>
    <s v="Velazquez"/>
    <s v="Hector"/>
    <s v="Red Sox"/>
    <s v="P"/>
    <m/>
    <n v="1"/>
    <m/>
    <x v="1038"/>
    <x v="143"/>
    <x v="1"/>
    <s v="G"/>
  </r>
  <r>
    <s v="Topps4"/>
    <x v="55"/>
    <x v="0"/>
    <x v="4"/>
    <m/>
    <m/>
    <x v="0"/>
    <m/>
    <x v="1"/>
    <x v="1025"/>
    <s v="Swanson"/>
    <s v="Dansby"/>
    <s v="Braves"/>
    <s v="SS"/>
    <m/>
    <n v="1"/>
    <n v="0.75"/>
    <x v="468"/>
    <x v="143"/>
    <x v="1"/>
    <s v="F $.25"/>
  </r>
  <r>
    <s v="Topps4"/>
    <x v="55"/>
    <x v="0"/>
    <x v="4"/>
    <m/>
    <m/>
    <x v="0"/>
    <m/>
    <x v="1"/>
    <x v="1092"/>
    <s v="Reyes"/>
    <s v="Alex"/>
    <s v="Cardinals"/>
    <s v="P"/>
    <m/>
    <n v="1"/>
    <m/>
    <x v="436"/>
    <x v="143"/>
    <x v="2"/>
    <s v="G"/>
  </r>
  <r>
    <s v="Topps4"/>
    <x v="55"/>
    <x v="0"/>
    <x v="4"/>
    <m/>
    <m/>
    <x v="0"/>
    <m/>
    <x v="1"/>
    <x v="815"/>
    <s v="Robertson"/>
    <s v="Daniel"/>
    <s v="Rays"/>
    <s v="SS"/>
    <m/>
    <n v="1"/>
    <m/>
    <x v="1039"/>
    <x v="143"/>
    <x v="1"/>
    <s v="G"/>
  </r>
  <r>
    <s v="Topps4"/>
    <x v="55"/>
    <x v="0"/>
    <x v="4"/>
    <m/>
    <m/>
    <x v="0"/>
    <m/>
    <x v="1"/>
    <x v="1093"/>
    <s v="Garrett"/>
    <s v="Amir"/>
    <s v="Reds"/>
    <s v="P"/>
    <m/>
    <n v="1"/>
    <m/>
    <x v="1040"/>
    <x v="143"/>
    <x v="1"/>
    <s v="G"/>
  </r>
  <r>
    <s v="Topps4"/>
    <x v="55"/>
    <x v="0"/>
    <x v="4"/>
    <m/>
    <m/>
    <x v="0"/>
    <m/>
    <x v="1"/>
    <x v="1724"/>
    <s v="Crichton"/>
    <s v="Stefan"/>
    <s v="Orioles"/>
    <s v="P"/>
    <m/>
    <n v="1"/>
    <m/>
    <x v="1041"/>
    <x v="143"/>
    <x v="1"/>
    <s v="G"/>
  </r>
  <r>
    <s v="Topps4"/>
    <x v="55"/>
    <x v="0"/>
    <x v="4"/>
    <m/>
    <m/>
    <x v="0"/>
    <m/>
    <x v="1"/>
    <x v="1725"/>
    <s v="Ohlman"/>
    <s v="Mike"/>
    <s v="Blue Jays"/>
    <s v="C"/>
    <m/>
    <n v="1"/>
    <m/>
    <x v="1042"/>
    <x v="143"/>
    <x v="1"/>
    <s v="G"/>
  </r>
  <r>
    <s v="Topps4"/>
    <x v="55"/>
    <x v="0"/>
    <x v="4"/>
    <m/>
    <m/>
    <x v="0"/>
    <m/>
    <x v="1"/>
    <x v="1094"/>
    <s v="Martes"/>
    <s v="Francis"/>
    <s v="Astros"/>
    <s v="P"/>
    <m/>
    <n v="1"/>
    <m/>
    <x v="1043"/>
    <x v="143"/>
    <x v="1"/>
    <s v="G"/>
  </r>
  <r>
    <s v="Topps4"/>
    <x v="55"/>
    <x v="0"/>
    <x v="4"/>
    <m/>
    <m/>
    <x v="0"/>
    <m/>
    <x v="1"/>
    <x v="816"/>
    <s v="Austin"/>
    <s v="Tyler"/>
    <s v="Yankees"/>
    <s v="1B"/>
    <m/>
    <n v="1"/>
    <m/>
    <x v="649"/>
    <x v="143"/>
    <x v="1"/>
    <s v="G"/>
  </r>
  <r>
    <s v="Topps4"/>
    <x v="55"/>
    <x v="0"/>
    <x v="4"/>
    <m/>
    <m/>
    <x v="0"/>
    <m/>
    <x v="0"/>
    <x v="1635"/>
    <s v="Scherzer"/>
    <s v="Max"/>
    <s v="Nationals"/>
    <s v="P"/>
    <m/>
    <n v="1"/>
    <m/>
    <x v="285"/>
    <x v="124"/>
    <x v="2"/>
    <s v="G"/>
  </r>
  <r>
    <s v="Topps4"/>
    <x v="55"/>
    <x v="0"/>
    <x v="4"/>
    <m/>
    <m/>
    <x v="0"/>
    <m/>
    <x v="1"/>
    <x v="1726"/>
    <s v="Powell"/>
    <s v="Boog"/>
    <s v="Mariners"/>
    <s v="OF"/>
    <m/>
    <n v="1"/>
    <m/>
    <x v="1044"/>
    <x v="143"/>
    <x v="1"/>
    <s v="G"/>
  </r>
  <r>
    <s v="Topps4"/>
    <x v="55"/>
    <x v="0"/>
    <x v="4"/>
    <m/>
    <m/>
    <x v="0"/>
    <m/>
    <x v="1"/>
    <x v="1727"/>
    <s v="Winker"/>
    <s v="Jesse"/>
    <s v="Reds"/>
    <s v="OF"/>
    <m/>
    <n v="1"/>
    <m/>
    <x v="312"/>
    <x v="143"/>
    <x v="1"/>
    <s v="G"/>
  </r>
  <r>
    <s v="TL"/>
    <x v="55"/>
    <x v="0"/>
    <x v="4"/>
    <m/>
    <m/>
    <x v="13"/>
    <m/>
    <x v="1"/>
    <x v="1728"/>
    <s v="Winker"/>
    <s v="Jesse"/>
    <s v="Reds"/>
    <s v="OF"/>
    <m/>
    <n v="1"/>
    <n v="10"/>
    <x v="312"/>
    <x v="372"/>
    <x v="1"/>
    <s v="C $10"/>
  </r>
  <r>
    <s v="Topps4"/>
    <x v="55"/>
    <x v="0"/>
    <x v="4"/>
    <m/>
    <m/>
    <x v="0"/>
    <m/>
    <x v="1"/>
    <x v="1729"/>
    <s v="Smith"/>
    <s v="Dwight"/>
    <s v="Blue Jays"/>
    <s v="OF"/>
    <m/>
    <n v="1"/>
    <m/>
    <x v="1045"/>
    <x v="143"/>
    <x v="1"/>
    <s v="G"/>
  </r>
  <r>
    <s v="Topps4"/>
    <x v="55"/>
    <x v="0"/>
    <x v="4"/>
    <m/>
    <m/>
    <x v="0"/>
    <m/>
    <x v="1"/>
    <x v="1730"/>
    <s v="Zimmer"/>
    <s v="Bradley"/>
    <s v="Indians"/>
    <s v="OF"/>
    <m/>
    <n v="1"/>
    <m/>
    <x v="1011"/>
    <x v="143"/>
    <x v="1"/>
    <s v="G"/>
  </r>
  <r>
    <s v="Topps4"/>
    <x v="55"/>
    <x v="0"/>
    <x v="4"/>
    <m/>
    <m/>
    <x v="0"/>
    <m/>
    <x v="1"/>
    <x v="1731"/>
    <s v="Cordero, F / Cordoba, A"/>
    <m/>
    <s v="Padres"/>
    <m/>
    <m/>
    <n v="1"/>
    <m/>
    <x v="1046"/>
    <x v="143"/>
    <x v="1"/>
    <s v="G"/>
  </r>
  <r>
    <s v="Topps4"/>
    <x v="55"/>
    <x v="0"/>
    <x v="4"/>
    <m/>
    <m/>
    <x v="0"/>
    <m/>
    <x v="1"/>
    <x v="817"/>
    <s v="Barreto"/>
    <s v="Franklin"/>
    <s v="Athletics"/>
    <s v="SS"/>
    <m/>
    <n v="1"/>
    <m/>
    <x v="958"/>
    <x v="143"/>
    <x v="1"/>
    <s v="G"/>
  </r>
  <r>
    <s v="Topps4"/>
    <x v="55"/>
    <x v="0"/>
    <x v="4"/>
    <m/>
    <m/>
    <x v="0"/>
    <m/>
    <x v="1"/>
    <x v="1732"/>
    <s v="Voit"/>
    <s v="Luke"/>
    <s v="Cardinals"/>
    <s v="1B"/>
    <m/>
    <n v="1"/>
    <m/>
    <x v="1047"/>
    <x v="143"/>
    <x v="1"/>
    <s v="G"/>
  </r>
  <r>
    <s v="Topps4"/>
    <x v="55"/>
    <x v="0"/>
    <x v="4"/>
    <m/>
    <m/>
    <x v="0"/>
    <m/>
    <x v="1"/>
    <x v="871"/>
    <s v="Hoffman"/>
    <s v="Jeff"/>
    <s v="Rockies"/>
    <s v="P"/>
    <m/>
    <n v="1"/>
    <m/>
    <x v="636"/>
    <x v="143"/>
    <x v="1"/>
    <s v="G"/>
  </r>
  <r>
    <s v="Topps4"/>
    <x v="55"/>
    <x v="0"/>
    <x v="4"/>
    <m/>
    <m/>
    <x v="0"/>
    <m/>
    <x v="1"/>
    <x v="1099"/>
    <s v="Leiter Jr."/>
    <s v="Mark"/>
    <s v="Phillies"/>
    <s v="P"/>
    <m/>
    <n v="1"/>
    <m/>
    <x v="1048"/>
    <x v="143"/>
    <x v="1"/>
    <s v="G"/>
  </r>
  <r>
    <s v="Topps4"/>
    <x v="55"/>
    <x v="0"/>
    <x v="4"/>
    <m/>
    <m/>
    <x v="0"/>
    <m/>
    <x v="1"/>
    <x v="1101"/>
    <s v="Travis"/>
    <s v="Sam"/>
    <s v="Red Sox"/>
    <s v="1B"/>
    <m/>
    <n v="1"/>
    <m/>
    <x v="952"/>
    <x v="143"/>
    <x v="1"/>
    <s v="G"/>
  </r>
  <r>
    <s v="TL"/>
    <x v="55"/>
    <x v="0"/>
    <x v="4"/>
    <m/>
    <m/>
    <x v="13"/>
    <m/>
    <x v="0"/>
    <x v="1733"/>
    <s v="Robinson"/>
    <s v="Brooks"/>
    <s v="Orioles"/>
    <s v="3B"/>
    <s v="PC"/>
    <n v="1"/>
    <n v="10"/>
    <x v="474"/>
    <x v="371"/>
    <x v="0"/>
    <s v="C $10"/>
  </r>
  <r>
    <s v="Topps4"/>
    <x v="55"/>
    <x v="0"/>
    <x v="4"/>
    <m/>
    <m/>
    <x v="0"/>
    <m/>
    <x v="1"/>
    <x v="1103"/>
    <s v="Wahl"/>
    <s v="Bobby"/>
    <s v="Athletics"/>
    <s v="P"/>
    <m/>
    <n v="1"/>
    <m/>
    <x v="1049"/>
    <x v="143"/>
    <x v="1"/>
    <s v="G"/>
  </r>
  <r>
    <s v="Topps4"/>
    <x v="55"/>
    <x v="0"/>
    <x v="4"/>
    <m/>
    <m/>
    <x v="0"/>
    <m/>
    <x v="1"/>
    <x v="1104"/>
    <s v="Taylor"/>
    <s v="Ben"/>
    <s v="Red Sox"/>
    <s v="P"/>
    <m/>
    <n v="1"/>
    <m/>
    <x v="1050"/>
    <x v="143"/>
    <x v="1"/>
    <s v="G"/>
  </r>
  <r>
    <s v="Topps4"/>
    <x v="55"/>
    <x v="0"/>
    <x v="4"/>
    <m/>
    <m/>
    <x v="0"/>
    <m/>
    <x v="0"/>
    <x v="1734"/>
    <s v="Stanton"/>
    <s v="Giancarlo"/>
    <m/>
    <m/>
    <m/>
    <n v="1"/>
    <n v="0.6"/>
    <x v="295"/>
    <x v="124"/>
    <x v="2"/>
    <s v="F $.25"/>
  </r>
  <r>
    <s v="Topps4"/>
    <x v="55"/>
    <x v="0"/>
    <x v="4"/>
    <m/>
    <m/>
    <x v="10"/>
    <m/>
    <x v="0"/>
    <x v="1735"/>
    <s v="Stanton"/>
    <s v="Giancarlo"/>
    <m/>
    <m/>
    <m/>
    <n v="1"/>
    <n v="3"/>
    <x v="295"/>
    <x v="156"/>
    <x v="2"/>
    <s v="E $1"/>
  </r>
  <r>
    <s v="Topps4"/>
    <x v="55"/>
    <x v="0"/>
    <x v="4"/>
    <m/>
    <m/>
    <x v="0"/>
    <m/>
    <x v="1"/>
    <x v="1105"/>
    <s v="Jankowski,J / Guduan, R"/>
    <m/>
    <s v="Astros"/>
    <m/>
    <m/>
    <n v="1"/>
    <m/>
    <x v="1051"/>
    <x v="143"/>
    <x v="1"/>
    <s v="G"/>
  </r>
  <r>
    <s v="TL"/>
    <x v="55"/>
    <x v="0"/>
    <x v="4"/>
    <m/>
    <m/>
    <x v="0"/>
    <m/>
    <x v="1"/>
    <x v="820"/>
    <s v="Bellinger"/>
    <s v="Cody"/>
    <s v="Dodgers"/>
    <s v="1B"/>
    <m/>
    <n v="1"/>
    <n v="4"/>
    <x v="729"/>
    <x v="143"/>
    <x v="4"/>
    <s v="E $1"/>
  </r>
  <r>
    <s v="BB-Other3"/>
    <x v="55"/>
    <x v="27"/>
    <x v="162"/>
    <m/>
    <m/>
    <x v="0"/>
    <m/>
    <x v="0"/>
    <x v="1736"/>
    <s v="Rally Monkey"/>
    <m/>
    <s v="Angels"/>
    <m/>
    <m/>
    <n v="1"/>
    <m/>
    <x v="1052"/>
    <x v="373"/>
    <x v="1"/>
    <s v="G"/>
  </r>
  <r>
    <s v="BB-Other3"/>
    <x v="55"/>
    <x v="27"/>
    <x v="0"/>
    <m/>
    <m/>
    <x v="0"/>
    <m/>
    <x v="0"/>
    <x v="155"/>
    <s v="Sanchez"/>
    <s v="Aaron"/>
    <s v="Blue Jays"/>
    <s v="P"/>
    <m/>
    <n v="1"/>
    <m/>
    <x v="514"/>
    <x v="136"/>
    <x v="2"/>
    <s v="G"/>
  </r>
  <r>
    <s v="BB-Other3"/>
    <x v="55"/>
    <x v="27"/>
    <x v="0"/>
    <m/>
    <m/>
    <x v="0"/>
    <m/>
    <x v="0"/>
    <x v="127"/>
    <s v="Story"/>
    <s v="Trevor"/>
    <s v="Rockies"/>
    <s v="SS"/>
    <m/>
    <n v="1"/>
    <n v="0.5"/>
    <x v="491"/>
    <x v="136"/>
    <x v="2"/>
    <s v="F $.25"/>
  </r>
  <r>
    <s v="BB-Other3"/>
    <x v="55"/>
    <x v="27"/>
    <x v="0"/>
    <m/>
    <m/>
    <x v="0"/>
    <m/>
    <x v="0"/>
    <x v="315"/>
    <s v="Nola"/>
    <s v="Aaron"/>
    <s v="Phillies"/>
    <s v="P"/>
    <m/>
    <n v="1"/>
    <n v="0.25"/>
    <x v="345"/>
    <x v="136"/>
    <x v="1"/>
    <s v="F $.25"/>
  </r>
  <r>
    <s v="BB-Other3"/>
    <x v="55"/>
    <x v="27"/>
    <x v="0"/>
    <m/>
    <m/>
    <x v="0"/>
    <m/>
    <x v="0"/>
    <x v="568"/>
    <s v="Sano"/>
    <s v="Miguel"/>
    <s v="Twins"/>
    <s v="3B"/>
    <m/>
    <n v="1"/>
    <n v="0.5"/>
    <x v="462"/>
    <x v="136"/>
    <x v="2"/>
    <s v="F $.25"/>
  </r>
  <r>
    <s v="BB-Other3"/>
    <x v="55"/>
    <x v="27"/>
    <x v="0"/>
    <m/>
    <m/>
    <x v="0"/>
    <m/>
    <x v="0"/>
    <x v="191"/>
    <s v="Cabrera"/>
    <s v="Miguel"/>
    <s v="Tigers"/>
    <s v="1B"/>
    <m/>
    <n v="1"/>
    <n v="0.75"/>
    <x v="252"/>
    <x v="136"/>
    <x v="2"/>
    <s v="F $.25"/>
  </r>
  <r>
    <s v="BB-Other3"/>
    <x v="55"/>
    <x v="27"/>
    <x v="0"/>
    <m/>
    <m/>
    <x v="0"/>
    <m/>
    <x v="0"/>
    <x v="980"/>
    <s v="Urias"/>
    <s v="Julio"/>
    <s v="Dodgers"/>
    <s v="P"/>
    <m/>
    <n v="1"/>
    <m/>
    <x v="494"/>
    <x v="136"/>
    <x v="1"/>
    <s v="G"/>
  </r>
  <r>
    <s v="Topps4"/>
    <x v="55"/>
    <x v="45"/>
    <x v="163"/>
    <m/>
    <m/>
    <x v="0"/>
    <m/>
    <x v="1"/>
    <x v="1737"/>
    <s v="Renfroe"/>
    <s v="Hunter"/>
    <s v="Padres"/>
    <s v="OF"/>
    <m/>
    <n v="1"/>
    <m/>
    <x v="651"/>
    <x v="374"/>
    <x v="1"/>
    <s v="G"/>
  </r>
  <r>
    <s v="Topps4"/>
    <x v="55"/>
    <x v="45"/>
    <x v="163"/>
    <m/>
    <m/>
    <x v="0"/>
    <m/>
    <x v="0"/>
    <x v="1738"/>
    <s v="Jeter"/>
    <s v="Derek"/>
    <s v="Yankees"/>
    <s v="SS"/>
    <s v="PC"/>
    <n v="1"/>
    <n v="0.25"/>
    <x v="209"/>
    <x v="375"/>
    <x v="2"/>
    <s v="F $.25"/>
  </r>
  <r>
    <s v="Topps4"/>
    <x v="55"/>
    <x v="45"/>
    <x v="163"/>
    <s v="Blue"/>
    <s v="/115"/>
    <x v="0"/>
    <m/>
    <x v="0"/>
    <x v="1739"/>
    <s v="Jones"/>
    <s v="Adam"/>
    <m/>
    <m/>
    <m/>
    <n v="1"/>
    <n v="0.25"/>
    <x v="1053"/>
    <x v="376"/>
    <x v="2"/>
    <s v="F $.25"/>
  </r>
  <r>
    <s v="BB-Other3"/>
    <x v="55"/>
    <x v="45"/>
    <x v="164"/>
    <m/>
    <m/>
    <x v="0"/>
    <m/>
    <x v="1"/>
    <x v="50"/>
    <s v="Cotton"/>
    <s v="Jharel"/>
    <s v="Athletics"/>
    <s v="P"/>
    <m/>
    <n v="1"/>
    <m/>
    <x v="650"/>
    <x v="377"/>
    <x v="1"/>
    <s v="G"/>
  </r>
  <r>
    <s v="BB-Other3"/>
    <x v="55"/>
    <x v="45"/>
    <x v="164"/>
    <m/>
    <m/>
    <x v="0"/>
    <m/>
    <x v="0"/>
    <x v="37"/>
    <s v="Lindor"/>
    <s v="Francisco"/>
    <s v="Indians"/>
    <s v="SS"/>
    <m/>
    <n v="1"/>
    <n v="1"/>
    <x v="374"/>
    <x v="378"/>
    <x v="4"/>
    <s v="E $1"/>
  </r>
  <r>
    <s v="BB-Other3"/>
    <x v="55"/>
    <x v="45"/>
    <x v="164"/>
    <m/>
    <m/>
    <x v="0"/>
    <m/>
    <x v="0"/>
    <x v="101"/>
    <s v="Machado"/>
    <s v="Manny"/>
    <s v="Orioles"/>
    <s v="3B"/>
    <m/>
    <n v="1"/>
    <n v="1"/>
    <x v="309"/>
    <x v="378"/>
    <x v="4"/>
    <s v="E $1"/>
  </r>
  <r>
    <s v="BB-Other3"/>
    <x v="55"/>
    <x v="45"/>
    <x v="164"/>
    <m/>
    <m/>
    <x v="0"/>
    <m/>
    <x v="0"/>
    <x v="388"/>
    <s v="Beltre"/>
    <s v="Adrian"/>
    <s v="Rangers"/>
    <s v="3B"/>
    <m/>
    <n v="1"/>
    <n v="0.75"/>
    <x v="228"/>
    <x v="378"/>
    <x v="2"/>
    <s v="F $.25"/>
  </r>
  <r>
    <s v="TL"/>
    <x v="55"/>
    <x v="45"/>
    <x v="164"/>
    <m/>
    <m/>
    <x v="0"/>
    <m/>
    <x v="0"/>
    <x v="1740"/>
    <s v="Trout"/>
    <s v="Mike"/>
    <s v="Angels"/>
    <m/>
    <m/>
    <n v="1"/>
    <n v="3"/>
    <x v="316"/>
    <x v="378"/>
    <x v="2"/>
    <s v="E $1"/>
  </r>
  <r>
    <s v="BB-Other3"/>
    <x v="56"/>
    <x v="22"/>
    <x v="0"/>
    <m/>
    <m/>
    <x v="0"/>
    <m/>
    <x v="1"/>
    <x v="274"/>
    <s v="Banda"/>
    <s v="Anthony"/>
    <s v="Rays"/>
    <m/>
    <m/>
    <n v="1"/>
    <m/>
    <x v="1054"/>
    <x v="191"/>
    <x v="1"/>
    <s v="G"/>
  </r>
  <r>
    <s v="BB-Other3"/>
    <x v="56"/>
    <x v="22"/>
    <x v="0"/>
    <m/>
    <m/>
    <x v="0"/>
    <m/>
    <x v="1"/>
    <x v="56"/>
    <s v="Granite"/>
    <s v="Zack"/>
    <s v="Twins"/>
    <m/>
    <m/>
    <n v="1"/>
    <m/>
    <x v="1055"/>
    <x v="191"/>
    <x v="1"/>
    <s v="G"/>
  </r>
  <r>
    <s v="TL"/>
    <x v="56"/>
    <x v="22"/>
    <x v="0"/>
    <m/>
    <m/>
    <x v="0"/>
    <m/>
    <x v="1"/>
    <x v="160"/>
    <s v="Acuna Jr."/>
    <s v="Ronald"/>
    <s v="Braves"/>
    <m/>
    <m/>
    <n v="1"/>
    <n v="1"/>
    <x v="703"/>
    <x v="191"/>
    <x v="1"/>
    <s v="E $1"/>
  </r>
  <r>
    <s v="Bowman1"/>
    <x v="56"/>
    <x v="6"/>
    <x v="0"/>
    <m/>
    <m/>
    <x v="0"/>
    <m/>
    <x v="0"/>
    <x v="49"/>
    <s v="Trout"/>
    <s v="Mike"/>
    <s v="Angels"/>
    <s v="OF"/>
    <m/>
    <n v="1"/>
    <n v="1"/>
    <x v="316"/>
    <x v="38"/>
    <x v="2"/>
    <s v="E $1"/>
  </r>
  <r>
    <s v="Bowman1"/>
    <x v="56"/>
    <x v="6"/>
    <x v="0"/>
    <m/>
    <m/>
    <x v="0"/>
    <m/>
    <x v="1"/>
    <x v="0"/>
    <s v="Mejia"/>
    <s v="Francisco"/>
    <s v="Indians"/>
    <s v="C"/>
    <m/>
    <n v="1"/>
    <m/>
    <x v="1056"/>
    <x v="39"/>
    <x v="1"/>
    <s v="G"/>
  </r>
  <r>
    <s v="Bowman1"/>
    <x v="56"/>
    <x v="6"/>
    <x v="0"/>
    <m/>
    <m/>
    <x v="0"/>
    <m/>
    <x v="1"/>
    <x v="423"/>
    <s v="Granite"/>
    <s v="Zack"/>
    <s v="Twins"/>
    <s v="OF"/>
    <m/>
    <n v="1"/>
    <m/>
    <x v="1055"/>
    <x v="39"/>
    <x v="1"/>
    <s v="G"/>
  </r>
  <r>
    <s v="Bowman1"/>
    <x v="56"/>
    <x v="6"/>
    <x v="0"/>
    <m/>
    <m/>
    <x v="0"/>
    <m/>
    <x v="1"/>
    <x v="27"/>
    <s v="Hoskins"/>
    <s v="Rhys"/>
    <s v="Phillies"/>
    <s v="OF"/>
    <n v="27"/>
    <n v="1"/>
    <n v="1"/>
    <x v="332"/>
    <x v="39"/>
    <x v="2"/>
    <s v="E $1"/>
  </r>
  <r>
    <s v="Bowman1"/>
    <x v="56"/>
    <x v="6"/>
    <x v="0"/>
    <m/>
    <m/>
    <x v="0"/>
    <m/>
    <x v="1"/>
    <x v="265"/>
    <s v="Tseng"/>
    <s v="Jen-Ho"/>
    <s v="Cubs"/>
    <s v="P"/>
    <m/>
    <n v="1"/>
    <m/>
    <x v="1057"/>
    <x v="39"/>
    <x v="1"/>
    <s v="G"/>
  </r>
  <r>
    <s v="Bowman1"/>
    <x v="56"/>
    <x v="6"/>
    <x v="0"/>
    <m/>
    <m/>
    <x v="0"/>
    <m/>
    <x v="1"/>
    <x v="268"/>
    <s v="Sisco"/>
    <s v="Chance"/>
    <s v="Orioles"/>
    <s v="C"/>
    <m/>
    <n v="1"/>
    <m/>
    <x v="634"/>
    <x v="39"/>
    <x v="1"/>
    <s v="G"/>
  </r>
  <r>
    <s v="Bowman1"/>
    <x v="56"/>
    <x v="6"/>
    <x v="0"/>
    <m/>
    <m/>
    <x v="0"/>
    <m/>
    <x v="1"/>
    <x v="28"/>
    <s v="Read"/>
    <s v="Raudy"/>
    <s v="Nationals"/>
    <s v="C"/>
    <m/>
    <n v="1"/>
    <m/>
    <x v="1058"/>
    <x v="39"/>
    <x v="1"/>
    <s v="G"/>
  </r>
  <r>
    <s v="Bowman1"/>
    <x v="56"/>
    <x v="6"/>
    <x v="0"/>
    <m/>
    <m/>
    <x v="0"/>
    <m/>
    <x v="1"/>
    <x v="269"/>
    <s v="Urena"/>
    <s v="Richard"/>
    <s v="Blue Jays"/>
    <s v="SS"/>
    <m/>
    <n v="1"/>
    <m/>
    <x v="1059"/>
    <x v="39"/>
    <x v="1"/>
    <s v="G"/>
  </r>
  <r>
    <s v="Bowman1"/>
    <x v="56"/>
    <x v="6"/>
    <x v="0"/>
    <m/>
    <m/>
    <x v="0"/>
    <m/>
    <x v="1"/>
    <x v="101"/>
    <s v="Devers"/>
    <s v="Rafael"/>
    <s v="Red Sox"/>
    <s v="3B"/>
    <m/>
    <n v="1"/>
    <m/>
    <x v="692"/>
    <x v="39"/>
    <x v="1"/>
    <s v="G"/>
  </r>
  <r>
    <s v="Bowman1"/>
    <x v="56"/>
    <x v="6"/>
    <x v="0"/>
    <m/>
    <m/>
    <x v="0"/>
    <m/>
    <x v="1"/>
    <x v="15"/>
    <s v="Frazier"/>
    <s v="Clint"/>
    <s v="Yankees"/>
    <s v="OF"/>
    <m/>
    <n v="1"/>
    <m/>
    <x v="658"/>
    <x v="39"/>
    <x v="2"/>
    <s v="G"/>
  </r>
  <r>
    <s v="Bowman1"/>
    <x v="56"/>
    <x v="6"/>
    <x v="0"/>
    <m/>
    <m/>
    <x v="0"/>
    <m/>
    <x v="1"/>
    <x v="315"/>
    <s v="Mahle"/>
    <s v="Tyler"/>
    <s v="Reds"/>
    <s v="P"/>
    <m/>
    <n v="1"/>
    <m/>
    <x v="1060"/>
    <x v="39"/>
    <x v="1"/>
    <s v="G"/>
  </r>
  <r>
    <s v="Bowman1"/>
    <x v="56"/>
    <x v="6"/>
    <x v="0"/>
    <m/>
    <m/>
    <x v="0"/>
    <m/>
    <x v="1"/>
    <x v="87"/>
    <s v="Rosario"/>
    <s v="Amed"/>
    <s v="Mets"/>
    <s v="SS"/>
    <m/>
    <n v="1"/>
    <m/>
    <x v="682"/>
    <x v="39"/>
    <x v="1"/>
    <s v="G"/>
  </r>
  <r>
    <s v="Bowman1"/>
    <x v="56"/>
    <x v="6"/>
    <x v="0"/>
    <m/>
    <m/>
    <x v="0"/>
    <m/>
    <x v="1"/>
    <x v="288"/>
    <s v="Fedde"/>
    <s v="Erick"/>
    <s v="Nationals"/>
    <s v="P"/>
    <m/>
    <n v="1"/>
    <m/>
    <x v="654"/>
    <x v="39"/>
    <x v="1"/>
    <s v="G"/>
  </r>
  <r>
    <s v="Bowman1"/>
    <x v="56"/>
    <x v="6"/>
    <x v="0"/>
    <m/>
    <m/>
    <x v="0"/>
    <m/>
    <x v="1"/>
    <x v="439"/>
    <s v="Fowler"/>
    <s v="Dustin"/>
    <s v="Athletics"/>
    <s v="OF"/>
    <m/>
    <n v="1"/>
    <m/>
    <x v="1061"/>
    <x v="39"/>
    <x v="1"/>
    <s v="G"/>
  </r>
  <r>
    <s v="Bowman1"/>
    <x v="56"/>
    <x v="6"/>
    <x v="0"/>
    <m/>
    <m/>
    <x v="0"/>
    <m/>
    <x v="1"/>
    <x v="536"/>
    <s v="Alcantara"/>
    <s v="Sandy"/>
    <s v="Marlins"/>
    <s v="P"/>
    <m/>
    <n v="1"/>
    <m/>
    <x v="948"/>
    <x v="39"/>
    <x v="1"/>
    <s v="G"/>
  </r>
  <r>
    <s v="Bowman1"/>
    <x v="56"/>
    <x v="6"/>
    <x v="0"/>
    <m/>
    <m/>
    <x v="0"/>
    <m/>
    <x v="1"/>
    <x v="184"/>
    <s v="Bader"/>
    <s v="Harrison"/>
    <s v="Cardinals"/>
    <s v="OF"/>
    <m/>
    <n v="1"/>
    <m/>
    <x v="709"/>
    <x v="39"/>
    <x v="1"/>
    <s v="G"/>
  </r>
  <r>
    <s v="Bowman1"/>
    <x v="56"/>
    <x v="6"/>
    <x v="0"/>
    <m/>
    <m/>
    <x v="0"/>
    <m/>
    <x v="1"/>
    <x v="676"/>
    <s v="Hays"/>
    <s v="Austin"/>
    <s v="Orioles"/>
    <s v="OF"/>
    <m/>
    <n v="1"/>
    <m/>
    <x v="1062"/>
    <x v="39"/>
    <x v="1"/>
    <s v="G"/>
  </r>
  <r>
    <s v="Bowman1"/>
    <x v="56"/>
    <x v="6"/>
    <x v="0"/>
    <m/>
    <m/>
    <x v="0"/>
    <m/>
    <x v="1"/>
    <x v="303"/>
    <s v="Stephens"/>
    <s v="Jackson"/>
    <s v="Reds"/>
    <s v="P"/>
    <m/>
    <n v="1"/>
    <m/>
    <x v="1063"/>
    <x v="39"/>
    <x v="1"/>
    <s v="G"/>
  </r>
  <r>
    <s v="Bowman1"/>
    <x v="56"/>
    <x v="6"/>
    <x v="0"/>
    <m/>
    <m/>
    <x v="0"/>
    <m/>
    <x v="1"/>
    <x v="357"/>
    <s v="Davis"/>
    <s v="JD"/>
    <s v="Astros"/>
    <s v="3B"/>
    <m/>
    <n v="1"/>
    <m/>
    <x v="686"/>
    <x v="39"/>
    <x v="1"/>
    <s v="G"/>
  </r>
  <r>
    <s v="Bowman1"/>
    <x v="56"/>
    <x v="6"/>
    <x v="0"/>
    <m/>
    <m/>
    <x v="0"/>
    <m/>
    <x v="1"/>
    <x v="29"/>
    <s v="Smith"/>
    <s v="Dominic"/>
    <s v="Mets"/>
    <s v="1B"/>
    <m/>
    <n v="1"/>
    <m/>
    <x v="675"/>
    <x v="39"/>
    <x v="1"/>
    <s v="G"/>
  </r>
  <r>
    <s v="Bowman1"/>
    <x v="56"/>
    <x v="6"/>
    <x v="0"/>
    <m/>
    <m/>
    <x v="0"/>
    <m/>
    <x v="1"/>
    <x v="130"/>
    <s v="Banda"/>
    <s v="Anthony"/>
    <s v="DiamondBacks"/>
    <s v="P"/>
    <m/>
    <n v="1"/>
    <m/>
    <x v="1054"/>
    <x v="39"/>
    <x v="1"/>
    <s v="G"/>
  </r>
  <r>
    <s v="Bowman1"/>
    <x v="56"/>
    <x v="6"/>
    <x v="0"/>
    <m/>
    <m/>
    <x v="0"/>
    <m/>
    <x v="1"/>
    <x v="305"/>
    <s v="Buehler"/>
    <s v="Walker"/>
    <s v="Dodgers"/>
    <s v="P"/>
    <m/>
    <n v="1"/>
    <m/>
    <x v="1064"/>
    <x v="39"/>
    <x v="1"/>
    <s v="G"/>
  </r>
  <r>
    <s v="Bowman1"/>
    <x v="56"/>
    <x v="6"/>
    <x v="0"/>
    <m/>
    <m/>
    <x v="0"/>
    <m/>
    <x v="1"/>
    <x v="830"/>
    <s v="Albies"/>
    <s v="Ozzie"/>
    <s v="Braves"/>
    <s v="2B"/>
    <m/>
    <n v="1"/>
    <n v="1"/>
    <x v="946"/>
    <x v="39"/>
    <x v="1"/>
    <s v="E $1"/>
  </r>
  <r>
    <s v="Bowman1"/>
    <x v="56"/>
    <x v="6"/>
    <x v="0"/>
    <m/>
    <m/>
    <x v="0"/>
    <m/>
    <x v="0"/>
    <x v="1121"/>
    <s v="Kershaw"/>
    <s v="Clayton"/>
    <s v="Dodgers"/>
    <s v="P"/>
    <m/>
    <n v="1"/>
    <n v="0.5"/>
    <x v="281"/>
    <x v="38"/>
    <x v="2"/>
    <s v="F $.25"/>
  </r>
  <r>
    <s v="Bowman1"/>
    <x v="56"/>
    <x v="6"/>
    <x v="0"/>
    <m/>
    <m/>
    <x v="0"/>
    <m/>
    <x v="1"/>
    <x v="107"/>
    <s v="Bridwell"/>
    <s v="Parker"/>
    <s v="Angels"/>
    <s v="P"/>
    <m/>
    <n v="1"/>
    <m/>
    <x v="1065"/>
    <x v="39"/>
    <x v="1"/>
    <s v="G"/>
  </r>
  <r>
    <s v="Bowman1"/>
    <x v="56"/>
    <x v="6"/>
    <x v="0"/>
    <m/>
    <m/>
    <x v="0"/>
    <m/>
    <x v="1"/>
    <x v="290"/>
    <s v="Crawford"/>
    <s v="JP"/>
    <s v="Phillies"/>
    <s v="SS"/>
    <m/>
    <n v="1"/>
    <m/>
    <x v="899"/>
    <x v="39"/>
    <x v="1"/>
    <s v="G"/>
  </r>
  <r>
    <s v="Bowman1"/>
    <x v="56"/>
    <x v="6"/>
    <x v="0"/>
    <m/>
    <m/>
    <x v="0"/>
    <m/>
    <x v="1"/>
    <x v="459"/>
    <s v="Verdugo"/>
    <s v="Alex"/>
    <s v="Dodgers"/>
    <s v="OF"/>
    <m/>
    <n v="1"/>
    <m/>
    <x v="1066"/>
    <x v="39"/>
    <x v="2"/>
    <s v="G"/>
  </r>
  <r>
    <s v="Bowman1"/>
    <x v="56"/>
    <x v="6"/>
    <x v="0"/>
    <m/>
    <m/>
    <x v="0"/>
    <m/>
    <x v="1"/>
    <x v="1491"/>
    <s v="Williams"/>
    <s v="Nick"/>
    <s v="Phillies"/>
    <s v="OF"/>
    <n v="27"/>
    <n v="1"/>
    <m/>
    <x v="452"/>
    <x v="39"/>
    <x v="1"/>
    <s v="G"/>
  </r>
  <r>
    <s v="Bowman1"/>
    <x v="56"/>
    <x v="6"/>
    <x v="0"/>
    <m/>
    <m/>
    <x v="0"/>
    <m/>
    <x v="1"/>
    <x v="185"/>
    <s v="Cooper"/>
    <s v="Garrett"/>
    <s v="Marlins"/>
    <s v="1B"/>
    <m/>
    <n v="1"/>
    <m/>
    <x v="1067"/>
    <x v="39"/>
    <x v="1"/>
    <s v="G"/>
  </r>
  <r>
    <s v="Bowman1"/>
    <x v="56"/>
    <x v="6"/>
    <x v="0"/>
    <m/>
    <m/>
    <x v="0"/>
    <m/>
    <x v="1"/>
    <x v="565"/>
    <s v="Andujar"/>
    <s v="Miguel"/>
    <s v="Yankees"/>
    <s v="3B"/>
    <n v="25"/>
    <n v="1"/>
    <n v="2"/>
    <x v="1068"/>
    <x v="39"/>
    <x v="1"/>
    <s v="E $1"/>
  </r>
  <r>
    <s v="Bowman1"/>
    <x v="56"/>
    <x v="6"/>
    <x v="0"/>
    <m/>
    <m/>
    <x v="0"/>
    <m/>
    <x v="1"/>
    <x v="723"/>
    <s v="Nido"/>
    <s v="Thomas"/>
    <s v="Mets"/>
    <s v="C"/>
    <m/>
    <n v="1"/>
    <m/>
    <x v="1069"/>
    <x v="39"/>
    <x v="1"/>
    <s v="G"/>
  </r>
  <r>
    <s v="Bowman1"/>
    <x v="56"/>
    <x v="6"/>
    <x v="0"/>
    <m/>
    <m/>
    <x v="0"/>
    <m/>
    <x v="1"/>
    <x v="186"/>
    <s v="Flaherty"/>
    <s v="Jack"/>
    <s v="Cardinals"/>
    <s v="P"/>
    <m/>
    <n v="1"/>
    <m/>
    <x v="694"/>
    <x v="39"/>
    <x v="1"/>
    <s v="G"/>
  </r>
  <r>
    <s v="Bowman1"/>
    <x v="56"/>
    <x v="6"/>
    <x v="0"/>
    <m/>
    <m/>
    <x v="0"/>
    <m/>
    <x v="1"/>
    <x v="210"/>
    <s v="Sims"/>
    <s v="Lucas"/>
    <s v="Braves"/>
    <s v="P"/>
    <m/>
    <n v="1"/>
    <m/>
    <x v="1070"/>
    <x v="39"/>
    <x v="1"/>
    <s v="G"/>
  </r>
  <r>
    <s v="Bowman1"/>
    <x v="56"/>
    <x v="6"/>
    <x v="0"/>
    <m/>
    <m/>
    <x v="0"/>
    <m/>
    <x v="1"/>
    <x v="291"/>
    <s v="Delmonico"/>
    <s v="Nicky"/>
    <s v="White Sox"/>
    <s v="OF"/>
    <m/>
    <n v="1"/>
    <m/>
    <x v="1071"/>
    <x v="39"/>
    <x v="1"/>
    <s v="G"/>
  </r>
  <r>
    <s v="Bowman1"/>
    <x v="56"/>
    <x v="6"/>
    <x v="0"/>
    <m/>
    <m/>
    <x v="0"/>
    <m/>
    <x v="1"/>
    <x v="157"/>
    <s v="Fried"/>
    <s v="Max"/>
    <s v="Braves"/>
    <s v="P"/>
    <n v="26"/>
    <n v="1"/>
    <m/>
    <x v="438"/>
    <x v="39"/>
    <x v="1"/>
    <s v="G"/>
  </r>
  <r>
    <s v="Bowman1"/>
    <x v="56"/>
    <x v="6"/>
    <x v="0"/>
    <m/>
    <m/>
    <x v="0"/>
    <m/>
    <x v="1"/>
    <x v="132"/>
    <s v="Gohara"/>
    <s v="Luiz"/>
    <s v="Braves"/>
    <s v="P"/>
    <n v="24"/>
    <n v="1"/>
    <m/>
    <x v="426"/>
    <x v="39"/>
    <x v="1"/>
    <s v="G"/>
  </r>
  <r>
    <s v="Bowman1"/>
    <x v="56"/>
    <x v="6"/>
    <x v="0"/>
    <m/>
    <m/>
    <x v="0"/>
    <m/>
    <x v="1"/>
    <x v="718"/>
    <s v="McMahon"/>
    <s v="Ryan"/>
    <s v="Rockies"/>
    <s v="1B"/>
    <m/>
    <n v="1"/>
    <m/>
    <x v="1072"/>
    <x v="39"/>
    <x v="1"/>
    <s v="G"/>
  </r>
  <r>
    <s v="Bowman1"/>
    <x v="56"/>
    <x v="6"/>
    <x v="0"/>
    <s v="Camo"/>
    <m/>
    <x v="0"/>
    <m/>
    <x v="3"/>
    <x v="1741"/>
    <s v="Jackson"/>
    <s v="Alex"/>
    <s v="Braves"/>
    <s v="C"/>
    <m/>
    <n v="1"/>
    <m/>
    <x v="1073"/>
    <x v="379"/>
    <x v="1"/>
    <s v="G"/>
  </r>
  <r>
    <s v="Bowman1"/>
    <x v="56"/>
    <x v="6"/>
    <x v="0"/>
    <s v="Camo"/>
    <m/>
    <x v="0"/>
    <m/>
    <x v="3"/>
    <x v="1127"/>
    <s v="O'Neill"/>
    <s v="Tyler"/>
    <s v="Cardinals"/>
    <s v="OF"/>
    <n v="25"/>
    <n v="1"/>
    <m/>
    <x v="905"/>
    <x v="379"/>
    <x v="1"/>
    <s v="G"/>
  </r>
  <r>
    <s v="Bowman1"/>
    <x v="56"/>
    <x v="6"/>
    <x v="0"/>
    <s v="Camo"/>
    <m/>
    <x v="0"/>
    <m/>
    <x v="3"/>
    <x v="1742"/>
    <s v="Alvarez"/>
    <s v="Yadier"/>
    <s v="Dodgers"/>
    <s v="P"/>
    <m/>
    <n v="1"/>
    <m/>
    <x v="1074"/>
    <x v="379"/>
    <x v="1"/>
    <s v="G"/>
  </r>
  <r>
    <s v="Bowman1"/>
    <x v="56"/>
    <x v="6"/>
    <x v="0"/>
    <s v="Camo"/>
    <m/>
    <x v="0"/>
    <m/>
    <x v="3"/>
    <x v="1131"/>
    <s v="Kendall"/>
    <s v="Jeren"/>
    <s v="Dodgers"/>
    <s v="OF"/>
    <m/>
    <n v="1"/>
    <m/>
    <x v="906"/>
    <x v="379"/>
    <x v="1"/>
    <s v="G"/>
  </r>
  <r>
    <s v="Bowman1"/>
    <x v="56"/>
    <x v="6"/>
    <x v="0"/>
    <s v="Camo"/>
    <m/>
    <x v="0"/>
    <m/>
    <x v="3"/>
    <x v="1743"/>
    <s v="Bradley"/>
    <s v="Bobby"/>
    <s v="Indians"/>
    <s v="1B"/>
    <m/>
    <n v="1"/>
    <m/>
    <x v="1075"/>
    <x v="379"/>
    <x v="1"/>
    <s v="G"/>
  </r>
  <r>
    <s v="Bowman1"/>
    <x v="56"/>
    <x v="6"/>
    <x v="0"/>
    <s v="Camo"/>
    <m/>
    <x v="0"/>
    <m/>
    <x v="3"/>
    <x v="1133"/>
    <s v="Rodriguez"/>
    <s v="Alfredo"/>
    <s v="Reds"/>
    <s v="SS"/>
    <m/>
    <n v="1"/>
    <m/>
    <x v="688"/>
    <x v="379"/>
    <x v="1"/>
    <s v="G"/>
  </r>
  <r>
    <s v="Bowman1"/>
    <x v="56"/>
    <x v="6"/>
    <x v="0"/>
    <s v="Camo"/>
    <m/>
    <x v="0"/>
    <m/>
    <x v="3"/>
    <x v="1134"/>
    <s v="Trevino"/>
    <s v="Jose"/>
    <s v="Rangers"/>
    <s v="C"/>
    <m/>
    <n v="1"/>
    <m/>
    <x v="1076"/>
    <x v="379"/>
    <x v="1"/>
    <s v="G"/>
  </r>
  <r>
    <s v="Bowman1"/>
    <x v="56"/>
    <x v="6"/>
    <x v="0"/>
    <s v="Camo"/>
    <m/>
    <x v="0"/>
    <m/>
    <x v="3"/>
    <x v="1744"/>
    <s v="Allard"/>
    <s v="Kolby"/>
    <s v="Braves"/>
    <s v="P"/>
    <n v="23"/>
    <n v="1"/>
    <m/>
    <x v="627"/>
    <x v="379"/>
    <x v="1"/>
    <s v="G"/>
  </r>
  <r>
    <s v="Bowman1"/>
    <x v="56"/>
    <x v="6"/>
    <x v="0"/>
    <s v="Camo"/>
    <m/>
    <x v="0"/>
    <m/>
    <x v="3"/>
    <x v="1135"/>
    <s v="Ward"/>
    <s v="Taylor"/>
    <s v="Angels"/>
    <s v="C"/>
    <n v="27"/>
    <n v="1"/>
    <m/>
    <x v="343"/>
    <x v="379"/>
    <x v="1"/>
    <s v="G"/>
  </r>
  <r>
    <s v="Bowman1"/>
    <x v="56"/>
    <x v="6"/>
    <x v="0"/>
    <s v="Camo"/>
    <m/>
    <x v="0"/>
    <m/>
    <x v="3"/>
    <x v="1138"/>
    <s v="Nelson"/>
    <s v="James"/>
    <s v="Marlins"/>
    <s v="3B"/>
    <m/>
    <n v="1"/>
    <m/>
    <x v="1077"/>
    <x v="379"/>
    <x v="1"/>
    <s v="G"/>
  </r>
  <r>
    <s v="Bowman1"/>
    <x v="56"/>
    <x v="6"/>
    <x v="0"/>
    <s v="Camo"/>
    <m/>
    <x v="0"/>
    <m/>
    <x v="3"/>
    <x v="1108"/>
    <s v="Deichman"/>
    <s v="Greg"/>
    <s v="Athletics"/>
    <s v="OF"/>
    <m/>
    <n v="1"/>
    <m/>
    <x v="1078"/>
    <x v="379"/>
    <x v="1"/>
    <s v="G"/>
  </r>
  <r>
    <s v="Bowman1"/>
    <x v="56"/>
    <x v="6"/>
    <x v="0"/>
    <s v="Camo"/>
    <m/>
    <x v="0"/>
    <m/>
    <x v="3"/>
    <x v="1745"/>
    <s v="Sierra"/>
    <s v="Miguelangel"/>
    <s v="Astros"/>
    <s v="SS"/>
    <m/>
    <n v="1"/>
    <m/>
    <x v="1079"/>
    <x v="379"/>
    <x v="1"/>
    <s v="G"/>
  </r>
  <r>
    <s v="Bowman1"/>
    <x v="56"/>
    <x v="6"/>
    <x v="0"/>
    <s v="Camo"/>
    <m/>
    <x v="0"/>
    <m/>
    <x v="3"/>
    <x v="1146"/>
    <s v="Urias"/>
    <s v="Luis"/>
    <s v="Padres"/>
    <s v="2B"/>
    <n v="23"/>
    <n v="1"/>
    <m/>
    <x v="635"/>
    <x v="379"/>
    <x v="1"/>
    <s v="G"/>
  </r>
  <r>
    <s v="Bowman1"/>
    <x v="56"/>
    <x v="6"/>
    <x v="0"/>
    <s v="Camo"/>
    <m/>
    <x v="0"/>
    <m/>
    <x v="3"/>
    <x v="1746"/>
    <s v="Cody"/>
    <s v="Kyle"/>
    <s v="Rangers"/>
    <s v="P"/>
    <m/>
    <n v="1"/>
    <m/>
    <x v="1080"/>
    <x v="379"/>
    <x v="1"/>
    <s v="G"/>
  </r>
  <r>
    <s v="Bowman1"/>
    <x v="56"/>
    <x v="6"/>
    <x v="0"/>
    <s v="Camo"/>
    <m/>
    <x v="0"/>
    <m/>
    <x v="1"/>
    <x v="1152"/>
    <s v="Kingery"/>
    <s v="Scott"/>
    <s v="Phillies"/>
    <s v="2B"/>
    <m/>
    <n v="1"/>
    <m/>
    <x v="341"/>
    <x v="380"/>
    <x v="1"/>
    <s v="G"/>
  </r>
  <r>
    <s v="Bowman1"/>
    <x v="56"/>
    <x v="6"/>
    <x v="0"/>
    <s v="Camo"/>
    <m/>
    <x v="0"/>
    <m/>
    <x v="3"/>
    <x v="1747"/>
    <s v="Sheffield"/>
    <s v="Justus"/>
    <s v="Yankees"/>
    <s v="P"/>
    <n v="23"/>
    <n v="1"/>
    <m/>
    <x v="418"/>
    <x v="379"/>
    <x v="1"/>
    <s v="G"/>
  </r>
  <r>
    <s v="Bowman1"/>
    <x v="56"/>
    <x v="6"/>
    <x v="0"/>
    <s v="Camo"/>
    <m/>
    <x v="0"/>
    <m/>
    <x v="3"/>
    <x v="1748"/>
    <s v="Kilome"/>
    <s v="Franklyn"/>
    <s v="Phillies"/>
    <s v="P"/>
    <m/>
    <n v="1"/>
    <m/>
    <x v="720"/>
    <x v="379"/>
    <x v="1"/>
    <s v="G"/>
  </r>
  <r>
    <s v="Bowman1"/>
    <x v="56"/>
    <x v="6"/>
    <x v="0"/>
    <s v="Camo"/>
    <m/>
    <x v="0"/>
    <m/>
    <x v="3"/>
    <x v="1749"/>
    <s v="Holmes"/>
    <s v="Quentin"/>
    <s v="Indians"/>
    <s v="OF"/>
    <m/>
    <n v="1"/>
    <m/>
    <x v="827"/>
    <x v="379"/>
    <x v="1"/>
    <s v="G"/>
  </r>
  <r>
    <s v="Bowman1"/>
    <x v="56"/>
    <x v="6"/>
    <x v="0"/>
    <s v="Camo"/>
    <m/>
    <x v="0"/>
    <m/>
    <x v="3"/>
    <x v="1750"/>
    <s v="Howard"/>
    <s v="Spencer"/>
    <s v="Phillies"/>
    <s v="P"/>
    <m/>
    <n v="1"/>
    <m/>
    <x v="1081"/>
    <x v="379"/>
    <x v="1"/>
    <s v="G"/>
  </r>
  <r>
    <s v="Bowman1"/>
    <x v="56"/>
    <x v="6"/>
    <x v="0"/>
    <s v="Camo"/>
    <m/>
    <x v="0"/>
    <m/>
    <x v="3"/>
    <x v="1165"/>
    <s v="Haseley"/>
    <s v="Adam"/>
    <s v="Phillies"/>
    <s v="OF"/>
    <m/>
    <n v="1"/>
    <m/>
    <x v="824"/>
    <x v="379"/>
    <x v="1"/>
    <s v="G"/>
  </r>
  <r>
    <s v="Bowman1"/>
    <x v="56"/>
    <x v="6"/>
    <x v="0"/>
    <s v="Camo"/>
    <m/>
    <x v="0"/>
    <m/>
    <x v="3"/>
    <x v="1751"/>
    <s v="Fernandez"/>
    <s v="Junior"/>
    <s v="Cardinals"/>
    <s v="P"/>
    <m/>
    <n v="1"/>
    <m/>
    <x v="894"/>
    <x v="379"/>
    <x v="1"/>
    <s v="G"/>
  </r>
  <r>
    <s v="Bowman1"/>
    <x v="56"/>
    <x v="6"/>
    <x v="0"/>
    <s v="Camo"/>
    <m/>
    <x v="0"/>
    <m/>
    <x v="3"/>
    <x v="1172"/>
    <s v="Hall"/>
    <s v="DL"/>
    <s v="Orioles"/>
    <s v="P"/>
    <m/>
    <n v="1"/>
    <m/>
    <x v="796"/>
    <x v="379"/>
    <x v="1"/>
    <s v="G"/>
  </r>
  <r>
    <s v="Bowman1"/>
    <x v="56"/>
    <x v="6"/>
    <x v="0"/>
    <s v="Camo"/>
    <m/>
    <x v="0"/>
    <m/>
    <x v="3"/>
    <x v="1752"/>
    <s v="Romero"/>
    <s v="Jojo"/>
    <s v="Phillies"/>
    <s v="P"/>
    <m/>
    <n v="1"/>
    <m/>
    <x v="1082"/>
    <x v="379"/>
    <x v="1"/>
    <s v="G"/>
  </r>
  <r>
    <s v="Bowman1"/>
    <x v="56"/>
    <x v="6"/>
    <x v="0"/>
    <s v="Camo"/>
    <m/>
    <x v="0"/>
    <m/>
    <x v="3"/>
    <x v="908"/>
    <s v="Javier"/>
    <s v="wander"/>
    <s v="Twins"/>
    <s v="SS"/>
    <m/>
    <n v="1"/>
    <m/>
    <x v="1083"/>
    <x v="379"/>
    <x v="1"/>
    <s v="G"/>
  </r>
  <r>
    <s v="Bowman1"/>
    <x v="56"/>
    <x v="6"/>
    <x v="0"/>
    <s v="Camo"/>
    <m/>
    <x v="0"/>
    <m/>
    <x v="3"/>
    <x v="1180"/>
    <s v="Wilson"/>
    <s v="Bryce"/>
    <s v="Braves"/>
    <s v="P"/>
    <m/>
    <n v="1"/>
    <m/>
    <x v="1084"/>
    <x v="379"/>
    <x v="1"/>
    <s v="G"/>
  </r>
  <r>
    <s v="Bowman1"/>
    <x v="56"/>
    <x v="6"/>
    <x v="0"/>
    <s v="Camo"/>
    <m/>
    <x v="0"/>
    <m/>
    <x v="3"/>
    <x v="1753"/>
    <s v="Adell"/>
    <s v="Jo"/>
    <s v="Angels"/>
    <s v="OF"/>
    <m/>
    <n v="1"/>
    <m/>
    <x v="807"/>
    <x v="379"/>
    <x v="1"/>
    <s v="G"/>
  </r>
  <r>
    <s v="Bowman1"/>
    <x v="56"/>
    <x v="6"/>
    <x v="0"/>
    <s v="Camo"/>
    <m/>
    <x v="0"/>
    <m/>
    <x v="3"/>
    <x v="1184"/>
    <s v="Whitley"/>
    <s v="Forrest"/>
    <s v="Astros"/>
    <s v="P"/>
    <m/>
    <n v="1"/>
    <m/>
    <x v="776"/>
    <x v="379"/>
    <x v="1"/>
    <s v="G"/>
  </r>
  <r>
    <s v="Bowman1"/>
    <x v="56"/>
    <x v="6"/>
    <x v="0"/>
    <m/>
    <m/>
    <x v="0"/>
    <m/>
    <x v="1"/>
    <x v="1754"/>
    <s v="Acuna Jr."/>
    <s v="Ronald"/>
    <s v="Braves"/>
    <s v="OF"/>
    <m/>
    <n v="1"/>
    <n v="5"/>
    <x v="703"/>
    <x v="39"/>
    <x v="1"/>
    <s v="D $5"/>
  </r>
  <r>
    <s v="Bowman1"/>
    <x v="56"/>
    <x v="6"/>
    <x v="0"/>
    <m/>
    <m/>
    <x v="0"/>
    <m/>
    <x v="3"/>
    <x v="1755"/>
    <s v="Johnson"/>
    <s v="Daniel"/>
    <s v="Nationals"/>
    <s v="OF"/>
    <m/>
    <n v="1"/>
    <m/>
    <x v="1085"/>
    <x v="381"/>
    <x v="1"/>
    <s v="G"/>
  </r>
  <r>
    <s v="Bowman1"/>
    <x v="56"/>
    <x v="6"/>
    <x v="0"/>
    <m/>
    <m/>
    <x v="0"/>
    <m/>
    <x v="3"/>
    <x v="1756"/>
    <s v="Harvey"/>
    <s v="Hunter"/>
    <s v="Orioles"/>
    <s v="P"/>
    <m/>
    <n v="1"/>
    <m/>
    <x v="1086"/>
    <x v="381"/>
    <x v="1"/>
    <s v="G"/>
  </r>
  <r>
    <s v="Bowman1"/>
    <x v="56"/>
    <x v="6"/>
    <x v="0"/>
    <m/>
    <m/>
    <x v="0"/>
    <m/>
    <x v="3"/>
    <x v="1757"/>
    <s v="Knapp"/>
    <s v="Aaron"/>
    <s v="Marlins"/>
    <s v="OF"/>
    <m/>
    <n v="1"/>
    <m/>
    <x v="1087"/>
    <x v="381"/>
    <x v="1"/>
    <s v="G"/>
  </r>
  <r>
    <s v="Bowman1"/>
    <x v="56"/>
    <x v="6"/>
    <x v="0"/>
    <m/>
    <m/>
    <x v="0"/>
    <m/>
    <x v="3"/>
    <x v="1758"/>
    <s v="Kieboom"/>
    <s v="Carter"/>
    <s v="Nationals"/>
    <s v="SS"/>
    <n v="22"/>
    <n v="1"/>
    <m/>
    <x v="771"/>
    <x v="381"/>
    <x v="1"/>
    <s v="G"/>
  </r>
  <r>
    <s v="Bowman1"/>
    <x v="56"/>
    <x v="6"/>
    <x v="0"/>
    <m/>
    <m/>
    <x v="0"/>
    <m/>
    <x v="3"/>
    <x v="1741"/>
    <s v="Jackson"/>
    <s v="Alex"/>
    <s v="Braves"/>
    <s v="C"/>
    <m/>
    <n v="1"/>
    <m/>
    <x v="1073"/>
    <x v="381"/>
    <x v="1"/>
    <s v="G"/>
  </r>
  <r>
    <s v="Bowman1"/>
    <x v="56"/>
    <x v="6"/>
    <x v="0"/>
    <m/>
    <m/>
    <x v="0"/>
    <m/>
    <x v="3"/>
    <x v="1123"/>
    <s v="Williams"/>
    <s v="Justin"/>
    <s v="Rays"/>
    <s v="OF"/>
    <m/>
    <n v="1"/>
    <m/>
    <x v="1088"/>
    <x v="381"/>
    <x v="1"/>
    <s v="G"/>
  </r>
  <r>
    <s v="Bowman1"/>
    <x v="56"/>
    <x v="6"/>
    <x v="0"/>
    <m/>
    <m/>
    <x v="0"/>
    <m/>
    <x v="3"/>
    <x v="1759"/>
    <s v="Tellez"/>
    <s v="Rowdy"/>
    <s v="Blue Jays"/>
    <s v="1B"/>
    <n v="25"/>
    <n v="1"/>
    <m/>
    <x v="423"/>
    <x v="381"/>
    <x v="2"/>
    <s v="G"/>
  </r>
  <r>
    <s v="Bowman1"/>
    <x v="56"/>
    <x v="6"/>
    <x v="0"/>
    <m/>
    <m/>
    <x v="0"/>
    <m/>
    <x v="3"/>
    <x v="1760"/>
    <s v="Lauer"/>
    <s v="Eric"/>
    <s v="Padres"/>
    <s v="P"/>
    <m/>
    <n v="1"/>
    <m/>
    <x v="943"/>
    <x v="381"/>
    <x v="1"/>
    <s v="G"/>
  </r>
  <r>
    <s v="Bowman1"/>
    <x v="56"/>
    <x v="6"/>
    <x v="0"/>
    <m/>
    <m/>
    <x v="0"/>
    <m/>
    <x v="3"/>
    <x v="1761"/>
    <s v="Smith"/>
    <s v="Will"/>
    <s v="Dodgers"/>
    <s v="C"/>
    <m/>
    <n v="1"/>
    <m/>
    <x v="825"/>
    <x v="381"/>
    <x v="1"/>
    <s v="G"/>
  </r>
  <r>
    <s v="Bowman1"/>
    <x v="56"/>
    <x v="6"/>
    <x v="0"/>
    <m/>
    <m/>
    <x v="0"/>
    <m/>
    <x v="3"/>
    <x v="1130"/>
    <s v="Robert"/>
    <s v="Luis"/>
    <s v="White Sox"/>
    <s v="OF"/>
    <n v="23"/>
    <n v="1"/>
    <m/>
    <x v="1089"/>
    <x v="381"/>
    <x v="1"/>
    <s v="G"/>
  </r>
  <r>
    <s v="Bowman1"/>
    <x v="56"/>
    <x v="6"/>
    <x v="0"/>
    <m/>
    <m/>
    <x v="0"/>
    <m/>
    <x v="3"/>
    <x v="1742"/>
    <s v="Alvarez"/>
    <s v="Yadier"/>
    <s v="Dodgers"/>
    <s v="P"/>
    <m/>
    <n v="1"/>
    <m/>
    <x v="1074"/>
    <x v="381"/>
    <x v="1"/>
    <s v="G"/>
  </r>
  <r>
    <s v="Bowman1"/>
    <x v="56"/>
    <x v="6"/>
    <x v="0"/>
    <m/>
    <m/>
    <x v="0"/>
    <m/>
    <x v="3"/>
    <x v="1743"/>
    <s v="Bradley"/>
    <s v="Bobby"/>
    <s v="Indians"/>
    <s v="1B"/>
    <m/>
    <n v="1"/>
    <m/>
    <x v="1075"/>
    <x v="381"/>
    <x v="1"/>
    <s v="G"/>
  </r>
  <r>
    <s v="Bowman1"/>
    <x v="56"/>
    <x v="6"/>
    <x v="0"/>
    <m/>
    <m/>
    <x v="0"/>
    <m/>
    <x v="3"/>
    <x v="1132"/>
    <s v="Ellis"/>
    <s v="Drew"/>
    <s v="DiamondBacks"/>
    <s v="3B"/>
    <m/>
    <n v="1"/>
    <m/>
    <x v="858"/>
    <x v="381"/>
    <x v="1"/>
    <s v="G"/>
  </r>
  <r>
    <s v="Bowman1"/>
    <x v="56"/>
    <x v="6"/>
    <x v="0"/>
    <m/>
    <m/>
    <x v="0"/>
    <m/>
    <x v="3"/>
    <x v="1133"/>
    <s v="Rodriguez"/>
    <s v="Alfredo"/>
    <s v="Indians"/>
    <s v="SS"/>
    <m/>
    <n v="1"/>
    <m/>
    <x v="688"/>
    <x v="381"/>
    <x v="1"/>
    <s v="G"/>
  </r>
  <r>
    <s v="Bowman1"/>
    <x v="56"/>
    <x v="6"/>
    <x v="0"/>
    <m/>
    <m/>
    <x v="0"/>
    <m/>
    <x v="3"/>
    <x v="1135"/>
    <s v="Ward"/>
    <s v="Taylor"/>
    <s v="Angels"/>
    <s v="C"/>
    <n v="27"/>
    <n v="1"/>
    <m/>
    <x v="343"/>
    <x v="381"/>
    <x v="1"/>
    <s v="G"/>
  </r>
  <r>
    <s v="Bowman1"/>
    <x v="56"/>
    <x v="6"/>
    <x v="0"/>
    <m/>
    <m/>
    <x v="0"/>
    <m/>
    <x v="3"/>
    <x v="1136"/>
    <s v="Randolph"/>
    <s v="Cornelius"/>
    <s v="Phillies"/>
    <s v="OF"/>
    <m/>
    <n v="1"/>
    <m/>
    <x v="1090"/>
    <x v="381"/>
    <x v="1"/>
    <s v="G"/>
  </r>
  <r>
    <s v="Bowman1"/>
    <x v="56"/>
    <x v="6"/>
    <x v="0"/>
    <m/>
    <m/>
    <x v="0"/>
    <m/>
    <x v="3"/>
    <x v="1138"/>
    <s v="Nelson"/>
    <s v="James"/>
    <s v="Marlins"/>
    <s v="3B"/>
    <m/>
    <n v="1"/>
    <m/>
    <x v="1077"/>
    <x v="381"/>
    <x v="1"/>
    <s v="G"/>
  </r>
  <r>
    <s v="Bowman1"/>
    <x v="56"/>
    <x v="6"/>
    <x v="0"/>
    <m/>
    <m/>
    <x v="0"/>
    <m/>
    <x v="3"/>
    <x v="1762"/>
    <s v="Ockimey"/>
    <s v="Josh"/>
    <s v="Red Sox"/>
    <s v="1B"/>
    <m/>
    <n v="1"/>
    <m/>
    <x v="1091"/>
    <x v="381"/>
    <x v="1"/>
    <s v="G"/>
  </r>
  <r>
    <s v="Bowman1"/>
    <x v="56"/>
    <x v="6"/>
    <x v="0"/>
    <s v="Green Retail"/>
    <s v="/99"/>
    <x v="0"/>
    <m/>
    <x v="3"/>
    <x v="1763"/>
    <s v="Martin"/>
    <s v="Jason"/>
    <s v="Pirates"/>
    <s v="OF"/>
    <m/>
    <n v="1"/>
    <m/>
    <x v="1092"/>
    <x v="382"/>
    <x v="1"/>
    <s v="G"/>
  </r>
  <r>
    <s v="Bowman1"/>
    <x v="56"/>
    <x v="6"/>
    <x v="0"/>
    <m/>
    <m/>
    <x v="0"/>
    <m/>
    <x v="3"/>
    <x v="1764"/>
    <s v="Garrett"/>
    <s v="Braxton"/>
    <s v="Marlins"/>
    <s v="P"/>
    <m/>
    <n v="1"/>
    <m/>
    <x v="666"/>
    <x v="381"/>
    <x v="1"/>
    <s v="G"/>
  </r>
  <r>
    <s v="Bowman1"/>
    <x v="56"/>
    <x v="6"/>
    <x v="0"/>
    <m/>
    <m/>
    <x v="0"/>
    <m/>
    <x v="3"/>
    <x v="1765"/>
    <s v="Rogers"/>
    <s v="Brendan"/>
    <s v="Rockies"/>
    <s v="SS"/>
    <m/>
    <n v="1"/>
    <m/>
    <x v="1093"/>
    <x v="381"/>
    <x v="1"/>
    <s v="G"/>
  </r>
  <r>
    <s v="Bowman1"/>
    <x v="56"/>
    <x v="6"/>
    <x v="0"/>
    <m/>
    <m/>
    <x v="0"/>
    <m/>
    <x v="3"/>
    <x v="1141"/>
    <s v="Isabel"/>
    <s v="Ibandel"/>
    <s v="Dodgers"/>
    <s v="1B"/>
    <m/>
    <n v="1"/>
    <m/>
    <x v="1094"/>
    <x v="381"/>
    <x v="1"/>
    <s v="G"/>
  </r>
  <r>
    <s v="Bowman1"/>
    <x v="56"/>
    <x v="6"/>
    <x v="0"/>
    <m/>
    <m/>
    <x v="0"/>
    <m/>
    <x v="3"/>
    <x v="1766"/>
    <s v="Greene"/>
    <s v="Hunter"/>
    <s v="Reds"/>
    <s v="P"/>
    <n v="21"/>
    <n v="1"/>
    <m/>
    <x v="1095"/>
    <x v="381"/>
    <x v="1"/>
    <s v="G"/>
  </r>
  <r>
    <s v="Bowman1"/>
    <x v="56"/>
    <x v="6"/>
    <x v="0"/>
    <m/>
    <m/>
    <x v="0"/>
    <m/>
    <x v="3"/>
    <x v="1142"/>
    <s v="Gordon"/>
    <s v="Nick"/>
    <s v="Twins"/>
    <s v="SS"/>
    <m/>
    <n v="1"/>
    <m/>
    <x v="886"/>
    <x v="381"/>
    <x v="1"/>
    <s v="G"/>
  </r>
  <r>
    <s v="Bowman1"/>
    <x v="56"/>
    <x v="6"/>
    <x v="0"/>
    <m/>
    <m/>
    <x v="0"/>
    <m/>
    <x v="3"/>
    <x v="1745"/>
    <s v="Sierra"/>
    <s v="Miguelangel"/>
    <s v="Astros"/>
    <s v="SS"/>
    <m/>
    <n v="1"/>
    <m/>
    <x v="1079"/>
    <x v="381"/>
    <x v="1"/>
    <s v="G"/>
  </r>
  <r>
    <s v="Bowman1"/>
    <x v="56"/>
    <x v="6"/>
    <x v="0"/>
    <m/>
    <m/>
    <x v="0"/>
    <m/>
    <x v="3"/>
    <x v="1143"/>
    <s v="Lange"/>
    <s v="Alex"/>
    <s v="Cubs"/>
    <s v="P"/>
    <m/>
    <n v="1"/>
    <m/>
    <x v="755"/>
    <x v="381"/>
    <x v="1"/>
    <s v="G"/>
  </r>
  <r>
    <s v="Bowman1"/>
    <x v="56"/>
    <x v="6"/>
    <x v="0"/>
    <m/>
    <m/>
    <x v="0"/>
    <m/>
    <x v="3"/>
    <x v="1145"/>
    <s v="Zeuch"/>
    <s v="TJ"/>
    <s v="Blue Jays"/>
    <s v="P"/>
    <m/>
    <n v="1"/>
    <m/>
    <x v="785"/>
    <x v="381"/>
    <x v="1"/>
    <s v="G"/>
  </r>
  <r>
    <s v="Bowman1"/>
    <x v="56"/>
    <x v="6"/>
    <x v="0"/>
    <m/>
    <m/>
    <x v="0"/>
    <m/>
    <x v="3"/>
    <x v="1146"/>
    <s v="Urias"/>
    <s v="Luis"/>
    <s v="Padres"/>
    <s v="2B"/>
    <n v="23"/>
    <n v="1"/>
    <m/>
    <x v="635"/>
    <x v="381"/>
    <x v="1"/>
    <s v="G"/>
  </r>
  <r>
    <s v="Bowman1"/>
    <x v="56"/>
    <x v="6"/>
    <x v="0"/>
    <m/>
    <m/>
    <x v="0"/>
    <m/>
    <x v="3"/>
    <x v="1149"/>
    <s v="Miller"/>
    <s v="Brian"/>
    <s v="Marlins"/>
    <s v="OF"/>
    <m/>
    <n v="1"/>
    <m/>
    <x v="764"/>
    <x v="381"/>
    <x v="1"/>
    <s v="G"/>
  </r>
  <r>
    <s v="Bowman1"/>
    <x v="56"/>
    <x v="6"/>
    <x v="0"/>
    <m/>
    <m/>
    <x v="0"/>
    <m/>
    <x v="3"/>
    <x v="1746"/>
    <s v="Cody"/>
    <s v="Kyle"/>
    <s v="Rangers"/>
    <s v="P"/>
    <m/>
    <n v="1"/>
    <m/>
    <x v="1080"/>
    <x v="381"/>
    <x v="1"/>
    <s v="G"/>
  </r>
  <r>
    <s v="Bowman1"/>
    <x v="56"/>
    <x v="6"/>
    <x v="0"/>
    <m/>
    <m/>
    <x v="0"/>
    <m/>
    <x v="1"/>
    <x v="1152"/>
    <s v="Kingery"/>
    <s v="Scott"/>
    <s v="Phillies"/>
    <s v="2B"/>
    <m/>
    <n v="1"/>
    <m/>
    <x v="341"/>
    <x v="39"/>
    <x v="1"/>
    <s v="G"/>
  </r>
  <r>
    <s v="Bowman1"/>
    <x v="56"/>
    <x v="6"/>
    <x v="0"/>
    <m/>
    <m/>
    <x v="0"/>
    <m/>
    <x v="3"/>
    <x v="1767"/>
    <s v="Baez"/>
    <s v="Michael"/>
    <s v="Padres"/>
    <s v="P"/>
    <m/>
    <n v="1"/>
    <m/>
    <x v="1096"/>
    <x v="381"/>
    <x v="1"/>
    <s v="G"/>
  </r>
  <r>
    <s v="Bowman1"/>
    <x v="56"/>
    <x v="6"/>
    <x v="0"/>
    <m/>
    <m/>
    <x v="0"/>
    <m/>
    <x v="3"/>
    <x v="1153"/>
    <s v="McKay"/>
    <s v="Brendan"/>
    <s v="Rays"/>
    <s v="1B/P"/>
    <m/>
    <n v="1"/>
    <m/>
    <x v="812"/>
    <x v="381"/>
    <x v="1"/>
    <s v="G"/>
  </r>
  <r>
    <s v="Bowman1"/>
    <x v="56"/>
    <x v="6"/>
    <x v="0"/>
    <m/>
    <m/>
    <x v="0"/>
    <m/>
    <x v="3"/>
    <x v="1747"/>
    <s v="Sheffield"/>
    <s v="Justus"/>
    <s v="Yankees"/>
    <s v="P"/>
    <n v="23"/>
    <n v="1"/>
    <m/>
    <x v="418"/>
    <x v="381"/>
    <x v="1"/>
    <s v="G"/>
  </r>
  <r>
    <s v="Bowman1"/>
    <x v="56"/>
    <x v="6"/>
    <x v="0"/>
    <m/>
    <m/>
    <x v="0"/>
    <m/>
    <x v="3"/>
    <x v="1768"/>
    <s v="Gonzalez"/>
    <s v="Merandy"/>
    <s v="Marlins"/>
    <s v="P"/>
    <m/>
    <n v="1"/>
    <m/>
    <x v="1097"/>
    <x v="381"/>
    <x v="1"/>
    <s v="G"/>
  </r>
  <r>
    <s v="Bowman1"/>
    <x v="56"/>
    <x v="6"/>
    <x v="0"/>
    <m/>
    <m/>
    <x v="0"/>
    <m/>
    <x v="3"/>
    <x v="1154"/>
    <s v="Toussaint"/>
    <s v="Touki"/>
    <s v="Braves"/>
    <s v="P"/>
    <n v="23"/>
    <n v="1"/>
    <m/>
    <x v="466"/>
    <x v="381"/>
    <x v="1"/>
    <s v="G"/>
  </r>
  <r>
    <s v="Bowman1"/>
    <x v="56"/>
    <x v="6"/>
    <x v="0"/>
    <m/>
    <m/>
    <x v="0"/>
    <m/>
    <x v="3"/>
    <x v="1155"/>
    <s v="Gimenez"/>
    <s v="Andres"/>
    <s v="Mets"/>
    <s v="SS"/>
    <m/>
    <n v="1"/>
    <m/>
    <x v="1098"/>
    <x v="381"/>
    <x v="1"/>
    <s v="G"/>
  </r>
  <r>
    <s v="Bowman1"/>
    <x v="56"/>
    <x v="6"/>
    <x v="0"/>
    <m/>
    <m/>
    <x v="0"/>
    <m/>
    <x v="3"/>
    <x v="1769"/>
    <s v="Voth"/>
    <s v="Austin"/>
    <s v="Nationals"/>
    <s v="P"/>
    <m/>
    <n v="1"/>
    <m/>
    <x v="674"/>
    <x v="381"/>
    <x v="1"/>
    <s v="G"/>
  </r>
  <r>
    <s v="Bowman1"/>
    <x v="56"/>
    <x v="6"/>
    <x v="0"/>
    <m/>
    <m/>
    <x v="0"/>
    <m/>
    <x v="3"/>
    <x v="1157"/>
    <s v="Garcia"/>
    <s v="Luis"/>
    <s v="Phillies"/>
    <s v="SS"/>
    <m/>
    <n v="1"/>
    <m/>
    <x v="1099"/>
    <x v="381"/>
    <x v="1"/>
    <s v="G"/>
  </r>
  <r>
    <s v="Bowman1"/>
    <x v="56"/>
    <x v="6"/>
    <x v="0"/>
    <m/>
    <m/>
    <x v="0"/>
    <m/>
    <x v="3"/>
    <x v="1159"/>
    <s v="Kalish"/>
    <s v="Jake"/>
    <s v="Royals"/>
    <s v="P"/>
    <m/>
    <n v="1"/>
    <m/>
    <x v="1100"/>
    <x v="381"/>
    <x v="1"/>
    <s v="G"/>
  </r>
  <r>
    <s v="Bowman1"/>
    <x v="56"/>
    <x v="6"/>
    <x v="0"/>
    <m/>
    <m/>
    <x v="0"/>
    <m/>
    <x v="3"/>
    <x v="1770"/>
    <s v="Long"/>
    <s v="Shed"/>
    <s v="Reds"/>
    <s v="2B"/>
    <m/>
    <n v="1"/>
    <m/>
    <x v="1101"/>
    <x v="381"/>
    <x v="1"/>
    <s v="G"/>
  </r>
  <r>
    <s v="Bowman1"/>
    <x v="56"/>
    <x v="6"/>
    <x v="0"/>
    <m/>
    <m/>
    <x v="0"/>
    <m/>
    <x v="3"/>
    <x v="1160"/>
    <s v="Ruiz"/>
    <s v="Keibert"/>
    <s v="Dodgers"/>
    <s v="C"/>
    <m/>
    <n v="1"/>
    <m/>
    <x v="1102"/>
    <x v="381"/>
    <x v="1"/>
    <s v="G"/>
  </r>
  <r>
    <s v="Bowman1"/>
    <x v="56"/>
    <x v="6"/>
    <x v="0"/>
    <m/>
    <m/>
    <x v="0"/>
    <m/>
    <x v="3"/>
    <x v="1771"/>
    <s v="Dunn"/>
    <s v="Justin"/>
    <s v="Mets"/>
    <s v="P"/>
    <m/>
    <n v="1"/>
    <m/>
    <x v="768"/>
    <x v="381"/>
    <x v="1"/>
    <s v="G"/>
  </r>
  <r>
    <s v="Bowman1"/>
    <x v="56"/>
    <x v="6"/>
    <x v="0"/>
    <m/>
    <m/>
    <x v="0"/>
    <m/>
    <x v="3"/>
    <x v="1748"/>
    <s v="Kilome"/>
    <s v="Franklyn"/>
    <s v="Phillies"/>
    <s v="P"/>
    <m/>
    <n v="1"/>
    <m/>
    <x v="720"/>
    <x v="381"/>
    <x v="1"/>
    <s v="G"/>
  </r>
  <r>
    <s v="Bowman1"/>
    <x v="56"/>
    <x v="6"/>
    <x v="0"/>
    <m/>
    <m/>
    <x v="0"/>
    <m/>
    <x v="3"/>
    <x v="1772"/>
    <s v="Dunning"/>
    <s v="Dane"/>
    <s v="White Sox"/>
    <s v="P"/>
    <m/>
    <n v="1"/>
    <m/>
    <x v="881"/>
    <x v="381"/>
    <x v="1"/>
    <s v="G"/>
  </r>
  <r>
    <s v="Bowman1"/>
    <x v="56"/>
    <x v="6"/>
    <x v="0"/>
    <m/>
    <m/>
    <x v="0"/>
    <m/>
    <x v="3"/>
    <x v="1163"/>
    <s v="Mills"/>
    <s v="McKenzie"/>
    <s v="Phillies"/>
    <s v="P"/>
    <m/>
    <n v="1"/>
    <m/>
    <x v="1103"/>
    <x v="381"/>
    <x v="1"/>
    <s v="G"/>
  </r>
  <r>
    <s v="Bowman1"/>
    <x v="56"/>
    <x v="6"/>
    <x v="0"/>
    <m/>
    <m/>
    <x v="0"/>
    <m/>
    <x v="3"/>
    <x v="1749"/>
    <s v="Holmes"/>
    <s v="Quentin"/>
    <s v="Indians"/>
    <s v="OF"/>
    <m/>
    <n v="1"/>
    <m/>
    <x v="827"/>
    <x v="381"/>
    <x v="1"/>
    <s v="G"/>
  </r>
  <r>
    <s v="Bowman1"/>
    <x v="56"/>
    <x v="6"/>
    <x v="0"/>
    <m/>
    <m/>
    <x v="0"/>
    <m/>
    <x v="3"/>
    <x v="1773"/>
    <s v="Soroka"/>
    <s v="Mike"/>
    <s v="Braves"/>
    <s v="P"/>
    <n v="23"/>
    <n v="1"/>
    <m/>
    <x v="414"/>
    <x v="381"/>
    <x v="1"/>
    <s v="G"/>
  </r>
  <r>
    <s v="Bowman1"/>
    <x v="56"/>
    <x v="6"/>
    <x v="0"/>
    <m/>
    <m/>
    <x v="0"/>
    <m/>
    <x v="3"/>
    <x v="1164"/>
    <s v="Gonsalves"/>
    <s v="Stephen"/>
    <s v="Twins"/>
    <s v="P"/>
    <m/>
    <n v="1"/>
    <m/>
    <x v="1104"/>
    <x v="381"/>
    <x v="1"/>
    <s v="G"/>
  </r>
  <r>
    <s v="Bowman1"/>
    <x v="56"/>
    <x v="6"/>
    <x v="0"/>
    <m/>
    <m/>
    <x v="0"/>
    <m/>
    <x v="3"/>
    <x v="1750"/>
    <s v="Howard"/>
    <s v="Spencer"/>
    <s v="Phillies"/>
    <s v="P"/>
    <m/>
    <n v="1"/>
    <m/>
    <x v="1081"/>
    <x v="381"/>
    <x v="1"/>
    <s v="G"/>
  </r>
  <r>
    <s v="Bowman1"/>
    <x v="56"/>
    <x v="6"/>
    <x v="0"/>
    <m/>
    <m/>
    <x v="0"/>
    <m/>
    <x v="3"/>
    <x v="1774"/>
    <s v="Vilade"/>
    <s v="Ryan"/>
    <s v="Rockies"/>
    <s v="3B"/>
    <m/>
    <n v="1"/>
    <m/>
    <x v="760"/>
    <x v="381"/>
    <x v="1"/>
    <s v="G"/>
  </r>
  <r>
    <s v="Bowman1"/>
    <x v="56"/>
    <x v="6"/>
    <x v="0"/>
    <m/>
    <m/>
    <x v="0"/>
    <m/>
    <x v="3"/>
    <x v="1775"/>
    <s v="Lewis"/>
    <s v="Royce"/>
    <s v="Twins"/>
    <s v="SS"/>
    <m/>
    <n v="1"/>
    <m/>
    <x v="730"/>
    <x v="381"/>
    <x v="1"/>
    <s v="G"/>
  </r>
  <r>
    <s v="Bowman1"/>
    <x v="56"/>
    <x v="6"/>
    <x v="0"/>
    <m/>
    <m/>
    <x v="0"/>
    <m/>
    <x v="3"/>
    <x v="1751"/>
    <s v="Fernandez"/>
    <s v="Junior"/>
    <s v="Cardinals"/>
    <s v="P"/>
    <m/>
    <n v="1"/>
    <m/>
    <x v="894"/>
    <x v="381"/>
    <x v="1"/>
    <s v="G"/>
  </r>
  <r>
    <s v="Bowman1"/>
    <x v="56"/>
    <x v="6"/>
    <x v="0"/>
    <m/>
    <m/>
    <x v="0"/>
    <m/>
    <x v="3"/>
    <x v="1776"/>
    <s v="White"/>
    <s v="Evan"/>
    <s v="Mariners"/>
    <s v="1B"/>
    <m/>
    <n v="1"/>
    <m/>
    <x v="874"/>
    <x v="381"/>
    <x v="1"/>
    <s v="G"/>
  </r>
  <r>
    <s v="Bowman1"/>
    <x v="56"/>
    <x v="6"/>
    <x v="0"/>
    <m/>
    <m/>
    <x v="0"/>
    <m/>
    <x v="3"/>
    <x v="1777"/>
    <s v="Allen"/>
    <s v="Logan"/>
    <s v="Padres"/>
    <s v="P"/>
    <m/>
    <n v="1"/>
    <m/>
    <x v="1105"/>
    <x v="381"/>
    <x v="1"/>
    <s v="G"/>
  </r>
  <r>
    <s v="Bowman1"/>
    <x v="56"/>
    <x v="6"/>
    <x v="0"/>
    <m/>
    <m/>
    <x v="0"/>
    <m/>
    <x v="3"/>
    <x v="1168"/>
    <s v="Torres"/>
    <s v="Gleyber"/>
    <s v="Yankees"/>
    <s v="3B"/>
    <n v="24"/>
    <n v="1"/>
    <n v="1"/>
    <x v="685"/>
    <x v="381"/>
    <x v="1"/>
    <s v="E $1"/>
  </r>
  <r>
    <s v="Bowman1"/>
    <x v="56"/>
    <x v="6"/>
    <x v="0"/>
    <m/>
    <m/>
    <x v="0"/>
    <m/>
    <x v="3"/>
    <x v="1170"/>
    <s v="Sauer"/>
    <s v="Matt"/>
    <s v="Yankees"/>
    <s v="P"/>
    <m/>
    <n v="1"/>
    <m/>
    <x v="1106"/>
    <x v="381"/>
    <x v="1"/>
    <s v="G"/>
  </r>
  <r>
    <s v="Bowman1"/>
    <x v="56"/>
    <x v="6"/>
    <x v="0"/>
    <m/>
    <m/>
    <x v="0"/>
    <m/>
    <x v="3"/>
    <x v="1171"/>
    <s v="White"/>
    <s v="Mitchell"/>
    <s v="Dodgers"/>
    <s v="P"/>
    <m/>
    <n v="1"/>
    <m/>
    <x v="1107"/>
    <x v="381"/>
    <x v="1"/>
    <s v="G"/>
  </r>
  <r>
    <s v="Bowman1"/>
    <x v="56"/>
    <x v="6"/>
    <x v="0"/>
    <m/>
    <m/>
    <x v="0"/>
    <m/>
    <x v="3"/>
    <x v="1778"/>
    <s v="Solak"/>
    <s v="Nick"/>
    <s v="Yankees"/>
    <s v="2B"/>
    <m/>
    <n v="1"/>
    <m/>
    <x v="683"/>
    <x v="381"/>
    <x v="1"/>
    <s v="G"/>
  </r>
  <r>
    <s v="Bowman1"/>
    <x v="56"/>
    <x v="6"/>
    <x v="0"/>
    <m/>
    <m/>
    <x v="0"/>
    <m/>
    <x v="3"/>
    <x v="920"/>
    <s v="Rodriguez"/>
    <s v="Chris"/>
    <s v="Angels"/>
    <s v="P"/>
    <m/>
    <n v="1"/>
    <m/>
    <x v="1108"/>
    <x v="381"/>
    <x v="1"/>
    <s v="G"/>
  </r>
  <r>
    <s v="Bowman1"/>
    <x v="56"/>
    <x v="6"/>
    <x v="0"/>
    <m/>
    <m/>
    <x v="0"/>
    <m/>
    <x v="3"/>
    <x v="1173"/>
    <s v="Howard"/>
    <s v="Sam"/>
    <s v="Rockies"/>
    <s v="P"/>
    <m/>
    <n v="1"/>
    <m/>
    <x v="1109"/>
    <x v="381"/>
    <x v="1"/>
    <s v="G"/>
  </r>
  <r>
    <s v="Bowman1"/>
    <x v="56"/>
    <x v="6"/>
    <x v="0"/>
    <m/>
    <m/>
    <x v="0"/>
    <m/>
    <x v="3"/>
    <x v="1752"/>
    <s v="Romero"/>
    <s v="Jojo"/>
    <s v="Phillies"/>
    <s v="P"/>
    <m/>
    <n v="1"/>
    <m/>
    <x v="1082"/>
    <x v="381"/>
    <x v="1"/>
    <s v="G"/>
  </r>
  <r>
    <s v="Bowman1"/>
    <x v="56"/>
    <x v="6"/>
    <x v="0"/>
    <m/>
    <m/>
    <x v="0"/>
    <m/>
    <x v="3"/>
    <x v="1779"/>
    <s v="Tatis Jr."/>
    <s v="Fernando"/>
    <s v="Padres"/>
    <s v="SS"/>
    <m/>
    <n v="1"/>
    <m/>
    <x v="787"/>
    <x v="381"/>
    <x v="1"/>
    <s v="G"/>
  </r>
  <r>
    <s v="Bowman1"/>
    <x v="56"/>
    <x v="6"/>
    <x v="0"/>
    <m/>
    <m/>
    <x v="0"/>
    <m/>
    <x v="3"/>
    <x v="1780"/>
    <s v="Quantrill"/>
    <s v="Cal"/>
    <s v="Padres"/>
    <s v="P"/>
    <n v="24"/>
    <n v="1"/>
    <m/>
    <x v="670"/>
    <x v="381"/>
    <x v="1"/>
    <s v="G"/>
  </r>
  <r>
    <s v="Bowman1"/>
    <x v="56"/>
    <x v="6"/>
    <x v="0"/>
    <m/>
    <m/>
    <x v="0"/>
    <m/>
    <x v="3"/>
    <x v="1781"/>
    <s v="Lee"/>
    <s v="Khalil"/>
    <s v="Royals"/>
    <s v="OF"/>
    <m/>
    <n v="1"/>
    <m/>
    <x v="1110"/>
    <x v="381"/>
    <x v="1"/>
    <s v="G"/>
  </r>
  <r>
    <s v="Bowman1"/>
    <x v="56"/>
    <x v="6"/>
    <x v="0"/>
    <m/>
    <m/>
    <x v="0"/>
    <m/>
    <x v="3"/>
    <x v="921"/>
    <s v="Chatham"/>
    <s v="CJ"/>
    <s v="Red Sox"/>
    <s v="SS"/>
    <m/>
    <n v="1"/>
    <m/>
    <x v="1111"/>
    <x v="381"/>
    <x v="1"/>
    <s v="G"/>
  </r>
  <r>
    <s v="Bowman1"/>
    <x v="56"/>
    <x v="6"/>
    <x v="0"/>
    <m/>
    <m/>
    <x v="0"/>
    <m/>
    <x v="3"/>
    <x v="1174"/>
    <s v="Armenteros"/>
    <s v="Lazaro"/>
    <s v="Athletics"/>
    <s v="OF"/>
    <m/>
    <n v="1"/>
    <m/>
    <x v="1112"/>
    <x v="381"/>
    <x v="1"/>
    <s v="G"/>
  </r>
  <r>
    <s v="Bowman1"/>
    <x v="56"/>
    <x v="6"/>
    <x v="0"/>
    <m/>
    <m/>
    <x v="0"/>
    <m/>
    <x v="3"/>
    <x v="1175"/>
    <s v="Garcia"/>
    <s v="Jose Adolis"/>
    <s v="Cardinals"/>
    <s v="OF"/>
    <m/>
    <n v="1"/>
    <m/>
    <x v="1113"/>
    <x v="381"/>
    <x v="1"/>
    <s v="G"/>
  </r>
  <r>
    <s v="Bowman1"/>
    <x v="56"/>
    <x v="6"/>
    <x v="0"/>
    <m/>
    <m/>
    <x v="0"/>
    <m/>
    <x v="3"/>
    <x v="1176"/>
    <s v="Guzman"/>
    <s v="Ronald"/>
    <s v="Rangers"/>
    <s v="1B"/>
    <m/>
    <n v="1"/>
    <m/>
    <x v="1114"/>
    <x v="381"/>
    <x v="1"/>
    <s v="G"/>
  </r>
  <r>
    <s v="Bowman1"/>
    <x v="56"/>
    <x v="6"/>
    <x v="0"/>
    <m/>
    <m/>
    <x v="0"/>
    <m/>
    <x v="3"/>
    <x v="903"/>
    <s v="Hicks"/>
    <s v="Jordan"/>
    <s v="Cardinals"/>
    <s v="P"/>
    <m/>
    <n v="1"/>
    <m/>
    <x v="1115"/>
    <x v="381"/>
    <x v="1"/>
    <s v="G"/>
  </r>
  <r>
    <s v="Bowman1"/>
    <x v="56"/>
    <x v="6"/>
    <x v="0"/>
    <m/>
    <m/>
    <x v="0"/>
    <m/>
    <x v="3"/>
    <x v="1782"/>
    <s v="Bukauskas"/>
    <s v="JB"/>
    <s v="Astros"/>
    <s v="P"/>
    <m/>
    <n v="1"/>
    <m/>
    <x v="845"/>
    <x v="381"/>
    <x v="1"/>
    <s v="G"/>
  </r>
  <r>
    <s v="Bowman1"/>
    <x v="56"/>
    <x v="6"/>
    <x v="0"/>
    <m/>
    <m/>
    <x v="0"/>
    <m/>
    <x v="3"/>
    <x v="905"/>
    <s v="Lowe"/>
    <s v="Josh"/>
    <s v="Rays"/>
    <s v="OF"/>
    <m/>
    <n v="1"/>
    <m/>
    <x v="1116"/>
    <x v="381"/>
    <x v="1"/>
    <s v="G"/>
  </r>
  <r>
    <s v="Bowman1"/>
    <x v="56"/>
    <x v="6"/>
    <x v="0"/>
    <m/>
    <m/>
    <x v="0"/>
    <m/>
    <x v="3"/>
    <x v="907"/>
    <s v="Burnes"/>
    <s v="Corbin"/>
    <s v="Brewers"/>
    <s v="P"/>
    <n v="26"/>
    <n v="1"/>
    <m/>
    <x v="1117"/>
    <x v="381"/>
    <x v="1"/>
    <s v="G"/>
  </r>
  <r>
    <s v="Bowman1"/>
    <x v="56"/>
    <x v="6"/>
    <x v="0"/>
    <m/>
    <m/>
    <x v="0"/>
    <m/>
    <x v="3"/>
    <x v="1783"/>
    <s v="Stephenson"/>
    <s v="Tyler"/>
    <s v="Reds"/>
    <s v="C"/>
    <m/>
    <n v="1"/>
    <m/>
    <x v="411"/>
    <x v="381"/>
    <x v="1"/>
    <s v="G"/>
  </r>
  <r>
    <s v="Bowman1"/>
    <x v="56"/>
    <x v="6"/>
    <x v="0"/>
    <m/>
    <m/>
    <x v="0"/>
    <m/>
    <x v="3"/>
    <x v="1753"/>
    <s v="Adell"/>
    <s v="Jo"/>
    <s v="Angels"/>
    <s v="OF"/>
    <m/>
    <n v="1"/>
    <m/>
    <x v="807"/>
    <x v="381"/>
    <x v="1"/>
    <s v="G"/>
  </r>
  <r>
    <s v="Bowman1"/>
    <x v="56"/>
    <x v="6"/>
    <x v="0"/>
    <m/>
    <m/>
    <x v="0"/>
    <m/>
    <x v="3"/>
    <x v="1784"/>
    <s v="Perez"/>
    <s v="Delvin"/>
    <s v="Cardinals"/>
    <s v="SS"/>
    <m/>
    <n v="1"/>
    <m/>
    <x v="849"/>
    <x v="381"/>
    <x v="1"/>
    <s v="G"/>
  </r>
  <r>
    <s v="Bowman1"/>
    <x v="56"/>
    <x v="6"/>
    <x v="0"/>
    <m/>
    <m/>
    <x v="0"/>
    <m/>
    <x v="3"/>
    <x v="909"/>
    <s v="Puk"/>
    <s v="AJ"/>
    <s v="Athletics"/>
    <s v="P"/>
    <m/>
    <n v="1"/>
    <m/>
    <x v="766"/>
    <x v="381"/>
    <x v="1"/>
    <s v="G"/>
  </r>
  <r>
    <s v="Bowman1"/>
    <x v="56"/>
    <x v="6"/>
    <x v="0"/>
    <m/>
    <m/>
    <x v="0"/>
    <m/>
    <x v="3"/>
    <x v="910"/>
    <s v="Ramos"/>
    <s v="Heliot"/>
    <s v="Giants"/>
    <s v="OF"/>
    <m/>
    <n v="1"/>
    <m/>
    <x v="738"/>
    <x v="381"/>
    <x v="1"/>
    <s v="G"/>
  </r>
  <r>
    <s v="Bowman1"/>
    <x v="56"/>
    <x v="6"/>
    <x v="0"/>
    <m/>
    <m/>
    <x v="0"/>
    <m/>
    <x v="3"/>
    <x v="1785"/>
    <s v="Craig"/>
    <s v="Will"/>
    <s v="Pirates"/>
    <s v="1B"/>
    <m/>
    <n v="1"/>
    <m/>
    <x v="884"/>
    <x v="381"/>
    <x v="1"/>
    <s v="G"/>
  </r>
  <r>
    <s v="Bowman1"/>
    <x v="56"/>
    <x v="6"/>
    <x v="0"/>
    <m/>
    <m/>
    <x v="0"/>
    <m/>
    <x v="3"/>
    <x v="913"/>
    <s v="Duggar"/>
    <s v="Steven"/>
    <s v="Giants"/>
    <s v="OF"/>
    <n v="27"/>
    <n v="1"/>
    <m/>
    <x v="1118"/>
    <x v="381"/>
    <x v="1"/>
    <s v="G"/>
  </r>
  <r>
    <s v="Bowman1"/>
    <x v="56"/>
    <x v="6"/>
    <x v="86"/>
    <m/>
    <m/>
    <x v="0"/>
    <m/>
    <x v="1"/>
    <x v="1185"/>
    <s v="Acuna Jr."/>
    <s v="Ronald"/>
    <s v="Braves"/>
    <s v="OF"/>
    <m/>
    <n v="1"/>
    <n v="5"/>
    <x v="703"/>
    <x v="275"/>
    <x v="1"/>
    <s v="D $5"/>
  </r>
  <r>
    <s v="Bowman1"/>
    <x v="56"/>
    <x v="6"/>
    <x v="86"/>
    <m/>
    <m/>
    <x v="0"/>
    <m/>
    <x v="3"/>
    <x v="1786"/>
    <s v="Harvey"/>
    <s v="Hunter"/>
    <s v="Orioles"/>
    <s v="P"/>
    <m/>
    <n v="1"/>
    <m/>
    <x v="1086"/>
    <x v="201"/>
    <x v="1"/>
    <s v="G"/>
  </r>
  <r>
    <s v="Bowman1"/>
    <x v="56"/>
    <x v="6"/>
    <x v="86"/>
    <m/>
    <m/>
    <x v="0"/>
    <m/>
    <x v="3"/>
    <x v="1787"/>
    <s v="Kieboom"/>
    <s v="Carter"/>
    <s v="Nationals"/>
    <s v="SS"/>
    <n v="22"/>
    <n v="1"/>
    <m/>
    <x v="771"/>
    <x v="201"/>
    <x v="1"/>
    <s v="G"/>
  </r>
  <r>
    <s v="Bowman1"/>
    <x v="56"/>
    <x v="6"/>
    <x v="86"/>
    <m/>
    <m/>
    <x v="0"/>
    <m/>
    <x v="3"/>
    <x v="1788"/>
    <s v="Williams"/>
    <s v="Justin"/>
    <s v="Rays"/>
    <s v="OF"/>
    <m/>
    <n v="1"/>
    <m/>
    <x v="1088"/>
    <x v="201"/>
    <x v="1"/>
    <s v="G"/>
  </r>
  <r>
    <s v="Bowman1"/>
    <x v="56"/>
    <x v="6"/>
    <x v="86"/>
    <m/>
    <m/>
    <x v="0"/>
    <m/>
    <x v="3"/>
    <x v="1189"/>
    <s v="Hatch"/>
    <s v="Thomas"/>
    <s v="Cubs"/>
    <s v="P"/>
    <m/>
    <n v="1"/>
    <m/>
    <x v="1119"/>
    <x v="201"/>
    <x v="1"/>
    <s v="G"/>
  </r>
  <r>
    <s v="Bowman1"/>
    <x v="56"/>
    <x v="6"/>
    <x v="86"/>
    <m/>
    <m/>
    <x v="0"/>
    <m/>
    <x v="3"/>
    <x v="1789"/>
    <s v="Hilliard"/>
    <s v="Sam"/>
    <s v="Rockies"/>
    <s v="OF"/>
    <m/>
    <n v="1"/>
    <m/>
    <x v="1120"/>
    <x v="201"/>
    <x v="1"/>
    <s v="G"/>
  </r>
  <r>
    <s v="Bowman1"/>
    <x v="56"/>
    <x v="6"/>
    <x v="86"/>
    <m/>
    <m/>
    <x v="0"/>
    <m/>
    <x v="3"/>
    <x v="1790"/>
    <s v="Mercado"/>
    <s v="Michael"/>
    <s v="Rays"/>
    <s v="P"/>
    <m/>
    <n v="1"/>
    <m/>
    <x v="1121"/>
    <x v="201"/>
    <x v="1"/>
    <s v="G"/>
  </r>
  <r>
    <s v="Bowman1"/>
    <x v="56"/>
    <x v="6"/>
    <x v="86"/>
    <m/>
    <m/>
    <x v="0"/>
    <m/>
    <x v="3"/>
    <x v="1791"/>
    <s v="Smith"/>
    <s v="Will"/>
    <s v="Dodgers"/>
    <s v="C"/>
    <m/>
    <n v="1"/>
    <m/>
    <x v="825"/>
    <x v="201"/>
    <x v="1"/>
    <s v="G"/>
  </r>
  <r>
    <s v="Bowman1"/>
    <x v="56"/>
    <x v="6"/>
    <x v="86"/>
    <m/>
    <m/>
    <x v="0"/>
    <m/>
    <x v="3"/>
    <x v="1792"/>
    <s v="Bradley"/>
    <s v="Bobby"/>
    <s v="Indians"/>
    <s v="1B"/>
    <m/>
    <n v="1"/>
    <m/>
    <x v="1075"/>
    <x v="201"/>
    <x v="1"/>
    <s v="G"/>
  </r>
  <r>
    <s v="Bowman1"/>
    <x v="56"/>
    <x v="6"/>
    <x v="86"/>
    <m/>
    <m/>
    <x v="0"/>
    <m/>
    <x v="3"/>
    <x v="931"/>
    <s v="Randolph"/>
    <s v="Cornelius"/>
    <s v="Phillies"/>
    <s v="OF"/>
    <m/>
    <n v="1"/>
    <m/>
    <x v="1090"/>
    <x v="201"/>
    <x v="1"/>
    <s v="G"/>
  </r>
  <r>
    <s v="Bowman1"/>
    <x v="56"/>
    <x v="6"/>
    <x v="86"/>
    <m/>
    <m/>
    <x v="0"/>
    <m/>
    <x v="3"/>
    <x v="1195"/>
    <s v="Acevedo"/>
    <s v="Domingo"/>
    <s v="Yankees"/>
    <s v="P"/>
    <m/>
    <n v="1"/>
    <m/>
    <x v="1122"/>
    <x v="201"/>
    <x v="1"/>
    <s v="G"/>
  </r>
  <r>
    <s v="Bowman1"/>
    <x v="56"/>
    <x v="6"/>
    <x v="86"/>
    <m/>
    <m/>
    <x v="0"/>
    <m/>
    <x v="3"/>
    <x v="1793"/>
    <s v="Ockimey"/>
    <s v="Josh"/>
    <s v="Red Sox"/>
    <s v="1B"/>
    <m/>
    <n v="1"/>
    <m/>
    <x v="1091"/>
    <x v="201"/>
    <x v="1"/>
    <s v="G"/>
  </r>
  <r>
    <s v="Bowman1"/>
    <x v="56"/>
    <x v="6"/>
    <x v="86"/>
    <m/>
    <m/>
    <x v="0"/>
    <m/>
    <x v="3"/>
    <x v="1794"/>
    <s v="Molina"/>
    <s v="Marcos"/>
    <s v="Mets"/>
    <s v="P"/>
    <m/>
    <n v="1"/>
    <m/>
    <x v="1123"/>
    <x v="201"/>
    <x v="1"/>
    <s v="G"/>
  </r>
  <r>
    <s v="Bowman1"/>
    <x v="56"/>
    <x v="6"/>
    <x v="86"/>
    <m/>
    <m/>
    <x v="0"/>
    <m/>
    <x v="3"/>
    <x v="932"/>
    <s v="Keller"/>
    <s v="Mitch"/>
    <s v="Pirates"/>
    <s v="P"/>
    <m/>
    <n v="1"/>
    <m/>
    <x v="751"/>
    <x v="201"/>
    <x v="1"/>
    <s v="G"/>
  </r>
  <r>
    <s v="Bowman1"/>
    <x v="56"/>
    <x v="6"/>
    <x v="86"/>
    <m/>
    <m/>
    <x v="0"/>
    <m/>
    <x v="3"/>
    <x v="1795"/>
    <s v="Garrett"/>
    <s v="Braxton"/>
    <s v="Marlins"/>
    <s v="P"/>
    <m/>
    <n v="1"/>
    <m/>
    <x v="666"/>
    <x v="201"/>
    <x v="1"/>
    <s v="G"/>
  </r>
  <r>
    <s v="Bowman1"/>
    <x v="56"/>
    <x v="6"/>
    <x v="86"/>
    <m/>
    <m/>
    <x v="0"/>
    <m/>
    <x v="3"/>
    <x v="934"/>
    <s v="Kaprielian"/>
    <s v="James"/>
    <s v="Athletics"/>
    <s v="P"/>
    <m/>
    <n v="1"/>
    <m/>
    <x v="413"/>
    <x v="201"/>
    <x v="1"/>
    <s v="G"/>
  </r>
  <r>
    <s v="Bowman1"/>
    <x v="56"/>
    <x v="6"/>
    <x v="86"/>
    <m/>
    <m/>
    <x v="0"/>
    <m/>
    <x v="3"/>
    <x v="936"/>
    <s v="Isabel"/>
    <s v="Ibandel"/>
    <s v="Dodgers"/>
    <s v="1B"/>
    <m/>
    <n v="1"/>
    <m/>
    <x v="1094"/>
    <x v="201"/>
    <x v="1"/>
    <s v="G"/>
  </r>
  <r>
    <s v="Bowman1"/>
    <x v="56"/>
    <x v="6"/>
    <x v="86"/>
    <m/>
    <m/>
    <x v="0"/>
    <m/>
    <x v="3"/>
    <x v="1796"/>
    <s v="Greene"/>
    <s v="Hunter"/>
    <s v="Reds"/>
    <s v="P"/>
    <n v="21"/>
    <n v="1"/>
    <m/>
    <x v="1095"/>
    <x v="201"/>
    <x v="1"/>
    <s v="G"/>
  </r>
  <r>
    <s v="Bowman1"/>
    <x v="56"/>
    <x v="6"/>
    <x v="86"/>
    <m/>
    <m/>
    <x v="0"/>
    <m/>
    <x v="3"/>
    <x v="1797"/>
    <s v="Soto"/>
    <s v="Juan"/>
    <s v="Nationals"/>
    <s v="OF"/>
    <m/>
    <n v="1"/>
    <n v="5"/>
    <x v="861"/>
    <x v="201"/>
    <x v="1"/>
    <s v="D $5"/>
  </r>
  <r>
    <s v="Bowman1"/>
    <x v="56"/>
    <x v="6"/>
    <x v="86"/>
    <m/>
    <m/>
    <x v="0"/>
    <m/>
    <x v="3"/>
    <x v="1798"/>
    <s v="Miller"/>
    <s v="Brian"/>
    <s v="Marlins"/>
    <s v="OF"/>
    <m/>
    <n v="1"/>
    <m/>
    <x v="764"/>
    <x v="201"/>
    <x v="1"/>
    <s v="G"/>
  </r>
  <r>
    <s v="Bowman1"/>
    <x v="56"/>
    <x v="6"/>
    <x v="86"/>
    <m/>
    <m/>
    <x v="0"/>
    <m/>
    <x v="1"/>
    <x v="939"/>
    <s v="Kingery"/>
    <s v="Scott"/>
    <s v="Phillies"/>
    <s v="2B"/>
    <m/>
    <n v="1"/>
    <m/>
    <x v="341"/>
    <x v="275"/>
    <x v="1"/>
    <s v="G"/>
  </r>
  <r>
    <s v="Bowman1"/>
    <x v="56"/>
    <x v="6"/>
    <x v="86"/>
    <m/>
    <m/>
    <x v="0"/>
    <m/>
    <x v="3"/>
    <x v="1799"/>
    <s v="Baez"/>
    <s v="Michael"/>
    <s v="Padres"/>
    <s v="P"/>
    <m/>
    <n v="1"/>
    <m/>
    <x v="1096"/>
    <x v="201"/>
    <x v="1"/>
    <s v="G"/>
  </r>
  <r>
    <s v="Bowman1"/>
    <x v="56"/>
    <x v="6"/>
    <x v="86"/>
    <m/>
    <m/>
    <x v="0"/>
    <m/>
    <x v="3"/>
    <x v="1800"/>
    <s v="McKay"/>
    <s v="Brendan"/>
    <s v="Rays"/>
    <s v="1B/P"/>
    <m/>
    <n v="1"/>
    <m/>
    <x v="812"/>
    <x v="201"/>
    <x v="1"/>
    <s v="G"/>
  </r>
  <r>
    <s v="Bowman1"/>
    <x v="56"/>
    <x v="6"/>
    <x v="86"/>
    <m/>
    <m/>
    <x v="0"/>
    <m/>
    <x v="3"/>
    <x v="1207"/>
    <s v="Gonzalez"/>
    <s v="Merandy"/>
    <s v="Marlins"/>
    <s v="P"/>
    <m/>
    <n v="1"/>
    <m/>
    <x v="1097"/>
    <x v="201"/>
    <x v="1"/>
    <s v="G"/>
  </r>
  <r>
    <s v="Bowman1"/>
    <x v="56"/>
    <x v="6"/>
    <x v="86"/>
    <m/>
    <m/>
    <x v="0"/>
    <m/>
    <x v="3"/>
    <x v="1801"/>
    <s v="Gimenez"/>
    <s v="Andres"/>
    <s v="Mets"/>
    <s v="SS"/>
    <m/>
    <n v="1"/>
    <m/>
    <x v="1098"/>
    <x v="201"/>
    <x v="1"/>
    <s v="G"/>
  </r>
  <r>
    <s v="Bowman1"/>
    <x v="56"/>
    <x v="6"/>
    <x v="86"/>
    <m/>
    <m/>
    <x v="0"/>
    <m/>
    <x v="3"/>
    <x v="1802"/>
    <s v="Garcia"/>
    <s v="Luis"/>
    <s v="Phillies"/>
    <s v="SS"/>
    <m/>
    <n v="1"/>
    <m/>
    <x v="1099"/>
    <x v="201"/>
    <x v="1"/>
    <s v="G"/>
  </r>
  <r>
    <s v="Bowman1"/>
    <x v="56"/>
    <x v="6"/>
    <x v="86"/>
    <m/>
    <m/>
    <x v="0"/>
    <m/>
    <x v="3"/>
    <x v="1210"/>
    <s v="Hall"/>
    <s v="Matt"/>
    <s v="Tigers"/>
    <s v="P"/>
    <m/>
    <n v="1"/>
    <m/>
    <x v="1124"/>
    <x v="201"/>
    <x v="1"/>
    <s v="G"/>
  </r>
  <r>
    <s v="Bowman1"/>
    <x v="56"/>
    <x v="6"/>
    <x v="86"/>
    <m/>
    <m/>
    <x v="0"/>
    <m/>
    <x v="3"/>
    <x v="1211"/>
    <s v="Pratto"/>
    <s v="Nick"/>
    <s v="Royals"/>
    <s v="1B"/>
    <m/>
    <n v="1"/>
    <m/>
    <x v="1125"/>
    <x v="201"/>
    <x v="1"/>
    <s v="G"/>
  </r>
  <r>
    <s v="Bowman1"/>
    <x v="56"/>
    <x v="6"/>
    <x v="86"/>
    <m/>
    <m/>
    <x v="0"/>
    <m/>
    <x v="3"/>
    <x v="1803"/>
    <s v="Kilome"/>
    <s v="Franklyn"/>
    <s v="Phillies"/>
    <s v="P"/>
    <m/>
    <n v="1"/>
    <m/>
    <x v="720"/>
    <x v="201"/>
    <x v="1"/>
    <s v="G"/>
  </r>
  <r>
    <s v="Bowman1"/>
    <x v="56"/>
    <x v="6"/>
    <x v="86"/>
    <m/>
    <m/>
    <x v="0"/>
    <m/>
    <x v="3"/>
    <x v="1804"/>
    <s v="Dunning"/>
    <s v="Dane"/>
    <s v="White Sox"/>
    <s v="P"/>
    <m/>
    <n v="1"/>
    <m/>
    <x v="881"/>
    <x v="201"/>
    <x v="1"/>
    <s v="G"/>
  </r>
  <r>
    <s v="Bowman1"/>
    <x v="56"/>
    <x v="6"/>
    <x v="86"/>
    <m/>
    <m/>
    <x v="0"/>
    <m/>
    <x v="3"/>
    <x v="1805"/>
    <s v="Soroka"/>
    <s v="Mike"/>
    <s v="Braves"/>
    <s v="P"/>
    <n v="23"/>
    <n v="1"/>
    <m/>
    <x v="414"/>
    <x v="201"/>
    <x v="1"/>
    <s v="G"/>
  </r>
  <r>
    <s v="Bowman1"/>
    <x v="56"/>
    <x v="6"/>
    <x v="86"/>
    <m/>
    <m/>
    <x v="0"/>
    <m/>
    <x v="3"/>
    <x v="941"/>
    <s v="Gonsalves"/>
    <s v="Stephen"/>
    <s v="Twins"/>
    <s v="P"/>
    <m/>
    <n v="1"/>
    <m/>
    <x v="1104"/>
    <x v="201"/>
    <x v="1"/>
    <s v="G"/>
  </r>
  <r>
    <s v="Bowman1"/>
    <x v="56"/>
    <x v="6"/>
    <x v="86"/>
    <m/>
    <m/>
    <x v="0"/>
    <m/>
    <x v="3"/>
    <x v="1806"/>
    <s v="Howard"/>
    <s v="Spencer"/>
    <s v="Phillies"/>
    <s v="P"/>
    <m/>
    <n v="1"/>
    <m/>
    <x v="1081"/>
    <x v="201"/>
    <x v="1"/>
    <s v="G"/>
  </r>
  <r>
    <s v="Bowman1"/>
    <x v="56"/>
    <x v="6"/>
    <x v="86"/>
    <m/>
    <m/>
    <x v="0"/>
    <m/>
    <x v="3"/>
    <x v="1807"/>
    <s v="Mateo"/>
    <s v="Jorge"/>
    <s v="Athletics"/>
    <s v="SS"/>
    <m/>
    <n v="1"/>
    <m/>
    <x v="769"/>
    <x v="201"/>
    <x v="1"/>
    <s v="G"/>
  </r>
  <r>
    <s v="Bowman1"/>
    <x v="56"/>
    <x v="6"/>
    <x v="86"/>
    <m/>
    <m/>
    <x v="0"/>
    <m/>
    <x v="3"/>
    <x v="1808"/>
    <s v="Fernandez"/>
    <s v="Junior"/>
    <s v="Cardinals"/>
    <s v="P"/>
    <m/>
    <n v="1"/>
    <m/>
    <x v="894"/>
    <x v="201"/>
    <x v="1"/>
    <s v="G"/>
  </r>
  <r>
    <s v="Bowman1"/>
    <x v="56"/>
    <x v="6"/>
    <x v="86"/>
    <m/>
    <m/>
    <x v="0"/>
    <m/>
    <x v="3"/>
    <x v="1809"/>
    <s v="Allen"/>
    <s v="Logan"/>
    <s v="Padres"/>
    <s v="P"/>
    <m/>
    <n v="1"/>
    <m/>
    <x v="1105"/>
    <x v="201"/>
    <x v="1"/>
    <s v="G"/>
  </r>
  <r>
    <s v="Bowman1"/>
    <x v="56"/>
    <x v="6"/>
    <x v="86"/>
    <m/>
    <m/>
    <x v="0"/>
    <m/>
    <x v="3"/>
    <x v="943"/>
    <s v="Torres"/>
    <s v="Gleyber"/>
    <s v="Yankees"/>
    <s v="3B"/>
    <n v="24"/>
    <n v="1"/>
    <n v="1"/>
    <x v="685"/>
    <x v="201"/>
    <x v="1"/>
    <s v="E $1"/>
  </r>
  <r>
    <s v="Bowman1"/>
    <x v="56"/>
    <x v="6"/>
    <x v="86"/>
    <m/>
    <m/>
    <x v="0"/>
    <m/>
    <x v="3"/>
    <x v="1810"/>
    <s v="Littell"/>
    <s v="Zack"/>
    <s v="Twins"/>
    <s v="P"/>
    <m/>
    <n v="1"/>
    <m/>
    <x v="1126"/>
    <x v="201"/>
    <x v="1"/>
    <s v="G"/>
  </r>
  <r>
    <s v="Bowman1"/>
    <x v="56"/>
    <x v="6"/>
    <x v="86"/>
    <m/>
    <m/>
    <x v="0"/>
    <m/>
    <x v="3"/>
    <x v="1811"/>
    <s v="White"/>
    <s v="Mitchell"/>
    <s v="Dodgers"/>
    <s v="P"/>
    <m/>
    <n v="1"/>
    <m/>
    <x v="1107"/>
    <x v="201"/>
    <x v="1"/>
    <s v="G"/>
  </r>
  <r>
    <s v="Bowman1"/>
    <x v="56"/>
    <x v="6"/>
    <x v="86"/>
    <m/>
    <m/>
    <x v="0"/>
    <m/>
    <x v="3"/>
    <x v="1214"/>
    <s v="Solak"/>
    <s v="Nick"/>
    <s v="Yankees"/>
    <s v="2B"/>
    <m/>
    <n v="1"/>
    <m/>
    <x v="683"/>
    <x v="201"/>
    <x v="1"/>
    <s v="G"/>
  </r>
  <r>
    <s v="Bowman1"/>
    <x v="56"/>
    <x v="6"/>
    <x v="86"/>
    <s v="Atomic Refractor"/>
    <m/>
    <x v="0"/>
    <m/>
    <x v="3"/>
    <x v="1812"/>
    <s v="Rodriguez"/>
    <s v="Chris"/>
    <s v="Angels"/>
    <s v="P"/>
    <m/>
    <n v="1"/>
    <m/>
    <x v="1108"/>
    <x v="383"/>
    <x v="1"/>
    <s v="G"/>
  </r>
  <r>
    <s v="Bowman1"/>
    <x v="56"/>
    <x v="6"/>
    <x v="86"/>
    <m/>
    <m/>
    <x v="0"/>
    <m/>
    <x v="2"/>
    <x v="1215"/>
    <s v="Pardinho"/>
    <s v="Eric"/>
    <s v="Blue Jays"/>
    <s v="P"/>
    <m/>
    <n v="1"/>
    <m/>
    <x v="1127"/>
    <x v="202"/>
    <x v="1"/>
    <s v="G"/>
  </r>
  <r>
    <s v="Bowman1"/>
    <x v="56"/>
    <x v="6"/>
    <x v="86"/>
    <m/>
    <m/>
    <x v="0"/>
    <m/>
    <x v="3"/>
    <x v="766"/>
    <s v="Romero"/>
    <s v="Jojo"/>
    <s v="Phillies"/>
    <s v="P"/>
    <m/>
    <n v="1"/>
    <m/>
    <x v="1082"/>
    <x v="201"/>
    <x v="1"/>
    <s v="G"/>
  </r>
  <r>
    <s v="Bowman1"/>
    <x v="56"/>
    <x v="6"/>
    <x v="86"/>
    <m/>
    <m/>
    <x v="0"/>
    <m/>
    <x v="3"/>
    <x v="947"/>
    <s v="Armenteros"/>
    <s v="Lazaro"/>
    <s v="Athletics"/>
    <s v="OF"/>
    <m/>
    <n v="1"/>
    <m/>
    <x v="1112"/>
    <x v="201"/>
    <x v="1"/>
    <s v="G"/>
  </r>
  <r>
    <s v="Bowman1"/>
    <x v="56"/>
    <x v="6"/>
    <x v="86"/>
    <m/>
    <m/>
    <x v="0"/>
    <m/>
    <x v="3"/>
    <x v="1813"/>
    <s v="LaValley"/>
    <s v="Gavin"/>
    <s v="Reds"/>
    <s v="1B"/>
    <m/>
    <n v="1"/>
    <m/>
    <x v="1128"/>
    <x v="201"/>
    <x v="1"/>
    <s v="G"/>
  </r>
  <r>
    <s v="Bowman1"/>
    <x v="56"/>
    <x v="6"/>
    <x v="86"/>
    <m/>
    <m/>
    <x v="0"/>
    <m/>
    <x v="3"/>
    <x v="1814"/>
    <s v="Garcia"/>
    <s v="Jose Adolis"/>
    <s v="Cardinals"/>
    <s v="OF"/>
    <m/>
    <n v="1"/>
    <m/>
    <x v="1113"/>
    <x v="201"/>
    <x v="1"/>
    <s v="G"/>
  </r>
  <r>
    <s v="Bowman1"/>
    <x v="56"/>
    <x v="6"/>
    <x v="86"/>
    <m/>
    <m/>
    <x v="0"/>
    <m/>
    <x v="3"/>
    <x v="1815"/>
    <s v="Guzman"/>
    <s v="Ronald"/>
    <s v="Rangers"/>
    <s v="1B"/>
    <m/>
    <n v="1"/>
    <m/>
    <x v="1114"/>
    <x v="201"/>
    <x v="1"/>
    <s v="G"/>
  </r>
  <r>
    <s v="Bowman1"/>
    <x v="56"/>
    <x v="6"/>
    <x v="86"/>
    <m/>
    <m/>
    <x v="0"/>
    <m/>
    <x v="3"/>
    <x v="1816"/>
    <s v="Hicks"/>
    <s v="Jordan"/>
    <s v="Cardinals"/>
    <s v="P"/>
    <m/>
    <n v="1"/>
    <m/>
    <x v="1115"/>
    <x v="201"/>
    <x v="1"/>
    <s v="G"/>
  </r>
  <r>
    <s v="Bowman1"/>
    <x v="56"/>
    <x v="6"/>
    <x v="86"/>
    <m/>
    <m/>
    <x v="0"/>
    <m/>
    <x v="3"/>
    <x v="948"/>
    <s v="Luzardo"/>
    <s v="Jesus"/>
    <s v="Athletics"/>
    <s v="P"/>
    <m/>
    <n v="1"/>
    <m/>
    <x v="1129"/>
    <x v="201"/>
    <x v="1"/>
    <s v="G"/>
  </r>
  <r>
    <s v="Bowman1"/>
    <x v="56"/>
    <x v="6"/>
    <x v="86"/>
    <m/>
    <m/>
    <x v="0"/>
    <m/>
    <x v="3"/>
    <x v="1216"/>
    <s v="Young"/>
    <s v="Kyle"/>
    <s v="Phillies"/>
    <s v="P"/>
    <m/>
    <n v="1"/>
    <m/>
    <x v="1130"/>
    <x v="201"/>
    <x v="1"/>
    <s v="G"/>
  </r>
  <r>
    <s v="Bowman1"/>
    <x v="56"/>
    <x v="6"/>
    <x v="86"/>
    <m/>
    <m/>
    <x v="0"/>
    <m/>
    <x v="3"/>
    <x v="1817"/>
    <s v="Stephenson"/>
    <s v="Tyler"/>
    <s v="Reds"/>
    <s v="C"/>
    <m/>
    <n v="1"/>
    <m/>
    <x v="411"/>
    <x v="201"/>
    <x v="1"/>
    <s v="G"/>
  </r>
  <r>
    <s v="Bowman1"/>
    <x v="56"/>
    <x v="6"/>
    <x v="86"/>
    <m/>
    <m/>
    <x v="0"/>
    <m/>
    <x v="3"/>
    <x v="1818"/>
    <s v="Perez"/>
    <s v="Delvin"/>
    <s v="Cardinals"/>
    <s v="SS"/>
    <m/>
    <n v="1"/>
    <m/>
    <x v="849"/>
    <x v="201"/>
    <x v="1"/>
    <s v="G"/>
  </r>
  <r>
    <s v="Bowman1"/>
    <x v="56"/>
    <x v="6"/>
    <x v="86"/>
    <m/>
    <m/>
    <x v="0"/>
    <m/>
    <x v="3"/>
    <x v="951"/>
    <s v="Lakins"/>
    <s v="Travis"/>
    <s v="Red Sox"/>
    <s v="P"/>
    <m/>
    <n v="1"/>
    <m/>
    <x v="1131"/>
    <x v="201"/>
    <x v="1"/>
    <s v="G"/>
  </r>
  <r>
    <s v="Bowman1"/>
    <x v="56"/>
    <x v="6"/>
    <x v="86"/>
    <m/>
    <m/>
    <x v="0"/>
    <m/>
    <x v="3"/>
    <x v="1819"/>
    <s v="Puk"/>
    <s v="AJ"/>
    <s v="Athletics"/>
    <s v="P"/>
    <m/>
    <n v="1"/>
    <m/>
    <x v="766"/>
    <x v="201"/>
    <x v="1"/>
    <s v="G"/>
  </r>
  <r>
    <s v="Bowman1"/>
    <x v="56"/>
    <x v="6"/>
    <x v="86"/>
    <m/>
    <m/>
    <x v="0"/>
    <m/>
    <x v="3"/>
    <x v="952"/>
    <s v="Craig"/>
    <s v="Will"/>
    <s v="Pirates"/>
    <s v="1B"/>
    <m/>
    <n v="1"/>
    <m/>
    <x v="884"/>
    <x v="201"/>
    <x v="1"/>
    <s v="G"/>
  </r>
  <r>
    <s v="Bowman1"/>
    <x v="56"/>
    <x v="6"/>
    <x v="86"/>
    <s v="Gold Refractor"/>
    <s v="/50"/>
    <x v="0"/>
    <m/>
    <x v="3"/>
    <x v="1221"/>
    <s v="Whitley"/>
    <s v="Forrest"/>
    <s v="Astros"/>
    <s v="P"/>
    <m/>
    <n v="1"/>
    <m/>
    <x v="776"/>
    <x v="384"/>
    <x v="1"/>
    <s v="G"/>
  </r>
  <r>
    <s v="Bowman1"/>
    <x v="56"/>
    <x v="6"/>
    <x v="86"/>
    <m/>
    <m/>
    <x v="0"/>
    <m/>
    <x v="3"/>
    <x v="1820"/>
    <s v="Rogers"/>
    <s v="Trevor"/>
    <s v="Marlins"/>
    <s v="P"/>
    <m/>
    <n v="1"/>
    <m/>
    <x v="772"/>
    <x v="201"/>
    <x v="1"/>
    <s v="G"/>
  </r>
  <r>
    <s v="Bowman1"/>
    <x v="56"/>
    <x v="6"/>
    <x v="86"/>
    <m/>
    <m/>
    <x v="0"/>
    <m/>
    <x v="3"/>
    <x v="1821"/>
    <s v="Guerrero Jr."/>
    <s v="Vladimir"/>
    <s v="Blue Jays"/>
    <s v="3B"/>
    <n v="20"/>
    <n v="1"/>
    <n v="1"/>
    <x v="665"/>
    <x v="201"/>
    <x v="1"/>
    <s v="E $1"/>
  </r>
  <r>
    <s v="Bowman1"/>
    <x v="56"/>
    <x v="6"/>
    <x v="165"/>
    <m/>
    <m/>
    <x v="0"/>
    <m/>
    <x v="3"/>
    <x v="1822"/>
    <s v="Greene"/>
    <s v="Hunter"/>
    <s v="Reds"/>
    <s v="P"/>
    <n v="21"/>
    <n v="1"/>
    <m/>
    <x v="1095"/>
    <x v="385"/>
    <x v="1"/>
    <s v="G"/>
  </r>
  <r>
    <s v="Bowman1"/>
    <x v="56"/>
    <x v="6"/>
    <x v="165"/>
    <m/>
    <m/>
    <x v="0"/>
    <m/>
    <x v="3"/>
    <x v="1823"/>
    <s v="Lewis"/>
    <s v="Royce"/>
    <s v="Twins"/>
    <s v="SS"/>
    <m/>
    <n v="1"/>
    <m/>
    <x v="730"/>
    <x v="385"/>
    <x v="1"/>
    <s v="G"/>
  </r>
  <r>
    <s v="Bowman1"/>
    <x v="56"/>
    <x v="6"/>
    <x v="165"/>
    <m/>
    <m/>
    <x v="0"/>
    <m/>
    <x v="1"/>
    <x v="1824"/>
    <s v="Kingery"/>
    <s v="Scott"/>
    <s v="Phillies"/>
    <s v="2B"/>
    <m/>
    <n v="1"/>
    <m/>
    <x v="341"/>
    <x v="386"/>
    <x v="1"/>
    <s v="G"/>
  </r>
  <r>
    <s v="Bowman1"/>
    <x v="56"/>
    <x v="6"/>
    <x v="165"/>
    <m/>
    <m/>
    <x v="0"/>
    <m/>
    <x v="3"/>
    <x v="1825"/>
    <s v="Lewis"/>
    <s v="Royce"/>
    <s v="Mariners"/>
    <s v="OF"/>
    <m/>
    <n v="1"/>
    <m/>
    <x v="730"/>
    <x v="385"/>
    <x v="1"/>
    <s v="G"/>
  </r>
  <r>
    <s v="Bowman1"/>
    <x v="56"/>
    <x v="6"/>
    <x v="165"/>
    <m/>
    <m/>
    <x v="0"/>
    <m/>
    <x v="3"/>
    <x v="1826"/>
    <s v="Kelly"/>
    <s v="Carson"/>
    <s v="Cardinals"/>
    <s v="C"/>
    <m/>
    <n v="1"/>
    <m/>
    <x v="1132"/>
    <x v="385"/>
    <x v="1"/>
    <s v="G"/>
  </r>
  <r>
    <s v="Bowman1"/>
    <x v="56"/>
    <x v="6"/>
    <x v="165"/>
    <m/>
    <m/>
    <x v="0"/>
    <m/>
    <x v="3"/>
    <x v="1827"/>
    <s v="Ramos"/>
    <s v="Heliot"/>
    <s v="Giants"/>
    <s v="OF"/>
    <m/>
    <n v="1"/>
    <m/>
    <x v="738"/>
    <x v="385"/>
    <x v="1"/>
    <s v="G"/>
  </r>
  <r>
    <s v="Bowman1"/>
    <x v="56"/>
    <x v="6"/>
    <x v="165"/>
    <m/>
    <m/>
    <x v="0"/>
    <m/>
    <x v="3"/>
    <x v="1828"/>
    <s v="DuPlantier"/>
    <s v="Jon"/>
    <s v="DiamondBacks"/>
    <s v="P"/>
    <n v="26"/>
    <n v="1"/>
    <m/>
    <x v="1133"/>
    <x v="385"/>
    <x v="1"/>
    <s v="G"/>
  </r>
  <r>
    <s v="Bowman1"/>
    <x v="56"/>
    <x v="6"/>
    <x v="165"/>
    <m/>
    <m/>
    <x v="0"/>
    <m/>
    <x v="3"/>
    <x v="1829"/>
    <s v="McMahon"/>
    <s v="Ryan"/>
    <s v="Rockies"/>
    <s v="1B"/>
    <m/>
    <n v="1"/>
    <m/>
    <x v="1072"/>
    <x v="385"/>
    <x v="1"/>
    <s v="G"/>
  </r>
  <r>
    <s v="Bowman1"/>
    <x v="56"/>
    <x v="6"/>
    <x v="165"/>
    <m/>
    <m/>
    <x v="0"/>
    <m/>
    <x v="3"/>
    <x v="1830"/>
    <s v="Sanchez"/>
    <s v="Jesus"/>
    <s v="Rays"/>
    <s v="OF"/>
    <m/>
    <n v="1"/>
    <m/>
    <x v="1134"/>
    <x v="385"/>
    <x v="1"/>
    <s v="G"/>
  </r>
  <r>
    <s v="Bowman1"/>
    <x v="56"/>
    <x v="6"/>
    <x v="165"/>
    <m/>
    <m/>
    <x v="0"/>
    <m/>
    <x v="3"/>
    <x v="1831"/>
    <s v="Meadows"/>
    <s v="Rustin"/>
    <s v="Pirates"/>
    <s v="OF"/>
    <m/>
    <n v="1"/>
    <m/>
    <x v="1135"/>
    <x v="385"/>
    <x v="1"/>
    <s v="G"/>
  </r>
  <r>
    <s v="Bowman1"/>
    <x v="56"/>
    <x v="6"/>
    <x v="165"/>
    <m/>
    <m/>
    <x v="0"/>
    <m/>
    <x v="3"/>
    <x v="1832"/>
    <s v="Hall"/>
    <s v="DL"/>
    <s v="Orioles"/>
    <s v="P"/>
    <m/>
    <n v="1"/>
    <m/>
    <x v="796"/>
    <x v="385"/>
    <x v="1"/>
    <s v="G"/>
  </r>
  <r>
    <s v="Bowman1"/>
    <x v="56"/>
    <x v="6"/>
    <x v="165"/>
    <m/>
    <m/>
    <x v="0"/>
    <m/>
    <x v="3"/>
    <x v="1833"/>
    <s v="Caratini"/>
    <s v="Victor"/>
    <s v="Cubs"/>
    <s v="C"/>
    <m/>
    <n v="1"/>
    <m/>
    <x v="1136"/>
    <x v="385"/>
    <x v="1"/>
    <s v="G"/>
  </r>
  <r>
    <s v="Bowman1"/>
    <x v="56"/>
    <x v="6"/>
    <x v="165"/>
    <m/>
    <m/>
    <x v="0"/>
    <m/>
    <x v="3"/>
    <x v="1834"/>
    <s v="Dunning"/>
    <s v="Dane"/>
    <s v="White Sox"/>
    <s v="P"/>
    <m/>
    <n v="1"/>
    <m/>
    <x v="881"/>
    <x v="385"/>
    <x v="1"/>
    <s v="G"/>
  </r>
  <r>
    <s v="Bowman1"/>
    <x v="56"/>
    <x v="6"/>
    <x v="165"/>
    <m/>
    <m/>
    <x v="0"/>
    <m/>
    <x v="3"/>
    <x v="1835"/>
    <s v="Alzolay"/>
    <s v="Robert"/>
    <s v="Cubs"/>
    <s v="P"/>
    <m/>
    <n v="1"/>
    <m/>
    <x v="1137"/>
    <x v="385"/>
    <x v="1"/>
    <s v="G"/>
  </r>
  <r>
    <s v="Bowman1"/>
    <x v="56"/>
    <x v="6"/>
    <x v="165"/>
    <m/>
    <m/>
    <x v="0"/>
    <m/>
    <x v="3"/>
    <x v="1836"/>
    <s v="Marsh"/>
    <s v="Brandon"/>
    <s v="Angels"/>
    <s v="OF"/>
    <m/>
    <n v="1"/>
    <m/>
    <x v="1138"/>
    <x v="385"/>
    <x v="1"/>
    <s v="G"/>
  </r>
  <r>
    <s v="Bowman1"/>
    <x v="56"/>
    <x v="6"/>
    <x v="165"/>
    <m/>
    <m/>
    <x v="0"/>
    <m/>
    <x v="3"/>
    <x v="1837"/>
    <s v="Harrison"/>
    <s v="Monte"/>
    <s v="Brewers"/>
    <s v="OF"/>
    <m/>
    <n v="1"/>
    <m/>
    <x v="1139"/>
    <x v="385"/>
    <x v="1"/>
    <s v="G"/>
  </r>
  <r>
    <s v="Bowman1"/>
    <x v="56"/>
    <x v="6"/>
    <x v="165"/>
    <m/>
    <m/>
    <x v="0"/>
    <m/>
    <x v="3"/>
    <x v="1838"/>
    <s v="Kendall"/>
    <s v="Jeren"/>
    <s v="Dodgers"/>
    <s v="OF"/>
    <m/>
    <n v="1"/>
    <m/>
    <x v="906"/>
    <x v="385"/>
    <x v="1"/>
    <s v="G"/>
  </r>
  <r>
    <s v="Bowman1"/>
    <x v="56"/>
    <x v="6"/>
    <x v="165"/>
    <m/>
    <m/>
    <x v="0"/>
    <m/>
    <x v="3"/>
    <x v="1839"/>
    <s v="Arroyo"/>
    <s v="Christian"/>
    <s v="Rays"/>
    <s v="3B/SS"/>
    <m/>
    <n v="1"/>
    <m/>
    <x v="424"/>
    <x v="385"/>
    <x v="1"/>
    <s v="G"/>
  </r>
  <r>
    <s v="Bowman1"/>
    <x v="56"/>
    <x v="6"/>
    <x v="165"/>
    <m/>
    <m/>
    <x v="0"/>
    <m/>
    <x v="3"/>
    <x v="1840"/>
    <s v="Calhoun"/>
    <s v="Willie"/>
    <s v="Rangers"/>
    <s v="OF"/>
    <m/>
    <n v="1"/>
    <m/>
    <x v="664"/>
    <x v="385"/>
    <x v="1"/>
    <s v="G"/>
  </r>
  <r>
    <s v="TL"/>
    <x v="56"/>
    <x v="6"/>
    <x v="166"/>
    <m/>
    <m/>
    <x v="5"/>
    <m/>
    <x v="3"/>
    <x v="1841"/>
    <s v="Deetz"/>
    <s v="Dean"/>
    <s v="Astros"/>
    <s v="P"/>
    <m/>
    <n v="1"/>
    <m/>
    <x v="1140"/>
    <x v="387"/>
    <x v="1"/>
    <s v="G"/>
  </r>
  <r>
    <s v="Bowman1"/>
    <x v="56"/>
    <x v="6"/>
    <x v="167"/>
    <m/>
    <m/>
    <x v="0"/>
    <m/>
    <x v="3"/>
    <x v="1842"/>
    <s v="Puk"/>
    <s v="AJ"/>
    <s v="Athletics"/>
    <s v="P"/>
    <m/>
    <n v="1"/>
    <m/>
    <x v="766"/>
    <x v="388"/>
    <x v="1"/>
    <s v="G"/>
  </r>
  <r>
    <s v="Bowman1"/>
    <x v="56"/>
    <x v="6"/>
    <x v="167"/>
    <m/>
    <m/>
    <x v="0"/>
    <m/>
    <x v="3"/>
    <x v="1843"/>
    <s v="Adams"/>
    <s v="Chance"/>
    <s v="Yankees"/>
    <s v="P"/>
    <m/>
    <n v="1"/>
    <m/>
    <x v="718"/>
    <x v="388"/>
    <x v="1"/>
    <s v="G"/>
  </r>
  <r>
    <s v="Bowman1"/>
    <x v="56"/>
    <x v="6"/>
    <x v="167"/>
    <m/>
    <m/>
    <x v="0"/>
    <m/>
    <x v="3"/>
    <x v="1844"/>
    <s v="Quantrill"/>
    <s v="Cal"/>
    <s v="Padres"/>
    <s v="P"/>
    <n v="24"/>
    <n v="1"/>
    <m/>
    <x v="670"/>
    <x v="388"/>
    <x v="1"/>
    <s v="G"/>
  </r>
  <r>
    <s v="Bowman1"/>
    <x v="56"/>
    <x v="6"/>
    <x v="167"/>
    <m/>
    <m/>
    <x v="0"/>
    <m/>
    <x v="3"/>
    <x v="1845"/>
    <s v="Sanchez"/>
    <s v="Jesus"/>
    <s v="Rays"/>
    <s v="OF"/>
    <m/>
    <n v="1"/>
    <m/>
    <x v="1134"/>
    <x v="388"/>
    <x v="1"/>
    <s v="G"/>
  </r>
  <r>
    <s v="Bowman1"/>
    <x v="56"/>
    <x v="6"/>
    <x v="167"/>
    <m/>
    <m/>
    <x v="0"/>
    <m/>
    <x v="3"/>
    <x v="1846"/>
    <s v="Taveras"/>
    <s v="Leody"/>
    <s v="Rangers"/>
    <s v="OF"/>
    <m/>
    <n v="1"/>
    <m/>
    <x v="442"/>
    <x v="388"/>
    <x v="1"/>
    <s v="G"/>
  </r>
  <r>
    <s v="Bowman1"/>
    <x v="56"/>
    <x v="6"/>
    <x v="167"/>
    <m/>
    <m/>
    <x v="0"/>
    <m/>
    <x v="3"/>
    <x v="1847"/>
    <s v="Urias"/>
    <s v="Luis"/>
    <s v="Padres"/>
    <s v="2B/SS"/>
    <n v="23"/>
    <n v="1"/>
    <m/>
    <x v="635"/>
    <x v="388"/>
    <x v="1"/>
    <s v="G"/>
  </r>
  <r>
    <s v="Bowman1"/>
    <x v="56"/>
    <x v="6"/>
    <x v="167"/>
    <m/>
    <m/>
    <x v="0"/>
    <m/>
    <x v="3"/>
    <x v="1848"/>
    <s v="Chavis"/>
    <s v="Michael"/>
    <s v="Red Sox"/>
    <s v="3B"/>
    <m/>
    <n v="1"/>
    <m/>
    <x v="1141"/>
    <x v="388"/>
    <x v="1"/>
    <s v="G"/>
  </r>
  <r>
    <s v="Bowman1"/>
    <x v="56"/>
    <x v="6"/>
    <x v="167"/>
    <m/>
    <m/>
    <x v="0"/>
    <m/>
    <x v="3"/>
    <x v="1849"/>
    <s v="Sanchez"/>
    <s v="Sixto"/>
    <s v="Phillies"/>
    <s v="P"/>
    <m/>
    <n v="1"/>
    <m/>
    <x v="1142"/>
    <x v="388"/>
    <x v="1"/>
    <s v="G"/>
  </r>
  <r>
    <s v="Bowman1"/>
    <x v="56"/>
    <x v="6"/>
    <x v="167"/>
    <m/>
    <m/>
    <x v="0"/>
    <m/>
    <x v="3"/>
    <x v="1850"/>
    <s v="McKenzie"/>
    <s v="Triston"/>
    <s v="Indians"/>
    <s v="P"/>
    <m/>
    <n v="1"/>
    <m/>
    <x v="698"/>
    <x v="388"/>
    <x v="1"/>
    <s v="G"/>
  </r>
  <r>
    <s v="Bowman1"/>
    <x v="56"/>
    <x v="6"/>
    <x v="167"/>
    <m/>
    <m/>
    <x v="0"/>
    <m/>
    <x v="3"/>
    <x v="1851"/>
    <s v="Guerrero Jr."/>
    <s v="Vladimir"/>
    <s v="Blue Jays"/>
    <s v="3B"/>
    <n v="20"/>
    <n v="1"/>
    <n v="1"/>
    <x v="665"/>
    <x v="388"/>
    <x v="1"/>
    <s v="E $1"/>
  </r>
  <r>
    <s v="Bowman1"/>
    <x v="56"/>
    <x v="6"/>
    <x v="167"/>
    <m/>
    <m/>
    <x v="0"/>
    <m/>
    <x v="3"/>
    <x v="1852"/>
    <s v="Diaz"/>
    <s v="Yusniel"/>
    <s v="Dodgers"/>
    <s v="OF"/>
    <m/>
    <n v="1"/>
    <m/>
    <x v="852"/>
    <x v="388"/>
    <x v="1"/>
    <s v="G"/>
  </r>
  <r>
    <s v="Bowman1"/>
    <x v="56"/>
    <x v="6"/>
    <x v="123"/>
    <m/>
    <m/>
    <x v="0"/>
    <m/>
    <x v="3"/>
    <x v="1853"/>
    <s v="Groome,Jay/Chavis,Michael/Lin,Tzu-Wei"/>
    <m/>
    <s v="Red Sox"/>
    <m/>
    <m/>
    <n v="1"/>
    <m/>
    <x v="1143"/>
    <x v="271"/>
    <x v="1"/>
    <s v="G"/>
  </r>
  <r>
    <s v="Bowman1"/>
    <x v="56"/>
    <x v="6"/>
    <x v="123"/>
    <m/>
    <m/>
    <x v="0"/>
    <m/>
    <x v="3"/>
    <x v="1854"/>
    <s v="Pint,Riley/Rodgers,Brendan/Howard,Sam"/>
    <m/>
    <s v="Rockies"/>
    <m/>
    <m/>
    <n v="1"/>
    <m/>
    <x v="1144"/>
    <x v="271"/>
    <x v="1"/>
    <s v="G"/>
  </r>
  <r>
    <s v="Bowman1"/>
    <x v="56"/>
    <x v="6"/>
    <x v="123"/>
    <m/>
    <m/>
    <x v="0"/>
    <m/>
    <x v="3"/>
    <x v="1855"/>
    <s v="Trammell,Taylor/Senzel,Nick/Blandino,Alex"/>
    <m/>
    <s v="Reds"/>
    <m/>
    <m/>
    <n v="1"/>
    <m/>
    <x v="1145"/>
    <x v="271"/>
    <x v="1"/>
    <s v="G"/>
  </r>
  <r>
    <s v="Bowman1"/>
    <x v="56"/>
    <x v="6"/>
    <x v="123"/>
    <m/>
    <m/>
    <x v="0"/>
    <m/>
    <x v="3"/>
    <x v="1114"/>
    <s v="Garrett,Braxton/Norwood,John/Payano,Victor"/>
    <m/>
    <s v="Marlins"/>
    <m/>
    <m/>
    <n v="1"/>
    <m/>
    <x v="1146"/>
    <x v="271"/>
    <x v="1"/>
    <s v="G"/>
  </r>
  <r>
    <s v="Bowman1"/>
    <x v="56"/>
    <x v="6"/>
    <x v="123"/>
    <m/>
    <m/>
    <x v="0"/>
    <m/>
    <x v="3"/>
    <x v="1856"/>
    <s v="Lewis,Royce/Gordon,Nick/Gonsalves,Stephen"/>
    <m/>
    <s v="Twins"/>
    <m/>
    <m/>
    <n v="1"/>
    <m/>
    <x v="1147"/>
    <x v="271"/>
    <x v="1"/>
    <s v="G"/>
  </r>
  <r>
    <s v="Bowman1"/>
    <x v="56"/>
    <x v="6"/>
    <x v="123"/>
    <m/>
    <m/>
    <x v="0"/>
    <m/>
    <x v="3"/>
    <x v="1857"/>
    <s v="Lewis,Kyle/Bishop,Braden/Povse,Max"/>
    <m/>
    <s v="Mariners"/>
    <m/>
    <m/>
    <n v="1"/>
    <m/>
    <x v="1148"/>
    <x v="271"/>
    <x v="1"/>
    <s v="G"/>
  </r>
  <r>
    <s v="Bowman1"/>
    <x v="56"/>
    <x v="6"/>
    <x v="123"/>
    <m/>
    <m/>
    <x v="0"/>
    <m/>
    <x v="3"/>
    <x v="1858"/>
    <s v="Howard,Ryan/Hinojosa,CJ/Shaw,Chris"/>
    <m/>
    <s v="Giants"/>
    <m/>
    <m/>
    <n v="1"/>
    <m/>
    <x v="1149"/>
    <x v="271"/>
    <x v="1"/>
    <s v="G"/>
  </r>
  <r>
    <s v="Bowman1"/>
    <x v="56"/>
    <x v="6"/>
    <x v="123"/>
    <m/>
    <m/>
    <x v="0"/>
    <m/>
    <x v="3"/>
    <x v="1859"/>
    <s v="McKay,Brendan/Velazquez,Andrew/Honeywell,Brent"/>
    <m/>
    <s v="Rays"/>
    <m/>
    <m/>
    <n v="1"/>
    <m/>
    <x v="1150"/>
    <x v="271"/>
    <x v="1"/>
    <s v="G"/>
  </r>
  <r>
    <s v="Bowman1"/>
    <x v="56"/>
    <x v="6"/>
    <x v="123"/>
    <m/>
    <m/>
    <x v="0"/>
    <m/>
    <x v="3"/>
    <x v="1860"/>
    <s v="Soto,Juan/Abreu,Osvaldo/Fedde,Erick"/>
    <m/>
    <s v="Nationals"/>
    <m/>
    <m/>
    <n v="1"/>
    <n v="2"/>
    <x v="1151"/>
    <x v="271"/>
    <x v="1"/>
    <s v="E $1"/>
  </r>
  <r>
    <s v="Bowman1"/>
    <x v="56"/>
    <x v="6"/>
    <x v="168"/>
    <m/>
    <m/>
    <x v="0"/>
    <m/>
    <x v="1"/>
    <x v="1861"/>
    <s v="Banda"/>
    <s v="Anthony"/>
    <s v="DiamondBacks"/>
    <s v="P"/>
    <m/>
    <n v="1"/>
    <m/>
    <x v="1054"/>
    <x v="389"/>
    <x v="1"/>
    <s v="G"/>
  </r>
  <r>
    <s v="Bowman1"/>
    <x v="56"/>
    <x v="6"/>
    <x v="168"/>
    <m/>
    <m/>
    <x v="0"/>
    <m/>
    <x v="1"/>
    <x v="1862"/>
    <s v="Rosario"/>
    <s v="Amed"/>
    <s v="Mets"/>
    <s v="SS"/>
    <m/>
    <n v="1"/>
    <m/>
    <x v="682"/>
    <x v="389"/>
    <x v="1"/>
    <s v="G"/>
  </r>
  <r>
    <s v="Bowman1"/>
    <x v="56"/>
    <x v="6"/>
    <x v="168"/>
    <m/>
    <m/>
    <x v="0"/>
    <m/>
    <x v="1"/>
    <x v="1863"/>
    <s v="Smith"/>
    <s v="Dominic"/>
    <s v="Mets"/>
    <s v="1B"/>
    <m/>
    <n v="1"/>
    <m/>
    <x v="675"/>
    <x v="389"/>
    <x v="1"/>
    <s v="G"/>
  </r>
  <r>
    <s v="Bowman1"/>
    <x v="56"/>
    <x v="6"/>
    <x v="168"/>
    <m/>
    <m/>
    <x v="0"/>
    <m/>
    <x v="1"/>
    <x v="1864"/>
    <s v="Mejia"/>
    <s v="Francisco"/>
    <s v="Indians"/>
    <s v="C"/>
    <m/>
    <n v="1"/>
    <m/>
    <x v="1056"/>
    <x v="389"/>
    <x v="1"/>
    <s v="G"/>
  </r>
  <r>
    <s v="Bowman1"/>
    <x v="56"/>
    <x v="6"/>
    <x v="168"/>
    <m/>
    <m/>
    <x v="0"/>
    <m/>
    <x v="1"/>
    <x v="1865"/>
    <s v="Bader"/>
    <s v="Harrison"/>
    <s v="Cardinals"/>
    <s v="OF"/>
    <m/>
    <n v="1"/>
    <m/>
    <x v="709"/>
    <x v="389"/>
    <x v="1"/>
    <s v="G"/>
  </r>
  <r>
    <s v="Bowman1"/>
    <x v="56"/>
    <x v="6"/>
    <x v="168"/>
    <m/>
    <m/>
    <x v="0"/>
    <m/>
    <x v="1"/>
    <x v="1866"/>
    <s v="Crawford"/>
    <s v="JP"/>
    <s v="Phillies"/>
    <s v="SS"/>
    <m/>
    <n v="1"/>
    <m/>
    <x v="899"/>
    <x v="389"/>
    <x v="1"/>
    <s v="G"/>
  </r>
  <r>
    <s v="Bowman1"/>
    <x v="56"/>
    <x v="6"/>
    <x v="168"/>
    <m/>
    <m/>
    <x v="0"/>
    <m/>
    <x v="1"/>
    <x v="1867"/>
    <s v="Devers"/>
    <s v="Rafael"/>
    <s v="Red Sox"/>
    <s v="3B"/>
    <m/>
    <n v="1"/>
    <n v="0.5"/>
    <x v="692"/>
    <x v="389"/>
    <x v="1"/>
    <s v="F $.25"/>
  </r>
  <r>
    <s v="Bowman1"/>
    <x v="56"/>
    <x v="6"/>
    <x v="168"/>
    <m/>
    <m/>
    <x v="0"/>
    <m/>
    <x v="1"/>
    <x v="1868"/>
    <s v="Hoskins"/>
    <s v="Rhys"/>
    <s v="Phillies"/>
    <s v="OF"/>
    <n v="27"/>
    <n v="1"/>
    <n v="1"/>
    <x v="332"/>
    <x v="389"/>
    <x v="2"/>
    <s v="E $1"/>
  </r>
  <r>
    <m/>
    <x v="56"/>
    <x v="21"/>
    <x v="0"/>
    <m/>
    <m/>
    <x v="0"/>
    <m/>
    <x v="2"/>
    <x v="1869"/>
    <s v="Mize"/>
    <s v="Casey"/>
    <s v="Tigers"/>
    <s v="P"/>
    <n v="23"/>
    <n v="1"/>
    <m/>
    <x v="1152"/>
    <x v="130"/>
    <x v="1"/>
    <s v="G"/>
  </r>
  <r>
    <m/>
    <x v="56"/>
    <x v="21"/>
    <x v="0"/>
    <m/>
    <m/>
    <x v="0"/>
    <m/>
    <x v="2"/>
    <x v="1870"/>
    <s v="Vierling"/>
    <s v="Matt"/>
    <s v="Phillies"/>
    <s v="OF"/>
    <n v="24"/>
    <n v="1"/>
    <m/>
    <x v="1153"/>
    <x v="130"/>
    <x v="1"/>
    <s v="G"/>
  </r>
  <r>
    <m/>
    <x v="56"/>
    <x v="21"/>
    <x v="0"/>
    <m/>
    <m/>
    <x v="0"/>
    <m/>
    <x v="3"/>
    <x v="1871"/>
    <s v="Graterol"/>
    <s v="Brusdar"/>
    <s v="Twins"/>
    <s v="P"/>
    <n v="22"/>
    <n v="1"/>
    <m/>
    <x v="1154"/>
    <x v="171"/>
    <x v="1"/>
    <s v="G"/>
  </r>
  <r>
    <m/>
    <x v="56"/>
    <x v="21"/>
    <x v="0"/>
    <m/>
    <m/>
    <x v="0"/>
    <m/>
    <x v="2"/>
    <x v="1872"/>
    <s v="Butler"/>
    <s v="Lawrence"/>
    <s v="Athletics"/>
    <s v="OF"/>
    <n v="20"/>
    <n v="1"/>
    <m/>
    <x v="1155"/>
    <x v="130"/>
    <x v="1"/>
    <s v="G"/>
  </r>
  <r>
    <m/>
    <x v="56"/>
    <x v="21"/>
    <x v="0"/>
    <m/>
    <m/>
    <x v="0"/>
    <m/>
    <x v="2"/>
    <x v="1873"/>
    <s v="Vavra"/>
    <s v="Terrin"/>
    <s v="Rockies"/>
    <s v="SS"/>
    <n v="23"/>
    <n v="1"/>
    <m/>
    <x v="1156"/>
    <x v="130"/>
    <x v="1"/>
    <s v="G"/>
  </r>
  <r>
    <m/>
    <x v="56"/>
    <x v="21"/>
    <x v="0"/>
    <m/>
    <m/>
    <x v="0"/>
    <m/>
    <x v="2"/>
    <x v="1874"/>
    <s v="Kelenic"/>
    <s v="Jarred"/>
    <s v="Mets"/>
    <s v="OF"/>
    <n v="21"/>
    <n v="1"/>
    <m/>
    <x v="1157"/>
    <x v="130"/>
    <x v="1"/>
    <s v="G"/>
  </r>
  <r>
    <m/>
    <x v="56"/>
    <x v="21"/>
    <x v="0"/>
    <m/>
    <m/>
    <x v="0"/>
    <m/>
    <x v="3"/>
    <x v="1875"/>
    <s v="Diaz"/>
    <s v="Yusniel"/>
    <s v="Orioles"/>
    <s v="OF"/>
    <n v="24"/>
    <n v="1"/>
    <m/>
    <x v="852"/>
    <x v="171"/>
    <x v="1"/>
    <s v="G"/>
  </r>
  <r>
    <m/>
    <x v="56"/>
    <x v="21"/>
    <x v="0"/>
    <m/>
    <m/>
    <x v="0"/>
    <m/>
    <x v="2"/>
    <x v="1876"/>
    <s v="Torres"/>
    <s v="Lenny"/>
    <s v="Indians"/>
    <s v="P"/>
    <n v="20"/>
    <n v="1"/>
    <m/>
    <x v="1158"/>
    <x v="130"/>
    <x v="1"/>
    <s v="G"/>
  </r>
  <r>
    <m/>
    <x v="56"/>
    <x v="21"/>
    <x v="0"/>
    <m/>
    <m/>
    <x v="0"/>
    <m/>
    <x v="2"/>
    <x v="1877"/>
    <s v="Mcclanahan"/>
    <s v="Shane"/>
    <s v="Rays"/>
    <s v="P"/>
    <n v="23"/>
    <n v="1"/>
    <m/>
    <x v="1159"/>
    <x v="130"/>
    <x v="1"/>
    <s v="G"/>
  </r>
  <r>
    <m/>
    <x v="56"/>
    <x v="21"/>
    <x v="0"/>
    <m/>
    <m/>
    <x v="0"/>
    <m/>
    <x v="3"/>
    <x v="1878"/>
    <s v="Enlow"/>
    <s v="Blayne"/>
    <s v="Twins"/>
    <s v="P"/>
    <n v="21"/>
    <n v="1"/>
    <m/>
    <x v="780"/>
    <x v="171"/>
    <x v="1"/>
    <s v="G"/>
  </r>
  <r>
    <m/>
    <x v="56"/>
    <x v="21"/>
    <x v="0"/>
    <m/>
    <m/>
    <x v="0"/>
    <m/>
    <x v="2"/>
    <x v="1879"/>
    <s v="Turang"/>
    <s v="Brice"/>
    <s v="Brewers"/>
    <s v="SS"/>
    <n v="21"/>
    <n v="1"/>
    <m/>
    <x v="1160"/>
    <x v="130"/>
    <x v="1"/>
    <s v="G"/>
  </r>
  <r>
    <m/>
    <x v="56"/>
    <x v="21"/>
    <x v="0"/>
    <m/>
    <m/>
    <x v="0"/>
    <m/>
    <x v="2"/>
    <x v="1880"/>
    <s v="Cate"/>
    <s v="Tim"/>
    <s v="Nationals"/>
    <s v="P"/>
    <n v="23"/>
    <n v="1"/>
    <m/>
    <x v="907"/>
    <x v="130"/>
    <x v="1"/>
    <s v="G"/>
  </r>
  <r>
    <m/>
    <x v="56"/>
    <x v="21"/>
    <x v="0"/>
    <m/>
    <m/>
    <x v="0"/>
    <m/>
    <x v="3"/>
    <x v="1881"/>
    <s v="Avila"/>
    <s v="Pedro"/>
    <s v="Padres"/>
    <s v="P"/>
    <n v="23"/>
    <n v="1"/>
    <m/>
    <x v="1161"/>
    <x v="171"/>
    <x v="1"/>
    <s v="G"/>
  </r>
  <r>
    <m/>
    <x v="56"/>
    <x v="21"/>
    <x v="0"/>
    <m/>
    <m/>
    <x v="0"/>
    <m/>
    <x v="2"/>
    <x v="1882"/>
    <s v="Isbel"/>
    <s v="Kyle"/>
    <s v="Royals"/>
    <s v="OF"/>
    <n v="23"/>
    <n v="1"/>
    <m/>
    <x v="1162"/>
    <x v="130"/>
    <x v="1"/>
    <s v="G"/>
  </r>
  <r>
    <m/>
    <x v="56"/>
    <x v="21"/>
    <x v="0"/>
    <m/>
    <m/>
    <x v="0"/>
    <m/>
    <x v="2"/>
    <x v="1883"/>
    <s v="Mann"/>
    <s v="Devin"/>
    <s v="Dodgers"/>
    <s v="2B"/>
    <n v="23"/>
    <n v="1"/>
    <m/>
    <x v="1163"/>
    <x v="130"/>
    <x v="1"/>
    <s v="G"/>
  </r>
  <r>
    <m/>
    <x v="56"/>
    <x v="21"/>
    <x v="0"/>
    <m/>
    <m/>
    <x v="0"/>
    <m/>
    <x v="3"/>
    <x v="1884"/>
    <s v="Chisholm"/>
    <s v="Jazz"/>
    <s v="DiamondBacks"/>
    <s v="SS"/>
    <n v="22"/>
    <n v="1"/>
    <m/>
    <x v="1164"/>
    <x v="171"/>
    <x v="1"/>
    <s v="G"/>
  </r>
  <r>
    <m/>
    <x v="56"/>
    <x v="21"/>
    <x v="0"/>
    <m/>
    <m/>
    <x v="0"/>
    <m/>
    <x v="3"/>
    <x v="1885"/>
    <s v="Medina"/>
    <s v="Luis"/>
    <s v="Yankees"/>
    <s v="P"/>
    <n v="21"/>
    <n v="1"/>
    <m/>
    <x v="1165"/>
    <x v="171"/>
    <x v="1"/>
    <s v="G"/>
  </r>
  <r>
    <m/>
    <x v="56"/>
    <x v="21"/>
    <x v="0"/>
    <m/>
    <m/>
    <x v="0"/>
    <m/>
    <x v="3"/>
    <x v="1886"/>
    <s v="Morejon"/>
    <s v="Adrian"/>
    <s v="Padres"/>
    <s v="P"/>
    <n v="21"/>
    <n v="1"/>
    <m/>
    <x v="1166"/>
    <x v="171"/>
    <x v="1"/>
    <s v="G"/>
  </r>
  <r>
    <m/>
    <x v="56"/>
    <x v="21"/>
    <x v="0"/>
    <m/>
    <m/>
    <x v="0"/>
    <m/>
    <x v="2"/>
    <x v="1887"/>
    <s v="Cipion"/>
    <s v="Arbert"/>
    <s v="Brewers"/>
    <s v="OF"/>
    <n v="20"/>
    <n v="1"/>
    <m/>
    <x v="1167"/>
    <x v="130"/>
    <x v="1"/>
    <s v="G"/>
  </r>
  <r>
    <m/>
    <x v="56"/>
    <x v="21"/>
    <x v="0"/>
    <m/>
    <m/>
    <x v="0"/>
    <m/>
    <x v="3"/>
    <x v="1888"/>
    <s v="Stephan"/>
    <s v="Trevor"/>
    <s v="Yankees"/>
    <s v="P"/>
    <n v="25"/>
    <n v="1"/>
    <m/>
    <x v="865"/>
    <x v="171"/>
    <x v="1"/>
    <s v="G"/>
  </r>
  <r>
    <m/>
    <x v="56"/>
    <x v="21"/>
    <x v="0"/>
    <m/>
    <m/>
    <x v="0"/>
    <m/>
    <x v="3"/>
    <x v="1889"/>
    <s v="Ellis"/>
    <s v="Drew"/>
    <s v="DiamondBacks"/>
    <s v="3B"/>
    <n v="25"/>
    <n v="1"/>
    <m/>
    <x v="858"/>
    <x v="171"/>
    <x v="1"/>
    <s v="G"/>
  </r>
  <r>
    <m/>
    <x v="56"/>
    <x v="21"/>
    <x v="0"/>
    <m/>
    <m/>
    <x v="0"/>
    <m/>
    <x v="3"/>
    <x v="1890"/>
    <s v="Trammell"/>
    <s v="Taylor"/>
    <s v="Indians"/>
    <s v="OF"/>
    <n v="23"/>
    <n v="1"/>
    <m/>
    <x v="864"/>
    <x v="171"/>
    <x v="1"/>
    <s v="G"/>
  </r>
  <r>
    <m/>
    <x v="56"/>
    <x v="21"/>
    <x v="0"/>
    <m/>
    <m/>
    <x v="0"/>
    <m/>
    <x v="2"/>
    <x v="1891"/>
    <s v="Schroeder"/>
    <s v="Jayson"/>
    <s v="Astros"/>
    <s v="P"/>
    <n v="21"/>
    <n v="1"/>
    <m/>
    <x v="1168"/>
    <x v="130"/>
    <x v="1"/>
    <s v="G"/>
  </r>
  <r>
    <m/>
    <x v="56"/>
    <x v="21"/>
    <x v="0"/>
    <m/>
    <m/>
    <x v="0"/>
    <m/>
    <x v="2"/>
    <x v="1892"/>
    <s v="Jacques"/>
    <s v="Joe"/>
    <s v="Pirates"/>
    <s v="P"/>
    <n v="25"/>
    <n v="1"/>
    <m/>
    <x v="1169"/>
    <x v="130"/>
    <x v="1"/>
    <s v="G"/>
  </r>
  <r>
    <m/>
    <x v="56"/>
    <x v="21"/>
    <x v="0"/>
    <m/>
    <m/>
    <x v="0"/>
    <m/>
    <x v="2"/>
    <x v="1893"/>
    <s v="Bohm"/>
    <s v="Alec"/>
    <s v="Phillies"/>
    <s v="3B"/>
    <n v="24"/>
    <n v="1"/>
    <m/>
    <x v="1170"/>
    <x v="130"/>
    <x v="1"/>
    <s v="G"/>
  </r>
  <r>
    <m/>
    <x v="56"/>
    <x v="21"/>
    <x v="0"/>
    <m/>
    <m/>
    <x v="0"/>
    <m/>
    <x v="3"/>
    <x v="1894"/>
    <s v="Burrows"/>
    <s v="Beau"/>
    <s v="Tigers"/>
    <s v="P"/>
    <n v="24"/>
    <n v="1"/>
    <m/>
    <x v="1171"/>
    <x v="171"/>
    <x v="1"/>
    <s v="G"/>
  </r>
  <r>
    <m/>
    <x v="56"/>
    <x v="21"/>
    <x v="0"/>
    <m/>
    <m/>
    <x v="0"/>
    <m/>
    <x v="2"/>
    <x v="1895"/>
    <s v="Stievers"/>
    <s v="Jonathan"/>
    <s v="White Sox"/>
    <s v="P"/>
    <n v="23"/>
    <n v="1"/>
    <m/>
    <x v="1172"/>
    <x v="130"/>
    <x v="1"/>
    <s v="G"/>
  </r>
  <r>
    <m/>
    <x v="56"/>
    <x v="21"/>
    <x v="0"/>
    <m/>
    <m/>
    <x v="0"/>
    <m/>
    <x v="2"/>
    <x v="1896"/>
    <s v="Meadows"/>
    <s v="Parker"/>
    <s v="Tigers"/>
    <s v="OF"/>
    <n v="21"/>
    <n v="1"/>
    <m/>
    <x v="1173"/>
    <x v="130"/>
    <x v="1"/>
    <s v="G"/>
  </r>
  <r>
    <m/>
    <x v="56"/>
    <x v="21"/>
    <x v="0"/>
    <m/>
    <m/>
    <x v="0"/>
    <m/>
    <x v="2"/>
    <x v="1897"/>
    <s v="Ornelas"/>
    <s v="Jonathan"/>
    <s v="DiamondBacks"/>
    <s v="SS"/>
    <n v="20"/>
    <n v="1"/>
    <m/>
    <x v="1174"/>
    <x v="130"/>
    <x v="1"/>
    <s v="G"/>
  </r>
  <r>
    <m/>
    <x v="56"/>
    <x v="21"/>
    <x v="0"/>
    <m/>
    <m/>
    <x v="0"/>
    <m/>
    <x v="2"/>
    <x v="1898"/>
    <s v="Liberatore"/>
    <s v="Matthew"/>
    <s v="Rays"/>
    <s v="P"/>
    <n v="21"/>
    <n v="1"/>
    <m/>
    <x v="1175"/>
    <x v="130"/>
    <x v="1"/>
    <s v="G"/>
  </r>
  <r>
    <m/>
    <x v="56"/>
    <x v="21"/>
    <x v="0"/>
    <m/>
    <m/>
    <x v="0"/>
    <m/>
    <x v="2"/>
    <x v="1899"/>
    <s v="Jenista"/>
    <s v="Greyson"/>
    <s v="Braves"/>
    <s v="1B"/>
    <n v="24"/>
    <n v="1"/>
    <m/>
    <x v="1176"/>
    <x v="130"/>
    <x v="1"/>
    <s v="G"/>
  </r>
  <r>
    <m/>
    <x v="56"/>
    <x v="21"/>
    <x v="0"/>
    <m/>
    <m/>
    <x v="0"/>
    <m/>
    <x v="3"/>
    <x v="1900"/>
    <s v="Bichette"/>
    <s v="Bo"/>
    <s v="Blue Jays"/>
    <s v="SS"/>
    <n v="22"/>
    <n v="1"/>
    <m/>
    <x v="758"/>
    <x v="171"/>
    <x v="1"/>
    <s v="G"/>
  </r>
  <r>
    <m/>
    <x v="56"/>
    <x v="21"/>
    <x v="0"/>
    <m/>
    <m/>
    <x v="0"/>
    <m/>
    <x v="2"/>
    <x v="1901"/>
    <s v="Feltman"/>
    <s v="Durbin"/>
    <s v="Red Sox"/>
    <s v="P"/>
    <n v="23"/>
    <n v="1"/>
    <m/>
    <x v="1177"/>
    <x v="130"/>
    <x v="1"/>
    <s v="G"/>
  </r>
  <r>
    <m/>
    <x v="56"/>
    <x v="21"/>
    <x v="0"/>
    <m/>
    <m/>
    <x v="0"/>
    <m/>
    <x v="2"/>
    <x v="1902"/>
    <s v="Sandlin"/>
    <s v="Nick"/>
    <s v="Indians"/>
    <s v="P"/>
    <n v="23"/>
    <n v="1"/>
    <m/>
    <x v="1178"/>
    <x v="130"/>
    <x v="1"/>
    <s v="G"/>
  </r>
  <r>
    <m/>
    <x v="56"/>
    <x v="21"/>
    <x v="0"/>
    <m/>
    <m/>
    <x v="0"/>
    <m/>
    <x v="3"/>
    <x v="1903"/>
    <s v="Jones"/>
    <s v="Jahmai"/>
    <s v="Angels"/>
    <s v="2B"/>
    <n v="23"/>
    <n v="1"/>
    <m/>
    <x v="779"/>
    <x v="171"/>
    <x v="1"/>
    <s v="G"/>
  </r>
  <r>
    <m/>
    <x v="56"/>
    <x v="21"/>
    <x v="0"/>
    <m/>
    <m/>
    <x v="0"/>
    <m/>
    <x v="3"/>
    <x v="1904"/>
    <s v="Marsh"/>
    <s v="Brandon"/>
    <s v="Angels"/>
    <s v="OF"/>
    <n v="23"/>
    <n v="1"/>
    <m/>
    <x v="1138"/>
    <x v="171"/>
    <x v="1"/>
    <s v="G"/>
  </r>
  <r>
    <m/>
    <x v="56"/>
    <x v="21"/>
    <x v="0"/>
    <m/>
    <m/>
    <x v="0"/>
    <m/>
    <x v="2"/>
    <x v="1905"/>
    <s v="Delgado"/>
    <s v="Lency"/>
    <s v="White Sox"/>
    <s v="SS"/>
    <n v="21"/>
    <n v="1"/>
    <m/>
    <x v="1179"/>
    <x v="130"/>
    <x v="1"/>
    <s v="G"/>
  </r>
  <r>
    <m/>
    <x v="56"/>
    <x v="21"/>
    <x v="0"/>
    <m/>
    <m/>
    <x v="0"/>
    <m/>
    <x v="2"/>
    <x v="1906"/>
    <s v="Madrigal"/>
    <s v="Nick"/>
    <s v="White Sox"/>
    <s v="SS"/>
    <n v="23"/>
    <n v="1"/>
    <m/>
    <x v="1180"/>
    <x v="130"/>
    <x v="1"/>
    <s v="G"/>
  </r>
  <r>
    <m/>
    <x v="56"/>
    <x v="21"/>
    <x v="0"/>
    <m/>
    <m/>
    <x v="0"/>
    <m/>
    <x v="2"/>
    <x v="1907"/>
    <s v="Bubic"/>
    <s v="Kris"/>
    <s v="Royals"/>
    <s v="P"/>
    <n v="23"/>
    <n v="1"/>
    <m/>
    <x v="1181"/>
    <x v="130"/>
    <x v="1"/>
    <s v="G"/>
  </r>
  <r>
    <m/>
    <x v="56"/>
    <x v="21"/>
    <x v="0"/>
    <m/>
    <m/>
    <x v="0"/>
    <m/>
    <x v="3"/>
    <x v="1908"/>
    <s v="Cruz"/>
    <s v="Oneil"/>
    <s v="Pirates"/>
    <s v="SS"/>
    <n v="22"/>
    <n v="1"/>
    <m/>
    <x v="1182"/>
    <x v="171"/>
    <x v="1"/>
    <s v="G"/>
  </r>
  <r>
    <m/>
    <x v="56"/>
    <x v="21"/>
    <x v="0"/>
    <m/>
    <m/>
    <x v="0"/>
    <m/>
    <x v="3"/>
    <x v="1909"/>
    <s v="Faedo"/>
    <s v="Alex"/>
    <s v="Tigers"/>
    <s v="P"/>
    <n v="25"/>
    <n v="1"/>
    <m/>
    <x v="1183"/>
    <x v="171"/>
    <x v="1"/>
    <s v="G"/>
  </r>
  <r>
    <m/>
    <x v="56"/>
    <x v="21"/>
    <x v="0"/>
    <m/>
    <m/>
    <x v="0"/>
    <m/>
    <x v="2"/>
    <x v="1910"/>
    <s v="Ponticelli"/>
    <s v="Thomas"/>
    <s v="Indians"/>
    <s v="P"/>
    <n v="23"/>
    <n v="1"/>
    <m/>
    <x v="1184"/>
    <x v="130"/>
    <x v="1"/>
    <s v="G"/>
  </r>
  <r>
    <m/>
    <x v="56"/>
    <x v="21"/>
    <x v="0"/>
    <m/>
    <m/>
    <x v="0"/>
    <m/>
    <x v="2"/>
    <x v="1911"/>
    <s v="Lavastida"/>
    <s v="Bryan"/>
    <s v="Indians"/>
    <s v="C"/>
    <n v="22"/>
    <n v="1"/>
    <m/>
    <x v="1185"/>
    <x v="130"/>
    <x v="1"/>
    <s v="G"/>
  </r>
  <r>
    <m/>
    <x v="56"/>
    <x v="21"/>
    <x v="0"/>
    <m/>
    <m/>
    <x v="0"/>
    <m/>
    <x v="2"/>
    <x v="1912"/>
    <s v="Schnell"/>
    <s v="Nick"/>
    <s v="Rays"/>
    <s v="OF"/>
    <n v="20"/>
    <n v="1"/>
    <m/>
    <x v="1186"/>
    <x v="130"/>
    <x v="1"/>
    <s v="G"/>
  </r>
  <r>
    <m/>
    <x v="56"/>
    <x v="21"/>
    <x v="0"/>
    <m/>
    <m/>
    <x v="0"/>
    <m/>
    <x v="3"/>
    <x v="1913"/>
    <s v="Mitchell"/>
    <s v="Cal"/>
    <s v="Pirates"/>
    <s v="OF"/>
    <n v="21"/>
    <n v="1"/>
    <m/>
    <x v="804"/>
    <x v="171"/>
    <x v="1"/>
    <s v="G"/>
  </r>
  <r>
    <m/>
    <x v="56"/>
    <x v="21"/>
    <x v="0"/>
    <m/>
    <m/>
    <x v="0"/>
    <m/>
    <x v="3"/>
    <x v="1914"/>
    <s v="Solak"/>
    <s v="Nick"/>
    <s v="Rays"/>
    <s v="1B"/>
    <n v="25"/>
    <n v="1"/>
    <m/>
    <x v="683"/>
    <x v="171"/>
    <x v="1"/>
    <s v="G"/>
  </r>
  <r>
    <m/>
    <x v="56"/>
    <x v="21"/>
    <x v="0"/>
    <m/>
    <m/>
    <x v="0"/>
    <m/>
    <x v="2"/>
    <x v="1915"/>
    <s v="Davis"/>
    <s v="Brennen"/>
    <s v="Cubs"/>
    <s v="OF"/>
    <n v="21"/>
    <n v="1"/>
    <m/>
    <x v="1187"/>
    <x v="130"/>
    <x v="1"/>
    <s v="G"/>
  </r>
  <r>
    <m/>
    <x v="56"/>
    <x v="21"/>
    <x v="0"/>
    <m/>
    <m/>
    <x v="0"/>
    <m/>
    <x v="2"/>
    <x v="1916"/>
    <s v="Hankins"/>
    <s v="Ethan"/>
    <s v="Indians"/>
    <s v="P"/>
    <n v="20"/>
    <n v="1"/>
    <m/>
    <x v="1188"/>
    <x v="130"/>
    <x v="1"/>
    <s v="G"/>
  </r>
  <r>
    <m/>
    <x v="56"/>
    <x v="21"/>
    <x v="0"/>
    <m/>
    <m/>
    <x v="0"/>
    <m/>
    <x v="3"/>
    <x v="1917"/>
    <s v="Hiura"/>
    <s v="Keston"/>
    <s v="Brewers"/>
    <s v="2B"/>
    <n v="24"/>
    <n v="1"/>
    <m/>
    <x v="790"/>
    <x v="171"/>
    <x v="1"/>
    <s v="G"/>
  </r>
  <r>
    <m/>
    <x v="56"/>
    <x v="21"/>
    <x v="0"/>
    <m/>
    <m/>
    <x v="0"/>
    <m/>
    <x v="3"/>
    <x v="1918"/>
    <s v="Hayes"/>
    <s v="Ke'Bryan"/>
    <s v="Pirates"/>
    <s v="3B"/>
    <n v="23"/>
    <n v="1"/>
    <m/>
    <x v="1189"/>
    <x v="171"/>
    <x v="1"/>
    <s v="G"/>
  </r>
  <r>
    <m/>
    <x v="56"/>
    <x v="21"/>
    <x v="0"/>
    <m/>
    <m/>
    <x v="0"/>
    <m/>
    <x v="2"/>
    <x v="1919"/>
    <s v="Jackson"/>
    <s v="Jeremiah"/>
    <s v="Angels"/>
    <s v="SS"/>
    <n v="20"/>
    <n v="1"/>
    <m/>
    <x v="1190"/>
    <x v="130"/>
    <x v="1"/>
    <s v="G"/>
  </r>
  <r>
    <m/>
    <x v="56"/>
    <x v="21"/>
    <x v="0"/>
    <m/>
    <m/>
    <x v="0"/>
    <m/>
    <x v="3"/>
    <x v="1920"/>
    <s v="Sanchez"/>
    <s v="LoLo"/>
    <s v="Pirates"/>
    <s v="OF"/>
    <n v="21"/>
    <n v="1"/>
    <m/>
    <x v="1191"/>
    <x v="171"/>
    <x v="1"/>
    <s v="G"/>
  </r>
  <r>
    <m/>
    <x v="56"/>
    <x v="21"/>
    <x v="0"/>
    <m/>
    <m/>
    <x v="0"/>
    <m/>
    <x v="3"/>
    <x v="1921"/>
    <s v="Soto"/>
    <s v="Gregory"/>
    <s v="Tigers"/>
    <s v="P"/>
    <n v="25"/>
    <n v="1"/>
    <m/>
    <x v="1192"/>
    <x v="171"/>
    <x v="1"/>
    <s v="G"/>
  </r>
  <r>
    <m/>
    <x v="56"/>
    <x v="21"/>
    <x v="0"/>
    <m/>
    <m/>
    <x v="0"/>
    <m/>
    <x v="3"/>
    <x v="1922"/>
    <s v="Lopez"/>
    <s v="Nicky"/>
    <s v="Royals"/>
    <s v="SS"/>
    <n v="25"/>
    <n v="1"/>
    <m/>
    <x v="1193"/>
    <x v="171"/>
    <x v="1"/>
    <s v="G"/>
  </r>
  <r>
    <m/>
    <x v="56"/>
    <x v="21"/>
    <x v="0"/>
    <m/>
    <m/>
    <x v="0"/>
    <m/>
    <x v="2"/>
    <x v="1923"/>
    <s v="Wong"/>
    <s v="Jake"/>
    <s v="Giants"/>
    <s v="P"/>
    <n v="24"/>
    <n v="1"/>
    <m/>
    <x v="1194"/>
    <x v="130"/>
    <x v="1"/>
    <s v="G"/>
  </r>
  <r>
    <m/>
    <x v="56"/>
    <x v="21"/>
    <x v="0"/>
    <m/>
    <m/>
    <x v="0"/>
    <m/>
    <x v="2"/>
    <x v="1924"/>
    <s v="Groshans"/>
    <s v="Jordan"/>
    <s v="Blue Jays"/>
    <s v="SS"/>
    <n v="21"/>
    <n v="1"/>
    <m/>
    <x v="1195"/>
    <x v="130"/>
    <x v="1"/>
    <s v="G"/>
  </r>
  <r>
    <m/>
    <x v="56"/>
    <x v="21"/>
    <x v="0"/>
    <m/>
    <m/>
    <x v="0"/>
    <m/>
    <x v="2"/>
    <x v="1925"/>
    <s v="Breaux"/>
    <s v="Josh"/>
    <s v="Yankees"/>
    <s v="C"/>
    <n v="23"/>
    <n v="1"/>
    <m/>
    <x v="1196"/>
    <x v="130"/>
    <x v="1"/>
    <s v="G"/>
  </r>
  <r>
    <m/>
    <x v="56"/>
    <x v="21"/>
    <x v="0"/>
    <m/>
    <m/>
    <x v="0"/>
    <m/>
    <x v="3"/>
    <x v="1926"/>
    <s v="Greene"/>
    <s v="Hunter"/>
    <s v="Reds"/>
    <s v="P"/>
    <n v="21"/>
    <n v="1"/>
    <n v="1"/>
    <x v="1095"/>
    <x v="171"/>
    <x v="1"/>
    <s v="E $1"/>
  </r>
  <r>
    <m/>
    <x v="56"/>
    <x v="21"/>
    <x v="0"/>
    <m/>
    <m/>
    <x v="0"/>
    <m/>
    <x v="3"/>
    <x v="1927"/>
    <s v="Cease"/>
    <s v="Dylan"/>
    <s v="White Sox"/>
    <s v="P"/>
    <n v="25"/>
    <n v="1"/>
    <m/>
    <x v="702"/>
    <x v="171"/>
    <x v="1"/>
    <s v="G"/>
  </r>
  <r>
    <m/>
    <x v="56"/>
    <x v="21"/>
    <x v="0"/>
    <m/>
    <m/>
    <x v="0"/>
    <m/>
    <x v="2"/>
    <x v="1928"/>
    <s v="Cortes"/>
    <s v="Carlos"/>
    <s v="Mets"/>
    <s v="2B"/>
    <n v="23"/>
    <n v="1"/>
    <m/>
    <x v="1197"/>
    <x v="130"/>
    <x v="1"/>
    <s v="G"/>
  </r>
  <r>
    <m/>
    <x v="56"/>
    <x v="21"/>
    <x v="0"/>
    <m/>
    <m/>
    <x v="0"/>
    <m/>
    <x v="2"/>
    <x v="1929"/>
    <s v="Howell"/>
    <s v="Korry"/>
    <s v="Brewers"/>
    <s v="SS"/>
    <n v="22"/>
    <n v="1"/>
    <m/>
    <x v="1198"/>
    <x v="130"/>
    <x v="1"/>
    <s v="G"/>
  </r>
  <r>
    <m/>
    <x v="56"/>
    <x v="21"/>
    <x v="0"/>
    <m/>
    <m/>
    <x v="0"/>
    <m/>
    <x v="3"/>
    <x v="1930"/>
    <s v="Wentz"/>
    <s v="Joey"/>
    <s v="Braves"/>
    <s v="P"/>
    <n v="23"/>
    <n v="1"/>
    <m/>
    <x v="1199"/>
    <x v="171"/>
    <x v="1"/>
    <s v="G"/>
  </r>
  <r>
    <m/>
    <x v="56"/>
    <x v="21"/>
    <x v="0"/>
    <m/>
    <m/>
    <x v="0"/>
    <m/>
    <x v="2"/>
    <x v="1931"/>
    <s v="Gilbert"/>
    <s v="Logan"/>
    <s v="Mariners"/>
    <s v="P"/>
    <n v="23"/>
    <n v="1"/>
    <m/>
    <x v="1200"/>
    <x v="130"/>
    <x v="1"/>
    <s v="G"/>
  </r>
  <r>
    <m/>
    <x v="56"/>
    <x v="21"/>
    <x v="0"/>
    <m/>
    <m/>
    <x v="0"/>
    <m/>
    <x v="2"/>
    <x v="1932"/>
    <s v="Rolison"/>
    <s v="Ryan"/>
    <s v="Rockies"/>
    <s v="P"/>
    <n v="23"/>
    <n v="1"/>
    <m/>
    <x v="1201"/>
    <x v="130"/>
    <x v="1"/>
    <s v="G"/>
  </r>
  <r>
    <m/>
    <x v="56"/>
    <x v="21"/>
    <x v="0"/>
    <m/>
    <m/>
    <x v="0"/>
    <m/>
    <x v="2"/>
    <x v="1933"/>
    <s v="Seigler"/>
    <s v="Anthony"/>
    <s v="Yankees"/>
    <s v="C"/>
    <n v="21"/>
    <n v="1"/>
    <m/>
    <x v="1202"/>
    <x v="130"/>
    <x v="1"/>
    <s v="G"/>
  </r>
  <r>
    <m/>
    <x v="56"/>
    <x v="21"/>
    <x v="0"/>
    <m/>
    <m/>
    <x v="0"/>
    <m/>
    <x v="3"/>
    <x v="1934"/>
    <s v="Guzman"/>
    <s v="Jorge"/>
    <s v="Marlins"/>
    <s v="P"/>
    <n v="24"/>
    <n v="1"/>
    <m/>
    <x v="1203"/>
    <x v="171"/>
    <x v="1"/>
    <s v="G"/>
  </r>
  <r>
    <m/>
    <x v="56"/>
    <x v="21"/>
    <x v="0"/>
    <m/>
    <m/>
    <x v="0"/>
    <m/>
    <x v="3"/>
    <x v="1935"/>
    <s v="Vientos"/>
    <s v="Mark"/>
    <s v="Mets"/>
    <s v="SS"/>
    <n v="21"/>
    <n v="1"/>
    <m/>
    <x v="842"/>
    <x v="171"/>
    <x v="1"/>
    <s v="G"/>
  </r>
  <r>
    <m/>
    <x v="56"/>
    <x v="21"/>
    <x v="0"/>
    <m/>
    <m/>
    <x v="0"/>
    <m/>
    <x v="3"/>
    <x v="1936"/>
    <s v="Paddack"/>
    <s v="Chris"/>
    <s v="Padres"/>
    <s v="P"/>
    <n v="24"/>
    <n v="1"/>
    <m/>
    <x v="1204"/>
    <x v="171"/>
    <x v="1"/>
    <s v="G"/>
  </r>
  <r>
    <m/>
    <x v="56"/>
    <x v="21"/>
    <x v="0"/>
    <m/>
    <m/>
    <x v="0"/>
    <m/>
    <x v="2"/>
    <x v="1937"/>
    <s v="Cottam"/>
    <s v="Kole"/>
    <s v="Red Sox"/>
    <s v="C"/>
    <n v="23"/>
    <n v="1"/>
    <m/>
    <x v="1205"/>
    <x v="130"/>
    <x v="1"/>
    <s v="G"/>
  </r>
  <r>
    <m/>
    <x v="56"/>
    <x v="21"/>
    <x v="0"/>
    <m/>
    <m/>
    <x v="0"/>
    <m/>
    <x v="2"/>
    <x v="1938"/>
    <s v="Larnach"/>
    <s v="Trevor"/>
    <s v="Twins"/>
    <s v="OF"/>
    <n v="23"/>
    <n v="1"/>
    <m/>
    <x v="1206"/>
    <x v="130"/>
    <x v="1"/>
    <s v="G"/>
  </r>
  <r>
    <m/>
    <x v="56"/>
    <x v="21"/>
    <x v="0"/>
    <m/>
    <m/>
    <x v="0"/>
    <m/>
    <x v="3"/>
    <x v="1939"/>
    <s v="Harrison"/>
    <s v="Monte"/>
    <s v="Marlins"/>
    <s v="OF"/>
    <n v="25"/>
    <n v="1"/>
    <m/>
    <x v="1139"/>
    <x v="171"/>
    <x v="1"/>
    <s v="G"/>
  </r>
  <r>
    <m/>
    <x v="56"/>
    <x v="21"/>
    <x v="0"/>
    <m/>
    <m/>
    <x v="0"/>
    <m/>
    <x v="3"/>
    <x v="1940"/>
    <s v="Ademan"/>
    <s v="Aramis"/>
    <s v="Cubs"/>
    <s v="SS"/>
    <n v="22"/>
    <n v="1"/>
    <m/>
    <x v="1207"/>
    <x v="171"/>
    <x v="1"/>
    <s v="G"/>
  </r>
  <r>
    <m/>
    <x v="56"/>
    <x v="21"/>
    <x v="0"/>
    <m/>
    <m/>
    <x v="0"/>
    <m/>
    <x v="2"/>
    <x v="1941"/>
    <s v="Rodriguez"/>
    <s v="Grayson"/>
    <s v="Orioles"/>
    <s v="P"/>
    <n v="21"/>
    <n v="1"/>
    <m/>
    <x v="1208"/>
    <x v="130"/>
    <x v="1"/>
    <s v="G"/>
  </r>
  <r>
    <m/>
    <x v="56"/>
    <x v="21"/>
    <x v="0"/>
    <m/>
    <m/>
    <x v="0"/>
    <m/>
    <x v="3"/>
    <x v="1942"/>
    <s v="Gordon"/>
    <s v="Nick"/>
    <s v="Twins"/>
    <s v="SS"/>
    <n v="25"/>
    <n v="1"/>
    <m/>
    <x v="886"/>
    <x v="171"/>
    <x v="1"/>
    <s v="G"/>
  </r>
  <r>
    <m/>
    <x v="56"/>
    <x v="21"/>
    <x v="0"/>
    <m/>
    <m/>
    <x v="0"/>
    <m/>
    <x v="3"/>
    <x v="1943"/>
    <s v="Sanchez"/>
    <s v="Sixto"/>
    <s v="Phillies"/>
    <s v="P"/>
    <n v="22"/>
    <n v="1"/>
    <m/>
    <x v="1142"/>
    <x v="171"/>
    <x v="1"/>
    <s v="G"/>
  </r>
  <r>
    <m/>
    <x v="56"/>
    <x v="21"/>
    <x v="0"/>
    <m/>
    <m/>
    <x v="0"/>
    <m/>
    <x v="2"/>
    <x v="1944"/>
    <s v="Gray"/>
    <s v="Joe"/>
    <s v="Brewers"/>
    <s v="OF"/>
    <n v="20"/>
    <n v="1"/>
    <m/>
    <x v="1209"/>
    <x v="130"/>
    <x v="1"/>
    <s v="G"/>
  </r>
  <r>
    <m/>
    <x v="56"/>
    <x v="21"/>
    <x v="0"/>
    <m/>
    <m/>
    <x v="0"/>
    <m/>
    <x v="2"/>
    <x v="1945"/>
    <s v="Williams-Nelson"/>
    <s v="Drevian"/>
    <s v="Angels"/>
    <s v="OF"/>
    <n v="20"/>
    <n v="1"/>
    <m/>
    <x v="1210"/>
    <x v="130"/>
    <x v="1"/>
    <s v="G"/>
  </r>
  <r>
    <m/>
    <x v="56"/>
    <x v="21"/>
    <x v="0"/>
    <m/>
    <m/>
    <x v="0"/>
    <m/>
    <x v="2"/>
    <x v="1946"/>
    <s v="Dodson"/>
    <s v="Tanner"/>
    <s v="Rays"/>
    <s v="P"/>
    <n v="23"/>
    <n v="1"/>
    <m/>
    <x v="1211"/>
    <x v="130"/>
    <x v="1"/>
    <s v="G"/>
  </r>
  <r>
    <m/>
    <x v="56"/>
    <x v="21"/>
    <x v="0"/>
    <m/>
    <m/>
    <x v="0"/>
    <m/>
    <x v="3"/>
    <x v="1947"/>
    <s v="Vilade"/>
    <s v="Ryan"/>
    <s v="Rockies"/>
    <s v="SS"/>
    <n v="21"/>
    <n v="1"/>
    <m/>
    <x v="760"/>
    <x v="171"/>
    <x v="1"/>
    <s v="G"/>
  </r>
  <r>
    <m/>
    <x v="56"/>
    <x v="21"/>
    <x v="0"/>
    <m/>
    <m/>
    <x v="0"/>
    <m/>
    <x v="2"/>
    <x v="1948"/>
    <s v="Rivera"/>
    <s v="Blake"/>
    <s v="Giants"/>
    <s v="P"/>
    <n v="22"/>
    <n v="1"/>
    <m/>
    <x v="1212"/>
    <x v="130"/>
    <x v="1"/>
    <s v="G"/>
  </r>
  <r>
    <m/>
    <x v="56"/>
    <x v="21"/>
    <x v="0"/>
    <m/>
    <m/>
    <x v="0"/>
    <m/>
    <x v="3"/>
    <x v="1949"/>
    <s v="Haseley"/>
    <s v="Adam"/>
    <s v="Phillies"/>
    <s v="OF"/>
    <n v="24"/>
    <n v="1"/>
    <m/>
    <x v="824"/>
    <x v="171"/>
    <x v="1"/>
    <s v="G"/>
  </r>
  <r>
    <m/>
    <x v="56"/>
    <x v="21"/>
    <x v="0"/>
    <m/>
    <m/>
    <x v="0"/>
    <m/>
    <x v="2"/>
    <x v="1950"/>
    <s v="Fisher"/>
    <s v="Braydon"/>
    <s v="Dodgers"/>
    <s v="P"/>
    <n v="20"/>
    <n v="1"/>
    <m/>
    <x v="1213"/>
    <x v="130"/>
    <x v="1"/>
    <s v="G"/>
  </r>
  <r>
    <m/>
    <x v="56"/>
    <x v="21"/>
    <x v="0"/>
    <m/>
    <m/>
    <x v="0"/>
    <m/>
    <x v="2"/>
    <x v="1951"/>
    <s v="Jackson"/>
    <s v="Kevon"/>
    <s v="Royals"/>
    <s v="OF"/>
    <n v="20"/>
    <n v="1"/>
    <m/>
    <x v="1214"/>
    <x v="130"/>
    <x v="1"/>
    <s v="G"/>
  </r>
  <r>
    <m/>
    <x v="56"/>
    <x v="21"/>
    <x v="0"/>
    <m/>
    <m/>
    <x v="0"/>
    <m/>
    <x v="2"/>
    <x v="1952"/>
    <s v="Greene"/>
    <s v="Ryder"/>
    <s v="Yankees"/>
    <s v="OF"/>
    <n v="20"/>
    <n v="1"/>
    <m/>
    <x v="1215"/>
    <x v="130"/>
    <x v="1"/>
    <s v="G"/>
  </r>
  <r>
    <m/>
    <x v="56"/>
    <x v="21"/>
    <x v="0"/>
    <m/>
    <m/>
    <x v="0"/>
    <m/>
    <x v="2"/>
    <x v="1953"/>
    <s v="Harris"/>
    <s v="Jawuan"/>
    <s v="Padres"/>
    <s v="OF"/>
    <n v="24"/>
    <n v="1"/>
    <m/>
    <x v="1216"/>
    <x v="130"/>
    <x v="1"/>
    <s v="G"/>
  </r>
  <r>
    <m/>
    <x v="56"/>
    <x v="21"/>
    <x v="0"/>
    <m/>
    <m/>
    <x v="0"/>
    <m/>
    <x v="3"/>
    <x v="1954"/>
    <s v="Keller"/>
    <s v="Mitch"/>
    <s v="Pirates"/>
    <s v="P"/>
    <n v="24"/>
    <n v="1"/>
    <m/>
    <x v="751"/>
    <x v="171"/>
    <x v="1"/>
    <s v="G"/>
  </r>
  <r>
    <m/>
    <x v="56"/>
    <x v="21"/>
    <x v="0"/>
    <m/>
    <m/>
    <x v="0"/>
    <m/>
    <x v="3"/>
    <x v="1955"/>
    <s v="Lewis"/>
    <s v="Royce"/>
    <s v="Twins"/>
    <s v="SS"/>
    <n v="21"/>
    <n v="1"/>
    <m/>
    <x v="730"/>
    <x v="171"/>
    <x v="1"/>
    <s v="G"/>
  </r>
  <r>
    <m/>
    <x v="56"/>
    <x v="21"/>
    <x v="0"/>
    <m/>
    <m/>
    <x v="0"/>
    <m/>
    <x v="2"/>
    <x v="1956"/>
    <s v="Adams"/>
    <s v="Jordyn"/>
    <s v="Angels"/>
    <s v="OF"/>
    <n v="21"/>
    <n v="1"/>
    <m/>
    <x v="1217"/>
    <x v="130"/>
    <x v="1"/>
    <s v="G"/>
  </r>
  <r>
    <m/>
    <x v="56"/>
    <x v="21"/>
    <x v="0"/>
    <m/>
    <m/>
    <x v="0"/>
    <m/>
    <x v="2"/>
    <x v="1957"/>
    <s v="Holland"/>
    <s v="Korey"/>
    <s v="Indians"/>
    <s v="OF"/>
    <n v="20"/>
    <n v="1"/>
    <m/>
    <x v="1218"/>
    <x v="130"/>
    <x v="1"/>
    <s v="G"/>
  </r>
  <r>
    <m/>
    <x v="56"/>
    <x v="21"/>
    <x v="0"/>
    <m/>
    <m/>
    <x v="0"/>
    <m/>
    <x v="2"/>
    <x v="1958"/>
    <s v="Ward"/>
    <s v="Thad"/>
    <s v="Red Sox"/>
    <s v="P"/>
    <n v="23"/>
    <n v="1"/>
    <m/>
    <x v="1219"/>
    <x v="130"/>
    <x v="1"/>
    <s v="G"/>
  </r>
  <r>
    <m/>
    <x v="56"/>
    <x v="21"/>
    <x v="0"/>
    <m/>
    <m/>
    <x v="0"/>
    <m/>
    <x v="3"/>
    <x v="1959"/>
    <s v="Murphy"/>
    <s v="Sean"/>
    <s v="Athletics"/>
    <s v="C"/>
    <n v="26"/>
    <n v="1"/>
    <m/>
    <x v="1220"/>
    <x v="171"/>
    <x v="1"/>
    <s v="G"/>
  </r>
  <r>
    <m/>
    <x v="56"/>
    <x v="21"/>
    <x v="0"/>
    <m/>
    <m/>
    <x v="0"/>
    <m/>
    <x v="2"/>
    <x v="1960"/>
    <s v="Coker"/>
    <s v="Calvin"/>
    <s v="Athletics"/>
    <s v="P"/>
    <n v="24"/>
    <n v="1"/>
    <m/>
    <x v="1221"/>
    <x v="130"/>
    <x v="1"/>
    <s v="G"/>
  </r>
  <r>
    <m/>
    <x v="56"/>
    <x v="21"/>
    <x v="0"/>
    <m/>
    <m/>
    <x v="0"/>
    <m/>
    <x v="3"/>
    <x v="1961"/>
    <s v="Kieboom"/>
    <s v="Carter"/>
    <s v="Nationals"/>
    <s v="SS"/>
    <n v="23"/>
    <n v="1"/>
    <m/>
    <x v="771"/>
    <x v="171"/>
    <x v="1"/>
    <s v="G"/>
  </r>
  <r>
    <m/>
    <x v="56"/>
    <x v="21"/>
    <x v="0"/>
    <m/>
    <m/>
    <x v="0"/>
    <m/>
    <x v="2"/>
    <x v="1962"/>
    <s v="McCarthy"/>
    <s v="Jake"/>
    <s v="DiamondBacks"/>
    <s v="OF"/>
    <n v="23"/>
    <n v="1"/>
    <m/>
    <x v="1222"/>
    <x v="130"/>
    <x v="1"/>
    <s v="G"/>
  </r>
  <r>
    <m/>
    <x v="56"/>
    <x v="21"/>
    <x v="0"/>
    <m/>
    <m/>
    <x v="0"/>
    <m/>
    <x v="2"/>
    <x v="1963"/>
    <s v="Ashcraft"/>
    <s v="Braxton"/>
    <s v="Pirates"/>
    <s v="P"/>
    <n v="21"/>
    <n v="1"/>
    <m/>
    <x v="1223"/>
    <x v="130"/>
    <x v="1"/>
    <s v="G"/>
  </r>
  <r>
    <m/>
    <x v="56"/>
    <x v="21"/>
    <x v="0"/>
    <m/>
    <m/>
    <x v="0"/>
    <m/>
    <x v="2"/>
    <x v="1964"/>
    <s v="Eastman"/>
    <s v="Colton"/>
    <s v="Phillies"/>
    <s v="P"/>
    <n v="24"/>
    <n v="1"/>
    <m/>
    <x v="1224"/>
    <x v="130"/>
    <x v="1"/>
    <s v="G"/>
  </r>
  <r>
    <m/>
    <x v="56"/>
    <x v="21"/>
    <x v="0"/>
    <m/>
    <m/>
    <x v="0"/>
    <m/>
    <x v="3"/>
    <x v="1965"/>
    <s v="White"/>
    <s v="Mitchell"/>
    <s v="Dodgers"/>
    <s v="P"/>
    <n v="26"/>
    <n v="1"/>
    <m/>
    <x v="1107"/>
    <x v="171"/>
    <x v="1"/>
    <s v="G"/>
  </r>
  <r>
    <m/>
    <x v="56"/>
    <x v="21"/>
    <x v="0"/>
    <m/>
    <m/>
    <x v="0"/>
    <m/>
    <x v="3"/>
    <x v="1966"/>
    <s v="Pratto"/>
    <s v="Nick"/>
    <s v="Royals"/>
    <s v="1B"/>
    <n v="22"/>
    <n v="1"/>
    <m/>
    <x v="1125"/>
    <x v="171"/>
    <x v="1"/>
    <s v="G"/>
  </r>
  <r>
    <m/>
    <x v="56"/>
    <x v="21"/>
    <x v="0"/>
    <m/>
    <m/>
    <x v="0"/>
    <m/>
    <x v="2"/>
    <x v="1967"/>
    <s v="McKenna"/>
    <s v="Alex"/>
    <s v="Astros"/>
    <s v="OF"/>
    <n v="23"/>
    <n v="1"/>
    <m/>
    <x v="1225"/>
    <x v="130"/>
    <x v="1"/>
    <s v="G"/>
  </r>
  <r>
    <m/>
    <x v="56"/>
    <x v="21"/>
    <x v="0"/>
    <m/>
    <m/>
    <x v="0"/>
    <m/>
    <x v="3"/>
    <x v="1968"/>
    <s v="McKay"/>
    <s v="Brendan"/>
    <s v="Rays"/>
    <s v="P/1B"/>
    <n v="25"/>
    <n v="1"/>
    <m/>
    <x v="812"/>
    <x v="171"/>
    <x v="1"/>
    <s v="G"/>
  </r>
  <r>
    <m/>
    <x v="56"/>
    <x v="21"/>
    <x v="0"/>
    <m/>
    <m/>
    <x v="0"/>
    <m/>
    <x v="3"/>
    <x v="1969"/>
    <s v="Shawaryn"/>
    <s v="Mike"/>
    <s v="Red Sox"/>
    <s v="P"/>
    <n v="26"/>
    <n v="1"/>
    <m/>
    <x v="1226"/>
    <x v="171"/>
    <x v="1"/>
    <s v="G"/>
  </r>
  <r>
    <m/>
    <x v="56"/>
    <x v="21"/>
    <x v="0"/>
    <m/>
    <m/>
    <x v="0"/>
    <m/>
    <x v="2"/>
    <x v="1970"/>
    <s v="Kelly"/>
    <s v="Levi"/>
    <s v="DiamondBacks"/>
    <s v="P"/>
    <n v="21"/>
    <n v="1"/>
    <m/>
    <x v="1227"/>
    <x v="130"/>
    <x v="1"/>
    <s v="G"/>
  </r>
  <r>
    <m/>
    <x v="56"/>
    <x v="21"/>
    <x v="0"/>
    <m/>
    <m/>
    <x v="0"/>
    <m/>
    <x v="2"/>
    <x v="1971"/>
    <s v="Johnson"/>
    <s v="Osiris"/>
    <s v="Marlins"/>
    <s v="SS"/>
    <n v="20"/>
    <n v="1"/>
    <m/>
    <x v="1228"/>
    <x v="130"/>
    <x v="1"/>
    <s v="G"/>
  </r>
  <r>
    <m/>
    <x v="56"/>
    <x v="21"/>
    <x v="0"/>
    <m/>
    <m/>
    <x v="0"/>
    <m/>
    <x v="2"/>
    <x v="1972"/>
    <s v="Jarvis"/>
    <s v="Justin"/>
    <s v="Brewers"/>
    <s v="P"/>
    <n v="20"/>
    <n v="1"/>
    <m/>
    <x v="1229"/>
    <x v="130"/>
    <x v="1"/>
    <s v="G"/>
  </r>
  <r>
    <m/>
    <x v="56"/>
    <x v="21"/>
    <x v="0"/>
    <m/>
    <m/>
    <x v="0"/>
    <m/>
    <x v="2"/>
    <x v="1973"/>
    <s v="Proctor"/>
    <s v="Ford"/>
    <s v="Rays"/>
    <s v="SS"/>
    <n v="24"/>
    <n v="1"/>
    <m/>
    <x v="1230"/>
    <x v="130"/>
    <x v="1"/>
    <s v="G"/>
  </r>
  <r>
    <m/>
    <x v="56"/>
    <x v="21"/>
    <x v="0"/>
    <m/>
    <m/>
    <x v="0"/>
    <m/>
    <x v="2"/>
    <x v="1974"/>
    <s v="Pagan"/>
    <s v="Ezequiel"/>
    <s v="Cubs"/>
    <s v="OF"/>
    <n v="20"/>
    <n v="1"/>
    <m/>
    <x v="1231"/>
    <x v="130"/>
    <x v="1"/>
    <s v="G"/>
  </r>
  <r>
    <m/>
    <x v="56"/>
    <x v="21"/>
    <x v="0"/>
    <m/>
    <m/>
    <x v="0"/>
    <m/>
    <x v="3"/>
    <x v="1975"/>
    <s v="Adell"/>
    <s v="Jo"/>
    <s v="Angels"/>
    <s v="OF"/>
    <n v="21"/>
    <n v="1"/>
    <m/>
    <x v="807"/>
    <x v="171"/>
    <x v="1"/>
    <s v="G"/>
  </r>
  <r>
    <m/>
    <x v="56"/>
    <x v="21"/>
    <x v="0"/>
    <m/>
    <m/>
    <x v="0"/>
    <m/>
    <x v="3"/>
    <x v="1976"/>
    <s v="DuPlantier"/>
    <s v="Jon"/>
    <s v="DiamondBacks"/>
    <s v="P"/>
    <n v="26"/>
    <n v="1"/>
    <m/>
    <x v="1133"/>
    <x v="171"/>
    <x v="1"/>
    <s v="G"/>
  </r>
  <r>
    <m/>
    <x v="56"/>
    <x v="21"/>
    <x v="0"/>
    <m/>
    <m/>
    <x v="0"/>
    <m/>
    <x v="2"/>
    <x v="1977"/>
    <s v="Baker"/>
    <s v="Luken"/>
    <s v="Cardinals"/>
    <s v="1B"/>
    <n v="23"/>
    <n v="1"/>
    <m/>
    <x v="1232"/>
    <x v="130"/>
    <x v="1"/>
    <s v="G"/>
  </r>
  <r>
    <m/>
    <x v="56"/>
    <x v="21"/>
    <x v="0"/>
    <m/>
    <m/>
    <x v="0"/>
    <m/>
    <x v="2"/>
    <x v="1978"/>
    <s v="Little"/>
    <s v="Grant"/>
    <s v="Padres"/>
    <s v="OF"/>
    <n v="23"/>
    <n v="1"/>
    <m/>
    <x v="1233"/>
    <x v="130"/>
    <x v="1"/>
    <s v="G"/>
  </r>
  <r>
    <m/>
    <x v="56"/>
    <x v="21"/>
    <x v="0"/>
    <m/>
    <m/>
    <x v="0"/>
    <m/>
    <x v="2"/>
    <x v="1979"/>
    <s v="Bello"/>
    <s v="Micah"/>
    <s v="Brewers"/>
    <s v="OF"/>
    <n v="20"/>
    <n v="1"/>
    <m/>
    <x v="1234"/>
    <x v="130"/>
    <x v="1"/>
    <s v="G"/>
  </r>
  <r>
    <m/>
    <x v="56"/>
    <x v="21"/>
    <x v="0"/>
    <m/>
    <m/>
    <x v="0"/>
    <m/>
    <x v="2"/>
    <x v="1980"/>
    <s v="India"/>
    <s v="Jonathan"/>
    <s v="Reds"/>
    <s v="3B"/>
    <n v="24"/>
    <n v="1"/>
    <n v="1"/>
    <x v="1235"/>
    <x v="130"/>
    <x v="1"/>
    <s v="E $1"/>
  </r>
  <r>
    <m/>
    <x v="56"/>
    <x v="21"/>
    <x v="0"/>
    <m/>
    <m/>
    <x v="0"/>
    <m/>
    <x v="2"/>
    <x v="1981"/>
    <s v="Banfield"/>
    <s v="Will"/>
    <s v="Marlins"/>
    <s v="C"/>
    <n v="21"/>
    <n v="1"/>
    <m/>
    <x v="1236"/>
    <x v="130"/>
    <x v="1"/>
    <s v="G"/>
  </r>
  <r>
    <m/>
    <x v="56"/>
    <x v="21"/>
    <x v="0"/>
    <m/>
    <m/>
    <x v="0"/>
    <m/>
    <x v="3"/>
    <x v="1982"/>
    <s v="Ruiz"/>
    <s v="Keibert"/>
    <s v="Dodgers"/>
    <s v="C"/>
    <n v="22"/>
    <n v="1"/>
    <m/>
    <x v="1102"/>
    <x v="171"/>
    <x v="1"/>
    <s v="G"/>
  </r>
  <r>
    <m/>
    <x v="56"/>
    <x v="21"/>
    <x v="0"/>
    <m/>
    <m/>
    <x v="0"/>
    <m/>
    <x v="2"/>
    <x v="1983"/>
    <s v="Koch"/>
    <s v="Grant"/>
    <s v="Pirates"/>
    <s v="C"/>
    <n v="23"/>
    <n v="1"/>
    <m/>
    <x v="1237"/>
    <x v="130"/>
    <x v="1"/>
    <s v="G"/>
  </r>
  <r>
    <m/>
    <x v="56"/>
    <x v="21"/>
    <x v="0"/>
    <m/>
    <m/>
    <x v="0"/>
    <m/>
    <x v="3"/>
    <x v="1984"/>
    <s v="Kendall"/>
    <s v="Jeren"/>
    <s v="Dodgers"/>
    <s v="OF"/>
    <n v="24"/>
    <n v="1"/>
    <m/>
    <x v="906"/>
    <x v="171"/>
    <x v="1"/>
    <s v="G"/>
  </r>
  <r>
    <m/>
    <x v="56"/>
    <x v="21"/>
    <x v="0"/>
    <m/>
    <m/>
    <x v="0"/>
    <m/>
    <x v="2"/>
    <x v="1985"/>
    <s v="Gorman"/>
    <s v="Nolan"/>
    <s v="Cardinals"/>
    <s v="3B"/>
    <n v="20"/>
    <n v="1"/>
    <m/>
    <x v="1238"/>
    <x v="130"/>
    <x v="1"/>
    <s v="G"/>
  </r>
  <r>
    <m/>
    <x v="56"/>
    <x v="21"/>
    <x v="0"/>
    <m/>
    <m/>
    <x v="0"/>
    <m/>
    <x v="3"/>
    <x v="1986"/>
    <s v="Pearson"/>
    <s v="Nate"/>
    <s v="Blue Jays"/>
    <s v="P"/>
    <n v="24"/>
    <n v="1"/>
    <m/>
    <x v="828"/>
    <x v="171"/>
    <x v="1"/>
    <s v="G"/>
  </r>
  <r>
    <m/>
    <x v="56"/>
    <x v="21"/>
    <x v="0"/>
    <m/>
    <m/>
    <x v="0"/>
    <m/>
    <x v="3"/>
    <x v="1987"/>
    <s v="Martin"/>
    <s v="Corbin"/>
    <s v="Astros"/>
    <s v="P"/>
    <n v="25"/>
    <n v="1"/>
    <m/>
    <x v="839"/>
    <x v="171"/>
    <x v="1"/>
    <s v="G"/>
  </r>
  <r>
    <m/>
    <x v="56"/>
    <x v="21"/>
    <x v="0"/>
    <m/>
    <m/>
    <x v="0"/>
    <m/>
    <x v="3"/>
    <x v="1988"/>
    <s v="Long"/>
    <s v="Shed"/>
    <s v="Reds"/>
    <s v="OF"/>
    <n v="25"/>
    <n v="1"/>
    <m/>
    <x v="1101"/>
    <x v="171"/>
    <x v="1"/>
    <s v="G"/>
  </r>
  <r>
    <m/>
    <x v="56"/>
    <x v="21"/>
    <x v="0"/>
    <m/>
    <m/>
    <x v="0"/>
    <m/>
    <x v="2"/>
    <x v="1989"/>
    <s v="Clemens"/>
    <s v="Kody"/>
    <s v="Tigers"/>
    <s v="2B"/>
    <n v="24"/>
    <n v="1"/>
    <m/>
    <x v="1239"/>
    <x v="130"/>
    <x v="1"/>
    <s v="G"/>
  </r>
  <r>
    <m/>
    <x v="56"/>
    <x v="21"/>
    <x v="0"/>
    <m/>
    <m/>
    <x v="0"/>
    <m/>
    <x v="3"/>
    <x v="1990"/>
    <s v="Naylor"/>
    <s v="Josh"/>
    <s v="Padres"/>
    <s v="1B"/>
    <n v="23"/>
    <n v="1"/>
    <m/>
    <x v="412"/>
    <x v="171"/>
    <x v="1"/>
    <s v="G"/>
  </r>
  <r>
    <m/>
    <x v="56"/>
    <x v="21"/>
    <x v="0"/>
    <m/>
    <m/>
    <x v="0"/>
    <m/>
    <x v="3"/>
    <x v="1991"/>
    <s v="Neuse"/>
    <s v="Sheldon"/>
    <s v="Athletics"/>
    <s v="3B"/>
    <n v="26"/>
    <n v="1"/>
    <m/>
    <x v="1240"/>
    <x v="171"/>
    <x v="1"/>
    <s v="G"/>
  </r>
  <r>
    <m/>
    <x v="56"/>
    <x v="21"/>
    <x v="0"/>
    <m/>
    <m/>
    <x v="0"/>
    <m/>
    <x v="2"/>
    <x v="1992"/>
    <s v="Decker"/>
    <s v="Nick"/>
    <s v="Red Sox"/>
    <s v="OF"/>
    <n v="21"/>
    <n v="1"/>
    <m/>
    <x v="1241"/>
    <x v="130"/>
    <x v="1"/>
    <s v="G"/>
  </r>
  <r>
    <m/>
    <x v="56"/>
    <x v="21"/>
    <x v="0"/>
    <m/>
    <m/>
    <x v="0"/>
    <m/>
    <x v="2"/>
    <x v="1993"/>
    <s v="Roederer"/>
    <s v="Cole"/>
    <s v="Cubs"/>
    <s v="OF"/>
    <n v="25"/>
    <n v="1"/>
    <m/>
    <x v="1242"/>
    <x v="130"/>
    <x v="1"/>
    <s v="G"/>
  </r>
  <r>
    <m/>
    <x v="56"/>
    <x v="21"/>
    <x v="0"/>
    <m/>
    <m/>
    <x v="0"/>
    <m/>
    <x v="3"/>
    <x v="1994"/>
    <s v="Abreu"/>
    <s v="Albert"/>
    <s v="Yankees"/>
    <s v="P"/>
    <n v="25"/>
    <n v="1"/>
    <m/>
    <x v="1243"/>
    <x v="171"/>
    <x v="1"/>
    <s v="G"/>
  </r>
  <r>
    <m/>
    <x v="56"/>
    <x v="21"/>
    <x v="0"/>
    <m/>
    <m/>
    <x v="0"/>
    <m/>
    <x v="2"/>
    <x v="1995"/>
    <s v="Woolfolk"/>
    <s v="Dallas"/>
    <s v="Athletics"/>
    <s v="P"/>
    <n v="24"/>
    <n v="1"/>
    <m/>
    <x v="1244"/>
    <x v="130"/>
    <x v="1"/>
    <s v="G"/>
  </r>
  <r>
    <m/>
    <x v="56"/>
    <x v="21"/>
    <x v="0"/>
    <m/>
    <m/>
    <x v="0"/>
    <m/>
    <x v="3"/>
    <x v="1996"/>
    <s v="Medina"/>
    <s v="Adonis"/>
    <s v="Phillies"/>
    <s v="P"/>
    <n v="24"/>
    <n v="1"/>
    <m/>
    <x v="724"/>
    <x v="171"/>
    <x v="1"/>
    <s v="G"/>
  </r>
  <r>
    <m/>
    <x v="56"/>
    <x v="21"/>
    <x v="0"/>
    <m/>
    <m/>
    <x v="0"/>
    <m/>
    <x v="2"/>
    <x v="1997"/>
    <s v="Pompey"/>
    <s v="Tristan"/>
    <s v="Marlins"/>
    <s v="OF"/>
    <n v="23"/>
    <n v="1"/>
    <m/>
    <x v="1245"/>
    <x v="130"/>
    <x v="1"/>
    <s v="G"/>
  </r>
  <r>
    <m/>
    <x v="56"/>
    <x v="21"/>
    <x v="0"/>
    <m/>
    <m/>
    <x v="0"/>
    <m/>
    <x v="3"/>
    <x v="1998"/>
    <s v="Baez"/>
    <s v="Michel"/>
    <s v="Padres"/>
    <s v="P"/>
    <n v="24"/>
    <n v="1"/>
    <m/>
    <x v="1246"/>
    <x v="171"/>
    <x v="1"/>
    <s v="G"/>
  </r>
  <r>
    <m/>
    <x v="56"/>
    <x v="21"/>
    <x v="0"/>
    <m/>
    <m/>
    <x v="0"/>
    <m/>
    <x v="3"/>
    <x v="1999"/>
    <s v="Smith"/>
    <s v="Pavin"/>
    <s v="DiamondBacks"/>
    <s v="1B"/>
    <n v="24"/>
    <n v="1"/>
    <m/>
    <x v="890"/>
    <x v="171"/>
    <x v="1"/>
    <s v="G"/>
  </r>
  <r>
    <m/>
    <x v="56"/>
    <x v="21"/>
    <x v="0"/>
    <m/>
    <m/>
    <x v="0"/>
    <m/>
    <x v="3"/>
    <x v="2000"/>
    <s v="Miller"/>
    <s v="Brian"/>
    <s v="Marlins"/>
    <s v="OF"/>
    <n v="25"/>
    <n v="1"/>
    <m/>
    <x v="764"/>
    <x v="171"/>
    <x v="1"/>
    <s v="G"/>
  </r>
  <r>
    <m/>
    <x v="56"/>
    <x v="21"/>
    <x v="0"/>
    <m/>
    <m/>
    <x v="0"/>
    <m/>
    <x v="3"/>
    <x v="2001"/>
    <s v="Ramos"/>
    <s v="Heliot"/>
    <s v="Giants"/>
    <s v="OF"/>
    <n v="21"/>
    <n v="1"/>
    <m/>
    <x v="738"/>
    <x v="171"/>
    <x v="1"/>
    <s v="G"/>
  </r>
  <r>
    <m/>
    <x v="56"/>
    <x v="21"/>
    <x v="0"/>
    <m/>
    <m/>
    <x v="0"/>
    <m/>
    <x v="2"/>
    <x v="2002"/>
    <s v="Grenier"/>
    <s v="Cadyn"/>
    <s v="Orioles"/>
    <s v="SS"/>
    <n v="24"/>
    <n v="1"/>
    <m/>
    <x v="1247"/>
    <x v="130"/>
    <x v="1"/>
    <s v="G"/>
  </r>
  <r>
    <m/>
    <x v="56"/>
    <x v="21"/>
    <x v="0"/>
    <m/>
    <m/>
    <x v="0"/>
    <m/>
    <x v="2"/>
    <x v="2003"/>
    <s v="Singer"/>
    <s v="Brady"/>
    <s v="Royals"/>
    <s v="P"/>
    <n v="24"/>
    <n v="1"/>
    <m/>
    <x v="1248"/>
    <x v="130"/>
    <x v="1"/>
    <s v="G"/>
  </r>
  <r>
    <m/>
    <x v="56"/>
    <x v="21"/>
    <x v="0"/>
    <m/>
    <m/>
    <x v="0"/>
    <m/>
    <x v="3"/>
    <x v="2004"/>
    <s v="Gimenez"/>
    <s v="Andres"/>
    <s v="Mets"/>
    <s v="SS"/>
    <n v="22"/>
    <n v="1"/>
    <m/>
    <x v="1098"/>
    <x v="171"/>
    <x v="1"/>
    <s v="G"/>
  </r>
  <r>
    <m/>
    <x v="56"/>
    <x v="21"/>
    <x v="0"/>
    <m/>
    <m/>
    <x v="0"/>
    <m/>
    <x v="2"/>
    <x v="2005"/>
    <s v="Roberts"/>
    <s v="Griffin"/>
    <s v="Cardinals"/>
    <s v="P"/>
    <n v="24"/>
    <n v="1"/>
    <m/>
    <x v="1249"/>
    <x v="130"/>
    <x v="1"/>
    <s v="G"/>
  </r>
  <r>
    <m/>
    <x v="56"/>
    <x v="21"/>
    <x v="0"/>
    <m/>
    <m/>
    <x v="0"/>
    <m/>
    <x v="3"/>
    <x v="2006"/>
    <s v="Deichmann"/>
    <s v="Greg"/>
    <s v="Athletics"/>
    <s v="OF"/>
    <n v="25"/>
    <n v="1"/>
    <m/>
    <x v="1250"/>
    <x v="171"/>
    <x v="1"/>
    <s v="G"/>
  </r>
  <r>
    <m/>
    <x v="56"/>
    <x v="21"/>
    <x v="0"/>
    <m/>
    <m/>
    <x v="0"/>
    <m/>
    <x v="2"/>
    <x v="2007"/>
    <s v="Hjelle"/>
    <s v="Sean"/>
    <s v="Giants"/>
    <s v="P"/>
    <n v="23"/>
    <n v="1"/>
    <m/>
    <x v="1251"/>
    <x v="130"/>
    <x v="1"/>
    <s v="G"/>
  </r>
  <r>
    <m/>
    <x v="56"/>
    <x v="21"/>
    <x v="0"/>
    <m/>
    <m/>
    <x v="0"/>
    <m/>
    <x v="2"/>
    <x v="2008"/>
    <s v="Irizarry"/>
    <s v="Kenen"/>
    <s v="Rangers"/>
    <s v="2B"/>
    <n v="20"/>
    <n v="1"/>
    <m/>
    <x v="1252"/>
    <x v="130"/>
    <x v="1"/>
    <s v="G"/>
  </r>
  <r>
    <m/>
    <x v="56"/>
    <x v="21"/>
    <x v="0"/>
    <m/>
    <m/>
    <x v="0"/>
    <m/>
    <x v="2"/>
    <x v="2009"/>
    <s v="Rivas"/>
    <s v="Alfonso"/>
    <s v="Athletics"/>
    <s v="OF"/>
    <n v="24"/>
    <n v="1"/>
    <m/>
    <x v="1253"/>
    <x v="130"/>
    <x v="1"/>
    <s v="G"/>
  </r>
  <r>
    <m/>
    <x v="56"/>
    <x v="21"/>
    <x v="0"/>
    <m/>
    <m/>
    <x v="0"/>
    <m/>
    <x v="2"/>
    <x v="2010"/>
    <s v="Lynch"/>
    <s v="Daniel"/>
    <s v="Royals"/>
    <s v="P"/>
    <n v="24"/>
    <n v="1"/>
    <m/>
    <x v="1254"/>
    <x v="130"/>
    <x v="1"/>
    <s v="G"/>
  </r>
  <r>
    <m/>
    <x v="56"/>
    <x v="21"/>
    <x v="0"/>
    <m/>
    <m/>
    <x v="0"/>
    <m/>
    <x v="2"/>
    <x v="2011"/>
    <s v="Mercer"/>
    <s v="Matt"/>
    <s v="DiamondBacks"/>
    <s v="P"/>
    <n v="24"/>
    <n v="1"/>
    <m/>
    <x v="1255"/>
    <x v="130"/>
    <x v="1"/>
    <s v="G"/>
  </r>
  <r>
    <m/>
    <x v="56"/>
    <x v="21"/>
    <x v="0"/>
    <m/>
    <m/>
    <x v="0"/>
    <m/>
    <x v="2"/>
    <x v="2012"/>
    <s v="Guilbe"/>
    <s v="Sean"/>
    <s v="Padres"/>
    <s v="2B"/>
    <n v="21"/>
    <n v="1"/>
    <m/>
    <x v="1256"/>
    <x v="130"/>
    <x v="1"/>
    <s v="G"/>
  </r>
  <r>
    <m/>
    <x v="56"/>
    <x v="21"/>
    <x v="0"/>
    <m/>
    <m/>
    <x v="0"/>
    <m/>
    <x v="3"/>
    <x v="2013"/>
    <s v="Manning"/>
    <s v="Matt"/>
    <s v="Tigers"/>
    <s v="P"/>
    <n v="22"/>
    <n v="1"/>
    <m/>
    <x v="700"/>
    <x v="171"/>
    <x v="1"/>
    <s v="G"/>
  </r>
  <r>
    <m/>
    <x v="56"/>
    <x v="21"/>
    <x v="0"/>
    <m/>
    <m/>
    <x v="0"/>
    <m/>
    <x v="3"/>
    <x v="2014"/>
    <s v="Hansen"/>
    <s v="Alec"/>
    <s v="White Sox"/>
    <s v="P"/>
    <n v="26"/>
    <n v="1"/>
    <m/>
    <x v="748"/>
    <x v="171"/>
    <x v="1"/>
    <s v="G"/>
  </r>
  <r>
    <m/>
    <x v="56"/>
    <x v="21"/>
    <x v="0"/>
    <m/>
    <m/>
    <x v="0"/>
    <m/>
    <x v="2"/>
    <x v="2015"/>
    <s v="Goddard"/>
    <s v="Jackson"/>
    <s v="DiamondBacks"/>
    <s v="P"/>
    <n v="24"/>
    <n v="1"/>
    <m/>
    <x v="1257"/>
    <x v="130"/>
    <x v="1"/>
    <s v="G"/>
  </r>
  <r>
    <m/>
    <x v="56"/>
    <x v="21"/>
    <x v="0"/>
    <m/>
    <m/>
    <x v="0"/>
    <m/>
    <x v="3"/>
    <x v="2016"/>
    <s v="Luzardo"/>
    <s v="Jesus"/>
    <s v="Athletics"/>
    <s v="P"/>
    <n v="23"/>
    <n v="1"/>
    <m/>
    <x v="1129"/>
    <x v="171"/>
    <x v="1"/>
    <s v="G"/>
  </r>
  <r>
    <m/>
    <x v="56"/>
    <x v="21"/>
    <x v="0"/>
    <m/>
    <m/>
    <x v="0"/>
    <m/>
    <x v="2"/>
    <x v="2017"/>
    <s v="Dunn"/>
    <s v="Nick"/>
    <s v="Cardinals"/>
    <s v="2B"/>
    <n v="23"/>
    <n v="1"/>
    <m/>
    <x v="1258"/>
    <x v="130"/>
    <x v="1"/>
    <s v="G"/>
  </r>
  <r>
    <m/>
    <x v="56"/>
    <x v="21"/>
    <x v="0"/>
    <m/>
    <m/>
    <x v="0"/>
    <m/>
    <x v="3"/>
    <x v="2018"/>
    <s v="Gore"/>
    <s v="MacKenzie"/>
    <s v="Padres"/>
    <s v="P"/>
    <n v="21"/>
    <n v="1"/>
    <m/>
    <x v="750"/>
    <x v="171"/>
    <x v="1"/>
    <s v="G"/>
  </r>
  <r>
    <m/>
    <x v="56"/>
    <x v="21"/>
    <x v="0"/>
    <m/>
    <m/>
    <x v="0"/>
    <m/>
    <x v="3"/>
    <x v="2019"/>
    <s v="Downs"/>
    <s v="Jeter"/>
    <s v="Reds"/>
    <s v="SS"/>
    <n v="22"/>
    <n v="1"/>
    <m/>
    <x v="735"/>
    <x v="171"/>
    <x v="1"/>
    <s v="G"/>
  </r>
  <r>
    <m/>
    <x v="56"/>
    <x v="21"/>
    <x v="0"/>
    <m/>
    <m/>
    <x v="0"/>
    <m/>
    <x v="2"/>
    <x v="2020"/>
    <s v="Witherspoon"/>
    <s v="Grant"/>
    <s v="Rays"/>
    <s v="OF"/>
    <n v="24"/>
    <n v="1"/>
    <m/>
    <x v="1259"/>
    <x v="130"/>
    <x v="1"/>
    <s v="G"/>
  </r>
  <r>
    <m/>
    <x v="56"/>
    <x v="21"/>
    <x v="0"/>
    <m/>
    <m/>
    <x v="0"/>
    <m/>
    <x v="2"/>
    <x v="2021"/>
    <s v="Conine"/>
    <s v="Griffin"/>
    <s v="Blue Jays"/>
    <s v="OF"/>
    <n v="23"/>
    <n v="1"/>
    <m/>
    <x v="1260"/>
    <x v="130"/>
    <x v="1"/>
    <s v="G"/>
  </r>
  <r>
    <m/>
    <x v="56"/>
    <x v="21"/>
    <x v="0"/>
    <m/>
    <m/>
    <x v="0"/>
    <m/>
    <x v="2"/>
    <x v="2022"/>
    <s v="Hill"/>
    <s v="Adam"/>
    <s v="Mets"/>
    <s v="P"/>
    <n v="23"/>
    <n v="1"/>
    <m/>
    <x v="1261"/>
    <x v="130"/>
    <x v="1"/>
    <s v="G"/>
  </r>
  <r>
    <m/>
    <x v="56"/>
    <x v="21"/>
    <x v="0"/>
    <m/>
    <m/>
    <x v="0"/>
    <m/>
    <x v="2"/>
    <x v="2023"/>
    <s v="Thomas"/>
    <s v="Alek"/>
    <s v="DiamondBacks"/>
    <s v="OF"/>
    <n v="20"/>
    <n v="1"/>
    <m/>
    <x v="1262"/>
    <x v="130"/>
    <x v="1"/>
    <s v="G"/>
  </r>
  <r>
    <m/>
    <x v="56"/>
    <x v="21"/>
    <x v="0"/>
    <m/>
    <m/>
    <x v="0"/>
    <m/>
    <x v="2"/>
    <x v="2024"/>
    <s v="Frank"/>
    <s v="Tyler"/>
    <s v="Rays"/>
    <s v="SS"/>
    <n v="23"/>
    <n v="1"/>
    <m/>
    <x v="1263"/>
    <x v="130"/>
    <x v="1"/>
    <s v="G"/>
  </r>
  <r>
    <m/>
    <x v="56"/>
    <x v="21"/>
    <x v="0"/>
    <m/>
    <m/>
    <x v="0"/>
    <m/>
    <x v="2"/>
    <x v="2025"/>
    <s v="Wymer"/>
    <s v="Sean"/>
    <s v="Blue Jays"/>
    <s v="P"/>
    <n v="23"/>
    <n v="1"/>
    <m/>
    <x v="1264"/>
    <x v="130"/>
    <x v="1"/>
    <s v="G"/>
  </r>
  <r>
    <m/>
    <x v="56"/>
    <x v="21"/>
    <x v="0"/>
    <m/>
    <m/>
    <x v="0"/>
    <m/>
    <x v="2"/>
    <x v="2026"/>
    <s v="Scott"/>
    <s v="Connor"/>
    <s v="Marlins"/>
    <s v="OF"/>
    <n v="21"/>
    <n v="1"/>
    <m/>
    <x v="1265"/>
    <x v="130"/>
    <x v="1"/>
    <s v="G"/>
  </r>
  <r>
    <m/>
    <x v="56"/>
    <x v="21"/>
    <x v="0"/>
    <m/>
    <m/>
    <x v="0"/>
    <m/>
    <x v="2"/>
    <x v="2027"/>
    <s v="White"/>
    <s v="Owen"/>
    <s v="Rangers"/>
    <s v="P"/>
    <n v="21"/>
    <n v="1"/>
    <m/>
    <x v="1266"/>
    <x v="130"/>
    <x v="1"/>
    <s v="G"/>
  </r>
  <r>
    <m/>
    <x v="56"/>
    <x v="21"/>
    <x v="0"/>
    <m/>
    <m/>
    <x v="0"/>
    <m/>
    <x v="2"/>
    <x v="2028"/>
    <s v="Hannah"/>
    <s v="Jameson"/>
    <s v="Athletics"/>
    <s v="OF"/>
    <n v="23"/>
    <n v="1"/>
    <m/>
    <x v="1267"/>
    <x v="130"/>
    <x v="1"/>
    <s v="G"/>
  </r>
  <r>
    <m/>
    <x v="56"/>
    <x v="21"/>
    <x v="0"/>
    <m/>
    <m/>
    <x v="0"/>
    <m/>
    <x v="2"/>
    <x v="2029"/>
    <s v="Siani"/>
    <s v="Mike"/>
    <s v="Reds"/>
    <s v="OF"/>
    <n v="21"/>
    <n v="1"/>
    <m/>
    <x v="1268"/>
    <x v="130"/>
    <x v="1"/>
    <s v="G"/>
  </r>
  <r>
    <m/>
    <x v="56"/>
    <x v="21"/>
    <x v="0"/>
    <m/>
    <m/>
    <x v="0"/>
    <m/>
    <x v="3"/>
    <x v="2030"/>
    <s v="McKenzie"/>
    <s v="Triston"/>
    <s v="Indians"/>
    <s v="P"/>
    <n v="23"/>
    <n v="1"/>
    <m/>
    <x v="698"/>
    <x v="171"/>
    <x v="1"/>
    <s v="G"/>
  </r>
  <r>
    <m/>
    <x v="56"/>
    <x v="21"/>
    <x v="0"/>
    <m/>
    <m/>
    <x v="0"/>
    <m/>
    <x v="3"/>
    <x v="2031"/>
    <s v="Bradley"/>
    <s v="Bobby"/>
    <s v="Indians"/>
    <s v="1B"/>
    <n v="24"/>
    <n v="1"/>
    <m/>
    <x v="1075"/>
    <x v="171"/>
    <x v="1"/>
    <s v="G"/>
  </r>
  <r>
    <m/>
    <x v="56"/>
    <x v="21"/>
    <x v="0"/>
    <m/>
    <m/>
    <x v="0"/>
    <m/>
    <x v="2"/>
    <x v="2032"/>
    <s v="Denaburg"/>
    <s v="Mason"/>
    <s v="Nationals"/>
    <s v="P"/>
    <n v="21"/>
    <n v="1"/>
    <m/>
    <x v="1269"/>
    <x v="130"/>
    <x v="1"/>
    <s v="G"/>
  </r>
  <r>
    <m/>
    <x v="56"/>
    <x v="21"/>
    <x v="0"/>
    <m/>
    <m/>
    <x v="0"/>
    <m/>
    <x v="2"/>
    <x v="2033"/>
    <s v="Hoerner"/>
    <s v="Nico"/>
    <s v="Cubs"/>
    <s v="SS"/>
    <n v="23"/>
    <n v="1"/>
    <m/>
    <x v="1270"/>
    <x v="130"/>
    <x v="1"/>
    <s v="G"/>
  </r>
  <r>
    <m/>
    <x v="56"/>
    <x v="21"/>
    <x v="0"/>
    <m/>
    <m/>
    <x v="0"/>
    <m/>
    <x v="3"/>
    <x v="2034"/>
    <s v="Thaiss"/>
    <s v="Matt"/>
    <s v="Angels"/>
    <s v="1B"/>
    <n v="25"/>
    <n v="1"/>
    <m/>
    <x v="676"/>
    <x v="171"/>
    <x v="1"/>
    <s v="G"/>
  </r>
  <r>
    <m/>
    <x v="56"/>
    <x v="21"/>
    <x v="0"/>
    <m/>
    <m/>
    <x v="0"/>
    <m/>
    <x v="3"/>
    <x v="2035"/>
    <s v="Mountcastle"/>
    <s v="Ryan"/>
    <s v="Orioles"/>
    <s v="3B"/>
    <n v="23"/>
    <n v="1"/>
    <m/>
    <x v="681"/>
    <x v="171"/>
    <x v="1"/>
    <s v="G"/>
  </r>
  <r>
    <m/>
    <x v="56"/>
    <x v="21"/>
    <x v="0"/>
    <m/>
    <m/>
    <x v="0"/>
    <m/>
    <x v="3"/>
    <x v="2036"/>
    <s v="Jimenez"/>
    <s v="Eloy"/>
    <s v="White Sox"/>
    <s v="OF"/>
    <n v="24"/>
    <n v="1"/>
    <n v="1"/>
    <x v="333"/>
    <x v="171"/>
    <x v="1"/>
    <s v="E $1"/>
  </r>
  <r>
    <m/>
    <x v="56"/>
    <x v="21"/>
    <x v="0"/>
    <m/>
    <m/>
    <x v="0"/>
    <m/>
    <x v="3"/>
    <x v="2037"/>
    <s v="Allen"/>
    <s v="Logan"/>
    <s v="Padres"/>
    <s v="P"/>
    <n v="23"/>
    <n v="1"/>
    <m/>
    <x v="1105"/>
    <x v="171"/>
    <x v="1"/>
    <s v="G"/>
  </r>
  <r>
    <m/>
    <x v="56"/>
    <x v="21"/>
    <x v="0"/>
    <m/>
    <m/>
    <x v="0"/>
    <m/>
    <x v="3"/>
    <x v="2038"/>
    <s v="Dunning"/>
    <s v="Dane"/>
    <s v="White Sox"/>
    <s v="P"/>
    <n v="26"/>
    <n v="1"/>
    <m/>
    <x v="881"/>
    <x v="171"/>
    <x v="1"/>
    <s v="G"/>
  </r>
  <r>
    <m/>
    <x v="56"/>
    <x v="21"/>
    <x v="0"/>
    <m/>
    <m/>
    <x v="0"/>
    <m/>
    <x v="2"/>
    <x v="2039"/>
    <s v="Casas"/>
    <s v="Triston"/>
    <s v="Red Sox"/>
    <s v="3B"/>
    <n v="20"/>
    <n v="1"/>
    <m/>
    <x v="1271"/>
    <x v="130"/>
    <x v="1"/>
    <s v="G"/>
  </r>
  <r>
    <m/>
    <x v="56"/>
    <x v="21"/>
    <x v="0"/>
    <m/>
    <m/>
    <x v="0"/>
    <m/>
    <x v="3"/>
    <x v="2040"/>
    <s v="Mata"/>
    <s v="Bryan"/>
    <s v="Red Sox"/>
    <s v="P"/>
    <n v="21"/>
    <n v="1"/>
    <m/>
    <x v="1272"/>
    <x v="171"/>
    <x v="1"/>
    <s v="G"/>
  </r>
  <r>
    <m/>
    <x v="56"/>
    <x v="21"/>
    <x v="0"/>
    <m/>
    <m/>
    <x v="0"/>
    <m/>
    <x v="2"/>
    <x v="2041"/>
    <s v="Winn"/>
    <s v="Cole"/>
    <s v="Rangers"/>
    <s v="P"/>
    <n v="21"/>
    <n v="1"/>
    <m/>
    <x v="1273"/>
    <x v="130"/>
    <x v="1"/>
    <s v="G"/>
  </r>
  <r>
    <m/>
    <x v="56"/>
    <x v="21"/>
    <x v="0"/>
    <m/>
    <m/>
    <x v="0"/>
    <m/>
    <x v="2"/>
    <x v="2042"/>
    <s v="Tejada"/>
    <s v="Leury"/>
    <s v="Rangers"/>
    <s v="P"/>
    <n v="21"/>
    <n v="1"/>
    <m/>
    <x v="1274"/>
    <x v="130"/>
    <x v="1"/>
    <s v="G"/>
  </r>
  <r>
    <m/>
    <x v="56"/>
    <x v="21"/>
    <x v="0"/>
    <m/>
    <m/>
    <x v="0"/>
    <m/>
    <x v="3"/>
    <x v="2043"/>
    <s v="Carlson"/>
    <s v="Sam"/>
    <s v="Mariners"/>
    <s v="P"/>
    <n v="22"/>
    <n v="1"/>
    <m/>
    <x v="879"/>
    <x v="171"/>
    <x v="1"/>
    <s v="G"/>
  </r>
  <r>
    <m/>
    <x v="56"/>
    <x v="21"/>
    <x v="0"/>
    <m/>
    <m/>
    <x v="0"/>
    <m/>
    <x v="2"/>
    <x v="2044"/>
    <s v="Delgado"/>
    <s v="Raynel"/>
    <s v="Indians"/>
    <s v="SS"/>
    <n v="20"/>
    <n v="1"/>
    <m/>
    <x v="1275"/>
    <x v="130"/>
    <x v="1"/>
    <s v="G"/>
  </r>
  <r>
    <m/>
    <x v="56"/>
    <x v="21"/>
    <x v="0"/>
    <m/>
    <m/>
    <x v="0"/>
    <m/>
    <x v="3"/>
    <x v="2045"/>
    <s v="Taveras"/>
    <s v="Leody"/>
    <s v="Rangers"/>
    <s v="OF"/>
    <n v="22"/>
    <n v="1"/>
    <m/>
    <x v="442"/>
    <x v="171"/>
    <x v="1"/>
    <s v="G"/>
  </r>
  <r>
    <m/>
    <x v="56"/>
    <x v="21"/>
    <x v="0"/>
    <m/>
    <m/>
    <x v="0"/>
    <m/>
    <x v="3"/>
    <x v="2046"/>
    <s v="Dunn"/>
    <s v="Justin"/>
    <s v="Mets"/>
    <s v="P"/>
    <n v="25"/>
    <n v="1"/>
    <m/>
    <x v="768"/>
    <x v="171"/>
    <x v="1"/>
    <s v="G"/>
  </r>
  <r>
    <m/>
    <x v="56"/>
    <x v="21"/>
    <x v="0"/>
    <m/>
    <m/>
    <x v="0"/>
    <m/>
    <x v="2"/>
    <x v="2047"/>
    <s v="Eierman"/>
    <s v="Jeremy"/>
    <s v="Athletics"/>
    <s v="SS"/>
    <n v="24"/>
    <n v="1"/>
    <m/>
    <x v="1276"/>
    <x v="130"/>
    <x v="1"/>
    <s v="G"/>
  </r>
  <r>
    <m/>
    <x v="56"/>
    <x v="21"/>
    <x v="0"/>
    <m/>
    <m/>
    <x v="0"/>
    <m/>
    <x v="3"/>
    <x v="2048"/>
    <s v="Sanchez"/>
    <s v="Jesus"/>
    <s v="Rays"/>
    <s v="OF"/>
    <n v="23"/>
    <n v="1"/>
    <m/>
    <x v="1134"/>
    <x v="171"/>
    <x v="1"/>
    <s v="G"/>
  </r>
  <r>
    <m/>
    <x v="56"/>
    <x v="21"/>
    <x v="0"/>
    <m/>
    <m/>
    <x v="0"/>
    <m/>
    <x v="2"/>
    <x v="2049"/>
    <s v="Woods-Richardson"/>
    <s v="Simeon"/>
    <s v="Mets"/>
    <s v="P"/>
    <n v="20"/>
    <n v="1"/>
    <m/>
    <x v="1277"/>
    <x v="130"/>
    <x v="1"/>
    <s v="G"/>
  </r>
  <r>
    <m/>
    <x v="56"/>
    <x v="21"/>
    <x v="0"/>
    <m/>
    <m/>
    <x v="0"/>
    <m/>
    <x v="2"/>
    <x v="2050"/>
    <s v="Weathers"/>
    <s v="Ryan"/>
    <s v="Padres"/>
    <s v="P"/>
    <n v="21"/>
    <n v="1"/>
    <m/>
    <x v="1278"/>
    <x v="130"/>
    <x v="1"/>
    <s v="G"/>
  </r>
  <r>
    <m/>
    <x v="56"/>
    <x v="21"/>
    <x v="0"/>
    <m/>
    <m/>
    <x v="0"/>
    <m/>
    <x v="3"/>
    <x v="2051"/>
    <s v="Anderson"/>
    <s v="Ian"/>
    <s v="Braves"/>
    <s v="P"/>
    <n v="22"/>
    <n v="1"/>
    <m/>
    <x v="857"/>
    <x v="171"/>
    <x v="1"/>
    <s v="G"/>
  </r>
  <r>
    <m/>
    <x v="56"/>
    <x v="21"/>
    <x v="0"/>
    <m/>
    <m/>
    <x v="0"/>
    <m/>
    <x v="3"/>
    <x v="2052"/>
    <s v="Sauer"/>
    <s v="Matt"/>
    <s v="Yankees"/>
    <s v="P"/>
    <n v="21"/>
    <n v="1"/>
    <m/>
    <x v="1106"/>
    <x v="171"/>
    <x v="1"/>
    <s v="G"/>
  </r>
  <r>
    <m/>
    <x v="56"/>
    <x v="21"/>
    <x v="0"/>
    <m/>
    <m/>
    <x v="0"/>
    <m/>
    <x v="2"/>
    <x v="2053"/>
    <s v="Wolf"/>
    <s v="Adam"/>
    <s v="Tigers"/>
    <s v="P"/>
    <n v="24"/>
    <n v="1"/>
    <m/>
    <x v="1279"/>
    <x v="130"/>
    <x v="1"/>
    <s v="G"/>
  </r>
  <r>
    <m/>
    <x v="56"/>
    <x v="21"/>
    <x v="0"/>
    <m/>
    <m/>
    <x v="0"/>
    <m/>
    <x v="2"/>
    <x v="955"/>
    <s v="Lavigne"/>
    <s v="Grant"/>
    <s v="Rockies"/>
    <s v="1B"/>
    <n v="21"/>
    <n v="1"/>
    <m/>
    <x v="1280"/>
    <x v="130"/>
    <x v="1"/>
    <s v="G"/>
  </r>
  <r>
    <m/>
    <x v="56"/>
    <x v="21"/>
    <x v="0"/>
    <m/>
    <m/>
    <x v="0"/>
    <m/>
    <x v="3"/>
    <x v="2054"/>
    <s v="Florial"/>
    <s v="Estevan"/>
    <s v="Yankees"/>
    <s v="OF"/>
    <n v="23"/>
    <n v="1"/>
    <m/>
    <x v="1281"/>
    <x v="171"/>
    <x v="1"/>
    <s v="G"/>
  </r>
  <r>
    <m/>
    <x v="56"/>
    <x v="21"/>
    <x v="0"/>
    <m/>
    <m/>
    <x v="0"/>
    <m/>
    <x v="3"/>
    <x v="2055"/>
    <s v="Robert"/>
    <s v="Luis"/>
    <s v="White Sox"/>
    <s v="OF"/>
    <n v="23"/>
    <n v="1"/>
    <m/>
    <x v="1089"/>
    <x v="171"/>
    <x v="1"/>
    <s v="G"/>
  </r>
  <r>
    <m/>
    <x v="56"/>
    <x v="21"/>
    <x v="0"/>
    <m/>
    <m/>
    <x v="0"/>
    <m/>
    <x v="3"/>
    <x v="2056"/>
    <s v="Bukauskas"/>
    <s v="JB"/>
    <s v="Astros"/>
    <s v="P"/>
    <n v="24"/>
    <n v="1"/>
    <m/>
    <x v="845"/>
    <x v="171"/>
    <x v="1"/>
    <s v="G"/>
  </r>
  <r>
    <m/>
    <x v="56"/>
    <x v="21"/>
    <x v="0"/>
    <m/>
    <m/>
    <x v="0"/>
    <m/>
    <x v="2"/>
    <x v="2057"/>
    <s v="Stowers"/>
    <s v="Josh"/>
    <s v="Mariners"/>
    <s v="OF"/>
    <n v="23"/>
    <n v="1"/>
    <m/>
    <x v="1282"/>
    <x v="130"/>
    <x v="1"/>
    <s v="G"/>
  </r>
  <r>
    <m/>
    <x v="56"/>
    <x v="21"/>
    <x v="0"/>
    <m/>
    <m/>
    <x v="0"/>
    <m/>
    <x v="3"/>
    <x v="2058"/>
    <s v="Rooker"/>
    <s v="Brent"/>
    <s v="Twins"/>
    <s v="1B"/>
    <n v="26"/>
    <n v="1"/>
    <m/>
    <x v="831"/>
    <x v="171"/>
    <x v="1"/>
    <s v="G"/>
  </r>
  <r>
    <m/>
    <x v="56"/>
    <x v="21"/>
    <x v="0"/>
    <m/>
    <m/>
    <x v="0"/>
    <m/>
    <x v="2"/>
    <x v="2059"/>
    <s v="Jeffers"/>
    <s v="Ryan"/>
    <s v="Twins"/>
    <s v="C"/>
    <n v="23"/>
    <n v="1"/>
    <m/>
    <x v="1283"/>
    <x v="130"/>
    <x v="1"/>
    <s v="G"/>
  </r>
  <r>
    <m/>
    <x v="56"/>
    <x v="21"/>
    <x v="0"/>
    <m/>
    <m/>
    <x v="0"/>
    <m/>
    <x v="2"/>
    <x v="2060"/>
    <s v="Naylor"/>
    <s v="Noah"/>
    <s v="Indians"/>
    <s v="C"/>
    <n v="20"/>
    <n v="1"/>
    <m/>
    <x v="1284"/>
    <x v="130"/>
    <x v="1"/>
    <s v="G"/>
  </r>
  <r>
    <m/>
    <x v="56"/>
    <x v="21"/>
    <x v="0"/>
    <m/>
    <m/>
    <x v="0"/>
    <m/>
    <x v="2"/>
    <x v="2061"/>
    <s v="Deason"/>
    <s v="Cody"/>
    <s v="Astros"/>
    <s v="P"/>
    <n v="24"/>
    <n v="1"/>
    <m/>
    <x v="1285"/>
    <x v="130"/>
    <x v="1"/>
    <s v="G"/>
  </r>
  <r>
    <m/>
    <x v="56"/>
    <x v="21"/>
    <x v="0"/>
    <m/>
    <m/>
    <x v="0"/>
    <m/>
    <x v="3"/>
    <x v="2062"/>
    <s v="Quantrill"/>
    <s v="Cal"/>
    <s v="Padres"/>
    <s v="P"/>
    <n v="25"/>
    <n v="1"/>
    <m/>
    <x v="670"/>
    <x v="171"/>
    <x v="1"/>
    <s v="G"/>
  </r>
  <r>
    <m/>
    <x v="56"/>
    <x v="21"/>
    <x v="0"/>
    <m/>
    <m/>
    <x v="0"/>
    <m/>
    <x v="2"/>
    <x v="2063"/>
    <s v="Kowar"/>
    <s v="Jackson"/>
    <s v="Royals"/>
    <s v="P"/>
    <n v="24"/>
    <n v="1"/>
    <m/>
    <x v="1286"/>
    <x v="130"/>
    <x v="1"/>
    <s v="G"/>
  </r>
  <r>
    <m/>
    <x v="56"/>
    <x v="21"/>
    <x v="0"/>
    <m/>
    <m/>
    <x v="0"/>
    <m/>
    <x v="3"/>
    <x v="2064"/>
    <s v="Canning"/>
    <s v="Griffin"/>
    <s v="Angels"/>
    <s v="P"/>
    <n v="24"/>
    <n v="1"/>
    <m/>
    <x v="767"/>
    <x v="171"/>
    <x v="1"/>
    <s v="G"/>
  </r>
  <r>
    <m/>
    <x v="56"/>
    <x v="21"/>
    <x v="0"/>
    <m/>
    <m/>
    <x v="0"/>
    <m/>
    <x v="2"/>
    <x v="2065"/>
    <s v="Swaggerty"/>
    <s v="Travis"/>
    <s v="Pirates"/>
    <s v="OF"/>
    <n v="23"/>
    <n v="1"/>
    <m/>
    <x v="1287"/>
    <x v="130"/>
    <x v="1"/>
    <s v="G"/>
  </r>
  <r>
    <m/>
    <x v="56"/>
    <x v="21"/>
    <x v="0"/>
    <m/>
    <m/>
    <x v="0"/>
    <m/>
    <x v="3"/>
    <x v="2066"/>
    <s v="Kiriloff"/>
    <s v="Alex"/>
    <s v="Twins"/>
    <s v="OF"/>
    <n v="23"/>
    <n v="1"/>
    <m/>
    <x v="1288"/>
    <x v="171"/>
    <x v="1"/>
    <s v="G"/>
  </r>
  <r>
    <m/>
    <x v="56"/>
    <x v="21"/>
    <x v="0"/>
    <m/>
    <m/>
    <x v="0"/>
    <m/>
    <x v="3"/>
    <x v="2067"/>
    <s v="Armenteros"/>
    <s v="Lazardo"/>
    <s v="Athletics"/>
    <s v="OF"/>
    <n v="21"/>
    <n v="1"/>
    <m/>
    <x v="1289"/>
    <x v="171"/>
    <x v="1"/>
    <s v="G"/>
  </r>
  <r>
    <m/>
    <x v="56"/>
    <x v="28"/>
    <x v="169"/>
    <m/>
    <m/>
    <x v="0"/>
    <m/>
    <x v="3"/>
    <x v="2068"/>
    <s v="DuPlantier"/>
    <s v="Jon"/>
    <s v="DiamondBacks"/>
    <s v="P"/>
    <n v="26"/>
    <n v="1"/>
    <m/>
    <x v="1133"/>
    <x v="390"/>
    <x v="1"/>
    <s v="G"/>
  </r>
  <r>
    <m/>
    <x v="56"/>
    <x v="28"/>
    <x v="170"/>
    <m/>
    <m/>
    <x v="0"/>
    <m/>
    <x v="3"/>
    <x v="2069"/>
    <s v="Robert"/>
    <s v="Luis"/>
    <s v="White Sox"/>
    <s v="OF"/>
    <n v="23"/>
    <n v="1"/>
    <m/>
    <x v="1089"/>
    <x v="391"/>
    <x v="1"/>
    <s v="G"/>
  </r>
  <r>
    <m/>
    <x v="56"/>
    <x v="28"/>
    <x v="170"/>
    <m/>
    <m/>
    <x v="0"/>
    <m/>
    <x v="3"/>
    <x v="2070"/>
    <s v="Welker"/>
    <s v="Colton"/>
    <s v="Rockies"/>
    <s v="3B"/>
    <n v="23"/>
    <n v="1"/>
    <m/>
    <x v="1290"/>
    <x v="391"/>
    <x v="1"/>
    <s v="G"/>
  </r>
  <r>
    <m/>
    <x v="56"/>
    <x v="28"/>
    <x v="171"/>
    <m/>
    <m/>
    <x v="0"/>
    <m/>
    <x v="1"/>
    <x v="2071"/>
    <s v="Fried"/>
    <s v="Max"/>
    <s v="Braves"/>
    <s v="P"/>
    <n v="26"/>
    <n v="1"/>
    <m/>
    <x v="438"/>
    <x v="392"/>
    <x v="1"/>
    <s v="G"/>
  </r>
  <r>
    <m/>
    <x v="56"/>
    <x v="28"/>
    <x v="0"/>
    <m/>
    <m/>
    <x v="0"/>
    <m/>
    <x v="0"/>
    <x v="523"/>
    <s v="Judge"/>
    <s v="Aaron"/>
    <s v="Yankees"/>
    <s v="OF"/>
    <n v="25"/>
    <n v="1"/>
    <n v="1"/>
    <x v="639"/>
    <x v="137"/>
    <x v="2"/>
    <s v="E $1"/>
  </r>
  <r>
    <m/>
    <x v="56"/>
    <x v="28"/>
    <x v="172"/>
    <s v="Sky Blue"/>
    <m/>
    <x v="0"/>
    <m/>
    <x v="3"/>
    <x v="2072"/>
    <s v="De Los Santos"/>
    <s v="Enyel"/>
    <s v="Phillies"/>
    <s v="P"/>
    <n v="25"/>
    <n v="1"/>
    <m/>
    <x v="1291"/>
    <x v="393"/>
    <x v="1"/>
    <s v="G"/>
  </r>
  <r>
    <m/>
    <x v="56"/>
    <x v="28"/>
    <x v="172"/>
    <m/>
    <m/>
    <x v="0"/>
    <m/>
    <x v="3"/>
    <x v="2073"/>
    <s v="Greene"/>
    <s v="Hunter"/>
    <s v="Reds"/>
    <s v="P"/>
    <n v="21"/>
    <n v="1"/>
    <m/>
    <x v="1095"/>
    <x v="394"/>
    <x v="1"/>
    <s v="G"/>
  </r>
  <r>
    <m/>
    <x v="56"/>
    <x v="28"/>
    <x v="172"/>
    <m/>
    <m/>
    <x v="0"/>
    <m/>
    <x v="3"/>
    <x v="2074"/>
    <s v="Burger"/>
    <s v="Jake"/>
    <s v="White Sox"/>
    <s v="3B"/>
    <n v="24"/>
    <n v="1"/>
    <m/>
    <x v="873"/>
    <x v="394"/>
    <x v="1"/>
    <s v="G"/>
  </r>
  <r>
    <m/>
    <x v="56"/>
    <x v="28"/>
    <x v="172"/>
    <m/>
    <m/>
    <x v="0"/>
    <m/>
    <x v="3"/>
    <x v="2075"/>
    <s v="Santana"/>
    <s v="Dennis"/>
    <s v="Dodgers"/>
    <s v="P"/>
    <n v="24"/>
    <n v="1"/>
    <m/>
    <x v="1292"/>
    <x v="394"/>
    <x v="1"/>
    <s v="G"/>
  </r>
  <r>
    <m/>
    <x v="56"/>
    <x v="28"/>
    <x v="172"/>
    <m/>
    <m/>
    <x v="0"/>
    <m/>
    <x v="3"/>
    <x v="2076"/>
    <s v="Pint"/>
    <s v="Riley"/>
    <s v="Rockies"/>
    <s v="P"/>
    <n v="23"/>
    <n v="1"/>
    <m/>
    <x v="822"/>
    <x v="394"/>
    <x v="1"/>
    <s v="G"/>
  </r>
  <r>
    <m/>
    <x v="56"/>
    <x v="28"/>
    <x v="172"/>
    <m/>
    <m/>
    <x v="0"/>
    <m/>
    <x v="3"/>
    <x v="2077"/>
    <s v="Lopez"/>
    <s v="Nicky"/>
    <s v="Royals"/>
    <s v="SS"/>
    <n v="25"/>
    <n v="1"/>
    <m/>
    <x v="1193"/>
    <x v="394"/>
    <x v="1"/>
    <s v="G"/>
  </r>
  <r>
    <m/>
    <x v="56"/>
    <x v="28"/>
    <x v="172"/>
    <m/>
    <m/>
    <x v="0"/>
    <m/>
    <x v="3"/>
    <x v="2078"/>
    <s v="Baz"/>
    <s v="Shane"/>
    <s v="Pirates"/>
    <s v="P"/>
    <n v="21"/>
    <n v="1"/>
    <m/>
    <x v="763"/>
    <x v="394"/>
    <x v="1"/>
    <s v="G"/>
  </r>
  <r>
    <m/>
    <x v="56"/>
    <x v="28"/>
    <x v="172"/>
    <m/>
    <m/>
    <x v="0"/>
    <m/>
    <x v="3"/>
    <x v="2079"/>
    <s v="White"/>
    <s v="Evan"/>
    <s v="Mariners"/>
    <s v="1B"/>
    <n v="24"/>
    <n v="1"/>
    <m/>
    <x v="874"/>
    <x v="394"/>
    <x v="1"/>
    <s v="G"/>
  </r>
  <r>
    <m/>
    <x v="56"/>
    <x v="28"/>
    <x v="172"/>
    <m/>
    <m/>
    <x v="0"/>
    <m/>
    <x v="3"/>
    <x v="2080"/>
    <s v="Kendall"/>
    <s v="Jeren"/>
    <s v="Dodgers"/>
    <s v="OF"/>
    <n v="24"/>
    <n v="1"/>
    <m/>
    <x v="906"/>
    <x v="394"/>
    <x v="1"/>
    <s v="G"/>
  </r>
  <r>
    <s v="Donruss2"/>
    <x v="56"/>
    <x v="1"/>
    <x v="91"/>
    <m/>
    <m/>
    <x v="5"/>
    <m/>
    <x v="1"/>
    <x v="2081"/>
    <s v="Robles"/>
    <s v="Victor"/>
    <s v="Nationals"/>
    <s v="OF"/>
    <n v="23"/>
    <n v="1"/>
    <n v="20"/>
    <x v="680"/>
    <x v="395"/>
    <x v="1"/>
    <s v="C $10"/>
  </r>
  <r>
    <s v="Donruss2"/>
    <x v="56"/>
    <x v="1"/>
    <x v="173"/>
    <m/>
    <m/>
    <x v="0"/>
    <m/>
    <x v="0"/>
    <x v="2082"/>
    <s v="Betts"/>
    <s v="Mookie"/>
    <s v="Red Sox"/>
    <s v="OF"/>
    <m/>
    <n v="1"/>
    <n v="2.5"/>
    <x v="331"/>
    <x v="396"/>
    <x v="2"/>
    <s v="E $1"/>
  </r>
  <r>
    <s v="Donruss2"/>
    <x v="56"/>
    <x v="1"/>
    <x v="174"/>
    <s v="Blue"/>
    <s v="/249"/>
    <x v="0"/>
    <m/>
    <x v="0"/>
    <x v="2083"/>
    <s v="Bellinger"/>
    <s v="Cody"/>
    <s v="Dodgers"/>
    <s v="1B"/>
    <m/>
    <n v="1"/>
    <n v="7.5"/>
    <x v="729"/>
    <x v="397"/>
    <x v="4"/>
    <s v="D $5"/>
  </r>
  <r>
    <s v="Donruss2"/>
    <x v="56"/>
    <x v="1"/>
    <x v="175"/>
    <m/>
    <m/>
    <x v="0"/>
    <m/>
    <x v="0"/>
    <x v="2084"/>
    <s v="Scherzer"/>
    <s v="Max"/>
    <s v="Nationals"/>
    <s v="P"/>
    <m/>
    <n v="1"/>
    <n v="1.25"/>
    <x v="285"/>
    <x v="398"/>
    <x v="2"/>
    <s v="E $1"/>
  </r>
  <r>
    <s v="Donruss2"/>
    <x v="56"/>
    <x v="1"/>
    <x v="130"/>
    <m/>
    <s v="/999"/>
    <x v="0"/>
    <m/>
    <x v="0"/>
    <x v="2085"/>
    <s v="Grenier"/>
    <s v="Cadyn"/>
    <s v="USA"/>
    <m/>
    <m/>
    <n v="1"/>
    <m/>
    <x v="1247"/>
    <x v="399"/>
    <x v="1"/>
    <s v="G"/>
  </r>
  <r>
    <s v="Donruss2"/>
    <x v="56"/>
    <x v="1"/>
    <x v="130"/>
    <m/>
    <m/>
    <x v="0"/>
    <m/>
    <x v="3"/>
    <x v="2086"/>
    <s v="Tucker"/>
    <s v="Bryce"/>
    <s v="USA"/>
    <m/>
    <m/>
    <n v="1"/>
    <m/>
    <x v="1293"/>
    <x v="400"/>
    <x v="1"/>
    <s v="G"/>
  </r>
  <r>
    <s v="Donruss2"/>
    <x v="56"/>
    <x v="1"/>
    <x v="130"/>
    <m/>
    <s v="/999"/>
    <x v="0"/>
    <m/>
    <x v="3"/>
    <x v="2086"/>
    <s v="Tucker"/>
    <s v="Bryce"/>
    <s v="USA"/>
    <m/>
    <m/>
    <n v="1"/>
    <m/>
    <x v="1293"/>
    <x v="401"/>
    <x v="1"/>
    <s v="G"/>
  </r>
  <r>
    <s v="Donruss2"/>
    <x v="56"/>
    <x v="1"/>
    <x v="0"/>
    <m/>
    <m/>
    <x v="0"/>
    <m/>
    <x v="0"/>
    <x v="27"/>
    <s v="Harper"/>
    <s v="Bryce"/>
    <s v="Nationals"/>
    <s v="OF"/>
    <m/>
    <n v="1"/>
    <n v="3"/>
    <x v="291"/>
    <x v="10"/>
    <x v="2"/>
    <s v="E $1"/>
  </r>
  <r>
    <s v="Donruss2"/>
    <x v="56"/>
    <x v="1"/>
    <x v="0"/>
    <m/>
    <m/>
    <x v="0"/>
    <m/>
    <x v="0"/>
    <x v="265"/>
    <s v="Altuve"/>
    <s v="Jose"/>
    <s v="Astros"/>
    <s v="2B"/>
    <m/>
    <n v="1"/>
    <n v="2"/>
    <x v="320"/>
    <x v="10"/>
    <x v="2"/>
    <s v="E $1"/>
  </r>
  <r>
    <s v="Donruss2"/>
    <x v="56"/>
    <x v="1"/>
    <x v="0"/>
    <s v="Silver"/>
    <s v="/60"/>
    <x v="0"/>
    <m/>
    <x v="0"/>
    <x v="179"/>
    <s v="Trout"/>
    <s v="Mike"/>
    <s v="Angels"/>
    <s v="OF"/>
    <m/>
    <n v="1"/>
    <n v="10"/>
    <x v="316"/>
    <x v="402"/>
    <x v="2"/>
    <s v="C $10"/>
  </r>
  <r>
    <s v="Donruss2"/>
    <x v="56"/>
    <x v="1"/>
    <x v="0"/>
    <m/>
    <m/>
    <x v="0"/>
    <m/>
    <x v="0"/>
    <x v="356"/>
    <s v="Kershaw"/>
    <s v="Clayton"/>
    <s v="Dodgers"/>
    <s v="P"/>
    <m/>
    <n v="1"/>
    <n v="2.5"/>
    <x v="281"/>
    <x v="10"/>
    <x v="2"/>
    <s v="E $1"/>
  </r>
  <r>
    <s v="Donruss2"/>
    <x v="56"/>
    <x v="1"/>
    <x v="0"/>
    <m/>
    <m/>
    <x v="0"/>
    <m/>
    <x v="0"/>
    <x v="51"/>
    <s v="Judge"/>
    <s v="Aaron"/>
    <s v="Yankees"/>
    <s v="OF"/>
    <m/>
    <n v="1"/>
    <n v="8"/>
    <x v="639"/>
    <x v="10"/>
    <x v="2"/>
    <s v="D $5"/>
  </r>
  <r>
    <s v="Donruss2"/>
    <x v="56"/>
    <x v="1"/>
    <x v="0"/>
    <m/>
    <m/>
    <x v="0"/>
    <m/>
    <x v="0"/>
    <x v="28"/>
    <s v="Olson"/>
    <s v="Matt"/>
    <s v="Athletics"/>
    <s v="2B"/>
    <m/>
    <n v="1"/>
    <m/>
    <x v="978"/>
    <x v="10"/>
    <x v="2"/>
    <s v="G"/>
  </r>
  <r>
    <s v="Donruss2"/>
    <x v="56"/>
    <x v="1"/>
    <x v="0"/>
    <m/>
    <m/>
    <x v="0"/>
    <m/>
    <x v="1"/>
    <x v="183"/>
    <s v="Andujar"/>
    <s v="Miguel"/>
    <s v="Yankees"/>
    <s v="3B"/>
    <n v="25"/>
    <n v="1"/>
    <n v="6"/>
    <x v="1068"/>
    <x v="11"/>
    <x v="1"/>
    <s v="D $5"/>
  </r>
  <r>
    <s v="Donruss2"/>
    <x v="56"/>
    <x v="1"/>
    <x v="0"/>
    <m/>
    <m/>
    <x v="0"/>
    <m/>
    <x v="1"/>
    <x v="315"/>
    <s v="Williams"/>
    <s v="Nick"/>
    <s v="Phillies"/>
    <m/>
    <n v="27"/>
    <n v="1"/>
    <m/>
    <x v="452"/>
    <x v="11"/>
    <x v="1"/>
    <s v="G"/>
  </r>
  <r>
    <s v="Donruss2"/>
    <x v="56"/>
    <x v="1"/>
    <x v="0"/>
    <m/>
    <m/>
    <x v="0"/>
    <m/>
    <x v="1"/>
    <x v="271"/>
    <s v="Frazier"/>
    <s v="Clint"/>
    <s v="Yankees"/>
    <m/>
    <m/>
    <n v="1"/>
    <n v="5"/>
    <x v="658"/>
    <x v="11"/>
    <x v="2"/>
    <s v="D $5"/>
  </r>
  <r>
    <s v="Donruss2"/>
    <x v="56"/>
    <x v="1"/>
    <x v="0"/>
    <m/>
    <m/>
    <x v="0"/>
    <m/>
    <x v="1"/>
    <x v="288"/>
    <s v="Devers"/>
    <s v="Rafael"/>
    <s v="Red Sox"/>
    <m/>
    <m/>
    <n v="1"/>
    <n v="8"/>
    <x v="692"/>
    <x v="11"/>
    <x v="1"/>
    <s v="D $5"/>
  </r>
  <r>
    <s v="Donruss2"/>
    <x v="56"/>
    <x v="1"/>
    <x v="0"/>
    <m/>
    <m/>
    <x v="0"/>
    <m/>
    <x v="1"/>
    <x v="536"/>
    <s v="Rosario"/>
    <s v="Amed"/>
    <s v="Mets"/>
    <m/>
    <m/>
    <n v="1"/>
    <m/>
    <x v="682"/>
    <x v="11"/>
    <x v="1"/>
    <s v="G"/>
  </r>
  <r>
    <s v="Donruss2"/>
    <x v="56"/>
    <x v="1"/>
    <x v="0"/>
    <m/>
    <m/>
    <x v="0"/>
    <m/>
    <x v="1"/>
    <x v="52"/>
    <s v="Hoskins"/>
    <s v="Rhys"/>
    <s v="Phillies"/>
    <m/>
    <n v="27"/>
    <n v="1"/>
    <n v="4"/>
    <x v="332"/>
    <x v="11"/>
    <x v="2"/>
    <s v="E $1"/>
  </r>
  <r>
    <s v="Donruss2"/>
    <x v="56"/>
    <x v="1"/>
    <x v="0"/>
    <m/>
    <m/>
    <x v="0"/>
    <m/>
    <x v="1"/>
    <x v="208"/>
    <s v="McMahon"/>
    <s v="Ryan"/>
    <s v="Rockies"/>
    <m/>
    <m/>
    <n v="1"/>
    <m/>
    <x v="1072"/>
    <x v="11"/>
    <x v="1"/>
    <s v="G"/>
  </r>
  <r>
    <s v="Donruss2"/>
    <x v="56"/>
    <x v="1"/>
    <x v="0"/>
    <m/>
    <m/>
    <x v="0"/>
    <m/>
    <x v="1"/>
    <x v="156"/>
    <s v="Calhoun"/>
    <s v="Willie"/>
    <s v="Rangers"/>
    <m/>
    <m/>
    <n v="1"/>
    <n v="2"/>
    <x v="664"/>
    <x v="11"/>
    <x v="1"/>
    <s v="E $1"/>
  </r>
  <r>
    <s v="Donruss2"/>
    <x v="56"/>
    <x v="1"/>
    <x v="0"/>
    <m/>
    <m/>
    <x v="0"/>
    <m/>
    <x v="1"/>
    <x v="1120"/>
    <s v="Buehler"/>
    <s v="Walker"/>
    <s v="Dodgers"/>
    <m/>
    <m/>
    <n v="1"/>
    <n v="2.5"/>
    <x v="1064"/>
    <x v="11"/>
    <x v="1"/>
    <s v="E $1"/>
  </r>
  <r>
    <s v="Donruss2"/>
    <x v="56"/>
    <x v="1"/>
    <x v="0"/>
    <m/>
    <m/>
    <x v="0"/>
    <m/>
    <x v="1"/>
    <x v="184"/>
    <s v="Robles"/>
    <s v="Victor"/>
    <s v="Nationals"/>
    <s v="OF"/>
    <n v="23"/>
    <n v="1"/>
    <n v="2"/>
    <x v="680"/>
    <x v="11"/>
    <x v="1"/>
    <s v="E $1"/>
  </r>
  <r>
    <s v="Donruss2"/>
    <x v="56"/>
    <x v="1"/>
    <x v="0"/>
    <m/>
    <m/>
    <x v="0"/>
    <m/>
    <x v="1"/>
    <x v="481"/>
    <s v="Gohara"/>
    <s v="Luiz"/>
    <s v="Braves"/>
    <s v="P"/>
    <n v="24"/>
    <n v="1"/>
    <m/>
    <x v="426"/>
    <x v="11"/>
    <x v="1"/>
    <s v="G"/>
  </r>
  <r>
    <s v="Donruss2"/>
    <x v="56"/>
    <x v="1"/>
    <x v="0"/>
    <m/>
    <m/>
    <x v="0"/>
    <m/>
    <x v="1"/>
    <x v="700"/>
    <s v="Crawford"/>
    <s v="JP"/>
    <s v="Phillies"/>
    <m/>
    <m/>
    <n v="1"/>
    <n v="2"/>
    <x v="899"/>
    <x v="11"/>
    <x v="1"/>
    <s v="E $1"/>
  </r>
  <r>
    <s v="Donruss2"/>
    <x v="56"/>
    <x v="1"/>
    <x v="0"/>
    <m/>
    <m/>
    <x v="0"/>
    <m/>
    <x v="1"/>
    <x v="386"/>
    <s v="Verdugo"/>
    <s v="Alex"/>
    <s v="Dodgers"/>
    <m/>
    <m/>
    <n v="1"/>
    <n v="2"/>
    <x v="1066"/>
    <x v="11"/>
    <x v="2"/>
    <s v="E $1"/>
  </r>
  <r>
    <s v="Donruss2"/>
    <x v="56"/>
    <x v="1"/>
    <x v="0"/>
    <m/>
    <m/>
    <x v="0"/>
    <m/>
    <x v="1"/>
    <x v="272"/>
    <s v="Smith"/>
    <s v="Dominic"/>
    <s v="Mets"/>
    <m/>
    <m/>
    <n v="1"/>
    <m/>
    <x v="675"/>
    <x v="11"/>
    <x v="1"/>
    <s v="G"/>
  </r>
  <r>
    <s v="Donruss2"/>
    <x v="56"/>
    <x v="1"/>
    <x v="0"/>
    <m/>
    <m/>
    <x v="0"/>
    <m/>
    <x v="1"/>
    <x v="303"/>
    <s v="Woodruff"/>
    <s v="Brandon"/>
    <s v="Brewers"/>
    <m/>
    <m/>
    <n v="1"/>
    <m/>
    <x v="1294"/>
    <x v="11"/>
    <x v="1"/>
    <s v="G"/>
  </r>
  <r>
    <s v="Donruss2"/>
    <x v="56"/>
    <x v="1"/>
    <x v="0"/>
    <m/>
    <m/>
    <x v="0"/>
    <m/>
    <x v="1"/>
    <x v="722"/>
    <s v="Flexen"/>
    <s v="Chris"/>
    <s v="Mets"/>
    <m/>
    <m/>
    <n v="1"/>
    <m/>
    <x v="1295"/>
    <x v="11"/>
    <x v="1"/>
    <s v="G"/>
  </r>
  <r>
    <s v="Donruss2"/>
    <x v="56"/>
    <x v="1"/>
    <x v="0"/>
    <m/>
    <m/>
    <x v="0"/>
    <m/>
    <x v="1"/>
    <x v="17"/>
    <s v="Fowler"/>
    <s v="Dustin"/>
    <s v="Athletics"/>
    <m/>
    <m/>
    <n v="1"/>
    <m/>
    <x v="1061"/>
    <x v="11"/>
    <x v="1"/>
    <s v="G"/>
  </r>
  <r>
    <s v="Donruss2"/>
    <x v="56"/>
    <x v="1"/>
    <x v="0"/>
    <s v="Holo Blue"/>
    <m/>
    <x v="0"/>
    <m/>
    <x v="0"/>
    <x v="2087"/>
    <s v="Stanton"/>
    <s v="Giancarlo"/>
    <s v="Yankees"/>
    <s v="OF"/>
    <m/>
    <n v="1"/>
    <n v="3.75"/>
    <x v="295"/>
    <x v="403"/>
    <x v="2"/>
    <s v="E $1"/>
  </r>
  <r>
    <s v="Donruss2"/>
    <x v="56"/>
    <x v="1"/>
    <x v="0"/>
    <s v="&quot;Mike&quot;"/>
    <m/>
    <x v="0"/>
    <m/>
    <x v="0"/>
    <x v="2088"/>
    <s v="Stanton"/>
    <s v="Giancarlo"/>
    <s v="Yankees"/>
    <s v="OF"/>
    <m/>
    <n v="1"/>
    <n v="3"/>
    <x v="295"/>
    <x v="404"/>
    <x v="2"/>
    <s v="E $1"/>
  </r>
  <r>
    <s v="Donruss2"/>
    <x v="56"/>
    <x v="1"/>
    <x v="0"/>
    <s v="&quot;New York&quot;"/>
    <m/>
    <x v="0"/>
    <m/>
    <x v="0"/>
    <x v="2089"/>
    <s v="Judge"/>
    <s v="Aaron"/>
    <s v="Yankees"/>
    <s v="OF"/>
    <m/>
    <n v="1"/>
    <n v="3"/>
    <x v="639"/>
    <x v="405"/>
    <x v="2"/>
    <s v="E $1"/>
  </r>
  <r>
    <s v="Donruss2"/>
    <x v="56"/>
    <x v="1"/>
    <x v="0"/>
    <s v="&quot;All Rise&quot;"/>
    <m/>
    <x v="0"/>
    <m/>
    <x v="0"/>
    <x v="2090"/>
    <s v="Judge"/>
    <s v="Aaron"/>
    <s v="Yankees"/>
    <s v="OF"/>
    <m/>
    <n v="1"/>
    <n v="8"/>
    <x v="639"/>
    <x v="406"/>
    <x v="2"/>
    <s v="D $5"/>
  </r>
  <r>
    <s v="Donruss2"/>
    <x v="56"/>
    <x v="1"/>
    <x v="0"/>
    <s v="&quot;ROY&quot;"/>
    <m/>
    <x v="0"/>
    <m/>
    <x v="0"/>
    <x v="2091"/>
    <s v="Judge"/>
    <s v="Aaron"/>
    <s v="Yankees"/>
    <s v="OF"/>
    <m/>
    <n v="1"/>
    <n v="8"/>
    <x v="639"/>
    <x v="407"/>
    <x v="2"/>
    <s v="D $5"/>
  </r>
  <r>
    <s v="Donruss2"/>
    <x v="56"/>
    <x v="1"/>
    <x v="0"/>
    <s v="Batting"/>
    <m/>
    <x v="0"/>
    <m/>
    <x v="0"/>
    <x v="2092"/>
    <s v="Bellinger"/>
    <s v="Cody"/>
    <s v="Dodgers"/>
    <s v="1B"/>
    <m/>
    <n v="1"/>
    <n v="1.5"/>
    <x v="729"/>
    <x v="408"/>
    <x v="4"/>
    <s v="E $1"/>
  </r>
  <r>
    <s v="Donruss2"/>
    <x v="56"/>
    <x v="1"/>
    <x v="0"/>
    <s v="&quot;Unanimous ROY&quot;"/>
    <m/>
    <x v="0"/>
    <m/>
    <x v="0"/>
    <x v="2093"/>
    <s v="Bellinger"/>
    <s v="Cody"/>
    <s v="Dodgers"/>
    <s v="1B"/>
    <m/>
    <n v="1"/>
    <n v="4"/>
    <x v="729"/>
    <x v="409"/>
    <x v="4"/>
    <s v="E $1"/>
  </r>
  <r>
    <s v="Donruss2"/>
    <x v="56"/>
    <x v="1"/>
    <x v="0"/>
    <s v="Running"/>
    <m/>
    <x v="0"/>
    <m/>
    <x v="0"/>
    <x v="2094"/>
    <s v="Bellinger"/>
    <s v="Cody"/>
    <s v="Dodgers"/>
    <s v="1B"/>
    <m/>
    <n v="1"/>
    <n v="4"/>
    <x v="729"/>
    <x v="410"/>
    <x v="4"/>
    <s v="E $1"/>
  </r>
  <r>
    <s v="Donruss2"/>
    <x v="56"/>
    <x v="1"/>
    <x v="0"/>
    <s v="Holo Green"/>
    <m/>
    <x v="0"/>
    <m/>
    <x v="0"/>
    <x v="38"/>
    <s v="Sanchez"/>
    <s v="Gary"/>
    <s v="Yankees"/>
    <s v="C"/>
    <m/>
    <n v="1"/>
    <n v="3"/>
    <x v="394"/>
    <x v="411"/>
    <x v="2"/>
    <s v="E $1"/>
  </r>
  <r>
    <s v="Donruss2"/>
    <x v="56"/>
    <x v="1"/>
    <x v="0"/>
    <m/>
    <m/>
    <x v="0"/>
    <m/>
    <x v="0"/>
    <x v="300"/>
    <s v="Severino"/>
    <s v="Luis"/>
    <s v="Yankees"/>
    <s v="P"/>
    <m/>
    <n v="1"/>
    <m/>
    <x v="467"/>
    <x v="10"/>
    <x v="2"/>
    <s v="G"/>
  </r>
  <r>
    <s v="Donruss2"/>
    <x v="56"/>
    <x v="1"/>
    <x v="0"/>
    <s v="&quot;Humanitarian&quot;"/>
    <m/>
    <x v="0"/>
    <m/>
    <x v="0"/>
    <x v="2095"/>
    <s v="Kershaw"/>
    <s v="Clayton"/>
    <s v="Dodgers"/>
    <s v="P"/>
    <m/>
    <n v="1"/>
    <n v="2.5"/>
    <x v="281"/>
    <x v="412"/>
    <x v="2"/>
    <s v="E $1"/>
  </r>
  <r>
    <s v="Donruss2"/>
    <x v="56"/>
    <x v="1"/>
    <x v="0"/>
    <s v="&quot;Melville Meteor&quot;"/>
    <m/>
    <x v="0"/>
    <m/>
    <x v="0"/>
    <x v="213"/>
    <s v="Trout"/>
    <s v="Mike"/>
    <s v="Angels"/>
    <s v="OF"/>
    <m/>
    <n v="1"/>
    <n v="5"/>
    <x v="316"/>
    <x v="413"/>
    <x v="2"/>
    <s v="D $5"/>
  </r>
  <r>
    <s v="Donruss2"/>
    <x v="56"/>
    <x v="1"/>
    <x v="0"/>
    <s v="&quot;Mr Smile&quot;"/>
    <m/>
    <x v="0"/>
    <m/>
    <x v="0"/>
    <x v="495"/>
    <s v="Lindor"/>
    <s v="Francisco"/>
    <s v="Indians"/>
    <s v="SS"/>
    <m/>
    <n v="1"/>
    <n v="2"/>
    <x v="374"/>
    <x v="414"/>
    <x v="4"/>
    <s v="E $1"/>
  </r>
  <r>
    <s v="Donruss2"/>
    <x v="56"/>
    <x v="1"/>
    <x v="0"/>
    <s v="No Sunglasses"/>
    <m/>
    <x v="0"/>
    <m/>
    <x v="0"/>
    <x v="2096"/>
    <s v="Seager"/>
    <s v="Corey"/>
    <s v="Dodgers"/>
    <s v="SS"/>
    <m/>
    <n v="1"/>
    <n v="0.75"/>
    <x v="395"/>
    <x v="415"/>
    <x v="2"/>
    <s v="F $.25"/>
  </r>
  <r>
    <s v="Donruss2"/>
    <x v="56"/>
    <x v="1"/>
    <x v="0"/>
    <s v="&quot;Sunglasses&quot;"/>
    <m/>
    <x v="0"/>
    <m/>
    <x v="0"/>
    <x v="2097"/>
    <s v="Seager"/>
    <s v="Corey"/>
    <s v="Dodgers"/>
    <s v="SS"/>
    <m/>
    <n v="1"/>
    <n v="2"/>
    <x v="395"/>
    <x v="416"/>
    <x v="2"/>
    <s v="E $1"/>
  </r>
  <r>
    <s v="Donruss2"/>
    <x v="56"/>
    <x v="1"/>
    <x v="0"/>
    <m/>
    <m/>
    <x v="0"/>
    <m/>
    <x v="0"/>
    <x v="53"/>
    <s v="Bell"/>
    <s v="Josh"/>
    <s v="Pirates"/>
    <s v="1B"/>
    <m/>
    <n v="1"/>
    <m/>
    <x v="909"/>
    <x v="10"/>
    <x v="1"/>
    <s v="G"/>
  </r>
  <r>
    <s v="Donruss2"/>
    <x v="56"/>
    <x v="1"/>
    <x v="0"/>
    <s v="Bare Sleave"/>
    <m/>
    <x v="0"/>
    <m/>
    <x v="0"/>
    <x v="2098"/>
    <s v="Bregman"/>
    <s v="Alex"/>
    <s v="Astros"/>
    <s v="3B"/>
    <m/>
    <n v="1"/>
    <m/>
    <x v="647"/>
    <x v="417"/>
    <x v="4"/>
    <s v="G"/>
  </r>
  <r>
    <s v="Donruss2"/>
    <x v="56"/>
    <x v="1"/>
    <x v="0"/>
    <s v="&quot;Red Sleave&quot;"/>
    <m/>
    <x v="0"/>
    <m/>
    <x v="0"/>
    <x v="2099"/>
    <s v="Bregman"/>
    <s v="Alex"/>
    <s v="Astros"/>
    <s v="3B"/>
    <m/>
    <n v="1"/>
    <m/>
    <x v="647"/>
    <x v="418"/>
    <x v="4"/>
    <s v="G"/>
  </r>
  <r>
    <s v="Donruss2"/>
    <x v="56"/>
    <x v="1"/>
    <x v="0"/>
    <s v="Holo Blue"/>
    <m/>
    <x v="0"/>
    <m/>
    <x v="0"/>
    <x v="2100"/>
    <s v="Altuve"/>
    <s v="Jose"/>
    <s v="Astros"/>
    <s v="3B"/>
    <m/>
    <n v="1"/>
    <n v="2.25"/>
    <x v="320"/>
    <x v="403"/>
    <x v="2"/>
    <s v="E $1"/>
  </r>
  <r>
    <s v="Donruss2"/>
    <x v="56"/>
    <x v="1"/>
    <x v="0"/>
    <s v="&quot;Altuve&quot;"/>
    <m/>
    <x v="0"/>
    <m/>
    <x v="0"/>
    <x v="2100"/>
    <s v="Altuve"/>
    <s v="Jose"/>
    <s v="Astros"/>
    <s v="2B"/>
    <m/>
    <n v="1"/>
    <n v="0.75"/>
    <x v="320"/>
    <x v="419"/>
    <x v="2"/>
    <s v="F $.25"/>
  </r>
  <r>
    <s v="Donruss2"/>
    <x v="56"/>
    <x v="1"/>
    <x v="0"/>
    <s v="&quot;Tuve&quot;"/>
    <m/>
    <x v="0"/>
    <m/>
    <x v="0"/>
    <x v="2101"/>
    <s v="Altuve"/>
    <s v="Jose"/>
    <s v="Astros"/>
    <s v="2B"/>
    <m/>
    <n v="1"/>
    <n v="2"/>
    <x v="320"/>
    <x v="420"/>
    <x v="2"/>
    <s v="E $1"/>
  </r>
  <r>
    <s v="Donruss2"/>
    <x v="56"/>
    <x v="1"/>
    <x v="0"/>
    <m/>
    <m/>
    <x v="0"/>
    <m/>
    <x v="0"/>
    <x v="2102"/>
    <s v="Benintendi"/>
    <s v="Andrew"/>
    <s v="Red Sox"/>
    <s v="OF"/>
    <m/>
    <n v="1"/>
    <n v="1"/>
    <x v="410"/>
    <x v="10"/>
    <x v="4"/>
    <s v="E $1"/>
  </r>
  <r>
    <s v="Donruss2"/>
    <x v="56"/>
    <x v="1"/>
    <x v="0"/>
    <s v="Sepia"/>
    <m/>
    <x v="0"/>
    <m/>
    <x v="0"/>
    <x v="2103"/>
    <s v="Benintendi"/>
    <s v="Andrew"/>
    <s v="Red Sox"/>
    <s v="OF"/>
    <m/>
    <n v="1"/>
    <n v="2.5"/>
    <x v="410"/>
    <x v="421"/>
    <x v="4"/>
    <s v="E $1"/>
  </r>
  <r>
    <s v="Donruss2"/>
    <x v="56"/>
    <x v="1"/>
    <x v="0"/>
    <s v="&quot;Benny Baseball&quot;"/>
    <m/>
    <x v="0"/>
    <m/>
    <x v="0"/>
    <x v="2104"/>
    <s v="Benintendi"/>
    <s v="Andrew"/>
    <s v="Red Sox"/>
    <s v="OF"/>
    <m/>
    <n v="1"/>
    <n v="2.5"/>
    <x v="410"/>
    <x v="422"/>
    <x v="4"/>
    <s v="E $1"/>
  </r>
  <r>
    <s v="Donruss2"/>
    <x v="56"/>
    <x v="1"/>
    <x v="0"/>
    <s v="Holo Blue"/>
    <m/>
    <x v="0"/>
    <m/>
    <x v="0"/>
    <x v="2105"/>
    <s v="Bryant"/>
    <s v="Kris"/>
    <s v="Cubs"/>
    <s v="3B"/>
    <m/>
    <n v="1"/>
    <n v="4.5"/>
    <x v="367"/>
    <x v="403"/>
    <x v="4"/>
    <s v="E $1"/>
  </r>
  <r>
    <s v="Donruss2"/>
    <x v="56"/>
    <x v="1"/>
    <x v="0"/>
    <s v="&quot;KB&quot; Sepia"/>
    <m/>
    <x v="0"/>
    <m/>
    <x v="0"/>
    <x v="2106"/>
    <s v="Bryant"/>
    <s v="Kris"/>
    <s v="Cubs"/>
    <s v="3B"/>
    <m/>
    <n v="1"/>
    <n v="4"/>
    <x v="367"/>
    <x v="423"/>
    <x v="4"/>
    <s v="E $1"/>
  </r>
  <r>
    <s v="Donruss2"/>
    <x v="56"/>
    <x v="1"/>
    <x v="0"/>
    <m/>
    <m/>
    <x v="0"/>
    <m/>
    <x v="0"/>
    <x v="2107"/>
    <s v="Machado"/>
    <s v="Manny"/>
    <s v="Orioles"/>
    <s v="3B"/>
    <m/>
    <n v="1"/>
    <n v="0.6"/>
    <x v="309"/>
    <x v="10"/>
    <x v="4"/>
    <s v="F $.25"/>
  </r>
  <r>
    <s v="Donruss2"/>
    <x v="56"/>
    <x v="1"/>
    <x v="0"/>
    <m/>
    <m/>
    <x v="0"/>
    <m/>
    <x v="0"/>
    <x v="2108"/>
    <s v="Betts"/>
    <s v="Mookie"/>
    <s v="Red Sox"/>
    <s v="OF"/>
    <m/>
    <n v="1"/>
    <n v="0.75"/>
    <x v="331"/>
    <x v="10"/>
    <x v="2"/>
    <s v="F $.25"/>
  </r>
  <r>
    <s v="Donruss2"/>
    <x v="56"/>
    <x v="1"/>
    <x v="0"/>
    <s v="&quot;Perfect 300&quot;"/>
    <m/>
    <x v="0"/>
    <m/>
    <x v="0"/>
    <x v="2109"/>
    <s v="Betts"/>
    <s v="Mookie"/>
    <s v="Red Sox"/>
    <s v="OF"/>
    <m/>
    <n v="1"/>
    <n v="2"/>
    <x v="331"/>
    <x v="424"/>
    <x v="2"/>
    <s v="E $1"/>
  </r>
  <r>
    <s v="Donruss2"/>
    <x v="56"/>
    <x v="1"/>
    <x v="0"/>
    <s v="&quot;Markus Lynn&quot;"/>
    <m/>
    <x v="0"/>
    <m/>
    <x v="0"/>
    <x v="2110"/>
    <s v="Betts"/>
    <s v="Mookie"/>
    <s v="Red Sox"/>
    <s v="OF"/>
    <m/>
    <n v="1"/>
    <n v="2"/>
    <x v="331"/>
    <x v="425"/>
    <x v="2"/>
    <s v="E $1"/>
  </r>
  <r>
    <s v="Donruss2"/>
    <x v="56"/>
    <x v="1"/>
    <x v="0"/>
    <s v="&quot;Mondo&quot;"/>
    <m/>
    <x v="0"/>
    <m/>
    <x v="0"/>
    <x v="833"/>
    <s v="Harper"/>
    <s v="Bryce"/>
    <s v="Nationals"/>
    <s v="OF"/>
    <m/>
    <n v="1"/>
    <n v="3"/>
    <x v="291"/>
    <x v="426"/>
    <x v="2"/>
    <s v="E $1"/>
  </r>
  <r>
    <s v="Donruss2"/>
    <x v="56"/>
    <x v="1"/>
    <x v="0"/>
    <m/>
    <m/>
    <x v="0"/>
    <m/>
    <x v="0"/>
    <x v="56"/>
    <s v="Scherzer"/>
    <s v="Max"/>
    <s v="Nationals"/>
    <s v="P"/>
    <m/>
    <n v="1"/>
    <n v="0.6"/>
    <x v="285"/>
    <x v="10"/>
    <x v="2"/>
    <s v="F $.25"/>
  </r>
  <r>
    <s v="Donruss2"/>
    <x v="56"/>
    <x v="1"/>
    <x v="0"/>
    <m/>
    <m/>
    <x v="0"/>
    <m/>
    <x v="1"/>
    <x v="239"/>
    <s v="Judge, A / Frazier, C"/>
    <m/>
    <s v="Yankees"/>
    <m/>
    <m/>
    <n v="1"/>
    <n v="3"/>
    <x v="1296"/>
    <x v="11"/>
    <x v="1"/>
    <s v="E $1"/>
  </r>
  <r>
    <s v="Donruss2"/>
    <x v="56"/>
    <x v="1"/>
    <x v="0"/>
    <m/>
    <m/>
    <x v="0"/>
    <m/>
    <x v="0"/>
    <x v="476"/>
    <s v="Trout, Mike / Pujols, Albert"/>
    <m/>
    <s v="Angels"/>
    <m/>
    <m/>
    <n v="1"/>
    <n v="2"/>
    <x v="1297"/>
    <x v="10"/>
    <x v="1"/>
    <s v="E $1"/>
  </r>
  <r>
    <s v="Donruss2"/>
    <x v="56"/>
    <x v="1"/>
    <x v="0"/>
    <m/>
    <m/>
    <x v="0"/>
    <m/>
    <x v="0"/>
    <x v="427"/>
    <s v="Correa,Carlos/Molina,Yadier/Lindor,Franc"/>
    <m/>
    <m/>
    <m/>
    <m/>
    <n v="1"/>
    <n v="0.75"/>
    <x v="1298"/>
    <x v="10"/>
    <x v="1"/>
    <s v="F $.25"/>
  </r>
  <r>
    <s v="Donruss2"/>
    <x v="56"/>
    <x v="1"/>
    <x v="0"/>
    <m/>
    <m/>
    <x v="0"/>
    <m/>
    <x v="0"/>
    <x v="141"/>
    <s v="Betts"/>
    <s v="Mookie"/>
    <s v="Red Sox"/>
    <s v="OF"/>
    <m/>
    <n v="1"/>
    <n v="0.75"/>
    <x v="331"/>
    <x v="10"/>
    <x v="2"/>
    <s v="F $.25"/>
  </r>
  <r>
    <s v="Donruss2"/>
    <x v="56"/>
    <x v="1"/>
    <x v="0"/>
    <s v="Back to camera"/>
    <m/>
    <x v="0"/>
    <m/>
    <x v="0"/>
    <x v="2111"/>
    <s v="Benintendi"/>
    <s v="Andrew"/>
    <s v="Red Sox"/>
    <s v="OF"/>
    <m/>
    <n v="1"/>
    <n v="1"/>
    <x v="410"/>
    <x v="427"/>
    <x v="4"/>
    <s v="E $1"/>
  </r>
  <r>
    <s v="Donruss2"/>
    <x v="56"/>
    <x v="1"/>
    <x v="0"/>
    <s v="Throwing  "/>
    <m/>
    <x v="0"/>
    <m/>
    <x v="0"/>
    <x v="2112"/>
    <s v="Bryant"/>
    <s v="Kris"/>
    <s v="Cubs"/>
    <s v="3B"/>
    <m/>
    <n v="1"/>
    <n v="1.5"/>
    <x v="367"/>
    <x v="428"/>
    <x v="4"/>
    <s v="E $1"/>
  </r>
  <r>
    <s v="Donruss2"/>
    <x v="56"/>
    <x v="1"/>
    <x v="0"/>
    <s v="Batting"/>
    <m/>
    <x v="0"/>
    <m/>
    <x v="0"/>
    <x v="2113"/>
    <s v="Bryant"/>
    <s v="Kris"/>
    <s v="Cubs"/>
    <s v="3B"/>
    <m/>
    <n v="1"/>
    <n v="4"/>
    <x v="367"/>
    <x v="408"/>
    <x v="4"/>
    <s v="E $1"/>
  </r>
  <r>
    <s v="Donruss2"/>
    <x v="56"/>
    <x v="1"/>
    <x v="0"/>
    <s v="Holo Green"/>
    <m/>
    <x v="0"/>
    <m/>
    <x v="0"/>
    <x v="161"/>
    <s v="Happ"/>
    <s v="Ian"/>
    <s v="Cubs"/>
    <s v="OF"/>
    <m/>
    <n v="1"/>
    <m/>
    <x v="914"/>
    <x v="411"/>
    <x v="1"/>
    <s v="G"/>
  </r>
  <r>
    <s v="Donruss2"/>
    <x v="56"/>
    <x v="1"/>
    <x v="0"/>
    <s v="Batting"/>
    <m/>
    <x v="0"/>
    <m/>
    <x v="0"/>
    <x v="2114"/>
    <s v="Moncada"/>
    <s v="Yoan"/>
    <s v="White Sox"/>
    <s v="2B"/>
    <m/>
    <n v="1"/>
    <n v="0.75"/>
    <x v="428"/>
    <x v="408"/>
    <x v="2"/>
    <s v="F $.25"/>
  </r>
  <r>
    <s v="Donruss2"/>
    <x v="56"/>
    <x v="1"/>
    <x v="0"/>
    <s v="Throwing"/>
    <m/>
    <x v="0"/>
    <m/>
    <x v="0"/>
    <x v="2115"/>
    <s v="Moncada"/>
    <s v="Yoan"/>
    <s v="White Sox"/>
    <s v="2B"/>
    <m/>
    <n v="1"/>
    <n v="2"/>
    <x v="428"/>
    <x v="429"/>
    <x v="2"/>
    <s v="E $1"/>
  </r>
  <r>
    <s v="Donruss2"/>
    <x v="56"/>
    <x v="1"/>
    <x v="0"/>
    <m/>
    <m/>
    <x v="0"/>
    <m/>
    <x v="0"/>
    <x v="2116"/>
    <s v="Lindor"/>
    <s v="Francisco"/>
    <s v="Indians"/>
    <s v="SS"/>
    <m/>
    <n v="1"/>
    <n v="0.75"/>
    <x v="374"/>
    <x v="10"/>
    <x v="4"/>
    <s v="F $.25"/>
  </r>
  <r>
    <s v="Donruss2"/>
    <x v="56"/>
    <x v="1"/>
    <x v="0"/>
    <m/>
    <m/>
    <x v="10"/>
    <m/>
    <x v="0"/>
    <x v="2117"/>
    <s v="Lindor"/>
    <s v="Francisco"/>
    <s v="Indians"/>
    <s v="SS"/>
    <m/>
    <n v="1"/>
    <n v="2"/>
    <x v="374"/>
    <x v="430"/>
    <x v="4"/>
    <s v="E $1"/>
  </r>
  <r>
    <s v="Donruss2"/>
    <x v="56"/>
    <x v="1"/>
    <x v="0"/>
    <m/>
    <m/>
    <x v="0"/>
    <m/>
    <x v="0"/>
    <x v="317"/>
    <s v="Altuve"/>
    <s v="Jose"/>
    <s v="Astros"/>
    <s v="2B"/>
    <m/>
    <n v="1"/>
    <n v="0.75"/>
    <x v="320"/>
    <x v="10"/>
    <x v="2"/>
    <s v="F $.25"/>
  </r>
  <r>
    <s v="Donruss2"/>
    <x v="56"/>
    <x v="1"/>
    <x v="0"/>
    <s v="Red Border"/>
    <m/>
    <x v="0"/>
    <m/>
    <x v="0"/>
    <x v="2118"/>
    <s v="Bellinger"/>
    <s v="Cody"/>
    <s v="Dodgers"/>
    <s v="1B"/>
    <m/>
    <n v="1"/>
    <n v="6"/>
    <x v="729"/>
    <x v="431"/>
    <x v="4"/>
    <s v="D $5"/>
  </r>
  <r>
    <s v="Donruss2"/>
    <x v="56"/>
    <x v="1"/>
    <x v="0"/>
    <m/>
    <m/>
    <x v="0"/>
    <m/>
    <x v="0"/>
    <x v="628"/>
    <s v="Kershaw"/>
    <s v="Clayton"/>
    <s v="Dodgers"/>
    <s v="P"/>
    <m/>
    <n v="1"/>
    <n v="1"/>
    <x v="281"/>
    <x v="10"/>
    <x v="2"/>
    <s v="E $1"/>
  </r>
  <r>
    <s v="Donruss2"/>
    <x v="56"/>
    <x v="1"/>
    <x v="0"/>
    <m/>
    <m/>
    <x v="0"/>
    <m/>
    <x v="0"/>
    <x v="684"/>
    <s v="Judge"/>
    <s v="Aaron"/>
    <s v="Yankees"/>
    <s v="OF"/>
    <m/>
    <n v="1"/>
    <n v="3"/>
    <x v="639"/>
    <x v="10"/>
    <x v="2"/>
    <s v="E $1"/>
  </r>
  <r>
    <s v="Donruss2"/>
    <x v="56"/>
    <x v="1"/>
    <x v="0"/>
    <s v="&quot;All Rise&quot;"/>
    <m/>
    <x v="0"/>
    <m/>
    <x v="0"/>
    <x v="684"/>
    <s v="Judge"/>
    <s v="Aaron"/>
    <s v="Yankees"/>
    <s v="OF"/>
    <m/>
    <n v="1"/>
    <n v="8"/>
    <x v="639"/>
    <x v="406"/>
    <x v="2"/>
    <s v="D $5"/>
  </r>
  <r>
    <s v="Donruss2"/>
    <x v="56"/>
    <x v="1"/>
    <x v="0"/>
    <m/>
    <m/>
    <x v="0"/>
    <m/>
    <x v="0"/>
    <x v="431"/>
    <s v="Scherzer"/>
    <s v="Max"/>
    <s v="Nationals"/>
    <s v="P"/>
    <m/>
    <n v="1"/>
    <n v="6"/>
    <x v="285"/>
    <x v="10"/>
    <x v="2"/>
    <s v="D $5"/>
  </r>
  <r>
    <s v="TL"/>
    <x v="56"/>
    <x v="26"/>
    <x v="176"/>
    <m/>
    <m/>
    <x v="0"/>
    <m/>
    <x v="1"/>
    <x v="2119"/>
    <s v="Crawford"/>
    <s v="JP"/>
    <s v="Phillies"/>
    <s v="SS"/>
    <m/>
    <n v="1"/>
    <n v="1.5"/>
    <x v="899"/>
    <x v="432"/>
    <x v="1"/>
    <s v="E $1"/>
  </r>
  <r>
    <s v="TL"/>
    <x v="56"/>
    <x v="26"/>
    <x v="176"/>
    <m/>
    <m/>
    <x v="0"/>
    <m/>
    <x v="1"/>
    <x v="2120"/>
    <s v="Frazier"/>
    <s v="Clint"/>
    <s v="Yankees"/>
    <s v="OF"/>
    <m/>
    <n v="1"/>
    <n v="4"/>
    <x v="658"/>
    <x v="432"/>
    <x v="2"/>
    <s v="E $1"/>
  </r>
  <r>
    <s v="TL"/>
    <x v="56"/>
    <x v="26"/>
    <x v="177"/>
    <m/>
    <m/>
    <x v="5"/>
    <m/>
    <x v="1"/>
    <x v="2121"/>
    <s v="Verdugo"/>
    <s v="Alex"/>
    <s v="Dodgers"/>
    <s v="OF"/>
    <m/>
    <n v="1"/>
    <n v="20"/>
    <x v="1066"/>
    <x v="433"/>
    <x v="2"/>
    <s v="C $10"/>
  </r>
  <r>
    <s v="TL"/>
    <x v="56"/>
    <x v="26"/>
    <x v="177"/>
    <s v="Indigo"/>
    <s v="/150"/>
    <x v="5"/>
    <m/>
    <x v="1"/>
    <x v="2122"/>
    <s v="Banda"/>
    <s v="Anthony"/>
    <s v="Diamondbacks"/>
    <m/>
    <m/>
    <n v="1"/>
    <n v="12"/>
    <x v="1054"/>
    <x v="434"/>
    <x v="1"/>
    <s v="C $10"/>
  </r>
  <r>
    <s v="TL"/>
    <x v="56"/>
    <x v="26"/>
    <x v="178"/>
    <m/>
    <m/>
    <x v="0"/>
    <m/>
    <x v="0"/>
    <x v="2123"/>
    <s v="Suzuki"/>
    <s v="Ichiro"/>
    <s v="Marlins"/>
    <s v="OF"/>
    <m/>
    <n v="1"/>
    <n v="1"/>
    <x v="238"/>
    <x v="435"/>
    <x v="2"/>
    <s v="E $1"/>
  </r>
  <r>
    <s v="BB-Other3"/>
    <x v="56"/>
    <x v="26"/>
    <x v="0"/>
    <m/>
    <m/>
    <x v="0"/>
    <m/>
    <x v="1"/>
    <x v="270"/>
    <s v="Rosario"/>
    <s v="Amed"/>
    <s v="Mets"/>
    <s v="SS"/>
    <m/>
    <n v="1"/>
    <m/>
    <x v="682"/>
    <x v="307"/>
    <x v="1"/>
    <s v="G"/>
  </r>
  <r>
    <s v="BB-Other3"/>
    <x v="56"/>
    <x v="26"/>
    <x v="0"/>
    <m/>
    <m/>
    <x v="0"/>
    <m/>
    <x v="1"/>
    <x v="15"/>
    <s v="Frazier"/>
    <s v="Clint"/>
    <s v="Yankees"/>
    <s v="OF"/>
    <m/>
    <n v="1"/>
    <n v="4"/>
    <x v="658"/>
    <x v="307"/>
    <x v="2"/>
    <s v="E $1"/>
  </r>
  <r>
    <s v="BB-Other3"/>
    <x v="56"/>
    <x v="26"/>
    <x v="0"/>
    <m/>
    <m/>
    <x v="0"/>
    <m/>
    <x v="1"/>
    <x v="102"/>
    <s v="Jimenez"/>
    <s v="AJ"/>
    <s v="Rangers"/>
    <s v="C"/>
    <m/>
    <n v="1"/>
    <m/>
    <x v="1299"/>
    <x v="307"/>
    <x v="1"/>
    <s v="G"/>
  </r>
  <r>
    <s v="BB-Other3"/>
    <x v="56"/>
    <x v="26"/>
    <x v="0"/>
    <m/>
    <m/>
    <x v="0"/>
    <m/>
    <x v="1"/>
    <x v="439"/>
    <s v="Flaherty"/>
    <s v="Jack"/>
    <s v="Cardinals"/>
    <s v="P"/>
    <m/>
    <n v="1"/>
    <m/>
    <x v="694"/>
    <x v="307"/>
    <x v="1"/>
    <s v="G"/>
  </r>
  <r>
    <s v="BB-Other3"/>
    <x v="56"/>
    <x v="26"/>
    <x v="0"/>
    <m/>
    <m/>
    <x v="0"/>
    <m/>
    <x v="1"/>
    <x v="273"/>
    <s v="Alcantara"/>
    <s v="Sandy"/>
    <s v="Marlins"/>
    <s v="P"/>
    <m/>
    <n v="1"/>
    <m/>
    <x v="948"/>
    <x v="307"/>
    <x v="1"/>
    <s v="G"/>
  </r>
  <r>
    <s v="BB-Other3"/>
    <x v="56"/>
    <x v="26"/>
    <x v="0"/>
    <m/>
    <m/>
    <x v="0"/>
    <m/>
    <x v="1"/>
    <x v="186"/>
    <s v="Gohara"/>
    <s v="Luiz"/>
    <s v="Braves"/>
    <s v="P"/>
    <n v="24"/>
    <n v="1"/>
    <m/>
    <x v="426"/>
    <x v="307"/>
    <x v="1"/>
    <s v="G"/>
  </r>
  <r>
    <s v="TL"/>
    <x v="56"/>
    <x v="26"/>
    <x v="0"/>
    <m/>
    <m/>
    <x v="0"/>
    <m/>
    <x v="1"/>
    <x v="566"/>
    <s v="Ohtani"/>
    <s v="Shohei"/>
    <s v="Angels"/>
    <s v="P/DH"/>
    <m/>
    <n v="1"/>
    <n v="10"/>
    <x v="1300"/>
    <x v="307"/>
    <x v="1"/>
    <s v="C $10"/>
  </r>
  <r>
    <s v="BB-Other3"/>
    <x v="56"/>
    <x v="26"/>
    <x v="0"/>
    <m/>
    <m/>
    <x v="0"/>
    <m/>
    <x v="1"/>
    <x v="424"/>
    <s v="Gomez"/>
    <s v="Miguel"/>
    <s v="Giants"/>
    <s v="2B"/>
    <m/>
    <n v="1"/>
    <m/>
    <x v="1301"/>
    <x v="307"/>
    <x v="1"/>
    <s v="G"/>
  </r>
  <r>
    <s v="BB-Other3"/>
    <x v="56"/>
    <x v="26"/>
    <x v="0"/>
    <m/>
    <m/>
    <x v="0"/>
    <m/>
    <x v="1"/>
    <x v="336"/>
    <s v="Jorge"/>
    <s v="Felix"/>
    <s v="Twins"/>
    <s v="P"/>
    <m/>
    <n v="1"/>
    <m/>
    <x v="1302"/>
    <x v="307"/>
    <x v="1"/>
    <s v="G"/>
  </r>
  <r>
    <s v="BB-Other3"/>
    <x v="56"/>
    <x v="26"/>
    <x v="0"/>
    <m/>
    <m/>
    <x v="0"/>
    <m/>
    <x v="1"/>
    <x v="190"/>
    <s v="Smith"/>
    <s v="Dominic"/>
    <s v="Mets"/>
    <s v="1B"/>
    <m/>
    <n v="1"/>
    <m/>
    <x v="675"/>
    <x v="307"/>
    <x v="1"/>
    <s v="G"/>
  </r>
  <r>
    <s v="BB-Other3"/>
    <x v="56"/>
    <x v="26"/>
    <x v="0"/>
    <m/>
    <m/>
    <x v="0"/>
    <m/>
    <x v="1"/>
    <x v="524"/>
    <s v="Hays"/>
    <s v="Austin"/>
    <s v="Orioles"/>
    <s v="OF"/>
    <m/>
    <n v="1"/>
    <n v="2.5"/>
    <x v="1062"/>
    <x v="307"/>
    <x v="1"/>
    <s v="E $1"/>
  </r>
  <r>
    <s v="BB-Other3"/>
    <x v="56"/>
    <x v="26"/>
    <x v="0"/>
    <m/>
    <m/>
    <x v="0"/>
    <m/>
    <x v="1"/>
    <x v="135"/>
    <s v="Blackburn"/>
    <s v="Paul"/>
    <s v="Athletics"/>
    <s v="P"/>
    <m/>
    <n v="1"/>
    <m/>
    <x v="1303"/>
    <x v="307"/>
    <x v="1"/>
    <s v="G"/>
  </r>
  <r>
    <s v="BB-Other3"/>
    <x v="56"/>
    <x v="26"/>
    <x v="0"/>
    <m/>
    <m/>
    <x v="0"/>
    <m/>
    <x v="1"/>
    <x v="826"/>
    <s v="Sisco"/>
    <s v="Chance"/>
    <s v="Orioles"/>
    <s v="C"/>
    <m/>
    <n v="1"/>
    <n v="2"/>
    <x v="634"/>
    <x v="307"/>
    <x v="1"/>
    <s v="E $1"/>
  </r>
  <r>
    <s v="BB-Other3"/>
    <x v="56"/>
    <x v="26"/>
    <x v="0"/>
    <m/>
    <m/>
    <x v="0"/>
    <m/>
    <x v="1"/>
    <x v="236"/>
    <s v="Mejia"/>
    <s v="Francisco"/>
    <s v="Indians"/>
    <s v="C"/>
    <m/>
    <n v="1"/>
    <m/>
    <x v="1056"/>
    <x v="307"/>
    <x v="1"/>
    <s v="G"/>
  </r>
  <r>
    <s v="BB-Other3"/>
    <x v="56"/>
    <x v="26"/>
    <x v="0"/>
    <m/>
    <m/>
    <x v="0"/>
    <m/>
    <x v="1"/>
    <x v="237"/>
    <s v="Albies"/>
    <s v="Ozzie"/>
    <s v="Braves"/>
    <s v="2B"/>
    <m/>
    <n v="1"/>
    <m/>
    <x v="946"/>
    <x v="307"/>
    <x v="1"/>
    <s v="G"/>
  </r>
  <r>
    <s v="BB-Other3"/>
    <x v="56"/>
    <x v="26"/>
    <x v="0"/>
    <s v="Indigo"/>
    <s v="/250"/>
    <x v="0"/>
    <m/>
    <x v="0"/>
    <x v="54"/>
    <s v="Betts"/>
    <s v="Mookie"/>
    <s v="Red Sox"/>
    <s v="OF"/>
    <m/>
    <n v="1"/>
    <n v="1"/>
    <x v="331"/>
    <x v="436"/>
    <x v="2"/>
    <s v="E $1"/>
  </r>
  <r>
    <s v="BB-Other3"/>
    <x v="56"/>
    <x v="26"/>
    <x v="0"/>
    <m/>
    <m/>
    <x v="0"/>
    <m/>
    <x v="1"/>
    <x v="56"/>
    <s v="Fedde"/>
    <s v="Erick"/>
    <s v="Nationals"/>
    <s v="P"/>
    <m/>
    <n v="1"/>
    <m/>
    <x v="654"/>
    <x v="307"/>
    <x v="1"/>
    <s v="G"/>
  </r>
  <r>
    <s v="BB-Other3"/>
    <x v="56"/>
    <x v="26"/>
    <x v="0"/>
    <m/>
    <m/>
    <x v="0"/>
    <m/>
    <x v="1"/>
    <x v="316"/>
    <s v="Hoskins"/>
    <s v="Rhys"/>
    <s v="Phillies"/>
    <s v="1B"/>
    <n v="27"/>
    <n v="1"/>
    <n v="3"/>
    <x v="332"/>
    <x v="307"/>
    <x v="2"/>
    <s v="E $1"/>
  </r>
  <r>
    <s v="BB-Other3"/>
    <x v="56"/>
    <x v="26"/>
    <x v="0"/>
    <m/>
    <m/>
    <x v="0"/>
    <m/>
    <x v="1"/>
    <x v="14"/>
    <s v="Anderson"/>
    <s v="Brian"/>
    <s v="Marlins"/>
    <s v="3B"/>
    <n v="27"/>
    <n v="1"/>
    <m/>
    <x v="625"/>
    <x v="307"/>
    <x v="1"/>
    <s v="G"/>
  </r>
  <r>
    <s v="BB-Other3"/>
    <x v="56"/>
    <x v="26"/>
    <x v="0"/>
    <m/>
    <m/>
    <x v="0"/>
    <m/>
    <x v="1"/>
    <x v="139"/>
    <s v="Buehler"/>
    <s v="Walker"/>
    <s v="Dodgers"/>
    <s v="P"/>
    <m/>
    <n v="1"/>
    <n v="2"/>
    <x v="1064"/>
    <x v="307"/>
    <x v="1"/>
    <s v="E $1"/>
  </r>
  <r>
    <s v="BB-Other3"/>
    <x v="56"/>
    <x v="26"/>
    <x v="0"/>
    <s v="Indigo"/>
    <s v="/250"/>
    <x v="0"/>
    <m/>
    <x v="1"/>
    <x v="767"/>
    <s v="Urena"/>
    <s v="Richard"/>
    <s v="Blue Jays"/>
    <s v="SS"/>
    <m/>
    <n v="1"/>
    <m/>
    <x v="1059"/>
    <x v="437"/>
    <x v="1"/>
    <s v="G"/>
  </r>
  <r>
    <s v="BB-Other3"/>
    <x v="56"/>
    <x v="26"/>
    <x v="0"/>
    <m/>
    <m/>
    <x v="0"/>
    <m/>
    <x v="1"/>
    <x v="767"/>
    <s v="Urena"/>
    <s v="Richard"/>
    <s v="Blue Jays"/>
    <s v="SS"/>
    <m/>
    <n v="1"/>
    <m/>
    <x v="1059"/>
    <x v="307"/>
    <x v="1"/>
    <s v="G"/>
  </r>
  <r>
    <s v="BB-Other3"/>
    <x v="56"/>
    <x v="26"/>
    <x v="0"/>
    <m/>
    <m/>
    <x v="0"/>
    <m/>
    <x v="1"/>
    <x v="163"/>
    <s v="Robles"/>
    <s v="Victor"/>
    <s v="Nationals"/>
    <s v="OF"/>
    <n v="23"/>
    <n v="1"/>
    <n v="2"/>
    <x v="680"/>
    <x v="307"/>
    <x v="1"/>
    <s v="E $1"/>
  </r>
  <r>
    <s v="BB-Other3"/>
    <x v="56"/>
    <x v="26"/>
    <x v="0"/>
    <m/>
    <m/>
    <x v="0"/>
    <m/>
    <x v="1"/>
    <x v="432"/>
    <s v="Andujar"/>
    <s v="Miguel"/>
    <s v="Yankees"/>
    <s v="3B"/>
    <n v="25"/>
    <n v="1"/>
    <n v="5"/>
    <x v="1068"/>
    <x v="307"/>
    <x v="1"/>
    <s v="D $5"/>
  </r>
  <r>
    <s v="TL"/>
    <x v="56"/>
    <x v="35"/>
    <x v="179"/>
    <s v="Auto"/>
    <m/>
    <x v="5"/>
    <m/>
    <x v="1"/>
    <x v="2124"/>
    <s v="Albies"/>
    <s v="Ozzie"/>
    <s v="Braves"/>
    <m/>
    <m/>
    <n v="1"/>
    <n v="10"/>
    <x v="946"/>
    <x v="438"/>
    <x v="1"/>
    <s v="C $10"/>
  </r>
  <r>
    <s v="Donruss2"/>
    <x v="56"/>
    <x v="35"/>
    <x v="0"/>
    <m/>
    <m/>
    <x v="0"/>
    <m/>
    <x v="1"/>
    <x v="183"/>
    <s v="Andujar"/>
    <s v="Miguel"/>
    <s v="Yankees"/>
    <s v="3B"/>
    <n v="25"/>
    <n v="1"/>
    <n v="2"/>
    <x v="1068"/>
    <x v="217"/>
    <x v="1"/>
    <s v="E $1"/>
  </r>
  <r>
    <s v="Donruss2"/>
    <x v="56"/>
    <x v="35"/>
    <x v="0"/>
    <s v="&quot;Nicky Dubs&quot;"/>
    <m/>
    <x v="10"/>
    <m/>
    <x v="1"/>
    <x v="2125"/>
    <s v="Williams"/>
    <s v="Nick"/>
    <s v="Phillies"/>
    <m/>
    <n v="27"/>
    <n v="1"/>
    <m/>
    <x v="452"/>
    <x v="439"/>
    <x v="1"/>
    <s v="G"/>
  </r>
  <r>
    <s v="Donruss2"/>
    <x v="56"/>
    <x v="35"/>
    <x v="0"/>
    <s v="Orange &quot;Red Thunder&quot;"/>
    <s v="/199"/>
    <x v="10"/>
    <m/>
    <x v="1"/>
    <x v="521"/>
    <s v="Frazier"/>
    <s v="Clint"/>
    <s v="Yankees"/>
    <s v="OF"/>
    <m/>
    <n v="1"/>
    <n v="5"/>
    <x v="658"/>
    <x v="440"/>
    <x v="2"/>
    <s v="D $5"/>
  </r>
  <r>
    <s v="Donruss2"/>
    <x v="56"/>
    <x v="35"/>
    <x v="0"/>
    <m/>
    <m/>
    <x v="0"/>
    <m/>
    <x v="1"/>
    <x v="87"/>
    <s v="Blackburn"/>
    <s v="Paul"/>
    <s v="Athletics"/>
    <s v="P"/>
    <m/>
    <n v="1"/>
    <m/>
    <x v="1303"/>
    <x v="217"/>
    <x v="1"/>
    <s v="G"/>
  </r>
  <r>
    <s v="Donruss2"/>
    <x v="56"/>
    <x v="35"/>
    <x v="0"/>
    <s v="&quot;The ATL&quot;"/>
    <m/>
    <x v="10"/>
    <m/>
    <x v="1"/>
    <x v="2126"/>
    <s v="Albies"/>
    <s v="Ozzie"/>
    <s v="Braves"/>
    <m/>
    <m/>
    <n v="1"/>
    <n v="5"/>
    <x v="946"/>
    <x v="441"/>
    <x v="1"/>
    <s v="D $5"/>
  </r>
  <r>
    <s v="Donruss2"/>
    <x v="56"/>
    <x v="35"/>
    <x v="0"/>
    <m/>
    <m/>
    <x v="0"/>
    <m/>
    <x v="1"/>
    <x v="208"/>
    <s v="McMahon"/>
    <s v="Ryan"/>
    <s v="Rockies"/>
    <m/>
    <m/>
    <n v="1"/>
    <m/>
    <x v="1072"/>
    <x v="217"/>
    <x v="1"/>
    <s v="G"/>
  </r>
  <r>
    <s v="Donruss2"/>
    <x v="56"/>
    <x v="35"/>
    <x v="0"/>
    <m/>
    <m/>
    <x v="0"/>
    <m/>
    <x v="1"/>
    <x v="156"/>
    <s v="Calhoun"/>
    <s v="Willie"/>
    <s v="Rangers"/>
    <m/>
    <m/>
    <n v="1"/>
    <m/>
    <x v="664"/>
    <x v="217"/>
    <x v="1"/>
    <s v="G"/>
  </r>
  <r>
    <s v="Donruss2"/>
    <x v="56"/>
    <x v="35"/>
    <x v="0"/>
    <s v="Pink &quot;June&quot;"/>
    <m/>
    <x v="10"/>
    <m/>
    <x v="1"/>
    <x v="2127"/>
    <s v="Calhoun"/>
    <s v="Willie"/>
    <s v="Rangers"/>
    <m/>
    <m/>
    <n v="1"/>
    <m/>
    <x v="664"/>
    <x v="442"/>
    <x v="1"/>
    <s v="G"/>
  </r>
  <r>
    <s v="Donruss2"/>
    <x v="56"/>
    <x v="35"/>
    <x v="0"/>
    <m/>
    <m/>
    <x v="0"/>
    <m/>
    <x v="1"/>
    <x v="481"/>
    <s v="Gohara"/>
    <s v="Luiz"/>
    <s v="Braves"/>
    <s v="P"/>
    <n v="24"/>
    <n v="1"/>
    <m/>
    <x v="426"/>
    <x v="217"/>
    <x v="1"/>
    <s v="G"/>
  </r>
  <r>
    <s v="Donruss2"/>
    <x v="56"/>
    <x v="35"/>
    <x v="0"/>
    <s v="Blue"/>
    <s v="/149"/>
    <x v="0"/>
    <m/>
    <x v="1"/>
    <x v="700"/>
    <s v="Crawford"/>
    <s v="JP"/>
    <s v="Phillies"/>
    <s v="C"/>
    <m/>
    <n v="1"/>
    <m/>
    <x v="899"/>
    <x v="443"/>
    <x v="1"/>
    <s v="G"/>
  </r>
  <r>
    <s v="Donruss2"/>
    <x v="56"/>
    <x v="35"/>
    <x v="0"/>
    <m/>
    <m/>
    <x v="0"/>
    <m/>
    <x v="1"/>
    <x v="676"/>
    <s v="Kingery"/>
    <s v="Scott"/>
    <s v="Phillies"/>
    <m/>
    <m/>
    <n v="1"/>
    <m/>
    <x v="341"/>
    <x v="217"/>
    <x v="1"/>
    <s v="G"/>
  </r>
  <r>
    <s v="Donruss2"/>
    <x v="56"/>
    <x v="35"/>
    <x v="0"/>
    <s v="Pink"/>
    <m/>
    <x v="0"/>
    <m/>
    <x v="1"/>
    <x v="272"/>
    <s v="Smith"/>
    <s v="Dominic"/>
    <s v="Mets"/>
    <m/>
    <m/>
    <n v="1"/>
    <m/>
    <x v="675"/>
    <x v="312"/>
    <x v="1"/>
    <s v="G"/>
  </r>
  <r>
    <s v="Donruss2"/>
    <x v="56"/>
    <x v="35"/>
    <x v="0"/>
    <s v="Prizm"/>
    <m/>
    <x v="0"/>
    <m/>
    <x v="1"/>
    <x v="303"/>
    <s v="Hirano"/>
    <s v="Yoshihisa"/>
    <s v="Diamondbacks"/>
    <s v="P"/>
    <m/>
    <n v="1"/>
    <m/>
    <x v="1304"/>
    <x v="444"/>
    <x v="1"/>
    <s v="G"/>
  </r>
  <r>
    <s v="Donruss2"/>
    <x v="56"/>
    <x v="35"/>
    <x v="0"/>
    <m/>
    <m/>
    <x v="0"/>
    <m/>
    <x v="1"/>
    <x v="722"/>
    <s v="Guzman"/>
    <s v="Ronald"/>
    <s v="Rangers"/>
    <m/>
    <m/>
    <n v="1"/>
    <m/>
    <x v="1114"/>
    <x v="217"/>
    <x v="1"/>
    <s v="G"/>
  </r>
  <r>
    <s v="Donruss2"/>
    <x v="56"/>
    <x v="35"/>
    <x v="0"/>
    <m/>
    <m/>
    <x v="0"/>
    <m/>
    <x v="1"/>
    <x v="17"/>
    <s v="Fowler"/>
    <s v="Dustin"/>
    <s v="Athletics"/>
    <m/>
    <m/>
    <n v="1"/>
    <m/>
    <x v="1061"/>
    <x v="217"/>
    <x v="1"/>
    <s v="G"/>
  </r>
  <r>
    <s v="Donruss2"/>
    <x v="56"/>
    <x v="35"/>
    <x v="0"/>
    <m/>
    <m/>
    <x v="0"/>
    <m/>
    <x v="1"/>
    <x v="304"/>
    <s v="Vieira"/>
    <s v="Thyago"/>
    <s v="White Sox"/>
    <s v="P"/>
    <m/>
    <n v="1"/>
    <m/>
    <x v="1305"/>
    <x v="217"/>
    <x v="1"/>
    <s v="G"/>
  </r>
  <r>
    <s v="Donruss2"/>
    <x v="56"/>
    <x v="35"/>
    <x v="0"/>
    <m/>
    <m/>
    <x v="0"/>
    <m/>
    <x v="1"/>
    <x v="305"/>
    <s v="Delmonico"/>
    <s v="Nicky"/>
    <s v="Cubs"/>
    <m/>
    <m/>
    <n v="1"/>
    <m/>
    <x v="1071"/>
    <x v="217"/>
    <x v="1"/>
    <s v="G"/>
  </r>
  <r>
    <s v="Donruss2"/>
    <x v="56"/>
    <x v="35"/>
    <x v="0"/>
    <m/>
    <m/>
    <x v="0"/>
    <m/>
    <x v="1"/>
    <x v="830"/>
    <s v="Granite"/>
    <s v="Zack"/>
    <s v="Twins"/>
    <m/>
    <m/>
    <n v="1"/>
    <m/>
    <x v="1055"/>
    <x v="217"/>
    <x v="1"/>
    <s v="G"/>
  </r>
  <r>
    <s v="TL"/>
    <x v="56"/>
    <x v="35"/>
    <x v="0"/>
    <s v="Shock Prizm"/>
    <m/>
    <x v="0"/>
    <m/>
    <x v="1"/>
    <x v="469"/>
    <s v="Acuna Jr."/>
    <s v="Ronald"/>
    <s v="Braves"/>
    <s v="OF"/>
    <m/>
    <n v="1"/>
    <n v="5"/>
    <x v="703"/>
    <x v="445"/>
    <x v="1"/>
    <s v="D $5"/>
  </r>
  <r>
    <s v="Donruss2"/>
    <x v="56"/>
    <x v="35"/>
    <x v="0"/>
    <s v="Prizm"/>
    <m/>
    <x v="0"/>
    <m/>
    <x v="1"/>
    <x v="1121"/>
    <s v="Gallagher"/>
    <s v="Cameron"/>
    <s v="Royals"/>
    <m/>
    <m/>
    <n v="1"/>
    <m/>
    <x v="1306"/>
    <x v="444"/>
    <x v="1"/>
    <s v="G"/>
  </r>
  <r>
    <s v="Donruss2"/>
    <x v="56"/>
    <x v="35"/>
    <x v="0"/>
    <m/>
    <m/>
    <x v="0"/>
    <m/>
    <x v="1"/>
    <x v="2128"/>
    <s v="Torres"/>
    <s v="Gleyber"/>
    <s v="Yankees"/>
    <m/>
    <n v="24"/>
    <n v="1"/>
    <n v="1"/>
    <x v="685"/>
    <x v="217"/>
    <x v="1"/>
    <s v="E $1"/>
  </r>
  <r>
    <s v="Donruss2"/>
    <x v="56"/>
    <x v="35"/>
    <x v="0"/>
    <s v="&quot;Gleyberhood&quot;"/>
    <m/>
    <x v="0"/>
    <m/>
    <x v="1"/>
    <x v="2129"/>
    <s v="Torres"/>
    <s v="Gleyber"/>
    <s v="Yankees"/>
    <m/>
    <n v="24"/>
    <n v="1"/>
    <n v="2"/>
    <x v="685"/>
    <x v="446"/>
    <x v="1"/>
    <s v="E $1"/>
  </r>
  <r>
    <s v="Donruss2"/>
    <x v="56"/>
    <x v="35"/>
    <x v="0"/>
    <s v="Pink"/>
    <m/>
    <x v="0"/>
    <m/>
    <x v="0"/>
    <x v="308"/>
    <s v="Sanchez"/>
    <s v="Gary"/>
    <s v="Yankees"/>
    <s v="C"/>
    <m/>
    <n v="1"/>
    <n v="0.25"/>
    <x v="394"/>
    <x v="311"/>
    <x v="2"/>
    <s v="F $.25"/>
  </r>
  <r>
    <s v="Donruss2"/>
    <x v="56"/>
    <x v="35"/>
    <x v="0"/>
    <s v="Pink"/>
    <m/>
    <x v="10"/>
    <m/>
    <x v="0"/>
    <x v="2130"/>
    <s v="Benintendi"/>
    <s v="Andrew"/>
    <s v="Red Sox"/>
    <s v="OF"/>
    <m/>
    <n v="1"/>
    <n v="0.25"/>
    <x v="410"/>
    <x v="447"/>
    <x v="4"/>
    <s v="F $.25"/>
  </r>
  <r>
    <s v="Donruss2"/>
    <x v="56"/>
    <x v="35"/>
    <x v="0"/>
    <s v="Blue"/>
    <s v="/149"/>
    <x v="10"/>
    <m/>
    <x v="0"/>
    <x v="2130"/>
    <s v="Benintendi"/>
    <s v="Andrew"/>
    <s v="Red Sox"/>
    <s v="OF"/>
    <m/>
    <n v="1"/>
    <n v="0.5"/>
    <x v="410"/>
    <x v="448"/>
    <x v="4"/>
    <s v="F $.25"/>
  </r>
  <r>
    <s v="Donruss2"/>
    <x v="56"/>
    <x v="35"/>
    <x v="0"/>
    <m/>
    <m/>
    <x v="0"/>
    <m/>
    <x v="0"/>
    <x v="379"/>
    <s v="Bryant"/>
    <s v="Kris"/>
    <s v="Cubs"/>
    <s v="3B"/>
    <m/>
    <n v="1"/>
    <n v="0.5"/>
    <x v="367"/>
    <x v="216"/>
    <x v="4"/>
    <s v="F $.25"/>
  </r>
  <r>
    <s v="TL"/>
    <x v="56"/>
    <x v="35"/>
    <x v="0"/>
    <m/>
    <m/>
    <x v="0"/>
    <m/>
    <x v="1"/>
    <x v="215"/>
    <s v="Ohtani"/>
    <s v="Shohei"/>
    <s v="Angels"/>
    <s v="P"/>
    <m/>
    <n v="1"/>
    <n v="5"/>
    <x v="1300"/>
    <x v="217"/>
    <x v="1"/>
    <s v="D $5"/>
  </r>
  <r>
    <s v="Donruss2"/>
    <x v="56"/>
    <x v="35"/>
    <x v="180"/>
    <m/>
    <m/>
    <x v="0"/>
    <m/>
    <x v="1"/>
    <x v="2131"/>
    <s v="Albies"/>
    <s v="Ozzie"/>
    <s v="Braves"/>
    <s v="2B"/>
    <m/>
    <n v="1"/>
    <n v="2"/>
    <x v="946"/>
    <x v="449"/>
    <x v="1"/>
    <s v="E $1"/>
  </r>
  <r>
    <s v="Donruss2"/>
    <x v="56"/>
    <x v="35"/>
    <x v="180"/>
    <m/>
    <m/>
    <x v="0"/>
    <m/>
    <x v="1"/>
    <x v="2132"/>
    <s v="Crawford"/>
    <s v="JP"/>
    <s v="Phillies"/>
    <s v="SS"/>
    <m/>
    <n v="1"/>
    <m/>
    <x v="899"/>
    <x v="449"/>
    <x v="1"/>
    <s v="G"/>
  </r>
  <r>
    <s v="TL"/>
    <x v="56"/>
    <x v="35"/>
    <x v="181"/>
    <m/>
    <m/>
    <x v="0"/>
    <m/>
    <x v="1"/>
    <x v="2133"/>
    <s v="Ohtani"/>
    <s v="Shohei"/>
    <s v="Angels"/>
    <s v="P"/>
    <m/>
    <n v="1"/>
    <n v="5"/>
    <x v="1300"/>
    <x v="450"/>
    <x v="1"/>
    <s v="D $5"/>
  </r>
  <r>
    <s v="TL"/>
    <x v="56"/>
    <x v="15"/>
    <x v="182"/>
    <m/>
    <m/>
    <x v="5"/>
    <m/>
    <x v="1"/>
    <x v="2134"/>
    <s v="Valera"/>
    <s v="Breyvic"/>
    <s v="Cardinals"/>
    <s v="2B"/>
    <m/>
    <n v="1"/>
    <m/>
    <x v="1307"/>
    <x v="451"/>
    <x v="1"/>
    <s v="G"/>
  </r>
  <r>
    <s v="TL"/>
    <x v="56"/>
    <x v="15"/>
    <x v="182"/>
    <m/>
    <m/>
    <x v="5"/>
    <m/>
    <x v="1"/>
    <x v="2135"/>
    <s v="Robles"/>
    <s v="Victor"/>
    <s v="Nationals"/>
    <s v="OF"/>
    <n v="23"/>
    <n v="1"/>
    <n v="5"/>
    <x v="680"/>
    <x v="451"/>
    <x v="1"/>
    <s v="D $5"/>
  </r>
  <r>
    <s v="BB-Other3"/>
    <x v="56"/>
    <x v="15"/>
    <x v="0"/>
    <s v="Red"/>
    <m/>
    <x v="0"/>
    <m/>
    <x v="1"/>
    <x v="424"/>
    <s v="Urena"/>
    <s v="Richard"/>
    <s v="Blue Jays"/>
    <s v="SS"/>
    <m/>
    <n v="1"/>
    <m/>
    <x v="1059"/>
    <x v="452"/>
    <x v="1"/>
    <s v="G"/>
  </r>
  <r>
    <s v="BB-Other3"/>
    <x v="56"/>
    <x v="15"/>
    <x v="0"/>
    <s v="Red"/>
    <m/>
    <x v="0"/>
    <m/>
    <x v="1"/>
    <x v="524"/>
    <s v="Jones"/>
    <s v="Ryder"/>
    <s v="Giants"/>
    <s v="1B"/>
    <m/>
    <n v="1"/>
    <m/>
    <x v="1308"/>
    <x v="452"/>
    <x v="1"/>
    <s v="G"/>
  </r>
  <r>
    <s v="BB-Other3"/>
    <x v="56"/>
    <x v="15"/>
    <x v="0"/>
    <m/>
    <m/>
    <x v="0"/>
    <m/>
    <x v="1"/>
    <x v="49"/>
    <s v="Alcantara"/>
    <s v="Sandy"/>
    <s v="Marlins"/>
    <s v="P"/>
    <m/>
    <n v="1"/>
    <m/>
    <x v="948"/>
    <x v="225"/>
    <x v="1"/>
    <s v="G"/>
  </r>
  <r>
    <s v="BB-Other3"/>
    <x v="56"/>
    <x v="15"/>
    <x v="0"/>
    <m/>
    <m/>
    <x v="0"/>
    <m/>
    <x v="1"/>
    <x v="128"/>
    <s v="Mejia"/>
    <s v="Alex"/>
    <s v="Cardinals"/>
    <s v="SS"/>
    <m/>
    <n v="1"/>
    <m/>
    <x v="1309"/>
    <x v="225"/>
    <x v="1"/>
    <s v="G"/>
  </r>
  <r>
    <s v="BB-Other3"/>
    <x v="56"/>
    <x v="15"/>
    <x v="0"/>
    <m/>
    <m/>
    <x v="0"/>
    <m/>
    <x v="1"/>
    <x v="50"/>
    <s v="Granite"/>
    <s v="Zack"/>
    <s v="Twins"/>
    <s v="OF"/>
    <m/>
    <n v="1"/>
    <m/>
    <x v="1055"/>
    <x v="225"/>
    <x v="1"/>
    <s v="G"/>
  </r>
  <r>
    <s v="BB-Other3"/>
    <x v="56"/>
    <x v="15"/>
    <x v="0"/>
    <m/>
    <m/>
    <x v="0"/>
    <m/>
    <x v="1"/>
    <x v="15"/>
    <s v="Goodrum"/>
    <s v="Niko"/>
    <s v="Tigers"/>
    <s v="2B"/>
    <m/>
    <n v="1"/>
    <m/>
    <x v="1310"/>
    <x v="225"/>
    <x v="1"/>
    <s v="G"/>
  </r>
  <r>
    <s v="BB-Other3"/>
    <x v="56"/>
    <x v="15"/>
    <x v="0"/>
    <m/>
    <m/>
    <x v="0"/>
    <m/>
    <x v="1"/>
    <x v="130"/>
    <s v="Gohara"/>
    <s v="Luiz"/>
    <s v="Braves"/>
    <s v="P"/>
    <n v="24"/>
    <n v="1"/>
    <m/>
    <x v="426"/>
    <x v="225"/>
    <x v="1"/>
    <s v="G"/>
  </r>
  <r>
    <s v="BB-Other3"/>
    <x v="56"/>
    <x v="15"/>
    <x v="0"/>
    <m/>
    <m/>
    <x v="0"/>
    <m/>
    <x v="1"/>
    <x v="324"/>
    <s v="Mahle"/>
    <s v="Tyler"/>
    <s v="Reds"/>
    <s v="P"/>
    <m/>
    <n v="1"/>
    <m/>
    <x v="1060"/>
    <x v="225"/>
    <x v="1"/>
    <s v="G"/>
  </r>
  <r>
    <s v="BB-Other3"/>
    <x v="56"/>
    <x v="15"/>
    <x v="0"/>
    <m/>
    <m/>
    <x v="0"/>
    <m/>
    <x v="1"/>
    <x v="678"/>
    <s v="Cisco"/>
    <s v="Chance"/>
    <s v="Orioles"/>
    <s v="C"/>
    <m/>
    <n v="1"/>
    <m/>
    <x v="1311"/>
    <x v="225"/>
    <x v="1"/>
    <s v="G"/>
  </r>
  <r>
    <s v="BB-Other3"/>
    <x v="56"/>
    <x v="15"/>
    <x v="0"/>
    <m/>
    <m/>
    <x v="0"/>
    <m/>
    <x v="1"/>
    <x v="615"/>
    <s v="Locastro"/>
    <s v="Tim"/>
    <s v="Dodgers"/>
    <s v="OF"/>
    <m/>
    <n v="1"/>
    <m/>
    <x v="1312"/>
    <x v="225"/>
    <x v="1"/>
    <s v="G"/>
  </r>
  <r>
    <s v="BB-Other3"/>
    <x v="56"/>
    <x v="15"/>
    <x v="0"/>
    <m/>
    <m/>
    <x v="0"/>
    <m/>
    <x v="1"/>
    <x v="527"/>
    <s v="McMahon"/>
    <s v="Ryan"/>
    <s v="Rockies"/>
    <s v="1B"/>
    <m/>
    <n v="1"/>
    <m/>
    <x v="1072"/>
    <x v="225"/>
    <x v="1"/>
    <s v="G"/>
  </r>
  <r>
    <s v="BB-Other3"/>
    <x v="56"/>
    <x v="15"/>
    <x v="0"/>
    <m/>
    <m/>
    <x v="0"/>
    <m/>
    <x v="1"/>
    <x v="213"/>
    <s v="Mejia"/>
    <s v="Francisco"/>
    <s v="Indians"/>
    <s v="C"/>
    <m/>
    <n v="1"/>
    <m/>
    <x v="1056"/>
    <x v="225"/>
    <x v="1"/>
    <s v="G"/>
  </r>
  <r>
    <s v="BB-Other3"/>
    <x v="56"/>
    <x v="15"/>
    <x v="0"/>
    <m/>
    <m/>
    <x v="0"/>
    <m/>
    <x v="1"/>
    <x v="90"/>
    <s v="Davis"/>
    <s v="JD"/>
    <s v="Astros"/>
    <s v="3B"/>
    <m/>
    <n v="1"/>
    <m/>
    <x v="686"/>
    <x v="225"/>
    <x v="1"/>
    <s v="G"/>
  </r>
  <r>
    <s v="BB-Other3"/>
    <x v="56"/>
    <x v="15"/>
    <x v="0"/>
    <m/>
    <m/>
    <x v="0"/>
    <m/>
    <x v="1"/>
    <x v="91"/>
    <s v="Banda"/>
    <s v="Anthony"/>
    <s v="Rays"/>
    <s v="P"/>
    <m/>
    <n v="1"/>
    <m/>
    <x v="1054"/>
    <x v="225"/>
    <x v="1"/>
    <s v="G"/>
  </r>
  <r>
    <s v="BB-Other3"/>
    <x v="56"/>
    <x v="15"/>
    <x v="0"/>
    <m/>
    <m/>
    <x v="0"/>
    <m/>
    <x v="1"/>
    <x v="719"/>
    <s v="Sherfy"/>
    <s v="Jimmie"/>
    <s v="Diamondbacks"/>
    <s v="P"/>
    <m/>
    <n v="1"/>
    <m/>
    <x v="1313"/>
    <x v="225"/>
    <x v="1"/>
    <s v="G"/>
  </r>
  <r>
    <s v="BB-Other3"/>
    <x v="56"/>
    <x v="15"/>
    <x v="0"/>
    <m/>
    <m/>
    <x v="0"/>
    <m/>
    <x v="0"/>
    <x v="684"/>
    <s v="Nola"/>
    <s v="Aaron"/>
    <s v="Phillies"/>
    <s v="P"/>
    <m/>
    <n v="1"/>
    <n v="0.25"/>
    <x v="345"/>
    <x v="74"/>
    <x v="1"/>
    <s v="F $.25"/>
  </r>
  <r>
    <s v="BB-Other3"/>
    <x v="56"/>
    <x v="15"/>
    <x v="0"/>
    <m/>
    <m/>
    <x v="0"/>
    <m/>
    <x v="0"/>
    <x v="219"/>
    <s v="Jackson"/>
    <s v="Reggie"/>
    <s v="Athletics"/>
    <s v="OF"/>
    <s v="PC"/>
    <n v="1"/>
    <n v="0.25"/>
    <x v="52"/>
    <x v="74"/>
    <x v="0"/>
    <s v="F $.25"/>
  </r>
  <r>
    <s v="BB-Other3"/>
    <x v="56"/>
    <x v="15"/>
    <x v="0"/>
    <m/>
    <m/>
    <x v="0"/>
    <m/>
    <x v="1"/>
    <x v="221"/>
    <s v="Tseng"/>
    <s v="Jen-Ho"/>
    <s v="Cubs"/>
    <s v="P"/>
    <m/>
    <n v="1"/>
    <m/>
    <x v="1057"/>
    <x v="225"/>
    <x v="1"/>
    <s v="G"/>
  </r>
  <r>
    <s v="BB-Other3"/>
    <x v="56"/>
    <x v="15"/>
    <x v="0"/>
    <m/>
    <m/>
    <x v="0"/>
    <m/>
    <x v="1"/>
    <x v="687"/>
    <s v="Stephens"/>
    <s v="Jackson"/>
    <s v="Reds"/>
    <s v="P"/>
    <m/>
    <n v="1"/>
    <m/>
    <x v="1063"/>
    <x v="225"/>
    <x v="1"/>
    <s v="G"/>
  </r>
  <r>
    <s v="BB-Other4"/>
    <x v="56"/>
    <x v="36"/>
    <x v="183"/>
    <m/>
    <m/>
    <x v="0"/>
    <m/>
    <x v="1"/>
    <x v="2136"/>
    <s v="Verdugo,Alex/Buehler,Walker/Farmer,Kyle"/>
    <m/>
    <s v="Dodgers"/>
    <m/>
    <m/>
    <n v="1"/>
    <m/>
    <x v="1314"/>
    <x v="453"/>
    <x v="1"/>
    <s v="G"/>
  </r>
  <r>
    <s v="BB-Other4"/>
    <x v="56"/>
    <x v="36"/>
    <x v="183"/>
    <m/>
    <m/>
    <x v="0"/>
    <m/>
    <x v="1"/>
    <x v="2137"/>
    <s v="Flaherty,Jack/Bader,Harrison/Mejia,Alex"/>
    <m/>
    <s v="Cardinals"/>
    <m/>
    <m/>
    <n v="1"/>
    <m/>
    <x v="1315"/>
    <x v="453"/>
    <x v="1"/>
    <s v="G"/>
  </r>
  <r>
    <s v="TL"/>
    <x v="56"/>
    <x v="36"/>
    <x v="183"/>
    <m/>
    <m/>
    <x v="0"/>
    <m/>
    <x v="1"/>
    <x v="2138"/>
    <s v="Acuna Jr.,Ronald/Albies,Ozzie/Gohara,Luiz"/>
    <m/>
    <s v="Braves"/>
    <m/>
    <m/>
    <n v="1"/>
    <n v="5"/>
    <x v="1316"/>
    <x v="453"/>
    <x v="1"/>
    <s v="D $5"/>
  </r>
  <r>
    <s v="TL"/>
    <x v="56"/>
    <x v="36"/>
    <x v="183"/>
    <m/>
    <m/>
    <x v="0"/>
    <m/>
    <x v="1"/>
    <x v="2139"/>
    <s v="Torres,Gleyber/Frazier,Clint/Andujar,Miguel"/>
    <m/>
    <s v="Yankees"/>
    <m/>
    <m/>
    <n v="1"/>
    <n v="5"/>
    <x v="1317"/>
    <x v="453"/>
    <x v="1"/>
    <s v="D $5"/>
  </r>
  <r>
    <s v="BB-Other4"/>
    <x v="56"/>
    <x v="36"/>
    <x v="0"/>
    <m/>
    <m/>
    <x v="0"/>
    <m/>
    <x v="1"/>
    <x v="267"/>
    <s v="Flaherty"/>
    <s v="Jack"/>
    <s v="Cardinals"/>
    <s v="P"/>
    <m/>
    <n v="1"/>
    <m/>
    <x v="694"/>
    <x v="227"/>
    <x v="1"/>
    <s v="G"/>
  </r>
  <r>
    <s v="BB-Other4"/>
    <x v="56"/>
    <x v="36"/>
    <x v="0"/>
    <m/>
    <m/>
    <x v="0"/>
    <m/>
    <x v="1"/>
    <x v="181"/>
    <s v="Bader"/>
    <s v="Harrison"/>
    <s v="Cardinals"/>
    <s v="OF"/>
    <m/>
    <n v="1"/>
    <m/>
    <x v="709"/>
    <x v="227"/>
    <x v="1"/>
    <s v="G"/>
  </r>
  <r>
    <s v="BB-Other4"/>
    <x v="56"/>
    <x v="36"/>
    <x v="0"/>
    <m/>
    <m/>
    <x v="0"/>
    <m/>
    <x v="1"/>
    <x v="182"/>
    <s v="Albies"/>
    <s v="Ozzie"/>
    <s v="Braves"/>
    <s v="2B"/>
    <m/>
    <n v="1"/>
    <n v="2"/>
    <x v="946"/>
    <x v="227"/>
    <x v="1"/>
    <s v="E $1"/>
  </r>
  <r>
    <s v="BB-Other4"/>
    <x v="56"/>
    <x v="36"/>
    <x v="0"/>
    <m/>
    <m/>
    <x v="0"/>
    <m/>
    <x v="1"/>
    <x v="270"/>
    <s v="Hicks"/>
    <s v="Jordan"/>
    <s v="Cardinals"/>
    <s v="P"/>
    <m/>
    <n v="1"/>
    <m/>
    <x v="1115"/>
    <x v="227"/>
    <x v="1"/>
    <s v="G"/>
  </r>
  <r>
    <s v="BB-Other4"/>
    <x v="56"/>
    <x v="36"/>
    <x v="0"/>
    <m/>
    <m/>
    <x v="0"/>
    <m/>
    <x v="1"/>
    <x v="156"/>
    <s v="Devers"/>
    <s v="Rafael"/>
    <s v="Red Sox"/>
    <s v="3B"/>
    <m/>
    <n v="1"/>
    <n v="1"/>
    <x v="692"/>
    <x v="227"/>
    <x v="1"/>
    <s v="E $1"/>
  </r>
  <r>
    <s v="BB-Other4"/>
    <x v="56"/>
    <x v="36"/>
    <x v="0"/>
    <m/>
    <m/>
    <x v="0"/>
    <m/>
    <x v="1"/>
    <x v="17"/>
    <s v="Ohtani"/>
    <s v="Shohei"/>
    <s v="Angels"/>
    <s v="P/DH"/>
    <m/>
    <n v="1"/>
    <n v="5"/>
    <x v="1300"/>
    <x v="227"/>
    <x v="1"/>
    <s v="D $5"/>
  </r>
  <r>
    <s v="BB-Other4"/>
    <x v="56"/>
    <x v="36"/>
    <x v="0"/>
    <m/>
    <m/>
    <x v="0"/>
    <m/>
    <x v="1"/>
    <x v="601"/>
    <s v="Anderson"/>
    <s v="Brian"/>
    <s v="Marlins"/>
    <s v="3B"/>
    <n v="27"/>
    <n v="1"/>
    <m/>
    <x v="625"/>
    <x v="227"/>
    <x v="1"/>
    <s v="G"/>
  </r>
  <r>
    <s v="BB-Other4"/>
    <x v="56"/>
    <x v="36"/>
    <x v="0"/>
    <m/>
    <m/>
    <x v="0"/>
    <m/>
    <x v="1"/>
    <x v="107"/>
    <s v="Wade"/>
    <s v="Tyler"/>
    <s v="Yankees"/>
    <s v="2B"/>
    <m/>
    <n v="1"/>
    <m/>
    <x v="1318"/>
    <x v="227"/>
    <x v="1"/>
    <s v="G"/>
  </r>
  <r>
    <s v="BB-Other4"/>
    <x v="56"/>
    <x v="36"/>
    <x v="0"/>
    <m/>
    <m/>
    <x v="0"/>
    <m/>
    <x v="1"/>
    <x v="1491"/>
    <s v="Soto"/>
    <s v="Juan"/>
    <s v="Nationals"/>
    <s v="OF"/>
    <m/>
    <n v="1"/>
    <n v="1"/>
    <x v="861"/>
    <x v="227"/>
    <x v="1"/>
    <s v="E $1"/>
  </r>
  <r>
    <s v="BB-Other4"/>
    <x v="56"/>
    <x v="36"/>
    <x v="0"/>
    <m/>
    <m/>
    <x v="0"/>
    <m/>
    <x v="1"/>
    <x v="132"/>
    <s v="Cooper"/>
    <s v="Garrett"/>
    <s v="Marlins"/>
    <s v="1B"/>
    <m/>
    <n v="1"/>
    <m/>
    <x v="1067"/>
    <x v="227"/>
    <x v="1"/>
    <s v="G"/>
  </r>
  <r>
    <s v="BB-Other4"/>
    <x v="56"/>
    <x v="36"/>
    <x v="0"/>
    <m/>
    <m/>
    <x v="0"/>
    <m/>
    <x v="1"/>
    <x v="1484"/>
    <s v="Mejia"/>
    <s v="Francisco"/>
    <s v="Indians"/>
    <s v="C"/>
    <m/>
    <n v="1"/>
    <m/>
    <x v="1056"/>
    <x v="227"/>
    <x v="1"/>
    <s v="G"/>
  </r>
  <r>
    <s v="BB-Other4"/>
    <x v="56"/>
    <x v="36"/>
    <x v="0"/>
    <m/>
    <m/>
    <x v="0"/>
    <m/>
    <x v="1"/>
    <x v="632"/>
    <s v="Lucchesi"/>
    <s v="Joey"/>
    <s v="Padres"/>
    <s v="P"/>
    <m/>
    <n v="1"/>
    <m/>
    <x v="1319"/>
    <x v="227"/>
    <x v="1"/>
    <s v="G"/>
  </r>
  <r>
    <s v="BB-Other4"/>
    <x v="56"/>
    <x v="36"/>
    <x v="0"/>
    <m/>
    <m/>
    <x v="0"/>
    <m/>
    <x v="1"/>
    <x v="525"/>
    <s v="Frazier"/>
    <s v="Clint"/>
    <s v="Yankees"/>
    <s v="OF"/>
    <m/>
    <n v="1"/>
    <m/>
    <x v="658"/>
    <x v="227"/>
    <x v="2"/>
    <s v="G"/>
  </r>
  <r>
    <s v="BB-Other4"/>
    <x v="56"/>
    <x v="36"/>
    <x v="0"/>
    <m/>
    <m/>
    <x v="0"/>
    <m/>
    <x v="1"/>
    <x v="472"/>
    <s v="Stevenson"/>
    <s v="Andrew"/>
    <s v="Nationals"/>
    <s v="OF"/>
    <m/>
    <n v="1"/>
    <m/>
    <x v="1320"/>
    <x v="227"/>
    <x v="1"/>
    <s v="G"/>
  </r>
  <r>
    <s v="BB-Other4"/>
    <x v="56"/>
    <x v="36"/>
    <x v="0"/>
    <m/>
    <m/>
    <x v="0"/>
    <m/>
    <x v="1"/>
    <x v="125"/>
    <s v="McMahon"/>
    <s v="Ryan"/>
    <s v="Rockies"/>
    <s v="1B"/>
    <m/>
    <n v="1"/>
    <m/>
    <x v="1072"/>
    <x v="227"/>
    <x v="1"/>
    <s v="G"/>
  </r>
  <r>
    <s v="BB-Other4"/>
    <x v="56"/>
    <x v="36"/>
    <x v="0"/>
    <m/>
    <m/>
    <x v="0"/>
    <m/>
    <x v="1"/>
    <x v="980"/>
    <s v="Hays"/>
    <s v="Austin"/>
    <s v="Orioles"/>
    <s v="OF"/>
    <m/>
    <n v="1"/>
    <m/>
    <x v="1062"/>
    <x v="227"/>
    <x v="1"/>
    <s v="G"/>
  </r>
  <r>
    <s v="BB-Other4"/>
    <x v="56"/>
    <x v="36"/>
    <x v="0"/>
    <m/>
    <m/>
    <x v="0"/>
    <m/>
    <x v="1"/>
    <x v="309"/>
    <s v="O'Neill"/>
    <s v="Tyler"/>
    <s v="Cardinals"/>
    <s v="OF"/>
    <n v="25"/>
    <n v="1"/>
    <m/>
    <x v="905"/>
    <x v="227"/>
    <x v="1"/>
    <s v="G"/>
  </r>
  <r>
    <s v="BB-Other4"/>
    <x v="56"/>
    <x v="36"/>
    <x v="0"/>
    <m/>
    <m/>
    <x v="0"/>
    <m/>
    <x v="1"/>
    <x v="56"/>
    <s v="Mahle"/>
    <s v="Tyler"/>
    <s v="Reds"/>
    <s v="P"/>
    <m/>
    <n v="1"/>
    <m/>
    <x v="1060"/>
    <x v="227"/>
    <x v="1"/>
    <s v="G"/>
  </r>
  <r>
    <s v="BB-Other4"/>
    <x v="56"/>
    <x v="36"/>
    <x v="0"/>
    <m/>
    <m/>
    <x v="0"/>
    <m/>
    <x v="1"/>
    <x v="1514"/>
    <s v="Buehler"/>
    <s v="Walker"/>
    <s v="Dodgers"/>
    <s v="P"/>
    <m/>
    <n v="1"/>
    <m/>
    <x v="1064"/>
    <x v="227"/>
    <x v="1"/>
    <s v="G"/>
  </r>
  <r>
    <s v="BB-Other4"/>
    <x v="56"/>
    <x v="36"/>
    <x v="0"/>
    <m/>
    <m/>
    <x v="0"/>
    <m/>
    <x v="1"/>
    <x v="160"/>
    <s v="Gohara"/>
    <s v="Luiz"/>
    <s v="Braves"/>
    <s v="P"/>
    <n v="24"/>
    <n v="1"/>
    <m/>
    <x v="426"/>
    <x v="227"/>
    <x v="1"/>
    <s v="G"/>
  </r>
  <r>
    <s v="BB-Other4"/>
    <x v="56"/>
    <x v="36"/>
    <x v="0"/>
    <m/>
    <m/>
    <x v="0"/>
    <m/>
    <x v="1"/>
    <x v="661"/>
    <s v="Sisco"/>
    <s v="Chance"/>
    <s v="Orioles"/>
    <s v="C"/>
    <m/>
    <n v="1"/>
    <m/>
    <x v="634"/>
    <x v="227"/>
    <x v="1"/>
    <s v="G"/>
  </r>
  <r>
    <s v="BB-Other4"/>
    <x v="56"/>
    <x v="36"/>
    <x v="0"/>
    <m/>
    <m/>
    <x v="0"/>
    <m/>
    <x v="1"/>
    <x v="33"/>
    <s v="Acuna Jr."/>
    <s v="Ronald"/>
    <s v="Braves"/>
    <s v="OF"/>
    <m/>
    <n v="1"/>
    <n v="5"/>
    <x v="703"/>
    <x v="227"/>
    <x v="1"/>
    <s v="D $5"/>
  </r>
  <r>
    <s v="BB-Other4"/>
    <x v="56"/>
    <x v="36"/>
    <x v="0"/>
    <m/>
    <m/>
    <x v="0"/>
    <m/>
    <x v="0"/>
    <x v="142"/>
    <s v="Bregman"/>
    <s v="Alex"/>
    <s v="Astros"/>
    <s v="3B"/>
    <m/>
    <n v="1"/>
    <n v="0.25"/>
    <x v="647"/>
    <x v="228"/>
    <x v="4"/>
    <s v="F $.25"/>
  </r>
  <r>
    <s v="BB-Other4"/>
    <x v="56"/>
    <x v="36"/>
    <x v="0"/>
    <m/>
    <m/>
    <x v="0"/>
    <m/>
    <x v="0"/>
    <x v="10"/>
    <s v="Bellinger"/>
    <s v="Cody"/>
    <s v="Dodgers"/>
    <s v="1B"/>
    <m/>
    <n v="1"/>
    <n v="0.25"/>
    <x v="729"/>
    <x v="228"/>
    <x v="4"/>
    <s v="F $.25"/>
  </r>
  <r>
    <s v="BB-Other4"/>
    <x v="56"/>
    <x v="36"/>
    <x v="0"/>
    <m/>
    <m/>
    <x v="0"/>
    <m/>
    <x v="1"/>
    <x v="109"/>
    <s v="Robles"/>
    <s v="Victor"/>
    <s v="Nationals"/>
    <s v="OF"/>
    <n v="23"/>
    <n v="1"/>
    <n v="0.5"/>
    <x v="680"/>
    <x v="227"/>
    <x v="1"/>
    <s v="F $.25"/>
  </r>
  <r>
    <s v="BB-Other4"/>
    <x v="56"/>
    <x v="36"/>
    <x v="0"/>
    <m/>
    <m/>
    <x v="0"/>
    <m/>
    <x v="1"/>
    <x v="431"/>
    <s v="Fowler"/>
    <s v="Dustin"/>
    <s v="Athletics"/>
    <s v="OF"/>
    <m/>
    <n v="1"/>
    <m/>
    <x v="1061"/>
    <x v="227"/>
    <x v="1"/>
    <s v="G"/>
  </r>
  <r>
    <s v="BB-Other4"/>
    <x v="56"/>
    <x v="36"/>
    <x v="0"/>
    <m/>
    <m/>
    <x v="0"/>
    <m/>
    <x v="0"/>
    <x v="570"/>
    <s v="Altuve"/>
    <s v="Jose"/>
    <s v="Astros"/>
    <s v="2B"/>
    <m/>
    <n v="1"/>
    <n v="0.25"/>
    <x v="320"/>
    <x v="228"/>
    <x v="2"/>
    <s v="F $.25"/>
  </r>
  <r>
    <s v="BB-Other4"/>
    <x v="56"/>
    <x v="36"/>
    <x v="0"/>
    <m/>
    <m/>
    <x v="0"/>
    <m/>
    <x v="1"/>
    <x v="679"/>
    <s v="Andujar"/>
    <s v="Miguel"/>
    <s v="Yankees"/>
    <s v="3B"/>
    <n v="25"/>
    <n v="1"/>
    <n v="1"/>
    <x v="1068"/>
    <x v="227"/>
    <x v="1"/>
    <s v="E $1"/>
  </r>
  <r>
    <s v="BB-Other4"/>
    <x v="56"/>
    <x v="36"/>
    <x v="0"/>
    <m/>
    <m/>
    <x v="0"/>
    <m/>
    <x v="0"/>
    <x v="1638"/>
    <s v="Sanchez"/>
    <s v="Gary"/>
    <s v="Yankees"/>
    <s v="C"/>
    <m/>
    <n v="1"/>
    <n v="0.25"/>
    <x v="394"/>
    <x v="228"/>
    <x v="2"/>
    <s v="F $.25"/>
  </r>
  <r>
    <s v="BB-Other4"/>
    <x v="56"/>
    <x v="36"/>
    <x v="0"/>
    <m/>
    <m/>
    <x v="0"/>
    <m/>
    <x v="0"/>
    <x v="20"/>
    <s v="Harper"/>
    <s v="Bryce"/>
    <s v="Nationals"/>
    <s v="OF"/>
    <m/>
    <n v="1"/>
    <n v="0.5"/>
    <x v="291"/>
    <x v="228"/>
    <x v="2"/>
    <s v="F $.25"/>
  </r>
  <r>
    <s v="BB-Other4"/>
    <x v="56"/>
    <x v="36"/>
    <x v="184"/>
    <m/>
    <m/>
    <x v="0"/>
    <m/>
    <x v="0"/>
    <x v="240"/>
    <s v="Betts,Mookie/Benintendi,A"/>
    <m/>
    <s v="Red Sox"/>
    <m/>
    <m/>
    <n v="1"/>
    <n v="0.25"/>
    <x v="1321"/>
    <x v="454"/>
    <x v="1"/>
    <s v="F $.25"/>
  </r>
  <r>
    <s v="BB-Other4"/>
    <x v="56"/>
    <x v="36"/>
    <x v="184"/>
    <m/>
    <m/>
    <x v="0"/>
    <m/>
    <x v="1"/>
    <x v="339"/>
    <s v="Ohtani,Shohei/Trout,Mike"/>
    <m/>
    <s v="Angels"/>
    <m/>
    <m/>
    <n v="1"/>
    <n v="1"/>
    <x v="1322"/>
    <x v="455"/>
    <x v="1"/>
    <s v="E $1"/>
  </r>
  <r>
    <s v="BB-Other4"/>
    <x v="56"/>
    <x v="36"/>
    <x v="184"/>
    <m/>
    <m/>
    <x v="0"/>
    <m/>
    <x v="0"/>
    <x v="530"/>
    <s v="Judge,Aaron/Stanton,Giancarlo"/>
    <m/>
    <s v="Yankees"/>
    <m/>
    <m/>
    <n v="1"/>
    <n v="1"/>
    <x v="1323"/>
    <x v="454"/>
    <x v="1"/>
    <s v="E $1"/>
  </r>
  <r>
    <s v="BB-Other4"/>
    <x v="56"/>
    <x v="36"/>
    <x v="184"/>
    <m/>
    <m/>
    <x v="0"/>
    <m/>
    <x v="0"/>
    <x v="93"/>
    <s v="Altuve,A/Correa,C/Bregman,A"/>
    <m/>
    <m/>
    <m/>
    <m/>
    <n v="1"/>
    <n v="0.25"/>
    <x v="1324"/>
    <x v="454"/>
    <x v="1"/>
    <s v="F $.25"/>
  </r>
  <r>
    <s v="TL"/>
    <x v="56"/>
    <x v="38"/>
    <x v="185"/>
    <m/>
    <m/>
    <x v="0"/>
    <m/>
    <x v="1"/>
    <x v="2140"/>
    <s v="Albies"/>
    <s v="Ozzie"/>
    <s v="Braves"/>
    <s v="2B"/>
    <m/>
    <n v="1"/>
    <n v="1"/>
    <x v="946"/>
    <x v="456"/>
    <x v="1"/>
    <s v="E $1"/>
  </r>
  <r>
    <s v="Topps5"/>
    <x v="56"/>
    <x v="38"/>
    <x v="185"/>
    <m/>
    <m/>
    <x v="0"/>
    <m/>
    <x v="1"/>
    <x v="2141"/>
    <s v="Calhoun"/>
    <s v="Willie"/>
    <s v="Rangers"/>
    <s v="OF"/>
    <m/>
    <n v="1"/>
    <m/>
    <x v="664"/>
    <x v="456"/>
    <x v="1"/>
    <s v="G"/>
  </r>
  <r>
    <s v="Topps5"/>
    <x v="56"/>
    <x v="38"/>
    <x v="186"/>
    <m/>
    <m/>
    <x v="0"/>
    <m/>
    <x v="0"/>
    <x v="2142"/>
    <s v="Betts"/>
    <s v="Mookie"/>
    <s v="Red Sox"/>
    <s v="OF"/>
    <m/>
    <n v="1"/>
    <n v="0.25"/>
    <x v="331"/>
    <x v="457"/>
    <x v="2"/>
    <s v="F $.25"/>
  </r>
  <r>
    <s v="TL"/>
    <x v="56"/>
    <x v="38"/>
    <x v="186"/>
    <m/>
    <m/>
    <x v="0"/>
    <m/>
    <x v="1"/>
    <x v="2143"/>
    <s v="Ohtani"/>
    <s v="Shohei"/>
    <s v="Angels"/>
    <s v="P/DH"/>
    <m/>
    <n v="1"/>
    <n v="1"/>
    <x v="1300"/>
    <x v="458"/>
    <x v="1"/>
    <s v="E $1"/>
  </r>
  <r>
    <s v="Topps5"/>
    <x v="56"/>
    <x v="38"/>
    <x v="186"/>
    <m/>
    <m/>
    <x v="0"/>
    <m/>
    <x v="0"/>
    <x v="2144"/>
    <s v="Machado"/>
    <s v="Manny"/>
    <s v="Orioles"/>
    <s v="3B"/>
    <m/>
    <n v="1"/>
    <n v="0.5"/>
    <x v="309"/>
    <x v="457"/>
    <x v="4"/>
    <s v="F $.25"/>
  </r>
  <r>
    <s v="Topps5"/>
    <x v="56"/>
    <x v="38"/>
    <x v="186"/>
    <m/>
    <m/>
    <x v="0"/>
    <m/>
    <x v="0"/>
    <x v="2145"/>
    <s v="Bryant"/>
    <s v="Kris"/>
    <s v="Cubs"/>
    <s v="3B"/>
    <m/>
    <n v="1"/>
    <n v="0.5"/>
    <x v="367"/>
    <x v="457"/>
    <x v="4"/>
    <s v="F $.25"/>
  </r>
  <r>
    <s v="Topps5"/>
    <x v="56"/>
    <x v="38"/>
    <x v="186"/>
    <m/>
    <m/>
    <x v="0"/>
    <m/>
    <x v="1"/>
    <x v="2146"/>
    <s v="Devers"/>
    <s v="Rafael"/>
    <s v="Red Sox"/>
    <s v="3B"/>
    <m/>
    <n v="1"/>
    <n v="0.5"/>
    <x v="692"/>
    <x v="458"/>
    <x v="1"/>
    <s v="F $.25"/>
  </r>
  <r>
    <s v="TL"/>
    <x v="56"/>
    <x v="38"/>
    <x v="186"/>
    <m/>
    <m/>
    <x v="0"/>
    <m/>
    <x v="1"/>
    <x v="2147"/>
    <s v="Hoskins"/>
    <s v="Rhys"/>
    <s v="Phillies"/>
    <s v="1B/OF"/>
    <n v="27"/>
    <n v="1"/>
    <n v="1"/>
    <x v="332"/>
    <x v="458"/>
    <x v="2"/>
    <s v="E $1"/>
  </r>
  <r>
    <s v="Topps5"/>
    <x v="56"/>
    <x v="38"/>
    <x v="0"/>
    <s v="Sepia Refractor"/>
    <m/>
    <x v="0"/>
    <m/>
    <x v="0"/>
    <x v="49"/>
    <s v="Judge"/>
    <s v="Aaron"/>
    <s v="Yankees"/>
    <s v="OF"/>
    <m/>
    <n v="1"/>
    <n v="1"/>
    <x v="639"/>
    <x v="459"/>
    <x v="2"/>
    <s v="E $1"/>
  </r>
  <r>
    <s v="Topps5"/>
    <x v="56"/>
    <x v="38"/>
    <x v="0"/>
    <s v="Sepia Refractor"/>
    <m/>
    <x v="0"/>
    <m/>
    <x v="0"/>
    <x v="267"/>
    <s v="Flaherty"/>
    <s v="Jack"/>
    <s v="Cardinals"/>
    <s v="P"/>
    <m/>
    <n v="1"/>
    <m/>
    <x v="694"/>
    <x v="459"/>
    <x v="1"/>
    <s v="G"/>
  </r>
  <r>
    <s v="Topps"/>
    <x v="56"/>
    <x v="38"/>
    <x v="0"/>
    <m/>
    <m/>
    <x v="0"/>
    <m/>
    <x v="1"/>
    <x v="356"/>
    <s v="Andujar"/>
    <s v="Miguel"/>
    <s v="Yankees"/>
    <s v="3B"/>
    <n v="25"/>
    <n v="1"/>
    <n v="1"/>
    <x v="1068"/>
    <x v="233"/>
    <x v="1"/>
    <s v="E $1"/>
  </r>
  <r>
    <s v="Topps"/>
    <x v="56"/>
    <x v="38"/>
    <x v="0"/>
    <m/>
    <m/>
    <x v="0"/>
    <m/>
    <x v="1"/>
    <x v="37"/>
    <s v="McMahon"/>
    <s v="Ryan"/>
    <s v="Rockies"/>
    <s v="1B"/>
    <m/>
    <n v="1"/>
    <m/>
    <x v="1072"/>
    <x v="233"/>
    <x v="1"/>
    <s v="G"/>
  </r>
  <r>
    <s v="Topps5"/>
    <x v="56"/>
    <x v="38"/>
    <x v="0"/>
    <m/>
    <m/>
    <x v="0"/>
    <m/>
    <x v="1"/>
    <x v="288"/>
    <s v="O'Neill"/>
    <s v="Tyler"/>
    <s v="Cardinals"/>
    <s v="OF"/>
    <n v="25"/>
    <n v="1"/>
    <m/>
    <x v="905"/>
    <x v="233"/>
    <x v="1"/>
    <s v="G"/>
  </r>
  <r>
    <s v="Topps5"/>
    <x v="56"/>
    <x v="38"/>
    <x v="0"/>
    <s v="Refractor"/>
    <m/>
    <x v="0"/>
    <m/>
    <x v="1"/>
    <x v="288"/>
    <s v="O'Neill"/>
    <s v="Tyler"/>
    <s v="Cardinals"/>
    <s v="OF"/>
    <n v="25"/>
    <n v="1"/>
    <m/>
    <x v="905"/>
    <x v="460"/>
    <x v="1"/>
    <s v="G"/>
  </r>
  <r>
    <s v="Topps5"/>
    <x v="56"/>
    <x v="38"/>
    <x v="0"/>
    <m/>
    <m/>
    <x v="0"/>
    <m/>
    <x v="1"/>
    <x v="156"/>
    <s v="Bader"/>
    <s v="Harrison"/>
    <s v="Cardinals"/>
    <s v="OF"/>
    <m/>
    <n v="1"/>
    <m/>
    <x v="709"/>
    <x v="233"/>
    <x v="1"/>
    <s v="G"/>
  </r>
  <r>
    <s v="Topps5"/>
    <x v="56"/>
    <x v="38"/>
    <x v="0"/>
    <m/>
    <m/>
    <x v="0"/>
    <m/>
    <x v="1"/>
    <x v="184"/>
    <s v="Sims"/>
    <s v="Lucas"/>
    <s v="Braves"/>
    <s v="P"/>
    <m/>
    <n v="1"/>
    <m/>
    <x v="1070"/>
    <x v="233"/>
    <x v="1"/>
    <s v="G"/>
  </r>
  <r>
    <s v="Topps5"/>
    <x v="56"/>
    <x v="38"/>
    <x v="0"/>
    <m/>
    <m/>
    <x v="0"/>
    <m/>
    <x v="1"/>
    <x v="481"/>
    <s v="Urena"/>
    <s v="Richard"/>
    <s v="Blue Jays"/>
    <s v="SS"/>
    <m/>
    <n v="1"/>
    <m/>
    <x v="1059"/>
    <x v="233"/>
    <x v="1"/>
    <s v="G"/>
  </r>
  <r>
    <s v="Topps5"/>
    <x v="56"/>
    <x v="38"/>
    <x v="0"/>
    <m/>
    <m/>
    <x v="0"/>
    <m/>
    <x v="1"/>
    <x v="642"/>
    <s v="Banda"/>
    <s v="Anthony"/>
    <s v="Rays"/>
    <s v="P"/>
    <m/>
    <n v="1"/>
    <m/>
    <x v="1054"/>
    <x v="233"/>
    <x v="1"/>
    <s v="G"/>
  </r>
  <r>
    <s v="Topps5"/>
    <x v="56"/>
    <x v="38"/>
    <x v="0"/>
    <s v="Pink Refractor"/>
    <m/>
    <x v="0"/>
    <m/>
    <x v="1"/>
    <x v="642"/>
    <s v="Banda"/>
    <s v="Anthony"/>
    <s v="Rays"/>
    <s v="P"/>
    <m/>
    <n v="1"/>
    <m/>
    <x v="1054"/>
    <x v="232"/>
    <x v="1"/>
    <s v="G"/>
  </r>
  <r>
    <s v="Topps5"/>
    <x v="56"/>
    <x v="38"/>
    <x v="0"/>
    <m/>
    <m/>
    <x v="0"/>
    <m/>
    <x v="1"/>
    <x v="289"/>
    <s v="Rosario"/>
    <s v="Amed"/>
    <s v="Mets"/>
    <s v="SS"/>
    <m/>
    <n v="1"/>
    <n v="0.25"/>
    <x v="682"/>
    <x v="233"/>
    <x v="1"/>
    <s v="F $.25"/>
  </r>
  <r>
    <s v="Topps5"/>
    <x v="56"/>
    <x v="38"/>
    <x v="0"/>
    <s v="Refractor"/>
    <m/>
    <x v="0"/>
    <m/>
    <x v="1"/>
    <x v="289"/>
    <s v="Rosario"/>
    <s v="Amed"/>
    <s v="Mets"/>
    <s v="SS"/>
    <m/>
    <n v="1"/>
    <n v="0.5"/>
    <x v="682"/>
    <x v="460"/>
    <x v="1"/>
    <s v="F $.25"/>
  </r>
  <r>
    <s v="TL"/>
    <x v="56"/>
    <x v="38"/>
    <x v="0"/>
    <m/>
    <m/>
    <x v="0"/>
    <m/>
    <x v="1"/>
    <x v="107"/>
    <s v="Hoskins"/>
    <s v="Rhys"/>
    <s v="Phillies"/>
    <s v="1B/OF"/>
    <n v="27"/>
    <n v="1"/>
    <n v="1"/>
    <x v="332"/>
    <x v="233"/>
    <x v="2"/>
    <s v="E $1"/>
  </r>
  <r>
    <s v="Topps5"/>
    <x v="56"/>
    <x v="38"/>
    <x v="0"/>
    <m/>
    <m/>
    <x v="0"/>
    <m/>
    <x v="1"/>
    <x v="459"/>
    <s v="Albies"/>
    <s v="Ozzie"/>
    <s v="Braves"/>
    <s v="2B"/>
    <m/>
    <n v="1"/>
    <n v="0.5"/>
    <x v="946"/>
    <x v="233"/>
    <x v="1"/>
    <s v="F $.25"/>
  </r>
  <r>
    <s v="Topps5"/>
    <x v="56"/>
    <x v="38"/>
    <x v="0"/>
    <m/>
    <m/>
    <x v="0"/>
    <m/>
    <x v="1"/>
    <x v="364"/>
    <s v="Bridwell"/>
    <s v="Parker"/>
    <s v="Angels"/>
    <s v="P"/>
    <m/>
    <n v="1"/>
    <m/>
    <x v="1065"/>
    <x v="233"/>
    <x v="1"/>
    <s v="G"/>
  </r>
  <r>
    <s v="Topps5"/>
    <x v="56"/>
    <x v="38"/>
    <x v="0"/>
    <m/>
    <m/>
    <x v="0"/>
    <m/>
    <x v="1"/>
    <x v="335"/>
    <s v="Allen"/>
    <s v="Greg"/>
    <s v="Indians"/>
    <s v="OF"/>
    <m/>
    <n v="1"/>
    <m/>
    <x v="945"/>
    <x v="233"/>
    <x v="1"/>
    <s v="G"/>
  </r>
  <r>
    <s v="Topps5"/>
    <x v="56"/>
    <x v="38"/>
    <x v="0"/>
    <m/>
    <m/>
    <x v="0"/>
    <m/>
    <x v="1"/>
    <x v="829"/>
    <s v="Hays"/>
    <s v="Austin"/>
    <s v="Orioles"/>
    <s v="OF"/>
    <m/>
    <n v="1"/>
    <m/>
    <x v="1062"/>
    <x v="233"/>
    <x v="1"/>
    <s v="G"/>
  </r>
  <r>
    <s v="Topps5"/>
    <x v="56"/>
    <x v="38"/>
    <x v="0"/>
    <s v="Refractor"/>
    <m/>
    <x v="0"/>
    <m/>
    <x v="1"/>
    <x v="157"/>
    <s v="Delmonico"/>
    <s v="Nicky"/>
    <s v="White Sox"/>
    <s v="OF"/>
    <m/>
    <n v="1"/>
    <m/>
    <x v="1071"/>
    <x v="460"/>
    <x v="1"/>
    <s v="G"/>
  </r>
  <r>
    <s v="Topps5"/>
    <x v="56"/>
    <x v="38"/>
    <x v="0"/>
    <m/>
    <m/>
    <x v="0"/>
    <m/>
    <x v="1"/>
    <x v="211"/>
    <s v="Mejia"/>
    <s v="Francisco"/>
    <s v="Indians"/>
    <s v="C"/>
    <m/>
    <n v="1"/>
    <m/>
    <x v="1056"/>
    <x v="233"/>
    <x v="1"/>
    <s v="G"/>
  </r>
  <r>
    <s v="Topps5"/>
    <x v="56"/>
    <x v="38"/>
    <x v="0"/>
    <s v="Sepia Refractor"/>
    <m/>
    <x v="0"/>
    <m/>
    <x v="0"/>
    <x v="188"/>
    <s v="Machado"/>
    <s v="Manny"/>
    <s v="Orioles"/>
    <s v="3B"/>
    <m/>
    <n v="1"/>
    <n v="0.5"/>
    <x v="309"/>
    <x v="459"/>
    <x v="4"/>
    <s v="F $.25"/>
  </r>
  <r>
    <s v="TL"/>
    <x v="56"/>
    <x v="38"/>
    <x v="0"/>
    <s v="Blue"/>
    <s v="/150"/>
    <x v="0"/>
    <m/>
    <x v="0"/>
    <x v="22"/>
    <s v="Trout"/>
    <s v="Mike"/>
    <s v="Angels"/>
    <s v="OF"/>
    <m/>
    <n v="1"/>
    <n v="5"/>
    <x v="316"/>
    <x v="461"/>
    <x v="2"/>
    <s v="D $5"/>
  </r>
  <r>
    <s v="Topps5"/>
    <x v="56"/>
    <x v="38"/>
    <x v="0"/>
    <m/>
    <m/>
    <x v="0"/>
    <m/>
    <x v="1"/>
    <x v="234"/>
    <s v="Tseng"/>
    <s v="Jen-Ho"/>
    <s v="Cubs"/>
    <s v="P"/>
    <m/>
    <n v="1"/>
    <m/>
    <x v="1057"/>
    <x v="233"/>
    <x v="1"/>
    <s v="G"/>
  </r>
  <r>
    <s v="Topps5"/>
    <x v="56"/>
    <x v="38"/>
    <x v="0"/>
    <s v="Pink Refractor"/>
    <m/>
    <x v="0"/>
    <m/>
    <x v="1"/>
    <x v="189"/>
    <s v="Calhoun"/>
    <s v="Willie"/>
    <s v="Rangers"/>
    <s v="OF"/>
    <m/>
    <n v="1"/>
    <m/>
    <x v="664"/>
    <x v="232"/>
    <x v="1"/>
    <s v="G"/>
  </r>
  <r>
    <s v="Topps5"/>
    <x v="56"/>
    <x v="38"/>
    <x v="0"/>
    <s v="Sepia Refractor"/>
    <m/>
    <x v="0"/>
    <m/>
    <x v="1"/>
    <x v="88"/>
    <s v="Read"/>
    <s v="Raudy"/>
    <s v="Nationals"/>
    <s v="C"/>
    <m/>
    <n v="1"/>
    <m/>
    <x v="1058"/>
    <x v="462"/>
    <x v="1"/>
    <s v="G"/>
  </r>
  <r>
    <s v="Topps5"/>
    <x v="56"/>
    <x v="38"/>
    <x v="0"/>
    <m/>
    <m/>
    <x v="0"/>
    <m/>
    <x v="1"/>
    <x v="89"/>
    <s v="Peters"/>
    <s v="Dillon"/>
    <s v="Marlins"/>
    <s v="P"/>
    <m/>
    <n v="1"/>
    <m/>
    <x v="1325"/>
    <x v="233"/>
    <x v="1"/>
    <s v="G"/>
  </r>
  <r>
    <s v="Topps5"/>
    <x v="56"/>
    <x v="38"/>
    <x v="0"/>
    <m/>
    <m/>
    <x v="0"/>
    <m/>
    <x v="1"/>
    <x v="5"/>
    <s v="Gohara"/>
    <s v="Luiz"/>
    <s v="Braves"/>
    <s v="P"/>
    <n v="24"/>
    <n v="1"/>
    <m/>
    <x v="426"/>
    <x v="233"/>
    <x v="1"/>
    <s v="G"/>
  </r>
  <r>
    <s v="Topps5"/>
    <x v="56"/>
    <x v="38"/>
    <x v="0"/>
    <m/>
    <m/>
    <x v="0"/>
    <m/>
    <x v="1"/>
    <x v="663"/>
    <s v="Jorge"/>
    <s v="Felix"/>
    <s v="Twins"/>
    <s v="P"/>
    <m/>
    <n v="1"/>
    <m/>
    <x v="1302"/>
    <x v="233"/>
    <x v="1"/>
    <s v="G"/>
  </r>
  <r>
    <s v="Topps5"/>
    <x v="56"/>
    <x v="38"/>
    <x v="0"/>
    <s v="Pink Refractor"/>
    <m/>
    <x v="0"/>
    <m/>
    <x v="1"/>
    <x v="471"/>
    <s v="Alcantara"/>
    <s v="Sandy"/>
    <s v="Marlins"/>
    <s v="P"/>
    <m/>
    <n v="1"/>
    <m/>
    <x v="948"/>
    <x v="232"/>
    <x v="1"/>
    <s v="G"/>
  </r>
  <r>
    <s v="Topps5"/>
    <x v="56"/>
    <x v="38"/>
    <x v="0"/>
    <s v="Prism"/>
    <m/>
    <x v="0"/>
    <m/>
    <x v="1"/>
    <x v="191"/>
    <s v="Frazier"/>
    <s v="Clint"/>
    <s v="Yankees"/>
    <s v="OF"/>
    <m/>
    <n v="1"/>
    <n v="0.25"/>
    <x v="658"/>
    <x v="463"/>
    <x v="2"/>
    <s v="F $.25"/>
  </r>
  <r>
    <s v="Topps5"/>
    <x v="56"/>
    <x v="38"/>
    <x v="0"/>
    <s v="Pink Refractor"/>
    <m/>
    <x v="0"/>
    <m/>
    <x v="1"/>
    <x v="191"/>
    <s v="Frazier"/>
    <s v="Clint"/>
    <s v="Yankees"/>
    <s v="OF"/>
    <m/>
    <n v="1"/>
    <n v="0.25"/>
    <x v="658"/>
    <x v="232"/>
    <x v="2"/>
    <s v="F $.25"/>
  </r>
  <r>
    <s v="Topps5"/>
    <x v="56"/>
    <x v="38"/>
    <x v="0"/>
    <s v="Prism"/>
    <m/>
    <x v="0"/>
    <m/>
    <x v="0"/>
    <x v="300"/>
    <s v="Benintendi"/>
    <s v="Andrew"/>
    <s v="Red Sox"/>
    <s v="OF"/>
    <m/>
    <n v="1"/>
    <n v="0.25"/>
    <x v="410"/>
    <x v="464"/>
    <x v="4"/>
    <s v="F $.25"/>
  </r>
  <r>
    <s v="Topps5"/>
    <x v="56"/>
    <x v="38"/>
    <x v="0"/>
    <m/>
    <m/>
    <x v="0"/>
    <m/>
    <x v="1"/>
    <x v="826"/>
    <s v="Nido"/>
    <s v="Thomas"/>
    <s v="Mets"/>
    <s v="C"/>
    <m/>
    <n v="1"/>
    <m/>
    <x v="1069"/>
    <x v="233"/>
    <x v="1"/>
    <s v="G"/>
  </r>
  <r>
    <s v="Topps5"/>
    <x v="56"/>
    <x v="38"/>
    <x v="0"/>
    <s v="Prism"/>
    <m/>
    <x v="0"/>
    <m/>
    <x v="1"/>
    <x v="826"/>
    <s v="Nido"/>
    <s v="Thomas"/>
    <s v="Mets"/>
    <s v="C"/>
    <m/>
    <n v="1"/>
    <m/>
    <x v="1069"/>
    <x v="463"/>
    <x v="1"/>
    <s v="G"/>
  </r>
  <r>
    <s v="Topps5"/>
    <x v="56"/>
    <x v="38"/>
    <x v="0"/>
    <s v="Prism"/>
    <m/>
    <x v="0"/>
    <m/>
    <x v="1"/>
    <x v="495"/>
    <s v="Fowler"/>
    <s v="Dustin"/>
    <s v="Athletics"/>
    <s v="OF"/>
    <m/>
    <n v="1"/>
    <m/>
    <x v="1061"/>
    <x v="463"/>
    <x v="1"/>
    <s v="G"/>
  </r>
  <r>
    <s v="Topps5"/>
    <x v="56"/>
    <x v="38"/>
    <x v="0"/>
    <m/>
    <m/>
    <x v="0"/>
    <m/>
    <x v="1"/>
    <x v="473"/>
    <s v="Blackburn"/>
    <s v="Paul"/>
    <s v="Athletics"/>
    <s v="P"/>
    <m/>
    <n v="1"/>
    <m/>
    <x v="1303"/>
    <x v="233"/>
    <x v="1"/>
    <s v="G"/>
  </r>
  <r>
    <s v="Topps5"/>
    <x v="56"/>
    <x v="38"/>
    <x v="0"/>
    <m/>
    <m/>
    <x v="0"/>
    <m/>
    <x v="1"/>
    <x v="426"/>
    <s v="Scribner"/>
    <s v="Troy"/>
    <s v="Angels"/>
    <s v="P"/>
    <m/>
    <n v="1"/>
    <m/>
    <x v="1326"/>
    <x v="233"/>
    <x v="1"/>
    <s v="G"/>
  </r>
  <r>
    <s v="Topps5"/>
    <x v="56"/>
    <x v="38"/>
    <x v="0"/>
    <m/>
    <m/>
    <x v="0"/>
    <m/>
    <x v="1"/>
    <x v="475"/>
    <s v="Verdugo"/>
    <s v="Alex"/>
    <s v="Dodgers"/>
    <s v="OF"/>
    <m/>
    <n v="1"/>
    <m/>
    <x v="1066"/>
    <x v="233"/>
    <x v="2"/>
    <s v="G"/>
  </r>
  <r>
    <s v="Topps5"/>
    <x v="56"/>
    <x v="38"/>
    <x v="0"/>
    <s v="Refractor"/>
    <m/>
    <x v="0"/>
    <m/>
    <x v="1"/>
    <x v="475"/>
    <s v="Verdugo"/>
    <s v="Alex"/>
    <s v="Dodgers"/>
    <s v="OF"/>
    <m/>
    <n v="1"/>
    <m/>
    <x v="1066"/>
    <x v="460"/>
    <x v="2"/>
    <s v="G"/>
  </r>
  <r>
    <s v="Topps5"/>
    <x v="56"/>
    <x v="38"/>
    <x v="0"/>
    <s v="Sepia Refractor"/>
    <m/>
    <x v="0"/>
    <m/>
    <x v="1"/>
    <x v="475"/>
    <s v="Verdugo"/>
    <s v="Alex"/>
    <s v="Dodgers"/>
    <s v="OF"/>
    <m/>
    <n v="1"/>
    <m/>
    <x v="1066"/>
    <x v="462"/>
    <x v="2"/>
    <s v="G"/>
  </r>
  <r>
    <s v="Topps5"/>
    <x v="56"/>
    <x v="38"/>
    <x v="0"/>
    <s v="Pink Refractor"/>
    <m/>
    <x v="0"/>
    <m/>
    <x v="1"/>
    <x v="682"/>
    <s v="Davis"/>
    <s v="JD"/>
    <s v="Astros"/>
    <s v="3B"/>
    <m/>
    <n v="1"/>
    <m/>
    <x v="686"/>
    <x v="232"/>
    <x v="1"/>
    <s v="G"/>
  </r>
  <r>
    <s v="Topps5"/>
    <x v="56"/>
    <x v="38"/>
    <x v="0"/>
    <s v="Prism"/>
    <m/>
    <x v="0"/>
    <m/>
    <x v="1"/>
    <x v="32"/>
    <s v="Woodruff"/>
    <s v="Brandon"/>
    <s v="Brewers"/>
    <s v="P"/>
    <m/>
    <n v="1"/>
    <m/>
    <x v="1294"/>
    <x v="463"/>
    <x v="1"/>
    <s v="G"/>
  </r>
  <r>
    <s v="Topps5"/>
    <x v="56"/>
    <x v="38"/>
    <x v="0"/>
    <m/>
    <m/>
    <x v="0"/>
    <m/>
    <x v="0"/>
    <x v="54"/>
    <s v="Minter"/>
    <s v="AJ"/>
    <s v="Braves"/>
    <s v="P"/>
    <m/>
    <n v="1"/>
    <m/>
    <x v="1327"/>
    <x v="234"/>
    <x v="1"/>
    <s v="G"/>
  </r>
  <r>
    <s v="TL"/>
    <x v="56"/>
    <x v="38"/>
    <x v="0"/>
    <m/>
    <m/>
    <x v="0"/>
    <m/>
    <x v="1"/>
    <x v="56"/>
    <s v="Acuna Jr."/>
    <s v="Ronald"/>
    <s v="Braves"/>
    <s v="OF"/>
    <m/>
    <n v="1"/>
    <n v="1"/>
    <x v="703"/>
    <x v="233"/>
    <x v="1"/>
    <s v="E $1"/>
  </r>
  <r>
    <s v="Topps5"/>
    <x v="56"/>
    <x v="38"/>
    <x v="0"/>
    <s v="Pink Refractor"/>
    <m/>
    <x v="0"/>
    <m/>
    <x v="0"/>
    <x v="92"/>
    <s v="Altuve"/>
    <s v="Jose"/>
    <s v="Astros"/>
    <s v="2B"/>
    <m/>
    <n v="1"/>
    <n v="0.5"/>
    <x v="320"/>
    <x v="465"/>
    <x v="2"/>
    <s v="F $.25"/>
  </r>
  <r>
    <m/>
    <x v="56"/>
    <x v="38"/>
    <x v="187"/>
    <m/>
    <m/>
    <x v="0"/>
    <m/>
    <x v="1"/>
    <x v="2148"/>
    <s v="Ohtani"/>
    <s v="Shohei"/>
    <s v="Angels"/>
    <s v="P/DH"/>
    <m/>
    <n v="1"/>
    <n v="2"/>
    <x v="1300"/>
    <x v="466"/>
    <x v="1"/>
    <s v="E $1"/>
  </r>
  <r>
    <m/>
    <x v="56"/>
    <x v="38"/>
    <x v="188"/>
    <m/>
    <m/>
    <x v="5"/>
    <m/>
    <x v="1"/>
    <x v="2149"/>
    <s v="Minaya"/>
    <s v="Juan"/>
    <s v="White Sox"/>
    <s v="P"/>
    <m/>
    <n v="1"/>
    <n v="1"/>
    <x v="1328"/>
    <x v="467"/>
    <x v="1"/>
    <s v="E $1"/>
  </r>
  <r>
    <m/>
    <x v="56"/>
    <x v="38"/>
    <x v="4"/>
    <m/>
    <m/>
    <x v="0"/>
    <m/>
    <x v="0"/>
    <x v="2150"/>
    <s v="Ohtani"/>
    <s v="Shohei"/>
    <s v="Angels"/>
    <s v="P/DH"/>
    <m/>
    <n v="1"/>
    <n v="2"/>
    <x v="1300"/>
    <x v="468"/>
    <x v="1"/>
    <s v="E $1"/>
  </r>
  <r>
    <m/>
    <x v="56"/>
    <x v="38"/>
    <x v="4"/>
    <m/>
    <m/>
    <x v="0"/>
    <m/>
    <x v="1"/>
    <x v="2151"/>
    <s v="Mengden"/>
    <s v="Daniel"/>
    <s v="Athletics"/>
    <s v="P"/>
    <m/>
    <n v="1"/>
    <m/>
    <x v="1329"/>
    <x v="469"/>
    <x v="1"/>
    <s v="G"/>
  </r>
  <r>
    <m/>
    <x v="56"/>
    <x v="38"/>
    <x v="4"/>
    <m/>
    <m/>
    <x v="0"/>
    <m/>
    <x v="1"/>
    <x v="2152"/>
    <s v="Soroka"/>
    <s v="Mike"/>
    <s v="Braves"/>
    <s v="P"/>
    <n v="23"/>
    <n v="1"/>
    <m/>
    <x v="414"/>
    <x v="469"/>
    <x v="1"/>
    <s v="G"/>
  </r>
  <r>
    <m/>
    <x v="56"/>
    <x v="38"/>
    <x v="4"/>
    <m/>
    <m/>
    <x v="0"/>
    <m/>
    <x v="1"/>
    <x v="2153"/>
    <s v="Flaherty"/>
    <s v="Jack"/>
    <s v="Cardinals"/>
    <s v="P"/>
    <m/>
    <n v="1"/>
    <m/>
    <x v="694"/>
    <x v="469"/>
    <x v="1"/>
    <s v="G"/>
  </r>
  <r>
    <m/>
    <x v="56"/>
    <x v="38"/>
    <x v="4"/>
    <m/>
    <m/>
    <x v="0"/>
    <m/>
    <x v="1"/>
    <x v="2154"/>
    <s v="Andujar"/>
    <s v="Miguel"/>
    <s v="Yankees"/>
    <s v="3B"/>
    <n v="25"/>
    <n v="1"/>
    <n v="0.5"/>
    <x v="1068"/>
    <x v="469"/>
    <x v="1"/>
    <s v="F $.25"/>
  </r>
  <r>
    <m/>
    <x v="56"/>
    <x v="38"/>
    <x v="4"/>
    <m/>
    <m/>
    <x v="0"/>
    <m/>
    <x v="1"/>
    <x v="983"/>
    <s v="Robles"/>
    <s v="Victor"/>
    <s v="Nationals"/>
    <s v="OF"/>
    <n v="23"/>
    <n v="1"/>
    <n v="0.5"/>
    <x v="680"/>
    <x v="469"/>
    <x v="1"/>
    <s v="F $.25"/>
  </r>
  <r>
    <m/>
    <x v="56"/>
    <x v="38"/>
    <x v="4"/>
    <m/>
    <m/>
    <x v="0"/>
    <m/>
    <x v="1"/>
    <x v="2155"/>
    <s v="Hoskins"/>
    <s v="Rhys"/>
    <s v="Phillies"/>
    <s v="OF"/>
    <n v="27"/>
    <n v="1"/>
    <n v="1"/>
    <x v="332"/>
    <x v="469"/>
    <x v="2"/>
    <s v="E $1"/>
  </r>
  <r>
    <m/>
    <x v="56"/>
    <x v="38"/>
    <x v="4"/>
    <s v="RD"/>
    <m/>
    <x v="0"/>
    <m/>
    <x v="1"/>
    <x v="2156"/>
    <s v="Acuna Jr."/>
    <s v="Ronald"/>
    <s v="Braves"/>
    <s v="OF"/>
    <m/>
    <n v="1"/>
    <n v="1"/>
    <x v="703"/>
    <x v="470"/>
    <x v="1"/>
    <s v="E $1"/>
  </r>
  <r>
    <m/>
    <x v="56"/>
    <x v="38"/>
    <x v="4"/>
    <s v="RD"/>
    <m/>
    <x v="0"/>
    <m/>
    <x v="1"/>
    <x v="2157"/>
    <s v="Torres"/>
    <s v="Gleyber"/>
    <s v="Yankees"/>
    <s v="2B"/>
    <n v="24"/>
    <n v="1"/>
    <n v="1"/>
    <x v="685"/>
    <x v="470"/>
    <x v="1"/>
    <s v="E $1"/>
  </r>
  <r>
    <m/>
    <x v="56"/>
    <x v="38"/>
    <x v="4"/>
    <s v="RD"/>
    <m/>
    <x v="0"/>
    <m/>
    <x v="1"/>
    <x v="2158"/>
    <s v="Soroka"/>
    <s v="Mike"/>
    <s v="Braves"/>
    <s v="P"/>
    <n v="23"/>
    <n v="1"/>
    <m/>
    <x v="414"/>
    <x v="470"/>
    <x v="1"/>
    <s v="G"/>
  </r>
  <r>
    <m/>
    <x v="56"/>
    <x v="38"/>
    <x v="4"/>
    <m/>
    <m/>
    <x v="0"/>
    <m/>
    <x v="1"/>
    <x v="2159"/>
    <s v="Meadows"/>
    <s v="Austin"/>
    <s v="Rays"/>
    <s v="OF"/>
    <m/>
    <n v="1"/>
    <m/>
    <x v="677"/>
    <x v="469"/>
    <x v="1"/>
    <s v="G"/>
  </r>
  <r>
    <m/>
    <x v="56"/>
    <x v="38"/>
    <x v="4"/>
    <s v="AS"/>
    <m/>
    <x v="0"/>
    <m/>
    <x v="0"/>
    <x v="2160"/>
    <s v="Harper"/>
    <s v="Bryce"/>
    <s v="Nationals"/>
    <s v="OF"/>
    <m/>
    <n v="1"/>
    <n v="0.5"/>
    <x v="291"/>
    <x v="471"/>
    <x v="2"/>
    <s v="F $.25"/>
  </r>
  <r>
    <m/>
    <x v="56"/>
    <x v="38"/>
    <x v="4"/>
    <m/>
    <m/>
    <x v="0"/>
    <m/>
    <x v="1"/>
    <x v="2161"/>
    <s v="Peralta"/>
    <s v="Freddy"/>
    <s v="Brewers"/>
    <s v="P"/>
    <m/>
    <n v="1"/>
    <m/>
    <x v="717"/>
    <x v="469"/>
    <x v="1"/>
    <s v="G"/>
  </r>
  <r>
    <m/>
    <x v="56"/>
    <x v="38"/>
    <x v="4"/>
    <s v="RD"/>
    <m/>
    <x v="0"/>
    <m/>
    <x v="1"/>
    <x v="2162"/>
    <s v="Soto"/>
    <s v="Juan"/>
    <s v="Nationals"/>
    <s v="OF"/>
    <m/>
    <n v="1"/>
    <n v="1"/>
    <x v="861"/>
    <x v="470"/>
    <x v="1"/>
    <s v="E $1"/>
  </r>
  <r>
    <m/>
    <x v="56"/>
    <x v="38"/>
    <x v="4"/>
    <s v="RD"/>
    <m/>
    <x v="0"/>
    <m/>
    <x v="1"/>
    <x v="2163"/>
    <s v="Meadows"/>
    <s v="Austin"/>
    <s v="Pirates"/>
    <s v="OF"/>
    <m/>
    <n v="1"/>
    <m/>
    <x v="677"/>
    <x v="470"/>
    <x v="1"/>
    <s v="G"/>
  </r>
  <r>
    <m/>
    <x v="56"/>
    <x v="42"/>
    <x v="0"/>
    <m/>
    <m/>
    <x v="5"/>
    <m/>
    <x v="1"/>
    <x v="157"/>
    <s v="Meadows"/>
    <s v="Austin"/>
    <s v="Pirates"/>
    <s v="OF"/>
    <m/>
    <n v="1"/>
    <n v="1"/>
    <x v="677"/>
    <x v="472"/>
    <x v="1"/>
    <s v="E $1"/>
  </r>
  <r>
    <m/>
    <x v="56"/>
    <x v="42"/>
    <x v="0"/>
    <m/>
    <m/>
    <x v="0"/>
    <m/>
    <x v="1"/>
    <x v="72"/>
    <s v="Minter"/>
    <s v="AJ"/>
    <s v="Braves"/>
    <s v="P"/>
    <m/>
    <n v="1"/>
    <m/>
    <x v="1327"/>
    <x v="337"/>
    <x v="1"/>
    <s v="G"/>
  </r>
  <r>
    <m/>
    <x v="56"/>
    <x v="42"/>
    <x v="0"/>
    <m/>
    <m/>
    <x v="0"/>
    <m/>
    <x v="1"/>
    <x v="128"/>
    <s v="Kingery"/>
    <s v="Scott"/>
    <s v="Phillies"/>
    <s v="SS"/>
    <m/>
    <n v="1"/>
    <m/>
    <x v="341"/>
    <x v="337"/>
    <x v="1"/>
    <s v="G"/>
  </r>
  <r>
    <m/>
    <x v="56"/>
    <x v="42"/>
    <x v="0"/>
    <m/>
    <m/>
    <x v="0"/>
    <m/>
    <x v="1"/>
    <x v="423"/>
    <s v="Locastro"/>
    <s v="Tim"/>
    <s v="Dodgers"/>
    <s v="OF"/>
    <m/>
    <n v="1"/>
    <m/>
    <x v="1312"/>
    <x v="337"/>
    <x v="1"/>
    <s v="G"/>
  </r>
  <r>
    <m/>
    <x v="56"/>
    <x v="42"/>
    <x v="0"/>
    <m/>
    <m/>
    <x v="0"/>
    <m/>
    <x v="1"/>
    <x v="27"/>
    <s v="Verdugo"/>
    <s v="Alex"/>
    <s v="Dodgers"/>
    <s v="OF"/>
    <m/>
    <n v="1"/>
    <m/>
    <x v="1066"/>
    <x v="337"/>
    <x v="2"/>
    <s v="G"/>
  </r>
  <r>
    <m/>
    <x v="56"/>
    <x v="42"/>
    <x v="0"/>
    <m/>
    <m/>
    <x v="0"/>
    <m/>
    <x v="1"/>
    <x v="181"/>
    <s v="Reyes"/>
    <s v="Franmil"/>
    <s v="Padres"/>
    <s v="OF"/>
    <m/>
    <n v="1"/>
    <m/>
    <x v="1330"/>
    <x v="337"/>
    <x v="1"/>
    <s v="G"/>
  </r>
  <r>
    <m/>
    <x v="56"/>
    <x v="42"/>
    <x v="0"/>
    <m/>
    <m/>
    <x v="0"/>
    <m/>
    <x v="1"/>
    <x v="37"/>
    <s v="Cooper"/>
    <s v="Garrett"/>
    <s v="Marlins"/>
    <s v="OF"/>
    <m/>
    <n v="1"/>
    <m/>
    <x v="1067"/>
    <x v="337"/>
    <x v="1"/>
    <s v="G"/>
  </r>
  <r>
    <m/>
    <x v="56"/>
    <x v="42"/>
    <x v="0"/>
    <m/>
    <m/>
    <x v="0"/>
    <m/>
    <x v="1"/>
    <x v="101"/>
    <s v="Soroka"/>
    <s v="Mike"/>
    <s v="Braves"/>
    <s v="P"/>
    <n v="23"/>
    <n v="1"/>
    <m/>
    <x v="414"/>
    <x v="337"/>
    <x v="1"/>
    <s v="G"/>
  </r>
  <r>
    <m/>
    <x v="56"/>
    <x v="42"/>
    <x v="0"/>
    <m/>
    <m/>
    <x v="0"/>
    <m/>
    <x v="1"/>
    <x v="15"/>
    <s v="Gurriel Jr."/>
    <s v="Lourdes"/>
    <s v="Blue Jays"/>
    <s v="2B"/>
    <m/>
    <n v="1"/>
    <m/>
    <x v="745"/>
    <x v="337"/>
    <x v="1"/>
    <s v="G"/>
  </r>
  <r>
    <m/>
    <x v="56"/>
    <x v="42"/>
    <x v="0"/>
    <m/>
    <m/>
    <x v="0"/>
    <m/>
    <x v="1"/>
    <x v="642"/>
    <s v="Arroyo"/>
    <s v="Christian"/>
    <s v="Rays"/>
    <s v="SS"/>
    <m/>
    <n v="1"/>
    <m/>
    <x v="424"/>
    <x v="337"/>
    <x v="1"/>
    <s v="G"/>
  </r>
  <r>
    <m/>
    <x v="56"/>
    <x v="42"/>
    <x v="0"/>
    <s v="Private Issue"/>
    <s v="/250"/>
    <x v="0"/>
    <m/>
    <x v="1"/>
    <x v="323"/>
    <s v="Adames"/>
    <s v="Willy"/>
    <s v="Rays"/>
    <s v="SS"/>
    <m/>
    <n v="1"/>
    <m/>
    <x v="707"/>
    <x v="473"/>
    <x v="1"/>
    <s v="G"/>
  </r>
  <r>
    <m/>
    <x v="56"/>
    <x v="42"/>
    <x v="0"/>
    <m/>
    <m/>
    <x v="0"/>
    <m/>
    <x v="1"/>
    <x v="1491"/>
    <s v="O'Neill"/>
    <s v="Tyler"/>
    <s v="Cardinals"/>
    <s v="OF"/>
    <n v="25"/>
    <n v="1"/>
    <m/>
    <x v="905"/>
    <x v="337"/>
    <x v="1"/>
    <s v="G"/>
  </r>
  <r>
    <m/>
    <x v="56"/>
    <x v="42"/>
    <x v="0"/>
    <m/>
    <m/>
    <x v="0"/>
    <m/>
    <x v="1"/>
    <x v="233"/>
    <s v="Vargas"/>
    <s v="Udemaro"/>
    <s v="Diamondbacks"/>
    <s v="2B"/>
    <m/>
    <n v="1"/>
    <m/>
    <x v="1331"/>
    <x v="337"/>
    <x v="1"/>
    <s v="G"/>
  </r>
  <r>
    <m/>
    <x v="56"/>
    <x v="42"/>
    <x v="0"/>
    <m/>
    <m/>
    <x v="0"/>
    <m/>
    <x v="1"/>
    <x v="291"/>
    <s v="Flaherty"/>
    <s v="Jack"/>
    <s v="Cardinals"/>
    <s v="P"/>
    <m/>
    <n v="1"/>
    <m/>
    <x v="694"/>
    <x v="337"/>
    <x v="1"/>
    <s v="G"/>
  </r>
  <r>
    <m/>
    <x v="56"/>
    <x v="42"/>
    <x v="0"/>
    <m/>
    <m/>
    <x v="0"/>
    <m/>
    <x v="1"/>
    <x v="338"/>
    <s v="Frazier"/>
    <s v="Clint"/>
    <s v="Yankees"/>
    <s v="OF"/>
    <m/>
    <n v="1"/>
    <m/>
    <x v="658"/>
    <x v="337"/>
    <x v="2"/>
    <s v="G"/>
  </r>
  <r>
    <m/>
    <x v="56"/>
    <x v="42"/>
    <x v="0"/>
    <m/>
    <m/>
    <x v="0"/>
    <m/>
    <x v="1"/>
    <x v="523"/>
    <s v="Banda"/>
    <s v="Anthony"/>
    <s v="Rays"/>
    <s v="P"/>
    <m/>
    <n v="1"/>
    <m/>
    <x v="1054"/>
    <x v="337"/>
    <x v="1"/>
    <s v="G"/>
  </r>
  <r>
    <m/>
    <x v="56"/>
    <x v="42"/>
    <x v="0"/>
    <m/>
    <m/>
    <x v="0"/>
    <m/>
    <x v="1"/>
    <x v="566"/>
    <s v="Torres"/>
    <s v="Gleyber"/>
    <s v="Yankees"/>
    <s v="2B"/>
    <n v="24"/>
    <n v="1"/>
    <n v="1"/>
    <x v="685"/>
    <x v="337"/>
    <x v="1"/>
    <s v="E $1"/>
  </r>
  <r>
    <m/>
    <x v="56"/>
    <x v="42"/>
    <x v="0"/>
    <m/>
    <m/>
    <x v="0"/>
    <m/>
    <x v="1"/>
    <x v="157"/>
    <s v="Meadows"/>
    <s v="Austin"/>
    <s v="Pirates"/>
    <s v="OF"/>
    <m/>
    <n v="1"/>
    <m/>
    <x v="677"/>
    <x v="337"/>
    <x v="1"/>
    <s v="G"/>
  </r>
  <r>
    <m/>
    <x v="56"/>
    <x v="42"/>
    <x v="0"/>
    <m/>
    <m/>
    <x v="0"/>
    <m/>
    <x v="1"/>
    <x v="31"/>
    <s v="Cozens"/>
    <s v="Dylan"/>
    <s v="Phillies"/>
    <s v="OF"/>
    <m/>
    <n v="1"/>
    <m/>
    <x v="1332"/>
    <x v="337"/>
    <x v="1"/>
    <s v="G"/>
  </r>
  <r>
    <m/>
    <x v="56"/>
    <x v="42"/>
    <x v="0"/>
    <m/>
    <m/>
    <x v="0"/>
    <m/>
    <x v="1"/>
    <x v="718"/>
    <s v="Hays"/>
    <s v="Austin"/>
    <s v="Orioles"/>
    <s v="OF"/>
    <m/>
    <n v="1"/>
    <m/>
    <x v="1062"/>
    <x v="337"/>
    <x v="1"/>
    <s v="G"/>
  </r>
  <r>
    <m/>
    <x v="56"/>
    <x v="42"/>
    <x v="0"/>
    <m/>
    <m/>
    <x v="0"/>
    <m/>
    <x v="1"/>
    <x v="234"/>
    <s v="Andujar"/>
    <s v="Miguel"/>
    <s v="Yankees"/>
    <s v="3B"/>
    <n v="25"/>
    <n v="1"/>
    <n v="1"/>
    <x v="1068"/>
    <x v="337"/>
    <x v="1"/>
    <s v="E $1"/>
  </r>
  <r>
    <m/>
    <x v="56"/>
    <x v="42"/>
    <x v="0"/>
    <m/>
    <m/>
    <x v="0"/>
    <m/>
    <x v="1"/>
    <x v="9"/>
    <s v="McMahon"/>
    <s v="Ryan"/>
    <s v="Rockies"/>
    <s v="1B"/>
    <m/>
    <n v="1"/>
    <m/>
    <x v="1072"/>
    <x v="337"/>
    <x v="1"/>
    <s v="G"/>
  </r>
  <r>
    <m/>
    <x v="56"/>
    <x v="42"/>
    <x v="0"/>
    <m/>
    <m/>
    <x v="0"/>
    <m/>
    <x v="1"/>
    <x v="381"/>
    <s v="Rosario"/>
    <s v="Amed"/>
    <s v="Mets"/>
    <s v="SS"/>
    <m/>
    <n v="1"/>
    <m/>
    <x v="682"/>
    <x v="337"/>
    <x v="1"/>
    <s v="G"/>
  </r>
  <r>
    <m/>
    <x v="56"/>
    <x v="42"/>
    <x v="0"/>
    <m/>
    <m/>
    <x v="0"/>
    <m/>
    <x v="1"/>
    <x v="1484"/>
    <s v="Wade"/>
    <s v="Tyler"/>
    <s v="Yankees"/>
    <s v="2B"/>
    <m/>
    <n v="1"/>
    <m/>
    <x v="1318"/>
    <x v="337"/>
    <x v="1"/>
    <s v="G"/>
  </r>
  <r>
    <m/>
    <x v="56"/>
    <x v="42"/>
    <x v="0"/>
    <m/>
    <m/>
    <x v="0"/>
    <m/>
    <x v="1"/>
    <x v="263"/>
    <s v="Peralta"/>
    <s v="Freddy"/>
    <s v="Brewers"/>
    <s v="P"/>
    <m/>
    <n v="1"/>
    <m/>
    <x v="717"/>
    <x v="337"/>
    <x v="1"/>
    <s v="G"/>
  </r>
  <r>
    <m/>
    <x v="56"/>
    <x v="42"/>
    <x v="0"/>
    <m/>
    <m/>
    <x v="0"/>
    <m/>
    <x v="1"/>
    <x v="89"/>
    <s v="Read"/>
    <s v="Raudy"/>
    <s v="Nationals"/>
    <s v="C"/>
    <m/>
    <n v="1"/>
    <m/>
    <x v="1058"/>
    <x v="337"/>
    <x v="1"/>
    <s v="G"/>
  </r>
  <r>
    <m/>
    <x v="56"/>
    <x v="42"/>
    <x v="0"/>
    <m/>
    <m/>
    <x v="0"/>
    <m/>
    <x v="1"/>
    <x v="663"/>
    <s v="Devers"/>
    <s v="Rafael"/>
    <s v="Red Sox"/>
    <s v="3B"/>
    <m/>
    <n v="1"/>
    <n v="1"/>
    <x v="692"/>
    <x v="337"/>
    <x v="1"/>
    <s v="E $1"/>
  </r>
  <r>
    <m/>
    <x v="56"/>
    <x v="42"/>
    <x v="0"/>
    <m/>
    <m/>
    <x v="0"/>
    <m/>
    <x v="1"/>
    <x v="2164"/>
    <s v="Kingham"/>
    <s v="Nick"/>
    <s v="Pirates"/>
    <s v="P"/>
    <m/>
    <n v="1"/>
    <m/>
    <x v="1333"/>
    <x v="337"/>
    <x v="1"/>
    <s v="G"/>
  </r>
  <r>
    <m/>
    <x v="56"/>
    <x v="42"/>
    <x v="0"/>
    <m/>
    <m/>
    <x v="0"/>
    <m/>
    <x v="1"/>
    <x v="614"/>
    <s v="Hoskins"/>
    <s v="Rhys"/>
    <s v="Phillies"/>
    <s v="OF"/>
    <n v="27"/>
    <n v="1"/>
    <n v="1"/>
    <x v="332"/>
    <x v="337"/>
    <x v="2"/>
    <s v="E $1"/>
  </r>
  <r>
    <m/>
    <x v="56"/>
    <x v="42"/>
    <x v="0"/>
    <m/>
    <m/>
    <x v="0"/>
    <m/>
    <x v="1"/>
    <x v="678"/>
    <s v="Gomez"/>
    <s v="Miguel"/>
    <s v="Giants"/>
    <s v="3B"/>
    <m/>
    <n v="1"/>
    <m/>
    <x v="1301"/>
    <x v="337"/>
    <x v="1"/>
    <s v="G"/>
  </r>
  <r>
    <m/>
    <x v="56"/>
    <x v="42"/>
    <x v="0"/>
    <m/>
    <m/>
    <x v="0"/>
    <m/>
    <x v="1"/>
    <x v="3"/>
    <s v="Arano"/>
    <s v="Victor"/>
    <s v="Phillies"/>
    <s v="P"/>
    <m/>
    <n v="1"/>
    <m/>
    <x v="1334"/>
    <x v="337"/>
    <x v="1"/>
    <s v="G"/>
  </r>
  <r>
    <m/>
    <x v="56"/>
    <x v="42"/>
    <x v="0"/>
    <m/>
    <m/>
    <x v="0"/>
    <m/>
    <x v="0"/>
    <x v="191"/>
    <s v="Suzuki"/>
    <s v="Ichiro"/>
    <s v="Mariners"/>
    <s v="OF"/>
    <m/>
    <n v="1"/>
    <n v="0.25"/>
    <x v="238"/>
    <x v="336"/>
    <x v="2"/>
    <s v="F $.25"/>
  </r>
  <r>
    <m/>
    <x v="56"/>
    <x v="24"/>
    <x v="189"/>
    <m/>
    <m/>
    <x v="0"/>
    <m/>
    <x v="1"/>
    <x v="2165"/>
    <s v="Soto,Juan / Harper, Bryce"/>
    <m/>
    <s v="Nationals"/>
    <m/>
    <m/>
    <n v="1"/>
    <n v="1"/>
    <x v="1335"/>
    <x v="474"/>
    <x v="1"/>
    <s v="E $1"/>
  </r>
  <r>
    <s v="TL"/>
    <x v="56"/>
    <x v="24"/>
    <x v="190"/>
    <m/>
    <m/>
    <x v="0"/>
    <m/>
    <x v="1"/>
    <x v="2166"/>
    <s v="Albies"/>
    <s v="Ozzie"/>
    <s v="Braves"/>
    <m/>
    <m/>
    <n v="1"/>
    <n v="2"/>
    <x v="946"/>
    <x v="475"/>
    <x v="1"/>
    <s v="E $1"/>
  </r>
  <r>
    <s v="TL"/>
    <x v="56"/>
    <x v="24"/>
    <x v="190"/>
    <m/>
    <m/>
    <x v="0"/>
    <m/>
    <x v="1"/>
    <x v="2167"/>
    <s v="Frazier"/>
    <s v="Clint"/>
    <s v="Yankees"/>
    <m/>
    <m/>
    <n v="1"/>
    <n v="8"/>
    <x v="658"/>
    <x v="475"/>
    <x v="2"/>
    <s v="D $5"/>
  </r>
  <r>
    <m/>
    <x v="56"/>
    <x v="24"/>
    <x v="191"/>
    <m/>
    <m/>
    <x v="0"/>
    <m/>
    <x v="1"/>
    <x v="2168"/>
    <s v="Cisco"/>
    <s v="Chance"/>
    <s v="Orioles"/>
    <s v="C"/>
    <m/>
    <n v="1"/>
    <m/>
    <x v="1311"/>
    <x v="476"/>
    <x v="1"/>
    <s v="G"/>
  </r>
  <r>
    <s v="BB-Other3"/>
    <x v="56"/>
    <x v="24"/>
    <x v="0"/>
    <m/>
    <m/>
    <x v="0"/>
    <m/>
    <x v="0"/>
    <x v="127"/>
    <s v="Judge, A/ Davis, K / Gallo, J"/>
    <m/>
    <s v="Leader"/>
    <m/>
    <m/>
    <n v="1"/>
    <n v="1.5"/>
    <x v="1336"/>
    <x v="132"/>
    <x v="1"/>
    <s v="E $1"/>
  </r>
  <r>
    <s v="BB-Other3"/>
    <x v="56"/>
    <x v="24"/>
    <x v="0"/>
    <m/>
    <m/>
    <x v="0"/>
    <m/>
    <x v="0"/>
    <x v="270"/>
    <s v="Harper"/>
    <s v="Bryce"/>
    <s v="Nationals"/>
    <s v="OF"/>
    <m/>
    <n v="1"/>
    <n v="1.25"/>
    <x v="291"/>
    <x v="132"/>
    <x v="2"/>
    <s v="E $1"/>
  </r>
  <r>
    <s v="BB-Other3"/>
    <x v="56"/>
    <x v="24"/>
    <x v="0"/>
    <m/>
    <m/>
    <x v="0"/>
    <m/>
    <x v="0"/>
    <x v="101"/>
    <s v="Judge"/>
    <s v="Aaron"/>
    <s v="Yankees"/>
    <s v="OF"/>
    <m/>
    <n v="1"/>
    <n v="3"/>
    <x v="639"/>
    <x v="132"/>
    <x v="2"/>
    <s v="E $1"/>
  </r>
  <r>
    <s v="BB-Other3"/>
    <x v="56"/>
    <x v="24"/>
    <x v="0"/>
    <m/>
    <m/>
    <x v="0"/>
    <m/>
    <x v="0"/>
    <x v="288"/>
    <s v="Altuve"/>
    <s v="Jose"/>
    <s v="Astros"/>
    <s v="2B"/>
    <m/>
    <n v="1"/>
    <n v="0.75"/>
    <x v="320"/>
    <x v="132"/>
    <x v="2"/>
    <s v="F $.25"/>
  </r>
  <r>
    <s v="BB-Other3"/>
    <x v="56"/>
    <x v="24"/>
    <x v="0"/>
    <m/>
    <m/>
    <x v="0"/>
    <m/>
    <x v="0"/>
    <x v="8"/>
    <s v="Bryant"/>
    <s v="Kris"/>
    <s v="Cubs"/>
    <s v="3B"/>
    <m/>
    <n v="1"/>
    <n v="1.5"/>
    <x v="367"/>
    <x v="132"/>
    <x v="4"/>
    <s v="E $1"/>
  </r>
  <r>
    <s v="BB-Other3"/>
    <x v="56"/>
    <x v="24"/>
    <x v="0"/>
    <m/>
    <m/>
    <x v="0"/>
    <m/>
    <x v="1"/>
    <x v="523"/>
    <s v="Calhoun, Willie / Gardewin, Nick"/>
    <m/>
    <s v="Rangers"/>
    <m/>
    <m/>
    <n v="1"/>
    <n v="1.5"/>
    <x v="1337"/>
    <x v="241"/>
    <x v="1"/>
    <s v="E $1"/>
  </r>
  <r>
    <s v="BB-Other3"/>
    <x v="56"/>
    <x v="24"/>
    <x v="0"/>
    <m/>
    <m/>
    <x v="0"/>
    <m/>
    <x v="0"/>
    <x v="263"/>
    <s v="Bellinger"/>
    <s v="Cody"/>
    <s v="Dodgers"/>
    <s v="1B"/>
    <m/>
    <n v="1"/>
    <n v="1.5"/>
    <x v="729"/>
    <x v="132"/>
    <x v="4"/>
    <s v="E $1"/>
  </r>
  <r>
    <s v="BB-Other3"/>
    <x v="56"/>
    <x v="24"/>
    <x v="0"/>
    <m/>
    <m/>
    <x v="0"/>
    <m/>
    <x v="1"/>
    <x v="53"/>
    <s v="Farmer,Kyle/Locastro,Tim/Dickson,O'Koyea"/>
    <m/>
    <s v="Dodgers"/>
    <m/>
    <m/>
    <n v="1"/>
    <m/>
    <x v="1338"/>
    <x v="241"/>
    <x v="1"/>
    <s v="G"/>
  </r>
  <r>
    <s v="BB-Other3"/>
    <x v="56"/>
    <x v="24"/>
    <x v="0"/>
    <m/>
    <m/>
    <x v="0"/>
    <m/>
    <x v="1"/>
    <x v="91"/>
    <s v="Delmonico, Nicky / Bummer, Aaron"/>
    <m/>
    <m/>
    <m/>
    <m/>
    <n v="1"/>
    <m/>
    <x v="1339"/>
    <x v="241"/>
    <x v="1"/>
    <s v="G"/>
  </r>
  <r>
    <s v="BB-Other3"/>
    <x v="56"/>
    <x v="24"/>
    <x v="0"/>
    <m/>
    <m/>
    <x v="0"/>
    <m/>
    <x v="1"/>
    <x v="140"/>
    <s v="Bridwell, Parker / Scribner, Troy"/>
    <m/>
    <s v="Angels"/>
    <m/>
    <m/>
    <n v="1"/>
    <m/>
    <x v="1340"/>
    <x v="241"/>
    <x v="1"/>
    <s v="G"/>
  </r>
  <r>
    <s v="BB-Other3"/>
    <x v="56"/>
    <x v="24"/>
    <x v="0"/>
    <m/>
    <m/>
    <x v="0"/>
    <m/>
    <x v="1"/>
    <x v="628"/>
    <s v="Mejia, Francisco / Allen Greg"/>
    <m/>
    <s v="Indians"/>
    <m/>
    <m/>
    <n v="1"/>
    <m/>
    <x v="1341"/>
    <x v="241"/>
    <x v="1"/>
    <s v="G"/>
  </r>
  <r>
    <s v="BB-Other3"/>
    <x v="56"/>
    <x v="24"/>
    <x v="0"/>
    <m/>
    <m/>
    <x v="0"/>
    <m/>
    <x v="1"/>
    <x v="511"/>
    <s v="Crawford, JP / Arano, Victor / Rios, Yacksel"/>
    <m/>
    <s v="Phillies"/>
    <m/>
    <m/>
    <n v="1"/>
    <n v="1.5"/>
    <x v="1342"/>
    <x v="241"/>
    <x v="1"/>
    <s v="E $1"/>
  </r>
  <r>
    <s v="BB-Other3"/>
    <x v="56"/>
    <x v="24"/>
    <x v="0"/>
    <m/>
    <m/>
    <x v="0"/>
    <m/>
    <x v="1"/>
    <x v="537"/>
    <s v="Tseng, Jen-Ho / Maples, Dillon / Davis, Taylor"/>
    <m/>
    <s v="Cubs"/>
    <m/>
    <m/>
    <n v="1"/>
    <m/>
    <x v="1343"/>
    <x v="241"/>
    <x v="1"/>
    <s v="G"/>
  </r>
  <r>
    <s v="BB-Other3"/>
    <x v="56"/>
    <x v="24"/>
    <x v="0"/>
    <m/>
    <m/>
    <x v="0"/>
    <m/>
    <x v="1"/>
    <x v="166"/>
    <s v="Villanueva,Christian/McGrath,Kyle"/>
    <m/>
    <s v="Padres"/>
    <m/>
    <m/>
    <n v="1"/>
    <m/>
    <x v="1344"/>
    <x v="241"/>
    <x v="1"/>
    <s v="G"/>
  </r>
  <r>
    <s v="BB-Other3"/>
    <x v="56"/>
    <x v="24"/>
    <x v="0"/>
    <m/>
    <m/>
    <x v="0"/>
    <m/>
    <x v="1"/>
    <x v="636"/>
    <s v="Wade, Tyler / Cooper, Garrett"/>
    <m/>
    <s v="Yankees"/>
    <m/>
    <m/>
    <n v="1"/>
    <m/>
    <x v="1345"/>
    <x v="241"/>
    <x v="1"/>
    <s v="G"/>
  </r>
  <r>
    <s v="BB-Other3"/>
    <x v="56"/>
    <x v="24"/>
    <x v="0"/>
    <m/>
    <m/>
    <x v="0"/>
    <m/>
    <x v="1"/>
    <x v="551"/>
    <s v="Albies, Ozzie / Sims, Lucas"/>
    <m/>
    <s v="Braves"/>
    <m/>
    <m/>
    <n v="1"/>
    <n v="0.5"/>
    <x v="1346"/>
    <x v="241"/>
    <x v="1"/>
    <s v="F $.25"/>
  </r>
  <r>
    <s v="BB-Other3"/>
    <x v="56"/>
    <x v="24"/>
    <x v="0"/>
    <m/>
    <m/>
    <x v="0"/>
    <m/>
    <x v="1"/>
    <x v="531"/>
    <s v="Urena,Richard / Rowley,Chris / Ramirez,Carlos"/>
    <m/>
    <m/>
    <m/>
    <m/>
    <n v="1"/>
    <m/>
    <x v="1347"/>
    <x v="241"/>
    <x v="1"/>
    <s v="G"/>
  </r>
  <r>
    <m/>
    <x v="56"/>
    <x v="24"/>
    <x v="192"/>
    <m/>
    <m/>
    <x v="0"/>
    <m/>
    <x v="1"/>
    <x v="149"/>
    <s v="Kingery"/>
    <s v="Scott"/>
    <s v="Phillies"/>
    <s v="SS"/>
    <m/>
    <n v="1"/>
    <m/>
    <x v="341"/>
    <x v="477"/>
    <x v="1"/>
    <s v="G"/>
  </r>
  <r>
    <s v="TL"/>
    <x v="56"/>
    <x v="24"/>
    <x v="192"/>
    <m/>
    <m/>
    <x v="0"/>
    <m/>
    <x v="1"/>
    <x v="643"/>
    <s v="Torres"/>
    <s v="Gleyber"/>
    <s v="Yankees"/>
    <s v="2B"/>
    <n v="24"/>
    <n v="1"/>
    <n v="2"/>
    <x v="685"/>
    <x v="477"/>
    <x v="1"/>
    <s v="E $1"/>
  </r>
  <r>
    <m/>
    <x v="56"/>
    <x v="24"/>
    <x v="192"/>
    <m/>
    <m/>
    <x v="0"/>
    <m/>
    <x v="1"/>
    <x v="1018"/>
    <s v="Cooper"/>
    <s v="Garrett"/>
    <s v="Marlins"/>
    <s v="1B"/>
    <m/>
    <n v="1"/>
    <m/>
    <x v="1067"/>
    <x v="477"/>
    <x v="1"/>
    <s v="G"/>
  </r>
  <r>
    <m/>
    <x v="56"/>
    <x v="24"/>
    <x v="192"/>
    <m/>
    <m/>
    <x v="0"/>
    <m/>
    <x v="1"/>
    <x v="285"/>
    <s v="Suarez"/>
    <s v="Andrew"/>
    <s v="Giants"/>
    <s v="P"/>
    <m/>
    <n v="1"/>
    <m/>
    <x v="405"/>
    <x v="477"/>
    <x v="1"/>
    <s v="G"/>
  </r>
  <r>
    <m/>
    <x v="56"/>
    <x v="24"/>
    <x v="192"/>
    <m/>
    <m/>
    <x v="0"/>
    <m/>
    <x v="1"/>
    <x v="153"/>
    <s v="Lucchesi"/>
    <s v="Joey"/>
    <s v="Padres"/>
    <s v="P"/>
    <m/>
    <n v="1"/>
    <m/>
    <x v="1319"/>
    <x v="477"/>
    <x v="1"/>
    <s v="G"/>
  </r>
  <r>
    <m/>
    <x v="56"/>
    <x v="24"/>
    <x v="192"/>
    <m/>
    <m/>
    <x v="0"/>
    <m/>
    <x v="1"/>
    <x v="154"/>
    <s v="Soroka"/>
    <s v="Mike"/>
    <s v="Braves"/>
    <s v="P"/>
    <n v="23"/>
    <n v="1"/>
    <m/>
    <x v="414"/>
    <x v="477"/>
    <x v="1"/>
    <s v="G"/>
  </r>
  <r>
    <m/>
    <x v="56"/>
    <x v="24"/>
    <x v="192"/>
    <m/>
    <m/>
    <x v="0"/>
    <m/>
    <x v="1"/>
    <x v="1020"/>
    <s v="Carle"/>
    <s v="Shane"/>
    <s v="Braves"/>
    <s v="P"/>
    <m/>
    <n v="1"/>
    <m/>
    <x v="1348"/>
    <x v="477"/>
    <x v="1"/>
    <s v="G"/>
  </r>
  <r>
    <m/>
    <x v="56"/>
    <x v="24"/>
    <x v="192"/>
    <m/>
    <m/>
    <x v="0"/>
    <m/>
    <x v="1"/>
    <x v="2169"/>
    <s v="Gonzalez"/>
    <s v="Merandy"/>
    <s v="Marlins"/>
    <s v="P"/>
    <m/>
    <n v="1"/>
    <m/>
    <x v="1097"/>
    <x v="477"/>
    <x v="1"/>
    <s v="G"/>
  </r>
  <r>
    <m/>
    <x v="56"/>
    <x v="44"/>
    <x v="0"/>
    <m/>
    <m/>
    <x v="0"/>
    <m/>
    <x v="1"/>
    <x v="2170"/>
    <s v="Williams"/>
    <s v="Nick"/>
    <s v="Phillies"/>
    <s v="OF"/>
    <n v="27"/>
    <n v="1"/>
    <m/>
    <x v="452"/>
    <x v="352"/>
    <x v="1"/>
    <s v="G"/>
  </r>
  <r>
    <m/>
    <x v="56"/>
    <x v="44"/>
    <x v="0"/>
    <m/>
    <m/>
    <x v="0"/>
    <m/>
    <x v="1"/>
    <x v="2171"/>
    <s v="Calhoun"/>
    <s v="Willie"/>
    <s v="Rangers"/>
    <s v="OF"/>
    <m/>
    <n v="1"/>
    <m/>
    <x v="664"/>
    <x v="352"/>
    <x v="1"/>
    <s v="G"/>
  </r>
  <r>
    <m/>
    <x v="56"/>
    <x v="44"/>
    <x v="0"/>
    <m/>
    <m/>
    <x v="0"/>
    <m/>
    <x v="1"/>
    <x v="2172"/>
    <s v="Soroka"/>
    <s v="Mike"/>
    <s v="Braves"/>
    <s v="P"/>
    <n v="23"/>
    <n v="1"/>
    <m/>
    <x v="414"/>
    <x v="352"/>
    <x v="1"/>
    <s v="G"/>
  </r>
  <r>
    <m/>
    <x v="56"/>
    <x v="44"/>
    <x v="0"/>
    <m/>
    <m/>
    <x v="0"/>
    <m/>
    <x v="1"/>
    <x v="2173"/>
    <s v="Frazier"/>
    <s v="Clint"/>
    <s v="Yankees"/>
    <s v="OF"/>
    <m/>
    <n v="1"/>
    <n v="0.25"/>
    <x v="658"/>
    <x v="352"/>
    <x v="2"/>
    <s v="F $.25"/>
  </r>
  <r>
    <m/>
    <x v="56"/>
    <x v="44"/>
    <x v="0"/>
    <m/>
    <m/>
    <x v="0"/>
    <m/>
    <x v="1"/>
    <x v="2174"/>
    <s v="Acuna Jr."/>
    <s v="Ronald"/>
    <s v="Braves"/>
    <s v="OF"/>
    <m/>
    <n v="1"/>
    <n v="1"/>
    <x v="703"/>
    <x v="352"/>
    <x v="1"/>
    <s v="E $1"/>
  </r>
  <r>
    <m/>
    <x v="56"/>
    <x v="44"/>
    <x v="0"/>
    <m/>
    <m/>
    <x v="0"/>
    <m/>
    <x v="1"/>
    <x v="2175"/>
    <s v="Anderson"/>
    <s v="Brian"/>
    <s v="Marlins"/>
    <s v="3B"/>
    <n v="27"/>
    <n v="1"/>
    <n v="0.25"/>
    <x v="625"/>
    <x v="352"/>
    <x v="1"/>
    <s v="F $.25"/>
  </r>
  <r>
    <m/>
    <x v="56"/>
    <x v="44"/>
    <x v="0"/>
    <m/>
    <m/>
    <x v="0"/>
    <m/>
    <x v="1"/>
    <x v="1563"/>
    <s v="O'Neill"/>
    <s v="Tyler"/>
    <s v="Cardinals"/>
    <s v="OF"/>
    <n v="25"/>
    <n v="1"/>
    <m/>
    <x v="905"/>
    <x v="352"/>
    <x v="1"/>
    <s v="G"/>
  </r>
  <r>
    <m/>
    <x v="56"/>
    <x v="44"/>
    <x v="0"/>
    <m/>
    <m/>
    <x v="0"/>
    <m/>
    <x v="1"/>
    <x v="1568"/>
    <s v="Hicks"/>
    <s v="Jordan"/>
    <s v="Cardinals"/>
    <s v="P"/>
    <m/>
    <n v="1"/>
    <m/>
    <x v="1115"/>
    <x v="352"/>
    <x v="1"/>
    <s v="G"/>
  </r>
  <r>
    <m/>
    <x v="56"/>
    <x v="44"/>
    <x v="0"/>
    <m/>
    <m/>
    <x v="0"/>
    <m/>
    <x v="1"/>
    <x v="2176"/>
    <s v="Albies"/>
    <s v="Ozzie"/>
    <s v="Braves"/>
    <s v="2B"/>
    <m/>
    <n v="1"/>
    <n v="0.5"/>
    <x v="946"/>
    <x v="352"/>
    <x v="1"/>
    <s v="F $.25"/>
  </r>
  <r>
    <m/>
    <x v="56"/>
    <x v="44"/>
    <x v="0"/>
    <m/>
    <m/>
    <x v="0"/>
    <m/>
    <x v="1"/>
    <x v="2177"/>
    <s v="Flaherty"/>
    <s v="Jack"/>
    <s v="Cardinals"/>
    <s v="P"/>
    <m/>
    <n v="1"/>
    <m/>
    <x v="694"/>
    <x v="352"/>
    <x v="1"/>
    <s v="G"/>
  </r>
  <r>
    <m/>
    <x v="56"/>
    <x v="44"/>
    <x v="0"/>
    <m/>
    <m/>
    <x v="0"/>
    <m/>
    <x v="1"/>
    <x v="1585"/>
    <s v="Sisco"/>
    <s v="Chance"/>
    <s v="Orioles"/>
    <s v="C"/>
    <m/>
    <n v="1"/>
    <m/>
    <x v="634"/>
    <x v="352"/>
    <x v="1"/>
    <s v="G"/>
  </r>
  <r>
    <m/>
    <x v="56"/>
    <x v="44"/>
    <x v="0"/>
    <m/>
    <m/>
    <x v="0"/>
    <m/>
    <x v="1"/>
    <x v="1589"/>
    <s v="Davis"/>
    <s v="JD"/>
    <s v="Astros"/>
    <s v="3B"/>
    <m/>
    <n v="1"/>
    <m/>
    <x v="686"/>
    <x v="352"/>
    <x v="1"/>
    <s v="G"/>
  </r>
  <r>
    <m/>
    <x v="56"/>
    <x v="44"/>
    <x v="0"/>
    <m/>
    <m/>
    <x v="0"/>
    <m/>
    <x v="1"/>
    <x v="2178"/>
    <s v="Smith"/>
    <s v="Dominic"/>
    <s v="Mets"/>
    <s v="1B"/>
    <m/>
    <n v="1"/>
    <m/>
    <x v="675"/>
    <x v="352"/>
    <x v="1"/>
    <s v="G"/>
  </r>
  <r>
    <m/>
    <x v="56"/>
    <x v="44"/>
    <x v="0"/>
    <s v="Snowflake"/>
    <m/>
    <x v="0"/>
    <m/>
    <x v="1"/>
    <x v="1591"/>
    <s v="Robles"/>
    <s v="Victor"/>
    <s v="Nationals"/>
    <s v="OF"/>
    <n v="23"/>
    <n v="1"/>
    <n v="0.25"/>
    <x v="680"/>
    <x v="478"/>
    <x v="1"/>
    <s v="F $.25"/>
  </r>
  <r>
    <m/>
    <x v="56"/>
    <x v="44"/>
    <x v="0"/>
    <m/>
    <m/>
    <x v="0"/>
    <m/>
    <x v="1"/>
    <x v="1591"/>
    <s v="Robles"/>
    <s v="Victor"/>
    <s v="Nationals"/>
    <s v="OF"/>
    <n v="23"/>
    <n v="1"/>
    <n v="0.25"/>
    <x v="680"/>
    <x v="352"/>
    <x v="1"/>
    <s v="F $.25"/>
  </r>
  <r>
    <s v="Topps4"/>
    <x v="56"/>
    <x v="0"/>
    <x v="193"/>
    <m/>
    <m/>
    <x v="0"/>
    <m/>
    <x v="0"/>
    <x v="2179"/>
    <s v="Judge"/>
    <s v="Aaron"/>
    <s v="Yankees"/>
    <s v="OF"/>
    <m/>
    <n v="1"/>
    <n v="5"/>
    <x v="639"/>
    <x v="479"/>
    <x v="2"/>
    <s v="D $5"/>
  </r>
  <r>
    <s v="Topps4"/>
    <x v="56"/>
    <x v="0"/>
    <x v="193"/>
    <m/>
    <m/>
    <x v="0"/>
    <m/>
    <x v="1"/>
    <x v="2180"/>
    <s v="McMahon"/>
    <s v="Ryan"/>
    <s v="Rockies"/>
    <s v="1B"/>
    <m/>
    <n v="1"/>
    <m/>
    <x v="1072"/>
    <x v="480"/>
    <x v="1"/>
    <s v="G"/>
  </r>
  <r>
    <s v="Topps4"/>
    <x v="56"/>
    <x v="0"/>
    <x v="193"/>
    <m/>
    <m/>
    <x v="0"/>
    <m/>
    <x v="1"/>
    <x v="2181"/>
    <s v="Davis"/>
    <s v="JD"/>
    <s v="Astros"/>
    <s v="3B"/>
    <m/>
    <n v="1"/>
    <m/>
    <x v="686"/>
    <x v="480"/>
    <x v="1"/>
    <s v="G"/>
  </r>
  <r>
    <s v="Topps4"/>
    <x v="56"/>
    <x v="0"/>
    <x v="193"/>
    <m/>
    <m/>
    <x v="0"/>
    <m/>
    <x v="1"/>
    <x v="2182"/>
    <s v="Granite"/>
    <s v="Zack"/>
    <s v="Twins"/>
    <s v="OF"/>
    <m/>
    <n v="1"/>
    <m/>
    <x v="1055"/>
    <x v="480"/>
    <x v="1"/>
    <s v="G"/>
  </r>
  <r>
    <s v="Topps4"/>
    <x v="56"/>
    <x v="0"/>
    <x v="193"/>
    <m/>
    <m/>
    <x v="0"/>
    <m/>
    <x v="0"/>
    <x v="2183"/>
    <s v="Altuve"/>
    <s v="Jose"/>
    <s v="Astros"/>
    <s v="2B"/>
    <m/>
    <n v="1"/>
    <n v="0.25"/>
    <x v="320"/>
    <x v="479"/>
    <x v="2"/>
    <s v="F $.25"/>
  </r>
  <r>
    <s v="Topps4"/>
    <x v="56"/>
    <x v="0"/>
    <x v="193"/>
    <m/>
    <m/>
    <x v="0"/>
    <m/>
    <x v="0"/>
    <x v="2184"/>
    <s v="Nola"/>
    <s v="Aaron"/>
    <s v="Phillies"/>
    <s v="P"/>
    <m/>
    <n v="1"/>
    <n v="0.25"/>
    <x v="345"/>
    <x v="479"/>
    <x v="1"/>
    <s v="F $.25"/>
  </r>
  <r>
    <s v="Topps4"/>
    <x v="56"/>
    <x v="0"/>
    <x v="193"/>
    <m/>
    <m/>
    <x v="0"/>
    <m/>
    <x v="0"/>
    <x v="2185"/>
    <s v="Renfroe"/>
    <s v="Hunter"/>
    <s v="Padres"/>
    <s v="OF"/>
    <m/>
    <n v="1"/>
    <m/>
    <x v="651"/>
    <x v="479"/>
    <x v="1"/>
    <s v="G"/>
  </r>
  <r>
    <s v="Topps4"/>
    <x v="56"/>
    <x v="0"/>
    <x v="193"/>
    <m/>
    <m/>
    <x v="0"/>
    <m/>
    <x v="0"/>
    <x v="1606"/>
    <s v="Bell"/>
    <s v="Josh"/>
    <s v="Pirates"/>
    <s v="1B"/>
    <m/>
    <n v="1"/>
    <m/>
    <x v="909"/>
    <x v="479"/>
    <x v="1"/>
    <s v="G"/>
  </r>
  <r>
    <s v="Topps4"/>
    <x v="56"/>
    <x v="0"/>
    <x v="193"/>
    <m/>
    <m/>
    <x v="0"/>
    <m/>
    <x v="1"/>
    <x v="2186"/>
    <s v="Maples"/>
    <s v="Dillon"/>
    <s v="Cubs"/>
    <s v="P"/>
    <m/>
    <n v="1"/>
    <m/>
    <x v="1349"/>
    <x v="480"/>
    <x v="1"/>
    <s v="G"/>
  </r>
  <r>
    <s v="Topps4"/>
    <x v="56"/>
    <x v="0"/>
    <x v="194"/>
    <m/>
    <m/>
    <x v="0"/>
    <m/>
    <x v="0"/>
    <x v="2187"/>
    <s v="Betts"/>
    <s v="Mookie"/>
    <s v="Red Sox"/>
    <m/>
    <m/>
    <n v="1"/>
    <n v="1.25"/>
    <x v="331"/>
    <x v="481"/>
    <x v="2"/>
    <s v="E $1"/>
  </r>
  <r>
    <m/>
    <x v="56"/>
    <x v="0"/>
    <x v="195"/>
    <m/>
    <m/>
    <x v="0"/>
    <m/>
    <x v="1"/>
    <x v="2188"/>
    <s v="Kingery"/>
    <s v="Scott"/>
    <s v="Phillies"/>
    <s v="2B"/>
    <m/>
    <n v="1"/>
    <m/>
    <x v="341"/>
    <x v="482"/>
    <x v="1"/>
    <s v="G"/>
  </r>
  <r>
    <m/>
    <x v="56"/>
    <x v="0"/>
    <x v="195"/>
    <m/>
    <m/>
    <x v="0"/>
    <m/>
    <x v="1"/>
    <x v="2189"/>
    <s v="Hicks"/>
    <s v="Jordan"/>
    <s v="Cardinals"/>
    <s v="P"/>
    <m/>
    <n v="1"/>
    <m/>
    <x v="1115"/>
    <x v="482"/>
    <x v="1"/>
    <s v="G"/>
  </r>
  <r>
    <s v="Topps4"/>
    <x v="56"/>
    <x v="0"/>
    <x v="195"/>
    <m/>
    <m/>
    <x v="0"/>
    <m/>
    <x v="1"/>
    <x v="2190"/>
    <s v="Hays"/>
    <s v="Austin"/>
    <s v="Orioles"/>
    <s v="OF"/>
    <m/>
    <n v="1"/>
    <m/>
    <x v="1062"/>
    <x v="482"/>
    <x v="1"/>
    <s v="G"/>
  </r>
  <r>
    <m/>
    <x v="56"/>
    <x v="0"/>
    <x v="195"/>
    <m/>
    <m/>
    <x v="0"/>
    <m/>
    <x v="0"/>
    <x v="2191"/>
    <s v="Yelich"/>
    <s v="Christian"/>
    <s v="Brewers"/>
    <s v="OF"/>
    <m/>
    <n v="1"/>
    <n v="0.25"/>
    <x v="330"/>
    <x v="483"/>
    <x v="2"/>
    <s v="F $.25"/>
  </r>
  <r>
    <s v="Topps4"/>
    <x v="56"/>
    <x v="0"/>
    <x v="195"/>
    <m/>
    <m/>
    <x v="0"/>
    <m/>
    <x v="1"/>
    <x v="2192"/>
    <s v="Frazier"/>
    <s v="Clint"/>
    <s v="Yankees"/>
    <s v="OF"/>
    <m/>
    <n v="1"/>
    <m/>
    <x v="658"/>
    <x v="482"/>
    <x v="2"/>
    <s v="G"/>
  </r>
  <r>
    <s v="TL"/>
    <x v="56"/>
    <x v="0"/>
    <x v="195"/>
    <m/>
    <m/>
    <x v="0"/>
    <m/>
    <x v="1"/>
    <x v="2193"/>
    <s v="Hoskins"/>
    <s v="Rhys"/>
    <s v="Phillies"/>
    <s v="1B/OF"/>
    <n v="27"/>
    <n v="1"/>
    <n v="2.5"/>
    <x v="332"/>
    <x v="482"/>
    <x v="2"/>
    <s v="E $1"/>
  </r>
  <r>
    <m/>
    <x v="56"/>
    <x v="0"/>
    <x v="195"/>
    <m/>
    <m/>
    <x v="0"/>
    <m/>
    <x v="1"/>
    <x v="2194"/>
    <s v="Flaherty"/>
    <s v="Jack"/>
    <s v="Cardinals"/>
    <s v="P"/>
    <m/>
    <n v="1"/>
    <m/>
    <x v="694"/>
    <x v="482"/>
    <x v="1"/>
    <s v="G"/>
  </r>
  <r>
    <m/>
    <x v="56"/>
    <x v="0"/>
    <x v="195"/>
    <m/>
    <m/>
    <x v="0"/>
    <m/>
    <x v="0"/>
    <x v="2195"/>
    <s v="Trout"/>
    <s v="Mike"/>
    <s v="Angels"/>
    <s v="OF"/>
    <m/>
    <n v="1"/>
    <n v="1"/>
    <x v="316"/>
    <x v="483"/>
    <x v="2"/>
    <s v="E $1"/>
  </r>
  <r>
    <s v="Topps4"/>
    <x v="56"/>
    <x v="0"/>
    <x v="195"/>
    <m/>
    <m/>
    <x v="0"/>
    <m/>
    <x v="0"/>
    <x v="2196"/>
    <s v="Benintendi"/>
    <s v="Andrew"/>
    <s v="Red Sox"/>
    <s v="OF"/>
    <m/>
    <n v="1"/>
    <n v="1.5"/>
    <x v="410"/>
    <x v="483"/>
    <x v="4"/>
    <s v="E $1"/>
  </r>
  <r>
    <m/>
    <x v="56"/>
    <x v="0"/>
    <x v="195"/>
    <m/>
    <m/>
    <x v="0"/>
    <m/>
    <x v="0"/>
    <x v="2197"/>
    <s v="Judge"/>
    <s v="Aaron"/>
    <s v="Yankees"/>
    <s v="OF"/>
    <m/>
    <n v="1"/>
    <n v="0.5"/>
    <x v="639"/>
    <x v="483"/>
    <x v="2"/>
    <s v="F $.25"/>
  </r>
  <r>
    <s v="Topps4"/>
    <x v="56"/>
    <x v="0"/>
    <x v="195"/>
    <m/>
    <m/>
    <x v="0"/>
    <m/>
    <x v="0"/>
    <x v="2198"/>
    <s v="Swanson"/>
    <s v="Dansby"/>
    <s v="Braves"/>
    <s v="SS"/>
    <m/>
    <n v="1"/>
    <m/>
    <x v="468"/>
    <x v="483"/>
    <x v="1"/>
    <s v="G"/>
  </r>
  <r>
    <m/>
    <x v="56"/>
    <x v="0"/>
    <x v="195"/>
    <m/>
    <m/>
    <x v="0"/>
    <m/>
    <x v="1"/>
    <x v="2199"/>
    <s v="Hoskins"/>
    <s v="Rhys"/>
    <s v="Phillies"/>
    <s v="OF"/>
    <n v="27"/>
    <n v="1"/>
    <n v="1"/>
    <x v="332"/>
    <x v="482"/>
    <x v="2"/>
    <s v="E $1"/>
  </r>
  <r>
    <s v="Topps4"/>
    <x v="56"/>
    <x v="0"/>
    <x v="195"/>
    <m/>
    <m/>
    <x v="0"/>
    <m/>
    <x v="0"/>
    <x v="2200"/>
    <s v="Turner"/>
    <s v="Trea"/>
    <s v="Nationals"/>
    <s v="SS"/>
    <m/>
    <n v="1"/>
    <m/>
    <x v="389"/>
    <x v="483"/>
    <x v="2"/>
    <s v="G"/>
  </r>
  <r>
    <s v="Topps4"/>
    <x v="56"/>
    <x v="0"/>
    <x v="195"/>
    <m/>
    <m/>
    <x v="0"/>
    <m/>
    <x v="0"/>
    <x v="2201"/>
    <s v="Seager"/>
    <s v="Corey"/>
    <s v="Dodgers"/>
    <s v="SS"/>
    <m/>
    <n v="1"/>
    <n v="1.25"/>
    <x v="395"/>
    <x v="483"/>
    <x v="2"/>
    <s v="E $1"/>
  </r>
  <r>
    <s v="Topps4"/>
    <x v="56"/>
    <x v="0"/>
    <x v="195"/>
    <m/>
    <m/>
    <x v="0"/>
    <m/>
    <x v="0"/>
    <x v="2202"/>
    <s v="Russell"/>
    <s v="Addison"/>
    <s v="Cubs"/>
    <s v="SS"/>
    <m/>
    <n v="1"/>
    <m/>
    <x v="565"/>
    <x v="483"/>
    <x v="2"/>
    <s v="G"/>
  </r>
  <r>
    <s v="Topps4"/>
    <x v="56"/>
    <x v="0"/>
    <x v="195"/>
    <m/>
    <m/>
    <x v="0"/>
    <m/>
    <x v="0"/>
    <x v="2203"/>
    <s v="Altuve"/>
    <s v="Jose"/>
    <s v="Astros"/>
    <s v="2B"/>
    <m/>
    <n v="1"/>
    <n v="0.25"/>
    <x v="320"/>
    <x v="483"/>
    <x v="2"/>
    <s v="F $.25"/>
  </r>
  <r>
    <s v="Topps4"/>
    <x v="56"/>
    <x v="0"/>
    <x v="195"/>
    <m/>
    <m/>
    <x v="0"/>
    <m/>
    <x v="0"/>
    <x v="2204"/>
    <s v="Kershaw"/>
    <s v="Clayton"/>
    <s v="Dodgers"/>
    <s v="P"/>
    <m/>
    <n v="1"/>
    <n v="0.25"/>
    <x v="281"/>
    <x v="483"/>
    <x v="2"/>
    <s v="F $.25"/>
  </r>
  <r>
    <s v="Topps4"/>
    <x v="56"/>
    <x v="0"/>
    <x v="195"/>
    <m/>
    <m/>
    <x v="0"/>
    <m/>
    <x v="0"/>
    <x v="2205"/>
    <s v="Sanchez"/>
    <s v="Gary"/>
    <s v="Yankees"/>
    <s v="C"/>
    <m/>
    <n v="1"/>
    <n v="0.25"/>
    <x v="394"/>
    <x v="483"/>
    <x v="2"/>
    <s v="F $.25"/>
  </r>
  <r>
    <s v="Topps4"/>
    <x v="56"/>
    <x v="0"/>
    <x v="195"/>
    <m/>
    <m/>
    <x v="0"/>
    <m/>
    <x v="0"/>
    <x v="2206"/>
    <s v="Suzuki"/>
    <s v="Ichiro"/>
    <s v="Marlins"/>
    <s v="OF"/>
    <m/>
    <n v="1"/>
    <n v="0.25"/>
    <x v="238"/>
    <x v="483"/>
    <x v="2"/>
    <s v="F $.25"/>
  </r>
  <r>
    <s v="Topps4"/>
    <x v="56"/>
    <x v="0"/>
    <x v="196"/>
    <m/>
    <m/>
    <x v="0"/>
    <m/>
    <x v="0"/>
    <x v="2207"/>
    <s v="Suzuki"/>
    <s v="Ichiro"/>
    <s v="Mariners"/>
    <s v="OF"/>
    <m/>
    <n v="1"/>
    <n v="0.25"/>
    <x v="238"/>
    <x v="484"/>
    <x v="2"/>
    <s v="F $.25"/>
  </r>
  <r>
    <s v="Topps4"/>
    <x v="56"/>
    <x v="0"/>
    <x v="196"/>
    <m/>
    <m/>
    <x v="0"/>
    <m/>
    <x v="0"/>
    <x v="2208"/>
    <s v="Bellinger"/>
    <s v="Cody"/>
    <s v="Dodgers"/>
    <m/>
    <m/>
    <n v="1"/>
    <n v="0.25"/>
    <x v="729"/>
    <x v="484"/>
    <x v="4"/>
    <s v="F $.25"/>
  </r>
  <r>
    <s v="Topps4"/>
    <x v="56"/>
    <x v="0"/>
    <x v="196"/>
    <m/>
    <m/>
    <x v="0"/>
    <m/>
    <x v="0"/>
    <x v="2209"/>
    <s v="DeJong"/>
    <s v="Paul"/>
    <s v="Cardinals"/>
    <m/>
    <m/>
    <n v="1"/>
    <m/>
    <x v="404"/>
    <x v="484"/>
    <x v="1"/>
    <s v="G"/>
  </r>
  <r>
    <s v="Topps4"/>
    <x v="56"/>
    <x v="0"/>
    <x v="197"/>
    <m/>
    <m/>
    <x v="0"/>
    <m/>
    <x v="0"/>
    <x v="2210"/>
    <s v="Trout"/>
    <s v="Mike"/>
    <s v="Angels"/>
    <s v="OF"/>
    <m/>
    <n v="1"/>
    <n v="1"/>
    <x v="316"/>
    <x v="485"/>
    <x v="2"/>
    <s v="E $1"/>
  </r>
  <r>
    <s v="Topps4"/>
    <x v="56"/>
    <x v="0"/>
    <x v="0"/>
    <m/>
    <m/>
    <x v="10"/>
    <m/>
    <x v="0"/>
    <x v="144"/>
    <s v="Jackson"/>
    <s v="Reggie"/>
    <s v="Yankees"/>
    <s v="OF"/>
    <s v="PC"/>
    <n v="1"/>
    <n v="1"/>
    <x v="52"/>
    <x v="486"/>
    <x v="0"/>
    <s v="E $1"/>
  </r>
  <r>
    <s v="Topps4"/>
    <x v="56"/>
    <x v="0"/>
    <x v="0"/>
    <m/>
    <m/>
    <x v="0"/>
    <m/>
    <x v="0"/>
    <x v="90"/>
    <s v="Yelich"/>
    <s v="Christian"/>
    <s v="Marlins"/>
    <s v="OF"/>
    <m/>
    <n v="1"/>
    <n v="0.25"/>
    <x v="330"/>
    <x v="2"/>
    <x v="2"/>
    <s v="F $.25"/>
  </r>
  <r>
    <s v="Topps4"/>
    <x v="56"/>
    <x v="0"/>
    <x v="0"/>
    <s v="Foil"/>
    <m/>
    <x v="0"/>
    <m/>
    <x v="1"/>
    <x v="345"/>
    <s v="Cooper"/>
    <s v="Garrett"/>
    <s v="Yankees"/>
    <s v="1B"/>
    <m/>
    <n v="1"/>
    <m/>
    <x v="1067"/>
    <x v="487"/>
    <x v="1"/>
    <s v="G"/>
  </r>
  <r>
    <s v="Topps4"/>
    <x v="56"/>
    <x v="0"/>
    <x v="0"/>
    <s v="Gold"/>
    <s v="/2018"/>
    <x v="0"/>
    <m/>
    <x v="1"/>
    <x v="217"/>
    <s v="Anderson"/>
    <s v="Brian"/>
    <s v="Marlins"/>
    <s v="3B"/>
    <n v="27"/>
    <n v="1"/>
    <m/>
    <x v="625"/>
    <x v="488"/>
    <x v="1"/>
    <s v="G"/>
  </r>
  <r>
    <s v="Topps4"/>
    <x v="56"/>
    <x v="0"/>
    <x v="0"/>
    <s v="Foil"/>
    <m/>
    <x v="0"/>
    <m/>
    <x v="1"/>
    <x v="318"/>
    <s v="Gallagher"/>
    <s v="Cam"/>
    <s v="Royals"/>
    <s v="C"/>
    <m/>
    <n v="1"/>
    <m/>
    <x v="1350"/>
    <x v="487"/>
    <x v="1"/>
    <s v="G"/>
  </r>
  <r>
    <s v="Topps4"/>
    <x v="56"/>
    <x v="0"/>
    <x v="0"/>
    <m/>
    <m/>
    <x v="0"/>
    <m/>
    <x v="0"/>
    <x v="194"/>
    <s v="Altuve"/>
    <s v="Jose"/>
    <s v="Astros"/>
    <s v="2B"/>
    <m/>
    <n v="1"/>
    <n v="0.25"/>
    <x v="320"/>
    <x v="2"/>
    <x v="2"/>
    <s v="F $.25"/>
  </r>
  <r>
    <s v="Topps4"/>
    <x v="56"/>
    <x v="0"/>
    <x v="0"/>
    <s v="Gold"/>
    <s v="/2018"/>
    <x v="0"/>
    <m/>
    <x v="0"/>
    <x v="1013"/>
    <s v="Pinder"/>
    <s v="Chad"/>
    <s v="Athletics"/>
    <s v="2B/OF"/>
    <m/>
    <n v="1"/>
    <m/>
    <x v="456"/>
    <x v="489"/>
    <x v="1"/>
    <s v="G"/>
  </r>
  <r>
    <s v="Topps4"/>
    <x v="56"/>
    <x v="0"/>
    <x v="0"/>
    <s v="Gold"/>
    <s v="/2018"/>
    <x v="0"/>
    <m/>
    <x v="1"/>
    <x v="485"/>
    <s v="Caratini"/>
    <s v="Victor"/>
    <s v="Cubs"/>
    <s v="C"/>
    <m/>
    <n v="1"/>
    <m/>
    <x v="1136"/>
    <x v="488"/>
    <x v="1"/>
    <s v="G"/>
  </r>
  <r>
    <s v="Topps4"/>
    <x v="56"/>
    <x v="0"/>
    <x v="0"/>
    <s v="Gold"/>
    <s v="/2018"/>
    <x v="0"/>
    <m/>
    <x v="1"/>
    <x v="2211"/>
    <s v="Luplow"/>
    <s v="Jordan"/>
    <s v="Pirates"/>
    <s v="OF"/>
    <m/>
    <n v="1"/>
    <m/>
    <x v="1351"/>
    <x v="488"/>
    <x v="1"/>
    <s v="G"/>
  </r>
  <r>
    <s v="Topps4"/>
    <x v="56"/>
    <x v="0"/>
    <x v="0"/>
    <s v="Black"/>
    <s v="/67"/>
    <x v="0"/>
    <m/>
    <x v="1"/>
    <x v="249"/>
    <s v="Rios"/>
    <s v="Yacksel"/>
    <s v="Phillies"/>
    <s v="P"/>
    <m/>
    <n v="1"/>
    <m/>
    <x v="1352"/>
    <x v="490"/>
    <x v="1"/>
    <s v="G"/>
  </r>
  <r>
    <s v="Topps4"/>
    <x v="56"/>
    <x v="0"/>
    <x v="0"/>
    <m/>
    <m/>
    <x v="0"/>
    <m/>
    <x v="0"/>
    <x v="49"/>
    <s v="Judge"/>
    <s v="Aaron"/>
    <s v="Yankees"/>
    <s v="OF"/>
    <m/>
    <n v="1"/>
    <n v="3"/>
    <x v="639"/>
    <x v="2"/>
    <x v="2"/>
    <s v="E $1"/>
  </r>
  <r>
    <s v="Topps4"/>
    <x v="56"/>
    <x v="0"/>
    <x v="0"/>
    <m/>
    <m/>
    <x v="0"/>
    <m/>
    <x v="1"/>
    <x v="72"/>
    <s v="Smith"/>
    <s v="Dominic"/>
    <s v="Mets"/>
    <s v="1B"/>
    <m/>
    <n v="1"/>
    <m/>
    <x v="675"/>
    <x v="1"/>
    <x v="1"/>
    <s v="G"/>
  </r>
  <r>
    <s v="TL"/>
    <x v="56"/>
    <x v="0"/>
    <x v="0"/>
    <m/>
    <m/>
    <x v="0"/>
    <m/>
    <x v="1"/>
    <x v="128"/>
    <s v="Frazier"/>
    <s v="Clint"/>
    <s v="Yankees"/>
    <s v="OF"/>
    <m/>
    <n v="1"/>
    <n v="3"/>
    <x v="658"/>
    <x v="1"/>
    <x v="2"/>
    <s v="E $1"/>
  </r>
  <r>
    <s v="TL"/>
    <x v="56"/>
    <x v="0"/>
    <x v="0"/>
    <m/>
    <m/>
    <x v="14"/>
    <m/>
    <x v="1"/>
    <x v="2212"/>
    <s v="Frazier"/>
    <s v="Clint"/>
    <s v="Yankees"/>
    <s v="OF"/>
    <m/>
    <n v="1"/>
    <m/>
    <x v="658"/>
    <x v="491"/>
    <x v="2"/>
    <s v="G"/>
  </r>
  <r>
    <s v="Topps4"/>
    <x v="56"/>
    <x v="0"/>
    <x v="0"/>
    <m/>
    <m/>
    <x v="0"/>
    <m/>
    <x v="0"/>
    <x v="27"/>
    <s v="Lindor"/>
    <s v="Francisco"/>
    <s v="Indians"/>
    <s v="SS"/>
    <m/>
    <n v="1"/>
    <n v="0.75"/>
    <x v="374"/>
    <x v="2"/>
    <x v="4"/>
    <s v="F $.25"/>
  </r>
  <r>
    <s v="Topps4"/>
    <x v="56"/>
    <x v="0"/>
    <x v="0"/>
    <m/>
    <m/>
    <x v="0"/>
    <m/>
    <x v="0"/>
    <x v="265"/>
    <s v="Nola"/>
    <s v="Aaron"/>
    <s v="Phillies"/>
    <s v="P"/>
    <m/>
    <n v="1"/>
    <n v="0.25"/>
    <x v="345"/>
    <x v="2"/>
    <x v="1"/>
    <s v="F $.25"/>
  </r>
  <r>
    <s v="TL"/>
    <x v="56"/>
    <x v="0"/>
    <x v="0"/>
    <m/>
    <m/>
    <x v="0"/>
    <m/>
    <x v="1"/>
    <x v="182"/>
    <s v="Devers"/>
    <s v="Rafael"/>
    <s v="Red Sox"/>
    <s v="3B"/>
    <m/>
    <n v="1"/>
    <n v="2"/>
    <x v="692"/>
    <x v="1"/>
    <x v="1"/>
    <s v="E $1"/>
  </r>
  <r>
    <s v="TL"/>
    <x v="56"/>
    <x v="0"/>
    <x v="0"/>
    <m/>
    <m/>
    <x v="14"/>
    <m/>
    <x v="1"/>
    <x v="2213"/>
    <s v="Devers"/>
    <s v="Rafael"/>
    <s v="Red Sox"/>
    <s v="3B"/>
    <m/>
    <n v="1"/>
    <n v="2"/>
    <x v="692"/>
    <x v="491"/>
    <x v="1"/>
    <s v="E $1"/>
  </r>
  <r>
    <s v="Topps4"/>
    <x v="56"/>
    <x v="0"/>
    <x v="0"/>
    <m/>
    <m/>
    <x v="0"/>
    <m/>
    <x v="0"/>
    <x v="28"/>
    <s v="Sale"/>
    <s v="Chris"/>
    <s v="Red Sox"/>
    <s v="P"/>
    <m/>
    <n v="1"/>
    <n v="0.25"/>
    <x v="294"/>
    <x v="2"/>
    <x v="2"/>
    <s v="F $.25"/>
  </r>
  <r>
    <s v="Topps4"/>
    <x v="56"/>
    <x v="0"/>
    <x v="0"/>
    <m/>
    <m/>
    <x v="0"/>
    <m/>
    <x v="1"/>
    <x v="37"/>
    <s v="Bader"/>
    <s v="Harrison"/>
    <s v="Cardinals"/>
    <s v="OF"/>
    <m/>
    <n v="1"/>
    <m/>
    <x v="709"/>
    <x v="1"/>
    <x v="1"/>
    <s v="G"/>
  </r>
  <r>
    <s v="Topps4"/>
    <x v="56"/>
    <x v="0"/>
    <x v="0"/>
    <m/>
    <m/>
    <x v="0"/>
    <m/>
    <x v="0"/>
    <x v="101"/>
    <s v="Machado"/>
    <s v="Manny"/>
    <s v="Orioles"/>
    <s v="3B"/>
    <m/>
    <n v="1"/>
    <n v="0.25"/>
    <x v="309"/>
    <x v="2"/>
    <x v="4"/>
    <s v="F $.25"/>
  </r>
  <r>
    <s v="Topps4"/>
    <x v="56"/>
    <x v="0"/>
    <x v="0"/>
    <m/>
    <m/>
    <x v="0"/>
    <m/>
    <x v="0"/>
    <x v="388"/>
    <s v="Renfroe"/>
    <s v="Hunter"/>
    <s v="Padres"/>
    <s v="OF"/>
    <m/>
    <n v="1"/>
    <m/>
    <x v="651"/>
    <x v="2"/>
    <x v="1"/>
    <s v="G"/>
  </r>
  <r>
    <s v="Topps4"/>
    <x v="56"/>
    <x v="0"/>
    <x v="0"/>
    <m/>
    <m/>
    <x v="0"/>
    <m/>
    <x v="0"/>
    <x v="102"/>
    <s v="Correa"/>
    <s v="Carlos"/>
    <s v="Astros"/>
    <s v="SS"/>
    <m/>
    <n v="1"/>
    <n v="0.75"/>
    <x v="378"/>
    <x v="2"/>
    <x v="2"/>
    <s v="F $.25"/>
  </r>
  <r>
    <s v="Topps4"/>
    <x v="56"/>
    <x v="0"/>
    <x v="0"/>
    <m/>
    <m/>
    <x v="0"/>
    <m/>
    <x v="0"/>
    <x v="184"/>
    <s v="Bellinger"/>
    <s v="Cody"/>
    <s v="Dodgers"/>
    <s v="1B"/>
    <m/>
    <n v="1"/>
    <n v="1.5"/>
    <x v="729"/>
    <x v="2"/>
    <x v="4"/>
    <s v="E $1"/>
  </r>
  <r>
    <s v="Topps4"/>
    <x v="56"/>
    <x v="0"/>
    <x v="0"/>
    <m/>
    <m/>
    <x v="0"/>
    <m/>
    <x v="0"/>
    <x v="481"/>
    <s v="Rodriguez"/>
    <s v="Eduardo"/>
    <s v="Red Sox"/>
    <s v="P"/>
    <m/>
    <n v="1"/>
    <m/>
    <x v="376"/>
    <x v="2"/>
    <x v="1"/>
    <s v="G"/>
  </r>
  <r>
    <s v="Topps4"/>
    <x v="56"/>
    <x v="0"/>
    <x v="0"/>
    <m/>
    <m/>
    <x v="0"/>
    <m/>
    <x v="0"/>
    <x v="700"/>
    <s v="Turner"/>
    <s v="Trea"/>
    <s v="Nationals"/>
    <s v="SS"/>
    <m/>
    <n v="1"/>
    <n v="0.75"/>
    <x v="389"/>
    <x v="2"/>
    <x v="2"/>
    <s v="F $.25"/>
  </r>
  <r>
    <s v="Topps4"/>
    <x v="56"/>
    <x v="0"/>
    <x v="0"/>
    <m/>
    <m/>
    <x v="0"/>
    <m/>
    <x v="0"/>
    <x v="17"/>
    <s v="Rizzo"/>
    <s v="Anthony"/>
    <s v="Cubs"/>
    <s v="1B"/>
    <m/>
    <n v="1"/>
    <n v="0.6"/>
    <x v="317"/>
    <x v="2"/>
    <x v="2"/>
    <s v="F $.25"/>
  </r>
  <r>
    <s v="Topps4"/>
    <x v="56"/>
    <x v="0"/>
    <x v="0"/>
    <m/>
    <m/>
    <x v="0"/>
    <m/>
    <x v="1"/>
    <x v="830"/>
    <s v="Hays"/>
    <s v="Austin"/>
    <s v="Orioles"/>
    <s v="OF"/>
    <m/>
    <n v="1"/>
    <n v="2"/>
    <x v="1062"/>
    <x v="1"/>
    <x v="1"/>
    <s v="E $1"/>
  </r>
  <r>
    <s v="TL"/>
    <x v="56"/>
    <x v="0"/>
    <x v="0"/>
    <m/>
    <m/>
    <x v="0"/>
    <m/>
    <x v="1"/>
    <x v="2214"/>
    <s v="Rosario"/>
    <s v="Amed"/>
    <s v="Mets"/>
    <s v="SS"/>
    <m/>
    <n v="1"/>
    <n v="1"/>
    <x v="682"/>
    <x v="1"/>
    <x v="1"/>
    <s v="E $1"/>
  </r>
  <r>
    <s v="TL"/>
    <x v="56"/>
    <x v="0"/>
    <x v="0"/>
    <m/>
    <m/>
    <x v="14"/>
    <m/>
    <x v="1"/>
    <x v="2215"/>
    <s v="Rosario"/>
    <s v="Amed"/>
    <s v="Mets"/>
    <s v="SS"/>
    <m/>
    <n v="1"/>
    <n v="1"/>
    <x v="682"/>
    <x v="491"/>
    <x v="1"/>
    <s v="E $1"/>
  </r>
  <r>
    <s v="Topps4"/>
    <x v="56"/>
    <x v="0"/>
    <x v="0"/>
    <m/>
    <m/>
    <x v="0"/>
    <m/>
    <x v="0"/>
    <x v="185"/>
    <s v="Osuna"/>
    <s v="Roberto"/>
    <s v="Blue Jays"/>
    <s v="P"/>
    <m/>
    <n v="1"/>
    <m/>
    <x v="368"/>
    <x v="2"/>
    <x v="2"/>
    <s v="G"/>
  </r>
  <r>
    <s v="Topps4"/>
    <x v="56"/>
    <x v="0"/>
    <x v="0"/>
    <m/>
    <m/>
    <x v="0"/>
    <m/>
    <x v="0"/>
    <x v="338"/>
    <s v="Senzatela"/>
    <s v="Antonio"/>
    <s v="Rockies"/>
    <s v="P"/>
    <m/>
    <n v="1"/>
    <m/>
    <x v="662"/>
    <x v="2"/>
    <x v="1"/>
    <s v="G"/>
  </r>
  <r>
    <s v="Topps4"/>
    <x v="56"/>
    <x v="0"/>
    <x v="0"/>
    <m/>
    <m/>
    <x v="0"/>
    <m/>
    <x v="0"/>
    <x v="157"/>
    <s v="Cabrera"/>
    <s v="Miguel"/>
    <s v="Tigers"/>
    <s v="1B"/>
    <m/>
    <n v="1"/>
    <n v="0.75"/>
    <x v="252"/>
    <x v="2"/>
    <x v="2"/>
    <s v="F $.25"/>
  </r>
  <r>
    <s v="Topps4"/>
    <x v="56"/>
    <x v="0"/>
    <x v="0"/>
    <m/>
    <m/>
    <x v="0"/>
    <m/>
    <x v="1"/>
    <x v="275"/>
    <s v="Flaherty"/>
    <s v="Jack"/>
    <s v="Cardinals"/>
    <s v="P"/>
    <m/>
    <n v="1"/>
    <m/>
    <x v="694"/>
    <x v="1"/>
    <x v="1"/>
    <s v="G"/>
  </r>
  <r>
    <s v="Topps4"/>
    <x v="56"/>
    <x v="0"/>
    <x v="0"/>
    <m/>
    <m/>
    <x v="0"/>
    <m/>
    <x v="1"/>
    <x v="31"/>
    <s v="Mahle"/>
    <s v="Tyler"/>
    <s v="Reds"/>
    <s v="P"/>
    <m/>
    <n v="1"/>
    <m/>
    <x v="1060"/>
    <x v="1"/>
    <x v="1"/>
    <s v="G"/>
  </r>
  <r>
    <s v="Topps4"/>
    <x v="56"/>
    <x v="0"/>
    <x v="0"/>
    <m/>
    <m/>
    <x v="0"/>
    <m/>
    <x v="0"/>
    <x v="380"/>
    <s v="Dahl"/>
    <s v="David"/>
    <s v="Rockies"/>
    <s v="OF"/>
    <m/>
    <n v="1"/>
    <m/>
    <x v="641"/>
    <x v="2"/>
    <x v="1"/>
    <s v="G"/>
  </r>
  <r>
    <s v="Topps4"/>
    <x v="56"/>
    <x v="0"/>
    <x v="0"/>
    <m/>
    <m/>
    <x v="0"/>
    <m/>
    <x v="1"/>
    <x v="718"/>
    <s v="Allen"/>
    <s v="Greg"/>
    <s v="Indians"/>
    <s v="OF"/>
    <m/>
    <n v="1"/>
    <m/>
    <x v="945"/>
    <x v="1"/>
    <x v="1"/>
    <s v="G"/>
  </r>
  <r>
    <s v="Topps4"/>
    <x v="56"/>
    <x v="0"/>
    <x v="0"/>
    <m/>
    <m/>
    <x v="0"/>
    <m/>
    <x v="0"/>
    <x v="22"/>
    <s v="Stanton"/>
    <s v="Giancarlo"/>
    <s v="Marlins"/>
    <s v="OF"/>
    <m/>
    <n v="1"/>
    <n v="1.25"/>
    <x v="295"/>
    <x v="2"/>
    <x v="2"/>
    <s v="E $1"/>
  </r>
  <r>
    <s v="Topps4"/>
    <x v="56"/>
    <x v="0"/>
    <x v="0"/>
    <m/>
    <m/>
    <x v="0"/>
    <m/>
    <x v="0"/>
    <x v="307"/>
    <s v="Polanco"/>
    <s v="Jorge"/>
    <s v="Twins"/>
    <s v="SS"/>
    <m/>
    <n v="1"/>
    <m/>
    <x v="984"/>
    <x v="2"/>
    <x v="1"/>
    <s v="G"/>
  </r>
  <r>
    <s v="Topps4"/>
    <x v="56"/>
    <x v="0"/>
    <x v="0"/>
    <m/>
    <m/>
    <x v="0"/>
    <m/>
    <x v="0"/>
    <x v="235"/>
    <s v="Judge"/>
    <s v="Aaron"/>
    <s v="Yankees"/>
    <s v="OF"/>
    <m/>
    <n v="1"/>
    <n v="3"/>
    <x v="639"/>
    <x v="2"/>
    <x v="2"/>
    <s v="E $1"/>
  </r>
  <r>
    <s v="Topps4"/>
    <x v="56"/>
    <x v="0"/>
    <x v="0"/>
    <m/>
    <m/>
    <x v="0"/>
    <m/>
    <x v="1"/>
    <x v="1"/>
    <s v="Granite"/>
    <s v="Zack"/>
    <s v="Twins"/>
    <s v="OF"/>
    <m/>
    <n v="1"/>
    <m/>
    <x v="1055"/>
    <x v="1"/>
    <x v="1"/>
    <s v="G"/>
  </r>
  <r>
    <s v="Topps4"/>
    <x v="56"/>
    <x v="0"/>
    <x v="0"/>
    <m/>
    <m/>
    <x v="0"/>
    <m/>
    <x v="0"/>
    <x v="263"/>
    <s v="Happ"/>
    <s v="Ian"/>
    <s v="Cubs"/>
    <s v="2B/OF"/>
    <m/>
    <n v="1"/>
    <m/>
    <x v="914"/>
    <x v="2"/>
    <x v="1"/>
    <s v="G"/>
  </r>
  <r>
    <s v="Topps4"/>
    <x v="56"/>
    <x v="0"/>
    <x v="0"/>
    <m/>
    <m/>
    <x v="0"/>
    <m/>
    <x v="0"/>
    <x v="483"/>
    <s v="Urias"/>
    <s v="Julio"/>
    <s v="Dodgers"/>
    <s v="P"/>
    <m/>
    <n v="1"/>
    <m/>
    <x v="494"/>
    <x v="2"/>
    <x v="1"/>
    <s v="G"/>
  </r>
  <r>
    <s v="Topps4"/>
    <x v="56"/>
    <x v="0"/>
    <x v="0"/>
    <m/>
    <m/>
    <x v="0"/>
    <m/>
    <x v="0"/>
    <x v="382"/>
    <s v="Harper, B / Rizzo, A"/>
    <m/>
    <m/>
    <m/>
    <m/>
    <n v="1"/>
    <n v="1.25"/>
    <x v="1353"/>
    <x v="2"/>
    <x v="1"/>
    <s v="E $1"/>
  </r>
  <r>
    <s v="Topps4"/>
    <x v="56"/>
    <x v="0"/>
    <x v="0"/>
    <m/>
    <m/>
    <x v="0"/>
    <m/>
    <x v="0"/>
    <x v="614"/>
    <s v="Mazara"/>
    <s v="Nomar"/>
    <s v="Rangers"/>
    <s v="OF"/>
    <m/>
    <n v="1"/>
    <n v="0.25"/>
    <x v="496"/>
    <x v="2"/>
    <x v="2"/>
    <s v="F $.25"/>
  </r>
  <r>
    <s v="Topps4"/>
    <x v="56"/>
    <x v="0"/>
    <x v="0"/>
    <m/>
    <m/>
    <x v="0"/>
    <m/>
    <x v="1"/>
    <x v="3"/>
    <s v="Read"/>
    <s v="Raudy"/>
    <s v="Nationals"/>
    <s v="C"/>
    <m/>
    <n v="1"/>
    <m/>
    <x v="1058"/>
    <x v="1"/>
    <x v="1"/>
    <s v="G"/>
  </r>
  <r>
    <s v="Topps4"/>
    <x v="56"/>
    <x v="0"/>
    <x v="0"/>
    <m/>
    <m/>
    <x v="0"/>
    <m/>
    <x v="1"/>
    <x v="377"/>
    <s v="Gohara"/>
    <s v="Luiz"/>
    <s v="Braves"/>
    <s v="P"/>
    <n v="24"/>
    <n v="1"/>
    <m/>
    <x v="426"/>
    <x v="1"/>
    <x v="1"/>
    <s v="G"/>
  </r>
  <r>
    <s v="Topps4"/>
    <x v="56"/>
    <x v="0"/>
    <x v="0"/>
    <m/>
    <m/>
    <x v="0"/>
    <m/>
    <x v="0"/>
    <x v="74"/>
    <s v="Betts"/>
    <s v="Mookie"/>
    <s v="Red Sox"/>
    <s v="OF"/>
    <m/>
    <n v="1"/>
    <n v="0.75"/>
    <x v="331"/>
    <x v="2"/>
    <x v="2"/>
    <s v="F $.25"/>
  </r>
  <r>
    <s v="Topps4"/>
    <x v="56"/>
    <x v="0"/>
    <x v="0"/>
    <m/>
    <m/>
    <x v="0"/>
    <m/>
    <x v="0"/>
    <x v="525"/>
    <s v="Segura"/>
    <s v="Jean"/>
    <s v="Mariners"/>
    <s v="SS"/>
    <m/>
    <n v="1"/>
    <n v="0.25"/>
    <x v="323"/>
    <x v="2"/>
    <x v="2"/>
    <s v="F $.25"/>
  </r>
  <r>
    <s v="Topps4"/>
    <x v="56"/>
    <x v="0"/>
    <x v="0"/>
    <m/>
    <m/>
    <x v="0"/>
    <m/>
    <x v="0"/>
    <x v="135"/>
    <s v="Fulmer"/>
    <s v="Michael"/>
    <s v="Tigers"/>
    <s v="P"/>
    <m/>
    <n v="1"/>
    <m/>
    <x v="416"/>
    <x v="2"/>
    <x v="2"/>
    <s v="G"/>
  </r>
  <r>
    <s v="Topps4"/>
    <x v="56"/>
    <x v="0"/>
    <x v="0"/>
    <m/>
    <m/>
    <x v="0"/>
    <m/>
    <x v="1"/>
    <x v="191"/>
    <s v="Urena"/>
    <s v="Richard"/>
    <s v="Blue Jays"/>
    <s v="SS"/>
    <m/>
    <n v="1"/>
    <m/>
    <x v="1059"/>
    <x v="1"/>
    <x v="1"/>
    <s v="G"/>
  </r>
  <r>
    <s v="Topps4"/>
    <x v="56"/>
    <x v="0"/>
    <x v="0"/>
    <m/>
    <m/>
    <x v="0"/>
    <m/>
    <x v="0"/>
    <x v="38"/>
    <s v="Arenado"/>
    <s v="Nolan"/>
    <s v="Rockies"/>
    <s v="3B"/>
    <m/>
    <n v="1"/>
    <n v="0.6"/>
    <x v="277"/>
    <x v="2"/>
    <x v="4"/>
    <s v="F $.25"/>
  </r>
  <r>
    <s v="Topps4"/>
    <x v="56"/>
    <x v="0"/>
    <x v="0"/>
    <m/>
    <m/>
    <x v="0"/>
    <m/>
    <x v="1"/>
    <x v="300"/>
    <s v="McMahon"/>
    <s v="Ryan"/>
    <s v="Rockies"/>
    <s v="1B"/>
    <m/>
    <n v="1"/>
    <m/>
    <x v="1072"/>
    <x v="1"/>
    <x v="1"/>
    <s v="G"/>
  </r>
  <r>
    <s v="Topps4"/>
    <x v="56"/>
    <x v="0"/>
    <x v="0"/>
    <m/>
    <m/>
    <x v="0"/>
    <m/>
    <x v="0"/>
    <x v="495"/>
    <s v="Suzuki"/>
    <s v="Ichiro"/>
    <s v="Marlins"/>
    <s v="OF"/>
    <m/>
    <n v="1"/>
    <n v="0.75"/>
    <x v="238"/>
    <x v="2"/>
    <x v="2"/>
    <s v="F $.25"/>
  </r>
  <r>
    <s v="TL"/>
    <x v="56"/>
    <x v="0"/>
    <x v="0"/>
    <m/>
    <m/>
    <x v="0"/>
    <m/>
    <x v="1"/>
    <x v="528"/>
    <s v="Robles"/>
    <s v="Victor"/>
    <s v="Nationals"/>
    <s v="OF"/>
    <n v="23"/>
    <n v="1"/>
    <n v="2"/>
    <x v="680"/>
    <x v="1"/>
    <x v="1"/>
    <s v="E $1"/>
  </r>
  <r>
    <s v="Topps4"/>
    <x v="56"/>
    <x v="0"/>
    <x v="0"/>
    <m/>
    <m/>
    <x v="0"/>
    <m/>
    <x v="0"/>
    <x v="475"/>
    <s v="Swanson"/>
    <s v="Dansby"/>
    <s v="Braves"/>
    <s v="SS"/>
    <m/>
    <n v="1"/>
    <m/>
    <x v="468"/>
    <x v="2"/>
    <x v="1"/>
    <s v="G"/>
  </r>
  <r>
    <s v="Topps4"/>
    <x v="56"/>
    <x v="0"/>
    <x v="0"/>
    <m/>
    <m/>
    <x v="0"/>
    <m/>
    <x v="1"/>
    <x v="214"/>
    <s v="Sherfy"/>
    <s v="Jimmie"/>
    <s v="Diamond Backs"/>
    <s v="P"/>
    <m/>
    <n v="1"/>
    <m/>
    <x v="1313"/>
    <x v="1"/>
    <x v="1"/>
    <s v="G"/>
  </r>
  <r>
    <s v="Topps4"/>
    <x v="56"/>
    <x v="0"/>
    <x v="0"/>
    <m/>
    <m/>
    <x v="0"/>
    <m/>
    <x v="1"/>
    <x v="682"/>
    <s v="Buehler"/>
    <s v="Walker"/>
    <s v="Dodgers"/>
    <s v="P"/>
    <m/>
    <n v="1"/>
    <m/>
    <x v="1064"/>
    <x v="1"/>
    <x v="1"/>
    <s v="G"/>
  </r>
  <r>
    <s v="Topps4"/>
    <x v="56"/>
    <x v="0"/>
    <x v="0"/>
    <m/>
    <m/>
    <x v="0"/>
    <m/>
    <x v="1"/>
    <x v="32"/>
    <s v="Woodruff"/>
    <s v="Brandon"/>
    <s v="Brewers"/>
    <s v="P"/>
    <m/>
    <n v="1"/>
    <m/>
    <x v="1294"/>
    <x v="1"/>
    <x v="1"/>
    <s v="G"/>
  </r>
  <r>
    <s v="Topps4"/>
    <x v="56"/>
    <x v="0"/>
    <x v="0"/>
    <m/>
    <m/>
    <x v="0"/>
    <m/>
    <x v="1"/>
    <x v="345"/>
    <s v="Cooper"/>
    <s v="Garrett"/>
    <s v="Yankees"/>
    <s v="1B"/>
    <m/>
    <n v="1"/>
    <m/>
    <x v="1067"/>
    <x v="1"/>
    <x v="1"/>
    <s v="G"/>
  </r>
  <r>
    <s v="Topps4"/>
    <x v="56"/>
    <x v="0"/>
    <x v="0"/>
    <s v="Foil"/>
    <m/>
    <x v="0"/>
    <m/>
    <x v="0"/>
    <x v="345"/>
    <s v="Cooper"/>
    <s v="Garrett"/>
    <s v="Yankees"/>
    <s v="1B"/>
    <m/>
    <n v="1"/>
    <m/>
    <x v="1067"/>
    <x v="492"/>
    <x v="1"/>
    <s v="G"/>
  </r>
  <r>
    <s v="Topps4"/>
    <x v="56"/>
    <x v="0"/>
    <x v="0"/>
    <m/>
    <m/>
    <x v="0"/>
    <m/>
    <x v="0"/>
    <x v="325"/>
    <s v="Bregman"/>
    <s v="Alex"/>
    <s v="Astros"/>
    <s v="3B"/>
    <m/>
    <n v="1"/>
    <m/>
    <x v="647"/>
    <x v="2"/>
    <x v="4"/>
    <s v="G"/>
  </r>
  <r>
    <s v="Topps4"/>
    <x v="56"/>
    <x v="0"/>
    <x v="0"/>
    <m/>
    <m/>
    <x v="0"/>
    <m/>
    <x v="1"/>
    <x v="39"/>
    <s v="Sisco"/>
    <s v="Chance"/>
    <s v="Orioles"/>
    <s v="C"/>
    <m/>
    <n v="1"/>
    <m/>
    <x v="634"/>
    <x v="1"/>
    <x v="1"/>
    <s v="G"/>
  </r>
  <r>
    <s v="Topps4"/>
    <x v="56"/>
    <x v="0"/>
    <x v="0"/>
    <m/>
    <m/>
    <x v="0"/>
    <m/>
    <x v="0"/>
    <x v="56"/>
    <s v="Judge"/>
    <s v="Aaron"/>
    <s v="Yankees"/>
    <s v="OF"/>
    <m/>
    <n v="1"/>
    <n v="3"/>
    <x v="639"/>
    <x v="2"/>
    <x v="2"/>
    <s v="E $1"/>
  </r>
  <r>
    <s v="Topps4"/>
    <x v="56"/>
    <x v="0"/>
    <x v="0"/>
    <m/>
    <m/>
    <x v="0"/>
    <m/>
    <x v="0"/>
    <x v="137"/>
    <s v="Arcia"/>
    <s v="Orlando"/>
    <s v="Brewers"/>
    <s v="SS"/>
    <m/>
    <n v="1"/>
    <m/>
    <x v="396"/>
    <x v="2"/>
    <x v="1"/>
    <s v="G"/>
  </r>
  <r>
    <s v="Topps4"/>
    <x v="56"/>
    <x v="0"/>
    <x v="0"/>
    <m/>
    <m/>
    <x v="0"/>
    <m/>
    <x v="0"/>
    <x v="658"/>
    <s v="Franco"/>
    <s v="Maikel"/>
    <s v="Phillies"/>
    <s v="3B"/>
    <m/>
    <n v="1"/>
    <n v="0.25"/>
    <x v="360"/>
    <x v="2"/>
    <x v="2"/>
    <s v="F $.25"/>
  </r>
  <r>
    <s v="Topps4"/>
    <x v="56"/>
    <x v="0"/>
    <x v="0"/>
    <m/>
    <m/>
    <x v="0"/>
    <m/>
    <x v="0"/>
    <x v="158"/>
    <s v="Phillips"/>
    <s v="Brett"/>
    <s v="Brewers"/>
    <s v="OF"/>
    <m/>
    <n v="1"/>
    <m/>
    <x v="1006"/>
    <x v="2"/>
    <x v="1"/>
    <s v="G"/>
  </r>
  <r>
    <s v="Topps4"/>
    <x v="56"/>
    <x v="0"/>
    <x v="0"/>
    <m/>
    <m/>
    <x v="0"/>
    <m/>
    <x v="1"/>
    <x v="160"/>
    <s v="Stephens"/>
    <s v="Jackson"/>
    <s v="Reds"/>
    <s v="P"/>
    <m/>
    <n v="1"/>
    <m/>
    <x v="1063"/>
    <x v="1"/>
    <x v="1"/>
    <s v="G"/>
  </r>
  <r>
    <s v="Topps4"/>
    <x v="56"/>
    <x v="0"/>
    <x v="0"/>
    <m/>
    <m/>
    <x v="0"/>
    <m/>
    <x v="1"/>
    <x v="427"/>
    <s v="Fedde"/>
    <s v="Erick"/>
    <s v="Nationals"/>
    <s v="P"/>
    <m/>
    <n v="1"/>
    <m/>
    <x v="654"/>
    <x v="1"/>
    <x v="1"/>
    <s v="G"/>
  </r>
  <r>
    <s v="Topps4"/>
    <x v="56"/>
    <x v="0"/>
    <x v="0"/>
    <m/>
    <m/>
    <x v="0"/>
    <m/>
    <x v="1"/>
    <x v="1637"/>
    <s v="Crawford"/>
    <s v="JP"/>
    <s v="Phillies"/>
    <s v="SS"/>
    <m/>
    <n v="1"/>
    <n v="1.25"/>
    <x v="899"/>
    <x v="1"/>
    <x v="1"/>
    <s v="E $1"/>
  </r>
  <r>
    <s v="Topps4"/>
    <x v="56"/>
    <x v="0"/>
    <x v="0"/>
    <m/>
    <m/>
    <x v="0"/>
    <m/>
    <x v="0"/>
    <x v="468"/>
    <s v="Schwarber"/>
    <s v="Kyle"/>
    <s v="Cubs"/>
    <s v="OF"/>
    <m/>
    <n v="1"/>
    <n v="0.25"/>
    <x v="493"/>
    <x v="2"/>
    <x v="2"/>
    <s v="F $.25"/>
  </r>
  <r>
    <s v="Topps4"/>
    <x v="56"/>
    <x v="0"/>
    <x v="0"/>
    <m/>
    <m/>
    <x v="0"/>
    <m/>
    <x v="1"/>
    <x v="141"/>
    <s v="Williams"/>
    <s v="Nick"/>
    <s v="Phillies"/>
    <s v="OF"/>
    <n v="27"/>
    <n v="1"/>
    <m/>
    <x v="452"/>
    <x v="1"/>
    <x v="1"/>
    <s v="G"/>
  </r>
  <r>
    <s v="Topps4"/>
    <x v="56"/>
    <x v="0"/>
    <x v="0"/>
    <m/>
    <m/>
    <x v="0"/>
    <m/>
    <x v="0"/>
    <x v="40"/>
    <s v="Story"/>
    <s v="Trevor"/>
    <s v="Rockies"/>
    <s v="SS"/>
    <m/>
    <n v="1"/>
    <n v="0.6"/>
    <x v="491"/>
    <x v="2"/>
    <x v="2"/>
    <s v="F $.25"/>
  </r>
  <r>
    <s v="Topps4"/>
    <x v="56"/>
    <x v="0"/>
    <x v="0"/>
    <m/>
    <m/>
    <x v="0"/>
    <m/>
    <x v="1"/>
    <x v="217"/>
    <s v="Anderson"/>
    <s v="Brian"/>
    <s v="Marlins"/>
    <s v="3B"/>
    <n v="27"/>
    <n v="1"/>
    <m/>
    <x v="625"/>
    <x v="1"/>
    <x v="1"/>
    <s v="G"/>
  </r>
  <r>
    <s v="Topps4"/>
    <x v="56"/>
    <x v="0"/>
    <x v="0"/>
    <m/>
    <m/>
    <x v="0"/>
    <m/>
    <x v="0"/>
    <x v="706"/>
    <s v="Pivetta"/>
    <s v="Nick"/>
    <s v="Phillies"/>
    <s v="P"/>
    <m/>
    <n v="1"/>
    <m/>
    <x v="1354"/>
    <x v="2"/>
    <x v="1"/>
    <s v="G"/>
  </r>
  <r>
    <s v="Topps4"/>
    <x v="56"/>
    <x v="0"/>
    <x v="0"/>
    <m/>
    <m/>
    <x v="0"/>
    <m/>
    <x v="1"/>
    <x v="628"/>
    <s v="Mejia"/>
    <s v="Francisco"/>
    <s v="Indians"/>
    <s v="C"/>
    <m/>
    <n v="1"/>
    <m/>
    <x v="1056"/>
    <x v="1"/>
    <x v="1"/>
    <s v="G"/>
  </r>
  <r>
    <s v="Topps4"/>
    <x v="56"/>
    <x v="0"/>
    <x v="0"/>
    <m/>
    <m/>
    <x v="0"/>
    <m/>
    <x v="1"/>
    <x v="477"/>
    <s v="Calhoun"/>
    <s v="Willie"/>
    <s v="Rangers"/>
    <s v="OF"/>
    <m/>
    <n v="1"/>
    <n v="1.25"/>
    <x v="664"/>
    <x v="1"/>
    <x v="1"/>
    <s v="E $1"/>
  </r>
  <r>
    <s v="Topps4"/>
    <x v="56"/>
    <x v="0"/>
    <x v="0"/>
    <m/>
    <m/>
    <x v="0"/>
    <m/>
    <x v="1"/>
    <x v="767"/>
    <s v="Banda"/>
    <s v="Anthony"/>
    <s v="Diamond Backs"/>
    <s v="P"/>
    <m/>
    <n v="1"/>
    <m/>
    <x v="1054"/>
    <x v="1"/>
    <x v="1"/>
    <s v="G"/>
  </r>
  <r>
    <s v="Topps4"/>
    <x v="56"/>
    <x v="0"/>
    <x v="0"/>
    <m/>
    <m/>
    <x v="0"/>
    <m/>
    <x v="0"/>
    <x v="428"/>
    <s v="Arroyo"/>
    <s v="Christian"/>
    <s v="Giants"/>
    <s v="SS/3B"/>
    <m/>
    <n v="1"/>
    <m/>
    <x v="424"/>
    <x v="2"/>
    <x v="1"/>
    <s v="G"/>
  </r>
  <r>
    <s v="Topps4"/>
    <x v="56"/>
    <x v="0"/>
    <x v="0"/>
    <m/>
    <m/>
    <x v="0"/>
    <m/>
    <x v="0"/>
    <x v="163"/>
    <s v="Beltre"/>
    <s v="Adrian"/>
    <s v="Rangers"/>
    <s v="3B"/>
    <m/>
    <n v="1"/>
    <n v="0.6"/>
    <x v="228"/>
    <x v="2"/>
    <x v="2"/>
    <s v="F $.25"/>
  </r>
  <r>
    <s v="Topps4"/>
    <x v="56"/>
    <x v="0"/>
    <x v="0"/>
    <m/>
    <m/>
    <x v="0"/>
    <m/>
    <x v="0"/>
    <x v="619"/>
    <s v="Davies"/>
    <s v="Zach"/>
    <s v="Brewers"/>
    <s v="P"/>
    <m/>
    <n v="1"/>
    <m/>
    <x v="568"/>
    <x v="2"/>
    <x v="1"/>
    <s v="G"/>
  </r>
  <r>
    <s v="TL"/>
    <x v="56"/>
    <x v="0"/>
    <x v="0"/>
    <m/>
    <m/>
    <x v="0"/>
    <m/>
    <x v="1"/>
    <x v="720"/>
    <s v="Hoskins"/>
    <s v="Rhys"/>
    <s v="Phillies"/>
    <s v="1B/OF"/>
    <n v="27"/>
    <n v="1"/>
    <n v="3"/>
    <x v="332"/>
    <x v="1"/>
    <x v="2"/>
    <s v="E $1"/>
  </r>
  <r>
    <s v="TL"/>
    <x v="56"/>
    <x v="0"/>
    <x v="0"/>
    <m/>
    <m/>
    <x v="14"/>
    <m/>
    <x v="1"/>
    <x v="2216"/>
    <s v="Hoskins"/>
    <s v="Rhys"/>
    <s v="Phillies"/>
    <s v="1B/OF"/>
    <n v="27"/>
    <n v="1"/>
    <n v="3"/>
    <x v="332"/>
    <x v="491"/>
    <x v="2"/>
    <s v="E $1"/>
  </r>
  <r>
    <s v="Topps4"/>
    <x v="56"/>
    <x v="0"/>
    <x v="0"/>
    <m/>
    <m/>
    <x v="0"/>
    <m/>
    <x v="1"/>
    <x v="164"/>
    <s v="Stevenson"/>
    <s v="Andrew"/>
    <s v="Nationals"/>
    <s v="OF"/>
    <m/>
    <n v="1"/>
    <m/>
    <x v="1320"/>
    <x v="1"/>
    <x v="1"/>
    <s v="G"/>
  </r>
  <r>
    <s v="Topps4"/>
    <x v="56"/>
    <x v="0"/>
    <x v="0"/>
    <m/>
    <m/>
    <x v="0"/>
    <m/>
    <x v="0"/>
    <x v="109"/>
    <s v="Baez"/>
    <s v="Javier"/>
    <s v="Cubs"/>
    <s v="2B"/>
    <m/>
    <n v="1"/>
    <m/>
    <x v="362"/>
    <x v="2"/>
    <x v="1"/>
    <s v="G"/>
  </r>
  <r>
    <s v="Topps4"/>
    <x v="56"/>
    <x v="0"/>
    <x v="0"/>
    <m/>
    <m/>
    <x v="0"/>
    <m/>
    <x v="0"/>
    <x v="366"/>
    <s v="Moncada"/>
    <s v="Yoan"/>
    <s v="White Sox"/>
    <s v="2B"/>
    <m/>
    <n v="1"/>
    <m/>
    <x v="428"/>
    <x v="2"/>
    <x v="2"/>
    <s v="G"/>
  </r>
  <r>
    <s v="Topps4"/>
    <x v="56"/>
    <x v="0"/>
    <x v="0"/>
    <m/>
    <m/>
    <x v="0"/>
    <m/>
    <x v="1"/>
    <x v="318"/>
    <s v="Gallagher"/>
    <s v="Cam"/>
    <s v="Royals"/>
    <s v="C"/>
    <m/>
    <n v="1"/>
    <m/>
    <x v="1350"/>
    <x v="1"/>
    <x v="1"/>
    <s v="G"/>
  </r>
  <r>
    <s v="Topps4"/>
    <x v="56"/>
    <x v="0"/>
    <x v="0"/>
    <s v="Foil"/>
    <m/>
    <x v="0"/>
    <m/>
    <x v="1"/>
    <x v="318"/>
    <s v="Gallagher"/>
    <s v="Cam"/>
    <s v="Royals"/>
    <s v="C"/>
    <m/>
    <n v="1"/>
    <m/>
    <x v="1350"/>
    <x v="487"/>
    <x v="1"/>
    <s v="G"/>
  </r>
  <r>
    <s v="Topps4"/>
    <x v="56"/>
    <x v="0"/>
    <x v="0"/>
    <m/>
    <m/>
    <x v="0"/>
    <m/>
    <x v="1"/>
    <x v="570"/>
    <s v="Blackburn"/>
    <s v="Paul"/>
    <s v="Athletics"/>
    <s v="P"/>
    <m/>
    <n v="1"/>
    <m/>
    <x v="1303"/>
    <x v="1"/>
    <x v="1"/>
    <s v="G"/>
  </r>
  <r>
    <s v="TL"/>
    <x v="56"/>
    <x v="0"/>
    <x v="0"/>
    <m/>
    <m/>
    <x v="0"/>
    <m/>
    <x v="1"/>
    <x v="326"/>
    <s v="Albies"/>
    <s v="Ozzie"/>
    <s v="Braves"/>
    <s v="2B"/>
    <m/>
    <n v="1"/>
    <n v="2"/>
    <x v="946"/>
    <x v="1"/>
    <x v="1"/>
    <s v="E $1"/>
  </r>
  <r>
    <s v="Topps4"/>
    <x v="56"/>
    <x v="0"/>
    <x v="0"/>
    <m/>
    <m/>
    <x v="0"/>
    <m/>
    <x v="1"/>
    <x v="432"/>
    <s v="Slegers"/>
    <s v="Aaron"/>
    <s v="Twins"/>
    <s v="P"/>
    <m/>
    <n v="1"/>
    <m/>
    <x v="1355"/>
    <x v="1"/>
    <x v="1"/>
    <s v="G"/>
  </r>
  <r>
    <s v="Topps4"/>
    <x v="56"/>
    <x v="0"/>
    <x v="0"/>
    <m/>
    <m/>
    <x v="0"/>
    <m/>
    <x v="1"/>
    <x v="279"/>
    <s v="Sims"/>
    <s v="Lucas"/>
    <s v="Braves"/>
    <s v="P"/>
    <m/>
    <n v="1"/>
    <m/>
    <x v="1070"/>
    <x v="1"/>
    <x v="1"/>
    <s v="G"/>
  </r>
  <r>
    <s v="Topps4"/>
    <x v="56"/>
    <x v="0"/>
    <x v="0"/>
    <m/>
    <m/>
    <x v="0"/>
    <m/>
    <x v="1"/>
    <x v="634"/>
    <s v="Verdugo"/>
    <s v="Alex"/>
    <s v="Dodgers"/>
    <s v="OF"/>
    <m/>
    <n v="1"/>
    <n v="1.25"/>
    <x v="1066"/>
    <x v="1"/>
    <x v="2"/>
    <s v="E $1"/>
  </r>
  <r>
    <s v="Topps4"/>
    <x v="56"/>
    <x v="0"/>
    <x v="0"/>
    <m/>
    <m/>
    <x v="0"/>
    <m/>
    <x v="0"/>
    <x v="19"/>
    <s v="Mancini"/>
    <s v="Trey"/>
    <s v="Orioles"/>
    <s v="OF"/>
    <m/>
    <n v="1"/>
    <m/>
    <x v="431"/>
    <x v="2"/>
    <x v="1"/>
    <s v="G"/>
  </r>
  <r>
    <s v="Topps4"/>
    <x v="56"/>
    <x v="0"/>
    <x v="0"/>
    <m/>
    <m/>
    <x v="0"/>
    <m/>
    <x v="0"/>
    <x v="753"/>
    <s v="Sano"/>
    <s v="Miguel"/>
    <s v="Twins"/>
    <s v="3B"/>
    <m/>
    <n v="1"/>
    <n v="0.6"/>
    <x v="462"/>
    <x v="2"/>
    <x v="2"/>
    <s v="F $.25"/>
  </r>
  <r>
    <s v="Topps4"/>
    <x v="56"/>
    <x v="0"/>
    <x v="0"/>
    <s v="Foil"/>
    <m/>
    <x v="0"/>
    <m/>
    <x v="0"/>
    <x v="194"/>
    <s v="Altuve"/>
    <s v="Jose"/>
    <s v="Astros"/>
    <s v="2B"/>
    <m/>
    <n v="1"/>
    <n v="0.75"/>
    <x v="320"/>
    <x v="492"/>
    <x v="2"/>
    <s v="F $.25"/>
  </r>
  <r>
    <s v="Topps4"/>
    <x v="56"/>
    <x v="0"/>
    <x v="0"/>
    <m/>
    <m/>
    <x v="0"/>
    <m/>
    <x v="0"/>
    <x v="687"/>
    <s v="Brinson"/>
    <s v="Lewis"/>
    <s v="Brewers"/>
    <s v="OF"/>
    <m/>
    <n v="1"/>
    <m/>
    <x v="439"/>
    <x v="2"/>
    <x v="1"/>
    <s v="G"/>
  </r>
  <r>
    <s v="Topps4"/>
    <x v="56"/>
    <x v="0"/>
    <x v="0"/>
    <m/>
    <m/>
    <x v="0"/>
    <m/>
    <x v="1"/>
    <x v="673"/>
    <s v="Santos"/>
    <s v="Luis"/>
    <s v="Blue Jays"/>
    <s v="P"/>
    <m/>
    <n v="1"/>
    <m/>
    <x v="1356"/>
    <x v="1"/>
    <x v="1"/>
    <s v="G"/>
  </r>
  <r>
    <s v="Topps4"/>
    <x v="56"/>
    <x v="0"/>
    <x v="0"/>
    <m/>
    <m/>
    <x v="0"/>
    <m/>
    <x v="0"/>
    <x v="20"/>
    <s v="Trout"/>
    <s v="Mike"/>
    <s v="Andels"/>
    <s v="OF"/>
    <m/>
    <n v="1"/>
    <n v="2"/>
    <x v="316"/>
    <x v="2"/>
    <x v="2"/>
    <s v="E $1"/>
  </r>
  <r>
    <s v="Topps4"/>
    <x v="56"/>
    <x v="0"/>
    <x v="0"/>
    <m/>
    <m/>
    <x v="0"/>
    <m/>
    <x v="0"/>
    <x v="240"/>
    <s v="Finnegan"/>
    <s v="Brandon"/>
    <s v="Reds"/>
    <s v="P"/>
    <m/>
    <n v="1"/>
    <m/>
    <x v="518"/>
    <x v="2"/>
    <x v="1"/>
    <s v="G"/>
  </r>
  <r>
    <s v="Topps4"/>
    <x v="56"/>
    <x v="0"/>
    <x v="0"/>
    <m/>
    <m/>
    <x v="0"/>
    <m/>
    <x v="0"/>
    <x v="339"/>
    <s v="Severino"/>
    <s v="Luis"/>
    <s v="Yankees"/>
    <s v="P"/>
    <m/>
    <n v="1"/>
    <m/>
    <x v="467"/>
    <x v="2"/>
    <x v="2"/>
    <s v="G"/>
  </r>
  <r>
    <s v="TL"/>
    <x v="56"/>
    <x v="0"/>
    <x v="0"/>
    <m/>
    <m/>
    <x v="0"/>
    <m/>
    <x v="1"/>
    <x v="222"/>
    <s v="Andujar"/>
    <s v="Miguel"/>
    <s v="Yankees"/>
    <s v="3B"/>
    <n v="25"/>
    <n v="1"/>
    <n v="4"/>
    <x v="1068"/>
    <x v="1"/>
    <x v="1"/>
    <s v="E $1"/>
  </r>
  <r>
    <s v="Topps4"/>
    <x v="56"/>
    <x v="0"/>
    <x v="0"/>
    <m/>
    <m/>
    <x v="0"/>
    <m/>
    <x v="1"/>
    <x v="42"/>
    <s v="Delmonico"/>
    <s v="Nicky"/>
    <s v="White Sox"/>
    <s v="OF"/>
    <m/>
    <n v="1"/>
    <m/>
    <x v="1071"/>
    <x v="1"/>
    <x v="1"/>
    <s v="G"/>
  </r>
  <r>
    <s v="Topps4"/>
    <x v="56"/>
    <x v="0"/>
    <x v="0"/>
    <m/>
    <m/>
    <x v="0"/>
    <m/>
    <x v="0"/>
    <x v="538"/>
    <s v="Tapia"/>
    <s v="Raimel"/>
    <s v="Rockies"/>
    <s v="OF"/>
    <m/>
    <n v="1"/>
    <m/>
    <x v="449"/>
    <x v="2"/>
    <x v="2"/>
    <s v="G"/>
  </r>
  <r>
    <s v="Topps4"/>
    <x v="56"/>
    <x v="0"/>
    <x v="0"/>
    <m/>
    <m/>
    <x v="0"/>
    <m/>
    <x v="1"/>
    <x v="444"/>
    <s v="Rowley"/>
    <s v="Chris"/>
    <s v="Blue Jays"/>
    <s v="P"/>
    <m/>
    <n v="1"/>
    <m/>
    <x v="1357"/>
    <x v="1"/>
    <x v="1"/>
    <s v="G"/>
  </r>
  <r>
    <s v="Topps4"/>
    <x v="56"/>
    <x v="0"/>
    <x v="0"/>
    <m/>
    <m/>
    <x v="0"/>
    <m/>
    <x v="1"/>
    <x v="668"/>
    <s v="Fried"/>
    <s v="Max"/>
    <s v="Braves"/>
    <s v="P"/>
    <n v="26"/>
    <n v="1"/>
    <m/>
    <x v="438"/>
    <x v="1"/>
    <x v="1"/>
    <s v="G"/>
  </r>
  <r>
    <s v="Topps4"/>
    <x v="56"/>
    <x v="0"/>
    <x v="0"/>
    <m/>
    <m/>
    <x v="0"/>
    <m/>
    <x v="0"/>
    <x v="636"/>
    <s v="Diaz"/>
    <s v="Edwin"/>
    <s v="Mariners"/>
    <s v="P"/>
    <m/>
    <n v="1"/>
    <m/>
    <x v="608"/>
    <x v="2"/>
    <x v="1"/>
    <s v="G"/>
  </r>
  <r>
    <s v="Topps4"/>
    <x v="56"/>
    <x v="0"/>
    <x v="0"/>
    <m/>
    <m/>
    <x v="0"/>
    <m/>
    <x v="1"/>
    <x v="827"/>
    <s v="Bridwell"/>
    <s v="Parker"/>
    <s v="Angels"/>
    <s v="P"/>
    <m/>
    <n v="1"/>
    <m/>
    <x v="1065"/>
    <x v="1"/>
    <x v="1"/>
    <s v="G"/>
  </r>
  <r>
    <s v="Topps4"/>
    <x v="56"/>
    <x v="0"/>
    <x v="0"/>
    <m/>
    <m/>
    <x v="0"/>
    <m/>
    <x v="0"/>
    <x v="264"/>
    <s v="Gallo"/>
    <s v="Joey"/>
    <s v="Rangers"/>
    <s v="1B/B"/>
    <m/>
    <n v="1"/>
    <m/>
    <x v="311"/>
    <x v="2"/>
    <x v="2"/>
    <s v="G"/>
  </r>
  <r>
    <s v="Topps4"/>
    <x v="56"/>
    <x v="0"/>
    <x v="0"/>
    <m/>
    <m/>
    <x v="0"/>
    <m/>
    <x v="0"/>
    <x v="58"/>
    <s v="Sanchez"/>
    <s v="Gary"/>
    <s v="Yankees"/>
    <s v="C"/>
    <m/>
    <n v="1"/>
    <n v="1"/>
    <x v="394"/>
    <x v="2"/>
    <x v="2"/>
    <s v="E $1"/>
  </r>
  <r>
    <s v="Topps4"/>
    <x v="56"/>
    <x v="0"/>
    <x v="0"/>
    <m/>
    <m/>
    <x v="0"/>
    <m/>
    <x v="1"/>
    <x v="242"/>
    <s v="Davis"/>
    <s v="JD"/>
    <s v="Astros"/>
    <s v="3B"/>
    <m/>
    <n v="1"/>
    <m/>
    <x v="686"/>
    <x v="1"/>
    <x v="1"/>
    <s v="G"/>
  </r>
  <r>
    <s v="Topps4"/>
    <x v="56"/>
    <x v="0"/>
    <x v="0"/>
    <m/>
    <m/>
    <x v="0"/>
    <m/>
    <x v="0"/>
    <x v="25"/>
    <s v="Kershaw"/>
    <s v="Clayton"/>
    <s v="Dodgers"/>
    <s v="P"/>
    <m/>
    <n v="1"/>
    <n v="1"/>
    <x v="281"/>
    <x v="2"/>
    <x v="2"/>
    <s v="E $1"/>
  </r>
  <r>
    <s v="Topps4"/>
    <x v="56"/>
    <x v="0"/>
    <x v="0"/>
    <m/>
    <m/>
    <x v="0"/>
    <m/>
    <x v="0"/>
    <x v="144"/>
    <s v="Harper"/>
    <s v="Bryce"/>
    <s v="Nationals"/>
    <s v="OF"/>
    <m/>
    <n v="1"/>
    <n v="1"/>
    <x v="291"/>
    <x v="2"/>
    <x v="2"/>
    <s v="E $1"/>
  </r>
  <r>
    <s v="Topps4"/>
    <x v="56"/>
    <x v="0"/>
    <x v="0"/>
    <m/>
    <m/>
    <x v="0"/>
    <m/>
    <x v="0"/>
    <x v="635"/>
    <s v="Stephenson"/>
    <s v="Robert"/>
    <s v="Reds"/>
    <s v="P"/>
    <m/>
    <n v="1"/>
    <m/>
    <x v="517"/>
    <x v="2"/>
    <x v="1"/>
    <s v="G"/>
  </r>
  <r>
    <s v="Topps4"/>
    <x v="56"/>
    <x v="0"/>
    <x v="0"/>
    <m/>
    <m/>
    <x v="0"/>
    <m/>
    <x v="0"/>
    <x v="62"/>
    <s v="Ross"/>
    <s v="Joe"/>
    <s v="Nationals"/>
    <s v="P"/>
    <m/>
    <n v="1"/>
    <m/>
    <x v="370"/>
    <x v="2"/>
    <x v="1"/>
    <s v="G"/>
  </r>
  <r>
    <s v="Topps4"/>
    <x v="56"/>
    <x v="0"/>
    <x v="0"/>
    <m/>
    <m/>
    <x v="0"/>
    <m/>
    <x v="0"/>
    <x v="680"/>
    <s v="Hoffman"/>
    <s v="Jeff"/>
    <s v="Rockies"/>
    <s v="P"/>
    <m/>
    <n v="1"/>
    <m/>
    <x v="636"/>
    <x v="2"/>
    <x v="1"/>
    <s v="G"/>
  </r>
  <r>
    <s v="Topps4"/>
    <x v="56"/>
    <x v="0"/>
    <x v="0"/>
    <m/>
    <m/>
    <x v="0"/>
    <m/>
    <x v="0"/>
    <x v="2217"/>
    <s v="Hader"/>
    <s v="Josh"/>
    <s v="Brewers"/>
    <s v="P"/>
    <m/>
    <n v="1"/>
    <m/>
    <x v="1033"/>
    <x v="2"/>
    <x v="1"/>
    <s v="G"/>
  </r>
  <r>
    <s v="Topps4"/>
    <x v="56"/>
    <x v="0"/>
    <x v="0"/>
    <m/>
    <m/>
    <x v="0"/>
    <m/>
    <x v="0"/>
    <x v="445"/>
    <s v="Correa,Carlos / Altuve, Jose"/>
    <m/>
    <s v="Astros"/>
    <m/>
    <m/>
    <n v="1"/>
    <n v="0.5"/>
    <x v="1358"/>
    <x v="2"/>
    <x v="1"/>
    <s v="F $.25"/>
  </r>
  <r>
    <s v="Topps4"/>
    <x v="56"/>
    <x v="0"/>
    <x v="0"/>
    <m/>
    <m/>
    <x v="0"/>
    <m/>
    <x v="0"/>
    <x v="453"/>
    <s v="Smith"/>
    <s v="Mallex"/>
    <s v="Rays"/>
    <s v="OF"/>
    <m/>
    <n v="1"/>
    <m/>
    <x v="614"/>
    <x v="2"/>
    <x v="1"/>
    <s v="G"/>
  </r>
  <r>
    <s v="Topps4"/>
    <x v="56"/>
    <x v="0"/>
    <x v="0"/>
    <m/>
    <m/>
    <x v="0"/>
    <m/>
    <x v="0"/>
    <x v="389"/>
    <s v="Glasnow"/>
    <s v="Tyler"/>
    <s v="Pirates"/>
    <s v="P"/>
    <m/>
    <n v="1"/>
    <m/>
    <x v="465"/>
    <x v="2"/>
    <x v="1"/>
    <s v="G"/>
  </r>
  <r>
    <s v="Topps4"/>
    <x v="56"/>
    <x v="0"/>
    <x v="0"/>
    <m/>
    <m/>
    <x v="0"/>
    <m/>
    <x v="0"/>
    <x v="479"/>
    <s v="Bonifacio"/>
    <s v="Jorge"/>
    <s v="Royals"/>
    <s v="OF"/>
    <m/>
    <n v="1"/>
    <m/>
    <x v="727"/>
    <x v="2"/>
    <x v="1"/>
    <s v="G"/>
  </r>
  <r>
    <s v="Topps4"/>
    <x v="56"/>
    <x v="0"/>
    <x v="0"/>
    <m/>
    <m/>
    <x v="0"/>
    <m/>
    <x v="0"/>
    <x v="571"/>
    <s v="Zimmer"/>
    <s v="Bradley"/>
    <s v="Indians"/>
    <s v="OF"/>
    <m/>
    <n v="1"/>
    <m/>
    <x v="1011"/>
    <x v="2"/>
    <x v="1"/>
    <s v="G"/>
  </r>
  <r>
    <s v="Topps4"/>
    <x v="56"/>
    <x v="0"/>
    <x v="0"/>
    <m/>
    <m/>
    <x v="0"/>
    <m/>
    <x v="1"/>
    <x v="654"/>
    <s v="McGrath"/>
    <s v="Kyle"/>
    <s v="Padres"/>
    <s v="P"/>
    <m/>
    <n v="1"/>
    <m/>
    <x v="1359"/>
    <x v="1"/>
    <x v="1"/>
    <s v="G"/>
  </r>
  <r>
    <s v="Topps4"/>
    <x v="56"/>
    <x v="0"/>
    <x v="0"/>
    <m/>
    <m/>
    <x v="0"/>
    <m/>
    <x v="1"/>
    <x v="2218"/>
    <s v="Wilkerson"/>
    <s v="Aaron"/>
    <s v="Brewers"/>
    <s v="P"/>
    <m/>
    <n v="1"/>
    <m/>
    <x v="1360"/>
    <x v="1"/>
    <x v="1"/>
    <s v="G"/>
  </r>
  <r>
    <s v="Topps4"/>
    <x v="56"/>
    <x v="0"/>
    <x v="0"/>
    <m/>
    <m/>
    <x v="0"/>
    <m/>
    <x v="0"/>
    <x v="681"/>
    <s v="Russell"/>
    <s v="Addison"/>
    <s v="Cubs"/>
    <s v="SS"/>
    <m/>
    <n v="1"/>
    <m/>
    <x v="565"/>
    <x v="2"/>
    <x v="2"/>
    <s v="G"/>
  </r>
  <r>
    <s v="Topps4"/>
    <x v="56"/>
    <x v="0"/>
    <x v="0"/>
    <m/>
    <m/>
    <x v="0"/>
    <m/>
    <x v="0"/>
    <x v="327"/>
    <s v="Judge,Aaron / Stanton, Giancarlo"/>
    <m/>
    <s v="Yankees"/>
    <s v="OF"/>
    <m/>
    <n v="1"/>
    <n v="1"/>
    <x v="1361"/>
    <x v="2"/>
    <x v="1"/>
    <s v="E $1"/>
  </r>
  <r>
    <s v="Topps4"/>
    <x v="56"/>
    <x v="0"/>
    <x v="0"/>
    <m/>
    <m/>
    <x v="0"/>
    <m/>
    <x v="0"/>
    <x v="1013"/>
    <s v="Pinder"/>
    <s v="Chad"/>
    <s v="Athletics"/>
    <s v="2B/OF"/>
    <m/>
    <n v="1"/>
    <m/>
    <x v="456"/>
    <x v="2"/>
    <x v="1"/>
    <s v="G"/>
  </r>
  <r>
    <s v="Topps4"/>
    <x v="56"/>
    <x v="0"/>
    <x v="0"/>
    <m/>
    <m/>
    <x v="0"/>
    <m/>
    <x v="0"/>
    <x v="312"/>
    <s v="Olson"/>
    <s v="Matt"/>
    <s v="Athletics"/>
    <s v="1B"/>
    <m/>
    <n v="1"/>
    <m/>
    <x v="978"/>
    <x v="2"/>
    <x v="2"/>
    <s v="G"/>
  </r>
  <r>
    <s v="Topps4"/>
    <x v="56"/>
    <x v="0"/>
    <x v="0"/>
    <m/>
    <m/>
    <x v="0"/>
    <m/>
    <x v="0"/>
    <x v="95"/>
    <s v="Altuve"/>
    <s v="Jose"/>
    <s v="Astros"/>
    <s v="2B"/>
    <m/>
    <n v="1"/>
    <n v="0.5"/>
    <x v="320"/>
    <x v="2"/>
    <x v="2"/>
    <s v="F $.25"/>
  </r>
  <r>
    <s v="Topps4"/>
    <x v="56"/>
    <x v="0"/>
    <x v="0"/>
    <m/>
    <m/>
    <x v="0"/>
    <m/>
    <x v="1"/>
    <x v="1014"/>
    <s v="Kingery"/>
    <s v="Scott"/>
    <s v="Phillies"/>
    <s v="2B"/>
    <m/>
    <n v="1"/>
    <m/>
    <x v="341"/>
    <x v="1"/>
    <x v="1"/>
    <s v="G"/>
  </r>
  <r>
    <s v="Topps4"/>
    <x v="56"/>
    <x v="0"/>
    <x v="0"/>
    <m/>
    <m/>
    <x v="0"/>
    <m/>
    <x v="1"/>
    <x v="12"/>
    <s v="Jorge"/>
    <s v="Felix"/>
    <s v="Twins"/>
    <s v="P"/>
    <m/>
    <n v="1"/>
    <m/>
    <x v="1302"/>
    <x v="1"/>
    <x v="1"/>
    <s v="G"/>
  </r>
  <r>
    <s v="Topps4"/>
    <x v="56"/>
    <x v="0"/>
    <x v="0"/>
    <m/>
    <m/>
    <x v="0"/>
    <m/>
    <x v="0"/>
    <x v="548"/>
    <s v="Fisher"/>
    <s v="Derek"/>
    <s v="Astros"/>
    <s v="OF"/>
    <m/>
    <n v="1"/>
    <m/>
    <x v="960"/>
    <x v="2"/>
    <x v="1"/>
    <s v="G"/>
  </r>
  <r>
    <s v="Topps4"/>
    <x v="56"/>
    <x v="0"/>
    <x v="0"/>
    <m/>
    <m/>
    <x v="0"/>
    <m/>
    <x v="0"/>
    <x v="691"/>
    <s v="Ramirez"/>
    <s v="Jose"/>
    <s v="Indians"/>
    <s v="3B"/>
    <m/>
    <n v="1"/>
    <m/>
    <x v="918"/>
    <x v="2"/>
    <x v="2"/>
    <s v="G"/>
  </r>
  <r>
    <s v="Topps4"/>
    <x v="56"/>
    <x v="0"/>
    <x v="0"/>
    <m/>
    <m/>
    <x v="0"/>
    <m/>
    <x v="1"/>
    <x v="485"/>
    <s v="Caratini"/>
    <s v="Victor"/>
    <s v="Cubs"/>
    <s v="C"/>
    <m/>
    <n v="1"/>
    <m/>
    <x v="1136"/>
    <x v="1"/>
    <x v="1"/>
    <s v="G"/>
  </r>
  <r>
    <s v="Topps4"/>
    <x v="56"/>
    <x v="0"/>
    <x v="0"/>
    <m/>
    <m/>
    <x v="0"/>
    <m/>
    <x v="0"/>
    <x v="328"/>
    <s v="Faria"/>
    <s v="Jacob"/>
    <s v="Rays"/>
    <s v="P"/>
    <m/>
    <n v="1"/>
    <m/>
    <x v="1036"/>
    <x v="2"/>
    <x v="1"/>
    <s v="G"/>
  </r>
  <r>
    <s v="Topps4"/>
    <x v="56"/>
    <x v="0"/>
    <x v="0"/>
    <m/>
    <m/>
    <x v="0"/>
    <m/>
    <x v="0"/>
    <x v="2219"/>
    <s v="Montgomery"/>
    <s v="Jordan"/>
    <s v="Yankees"/>
    <s v="P"/>
    <m/>
    <n v="1"/>
    <m/>
    <x v="954"/>
    <x v="2"/>
    <x v="1"/>
    <s v="G"/>
  </r>
  <r>
    <s v="Topps4"/>
    <x v="56"/>
    <x v="0"/>
    <x v="0"/>
    <m/>
    <m/>
    <x v="0"/>
    <m/>
    <x v="0"/>
    <x v="6"/>
    <s v="Margot"/>
    <s v="Manny"/>
    <s v="Padres"/>
    <s v="OF"/>
    <m/>
    <n v="1"/>
    <m/>
    <x v="637"/>
    <x v="2"/>
    <x v="1"/>
    <s v="G"/>
  </r>
  <r>
    <s v="Topps4"/>
    <x v="56"/>
    <x v="0"/>
    <x v="0"/>
    <m/>
    <m/>
    <x v="0"/>
    <m/>
    <x v="0"/>
    <x v="616"/>
    <s v="Almora"/>
    <s v="Albert"/>
    <s v="Cubs"/>
    <s v="OF"/>
    <m/>
    <n v="1"/>
    <m/>
    <x v="602"/>
    <x v="2"/>
    <x v="1"/>
    <s v="G"/>
  </r>
  <r>
    <s v="Topps4"/>
    <x v="56"/>
    <x v="0"/>
    <x v="0"/>
    <m/>
    <m/>
    <x v="0"/>
    <m/>
    <x v="1"/>
    <x v="624"/>
    <s v="Santander"/>
    <s v="Anthony"/>
    <s v="Orioles"/>
    <s v="OF"/>
    <m/>
    <n v="1"/>
    <m/>
    <x v="1362"/>
    <x v="1"/>
    <x v="1"/>
    <s v="G"/>
  </r>
  <r>
    <s v="Topps4"/>
    <x v="56"/>
    <x v="0"/>
    <x v="0"/>
    <m/>
    <m/>
    <x v="0"/>
    <m/>
    <x v="1"/>
    <x v="112"/>
    <s v="Scribner"/>
    <s v="Troy"/>
    <s v="Angels"/>
    <s v="P"/>
    <m/>
    <n v="1"/>
    <m/>
    <x v="1326"/>
    <x v="1"/>
    <x v="1"/>
    <s v="G"/>
  </r>
  <r>
    <s v="Topps4"/>
    <x v="56"/>
    <x v="0"/>
    <x v="0"/>
    <m/>
    <m/>
    <x v="0"/>
    <m/>
    <x v="0"/>
    <x v="655"/>
    <s v="Kepler"/>
    <s v="Max"/>
    <s v="Twins"/>
    <s v="OF"/>
    <m/>
    <n v="1"/>
    <m/>
    <x v="471"/>
    <x v="2"/>
    <x v="1"/>
    <s v="G"/>
  </r>
  <r>
    <s v="Topps4"/>
    <x v="56"/>
    <x v="0"/>
    <x v="0"/>
    <m/>
    <m/>
    <x v="0"/>
    <m/>
    <x v="1"/>
    <x v="409"/>
    <s v="Valera"/>
    <s v="Breyvic"/>
    <s v="Cardinals"/>
    <s v="2B"/>
    <m/>
    <n v="1"/>
    <m/>
    <x v="1307"/>
    <x v="1"/>
    <x v="1"/>
    <s v="G"/>
  </r>
  <r>
    <s v="Topps4"/>
    <x v="56"/>
    <x v="0"/>
    <x v="0"/>
    <m/>
    <m/>
    <x v="0"/>
    <m/>
    <x v="0"/>
    <x v="170"/>
    <s v="Gsellman"/>
    <s v="Robert"/>
    <s v="Mets"/>
    <s v="P"/>
    <m/>
    <n v="1"/>
    <m/>
    <x v="621"/>
    <x v="2"/>
    <x v="1"/>
    <s v="G"/>
  </r>
  <r>
    <s v="Topps4"/>
    <x v="56"/>
    <x v="0"/>
    <x v="0"/>
    <m/>
    <m/>
    <x v="0"/>
    <m/>
    <x v="0"/>
    <x v="321"/>
    <s v="DeJong"/>
    <s v="Paul"/>
    <s v="Cardinals"/>
    <s v="SS"/>
    <m/>
    <n v="1"/>
    <m/>
    <x v="404"/>
    <x v="2"/>
    <x v="1"/>
    <s v="G"/>
  </r>
  <r>
    <s v="Topps4"/>
    <x v="56"/>
    <x v="0"/>
    <x v="0"/>
    <m/>
    <m/>
    <x v="0"/>
    <m/>
    <x v="1"/>
    <x v="621"/>
    <s v="Locastro"/>
    <s v="Tim"/>
    <s v="Dodgers"/>
    <s v="2B"/>
    <m/>
    <n v="1"/>
    <m/>
    <x v="1312"/>
    <x v="1"/>
    <x v="1"/>
    <s v="G"/>
  </r>
  <r>
    <s v="Topps4"/>
    <x v="56"/>
    <x v="0"/>
    <x v="0"/>
    <m/>
    <m/>
    <x v="0"/>
    <m/>
    <x v="1"/>
    <x v="2220"/>
    <s v="Ramirez"/>
    <s v="Carlos"/>
    <s v="Blue Jays"/>
    <s v="P"/>
    <m/>
    <n v="1"/>
    <m/>
    <x v="1363"/>
    <x v="1"/>
    <x v="1"/>
    <s v="G"/>
  </r>
  <r>
    <s v="Topps4"/>
    <x v="56"/>
    <x v="0"/>
    <x v="0"/>
    <m/>
    <m/>
    <x v="0"/>
    <m/>
    <x v="1"/>
    <x v="171"/>
    <s v="Mejia"/>
    <s v="Alex"/>
    <s v="Cardinals"/>
    <s v="SS"/>
    <m/>
    <n v="1"/>
    <m/>
    <x v="1309"/>
    <x v="1"/>
    <x v="1"/>
    <s v="G"/>
  </r>
  <r>
    <s v="Topps4"/>
    <x v="56"/>
    <x v="0"/>
    <x v="0"/>
    <m/>
    <m/>
    <x v="0"/>
    <m/>
    <x v="1"/>
    <x v="148"/>
    <s v="Farmer"/>
    <s v="Kyle"/>
    <s v="Dodgers"/>
    <s v="C/3B"/>
    <m/>
    <n v="1"/>
    <m/>
    <x v="1364"/>
    <x v="1"/>
    <x v="1"/>
    <s v="G"/>
  </r>
  <r>
    <s v="Topps4"/>
    <x v="56"/>
    <x v="0"/>
    <x v="0"/>
    <m/>
    <m/>
    <x v="0"/>
    <m/>
    <x v="1"/>
    <x v="2221"/>
    <s v="Nido"/>
    <s v="Thomas"/>
    <s v="Mets"/>
    <s v="C"/>
    <m/>
    <n v="1"/>
    <m/>
    <x v="1069"/>
    <x v="1"/>
    <x v="1"/>
    <s v="G"/>
  </r>
  <r>
    <s v="Topps4"/>
    <x v="56"/>
    <x v="0"/>
    <x v="0"/>
    <m/>
    <m/>
    <x v="0"/>
    <m/>
    <x v="0"/>
    <x v="532"/>
    <s v="Snell"/>
    <s v="Blake"/>
    <s v="Rays"/>
    <s v="P"/>
    <m/>
    <n v="1"/>
    <m/>
    <x v="485"/>
    <x v="2"/>
    <x v="1"/>
    <s v="G"/>
  </r>
  <r>
    <s v="Topps4"/>
    <x v="56"/>
    <x v="0"/>
    <x v="0"/>
    <m/>
    <m/>
    <x v="0"/>
    <m/>
    <x v="0"/>
    <x v="1643"/>
    <s v="Mejia"/>
    <s v="Adalberto"/>
    <s v="Twins"/>
    <s v="P"/>
    <m/>
    <n v="1"/>
    <m/>
    <x v="913"/>
    <x v="2"/>
    <x v="1"/>
    <s v="G"/>
  </r>
  <r>
    <s v="Topps4"/>
    <x v="56"/>
    <x v="0"/>
    <x v="0"/>
    <m/>
    <m/>
    <x v="0"/>
    <m/>
    <x v="1"/>
    <x v="200"/>
    <s v="Bummer"/>
    <s v="Aaron"/>
    <s v="White Sox"/>
    <s v="P"/>
    <m/>
    <n v="1"/>
    <m/>
    <x v="1365"/>
    <x v="1"/>
    <x v="1"/>
    <s v="G"/>
  </r>
  <r>
    <s v="Topps4"/>
    <x v="56"/>
    <x v="0"/>
    <x v="0"/>
    <m/>
    <m/>
    <x v="0"/>
    <m/>
    <x v="1"/>
    <x v="296"/>
    <s v="Tseng"/>
    <s v="Jen-Ho"/>
    <s v="Cubs"/>
    <s v="P"/>
    <m/>
    <n v="1"/>
    <m/>
    <x v="1057"/>
    <x v="1"/>
    <x v="1"/>
    <s v="G"/>
  </r>
  <r>
    <s v="Topps4"/>
    <x v="56"/>
    <x v="0"/>
    <x v="0"/>
    <m/>
    <m/>
    <x v="0"/>
    <m/>
    <x v="0"/>
    <x v="44"/>
    <s v="Bryant"/>
    <s v="Kris"/>
    <s v="Cubs"/>
    <s v="3B"/>
    <m/>
    <n v="1"/>
    <m/>
    <x v="367"/>
    <x v="2"/>
    <x v="4"/>
    <s v="G"/>
  </r>
  <r>
    <s v="Topps4"/>
    <x v="56"/>
    <x v="0"/>
    <x v="0"/>
    <m/>
    <m/>
    <x v="0"/>
    <m/>
    <x v="0"/>
    <x v="454"/>
    <s v="Bogaerts"/>
    <s v="Xander"/>
    <s v="Red Sox"/>
    <s v="SS"/>
    <m/>
    <n v="1"/>
    <m/>
    <x v="363"/>
    <x v="2"/>
    <x v="1"/>
    <s v="G"/>
  </r>
  <r>
    <s v="Topps4"/>
    <x v="56"/>
    <x v="0"/>
    <x v="0"/>
    <m/>
    <m/>
    <x v="0"/>
    <m/>
    <x v="1"/>
    <x v="446"/>
    <s v="Williams"/>
    <s v="Taylor"/>
    <s v="Brewers"/>
    <s v="P"/>
    <m/>
    <n v="1"/>
    <m/>
    <x v="1366"/>
    <x v="1"/>
    <x v="1"/>
    <s v="G"/>
  </r>
  <r>
    <s v="Topps4"/>
    <x v="56"/>
    <x v="0"/>
    <x v="0"/>
    <m/>
    <m/>
    <x v="0"/>
    <m/>
    <x v="0"/>
    <x v="553"/>
    <s v="Berrios"/>
    <s v="Jose"/>
    <s v="Twins"/>
    <s v="P"/>
    <m/>
    <n v="1"/>
    <m/>
    <x v="606"/>
    <x v="2"/>
    <x v="1"/>
    <s v="G"/>
  </r>
  <r>
    <s v="Topps4"/>
    <x v="56"/>
    <x v="0"/>
    <x v="0"/>
    <m/>
    <m/>
    <x v="0"/>
    <m/>
    <x v="0"/>
    <x v="2222"/>
    <s v="Healy"/>
    <s v="Ryon"/>
    <s v="Mariners"/>
    <s v="1B"/>
    <m/>
    <n v="1"/>
    <m/>
    <x v="640"/>
    <x v="2"/>
    <x v="2"/>
    <s v="G"/>
  </r>
  <r>
    <s v="Topps4"/>
    <x v="56"/>
    <x v="0"/>
    <x v="0"/>
    <m/>
    <m/>
    <x v="0"/>
    <m/>
    <x v="1"/>
    <x v="988"/>
    <s v="Minter"/>
    <s v="AJ"/>
    <s v="Braves"/>
    <s v="P"/>
    <m/>
    <n v="1"/>
    <m/>
    <x v="1327"/>
    <x v="1"/>
    <x v="1"/>
    <s v="G"/>
  </r>
  <r>
    <s v="Topps4"/>
    <x v="56"/>
    <x v="0"/>
    <x v="0"/>
    <m/>
    <m/>
    <x v="0"/>
    <m/>
    <x v="0"/>
    <x v="150"/>
    <s v="Bird"/>
    <s v="Greg"/>
    <s v="Yankees"/>
    <s v="1B"/>
    <m/>
    <n v="1"/>
    <m/>
    <x v="480"/>
    <x v="2"/>
    <x v="1"/>
    <s v="G"/>
  </r>
  <r>
    <s v="Topps4"/>
    <x v="56"/>
    <x v="0"/>
    <x v="0"/>
    <m/>
    <m/>
    <x v="0"/>
    <m/>
    <x v="1"/>
    <x v="1016"/>
    <s v="Evans"/>
    <s v="Phillip"/>
    <s v="Mets"/>
    <s v="3B"/>
    <m/>
    <n v="1"/>
    <m/>
    <x v="1367"/>
    <x v="1"/>
    <x v="1"/>
    <s v="G"/>
  </r>
  <r>
    <s v="Topps4"/>
    <x v="56"/>
    <x v="0"/>
    <x v="0"/>
    <m/>
    <m/>
    <x v="0"/>
    <m/>
    <x v="1"/>
    <x v="804"/>
    <s v="Moronta"/>
    <s v="Reyes"/>
    <s v="Giants"/>
    <s v="P"/>
    <m/>
    <n v="1"/>
    <m/>
    <x v="1368"/>
    <x v="1"/>
    <x v="1"/>
    <s v="G"/>
  </r>
  <r>
    <s v="Topps4"/>
    <x v="56"/>
    <x v="0"/>
    <x v="0"/>
    <m/>
    <m/>
    <x v="0"/>
    <m/>
    <x v="0"/>
    <x v="66"/>
    <s v="Camargo"/>
    <s v="Johan"/>
    <s v="Braves"/>
    <s v="3B"/>
    <m/>
    <n v="1"/>
    <m/>
    <x v="997"/>
    <x v="2"/>
    <x v="1"/>
    <s v="G"/>
  </r>
  <r>
    <s v="Topps4"/>
    <x v="56"/>
    <x v="0"/>
    <x v="0"/>
    <m/>
    <m/>
    <x v="0"/>
    <m/>
    <x v="1"/>
    <x v="201"/>
    <s v="O'Grady"/>
    <s v="Chris"/>
    <s v="Marlins"/>
    <s v="P"/>
    <m/>
    <n v="1"/>
    <m/>
    <x v="1369"/>
    <x v="1"/>
    <x v="1"/>
    <s v="G"/>
  </r>
  <r>
    <s v="Topps4"/>
    <x v="56"/>
    <x v="0"/>
    <x v="0"/>
    <m/>
    <m/>
    <x v="0"/>
    <m/>
    <x v="0"/>
    <x v="436"/>
    <s v="McCullers"/>
    <s v="Lance"/>
    <s v="Astros"/>
    <s v="P"/>
    <m/>
    <n v="1"/>
    <m/>
    <x v="382"/>
    <x v="2"/>
    <x v="1"/>
    <s v="G"/>
  </r>
  <r>
    <s v="Topps4"/>
    <x v="56"/>
    <x v="0"/>
    <x v="0"/>
    <m/>
    <m/>
    <x v="0"/>
    <m/>
    <x v="1"/>
    <x v="98"/>
    <s v="Garver"/>
    <s v="Mitch"/>
    <s v="Twins"/>
    <s v="C"/>
    <m/>
    <n v="1"/>
    <m/>
    <x v="1370"/>
    <x v="1"/>
    <x v="1"/>
    <s v="G"/>
  </r>
  <r>
    <s v="Topps4"/>
    <x v="56"/>
    <x v="0"/>
    <x v="0"/>
    <m/>
    <m/>
    <x v="0"/>
    <m/>
    <x v="0"/>
    <x v="599"/>
    <s v="Castellanos"/>
    <s v="Nick"/>
    <s v="Tigers"/>
    <s v="OF/3B"/>
    <m/>
    <n v="1"/>
    <m/>
    <x v="538"/>
    <x v="2"/>
    <x v="1"/>
    <s v="G"/>
  </r>
  <r>
    <s v="Topps4"/>
    <x v="56"/>
    <x v="0"/>
    <x v="0"/>
    <m/>
    <m/>
    <x v="0"/>
    <m/>
    <x v="1"/>
    <x v="2211"/>
    <s v="Luplow"/>
    <s v="Jordan"/>
    <s v="Pirates"/>
    <s v="OF"/>
    <m/>
    <n v="1"/>
    <m/>
    <x v="1351"/>
    <x v="1"/>
    <x v="1"/>
    <s v="G"/>
  </r>
  <r>
    <s v="Topps4"/>
    <x v="56"/>
    <x v="0"/>
    <x v="0"/>
    <m/>
    <m/>
    <x v="0"/>
    <m/>
    <x v="0"/>
    <x v="68"/>
    <s v="Seager"/>
    <s v="Corey"/>
    <s v="Dodgers"/>
    <s v="SS"/>
    <m/>
    <n v="1"/>
    <m/>
    <x v="395"/>
    <x v="2"/>
    <x v="2"/>
    <s v="G"/>
  </r>
  <r>
    <s v="Topps4"/>
    <x v="56"/>
    <x v="0"/>
    <x v="0"/>
    <m/>
    <m/>
    <x v="0"/>
    <m/>
    <x v="1"/>
    <x v="249"/>
    <s v="Rios"/>
    <s v="Yacksel"/>
    <s v="Phillies"/>
    <s v="P"/>
    <m/>
    <n v="1"/>
    <m/>
    <x v="1352"/>
    <x v="1"/>
    <x v="1"/>
    <s v="G"/>
  </r>
  <r>
    <s v="Topps4"/>
    <x v="56"/>
    <x v="0"/>
    <x v="0"/>
    <m/>
    <m/>
    <x v="0"/>
    <m/>
    <x v="0"/>
    <x v="1645"/>
    <s v="Benintendi"/>
    <s v="Andrew"/>
    <s v="Red Sox"/>
    <s v="OF"/>
    <m/>
    <n v="1"/>
    <m/>
    <x v="410"/>
    <x v="2"/>
    <x v="4"/>
    <s v="G"/>
  </r>
  <r>
    <s v="Topps4"/>
    <x v="56"/>
    <x v="0"/>
    <x v="0"/>
    <m/>
    <m/>
    <x v="0"/>
    <m/>
    <x v="0"/>
    <x v="2223"/>
    <s v="Kela"/>
    <s v="Keone"/>
    <s v="Rangers"/>
    <s v="P"/>
    <m/>
    <n v="1"/>
    <m/>
    <x v="381"/>
    <x v="2"/>
    <x v="1"/>
    <s v="G"/>
  </r>
  <r>
    <s v="Topps4"/>
    <x v="56"/>
    <x v="0"/>
    <x v="0"/>
    <m/>
    <m/>
    <x v="0"/>
    <m/>
    <x v="1"/>
    <x v="2224"/>
    <s v="Maples"/>
    <s v="Dillon"/>
    <s v="Cubs"/>
    <s v="P"/>
    <m/>
    <n v="1"/>
    <m/>
    <x v="1349"/>
    <x v="1"/>
    <x v="1"/>
    <s v="G"/>
  </r>
  <r>
    <s v="Topps4"/>
    <x v="56"/>
    <x v="0"/>
    <x v="0"/>
    <m/>
    <m/>
    <x v="0"/>
    <m/>
    <x v="0"/>
    <x v="2225"/>
    <s v="Marquez"/>
    <s v="German"/>
    <s v="Rockies"/>
    <s v="P"/>
    <m/>
    <n v="1"/>
    <m/>
    <x v="920"/>
    <x v="2"/>
    <x v="1"/>
    <s v="G"/>
  </r>
  <r>
    <s v="Topps4"/>
    <x v="56"/>
    <x v="0"/>
    <x v="0"/>
    <m/>
    <m/>
    <x v="0"/>
    <m/>
    <x v="0"/>
    <x v="465"/>
    <s v="Fulmer"/>
    <s v="Carson"/>
    <s v="White Sox"/>
    <s v="P"/>
    <m/>
    <n v="1"/>
    <m/>
    <x v="632"/>
    <x v="2"/>
    <x v="2"/>
    <s v="G"/>
  </r>
  <r>
    <s v="Topps4"/>
    <x v="56"/>
    <x v="0"/>
    <x v="0"/>
    <m/>
    <m/>
    <x v="0"/>
    <m/>
    <x v="0"/>
    <x v="297"/>
    <s v="Winker"/>
    <s v="Jesse"/>
    <s v="Reds"/>
    <s v="OF"/>
    <m/>
    <n v="1"/>
    <m/>
    <x v="312"/>
    <x v="2"/>
    <x v="1"/>
    <s v="G"/>
  </r>
  <r>
    <s v="Topps4"/>
    <x v="56"/>
    <x v="0"/>
    <x v="0"/>
    <m/>
    <m/>
    <x v="0"/>
    <m/>
    <x v="0"/>
    <x v="174"/>
    <s v="Pujols"/>
    <s v="Albert"/>
    <s v="Angels"/>
    <s v="DH"/>
    <m/>
    <n v="1"/>
    <m/>
    <x v="241"/>
    <x v="2"/>
    <x v="2"/>
    <s v="G"/>
  </r>
  <r>
    <s v="Topps4"/>
    <x v="56"/>
    <x v="0"/>
    <x v="0"/>
    <m/>
    <m/>
    <x v="0"/>
    <m/>
    <x v="0"/>
    <x v="253"/>
    <s v="Freeland"/>
    <s v="Kyle"/>
    <s v="Rockies"/>
    <s v="P"/>
    <m/>
    <n v="1"/>
    <m/>
    <x v="696"/>
    <x v="2"/>
    <x v="1"/>
    <s v="G"/>
  </r>
  <r>
    <s v="Topps4"/>
    <x v="56"/>
    <x v="0"/>
    <x v="0"/>
    <m/>
    <m/>
    <x v="0"/>
    <m/>
    <x v="0"/>
    <x v="713"/>
    <s v="Weaver"/>
    <s v="Luke"/>
    <s v="Cardinals"/>
    <s v="P"/>
    <m/>
    <n v="1"/>
    <m/>
    <x v="336"/>
    <x v="2"/>
    <x v="1"/>
    <s v="G"/>
  </r>
  <r>
    <s v="Topps4"/>
    <x v="56"/>
    <x v="0"/>
    <x v="0"/>
    <m/>
    <m/>
    <x v="0"/>
    <m/>
    <x v="1"/>
    <x v="2226"/>
    <s v="Alcantara"/>
    <s v="Sandy"/>
    <s v="Marlins"/>
    <s v="P"/>
    <m/>
    <n v="1"/>
    <m/>
    <x v="948"/>
    <x v="1"/>
    <x v="1"/>
    <s v="G"/>
  </r>
  <r>
    <s v="Topps4"/>
    <x v="56"/>
    <x v="0"/>
    <x v="0"/>
    <m/>
    <m/>
    <x v="0"/>
    <m/>
    <x v="1"/>
    <x v="330"/>
    <s v="Mella"/>
    <s v="Keury"/>
    <s v="Reds"/>
    <s v="P"/>
    <m/>
    <n v="1"/>
    <m/>
    <x v="454"/>
    <x v="1"/>
    <x v="1"/>
    <s v="G"/>
  </r>
  <r>
    <s v="Topps4"/>
    <x v="56"/>
    <x v="0"/>
    <x v="0"/>
    <m/>
    <m/>
    <x v="0"/>
    <m/>
    <x v="0"/>
    <x v="284"/>
    <s v="Peraza"/>
    <s v="Jose"/>
    <s v="Reds"/>
    <s v="2B/SS"/>
    <m/>
    <n v="1"/>
    <m/>
    <x v="388"/>
    <x v="2"/>
    <x v="1"/>
    <s v="G"/>
  </r>
  <r>
    <s v="Topps4"/>
    <x v="56"/>
    <x v="0"/>
    <x v="0"/>
    <m/>
    <m/>
    <x v="0"/>
    <m/>
    <x v="0"/>
    <x v="175"/>
    <s v="Giolito"/>
    <s v="Lucas"/>
    <s v="White Sox"/>
    <s v="P"/>
    <m/>
    <n v="1"/>
    <m/>
    <x v="430"/>
    <x v="2"/>
    <x v="1"/>
    <s v="G"/>
  </r>
  <r>
    <s v="Topps4"/>
    <x v="56"/>
    <x v="0"/>
    <x v="0"/>
    <m/>
    <m/>
    <x v="0"/>
    <m/>
    <x v="0"/>
    <x v="664"/>
    <s v="Newcomb"/>
    <s v="Sean"/>
    <s v="Braves"/>
    <s v="P"/>
    <m/>
    <n v="1"/>
    <m/>
    <x v="448"/>
    <x v="2"/>
    <x v="1"/>
    <s v="G"/>
  </r>
  <r>
    <s v="Topps4"/>
    <x v="56"/>
    <x v="0"/>
    <x v="0"/>
    <m/>
    <m/>
    <x v="0"/>
    <m/>
    <x v="0"/>
    <x v="413"/>
    <s v="Bell"/>
    <s v="Josh"/>
    <s v="Pirates"/>
    <s v="1B"/>
    <m/>
    <n v="1"/>
    <m/>
    <x v="909"/>
    <x v="2"/>
    <x v="1"/>
    <s v="G"/>
  </r>
  <r>
    <s v="Topps4"/>
    <x v="56"/>
    <x v="0"/>
    <x v="0"/>
    <m/>
    <m/>
    <x v="0"/>
    <m/>
    <x v="0"/>
    <x v="448"/>
    <s v="Barreto"/>
    <s v="Franklin"/>
    <s v="Athletics"/>
    <s v="SS/2B"/>
    <m/>
    <n v="1"/>
    <m/>
    <x v="958"/>
    <x v="2"/>
    <x v="1"/>
    <s v="G"/>
  </r>
  <r>
    <s v="Topps4"/>
    <x v="56"/>
    <x v="0"/>
    <x v="0"/>
    <m/>
    <m/>
    <x v="0"/>
    <m/>
    <x v="0"/>
    <x v="285"/>
    <s v="Scherzer"/>
    <s v="Max"/>
    <s v="Nationals"/>
    <s v="P"/>
    <m/>
    <n v="1"/>
    <m/>
    <x v="285"/>
    <x v="2"/>
    <x v="2"/>
    <s v="G"/>
  </r>
  <r>
    <s v="Topps4"/>
    <x v="56"/>
    <x v="0"/>
    <x v="0"/>
    <m/>
    <m/>
    <x v="0"/>
    <m/>
    <x v="1"/>
    <x v="207"/>
    <s v="Goodrum"/>
    <s v="Niko"/>
    <s v="Tigers"/>
    <s v="3B"/>
    <m/>
    <n v="1"/>
    <m/>
    <x v="1310"/>
    <x v="1"/>
    <x v="1"/>
    <s v="G"/>
  </r>
  <r>
    <s v="Topps4"/>
    <x v="56"/>
    <x v="0"/>
    <x v="0"/>
    <m/>
    <m/>
    <x v="0"/>
    <m/>
    <x v="0"/>
    <x v="86"/>
    <s v="Verlander"/>
    <s v="Justin"/>
    <s v="Astros"/>
    <s v="P"/>
    <m/>
    <n v="1"/>
    <m/>
    <x v="258"/>
    <x v="2"/>
    <x v="2"/>
    <s v="G"/>
  </r>
  <r>
    <s v="Topps4"/>
    <x v="56"/>
    <x v="0"/>
    <x v="0"/>
    <m/>
    <m/>
    <x v="0"/>
    <m/>
    <x v="1"/>
    <x v="652"/>
    <s v="Villanueva"/>
    <s v="Christian"/>
    <s v="Padres"/>
    <s v="3B"/>
    <m/>
    <n v="1"/>
    <m/>
    <x v="1371"/>
    <x v="1"/>
    <x v="1"/>
    <s v="G"/>
  </r>
  <r>
    <s v="Topps4"/>
    <x v="56"/>
    <x v="0"/>
    <x v="0"/>
    <m/>
    <m/>
    <x v="0"/>
    <m/>
    <x v="0"/>
    <x v="2227"/>
    <s v="Chapman"/>
    <s v="Matt"/>
    <s v="Athletics"/>
    <s v="3B"/>
    <m/>
    <n v="1"/>
    <m/>
    <x v="725"/>
    <x v="2"/>
    <x v="1"/>
    <s v="G"/>
  </r>
  <r>
    <s v="Topps4"/>
    <x v="56"/>
    <x v="0"/>
    <x v="0"/>
    <m/>
    <m/>
    <x v="0"/>
    <m/>
    <x v="0"/>
    <x v="1649"/>
    <s v="Nimmo"/>
    <s v="Brandon"/>
    <s v="Mets"/>
    <s v="OF"/>
    <m/>
    <n v="1"/>
    <m/>
    <x v="593"/>
    <x v="2"/>
    <x v="1"/>
    <s v="G"/>
  </r>
  <r>
    <s v="Topps4"/>
    <x v="56"/>
    <x v="0"/>
    <x v="0"/>
    <m/>
    <m/>
    <x v="0"/>
    <m/>
    <x v="1"/>
    <x v="466"/>
    <s v="Arano"/>
    <s v="Victor"/>
    <s v="Phillies"/>
    <s v="P"/>
    <m/>
    <n v="1"/>
    <m/>
    <x v="1334"/>
    <x v="1"/>
    <x v="1"/>
    <s v="G"/>
  </r>
  <r>
    <s v="Topps4"/>
    <x v="56"/>
    <x v="0"/>
    <x v="0"/>
    <m/>
    <m/>
    <x v="0"/>
    <m/>
    <x v="1"/>
    <x v="2169"/>
    <s v="Sherriff"/>
    <s v="Ryan"/>
    <s v="Cardinals"/>
    <s v="P"/>
    <m/>
    <n v="1"/>
    <m/>
    <x v="1372"/>
    <x v="1"/>
    <x v="1"/>
    <s v="G"/>
  </r>
  <r>
    <s v="TL"/>
    <x v="56"/>
    <x v="0"/>
    <x v="0"/>
    <m/>
    <m/>
    <x v="14"/>
    <m/>
    <x v="1"/>
    <x v="2228"/>
    <s v="Acuna Jr."/>
    <s v="Ronald"/>
    <s v="Braves"/>
    <s v="OF"/>
    <m/>
    <n v="1"/>
    <n v="3"/>
    <x v="703"/>
    <x v="491"/>
    <x v="1"/>
    <s v="E $1"/>
  </r>
  <r>
    <s v="TL"/>
    <x v="56"/>
    <x v="0"/>
    <x v="0"/>
    <m/>
    <m/>
    <x v="14"/>
    <m/>
    <x v="1"/>
    <x v="2229"/>
    <s v="Torres"/>
    <s v="Gleyber"/>
    <s v="Yankees"/>
    <s v="2B"/>
    <n v="24"/>
    <n v="1"/>
    <n v="2"/>
    <x v="685"/>
    <x v="491"/>
    <x v="1"/>
    <s v="E $1"/>
  </r>
  <r>
    <s v="TL"/>
    <x v="56"/>
    <x v="0"/>
    <x v="0"/>
    <m/>
    <m/>
    <x v="0"/>
    <m/>
    <x v="1"/>
    <x v="2230"/>
    <s v="Ohtani"/>
    <s v="Shohei"/>
    <s v="Angels"/>
    <s v="P/DH"/>
    <m/>
    <n v="1"/>
    <n v="5"/>
    <x v="1300"/>
    <x v="1"/>
    <x v="1"/>
    <s v="D $5"/>
  </r>
  <r>
    <s v="TL"/>
    <x v="56"/>
    <x v="0"/>
    <x v="0"/>
    <m/>
    <m/>
    <x v="14"/>
    <m/>
    <x v="1"/>
    <x v="2231"/>
    <s v="Ohtani"/>
    <s v="Shohei"/>
    <s v="Angels"/>
    <s v="P/DH"/>
    <m/>
    <n v="1"/>
    <n v="5"/>
    <x v="1300"/>
    <x v="491"/>
    <x v="1"/>
    <s v="D $5"/>
  </r>
  <r>
    <s v="TL"/>
    <x v="56"/>
    <x v="0"/>
    <x v="0"/>
    <s v="Chrome"/>
    <m/>
    <x v="15"/>
    <m/>
    <x v="1"/>
    <x v="117"/>
    <s v="Ohtani"/>
    <s v="Shohei"/>
    <s v="Angels"/>
    <s v="P/DH"/>
    <m/>
    <n v="1"/>
    <n v="80"/>
    <x v="1300"/>
    <x v="493"/>
    <x v="1"/>
    <s v="B $50"/>
  </r>
  <r>
    <m/>
    <x v="56"/>
    <x v="0"/>
    <x v="198"/>
    <m/>
    <m/>
    <x v="16"/>
    <m/>
    <x v="0"/>
    <x v="2232"/>
    <s v="Sale"/>
    <s v="Chris"/>
    <s v="Red Sox"/>
    <s v="P"/>
    <m/>
    <n v="1"/>
    <n v="1"/>
    <x v="294"/>
    <x v="494"/>
    <x v="3"/>
    <s v="E $1"/>
  </r>
  <r>
    <m/>
    <x v="56"/>
    <x v="0"/>
    <x v="199"/>
    <s v="Auto"/>
    <m/>
    <x v="5"/>
    <m/>
    <x v="1"/>
    <x v="2233"/>
    <s v="Gurriel"/>
    <s v="Lourdes Jr"/>
    <s v="Blue Jays"/>
    <m/>
    <m/>
    <n v="1"/>
    <n v="1"/>
    <x v="1373"/>
    <x v="495"/>
    <x v="1"/>
    <s v="E $1"/>
  </r>
  <r>
    <m/>
    <x v="56"/>
    <x v="0"/>
    <x v="199"/>
    <m/>
    <m/>
    <x v="0"/>
    <m/>
    <x v="0"/>
    <x v="2234"/>
    <s v="Suzuki"/>
    <s v="Ichiro"/>
    <s v="Mariners"/>
    <s v="OF"/>
    <m/>
    <n v="1"/>
    <n v="0.25"/>
    <x v="238"/>
    <x v="496"/>
    <x v="2"/>
    <s v="F $.25"/>
  </r>
  <r>
    <m/>
    <x v="56"/>
    <x v="0"/>
    <x v="199"/>
    <m/>
    <m/>
    <x v="0"/>
    <m/>
    <x v="1"/>
    <x v="2235"/>
    <s v="O'Neill"/>
    <s v="Tyler"/>
    <s v="Cardinals"/>
    <s v="OF"/>
    <n v="25"/>
    <n v="1"/>
    <m/>
    <x v="905"/>
    <x v="497"/>
    <x v="1"/>
    <s v="G"/>
  </r>
  <r>
    <m/>
    <x v="56"/>
    <x v="0"/>
    <x v="199"/>
    <m/>
    <m/>
    <x v="0"/>
    <m/>
    <x v="1"/>
    <x v="2236"/>
    <s v="Soto"/>
    <s v="Juan"/>
    <s v="Nationals"/>
    <s v="OF"/>
    <m/>
    <n v="1"/>
    <n v="1"/>
    <x v="861"/>
    <x v="497"/>
    <x v="1"/>
    <s v="E $1"/>
  </r>
  <r>
    <m/>
    <x v="56"/>
    <x v="0"/>
    <x v="199"/>
    <m/>
    <m/>
    <x v="0"/>
    <m/>
    <x v="1"/>
    <x v="2184"/>
    <s v="Soroka"/>
    <s v="Mike"/>
    <s v="Braves"/>
    <s v="P"/>
    <n v="23"/>
    <n v="1"/>
    <m/>
    <x v="414"/>
    <x v="497"/>
    <x v="1"/>
    <s v="G"/>
  </r>
  <r>
    <m/>
    <x v="56"/>
    <x v="0"/>
    <x v="199"/>
    <m/>
    <m/>
    <x v="0"/>
    <m/>
    <x v="1"/>
    <x v="2237"/>
    <s v="Adames"/>
    <s v="Willy"/>
    <s v="Rays"/>
    <s v="SS"/>
    <m/>
    <n v="1"/>
    <m/>
    <x v="707"/>
    <x v="497"/>
    <x v="1"/>
    <s v="G"/>
  </r>
  <r>
    <m/>
    <x v="56"/>
    <x v="0"/>
    <x v="199"/>
    <m/>
    <m/>
    <x v="0"/>
    <m/>
    <x v="1"/>
    <x v="2238"/>
    <s v="Kingham"/>
    <s v="Nick"/>
    <s v="Pirates"/>
    <s v="P"/>
    <m/>
    <n v="1"/>
    <m/>
    <x v="1333"/>
    <x v="497"/>
    <x v="1"/>
    <s v="G"/>
  </r>
  <r>
    <m/>
    <x v="56"/>
    <x v="0"/>
    <x v="200"/>
    <m/>
    <m/>
    <x v="0"/>
    <m/>
    <x v="0"/>
    <x v="2239"/>
    <s v="Harper"/>
    <s v="Bryce"/>
    <s v="Nationals"/>
    <m/>
    <m/>
    <n v="1"/>
    <n v="0.5"/>
    <x v="291"/>
    <x v="498"/>
    <x v="2"/>
    <s v="F $.25"/>
  </r>
  <r>
    <m/>
    <x v="56"/>
    <x v="0"/>
    <x v="200"/>
    <m/>
    <m/>
    <x v="0"/>
    <m/>
    <x v="0"/>
    <x v="2240"/>
    <s v="Trout"/>
    <s v="Mike"/>
    <s v="Angels"/>
    <m/>
    <m/>
    <n v="1"/>
    <n v="0.5"/>
    <x v="316"/>
    <x v="498"/>
    <x v="2"/>
    <s v="F $.25"/>
  </r>
  <r>
    <m/>
    <x v="56"/>
    <x v="0"/>
    <x v="200"/>
    <m/>
    <m/>
    <x v="0"/>
    <m/>
    <x v="1"/>
    <x v="2241"/>
    <s v="Torres"/>
    <s v="Gleyber"/>
    <s v="Yankees"/>
    <m/>
    <n v="24"/>
    <n v="1"/>
    <n v="1"/>
    <x v="685"/>
    <x v="499"/>
    <x v="1"/>
    <s v="E $1"/>
  </r>
  <r>
    <m/>
    <x v="56"/>
    <x v="0"/>
    <x v="4"/>
    <s v="Foil"/>
    <m/>
    <x v="0"/>
    <m/>
    <x v="1"/>
    <x v="2242"/>
    <s v="Ohtani"/>
    <s v="Shohei"/>
    <s v="Angels"/>
    <s v="P/DH"/>
    <m/>
    <n v="1"/>
    <n v="1"/>
    <x v="1300"/>
    <x v="500"/>
    <x v="1"/>
    <s v="E $1"/>
  </r>
  <r>
    <m/>
    <x v="56"/>
    <x v="0"/>
    <x v="4"/>
    <m/>
    <m/>
    <x v="0"/>
    <m/>
    <x v="1"/>
    <x v="2242"/>
    <s v="Ohtani"/>
    <s v="Shohei"/>
    <s v="Angels"/>
    <s v="P/DH"/>
    <m/>
    <n v="1"/>
    <n v="1"/>
    <x v="1300"/>
    <x v="143"/>
    <x v="1"/>
    <s v="E $1"/>
  </r>
  <r>
    <m/>
    <x v="56"/>
    <x v="0"/>
    <x v="4"/>
    <m/>
    <m/>
    <x v="0"/>
    <m/>
    <x v="0"/>
    <x v="2243"/>
    <s v="Jimenez"/>
    <s v="Joe"/>
    <s v="Tigers"/>
    <s v="P"/>
    <m/>
    <n v="1"/>
    <m/>
    <x v="667"/>
    <x v="124"/>
    <x v="1"/>
    <s v="G"/>
  </r>
  <r>
    <m/>
    <x v="56"/>
    <x v="0"/>
    <x v="4"/>
    <m/>
    <m/>
    <x v="0"/>
    <m/>
    <x v="0"/>
    <x v="2244"/>
    <s v="Alfaro"/>
    <s v="Jorge"/>
    <s v="Phillies"/>
    <s v="C"/>
    <m/>
    <n v="1"/>
    <m/>
    <x v="643"/>
    <x v="124"/>
    <x v="1"/>
    <s v="G"/>
  </r>
  <r>
    <m/>
    <x v="56"/>
    <x v="0"/>
    <x v="4"/>
    <m/>
    <m/>
    <x v="0"/>
    <m/>
    <x v="1"/>
    <x v="2245"/>
    <s v="Nottingham"/>
    <s v="Jacob"/>
    <s v="Brewers"/>
    <s v="C"/>
    <m/>
    <n v="1"/>
    <m/>
    <x v="1374"/>
    <x v="143"/>
    <x v="1"/>
    <s v="G"/>
  </r>
  <r>
    <m/>
    <x v="56"/>
    <x v="0"/>
    <x v="4"/>
    <m/>
    <m/>
    <x v="0"/>
    <m/>
    <x v="0"/>
    <x v="2246"/>
    <s v="Stanton"/>
    <s v="Giancarlo"/>
    <s v="Yankees"/>
    <s v="OF"/>
    <m/>
    <n v="1"/>
    <n v="0.25"/>
    <x v="295"/>
    <x v="124"/>
    <x v="2"/>
    <s v="F $.25"/>
  </r>
  <r>
    <m/>
    <x v="56"/>
    <x v="0"/>
    <x v="4"/>
    <s v="SP"/>
    <m/>
    <x v="10"/>
    <m/>
    <x v="0"/>
    <x v="2247"/>
    <s v="Stanton"/>
    <s v="Giancarlo"/>
    <s v="Yankees"/>
    <s v="OF"/>
    <m/>
    <n v="1"/>
    <n v="5"/>
    <x v="295"/>
    <x v="501"/>
    <x v="2"/>
    <s v="D $5"/>
  </r>
  <r>
    <m/>
    <x v="56"/>
    <x v="0"/>
    <x v="4"/>
    <m/>
    <m/>
    <x v="0"/>
    <m/>
    <x v="0"/>
    <x v="2248"/>
    <s v="Machado"/>
    <s v="Manny"/>
    <s v="Dodgers"/>
    <s v="SS"/>
    <m/>
    <n v="1"/>
    <n v="0.25"/>
    <x v="309"/>
    <x v="124"/>
    <x v="4"/>
    <s v="F $.25"/>
  </r>
  <r>
    <m/>
    <x v="56"/>
    <x v="0"/>
    <x v="4"/>
    <s v="RD"/>
    <m/>
    <x v="0"/>
    <m/>
    <x v="1"/>
    <x v="2249"/>
    <s v="Kingham"/>
    <s v="Nick"/>
    <s v="Pirates"/>
    <s v="P"/>
    <m/>
    <n v="1"/>
    <m/>
    <x v="1333"/>
    <x v="144"/>
    <x v="1"/>
    <s v="G"/>
  </r>
  <r>
    <m/>
    <x v="56"/>
    <x v="0"/>
    <x v="4"/>
    <m/>
    <m/>
    <x v="0"/>
    <m/>
    <x v="1"/>
    <x v="2250"/>
    <s v="Conlon,PJ/Oswalt,Corey"/>
    <m/>
    <s v="Mets"/>
    <m/>
    <m/>
    <n v="1"/>
    <m/>
    <x v="1375"/>
    <x v="143"/>
    <x v="1"/>
    <s v="G"/>
  </r>
  <r>
    <m/>
    <x v="56"/>
    <x v="0"/>
    <x v="4"/>
    <s v="RD"/>
    <m/>
    <x v="0"/>
    <m/>
    <x v="1"/>
    <x v="2251"/>
    <s v="Kingery"/>
    <s v="Scott"/>
    <s v="Phillies"/>
    <s v="2B/SS"/>
    <m/>
    <n v="1"/>
    <m/>
    <x v="341"/>
    <x v="144"/>
    <x v="1"/>
    <s v="G"/>
  </r>
  <r>
    <m/>
    <x v="56"/>
    <x v="0"/>
    <x v="4"/>
    <s v="RD"/>
    <m/>
    <x v="0"/>
    <m/>
    <x v="1"/>
    <x v="2252"/>
    <s v="Soroka"/>
    <s v="Mike"/>
    <s v="Braves"/>
    <s v="P"/>
    <n v="23"/>
    <n v="1"/>
    <m/>
    <x v="414"/>
    <x v="144"/>
    <x v="1"/>
    <s v="G"/>
  </r>
  <r>
    <m/>
    <x v="56"/>
    <x v="0"/>
    <x v="4"/>
    <m/>
    <m/>
    <x v="0"/>
    <m/>
    <x v="1"/>
    <x v="2253"/>
    <s v="McKinney"/>
    <s v="Billy"/>
    <s v="Blue Jays"/>
    <s v="OF"/>
    <m/>
    <n v="1"/>
    <m/>
    <x v="1376"/>
    <x v="143"/>
    <x v="1"/>
    <s v="G"/>
  </r>
  <r>
    <m/>
    <x v="56"/>
    <x v="0"/>
    <x v="4"/>
    <s v="RD"/>
    <m/>
    <x v="0"/>
    <m/>
    <x v="1"/>
    <x v="2254"/>
    <s v="Adames"/>
    <s v="Willy"/>
    <s v="Rays"/>
    <s v="SS"/>
    <m/>
    <n v="1"/>
    <m/>
    <x v="707"/>
    <x v="144"/>
    <x v="1"/>
    <s v="G"/>
  </r>
  <r>
    <m/>
    <x v="56"/>
    <x v="0"/>
    <x v="4"/>
    <s v="AS"/>
    <m/>
    <x v="0"/>
    <m/>
    <x v="0"/>
    <x v="2255"/>
    <s v="Yelich"/>
    <s v="Christian"/>
    <s v="Brewers"/>
    <s v="OF"/>
    <m/>
    <n v="1"/>
    <n v="0.25"/>
    <x v="330"/>
    <x v="185"/>
    <x v="2"/>
    <s v="F $.25"/>
  </r>
  <r>
    <m/>
    <x v="56"/>
    <x v="0"/>
    <x v="4"/>
    <m/>
    <m/>
    <x v="0"/>
    <m/>
    <x v="1"/>
    <x v="2256"/>
    <s v="Blandino,Alex/Dixon,Brandon"/>
    <m/>
    <s v="Reds"/>
    <m/>
    <m/>
    <n v="1"/>
    <m/>
    <x v="1377"/>
    <x v="143"/>
    <x v="1"/>
    <s v="G"/>
  </r>
  <r>
    <m/>
    <x v="56"/>
    <x v="0"/>
    <x v="4"/>
    <m/>
    <m/>
    <x v="0"/>
    <m/>
    <x v="1"/>
    <x v="2257"/>
    <s v="Hess,David/Araujo,Pedro"/>
    <m/>
    <s v="Orioles"/>
    <m/>
    <m/>
    <n v="1"/>
    <m/>
    <x v="1378"/>
    <x v="143"/>
    <x v="1"/>
    <s v="G"/>
  </r>
  <r>
    <m/>
    <x v="56"/>
    <x v="0"/>
    <x v="4"/>
    <m/>
    <m/>
    <x v="0"/>
    <m/>
    <x v="0"/>
    <x v="2258"/>
    <s v="Lopez"/>
    <s v="Reynaldo"/>
    <s v="White Sox"/>
    <s v="P"/>
    <m/>
    <n v="1"/>
    <m/>
    <x v="633"/>
    <x v="124"/>
    <x v="1"/>
    <s v="G"/>
  </r>
  <r>
    <m/>
    <x v="56"/>
    <x v="0"/>
    <x v="4"/>
    <m/>
    <m/>
    <x v="0"/>
    <m/>
    <x v="1"/>
    <x v="2259"/>
    <s v="Meadows"/>
    <s v="Austin"/>
    <s v="Rays"/>
    <s v="OF"/>
    <m/>
    <n v="1"/>
    <m/>
    <x v="677"/>
    <x v="143"/>
    <x v="1"/>
    <s v="G"/>
  </r>
  <r>
    <m/>
    <x v="56"/>
    <x v="0"/>
    <x v="4"/>
    <m/>
    <m/>
    <x v="0"/>
    <m/>
    <x v="1"/>
    <x v="2260"/>
    <s v="Gerber,Mike/Greiner,Grayson"/>
    <m/>
    <s v="Tigers"/>
    <m/>
    <m/>
    <n v="1"/>
    <m/>
    <x v="1379"/>
    <x v="143"/>
    <x v="1"/>
    <s v="G"/>
  </r>
  <r>
    <m/>
    <x v="56"/>
    <x v="0"/>
    <x v="4"/>
    <s v="AS"/>
    <m/>
    <x v="0"/>
    <m/>
    <x v="0"/>
    <x v="2261"/>
    <s v="Berrios"/>
    <s v="Jose"/>
    <s v="Twins"/>
    <s v="P"/>
    <m/>
    <n v="1"/>
    <m/>
    <x v="606"/>
    <x v="185"/>
    <x v="1"/>
    <s v="G"/>
  </r>
  <r>
    <m/>
    <x v="56"/>
    <x v="0"/>
    <x v="4"/>
    <m/>
    <m/>
    <x v="0"/>
    <m/>
    <x v="1"/>
    <x v="2262"/>
    <s v="Peralta"/>
    <s v="Freddy"/>
    <s v="Brewers"/>
    <s v="P"/>
    <m/>
    <n v="1"/>
    <m/>
    <x v="717"/>
    <x v="143"/>
    <x v="1"/>
    <s v="G"/>
  </r>
  <r>
    <m/>
    <x v="56"/>
    <x v="0"/>
    <x v="4"/>
    <m/>
    <m/>
    <x v="0"/>
    <m/>
    <x v="1"/>
    <x v="2263"/>
    <s v="Barnes"/>
    <s v="Jacob"/>
    <s v="Brewers"/>
    <s v="P"/>
    <m/>
    <n v="1"/>
    <m/>
    <x v="1380"/>
    <x v="143"/>
    <x v="1"/>
    <s v="G"/>
  </r>
  <r>
    <m/>
    <x v="56"/>
    <x v="0"/>
    <x v="4"/>
    <m/>
    <m/>
    <x v="0"/>
    <m/>
    <x v="1"/>
    <x v="2264"/>
    <s v="Acuna Jr.,Ronald/Albies,Ozzie"/>
    <m/>
    <s v="Braves"/>
    <m/>
    <m/>
    <n v="1"/>
    <n v="0.5"/>
    <x v="1381"/>
    <x v="143"/>
    <x v="1"/>
    <s v="F $.25"/>
  </r>
  <r>
    <m/>
    <x v="56"/>
    <x v="0"/>
    <x v="4"/>
    <m/>
    <m/>
    <x v="0"/>
    <m/>
    <x v="0"/>
    <x v="2265"/>
    <s v="Freeman"/>
    <s v="Freddie"/>
    <s v="Braves"/>
    <s v="1B"/>
    <m/>
    <n v="1"/>
    <n v="0.25"/>
    <x v="298"/>
    <x v="124"/>
    <x v="2"/>
    <s v="F $.25"/>
  </r>
  <r>
    <m/>
    <x v="56"/>
    <x v="0"/>
    <x v="4"/>
    <s v="Gold"/>
    <s v="/2018"/>
    <x v="0"/>
    <m/>
    <x v="0"/>
    <x v="2265"/>
    <s v="Freeman"/>
    <s v="Freddie"/>
    <s v="Braves"/>
    <s v="1B"/>
    <m/>
    <n v="1"/>
    <m/>
    <x v="298"/>
    <x v="502"/>
    <x v="2"/>
    <s v="G"/>
  </r>
  <r>
    <m/>
    <x v="56"/>
    <x v="0"/>
    <x v="4"/>
    <m/>
    <m/>
    <x v="0"/>
    <m/>
    <x v="1"/>
    <x v="2266"/>
    <s v="Anderson,Justin/Hermosillo,Michael"/>
    <m/>
    <s v="Angels"/>
    <m/>
    <m/>
    <n v="1"/>
    <m/>
    <x v="1382"/>
    <x v="143"/>
    <x v="1"/>
    <s v="G"/>
  </r>
  <r>
    <m/>
    <x v="56"/>
    <x v="0"/>
    <x v="4"/>
    <m/>
    <m/>
    <x v="0"/>
    <m/>
    <x v="1"/>
    <x v="2267"/>
    <s v="Oaks,Trevor/Stout,Eric"/>
    <m/>
    <s v="Royals"/>
    <m/>
    <m/>
    <n v="1"/>
    <m/>
    <x v="1383"/>
    <x v="143"/>
    <x v="1"/>
    <s v="G"/>
  </r>
  <r>
    <m/>
    <x v="56"/>
    <x v="0"/>
    <x v="4"/>
    <m/>
    <m/>
    <x v="0"/>
    <m/>
    <x v="1"/>
    <x v="2268"/>
    <s v="Jones"/>
    <s v="Ryder"/>
    <s v="Giants"/>
    <s v="1B"/>
    <m/>
    <n v="1"/>
    <m/>
    <x v="1308"/>
    <x v="143"/>
    <x v="1"/>
    <s v="G"/>
  </r>
  <r>
    <m/>
    <x v="56"/>
    <x v="0"/>
    <x v="4"/>
    <s v="Foil"/>
    <m/>
    <x v="0"/>
    <m/>
    <x v="1"/>
    <x v="2268"/>
    <s v="Jones"/>
    <s v="Ryder"/>
    <s v="Giants"/>
    <s v="1B"/>
    <m/>
    <n v="1"/>
    <m/>
    <x v="1308"/>
    <x v="500"/>
    <x v="1"/>
    <s v="G"/>
  </r>
  <r>
    <m/>
    <x v="56"/>
    <x v="0"/>
    <x v="4"/>
    <m/>
    <m/>
    <x v="0"/>
    <m/>
    <x v="1"/>
    <x v="2269"/>
    <s v="Hicks"/>
    <s v="Jordan"/>
    <s v="Cardinals"/>
    <s v="P"/>
    <m/>
    <n v="1"/>
    <m/>
    <x v="1115"/>
    <x v="143"/>
    <x v="1"/>
    <s v="G"/>
  </r>
  <r>
    <m/>
    <x v="56"/>
    <x v="0"/>
    <x v="4"/>
    <m/>
    <m/>
    <x v="0"/>
    <m/>
    <x v="1"/>
    <x v="2270"/>
    <s v="Tauchman"/>
    <s v="Mike"/>
    <s v="Rockies"/>
    <s v="OF"/>
    <m/>
    <n v="1"/>
    <m/>
    <x v="1384"/>
    <x v="143"/>
    <x v="1"/>
    <s v="G"/>
  </r>
  <r>
    <m/>
    <x v="56"/>
    <x v="0"/>
    <x v="4"/>
    <s v="AS"/>
    <m/>
    <x v="0"/>
    <m/>
    <x v="0"/>
    <x v="2271"/>
    <s v="Betts"/>
    <s v="Mookie"/>
    <s v="Red Sox"/>
    <s v="OF"/>
    <m/>
    <n v="1"/>
    <n v="0.25"/>
    <x v="331"/>
    <x v="185"/>
    <x v="2"/>
    <s v="F $.25"/>
  </r>
  <r>
    <m/>
    <x v="56"/>
    <x v="0"/>
    <x v="4"/>
    <s v="AS"/>
    <m/>
    <x v="0"/>
    <m/>
    <x v="0"/>
    <x v="2272"/>
    <s v="Bregman"/>
    <s v="Alex"/>
    <s v="Astros"/>
    <s v="3B"/>
    <m/>
    <n v="1"/>
    <n v="0.25"/>
    <x v="647"/>
    <x v="185"/>
    <x v="4"/>
    <s v="F $.25"/>
  </r>
  <r>
    <m/>
    <x v="56"/>
    <x v="0"/>
    <x v="4"/>
    <m/>
    <m/>
    <x v="0"/>
    <m/>
    <x v="1"/>
    <x v="2273"/>
    <s v="Soroka"/>
    <s v="Mike"/>
    <s v="Braves"/>
    <s v="P"/>
    <n v="23"/>
    <n v="1"/>
    <m/>
    <x v="414"/>
    <x v="143"/>
    <x v="1"/>
    <s v="G"/>
  </r>
  <r>
    <m/>
    <x v="56"/>
    <x v="0"/>
    <x v="4"/>
    <m/>
    <m/>
    <x v="0"/>
    <m/>
    <x v="0"/>
    <x v="2274"/>
    <s v="Betts, Mookie/Martinez,JD"/>
    <m/>
    <s v="Red Sox"/>
    <m/>
    <m/>
    <n v="1"/>
    <n v="0.25"/>
    <x v="1385"/>
    <x v="124"/>
    <x v="1"/>
    <s v="F $.25"/>
  </r>
  <r>
    <m/>
    <x v="56"/>
    <x v="0"/>
    <x v="4"/>
    <m/>
    <m/>
    <x v="0"/>
    <m/>
    <x v="0"/>
    <x v="2275"/>
    <s v="Foltynewics"/>
    <s v="Mike"/>
    <s v="Braves"/>
    <s v="P"/>
    <m/>
    <n v="1"/>
    <m/>
    <x v="353"/>
    <x v="124"/>
    <x v="1"/>
    <s v="G"/>
  </r>
  <r>
    <m/>
    <x v="56"/>
    <x v="0"/>
    <x v="4"/>
    <m/>
    <m/>
    <x v="0"/>
    <m/>
    <x v="0"/>
    <x v="2276"/>
    <s v="Ozuna"/>
    <s v="Marcell"/>
    <s v="Cardinals"/>
    <s v="OF"/>
    <m/>
    <n v="1"/>
    <m/>
    <x v="329"/>
    <x v="124"/>
    <x v="2"/>
    <s v="G"/>
  </r>
  <r>
    <m/>
    <x v="56"/>
    <x v="0"/>
    <x v="4"/>
    <m/>
    <m/>
    <x v="0"/>
    <m/>
    <x v="1"/>
    <x v="2277"/>
    <s v="Hernandez,Elieser/Gonzalez,Merandy"/>
    <m/>
    <s v="Marlins"/>
    <m/>
    <m/>
    <n v="1"/>
    <m/>
    <x v="1386"/>
    <x v="143"/>
    <x v="1"/>
    <s v="G"/>
  </r>
  <r>
    <m/>
    <x v="56"/>
    <x v="0"/>
    <x v="4"/>
    <s v="Foil"/>
    <m/>
    <x v="0"/>
    <m/>
    <x v="0"/>
    <x v="2278"/>
    <s v="Judge,Aaron / Altuve,Jose"/>
    <m/>
    <m/>
    <m/>
    <m/>
    <n v="1"/>
    <n v="0.5"/>
    <x v="1387"/>
    <x v="503"/>
    <x v="1"/>
    <s v="F $.25"/>
  </r>
  <r>
    <m/>
    <x v="56"/>
    <x v="0"/>
    <x v="4"/>
    <m/>
    <m/>
    <x v="0"/>
    <m/>
    <x v="1"/>
    <x v="2279"/>
    <s v="Lauer"/>
    <s v="Eric"/>
    <s v="Padres"/>
    <s v="P"/>
    <m/>
    <n v="1"/>
    <m/>
    <x v="943"/>
    <x v="143"/>
    <x v="1"/>
    <s v="G"/>
  </r>
  <r>
    <m/>
    <x v="56"/>
    <x v="0"/>
    <x v="4"/>
    <m/>
    <m/>
    <x v="0"/>
    <m/>
    <x v="1"/>
    <x v="2280"/>
    <s v="Reinheimer"/>
    <s v="Jack"/>
    <s v="Diamond Backs"/>
    <m/>
    <m/>
    <n v="1"/>
    <m/>
    <x v="1388"/>
    <x v="143"/>
    <x v="1"/>
    <s v="G"/>
  </r>
  <r>
    <m/>
    <x v="56"/>
    <x v="0"/>
    <x v="4"/>
    <s v="AS"/>
    <m/>
    <x v="0"/>
    <m/>
    <x v="0"/>
    <x v="2281"/>
    <s v="Hader"/>
    <s v="Josh"/>
    <s v="Brewers"/>
    <s v="P"/>
    <m/>
    <n v="1"/>
    <m/>
    <x v="1033"/>
    <x v="185"/>
    <x v="1"/>
    <s v="G"/>
  </r>
  <r>
    <m/>
    <x v="56"/>
    <x v="0"/>
    <x v="4"/>
    <m/>
    <m/>
    <x v="0"/>
    <m/>
    <x v="1"/>
    <x v="2282"/>
    <s v="Mengden"/>
    <s v="Daniel"/>
    <s v="Athletics"/>
    <s v="P"/>
    <m/>
    <n v="1"/>
    <m/>
    <x v="1329"/>
    <x v="143"/>
    <x v="1"/>
    <s v="G"/>
  </r>
  <r>
    <m/>
    <x v="56"/>
    <x v="0"/>
    <x v="4"/>
    <s v="2500 Ks"/>
    <m/>
    <x v="0"/>
    <m/>
    <x v="0"/>
    <x v="2283"/>
    <s v="Verlander"/>
    <s v="Justin"/>
    <s v="Astros"/>
    <s v="P"/>
    <m/>
    <n v="1"/>
    <n v="0.25"/>
    <x v="258"/>
    <x v="504"/>
    <x v="2"/>
    <s v="F $.25"/>
  </r>
  <r>
    <m/>
    <x v="56"/>
    <x v="0"/>
    <x v="4"/>
    <m/>
    <m/>
    <x v="0"/>
    <m/>
    <x v="1"/>
    <x v="2284"/>
    <s v="Yarbrough"/>
    <s v="Ryan"/>
    <s v="Rays"/>
    <s v="P"/>
    <m/>
    <n v="1"/>
    <m/>
    <x v="1389"/>
    <x v="143"/>
    <x v="1"/>
    <s v="G"/>
  </r>
  <r>
    <m/>
    <x v="56"/>
    <x v="0"/>
    <x v="4"/>
    <m/>
    <m/>
    <x v="0"/>
    <m/>
    <x v="1"/>
    <x v="2285"/>
    <s v="Littell"/>
    <s v="Jack"/>
    <s v="Twins"/>
    <s v="P"/>
    <m/>
    <n v="1"/>
    <m/>
    <x v="1390"/>
    <x v="143"/>
    <x v="1"/>
    <s v="G"/>
  </r>
  <r>
    <m/>
    <x v="56"/>
    <x v="0"/>
    <x v="4"/>
    <m/>
    <m/>
    <x v="0"/>
    <m/>
    <x v="1"/>
    <x v="2286"/>
    <s v="Fowler"/>
    <s v="Dustin"/>
    <s v="Athletics"/>
    <s v="OF"/>
    <m/>
    <n v="1"/>
    <m/>
    <x v="1061"/>
    <x v="143"/>
    <x v="1"/>
    <s v="G"/>
  </r>
  <r>
    <m/>
    <x v="56"/>
    <x v="0"/>
    <x v="4"/>
    <m/>
    <m/>
    <x v="10"/>
    <m/>
    <x v="0"/>
    <x v="2287"/>
    <s v="Johnson"/>
    <s v="Randy"/>
    <s v="Mariners"/>
    <s v="P"/>
    <s v="PC"/>
    <n v="1"/>
    <n v="5"/>
    <x v="153"/>
    <x v="156"/>
    <x v="0"/>
    <s v="D $5"/>
  </r>
  <r>
    <m/>
    <x v="56"/>
    <x v="0"/>
    <x v="4"/>
    <s v="AS"/>
    <m/>
    <x v="0"/>
    <m/>
    <x v="1"/>
    <x v="2288"/>
    <s v="Torres"/>
    <s v="Gleyber"/>
    <s v="Yankees"/>
    <s v="2B"/>
    <n v="24"/>
    <n v="1"/>
    <n v="1"/>
    <x v="685"/>
    <x v="189"/>
    <x v="1"/>
    <s v="E $1"/>
  </r>
  <r>
    <m/>
    <x v="56"/>
    <x v="0"/>
    <x v="4"/>
    <m/>
    <m/>
    <x v="0"/>
    <m/>
    <x v="0"/>
    <x v="1682"/>
    <s v="Suzuki"/>
    <s v="Ichiro"/>
    <s v="Mariners"/>
    <s v="OF"/>
    <m/>
    <n v="1"/>
    <n v="0.25"/>
    <x v="238"/>
    <x v="124"/>
    <x v="2"/>
    <s v="F $.25"/>
  </r>
  <r>
    <m/>
    <x v="56"/>
    <x v="0"/>
    <x v="4"/>
    <s v="AS"/>
    <m/>
    <x v="0"/>
    <m/>
    <x v="0"/>
    <x v="1683"/>
    <s v="Sale"/>
    <s v="Chris"/>
    <s v="Red Sox"/>
    <s v="P"/>
    <m/>
    <n v="1"/>
    <n v="0.25"/>
    <x v="294"/>
    <x v="185"/>
    <x v="2"/>
    <s v="F $.25"/>
  </r>
  <r>
    <m/>
    <x v="56"/>
    <x v="0"/>
    <x v="4"/>
    <s v="3000 Hits"/>
    <m/>
    <x v="0"/>
    <m/>
    <x v="0"/>
    <x v="1633"/>
    <s v="Pujols"/>
    <s v="Albert"/>
    <s v="Angels"/>
    <m/>
    <m/>
    <n v="1"/>
    <n v="0.25"/>
    <x v="241"/>
    <x v="505"/>
    <x v="2"/>
    <s v="F $.25"/>
  </r>
  <r>
    <m/>
    <x v="56"/>
    <x v="0"/>
    <x v="4"/>
    <m/>
    <m/>
    <x v="0"/>
    <m/>
    <x v="1"/>
    <x v="855"/>
    <s v="Guillorme,Luis/Bautista,Gerson"/>
    <m/>
    <s v="Mets"/>
    <m/>
    <m/>
    <n v="1"/>
    <m/>
    <x v="1391"/>
    <x v="143"/>
    <x v="1"/>
    <s v="G"/>
  </r>
  <r>
    <m/>
    <x v="56"/>
    <x v="0"/>
    <x v="4"/>
    <s v="RD"/>
    <m/>
    <x v="0"/>
    <m/>
    <x v="1"/>
    <x v="1684"/>
    <s v="Soto"/>
    <s v="Juan"/>
    <s v="Nationals"/>
    <s v="OF"/>
    <m/>
    <n v="1"/>
    <n v="0.5"/>
    <x v="861"/>
    <x v="144"/>
    <x v="1"/>
    <s v="F $.25"/>
  </r>
  <r>
    <m/>
    <x v="56"/>
    <x v="0"/>
    <x v="4"/>
    <m/>
    <m/>
    <x v="0"/>
    <m/>
    <x v="1"/>
    <x v="1055"/>
    <s v="Guzman"/>
    <s v="Ronald"/>
    <s v="Rangers"/>
    <s v="1B"/>
    <m/>
    <n v="1"/>
    <m/>
    <x v="1114"/>
    <x v="143"/>
    <x v="1"/>
    <s v="G"/>
  </r>
  <r>
    <m/>
    <x v="56"/>
    <x v="0"/>
    <x v="4"/>
    <m/>
    <m/>
    <x v="0"/>
    <m/>
    <x v="1"/>
    <x v="1056"/>
    <s v="Valentin,Jesmuel/Walding,Mitch"/>
    <m/>
    <s v="Phillies"/>
    <m/>
    <m/>
    <n v="1"/>
    <m/>
    <x v="1392"/>
    <x v="143"/>
    <x v="1"/>
    <s v="G"/>
  </r>
  <r>
    <m/>
    <x v="56"/>
    <x v="0"/>
    <x v="4"/>
    <m/>
    <m/>
    <x v="0"/>
    <m/>
    <x v="1"/>
    <x v="2289"/>
    <s v="Gurriel Jr."/>
    <s v="Lourdes"/>
    <s v="Blue Jays"/>
    <s v="2B"/>
    <m/>
    <n v="1"/>
    <m/>
    <x v="745"/>
    <x v="143"/>
    <x v="1"/>
    <s v="G"/>
  </r>
  <r>
    <m/>
    <x v="56"/>
    <x v="0"/>
    <x v="4"/>
    <m/>
    <m/>
    <x v="0"/>
    <m/>
    <x v="1"/>
    <x v="1058"/>
    <s v="Vargas"/>
    <s v="Ildemaro"/>
    <s v="Diamond Backs"/>
    <s v="SS"/>
    <m/>
    <n v="1"/>
    <m/>
    <x v="1393"/>
    <x v="143"/>
    <x v="1"/>
    <s v="G"/>
  </r>
  <r>
    <m/>
    <x v="56"/>
    <x v="0"/>
    <x v="4"/>
    <m/>
    <m/>
    <x v="0"/>
    <m/>
    <x v="1"/>
    <x v="1059"/>
    <s v="Martin"/>
    <s v="Kyle"/>
    <s v="Red Sox"/>
    <s v="P"/>
    <m/>
    <n v="1"/>
    <m/>
    <x v="1394"/>
    <x v="143"/>
    <x v="1"/>
    <s v="G"/>
  </r>
  <r>
    <m/>
    <x v="56"/>
    <x v="0"/>
    <x v="4"/>
    <s v="AS"/>
    <m/>
    <x v="0"/>
    <m/>
    <x v="0"/>
    <x v="1060"/>
    <s v="Baez"/>
    <s v="Javier"/>
    <s v="Cubs"/>
    <s v="2B"/>
    <m/>
    <n v="1"/>
    <n v="0.25"/>
    <x v="362"/>
    <x v="185"/>
    <x v="1"/>
    <s v="F $.25"/>
  </r>
  <r>
    <m/>
    <x v="56"/>
    <x v="0"/>
    <x v="4"/>
    <m/>
    <m/>
    <x v="0"/>
    <m/>
    <x v="1"/>
    <x v="2290"/>
    <s v="Wendle"/>
    <s v="Joey"/>
    <s v="Rays"/>
    <s v="2B"/>
    <m/>
    <n v="1"/>
    <m/>
    <x v="1395"/>
    <x v="143"/>
    <x v="1"/>
    <s v="G"/>
  </r>
  <r>
    <m/>
    <x v="56"/>
    <x v="0"/>
    <x v="4"/>
    <m/>
    <m/>
    <x v="0"/>
    <m/>
    <x v="1"/>
    <x v="1062"/>
    <s v="Jurado"/>
    <s v="Ariel"/>
    <s v="Rangers"/>
    <s v="P"/>
    <m/>
    <n v="1"/>
    <m/>
    <x v="673"/>
    <x v="143"/>
    <x v="1"/>
    <s v="G"/>
  </r>
  <r>
    <m/>
    <x v="56"/>
    <x v="0"/>
    <x v="4"/>
    <m/>
    <m/>
    <x v="0"/>
    <m/>
    <x v="0"/>
    <x v="1690"/>
    <s v="Musgrove"/>
    <s v="Joe"/>
    <s v="Pirates"/>
    <s v="P"/>
    <m/>
    <n v="1"/>
    <m/>
    <x v="622"/>
    <x v="124"/>
    <x v="1"/>
    <s v="G"/>
  </r>
  <r>
    <m/>
    <x v="56"/>
    <x v="0"/>
    <x v="4"/>
    <m/>
    <m/>
    <x v="0"/>
    <m/>
    <x v="1"/>
    <x v="2291"/>
    <s v="Hoskins,Rhys/Kingery,Scott"/>
    <m/>
    <s v="Phillies"/>
    <m/>
    <m/>
    <n v="1"/>
    <n v="0.25"/>
    <x v="1396"/>
    <x v="143"/>
    <x v="1"/>
    <s v="F $.25"/>
  </r>
  <r>
    <m/>
    <x v="56"/>
    <x v="0"/>
    <x v="4"/>
    <s v="RD"/>
    <m/>
    <x v="0"/>
    <m/>
    <x v="1"/>
    <x v="2292"/>
    <s v="Meadows"/>
    <s v="Austin"/>
    <s v="Pirates"/>
    <s v="OF"/>
    <m/>
    <n v="1"/>
    <m/>
    <x v="677"/>
    <x v="144"/>
    <x v="1"/>
    <s v="G"/>
  </r>
  <r>
    <m/>
    <x v="56"/>
    <x v="0"/>
    <x v="4"/>
    <m/>
    <m/>
    <x v="0"/>
    <m/>
    <x v="0"/>
    <x v="807"/>
    <s v="Phillips"/>
    <s v="Brett"/>
    <s v="Royals"/>
    <s v="OF"/>
    <m/>
    <n v="1"/>
    <m/>
    <x v="1006"/>
    <x v="124"/>
    <x v="1"/>
    <s v="G"/>
  </r>
  <r>
    <m/>
    <x v="56"/>
    <x v="0"/>
    <x v="4"/>
    <m/>
    <m/>
    <x v="0"/>
    <m/>
    <x v="0"/>
    <x v="1063"/>
    <s v="Romano"/>
    <s v="Sal"/>
    <s v="Reds"/>
    <s v="P"/>
    <m/>
    <n v="1"/>
    <m/>
    <x v="401"/>
    <x v="124"/>
    <x v="1"/>
    <s v="G"/>
  </r>
  <r>
    <m/>
    <x v="56"/>
    <x v="0"/>
    <x v="4"/>
    <m/>
    <m/>
    <x v="0"/>
    <m/>
    <x v="0"/>
    <x v="857"/>
    <s v="Castro"/>
    <s v="Starlin"/>
    <s v="Marlins"/>
    <s v="2B"/>
    <m/>
    <n v="1"/>
    <m/>
    <x v="299"/>
    <x v="124"/>
    <x v="1"/>
    <s v="G"/>
  </r>
  <r>
    <m/>
    <x v="56"/>
    <x v="0"/>
    <x v="4"/>
    <m/>
    <m/>
    <x v="0"/>
    <m/>
    <x v="1"/>
    <x v="1694"/>
    <s v="Bede"/>
    <s v="Tyler"/>
    <s v="Giants"/>
    <s v="P"/>
    <m/>
    <n v="1"/>
    <m/>
    <x v="1397"/>
    <x v="143"/>
    <x v="1"/>
    <s v="G"/>
  </r>
  <r>
    <m/>
    <x v="56"/>
    <x v="0"/>
    <x v="4"/>
    <m/>
    <m/>
    <x v="0"/>
    <m/>
    <x v="0"/>
    <x v="2293"/>
    <s v="Candelario"/>
    <s v="Jeimar"/>
    <s v="Tigers"/>
    <s v="3B"/>
    <m/>
    <n v="1"/>
    <m/>
    <x v="1398"/>
    <x v="124"/>
    <x v="1"/>
    <s v="G"/>
  </r>
  <r>
    <m/>
    <x v="56"/>
    <x v="0"/>
    <x v="4"/>
    <m/>
    <m/>
    <x v="0"/>
    <m/>
    <x v="1"/>
    <x v="858"/>
    <s v="Trivino"/>
    <s v="Lou"/>
    <s v="Athletics"/>
    <s v="P"/>
    <m/>
    <n v="1"/>
    <m/>
    <x v="1399"/>
    <x v="143"/>
    <x v="1"/>
    <s v="G"/>
  </r>
  <r>
    <m/>
    <x v="56"/>
    <x v="0"/>
    <x v="4"/>
    <m/>
    <m/>
    <x v="0"/>
    <m/>
    <x v="0"/>
    <x v="809"/>
    <s v="Bellinger,Cody/Hosmer,Eric"/>
    <m/>
    <m/>
    <m/>
    <m/>
    <n v="1"/>
    <m/>
    <x v="1400"/>
    <x v="124"/>
    <x v="1"/>
    <s v="G"/>
  </r>
  <r>
    <m/>
    <x v="56"/>
    <x v="0"/>
    <x v="4"/>
    <m/>
    <m/>
    <x v="0"/>
    <m/>
    <x v="0"/>
    <x v="755"/>
    <s v="Ohtani,Shohei/Suzuki,Ichiro"/>
    <m/>
    <m/>
    <m/>
    <m/>
    <n v="1"/>
    <n v="0.5"/>
    <x v="1401"/>
    <x v="124"/>
    <x v="1"/>
    <s v="F $.25"/>
  </r>
  <r>
    <m/>
    <x v="56"/>
    <x v="0"/>
    <x v="4"/>
    <m/>
    <m/>
    <x v="0"/>
    <m/>
    <x v="1"/>
    <x v="779"/>
    <s v="Barria"/>
    <s v="Jaimie"/>
    <m/>
    <m/>
    <m/>
    <n v="1"/>
    <m/>
    <x v="1402"/>
    <x v="143"/>
    <x v="1"/>
    <s v="G"/>
  </r>
  <r>
    <m/>
    <x v="56"/>
    <x v="0"/>
    <x v="4"/>
    <s v="AS"/>
    <m/>
    <x v="0"/>
    <m/>
    <x v="0"/>
    <x v="1069"/>
    <s v="Lindor"/>
    <s v="Francisco"/>
    <s v="Indians"/>
    <s v="SS"/>
    <m/>
    <n v="1"/>
    <n v="0.25"/>
    <x v="374"/>
    <x v="185"/>
    <x v="4"/>
    <s v="F $.25"/>
  </r>
  <r>
    <m/>
    <x v="56"/>
    <x v="0"/>
    <x v="4"/>
    <m/>
    <m/>
    <x v="0"/>
    <m/>
    <x v="0"/>
    <x v="1070"/>
    <s v="Trout,Mike/Ohtani,Shohei/Upton,Justin"/>
    <m/>
    <m/>
    <m/>
    <m/>
    <n v="1"/>
    <n v="1"/>
    <x v="1403"/>
    <x v="124"/>
    <x v="1"/>
    <s v="E $1"/>
  </r>
  <r>
    <m/>
    <x v="56"/>
    <x v="0"/>
    <x v="4"/>
    <s v="AS"/>
    <m/>
    <x v="0"/>
    <m/>
    <x v="0"/>
    <x v="1697"/>
    <s v="Arenado"/>
    <s v="Nolan"/>
    <m/>
    <m/>
    <m/>
    <n v="1"/>
    <n v="0.25"/>
    <x v="277"/>
    <x v="185"/>
    <x v="4"/>
    <s v="F $.25"/>
  </r>
  <r>
    <m/>
    <x v="56"/>
    <x v="0"/>
    <x v="4"/>
    <m/>
    <m/>
    <x v="0"/>
    <m/>
    <x v="1"/>
    <x v="1699"/>
    <s v="Dominguez"/>
    <s v="Seranthony"/>
    <s v="Phillies"/>
    <m/>
    <m/>
    <n v="1"/>
    <m/>
    <x v="1404"/>
    <x v="143"/>
    <x v="1"/>
    <s v="G"/>
  </r>
  <r>
    <m/>
    <x v="56"/>
    <x v="0"/>
    <x v="4"/>
    <s v="AS"/>
    <m/>
    <x v="0"/>
    <m/>
    <x v="1"/>
    <x v="1700"/>
    <s v="Albies"/>
    <s v="Ozzie"/>
    <s v="Braves"/>
    <s v="2B"/>
    <m/>
    <n v="1"/>
    <n v="0.25"/>
    <x v="946"/>
    <x v="189"/>
    <x v="1"/>
    <s v="F $.25"/>
  </r>
  <r>
    <m/>
    <x v="56"/>
    <x v="0"/>
    <x v="4"/>
    <m/>
    <m/>
    <x v="0"/>
    <m/>
    <x v="0"/>
    <x v="2294"/>
    <s v="Marte"/>
    <s v="Jefry"/>
    <s v="Angels"/>
    <s v="1B"/>
    <m/>
    <n v="1"/>
    <m/>
    <x v="1405"/>
    <x v="124"/>
    <x v="1"/>
    <s v="G"/>
  </r>
  <r>
    <m/>
    <x v="56"/>
    <x v="0"/>
    <x v="4"/>
    <m/>
    <m/>
    <x v="0"/>
    <m/>
    <x v="1"/>
    <x v="859"/>
    <s v="Castillo,Jose/Lockett,Walker"/>
    <m/>
    <s v="Padres"/>
    <m/>
    <m/>
    <n v="1"/>
    <m/>
    <x v="1406"/>
    <x v="143"/>
    <x v="1"/>
    <s v="G"/>
  </r>
  <r>
    <m/>
    <x v="56"/>
    <x v="0"/>
    <x v="4"/>
    <s v="AS"/>
    <m/>
    <x v="0"/>
    <m/>
    <x v="0"/>
    <x v="2295"/>
    <s v="Judge"/>
    <s v="Aaron"/>
    <m/>
    <m/>
    <m/>
    <n v="1"/>
    <n v="0.25"/>
    <x v="639"/>
    <x v="185"/>
    <x v="2"/>
    <s v="F $.25"/>
  </r>
  <r>
    <m/>
    <x v="56"/>
    <x v="0"/>
    <x v="4"/>
    <m/>
    <m/>
    <x v="0"/>
    <m/>
    <x v="1"/>
    <x v="2296"/>
    <s v="Wade"/>
    <s v="Tyler"/>
    <s v="Yankees"/>
    <s v="2B"/>
    <m/>
    <n v="1"/>
    <m/>
    <x v="1318"/>
    <x v="143"/>
    <x v="1"/>
    <s v="G"/>
  </r>
  <r>
    <m/>
    <x v="56"/>
    <x v="0"/>
    <x v="4"/>
    <s v="Gold"/>
    <s v="/2018"/>
    <x v="0"/>
    <m/>
    <x v="1"/>
    <x v="2296"/>
    <s v="Wade"/>
    <s v="Tyler"/>
    <s v="Yankees"/>
    <s v="2B"/>
    <m/>
    <n v="1"/>
    <m/>
    <x v="1318"/>
    <x v="506"/>
    <x v="1"/>
    <s v="G"/>
  </r>
  <r>
    <m/>
    <x v="56"/>
    <x v="0"/>
    <x v="4"/>
    <m/>
    <m/>
    <x v="0"/>
    <m/>
    <x v="1"/>
    <x v="860"/>
    <s v="Romero"/>
    <s v="Fernando"/>
    <s v="Twins"/>
    <s v="P"/>
    <m/>
    <n v="1"/>
    <m/>
    <x v="898"/>
    <x v="143"/>
    <x v="1"/>
    <s v="G"/>
  </r>
  <r>
    <m/>
    <x v="56"/>
    <x v="0"/>
    <x v="4"/>
    <m/>
    <m/>
    <x v="0"/>
    <m/>
    <x v="1"/>
    <x v="811"/>
    <s v="Cozens"/>
    <s v="Dylan"/>
    <s v="Phillies"/>
    <s v="OF"/>
    <m/>
    <n v="1"/>
    <m/>
    <x v="1332"/>
    <x v="143"/>
    <x v="1"/>
    <s v="G"/>
  </r>
  <r>
    <m/>
    <x v="56"/>
    <x v="0"/>
    <x v="4"/>
    <s v="AS"/>
    <m/>
    <x v="0"/>
    <m/>
    <x v="0"/>
    <x v="861"/>
    <s v="Trout"/>
    <s v="Mike"/>
    <s v="Angels"/>
    <s v="OF"/>
    <m/>
    <n v="1"/>
    <n v="0.5"/>
    <x v="316"/>
    <x v="185"/>
    <x v="2"/>
    <s v="F $.25"/>
  </r>
  <r>
    <m/>
    <x v="56"/>
    <x v="0"/>
    <x v="4"/>
    <m/>
    <m/>
    <x v="0"/>
    <m/>
    <x v="1"/>
    <x v="1702"/>
    <s v="Bautista"/>
    <s v="Gerson"/>
    <s v="Mets"/>
    <s v="P"/>
    <m/>
    <n v="1"/>
    <m/>
    <x v="1407"/>
    <x v="143"/>
    <x v="1"/>
    <s v="G"/>
  </r>
  <r>
    <m/>
    <x v="56"/>
    <x v="0"/>
    <x v="4"/>
    <m/>
    <m/>
    <x v="0"/>
    <m/>
    <x v="0"/>
    <x v="1704"/>
    <s v="Profar"/>
    <s v="Jurickson"/>
    <s v="Rangers"/>
    <s v="SS"/>
    <m/>
    <n v="1"/>
    <m/>
    <x v="313"/>
    <x v="124"/>
    <x v="1"/>
    <s v="G"/>
  </r>
  <r>
    <m/>
    <x v="56"/>
    <x v="0"/>
    <x v="4"/>
    <m/>
    <m/>
    <x v="0"/>
    <m/>
    <x v="1"/>
    <x v="862"/>
    <s v="Gardewine"/>
    <s v="Nick"/>
    <s v="Rangers"/>
    <s v="P"/>
    <m/>
    <n v="1"/>
    <m/>
    <x v="1408"/>
    <x v="143"/>
    <x v="1"/>
    <s v="G"/>
  </r>
  <r>
    <m/>
    <x v="56"/>
    <x v="0"/>
    <x v="4"/>
    <s v="3 game HR streak"/>
    <m/>
    <x v="0"/>
    <m/>
    <x v="0"/>
    <x v="2297"/>
    <s v="Ohtani"/>
    <s v="Shohei"/>
    <s v="Angels"/>
    <s v="P/DH"/>
    <m/>
    <n v="1"/>
    <n v="0.5"/>
    <x v="1300"/>
    <x v="507"/>
    <x v="1"/>
    <s v="F $.25"/>
  </r>
  <r>
    <m/>
    <x v="56"/>
    <x v="0"/>
    <x v="4"/>
    <s v="RD"/>
    <m/>
    <x v="0"/>
    <m/>
    <x v="1"/>
    <x v="2298"/>
    <s v="Torres"/>
    <s v="Gleyber"/>
    <s v="Yankees"/>
    <s v="2B"/>
    <n v="24"/>
    <n v="1"/>
    <n v="0.5"/>
    <x v="685"/>
    <x v="144"/>
    <x v="1"/>
    <s v="F $.25"/>
  </r>
  <r>
    <m/>
    <x v="56"/>
    <x v="0"/>
    <x v="4"/>
    <m/>
    <m/>
    <x v="0"/>
    <m/>
    <x v="1"/>
    <x v="863"/>
    <s v="Palka"/>
    <s v="Daniel"/>
    <s v="White Sox"/>
    <s v="OF"/>
    <m/>
    <n v="1"/>
    <m/>
    <x v="1409"/>
    <x v="143"/>
    <x v="1"/>
    <s v="G"/>
  </r>
  <r>
    <m/>
    <x v="56"/>
    <x v="0"/>
    <x v="4"/>
    <m/>
    <m/>
    <x v="0"/>
    <m/>
    <x v="0"/>
    <x v="1707"/>
    <s v="Arroyo"/>
    <s v="Christian"/>
    <s v="Rays"/>
    <s v="2B"/>
    <m/>
    <n v="1"/>
    <m/>
    <x v="424"/>
    <x v="124"/>
    <x v="1"/>
    <s v="G"/>
  </r>
  <r>
    <m/>
    <x v="56"/>
    <x v="0"/>
    <x v="4"/>
    <m/>
    <m/>
    <x v="0"/>
    <m/>
    <x v="1"/>
    <x v="1708"/>
    <s v="Gomez"/>
    <s v="Miguel"/>
    <s v="Giants"/>
    <s v="3B"/>
    <m/>
    <n v="1"/>
    <m/>
    <x v="1301"/>
    <x v="143"/>
    <x v="1"/>
    <s v="G"/>
  </r>
  <r>
    <m/>
    <x v="56"/>
    <x v="0"/>
    <x v="4"/>
    <m/>
    <m/>
    <x v="0"/>
    <m/>
    <x v="1"/>
    <x v="2299"/>
    <s v="Lee"/>
    <s v="Braxton"/>
    <s v="Marlins"/>
    <s v="OF"/>
    <m/>
    <n v="1"/>
    <m/>
    <x v="1410"/>
    <x v="143"/>
    <x v="1"/>
    <s v="G"/>
  </r>
  <r>
    <m/>
    <x v="56"/>
    <x v="0"/>
    <x v="4"/>
    <m/>
    <m/>
    <x v="0"/>
    <m/>
    <x v="1"/>
    <x v="1709"/>
    <s v="Bieber"/>
    <s v="Shane"/>
    <s v="Indians"/>
    <s v="P"/>
    <m/>
    <n v="1"/>
    <m/>
    <x v="1411"/>
    <x v="143"/>
    <x v="1"/>
    <s v="G"/>
  </r>
  <r>
    <m/>
    <x v="56"/>
    <x v="0"/>
    <x v="4"/>
    <m/>
    <m/>
    <x v="0"/>
    <m/>
    <x v="0"/>
    <x v="2300"/>
    <s v="Lindor,Francisco/Ramirez,Jose"/>
    <m/>
    <s v="Indians"/>
    <m/>
    <m/>
    <n v="1"/>
    <n v="0.25"/>
    <x v="1412"/>
    <x v="124"/>
    <x v="1"/>
    <s v="F $.25"/>
  </r>
  <r>
    <m/>
    <x v="56"/>
    <x v="0"/>
    <x v="4"/>
    <m/>
    <m/>
    <x v="0"/>
    <m/>
    <x v="1"/>
    <x v="1710"/>
    <s v="Torres"/>
    <s v="Gleyber"/>
    <s v="Yankees"/>
    <s v="2B"/>
    <n v="24"/>
    <n v="1"/>
    <n v="1"/>
    <x v="685"/>
    <x v="143"/>
    <x v="1"/>
    <s v="E $1"/>
  </r>
  <r>
    <m/>
    <x v="56"/>
    <x v="0"/>
    <x v="4"/>
    <m/>
    <m/>
    <x v="0"/>
    <m/>
    <x v="1"/>
    <x v="864"/>
    <s v="Kingham"/>
    <s v="Nick"/>
    <s v="Pirates"/>
    <s v="P"/>
    <m/>
    <n v="1"/>
    <m/>
    <x v="1333"/>
    <x v="143"/>
    <x v="1"/>
    <s v="G"/>
  </r>
  <r>
    <m/>
    <x v="56"/>
    <x v="0"/>
    <x v="4"/>
    <s v="HRD"/>
    <m/>
    <x v="0"/>
    <m/>
    <x v="0"/>
    <x v="2301"/>
    <s v="Harper"/>
    <s v="Bryce"/>
    <s v="Nationals"/>
    <s v="OF"/>
    <m/>
    <n v="1"/>
    <n v="0.25"/>
    <x v="291"/>
    <x v="184"/>
    <x v="2"/>
    <s v="F $.25"/>
  </r>
  <r>
    <m/>
    <x v="56"/>
    <x v="0"/>
    <x v="4"/>
    <s v="AS"/>
    <m/>
    <x v="0"/>
    <m/>
    <x v="0"/>
    <x v="2302"/>
    <s v="Story"/>
    <s v="Trevor"/>
    <s v="Rockies"/>
    <s v="SS"/>
    <m/>
    <n v="1"/>
    <n v="0.25"/>
    <x v="491"/>
    <x v="185"/>
    <x v="2"/>
    <s v="F $.25"/>
  </r>
  <r>
    <m/>
    <x v="56"/>
    <x v="0"/>
    <x v="4"/>
    <s v="AS"/>
    <m/>
    <x v="0"/>
    <m/>
    <x v="0"/>
    <x v="1712"/>
    <s v="Harper"/>
    <s v="Bryce"/>
    <s v="Nationals"/>
    <s v="OF"/>
    <m/>
    <n v="1"/>
    <n v="0.25"/>
    <x v="291"/>
    <x v="185"/>
    <x v="2"/>
    <s v="F $.25"/>
  </r>
  <r>
    <m/>
    <x v="56"/>
    <x v="0"/>
    <x v="4"/>
    <s v="HRD"/>
    <m/>
    <x v="0"/>
    <m/>
    <x v="0"/>
    <x v="2303"/>
    <s v="Bregman"/>
    <s v="Alex"/>
    <s v="Astros"/>
    <m/>
    <m/>
    <n v="1"/>
    <n v="0.25"/>
    <x v="647"/>
    <x v="184"/>
    <x v="4"/>
    <s v="F $.25"/>
  </r>
  <r>
    <m/>
    <x v="56"/>
    <x v="0"/>
    <x v="4"/>
    <s v="AS"/>
    <m/>
    <x v="0"/>
    <m/>
    <x v="0"/>
    <x v="1081"/>
    <s v="Scherzer"/>
    <s v="Max"/>
    <s v="Nationals"/>
    <s v="P"/>
    <m/>
    <n v="1"/>
    <n v="0.25"/>
    <x v="285"/>
    <x v="185"/>
    <x v="2"/>
    <s v="F $.25"/>
  </r>
  <r>
    <m/>
    <x v="56"/>
    <x v="0"/>
    <x v="4"/>
    <s v="AS"/>
    <m/>
    <x v="0"/>
    <m/>
    <x v="0"/>
    <x v="1082"/>
    <s v="Verlander"/>
    <s v="Justin"/>
    <s v="Astros"/>
    <s v="P"/>
    <m/>
    <n v="1"/>
    <n v="0.25"/>
    <x v="258"/>
    <x v="185"/>
    <x v="2"/>
    <s v="F $.25"/>
  </r>
  <r>
    <m/>
    <x v="56"/>
    <x v="0"/>
    <x v="4"/>
    <m/>
    <m/>
    <x v="0"/>
    <m/>
    <x v="1"/>
    <x v="2304"/>
    <s v="O'Neill"/>
    <s v="Tyler"/>
    <s v="Cardinals"/>
    <s v="OF"/>
    <n v="25"/>
    <n v="1"/>
    <m/>
    <x v="905"/>
    <x v="143"/>
    <x v="1"/>
    <s v="G"/>
  </r>
  <r>
    <m/>
    <x v="56"/>
    <x v="0"/>
    <x v="4"/>
    <m/>
    <m/>
    <x v="0"/>
    <m/>
    <x v="0"/>
    <x v="1716"/>
    <s v="Marte"/>
    <s v="Ketel"/>
    <s v="Diamond Backs"/>
    <s v="2B"/>
    <m/>
    <n v="1"/>
    <m/>
    <x v="472"/>
    <x v="124"/>
    <x v="1"/>
    <s v="G"/>
  </r>
  <r>
    <m/>
    <x v="56"/>
    <x v="0"/>
    <x v="4"/>
    <m/>
    <m/>
    <x v="0"/>
    <m/>
    <x v="0"/>
    <x v="1086"/>
    <s v="Moran"/>
    <s v="Colin"/>
    <s v="Pirates"/>
    <s v="3B"/>
    <m/>
    <n v="1"/>
    <m/>
    <x v="610"/>
    <x v="124"/>
    <x v="1"/>
    <s v="G"/>
  </r>
  <r>
    <m/>
    <x v="56"/>
    <x v="0"/>
    <x v="4"/>
    <m/>
    <m/>
    <x v="0"/>
    <m/>
    <x v="1"/>
    <x v="1087"/>
    <s v="Davis"/>
    <s v="Taylor"/>
    <s v="Cubs"/>
    <s v="C"/>
    <m/>
    <n v="1"/>
    <m/>
    <x v="1413"/>
    <x v="143"/>
    <x v="1"/>
    <s v="G"/>
  </r>
  <r>
    <m/>
    <x v="56"/>
    <x v="0"/>
    <x v="4"/>
    <m/>
    <m/>
    <x v="0"/>
    <m/>
    <x v="1"/>
    <x v="1088"/>
    <s v="Cooper"/>
    <s v="Garrett"/>
    <s v="Marlins"/>
    <s v="1B"/>
    <m/>
    <n v="1"/>
    <m/>
    <x v="1067"/>
    <x v="143"/>
    <x v="1"/>
    <s v="G"/>
  </r>
  <r>
    <m/>
    <x v="56"/>
    <x v="0"/>
    <x v="4"/>
    <m/>
    <m/>
    <x v="0"/>
    <m/>
    <x v="1"/>
    <x v="1718"/>
    <s v="Biddle"/>
    <s v="Jesse"/>
    <s v="Braves"/>
    <s v="P"/>
    <m/>
    <n v="1"/>
    <m/>
    <x v="1414"/>
    <x v="143"/>
    <x v="1"/>
    <s v="G"/>
  </r>
  <r>
    <m/>
    <x v="56"/>
    <x v="0"/>
    <x v="4"/>
    <m/>
    <m/>
    <x v="0"/>
    <m/>
    <x v="0"/>
    <x v="814"/>
    <s v="Kelly"/>
    <s v="Carson"/>
    <s v="Cardinals"/>
    <s v="C"/>
    <m/>
    <n v="1"/>
    <m/>
    <x v="1132"/>
    <x v="124"/>
    <x v="1"/>
    <s v="G"/>
  </r>
  <r>
    <m/>
    <x v="56"/>
    <x v="0"/>
    <x v="4"/>
    <m/>
    <m/>
    <x v="0"/>
    <m/>
    <x v="1"/>
    <x v="867"/>
    <s v="Reyes"/>
    <s v="Franmil"/>
    <s v="Padres"/>
    <s v="OF"/>
    <m/>
    <n v="1"/>
    <m/>
    <x v="1330"/>
    <x v="143"/>
    <x v="1"/>
    <s v="G"/>
  </r>
  <r>
    <m/>
    <x v="56"/>
    <x v="0"/>
    <x v="4"/>
    <m/>
    <m/>
    <x v="0"/>
    <m/>
    <x v="0"/>
    <x v="1091"/>
    <s v="Robertson"/>
    <s v="Daniel"/>
    <s v="Rays"/>
    <s v="2B"/>
    <m/>
    <n v="1"/>
    <m/>
    <x v="1039"/>
    <x v="124"/>
    <x v="1"/>
    <s v="G"/>
  </r>
  <r>
    <m/>
    <x v="56"/>
    <x v="0"/>
    <x v="4"/>
    <m/>
    <m/>
    <x v="0"/>
    <m/>
    <x v="0"/>
    <x v="868"/>
    <s v="Yelich"/>
    <s v="Christian"/>
    <s v="Brewers"/>
    <s v="OF"/>
    <m/>
    <n v="1"/>
    <n v="0.25"/>
    <x v="330"/>
    <x v="124"/>
    <x v="2"/>
    <s v="F $.25"/>
  </r>
  <r>
    <m/>
    <x v="56"/>
    <x v="0"/>
    <x v="4"/>
    <m/>
    <m/>
    <x v="0"/>
    <m/>
    <x v="1"/>
    <x v="1092"/>
    <s v="Suero"/>
    <s v="Wander"/>
    <s v="Nationals"/>
    <s v="P"/>
    <m/>
    <n v="1"/>
    <m/>
    <x v="1415"/>
    <x v="143"/>
    <x v="1"/>
    <s v="G"/>
  </r>
  <r>
    <m/>
    <x v="56"/>
    <x v="0"/>
    <x v="4"/>
    <m/>
    <m/>
    <x v="0"/>
    <m/>
    <x v="1"/>
    <x v="815"/>
    <s v="Acuna Jr."/>
    <s v="Ronald"/>
    <s v="Braves"/>
    <s v="OF"/>
    <m/>
    <n v="1"/>
    <n v="1"/>
    <x v="703"/>
    <x v="143"/>
    <x v="1"/>
    <s v="E $1"/>
  </r>
  <r>
    <m/>
    <x v="56"/>
    <x v="0"/>
    <x v="4"/>
    <s v="RD"/>
    <m/>
    <x v="0"/>
    <m/>
    <x v="1"/>
    <x v="2305"/>
    <s v="Acuna Jr."/>
    <s v="Ronald"/>
    <s v="Braves"/>
    <s v="OF"/>
    <m/>
    <n v="1"/>
    <n v="0.5"/>
    <x v="703"/>
    <x v="144"/>
    <x v="1"/>
    <s v="F $.25"/>
  </r>
  <r>
    <m/>
    <x v="56"/>
    <x v="0"/>
    <x v="4"/>
    <s v="AS"/>
    <m/>
    <x v="0"/>
    <m/>
    <x v="0"/>
    <x v="2306"/>
    <s v="Machado"/>
    <s v="Manny"/>
    <s v="Orioles"/>
    <s v="SS"/>
    <m/>
    <n v="1"/>
    <n v="0.25"/>
    <x v="309"/>
    <x v="185"/>
    <x v="4"/>
    <s v="F $.25"/>
  </r>
  <r>
    <m/>
    <x v="56"/>
    <x v="0"/>
    <x v="4"/>
    <m/>
    <m/>
    <x v="0"/>
    <m/>
    <x v="1"/>
    <x v="2307"/>
    <s v="Stratton"/>
    <s v="Chris"/>
    <s v="Giants"/>
    <s v="P"/>
    <m/>
    <n v="1"/>
    <m/>
    <x v="1416"/>
    <x v="143"/>
    <x v="1"/>
    <s v="G"/>
  </r>
  <r>
    <m/>
    <x v="56"/>
    <x v="0"/>
    <x v="4"/>
    <m/>
    <m/>
    <x v="0"/>
    <m/>
    <x v="0"/>
    <x v="816"/>
    <s v="Piscotty"/>
    <s v="Stephen"/>
    <s v="Athletics"/>
    <s v="OF"/>
    <m/>
    <n v="1"/>
    <m/>
    <x v="460"/>
    <x v="124"/>
    <x v="1"/>
    <s v="G"/>
  </r>
  <r>
    <m/>
    <x v="56"/>
    <x v="0"/>
    <x v="4"/>
    <m/>
    <m/>
    <x v="0"/>
    <m/>
    <x v="0"/>
    <x v="1095"/>
    <s v="Brinson"/>
    <s v="Lewis"/>
    <s v="Marlins"/>
    <s v="OF"/>
    <m/>
    <n v="1"/>
    <m/>
    <x v="439"/>
    <x v="124"/>
    <x v="1"/>
    <s v="G"/>
  </r>
  <r>
    <m/>
    <x v="56"/>
    <x v="0"/>
    <x v="4"/>
    <m/>
    <m/>
    <x v="0"/>
    <m/>
    <x v="1"/>
    <x v="1635"/>
    <s v="Suarez"/>
    <s v="Andrew"/>
    <s v="Giants"/>
    <s v="P"/>
    <m/>
    <n v="1"/>
    <m/>
    <x v="405"/>
    <x v="143"/>
    <x v="1"/>
    <s v="G"/>
  </r>
  <r>
    <m/>
    <x v="56"/>
    <x v="0"/>
    <x v="4"/>
    <m/>
    <m/>
    <x v="0"/>
    <m/>
    <x v="0"/>
    <x v="2308"/>
    <s v="Gausman"/>
    <s v="Kevin"/>
    <s v="Braves"/>
    <s v="P"/>
    <m/>
    <n v="1"/>
    <m/>
    <x v="1417"/>
    <x v="124"/>
    <x v="1"/>
    <s v="G"/>
  </r>
  <r>
    <m/>
    <x v="56"/>
    <x v="0"/>
    <x v="4"/>
    <s v="HRD"/>
    <m/>
    <x v="0"/>
    <m/>
    <x v="1"/>
    <x v="2309"/>
    <s v="Hoskins"/>
    <s v="Rhys"/>
    <s v="Phillies"/>
    <s v="OF"/>
    <n v="27"/>
    <n v="1"/>
    <n v="0.5"/>
    <x v="332"/>
    <x v="188"/>
    <x v="2"/>
    <s v="F $.25"/>
  </r>
  <r>
    <m/>
    <x v="56"/>
    <x v="0"/>
    <x v="4"/>
    <m/>
    <m/>
    <x v="0"/>
    <m/>
    <x v="1"/>
    <x v="2310"/>
    <s v="Mejia"/>
    <s v="Francisco"/>
    <s v="Padres"/>
    <s v="C"/>
    <m/>
    <n v="1"/>
    <m/>
    <x v="1056"/>
    <x v="143"/>
    <x v="1"/>
    <s v="G"/>
  </r>
  <r>
    <m/>
    <x v="56"/>
    <x v="0"/>
    <x v="4"/>
    <m/>
    <m/>
    <x v="0"/>
    <m/>
    <x v="1"/>
    <x v="1097"/>
    <s v="Rodriguez"/>
    <s v="Dereck"/>
    <s v="Giants"/>
    <s v="P"/>
    <m/>
    <n v="1"/>
    <m/>
    <x v="1418"/>
    <x v="143"/>
    <x v="1"/>
    <s v="G"/>
  </r>
  <r>
    <m/>
    <x v="56"/>
    <x v="0"/>
    <x v="4"/>
    <m/>
    <m/>
    <x v="0"/>
    <m/>
    <x v="0"/>
    <x v="1727"/>
    <s v="Lucchesi"/>
    <s v="Joey"/>
    <s v="Padres"/>
    <s v="P"/>
    <m/>
    <n v="1"/>
    <m/>
    <x v="1319"/>
    <x v="124"/>
    <x v="1"/>
    <s v="G"/>
  </r>
  <r>
    <m/>
    <x v="56"/>
    <x v="0"/>
    <x v="4"/>
    <m/>
    <m/>
    <x v="0"/>
    <m/>
    <x v="1"/>
    <x v="1729"/>
    <s v="Bote"/>
    <s v="David"/>
    <s v="Cubs"/>
    <s v="3B"/>
    <m/>
    <n v="1"/>
    <n v="0.25"/>
    <x v="1419"/>
    <x v="143"/>
    <x v="1"/>
    <s v="F $.25"/>
  </r>
  <r>
    <m/>
    <x v="56"/>
    <x v="0"/>
    <x v="4"/>
    <m/>
    <m/>
    <x v="0"/>
    <m/>
    <x v="1"/>
    <x v="2311"/>
    <s v="Munoz"/>
    <s v="Yairo"/>
    <s v="Cardinals"/>
    <s v="SS"/>
    <m/>
    <n v="1"/>
    <m/>
    <x v="1420"/>
    <x v="143"/>
    <x v="1"/>
    <s v="G"/>
  </r>
  <r>
    <m/>
    <x v="56"/>
    <x v="0"/>
    <x v="4"/>
    <m/>
    <m/>
    <x v="0"/>
    <m/>
    <x v="1"/>
    <x v="817"/>
    <s v="Kiner-Falefa"/>
    <s v="Isiah"/>
    <s v="Rangers"/>
    <m/>
    <m/>
    <n v="1"/>
    <m/>
    <x v="1421"/>
    <x v="143"/>
    <x v="1"/>
    <s v="G"/>
  </r>
  <r>
    <m/>
    <x v="56"/>
    <x v="0"/>
    <x v="4"/>
    <m/>
    <m/>
    <x v="0"/>
    <m/>
    <x v="1"/>
    <x v="1732"/>
    <s v="Adames"/>
    <s v="Willy"/>
    <s v="Rays"/>
    <s v="SS"/>
    <m/>
    <n v="1"/>
    <m/>
    <x v="707"/>
    <x v="143"/>
    <x v="1"/>
    <s v="G"/>
  </r>
  <r>
    <m/>
    <x v="56"/>
    <x v="0"/>
    <x v="4"/>
    <m/>
    <m/>
    <x v="0"/>
    <m/>
    <x v="1"/>
    <x v="2312"/>
    <s v="Gossett"/>
    <s v="Daniel"/>
    <s v="Athletics"/>
    <s v="P"/>
    <m/>
    <n v="1"/>
    <m/>
    <x v="1422"/>
    <x v="143"/>
    <x v="1"/>
    <s v="G"/>
  </r>
  <r>
    <m/>
    <x v="56"/>
    <x v="0"/>
    <x v="4"/>
    <s v="RD"/>
    <m/>
    <x v="0"/>
    <m/>
    <x v="1"/>
    <x v="818"/>
    <s v="Ohtani"/>
    <s v="Shohei"/>
    <s v="Angels"/>
    <s v="P/DH"/>
    <m/>
    <n v="1"/>
    <m/>
    <x v="1300"/>
    <x v="144"/>
    <x v="1"/>
    <s v="G"/>
  </r>
  <r>
    <m/>
    <x v="56"/>
    <x v="0"/>
    <x v="4"/>
    <m/>
    <m/>
    <x v="0"/>
    <m/>
    <x v="1"/>
    <x v="871"/>
    <s v="Carle"/>
    <s v="Shane"/>
    <s v="Braves"/>
    <s v="P"/>
    <m/>
    <n v="1"/>
    <m/>
    <x v="1348"/>
    <x v="143"/>
    <x v="1"/>
    <s v="G"/>
  </r>
  <r>
    <m/>
    <x v="56"/>
    <x v="0"/>
    <x v="4"/>
    <m/>
    <m/>
    <x v="0"/>
    <m/>
    <x v="0"/>
    <x v="1099"/>
    <s v="Schoop"/>
    <s v="Jonathan"/>
    <s v="Brewers"/>
    <s v="2B"/>
    <m/>
    <n v="1"/>
    <m/>
    <x v="919"/>
    <x v="124"/>
    <x v="2"/>
    <s v="G"/>
  </r>
  <r>
    <m/>
    <x v="56"/>
    <x v="0"/>
    <x v="4"/>
    <s v="RD"/>
    <m/>
    <x v="0"/>
    <m/>
    <x v="1"/>
    <x v="1100"/>
    <s v="Hicks"/>
    <s v="Jordan"/>
    <s v="Cardinals"/>
    <s v="P"/>
    <m/>
    <n v="1"/>
    <m/>
    <x v="1115"/>
    <x v="144"/>
    <x v="1"/>
    <s v="G"/>
  </r>
  <r>
    <m/>
    <x v="56"/>
    <x v="0"/>
    <x v="4"/>
    <m/>
    <m/>
    <x v="0"/>
    <m/>
    <x v="1"/>
    <x v="819"/>
    <s v="Banda"/>
    <s v="Anthony"/>
    <s v="Rays"/>
    <s v="P"/>
    <m/>
    <n v="1"/>
    <m/>
    <x v="1054"/>
    <x v="143"/>
    <x v="1"/>
    <s v="G"/>
  </r>
  <r>
    <m/>
    <x v="56"/>
    <x v="0"/>
    <x v="4"/>
    <m/>
    <m/>
    <x v="0"/>
    <m/>
    <x v="0"/>
    <x v="1102"/>
    <s v="Drury"/>
    <s v="Brandon"/>
    <s v="Blue Jays"/>
    <s v="2B/3B"/>
    <m/>
    <n v="1"/>
    <m/>
    <x v="483"/>
    <x v="124"/>
    <x v="1"/>
    <s v="G"/>
  </r>
  <r>
    <m/>
    <x v="56"/>
    <x v="0"/>
    <x v="4"/>
    <m/>
    <m/>
    <x v="0"/>
    <m/>
    <x v="1"/>
    <x v="1104"/>
    <s v="Chirinos"/>
    <s v="Yonny"/>
    <s v="Rays"/>
    <s v="P"/>
    <m/>
    <n v="1"/>
    <m/>
    <x v="1423"/>
    <x v="143"/>
    <x v="1"/>
    <s v="G"/>
  </r>
  <r>
    <m/>
    <x v="56"/>
    <x v="0"/>
    <x v="4"/>
    <s v="AS"/>
    <m/>
    <x v="0"/>
    <m/>
    <x v="0"/>
    <x v="2313"/>
    <s v="Nola"/>
    <s v="Aaron"/>
    <s v="Phillies"/>
    <s v="P"/>
    <m/>
    <n v="1"/>
    <n v="0.25"/>
    <x v="345"/>
    <x v="185"/>
    <x v="1"/>
    <s v="F $.25"/>
  </r>
  <r>
    <m/>
    <x v="56"/>
    <x v="0"/>
    <x v="4"/>
    <s v="AS"/>
    <m/>
    <x v="0"/>
    <m/>
    <x v="0"/>
    <x v="2314"/>
    <s v="Altuve"/>
    <s v="Jose"/>
    <s v="Astros"/>
    <s v="2B"/>
    <m/>
    <n v="1"/>
    <n v="0.25"/>
    <x v="320"/>
    <x v="185"/>
    <x v="2"/>
    <s v="F $.25"/>
  </r>
  <r>
    <m/>
    <x v="56"/>
    <x v="0"/>
    <x v="4"/>
    <m/>
    <m/>
    <x v="0"/>
    <m/>
    <x v="1"/>
    <x v="820"/>
    <s v="Soto"/>
    <s v="Juan"/>
    <s v="Nationals"/>
    <s v="OF"/>
    <m/>
    <n v="1"/>
    <n v="1"/>
    <x v="861"/>
    <x v="143"/>
    <x v="1"/>
    <s v="E $1"/>
  </r>
  <r>
    <m/>
    <x v="56"/>
    <x v="0"/>
    <x v="201"/>
    <m/>
    <m/>
    <x v="0"/>
    <m/>
    <x v="1"/>
    <x v="2315"/>
    <s v="Hoskins"/>
    <s v="Rhys"/>
    <s v="Phillies"/>
    <s v="1B"/>
    <n v="27"/>
    <n v="1"/>
    <n v="1"/>
    <x v="332"/>
    <x v="508"/>
    <x v="2"/>
    <s v="E $1"/>
  </r>
  <r>
    <m/>
    <x v="56"/>
    <x v="0"/>
    <x v="201"/>
    <m/>
    <m/>
    <x v="0"/>
    <m/>
    <x v="0"/>
    <x v="2316"/>
    <s v="Nola"/>
    <s v="Aaron"/>
    <s v="Phillies"/>
    <s v="P"/>
    <m/>
    <n v="1"/>
    <n v="0.25"/>
    <x v="345"/>
    <x v="509"/>
    <x v="1"/>
    <s v="F $.25"/>
  </r>
  <r>
    <s v="TL"/>
    <x v="56"/>
    <x v="46"/>
    <x v="0"/>
    <m/>
    <m/>
    <x v="0"/>
    <m/>
    <x v="0"/>
    <x v="49"/>
    <s v="Judge"/>
    <s v="Aaron"/>
    <s v="Yankees"/>
    <s v="OF"/>
    <m/>
    <n v="1"/>
    <n v="1"/>
    <x v="639"/>
    <x v="510"/>
    <x v="2"/>
    <s v="E $1"/>
  </r>
  <r>
    <s v="TL"/>
    <x v="56"/>
    <x v="46"/>
    <x v="0"/>
    <m/>
    <m/>
    <x v="0"/>
    <m/>
    <x v="1"/>
    <x v="0"/>
    <s v="Hoskins"/>
    <s v="Rhys"/>
    <s v="Phillies"/>
    <s v="OF"/>
    <n v="27"/>
    <n v="1"/>
    <n v="1"/>
    <x v="332"/>
    <x v="511"/>
    <x v="2"/>
    <s v="E $1"/>
  </r>
  <r>
    <s v="BB-Other3"/>
    <x v="56"/>
    <x v="27"/>
    <x v="0"/>
    <m/>
    <m/>
    <x v="0"/>
    <m/>
    <x v="1"/>
    <x v="107"/>
    <s v="Rosario"/>
    <s v="Amed"/>
    <s v="Mariners"/>
    <s v="SS"/>
    <m/>
    <n v="1"/>
    <m/>
    <x v="682"/>
    <x v="512"/>
    <x v="1"/>
    <s v="G"/>
  </r>
  <r>
    <s v="BB-Other3"/>
    <x v="56"/>
    <x v="27"/>
    <x v="0"/>
    <m/>
    <m/>
    <x v="0"/>
    <m/>
    <x v="1"/>
    <x v="524"/>
    <s v="Allen"/>
    <s v="Greg"/>
    <s v="Indians"/>
    <s v="OF"/>
    <m/>
    <n v="1"/>
    <m/>
    <x v="945"/>
    <x v="512"/>
    <x v="1"/>
    <s v="G"/>
  </r>
  <r>
    <s v="BB-Other3"/>
    <x v="56"/>
    <x v="27"/>
    <x v="0"/>
    <m/>
    <m/>
    <x v="0"/>
    <m/>
    <x v="1"/>
    <x v="3"/>
    <s v="Banda"/>
    <s v="Anthony"/>
    <s v="DiamondBacks"/>
    <s v="P"/>
    <m/>
    <n v="1"/>
    <m/>
    <x v="1054"/>
    <x v="512"/>
    <x v="1"/>
    <s v="G"/>
  </r>
  <r>
    <s v="BB-Other4"/>
    <x v="56"/>
    <x v="47"/>
    <x v="202"/>
    <m/>
    <m/>
    <x v="0"/>
    <m/>
    <x v="3"/>
    <x v="2317"/>
    <s v="Alzolay"/>
    <s v="Adbert"/>
    <s v="Tennessee Smokies"/>
    <s v="P"/>
    <m/>
    <n v="1"/>
    <m/>
    <x v="1424"/>
    <x v="513"/>
    <x v="1"/>
    <s v="G"/>
  </r>
  <r>
    <s v="BB-Other4"/>
    <x v="56"/>
    <x v="47"/>
    <x v="202"/>
    <m/>
    <m/>
    <x v="0"/>
    <m/>
    <x v="3"/>
    <x v="2318"/>
    <s v="Torres"/>
    <s v="Gleyber"/>
    <s v="ScrantonWilkesBarre"/>
    <s v="SS/3B"/>
    <n v="24"/>
    <n v="1"/>
    <n v="2"/>
    <x v="685"/>
    <x v="513"/>
    <x v="1"/>
    <s v="E $1"/>
  </r>
  <r>
    <s v="TL"/>
    <x v="56"/>
    <x v="47"/>
    <x v="202"/>
    <m/>
    <s v="/50"/>
    <x v="5"/>
    <m/>
    <x v="3"/>
    <x v="2319"/>
    <s v="Littell"/>
    <s v="Zack"/>
    <s v="Chattanooga"/>
    <s v="P"/>
    <m/>
    <n v="1"/>
    <m/>
    <x v="1126"/>
    <x v="514"/>
    <x v="1"/>
    <s v="G"/>
  </r>
  <r>
    <s v="BB-Other4"/>
    <x v="56"/>
    <x v="47"/>
    <x v="0"/>
    <m/>
    <m/>
    <x v="0"/>
    <m/>
    <x v="3"/>
    <x v="178"/>
    <s v="Deichmann"/>
    <s v="Greg"/>
    <s v="Vermont"/>
    <s v="OF"/>
    <m/>
    <n v="1"/>
    <m/>
    <x v="1250"/>
    <x v="515"/>
    <x v="1"/>
    <s v="G"/>
  </r>
  <r>
    <s v="BB-Other4"/>
    <x v="56"/>
    <x v="47"/>
    <x v="0"/>
    <m/>
    <m/>
    <x v="0"/>
    <m/>
    <x v="3"/>
    <x v="27"/>
    <s v="Manning"/>
    <s v="Matt"/>
    <s v="West Michigan"/>
    <s v="P"/>
    <m/>
    <n v="1"/>
    <m/>
    <x v="700"/>
    <x v="515"/>
    <x v="1"/>
    <s v="G"/>
  </r>
  <r>
    <s v="BB-Other4"/>
    <x v="56"/>
    <x v="47"/>
    <x v="0"/>
    <m/>
    <m/>
    <x v="0"/>
    <m/>
    <x v="3"/>
    <x v="270"/>
    <s v="Cozens"/>
    <s v="Dylan"/>
    <s v="Lehigh Valley"/>
    <s v="OF"/>
    <m/>
    <n v="1"/>
    <m/>
    <x v="1332"/>
    <x v="515"/>
    <x v="1"/>
    <s v="G"/>
  </r>
  <r>
    <s v="BB-Other4"/>
    <x v="56"/>
    <x v="47"/>
    <x v="0"/>
    <m/>
    <m/>
    <x v="0"/>
    <m/>
    <x v="3"/>
    <x v="269"/>
    <s v="Gore"/>
    <s v="MacKenzie"/>
    <s v="AZL Padres"/>
    <s v="P"/>
    <m/>
    <n v="1"/>
    <m/>
    <x v="750"/>
    <x v="515"/>
    <x v="1"/>
    <s v="G"/>
  </r>
  <r>
    <s v="BB-Other4"/>
    <x v="56"/>
    <x v="47"/>
    <x v="0"/>
    <m/>
    <m/>
    <x v="0"/>
    <m/>
    <x v="3"/>
    <x v="102"/>
    <s v="Rooker"/>
    <s v="Brent"/>
    <s v="Elizabethton Twins"/>
    <s v="OF"/>
    <m/>
    <n v="1"/>
    <m/>
    <x v="831"/>
    <x v="515"/>
    <x v="1"/>
    <s v="G"/>
  </r>
  <r>
    <s v="BB-Other4"/>
    <x v="56"/>
    <x v="47"/>
    <x v="0"/>
    <m/>
    <m/>
    <x v="0"/>
    <m/>
    <x v="3"/>
    <x v="536"/>
    <s v="Sanchez"/>
    <s v="Jesus"/>
    <s v="Bowling Green"/>
    <s v="OF"/>
    <m/>
    <n v="1"/>
    <m/>
    <x v="1134"/>
    <x v="515"/>
    <x v="1"/>
    <s v="G"/>
  </r>
  <r>
    <s v="BB-Other4"/>
    <x v="56"/>
    <x v="47"/>
    <x v="0"/>
    <m/>
    <m/>
    <x v="0"/>
    <m/>
    <x v="3"/>
    <x v="156"/>
    <s v="Pratto"/>
    <s v="Nick"/>
    <s v="AZL Royals"/>
    <s v="1B"/>
    <m/>
    <n v="1"/>
    <m/>
    <x v="1125"/>
    <x v="515"/>
    <x v="1"/>
    <s v="G"/>
  </r>
  <r>
    <s v="BB-Other4"/>
    <x v="56"/>
    <x v="47"/>
    <x v="0"/>
    <m/>
    <m/>
    <x v="0"/>
    <m/>
    <x v="3"/>
    <x v="700"/>
    <s v="Soroka"/>
    <s v="Mike"/>
    <s v="Mississippi Braves"/>
    <s v="P"/>
    <n v="23"/>
    <n v="1"/>
    <m/>
    <x v="414"/>
    <x v="515"/>
    <x v="1"/>
    <s v="G"/>
  </r>
  <r>
    <s v="BB-Other4"/>
    <x v="56"/>
    <x v="47"/>
    <x v="0"/>
    <m/>
    <m/>
    <x v="0"/>
    <m/>
    <x v="3"/>
    <x v="272"/>
    <s v="Long"/>
    <s v="Shed"/>
    <s v="Pensacola"/>
    <s v="2B"/>
    <m/>
    <n v="1"/>
    <m/>
    <x v="1101"/>
    <x v="515"/>
    <x v="1"/>
    <s v="G"/>
  </r>
  <r>
    <s v="BB-Other4"/>
    <x v="56"/>
    <x v="47"/>
    <x v="0"/>
    <m/>
    <m/>
    <x v="0"/>
    <m/>
    <x v="3"/>
    <x v="522"/>
    <s v="Alvarez"/>
    <s v="Yadier"/>
    <s v="Tulsa Drillers"/>
    <s v="P"/>
    <m/>
    <n v="1"/>
    <m/>
    <x v="1074"/>
    <x v="515"/>
    <x v="1"/>
    <s v="G"/>
  </r>
  <r>
    <s v="BB-Other4"/>
    <x v="56"/>
    <x v="47"/>
    <x v="0"/>
    <m/>
    <m/>
    <x v="0"/>
    <m/>
    <x v="3"/>
    <x v="18"/>
    <s v="McCann"/>
    <s v="Matt"/>
    <s v="Orem Owlz"/>
    <s v="SS"/>
    <m/>
    <n v="1"/>
    <m/>
    <x v="1425"/>
    <x v="515"/>
    <x v="1"/>
    <s v="G"/>
  </r>
  <r>
    <s v="BB-Other4"/>
    <x v="56"/>
    <x v="47"/>
    <x v="0"/>
    <m/>
    <m/>
    <x v="0"/>
    <m/>
    <x v="3"/>
    <x v="185"/>
    <s v="Gonzalez"/>
    <s v="Merandy"/>
    <s v="Jupiter Hammerheads"/>
    <s v="P"/>
    <m/>
    <n v="1"/>
    <m/>
    <x v="1097"/>
    <x v="515"/>
    <x v="1"/>
    <s v="G"/>
  </r>
  <r>
    <s v="BB-Other4"/>
    <x v="56"/>
    <x v="47"/>
    <x v="0"/>
    <m/>
    <m/>
    <x v="0"/>
    <m/>
    <x v="3"/>
    <x v="364"/>
    <s v="Diaz"/>
    <s v="Yusniel"/>
    <s v="Tulsa Drillers"/>
    <s v="OF"/>
    <m/>
    <n v="1"/>
    <m/>
    <x v="852"/>
    <x v="515"/>
    <x v="1"/>
    <s v="G"/>
  </r>
  <r>
    <s v="BB-Other4"/>
    <x v="56"/>
    <x v="47"/>
    <x v="0"/>
    <m/>
    <m/>
    <x v="0"/>
    <m/>
    <x v="3"/>
    <x v="233"/>
    <s v="Thaiss"/>
    <s v="Matt"/>
    <s v="Mobile Baybears"/>
    <s v="1B"/>
    <m/>
    <n v="1"/>
    <m/>
    <x v="676"/>
    <x v="515"/>
    <x v="1"/>
    <s v="G"/>
  </r>
  <r>
    <s v="BB-Other4"/>
    <x v="56"/>
    <x v="47"/>
    <x v="0"/>
    <m/>
    <m/>
    <x v="0"/>
    <m/>
    <x v="3"/>
    <x v="157"/>
    <s v="Warmoth"/>
    <s v="Logan"/>
    <s v="GCL Blue Jays"/>
    <s v="SS"/>
    <m/>
    <n v="1"/>
    <m/>
    <x v="889"/>
    <x v="515"/>
    <x v="1"/>
    <s v="G"/>
  </r>
  <r>
    <s v="BB-Other4"/>
    <x v="56"/>
    <x v="47"/>
    <x v="0"/>
    <m/>
    <m/>
    <x v="0"/>
    <m/>
    <x v="3"/>
    <x v="188"/>
    <s v="Cease"/>
    <s v="Dylan"/>
    <s v="Kannapolis Intimidators"/>
    <s v="P"/>
    <m/>
    <n v="1"/>
    <m/>
    <x v="702"/>
    <x v="515"/>
    <x v="1"/>
    <s v="G"/>
  </r>
  <r>
    <s v="BB-Other4"/>
    <x v="56"/>
    <x v="47"/>
    <x v="0"/>
    <m/>
    <m/>
    <x v="0"/>
    <m/>
    <x v="3"/>
    <x v="22"/>
    <s v="Lewis"/>
    <s v="Royce"/>
    <s v="GCL Twins"/>
    <s v="SS"/>
    <m/>
    <n v="1"/>
    <m/>
    <x v="730"/>
    <x v="515"/>
    <x v="1"/>
    <s v="G"/>
  </r>
  <r>
    <s v="BB-Other4"/>
    <x v="56"/>
    <x v="47"/>
    <x v="0"/>
    <m/>
    <m/>
    <x v="0"/>
    <m/>
    <x v="3"/>
    <x v="9"/>
    <s v="Lutz"/>
    <s v="Tristen"/>
    <s v="AZL Brewers"/>
    <s v="OF"/>
    <m/>
    <n v="1"/>
    <m/>
    <x v="862"/>
    <x v="515"/>
    <x v="1"/>
    <s v="G"/>
  </r>
  <r>
    <s v="BB-Other4"/>
    <x v="56"/>
    <x v="47"/>
    <x v="0"/>
    <m/>
    <m/>
    <x v="0"/>
    <m/>
    <x v="3"/>
    <x v="307"/>
    <s v="Murphy"/>
    <s v="Sean"/>
    <s v="Midland Rockhounds"/>
    <s v="C"/>
    <m/>
    <n v="1"/>
    <m/>
    <x v="1220"/>
    <x v="515"/>
    <x v="1"/>
    <s v="G"/>
  </r>
  <r>
    <s v="BB-Other4"/>
    <x v="56"/>
    <x v="47"/>
    <x v="0"/>
    <m/>
    <m/>
    <x v="0"/>
    <m/>
    <x v="3"/>
    <x v="73"/>
    <s v="Heatherly"/>
    <s v="Jacob"/>
    <s v="AZL Reds"/>
    <s v="P"/>
    <m/>
    <n v="1"/>
    <m/>
    <x v="744"/>
    <x v="515"/>
    <x v="1"/>
    <s v="G"/>
  </r>
  <r>
    <s v="BB-Other4"/>
    <x v="56"/>
    <x v="47"/>
    <x v="0"/>
    <s v="Green"/>
    <s v="/99"/>
    <x v="0"/>
    <m/>
    <x v="3"/>
    <x v="632"/>
    <s v="O'Neill"/>
    <s v="Tyler"/>
    <s v="Memphis Redbirds"/>
    <s v="OF"/>
    <n v="25"/>
    <n v="1"/>
    <m/>
    <x v="905"/>
    <x v="516"/>
    <x v="1"/>
    <s v="G"/>
  </r>
  <r>
    <s v="BB-Other4"/>
    <x v="56"/>
    <x v="47"/>
    <x v="0"/>
    <m/>
    <m/>
    <x v="0"/>
    <m/>
    <x v="3"/>
    <x v="632"/>
    <s v="O'Neill"/>
    <s v="Tyler"/>
    <s v="Memphis Redbirds"/>
    <s v="OF"/>
    <n v="25"/>
    <n v="1"/>
    <m/>
    <x v="905"/>
    <x v="515"/>
    <x v="1"/>
    <s v="G"/>
  </r>
  <r>
    <s v="BB-Other4"/>
    <x v="56"/>
    <x v="47"/>
    <x v="0"/>
    <m/>
    <m/>
    <x v="0"/>
    <m/>
    <x v="3"/>
    <x v="382"/>
    <s v="Bishop"/>
    <s v="Braden"/>
    <s v="Arkansas Travelers"/>
    <s v="OF"/>
    <m/>
    <n v="1"/>
    <m/>
    <x v="1426"/>
    <x v="515"/>
    <x v="1"/>
    <s v="G"/>
  </r>
  <r>
    <s v="BB-Other4"/>
    <x v="56"/>
    <x v="47"/>
    <x v="0"/>
    <m/>
    <m/>
    <x v="0"/>
    <m/>
    <x v="3"/>
    <x v="378"/>
    <s v="Ona"/>
    <s v="Jorge"/>
    <s v="Fort Wayne Tincaps"/>
    <s v="OF"/>
    <m/>
    <n v="1"/>
    <m/>
    <x v="1427"/>
    <x v="515"/>
    <x v="1"/>
    <s v="G"/>
  </r>
  <r>
    <s v="BB-Other4"/>
    <x v="56"/>
    <x v="47"/>
    <x v="0"/>
    <m/>
    <m/>
    <x v="0"/>
    <m/>
    <x v="3"/>
    <x v="74"/>
    <s v="Johnson"/>
    <s v="Daniel"/>
    <s v="Potomac Nationals"/>
    <s v="OF"/>
    <m/>
    <n v="1"/>
    <m/>
    <x v="1085"/>
    <x v="515"/>
    <x v="1"/>
    <s v="G"/>
  </r>
  <r>
    <s v="BB-Other4"/>
    <x v="56"/>
    <x v="47"/>
    <x v="0"/>
    <m/>
    <m/>
    <x v="0"/>
    <m/>
    <x v="3"/>
    <x v="615"/>
    <s v="Brannen"/>
    <s v="Cole"/>
    <s v="GCL Red Sox"/>
    <s v="OF"/>
    <m/>
    <n v="1"/>
    <m/>
    <x v="888"/>
    <x v="515"/>
    <x v="1"/>
    <s v="G"/>
  </r>
  <r>
    <s v="BB-Other4"/>
    <x v="56"/>
    <x v="47"/>
    <x v="0"/>
    <m/>
    <m/>
    <x v="0"/>
    <m/>
    <x v="3"/>
    <x v="53"/>
    <s v="Ragans"/>
    <s v="Cole"/>
    <s v="Spokane Indians"/>
    <s v="P"/>
    <m/>
    <n v="1"/>
    <m/>
    <x v="757"/>
    <x v="515"/>
    <x v="1"/>
    <s v="G"/>
  </r>
  <r>
    <s v="BB-Other4"/>
    <x v="56"/>
    <x v="47"/>
    <x v="0"/>
    <m/>
    <m/>
    <x v="0"/>
    <m/>
    <x v="3"/>
    <x v="528"/>
    <s v="Moniak"/>
    <s v="Mickey"/>
    <s v="Lakewood Blueclaws"/>
    <s v="OF"/>
    <m/>
    <n v="1"/>
    <m/>
    <x v="706"/>
    <x v="515"/>
    <x v="1"/>
    <s v="G"/>
  </r>
  <r>
    <s v="BB-Other4"/>
    <x v="56"/>
    <x v="47"/>
    <x v="0"/>
    <m/>
    <m/>
    <x v="0"/>
    <m/>
    <x v="3"/>
    <x v="475"/>
    <s v="Smith"/>
    <s v="Pavin"/>
    <s v="Hillsboro Hops"/>
    <s v="1B"/>
    <m/>
    <n v="1"/>
    <m/>
    <x v="890"/>
    <x v="515"/>
    <x v="1"/>
    <s v="G"/>
  </r>
  <r>
    <s v="BB-Other4"/>
    <x v="56"/>
    <x v="47"/>
    <x v="0"/>
    <m/>
    <m/>
    <x v="0"/>
    <m/>
    <x v="3"/>
    <x v="119"/>
    <s v="Melendez"/>
    <s v="MJ"/>
    <s v="AZL Royals"/>
    <s v="C"/>
    <m/>
    <n v="1"/>
    <m/>
    <x v="868"/>
    <x v="515"/>
    <x v="1"/>
    <s v="G"/>
  </r>
  <r>
    <s v="BB-Other4"/>
    <x v="56"/>
    <x v="47"/>
    <x v="0"/>
    <m/>
    <m/>
    <x v="0"/>
    <m/>
    <x v="3"/>
    <x v="90"/>
    <s v="Honeywell"/>
    <s v="Brent"/>
    <s v="Durham Bulls"/>
    <s v="P"/>
    <m/>
    <n v="1"/>
    <m/>
    <x v="1428"/>
    <x v="515"/>
    <x v="1"/>
    <s v="G"/>
  </r>
  <r>
    <s v="BB-Other4"/>
    <x v="56"/>
    <x v="47"/>
    <x v="0"/>
    <m/>
    <m/>
    <x v="0"/>
    <m/>
    <x v="3"/>
    <x v="215"/>
    <s v="Howard"/>
    <s v="Sam"/>
    <s v="Albuquerque Isotopes"/>
    <s v="P"/>
    <m/>
    <n v="1"/>
    <m/>
    <x v="1109"/>
    <x v="515"/>
    <x v="1"/>
    <s v="G"/>
  </r>
  <r>
    <s v="BB-Other4"/>
    <x v="56"/>
    <x v="47"/>
    <x v="0"/>
    <m/>
    <m/>
    <x v="0"/>
    <m/>
    <x v="3"/>
    <x v="216"/>
    <s v="Florial"/>
    <s v="Estevan"/>
    <s v="Tampa Yankees"/>
    <s v="OF"/>
    <n v="23"/>
    <n v="1"/>
    <m/>
    <x v="1281"/>
    <x v="515"/>
    <x v="1"/>
    <s v="G"/>
  </r>
  <r>
    <s v="BB-Other4"/>
    <x v="56"/>
    <x v="47"/>
    <x v="0"/>
    <m/>
    <m/>
    <x v="0"/>
    <m/>
    <x v="3"/>
    <x v="309"/>
    <s v="Pache"/>
    <s v="Christian"/>
    <s v="Rome Braves"/>
    <s v="OF"/>
    <m/>
    <n v="1"/>
    <m/>
    <x v="759"/>
    <x v="515"/>
    <x v="1"/>
    <s v="G"/>
  </r>
  <r>
    <s v="BB-Other4"/>
    <x v="56"/>
    <x v="47"/>
    <x v="0"/>
    <m/>
    <m/>
    <x v="0"/>
    <m/>
    <x v="3"/>
    <x v="55"/>
    <s v="Guzman"/>
    <s v="Jorge"/>
    <s v="Staten Island Yankees"/>
    <s v="P"/>
    <m/>
    <n v="1"/>
    <m/>
    <x v="1203"/>
    <x v="515"/>
    <x v="1"/>
    <s v="G"/>
  </r>
  <r>
    <s v="BB-Other4"/>
    <x v="56"/>
    <x v="47"/>
    <x v="0"/>
    <m/>
    <m/>
    <x v="0"/>
    <m/>
    <x v="3"/>
    <x v="1514"/>
    <s v="Baz"/>
    <s v="Shane"/>
    <s v="GCL Pirates"/>
    <s v="P"/>
    <m/>
    <n v="1"/>
    <m/>
    <x v="763"/>
    <x v="515"/>
    <x v="1"/>
    <s v="G"/>
  </r>
  <r>
    <s v="Topps4"/>
    <x v="56"/>
    <x v="45"/>
    <x v="203"/>
    <m/>
    <m/>
    <x v="0"/>
    <m/>
    <x v="0"/>
    <x v="128"/>
    <s v="Bryant"/>
    <s v="Kris"/>
    <s v="Cubs"/>
    <s v="B"/>
    <m/>
    <n v="1"/>
    <n v="6"/>
    <x v="367"/>
    <x v="517"/>
    <x v="4"/>
    <s v="D $5"/>
  </r>
  <r>
    <s v="TL"/>
    <x v="56"/>
    <x v="45"/>
    <x v="203"/>
    <m/>
    <m/>
    <x v="0"/>
    <m/>
    <x v="0"/>
    <x v="179"/>
    <s v="Judge"/>
    <s v="Aaron"/>
    <s v="Yankees"/>
    <s v="OF"/>
    <m/>
    <n v="1"/>
    <n v="12"/>
    <x v="639"/>
    <x v="517"/>
    <x v="2"/>
    <s v="C $10"/>
  </r>
  <r>
    <s v="TL"/>
    <x v="56"/>
    <x v="45"/>
    <x v="203"/>
    <m/>
    <m/>
    <x v="0"/>
    <m/>
    <x v="1"/>
    <x v="28"/>
    <s v="Devers"/>
    <s v="Rafael"/>
    <s v="Red Sox"/>
    <s v="3B"/>
    <m/>
    <n v="1"/>
    <n v="12"/>
    <x v="692"/>
    <x v="518"/>
    <x v="1"/>
    <s v="C $10"/>
  </r>
  <r>
    <s v="Topps4"/>
    <x v="56"/>
    <x v="45"/>
    <x v="203"/>
    <m/>
    <m/>
    <x v="0"/>
    <m/>
    <x v="1"/>
    <x v="17"/>
    <s v="Bridwell"/>
    <s v="Parker"/>
    <s v="Angels"/>
    <s v="P"/>
    <m/>
    <n v="1"/>
    <m/>
    <x v="1065"/>
    <x v="518"/>
    <x v="1"/>
    <s v="G"/>
  </r>
  <r>
    <s v="Topps4"/>
    <x v="56"/>
    <x v="45"/>
    <x v="203"/>
    <m/>
    <m/>
    <x v="0"/>
    <m/>
    <x v="1"/>
    <x v="187"/>
    <s v="Scribner"/>
    <s v="Troy"/>
    <s v="Angels"/>
    <s v="P"/>
    <m/>
    <n v="1"/>
    <m/>
    <x v="1326"/>
    <x v="518"/>
    <x v="1"/>
    <s v="G"/>
  </r>
  <r>
    <s v="Topps4"/>
    <x v="56"/>
    <x v="45"/>
    <x v="203"/>
    <m/>
    <m/>
    <x v="0"/>
    <m/>
    <x v="1"/>
    <x v="568"/>
    <s v="Soto"/>
    <s v="Juan"/>
    <s v="Nationals"/>
    <s v="OF"/>
    <m/>
    <n v="1"/>
    <n v="5"/>
    <x v="861"/>
    <x v="518"/>
    <x v="1"/>
    <s v="D $5"/>
  </r>
  <r>
    <m/>
    <x v="57"/>
    <x v="6"/>
    <x v="204"/>
    <m/>
    <m/>
    <x v="0"/>
    <m/>
    <x v="3"/>
    <x v="155"/>
    <s v="Tatis Jr."/>
    <s v="Fernando"/>
    <s v="Padres"/>
    <s v="SS"/>
    <n v="21"/>
    <n v="1"/>
    <n v="2"/>
    <x v="787"/>
    <x v="519"/>
    <x v="1"/>
    <s v="E $1"/>
  </r>
  <r>
    <m/>
    <x v="57"/>
    <x v="6"/>
    <x v="204"/>
    <m/>
    <m/>
    <x v="0"/>
    <m/>
    <x v="3"/>
    <x v="127"/>
    <s v="Whitley"/>
    <s v="Forrest"/>
    <s v="Astros"/>
    <s v="P"/>
    <n v="23"/>
    <n v="1"/>
    <m/>
    <x v="776"/>
    <x v="519"/>
    <x v="1"/>
    <s v="G"/>
  </r>
  <r>
    <m/>
    <x v="57"/>
    <x v="6"/>
    <x v="204"/>
    <m/>
    <m/>
    <x v="0"/>
    <m/>
    <x v="3"/>
    <x v="268"/>
    <s v="Mize"/>
    <s v="Casey"/>
    <s v="Tigers"/>
    <s v="P"/>
    <n v="23"/>
    <n v="1"/>
    <n v="1"/>
    <x v="1152"/>
    <x v="519"/>
    <x v="1"/>
    <s v="E $1"/>
  </r>
  <r>
    <m/>
    <x v="57"/>
    <x v="6"/>
    <x v="204"/>
    <m/>
    <m/>
    <x v="0"/>
    <m/>
    <x v="3"/>
    <x v="37"/>
    <s v="Keller"/>
    <s v="Mitch"/>
    <s v="Pirates"/>
    <s v="P"/>
    <n v="24"/>
    <n v="1"/>
    <m/>
    <x v="751"/>
    <x v="519"/>
    <x v="1"/>
    <s v="G"/>
  </r>
  <r>
    <m/>
    <x v="57"/>
    <x v="6"/>
    <x v="204"/>
    <m/>
    <m/>
    <x v="0"/>
    <m/>
    <x v="3"/>
    <x v="269"/>
    <s v="Madrigal"/>
    <s v="Nick"/>
    <s v="White Sox"/>
    <s v="2B"/>
    <n v="23"/>
    <n v="1"/>
    <m/>
    <x v="1180"/>
    <x v="519"/>
    <x v="1"/>
    <s v="G"/>
  </r>
  <r>
    <m/>
    <x v="57"/>
    <x v="6"/>
    <x v="204"/>
    <m/>
    <m/>
    <x v="0"/>
    <m/>
    <x v="3"/>
    <x v="536"/>
    <s v="McKay"/>
    <s v="Brendan"/>
    <s v="Rays"/>
    <s v="1B/P"/>
    <n v="25"/>
    <n v="1"/>
    <m/>
    <x v="812"/>
    <x v="519"/>
    <x v="1"/>
    <s v="G"/>
  </r>
  <r>
    <m/>
    <x v="57"/>
    <x v="6"/>
    <x v="204"/>
    <m/>
    <m/>
    <x v="0"/>
    <m/>
    <x v="3"/>
    <x v="156"/>
    <s v="Urias"/>
    <s v="Luis"/>
    <s v="Padres"/>
    <s v="2B"/>
    <n v="23"/>
    <n v="1"/>
    <m/>
    <x v="635"/>
    <x v="519"/>
    <x v="1"/>
    <s v="G"/>
  </r>
  <r>
    <m/>
    <x v="57"/>
    <x v="6"/>
    <x v="204"/>
    <m/>
    <m/>
    <x v="0"/>
    <m/>
    <x v="1"/>
    <x v="676"/>
    <s v="Alvarez"/>
    <s v="Yordan"/>
    <s v="Astros"/>
    <s v="OF"/>
    <n v="23"/>
    <n v="1"/>
    <n v="1"/>
    <x v="1429"/>
    <x v="520"/>
    <x v="1"/>
    <s v="E $1"/>
  </r>
  <r>
    <m/>
    <x v="57"/>
    <x v="6"/>
    <x v="204"/>
    <m/>
    <m/>
    <x v="0"/>
    <m/>
    <x v="3"/>
    <x v="722"/>
    <s v="Burnes"/>
    <s v="Corbin"/>
    <s v="Brewers"/>
    <s v="P"/>
    <n v="26"/>
    <n v="1"/>
    <m/>
    <x v="1117"/>
    <x v="519"/>
    <x v="1"/>
    <s v="G"/>
  </r>
  <r>
    <m/>
    <x v="57"/>
    <x v="6"/>
    <x v="204"/>
    <m/>
    <m/>
    <x v="0"/>
    <m/>
    <x v="3"/>
    <x v="470"/>
    <s v="May"/>
    <s v="Dustin"/>
    <s v="Dodgers"/>
    <s v="P"/>
    <n v="23"/>
    <n v="1"/>
    <m/>
    <x v="659"/>
    <x v="519"/>
    <x v="1"/>
    <s v="G"/>
  </r>
  <r>
    <s v="TL"/>
    <x v="57"/>
    <x v="6"/>
    <x v="204"/>
    <m/>
    <m/>
    <x v="0"/>
    <m/>
    <x v="3"/>
    <x v="829"/>
    <s v="Winn"/>
    <s v="Cole"/>
    <s v="Rangers"/>
    <s v="P"/>
    <m/>
    <n v="1"/>
    <m/>
    <x v="1273"/>
    <x v="519"/>
    <x v="1"/>
    <s v="G"/>
  </r>
  <r>
    <m/>
    <x v="57"/>
    <x v="6"/>
    <x v="204"/>
    <m/>
    <m/>
    <x v="0"/>
    <m/>
    <x v="3"/>
    <x v="211"/>
    <s v="Rodriguez"/>
    <s v="Grayson"/>
    <s v="Orioles"/>
    <s v="P"/>
    <n v="21"/>
    <n v="1"/>
    <m/>
    <x v="1208"/>
    <x v="519"/>
    <x v="1"/>
    <s v="G"/>
  </r>
  <r>
    <s v="TL"/>
    <x v="57"/>
    <x v="6"/>
    <x v="205"/>
    <m/>
    <m/>
    <x v="0"/>
    <m/>
    <x v="1"/>
    <x v="2320"/>
    <s v="Bauers"/>
    <s v="Jake"/>
    <s v="Rays"/>
    <s v="1B"/>
    <n v="25"/>
    <n v="1"/>
    <n v="1"/>
    <x v="455"/>
    <x v="521"/>
    <x v="1"/>
    <s v="E $1"/>
  </r>
  <r>
    <s v="TL"/>
    <x v="57"/>
    <x v="6"/>
    <x v="206"/>
    <s v="Orange"/>
    <s v="/25"/>
    <x v="5"/>
    <m/>
    <x v="2"/>
    <x v="2321"/>
    <s v="Jimenez"/>
    <s v="Eduardo"/>
    <s v="Tigers"/>
    <s v="P"/>
    <n v="25"/>
    <n v="1"/>
    <m/>
    <x v="1430"/>
    <x v="522"/>
    <x v="1"/>
    <s v="G"/>
  </r>
  <r>
    <s v="TL"/>
    <x v="57"/>
    <x v="6"/>
    <x v="206"/>
    <m/>
    <m/>
    <x v="5"/>
    <m/>
    <x v="2"/>
    <x v="2322"/>
    <s v="Marvel"/>
    <s v="James"/>
    <s v="Pirates"/>
    <s v="P"/>
    <n v="27"/>
    <n v="1"/>
    <m/>
    <x v="1431"/>
    <x v="523"/>
    <x v="1"/>
    <s v="G"/>
  </r>
  <r>
    <m/>
    <x v="57"/>
    <x v="6"/>
    <x v="207"/>
    <m/>
    <m/>
    <x v="0"/>
    <m/>
    <x v="1"/>
    <x v="2323"/>
    <s v="Tucker"/>
    <s v="Kyle"/>
    <s v="Astros"/>
    <s v="OF"/>
    <n v="23"/>
    <n v="1"/>
    <m/>
    <x v="433"/>
    <x v="524"/>
    <x v="1"/>
    <s v="G"/>
  </r>
  <r>
    <m/>
    <x v="57"/>
    <x v="6"/>
    <x v="207"/>
    <m/>
    <m/>
    <x v="0"/>
    <m/>
    <x v="1"/>
    <x v="2324"/>
    <s v="Adams"/>
    <s v="Chance"/>
    <s v="Yankees"/>
    <s v="P"/>
    <n v="26"/>
    <n v="1"/>
    <m/>
    <x v="718"/>
    <x v="524"/>
    <x v="1"/>
    <s v="G"/>
  </r>
  <r>
    <m/>
    <x v="57"/>
    <x v="6"/>
    <x v="207"/>
    <m/>
    <m/>
    <x v="0"/>
    <m/>
    <x v="1"/>
    <x v="2325"/>
    <s v="Shaw"/>
    <s v="Chris"/>
    <s v="Giants"/>
    <s v="OF"/>
    <n v="27"/>
    <n v="1"/>
    <m/>
    <x v="656"/>
    <x v="524"/>
    <x v="1"/>
    <s v="G"/>
  </r>
  <r>
    <m/>
    <x v="57"/>
    <x v="6"/>
    <x v="123"/>
    <m/>
    <m/>
    <x v="0"/>
    <m/>
    <x v="3"/>
    <x v="2326"/>
    <s v="Hoerner,Nico/Hatch,Thomas/Alzolay,Adbert"/>
    <m/>
    <s v="Cubs"/>
    <m/>
    <m/>
    <n v="1"/>
    <m/>
    <x v="1432"/>
    <x v="271"/>
    <x v="1"/>
    <s v="G"/>
  </r>
  <r>
    <m/>
    <x v="57"/>
    <x v="6"/>
    <x v="123"/>
    <m/>
    <m/>
    <x v="0"/>
    <m/>
    <x v="3"/>
    <x v="2327"/>
    <s v="Matias,Seuly/Lee,Khalil/Lopez,Nicky"/>
    <m/>
    <s v="Royals"/>
    <m/>
    <m/>
    <n v="1"/>
    <m/>
    <x v="1433"/>
    <x v="271"/>
    <x v="1"/>
    <s v="G"/>
  </r>
  <r>
    <m/>
    <x v="57"/>
    <x v="6"/>
    <x v="123"/>
    <m/>
    <m/>
    <x v="0"/>
    <m/>
    <x v="3"/>
    <x v="2328"/>
    <s v="Beck,Austin/Bolt,Skye/Luzardo,Jesus"/>
    <m/>
    <s v="Athletics"/>
    <m/>
    <m/>
    <n v="1"/>
    <m/>
    <x v="1434"/>
    <x v="271"/>
    <x v="1"/>
    <s v="G"/>
  </r>
  <r>
    <m/>
    <x v="57"/>
    <x v="6"/>
    <x v="123"/>
    <m/>
    <m/>
    <x v="0"/>
    <m/>
    <x v="3"/>
    <x v="2329"/>
    <s v="Haseley,Adam/Hall,Darick/Suarez,Ranger"/>
    <m/>
    <s v="Phillies"/>
    <m/>
    <m/>
    <n v="1"/>
    <m/>
    <x v="1435"/>
    <x v="271"/>
    <x v="1"/>
    <s v="G"/>
  </r>
  <r>
    <m/>
    <x v="57"/>
    <x v="6"/>
    <x v="208"/>
    <m/>
    <m/>
    <x v="0"/>
    <m/>
    <x v="3"/>
    <x v="2330"/>
    <s v="Matias"/>
    <s v="Seuly"/>
    <s v="Royals"/>
    <s v="OF"/>
    <n v="22"/>
    <n v="1"/>
    <m/>
    <x v="1436"/>
    <x v="525"/>
    <x v="1"/>
    <s v="G"/>
  </r>
  <r>
    <m/>
    <x v="57"/>
    <x v="6"/>
    <x v="209"/>
    <m/>
    <m/>
    <x v="0"/>
    <m/>
    <x v="3"/>
    <x v="2331"/>
    <s v="Riley"/>
    <s v="Austin"/>
    <s v="Braves"/>
    <s v="3B"/>
    <n v="23"/>
    <n v="1"/>
    <m/>
    <x v="1437"/>
    <x v="526"/>
    <x v="1"/>
    <s v="G"/>
  </r>
  <r>
    <m/>
    <x v="57"/>
    <x v="6"/>
    <x v="209"/>
    <m/>
    <m/>
    <x v="0"/>
    <m/>
    <x v="3"/>
    <x v="2332"/>
    <s v="Senzel"/>
    <s v="Nick"/>
    <s v="Reds"/>
    <s v="2B/3B"/>
    <n v="25"/>
    <n v="1"/>
    <m/>
    <x v="714"/>
    <x v="526"/>
    <x v="1"/>
    <s v="G"/>
  </r>
  <r>
    <s v="TL"/>
    <x v="57"/>
    <x v="6"/>
    <x v="209"/>
    <s v="Green"/>
    <s v="/99"/>
    <x v="0"/>
    <m/>
    <x v="3"/>
    <x v="2333"/>
    <s v="Tatis Jr."/>
    <s v="Fernando"/>
    <s v="Padres"/>
    <m/>
    <m/>
    <n v="1"/>
    <n v="5"/>
    <x v="787"/>
    <x v="527"/>
    <x v="1"/>
    <s v="D $5"/>
  </r>
  <r>
    <m/>
    <x v="57"/>
    <x v="6"/>
    <x v="209"/>
    <m/>
    <m/>
    <x v="0"/>
    <m/>
    <x v="3"/>
    <x v="2334"/>
    <s v="Whitley"/>
    <s v="Forrest"/>
    <s v="Astros"/>
    <s v="P"/>
    <n v="23"/>
    <n v="1"/>
    <m/>
    <x v="776"/>
    <x v="526"/>
    <x v="1"/>
    <s v="G"/>
  </r>
  <r>
    <m/>
    <x v="57"/>
    <x v="6"/>
    <x v="209"/>
    <m/>
    <m/>
    <x v="0"/>
    <m/>
    <x v="3"/>
    <x v="2335"/>
    <s v="Diaz"/>
    <s v="Yusniel"/>
    <s v="Orioles"/>
    <s v="OF"/>
    <n v="23"/>
    <n v="1"/>
    <m/>
    <x v="852"/>
    <x v="526"/>
    <x v="1"/>
    <s v="G"/>
  </r>
  <r>
    <m/>
    <x v="57"/>
    <x v="6"/>
    <x v="209"/>
    <m/>
    <m/>
    <x v="0"/>
    <m/>
    <x v="3"/>
    <x v="2336"/>
    <s v="Luzardo"/>
    <s v="Jesus"/>
    <s v="Athletics"/>
    <s v="P"/>
    <n v="23"/>
    <n v="1"/>
    <m/>
    <x v="1129"/>
    <x v="526"/>
    <x v="1"/>
    <s v="G"/>
  </r>
  <r>
    <m/>
    <x v="57"/>
    <x v="6"/>
    <x v="209"/>
    <m/>
    <m/>
    <x v="0"/>
    <m/>
    <x v="3"/>
    <x v="2337"/>
    <s v="Rodgers"/>
    <s v="Brendan"/>
    <s v="Rockies"/>
    <s v="SS"/>
    <m/>
    <n v="1"/>
    <m/>
    <x v="450"/>
    <x v="526"/>
    <x v="1"/>
    <s v="G"/>
  </r>
  <r>
    <m/>
    <x v="57"/>
    <x v="6"/>
    <x v="209"/>
    <m/>
    <m/>
    <x v="0"/>
    <m/>
    <x v="3"/>
    <x v="2338"/>
    <s v="Jimenez"/>
    <s v="Eloy"/>
    <s v="White Sox"/>
    <s v="OF"/>
    <n v="24"/>
    <n v="1"/>
    <m/>
    <x v="333"/>
    <x v="526"/>
    <x v="1"/>
    <s v="G"/>
  </r>
  <r>
    <m/>
    <x v="57"/>
    <x v="6"/>
    <x v="210"/>
    <m/>
    <m/>
    <x v="0"/>
    <m/>
    <x v="0"/>
    <x v="2339"/>
    <s v="Nola"/>
    <s v="Aaron"/>
    <s v="Phillies"/>
    <s v="P"/>
    <m/>
    <n v="1"/>
    <m/>
    <x v="345"/>
    <x v="528"/>
    <x v="1"/>
    <s v="G"/>
  </r>
  <r>
    <m/>
    <x v="57"/>
    <x v="6"/>
    <x v="210"/>
    <m/>
    <m/>
    <x v="0"/>
    <m/>
    <x v="0"/>
    <x v="2340"/>
    <s v="Altuve"/>
    <s v="Jose"/>
    <s v="Astros"/>
    <s v="2B"/>
    <m/>
    <n v="1"/>
    <n v="1"/>
    <x v="320"/>
    <x v="528"/>
    <x v="2"/>
    <s v="E $1"/>
  </r>
  <r>
    <m/>
    <x v="57"/>
    <x v="6"/>
    <x v="210"/>
    <m/>
    <m/>
    <x v="0"/>
    <m/>
    <x v="1"/>
    <x v="2341"/>
    <s v="Sheffield"/>
    <s v="Justus"/>
    <s v="Mariners"/>
    <s v="P"/>
    <n v="24"/>
    <n v="1"/>
    <m/>
    <x v="418"/>
    <x v="529"/>
    <x v="1"/>
    <s v="G"/>
  </r>
  <r>
    <m/>
    <x v="57"/>
    <x v="6"/>
    <x v="210"/>
    <m/>
    <m/>
    <x v="0"/>
    <m/>
    <x v="1"/>
    <x v="2342"/>
    <s v="Urias"/>
    <s v="Luis"/>
    <s v="Padres"/>
    <s v="2B"/>
    <n v="23"/>
    <n v="1"/>
    <m/>
    <x v="635"/>
    <x v="529"/>
    <x v="1"/>
    <s v="G"/>
  </r>
  <r>
    <m/>
    <x v="57"/>
    <x v="6"/>
    <x v="210"/>
    <m/>
    <m/>
    <x v="0"/>
    <m/>
    <x v="3"/>
    <x v="2343"/>
    <s v="Amaya"/>
    <s v="Miguel"/>
    <s v="Cubs"/>
    <s v="C"/>
    <n v="21"/>
    <n v="1"/>
    <m/>
    <x v="1438"/>
    <x v="530"/>
    <x v="1"/>
    <s v="G"/>
  </r>
  <r>
    <m/>
    <x v="57"/>
    <x v="6"/>
    <x v="210"/>
    <m/>
    <m/>
    <x v="0"/>
    <m/>
    <x v="0"/>
    <x v="2344"/>
    <s v="Trout"/>
    <s v="Mike"/>
    <s v="Angels"/>
    <s v="OF"/>
    <m/>
    <n v="1"/>
    <n v="10"/>
    <x v="316"/>
    <x v="528"/>
    <x v="2"/>
    <s v="C $10"/>
  </r>
  <r>
    <m/>
    <x v="57"/>
    <x v="6"/>
    <x v="0"/>
    <m/>
    <m/>
    <x v="0"/>
    <m/>
    <x v="1"/>
    <x v="267"/>
    <s v="Mullins"/>
    <s v="Cedric"/>
    <s v="Orioles"/>
    <s v="OF"/>
    <n v="26"/>
    <n v="1"/>
    <m/>
    <x v="1439"/>
    <x v="39"/>
    <x v="1"/>
    <s v="G"/>
  </r>
  <r>
    <m/>
    <x v="57"/>
    <x v="6"/>
    <x v="0"/>
    <m/>
    <m/>
    <x v="0"/>
    <m/>
    <x v="1"/>
    <x v="72"/>
    <s v="Keller"/>
    <s v="Brad"/>
    <s v="Royals"/>
    <s v="P"/>
    <n v="25"/>
    <n v="1"/>
    <m/>
    <x v="1440"/>
    <x v="39"/>
    <x v="1"/>
    <s v="G"/>
  </r>
  <r>
    <m/>
    <x v="57"/>
    <x v="6"/>
    <x v="0"/>
    <m/>
    <m/>
    <x v="0"/>
    <m/>
    <x v="1"/>
    <x v="128"/>
    <s v="Loaisiga"/>
    <s v="Jonathan"/>
    <s v="Yankees"/>
    <s v="P"/>
    <n v="26"/>
    <n v="1"/>
    <m/>
    <x v="1441"/>
    <x v="39"/>
    <x v="1"/>
    <s v="G"/>
  </r>
  <r>
    <m/>
    <x v="57"/>
    <x v="6"/>
    <x v="0"/>
    <m/>
    <m/>
    <x v="0"/>
    <m/>
    <x v="1"/>
    <x v="268"/>
    <s v="Sheffield"/>
    <s v="Justus"/>
    <s v="Mariners"/>
    <s v="P"/>
    <n v="24"/>
    <n v="1"/>
    <m/>
    <x v="418"/>
    <x v="39"/>
    <x v="1"/>
    <s v="G"/>
  </r>
  <r>
    <m/>
    <x v="57"/>
    <x v="6"/>
    <x v="0"/>
    <m/>
    <m/>
    <x v="0"/>
    <m/>
    <x v="1"/>
    <x v="51"/>
    <s v="Toussaint"/>
    <s v="Touki"/>
    <s v="Braves"/>
    <s v="P"/>
    <n v="24"/>
    <n v="1"/>
    <m/>
    <x v="466"/>
    <x v="39"/>
    <x v="1"/>
    <s v="G"/>
  </r>
  <r>
    <m/>
    <x v="57"/>
    <x v="6"/>
    <x v="0"/>
    <m/>
    <m/>
    <x v="0"/>
    <m/>
    <x v="1"/>
    <x v="363"/>
    <s v="Astudillo"/>
    <s v="Willians"/>
    <s v="Twins"/>
    <s v="C/3B"/>
    <n v="29"/>
    <n v="1"/>
    <m/>
    <x v="1442"/>
    <x v="39"/>
    <x v="1"/>
    <s v="G"/>
  </r>
  <r>
    <m/>
    <x v="57"/>
    <x v="6"/>
    <x v="0"/>
    <m/>
    <m/>
    <x v="0"/>
    <m/>
    <x v="1"/>
    <x v="101"/>
    <s v="Urias"/>
    <s v="Luis"/>
    <s v="Padres"/>
    <s v="2B/SS"/>
    <n v="23"/>
    <n v="1"/>
    <m/>
    <x v="635"/>
    <x v="39"/>
    <x v="1"/>
    <s v="G"/>
  </r>
  <r>
    <m/>
    <x v="57"/>
    <x v="6"/>
    <x v="0"/>
    <m/>
    <m/>
    <x v="0"/>
    <m/>
    <x v="1"/>
    <x v="388"/>
    <s v="Ward"/>
    <s v="Taylor"/>
    <s v="Angels"/>
    <s v="3B"/>
    <n v="27"/>
    <n v="1"/>
    <m/>
    <x v="343"/>
    <x v="39"/>
    <x v="1"/>
    <s v="G"/>
  </r>
  <r>
    <m/>
    <x v="57"/>
    <x v="6"/>
    <x v="0"/>
    <m/>
    <m/>
    <x v="0"/>
    <m/>
    <x v="1"/>
    <x v="102"/>
    <s v="Duggar"/>
    <s v="Steven"/>
    <s v="Giants"/>
    <s v="OF"/>
    <n v="27"/>
    <n v="1"/>
    <m/>
    <x v="1118"/>
    <x v="39"/>
    <x v="1"/>
    <s v="G"/>
  </r>
  <r>
    <m/>
    <x v="57"/>
    <x v="6"/>
    <x v="0"/>
    <m/>
    <m/>
    <x v="0"/>
    <m/>
    <x v="1"/>
    <x v="183"/>
    <s v="Arcia"/>
    <s v="Francisco"/>
    <s v="Cubs"/>
    <s v="C"/>
    <n v="31"/>
    <n v="1"/>
    <m/>
    <x v="1443"/>
    <x v="39"/>
    <x v="1"/>
    <s v="G"/>
  </r>
  <r>
    <m/>
    <x v="57"/>
    <x v="6"/>
    <x v="0"/>
    <m/>
    <m/>
    <x v="0"/>
    <m/>
    <x v="1"/>
    <x v="271"/>
    <s v="Stewart"/>
    <s v="Christin"/>
    <s v="Tigers"/>
    <s v="OF"/>
    <n v="27"/>
    <n v="1"/>
    <m/>
    <x v="712"/>
    <x v="39"/>
    <x v="1"/>
    <s v="G"/>
  </r>
  <r>
    <s v="TL"/>
    <x v="57"/>
    <x v="6"/>
    <x v="0"/>
    <s v="Purple"/>
    <s v="/250"/>
    <x v="0"/>
    <m/>
    <x v="0"/>
    <x v="87"/>
    <s v="Ohtani"/>
    <s v="Shohei"/>
    <s v="Angels"/>
    <s v="P/DH"/>
    <m/>
    <n v="1"/>
    <n v="5"/>
    <x v="1300"/>
    <x v="531"/>
    <x v="1"/>
    <s v="D $5"/>
  </r>
  <r>
    <m/>
    <x v="57"/>
    <x v="6"/>
    <x v="0"/>
    <m/>
    <m/>
    <x v="0"/>
    <m/>
    <x v="1"/>
    <x v="52"/>
    <s v="Laureano"/>
    <s v="Ramon"/>
    <s v="Athletics"/>
    <s v="OF"/>
    <n v="26"/>
    <n v="1"/>
    <m/>
    <x v="1444"/>
    <x v="39"/>
    <x v="1"/>
    <s v="G"/>
  </r>
  <r>
    <m/>
    <x v="57"/>
    <x v="6"/>
    <x v="0"/>
    <m/>
    <m/>
    <x v="0"/>
    <m/>
    <x v="1"/>
    <x v="208"/>
    <s v="Guillorme"/>
    <s v="Luis"/>
    <s v="Mets"/>
    <s v="SS/3B"/>
    <n v="26"/>
    <n v="1"/>
    <m/>
    <x v="1445"/>
    <x v="39"/>
    <x v="1"/>
    <s v="G"/>
  </r>
  <r>
    <m/>
    <x v="57"/>
    <x v="6"/>
    <x v="0"/>
    <m/>
    <m/>
    <x v="0"/>
    <m/>
    <x v="1"/>
    <x v="184"/>
    <s v="Shaw"/>
    <s v="Chris"/>
    <s v="Giants"/>
    <s v="OF"/>
    <n v="27"/>
    <n v="1"/>
    <m/>
    <x v="656"/>
    <x v="39"/>
    <x v="1"/>
    <s v="G"/>
  </r>
  <r>
    <m/>
    <x v="57"/>
    <x v="6"/>
    <x v="0"/>
    <m/>
    <m/>
    <x v="0"/>
    <m/>
    <x v="1"/>
    <x v="700"/>
    <s v="Borucki"/>
    <s v="Ryan"/>
    <s v="Blue Jays"/>
    <s v="P"/>
    <n v="26"/>
    <n v="1"/>
    <m/>
    <x v="1446"/>
    <x v="39"/>
    <x v="1"/>
    <s v="G"/>
  </r>
  <r>
    <m/>
    <x v="57"/>
    <x v="6"/>
    <x v="0"/>
    <m/>
    <m/>
    <x v="0"/>
    <m/>
    <x v="1"/>
    <x v="303"/>
    <s v="Jansen"/>
    <s v="Danny"/>
    <s v="Blue Jays"/>
    <s v="C"/>
    <n v="25"/>
    <n v="1"/>
    <m/>
    <x v="1447"/>
    <x v="39"/>
    <x v="1"/>
    <s v="G"/>
  </r>
  <r>
    <m/>
    <x v="57"/>
    <x v="6"/>
    <x v="0"/>
    <m/>
    <m/>
    <x v="0"/>
    <m/>
    <x v="1"/>
    <x v="722"/>
    <s v="Fletcher"/>
    <s v="David"/>
    <s v="Angels"/>
    <s v="2B/B"/>
    <n v="26"/>
    <n v="1"/>
    <m/>
    <x v="697"/>
    <x v="39"/>
    <x v="1"/>
    <s v="G"/>
  </r>
  <r>
    <m/>
    <x v="57"/>
    <x v="6"/>
    <x v="0"/>
    <m/>
    <m/>
    <x v="0"/>
    <m/>
    <x v="1"/>
    <x v="357"/>
    <s v="Wright"/>
    <s v="Kyle"/>
    <s v="Braves"/>
    <s v="P"/>
    <n v="25"/>
    <n v="1"/>
    <m/>
    <x v="829"/>
    <x v="39"/>
    <x v="1"/>
    <s v="G"/>
  </r>
  <r>
    <m/>
    <x v="57"/>
    <x v="6"/>
    <x v="0"/>
    <m/>
    <m/>
    <x v="0"/>
    <m/>
    <x v="1"/>
    <x v="304"/>
    <s v="Garcia"/>
    <s v="Aramis"/>
    <s v="Giants"/>
    <s v="C"/>
    <n v="27"/>
    <n v="1"/>
    <m/>
    <x v="663"/>
    <x v="39"/>
    <x v="1"/>
    <s v="G"/>
  </r>
  <r>
    <m/>
    <x v="57"/>
    <x v="6"/>
    <x v="0"/>
    <m/>
    <m/>
    <x v="0"/>
    <m/>
    <x v="1"/>
    <x v="642"/>
    <s v="Newman"/>
    <s v="Kevin"/>
    <s v="Pirates"/>
    <s v="2B/SS"/>
    <n v="27"/>
    <n v="1"/>
    <m/>
    <x v="722"/>
    <x v="39"/>
    <x v="1"/>
    <s v="G"/>
  </r>
  <r>
    <m/>
    <x v="57"/>
    <x v="6"/>
    <x v="0"/>
    <m/>
    <m/>
    <x v="0"/>
    <m/>
    <x v="1"/>
    <x v="522"/>
    <s v="Reid-Foley"/>
    <s v="Sean"/>
    <s v="Blue Jays"/>
    <s v="P"/>
    <n v="25"/>
    <n v="1"/>
    <m/>
    <x v="1448"/>
    <x v="39"/>
    <x v="1"/>
    <s v="G"/>
  </r>
  <r>
    <m/>
    <x v="57"/>
    <x v="6"/>
    <x v="0"/>
    <m/>
    <m/>
    <x v="0"/>
    <m/>
    <x v="1"/>
    <x v="289"/>
    <s v="Kramer"/>
    <s v="Kevin"/>
    <s v="Pirates"/>
    <s v="3B/2B"/>
    <n v="27"/>
    <n v="1"/>
    <m/>
    <x v="406"/>
    <x v="39"/>
    <x v="1"/>
    <s v="G"/>
  </r>
  <r>
    <m/>
    <x v="57"/>
    <x v="6"/>
    <x v="0"/>
    <m/>
    <m/>
    <x v="0"/>
    <m/>
    <x v="1"/>
    <x v="30"/>
    <s v="Cave"/>
    <s v="Jake"/>
    <s v="Twins"/>
    <s v="OF"/>
    <n v="28"/>
    <n v="1"/>
    <m/>
    <x v="1449"/>
    <x v="39"/>
    <x v="1"/>
    <s v="G"/>
  </r>
  <r>
    <m/>
    <x v="57"/>
    <x v="6"/>
    <x v="0"/>
    <m/>
    <m/>
    <x v="0"/>
    <m/>
    <x v="1"/>
    <x v="601"/>
    <s v="Burnes"/>
    <s v="Corbin"/>
    <s v="Brewers"/>
    <s v="P"/>
    <n v="26"/>
    <n v="1"/>
    <m/>
    <x v="1117"/>
    <x v="39"/>
    <x v="1"/>
    <s v="G"/>
  </r>
  <r>
    <m/>
    <x v="57"/>
    <x v="6"/>
    <x v="0"/>
    <m/>
    <m/>
    <x v="0"/>
    <m/>
    <x v="1"/>
    <x v="274"/>
    <s v="Adams"/>
    <s v="Chance"/>
    <s v="Yankees"/>
    <s v="P"/>
    <n v="26"/>
    <n v="1"/>
    <m/>
    <x v="718"/>
    <x v="39"/>
    <x v="1"/>
    <s v="G"/>
  </r>
  <r>
    <m/>
    <x v="57"/>
    <x v="6"/>
    <x v="0"/>
    <m/>
    <m/>
    <x v="0"/>
    <m/>
    <x v="1"/>
    <x v="107"/>
    <s v="De Los Santos"/>
    <s v="Enyel"/>
    <s v="Phillies"/>
    <s v="P"/>
    <n v="25"/>
    <n v="1"/>
    <m/>
    <x v="1291"/>
    <x v="39"/>
    <x v="1"/>
    <s v="G"/>
  </r>
  <r>
    <m/>
    <x v="57"/>
    <x v="6"/>
    <x v="0"/>
    <m/>
    <m/>
    <x v="0"/>
    <m/>
    <x v="1"/>
    <x v="459"/>
    <s v="Allard"/>
    <s v="Kolby"/>
    <s v="Braves"/>
    <s v="P"/>
    <n v="23"/>
    <n v="1"/>
    <m/>
    <x v="627"/>
    <x v="39"/>
    <x v="1"/>
    <s v="G"/>
  </r>
  <r>
    <m/>
    <x v="57"/>
    <x v="6"/>
    <x v="0"/>
    <m/>
    <m/>
    <x v="0"/>
    <m/>
    <x v="1"/>
    <x v="1491"/>
    <s v="Hudson"/>
    <s v="Dakota"/>
    <s v="Cardinals"/>
    <s v="P"/>
    <n v="26"/>
    <n v="1"/>
    <m/>
    <x v="1450"/>
    <x v="39"/>
    <x v="1"/>
    <s v="G"/>
  </r>
  <r>
    <m/>
    <x v="57"/>
    <x v="6"/>
    <x v="0"/>
    <m/>
    <m/>
    <x v="0"/>
    <m/>
    <x v="1"/>
    <x v="565"/>
    <s v="Kopech"/>
    <s v="Michael"/>
    <s v="White Sox"/>
    <s v="P"/>
    <n v="24"/>
    <n v="1"/>
    <m/>
    <x v="453"/>
    <x v="39"/>
    <x v="1"/>
    <s v="G"/>
  </r>
  <r>
    <m/>
    <x v="57"/>
    <x v="6"/>
    <x v="0"/>
    <m/>
    <m/>
    <x v="0"/>
    <m/>
    <x v="1"/>
    <x v="723"/>
    <s v="Bauers"/>
    <s v="Jake"/>
    <s v="Indians"/>
    <s v="1B/OF"/>
    <n v="25"/>
    <n v="1"/>
    <m/>
    <x v="455"/>
    <x v="39"/>
    <x v="1"/>
    <s v="G"/>
  </r>
  <r>
    <m/>
    <x v="57"/>
    <x v="6"/>
    <x v="0"/>
    <m/>
    <m/>
    <x v="0"/>
    <m/>
    <x v="1"/>
    <x v="210"/>
    <s v="Lugo"/>
    <s v="Dawel"/>
    <s v="Tigers"/>
    <s v="2B/3B"/>
    <n v="26"/>
    <n v="1"/>
    <m/>
    <x v="872"/>
    <x v="39"/>
    <x v="1"/>
    <s v="G"/>
  </r>
  <r>
    <m/>
    <x v="57"/>
    <x v="6"/>
    <x v="0"/>
    <m/>
    <m/>
    <x v="0"/>
    <m/>
    <x v="1"/>
    <x v="335"/>
    <s v="Garcia"/>
    <s v="Adolis"/>
    <s v="Cardinals"/>
    <s v="OF"/>
    <n v="27"/>
    <n v="1"/>
    <m/>
    <x v="1451"/>
    <x v="39"/>
    <x v="1"/>
    <s v="G"/>
  </r>
  <r>
    <m/>
    <x v="57"/>
    <x v="6"/>
    <x v="0"/>
    <m/>
    <m/>
    <x v="0"/>
    <m/>
    <x v="1"/>
    <x v="829"/>
    <s v="James"/>
    <s v="Josh"/>
    <s v="Astros"/>
    <s v="P"/>
    <n v="27"/>
    <n v="1"/>
    <m/>
    <x v="1452"/>
    <x v="39"/>
    <x v="1"/>
    <s v="G"/>
  </r>
  <r>
    <m/>
    <x v="57"/>
    <x v="6"/>
    <x v="0"/>
    <m/>
    <m/>
    <x v="0"/>
    <m/>
    <x v="1"/>
    <x v="157"/>
    <s v="McNeil"/>
    <s v="Jeff"/>
    <s v="Mets"/>
    <s v="2B/3B"/>
    <n v="28"/>
    <n v="1"/>
    <m/>
    <x v="1453"/>
    <x v="39"/>
    <x v="1"/>
    <s v="G"/>
  </r>
  <r>
    <m/>
    <x v="57"/>
    <x v="6"/>
    <x v="0"/>
    <m/>
    <m/>
    <x v="0"/>
    <m/>
    <x v="1"/>
    <x v="275"/>
    <s v="O'Hearn"/>
    <s v="Ryan"/>
    <s v="Royals"/>
    <s v="1B"/>
    <n v="27"/>
    <n v="1"/>
    <m/>
    <x v="1454"/>
    <x v="39"/>
    <x v="1"/>
    <s v="G"/>
  </r>
  <r>
    <m/>
    <x v="57"/>
    <x v="6"/>
    <x v="0"/>
    <m/>
    <m/>
    <x v="0"/>
    <m/>
    <x v="1"/>
    <x v="188"/>
    <s v="Tucker"/>
    <s v="Kyle"/>
    <s v="Astros"/>
    <s v="OF"/>
    <n v="23"/>
    <n v="1"/>
    <m/>
    <x v="433"/>
    <x v="39"/>
    <x v="1"/>
    <s v="G"/>
  </r>
  <r>
    <m/>
    <x v="57"/>
    <x v="6"/>
    <x v="0"/>
    <s v="Sky Blue"/>
    <s v="/499"/>
    <x v="0"/>
    <m/>
    <x v="0"/>
    <x v="380"/>
    <s v="Albies"/>
    <s v="Ozzie"/>
    <s v="Braves"/>
    <s v="2B"/>
    <m/>
    <n v="1"/>
    <n v="1"/>
    <x v="946"/>
    <x v="532"/>
    <x v="1"/>
    <s v="E $1"/>
  </r>
  <r>
    <m/>
    <x v="57"/>
    <x v="6"/>
    <x v="0"/>
    <m/>
    <m/>
    <x v="0"/>
    <m/>
    <x v="1"/>
    <x v="751"/>
    <s v="Lowe"/>
    <s v="Brandon"/>
    <s v="Rays"/>
    <s v="2B/OF"/>
    <n v="26"/>
    <n v="1"/>
    <m/>
    <x v="1455"/>
    <x v="39"/>
    <x v="1"/>
    <s v="G"/>
  </r>
  <r>
    <m/>
    <x v="57"/>
    <x v="25"/>
    <x v="0"/>
    <m/>
    <m/>
    <x v="0"/>
    <m/>
    <x v="3"/>
    <x v="2345"/>
    <s v="Guerrero Jr."/>
    <s v="Vladimir"/>
    <s v="Blue Jays"/>
    <s v="3B"/>
    <n v="21"/>
    <n v="1"/>
    <n v="3"/>
    <x v="665"/>
    <x v="134"/>
    <x v="1"/>
    <s v="E $1"/>
  </r>
  <r>
    <m/>
    <x v="57"/>
    <x v="25"/>
    <x v="0"/>
    <m/>
    <m/>
    <x v="0"/>
    <m/>
    <x v="3"/>
    <x v="2346"/>
    <s v="Bohm"/>
    <s v="Alec"/>
    <s v="Phillies"/>
    <s v="3B"/>
    <n v="24"/>
    <n v="1"/>
    <n v="1"/>
    <x v="1170"/>
    <x v="134"/>
    <x v="1"/>
    <s v="E $1"/>
  </r>
  <r>
    <m/>
    <x v="57"/>
    <x v="6"/>
    <x v="0"/>
    <m/>
    <m/>
    <x v="0"/>
    <m/>
    <x v="3"/>
    <x v="2347"/>
    <s v="Dunn"/>
    <s v="Justin"/>
    <s v="Mariners"/>
    <s v="P"/>
    <n v="25"/>
    <n v="1"/>
    <m/>
    <x v="768"/>
    <x v="381"/>
    <x v="1"/>
    <s v="G"/>
  </r>
  <r>
    <m/>
    <x v="57"/>
    <x v="25"/>
    <x v="0"/>
    <m/>
    <m/>
    <x v="0"/>
    <m/>
    <x v="3"/>
    <x v="2348"/>
    <s v="Adell"/>
    <s v="Jo"/>
    <s v="Angels"/>
    <s v="OF"/>
    <n v="21"/>
    <n v="1"/>
    <n v="1"/>
    <x v="807"/>
    <x v="134"/>
    <x v="1"/>
    <s v="E $1"/>
  </r>
  <r>
    <m/>
    <x v="57"/>
    <x v="25"/>
    <x v="0"/>
    <m/>
    <m/>
    <x v="0"/>
    <m/>
    <x v="2"/>
    <x v="2349"/>
    <s v="Mesa"/>
    <s v="Victor Victor"/>
    <s v="Marlins"/>
    <s v="OF"/>
    <n v="24"/>
    <n v="1"/>
    <m/>
    <x v="1456"/>
    <x v="533"/>
    <x v="1"/>
    <s v="G"/>
  </r>
  <r>
    <s v="TL"/>
    <x v="57"/>
    <x v="25"/>
    <x v="0"/>
    <s v="Aqua"/>
    <s v="/125"/>
    <x v="0"/>
    <m/>
    <x v="2"/>
    <x v="2349"/>
    <s v="Mesa"/>
    <s v="Victor Victor"/>
    <s v="Marlins"/>
    <s v="OF"/>
    <n v="24"/>
    <n v="1"/>
    <n v="10"/>
    <x v="1456"/>
    <x v="534"/>
    <x v="1"/>
    <s v="C $10"/>
  </r>
  <r>
    <m/>
    <x v="57"/>
    <x v="25"/>
    <x v="0"/>
    <m/>
    <m/>
    <x v="0"/>
    <m/>
    <x v="3"/>
    <x v="2350"/>
    <s v="Graterol"/>
    <s v="Brusdar"/>
    <s v="Twins"/>
    <s v="P"/>
    <n v="22"/>
    <n v="1"/>
    <m/>
    <x v="1154"/>
    <x v="134"/>
    <x v="1"/>
    <s v="G"/>
  </r>
  <r>
    <m/>
    <x v="57"/>
    <x v="6"/>
    <x v="0"/>
    <m/>
    <m/>
    <x v="0"/>
    <m/>
    <x v="3"/>
    <x v="2351"/>
    <s v="Ornelas"/>
    <s v="Tirso"/>
    <s v="Padres"/>
    <s v="OF"/>
    <n v="20"/>
    <n v="1"/>
    <m/>
    <x v="1457"/>
    <x v="381"/>
    <x v="1"/>
    <s v="G"/>
  </r>
  <r>
    <m/>
    <x v="57"/>
    <x v="25"/>
    <x v="0"/>
    <m/>
    <m/>
    <x v="0"/>
    <m/>
    <x v="3"/>
    <x v="2352"/>
    <s v="Neidert"/>
    <s v="Nick"/>
    <s v="Marlins"/>
    <s v="P"/>
    <n v="24"/>
    <n v="1"/>
    <m/>
    <x v="1458"/>
    <x v="134"/>
    <x v="1"/>
    <s v="G"/>
  </r>
  <r>
    <m/>
    <x v="57"/>
    <x v="25"/>
    <x v="0"/>
    <m/>
    <m/>
    <x v="0"/>
    <m/>
    <x v="3"/>
    <x v="2353"/>
    <s v="Widener"/>
    <s v="Taylor"/>
    <s v="DiamondBacks"/>
    <s v="P"/>
    <n v="26"/>
    <n v="1"/>
    <m/>
    <x v="1459"/>
    <x v="134"/>
    <x v="1"/>
    <s v="G"/>
  </r>
  <r>
    <m/>
    <x v="57"/>
    <x v="25"/>
    <x v="0"/>
    <m/>
    <m/>
    <x v="0"/>
    <m/>
    <x v="3"/>
    <x v="2354"/>
    <s v="Morejon"/>
    <s v="Adrian"/>
    <s v="Padres"/>
    <s v="P"/>
    <n v="21"/>
    <n v="1"/>
    <m/>
    <x v="1166"/>
    <x v="134"/>
    <x v="1"/>
    <s v="G"/>
  </r>
  <r>
    <m/>
    <x v="57"/>
    <x v="6"/>
    <x v="0"/>
    <m/>
    <m/>
    <x v="0"/>
    <m/>
    <x v="2"/>
    <x v="2355"/>
    <s v="Cruz"/>
    <s v="Derian"/>
    <s v="Braves"/>
    <s v="2B"/>
    <n v="22"/>
    <n v="1"/>
    <m/>
    <x v="1460"/>
    <x v="535"/>
    <x v="1"/>
    <s v="G"/>
  </r>
  <r>
    <m/>
    <x v="57"/>
    <x v="25"/>
    <x v="0"/>
    <m/>
    <m/>
    <x v="0"/>
    <m/>
    <x v="2"/>
    <x v="2356"/>
    <s v="Cruz"/>
    <s v="Derian"/>
    <s v="Braves"/>
    <s v="2B"/>
    <n v="22"/>
    <n v="1"/>
    <m/>
    <x v="1460"/>
    <x v="533"/>
    <x v="1"/>
    <s v="G"/>
  </r>
  <r>
    <s v="TL"/>
    <x v="57"/>
    <x v="25"/>
    <x v="0"/>
    <s v="Atomic Refractor"/>
    <m/>
    <x v="0"/>
    <m/>
    <x v="2"/>
    <x v="2356"/>
    <s v="Cruz"/>
    <s v="Derian"/>
    <s v="Braves"/>
    <s v="2B"/>
    <n v="22"/>
    <n v="1"/>
    <m/>
    <x v="1460"/>
    <x v="536"/>
    <x v="1"/>
    <s v="G"/>
  </r>
  <r>
    <m/>
    <x v="57"/>
    <x v="6"/>
    <x v="0"/>
    <s v="Green Camo"/>
    <m/>
    <x v="0"/>
    <m/>
    <x v="3"/>
    <x v="2357"/>
    <s v="Ray"/>
    <s v="Corey"/>
    <s v="Brewers"/>
    <s v="OF"/>
    <n v="26"/>
    <n v="1"/>
    <m/>
    <x v="1461"/>
    <x v="537"/>
    <x v="1"/>
    <s v="G"/>
  </r>
  <r>
    <m/>
    <x v="57"/>
    <x v="6"/>
    <x v="0"/>
    <m/>
    <m/>
    <x v="0"/>
    <m/>
    <x v="3"/>
    <x v="2358"/>
    <s v="Kelenic"/>
    <s v="Jarred"/>
    <s v="Mariners"/>
    <s v="OF"/>
    <n v="21"/>
    <n v="1"/>
    <m/>
    <x v="1157"/>
    <x v="381"/>
    <x v="1"/>
    <s v="G"/>
  </r>
  <r>
    <m/>
    <x v="57"/>
    <x v="25"/>
    <x v="0"/>
    <m/>
    <m/>
    <x v="0"/>
    <m/>
    <x v="3"/>
    <x v="2359"/>
    <s v="Beer"/>
    <s v="Seth"/>
    <s v="Astros"/>
    <s v="OF/1B"/>
    <n v="24"/>
    <n v="1"/>
    <m/>
    <x v="1462"/>
    <x v="134"/>
    <x v="1"/>
    <s v="G"/>
  </r>
  <r>
    <m/>
    <x v="57"/>
    <x v="6"/>
    <x v="0"/>
    <m/>
    <m/>
    <x v="0"/>
    <m/>
    <x v="3"/>
    <x v="2360"/>
    <s v="Hankins"/>
    <s v="Ethan"/>
    <s v="Indians"/>
    <s v="P"/>
    <n v="20"/>
    <n v="1"/>
    <m/>
    <x v="1188"/>
    <x v="381"/>
    <x v="1"/>
    <s v="G"/>
  </r>
  <r>
    <m/>
    <x v="57"/>
    <x v="6"/>
    <x v="0"/>
    <s v="Green Camo"/>
    <m/>
    <x v="0"/>
    <m/>
    <x v="3"/>
    <x v="2361"/>
    <s v="Tucker"/>
    <s v="Cole"/>
    <s v="Pirates"/>
    <s v="SS"/>
    <n v="24"/>
    <n v="1"/>
    <m/>
    <x v="1463"/>
    <x v="537"/>
    <x v="1"/>
    <s v="G"/>
  </r>
  <r>
    <m/>
    <x v="57"/>
    <x v="6"/>
    <x v="0"/>
    <s v="Green Camo"/>
    <m/>
    <x v="0"/>
    <m/>
    <x v="3"/>
    <x v="2362"/>
    <s v="Taveras"/>
    <s v="Leody"/>
    <s v="Rangers"/>
    <s v="OF"/>
    <n v="22"/>
    <n v="1"/>
    <m/>
    <x v="442"/>
    <x v="537"/>
    <x v="1"/>
    <s v="G"/>
  </r>
  <r>
    <m/>
    <x v="57"/>
    <x v="6"/>
    <x v="0"/>
    <s v="Green Camo"/>
    <m/>
    <x v="0"/>
    <m/>
    <x v="3"/>
    <x v="2363"/>
    <s v="Allen"/>
    <s v="Logan"/>
    <s v="Padres"/>
    <s v="P"/>
    <n v="23"/>
    <n v="1"/>
    <m/>
    <x v="1105"/>
    <x v="537"/>
    <x v="1"/>
    <s v="G"/>
  </r>
  <r>
    <m/>
    <x v="57"/>
    <x v="25"/>
    <x v="0"/>
    <m/>
    <m/>
    <x v="0"/>
    <m/>
    <x v="3"/>
    <x v="2364"/>
    <s v="Rutherford"/>
    <s v="Blake"/>
    <s v="White Sox"/>
    <s v="OF"/>
    <n v="23"/>
    <n v="1"/>
    <m/>
    <x v="699"/>
    <x v="134"/>
    <x v="1"/>
    <s v="G"/>
  </r>
  <r>
    <m/>
    <x v="57"/>
    <x v="6"/>
    <x v="0"/>
    <m/>
    <m/>
    <x v="0"/>
    <m/>
    <x v="2"/>
    <x v="2365"/>
    <s v="Nova"/>
    <s v="Freudis"/>
    <s v="Astros"/>
    <s v="SS"/>
    <n v="20"/>
    <n v="1"/>
    <m/>
    <x v="1464"/>
    <x v="535"/>
    <x v="1"/>
    <s v="G"/>
  </r>
  <r>
    <m/>
    <x v="57"/>
    <x v="6"/>
    <x v="0"/>
    <s v="Green Camo"/>
    <m/>
    <x v="0"/>
    <m/>
    <x v="2"/>
    <x v="2365"/>
    <s v="Nova"/>
    <s v="Freudis"/>
    <s v="Astros"/>
    <s v="SS"/>
    <n v="20"/>
    <n v="1"/>
    <m/>
    <x v="1464"/>
    <x v="538"/>
    <x v="1"/>
    <s v="G"/>
  </r>
  <r>
    <m/>
    <x v="57"/>
    <x v="6"/>
    <x v="0"/>
    <m/>
    <m/>
    <x v="0"/>
    <m/>
    <x v="3"/>
    <x v="2366"/>
    <s v="Johnson"/>
    <s v="Daniel"/>
    <s v="Nationals"/>
    <s v="OF"/>
    <n v="25"/>
    <n v="1"/>
    <m/>
    <x v="1085"/>
    <x v="381"/>
    <x v="1"/>
    <s v="G"/>
  </r>
  <r>
    <m/>
    <x v="57"/>
    <x v="6"/>
    <x v="0"/>
    <m/>
    <m/>
    <x v="0"/>
    <m/>
    <x v="2"/>
    <x v="2367"/>
    <s v="Bannon"/>
    <s v="Rylan"/>
    <s v="Orioles"/>
    <s v="3B"/>
    <n v="24"/>
    <n v="1"/>
    <m/>
    <x v="1465"/>
    <x v="535"/>
    <x v="1"/>
    <s v="G"/>
  </r>
  <r>
    <m/>
    <x v="57"/>
    <x v="6"/>
    <x v="0"/>
    <m/>
    <m/>
    <x v="0"/>
    <m/>
    <x v="3"/>
    <x v="2368"/>
    <s v="Trammell"/>
    <s v="Taylor"/>
    <s v="Reds"/>
    <s v="OF"/>
    <n v="23"/>
    <n v="1"/>
    <m/>
    <x v="864"/>
    <x v="381"/>
    <x v="1"/>
    <s v="G"/>
  </r>
  <r>
    <m/>
    <x v="57"/>
    <x v="6"/>
    <x v="0"/>
    <s v="Green Camo"/>
    <m/>
    <x v="0"/>
    <m/>
    <x v="3"/>
    <x v="2369"/>
    <s v="Tatis Jr."/>
    <s v="Fernando"/>
    <s v="Padres"/>
    <s v="SS"/>
    <n v="21"/>
    <n v="1"/>
    <n v="1.25"/>
    <x v="787"/>
    <x v="537"/>
    <x v="1"/>
    <s v="E $1"/>
  </r>
  <r>
    <m/>
    <x v="57"/>
    <x v="25"/>
    <x v="0"/>
    <m/>
    <m/>
    <x v="0"/>
    <m/>
    <x v="3"/>
    <x v="2370"/>
    <s v="Tatis Jr."/>
    <s v="Fernando"/>
    <s v="Padres"/>
    <s v="SS"/>
    <n v="21"/>
    <n v="1"/>
    <n v="1"/>
    <x v="787"/>
    <x v="134"/>
    <x v="1"/>
    <s v="E $1"/>
  </r>
  <r>
    <m/>
    <x v="57"/>
    <x v="6"/>
    <x v="0"/>
    <s v="Green Camo"/>
    <m/>
    <x v="0"/>
    <m/>
    <x v="3"/>
    <x v="2371"/>
    <s v="Burrows"/>
    <s v="Beau"/>
    <s v="Tigers"/>
    <s v="P"/>
    <n v="24"/>
    <n v="1"/>
    <m/>
    <x v="1171"/>
    <x v="537"/>
    <x v="1"/>
    <s v="G"/>
  </r>
  <r>
    <m/>
    <x v="57"/>
    <x v="6"/>
    <x v="0"/>
    <m/>
    <m/>
    <x v="0"/>
    <m/>
    <x v="3"/>
    <x v="2372"/>
    <s v="Burrows"/>
    <s v="Beau"/>
    <s v="Tigers"/>
    <s v="P"/>
    <n v="24"/>
    <n v="1"/>
    <m/>
    <x v="1171"/>
    <x v="381"/>
    <x v="1"/>
    <s v="G"/>
  </r>
  <r>
    <m/>
    <x v="57"/>
    <x v="25"/>
    <x v="0"/>
    <m/>
    <m/>
    <x v="0"/>
    <m/>
    <x v="3"/>
    <x v="2373"/>
    <s v="Groome"/>
    <s v="Jay"/>
    <s v="Red Sox"/>
    <s v="P"/>
    <n v="22"/>
    <n v="1"/>
    <m/>
    <x v="1466"/>
    <x v="134"/>
    <x v="1"/>
    <s v="G"/>
  </r>
  <r>
    <m/>
    <x v="57"/>
    <x v="25"/>
    <x v="0"/>
    <m/>
    <m/>
    <x v="0"/>
    <m/>
    <x v="3"/>
    <x v="2374"/>
    <s v="Haseley"/>
    <s v="Adam"/>
    <s v="Phillies"/>
    <s v="OF"/>
    <n v="24"/>
    <n v="1"/>
    <m/>
    <x v="824"/>
    <x v="134"/>
    <x v="1"/>
    <s v="G"/>
  </r>
  <r>
    <m/>
    <x v="57"/>
    <x v="25"/>
    <x v="0"/>
    <m/>
    <m/>
    <x v="0"/>
    <m/>
    <x v="3"/>
    <x v="2375"/>
    <s v="Medina"/>
    <s v="Adonis"/>
    <s v="Phillies"/>
    <s v="P"/>
    <n v="24"/>
    <n v="1"/>
    <m/>
    <x v="724"/>
    <x v="134"/>
    <x v="1"/>
    <s v="G"/>
  </r>
  <r>
    <m/>
    <x v="57"/>
    <x v="6"/>
    <x v="0"/>
    <m/>
    <m/>
    <x v="0"/>
    <m/>
    <x v="2"/>
    <x v="2376"/>
    <s v="Martinez"/>
    <s v="Julio Pablo"/>
    <s v="Rangers"/>
    <s v="OF"/>
    <n v="24"/>
    <n v="1"/>
    <m/>
    <x v="1467"/>
    <x v="535"/>
    <x v="1"/>
    <s v="G"/>
  </r>
  <r>
    <m/>
    <x v="57"/>
    <x v="6"/>
    <x v="0"/>
    <s v="Green Camo"/>
    <m/>
    <x v="0"/>
    <m/>
    <x v="2"/>
    <x v="2376"/>
    <s v="Martinez"/>
    <s v="Julio Pablo"/>
    <s v="Rangers"/>
    <s v="OF"/>
    <n v="24"/>
    <n v="1"/>
    <m/>
    <x v="1467"/>
    <x v="538"/>
    <x v="1"/>
    <s v="G"/>
  </r>
  <r>
    <m/>
    <x v="57"/>
    <x v="25"/>
    <x v="0"/>
    <m/>
    <m/>
    <x v="0"/>
    <m/>
    <x v="2"/>
    <x v="2377"/>
    <s v="Martinez"/>
    <s v="Julio Pablo"/>
    <s v="Rangers"/>
    <s v="OF"/>
    <n v="24"/>
    <n v="1"/>
    <m/>
    <x v="1467"/>
    <x v="533"/>
    <x v="1"/>
    <s v="G"/>
  </r>
  <r>
    <m/>
    <x v="57"/>
    <x v="6"/>
    <x v="0"/>
    <m/>
    <m/>
    <x v="0"/>
    <m/>
    <x v="3"/>
    <x v="2378"/>
    <s v="White"/>
    <s v="Evan"/>
    <s v="Mariners"/>
    <s v="1B"/>
    <n v="24"/>
    <n v="1"/>
    <m/>
    <x v="874"/>
    <x v="381"/>
    <x v="1"/>
    <s v="G"/>
  </r>
  <r>
    <m/>
    <x v="57"/>
    <x v="6"/>
    <x v="0"/>
    <m/>
    <m/>
    <x v="0"/>
    <m/>
    <x v="2"/>
    <x v="2379"/>
    <s v="Javier"/>
    <s v="Cristian"/>
    <s v="Astros"/>
    <s v="P"/>
    <n v="23"/>
    <n v="1"/>
    <m/>
    <x v="1468"/>
    <x v="535"/>
    <x v="1"/>
    <s v="G"/>
  </r>
  <r>
    <m/>
    <x v="57"/>
    <x v="6"/>
    <x v="0"/>
    <m/>
    <m/>
    <x v="0"/>
    <m/>
    <x v="2"/>
    <x v="2380"/>
    <s v="Rodriguez"/>
    <s v="Julio"/>
    <s v="Mariners"/>
    <s v="OF"/>
    <n v="20"/>
    <n v="1"/>
    <m/>
    <x v="1469"/>
    <x v="535"/>
    <x v="1"/>
    <s v="G"/>
  </r>
  <r>
    <m/>
    <x v="57"/>
    <x v="25"/>
    <x v="0"/>
    <m/>
    <m/>
    <x v="0"/>
    <m/>
    <x v="2"/>
    <x v="2381"/>
    <s v="Rodriguez"/>
    <s v="Julio"/>
    <s v="Mariners"/>
    <s v="OF"/>
    <n v="20"/>
    <n v="1"/>
    <m/>
    <x v="1469"/>
    <x v="533"/>
    <x v="1"/>
    <s v="G"/>
  </r>
  <r>
    <m/>
    <x v="57"/>
    <x v="25"/>
    <x v="0"/>
    <m/>
    <m/>
    <x v="0"/>
    <m/>
    <x v="3"/>
    <x v="2382"/>
    <s v="Acevedo"/>
    <s v="Domingo"/>
    <s v="Yankees"/>
    <s v="P"/>
    <n v="26"/>
    <n v="1"/>
    <m/>
    <x v="1122"/>
    <x v="134"/>
    <x v="1"/>
    <s v="G"/>
  </r>
  <r>
    <m/>
    <x v="57"/>
    <x v="6"/>
    <x v="0"/>
    <m/>
    <m/>
    <x v="0"/>
    <m/>
    <x v="3"/>
    <x v="2383"/>
    <s v="Amaya"/>
    <s v="Miguel"/>
    <s v="Cubs"/>
    <s v="C"/>
    <n v="21"/>
    <n v="1"/>
    <m/>
    <x v="1438"/>
    <x v="381"/>
    <x v="1"/>
    <s v="G"/>
  </r>
  <r>
    <m/>
    <x v="57"/>
    <x v="6"/>
    <x v="0"/>
    <s v="Green Camo"/>
    <m/>
    <x v="0"/>
    <m/>
    <x v="3"/>
    <x v="2383"/>
    <s v="Amaya"/>
    <s v="Miguel"/>
    <s v="Cubs"/>
    <s v="C"/>
    <n v="21"/>
    <n v="1"/>
    <m/>
    <x v="1438"/>
    <x v="537"/>
    <x v="1"/>
    <s v="G"/>
  </r>
  <r>
    <m/>
    <x v="57"/>
    <x v="6"/>
    <x v="0"/>
    <m/>
    <m/>
    <x v="0"/>
    <m/>
    <x v="3"/>
    <x v="2384"/>
    <s v="Vilade"/>
    <s v="Ryan"/>
    <s v="Rockies"/>
    <s v="SS"/>
    <n v="21"/>
    <n v="1"/>
    <m/>
    <x v="760"/>
    <x v="381"/>
    <x v="1"/>
    <s v="G"/>
  </r>
  <r>
    <m/>
    <x v="57"/>
    <x v="6"/>
    <x v="0"/>
    <s v="Green Camo"/>
    <m/>
    <x v="0"/>
    <m/>
    <x v="3"/>
    <x v="2385"/>
    <s v="Romero"/>
    <s v="JoJo"/>
    <s v="Phillies"/>
    <s v="P"/>
    <n v="24"/>
    <n v="1"/>
    <m/>
    <x v="1082"/>
    <x v="537"/>
    <x v="1"/>
    <s v="G"/>
  </r>
  <r>
    <m/>
    <x v="57"/>
    <x v="6"/>
    <x v="0"/>
    <m/>
    <m/>
    <x v="0"/>
    <m/>
    <x v="3"/>
    <x v="2386"/>
    <s v="Romero"/>
    <s v="JoJo"/>
    <s v="Phillies"/>
    <s v="P"/>
    <n v="24"/>
    <n v="1"/>
    <m/>
    <x v="1082"/>
    <x v="381"/>
    <x v="1"/>
    <s v="G"/>
  </r>
  <r>
    <m/>
    <x v="57"/>
    <x v="6"/>
    <x v="0"/>
    <s v="Green Camo"/>
    <m/>
    <x v="0"/>
    <m/>
    <x v="3"/>
    <x v="2387"/>
    <s v="Fabian"/>
    <s v="Sandro"/>
    <s v="Giants"/>
    <s v="OF"/>
    <n v="22"/>
    <n v="1"/>
    <m/>
    <x v="1470"/>
    <x v="537"/>
    <x v="1"/>
    <s v="G"/>
  </r>
  <r>
    <m/>
    <x v="57"/>
    <x v="25"/>
    <x v="0"/>
    <m/>
    <m/>
    <x v="0"/>
    <m/>
    <x v="3"/>
    <x v="2388"/>
    <s v="Fabian"/>
    <s v="Sandro"/>
    <s v="Giants"/>
    <s v="OF"/>
    <n v="22"/>
    <n v="1"/>
    <m/>
    <x v="1470"/>
    <x v="134"/>
    <x v="1"/>
    <s v="G"/>
  </r>
  <r>
    <m/>
    <x v="57"/>
    <x v="6"/>
    <x v="0"/>
    <m/>
    <m/>
    <x v="0"/>
    <m/>
    <x v="3"/>
    <x v="2389"/>
    <s v="McKenzie"/>
    <s v="Triston"/>
    <s v="Indians"/>
    <s v="P"/>
    <n v="23"/>
    <n v="1"/>
    <m/>
    <x v="698"/>
    <x v="381"/>
    <x v="1"/>
    <s v="G"/>
  </r>
  <r>
    <m/>
    <x v="57"/>
    <x v="6"/>
    <x v="0"/>
    <m/>
    <m/>
    <x v="0"/>
    <m/>
    <x v="3"/>
    <x v="2390"/>
    <s v="Mountcastle"/>
    <s v="Ryan"/>
    <s v="Orioles"/>
    <s v="3B"/>
    <n v="23"/>
    <n v="1"/>
    <m/>
    <x v="681"/>
    <x v="381"/>
    <x v="1"/>
    <s v="G"/>
  </r>
  <r>
    <m/>
    <x v="57"/>
    <x v="6"/>
    <x v="0"/>
    <s v="Green Camo"/>
    <m/>
    <x v="0"/>
    <m/>
    <x v="3"/>
    <x v="2391"/>
    <s v="Adams"/>
    <s v="Jordyn"/>
    <s v="Angels"/>
    <s v="OF"/>
    <n v="21"/>
    <n v="1"/>
    <m/>
    <x v="1217"/>
    <x v="537"/>
    <x v="1"/>
    <s v="G"/>
  </r>
  <r>
    <m/>
    <x v="57"/>
    <x v="25"/>
    <x v="0"/>
    <m/>
    <m/>
    <x v="0"/>
    <m/>
    <x v="3"/>
    <x v="2392"/>
    <s v="Adams"/>
    <s v="Jordyn"/>
    <s v="Angels"/>
    <s v="OF"/>
    <n v="21"/>
    <n v="1"/>
    <m/>
    <x v="1217"/>
    <x v="134"/>
    <x v="1"/>
    <s v="G"/>
  </r>
  <r>
    <m/>
    <x v="57"/>
    <x v="6"/>
    <x v="0"/>
    <s v="Green Camo"/>
    <m/>
    <x v="0"/>
    <m/>
    <x v="3"/>
    <x v="2393"/>
    <s v="Senzel"/>
    <s v="Nick"/>
    <s v="Reds"/>
    <s v="3B/2B"/>
    <n v="25"/>
    <n v="1"/>
    <n v="1"/>
    <x v="714"/>
    <x v="537"/>
    <x v="1"/>
    <s v="E $1"/>
  </r>
  <r>
    <m/>
    <x v="57"/>
    <x v="25"/>
    <x v="0"/>
    <m/>
    <m/>
    <x v="0"/>
    <m/>
    <x v="3"/>
    <x v="2394"/>
    <s v="Senzel"/>
    <s v="Nick"/>
    <s v="Reds"/>
    <s v="3B/2B"/>
    <n v="25"/>
    <n v="1"/>
    <n v="1"/>
    <x v="714"/>
    <x v="134"/>
    <x v="1"/>
    <s v="E $1"/>
  </r>
  <r>
    <s v="TL"/>
    <x v="57"/>
    <x v="25"/>
    <x v="0"/>
    <s v="Refractor"/>
    <s v="/499"/>
    <x v="0"/>
    <m/>
    <x v="3"/>
    <x v="2395"/>
    <s v="Robert"/>
    <s v="Luis"/>
    <s v="White Sox"/>
    <s v="OF"/>
    <n v="23"/>
    <n v="1"/>
    <n v="1"/>
    <x v="1089"/>
    <x v="539"/>
    <x v="1"/>
    <s v="E $1"/>
  </r>
  <r>
    <m/>
    <x v="57"/>
    <x v="6"/>
    <x v="0"/>
    <s v="Green Camo"/>
    <m/>
    <x v="0"/>
    <m/>
    <x v="3"/>
    <x v="2396"/>
    <s v="Rooker"/>
    <s v="Brent"/>
    <s v="Twins"/>
    <s v="1B/OF"/>
    <n v="26"/>
    <n v="1"/>
    <m/>
    <x v="831"/>
    <x v="537"/>
    <x v="1"/>
    <s v="G"/>
  </r>
  <r>
    <m/>
    <x v="57"/>
    <x v="25"/>
    <x v="0"/>
    <m/>
    <m/>
    <x v="0"/>
    <m/>
    <x v="3"/>
    <x v="2397"/>
    <s v="Rooker"/>
    <s v="Brent"/>
    <s v="Twins"/>
    <s v="1B/OF"/>
    <n v="26"/>
    <n v="1"/>
    <m/>
    <x v="831"/>
    <x v="134"/>
    <x v="1"/>
    <s v="G"/>
  </r>
  <r>
    <m/>
    <x v="57"/>
    <x v="25"/>
    <x v="0"/>
    <m/>
    <m/>
    <x v="0"/>
    <m/>
    <x v="3"/>
    <x v="2398"/>
    <s v="Seigler"/>
    <s v="Anthony"/>
    <s v="Yankees"/>
    <s v="C"/>
    <n v="21"/>
    <n v="1"/>
    <m/>
    <x v="1202"/>
    <x v="134"/>
    <x v="1"/>
    <s v="G"/>
  </r>
  <r>
    <m/>
    <x v="57"/>
    <x v="6"/>
    <x v="0"/>
    <s v="Green Camo"/>
    <m/>
    <x v="0"/>
    <m/>
    <x v="3"/>
    <x v="2399"/>
    <s v="Anderson"/>
    <s v="Ian"/>
    <s v="Braves"/>
    <s v="P"/>
    <n v="22"/>
    <n v="1"/>
    <m/>
    <x v="857"/>
    <x v="537"/>
    <x v="1"/>
    <s v="G"/>
  </r>
  <r>
    <m/>
    <x v="57"/>
    <x v="25"/>
    <x v="0"/>
    <m/>
    <m/>
    <x v="0"/>
    <m/>
    <x v="3"/>
    <x v="2400"/>
    <s v="Anderson"/>
    <s v="Ian"/>
    <s v="Braves"/>
    <s v="P"/>
    <n v="22"/>
    <n v="1"/>
    <m/>
    <x v="857"/>
    <x v="134"/>
    <x v="1"/>
    <s v="G"/>
  </r>
  <r>
    <m/>
    <x v="57"/>
    <x v="6"/>
    <x v="0"/>
    <s v="Green Camo"/>
    <m/>
    <x v="0"/>
    <m/>
    <x v="3"/>
    <x v="2401"/>
    <s v="Canning"/>
    <s v="Griffin"/>
    <s v="Angels"/>
    <s v="P"/>
    <n v="24"/>
    <n v="1"/>
    <m/>
    <x v="767"/>
    <x v="537"/>
    <x v="1"/>
    <s v="G"/>
  </r>
  <r>
    <m/>
    <x v="57"/>
    <x v="25"/>
    <x v="0"/>
    <m/>
    <m/>
    <x v="0"/>
    <m/>
    <x v="3"/>
    <x v="2402"/>
    <s v="Canning"/>
    <s v="Griffin"/>
    <s v="Angels"/>
    <s v="P"/>
    <n v="24"/>
    <n v="1"/>
    <m/>
    <x v="767"/>
    <x v="134"/>
    <x v="1"/>
    <s v="G"/>
  </r>
  <r>
    <m/>
    <x v="57"/>
    <x v="6"/>
    <x v="0"/>
    <s v="Green Camo"/>
    <m/>
    <x v="0"/>
    <m/>
    <x v="3"/>
    <x v="2403"/>
    <s v="Mize"/>
    <s v="Casey"/>
    <s v="Tigers"/>
    <s v="P"/>
    <n v="23"/>
    <n v="1"/>
    <m/>
    <x v="1152"/>
    <x v="537"/>
    <x v="1"/>
    <s v="G"/>
  </r>
  <r>
    <m/>
    <x v="57"/>
    <x v="25"/>
    <x v="0"/>
    <m/>
    <m/>
    <x v="0"/>
    <m/>
    <x v="3"/>
    <x v="2404"/>
    <s v="Mize"/>
    <s v="Casey"/>
    <s v="Tigers"/>
    <s v="P"/>
    <n v="23"/>
    <n v="1"/>
    <n v="1"/>
    <x v="1152"/>
    <x v="134"/>
    <x v="1"/>
    <s v="E $1"/>
  </r>
  <r>
    <m/>
    <x v="57"/>
    <x v="6"/>
    <x v="0"/>
    <m/>
    <m/>
    <x v="0"/>
    <m/>
    <x v="2"/>
    <x v="2405"/>
    <s v="Bart"/>
    <s v="Joey"/>
    <s v="Giants"/>
    <s v="C"/>
    <n v="24"/>
    <n v="1"/>
    <n v="1"/>
    <x v="1471"/>
    <x v="535"/>
    <x v="1"/>
    <s v="E $1"/>
  </r>
  <r>
    <m/>
    <x v="57"/>
    <x v="6"/>
    <x v="0"/>
    <s v="Green Camo"/>
    <m/>
    <x v="0"/>
    <m/>
    <x v="2"/>
    <x v="2405"/>
    <s v="Bart"/>
    <s v="Joey"/>
    <s v="Giants"/>
    <s v="C"/>
    <n v="24"/>
    <n v="1"/>
    <n v="1"/>
    <x v="1471"/>
    <x v="538"/>
    <x v="1"/>
    <s v="E $1"/>
  </r>
  <r>
    <m/>
    <x v="57"/>
    <x v="25"/>
    <x v="0"/>
    <m/>
    <m/>
    <x v="0"/>
    <m/>
    <x v="3"/>
    <x v="2406"/>
    <s v="Greene"/>
    <s v="Hunter"/>
    <s v="Reds"/>
    <s v="P"/>
    <n v="21"/>
    <n v="1"/>
    <m/>
    <x v="1095"/>
    <x v="134"/>
    <x v="1"/>
    <s v="G"/>
  </r>
  <r>
    <m/>
    <x v="57"/>
    <x v="25"/>
    <x v="0"/>
    <m/>
    <m/>
    <x v="0"/>
    <m/>
    <x v="3"/>
    <x v="2407"/>
    <s v="Whitley"/>
    <s v="Forrest"/>
    <s v="Astros"/>
    <s v="P"/>
    <n v="23"/>
    <n v="1"/>
    <m/>
    <x v="776"/>
    <x v="134"/>
    <x v="1"/>
    <s v="G"/>
  </r>
  <r>
    <m/>
    <x v="57"/>
    <x v="6"/>
    <x v="0"/>
    <s v="Green Camo"/>
    <m/>
    <x v="0"/>
    <m/>
    <x v="2"/>
    <x v="2408"/>
    <s v="Alexander"/>
    <s v="Blaze"/>
    <s v="DiamondBacks"/>
    <s v="SS"/>
    <n v="21"/>
    <n v="1"/>
    <m/>
    <x v="1472"/>
    <x v="538"/>
    <x v="1"/>
    <s v="G"/>
  </r>
  <r>
    <m/>
    <x v="57"/>
    <x v="25"/>
    <x v="0"/>
    <m/>
    <m/>
    <x v="0"/>
    <m/>
    <x v="3"/>
    <x v="2409"/>
    <s v="Hiura"/>
    <s v="Keston"/>
    <s v="Brewers"/>
    <s v="2B"/>
    <n v="24"/>
    <n v="1"/>
    <m/>
    <x v="790"/>
    <x v="134"/>
    <x v="1"/>
    <s v="G"/>
  </r>
  <r>
    <m/>
    <x v="57"/>
    <x v="25"/>
    <x v="0"/>
    <m/>
    <m/>
    <x v="0"/>
    <m/>
    <x v="3"/>
    <x v="2410"/>
    <s v="Paddack"/>
    <s v="Chris"/>
    <s v="Padres"/>
    <s v="P"/>
    <n v="24"/>
    <n v="1"/>
    <m/>
    <x v="1204"/>
    <x v="134"/>
    <x v="1"/>
    <s v="G"/>
  </r>
  <r>
    <m/>
    <x v="57"/>
    <x v="6"/>
    <x v="0"/>
    <s v="Green Camo"/>
    <m/>
    <x v="0"/>
    <m/>
    <x v="3"/>
    <x v="2411"/>
    <s v="Perez"/>
    <s v="Franklin"/>
    <s v="Tigers"/>
    <s v="P"/>
    <n v="23"/>
    <n v="1"/>
    <m/>
    <x v="1473"/>
    <x v="537"/>
    <x v="1"/>
    <s v="G"/>
  </r>
  <r>
    <m/>
    <x v="57"/>
    <x v="25"/>
    <x v="0"/>
    <m/>
    <m/>
    <x v="0"/>
    <m/>
    <x v="3"/>
    <x v="2412"/>
    <s v="Perez"/>
    <s v="Franklin"/>
    <s v="Tigers"/>
    <s v="P"/>
    <n v="23"/>
    <n v="1"/>
    <m/>
    <x v="1473"/>
    <x v="134"/>
    <x v="1"/>
    <s v="G"/>
  </r>
  <r>
    <m/>
    <x v="57"/>
    <x v="6"/>
    <x v="0"/>
    <m/>
    <m/>
    <x v="0"/>
    <m/>
    <x v="3"/>
    <x v="2413"/>
    <s v="Wentz"/>
    <s v="Joey"/>
    <s v="Braves"/>
    <s v="P"/>
    <n v="23"/>
    <n v="1"/>
    <m/>
    <x v="1199"/>
    <x v="381"/>
    <x v="1"/>
    <s v="G"/>
  </r>
  <r>
    <m/>
    <x v="57"/>
    <x v="25"/>
    <x v="0"/>
    <m/>
    <m/>
    <x v="0"/>
    <m/>
    <x v="3"/>
    <x v="2414"/>
    <s v="Smith"/>
    <s v="Kevin"/>
    <s v="Blue Jays"/>
    <s v="SS/3B"/>
    <n v="24"/>
    <n v="1"/>
    <m/>
    <x v="887"/>
    <x v="134"/>
    <x v="1"/>
    <s v="G"/>
  </r>
  <r>
    <m/>
    <x v="57"/>
    <x v="6"/>
    <x v="0"/>
    <m/>
    <m/>
    <x v="0"/>
    <m/>
    <x v="3"/>
    <x v="2415"/>
    <s v="Hoerner"/>
    <s v="Nico"/>
    <s v="Cubs"/>
    <s v="SS"/>
    <n v="23"/>
    <n v="1"/>
    <m/>
    <x v="1270"/>
    <x v="381"/>
    <x v="1"/>
    <s v="G"/>
  </r>
  <r>
    <m/>
    <x v="57"/>
    <x v="25"/>
    <x v="0"/>
    <m/>
    <m/>
    <x v="0"/>
    <m/>
    <x v="3"/>
    <x v="2416"/>
    <s v="Gorman"/>
    <s v="Nolan"/>
    <s v="Cardinals"/>
    <s v="3B"/>
    <n v="20"/>
    <n v="1"/>
    <n v="1"/>
    <x v="1238"/>
    <x v="134"/>
    <x v="1"/>
    <s v="E $1"/>
  </r>
  <r>
    <m/>
    <x v="57"/>
    <x v="25"/>
    <x v="0"/>
    <m/>
    <m/>
    <x v="0"/>
    <m/>
    <x v="3"/>
    <x v="2417"/>
    <s v="Chisholm"/>
    <s v="Jazz"/>
    <s v="DiamondBacks"/>
    <s v="SS"/>
    <n v="22"/>
    <n v="1"/>
    <m/>
    <x v="1164"/>
    <x v="134"/>
    <x v="1"/>
    <s v="G"/>
  </r>
  <r>
    <m/>
    <x v="57"/>
    <x v="25"/>
    <x v="0"/>
    <s v="Green Shimmer"/>
    <s v="/99"/>
    <x v="0"/>
    <m/>
    <x v="3"/>
    <x v="2418"/>
    <s v="Pache"/>
    <s v="Cristian"/>
    <s v="Braves"/>
    <s v="OF"/>
    <n v="22"/>
    <n v="1"/>
    <m/>
    <x v="1474"/>
    <x v="540"/>
    <x v="1"/>
    <s v="G"/>
  </r>
  <r>
    <m/>
    <x v="57"/>
    <x v="6"/>
    <x v="0"/>
    <m/>
    <m/>
    <x v="0"/>
    <m/>
    <x v="3"/>
    <x v="2419"/>
    <s v="Madrigal"/>
    <s v="Nick"/>
    <s v="White Sox"/>
    <s v="2B"/>
    <n v="23"/>
    <n v="1"/>
    <m/>
    <x v="1180"/>
    <x v="381"/>
    <x v="1"/>
    <s v="G"/>
  </r>
  <r>
    <m/>
    <x v="57"/>
    <x v="25"/>
    <x v="0"/>
    <m/>
    <m/>
    <x v="0"/>
    <m/>
    <x v="3"/>
    <x v="2420"/>
    <s v="Garcia"/>
    <s v="Luis"/>
    <s v="Nationals"/>
    <s v="SS/3B"/>
    <n v="20"/>
    <n v="1"/>
    <m/>
    <x v="1099"/>
    <x v="134"/>
    <x v="1"/>
    <s v="G"/>
  </r>
  <r>
    <m/>
    <x v="57"/>
    <x v="25"/>
    <x v="0"/>
    <m/>
    <m/>
    <x v="0"/>
    <m/>
    <x v="3"/>
    <x v="2421"/>
    <s v="Welker"/>
    <s v="Colton"/>
    <s v="Rockies"/>
    <s v="3B"/>
    <n v="23"/>
    <n v="1"/>
    <m/>
    <x v="1290"/>
    <x v="134"/>
    <x v="1"/>
    <s v="G"/>
  </r>
  <r>
    <m/>
    <x v="57"/>
    <x v="6"/>
    <x v="0"/>
    <s v="Green Camo"/>
    <m/>
    <x v="0"/>
    <m/>
    <x v="3"/>
    <x v="2422"/>
    <s v="Duplantier"/>
    <s v="Jon"/>
    <s v="DiamondBacks"/>
    <s v="P"/>
    <n v="26"/>
    <n v="1"/>
    <m/>
    <x v="1133"/>
    <x v="537"/>
    <x v="1"/>
    <s v="G"/>
  </r>
  <r>
    <m/>
    <x v="57"/>
    <x v="25"/>
    <x v="0"/>
    <m/>
    <m/>
    <x v="0"/>
    <m/>
    <x v="3"/>
    <x v="2423"/>
    <s v="Duplantier"/>
    <s v="Jon"/>
    <s v="DiamondBacks"/>
    <s v="P"/>
    <n v="26"/>
    <n v="1"/>
    <m/>
    <x v="1133"/>
    <x v="134"/>
    <x v="1"/>
    <s v="G"/>
  </r>
  <r>
    <m/>
    <x v="57"/>
    <x v="6"/>
    <x v="0"/>
    <s v="Green Camo"/>
    <m/>
    <x v="0"/>
    <m/>
    <x v="3"/>
    <x v="2424"/>
    <s v="Lawson"/>
    <s v="Reggie"/>
    <s v="Padres"/>
    <s v="P"/>
    <n v="23"/>
    <n v="1"/>
    <m/>
    <x v="1475"/>
    <x v="537"/>
    <x v="1"/>
    <s v="G"/>
  </r>
  <r>
    <m/>
    <x v="57"/>
    <x v="25"/>
    <x v="0"/>
    <m/>
    <m/>
    <x v="0"/>
    <m/>
    <x v="3"/>
    <x v="2425"/>
    <s v="Lawson"/>
    <s v="Reggie"/>
    <s v="Padres"/>
    <s v="P"/>
    <n v="23"/>
    <n v="1"/>
    <m/>
    <x v="1475"/>
    <x v="134"/>
    <x v="1"/>
    <s v="G"/>
  </r>
  <r>
    <m/>
    <x v="57"/>
    <x v="6"/>
    <x v="0"/>
    <m/>
    <m/>
    <x v="0"/>
    <m/>
    <x v="2"/>
    <x v="2426"/>
    <s v="Martinez"/>
    <s v="Orelvis"/>
    <s v="Blue Jays"/>
    <s v="SS"/>
    <n v="19"/>
    <n v="1"/>
    <m/>
    <x v="1476"/>
    <x v="535"/>
    <x v="1"/>
    <s v="G"/>
  </r>
  <r>
    <m/>
    <x v="57"/>
    <x v="6"/>
    <x v="0"/>
    <s v="Green Camo"/>
    <m/>
    <x v="0"/>
    <m/>
    <x v="3"/>
    <x v="2426"/>
    <s v="Martinez"/>
    <s v="Orelvis"/>
    <s v="Blue Jays"/>
    <s v="SS"/>
    <n v="19"/>
    <n v="1"/>
    <m/>
    <x v="1476"/>
    <x v="537"/>
    <x v="1"/>
    <s v="G"/>
  </r>
  <r>
    <m/>
    <x v="57"/>
    <x v="25"/>
    <x v="0"/>
    <m/>
    <m/>
    <x v="0"/>
    <m/>
    <x v="3"/>
    <x v="2427"/>
    <s v="Sanchez"/>
    <s v="Sixto"/>
    <s v="Phillies"/>
    <s v="P"/>
    <n v="22"/>
    <n v="1"/>
    <m/>
    <x v="1142"/>
    <x v="134"/>
    <x v="1"/>
    <s v="G"/>
  </r>
  <r>
    <m/>
    <x v="57"/>
    <x v="25"/>
    <x v="0"/>
    <m/>
    <m/>
    <x v="0"/>
    <m/>
    <x v="3"/>
    <x v="2428"/>
    <s v="Hayes"/>
    <s v="KeBryan"/>
    <s v="Pirates"/>
    <s v="3B"/>
    <n v="23"/>
    <n v="1"/>
    <m/>
    <x v="1477"/>
    <x v="134"/>
    <x v="1"/>
    <s v="G"/>
  </r>
  <r>
    <m/>
    <x v="57"/>
    <x v="6"/>
    <x v="0"/>
    <m/>
    <m/>
    <x v="0"/>
    <m/>
    <x v="3"/>
    <x v="2429"/>
    <s v="Hicklen"/>
    <s v="Brewer"/>
    <s v="Royals"/>
    <s v="OF"/>
    <n v="24"/>
    <n v="1"/>
    <m/>
    <x v="1478"/>
    <x v="381"/>
    <x v="1"/>
    <s v="G"/>
  </r>
  <r>
    <m/>
    <x v="57"/>
    <x v="6"/>
    <x v="0"/>
    <s v="Green Camo"/>
    <m/>
    <x v="0"/>
    <m/>
    <x v="3"/>
    <x v="2429"/>
    <s v="Hicklen"/>
    <s v="Brewer"/>
    <s v="Royals"/>
    <s v="OF"/>
    <n v="24"/>
    <n v="1"/>
    <m/>
    <x v="1478"/>
    <x v="537"/>
    <x v="1"/>
    <s v="G"/>
  </r>
  <r>
    <m/>
    <x v="57"/>
    <x v="25"/>
    <x v="0"/>
    <m/>
    <m/>
    <x v="0"/>
    <m/>
    <x v="2"/>
    <x v="2430"/>
    <s v="Hicklen"/>
    <s v="Brewer"/>
    <s v="Royals"/>
    <s v="OF"/>
    <n v="24"/>
    <n v="1"/>
    <m/>
    <x v="1478"/>
    <x v="533"/>
    <x v="1"/>
    <s v="G"/>
  </r>
  <r>
    <m/>
    <x v="57"/>
    <x v="6"/>
    <x v="0"/>
    <m/>
    <m/>
    <x v="0"/>
    <m/>
    <x v="3"/>
    <x v="2431"/>
    <s v="Gore"/>
    <s v="MacKenzie"/>
    <s v="Padres"/>
    <s v="P"/>
    <n v="21"/>
    <n v="1"/>
    <m/>
    <x v="750"/>
    <x v="381"/>
    <x v="1"/>
    <s v="G"/>
  </r>
  <r>
    <m/>
    <x v="57"/>
    <x v="25"/>
    <x v="0"/>
    <m/>
    <m/>
    <x v="0"/>
    <m/>
    <x v="3"/>
    <x v="2432"/>
    <s v="Florial"/>
    <s v="Estevan"/>
    <s v="Yankees"/>
    <s v="OF"/>
    <n v="23"/>
    <n v="1"/>
    <m/>
    <x v="1281"/>
    <x v="134"/>
    <x v="1"/>
    <s v="G"/>
  </r>
  <r>
    <m/>
    <x v="57"/>
    <x v="25"/>
    <x v="0"/>
    <m/>
    <m/>
    <x v="0"/>
    <m/>
    <x v="3"/>
    <x v="2433"/>
    <s v="Collins"/>
    <s v="Zack"/>
    <s v="White Sox"/>
    <s v="C"/>
    <n v="25"/>
    <n v="1"/>
    <m/>
    <x v="1479"/>
    <x v="134"/>
    <x v="1"/>
    <s v="G"/>
  </r>
  <r>
    <m/>
    <x v="57"/>
    <x v="6"/>
    <x v="0"/>
    <s v="Green Camo"/>
    <m/>
    <x v="0"/>
    <m/>
    <x v="3"/>
    <x v="2434"/>
    <s v="Gimenez"/>
    <s v="Andres"/>
    <s v="Mets"/>
    <s v="SS"/>
    <n v="22"/>
    <n v="1"/>
    <m/>
    <x v="1098"/>
    <x v="537"/>
    <x v="1"/>
    <s v="G"/>
  </r>
  <r>
    <m/>
    <x v="57"/>
    <x v="25"/>
    <x v="0"/>
    <m/>
    <m/>
    <x v="0"/>
    <m/>
    <x v="3"/>
    <x v="2435"/>
    <s v="Gimenez"/>
    <s v="Andres"/>
    <s v="Mets"/>
    <s v="SS"/>
    <n v="22"/>
    <n v="1"/>
    <m/>
    <x v="1098"/>
    <x v="134"/>
    <x v="1"/>
    <s v="G"/>
  </r>
  <r>
    <m/>
    <x v="57"/>
    <x v="25"/>
    <x v="0"/>
    <m/>
    <m/>
    <x v="0"/>
    <m/>
    <x v="3"/>
    <x v="2436"/>
    <s v="Faedo"/>
    <s v="Alex"/>
    <s v="Tigers"/>
    <s v="P"/>
    <n v="25"/>
    <n v="1"/>
    <m/>
    <x v="1183"/>
    <x v="134"/>
    <x v="1"/>
    <s v="G"/>
  </r>
  <r>
    <m/>
    <x v="57"/>
    <x v="6"/>
    <x v="0"/>
    <m/>
    <m/>
    <x v="0"/>
    <m/>
    <x v="2"/>
    <x v="2437"/>
    <s v="Webb"/>
    <s v="Logan"/>
    <s v="Giants"/>
    <s v="P"/>
    <n v="24"/>
    <n v="1"/>
    <m/>
    <x v="1480"/>
    <x v="535"/>
    <x v="1"/>
    <s v="G"/>
  </r>
  <r>
    <m/>
    <x v="57"/>
    <x v="6"/>
    <x v="0"/>
    <s v="Green Camo"/>
    <m/>
    <x v="0"/>
    <m/>
    <x v="2"/>
    <x v="2437"/>
    <s v="Webb"/>
    <s v="Logan"/>
    <s v="Giants"/>
    <s v="P"/>
    <n v="24"/>
    <n v="1"/>
    <m/>
    <x v="1480"/>
    <x v="538"/>
    <x v="1"/>
    <s v="G"/>
  </r>
  <r>
    <m/>
    <x v="57"/>
    <x v="6"/>
    <x v="0"/>
    <m/>
    <m/>
    <x v="0"/>
    <m/>
    <x v="3"/>
    <x v="2438"/>
    <s v="McKenna"/>
    <s v="Ryan"/>
    <s v="Orioles"/>
    <s v="OF"/>
    <n v="23"/>
    <n v="1"/>
    <m/>
    <x v="1481"/>
    <x v="381"/>
    <x v="1"/>
    <s v="G"/>
  </r>
  <r>
    <m/>
    <x v="57"/>
    <x v="25"/>
    <x v="0"/>
    <m/>
    <m/>
    <x v="0"/>
    <m/>
    <x v="3"/>
    <x v="2439"/>
    <s v="McKenna"/>
    <s v="Ryan"/>
    <s v="Orioles"/>
    <s v="OF"/>
    <n v="23"/>
    <n v="1"/>
    <m/>
    <x v="1481"/>
    <x v="134"/>
    <x v="1"/>
    <s v="G"/>
  </r>
  <r>
    <m/>
    <x v="57"/>
    <x v="6"/>
    <x v="0"/>
    <m/>
    <m/>
    <x v="0"/>
    <m/>
    <x v="2"/>
    <x v="2440"/>
    <s v="Luciano"/>
    <s v="Marco"/>
    <s v="Giants"/>
    <s v="SS"/>
    <n v="19"/>
    <n v="1"/>
    <m/>
    <x v="1482"/>
    <x v="535"/>
    <x v="1"/>
    <s v="G"/>
  </r>
  <r>
    <m/>
    <x v="57"/>
    <x v="25"/>
    <x v="0"/>
    <m/>
    <m/>
    <x v="0"/>
    <m/>
    <x v="2"/>
    <x v="2441"/>
    <s v="Luciano"/>
    <s v="Marco"/>
    <s v="Giants"/>
    <s v="SS"/>
    <n v="19"/>
    <n v="1"/>
    <m/>
    <x v="1482"/>
    <x v="533"/>
    <x v="1"/>
    <s v="G"/>
  </r>
  <r>
    <m/>
    <x v="57"/>
    <x v="6"/>
    <x v="0"/>
    <s v="Green Camo"/>
    <m/>
    <x v="0"/>
    <m/>
    <x v="3"/>
    <x v="2442"/>
    <s v="Ramos"/>
    <s v="Heliot"/>
    <s v="Giants"/>
    <s v="OF"/>
    <n v="21"/>
    <n v="1"/>
    <m/>
    <x v="738"/>
    <x v="537"/>
    <x v="1"/>
    <s v="G"/>
  </r>
  <r>
    <m/>
    <x v="57"/>
    <x v="6"/>
    <x v="0"/>
    <s v="Green Camo"/>
    <m/>
    <x v="0"/>
    <m/>
    <x v="3"/>
    <x v="2443"/>
    <s v="Ademan"/>
    <s v="Aramis"/>
    <s v="Cubs"/>
    <s v="SS"/>
    <n v="22"/>
    <n v="1"/>
    <m/>
    <x v="1207"/>
    <x v="537"/>
    <x v="1"/>
    <s v="G"/>
  </r>
  <r>
    <m/>
    <x v="57"/>
    <x v="6"/>
    <x v="0"/>
    <s v="Green Camo"/>
    <m/>
    <x v="0"/>
    <m/>
    <x v="3"/>
    <x v="2444"/>
    <s v="Manning"/>
    <s v="Matt"/>
    <s v="Tigers"/>
    <s v="P"/>
    <n v="22"/>
    <n v="1"/>
    <m/>
    <x v="700"/>
    <x v="537"/>
    <x v="1"/>
    <s v="G"/>
  </r>
  <r>
    <m/>
    <x v="57"/>
    <x v="6"/>
    <x v="0"/>
    <m/>
    <m/>
    <x v="0"/>
    <m/>
    <x v="3"/>
    <x v="2445"/>
    <s v="Cameron"/>
    <s v="Daz"/>
    <s v="Tigers"/>
    <s v="OF"/>
    <n v="23"/>
    <n v="1"/>
    <m/>
    <x v="689"/>
    <x v="381"/>
    <x v="1"/>
    <s v="G"/>
  </r>
  <r>
    <m/>
    <x v="57"/>
    <x v="6"/>
    <x v="0"/>
    <m/>
    <m/>
    <x v="0"/>
    <m/>
    <x v="2"/>
    <x v="2446"/>
    <s v="Spanberger"/>
    <s v="Chad"/>
    <s v="Blue Jays"/>
    <s v="1B"/>
    <n v="25"/>
    <n v="1"/>
    <m/>
    <x v="1483"/>
    <x v="535"/>
    <x v="1"/>
    <s v="G"/>
  </r>
  <r>
    <m/>
    <x v="57"/>
    <x v="6"/>
    <x v="0"/>
    <s v="Green Camo"/>
    <m/>
    <x v="0"/>
    <m/>
    <x v="2"/>
    <x v="2446"/>
    <s v="Spanberger"/>
    <s v="Chad"/>
    <s v="Blue Jays"/>
    <s v="1B"/>
    <n v="25"/>
    <n v="1"/>
    <m/>
    <x v="1483"/>
    <x v="538"/>
    <x v="1"/>
    <s v="G"/>
  </r>
  <r>
    <m/>
    <x v="57"/>
    <x v="25"/>
    <x v="0"/>
    <m/>
    <m/>
    <x v="0"/>
    <m/>
    <x v="2"/>
    <x v="2447"/>
    <s v="Spanberger"/>
    <s v="Chad"/>
    <s v="Blue Jays"/>
    <s v="1B"/>
    <n v="25"/>
    <n v="1"/>
    <m/>
    <x v="1483"/>
    <x v="533"/>
    <x v="1"/>
    <s v="G"/>
  </r>
  <r>
    <m/>
    <x v="57"/>
    <x v="6"/>
    <x v="0"/>
    <m/>
    <m/>
    <x v="0"/>
    <m/>
    <x v="3"/>
    <x v="2448"/>
    <s v="Honeywell"/>
    <s v="Brent"/>
    <s v="Rays"/>
    <s v="P"/>
    <n v="25"/>
    <n v="1"/>
    <m/>
    <x v="1428"/>
    <x v="381"/>
    <x v="1"/>
    <s v="G"/>
  </r>
  <r>
    <m/>
    <x v="57"/>
    <x v="25"/>
    <x v="0"/>
    <m/>
    <m/>
    <x v="0"/>
    <m/>
    <x v="2"/>
    <x v="2449"/>
    <s v="Ruiz"/>
    <s v="Esteury"/>
    <s v="Padres"/>
    <s v="2B"/>
    <n v="21"/>
    <n v="1"/>
    <m/>
    <x v="1484"/>
    <x v="533"/>
    <x v="1"/>
    <s v="G"/>
  </r>
  <r>
    <s v="TL"/>
    <x v="57"/>
    <x v="25"/>
    <x v="0"/>
    <s v="Purple"/>
    <s v="/250"/>
    <x v="0"/>
    <m/>
    <x v="2"/>
    <x v="2449"/>
    <s v="Ruiz"/>
    <s v="Esteury"/>
    <s v="Padres"/>
    <s v="2B"/>
    <n v="21"/>
    <n v="1"/>
    <n v="1"/>
    <x v="1484"/>
    <x v="541"/>
    <x v="1"/>
    <s v="E $1"/>
  </r>
  <r>
    <m/>
    <x v="57"/>
    <x v="6"/>
    <x v="0"/>
    <m/>
    <m/>
    <x v="0"/>
    <m/>
    <x v="2"/>
    <x v="2450"/>
    <s v="Thompson"/>
    <s v="Keegan"/>
    <s v="Cubs"/>
    <s v="P"/>
    <n v="25"/>
    <n v="1"/>
    <m/>
    <x v="1485"/>
    <x v="535"/>
    <x v="1"/>
    <s v="G"/>
  </r>
  <r>
    <m/>
    <x v="57"/>
    <x v="25"/>
    <x v="0"/>
    <m/>
    <m/>
    <x v="0"/>
    <m/>
    <x v="3"/>
    <x v="2451"/>
    <s v="Smith"/>
    <s v="Will"/>
    <s v="Dodgers"/>
    <s v="C/3B"/>
    <n v="25"/>
    <n v="1"/>
    <m/>
    <x v="825"/>
    <x v="134"/>
    <x v="1"/>
    <s v="G"/>
  </r>
  <r>
    <m/>
    <x v="57"/>
    <x v="6"/>
    <x v="0"/>
    <s v="Green Camo"/>
    <m/>
    <x v="0"/>
    <m/>
    <x v="3"/>
    <x v="2452"/>
    <s v="Chavis"/>
    <s v="Michael"/>
    <s v="Red Sox"/>
    <s v="3B"/>
    <n v="25"/>
    <n v="1"/>
    <m/>
    <x v="1141"/>
    <x v="537"/>
    <x v="1"/>
    <s v="G"/>
  </r>
  <r>
    <m/>
    <x v="57"/>
    <x v="25"/>
    <x v="0"/>
    <m/>
    <m/>
    <x v="0"/>
    <m/>
    <x v="3"/>
    <x v="2453"/>
    <s v="Chavis"/>
    <s v="Michael"/>
    <s v="Red Sox"/>
    <s v="3B"/>
    <n v="25"/>
    <n v="1"/>
    <m/>
    <x v="1141"/>
    <x v="134"/>
    <x v="1"/>
    <s v="G"/>
  </r>
  <r>
    <m/>
    <x v="57"/>
    <x v="6"/>
    <x v="0"/>
    <m/>
    <m/>
    <x v="0"/>
    <m/>
    <x v="3"/>
    <x v="2454"/>
    <s v="Swaggerty"/>
    <s v="Travis"/>
    <s v="Pirates"/>
    <s v="OF"/>
    <n v="23"/>
    <n v="1"/>
    <m/>
    <x v="1287"/>
    <x v="381"/>
    <x v="1"/>
    <s v="G"/>
  </r>
  <r>
    <m/>
    <x v="57"/>
    <x v="6"/>
    <x v="0"/>
    <m/>
    <m/>
    <x v="0"/>
    <m/>
    <x v="3"/>
    <x v="2455"/>
    <s v="Dunning"/>
    <s v="Dane"/>
    <s v="White Sox"/>
    <s v="P"/>
    <n v="26"/>
    <n v="1"/>
    <m/>
    <x v="881"/>
    <x v="381"/>
    <x v="1"/>
    <s v="G"/>
  </r>
  <r>
    <m/>
    <x v="57"/>
    <x v="6"/>
    <x v="0"/>
    <m/>
    <m/>
    <x v="0"/>
    <m/>
    <x v="2"/>
    <x v="2456"/>
    <s v="Richardson"/>
    <s v="Lyon"/>
    <s v="Reds"/>
    <s v="P"/>
    <n v="20"/>
    <n v="1"/>
    <m/>
    <x v="1486"/>
    <x v="535"/>
    <x v="1"/>
    <s v="G"/>
  </r>
  <r>
    <m/>
    <x v="57"/>
    <x v="25"/>
    <x v="0"/>
    <m/>
    <m/>
    <x v="0"/>
    <m/>
    <x v="3"/>
    <x v="2457"/>
    <s v="Luzardo"/>
    <s v="Jesus"/>
    <s v="Athletics"/>
    <s v="P"/>
    <n v="23"/>
    <n v="1"/>
    <m/>
    <x v="1129"/>
    <x v="134"/>
    <x v="1"/>
    <s v="G"/>
  </r>
  <r>
    <m/>
    <x v="57"/>
    <x v="6"/>
    <x v="0"/>
    <s v="Green Camo"/>
    <m/>
    <x v="0"/>
    <m/>
    <x v="2"/>
    <x v="2458"/>
    <s v="Marte"/>
    <s v="Noelvi"/>
    <s v="Mariners"/>
    <s v="SS"/>
    <n v="19"/>
    <n v="1"/>
    <m/>
    <x v="1487"/>
    <x v="538"/>
    <x v="1"/>
    <s v="G"/>
  </r>
  <r>
    <m/>
    <x v="57"/>
    <x v="25"/>
    <x v="0"/>
    <m/>
    <m/>
    <x v="0"/>
    <m/>
    <x v="3"/>
    <x v="2459"/>
    <s v="Kieboom"/>
    <s v="Carter"/>
    <s v="Nationals"/>
    <s v="SS"/>
    <n v="23"/>
    <n v="1"/>
    <n v="1"/>
    <x v="771"/>
    <x v="134"/>
    <x v="1"/>
    <s v="E $1"/>
  </r>
  <r>
    <m/>
    <x v="57"/>
    <x v="6"/>
    <x v="0"/>
    <s v="Sky Blue"/>
    <s v="/499"/>
    <x v="0"/>
    <m/>
    <x v="3"/>
    <x v="2460"/>
    <s v="Pearson"/>
    <s v="Nate"/>
    <s v="Blue Jays"/>
    <s v="P"/>
    <n v="24"/>
    <n v="1"/>
    <m/>
    <x v="828"/>
    <x v="542"/>
    <x v="1"/>
    <s v="G"/>
  </r>
  <r>
    <m/>
    <x v="57"/>
    <x v="6"/>
    <x v="0"/>
    <s v="Green Camo"/>
    <m/>
    <x v="0"/>
    <m/>
    <x v="3"/>
    <x v="2460"/>
    <s v="Pearson"/>
    <s v="Nate"/>
    <s v="Blue Jays"/>
    <s v="P"/>
    <n v="24"/>
    <n v="1"/>
    <m/>
    <x v="828"/>
    <x v="537"/>
    <x v="1"/>
    <s v="G"/>
  </r>
  <r>
    <m/>
    <x v="57"/>
    <x v="25"/>
    <x v="0"/>
    <m/>
    <m/>
    <x v="0"/>
    <m/>
    <x v="3"/>
    <x v="2461"/>
    <s v="Pearson"/>
    <s v="Nate"/>
    <s v="Blue Jays"/>
    <s v="P"/>
    <n v="24"/>
    <n v="1"/>
    <m/>
    <x v="828"/>
    <x v="134"/>
    <x v="1"/>
    <s v="G"/>
  </r>
  <r>
    <s v="TL"/>
    <x v="57"/>
    <x v="6"/>
    <x v="0"/>
    <s v="Green Camo"/>
    <m/>
    <x v="0"/>
    <m/>
    <x v="2"/>
    <x v="2462"/>
    <s v="Franco"/>
    <s v="Wanda"/>
    <s v="Rays"/>
    <s v="SS"/>
    <n v="19"/>
    <n v="1"/>
    <n v="10"/>
    <x v="1488"/>
    <x v="538"/>
    <x v="1"/>
    <s v="C $10"/>
  </r>
  <r>
    <m/>
    <x v="57"/>
    <x v="6"/>
    <x v="0"/>
    <m/>
    <m/>
    <x v="0"/>
    <m/>
    <x v="3"/>
    <x v="2463"/>
    <s v="Costello"/>
    <s v="Ryan"/>
    <s v="Twins"/>
    <s v="1B"/>
    <n v="24"/>
    <n v="1"/>
    <m/>
    <x v="1489"/>
    <x v="381"/>
    <x v="1"/>
    <s v="G"/>
  </r>
  <r>
    <m/>
    <x v="57"/>
    <x v="6"/>
    <x v="0"/>
    <m/>
    <m/>
    <x v="0"/>
    <m/>
    <x v="3"/>
    <x v="2464"/>
    <s v="India"/>
    <s v="Jonathan"/>
    <s v="Reds"/>
    <s v="3B"/>
    <n v="24"/>
    <n v="1"/>
    <n v="1"/>
    <x v="1235"/>
    <x v="381"/>
    <x v="1"/>
    <s v="E $1"/>
  </r>
  <r>
    <m/>
    <x v="57"/>
    <x v="6"/>
    <x v="0"/>
    <s v="Green Camo"/>
    <m/>
    <x v="0"/>
    <m/>
    <x v="3"/>
    <x v="2465"/>
    <s v="Lewis"/>
    <s v="Royce"/>
    <s v="Twins"/>
    <s v="SS"/>
    <n v="21"/>
    <n v="1"/>
    <n v="1"/>
    <x v="730"/>
    <x v="537"/>
    <x v="1"/>
    <s v="E $1"/>
  </r>
  <r>
    <m/>
    <x v="57"/>
    <x v="6"/>
    <x v="0"/>
    <m/>
    <m/>
    <x v="0"/>
    <m/>
    <x v="2"/>
    <x v="2466"/>
    <s v="Mesa Jr."/>
    <s v="Victor"/>
    <s v="Marlins"/>
    <s v="OF"/>
    <n v="19"/>
    <n v="1"/>
    <m/>
    <x v="1490"/>
    <x v="535"/>
    <x v="1"/>
    <s v="G"/>
  </r>
  <r>
    <m/>
    <x v="57"/>
    <x v="25"/>
    <x v="0"/>
    <m/>
    <m/>
    <x v="0"/>
    <m/>
    <x v="2"/>
    <x v="2467"/>
    <s v="Mesa Jr."/>
    <s v="Victor"/>
    <s v="Marlins"/>
    <s v="OF"/>
    <n v="19"/>
    <n v="1"/>
    <m/>
    <x v="1490"/>
    <x v="533"/>
    <x v="1"/>
    <s v="G"/>
  </r>
  <r>
    <m/>
    <x v="57"/>
    <x v="6"/>
    <x v="0"/>
    <s v="Green Camo"/>
    <m/>
    <x v="0"/>
    <m/>
    <x v="3"/>
    <x v="2468"/>
    <s v="Baez"/>
    <s v="Michel"/>
    <s v="Padres"/>
    <s v="P"/>
    <n v="24"/>
    <n v="1"/>
    <m/>
    <x v="1246"/>
    <x v="537"/>
    <x v="1"/>
    <s v="G"/>
  </r>
  <r>
    <m/>
    <x v="57"/>
    <x v="6"/>
    <x v="0"/>
    <m/>
    <m/>
    <x v="0"/>
    <m/>
    <x v="2"/>
    <x v="2469"/>
    <s v="Mauricio"/>
    <s v="Ronny"/>
    <s v="Mets"/>
    <s v="SS"/>
    <n v="19"/>
    <n v="1"/>
    <m/>
    <x v="1491"/>
    <x v="535"/>
    <x v="1"/>
    <s v="G"/>
  </r>
  <r>
    <m/>
    <x v="57"/>
    <x v="25"/>
    <x v="0"/>
    <m/>
    <m/>
    <x v="0"/>
    <m/>
    <x v="2"/>
    <x v="2470"/>
    <s v="Mauricio"/>
    <s v="Ronny"/>
    <s v="Mets"/>
    <s v="SS"/>
    <n v="19"/>
    <n v="1"/>
    <m/>
    <x v="1491"/>
    <x v="533"/>
    <x v="1"/>
    <s v="G"/>
  </r>
  <r>
    <m/>
    <x v="57"/>
    <x v="6"/>
    <x v="0"/>
    <m/>
    <m/>
    <x v="0"/>
    <m/>
    <x v="3"/>
    <x v="2471"/>
    <s v="Kay"/>
    <s v="Anthony"/>
    <s v="Mets"/>
    <s v="P"/>
    <n v="25"/>
    <n v="1"/>
    <m/>
    <x v="1492"/>
    <x v="381"/>
    <x v="1"/>
    <s v="G"/>
  </r>
  <r>
    <m/>
    <x v="57"/>
    <x v="6"/>
    <x v="0"/>
    <m/>
    <m/>
    <x v="0"/>
    <m/>
    <x v="3"/>
    <x v="2472"/>
    <s v="Diaz"/>
    <s v="Yusniel"/>
    <s v="Orioles"/>
    <s v="OF"/>
    <n v="24"/>
    <n v="1"/>
    <m/>
    <x v="852"/>
    <x v="381"/>
    <x v="1"/>
    <s v="G"/>
  </r>
  <r>
    <m/>
    <x v="57"/>
    <x v="6"/>
    <x v="0"/>
    <m/>
    <m/>
    <x v="0"/>
    <m/>
    <x v="3"/>
    <x v="2473"/>
    <s v="Singer"/>
    <s v="Brady"/>
    <s v="Royals"/>
    <s v="P"/>
    <n v="24"/>
    <n v="1"/>
    <m/>
    <x v="1248"/>
    <x v="381"/>
    <x v="1"/>
    <s v="G"/>
  </r>
  <r>
    <m/>
    <x v="57"/>
    <x v="25"/>
    <x v="0"/>
    <m/>
    <m/>
    <x v="0"/>
    <m/>
    <x v="3"/>
    <x v="2474"/>
    <s v="Bichette"/>
    <s v="Bo"/>
    <s v="Blue Jays"/>
    <s v="SS/2B"/>
    <n v="22"/>
    <n v="1"/>
    <n v="1"/>
    <x v="758"/>
    <x v="134"/>
    <x v="1"/>
    <s v="E $1"/>
  </r>
  <r>
    <m/>
    <x v="57"/>
    <x v="6"/>
    <x v="0"/>
    <s v="Green Camo"/>
    <m/>
    <x v="0"/>
    <m/>
    <x v="3"/>
    <x v="2475"/>
    <s v="Liberatore"/>
    <s v="Matthew"/>
    <s v="Rays"/>
    <s v="P"/>
    <n v="21"/>
    <n v="1"/>
    <m/>
    <x v="1175"/>
    <x v="537"/>
    <x v="1"/>
    <s v="G"/>
  </r>
  <r>
    <m/>
    <x v="57"/>
    <x v="25"/>
    <x v="0"/>
    <m/>
    <m/>
    <x v="0"/>
    <m/>
    <x v="3"/>
    <x v="2476"/>
    <s v="Cease"/>
    <s v="Dylan"/>
    <s v="White Sox"/>
    <s v="P"/>
    <n v="25"/>
    <n v="1"/>
    <m/>
    <x v="702"/>
    <x v="134"/>
    <x v="1"/>
    <s v="G"/>
  </r>
  <r>
    <m/>
    <x v="57"/>
    <x v="6"/>
    <x v="0"/>
    <m/>
    <m/>
    <x v="0"/>
    <m/>
    <x v="2"/>
    <x v="2477"/>
    <s v="Cabrera"/>
    <s v="Edward"/>
    <s v="Marlins"/>
    <s v="P"/>
    <n v="22"/>
    <n v="1"/>
    <m/>
    <x v="1493"/>
    <x v="535"/>
    <x v="1"/>
    <s v="G"/>
  </r>
  <r>
    <m/>
    <x v="57"/>
    <x v="6"/>
    <x v="0"/>
    <s v="Green Camo"/>
    <m/>
    <x v="0"/>
    <m/>
    <x v="3"/>
    <x v="2478"/>
    <s v="Downs"/>
    <s v="Jeter"/>
    <s v="Dodgers"/>
    <s v="SS/2B"/>
    <n v="22"/>
    <n v="1"/>
    <m/>
    <x v="735"/>
    <x v="537"/>
    <x v="1"/>
    <s v="G"/>
  </r>
  <r>
    <m/>
    <x v="57"/>
    <x v="25"/>
    <x v="0"/>
    <m/>
    <m/>
    <x v="0"/>
    <m/>
    <x v="3"/>
    <x v="2479"/>
    <s v="Downs"/>
    <s v="Jeter"/>
    <s v="Dodgers"/>
    <s v="SS/2B"/>
    <n v="22"/>
    <n v="1"/>
    <m/>
    <x v="735"/>
    <x v="134"/>
    <x v="1"/>
    <s v="G"/>
  </r>
  <r>
    <m/>
    <x v="57"/>
    <x v="25"/>
    <x v="0"/>
    <m/>
    <m/>
    <x v="0"/>
    <m/>
    <x v="3"/>
    <x v="2480"/>
    <s v="Baker"/>
    <s v="Luken"/>
    <s v="Cardinals"/>
    <s v="1B"/>
    <n v="23"/>
    <n v="1"/>
    <m/>
    <x v="1232"/>
    <x v="134"/>
    <x v="1"/>
    <s v="G"/>
  </r>
  <r>
    <m/>
    <x v="57"/>
    <x v="6"/>
    <x v="0"/>
    <m/>
    <m/>
    <x v="0"/>
    <m/>
    <x v="3"/>
    <x v="2481"/>
    <s v="Baz"/>
    <s v="Shane"/>
    <s v="Rays"/>
    <s v="P"/>
    <n v="21"/>
    <n v="1"/>
    <m/>
    <x v="763"/>
    <x v="381"/>
    <x v="1"/>
    <s v="G"/>
  </r>
  <r>
    <m/>
    <x v="57"/>
    <x v="6"/>
    <x v="0"/>
    <m/>
    <m/>
    <x v="0"/>
    <m/>
    <x v="3"/>
    <x v="2482"/>
    <s v="Ruiz"/>
    <s v="Keibert"/>
    <s v="Dodgers"/>
    <s v="C"/>
    <n v="22"/>
    <n v="1"/>
    <m/>
    <x v="1102"/>
    <x v="381"/>
    <x v="1"/>
    <s v="G"/>
  </r>
  <r>
    <m/>
    <x v="57"/>
    <x v="25"/>
    <x v="0"/>
    <m/>
    <m/>
    <x v="0"/>
    <m/>
    <x v="3"/>
    <x v="2483"/>
    <s v="Ruiz"/>
    <s v="Keibert"/>
    <s v="Dodgers"/>
    <s v="C"/>
    <n v="22"/>
    <n v="1"/>
    <m/>
    <x v="1102"/>
    <x v="134"/>
    <x v="1"/>
    <s v="G"/>
  </r>
  <r>
    <m/>
    <x v="57"/>
    <x v="25"/>
    <x v="0"/>
    <s v="Refractor"/>
    <s v="/499"/>
    <x v="0"/>
    <m/>
    <x v="2"/>
    <x v="2484"/>
    <s v="Hernandez"/>
    <s v="Jonathan"/>
    <s v="Rangers"/>
    <s v="P"/>
    <n v="24"/>
    <n v="1"/>
    <m/>
    <x v="1494"/>
    <x v="543"/>
    <x v="1"/>
    <s v="G"/>
  </r>
  <r>
    <m/>
    <x v="57"/>
    <x v="25"/>
    <x v="0"/>
    <m/>
    <m/>
    <x v="0"/>
    <m/>
    <x v="2"/>
    <x v="2484"/>
    <s v="Hernandez"/>
    <s v="Jonathan"/>
    <s v="Rangers"/>
    <s v="P"/>
    <n v="24"/>
    <n v="1"/>
    <m/>
    <x v="1494"/>
    <x v="533"/>
    <x v="1"/>
    <s v="G"/>
  </r>
  <r>
    <m/>
    <x v="57"/>
    <x v="6"/>
    <x v="0"/>
    <m/>
    <m/>
    <x v="0"/>
    <m/>
    <x v="2"/>
    <x v="2485"/>
    <s v="Mercer"/>
    <s v="Matt"/>
    <m/>
    <m/>
    <n v="24"/>
    <n v="1"/>
    <m/>
    <x v="1255"/>
    <x v="535"/>
    <x v="1"/>
    <s v="G"/>
  </r>
  <r>
    <m/>
    <x v="57"/>
    <x v="25"/>
    <x v="0"/>
    <m/>
    <m/>
    <x v="0"/>
    <m/>
    <x v="3"/>
    <x v="2486"/>
    <s v="Helsley"/>
    <s v="Ryan"/>
    <s v="Cardinals"/>
    <s v="P"/>
    <n v="26"/>
    <n v="1"/>
    <m/>
    <x v="1495"/>
    <x v="134"/>
    <x v="1"/>
    <s v="G"/>
  </r>
  <r>
    <m/>
    <x v="57"/>
    <x v="6"/>
    <x v="0"/>
    <s v="Green Camo"/>
    <m/>
    <x v="0"/>
    <m/>
    <x v="3"/>
    <x v="2487"/>
    <s v="Ragans"/>
    <s v="Cole"/>
    <s v="Rangers"/>
    <s v="P"/>
    <n v="23"/>
    <n v="1"/>
    <m/>
    <x v="757"/>
    <x v="537"/>
    <x v="1"/>
    <s v="G"/>
  </r>
  <r>
    <m/>
    <x v="57"/>
    <x v="6"/>
    <x v="0"/>
    <s v="Green Camo"/>
    <m/>
    <x v="0"/>
    <m/>
    <x v="1"/>
    <x v="2488"/>
    <s v="Alvarez"/>
    <s v="Yordan"/>
    <s v="Astros"/>
    <s v="OF"/>
    <n v="23"/>
    <n v="1"/>
    <n v="1"/>
    <x v="1429"/>
    <x v="544"/>
    <x v="1"/>
    <s v="E $1"/>
  </r>
  <r>
    <m/>
    <x v="57"/>
    <x v="6"/>
    <x v="0"/>
    <s v="Green Camo"/>
    <m/>
    <x v="0"/>
    <m/>
    <x v="3"/>
    <x v="2489"/>
    <s v="Peters"/>
    <s v="DJ"/>
    <s v="Dodgers"/>
    <s v="OF"/>
    <n v="25"/>
    <n v="1"/>
    <m/>
    <x v="1496"/>
    <x v="537"/>
    <x v="1"/>
    <s v="G"/>
  </r>
  <r>
    <m/>
    <x v="57"/>
    <x v="6"/>
    <x v="0"/>
    <m/>
    <m/>
    <x v="0"/>
    <m/>
    <x v="3"/>
    <x v="2490"/>
    <s v="Quantrill"/>
    <s v="Cal"/>
    <s v="Padres"/>
    <s v="P"/>
    <n v="25"/>
    <n v="1"/>
    <m/>
    <x v="670"/>
    <x v="381"/>
    <x v="1"/>
    <s v="G"/>
  </r>
  <r>
    <m/>
    <x v="57"/>
    <x v="6"/>
    <x v="0"/>
    <s v="Green Camo"/>
    <m/>
    <x v="0"/>
    <m/>
    <x v="3"/>
    <x v="2491"/>
    <s v="Waters"/>
    <s v="Drew"/>
    <s v="Braves"/>
    <s v="OF"/>
    <n v="22"/>
    <n v="1"/>
    <m/>
    <x v="803"/>
    <x v="537"/>
    <x v="1"/>
    <s v="G"/>
  </r>
  <r>
    <m/>
    <x v="57"/>
    <x v="25"/>
    <x v="0"/>
    <m/>
    <m/>
    <x v="0"/>
    <m/>
    <x v="3"/>
    <x v="2492"/>
    <s v="Alonso"/>
    <s v="Peter"/>
    <s v="Mets"/>
    <s v="1B"/>
    <n v="26"/>
    <n v="1"/>
    <n v="2"/>
    <x v="797"/>
    <x v="134"/>
    <x v="1"/>
    <s v="E $1"/>
  </r>
  <r>
    <m/>
    <x v="57"/>
    <x v="6"/>
    <x v="0"/>
    <m/>
    <m/>
    <x v="0"/>
    <m/>
    <x v="3"/>
    <x v="2493"/>
    <s v="Melendez"/>
    <s v="MJ"/>
    <s v="Royals"/>
    <s v="C"/>
    <n v="22"/>
    <n v="1"/>
    <m/>
    <x v="868"/>
    <x v="381"/>
    <x v="1"/>
    <s v="G"/>
  </r>
  <r>
    <m/>
    <x v="57"/>
    <x v="25"/>
    <x v="0"/>
    <m/>
    <m/>
    <x v="0"/>
    <m/>
    <x v="3"/>
    <x v="2494"/>
    <s v="Riley"/>
    <s v="Austin"/>
    <s v="Braves"/>
    <s v="3B"/>
    <n v="23"/>
    <n v="1"/>
    <m/>
    <x v="1437"/>
    <x v="134"/>
    <x v="1"/>
    <s v="G"/>
  </r>
  <r>
    <m/>
    <x v="57"/>
    <x v="6"/>
    <x v="0"/>
    <m/>
    <m/>
    <x v="0"/>
    <m/>
    <x v="3"/>
    <x v="2495"/>
    <s v="Lux"/>
    <s v="Gavin"/>
    <s v="Dodgers"/>
    <s v="SS/2B"/>
    <n v="23"/>
    <n v="1"/>
    <m/>
    <x v="652"/>
    <x v="381"/>
    <x v="1"/>
    <s v="G"/>
  </r>
  <r>
    <m/>
    <x v="57"/>
    <x v="25"/>
    <x v="0"/>
    <m/>
    <m/>
    <x v="0"/>
    <m/>
    <x v="3"/>
    <x v="2496"/>
    <s v="Keller"/>
    <s v="Mitch"/>
    <s v="Pirates"/>
    <s v="P"/>
    <n v="24"/>
    <n v="1"/>
    <m/>
    <x v="751"/>
    <x v="134"/>
    <x v="1"/>
    <s v="G"/>
  </r>
  <r>
    <m/>
    <x v="57"/>
    <x v="6"/>
    <x v="0"/>
    <m/>
    <m/>
    <x v="0"/>
    <m/>
    <x v="2"/>
    <x v="2497"/>
    <s v="Santana"/>
    <s v="Cristian"/>
    <s v="Dodgers"/>
    <s v="1B"/>
    <n v="23"/>
    <n v="1"/>
    <m/>
    <x v="1497"/>
    <x v="535"/>
    <x v="1"/>
    <s v="G"/>
  </r>
  <r>
    <m/>
    <x v="57"/>
    <x v="6"/>
    <x v="0"/>
    <s v="Green Camo"/>
    <m/>
    <x v="0"/>
    <m/>
    <x v="2"/>
    <x v="2497"/>
    <s v="Santana"/>
    <s v="Cristian"/>
    <s v="Dodgers"/>
    <s v="1B"/>
    <n v="23"/>
    <n v="1"/>
    <m/>
    <x v="1497"/>
    <x v="538"/>
    <x v="1"/>
    <s v="G"/>
  </r>
  <r>
    <m/>
    <x v="57"/>
    <x v="25"/>
    <x v="0"/>
    <m/>
    <m/>
    <x v="0"/>
    <m/>
    <x v="2"/>
    <x v="2498"/>
    <s v="Santana"/>
    <s v="Cristian"/>
    <s v="Dodgers"/>
    <s v="1B"/>
    <n v="23"/>
    <n v="1"/>
    <m/>
    <x v="1497"/>
    <x v="533"/>
    <x v="1"/>
    <s v="G"/>
  </r>
  <r>
    <m/>
    <x v="57"/>
    <x v="6"/>
    <x v="0"/>
    <m/>
    <m/>
    <x v="0"/>
    <m/>
    <x v="3"/>
    <x v="2499"/>
    <s v="Sanchez"/>
    <s v="Jesus"/>
    <s v="Rays"/>
    <s v="OF"/>
    <n v="23"/>
    <n v="1"/>
    <m/>
    <x v="1134"/>
    <x v="381"/>
    <x v="1"/>
    <s v="G"/>
  </r>
  <r>
    <m/>
    <x v="57"/>
    <x v="25"/>
    <x v="0"/>
    <m/>
    <m/>
    <x v="0"/>
    <m/>
    <x v="3"/>
    <x v="2500"/>
    <s v="Lambert"/>
    <s v="Peter"/>
    <s v="Rockies"/>
    <s v="P"/>
    <n v="23"/>
    <n v="1"/>
    <m/>
    <x v="1498"/>
    <x v="134"/>
    <x v="1"/>
    <s v="G"/>
  </r>
  <r>
    <m/>
    <x v="57"/>
    <x v="6"/>
    <x v="0"/>
    <m/>
    <m/>
    <x v="0"/>
    <m/>
    <x v="2"/>
    <x v="2501"/>
    <s v="Burke"/>
    <s v="Brock"/>
    <s v="Rangers"/>
    <s v="P"/>
    <n v="24"/>
    <n v="1"/>
    <m/>
    <x v="1499"/>
    <x v="535"/>
    <x v="1"/>
    <s v="G"/>
  </r>
  <r>
    <m/>
    <x v="57"/>
    <x v="6"/>
    <x v="0"/>
    <s v="Green Camo"/>
    <m/>
    <x v="0"/>
    <m/>
    <x v="3"/>
    <x v="2502"/>
    <s v="Kirilloff"/>
    <s v="Alex"/>
    <s v="Twins"/>
    <s v="OF"/>
    <n v="23"/>
    <n v="1"/>
    <m/>
    <x v="693"/>
    <x v="537"/>
    <x v="1"/>
    <s v="G"/>
  </r>
  <r>
    <m/>
    <x v="57"/>
    <x v="25"/>
    <x v="0"/>
    <m/>
    <m/>
    <x v="0"/>
    <m/>
    <x v="3"/>
    <x v="2503"/>
    <s v="Hall"/>
    <s v="DL"/>
    <s v="Orioles"/>
    <s v="P"/>
    <n v="22"/>
    <n v="1"/>
    <m/>
    <x v="796"/>
    <x v="134"/>
    <x v="1"/>
    <s v="G"/>
  </r>
  <r>
    <m/>
    <x v="57"/>
    <x v="25"/>
    <x v="0"/>
    <m/>
    <m/>
    <x v="0"/>
    <m/>
    <x v="3"/>
    <x v="2504"/>
    <s v="Mata"/>
    <s v="Bryan"/>
    <s v="Red Sox"/>
    <s v="P"/>
    <n v="21"/>
    <n v="1"/>
    <m/>
    <x v="1272"/>
    <x v="134"/>
    <x v="1"/>
    <s v="G"/>
  </r>
  <r>
    <m/>
    <x v="57"/>
    <x v="6"/>
    <x v="0"/>
    <s v="Green Camo"/>
    <m/>
    <x v="0"/>
    <m/>
    <x v="3"/>
    <x v="2505"/>
    <s v="Beck"/>
    <s v="Austin"/>
    <s v="Athletics"/>
    <s v="OF"/>
    <n v="22"/>
    <n v="1"/>
    <m/>
    <x v="778"/>
    <x v="537"/>
    <x v="1"/>
    <s v="G"/>
  </r>
  <r>
    <m/>
    <x v="57"/>
    <x v="25"/>
    <x v="0"/>
    <m/>
    <m/>
    <x v="0"/>
    <m/>
    <x v="3"/>
    <x v="2506"/>
    <s v="Beck"/>
    <s v="Austin"/>
    <s v="Athletics"/>
    <s v="OF"/>
    <n v="22"/>
    <n v="1"/>
    <m/>
    <x v="778"/>
    <x v="134"/>
    <x v="1"/>
    <s v="G"/>
  </r>
  <r>
    <m/>
    <x v="57"/>
    <x v="6"/>
    <x v="0"/>
    <m/>
    <m/>
    <x v="0"/>
    <m/>
    <x v="2"/>
    <x v="2507"/>
    <s v="Cabrera"/>
    <s v="Genesis"/>
    <s v="Cardinals"/>
    <s v="P"/>
    <n v="24"/>
    <n v="1"/>
    <n v="0.5"/>
    <x v="1500"/>
    <x v="535"/>
    <x v="1"/>
    <s v="F $.25"/>
  </r>
  <r>
    <m/>
    <x v="57"/>
    <x v="6"/>
    <x v="0"/>
    <m/>
    <m/>
    <x v="0"/>
    <m/>
    <x v="3"/>
    <x v="2508"/>
    <s v="Rodgers"/>
    <s v="Brendan"/>
    <s v="Rockies"/>
    <s v="SS"/>
    <n v="24"/>
    <n v="1"/>
    <n v="1"/>
    <x v="450"/>
    <x v="381"/>
    <x v="1"/>
    <s v="E $1"/>
  </r>
  <r>
    <m/>
    <x v="57"/>
    <x v="25"/>
    <x v="0"/>
    <m/>
    <m/>
    <x v="0"/>
    <m/>
    <x v="3"/>
    <x v="2509"/>
    <s v="Murphy"/>
    <s v="Sean"/>
    <s v="Athletics"/>
    <s v="C"/>
    <n v="26"/>
    <n v="1"/>
    <m/>
    <x v="1220"/>
    <x v="134"/>
    <x v="1"/>
    <s v="G"/>
  </r>
  <r>
    <m/>
    <x v="57"/>
    <x v="25"/>
    <x v="0"/>
    <m/>
    <m/>
    <x v="0"/>
    <m/>
    <x v="2"/>
    <x v="2510"/>
    <s v="Ramos"/>
    <s v="Roberto"/>
    <s v="Rockies"/>
    <s v="1B"/>
    <n v="26"/>
    <n v="1"/>
    <m/>
    <x v="1501"/>
    <x v="533"/>
    <x v="1"/>
    <s v="G"/>
  </r>
  <r>
    <m/>
    <x v="57"/>
    <x v="6"/>
    <x v="0"/>
    <m/>
    <m/>
    <x v="0"/>
    <m/>
    <x v="2"/>
    <x v="2511"/>
    <s v="Hernandez"/>
    <s v="Ronaldo"/>
    <s v="Rays"/>
    <s v="C"/>
    <n v="23"/>
    <n v="1"/>
    <m/>
    <x v="1502"/>
    <x v="535"/>
    <x v="1"/>
    <s v="G"/>
  </r>
  <r>
    <m/>
    <x v="57"/>
    <x v="6"/>
    <x v="0"/>
    <s v="Green Camo"/>
    <m/>
    <x v="0"/>
    <m/>
    <x v="2"/>
    <x v="2511"/>
    <s v="Hernandez"/>
    <s v="Ronaldo"/>
    <s v="Rays"/>
    <s v="C"/>
    <n v="23"/>
    <n v="1"/>
    <m/>
    <x v="1502"/>
    <x v="538"/>
    <x v="1"/>
    <s v="G"/>
  </r>
  <r>
    <m/>
    <x v="57"/>
    <x v="6"/>
    <x v="0"/>
    <s v="Green Camo"/>
    <m/>
    <x v="0"/>
    <m/>
    <x v="3"/>
    <x v="2512"/>
    <s v="Abreu"/>
    <s v="Albert"/>
    <s v="Yankees"/>
    <s v="P"/>
    <n v="25"/>
    <n v="1"/>
    <m/>
    <x v="1243"/>
    <x v="537"/>
    <x v="1"/>
    <s v="G"/>
  </r>
  <r>
    <m/>
    <x v="57"/>
    <x v="25"/>
    <x v="0"/>
    <m/>
    <m/>
    <x v="0"/>
    <m/>
    <x v="3"/>
    <x v="2513"/>
    <s v="Abreu"/>
    <s v="Albert"/>
    <s v="Yankees"/>
    <s v="P"/>
    <n v="25"/>
    <n v="1"/>
    <m/>
    <x v="1243"/>
    <x v="134"/>
    <x v="1"/>
    <s v="G"/>
  </r>
  <r>
    <m/>
    <x v="57"/>
    <x v="6"/>
    <x v="0"/>
    <s v="Green Camo"/>
    <m/>
    <x v="0"/>
    <m/>
    <x v="3"/>
    <x v="2514"/>
    <s v="Contreras"/>
    <s v="William"/>
    <s v="Braves"/>
    <s v="C"/>
    <n v="23"/>
    <n v="1"/>
    <m/>
    <x v="1503"/>
    <x v="537"/>
    <x v="1"/>
    <s v="G"/>
  </r>
  <r>
    <m/>
    <x v="57"/>
    <x v="25"/>
    <x v="0"/>
    <m/>
    <m/>
    <x v="0"/>
    <m/>
    <x v="3"/>
    <x v="2515"/>
    <s v="Contreras"/>
    <s v="William"/>
    <s v="Braves"/>
    <s v="C"/>
    <n v="23"/>
    <n v="1"/>
    <m/>
    <x v="1503"/>
    <x v="134"/>
    <x v="1"/>
    <s v="G"/>
  </r>
  <r>
    <m/>
    <x v="57"/>
    <x v="6"/>
    <x v="0"/>
    <m/>
    <m/>
    <x v="0"/>
    <m/>
    <x v="2"/>
    <x v="2516"/>
    <s v="De La Cruz"/>
    <s v="Jose"/>
    <s v="Tigers"/>
    <s v="OF"/>
    <n v="18"/>
    <n v="1"/>
    <m/>
    <x v="1504"/>
    <x v="535"/>
    <x v="1"/>
    <s v="G"/>
  </r>
  <r>
    <m/>
    <x v="57"/>
    <x v="6"/>
    <x v="0"/>
    <s v="Green Camo"/>
    <m/>
    <x v="0"/>
    <m/>
    <x v="2"/>
    <x v="2516"/>
    <s v="De La Cruz"/>
    <s v="Jose"/>
    <s v="Tigers"/>
    <s v="OF"/>
    <n v="18"/>
    <n v="1"/>
    <m/>
    <x v="1504"/>
    <x v="538"/>
    <x v="1"/>
    <s v="G"/>
  </r>
  <r>
    <m/>
    <x v="57"/>
    <x v="6"/>
    <x v="0"/>
    <s v="Green Camo"/>
    <m/>
    <x v="0"/>
    <m/>
    <x v="3"/>
    <x v="2517"/>
    <s v="Jimenez"/>
    <s v="Eloy"/>
    <s v="White Sox"/>
    <s v="OF"/>
    <n v="24"/>
    <n v="1"/>
    <m/>
    <x v="333"/>
    <x v="537"/>
    <x v="1"/>
    <s v="G"/>
  </r>
  <r>
    <m/>
    <x v="57"/>
    <x v="32"/>
    <x v="0"/>
    <m/>
    <m/>
    <x v="0"/>
    <m/>
    <x v="2"/>
    <x v="2518"/>
    <s v="Rutschman"/>
    <s v="Adley"/>
    <s v="Orioles"/>
    <s v="C"/>
    <n v="22"/>
    <n v="1"/>
    <n v="7"/>
    <x v="1505"/>
    <x v="545"/>
    <x v="1"/>
    <s v="D $5"/>
  </r>
  <r>
    <s v="TL"/>
    <x v="57"/>
    <x v="32"/>
    <x v="0"/>
    <m/>
    <m/>
    <x v="0"/>
    <m/>
    <x v="3"/>
    <x v="2519"/>
    <s v="Kelenic"/>
    <s v="Jarred"/>
    <s v="Mariners"/>
    <s v="OF"/>
    <n v="21"/>
    <n v="1"/>
    <n v="0.5"/>
    <x v="1157"/>
    <x v="172"/>
    <x v="1"/>
    <s v="F $.25"/>
  </r>
  <r>
    <m/>
    <x v="57"/>
    <x v="32"/>
    <x v="0"/>
    <m/>
    <m/>
    <x v="0"/>
    <m/>
    <x v="2"/>
    <x v="2520"/>
    <s v="Manoah"/>
    <s v="Alek"/>
    <s v="Blue Jays"/>
    <s v="P"/>
    <n v="24"/>
    <n v="1"/>
    <m/>
    <x v="1506"/>
    <x v="545"/>
    <x v="1"/>
    <s v="G"/>
  </r>
  <r>
    <m/>
    <x v="57"/>
    <x v="32"/>
    <x v="0"/>
    <m/>
    <m/>
    <x v="0"/>
    <m/>
    <x v="2"/>
    <x v="2521"/>
    <s v="McCray"/>
    <s v="Grant"/>
    <s v="Giants"/>
    <s v="OF"/>
    <n v="20"/>
    <n v="1"/>
    <m/>
    <x v="1507"/>
    <x v="545"/>
    <x v="1"/>
    <s v="G"/>
  </r>
  <r>
    <m/>
    <x v="57"/>
    <x v="32"/>
    <x v="0"/>
    <m/>
    <m/>
    <x v="0"/>
    <m/>
    <x v="3"/>
    <x v="2522"/>
    <s v="Deatherage"/>
    <s v="Brock"/>
    <s v="Tigers"/>
    <s v="OF"/>
    <n v="25"/>
    <n v="1"/>
    <m/>
    <x v="1508"/>
    <x v="172"/>
    <x v="1"/>
    <s v="G"/>
  </r>
  <r>
    <m/>
    <x v="57"/>
    <x v="32"/>
    <x v="0"/>
    <m/>
    <m/>
    <x v="0"/>
    <m/>
    <x v="2"/>
    <x v="2523"/>
    <s v="Wallner"/>
    <s v="Matt"/>
    <s v="Twins"/>
    <s v="OF"/>
    <n v="23"/>
    <n v="1"/>
    <m/>
    <x v="1509"/>
    <x v="545"/>
    <x v="1"/>
    <s v="G"/>
  </r>
  <r>
    <m/>
    <x v="57"/>
    <x v="32"/>
    <x v="0"/>
    <m/>
    <m/>
    <x v="0"/>
    <m/>
    <x v="2"/>
    <x v="2524"/>
    <s v="Jung"/>
    <s v="Josh"/>
    <s v="Twins"/>
    <s v="3B"/>
    <n v="22"/>
    <n v="1"/>
    <m/>
    <x v="1510"/>
    <x v="545"/>
    <x v="1"/>
    <s v="G"/>
  </r>
  <r>
    <m/>
    <x v="57"/>
    <x v="32"/>
    <x v="0"/>
    <m/>
    <m/>
    <x v="0"/>
    <m/>
    <x v="3"/>
    <x v="2525"/>
    <s v="Gimenez"/>
    <s v="Andres"/>
    <s v="Mets"/>
    <s v="SS"/>
    <n v="22"/>
    <n v="1"/>
    <m/>
    <x v="1098"/>
    <x v="172"/>
    <x v="1"/>
    <s v="G"/>
  </r>
  <r>
    <m/>
    <x v="57"/>
    <x v="32"/>
    <x v="0"/>
    <m/>
    <m/>
    <x v="0"/>
    <m/>
    <x v="3"/>
    <x v="2526"/>
    <s v="Kowar"/>
    <s v="Jackson"/>
    <s v="Royals"/>
    <s v="P"/>
    <n v="24"/>
    <n v="1"/>
    <m/>
    <x v="1286"/>
    <x v="172"/>
    <x v="1"/>
    <s v="G"/>
  </r>
  <r>
    <m/>
    <x v="57"/>
    <x v="32"/>
    <x v="0"/>
    <m/>
    <m/>
    <x v="0"/>
    <m/>
    <x v="2"/>
    <x v="2527"/>
    <s v="Davidson"/>
    <s v="Logan"/>
    <s v="Athletics"/>
    <s v="SS"/>
    <n v="23"/>
    <n v="1"/>
    <m/>
    <x v="1511"/>
    <x v="545"/>
    <x v="1"/>
    <s v="G"/>
  </r>
  <r>
    <m/>
    <x v="57"/>
    <x v="32"/>
    <x v="0"/>
    <m/>
    <m/>
    <x v="0"/>
    <m/>
    <x v="2"/>
    <x v="2528"/>
    <s v="Campbell"/>
    <s v="Isaiah"/>
    <s v="Mariners"/>
    <s v="P"/>
    <n v="23"/>
    <n v="1"/>
    <m/>
    <x v="1512"/>
    <x v="545"/>
    <x v="1"/>
    <s v="G"/>
  </r>
  <r>
    <m/>
    <x v="57"/>
    <x v="32"/>
    <x v="0"/>
    <m/>
    <m/>
    <x v="0"/>
    <m/>
    <x v="2"/>
    <x v="2529"/>
    <s v="Walston"/>
    <s v="Blake"/>
    <s v="DiamondBacks"/>
    <s v="P"/>
    <n v="19"/>
    <n v="1"/>
    <m/>
    <x v="1513"/>
    <x v="545"/>
    <x v="1"/>
    <s v="G"/>
  </r>
  <r>
    <m/>
    <x v="57"/>
    <x v="32"/>
    <x v="0"/>
    <m/>
    <m/>
    <x v="0"/>
    <m/>
    <x v="3"/>
    <x v="2530"/>
    <s v="Wilson"/>
    <s v="Izzy"/>
    <s v="Rays"/>
    <s v="OF"/>
    <n v="22"/>
    <n v="1"/>
    <m/>
    <x v="1514"/>
    <x v="172"/>
    <x v="1"/>
    <s v="G"/>
  </r>
  <r>
    <m/>
    <x v="57"/>
    <x v="32"/>
    <x v="0"/>
    <m/>
    <m/>
    <x v="0"/>
    <m/>
    <x v="2"/>
    <x v="2531"/>
    <s v="Valdes"/>
    <s v="Yordys"/>
    <s v="Indians"/>
    <s v="SS"/>
    <n v="19"/>
    <n v="1"/>
    <m/>
    <x v="1515"/>
    <x v="545"/>
    <x v="1"/>
    <s v="G"/>
  </r>
  <r>
    <m/>
    <x v="57"/>
    <x v="32"/>
    <x v="0"/>
    <m/>
    <m/>
    <x v="0"/>
    <m/>
    <x v="2"/>
    <x v="2532"/>
    <s v="Marsh"/>
    <s v="Alec"/>
    <s v="Royals"/>
    <s v="P"/>
    <n v="22"/>
    <n v="1"/>
    <m/>
    <x v="1516"/>
    <x v="545"/>
    <x v="1"/>
    <s v="G"/>
  </r>
  <r>
    <m/>
    <x v="57"/>
    <x v="32"/>
    <x v="0"/>
    <m/>
    <m/>
    <x v="0"/>
    <m/>
    <x v="2"/>
    <x v="2533"/>
    <s v="Zeferjahn"/>
    <s v="Ryan"/>
    <s v="Red Sox"/>
    <s v="P"/>
    <n v="22"/>
    <n v="1"/>
    <m/>
    <x v="1517"/>
    <x v="545"/>
    <x v="1"/>
    <s v="G"/>
  </r>
  <r>
    <m/>
    <x v="57"/>
    <x v="32"/>
    <x v="0"/>
    <m/>
    <m/>
    <x v="0"/>
    <m/>
    <x v="2"/>
    <x v="2534"/>
    <s v="McConnell"/>
    <s v="Brady"/>
    <s v="Royals"/>
    <s v="SS"/>
    <n v="22"/>
    <n v="1"/>
    <m/>
    <x v="1518"/>
    <x v="545"/>
    <x v="1"/>
    <s v="G"/>
  </r>
  <r>
    <m/>
    <x v="57"/>
    <x v="32"/>
    <x v="0"/>
    <m/>
    <m/>
    <x v="0"/>
    <m/>
    <x v="3"/>
    <x v="2535"/>
    <s v="Groshans"/>
    <s v="Jordan"/>
    <s v="Blue Jays"/>
    <s v="SS"/>
    <n v="21"/>
    <n v="1"/>
    <m/>
    <x v="1195"/>
    <x v="172"/>
    <x v="1"/>
    <s v="G"/>
  </r>
  <r>
    <m/>
    <x v="57"/>
    <x v="32"/>
    <x v="0"/>
    <m/>
    <m/>
    <x v="0"/>
    <m/>
    <x v="2"/>
    <x v="2536"/>
    <s v="Siani"/>
    <s v="Sammy"/>
    <s v="Pirates"/>
    <s v="OF"/>
    <n v="20"/>
    <n v="1"/>
    <m/>
    <x v="1519"/>
    <x v="545"/>
    <x v="1"/>
    <s v="G"/>
  </r>
  <r>
    <m/>
    <x v="57"/>
    <x v="32"/>
    <x v="0"/>
    <m/>
    <m/>
    <x v="0"/>
    <m/>
    <x v="3"/>
    <x v="2537"/>
    <s v="Robinson"/>
    <s v="Kristian"/>
    <s v="DiamondBacks"/>
    <s v="OF"/>
    <n v="20"/>
    <n v="1"/>
    <m/>
    <x v="1520"/>
    <x v="172"/>
    <x v="1"/>
    <s v="G"/>
  </r>
  <r>
    <m/>
    <x v="57"/>
    <x v="32"/>
    <x v="0"/>
    <m/>
    <m/>
    <x v="0"/>
    <m/>
    <x v="3"/>
    <x v="2538"/>
    <s v="Pardinho"/>
    <s v="Eric"/>
    <s v="Blue Jays"/>
    <s v="P"/>
    <n v="19"/>
    <n v="1"/>
    <m/>
    <x v="1127"/>
    <x v="172"/>
    <x v="1"/>
    <s v="G"/>
  </r>
  <r>
    <m/>
    <x v="57"/>
    <x v="32"/>
    <x v="0"/>
    <m/>
    <m/>
    <x v="0"/>
    <m/>
    <x v="2"/>
    <x v="2539"/>
    <s v="Henderson"/>
    <s v="Gunnar"/>
    <s v="Orioles"/>
    <s v="SS"/>
    <n v="19"/>
    <n v="1"/>
    <m/>
    <x v="1521"/>
    <x v="545"/>
    <x v="1"/>
    <s v="G"/>
  </r>
  <r>
    <m/>
    <x v="57"/>
    <x v="32"/>
    <x v="0"/>
    <m/>
    <m/>
    <x v="0"/>
    <m/>
    <x v="2"/>
    <x v="2540"/>
    <s v="Ortiz"/>
    <s v="Joseph"/>
    <s v="Orioles"/>
    <s v="SS"/>
    <n v="22"/>
    <n v="1"/>
    <m/>
    <x v="1522"/>
    <x v="545"/>
    <x v="1"/>
    <s v="G"/>
  </r>
  <r>
    <m/>
    <x v="57"/>
    <x v="32"/>
    <x v="0"/>
    <m/>
    <m/>
    <x v="0"/>
    <m/>
    <x v="2"/>
    <x v="2541"/>
    <s v="Slaten"/>
    <s v="Justin"/>
    <s v="Rangers"/>
    <s v="P"/>
    <n v="23"/>
    <n v="1"/>
    <m/>
    <x v="1523"/>
    <x v="545"/>
    <x v="1"/>
    <s v="G"/>
  </r>
  <r>
    <m/>
    <x v="57"/>
    <x v="32"/>
    <x v="0"/>
    <m/>
    <m/>
    <x v="0"/>
    <m/>
    <x v="3"/>
    <x v="2542"/>
    <s v="Waters"/>
    <s v="Drew"/>
    <s v="Braves"/>
    <s v="OF"/>
    <n v="22"/>
    <n v="1"/>
    <m/>
    <x v="803"/>
    <x v="172"/>
    <x v="1"/>
    <s v="G"/>
  </r>
  <r>
    <m/>
    <x v="57"/>
    <x v="32"/>
    <x v="0"/>
    <m/>
    <m/>
    <x v="0"/>
    <m/>
    <x v="3"/>
    <x v="2543"/>
    <s v="Mitchell"/>
    <s v="Cal"/>
    <s v="Pirates"/>
    <s v="OF"/>
    <n v="21"/>
    <n v="1"/>
    <m/>
    <x v="804"/>
    <x v="172"/>
    <x v="1"/>
    <s v="G"/>
  </r>
  <r>
    <m/>
    <x v="57"/>
    <x v="32"/>
    <x v="0"/>
    <m/>
    <m/>
    <x v="0"/>
    <m/>
    <x v="2"/>
    <x v="2544"/>
    <s v="Espino"/>
    <s v="Daniel"/>
    <s v="Indians"/>
    <s v="P"/>
    <n v="19"/>
    <n v="1"/>
    <m/>
    <x v="1524"/>
    <x v="545"/>
    <x v="1"/>
    <s v="G"/>
  </r>
  <r>
    <m/>
    <x v="57"/>
    <x v="32"/>
    <x v="0"/>
    <m/>
    <m/>
    <x v="0"/>
    <m/>
    <x v="2"/>
    <x v="2545"/>
    <s v="Small"/>
    <s v="Ethan"/>
    <s v="Brewers"/>
    <s v="P"/>
    <n v="23"/>
    <n v="1"/>
    <m/>
    <x v="1525"/>
    <x v="545"/>
    <x v="1"/>
    <s v="G"/>
  </r>
  <r>
    <m/>
    <x v="57"/>
    <x v="32"/>
    <x v="0"/>
    <m/>
    <m/>
    <x v="0"/>
    <m/>
    <x v="2"/>
    <x v="2546"/>
    <s v="Wyatt"/>
    <s v="Logan"/>
    <s v="Giants"/>
    <s v="1B"/>
    <n v="23"/>
    <n v="1"/>
    <m/>
    <x v="1526"/>
    <x v="545"/>
    <x v="1"/>
    <s v="G"/>
  </r>
  <r>
    <m/>
    <x v="57"/>
    <x v="32"/>
    <x v="0"/>
    <m/>
    <m/>
    <x v="0"/>
    <m/>
    <x v="3"/>
    <x v="2547"/>
    <s v="Florial"/>
    <s v="Estevan"/>
    <s v="Yankees"/>
    <s v="OF"/>
    <n v="23"/>
    <n v="1"/>
    <m/>
    <x v="1281"/>
    <x v="172"/>
    <x v="1"/>
    <s v="G"/>
  </r>
  <r>
    <m/>
    <x v="57"/>
    <x v="32"/>
    <x v="0"/>
    <m/>
    <m/>
    <x v="0"/>
    <m/>
    <x v="2"/>
    <x v="2548"/>
    <s v="Bishop"/>
    <s v="Hunter"/>
    <s v="Giants"/>
    <s v="OF"/>
    <n v="22"/>
    <n v="1"/>
    <m/>
    <x v="1527"/>
    <x v="545"/>
    <x v="1"/>
    <s v="G"/>
  </r>
  <r>
    <m/>
    <x v="57"/>
    <x v="32"/>
    <x v="0"/>
    <m/>
    <m/>
    <x v="0"/>
    <m/>
    <x v="2"/>
    <x v="2549"/>
    <s v="Dillard"/>
    <s v="Thomas"/>
    <s v="Brewers"/>
    <s v="C"/>
    <n v="23"/>
    <n v="1"/>
    <m/>
    <x v="1528"/>
    <x v="545"/>
    <x v="1"/>
    <s v="G"/>
  </r>
  <r>
    <m/>
    <x v="57"/>
    <x v="32"/>
    <x v="0"/>
    <m/>
    <m/>
    <x v="0"/>
    <m/>
    <x v="3"/>
    <x v="2550"/>
    <s v="Hall"/>
    <s v="DL"/>
    <s v="Orioles"/>
    <s v="P"/>
    <n v="22"/>
    <n v="1"/>
    <m/>
    <x v="796"/>
    <x v="172"/>
    <x v="1"/>
    <s v="G"/>
  </r>
  <r>
    <m/>
    <x v="57"/>
    <x v="32"/>
    <x v="0"/>
    <m/>
    <m/>
    <x v="0"/>
    <m/>
    <x v="2"/>
    <x v="2551"/>
    <s v="Sikkema"/>
    <s v="TJ"/>
    <s v="Yankees"/>
    <s v="P"/>
    <n v="22"/>
    <n v="1"/>
    <m/>
    <x v="1529"/>
    <x v="545"/>
    <x v="1"/>
    <s v="G"/>
  </r>
  <r>
    <m/>
    <x v="57"/>
    <x v="32"/>
    <x v="0"/>
    <m/>
    <m/>
    <x v="0"/>
    <m/>
    <x v="2"/>
    <x v="2552"/>
    <s v="Fletcher"/>
    <s v="Dominic"/>
    <s v="DiamondBacks"/>
    <s v="OF"/>
    <n v="23"/>
    <n v="1"/>
    <m/>
    <x v="1530"/>
    <x v="545"/>
    <x v="1"/>
    <s v="G"/>
  </r>
  <r>
    <m/>
    <x v="57"/>
    <x v="32"/>
    <x v="0"/>
    <m/>
    <m/>
    <x v="0"/>
    <m/>
    <x v="2"/>
    <x v="2553"/>
    <s v="Kelly"/>
    <s v="Antoine"/>
    <s v="Brewers"/>
    <s v="P"/>
    <n v="21"/>
    <n v="1"/>
    <m/>
    <x v="1531"/>
    <x v="545"/>
    <x v="1"/>
    <s v="G"/>
  </r>
  <r>
    <m/>
    <x v="57"/>
    <x v="32"/>
    <x v="0"/>
    <m/>
    <m/>
    <x v="0"/>
    <m/>
    <x v="3"/>
    <x v="2554"/>
    <s v="Abreu"/>
    <s v="Albert"/>
    <s v="Yankees"/>
    <s v="P"/>
    <n v="25"/>
    <n v="1"/>
    <m/>
    <x v="1243"/>
    <x v="172"/>
    <x v="1"/>
    <s v="G"/>
  </r>
  <r>
    <m/>
    <x v="57"/>
    <x v="32"/>
    <x v="0"/>
    <m/>
    <m/>
    <x v="0"/>
    <m/>
    <x v="3"/>
    <x v="2555"/>
    <s v="Gil"/>
    <s v="Mateo"/>
    <s v="Cardinals"/>
    <s v="SS"/>
    <n v="20"/>
    <n v="1"/>
    <m/>
    <x v="1532"/>
    <x v="172"/>
    <x v="1"/>
    <s v="G"/>
  </r>
  <r>
    <m/>
    <x v="57"/>
    <x v="32"/>
    <x v="0"/>
    <m/>
    <m/>
    <x v="0"/>
    <m/>
    <x v="2"/>
    <x v="2556"/>
    <s v="Baty"/>
    <s v="Brett"/>
    <s v="Mets"/>
    <s v="3B"/>
    <n v="21"/>
    <n v="1"/>
    <n v="1"/>
    <x v="1533"/>
    <x v="545"/>
    <x v="1"/>
    <s v="E $1"/>
  </r>
  <r>
    <m/>
    <x v="57"/>
    <x v="32"/>
    <x v="0"/>
    <m/>
    <m/>
    <x v="0"/>
    <m/>
    <x v="2"/>
    <x v="2557"/>
    <s v="Lewis"/>
    <s v="Brandon"/>
    <s v="Dodgers"/>
    <s v="3B"/>
    <n v="22"/>
    <n v="1"/>
    <m/>
    <x v="1534"/>
    <x v="545"/>
    <x v="1"/>
    <s v="G"/>
  </r>
  <r>
    <m/>
    <x v="57"/>
    <x v="32"/>
    <x v="0"/>
    <m/>
    <m/>
    <x v="0"/>
    <m/>
    <x v="2"/>
    <x v="2558"/>
    <s v="Baylor"/>
    <s v="Jamari"/>
    <s v="Phillies"/>
    <s v="SS"/>
    <n v="20"/>
    <n v="1"/>
    <m/>
    <x v="1535"/>
    <x v="545"/>
    <x v="1"/>
    <s v="G"/>
  </r>
  <r>
    <m/>
    <x v="57"/>
    <x v="32"/>
    <x v="0"/>
    <m/>
    <m/>
    <x v="0"/>
    <m/>
    <x v="3"/>
    <x v="2559"/>
    <s v="Gorman"/>
    <s v="Nolan"/>
    <s v="Cardinals"/>
    <s v="3B"/>
    <n v="20"/>
    <n v="1"/>
    <n v="0.5"/>
    <x v="1238"/>
    <x v="172"/>
    <x v="1"/>
    <s v="F $.25"/>
  </r>
  <r>
    <m/>
    <x v="57"/>
    <x v="32"/>
    <x v="0"/>
    <m/>
    <m/>
    <x v="0"/>
    <m/>
    <x v="2"/>
    <x v="2560"/>
    <s v="Little"/>
    <s v="Jack"/>
    <s v="Dodgers"/>
    <s v="P"/>
    <n v="22"/>
    <n v="1"/>
    <m/>
    <x v="1536"/>
    <x v="545"/>
    <x v="1"/>
    <s v="G"/>
  </r>
  <r>
    <m/>
    <x v="57"/>
    <x v="32"/>
    <x v="0"/>
    <m/>
    <m/>
    <x v="0"/>
    <m/>
    <x v="2"/>
    <x v="2561"/>
    <s v="Priester"/>
    <s v="Quinn"/>
    <s v="Pirates"/>
    <s v="P"/>
    <n v="20"/>
    <n v="1"/>
    <m/>
    <x v="1537"/>
    <x v="545"/>
    <x v="1"/>
    <s v="G"/>
  </r>
  <r>
    <m/>
    <x v="57"/>
    <x v="32"/>
    <x v="0"/>
    <m/>
    <m/>
    <x v="0"/>
    <m/>
    <x v="3"/>
    <x v="2562"/>
    <s v="Nova"/>
    <s v="Freudis"/>
    <s v="Astros"/>
    <s v="SS"/>
    <n v="20"/>
    <n v="1"/>
    <m/>
    <x v="1464"/>
    <x v="172"/>
    <x v="1"/>
    <s v="G"/>
  </r>
  <r>
    <m/>
    <x v="57"/>
    <x v="32"/>
    <x v="0"/>
    <m/>
    <m/>
    <x v="0"/>
    <m/>
    <x v="3"/>
    <x v="2563"/>
    <s v="Lewis"/>
    <s v="Royce"/>
    <s v="Twins"/>
    <s v="SS"/>
    <n v="21"/>
    <n v="1"/>
    <n v="0.5"/>
    <x v="730"/>
    <x v="172"/>
    <x v="1"/>
    <s v="F $.25"/>
  </r>
  <r>
    <m/>
    <x v="57"/>
    <x v="32"/>
    <x v="0"/>
    <m/>
    <m/>
    <x v="0"/>
    <m/>
    <x v="2"/>
    <x v="2564"/>
    <s v="Callihan"/>
    <s v="Tyler"/>
    <s v="Reds"/>
    <s v="SS"/>
    <n v="20"/>
    <n v="1"/>
    <m/>
    <x v="1538"/>
    <x v="545"/>
    <x v="1"/>
    <s v="G"/>
  </r>
  <r>
    <m/>
    <x v="57"/>
    <x v="32"/>
    <x v="0"/>
    <m/>
    <m/>
    <x v="0"/>
    <m/>
    <x v="2"/>
    <x v="2565"/>
    <s v="Allan"/>
    <s v="Matthew"/>
    <s v="Mets"/>
    <s v="P"/>
    <n v="19"/>
    <n v="1"/>
    <m/>
    <x v="1539"/>
    <x v="545"/>
    <x v="1"/>
    <s v="G"/>
  </r>
  <r>
    <m/>
    <x v="57"/>
    <x v="32"/>
    <x v="0"/>
    <m/>
    <m/>
    <x v="0"/>
    <m/>
    <x v="3"/>
    <x v="2566"/>
    <s v="Stewart"/>
    <s v="Will"/>
    <s v="Marlins"/>
    <s v="P"/>
    <n v="23"/>
    <n v="1"/>
    <m/>
    <x v="1540"/>
    <x v="172"/>
    <x v="1"/>
    <s v="G"/>
  </r>
  <r>
    <s v="TL"/>
    <x v="57"/>
    <x v="32"/>
    <x v="0"/>
    <m/>
    <m/>
    <x v="0"/>
    <m/>
    <x v="2"/>
    <x v="2567"/>
    <s v="Greene"/>
    <s v="Riley"/>
    <s v="Tigers"/>
    <s v="OF"/>
    <n v="20"/>
    <n v="1"/>
    <n v="0.5"/>
    <x v="1541"/>
    <x v="545"/>
    <x v="1"/>
    <s v="F $.25"/>
  </r>
  <r>
    <m/>
    <x v="57"/>
    <x v="32"/>
    <x v="0"/>
    <m/>
    <m/>
    <x v="0"/>
    <m/>
    <x v="2"/>
    <x v="2568"/>
    <s v="Hankins"/>
    <s v="Ethan"/>
    <s v="Indians"/>
    <s v="P"/>
    <n v="20"/>
    <n v="1"/>
    <m/>
    <x v="1188"/>
    <x v="545"/>
    <x v="1"/>
    <s v="G"/>
  </r>
  <r>
    <m/>
    <x v="57"/>
    <x v="32"/>
    <x v="0"/>
    <m/>
    <m/>
    <x v="0"/>
    <m/>
    <x v="3"/>
    <x v="2569"/>
    <s v="Cruz"/>
    <s v="Derian"/>
    <s v="Braves"/>
    <s v="2B"/>
    <n v="22"/>
    <n v="1"/>
    <m/>
    <x v="1460"/>
    <x v="172"/>
    <x v="1"/>
    <s v="G"/>
  </r>
  <r>
    <m/>
    <x v="57"/>
    <x v="32"/>
    <x v="0"/>
    <m/>
    <m/>
    <x v="0"/>
    <m/>
    <x v="2"/>
    <x v="2570"/>
    <s v="Pallante"/>
    <s v="Andre"/>
    <s v="Cardinals"/>
    <s v="P"/>
    <n v="22"/>
    <n v="1"/>
    <m/>
    <x v="1542"/>
    <x v="545"/>
    <x v="1"/>
    <s v="G"/>
  </r>
  <r>
    <m/>
    <x v="57"/>
    <x v="32"/>
    <x v="0"/>
    <m/>
    <m/>
    <x v="0"/>
    <m/>
    <x v="3"/>
    <x v="2571"/>
    <s v="Dunning"/>
    <s v="Dane"/>
    <s v="White Sox"/>
    <s v="P"/>
    <n v="26"/>
    <n v="1"/>
    <m/>
    <x v="881"/>
    <x v="172"/>
    <x v="1"/>
    <s v="G"/>
  </r>
  <r>
    <m/>
    <x v="57"/>
    <x v="32"/>
    <x v="0"/>
    <m/>
    <m/>
    <x v="0"/>
    <m/>
    <x v="3"/>
    <x v="2572"/>
    <s v="Mercer"/>
    <s v="Matt"/>
    <s v="DiamondBacks"/>
    <s v="P"/>
    <n v="24"/>
    <n v="1"/>
    <m/>
    <x v="1255"/>
    <x v="172"/>
    <x v="1"/>
    <s v="G"/>
  </r>
  <r>
    <m/>
    <x v="57"/>
    <x v="32"/>
    <x v="0"/>
    <m/>
    <m/>
    <x v="0"/>
    <m/>
    <x v="2"/>
    <x v="2573"/>
    <s v="Murphy"/>
    <s v="Chris"/>
    <s v="Red Sox"/>
    <s v="P"/>
    <n v="22"/>
    <n v="1"/>
    <m/>
    <x v="1543"/>
    <x v="545"/>
    <x v="1"/>
    <s v="G"/>
  </r>
  <r>
    <m/>
    <x v="57"/>
    <x v="32"/>
    <x v="0"/>
    <m/>
    <m/>
    <x v="0"/>
    <m/>
    <x v="2"/>
    <x v="2574"/>
    <s v="Busch"/>
    <s v="Michael"/>
    <s v="Dodgers"/>
    <s v="2B"/>
    <n v="23"/>
    <n v="1"/>
    <m/>
    <x v="1544"/>
    <x v="545"/>
    <x v="1"/>
    <s v="G"/>
  </r>
  <r>
    <m/>
    <x v="57"/>
    <x v="32"/>
    <x v="0"/>
    <m/>
    <m/>
    <x v="0"/>
    <m/>
    <x v="2"/>
    <x v="2575"/>
    <s v="Beard"/>
    <s v="James"/>
    <s v="White Sox"/>
    <s v="OF"/>
    <n v="20"/>
    <n v="1"/>
    <m/>
    <x v="1545"/>
    <x v="545"/>
    <x v="1"/>
    <s v="G"/>
  </r>
  <r>
    <m/>
    <x v="57"/>
    <x v="32"/>
    <x v="0"/>
    <m/>
    <m/>
    <x v="0"/>
    <m/>
    <x v="2"/>
    <x v="2576"/>
    <s v="Shewmake"/>
    <s v="Braden"/>
    <s v="Braves"/>
    <s v="SS"/>
    <n v="23"/>
    <n v="1"/>
    <m/>
    <x v="1546"/>
    <x v="545"/>
    <x v="1"/>
    <s v="G"/>
  </r>
  <r>
    <m/>
    <x v="57"/>
    <x v="32"/>
    <x v="0"/>
    <m/>
    <m/>
    <x v="0"/>
    <m/>
    <x v="3"/>
    <x v="2577"/>
    <s v="Rodriguez"/>
    <s v="Julio"/>
    <s v="Mariners"/>
    <s v="OF"/>
    <n v="20"/>
    <n v="1"/>
    <n v="1"/>
    <x v="1469"/>
    <x v="172"/>
    <x v="1"/>
    <s v="E $1"/>
  </r>
  <r>
    <m/>
    <x v="57"/>
    <x v="32"/>
    <x v="0"/>
    <m/>
    <m/>
    <x v="0"/>
    <m/>
    <x v="2"/>
    <x v="2578"/>
    <s v="Goss"/>
    <s v="JJ"/>
    <s v="Rays"/>
    <s v="P"/>
    <n v="20"/>
    <n v="1"/>
    <m/>
    <x v="1547"/>
    <x v="545"/>
    <x v="1"/>
    <s v="G"/>
  </r>
  <r>
    <m/>
    <x v="57"/>
    <x v="32"/>
    <x v="0"/>
    <m/>
    <m/>
    <x v="0"/>
    <m/>
    <x v="3"/>
    <x v="2579"/>
    <s v="Mauricio"/>
    <s v="Ronny"/>
    <s v="Mets"/>
    <s v="SS"/>
    <n v="19"/>
    <n v="1"/>
    <m/>
    <x v="1491"/>
    <x v="172"/>
    <x v="1"/>
    <s v="G"/>
  </r>
  <r>
    <m/>
    <x v="57"/>
    <x v="32"/>
    <x v="0"/>
    <m/>
    <m/>
    <x v="0"/>
    <m/>
    <x v="2"/>
    <x v="2580"/>
    <s v="Brown"/>
    <s v="Dasan"/>
    <s v="Blue Jays"/>
    <s v="OF"/>
    <n v="19"/>
    <n v="1"/>
    <m/>
    <x v="1548"/>
    <x v="545"/>
    <x v="1"/>
    <s v="G"/>
  </r>
  <r>
    <m/>
    <x v="57"/>
    <x v="32"/>
    <x v="0"/>
    <m/>
    <m/>
    <x v="0"/>
    <m/>
    <x v="2"/>
    <x v="2581"/>
    <s v="Toglia"/>
    <s v="Michael"/>
    <s v="Rockies"/>
    <s v="1B"/>
    <n v="22"/>
    <n v="1"/>
    <m/>
    <x v="1549"/>
    <x v="545"/>
    <x v="1"/>
    <s v="G"/>
  </r>
  <r>
    <m/>
    <x v="57"/>
    <x v="32"/>
    <x v="0"/>
    <m/>
    <m/>
    <x v="0"/>
    <m/>
    <x v="2"/>
    <x v="2582"/>
    <s v="Cavaco"/>
    <s v="Keoni"/>
    <s v="Twins"/>
    <s v="SS"/>
    <n v="19"/>
    <n v="1"/>
    <m/>
    <x v="1550"/>
    <x v="545"/>
    <x v="1"/>
    <s v="G"/>
  </r>
  <r>
    <m/>
    <x v="57"/>
    <x v="32"/>
    <x v="0"/>
    <m/>
    <m/>
    <x v="0"/>
    <m/>
    <x v="2"/>
    <x v="2583"/>
    <s v="Jones"/>
    <s v="Greg"/>
    <s v="Rays"/>
    <s v="SS"/>
    <n v="22"/>
    <n v="1"/>
    <m/>
    <x v="1551"/>
    <x v="545"/>
    <x v="1"/>
    <s v="G"/>
  </r>
  <r>
    <m/>
    <x v="57"/>
    <x v="32"/>
    <x v="0"/>
    <m/>
    <m/>
    <x v="0"/>
    <m/>
    <x v="2"/>
    <x v="2584"/>
    <s v="Langeliers"/>
    <s v="Shea"/>
    <s v="Braves"/>
    <s v="C"/>
    <n v="23"/>
    <n v="1"/>
    <m/>
    <x v="1552"/>
    <x v="545"/>
    <x v="1"/>
    <s v="G"/>
  </r>
  <r>
    <m/>
    <x v="57"/>
    <x v="32"/>
    <x v="0"/>
    <m/>
    <m/>
    <x v="0"/>
    <m/>
    <x v="2"/>
    <x v="2585"/>
    <s v="Fitterer"/>
    <s v="Evan"/>
    <s v="Marlins"/>
    <s v="P"/>
    <n v="20"/>
    <n v="1"/>
    <m/>
    <x v="1553"/>
    <x v="545"/>
    <x v="1"/>
    <s v="G"/>
  </r>
  <r>
    <m/>
    <x v="57"/>
    <x v="32"/>
    <x v="0"/>
    <m/>
    <m/>
    <x v="0"/>
    <m/>
    <x v="2"/>
    <x v="2586"/>
    <s v="Head"/>
    <s v="Hudson"/>
    <s v="Padres"/>
    <s v="OF"/>
    <n v="19"/>
    <n v="1"/>
    <m/>
    <x v="1554"/>
    <x v="545"/>
    <x v="1"/>
    <s v="G"/>
  </r>
  <r>
    <m/>
    <x v="57"/>
    <x v="32"/>
    <x v="0"/>
    <m/>
    <m/>
    <x v="0"/>
    <m/>
    <x v="2"/>
    <x v="2587"/>
    <s v="Locey"/>
    <s v="Tony"/>
    <s v="Cardinals"/>
    <s v="P"/>
    <n v="22"/>
    <n v="1"/>
    <m/>
    <x v="1555"/>
    <x v="545"/>
    <x v="1"/>
    <s v="G"/>
  </r>
  <r>
    <m/>
    <x v="57"/>
    <x v="32"/>
    <x v="0"/>
    <m/>
    <m/>
    <x v="0"/>
    <m/>
    <x v="3"/>
    <x v="2588"/>
    <s v="Martinez"/>
    <s v="Julio Pablo"/>
    <s v="Rangers"/>
    <s v="OF"/>
    <n v="24"/>
    <n v="1"/>
    <n v="0.5"/>
    <x v="1467"/>
    <x v="172"/>
    <x v="1"/>
    <s v="F $.25"/>
  </r>
  <r>
    <m/>
    <x v="57"/>
    <x v="32"/>
    <x v="0"/>
    <m/>
    <m/>
    <x v="0"/>
    <m/>
    <x v="2"/>
    <x v="2589"/>
    <s v="Agnos"/>
    <s v="Jake"/>
    <s v="Yankees"/>
    <s v="P"/>
    <n v="22"/>
    <n v="1"/>
    <m/>
    <x v="1556"/>
    <x v="545"/>
    <x v="1"/>
    <s v="G"/>
  </r>
  <r>
    <m/>
    <x v="57"/>
    <x v="32"/>
    <x v="0"/>
    <m/>
    <m/>
    <x v="0"/>
    <m/>
    <x v="2"/>
    <x v="2590"/>
    <s v="Gorski"/>
    <s v="Matt"/>
    <s v="Pirates"/>
    <s v="OF"/>
    <n v="23"/>
    <n v="1"/>
    <m/>
    <x v="1557"/>
    <x v="545"/>
    <x v="1"/>
    <s v="G"/>
  </r>
  <r>
    <m/>
    <x v="57"/>
    <x v="32"/>
    <x v="0"/>
    <m/>
    <m/>
    <x v="0"/>
    <m/>
    <x v="2"/>
    <x v="2591"/>
    <s v="Burdick"/>
    <s v="Peyton"/>
    <s v="Marlins"/>
    <s v="OF"/>
    <n v="23"/>
    <n v="1"/>
    <m/>
    <x v="1558"/>
    <x v="545"/>
    <x v="1"/>
    <s v="G"/>
  </r>
  <r>
    <m/>
    <x v="57"/>
    <x v="32"/>
    <x v="0"/>
    <m/>
    <m/>
    <x v="0"/>
    <m/>
    <x v="3"/>
    <x v="2592"/>
    <s v="Hicklen"/>
    <s v="Brewer"/>
    <s v="Royals"/>
    <s v="OF"/>
    <n v="24"/>
    <n v="1"/>
    <m/>
    <x v="1478"/>
    <x v="172"/>
    <x v="1"/>
    <s v="G"/>
  </r>
  <r>
    <m/>
    <x v="57"/>
    <x v="32"/>
    <x v="0"/>
    <m/>
    <m/>
    <x v="0"/>
    <m/>
    <x v="2"/>
    <x v="2593"/>
    <s v="Stowers"/>
    <s v="Kyle"/>
    <s v="Orioles"/>
    <s v="OF"/>
    <n v="22"/>
    <n v="1"/>
    <m/>
    <x v="1559"/>
    <x v="545"/>
    <x v="1"/>
    <s v="G"/>
  </r>
  <r>
    <m/>
    <x v="57"/>
    <x v="32"/>
    <x v="0"/>
    <m/>
    <m/>
    <x v="0"/>
    <m/>
    <x v="2"/>
    <x v="2594"/>
    <s v="Rivera"/>
    <s v="Erik"/>
    <s v="Angels"/>
    <s v="OF"/>
    <n v="19"/>
    <n v="1"/>
    <m/>
    <x v="1560"/>
    <x v="545"/>
    <x v="1"/>
    <s v="G"/>
  </r>
  <r>
    <m/>
    <x v="57"/>
    <x v="32"/>
    <x v="0"/>
    <m/>
    <m/>
    <x v="0"/>
    <m/>
    <x v="3"/>
    <x v="2595"/>
    <s v="Jimenez"/>
    <s v="Leonardo"/>
    <s v="Blue Jays"/>
    <s v="2B"/>
    <n v="19"/>
    <n v="1"/>
    <m/>
    <x v="1561"/>
    <x v="172"/>
    <x v="1"/>
    <s v="G"/>
  </r>
  <r>
    <m/>
    <x v="57"/>
    <x v="32"/>
    <x v="0"/>
    <m/>
    <m/>
    <x v="0"/>
    <m/>
    <x v="2"/>
    <x v="2596"/>
    <s v="Stott"/>
    <s v="Bryson"/>
    <s v="Phillies"/>
    <s v="SS"/>
    <n v="23"/>
    <n v="1"/>
    <m/>
    <x v="1562"/>
    <x v="545"/>
    <x v="1"/>
    <s v="G"/>
  </r>
  <r>
    <m/>
    <x v="57"/>
    <x v="32"/>
    <x v="0"/>
    <m/>
    <m/>
    <x v="0"/>
    <m/>
    <x v="3"/>
    <x v="2597"/>
    <s v="Santana"/>
    <s v="Christian"/>
    <s v="Dodgers"/>
    <s v="3B"/>
    <n v="23"/>
    <n v="1"/>
    <m/>
    <x v="1563"/>
    <x v="172"/>
    <x v="1"/>
    <s v="G"/>
  </r>
  <r>
    <m/>
    <x v="57"/>
    <x v="32"/>
    <x v="0"/>
    <m/>
    <m/>
    <x v="0"/>
    <m/>
    <x v="2"/>
    <x v="2598"/>
    <s v="Wendzel"/>
    <s v="Davis"/>
    <s v="Rangers"/>
    <s v="3B"/>
    <n v="23"/>
    <n v="1"/>
    <m/>
    <x v="1564"/>
    <x v="545"/>
    <x v="1"/>
    <s v="G"/>
  </r>
  <r>
    <m/>
    <x v="57"/>
    <x v="32"/>
    <x v="0"/>
    <m/>
    <m/>
    <x v="0"/>
    <m/>
    <x v="2"/>
    <x v="2599"/>
    <s v="Sanford"/>
    <s v="Jake"/>
    <s v="Yankees"/>
    <s v="OF"/>
    <n v="23"/>
    <n v="1"/>
    <m/>
    <x v="1565"/>
    <x v="545"/>
    <x v="1"/>
    <s v="G"/>
  </r>
  <r>
    <m/>
    <x v="57"/>
    <x v="32"/>
    <x v="0"/>
    <m/>
    <m/>
    <x v="0"/>
    <m/>
    <x v="3"/>
    <x v="2600"/>
    <s v="Golden"/>
    <s v="Casey"/>
    <s v="Rockies"/>
    <s v="OF"/>
    <n v="26"/>
    <n v="1"/>
    <m/>
    <x v="1566"/>
    <x v="172"/>
    <x v="1"/>
    <s v="G"/>
  </r>
  <r>
    <m/>
    <x v="57"/>
    <x v="32"/>
    <x v="0"/>
    <m/>
    <m/>
    <x v="0"/>
    <m/>
    <x v="3"/>
    <x v="2601"/>
    <s v="Ornelas"/>
    <s v="Tirso"/>
    <s v="Padres"/>
    <s v="OF"/>
    <n v="20"/>
    <n v="1"/>
    <m/>
    <x v="1457"/>
    <x v="172"/>
    <x v="1"/>
    <s v="G"/>
  </r>
  <r>
    <s v="TL"/>
    <x v="57"/>
    <x v="32"/>
    <x v="0"/>
    <m/>
    <m/>
    <x v="0"/>
    <m/>
    <x v="2"/>
    <x v="2602"/>
    <s v="Abrams"/>
    <s v="CJ"/>
    <s v="Padres"/>
    <s v="SS"/>
    <n v="20"/>
    <n v="1"/>
    <m/>
    <x v="1567"/>
    <x v="545"/>
    <x v="1"/>
    <s v="G"/>
  </r>
  <r>
    <m/>
    <x v="57"/>
    <x v="32"/>
    <x v="0"/>
    <m/>
    <m/>
    <x v="0"/>
    <m/>
    <x v="2"/>
    <x v="2603"/>
    <s v="Smith"/>
    <s v="Josh"/>
    <s v="Yankees"/>
    <s v="2B"/>
    <n v="23"/>
    <n v="1"/>
    <m/>
    <x v="1568"/>
    <x v="545"/>
    <x v="1"/>
    <s v="G"/>
  </r>
  <r>
    <m/>
    <x v="57"/>
    <x v="32"/>
    <x v="0"/>
    <m/>
    <m/>
    <x v="0"/>
    <m/>
    <x v="3"/>
    <x v="2604"/>
    <s v="Casas"/>
    <s v="Triston"/>
    <s v="Red Sox"/>
    <s v="3B"/>
    <n v="20"/>
    <n v="1"/>
    <m/>
    <x v="1271"/>
    <x v="172"/>
    <x v="1"/>
    <s v="G"/>
  </r>
  <r>
    <m/>
    <x v="57"/>
    <x v="32"/>
    <x v="0"/>
    <m/>
    <m/>
    <x v="0"/>
    <m/>
    <x v="3"/>
    <x v="2605"/>
    <s v="Mesa"/>
    <s v="Victor Victor"/>
    <s v="Marlins"/>
    <s v="OF"/>
    <n v="24"/>
    <n v="1"/>
    <n v="0.5"/>
    <x v="1456"/>
    <x v="172"/>
    <x v="1"/>
    <s v="F $.25"/>
  </r>
  <r>
    <m/>
    <x v="57"/>
    <x v="32"/>
    <x v="0"/>
    <m/>
    <m/>
    <x v="0"/>
    <m/>
    <x v="3"/>
    <x v="2606"/>
    <s v="Sanchez"/>
    <s v="Sixto"/>
    <s v="Marlins"/>
    <s v="P"/>
    <n v="22"/>
    <n v="1"/>
    <m/>
    <x v="1142"/>
    <x v="172"/>
    <x v="1"/>
    <s v="G"/>
  </r>
  <r>
    <m/>
    <x v="57"/>
    <x v="32"/>
    <x v="0"/>
    <m/>
    <m/>
    <x v="0"/>
    <m/>
    <x v="2"/>
    <x v="2607"/>
    <s v="Johnson"/>
    <s v="Seth"/>
    <s v="Rays"/>
    <s v="P"/>
    <n v="22"/>
    <n v="1"/>
    <m/>
    <x v="1569"/>
    <x v="545"/>
    <x v="1"/>
    <s v="G"/>
  </r>
  <r>
    <m/>
    <x v="57"/>
    <x v="32"/>
    <x v="0"/>
    <m/>
    <m/>
    <x v="0"/>
    <m/>
    <x v="2"/>
    <x v="2608"/>
    <s v="Jensen"/>
    <s v="Ryan"/>
    <s v="Cubs"/>
    <s v="P"/>
    <n v="23"/>
    <n v="1"/>
    <m/>
    <x v="1570"/>
    <x v="545"/>
    <x v="1"/>
    <s v="G"/>
  </r>
  <r>
    <m/>
    <x v="57"/>
    <x v="32"/>
    <x v="0"/>
    <m/>
    <m/>
    <x v="0"/>
    <m/>
    <x v="3"/>
    <x v="2609"/>
    <s v="Tebow"/>
    <s v="Tim"/>
    <s v="Mets"/>
    <s v="OF"/>
    <n v="33"/>
    <n v="1"/>
    <n v="0.5"/>
    <x v="1571"/>
    <x v="172"/>
    <x v="1"/>
    <s v="F $.25"/>
  </r>
  <r>
    <m/>
    <x v="57"/>
    <x v="32"/>
    <x v="0"/>
    <m/>
    <m/>
    <x v="0"/>
    <m/>
    <x v="3"/>
    <x v="2610"/>
    <s v="Franco"/>
    <s v="Wander"/>
    <s v="Rays"/>
    <s v="SS"/>
    <n v="19"/>
    <n v="1"/>
    <n v="1"/>
    <x v="1572"/>
    <x v="172"/>
    <x v="1"/>
    <s v="E $1"/>
  </r>
  <r>
    <m/>
    <x v="57"/>
    <x v="32"/>
    <x v="0"/>
    <m/>
    <m/>
    <x v="0"/>
    <m/>
    <x v="2"/>
    <x v="2611"/>
    <s v="Thompson"/>
    <s v="Matthew"/>
    <s v="White Sox"/>
    <s v="P"/>
    <n v="20"/>
    <n v="1"/>
    <m/>
    <x v="1573"/>
    <x v="545"/>
    <x v="1"/>
    <s v="G"/>
  </r>
  <r>
    <m/>
    <x v="57"/>
    <x v="32"/>
    <x v="0"/>
    <m/>
    <m/>
    <x v="0"/>
    <m/>
    <x v="2"/>
    <x v="2612"/>
    <s v="Mangum"/>
    <s v="Jake"/>
    <s v="Mets"/>
    <s v="OF"/>
    <n v="24"/>
    <n v="1"/>
    <m/>
    <x v="1574"/>
    <x v="545"/>
    <x v="1"/>
    <s v="G"/>
  </r>
  <r>
    <m/>
    <x v="57"/>
    <x v="32"/>
    <x v="0"/>
    <m/>
    <m/>
    <x v="0"/>
    <m/>
    <x v="2"/>
    <x v="2613"/>
    <s v="Guenther"/>
    <s v="Jake"/>
    <s v="Rays"/>
    <s v="1B"/>
    <n v="23"/>
    <n v="1"/>
    <m/>
    <x v="1575"/>
    <x v="545"/>
    <x v="1"/>
    <s v="G"/>
  </r>
  <r>
    <m/>
    <x v="57"/>
    <x v="32"/>
    <x v="0"/>
    <m/>
    <m/>
    <x v="0"/>
    <m/>
    <x v="3"/>
    <x v="2614"/>
    <s v="India"/>
    <s v="Jonathan"/>
    <s v="Reds"/>
    <s v="3B"/>
    <n v="24"/>
    <n v="1"/>
    <n v="0.5"/>
    <x v="1235"/>
    <x v="172"/>
    <x v="1"/>
    <s v="F $.25"/>
  </r>
  <r>
    <m/>
    <x v="57"/>
    <x v="32"/>
    <x v="0"/>
    <m/>
    <m/>
    <x v="0"/>
    <m/>
    <x v="2"/>
    <x v="2615"/>
    <s v="Kochanowics"/>
    <s v="Jack"/>
    <s v="Angels"/>
    <s v="P"/>
    <n v="20"/>
    <n v="1"/>
    <m/>
    <x v="1576"/>
    <x v="545"/>
    <x v="1"/>
    <s v="G"/>
  </r>
  <r>
    <m/>
    <x v="57"/>
    <x v="32"/>
    <x v="0"/>
    <m/>
    <m/>
    <x v="0"/>
    <m/>
    <x v="2"/>
    <x v="2616"/>
    <s v="Song"/>
    <s v="Noah"/>
    <s v="Red Sox"/>
    <s v="P"/>
    <n v="23"/>
    <n v="1"/>
    <m/>
    <x v="1577"/>
    <x v="545"/>
    <x v="1"/>
    <s v="G"/>
  </r>
  <r>
    <s v="TL"/>
    <x v="57"/>
    <x v="32"/>
    <x v="0"/>
    <m/>
    <m/>
    <x v="0"/>
    <m/>
    <x v="2"/>
    <x v="2617"/>
    <s v="Vaughn"/>
    <s v="Andrew"/>
    <s v="White Sox"/>
    <s v="1B"/>
    <n v="22"/>
    <n v="1"/>
    <n v="1"/>
    <x v="1578"/>
    <x v="545"/>
    <x v="1"/>
    <s v="E $1"/>
  </r>
  <r>
    <m/>
    <x v="57"/>
    <x v="32"/>
    <x v="0"/>
    <m/>
    <m/>
    <x v="0"/>
    <m/>
    <x v="2"/>
    <x v="2618"/>
    <s v="Prato"/>
    <s v="Anthony"/>
    <s v="Twins"/>
    <s v="SS"/>
    <n v="22"/>
    <n v="1"/>
    <m/>
    <x v="1579"/>
    <x v="545"/>
    <x v="1"/>
    <s v="G"/>
  </r>
  <r>
    <m/>
    <x v="57"/>
    <x v="32"/>
    <x v="0"/>
    <m/>
    <m/>
    <x v="0"/>
    <m/>
    <x v="3"/>
    <x v="2619"/>
    <s v="Acevedo"/>
    <s v="Domingo"/>
    <s v="Yankees"/>
    <s v="P"/>
    <n v="26"/>
    <n v="1"/>
    <m/>
    <x v="1122"/>
    <x v="172"/>
    <x v="1"/>
    <s v="G"/>
  </r>
  <r>
    <m/>
    <x v="57"/>
    <x v="32"/>
    <x v="0"/>
    <m/>
    <m/>
    <x v="0"/>
    <m/>
    <x v="3"/>
    <x v="2620"/>
    <s v="Gore"/>
    <s v="MacKenzie"/>
    <s v="Padres"/>
    <s v="P"/>
    <n v="21"/>
    <n v="1"/>
    <n v="0.5"/>
    <x v="750"/>
    <x v="172"/>
    <x v="1"/>
    <s v="F $.25"/>
  </r>
  <r>
    <m/>
    <x v="57"/>
    <x v="32"/>
    <x v="0"/>
    <m/>
    <m/>
    <x v="0"/>
    <m/>
    <x v="2"/>
    <x v="2621"/>
    <s v="Thompson"/>
    <s v="Zack"/>
    <s v="Cardinals"/>
    <s v="P"/>
    <n v="23"/>
    <n v="1"/>
    <m/>
    <x v="1580"/>
    <x v="545"/>
    <x v="1"/>
    <s v="G"/>
  </r>
  <r>
    <m/>
    <x v="57"/>
    <x v="32"/>
    <x v="0"/>
    <m/>
    <m/>
    <x v="0"/>
    <m/>
    <x v="2"/>
    <x v="2622"/>
    <s v="Quintana"/>
    <s v="Nick"/>
    <s v="Tigers"/>
    <s v="3B"/>
    <n v="23"/>
    <n v="1"/>
    <m/>
    <x v="1581"/>
    <x v="545"/>
    <x v="1"/>
    <s v="G"/>
  </r>
  <r>
    <m/>
    <x v="57"/>
    <x v="32"/>
    <x v="0"/>
    <m/>
    <m/>
    <x v="0"/>
    <m/>
    <x v="3"/>
    <x v="2623"/>
    <s v="Isbel"/>
    <s v="Kyle"/>
    <s v="Royals"/>
    <s v="OF"/>
    <n v="23"/>
    <n v="1"/>
    <m/>
    <x v="1162"/>
    <x v="172"/>
    <x v="1"/>
    <s v="G"/>
  </r>
  <r>
    <m/>
    <x v="57"/>
    <x v="32"/>
    <x v="0"/>
    <m/>
    <m/>
    <x v="0"/>
    <m/>
    <x v="3"/>
    <x v="2624"/>
    <s v="Weathers"/>
    <s v="Ryan"/>
    <s v="Padres"/>
    <s v="P"/>
    <n v="21"/>
    <n v="1"/>
    <m/>
    <x v="1278"/>
    <x v="172"/>
    <x v="1"/>
    <s v="G"/>
  </r>
  <r>
    <m/>
    <x v="57"/>
    <x v="32"/>
    <x v="0"/>
    <m/>
    <m/>
    <x v="0"/>
    <m/>
    <x v="2"/>
    <x v="2625"/>
    <s v="Lipcius"/>
    <s v="Andre"/>
    <s v="Tigers"/>
    <s v="3B"/>
    <n v="22"/>
    <n v="1"/>
    <m/>
    <x v="1582"/>
    <x v="545"/>
    <x v="1"/>
    <s v="G"/>
  </r>
  <r>
    <m/>
    <x v="57"/>
    <x v="32"/>
    <x v="0"/>
    <m/>
    <m/>
    <x v="0"/>
    <m/>
    <x v="2"/>
    <x v="2626"/>
    <s v="Baum"/>
    <s v="Tyler"/>
    <s v="Athletics"/>
    <s v="P"/>
    <n v="22"/>
    <n v="1"/>
    <m/>
    <x v="1583"/>
    <x v="545"/>
    <x v="1"/>
    <s v="G"/>
  </r>
  <r>
    <m/>
    <x v="57"/>
    <x v="32"/>
    <x v="0"/>
    <m/>
    <m/>
    <x v="0"/>
    <m/>
    <x v="3"/>
    <x v="2627"/>
    <s v="Capel"/>
    <s v="Conner"/>
    <s v="Cardinals"/>
    <s v="OF"/>
    <n v="23"/>
    <n v="1"/>
    <m/>
    <x v="1584"/>
    <x v="172"/>
    <x v="1"/>
    <s v="G"/>
  </r>
  <r>
    <m/>
    <x v="57"/>
    <x v="32"/>
    <x v="0"/>
    <m/>
    <m/>
    <x v="0"/>
    <m/>
    <x v="2"/>
    <x v="2628"/>
    <s v="Massey"/>
    <s v="Michael"/>
    <s v="Royals"/>
    <s v="2B"/>
    <n v="22"/>
    <n v="1"/>
    <m/>
    <x v="1585"/>
    <x v="545"/>
    <x v="1"/>
    <s v="G"/>
  </r>
  <r>
    <m/>
    <x v="57"/>
    <x v="32"/>
    <x v="0"/>
    <m/>
    <m/>
    <x v="0"/>
    <m/>
    <x v="3"/>
    <x v="2629"/>
    <s v="Arias"/>
    <s v="Diosbel"/>
    <s v="Rangers"/>
    <s v="3B"/>
    <n v="24"/>
    <n v="1"/>
    <m/>
    <x v="1586"/>
    <x v="172"/>
    <x v="1"/>
    <s v="G"/>
  </r>
  <r>
    <m/>
    <x v="57"/>
    <x v="32"/>
    <x v="0"/>
    <m/>
    <m/>
    <x v="0"/>
    <m/>
    <x v="2"/>
    <x v="2630"/>
    <s v="Williamson"/>
    <s v="Brandon"/>
    <s v="Mariners"/>
    <s v="P"/>
    <n v="22"/>
    <n v="1"/>
    <m/>
    <x v="1587"/>
    <x v="545"/>
    <x v="1"/>
    <s v="G"/>
  </r>
  <r>
    <m/>
    <x v="57"/>
    <x v="32"/>
    <x v="0"/>
    <m/>
    <m/>
    <x v="0"/>
    <m/>
    <x v="3"/>
    <x v="2631"/>
    <s v="Downs"/>
    <s v="Jeter"/>
    <s v="Dodgers"/>
    <s v="SS"/>
    <n v="22"/>
    <n v="1"/>
    <m/>
    <x v="735"/>
    <x v="172"/>
    <x v="1"/>
    <s v="G"/>
  </r>
  <r>
    <m/>
    <x v="57"/>
    <x v="32"/>
    <x v="0"/>
    <m/>
    <m/>
    <x v="0"/>
    <m/>
    <x v="2"/>
    <x v="2632"/>
    <s v="Kirby"/>
    <s v="George"/>
    <s v="Mariners"/>
    <s v="P"/>
    <n v="22"/>
    <n v="1"/>
    <m/>
    <x v="1588"/>
    <x v="545"/>
    <x v="1"/>
    <s v="G"/>
  </r>
  <r>
    <m/>
    <x v="57"/>
    <x v="32"/>
    <x v="0"/>
    <m/>
    <m/>
    <x v="0"/>
    <m/>
    <x v="2"/>
    <x v="2633"/>
    <s v="Stinson"/>
    <s v="Graeme"/>
    <s v="Rays"/>
    <s v="P"/>
    <n v="23"/>
    <n v="1"/>
    <m/>
    <x v="1589"/>
    <x v="545"/>
    <x v="1"/>
    <s v="G"/>
  </r>
  <r>
    <m/>
    <x v="57"/>
    <x v="32"/>
    <x v="0"/>
    <m/>
    <m/>
    <x v="0"/>
    <m/>
    <x v="3"/>
    <x v="2634"/>
    <s v="Rooker"/>
    <s v="Brent"/>
    <s v="Twins"/>
    <s v="OF"/>
    <n v="26"/>
    <n v="1"/>
    <m/>
    <x v="831"/>
    <x v="172"/>
    <x v="1"/>
    <s v="G"/>
  </r>
  <r>
    <m/>
    <x v="57"/>
    <x v="32"/>
    <x v="0"/>
    <m/>
    <m/>
    <x v="0"/>
    <m/>
    <x v="2"/>
    <x v="2635"/>
    <s v="Yang"/>
    <s v="Eric"/>
    <s v="Reds"/>
    <s v="C"/>
    <n v="22"/>
    <n v="1"/>
    <m/>
    <x v="1590"/>
    <x v="545"/>
    <x v="1"/>
    <s v="G"/>
  </r>
  <r>
    <m/>
    <x v="57"/>
    <x v="32"/>
    <x v="0"/>
    <m/>
    <m/>
    <x v="0"/>
    <m/>
    <x v="2"/>
    <x v="2636"/>
    <s v="Wolf"/>
    <s v="Josh"/>
    <s v="Mets"/>
    <s v="P"/>
    <n v="20"/>
    <n v="1"/>
    <m/>
    <x v="1591"/>
    <x v="545"/>
    <x v="1"/>
    <s v="G"/>
  </r>
  <r>
    <m/>
    <x v="57"/>
    <x v="32"/>
    <x v="0"/>
    <m/>
    <m/>
    <x v="0"/>
    <m/>
    <x v="2"/>
    <x v="2637"/>
    <s v="Schultz"/>
    <s v="Andrew"/>
    <s v="Phillies"/>
    <s v="P"/>
    <n v="23"/>
    <n v="1"/>
    <m/>
    <x v="1592"/>
    <x v="545"/>
    <x v="1"/>
    <s v="G"/>
  </r>
  <r>
    <m/>
    <x v="57"/>
    <x v="32"/>
    <x v="0"/>
    <m/>
    <m/>
    <x v="0"/>
    <m/>
    <x v="3"/>
    <x v="2638"/>
    <s v="Rodriguez"/>
    <s v="Grayson"/>
    <s v="Orioles"/>
    <s v="P"/>
    <n v="21"/>
    <n v="1"/>
    <m/>
    <x v="1208"/>
    <x v="172"/>
    <x v="1"/>
    <s v="G"/>
  </r>
  <r>
    <m/>
    <x v="57"/>
    <x v="32"/>
    <x v="0"/>
    <m/>
    <m/>
    <x v="0"/>
    <m/>
    <x v="3"/>
    <x v="2639"/>
    <s v="Melendez"/>
    <s v="MJ"/>
    <s v="Royals"/>
    <s v="C"/>
    <n v="22"/>
    <n v="1"/>
    <m/>
    <x v="868"/>
    <x v="172"/>
    <x v="1"/>
    <s v="G"/>
  </r>
  <r>
    <m/>
    <x v="57"/>
    <x v="32"/>
    <x v="0"/>
    <m/>
    <m/>
    <x v="0"/>
    <m/>
    <x v="2"/>
    <x v="2640"/>
    <s v="Packard"/>
    <s v="Bryant"/>
    <s v="Tigers"/>
    <s v="OF"/>
    <n v="23"/>
    <n v="1"/>
    <m/>
    <x v="1593"/>
    <x v="545"/>
    <x v="1"/>
    <s v="G"/>
  </r>
  <r>
    <m/>
    <x v="57"/>
    <x v="32"/>
    <x v="0"/>
    <m/>
    <m/>
    <x v="0"/>
    <m/>
    <x v="3"/>
    <x v="2641"/>
    <s v="Ademan"/>
    <s v="Aramis"/>
    <s v="Cubs"/>
    <s v="SS"/>
    <n v="22"/>
    <n v="1"/>
    <m/>
    <x v="1207"/>
    <x v="172"/>
    <x v="1"/>
    <s v="G"/>
  </r>
  <r>
    <m/>
    <x v="57"/>
    <x v="32"/>
    <x v="0"/>
    <m/>
    <m/>
    <x v="0"/>
    <m/>
    <x v="2"/>
    <x v="2642"/>
    <s v="Carroll"/>
    <s v="Corbin"/>
    <s v="DiamondBacks"/>
    <s v="OF"/>
    <n v="20"/>
    <n v="1"/>
    <m/>
    <x v="1594"/>
    <x v="545"/>
    <x v="1"/>
    <s v="G"/>
  </r>
  <r>
    <m/>
    <x v="57"/>
    <x v="32"/>
    <x v="0"/>
    <m/>
    <m/>
    <x v="0"/>
    <m/>
    <x v="2"/>
    <x v="2643"/>
    <s v="McCann"/>
    <s v="Kyle"/>
    <s v="Athletics"/>
    <s v="C"/>
    <n v="23"/>
    <n v="1"/>
    <m/>
    <x v="1595"/>
    <x v="545"/>
    <x v="1"/>
    <s v="G"/>
  </r>
  <r>
    <m/>
    <x v="57"/>
    <x v="32"/>
    <x v="0"/>
    <m/>
    <m/>
    <x v="0"/>
    <m/>
    <x v="3"/>
    <x v="2644"/>
    <s v="Liberatore"/>
    <s v="Matthew"/>
    <s v="Rays"/>
    <s v="P"/>
    <n v="21"/>
    <n v="1"/>
    <m/>
    <x v="1175"/>
    <x v="172"/>
    <x v="1"/>
    <s v="G"/>
  </r>
  <r>
    <m/>
    <x v="57"/>
    <x v="32"/>
    <x v="0"/>
    <m/>
    <m/>
    <x v="0"/>
    <m/>
    <x v="2"/>
    <x v="2645"/>
    <s v="Philip"/>
    <s v="Beau"/>
    <s v="Braves"/>
    <s v="SS"/>
    <n v="22"/>
    <n v="1"/>
    <m/>
    <x v="1596"/>
    <x v="545"/>
    <x v="1"/>
    <s v="G"/>
  </r>
  <r>
    <m/>
    <x v="57"/>
    <x v="32"/>
    <x v="0"/>
    <m/>
    <m/>
    <x v="0"/>
    <m/>
    <x v="2"/>
    <x v="2646"/>
    <s v="Schunk"/>
    <s v="Aaron"/>
    <s v="Rockies"/>
    <s v="3B"/>
    <n v="23"/>
    <n v="1"/>
    <m/>
    <x v="1597"/>
    <x v="545"/>
    <x v="1"/>
    <s v="G"/>
  </r>
  <r>
    <m/>
    <x v="57"/>
    <x v="32"/>
    <x v="0"/>
    <m/>
    <m/>
    <x v="0"/>
    <m/>
    <x v="3"/>
    <x v="2647"/>
    <s v="Turang"/>
    <s v="Brice"/>
    <s v="Brewers"/>
    <s v="SS"/>
    <n v="21"/>
    <n v="1"/>
    <m/>
    <x v="1160"/>
    <x v="172"/>
    <x v="1"/>
    <s v="G"/>
  </r>
  <r>
    <m/>
    <x v="57"/>
    <x v="32"/>
    <x v="0"/>
    <m/>
    <m/>
    <x v="0"/>
    <m/>
    <x v="2"/>
    <x v="2648"/>
    <s v="Hinds"/>
    <s v="Rece"/>
    <s v="Reds"/>
    <s v="SS"/>
    <n v="20"/>
    <n v="1"/>
    <m/>
    <x v="1598"/>
    <x v="545"/>
    <x v="1"/>
    <s v="G"/>
  </r>
  <r>
    <m/>
    <x v="57"/>
    <x v="32"/>
    <x v="0"/>
    <m/>
    <m/>
    <x v="0"/>
    <m/>
    <x v="2"/>
    <x v="2649"/>
    <s v="Lewis"/>
    <s v="Jimmy"/>
    <s v="Dodgers"/>
    <s v="P"/>
    <n v="20"/>
    <n v="1"/>
    <m/>
    <x v="1599"/>
    <x v="545"/>
    <x v="1"/>
    <s v="G"/>
  </r>
  <r>
    <m/>
    <x v="57"/>
    <x v="32"/>
    <x v="0"/>
    <m/>
    <m/>
    <x v="0"/>
    <m/>
    <x v="2"/>
    <x v="2650"/>
    <s v="Robertson"/>
    <s v="Will"/>
    <s v="Blue Jays"/>
    <s v="OF"/>
    <n v="23"/>
    <n v="1"/>
    <m/>
    <x v="1600"/>
    <x v="545"/>
    <x v="1"/>
    <s v="G"/>
  </r>
  <r>
    <m/>
    <x v="57"/>
    <x v="32"/>
    <x v="0"/>
    <m/>
    <m/>
    <x v="0"/>
    <m/>
    <x v="3"/>
    <x v="2651"/>
    <s v="Bart"/>
    <s v="Joey"/>
    <s v="Giants"/>
    <s v="C"/>
    <n v="24"/>
    <n v="1"/>
    <m/>
    <x v="1471"/>
    <x v="172"/>
    <x v="1"/>
    <s v="G"/>
  </r>
  <r>
    <m/>
    <x v="57"/>
    <x v="32"/>
    <x v="0"/>
    <m/>
    <m/>
    <x v="0"/>
    <m/>
    <x v="3"/>
    <x v="2652"/>
    <s v="Amaya"/>
    <s v="Miguel"/>
    <s v="Cubs"/>
    <s v="C"/>
    <n v="21"/>
    <n v="1"/>
    <m/>
    <x v="1438"/>
    <x v="172"/>
    <x v="1"/>
    <s v="G"/>
  </r>
  <r>
    <m/>
    <x v="57"/>
    <x v="32"/>
    <x v="0"/>
    <m/>
    <m/>
    <x v="0"/>
    <m/>
    <x v="3"/>
    <x v="2653"/>
    <s v="Ornelas"/>
    <s v="Jonathan"/>
    <s v="Rangers"/>
    <s v="3B"/>
    <n v="20"/>
    <n v="1"/>
    <m/>
    <x v="1174"/>
    <x v="172"/>
    <x v="1"/>
    <s v="G"/>
  </r>
  <r>
    <m/>
    <x v="57"/>
    <x v="32"/>
    <x v="0"/>
    <m/>
    <m/>
    <x v="0"/>
    <m/>
    <x v="3"/>
    <x v="2654"/>
    <s v="Fernandez"/>
    <s v="Vince"/>
    <s v="Rockies"/>
    <s v="OF"/>
    <n v="25"/>
    <n v="1"/>
    <m/>
    <x v="1601"/>
    <x v="172"/>
    <x v="1"/>
    <s v="G"/>
  </r>
  <r>
    <m/>
    <x v="57"/>
    <x v="32"/>
    <x v="0"/>
    <m/>
    <m/>
    <x v="0"/>
    <m/>
    <x v="2"/>
    <x v="2655"/>
    <s v="Gambrell"/>
    <s v="Grant"/>
    <s v="Royals"/>
    <s v="P"/>
    <n v="23"/>
    <n v="1"/>
    <m/>
    <x v="1602"/>
    <x v="545"/>
    <x v="1"/>
    <s v="G"/>
  </r>
  <r>
    <m/>
    <x v="57"/>
    <x v="32"/>
    <x v="0"/>
    <m/>
    <m/>
    <x v="0"/>
    <m/>
    <x v="2"/>
    <x v="2656"/>
    <s v="Lugo"/>
    <s v="Matthew"/>
    <s v="Red Sox"/>
    <s v="SS"/>
    <n v="19"/>
    <n v="1"/>
    <m/>
    <x v="1603"/>
    <x v="545"/>
    <x v="1"/>
    <s v="G"/>
  </r>
  <r>
    <m/>
    <x v="57"/>
    <x v="32"/>
    <x v="0"/>
    <m/>
    <m/>
    <x v="0"/>
    <m/>
    <x v="2"/>
    <x v="2657"/>
    <s v="Lee"/>
    <s v="Korey"/>
    <s v="Rangers"/>
    <s v="C"/>
    <n v="22"/>
    <n v="1"/>
    <m/>
    <x v="1604"/>
    <x v="545"/>
    <x v="1"/>
    <s v="G"/>
  </r>
  <r>
    <m/>
    <x v="57"/>
    <x v="32"/>
    <x v="0"/>
    <m/>
    <m/>
    <x v="0"/>
    <m/>
    <x v="2"/>
    <x v="2658"/>
    <s v="Nunez"/>
    <s v="Nasim"/>
    <s v="Marlins"/>
    <s v="SS"/>
    <n v="20"/>
    <n v="1"/>
    <m/>
    <x v="1605"/>
    <x v="545"/>
    <x v="1"/>
    <s v="G"/>
  </r>
  <r>
    <m/>
    <x v="57"/>
    <x v="32"/>
    <x v="0"/>
    <m/>
    <m/>
    <x v="0"/>
    <m/>
    <x v="3"/>
    <x v="2659"/>
    <s v="Reyes"/>
    <s v="Denyi"/>
    <s v="Red Sox"/>
    <s v="P"/>
    <n v="24"/>
    <n v="1"/>
    <m/>
    <x v="1606"/>
    <x v="172"/>
    <x v="1"/>
    <s v="G"/>
  </r>
  <r>
    <m/>
    <x v="57"/>
    <x v="32"/>
    <x v="0"/>
    <m/>
    <m/>
    <x v="0"/>
    <m/>
    <x v="3"/>
    <x v="2660"/>
    <s v="Gomez"/>
    <s v="Moises"/>
    <s v="Rays"/>
    <s v="OF"/>
    <n v="22"/>
    <n v="1"/>
    <m/>
    <x v="1607"/>
    <x v="172"/>
    <x v="1"/>
    <s v="G"/>
  </r>
  <r>
    <m/>
    <x v="57"/>
    <x v="32"/>
    <x v="0"/>
    <m/>
    <m/>
    <x v="0"/>
    <m/>
    <x v="2"/>
    <x v="2661"/>
    <s v="Rave"/>
    <s v="John"/>
    <s v="Royals"/>
    <s v="OF"/>
    <n v="23"/>
    <n v="1"/>
    <m/>
    <x v="1608"/>
    <x v="545"/>
    <x v="1"/>
    <s v="G"/>
  </r>
  <r>
    <m/>
    <x v="57"/>
    <x v="32"/>
    <x v="0"/>
    <m/>
    <m/>
    <x v="0"/>
    <m/>
    <x v="2"/>
    <x v="2662"/>
    <s v="Kessinger"/>
    <s v="Grae"/>
    <s v="Rangers"/>
    <s v="SS"/>
    <n v="23"/>
    <n v="1"/>
    <m/>
    <x v="1609"/>
    <x v="545"/>
    <x v="1"/>
    <s v="G"/>
  </r>
  <r>
    <m/>
    <x v="57"/>
    <x v="32"/>
    <x v="0"/>
    <m/>
    <m/>
    <x v="0"/>
    <m/>
    <x v="3"/>
    <x v="2663"/>
    <s v="Gilliam"/>
    <s v="Isiah"/>
    <s v="Yankees"/>
    <s v="OF"/>
    <n v="24"/>
    <n v="1"/>
    <m/>
    <x v="1610"/>
    <x v="172"/>
    <x v="1"/>
    <s v="G"/>
  </r>
  <r>
    <m/>
    <x v="57"/>
    <x v="32"/>
    <x v="0"/>
    <m/>
    <m/>
    <x v="0"/>
    <m/>
    <x v="2"/>
    <x v="2664"/>
    <s v="Nelson"/>
    <s v="Ryne"/>
    <s v="DiamondBacks"/>
    <s v="P"/>
    <n v="22"/>
    <n v="1"/>
    <m/>
    <x v="1611"/>
    <x v="545"/>
    <x v="1"/>
    <s v="G"/>
  </r>
  <r>
    <m/>
    <x v="57"/>
    <x v="32"/>
    <x v="0"/>
    <m/>
    <m/>
    <x v="0"/>
    <m/>
    <x v="2"/>
    <x v="2665"/>
    <s v="Garcia"/>
    <s v="Ryan"/>
    <s v="Rangers"/>
    <s v="P"/>
    <n v="22"/>
    <n v="1"/>
    <m/>
    <x v="1612"/>
    <x v="545"/>
    <x v="1"/>
    <s v="G"/>
  </r>
  <r>
    <m/>
    <x v="57"/>
    <x v="32"/>
    <x v="0"/>
    <m/>
    <m/>
    <x v="0"/>
    <m/>
    <x v="2"/>
    <x v="2666"/>
    <s v="Canterino"/>
    <s v="Matt"/>
    <s v="Twins"/>
    <s v="P"/>
    <n v="23"/>
    <n v="1"/>
    <m/>
    <x v="1613"/>
    <x v="545"/>
    <x v="1"/>
    <s v="G"/>
  </r>
  <r>
    <m/>
    <x v="57"/>
    <x v="32"/>
    <x v="0"/>
    <m/>
    <m/>
    <x v="0"/>
    <m/>
    <x v="2"/>
    <x v="2667"/>
    <s v="Bleday"/>
    <s v="JJ"/>
    <s v="Marlins"/>
    <s v="OF"/>
    <n v="23"/>
    <n v="1"/>
    <n v="1"/>
    <x v="1614"/>
    <x v="545"/>
    <x v="1"/>
    <s v="E $1"/>
  </r>
  <r>
    <m/>
    <x v="57"/>
    <x v="32"/>
    <x v="0"/>
    <m/>
    <m/>
    <x v="0"/>
    <m/>
    <x v="3"/>
    <x v="2668"/>
    <s v="Costello"/>
    <s v="Ryan"/>
    <s v="Twins"/>
    <s v="1B"/>
    <n v="24"/>
    <n v="1"/>
    <m/>
    <x v="1489"/>
    <x v="172"/>
    <x v="1"/>
    <s v="G"/>
  </r>
  <r>
    <m/>
    <x v="57"/>
    <x v="32"/>
    <x v="0"/>
    <m/>
    <m/>
    <x v="0"/>
    <m/>
    <x v="2"/>
    <x v="2669"/>
    <s v="Fitzgerald"/>
    <s v="Tyler"/>
    <s v="Giants"/>
    <s v="SS"/>
    <n v="23"/>
    <n v="1"/>
    <m/>
    <x v="1615"/>
    <x v="545"/>
    <x v="1"/>
    <s v="G"/>
  </r>
  <r>
    <m/>
    <x v="57"/>
    <x v="32"/>
    <x v="0"/>
    <m/>
    <m/>
    <x v="0"/>
    <m/>
    <x v="2"/>
    <x v="2670"/>
    <s v="Steer"/>
    <s v="Spencer"/>
    <s v="Twins"/>
    <s v="SS"/>
    <n v="23"/>
    <n v="1"/>
    <m/>
    <x v="1616"/>
    <x v="545"/>
    <x v="1"/>
    <s v="G"/>
  </r>
  <r>
    <m/>
    <x v="57"/>
    <x v="32"/>
    <x v="0"/>
    <m/>
    <m/>
    <x v="0"/>
    <m/>
    <x v="3"/>
    <x v="2671"/>
    <s v="Devers"/>
    <s v="Jose"/>
    <s v="Yankees"/>
    <s v="SS"/>
    <n v="21"/>
    <n v="1"/>
    <m/>
    <x v="1617"/>
    <x v="172"/>
    <x v="1"/>
    <s v="G"/>
  </r>
  <r>
    <m/>
    <x v="57"/>
    <x v="32"/>
    <x v="0"/>
    <m/>
    <m/>
    <x v="0"/>
    <m/>
    <x v="3"/>
    <x v="2672"/>
    <s v="Alexander"/>
    <s v="Blaze"/>
    <s v="DiamondBacks"/>
    <s v="SS"/>
    <n v="21"/>
    <n v="1"/>
    <m/>
    <x v="1472"/>
    <x v="172"/>
    <x v="1"/>
    <s v="G"/>
  </r>
  <r>
    <m/>
    <x v="57"/>
    <x v="32"/>
    <x v="0"/>
    <m/>
    <m/>
    <x v="0"/>
    <m/>
    <x v="2"/>
    <x v="2673"/>
    <s v="Doxakis"/>
    <s v="John"/>
    <s v="Rays"/>
    <s v="P"/>
    <n v="22"/>
    <n v="1"/>
    <m/>
    <x v="1618"/>
    <x v="545"/>
    <x v="1"/>
    <s v="G"/>
  </r>
  <r>
    <m/>
    <x v="57"/>
    <x v="32"/>
    <x v="0"/>
    <m/>
    <m/>
    <x v="0"/>
    <m/>
    <x v="2"/>
    <x v="2674"/>
    <s v="Smith"/>
    <s v="Armani"/>
    <s v="Giants"/>
    <s v="OF"/>
    <n v="22"/>
    <n v="1"/>
    <m/>
    <x v="1619"/>
    <x v="545"/>
    <x v="1"/>
    <s v="G"/>
  </r>
  <r>
    <m/>
    <x v="57"/>
    <x v="32"/>
    <x v="0"/>
    <m/>
    <m/>
    <x v="0"/>
    <m/>
    <x v="3"/>
    <x v="2675"/>
    <s v="Adams"/>
    <s v="Jordyn"/>
    <s v="Angels"/>
    <s v="OF"/>
    <n v="21"/>
    <n v="1"/>
    <m/>
    <x v="1217"/>
    <x v="172"/>
    <x v="1"/>
    <s v="G"/>
  </r>
  <r>
    <m/>
    <x v="57"/>
    <x v="32"/>
    <x v="0"/>
    <m/>
    <m/>
    <x v="0"/>
    <m/>
    <x v="3"/>
    <x v="2676"/>
    <s v="Hjelle"/>
    <s v="Sean"/>
    <s v="Giants"/>
    <s v="P"/>
    <n v="23"/>
    <n v="1"/>
    <m/>
    <x v="1251"/>
    <x v="172"/>
    <x v="1"/>
    <s v="G"/>
  </r>
  <r>
    <m/>
    <x v="57"/>
    <x v="32"/>
    <x v="0"/>
    <m/>
    <m/>
    <x v="0"/>
    <m/>
    <x v="3"/>
    <x v="2677"/>
    <s v="Javier"/>
    <s v="Cristian"/>
    <s v="Rangers"/>
    <s v="P"/>
    <n v="23"/>
    <n v="1"/>
    <m/>
    <x v="1468"/>
    <x v="172"/>
    <x v="1"/>
    <s v="G"/>
  </r>
  <r>
    <m/>
    <x v="57"/>
    <x v="32"/>
    <x v="0"/>
    <m/>
    <m/>
    <x v="0"/>
    <m/>
    <x v="2"/>
    <x v="2678"/>
    <s v="Triolo"/>
    <s v="Jared"/>
    <s v="Pirates"/>
    <s v="3B"/>
    <n v="22"/>
    <n v="1"/>
    <m/>
    <x v="1620"/>
    <x v="545"/>
    <x v="1"/>
    <s v="G"/>
  </r>
  <r>
    <m/>
    <x v="57"/>
    <x v="32"/>
    <x v="0"/>
    <m/>
    <m/>
    <x v="0"/>
    <m/>
    <x v="3"/>
    <x v="2679"/>
    <s v="Bohm"/>
    <s v="Alec"/>
    <s v="Phillies"/>
    <s v="3B"/>
    <n v="24"/>
    <n v="1"/>
    <n v="0.5"/>
    <x v="1170"/>
    <x v="172"/>
    <x v="1"/>
    <s v="F $.25"/>
  </r>
  <r>
    <m/>
    <x v="57"/>
    <x v="32"/>
    <x v="0"/>
    <m/>
    <m/>
    <x v="0"/>
    <m/>
    <x v="3"/>
    <x v="2680"/>
    <s v="Jones"/>
    <s v="Jahmai"/>
    <s v="Angels"/>
    <s v="2B"/>
    <n v="23"/>
    <n v="1"/>
    <m/>
    <x v="779"/>
    <x v="172"/>
    <x v="1"/>
    <s v="G"/>
  </r>
  <r>
    <m/>
    <x v="57"/>
    <x v="32"/>
    <x v="0"/>
    <m/>
    <m/>
    <x v="0"/>
    <m/>
    <x v="3"/>
    <x v="2681"/>
    <s v="Garcia"/>
    <s v="Deivi"/>
    <s v="Yankees"/>
    <s v="P"/>
    <n v="21"/>
    <n v="1"/>
    <m/>
    <x v="1621"/>
    <x v="172"/>
    <x v="1"/>
    <s v="G"/>
  </r>
  <r>
    <m/>
    <x v="57"/>
    <x v="32"/>
    <x v="0"/>
    <m/>
    <m/>
    <x v="0"/>
    <m/>
    <x v="2"/>
    <x v="2682"/>
    <s v="Malone"/>
    <s v="Brennan"/>
    <s v="DiamondBacks"/>
    <s v="P"/>
    <n v="20"/>
    <n v="1"/>
    <m/>
    <x v="1622"/>
    <x v="545"/>
    <x v="1"/>
    <s v="G"/>
  </r>
  <r>
    <m/>
    <x v="57"/>
    <x v="32"/>
    <x v="0"/>
    <m/>
    <m/>
    <x v="0"/>
    <m/>
    <x v="2"/>
    <x v="2683"/>
    <s v="Cannon"/>
    <s v="Cameron"/>
    <s v="Red Sox"/>
    <s v="SS"/>
    <n v="23"/>
    <n v="1"/>
    <m/>
    <x v="1623"/>
    <x v="545"/>
    <x v="1"/>
    <s v="G"/>
  </r>
  <r>
    <m/>
    <x v="57"/>
    <x v="32"/>
    <x v="0"/>
    <m/>
    <m/>
    <x v="0"/>
    <m/>
    <x v="2"/>
    <x v="2684"/>
    <s v="Hill Jr."/>
    <s v="Glenallen"/>
    <s v="DiamondBacks"/>
    <s v="SS"/>
    <n v="20"/>
    <n v="1"/>
    <m/>
    <x v="1624"/>
    <x v="545"/>
    <x v="1"/>
    <s v="G"/>
  </r>
  <r>
    <m/>
    <x v="57"/>
    <x v="32"/>
    <x v="0"/>
    <m/>
    <m/>
    <x v="0"/>
    <m/>
    <x v="2"/>
    <x v="2685"/>
    <s v="Edwards"/>
    <s v="Evan"/>
    <s v="Marlins"/>
    <s v="1B"/>
    <n v="23"/>
    <n v="1"/>
    <m/>
    <x v="1625"/>
    <x v="545"/>
    <x v="1"/>
    <s v="G"/>
  </r>
  <r>
    <m/>
    <x v="57"/>
    <x v="32"/>
    <x v="0"/>
    <m/>
    <m/>
    <x v="0"/>
    <m/>
    <x v="3"/>
    <x v="2686"/>
    <s v="Newton"/>
    <s v="Shervyen"/>
    <s v="Mets"/>
    <s v="SS"/>
    <n v="21"/>
    <n v="1"/>
    <m/>
    <x v="1626"/>
    <x v="172"/>
    <x v="1"/>
    <s v="G"/>
  </r>
  <r>
    <m/>
    <x v="57"/>
    <x v="32"/>
    <x v="0"/>
    <m/>
    <m/>
    <x v="0"/>
    <m/>
    <x v="3"/>
    <x v="2687"/>
    <s v="Swaggerty"/>
    <s v="Travis"/>
    <s v="Pirates"/>
    <s v="OF"/>
    <n v="23"/>
    <n v="1"/>
    <m/>
    <x v="1287"/>
    <x v="172"/>
    <x v="1"/>
    <s v="G"/>
  </r>
  <r>
    <m/>
    <x v="57"/>
    <x v="32"/>
    <x v="0"/>
    <m/>
    <m/>
    <x v="0"/>
    <m/>
    <x v="3"/>
    <x v="2688"/>
    <s v="Seigler"/>
    <s v="Anthony"/>
    <s v="Yankees"/>
    <s v="C"/>
    <n v="21"/>
    <n v="1"/>
    <m/>
    <x v="1202"/>
    <x v="172"/>
    <x v="1"/>
    <s v="G"/>
  </r>
  <r>
    <m/>
    <x v="57"/>
    <x v="32"/>
    <x v="0"/>
    <m/>
    <m/>
    <x v="0"/>
    <m/>
    <x v="3"/>
    <x v="2689"/>
    <s v="White"/>
    <s v="Evan"/>
    <s v="Mariners"/>
    <s v="1B"/>
    <n v="24"/>
    <n v="1"/>
    <m/>
    <x v="874"/>
    <x v="172"/>
    <x v="1"/>
    <s v="G"/>
  </r>
  <r>
    <m/>
    <x v="57"/>
    <x v="32"/>
    <x v="0"/>
    <m/>
    <m/>
    <x v="0"/>
    <m/>
    <x v="3"/>
    <x v="2690"/>
    <s v="Baker"/>
    <s v="Luken"/>
    <s v="Cardinals"/>
    <s v="1B"/>
    <n v="23"/>
    <n v="1"/>
    <m/>
    <x v="1232"/>
    <x v="172"/>
    <x v="1"/>
    <s v="G"/>
  </r>
  <r>
    <m/>
    <x v="57"/>
    <x v="32"/>
    <x v="0"/>
    <m/>
    <m/>
    <x v="0"/>
    <m/>
    <x v="2"/>
    <x v="2691"/>
    <s v="Fletcher"/>
    <s v="Trejyn"/>
    <s v="Cardinals"/>
    <s v="OF"/>
    <n v="19"/>
    <n v="1"/>
    <m/>
    <x v="1627"/>
    <x v="545"/>
    <x v="1"/>
    <s v="G"/>
  </r>
  <r>
    <m/>
    <x v="57"/>
    <x v="32"/>
    <x v="0"/>
    <m/>
    <m/>
    <x v="0"/>
    <m/>
    <x v="2"/>
    <x v="2692"/>
    <s v="Brickhouse"/>
    <s v="Spencer"/>
    <s v="DiamondBacks"/>
    <s v="1B"/>
    <n v="22"/>
    <n v="1"/>
    <m/>
    <x v="1628"/>
    <x v="545"/>
    <x v="1"/>
    <s v="G"/>
  </r>
  <r>
    <m/>
    <x v="57"/>
    <x v="32"/>
    <x v="0"/>
    <m/>
    <m/>
    <x v="0"/>
    <m/>
    <x v="3"/>
    <x v="2693"/>
    <s v="Varsho"/>
    <s v="Daulton"/>
    <s v="DiamondBacks"/>
    <s v="C"/>
    <n v="24"/>
    <n v="1"/>
    <m/>
    <x v="743"/>
    <x v="172"/>
    <x v="1"/>
    <s v="G"/>
  </r>
  <r>
    <m/>
    <x v="57"/>
    <x v="32"/>
    <x v="0"/>
    <m/>
    <m/>
    <x v="0"/>
    <m/>
    <x v="2"/>
    <x v="2694"/>
    <s v="Wesneski"/>
    <s v="Hayden"/>
    <s v="Yankees"/>
    <s v="P"/>
    <n v="23"/>
    <n v="1"/>
    <m/>
    <x v="1629"/>
    <x v="545"/>
    <x v="1"/>
    <s v="G"/>
  </r>
  <r>
    <m/>
    <x v="57"/>
    <x v="32"/>
    <x v="0"/>
    <m/>
    <m/>
    <x v="0"/>
    <m/>
    <x v="2"/>
    <x v="2695"/>
    <s v="Strumpf"/>
    <s v="Chase"/>
    <s v="Cubs"/>
    <s v="2B"/>
    <n v="22"/>
    <n v="1"/>
    <m/>
    <x v="1630"/>
    <x v="545"/>
    <x v="1"/>
    <s v="G"/>
  </r>
  <r>
    <m/>
    <x v="57"/>
    <x v="32"/>
    <x v="0"/>
    <m/>
    <m/>
    <x v="0"/>
    <m/>
    <x v="3"/>
    <x v="2696"/>
    <s v="Gilbert"/>
    <s v="Logan"/>
    <s v="Mariners"/>
    <s v="P"/>
    <n v="23"/>
    <n v="1"/>
    <m/>
    <x v="1200"/>
    <x v="172"/>
    <x v="1"/>
    <s v="G"/>
  </r>
  <r>
    <m/>
    <x v="57"/>
    <x v="32"/>
    <x v="0"/>
    <m/>
    <m/>
    <x v="0"/>
    <m/>
    <x v="2"/>
    <x v="2697"/>
    <s v="Mears"/>
    <s v="Joshua"/>
    <s v="Padres"/>
    <s v="OF"/>
    <n v="19"/>
    <n v="1"/>
    <m/>
    <x v="1631"/>
    <x v="545"/>
    <x v="1"/>
    <s v="G"/>
  </r>
  <r>
    <m/>
    <x v="57"/>
    <x v="32"/>
    <x v="0"/>
    <m/>
    <m/>
    <x v="0"/>
    <m/>
    <x v="3"/>
    <x v="2698"/>
    <s v="Vierling"/>
    <s v="Matt"/>
    <s v="Phillies"/>
    <s v="OF"/>
    <n v="24"/>
    <n v="1"/>
    <m/>
    <x v="1153"/>
    <x v="172"/>
    <x v="1"/>
    <s v="G"/>
  </r>
  <r>
    <m/>
    <x v="57"/>
    <x v="32"/>
    <x v="0"/>
    <m/>
    <m/>
    <x v="0"/>
    <m/>
    <x v="2"/>
    <x v="2699"/>
    <s v="Wilson"/>
    <s v="Will"/>
    <s v="Angels"/>
    <s v="SS"/>
    <n v="22"/>
    <n v="1"/>
    <m/>
    <x v="1632"/>
    <x v="545"/>
    <x v="1"/>
    <s v="G"/>
  </r>
  <r>
    <m/>
    <x v="57"/>
    <x v="32"/>
    <x v="0"/>
    <m/>
    <m/>
    <x v="0"/>
    <m/>
    <x v="2"/>
    <x v="2700"/>
    <s v="Driscoll"/>
    <s v="Logan"/>
    <s v="Padres"/>
    <s v="C"/>
    <n v="23"/>
    <n v="1"/>
    <m/>
    <x v="1633"/>
    <x v="545"/>
    <x v="1"/>
    <s v="G"/>
  </r>
  <r>
    <m/>
    <x v="57"/>
    <x v="32"/>
    <x v="0"/>
    <m/>
    <m/>
    <x v="0"/>
    <m/>
    <x v="3"/>
    <x v="2701"/>
    <s v="Freeman"/>
    <s v="Tyler"/>
    <s v="Indians"/>
    <s v="SS"/>
    <n v="21"/>
    <n v="1"/>
    <m/>
    <x v="761"/>
    <x v="172"/>
    <x v="1"/>
    <s v="G"/>
  </r>
  <r>
    <m/>
    <x v="57"/>
    <x v="32"/>
    <x v="0"/>
    <m/>
    <m/>
    <x v="0"/>
    <m/>
    <x v="3"/>
    <x v="2702"/>
    <s v="Anderson"/>
    <s v="Ian"/>
    <s v="Braves"/>
    <s v="P"/>
    <n v="22"/>
    <n v="1"/>
    <m/>
    <x v="857"/>
    <x v="172"/>
    <x v="1"/>
    <s v="G"/>
  </r>
  <r>
    <m/>
    <x v="57"/>
    <x v="32"/>
    <x v="0"/>
    <m/>
    <m/>
    <x v="0"/>
    <m/>
    <x v="3"/>
    <x v="2703"/>
    <s v="Miller"/>
    <s v="Owen"/>
    <s v="Padres"/>
    <s v="SS"/>
    <n v="24"/>
    <n v="1"/>
    <m/>
    <x v="1634"/>
    <x v="172"/>
    <x v="1"/>
    <s v="G"/>
  </r>
  <r>
    <m/>
    <x v="57"/>
    <x v="32"/>
    <x v="0"/>
    <m/>
    <m/>
    <x v="0"/>
    <m/>
    <x v="2"/>
    <x v="2704"/>
    <s v="Hoese"/>
    <s v="Kody"/>
    <s v="Dodgers"/>
    <s v="3B"/>
    <n v="23"/>
    <n v="1"/>
    <m/>
    <x v="1635"/>
    <x v="545"/>
    <x v="1"/>
    <s v="G"/>
  </r>
  <r>
    <m/>
    <x v="57"/>
    <x v="32"/>
    <x v="0"/>
    <m/>
    <m/>
    <x v="0"/>
    <m/>
    <x v="3"/>
    <x v="2705"/>
    <s v="Lavigne"/>
    <s v="Grant"/>
    <s v="Rockies"/>
    <s v="1B"/>
    <n v="21"/>
    <n v="1"/>
    <m/>
    <x v="1280"/>
    <x v="172"/>
    <x v="1"/>
    <s v="G"/>
  </r>
  <r>
    <m/>
    <x v="57"/>
    <x v="32"/>
    <x v="0"/>
    <m/>
    <m/>
    <x v="0"/>
    <m/>
    <x v="2"/>
    <x v="2706"/>
    <s v="Lodolo"/>
    <s v="Nick"/>
    <s v="Reds"/>
    <s v="P"/>
    <n v="22"/>
    <n v="1"/>
    <n v="0.5"/>
    <x v="1636"/>
    <x v="545"/>
    <x v="1"/>
    <s v="F $.25"/>
  </r>
  <r>
    <m/>
    <x v="57"/>
    <x v="32"/>
    <x v="0"/>
    <m/>
    <m/>
    <x v="0"/>
    <m/>
    <x v="3"/>
    <x v="2707"/>
    <s v="Schmidt"/>
    <s v="Clarke"/>
    <s v="Yankees"/>
    <s v="P"/>
    <n v="24"/>
    <n v="1"/>
    <m/>
    <x v="892"/>
    <x v="172"/>
    <x v="1"/>
    <s v="G"/>
  </r>
  <r>
    <m/>
    <x v="57"/>
    <x v="32"/>
    <x v="0"/>
    <m/>
    <m/>
    <x v="0"/>
    <m/>
    <x v="2"/>
    <x v="2708"/>
    <s v="Miller"/>
    <s v="Erik"/>
    <s v="Phillies"/>
    <s v="P"/>
    <n v="22"/>
    <n v="1"/>
    <m/>
    <x v="1637"/>
    <x v="545"/>
    <x v="1"/>
    <s v="G"/>
  </r>
  <r>
    <m/>
    <x v="57"/>
    <x v="32"/>
    <x v="0"/>
    <m/>
    <m/>
    <x v="0"/>
    <m/>
    <x v="3"/>
    <x v="2709"/>
    <s v="Beer"/>
    <s v="Seth"/>
    <s v="DiamondBacks"/>
    <s v="1B/OF"/>
    <n v="24"/>
    <n v="1"/>
    <n v="0.5"/>
    <x v="1462"/>
    <x v="172"/>
    <x v="1"/>
    <s v="F $.25"/>
  </r>
  <r>
    <m/>
    <x v="57"/>
    <x v="32"/>
    <x v="0"/>
    <m/>
    <m/>
    <x v="0"/>
    <m/>
    <x v="3"/>
    <x v="2710"/>
    <s v="Kirk"/>
    <s v="Alejandro"/>
    <s v="Blue Jays"/>
    <s v="C"/>
    <n v="22"/>
    <n v="1"/>
    <m/>
    <x v="1638"/>
    <x v="172"/>
    <x v="1"/>
    <s v="G"/>
  </r>
  <r>
    <m/>
    <x v="57"/>
    <x v="32"/>
    <x v="0"/>
    <m/>
    <m/>
    <x v="0"/>
    <m/>
    <x v="2"/>
    <x v="2711"/>
    <s v="Jameson"/>
    <s v="Drey"/>
    <s v="DiamondBacks"/>
    <s v="P"/>
    <n v="23"/>
    <n v="1"/>
    <m/>
    <x v="1639"/>
    <x v="545"/>
    <x v="1"/>
    <s v="G"/>
  </r>
  <r>
    <m/>
    <x v="57"/>
    <x v="32"/>
    <x v="0"/>
    <m/>
    <m/>
    <x v="0"/>
    <m/>
    <x v="2"/>
    <x v="2712"/>
    <s v="Cairo"/>
    <s v="Christian"/>
    <s v="Indians"/>
    <s v="SS"/>
    <n v="19"/>
    <n v="1"/>
    <m/>
    <x v="1640"/>
    <x v="545"/>
    <x v="1"/>
    <s v="G"/>
  </r>
  <r>
    <m/>
    <x v="57"/>
    <x v="32"/>
    <x v="0"/>
    <m/>
    <m/>
    <x v="0"/>
    <m/>
    <x v="2"/>
    <x v="2713"/>
    <s v="Misner"/>
    <s v="Kameron"/>
    <s v="Marlins"/>
    <s v="OF"/>
    <n v="22"/>
    <n v="1"/>
    <m/>
    <x v="1641"/>
    <x v="545"/>
    <x v="1"/>
    <s v="G"/>
  </r>
  <r>
    <m/>
    <x v="57"/>
    <x v="32"/>
    <x v="0"/>
    <m/>
    <m/>
    <x v="0"/>
    <m/>
    <x v="2"/>
    <x v="2714"/>
    <s v="Henry"/>
    <s v="Tommy"/>
    <s v="DiamondBacks"/>
    <s v="P"/>
    <n v="23"/>
    <n v="1"/>
    <m/>
    <x v="1642"/>
    <x v="545"/>
    <x v="1"/>
    <s v="G"/>
  </r>
  <r>
    <m/>
    <x v="57"/>
    <x v="32"/>
    <x v="0"/>
    <m/>
    <m/>
    <x v="0"/>
    <m/>
    <x v="3"/>
    <x v="2715"/>
    <s v="Armenteros"/>
    <s v="Lazard"/>
    <s v="Athletics"/>
    <s v="OF"/>
    <n v="21"/>
    <n v="1"/>
    <m/>
    <x v="1643"/>
    <x v="172"/>
    <x v="1"/>
    <s v="G"/>
  </r>
  <r>
    <m/>
    <x v="57"/>
    <x v="32"/>
    <x v="0"/>
    <m/>
    <m/>
    <x v="0"/>
    <m/>
    <x v="2"/>
    <x v="2716"/>
    <s v="Williams"/>
    <s v="Kendall"/>
    <s v="Blue Jays"/>
    <s v="P"/>
    <n v="20"/>
    <n v="1"/>
    <m/>
    <x v="1644"/>
    <x v="545"/>
    <x v="1"/>
    <s v="G"/>
  </r>
  <r>
    <m/>
    <x v="57"/>
    <x v="32"/>
    <x v="0"/>
    <m/>
    <m/>
    <x v="0"/>
    <m/>
    <x v="2"/>
    <x v="2717"/>
    <s v="Johnson"/>
    <s v="Cooper"/>
    <s v="Tigers"/>
    <s v="C"/>
    <n v="22"/>
    <n v="1"/>
    <m/>
    <x v="1645"/>
    <x v="545"/>
    <x v="1"/>
    <s v="G"/>
  </r>
  <r>
    <m/>
    <x v="57"/>
    <x v="1"/>
    <x v="0"/>
    <s v="DK"/>
    <m/>
    <x v="0"/>
    <m/>
    <x v="0"/>
    <x v="356"/>
    <s v="Ohtani"/>
    <s v="Shohei"/>
    <s v="Angels"/>
    <s v="P/DH"/>
    <m/>
    <n v="1"/>
    <n v="0.25"/>
    <x v="1300"/>
    <x v="15"/>
    <x v="1"/>
    <s v="F $.25"/>
  </r>
  <r>
    <m/>
    <x v="57"/>
    <x v="1"/>
    <x v="0"/>
    <s v="DK"/>
    <m/>
    <x v="0"/>
    <m/>
    <x v="0"/>
    <x v="181"/>
    <s v="Acuna Jr."/>
    <s v="Ronald"/>
    <s v="Braves"/>
    <s v="OF"/>
    <m/>
    <n v="1"/>
    <n v="0.25"/>
    <x v="703"/>
    <x v="15"/>
    <x v="1"/>
    <s v="F $.25"/>
  </r>
  <r>
    <m/>
    <x v="57"/>
    <x v="1"/>
    <x v="0"/>
    <s v="DK"/>
    <m/>
    <x v="0"/>
    <m/>
    <x v="0"/>
    <x v="50"/>
    <s v="Scherzer"/>
    <s v="Max"/>
    <s v="Nationals"/>
    <s v="P"/>
    <m/>
    <n v="1"/>
    <n v="0.25"/>
    <x v="285"/>
    <x v="15"/>
    <x v="2"/>
    <s v="F $.25"/>
  </r>
  <r>
    <m/>
    <x v="57"/>
    <x v="1"/>
    <x v="0"/>
    <s v="DK"/>
    <m/>
    <x v="0"/>
    <m/>
    <x v="0"/>
    <x v="182"/>
    <s v="Nola"/>
    <s v="Aaron"/>
    <s v="Phillies"/>
    <s v="P"/>
    <m/>
    <n v="1"/>
    <n v="0.25"/>
    <x v="345"/>
    <x v="15"/>
    <x v="1"/>
    <s v="F $.25"/>
  </r>
  <r>
    <m/>
    <x v="57"/>
    <x v="1"/>
    <x v="0"/>
    <s v="DK"/>
    <m/>
    <x v="0"/>
    <m/>
    <x v="0"/>
    <x v="51"/>
    <s v="DeGrom"/>
    <s v="Jacob"/>
    <s v="Mets"/>
    <s v="P"/>
    <m/>
    <n v="1"/>
    <n v="0.25"/>
    <x v="352"/>
    <x v="15"/>
    <x v="2"/>
    <s v="F $.25"/>
  </r>
  <r>
    <m/>
    <x v="57"/>
    <x v="1"/>
    <x v="0"/>
    <s v="DK"/>
    <m/>
    <x v="0"/>
    <m/>
    <x v="0"/>
    <x v="37"/>
    <s v="Yelich"/>
    <s v="Christian"/>
    <s v="Brewers"/>
    <s v="OF"/>
    <m/>
    <n v="1"/>
    <n v="0.25"/>
    <x v="330"/>
    <x v="15"/>
    <x v="2"/>
    <s v="F $.25"/>
  </r>
  <r>
    <m/>
    <x v="57"/>
    <x v="1"/>
    <x v="0"/>
    <m/>
    <m/>
    <x v="0"/>
    <m/>
    <x v="1"/>
    <x v="315"/>
    <s v="Stewart"/>
    <s v="Christin"/>
    <s v="Tigers"/>
    <s v="OF"/>
    <n v="27"/>
    <n v="1"/>
    <m/>
    <x v="712"/>
    <x v="11"/>
    <x v="1"/>
    <s v="G"/>
  </r>
  <r>
    <m/>
    <x v="57"/>
    <x v="1"/>
    <x v="0"/>
    <s v="Holo Red"/>
    <m/>
    <x v="0"/>
    <m/>
    <x v="1"/>
    <x v="315"/>
    <s v="Stewart"/>
    <s v="Christin"/>
    <s v="Tigers"/>
    <s v="OF"/>
    <n v="27"/>
    <n v="1"/>
    <m/>
    <x v="712"/>
    <x v="546"/>
    <x v="1"/>
    <s v="G"/>
  </r>
  <r>
    <m/>
    <x v="57"/>
    <x v="1"/>
    <x v="0"/>
    <m/>
    <m/>
    <x v="0"/>
    <m/>
    <x v="1"/>
    <x v="87"/>
    <s v="Hudson"/>
    <s v="Dakota"/>
    <s v="Cardinals"/>
    <s v="P"/>
    <n v="26"/>
    <n v="1"/>
    <m/>
    <x v="1450"/>
    <x v="11"/>
    <x v="1"/>
    <s v="G"/>
  </r>
  <r>
    <m/>
    <x v="57"/>
    <x v="1"/>
    <x v="0"/>
    <m/>
    <m/>
    <x v="0"/>
    <m/>
    <x v="1"/>
    <x v="439"/>
    <s v="Fletcher"/>
    <s v="David"/>
    <s v="Dodgers"/>
    <s v="SS"/>
    <n v="26"/>
    <n v="1"/>
    <m/>
    <x v="697"/>
    <x v="11"/>
    <x v="1"/>
    <s v="G"/>
  </r>
  <r>
    <m/>
    <x v="57"/>
    <x v="1"/>
    <x v="0"/>
    <m/>
    <m/>
    <x v="0"/>
    <m/>
    <x v="1"/>
    <x v="52"/>
    <s v="Hampson"/>
    <s v="Garrett"/>
    <s v="Rockies"/>
    <s v="SS"/>
    <n v="26"/>
    <n v="1"/>
    <m/>
    <x v="1646"/>
    <x v="11"/>
    <x v="1"/>
    <s v="G"/>
  </r>
  <r>
    <m/>
    <x v="57"/>
    <x v="1"/>
    <x v="0"/>
    <m/>
    <m/>
    <x v="0"/>
    <m/>
    <x v="1"/>
    <x v="156"/>
    <s v="McNeil"/>
    <s v="Jeff"/>
    <s v="Mets"/>
    <s v="2B"/>
    <n v="28"/>
    <n v="1"/>
    <m/>
    <x v="1453"/>
    <x v="11"/>
    <x v="1"/>
    <s v="G"/>
  </r>
  <r>
    <m/>
    <x v="57"/>
    <x v="1"/>
    <x v="0"/>
    <m/>
    <m/>
    <x v="0"/>
    <m/>
    <x v="1"/>
    <x v="184"/>
    <s v="Sheffield"/>
    <s v="Justus"/>
    <s v="Mariners"/>
    <s v="P"/>
    <n v="24"/>
    <n v="1"/>
    <m/>
    <x v="418"/>
    <x v="11"/>
    <x v="1"/>
    <s v="G"/>
  </r>
  <r>
    <m/>
    <x v="57"/>
    <x v="1"/>
    <x v="0"/>
    <m/>
    <m/>
    <x v="0"/>
    <m/>
    <x v="1"/>
    <x v="481"/>
    <s v="Tucker"/>
    <s v="Kyle"/>
    <s v="Astros"/>
    <s v="OF"/>
    <n v="23"/>
    <n v="1"/>
    <m/>
    <x v="433"/>
    <x v="11"/>
    <x v="1"/>
    <s v="G"/>
  </r>
  <r>
    <m/>
    <x v="57"/>
    <x v="1"/>
    <x v="0"/>
    <m/>
    <m/>
    <x v="0"/>
    <m/>
    <x v="1"/>
    <x v="386"/>
    <s v="Urias"/>
    <s v="Luis"/>
    <s v="Padres"/>
    <s v="2B"/>
    <n v="23"/>
    <n v="1"/>
    <m/>
    <x v="635"/>
    <x v="11"/>
    <x v="1"/>
    <s v="G"/>
  </r>
  <r>
    <m/>
    <x v="57"/>
    <x v="1"/>
    <x v="0"/>
    <s v="Holo Red"/>
    <m/>
    <x v="0"/>
    <m/>
    <x v="1"/>
    <x v="272"/>
    <s v="Laureano"/>
    <s v="Ramon"/>
    <s v="Athletics"/>
    <s v="OF"/>
    <n v="26"/>
    <n v="1"/>
    <m/>
    <x v="1444"/>
    <x v="546"/>
    <x v="1"/>
    <s v="G"/>
  </r>
  <r>
    <m/>
    <x v="57"/>
    <x v="1"/>
    <x v="0"/>
    <m/>
    <m/>
    <x v="0"/>
    <m/>
    <x v="1"/>
    <x v="303"/>
    <s v="O'Hearn"/>
    <s v="Ryan"/>
    <s v="Royals"/>
    <s v="1B"/>
    <n v="27"/>
    <n v="1"/>
    <m/>
    <x v="1454"/>
    <x v="11"/>
    <x v="1"/>
    <s v="G"/>
  </r>
  <r>
    <m/>
    <x v="57"/>
    <x v="1"/>
    <x v="0"/>
    <m/>
    <m/>
    <x v="0"/>
    <m/>
    <x v="1"/>
    <x v="17"/>
    <s v="Toussaint"/>
    <s v="Touki"/>
    <s v="Braves"/>
    <s v="P"/>
    <n v="24"/>
    <n v="1"/>
    <m/>
    <x v="466"/>
    <x v="11"/>
    <x v="1"/>
    <s v="G"/>
  </r>
  <r>
    <m/>
    <x v="57"/>
    <x v="1"/>
    <x v="0"/>
    <s v="&quot;Titletown&quot;"/>
    <m/>
    <x v="0"/>
    <m/>
    <x v="0"/>
    <x v="2718"/>
    <s v="Sale"/>
    <s v="Chris"/>
    <s v="Red Sox"/>
    <s v="P"/>
    <m/>
    <n v="1"/>
    <n v="0.25"/>
    <x v="294"/>
    <x v="547"/>
    <x v="2"/>
    <s v="F $.25"/>
  </r>
  <r>
    <m/>
    <x v="57"/>
    <x v="1"/>
    <x v="0"/>
    <m/>
    <m/>
    <x v="0"/>
    <m/>
    <x v="0"/>
    <x v="209"/>
    <s v="Nimmo"/>
    <s v="Brandon"/>
    <s v="Mets"/>
    <s v="OF"/>
    <m/>
    <n v="1"/>
    <m/>
    <x v="593"/>
    <x v="10"/>
    <x v="1"/>
    <s v="G"/>
  </r>
  <r>
    <m/>
    <x v="57"/>
    <x v="1"/>
    <x v="0"/>
    <s v="&quot;KB&quot;"/>
    <m/>
    <x v="0"/>
    <m/>
    <x v="0"/>
    <x v="2719"/>
    <s v="Bryant"/>
    <s v="Kris"/>
    <s v="Cubs"/>
    <s v="3B"/>
    <m/>
    <n v="1"/>
    <n v="0.25"/>
    <x v="367"/>
    <x v="548"/>
    <x v="4"/>
    <s v="F $.25"/>
  </r>
  <r>
    <m/>
    <x v="57"/>
    <x v="1"/>
    <x v="0"/>
    <s v="&quot;Juanjo&quot;"/>
    <m/>
    <x v="0"/>
    <m/>
    <x v="0"/>
    <x v="2720"/>
    <s v="Soto"/>
    <s v="Juan"/>
    <s v="Nationals"/>
    <s v="OF"/>
    <m/>
    <n v="1"/>
    <n v="1"/>
    <x v="861"/>
    <x v="549"/>
    <x v="1"/>
    <s v="E $1"/>
  </r>
  <r>
    <m/>
    <x v="57"/>
    <x v="1"/>
    <x v="0"/>
    <m/>
    <m/>
    <x v="0"/>
    <m/>
    <x v="0"/>
    <x v="470"/>
    <s v="Lindor"/>
    <s v="Francisco"/>
    <s v="Indians"/>
    <s v="SS"/>
    <m/>
    <n v="1"/>
    <n v="0.25"/>
    <x v="374"/>
    <x v="10"/>
    <x v="4"/>
    <s v="F $.25"/>
  </r>
  <r>
    <m/>
    <x v="57"/>
    <x v="1"/>
    <x v="0"/>
    <m/>
    <m/>
    <x v="0"/>
    <m/>
    <x v="0"/>
    <x v="107"/>
    <s v="Altuve"/>
    <s v="Jose"/>
    <s v="Astros"/>
    <s v="2B"/>
    <m/>
    <n v="1"/>
    <n v="0.25"/>
    <x v="320"/>
    <x v="10"/>
    <x v="2"/>
    <s v="F $.25"/>
  </r>
  <r>
    <m/>
    <x v="57"/>
    <x v="1"/>
    <x v="0"/>
    <m/>
    <m/>
    <x v="0"/>
    <m/>
    <x v="0"/>
    <x v="723"/>
    <s v="Benintendi"/>
    <s v="Andrew"/>
    <s v="Red Sox"/>
    <s v="OF"/>
    <m/>
    <n v="1"/>
    <n v="0.25"/>
    <x v="410"/>
    <x v="10"/>
    <x v="4"/>
    <s v="F $.25"/>
  </r>
  <r>
    <m/>
    <x v="57"/>
    <x v="1"/>
    <x v="0"/>
    <m/>
    <m/>
    <x v="0"/>
    <m/>
    <x v="0"/>
    <x v="186"/>
    <s v="Correa"/>
    <s v="Carlos"/>
    <s v="Astros"/>
    <s v="SS"/>
    <m/>
    <n v="1"/>
    <n v="0.25"/>
    <x v="378"/>
    <x v="10"/>
    <x v="2"/>
    <s v="F $.25"/>
  </r>
  <r>
    <m/>
    <x v="57"/>
    <x v="1"/>
    <x v="0"/>
    <m/>
    <m/>
    <x v="0"/>
    <m/>
    <x v="0"/>
    <x v="8"/>
    <s v="Beltre"/>
    <s v="Adrian"/>
    <s v="Rangers"/>
    <s v="3B"/>
    <m/>
    <n v="1"/>
    <n v="0.25"/>
    <x v="228"/>
    <x v="10"/>
    <x v="2"/>
    <s v="F $.25"/>
  </r>
  <r>
    <m/>
    <x v="57"/>
    <x v="1"/>
    <x v="0"/>
    <m/>
    <m/>
    <x v="0"/>
    <m/>
    <x v="0"/>
    <x v="210"/>
    <s v="Meadows"/>
    <s v="Austin"/>
    <s v="Rays"/>
    <s v="OF"/>
    <n v="25"/>
    <n v="1"/>
    <m/>
    <x v="677"/>
    <x v="10"/>
    <x v="1"/>
    <s v="G"/>
  </r>
  <r>
    <m/>
    <x v="57"/>
    <x v="1"/>
    <x v="0"/>
    <s v="&quot;Blanco&quot;"/>
    <m/>
    <x v="0"/>
    <m/>
    <x v="0"/>
    <x v="2721"/>
    <s v="Acuna Jr."/>
    <s v="Ronald"/>
    <s v="Braves"/>
    <s v="OF"/>
    <m/>
    <n v="1"/>
    <n v="1"/>
    <x v="703"/>
    <x v="550"/>
    <x v="1"/>
    <s v="E $1"/>
  </r>
  <r>
    <m/>
    <x v="57"/>
    <x v="1"/>
    <x v="0"/>
    <s v="Independence Day"/>
    <m/>
    <x v="0"/>
    <m/>
    <x v="0"/>
    <x v="187"/>
    <s v="Kershaw"/>
    <s v="Clayton"/>
    <s v="Dodgers"/>
    <s v="P"/>
    <m/>
    <n v="1"/>
    <n v="0.25"/>
    <x v="281"/>
    <x v="551"/>
    <x v="2"/>
    <s v="F $.25"/>
  </r>
  <r>
    <m/>
    <x v="57"/>
    <x v="1"/>
    <x v="0"/>
    <m/>
    <m/>
    <x v="0"/>
    <m/>
    <x v="0"/>
    <x v="566"/>
    <s v="Pujols"/>
    <s v="Albert"/>
    <s v="Angels"/>
    <s v="1B"/>
    <m/>
    <n v="1"/>
    <n v="0.25"/>
    <x v="241"/>
    <x v="10"/>
    <x v="2"/>
    <s v="F $.25"/>
  </r>
  <r>
    <m/>
    <x v="57"/>
    <x v="1"/>
    <x v="0"/>
    <m/>
    <m/>
    <x v="0"/>
    <m/>
    <x v="0"/>
    <x v="157"/>
    <s v="Mikolas"/>
    <s v="Miles"/>
    <s v="Cardinals"/>
    <s v="P"/>
    <m/>
    <n v="1"/>
    <m/>
    <x v="1647"/>
    <x v="10"/>
    <x v="1"/>
    <s v="G"/>
  </r>
  <r>
    <m/>
    <x v="57"/>
    <x v="1"/>
    <x v="0"/>
    <m/>
    <m/>
    <x v="0"/>
    <m/>
    <x v="0"/>
    <x v="275"/>
    <s v="Mejia"/>
    <s v="Francisco"/>
    <s v="Padres"/>
    <s v="C"/>
    <m/>
    <n v="1"/>
    <m/>
    <x v="1056"/>
    <x v="10"/>
    <x v="1"/>
    <s v="G"/>
  </r>
  <r>
    <m/>
    <x v="57"/>
    <x v="1"/>
    <x v="0"/>
    <m/>
    <m/>
    <x v="0"/>
    <m/>
    <x v="0"/>
    <x v="22"/>
    <s v="Cabrera"/>
    <s v="Miguel"/>
    <s v="Tigers"/>
    <s v="1B"/>
    <m/>
    <n v="1"/>
    <n v="0.25"/>
    <x v="252"/>
    <x v="10"/>
    <x v="2"/>
    <s v="F $.25"/>
  </r>
  <r>
    <m/>
    <x v="57"/>
    <x v="1"/>
    <x v="0"/>
    <s v="&quot;Titletown&quot;"/>
    <m/>
    <x v="0"/>
    <m/>
    <x v="0"/>
    <x v="2722"/>
    <s v="Betts"/>
    <s v="Mookie"/>
    <s v="Red Sox"/>
    <s v="OF"/>
    <m/>
    <n v="1"/>
    <n v="0.25"/>
    <x v="331"/>
    <x v="547"/>
    <x v="2"/>
    <s v="F $.25"/>
  </r>
  <r>
    <m/>
    <x v="57"/>
    <x v="1"/>
    <x v="0"/>
    <m/>
    <m/>
    <x v="0"/>
    <m/>
    <x v="0"/>
    <x v="336"/>
    <s v="Hoskins"/>
    <s v="Rhys"/>
    <s v="Phillies"/>
    <s v="1B/OF"/>
    <n v="27"/>
    <n v="1"/>
    <n v="0.25"/>
    <x v="332"/>
    <x v="10"/>
    <x v="2"/>
    <s v="F $.25"/>
  </r>
  <r>
    <m/>
    <x v="57"/>
    <x v="1"/>
    <x v="0"/>
    <m/>
    <m/>
    <x v="0"/>
    <m/>
    <x v="0"/>
    <x v="235"/>
    <s v="Reyes"/>
    <s v="Franmil"/>
    <s v="Padres"/>
    <s v="OF"/>
    <n v="25"/>
    <n v="1"/>
    <m/>
    <x v="1330"/>
    <x v="10"/>
    <x v="1"/>
    <s v="G"/>
  </r>
  <r>
    <m/>
    <x v="57"/>
    <x v="1"/>
    <x v="0"/>
    <m/>
    <m/>
    <x v="0"/>
    <m/>
    <x v="0"/>
    <x v="308"/>
    <s v="Scherzer"/>
    <s v="Max"/>
    <s v="Nationals"/>
    <s v="P"/>
    <m/>
    <n v="1"/>
    <n v="0.25"/>
    <x v="285"/>
    <x v="10"/>
    <x v="2"/>
    <s v="F $.25"/>
  </r>
  <r>
    <m/>
    <x v="57"/>
    <x v="1"/>
    <x v="0"/>
    <m/>
    <m/>
    <x v="0"/>
    <m/>
    <x v="0"/>
    <x v="514"/>
    <s v="Newcomb"/>
    <s v="Sean"/>
    <s v="Braves"/>
    <s v="P"/>
    <n v="27"/>
    <n v="1"/>
    <m/>
    <x v="448"/>
    <x v="10"/>
    <x v="1"/>
    <s v="G"/>
  </r>
  <r>
    <m/>
    <x v="57"/>
    <x v="1"/>
    <x v="0"/>
    <m/>
    <m/>
    <x v="0"/>
    <m/>
    <x v="0"/>
    <x v="88"/>
    <s v="Machado"/>
    <s v="Manny"/>
    <s v="Dodgers"/>
    <s v="SS"/>
    <m/>
    <n v="1"/>
    <n v="0.25"/>
    <x v="309"/>
    <x v="10"/>
    <x v="4"/>
    <s v="F $.25"/>
  </r>
  <r>
    <m/>
    <x v="57"/>
    <x v="1"/>
    <x v="0"/>
    <s v="&quot;Back of Jersey&quot;"/>
    <m/>
    <x v="0"/>
    <m/>
    <x v="0"/>
    <x v="2723"/>
    <s v="Judge"/>
    <s v="Aaron"/>
    <s v="Yankees"/>
    <s v="OF"/>
    <m/>
    <n v="1"/>
    <n v="1"/>
    <x v="639"/>
    <x v="552"/>
    <x v="2"/>
    <s v="E $1"/>
  </r>
  <r>
    <m/>
    <x v="57"/>
    <x v="1"/>
    <x v="0"/>
    <m/>
    <m/>
    <x v="0"/>
    <m/>
    <x v="0"/>
    <x v="382"/>
    <s v="Freeland"/>
    <s v="Kyle"/>
    <s v="Rockies"/>
    <s v="P"/>
    <m/>
    <n v="1"/>
    <m/>
    <x v="696"/>
    <x v="10"/>
    <x v="1"/>
    <s v="G"/>
  </r>
  <r>
    <m/>
    <x v="57"/>
    <x v="1"/>
    <x v="0"/>
    <s v="&quot;Titletown&quot;"/>
    <m/>
    <x v="0"/>
    <m/>
    <x v="0"/>
    <x v="2724"/>
    <s v="Devers"/>
    <s v="Rafael"/>
    <s v="Red Sox"/>
    <s v="3B"/>
    <m/>
    <n v="1"/>
    <m/>
    <x v="692"/>
    <x v="547"/>
    <x v="1"/>
    <s v="G"/>
  </r>
  <r>
    <m/>
    <x v="57"/>
    <x v="1"/>
    <x v="0"/>
    <m/>
    <m/>
    <x v="0"/>
    <m/>
    <x v="0"/>
    <x v="567"/>
    <s v="Andujar"/>
    <s v="Miguel"/>
    <s v="Yankees"/>
    <s v="3B"/>
    <n v="25"/>
    <n v="1"/>
    <n v="0.5"/>
    <x v="1068"/>
    <x v="10"/>
    <x v="1"/>
    <s v="F $.25"/>
  </r>
  <r>
    <m/>
    <x v="57"/>
    <x v="1"/>
    <x v="0"/>
    <m/>
    <m/>
    <x v="0"/>
    <m/>
    <x v="0"/>
    <x v="324"/>
    <s v="Berrios"/>
    <s v="Jose"/>
    <s v="Twins"/>
    <s v="P"/>
    <n v="26"/>
    <n v="1"/>
    <m/>
    <x v="606"/>
    <x v="10"/>
    <x v="1"/>
    <s v="G"/>
  </r>
  <r>
    <m/>
    <x v="57"/>
    <x v="1"/>
    <x v="0"/>
    <s v="&quot;@Buehlersdayoff&quot;"/>
    <m/>
    <x v="0"/>
    <m/>
    <x v="0"/>
    <x v="2725"/>
    <s v="Buehler"/>
    <s v="Walker"/>
    <s v="Dodgers"/>
    <s v="P"/>
    <m/>
    <n v="1"/>
    <m/>
    <x v="1064"/>
    <x v="553"/>
    <x v="1"/>
    <s v="G"/>
  </r>
  <r>
    <m/>
    <x v="57"/>
    <x v="1"/>
    <x v="0"/>
    <m/>
    <m/>
    <x v="0"/>
    <m/>
    <x v="0"/>
    <x v="377"/>
    <s v="Bote"/>
    <s v="David"/>
    <s v="Cubs"/>
    <s v="3B"/>
    <m/>
    <n v="1"/>
    <m/>
    <x v="1419"/>
    <x v="10"/>
    <x v="1"/>
    <s v="G"/>
  </r>
  <r>
    <m/>
    <x v="57"/>
    <x v="1"/>
    <x v="0"/>
    <s v="Independence Day &quot;Blue Cap&quot;"/>
    <m/>
    <x v="0"/>
    <m/>
    <x v="0"/>
    <x v="2726"/>
    <s v="Nola"/>
    <s v="Aaron"/>
    <s v="Phillies"/>
    <s v="P"/>
    <m/>
    <n v="1"/>
    <n v="0.25"/>
    <x v="345"/>
    <x v="554"/>
    <x v="1"/>
    <s v="F $.25"/>
  </r>
  <r>
    <m/>
    <x v="57"/>
    <x v="1"/>
    <x v="0"/>
    <m/>
    <m/>
    <x v="0"/>
    <m/>
    <x v="0"/>
    <x v="2727"/>
    <s v="Nola"/>
    <s v="Aaron"/>
    <s v="Phillies"/>
    <s v="P"/>
    <m/>
    <n v="1"/>
    <n v="0.25"/>
    <x v="345"/>
    <x v="10"/>
    <x v="1"/>
    <s v="F $.25"/>
  </r>
  <r>
    <m/>
    <x v="57"/>
    <x v="1"/>
    <x v="0"/>
    <m/>
    <m/>
    <x v="0"/>
    <m/>
    <x v="0"/>
    <x v="38"/>
    <s v="Calhoun"/>
    <s v="Willie"/>
    <s v="Rangers"/>
    <s v="OF"/>
    <n v="26"/>
    <n v="1"/>
    <m/>
    <x v="664"/>
    <x v="10"/>
    <x v="1"/>
    <s v="G"/>
  </r>
  <r>
    <m/>
    <x v="57"/>
    <x v="1"/>
    <x v="0"/>
    <m/>
    <m/>
    <x v="0"/>
    <m/>
    <x v="0"/>
    <x v="213"/>
    <s v="Rosario"/>
    <s v="Amed"/>
    <s v="Mets"/>
    <s v="SS"/>
    <m/>
    <n v="1"/>
    <m/>
    <x v="682"/>
    <x v="10"/>
    <x v="1"/>
    <s v="G"/>
  </r>
  <r>
    <m/>
    <x v="57"/>
    <x v="1"/>
    <x v="0"/>
    <m/>
    <m/>
    <x v="0"/>
    <m/>
    <x v="0"/>
    <x v="558"/>
    <s v="Albies"/>
    <s v="Ozzie"/>
    <s v="Braves"/>
    <s v="2B"/>
    <m/>
    <n v="1"/>
    <n v="0.25"/>
    <x v="946"/>
    <x v="10"/>
    <x v="1"/>
    <s v="F $.25"/>
  </r>
  <r>
    <m/>
    <x v="57"/>
    <x v="1"/>
    <x v="0"/>
    <s v="&quot;Back of Shirt&quot;"/>
    <m/>
    <x v="0"/>
    <m/>
    <x v="0"/>
    <x v="2728"/>
    <s v="Torres"/>
    <s v="Gleyber"/>
    <s v="Yankees"/>
    <s v="2B"/>
    <n v="24"/>
    <n v="1"/>
    <n v="0.25"/>
    <x v="685"/>
    <x v="555"/>
    <x v="1"/>
    <s v="F $.25"/>
  </r>
  <r>
    <m/>
    <x v="57"/>
    <x v="1"/>
    <x v="0"/>
    <m/>
    <m/>
    <x v="0"/>
    <m/>
    <x v="0"/>
    <x v="237"/>
    <s v="Stanton"/>
    <s v="Giancarlo"/>
    <s v="Yankees"/>
    <s v="OF"/>
    <m/>
    <n v="1"/>
    <n v="0.25"/>
    <x v="295"/>
    <x v="10"/>
    <x v="2"/>
    <s v="F $.25"/>
  </r>
  <r>
    <m/>
    <x v="57"/>
    <x v="1"/>
    <x v="0"/>
    <m/>
    <m/>
    <x v="0"/>
    <m/>
    <x v="0"/>
    <x v="460"/>
    <s v="Baez"/>
    <s v="Javier"/>
    <s v="Cubs"/>
    <s v="2B"/>
    <m/>
    <n v="1"/>
    <m/>
    <x v="362"/>
    <x v="10"/>
    <x v="1"/>
    <s v="G"/>
  </r>
  <r>
    <m/>
    <x v="57"/>
    <x v="1"/>
    <x v="0"/>
    <s v="&quot;Red Jersey&quot;"/>
    <m/>
    <x v="0"/>
    <m/>
    <x v="0"/>
    <x v="2729"/>
    <s v="Trout"/>
    <s v="Mike"/>
    <s v="Angels"/>
    <s v="OF"/>
    <m/>
    <n v="1"/>
    <n v="1"/>
    <x v="316"/>
    <x v="556"/>
    <x v="2"/>
    <s v="E $1"/>
  </r>
  <r>
    <m/>
    <x v="57"/>
    <x v="1"/>
    <x v="0"/>
    <m/>
    <m/>
    <x v="0"/>
    <m/>
    <x v="0"/>
    <x v="337"/>
    <s v="Verlander"/>
    <s v="Justin"/>
    <s v="Astros"/>
    <s v="P"/>
    <m/>
    <n v="1"/>
    <n v="0.25"/>
    <x v="258"/>
    <x v="10"/>
    <x v="2"/>
    <s v="F $.25"/>
  </r>
  <r>
    <m/>
    <x v="57"/>
    <x v="1"/>
    <x v="0"/>
    <m/>
    <m/>
    <x v="0"/>
    <m/>
    <x v="0"/>
    <x v="91"/>
    <s v="Anderson"/>
    <s v="Brian"/>
    <s v="Marlins"/>
    <s v="3B"/>
    <n v="27"/>
    <n v="1"/>
    <m/>
    <x v="625"/>
    <x v="10"/>
    <x v="1"/>
    <s v="G"/>
  </r>
  <r>
    <m/>
    <x v="57"/>
    <x v="1"/>
    <x v="0"/>
    <m/>
    <m/>
    <x v="0"/>
    <m/>
    <x v="0"/>
    <x v="214"/>
    <s v="Robles"/>
    <s v="Victor"/>
    <s v="Nationals"/>
    <s v="OF"/>
    <n v="23"/>
    <n v="1"/>
    <n v="0.25"/>
    <x v="680"/>
    <x v="10"/>
    <x v="1"/>
    <s v="F $.25"/>
  </r>
  <r>
    <m/>
    <x v="57"/>
    <x v="1"/>
    <x v="0"/>
    <m/>
    <m/>
    <x v="0"/>
    <m/>
    <x v="0"/>
    <x v="215"/>
    <s v="Flaherty"/>
    <s v="Jack"/>
    <s v="Cardinals"/>
    <s v="P"/>
    <m/>
    <n v="1"/>
    <m/>
    <x v="694"/>
    <x v="10"/>
    <x v="1"/>
    <s v="G"/>
  </r>
  <r>
    <m/>
    <x v="57"/>
    <x v="1"/>
    <x v="0"/>
    <s v="&quot;Zilla&quot;"/>
    <m/>
    <x v="0"/>
    <m/>
    <x v="0"/>
    <x v="2730"/>
    <s v="Snell"/>
    <s v="Blake"/>
    <s v="Rays"/>
    <s v="P"/>
    <m/>
    <n v="1"/>
    <m/>
    <x v="485"/>
    <x v="557"/>
    <x v="1"/>
    <s v="G"/>
  </r>
  <r>
    <m/>
    <x v="57"/>
    <x v="1"/>
    <x v="0"/>
    <m/>
    <m/>
    <x v="0"/>
    <m/>
    <x v="0"/>
    <x v="325"/>
    <s v="Bregman"/>
    <s v="Alex"/>
    <s v="Astros"/>
    <s v="3B"/>
    <m/>
    <n v="1"/>
    <n v="0.25"/>
    <x v="647"/>
    <x v="10"/>
    <x v="4"/>
    <s v="F $.25"/>
  </r>
  <r>
    <m/>
    <x v="57"/>
    <x v="1"/>
    <x v="0"/>
    <s v="&quot;Dark Shirt&quot;"/>
    <m/>
    <x v="0"/>
    <m/>
    <x v="0"/>
    <x v="2106"/>
    <s v="Harper"/>
    <s v="Bryce"/>
    <s v="Nationals"/>
    <s v="OF"/>
    <m/>
    <n v="1"/>
    <n v="0.25"/>
    <x v="291"/>
    <x v="558"/>
    <x v="2"/>
    <s v="F $.25"/>
  </r>
  <r>
    <m/>
    <x v="57"/>
    <x v="1"/>
    <x v="0"/>
    <s v="&quot;Trev&quot;"/>
    <m/>
    <x v="0"/>
    <m/>
    <x v="0"/>
    <x v="2731"/>
    <s v="Story"/>
    <s v="Trevor"/>
    <s v="Rockies"/>
    <s v="SS"/>
    <m/>
    <n v="1"/>
    <n v="0.25"/>
    <x v="491"/>
    <x v="559"/>
    <x v="2"/>
    <s v="F $.25"/>
  </r>
  <r>
    <m/>
    <x v="57"/>
    <x v="1"/>
    <x v="0"/>
    <m/>
    <m/>
    <x v="0"/>
    <m/>
    <x v="0"/>
    <x v="2732"/>
    <s v="Yelich"/>
    <s v="Christian"/>
    <s v="Brewers"/>
    <s v="OF"/>
    <m/>
    <n v="1"/>
    <n v="0.25"/>
    <x v="330"/>
    <x v="10"/>
    <x v="2"/>
    <s v="F $.25"/>
  </r>
  <r>
    <m/>
    <x v="57"/>
    <x v="1"/>
    <x v="0"/>
    <m/>
    <m/>
    <x v="0"/>
    <m/>
    <x v="0"/>
    <x v="55"/>
    <s v="Chapman"/>
    <s v="Matt"/>
    <s v="Athletics"/>
    <s v="3B"/>
    <m/>
    <n v="1"/>
    <m/>
    <x v="725"/>
    <x v="10"/>
    <x v="1"/>
    <s v="G"/>
  </r>
  <r>
    <m/>
    <x v="57"/>
    <x v="1"/>
    <x v="0"/>
    <m/>
    <m/>
    <x v="0"/>
    <m/>
    <x v="0"/>
    <x v="238"/>
    <s v="Marquez"/>
    <s v="German"/>
    <s v="Rockies"/>
    <s v="P"/>
    <n v="25"/>
    <n v="1"/>
    <m/>
    <x v="920"/>
    <x v="10"/>
    <x v="1"/>
    <s v="G"/>
  </r>
  <r>
    <m/>
    <x v="57"/>
    <x v="1"/>
    <x v="0"/>
    <s v="150th Anniv"/>
    <s v="/150"/>
    <x v="0"/>
    <m/>
    <x v="0"/>
    <x v="1514"/>
    <s v="Alcantara"/>
    <s v="Sandy"/>
    <s v="Marlins"/>
    <s v="P"/>
    <n v="25"/>
    <n v="1"/>
    <m/>
    <x v="948"/>
    <x v="560"/>
    <x v="1"/>
    <s v="G"/>
  </r>
  <r>
    <m/>
    <x v="57"/>
    <x v="1"/>
    <x v="0"/>
    <m/>
    <m/>
    <x v="0"/>
    <m/>
    <x v="0"/>
    <x v="316"/>
    <s v="Bader"/>
    <s v="Harrison"/>
    <s v="Cardinals"/>
    <s v="OF"/>
    <m/>
    <n v="1"/>
    <m/>
    <x v="709"/>
    <x v="10"/>
    <x v="1"/>
    <s v="G"/>
  </r>
  <r>
    <m/>
    <x v="57"/>
    <x v="1"/>
    <x v="0"/>
    <s v="&quot;Black Jersey&quot;"/>
    <m/>
    <x v="0"/>
    <m/>
    <x v="1"/>
    <x v="2733"/>
    <s v="Richards"/>
    <s v="Trevor"/>
    <s v="Marlins"/>
    <s v="P"/>
    <m/>
    <n v="1"/>
    <m/>
    <x v="1648"/>
    <x v="561"/>
    <x v="1"/>
    <s v="G"/>
  </r>
  <r>
    <m/>
    <x v="57"/>
    <x v="1"/>
    <x v="0"/>
    <m/>
    <m/>
    <x v="0"/>
    <m/>
    <x v="1"/>
    <x v="239"/>
    <s v="Richards"/>
    <s v="Trevor"/>
    <s v="Marlins"/>
    <s v="P"/>
    <m/>
    <n v="1"/>
    <m/>
    <x v="1648"/>
    <x v="11"/>
    <x v="1"/>
    <s v="G"/>
  </r>
  <r>
    <m/>
    <x v="57"/>
    <x v="1"/>
    <x v="0"/>
    <s v="Independence Day"/>
    <m/>
    <x v="0"/>
    <m/>
    <x v="0"/>
    <x v="677"/>
    <s v="Lopez"/>
    <s v="Pablo"/>
    <s v="Marlins"/>
    <s v="P"/>
    <m/>
    <n v="1"/>
    <m/>
    <x v="1649"/>
    <x v="551"/>
    <x v="1"/>
    <s v="G"/>
  </r>
  <r>
    <m/>
    <x v="57"/>
    <x v="1"/>
    <x v="0"/>
    <m/>
    <m/>
    <x v="0"/>
    <m/>
    <x v="0"/>
    <x v="677"/>
    <s v="Lopez"/>
    <s v="Pablo"/>
    <s v="Marlins"/>
    <s v="P"/>
    <m/>
    <n v="1"/>
    <m/>
    <x v="1649"/>
    <x v="10"/>
    <x v="1"/>
    <s v="G"/>
  </r>
  <r>
    <m/>
    <x v="57"/>
    <x v="1"/>
    <x v="0"/>
    <s v="&quot;Gray Jersey&quot;"/>
    <m/>
    <x v="0"/>
    <m/>
    <x v="0"/>
    <x v="2734"/>
    <s v="Romero"/>
    <s v="Fernando"/>
    <s v="Twins"/>
    <s v="P"/>
    <n v="25"/>
    <n v="1"/>
    <m/>
    <x v="898"/>
    <x v="562"/>
    <x v="1"/>
    <s v="G"/>
  </r>
  <r>
    <m/>
    <x v="57"/>
    <x v="1"/>
    <x v="0"/>
    <m/>
    <m/>
    <x v="0"/>
    <m/>
    <x v="0"/>
    <x v="160"/>
    <s v="Romero"/>
    <s v="Fernando"/>
    <s v="Twins"/>
    <s v="P"/>
    <m/>
    <n v="1"/>
    <m/>
    <x v="898"/>
    <x v="10"/>
    <x v="1"/>
    <s v="G"/>
  </r>
  <r>
    <m/>
    <x v="57"/>
    <x v="1"/>
    <x v="0"/>
    <s v="Career Stat Line"/>
    <s v="/57"/>
    <x v="0"/>
    <m/>
    <x v="1"/>
    <x v="2735"/>
    <s v="Fillmyer"/>
    <s v="Heath"/>
    <s v="Royals"/>
    <s v="P"/>
    <m/>
    <n v="1"/>
    <m/>
    <x v="1650"/>
    <x v="563"/>
    <x v="1"/>
    <s v="G"/>
  </r>
  <r>
    <m/>
    <x v="57"/>
    <x v="1"/>
    <x v="0"/>
    <s v="Season Stat Line"/>
    <s v="/211"/>
    <x v="0"/>
    <m/>
    <x v="0"/>
    <x v="33"/>
    <s v="Vizcaino"/>
    <s v="Arodys"/>
    <s v="Braves"/>
    <s v="P"/>
    <m/>
    <n v="1"/>
    <m/>
    <x v="1651"/>
    <x v="564"/>
    <x v="1"/>
    <s v="G"/>
  </r>
  <r>
    <m/>
    <x v="57"/>
    <x v="1"/>
    <x v="0"/>
    <m/>
    <m/>
    <x v="0"/>
    <m/>
    <x v="1"/>
    <x v="103"/>
    <s v="Williams"/>
    <s v="Justin"/>
    <s v="Cardinals"/>
    <s v="OF"/>
    <m/>
    <n v="1"/>
    <m/>
    <x v="1088"/>
    <x v="11"/>
    <x v="1"/>
    <s v="G"/>
  </r>
  <r>
    <m/>
    <x v="57"/>
    <x v="1"/>
    <x v="0"/>
    <m/>
    <m/>
    <x v="0"/>
    <m/>
    <x v="1"/>
    <x v="427"/>
    <s v="Newman"/>
    <s v="Kevin"/>
    <s v="Pirates"/>
    <s v="SS"/>
    <m/>
    <n v="1"/>
    <m/>
    <x v="722"/>
    <x v="11"/>
    <x v="1"/>
    <s v="G"/>
  </r>
  <r>
    <m/>
    <x v="57"/>
    <x v="1"/>
    <x v="0"/>
    <s v="&quot;Ball over head&quot;"/>
    <m/>
    <x v="0"/>
    <m/>
    <x v="0"/>
    <x v="2736"/>
    <s v="Gonsalves"/>
    <s v="Stephen"/>
    <s v="Twins"/>
    <s v="P"/>
    <m/>
    <n v="1"/>
    <m/>
    <x v="1104"/>
    <x v="565"/>
    <x v="1"/>
    <s v="G"/>
  </r>
  <r>
    <m/>
    <x v="57"/>
    <x v="1"/>
    <x v="0"/>
    <m/>
    <m/>
    <x v="0"/>
    <m/>
    <x v="1"/>
    <x v="2737"/>
    <s v="Reid-Foley"/>
    <s v="Sean"/>
    <s v="Blue Jays"/>
    <s v="P"/>
    <m/>
    <n v="1"/>
    <m/>
    <x v="1448"/>
    <x v="11"/>
    <x v="1"/>
    <s v="G"/>
  </r>
  <r>
    <m/>
    <x v="57"/>
    <x v="1"/>
    <x v="0"/>
    <m/>
    <m/>
    <x v="0"/>
    <m/>
    <x v="1"/>
    <x v="14"/>
    <s v="Kramer"/>
    <s v="Kevin"/>
    <s v="Pirates"/>
    <s v="SS"/>
    <m/>
    <n v="1"/>
    <m/>
    <x v="406"/>
    <x v="11"/>
    <x v="1"/>
    <s v="G"/>
  </r>
  <r>
    <m/>
    <x v="57"/>
    <x v="1"/>
    <x v="0"/>
    <m/>
    <m/>
    <x v="0"/>
    <m/>
    <x v="0"/>
    <x v="138"/>
    <s v="Davis"/>
    <s v="Jonathan"/>
    <s v="Blue Jays"/>
    <s v="OF"/>
    <m/>
    <n v="1"/>
    <m/>
    <x v="1652"/>
    <x v="10"/>
    <x v="1"/>
    <s v="G"/>
  </r>
  <r>
    <m/>
    <x v="57"/>
    <x v="1"/>
    <x v="0"/>
    <m/>
    <m/>
    <x v="0"/>
    <m/>
    <x v="1"/>
    <x v="529"/>
    <s v="James"/>
    <s v="Josh"/>
    <s v="Astros"/>
    <s v="P"/>
    <m/>
    <n v="1"/>
    <m/>
    <x v="1452"/>
    <x v="11"/>
    <x v="1"/>
    <s v="G"/>
  </r>
  <r>
    <m/>
    <x v="57"/>
    <x v="1"/>
    <x v="0"/>
    <s v="&quot;White Jersey&quot;"/>
    <m/>
    <x v="0"/>
    <m/>
    <x v="1"/>
    <x v="2738"/>
    <s v="James"/>
    <s v="Josh"/>
    <s v="Astros"/>
    <s v="P"/>
    <m/>
    <n v="1"/>
    <m/>
    <x v="1452"/>
    <x v="566"/>
    <x v="1"/>
    <s v="G"/>
  </r>
  <r>
    <m/>
    <x v="57"/>
    <x v="1"/>
    <x v="0"/>
    <m/>
    <m/>
    <x v="0"/>
    <m/>
    <x v="1"/>
    <x v="140"/>
    <s v="Nix"/>
    <s v="Jacob"/>
    <s v="Padres"/>
    <s v="P"/>
    <m/>
    <n v="1"/>
    <m/>
    <x v="1653"/>
    <x v="11"/>
    <x v="1"/>
    <s v="G"/>
  </r>
  <r>
    <m/>
    <x v="57"/>
    <x v="1"/>
    <x v="0"/>
    <m/>
    <m/>
    <x v="0"/>
    <m/>
    <x v="1"/>
    <x v="468"/>
    <s v="Wisdom"/>
    <s v="Patrick"/>
    <s v="Cardinals"/>
    <s v="3B"/>
    <m/>
    <n v="1"/>
    <m/>
    <x v="1654"/>
    <x v="11"/>
    <x v="1"/>
    <s v="G"/>
  </r>
  <r>
    <m/>
    <x v="57"/>
    <x v="1"/>
    <x v="0"/>
    <m/>
    <m/>
    <x v="0"/>
    <m/>
    <x v="1"/>
    <x v="803"/>
    <s v="Borucki"/>
    <s v="Ryan"/>
    <s v="Blue Jays"/>
    <s v="P"/>
    <m/>
    <n v="1"/>
    <m/>
    <x v="1446"/>
    <x v="11"/>
    <x v="1"/>
    <s v="G"/>
  </r>
  <r>
    <m/>
    <x v="57"/>
    <x v="1"/>
    <x v="0"/>
    <m/>
    <m/>
    <x v="0"/>
    <m/>
    <x v="1"/>
    <x v="120"/>
    <s v="Ortiz"/>
    <s v="Luis"/>
    <s v="Orioles"/>
    <s v="P"/>
    <m/>
    <n v="1"/>
    <m/>
    <x v="704"/>
    <x v="11"/>
    <x v="1"/>
    <s v="G"/>
  </r>
  <r>
    <m/>
    <x v="57"/>
    <x v="1"/>
    <x v="0"/>
    <m/>
    <m/>
    <x v="0"/>
    <m/>
    <x v="1"/>
    <x v="161"/>
    <s v="Cave"/>
    <s v="Jake"/>
    <s v="Twins"/>
    <s v="OF"/>
    <m/>
    <n v="1"/>
    <m/>
    <x v="1449"/>
    <x v="11"/>
    <x v="1"/>
    <s v="G"/>
  </r>
  <r>
    <m/>
    <x v="57"/>
    <x v="1"/>
    <x v="0"/>
    <m/>
    <m/>
    <x v="0"/>
    <m/>
    <x v="1"/>
    <x v="75"/>
    <s v="Valdez"/>
    <s v="Framber"/>
    <s v="Astros"/>
    <s v="P"/>
    <m/>
    <n v="1"/>
    <m/>
    <x v="1655"/>
    <x v="11"/>
    <x v="1"/>
    <s v="G"/>
  </r>
  <r>
    <m/>
    <x v="57"/>
    <x v="1"/>
    <x v="0"/>
    <m/>
    <m/>
    <x v="0"/>
    <m/>
    <x v="1"/>
    <x v="771"/>
    <s v="Lowe"/>
    <s v="Brandon"/>
    <s v="Rays"/>
    <s v="2B"/>
    <m/>
    <n v="1"/>
    <m/>
    <x v="1455"/>
    <x v="11"/>
    <x v="1"/>
    <s v="G"/>
  </r>
  <r>
    <m/>
    <x v="57"/>
    <x v="1"/>
    <x v="0"/>
    <m/>
    <m/>
    <x v="0"/>
    <m/>
    <x v="1"/>
    <x v="702"/>
    <s v="Perez"/>
    <s v="Cionel"/>
    <s v="Astros"/>
    <s v="P"/>
    <m/>
    <n v="1"/>
    <m/>
    <x v="1656"/>
    <x v="11"/>
    <x v="1"/>
    <s v="G"/>
  </r>
  <r>
    <m/>
    <x v="57"/>
    <x v="1"/>
    <x v="0"/>
    <m/>
    <m/>
    <x v="0"/>
    <m/>
    <x v="1"/>
    <x v="515"/>
    <s v="De Los Santos"/>
    <s v="Enyel"/>
    <s v="Phillies"/>
    <s v="P"/>
    <m/>
    <n v="1"/>
    <m/>
    <x v="1291"/>
    <x v="11"/>
    <x v="1"/>
    <s v="G"/>
  </r>
  <r>
    <m/>
    <x v="57"/>
    <x v="1"/>
    <x v="0"/>
    <m/>
    <m/>
    <x v="0"/>
    <m/>
    <x v="1"/>
    <x v="752"/>
    <s v="Wilson"/>
    <s v="Bryse"/>
    <s v="Braves"/>
    <s v="P"/>
    <m/>
    <n v="1"/>
    <m/>
    <x v="1657"/>
    <x v="11"/>
    <x v="1"/>
    <s v="G"/>
  </r>
  <r>
    <m/>
    <x v="57"/>
    <x v="1"/>
    <x v="0"/>
    <s v="&quot;Blue jersey&quot;&quot;Ryan&quot;"/>
    <m/>
    <x v="0"/>
    <m/>
    <x v="1"/>
    <x v="2739"/>
    <s v="Tellez"/>
    <s v="Rowdy"/>
    <s v="Blue Jays"/>
    <s v="1B"/>
    <n v="25"/>
    <n v="1"/>
    <m/>
    <x v="423"/>
    <x v="567"/>
    <x v="2"/>
    <s v="G"/>
  </r>
  <r>
    <m/>
    <x v="57"/>
    <x v="1"/>
    <x v="0"/>
    <m/>
    <m/>
    <x v="0"/>
    <m/>
    <x v="1"/>
    <x v="317"/>
    <s v="Tellez"/>
    <s v="Rowdy"/>
    <s v="Blue Jays"/>
    <s v="1B"/>
    <n v="25"/>
    <n v="1"/>
    <m/>
    <x v="423"/>
    <x v="11"/>
    <x v="2"/>
    <s v="G"/>
  </r>
  <r>
    <m/>
    <x v="57"/>
    <x v="1"/>
    <x v="0"/>
    <m/>
    <m/>
    <x v="0"/>
    <m/>
    <x v="1"/>
    <x v="162"/>
    <s v="Adams"/>
    <s v="Chance"/>
    <s v="Yankees"/>
    <s v="P"/>
    <m/>
    <n v="1"/>
    <m/>
    <x v="718"/>
    <x v="11"/>
    <x v="1"/>
    <s v="G"/>
  </r>
  <r>
    <m/>
    <x v="57"/>
    <x v="1"/>
    <x v="0"/>
    <m/>
    <m/>
    <x v="0"/>
    <m/>
    <x v="1"/>
    <x v="706"/>
    <s v="Astudillo"/>
    <s v="Willians"/>
    <s v="Twins"/>
    <s v="C"/>
    <n v="29"/>
    <n v="1"/>
    <m/>
    <x v="1442"/>
    <x v="11"/>
    <x v="1"/>
    <s v="G"/>
  </r>
  <r>
    <m/>
    <x v="57"/>
    <x v="1"/>
    <x v="0"/>
    <m/>
    <m/>
    <x v="0"/>
    <m/>
    <x v="1"/>
    <x v="477"/>
    <s v="Ferguson"/>
    <s v="Caleb"/>
    <s v="Dodgers"/>
    <s v="P"/>
    <m/>
    <n v="1"/>
    <m/>
    <x v="1658"/>
    <x v="11"/>
    <x v="1"/>
    <s v="G"/>
  </r>
  <r>
    <m/>
    <x v="57"/>
    <x v="1"/>
    <x v="0"/>
    <m/>
    <m/>
    <x v="0"/>
    <m/>
    <x v="1"/>
    <x v="365"/>
    <s v="Haase"/>
    <s v="Eric"/>
    <s v="Indians"/>
    <s v="C"/>
    <m/>
    <n v="1"/>
    <m/>
    <x v="1659"/>
    <x v="11"/>
    <x v="1"/>
    <s v="G"/>
  </r>
  <r>
    <m/>
    <x v="57"/>
    <x v="1"/>
    <x v="0"/>
    <m/>
    <m/>
    <x v="0"/>
    <m/>
    <x v="1"/>
    <x v="767"/>
    <s v="Kennedy"/>
    <s v="Brent"/>
    <s v="Padres"/>
    <s v="P"/>
    <m/>
    <n v="1"/>
    <m/>
    <x v="1660"/>
    <x v="11"/>
    <x v="1"/>
    <s v="G"/>
  </r>
  <r>
    <m/>
    <x v="57"/>
    <x v="1"/>
    <x v="0"/>
    <m/>
    <m/>
    <x v="0"/>
    <m/>
    <x v="1"/>
    <x v="301"/>
    <s v="Meisinger"/>
    <s v="Ryan"/>
    <s v="Orioles"/>
    <s v="P"/>
    <m/>
    <n v="1"/>
    <m/>
    <x v="1661"/>
    <x v="11"/>
    <x v="1"/>
    <s v="G"/>
  </r>
  <r>
    <m/>
    <x v="57"/>
    <x v="1"/>
    <x v="0"/>
    <m/>
    <m/>
    <x v="0"/>
    <m/>
    <x v="1"/>
    <x v="428"/>
    <s v="Martini"/>
    <s v="Nick"/>
    <s v="Athletics"/>
    <s v="OF"/>
    <m/>
    <n v="1"/>
    <m/>
    <x v="1662"/>
    <x v="11"/>
    <x v="1"/>
    <s v="G"/>
  </r>
  <r>
    <m/>
    <x v="57"/>
    <x v="1"/>
    <x v="0"/>
    <s v="Holo Back"/>
    <s v="/99"/>
    <x v="0"/>
    <m/>
    <x v="0"/>
    <x v="10"/>
    <s v="Urias"/>
    <s v="Julio"/>
    <s v="Dodgers"/>
    <s v="P"/>
    <m/>
    <n v="1"/>
    <m/>
    <x v="494"/>
    <x v="568"/>
    <x v="1"/>
    <s v="G"/>
  </r>
  <r>
    <s v="TL"/>
    <x v="57"/>
    <x v="1"/>
    <x v="91"/>
    <s v="Blue"/>
    <s v="/99"/>
    <x v="5"/>
    <m/>
    <x v="1"/>
    <x v="2740"/>
    <s v="Mullins"/>
    <s v="Cedric"/>
    <s v="Orioles"/>
    <m/>
    <m/>
    <n v="1"/>
    <n v="1"/>
    <x v="1439"/>
    <x v="569"/>
    <x v="1"/>
    <s v="E $1"/>
  </r>
  <r>
    <s v="TL"/>
    <x v="57"/>
    <x v="1"/>
    <x v="211"/>
    <s v="Gold"/>
    <s v="/99"/>
    <x v="0"/>
    <m/>
    <x v="0"/>
    <x v="2741"/>
    <s v="Ohtani"/>
    <s v="Shohei"/>
    <s v="Angels"/>
    <s v="P/DH"/>
    <m/>
    <n v="1"/>
    <n v="1"/>
    <x v="1300"/>
    <x v="570"/>
    <x v="1"/>
    <s v="E $1"/>
  </r>
  <r>
    <m/>
    <x v="57"/>
    <x v="1"/>
    <x v="5"/>
    <s v="Vector Parallel"/>
    <m/>
    <x v="0"/>
    <m/>
    <x v="0"/>
    <x v="2742"/>
    <s v="Pujols"/>
    <s v="Albert"/>
    <s v="Angels"/>
    <s v="1B"/>
    <m/>
    <n v="1"/>
    <n v="0.25"/>
    <x v="241"/>
    <x v="571"/>
    <x v="2"/>
    <s v="F $.25"/>
  </r>
  <r>
    <s v="TL"/>
    <x v="57"/>
    <x v="1"/>
    <x v="212"/>
    <s v="Blue"/>
    <s v="/249"/>
    <x v="0"/>
    <m/>
    <x v="3"/>
    <x v="2743"/>
    <s v="Kirilloff,Alex/Judge,Aaron"/>
    <m/>
    <m/>
    <s v="OF"/>
    <m/>
    <n v="1"/>
    <n v="20"/>
    <x v="1663"/>
    <x v="572"/>
    <x v="1"/>
    <s v="C $10"/>
  </r>
  <r>
    <m/>
    <x v="57"/>
    <x v="1"/>
    <x v="212"/>
    <s v="Silver"/>
    <s v="/999"/>
    <x v="0"/>
    <m/>
    <x v="0"/>
    <x v="2744"/>
    <s v="Kershaw"/>
    <s v="Clayton"/>
    <s v="Dodgers"/>
    <s v="P"/>
    <m/>
    <n v="1"/>
    <n v="1"/>
    <x v="281"/>
    <x v="573"/>
    <x v="2"/>
    <s v="E $1"/>
  </r>
  <r>
    <m/>
    <x v="57"/>
    <x v="1"/>
    <x v="130"/>
    <s v="Silver"/>
    <s v="/999"/>
    <x v="0"/>
    <m/>
    <x v="3"/>
    <x v="2745"/>
    <s v="Shewmake"/>
    <s v="Braden"/>
    <s v="USA"/>
    <m/>
    <m/>
    <n v="1"/>
    <m/>
    <x v="1546"/>
    <x v="574"/>
    <x v="1"/>
    <s v="G"/>
  </r>
  <r>
    <m/>
    <x v="57"/>
    <x v="1"/>
    <x v="130"/>
    <s v="Vector Parallel"/>
    <m/>
    <x v="0"/>
    <m/>
    <x v="3"/>
    <x v="2745"/>
    <s v="Shewmake"/>
    <s v="Braden"/>
    <s v="USA"/>
    <m/>
    <m/>
    <n v="1"/>
    <m/>
    <x v="1546"/>
    <x v="575"/>
    <x v="1"/>
    <s v="G"/>
  </r>
  <r>
    <m/>
    <x v="57"/>
    <x v="1"/>
    <x v="130"/>
    <s v="Gold"/>
    <s v="/349"/>
    <x v="0"/>
    <m/>
    <x v="3"/>
    <x v="2746"/>
    <s v="Stott"/>
    <s v="Bryson"/>
    <s v="USA"/>
    <m/>
    <m/>
    <n v="1"/>
    <m/>
    <x v="1562"/>
    <x v="576"/>
    <x v="1"/>
    <s v="G"/>
  </r>
  <r>
    <m/>
    <x v="57"/>
    <x v="1"/>
    <x v="213"/>
    <m/>
    <m/>
    <x v="6"/>
    <m/>
    <x v="3"/>
    <x v="2747"/>
    <s v="Tatis Jr."/>
    <s v="Fernando"/>
    <s v="Padres"/>
    <m/>
    <m/>
    <n v="1"/>
    <n v="25"/>
    <x v="787"/>
    <x v="577"/>
    <x v="1"/>
    <s v="C $10"/>
  </r>
  <r>
    <m/>
    <x v="57"/>
    <x v="1"/>
    <x v="213"/>
    <m/>
    <m/>
    <x v="6"/>
    <m/>
    <x v="3"/>
    <x v="2748"/>
    <s v="Hiura"/>
    <s v="Keston"/>
    <s v="Brewers"/>
    <m/>
    <m/>
    <n v="1"/>
    <n v="5"/>
    <x v="790"/>
    <x v="577"/>
    <x v="1"/>
    <s v="D $5"/>
  </r>
  <r>
    <m/>
    <x v="57"/>
    <x v="26"/>
    <x v="176"/>
    <m/>
    <m/>
    <x v="0"/>
    <m/>
    <x v="1"/>
    <x v="2749"/>
    <s v="Urias"/>
    <s v="Luis"/>
    <s v="Padres"/>
    <s v="2B"/>
    <n v="23"/>
    <n v="1"/>
    <m/>
    <x v="635"/>
    <x v="432"/>
    <x v="1"/>
    <s v="G"/>
  </r>
  <r>
    <m/>
    <x v="57"/>
    <x v="26"/>
    <x v="176"/>
    <m/>
    <m/>
    <x v="0"/>
    <m/>
    <x v="0"/>
    <x v="2750"/>
    <s v="Acuna Jr."/>
    <s v="Ronald"/>
    <s v="Braves"/>
    <s v="OF"/>
    <m/>
    <n v="1"/>
    <n v="1"/>
    <x v="703"/>
    <x v="578"/>
    <x v="1"/>
    <s v="E $1"/>
  </r>
  <r>
    <m/>
    <x v="57"/>
    <x v="26"/>
    <x v="214"/>
    <m/>
    <m/>
    <x v="0"/>
    <m/>
    <x v="0"/>
    <x v="2751"/>
    <s v="Stanton"/>
    <s v="Giancarlo"/>
    <s v="Yankees"/>
    <s v="OF"/>
    <m/>
    <n v="1"/>
    <n v="0.25"/>
    <x v="295"/>
    <x v="579"/>
    <x v="3"/>
    <s v="F $.25"/>
  </r>
  <r>
    <m/>
    <x v="57"/>
    <x v="26"/>
    <x v="214"/>
    <m/>
    <m/>
    <x v="0"/>
    <m/>
    <x v="0"/>
    <x v="2752"/>
    <s v="Betts"/>
    <s v="Mookie"/>
    <s v="Red Sox"/>
    <s v="OF"/>
    <m/>
    <n v="1"/>
    <n v="0.25"/>
    <x v="331"/>
    <x v="579"/>
    <x v="2"/>
    <s v="F $.25"/>
  </r>
  <r>
    <m/>
    <x v="57"/>
    <x v="26"/>
    <x v="0"/>
    <m/>
    <m/>
    <x v="0"/>
    <m/>
    <x v="1"/>
    <x v="1121"/>
    <s v="Hudson"/>
    <s v="Dakota"/>
    <s v="Cardinals"/>
    <s v="P"/>
    <n v="26"/>
    <n v="1"/>
    <m/>
    <x v="1450"/>
    <x v="307"/>
    <x v="1"/>
    <s v="G"/>
  </r>
  <r>
    <m/>
    <x v="57"/>
    <x v="26"/>
    <x v="0"/>
    <m/>
    <m/>
    <x v="0"/>
    <m/>
    <x v="0"/>
    <x v="364"/>
    <s v="McCutchen"/>
    <s v="Andrew"/>
    <s v="Phillies"/>
    <s v="OF"/>
    <m/>
    <n v="1"/>
    <m/>
    <x v="1664"/>
    <x v="135"/>
    <x v="2"/>
    <s v="G"/>
  </r>
  <r>
    <m/>
    <x v="57"/>
    <x v="26"/>
    <x v="0"/>
    <m/>
    <m/>
    <x v="0"/>
    <m/>
    <x v="0"/>
    <x v="157"/>
    <s v="Phillips"/>
    <s v="Brett"/>
    <s v="Royals"/>
    <s v="OF"/>
    <m/>
    <n v="1"/>
    <m/>
    <x v="1006"/>
    <x v="135"/>
    <x v="1"/>
    <s v="G"/>
  </r>
  <r>
    <m/>
    <x v="57"/>
    <x v="26"/>
    <x v="0"/>
    <m/>
    <m/>
    <x v="0"/>
    <m/>
    <x v="0"/>
    <x v="188"/>
    <s v="Lindor"/>
    <s v="Francisco"/>
    <s v="Indians"/>
    <s v="SS"/>
    <m/>
    <n v="1"/>
    <n v="0.25"/>
    <x v="374"/>
    <x v="135"/>
    <x v="4"/>
    <s v="F $.25"/>
  </r>
  <r>
    <m/>
    <x v="57"/>
    <x v="26"/>
    <x v="0"/>
    <m/>
    <m/>
    <x v="0"/>
    <m/>
    <x v="0"/>
    <x v="424"/>
    <s v="Hoskins"/>
    <s v="Rhys"/>
    <s v="Phillies"/>
    <s v="1B"/>
    <n v="27"/>
    <n v="1"/>
    <n v="0.25"/>
    <x v="332"/>
    <x v="135"/>
    <x v="2"/>
    <s v="F $.25"/>
  </r>
  <r>
    <m/>
    <x v="57"/>
    <x v="26"/>
    <x v="0"/>
    <m/>
    <m/>
    <x v="0"/>
    <m/>
    <x v="0"/>
    <x v="381"/>
    <s v="Harper"/>
    <s v="Bryce"/>
    <s v="Nationals"/>
    <s v="OF"/>
    <m/>
    <n v="1"/>
    <n v="0.5"/>
    <x v="291"/>
    <x v="135"/>
    <x v="2"/>
    <s v="F $.25"/>
  </r>
  <r>
    <m/>
    <x v="57"/>
    <x v="26"/>
    <x v="0"/>
    <m/>
    <m/>
    <x v="0"/>
    <m/>
    <x v="1"/>
    <x v="133"/>
    <s v="Kramer"/>
    <s v="Kevin"/>
    <s v="Pirates"/>
    <s v="3B"/>
    <n v="26"/>
    <n v="1"/>
    <m/>
    <x v="406"/>
    <x v="307"/>
    <x v="1"/>
    <s v="G"/>
  </r>
  <r>
    <m/>
    <x v="57"/>
    <x v="26"/>
    <x v="0"/>
    <m/>
    <m/>
    <x v="0"/>
    <m/>
    <x v="1"/>
    <x v="613"/>
    <s v="Guillorme"/>
    <s v="Luis"/>
    <s v="Mets"/>
    <s v="3B"/>
    <n v="26"/>
    <n v="1"/>
    <m/>
    <x v="1445"/>
    <x v="307"/>
    <x v="1"/>
    <s v="G"/>
  </r>
  <r>
    <m/>
    <x v="57"/>
    <x v="26"/>
    <x v="0"/>
    <m/>
    <m/>
    <x v="0"/>
    <m/>
    <x v="0"/>
    <x v="377"/>
    <s v="Sale"/>
    <s v="Chris"/>
    <s v="Red Sox"/>
    <s v="P"/>
    <m/>
    <n v="1"/>
    <n v="0.25"/>
    <x v="294"/>
    <x v="135"/>
    <x v="2"/>
    <s v="F $.25"/>
  </r>
  <r>
    <m/>
    <x v="57"/>
    <x v="26"/>
    <x v="0"/>
    <m/>
    <m/>
    <x v="0"/>
    <m/>
    <x v="1"/>
    <x v="135"/>
    <s v="O'Hearn"/>
    <s v="Ryan"/>
    <s v="Royals"/>
    <s v="1B"/>
    <n v="27"/>
    <n v="1"/>
    <m/>
    <x v="1454"/>
    <x v="307"/>
    <x v="1"/>
    <s v="G"/>
  </r>
  <r>
    <m/>
    <x v="57"/>
    <x v="26"/>
    <x v="0"/>
    <m/>
    <m/>
    <x v="0"/>
    <m/>
    <x v="1"/>
    <x v="826"/>
    <s v="Astudillo"/>
    <s v="Willians"/>
    <s v="Twins"/>
    <s v="C"/>
    <n v="29"/>
    <n v="1"/>
    <m/>
    <x v="1442"/>
    <x v="307"/>
    <x v="1"/>
    <s v="G"/>
  </r>
  <r>
    <m/>
    <x v="57"/>
    <x v="26"/>
    <x v="0"/>
    <m/>
    <m/>
    <x v="0"/>
    <m/>
    <x v="0"/>
    <x v="425"/>
    <s v="Story"/>
    <s v="Trevor"/>
    <s v="Rockies"/>
    <s v="SS"/>
    <m/>
    <n v="1"/>
    <n v="0.25"/>
    <x v="491"/>
    <x v="135"/>
    <x v="2"/>
    <s v="F $.25"/>
  </r>
  <r>
    <m/>
    <x v="57"/>
    <x v="26"/>
    <x v="215"/>
    <m/>
    <m/>
    <x v="0"/>
    <m/>
    <x v="0"/>
    <x v="214"/>
    <s v="Seager"/>
    <s v="Corey"/>
    <s v="Dodgers"/>
    <s v="SS"/>
    <m/>
    <n v="1"/>
    <n v="0.25"/>
    <x v="395"/>
    <x v="580"/>
    <x v="2"/>
    <s v="F $.25"/>
  </r>
  <r>
    <m/>
    <x v="57"/>
    <x v="26"/>
    <x v="215"/>
    <m/>
    <m/>
    <x v="0"/>
    <m/>
    <x v="0"/>
    <x v="125"/>
    <s v="Flaherty"/>
    <s v="Jack"/>
    <s v="Cardinals"/>
    <s v="P"/>
    <m/>
    <n v="1"/>
    <m/>
    <x v="694"/>
    <x v="580"/>
    <x v="1"/>
    <s v="G"/>
  </r>
  <r>
    <m/>
    <x v="57"/>
    <x v="26"/>
    <x v="0"/>
    <m/>
    <m/>
    <x v="0"/>
    <m/>
    <x v="1"/>
    <x v="316"/>
    <s v="Dean"/>
    <s v="Austin"/>
    <s v="Marlins"/>
    <s v="OF"/>
    <m/>
    <n v="1"/>
    <m/>
    <x v="457"/>
    <x v="307"/>
    <x v="1"/>
    <s v="G"/>
  </r>
  <r>
    <m/>
    <x v="57"/>
    <x v="26"/>
    <x v="0"/>
    <m/>
    <m/>
    <x v="0"/>
    <m/>
    <x v="0"/>
    <x v="344"/>
    <s v="Benintendi"/>
    <s v="Andrew"/>
    <s v="Red Sox"/>
    <s v="OF"/>
    <m/>
    <n v="1"/>
    <n v="0.25"/>
    <x v="410"/>
    <x v="135"/>
    <x v="4"/>
    <s v="F $.25"/>
  </r>
  <r>
    <m/>
    <x v="57"/>
    <x v="26"/>
    <x v="0"/>
    <m/>
    <m/>
    <x v="0"/>
    <m/>
    <x v="0"/>
    <x v="159"/>
    <s v="Alcantara"/>
    <s v="Sandy"/>
    <s v="Marlins"/>
    <s v="P"/>
    <n v="25"/>
    <n v="1"/>
    <m/>
    <x v="948"/>
    <x v="135"/>
    <x v="1"/>
    <s v="G"/>
  </r>
  <r>
    <m/>
    <x v="57"/>
    <x v="26"/>
    <x v="0"/>
    <m/>
    <m/>
    <x v="0"/>
    <m/>
    <x v="0"/>
    <x v="193"/>
    <s v="Gurriel Jr."/>
    <s v="Lourdes"/>
    <s v="Blue Jays"/>
    <s v="SS"/>
    <m/>
    <n v="1"/>
    <m/>
    <x v="745"/>
    <x v="135"/>
    <x v="1"/>
    <s v="G"/>
  </r>
  <r>
    <m/>
    <x v="57"/>
    <x v="26"/>
    <x v="0"/>
    <m/>
    <m/>
    <x v="0"/>
    <m/>
    <x v="1"/>
    <x v="120"/>
    <s v="Richards"/>
    <s v="Trevor"/>
    <s v="Marlins"/>
    <s v="P"/>
    <n v="27"/>
    <n v="1"/>
    <m/>
    <x v="1648"/>
    <x v="307"/>
    <x v="1"/>
    <s v="G"/>
  </r>
  <r>
    <m/>
    <x v="57"/>
    <x v="26"/>
    <x v="0"/>
    <m/>
    <m/>
    <x v="0"/>
    <m/>
    <x v="1"/>
    <x v="40"/>
    <s v="Keller"/>
    <s v="Brad"/>
    <s v="Royals"/>
    <s v="P"/>
    <n v="25"/>
    <n v="1"/>
    <m/>
    <x v="1440"/>
    <x v="307"/>
    <x v="1"/>
    <s v="G"/>
  </r>
  <r>
    <m/>
    <x v="57"/>
    <x v="26"/>
    <x v="0"/>
    <m/>
    <m/>
    <x v="0"/>
    <m/>
    <x v="1"/>
    <x v="978"/>
    <s v="Mullins"/>
    <s v="Cedric"/>
    <s v="Orioles"/>
    <s v="OF"/>
    <n v="26"/>
    <n v="1"/>
    <m/>
    <x v="1439"/>
    <x v="307"/>
    <x v="1"/>
    <s v="G"/>
  </r>
  <r>
    <m/>
    <x v="57"/>
    <x v="26"/>
    <x v="0"/>
    <m/>
    <m/>
    <x v="0"/>
    <m/>
    <x v="1"/>
    <x v="165"/>
    <s v="Lopez"/>
    <s v="Pablo"/>
    <s v="Marlins"/>
    <s v="P"/>
    <n v="24"/>
    <n v="1"/>
    <m/>
    <x v="1649"/>
    <x v="307"/>
    <x v="1"/>
    <s v="G"/>
  </r>
  <r>
    <m/>
    <x v="57"/>
    <x v="26"/>
    <x v="0"/>
    <s v="SP"/>
    <m/>
    <x v="0"/>
    <m/>
    <x v="0"/>
    <x v="2"/>
    <s v="Gehrig"/>
    <s v="Lou"/>
    <s v="Yankees"/>
    <s v="1B"/>
    <s v="PC"/>
    <n v="1"/>
    <n v="5"/>
    <x v="1665"/>
    <x v="581"/>
    <x v="0"/>
    <s v="D $5"/>
  </r>
  <r>
    <m/>
    <x v="57"/>
    <x v="35"/>
    <x v="0"/>
    <s v="DK"/>
    <m/>
    <x v="0"/>
    <m/>
    <x v="0"/>
    <x v="265"/>
    <s v="Bregman"/>
    <s v="Alex"/>
    <s v="Astros"/>
    <s v="3B"/>
    <m/>
    <n v="1"/>
    <n v="0.25"/>
    <x v="647"/>
    <x v="582"/>
    <x v="4"/>
    <s v="F $.25"/>
  </r>
  <r>
    <m/>
    <x v="57"/>
    <x v="35"/>
    <x v="0"/>
    <s v="DK LimeGreen"/>
    <m/>
    <x v="0"/>
    <m/>
    <x v="0"/>
    <x v="102"/>
    <s v="Machado"/>
    <s v="Manny"/>
    <s v="Padres"/>
    <s v="SS"/>
    <m/>
    <n v="1"/>
    <n v="0.25"/>
    <x v="309"/>
    <x v="583"/>
    <x v="4"/>
    <s v="F $.25"/>
  </r>
  <r>
    <m/>
    <x v="57"/>
    <x v="35"/>
    <x v="0"/>
    <m/>
    <m/>
    <x v="0"/>
    <m/>
    <x v="3"/>
    <x v="2753"/>
    <s v="Florial"/>
    <s v="Estevan"/>
    <s v="Yankees"/>
    <s v="OF"/>
    <n v="23"/>
    <n v="1"/>
    <m/>
    <x v="1281"/>
    <x v="584"/>
    <x v="1"/>
    <s v="G"/>
  </r>
  <r>
    <m/>
    <x v="57"/>
    <x v="35"/>
    <x v="0"/>
    <m/>
    <m/>
    <x v="0"/>
    <m/>
    <x v="1"/>
    <x v="271"/>
    <s v="Burnes"/>
    <s v="Corbin"/>
    <s v="Brewers"/>
    <s v="P"/>
    <n v="26"/>
    <n v="1"/>
    <m/>
    <x v="1117"/>
    <x v="217"/>
    <x v="1"/>
    <s v="G"/>
  </r>
  <r>
    <m/>
    <x v="57"/>
    <x v="35"/>
    <x v="0"/>
    <m/>
    <m/>
    <x v="0"/>
    <m/>
    <x v="1"/>
    <x v="481"/>
    <s v="Tucker"/>
    <s v="Kyle"/>
    <s v="Astros"/>
    <s v="OF"/>
    <n v="23"/>
    <n v="1"/>
    <m/>
    <x v="433"/>
    <x v="217"/>
    <x v="1"/>
    <s v="G"/>
  </r>
  <r>
    <m/>
    <x v="57"/>
    <x v="35"/>
    <x v="0"/>
    <s v="HoloSilver"/>
    <m/>
    <x v="0"/>
    <m/>
    <x v="1"/>
    <x v="481"/>
    <s v="Tucker"/>
    <s v="Kyle"/>
    <s v="Astros"/>
    <s v="OF"/>
    <n v="23"/>
    <n v="1"/>
    <m/>
    <x v="433"/>
    <x v="585"/>
    <x v="1"/>
    <s v="G"/>
  </r>
  <r>
    <m/>
    <x v="57"/>
    <x v="35"/>
    <x v="0"/>
    <s v="Pink"/>
    <m/>
    <x v="0"/>
    <m/>
    <x v="1"/>
    <x v="676"/>
    <s v="Kopech"/>
    <s v="Michael"/>
    <s v="White Sox"/>
    <s v="P"/>
    <n v="24"/>
    <n v="1"/>
    <m/>
    <x v="453"/>
    <x v="312"/>
    <x v="1"/>
    <s v="G"/>
  </r>
  <r>
    <m/>
    <x v="57"/>
    <x v="35"/>
    <x v="0"/>
    <s v="LimeGreen"/>
    <m/>
    <x v="0"/>
    <m/>
    <x v="1"/>
    <x v="273"/>
    <s v="Shaw"/>
    <s v="Chris"/>
    <s v="Giants"/>
    <s v="OF"/>
    <n v="27"/>
    <n v="1"/>
    <m/>
    <x v="656"/>
    <x v="586"/>
    <x v="1"/>
    <s v="G"/>
  </r>
  <r>
    <m/>
    <x v="57"/>
    <x v="35"/>
    <x v="0"/>
    <m/>
    <m/>
    <x v="0"/>
    <m/>
    <x v="1"/>
    <x v="601"/>
    <s v="Ponce de Leon"/>
    <s v="Daniel"/>
    <s v="Cardinals"/>
    <s v="OF"/>
    <n v="28"/>
    <n v="1"/>
    <m/>
    <x v="1666"/>
    <x v="217"/>
    <x v="1"/>
    <s v="G"/>
  </r>
  <r>
    <m/>
    <x v="57"/>
    <x v="35"/>
    <x v="0"/>
    <m/>
    <m/>
    <x v="0"/>
    <m/>
    <x v="1"/>
    <x v="290"/>
    <s v="Ortiz"/>
    <s v="Luis"/>
    <s v="Orioles"/>
    <s v="P"/>
    <n v="25"/>
    <n v="1"/>
    <m/>
    <x v="704"/>
    <x v="217"/>
    <x v="1"/>
    <s v="G"/>
  </r>
  <r>
    <m/>
    <x v="57"/>
    <x v="35"/>
    <x v="0"/>
    <m/>
    <m/>
    <x v="0"/>
    <m/>
    <x v="1"/>
    <x v="1491"/>
    <s v="Reid-Foley"/>
    <s v="Sean"/>
    <s v="Blue Jays"/>
    <s v="P"/>
    <n v="25"/>
    <n v="1"/>
    <m/>
    <x v="1448"/>
    <x v="217"/>
    <x v="1"/>
    <s v="G"/>
  </r>
  <r>
    <m/>
    <x v="57"/>
    <x v="35"/>
    <x v="0"/>
    <s v="Pink"/>
    <m/>
    <x v="0"/>
    <m/>
    <x v="1"/>
    <x v="185"/>
    <s v="Gonsalves"/>
    <s v="Stephen"/>
    <s v="Twins"/>
    <s v="P"/>
    <n v="26"/>
    <n v="1"/>
    <m/>
    <x v="1104"/>
    <x v="312"/>
    <x v="1"/>
    <s v="G"/>
  </r>
  <r>
    <s v="TL"/>
    <x v="57"/>
    <x v="35"/>
    <x v="0"/>
    <m/>
    <m/>
    <x v="0"/>
    <m/>
    <x v="1"/>
    <x v="210"/>
    <s v="Alonso"/>
    <s v="Pete"/>
    <s v="Mets"/>
    <s v="1B"/>
    <m/>
    <n v="1"/>
    <n v="5"/>
    <x v="1667"/>
    <x v="217"/>
    <x v="1"/>
    <s v="D $5"/>
  </r>
  <r>
    <s v="TL"/>
    <x v="57"/>
    <x v="35"/>
    <x v="0"/>
    <m/>
    <m/>
    <x v="0"/>
    <m/>
    <x v="1"/>
    <x v="291"/>
    <s v="Jimenez"/>
    <s v="Eloy"/>
    <s v="White Sox"/>
    <s v="OF"/>
    <m/>
    <n v="1"/>
    <n v="5"/>
    <x v="333"/>
    <x v="217"/>
    <x v="1"/>
    <s v="D $5"/>
  </r>
  <r>
    <s v="TL"/>
    <x v="57"/>
    <x v="35"/>
    <x v="0"/>
    <s v="Blue"/>
    <s v="/75"/>
    <x v="0"/>
    <m/>
    <x v="1"/>
    <x v="335"/>
    <s v="Tatis Jr."/>
    <s v="Fernando"/>
    <s v="Padres"/>
    <s v="OF"/>
    <m/>
    <n v="1"/>
    <n v="7"/>
    <x v="787"/>
    <x v="587"/>
    <x v="1"/>
    <s v="D $5"/>
  </r>
  <r>
    <m/>
    <x v="57"/>
    <x v="35"/>
    <x v="0"/>
    <m/>
    <m/>
    <x v="0"/>
    <m/>
    <x v="0"/>
    <x v="336"/>
    <s v="Hoskins"/>
    <s v="Rhys"/>
    <s v="Phillies"/>
    <s v="1B"/>
    <n v="27"/>
    <n v="1"/>
    <n v="0.25"/>
    <x v="332"/>
    <x v="216"/>
    <x v="2"/>
    <s v="F $.25"/>
  </r>
  <r>
    <m/>
    <x v="57"/>
    <x v="35"/>
    <x v="0"/>
    <m/>
    <m/>
    <x v="0"/>
    <m/>
    <x v="0"/>
    <x v="88"/>
    <s v="Machado"/>
    <s v="Manny"/>
    <s v="Padres"/>
    <s v="SS"/>
    <m/>
    <n v="1"/>
    <n v="0.25"/>
    <x v="309"/>
    <x v="216"/>
    <x v="4"/>
    <s v="F $.25"/>
  </r>
  <r>
    <m/>
    <x v="57"/>
    <x v="35"/>
    <x v="0"/>
    <s v="LimeGreen"/>
    <m/>
    <x v="0"/>
    <m/>
    <x v="0"/>
    <x v="214"/>
    <s v="Robles"/>
    <s v="Victor"/>
    <s v="Nationals"/>
    <s v="OF"/>
    <n v="23"/>
    <n v="1"/>
    <m/>
    <x v="680"/>
    <x v="588"/>
    <x v="1"/>
    <s v="G"/>
  </r>
  <r>
    <m/>
    <x v="57"/>
    <x v="35"/>
    <x v="0"/>
    <m/>
    <m/>
    <x v="0"/>
    <m/>
    <x v="0"/>
    <x v="682"/>
    <s v="Acuna Jr."/>
    <s v="Ronald"/>
    <s v="Braves"/>
    <s v="OF"/>
    <m/>
    <n v="1"/>
    <n v="0.5"/>
    <x v="703"/>
    <x v="216"/>
    <x v="1"/>
    <s v="F $.25"/>
  </r>
  <r>
    <m/>
    <x v="57"/>
    <x v="35"/>
    <x v="5"/>
    <m/>
    <m/>
    <x v="0"/>
    <m/>
    <x v="0"/>
    <x v="2754"/>
    <s v="Ohtani"/>
    <s v="Shohei"/>
    <s v="Angels"/>
    <s v="P/DH"/>
    <m/>
    <n v="1"/>
    <n v="0.5"/>
    <x v="1300"/>
    <x v="589"/>
    <x v="1"/>
    <s v="F $.25"/>
  </r>
  <r>
    <m/>
    <x v="57"/>
    <x v="35"/>
    <x v="5"/>
    <m/>
    <m/>
    <x v="0"/>
    <m/>
    <x v="0"/>
    <x v="2755"/>
    <s v="Betts"/>
    <s v="Mookie"/>
    <s v="Red Sox"/>
    <s v="OF"/>
    <m/>
    <n v="1"/>
    <n v="0.25"/>
    <x v="331"/>
    <x v="589"/>
    <x v="2"/>
    <s v="F $.25"/>
  </r>
  <r>
    <s v="TL"/>
    <x v="57"/>
    <x v="35"/>
    <x v="0"/>
    <m/>
    <m/>
    <x v="0"/>
    <m/>
    <x v="1"/>
    <x v="2756"/>
    <s v="Tatis Jr."/>
    <s v="Fernando"/>
    <s v="Padres"/>
    <s v="OF"/>
    <m/>
    <n v="1"/>
    <n v="2"/>
    <x v="787"/>
    <x v="217"/>
    <x v="1"/>
    <s v="E $1"/>
  </r>
  <r>
    <m/>
    <x v="57"/>
    <x v="48"/>
    <x v="0"/>
    <s v="RedWhiteBlue"/>
    <m/>
    <x v="0"/>
    <m/>
    <x v="1"/>
    <x v="155"/>
    <s v="Jansen"/>
    <s v="Danny"/>
    <s v="Blue Jays"/>
    <s v="C"/>
    <m/>
    <n v="1"/>
    <m/>
    <x v="1447"/>
    <x v="590"/>
    <x v="1"/>
    <s v="G"/>
  </r>
  <r>
    <m/>
    <x v="57"/>
    <x v="48"/>
    <x v="0"/>
    <m/>
    <m/>
    <x v="0"/>
    <m/>
    <x v="0"/>
    <x v="28"/>
    <s v="DeGrom"/>
    <s v="Jacob"/>
    <s v="Mets"/>
    <s v="P"/>
    <m/>
    <n v="1"/>
    <n v="0.25"/>
    <x v="352"/>
    <x v="591"/>
    <x v="2"/>
    <s v="F $.25"/>
  </r>
  <r>
    <m/>
    <x v="57"/>
    <x v="48"/>
    <x v="0"/>
    <m/>
    <m/>
    <x v="0"/>
    <m/>
    <x v="1"/>
    <x v="439"/>
    <s v="Reid-Foley"/>
    <s v="Sean"/>
    <s v="Blue Jays"/>
    <s v="P"/>
    <n v="25"/>
    <n v="1"/>
    <m/>
    <x v="1448"/>
    <x v="592"/>
    <x v="1"/>
    <s v="G"/>
  </r>
  <r>
    <m/>
    <x v="57"/>
    <x v="48"/>
    <x v="0"/>
    <s v="RedWhiteBlue"/>
    <m/>
    <x v="0"/>
    <m/>
    <x v="1"/>
    <x v="700"/>
    <s v="Ponce de Leon"/>
    <s v="Daniel"/>
    <s v="Cardinals"/>
    <s v="P"/>
    <n v="28"/>
    <n v="1"/>
    <m/>
    <x v="1666"/>
    <x v="590"/>
    <x v="1"/>
    <s v="G"/>
  </r>
  <r>
    <m/>
    <x v="57"/>
    <x v="48"/>
    <x v="0"/>
    <s v="error no RC"/>
    <m/>
    <x v="0"/>
    <m/>
    <x v="1"/>
    <x v="676"/>
    <s v="Kopech"/>
    <s v="Michael"/>
    <s v="White Sox"/>
    <s v="P"/>
    <n v="24"/>
    <n v="1"/>
    <m/>
    <x v="453"/>
    <x v="593"/>
    <x v="1"/>
    <s v="G"/>
  </r>
  <r>
    <m/>
    <x v="57"/>
    <x v="48"/>
    <x v="0"/>
    <m/>
    <m/>
    <x v="0"/>
    <m/>
    <x v="1"/>
    <x v="17"/>
    <s v="Wright"/>
    <s v="Kyle"/>
    <s v="Braves"/>
    <s v="P"/>
    <m/>
    <n v="1"/>
    <m/>
    <x v="829"/>
    <x v="592"/>
    <x v="1"/>
    <s v="G"/>
  </r>
  <r>
    <m/>
    <x v="57"/>
    <x v="48"/>
    <x v="0"/>
    <m/>
    <m/>
    <x v="0"/>
    <m/>
    <x v="1"/>
    <x v="524"/>
    <s v="Toussaint"/>
    <s v="Touki"/>
    <s v="Braves"/>
    <s v="P"/>
    <m/>
    <n v="1"/>
    <m/>
    <x v="466"/>
    <x v="592"/>
    <x v="1"/>
    <s v="G"/>
  </r>
  <r>
    <m/>
    <x v="57"/>
    <x v="48"/>
    <x v="0"/>
    <m/>
    <m/>
    <x v="0"/>
    <m/>
    <x v="1"/>
    <x v="236"/>
    <s v="Davis"/>
    <s v="Jonathan"/>
    <s v="Blue Jays"/>
    <s v="OF"/>
    <m/>
    <n v="1"/>
    <m/>
    <x v="1652"/>
    <x v="592"/>
    <x v="1"/>
    <s v="G"/>
  </r>
  <r>
    <m/>
    <x v="57"/>
    <x v="48"/>
    <x v="0"/>
    <m/>
    <m/>
    <x v="0"/>
    <m/>
    <x v="1"/>
    <x v="569"/>
    <s v="Nix"/>
    <s v="Jacob"/>
    <s v="Padres"/>
    <s v="P"/>
    <m/>
    <n v="1"/>
    <m/>
    <x v="1653"/>
    <x v="592"/>
    <x v="1"/>
    <s v="G"/>
  </r>
  <r>
    <m/>
    <x v="57"/>
    <x v="48"/>
    <x v="0"/>
    <m/>
    <m/>
    <x v="0"/>
    <m/>
    <x v="1"/>
    <x v="57"/>
    <s v="Barlow"/>
    <s v="Scott"/>
    <s v="Royals"/>
    <s v="P"/>
    <m/>
    <n v="1"/>
    <m/>
    <x v="1668"/>
    <x v="592"/>
    <x v="1"/>
    <s v="G"/>
  </r>
  <r>
    <m/>
    <x v="57"/>
    <x v="48"/>
    <x v="216"/>
    <m/>
    <m/>
    <x v="0"/>
    <m/>
    <x v="0"/>
    <x v="2757"/>
    <s v="Soto"/>
    <s v="Juan"/>
    <s v="Nationals"/>
    <s v="OF"/>
    <m/>
    <n v="1"/>
    <n v="0.25"/>
    <x v="861"/>
    <x v="594"/>
    <x v="1"/>
    <s v="F $.25"/>
  </r>
  <r>
    <m/>
    <x v="57"/>
    <x v="36"/>
    <x v="217"/>
    <m/>
    <m/>
    <x v="0"/>
    <m/>
    <x v="1"/>
    <x v="2758"/>
    <s v="Wright"/>
    <s v="Kyle"/>
    <s v="Braves"/>
    <s v="P"/>
    <n v="25"/>
    <n v="1"/>
    <m/>
    <x v="829"/>
    <x v="595"/>
    <x v="1"/>
    <s v="G"/>
  </r>
  <r>
    <m/>
    <x v="57"/>
    <x v="36"/>
    <x v="0"/>
    <m/>
    <m/>
    <x v="0"/>
    <m/>
    <x v="0"/>
    <x v="50"/>
    <s v="Albies"/>
    <s v="Ozzie"/>
    <s v="Braves"/>
    <s v="2B"/>
    <n v="23"/>
    <n v="1"/>
    <n v="0.25"/>
    <x v="946"/>
    <x v="228"/>
    <x v="1"/>
    <s v="F $.25"/>
  </r>
  <r>
    <m/>
    <x v="57"/>
    <x v="36"/>
    <x v="0"/>
    <m/>
    <m/>
    <x v="0"/>
    <m/>
    <x v="1"/>
    <x v="101"/>
    <s v="Kikuchi"/>
    <s v="Yusei"/>
    <s v="Mariners"/>
    <s v="P"/>
    <n v="29"/>
    <n v="1"/>
    <n v="0.25"/>
    <x v="1669"/>
    <x v="227"/>
    <x v="1"/>
    <s v="F $.25"/>
  </r>
  <r>
    <m/>
    <x v="57"/>
    <x v="36"/>
    <x v="0"/>
    <m/>
    <m/>
    <x v="0"/>
    <m/>
    <x v="1"/>
    <x v="87"/>
    <s v="Tellez"/>
    <s v="Rowdy"/>
    <s v="Blue Jays"/>
    <s v="1B"/>
    <n v="25"/>
    <n v="1"/>
    <m/>
    <x v="423"/>
    <x v="227"/>
    <x v="2"/>
    <s v="G"/>
  </r>
  <r>
    <m/>
    <x v="57"/>
    <x v="36"/>
    <x v="0"/>
    <m/>
    <m/>
    <x v="0"/>
    <m/>
    <x v="0"/>
    <x v="481"/>
    <s v="Carter"/>
    <s v="Gary"/>
    <s v="Expos"/>
    <s v="C"/>
    <s v="PC"/>
    <n v="1"/>
    <n v="0.25"/>
    <x v="33"/>
    <x v="228"/>
    <x v="0"/>
    <s v="F $.25"/>
  </r>
  <r>
    <m/>
    <x v="57"/>
    <x v="36"/>
    <x v="0"/>
    <m/>
    <m/>
    <x v="0"/>
    <m/>
    <x v="0"/>
    <x v="17"/>
    <s v="Betts"/>
    <s v="Mookie"/>
    <s v="Red Sox"/>
    <s v="OF"/>
    <m/>
    <n v="1"/>
    <n v="0.25"/>
    <x v="331"/>
    <x v="228"/>
    <x v="2"/>
    <s v="F $.25"/>
  </r>
  <r>
    <s v="TL"/>
    <x v="57"/>
    <x v="36"/>
    <x v="0"/>
    <m/>
    <m/>
    <x v="0"/>
    <m/>
    <x v="1"/>
    <x v="304"/>
    <s v="Hiura"/>
    <s v="Keston"/>
    <s v="Brewers"/>
    <s v="2B"/>
    <n v="24"/>
    <n v="1"/>
    <n v="2"/>
    <x v="790"/>
    <x v="227"/>
    <x v="1"/>
    <s v="E $1"/>
  </r>
  <r>
    <m/>
    <x v="57"/>
    <x v="36"/>
    <x v="0"/>
    <m/>
    <m/>
    <x v="0"/>
    <m/>
    <x v="1"/>
    <x v="522"/>
    <s v="Borucki"/>
    <s v="Ryan"/>
    <s v="Blue Jays"/>
    <s v="P"/>
    <n v="26"/>
    <n v="1"/>
    <m/>
    <x v="1446"/>
    <x v="227"/>
    <x v="1"/>
    <s v="G"/>
  </r>
  <r>
    <m/>
    <x v="57"/>
    <x v="36"/>
    <x v="0"/>
    <m/>
    <m/>
    <x v="0"/>
    <m/>
    <x v="0"/>
    <x v="305"/>
    <s v="Pujols"/>
    <s v="Albert"/>
    <s v="Angels"/>
    <s v="1B/DH"/>
    <m/>
    <n v="1"/>
    <n v="0.25"/>
    <x v="241"/>
    <x v="228"/>
    <x v="2"/>
    <s v="F $.25"/>
  </r>
  <r>
    <m/>
    <x v="57"/>
    <x v="36"/>
    <x v="0"/>
    <m/>
    <m/>
    <x v="0"/>
    <m/>
    <x v="0"/>
    <x v="470"/>
    <s v="Diaz"/>
    <s v="Edwin"/>
    <s v="Mets"/>
    <s v="P"/>
    <n v="26"/>
    <n v="1"/>
    <m/>
    <x v="608"/>
    <x v="228"/>
    <x v="1"/>
    <s v="G"/>
  </r>
  <r>
    <s v="TL"/>
    <x v="57"/>
    <x v="36"/>
    <x v="0"/>
    <m/>
    <m/>
    <x v="0"/>
    <m/>
    <x v="1"/>
    <x v="565"/>
    <s v="Tatis Jr."/>
    <s v="Fernando"/>
    <s v="Padres"/>
    <s v="SS"/>
    <n v="21"/>
    <n v="1"/>
    <n v="5"/>
    <x v="787"/>
    <x v="227"/>
    <x v="1"/>
    <s v="D $5"/>
  </r>
  <r>
    <m/>
    <x v="57"/>
    <x v="36"/>
    <x v="0"/>
    <m/>
    <m/>
    <x v="0"/>
    <m/>
    <x v="0"/>
    <x v="364"/>
    <s v="Hader"/>
    <s v="Josh"/>
    <s v="Brewers"/>
    <s v="P"/>
    <n v="26"/>
    <n v="1"/>
    <m/>
    <x v="1033"/>
    <x v="228"/>
    <x v="1"/>
    <s v="G"/>
  </r>
  <r>
    <m/>
    <x v="57"/>
    <x v="36"/>
    <x v="0"/>
    <m/>
    <m/>
    <x v="0"/>
    <m/>
    <x v="0"/>
    <x v="8"/>
    <s v="Guzman"/>
    <s v="Ronald"/>
    <s v="Rangers"/>
    <s v="1B"/>
    <n v="26"/>
    <n v="1"/>
    <m/>
    <x v="1114"/>
    <x v="228"/>
    <x v="1"/>
    <s v="G"/>
  </r>
  <r>
    <m/>
    <x v="57"/>
    <x v="36"/>
    <x v="0"/>
    <m/>
    <m/>
    <x v="0"/>
    <m/>
    <x v="0"/>
    <x v="291"/>
    <s v="Trout"/>
    <s v="Mike"/>
    <s v="Angels"/>
    <s v="OF"/>
    <m/>
    <n v="1"/>
    <n v="0.5"/>
    <x v="316"/>
    <x v="228"/>
    <x v="2"/>
    <s v="F $.25"/>
  </r>
  <r>
    <m/>
    <x v="57"/>
    <x v="36"/>
    <x v="0"/>
    <m/>
    <m/>
    <x v="0"/>
    <m/>
    <x v="1"/>
    <x v="132"/>
    <s v="Wright"/>
    <s v="Kyle"/>
    <s v="Braves"/>
    <s v="P"/>
    <n v="25"/>
    <n v="1"/>
    <m/>
    <x v="829"/>
    <x v="227"/>
    <x v="1"/>
    <s v="G"/>
  </r>
  <r>
    <m/>
    <x v="57"/>
    <x v="36"/>
    <x v="0"/>
    <m/>
    <m/>
    <x v="0"/>
    <m/>
    <x v="1"/>
    <x v="275"/>
    <s v="Tucker"/>
    <s v="Cole"/>
    <s v="Pirates"/>
    <s v="SS"/>
    <n v="24"/>
    <n v="1"/>
    <m/>
    <x v="1463"/>
    <x v="227"/>
    <x v="1"/>
    <s v="G"/>
  </r>
  <r>
    <m/>
    <x v="57"/>
    <x v="36"/>
    <x v="0"/>
    <m/>
    <m/>
    <x v="0"/>
    <m/>
    <x v="1"/>
    <x v="751"/>
    <s v="Bauers"/>
    <s v="Jake"/>
    <s v="Indians"/>
    <s v="1B/OF"/>
    <n v="24"/>
    <n v="1"/>
    <m/>
    <x v="455"/>
    <x v="227"/>
    <x v="1"/>
    <s v="G"/>
  </r>
  <r>
    <m/>
    <x v="57"/>
    <x v="36"/>
    <x v="0"/>
    <m/>
    <m/>
    <x v="0"/>
    <m/>
    <x v="1"/>
    <x v="718"/>
    <s v="Cave"/>
    <s v="Jake"/>
    <s v="Twins"/>
    <s v="OF"/>
    <n v="28"/>
    <n v="1"/>
    <m/>
    <x v="1449"/>
    <x v="227"/>
    <x v="1"/>
    <s v="G"/>
  </r>
  <r>
    <m/>
    <x v="57"/>
    <x v="36"/>
    <x v="0"/>
    <m/>
    <m/>
    <x v="0"/>
    <m/>
    <x v="0"/>
    <x v="234"/>
    <s v="Ohtani"/>
    <s v="Shohei"/>
    <s v="Angels"/>
    <s v="P/DH"/>
    <m/>
    <n v="1"/>
    <n v="0.25"/>
    <x v="1300"/>
    <x v="228"/>
    <x v="1"/>
    <s v="F $.25"/>
  </r>
  <r>
    <m/>
    <x v="57"/>
    <x v="36"/>
    <x v="0"/>
    <m/>
    <m/>
    <x v="0"/>
    <m/>
    <x v="1"/>
    <x v="235"/>
    <s v="Lowe"/>
    <s v="Brandon"/>
    <s v="Rays"/>
    <s v="2B/OF"/>
    <n v="26"/>
    <n v="1"/>
    <m/>
    <x v="1455"/>
    <x v="227"/>
    <x v="1"/>
    <s v="G"/>
  </r>
  <r>
    <m/>
    <x v="57"/>
    <x v="36"/>
    <x v="0"/>
    <m/>
    <m/>
    <x v="0"/>
    <m/>
    <x v="0"/>
    <x v="524"/>
    <s v="Gwynn"/>
    <s v="Tony"/>
    <s v="Padres"/>
    <s v="OF"/>
    <s v="PC"/>
    <n v="1"/>
    <n v="0.25"/>
    <x v="94"/>
    <x v="228"/>
    <x v="0"/>
    <s v="F $.25"/>
  </r>
  <r>
    <m/>
    <x v="57"/>
    <x v="36"/>
    <x v="0"/>
    <m/>
    <m/>
    <x v="0"/>
    <m/>
    <x v="1"/>
    <x v="382"/>
    <s v="Shaw"/>
    <s v="Chris"/>
    <s v="Giants"/>
    <s v="OF"/>
    <n v="27"/>
    <n v="1"/>
    <m/>
    <x v="656"/>
    <x v="227"/>
    <x v="1"/>
    <s v="G"/>
  </r>
  <r>
    <m/>
    <x v="57"/>
    <x v="36"/>
    <x v="0"/>
    <m/>
    <m/>
    <x v="0"/>
    <m/>
    <x v="1"/>
    <x v="614"/>
    <s v="Senzel"/>
    <s v="Nick"/>
    <s v="Reds"/>
    <s v="OF"/>
    <n v="25"/>
    <n v="1"/>
    <n v="1"/>
    <x v="714"/>
    <x v="227"/>
    <x v="1"/>
    <s v="E $1"/>
  </r>
  <r>
    <m/>
    <x v="57"/>
    <x v="36"/>
    <x v="0"/>
    <m/>
    <m/>
    <x v="0"/>
    <m/>
    <x v="0"/>
    <x v="527"/>
    <s v="Devers"/>
    <s v="Rafael"/>
    <s v="Red Sox"/>
    <s v="3B"/>
    <n v="24"/>
    <n v="1"/>
    <n v="0.25"/>
    <x v="692"/>
    <x v="228"/>
    <x v="1"/>
    <s v="F $.25"/>
  </r>
  <r>
    <m/>
    <x v="57"/>
    <x v="36"/>
    <x v="0"/>
    <m/>
    <m/>
    <x v="0"/>
    <m/>
    <x v="0"/>
    <x v="38"/>
    <s v="Suzuki"/>
    <s v="Ichiro"/>
    <s v="Mariners"/>
    <s v="OF"/>
    <m/>
    <n v="1"/>
    <n v="0.25"/>
    <x v="238"/>
    <x v="228"/>
    <x v="2"/>
    <s v="F $.25"/>
  </r>
  <r>
    <m/>
    <x v="57"/>
    <x v="36"/>
    <x v="0"/>
    <m/>
    <m/>
    <x v="0"/>
    <m/>
    <x v="0"/>
    <x v="826"/>
    <s v="Buehler"/>
    <s v="Walker"/>
    <s v="Dodgers"/>
    <s v="P"/>
    <n v="26"/>
    <n v="1"/>
    <m/>
    <x v="1064"/>
    <x v="228"/>
    <x v="1"/>
    <s v="G"/>
  </r>
  <r>
    <m/>
    <x v="57"/>
    <x v="36"/>
    <x v="0"/>
    <m/>
    <m/>
    <x v="0"/>
    <m/>
    <x v="1"/>
    <x v="213"/>
    <s v="Kopech"/>
    <s v="Michael"/>
    <s v="White Sox"/>
    <s v="P"/>
    <n v="24"/>
    <n v="1"/>
    <m/>
    <x v="453"/>
    <x v="227"/>
    <x v="1"/>
    <s v="G"/>
  </r>
  <r>
    <m/>
    <x v="57"/>
    <x v="36"/>
    <x v="0"/>
    <m/>
    <m/>
    <x v="0"/>
    <m/>
    <x v="1"/>
    <x v="474"/>
    <s v="Keller"/>
    <s v="Brad"/>
    <s v="Royals"/>
    <s v="P"/>
    <n v="25"/>
    <n v="1"/>
    <m/>
    <x v="1440"/>
    <x v="227"/>
    <x v="1"/>
    <s v="G"/>
  </r>
  <r>
    <m/>
    <x v="57"/>
    <x v="36"/>
    <x v="0"/>
    <m/>
    <m/>
    <x v="0"/>
    <m/>
    <x v="1"/>
    <x v="53"/>
    <s v="James"/>
    <s v="Josh"/>
    <s v="Astros"/>
    <s v="P"/>
    <n v="27"/>
    <n v="1"/>
    <m/>
    <x v="1452"/>
    <x v="227"/>
    <x v="1"/>
    <s v="G"/>
  </r>
  <r>
    <m/>
    <x v="57"/>
    <x v="36"/>
    <x v="0"/>
    <m/>
    <m/>
    <x v="0"/>
    <m/>
    <x v="0"/>
    <x v="119"/>
    <s v="Greinke"/>
    <s v="Zack"/>
    <s v="DiamondBacks"/>
    <s v="P"/>
    <m/>
    <n v="1"/>
    <n v="0.25"/>
    <x v="249"/>
    <x v="228"/>
    <x v="2"/>
    <s v="F $.25"/>
  </r>
  <r>
    <s v="TL"/>
    <x v="57"/>
    <x v="36"/>
    <x v="0"/>
    <m/>
    <m/>
    <x v="0"/>
    <m/>
    <x v="1"/>
    <x v="277"/>
    <s v="Jimenez"/>
    <s v="Eloy"/>
    <s v="White Sox"/>
    <s v="OF"/>
    <n v="24"/>
    <n v="1"/>
    <n v="5"/>
    <x v="333"/>
    <x v="227"/>
    <x v="1"/>
    <s v="D $5"/>
  </r>
  <r>
    <m/>
    <x v="57"/>
    <x v="36"/>
    <x v="0"/>
    <m/>
    <m/>
    <x v="0"/>
    <m/>
    <x v="1"/>
    <x v="337"/>
    <s v="Duggar"/>
    <s v="Steven"/>
    <s v="Giants"/>
    <s v="OF"/>
    <n v="27"/>
    <n v="1"/>
    <m/>
    <x v="1118"/>
    <x v="227"/>
    <x v="1"/>
    <s v="G"/>
  </r>
  <r>
    <m/>
    <x v="57"/>
    <x v="36"/>
    <x v="0"/>
    <m/>
    <m/>
    <x v="0"/>
    <m/>
    <x v="0"/>
    <x v="32"/>
    <s v="Arenado"/>
    <s v="Nolan"/>
    <s v="Rockies"/>
    <s v="3B"/>
    <m/>
    <n v="1"/>
    <n v="0.25"/>
    <x v="277"/>
    <x v="228"/>
    <x v="4"/>
    <s v="F $.25"/>
  </r>
  <r>
    <m/>
    <x v="57"/>
    <x v="36"/>
    <x v="0"/>
    <m/>
    <m/>
    <x v="0"/>
    <m/>
    <x v="0"/>
    <x v="54"/>
    <s v="Margot"/>
    <s v="Manny"/>
    <s v="Padres"/>
    <s v="OF"/>
    <n v="26"/>
    <n v="1"/>
    <m/>
    <x v="637"/>
    <x v="228"/>
    <x v="1"/>
    <s v="G"/>
  </r>
  <r>
    <m/>
    <x v="57"/>
    <x v="36"/>
    <x v="0"/>
    <m/>
    <m/>
    <x v="0"/>
    <m/>
    <x v="1"/>
    <x v="216"/>
    <s v="De Los Santos"/>
    <s v="Enyel"/>
    <s v="Phillies"/>
    <s v="P"/>
    <n v="25"/>
    <n v="1"/>
    <m/>
    <x v="1291"/>
    <x v="227"/>
    <x v="1"/>
    <s v="G"/>
  </r>
  <r>
    <m/>
    <x v="57"/>
    <x v="36"/>
    <x v="0"/>
    <m/>
    <m/>
    <x v="0"/>
    <m/>
    <x v="0"/>
    <x v="56"/>
    <s v="Baez"/>
    <s v="Javier"/>
    <s v="Cubs"/>
    <s v="SS"/>
    <m/>
    <n v="1"/>
    <m/>
    <x v="362"/>
    <x v="228"/>
    <x v="1"/>
    <s v="G"/>
  </r>
  <r>
    <m/>
    <x v="57"/>
    <x v="36"/>
    <x v="0"/>
    <m/>
    <m/>
    <x v="0"/>
    <m/>
    <x v="0"/>
    <x v="658"/>
    <s v="Benintendi"/>
    <s v="Andrew"/>
    <s v="Red Sox"/>
    <s v="OF"/>
    <m/>
    <n v="1"/>
    <n v="0.25"/>
    <x v="410"/>
    <x v="228"/>
    <x v="4"/>
    <s v="F $.25"/>
  </r>
  <r>
    <m/>
    <x v="57"/>
    <x v="36"/>
    <x v="0"/>
    <m/>
    <m/>
    <x v="0"/>
    <m/>
    <x v="0"/>
    <x v="316"/>
    <s v="DeGrom"/>
    <s v="Jacob"/>
    <s v="Mets"/>
    <s v="P"/>
    <m/>
    <n v="1"/>
    <n v="0.25"/>
    <x v="352"/>
    <x v="228"/>
    <x v="2"/>
    <s v="F $.25"/>
  </r>
  <r>
    <m/>
    <x v="57"/>
    <x v="36"/>
    <x v="0"/>
    <s v="Purple"/>
    <s v="/175"/>
    <x v="0"/>
    <m/>
    <x v="1"/>
    <x v="677"/>
    <s v="O'Hearn"/>
    <s v="Ryan"/>
    <s v="Royals"/>
    <s v="1B"/>
    <n v="27"/>
    <n v="1"/>
    <m/>
    <x v="1454"/>
    <x v="596"/>
    <x v="1"/>
    <s v="G"/>
  </r>
  <r>
    <m/>
    <x v="57"/>
    <x v="36"/>
    <x v="0"/>
    <m/>
    <m/>
    <x v="0"/>
    <m/>
    <x v="1"/>
    <x v="476"/>
    <s v="McNeil"/>
    <s v="Jeff"/>
    <s v="Mets"/>
    <s v="2B/OF"/>
    <n v="28"/>
    <n v="1"/>
    <n v="0.25"/>
    <x v="1453"/>
    <x v="227"/>
    <x v="1"/>
    <s v="F $.25"/>
  </r>
  <r>
    <m/>
    <x v="57"/>
    <x v="36"/>
    <x v="0"/>
    <m/>
    <m/>
    <x v="0"/>
    <m/>
    <x v="0"/>
    <x v="440"/>
    <s v="Machado"/>
    <s v="Manny"/>
    <s v="Padres"/>
    <s v="3B"/>
    <m/>
    <n v="1"/>
    <n v="0.25"/>
    <x v="309"/>
    <x v="228"/>
    <x v="4"/>
    <s v="F $.25"/>
  </r>
  <r>
    <m/>
    <x v="57"/>
    <x v="36"/>
    <x v="0"/>
    <m/>
    <m/>
    <x v="0"/>
    <m/>
    <x v="1"/>
    <x v="193"/>
    <s v="Lowe"/>
    <s v="Nate"/>
    <s v="Rays"/>
    <s v="1B"/>
    <n v="25"/>
    <n v="1"/>
    <m/>
    <x v="1670"/>
    <x v="227"/>
    <x v="1"/>
    <s v="G"/>
  </r>
  <r>
    <s v="TL"/>
    <x v="57"/>
    <x v="36"/>
    <x v="0"/>
    <m/>
    <m/>
    <x v="0"/>
    <m/>
    <x v="1"/>
    <x v="139"/>
    <s v="Alonso"/>
    <s v="Pete"/>
    <s v="Mets"/>
    <s v="1B"/>
    <n v="26"/>
    <n v="1"/>
    <n v="5"/>
    <x v="1667"/>
    <x v="227"/>
    <x v="1"/>
    <s v="D $5"/>
  </r>
  <r>
    <m/>
    <x v="57"/>
    <x v="36"/>
    <x v="0"/>
    <m/>
    <m/>
    <x v="0"/>
    <m/>
    <x v="0"/>
    <x v="468"/>
    <s v="Bryant"/>
    <s v="Kris"/>
    <s v="Cubs"/>
    <s v="3B"/>
    <m/>
    <n v="1"/>
    <n v="0.25"/>
    <x v="367"/>
    <x v="228"/>
    <x v="4"/>
    <s v="F $.25"/>
  </r>
  <r>
    <m/>
    <x v="57"/>
    <x v="36"/>
    <x v="0"/>
    <m/>
    <m/>
    <x v="0"/>
    <m/>
    <x v="0"/>
    <x v="141"/>
    <s v="Carlton"/>
    <s v="Steve"/>
    <s v="Phillies"/>
    <s v="P"/>
    <s v="PC"/>
    <n v="1"/>
    <n v="0.25"/>
    <x v="12"/>
    <x v="228"/>
    <x v="0"/>
    <s v="F $.25"/>
  </r>
  <r>
    <m/>
    <x v="57"/>
    <x v="36"/>
    <x v="0"/>
    <m/>
    <m/>
    <x v="0"/>
    <m/>
    <x v="0"/>
    <x v="120"/>
    <s v="Story"/>
    <s v="Trevor"/>
    <s v="Rockies"/>
    <s v="SS"/>
    <m/>
    <n v="1"/>
    <n v="0.25"/>
    <x v="491"/>
    <x v="228"/>
    <x v="2"/>
    <s v="F $.25"/>
  </r>
  <r>
    <m/>
    <x v="57"/>
    <x v="36"/>
    <x v="0"/>
    <m/>
    <m/>
    <x v="0"/>
    <m/>
    <x v="0"/>
    <x v="161"/>
    <s v="Anderson"/>
    <s v="Brian"/>
    <s v="Marlins"/>
    <s v="3B/OF"/>
    <n v="27"/>
    <n v="1"/>
    <m/>
    <x v="625"/>
    <x v="228"/>
    <x v="1"/>
    <s v="G"/>
  </r>
  <r>
    <m/>
    <x v="57"/>
    <x v="36"/>
    <x v="0"/>
    <m/>
    <m/>
    <x v="0"/>
    <m/>
    <x v="1"/>
    <x v="162"/>
    <s v="Stewart"/>
    <s v="Christin"/>
    <s v="Tigers"/>
    <s v="OF"/>
    <n v="27"/>
    <n v="1"/>
    <m/>
    <x v="712"/>
    <x v="227"/>
    <x v="1"/>
    <s v="G"/>
  </r>
  <r>
    <m/>
    <x v="57"/>
    <x v="36"/>
    <x v="0"/>
    <m/>
    <m/>
    <x v="0"/>
    <m/>
    <x v="0"/>
    <x v="301"/>
    <s v="Altuve"/>
    <s v="Jose"/>
    <s v="Astros"/>
    <s v="2B"/>
    <m/>
    <n v="1"/>
    <n v="0.25"/>
    <x v="320"/>
    <x v="228"/>
    <x v="2"/>
    <s v="F $.25"/>
  </r>
  <r>
    <m/>
    <x v="57"/>
    <x v="36"/>
    <x v="0"/>
    <m/>
    <m/>
    <x v="0"/>
    <m/>
    <x v="1"/>
    <x v="121"/>
    <s v="Astudillo"/>
    <s v="Willians"/>
    <s v="Twins"/>
    <s v="C/3B"/>
    <n v="29"/>
    <n v="1"/>
    <m/>
    <x v="1442"/>
    <x v="227"/>
    <x v="1"/>
    <s v="G"/>
  </r>
  <r>
    <m/>
    <x v="57"/>
    <x v="36"/>
    <x v="0"/>
    <m/>
    <m/>
    <x v="0"/>
    <m/>
    <x v="0"/>
    <x v="109"/>
    <s v="Alcantara"/>
    <s v="Sandy"/>
    <s v="Marlins"/>
    <s v="P"/>
    <n v="25"/>
    <n v="1"/>
    <m/>
    <x v="948"/>
    <x v="228"/>
    <x v="1"/>
    <s v="G"/>
  </r>
  <r>
    <m/>
    <x v="57"/>
    <x v="36"/>
    <x v="0"/>
    <m/>
    <m/>
    <x v="0"/>
    <m/>
    <x v="1"/>
    <x v="511"/>
    <s v="Burnes"/>
    <s v="Corbin"/>
    <s v="Brewers"/>
    <s v="P"/>
    <n v="26"/>
    <n v="1"/>
    <m/>
    <x v="1117"/>
    <x v="227"/>
    <x v="1"/>
    <s v="G"/>
  </r>
  <r>
    <m/>
    <x v="57"/>
    <x v="36"/>
    <x v="0"/>
    <m/>
    <m/>
    <x v="0"/>
    <m/>
    <x v="0"/>
    <x v="326"/>
    <s v="Bregman"/>
    <s v="Alex"/>
    <s v="Astros"/>
    <s v="3B"/>
    <m/>
    <n v="1"/>
    <n v="0.25"/>
    <x v="647"/>
    <x v="228"/>
    <x v="4"/>
    <s v="F $.25"/>
  </r>
  <r>
    <m/>
    <x v="57"/>
    <x v="36"/>
    <x v="0"/>
    <m/>
    <m/>
    <x v="0"/>
    <m/>
    <x v="1"/>
    <x v="679"/>
    <s v="Tucker"/>
    <s v="Kyle"/>
    <s v="Astros"/>
    <s v="OF"/>
    <n v="23"/>
    <n v="1"/>
    <m/>
    <x v="433"/>
    <x v="227"/>
    <x v="1"/>
    <s v="G"/>
  </r>
  <r>
    <m/>
    <x v="57"/>
    <x v="36"/>
    <x v="0"/>
    <m/>
    <m/>
    <x v="0"/>
    <m/>
    <x v="0"/>
    <x v="443"/>
    <s v="Chapman"/>
    <s v="Matt"/>
    <s v="Athletics"/>
    <s v="3B"/>
    <n v="27"/>
    <n v="1"/>
    <n v="0.25"/>
    <x v="725"/>
    <x v="228"/>
    <x v="1"/>
    <s v="F $.25"/>
  </r>
  <r>
    <m/>
    <x v="57"/>
    <x v="36"/>
    <x v="0"/>
    <m/>
    <m/>
    <x v="0"/>
    <m/>
    <x v="1"/>
    <x v="165"/>
    <s v="Mullins"/>
    <s v="Cedric"/>
    <s v="Orioles"/>
    <s v="OF"/>
    <n v="26"/>
    <n v="1"/>
    <m/>
    <x v="1439"/>
    <x v="227"/>
    <x v="1"/>
    <s v="G"/>
  </r>
  <r>
    <m/>
    <x v="57"/>
    <x v="36"/>
    <x v="0"/>
    <m/>
    <m/>
    <x v="0"/>
    <m/>
    <x v="1"/>
    <x v="221"/>
    <s v="Canning"/>
    <s v="Griffin"/>
    <s v="Angels"/>
    <s v="P"/>
    <n v="24"/>
    <n v="1"/>
    <m/>
    <x v="767"/>
    <x v="227"/>
    <x v="1"/>
    <s v="G"/>
  </r>
  <r>
    <m/>
    <x v="57"/>
    <x v="36"/>
    <x v="0"/>
    <s v="HL"/>
    <m/>
    <x v="10"/>
    <m/>
    <x v="0"/>
    <x v="1521"/>
    <s v="Soto"/>
    <s v="Juan"/>
    <s v="Nationals"/>
    <m/>
    <m/>
    <n v="1"/>
    <n v="0.5"/>
    <x v="861"/>
    <x v="597"/>
    <x v="1"/>
    <s v="F $.25"/>
  </r>
  <r>
    <m/>
    <x v="57"/>
    <x v="36"/>
    <x v="0"/>
    <s v="HL"/>
    <m/>
    <x v="10"/>
    <m/>
    <x v="0"/>
    <x v="104"/>
    <s v="Acuna Jr."/>
    <s v="Ronald"/>
    <s v="Braves"/>
    <s v="OF"/>
    <m/>
    <n v="1"/>
    <n v="0.5"/>
    <x v="703"/>
    <x v="597"/>
    <x v="1"/>
    <s v="F $.25"/>
  </r>
  <r>
    <m/>
    <x v="57"/>
    <x v="36"/>
    <x v="0"/>
    <s v="Rookie"/>
    <m/>
    <x v="10"/>
    <m/>
    <x v="1"/>
    <x v="452"/>
    <s v="Urias"/>
    <s v="Luis"/>
    <s v="Padres"/>
    <s v="2B"/>
    <n v="23"/>
    <n v="1"/>
    <m/>
    <x v="635"/>
    <x v="598"/>
    <x v="1"/>
    <s v="G"/>
  </r>
  <r>
    <m/>
    <x v="57"/>
    <x v="36"/>
    <x v="0"/>
    <s v="Rookie"/>
    <m/>
    <x v="10"/>
    <m/>
    <x v="1"/>
    <x v="264"/>
    <s v="Sheffield"/>
    <s v="Justus"/>
    <s v="Marlins"/>
    <s v="P"/>
    <n v="24"/>
    <n v="1"/>
    <m/>
    <x v="418"/>
    <x v="598"/>
    <x v="1"/>
    <s v="G"/>
  </r>
  <r>
    <m/>
    <x v="57"/>
    <x v="36"/>
    <x v="0"/>
    <s v="Rookie"/>
    <m/>
    <x v="10"/>
    <m/>
    <x v="1"/>
    <x v="758"/>
    <s v="Bauers"/>
    <s v="Jake"/>
    <s v="Indians"/>
    <s v="1B/OF"/>
    <n v="25"/>
    <n v="1"/>
    <m/>
    <x v="455"/>
    <x v="598"/>
    <x v="1"/>
    <s v="G"/>
  </r>
  <r>
    <s v="TL"/>
    <x v="57"/>
    <x v="36"/>
    <x v="0"/>
    <m/>
    <m/>
    <x v="5"/>
    <m/>
    <x v="0"/>
    <x v="2759"/>
    <s v="Lieberthal"/>
    <s v="Mike"/>
    <s v="Phillies"/>
    <s v="C"/>
    <m/>
    <n v="1"/>
    <n v="1"/>
    <x v="1671"/>
    <x v="599"/>
    <x v="1"/>
    <s v="E $1"/>
  </r>
  <r>
    <m/>
    <x v="57"/>
    <x v="38"/>
    <x v="218"/>
    <m/>
    <m/>
    <x v="0"/>
    <m/>
    <x v="0"/>
    <x v="2760"/>
    <s v="Gibson,Bob / Scherzer, Max"/>
    <m/>
    <m/>
    <m/>
    <m/>
    <n v="1"/>
    <n v="0.5"/>
    <x v="1672"/>
    <x v="600"/>
    <x v="1"/>
    <s v="F $.25"/>
  </r>
  <r>
    <m/>
    <x v="57"/>
    <x v="38"/>
    <x v="218"/>
    <m/>
    <m/>
    <x v="0"/>
    <m/>
    <x v="0"/>
    <x v="2761"/>
    <s v="Young,Robin/Yelick,Christian"/>
    <m/>
    <m/>
    <m/>
    <m/>
    <n v="1"/>
    <n v="0.5"/>
    <x v="1673"/>
    <x v="600"/>
    <x v="1"/>
    <s v="F $.25"/>
  </r>
  <r>
    <m/>
    <x v="57"/>
    <x v="38"/>
    <x v="219"/>
    <m/>
    <m/>
    <x v="0"/>
    <m/>
    <x v="0"/>
    <x v="2762"/>
    <s v="Ohtani"/>
    <s v="Shohei"/>
    <s v="Angels"/>
    <s v="P/DH"/>
    <m/>
    <n v="1"/>
    <n v="1"/>
    <x v="1300"/>
    <x v="601"/>
    <x v="1"/>
    <s v="E $1"/>
  </r>
  <r>
    <m/>
    <x v="57"/>
    <x v="38"/>
    <x v="219"/>
    <m/>
    <m/>
    <x v="0"/>
    <m/>
    <x v="0"/>
    <x v="2763"/>
    <s v="Peralta"/>
    <s v="Freddy"/>
    <s v="Brewers"/>
    <s v="P"/>
    <m/>
    <n v="1"/>
    <m/>
    <x v="717"/>
    <x v="601"/>
    <x v="1"/>
    <s v="G"/>
  </r>
  <r>
    <m/>
    <x v="57"/>
    <x v="38"/>
    <x v="219"/>
    <m/>
    <m/>
    <x v="0"/>
    <m/>
    <x v="0"/>
    <x v="2764"/>
    <s v="Kelly"/>
    <s v="Carson"/>
    <s v="DiamondBacks"/>
    <s v="C"/>
    <m/>
    <n v="1"/>
    <m/>
    <x v="1132"/>
    <x v="601"/>
    <x v="1"/>
    <s v="G"/>
  </r>
  <r>
    <m/>
    <x v="57"/>
    <x v="38"/>
    <x v="219"/>
    <m/>
    <m/>
    <x v="0"/>
    <m/>
    <x v="0"/>
    <x v="2765"/>
    <s v="Acuna Jr."/>
    <s v="Ronald"/>
    <s v="Braves"/>
    <s v="OF"/>
    <m/>
    <n v="1"/>
    <n v="1"/>
    <x v="703"/>
    <x v="601"/>
    <x v="1"/>
    <s v="E $1"/>
  </r>
  <r>
    <m/>
    <x v="57"/>
    <x v="38"/>
    <x v="185"/>
    <m/>
    <m/>
    <x v="0"/>
    <m/>
    <x v="1"/>
    <x v="2766"/>
    <s v="Stewart"/>
    <s v="Christin"/>
    <s v="Tigers"/>
    <s v="OF"/>
    <n v="27"/>
    <n v="1"/>
    <m/>
    <x v="712"/>
    <x v="456"/>
    <x v="1"/>
    <s v="G"/>
  </r>
  <r>
    <m/>
    <x v="57"/>
    <x v="38"/>
    <x v="185"/>
    <m/>
    <m/>
    <x v="0"/>
    <m/>
    <x v="1"/>
    <x v="2767"/>
    <s v="Tellez"/>
    <s v="Rowdy"/>
    <s v="Blue Jays"/>
    <s v="1B"/>
    <n v="25"/>
    <n v="1"/>
    <m/>
    <x v="423"/>
    <x v="456"/>
    <x v="2"/>
    <s v="G"/>
  </r>
  <r>
    <m/>
    <x v="57"/>
    <x v="38"/>
    <x v="185"/>
    <m/>
    <m/>
    <x v="0"/>
    <m/>
    <x v="1"/>
    <x v="2768"/>
    <s v="Shaw"/>
    <s v="Chris"/>
    <s v="Giants"/>
    <s v="OF"/>
    <n v="27"/>
    <n v="1"/>
    <m/>
    <x v="656"/>
    <x v="456"/>
    <x v="1"/>
    <s v="G"/>
  </r>
  <r>
    <s v="TL"/>
    <x v="57"/>
    <x v="38"/>
    <x v="220"/>
    <m/>
    <m/>
    <x v="5"/>
    <m/>
    <x v="1"/>
    <x v="2769"/>
    <s v="Rogers"/>
    <s v="Josh"/>
    <s v="Orioles"/>
    <s v="P"/>
    <n v="26"/>
    <n v="1"/>
    <n v="1"/>
    <x v="1674"/>
    <x v="105"/>
    <x v="3"/>
    <m/>
  </r>
  <r>
    <s v="TL"/>
    <x v="57"/>
    <x v="38"/>
    <x v="220"/>
    <m/>
    <m/>
    <x v="5"/>
    <m/>
    <x v="1"/>
    <x v="2770"/>
    <s v="McGuire"/>
    <s v="Reese"/>
    <s v="Blue Jays"/>
    <s v="C"/>
    <n v="25"/>
    <n v="1"/>
    <n v="1"/>
    <x v="1675"/>
    <x v="105"/>
    <x v="3"/>
    <m/>
  </r>
  <r>
    <s v="TL"/>
    <x v="57"/>
    <x v="38"/>
    <x v="220"/>
    <m/>
    <m/>
    <x v="5"/>
    <m/>
    <x v="1"/>
    <x v="2771"/>
    <s v="Tellez"/>
    <s v="Rowdy"/>
    <s v="Blue Jays"/>
    <s v="1B"/>
    <n v="25"/>
    <n v="1"/>
    <n v="1"/>
    <x v="423"/>
    <x v="105"/>
    <x v="3"/>
    <m/>
  </r>
  <r>
    <m/>
    <x v="57"/>
    <x v="38"/>
    <x v="221"/>
    <m/>
    <m/>
    <x v="0"/>
    <m/>
    <x v="1"/>
    <x v="2772"/>
    <s v="Kopech"/>
    <s v="Michael"/>
    <s v="White Sox"/>
    <s v="P"/>
    <n v="24"/>
    <n v="1"/>
    <m/>
    <x v="453"/>
    <x v="602"/>
    <x v="1"/>
    <s v="G"/>
  </r>
  <r>
    <m/>
    <x v="57"/>
    <x v="38"/>
    <x v="221"/>
    <m/>
    <m/>
    <x v="0"/>
    <m/>
    <x v="1"/>
    <x v="2773"/>
    <s v="Mullins"/>
    <s v="Cedric"/>
    <s v="Orioles"/>
    <s v="OF"/>
    <n v="26"/>
    <n v="1"/>
    <m/>
    <x v="1439"/>
    <x v="602"/>
    <x v="1"/>
    <s v="G"/>
  </r>
  <r>
    <m/>
    <x v="57"/>
    <x v="38"/>
    <x v="221"/>
    <m/>
    <m/>
    <x v="0"/>
    <m/>
    <x v="0"/>
    <x v="2774"/>
    <s v="Torres"/>
    <s v="Gleyber"/>
    <s v="Yankees"/>
    <s v="2B"/>
    <n v="24"/>
    <n v="1"/>
    <n v="1"/>
    <x v="685"/>
    <x v="603"/>
    <x v="1"/>
    <s v="E $1"/>
  </r>
  <r>
    <m/>
    <x v="57"/>
    <x v="38"/>
    <x v="221"/>
    <m/>
    <m/>
    <x v="0"/>
    <m/>
    <x v="1"/>
    <x v="2775"/>
    <s v="Urias"/>
    <s v="Luis"/>
    <s v="Padres"/>
    <s v="2B"/>
    <n v="23"/>
    <n v="1"/>
    <m/>
    <x v="635"/>
    <x v="602"/>
    <x v="1"/>
    <s v="G"/>
  </r>
  <r>
    <m/>
    <x v="57"/>
    <x v="38"/>
    <x v="221"/>
    <m/>
    <m/>
    <x v="0"/>
    <m/>
    <x v="0"/>
    <x v="2776"/>
    <s v="Trout"/>
    <s v="Mike"/>
    <s v="Angels"/>
    <s v="OF"/>
    <m/>
    <n v="1"/>
    <n v="1"/>
    <x v="316"/>
    <x v="603"/>
    <x v="2"/>
    <s v="E $1"/>
  </r>
  <r>
    <m/>
    <x v="57"/>
    <x v="38"/>
    <x v="221"/>
    <m/>
    <m/>
    <x v="0"/>
    <m/>
    <x v="1"/>
    <x v="2777"/>
    <s v="Bauers"/>
    <s v="Jake"/>
    <s v="Indians"/>
    <s v="1B/OF"/>
    <n v="25"/>
    <n v="1"/>
    <m/>
    <x v="455"/>
    <x v="602"/>
    <x v="1"/>
    <s v="G"/>
  </r>
  <r>
    <m/>
    <x v="57"/>
    <x v="38"/>
    <x v="221"/>
    <m/>
    <m/>
    <x v="0"/>
    <m/>
    <x v="0"/>
    <x v="2778"/>
    <s v="Acuna Jr."/>
    <s v="Ronald"/>
    <s v="Braves"/>
    <s v="OF"/>
    <m/>
    <n v="1"/>
    <n v="1"/>
    <x v="703"/>
    <x v="603"/>
    <x v="1"/>
    <s v="E $1"/>
  </r>
  <r>
    <m/>
    <x v="57"/>
    <x v="38"/>
    <x v="221"/>
    <m/>
    <m/>
    <x v="0"/>
    <m/>
    <x v="0"/>
    <x v="2779"/>
    <s v="Ohtani"/>
    <s v="Shohei"/>
    <s v="Angels"/>
    <s v="P/DH"/>
    <m/>
    <n v="1"/>
    <n v="1"/>
    <x v="1300"/>
    <x v="603"/>
    <x v="1"/>
    <s v="E $1"/>
  </r>
  <r>
    <m/>
    <x v="57"/>
    <x v="38"/>
    <x v="0"/>
    <s v="PinkRefractor"/>
    <m/>
    <x v="0"/>
    <m/>
    <x v="1"/>
    <x v="0"/>
    <s v="Tellez"/>
    <s v="Rowdy"/>
    <s v="Blue Jays"/>
    <s v="1B"/>
    <n v="25"/>
    <n v="1"/>
    <m/>
    <x v="423"/>
    <x v="604"/>
    <x v="2"/>
    <s v="G"/>
  </r>
  <r>
    <m/>
    <x v="57"/>
    <x v="38"/>
    <x v="0"/>
    <s v="Refractor"/>
    <m/>
    <x v="0"/>
    <m/>
    <x v="1"/>
    <x v="0"/>
    <s v="Tellez"/>
    <s v="Rowdy"/>
    <s v="Blue Jays"/>
    <s v="1B"/>
    <n v="25"/>
    <n v="1"/>
    <m/>
    <x v="423"/>
    <x v="460"/>
    <x v="2"/>
    <s v="G"/>
  </r>
  <r>
    <m/>
    <x v="57"/>
    <x v="38"/>
    <x v="0"/>
    <m/>
    <m/>
    <x v="0"/>
    <m/>
    <x v="0"/>
    <x v="268"/>
    <s v="Anderson"/>
    <s v="Brian"/>
    <s v="Marlins"/>
    <s v="3B"/>
    <n v="27"/>
    <n v="1"/>
    <m/>
    <x v="625"/>
    <x v="234"/>
    <x v="1"/>
    <s v="G"/>
  </r>
  <r>
    <m/>
    <x v="57"/>
    <x v="38"/>
    <x v="0"/>
    <s v="Refractor"/>
    <m/>
    <x v="0"/>
    <m/>
    <x v="0"/>
    <x v="179"/>
    <s v="Bader"/>
    <s v="Harrison"/>
    <s v="Cardinals"/>
    <s v="OF"/>
    <n v="26"/>
    <n v="1"/>
    <m/>
    <x v="709"/>
    <x v="330"/>
    <x v="1"/>
    <s v="G"/>
  </r>
  <r>
    <m/>
    <x v="57"/>
    <x v="38"/>
    <x v="0"/>
    <m/>
    <m/>
    <x v="0"/>
    <m/>
    <x v="1"/>
    <x v="50"/>
    <s v="Kopech"/>
    <s v="Michael"/>
    <s v="White Sox"/>
    <s v="P"/>
    <n v="24"/>
    <n v="1"/>
    <m/>
    <x v="453"/>
    <x v="233"/>
    <x v="1"/>
    <s v="G"/>
  </r>
  <r>
    <m/>
    <x v="57"/>
    <x v="38"/>
    <x v="0"/>
    <m/>
    <m/>
    <x v="0"/>
    <m/>
    <x v="0"/>
    <x v="28"/>
    <s v="Altuve"/>
    <s v="Jose"/>
    <s v="Astros"/>
    <s v="2B"/>
    <m/>
    <n v="1"/>
    <n v="0.25"/>
    <x v="320"/>
    <x v="234"/>
    <x v="2"/>
    <s v="F $.25"/>
  </r>
  <r>
    <m/>
    <x v="57"/>
    <x v="38"/>
    <x v="0"/>
    <s v="PinkRefractor"/>
    <m/>
    <x v="0"/>
    <m/>
    <x v="0"/>
    <x v="270"/>
    <s v="Sanchez"/>
    <s v="Gary"/>
    <s v="Yankees"/>
    <s v="C"/>
    <m/>
    <n v="1"/>
    <n v="0.25"/>
    <x v="394"/>
    <x v="605"/>
    <x v="2"/>
    <s v="F $.25"/>
  </r>
  <r>
    <m/>
    <x v="57"/>
    <x v="38"/>
    <x v="0"/>
    <s v="SepiaRefractor"/>
    <m/>
    <x v="0"/>
    <m/>
    <x v="0"/>
    <x v="270"/>
    <s v="Sanchez"/>
    <s v="Gary"/>
    <s v="Yankees"/>
    <s v="C"/>
    <m/>
    <n v="1"/>
    <n v="0.25"/>
    <x v="394"/>
    <x v="606"/>
    <x v="2"/>
    <s v="F $.25"/>
  </r>
  <r>
    <m/>
    <x v="57"/>
    <x v="38"/>
    <x v="0"/>
    <s v="NegRefractor"/>
    <m/>
    <x v="0"/>
    <m/>
    <x v="0"/>
    <x v="269"/>
    <s v="Greinke"/>
    <s v="Zack"/>
    <s v="DiamondBacks"/>
    <s v="P"/>
    <m/>
    <n v="1"/>
    <n v="1"/>
    <x v="249"/>
    <x v="607"/>
    <x v="3"/>
    <s v="E $1"/>
  </r>
  <r>
    <m/>
    <x v="57"/>
    <x v="38"/>
    <x v="0"/>
    <m/>
    <m/>
    <x v="0"/>
    <m/>
    <x v="0"/>
    <x v="363"/>
    <s v="Hader"/>
    <s v="Josh"/>
    <s v="Brewers"/>
    <s v="P"/>
    <n v="26"/>
    <n v="1"/>
    <m/>
    <x v="1033"/>
    <x v="234"/>
    <x v="1"/>
    <s v="G"/>
  </r>
  <r>
    <m/>
    <x v="57"/>
    <x v="38"/>
    <x v="0"/>
    <m/>
    <m/>
    <x v="0"/>
    <m/>
    <x v="0"/>
    <x v="101"/>
    <s v="Bryant"/>
    <s v="Kris"/>
    <s v="Cubs"/>
    <s v="3B"/>
    <m/>
    <n v="1"/>
    <n v="0.25"/>
    <x v="367"/>
    <x v="234"/>
    <x v="4"/>
    <s v="F $.25"/>
  </r>
  <r>
    <m/>
    <x v="57"/>
    <x v="38"/>
    <x v="0"/>
    <m/>
    <m/>
    <x v="0"/>
    <m/>
    <x v="0"/>
    <x v="129"/>
    <s v="Verlander"/>
    <s v="Justin"/>
    <s v="Astros"/>
    <s v="P"/>
    <m/>
    <n v="1"/>
    <n v="0.25"/>
    <x v="258"/>
    <x v="234"/>
    <x v="2"/>
    <s v="F $.25"/>
  </r>
  <r>
    <m/>
    <x v="57"/>
    <x v="38"/>
    <x v="0"/>
    <s v="Gold Wave"/>
    <s v="/50"/>
    <x v="0"/>
    <m/>
    <x v="0"/>
    <x v="315"/>
    <s v="Muncy"/>
    <s v="Max"/>
    <s v="Dodgers"/>
    <s v="1B"/>
    <m/>
    <n v="1"/>
    <n v="0.25"/>
    <x v="1676"/>
    <x v="608"/>
    <x v="1"/>
    <s v="F $.25"/>
  </r>
  <r>
    <m/>
    <x v="57"/>
    <x v="38"/>
    <x v="0"/>
    <m/>
    <m/>
    <x v="0"/>
    <m/>
    <x v="1"/>
    <x v="288"/>
    <s v="Jansen"/>
    <s v="Danny"/>
    <s v="Blue Jays"/>
    <s v="C"/>
    <n v="25"/>
    <n v="1"/>
    <m/>
    <x v="1447"/>
    <x v="233"/>
    <x v="1"/>
    <s v="G"/>
  </r>
  <r>
    <m/>
    <x v="57"/>
    <x v="38"/>
    <x v="0"/>
    <s v="PinkRefractor"/>
    <m/>
    <x v="0"/>
    <m/>
    <x v="0"/>
    <x v="439"/>
    <s v="DeJong"/>
    <s v="Paul"/>
    <s v="Cardinals"/>
    <s v="SS"/>
    <n v="27"/>
    <n v="1"/>
    <m/>
    <x v="404"/>
    <x v="605"/>
    <x v="1"/>
    <s v="G"/>
  </r>
  <r>
    <m/>
    <x v="57"/>
    <x v="38"/>
    <x v="0"/>
    <m/>
    <m/>
    <x v="0"/>
    <m/>
    <x v="1"/>
    <x v="536"/>
    <s v="Astudillo"/>
    <s v="Willians"/>
    <s v="Twins"/>
    <s v="C/3B"/>
    <n v="29"/>
    <n v="1"/>
    <m/>
    <x v="1442"/>
    <x v="233"/>
    <x v="1"/>
    <s v="G"/>
  </r>
  <r>
    <m/>
    <x v="57"/>
    <x v="38"/>
    <x v="0"/>
    <s v="PrismRefractor"/>
    <m/>
    <x v="0"/>
    <m/>
    <x v="1"/>
    <x v="536"/>
    <s v="Astudillo"/>
    <s v="Willians"/>
    <s v="Twins"/>
    <s v="C/3B"/>
    <n v="29"/>
    <n v="1"/>
    <m/>
    <x v="1442"/>
    <x v="609"/>
    <x v="1"/>
    <s v="G"/>
  </r>
  <r>
    <m/>
    <x v="57"/>
    <x v="38"/>
    <x v="0"/>
    <s v="Refractor"/>
    <m/>
    <x v="0"/>
    <m/>
    <x v="1"/>
    <x v="208"/>
    <s v="Tucker"/>
    <s v="Kyle"/>
    <s v="Astros"/>
    <s v="OF"/>
    <n v="23"/>
    <n v="1"/>
    <m/>
    <x v="433"/>
    <x v="460"/>
    <x v="1"/>
    <s v="G"/>
  </r>
  <r>
    <m/>
    <x v="57"/>
    <x v="38"/>
    <x v="0"/>
    <m/>
    <m/>
    <x v="0"/>
    <m/>
    <x v="1"/>
    <x v="208"/>
    <s v="Tucker"/>
    <s v="Kyle"/>
    <s v="Astros"/>
    <s v="OF"/>
    <n v="23"/>
    <n v="1"/>
    <m/>
    <x v="433"/>
    <x v="233"/>
    <x v="1"/>
    <s v="G"/>
  </r>
  <r>
    <m/>
    <x v="57"/>
    <x v="38"/>
    <x v="0"/>
    <m/>
    <m/>
    <x v="0"/>
    <m/>
    <x v="0"/>
    <x v="17"/>
    <s v="Betts"/>
    <s v="Mookie"/>
    <s v="Red Sox"/>
    <s v="OF"/>
    <m/>
    <n v="1"/>
    <n v="0.25"/>
    <x v="331"/>
    <x v="234"/>
    <x v="2"/>
    <s v="F $.25"/>
  </r>
  <r>
    <m/>
    <x v="57"/>
    <x v="38"/>
    <x v="0"/>
    <m/>
    <m/>
    <x v="0"/>
    <m/>
    <x v="1"/>
    <x v="357"/>
    <s v="Mullins"/>
    <s v="Cedric"/>
    <s v="Orioles"/>
    <s v="OF"/>
    <n v="26"/>
    <n v="1"/>
    <m/>
    <x v="1439"/>
    <x v="233"/>
    <x v="1"/>
    <s v="G"/>
  </r>
  <r>
    <m/>
    <x v="57"/>
    <x v="38"/>
    <x v="0"/>
    <s v="Refractor"/>
    <m/>
    <x v="0"/>
    <m/>
    <x v="1"/>
    <x v="357"/>
    <s v="Mullins"/>
    <s v="Cedric"/>
    <s v="Orioles"/>
    <s v="OF"/>
    <n v="26"/>
    <n v="1"/>
    <m/>
    <x v="1439"/>
    <x v="460"/>
    <x v="1"/>
    <s v="G"/>
  </r>
  <r>
    <m/>
    <x v="57"/>
    <x v="38"/>
    <x v="0"/>
    <m/>
    <m/>
    <x v="0"/>
    <m/>
    <x v="1"/>
    <x v="304"/>
    <s v="O'Hearn"/>
    <s v="Ryan"/>
    <s v="Royals"/>
    <s v="1B"/>
    <n v="27"/>
    <n v="1"/>
    <m/>
    <x v="1454"/>
    <x v="233"/>
    <x v="1"/>
    <s v="G"/>
  </r>
  <r>
    <m/>
    <x v="57"/>
    <x v="38"/>
    <x v="0"/>
    <m/>
    <m/>
    <x v="0"/>
    <m/>
    <x v="1"/>
    <x v="642"/>
    <s v="Keller"/>
    <s v="Brad"/>
    <s v="Royals"/>
    <s v="P"/>
    <n v="25"/>
    <n v="1"/>
    <m/>
    <x v="1440"/>
    <x v="233"/>
    <x v="1"/>
    <s v="G"/>
  </r>
  <r>
    <m/>
    <x v="57"/>
    <x v="38"/>
    <x v="0"/>
    <s v="PrismRefractor"/>
    <m/>
    <x v="0"/>
    <m/>
    <x v="1"/>
    <x v="642"/>
    <s v="Keller"/>
    <s v="Brad"/>
    <s v="Royals"/>
    <s v="P"/>
    <n v="25"/>
    <n v="1"/>
    <m/>
    <x v="1440"/>
    <x v="609"/>
    <x v="1"/>
    <s v="G"/>
  </r>
  <r>
    <m/>
    <x v="57"/>
    <x v="38"/>
    <x v="0"/>
    <m/>
    <m/>
    <x v="0"/>
    <m/>
    <x v="1"/>
    <x v="209"/>
    <s v="Wilson"/>
    <s v="Bryse"/>
    <s v="Braves"/>
    <s v="P"/>
    <n v="23"/>
    <n v="1"/>
    <m/>
    <x v="1657"/>
    <x v="233"/>
    <x v="1"/>
    <s v="G"/>
  </r>
  <r>
    <m/>
    <x v="57"/>
    <x v="38"/>
    <x v="0"/>
    <m/>
    <m/>
    <x v="0"/>
    <m/>
    <x v="1"/>
    <x v="469"/>
    <s v="Perez"/>
    <s v="Cionel"/>
    <s v="Astros"/>
    <s v="P"/>
    <n v="24"/>
    <n v="1"/>
    <m/>
    <x v="1656"/>
    <x v="233"/>
    <x v="1"/>
    <s v="G"/>
  </r>
  <r>
    <m/>
    <x v="57"/>
    <x v="38"/>
    <x v="0"/>
    <m/>
    <m/>
    <x v="0"/>
    <m/>
    <x v="0"/>
    <x v="470"/>
    <s v="Lindor"/>
    <s v="Francisco"/>
    <s v="Indians"/>
    <s v="SS"/>
    <m/>
    <n v="1"/>
    <n v="0.25"/>
    <x v="374"/>
    <x v="234"/>
    <x v="4"/>
    <s v="F $.25"/>
  </r>
  <r>
    <m/>
    <x v="57"/>
    <x v="38"/>
    <x v="0"/>
    <m/>
    <m/>
    <x v="0"/>
    <m/>
    <x v="1"/>
    <x v="565"/>
    <s v="Ponce de Leon"/>
    <s v="Daniel"/>
    <s v="Cardinals"/>
    <s v="P"/>
    <n v="28"/>
    <n v="1"/>
    <m/>
    <x v="1666"/>
    <x v="233"/>
    <x v="1"/>
    <s v="G"/>
  </r>
  <r>
    <m/>
    <x v="57"/>
    <x v="38"/>
    <x v="0"/>
    <m/>
    <m/>
    <x v="0"/>
    <m/>
    <x v="1"/>
    <x v="186"/>
    <s v="Ward"/>
    <s v="Taylor"/>
    <s v="Angels"/>
    <s v="3B"/>
    <n v="27"/>
    <n v="1"/>
    <m/>
    <x v="343"/>
    <x v="233"/>
    <x v="1"/>
    <s v="G"/>
  </r>
  <r>
    <m/>
    <x v="57"/>
    <x v="38"/>
    <x v="0"/>
    <m/>
    <m/>
    <x v="0"/>
    <m/>
    <x v="1"/>
    <x v="335"/>
    <s v="Burnes"/>
    <s v="Corbin"/>
    <s v="Brewers"/>
    <s v="P"/>
    <n v="26"/>
    <n v="1"/>
    <m/>
    <x v="1117"/>
    <x v="233"/>
    <x v="1"/>
    <s v="G"/>
  </r>
  <r>
    <m/>
    <x v="57"/>
    <x v="38"/>
    <x v="0"/>
    <m/>
    <m/>
    <x v="0"/>
    <m/>
    <x v="1"/>
    <x v="187"/>
    <s v="Kramer"/>
    <s v="Kevin"/>
    <s v="Pirates"/>
    <s v="2B/3B"/>
    <n v="27"/>
    <n v="1"/>
    <m/>
    <x v="406"/>
    <x v="233"/>
    <x v="1"/>
    <s v="G"/>
  </r>
  <r>
    <m/>
    <x v="57"/>
    <x v="38"/>
    <x v="0"/>
    <s v="PrismRefractor"/>
    <m/>
    <x v="0"/>
    <m/>
    <x v="0"/>
    <x v="157"/>
    <s v="Buehler"/>
    <s v="Walker"/>
    <s v="Dodgers"/>
    <s v="P"/>
    <n v="26"/>
    <n v="1"/>
    <m/>
    <x v="1064"/>
    <x v="610"/>
    <x v="1"/>
    <s v="G"/>
  </r>
  <r>
    <m/>
    <x v="57"/>
    <x v="38"/>
    <x v="0"/>
    <s v="SepiaRefractor"/>
    <m/>
    <x v="0"/>
    <m/>
    <x v="0"/>
    <x v="132"/>
    <s v="Dahl"/>
    <s v="David"/>
    <s v="Rockies"/>
    <s v="OF"/>
    <n v="26"/>
    <n v="1"/>
    <m/>
    <x v="641"/>
    <x v="606"/>
    <x v="1"/>
    <s v="G"/>
  </r>
  <r>
    <m/>
    <x v="57"/>
    <x v="38"/>
    <x v="0"/>
    <m/>
    <m/>
    <x v="0"/>
    <m/>
    <x v="1"/>
    <x v="718"/>
    <s v="Allard"/>
    <s v="Kolby"/>
    <s v="Braves"/>
    <s v="P"/>
    <n v="23"/>
    <n v="1"/>
    <m/>
    <x v="627"/>
    <x v="233"/>
    <x v="1"/>
    <s v="G"/>
  </r>
  <r>
    <m/>
    <x v="57"/>
    <x v="38"/>
    <x v="0"/>
    <m/>
    <m/>
    <x v="0"/>
    <m/>
    <x v="0"/>
    <x v="22"/>
    <s v="Judge"/>
    <s v="Aaron"/>
    <s v="Yankees"/>
    <s v="OF"/>
    <m/>
    <n v="1"/>
    <n v="1"/>
    <x v="639"/>
    <x v="234"/>
    <x v="2"/>
    <s v="E $1"/>
  </r>
  <r>
    <m/>
    <x v="57"/>
    <x v="38"/>
    <x v="0"/>
    <m/>
    <m/>
    <x v="0"/>
    <m/>
    <x v="0"/>
    <x v="276"/>
    <s v="Andujar"/>
    <s v="Miguel"/>
    <s v="Yankees"/>
    <s v="3B"/>
    <n v="25"/>
    <n v="1"/>
    <n v="0.5"/>
    <x v="1068"/>
    <x v="234"/>
    <x v="1"/>
    <s v="F $.25"/>
  </r>
  <r>
    <m/>
    <x v="57"/>
    <x v="38"/>
    <x v="0"/>
    <m/>
    <m/>
    <x v="0"/>
    <m/>
    <x v="1"/>
    <x v="701"/>
    <s v="Adams"/>
    <s v="Chance"/>
    <s v="Yankees"/>
    <s v="P"/>
    <n v="26"/>
    <n v="1"/>
    <m/>
    <x v="718"/>
    <x v="233"/>
    <x v="1"/>
    <s v="G"/>
  </r>
  <r>
    <m/>
    <x v="57"/>
    <x v="38"/>
    <x v="0"/>
    <m/>
    <m/>
    <x v="0"/>
    <m/>
    <x v="1"/>
    <x v="73"/>
    <s v="Sheffield"/>
    <s v="Justus"/>
    <s v="Mariners"/>
    <s v="P"/>
    <n v="24"/>
    <n v="1"/>
    <m/>
    <x v="418"/>
    <x v="233"/>
    <x v="1"/>
    <s v="G"/>
  </r>
  <r>
    <m/>
    <x v="57"/>
    <x v="38"/>
    <x v="0"/>
    <m/>
    <m/>
    <x v="0"/>
    <m/>
    <x v="0"/>
    <x v="133"/>
    <s v="Kershaw"/>
    <s v="Clayton"/>
    <s v="Dodgers"/>
    <s v="P"/>
    <m/>
    <n v="1"/>
    <n v="0.25"/>
    <x v="281"/>
    <x v="234"/>
    <x v="2"/>
    <s v="F $.25"/>
  </r>
  <r>
    <m/>
    <x v="57"/>
    <x v="38"/>
    <x v="0"/>
    <m/>
    <m/>
    <x v="0"/>
    <m/>
    <x v="0"/>
    <x v="1"/>
    <s v="Cabrera"/>
    <s v="Miguel"/>
    <s v="Tigers"/>
    <s v="1B"/>
    <m/>
    <n v="1"/>
    <n v="0.25"/>
    <x v="252"/>
    <x v="234"/>
    <x v="2"/>
    <s v="F $.25"/>
  </r>
  <r>
    <m/>
    <x v="57"/>
    <x v="38"/>
    <x v="0"/>
    <m/>
    <m/>
    <x v="0"/>
    <m/>
    <x v="0"/>
    <x v="263"/>
    <s v="Gurriel Jr."/>
    <s v="Lourdes"/>
    <s v="Blue Jays"/>
    <s v="SS"/>
    <n v="27"/>
    <n v="1"/>
    <m/>
    <x v="745"/>
    <x v="234"/>
    <x v="1"/>
    <s v="G"/>
  </r>
  <r>
    <m/>
    <x v="57"/>
    <x v="38"/>
    <x v="0"/>
    <m/>
    <m/>
    <x v="0"/>
    <m/>
    <x v="0"/>
    <x v="613"/>
    <s v="Alcantara"/>
    <s v="Sandy"/>
    <s v="Marlins"/>
    <s v="P"/>
    <n v="25"/>
    <n v="1"/>
    <m/>
    <x v="948"/>
    <x v="234"/>
    <x v="1"/>
    <s v="G"/>
  </r>
  <r>
    <m/>
    <x v="57"/>
    <x v="38"/>
    <x v="0"/>
    <m/>
    <m/>
    <x v="0"/>
    <m/>
    <x v="1"/>
    <x v="88"/>
    <s v="Wright"/>
    <s v="Kyle"/>
    <s v="Braves"/>
    <s v="P"/>
    <n v="25"/>
    <n v="1"/>
    <m/>
    <x v="829"/>
    <x v="233"/>
    <x v="1"/>
    <s v="G"/>
  </r>
  <r>
    <m/>
    <x v="57"/>
    <x v="38"/>
    <x v="0"/>
    <m/>
    <m/>
    <x v="0"/>
    <m/>
    <x v="1"/>
    <x v="524"/>
    <s v="Rogers"/>
    <s v="Josh"/>
    <s v="Orioles"/>
    <s v="P"/>
    <n v="26"/>
    <n v="1"/>
    <m/>
    <x v="1674"/>
    <x v="233"/>
    <x v="1"/>
    <s v="G"/>
  </r>
  <r>
    <m/>
    <x v="57"/>
    <x v="38"/>
    <x v="0"/>
    <s v="PinkRefractor"/>
    <m/>
    <x v="0"/>
    <m/>
    <x v="0"/>
    <x v="89"/>
    <s v="Brinson"/>
    <s v="Lewis"/>
    <s v="Marlins"/>
    <s v="OF"/>
    <n v="26"/>
    <n v="1"/>
    <m/>
    <x v="439"/>
    <x v="605"/>
    <x v="1"/>
    <s v="G"/>
  </r>
  <r>
    <m/>
    <x v="57"/>
    <x v="38"/>
    <x v="0"/>
    <m/>
    <m/>
    <x v="0"/>
    <m/>
    <x v="0"/>
    <x v="483"/>
    <s v="Arenado"/>
    <s v="Nolan"/>
    <s v="Rockies"/>
    <s v="3B"/>
    <m/>
    <n v="1"/>
    <n v="0.25"/>
    <x v="277"/>
    <x v="234"/>
    <x v="4"/>
    <s v="F $.25"/>
  </r>
  <r>
    <m/>
    <x v="57"/>
    <x v="38"/>
    <x v="0"/>
    <m/>
    <m/>
    <x v="0"/>
    <m/>
    <x v="1"/>
    <x v="382"/>
    <s v="Burdi"/>
    <s v="Nick"/>
    <s v="Pirates"/>
    <s v="P"/>
    <n v="27"/>
    <n v="1"/>
    <m/>
    <x v="657"/>
    <x v="233"/>
    <x v="1"/>
    <s v="G"/>
  </r>
  <r>
    <m/>
    <x v="57"/>
    <x v="38"/>
    <x v="0"/>
    <m/>
    <m/>
    <x v="0"/>
    <m/>
    <x v="1"/>
    <x v="568"/>
    <s v="Newman"/>
    <s v="Kevin"/>
    <s v="Pirates"/>
    <s v="SS"/>
    <n v="27"/>
    <n v="1"/>
    <m/>
    <x v="722"/>
    <x v="233"/>
    <x v="1"/>
    <s v="G"/>
  </r>
  <r>
    <m/>
    <x v="57"/>
    <x v="38"/>
    <x v="0"/>
    <m/>
    <m/>
    <x v="0"/>
    <m/>
    <x v="1"/>
    <x v="678"/>
    <s v="Stewart"/>
    <s v="DJ"/>
    <s v="Orioles"/>
    <s v="OF"/>
    <n v="27"/>
    <n v="1"/>
    <m/>
    <x v="1677"/>
    <x v="233"/>
    <x v="2"/>
    <s v="G"/>
  </r>
  <r>
    <m/>
    <x v="57"/>
    <x v="38"/>
    <x v="0"/>
    <m/>
    <m/>
    <x v="0"/>
    <m/>
    <x v="1"/>
    <x v="3"/>
    <s v="Reid-Foley"/>
    <s v="Sean"/>
    <s v="Blue Jays"/>
    <s v="P"/>
    <n v="25"/>
    <n v="1"/>
    <m/>
    <x v="1448"/>
    <x v="233"/>
    <x v="1"/>
    <s v="G"/>
  </r>
  <r>
    <m/>
    <x v="57"/>
    <x v="38"/>
    <x v="0"/>
    <m/>
    <m/>
    <x v="0"/>
    <m/>
    <x v="0"/>
    <x v="74"/>
    <s v="Scherzer"/>
    <s v="Max"/>
    <s v="Nationals"/>
    <s v="P"/>
    <m/>
    <n v="1"/>
    <n v="0.25"/>
    <x v="285"/>
    <x v="234"/>
    <x v="2"/>
    <s v="F $.25"/>
  </r>
  <r>
    <m/>
    <x v="57"/>
    <x v="38"/>
    <x v="0"/>
    <m/>
    <m/>
    <x v="0"/>
    <m/>
    <x v="1"/>
    <x v="212"/>
    <s v="Urias"/>
    <s v="Luis"/>
    <s v="Padres"/>
    <s v="2B/SS"/>
    <n v="23"/>
    <n v="1"/>
    <m/>
    <x v="635"/>
    <x v="233"/>
    <x v="1"/>
    <s v="G"/>
  </r>
  <r>
    <m/>
    <x v="57"/>
    <x v="38"/>
    <x v="0"/>
    <m/>
    <m/>
    <x v="0"/>
    <m/>
    <x v="1"/>
    <x v="191"/>
    <s v="Hudson"/>
    <s v="Dakota"/>
    <s v="Cardinals"/>
    <s v="P"/>
    <n v="26"/>
    <n v="1"/>
    <m/>
    <x v="1450"/>
    <x v="233"/>
    <x v="1"/>
    <s v="G"/>
  </r>
  <r>
    <m/>
    <x v="57"/>
    <x v="38"/>
    <x v="0"/>
    <m/>
    <m/>
    <x v="0"/>
    <m/>
    <x v="1"/>
    <x v="38"/>
    <s v="Duggar"/>
    <s v="Steven"/>
    <s v="Giants"/>
    <s v="OF"/>
    <n v="27"/>
    <n v="1"/>
    <m/>
    <x v="1118"/>
    <x v="233"/>
    <x v="1"/>
    <s v="G"/>
  </r>
  <r>
    <m/>
    <x v="57"/>
    <x v="38"/>
    <x v="0"/>
    <m/>
    <m/>
    <x v="0"/>
    <m/>
    <x v="1"/>
    <x v="300"/>
    <s v="Lowe"/>
    <s v="Brandon"/>
    <s v="Rays"/>
    <s v="2B/OF"/>
    <n v="26"/>
    <n v="1"/>
    <m/>
    <x v="1455"/>
    <x v="233"/>
    <x v="1"/>
    <s v="G"/>
  </r>
  <r>
    <m/>
    <x v="57"/>
    <x v="38"/>
    <x v="0"/>
    <s v="PinkRefractor"/>
    <m/>
    <x v="0"/>
    <m/>
    <x v="1"/>
    <x v="826"/>
    <s v="McNeil"/>
    <s v="Jeff"/>
    <s v="Mets"/>
    <s v="2B/OF"/>
    <n v="28"/>
    <n v="1"/>
    <n v="1"/>
    <x v="1453"/>
    <x v="604"/>
    <x v="1"/>
    <s v="E $1"/>
  </r>
  <r>
    <m/>
    <x v="57"/>
    <x v="38"/>
    <x v="0"/>
    <s v="PrismRefractor"/>
    <m/>
    <x v="0"/>
    <m/>
    <x v="0"/>
    <x v="213"/>
    <s v="Soto"/>
    <s v="Juan"/>
    <s v="Nationals"/>
    <s v="OF"/>
    <m/>
    <n v="1"/>
    <n v="1"/>
    <x v="861"/>
    <x v="610"/>
    <x v="1"/>
    <s v="E $1"/>
  </r>
  <r>
    <m/>
    <x v="57"/>
    <x v="38"/>
    <x v="0"/>
    <m/>
    <m/>
    <x v="0"/>
    <m/>
    <x v="1"/>
    <x v="1500"/>
    <s v="Cave"/>
    <s v="Jake"/>
    <s v="Twins"/>
    <s v="OF"/>
    <n v="28"/>
    <n v="1"/>
    <m/>
    <x v="1449"/>
    <x v="233"/>
    <x v="1"/>
    <s v="G"/>
  </r>
  <r>
    <m/>
    <x v="57"/>
    <x v="38"/>
    <x v="0"/>
    <m/>
    <m/>
    <x v="0"/>
    <m/>
    <x v="0"/>
    <x v="278"/>
    <s v="Mondesi"/>
    <s v="Adalberto"/>
    <s v="Royals"/>
    <s v="SS"/>
    <n v="25"/>
    <n v="1"/>
    <m/>
    <x v="1678"/>
    <x v="234"/>
    <x v="1"/>
    <s v="G"/>
  </r>
  <r>
    <m/>
    <x v="57"/>
    <x v="38"/>
    <x v="0"/>
    <m/>
    <m/>
    <x v="0"/>
    <m/>
    <x v="0"/>
    <x v="460"/>
    <s v="Sale"/>
    <s v="Chris"/>
    <s v="Red Sox"/>
    <s v="P"/>
    <m/>
    <n v="1"/>
    <n v="0.25"/>
    <x v="294"/>
    <x v="234"/>
    <x v="2"/>
    <s v="F $.25"/>
  </r>
  <r>
    <m/>
    <x v="57"/>
    <x v="38"/>
    <x v="0"/>
    <m/>
    <m/>
    <x v="0"/>
    <m/>
    <x v="1"/>
    <x v="192"/>
    <s v="Loaisiga"/>
    <s v="Jonathan"/>
    <s v="Yankees"/>
    <s v="P"/>
    <n v="26"/>
    <n v="1"/>
    <m/>
    <x v="1441"/>
    <x v="233"/>
    <x v="1"/>
    <s v="G"/>
  </r>
  <r>
    <m/>
    <x v="57"/>
    <x v="38"/>
    <x v="0"/>
    <s v="PinkRefractor"/>
    <m/>
    <x v="0"/>
    <m/>
    <x v="1"/>
    <x v="192"/>
    <s v="Loaisiga"/>
    <s v="Jonathan"/>
    <s v="Yankees"/>
    <s v="P"/>
    <n v="26"/>
    <n v="1"/>
    <m/>
    <x v="1441"/>
    <x v="604"/>
    <x v="1"/>
    <s v="G"/>
  </r>
  <r>
    <m/>
    <x v="57"/>
    <x v="38"/>
    <x v="0"/>
    <m/>
    <m/>
    <x v="0"/>
    <m/>
    <x v="1"/>
    <x v="337"/>
    <s v="Lugo"/>
    <s v="Dawel"/>
    <s v="Tigers"/>
    <s v="2B"/>
    <n v="26"/>
    <n v="1"/>
    <m/>
    <x v="872"/>
    <x v="233"/>
    <x v="1"/>
    <s v="G"/>
  </r>
  <r>
    <m/>
    <x v="57"/>
    <x v="38"/>
    <x v="0"/>
    <m/>
    <m/>
    <x v="0"/>
    <m/>
    <x v="1"/>
    <x v="91"/>
    <s v="Shaw"/>
    <s v="Chris"/>
    <s v="Giants"/>
    <s v="OF"/>
    <n v="27"/>
    <n v="1"/>
    <m/>
    <x v="656"/>
    <x v="233"/>
    <x v="1"/>
    <s v="G"/>
  </r>
  <r>
    <m/>
    <x v="57"/>
    <x v="38"/>
    <x v="0"/>
    <s v="Refractor"/>
    <m/>
    <x v="0"/>
    <m/>
    <x v="1"/>
    <x v="91"/>
    <s v="Shaw"/>
    <s v="Chris"/>
    <s v="Giants"/>
    <s v="OF"/>
    <n v="27"/>
    <n v="1"/>
    <m/>
    <x v="656"/>
    <x v="460"/>
    <x v="1"/>
    <s v="G"/>
  </r>
  <r>
    <m/>
    <x v="57"/>
    <x v="38"/>
    <x v="0"/>
    <m/>
    <m/>
    <x v="0"/>
    <m/>
    <x v="1"/>
    <x v="569"/>
    <s v="Laureano"/>
    <s v="Ramon"/>
    <s v="Athletics"/>
    <s v="OF"/>
    <n v="26"/>
    <n v="1"/>
    <m/>
    <x v="1444"/>
    <x v="233"/>
    <x v="1"/>
    <s v="G"/>
  </r>
  <r>
    <m/>
    <x v="57"/>
    <x v="38"/>
    <x v="0"/>
    <m/>
    <m/>
    <x v="0"/>
    <m/>
    <x v="0"/>
    <x v="350"/>
    <s v="Story"/>
    <s v="Trevor"/>
    <s v="Rockies"/>
    <s v="SS"/>
    <m/>
    <n v="1"/>
    <n v="0.25"/>
    <x v="491"/>
    <x v="234"/>
    <x v="2"/>
    <s v="F $.25"/>
  </r>
  <r>
    <m/>
    <x v="57"/>
    <x v="38"/>
    <x v="0"/>
    <m/>
    <m/>
    <x v="0"/>
    <m/>
    <x v="1"/>
    <x v="658"/>
    <s v="Toussaint"/>
    <s v="Touki"/>
    <s v="Braves"/>
    <s v="P"/>
    <n v="24"/>
    <n v="1"/>
    <m/>
    <x v="466"/>
    <x v="233"/>
    <x v="1"/>
    <s v="G"/>
  </r>
  <r>
    <m/>
    <x v="57"/>
    <x v="38"/>
    <x v="0"/>
    <s v="Refractor"/>
    <m/>
    <x v="0"/>
    <m/>
    <x v="1"/>
    <x v="658"/>
    <s v="Toussaint"/>
    <s v="Touki"/>
    <s v="Braves"/>
    <s v="P"/>
    <n v="24"/>
    <n v="1"/>
    <m/>
    <x v="466"/>
    <x v="460"/>
    <x v="1"/>
    <s v="G"/>
  </r>
  <r>
    <m/>
    <x v="57"/>
    <x v="38"/>
    <x v="0"/>
    <s v="SepiaRefractor"/>
    <m/>
    <x v="0"/>
    <m/>
    <x v="0"/>
    <x v="92"/>
    <s v="Trout"/>
    <s v="Mike"/>
    <s v="Angels"/>
    <s v="OF"/>
    <m/>
    <n v="1"/>
    <n v="1"/>
    <x v="316"/>
    <x v="606"/>
    <x v="2"/>
    <s v="E $1"/>
  </r>
  <r>
    <s v="TL"/>
    <x v="57"/>
    <x v="38"/>
    <x v="0"/>
    <m/>
    <m/>
    <x v="0"/>
    <m/>
    <x v="1"/>
    <x v="239"/>
    <s v="Guerrero Jr."/>
    <s v="Vladimir"/>
    <s v="Blue Jays"/>
    <s v="3B"/>
    <n v="20"/>
    <n v="1"/>
    <n v="5"/>
    <x v="665"/>
    <x v="233"/>
    <x v="1"/>
    <s v="D $5"/>
  </r>
  <r>
    <s v="TL"/>
    <x v="57"/>
    <x v="38"/>
    <x v="0"/>
    <m/>
    <m/>
    <x v="0"/>
    <m/>
    <x v="1"/>
    <x v="158"/>
    <s v="Jimenez"/>
    <s v="Eloy"/>
    <s v="White Sox"/>
    <s v="OF"/>
    <n v="23"/>
    <n v="1"/>
    <n v="5"/>
    <x v="333"/>
    <x v="233"/>
    <x v="1"/>
    <s v="D $5"/>
  </r>
  <r>
    <s v="TL"/>
    <x v="57"/>
    <x v="38"/>
    <x v="0"/>
    <m/>
    <m/>
    <x v="0"/>
    <m/>
    <x v="1"/>
    <x v="677"/>
    <s v="Tatis Jr."/>
    <s v="Fernando"/>
    <s v="Padres"/>
    <s v="SS"/>
    <m/>
    <n v="1"/>
    <n v="5"/>
    <x v="787"/>
    <x v="233"/>
    <x v="1"/>
    <s v="D $5"/>
  </r>
  <r>
    <s v="TL"/>
    <x v="57"/>
    <x v="38"/>
    <x v="0"/>
    <s v="Refractor"/>
    <m/>
    <x v="0"/>
    <m/>
    <x v="1"/>
    <x v="677"/>
    <s v="Tatis Jr."/>
    <s v="Fernando"/>
    <s v="Padres"/>
    <s v="SS"/>
    <m/>
    <n v="1"/>
    <n v="7"/>
    <x v="787"/>
    <x v="460"/>
    <x v="1"/>
    <s v="D $5"/>
  </r>
  <r>
    <m/>
    <x v="57"/>
    <x v="24"/>
    <x v="0"/>
    <m/>
    <m/>
    <x v="0"/>
    <m/>
    <x v="1"/>
    <x v="128"/>
    <s v="Kopech,Michael/Frare,Caleb"/>
    <m/>
    <s v="White Sox"/>
    <m/>
    <m/>
    <n v="1"/>
    <m/>
    <x v="1679"/>
    <x v="241"/>
    <x v="1"/>
    <s v="G"/>
  </r>
  <r>
    <m/>
    <x v="57"/>
    <x v="24"/>
    <x v="0"/>
    <m/>
    <m/>
    <x v="0"/>
    <m/>
    <x v="1"/>
    <x v="423"/>
    <s v="Lowe, Brandon/Perez,Michael"/>
    <m/>
    <s v="Rays"/>
    <m/>
    <m/>
    <n v="1"/>
    <m/>
    <x v="1680"/>
    <x v="241"/>
    <x v="1"/>
    <s v="G"/>
  </r>
  <r>
    <m/>
    <x v="57"/>
    <x v="24"/>
    <x v="0"/>
    <m/>
    <m/>
    <x v="0"/>
    <m/>
    <x v="1"/>
    <x v="37"/>
    <s v="Laureano,Ramon/Martini,Nick"/>
    <m/>
    <s v="Athletics"/>
    <m/>
    <m/>
    <n v="1"/>
    <m/>
    <x v="1681"/>
    <x v="241"/>
    <x v="1"/>
    <s v="G"/>
  </r>
  <r>
    <m/>
    <x v="57"/>
    <x v="24"/>
    <x v="0"/>
    <m/>
    <m/>
    <x v="0"/>
    <m/>
    <x v="1"/>
    <x v="439"/>
    <s v="Trahan,Blake/Reyes,Jesus"/>
    <m/>
    <s v="Reds"/>
    <m/>
    <m/>
    <n v="1"/>
    <m/>
    <x v="1682"/>
    <x v="241"/>
    <x v="1"/>
    <s v="G"/>
  </r>
  <r>
    <m/>
    <x v="57"/>
    <x v="24"/>
    <x v="0"/>
    <m/>
    <m/>
    <x v="0"/>
    <m/>
    <x v="1"/>
    <x v="209"/>
    <s v="De Los Santos,Enyel/Suarez,Ranger"/>
    <m/>
    <s v="Phillies"/>
    <m/>
    <m/>
    <n v="1"/>
    <m/>
    <x v="1683"/>
    <x v="241"/>
    <x v="1"/>
    <s v="G"/>
  </r>
  <r>
    <m/>
    <x v="57"/>
    <x v="24"/>
    <x v="0"/>
    <m/>
    <m/>
    <x v="0"/>
    <m/>
    <x v="1"/>
    <x v="185"/>
    <s v="Fletcher,David/Ward,Taylor"/>
    <m/>
    <s v="Angels"/>
    <m/>
    <m/>
    <n v="1"/>
    <m/>
    <x v="1684"/>
    <x v="241"/>
    <x v="1"/>
    <s v="G"/>
  </r>
  <r>
    <m/>
    <x v="57"/>
    <x v="24"/>
    <x v="0"/>
    <m/>
    <m/>
    <x v="0"/>
    <m/>
    <x v="0"/>
    <x v="186"/>
    <s v="Betts"/>
    <s v="Mookie"/>
    <s v="Red Sox"/>
    <s v="OF"/>
    <m/>
    <n v="1"/>
    <n v="0.25"/>
    <x v="331"/>
    <x v="132"/>
    <x v="2"/>
    <s v="F $.25"/>
  </r>
  <r>
    <m/>
    <x v="57"/>
    <x v="24"/>
    <x v="0"/>
    <m/>
    <m/>
    <x v="0"/>
    <m/>
    <x v="1"/>
    <x v="187"/>
    <s v="Burnes,Corbin/Orf,Nate"/>
    <m/>
    <s v="Brewers"/>
    <m/>
    <m/>
    <n v="1"/>
    <m/>
    <x v="1685"/>
    <x v="241"/>
    <x v="1"/>
    <s v="G"/>
  </r>
  <r>
    <m/>
    <x v="57"/>
    <x v="24"/>
    <x v="0"/>
    <m/>
    <m/>
    <x v="0"/>
    <m/>
    <x v="1"/>
    <x v="380"/>
    <s v="Poncedeleon,Daniel/Hudson,Dakota"/>
    <m/>
    <s v="Cardinals"/>
    <m/>
    <m/>
    <n v="1"/>
    <m/>
    <x v="1686"/>
    <x v="241"/>
    <x v="1"/>
    <s v="G"/>
  </r>
  <r>
    <m/>
    <x v="57"/>
    <x v="24"/>
    <x v="0"/>
    <m/>
    <m/>
    <x v="0"/>
    <m/>
    <x v="1"/>
    <x v="701"/>
    <s v="Tellez,Rowdy/McGuire,Reese"/>
    <m/>
    <s v="Blue Jays"/>
    <m/>
    <m/>
    <n v="1"/>
    <m/>
    <x v="1687"/>
    <x v="241"/>
    <x v="1"/>
    <s v="G"/>
  </r>
  <r>
    <m/>
    <x v="57"/>
    <x v="24"/>
    <x v="0"/>
    <m/>
    <m/>
    <x v="0"/>
    <m/>
    <x v="1"/>
    <x v="524"/>
    <s v="Norwood,James/Underwood Jr,Duane"/>
    <m/>
    <s v="Cubs"/>
    <m/>
    <m/>
    <n v="1"/>
    <m/>
    <x v="1688"/>
    <x v="241"/>
    <x v="1"/>
    <s v="G"/>
  </r>
  <r>
    <m/>
    <x v="57"/>
    <x v="24"/>
    <x v="0"/>
    <m/>
    <m/>
    <x v="0"/>
    <m/>
    <x v="1"/>
    <x v="2164"/>
    <s v="Ferguson,Caleb/Santana,Dennis"/>
    <m/>
    <s v="Dodgers"/>
    <m/>
    <m/>
    <n v="1"/>
    <m/>
    <x v="1689"/>
    <x v="241"/>
    <x v="1"/>
    <s v="G"/>
  </r>
  <r>
    <m/>
    <x v="57"/>
    <x v="24"/>
    <x v="0"/>
    <m/>
    <m/>
    <x v="0"/>
    <m/>
    <x v="1"/>
    <x v="212"/>
    <s v="Burdi,Nick/McRae,Alex"/>
    <m/>
    <s v="Pirates"/>
    <m/>
    <m/>
    <n v="1"/>
    <m/>
    <x v="1690"/>
    <x v="241"/>
    <x v="1"/>
    <s v="G"/>
  </r>
  <r>
    <m/>
    <x v="57"/>
    <x v="24"/>
    <x v="0"/>
    <m/>
    <m/>
    <x v="0"/>
    <m/>
    <x v="1"/>
    <x v="472"/>
    <s v="Cordero,Jimmy/Voth,Austin"/>
    <m/>
    <s v="Nationals"/>
    <m/>
    <m/>
    <n v="1"/>
    <m/>
    <x v="1691"/>
    <x v="241"/>
    <x v="1"/>
    <s v="G"/>
  </r>
  <r>
    <m/>
    <x v="57"/>
    <x v="24"/>
    <x v="0"/>
    <m/>
    <m/>
    <x v="0"/>
    <m/>
    <x v="1"/>
    <x v="337"/>
    <s v="Sobotka,Chad/Wilson,Bryse"/>
    <m/>
    <s v="Braves"/>
    <m/>
    <m/>
    <n v="1"/>
    <m/>
    <x v="1692"/>
    <x v="241"/>
    <x v="1"/>
    <s v="G"/>
  </r>
  <r>
    <m/>
    <x v="57"/>
    <x v="24"/>
    <x v="0"/>
    <m/>
    <m/>
    <x v="0"/>
    <m/>
    <x v="1"/>
    <x v="683"/>
    <s v="Adams,Chance/Loaisiga,Jonathan"/>
    <m/>
    <s v="Yankees"/>
    <m/>
    <m/>
    <n v="1"/>
    <m/>
    <x v="1693"/>
    <x v="241"/>
    <x v="1"/>
    <s v="G"/>
  </r>
  <r>
    <m/>
    <x v="57"/>
    <x v="24"/>
    <x v="0"/>
    <m/>
    <m/>
    <x v="0"/>
    <m/>
    <x v="1"/>
    <x v="160"/>
    <s v="Stewart,Christin/Lugo,Dawel"/>
    <m/>
    <s v="Tigers"/>
    <m/>
    <m/>
    <n v="1"/>
    <m/>
    <x v="1694"/>
    <x v="241"/>
    <x v="1"/>
    <s v="G"/>
  </r>
  <r>
    <m/>
    <x v="57"/>
    <x v="24"/>
    <x v="0"/>
    <m/>
    <m/>
    <x v="0"/>
    <m/>
    <x v="1"/>
    <x v="803"/>
    <s v="Tucker,Kyle/Perez,Cionel"/>
    <m/>
    <s v="Astros"/>
    <m/>
    <m/>
    <n v="1"/>
    <m/>
    <x v="1695"/>
    <x v="241"/>
    <x v="1"/>
    <s v="G"/>
  </r>
  <r>
    <m/>
    <x v="57"/>
    <x v="24"/>
    <x v="0"/>
    <m/>
    <m/>
    <x v="0"/>
    <m/>
    <x v="1"/>
    <x v="706"/>
    <s v="O'Hearn,Ryan/Viloria,Meibrys"/>
    <m/>
    <s v="Royals"/>
    <m/>
    <m/>
    <n v="1"/>
    <m/>
    <x v="1696"/>
    <x v="241"/>
    <x v="1"/>
    <s v="G"/>
  </r>
  <r>
    <m/>
    <x v="57"/>
    <x v="24"/>
    <x v="0"/>
    <m/>
    <m/>
    <x v="0"/>
    <m/>
    <x v="1"/>
    <x v="628"/>
    <s v="Arcia,Francisco/Buttrey,Ty/Jerez,Williams"/>
    <m/>
    <m/>
    <m/>
    <m/>
    <n v="1"/>
    <m/>
    <x v="1697"/>
    <x v="241"/>
    <x v="1"/>
    <s v="G"/>
  </r>
  <r>
    <m/>
    <x v="57"/>
    <x v="24"/>
    <x v="0"/>
    <m/>
    <m/>
    <x v="0"/>
    <m/>
    <x v="1"/>
    <x v="667"/>
    <s v="Nix,Jacob/Urias,Luis"/>
    <m/>
    <s v="Padres"/>
    <m/>
    <m/>
    <n v="1"/>
    <m/>
    <x v="1698"/>
    <x v="241"/>
    <x v="1"/>
    <s v="G"/>
  </r>
  <r>
    <m/>
    <x v="57"/>
    <x v="24"/>
    <x v="0"/>
    <m/>
    <m/>
    <x v="0"/>
    <m/>
    <x v="1"/>
    <x v="366"/>
    <s v="Black,Ray/Duggar,Steven"/>
    <m/>
    <s v="Giants"/>
    <m/>
    <m/>
    <n v="1"/>
    <m/>
    <x v="1699"/>
    <x v="241"/>
    <x v="1"/>
    <s v="G"/>
  </r>
  <r>
    <m/>
    <x v="57"/>
    <x v="24"/>
    <x v="0"/>
    <m/>
    <m/>
    <x v="0"/>
    <m/>
    <x v="1"/>
    <x v="443"/>
    <s v="Sosa,Edmundo/Garcia,Adolis"/>
    <m/>
    <s v="Cardinals"/>
    <m/>
    <m/>
    <n v="1"/>
    <m/>
    <x v="1700"/>
    <x v="241"/>
    <x v="1"/>
    <s v="G"/>
  </r>
  <r>
    <m/>
    <x v="57"/>
    <x v="24"/>
    <x v="0"/>
    <m/>
    <m/>
    <x v="0"/>
    <m/>
    <x v="1"/>
    <x v="2"/>
    <s v="Springs,Jeffrey/Trevino,Jose"/>
    <m/>
    <s v="Rangers"/>
    <m/>
    <m/>
    <n v="1"/>
    <m/>
    <x v="1701"/>
    <x v="241"/>
    <x v="1"/>
    <s v="G"/>
  </r>
  <r>
    <m/>
    <x v="57"/>
    <x v="24"/>
    <x v="0"/>
    <m/>
    <m/>
    <x v="0"/>
    <m/>
    <x v="1"/>
    <x v="224"/>
    <s v="Fry,Paul/Mullins,Cedric/Wynns,Austin"/>
    <m/>
    <s v="Orioles"/>
    <m/>
    <m/>
    <n v="1"/>
    <m/>
    <x v="1702"/>
    <x v="241"/>
    <x v="1"/>
    <s v="G"/>
  </r>
  <r>
    <m/>
    <x v="57"/>
    <x v="24"/>
    <x v="0"/>
    <m/>
    <m/>
    <x v="0"/>
    <m/>
    <x v="1"/>
    <x v="2780"/>
    <s v="McNeil,Jeff/Smith,Drew"/>
    <m/>
    <s v="Mets"/>
    <m/>
    <m/>
    <n v="1"/>
    <m/>
    <x v="1703"/>
    <x v="241"/>
    <x v="1"/>
    <s v="G"/>
  </r>
  <r>
    <m/>
    <x v="57"/>
    <x v="24"/>
    <x v="0"/>
    <m/>
    <m/>
    <x v="0"/>
    <m/>
    <x v="1"/>
    <x v="61"/>
    <s v="Shaw,Chris/Garcia,Aramis"/>
    <m/>
    <s v="Giants"/>
    <m/>
    <m/>
    <n v="1"/>
    <m/>
    <x v="1704"/>
    <x v="241"/>
    <x v="1"/>
    <s v="G"/>
  </r>
  <r>
    <m/>
    <x v="57"/>
    <x v="24"/>
    <x v="0"/>
    <s v="AS"/>
    <m/>
    <x v="0"/>
    <m/>
    <x v="0"/>
    <x v="754"/>
    <s v="Altuve"/>
    <s v="Jose"/>
    <s v="Astros"/>
    <s v="2B"/>
    <m/>
    <n v="1"/>
    <n v="0.25"/>
    <x v="320"/>
    <x v="611"/>
    <x v="2"/>
    <s v="F $.25"/>
  </r>
  <r>
    <m/>
    <x v="57"/>
    <x v="24"/>
    <x v="0"/>
    <s v="AS"/>
    <m/>
    <x v="0"/>
    <m/>
    <x v="0"/>
    <x v="680"/>
    <s v="Judge"/>
    <s v="Aaron"/>
    <s v="Yankees"/>
    <s v="OF"/>
    <m/>
    <n v="1"/>
    <n v="1"/>
    <x v="639"/>
    <x v="611"/>
    <x v="2"/>
    <s v="E $1"/>
  </r>
  <r>
    <m/>
    <x v="57"/>
    <x v="24"/>
    <x v="0"/>
    <s v="AS"/>
    <m/>
    <x v="0"/>
    <m/>
    <x v="0"/>
    <x v="2217"/>
    <s v="Trout"/>
    <s v="Mike"/>
    <s v="Angels"/>
    <s v="OF"/>
    <m/>
    <n v="1"/>
    <n v="1"/>
    <x v="316"/>
    <x v="611"/>
    <x v="2"/>
    <s v="E $1"/>
  </r>
  <r>
    <m/>
    <x v="57"/>
    <x v="24"/>
    <x v="0"/>
    <m/>
    <m/>
    <x v="0"/>
    <m/>
    <x v="1"/>
    <x v="352"/>
    <s v="Fillmyer,Heath/Keller,Brad"/>
    <m/>
    <s v="Royals"/>
    <m/>
    <m/>
    <n v="1"/>
    <m/>
    <x v="1705"/>
    <x v="241"/>
    <x v="1"/>
    <s v="G"/>
  </r>
  <r>
    <m/>
    <x v="57"/>
    <x v="24"/>
    <x v="0"/>
    <m/>
    <m/>
    <x v="0"/>
    <m/>
    <x v="1"/>
    <x v="461"/>
    <s v="Newman,Kevin/Kramer,Kevin"/>
    <m/>
    <s v="Pirates"/>
    <m/>
    <m/>
    <n v="1"/>
    <m/>
    <x v="1706"/>
    <x v="241"/>
    <x v="1"/>
    <s v="G"/>
  </r>
  <r>
    <m/>
    <x v="57"/>
    <x v="24"/>
    <x v="0"/>
    <m/>
    <m/>
    <x v="0"/>
    <m/>
    <x v="1"/>
    <x v="654"/>
    <s v="Borucki,Ryan/Reid-Foley,Sean/Jansen,Danny"/>
    <m/>
    <s v="Blue Jays"/>
    <m/>
    <m/>
    <n v="1"/>
    <m/>
    <x v="1707"/>
    <x v="241"/>
    <x v="1"/>
    <s v="G"/>
  </r>
  <r>
    <m/>
    <x v="57"/>
    <x v="24"/>
    <x v="0"/>
    <m/>
    <m/>
    <x v="0"/>
    <m/>
    <x v="1"/>
    <x v="480"/>
    <s v="Ciuffo,Nick/Velazuez,Andrew"/>
    <m/>
    <s v="Rays"/>
    <m/>
    <m/>
    <n v="1"/>
    <m/>
    <x v="1708"/>
    <x v="241"/>
    <x v="1"/>
    <s v="G"/>
  </r>
  <r>
    <m/>
    <x v="57"/>
    <x v="24"/>
    <x v="0"/>
    <m/>
    <m/>
    <x v="0"/>
    <m/>
    <x v="1"/>
    <x v="463"/>
    <s v="Astudillo,Willians/Gonsalves,Stephen/Stewart,Kohl"/>
    <m/>
    <s v="Twins"/>
    <m/>
    <m/>
    <n v="1"/>
    <m/>
    <x v="1709"/>
    <x v="241"/>
    <x v="1"/>
    <s v="G"/>
  </r>
  <r>
    <m/>
    <x v="57"/>
    <x v="24"/>
    <x v="0"/>
    <m/>
    <m/>
    <x v="0"/>
    <m/>
    <x v="1"/>
    <x v="293"/>
    <s v="Dean,Austin/Galloway,Isaac/Lopez,Pablo"/>
    <m/>
    <s v="Marlins"/>
    <m/>
    <m/>
    <n v="1"/>
    <m/>
    <x v="1710"/>
    <x v="241"/>
    <x v="1"/>
    <s v="G"/>
  </r>
  <r>
    <m/>
    <x v="57"/>
    <x v="24"/>
    <x v="0"/>
    <m/>
    <m/>
    <x v="0"/>
    <m/>
    <x v="1"/>
    <x v="312"/>
    <s v="Almonte,Yency/Hampson,Garrett/Howard,Sam"/>
    <m/>
    <s v="Rockies"/>
    <m/>
    <m/>
    <n v="1"/>
    <m/>
    <x v="1711"/>
    <x v="241"/>
    <x v="1"/>
    <s v="G"/>
  </r>
  <r>
    <m/>
    <x v="57"/>
    <x v="24"/>
    <x v="0"/>
    <m/>
    <m/>
    <x v="0"/>
    <m/>
    <x v="1"/>
    <x v="294"/>
    <s v="Allard,Kolby/Toussaint,Touki/Wright,Kyle"/>
    <m/>
    <s v="Braves"/>
    <m/>
    <m/>
    <n v="1"/>
    <m/>
    <x v="1712"/>
    <x v="241"/>
    <x v="1"/>
    <s v="G"/>
  </r>
  <r>
    <m/>
    <x v="57"/>
    <x v="24"/>
    <x v="0"/>
    <m/>
    <m/>
    <x v="0"/>
    <m/>
    <x v="1"/>
    <x v="95"/>
    <s v="Valdez,Framber/James,Josh/Deetz,Dean"/>
    <m/>
    <s v="Astros"/>
    <m/>
    <m/>
    <n v="1"/>
    <m/>
    <x v="1713"/>
    <x v="241"/>
    <x v="1"/>
    <s v="G"/>
  </r>
  <r>
    <s v="TL"/>
    <x v="57"/>
    <x v="24"/>
    <x v="68"/>
    <m/>
    <m/>
    <x v="0"/>
    <m/>
    <x v="1"/>
    <x v="2781"/>
    <s v="Alonso"/>
    <s v="Pete"/>
    <s v="Mets"/>
    <s v="1B"/>
    <n v="26"/>
    <n v="1"/>
    <n v="25"/>
    <x v="1667"/>
    <x v="612"/>
    <x v="1"/>
    <s v="C $10"/>
  </r>
  <r>
    <m/>
    <x v="57"/>
    <x v="24"/>
    <x v="222"/>
    <m/>
    <m/>
    <x v="0"/>
    <m/>
    <x v="1"/>
    <x v="2782"/>
    <s v="Paddack"/>
    <s v="Chris"/>
    <s v="Padres"/>
    <s v="P"/>
    <m/>
    <n v="1"/>
    <m/>
    <x v="1204"/>
    <x v="613"/>
    <x v="1"/>
    <s v="G"/>
  </r>
  <r>
    <m/>
    <x v="57"/>
    <x v="24"/>
    <x v="222"/>
    <m/>
    <m/>
    <x v="0"/>
    <m/>
    <x v="1"/>
    <x v="2783"/>
    <s v="Tucker"/>
    <s v="Kyle"/>
    <s v="Astros"/>
    <s v="OF"/>
    <n v="23"/>
    <n v="1"/>
    <m/>
    <x v="433"/>
    <x v="613"/>
    <x v="1"/>
    <s v="G"/>
  </r>
  <r>
    <m/>
    <x v="57"/>
    <x v="24"/>
    <x v="222"/>
    <m/>
    <m/>
    <x v="0"/>
    <m/>
    <x v="1"/>
    <x v="2784"/>
    <s v="Toussaint"/>
    <s v="Touki"/>
    <s v="Braves"/>
    <s v="P"/>
    <n v="23"/>
    <n v="1"/>
    <m/>
    <x v="466"/>
    <x v="613"/>
    <x v="1"/>
    <s v="G"/>
  </r>
  <r>
    <m/>
    <x v="57"/>
    <x v="24"/>
    <x v="223"/>
    <m/>
    <m/>
    <x v="0"/>
    <m/>
    <x v="1"/>
    <x v="2785"/>
    <s v="Kieboom"/>
    <s v="Carter"/>
    <s v="Nationals"/>
    <s v="SS"/>
    <n v="22"/>
    <n v="1"/>
    <m/>
    <x v="771"/>
    <x v="614"/>
    <x v="1"/>
    <s v="G"/>
  </r>
  <r>
    <m/>
    <x v="57"/>
    <x v="24"/>
    <x v="0"/>
    <m/>
    <m/>
    <x v="0"/>
    <m/>
    <x v="1"/>
    <x v="246"/>
    <s v="Chavis"/>
    <s v="Michael"/>
    <s v="Red Sox"/>
    <s v="2B"/>
    <n v="25"/>
    <n v="1"/>
    <m/>
    <x v="1141"/>
    <x v="241"/>
    <x v="1"/>
    <s v="G"/>
  </r>
  <r>
    <s v="TL"/>
    <x v="57"/>
    <x v="24"/>
    <x v="0"/>
    <m/>
    <m/>
    <x v="0"/>
    <m/>
    <x v="1"/>
    <x v="455"/>
    <s v="Guerrero Jr."/>
    <s v="Vladimir"/>
    <s v="Blue Jays"/>
    <s v="3B"/>
    <n v="21"/>
    <n v="1"/>
    <n v="5"/>
    <x v="665"/>
    <x v="241"/>
    <x v="1"/>
    <s v="D $5"/>
  </r>
  <r>
    <m/>
    <x v="57"/>
    <x v="24"/>
    <x v="0"/>
    <m/>
    <m/>
    <x v="0"/>
    <m/>
    <x v="1"/>
    <x v="993"/>
    <s v="Senzel"/>
    <s v="Nick"/>
    <s v="Reds"/>
    <s v="OF"/>
    <n v="25"/>
    <n v="1"/>
    <n v="0.25"/>
    <x v="714"/>
    <x v="241"/>
    <x v="1"/>
    <s v="F $.25"/>
  </r>
  <r>
    <m/>
    <x v="57"/>
    <x v="24"/>
    <x v="0"/>
    <m/>
    <m/>
    <x v="0"/>
    <m/>
    <x v="1"/>
    <x v="2222"/>
    <s v="Rodgers"/>
    <s v="Brandon"/>
    <s v="Rockies"/>
    <s v="SS"/>
    <n v="24"/>
    <n v="1"/>
    <m/>
    <x v="1714"/>
    <x v="241"/>
    <x v="1"/>
    <s v="G"/>
  </r>
  <r>
    <s v="TL"/>
    <x v="57"/>
    <x v="24"/>
    <x v="0"/>
    <m/>
    <m/>
    <x v="0"/>
    <m/>
    <x v="1"/>
    <x v="354"/>
    <s v="Hiura"/>
    <s v="Keston"/>
    <s v="Brewers"/>
    <s v="2B"/>
    <n v="24"/>
    <n v="1"/>
    <n v="1"/>
    <x v="790"/>
    <x v="241"/>
    <x v="1"/>
    <s v="E $1"/>
  </r>
  <r>
    <s v="TL"/>
    <x v="57"/>
    <x v="24"/>
    <x v="0"/>
    <m/>
    <m/>
    <x v="0"/>
    <m/>
    <x v="1"/>
    <x v="1016"/>
    <s v="Tatis Jr."/>
    <s v="Fernando"/>
    <s v="Padres"/>
    <s v="SS"/>
    <n v="21"/>
    <n v="1"/>
    <n v="5"/>
    <x v="787"/>
    <x v="241"/>
    <x v="1"/>
    <s v="D $5"/>
  </r>
  <r>
    <s v="TL"/>
    <x v="57"/>
    <x v="24"/>
    <x v="0"/>
    <m/>
    <m/>
    <x v="0"/>
    <m/>
    <x v="1"/>
    <x v="804"/>
    <s v="Alonso"/>
    <s v="Pete"/>
    <s v="Mets"/>
    <s v="1B"/>
    <n v="26"/>
    <n v="1"/>
    <n v="5"/>
    <x v="1667"/>
    <x v="241"/>
    <x v="1"/>
    <s v="D $5"/>
  </r>
  <r>
    <m/>
    <x v="57"/>
    <x v="24"/>
    <x v="0"/>
    <m/>
    <m/>
    <x v="0"/>
    <m/>
    <x v="1"/>
    <x v="657"/>
    <s v="Kieboom"/>
    <s v="Carter"/>
    <s v="Nationals"/>
    <s v="SS"/>
    <n v="23"/>
    <n v="1"/>
    <m/>
    <x v="771"/>
    <x v="241"/>
    <x v="1"/>
    <s v="G"/>
  </r>
  <r>
    <m/>
    <x v="57"/>
    <x v="24"/>
    <x v="0"/>
    <m/>
    <m/>
    <x v="0"/>
    <m/>
    <x v="1"/>
    <x v="66"/>
    <s v="Sheffield"/>
    <s v="Justus"/>
    <s v="Mariners"/>
    <s v="P"/>
    <n v="24"/>
    <n v="1"/>
    <m/>
    <x v="418"/>
    <x v="241"/>
    <x v="1"/>
    <s v="G"/>
  </r>
  <r>
    <m/>
    <x v="57"/>
    <x v="24"/>
    <x v="0"/>
    <m/>
    <m/>
    <x v="0"/>
    <s v="miscut"/>
    <x v="1"/>
    <x v="340"/>
    <s v="Kikuchi"/>
    <s v="Yusei"/>
    <s v="Mariners"/>
    <s v="P"/>
    <n v="29"/>
    <n v="1"/>
    <n v="1"/>
    <x v="1669"/>
    <x v="615"/>
    <x v="1"/>
    <s v="E $1"/>
  </r>
  <r>
    <m/>
    <x v="57"/>
    <x v="24"/>
    <x v="0"/>
    <m/>
    <m/>
    <x v="0"/>
    <m/>
    <x v="1"/>
    <x v="564"/>
    <s v="Duplantier"/>
    <s v="Jon"/>
    <s v="DiamondBacks"/>
    <s v="P"/>
    <n v="26"/>
    <n v="1"/>
    <m/>
    <x v="1133"/>
    <x v="241"/>
    <x v="1"/>
    <s v="G"/>
  </r>
  <r>
    <m/>
    <x v="57"/>
    <x v="24"/>
    <x v="0"/>
    <m/>
    <m/>
    <x v="0"/>
    <m/>
    <x v="0"/>
    <x v="124"/>
    <s v="Meadows"/>
    <s v="Austin"/>
    <s v="Rays"/>
    <s v="OF"/>
    <n v="25"/>
    <n v="1"/>
    <m/>
    <x v="677"/>
    <x v="132"/>
    <x v="1"/>
    <s v="G"/>
  </r>
  <r>
    <m/>
    <x v="57"/>
    <x v="24"/>
    <x v="0"/>
    <m/>
    <m/>
    <x v="0"/>
    <m/>
    <x v="0"/>
    <x v="98"/>
    <s v="Verdugo"/>
    <s v="Alex"/>
    <s v="Dodgers"/>
    <s v="OF"/>
    <n v="24"/>
    <n v="1"/>
    <n v="0.25"/>
    <x v="1066"/>
    <x v="132"/>
    <x v="2"/>
    <s v="F $.25"/>
  </r>
  <r>
    <m/>
    <x v="57"/>
    <x v="24"/>
    <x v="0"/>
    <m/>
    <m/>
    <x v="0"/>
    <m/>
    <x v="0"/>
    <x v="2786"/>
    <s v="O'Neill"/>
    <s v="Tyler"/>
    <s v="Cardinals"/>
    <s v="OF"/>
    <n v="25"/>
    <n v="1"/>
    <m/>
    <x v="905"/>
    <x v="132"/>
    <x v="1"/>
    <s v="G"/>
  </r>
  <r>
    <m/>
    <x v="57"/>
    <x v="24"/>
    <x v="0"/>
    <m/>
    <m/>
    <x v="0"/>
    <s v="miscut"/>
    <x v="0"/>
    <x v="721"/>
    <s v="Fried"/>
    <s v="Max"/>
    <s v="Braves"/>
    <s v="P"/>
    <n v="26"/>
    <n v="1"/>
    <m/>
    <x v="438"/>
    <x v="616"/>
    <x v="1"/>
    <s v="G"/>
  </r>
  <r>
    <m/>
    <x v="57"/>
    <x v="24"/>
    <x v="0"/>
    <m/>
    <m/>
    <x v="0"/>
    <m/>
    <x v="0"/>
    <x v="205"/>
    <s v="Reyes"/>
    <s v="Alex"/>
    <s v="Cardinals"/>
    <s v="P"/>
    <n v="26"/>
    <n v="1"/>
    <m/>
    <x v="436"/>
    <x v="132"/>
    <x v="2"/>
    <s v="G"/>
  </r>
  <r>
    <m/>
    <x v="57"/>
    <x v="24"/>
    <x v="0"/>
    <m/>
    <m/>
    <x v="0"/>
    <m/>
    <x v="0"/>
    <x v="70"/>
    <s v="Kelly"/>
    <s v="Carson"/>
    <s v="DiamondBacks"/>
    <s v="C"/>
    <n v="26"/>
    <n v="1"/>
    <m/>
    <x v="1132"/>
    <x v="132"/>
    <x v="1"/>
    <s v="G"/>
  </r>
  <r>
    <m/>
    <x v="57"/>
    <x v="24"/>
    <x v="0"/>
    <m/>
    <m/>
    <x v="0"/>
    <m/>
    <x v="1"/>
    <x v="410"/>
    <s v="Joe"/>
    <s v="Connor"/>
    <s v="Dodgers"/>
    <s v="OF"/>
    <n v="28"/>
    <n v="1"/>
    <m/>
    <x v="1715"/>
    <x v="241"/>
    <x v="1"/>
    <s v="G"/>
  </r>
  <r>
    <m/>
    <x v="57"/>
    <x v="24"/>
    <x v="0"/>
    <m/>
    <m/>
    <x v="0"/>
    <m/>
    <x v="1"/>
    <x v="759"/>
    <s v="Lowe"/>
    <s v="Nate"/>
    <s v="Rays"/>
    <s v="1B"/>
    <n v="25"/>
    <n v="1"/>
    <m/>
    <x v="1670"/>
    <x v="241"/>
    <x v="1"/>
    <s v="G"/>
  </r>
  <r>
    <m/>
    <x v="57"/>
    <x v="24"/>
    <x v="0"/>
    <m/>
    <m/>
    <x v="0"/>
    <m/>
    <x v="1"/>
    <x v="412"/>
    <s v="Bishop"/>
    <s v="Braden"/>
    <s v="Mariners"/>
    <s v="OF"/>
    <n v="27"/>
    <n v="1"/>
    <m/>
    <x v="1426"/>
    <x v="241"/>
    <x v="1"/>
    <s v="G"/>
  </r>
  <r>
    <m/>
    <x v="57"/>
    <x v="24"/>
    <x v="0"/>
    <m/>
    <m/>
    <x v="0"/>
    <m/>
    <x v="1"/>
    <x v="2787"/>
    <s v="Quantrill"/>
    <s v="Cal"/>
    <s v="Padres"/>
    <s v="P"/>
    <n v="25"/>
    <n v="1"/>
    <m/>
    <x v="670"/>
    <x v="241"/>
    <x v="1"/>
    <s v="G"/>
  </r>
  <r>
    <m/>
    <x v="57"/>
    <x v="24"/>
    <x v="0"/>
    <m/>
    <m/>
    <x v="0"/>
    <m/>
    <x v="1"/>
    <x v="2788"/>
    <s v="Riley"/>
    <s v="Austin"/>
    <s v="Braves"/>
    <s v="3B"/>
    <n v="23"/>
    <n v="1"/>
    <m/>
    <x v="1437"/>
    <x v="241"/>
    <x v="1"/>
    <s v="G"/>
  </r>
  <r>
    <m/>
    <x v="57"/>
    <x v="24"/>
    <x v="0"/>
    <m/>
    <m/>
    <x v="0"/>
    <m/>
    <x v="1"/>
    <x v="501"/>
    <s v="Bolt"/>
    <s v="Skye"/>
    <s v="Athletics"/>
    <s v="OF"/>
    <n v="26"/>
    <n v="1"/>
    <m/>
    <x v="1716"/>
    <x v="241"/>
    <x v="1"/>
    <s v="G"/>
  </r>
  <r>
    <m/>
    <x v="57"/>
    <x v="24"/>
    <x v="0"/>
    <m/>
    <m/>
    <x v="0"/>
    <m/>
    <x v="0"/>
    <x v="577"/>
    <s v="Ruiz"/>
    <s v="Rio"/>
    <s v="Orioles"/>
    <s v="3B"/>
    <n v="26"/>
    <n v="1"/>
    <m/>
    <x v="1717"/>
    <x v="132"/>
    <x v="1"/>
    <s v="G"/>
  </r>
  <r>
    <m/>
    <x v="57"/>
    <x v="24"/>
    <x v="0"/>
    <m/>
    <m/>
    <x v="0"/>
    <s v="miscut"/>
    <x v="1"/>
    <x v="437"/>
    <s v="Margevicius"/>
    <s v="Nick"/>
    <s v="Padres"/>
    <s v="P"/>
    <n v="24"/>
    <n v="1"/>
    <m/>
    <x v="1718"/>
    <x v="615"/>
    <x v="1"/>
    <s v="G"/>
  </r>
  <r>
    <m/>
    <x v="57"/>
    <x v="24"/>
    <x v="0"/>
    <m/>
    <m/>
    <x v="0"/>
    <m/>
    <x v="0"/>
    <x v="207"/>
    <s v="Alvarado"/>
    <s v="Jose"/>
    <s v="Rays"/>
    <s v="P"/>
    <n v="25"/>
    <n v="1"/>
    <m/>
    <x v="1719"/>
    <x v="132"/>
    <x v="1"/>
    <s v="G"/>
  </r>
  <r>
    <m/>
    <x v="57"/>
    <x v="24"/>
    <x v="0"/>
    <m/>
    <m/>
    <x v="0"/>
    <m/>
    <x v="1"/>
    <x v="502"/>
    <s v="Fuentes"/>
    <s v="Josh"/>
    <s v="Rockies"/>
    <s v="1B/3B"/>
    <n v="27"/>
    <n v="1"/>
    <m/>
    <x v="1720"/>
    <x v="241"/>
    <x v="1"/>
    <s v="G"/>
  </r>
  <r>
    <m/>
    <x v="57"/>
    <x v="24"/>
    <x v="0"/>
    <m/>
    <m/>
    <x v="0"/>
    <m/>
    <x v="1"/>
    <x v="760"/>
    <s v="Lovelady"/>
    <s v="Richard"/>
    <s v="Royals"/>
    <s v="P"/>
    <n v="25"/>
    <n v="1"/>
    <m/>
    <x v="1721"/>
    <x v="241"/>
    <x v="1"/>
    <s v="G"/>
  </r>
  <r>
    <m/>
    <x v="57"/>
    <x v="24"/>
    <x v="0"/>
    <m/>
    <m/>
    <x v="0"/>
    <m/>
    <x v="1"/>
    <x v="361"/>
    <s v="Zimmer"/>
    <s v="Kyle"/>
    <s v="Royals"/>
    <s v="P"/>
    <n v="29"/>
    <n v="1"/>
    <m/>
    <x v="1722"/>
    <x v="241"/>
    <x v="1"/>
    <s v="G"/>
  </r>
  <r>
    <m/>
    <x v="57"/>
    <x v="24"/>
    <x v="0"/>
    <m/>
    <m/>
    <x v="0"/>
    <m/>
    <x v="1"/>
    <x v="517"/>
    <s v="Means"/>
    <s v="John"/>
    <s v="Orioles"/>
    <s v="P"/>
    <n v="27"/>
    <n v="1"/>
    <m/>
    <x v="1723"/>
    <x v="241"/>
    <x v="1"/>
    <s v="G"/>
  </r>
  <r>
    <m/>
    <x v="57"/>
    <x v="24"/>
    <x v="0"/>
    <m/>
    <m/>
    <x v="0"/>
    <m/>
    <x v="1"/>
    <x v="1649"/>
    <s v="Brennan"/>
    <s v="Brandon"/>
    <s v="Mariners"/>
    <s v="P"/>
    <n v="29"/>
    <n v="1"/>
    <m/>
    <x v="1724"/>
    <x v="241"/>
    <x v="1"/>
    <s v="G"/>
  </r>
  <r>
    <m/>
    <x v="57"/>
    <x v="24"/>
    <x v="0"/>
    <m/>
    <m/>
    <x v="0"/>
    <m/>
    <x v="1"/>
    <x v="513"/>
    <s v="Avila"/>
    <s v="Pedro"/>
    <s v="Padres"/>
    <s v="P"/>
    <n v="23"/>
    <n v="1"/>
    <m/>
    <x v="1161"/>
    <x v="241"/>
    <x v="1"/>
    <s v="G"/>
  </r>
  <r>
    <m/>
    <x v="57"/>
    <x v="24"/>
    <x v="0"/>
    <m/>
    <m/>
    <x v="0"/>
    <m/>
    <x v="0"/>
    <x v="724"/>
    <s v="Nunez"/>
    <s v="Renato"/>
    <s v="Orioles"/>
    <s v="1B"/>
    <n v="26"/>
    <n v="1"/>
    <m/>
    <x v="915"/>
    <x v="132"/>
    <x v="1"/>
    <s v="G"/>
  </r>
  <r>
    <m/>
    <x v="57"/>
    <x v="24"/>
    <x v="0"/>
    <s v="SP"/>
    <m/>
    <x v="0"/>
    <m/>
    <x v="0"/>
    <x v="550"/>
    <s v="Robles"/>
    <s v="Victor"/>
    <s v="Nationals"/>
    <s v="OF"/>
    <n v="23"/>
    <n v="1"/>
    <n v="1"/>
    <x v="680"/>
    <x v="617"/>
    <x v="1"/>
    <s v="E $1"/>
  </r>
  <r>
    <m/>
    <x v="57"/>
    <x v="24"/>
    <x v="0"/>
    <s v="SP"/>
    <m/>
    <x v="0"/>
    <m/>
    <x v="0"/>
    <x v="2789"/>
    <s v="Suzuki"/>
    <s v="Ichiro"/>
    <s v="Mariners"/>
    <s v="OF"/>
    <m/>
    <n v="1"/>
    <n v="1"/>
    <x v="238"/>
    <x v="617"/>
    <x v="2"/>
    <s v="E $1"/>
  </r>
  <r>
    <m/>
    <x v="57"/>
    <x v="45"/>
    <x v="224"/>
    <m/>
    <m/>
    <x v="0"/>
    <m/>
    <x v="0"/>
    <x v="2790"/>
    <s v="Machado"/>
    <s v="Manny"/>
    <s v="Dodgers"/>
    <s v="3B"/>
    <m/>
    <n v="1"/>
    <n v="0.5"/>
    <x v="309"/>
    <x v="618"/>
    <x v="4"/>
    <s v="F $.25"/>
  </r>
  <r>
    <m/>
    <x v="57"/>
    <x v="45"/>
    <x v="224"/>
    <m/>
    <m/>
    <x v="0"/>
    <m/>
    <x v="1"/>
    <x v="2791"/>
    <s v="Laureano"/>
    <s v="Ramon"/>
    <s v="Athletics"/>
    <s v="OF"/>
    <m/>
    <n v="1"/>
    <m/>
    <x v="1444"/>
    <x v="619"/>
    <x v="1"/>
    <s v="G"/>
  </r>
  <r>
    <m/>
    <x v="57"/>
    <x v="45"/>
    <x v="225"/>
    <m/>
    <m/>
    <x v="0"/>
    <m/>
    <x v="1"/>
    <x v="2792"/>
    <s v="Alonso"/>
    <s v="Pete"/>
    <s v="Mets"/>
    <s v="1B"/>
    <n v="26"/>
    <n v="1"/>
    <n v="5"/>
    <x v="1667"/>
    <x v="620"/>
    <x v="1"/>
    <s v="D $5"/>
  </r>
  <r>
    <m/>
    <x v="57"/>
    <x v="45"/>
    <x v="225"/>
    <m/>
    <m/>
    <x v="0"/>
    <m/>
    <x v="0"/>
    <x v="2793"/>
    <s v="Frazier"/>
    <s v="Clint"/>
    <s v="Yankees"/>
    <s v="OF"/>
    <n v="26"/>
    <n v="1"/>
    <m/>
    <x v="658"/>
    <x v="621"/>
    <x v="2"/>
    <s v="G"/>
  </r>
  <r>
    <m/>
    <x v="57"/>
    <x v="45"/>
    <x v="225"/>
    <m/>
    <m/>
    <x v="0"/>
    <m/>
    <x v="0"/>
    <x v="2794"/>
    <s v="Stanton"/>
    <s v="Giancarlo"/>
    <s v="Yankees"/>
    <s v="OF"/>
    <m/>
    <n v="1"/>
    <n v="0.25"/>
    <x v="295"/>
    <x v="621"/>
    <x v="2"/>
    <s v="F $.25"/>
  </r>
  <r>
    <m/>
    <x v="57"/>
    <x v="45"/>
    <x v="225"/>
    <s v="Purple"/>
    <s v="/75"/>
    <x v="0"/>
    <m/>
    <x v="0"/>
    <x v="2795"/>
    <s v="Martinez"/>
    <s v="Edgar"/>
    <s v="Mariners"/>
    <s v="DH"/>
    <m/>
    <n v="1"/>
    <m/>
    <x v="143"/>
    <x v="622"/>
    <x v="0"/>
    <s v="G"/>
  </r>
  <r>
    <m/>
    <x v="57"/>
    <x v="45"/>
    <x v="225"/>
    <m/>
    <m/>
    <x v="0"/>
    <m/>
    <x v="0"/>
    <x v="2796"/>
    <s v="Smith"/>
    <s v="Will"/>
    <s v="Dodgers"/>
    <s v="C"/>
    <n v="25"/>
    <n v="1"/>
    <m/>
    <x v="825"/>
    <x v="621"/>
    <x v="1"/>
    <s v="G"/>
  </r>
  <r>
    <m/>
    <x v="57"/>
    <x v="0"/>
    <x v="224"/>
    <m/>
    <m/>
    <x v="0"/>
    <m/>
    <x v="0"/>
    <x v="2797"/>
    <s v="Kershaw"/>
    <s v="Clayton"/>
    <s v="Dodgers"/>
    <s v="P"/>
    <m/>
    <n v="1"/>
    <n v="0.5"/>
    <x v="281"/>
    <x v="623"/>
    <x v="2"/>
    <s v="F $.25"/>
  </r>
  <r>
    <m/>
    <x v="57"/>
    <x v="0"/>
    <x v="224"/>
    <m/>
    <m/>
    <x v="0"/>
    <m/>
    <x v="0"/>
    <x v="2798"/>
    <s v="Berrios"/>
    <s v="Jose"/>
    <s v="Twins"/>
    <s v="P"/>
    <m/>
    <n v="1"/>
    <m/>
    <x v="606"/>
    <x v="623"/>
    <x v="1"/>
    <s v="G"/>
  </r>
  <r>
    <m/>
    <x v="57"/>
    <x v="0"/>
    <x v="224"/>
    <s v="150th Anniv"/>
    <s v="/150"/>
    <x v="0"/>
    <m/>
    <x v="1"/>
    <x v="2799"/>
    <s v="Hampson"/>
    <s v="Garrett"/>
    <s v="Rockies"/>
    <s v="2B"/>
    <n v="26"/>
    <n v="1"/>
    <m/>
    <x v="1646"/>
    <x v="624"/>
    <x v="1"/>
    <s v="G"/>
  </r>
  <r>
    <m/>
    <x v="57"/>
    <x v="0"/>
    <x v="225"/>
    <m/>
    <m/>
    <x v="0"/>
    <m/>
    <x v="1"/>
    <x v="2800"/>
    <s v="Tatis Jr."/>
    <s v="Fernando"/>
    <s v="Padres"/>
    <s v="SS"/>
    <n v="21"/>
    <n v="1"/>
    <n v="1"/>
    <x v="787"/>
    <x v="625"/>
    <x v="1"/>
    <s v="E $1"/>
  </r>
  <r>
    <m/>
    <x v="57"/>
    <x v="0"/>
    <x v="225"/>
    <m/>
    <m/>
    <x v="0"/>
    <m/>
    <x v="1"/>
    <x v="2801"/>
    <s v="Gurrero Jr."/>
    <s v="Vladimir"/>
    <s v="Blue Jays"/>
    <s v="3B"/>
    <n v="21"/>
    <n v="1"/>
    <n v="1"/>
    <x v="1725"/>
    <x v="625"/>
    <x v="1"/>
    <s v="E $1"/>
  </r>
  <r>
    <m/>
    <x v="57"/>
    <x v="0"/>
    <x v="225"/>
    <m/>
    <m/>
    <x v="0"/>
    <m/>
    <x v="1"/>
    <x v="2802"/>
    <s v="Paddack"/>
    <s v="Chris"/>
    <s v="Padres"/>
    <s v="P"/>
    <n v="24"/>
    <n v="1"/>
    <m/>
    <x v="1204"/>
    <x v="625"/>
    <x v="1"/>
    <s v="G"/>
  </r>
  <r>
    <m/>
    <x v="57"/>
    <x v="0"/>
    <x v="225"/>
    <m/>
    <m/>
    <x v="0"/>
    <m/>
    <x v="1"/>
    <x v="2803"/>
    <s v="Martin"/>
    <s v="Corbin"/>
    <s v="Astros"/>
    <s v="P"/>
    <n v="25"/>
    <n v="1"/>
    <m/>
    <x v="839"/>
    <x v="625"/>
    <x v="1"/>
    <s v="G"/>
  </r>
  <r>
    <m/>
    <x v="57"/>
    <x v="0"/>
    <x v="225"/>
    <m/>
    <m/>
    <x v="0"/>
    <m/>
    <x v="0"/>
    <x v="2804"/>
    <s v="Bregman"/>
    <s v="Alex"/>
    <s v="Astros"/>
    <s v="3B"/>
    <m/>
    <n v="1"/>
    <n v="0.25"/>
    <x v="647"/>
    <x v="626"/>
    <x v="4"/>
    <s v="F $.25"/>
  </r>
  <r>
    <s v="TL"/>
    <x v="57"/>
    <x v="0"/>
    <x v="225"/>
    <m/>
    <m/>
    <x v="5"/>
    <m/>
    <x v="0"/>
    <x v="2805"/>
    <s v="Paddack"/>
    <s v="Chris"/>
    <s v="Padres"/>
    <s v="P"/>
    <n v="24"/>
    <n v="1"/>
    <n v="5"/>
    <x v="1204"/>
    <x v="627"/>
    <x v="1"/>
    <s v="D $5"/>
  </r>
  <r>
    <m/>
    <x v="57"/>
    <x v="0"/>
    <x v="226"/>
    <m/>
    <m/>
    <x v="0"/>
    <m/>
    <x v="0"/>
    <x v="2806"/>
    <s v="Baez"/>
    <s v="Javier"/>
    <s v="Cubs"/>
    <m/>
    <m/>
    <n v="1"/>
    <m/>
    <x v="362"/>
    <x v="628"/>
    <x v="1"/>
    <s v="G"/>
  </r>
  <r>
    <m/>
    <x v="57"/>
    <x v="0"/>
    <x v="227"/>
    <m/>
    <m/>
    <x v="0"/>
    <m/>
    <x v="0"/>
    <x v="2807"/>
    <s v="Bregman"/>
    <s v="Alex"/>
    <s v="Astros"/>
    <s v="3B"/>
    <m/>
    <n v="1"/>
    <n v="0.25"/>
    <x v="647"/>
    <x v="629"/>
    <x v="4"/>
    <s v="F $.25"/>
  </r>
  <r>
    <m/>
    <x v="57"/>
    <x v="0"/>
    <x v="227"/>
    <m/>
    <m/>
    <x v="0"/>
    <m/>
    <x v="0"/>
    <x v="2808"/>
    <s v="Betts"/>
    <s v="Mookie"/>
    <s v="Red Sox"/>
    <s v="OF"/>
    <m/>
    <n v="1"/>
    <n v="0.25"/>
    <x v="331"/>
    <x v="629"/>
    <x v="2"/>
    <s v="F $.25"/>
  </r>
  <r>
    <m/>
    <x v="57"/>
    <x v="0"/>
    <x v="227"/>
    <m/>
    <m/>
    <x v="0"/>
    <m/>
    <x v="0"/>
    <x v="2809"/>
    <s v="Hoskins"/>
    <s v="Rhys"/>
    <s v="Phillies"/>
    <s v="1B"/>
    <m/>
    <n v="1"/>
    <n v="0.25"/>
    <x v="332"/>
    <x v="629"/>
    <x v="2"/>
    <s v="F $.25"/>
  </r>
  <r>
    <m/>
    <x v="57"/>
    <x v="0"/>
    <x v="228"/>
    <m/>
    <m/>
    <x v="0"/>
    <m/>
    <x v="0"/>
    <x v="2810"/>
    <s v="Perez"/>
    <s v="Tony"/>
    <s v="Reds"/>
    <m/>
    <s v="PC"/>
    <n v="1"/>
    <n v="0.25"/>
    <x v="107"/>
    <x v="630"/>
    <x v="0"/>
    <s v="F $.25"/>
  </r>
  <r>
    <m/>
    <x v="57"/>
    <x v="0"/>
    <x v="229"/>
    <m/>
    <m/>
    <x v="12"/>
    <m/>
    <x v="0"/>
    <x v="2811"/>
    <s v="Mathewson"/>
    <s v="Christy"/>
    <s v="Giants"/>
    <m/>
    <s v="PC"/>
    <n v="1"/>
    <n v="5"/>
    <x v="1726"/>
    <x v="631"/>
    <x v="0"/>
    <s v="D $5"/>
  </r>
  <r>
    <m/>
    <x v="57"/>
    <x v="0"/>
    <x v="0"/>
    <m/>
    <m/>
    <x v="0"/>
    <m/>
    <x v="0"/>
    <x v="49"/>
    <s v="Acuna Jr."/>
    <s v="Ronald"/>
    <s v="Braves"/>
    <s v="OF"/>
    <m/>
    <n v="1"/>
    <n v="1"/>
    <x v="703"/>
    <x v="2"/>
    <x v="1"/>
    <s v="E $1"/>
  </r>
  <r>
    <m/>
    <x v="57"/>
    <x v="0"/>
    <x v="0"/>
    <m/>
    <m/>
    <x v="0"/>
    <m/>
    <x v="0"/>
    <x v="267"/>
    <s v="Rodriguez"/>
    <s v="Dereck"/>
    <s v="Giants"/>
    <s v="P"/>
    <m/>
    <n v="1"/>
    <m/>
    <x v="1418"/>
    <x v="2"/>
    <x v="1"/>
    <s v="G"/>
  </r>
  <r>
    <m/>
    <x v="57"/>
    <x v="0"/>
    <x v="0"/>
    <m/>
    <m/>
    <x v="0"/>
    <m/>
    <x v="0"/>
    <x v="128"/>
    <s v="Torres"/>
    <s v="Gleyber"/>
    <s v="Yankees"/>
    <s v="2B"/>
    <n v="24"/>
    <n v="1"/>
    <n v="1"/>
    <x v="685"/>
    <x v="2"/>
    <x v="1"/>
    <s v="E $1"/>
  </r>
  <r>
    <m/>
    <x v="57"/>
    <x v="0"/>
    <x v="0"/>
    <m/>
    <m/>
    <x v="0"/>
    <m/>
    <x v="0"/>
    <x v="27"/>
    <s v="Kershaw"/>
    <s v="Clayton"/>
    <s v="Dodgers"/>
    <s v="P"/>
    <m/>
    <n v="1"/>
    <n v="0.25"/>
    <x v="281"/>
    <x v="2"/>
    <x v="2"/>
    <s v="F $.25"/>
  </r>
  <r>
    <m/>
    <x v="57"/>
    <x v="0"/>
    <x v="0"/>
    <m/>
    <m/>
    <x v="0"/>
    <m/>
    <x v="0"/>
    <x v="356"/>
    <s v="Judge,Aaron/Gregorius,Didi"/>
    <m/>
    <s v="Yankees"/>
    <m/>
    <m/>
    <n v="1"/>
    <n v="0.25"/>
    <x v="1727"/>
    <x v="2"/>
    <x v="1"/>
    <s v="F $.25"/>
  </r>
  <r>
    <m/>
    <x v="57"/>
    <x v="0"/>
    <x v="0"/>
    <m/>
    <m/>
    <x v="0"/>
    <m/>
    <x v="0"/>
    <x v="180"/>
    <s v="Crawford"/>
    <s v="JP"/>
    <s v="Phillies"/>
    <s v="SS"/>
    <m/>
    <n v="1"/>
    <m/>
    <x v="899"/>
    <x v="2"/>
    <x v="1"/>
    <s v="G"/>
  </r>
  <r>
    <m/>
    <x v="57"/>
    <x v="0"/>
    <x v="0"/>
    <m/>
    <m/>
    <x v="0"/>
    <m/>
    <x v="0"/>
    <x v="37"/>
    <s v="Segura"/>
    <s v="Jean"/>
    <s v="Mariners"/>
    <s v="SS"/>
    <m/>
    <n v="1"/>
    <m/>
    <x v="323"/>
    <x v="2"/>
    <x v="2"/>
    <s v="G"/>
  </r>
  <r>
    <m/>
    <x v="57"/>
    <x v="0"/>
    <x v="0"/>
    <m/>
    <m/>
    <x v="0"/>
    <m/>
    <x v="0"/>
    <x v="270"/>
    <s v="Mondesi"/>
    <s v="Adalberto"/>
    <s v="Royals"/>
    <s v="SS"/>
    <m/>
    <n v="1"/>
    <m/>
    <x v="1678"/>
    <x v="2"/>
    <x v="1"/>
    <s v="G"/>
  </r>
  <r>
    <m/>
    <x v="57"/>
    <x v="0"/>
    <x v="0"/>
    <m/>
    <m/>
    <x v="0"/>
    <m/>
    <x v="0"/>
    <x v="129"/>
    <s v="Betts,Mookie/Benintendi,Andrew"/>
    <m/>
    <s v="Red Sox"/>
    <m/>
    <m/>
    <n v="1"/>
    <n v="0.25"/>
    <x v="1728"/>
    <x v="2"/>
    <x v="1"/>
    <s v="F $.25"/>
  </r>
  <r>
    <m/>
    <x v="57"/>
    <x v="0"/>
    <x v="0"/>
    <m/>
    <m/>
    <x v="0"/>
    <m/>
    <x v="0"/>
    <x v="102"/>
    <s v="Hader"/>
    <s v="Josh"/>
    <s v="Brewers"/>
    <s v="P"/>
    <m/>
    <n v="1"/>
    <m/>
    <x v="1033"/>
    <x v="2"/>
    <x v="1"/>
    <s v="G"/>
  </r>
  <r>
    <m/>
    <x v="57"/>
    <x v="0"/>
    <x v="0"/>
    <m/>
    <m/>
    <x v="0"/>
    <m/>
    <x v="0"/>
    <x v="315"/>
    <s v="Correa"/>
    <s v="Carlos"/>
    <s v="Astros"/>
    <s v="SS"/>
    <m/>
    <n v="1"/>
    <n v="0.25"/>
    <x v="378"/>
    <x v="2"/>
    <x v="2"/>
    <s v="F $.25"/>
  </r>
  <r>
    <m/>
    <x v="57"/>
    <x v="0"/>
    <x v="0"/>
    <m/>
    <m/>
    <x v="0"/>
    <m/>
    <x v="1"/>
    <x v="271"/>
    <s v="Nix"/>
    <s v="Jacob"/>
    <s v="Padres"/>
    <s v="P"/>
    <n v="24"/>
    <n v="1"/>
    <m/>
    <x v="1653"/>
    <x v="1"/>
    <x v="1"/>
    <s v="G"/>
  </r>
  <r>
    <m/>
    <x v="57"/>
    <x v="0"/>
    <x v="0"/>
    <m/>
    <m/>
    <x v="0"/>
    <m/>
    <x v="0"/>
    <x v="439"/>
    <s v="Blackburn"/>
    <s v="Paul"/>
    <s v="Athletics"/>
    <s v="P"/>
    <n v="27"/>
    <n v="1"/>
    <m/>
    <x v="1303"/>
    <x v="2"/>
    <x v="1"/>
    <s v="G"/>
  </r>
  <r>
    <m/>
    <x v="57"/>
    <x v="0"/>
    <x v="0"/>
    <m/>
    <m/>
    <x v="0"/>
    <m/>
    <x v="1"/>
    <x v="52"/>
    <s v="Allard"/>
    <s v="Kolby"/>
    <s v="Braves"/>
    <s v="P"/>
    <n v="23"/>
    <n v="1"/>
    <m/>
    <x v="627"/>
    <x v="1"/>
    <x v="1"/>
    <s v="G"/>
  </r>
  <r>
    <m/>
    <x v="57"/>
    <x v="0"/>
    <x v="0"/>
    <m/>
    <m/>
    <x v="0"/>
    <m/>
    <x v="0"/>
    <x v="208"/>
    <s v="Urena"/>
    <s v="Richard"/>
    <s v="Blue Jays"/>
    <s v="2B/SS"/>
    <n v="24"/>
    <n v="1"/>
    <m/>
    <x v="1059"/>
    <x v="2"/>
    <x v="1"/>
    <s v="G"/>
  </r>
  <r>
    <m/>
    <x v="57"/>
    <x v="0"/>
    <x v="0"/>
    <m/>
    <m/>
    <x v="0"/>
    <m/>
    <x v="0"/>
    <x v="1120"/>
    <s v="Seager"/>
    <s v="Corey"/>
    <s v="Dodgers"/>
    <s v="SS"/>
    <m/>
    <n v="1"/>
    <m/>
    <x v="395"/>
    <x v="2"/>
    <x v="2"/>
    <s v="G"/>
  </r>
  <r>
    <m/>
    <x v="57"/>
    <x v="0"/>
    <x v="0"/>
    <m/>
    <m/>
    <x v="0"/>
    <m/>
    <x v="1"/>
    <x v="481"/>
    <s v="Burdi"/>
    <s v="Nick"/>
    <s v="Pirates"/>
    <s v="P"/>
    <n v="27"/>
    <n v="1"/>
    <m/>
    <x v="657"/>
    <x v="1"/>
    <x v="1"/>
    <s v="G"/>
  </r>
  <r>
    <m/>
    <x v="57"/>
    <x v="0"/>
    <x v="0"/>
    <m/>
    <m/>
    <x v="0"/>
    <m/>
    <x v="1"/>
    <x v="722"/>
    <s v="Kopech"/>
    <s v="Michael"/>
    <s v="White Sox"/>
    <s v="P"/>
    <n v="24"/>
    <n v="1"/>
    <m/>
    <x v="453"/>
    <x v="1"/>
    <x v="1"/>
    <s v="G"/>
  </r>
  <r>
    <m/>
    <x v="57"/>
    <x v="0"/>
    <x v="0"/>
    <m/>
    <m/>
    <x v="0"/>
    <m/>
    <x v="0"/>
    <x v="17"/>
    <s v="Betts"/>
    <s v="Mookie"/>
    <s v="Red Sox"/>
    <s v="OF"/>
    <m/>
    <n v="1"/>
    <n v="0.25"/>
    <x v="331"/>
    <x v="2"/>
    <x v="2"/>
    <s v="F $.25"/>
  </r>
  <r>
    <m/>
    <x v="57"/>
    <x v="0"/>
    <x v="0"/>
    <m/>
    <m/>
    <x v="0"/>
    <m/>
    <x v="0"/>
    <x v="130"/>
    <s v="Verlander"/>
    <s v="Justin"/>
    <s v="Astros"/>
    <s v="P"/>
    <m/>
    <n v="1"/>
    <n v="0.25"/>
    <x v="258"/>
    <x v="2"/>
    <x v="2"/>
    <s v="F $.25"/>
  </r>
  <r>
    <m/>
    <x v="57"/>
    <x v="0"/>
    <x v="0"/>
    <m/>
    <m/>
    <x v="0"/>
    <m/>
    <x v="1"/>
    <x v="289"/>
    <s v="Tucker"/>
    <s v="Kyle"/>
    <s v="Astros"/>
    <s v="OF"/>
    <n v="23"/>
    <n v="1"/>
    <m/>
    <x v="433"/>
    <x v="1"/>
    <x v="1"/>
    <s v="G"/>
  </r>
  <r>
    <m/>
    <x v="57"/>
    <x v="0"/>
    <x v="0"/>
    <m/>
    <m/>
    <x v="0"/>
    <m/>
    <x v="1"/>
    <x v="30"/>
    <s v="Toussaint"/>
    <s v="Touki"/>
    <s v="Braves"/>
    <s v="P"/>
    <n v="24"/>
    <n v="1"/>
    <m/>
    <x v="466"/>
    <x v="1"/>
    <x v="1"/>
    <s v="G"/>
  </r>
  <r>
    <m/>
    <x v="57"/>
    <x v="0"/>
    <x v="0"/>
    <m/>
    <m/>
    <x v="0"/>
    <m/>
    <x v="1"/>
    <x v="1121"/>
    <s v="Laureano"/>
    <s v="Ramon"/>
    <s v="Athletics"/>
    <s v="OF"/>
    <n v="26"/>
    <n v="1"/>
    <m/>
    <x v="1444"/>
    <x v="1"/>
    <x v="1"/>
    <s v="G"/>
  </r>
  <r>
    <m/>
    <x v="57"/>
    <x v="0"/>
    <x v="0"/>
    <m/>
    <m/>
    <x v="0"/>
    <m/>
    <x v="1"/>
    <x v="18"/>
    <s v="Jansen"/>
    <s v="Danny"/>
    <s v="Blue Jays"/>
    <s v="C"/>
    <n v="25"/>
    <n v="1"/>
    <m/>
    <x v="1447"/>
    <x v="1"/>
    <x v="1"/>
    <s v="G"/>
  </r>
  <r>
    <m/>
    <x v="57"/>
    <x v="0"/>
    <x v="0"/>
    <m/>
    <m/>
    <x v="0"/>
    <m/>
    <x v="0"/>
    <x v="274"/>
    <s v="Polanco"/>
    <s v="Jorge"/>
    <s v="Twins"/>
    <s v="SS"/>
    <n v="27"/>
    <n v="1"/>
    <m/>
    <x v="984"/>
    <x v="2"/>
    <x v="1"/>
    <s v="G"/>
  </r>
  <r>
    <m/>
    <x v="57"/>
    <x v="0"/>
    <x v="0"/>
    <m/>
    <m/>
    <x v="0"/>
    <m/>
    <x v="1"/>
    <x v="186"/>
    <s v="Arcia"/>
    <s v="Francisco"/>
    <s v="Angels"/>
    <s v="C"/>
    <n v="31"/>
    <n v="1"/>
    <m/>
    <x v="1443"/>
    <x v="1"/>
    <x v="1"/>
    <s v="G"/>
  </r>
  <r>
    <m/>
    <x v="57"/>
    <x v="0"/>
    <x v="0"/>
    <m/>
    <m/>
    <x v="0"/>
    <m/>
    <x v="0"/>
    <x v="8"/>
    <s v="Anderson"/>
    <s v="Tim"/>
    <s v="White Sox"/>
    <s v="SS"/>
    <n v="27"/>
    <n v="1"/>
    <m/>
    <x v="619"/>
    <x v="2"/>
    <x v="1"/>
    <s v="G"/>
  </r>
  <r>
    <m/>
    <x v="57"/>
    <x v="0"/>
    <x v="0"/>
    <m/>
    <m/>
    <x v="0"/>
    <m/>
    <x v="0"/>
    <x v="210"/>
    <s v="Gurriel Jr."/>
    <s v="Lourdes"/>
    <s v="Blue Jays"/>
    <s v="2B/SS"/>
    <n v="27"/>
    <n v="1"/>
    <m/>
    <x v="745"/>
    <x v="2"/>
    <x v="1"/>
    <s v="G"/>
  </r>
  <r>
    <m/>
    <x v="57"/>
    <x v="0"/>
    <x v="0"/>
    <m/>
    <m/>
    <x v="0"/>
    <m/>
    <x v="1"/>
    <x v="338"/>
    <s v="Hampson"/>
    <s v="Garrett"/>
    <s v="Rockies"/>
    <s v="2B/SS"/>
    <n v="26"/>
    <n v="1"/>
    <m/>
    <x v="1646"/>
    <x v="1"/>
    <x v="1"/>
    <s v="G"/>
  </r>
  <r>
    <m/>
    <x v="57"/>
    <x v="0"/>
    <x v="0"/>
    <m/>
    <m/>
    <x v="0"/>
    <m/>
    <x v="0"/>
    <x v="523"/>
    <s v="Bote"/>
    <s v="David"/>
    <s v="Cubs"/>
    <s v="3B"/>
    <n v="27"/>
    <n v="1"/>
    <m/>
    <x v="1419"/>
    <x v="2"/>
    <x v="1"/>
    <s v="G"/>
  </r>
  <r>
    <m/>
    <x v="57"/>
    <x v="0"/>
    <x v="0"/>
    <m/>
    <m/>
    <x v="0"/>
    <m/>
    <x v="1"/>
    <x v="188"/>
    <s v="Burnes"/>
    <s v="Corbin"/>
    <s v="Brewers"/>
    <s v="P"/>
    <n v="26"/>
    <n v="1"/>
    <m/>
    <x v="1117"/>
    <x v="1"/>
    <x v="1"/>
    <s v="G"/>
  </r>
  <r>
    <m/>
    <x v="57"/>
    <x v="0"/>
    <x v="0"/>
    <m/>
    <m/>
    <x v="0"/>
    <m/>
    <x v="1"/>
    <x v="31"/>
    <s v="Santana"/>
    <s v="Dennis"/>
    <s v="Dodgers"/>
    <s v="P"/>
    <n v="24"/>
    <n v="1"/>
    <m/>
    <x v="1292"/>
    <x v="1"/>
    <x v="1"/>
    <s v="G"/>
  </r>
  <r>
    <m/>
    <x v="57"/>
    <x v="0"/>
    <x v="0"/>
    <m/>
    <m/>
    <x v="0"/>
    <m/>
    <x v="0"/>
    <x v="306"/>
    <s v="Bader"/>
    <s v="Harrison"/>
    <s v="Cardinals"/>
    <s v="OF"/>
    <n v="26"/>
    <n v="1"/>
    <m/>
    <x v="709"/>
    <x v="2"/>
    <x v="1"/>
    <s v="G"/>
  </r>
  <r>
    <m/>
    <x v="57"/>
    <x v="0"/>
    <x v="0"/>
    <m/>
    <m/>
    <x v="0"/>
    <m/>
    <x v="1"/>
    <x v="751"/>
    <s v="Adams"/>
    <s v="Chance"/>
    <s v="Yankees"/>
    <s v="P"/>
    <n v="22"/>
    <n v="1"/>
    <m/>
    <x v="718"/>
    <x v="1"/>
    <x v="1"/>
    <s v="G"/>
  </r>
  <r>
    <m/>
    <x v="57"/>
    <x v="0"/>
    <x v="0"/>
    <m/>
    <m/>
    <x v="0"/>
    <m/>
    <x v="0"/>
    <x v="22"/>
    <s v="Trout"/>
    <s v="Mike"/>
    <s v="Angels"/>
    <s v="OF"/>
    <m/>
    <n v="1"/>
    <n v="1"/>
    <x v="316"/>
    <x v="2"/>
    <x v="2"/>
    <s v="E $1"/>
  </r>
  <r>
    <m/>
    <x v="57"/>
    <x v="0"/>
    <x v="0"/>
    <m/>
    <m/>
    <x v="0"/>
    <m/>
    <x v="0"/>
    <x v="9"/>
    <s v="Manaea"/>
    <s v="Sean"/>
    <s v="Athletics"/>
    <s v="P"/>
    <n v="28"/>
    <n v="1"/>
    <m/>
    <x v="422"/>
    <x v="2"/>
    <x v="1"/>
    <s v="G"/>
  </r>
  <r>
    <m/>
    <x v="57"/>
    <x v="0"/>
    <x v="0"/>
    <m/>
    <m/>
    <x v="0"/>
    <m/>
    <x v="0"/>
    <x v="701"/>
    <s v="Conforto"/>
    <s v="Michael"/>
    <s v="Mets"/>
    <s v="OF"/>
    <n v="27"/>
    <n v="1"/>
    <m/>
    <x v="477"/>
    <x v="2"/>
    <x v="1"/>
    <s v="G"/>
  </r>
  <r>
    <m/>
    <x v="57"/>
    <x v="0"/>
    <x v="0"/>
    <m/>
    <m/>
    <x v="0"/>
    <m/>
    <x v="0"/>
    <x v="235"/>
    <s v="Lopez"/>
    <s v="Reynaldo"/>
    <s v="White Sox"/>
    <s v="P"/>
    <n v="26"/>
    <n v="1"/>
    <m/>
    <x v="633"/>
    <x v="2"/>
    <x v="1"/>
    <s v="G"/>
  </r>
  <r>
    <m/>
    <x v="57"/>
    <x v="0"/>
    <x v="0"/>
    <m/>
    <m/>
    <x v="0"/>
    <m/>
    <x v="0"/>
    <x v="133"/>
    <s v="Gallo"/>
    <s v="Joey"/>
    <s v="Rangers"/>
    <s v="1B/OF"/>
    <m/>
    <n v="1"/>
    <m/>
    <x v="311"/>
    <x v="2"/>
    <x v="2"/>
    <s v="G"/>
  </r>
  <r>
    <m/>
    <x v="57"/>
    <x v="0"/>
    <x v="0"/>
    <m/>
    <m/>
    <x v="0"/>
    <m/>
    <x v="0"/>
    <x v="189"/>
    <s v="Calhoun"/>
    <s v="Willie"/>
    <s v="Rangers"/>
    <s v="OF"/>
    <n v="26"/>
    <n v="1"/>
    <m/>
    <x v="664"/>
    <x v="2"/>
    <x v="1"/>
    <s v="G"/>
  </r>
  <r>
    <m/>
    <x v="57"/>
    <x v="0"/>
    <x v="0"/>
    <m/>
    <m/>
    <x v="0"/>
    <m/>
    <x v="1"/>
    <x v="190"/>
    <s v="Lowe"/>
    <s v="Brandon"/>
    <s v="Rays"/>
    <s v="2B/OF"/>
    <n v="26"/>
    <n v="1"/>
    <n v="1"/>
    <x v="1455"/>
    <x v="1"/>
    <x v="1"/>
    <s v="E $1"/>
  </r>
  <r>
    <m/>
    <x v="57"/>
    <x v="0"/>
    <x v="0"/>
    <m/>
    <m/>
    <x v="0"/>
    <m/>
    <x v="0"/>
    <x v="1"/>
    <s v="Glasnow"/>
    <s v="Tyler"/>
    <s v="Rays"/>
    <s v="P"/>
    <m/>
    <n v="1"/>
    <m/>
    <x v="465"/>
    <x v="2"/>
    <x v="1"/>
    <s v="G"/>
  </r>
  <r>
    <m/>
    <x v="57"/>
    <x v="0"/>
    <x v="0"/>
    <m/>
    <m/>
    <x v="0"/>
    <m/>
    <x v="0"/>
    <x v="308"/>
    <s v="Sano"/>
    <s v="Miguel"/>
    <s v="Twins"/>
    <s v="3B"/>
    <m/>
    <n v="1"/>
    <m/>
    <x v="462"/>
    <x v="2"/>
    <x v="2"/>
    <s v="G"/>
  </r>
  <r>
    <m/>
    <x v="57"/>
    <x v="0"/>
    <x v="0"/>
    <m/>
    <m/>
    <x v="0"/>
    <m/>
    <x v="0"/>
    <x v="88"/>
    <s v="Gsellman"/>
    <s v="Robert"/>
    <s v="Mets"/>
    <s v="P"/>
    <n v="27"/>
    <n v="1"/>
    <m/>
    <x v="621"/>
    <x v="2"/>
    <x v="1"/>
    <s v="G"/>
  </r>
  <r>
    <m/>
    <x v="57"/>
    <x v="0"/>
    <x v="0"/>
    <m/>
    <m/>
    <x v="0"/>
    <m/>
    <x v="0"/>
    <x v="89"/>
    <s v="Davies"/>
    <s v="Zach"/>
    <s v="Brewers"/>
    <s v="P"/>
    <n v="27"/>
    <n v="1"/>
    <m/>
    <x v="568"/>
    <x v="2"/>
    <x v="1"/>
    <s v="G"/>
  </r>
  <r>
    <m/>
    <x v="57"/>
    <x v="0"/>
    <x v="0"/>
    <m/>
    <m/>
    <x v="0"/>
    <m/>
    <x v="0"/>
    <x v="5"/>
    <s v="DeJong"/>
    <s v="Paul"/>
    <s v="Cardinals"/>
    <s v="SS"/>
    <m/>
    <n v="1"/>
    <m/>
    <x v="404"/>
    <x v="2"/>
    <x v="1"/>
    <s v="G"/>
  </r>
  <r>
    <m/>
    <x v="57"/>
    <x v="0"/>
    <x v="0"/>
    <m/>
    <m/>
    <x v="17"/>
    <m/>
    <x v="0"/>
    <x v="4"/>
    <s v="Snell"/>
    <s v="Blake"/>
    <s v="Rays"/>
    <s v="P"/>
    <n v="28"/>
    <n v="1"/>
    <m/>
    <x v="485"/>
    <x v="632"/>
    <x v="1"/>
    <s v="G"/>
  </r>
  <r>
    <m/>
    <x v="57"/>
    <x v="0"/>
    <x v="0"/>
    <m/>
    <m/>
    <x v="0"/>
    <m/>
    <x v="0"/>
    <x v="324"/>
    <s v="Andujar"/>
    <s v="Miguel"/>
    <s v="Yankees"/>
    <s v="3B"/>
    <n v="25"/>
    <n v="1"/>
    <n v="0.25"/>
    <x v="1068"/>
    <x v="2"/>
    <x v="1"/>
    <s v="F $.25"/>
  </r>
  <r>
    <m/>
    <x v="57"/>
    <x v="0"/>
    <x v="0"/>
    <m/>
    <m/>
    <x v="0"/>
    <m/>
    <x v="1"/>
    <x v="568"/>
    <s v="Reid-Foley"/>
    <s v="Sean"/>
    <s v="Blue Jays"/>
    <s v="P"/>
    <n v="25"/>
    <n v="1"/>
    <m/>
    <x v="1448"/>
    <x v="1"/>
    <x v="1"/>
    <s v="G"/>
  </r>
  <r>
    <m/>
    <x v="57"/>
    <x v="0"/>
    <x v="0"/>
    <m/>
    <m/>
    <x v="0"/>
    <m/>
    <x v="1"/>
    <x v="74"/>
    <s v="Poncedeleon"/>
    <s v="Daniel"/>
    <s v="Cardinals"/>
    <s v="P"/>
    <n v="28"/>
    <n v="1"/>
    <m/>
    <x v="447"/>
    <x v="1"/>
    <x v="1"/>
    <s v="G"/>
  </r>
  <r>
    <m/>
    <x v="57"/>
    <x v="0"/>
    <x v="0"/>
    <m/>
    <m/>
    <x v="0"/>
    <m/>
    <x v="0"/>
    <x v="135"/>
    <s v="Harper,Bryce (NL Nails)"/>
    <m/>
    <s v="Nationals"/>
    <m/>
    <m/>
    <n v="1"/>
    <n v="0.1"/>
    <x v="1729"/>
    <x v="2"/>
    <x v="1"/>
    <s v="G"/>
  </r>
  <r>
    <m/>
    <x v="57"/>
    <x v="0"/>
    <x v="0"/>
    <m/>
    <m/>
    <x v="0"/>
    <m/>
    <x v="0"/>
    <x v="526"/>
    <s v="Winker"/>
    <s v="Jesse"/>
    <s v="Cardinals"/>
    <s v="OF"/>
    <m/>
    <n v="1"/>
    <m/>
    <x v="312"/>
    <x v="2"/>
    <x v="1"/>
    <s v="G"/>
  </r>
  <r>
    <m/>
    <x v="57"/>
    <x v="0"/>
    <x v="0"/>
    <m/>
    <m/>
    <x v="0"/>
    <m/>
    <x v="0"/>
    <x v="38"/>
    <s v="Judge"/>
    <s v="Aaron"/>
    <s v="Yankees"/>
    <s v="OF"/>
    <m/>
    <n v="1"/>
    <n v="0.25"/>
    <x v="639"/>
    <x v="2"/>
    <x v="2"/>
    <s v="F $.25"/>
  </r>
  <r>
    <m/>
    <x v="57"/>
    <x v="0"/>
    <x v="0"/>
    <m/>
    <m/>
    <x v="0"/>
    <m/>
    <x v="1"/>
    <x v="300"/>
    <s v="Lopez"/>
    <s v="Pablo"/>
    <s v="Marlins"/>
    <s v="P"/>
    <n v="24"/>
    <n v="1"/>
    <m/>
    <x v="1649"/>
    <x v="1"/>
    <x v="1"/>
    <s v="G"/>
  </r>
  <r>
    <m/>
    <x v="57"/>
    <x v="0"/>
    <x v="0"/>
    <m/>
    <m/>
    <x v="0"/>
    <m/>
    <x v="0"/>
    <x v="237"/>
    <s v="Nola"/>
    <s v="Aaron"/>
    <s v="Phillies"/>
    <s v="P"/>
    <m/>
    <n v="1"/>
    <n v="0.25"/>
    <x v="345"/>
    <x v="2"/>
    <x v="1"/>
    <s v="F $.25"/>
  </r>
  <r>
    <m/>
    <x v="57"/>
    <x v="0"/>
    <x v="0"/>
    <m/>
    <m/>
    <x v="0"/>
    <m/>
    <x v="0"/>
    <x v="528"/>
    <s v="Chapman"/>
    <s v="Matt"/>
    <s v="Athletics"/>
    <s v="3B"/>
    <m/>
    <n v="1"/>
    <m/>
    <x v="725"/>
    <x v="2"/>
    <x v="1"/>
    <s v="G"/>
  </r>
  <r>
    <m/>
    <x v="57"/>
    <x v="0"/>
    <x v="0"/>
    <m/>
    <m/>
    <x v="0"/>
    <m/>
    <x v="0"/>
    <x v="475"/>
    <s v="Bogaerts"/>
    <s v="Xander"/>
    <s v="Red Sox"/>
    <s v="SS"/>
    <m/>
    <n v="1"/>
    <m/>
    <x v="363"/>
    <x v="2"/>
    <x v="1"/>
    <s v="G"/>
  </r>
  <r>
    <m/>
    <x v="57"/>
    <x v="0"/>
    <x v="0"/>
    <m/>
    <m/>
    <x v="0"/>
    <m/>
    <x v="0"/>
    <x v="90"/>
    <s v="Margot"/>
    <s v="Manny"/>
    <s v="Padres"/>
    <s v="OF"/>
    <m/>
    <n v="1"/>
    <m/>
    <x v="637"/>
    <x v="2"/>
    <x v="1"/>
    <s v="G"/>
  </r>
  <r>
    <m/>
    <x v="57"/>
    <x v="0"/>
    <x v="0"/>
    <m/>
    <m/>
    <x v="0"/>
    <m/>
    <x v="0"/>
    <x v="337"/>
    <s v="Nimmo"/>
    <s v="Brandon"/>
    <s v="Mets"/>
    <s v="OF"/>
    <m/>
    <n v="1"/>
    <m/>
    <x v="593"/>
    <x v="2"/>
    <x v="1"/>
    <s v="G"/>
  </r>
  <r>
    <m/>
    <x v="57"/>
    <x v="0"/>
    <x v="0"/>
    <m/>
    <m/>
    <x v="0"/>
    <m/>
    <x v="0"/>
    <x v="91"/>
    <s v="Fulmer"/>
    <s v="Michael"/>
    <s v="Tigers"/>
    <s v="P"/>
    <m/>
    <n v="1"/>
    <m/>
    <x v="416"/>
    <x v="2"/>
    <x v="2"/>
    <s v="G"/>
  </r>
  <r>
    <m/>
    <x v="57"/>
    <x v="0"/>
    <x v="0"/>
    <m/>
    <m/>
    <x v="0"/>
    <m/>
    <x v="0"/>
    <x v="214"/>
    <s v="LeClerc"/>
    <s v="Jose"/>
    <s v="Rangers"/>
    <s v="P"/>
    <n v="27"/>
    <n v="1"/>
    <m/>
    <x v="1730"/>
    <x v="2"/>
    <x v="1"/>
    <s v="G"/>
  </r>
  <r>
    <m/>
    <x v="57"/>
    <x v="0"/>
    <x v="0"/>
    <m/>
    <m/>
    <x v="0"/>
    <m/>
    <x v="0"/>
    <x v="215"/>
    <s v="Turner"/>
    <s v="Trea"/>
    <s v="Nationals"/>
    <s v="SS"/>
    <m/>
    <n v="1"/>
    <m/>
    <x v="389"/>
    <x v="2"/>
    <x v="2"/>
    <s v="G"/>
  </r>
  <r>
    <m/>
    <x v="57"/>
    <x v="0"/>
    <x v="0"/>
    <m/>
    <m/>
    <x v="0"/>
    <m/>
    <x v="1"/>
    <x v="682"/>
    <s v="Stewart"/>
    <s v="Kohl"/>
    <s v="Twins"/>
    <s v="P"/>
    <n v="26"/>
    <n v="1"/>
    <m/>
    <x v="1731"/>
    <x v="1"/>
    <x v="1"/>
    <s v="G"/>
  </r>
  <r>
    <m/>
    <x v="57"/>
    <x v="0"/>
    <x v="0"/>
    <m/>
    <m/>
    <x v="0"/>
    <m/>
    <x v="0"/>
    <x v="569"/>
    <s v="Altuve"/>
    <s v="Jose"/>
    <s v="Astros"/>
    <s v="2B"/>
    <m/>
    <n v="1"/>
    <n v="0.25"/>
    <x v="320"/>
    <x v="2"/>
    <x v="2"/>
    <s v="F $.25"/>
  </r>
  <r>
    <m/>
    <x v="57"/>
    <x v="0"/>
    <x v="0"/>
    <m/>
    <m/>
    <x v="0"/>
    <m/>
    <x v="0"/>
    <x v="345"/>
    <s v="Senzatela"/>
    <s v="Antonio"/>
    <s v="Rockies"/>
    <m/>
    <n v="25"/>
    <n v="1"/>
    <m/>
    <x v="662"/>
    <x v="2"/>
    <x v="1"/>
    <s v="G"/>
  </r>
  <r>
    <m/>
    <x v="57"/>
    <x v="0"/>
    <x v="0"/>
    <m/>
    <m/>
    <x v="0"/>
    <m/>
    <x v="0"/>
    <x v="980"/>
    <s v="Franmil"/>
    <s v="Reyes"/>
    <s v="Padres"/>
    <s v="OF"/>
    <n v="25"/>
    <n v="1"/>
    <m/>
    <x v="1732"/>
    <x v="2"/>
    <x v="1"/>
    <s v="G"/>
  </r>
  <r>
    <m/>
    <x v="57"/>
    <x v="0"/>
    <x v="0"/>
    <m/>
    <m/>
    <x v="0"/>
    <m/>
    <x v="1"/>
    <x v="23"/>
    <s v="Duggar"/>
    <s v="Steven"/>
    <s v="Giants"/>
    <s v="OF"/>
    <n v="27"/>
    <n v="1"/>
    <m/>
    <x v="1118"/>
    <x v="1"/>
    <x v="1"/>
    <s v="G"/>
  </r>
  <r>
    <m/>
    <x v="57"/>
    <x v="0"/>
    <x v="0"/>
    <m/>
    <m/>
    <x v="0"/>
    <m/>
    <x v="0"/>
    <x v="559"/>
    <s v="Swanson"/>
    <s v="Dansby"/>
    <s v="Braves"/>
    <s v="SS"/>
    <m/>
    <n v="1"/>
    <m/>
    <x v="468"/>
    <x v="2"/>
    <x v="1"/>
    <s v="G"/>
  </r>
  <r>
    <m/>
    <x v="57"/>
    <x v="0"/>
    <x v="0"/>
    <m/>
    <m/>
    <x v="0"/>
    <m/>
    <x v="1"/>
    <x v="55"/>
    <s v="Urias"/>
    <s v="Luis"/>
    <s v="Padres"/>
    <s v="2B"/>
    <n v="23"/>
    <n v="1"/>
    <m/>
    <x v="635"/>
    <x v="1"/>
    <x v="1"/>
    <s v="G"/>
  </r>
  <r>
    <m/>
    <x v="57"/>
    <x v="0"/>
    <x v="0"/>
    <m/>
    <m/>
    <x v="0"/>
    <m/>
    <x v="0"/>
    <x v="92"/>
    <s v="DeGrom"/>
    <s v="Jacob"/>
    <s v="Mets"/>
    <s v="P"/>
    <m/>
    <n v="1"/>
    <n v="0.25"/>
    <x v="352"/>
    <x v="2"/>
    <x v="2"/>
    <s v="F $.25"/>
  </r>
  <r>
    <m/>
    <x v="57"/>
    <x v="0"/>
    <x v="0"/>
    <m/>
    <m/>
    <x v="0"/>
    <m/>
    <x v="0"/>
    <x v="158"/>
    <s v="Bellinger,Cody/Muncy,Max"/>
    <m/>
    <m/>
    <m/>
    <m/>
    <n v="1"/>
    <n v="0.25"/>
    <x v="1733"/>
    <x v="2"/>
    <x v="1"/>
    <s v="F $.25"/>
  </r>
  <r>
    <m/>
    <x v="57"/>
    <x v="0"/>
    <x v="0"/>
    <m/>
    <m/>
    <x v="0"/>
    <m/>
    <x v="0"/>
    <x v="159"/>
    <s v="Barria"/>
    <s v="Jaime"/>
    <s v="Angels"/>
    <s v="P"/>
    <n v="24"/>
    <n v="1"/>
    <m/>
    <x v="1734"/>
    <x v="2"/>
    <x v="1"/>
    <s v="G"/>
  </r>
  <r>
    <m/>
    <x v="57"/>
    <x v="0"/>
    <x v="0"/>
    <m/>
    <m/>
    <x v="0"/>
    <m/>
    <x v="0"/>
    <x v="2735"/>
    <s v="Bell"/>
    <s v="Josh"/>
    <s v="Pirates"/>
    <s v="1B"/>
    <m/>
    <n v="1"/>
    <n v="0.25"/>
    <x v="909"/>
    <x v="2"/>
    <x v="1"/>
    <s v="F $.25"/>
  </r>
  <r>
    <m/>
    <x v="57"/>
    <x v="0"/>
    <x v="0"/>
    <m/>
    <m/>
    <x v="0"/>
    <m/>
    <x v="0"/>
    <x v="440"/>
    <s v="Castellanos"/>
    <s v="Nicholas"/>
    <s v="Tigers"/>
    <s v="OF"/>
    <m/>
    <n v="1"/>
    <m/>
    <x v="1735"/>
    <x v="2"/>
    <x v="1"/>
    <s v="G"/>
  </r>
  <r>
    <m/>
    <x v="57"/>
    <x v="0"/>
    <x v="0"/>
    <m/>
    <m/>
    <x v="0"/>
    <m/>
    <x v="0"/>
    <x v="108"/>
    <s v="Bryant"/>
    <s v="Kris"/>
    <s v="Cubs"/>
    <s v="3B"/>
    <m/>
    <n v="1"/>
    <n v="0.25"/>
    <x v="367"/>
    <x v="2"/>
    <x v="4"/>
    <s v="F $.25"/>
  </r>
  <r>
    <m/>
    <x v="57"/>
    <x v="0"/>
    <x v="0"/>
    <m/>
    <m/>
    <x v="0"/>
    <m/>
    <x v="0"/>
    <x v="661"/>
    <s v="Candelario"/>
    <s v="Jeimar"/>
    <s v="Tigers"/>
    <s v="3B"/>
    <n v="27"/>
    <n v="1"/>
    <m/>
    <x v="1398"/>
    <x v="2"/>
    <x v="1"/>
    <s v="G"/>
  </r>
  <r>
    <m/>
    <x v="57"/>
    <x v="0"/>
    <x v="0"/>
    <m/>
    <m/>
    <x v="0"/>
    <m/>
    <x v="0"/>
    <x v="33"/>
    <s v="Anderson"/>
    <s v="Brian"/>
    <s v="Marlins"/>
    <s v="3B/OF"/>
    <n v="27"/>
    <n v="1"/>
    <m/>
    <x v="625"/>
    <x v="2"/>
    <x v="1"/>
    <s v="G"/>
  </r>
  <r>
    <s v="TL"/>
    <x v="57"/>
    <x v="0"/>
    <x v="0"/>
    <m/>
    <m/>
    <x v="0"/>
    <m/>
    <x v="0"/>
    <x v="2812"/>
    <s v="Soto"/>
    <s v="Juan"/>
    <s v="Nationals"/>
    <s v="OF"/>
    <m/>
    <n v="1"/>
    <n v="1"/>
    <x v="861"/>
    <x v="2"/>
    <x v="1"/>
    <s v="E $1"/>
  </r>
  <r>
    <s v="TL"/>
    <x v="57"/>
    <x v="0"/>
    <x v="0"/>
    <m/>
    <m/>
    <x v="10"/>
    <m/>
    <x v="0"/>
    <x v="2813"/>
    <s v="Soto"/>
    <s v="Juan"/>
    <s v="Nationals"/>
    <s v="OF"/>
    <m/>
    <n v="1"/>
    <n v="10"/>
    <x v="861"/>
    <x v="486"/>
    <x v="1"/>
    <s v="C $10"/>
  </r>
  <r>
    <m/>
    <x v="57"/>
    <x v="0"/>
    <x v="0"/>
    <m/>
    <m/>
    <x v="0"/>
    <m/>
    <x v="0"/>
    <x v="427"/>
    <s v="Jimenez"/>
    <s v="Joe"/>
    <s v="Tigers"/>
    <s v="P"/>
    <n v="25"/>
    <n v="1"/>
    <m/>
    <x v="667"/>
    <x v="2"/>
    <x v="1"/>
    <s v="G"/>
  </r>
  <r>
    <m/>
    <x v="57"/>
    <x v="0"/>
    <x v="0"/>
    <m/>
    <m/>
    <x v="0"/>
    <m/>
    <x v="0"/>
    <x v="138"/>
    <s v="Severino"/>
    <s v="Luis"/>
    <s v="Yankees"/>
    <s v="P"/>
    <m/>
    <n v="1"/>
    <m/>
    <x v="467"/>
    <x v="2"/>
    <x v="2"/>
    <s v="G"/>
  </r>
  <r>
    <m/>
    <x v="57"/>
    <x v="0"/>
    <x v="0"/>
    <m/>
    <m/>
    <x v="0"/>
    <m/>
    <x v="0"/>
    <x v="139"/>
    <s v="Greinke"/>
    <s v="Zack"/>
    <s v="DiamondBacks"/>
    <s v="P"/>
    <m/>
    <n v="1"/>
    <n v="0.25"/>
    <x v="249"/>
    <x v="2"/>
    <x v="2"/>
    <s v="F $.25"/>
  </r>
  <r>
    <m/>
    <x v="57"/>
    <x v="0"/>
    <x v="0"/>
    <m/>
    <m/>
    <x v="0"/>
    <m/>
    <x v="0"/>
    <x v="529"/>
    <s v="Ramirez"/>
    <s v="Jose"/>
    <s v="Indians"/>
    <s v="3B"/>
    <m/>
    <n v="1"/>
    <m/>
    <x v="918"/>
    <x v="2"/>
    <x v="2"/>
    <s v="G"/>
  </r>
  <r>
    <m/>
    <x v="57"/>
    <x v="0"/>
    <x v="0"/>
    <s v="Gold"/>
    <s v="/2019"/>
    <x v="0"/>
    <m/>
    <x v="0"/>
    <x v="141"/>
    <s v="Almora"/>
    <s v="Albert"/>
    <s v="Cubs"/>
    <s v="OF"/>
    <n v="26"/>
    <n v="1"/>
    <m/>
    <x v="602"/>
    <x v="633"/>
    <x v="1"/>
    <s v="G"/>
  </r>
  <r>
    <m/>
    <x v="57"/>
    <x v="0"/>
    <x v="0"/>
    <m/>
    <m/>
    <x v="0"/>
    <m/>
    <x v="1"/>
    <x v="803"/>
    <s v="Garcia"/>
    <s v="Adolis"/>
    <s v="Cardinals"/>
    <s v="OF"/>
    <n v="27"/>
    <n v="1"/>
    <m/>
    <x v="1451"/>
    <x v="1"/>
    <x v="1"/>
    <s v="G"/>
  </r>
  <r>
    <m/>
    <x v="57"/>
    <x v="0"/>
    <x v="0"/>
    <m/>
    <m/>
    <x v="0"/>
    <m/>
    <x v="0"/>
    <x v="120"/>
    <s v="Devers"/>
    <s v="Rafael"/>
    <s v="Red Sox"/>
    <s v="3B"/>
    <m/>
    <n v="1"/>
    <n v="0.25"/>
    <x v="692"/>
    <x v="2"/>
    <x v="1"/>
    <s v="F $.25"/>
  </r>
  <r>
    <m/>
    <x v="57"/>
    <x v="0"/>
    <x v="0"/>
    <m/>
    <m/>
    <x v="0"/>
    <m/>
    <x v="0"/>
    <x v="40"/>
    <s v="Cabrera"/>
    <s v="Miguel"/>
    <s v="Tigers"/>
    <s v="1B"/>
    <m/>
    <n v="1"/>
    <n v="0.25"/>
    <x v="252"/>
    <x v="2"/>
    <x v="2"/>
    <s v="F $.25"/>
  </r>
  <r>
    <m/>
    <x v="57"/>
    <x v="0"/>
    <x v="0"/>
    <m/>
    <m/>
    <x v="0"/>
    <m/>
    <x v="0"/>
    <x v="57"/>
    <s v="Weaver"/>
    <s v="Luke"/>
    <s v="Cardinals"/>
    <s v="P"/>
    <m/>
    <n v="1"/>
    <m/>
    <x v="336"/>
    <x v="2"/>
    <x v="1"/>
    <s v="G"/>
  </r>
  <r>
    <m/>
    <x v="57"/>
    <x v="0"/>
    <x v="0"/>
    <m/>
    <m/>
    <x v="0"/>
    <m/>
    <x v="1"/>
    <x v="218"/>
    <s v="Loaisiga"/>
    <s v="Jonathan"/>
    <s v="Yankees"/>
    <s v="P"/>
    <n v="26"/>
    <n v="1"/>
    <m/>
    <x v="1441"/>
    <x v="1"/>
    <x v="1"/>
    <s v="G"/>
  </r>
  <r>
    <m/>
    <x v="57"/>
    <x v="0"/>
    <x v="0"/>
    <m/>
    <m/>
    <x v="0"/>
    <m/>
    <x v="1"/>
    <x v="365"/>
    <s v="Borucki"/>
    <s v="Ryan"/>
    <s v="Blue Jays"/>
    <s v="P"/>
    <n v="26"/>
    <n v="1"/>
    <m/>
    <x v="1446"/>
    <x v="1"/>
    <x v="1"/>
    <s v="G"/>
  </r>
  <r>
    <m/>
    <x v="57"/>
    <x v="0"/>
    <x v="0"/>
    <m/>
    <m/>
    <x v="0"/>
    <m/>
    <x v="0"/>
    <x v="10"/>
    <s v="Ohtani"/>
    <s v="Shohei"/>
    <s v="Angels"/>
    <s v="P/DH"/>
    <m/>
    <n v="1"/>
    <n v="0.25"/>
    <x v="1300"/>
    <x v="2"/>
    <x v="1"/>
    <s v="F $.25"/>
  </r>
  <r>
    <m/>
    <x v="57"/>
    <x v="0"/>
    <x v="0"/>
    <s v="Black"/>
    <s v="/67"/>
    <x v="0"/>
    <m/>
    <x v="0"/>
    <x v="2814"/>
    <s v="Heaney"/>
    <s v="Andrew"/>
    <s v="Angels"/>
    <s v="P"/>
    <n v="29"/>
    <n v="1"/>
    <m/>
    <x v="1736"/>
    <x v="634"/>
    <x v="1"/>
    <s v="G"/>
  </r>
  <r>
    <m/>
    <x v="57"/>
    <x v="0"/>
    <x v="0"/>
    <m/>
    <m/>
    <x v="0"/>
    <m/>
    <x v="0"/>
    <x v="560"/>
    <s v="Ohtani,Shohei/Bregman,Alex"/>
    <m/>
    <m/>
    <m/>
    <m/>
    <n v="1"/>
    <n v="0.25"/>
    <x v="1737"/>
    <x v="2"/>
    <x v="1"/>
    <s v="F $.25"/>
  </r>
  <r>
    <m/>
    <x v="57"/>
    <x v="0"/>
    <x v="0"/>
    <m/>
    <m/>
    <x v="0"/>
    <m/>
    <x v="0"/>
    <x v="431"/>
    <s v="Lindor"/>
    <s v="Francisco"/>
    <s v="Indians"/>
    <s v="SS"/>
    <m/>
    <n v="1"/>
    <n v="0.25"/>
    <x v="374"/>
    <x v="2"/>
    <x v="4"/>
    <s v="F $.25"/>
  </r>
  <r>
    <m/>
    <x v="57"/>
    <x v="0"/>
    <x v="0"/>
    <m/>
    <m/>
    <x v="0"/>
    <m/>
    <x v="1"/>
    <x v="110"/>
    <s v="Keller"/>
    <s v="Brad"/>
    <s v="Royals"/>
    <s v="P"/>
    <n v="25"/>
    <n v="1"/>
    <m/>
    <x v="1440"/>
    <x v="1"/>
    <x v="1"/>
    <s v="G"/>
  </r>
  <r>
    <m/>
    <x v="57"/>
    <x v="0"/>
    <x v="0"/>
    <m/>
    <m/>
    <x v="0"/>
    <m/>
    <x v="0"/>
    <x v="318"/>
    <s v="Bieber"/>
    <s v="Shane"/>
    <s v="Indians"/>
    <s v="P"/>
    <n v="25"/>
    <n v="1"/>
    <m/>
    <x v="1411"/>
    <x v="2"/>
    <x v="1"/>
    <s v="G"/>
  </r>
  <r>
    <m/>
    <x v="57"/>
    <x v="0"/>
    <x v="0"/>
    <m/>
    <m/>
    <x v="0"/>
    <m/>
    <x v="0"/>
    <x v="570"/>
    <s v="Arcia"/>
    <s v="Orlando"/>
    <s v="Brewers"/>
    <s v="SS"/>
    <n v="26"/>
    <n v="1"/>
    <m/>
    <x v="396"/>
    <x v="2"/>
    <x v="1"/>
    <s v="G"/>
  </r>
  <r>
    <m/>
    <x v="57"/>
    <x v="0"/>
    <x v="0"/>
    <m/>
    <m/>
    <x v="0"/>
    <m/>
    <x v="0"/>
    <x v="326"/>
    <s v="Arenado"/>
    <s v="Nolan"/>
    <s v="Rockies"/>
    <s v="3B"/>
    <m/>
    <n v="1"/>
    <n v="0.25"/>
    <x v="277"/>
    <x v="2"/>
    <x v="4"/>
    <s v="F $.25"/>
  </r>
  <r>
    <m/>
    <x v="57"/>
    <x v="0"/>
    <x v="0"/>
    <m/>
    <m/>
    <x v="0"/>
    <m/>
    <x v="0"/>
    <x v="442"/>
    <s v="Hoskins"/>
    <s v="Rhys"/>
    <s v="Phillies"/>
    <s v="OF"/>
    <n v="27"/>
    <n v="1"/>
    <n v="0.25"/>
    <x v="332"/>
    <x v="2"/>
    <x v="2"/>
    <s v="F $.25"/>
  </r>
  <r>
    <s v="TL"/>
    <x v="57"/>
    <x v="0"/>
    <x v="0"/>
    <m/>
    <m/>
    <x v="0"/>
    <m/>
    <x v="1"/>
    <x v="634"/>
    <s v="McNeil"/>
    <s v="Jeff"/>
    <s v="Mets"/>
    <s v="2B"/>
    <n v="28"/>
    <n v="1"/>
    <m/>
    <x v="1453"/>
    <x v="1"/>
    <x v="1"/>
    <s v="G"/>
  </r>
  <r>
    <m/>
    <x v="57"/>
    <x v="0"/>
    <x v="0"/>
    <m/>
    <m/>
    <x v="0"/>
    <m/>
    <x v="0"/>
    <x v="1638"/>
    <s v="Olson"/>
    <s v="Matt"/>
    <s v="Athletics"/>
    <s v="1B"/>
    <m/>
    <n v="1"/>
    <m/>
    <x v="978"/>
    <x v="2"/>
    <x v="2"/>
    <s v="G"/>
  </r>
  <r>
    <m/>
    <x v="57"/>
    <x v="0"/>
    <x v="0"/>
    <m/>
    <m/>
    <x v="0"/>
    <m/>
    <x v="1"/>
    <x v="478"/>
    <s v="DeLosSantos"/>
    <s v="Enyel"/>
    <s v="Phillies"/>
    <s v="P"/>
    <n v="25"/>
    <n v="1"/>
    <m/>
    <x v="1738"/>
    <x v="1"/>
    <x v="1"/>
    <s v="G"/>
  </r>
  <r>
    <m/>
    <x v="57"/>
    <x v="0"/>
    <x v="0"/>
    <m/>
    <m/>
    <x v="0"/>
    <m/>
    <x v="0"/>
    <x v="194"/>
    <s v="Altuve,Jose/Correa,Carlos"/>
    <m/>
    <s v="Astros"/>
    <m/>
    <m/>
    <n v="1"/>
    <n v="0.25"/>
    <x v="1739"/>
    <x v="2"/>
    <x v="1"/>
    <s v="F $.25"/>
  </r>
  <r>
    <m/>
    <x v="57"/>
    <x v="0"/>
    <x v="0"/>
    <m/>
    <m/>
    <x v="0"/>
    <m/>
    <x v="0"/>
    <x v="76"/>
    <s v="Betts,Mookie/Pujols,Albert"/>
    <m/>
    <m/>
    <m/>
    <m/>
    <n v="1"/>
    <n v="0.25"/>
    <x v="1740"/>
    <x v="2"/>
    <x v="1"/>
    <s v="F $.25"/>
  </r>
  <r>
    <m/>
    <x v="57"/>
    <x v="0"/>
    <x v="0"/>
    <m/>
    <m/>
    <x v="0"/>
    <m/>
    <x v="0"/>
    <x v="20"/>
    <s v="Yelich"/>
    <s v="Christian"/>
    <s v="Brewers"/>
    <s v="OF"/>
    <m/>
    <n v="1"/>
    <n v="0.25"/>
    <x v="330"/>
    <x v="2"/>
    <x v="2"/>
    <s v="F $.25"/>
  </r>
  <r>
    <m/>
    <x v="57"/>
    <x v="0"/>
    <x v="0"/>
    <m/>
    <m/>
    <x v="0"/>
    <m/>
    <x v="0"/>
    <x v="166"/>
    <s v="Berrios"/>
    <s v="Jose"/>
    <s v="Twins"/>
    <s v="P"/>
    <n v="26"/>
    <n v="1"/>
    <m/>
    <x v="606"/>
    <x v="2"/>
    <x v="1"/>
    <s v="G"/>
  </r>
  <r>
    <m/>
    <x v="57"/>
    <x v="0"/>
    <x v="0"/>
    <m/>
    <m/>
    <x v="0"/>
    <m/>
    <x v="1"/>
    <x v="339"/>
    <s v="Suarez"/>
    <s v="Ranger"/>
    <s v="Phillies"/>
    <s v="P"/>
    <n v="25"/>
    <n v="1"/>
    <m/>
    <x v="1741"/>
    <x v="1"/>
    <x v="1"/>
    <s v="G"/>
  </r>
  <r>
    <m/>
    <x v="57"/>
    <x v="0"/>
    <x v="0"/>
    <m/>
    <m/>
    <x v="0"/>
    <m/>
    <x v="1"/>
    <x v="42"/>
    <s v="Sheffield"/>
    <s v="Justus"/>
    <s v="Yankees"/>
    <s v="P"/>
    <n v="24"/>
    <n v="1"/>
    <m/>
    <x v="418"/>
    <x v="1"/>
    <x v="1"/>
    <s v="G"/>
  </r>
  <r>
    <m/>
    <x v="57"/>
    <x v="0"/>
    <x v="0"/>
    <m/>
    <m/>
    <x v="0"/>
    <m/>
    <x v="0"/>
    <x v="93"/>
    <s v="Baez"/>
    <s v="Javier"/>
    <s v="Cubs"/>
    <s v="2B/SS"/>
    <m/>
    <n v="1"/>
    <m/>
    <x v="362"/>
    <x v="2"/>
    <x v="1"/>
    <s v="G"/>
  </r>
  <r>
    <m/>
    <x v="57"/>
    <x v="0"/>
    <x v="0"/>
    <m/>
    <m/>
    <x v="0"/>
    <m/>
    <x v="1"/>
    <x v="310"/>
    <s v="Bauers"/>
    <s v="Jake"/>
    <s v="Rays"/>
    <s v="1B"/>
    <n v="25"/>
    <n v="1"/>
    <m/>
    <x v="455"/>
    <x v="1"/>
    <x v="1"/>
    <s v="G"/>
  </r>
  <r>
    <m/>
    <x v="57"/>
    <x v="0"/>
    <x v="0"/>
    <m/>
    <m/>
    <x v="0"/>
    <m/>
    <x v="1"/>
    <x v="444"/>
    <s v="Underwood Jr."/>
    <s v="Duane"/>
    <s v="Cubs"/>
    <s v="P"/>
    <n v="26"/>
    <n v="1"/>
    <m/>
    <x v="1742"/>
    <x v="1"/>
    <x v="1"/>
    <s v="G"/>
  </r>
  <r>
    <m/>
    <x v="57"/>
    <x v="0"/>
    <x v="0"/>
    <m/>
    <m/>
    <x v="0"/>
    <m/>
    <x v="1"/>
    <x v="671"/>
    <s v="Mullins"/>
    <s v="Cedric"/>
    <s v="Orioles"/>
    <s v="OF"/>
    <n v="26"/>
    <n v="1"/>
    <m/>
    <x v="1439"/>
    <x v="1"/>
    <x v="1"/>
    <s v="G"/>
  </r>
  <r>
    <m/>
    <x v="57"/>
    <x v="0"/>
    <x v="0"/>
    <m/>
    <m/>
    <x v="0"/>
    <m/>
    <x v="0"/>
    <x v="104"/>
    <s v="Guzman"/>
    <s v="Ronald"/>
    <s v="Rangers"/>
    <s v="1B"/>
    <n v="26"/>
    <n v="1"/>
    <m/>
    <x v="1114"/>
    <x v="2"/>
    <x v="1"/>
    <s v="G"/>
  </r>
  <r>
    <m/>
    <x v="57"/>
    <x v="0"/>
    <x v="0"/>
    <m/>
    <m/>
    <x v="0"/>
    <m/>
    <x v="0"/>
    <x v="636"/>
    <s v="Flaherty"/>
    <s v="Jack"/>
    <s v="Cardinals"/>
    <s v="P"/>
    <m/>
    <n v="1"/>
    <m/>
    <x v="694"/>
    <x v="2"/>
    <x v="1"/>
    <s v="G"/>
  </r>
  <r>
    <m/>
    <x v="57"/>
    <x v="0"/>
    <x v="0"/>
    <m/>
    <m/>
    <x v="0"/>
    <m/>
    <x v="1"/>
    <x v="264"/>
    <s v="Fillmyer"/>
    <s v="Heath"/>
    <s v="Royals"/>
    <s v="P"/>
    <n v="26"/>
    <n v="1"/>
    <m/>
    <x v="1650"/>
    <x v="1"/>
    <x v="1"/>
    <s v="G"/>
  </r>
  <r>
    <m/>
    <x v="57"/>
    <x v="0"/>
    <x v="0"/>
    <m/>
    <m/>
    <x v="0"/>
    <m/>
    <x v="0"/>
    <x v="758"/>
    <s v="Franco"/>
    <s v="Maikel"/>
    <s v="Phillies"/>
    <s v="3B"/>
    <m/>
    <n v="1"/>
    <m/>
    <x v="360"/>
    <x v="2"/>
    <x v="2"/>
    <s v="G"/>
  </r>
  <r>
    <m/>
    <x v="57"/>
    <x v="0"/>
    <x v="0"/>
    <m/>
    <m/>
    <x v="0"/>
    <m/>
    <x v="0"/>
    <x v="367"/>
    <s v="Hicks"/>
    <s v="Jordan"/>
    <s v="Cardinals"/>
    <s v="P"/>
    <n v="24"/>
    <n v="1"/>
    <m/>
    <x v="1115"/>
    <x v="2"/>
    <x v="1"/>
    <s v="G"/>
  </r>
  <r>
    <m/>
    <x v="57"/>
    <x v="0"/>
    <x v="0"/>
    <m/>
    <m/>
    <x v="0"/>
    <m/>
    <x v="1"/>
    <x v="689"/>
    <s v="O'Hearn"/>
    <s v="Ryan"/>
    <s v="Royals"/>
    <s v="1B"/>
    <n v="27"/>
    <n v="1"/>
    <m/>
    <x v="1454"/>
    <x v="1"/>
    <x v="1"/>
    <s v="G"/>
  </r>
  <r>
    <m/>
    <x v="57"/>
    <x v="0"/>
    <x v="0"/>
    <m/>
    <m/>
    <x v="0"/>
    <m/>
    <x v="1"/>
    <x v="598"/>
    <s v="Black"/>
    <s v="Ray"/>
    <s v="Giants"/>
    <s v="P"/>
    <n v="30"/>
    <n v="1"/>
    <m/>
    <x v="1743"/>
    <x v="1"/>
    <x v="1"/>
    <s v="G"/>
  </r>
  <r>
    <m/>
    <x v="57"/>
    <x v="0"/>
    <x v="0"/>
    <m/>
    <m/>
    <x v="0"/>
    <m/>
    <x v="0"/>
    <x v="224"/>
    <s v="Romano"/>
    <s v="Sal"/>
    <s v="Reds"/>
    <s v="P"/>
    <n v="27"/>
    <n v="1"/>
    <m/>
    <x v="401"/>
    <x v="2"/>
    <x v="1"/>
    <s v="G"/>
  </r>
  <r>
    <m/>
    <x v="57"/>
    <x v="0"/>
    <x v="0"/>
    <m/>
    <m/>
    <x v="0"/>
    <m/>
    <x v="0"/>
    <x v="59"/>
    <s v="Scherzer"/>
    <s v="Max"/>
    <s v="Nationals"/>
    <s v="P"/>
    <m/>
    <n v="1"/>
    <n v="0.25"/>
    <x v="285"/>
    <x v="2"/>
    <x v="2"/>
    <s v="F $.25"/>
  </r>
  <r>
    <m/>
    <x v="57"/>
    <x v="0"/>
    <x v="0"/>
    <m/>
    <m/>
    <x v="0"/>
    <m/>
    <x v="0"/>
    <x v="61"/>
    <s v="Schwarber"/>
    <s v="Kyle"/>
    <s v="Cubs"/>
    <s v="OF"/>
    <m/>
    <n v="1"/>
    <m/>
    <x v="493"/>
    <x v="2"/>
    <x v="2"/>
    <s v="G"/>
  </r>
  <r>
    <m/>
    <x v="57"/>
    <x v="0"/>
    <x v="0"/>
    <m/>
    <m/>
    <x v="0"/>
    <m/>
    <x v="0"/>
    <x v="754"/>
    <s v="Sanchez"/>
    <s v="Gary"/>
    <s v="Yankees"/>
    <s v="C"/>
    <m/>
    <n v="1"/>
    <n v="0.25"/>
    <x v="394"/>
    <x v="2"/>
    <x v="2"/>
    <s v="F $.25"/>
  </r>
  <r>
    <m/>
    <x v="57"/>
    <x v="0"/>
    <x v="0"/>
    <m/>
    <m/>
    <x v="0"/>
    <m/>
    <x v="0"/>
    <x v="635"/>
    <s v="Mazara"/>
    <s v="Nomar"/>
    <s v="Rangers"/>
    <s v="OF"/>
    <m/>
    <n v="1"/>
    <m/>
    <x v="496"/>
    <x v="2"/>
    <x v="2"/>
    <s v="G"/>
  </r>
  <r>
    <m/>
    <x v="57"/>
    <x v="0"/>
    <x v="0"/>
    <m/>
    <m/>
    <x v="0"/>
    <m/>
    <x v="1"/>
    <x v="62"/>
    <s v="Gonsalves"/>
    <s v="Stephen"/>
    <s v="Twins"/>
    <s v="P"/>
    <n v="26"/>
    <n v="1"/>
    <m/>
    <x v="1104"/>
    <x v="1"/>
    <x v="1"/>
    <s v="G"/>
  </r>
  <r>
    <m/>
    <x v="57"/>
    <x v="0"/>
    <x v="0"/>
    <m/>
    <m/>
    <x v="0"/>
    <m/>
    <x v="0"/>
    <x v="680"/>
    <s v="Marte"/>
    <s v="Ketel"/>
    <s v="DiamondBacks"/>
    <s v="OF"/>
    <n v="27"/>
    <n v="1"/>
    <m/>
    <x v="472"/>
    <x v="2"/>
    <x v="1"/>
    <s v="G"/>
  </r>
  <r>
    <m/>
    <x v="57"/>
    <x v="0"/>
    <x v="0"/>
    <m/>
    <m/>
    <x v="0"/>
    <m/>
    <x v="0"/>
    <x v="389"/>
    <s v="Kiner-Falefa"/>
    <s v="Isiah"/>
    <s v="Rangers"/>
    <s v="C/3B"/>
    <n v="25"/>
    <n v="1"/>
    <m/>
    <x v="1421"/>
    <x v="2"/>
    <x v="1"/>
    <s v="G"/>
  </r>
  <r>
    <m/>
    <x v="57"/>
    <x v="0"/>
    <x v="0"/>
    <m/>
    <m/>
    <x v="0"/>
    <m/>
    <x v="0"/>
    <x v="1523"/>
    <s v="Ohtani,Shohei/Trout,Mike"/>
    <m/>
    <s v="Angels"/>
    <m/>
    <m/>
    <n v="1"/>
    <n v="0.25"/>
    <x v="1322"/>
    <x v="2"/>
    <x v="1"/>
    <s v="F $.25"/>
  </r>
  <r>
    <m/>
    <x v="57"/>
    <x v="0"/>
    <x v="0"/>
    <m/>
    <m/>
    <x v="0"/>
    <m/>
    <x v="1"/>
    <x v="654"/>
    <s v="Valdez"/>
    <s v="Framber"/>
    <s v="Astros"/>
    <s v="P"/>
    <n v="27"/>
    <n v="1"/>
    <m/>
    <x v="1655"/>
    <x v="1"/>
    <x v="1"/>
    <s v="G"/>
  </r>
  <r>
    <m/>
    <x v="57"/>
    <x v="0"/>
    <x v="0"/>
    <m/>
    <m/>
    <x v="0"/>
    <m/>
    <x v="0"/>
    <x v="353"/>
    <s v="Moncada"/>
    <s v="Yoan"/>
    <s v="White Sox"/>
    <s v="2B"/>
    <m/>
    <n v="1"/>
    <m/>
    <x v="428"/>
    <x v="2"/>
    <x v="2"/>
    <s v="G"/>
  </r>
  <r>
    <m/>
    <x v="57"/>
    <x v="0"/>
    <x v="0"/>
    <m/>
    <m/>
    <x v="0"/>
    <m/>
    <x v="0"/>
    <x v="539"/>
    <s v="Meija"/>
    <s v="Adalberto"/>
    <s v="Twins"/>
    <s v="P"/>
    <n v="27"/>
    <n v="1"/>
    <m/>
    <x v="1744"/>
    <x v="2"/>
    <x v="1"/>
    <s v="G"/>
  </r>
  <r>
    <m/>
    <x v="57"/>
    <x v="0"/>
    <x v="0"/>
    <m/>
    <m/>
    <x v="0"/>
    <m/>
    <x v="0"/>
    <x v="292"/>
    <s v="Smith"/>
    <s v="Dominic"/>
    <s v="Mets"/>
    <s v="1B"/>
    <n v="25"/>
    <n v="1"/>
    <m/>
    <x v="675"/>
    <x v="2"/>
    <x v="1"/>
    <s v="G"/>
  </r>
  <r>
    <m/>
    <x v="57"/>
    <x v="0"/>
    <x v="0"/>
    <m/>
    <m/>
    <x v="0"/>
    <m/>
    <x v="1"/>
    <x v="464"/>
    <s v="Perez"/>
    <s v="Cionel"/>
    <s v="Astros"/>
    <s v="P"/>
    <n v="24"/>
    <n v="1"/>
    <m/>
    <x v="1656"/>
    <x v="1"/>
    <x v="1"/>
    <s v="G"/>
  </r>
  <r>
    <m/>
    <x v="57"/>
    <x v="0"/>
    <x v="0"/>
    <m/>
    <m/>
    <x v="0"/>
    <m/>
    <x v="0"/>
    <x v="111"/>
    <s v="Renfroe"/>
    <s v="Hunter"/>
    <s v="Padres"/>
    <s v="OF"/>
    <m/>
    <n v="1"/>
    <m/>
    <x v="651"/>
    <x v="2"/>
    <x v="1"/>
    <s v="G"/>
  </r>
  <r>
    <m/>
    <x v="57"/>
    <x v="0"/>
    <x v="0"/>
    <m/>
    <m/>
    <x v="0"/>
    <m/>
    <x v="0"/>
    <x v="629"/>
    <s v="McCutchen"/>
    <s v="Andrew"/>
    <s v="Phillies"/>
    <s v="OF"/>
    <m/>
    <n v="1"/>
    <m/>
    <x v="1664"/>
    <x v="2"/>
    <x v="2"/>
    <s v="G"/>
  </r>
  <r>
    <m/>
    <x v="57"/>
    <x v="0"/>
    <x v="0"/>
    <m/>
    <m/>
    <x v="0"/>
    <m/>
    <x v="0"/>
    <x v="497"/>
    <s v="McCuillers Jr."/>
    <s v="Lance"/>
    <s v="Astros"/>
    <s v="P"/>
    <n v="27"/>
    <n v="1"/>
    <m/>
    <x v="1745"/>
    <x v="2"/>
    <x v="1"/>
    <s v="G"/>
  </r>
  <r>
    <m/>
    <x v="57"/>
    <x v="0"/>
    <x v="0"/>
    <m/>
    <m/>
    <x v="0"/>
    <m/>
    <x v="0"/>
    <x v="281"/>
    <s v="Fedde"/>
    <s v="Erick"/>
    <s v="Nationals"/>
    <s v="P"/>
    <n v="27"/>
    <n v="1"/>
    <m/>
    <x v="654"/>
    <x v="2"/>
    <x v="1"/>
    <s v="G"/>
  </r>
  <r>
    <m/>
    <x v="57"/>
    <x v="0"/>
    <x v="0"/>
    <m/>
    <m/>
    <x v="0"/>
    <m/>
    <x v="0"/>
    <x v="294"/>
    <s v="Mahle"/>
    <s v="Tyler"/>
    <s v="Reds"/>
    <s v="P"/>
    <n v="26"/>
    <n v="1"/>
    <m/>
    <x v="1060"/>
    <x v="2"/>
    <x v="1"/>
    <s v="G"/>
  </r>
  <r>
    <m/>
    <x v="57"/>
    <x v="0"/>
    <x v="0"/>
    <m/>
    <m/>
    <x v="0"/>
    <m/>
    <x v="0"/>
    <x v="95"/>
    <s v="Harper"/>
    <s v="Bryce"/>
    <s v="Nationals"/>
    <s v="OF"/>
    <m/>
    <n v="1"/>
    <n v="0.25"/>
    <x v="291"/>
    <x v="2"/>
    <x v="2"/>
    <s v="F $.25"/>
  </r>
  <r>
    <m/>
    <x v="57"/>
    <x v="0"/>
    <x v="0"/>
    <m/>
    <m/>
    <x v="0"/>
    <m/>
    <x v="0"/>
    <x v="168"/>
    <s v="Robles"/>
    <s v="Victor"/>
    <s v="Nationals"/>
    <s v="OF"/>
    <n v="23"/>
    <n v="1"/>
    <m/>
    <x v="680"/>
    <x v="2"/>
    <x v="1"/>
    <s v="G"/>
  </r>
  <r>
    <m/>
    <x v="57"/>
    <x v="0"/>
    <x v="0"/>
    <m/>
    <m/>
    <x v="0"/>
    <m/>
    <x v="0"/>
    <x v="669"/>
    <s v="Newcomb"/>
    <s v="Sean"/>
    <s v="Braves"/>
    <s v="P"/>
    <m/>
    <n v="1"/>
    <m/>
    <x v="448"/>
    <x v="2"/>
    <x v="1"/>
    <s v="G"/>
  </r>
  <r>
    <s v="TL"/>
    <x v="57"/>
    <x v="0"/>
    <x v="0"/>
    <m/>
    <m/>
    <x v="0"/>
    <m/>
    <x v="1"/>
    <x v="2815"/>
    <s v="Tatis Jr."/>
    <s v="Fernando"/>
    <s v="Padres"/>
    <s v="SS"/>
    <n v="21"/>
    <n v="1"/>
    <n v="2"/>
    <x v="787"/>
    <x v="1"/>
    <x v="1"/>
    <s v="E $1"/>
  </r>
  <r>
    <s v="TL"/>
    <x v="57"/>
    <x v="0"/>
    <x v="0"/>
    <m/>
    <m/>
    <x v="14"/>
    <m/>
    <x v="1"/>
    <x v="2816"/>
    <s v="Tatis Jr."/>
    <s v="Fernando"/>
    <s v="Padres"/>
    <s v="SS"/>
    <n v="21"/>
    <n v="1"/>
    <n v="2"/>
    <x v="787"/>
    <x v="491"/>
    <x v="1"/>
    <s v="E $1"/>
  </r>
  <r>
    <m/>
    <x v="57"/>
    <x v="0"/>
    <x v="0"/>
    <m/>
    <m/>
    <x v="0"/>
    <m/>
    <x v="0"/>
    <x v="1639"/>
    <s v="Sierra"/>
    <s v="Magneuris"/>
    <s v="Marlins"/>
    <s v="OF"/>
    <m/>
    <n v="1"/>
    <m/>
    <x v="923"/>
    <x v="2"/>
    <x v="1"/>
    <s v="G"/>
  </r>
  <r>
    <m/>
    <x v="57"/>
    <x v="0"/>
    <x v="0"/>
    <m/>
    <m/>
    <x v="0"/>
    <m/>
    <x v="0"/>
    <x v="2817"/>
    <s v="Frazier"/>
    <s v="Clint"/>
    <s v="Yankees"/>
    <s v="OF"/>
    <m/>
    <n v="1"/>
    <n v="0.25"/>
    <x v="658"/>
    <x v="2"/>
    <x v="2"/>
    <s v="F $.25"/>
  </r>
  <r>
    <m/>
    <x v="57"/>
    <x v="0"/>
    <x v="0"/>
    <m/>
    <m/>
    <x v="0"/>
    <m/>
    <x v="0"/>
    <x v="313"/>
    <s v="Soroka"/>
    <s v="Mike"/>
    <s v="Braves"/>
    <s v="P"/>
    <n v="23"/>
    <n v="1"/>
    <m/>
    <x v="414"/>
    <x v="2"/>
    <x v="1"/>
    <s v="G"/>
  </r>
  <r>
    <m/>
    <x v="57"/>
    <x v="0"/>
    <x v="0"/>
    <m/>
    <m/>
    <x v="0"/>
    <m/>
    <x v="1"/>
    <x v="2818"/>
    <s v="Cuevas"/>
    <s v="Noel"/>
    <s v="Rockies"/>
    <s v="OF"/>
    <n v="29"/>
    <n v="1"/>
    <m/>
    <x v="1746"/>
    <x v="1"/>
    <x v="1"/>
    <s v="G"/>
  </r>
  <r>
    <m/>
    <x v="57"/>
    <x v="0"/>
    <x v="0"/>
    <m/>
    <m/>
    <x v="0"/>
    <m/>
    <x v="0"/>
    <x v="616"/>
    <s v="Yarbrough"/>
    <s v="Ryan"/>
    <s v="Rays"/>
    <s v="P"/>
    <n v="29"/>
    <n v="1"/>
    <m/>
    <x v="1389"/>
    <x v="2"/>
    <x v="1"/>
    <s v="G"/>
  </r>
  <r>
    <m/>
    <x v="57"/>
    <x v="0"/>
    <x v="0"/>
    <m/>
    <m/>
    <x v="0"/>
    <m/>
    <x v="0"/>
    <x v="146"/>
    <s v="Osuna"/>
    <s v="Roberto"/>
    <s v="Astros"/>
    <s v="P"/>
    <n v="25"/>
    <n v="1"/>
    <m/>
    <x v="368"/>
    <x v="2"/>
    <x v="2"/>
    <s v="G"/>
  </r>
  <r>
    <m/>
    <x v="57"/>
    <x v="0"/>
    <x v="0"/>
    <m/>
    <m/>
    <x v="0"/>
    <m/>
    <x v="0"/>
    <x v="487"/>
    <s v="Pujols"/>
    <s v="Albert"/>
    <s v="Angels"/>
    <s v="DH/1B"/>
    <m/>
    <n v="1"/>
    <n v="0.25"/>
    <x v="241"/>
    <x v="2"/>
    <x v="2"/>
    <s v="F $.25"/>
  </r>
  <r>
    <m/>
    <x v="57"/>
    <x v="0"/>
    <x v="0"/>
    <m/>
    <m/>
    <x v="0"/>
    <m/>
    <x v="0"/>
    <x v="2819"/>
    <s v="Kepler"/>
    <s v="Max"/>
    <s v="Twins"/>
    <s v="OF"/>
    <m/>
    <n v="1"/>
    <m/>
    <x v="471"/>
    <x v="2"/>
    <x v="1"/>
    <s v="G"/>
  </r>
  <r>
    <m/>
    <x v="57"/>
    <x v="0"/>
    <x v="0"/>
    <m/>
    <m/>
    <x v="0"/>
    <m/>
    <x v="0"/>
    <x v="2820"/>
    <s v="McMahon"/>
    <s v="Ryan"/>
    <s v="Rockies"/>
    <s v="2B"/>
    <m/>
    <n v="1"/>
    <m/>
    <x v="1072"/>
    <x v="2"/>
    <x v="1"/>
    <s v="G"/>
  </r>
  <r>
    <m/>
    <x v="57"/>
    <x v="0"/>
    <x v="0"/>
    <m/>
    <m/>
    <x v="0"/>
    <m/>
    <x v="1"/>
    <x v="618"/>
    <s v="McGuire"/>
    <s v="Reese"/>
    <s v="Blue Jays"/>
    <s v="C"/>
    <n v="25"/>
    <n v="1"/>
    <m/>
    <x v="1675"/>
    <x v="1"/>
    <x v="1"/>
    <s v="G"/>
  </r>
  <r>
    <m/>
    <x v="57"/>
    <x v="0"/>
    <x v="0"/>
    <m/>
    <m/>
    <x v="0"/>
    <m/>
    <x v="0"/>
    <x v="225"/>
    <s v="Judge,Aaron/Stanton,Giancarlo"/>
    <m/>
    <s v="Yankees"/>
    <m/>
    <m/>
    <n v="1"/>
    <n v="0.25"/>
    <x v="1323"/>
    <x v="2"/>
    <x v="1"/>
    <s v="F $.25"/>
  </r>
  <r>
    <m/>
    <x v="57"/>
    <x v="0"/>
    <x v="0"/>
    <m/>
    <m/>
    <x v="0"/>
    <m/>
    <x v="0"/>
    <x v="7"/>
    <s v="Buehler"/>
    <s v="Walker"/>
    <s v="Dodgers"/>
    <s v="P"/>
    <m/>
    <n v="1"/>
    <m/>
    <x v="1064"/>
    <x v="2"/>
    <x v="1"/>
    <s v="G"/>
  </r>
  <r>
    <m/>
    <x v="57"/>
    <x v="0"/>
    <x v="0"/>
    <m/>
    <m/>
    <x v="0"/>
    <m/>
    <x v="0"/>
    <x v="1015"/>
    <s v="Mejia"/>
    <s v="Francisco"/>
    <s v="Padres"/>
    <s v="C"/>
    <m/>
    <n v="1"/>
    <m/>
    <x v="1056"/>
    <x v="2"/>
    <x v="1"/>
    <s v="G"/>
  </r>
  <r>
    <m/>
    <x v="57"/>
    <x v="0"/>
    <x v="0"/>
    <m/>
    <m/>
    <x v="0"/>
    <m/>
    <x v="0"/>
    <x v="320"/>
    <s v="Altuve,Jose/Springer,George"/>
    <m/>
    <m/>
    <m/>
    <m/>
    <n v="1"/>
    <n v="0.25"/>
    <x v="1747"/>
    <x v="2"/>
    <x v="1"/>
    <s v="F $.25"/>
  </r>
  <r>
    <m/>
    <x v="57"/>
    <x v="0"/>
    <x v="0"/>
    <m/>
    <m/>
    <x v="0"/>
    <m/>
    <x v="1"/>
    <x v="655"/>
    <s v="Astudillo"/>
    <s v="Willians"/>
    <s v="Twins"/>
    <s v="C/3B"/>
    <n v="29"/>
    <n v="1"/>
    <m/>
    <x v="1442"/>
    <x v="1"/>
    <x v="1"/>
    <s v="G"/>
  </r>
  <r>
    <m/>
    <x v="57"/>
    <x v="0"/>
    <x v="0"/>
    <m/>
    <m/>
    <x v="0"/>
    <m/>
    <x v="1"/>
    <x v="693"/>
    <s v="Ferguson"/>
    <s v="Caleb"/>
    <s v="Dodgers"/>
    <s v="P"/>
    <n v="24"/>
    <n v="1"/>
    <m/>
    <x v="1658"/>
    <x v="1"/>
    <x v="1"/>
    <s v="G"/>
  </r>
  <r>
    <m/>
    <x v="57"/>
    <x v="0"/>
    <x v="0"/>
    <m/>
    <m/>
    <x v="0"/>
    <m/>
    <x v="1"/>
    <x v="708"/>
    <s v="Ciuffo"/>
    <s v="Nick"/>
    <s v="Rays"/>
    <s v="C"/>
    <n v="25"/>
    <n v="1"/>
    <m/>
    <x v="1748"/>
    <x v="1"/>
    <x v="1"/>
    <s v="G"/>
  </r>
  <r>
    <m/>
    <x v="57"/>
    <x v="0"/>
    <x v="0"/>
    <m/>
    <m/>
    <x v="0"/>
    <m/>
    <x v="0"/>
    <x v="170"/>
    <s v="Story"/>
    <s v="Trevor"/>
    <s v="Rockies"/>
    <s v="SS"/>
    <m/>
    <n v="1"/>
    <n v="0.25"/>
    <x v="491"/>
    <x v="2"/>
    <x v="2"/>
    <s v="F $.25"/>
  </r>
  <r>
    <m/>
    <x v="57"/>
    <x v="0"/>
    <x v="0"/>
    <m/>
    <m/>
    <x v="0"/>
    <m/>
    <x v="0"/>
    <x v="541"/>
    <s v="Rodriguez"/>
    <s v="Eduardo"/>
    <s v="Red Sox"/>
    <s v="P"/>
    <m/>
    <n v="1"/>
    <m/>
    <x v="376"/>
    <x v="2"/>
    <x v="1"/>
    <s v="G"/>
  </r>
  <r>
    <m/>
    <x v="57"/>
    <x v="0"/>
    <x v="0"/>
    <m/>
    <m/>
    <x v="0"/>
    <m/>
    <x v="0"/>
    <x v="621"/>
    <s v="Munoz"/>
    <s v="Yairo"/>
    <s v="Cardinals"/>
    <s v="SS/2B"/>
    <n v="25"/>
    <n v="1"/>
    <m/>
    <x v="1420"/>
    <x v="2"/>
    <x v="1"/>
    <s v="G"/>
  </r>
  <r>
    <m/>
    <x v="57"/>
    <x v="0"/>
    <x v="0"/>
    <m/>
    <m/>
    <x v="0"/>
    <m/>
    <x v="0"/>
    <x v="2220"/>
    <s v="Minter"/>
    <s v="AJ"/>
    <s v="Braves"/>
    <s v="P"/>
    <n v="27"/>
    <n v="1"/>
    <m/>
    <x v="1327"/>
    <x v="2"/>
    <x v="1"/>
    <s v="G"/>
  </r>
  <r>
    <m/>
    <x v="57"/>
    <x v="0"/>
    <x v="0"/>
    <m/>
    <m/>
    <x v="0"/>
    <m/>
    <x v="1"/>
    <x v="2821"/>
    <s v="Newman"/>
    <s v="Kevin"/>
    <s v="Pirates"/>
    <s v="SS"/>
    <n v="27"/>
    <n v="1"/>
    <m/>
    <x v="722"/>
    <x v="1"/>
    <x v="1"/>
    <s v="G"/>
  </r>
  <r>
    <m/>
    <x v="57"/>
    <x v="0"/>
    <x v="0"/>
    <m/>
    <m/>
    <x v="0"/>
    <m/>
    <x v="0"/>
    <x v="644"/>
    <s v="Kingery"/>
    <s v="Scott"/>
    <s v="Phillies"/>
    <s v="2B"/>
    <m/>
    <n v="1"/>
    <m/>
    <x v="341"/>
    <x v="2"/>
    <x v="1"/>
    <s v="G"/>
  </r>
  <r>
    <m/>
    <x v="57"/>
    <x v="0"/>
    <x v="0"/>
    <m/>
    <m/>
    <x v="0"/>
    <m/>
    <x v="1"/>
    <x v="78"/>
    <s v="Wright"/>
    <s v="Kyle"/>
    <s v="Braves"/>
    <s v="P"/>
    <n v="25"/>
    <n v="1"/>
    <m/>
    <x v="829"/>
    <x v="1"/>
    <x v="1"/>
    <s v="G"/>
  </r>
  <r>
    <m/>
    <x v="57"/>
    <x v="0"/>
    <x v="0"/>
    <m/>
    <m/>
    <x v="0"/>
    <m/>
    <x v="0"/>
    <x v="649"/>
    <s v="Kelly"/>
    <s v="Carson"/>
    <s v="DiamondBacks"/>
    <s v="C"/>
    <n v="26"/>
    <n v="1"/>
    <m/>
    <x v="1132"/>
    <x v="2"/>
    <x v="1"/>
    <s v="G"/>
  </r>
  <r>
    <s v="TL"/>
    <x v="57"/>
    <x v="0"/>
    <x v="0"/>
    <m/>
    <m/>
    <x v="0"/>
    <m/>
    <x v="1"/>
    <x v="2822"/>
    <s v="Alonso"/>
    <s v="Pete"/>
    <s v="Mets"/>
    <s v="1B"/>
    <n v="26"/>
    <n v="1"/>
    <n v="2"/>
    <x v="1667"/>
    <x v="1"/>
    <x v="1"/>
    <s v="E $1"/>
  </r>
  <r>
    <s v="TL"/>
    <x v="57"/>
    <x v="0"/>
    <x v="0"/>
    <m/>
    <m/>
    <x v="14"/>
    <m/>
    <x v="1"/>
    <x v="2823"/>
    <s v="Alonso"/>
    <s v="Pete"/>
    <s v="Mets"/>
    <s v="1B"/>
    <n v="26"/>
    <n v="1"/>
    <n v="2"/>
    <x v="1667"/>
    <x v="491"/>
    <x v="1"/>
    <s v="E $1"/>
  </r>
  <r>
    <m/>
    <x v="57"/>
    <x v="0"/>
    <x v="0"/>
    <m/>
    <m/>
    <x v="0"/>
    <m/>
    <x v="1"/>
    <x v="296"/>
    <s v="Reyes"/>
    <s v="Pablo"/>
    <s v="Pirates"/>
    <s v="OF"/>
    <n v="27"/>
    <n v="1"/>
    <m/>
    <x v="1749"/>
    <x v="1"/>
    <x v="1"/>
    <s v="G"/>
  </r>
  <r>
    <m/>
    <x v="57"/>
    <x v="0"/>
    <x v="0"/>
    <m/>
    <m/>
    <x v="0"/>
    <m/>
    <x v="0"/>
    <x v="44"/>
    <s v="Machado"/>
    <s v="Manny"/>
    <s v="Padres"/>
    <s v="3B"/>
    <m/>
    <n v="1"/>
    <n v="0.25"/>
    <x v="309"/>
    <x v="2"/>
    <x v="4"/>
    <s v="F $.25"/>
  </r>
  <r>
    <m/>
    <x v="57"/>
    <x v="0"/>
    <x v="0"/>
    <m/>
    <m/>
    <x v="0"/>
    <m/>
    <x v="0"/>
    <x v="26"/>
    <s v="Ozuna"/>
    <s v="Marcell"/>
    <s v="Cardinals"/>
    <s v="OF"/>
    <m/>
    <n v="1"/>
    <m/>
    <x v="329"/>
    <x v="2"/>
    <x v="2"/>
    <s v="G"/>
  </r>
  <r>
    <m/>
    <x v="57"/>
    <x v="0"/>
    <x v="0"/>
    <m/>
    <m/>
    <x v="0"/>
    <m/>
    <x v="1"/>
    <x v="455"/>
    <s v="Tarpley"/>
    <s v="Stephen"/>
    <s v="Yankees"/>
    <s v="P"/>
    <n v="27"/>
    <n v="1"/>
    <m/>
    <x v="1750"/>
    <x v="1"/>
    <x v="1"/>
    <s v="G"/>
  </r>
  <r>
    <m/>
    <x v="57"/>
    <x v="0"/>
    <x v="0"/>
    <m/>
    <m/>
    <x v="0"/>
    <m/>
    <x v="0"/>
    <x v="553"/>
    <s v="Gamel"/>
    <s v="Ben"/>
    <s v="Brewers"/>
    <s v="OF"/>
    <n v="28"/>
    <n v="1"/>
    <m/>
    <x v="1751"/>
    <x v="2"/>
    <x v="1"/>
    <s v="G"/>
  </r>
  <r>
    <m/>
    <x v="57"/>
    <x v="0"/>
    <x v="0"/>
    <m/>
    <m/>
    <x v="0"/>
    <m/>
    <x v="0"/>
    <x v="993"/>
    <s v="Bellinger"/>
    <s v="Cody"/>
    <s v="Dodgers"/>
    <s v="OF/1B"/>
    <m/>
    <n v="1"/>
    <n v="0.25"/>
    <x v="729"/>
    <x v="2"/>
    <x v="4"/>
    <s v="F $.25"/>
  </r>
  <r>
    <m/>
    <x v="57"/>
    <x v="0"/>
    <x v="0"/>
    <m/>
    <m/>
    <x v="0"/>
    <s v="dingcorner"/>
    <x v="0"/>
    <x v="2222"/>
    <s v="Acuna Jr, Ronald/Albies,Ozzie"/>
    <m/>
    <s v="Braves"/>
    <m/>
    <m/>
    <n v="1"/>
    <n v="0.25"/>
    <x v="1752"/>
    <x v="635"/>
    <x v="1"/>
    <s v="F $.25"/>
  </r>
  <r>
    <m/>
    <x v="57"/>
    <x v="0"/>
    <x v="0"/>
    <m/>
    <m/>
    <x v="0"/>
    <m/>
    <x v="0"/>
    <x v="354"/>
    <s v="Barreto"/>
    <s v="Franklin"/>
    <s v="Athletics"/>
    <s v="2B/SS"/>
    <n v="24"/>
    <n v="1"/>
    <m/>
    <x v="958"/>
    <x v="2"/>
    <x v="1"/>
    <s v="G"/>
  </r>
  <r>
    <m/>
    <x v="57"/>
    <x v="0"/>
    <x v="0"/>
    <m/>
    <m/>
    <x v="0"/>
    <m/>
    <x v="0"/>
    <x v="247"/>
    <s v="Kela"/>
    <s v="Keone"/>
    <s v="Pirates"/>
    <s v="P"/>
    <n v="27"/>
    <n v="1"/>
    <m/>
    <x v="381"/>
    <x v="2"/>
    <x v="1"/>
    <s v="G"/>
  </r>
  <r>
    <m/>
    <x v="57"/>
    <x v="0"/>
    <x v="0"/>
    <m/>
    <m/>
    <x v="0"/>
    <m/>
    <x v="0"/>
    <x v="804"/>
    <s v="Urias"/>
    <s v="Julio"/>
    <s v="Dodgers"/>
    <s v="P"/>
    <m/>
    <n v="1"/>
    <m/>
    <x v="494"/>
    <x v="2"/>
    <x v="1"/>
    <s v="G"/>
  </r>
  <r>
    <m/>
    <x v="57"/>
    <x v="0"/>
    <x v="0"/>
    <m/>
    <m/>
    <x v="0"/>
    <m/>
    <x v="1"/>
    <x v="65"/>
    <s v="Fletcher"/>
    <s v="David"/>
    <s v="Angels"/>
    <s v="2B/3B"/>
    <n v="26"/>
    <n v="1"/>
    <m/>
    <x v="697"/>
    <x v="1"/>
    <x v="1"/>
    <s v="G"/>
  </r>
  <r>
    <m/>
    <x v="57"/>
    <x v="0"/>
    <x v="0"/>
    <m/>
    <m/>
    <x v="0"/>
    <m/>
    <x v="0"/>
    <x v="340"/>
    <s v="Alcantara"/>
    <s v="Sandy"/>
    <s v="Marlins"/>
    <s v="P"/>
    <n v="25"/>
    <n v="1"/>
    <m/>
    <x v="948"/>
    <x v="2"/>
    <x v="1"/>
    <s v="G"/>
  </r>
  <r>
    <m/>
    <x v="57"/>
    <x v="0"/>
    <x v="0"/>
    <m/>
    <m/>
    <x v="0"/>
    <m/>
    <x v="0"/>
    <x v="575"/>
    <s v="Cisco"/>
    <s v="Chance"/>
    <s v="Orioles"/>
    <s v="C"/>
    <n v="25"/>
    <n v="1"/>
    <m/>
    <x v="1311"/>
    <x v="2"/>
    <x v="1"/>
    <s v="G"/>
  </r>
  <r>
    <m/>
    <x v="57"/>
    <x v="0"/>
    <x v="0"/>
    <m/>
    <m/>
    <x v="0"/>
    <m/>
    <x v="0"/>
    <x v="67"/>
    <s v="Happ"/>
    <s v="Ian"/>
    <s v="Cubs"/>
    <s v="OF"/>
    <m/>
    <n v="1"/>
    <m/>
    <x v="914"/>
    <x v="2"/>
    <x v="1"/>
    <s v="G"/>
  </r>
  <r>
    <m/>
    <x v="57"/>
    <x v="0"/>
    <x v="0"/>
    <m/>
    <m/>
    <x v="0"/>
    <m/>
    <x v="0"/>
    <x v="436"/>
    <s v="Franchy"/>
    <s v="Cordero"/>
    <s v="Padres"/>
    <s v="OF"/>
    <n v="26"/>
    <n v="1"/>
    <m/>
    <x v="1753"/>
    <x v="2"/>
    <x v="1"/>
    <s v="G"/>
  </r>
  <r>
    <m/>
    <x v="57"/>
    <x v="0"/>
    <x v="0"/>
    <m/>
    <m/>
    <x v="0"/>
    <m/>
    <x v="1"/>
    <x v="82"/>
    <s v="Richards"/>
    <s v="Trevor"/>
    <s v="Marlins"/>
    <s v="P"/>
    <n v="27"/>
    <n v="1"/>
    <m/>
    <x v="1648"/>
    <x v="1"/>
    <x v="1"/>
    <s v="G"/>
  </r>
  <r>
    <m/>
    <x v="57"/>
    <x v="0"/>
    <x v="0"/>
    <m/>
    <m/>
    <x v="0"/>
    <m/>
    <x v="0"/>
    <x v="250"/>
    <s v="Mengden"/>
    <s v="Daniel"/>
    <s v="Athletics"/>
    <s v="P"/>
    <n v="27"/>
    <n v="1"/>
    <m/>
    <x v="1329"/>
    <x v="2"/>
    <x v="1"/>
    <s v="G"/>
  </r>
  <r>
    <m/>
    <x v="57"/>
    <x v="0"/>
    <x v="0"/>
    <m/>
    <m/>
    <x v="0"/>
    <m/>
    <x v="1"/>
    <x v="1645"/>
    <s v="Tellez"/>
    <s v="Rowdy"/>
    <s v="Blue Jays"/>
    <s v="1B"/>
    <n v="25"/>
    <n v="1"/>
    <m/>
    <x v="423"/>
    <x v="1"/>
    <x v="2"/>
    <s v="G"/>
  </r>
  <r>
    <m/>
    <x v="57"/>
    <x v="0"/>
    <x v="0"/>
    <m/>
    <m/>
    <x v="0"/>
    <m/>
    <x v="1"/>
    <x v="329"/>
    <s v="Reyes"/>
    <s v="Victor"/>
    <s v="Tigers"/>
    <s v="OF"/>
    <n v="26"/>
    <n v="1"/>
    <m/>
    <x v="1754"/>
    <x v="1"/>
    <x v="1"/>
    <s v="G"/>
  </r>
  <r>
    <m/>
    <x v="57"/>
    <x v="0"/>
    <x v="0"/>
    <m/>
    <m/>
    <x v="0"/>
    <m/>
    <x v="0"/>
    <x v="674"/>
    <s v="Albies"/>
    <s v="Ozzie"/>
    <s v="Braves"/>
    <s v="2B"/>
    <m/>
    <n v="1"/>
    <n v="0.25"/>
    <x v="946"/>
    <x v="2"/>
    <x v="1"/>
    <s v="F $.25"/>
  </r>
  <r>
    <m/>
    <x v="57"/>
    <x v="0"/>
    <x v="0"/>
    <m/>
    <m/>
    <x v="0"/>
    <m/>
    <x v="0"/>
    <x v="675"/>
    <s v="Adames"/>
    <s v="Willy"/>
    <s v="Rays"/>
    <s v="SS"/>
    <n v="25"/>
    <n v="1"/>
    <m/>
    <x v="707"/>
    <x v="2"/>
    <x v="1"/>
    <s v="G"/>
  </r>
  <r>
    <m/>
    <x v="57"/>
    <x v="0"/>
    <x v="0"/>
    <m/>
    <m/>
    <x v="0"/>
    <m/>
    <x v="0"/>
    <x v="2786"/>
    <s v="Meadows"/>
    <s v="Austin"/>
    <s v="Rays"/>
    <s v="OF"/>
    <n v="25"/>
    <n v="1"/>
    <m/>
    <x v="677"/>
    <x v="2"/>
    <x v="1"/>
    <s v="G"/>
  </r>
  <r>
    <m/>
    <x v="57"/>
    <x v="0"/>
    <x v="0"/>
    <m/>
    <m/>
    <x v="0"/>
    <m/>
    <x v="1"/>
    <x v="1646"/>
    <s v="Rogers"/>
    <s v="Josh"/>
    <s v="Orioles"/>
    <s v="P"/>
    <n v="26"/>
    <n v="1"/>
    <m/>
    <x v="1674"/>
    <x v="1"/>
    <x v="1"/>
    <s v="G"/>
  </r>
  <r>
    <m/>
    <x v="57"/>
    <x v="0"/>
    <x v="0"/>
    <m/>
    <m/>
    <x v="0"/>
    <m/>
    <x v="0"/>
    <x v="2824"/>
    <s v="Stanton"/>
    <s v="Giancarlo"/>
    <s v="Yankees"/>
    <s v="OF"/>
    <m/>
    <n v="1"/>
    <n v="0.25"/>
    <x v="295"/>
    <x v="2"/>
    <x v="2"/>
    <s v="F $.25"/>
  </r>
  <r>
    <m/>
    <x v="57"/>
    <x v="0"/>
    <x v="0"/>
    <m/>
    <m/>
    <x v="0"/>
    <m/>
    <x v="0"/>
    <x v="2825"/>
    <s v="Poyner"/>
    <s v="Bobby"/>
    <s v="Red Sox"/>
    <s v="P"/>
    <n v="28"/>
    <n v="1"/>
    <m/>
    <x v="1755"/>
    <x v="2"/>
    <x v="1"/>
    <s v="G"/>
  </r>
  <r>
    <m/>
    <x v="57"/>
    <x v="0"/>
    <x v="0"/>
    <m/>
    <m/>
    <x v="0"/>
    <m/>
    <x v="1"/>
    <x v="314"/>
    <s v="Cave"/>
    <s v="Jake"/>
    <s v="Twins"/>
    <s v="OF"/>
    <n v="28"/>
    <n v="1"/>
    <m/>
    <x v="1449"/>
    <x v="1"/>
    <x v="1"/>
    <s v="G"/>
  </r>
  <r>
    <m/>
    <x v="57"/>
    <x v="0"/>
    <x v="0"/>
    <m/>
    <m/>
    <x v="0"/>
    <m/>
    <x v="1"/>
    <x v="2826"/>
    <s v="Wisdom"/>
    <s v="Patrick"/>
    <s v="Rangers"/>
    <s v="3B"/>
    <n v="29"/>
    <n v="1"/>
    <m/>
    <x v="1654"/>
    <x v="1"/>
    <x v="1"/>
    <s v="G"/>
  </r>
  <r>
    <m/>
    <x v="57"/>
    <x v="0"/>
    <x v="0"/>
    <m/>
    <m/>
    <x v="0"/>
    <m/>
    <x v="0"/>
    <x v="465"/>
    <s v="Benintendi"/>
    <s v="Andrew"/>
    <s v="Red Sox"/>
    <s v="OF"/>
    <m/>
    <n v="1"/>
    <n v="0.25"/>
    <x v="410"/>
    <x v="2"/>
    <x v="4"/>
    <s v="F $.25"/>
  </r>
  <r>
    <m/>
    <x v="57"/>
    <x v="0"/>
    <x v="0"/>
    <m/>
    <m/>
    <x v="0"/>
    <m/>
    <x v="1"/>
    <x v="83"/>
    <s v="Stewart"/>
    <s v="DJ"/>
    <s v="Orioles"/>
    <s v="OF"/>
    <n v="27"/>
    <n v="1"/>
    <m/>
    <x v="1677"/>
    <x v="1"/>
    <x v="2"/>
    <s v="G"/>
  </r>
  <r>
    <m/>
    <x v="57"/>
    <x v="0"/>
    <x v="0"/>
    <m/>
    <m/>
    <x v="0"/>
    <m/>
    <x v="1"/>
    <x v="174"/>
    <s v="Wynns"/>
    <s v="Austin"/>
    <s v="Orioles"/>
    <s v="C"/>
    <n v="30"/>
    <n v="1"/>
    <m/>
    <x v="1756"/>
    <x v="1"/>
    <x v="1"/>
    <s v="G"/>
  </r>
  <r>
    <m/>
    <x v="57"/>
    <x v="0"/>
    <x v="0"/>
    <m/>
    <m/>
    <x v="0"/>
    <m/>
    <x v="1"/>
    <x v="544"/>
    <s v="Ramirez"/>
    <s v="Yefrey"/>
    <s v="Orioles"/>
    <s v="P"/>
    <n v="27"/>
    <n v="1"/>
    <m/>
    <x v="1757"/>
    <x v="1"/>
    <x v="1"/>
    <s v="G"/>
  </r>
  <r>
    <m/>
    <x v="57"/>
    <x v="0"/>
    <x v="0"/>
    <m/>
    <m/>
    <x v="0"/>
    <m/>
    <x v="1"/>
    <x v="283"/>
    <s v="James"/>
    <s v="Josh"/>
    <s v="Astros"/>
    <s v="P"/>
    <n v="27"/>
    <n v="1"/>
    <m/>
    <x v="1452"/>
    <x v="1"/>
    <x v="1"/>
    <s v="G"/>
  </r>
  <r>
    <m/>
    <x v="57"/>
    <x v="0"/>
    <x v="0"/>
    <m/>
    <m/>
    <x v="0"/>
    <m/>
    <x v="1"/>
    <x v="2827"/>
    <s v="Ward"/>
    <s v="Taylor"/>
    <s v="Angels"/>
    <s v="3B"/>
    <n v="27"/>
    <n v="1"/>
    <m/>
    <x v="343"/>
    <x v="1"/>
    <x v="1"/>
    <s v="G"/>
  </r>
  <r>
    <m/>
    <x v="57"/>
    <x v="0"/>
    <x v="0"/>
    <m/>
    <m/>
    <x v="0"/>
    <m/>
    <x v="0"/>
    <x v="114"/>
    <s v="Peraza"/>
    <s v="Jose"/>
    <s v="Reds"/>
    <s v="SS"/>
    <n v="26"/>
    <n v="1"/>
    <m/>
    <x v="388"/>
    <x v="2"/>
    <x v="1"/>
    <s v="G"/>
  </r>
  <r>
    <m/>
    <x v="57"/>
    <x v="0"/>
    <x v="0"/>
    <m/>
    <m/>
    <x v="0"/>
    <m/>
    <x v="0"/>
    <x v="70"/>
    <s v="Lauer"/>
    <s v="Eric"/>
    <s v="Padres"/>
    <s v="P"/>
    <n v="25"/>
    <n v="1"/>
    <m/>
    <x v="943"/>
    <x v="2"/>
    <x v="1"/>
    <s v="G"/>
  </r>
  <r>
    <m/>
    <x v="57"/>
    <x v="0"/>
    <x v="0"/>
    <m/>
    <m/>
    <x v="0"/>
    <m/>
    <x v="0"/>
    <x v="2226"/>
    <s v="Slater"/>
    <s v="Austin"/>
    <s v="Giants"/>
    <s v="OF"/>
    <n v="28"/>
    <n v="1"/>
    <m/>
    <x v="1012"/>
    <x v="2"/>
    <x v="1"/>
    <s v="G"/>
  </r>
  <r>
    <m/>
    <x v="57"/>
    <x v="0"/>
    <x v="0"/>
    <m/>
    <m/>
    <x v="0"/>
    <m/>
    <x v="0"/>
    <x v="330"/>
    <s v="Rizzo"/>
    <s v="Anthony"/>
    <s v="Cubs"/>
    <s v="1B"/>
    <m/>
    <n v="1"/>
    <n v="0.25"/>
    <x v="317"/>
    <x v="2"/>
    <x v="2"/>
    <s v="F $.25"/>
  </r>
  <r>
    <m/>
    <x v="57"/>
    <x v="0"/>
    <x v="0"/>
    <m/>
    <m/>
    <x v="0"/>
    <m/>
    <x v="0"/>
    <x v="115"/>
    <s v="Ohtani"/>
    <s v="Shohei"/>
    <s v="Angels"/>
    <s v="P/DH"/>
    <m/>
    <n v="1"/>
    <n v="0.5"/>
    <x v="1300"/>
    <x v="2"/>
    <x v="1"/>
    <s v="F $.25"/>
  </r>
  <r>
    <m/>
    <x v="57"/>
    <x v="0"/>
    <x v="0"/>
    <m/>
    <m/>
    <x v="0"/>
    <m/>
    <x v="0"/>
    <x v="284"/>
    <s v="Dahl"/>
    <s v="David"/>
    <s v="Rockies"/>
    <s v="OF"/>
    <n v="26"/>
    <n v="1"/>
    <m/>
    <x v="641"/>
    <x v="2"/>
    <x v="1"/>
    <s v="G"/>
  </r>
  <r>
    <m/>
    <x v="57"/>
    <x v="0"/>
    <x v="0"/>
    <m/>
    <m/>
    <x v="0"/>
    <m/>
    <x v="0"/>
    <x v="410"/>
    <s v="Marquez"/>
    <s v="German"/>
    <s v="Rockies"/>
    <s v="P"/>
    <n v="25"/>
    <n v="1"/>
    <m/>
    <x v="920"/>
    <x v="2"/>
    <x v="1"/>
    <s v="G"/>
  </r>
  <r>
    <m/>
    <x v="57"/>
    <x v="0"/>
    <x v="0"/>
    <m/>
    <m/>
    <x v="0"/>
    <m/>
    <x v="0"/>
    <x v="643"/>
    <s v="Davis"/>
    <s v="J.D."/>
    <s v="Mets"/>
    <s v="3B"/>
    <n v="27"/>
    <n v="1"/>
    <m/>
    <x v="1758"/>
    <x v="2"/>
    <x v="1"/>
    <s v="G"/>
  </r>
  <r>
    <m/>
    <x v="57"/>
    <x v="0"/>
    <x v="0"/>
    <m/>
    <m/>
    <x v="0"/>
    <m/>
    <x v="1"/>
    <x v="175"/>
    <s v="Springs"/>
    <s v="Jeffrey"/>
    <s v="Rangers"/>
    <s v="P"/>
    <n v="28"/>
    <n v="1"/>
    <m/>
    <x v="1759"/>
    <x v="1"/>
    <x v="1"/>
    <s v="G"/>
  </r>
  <r>
    <m/>
    <x v="57"/>
    <x v="0"/>
    <x v="0"/>
    <m/>
    <m/>
    <x v="0"/>
    <m/>
    <x v="1"/>
    <x v="411"/>
    <s v="Field"/>
    <s v="Johnny"/>
    <s v="Cubs"/>
    <s v="OF"/>
    <n v="28"/>
    <n v="1"/>
    <m/>
    <x v="1760"/>
    <x v="1"/>
    <x v="1"/>
    <s v="G"/>
  </r>
  <r>
    <m/>
    <x v="57"/>
    <x v="0"/>
    <x v="0"/>
    <m/>
    <m/>
    <x v="0"/>
    <m/>
    <x v="1"/>
    <x v="413"/>
    <s v="Shaw"/>
    <s v="Chris"/>
    <s v="Giants"/>
    <s v="OF"/>
    <n v="27"/>
    <n v="1"/>
    <m/>
    <x v="656"/>
    <x v="1"/>
    <x v="1"/>
    <s v="G"/>
  </r>
  <r>
    <m/>
    <x v="57"/>
    <x v="0"/>
    <x v="0"/>
    <m/>
    <m/>
    <x v="0"/>
    <m/>
    <x v="0"/>
    <x v="448"/>
    <s v="Rosario"/>
    <s v="Amed"/>
    <s v="Mets"/>
    <s v="SS"/>
    <n v="25"/>
    <n v="1"/>
    <m/>
    <x v="682"/>
    <x v="2"/>
    <x v="1"/>
    <s v="G"/>
  </r>
  <r>
    <m/>
    <x v="57"/>
    <x v="0"/>
    <x v="0"/>
    <m/>
    <m/>
    <x v="0"/>
    <m/>
    <x v="0"/>
    <x v="437"/>
    <s v="Yelich, Christian/Arcia"/>
    <m/>
    <s v="Brewers"/>
    <m/>
    <m/>
    <n v="1"/>
    <n v="0.25"/>
    <x v="1761"/>
    <x v="2"/>
    <x v="1"/>
    <s v="F $.25"/>
  </r>
  <r>
    <m/>
    <x v="57"/>
    <x v="0"/>
    <x v="0"/>
    <m/>
    <m/>
    <x v="0"/>
    <m/>
    <x v="0"/>
    <x v="342"/>
    <s v="Peralta"/>
    <s v="Freddy"/>
    <s v="Brewers"/>
    <s v="P"/>
    <n v="24"/>
    <n v="1"/>
    <m/>
    <x v="717"/>
    <x v="2"/>
    <x v="1"/>
    <s v="G"/>
  </r>
  <r>
    <m/>
    <x v="57"/>
    <x v="0"/>
    <x v="0"/>
    <m/>
    <m/>
    <x v="0"/>
    <m/>
    <x v="1"/>
    <x v="285"/>
    <s v="Straw"/>
    <s v="Myles"/>
    <s v="Astros"/>
    <s v="OF"/>
    <n v="26"/>
    <n v="1"/>
    <m/>
    <x v="1762"/>
    <x v="1"/>
    <x v="1"/>
    <s v="G"/>
  </r>
  <r>
    <m/>
    <x v="57"/>
    <x v="0"/>
    <x v="0"/>
    <m/>
    <m/>
    <x v="0"/>
    <m/>
    <x v="0"/>
    <x v="116"/>
    <s v="Fowler"/>
    <s v="Dustin"/>
    <s v="Athletics"/>
    <s v="OF"/>
    <n v="26"/>
    <n v="1"/>
    <m/>
    <x v="1061"/>
    <x v="2"/>
    <x v="1"/>
    <s v="G"/>
  </r>
  <r>
    <s v="TL"/>
    <x v="57"/>
    <x v="0"/>
    <x v="0"/>
    <m/>
    <m/>
    <x v="0"/>
    <m/>
    <x v="1"/>
    <x v="2828"/>
    <s v="Kikuchi"/>
    <s v="Yusei"/>
    <s v="Mariners"/>
    <s v="P"/>
    <n v="29"/>
    <n v="1"/>
    <n v="1"/>
    <x v="1669"/>
    <x v="1"/>
    <x v="1"/>
    <s v="E $1"/>
  </r>
  <r>
    <s v="TL"/>
    <x v="57"/>
    <x v="0"/>
    <x v="0"/>
    <m/>
    <m/>
    <x v="14"/>
    <m/>
    <x v="1"/>
    <x v="2829"/>
    <s v="Kikuchi"/>
    <s v="Yusei"/>
    <s v="Mariners"/>
    <s v="P"/>
    <n v="29"/>
    <n v="1"/>
    <n v="1"/>
    <x v="1669"/>
    <x v="491"/>
    <x v="1"/>
    <s v="E $1"/>
  </r>
  <r>
    <m/>
    <x v="57"/>
    <x v="0"/>
    <x v="0"/>
    <m/>
    <m/>
    <x v="0"/>
    <m/>
    <x v="0"/>
    <x v="286"/>
    <s v="Russell"/>
    <s v="Addison"/>
    <s v="Cubs"/>
    <s v="SS"/>
    <n v="26"/>
    <n v="1"/>
    <m/>
    <x v="565"/>
    <x v="2"/>
    <x v="2"/>
    <s v="G"/>
  </r>
  <r>
    <m/>
    <x v="57"/>
    <x v="0"/>
    <x v="0"/>
    <m/>
    <m/>
    <x v="0"/>
    <m/>
    <x v="1"/>
    <x v="231"/>
    <s v="Wilson"/>
    <s v="Bryse"/>
    <s v="Braves"/>
    <s v="P"/>
    <n v="23"/>
    <n v="1"/>
    <m/>
    <x v="1657"/>
    <x v="1"/>
    <x v="1"/>
    <s v="G"/>
  </r>
  <r>
    <m/>
    <x v="57"/>
    <x v="0"/>
    <x v="0"/>
    <m/>
    <m/>
    <x v="0"/>
    <m/>
    <x v="0"/>
    <x v="533"/>
    <s v="Sale"/>
    <s v="Chris"/>
    <s v="Red Sox"/>
    <s v="P"/>
    <n v="23"/>
    <n v="1"/>
    <n v="0.25"/>
    <x v="294"/>
    <x v="2"/>
    <x v="2"/>
    <s v="F $.25"/>
  </r>
  <r>
    <m/>
    <x v="57"/>
    <x v="0"/>
    <x v="0"/>
    <m/>
    <m/>
    <x v="0"/>
    <m/>
    <x v="0"/>
    <x v="502"/>
    <s v="Freeland"/>
    <s v="Kyle"/>
    <s v="Rockies"/>
    <s v="P"/>
    <n v="27"/>
    <n v="1"/>
    <m/>
    <x v="696"/>
    <x v="2"/>
    <x v="1"/>
    <s v="G"/>
  </r>
  <r>
    <m/>
    <x v="57"/>
    <x v="0"/>
    <x v="0"/>
    <m/>
    <m/>
    <x v="0"/>
    <m/>
    <x v="1"/>
    <x v="414"/>
    <s v="Kramer"/>
    <s v="Kevin"/>
    <s v="Pirates"/>
    <s v="3B/2B"/>
    <n v="27"/>
    <n v="1"/>
    <m/>
    <x v="406"/>
    <x v="1"/>
    <x v="1"/>
    <s v="G"/>
  </r>
  <r>
    <m/>
    <x v="57"/>
    <x v="0"/>
    <x v="0"/>
    <m/>
    <m/>
    <x v="0"/>
    <m/>
    <x v="1"/>
    <x v="1648"/>
    <s v="Tocci"/>
    <s v="Carlos"/>
    <s v="Rangers"/>
    <s v="OF"/>
    <n v="25"/>
    <n v="1"/>
    <m/>
    <x v="1763"/>
    <x v="1"/>
    <x v="1"/>
    <s v="G"/>
  </r>
  <r>
    <m/>
    <x v="57"/>
    <x v="0"/>
    <x v="0"/>
    <m/>
    <m/>
    <x v="0"/>
    <m/>
    <x v="1"/>
    <x v="86"/>
    <s v="Castillo"/>
    <s v="Diego"/>
    <s v="Rays"/>
    <s v="P"/>
    <n v="26"/>
    <n v="1"/>
    <m/>
    <x v="1764"/>
    <x v="1"/>
    <x v="1"/>
    <s v="G"/>
  </r>
  <r>
    <m/>
    <x v="57"/>
    <x v="0"/>
    <x v="0"/>
    <m/>
    <m/>
    <x v="0"/>
    <m/>
    <x v="1"/>
    <x v="760"/>
    <s v="Herrera"/>
    <s v="Rosell"/>
    <s v="Marlins"/>
    <s v="OF"/>
    <n v="28"/>
    <n v="1"/>
    <m/>
    <x v="1765"/>
    <x v="1"/>
    <x v="1"/>
    <s v="G"/>
  </r>
  <r>
    <m/>
    <x v="57"/>
    <x v="0"/>
    <x v="0"/>
    <m/>
    <m/>
    <x v="0"/>
    <m/>
    <x v="0"/>
    <x v="153"/>
    <s v="O'Neill"/>
    <s v="Tyler"/>
    <s v="Cardinals"/>
    <s v="OF"/>
    <n v="25"/>
    <n v="1"/>
    <m/>
    <x v="905"/>
    <x v="2"/>
    <x v="1"/>
    <s v="G"/>
  </r>
  <r>
    <m/>
    <x v="57"/>
    <x v="0"/>
    <x v="0"/>
    <m/>
    <m/>
    <x v="0"/>
    <m/>
    <x v="0"/>
    <x v="1019"/>
    <s v="Faria"/>
    <s v="Jacob"/>
    <s v="Rays"/>
    <s v="P"/>
    <n v="27"/>
    <n v="1"/>
    <m/>
    <x v="1036"/>
    <x v="2"/>
    <x v="1"/>
    <s v="G"/>
  </r>
  <r>
    <m/>
    <x v="57"/>
    <x v="0"/>
    <x v="0"/>
    <m/>
    <m/>
    <x v="0"/>
    <m/>
    <x v="0"/>
    <x v="2830"/>
    <s v="Muncy"/>
    <s v="Max"/>
    <s v="Dodgers"/>
    <s v="1B/3B"/>
    <n v="30"/>
    <n v="1"/>
    <m/>
    <x v="1676"/>
    <x v="2"/>
    <x v="1"/>
    <s v="G"/>
  </r>
  <r>
    <m/>
    <x v="57"/>
    <x v="0"/>
    <x v="0"/>
    <m/>
    <m/>
    <x v="0"/>
    <m/>
    <x v="1"/>
    <x v="518"/>
    <s v="Garcia"/>
    <s v="Aramis"/>
    <s v="Giants"/>
    <s v="C"/>
    <n v="27"/>
    <n v="1"/>
    <m/>
    <x v="663"/>
    <x v="1"/>
    <x v="1"/>
    <s v="G"/>
  </r>
  <r>
    <m/>
    <x v="57"/>
    <x v="0"/>
    <x v="0"/>
    <m/>
    <m/>
    <x v="0"/>
    <m/>
    <x v="1"/>
    <x v="47"/>
    <s v="Lugo"/>
    <s v="Dawel"/>
    <s v="Tigers"/>
    <s v="2B"/>
    <n v="26"/>
    <n v="1"/>
    <m/>
    <x v="872"/>
    <x v="1"/>
    <x v="1"/>
    <s v="G"/>
  </r>
  <r>
    <m/>
    <x v="57"/>
    <x v="0"/>
    <x v="0"/>
    <m/>
    <m/>
    <x v="0"/>
    <m/>
    <x v="0"/>
    <x v="652"/>
    <s v="Greinke"/>
    <s v="Zack"/>
    <s v="DiamondBacks"/>
    <s v="P"/>
    <m/>
    <n v="1"/>
    <n v="0.25"/>
    <x v="249"/>
    <x v="2"/>
    <x v="2"/>
    <s v="F $.25"/>
  </r>
  <r>
    <m/>
    <x v="57"/>
    <x v="0"/>
    <x v="0"/>
    <m/>
    <m/>
    <x v="0"/>
    <m/>
    <x v="1"/>
    <x v="2831"/>
    <s v="Rodriguez"/>
    <s v="Ronny"/>
    <s v="Tigers"/>
    <s v="SS"/>
    <n v="28"/>
    <n v="1"/>
    <m/>
    <x v="1766"/>
    <x v="1"/>
    <x v="1"/>
    <s v="G"/>
  </r>
  <r>
    <m/>
    <x v="57"/>
    <x v="0"/>
    <x v="0"/>
    <m/>
    <m/>
    <x v="0"/>
    <m/>
    <x v="0"/>
    <x v="2227"/>
    <s v="Smith"/>
    <s v="Mallex"/>
    <s v="Mariners"/>
    <s v="OF"/>
    <n v="27"/>
    <n v="1"/>
    <m/>
    <x v="614"/>
    <x v="2"/>
    <x v="1"/>
    <s v="G"/>
  </r>
  <r>
    <s v="TL"/>
    <x v="57"/>
    <x v="0"/>
    <x v="0"/>
    <m/>
    <m/>
    <x v="0"/>
    <m/>
    <x v="1"/>
    <x v="2832"/>
    <s v="Jimenez"/>
    <s v="Eloy"/>
    <s v="White Sox"/>
    <s v="OF"/>
    <n v="23"/>
    <n v="1"/>
    <n v="2"/>
    <x v="333"/>
    <x v="1"/>
    <x v="1"/>
    <s v="E $1"/>
  </r>
  <r>
    <s v="TL"/>
    <x v="57"/>
    <x v="0"/>
    <x v="0"/>
    <m/>
    <m/>
    <x v="14"/>
    <m/>
    <x v="1"/>
    <x v="2833"/>
    <s v="Jimenez"/>
    <s v="Eloy"/>
    <s v="White Sox"/>
    <s v="OF"/>
    <n v="23"/>
    <n v="1"/>
    <n v="2"/>
    <x v="333"/>
    <x v="491"/>
    <x v="1"/>
    <s v="E $1"/>
  </r>
  <r>
    <m/>
    <x v="57"/>
    <x v="0"/>
    <x v="0"/>
    <m/>
    <m/>
    <x v="0"/>
    <m/>
    <x v="0"/>
    <x v="583"/>
    <s v="Verdugo"/>
    <s v="Alex"/>
    <s v="Dodgers"/>
    <s v="OF"/>
    <n v="24"/>
    <n v="1"/>
    <n v="0.25"/>
    <x v="1066"/>
    <x v="2"/>
    <x v="2"/>
    <s v="F $.25"/>
  </r>
  <r>
    <m/>
    <x v="57"/>
    <x v="0"/>
    <x v="0"/>
    <m/>
    <m/>
    <x v="0"/>
    <m/>
    <x v="1"/>
    <x v="1649"/>
    <s v="Stewart"/>
    <s v="Christin"/>
    <s v="Tigers"/>
    <s v="OF"/>
    <n v="27"/>
    <n v="1"/>
    <m/>
    <x v="712"/>
    <x v="1"/>
    <x v="1"/>
    <s v="G"/>
  </r>
  <r>
    <m/>
    <x v="57"/>
    <x v="0"/>
    <x v="0"/>
    <m/>
    <m/>
    <x v="0"/>
    <m/>
    <x v="0"/>
    <x v="2834"/>
    <s v="Sanchez"/>
    <s v="Aaron"/>
    <s v="Blue Jays"/>
    <s v="P"/>
    <n v="28"/>
    <n v="1"/>
    <m/>
    <x v="514"/>
    <x v="2"/>
    <x v="2"/>
    <s v="G"/>
  </r>
  <r>
    <m/>
    <x v="57"/>
    <x v="0"/>
    <x v="0"/>
    <m/>
    <m/>
    <x v="0"/>
    <m/>
    <x v="1"/>
    <x v="2835"/>
    <s v="Ortiz"/>
    <s v="Luis"/>
    <s v="Orioles"/>
    <s v="P"/>
    <n v="25"/>
    <n v="1"/>
    <m/>
    <x v="704"/>
    <x v="1"/>
    <x v="1"/>
    <s v="G"/>
  </r>
  <r>
    <m/>
    <x v="57"/>
    <x v="0"/>
    <x v="0"/>
    <m/>
    <m/>
    <x v="0"/>
    <m/>
    <x v="0"/>
    <x v="1021"/>
    <s v="McKinney"/>
    <s v="Billy"/>
    <s v="Blue Jays"/>
    <s v="OF"/>
    <n v="26"/>
    <n v="1"/>
    <m/>
    <x v="1376"/>
    <x v="2"/>
    <x v="1"/>
    <s v="G"/>
  </r>
  <r>
    <m/>
    <x v="57"/>
    <x v="0"/>
    <x v="0"/>
    <m/>
    <m/>
    <x v="0"/>
    <m/>
    <x v="1"/>
    <x v="2836"/>
    <s v="Beeks"/>
    <s v="Jalen"/>
    <s v="Rays"/>
    <s v="P"/>
    <n v="27"/>
    <n v="1"/>
    <m/>
    <x v="1767"/>
    <x v="1"/>
    <x v="1"/>
    <s v="G"/>
  </r>
  <r>
    <m/>
    <x v="57"/>
    <x v="0"/>
    <x v="0"/>
    <m/>
    <m/>
    <x v="0"/>
    <m/>
    <x v="1"/>
    <x v="578"/>
    <s v="Briceno"/>
    <s v="Jose"/>
    <s v="Angels"/>
    <s v="C/1B"/>
    <n v="28"/>
    <n v="1"/>
    <m/>
    <x v="1768"/>
    <x v="1"/>
    <x v="1"/>
    <s v="G"/>
  </r>
  <r>
    <m/>
    <x v="57"/>
    <x v="0"/>
    <x v="0"/>
    <m/>
    <m/>
    <x v="0"/>
    <m/>
    <x v="1"/>
    <x v="585"/>
    <s v="Hudson"/>
    <s v="Dakota"/>
    <s v="Cardinals"/>
    <s v="P"/>
    <n v="26"/>
    <n v="1"/>
    <m/>
    <x v="1450"/>
    <x v="1"/>
    <x v="1"/>
    <s v="G"/>
  </r>
  <r>
    <m/>
    <x v="57"/>
    <x v="0"/>
    <x v="0"/>
    <m/>
    <m/>
    <x v="0"/>
    <m/>
    <x v="0"/>
    <x v="2230"/>
    <s v="Bregman"/>
    <s v="Alex"/>
    <s v="Astros"/>
    <s v="3B"/>
    <m/>
    <n v="1"/>
    <n v="0.25"/>
    <x v="647"/>
    <x v="2"/>
    <x v="4"/>
    <s v="F $.25"/>
  </r>
  <r>
    <s v="TL"/>
    <x v="57"/>
    <x v="0"/>
    <x v="0"/>
    <m/>
    <m/>
    <x v="18"/>
    <m/>
    <x v="1"/>
    <x v="2231"/>
    <s v="Guerrero Jr."/>
    <s v="Vladimir"/>
    <s v="Blue Jays"/>
    <s v="OF"/>
    <n v="20"/>
    <n v="1"/>
    <n v="2"/>
    <x v="665"/>
    <x v="636"/>
    <x v="1"/>
    <s v="E $1"/>
  </r>
  <r>
    <s v="TL"/>
    <x v="57"/>
    <x v="0"/>
    <x v="0"/>
    <m/>
    <m/>
    <x v="14"/>
    <m/>
    <x v="1"/>
    <x v="2837"/>
    <s v="Guerrero Jr."/>
    <s v="Vladimir"/>
    <s v="Blue Jays"/>
    <s v="OF"/>
    <n v="20"/>
    <n v="1"/>
    <n v="2"/>
    <x v="665"/>
    <x v="491"/>
    <x v="1"/>
    <s v="E $1"/>
  </r>
  <r>
    <s v="TL"/>
    <x v="57"/>
    <x v="0"/>
    <x v="4"/>
    <m/>
    <m/>
    <x v="0"/>
    <m/>
    <x v="1"/>
    <x v="49"/>
    <s v="Guerrero Jr."/>
    <s v="Vladimir"/>
    <s v="Blue Jays"/>
    <s v="OF"/>
    <n v="20"/>
    <n v="1"/>
    <n v="2"/>
    <x v="665"/>
    <x v="143"/>
    <x v="1"/>
    <s v="E $1"/>
  </r>
  <r>
    <s v="TL"/>
    <x v="57"/>
    <x v="0"/>
    <x v="4"/>
    <s v="Foil"/>
    <m/>
    <x v="0"/>
    <m/>
    <x v="1"/>
    <x v="2242"/>
    <s v="Guerrero Jr."/>
    <s v="Vladimir"/>
    <s v="Blue Jays"/>
    <s v="OF"/>
    <n v="20"/>
    <n v="1"/>
    <n v="2"/>
    <x v="665"/>
    <x v="500"/>
    <x v="1"/>
    <s v="E $1"/>
  </r>
  <r>
    <m/>
    <x v="57"/>
    <x v="0"/>
    <x v="4"/>
    <m/>
    <m/>
    <x v="19"/>
    <m/>
    <x v="0"/>
    <x v="2243"/>
    <s v="Tauchman"/>
    <s v="Mike"/>
    <s v="Yankees"/>
    <s v="OF"/>
    <n v="29"/>
    <n v="1"/>
    <m/>
    <x v="1384"/>
    <x v="637"/>
    <x v="1"/>
    <s v="G"/>
  </r>
  <r>
    <m/>
    <x v="57"/>
    <x v="0"/>
    <x v="4"/>
    <s v="3000K"/>
    <m/>
    <x v="0"/>
    <m/>
    <x v="0"/>
    <x v="2838"/>
    <s v="Sabathia"/>
    <s v="CC"/>
    <s v="Yankees"/>
    <s v="P"/>
    <m/>
    <n v="1"/>
    <n v="0.25"/>
    <x v="235"/>
    <x v="638"/>
    <x v="2"/>
    <s v="F $.25"/>
  </r>
  <r>
    <m/>
    <x v="57"/>
    <x v="0"/>
    <x v="4"/>
    <m/>
    <m/>
    <x v="0"/>
    <m/>
    <x v="1"/>
    <x v="2839"/>
    <s v="Brennan"/>
    <s v="Brandon"/>
    <s v="Mariners"/>
    <s v="P"/>
    <n v="28"/>
    <n v="1"/>
    <m/>
    <x v="1724"/>
    <x v="143"/>
    <x v="1"/>
    <s v="G"/>
  </r>
  <r>
    <m/>
    <x v="57"/>
    <x v="0"/>
    <x v="4"/>
    <s v="Foil"/>
    <m/>
    <x v="0"/>
    <m/>
    <x v="1"/>
    <x v="2839"/>
    <s v="Brennan"/>
    <s v="Brandon"/>
    <s v="Mariners"/>
    <s v="P"/>
    <n v="28"/>
    <n v="1"/>
    <m/>
    <x v="1724"/>
    <x v="500"/>
    <x v="1"/>
    <s v="G"/>
  </r>
  <r>
    <m/>
    <x v="57"/>
    <x v="0"/>
    <x v="4"/>
    <m/>
    <m/>
    <x v="0"/>
    <m/>
    <x v="0"/>
    <x v="2251"/>
    <s v="Suarez"/>
    <s v="Jose"/>
    <s v="Angels"/>
    <s v="P"/>
    <n v="21"/>
    <n v="1"/>
    <m/>
    <x v="1769"/>
    <x v="124"/>
    <x v="1"/>
    <s v="G"/>
  </r>
  <r>
    <m/>
    <x v="57"/>
    <x v="0"/>
    <x v="4"/>
    <m/>
    <m/>
    <x v="0"/>
    <m/>
    <x v="0"/>
    <x v="2840"/>
    <s v="Diaz"/>
    <s v="Edwin"/>
    <s v="Mets"/>
    <s v="P"/>
    <n v="25"/>
    <n v="1"/>
    <m/>
    <x v="608"/>
    <x v="124"/>
    <x v="1"/>
    <s v="G"/>
  </r>
  <r>
    <m/>
    <x v="57"/>
    <x v="0"/>
    <x v="4"/>
    <m/>
    <m/>
    <x v="0"/>
    <m/>
    <x v="1"/>
    <x v="2253"/>
    <s v="Plesac"/>
    <s v="Zach"/>
    <s v="Indians"/>
    <s v="P"/>
    <n v="25"/>
    <n v="1"/>
    <m/>
    <x v="1770"/>
    <x v="143"/>
    <x v="1"/>
    <s v="G"/>
  </r>
  <r>
    <m/>
    <x v="57"/>
    <x v="0"/>
    <x v="4"/>
    <s v="AS"/>
    <m/>
    <x v="0"/>
    <m/>
    <x v="0"/>
    <x v="2841"/>
    <s v="Soroka"/>
    <s v="Mike"/>
    <s v="Braves"/>
    <s v="P"/>
    <m/>
    <n v="1"/>
    <m/>
    <x v="414"/>
    <x v="185"/>
    <x v="1"/>
    <s v="G"/>
  </r>
  <r>
    <m/>
    <x v="57"/>
    <x v="0"/>
    <x v="4"/>
    <s v="SP"/>
    <m/>
    <x v="0"/>
    <m/>
    <x v="0"/>
    <x v="2842"/>
    <s v="Mays"/>
    <s v="Willie"/>
    <s v="Mets"/>
    <s v="OF"/>
    <s v="PC"/>
    <n v="1"/>
    <n v="5"/>
    <x v="15"/>
    <x v="639"/>
    <x v="0"/>
    <s v="D $5"/>
  </r>
  <r>
    <m/>
    <x v="57"/>
    <x v="0"/>
    <x v="4"/>
    <m/>
    <m/>
    <x v="0"/>
    <m/>
    <x v="1"/>
    <x v="2843"/>
    <s v="Quantrill"/>
    <s v="Cal"/>
    <s v="Padres"/>
    <s v="P"/>
    <n v="24"/>
    <n v="1"/>
    <m/>
    <x v="670"/>
    <x v="143"/>
    <x v="1"/>
    <s v="G"/>
  </r>
  <r>
    <m/>
    <x v="57"/>
    <x v="0"/>
    <x v="4"/>
    <s v="AS"/>
    <m/>
    <x v="0"/>
    <m/>
    <x v="0"/>
    <x v="2254"/>
    <s v="Bellinger"/>
    <s v="Cody"/>
    <s v="Dodgers"/>
    <s v="OF"/>
    <m/>
    <n v="1"/>
    <n v="0.25"/>
    <x v="729"/>
    <x v="185"/>
    <x v="4"/>
    <s v="F $.25"/>
  </r>
  <r>
    <m/>
    <x v="57"/>
    <x v="0"/>
    <x v="4"/>
    <m/>
    <m/>
    <x v="0"/>
    <m/>
    <x v="1"/>
    <x v="2255"/>
    <s v="Hammer"/>
    <s v="JD"/>
    <s v="Phillies"/>
    <s v="P"/>
    <n v="25"/>
    <n v="1"/>
    <m/>
    <x v="1771"/>
    <x v="143"/>
    <x v="1"/>
    <s v="G"/>
  </r>
  <r>
    <m/>
    <x v="57"/>
    <x v="0"/>
    <x v="4"/>
    <s v="RD"/>
    <m/>
    <x v="0"/>
    <m/>
    <x v="1"/>
    <x v="2259"/>
    <s v="Canning"/>
    <s v="Griffin"/>
    <s v="Angels"/>
    <s v="P"/>
    <n v="23"/>
    <n v="1"/>
    <m/>
    <x v="767"/>
    <x v="144"/>
    <x v="1"/>
    <s v="G"/>
  </r>
  <r>
    <m/>
    <x v="57"/>
    <x v="0"/>
    <x v="4"/>
    <m/>
    <m/>
    <x v="0"/>
    <m/>
    <x v="1"/>
    <x v="2261"/>
    <s v="Ramirez"/>
    <s v="Harold"/>
    <s v="Marlins"/>
    <s v="OF"/>
    <n v="26"/>
    <n v="1"/>
    <m/>
    <x v="1772"/>
    <x v="143"/>
    <x v="1"/>
    <s v="G"/>
  </r>
  <r>
    <s v="TL"/>
    <x v="57"/>
    <x v="0"/>
    <x v="4"/>
    <m/>
    <m/>
    <x v="0"/>
    <m/>
    <x v="1"/>
    <x v="2262"/>
    <s v="Biggio"/>
    <s v="Caven"/>
    <s v="Blue Jays"/>
    <s v="2B-OF"/>
    <n v="25"/>
    <n v="1"/>
    <n v="2"/>
    <x v="1773"/>
    <x v="143"/>
    <x v="1"/>
    <s v="E $1"/>
  </r>
  <r>
    <m/>
    <x v="57"/>
    <x v="0"/>
    <x v="4"/>
    <m/>
    <m/>
    <x v="0"/>
    <m/>
    <x v="1"/>
    <x v="2263"/>
    <s v="Bergen"/>
    <s v="Travis"/>
    <s v="Giants"/>
    <s v="P"/>
    <n v="27"/>
    <n v="1"/>
    <m/>
    <x v="1774"/>
    <x v="143"/>
    <x v="1"/>
    <s v="G"/>
  </r>
  <r>
    <m/>
    <x v="57"/>
    <x v="0"/>
    <x v="4"/>
    <m/>
    <m/>
    <x v="0"/>
    <m/>
    <x v="1"/>
    <x v="2264"/>
    <s v="Naylor"/>
    <s v="Josh"/>
    <s v="Padres"/>
    <s v="1B-OF"/>
    <n v="23"/>
    <n v="1"/>
    <m/>
    <x v="412"/>
    <x v="143"/>
    <x v="1"/>
    <s v="G"/>
  </r>
  <r>
    <m/>
    <x v="57"/>
    <x v="0"/>
    <x v="4"/>
    <s v="RD"/>
    <m/>
    <x v="0"/>
    <m/>
    <x v="1"/>
    <x v="2844"/>
    <s v="Rodgers"/>
    <s v="Brendan"/>
    <s v="Rockies"/>
    <s v="2B"/>
    <n v="24"/>
    <n v="1"/>
    <m/>
    <x v="450"/>
    <x v="144"/>
    <x v="1"/>
    <s v="G"/>
  </r>
  <r>
    <m/>
    <x v="57"/>
    <x v="0"/>
    <x v="4"/>
    <s v="AS"/>
    <m/>
    <x v="0"/>
    <m/>
    <x v="1"/>
    <x v="2845"/>
    <s v="Alonso"/>
    <s v="Pete"/>
    <s v="Mets"/>
    <s v="1B"/>
    <m/>
    <n v="1"/>
    <n v="1"/>
    <x v="1667"/>
    <x v="189"/>
    <x v="1"/>
    <s v="E $1"/>
  </r>
  <r>
    <m/>
    <x v="57"/>
    <x v="0"/>
    <x v="4"/>
    <m/>
    <m/>
    <x v="0"/>
    <m/>
    <x v="1"/>
    <x v="2846"/>
    <s v="Senzel"/>
    <s v="Nick"/>
    <s v="Reds"/>
    <s v="OF"/>
    <n v="25"/>
    <n v="1"/>
    <n v="0.5"/>
    <x v="714"/>
    <x v="143"/>
    <x v="1"/>
    <s v="F $.25"/>
  </r>
  <r>
    <m/>
    <x v="57"/>
    <x v="0"/>
    <x v="4"/>
    <m/>
    <m/>
    <x v="0"/>
    <m/>
    <x v="1"/>
    <x v="2847"/>
    <s v="Reynolds"/>
    <s v="Bryan"/>
    <s v="Pirates"/>
    <s v="OF"/>
    <n v="25"/>
    <n v="1"/>
    <m/>
    <x v="1775"/>
    <x v="143"/>
    <x v="2"/>
    <s v="G"/>
  </r>
  <r>
    <m/>
    <x v="57"/>
    <x v="0"/>
    <x v="4"/>
    <m/>
    <m/>
    <x v="0"/>
    <m/>
    <x v="1"/>
    <x v="2266"/>
    <s v="Hiura"/>
    <s v="Keston"/>
    <s v="Brewers"/>
    <s v="2B"/>
    <n v="24"/>
    <n v="1"/>
    <n v="0.5"/>
    <x v="790"/>
    <x v="143"/>
    <x v="1"/>
    <s v="F $.25"/>
  </r>
  <r>
    <m/>
    <x v="57"/>
    <x v="0"/>
    <x v="4"/>
    <m/>
    <m/>
    <x v="0"/>
    <m/>
    <x v="1"/>
    <x v="2848"/>
    <s v="Markel,Parker/McKay,David"/>
    <m/>
    <s v="Mariners"/>
    <m/>
    <m/>
    <n v="1"/>
    <m/>
    <x v="1776"/>
    <x v="143"/>
    <x v="1"/>
    <s v="G"/>
  </r>
  <r>
    <m/>
    <x v="57"/>
    <x v="0"/>
    <x v="4"/>
    <s v="RD"/>
    <m/>
    <x v="0"/>
    <m/>
    <x v="1"/>
    <x v="2267"/>
    <s v="Tatis Jr."/>
    <s v="Fernando"/>
    <s v="Padres"/>
    <s v="SS"/>
    <n v="21"/>
    <n v="1"/>
    <n v="1"/>
    <x v="787"/>
    <x v="144"/>
    <x v="1"/>
    <s v="E $1"/>
  </r>
  <r>
    <m/>
    <x v="57"/>
    <x v="0"/>
    <x v="4"/>
    <m/>
    <m/>
    <x v="0"/>
    <m/>
    <x v="1"/>
    <x v="2849"/>
    <s v="Walsh"/>
    <s v="Jared"/>
    <s v="Angels"/>
    <s v="1B/P"/>
    <n v="27"/>
    <n v="1"/>
    <m/>
    <x v="1777"/>
    <x v="143"/>
    <x v="1"/>
    <s v="G"/>
  </r>
  <r>
    <m/>
    <x v="57"/>
    <x v="0"/>
    <x v="4"/>
    <s v="RD"/>
    <m/>
    <x v="0"/>
    <m/>
    <x v="1"/>
    <x v="2850"/>
    <s v="Guerrero Jr."/>
    <s v="Vladimir"/>
    <s v="Blue Jays"/>
    <s v="3B"/>
    <n v="21"/>
    <n v="1"/>
    <n v="1"/>
    <x v="665"/>
    <x v="144"/>
    <x v="1"/>
    <s v="E $1"/>
  </r>
  <r>
    <m/>
    <x v="57"/>
    <x v="0"/>
    <x v="4"/>
    <m/>
    <m/>
    <x v="0"/>
    <m/>
    <x v="1"/>
    <x v="2851"/>
    <s v="Thornton"/>
    <s v="Trent"/>
    <s v="Blue Jays"/>
    <s v="P"/>
    <n v="27"/>
    <n v="1"/>
    <m/>
    <x v="1778"/>
    <x v="143"/>
    <x v="1"/>
    <s v="G"/>
  </r>
  <r>
    <m/>
    <x v="57"/>
    <x v="0"/>
    <x v="4"/>
    <m/>
    <m/>
    <x v="0"/>
    <m/>
    <x v="0"/>
    <x v="2852"/>
    <s v="Realmuto"/>
    <s v="JT"/>
    <s v="Phillies"/>
    <s v="C"/>
    <m/>
    <n v="1"/>
    <m/>
    <x v="973"/>
    <x v="124"/>
    <x v="1"/>
    <s v="G"/>
  </r>
  <r>
    <m/>
    <x v="57"/>
    <x v="0"/>
    <x v="4"/>
    <m/>
    <m/>
    <x v="0"/>
    <m/>
    <x v="1"/>
    <x v="2272"/>
    <s v="Ramirez"/>
    <s v="Nick"/>
    <s v="Tigers"/>
    <s v="P"/>
    <n v="31"/>
    <n v="1"/>
    <m/>
    <x v="1779"/>
    <x v="143"/>
    <x v="1"/>
    <s v="G"/>
  </r>
  <r>
    <m/>
    <x v="57"/>
    <x v="0"/>
    <x v="4"/>
    <m/>
    <m/>
    <x v="0"/>
    <m/>
    <x v="1"/>
    <x v="2274"/>
    <s v="Long"/>
    <s v="Shed"/>
    <s v="Mariners"/>
    <s v="2B"/>
    <n v="25"/>
    <n v="1"/>
    <m/>
    <x v="1101"/>
    <x v="143"/>
    <x v="1"/>
    <s v="G"/>
  </r>
  <r>
    <m/>
    <x v="57"/>
    <x v="0"/>
    <x v="4"/>
    <s v="2000 RBI"/>
    <m/>
    <x v="0"/>
    <m/>
    <x v="0"/>
    <x v="2275"/>
    <s v="Pujols"/>
    <s v="Albert"/>
    <s v="Angels"/>
    <m/>
    <m/>
    <n v="1"/>
    <n v="0.25"/>
    <x v="241"/>
    <x v="640"/>
    <x v="2"/>
    <s v="F $.25"/>
  </r>
  <r>
    <m/>
    <x v="57"/>
    <x v="0"/>
    <x v="4"/>
    <m/>
    <m/>
    <x v="0"/>
    <m/>
    <x v="1"/>
    <x v="2276"/>
    <s v="Lambert"/>
    <s v="Peter"/>
    <s v="Rockies"/>
    <s v="P"/>
    <n v="23"/>
    <n v="1"/>
    <m/>
    <x v="1498"/>
    <x v="143"/>
    <x v="1"/>
    <s v="G"/>
  </r>
  <r>
    <m/>
    <x v="57"/>
    <x v="0"/>
    <x v="4"/>
    <m/>
    <m/>
    <x v="0"/>
    <m/>
    <x v="1"/>
    <x v="2853"/>
    <s v="Luciano"/>
    <s v="Elvis"/>
    <s v="Blue Jays"/>
    <s v="P"/>
    <n v="20"/>
    <n v="1"/>
    <m/>
    <x v="1780"/>
    <x v="143"/>
    <x v="1"/>
    <s v="G"/>
  </r>
  <r>
    <m/>
    <x v="57"/>
    <x v="0"/>
    <x v="4"/>
    <m/>
    <m/>
    <x v="0"/>
    <m/>
    <x v="0"/>
    <x v="2854"/>
    <s v="Bieber"/>
    <s v="Shane"/>
    <s v="Indians"/>
    <s v="P"/>
    <m/>
    <n v="1"/>
    <m/>
    <x v="1411"/>
    <x v="124"/>
    <x v="1"/>
    <s v="G"/>
  </r>
  <r>
    <m/>
    <x v="57"/>
    <x v="0"/>
    <x v="4"/>
    <m/>
    <m/>
    <x v="0"/>
    <m/>
    <x v="1"/>
    <x v="2855"/>
    <s v="Ford"/>
    <s v="Mike"/>
    <s v="Yankees"/>
    <s v="1B"/>
    <n v="28"/>
    <n v="1"/>
    <m/>
    <x v="1781"/>
    <x v="143"/>
    <x v="1"/>
    <s v="G"/>
  </r>
  <r>
    <m/>
    <x v="57"/>
    <x v="0"/>
    <x v="4"/>
    <m/>
    <m/>
    <x v="0"/>
    <m/>
    <x v="1"/>
    <x v="2856"/>
    <s v="Bird"/>
    <s v="Kyle"/>
    <s v="Rangers"/>
    <s v="P"/>
    <n v="27"/>
    <n v="1"/>
    <m/>
    <x v="1782"/>
    <x v="143"/>
    <x v="1"/>
    <s v="G"/>
  </r>
  <r>
    <m/>
    <x v="57"/>
    <x v="0"/>
    <x v="4"/>
    <m/>
    <m/>
    <x v="0"/>
    <m/>
    <x v="0"/>
    <x v="2279"/>
    <s v="Alvarado"/>
    <s v="Jose"/>
    <s v="Rays"/>
    <s v="P"/>
    <n v="25"/>
    <n v="1"/>
    <m/>
    <x v="1719"/>
    <x v="124"/>
    <x v="1"/>
    <s v="G"/>
  </r>
  <r>
    <m/>
    <x v="57"/>
    <x v="0"/>
    <x v="4"/>
    <m/>
    <m/>
    <x v="0"/>
    <m/>
    <x v="1"/>
    <x v="2280"/>
    <s v="Edman"/>
    <s v="Tommy"/>
    <s v="Cardinals"/>
    <s v="SS"/>
    <n v="25"/>
    <n v="1"/>
    <m/>
    <x v="1783"/>
    <x v="143"/>
    <x v="1"/>
    <s v="G"/>
  </r>
  <r>
    <m/>
    <x v="57"/>
    <x v="0"/>
    <x v="4"/>
    <m/>
    <m/>
    <x v="0"/>
    <m/>
    <x v="1"/>
    <x v="2857"/>
    <s v="Soto"/>
    <s v="Gregory"/>
    <s v="Tigers"/>
    <s v="P"/>
    <n v="25"/>
    <n v="1"/>
    <m/>
    <x v="1192"/>
    <x v="143"/>
    <x v="1"/>
    <s v="G"/>
  </r>
  <r>
    <m/>
    <x v="57"/>
    <x v="0"/>
    <x v="4"/>
    <s v="RD"/>
    <m/>
    <x v="0"/>
    <m/>
    <x v="1"/>
    <x v="2286"/>
    <s v="Senzel"/>
    <s v="Nick"/>
    <s v="Reds"/>
    <s v="OF"/>
    <n v="25"/>
    <n v="1"/>
    <n v="0.5"/>
    <x v="714"/>
    <x v="144"/>
    <x v="1"/>
    <s v="F $.25"/>
  </r>
  <r>
    <m/>
    <x v="57"/>
    <x v="0"/>
    <x v="4"/>
    <s v="RD Gold"/>
    <s v="/2019"/>
    <x v="0"/>
    <m/>
    <x v="1"/>
    <x v="2286"/>
    <s v="Senzel"/>
    <s v="Nick"/>
    <s v="Reds"/>
    <s v="OF"/>
    <n v="25"/>
    <n v="1"/>
    <n v="0.5"/>
    <x v="714"/>
    <x v="641"/>
    <x v="1"/>
    <s v="F $.25"/>
  </r>
  <r>
    <m/>
    <x v="57"/>
    <x v="0"/>
    <x v="4"/>
    <s v="AS"/>
    <m/>
    <x v="0"/>
    <m/>
    <x v="0"/>
    <x v="2858"/>
    <s v="Verlander"/>
    <s v="Justin"/>
    <s v="Astros"/>
    <s v="P"/>
    <m/>
    <n v="1"/>
    <n v="0.25"/>
    <x v="258"/>
    <x v="185"/>
    <x v="2"/>
    <s v="F $.25"/>
  </r>
  <r>
    <m/>
    <x v="57"/>
    <x v="0"/>
    <x v="4"/>
    <m/>
    <m/>
    <x v="0"/>
    <m/>
    <x v="1"/>
    <x v="2859"/>
    <s v="Swanson"/>
    <s v="Erik"/>
    <s v="Mariners"/>
    <s v="P"/>
    <n v="27"/>
    <n v="1"/>
    <m/>
    <x v="1784"/>
    <x v="143"/>
    <x v="1"/>
    <s v="G"/>
  </r>
  <r>
    <m/>
    <x v="57"/>
    <x v="0"/>
    <x v="4"/>
    <m/>
    <m/>
    <x v="0"/>
    <m/>
    <x v="1"/>
    <x v="1682"/>
    <s v="Riley"/>
    <s v="Austin"/>
    <s v="Braves"/>
    <s v="OF"/>
    <n v="23"/>
    <n v="1"/>
    <m/>
    <x v="1437"/>
    <x v="143"/>
    <x v="1"/>
    <s v="G"/>
  </r>
  <r>
    <m/>
    <x v="57"/>
    <x v="0"/>
    <x v="4"/>
    <m/>
    <m/>
    <x v="0"/>
    <m/>
    <x v="1"/>
    <x v="855"/>
    <s v="Allen"/>
    <s v="Austin"/>
    <s v="Padres"/>
    <s v="C"/>
    <n v="26"/>
    <n v="1"/>
    <m/>
    <x v="1785"/>
    <x v="143"/>
    <x v="1"/>
    <s v="G"/>
  </r>
  <r>
    <m/>
    <x v="57"/>
    <x v="0"/>
    <x v="4"/>
    <m/>
    <m/>
    <x v="0"/>
    <m/>
    <x v="1"/>
    <x v="1055"/>
    <s v="Rengifo"/>
    <s v="Luis"/>
    <s v="Angels"/>
    <s v="2B"/>
    <n v="23"/>
    <n v="1"/>
    <m/>
    <x v="1786"/>
    <x v="143"/>
    <x v="1"/>
    <s v="G"/>
  </r>
  <r>
    <m/>
    <x v="57"/>
    <x v="0"/>
    <x v="4"/>
    <m/>
    <m/>
    <x v="0"/>
    <m/>
    <x v="1"/>
    <x v="1057"/>
    <s v="Irvin"/>
    <s v="Cole"/>
    <s v="Phillies"/>
    <s v="P"/>
    <n v="26"/>
    <n v="1"/>
    <m/>
    <x v="1787"/>
    <x v="143"/>
    <x v="1"/>
    <s v="G"/>
  </r>
  <r>
    <m/>
    <x v="57"/>
    <x v="0"/>
    <x v="4"/>
    <m/>
    <m/>
    <x v="0"/>
    <m/>
    <x v="1"/>
    <x v="776"/>
    <s v="Kieboom"/>
    <s v="Carter"/>
    <s v="Nationals"/>
    <s v="SS"/>
    <n v="23"/>
    <n v="1"/>
    <m/>
    <x v="771"/>
    <x v="143"/>
    <x v="1"/>
    <s v="G"/>
  </r>
  <r>
    <m/>
    <x v="57"/>
    <x v="0"/>
    <x v="4"/>
    <m/>
    <m/>
    <x v="0"/>
    <m/>
    <x v="1"/>
    <x v="2860"/>
    <s v="Festa"/>
    <s v="Matt"/>
    <s v="Mariners"/>
    <s v="P"/>
    <n v="27"/>
    <n v="1"/>
    <m/>
    <x v="1788"/>
    <x v="143"/>
    <x v="1"/>
    <s v="G"/>
  </r>
  <r>
    <m/>
    <x v="57"/>
    <x v="0"/>
    <x v="4"/>
    <m/>
    <m/>
    <x v="0"/>
    <m/>
    <x v="1"/>
    <x v="1686"/>
    <s v="Avila"/>
    <s v="Pedro"/>
    <s v="Padres"/>
    <s v="P"/>
    <n v="23"/>
    <n v="1"/>
    <m/>
    <x v="1161"/>
    <x v="143"/>
    <x v="1"/>
    <s v="G"/>
  </r>
  <r>
    <m/>
    <x v="57"/>
    <x v="0"/>
    <x v="4"/>
    <m/>
    <m/>
    <x v="0"/>
    <m/>
    <x v="1"/>
    <x v="1687"/>
    <s v="Gutierrez"/>
    <s v="Kelvin"/>
    <s v="Royals"/>
    <s v="3B"/>
    <n v="26"/>
    <n v="1"/>
    <m/>
    <x v="1789"/>
    <x v="143"/>
    <x v="1"/>
    <s v="G"/>
  </r>
  <r>
    <m/>
    <x v="57"/>
    <x v="0"/>
    <x v="4"/>
    <m/>
    <m/>
    <x v="0"/>
    <m/>
    <x v="1"/>
    <x v="1061"/>
    <s v="Sheffield"/>
    <s v="Justus"/>
    <s v="Mariners"/>
    <s v="P"/>
    <n v="24"/>
    <n v="1"/>
    <m/>
    <x v="418"/>
    <x v="143"/>
    <x v="1"/>
    <s v="G"/>
  </r>
  <r>
    <m/>
    <x v="57"/>
    <x v="0"/>
    <x v="4"/>
    <s v="Gold"/>
    <s v="/2019"/>
    <x v="0"/>
    <m/>
    <x v="1"/>
    <x v="1061"/>
    <s v="Sheffield"/>
    <s v="Justus"/>
    <s v="Mariners"/>
    <s v="P"/>
    <n v="24"/>
    <n v="1"/>
    <m/>
    <x v="418"/>
    <x v="642"/>
    <x v="1"/>
    <s v="G"/>
  </r>
  <r>
    <m/>
    <x v="57"/>
    <x v="0"/>
    <x v="4"/>
    <m/>
    <m/>
    <x v="0"/>
    <m/>
    <x v="0"/>
    <x v="1062"/>
    <s v="Tapia"/>
    <s v="Raimel"/>
    <s v="Rockies"/>
    <s v="OF"/>
    <n v="26"/>
    <n v="1"/>
    <m/>
    <x v="449"/>
    <x v="124"/>
    <x v="2"/>
    <s v="G"/>
  </r>
  <r>
    <m/>
    <x v="57"/>
    <x v="0"/>
    <x v="4"/>
    <m/>
    <m/>
    <x v="0"/>
    <m/>
    <x v="1"/>
    <x v="1689"/>
    <s v="Bishop"/>
    <s v="Braden"/>
    <s v="Mariners"/>
    <s v="OF"/>
    <n v="27"/>
    <n v="1"/>
    <m/>
    <x v="1426"/>
    <x v="143"/>
    <x v="1"/>
    <s v="G"/>
  </r>
  <r>
    <m/>
    <x v="57"/>
    <x v="0"/>
    <x v="4"/>
    <m/>
    <m/>
    <x v="0"/>
    <m/>
    <x v="1"/>
    <x v="777"/>
    <s v="France"/>
    <s v="Ty"/>
    <s v="Padres"/>
    <s v="3B"/>
    <n v="26"/>
    <n v="1"/>
    <m/>
    <x v="1790"/>
    <x v="143"/>
    <x v="1"/>
    <s v="G"/>
  </r>
  <r>
    <m/>
    <x v="57"/>
    <x v="0"/>
    <x v="4"/>
    <m/>
    <m/>
    <x v="0"/>
    <m/>
    <x v="1"/>
    <x v="2292"/>
    <s v="Smeltzer"/>
    <s v="Devin"/>
    <s v="Twins"/>
    <s v="P"/>
    <n v="25"/>
    <n v="1"/>
    <m/>
    <x v="1791"/>
    <x v="143"/>
    <x v="1"/>
    <s v="G"/>
  </r>
  <r>
    <m/>
    <x v="57"/>
    <x v="0"/>
    <x v="4"/>
    <s v="AS"/>
    <m/>
    <x v="0"/>
    <m/>
    <x v="0"/>
    <x v="1063"/>
    <s v="Smith"/>
    <s v="Will"/>
    <s v="Giants"/>
    <s v="P"/>
    <m/>
    <n v="1"/>
    <m/>
    <x v="825"/>
    <x v="185"/>
    <x v="1"/>
    <s v="G"/>
  </r>
  <r>
    <m/>
    <x v="57"/>
    <x v="0"/>
    <x v="4"/>
    <m/>
    <m/>
    <x v="0"/>
    <m/>
    <x v="1"/>
    <x v="857"/>
    <s v="Haseley"/>
    <s v="Adam"/>
    <s v="Phillies"/>
    <s v="OF"/>
    <n v="25"/>
    <n v="1"/>
    <m/>
    <x v="824"/>
    <x v="143"/>
    <x v="1"/>
    <s v="G"/>
  </r>
  <r>
    <m/>
    <x v="57"/>
    <x v="0"/>
    <x v="4"/>
    <m/>
    <m/>
    <x v="0"/>
    <m/>
    <x v="1"/>
    <x v="1694"/>
    <s v="Anderson"/>
    <s v="Shaun"/>
    <s v="Giants"/>
    <s v="P"/>
    <n v="26"/>
    <n v="1"/>
    <m/>
    <x v="1792"/>
    <x v="143"/>
    <x v="1"/>
    <s v="G"/>
  </r>
  <r>
    <m/>
    <x v="57"/>
    <x v="0"/>
    <x v="4"/>
    <m/>
    <m/>
    <x v="0"/>
    <m/>
    <x v="1"/>
    <x v="1695"/>
    <s v="Anderson"/>
    <s v="Nick"/>
    <s v="Marlins"/>
    <s v="P"/>
    <n v="30"/>
    <n v="1"/>
    <m/>
    <x v="1793"/>
    <x v="143"/>
    <x v="1"/>
    <s v="G"/>
  </r>
  <r>
    <m/>
    <x v="57"/>
    <x v="0"/>
    <x v="4"/>
    <s v="AS"/>
    <m/>
    <x v="0"/>
    <m/>
    <x v="0"/>
    <x v="1064"/>
    <s v="Trout"/>
    <s v="Mike"/>
    <s v="Angels"/>
    <s v="OF"/>
    <m/>
    <n v="1"/>
    <n v="0.25"/>
    <x v="316"/>
    <x v="185"/>
    <x v="2"/>
    <s v="F $.25"/>
  </r>
  <r>
    <m/>
    <x v="57"/>
    <x v="0"/>
    <x v="4"/>
    <m/>
    <m/>
    <x v="0"/>
    <m/>
    <x v="1"/>
    <x v="1065"/>
    <s v="Martin"/>
    <s v="Richie"/>
    <s v="Orioles"/>
    <s v="SS"/>
    <n v="26"/>
    <n v="1"/>
    <m/>
    <x v="344"/>
    <x v="143"/>
    <x v="1"/>
    <s v="G"/>
  </r>
  <r>
    <m/>
    <x v="57"/>
    <x v="0"/>
    <x v="4"/>
    <s v="AS"/>
    <m/>
    <x v="0"/>
    <m/>
    <x v="0"/>
    <x v="1696"/>
    <s v="Torres"/>
    <s v="Gleyber"/>
    <s v="Yankees"/>
    <s v="2B/SS"/>
    <m/>
    <n v="1"/>
    <n v="0.25"/>
    <x v="685"/>
    <x v="185"/>
    <x v="1"/>
    <s v="F $.25"/>
  </r>
  <r>
    <m/>
    <x v="57"/>
    <x v="0"/>
    <x v="4"/>
    <m/>
    <m/>
    <x v="0"/>
    <m/>
    <x v="1"/>
    <x v="1066"/>
    <s v="Martin"/>
    <s v="Corbin"/>
    <s v="Astros"/>
    <s v="P"/>
    <n v="25"/>
    <n v="1"/>
    <m/>
    <x v="839"/>
    <x v="143"/>
    <x v="1"/>
    <s v="G"/>
  </r>
  <r>
    <m/>
    <x v="57"/>
    <x v="0"/>
    <x v="4"/>
    <m/>
    <m/>
    <x v="0"/>
    <m/>
    <x v="1"/>
    <x v="809"/>
    <s v="Hiura"/>
    <s v="Keston"/>
    <s v="Brewers"/>
    <s v="2B"/>
    <n v="25"/>
    <n v="1"/>
    <n v="1"/>
    <x v="790"/>
    <x v="143"/>
    <x v="1"/>
    <s v="E $1"/>
  </r>
  <r>
    <m/>
    <x v="57"/>
    <x v="0"/>
    <x v="4"/>
    <m/>
    <m/>
    <x v="0"/>
    <m/>
    <x v="0"/>
    <x v="1697"/>
    <s v="Luplow"/>
    <s v="Jordan"/>
    <s v="Indians"/>
    <s v="OF"/>
    <n v="27"/>
    <n v="1"/>
    <m/>
    <x v="1351"/>
    <x v="124"/>
    <x v="1"/>
    <s v="G"/>
  </r>
  <r>
    <m/>
    <x v="57"/>
    <x v="0"/>
    <x v="4"/>
    <m/>
    <m/>
    <x v="0"/>
    <m/>
    <x v="0"/>
    <x v="2861"/>
    <s v="Castro"/>
    <s v="Miguel"/>
    <s v="Orioles"/>
    <s v="P"/>
    <n v="26"/>
    <n v="1"/>
    <m/>
    <x v="384"/>
    <x v="124"/>
    <x v="1"/>
    <s v="G"/>
  </r>
  <r>
    <m/>
    <x v="57"/>
    <x v="0"/>
    <x v="4"/>
    <m/>
    <m/>
    <x v="0"/>
    <m/>
    <x v="1"/>
    <x v="810"/>
    <s v="Estrada"/>
    <s v="Thairo"/>
    <s v="Yankees"/>
    <s v="SS"/>
    <n v="24"/>
    <n v="1"/>
    <m/>
    <x v="1794"/>
    <x v="143"/>
    <x v="1"/>
    <s v="G"/>
  </r>
  <r>
    <m/>
    <x v="57"/>
    <x v="0"/>
    <x v="4"/>
    <m/>
    <m/>
    <x v="0"/>
    <m/>
    <x v="1"/>
    <x v="859"/>
    <s v="Clarke"/>
    <s v="Taylor"/>
    <s v="DiamondBacks"/>
    <s v="P"/>
    <n v="27"/>
    <n v="1"/>
    <m/>
    <x v="1795"/>
    <x v="143"/>
    <x v="1"/>
    <s v="G"/>
  </r>
  <r>
    <m/>
    <x v="57"/>
    <x v="0"/>
    <x v="4"/>
    <m/>
    <m/>
    <x v="0"/>
    <m/>
    <x v="1"/>
    <x v="2862"/>
    <s v="Chavis"/>
    <s v="Michael"/>
    <s v="Red Sox"/>
    <s v="2B"/>
    <n v="25"/>
    <n v="1"/>
    <m/>
    <x v="1141"/>
    <x v="143"/>
    <x v="1"/>
    <s v="G"/>
  </r>
  <r>
    <m/>
    <x v="57"/>
    <x v="0"/>
    <x v="4"/>
    <s v="150th Anniv"/>
    <m/>
    <x v="20"/>
    <m/>
    <x v="1"/>
    <x v="1701"/>
    <s v="Martin"/>
    <s v="Corbin"/>
    <s v="Astros"/>
    <s v="P"/>
    <n v="25"/>
    <n v="1"/>
    <m/>
    <x v="839"/>
    <x v="643"/>
    <x v="1"/>
    <s v="G"/>
  </r>
  <r>
    <m/>
    <x v="57"/>
    <x v="0"/>
    <x v="4"/>
    <m/>
    <m/>
    <x v="0"/>
    <m/>
    <x v="1"/>
    <x v="860"/>
    <s v="Beaty"/>
    <s v="Matthew"/>
    <s v="Dodgers"/>
    <s v="1B/3B"/>
    <n v="27"/>
    <n v="1"/>
    <m/>
    <x v="1796"/>
    <x v="143"/>
    <x v="1"/>
    <s v="G"/>
  </r>
  <r>
    <m/>
    <x v="57"/>
    <x v="0"/>
    <x v="4"/>
    <m/>
    <m/>
    <x v="0"/>
    <m/>
    <x v="1"/>
    <x v="812"/>
    <s v="VanMeter"/>
    <s v="Josh"/>
    <s v="Reds"/>
    <s v="2B/OF"/>
    <n v="25"/>
    <n v="1"/>
    <m/>
    <x v="1797"/>
    <x v="143"/>
    <x v="1"/>
    <s v="G"/>
  </r>
  <r>
    <m/>
    <x v="57"/>
    <x v="0"/>
    <x v="4"/>
    <m/>
    <m/>
    <x v="0"/>
    <m/>
    <x v="1"/>
    <x v="1074"/>
    <s v="Knizner"/>
    <s v="Andrew"/>
    <s v="Cardinals"/>
    <s v="C"/>
    <n v="25"/>
    <n v="1"/>
    <m/>
    <x v="1798"/>
    <x v="143"/>
    <x v="1"/>
    <s v="G"/>
  </r>
  <r>
    <m/>
    <x v="57"/>
    <x v="0"/>
    <x v="4"/>
    <m/>
    <m/>
    <x v="0"/>
    <m/>
    <x v="1"/>
    <x v="781"/>
    <s v="Bird,Kyle/Dowdy,Kyle"/>
    <m/>
    <s v="Rangers"/>
    <m/>
    <m/>
    <n v="1"/>
    <m/>
    <x v="1799"/>
    <x v="143"/>
    <x v="1"/>
    <s v="G"/>
  </r>
  <r>
    <m/>
    <x v="57"/>
    <x v="0"/>
    <x v="4"/>
    <s v="AS"/>
    <m/>
    <x v="0"/>
    <m/>
    <x v="0"/>
    <x v="2863"/>
    <s v="Yelich"/>
    <s v="Christian"/>
    <s v="Brewers"/>
    <s v="OF"/>
    <m/>
    <n v="1"/>
    <n v="0.25"/>
    <x v="330"/>
    <x v="185"/>
    <x v="2"/>
    <s v="F $.25"/>
  </r>
  <r>
    <m/>
    <x v="57"/>
    <x v="0"/>
    <x v="4"/>
    <s v="Pacific Power"/>
    <m/>
    <x v="0"/>
    <m/>
    <x v="0"/>
    <x v="2297"/>
    <s v="Trout,Mike/Ohtani,Shohei"/>
    <m/>
    <s v="Angels"/>
    <m/>
    <m/>
    <n v="1"/>
    <n v="1"/>
    <x v="1800"/>
    <x v="644"/>
    <x v="1"/>
    <s v="E $1"/>
  </r>
  <r>
    <m/>
    <x v="57"/>
    <x v="0"/>
    <x v="4"/>
    <s v="RD"/>
    <m/>
    <x v="0"/>
    <m/>
    <x v="1"/>
    <x v="863"/>
    <s v="Chavis"/>
    <s v="Michael"/>
    <s v="Red Sox"/>
    <s v="2B"/>
    <n v="25"/>
    <n v="1"/>
    <m/>
    <x v="1141"/>
    <x v="144"/>
    <x v="1"/>
    <s v="G"/>
  </r>
  <r>
    <m/>
    <x v="57"/>
    <x v="0"/>
    <x v="4"/>
    <m/>
    <m/>
    <x v="0"/>
    <m/>
    <x v="1"/>
    <x v="2864"/>
    <s v="Tucker"/>
    <s v="Cole"/>
    <s v="Pirates"/>
    <s v="SS"/>
    <n v="24"/>
    <n v="1"/>
    <m/>
    <x v="1463"/>
    <x v="143"/>
    <x v="1"/>
    <s v="G"/>
  </r>
  <r>
    <m/>
    <x v="57"/>
    <x v="0"/>
    <x v="4"/>
    <s v="RD"/>
    <m/>
    <x v="0"/>
    <m/>
    <x v="1"/>
    <x v="1709"/>
    <s v="Alonso"/>
    <s v="Pete"/>
    <s v="Mets"/>
    <s v="1B"/>
    <n v="26"/>
    <n v="1"/>
    <n v="1"/>
    <x v="1667"/>
    <x v="144"/>
    <x v="1"/>
    <s v="E $1"/>
  </r>
  <r>
    <m/>
    <x v="57"/>
    <x v="0"/>
    <x v="4"/>
    <m/>
    <m/>
    <x v="0"/>
    <m/>
    <x v="1"/>
    <x v="2300"/>
    <s v="Smith"/>
    <s v="Will"/>
    <s v="Dodgers"/>
    <s v="C"/>
    <n v="25"/>
    <n v="1"/>
    <m/>
    <x v="825"/>
    <x v="143"/>
    <x v="1"/>
    <s v="G"/>
  </r>
  <r>
    <m/>
    <x v="57"/>
    <x v="0"/>
    <x v="4"/>
    <m/>
    <m/>
    <x v="0"/>
    <m/>
    <x v="1"/>
    <x v="1710"/>
    <s v="Canning"/>
    <s v="Griffin"/>
    <s v="Angels"/>
    <s v="P"/>
    <n v="24"/>
    <n v="1"/>
    <m/>
    <x v="767"/>
    <x v="143"/>
    <x v="1"/>
    <s v="G"/>
  </r>
  <r>
    <m/>
    <x v="57"/>
    <x v="0"/>
    <x v="4"/>
    <m/>
    <m/>
    <x v="0"/>
    <m/>
    <x v="1"/>
    <x v="2301"/>
    <s v="Lopez"/>
    <s v="Nicky"/>
    <s v="Royals"/>
    <s v="2B"/>
    <n v="25"/>
    <n v="1"/>
    <m/>
    <x v="1193"/>
    <x v="143"/>
    <x v="1"/>
    <s v="G"/>
  </r>
  <r>
    <m/>
    <x v="57"/>
    <x v="0"/>
    <x v="4"/>
    <m/>
    <m/>
    <x v="0"/>
    <m/>
    <x v="1"/>
    <x v="1077"/>
    <s v="Martin"/>
    <s v="Jason"/>
    <s v="Pirates"/>
    <s v="OF"/>
    <n v="25"/>
    <n v="1"/>
    <m/>
    <x v="1092"/>
    <x v="143"/>
    <x v="1"/>
    <s v="G"/>
  </r>
  <r>
    <m/>
    <x v="57"/>
    <x v="0"/>
    <x v="4"/>
    <m/>
    <m/>
    <x v="0"/>
    <m/>
    <x v="1"/>
    <x v="1078"/>
    <s v="Hernandez"/>
    <s v="Darwinzon"/>
    <s v="Red Sox"/>
    <s v="P"/>
    <n v="24"/>
    <n v="1"/>
    <m/>
    <x v="1801"/>
    <x v="143"/>
    <x v="1"/>
    <s v="G"/>
  </r>
  <r>
    <m/>
    <x v="57"/>
    <x v="0"/>
    <x v="4"/>
    <m/>
    <m/>
    <x v="0"/>
    <m/>
    <x v="1"/>
    <x v="782"/>
    <s v="Moore"/>
    <s v="Dylan"/>
    <s v="Mariners"/>
    <s v="3B"/>
    <n v="28"/>
    <n v="1"/>
    <m/>
    <x v="1802"/>
    <x v="143"/>
    <x v="1"/>
    <s v="G"/>
  </r>
  <r>
    <m/>
    <x v="57"/>
    <x v="0"/>
    <x v="4"/>
    <s v="RD"/>
    <m/>
    <x v="0"/>
    <m/>
    <x v="1"/>
    <x v="2302"/>
    <s v="Paddack"/>
    <s v="Chris"/>
    <s v="Padres"/>
    <s v="P"/>
    <n v="24"/>
    <n v="1"/>
    <m/>
    <x v="1204"/>
    <x v="144"/>
    <x v="1"/>
    <s v="G"/>
  </r>
  <r>
    <m/>
    <x v="57"/>
    <x v="0"/>
    <x v="4"/>
    <s v="RD"/>
    <m/>
    <x v="0"/>
    <m/>
    <x v="1"/>
    <x v="1711"/>
    <s v="Kieboom"/>
    <s v="Carter"/>
    <s v="Nationals"/>
    <s v="SS"/>
    <n v="23"/>
    <n v="1"/>
    <m/>
    <x v="771"/>
    <x v="144"/>
    <x v="1"/>
    <s v="G"/>
  </r>
  <r>
    <m/>
    <x v="57"/>
    <x v="0"/>
    <x v="4"/>
    <m/>
    <m/>
    <x v="0"/>
    <m/>
    <x v="1"/>
    <x v="2865"/>
    <s v="Bouroue,James/Noll,Jake"/>
    <m/>
    <s v="Nationals"/>
    <m/>
    <m/>
    <n v="1"/>
    <m/>
    <x v="1803"/>
    <x v="143"/>
    <x v="1"/>
    <s v="G"/>
  </r>
  <r>
    <m/>
    <x v="57"/>
    <x v="0"/>
    <x v="4"/>
    <m/>
    <m/>
    <x v="0"/>
    <m/>
    <x v="1"/>
    <x v="1079"/>
    <s v="Bolt"/>
    <s v="Skye"/>
    <s v="Athletics"/>
    <s v="OF"/>
    <n v="26"/>
    <n v="1"/>
    <m/>
    <x v="1716"/>
    <x v="143"/>
    <x v="1"/>
    <s v="G"/>
  </r>
  <r>
    <m/>
    <x v="57"/>
    <x v="0"/>
    <x v="4"/>
    <m/>
    <m/>
    <x v="0"/>
    <m/>
    <x v="1"/>
    <x v="2303"/>
    <s v="Wei-Chieh"/>
    <s v="Huang"/>
    <s v="Rangers"/>
    <s v="P"/>
    <n v="27"/>
    <n v="1"/>
    <m/>
    <x v="1804"/>
    <x v="143"/>
    <x v="1"/>
    <s v="G"/>
  </r>
  <r>
    <m/>
    <x v="57"/>
    <x v="0"/>
    <x v="4"/>
    <m/>
    <m/>
    <x v="0"/>
    <m/>
    <x v="1"/>
    <x v="1080"/>
    <s v="Lovelady"/>
    <s v="Richard"/>
    <s v="Royals"/>
    <s v="P"/>
    <n v="25"/>
    <n v="1"/>
    <m/>
    <x v="1721"/>
    <x v="143"/>
    <x v="1"/>
    <s v="G"/>
  </r>
  <r>
    <m/>
    <x v="57"/>
    <x v="0"/>
    <x v="4"/>
    <m/>
    <m/>
    <x v="0"/>
    <m/>
    <x v="0"/>
    <x v="1713"/>
    <s v="Montas"/>
    <s v="Frankie"/>
    <s v="Athletics"/>
    <s v="P"/>
    <n v="27"/>
    <n v="1"/>
    <m/>
    <x v="557"/>
    <x v="124"/>
    <x v="1"/>
    <s v="G"/>
  </r>
  <r>
    <m/>
    <x v="57"/>
    <x v="0"/>
    <x v="4"/>
    <s v="Rec"/>
    <m/>
    <x v="0"/>
    <m/>
    <x v="0"/>
    <x v="813"/>
    <s v="Yelich"/>
    <s v="Christian"/>
    <s v="Brewers"/>
    <m/>
    <m/>
    <n v="1"/>
    <n v="0.25"/>
    <x v="330"/>
    <x v="645"/>
    <x v="2"/>
    <s v="F $.25"/>
  </r>
  <r>
    <m/>
    <x v="57"/>
    <x v="0"/>
    <x v="4"/>
    <m/>
    <m/>
    <x v="0"/>
    <m/>
    <x v="1"/>
    <x v="2304"/>
    <s v="Keller"/>
    <s v="Mitch"/>
    <s v="Pirates"/>
    <s v="P"/>
    <n v="24"/>
    <n v="1"/>
    <m/>
    <x v="751"/>
    <x v="143"/>
    <x v="1"/>
    <s v="G"/>
  </r>
  <r>
    <m/>
    <x v="57"/>
    <x v="0"/>
    <x v="4"/>
    <m/>
    <m/>
    <x v="0"/>
    <m/>
    <x v="1"/>
    <x v="1083"/>
    <s v="Sampson"/>
    <s v="Adrian"/>
    <s v="Rangers"/>
    <s v="P"/>
    <n v="29"/>
    <n v="1"/>
    <m/>
    <x v="1805"/>
    <x v="143"/>
    <x v="1"/>
    <s v="G"/>
  </r>
  <r>
    <m/>
    <x v="57"/>
    <x v="0"/>
    <x v="4"/>
    <s v="AS"/>
    <m/>
    <x v="0"/>
    <m/>
    <x v="0"/>
    <x v="783"/>
    <s v="Acuna Jr."/>
    <s v="Ronald"/>
    <s v="Braves"/>
    <s v="OF"/>
    <m/>
    <n v="1"/>
    <n v="0.5"/>
    <x v="703"/>
    <x v="185"/>
    <x v="1"/>
    <s v="F $.25"/>
  </r>
  <r>
    <m/>
    <x v="57"/>
    <x v="0"/>
    <x v="4"/>
    <s v="AS"/>
    <m/>
    <x v="0"/>
    <m/>
    <x v="0"/>
    <x v="1715"/>
    <s v="Means"/>
    <s v="John"/>
    <s v="Orioles"/>
    <s v="P"/>
    <m/>
    <n v="1"/>
    <m/>
    <x v="1723"/>
    <x v="185"/>
    <x v="1"/>
    <s v="G"/>
  </r>
  <r>
    <m/>
    <x v="57"/>
    <x v="0"/>
    <x v="4"/>
    <m/>
    <m/>
    <x v="0"/>
    <m/>
    <x v="1"/>
    <x v="1085"/>
    <s v="Harper"/>
    <s v="Ryne"/>
    <s v="Twins"/>
    <s v="P"/>
    <n v="31"/>
    <n v="1"/>
    <m/>
    <x v="1806"/>
    <x v="143"/>
    <x v="1"/>
    <s v="G"/>
  </r>
  <r>
    <m/>
    <x v="57"/>
    <x v="0"/>
    <x v="4"/>
    <m/>
    <m/>
    <x v="0"/>
    <m/>
    <x v="1"/>
    <x v="1716"/>
    <s v="Thomas"/>
    <s v="Lane"/>
    <s v="Cardinals"/>
    <s v="OF"/>
    <n v="25"/>
    <n v="1"/>
    <m/>
    <x v="1807"/>
    <x v="143"/>
    <x v="1"/>
    <s v="G"/>
  </r>
  <r>
    <m/>
    <x v="57"/>
    <x v="0"/>
    <x v="4"/>
    <m/>
    <m/>
    <x v="0"/>
    <m/>
    <x v="1"/>
    <x v="1086"/>
    <s v="DuRapau"/>
    <s v="Montana"/>
    <s v="Pirates"/>
    <s v="P"/>
    <n v="28"/>
    <n v="1"/>
    <m/>
    <x v="1808"/>
    <x v="143"/>
    <x v="1"/>
    <s v="G"/>
  </r>
  <r>
    <m/>
    <x v="57"/>
    <x v="0"/>
    <x v="4"/>
    <m/>
    <m/>
    <x v="0"/>
    <m/>
    <x v="1"/>
    <x v="1087"/>
    <s v="Dowdy"/>
    <s v="Kyle"/>
    <s v="Rangers"/>
    <s v="P"/>
    <n v="27"/>
    <n v="1"/>
    <m/>
    <x v="1809"/>
    <x v="143"/>
    <x v="1"/>
    <s v="G"/>
  </r>
  <r>
    <m/>
    <x v="57"/>
    <x v="0"/>
    <x v="4"/>
    <m/>
    <m/>
    <x v="0"/>
    <m/>
    <x v="0"/>
    <x v="1088"/>
    <s v="Severino"/>
    <s v="Pedro"/>
    <s v="Orioles"/>
    <s v="C"/>
    <n v="27"/>
    <n v="1"/>
    <m/>
    <x v="387"/>
    <x v="124"/>
    <x v="1"/>
    <s v="G"/>
  </r>
  <r>
    <m/>
    <x v="57"/>
    <x v="0"/>
    <x v="4"/>
    <m/>
    <m/>
    <x v="0"/>
    <m/>
    <x v="1"/>
    <x v="1718"/>
    <s v="Shawaryn"/>
    <s v="Mike"/>
    <s v="Red Sox"/>
    <s v="P"/>
    <n v="26"/>
    <n v="1"/>
    <m/>
    <x v="1226"/>
    <x v="143"/>
    <x v="1"/>
    <s v="G"/>
  </r>
  <r>
    <m/>
    <x v="57"/>
    <x v="0"/>
    <x v="4"/>
    <m/>
    <m/>
    <x v="0"/>
    <m/>
    <x v="1"/>
    <x v="1090"/>
    <s v="Jackson"/>
    <s v="Alex"/>
    <s v="Braves"/>
    <s v="C"/>
    <n v="25"/>
    <n v="1"/>
    <m/>
    <x v="1073"/>
    <x v="143"/>
    <x v="1"/>
    <s v="G"/>
  </r>
  <r>
    <m/>
    <x v="57"/>
    <x v="0"/>
    <x v="4"/>
    <m/>
    <m/>
    <x v="0"/>
    <m/>
    <x v="1"/>
    <x v="1721"/>
    <s v="Bergen,Travis/Coonrod,Samuel"/>
    <m/>
    <s v="Giants"/>
    <m/>
    <m/>
    <n v="1"/>
    <m/>
    <x v="1810"/>
    <x v="143"/>
    <x v="1"/>
    <s v="G"/>
  </r>
  <r>
    <m/>
    <x v="57"/>
    <x v="0"/>
    <x v="4"/>
    <m/>
    <m/>
    <x v="0"/>
    <m/>
    <x v="1"/>
    <x v="2866"/>
    <s v="Pannone"/>
    <s v="Thomas"/>
    <s v="Blue Jays"/>
    <s v="P"/>
    <n v="26"/>
    <n v="1"/>
    <m/>
    <x v="1811"/>
    <x v="143"/>
    <x v="1"/>
    <s v="G"/>
  </r>
  <r>
    <m/>
    <x v="57"/>
    <x v="0"/>
    <x v="4"/>
    <m/>
    <m/>
    <x v="0"/>
    <m/>
    <x v="1"/>
    <x v="1722"/>
    <s v="Kelly"/>
    <s v="Merrill"/>
    <s v="DiamondBacks"/>
    <s v="P"/>
    <n v="32"/>
    <n v="1"/>
    <m/>
    <x v="1812"/>
    <x v="143"/>
    <x v="1"/>
    <s v="G"/>
  </r>
  <r>
    <m/>
    <x v="57"/>
    <x v="0"/>
    <x v="4"/>
    <s v="Team Card"/>
    <m/>
    <x v="0"/>
    <m/>
    <x v="1"/>
    <x v="866"/>
    <s v="Guerrero Jr."/>
    <s v="Vladimir"/>
    <s v="Blue Jays"/>
    <m/>
    <m/>
    <n v="1"/>
    <n v="0.25"/>
    <x v="665"/>
    <x v="646"/>
    <x v="1"/>
    <s v="F $.25"/>
  </r>
  <r>
    <m/>
    <x v="57"/>
    <x v="0"/>
    <x v="4"/>
    <s v="RD"/>
    <m/>
    <x v="0"/>
    <m/>
    <x v="1"/>
    <x v="1723"/>
    <s v="Jimenez"/>
    <s v="Eloy"/>
    <s v="White Sox"/>
    <s v="OF"/>
    <n v="24"/>
    <n v="1"/>
    <n v="0.5"/>
    <x v="333"/>
    <x v="144"/>
    <x v="1"/>
    <s v="F $.25"/>
  </r>
  <r>
    <m/>
    <x v="57"/>
    <x v="0"/>
    <x v="4"/>
    <m/>
    <m/>
    <x v="0"/>
    <m/>
    <x v="1"/>
    <x v="1091"/>
    <s v="DuPlantier"/>
    <s v="Jon"/>
    <s v="DiamondBacks"/>
    <s v="P"/>
    <n v="26"/>
    <n v="1"/>
    <m/>
    <x v="1133"/>
    <x v="143"/>
    <x v="1"/>
    <s v="G"/>
  </r>
  <r>
    <m/>
    <x v="57"/>
    <x v="0"/>
    <x v="4"/>
    <m/>
    <m/>
    <x v="0"/>
    <m/>
    <x v="1"/>
    <x v="2867"/>
    <s v="Yastrzemski"/>
    <s v="Mike"/>
    <s v="Giants"/>
    <s v="OF"/>
    <n v="30"/>
    <n v="1"/>
    <n v="0.5"/>
    <x v="1813"/>
    <x v="143"/>
    <x v="1"/>
    <s v="F $.25"/>
  </r>
  <r>
    <m/>
    <x v="57"/>
    <x v="0"/>
    <x v="4"/>
    <s v="Team Card"/>
    <m/>
    <x v="0"/>
    <m/>
    <x v="0"/>
    <x v="2868"/>
    <s v="Betts,Mookie/Martinez,JD"/>
    <m/>
    <s v="Red Sox"/>
    <m/>
    <m/>
    <n v="1"/>
    <n v="0.25"/>
    <x v="1814"/>
    <x v="647"/>
    <x v="1"/>
    <s v="F $.25"/>
  </r>
  <r>
    <m/>
    <x v="57"/>
    <x v="0"/>
    <x v="4"/>
    <m/>
    <m/>
    <x v="0"/>
    <m/>
    <x v="1"/>
    <x v="1025"/>
    <s v="Arraez"/>
    <s v="Luis"/>
    <s v="Twins"/>
    <s v="2B/SS"/>
    <n v="23"/>
    <n v="1"/>
    <m/>
    <x v="1815"/>
    <x v="143"/>
    <x v="1"/>
    <s v="G"/>
  </r>
  <r>
    <m/>
    <x v="57"/>
    <x v="0"/>
    <x v="4"/>
    <m/>
    <m/>
    <x v="0"/>
    <m/>
    <x v="1"/>
    <x v="868"/>
    <s v="Helsley"/>
    <s v="Ryan"/>
    <s v="Cardinals"/>
    <s v="P"/>
    <n v="26"/>
    <n v="1"/>
    <m/>
    <x v="1495"/>
    <x v="143"/>
    <x v="1"/>
    <s v="G"/>
  </r>
  <r>
    <m/>
    <x v="57"/>
    <x v="0"/>
    <x v="4"/>
    <m/>
    <m/>
    <x v="0"/>
    <m/>
    <x v="1"/>
    <x v="1092"/>
    <s v="Margevicius"/>
    <s v="Nick"/>
    <s v="Padres"/>
    <s v="P"/>
    <n v="24"/>
    <n v="1"/>
    <m/>
    <x v="1718"/>
    <x v="143"/>
    <x v="1"/>
    <s v="G"/>
  </r>
  <r>
    <m/>
    <x v="57"/>
    <x v="0"/>
    <x v="4"/>
    <s v="RD"/>
    <m/>
    <x v="0"/>
    <m/>
    <x v="1"/>
    <x v="2305"/>
    <s v="Riley"/>
    <s v="Austin"/>
    <s v="Braves"/>
    <s v="OF"/>
    <n v="23"/>
    <n v="1"/>
    <m/>
    <x v="1437"/>
    <x v="144"/>
    <x v="1"/>
    <s v="G"/>
  </r>
  <r>
    <m/>
    <x v="57"/>
    <x v="0"/>
    <x v="4"/>
    <m/>
    <m/>
    <x v="0"/>
    <m/>
    <x v="0"/>
    <x v="1724"/>
    <s v="Profar"/>
    <s v="Jurickson"/>
    <s v="Athletics"/>
    <s v="2B"/>
    <n v="27"/>
    <n v="1"/>
    <m/>
    <x v="313"/>
    <x v="124"/>
    <x v="1"/>
    <s v="G"/>
  </r>
  <r>
    <m/>
    <x v="57"/>
    <x v="0"/>
    <x v="4"/>
    <m/>
    <m/>
    <x v="0"/>
    <m/>
    <x v="1"/>
    <x v="1725"/>
    <s v="Bauers"/>
    <s v="Jake"/>
    <s v="Indians"/>
    <s v="1B/OF"/>
    <n v="25"/>
    <n v="1"/>
    <m/>
    <x v="455"/>
    <x v="143"/>
    <x v="1"/>
    <s v="G"/>
  </r>
  <r>
    <m/>
    <x v="57"/>
    <x v="0"/>
    <x v="4"/>
    <s v="HR Derby"/>
    <m/>
    <x v="0"/>
    <m/>
    <x v="0"/>
    <x v="816"/>
    <s v="Bregman"/>
    <s v="Alex"/>
    <s v="Astros"/>
    <s v="3B"/>
    <m/>
    <n v="1"/>
    <n v="0.25"/>
    <x v="647"/>
    <x v="648"/>
    <x v="4"/>
    <s v="F $.25"/>
  </r>
  <r>
    <m/>
    <x v="57"/>
    <x v="0"/>
    <x v="4"/>
    <m/>
    <m/>
    <x v="0"/>
    <m/>
    <x v="0"/>
    <x v="1095"/>
    <s v="Harper,Bryce/Freeman,Freddie"/>
    <m/>
    <s v="Phillies"/>
    <m/>
    <m/>
    <n v="1"/>
    <n v="0.25"/>
    <x v="1816"/>
    <x v="124"/>
    <x v="1"/>
    <s v="F $.25"/>
  </r>
  <r>
    <m/>
    <x v="57"/>
    <x v="0"/>
    <x v="4"/>
    <s v="AS"/>
    <m/>
    <x v="0"/>
    <m/>
    <x v="1"/>
    <x v="1635"/>
    <s v="McNeil"/>
    <s v="Jeff"/>
    <s v="Mets"/>
    <s v="2B/OF"/>
    <m/>
    <n v="1"/>
    <n v="0.25"/>
    <x v="1453"/>
    <x v="189"/>
    <x v="1"/>
    <s v="F $.25"/>
  </r>
  <r>
    <m/>
    <x v="57"/>
    <x v="0"/>
    <x v="4"/>
    <s v="HR Derby"/>
    <m/>
    <x v="0"/>
    <m/>
    <x v="1"/>
    <x v="2869"/>
    <s v="Alonso"/>
    <s v="Pete"/>
    <s v="Mets"/>
    <s v="1B"/>
    <m/>
    <n v="1"/>
    <n v="0.5"/>
    <x v="1667"/>
    <x v="649"/>
    <x v="1"/>
    <s v="F $.25"/>
  </r>
  <r>
    <m/>
    <x v="57"/>
    <x v="0"/>
    <x v="4"/>
    <m/>
    <m/>
    <x v="0"/>
    <m/>
    <x v="1"/>
    <x v="2870"/>
    <s v="Paddack"/>
    <s v="Chris"/>
    <s v="Padres"/>
    <s v="P"/>
    <n v="24"/>
    <n v="1"/>
    <m/>
    <x v="1204"/>
    <x v="143"/>
    <x v="1"/>
    <s v="G"/>
  </r>
  <r>
    <m/>
    <x v="57"/>
    <x v="0"/>
    <x v="4"/>
    <m/>
    <m/>
    <x v="0"/>
    <m/>
    <x v="1"/>
    <x v="1726"/>
    <s v="Wotherspoon,Matt/Kline,Branden"/>
    <m/>
    <s v="Orioles"/>
    <m/>
    <m/>
    <n v="1"/>
    <m/>
    <x v="1817"/>
    <x v="143"/>
    <x v="1"/>
    <s v="G"/>
  </r>
  <r>
    <m/>
    <x v="57"/>
    <x v="0"/>
    <x v="4"/>
    <m/>
    <m/>
    <x v="0"/>
    <m/>
    <x v="1"/>
    <x v="1096"/>
    <s v="Cron"/>
    <s v="Kevin"/>
    <s v="DiamondBacks"/>
    <s v="1B"/>
    <n v="27"/>
    <n v="1"/>
    <m/>
    <x v="1818"/>
    <x v="143"/>
    <x v="1"/>
    <s v="G"/>
  </r>
  <r>
    <m/>
    <x v="57"/>
    <x v="0"/>
    <x v="4"/>
    <s v="HR Derby"/>
    <m/>
    <x v="0"/>
    <m/>
    <x v="0"/>
    <x v="1727"/>
    <s v="Acuna Jr."/>
    <s v="Ronald"/>
    <s v="Braves"/>
    <s v="OF"/>
    <m/>
    <n v="1"/>
    <n v="0.25"/>
    <x v="703"/>
    <x v="648"/>
    <x v="1"/>
    <s v="F $.25"/>
  </r>
  <r>
    <m/>
    <x v="57"/>
    <x v="0"/>
    <x v="4"/>
    <s v="HR Derby"/>
    <m/>
    <x v="0"/>
    <m/>
    <x v="1"/>
    <x v="2871"/>
    <s v="Guerrero Jr."/>
    <s v="Vladimir"/>
    <s v="Blue Jays"/>
    <s v="3B"/>
    <m/>
    <n v="1"/>
    <n v="0.5"/>
    <x v="665"/>
    <x v="649"/>
    <x v="1"/>
    <s v="F $.25"/>
  </r>
  <r>
    <m/>
    <x v="57"/>
    <x v="0"/>
    <x v="4"/>
    <m/>
    <m/>
    <x v="0"/>
    <m/>
    <x v="1"/>
    <x v="1731"/>
    <s v="Turnbull"/>
    <s v="Spencer"/>
    <s v="Tigers"/>
    <s v="P"/>
    <n v="28"/>
    <n v="1"/>
    <m/>
    <x v="1819"/>
    <x v="143"/>
    <x v="1"/>
    <s v="G"/>
  </r>
  <r>
    <m/>
    <x v="57"/>
    <x v="0"/>
    <x v="4"/>
    <s v="RD"/>
    <m/>
    <x v="0"/>
    <m/>
    <x v="1"/>
    <x v="2872"/>
    <s v="Kikuchi"/>
    <s v="Yusei"/>
    <s v="Mariners"/>
    <s v="P"/>
    <n v="29"/>
    <n v="1"/>
    <n v="0.25"/>
    <x v="1669"/>
    <x v="144"/>
    <x v="1"/>
    <s v="F $.25"/>
  </r>
  <r>
    <m/>
    <x v="57"/>
    <x v="0"/>
    <x v="4"/>
    <m/>
    <m/>
    <x v="0"/>
    <m/>
    <x v="1"/>
    <x v="2873"/>
    <s v="Lowe"/>
    <s v="Nate"/>
    <s v="Rays"/>
    <s v="1B"/>
    <n v="25"/>
    <n v="1"/>
    <m/>
    <x v="1670"/>
    <x v="143"/>
    <x v="1"/>
    <s v="G"/>
  </r>
  <r>
    <m/>
    <x v="57"/>
    <x v="0"/>
    <x v="4"/>
    <s v="AS"/>
    <m/>
    <x v="0"/>
    <m/>
    <x v="0"/>
    <x v="2874"/>
    <s v="Lindor"/>
    <s v="Francisco"/>
    <s v="Indians"/>
    <s v="SS"/>
    <m/>
    <n v="1"/>
    <n v="0.25"/>
    <x v="374"/>
    <x v="185"/>
    <x v="4"/>
    <s v="F $.25"/>
  </r>
  <r>
    <m/>
    <x v="57"/>
    <x v="0"/>
    <x v="4"/>
    <m/>
    <m/>
    <x v="0"/>
    <m/>
    <x v="1"/>
    <x v="1103"/>
    <s v="Fuentes"/>
    <s v="Josh"/>
    <s v="Rockies"/>
    <s v="3B"/>
    <n v="27"/>
    <n v="1"/>
    <m/>
    <x v="1720"/>
    <x v="143"/>
    <x v="1"/>
    <s v="G"/>
  </r>
  <r>
    <m/>
    <x v="57"/>
    <x v="0"/>
    <x v="4"/>
    <m/>
    <m/>
    <x v="0"/>
    <m/>
    <x v="1"/>
    <x v="1104"/>
    <s v="Biggio"/>
    <s v="Caven"/>
    <s v="Blue Jays"/>
    <s v="2B"/>
    <n v="25"/>
    <n v="1"/>
    <n v="0.5"/>
    <x v="1773"/>
    <x v="143"/>
    <x v="1"/>
    <s v="F $.25"/>
  </r>
  <r>
    <m/>
    <x v="57"/>
    <x v="0"/>
    <x v="4"/>
    <m/>
    <m/>
    <x v="0"/>
    <m/>
    <x v="1"/>
    <x v="2314"/>
    <s v="Rodgers"/>
    <s v="Brendan"/>
    <s v="Rockies"/>
    <s v="2B"/>
    <n v="24"/>
    <n v="1"/>
    <m/>
    <x v="450"/>
    <x v="143"/>
    <x v="1"/>
    <s v="G"/>
  </r>
  <r>
    <m/>
    <x v="57"/>
    <x v="0"/>
    <x v="4"/>
    <m/>
    <m/>
    <x v="0"/>
    <m/>
    <x v="0"/>
    <x v="820"/>
    <s v="Nunez"/>
    <s v="Renato"/>
    <s v="Orioles"/>
    <s v="DH/1B"/>
    <n v="26"/>
    <n v="1"/>
    <m/>
    <x v="915"/>
    <x v="124"/>
    <x v="1"/>
    <s v="G"/>
  </r>
  <r>
    <m/>
    <x v="58"/>
    <x v="49"/>
    <x v="0"/>
    <m/>
    <m/>
    <x v="0"/>
    <m/>
    <x v="0"/>
    <x v="2875"/>
    <m/>
    <m/>
    <m/>
    <m/>
    <m/>
    <m/>
    <m/>
    <x v="1820"/>
    <x v="105"/>
    <x v="3"/>
    <m/>
  </r>
  <r>
    <m/>
    <x v="58"/>
    <x v="49"/>
    <x v="0"/>
    <m/>
    <m/>
    <x v="0"/>
    <m/>
    <x v="0"/>
    <x v="2875"/>
    <m/>
    <m/>
    <m/>
    <m/>
    <m/>
    <m/>
    <m/>
    <x v="1820"/>
    <x v="105"/>
    <x v="3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6785">
  <r>
    <s v="TL"/>
    <n v="1957"/>
    <s v="Topps Main"/>
    <m/>
    <m/>
    <m/>
    <m/>
    <s v="Dmgd"/>
    <x v="0"/>
    <n v="2"/>
    <s v="Berra"/>
    <s v="Yogi"/>
    <s v="Yankees"/>
    <s v="C"/>
    <m/>
    <n v="1"/>
    <n v="10"/>
    <s v="Berra, Yogi"/>
    <s v="Topps Main     Dmgd"/>
    <s v="HOF"/>
    <x v="0"/>
  </r>
  <r>
    <s v="TL"/>
    <n v="1958"/>
    <s v="Topps Main"/>
    <m/>
    <m/>
    <m/>
    <m/>
    <s v="Dmgd"/>
    <x v="0"/>
    <n v="115"/>
    <s v="Bunning"/>
    <s v="Jim"/>
    <s v="Tigers"/>
    <s v="P"/>
    <m/>
    <n v="1"/>
    <n v="5"/>
    <s v="Bunning, Jim"/>
    <s v="Topps Main     Dmgd"/>
    <s v="HOF"/>
    <x v="1"/>
  </r>
  <r>
    <s v="TL"/>
    <n v="1959"/>
    <s v="Topps Main"/>
    <m/>
    <m/>
    <m/>
    <m/>
    <s v="Dmgd"/>
    <x v="0"/>
    <n v="317"/>
    <s v="Ashburn,Richie/Mays,Willie"/>
    <m/>
    <m/>
    <m/>
    <m/>
    <n v="1"/>
    <n v="5"/>
    <s v="Ashburn,Richie/Mays,Willie, "/>
    <s v="Topps Main     Dmgd"/>
    <s v=" "/>
    <x v="1"/>
  </r>
  <r>
    <s v="TL"/>
    <n v="1960"/>
    <s v="Topps Main"/>
    <m/>
    <m/>
    <m/>
    <m/>
    <m/>
    <x v="1"/>
    <n v="136"/>
    <s v="Kaat"/>
    <s v="Jim"/>
    <s v="Phillies"/>
    <s v="P"/>
    <m/>
    <n v="1"/>
    <n v="40"/>
    <s v="Kaat, Jim"/>
    <s v="Topps Main     RC"/>
    <s v=""/>
    <x v="0"/>
  </r>
  <r>
    <s v="TL"/>
    <n v="1965"/>
    <s v="Topps Main"/>
    <m/>
    <m/>
    <m/>
    <m/>
    <m/>
    <x v="0"/>
    <n v="130"/>
    <s v="Kaline"/>
    <s v="Al"/>
    <s v="Tigers"/>
    <s v="OF"/>
    <m/>
    <n v="1"/>
    <n v="40"/>
    <s v="Kaline, Al"/>
    <s v="Topps Main     "/>
    <s v="HOF"/>
    <x v="0"/>
  </r>
  <r>
    <s v="TL"/>
    <n v="1966"/>
    <s v="Topps Main"/>
    <m/>
    <m/>
    <m/>
    <m/>
    <m/>
    <x v="0"/>
    <n v="125"/>
    <s v="Brock"/>
    <s v="Lou"/>
    <s v="Cardinals"/>
    <s v="OF"/>
    <m/>
    <n v="1"/>
    <n v="20"/>
    <s v="Brock, Lou"/>
    <s v="Topps Main     "/>
    <s v="HOF"/>
    <x v="0"/>
  </r>
  <r>
    <s v="TL"/>
    <n v="1966"/>
    <s v="Topps Main"/>
    <m/>
    <m/>
    <m/>
    <m/>
    <m/>
    <x v="0"/>
    <n v="430"/>
    <s v="Drysdale"/>
    <s v="Don"/>
    <s v="Dodgers"/>
    <s v="P"/>
    <m/>
    <n v="1"/>
    <n v="20"/>
    <s v="Drysdale, Don"/>
    <s v="Topps Main     "/>
    <s v="HOF"/>
    <x v="0"/>
  </r>
  <r>
    <s v="TL"/>
    <n v="1966"/>
    <s v="Topps Main"/>
    <m/>
    <m/>
    <m/>
    <m/>
    <m/>
    <x v="0"/>
    <n v="445"/>
    <s v="Kaat"/>
    <s v="Jim"/>
    <s v="Twins"/>
    <s v="P"/>
    <m/>
    <n v="1"/>
    <n v="4"/>
    <s v="Kaat, Jim"/>
    <s v="Topps Main     "/>
    <s v=""/>
    <x v="2"/>
  </r>
  <r>
    <s v="TL"/>
    <n v="1968"/>
    <s v="Topps Main"/>
    <m/>
    <m/>
    <m/>
    <m/>
    <m/>
    <x v="0"/>
    <n v="80"/>
    <s v="Carew"/>
    <s v="Rod"/>
    <s v="Twins"/>
    <s v="2B"/>
    <m/>
    <n v="1"/>
    <n v="50"/>
    <s v="Carew, Rod"/>
    <s v="Topps Main     "/>
    <s v="HOF"/>
    <x v="3"/>
  </r>
  <r>
    <s v="TL"/>
    <n v="1968"/>
    <s v="Topps Main"/>
    <m/>
    <m/>
    <m/>
    <m/>
    <m/>
    <x v="0"/>
    <n v="103"/>
    <s v="Sutton"/>
    <s v="Don"/>
    <s v="Dodgers"/>
    <s v="P"/>
    <m/>
    <n v="1"/>
    <n v="8"/>
    <s v="Sutton, Don"/>
    <s v="Topps Main     "/>
    <s v="HOF"/>
    <x v="1"/>
  </r>
  <r>
    <s v="TL"/>
    <n v="1968"/>
    <s v="Topps Main"/>
    <m/>
    <m/>
    <m/>
    <m/>
    <m/>
    <x v="0"/>
    <n v="250"/>
    <s v="Yastrzemski"/>
    <s v="Carl"/>
    <s v="Red Sox"/>
    <s v="OF"/>
    <m/>
    <n v="1"/>
    <n v="30"/>
    <s v="Yastrzemski, Carl"/>
    <s v="Topps Main     "/>
    <s v="HOF"/>
    <x v="0"/>
  </r>
  <r>
    <m/>
    <n v="1969"/>
    <s v="Topps Main"/>
    <m/>
    <m/>
    <m/>
    <m/>
    <s v="Dmgd"/>
    <x v="0"/>
    <n v="370"/>
    <s v="Marichal"/>
    <s v="Juan"/>
    <s v="Giants"/>
    <s v="P"/>
    <m/>
    <n v="1"/>
    <n v="8"/>
    <s v="Marichal, Juan"/>
    <s v="Topps Main     Dmgd"/>
    <s v="HOF"/>
    <x v="1"/>
  </r>
  <r>
    <s v="TL"/>
    <n v="1969"/>
    <s v="Topps Main"/>
    <m/>
    <m/>
    <m/>
    <m/>
    <m/>
    <x v="0"/>
    <n v="410"/>
    <s v="Kaline"/>
    <s v="Al"/>
    <s v="Tigers"/>
    <s v="OF"/>
    <m/>
    <n v="1"/>
    <n v="25"/>
    <s v="Kaline, Al"/>
    <s v="Topps Main     "/>
    <s v="HOF"/>
    <x v="0"/>
  </r>
  <r>
    <s v="TL"/>
    <n v="1969"/>
    <s v="Topps Main"/>
    <m/>
    <m/>
    <m/>
    <m/>
    <s v="Dmgd(writing)"/>
    <x v="1"/>
    <n v="597"/>
    <s v="Fingers"/>
    <s v="Rollie"/>
    <s v="Athletics"/>
    <s v="P"/>
    <m/>
    <n v="1"/>
    <n v="3"/>
    <s v="Fingers, Rollie"/>
    <s v="Topps Main     Dmgd(writing)RC"/>
    <s v="HOF"/>
    <x v="2"/>
  </r>
  <r>
    <s v="TL"/>
    <n v="1970"/>
    <s v="Topps Main"/>
    <m/>
    <m/>
    <m/>
    <m/>
    <m/>
    <x v="0"/>
    <n v="220"/>
    <s v="Carlton"/>
    <s v="Steve"/>
    <s v="Cardinals"/>
    <s v="P"/>
    <m/>
    <n v="1"/>
    <n v="15"/>
    <s v="Carlton, Steve"/>
    <s v="Topps Main     "/>
    <s v="HOF"/>
    <x v="0"/>
  </r>
  <r>
    <s v="TL"/>
    <n v="1971"/>
    <s v="Topps Main"/>
    <m/>
    <m/>
    <m/>
    <m/>
    <s v="Dmgd"/>
    <x v="1"/>
    <n v="26"/>
    <s v="Blyleven"/>
    <s v="Bert"/>
    <s v="Twins"/>
    <s v="P"/>
    <m/>
    <n v="1"/>
    <n v="20"/>
    <s v="Blyleven, Bert"/>
    <s v="Topps Main     DmgdRC"/>
    <s v="HOF"/>
    <x v="0"/>
  </r>
  <r>
    <s v="TL"/>
    <n v="1971"/>
    <s v="Topps Main"/>
    <m/>
    <m/>
    <m/>
    <m/>
    <s v="Dmgd"/>
    <x v="0"/>
    <n v="380"/>
    <s v="Williams"/>
    <s v="Ted"/>
    <s v="Senators"/>
    <s v="Mgr"/>
    <m/>
    <n v="1"/>
    <n v="12"/>
    <s v="Williams, Ted"/>
    <s v="Topps Main     Dmgd"/>
    <s v="HOF"/>
    <x v="0"/>
  </r>
  <r>
    <s v="TL"/>
    <n v="1972"/>
    <s v="Topps Main"/>
    <m/>
    <m/>
    <m/>
    <m/>
    <m/>
    <x v="0"/>
    <n v="50"/>
    <s v="Mays"/>
    <s v="Willie"/>
    <s v="Giants"/>
    <s v="OF"/>
    <m/>
    <n v="1"/>
    <n v="20"/>
    <s v="Mays, Willie"/>
    <s v="Topps Main     "/>
    <s v="HOF"/>
    <x v="0"/>
  </r>
  <r>
    <s v="TL"/>
    <n v="1972"/>
    <s v="Topps Main"/>
    <m/>
    <m/>
    <m/>
    <m/>
    <m/>
    <x v="0"/>
    <n v="67"/>
    <s v="Schoendienst"/>
    <s v="Red"/>
    <s v="Cardinals"/>
    <s v="Mgr"/>
    <m/>
    <n v="1"/>
    <n v="1"/>
    <s v="Schoendienst, Red"/>
    <s v="Topps Main     "/>
    <s v="HOF"/>
    <x v="2"/>
  </r>
  <r>
    <s v="TL"/>
    <n v="1972"/>
    <s v="Topps Main"/>
    <m/>
    <m/>
    <m/>
    <m/>
    <m/>
    <x v="0"/>
    <n v="285"/>
    <s v="Perry"/>
    <s v="Gaylord"/>
    <s v="Indians"/>
    <s v="P"/>
    <m/>
    <n v="1"/>
    <n v="1"/>
    <s v="Perry, Gaylord"/>
    <s v="Topps Main     "/>
    <s v="HOF"/>
    <x v="2"/>
  </r>
  <r>
    <s v="TL"/>
    <n v="1972"/>
    <s v="Topps Main"/>
    <m/>
    <s v="IA"/>
    <m/>
    <m/>
    <m/>
    <x v="0"/>
    <n v="300"/>
    <s v="Aaron"/>
    <s v="Hank"/>
    <s v="Braves"/>
    <s v="OF"/>
    <m/>
    <n v="1"/>
    <n v="5"/>
    <s v="Aaron, Hank"/>
    <s v="Topps Main  IA   "/>
    <s v="HOF"/>
    <x v="1"/>
  </r>
  <r>
    <s v="TL"/>
    <n v="1972"/>
    <s v="Topps Main"/>
    <m/>
    <m/>
    <m/>
    <m/>
    <m/>
    <x v="0"/>
    <n v="595"/>
    <s v="Ryan"/>
    <s v="Nolan"/>
    <s v="Angels"/>
    <s v="P"/>
    <m/>
    <n v="1"/>
    <n v="100"/>
    <s v="Ryan, Nolan"/>
    <s v="Topps Main     "/>
    <s v="HOF"/>
    <x v="4"/>
  </r>
  <r>
    <s v="TL"/>
    <n v="1973"/>
    <s v="Topps Main"/>
    <m/>
    <m/>
    <m/>
    <m/>
    <m/>
    <x v="0"/>
    <n v="50"/>
    <s v="Clemente"/>
    <s v="Roberto"/>
    <s v="Pirates"/>
    <s v="OF"/>
    <m/>
    <n v="1"/>
    <n v="40"/>
    <s v="Clemente, Roberto"/>
    <s v="Topps Main     "/>
    <s v="HOF"/>
    <x v="0"/>
  </r>
  <r>
    <s v="TL"/>
    <n v="1973"/>
    <s v="Topps Main"/>
    <m/>
    <m/>
    <m/>
    <m/>
    <m/>
    <x v="0"/>
    <n v="100"/>
    <s v="Aaron"/>
    <s v="Hank"/>
    <s v="Braves"/>
    <s v="1B"/>
    <m/>
    <n v="1"/>
    <n v="40"/>
    <s v="Aaron, Hank"/>
    <s v="Topps Main     "/>
    <s v="HOF"/>
    <x v="0"/>
  </r>
  <r>
    <s v="TL"/>
    <n v="1973"/>
    <s v="Topps Main"/>
    <m/>
    <m/>
    <m/>
    <m/>
    <m/>
    <x v="0"/>
    <n v="190"/>
    <s v="Gibson"/>
    <s v="Bob"/>
    <s v="Cardinals"/>
    <s v="P"/>
    <m/>
    <n v="1"/>
    <n v="8"/>
    <s v="Gibson, Bob"/>
    <s v="Topps Main     "/>
    <s v="HOF"/>
    <x v="1"/>
  </r>
  <r>
    <s v="TL"/>
    <n v="1973"/>
    <s v="Topps Main"/>
    <m/>
    <m/>
    <m/>
    <m/>
    <m/>
    <x v="0"/>
    <n v="237"/>
    <s v="Mathews"/>
    <s v="Eddie"/>
    <s v="Braves"/>
    <s v="Mgr"/>
    <m/>
    <n v="1"/>
    <n v="1"/>
    <s v="Mathews, Eddie"/>
    <s v="Topps Main     "/>
    <s v="HOF"/>
    <x v="2"/>
  </r>
  <r>
    <s v="TL"/>
    <n v="1973"/>
    <s v="Topps Main"/>
    <m/>
    <m/>
    <m/>
    <m/>
    <m/>
    <x v="0"/>
    <n v="300"/>
    <s v="Carlton"/>
    <s v="Steve"/>
    <s v="Phillies"/>
    <s v="P"/>
    <m/>
    <n v="1"/>
    <n v="10"/>
    <s v="Carlton, Steve"/>
    <s v="Topps Main     "/>
    <s v="HOF"/>
    <x v="0"/>
  </r>
  <r>
    <s v="TL"/>
    <n v="1973"/>
    <s v="Topps Main"/>
    <m/>
    <m/>
    <m/>
    <m/>
    <m/>
    <x v="0"/>
    <n v="350"/>
    <s v="Seaver"/>
    <s v="Tom"/>
    <s v="Mets"/>
    <s v="P"/>
    <m/>
    <n v="1"/>
    <n v="12"/>
    <s v="Seaver, Tom"/>
    <s v="Topps Main     "/>
    <s v="HOF"/>
    <x v="0"/>
  </r>
  <r>
    <s v="TL"/>
    <n v="1973"/>
    <s v="Topps Main"/>
    <m/>
    <m/>
    <m/>
    <m/>
    <m/>
    <x v="0"/>
    <n v="503"/>
    <s v="Niekro"/>
    <s v="Phil"/>
    <s v="Braves"/>
    <s v="P"/>
    <m/>
    <n v="1"/>
    <n v="1"/>
    <s v="Niekro, Phil"/>
    <s v="Topps Main     "/>
    <s v="HOF"/>
    <x v="2"/>
  </r>
  <r>
    <s v="TL"/>
    <n v="1974"/>
    <s v="Topps Main"/>
    <m/>
    <m/>
    <m/>
    <m/>
    <m/>
    <x v="0"/>
    <n v="10"/>
    <s v="Bench"/>
    <s v="Johnny"/>
    <s v="Reds"/>
    <s v="C"/>
    <m/>
    <n v="1"/>
    <n v="15"/>
    <s v="Bench, Johnny"/>
    <s v="Topps Main     "/>
    <s v="HOF"/>
    <x v="0"/>
  </r>
  <r>
    <s v="TL"/>
    <n v="1974"/>
    <s v="Topps Main"/>
    <m/>
    <m/>
    <m/>
    <m/>
    <m/>
    <x v="0"/>
    <n v="20"/>
    <s v="Ryan"/>
    <s v="Nolan"/>
    <s v="Angels"/>
    <s v="P"/>
    <m/>
    <n v="1"/>
    <n v="40"/>
    <s v="Ryan, Nolan"/>
    <s v="Topps Main     "/>
    <s v="HOF"/>
    <x v="0"/>
  </r>
  <r>
    <s v="TL"/>
    <n v="1974"/>
    <s v="Topps Main"/>
    <m/>
    <m/>
    <m/>
    <m/>
    <m/>
    <x v="0"/>
    <n v="50"/>
    <s v="Carew"/>
    <s v="Rod"/>
    <s v="Twins"/>
    <s v="2B"/>
    <m/>
    <n v="1"/>
    <n v="8"/>
    <s v="Carew, Rod"/>
    <s v="Topps Main     "/>
    <s v="HOF"/>
    <x v="1"/>
  </r>
  <r>
    <s v="TL"/>
    <n v="1974"/>
    <s v="Topps Main"/>
    <m/>
    <m/>
    <m/>
    <m/>
    <m/>
    <x v="0"/>
    <n v="55"/>
    <s v="Robinson"/>
    <s v="Frank"/>
    <s v="Angels"/>
    <s v="DH-OF"/>
    <m/>
    <n v="1"/>
    <n v="8"/>
    <s v="Robinson, Frank"/>
    <s v="Topps Main     "/>
    <s v="HOF"/>
    <x v="1"/>
  </r>
  <r>
    <s v="TL"/>
    <n v="1974"/>
    <s v="Topps Main"/>
    <m/>
    <m/>
    <m/>
    <m/>
    <m/>
    <x v="0"/>
    <n v="61"/>
    <s v="Aparicio"/>
    <s v="Luis"/>
    <s v="Red Sox"/>
    <s v="SS"/>
    <m/>
    <n v="1"/>
    <n v="1"/>
    <s v="Aparicio, Luis"/>
    <s v="Topps Main     "/>
    <s v="HOF"/>
    <x v="2"/>
  </r>
  <r>
    <s v="TL"/>
    <n v="1974"/>
    <s v="Topps Main"/>
    <m/>
    <m/>
    <m/>
    <m/>
    <m/>
    <x v="0"/>
    <n v="95"/>
    <s v="Carlton"/>
    <s v="Steve"/>
    <s v="Phillies"/>
    <s v="P"/>
    <m/>
    <n v="1"/>
    <n v="8"/>
    <s v="Carlton, Steve"/>
    <s v="Topps Main     "/>
    <s v="HOF"/>
    <x v="1"/>
  </r>
  <r>
    <s v="TL"/>
    <n v="1974"/>
    <s v="Topps Main"/>
    <m/>
    <m/>
    <m/>
    <m/>
    <m/>
    <x v="0"/>
    <n v="179"/>
    <s v="Berra"/>
    <s v="Yogi"/>
    <s v="Yankees"/>
    <s v="Mgr"/>
    <m/>
    <n v="1"/>
    <n v="5"/>
    <s v="Berra, Yogi"/>
    <s v="Topps Main     "/>
    <s v="HOF"/>
    <x v="1"/>
  </r>
  <r>
    <s v="TL"/>
    <n v="1974"/>
    <s v="Topps Main"/>
    <m/>
    <m/>
    <m/>
    <m/>
    <m/>
    <x v="0"/>
    <n v="212"/>
    <s v="Fingers"/>
    <s v="Rollie"/>
    <s v="Athletics"/>
    <s v="P"/>
    <m/>
    <n v="1"/>
    <n v="1"/>
    <s v="Fingers, Rollie"/>
    <s v="Topps Main     "/>
    <s v="HOF"/>
    <x v="2"/>
  </r>
  <r>
    <s v="TL"/>
    <n v="1974"/>
    <s v="Topps Main"/>
    <m/>
    <m/>
    <m/>
    <m/>
    <m/>
    <x v="0"/>
    <n v="283"/>
    <s v="Schmidt"/>
    <s v="Mike"/>
    <s v="Phillies"/>
    <s v="3B"/>
    <m/>
    <n v="1"/>
    <n v="20"/>
    <s v="Schmidt, Mike"/>
    <s v="Topps Main     "/>
    <s v="HOF"/>
    <x v="0"/>
  </r>
  <r>
    <s v="TL"/>
    <n v="1974"/>
    <s v="Topps Main"/>
    <m/>
    <m/>
    <m/>
    <m/>
    <m/>
    <x v="1"/>
    <n v="456"/>
    <s v="Winfield"/>
    <s v="Dave"/>
    <s v="Padres"/>
    <s v="OF"/>
    <m/>
    <n v="1"/>
    <n v="20"/>
    <s v="Winfield, Dave"/>
    <s v="Topps Main     RC"/>
    <s v="HOF"/>
    <x v="0"/>
  </r>
  <r>
    <s v="TL"/>
    <n v="1974"/>
    <s v="Topps Main"/>
    <s v="Traded"/>
    <m/>
    <m/>
    <m/>
    <m/>
    <x v="0"/>
    <s v="330T"/>
    <s v="Marichal"/>
    <s v="Juan"/>
    <s v="Red Sox"/>
    <s v="P"/>
    <m/>
    <n v="1"/>
    <n v="1"/>
    <s v="Marichal, Juan"/>
    <s v="Topps Main Traded    "/>
    <s v="HOF"/>
    <x v="2"/>
  </r>
  <r>
    <s v="TL"/>
    <n v="1975"/>
    <s v="Topps Main"/>
    <m/>
    <m/>
    <m/>
    <m/>
    <m/>
    <x v="0"/>
    <n v="21"/>
    <s v="Fingers"/>
    <s v="Rollie"/>
    <s v="Athletics"/>
    <s v="P"/>
    <m/>
    <n v="1"/>
    <n v="3"/>
    <s v="Fingers, Rollie"/>
    <s v="Topps Main     "/>
    <s v="HOF"/>
    <x v="2"/>
  </r>
  <r>
    <s v="TL"/>
    <n v="1975"/>
    <s v="Topps Main"/>
    <m/>
    <m/>
    <m/>
    <m/>
    <m/>
    <x v="0"/>
    <n v="61"/>
    <s v="Winfield"/>
    <s v="Dave"/>
    <s v="Padres"/>
    <s v="OF"/>
    <m/>
    <n v="1"/>
    <n v="15"/>
    <s v="Winfield, Dave"/>
    <s v="Topps Main     "/>
    <s v="HOF"/>
    <x v="0"/>
  </r>
  <r>
    <s v="TL"/>
    <n v="1975"/>
    <s v="Topps Main"/>
    <m/>
    <m/>
    <m/>
    <m/>
    <m/>
    <x v="0"/>
    <n v="150"/>
    <s v="Gibson"/>
    <s v="Bob"/>
    <s v="Cardinals"/>
    <s v="P"/>
    <m/>
    <n v="1"/>
    <n v="6"/>
    <s v="Gibson, Bob"/>
    <s v="Topps Main     "/>
    <s v="HOF"/>
    <x v="1"/>
  </r>
  <r>
    <s v="TL"/>
    <n v="1975"/>
    <s v="Topps Main"/>
    <m/>
    <m/>
    <m/>
    <m/>
    <m/>
    <x v="0"/>
    <n v="185"/>
    <s v="Carlton"/>
    <s v="Steve"/>
    <s v="Phillies"/>
    <s v="P"/>
    <m/>
    <n v="1"/>
    <n v="6"/>
    <s v="Carlton, Steve"/>
    <s v="Topps Main     "/>
    <s v="HOF"/>
    <x v="1"/>
  </r>
  <r>
    <s v="TL"/>
    <n v="1975"/>
    <s v="Topps Main"/>
    <m/>
    <m/>
    <m/>
    <m/>
    <m/>
    <x v="0"/>
    <n v="220"/>
    <s v="Sutton"/>
    <s v="Don"/>
    <s v="Dodgers"/>
    <s v="P"/>
    <m/>
    <n v="1"/>
    <n v="2"/>
    <s v="Sutton, Don"/>
    <s v="Topps Main     "/>
    <s v="HOF"/>
    <x v="2"/>
  </r>
  <r>
    <s v="TL"/>
    <n v="1975"/>
    <s v="Topps Main"/>
    <m/>
    <m/>
    <m/>
    <m/>
    <m/>
    <x v="0"/>
    <n v="230"/>
    <s v="Hunter"/>
    <s v="Jim (Catfish)"/>
    <s v="Athletics"/>
    <s v="P"/>
    <m/>
    <n v="1"/>
    <n v="4"/>
    <s v="Hunter, Jim (Catfish)"/>
    <s v="Topps Main     "/>
    <s v="HOF"/>
    <x v="2"/>
  </r>
  <r>
    <s v="TL"/>
    <n v="1975"/>
    <s v="Topps Main"/>
    <m/>
    <m/>
    <m/>
    <m/>
    <m/>
    <x v="0"/>
    <n v="280"/>
    <s v="Yastrzemski"/>
    <s v="Carl"/>
    <s v="Red Sox"/>
    <s v="1B OF"/>
    <m/>
    <n v="1"/>
    <n v="12"/>
    <s v="Yastrzemski, Carl"/>
    <s v="Topps Main     "/>
    <s v="HOF"/>
    <x v="0"/>
  </r>
  <r>
    <s v="TL"/>
    <n v="1975"/>
    <s v="Topps Main"/>
    <m/>
    <m/>
    <m/>
    <m/>
    <m/>
    <x v="0"/>
    <n v="306"/>
    <s v="Carew,Rod / Garr,Ralph"/>
    <m/>
    <s v="Leader"/>
    <m/>
    <m/>
    <n v="1"/>
    <n v="1"/>
    <s v="Carew,Rod / Garr,Ralph, "/>
    <s v="Topps Main     "/>
    <s v="HOF"/>
    <x v="2"/>
  </r>
  <r>
    <s v="TL"/>
    <n v="1975"/>
    <s v="Topps Main"/>
    <m/>
    <m/>
    <m/>
    <m/>
    <m/>
    <x v="0"/>
    <n v="335"/>
    <s v="Palmer"/>
    <s v="Jim"/>
    <s v="Orioles"/>
    <s v="P"/>
    <m/>
    <n v="1"/>
    <n v="6"/>
    <s v="Palmer, Jim"/>
    <s v="Topps Main     "/>
    <s v="HOF"/>
    <x v="1"/>
  </r>
  <r>
    <s v="TL"/>
    <n v="1975"/>
    <s v="Topps Main"/>
    <m/>
    <m/>
    <m/>
    <m/>
    <m/>
    <x v="0"/>
    <n v="500"/>
    <s v="Ryan"/>
    <s v="Nolan"/>
    <s v="Angels"/>
    <s v="P"/>
    <m/>
    <n v="1"/>
    <n v="50"/>
    <s v="Ryan, Nolan"/>
    <s v="Topps Main     "/>
    <s v="HOF"/>
    <x v="3"/>
  </r>
  <r>
    <s v="TL"/>
    <n v="1975"/>
    <s v="Topps Main"/>
    <m/>
    <m/>
    <m/>
    <m/>
    <m/>
    <x v="1"/>
    <n v="620"/>
    <s v="Carter"/>
    <s v="Gary"/>
    <s v="Expos"/>
    <s v="C"/>
    <m/>
    <n v="1"/>
    <n v="20"/>
    <s v="Carter, Gary"/>
    <s v="Topps Main     RC"/>
    <s v="HOF"/>
    <x v="0"/>
  </r>
  <r>
    <s v="TL"/>
    <n v="1975"/>
    <s v="Topps Main"/>
    <m/>
    <m/>
    <m/>
    <m/>
    <m/>
    <x v="0"/>
    <n v="640"/>
    <s v="Killebrew"/>
    <s v="Harmon"/>
    <s v="Twins"/>
    <s v="1B-DH"/>
    <m/>
    <n v="1"/>
    <n v="6"/>
    <s v="Killebrew, Harmon"/>
    <s v="Topps Main     "/>
    <s v="HOF"/>
    <x v="1"/>
  </r>
  <r>
    <s v="TL"/>
    <n v="1975"/>
    <s v="Topps Main"/>
    <m/>
    <m/>
    <m/>
    <m/>
    <m/>
    <x v="0"/>
    <n v="660"/>
    <s v="Aaron"/>
    <s v="Hank"/>
    <s v="Brewers"/>
    <s v="DH"/>
    <m/>
    <n v="1"/>
    <n v="30"/>
    <s v="Aaron, Hank"/>
    <s v="Topps Main     "/>
    <s v="HOF"/>
    <x v="0"/>
  </r>
  <r>
    <s v="TL"/>
    <n v="1976"/>
    <s v="Topps Main"/>
    <s v="Traded"/>
    <m/>
    <m/>
    <m/>
    <m/>
    <x v="0"/>
    <s v="250T"/>
    <s v="Jenkins"/>
    <s v="Ferguson"/>
    <s v="Red Sox"/>
    <s v="P"/>
    <m/>
    <n v="1"/>
    <n v="3"/>
    <s v="Jenkins, Ferguson"/>
    <s v="Topps Main Traded    "/>
    <s v="HOF"/>
    <x v="2"/>
  </r>
  <r>
    <s v="TL"/>
    <n v="1976"/>
    <s v="Topps Main"/>
    <m/>
    <m/>
    <m/>
    <m/>
    <m/>
    <x v="0"/>
    <n v="1"/>
    <s v="Aaron"/>
    <s v="Hank"/>
    <s v="Brewers"/>
    <s v="DH"/>
    <m/>
    <n v="1"/>
    <n v="15"/>
    <s v="Aaron, Hank"/>
    <s v="Topps Main     "/>
    <s v="HOF"/>
    <x v="0"/>
  </r>
  <r>
    <s v="TL"/>
    <n v="1976"/>
    <s v="Topps Main"/>
    <m/>
    <m/>
    <m/>
    <m/>
    <m/>
    <x v="0"/>
    <n v="10"/>
    <s v="Brock"/>
    <s v="Lou"/>
    <s v="Cardinals"/>
    <s v="OF"/>
    <m/>
    <n v="1"/>
    <n v="5"/>
    <s v="Brock, Lou"/>
    <s v="Topps Main     "/>
    <s v="HOF"/>
    <x v="1"/>
  </r>
  <r>
    <m/>
    <n v="1976"/>
    <s v="Topps Main"/>
    <m/>
    <m/>
    <m/>
    <m/>
    <m/>
    <x v="0"/>
    <n v="17"/>
    <s v="Yankees"/>
    <m/>
    <s v="Yankees"/>
    <m/>
    <m/>
    <n v="1"/>
    <m/>
    <s v="Yankees, "/>
    <s v="Topps Main     "/>
    <s v=" "/>
    <x v="5"/>
  </r>
  <r>
    <s v="TL"/>
    <n v="1976"/>
    <s v="Topps Main"/>
    <m/>
    <m/>
    <m/>
    <m/>
    <m/>
    <x v="0"/>
    <n v="19"/>
    <s v="Brett"/>
    <s v="George"/>
    <s v="Royals"/>
    <s v="3B"/>
    <m/>
    <n v="1"/>
    <n v="30"/>
    <s v="Brett, George"/>
    <s v="Topps Main     "/>
    <s v="HOF"/>
    <x v="0"/>
  </r>
  <r>
    <m/>
    <n v="1976"/>
    <s v="Topps Main"/>
    <m/>
    <m/>
    <m/>
    <m/>
    <m/>
    <x v="0"/>
    <n v="38"/>
    <s v="Maddox"/>
    <s v="Gary"/>
    <s v="Phillies"/>
    <s v="OF"/>
    <m/>
    <n v="1"/>
    <n v="0.4"/>
    <s v="Maddox, Gary"/>
    <s v="Topps Main     "/>
    <s v=" "/>
    <x v="6"/>
  </r>
  <r>
    <m/>
    <n v="1976"/>
    <s v="Topps Main"/>
    <m/>
    <m/>
    <m/>
    <m/>
    <m/>
    <x v="0"/>
    <n v="80"/>
    <s v="Kaat"/>
    <s v="Jim"/>
    <s v="Phillies"/>
    <s v="P"/>
    <m/>
    <n v="1"/>
    <n v="0.75"/>
    <s v="Kaat, Jim"/>
    <s v="Topps Main     "/>
    <s v=""/>
    <x v="6"/>
  </r>
  <r>
    <s v="TL"/>
    <n v="1976"/>
    <s v="Topps Main"/>
    <m/>
    <m/>
    <m/>
    <m/>
    <m/>
    <x v="0"/>
    <n v="160"/>
    <s v="Winfield"/>
    <s v="Dave"/>
    <s v="Padres"/>
    <s v="OF"/>
    <m/>
    <n v="1"/>
    <n v="10"/>
    <s v="Winfield, Dave"/>
    <s v="Topps Main     "/>
    <s v="HOF"/>
    <x v="0"/>
  </r>
  <r>
    <s v="TL"/>
    <n v="1976"/>
    <s v="Topps Main"/>
    <m/>
    <m/>
    <m/>
    <m/>
    <m/>
    <x v="0"/>
    <n v="180"/>
    <s v="Gossage"/>
    <s v="Rich (Goose)"/>
    <s v="White Sox"/>
    <s v="P"/>
    <m/>
    <n v="1"/>
    <n v="1.5"/>
    <s v="Gossage, Rich (Goose)"/>
    <s v="Topps Main     "/>
    <s v="HOF"/>
    <x v="2"/>
  </r>
  <r>
    <s v="TL"/>
    <n v="1976"/>
    <s v="Topps Main"/>
    <m/>
    <m/>
    <m/>
    <m/>
    <m/>
    <x v="0"/>
    <n v="192"/>
    <s v="Carew, Munson, Lynn"/>
    <m/>
    <s v="AL"/>
    <m/>
    <m/>
    <n v="1"/>
    <n v="2.5"/>
    <s v="Carew, Munson, Lynn, "/>
    <s v="Topps Main     "/>
    <s v="HOF"/>
    <x v="2"/>
  </r>
  <r>
    <s v="TL"/>
    <n v="1976"/>
    <s v="Topps Main"/>
    <m/>
    <m/>
    <m/>
    <m/>
    <m/>
    <x v="0"/>
    <n v="193"/>
    <s v="Schmidt,Mike/Luzinski,Greg"/>
    <s v="Mike"/>
    <s v="NL"/>
    <m/>
    <m/>
    <n v="1"/>
    <n v="3"/>
    <s v="Schmidt,Mike/Luzinski,Greg, Mike"/>
    <s v="Topps Main     "/>
    <s v="HOF"/>
    <x v="2"/>
  </r>
  <r>
    <s v="TL"/>
    <n v="1976"/>
    <s v="Topps Main"/>
    <m/>
    <m/>
    <m/>
    <m/>
    <m/>
    <x v="0"/>
    <n v="230"/>
    <s v="Yastrzemski"/>
    <s v="Carl"/>
    <s v="Red Sox"/>
    <s v="1B"/>
    <m/>
    <n v="1"/>
    <n v="10"/>
    <s v="Yastrzemski, Carl"/>
    <s v="Topps Main     "/>
    <s v="HOF"/>
    <x v="0"/>
  </r>
  <r>
    <s v="TL"/>
    <n v="1976"/>
    <s v="Topps Main"/>
    <m/>
    <m/>
    <m/>
    <m/>
    <m/>
    <x v="0"/>
    <n v="235"/>
    <s v="Blyleven"/>
    <s v="Bert"/>
    <s v="Twins"/>
    <s v="P"/>
    <m/>
    <n v="1"/>
    <n v="1.5"/>
    <s v="Blyleven, Bert"/>
    <s v="Topps Main     "/>
    <s v="HOF"/>
    <x v="2"/>
  </r>
  <r>
    <s v="TL"/>
    <n v="1976"/>
    <s v="Topps Main"/>
    <m/>
    <m/>
    <m/>
    <m/>
    <m/>
    <x v="0"/>
    <n v="300"/>
    <s v="Bench"/>
    <s v="Johnny"/>
    <s v="Reds"/>
    <s v="C"/>
    <m/>
    <n v="1"/>
    <n v="12"/>
    <s v="Bench, Johnny"/>
    <s v="Topps Main     "/>
    <s v="HOF"/>
    <x v="0"/>
  </r>
  <r>
    <s v="TL"/>
    <n v="1976"/>
    <s v="Topps Main"/>
    <m/>
    <m/>
    <m/>
    <m/>
    <m/>
    <x v="0"/>
    <n v="340"/>
    <s v="Rice"/>
    <s v="Jim"/>
    <s v="Red Sox"/>
    <s v="OF"/>
    <m/>
    <n v="1"/>
    <n v="4"/>
    <s v="Rice, Jim"/>
    <s v="Topps Main     "/>
    <s v="HOF"/>
    <x v="2"/>
  </r>
  <r>
    <s v="TL"/>
    <n v="1976"/>
    <s v="Topps Main"/>
    <m/>
    <m/>
    <m/>
    <m/>
    <m/>
    <x v="0"/>
    <n v="344"/>
    <s v="Wagner"/>
    <s v="Honus"/>
    <s v="Pirates"/>
    <s v="SS"/>
    <s v="PC"/>
    <n v="1"/>
    <n v="5"/>
    <s v="Wagner, Honus"/>
    <s v="Topps Main     "/>
    <s v="HOF"/>
    <x v="1"/>
  </r>
  <r>
    <s v="TL"/>
    <n v="1976"/>
    <s v="Topps Main"/>
    <m/>
    <m/>
    <m/>
    <m/>
    <m/>
    <x v="0"/>
    <n v="347"/>
    <s v="Williams"/>
    <s v="Ted"/>
    <s v="Red Sox"/>
    <s v="OF"/>
    <s v="PC"/>
    <n v="1"/>
    <n v="12"/>
    <s v="Williams, Ted"/>
    <s v="Topps Main     "/>
    <s v="HOF"/>
    <x v="0"/>
  </r>
  <r>
    <s v="TL"/>
    <n v="1976"/>
    <s v="Topps Main"/>
    <m/>
    <m/>
    <m/>
    <m/>
    <m/>
    <x v="0"/>
    <n v="349"/>
    <s v="Johnson"/>
    <s v="Walter"/>
    <s v="Senators"/>
    <s v="P"/>
    <s v="PC"/>
    <n v="1"/>
    <n v="5"/>
    <s v="Johnson, Walter"/>
    <s v="Topps Main     "/>
    <s v="HOF"/>
    <x v="1"/>
  </r>
  <r>
    <s v="TL"/>
    <n v="1976"/>
    <s v="Topps Main"/>
    <m/>
    <m/>
    <m/>
    <m/>
    <m/>
    <x v="0"/>
    <n v="355"/>
    <s v="Carlton"/>
    <s v="Steve"/>
    <s v="Phillies"/>
    <s v="P"/>
    <m/>
    <n v="1"/>
    <n v="6"/>
    <s v="Carlton, Steve"/>
    <s v="Topps Main     "/>
    <s v="HOF"/>
    <x v="1"/>
  </r>
  <r>
    <s v="TL"/>
    <n v="1976"/>
    <s v="Topps Main"/>
    <m/>
    <m/>
    <m/>
    <m/>
    <m/>
    <x v="0"/>
    <n v="420"/>
    <s v="Morgan"/>
    <s v="Joe"/>
    <s v="Reds"/>
    <s v="2B"/>
    <m/>
    <n v="1"/>
    <n v="5"/>
    <s v="Morgan, Joe"/>
    <s v="Topps Main     "/>
    <s v="HOF"/>
    <x v="1"/>
  </r>
  <r>
    <s v="TL"/>
    <n v="1976"/>
    <s v="Topps Main"/>
    <m/>
    <m/>
    <m/>
    <m/>
    <m/>
    <x v="0"/>
    <n v="435"/>
    <s v="Niekro"/>
    <s v="Phil"/>
    <s v="Braves"/>
    <s v="P"/>
    <m/>
    <n v="1"/>
    <n v="1"/>
    <s v="Niekro, Phil"/>
    <s v="Topps Main     "/>
    <s v="HOF"/>
    <x v="2"/>
  </r>
  <r>
    <s v="TL"/>
    <n v="1976"/>
    <s v="Topps Main"/>
    <m/>
    <m/>
    <m/>
    <m/>
    <m/>
    <x v="0"/>
    <n v="520"/>
    <s v="McCovey"/>
    <s v="Willie"/>
    <s v="Padres"/>
    <s v="1B"/>
    <m/>
    <n v="1"/>
    <n v="5"/>
    <s v="McCovey, Willie"/>
    <s v="Topps Main     "/>
    <s v="HOF"/>
    <x v="1"/>
  </r>
  <r>
    <s v="TL"/>
    <n v="1976"/>
    <s v="Topps Main"/>
    <m/>
    <m/>
    <m/>
    <m/>
    <m/>
    <x v="0"/>
    <n v="525"/>
    <s v="Williams"/>
    <s v="Billy"/>
    <s v="Athletics"/>
    <s v="DH"/>
    <m/>
    <n v="1"/>
    <n v="2.5"/>
    <s v="Williams, Billy"/>
    <s v="Topps Main     "/>
    <s v="HOF"/>
    <x v="2"/>
  </r>
  <r>
    <s v="TL"/>
    <n v="1976"/>
    <s v="Topps Main"/>
    <m/>
    <m/>
    <m/>
    <m/>
    <m/>
    <x v="0"/>
    <n v="530"/>
    <s v="Sutton"/>
    <s v="Don"/>
    <s v="Dodgers"/>
    <s v="P"/>
    <m/>
    <n v="1"/>
    <n v="2.5"/>
    <s v="Sutton, Don"/>
    <s v="Topps Main     "/>
    <s v="HOF"/>
    <x v="2"/>
  </r>
  <r>
    <s v="TL"/>
    <n v="1976"/>
    <s v="Topps Main"/>
    <m/>
    <m/>
    <m/>
    <m/>
    <m/>
    <x v="0"/>
    <n v="550"/>
    <s v="Aaron"/>
    <s v="Hank"/>
    <s v="Brewers"/>
    <s v="DH"/>
    <m/>
    <n v="1"/>
    <n v="25"/>
    <s v="Aaron, Hank"/>
    <s v="Topps Main     "/>
    <s v="HOF"/>
    <x v="0"/>
  </r>
  <r>
    <m/>
    <n v="1976"/>
    <s v="Topps Main"/>
    <m/>
    <m/>
    <m/>
    <m/>
    <m/>
    <x v="0"/>
    <n v="565"/>
    <s v="McGraw"/>
    <s v="Tug"/>
    <s v="Phillies"/>
    <s v="P"/>
    <m/>
    <n v="1"/>
    <n v="0.4"/>
    <s v="McGraw, Tug"/>
    <s v="Topps Main     "/>
    <s v=" "/>
    <x v="6"/>
  </r>
  <r>
    <m/>
    <n v="1976"/>
    <s v="Topps Main"/>
    <m/>
    <m/>
    <m/>
    <m/>
    <m/>
    <x v="1"/>
    <n v="592"/>
    <s v="Randolph"/>
    <s v="Willie"/>
    <s v="Pirates"/>
    <s v="2B"/>
    <m/>
    <n v="1"/>
    <n v="5"/>
    <s v="Randolph, Willie"/>
    <s v="Topps Main     RC"/>
    <s v=" "/>
    <x v="1"/>
  </r>
  <r>
    <s v="TL"/>
    <n v="1976"/>
    <s v="Topps Main"/>
    <m/>
    <m/>
    <m/>
    <m/>
    <m/>
    <x v="1"/>
    <n v="599"/>
    <s v="Guidry"/>
    <s v="Ron"/>
    <s v="Yankees"/>
    <s v="P"/>
    <m/>
    <n v="1"/>
    <n v="8"/>
    <s v="Guidry, Ron"/>
    <s v="Topps Main     RC"/>
    <s v=" "/>
    <x v="1"/>
  </r>
  <r>
    <s v="TL"/>
    <n v="1977"/>
    <s v="Topps Main"/>
    <m/>
    <s v="Ldr"/>
    <m/>
    <m/>
    <m/>
    <x v="0"/>
    <n v="2"/>
    <s v="Schmidt"/>
    <s v="Mike"/>
    <s v="Phillies"/>
    <s v="3B"/>
    <m/>
    <n v="1"/>
    <n v="2.5"/>
    <s v="Schmidt, Mike"/>
    <s v="Topps Main  Ldr   "/>
    <s v="HOF"/>
    <x v="2"/>
  </r>
  <r>
    <s v="TL"/>
    <n v="1977"/>
    <s v="Topps Main"/>
    <m/>
    <m/>
    <m/>
    <m/>
    <m/>
    <x v="0"/>
    <n v="6"/>
    <s v="Ryan, Nolan / Seaver, Tom"/>
    <s v="Nolan"/>
    <s v="Multi Player"/>
    <m/>
    <m/>
    <n v="1"/>
    <n v="15"/>
    <s v="Ryan, Nolan / Seaver, Tom, Nolan"/>
    <s v="Topps Main     "/>
    <s v="HOF"/>
    <x v="0"/>
  </r>
  <r>
    <s v="TL"/>
    <n v="1977"/>
    <s v="Topps Main"/>
    <m/>
    <m/>
    <m/>
    <m/>
    <m/>
    <x v="0"/>
    <n v="10"/>
    <s v="Jackson"/>
    <s v="Reggie"/>
    <s v="Yankees"/>
    <s v="OF"/>
    <m/>
    <n v="1"/>
    <n v="10"/>
    <s v="Jackson, Reggie"/>
    <s v="Topps Main     "/>
    <s v="HOF"/>
    <x v="0"/>
  </r>
  <r>
    <s v="TL"/>
    <n v="1977"/>
    <s v="Topps Main"/>
    <m/>
    <m/>
    <m/>
    <m/>
    <m/>
    <x v="0"/>
    <n v="100"/>
    <s v="Morgan"/>
    <s v="Joe"/>
    <s v="Reds"/>
    <s v="2B"/>
    <m/>
    <n v="1"/>
    <n v="4"/>
    <s v="Morgan, Joe"/>
    <s v="Topps Main     "/>
    <s v="HOF"/>
    <x v="2"/>
  </r>
  <r>
    <s v="TL"/>
    <n v="1977"/>
    <s v="Topps Main"/>
    <m/>
    <m/>
    <m/>
    <m/>
    <m/>
    <x v="0"/>
    <n v="110"/>
    <s v="Carlton"/>
    <s v="Steve"/>
    <s v="Phillies"/>
    <s v="P"/>
    <m/>
    <n v="1"/>
    <n v="2"/>
    <s v="Carlton, Steve"/>
    <s v="Topps Main     "/>
    <s v="HOF"/>
    <x v="2"/>
  </r>
  <r>
    <s v="TL"/>
    <n v="1977"/>
    <s v="Topps Main"/>
    <m/>
    <m/>
    <m/>
    <m/>
    <m/>
    <x v="0"/>
    <n v="140"/>
    <s v="Schmidt"/>
    <s v="Mike"/>
    <s v="Phillies"/>
    <s v="3B"/>
    <m/>
    <n v="1"/>
    <n v="12"/>
    <s v="Schmidt, Mike"/>
    <s v="Topps Main     "/>
    <s v="HOF"/>
    <x v="0"/>
  </r>
  <r>
    <s v="TL"/>
    <n v="1977"/>
    <s v="Topps Main"/>
    <m/>
    <m/>
    <m/>
    <m/>
    <m/>
    <x v="0"/>
    <n v="150"/>
    <s v="Seaver"/>
    <s v="Tom"/>
    <s v="Mets"/>
    <s v="P"/>
    <m/>
    <n v="1"/>
    <n v="8"/>
    <s v="Seaver, Tom"/>
    <s v="Topps Main     "/>
    <s v="HOF"/>
    <x v="1"/>
  </r>
  <r>
    <s v="TL"/>
    <n v="1977"/>
    <s v="Topps Main"/>
    <m/>
    <s v="RB"/>
    <m/>
    <m/>
    <m/>
    <x v="0"/>
    <n v="231"/>
    <s v="Brett"/>
    <s v="George"/>
    <s v="Royals"/>
    <s v="3B"/>
    <m/>
    <n v="1"/>
    <n v="8"/>
    <s v="Brett, George"/>
    <s v="Topps Main  RB   "/>
    <s v="HOF"/>
    <x v="1"/>
  </r>
  <r>
    <s v="TL"/>
    <n v="1977"/>
    <s v="Topps Main"/>
    <m/>
    <m/>
    <m/>
    <m/>
    <m/>
    <x v="0"/>
    <n v="295"/>
    <s v="Carter"/>
    <s v="Gary"/>
    <s v="Expos"/>
    <s v="C"/>
    <m/>
    <n v="1"/>
    <n v="2.5"/>
    <s v="Carter, Gary"/>
    <s v="Topps Main     "/>
    <s v="HOF"/>
    <x v="2"/>
  </r>
  <r>
    <m/>
    <n v="1977"/>
    <s v="Topps Main"/>
    <m/>
    <m/>
    <m/>
    <m/>
    <s v="Dmgd"/>
    <x v="0"/>
    <n v="390"/>
    <s v="Winfield"/>
    <s v="Dave"/>
    <s v="Padres"/>
    <s v="OF"/>
    <m/>
    <n v="1"/>
    <n v="6"/>
    <s v="Winfield, Dave"/>
    <s v="Topps Main     Dmgd"/>
    <s v="HOF"/>
    <x v="1"/>
  </r>
  <r>
    <s v="TL"/>
    <n v="1977"/>
    <s v="Topps Main"/>
    <m/>
    <m/>
    <m/>
    <m/>
    <s v="Dmgd"/>
    <x v="1"/>
    <n v="473"/>
    <s v="Dawson"/>
    <s v="Andre"/>
    <s v="Expos"/>
    <s v="OF"/>
    <m/>
    <n v="1"/>
    <n v="10"/>
    <s v="Dawson, Andre"/>
    <s v="Topps Main     DmgdRC"/>
    <s v="HOF"/>
    <x v="0"/>
  </r>
  <r>
    <s v="TL"/>
    <n v="1977"/>
    <s v="Topps Main"/>
    <m/>
    <m/>
    <m/>
    <m/>
    <s v="Dmgd"/>
    <x v="0"/>
    <n v="476"/>
    <s v="Murphy"/>
    <s v="Dale"/>
    <s v="Braves"/>
    <s v="C"/>
    <m/>
    <n v="1"/>
    <n v="15"/>
    <s v="Murphy, Dale"/>
    <s v="Topps Main     Dmgd"/>
    <s v=""/>
    <x v="0"/>
  </r>
  <r>
    <s v="TL"/>
    <n v="1977"/>
    <s v="Topps Main"/>
    <m/>
    <m/>
    <m/>
    <m/>
    <m/>
    <x v="0"/>
    <n v="480"/>
    <s v="Yastrzemski"/>
    <s v="Carl"/>
    <s v="Red Sox"/>
    <s v="1B"/>
    <m/>
    <n v="1"/>
    <n v="8"/>
    <s v="Yastrzemski, Carl"/>
    <s v="Topps Main     "/>
    <s v="HOF"/>
    <x v="1"/>
  </r>
  <r>
    <m/>
    <n v="1977"/>
    <s v="Topps Main"/>
    <m/>
    <m/>
    <m/>
    <m/>
    <m/>
    <x v="1"/>
    <n v="488"/>
    <s v="Mazilli"/>
    <s v="Lee"/>
    <s v="Mets"/>
    <s v="OF"/>
    <m/>
    <n v="1"/>
    <n v="3"/>
    <s v="Mazilli, Lee"/>
    <s v="Topps Main     RC"/>
    <s v=" "/>
    <x v="2"/>
  </r>
  <r>
    <s v="TL"/>
    <n v="1977"/>
    <s v="Topps Main"/>
    <m/>
    <m/>
    <m/>
    <m/>
    <m/>
    <x v="0"/>
    <n v="547"/>
    <s v="McCovey"/>
    <s v="Willie"/>
    <s v="Giants"/>
    <s v="1B"/>
    <m/>
    <n v="1"/>
    <n v="4"/>
    <s v="McCovey, Willie"/>
    <s v="Topps Main     "/>
    <s v="HOF"/>
    <x v="2"/>
  </r>
  <r>
    <s v="TL"/>
    <n v="1977"/>
    <s v="Topps Main"/>
    <m/>
    <m/>
    <m/>
    <m/>
    <m/>
    <x v="0"/>
    <n v="580"/>
    <s v="Brett"/>
    <s v="George"/>
    <s v="Royals"/>
    <s v="3B"/>
    <m/>
    <n v="1"/>
    <n v="15"/>
    <s v="Brett, George"/>
    <s v="Topps Main     "/>
    <s v="HOF"/>
    <x v="0"/>
  </r>
  <r>
    <s v="TL"/>
    <n v="1977"/>
    <s v="Topps Main"/>
    <m/>
    <m/>
    <m/>
    <m/>
    <m/>
    <x v="0"/>
    <n v="631"/>
    <s v="Brett, George / Brett, Ken"/>
    <m/>
    <s v="Royals"/>
    <s v="3B"/>
    <m/>
    <n v="1"/>
    <n v="6"/>
    <s v="Brett, George / Brett, Ken, "/>
    <s v="Topps Main     "/>
    <s v=" "/>
    <x v="1"/>
  </r>
  <r>
    <m/>
    <n v="1977"/>
    <s v="Topps Main"/>
    <m/>
    <m/>
    <m/>
    <m/>
    <m/>
    <x v="0"/>
    <n v="638"/>
    <s v="Kaat"/>
    <s v="Jim"/>
    <s v="Phillies"/>
    <s v="P"/>
    <m/>
    <n v="1"/>
    <n v="0.75"/>
    <s v="Kaat, Jim"/>
    <s v="Topps Main     "/>
    <s v=""/>
    <x v="6"/>
  </r>
  <r>
    <s v="TL"/>
    <n v="1977"/>
    <s v="Topps Main"/>
    <m/>
    <m/>
    <m/>
    <m/>
    <m/>
    <x v="0"/>
    <n v="650"/>
    <s v="Ryan"/>
    <s v="Nolan"/>
    <s v="Angels"/>
    <s v="P"/>
    <m/>
    <n v="1"/>
    <n v="30"/>
    <s v="Ryan, Nolan"/>
    <s v="Topps Main     "/>
    <s v="HOF"/>
    <x v="0"/>
  </r>
  <r>
    <s v="TL"/>
    <n v="1978"/>
    <s v="Topps Main"/>
    <m/>
    <m/>
    <m/>
    <m/>
    <m/>
    <x v="0"/>
    <n v="10"/>
    <s v="Niekro"/>
    <s v="Phil"/>
    <s v="Braves"/>
    <s v="P"/>
    <m/>
    <n v="1"/>
    <n v="1"/>
    <s v="Niekro, Phil"/>
    <s v="Topps Main     "/>
    <s v="HOF"/>
    <x v="2"/>
  </r>
  <r>
    <s v="TL"/>
    <n v="1978"/>
    <s v="Topps Main"/>
    <m/>
    <m/>
    <m/>
    <m/>
    <m/>
    <x v="0"/>
    <n v="20"/>
    <s v="Rose"/>
    <s v="Pete"/>
    <s v="Phillies"/>
    <s v="1B"/>
    <m/>
    <n v="1"/>
    <n v="12"/>
    <s v="Rose, Pete"/>
    <s v="Topps Main     "/>
    <s v=""/>
    <x v="0"/>
  </r>
  <r>
    <s v="TL"/>
    <n v="1978"/>
    <s v="Topps Main"/>
    <m/>
    <m/>
    <m/>
    <m/>
    <m/>
    <x v="0"/>
    <n v="34"/>
    <s v="McCovey"/>
    <s v="Willie"/>
    <s v="Giants"/>
    <s v="1B"/>
    <m/>
    <n v="1"/>
    <n v="1"/>
    <s v="McCovey, Willie"/>
    <s v="Topps Main     "/>
    <s v="HOF"/>
    <x v="2"/>
  </r>
  <r>
    <s v="TL"/>
    <n v="1978"/>
    <s v="Topps Main"/>
    <m/>
    <m/>
    <m/>
    <m/>
    <m/>
    <x v="0"/>
    <n v="100"/>
    <s v="Brett"/>
    <s v="George"/>
    <s v="Royals"/>
    <s v="3B"/>
    <m/>
    <n v="1"/>
    <n v="15"/>
    <s v="Brett, George"/>
    <s v="Topps Main     "/>
    <s v="HOF"/>
    <x v="0"/>
  </r>
  <r>
    <s v="TL"/>
    <n v="1978"/>
    <s v="Topps Main"/>
    <m/>
    <m/>
    <m/>
    <m/>
    <m/>
    <x v="0"/>
    <n v="120"/>
    <s v="Carter"/>
    <s v="Gary"/>
    <s v="Expos"/>
    <s v="C"/>
    <m/>
    <n v="1"/>
    <n v="1.5"/>
    <s v="Carter, Gary"/>
    <s v="Topps Main     "/>
    <s v="HOF"/>
    <x v="2"/>
  </r>
  <r>
    <s v="TL"/>
    <n v="1978"/>
    <s v="Topps Main"/>
    <m/>
    <m/>
    <m/>
    <m/>
    <m/>
    <x v="0"/>
    <n v="122"/>
    <s v="Eckersley"/>
    <s v="Dennis"/>
    <s v="Indians"/>
    <s v="P"/>
    <m/>
    <n v="1"/>
    <n v="1"/>
    <s v="Eckersley, Dennis"/>
    <s v="Topps Main     "/>
    <s v="HOF"/>
    <x v="2"/>
  </r>
  <r>
    <s v="TL"/>
    <n v="1978"/>
    <s v="Topps Main"/>
    <m/>
    <m/>
    <m/>
    <m/>
    <m/>
    <x v="0"/>
    <n v="140"/>
    <s v="Fingers"/>
    <s v="Rollie"/>
    <s v="Padres"/>
    <s v="P"/>
    <m/>
    <n v="1"/>
    <n v="1"/>
    <s v="Fingers, Rollie"/>
    <s v="Topps Main     "/>
    <s v="HOF"/>
    <x v="2"/>
  </r>
  <r>
    <s v="TL"/>
    <n v="1978"/>
    <s v="Topps Main"/>
    <m/>
    <m/>
    <m/>
    <m/>
    <m/>
    <x v="0"/>
    <n v="160"/>
    <s v="Palmer"/>
    <s v="Jim"/>
    <s v="Orioles"/>
    <s v="P"/>
    <m/>
    <n v="1"/>
    <n v="3"/>
    <s v="Palmer, Jim"/>
    <s v="Topps Main     "/>
    <s v="HOF"/>
    <x v="2"/>
  </r>
  <r>
    <s v="TL"/>
    <n v="1978"/>
    <s v="Topps Main"/>
    <m/>
    <m/>
    <m/>
    <m/>
    <m/>
    <x v="0"/>
    <n v="170"/>
    <s v="Brock"/>
    <s v="Lou"/>
    <s v="Cardinals"/>
    <s v="OF"/>
    <m/>
    <n v="1"/>
    <n v="1"/>
    <s v="Brock, Lou"/>
    <s v="Topps Main     "/>
    <s v="HOF"/>
    <x v="2"/>
  </r>
  <r>
    <s v="TL"/>
    <n v="1978"/>
    <s v="Topps Main"/>
    <m/>
    <m/>
    <m/>
    <m/>
    <m/>
    <x v="0"/>
    <n v="173"/>
    <s v="Yount"/>
    <s v="Robin"/>
    <s v="Brewers"/>
    <s v="SS"/>
    <m/>
    <n v="1"/>
    <n v="1"/>
    <s v="Yount, Robin"/>
    <s v="Topps Main     "/>
    <s v="HOF"/>
    <x v="2"/>
  </r>
  <r>
    <s v="TL"/>
    <n v="1978"/>
    <s v="Topps Main"/>
    <m/>
    <m/>
    <m/>
    <m/>
    <m/>
    <x v="0"/>
    <n v="200"/>
    <s v="Jackson"/>
    <s v="Reggie"/>
    <s v="Yankees"/>
    <s v="OF"/>
    <m/>
    <n v="1"/>
    <n v="8"/>
    <s v="Jackson, Reggie"/>
    <s v="Topps Main     "/>
    <s v="HOF"/>
    <x v="1"/>
  </r>
  <r>
    <s v="TL"/>
    <n v="1978"/>
    <s v="Topps Main"/>
    <m/>
    <m/>
    <m/>
    <m/>
    <m/>
    <x v="0"/>
    <n v="310"/>
    <s v="Sutton"/>
    <s v="Don"/>
    <s v="Dodgers"/>
    <s v="P"/>
    <m/>
    <n v="1"/>
    <n v="2.5"/>
    <s v="Sutton, Don"/>
    <s v="Topps Main     "/>
    <s v="HOF"/>
    <x v="2"/>
  </r>
  <r>
    <s v="TL"/>
    <n v="1978"/>
    <s v="Topps Main"/>
    <m/>
    <m/>
    <m/>
    <m/>
    <m/>
    <x v="0"/>
    <n v="350"/>
    <s v="Garvey"/>
    <s v="Steve"/>
    <s v="Dodgers"/>
    <s v="1B"/>
    <m/>
    <n v="1"/>
    <n v="2.5"/>
    <s v="Garvey, Steve"/>
    <s v="Topps Main     "/>
    <s v=" "/>
    <x v="2"/>
  </r>
  <r>
    <s v="TL"/>
    <n v="1978"/>
    <s v="Topps Main"/>
    <m/>
    <m/>
    <m/>
    <m/>
    <m/>
    <x v="0"/>
    <n v="360"/>
    <s v="Schmidt"/>
    <s v="Mike"/>
    <s v="Phillies"/>
    <s v="3B"/>
    <m/>
    <n v="1"/>
    <n v="2"/>
    <s v="Schmidt, Mike"/>
    <s v="Topps Main     "/>
    <s v="HOF"/>
    <x v="2"/>
  </r>
  <r>
    <s v="TL"/>
    <n v="1978"/>
    <s v="Topps Main"/>
    <m/>
    <m/>
    <m/>
    <m/>
    <m/>
    <x v="0"/>
    <n v="400"/>
    <s v="Ryan"/>
    <s v="Nolan"/>
    <s v="Angels"/>
    <s v="P"/>
    <m/>
    <n v="1"/>
    <n v="25"/>
    <s v="Ryan, Nolan"/>
    <s v="Topps Main     "/>
    <s v="HOF"/>
    <x v="0"/>
  </r>
  <r>
    <s v="TL"/>
    <n v="1978"/>
    <s v="Topps Main"/>
    <m/>
    <m/>
    <m/>
    <m/>
    <m/>
    <x v="0"/>
    <n v="450"/>
    <s v="Seaver"/>
    <s v="Tom"/>
    <s v="Reds"/>
    <s v="P"/>
    <m/>
    <n v="1"/>
    <n v="6"/>
    <s v="Seaver, Tom"/>
    <s v="Topps Main     "/>
    <s v="HOF"/>
    <x v="1"/>
  </r>
  <r>
    <s v="TL"/>
    <n v="1978"/>
    <s v="Topps Main"/>
    <m/>
    <m/>
    <m/>
    <m/>
    <m/>
    <x v="0"/>
    <n v="510"/>
    <s v="Stargell"/>
    <s v="Willie"/>
    <s v="Pirates"/>
    <s v="1B"/>
    <m/>
    <n v="1"/>
    <n v="2.5"/>
    <s v="Stargell, Willie"/>
    <s v="Topps Main     "/>
    <s v="HOF"/>
    <x v="2"/>
  </r>
  <r>
    <s v="TL"/>
    <n v="1978"/>
    <s v="Topps Main"/>
    <m/>
    <m/>
    <m/>
    <m/>
    <m/>
    <x v="0"/>
    <n v="530"/>
    <s v="Winfield"/>
    <s v="Dave"/>
    <s v="Padres"/>
    <s v="OF"/>
    <m/>
    <n v="1"/>
    <n v="1"/>
    <s v="Winfield, Dave"/>
    <s v="Topps Main     "/>
    <s v="HOF"/>
    <x v="2"/>
  </r>
  <r>
    <s v="TL"/>
    <n v="1978"/>
    <s v="Topps Main"/>
    <m/>
    <m/>
    <m/>
    <m/>
    <m/>
    <x v="0"/>
    <n v="540"/>
    <s v="Carlton"/>
    <s v="Steve"/>
    <s v="Phillies"/>
    <s v="P"/>
    <m/>
    <n v="1"/>
    <n v="4"/>
    <s v="Carlton, Steve"/>
    <s v="Topps Main     "/>
    <s v="HOF"/>
    <x v="2"/>
  </r>
  <r>
    <s v="TL"/>
    <n v="1978"/>
    <s v="Topps Main"/>
    <m/>
    <m/>
    <m/>
    <m/>
    <s v="Dmgd"/>
    <x v="1"/>
    <n v="707"/>
    <s v="Molitor"/>
    <s v="Paul"/>
    <s v="Brewers"/>
    <m/>
    <m/>
    <n v="1"/>
    <n v="20"/>
    <s v="Molitor, Paul"/>
    <s v="Topps Main     DmgdRC"/>
    <s v="HOF"/>
    <x v="0"/>
  </r>
  <r>
    <m/>
    <n v="1978"/>
    <s v="Topps Main"/>
    <m/>
    <m/>
    <m/>
    <m/>
    <m/>
    <x v="0"/>
    <n v="715"/>
    <s v="Kaat"/>
    <s v="Jim"/>
    <s v="Phillies"/>
    <s v="P"/>
    <m/>
    <n v="1"/>
    <n v="0.6"/>
    <s v="Kaat, Jim"/>
    <s v="Topps Main     "/>
    <s v=""/>
    <x v="6"/>
  </r>
  <r>
    <s v="TL"/>
    <n v="1979"/>
    <s v="Topps Main"/>
    <m/>
    <m/>
    <m/>
    <m/>
    <m/>
    <x v="0"/>
    <n v="20"/>
    <s v="Morgan"/>
    <s v="Joe"/>
    <s v="Reds"/>
    <s v="2B"/>
    <m/>
    <n v="1"/>
    <n v="2.5"/>
    <s v="Morgan, Joe"/>
    <s v="Topps Main     "/>
    <s v="HOF"/>
    <x v="2"/>
  </r>
  <r>
    <s v="TL"/>
    <n v="1979"/>
    <s v="Topps Main"/>
    <m/>
    <m/>
    <m/>
    <m/>
    <m/>
    <x v="0"/>
    <n v="25"/>
    <s v="Carlton"/>
    <s v="Steve"/>
    <s v="Phillies"/>
    <s v="P"/>
    <m/>
    <n v="1"/>
    <n v="3"/>
    <s v="Carlton, Steve"/>
    <s v="Topps Main     "/>
    <s v="HOF"/>
    <x v="2"/>
  </r>
  <r>
    <s v="TL"/>
    <n v="1979"/>
    <s v="Topps Main"/>
    <m/>
    <m/>
    <m/>
    <m/>
    <m/>
    <x v="0"/>
    <n v="30"/>
    <s v="Winfield"/>
    <s v="Dave"/>
    <s v="Padres"/>
    <s v="OF"/>
    <m/>
    <n v="1"/>
    <n v="4"/>
    <s v="Winfield, Dave"/>
    <s v="Topps Main     "/>
    <s v="HOF"/>
    <x v="2"/>
  </r>
  <r>
    <s v="TL"/>
    <n v="1979"/>
    <s v="Topps Main"/>
    <m/>
    <m/>
    <m/>
    <m/>
    <m/>
    <x v="0"/>
    <n v="50"/>
    <s v="Garvey"/>
    <s v="Steve"/>
    <s v="Dodgers"/>
    <s v="1B"/>
    <m/>
    <n v="1"/>
    <n v="2.5"/>
    <s v="Garvey, Steve"/>
    <s v="Topps Main     "/>
    <s v=" "/>
    <x v="2"/>
  </r>
  <r>
    <s v="TL"/>
    <n v="1979"/>
    <s v="Topps Main"/>
    <m/>
    <m/>
    <m/>
    <m/>
    <m/>
    <x v="0"/>
    <n v="55"/>
    <s v="Stargell"/>
    <s v="Willie"/>
    <s v="Pirates"/>
    <s v="1B"/>
    <m/>
    <n v="1"/>
    <n v="2.5"/>
    <s v="Stargell, Willie"/>
    <s v="Topps Main     "/>
    <s v="HOF"/>
    <x v="2"/>
  </r>
  <r>
    <s v="TL"/>
    <n v="1979"/>
    <s v="Topps Main"/>
    <m/>
    <m/>
    <m/>
    <m/>
    <m/>
    <x v="0"/>
    <n v="100"/>
    <s v="Seaver"/>
    <s v="Tom"/>
    <s v="Reds"/>
    <s v="P"/>
    <m/>
    <n v="1"/>
    <n v="4"/>
    <s v="Seaver, Tom"/>
    <s v="Topps Main     "/>
    <s v="HOF"/>
    <x v="2"/>
  </r>
  <r>
    <s v="TL"/>
    <n v="1979"/>
    <s v="Topps Main"/>
    <m/>
    <m/>
    <m/>
    <m/>
    <m/>
    <x v="0"/>
    <n v="115"/>
    <s v="Ryan"/>
    <s v="Nolan"/>
    <s v="Angels"/>
    <s v="P"/>
    <m/>
    <n v="1"/>
    <n v="20"/>
    <s v="Ryan, Nolan"/>
    <s v="Topps Main     "/>
    <s v="HOF"/>
    <x v="0"/>
  </r>
  <r>
    <s v="TL"/>
    <n v="1979"/>
    <s v="Topps Main"/>
    <m/>
    <m/>
    <m/>
    <m/>
    <m/>
    <x v="0"/>
    <n v="170"/>
    <s v="Sutton"/>
    <s v="Don"/>
    <s v="Dodgers"/>
    <s v="P"/>
    <m/>
    <n v="1"/>
    <n v="2.5"/>
    <s v="Sutton, Don"/>
    <s v="Topps Main     "/>
    <s v="HOF"/>
    <x v="2"/>
  </r>
  <r>
    <s v="TL"/>
    <n v="1979"/>
    <s v="Topps Main"/>
    <m/>
    <m/>
    <m/>
    <m/>
    <m/>
    <x v="0"/>
    <n v="215"/>
    <s v="McCovey"/>
    <s v="Willie"/>
    <s v="Giants"/>
    <s v="1B"/>
    <m/>
    <n v="1"/>
    <n v="2.5"/>
    <s v="McCovey, Willie"/>
    <s v="Topps Main     "/>
    <s v="HOF"/>
    <x v="2"/>
  </r>
  <r>
    <s v="TL"/>
    <n v="1979"/>
    <s v="Topps Main"/>
    <m/>
    <m/>
    <m/>
    <m/>
    <m/>
    <x v="0"/>
    <n v="300"/>
    <s v="Carew"/>
    <s v="Rod"/>
    <s v="Twins"/>
    <s v="1B"/>
    <m/>
    <n v="1"/>
    <n v="3"/>
    <s v="Carew, Rod"/>
    <s v="Topps Main     "/>
    <s v="HOF"/>
    <x v="2"/>
  </r>
  <r>
    <s v="TL"/>
    <n v="1979"/>
    <s v="Topps Main"/>
    <m/>
    <m/>
    <m/>
    <m/>
    <m/>
    <x v="0"/>
    <n v="320"/>
    <s v="Yastrzemski"/>
    <s v="Carl"/>
    <s v="Red Sox"/>
    <s v="OF-1B"/>
    <m/>
    <n v="1"/>
    <n v="5"/>
    <s v="Yastrzemski, Carl"/>
    <s v="Topps Main     "/>
    <s v="HOF"/>
    <x v="1"/>
  </r>
  <r>
    <s v="TL"/>
    <n v="1979"/>
    <s v="Topps Main"/>
    <m/>
    <m/>
    <m/>
    <m/>
    <m/>
    <x v="0"/>
    <n v="330"/>
    <s v="Brett"/>
    <s v="George"/>
    <s v="Royals"/>
    <s v="3B"/>
    <m/>
    <n v="1"/>
    <n v="10"/>
    <s v="Brett, George"/>
    <s v="Topps Main     "/>
    <s v="HOF"/>
    <x v="0"/>
  </r>
  <r>
    <s v="TL"/>
    <n v="1979"/>
    <s v="Topps Main"/>
    <m/>
    <m/>
    <m/>
    <m/>
    <m/>
    <x v="0"/>
    <n v="520"/>
    <s v="Carter"/>
    <s v="Gary"/>
    <s v="Expos"/>
    <s v="C"/>
    <m/>
    <n v="1"/>
    <n v="1.5"/>
    <s v="Carter, Gary"/>
    <s v="Topps Main     "/>
    <s v="HOF"/>
    <x v="2"/>
  </r>
  <r>
    <s v="TL"/>
    <n v="1979"/>
    <s v="Topps Main"/>
    <m/>
    <m/>
    <m/>
    <m/>
    <m/>
    <x v="0"/>
    <n v="610"/>
    <s v="Schmidt"/>
    <s v="Mike"/>
    <s v="Phillies"/>
    <s v="3B"/>
    <m/>
    <n v="1"/>
    <n v="2"/>
    <s v="Schmidt, Mike"/>
    <s v="Topps Main     "/>
    <s v="HOF"/>
    <x v="2"/>
  </r>
  <r>
    <s v="TL"/>
    <n v="1979"/>
    <s v="Topps Main"/>
    <m/>
    <m/>
    <m/>
    <m/>
    <m/>
    <x v="0"/>
    <n v="650"/>
    <s v="Rose"/>
    <s v="Pete"/>
    <s v="Reds"/>
    <s v="3B"/>
    <m/>
    <n v="1"/>
    <n v="12"/>
    <s v="Rose, Pete"/>
    <s v="Topps Main     "/>
    <s v=""/>
    <x v="0"/>
  </r>
  <r>
    <s v="TL"/>
    <n v="1980"/>
    <s v="Topps Main"/>
    <m/>
    <m/>
    <m/>
    <m/>
    <m/>
    <x v="0"/>
    <n v="70"/>
    <s v="Carter"/>
    <s v="Gary"/>
    <s v="Expos"/>
    <s v="C"/>
    <m/>
    <n v="1"/>
    <n v="1.5"/>
    <s v="Carter, Gary"/>
    <s v="Topps Main     "/>
    <s v="HOF"/>
    <x v="2"/>
  </r>
  <r>
    <s v="TL"/>
    <n v="1980"/>
    <s v="Topps Main"/>
    <m/>
    <m/>
    <m/>
    <m/>
    <m/>
    <x v="0"/>
    <n v="100"/>
    <s v="Bench"/>
    <s v="Johnny"/>
    <s v="Reds"/>
    <s v="C"/>
    <m/>
    <n v="1"/>
    <n v="3"/>
    <s v="Bench, Johnny"/>
    <s v="Topps Main     "/>
    <s v="HOF"/>
    <x v="2"/>
  </r>
  <r>
    <m/>
    <n v="1980"/>
    <s v="Topps Main"/>
    <m/>
    <m/>
    <m/>
    <m/>
    <m/>
    <x v="0"/>
    <n v="120"/>
    <s v="Luzinski"/>
    <s v="Greg"/>
    <s v="Phillies"/>
    <s v="OF"/>
    <m/>
    <n v="1"/>
    <n v="0.25"/>
    <s v="Luzinski, Greg"/>
    <s v="Topps Main     "/>
    <s v=" "/>
    <x v="6"/>
  </r>
  <r>
    <s v="TL"/>
    <n v="1980"/>
    <s v="Topps Main"/>
    <m/>
    <m/>
    <m/>
    <m/>
    <m/>
    <x v="0"/>
    <n v="160"/>
    <s v="Murray"/>
    <s v="Eddie"/>
    <s v="Orioles"/>
    <s v="1B"/>
    <m/>
    <n v="1"/>
    <n v="1"/>
    <s v="Murray, Eddie"/>
    <s v="Topps Main     "/>
    <s v="HOF"/>
    <x v="2"/>
  </r>
  <r>
    <s v="TL"/>
    <n v="1980"/>
    <s v="Topps Main"/>
    <m/>
    <m/>
    <m/>
    <m/>
    <m/>
    <x v="0"/>
    <n v="210"/>
    <s v="Carlton"/>
    <s v="Steve"/>
    <s v="Phillies"/>
    <s v="P"/>
    <m/>
    <n v="1"/>
    <n v="1"/>
    <s v="Carlton, Steve"/>
    <s v="Topps Main     "/>
    <s v="HOF"/>
    <x v="2"/>
  </r>
  <r>
    <s v="TL"/>
    <n v="1980"/>
    <s v="Topps Main"/>
    <m/>
    <s v="AS"/>
    <m/>
    <m/>
    <m/>
    <x v="0"/>
    <n v="230"/>
    <s v="Winfield"/>
    <s v="Dave"/>
    <s v="Padres"/>
    <s v="OF"/>
    <m/>
    <n v="1"/>
    <n v="1"/>
    <s v="Winfield, Dave"/>
    <s v="Topps Main  AS   "/>
    <s v="HOF"/>
    <x v="2"/>
  </r>
  <r>
    <s v="TL"/>
    <n v="1980"/>
    <s v="Topps Main"/>
    <m/>
    <m/>
    <m/>
    <m/>
    <m/>
    <x v="0"/>
    <n v="265"/>
    <s v="Yount"/>
    <s v="Robin"/>
    <s v="Brewers"/>
    <s v="SS"/>
    <m/>
    <n v="1"/>
    <n v="3"/>
    <s v="Yount, Robin"/>
    <s v="Topps Main     "/>
    <s v="HOF"/>
    <x v="2"/>
  </r>
  <r>
    <s v="TL"/>
    <n v="1980"/>
    <s v="Topps Main"/>
    <m/>
    <m/>
    <m/>
    <m/>
    <m/>
    <x v="0"/>
    <n v="270"/>
    <s v="Schmidt"/>
    <s v="Mike"/>
    <s v="Phillies"/>
    <s v="3B"/>
    <m/>
    <n v="1"/>
    <n v="3"/>
    <s v="Schmidt, Mike"/>
    <s v="Topps Main     "/>
    <s v="HOF"/>
    <x v="2"/>
  </r>
  <r>
    <m/>
    <n v="1980"/>
    <s v="Topps Main"/>
    <m/>
    <m/>
    <m/>
    <m/>
    <m/>
    <x v="0"/>
    <n v="280"/>
    <s v="Perry"/>
    <s v="Gaylord"/>
    <s v="Padres"/>
    <s v="P"/>
    <m/>
    <n v="1"/>
    <n v="1.5"/>
    <s v="Perry, Gaylord"/>
    <s v="Topps Main     "/>
    <s v="HOF"/>
    <x v="2"/>
  </r>
  <r>
    <s v="TL"/>
    <n v="1980"/>
    <s v="Topps Main"/>
    <m/>
    <m/>
    <m/>
    <m/>
    <m/>
    <x v="0"/>
    <n v="393"/>
    <s v="Smith"/>
    <s v="Ozzie"/>
    <s v="Padres"/>
    <s v="SS"/>
    <m/>
    <n v="1"/>
    <n v="10"/>
    <s v="Smith, Ozzie"/>
    <s v="Topps Main     "/>
    <s v="HOF"/>
    <x v="0"/>
  </r>
  <r>
    <s v="TL"/>
    <n v="1980"/>
    <s v="Topps Main"/>
    <m/>
    <m/>
    <m/>
    <m/>
    <m/>
    <x v="0"/>
    <n v="440"/>
    <s v="Sutton"/>
    <s v="Don"/>
    <s v="Dodgers"/>
    <s v="P"/>
    <m/>
    <n v="1"/>
    <n v="1"/>
    <s v="Sutton, Don"/>
    <s v="Topps Main     "/>
    <s v="HOF"/>
    <x v="2"/>
  </r>
  <r>
    <s v="TL"/>
    <n v="1980"/>
    <s v="Topps Main"/>
    <m/>
    <m/>
    <m/>
    <m/>
    <m/>
    <x v="1"/>
    <n v="482"/>
    <s v="Henderson"/>
    <s v="Rickey"/>
    <s v="Athletics"/>
    <s v="OF"/>
    <m/>
    <n v="1"/>
    <n v="80"/>
    <s v="Henderson, Rickey"/>
    <s v="Topps Main     RC"/>
    <s v="HOF"/>
    <x v="3"/>
  </r>
  <r>
    <s v="TL"/>
    <n v="1980"/>
    <s v="Topps Main"/>
    <m/>
    <m/>
    <m/>
    <m/>
    <m/>
    <x v="0"/>
    <n v="540"/>
    <s v="Rose"/>
    <s v="Pete"/>
    <s v="Phillies"/>
    <s v="1B"/>
    <m/>
    <n v="1"/>
    <n v="8"/>
    <s v="Rose, Pete"/>
    <s v="Topps Main     "/>
    <s v=""/>
    <x v="1"/>
  </r>
  <r>
    <s v="TL"/>
    <n v="1980"/>
    <s v="Topps Main"/>
    <m/>
    <m/>
    <m/>
    <m/>
    <m/>
    <x v="0"/>
    <n v="580"/>
    <s v="Ryan"/>
    <s v="Nolan"/>
    <s v="Angels"/>
    <s v="P"/>
    <m/>
    <n v="1"/>
    <n v="20"/>
    <s v="Ryan, Nolan"/>
    <s v="Topps Main     "/>
    <s v="HOF"/>
    <x v="0"/>
  </r>
  <r>
    <s v="TL"/>
    <n v="1980"/>
    <s v="Topps Main"/>
    <m/>
    <m/>
    <m/>
    <m/>
    <m/>
    <x v="0"/>
    <n v="590"/>
    <s v="Palmer"/>
    <s v="Jim"/>
    <s v="Orioles"/>
    <s v="P"/>
    <m/>
    <n v="1"/>
    <n v="1"/>
    <s v="Palmer, Jim"/>
    <s v="Topps Main     "/>
    <s v="HOF"/>
    <x v="2"/>
  </r>
  <r>
    <s v="TL"/>
    <n v="1980"/>
    <s v="Topps Main"/>
    <m/>
    <m/>
    <m/>
    <m/>
    <m/>
    <x v="0"/>
    <n v="600"/>
    <s v="Jackson"/>
    <s v="Reggie"/>
    <s v="Yankees"/>
    <s v="OF"/>
    <m/>
    <n v="1"/>
    <n v="3"/>
    <s v="Jackson, Reggie"/>
    <s v="Topps Main     "/>
    <s v="HOF"/>
    <x v="2"/>
  </r>
  <r>
    <s v="TL"/>
    <n v="1980"/>
    <s v="Topps Main"/>
    <m/>
    <m/>
    <m/>
    <m/>
    <m/>
    <x v="0"/>
    <n v="610"/>
    <s v="Stargell"/>
    <s v="Willie"/>
    <s v="Pirates"/>
    <s v="1B"/>
    <m/>
    <n v="1"/>
    <n v="1"/>
    <s v="Stargell, Willie"/>
    <s v="Topps Main     "/>
    <s v="HOF"/>
    <x v="2"/>
  </r>
  <r>
    <m/>
    <n v="1980"/>
    <s v="Topps Main"/>
    <m/>
    <m/>
    <m/>
    <m/>
    <m/>
    <x v="0"/>
    <n v="630"/>
    <s v="Bowa"/>
    <s v="Larry"/>
    <s v="Phillies"/>
    <s v="SS"/>
    <m/>
    <n v="1"/>
    <m/>
    <s v="Bowa, Larry"/>
    <s v="Topps Main     "/>
    <s v=" "/>
    <x v="5"/>
  </r>
  <r>
    <s v="TL"/>
    <n v="1980"/>
    <s v="Topps Main"/>
    <m/>
    <m/>
    <m/>
    <m/>
    <m/>
    <x v="0"/>
    <n v="700"/>
    <s v="Carew"/>
    <s v="Rod"/>
    <s v="Angels"/>
    <s v="1B"/>
    <m/>
    <n v="1"/>
    <n v="1"/>
    <s v="Carew, Rod"/>
    <s v="Topps Main     "/>
    <s v="HOF"/>
    <x v="2"/>
  </r>
  <r>
    <s v="TL"/>
    <n v="1980"/>
    <s v="Topps Main"/>
    <m/>
    <m/>
    <m/>
    <m/>
    <m/>
    <x v="0"/>
    <n v="720"/>
    <s v="Yastrzemski"/>
    <s v="Carl"/>
    <s v="Red Sox"/>
    <s v="1B-OF"/>
    <m/>
    <n v="1"/>
    <n v="2"/>
    <s v="Yastrzemski, Carl"/>
    <s v="Topps Main     "/>
    <s v="HOF"/>
    <x v="2"/>
  </r>
  <r>
    <s v="TL"/>
    <n v="1981"/>
    <s v="Donruss"/>
    <m/>
    <m/>
    <m/>
    <m/>
    <m/>
    <x v="0"/>
    <n v="169"/>
    <s v="Carew"/>
    <s v="Rod"/>
    <s v="Angels"/>
    <m/>
    <m/>
    <n v="1"/>
    <n v="1"/>
    <s v="Carew, Rod"/>
    <s v="Donruss     "/>
    <s v="HOF"/>
    <x v="2"/>
  </r>
  <r>
    <s v="TL"/>
    <n v="1981"/>
    <s v="Donruss"/>
    <m/>
    <m/>
    <m/>
    <m/>
    <m/>
    <x v="0"/>
    <n v="228"/>
    <s v="Jackson"/>
    <s v="Reggie"/>
    <s v="Yankees"/>
    <m/>
    <m/>
    <n v="1"/>
    <n v="1"/>
    <s v="Jackson, Reggie"/>
    <s v="Donruss     "/>
    <s v="HOF"/>
    <x v="2"/>
  </r>
  <r>
    <m/>
    <n v="1981"/>
    <s v="Donruss"/>
    <m/>
    <m/>
    <m/>
    <m/>
    <m/>
    <x v="0"/>
    <n v="251"/>
    <s v="Rose"/>
    <s v="Pete"/>
    <s v="Phillies"/>
    <m/>
    <m/>
    <n v="1"/>
    <n v="3"/>
    <s v="Rose, Pete"/>
    <s v="Donruss     "/>
    <s v=""/>
    <x v="2"/>
  </r>
  <r>
    <s v="TL"/>
    <n v="1981"/>
    <s v="Donruss"/>
    <m/>
    <m/>
    <m/>
    <m/>
    <m/>
    <x v="0"/>
    <n v="425"/>
    <s v="Seaver"/>
    <s v="Tom"/>
    <s v="Reds"/>
    <m/>
    <m/>
    <n v="1"/>
    <n v="1"/>
    <s v="Seaver, Tom"/>
    <s v="Donruss     "/>
    <s v="HOF"/>
    <x v="2"/>
  </r>
  <r>
    <s v="TL"/>
    <n v="1981"/>
    <s v="Donruss"/>
    <m/>
    <m/>
    <m/>
    <m/>
    <m/>
    <x v="0"/>
    <n v="468"/>
    <s v="Jackson"/>
    <s v="Reggie"/>
    <s v="Yankees"/>
    <m/>
    <m/>
    <n v="1"/>
    <n v="1"/>
    <s v="Jackson, Reggie"/>
    <s v="Donruss     "/>
    <s v="HOF"/>
    <x v="2"/>
  </r>
  <r>
    <s v="TL"/>
    <n v="1981"/>
    <s v="Donruss"/>
    <m/>
    <m/>
    <m/>
    <m/>
    <m/>
    <x v="0"/>
    <n v="537"/>
    <s v="Brett, George / Carew, Rod"/>
    <s v="George"/>
    <m/>
    <m/>
    <m/>
    <n v="1"/>
    <n v="1.5"/>
    <s v="Brett, George / Carew, Rod, George"/>
    <s v="Donruss     "/>
    <s v="HOF"/>
    <x v="2"/>
  </r>
  <r>
    <m/>
    <n v="1981"/>
    <s v="Donruss"/>
    <m/>
    <m/>
    <m/>
    <m/>
    <m/>
    <x v="0"/>
    <n v="175"/>
    <s v="Luzinski"/>
    <s v="Greg"/>
    <s v="Phillies"/>
    <m/>
    <m/>
    <n v="1"/>
    <m/>
    <s v="Luzinski, Greg"/>
    <s v="Donruss     "/>
    <s v=" "/>
    <x v="5"/>
  </r>
  <r>
    <s v="TL"/>
    <n v="1981"/>
    <s v="Donruss"/>
    <m/>
    <m/>
    <m/>
    <m/>
    <m/>
    <x v="1"/>
    <n v="538"/>
    <s v="Raines"/>
    <s v="Tim"/>
    <s v="Expos"/>
    <m/>
    <m/>
    <n v="1"/>
    <n v="2.5"/>
    <s v="Raines, Tim"/>
    <s v="Donruss     RC"/>
    <s v="HOF"/>
    <x v="2"/>
  </r>
  <r>
    <s v="TL"/>
    <n v="1981"/>
    <s v="Fleer"/>
    <m/>
    <m/>
    <m/>
    <m/>
    <m/>
    <x v="0"/>
    <n v="1"/>
    <s v="Rose"/>
    <s v="Pete"/>
    <s v="Phillies"/>
    <m/>
    <m/>
    <n v="1"/>
    <n v="3"/>
    <s v="Rose, Pete"/>
    <s v="Fleer     "/>
    <s v=""/>
    <x v="2"/>
  </r>
  <r>
    <s v="TL"/>
    <n v="1981"/>
    <s v="Fleer"/>
    <m/>
    <m/>
    <m/>
    <m/>
    <m/>
    <x v="0"/>
    <n v="5"/>
    <s v="Schmidt"/>
    <s v="Mike"/>
    <s v="Phillies"/>
    <m/>
    <m/>
    <n v="1"/>
    <n v="2.5"/>
    <s v="Schmidt, Mike"/>
    <s v="Fleer     "/>
    <s v="HOF"/>
    <x v="2"/>
  </r>
  <r>
    <s v="TL"/>
    <n v="1981"/>
    <s v="Fleer"/>
    <m/>
    <m/>
    <m/>
    <m/>
    <m/>
    <x v="0"/>
    <n v="6"/>
    <s v="Carlton"/>
    <s v="Steve"/>
    <s v="Phillies"/>
    <m/>
    <m/>
    <n v="1"/>
    <n v="1.5"/>
    <s v="Carlton, Steve"/>
    <s v="Fleer     "/>
    <s v="HOF"/>
    <x v="2"/>
  </r>
  <r>
    <s v="BB-Other2"/>
    <n v="1981"/>
    <s v="Fleer"/>
    <m/>
    <m/>
    <m/>
    <m/>
    <m/>
    <x v="0"/>
    <n v="7"/>
    <s v="McGraw"/>
    <s v="Tug"/>
    <s v="Phillies"/>
    <m/>
    <m/>
    <n v="1"/>
    <m/>
    <s v="McGraw, Tug"/>
    <s v="Fleer     "/>
    <s v=" "/>
    <x v="5"/>
  </r>
  <r>
    <s v="BB-Other2"/>
    <n v="1981"/>
    <s v="Fleer"/>
    <m/>
    <m/>
    <m/>
    <m/>
    <m/>
    <x v="0"/>
    <n v="10"/>
    <s v="Luzinski"/>
    <s v="Greg"/>
    <s v="Phillies"/>
    <m/>
    <m/>
    <n v="1"/>
    <m/>
    <s v="Luzinski, Greg"/>
    <s v="Fleer     "/>
    <s v=" "/>
    <x v="5"/>
  </r>
  <r>
    <s v="BB-Other2"/>
    <n v="1981"/>
    <s v="Fleer"/>
    <m/>
    <m/>
    <m/>
    <m/>
    <m/>
    <x v="0"/>
    <n v="19"/>
    <s v="Maddox"/>
    <s v="Gary"/>
    <s v="Phillies"/>
    <m/>
    <m/>
    <n v="1"/>
    <m/>
    <s v="Maddox, Gary"/>
    <s v="Fleer     "/>
    <s v=" "/>
    <x v="5"/>
  </r>
  <r>
    <s v="TL"/>
    <n v="1981"/>
    <s v="Fleer"/>
    <m/>
    <m/>
    <m/>
    <m/>
    <m/>
    <x v="0"/>
    <n v="28"/>
    <s v="Brett"/>
    <s v="George"/>
    <s v="Royals"/>
    <m/>
    <m/>
    <n v="1"/>
    <n v="2.5"/>
    <s v="Brett, George"/>
    <s v="Fleer     "/>
    <s v="HOF"/>
    <x v="2"/>
  </r>
  <r>
    <s v="TL"/>
    <n v="1981"/>
    <s v="Fleer"/>
    <m/>
    <m/>
    <m/>
    <m/>
    <m/>
    <x v="0"/>
    <n v="57"/>
    <s v="Ryan"/>
    <s v="Nolan"/>
    <s v="Astros"/>
    <m/>
    <m/>
    <n v="1"/>
    <n v="5"/>
    <s v="Ryan, Nolan"/>
    <s v="Fleer     "/>
    <s v="HOF"/>
    <x v="1"/>
  </r>
  <r>
    <s v="TL"/>
    <n v="1981"/>
    <s v="Fleer"/>
    <m/>
    <m/>
    <m/>
    <m/>
    <m/>
    <x v="0"/>
    <n v="79"/>
    <s v="Jackson"/>
    <s v="Reggie"/>
    <s v="Yankees"/>
    <m/>
    <m/>
    <n v="1"/>
    <n v="1"/>
    <s v="Jackson, Reggie"/>
    <s v="Fleer     "/>
    <s v="HOF"/>
    <x v="2"/>
  </r>
  <r>
    <s v="BB-Other2"/>
    <n v="1981"/>
    <s v="Fleer"/>
    <m/>
    <m/>
    <m/>
    <m/>
    <m/>
    <x v="0"/>
    <n v="91"/>
    <s v="Perry"/>
    <s v="Gaylord"/>
    <s v="Yankees"/>
    <m/>
    <m/>
    <n v="1"/>
    <n v="1"/>
    <s v="Perry, Gaylord"/>
    <s v="Fleer     "/>
    <s v="HOF"/>
    <x v="2"/>
  </r>
  <r>
    <s v="BB-Other2"/>
    <n v="1981"/>
    <s v="Fleer"/>
    <m/>
    <m/>
    <m/>
    <m/>
    <m/>
    <x v="0"/>
    <n v="112"/>
    <s v="Sutton"/>
    <s v="Don"/>
    <s v="Dodgers"/>
    <m/>
    <m/>
    <n v="1"/>
    <n v="1"/>
    <s v="Sutton, Don"/>
    <s v="Fleer     "/>
    <s v="HOF"/>
    <x v="2"/>
  </r>
  <r>
    <s v="TL"/>
    <n v="1981"/>
    <s v="Fleer"/>
    <m/>
    <m/>
    <m/>
    <m/>
    <m/>
    <x v="1"/>
    <n v="140"/>
    <s v="Valenzuela"/>
    <s v="Fernando"/>
    <s v="Dodgers"/>
    <m/>
    <m/>
    <n v="1"/>
    <n v="5"/>
    <s v="Valenzuela, Fernando"/>
    <s v="Fleer     RC"/>
    <s v=" "/>
    <x v="1"/>
  </r>
  <r>
    <s v="BB-Other2"/>
    <n v="1981"/>
    <s v="Fleer"/>
    <m/>
    <m/>
    <m/>
    <m/>
    <m/>
    <x v="0"/>
    <n v="142"/>
    <s v="Carter"/>
    <s v="Gary"/>
    <s v="Expos"/>
    <m/>
    <m/>
    <n v="1"/>
    <n v="1"/>
    <s v="Carter, Gary"/>
    <s v="Fleer     "/>
    <s v="HOF"/>
    <x v="2"/>
  </r>
  <r>
    <s v="BB-Other2"/>
    <n v="1981"/>
    <s v="Fleer"/>
    <m/>
    <m/>
    <m/>
    <m/>
    <m/>
    <x v="0"/>
    <n v="145"/>
    <s v="Dawson"/>
    <s v="Andre"/>
    <s v="Expos"/>
    <m/>
    <m/>
    <n v="1"/>
    <n v="1"/>
    <s v="Dawson, Andre"/>
    <s v="Fleer     "/>
    <s v="HOF"/>
    <x v="2"/>
  </r>
  <r>
    <s v="BB-Other2"/>
    <n v="1981"/>
    <s v="Fleer"/>
    <m/>
    <m/>
    <m/>
    <m/>
    <m/>
    <x v="0"/>
    <n v="169"/>
    <s v="Palmer"/>
    <s v="Jim"/>
    <s v="Orioles"/>
    <m/>
    <m/>
    <n v="1"/>
    <n v="1"/>
    <s v="Palmer, Jim"/>
    <s v="Fleer     "/>
    <s v="HOF"/>
    <x v="2"/>
  </r>
  <r>
    <s v="BB-Other2"/>
    <n v="1981"/>
    <s v="Fleer"/>
    <m/>
    <m/>
    <m/>
    <m/>
    <m/>
    <x v="0"/>
    <n v="184"/>
    <s v="Murray"/>
    <s v="Eddie"/>
    <s v="Orioles"/>
    <m/>
    <m/>
    <n v="1"/>
    <n v="1.5"/>
    <s v="Murray, Eddie"/>
    <s v="Fleer     "/>
    <s v="HOF"/>
    <x v="2"/>
  </r>
  <r>
    <s v="TL"/>
    <n v="1981"/>
    <s v="Fleer"/>
    <m/>
    <m/>
    <m/>
    <m/>
    <m/>
    <x v="0"/>
    <n v="196"/>
    <s v="Bench"/>
    <s v="Johnny"/>
    <s v="Reds"/>
    <m/>
    <m/>
    <n v="1"/>
    <n v="1"/>
    <s v="Bench, Johnny"/>
    <s v="Fleer     "/>
    <s v="HOF"/>
    <x v="2"/>
  </r>
  <r>
    <s v="TL"/>
    <n v="1981"/>
    <s v="Fleer"/>
    <m/>
    <m/>
    <m/>
    <m/>
    <m/>
    <x v="0"/>
    <n v="200"/>
    <s v="Seaver"/>
    <s v="Tom"/>
    <s v="Reds"/>
    <m/>
    <m/>
    <n v="1"/>
    <n v="1"/>
    <s v="Seaver, Tom"/>
    <s v="Fleer     "/>
    <s v="HOF"/>
    <x v="2"/>
  </r>
  <r>
    <s v="TL"/>
    <n v="1981"/>
    <s v="Fleer"/>
    <m/>
    <m/>
    <m/>
    <m/>
    <m/>
    <x v="0"/>
    <n v="221"/>
    <s v="Yastrzemski"/>
    <s v="Carl"/>
    <s v="Red Sox"/>
    <m/>
    <m/>
    <n v="1"/>
    <n v="1.5"/>
    <s v="Yastrzemski, Carl"/>
    <s v="Fleer     "/>
    <s v="HOF"/>
    <x v="2"/>
  </r>
  <r>
    <s v="BB-Other2"/>
    <n v="1981"/>
    <s v="Fleer"/>
    <m/>
    <m/>
    <m/>
    <m/>
    <m/>
    <x v="0"/>
    <n v="222"/>
    <s v="Rice"/>
    <s v="Jim"/>
    <s v="Red Sox"/>
    <m/>
    <m/>
    <n v="1"/>
    <n v="1"/>
    <s v="Rice, Jim"/>
    <s v="Fleer     "/>
    <s v="HOF"/>
    <x v="2"/>
  </r>
  <r>
    <s v="BB-Other2"/>
    <n v="1981"/>
    <s v="Fleer"/>
    <m/>
    <m/>
    <m/>
    <m/>
    <m/>
    <x v="0"/>
    <n v="224"/>
    <s v="Fisk"/>
    <s v="Carlton"/>
    <s v="Red Sox"/>
    <m/>
    <m/>
    <n v="1"/>
    <n v="1"/>
    <s v="Fisk, Carlton"/>
    <s v="Fleer     "/>
    <s v="HOF"/>
    <x v="2"/>
  </r>
  <r>
    <s v="BB-Other2"/>
    <n v="1981"/>
    <s v="Fleer"/>
    <m/>
    <m/>
    <m/>
    <m/>
    <m/>
    <x v="0"/>
    <n v="226"/>
    <s v="Eckersley"/>
    <s v="Dennis"/>
    <s v="Red Sox"/>
    <m/>
    <m/>
    <n v="1"/>
    <n v="1"/>
    <s v="Eckersley, Dennis"/>
    <s v="Fleer     "/>
    <s v="HOF"/>
    <x v="2"/>
  </r>
  <r>
    <s v="BB-Other2"/>
    <n v="1981"/>
    <s v="Fleer"/>
    <m/>
    <m/>
    <m/>
    <m/>
    <m/>
    <x v="0"/>
    <n v="242"/>
    <s v="Niekro"/>
    <s v="Phil"/>
    <s v="Braves"/>
    <m/>
    <m/>
    <n v="1"/>
    <n v="1"/>
    <s v="Niekro, Phil"/>
    <s v="Fleer     "/>
    <s v="HOF"/>
    <x v="2"/>
  </r>
  <r>
    <s v="TL"/>
    <n v="1981"/>
    <s v="Fleer"/>
    <m/>
    <m/>
    <m/>
    <m/>
    <m/>
    <x v="0"/>
    <n v="268"/>
    <s v="Carew"/>
    <s v="Rod"/>
    <s v="Angels"/>
    <m/>
    <m/>
    <n v="1"/>
    <n v="1"/>
    <s v="Carew, Rod"/>
    <s v="Fleer     "/>
    <s v="HOF"/>
    <x v="2"/>
  </r>
  <r>
    <s v="TL"/>
    <n v="1981"/>
    <s v="Fleer"/>
    <m/>
    <m/>
    <m/>
    <m/>
    <m/>
    <x v="0"/>
    <n v="351"/>
    <s v="Henderson"/>
    <s v="Rickey"/>
    <s v="Athletics"/>
    <m/>
    <m/>
    <n v="1"/>
    <n v="3"/>
    <s v="Henderson, Rickey"/>
    <s v="Fleer     "/>
    <s v="HOF"/>
    <x v="2"/>
  </r>
  <r>
    <s v="BB-Other2"/>
    <n v="1981"/>
    <s v="Fleer"/>
    <m/>
    <m/>
    <m/>
    <m/>
    <m/>
    <x v="0"/>
    <n v="363"/>
    <s v="Stargell"/>
    <s v="Willie"/>
    <s v="Pirates"/>
    <m/>
    <m/>
    <n v="1"/>
    <n v="1"/>
    <s v="Stargell, Willie"/>
    <s v="Fleer     "/>
    <s v="HOF"/>
    <x v="2"/>
  </r>
  <r>
    <s v="TL"/>
    <n v="1981"/>
    <s v="Fleer"/>
    <m/>
    <m/>
    <m/>
    <m/>
    <m/>
    <x v="0"/>
    <n v="434"/>
    <s v="McCovey"/>
    <s v="Willie"/>
    <s v="Giants"/>
    <m/>
    <m/>
    <n v="1"/>
    <n v="1"/>
    <s v="McCovey, Willie"/>
    <s v="Fleer     "/>
    <s v="HOF"/>
    <x v="2"/>
  </r>
  <r>
    <s v="BB-Other2"/>
    <n v="1981"/>
    <s v="Fleer"/>
    <m/>
    <m/>
    <m/>
    <m/>
    <m/>
    <x v="0"/>
    <n v="484"/>
    <s v="Winfield"/>
    <s v="Dave"/>
    <s v="Padres"/>
    <m/>
    <m/>
    <n v="1"/>
    <n v="1"/>
    <s v="Winfield, Dave"/>
    <s v="Fleer     "/>
    <s v="HOF"/>
    <x v="2"/>
  </r>
  <r>
    <s v="BB-Other2"/>
    <n v="1981"/>
    <s v="Fleer"/>
    <m/>
    <m/>
    <m/>
    <m/>
    <m/>
    <x v="0"/>
    <n v="485"/>
    <s v="Fingers"/>
    <s v="Rollie"/>
    <s v="Padres"/>
    <m/>
    <m/>
    <n v="1"/>
    <n v="1"/>
    <s v="Fingers, Rollie"/>
    <s v="Fleer     "/>
    <s v="HOF"/>
    <x v="2"/>
  </r>
  <r>
    <s v="TL"/>
    <n v="1981"/>
    <s v="Fleer"/>
    <m/>
    <m/>
    <m/>
    <m/>
    <m/>
    <x v="0"/>
    <n v="488"/>
    <s v="Smith"/>
    <s v="Ozzie"/>
    <s v="Padres"/>
    <m/>
    <m/>
    <n v="1"/>
    <n v="3"/>
    <s v="Smith, Ozzie"/>
    <s v="Fleer     "/>
    <s v="HOF"/>
    <x v="2"/>
  </r>
  <r>
    <s v="BB-Other2"/>
    <n v="1981"/>
    <s v="Fleer"/>
    <m/>
    <m/>
    <m/>
    <m/>
    <m/>
    <x v="0"/>
    <n v="511"/>
    <s v="Yount"/>
    <s v="Robin"/>
    <s v="Brewers"/>
    <m/>
    <m/>
    <n v="1"/>
    <n v="1.5"/>
    <s v="Yount, Robin"/>
    <s v="Fleer     "/>
    <s v="HOF"/>
    <x v="2"/>
  </r>
  <r>
    <s v="BB-Other2"/>
    <n v="1981"/>
    <s v="Fleer"/>
    <m/>
    <m/>
    <m/>
    <m/>
    <m/>
    <x v="0"/>
    <n v="515"/>
    <s v="Molitor"/>
    <s v="Paul"/>
    <s v="Brewers"/>
    <m/>
    <m/>
    <n v="1"/>
    <n v="1"/>
    <s v="Molitor, Paul"/>
    <s v="Fleer     "/>
    <s v="HOF"/>
    <x v="2"/>
  </r>
  <r>
    <s v="TL"/>
    <n v="1981"/>
    <s v="Fleer"/>
    <m/>
    <m/>
    <m/>
    <m/>
    <m/>
    <x v="0"/>
    <n v="574"/>
    <s v="Henderson"/>
    <s v="Rickey"/>
    <s v="Athletics"/>
    <m/>
    <m/>
    <n v="1"/>
    <n v="6"/>
    <s v="Henderson, Rickey"/>
    <s v="Fleer     "/>
    <s v="HOF"/>
    <x v="1"/>
  </r>
  <r>
    <s v="TL"/>
    <n v="1981"/>
    <s v="Fleer"/>
    <m/>
    <m/>
    <m/>
    <m/>
    <m/>
    <x v="0"/>
    <n v="640"/>
    <s v="Schmidt"/>
    <s v="Mike"/>
    <s v="Phillies"/>
    <m/>
    <m/>
    <n v="1"/>
    <n v="2.5"/>
    <s v="Schmidt, Mike"/>
    <s v="Fleer     "/>
    <s v="HOF"/>
    <x v="2"/>
  </r>
  <r>
    <s v="TL"/>
    <n v="1981"/>
    <s v="Fleer"/>
    <m/>
    <m/>
    <m/>
    <m/>
    <m/>
    <x v="0"/>
    <n v="645"/>
    <s v="Schmid,Mike/Rose,Pete/Perez,Tony"/>
    <s v="Mike"/>
    <s v="Phillies"/>
    <m/>
    <m/>
    <n v="1"/>
    <n v="1.5"/>
    <s v="Schmid,Mike/Rose,Pete/Perez,Tony, Mike"/>
    <s v="Fleer     "/>
    <s v="HOF"/>
    <x v="2"/>
  </r>
  <r>
    <s v="TL"/>
    <n v="1981"/>
    <s v="Fleer"/>
    <m/>
    <m/>
    <m/>
    <m/>
    <m/>
    <x v="0"/>
    <n v="650"/>
    <s v="Jackson"/>
    <s v="Reggie"/>
    <s v="Yankees"/>
    <m/>
    <m/>
    <n v="1"/>
    <n v="1"/>
    <s v="Jackson, Reggie"/>
    <s v="Fleer     "/>
    <s v="HOF"/>
    <x v="2"/>
  </r>
  <r>
    <s v="TL"/>
    <n v="1981"/>
    <s v="Fleer"/>
    <m/>
    <m/>
    <m/>
    <m/>
    <m/>
    <x v="0"/>
    <n v="655"/>
    <s v="Brett"/>
    <s v="George"/>
    <s v="Royals"/>
    <m/>
    <m/>
    <n v="1"/>
    <n v="2.5"/>
    <s v="Brett, George"/>
    <s v="Fleer     "/>
    <s v="HOF"/>
    <x v="2"/>
  </r>
  <r>
    <s v="BB-Other2"/>
    <n v="1981"/>
    <s v="Fleer"/>
    <m/>
    <m/>
    <m/>
    <m/>
    <m/>
    <x v="0"/>
    <n v="657"/>
    <s v="McGraw"/>
    <s v="Tug"/>
    <s v="Phillies"/>
    <m/>
    <m/>
    <n v="1"/>
    <m/>
    <s v="McGraw, Tug"/>
    <s v="Fleer     "/>
    <s v=" "/>
    <x v="5"/>
  </r>
  <r>
    <s v="TL"/>
    <n v="1981"/>
    <s v="Fleer"/>
    <m/>
    <m/>
    <m/>
    <m/>
    <m/>
    <x v="0"/>
    <n v="660"/>
    <s v="Carlton"/>
    <s v="Steve"/>
    <s v="Phillies"/>
    <m/>
    <m/>
    <n v="1"/>
    <n v="2"/>
    <s v="Carlton, Steve"/>
    <s v="Fleer     "/>
    <s v="HOF"/>
    <x v="2"/>
  </r>
  <r>
    <m/>
    <n v="1981"/>
    <s v="Topps Main"/>
    <m/>
    <m/>
    <m/>
    <m/>
    <m/>
    <x v="0"/>
    <n v="2"/>
    <s v="Schmidt M/Jackson, Reggie"/>
    <m/>
    <s v="Multi Player"/>
    <m/>
    <m/>
    <n v="1"/>
    <n v="0.75"/>
    <s v="Schmidt M/Jackson, Reggie, "/>
    <s v="Topps Main     "/>
    <s v="HOF"/>
    <x v="6"/>
  </r>
  <r>
    <m/>
    <n v="1981"/>
    <s v="Topps Main"/>
    <m/>
    <s v="RB"/>
    <m/>
    <m/>
    <m/>
    <x v="0"/>
    <n v="3"/>
    <s v="Schmidt"/>
    <s v="Mike"/>
    <s v="Phillies"/>
    <s v="3B"/>
    <m/>
    <n v="1"/>
    <n v="0.75"/>
    <s v="Schmidt, Mike"/>
    <s v="Topps Main  RB   "/>
    <s v="HOF"/>
    <x v="6"/>
  </r>
  <r>
    <m/>
    <n v="1981"/>
    <s v="Topps Main"/>
    <m/>
    <s v="Rec"/>
    <m/>
    <m/>
    <m/>
    <x v="0"/>
    <n v="5"/>
    <s v="Carlton"/>
    <s v="Steve"/>
    <s v="Phillies"/>
    <s v="P"/>
    <m/>
    <n v="1"/>
    <n v="0.75"/>
    <s v="Carlton, Steve"/>
    <s v="Topps Main  Rec   "/>
    <s v="HOF"/>
    <x v="6"/>
  </r>
  <r>
    <m/>
    <n v="1981"/>
    <s v="Topps Main"/>
    <m/>
    <s v="Rec"/>
    <m/>
    <m/>
    <m/>
    <x v="0"/>
    <n v="6"/>
    <s v="Carlton"/>
    <s v="Steve"/>
    <s v="Phillies"/>
    <s v="P"/>
    <m/>
    <n v="1"/>
    <n v="0.75"/>
    <s v="Carlton, Steve"/>
    <s v="Topps Main  Rec   "/>
    <s v="HOF"/>
    <x v="6"/>
  </r>
  <r>
    <m/>
    <n v="1981"/>
    <s v="Topps Main"/>
    <m/>
    <m/>
    <m/>
    <m/>
    <m/>
    <x v="0"/>
    <n v="40"/>
    <s v="McGraw"/>
    <s v="Tug"/>
    <s v="Phillies"/>
    <s v="C"/>
    <m/>
    <n v="1"/>
    <m/>
    <s v="McGraw, Tug"/>
    <s v="Topps Main     "/>
    <s v=" "/>
    <x v="5"/>
  </r>
  <r>
    <m/>
    <n v="1981"/>
    <s v="Topps Main"/>
    <m/>
    <m/>
    <m/>
    <m/>
    <m/>
    <x v="0"/>
    <n v="90"/>
    <s v="McBride"/>
    <s v="Bake"/>
    <s v="Phillies"/>
    <s v="OF"/>
    <m/>
    <n v="1"/>
    <m/>
    <s v="McBride, Bake"/>
    <s v="Topps Main     "/>
    <s v=" "/>
    <x v="5"/>
  </r>
  <r>
    <m/>
    <n v="1981"/>
    <s v="Topps Main"/>
    <m/>
    <s v="AS"/>
    <m/>
    <m/>
    <m/>
    <x v="0"/>
    <n v="100"/>
    <s v="Carew"/>
    <s v="Rod"/>
    <s v="Angels"/>
    <s v="1B"/>
    <m/>
    <n v="1"/>
    <n v="0.75"/>
    <s v="Carew, Rod"/>
    <s v="Topps Main  AS   "/>
    <s v="HOF"/>
    <x v="6"/>
  </r>
  <r>
    <m/>
    <n v="1981"/>
    <s v="Topps Main"/>
    <m/>
    <m/>
    <m/>
    <m/>
    <m/>
    <x v="0"/>
    <n v="110"/>
    <s v="Yastrzemski"/>
    <s v="Carl"/>
    <s v="Red Sox"/>
    <s v="OF-1B"/>
    <m/>
    <n v="1"/>
    <n v="2.5"/>
    <s v="Yastrzemski, Carl"/>
    <s v="Topps Main     "/>
    <s v="HOF"/>
    <x v="2"/>
  </r>
  <r>
    <m/>
    <n v="1981"/>
    <s v="Topps Main"/>
    <m/>
    <m/>
    <m/>
    <m/>
    <m/>
    <x v="0"/>
    <n v="120"/>
    <s v="Bowa"/>
    <s v="Larry"/>
    <s v="Phillies"/>
    <s v="SS"/>
    <m/>
    <n v="1"/>
    <m/>
    <s v="Bowa, Larry"/>
    <s v="Topps Main     "/>
    <s v=" "/>
    <x v="5"/>
  </r>
  <r>
    <m/>
    <n v="1981"/>
    <s v="Topps Main"/>
    <m/>
    <m/>
    <m/>
    <m/>
    <m/>
    <x v="0"/>
    <n v="125"/>
    <s v="Dawson"/>
    <s v="Andre"/>
    <s v="Expos"/>
    <s v="OF"/>
    <m/>
    <n v="1"/>
    <n v="0.75"/>
    <s v="Dawson, Andre"/>
    <s v="Topps Main     "/>
    <s v="HOF"/>
    <x v="6"/>
  </r>
  <r>
    <m/>
    <n v="1981"/>
    <s v="Topps Main"/>
    <m/>
    <m/>
    <m/>
    <m/>
    <m/>
    <x v="0"/>
    <n v="160"/>
    <s v="Maddox"/>
    <s v="Gary"/>
    <s v="Phillies"/>
    <s v="OF"/>
    <m/>
    <n v="1"/>
    <m/>
    <s v="Maddox, Gary"/>
    <s v="Topps Main     "/>
    <s v=" "/>
    <x v="5"/>
  </r>
  <r>
    <s v="TL"/>
    <n v="1981"/>
    <s v="Topps Main"/>
    <m/>
    <m/>
    <m/>
    <m/>
    <m/>
    <x v="0"/>
    <n v="180"/>
    <s v="Rose"/>
    <s v="Pete"/>
    <s v="Phillies"/>
    <s v="1B"/>
    <m/>
    <n v="1"/>
    <n v="5"/>
    <s v="Rose, Pete"/>
    <s v="Topps Main     "/>
    <s v=""/>
    <x v="1"/>
  </r>
  <r>
    <m/>
    <n v="1981"/>
    <s v="Topps Main"/>
    <m/>
    <s v="Rec"/>
    <m/>
    <m/>
    <m/>
    <x v="0"/>
    <n v="202"/>
    <s v="Carlton"/>
    <s v="Steve"/>
    <s v="Phillies"/>
    <s v="P"/>
    <m/>
    <n v="1"/>
    <n v="0.75"/>
    <s v="Carlton, Steve"/>
    <s v="Topps Main  Rec   "/>
    <s v="HOF"/>
    <x v="6"/>
  </r>
  <r>
    <m/>
    <n v="1981"/>
    <s v="Topps Main"/>
    <m/>
    <s v="RB"/>
    <m/>
    <m/>
    <m/>
    <x v="0"/>
    <n v="206"/>
    <s v="Schmidt"/>
    <s v="Mike"/>
    <s v="Phillies"/>
    <s v="3B"/>
    <m/>
    <n v="1"/>
    <n v="0.75"/>
    <s v="Schmidt, Mike"/>
    <s v="Topps Main  RB   "/>
    <s v="HOF"/>
    <x v="6"/>
  </r>
  <r>
    <m/>
    <n v="1981"/>
    <s v="Topps Main"/>
    <m/>
    <s v="RB"/>
    <m/>
    <m/>
    <m/>
    <x v="0"/>
    <n v="207"/>
    <s v="Smith"/>
    <s v="Ozzie"/>
    <s v="Reds"/>
    <s v="SS"/>
    <m/>
    <n v="1"/>
    <n v="2"/>
    <s v="Smith, Ozzie"/>
    <s v="Topps Main  RB   "/>
    <s v="HOF"/>
    <x v="2"/>
  </r>
  <r>
    <m/>
    <n v="1981"/>
    <s v="Topps Main"/>
    <m/>
    <m/>
    <m/>
    <m/>
    <m/>
    <x v="0"/>
    <n v="210"/>
    <s v="Palmer"/>
    <s v="Jim"/>
    <s v="Orioles"/>
    <s v="P"/>
    <m/>
    <n v="1"/>
    <n v="0.75"/>
    <s v="Palmer, Jim"/>
    <s v="Topps Main     "/>
    <s v="HOF"/>
    <x v="6"/>
  </r>
  <r>
    <m/>
    <n v="1981"/>
    <s v="Topps Main"/>
    <m/>
    <m/>
    <m/>
    <m/>
    <m/>
    <x v="0"/>
    <n v="220"/>
    <s v="Seaver"/>
    <s v="Tom"/>
    <s v="Reds"/>
    <s v="P"/>
    <m/>
    <n v="1"/>
    <n v="0.75"/>
    <s v="Seaver, Tom"/>
    <s v="Topps Main     "/>
    <s v="HOF"/>
    <x v="6"/>
  </r>
  <r>
    <m/>
    <n v="1981"/>
    <s v="Topps Main"/>
    <m/>
    <m/>
    <m/>
    <m/>
    <m/>
    <x v="0"/>
    <n v="229"/>
    <s v="Fingers"/>
    <s v="Rollie"/>
    <s v="Padres"/>
    <s v="P"/>
    <m/>
    <n v="1"/>
    <n v="0.75"/>
    <s v="Fingers, Rollie"/>
    <s v="Topps Main     "/>
    <s v="HOF"/>
    <x v="6"/>
  </r>
  <r>
    <s v="TL"/>
    <n v="1981"/>
    <s v="Topps Main"/>
    <m/>
    <m/>
    <m/>
    <m/>
    <m/>
    <x v="0"/>
    <n v="240"/>
    <s v="Ryan"/>
    <s v="Nolan"/>
    <s v="Astros"/>
    <s v="P"/>
    <m/>
    <n v="1"/>
    <n v="8"/>
    <s v="Ryan, Nolan"/>
    <s v="Topps Main     "/>
    <s v="HOF"/>
    <x v="1"/>
  </r>
  <r>
    <s v="TL"/>
    <n v="1981"/>
    <s v="Topps Main"/>
    <m/>
    <m/>
    <m/>
    <m/>
    <m/>
    <x v="0"/>
    <n v="240"/>
    <s v="Ryan"/>
    <s v="Nolan"/>
    <s v="Astros"/>
    <s v="P"/>
    <m/>
    <n v="1"/>
    <n v="8"/>
    <s v="Ryan, Nolan"/>
    <s v="Topps Main     "/>
    <s v="HOF"/>
    <x v="1"/>
  </r>
  <r>
    <s v="TL"/>
    <n v="1981"/>
    <s v="Topps Main"/>
    <m/>
    <m/>
    <m/>
    <m/>
    <m/>
    <x v="0"/>
    <n v="254"/>
    <s v="Smith"/>
    <s v="Ozzie"/>
    <s v="Padres"/>
    <s v="SS"/>
    <m/>
    <n v="1"/>
    <n v="5"/>
    <s v="Smith, Ozzie"/>
    <s v="Topps Main     "/>
    <s v="HOF"/>
    <x v="1"/>
  </r>
  <r>
    <s v="TL"/>
    <n v="1981"/>
    <s v="Topps Main"/>
    <m/>
    <m/>
    <m/>
    <m/>
    <m/>
    <x v="0"/>
    <n v="261"/>
    <s v="Henderson"/>
    <s v="Rickey"/>
    <s v="Athletics"/>
    <s v="OF"/>
    <m/>
    <n v="1"/>
    <n v="10"/>
    <s v="Henderson, Rickey"/>
    <s v="Topps Main     "/>
    <s v="HOF"/>
    <x v="0"/>
  </r>
  <r>
    <m/>
    <n v="1981"/>
    <s v="Topps Main"/>
    <m/>
    <m/>
    <m/>
    <m/>
    <m/>
    <x v="0"/>
    <n v="270"/>
    <s v="Luzinski"/>
    <s v="Greg"/>
    <s v="Phillies"/>
    <s v="OF"/>
    <m/>
    <n v="1"/>
    <m/>
    <s v="Luzinski, Greg"/>
    <s v="Topps Main     "/>
    <s v=" "/>
    <x v="5"/>
  </r>
  <r>
    <m/>
    <n v="1981"/>
    <s v="Topps Main"/>
    <m/>
    <m/>
    <m/>
    <m/>
    <m/>
    <x v="0"/>
    <n v="290"/>
    <s v="Boone"/>
    <s v="Bob"/>
    <s v="Phillies"/>
    <s v="C"/>
    <m/>
    <n v="1"/>
    <m/>
    <s v="Boone, Bob"/>
    <s v="Topps Main     "/>
    <s v=" "/>
    <x v="5"/>
  </r>
  <r>
    <m/>
    <n v="1981"/>
    <s v="Topps Main"/>
    <m/>
    <s v="AS"/>
    <m/>
    <m/>
    <m/>
    <x v="0"/>
    <n v="300"/>
    <s v="Molitor"/>
    <s v="Paul"/>
    <s v="Brewers"/>
    <s v="2B"/>
    <m/>
    <n v="1"/>
    <n v="0.75"/>
    <s v="Molitor, Paul"/>
    <s v="Topps Main  AS   "/>
    <s v="HOF"/>
    <x v="6"/>
  </r>
  <r>
    <m/>
    <n v="1981"/>
    <s v="Topps Main"/>
    <m/>
    <m/>
    <m/>
    <m/>
    <m/>
    <x v="1"/>
    <n v="302"/>
    <s v="Valenzuela"/>
    <s v="Fernando"/>
    <s v="Dodgers"/>
    <s v="P"/>
    <m/>
    <n v="1"/>
    <n v="8"/>
    <s v="Valenzuela, Fernando"/>
    <s v="Topps Main     RC"/>
    <s v=" "/>
    <x v="1"/>
  </r>
  <r>
    <m/>
    <n v="1981"/>
    <s v="Topps Main"/>
    <m/>
    <m/>
    <m/>
    <m/>
    <m/>
    <x v="0"/>
    <n v="370"/>
    <s v="Winfield"/>
    <s v="Dave"/>
    <s v="Padres"/>
    <s v="OF"/>
    <m/>
    <n v="1"/>
    <n v="0.75"/>
    <s v="Winfield, Dave"/>
    <s v="Topps Main     "/>
    <s v="HOF"/>
    <x v="6"/>
  </r>
  <r>
    <m/>
    <n v="1981"/>
    <s v="Topps Main"/>
    <m/>
    <m/>
    <m/>
    <m/>
    <m/>
    <x v="0"/>
    <n v="380"/>
    <s v="Stargell"/>
    <s v="Willie"/>
    <s v="Pirates"/>
    <s v="1B"/>
    <m/>
    <n v="1"/>
    <n v="0.75"/>
    <s v="Stargell, Willie"/>
    <s v="Topps Main     "/>
    <s v="HOF"/>
    <x v="6"/>
  </r>
  <r>
    <m/>
    <n v="1981"/>
    <s v="Topps Main"/>
    <m/>
    <m/>
    <m/>
    <m/>
    <m/>
    <x v="0"/>
    <n v="387"/>
    <s v="Niekro"/>
    <s v="Phil"/>
    <s v="Braves"/>
    <s v="P"/>
    <m/>
    <n v="1"/>
    <n v="0.75"/>
    <s v="Niekro, Phil"/>
    <s v="Topps Main     "/>
    <s v="HOF"/>
    <x v="6"/>
  </r>
  <r>
    <m/>
    <n v="1981"/>
    <s v="Topps Main"/>
    <m/>
    <m/>
    <m/>
    <m/>
    <m/>
    <x v="0"/>
    <n v="400"/>
    <s v="Jackson"/>
    <s v="Reggie"/>
    <s v="Yankees"/>
    <s v="OF"/>
    <m/>
    <n v="1"/>
    <n v="0.75"/>
    <s v="Jackson, Reggie"/>
    <s v="Topps Main     "/>
    <s v="HOF"/>
    <x v="6"/>
  </r>
  <r>
    <m/>
    <n v="1981"/>
    <s v="Topps Main"/>
    <m/>
    <m/>
    <m/>
    <m/>
    <m/>
    <x v="0"/>
    <n v="402"/>
    <s v="NL Championship"/>
    <m/>
    <s v="NLCS"/>
    <m/>
    <m/>
    <n v="1"/>
    <m/>
    <s v="NL Championship, "/>
    <s v="Topps Main     "/>
    <s v=" "/>
    <x v="5"/>
  </r>
  <r>
    <m/>
    <n v="1981"/>
    <s v="Topps Main"/>
    <m/>
    <m/>
    <m/>
    <m/>
    <m/>
    <x v="0"/>
    <n v="404"/>
    <s v="World Series"/>
    <m/>
    <s v="World Series"/>
    <m/>
    <m/>
    <n v="1"/>
    <m/>
    <s v="World Series, "/>
    <s v="Topps Main     "/>
    <s v=" "/>
    <x v="5"/>
  </r>
  <r>
    <m/>
    <n v="1981"/>
    <s v="Topps Main"/>
    <m/>
    <s v="AS"/>
    <m/>
    <m/>
    <m/>
    <x v="0"/>
    <n v="460"/>
    <s v="Gossage"/>
    <s v="Rich (Goose)"/>
    <s v="Yankees"/>
    <s v="P"/>
    <m/>
    <n v="1"/>
    <n v="0.75"/>
    <s v="Gossage, Rich (Goose)"/>
    <s v="Topps Main  AS   "/>
    <s v="HOF"/>
    <x v="6"/>
  </r>
  <r>
    <m/>
    <n v="1981"/>
    <s v="Topps Main"/>
    <m/>
    <m/>
    <m/>
    <m/>
    <m/>
    <x v="0"/>
    <n v="470"/>
    <s v="Trillo"/>
    <s v="Manny"/>
    <s v="Phillies"/>
    <s v="2B"/>
    <m/>
    <n v="1"/>
    <m/>
    <s v="Trillo, Manny"/>
    <s v="Topps Main     "/>
    <s v=" "/>
    <x v="5"/>
  </r>
  <r>
    <s v="TL"/>
    <n v="1981"/>
    <s v="Topps Main"/>
    <m/>
    <m/>
    <m/>
    <m/>
    <m/>
    <x v="1"/>
    <n v="479"/>
    <s v="Raines"/>
    <s v="Tim"/>
    <s v="Expos"/>
    <s v="2B"/>
    <m/>
    <n v="1"/>
    <n v="4"/>
    <s v="Raines, Tim"/>
    <s v="Topps Main     RC"/>
    <s v="HOF"/>
    <x v="2"/>
  </r>
  <r>
    <m/>
    <n v="1981"/>
    <s v="Topps Main"/>
    <m/>
    <m/>
    <m/>
    <m/>
    <m/>
    <x v="0"/>
    <n v="480"/>
    <s v="Fisk"/>
    <s v="Carlton"/>
    <s v="Red Sox"/>
    <s v="C"/>
    <m/>
    <n v="1"/>
    <n v="0.75"/>
    <s v="Fisk, Carlton"/>
    <s v="Topps Main     "/>
    <s v="HOF"/>
    <x v="6"/>
  </r>
  <r>
    <m/>
    <n v="1981"/>
    <s v="Topps Main"/>
    <m/>
    <m/>
    <m/>
    <m/>
    <m/>
    <x v="0"/>
    <n v="490"/>
    <s v="Murray"/>
    <s v="Eddie"/>
    <s v="Orioles"/>
    <s v="1B"/>
    <m/>
    <n v="1"/>
    <n v="2.5"/>
    <s v="Murray, Eddie"/>
    <s v="Topps Main     "/>
    <s v="HOF"/>
    <x v="2"/>
  </r>
  <r>
    <m/>
    <n v="1981"/>
    <s v="Topps Main"/>
    <m/>
    <m/>
    <m/>
    <m/>
    <m/>
    <x v="0"/>
    <n v="500"/>
    <s v="Rice"/>
    <s v="Jim"/>
    <s v="Red Sox"/>
    <s v="OF"/>
    <m/>
    <n v="1"/>
    <n v="0.75"/>
    <s v="Rice, Jim"/>
    <s v="Topps Main     "/>
    <s v="HOF"/>
    <x v="6"/>
  </r>
  <r>
    <s v="TL"/>
    <n v="1981"/>
    <s v="Topps Main"/>
    <m/>
    <m/>
    <m/>
    <m/>
    <m/>
    <x v="0"/>
    <n v="515"/>
    <s v="Yount"/>
    <s v="Robin"/>
    <s v="Brewers"/>
    <s v="SS"/>
    <m/>
    <n v="1"/>
    <n v="2.5"/>
    <s v="Yount, Robin"/>
    <s v="Topps Main     "/>
    <s v="HOF"/>
    <x v="2"/>
  </r>
  <r>
    <s v="TL"/>
    <n v="1981"/>
    <s v="Topps Main"/>
    <m/>
    <m/>
    <m/>
    <m/>
    <m/>
    <x v="0"/>
    <n v="540"/>
    <s v="Schmidt"/>
    <s v="Mike"/>
    <s v="Phillies"/>
    <s v="3B"/>
    <m/>
    <n v="1"/>
    <n v="2"/>
    <s v="Schmidt, Mike"/>
    <s v="Topps Main     "/>
    <s v="HOF"/>
    <x v="2"/>
  </r>
  <r>
    <m/>
    <n v="1981"/>
    <s v="Topps Main"/>
    <m/>
    <m/>
    <m/>
    <m/>
    <m/>
    <x v="0"/>
    <n v="550"/>
    <s v="John"/>
    <s v="Tommy"/>
    <s v="Yankees"/>
    <s v="P"/>
    <m/>
    <n v="1"/>
    <n v="0.05"/>
    <s v="John, Tommy"/>
    <s v="Topps Main     "/>
    <s v=" "/>
    <x v="5"/>
  </r>
  <r>
    <m/>
    <n v="1981"/>
    <s v="Topps Main"/>
    <m/>
    <m/>
    <m/>
    <m/>
    <m/>
    <x v="0"/>
    <n v="582"/>
    <s v="Perry"/>
    <s v="Gaylord"/>
    <s v="Yankees"/>
    <s v="P"/>
    <m/>
    <n v="1"/>
    <n v="0.75"/>
    <s v="Perry, Gaylord"/>
    <s v="Topps Main     "/>
    <s v="HOF"/>
    <x v="6"/>
  </r>
  <r>
    <s v="TL"/>
    <n v="1981"/>
    <s v="Topps Main"/>
    <m/>
    <m/>
    <m/>
    <m/>
    <m/>
    <x v="0"/>
    <n v="600"/>
    <s v="Bench"/>
    <s v="Johnny"/>
    <s v="Reds"/>
    <s v="C"/>
    <m/>
    <n v="1"/>
    <n v="0.75"/>
    <s v="Bench, Johnny"/>
    <s v="Topps Main     "/>
    <s v="HOF"/>
    <x v="6"/>
  </r>
  <r>
    <m/>
    <n v="1981"/>
    <s v="Topps Main"/>
    <m/>
    <m/>
    <m/>
    <m/>
    <m/>
    <x v="0"/>
    <n v="605"/>
    <s v="Sutton"/>
    <s v="Don"/>
    <s v="Dodgers"/>
    <s v="P"/>
    <m/>
    <n v="1"/>
    <n v="0.75"/>
    <s v="Sutton, Don"/>
    <s v="Topps Main     "/>
    <s v="HOF"/>
    <x v="6"/>
  </r>
  <r>
    <m/>
    <n v="1981"/>
    <s v="Topps Main"/>
    <m/>
    <m/>
    <m/>
    <m/>
    <m/>
    <x v="0"/>
    <n v="620"/>
    <s v="Eckersley"/>
    <s v="Dennis"/>
    <s v="Red Sox"/>
    <s v="P"/>
    <m/>
    <n v="1"/>
    <n v="0.75"/>
    <s v="Eckersley, Dennis"/>
    <s v="Topps Main     "/>
    <s v="HOF"/>
    <x v="6"/>
  </r>
  <r>
    <s v="TL"/>
    <n v="1981"/>
    <s v="Topps Main"/>
    <m/>
    <m/>
    <m/>
    <m/>
    <m/>
    <x v="0"/>
    <n v="630"/>
    <s v="Carlton"/>
    <s v="Steve"/>
    <s v="Phillies"/>
    <s v="P"/>
    <m/>
    <n v="1"/>
    <n v="0.75"/>
    <s v="Carlton, Steve"/>
    <s v="Topps Main     "/>
    <s v="HOF"/>
    <x v="6"/>
  </r>
  <r>
    <s v="TL"/>
    <n v="1981"/>
    <s v="Topps Main"/>
    <m/>
    <m/>
    <m/>
    <m/>
    <m/>
    <x v="0"/>
    <n v="660"/>
    <s v="Carter"/>
    <s v="Gary"/>
    <s v="Expos"/>
    <s v="C"/>
    <m/>
    <n v="1"/>
    <n v="0.75"/>
    <s v="Carter, Gary"/>
    <s v="Topps Main     "/>
    <s v="HOF"/>
    <x v="6"/>
  </r>
  <r>
    <m/>
    <n v="1981"/>
    <s v="Topps Main"/>
    <m/>
    <m/>
    <m/>
    <m/>
    <m/>
    <x v="0"/>
    <n v="670"/>
    <s v="Yankees"/>
    <m/>
    <s v="Yankees"/>
    <m/>
    <m/>
    <n v="1"/>
    <m/>
    <s v="Yankees, "/>
    <s v="Topps Main     "/>
    <s v=" "/>
    <x v="5"/>
  </r>
  <r>
    <m/>
    <n v="1981"/>
    <s v="Topps Main"/>
    <m/>
    <m/>
    <m/>
    <m/>
    <m/>
    <x v="0"/>
    <n v="682"/>
    <s v="Phillies"/>
    <m/>
    <s v="Phillies"/>
    <m/>
    <m/>
    <n v="1"/>
    <m/>
    <s v="Phillies, "/>
    <s v="Topps Main     "/>
    <s v=" "/>
    <x v="5"/>
  </r>
  <r>
    <s v="TL"/>
    <n v="1981"/>
    <s v="Topps Main"/>
    <m/>
    <m/>
    <m/>
    <m/>
    <m/>
    <x v="0"/>
    <n v="700"/>
    <s v="Brett"/>
    <s v="George"/>
    <s v="Royals"/>
    <s v="3B"/>
    <m/>
    <n v="1"/>
    <n v="4"/>
    <s v="Brett, George"/>
    <s v="Topps Main     "/>
    <s v="HOF"/>
    <x v="2"/>
  </r>
  <r>
    <m/>
    <n v="1982"/>
    <s v="Donruss"/>
    <m/>
    <s v="DK"/>
    <m/>
    <m/>
    <m/>
    <x v="0"/>
    <n v="1"/>
    <s v="Rose"/>
    <s v="Pete"/>
    <s v="Phillies"/>
    <m/>
    <m/>
    <n v="1"/>
    <n v="2.5"/>
    <s v="Rose, Pete"/>
    <s v="Donruss  DK   "/>
    <s v=""/>
    <x v="2"/>
  </r>
  <r>
    <m/>
    <n v="1982"/>
    <s v="Donruss"/>
    <m/>
    <s v="DK"/>
    <m/>
    <m/>
    <m/>
    <x v="0"/>
    <n v="2"/>
    <s v="Carter"/>
    <s v="Gary"/>
    <s v="Expos"/>
    <m/>
    <m/>
    <n v="1"/>
    <n v="0.75"/>
    <s v="Carter, Gary"/>
    <s v="Donruss  DK   "/>
    <s v="HOF"/>
    <x v="6"/>
  </r>
  <r>
    <m/>
    <n v="1982"/>
    <s v="Donruss"/>
    <m/>
    <s v="DK"/>
    <m/>
    <m/>
    <m/>
    <x v="0"/>
    <n v="8"/>
    <s v="Carew"/>
    <s v="Rod"/>
    <s v="Angels"/>
    <m/>
    <m/>
    <n v="1"/>
    <n v="0.75"/>
    <s v="Carew, Rod"/>
    <s v="Donruss  DK   "/>
    <s v="HOF"/>
    <x v="6"/>
  </r>
  <r>
    <m/>
    <n v="1982"/>
    <s v="Donruss"/>
    <m/>
    <s v="DK"/>
    <m/>
    <m/>
    <m/>
    <x v="0"/>
    <n v="10"/>
    <s v="Niekro"/>
    <s v="Phil"/>
    <s v="Braves"/>
    <m/>
    <m/>
    <n v="1"/>
    <n v="0.75"/>
    <s v="Niekro, Phil"/>
    <s v="Donruss  DK   "/>
    <s v="HOF"/>
    <x v="6"/>
  </r>
  <r>
    <s v="TL"/>
    <n v="1982"/>
    <s v="Donruss"/>
    <m/>
    <s v="DK"/>
    <m/>
    <m/>
    <m/>
    <x v="0"/>
    <n v="13"/>
    <s v="Ryan"/>
    <s v="Nolan"/>
    <s v="Astros"/>
    <m/>
    <m/>
    <n v="1"/>
    <n v="4"/>
    <s v="Ryan, Nolan"/>
    <s v="Donruss  DK   "/>
    <s v="HOF"/>
    <x v="2"/>
  </r>
  <r>
    <m/>
    <n v="1982"/>
    <s v="Donruss"/>
    <m/>
    <s v="DK"/>
    <m/>
    <m/>
    <m/>
    <x v="0"/>
    <n v="15"/>
    <s v="Brett"/>
    <s v="George"/>
    <s v="Royals"/>
    <m/>
    <m/>
    <n v="1"/>
    <n v="2"/>
    <s v="Brett, George"/>
    <s v="Donruss  DK   "/>
    <s v="HOF"/>
    <x v="2"/>
  </r>
  <r>
    <m/>
    <n v="1982"/>
    <s v="Donruss"/>
    <m/>
    <s v="DK"/>
    <m/>
    <m/>
    <m/>
    <x v="0"/>
    <n v="16"/>
    <s v="Seaver"/>
    <s v="Tom"/>
    <s v="Reds"/>
    <m/>
    <m/>
    <n v="1"/>
    <n v="0.75"/>
    <s v="Seaver, Tom"/>
    <s v="Donruss  DK   "/>
    <s v="HOF"/>
    <x v="6"/>
  </r>
  <r>
    <m/>
    <n v="1982"/>
    <s v="Donruss"/>
    <m/>
    <s v="DK"/>
    <m/>
    <m/>
    <m/>
    <x v="0"/>
    <n v="18"/>
    <s v="Winfield"/>
    <s v="Dave"/>
    <s v="Yankees"/>
    <m/>
    <m/>
    <n v="1"/>
    <n v="0.75"/>
    <s v="Winfield, Dave"/>
    <s v="Donruss  DK   "/>
    <s v="HOF"/>
    <x v="6"/>
  </r>
  <r>
    <m/>
    <n v="1982"/>
    <s v="Donruss"/>
    <m/>
    <s v="DK"/>
    <m/>
    <m/>
    <m/>
    <x v="0"/>
    <n v="20"/>
    <s v="Fisk"/>
    <s v="Carlton"/>
    <s v="White Sox"/>
    <m/>
    <m/>
    <n v="1"/>
    <n v="0.75"/>
    <s v="Fisk, Carlton"/>
    <s v="Donruss  DK   "/>
    <s v="HOF"/>
    <x v="6"/>
  </r>
  <r>
    <m/>
    <n v="1982"/>
    <s v="Donruss"/>
    <m/>
    <s v="DK"/>
    <m/>
    <m/>
    <m/>
    <x v="0"/>
    <n v="21"/>
    <s v="Smith"/>
    <s v="Ozzie"/>
    <s v="Padres"/>
    <m/>
    <m/>
    <n v="1"/>
    <n v="1.5"/>
    <s v="Smith, Ozzie"/>
    <s v="Donruss  DK   "/>
    <s v="HOF"/>
    <x v="2"/>
  </r>
  <r>
    <m/>
    <n v="1982"/>
    <s v="Donruss"/>
    <m/>
    <m/>
    <m/>
    <m/>
    <m/>
    <x v="0"/>
    <n v="28"/>
    <s v="Fingers"/>
    <s v="Rollie"/>
    <s v="Brewers"/>
    <m/>
    <m/>
    <n v="1"/>
    <n v="0.75"/>
    <s v="Fingers, Rollie"/>
    <s v="Donruss     "/>
    <s v="HOF"/>
    <x v="6"/>
  </r>
  <r>
    <m/>
    <n v="1982"/>
    <s v="Donruss"/>
    <m/>
    <m/>
    <m/>
    <m/>
    <m/>
    <x v="0"/>
    <n v="30"/>
    <s v="Eckersley"/>
    <s v="Dennis"/>
    <s v="Red Sox"/>
    <m/>
    <m/>
    <n v="1"/>
    <n v="0.75"/>
    <s v="Eckersley, Dennis"/>
    <s v="Donruss     "/>
    <s v="HOF"/>
    <x v="6"/>
  </r>
  <r>
    <m/>
    <n v="1982"/>
    <s v="Donruss"/>
    <m/>
    <m/>
    <m/>
    <m/>
    <m/>
    <x v="0"/>
    <n v="31"/>
    <s v="Winfield"/>
    <s v="Dave"/>
    <s v="Yankees"/>
    <m/>
    <m/>
    <n v="1"/>
    <n v="0.75"/>
    <s v="Winfield, Dave"/>
    <s v="Donruss     "/>
    <s v="HOF"/>
    <x v="6"/>
  </r>
  <r>
    <m/>
    <n v="1982"/>
    <s v="Donruss"/>
    <m/>
    <m/>
    <m/>
    <m/>
    <m/>
    <x v="0"/>
    <n v="34"/>
    <s v="Brett"/>
    <s v="George"/>
    <s v="Royals"/>
    <m/>
    <m/>
    <n v="1"/>
    <n v="2"/>
    <s v="Brett, George"/>
    <s v="Donruss     "/>
    <s v="HOF"/>
    <x v="2"/>
  </r>
  <r>
    <m/>
    <n v="1982"/>
    <s v="Donruss"/>
    <m/>
    <m/>
    <m/>
    <m/>
    <m/>
    <x v="0"/>
    <n v="42"/>
    <s v="Carlton"/>
    <s v="Steve"/>
    <s v="Phillies"/>
    <m/>
    <m/>
    <n v="1"/>
    <n v="0.75"/>
    <s v="Carlton, Steve"/>
    <s v="Donruss     "/>
    <s v="HOF"/>
    <x v="6"/>
  </r>
  <r>
    <m/>
    <n v="1982"/>
    <s v="Donruss"/>
    <m/>
    <m/>
    <m/>
    <m/>
    <m/>
    <x v="0"/>
    <n v="74"/>
    <s v="Yastrzemski"/>
    <s v="Carl"/>
    <s v="Red Sox"/>
    <m/>
    <m/>
    <n v="1"/>
    <n v="1.25"/>
    <s v="Yastrzemski, Carl"/>
    <s v="Donruss     "/>
    <s v="HOF"/>
    <x v="2"/>
  </r>
  <r>
    <m/>
    <n v="1982"/>
    <s v="Donruss"/>
    <m/>
    <m/>
    <m/>
    <m/>
    <m/>
    <x v="0"/>
    <n v="78"/>
    <s v="Molitor"/>
    <s v="Paul"/>
    <s v="Brewers"/>
    <m/>
    <m/>
    <n v="1"/>
    <n v="0.75"/>
    <s v="Molitor, Paul"/>
    <s v="Donruss     "/>
    <s v="HOF"/>
    <x v="6"/>
  </r>
  <r>
    <m/>
    <n v="1982"/>
    <s v="Donruss"/>
    <m/>
    <m/>
    <m/>
    <m/>
    <m/>
    <x v="0"/>
    <n v="88"/>
    <s v="Dawson"/>
    <s v="Andre"/>
    <s v="Expos"/>
    <m/>
    <m/>
    <n v="1"/>
    <n v="0.75"/>
    <s v="Dawson, Andre"/>
    <s v="Donruss     "/>
    <s v="HOF"/>
    <x v="6"/>
  </r>
  <r>
    <m/>
    <n v="1982"/>
    <s v="Donruss"/>
    <m/>
    <m/>
    <m/>
    <m/>
    <m/>
    <x v="0"/>
    <n v="94"/>
    <s v="Smith"/>
    <s v="Ozzie"/>
    <s v="Padres"/>
    <m/>
    <m/>
    <n v="1"/>
    <n v="1.5"/>
    <s v="Smith, Ozzie"/>
    <s v="Donruss     "/>
    <s v="HOF"/>
    <x v="2"/>
  </r>
  <r>
    <m/>
    <n v="1982"/>
    <s v="Donruss"/>
    <m/>
    <m/>
    <m/>
    <m/>
    <m/>
    <x v="0"/>
    <n v="113"/>
    <s v="Henderson"/>
    <s v="Rickey"/>
    <s v="Athletics"/>
    <m/>
    <m/>
    <n v="1"/>
    <n v="2.5"/>
    <s v="Henderson, Rickey"/>
    <s v="Donruss     "/>
    <s v="HOF"/>
    <x v="2"/>
  </r>
  <r>
    <m/>
    <n v="1982"/>
    <s v="Donruss"/>
    <m/>
    <m/>
    <m/>
    <m/>
    <m/>
    <x v="0"/>
    <n v="114"/>
    <s v="Carter"/>
    <s v="Gary"/>
    <s v="Expos"/>
    <m/>
    <m/>
    <n v="1"/>
    <n v="0.75"/>
    <s v="Carter, Gary"/>
    <s v="Donruss     "/>
    <s v="HOF"/>
    <x v="6"/>
  </r>
  <r>
    <m/>
    <n v="1982"/>
    <s v="Donruss"/>
    <m/>
    <m/>
    <m/>
    <m/>
    <m/>
    <x v="0"/>
    <n v="148"/>
    <s v="Seaver"/>
    <s v="Tom"/>
    <s v="Reds"/>
    <m/>
    <m/>
    <n v="1"/>
    <n v="0.75"/>
    <s v="Seaver, Tom"/>
    <s v="Donruss     "/>
    <s v="HOF"/>
    <x v="6"/>
  </r>
  <r>
    <m/>
    <n v="1982"/>
    <s v="Donruss"/>
    <m/>
    <m/>
    <m/>
    <m/>
    <m/>
    <x v="0"/>
    <n v="168"/>
    <s v="Rose"/>
    <s v="Pete"/>
    <s v="Phillies"/>
    <m/>
    <m/>
    <n v="1"/>
    <n v="2.5"/>
    <s v="Rose, Pete"/>
    <s v="Donruss     "/>
    <s v=""/>
    <x v="2"/>
  </r>
  <r>
    <m/>
    <n v="1982"/>
    <s v="Donruss"/>
    <m/>
    <m/>
    <m/>
    <m/>
    <m/>
    <x v="0"/>
    <n v="216"/>
    <s v="Carew"/>
    <s v="Rod"/>
    <s v="Angels"/>
    <m/>
    <m/>
    <n v="1"/>
    <n v="0.75"/>
    <s v="Carew, Rod"/>
    <s v="Donruss     "/>
    <s v="HOF"/>
    <x v="6"/>
  </r>
  <r>
    <m/>
    <n v="1982"/>
    <s v="Donruss"/>
    <m/>
    <m/>
    <m/>
    <m/>
    <m/>
    <x v="0"/>
    <n v="231"/>
    <s v="Palmer"/>
    <s v="Jim"/>
    <s v="Orioles"/>
    <m/>
    <m/>
    <n v="1"/>
    <n v="0.75"/>
    <s v="Palmer, Jim"/>
    <s v="Donruss     "/>
    <s v="HOF"/>
    <x v="6"/>
  </r>
  <r>
    <m/>
    <n v="1982"/>
    <s v="Donruss"/>
    <m/>
    <m/>
    <m/>
    <m/>
    <m/>
    <x v="0"/>
    <n v="283"/>
    <s v="Gossage"/>
    <s v="Rich (Goose)"/>
    <s v="Yankees"/>
    <m/>
    <m/>
    <n v="1"/>
    <n v="0.75"/>
    <s v="Gossage, Rich (Goose)"/>
    <s v="Donruss     "/>
    <s v="HOF"/>
    <x v="6"/>
  </r>
  <r>
    <m/>
    <n v="1982"/>
    <s v="Donruss"/>
    <m/>
    <m/>
    <m/>
    <m/>
    <m/>
    <x v="0"/>
    <n v="294"/>
    <s v="Schmidt"/>
    <s v="Mike"/>
    <s v="Phillies"/>
    <m/>
    <m/>
    <n v="1"/>
    <n v="2"/>
    <s v="Schmidt, Mike"/>
    <s v="Donruss     "/>
    <s v="HOF"/>
    <x v="2"/>
  </r>
  <r>
    <m/>
    <n v="1982"/>
    <s v="Donruss"/>
    <m/>
    <m/>
    <m/>
    <m/>
    <m/>
    <x v="0"/>
    <n v="387"/>
    <s v="Berra"/>
    <s v="Yogi"/>
    <s v="Yankees"/>
    <s v="Coach"/>
    <m/>
    <n v="1"/>
    <n v="0.75"/>
    <s v="Berra, Yogi"/>
    <s v="Donruss     "/>
    <s v="HOF"/>
    <x v="6"/>
  </r>
  <r>
    <m/>
    <n v="1982"/>
    <s v="Donruss"/>
    <m/>
    <m/>
    <m/>
    <m/>
    <m/>
    <x v="0"/>
    <n v="400"/>
    <s v="Bench"/>
    <s v="Johnny"/>
    <s v="Reds"/>
    <m/>
    <m/>
    <n v="1"/>
    <n v="0.75"/>
    <s v="Bench, Johnny"/>
    <s v="Donruss     "/>
    <s v="HOF"/>
    <x v="6"/>
  </r>
  <r>
    <s v="TL"/>
    <n v="1982"/>
    <s v="Donruss"/>
    <m/>
    <m/>
    <m/>
    <m/>
    <m/>
    <x v="1"/>
    <n v="405"/>
    <s v="Ripken Jr"/>
    <s v="Cal"/>
    <s v="Orioles"/>
    <m/>
    <m/>
    <n v="1"/>
    <n v="30"/>
    <s v="Ripken Jr, Cal"/>
    <s v="Donruss     RC"/>
    <s v="HOF"/>
    <x v="0"/>
  </r>
  <r>
    <m/>
    <n v="1982"/>
    <s v="Donruss"/>
    <m/>
    <m/>
    <m/>
    <m/>
    <m/>
    <x v="0"/>
    <n v="419"/>
    <s v="Ryan"/>
    <s v="Nolan"/>
    <s v="Astros"/>
    <m/>
    <m/>
    <n v="1"/>
    <n v="4"/>
    <s v="Ryan, Nolan"/>
    <s v="Donruss     "/>
    <s v="HOF"/>
    <x v="2"/>
  </r>
  <r>
    <m/>
    <n v="1982"/>
    <s v="Donruss"/>
    <m/>
    <m/>
    <m/>
    <m/>
    <m/>
    <x v="0"/>
    <n v="420"/>
    <s v="McGraw"/>
    <s v="Tug"/>
    <s v="Phillies"/>
    <m/>
    <m/>
    <n v="1"/>
    <n v="0.05"/>
    <s v="McGraw, Tug"/>
    <s v="Donruss     "/>
    <s v=" "/>
    <x v="5"/>
  </r>
  <r>
    <m/>
    <n v="1982"/>
    <s v="Donruss"/>
    <m/>
    <m/>
    <m/>
    <m/>
    <m/>
    <x v="0"/>
    <n v="443"/>
    <s v="Sutton"/>
    <s v="Don"/>
    <s v="Astros"/>
    <m/>
    <m/>
    <n v="1"/>
    <n v="0.75"/>
    <s v="Sutton, Don"/>
    <s v="Donruss     "/>
    <s v="HOF"/>
    <x v="6"/>
  </r>
  <r>
    <m/>
    <n v="1982"/>
    <s v="Donruss"/>
    <m/>
    <m/>
    <m/>
    <m/>
    <m/>
    <x v="0"/>
    <n v="475"/>
    <s v="Niekro"/>
    <s v="Phil"/>
    <s v="Braves"/>
    <m/>
    <m/>
    <n v="1"/>
    <n v="0.75"/>
    <s v="Niekro, Phil"/>
    <s v="Donruss     "/>
    <s v="HOF"/>
    <x v="6"/>
  </r>
  <r>
    <m/>
    <n v="1982"/>
    <s v="Donruss"/>
    <m/>
    <m/>
    <m/>
    <m/>
    <m/>
    <x v="0"/>
    <n v="483"/>
    <s v="Murray"/>
    <s v="Eddie"/>
    <s v="Orioles"/>
    <m/>
    <m/>
    <n v="1"/>
    <n v="0.75"/>
    <s v="Murray, Eddie"/>
    <s v="Donruss     "/>
    <s v="HOF"/>
    <x v="6"/>
  </r>
  <r>
    <m/>
    <n v="1982"/>
    <s v="Donruss"/>
    <m/>
    <m/>
    <m/>
    <m/>
    <m/>
    <x v="0"/>
    <n v="495"/>
    <s v="Fisk"/>
    <s v="Carlton"/>
    <s v="White Sox"/>
    <m/>
    <m/>
    <n v="1"/>
    <n v="0.75"/>
    <s v="Fisk, Carlton"/>
    <s v="Donruss     "/>
    <s v="HOF"/>
    <x v="6"/>
  </r>
  <r>
    <m/>
    <n v="1982"/>
    <s v="Donruss"/>
    <m/>
    <m/>
    <m/>
    <m/>
    <m/>
    <x v="0"/>
    <n v="510"/>
    <s v="Yount"/>
    <s v="Robin"/>
    <s v="Brewers"/>
    <m/>
    <m/>
    <n v="1"/>
    <n v="1.5"/>
    <s v="Yount, Robin"/>
    <s v="Donruss     "/>
    <s v="HOF"/>
    <x v="2"/>
  </r>
  <r>
    <m/>
    <n v="1982"/>
    <s v="Donruss"/>
    <m/>
    <m/>
    <m/>
    <m/>
    <m/>
    <x v="0"/>
    <n v="531"/>
    <s v="San Diego Chicken"/>
    <m/>
    <s v="Padres"/>
    <m/>
    <m/>
    <n v="1"/>
    <n v="0.05"/>
    <s v="San Diego Chicken, "/>
    <s v="Donruss     "/>
    <s v=" "/>
    <x v="5"/>
  </r>
  <r>
    <m/>
    <n v="1982"/>
    <s v="Donruss"/>
    <m/>
    <m/>
    <m/>
    <m/>
    <m/>
    <x v="0"/>
    <n v="535"/>
    <s v="Jackson"/>
    <s v="Reggie"/>
    <s v="Yankees"/>
    <m/>
    <m/>
    <n v="1"/>
    <n v="0.75"/>
    <s v="Jackson, Reggie"/>
    <s v="Donruss     "/>
    <s v="HOF"/>
    <x v="6"/>
  </r>
  <r>
    <m/>
    <n v="1982"/>
    <s v="Donruss"/>
    <m/>
    <m/>
    <m/>
    <m/>
    <m/>
    <x v="0"/>
    <n v="543"/>
    <s v="Perry"/>
    <s v="Gaylord"/>
    <s v="Braves"/>
    <m/>
    <m/>
    <n v="1"/>
    <n v="0.75"/>
    <s v="Perry, Gaylord"/>
    <s v="Donruss     "/>
    <s v="HOF"/>
    <x v="6"/>
  </r>
  <r>
    <m/>
    <n v="1982"/>
    <s v="Donruss"/>
    <m/>
    <m/>
    <m/>
    <m/>
    <m/>
    <x v="0"/>
    <n v="575"/>
    <s v="Jackson,Reggie/Winfield,Dave"/>
    <s v="Reggie"/>
    <s v="Yankees"/>
    <m/>
    <m/>
    <n v="1"/>
    <n v="0.75"/>
    <s v="Jackson,Reggie/Winfield,Dave, Reggie"/>
    <s v="Donruss     "/>
    <s v="HOF"/>
    <x v="6"/>
  </r>
  <r>
    <s v="TL"/>
    <n v="1982"/>
    <s v="Donruss"/>
    <m/>
    <m/>
    <m/>
    <m/>
    <m/>
    <x v="0"/>
    <n v="585"/>
    <s v="Rose, Pete / Schmidt, Mike"/>
    <m/>
    <s v="Phillies"/>
    <m/>
    <m/>
    <n v="1"/>
    <n v="1.5"/>
    <s v="Rose, Pete / Schmidt, Mike, "/>
    <s v="Donruss     "/>
    <s v="HOF"/>
    <x v="2"/>
  </r>
  <r>
    <m/>
    <n v="1982"/>
    <s v="Donruss"/>
    <m/>
    <m/>
    <m/>
    <m/>
    <m/>
    <x v="0"/>
    <n v="628"/>
    <s v="Bench,Johnny/Seaver,Tom"/>
    <s v="Johnny"/>
    <s v="Reds"/>
    <m/>
    <m/>
    <n v="1"/>
    <n v="0.75"/>
    <s v="Bench,Johnny/Seaver,Tom, Johnny"/>
    <s v="Donruss     "/>
    <s v="HOF"/>
    <x v="6"/>
  </r>
  <r>
    <m/>
    <n v="1982"/>
    <s v="Donruss"/>
    <m/>
    <m/>
    <m/>
    <m/>
    <m/>
    <x v="0"/>
    <n v="639"/>
    <s v="Stargell"/>
    <s v="Willie"/>
    <s v="Pirates"/>
    <m/>
    <m/>
    <n v="1"/>
    <n v="0.75"/>
    <s v="Stargell, Willie"/>
    <s v="Donruss     "/>
    <s v="HOF"/>
    <x v="6"/>
  </r>
  <r>
    <s v="TL"/>
    <n v="1982"/>
    <s v="Fleer"/>
    <m/>
    <m/>
    <m/>
    <m/>
    <m/>
    <x v="0"/>
    <n v="39"/>
    <s v="Jackson"/>
    <s v="Reggie"/>
    <s v="Yankees"/>
    <m/>
    <m/>
    <n v="1"/>
    <n v="0.75"/>
    <s v="Jackson, Reggie"/>
    <s v="Fleer     "/>
    <s v="HOF"/>
    <x v="6"/>
  </r>
  <r>
    <m/>
    <n v="1982"/>
    <s v="Fleer"/>
    <m/>
    <m/>
    <m/>
    <m/>
    <m/>
    <x v="0"/>
    <n v="56"/>
    <s v="Winfield"/>
    <s v="Dave"/>
    <s v="Yankees"/>
    <m/>
    <m/>
    <n v="1"/>
    <n v="0.75"/>
    <s v="Winfield, Dave"/>
    <s v="Fleer     "/>
    <s v="HOF"/>
    <x v="6"/>
  </r>
  <r>
    <m/>
    <n v="1982"/>
    <s v="Fleer"/>
    <m/>
    <m/>
    <m/>
    <m/>
    <m/>
    <x v="0"/>
    <n v="57"/>
    <s v="Bench"/>
    <s v="Johnny"/>
    <s v="Reds"/>
    <m/>
    <m/>
    <n v="1"/>
    <n v="0.75"/>
    <s v="Bench, Johnny"/>
    <s v="Fleer     "/>
    <s v="HOF"/>
    <x v="6"/>
  </r>
  <r>
    <m/>
    <n v="1982"/>
    <s v="Fleer"/>
    <m/>
    <m/>
    <m/>
    <m/>
    <m/>
    <x v="0"/>
    <n v="82"/>
    <s v="Seaver"/>
    <s v="Tom"/>
    <s v="Reds"/>
    <m/>
    <m/>
    <n v="1"/>
    <n v="0.75"/>
    <s v="Seaver, Tom"/>
    <s v="Fleer     "/>
    <s v="HOF"/>
    <x v="6"/>
  </r>
  <r>
    <m/>
    <n v="1982"/>
    <s v="Fleer"/>
    <m/>
    <m/>
    <m/>
    <m/>
    <m/>
    <x v="0"/>
    <n v="92"/>
    <s v="Henderson"/>
    <s v="Rickey"/>
    <s v="Athletics"/>
    <m/>
    <m/>
    <n v="1"/>
    <n v="0.75"/>
    <s v="Henderson, Rickey"/>
    <s v="Fleer     "/>
    <s v="HOF"/>
    <x v="6"/>
  </r>
  <r>
    <m/>
    <n v="1982"/>
    <s v="Fleer"/>
    <m/>
    <m/>
    <m/>
    <m/>
    <m/>
    <x v="0"/>
    <n v="141"/>
    <s v="Fingers"/>
    <s v="Rollie"/>
    <s v="Brewers"/>
    <m/>
    <m/>
    <n v="1"/>
    <n v="0.75"/>
    <s v="Fingers, Rollie"/>
    <s v="Fleer     "/>
    <s v="HOF"/>
    <x v="6"/>
  </r>
  <r>
    <m/>
    <n v="1982"/>
    <s v="Fleer"/>
    <m/>
    <m/>
    <m/>
    <m/>
    <m/>
    <x v="0"/>
    <n v="148"/>
    <s v="Molitor"/>
    <s v="Paul"/>
    <s v="Brewers"/>
    <m/>
    <m/>
    <n v="1"/>
    <n v="0.75"/>
    <s v="Molitor, Paul"/>
    <s v="Fleer     "/>
    <s v="HOF"/>
    <x v="6"/>
  </r>
  <r>
    <m/>
    <n v="1982"/>
    <s v="Fleer"/>
    <m/>
    <m/>
    <m/>
    <m/>
    <m/>
    <x v="0"/>
    <n v="155"/>
    <s v="Yount"/>
    <s v="Robin"/>
    <s v="Brewers"/>
    <m/>
    <m/>
    <n v="1"/>
    <n v="1.25"/>
    <s v="Yount, Robin"/>
    <s v="Fleer     "/>
    <s v="HOF"/>
    <x v="2"/>
  </r>
  <r>
    <m/>
    <n v="1982"/>
    <s v="Fleer"/>
    <m/>
    <m/>
    <m/>
    <m/>
    <m/>
    <x v="0"/>
    <n v="174"/>
    <s v="Murray"/>
    <s v="Eddie"/>
    <s v="Orioles"/>
    <m/>
    <m/>
    <n v="1"/>
    <n v="0.75"/>
    <s v="Murray, Eddie"/>
    <s v="Fleer     "/>
    <s v="HOF"/>
    <x v="6"/>
  </r>
  <r>
    <m/>
    <n v="1982"/>
    <s v="Fleer"/>
    <m/>
    <m/>
    <m/>
    <m/>
    <m/>
    <x v="0"/>
    <n v="175"/>
    <s v="Palmer"/>
    <s v="Jim"/>
    <s v="Orioles"/>
    <m/>
    <m/>
    <n v="1"/>
    <n v="0.75"/>
    <s v="Palmer, Jim"/>
    <s v="Fleer     "/>
    <s v="HOF"/>
    <x v="6"/>
  </r>
  <r>
    <s v="TL"/>
    <n v="1982"/>
    <s v="Fleer"/>
    <m/>
    <m/>
    <m/>
    <m/>
    <m/>
    <x v="1"/>
    <n v="176"/>
    <s v="Ripken Jr"/>
    <s v="Cal"/>
    <s v="Orioles"/>
    <m/>
    <m/>
    <n v="1"/>
    <n v="25"/>
    <s v="Ripken Jr, Cal"/>
    <s v="Fleer     RC"/>
    <s v="HOF"/>
    <x v="0"/>
  </r>
  <r>
    <m/>
    <n v="1982"/>
    <s v="Fleer"/>
    <m/>
    <m/>
    <m/>
    <m/>
    <m/>
    <x v="0"/>
    <n v="185"/>
    <s v="Carter"/>
    <s v="Gary"/>
    <s v="Expos"/>
    <m/>
    <m/>
    <n v="1"/>
    <n v="0.75"/>
    <s v="Carter, Gary"/>
    <s v="Fleer     "/>
    <s v="HOF"/>
    <x v="6"/>
  </r>
  <r>
    <m/>
    <n v="1982"/>
    <s v="Fleer"/>
    <m/>
    <m/>
    <m/>
    <m/>
    <m/>
    <x v="0"/>
    <n v="187"/>
    <s v="Dawson"/>
    <s v="Andre"/>
    <s v="Expos"/>
    <m/>
    <m/>
    <n v="1"/>
    <n v="0.75"/>
    <s v="Dawson, Andre"/>
    <s v="Fleer     "/>
    <s v="HOF"/>
    <x v="6"/>
  </r>
  <r>
    <s v="TL"/>
    <n v="1982"/>
    <s v="Fleer"/>
    <m/>
    <m/>
    <m/>
    <m/>
    <m/>
    <x v="0"/>
    <n v="229"/>
    <s v="Ryan"/>
    <s v="Nolan"/>
    <s v="Astros"/>
    <m/>
    <m/>
    <n v="1"/>
    <n v="4"/>
    <s v="Ryan, Nolan"/>
    <s v="Fleer     "/>
    <s v="HOF"/>
    <x v="2"/>
  </r>
  <r>
    <m/>
    <n v="1982"/>
    <s v="Fleer"/>
    <m/>
    <m/>
    <m/>
    <m/>
    <m/>
    <x v="0"/>
    <n v="234"/>
    <s v="Sutton"/>
    <s v="Don"/>
    <s v="Astros"/>
    <m/>
    <m/>
    <n v="1"/>
    <n v="0.75"/>
    <s v="Sutton, Don"/>
    <s v="Fleer     "/>
    <s v="HOF"/>
    <x v="6"/>
  </r>
  <r>
    <s v="TL"/>
    <n v="1982"/>
    <s v="Fleer"/>
    <m/>
    <m/>
    <m/>
    <m/>
    <m/>
    <x v="0"/>
    <n v="243"/>
    <s v="Carlton"/>
    <s v="Steve"/>
    <s v="Phillies"/>
    <m/>
    <m/>
    <n v="1"/>
    <n v="0.75"/>
    <s v="Carlton, Steve"/>
    <s v="Fleer     "/>
    <s v="HOF"/>
    <x v="6"/>
  </r>
  <r>
    <s v="TL"/>
    <n v="1982"/>
    <s v="Fleer"/>
    <m/>
    <m/>
    <m/>
    <m/>
    <m/>
    <x v="0"/>
    <n v="256"/>
    <s v="Rose"/>
    <s v="Pete"/>
    <s v="Phillies"/>
    <m/>
    <m/>
    <n v="1"/>
    <n v="2.5"/>
    <s v="Rose, Pete"/>
    <s v="Fleer     "/>
    <s v=""/>
    <x v="2"/>
  </r>
  <r>
    <s v="TL"/>
    <n v="1982"/>
    <s v="Fleer"/>
    <m/>
    <m/>
    <m/>
    <m/>
    <m/>
    <x v="0"/>
    <n v="258"/>
    <s v="Schmidt"/>
    <s v="Mike"/>
    <s v="Phillies"/>
    <m/>
    <m/>
    <n v="1"/>
    <n v="2"/>
    <s v="Schmidt, Mike"/>
    <s v="Fleer     "/>
    <s v="HOF"/>
    <x v="2"/>
  </r>
  <r>
    <m/>
    <n v="1982"/>
    <s v="Fleer"/>
    <m/>
    <m/>
    <m/>
    <m/>
    <m/>
    <x v="0"/>
    <n v="292"/>
    <s v="Eckersley"/>
    <s v="Dennis"/>
    <s v="Red Sox"/>
    <m/>
    <m/>
    <n v="1"/>
    <n v="0.75"/>
    <s v="Eckersley, Dennis"/>
    <s v="Fleer     "/>
    <s v="HOF"/>
    <x v="6"/>
  </r>
  <r>
    <m/>
    <n v="1982"/>
    <s v="Fleer"/>
    <m/>
    <m/>
    <m/>
    <m/>
    <m/>
    <x v="0"/>
    <n v="305"/>
    <s v="Rice"/>
    <s v="Jim"/>
    <s v="Red Sox"/>
    <m/>
    <m/>
    <n v="1"/>
    <n v="0.75"/>
    <s v="Rice, Jim"/>
    <s v="Fleer     "/>
    <s v="HOF"/>
    <x v="6"/>
  </r>
  <r>
    <m/>
    <n v="1982"/>
    <s v="Fleer"/>
    <m/>
    <m/>
    <m/>
    <m/>
    <m/>
    <x v="0"/>
    <n v="312"/>
    <s v="Yastrzemski"/>
    <s v="Carl"/>
    <s v="Red Sox"/>
    <m/>
    <m/>
    <n v="1"/>
    <n v="1.25"/>
    <s v="Yastrzemski, Carl"/>
    <s v="Fleer     "/>
    <s v="HOF"/>
    <x v="2"/>
  </r>
  <r>
    <m/>
    <n v="1982"/>
    <s v="Fleer"/>
    <m/>
    <m/>
    <m/>
    <m/>
    <m/>
    <x v="0"/>
    <n v="343"/>
    <s v="Fisk"/>
    <s v="Carlton"/>
    <s v="White Sox"/>
    <m/>
    <m/>
    <n v="1"/>
    <n v="0.75"/>
    <s v="Fisk, Carlton"/>
    <s v="Fleer     "/>
    <s v="HOF"/>
    <x v="6"/>
  </r>
  <r>
    <m/>
    <n v="1982"/>
    <s v="Fleer"/>
    <m/>
    <m/>
    <m/>
    <m/>
    <m/>
    <x v="0"/>
    <n v="405"/>
    <s v="Brett"/>
    <s v="George"/>
    <s v="Royals"/>
    <m/>
    <m/>
    <n v="1"/>
    <n v="2"/>
    <s v="Brett, George"/>
    <s v="Fleer     "/>
    <s v="HOF"/>
    <x v="2"/>
  </r>
  <r>
    <m/>
    <n v="1982"/>
    <s v="Fleer"/>
    <m/>
    <m/>
    <m/>
    <m/>
    <m/>
    <x v="0"/>
    <n v="444"/>
    <s v="Niekro"/>
    <s v="Phil"/>
    <s v="Braves"/>
    <m/>
    <m/>
    <n v="1"/>
    <n v="0.75"/>
    <s v="Niekro, Phil"/>
    <s v="Fleer     "/>
    <s v="HOF"/>
    <x v="6"/>
  </r>
  <r>
    <m/>
    <n v="1982"/>
    <s v="Fleer"/>
    <m/>
    <m/>
    <m/>
    <m/>
    <m/>
    <x v="0"/>
    <n v="445"/>
    <s v="Perry"/>
    <s v="Gaylord"/>
    <s v="Braves"/>
    <m/>
    <m/>
    <n v="1"/>
    <n v="0.75"/>
    <s v="Perry, Gaylord"/>
    <s v="Fleer     "/>
    <s v="HOF"/>
    <x v="6"/>
  </r>
  <r>
    <m/>
    <n v="1982"/>
    <s v="Fleer"/>
    <m/>
    <m/>
    <m/>
    <m/>
    <m/>
    <x v="0"/>
    <n v="455"/>
    <s v="Carew"/>
    <s v="Rod"/>
    <s v="Angels"/>
    <m/>
    <m/>
    <n v="1"/>
    <n v="0.75"/>
    <s v="Carew, Rod"/>
    <s v="Fleer     "/>
    <s v="HOF"/>
    <x v="6"/>
  </r>
  <r>
    <m/>
    <n v="1982"/>
    <s v="Fleer"/>
    <m/>
    <m/>
    <m/>
    <m/>
    <m/>
    <x v="0"/>
    <n v="499"/>
    <s v="Stargell"/>
    <s v="Willie"/>
    <s v="Pirates"/>
    <m/>
    <m/>
    <n v="1"/>
    <n v="0.75"/>
    <s v="Stargell, Willie"/>
    <s v="Fleer     "/>
    <s v="HOF"/>
    <x v="6"/>
  </r>
  <r>
    <m/>
    <n v="1982"/>
    <s v="Fleer"/>
    <m/>
    <m/>
    <m/>
    <m/>
    <m/>
    <x v="0"/>
    <n v="582"/>
    <s v="Smith"/>
    <s v="Ozzie"/>
    <s v="Padres"/>
    <m/>
    <m/>
    <n v="1"/>
    <n v="1.5"/>
    <s v="Smith, Ozzie"/>
    <s v="Fleer     "/>
    <s v="HOF"/>
    <x v="2"/>
  </r>
  <r>
    <s v="TL"/>
    <n v="1982"/>
    <s v="Fleer"/>
    <m/>
    <m/>
    <m/>
    <m/>
    <m/>
    <x v="0"/>
    <n v="632"/>
    <s v="Carlton,Steve / Fisk,Carlton"/>
    <s v="Steve"/>
    <m/>
    <m/>
    <m/>
    <n v="1"/>
    <n v="0.75"/>
    <s v="Carlton,Steve / Fisk,Carlton, Steve"/>
    <s v="Fleer     "/>
    <s v="HOF"/>
    <x v="6"/>
  </r>
  <r>
    <m/>
    <n v="1982"/>
    <s v="Fleer"/>
    <m/>
    <m/>
    <m/>
    <m/>
    <m/>
    <x v="0"/>
    <n v="635"/>
    <s v="Carter,Gary / Valenzuela,Fernando"/>
    <s v="Gary"/>
    <m/>
    <m/>
    <m/>
    <n v="1"/>
    <n v="0.75"/>
    <s v="Carter,Gary / Valenzuela,Fernando, Gary"/>
    <s v="Fleer     "/>
    <s v="HOF"/>
    <x v="6"/>
  </r>
  <r>
    <m/>
    <n v="1982"/>
    <s v="Fleer"/>
    <m/>
    <m/>
    <m/>
    <m/>
    <m/>
    <x v="0"/>
    <n v="637"/>
    <s v="Schmidt"/>
    <s v="Mike"/>
    <s v="Phillies"/>
    <m/>
    <m/>
    <n v="1"/>
    <n v="0.75"/>
    <s v="Schmidt, Mike"/>
    <s v="Fleer     "/>
    <s v="HOF"/>
    <x v="6"/>
  </r>
  <r>
    <m/>
    <n v="1982"/>
    <s v="Fleer"/>
    <m/>
    <m/>
    <m/>
    <m/>
    <m/>
    <x v="0"/>
    <n v="638"/>
    <s v="Carter,Gary /Parker,Dave"/>
    <s v="Gary"/>
    <m/>
    <m/>
    <m/>
    <n v="1"/>
    <n v="0.75"/>
    <s v="Carter,Gary /Parker,Dave, Gary"/>
    <s v="Fleer     "/>
    <s v="HOF"/>
    <x v="6"/>
  </r>
  <r>
    <s v="TL"/>
    <n v="1982"/>
    <s v="Fleer"/>
    <m/>
    <m/>
    <m/>
    <m/>
    <m/>
    <x v="0"/>
    <n v="640"/>
    <s v="Rose, Pete / Re-Pete"/>
    <s v="Pete"/>
    <m/>
    <m/>
    <m/>
    <n v="1"/>
    <n v="0.75"/>
    <s v="Rose, Pete / Re-Pete, Pete"/>
    <s v="Fleer     "/>
    <s v=" "/>
    <x v="6"/>
  </r>
  <r>
    <m/>
    <n v="1982"/>
    <s v="Fleer"/>
    <m/>
    <m/>
    <m/>
    <m/>
    <m/>
    <x v="0"/>
    <n v="641"/>
    <s v="Schmidt, M / Carlton,S /Smith,L"/>
    <m/>
    <s v="Phillies"/>
    <m/>
    <m/>
    <n v="1"/>
    <n v="0.75"/>
    <s v="Schmidt, M / Carlton,S /Smith,L, "/>
    <s v="Fleer     "/>
    <s v=" "/>
    <x v="6"/>
  </r>
  <r>
    <m/>
    <n v="1982"/>
    <s v="Fleer"/>
    <m/>
    <m/>
    <m/>
    <m/>
    <m/>
    <x v="0"/>
    <n v="646"/>
    <s v="Jackson,Reggie/Winfield,Dave"/>
    <m/>
    <s v="Yankees"/>
    <m/>
    <m/>
    <n v="1"/>
    <n v="0.75"/>
    <s v="Jackson,Reggie/Winfield,Dave, "/>
    <s v="Fleer     "/>
    <s v="HOF"/>
    <x v="6"/>
  </r>
  <r>
    <m/>
    <n v="1982"/>
    <s v="Topps Main"/>
    <m/>
    <s v="HL"/>
    <m/>
    <m/>
    <m/>
    <x v="0"/>
    <n v="1"/>
    <s v="Carlton"/>
    <s v="Steve"/>
    <s v="Phillies"/>
    <s v="P"/>
    <m/>
    <n v="1"/>
    <n v="1.25"/>
    <s v="Carlton, Steve"/>
    <s v="Topps Main  HL   "/>
    <s v="HOF"/>
    <x v="2"/>
  </r>
  <r>
    <m/>
    <n v="1982"/>
    <s v="Topps Main"/>
    <m/>
    <s v="HL"/>
    <m/>
    <m/>
    <m/>
    <x v="0"/>
    <n v="5"/>
    <s v="Ryan"/>
    <s v="Nolan"/>
    <s v="Astros"/>
    <s v="P"/>
    <m/>
    <n v="1"/>
    <n v="3"/>
    <s v="Ryan, Nolan"/>
    <s v="Topps Main  HL   "/>
    <s v="HOF"/>
    <x v="2"/>
  </r>
  <r>
    <s v="TL"/>
    <n v="1982"/>
    <s v="Topps Main"/>
    <m/>
    <m/>
    <m/>
    <m/>
    <m/>
    <x v="1"/>
    <n v="21"/>
    <s v="Ripken Jr"/>
    <s v="Cal"/>
    <s v="Orioles"/>
    <s v="SS"/>
    <m/>
    <n v="1"/>
    <n v="30"/>
    <s v="Ripken Jr, Cal"/>
    <s v="Topps Main     RC"/>
    <s v="HOF"/>
    <x v="0"/>
  </r>
  <r>
    <m/>
    <n v="1982"/>
    <s v="Topps Main"/>
    <m/>
    <m/>
    <m/>
    <m/>
    <m/>
    <x v="0"/>
    <n v="30"/>
    <s v="Seaver"/>
    <s v="Tom"/>
    <s v="Reds"/>
    <s v="P"/>
    <m/>
    <n v="1"/>
    <n v="1.25"/>
    <s v="Seaver, Tom"/>
    <s v="Topps Main     "/>
    <s v="HOF"/>
    <x v="2"/>
  </r>
  <r>
    <m/>
    <n v="1982"/>
    <s v="Topps Main"/>
    <m/>
    <s v="InAct"/>
    <m/>
    <m/>
    <m/>
    <x v="0"/>
    <n v="31"/>
    <s v="Seaver"/>
    <s v="Tom"/>
    <s v="Reds"/>
    <s v="P"/>
    <m/>
    <n v="1"/>
    <n v="1.25"/>
    <s v="Seaver, Tom"/>
    <s v="Topps Main  InAct   "/>
    <s v="HOF"/>
    <x v="2"/>
  </r>
  <r>
    <m/>
    <n v="1982"/>
    <s v="Topps Main"/>
    <m/>
    <m/>
    <m/>
    <m/>
    <m/>
    <x v="0"/>
    <n v="80"/>
    <s v="Palmer"/>
    <s v="Jim"/>
    <s v="Orioles"/>
    <s v="P"/>
    <m/>
    <n v="1"/>
    <n v="1.25"/>
    <s v="Palmer, Jim"/>
    <s v="Topps Main     "/>
    <s v="HOF"/>
    <x v="2"/>
  </r>
  <r>
    <m/>
    <n v="1982"/>
    <s v="Topps Main"/>
    <m/>
    <s v="InAct"/>
    <m/>
    <m/>
    <m/>
    <x v="0"/>
    <n v="81"/>
    <s v="Palmer"/>
    <s v="Jim"/>
    <s v="Orioles"/>
    <s v="P"/>
    <m/>
    <n v="1"/>
    <n v="1.25"/>
    <s v="Palmer, Jim"/>
    <s v="Topps Main  InAct   "/>
    <s v="HOF"/>
    <x v="2"/>
  </r>
  <r>
    <s v="TL"/>
    <n v="1982"/>
    <s v="Topps Main"/>
    <m/>
    <m/>
    <m/>
    <m/>
    <m/>
    <x v="0"/>
    <n v="90"/>
    <s v="Ryan"/>
    <s v="Nolan"/>
    <s v="Astros"/>
    <s v="P"/>
    <m/>
    <n v="1"/>
    <n v="6"/>
    <s v="Ryan, Nolan"/>
    <s v="Topps Main     "/>
    <s v="HOF"/>
    <x v="1"/>
  </r>
  <r>
    <s v="TL"/>
    <n v="1982"/>
    <s v="Topps Main"/>
    <m/>
    <m/>
    <m/>
    <m/>
    <m/>
    <x v="0"/>
    <n v="95"/>
    <s v="Smith"/>
    <s v="Ozzie"/>
    <s v="Padres"/>
    <s v="SS"/>
    <m/>
    <n v="1"/>
    <n v="2.5"/>
    <s v="Smith, Ozzie"/>
    <s v="Topps Main     "/>
    <s v="HOF"/>
    <x v="2"/>
  </r>
  <r>
    <s v="TL"/>
    <n v="1982"/>
    <s v="Topps Main"/>
    <m/>
    <m/>
    <m/>
    <m/>
    <m/>
    <x v="0"/>
    <n v="100"/>
    <s v="Schmidt"/>
    <s v="Mike"/>
    <s v="Phillies"/>
    <s v="3B"/>
    <m/>
    <n v="1"/>
    <n v="3"/>
    <s v="Schmidt, Mike"/>
    <s v="Topps Main     "/>
    <s v="HOF"/>
    <x v="2"/>
  </r>
  <r>
    <m/>
    <n v="1982"/>
    <s v="Topps Main"/>
    <m/>
    <s v="InAct"/>
    <m/>
    <m/>
    <m/>
    <x v="0"/>
    <n v="101"/>
    <s v="Schmidt"/>
    <s v="Mike"/>
    <s v="Phillies"/>
    <s v="3B"/>
    <m/>
    <n v="1"/>
    <n v="1.25"/>
    <s v="Schmidt, Mike"/>
    <s v="Topps Main  InAct   "/>
    <s v="HOF"/>
    <x v="2"/>
  </r>
  <r>
    <m/>
    <n v="1982"/>
    <s v="Topps Main"/>
    <m/>
    <m/>
    <m/>
    <m/>
    <m/>
    <x v="0"/>
    <n v="110"/>
    <s v="Fisk"/>
    <s v="Carlton"/>
    <s v="White Sox"/>
    <s v="C"/>
    <m/>
    <n v="1"/>
    <n v="1.25"/>
    <s v="Fisk, Carlton"/>
    <s v="Topps Main     "/>
    <s v="HOF"/>
    <x v="2"/>
  </r>
  <r>
    <m/>
    <n v="1982"/>
    <s v="Topps Main"/>
    <m/>
    <s v="InAct"/>
    <m/>
    <m/>
    <m/>
    <x v="0"/>
    <n v="111"/>
    <s v="Fisk"/>
    <s v="Carlton"/>
    <s v="White Sox"/>
    <s v="C"/>
    <m/>
    <n v="1"/>
    <n v="1.25"/>
    <s v="Fisk, Carlton"/>
    <s v="Topps Main  InAct   "/>
    <s v="HOF"/>
    <x v="2"/>
  </r>
  <r>
    <m/>
    <n v="1982"/>
    <s v="Topps Main"/>
    <m/>
    <m/>
    <m/>
    <m/>
    <m/>
    <x v="0"/>
    <n v="115"/>
    <s v="Perry"/>
    <s v="Gaylord"/>
    <s v="Braves"/>
    <s v="P"/>
    <m/>
    <n v="1"/>
    <n v="0.6"/>
    <s v="Perry, Gaylord"/>
    <s v="Topps Main     "/>
    <s v="HOF"/>
    <x v="6"/>
  </r>
  <r>
    <m/>
    <n v="1982"/>
    <s v="Topps Main"/>
    <m/>
    <s v="Ldr"/>
    <m/>
    <m/>
    <m/>
    <x v="0"/>
    <n v="162"/>
    <s v="Schmidt, Mike / Murray, Eddie"/>
    <m/>
    <s v="Multi Player"/>
    <m/>
    <m/>
    <n v="1"/>
    <n v="1.25"/>
    <s v="Schmidt, Mike / Murray, Eddie, "/>
    <s v="Topps Main  Ldr   "/>
    <s v="HOF"/>
    <x v="2"/>
  </r>
  <r>
    <m/>
    <n v="1982"/>
    <s v="Topps Main"/>
    <m/>
    <s v="Ldr"/>
    <m/>
    <m/>
    <m/>
    <x v="0"/>
    <n v="163"/>
    <s v="Schmidt, Mike / Murray, Eddie"/>
    <m/>
    <s v="Multi Player"/>
    <m/>
    <m/>
    <n v="1"/>
    <n v="1.25"/>
    <s v="Schmidt, Mike / Murray, Eddie, "/>
    <s v="Topps Main  Ldr   "/>
    <s v="HOF"/>
    <x v="2"/>
  </r>
  <r>
    <m/>
    <n v="1982"/>
    <s v="Topps Main"/>
    <m/>
    <m/>
    <m/>
    <m/>
    <m/>
    <x v="0"/>
    <n v="185"/>
    <s v="Niekro"/>
    <s v="Phil"/>
    <s v="Braves"/>
    <s v="P"/>
    <m/>
    <n v="1"/>
    <n v="0.6"/>
    <s v="Niekro, Phil"/>
    <s v="Topps Main     "/>
    <s v="HOF"/>
    <x v="6"/>
  </r>
  <r>
    <m/>
    <n v="1982"/>
    <s v="Topps Main"/>
    <m/>
    <m/>
    <m/>
    <m/>
    <m/>
    <x v="0"/>
    <n v="195"/>
    <s v="Molitor"/>
    <s v="Paul"/>
    <s v="Brewers"/>
    <s v="2B-SS"/>
    <m/>
    <n v="1"/>
    <n v="0.6"/>
    <s v="Molitor, Paul"/>
    <s v="Topps Main     "/>
    <s v="HOF"/>
    <x v="6"/>
  </r>
  <r>
    <m/>
    <n v="1982"/>
    <s v="Topps Main"/>
    <m/>
    <m/>
    <m/>
    <m/>
    <m/>
    <x v="0"/>
    <n v="200"/>
    <s v="Brett"/>
    <s v="George"/>
    <s v="Royals"/>
    <s v="3B"/>
    <m/>
    <n v="1"/>
    <n v="3"/>
    <s v="Brett, George"/>
    <s v="Topps Main     "/>
    <s v="HOF"/>
    <x v="2"/>
  </r>
  <r>
    <m/>
    <n v="1982"/>
    <s v="Topps Main"/>
    <m/>
    <s v="InAct"/>
    <m/>
    <m/>
    <m/>
    <x v="0"/>
    <n v="201"/>
    <s v="Brett"/>
    <s v="George"/>
    <s v="Royals"/>
    <s v="3B"/>
    <m/>
    <n v="1"/>
    <n v="1.5"/>
    <s v="Brett, George"/>
    <s v="Topps Main  InAct   "/>
    <s v="HOF"/>
    <x v="2"/>
  </r>
  <r>
    <s v="TL"/>
    <n v="1982"/>
    <s v="Topps Main"/>
    <m/>
    <m/>
    <m/>
    <m/>
    <m/>
    <x v="0"/>
    <n v="300"/>
    <s v="Jackson"/>
    <s v="Reggie"/>
    <s v="Yankees"/>
    <s v="OF"/>
    <m/>
    <n v="1"/>
    <n v="1.25"/>
    <s v="Jackson, Reggie"/>
    <s v="Topps Main     "/>
    <s v="HOF"/>
    <x v="2"/>
  </r>
  <r>
    <m/>
    <n v="1982"/>
    <s v="Topps Main"/>
    <m/>
    <s v="InAct"/>
    <m/>
    <m/>
    <m/>
    <x v="0"/>
    <n v="301"/>
    <s v="Jackson"/>
    <s v="Reggie"/>
    <s v="Yankees"/>
    <s v="OF"/>
    <m/>
    <n v="1"/>
    <n v="1.25"/>
    <s v="Jackson, Reggie"/>
    <s v="Topps Main  InAct   "/>
    <s v="HOF"/>
    <x v="2"/>
  </r>
  <r>
    <m/>
    <n v="1982"/>
    <s v="Topps Main"/>
    <m/>
    <m/>
    <m/>
    <m/>
    <m/>
    <x v="0"/>
    <n v="305"/>
    <s v="Sutton"/>
    <s v="Don"/>
    <s v="Astros"/>
    <s v="P"/>
    <m/>
    <n v="1"/>
    <n v="0.6"/>
    <s v="Sutton, Don"/>
    <s v="Topps Main     "/>
    <s v="HOF"/>
    <x v="6"/>
  </r>
  <r>
    <m/>
    <n v="1982"/>
    <s v="Topps Main"/>
    <m/>
    <s v="InAct"/>
    <m/>
    <m/>
    <m/>
    <x v="0"/>
    <n v="306"/>
    <s v="Sutton"/>
    <s v="Don"/>
    <s v="Astros"/>
    <s v="P"/>
    <m/>
    <n v="1"/>
    <n v="0.6"/>
    <s v="Sutton, Don"/>
    <s v="Topps Main  InAct   "/>
    <s v="HOF"/>
    <x v="6"/>
  </r>
  <r>
    <m/>
    <n v="1982"/>
    <s v="Topps Main"/>
    <m/>
    <s v="AS"/>
    <m/>
    <m/>
    <m/>
    <x v="0"/>
    <n v="339"/>
    <s v="Schmidt"/>
    <s v="Mike"/>
    <s v="Phillies"/>
    <s v="3B"/>
    <m/>
    <n v="1"/>
    <n v="1.25"/>
    <s v="Schmidt, Mike"/>
    <s v="Topps Main  AS   "/>
    <s v="HOF"/>
    <x v="2"/>
  </r>
  <r>
    <m/>
    <n v="1982"/>
    <s v="Topps Main"/>
    <m/>
    <s v="AS"/>
    <m/>
    <m/>
    <m/>
    <x v="0"/>
    <n v="341"/>
    <s v="Dawson"/>
    <s v="Andre"/>
    <s v="Expos"/>
    <s v="OF"/>
    <m/>
    <n v="1"/>
    <n v="1.25"/>
    <s v="Dawson, Andre"/>
    <s v="Topps Main  AS   "/>
    <s v="HOF"/>
    <x v="2"/>
  </r>
  <r>
    <m/>
    <n v="1982"/>
    <s v="Topps Main"/>
    <m/>
    <s v="AS"/>
    <m/>
    <m/>
    <m/>
    <x v="0"/>
    <n v="344"/>
    <s v="Carter"/>
    <s v="Gary"/>
    <s v="Expos"/>
    <s v="C"/>
    <m/>
    <n v="1"/>
    <n v="1.25"/>
    <s v="Carter, Gary"/>
    <s v="Topps Main  AS   "/>
    <s v="HOF"/>
    <x v="2"/>
  </r>
  <r>
    <m/>
    <n v="1982"/>
    <s v="Topps Main"/>
    <m/>
    <s v="AS"/>
    <m/>
    <m/>
    <m/>
    <x v="0"/>
    <n v="346"/>
    <s v="Seaver"/>
    <s v="Tom"/>
    <s v="Reds"/>
    <s v="P"/>
    <m/>
    <n v="1"/>
    <n v="1.25"/>
    <s v="Seaver, Tom"/>
    <s v="Topps Main  AS   "/>
    <s v="HOF"/>
    <x v="2"/>
  </r>
  <r>
    <m/>
    <n v="1982"/>
    <s v="Topps Main"/>
    <m/>
    <m/>
    <m/>
    <m/>
    <m/>
    <x v="0"/>
    <n v="390"/>
    <s v="Murray"/>
    <s v="Eddie"/>
    <s v="Orioles"/>
    <s v="1B"/>
    <m/>
    <n v="1"/>
    <n v="1.25"/>
    <s v="Murray, Eddie"/>
    <s v="Topps Main     "/>
    <s v="HOF"/>
    <x v="2"/>
  </r>
  <r>
    <m/>
    <n v="1982"/>
    <s v="Topps Main"/>
    <m/>
    <m/>
    <m/>
    <m/>
    <m/>
    <x v="0"/>
    <n v="400"/>
    <s v="Bench"/>
    <s v="Johnny"/>
    <s v="Reds"/>
    <s v="C"/>
    <m/>
    <n v="1"/>
    <n v="1.25"/>
    <s v="Bench, Johnny"/>
    <s v="Topps Main     "/>
    <s v="HOF"/>
    <x v="2"/>
  </r>
  <r>
    <m/>
    <n v="1982"/>
    <s v="Topps Main"/>
    <m/>
    <s v="InAct"/>
    <m/>
    <m/>
    <m/>
    <x v="0"/>
    <n v="401"/>
    <s v="Bench"/>
    <s v="Johnny"/>
    <s v="Reds"/>
    <s v="C"/>
    <m/>
    <n v="1"/>
    <n v="1.25"/>
    <s v="Bench, Johnny"/>
    <s v="Topps Main  InAct   "/>
    <s v="HOF"/>
    <x v="2"/>
  </r>
  <r>
    <m/>
    <n v="1982"/>
    <s v="Topps Main"/>
    <m/>
    <m/>
    <m/>
    <m/>
    <m/>
    <x v="0"/>
    <n v="435"/>
    <s v="Yount"/>
    <s v="Robin"/>
    <s v="Brewers"/>
    <s v="SS"/>
    <m/>
    <n v="1"/>
    <n v="2"/>
    <s v="Yount, Robin"/>
    <s v="Topps Main     "/>
    <s v="HOF"/>
    <x v="2"/>
  </r>
  <r>
    <s v="TL"/>
    <n v="1982"/>
    <s v="Topps Main"/>
    <m/>
    <m/>
    <m/>
    <m/>
    <m/>
    <x v="0"/>
    <n v="480"/>
    <s v="Carlton"/>
    <s v="Steve"/>
    <s v="Phillies"/>
    <s v="P"/>
    <m/>
    <n v="1"/>
    <n v="1.25"/>
    <s v="Carlton, Steve"/>
    <s v="Topps Main     "/>
    <s v="HOF"/>
    <x v="2"/>
  </r>
  <r>
    <m/>
    <n v="1982"/>
    <s v="Topps Main"/>
    <m/>
    <s v="InAct"/>
    <m/>
    <m/>
    <m/>
    <x v="0"/>
    <n v="481"/>
    <s v="Carlton"/>
    <s v="Steve"/>
    <s v="Phillies"/>
    <s v="P"/>
    <m/>
    <n v="1"/>
    <n v="1.25"/>
    <s v="Carlton, Steve"/>
    <s v="Topps Main  InAct   "/>
    <s v="HOF"/>
    <x v="2"/>
  </r>
  <r>
    <m/>
    <n v="1982"/>
    <s v="Topps Main"/>
    <m/>
    <m/>
    <m/>
    <m/>
    <m/>
    <x v="0"/>
    <n v="490"/>
    <s v="Eckersley"/>
    <s v="Dennis"/>
    <s v="Red Sox"/>
    <s v="P"/>
    <m/>
    <n v="1"/>
    <n v="0.6"/>
    <s v="Eckersley, Dennis"/>
    <s v="Topps Main     "/>
    <s v="HOF"/>
    <x v="6"/>
  </r>
  <r>
    <s v="TL"/>
    <n v="1982"/>
    <s v="Topps Main"/>
    <m/>
    <m/>
    <m/>
    <m/>
    <m/>
    <x v="0"/>
    <n v="500"/>
    <s v="Carew"/>
    <s v="Rod"/>
    <s v="Angels"/>
    <s v="1B"/>
    <m/>
    <n v="1"/>
    <n v="1.25"/>
    <s v="Carew, Rod"/>
    <s v="Topps Main     "/>
    <s v="HOF"/>
    <x v="2"/>
  </r>
  <r>
    <m/>
    <n v="1982"/>
    <s v="Topps Main"/>
    <m/>
    <s v="InAct"/>
    <m/>
    <m/>
    <m/>
    <x v="0"/>
    <n v="501"/>
    <s v="Carew"/>
    <s v="Rod"/>
    <s v="Angels"/>
    <s v="1B"/>
    <m/>
    <n v="1"/>
    <n v="1.25"/>
    <s v="Carew, Rod"/>
    <s v="Topps Main  InAct   "/>
    <s v="HOF"/>
    <x v="2"/>
  </r>
  <r>
    <m/>
    <n v="1982"/>
    <s v="Topps Main"/>
    <m/>
    <m/>
    <m/>
    <m/>
    <m/>
    <x v="0"/>
    <n v="516"/>
    <s v="Bowa"/>
    <s v="Larry"/>
    <s v="Phillies"/>
    <s v="SS"/>
    <m/>
    <n v="1"/>
    <m/>
    <s v="Bowa, Larry"/>
    <s v="Topps Main     "/>
    <s v=" "/>
    <x v="5"/>
  </r>
  <r>
    <m/>
    <n v="1982"/>
    <s v="Topps Main"/>
    <m/>
    <m/>
    <m/>
    <m/>
    <m/>
    <x v="0"/>
    <n v="540"/>
    <s v="Dawson"/>
    <s v="Andre"/>
    <s v="Expos"/>
    <s v="OF"/>
    <m/>
    <n v="1"/>
    <n v="1.25"/>
    <s v="Dawson, Andre"/>
    <s v="Topps Main     "/>
    <s v="HOF"/>
    <x v="2"/>
  </r>
  <r>
    <m/>
    <n v="1982"/>
    <s v="Topps Main"/>
    <m/>
    <s v="AS"/>
    <m/>
    <m/>
    <m/>
    <x v="0"/>
    <n v="547"/>
    <s v="Carew"/>
    <s v="Rod"/>
    <s v="Angels"/>
    <s v="1B"/>
    <m/>
    <n v="1"/>
    <n v="1.25"/>
    <s v="Carew, Rod"/>
    <s v="Topps Main  AS   "/>
    <s v="HOF"/>
    <x v="2"/>
  </r>
  <r>
    <m/>
    <n v="1982"/>
    <s v="Topps Main"/>
    <m/>
    <s v="AS"/>
    <m/>
    <m/>
    <m/>
    <x v="0"/>
    <n v="549"/>
    <s v="Brett"/>
    <s v="George"/>
    <s v="Royals"/>
    <s v="3B"/>
    <m/>
    <n v="1"/>
    <n v="1.5"/>
    <s v="Brett, George"/>
    <s v="Topps Main  AS   "/>
    <s v="HOF"/>
    <x v="2"/>
  </r>
  <r>
    <m/>
    <n v="1982"/>
    <s v="Topps Main"/>
    <m/>
    <s v="AS"/>
    <m/>
    <m/>
    <m/>
    <x v="0"/>
    <n v="551"/>
    <s v="Jackson"/>
    <s v="Reggie"/>
    <s v="Yankees"/>
    <s v="OF"/>
    <m/>
    <n v="1"/>
    <n v="1.25"/>
    <s v="Jackson, Reggie"/>
    <s v="Topps Main  AS   "/>
    <s v="HOF"/>
    <x v="2"/>
  </r>
  <r>
    <m/>
    <n v="1982"/>
    <s v="Topps Main"/>
    <m/>
    <s v="AS"/>
    <m/>
    <m/>
    <m/>
    <x v="0"/>
    <n v="553"/>
    <s v="Winfield"/>
    <s v="Dave"/>
    <s v="Yankees"/>
    <s v="OF"/>
    <m/>
    <n v="1"/>
    <n v="1.25"/>
    <s v="Winfield, Dave"/>
    <s v="Topps Main  AS   "/>
    <s v="HOF"/>
    <x v="2"/>
  </r>
  <r>
    <m/>
    <n v="1982"/>
    <s v="Topps Main"/>
    <m/>
    <m/>
    <m/>
    <m/>
    <m/>
    <x v="0"/>
    <n v="554"/>
    <s v="Fisk"/>
    <s v="Carlton"/>
    <s v="White Sox"/>
    <s v="C"/>
    <m/>
    <n v="1"/>
    <n v="1.25"/>
    <s v="Fisk, Carlton"/>
    <s v="Topps Main     "/>
    <s v="HOF"/>
    <x v="2"/>
  </r>
  <r>
    <m/>
    <n v="1982"/>
    <s v="Topps Main"/>
    <m/>
    <m/>
    <m/>
    <m/>
    <m/>
    <x v="0"/>
    <n v="557"/>
    <s v="Gossage"/>
    <s v="Rich (Goose)"/>
    <s v="Yankees"/>
    <s v="P"/>
    <m/>
    <n v="1"/>
    <n v="0.6"/>
    <s v="Gossage, Rich (Goose)"/>
    <s v="Topps Main     "/>
    <s v="HOF"/>
    <x v="6"/>
  </r>
  <r>
    <m/>
    <n v="1982"/>
    <s v="Topps Main"/>
    <m/>
    <m/>
    <m/>
    <m/>
    <m/>
    <x v="0"/>
    <n v="585"/>
    <s v="Fingers"/>
    <s v="Rollie"/>
    <s v="Padres"/>
    <s v="P"/>
    <m/>
    <n v="1"/>
    <n v="0.6"/>
    <s v="Fingers, Rollie"/>
    <s v="Topps Main     "/>
    <s v="HOF"/>
    <x v="6"/>
  </r>
  <r>
    <m/>
    <n v="1982"/>
    <s v="Topps Main"/>
    <m/>
    <s v="InAct"/>
    <m/>
    <m/>
    <m/>
    <x v="0"/>
    <n v="586"/>
    <s v="Fingers"/>
    <s v="Rollie"/>
    <s v="Padres"/>
    <s v="P"/>
    <m/>
    <n v="1"/>
    <n v="0.6"/>
    <s v="Fingers, Rollie"/>
    <s v="Topps Main  InAct   "/>
    <s v="HOF"/>
    <x v="6"/>
  </r>
  <r>
    <s v="TL"/>
    <n v="1982"/>
    <s v="Topps Main"/>
    <m/>
    <m/>
    <m/>
    <m/>
    <m/>
    <x v="0"/>
    <n v="600"/>
    <s v="Winfield"/>
    <s v="Dave"/>
    <s v="Yankees"/>
    <s v="OF"/>
    <m/>
    <n v="1"/>
    <n v="1.25"/>
    <s v="Winfield, Dave"/>
    <s v="Topps Main     "/>
    <s v="HOF"/>
    <x v="2"/>
  </r>
  <r>
    <s v="TL"/>
    <n v="1982"/>
    <s v="Topps Main"/>
    <m/>
    <m/>
    <m/>
    <m/>
    <m/>
    <x v="0"/>
    <n v="610"/>
    <s v="Henderson"/>
    <s v="Rickey"/>
    <s v="Athletics"/>
    <s v="OF"/>
    <m/>
    <n v="1"/>
    <n v="4"/>
    <s v="Henderson, Rickey"/>
    <s v="Topps Main     "/>
    <s v="HOF"/>
    <x v="2"/>
  </r>
  <r>
    <m/>
    <n v="1982"/>
    <s v="Topps Main"/>
    <m/>
    <s v="Ldr"/>
    <m/>
    <m/>
    <m/>
    <x v="0"/>
    <n v="636"/>
    <s v="Rose,Pete/Carlton,Steve"/>
    <m/>
    <s v="Phillies"/>
    <m/>
    <m/>
    <n v="1"/>
    <n v="1.25"/>
    <s v="Rose,Pete/Carlton,Steve, "/>
    <s v="Topps Main  Ldr   "/>
    <s v=" "/>
    <x v="2"/>
  </r>
  <r>
    <m/>
    <n v="1982"/>
    <s v="Topps Main"/>
    <m/>
    <m/>
    <m/>
    <m/>
    <m/>
    <x v="0"/>
    <n v="650"/>
    <s v="Yastrzemski"/>
    <s v="Carl"/>
    <s v="Red Sox"/>
    <s v="1B-OF"/>
    <m/>
    <n v="1"/>
    <n v="2"/>
    <s v="Yastrzemski, Carl"/>
    <s v="Topps Main     "/>
    <s v="HOF"/>
    <x v="2"/>
  </r>
  <r>
    <m/>
    <n v="1982"/>
    <s v="Topps Main"/>
    <m/>
    <s v="InAct"/>
    <m/>
    <m/>
    <m/>
    <x v="0"/>
    <n v="651"/>
    <s v="Yastrzemski"/>
    <s v="Carl"/>
    <s v="Red Sox"/>
    <s v="1B-OF"/>
    <m/>
    <n v="1"/>
    <n v="1.25"/>
    <s v="Yastrzemski, Carl"/>
    <s v="Topps Main  InAct   "/>
    <s v="HOF"/>
    <x v="2"/>
  </r>
  <r>
    <m/>
    <n v="1982"/>
    <s v="Topps Main"/>
    <m/>
    <m/>
    <m/>
    <m/>
    <m/>
    <x v="0"/>
    <n v="715"/>
    <s v="Stargell"/>
    <s v="Willie"/>
    <s v="Pirates"/>
    <s v="1B"/>
    <m/>
    <n v="1"/>
    <n v="1.25"/>
    <s v="Stargell, Willie"/>
    <s v="Topps Main     "/>
    <s v="HOF"/>
    <x v="2"/>
  </r>
  <r>
    <m/>
    <n v="1982"/>
    <s v="Topps Main"/>
    <m/>
    <s v="InAct"/>
    <m/>
    <m/>
    <m/>
    <x v="0"/>
    <n v="716"/>
    <s v="Stargell"/>
    <s v="Willie"/>
    <s v="Pirates"/>
    <s v="1B"/>
    <m/>
    <n v="1"/>
    <n v="1.25"/>
    <s v="Stargell, Willie"/>
    <s v="Topps Main  InAct   "/>
    <s v="HOF"/>
    <x v="2"/>
  </r>
  <r>
    <m/>
    <n v="1982"/>
    <s v="Topps Main"/>
    <m/>
    <m/>
    <m/>
    <m/>
    <m/>
    <x v="0"/>
    <n v="730"/>
    <s v="Carter"/>
    <s v="Gary"/>
    <s v="Expos"/>
    <s v="C"/>
    <m/>
    <n v="1"/>
    <n v="1.25"/>
    <s v="Carter, Gary"/>
    <s v="Topps Main     "/>
    <s v="HOF"/>
    <x v="2"/>
  </r>
  <r>
    <m/>
    <n v="1982"/>
    <s v="Topps Main"/>
    <m/>
    <m/>
    <m/>
    <m/>
    <m/>
    <x v="0"/>
    <n v="750"/>
    <s v="Rice"/>
    <s v="Jim"/>
    <s v="Red Sox"/>
    <s v="DH"/>
    <m/>
    <n v="1"/>
    <n v="1.25"/>
    <s v="Rice, Jim"/>
    <s v="Topps Main     "/>
    <s v="HOF"/>
    <x v="2"/>
  </r>
  <r>
    <m/>
    <n v="1982"/>
    <s v="Topps Main"/>
    <m/>
    <m/>
    <m/>
    <m/>
    <m/>
    <x v="0"/>
    <n v="770"/>
    <s v="Gossage"/>
    <s v="Rich (Goose)"/>
    <s v="Yankees"/>
    <s v="P"/>
    <m/>
    <n v="1"/>
    <n v="0.6"/>
    <s v="Gossage, Rich (Goose)"/>
    <s v="Topps Main     "/>
    <s v="HOF"/>
    <x v="6"/>
  </r>
  <r>
    <m/>
    <n v="1982"/>
    <s v="Topps Main"/>
    <m/>
    <s v="InAct"/>
    <m/>
    <m/>
    <m/>
    <x v="0"/>
    <n v="771"/>
    <s v="Gossage"/>
    <s v="Rich (Goose)"/>
    <s v="Yankees"/>
    <s v="P"/>
    <m/>
    <n v="1"/>
    <n v="0.6"/>
    <s v="Gossage, Rich (Goose)"/>
    <s v="Topps Main  InAct   "/>
    <s v="HOF"/>
    <x v="6"/>
  </r>
  <r>
    <s v="TL"/>
    <n v="1982"/>
    <s v="Topps Main"/>
    <m/>
    <m/>
    <m/>
    <m/>
    <m/>
    <x v="0"/>
    <n v="780"/>
    <s v="Rose"/>
    <s v="Pete"/>
    <s v="Phillies"/>
    <s v="1B"/>
    <m/>
    <n v="1"/>
    <n v="4"/>
    <s v="Rose, Pete"/>
    <s v="Topps Main     "/>
    <s v=""/>
    <x v="2"/>
  </r>
  <r>
    <m/>
    <n v="1982"/>
    <s v="Topps Main"/>
    <m/>
    <s v="InAct"/>
    <m/>
    <m/>
    <m/>
    <x v="0"/>
    <n v="781"/>
    <s v="Rose"/>
    <s v="Pete"/>
    <s v="Phillies"/>
    <s v="1B"/>
    <m/>
    <n v="1"/>
    <n v="1.25"/>
    <s v="Rose, Pete"/>
    <s v="Topps Main  InAct   "/>
    <s v=""/>
    <x v="2"/>
  </r>
  <r>
    <s v="TL"/>
    <n v="1983"/>
    <s v="Donruss"/>
    <m/>
    <m/>
    <m/>
    <m/>
    <m/>
    <x v="0"/>
    <n v="118"/>
    <s v="Ryan"/>
    <s v="Nolan"/>
    <s v="Astros"/>
    <m/>
    <m/>
    <n v="1"/>
    <n v="4"/>
    <s v="Ryan, Nolan"/>
    <s v="Donruss     "/>
    <s v="HOF"/>
    <x v="2"/>
  </r>
  <r>
    <m/>
    <n v="1983"/>
    <s v="Donruss"/>
    <m/>
    <m/>
    <m/>
    <m/>
    <m/>
    <x v="0"/>
    <n v="326"/>
    <s v="Yastrzemski"/>
    <s v="Carl"/>
    <s v="Red Sox"/>
    <m/>
    <m/>
    <n v="1"/>
    <n v="1.25"/>
    <s v="Yastrzemski, Carl"/>
    <s v="Donruss     "/>
    <s v="HOF"/>
    <x v="2"/>
  </r>
  <r>
    <m/>
    <n v="1983"/>
    <s v="Donruss"/>
    <m/>
    <m/>
    <m/>
    <m/>
    <m/>
    <x v="0"/>
    <n v="1"/>
    <s v="Valenzuela"/>
    <s v="Fernando"/>
    <s v="Dodgers"/>
    <m/>
    <m/>
    <n v="1"/>
    <n v="0"/>
    <s v="Valenzuela, Fernando"/>
    <s v="Donruss     "/>
    <s v=" "/>
    <x v="5"/>
  </r>
  <r>
    <m/>
    <n v="1983"/>
    <s v="Donruss"/>
    <m/>
    <m/>
    <m/>
    <m/>
    <m/>
    <x v="0"/>
    <n v="3"/>
    <s v="Jackson"/>
    <s v="Reggie"/>
    <s v="Yankees"/>
    <m/>
    <m/>
    <n v="1"/>
    <n v="0.75"/>
    <s v="Jackson, Reggie"/>
    <s v="Donruss     "/>
    <s v="HOF"/>
    <x v="6"/>
  </r>
  <r>
    <m/>
    <n v="1983"/>
    <s v="Donruss"/>
    <m/>
    <m/>
    <m/>
    <m/>
    <m/>
    <x v="0"/>
    <n v="8"/>
    <s v="Stargell"/>
    <s v="Willie"/>
    <s v="Pirates"/>
    <m/>
    <m/>
    <n v="1"/>
    <n v="0.75"/>
    <s v="Stargell, Willie"/>
    <s v="Donruss     "/>
    <s v="HOF"/>
    <x v="6"/>
  </r>
  <r>
    <m/>
    <n v="1983"/>
    <s v="Donruss"/>
    <m/>
    <m/>
    <m/>
    <m/>
    <m/>
    <x v="0"/>
    <n v="11"/>
    <s v="Henderson"/>
    <s v="Rickey"/>
    <s v="Athletics"/>
    <m/>
    <m/>
    <n v="1"/>
    <n v="1.5"/>
    <s v="Henderson, Rickey"/>
    <s v="Donruss     "/>
    <s v="HOF"/>
    <x v="2"/>
  </r>
  <r>
    <m/>
    <n v="1983"/>
    <s v="Donruss"/>
    <m/>
    <m/>
    <m/>
    <m/>
    <m/>
    <x v="0"/>
    <n v="16"/>
    <s v="Carlton"/>
    <s v="Steve"/>
    <s v="Phillies"/>
    <m/>
    <m/>
    <n v="1"/>
    <n v="0.75"/>
    <s v="Carlton, Steve"/>
    <s v="Donruss     "/>
    <s v="HOF"/>
    <x v="6"/>
  </r>
  <r>
    <m/>
    <n v="1983"/>
    <s v="Donruss"/>
    <m/>
    <m/>
    <m/>
    <m/>
    <m/>
    <x v="0"/>
    <n v="25"/>
    <s v="Yastrzemski"/>
    <s v="Carl"/>
    <s v="Red Sox"/>
    <m/>
    <m/>
    <n v="1"/>
    <n v="0.75"/>
    <s v="Yastrzemski, Carl"/>
    <s v="Donruss     "/>
    <s v="HOF"/>
    <x v="6"/>
  </r>
  <r>
    <m/>
    <n v="1983"/>
    <s v="Donruss"/>
    <m/>
    <m/>
    <m/>
    <m/>
    <m/>
    <x v="0"/>
    <n v="78"/>
    <s v="Fingers"/>
    <s v="Rollie"/>
    <s v="Brewers"/>
    <m/>
    <m/>
    <n v="1"/>
    <n v="0.75"/>
    <s v="Fingers, Rollie"/>
    <s v="Donruss     "/>
    <s v="HOF"/>
    <x v="6"/>
  </r>
  <r>
    <m/>
    <n v="1983"/>
    <s v="Donruss"/>
    <m/>
    <m/>
    <m/>
    <m/>
    <m/>
    <x v="0"/>
    <n v="90"/>
    <s v="Carew"/>
    <s v="Rod"/>
    <s v="Angels"/>
    <m/>
    <m/>
    <n v="1"/>
    <n v="0.75"/>
    <s v="Carew, Rod"/>
    <s v="Donruss     "/>
    <s v="HOF"/>
    <x v="6"/>
  </r>
  <r>
    <m/>
    <n v="1983"/>
    <s v="Donruss"/>
    <m/>
    <m/>
    <m/>
    <m/>
    <m/>
    <x v="0"/>
    <n v="115"/>
    <s v="Jackson"/>
    <s v="Reggie"/>
    <s v="Angels"/>
    <m/>
    <m/>
    <n v="1"/>
    <n v="0.75"/>
    <s v="Jackson, Reggie"/>
    <s v="Donruss     "/>
    <s v="HOF"/>
    <x v="6"/>
  </r>
  <r>
    <m/>
    <n v="1983"/>
    <s v="Donruss"/>
    <m/>
    <m/>
    <m/>
    <m/>
    <m/>
    <x v="0"/>
    <n v="338"/>
    <s v="Brett"/>
    <s v="George"/>
    <s v="Royals"/>
    <m/>
    <m/>
    <n v="1"/>
    <n v="2"/>
    <s v="Brett, George"/>
    <s v="Donruss     "/>
    <s v="HOF"/>
    <x v="2"/>
  </r>
  <r>
    <m/>
    <n v="1983"/>
    <s v="Donruss"/>
    <m/>
    <m/>
    <m/>
    <m/>
    <m/>
    <x v="0"/>
    <n v="531"/>
    <s v="Sutton"/>
    <s v="Don"/>
    <s v="Brewers"/>
    <m/>
    <m/>
    <n v="1"/>
    <n v="0.75"/>
    <s v="Sutton, Don"/>
    <s v="Donruss     "/>
    <s v="HOF"/>
    <x v="6"/>
  </r>
  <r>
    <m/>
    <n v="1983"/>
    <s v="Drake's"/>
    <m/>
    <m/>
    <m/>
    <m/>
    <m/>
    <x v="0"/>
    <n v="3"/>
    <s v="Carew"/>
    <s v="Rod"/>
    <s v="Angels"/>
    <m/>
    <m/>
    <n v="1"/>
    <n v="0.25"/>
    <s v="Carew, Rod"/>
    <s v="Drake's     "/>
    <s v="HOF"/>
    <x v="6"/>
  </r>
  <r>
    <m/>
    <n v="1983"/>
    <s v="Drake's"/>
    <m/>
    <m/>
    <m/>
    <m/>
    <m/>
    <x v="0"/>
    <n v="4"/>
    <s v="Carter"/>
    <s v="Gary"/>
    <s v="Expos"/>
    <m/>
    <m/>
    <n v="1"/>
    <n v="0.25"/>
    <s v="Carter, Gary"/>
    <s v="Drake's     "/>
    <s v="HOF"/>
    <x v="6"/>
  </r>
  <r>
    <m/>
    <n v="1983"/>
    <s v="Drake's"/>
    <m/>
    <m/>
    <m/>
    <m/>
    <m/>
    <x v="0"/>
    <n v="12"/>
    <s v="Jackson"/>
    <s v="Reggie"/>
    <s v="Angels"/>
    <m/>
    <m/>
    <n v="1"/>
    <n v="0.25"/>
    <s v="Jackson, Reggie"/>
    <s v="Drake's     "/>
    <s v="HOF"/>
    <x v="6"/>
  </r>
  <r>
    <m/>
    <n v="1983"/>
    <s v="Drake's"/>
    <m/>
    <m/>
    <m/>
    <m/>
    <m/>
    <x v="0"/>
    <n v="23"/>
    <s v="Ripken Jr"/>
    <s v="Cal"/>
    <s v="Orioles"/>
    <m/>
    <m/>
    <n v="1"/>
    <n v="0.25"/>
    <s v="Ripken Jr, Cal"/>
    <s v="Drake's     "/>
    <s v="HOF"/>
    <x v="6"/>
  </r>
  <r>
    <m/>
    <n v="1983"/>
    <s v="Drake's"/>
    <m/>
    <m/>
    <m/>
    <m/>
    <m/>
    <x v="0"/>
    <n v="25"/>
    <s v="Schmidt"/>
    <s v="Mike"/>
    <s v="Phillies"/>
    <m/>
    <m/>
    <n v="1"/>
    <n v="0.25"/>
    <s v="Schmidt, Mike"/>
    <s v="Drake's     "/>
    <s v="HOF"/>
    <x v="6"/>
  </r>
  <r>
    <m/>
    <n v="1983"/>
    <s v="Fleer"/>
    <m/>
    <m/>
    <m/>
    <m/>
    <m/>
    <x v="0"/>
    <n v="22"/>
    <s v="Smith"/>
    <s v="Ozzie"/>
    <s v="Cardinals"/>
    <m/>
    <m/>
    <n v="1"/>
    <n v="1.25"/>
    <s v="Smith, Ozzie"/>
    <s v="Fleer     "/>
    <s v="HOF"/>
    <x v="2"/>
  </r>
  <r>
    <m/>
    <n v="1983"/>
    <s v="Fleer"/>
    <m/>
    <m/>
    <m/>
    <m/>
    <m/>
    <x v="0"/>
    <n v="33"/>
    <s v="Fingers"/>
    <s v="Rollie"/>
    <s v="Brewers"/>
    <m/>
    <m/>
    <n v="1"/>
    <n v="0.75"/>
    <s v="Fingers, Rollie"/>
    <s v="Fleer     "/>
    <s v="HOF"/>
    <x v="6"/>
  </r>
  <r>
    <m/>
    <n v="1983"/>
    <s v="Fleer"/>
    <m/>
    <m/>
    <m/>
    <m/>
    <m/>
    <x v="0"/>
    <n v="40"/>
    <s v="Molitor"/>
    <s v="Paul"/>
    <s v="Brewers"/>
    <m/>
    <m/>
    <n v="1"/>
    <n v="0.75"/>
    <s v="Molitor, Paul"/>
    <s v="Fleer     "/>
    <s v="HOF"/>
    <x v="6"/>
  </r>
  <r>
    <m/>
    <n v="1983"/>
    <s v="Fleer"/>
    <m/>
    <m/>
    <m/>
    <m/>
    <m/>
    <x v="0"/>
    <n v="47"/>
    <s v="Sutton"/>
    <s v="Don"/>
    <s v="Brewers"/>
    <m/>
    <m/>
    <n v="1"/>
    <n v="0.75"/>
    <s v="Sutton, Don"/>
    <s v="Fleer     "/>
    <s v="HOF"/>
    <x v="6"/>
  </r>
  <r>
    <m/>
    <n v="1983"/>
    <s v="Fleer"/>
    <m/>
    <m/>
    <m/>
    <m/>
    <m/>
    <x v="0"/>
    <n v="51"/>
    <s v="Yount"/>
    <s v="Robin"/>
    <s v="Brewers"/>
    <m/>
    <m/>
    <n v="1"/>
    <n v="1.25"/>
    <s v="Yount, Robin"/>
    <s v="Fleer     "/>
    <s v="HOF"/>
    <x v="2"/>
  </r>
  <r>
    <m/>
    <n v="1983"/>
    <s v="Fleer"/>
    <m/>
    <m/>
    <m/>
    <m/>
    <m/>
    <x v="0"/>
    <n v="67"/>
    <s v="Murray"/>
    <s v="Eddie"/>
    <s v="Orioles"/>
    <m/>
    <m/>
    <n v="1"/>
    <n v="0.75"/>
    <s v="Murray, Eddie"/>
    <s v="Fleer     "/>
    <s v="HOF"/>
    <x v="6"/>
  </r>
  <r>
    <m/>
    <n v="1983"/>
    <s v="Fleer"/>
    <m/>
    <m/>
    <m/>
    <m/>
    <m/>
    <x v="0"/>
    <n v="69"/>
    <s v="Palmer"/>
    <s v="Jim"/>
    <s v="Orioles"/>
    <m/>
    <m/>
    <n v="1"/>
    <n v="0.75"/>
    <s v="Palmer, Jim"/>
    <s v="Fleer     "/>
    <s v="HOF"/>
    <x v="6"/>
  </r>
  <r>
    <m/>
    <n v="1983"/>
    <s v="Fleer"/>
    <m/>
    <m/>
    <m/>
    <m/>
    <m/>
    <x v="0"/>
    <n v="81"/>
    <s v="Carew"/>
    <s v="Rod"/>
    <s v="Angels"/>
    <m/>
    <m/>
    <n v="1"/>
    <n v="0.75"/>
    <s v="Carew, Rod"/>
    <s v="Fleer     "/>
    <s v="HOF"/>
    <x v="6"/>
  </r>
  <r>
    <m/>
    <n v="1983"/>
    <s v="Fleer"/>
    <m/>
    <m/>
    <m/>
    <m/>
    <m/>
    <x v="0"/>
    <n v="93"/>
    <s v="Jackson"/>
    <s v="Reggie"/>
    <s v="Angels"/>
    <m/>
    <m/>
    <n v="1"/>
    <n v="0.75"/>
    <s v="Jackson, Reggie"/>
    <s v="Fleer     "/>
    <s v="HOF"/>
    <x v="6"/>
  </r>
  <r>
    <m/>
    <n v="1983"/>
    <s v="Fleer"/>
    <m/>
    <m/>
    <m/>
    <m/>
    <m/>
    <x v="0"/>
    <n v="108"/>
    <s v="Brett"/>
    <s v="George"/>
    <s v="Royals"/>
    <m/>
    <m/>
    <n v="1"/>
    <n v="2"/>
    <s v="Brett, George"/>
    <s v="Fleer     "/>
    <s v="HOF"/>
    <x v="2"/>
  </r>
  <r>
    <m/>
    <n v="1983"/>
    <s v="Fleer"/>
    <m/>
    <m/>
    <m/>
    <m/>
    <m/>
    <x v="0"/>
    <n v="155"/>
    <s v="Carlton"/>
    <s v="Steve"/>
    <s v="Phillies"/>
    <m/>
    <m/>
    <n v="1"/>
    <n v="0.75"/>
    <s v="Carlton, Steve"/>
    <s v="Fleer     "/>
    <s v="HOF"/>
    <x v="6"/>
  </r>
  <r>
    <m/>
    <n v="1983"/>
    <s v="Fleer"/>
    <m/>
    <m/>
    <m/>
    <m/>
    <m/>
    <x v="0"/>
    <n v="171"/>
    <s v="Rose"/>
    <s v="Pete"/>
    <s v="Phillies"/>
    <m/>
    <m/>
    <n v="1"/>
    <n v="2.5"/>
    <s v="Rose, Pete"/>
    <s v="Fleer     "/>
    <s v=""/>
    <x v="2"/>
  </r>
  <r>
    <m/>
    <n v="1983"/>
    <s v="Fleer"/>
    <m/>
    <m/>
    <m/>
    <m/>
    <m/>
    <x v="0"/>
    <n v="173"/>
    <s v="Schmidt"/>
    <s v="Mike"/>
    <s v="Phillies"/>
    <m/>
    <m/>
    <n v="1"/>
    <n v="2"/>
    <s v="Schmidt, Mike"/>
    <s v="Fleer     "/>
    <s v="HOF"/>
    <x v="2"/>
  </r>
  <r>
    <m/>
    <n v="1983"/>
    <s v="Fleer"/>
    <m/>
    <m/>
    <m/>
    <m/>
    <m/>
    <x v="0"/>
    <n v="194"/>
    <s v="Rice"/>
    <s v="Jim"/>
    <s v="Red Sox"/>
    <m/>
    <m/>
    <n v="1"/>
    <n v="0.75"/>
    <s v="Rice, Jim"/>
    <s v="Fleer     "/>
    <s v="HOF"/>
    <x v="6"/>
  </r>
  <r>
    <m/>
    <n v="1983"/>
    <s v="Fleer"/>
    <m/>
    <m/>
    <m/>
    <m/>
    <m/>
    <x v="0"/>
    <n v="200"/>
    <s v="Yastrzemski"/>
    <s v="Carl"/>
    <s v="Red Sox"/>
    <m/>
    <m/>
    <n v="1"/>
    <n v="1.25"/>
    <s v="Yastrzemski, Carl"/>
    <s v="Fleer     "/>
    <s v="HOF"/>
    <x v="2"/>
  </r>
  <r>
    <m/>
    <n v="1983"/>
    <s v="Fleer"/>
    <m/>
    <m/>
    <m/>
    <m/>
    <m/>
    <x v="0"/>
    <n v="235"/>
    <s v="Fisk"/>
    <s v="Carlton"/>
    <s v="White Sox"/>
    <m/>
    <m/>
    <n v="1"/>
    <n v="0.75"/>
    <s v="Fisk, Carlton"/>
    <s v="Fleer     "/>
    <s v="HOF"/>
    <x v="6"/>
  </r>
  <r>
    <m/>
    <n v="1983"/>
    <s v="Fleer"/>
    <m/>
    <m/>
    <m/>
    <m/>
    <m/>
    <x v="0"/>
    <n v="278"/>
    <s v="Carter"/>
    <s v="Gary"/>
    <s v="Expos"/>
    <m/>
    <m/>
    <n v="1"/>
    <n v="0.75"/>
    <s v="Carter, Gary"/>
    <s v="Fleer     "/>
    <s v="HOF"/>
    <x v="6"/>
  </r>
  <r>
    <m/>
    <n v="1983"/>
    <s v="Fleer"/>
    <m/>
    <m/>
    <m/>
    <m/>
    <m/>
    <x v="0"/>
    <n v="280"/>
    <s v="Dawson"/>
    <s v="Andre"/>
    <s v="Expos"/>
    <m/>
    <m/>
    <n v="1"/>
    <n v="0.75"/>
    <s v="Dawson, Andre"/>
    <s v="Fleer     "/>
    <s v="HOF"/>
    <x v="6"/>
  </r>
  <r>
    <m/>
    <n v="1983"/>
    <s v="Fleer"/>
    <m/>
    <m/>
    <m/>
    <m/>
    <m/>
    <x v="0"/>
    <n v="324"/>
    <s v="Stargell"/>
    <s v="Willie"/>
    <s v="Pirates"/>
    <m/>
    <m/>
    <n v="1"/>
    <n v="0.75"/>
    <s v="Stargell, Willie"/>
    <s v="Fleer     "/>
    <s v="HOF"/>
    <x v="6"/>
  </r>
  <r>
    <s v="TL"/>
    <n v="1983"/>
    <s v="Fleer"/>
    <m/>
    <m/>
    <m/>
    <m/>
    <m/>
    <x v="0"/>
    <n v="360"/>
    <s v="Gwynn"/>
    <s v="Tony"/>
    <s v="Padres"/>
    <m/>
    <m/>
    <n v="1"/>
    <n v="15"/>
    <s v="Gwynn, Tony"/>
    <s v="Fleer     "/>
    <s v="HOF"/>
    <x v="0"/>
  </r>
  <r>
    <m/>
    <n v="1983"/>
    <s v="Fleer"/>
    <m/>
    <m/>
    <m/>
    <m/>
    <m/>
    <x v="0"/>
    <n v="398"/>
    <s v="Winfield"/>
    <s v="Dave"/>
    <s v="Yankees"/>
    <m/>
    <m/>
    <n v="1"/>
    <n v="0.75"/>
    <s v="Winfield, Dave"/>
    <s v="Fleer     "/>
    <s v="HOF"/>
    <x v="6"/>
  </r>
  <r>
    <s v="TL"/>
    <n v="1983"/>
    <s v="Fleer"/>
    <m/>
    <m/>
    <m/>
    <m/>
    <m/>
    <x v="0"/>
    <n v="463"/>
    <s v="Ryan"/>
    <s v="Nolan"/>
    <s v="Astros"/>
    <m/>
    <m/>
    <n v="1"/>
    <n v="4"/>
    <s v="Ryan, Nolan"/>
    <s v="Fleer     "/>
    <s v="HOF"/>
    <x v="2"/>
  </r>
  <r>
    <m/>
    <n v="1983"/>
    <s v="Fleer"/>
    <m/>
    <m/>
    <m/>
    <m/>
    <m/>
    <x v="0"/>
    <n v="483"/>
    <s v="Perry"/>
    <s v="Gaylord"/>
    <s v="Mariners"/>
    <m/>
    <m/>
    <n v="1"/>
    <n v="0.75"/>
    <s v="Perry, Gaylord"/>
    <s v="Fleer     "/>
    <s v="HOF"/>
    <x v="6"/>
  </r>
  <r>
    <m/>
    <n v="1983"/>
    <s v="Fleer"/>
    <m/>
    <m/>
    <m/>
    <m/>
    <m/>
    <x v="0"/>
    <n v="584"/>
    <s v="Bench"/>
    <s v="Johnny"/>
    <s v="Reds"/>
    <m/>
    <m/>
    <n v="1"/>
    <n v="0.75"/>
    <s v="Bench, Johnny"/>
    <s v="Fleer     "/>
    <s v="HOF"/>
    <x v="6"/>
  </r>
  <r>
    <m/>
    <n v="1983"/>
    <s v="Fleer"/>
    <m/>
    <m/>
    <m/>
    <m/>
    <m/>
    <x v="0"/>
    <n v="601"/>
    <s v="Seaver"/>
    <s v="Tom"/>
    <s v="Reds"/>
    <m/>
    <m/>
    <n v="1"/>
    <n v="0.75"/>
    <s v="Seaver, Tom"/>
    <s v="Fleer     "/>
    <s v="HOF"/>
    <x v="6"/>
  </r>
  <r>
    <m/>
    <n v="1983"/>
    <s v="Fleer"/>
    <m/>
    <m/>
    <m/>
    <m/>
    <m/>
    <x v="0"/>
    <n v="629"/>
    <s v="Yastrzemski, Carl / Eckersley, Dennis"/>
    <m/>
    <m/>
    <m/>
    <m/>
    <n v="1"/>
    <n v="0.75"/>
    <s v="Yastrzemski, Carl / Eckersley, Dennis, "/>
    <s v="Fleer     "/>
    <s v="HOF"/>
    <x v="6"/>
  </r>
  <r>
    <m/>
    <n v="1983"/>
    <s v="Fleer"/>
    <m/>
    <m/>
    <m/>
    <m/>
    <m/>
    <x v="0"/>
    <n v="633"/>
    <s v="Winfield, Dave / Hrbek"/>
    <m/>
    <m/>
    <m/>
    <m/>
    <n v="1"/>
    <n v="0.75"/>
    <s v="Winfield, Dave / Hrbek, "/>
    <s v="Fleer     "/>
    <s v="HOF"/>
    <x v="6"/>
  </r>
  <r>
    <s v="TL"/>
    <n v="1983"/>
    <s v="Fleer"/>
    <m/>
    <m/>
    <m/>
    <m/>
    <m/>
    <x v="0"/>
    <n v="634"/>
    <s v="Rose / Stargell"/>
    <m/>
    <m/>
    <m/>
    <m/>
    <n v="1"/>
    <n v="0.75"/>
    <s v="Rose / Stargell, "/>
    <s v="Fleer     "/>
    <s v="HOF"/>
    <x v="6"/>
  </r>
  <r>
    <m/>
    <n v="1983"/>
    <s v="Fleer"/>
    <m/>
    <m/>
    <m/>
    <m/>
    <m/>
    <x v="0"/>
    <n v="636"/>
    <s v="Smith, Ozzie / Smith, Lonny"/>
    <m/>
    <m/>
    <m/>
    <m/>
    <n v="1"/>
    <n v="0.75"/>
    <s v="Smith, Ozzie / Smith, Lonny, "/>
    <s v="Fleer     "/>
    <s v="HOF"/>
    <x v="6"/>
  </r>
  <r>
    <m/>
    <n v="1983"/>
    <s v="Fleer"/>
    <m/>
    <m/>
    <m/>
    <m/>
    <m/>
    <x v="0"/>
    <n v="637"/>
    <s v="Carter, Gary / Diaz"/>
    <m/>
    <s v="Expos"/>
    <m/>
    <m/>
    <n v="1"/>
    <n v="0.75"/>
    <s v="Carter, Gary / Diaz, "/>
    <s v="Fleer     "/>
    <s v="HOF"/>
    <x v="6"/>
  </r>
  <r>
    <m/>
    <n v="1983"/>
    <s v="Fleer"/>
    <m/>
    <m/>
    <m/>
    <m/>
    <m/>
    <x v="0"/>
    <n v="638"/>
    <s v="Fisk, Carlton / Carter, Gary"/>
    <m/>
    <m/>
    <m/>
    <m/>
    <n v="1"/>
    <n v="0.75"/>
    <s v="Fisk, Carlton / Carter, Gary, "/>
    <s v="Fleer     "/>
    <s v="HOF"/>
    <x v="6"/>
  </r>
  <r>
    <m/>
    <n v="1983"/>
    <s v="Fleer"/>
    <m/>
    <m/>
    <m/>
    <m/>
    <m/>
    <x v="0"/>
    <n v="639"/>
    <s v="Henderson"/>
    <s v="Rickey"/>
    <m/>
    <m/>
    <m/>
    <n v="1"/>
    <n v="0.75"/>
    <s v="Henderson, Rickey"/>
    <s v="Fleer     "/>
    <s v="HOF"/>
    <x v="6"/>
  </r>
  <r>
    <m/>
    <n v="1983"/>
    <s v="Fleer"/>
    <m/>
    <m/>
    <m/>
    <m/>
    <m/>
    <x v="0"/>
    <n v="640"/>
    <s v="Jackson, Reggie / Oglvie"/>
    <m/>
    <m/>
    <m/>
    <m/>
    <n v="1"/>
    <n v="0.75"/>
    <s v="Jackson, Reggie / Oglvie, "/>
    <s v="Fleer     "/>
    <s v="HOF"/>
    <x v="6"/>
  </r>
  <r>
    <m/>
    <n v="1983"/>
    <s v="Fleer"/>
    <m/>
    <m/>
    <m/>
    <m/>
    <m/>
    <x v="0"/>
    <n v="641"/>
    <s v="Youngblood"/>
    <s v="Joel"/>
    <m/>
    <m/>
    <m/>
    <n v="1"/>
    <n v="0.05"/>
    <s v="Youngblood, Joel"/>
    <s v="Fleer     "/>
    <s v=" "/>
    <x v="5"/>
  </r>
  <r>
    <m/>
    <n v="1983"/>
    <s v="Fleer"/>
    <m/>
    <m/>
    <m/>
    <m/>
    <m/>
    <x v="0"/>
    <n v="645"/>
    <s v="Jackson"/>
    <s v="Reggie"/>
    <s v="Angels"/>
    <m/>
    <m/>
    <n v="1"/>
    <n v="0.75"/>
    <s v="Jackson, Reggie"/>
    <s v="Fleer     "/>
    <s v="HOF"/>
    <x v="6"/>
  </r>
  <r>
    <m/>
    <n v="1983"/>
    <s v="Fleer"/>
    <m/>
    <m/>
    <m/>
    <m/>
    <m/>
    <x v="0"/>
    <n v="646"/>
    <s v="Henderson"/>
    <s v="Rickey"/>
    <s v="Athletics"/>
    <m/>
    <m/>
    <n v="1"/>
    <n v="0.75"/>
    <s v="Henderson, Rickey"/>
    <s v="Fleer     "/>
    <s v="HOF"/>
    <x v="6"/>
  </r>
  <r>
    <m/>
    <n v="1983"/>
    <s v="Topps Main"/>
    <m/>
    <m/>
    <m/>
    <m/>
    <m/>
    <x v="0"/>
    <n v="30"/>
    <s v="Rice"/>
    <s v="Jim"/>
    <s v="Red Sox"/>
    <s v="OF"/>
    <m/>
    <n v="1"/>
    <n v="1.25"/>
    <s v="Rice, Jim"/>
    <s v="Topps Main     "/>
    <s v="HOF"/>
    <x v="2"/>
  </r>
  <r>
    <m/>
    <n v="1983"/>
    <s v="Topps Main"/>
    <m/>
    <m/>
    <m/>
    <m/>
    <m/>
    <x v="0"/>
    <n v="35"/>
    <s v="Fingers"/>
    <s v="Rollie"/>
    <s v="Brewers"/>
    <s v="P"/>
    <m/>
    <n v="1"/>
    <n v="0.6"/>
    <s v="Fingers, Rollie"/>
    <s v="Topps Main     "/>
    <s v="HOF"/>
    <x v="6"/>
  </r>
  <r>
    <m/>
    <n v="1983"/>
    <s v="Topps Main"/>
    <m/>
    <m/>
    <m/>
    <m/>
    <m/>
    <x v="0"/>
    <n v="60"/>
    <s v="Bench"/>
    <s v="Johnny"/>
    <s v="Reds"/>
    <s v="C"/>
    <m/>
    <n v="1"/>
    <n v="1.25"/>
    <s v="Bench, Johnny"/>
    <s v="Topps Main     "/>
    <s v="HOF"/>
    <x v="2"/>
  </r>
  <r>
    <m/>
    <n v="1983"/>
    <s v="Topps Main"/>
    <m/>
    <m/>
    <m/>
    <m/>
    <m/>
    <x v="0"/>
    <n v="61"/>
    <s v="Bench"/>
    <s v="Johnny"/>
    <s v="Reds"/>
    <s v="C"/>
    <m/>
    <n v="1"/>
    <n v="1.25"/>
    <s v="Bench, Johnny"/>
    <s v="Topps Main     "/>
    <s v="HOF"/>
    <x v="2"/>
  </r>
  <r>
    <s v="TL"/>
    <n v="1983"/>
    <s v="Topps Main"/>
    <m/>
    <m/>
    <m/>
    <m/>
    <m/>
    <x v="0"/>
    <n v="70"/>
    <s v="Carlton"/>
    <s v="Steve"/>
    <s v="Phillies"/>
    <s v="P"/>
    <m/>
    <n v="1"/>
    <n v="1.25"/>
    <s v="Carlton, Steve"/>
    <s v="Topps Main     "/>
    <s v="HOF"/>
    <x v="2"/>
  </r>
  <r>
    <m/>
    <n v="1983"/>
    <s v="Topps Main"/>
    <m/>
    <s v="SupVet"/>
    <m/>
    <m/>
    <m/>
    <x v="0"/>
    <n v="71"/>
    <s v="Carlton"/>
    <s v="Steve"/>
    <s v="Phillies"/>
    <s v="P"/>
    <m/>
    <n v="1"/>
    <n v="1.25"/>
    <s v="Carlton, Steve"/>
    <s v="Topps Main  SupVet   "/>
    <s v="HOF"/>
    <x v="2"/>
  </r>
  <r>
    <s v="TL"/>
    <n v="1983"/>
    <s v="Topps Main"/>
    <m/>
    <m/>
    <m/>
    <m/>
    <m/>
    <x v="1"/>
    <n v="83"/>
    <s v="Sandberg"/>
    <s v="Ryne"/>
    <s v="Cubs"/>
    <s v="3B"/>
    <m/>
    <n v="1"/>
    <n v="20"/>
    <s v="Sandberg, Ryne"/>
    <s v="Topps Main     RC"/>
    <s v="HOF"/>
    <x v="0"/>
  </r>
  <r>
    <m/>
    <n v="1983"/>
    <s v="Topps Main"/>
    <m/>
    <m/>
    <m/>
    <m/>
    <m/>
    <x v="0"/>
    <n v="100"/>
    <s v="Rose"/>
    <s v="Pete"/>
    <s v="Phillies"/>
    <s v="1B"/>
    <m/>
    <n v="1"/>
    <n v="4"/>
    <s v="Rose, Pete"/>
    <s v="Topps Main     "/>
    <s v=""/>
    <x v="2"/>
  </r>
  <r>
    <s v="TL"/>
    <n v="1983"/>
    <s v="Topps Main"/>
    <m/>
    <m/>
    <m/>
    <m/>
    <m/>
    <x v="0"/>
    <n v="163"/>
    <s v="Ripken Jr"/>
    <s v="Cal"/>
    <s v="Orioles"/>
    <s v="SS"/>
    <m/>
    <n v="1"/>
    <n v="10"/>
    <s v="Ripken Jr, Cal"/>
    <s v="Topps Main     "/>
    <s v="HOF"/>
    <x v="0"/>
  </r>
  <r>
    <m/>
    <n v="1983"/>
    <s v="Topps Main"/>
    <m/>
    <m/>
    <m/>
    <m/>
    <m/>
    <x v="0"/>
    <n v="180"/>
    <s v="Henderson"/>
    <s v="Rickey"/>
    <s v="Athletics"/>
    <s v="OF"/>
    <m/>
    <n v="1"/>
    <n v="2.5"/>
    <s v="Henderson, Rickey"/>
    <s v="Topps Main     "/>
    <s v="HOF"/>
    <x v="2"/>
  </r>
  <r>
    <m/>
    <n v="1983"/>
    <s v="Topps Main"/>
    <m/>
    <m/>
    <m/>
    <m/>
    <m/>
    <x v="0"/>
    <n v="200"/>
    <s v="Carew"/>
    <s v="Rod"/>
    <s v="Angels"/>
    <s v="1B"/>
    <m/>
    <n v="1"/>
    <n v="1.25"/>
    <s v="Carew, Rod"/>
    <s v="Topps Main     "/>
    <s v="HOF"/>
    <x v="2"/>
  </r>
  <r>
    <m/>
    <n v="1983"/>
    <s v="Topps Main"/>
    <m/>
    <s v="SupVet"/>
    <m/>
    <m/>
    <m/>
    <x v="0"/>
    <n v="201"/>
    <s v="Carew"/>
    <s v="Rod"/>
    <s v="Angels"/>
    <s v="1B"/>
    <m/>
    <n v="1"/>
    <n v="1.25"/>
    <s v="Carew, Rod"/>
    <s v="Topps Main  SupVet   "/>
    <s v="HOF"/>
    <x v="2"/>
  </r>
  <r>
    <m/>
    <n v="1983"/>
    <s v="Topps Main"/>
    <m/>
    <s v="SupVet"/>
    <m/>
    <m/>
    <m/>
    <x v="0"/>
    <n v="301"/>
    <s v="Schmidt"/>
    <s v="Mike"/>
    <s v="Phillies"/>
    <s v="3B"/>
    <m/>
    <n v="1"/>
    <n v="1.25"/>
    <s v="Schmidt, Mike"/>
    <s v="Topps Main  SupVet   "/>
    <s v="HOF"/>
    <x v="2"/>
  </r>
  <r>
    <m/>
    <n v="1983"/>
    <s v="Topps Main"/>
    <m/>
    <m/>
    <m/>
    <m/>
    <m/>
    <x v="0"/>
    <n v="370"/>
    <s v="Carter"/>
    <s v="Gary"/>
    <s v="Expos"/>
    <s v="C"/>
    <m/>
    <n v="1"/>
    <n v="1.25"/>
    <s v="Carter, Gary"/>
    <s v="Topps Main     "/>
    <s v="HOF"/>
    <x v="2"/>
  </r>
  <r>
    <m/>
    <n v="1983"/>
    <s v="Topps Main"/>
    <m/>
    <s v="AS"/>
    <m/>
    <m/>
    <m/>
    <x v="0"/>
    <n v="388"/>
    <s v="Brett"/>
    <s v="George"/>
    <s v="Royals"/>
    <m/>
    <m/>
    <n v="1"/>
    <n v="1.5"/>
    <s v="Brett, George"/>
    <s v="Topps Main  AS   "/>
    <s v="HOF"/>
    <x v="2"/>
  </r>
  <r>
    <m/>
    <n v="1983"/>
    <s v="Topps Main"/>
    <m/>
    <s v="AS"/>
    <m/>
    <m/>
    <m/>
    <x v="0"/>
    <n v="390"/>
    <s v="Jackson"/>
    <s v="Reggie"/>
    <s v="Yankees"/>
    <m/>
    <m/>
    <n v="1"/>
    <n v="1.25"/>
    <s v="Jackson, Reggie"/>
    <s v="Topps Main  AS   "/>
    <s v="HOF"/>
    <x v="2"/>
  </r>
  <r>
    <m/>
    <n v="1983"/>
    <s v="Topps Main"/>
    <m/>
    <s v="AS"/>
    <m/>
    <m/>
    <m/>
    <x v="0"/>
    <n v="391"/>
    <s v="Henderson"/>
    <s v="Rickey"/>
    <s v="Athletics"/>
    <s v="OF"/>
    <m/>
    <n v="1"/>
    <n v="1.25"/>
    <s v="Henderson, Rickey"/>
    <s v="Topps Main  AS   "/>
    <s v="HOF"/>
    <x v="2"/>
  </r>
  <r>
    <m/>
    <n v="1983"/>
    <s v="Topps Main"/>
    <m/>
    <s v="AS"/>
    <m/>
    <m/>
    <m/>
    <x v="0"/>
    <n v="393"/>
    <s v="Fisk"/>
    <s v="Carlton"/>
    <s v="White Sox"/>
    <s v="C"/>
    <m/>
    <n v="1"/>
    <n v="1.25"/>
    <s v="Fisk, Carlton"/>
    <s v="Topps Main  AS   "/>
    <s v="HOF"/>
    <x v="2"/>
  </r>
  <r>
    <m/>
    <n v="1983"/>
    <s v="Topps Main"/>
    <m/>
    <s v="AS"/>
    <m/>
    <m/>
    <m/>
    <x v="0"/>
    <n v="399"/>
    <s v="Schmidt"/>
    <s v="Mike"/>
    <s v="Phillies"/>
    <s v="3B"/>
    <m/>
    <n v="1"/>
    <n v="1.25"/>
    <s v="Schmidt, Mike"/>
    <s v="Topps Main  AS   "/>
    <s v="HOF"/>
    <x v="2"/>
  </r>
  <r>
    <m/>
    <n v="1983"/>
    <s v="Topps Main"/>
    <m/>
    <s v="AS"/>
    <m/>
    <m/>
    <m/>
    <x v="0"/>
    <n v="404"/>
    <s v="Carter"/>
    <s v="Gary"/>
    <s v="Expos"/>
    <m/>
    <m/>
    <n v="1"/>
    <n v="1.25"/>
    <s v="Carter, Gary"/>
    <s v="Topps Main  AS   "/>
    <s v="HOF"/>
    <x v="2"/>
  </r>
  <r>
    <s v="TL"/>
    <n v="1983"/>
    <s v="Topps Main"/>
    <m/>
    <m/>
    <m/>
    <m/>
    <m/>
    <x v="1"/>
    <n v="482"/>
    <s v="Gwynn"/>
    <s v="Tony"/>
    <s v="Padres"/>
    <s v="OF"/>
    <m/>
    <n v="1"/>
    <n v="30"/>
    <s v="Gwynn, Tony"/>
    <s v="Topps Main     RC"/>
    <s v="HOF"/>
    <x v="0"/>
  </r>
  <r>
    <m/>
    <n v="1983"/>
    <s v="Topps Main"/>
    <m/>
    <m/>
    <m/>
    <m/>
    <m/>
    <x v="0"/>
    <n v="491"/>
    <s v="Palmer"/>
    <s v="Jim"/>
    <s v="Orioles"/>
    <s v="P"/>
    <m/>
    <n v="1"/>
    <n v="1.25"/>
    <s v="Palmer, Jim"/>
    <s v="Topps Main     "/>
    <s v="HOF"/>
    <x v="2"/>
  </r>
  <r>
    <s v="TL"/>
    <n v="1983"/>
    <s v="Topps Main"/>
    <m/>
    <m/>
    <m/>
    <m/>
    <m/>
    <x v="1"/>
    <n v="498"/>
    <s v="Boggs"/>
    <s v="Wade"/>
    <s v="Red Sox"/>
    <m/>
    <m/>
    <n v="1"/>
    <n v="15"/>
    <s v="Boggs, Wade"/>
    <s v="Topps Main     RC"/>
    <s v="HOF"/>
    <x v="0"/>
  </r>
  <r>
    <m/>
    <n v="1983"/>
    <s v="Topps Main"/>
    <m/>
    <m/>
    <m/>
    <m/>
    <m/>
    <x v="0"/>
    <n v="500"/>
    <s v="Jackson"/>
    <s v="Reggie"/>
    <s v="Angels"/>
    <s v="OF"/>
    <m/>
    <n v="1"/>
    <n v="1.25"/>
    <s v="Jackson, Reggie"/>
    <s v="Topps Main     "/>
    <s v="HOF"/>
    <x v="2"/>
  </r>
  <r>
    <m/>
    <n v="1983"/>
    <s v="Topps Main"/>
    <m/>
    <m/>
    <m/>
    <m/>
    <m/>
    <x v="0"/>
    <n v="501"/>
    <s v="Jackson"/>
    <s v="Reggie"/>
    <s v="Yankees"/>
    <m/>
    <m/>
    <n v="1"/>
    <n v="1.25"/>
    <s v="Jackson, Reggie"/>
    <s v="Topps Main     "/>
    <s v="HOF"/>
    <x v="2"/>
  </r>
  <r>
    <m/>
    <n v="1983"/>
    <s v="Topps Main"/>
    <m/>
    <m/>
    <m/>
    <m/>
    <m/>
    <x v="0"/>
    <n v="550"/>
    <s v="Yastrzemski"/>
    <s v="Carl"/>
    <s v="Red Sox"/>
    <s v="DH"/>
    <m/>
    <n v="1"/>
    <n v="2"/>
    <s v="Yastrzemski, Carl"/>
    <s v="Topps Main     "/>
    <s v="HOF"/>
    <x v="2"/>
  </r>
  <r>
    <s v="TL"/>
    <n v="1983"/>
    <s v="Topps Main"/>
    <m/>
    <m/>
    <m/>
    <m/>
    <m/>
    <x v="0"/>
    <n v="580"/>
    <s v="Seaver"/>
    <s v="Tom"/>
    <s v="Reds"/>
    <s v="P"/>
    <m/>
    <n v="1"/>
    <n v="1.25"/>
    <s v="Seaver, Tom"/>
    <s v="Topps Main     "/>
    <s v="HOF"/>
    <x v="2"/>
  </r>
  <r>
    <m/>
    <n v="1983"/>
    <s v="Topps Main"/>
    <s v="Ldr"/>
    <m/>
    <m/>
    <m/>
    <m/>
    <x v="0"/>
    <n v="581"/>
    <s v="Seaver"/>
    <s v="Tom"/>
    <s v="Reds"/>
    <s v="P"/>
    <m/>
    <n v="1"/>
    <n v="1.25"/>
    <s v="Seaver, Tom"/>
    <s v="Topps Main Ldr    "/>
    <s v="HOF"/>
    <x v="2"/>
  </r>
  <r>
    <m/>
    <n v="1983"/>
    <s v="Topps Main"/>
    <m/>
    <m/>
    <m/>
    <m/>
    <m/>
    <x v="0"/>
    <n v="600"/>
    <s v="Brett"/>
    <s v="George"/>
    <s v="Royals"/>
    <s v="3B"/>
    <m/>
    <n v="1"/>
    <n v="3"/>
    <s v="Brett, George"/>
    <s v="Topps Main     "/>
    <s v="HOF"/>
    <x v="2"/>
  </r>
  <r>
    <m/>
    <n v="1983"/>
    <s v="Topps Main"/>
    <m/>
    <m/>
    <m/>
    <m/>
    <m/>
    <x v="0"/>
    <n v="630"/>
    <s v="Molitor"/>
    <s v="Paul"/>
    <s v="Brewers"/>
    <s v="3B"/>
    <m/>
    <n v="1"/>
    <n v="1.25"/>
    <s v="Molitor, Paul"/>
    <s v="Topps Main     "/>
    <s v="HOF"/>
    <x v="2"/>
  </r>
  <r>
    <m/>
    <n v="1983"/>
    <s v="Topps Main"/>
    <m/>
    <m/>
    <m/>
    <m/>
    <m/>
    <x v="0"/>
    <n v="680"/>
    <s v="Dawson"/>
    <s v="Andre"/>
    <s v="Expos"/>
    <s v="OF"/>
    <m/>
    <n v="1"/>
    <n v="0.6"/>
    <s v="Dawson, Andre"/>
    <s v="Topps Main     "/>
    <s v="HOF"/>
    <x v="6"/>
  </r>
  <r>
    <m/>
    <n v="1983"/>
    <s v="Topps Main"/>
    <s v="Ldr"/>
    <m/>
    <m/>
    <m/>
    <m/>
    <x v="0"/>
    <n v="705"/>
    <s v="Carlton, Steve/Hoyt,Lamarr"/>
    <s v="Steve"/>
    <s v="Leader"/>
    <m/>
    <m/>
    <n v="1"/>
    <n v="1.25"/>
    <s v="Carlton, Steve/Hoyt,Lamarr, Steve"/>
    <s v="Topps Main Ldr    "/>
    <s v=" "/>
    <x v="2"/>
  </r>
  <r>
    <m/>
    <n v="1983"/>
    <s v="Topps Main"/>
    <m/>
    <m/>
    <m/>
    <m/>
    <m/>
    <x v="0"/>
    <n v="770"/>
    <s v="Winfield"/>
    <s v="Dave"/>
    <s v="Yankees"/>
    <s v="OF"/>
    <m/>
    <n v="1"/>
    <n v="1.25"/>
    <s v="Winfield, Dave"/>
    <s v="Topps Main     "/>
    <s v="HOF"/>
    <x v="2"/>
  </r>
  <r>
    <s v="TL"/>
    <n v="1984"/>
    <s v="Donruss"/>
    <m/>
    <m/>
    <m/>
    <m/>
    <m/>
    <x v="0"/>
    <n v="60"/>
    <s v="Ryan"/>
    <s v="Nolan"/>
    <s v="Astros"/>
    <m/>
    <m/>
    <n v="1"/>
    <n v="15"/>
    <s v="Ryan, Nolan"/>
    <s v="Donruss     "/>
    <s v="HOF"/>
    <x v="0"/>
  </r>
  <r>
    <s v="TL"/>
    <n v="1984"/>
    <s v="Donruss"/>
    <m/>
    <m/>
    <m/>
    <m/>
    <m/>
    <x v="0"/>
    <n v="111"/>
    <s v="Carlton"/>
    <s v="Steve"/>
    <s v="Phillies"/>
    <m/>
    <m/>
    <n v="1"/>
    <n v="3"/>
    <s v="Carlton, Steve"/>
    <s v="Donruss     "/>
    <s v="HOF"/>
    <x v="2"/>
  </r>
  <r>
    <s v="TL"/>
    <n v="1984"/>
    <s v="Donruss"/>
    <m/>
    <m/>
    <m/>
    <m/>
    <m/>
    <x v="0"/>
    <n v="324"/>
    <s v="Gwynn"/>
    <s v="Tony"/>
    <s v="Padres"/>
    <m/>
    <m/>
    <n v="1"/>
    <n v="12"/>
    <s v="Gwynn, Tony"/>
    <s v="Donruss     "/>
    <s v="HOF"/>
    <x v="0"/>
  </r>
  <r>
    <s v="TL"/>
    <n v="1984"/>
    <s v="Donruss"/>
    <m/>
    <m/>
    <m/>
    <m/>
    <m/>
    <x v="0"/>
    <n v="151"/>
    <s v="Boggs"/>
    <s v="Wade"/>
    <s v="Red Sox"/>
    <m/>
    <m/>
    <n v="1"/>
    <n v="8"/>
    <s v="Boggs, Wade"/>
    <s v="Donruss     "/>
    <s v="HOF"/>
    <x v="1"/>
  </r>
  <r>
    <s v="TL"/>
    <n v="1984"/>
    <s v="Donruss"/>
    <m/>
    <m/>
    <m/>
    <m/>
    <m/>
    <x v="1"/>
    <n v="248"/>
    <s v="Mattingly"/>
    <s v="Don"/>
    <s v="Yankees"/>
    <m/>
    <m/>
    <n v="1"/>
    <n v="30"/>
    <s v="Mattingly, Don"/>
    <s v="Donruss     RC"/>
    <s v=""/>
    <x v="0"/>
  </r>
  <r>
    <s v="TL"/>
    <n v="1984"/>
    <s v="Donruss"/>
    <m/>
    <m/>
    <m/>
    <m/>
    <m/>
    <x v="0"/>
    <s v="B"/>
    <s v="Yastrzemski"/>
    <s v="Carl"/>
    <m/>
    <m/>
    <m/>
    <n v="1"/>
    <n v="5"/>
    <s v="Yastrzemski, Carl"/>
    <s v="Donruss     "/>
    <s v="HOF"/>
    <x v="1"/>
  </r>
  <r>
    <m/>
    <n v="1984"/>
    <s v="Donruss"/>
    <m/>
    <s v="DK"/>
    <m/>
    <m/>
    <m/>
    <x v="0"/>
    <n v="1"/>
    <s v="Yount"/>
    <s v="Robin"/>
    <s v="Brewers"/>
    <m/>
    <m/>
    <n v="1"/>
    <n v="2.5"/>
    <s v="Yount, Robin"/>
    <s v="Donruss  DK   "/>
    <s v="HOF"/>
    <x v="2"/>
  </r>
  <r>
    <s v="TL"/>
    <n v="1984"/>
    <s v="Donruss"/>
    <m/>
    <s v="DK"/>
    <m/>
    <m/>
    <m/>
    <x v="0"/>
    <n v="23"/>
    <s v="Schmidt"/>
    <s v="Mike"/>
    <s v="Phillies"/>
    <m/>
    <m/>
    <n v="1"/>
    <n v="5"/>
    <s v="Schmidt, Mike"/>
    <s v="Donruss  DK   "/>
    <s v="HOF"/>
    <x v="1"/>
  </r>
  <r>
    <m/>
    <n v="1984"/>
    <s v="Donruss"/>
    <m/>
    <m/>
    <m/>
    <m/>
    <m/>
    <x v="0"/>
    <n v="47"/>
    <s v="Murray"/>
    <s v="Eddie"/>
    <s v="Orioles"/>
    <m/>
    <m/>
    <n v="1"/>
    <n v="3"/>
    <s v="Murray, Eddie"/>
    <s v="Donruss     "/>
    <s v="HOF"/>
    <x v="2"/>
  </r>
  <r>
    <m/>
    <n v="1984"/>
    <s v="Donruss"/>
    <m/>
    <m/>
    <m/>
    <m/>
    <m/>
    <x v="0"/>
    <n v="48"/>
    <s v="Yount"/>
    <s v="Robin"/>
    <s v="Brewers"/>
    <m/>
    <m/>
    <n v="1"/>
    <n v="5"/>
    <s v="Yount, Robin"/>
    <s v="Donruss     "/>
    <s v="HOF"/>
    <x v="1"/>
  </r>
  <r>
    <m/>
    <n v="1984"/>
    <s v="Donruss"/>
    <m/>
    <m/>
    <m/>
    <m/>
    <m/>
    <x v="0"/>
    <n v="51"/>
    <s v="Winfield"/>
    <s v="Dave"/>
    <s v="Yankees"/>
    <m/>
    <m/>
    <n v="1"/>
    <n v="3"/>
    <s v="Winfield, Dave"/>
    <s v="Donruss     "/>
    <s v="HOF"/>
    <x v="2"/>
  </r>
  <r>
    <s v="TL"/>
    <n v="1984"/>
    <s v="Donruss"/>
    <m/>
    <m/>
    <m/>
    <m/>
    <m/>
    <x v="0"/>
    <n v="53"/>
    <s v="Brett"/>
    <s v="George"/>
    <s v="Royals"/>
    <m/>
    <m/>
    <n v="1"/>
    <n v="8"/>
    <s v="Brett, George"/>
    <s v="Donruss     "/>
    <s v="HOF"/>
    <x v="1"/>
  </r>
  <r>
    <m/>
    <n v="1984"/>
    <s v="Donruss"/>
    <m/>
    <m/>
    <m/>
    <m/>
    <m/>
    <x v="0"/>
    <n v="57"/>
    <s v="Jackson"/>
    <s v="Reggie"/>
    <s v="Angels"/>
    <m/>
    <m/>
    <n v="1"/>
    <n v="5"/>
    <s v="Jackson, Reggie"/>
    <s v="Donruss     "/>
    <s v="HOF"/>
    <x v="1"/>
  </r>
  <r>
    <m/>
    <n v="1984"/>
    <s v="Donruss"/>
    <m/>
    <m/>
    <m/>
    <m/>
    <m/>
    <x v="0"/>
    <n v="59"/>
    <s v="Smith"/>
    <s v="Ozzie"/>
    <s v="Cardinals"/>
    <m/>
    <m/>
    <n v="1"/>
    <n v="10"/>
    <s v="Smith, Ozzie"/>
    <s v="Donruss     "/>
    <s v="HOF"/>
    <x v="0"/>
  </r>
  <r>
    <m/>
    <n v="1984"/>
    <s v="Donruss"/>
    <m/>
    <m/>
    <m/>
    <m/>
    <m/>
    <x v="0"/>
    <n v="61"/>
    <s v="Rose"/>
    <s v="Pete"/>
    <s v="Phillies"/>
    <m/>
    <m/>
    <n v="1"/>
    <n v="10"/>
    <s v="Rose, Pete"/>
    <s v="Donruss     "/>
    <s v=""/>
    <x v="0"/>
  </r>
  <r>
    <m/>
    <n v="1984"/>
    <s v="Donruss"/>
    <m/>
    <m/>
    <m/>
    <m/>
    <m/>
    <x v="0"/>
    <n v="97"/>
    <s v="Dawson"/>
    <s v="Andre"/>
    <s v="Expos"/>
    <m/>
    <m/>
    <n v="1"/>
    <n v="3"/>
    <s v="Dawson, Andre"/>
    <s v="Donruss     "/>
    <s v="HOF"/>
    <x v="2"/>
  </r>
  <r>
    <m/>
    <n v="1984"/>
    <s v="Donruss"/>
    <m/>
    <m/>
    <m/>
    <m/>
    <m/>
    <x v="0"/>
    <n v="107"/>
    <s v="Molitor"/>
    <s v="Paul"/>
    <s v="Brewers"/>
    <m/>
    <m/>
    <n v="1"/>
    <n v="3"/>
    <s v="Molitor, Paul"/>
    <s v="Donruss     "/>
    <s v="HOF"/>
    <x v="2"/>
  </r>
  <r>
    <m/>
    <n v="1984"/>
    <s v="Donruss"/>
    <m/>
    <m/>
    <m/>
    <m/>
    <m/>
    <x v="0"/>
    <n v="116"/>
    <s v="Seaver"/>
    <s v="Tom"/>
    <s v="Mets"/>
    <m/>
    <m/>
    <n v="1"/>
    <n v="3"/>
    <s v="Seaver, Tom"/>
    <s v="Donruss     "/>
    <s v="HOF"/>
    <x v="2"/>
  </r>
  <r>
    <m/>
    <n v="1984"/>
    <s v="Donruss"/>
    <m/>
    <m/>
    <m/>
    <m/>
    <m/>
    <x v="0"/>
    <n v="188"/>
    <s v="Niekro"/>
    <s v="Phil"/>
    <s v="Braves"/>
    <m/>
    <m/>
    <n v="1"/>
    <n v="3"/>
    <s v="Niekro, Phil"/>
    <s v="Donruss     "/>
    <s v="HOF"/>
    <x v="2"/>
  </r>
  <r>
    <m/>
    <n v="1984"/>
    <s v="Donruss"/>
    <m/>
    <m/>
    <m/>
    <m/>
    <m/>
    <x v="0"/>
    <n v="302"/>
    <s v="Fisk"/>
    <s v="Carlton"/>
    <s v="White Sox"/>
    <m/>
    <m/>
    <n v="1"/>
    <n v="3"/>
    <s v="Fisk, Carlton"/>
    <s v="Donruss     "/>
    <s v="HOF"/>
    <x v="2"/>
  </r>
  <r>
    <s v="TL"/>
    <n v="1984"/>
    <s v="Donruss"/>
    <m/>
    <m/>
    <m/>
    <m/>
    <m/>
    <x v="0"/>
    <n v="311"/>
    <s v="Sandberg"/>
    <s v="Ryne"/>
    <s v="Cubs"/>
    <m/>
    <m/>
    <n v="1"/>
    <n v="12"/>
    <s v="Sandberg, Ryne"/>
    <s v="Donruss     "/>
    <s v="HOF"/>
    <x v="0"/>
  </r>
  <r>
    <m/>
    <n v="1984"/>
    <s v="Donruss"/>
    <m/>
    <m/>
    <m/>
    <m/>
    <m/>
    <x v="0"/>
    <n v="352"/>
    <s v="Carew"/>
    <s v="Rod"/>
    <s v="Angels"/>
    <m/>
    <m/>
    <n v="1"/>
    <n v="3"/>
    <s v="Carew, Rod"/>
    <s v="Donruss     "/>
    <s v="HOF"/>
    <x v="2"/>
  </r>
  <r>
    <m/>
    <n v="1984"/>
    <s v="Donruss"/>
    <m/>
    <m/>
    <m/>
    <m/>
    <m/>
    <x v="0"/>
    <n v="355"/>
    <s v="Morgan"/>
    <s v="Joe"/>
    <s v="Phillies"/>
    <m/>
    <m/>
    <n v="1"/>
    <n v="3"/>
    <s v="Morgan, Joe"/>
    <s v="Donruss     "/>
    <s v="HOF"/>
    <x v="2"/>
  </r>
  <r>
    <m/>
    <n v="1984"/>
    <s v="Donruss"/>
    <m/>
    <m/>
    <m/>
    <m/>
    <m/>
    <x v="0"/>
    <n v="396"/>
    <s v="Gossage"/>
    <s v="Rich (Goose)"/>
    <s v="Yankees"/>
    <m/>
    <m/>
    <n v="1"/>
    <n v="3"/>
    <s v="Gossage, Rich (Goose)"/>
    <s v="Donruss     "/>
    <s v="HOF"/>
    <x v="2"/>
  </r>
  <r>
    <m/>
    <n v="1984"/>
    <s v="Donruss"/>
    <m/>
    <m/>
    <m/>
    <m/>
    <m/>
    <x v="0"/>
    <n v="414"/>
    <s v="Sutton"/>
    <s v="Don"/>
    <s v="Brewers"/>
    <m/>
    <m/>
    <n v="1"/>
    <n v="3"/>
    <s v="Sutton, Don"/>
    <s v="Donruss     "/>
    <s v="HOF"/>
    <x v="2"/>
  </r>
  <r>
    <m/>
    <n v="1984"/>
    <s v="Donruss"/>
    <m/>
    <m/>
    <m/>
    <m/>
    <m/>
    <x v="0"/>
    <n v="503"/>
    <s v="Perez"/>
    <s v="Tony"/>
    <s v="Phillies"/>
    <m/>
    <m/>
    <n v="1"/>
    <n v="3"/>
    <s v="Perez, Tony"/>
    <s v="Donruss     "/>
    <s v="HOF"/>
    <x v="2"/>
  </r>
  <r>
    <m/>
    <n v="1984"/>
    <s v="Donruss"/>
    <m/>
    <m/>
    <m/>
    <m/>
    <m/>
    <x v="0"/>
    <n v="547"/>
    <s v="McGraw"/>
    <s v="Tug"/>
    <s v="Phillies"/>
    <m/>
    <m/>
    <n v="1"/>
    <n v="0.05"/>
    <s v="McGraw, Tug"/>
    <s v="Donruss     "/>
    <s v=" "/>
    <x v="5"/>
  </r>
  <r>
    <m/>
    <n v="1984"/>
    <s v="Donruss"/>
    <m/>
    <m/>
    <m/>
    <m/>
    <m/>
    <x v="0"/>
    <n v="576"/>
    <s v="Palmer"/>
    <s v="Jim"/>
    <s v="Orioles"/>
    <m/>
    <m/>
    <n v="1"/>
    <n v="3"/>
    <s v="Palmer, Jim"/>
    <s v="Donruss     "/>
    <s v="HOF"/>
    <x v="2"/>
  </r>
  <r>
    <m/>
    <n v="1984"/>
    <s v="Drake's"/>
    <m/>
    <m/>
    <m/>
    <m/>
    <m/>
    <x v="0"/>
    <n v="3"/>
    <s v="Brett"/>
    <s v="George"/>
    <s v="Royals"/>
    <m/>
    <m/>
    <n v="1"/>
    <n v="0.25"/>
    <s v="Brett, George"/>
    <s v="Drake's     "/>
    <s v="HOF"/>
    <x v="6"/>
  </r>
  <r>
    <m/>
    <n v="1984"/>
    <s v="Drake's"/>
    <m/>
    <m/>
    <m/>
    <m/>
    <m/>
    <x v="0"/>
    <n v="5"/>
    <s v="Carew"/>
    <s v="Rod"/>
    <s v="Angels"/>
    <m/>
    <m/>
    <n v="1"/>
    <n v="0.25"/>
    <s v="Carew, Rod"/>
    <s v="Drake's     "/>
    <s v="HOF"/>
    <x v="6"/>
  </r>
  <r>
    <m/>
    <n v="1984"/>
    <s v="Drake's"/>
    <m/>
    <m/>
    <m/>
    <m/>
    <m/>
    <x v="0"/>
    <n v="6"/>
    <s v="Carter"/>
    <s v="Gary"/>
    <s v="Expos"/>
    <m/>
    <m/>
    <n v="1"/>
    <n v="0.25"/>
    <s v="Carter, Gary"/>
    <s v="Drake's     "/>
    <s v="HOF"/>
    <x v="6"/>
  </r>
  <r>
    <m/>
    <n v="1984"/>
    <s v="Drake's"/>
    <m/>
    <m/>
    <m/>
    <m/>
    <m/>
    <x v="0"/>
    <n v="15"/>
    <s v="Jackson"/>
    <s v="Reggie"/>
    <s v="Angels"/>
    <m/>
    <m/>
    <n v="1"/>
    <n v="0.25"/>
    <s v="Jackson, Reggie"/>
    <s v="Drake's     "/>
    <s v="HOF"/>
    <x v="6"/>
  </r>
  <r>
    <m/>
    <n v="1984"/>
    <s v="Drake's"/>
    <m/>
    <m/>
    <m/>
    <m/>
    <m/>
    <x v="0"/>
    <n v="26"/>
    <s v="Ripken Jr"/>
    <s v="cal"/>
    <s v="Orioles"/>
    <m/>
    <m/>
    <n v="1"/>
    <n v="0.25"/>
    <s v="Ripken Jr, cal"/>
    <s v="Drake's     "/>
    <s v="HOF"/>
    <x v="6"/>
  </r>
  <r>
    <m/>
    <n v="1984"/>
    <s v="Drake's"/>
    <m/>
    <m/>
    <m/>
    <m/>
    <m/>
    <x v="0"/>
    <n v="28"/>
    <s v="Schmidt"/>
    <s v="Mike"/>
    <s v="Phillies"/>
    <m/>
    <m/>
    <n v="1"/>
    <n v="0.25"/>
    <s v="Schmidt, Mike"/>
    <s v="Drake's     "/>
    <s v="HOF"/>
    <x v="6"/>
  </r>
  <r>
    <m/>
    <n v="1984"/>
    <s v="Drake's"/>
    <m/>
    <m/>
    <m/>
    <m/>
    <m/>
    <x v="0"/>
    <n v="32"/>
    <s v="Winfield"/>
    <s v="Dave"/>
    <s v="Yankees"/>
    <m/>
    <m/>
    <n v="1"/>
    <n v="0.25"/>
    <s v="Winfield, Dave"/>
    <s v="Drake's     "/>
    <s v="HOF"/>
    <x v="6"/>
  </r>
  <r>
    <m/>
    <n v="1984"/>
    <s v="Fleer"/>
    <m/>
    <m/>
    <m/>
    <m/>
    <m/>
    <x v="0"/>
    <n v="25"/>
    <s v="Carlton"/>
    <s v="Steve"/>
    <s v="Phillies"/>
    <m/>
    <m/>
    <n v="1"/>
    <n v="1.5"/>
    <s v="Carlton, Steve"/>
    <s v="Fleer     "/>
    <s v="HOF"/>
    <x v="2"/>
  </r>
  <r>
    <m/>
    <n v="1984"/>
    <s v="Fleer"/>
    <m/>
    <m/>
    <m/>
    <m/>
    <m/>
    <x v="0"/>
    <n v="199"/>
    <s v="Fingers"/>
    <s v="Rollie"/>
    <s v="Brewers"/>
    <m/>
    <m/>
    <n v="1"/>
    <n v="1.5"/>
    <s v="Fingers, Rollie"/>
    <s v="Fleer     "/>
    <s v="HOF"/>
    <x v="2"/>
  </r>
  <r>
    <m/>
    <n v="1984"/>
    <s v="Fleer"/>
    <m/>
    <m/>
    <m/>
    <m/>
    <m/>
    <x v="0"/>
    <n v="207"/>
    <s v="Molitor"/>
    <s v="Paul"/>
    <s v="Brewers"/>
    <m/>
    <m/>
    <n v="1"/>
    <n v="1.5"/>
    <s v="Molitor, Paul"/>
    <s v="Fleer     "/>
    <s v="HOF"/>
    <x v="2"/>
  </r>
  <r>
    <s v="TL"/>
    <n v="1984"/>
    <s v="Fleer"/>
    <m/>
    <m/>
    <m/>
    <m/>
    <m/>
    <x v="0"/>
    <n v="239"/>
    <s v="Ryan"/>
    <s v="Nolan"/>
    <s v="Astros"/>
    <m/>
    <m/>
    <n v="1"/>
    <n v="8"/>
    <s v="Ryan, Nolan"/>
    <s v="Fleer     "/>
    <s v="HOF"/>
    <x v="1"/>
  </r>
  <r>
    <m/>
    <n v="1984"/>
    <s v="Fleer"/>
    <m/>
    <m/>
    <m/>
    <m/>
    <m/>
    <x v="0"/>
    <n v="271"/>
    <s v="Carter"/>
    <s v="Gary"/>
    <s v="Expos"/>
    <m/>
    <m/>
    <n v="1"/>
    <n v="1.5"/>
    <s v="Carter, Gary"/>
    <s v="Fleer     "/>
    <s v="HOF"/>
    <x v="2"/>
  </r>
  <r>
    <s v="TL"/>
    <n v="1984"/>
    <s v="Fleer"/>
    <m/>
    <m/>
    <m/>
    <m/>
    <m/>
    <x v="0"/>
    <n v="301"/>
    <s v="Gwynn"/>
    <s v="Tony"/>
    <s v="Padres"/>
    <m/>
    <m/>
    <n v="1"/>
    <n v="6"/>
    <s v="Gwynn, Tony"/>
    <s v="Fleer     "/>
    <s v="HOF"/>
    <x v="1"/>
  </r>
  <r>
    <m/>
    <n v="1984"/>
    <s v="Fleer"/>
    <m/>
    <m/>
    <m/>
    <m/>
    <m/>
    <x v="0"/>
    <n v="336"/>
    <s v="Smith"/>
    <s v="Ozzie"/>
    <s v="Cardinals"/>
    <m/>
    <m/>
    <n v="1"/>
    <n v="2.5"/>
    <s v="Smith, Ozzie"/>
    <s v="Fleer     "/>
    <s v="HOF"/>
    <x v="2"/>
  </r>
  <r>
    <m/>
    <n v="1984"/>
    <s v="Fleer"/>
    <m/>
    <m/>
    <m/>
    <m/>
    <m/>
    <x v="0"/>
    <n v="344"/>
    <s v="Brett"/>
    <s v="George"/>
    <s v="Royals"/>
    <m/>
    <m/>
    <n v="1"/>
    <n v="4"/>
    <s v="Brett, George"/>
    <s v="Fleer     "/>
    <s v="HOF"/>
    <x v="2"/>
  </r>
  <r>
    <m/>
    <n v="1984"/>
    <s v="Fleer"/>
    <m/>
    <m/>
    <m/>
    <m/>
    <m/>
    <x v="0"/>
    <n v="352"/>
    <s v="Perry"/>
    <s v="Gaylord"/>
    <s v="Royals"/>
    <m/>
    <m/>
    <n v="1"/>
    <n v="1.5"/>
    <s v="Perry, Gaylord"/>
    <s v="Fleer     "/>
    <s v="HOF"/>
    <x v="2"/>
  </r>
  <r>
    <m/>
    <n v="1984"/>
    <s v="Fleer"/>
    <m/>
    <m/>
    <m/>
    <m/>
    <m/>
    <x v="0"/>
    <n v="447"/>
    <s v="Henderson"/>
    <s v="Rickey"/>
    <s v="Athletics"/>
    <m/>
    <m/>
    <n v="1"/>
    <n v="2.5"/>
    <s v="Henderson, Rickey"/>
    <s v="Fleer     "/>
    <s v="HOF"/>
    <x v="2"/>
  </r>
  <r>
    <m/>
    <n v="1984"/>
    <s v="Fleer"/>
    <m/>
    <m/>
    <m/>
    <m/>
    <m/>
    <x v="0"/>
    <n v="462"/>
    <s v="Bench"/>
    <s v="Johnny"/>
    <s v="Reds"/>
    <m/>
    <m/>
    <n v="1"/>
    <n v="1.5"/>
    <s v="Bench, Johnny"/>
    <s v="Fleer     "/>
    <s v="HOF"/>
    <x v="2"/>
  </r>
  <r>
    <m/>
    <n v="1984"/>
    <s v="Fleer"/>
    <m/>
    <m/>
    <m/>
    <m/>
    <m/>
    <x v="0"/>
    <n v="595"/>
    <s v="Seaver"/>
    <s v="Tom"/>
    <s v="Mets"/>
    <m/>
    <m/>
    <n v="1"/>
    <n v="1.5"/>
    <s v="Seaver, Tom"/>
    <s v="Fleer     "/>
    <s v="HOF"/>
    <x v="2"/>
  </r>
  <r>
    <s v="TL"/>
    <n v="1984"/>
    <s v="Fleer"/>
    <m/>
    <m/>
    <m/>
    <m/>
    <m/>
    <x v="1"/>
    <n v="599"/>
    <s v="Strawberry"/>
    <s v="Darryl"/>
    <s v="Mets"/>
    <m/>
    <m/>
    <n v="1"/>
    <n v="5"/>
    <s v="Strawberry, Darryl"/>
    <s v="Fleer     RC"/>
    <s v=" "/>
    <x v="1"/>
  </r>
  <r>
    <m/>
    <n v="1984"/>
    <s v="Fleer"/>
    <m/>
    <m/>
    <m/>
    <m/>
    <m/>
    <x v="0"/>
    <n v="636"/>
    <s v="Rose,Pete/Morgon,Joe/Perez,Tony"/>
    <m/>
    <s v="Phillies"/>
    <m/>
    <m/>
    <n v="1"/>
    <n v="1.5"/>
    <s v="Rose,Pete/Morgon,Joe/Perez,Tony, "/>
    <s v="Fleer     "/>
    <s v="HOF"/>
    <x v="2"/>
  </r>
  <r>
    <m/>
    <n v="1984"/>
    <s v="Fleer"/>
    <m/>
    <m/>
    <m/>
    <m/>
    <m/>
    <x v="0"/>
    <n v="642"/>
    <s v="Carlton"/>
    <s v="Steve"/>
    <s v="Phillies"/>
    <m/>
    <m/>
    <n v="1"/>
    <n v="1.5"/>
    <s v="Carlton, Steve"/>
    <s v="Fleer     "/>
    <s v="HOF"/>
    <x v="2"/>
  </r>
  <r>
    <m/>
    <n v="1984"/>
    <s v="Topps Main"/>
    <s v="All Star Commemorative set"/>
    <m/>
    <m/>
    <m/>
    <m/>
    <x v="0"/>
    <n v="20"/>
    <s v="Carter"/>
    <s v="Gary"/>
    <s v="Expos"/>
    <s v="C"/>
    <m/>
    <n v="1"/>
    <n v="0.5"/>
    <s v="Carter, Gary"/>
    <s v="Topps Main All Star Commemorative set    "/>
    <s v="HOF"/>
    <x v="6"/>
  </r>
  <r>
    <m/>
    <n v="1984"/>
    <s v="Topps Main"/>
    <m/>
    <s v="HL"/>
    <m/>
    <m/>
    <m/>
    <x v="0"/>
    <n v="1"/>
    <s v="Carlton"/>
    <s v="Steve"/>
    <s v="Phillies"/>
    <m/>
    <m/>
    <n v="1"/>
    <n v="0.6"/>
    <s v="Carlton, Steve"/>
    <s v="Topps Main  HL   "/>
    <s v="HOF"/>
    <x v="6"/>
  </r>
  <r>
    <m/>
    <n v="1984"/>
    <s v="Topps Main"/>
    <m/>
    <s v="HL"/>
    <m/>
    <m/>
    <m/>
    <x v="0"/>
    <n v="4"/>
    <s v="Ryan, N / Carlton, S / Perry, G"/>
    <m/>
    <m/>
    <m/>
    <m/>
    <n v="1"/>
    <n v="1"/>
    <s v="Ryan, N / Carlton, S / Perry, G, "/>
    <s v="Topps Main  HL   "/>
    <s v=" "/>
    <x v="2"/>
  </r>
  <r>
    <m/>
    <n v="1984"/>
    <s v="Topps Main"/>
    <m/>
    <s v="HL"/>
    <m/>
    <m/>
    <m/>
    <x v="0"/>
    <n v="6"/>
    <s v="Bench, J / Yastrzemski, C / Perry, G"/>
    <m/>
    <m/>
    <m/>
    <m/>
    <n v="1"/>
    <n v="0.6"/>
    <s v="Bench, J / Yastrzemski, C / Perry, G, "/>
    <s v="Topps Main  HL   "/>
    <s v=" "/>
    <x v="6"/>
  </r>
  <r>
    <s v="TL"/>
    <n v="1984"/>
    <s v="Topps Main"/>
    <m/>
    <m/>
    <m/>
    <m/>
    <m/>
    <x v="1"/>
    <n v="8"/>
    <s v="Mattingly"/>
    <s v="Don"/>
    <s v="Yankees"/>
    <s v="OF-1B"/>
    <m/>
    <n v="1"/>
    <n v="25"/>
    <s v="Mattingly, Don"/>
    <s v="Topps Main     RC"/>
    <s v=""/>
    <x v="0"/>
  </r>
  <r>
    <m/>
    <n v="1984"/>
    <s v="Topps Main"/>
    <m/>
    <m/>
    <m/>
    <m/>
    <m/>
    <x v="0"/>
    <n v="10"/>
    <s v="Yount"/>
    <s v="Robin"/>
    <s v="Brewers"/>
    <s v="SS"/>
    <m/>
    <n v="1"/>
    <n v="1"/>
    <s v="Yount, Robin"/>
    <s v="Topps Main     "/>
    <s v="HOF"/>
    <x v="2"/>
  </r>
  <r>
    <m/>
    <n v="1984"/>
    <s v="Topps Main"/>
    <m/>
    <m/>
    <m/>
    <m/>
    <m/>
    <x v="0"/>
    <n v="30"/>
    <s v="Boggs"/>
    <s v="Wade"/>
    <s v="Red Sox"/>
    <s v="3B"/>
    <m/>
    <n v="1"/>
    <n v="1.5"/>
    <s v="Boggs, Wade"/>
    <s v="Topps Main     "/>
    <s v="HOF"/>
    <x v="2"/>
  </r>
  <r>
    <m/>
    <n v="1984"/>
    <s v="Topps Main"/>
    <m/>
    <s v="Ldr"/>
    <m/>
    <m/>
    <m/>
    <x v="0"/>
    <n v="66"/>
    <s v="Ryan"/>
    <s v="Nolan"/>
    <s v="Astros"/>
    <s v="P"/>
    <m/>
    <n v="1"/>
    <n v="1"/>
    <s v="Ryan, Nolan"/>
    <s v="Topps Main  Ldr   "/>
    <s v="HOF"/>
    <x v="2"/>
  </r>
  <r>
    <m/>
    <n v="1984"/>
    <s v="Topps Main"/>
    <m/>
    <m/>
    <m/>
    <m/>
    <m/>
    <x v="0"/>
    <n v="100"/>
    <s v="Jackson"/>
    <s v="Reggie"/>
    <s v="Angels"/>
    <s v="OF"/>
    <m/>
    <n v="1"/>
    <n v="0.6"/>
    <s v="Jackson, Reggie"/>
    <s v="Topps Main     "/>
    <s v="HOF"/>
    <x v="6"/>
  </r>
  <r>
    <m/>
    <n v="1984"/>
    <s v="Topps Main"/>
    <m/>
    <m/>
    <m/>
    <m/>
    <m/>
    <x v="0"/>
    <n v="130"/>
    <s v="Smith"/>
    <s v="Ozzie"/>
    <s v="Cardinals"/>
    <s v="SS"/>
    <m/>
    <n v="1"/>
    <n v="1"/>
    <s v="Smith, Ozzie"/>
    <s v="Topps Main     "/>
    <s v="HOF"/>
    <x v="2"/>
  </r>
  <r>
    <m/>
    <n v="1984"/>
    <s v="Topps Main"/>
    <m/>
    <s v="Ldr"/>
    <m/>
    <m/>
    <m/>
    <x v="0"/>
    <n v="132"/>
    <s v="Schmidt, Mike / Rice, Jim"/>
    <m/>
    <m/>
    <m/>
    <m/>
    <n v="1"/>
    <n v="0.6"/>
    <s v="Schmidt, Mike / Rice, Jim, "/>
    <s v="Topps Main  Ldr   "/>
    <s v="HOF"/>
    <x v="6"/>
  </r>
  <r>
    <m/>
    <n v="1984"/>
    <s v="Topps Main"/>
    <m/>
    <s v="Ldr"/>
    <m/>
    <m/>
    <m/>
    <x v="0"/>
    <n v="136"/>
    <s v="Carlton, S / Morris, J"/>
    <m/>
    <m/>
    <s v="P"/>
    <m/>
    <n v="1"/>
    <n v="0.6"/>
    <s v="Carlton, S / Morris, J, "/>
    <s v="Topps Main  Ldr   "/>
    <s v=" "/>
    <x v="6"/>
  </r>
  <r>
    <s v="TL"/>
    <n v="1984"/>
    <s v="Topps Main"/>
    <m/>
    <m/>
    <m/>
    <m/>
    <m/>
    <x v="1"/>
    <n v="182"/>
    <s v="Strawberry"/>
    <s v="Darryl"/>
    <s v="Mets"/>
    <s v="OF"/>
    <m/>
    <n v="1"/>
    <n v="3"/>
    <s v="Strawberry, Darryl"/>
    <s v="Topps Main     RC"/>
    <s v=" "/>
    <x v="2"/>
  </r>
  <r>
    <m/>
    <n v="1984"/>
    <s v="Topps Main"/>
    <m/>
    <m/>
    <m/>
    <m/>
    <m/>
    <x v="0"/>
    <n v="200"/>
    <s v="Dawson"/>
    <s v="Andre"/>
    <s v="Expos"/>
    <s v="OF"/>
    <m/>
    <n v="1"/>
    <n v="0.6"/>
    <s v="Dawson, Andre"/>
    <s v="Topps Main     "/>
    <s v="HOF"/>
    <x v="6"/>
  </r>
  <r>
    <m/>
    <n v="1984"/>
    <s v="Topps Main"/>
    <m/>
    <m/>
    <m/>
    <m/>
    <m/>
    <x v="0"/>
    <n v="230"/>
    <s v="Henderson"/>
    <s v="Rickey"/>
    <s v="Athletics"/>
    <s v="OF"/>
    <m/>
    <n v="1"/>
    <n v="1"/>
    <s v="Henderson, Rickey"/>
    <s v="Topps Main     "/>
    <s v="HOF"/>
    <x v="2"/>
  </r>
  <r>
    <m/>
    <n v="1984"/>
    <s v="Topps Main"/>
    <m/>
    <m/>
    <m/>
    <m/>
    <m/>
    <x v="0"/>
    <n v="240"/>
    <s v="Murray"/>
    <s v="Eddie"/>
    <s v="Orioles"/>
    <s v="1B"/>
    <m/>
    <n v="1"/>
    <n v="0.6"/>
    <s v="Murray, Eddie"/>
    <s v="Topps Main     "/>
    <s v="HOF"/>
    <x v="6"/>
  </r>
  <r>
    <m/>
    <n v="1984"/>
    <s v="Topps Main"/>
    <m/>
    <m/>
    <m/>
    <m/>
    <m/>
    <x v="0"/>
    <n v="251"/>
    <s v="Gwynn"/>
    <s v="Tony"/>
    <s v="Padres"/>
    <s v="OF"/>
    <m/>
    <n v="1"/>
    <n v="2.5"/>
    <s v="Gwynn, Tony"/>
    <s v="Topps Main     "/>
    <s v="HOF"/>
    <x v="2"/>
  </r>
  <r>
    <m/>
    <n v="1984"/>
    <s v="Topps Main"/>
    <m/>
    <s v="Ldr"/>
    <m/>
    <m/>
    <m/>
    <x v="0"/>
    <n v="276"/>
    <s v="Carew"/>
    <s v="Rod"/>
    <s v="Angels"/>
    <m/>
    <m/>
    <n v="1"/>
    <n v="0.6"/>
    <s v="Carew, Rod"/>
    <s v="Topps Main  Ldr   "/>
    <s v="HOF"/>
    <x v="6"/>
  </r>
  <r>
    <m/>
    <n v="1984"/>
    <s v="Topps Main"/>
    <m/>
    <m/>
    <m/>
    <m/>
    <m/>
    <x v="0"/>
    <n v="300"/>
    <s v="Rose"/>
    <s v="Pete"/>
    <s v="Phillies"/>
    <s v="1B"/>
    <m/>
    <n v="1"/>
    <n v="2"/>
    <s v="Rose, Pete"/>
    <s v="Topps Main     "/>
    <s v=""/>
    <x v="2"/>
  </r>
  <r>
    <m/>
    <n v="1984"/>
    <s v="Topps Main"/>
    <m/>
    <s v="AS"/>
    <m/>
    <m/>
    <m/>
    <x v="0"/>
    <n v="388"/>
    <s v="Schmidt"/>
    <s v="Mike"/>
    <s v="Phillies"/>
    <s v="3B"/>
    <m/>
    <n v="1"/>
    <n v="0.6"/>
    <s v="Schmidt, Mike"/>
    <s v="Topps Main  AS   "/>
    <s v="HOF"/>
    <x v="6"/>
  </r>
  <r>
    <m/>
    <n v="1984"/>
    <s v="Topps Main"/>
    <m/>
    <s v="AS"/>
    <m/>
    <m/>
    <m/>
    <x v="0"/>
    <n v="389"/>
    <s v="Smith"/>
    <s v="Ozzie"/>
    <s v="Cardinals"/>
    <s v="SS"/>
    <m/>
    <n v="1"/>
    <n v="0.6"/>
    <s v="Smith, Ozzie"/>
    <s v="Topps Main  AS   "/>
    <s v="HOF"/>
    <x v="6"/>
  </r>
  <r>
    <m/>
    <n v="1984"/>
    <s v="Topps Main"/>
    <m/>
    <s v="AS"/>
    <m/>
    <m/>
    <m/>
    <x v="0"/>
    <n v="393"/>
    <s v="Carter"/>
    <s v="Gary"/>
    <s v="Expos"/>
    <s v="C"/>
    <m/>
    <n v="1"/>
    <n v="0.6"/>
    <s v="Carter, Gary"/>
    <s v="Topps Main  AS   "/>
    <s v="HOF"/>
    <x v="6"/>
  </r>
  <r>
    <m/>
    <n v="1984"/>
    <s v="Topps Main"/>
    <m/>
    <s v="AS"/>
    <m/>
    <m/>
    <m/>
    <x v="0"/>
    <n v="399"/>
    <s v="Brett"/>
    <s v="George"/>
    <s v="Royals"/>
    <s v="3B"/>
    <m/>
    <n v="1"/>
    <n v="0.6"/>
    <s v="Brett, George"/>
    <s v="Topps Main  AS   "/>
    <s v="HOF"/>
    <x v="6"/>
  </r>
  <r>
    <m/>
    <n v="1984"/>
    <s v="Topps Main"/>
    <m/>
    <s v="AS"/>
    <m/>
    <m/>
    <m/>
    <x v="0"/>
    <n v="400"/>
    <s v="Ripken Jr"/>
    <s v="Cal"/>
    <s v="Orioles"/>
    <s v="SS"/>
    <m/>
    <n v="1"/>
    <n v="2"/>
    <s v="Ripken Jr, Cal"/>
    <s v="Topps Main  AS   "/>
    <s v="HOF"/>
    <x v="2"/>
  </r>
  <r>
    <m/>
    <n v="1984"/>
    <s v="Topps Main"/>
    <m/>
    <s v="AS"/>
    <m/>
    <m/>
    <m/>
    <x v="0"/>
    <n v="401"/>
    <s v="Rice"/>
    <s v="Jim"/>
    <s v="Red Sox"/>
    <m/>
    <m/>
    <n v="1"/>
    <n v="0.6"/>
    <s v="Rice, Jim"/>
    <s v="Topps Main  AS   "/>
    <s v="HOF"/>
    <x v="6"/>
  </r>
  <r>
    <m/>
    <n v="1984"/>
    <s v="Topps Main"/>
    <m/>
    <s v="AS"/>
    <m/>
    <m/>
    <m/>
    <x v="0"/>
    <n v="402"/>
    <s v="Winfield"/>
    <s v="Dave"/>
    <s v="Yankees"/>
    <s v="OF"/>
    <m/>
    <n v="1"/>
    <n v="0.6"/>
    <s v="Winfield, Dave"/>
    <s v="Topps Main  AS   "/>
    <s v="HOF"/>
    <x v="6"/>
  </r>
  <r>
    <m/>
    <n v="1984"/>
    <s v="Topps Main"/>
    <m/>
    <s v="Ldr"/>
    <m/>
    <m/>
    <m/>
    <x v="0"/>
    <n v="426"/>
    <s v="Ripken Jr"/>
    <s v="Cal"/>
    <s v="Orioles"/>
    <s v="SS"/>
    <m/>
    <n v="1"/>
    <n v="1.5"/>
    <s v="Ripken Jr, Cal"/>
    <s v="Topps Main  Ldr   "/>
    <s v="HOF"/>
    <x v="2"/>
  </r>
  <r>
    <m/>
    <n v="1984"/>
    <s v="Topps Main"/>
    <m/>
    <m/>
    <m/>
    <m/>
    <m/>
    <x v="0"/>
    <n v="450"/>
    <s v="Carter"/>
    <s v="Gary"/>
    <s v="Expos"/>
    <s v="C"/>
    <m/>
    <n v="1"/>
    <n v="0.6"/>
    <s v="Carter, Gary"/>
    <s v="Topps Main     "/>
    <s v="HOF"/>
    <x v="6"/>
  </r>
  <r>
    <m/>
    <n v="1984"/>
    <s v="Topps Main"/>
    <m/>
    <m/>
    <m/>
    <m/>
    <m/>
    <x v="0"/>
    <n v="460"/>
    <s v="Winfield"/>
    <s v="Dave"/>
    <s v="Yankees"/>
    <s v="OF"/>
    <m/>
    <n v="1"/>
    <n v="0.6"/>
    <s v="Winfield, Dave"/>
    <s v="Topps Main     "/>
    <s v="HOF"/>
    <x v="6"/>
  </r>
  <r>
    <s v="TL"/>
    <n v="1984"/>
    <s v="Topps Main"/>
    <m/>
    <m/>
    <m/>
    <m/>
    <m/>
    <x v="0"/>
    <n v="470"/>
    <s v="Ryan"/>
    <s v="Nolan"/>
    <s v="Rangers"/>
    <s v="P"/>
    <m/>
    <n v="1"/>
    <n v="3"/>
    <s v="Ryan, Nolan"/>
    <s v="Topps Main     "/>
    <s v="HOF"/>
    <x v="2"/>
  </r>
  <r>
    <s v="TL"/>
    <n v="1984"/>
    <s v="Topps Main"/>
    <m/>
    <m/>
    <m/>
    <m/>
    <m/>
    <x v="0"/>
    <n v="490"/>
    <s v="Ripken Jr"/>
    <s v="Cal"/>
    <s v="Orioles"/>
    <s v="SS"/>
    <m/>
    <n v="1"/>
    <n v="4"/>
    <s v="Ripken Jr, Cal"/>
    <s v="Topps Main     "/>
    <s v="HOF"/>
    <x v="2"/>
  </r>
  <r>
    <m/>
    <n v="1984"/>
    <s v="Topps Main"/>
    <m/>
    <m/>
    <m/>
    <m/>
    <m/>
    <x v="0"/>
    <n v="500"/>
    <s v="Brett"/>
    <s v="George"/>
    <s v="Royals"/>
    <s v="3B"/>
    <m/>
    <n v="1"/>
    <n v="1.5"/>
    <s v="Brett, George"/>
    <s v="Topps Main     "/>
    <s v="HOF"/>
    <x v="2"/>
  </r>
  <r>
    <m/>
    <n v="1984"/>
    <s v="Topps Main"/>
    <m/>
    <m/>
    <m/>
    <m/>
    <m/>
    <x v="0"/>
    <n v="550"/>
    <s v="Rice"/>
    <s v="Jim"/>
    <s v="Red Sox"/>
    <m/>
    <m/>
    <n v="1"/>
    <n v="0.6"/>
    <s v="Rice, Jim"/>
    <s v="Topps Main     "/>
    <s v="HOF"/>
    <x v="6"/>
  </r>
  <r>
    <m/>
    <n v="1984"/>
    <s v="Topps Main"/>
    <m/>
    <m/>
    <m/>
    <m/>
    <m/>
    <x v="0"/>
    <n v="560"/>
    <s v="Fisk"/>
    <s v="Carlton"/>
    <s v="White Sox"/>
    <s v="C"/>
    <m/>
    <n v="1"/>
    <n v="0.6"/>
    <s v="Fisk, Carlton"/>
    <s v="Topps Main     "/>
    <s v="HOF"/>
    <x v="6"/>
  </r>
  <r>
    <s v="TL"/>
    <n v="1984"/>
    <s v="Topps Main"/>
    <m/>
    <m/>
    <m/>
    <m/>
    <m/>
    <x v="0"/>
    <n v="596"/>
    <s v="Sandberg"/>
    <s v="Ryne"/>
    <s v="Cubs"/>
    <s v="2B"/>
    <m/>
    <n v="1"/>
    <n v="2.5"/>
    <s v="Sandberg, Ryne"/>
    <s v="Topps Main     "/>
    <s v="HOF"/>
    <x v="2"/>
  </r>
  <r>
    <m/>
    <n v="1984"/>
    <s v="Topps Main"/>
    <m/>
    <m/>
    <m/>
    <m/>
    <m/>
    <x v="0"/>
    <n v="600"/>
    <s v="Carew"/>
    <s v="Rod"/>
    <s v="Angels"/>
    <s v="1B"/>
    <m/>
    <n v="1"/>
    <n v="0.6"/>
    <s v="Carew, Rod"/>
    <s v="Topps Main     "/>
    <s v="HOF"/>
    <x v="6"/>
  </r>
  <r>
    <s v="TL"/>
    <n v="1984"/>
    <s v="Topps Main"/>
    <m/>
    <m/>
    <m/>
    <m/>
    <m/>
    <x v="0"/>
    <n v="700"/>
    <s v="Schmidt"/>
    <s v="Mike"/>
    <s v="Phillies"/>
    <s v="3B"/>
    <m/>
    <n v="1"/>
    <n v="0.6"/>
    <s v="Schmidt, Mike"/>
    <s v="Topps Main     "/>
    <s v="HOF"/>
    <x v="6"/>
  </r>
  <r>
    <m/>
    <n v="1984"/>
    <s v="Topps Main"/>
    <m/>
    <s v="Ldr"/>
    <m/>
    <m/>
    <m/>
    <x v="0"/>
    <n v="703"/>
    <s v="Schmidt, Mike / Perez, Tony"/>
    <m/>
    <m/>
    <m/>
    <m/>
    <n v="1"/>
    <n v="1.5"/>
    <s v="Schmidt, Mike / Perez, Tony, "/>
    <s v="Topps Main  Ldr   "/>
    <s v=" "/>
    <x v="2"/>
  </r>
  <r>
    <m/>
    <n v="1984"/>
    <s v="Topps Main"/>
    <m/>
    <s v="Ldr"/>
    <m/>
    <m/>
    <m/>
    <x v="0"/>
    <n v="706"/>
    <s v="Carlton, S / Seaver,Tom /Jenkins, Fergie"/>
    <s v="Steve"/>
    <m/>
    <m/>
    <m/>
    <n v="1"/>
    <n v="0.6"/>
    <s v="Carlton, S / Seaver,Tom /Jenkins, Fergie, Steve"/>
    <s v="Topps Main  Ldr   "/>
    <s v=" "/>
    <x v="6"/>
  </r>
  <r>
    <m/>
    <n v="1984"/>
    <s v="Topps Main"/>
    <m/>
    <s v="Ldr"/>
    <m/>
    <m/>
    <m/>
    <x v="0"/>
    <n v="707"/>
    <s v="Ryan"/>
    <s v="Nolan"/>
    <m/>
    <m/>
    <m/>
    <n v="1"/>
    <n v="1.5"/>
    <s v="Ryan, Nolan"/>
    <s v="Topps Main  Ldr   "/>
    <s v="HOF"/>
    <x v="2"/>
  </r>
  <r>
    <m/>
    <n v="1984"/>
    <s v="Topps Main"/>
    <m/>
    <s v="Ldr"/>
    <m/>
    <m/>
    <m/>
    <x v="0"/>
    <n v="708"/>
    <s v="Carlton,Steve / Seaver,Tom/Rogers,Steve"/>
    <m/>
    <s v="Leader"/>
    <m/>
    <m/>
    <n v="1"/>
    <n v="0.6"/>
    <s v="Carlton,Steve / Seaver,Tom/Rogers,Steve, "/>
    <s v="Topps Main  Ldr   "/>
    <s v=" "/>
    <x v="6"/>
  </r>
  <r>
    <m/>
    <n v="1984"/>
    <s v="Topps Main"/>
    <m/>
    <m/>
    <m/>
    <m/>
    <m/>
    <x v="0"/>
    <n v="740"/>
    <s v="Seaver"/>
    <s v="Tom"/>
    <s v="Mets"/>
    <s v="P"/>
    <m/>
    <n v="1"/>
    <n v="0.6"/>
    <s v="Seaver, Tom"/>
    <s v="Topps Main     "/>
    <s v="HOF"/>
    <x v="6"/>
  </r>
  <r>
    <m/>
    <n v="1984"/>
    <s v="Topps Main"/>
    <m/>
    <m/>
    <m/>
    <m/>
    <m/>
    <x v="0"/>
    <n v="750"/>
    <s v="Palmer"/>
    <s v="Jim"/>
    <s v="Orioles"/>
    <s v="P"/>
    <m/>
    <n v="1"/>
    <n v="0.6"/>
    <s v="Palmer, Jim"/>
    <s v="Topps Main     "/>
    <s v="HOF"/>
    <x v="6"/>
  </r>
  <r>
    <s v="TL"/>
    <n v="1984"/>
    <s v="Topps Main"/>
    <m/>
    <m/>
    <m/>
    <m/>
    <m/>
    <x v="0"/>
    <n v="780"/>
    <s v="Carlton"/>
    <s v="Steve"/>
    <s v="Phillies"/>
    <s v="P"/>
    <m/>
    <n v="1"/>
    <n v="0.6"/>
    <s v="Carlton, Steve"/>
    <s v="Topps Main     "/>
    <s v="HOF"/>
    <x v="6"/>
  </r>
  <r>
    <m/>
    <n v="1984"/>
    <s v="Topps Main"/>
    <s v="Traded"/>
    <m/>
    <m/>
    <m/>
    <m/>
    <x v="0"/>
    <n v="8"/>
    <s v="Morgan"/>
    <s v="Joe"/>
    <s v="Athletics"/>
    <m/>
    <m/>
    <n v="1"/>
    <n v="1.5"/>
    <s v="Morgan, Joe"/>
    <s v="Topps Main Traded    "/>
    <s v="HOF"/>
    <x v="2"/>
  </r>
  <r>
    <s v="TL"/>
    <n v="1984"/>
    <s v="Topps Main"/>
    <s v="Traded"/>
    <m/>
    <m/>
    <m/>
    <m/>
    <x v="0"/>
    <n v="13"/>
    <s v="Berra"/>
    <s v="Yogi"/>
    <s v="Yankees"/>
    <s v="Mgr"/>
    <m/>
    <n v="1"/>
    <n v="1.5"/>
    <s v="Berra, Yogi"/>
    <s v="Topps Main Traded    "/>
    <s v="HOF"/>
    <x v="2"/>
  </r>
  <r>
    <m/>
    <n v="1984"/>
    <s v="Topps Main"/>
    <s v="Traded"/>
    <m/>
    <m/>
    <m/>
    <m/>
    <x v="0"/>
    <n v="34"/>
    <s v="Eckersley"/>
    <s v="Dennis"/>
    <s v="Cubs"/>
    <s v="P"/>
    <m/>
    <n v="1"/>
    <n v="1.5"/>
    <s v="Eckersley, Dennis"/>
    <s v="Topps Main Traded    "/>
    <s v="HOF"/>
    <x v="2"/>
  </r>
  <r>
    <s v="TL"/>
    <n v="1984"/>
    <s v="Topps Main"/>
    <s v="Traded"/>
    <m/>
    <m/>
    <m/>
    <m/>
    <x v="1"/>
    <n v="42"/>
    <s v="Gooden"/>
    <s v="Dwight"/>
    <s v="Mets"/>
    <s v="P"/>
    <m/>
    <n v="1"/>
    <n v="12"/>
    <s v="Gooden, Dwight"/>
    <s v="Topps Main Traded    RC"/>
    <s v=" "/>
    <x v="0"/>
  </r>
  <r>
    <m/>
    <n v="1984"/>
    <s v="Topps Main"/>
    <s v="Traded"/>
    <m/>
    <m/>
    <m/>
    <m/>
    <x v="0"/>
    <n v="84"/>
    <s v="Niekro"/>
    <s v="Phil"/>
    <s v="Yankees"/>
    <s v="P"/>
    <m/>
    <n v="1"/>
    <n v="1.5"/>
    <s v="Niekro, Phil"/>
    <s v="Topps Main Traded    "/>
    <s v="HOF"/>
    <x v="2"/>
  </r>
  <r>
    <s v="TL"/>
    <n v="1984"/>
    <s v="Topps Main"/>
    <s v="Traded"/>
    <m/>
    <m/>
    <m/>
    <m/>
    <x v="0"/>
    <n v="103"/>
    <s v="Rose"/>
    <s v="Pete"/>
    <s v="Expos"/>
    <s v="1B"/>
    <m/>
    <n v="1"/>
    <n v="5"/>
    <s v="Rose, Pete"/>
    <s v="Topps Main Traded    "/>
    <s v=""/>
    <x v="1"/>
  </r>
  <r>
    <s v="TL"/>
    <n v="1984"/>
    <s v="Topps Main"/>
    <s v="Traded"/>
    <m/>
    <m/>
    <m/>
    <m/>
    <x v="1"/>
    <n v="104"/>
    <s v="Saberhagen"/>
    <s v="Bret"/>
    <s v="Royals"/>
    <s v="P"/>
    <m/>
    <n v="1"/>
    <n v="4"/>
    <s v="Saberhagen, Bret"/>
    <s v="Topps Main Traded    RC"/>
    <s v=" "/>
    <x v="2"/>
  </r>
  <r>
    <m/>
    <n v="1984"/>
    <s v="Topps Main"/>
    <s v="Traded"/>
    <m/>
    <m/>
    <m/>
    <m/>
    <x v="0"/>
    <n v="108"/>
    <s v="Seaver"/>
    <s v="Tom"/>
    <s v="Mets"/>
    <s v="P"/>
    <m/>
    <n v="1"/>
    <n v="1.5"/>
    <s v="Seaver, Tom"/>
    <s v="Topps Main Traded    "/>
    <s v="HOF"/>
    <x v="2"/>
  </r>
  <r>
    <s v="TL"/>
    <n v="1985"/>
    <s v="Donruss"/>
    <m/>
    <m/>
    <m/>
    <m/>
    <m/>
    <x v="0"/>
    <n v="172"/>
    <s v="Boggs"/>
    <s v="Wade"/>
    <s v="Red Sox"/>
    <m/>
    <m/>
    <n v="1"/>
    <n v="1.25"/>
    <s v="Boggs, Wade"/>
    <s v="Donruss     "/>
    <s v="HOF"/>
    <x v="2"/>
  </r>
  <r>
    <s v="TL"/>
    <n v="1985"/>
    <s v="Donruss"/>
    <m/>
    <m/>
    <m/>
    <m/>
    <m/>
    <x v="0"/>
    <n v="85"/>
    <s v="Carew"/>
    <s v="Rod"/>
    <s v="Angels"/>
    <m/>
    <m/>
    <n v="1"/>
    <n v="1.25"/>
    <s v="Carew, Rod"/>
    <s v="Donruss     "/>
    <s v="HOF"/>
    <x v="2"/>
  </r>
  <r>
    <m/>
    <n v="1985"/>
    <s v="Donruss"/>
    <m/>
    <m/>
    <m/>
    <m/>
    <m/>
    <x v="0"/>
    <n v="16"/>
    <s v="Sutton"/>
    <s v="Don"/>
    <s v="Brewers"/>
    <m/>
    <m/>
    <n v="1"/>
    <n v="1.25"/>
    <s v="Sutton, Don"/>
    <s v="Donruss     "/>
    <s v="HOF"/>
    <x v="2"/>
  </r>
  <r>
    <m/>
    <n v="1985"/>
    <s v="Donruss"/>
    <m/>
    <m/>
    <m/>
    <m/>
    <m/>
    <x v="0"/>
    <n v="53"/>
    <s v="Brett"/>
    <s v="George"/>
    <s v="Royals"/>
    <m/>
    <m/>
    <n v="1"/>
    <n v="3"/>
    <s v="Brett, George"/>
    <s v="Donruss     "/>
    <s v="HOF"/>
    <x v="2"/>
  </r>
  <r>
    <m/>
    <n v="1985"/>
    <s v="Donruss"/>
    <m/>
    <m/>
    <m/>
    <m/>
    <m/>
    <x v="0"/>
    <n v="57"/>
    <s v="Jackson"/>
    <s v="Reggie"/>
    <s v="Angels"/>
    <m/>
    <m/>
    <n v="1"/>
    <n v="1.25"/>
    <s v="Jackson, Reggie"/>
    <s v="Donruss     "/>
    <s v="HOF"/>
    <x v="2"/>
  </r>
  <r>
    <m/>
    <n v="1985"/>
    <s v="Fleer"/>
    <m/>
    <m/>
    <m/>
    <m/>
    <m/>
    <x v="0"/>
    <n v="168"/>
    <s v="Rice"/>
    <s v="Jim"/>
    <s v="Red Sox"/>
    <m/>
    <m/>
    <n v="1"/>
    <n v="1.25"/>
    <s v="Rice, Jim"/>
    <s v="Fleer     "/>
    <s v="HOF"/>
    <x v="2"/>
  </r>
  <r>
    <m/>
    <n v="1985"/>
    <s v="Fleer"/>
    <m/>
    <m/>
    <m/>
    <m/>
    <m/>
    <x v="0"/>
    <n v="303"/>
    <s v="Jackson"/>
    <s v="Reggie"/>
    <s v="Angels"/>
    <m/>
    <m/>
    <n v="1"/>
    <n v="1.25"/>
    <s v="Jackson, Reggie"/>
    <s v="Fleer     "/>
    <s v="HOF"/>
    <x v="2"/>
  </r>
  <r>
    <m/>
    <n v="1985"/>
    <s v="Fleer"/>
    <m/>
    <m/>
    <m/>
    <m/>
    <m/>
    <x v="0"/>
    <n v="393"/>
    <s v="Carter"/>
    <s v="Gary"/>
    <s v="Expos"/>
    <m/>
    <m/>
    <n v="1"/>
    <n v="1.25"/>
    <s v="Carter, Gary"/>
    <s v="Fleer     "/>
    <s v="HOF"/>
    <x v="2"/>
  </r>
  <r>
    <m/>
    <n v="1985"/>
    <s v="Fleer"/>
    <m/>
    <m/>
    <m/>
    <m/>
    <m/>
    <x v="0"/>
    <n v="425"/>
    <s v="Henderson"/>
    <s v="Rickey"/>
    <s v="Athletics"/>
    <m/>
    <m/>
    <n v="1"/>
    <n v="1.25"/>
    <s v="Henderson, Rickey"/>
    <s v="Fleer     "/>
    <s v="HOF"/>
    <x v="2"/>
  </r>
  <r>
    <m/>
    <n v="1985"/>
    <s v="Fleer"/>
    <m/>
    <m/>
    <m/>
    <m/>
    <m/>
    <x v="0"/>
    <n v="526"/>
    <s v="Seaver"/>
    <s v="Tom"/>
    <s v="White Sox"/>
    <m/>
    <m/>
    <n v="1"/>
    <n v="1.25"/>
    <s v="Seaver, Tom"/>
    <s v="Fleer     "/>
    <s v="HOF"/>
    <x v="2"/>
  </r>
  <r>
    <m/>
    <n v="1985"/>
    <s v="Fleer"/>
    <m/>
    <m/>
    <m/>
    <m/>
    <m/>
    <x v="0"/>
    <n v="598"/>
    <s v="Sutton"/>
    <s v="Don"/>
    <s v="Brewers"/>
    <m/>
    <m/>
    <n v="1"/>
    <n v="1.25"/>
    <s v="Sutton, Don"/>
    <s v="Fleer     "/>
    <s v="HOF"/>
    <x v="2"/>
  </r>
  <r>
    <m/>
    <n v="1985"/>
    <s v="Fleer"/>
    <m/>
    <m/>
    <m/>
    <m/>
    <m/>
    <x v="0"/>
    <n v="627"/>
    <s v="Schmidt"/>
    <s v="Mike"/>
    <s v="Phillies"/>
    <m/>
    <m/>
    <n v="1"/>
    <n v="1.25"/>
    <s v="Schmidt, Mike"/>
    <s v="Fleer     "/>
    <s v="HOF"/>
    <x v="2"/>
  </r>
  <r>
    <s v="TL"/>
    <n v="1985"/>
    <s v="Fleer"/>
    <m/>
    <m/>
    <m/>
    <m/>
    <m/>
    <x v="0"/>
    <n v="627"/>
    <s v="Schmidt"/>
    <s v="Mike"/>
    <s v="Phillies"/>
    <m/>
    <m/>
    <n v="1"/>
    <n v="1.25"/>
    <s v="Schmidt, Mike"/>
    <s v="Fleer     "/>
    <s v="HOF"/>
    <x v="2"/>
  </r>
  <r>
    <m/>
    <n v="1985"/>
    <s v="Fleer"/>
    <m/>
    <m/>
    <m/>
    <m/>
    <m/>
    <x v="0"/>
    <n v="629"/>
    <s v="Henderson,Rickey /Winfield, Dave"/>
    <m/>
    <s v="Yankees"/>
    <m/>
    <m/>
    <n v="1"/>
    <n v="1.25"/>
    <s v="Henderson,Rickey /Winfield, Dave, "/>
    <s v="Fleer     "/>
    <s v="HOF"/>
    <x v="2"/>
  </r>
  <r>
    <m/>
    <n v="1985"/>
    <s v="Fleer"/>
    <m/>
    <m/>
    <m/>
    <m/>
    <m/>
    <x v="0"/>
    <n v="631"/>
    <s v="Smith,Ozzie/Carter,Gary/Strawberry/Garvey"/>
    <m/>
    <m/>
    <m/>
    <m/>
    <n v="1"/>
    <n v="1.25"/>
    <s v="Smith,Ozzie/Carter,Gary/Strawberry/Garvey, "/>
    <s v="Fleer     "/>
    <s v="HOF"/>
    <x v="2"/>
  </r>
  <r>
    <m/>
    <n v="1985"/>
    <s v="Fleer"/>
    <m/>
    <m/>
    <m/>
    <m/>
    <m/>
    <x v="0"/>
    <n v="639"/>
    <s v="Jackson"/>
    <s v="Reggie"/>
    <m/>
    <m/>
    <m/>
    <n v="1"/>
    <n v="1.25"/>
    <s v="Jackson, Reggie"/>
    <s v="Fleer     "/>
    <s v="HOF"/>
    <x v="2"/>
  </r>
  <r>
    <s v="TL"/>
    <n v="1985"/>
    <s v="Fleer"/>
    <s v="Update"/>
    <m/>
    <m/>
    <m/>
    <m/>
    <x v="0"/>
    <s v="U51"/>
    <s v="Henderson"/>
    <s v="Rickey"/>
    <s v="Yankees"/>
    <m/>
    <m/>
    <n v="1"/>
    <n v="2.5"/>
    <s v="Henderson, Rickey"/>
    <s v="Fleer Update    "/>
    <s v="HOF"/>
    <x v="2"/>
  </r>
  <r>
    <s v="TL"/>
    <n v="1985"/>
    <s v="Leaf"/>
    <m/>
    <m/>
    <m/>
    <m/>
    <m/>
    <x v="0"/>
    <n v="205"/>
    <s v="Schmidt"/>
    <s v="Mike"/>
    <s v="Phillies"/>
    <s v="P"/>
    <m/>
    <n v="1"/>
    <n v="0.6"/>
    <s v="Schmidt, Mike"/>
    <s v="Leaf     "/>
    <s v="HOF"/>
    <x v="6"/>
  </r>
  <r>
    <m/>
    <n v="1985"/>
    <s v="Topps Main"/>
    <m/>
    <s v="RB"/>
    <m/>
    <m/>
    <m/>
    <x v="0"/>
    <n v="10"/>
    <s v="Sutton"/>
    <s v="Don"/>
    <s v="Brewers"/>
    <s v="P"/>
    <m/>
    <n v="1"/>
    <n v="0.4"/>
    <s v="Sutton, Don"/>
    <s v="Topps Main  RB   "/>
    <s v="HOF"/>
    <x v="6"/>
  </r>
  <r>
    <m/>
    <n v="1985"/>
    <s v="Topps Main"/>
    <m/>
    <m/>
    <m/>
    <m/>
    <m/>
    <x v="0"/>
    <n v="100"/>
    <s v="Brett"/>
    <s v="George"/>
    <s v="Royals"/>
    <s v="3B"/>
    <m/>
    <n v="1"/>
    <n v="1.5"/>
    <s v="Brett, George"/>
    <s v="Topps Main     "/>
    <s v="HOF"/>
    <x v="2"/>
  </r>
  <r>
    <m/>
    <n v="1985"/>
    <s v="Topps Main"/>
    <m/>
    <m/>
    <m/>
    <m/>
    <m/>
    <x v="0"/>
    <n v="115"/>
    <s v="Henderson"/>
    <s v="Rickey"/>
    <s v="Athletics"/>
    <s v="OF"/>
    <m/>
    <n v="1"/>
    <n v="0.75"/>
    <s v="Henderson, Rickey"/>
    <s v="Topps Main     "/>
    <s v="HOF"/>
    <x v="6"/>
  </r>
  <r>
    <s v="TL"/>
    <n v="1985"/>
    <s v="Topps Main"/>
    <m/>
    <m/>
    <m/>
    <m/>
    <m/>
    <x v="1"/>
    <n v="181"/>
    <s v="Clemens"/>
    <s v="Roger"/>
    <s v="Red Sox"/>
    <s v="P"/>
    <m/>
    <n v="1"/>
    <n v="15"/>
    <s v="Clemens, Roger"/>
    <s v="Topps Main     RC"/>
    <s v=""/>
    <x v="0"/>
  </r>
  <r>
    <m/>
    <n v="1985"/>
    <s v="Topps Main"/>
    <m/>
    <m/>
    <m/>
    <m/>
    <m/>
    <x v="0"/>
    <n v="200"/>
    <s v="Jackson"/>
    <s v="Reggie"/>
    <s v="Angels"/>
    <s v="DH"/>
    <m/>
    <n v="1"/>
    <n v="0.6"/>
    <s v="Jackson, Reggie"/>
    <s v="Topps Main     "/>
    <s v="HOF"/>
    <x v="6"/>
  </r>
  <r>
    <m/>
    <n v="1985"/>
    <s v="Topps Main"/>
    <m/>
    <m/>
    <m/>
    <m/>
    <m/>
    <x v="0"/>
    <n v="230"/>
    <s v="Carter"/>
    <s v="Gary"/>
    <s v="Expos"/>
    <s v="C"/>
    <m/>
    <n v="1"/>
    <n v="0.6"/>
    <s v="Carter, Gary"/>
    <s v="Topps Main     "/>
    <s v="HOF"/>
    <x v="6"/>
  </r>
  <r>
    <m/>
    <n v="1985"/>
    <s v="Topps Main"/>
    <m/>
    <m/>
    <m/>
    <m/>
    <m/>
    <x v="0"/>
    <n v="300"/>
    <s v="Carew"/>
    <s v="Rod"/>
    <s v="Angels"/>
    <s v="1B"/>
    <m/>
    <n v="1"/>
    <n v="0.6"/>
    <s v="Carew, Rod"/>
    <s v="Topps Main     "/>
    <s v="HOF"/>
    <x v="6"/>
  </r>
  <r>
    <m/>
    <n v="1985"/>
    <s v="Topps Main"/>
    <m/>
    <m/>
    <m/>
    <m/>
    <m/>
    <x v="0"/>
    <n v="350"/>
    <s v="Boggs"/>
    <s v="Wade"/>
    <s v="Red Sox"/>
    <s v="3B"/>
    <m/>
    <n v="1"/>
    <n v="0.6"/>
    <s v="Boggs, Wade"/>
    <s v="Topps Main     "/>
    <s v="HOF"/>
    <x v="6"/>
  </r>
  <r>
    <s v="TL"/>
    <n v="1985"/>
    <s v="Topps Main"/>
    <m/>
    <m/>
    <m/>
    <m/>
    <m/>
    <x v="0"/>
    <n v="360"/>
    <s v="Carlton"/>
    <s v="Steve"/>
    <s v="Phillies"/>
    <s v="P"/>
    <m/>
    <n v="1"/>
    <n v="0.6"/>
    <s v="Carlton, Steve"/>
    <s v="Topps Main     "/>
    <s v="HOF"/>
    <x v="6"/>
  </r>
  <r>
    <s v="TL"/>
    <n v="1985"/>
    <s v="Topps Main"/>
    <m/>
    <m/>
    <m/>
    <m/>
    <s v="Dmgd"/>
    <x v="1"/>
    <n v="401"/>
    <s v="McGwire"/>
    <s v="Mark"/>
    <s v="Athletics"/>
    <m/>
    <m/>
    <n v="1"/>
    <n v="20"/>
    <s v="McGwire, Mark"/>
    <s v="Topps Main     DmgdRC"/>
    <s v=""/>
    <x v="0"/>
  </r>
  <r>
    <m/>
    <n v="1985"/>
    <s v="Topps Main"/>
    <m/>
    <m/>
    <m/>
    <m/>
    <m/>
    <x v="1"/>
    <n v="493"/>
    <s v="Hershiser"/>
    <s v="Orel"/>
    <s v="Dodgers"/>
    <s v="P"/>
    <m/>
    <n v="1"/>
    <n v="2"/>
    <s v="Hershiser, Orel"/>
    <s v="Topps Main     RC"/>
    <s v=" "/>
    <x v="2"/>
  </r>
  <r>
    <s v="TL"/>
    <n v="1985"/>
    <s v="Topps Main"/>
    <m/>
    <m/>
    <m/>
    <m/>
    <m/>
    <x v="0"/>
    <n v="500"/>
    <s v="Schmidt"/>
    <s v="Mike"/>
    <s v="Phillies"/>
    <s v="3B"/>
    <m/>
    <n v="1"/>
    <n v="1.5"/>
    <s v="Schmidt, Mike"/>
    <s v="Topps Main     "/>
    <s v="HOF"/>
    <x v="2"/>
  </r>
  <r>
    <s v="TL"/>
    <n v="1985"/>
    <s v="Topps Main"/>
    <m/>
    <m/>
    <m/>
    <m/>
    <m/>
    <x v="1"/>
    <n v="536"/>
    <s v="Puckett"/>
    <s v="Kirby"/>
    <s v="Twins"/>
    <s v="OF"/>
    <m/>
    <n v="1"/>
    <n v="12"/>
    <s v="Puckett, Kirby"/>
    <s v="Topps Main     RC"/>
    <s v="HOF"/>
    <x v="0"/>
  </r>
  <r>
    <m/>
    <n v="1985"/>
    <s v="Topps Main"/>
    <m/>
    <m/>
    <m/>
    <m/>
    <m/>
    <x v="0"/>
    <n v="670"/>
    <s v="Seaver"/>
    <s v="Tom"/>
    <s v="White Sox"/>
    <s v="P"/>
    <m/>
    <n v="1"/>
    <n v="0.6"/>
    <s v="Seaver, Tom"/>
    <s v="Topps Main     "/>
    <s v="HOF"/>
    <x v="6"/>
  </r>
  <r>
    <m/>
    <n v="1985"/>
    <s v="Topps Main"/>
    <m/>
    <m/>
    <m/>
    <m/>
    <m/>
    <x v="1"/>
    <n v="694"/>
    <s v="Carter"/>
    <s v="Joe"/>
    <s v="Indians"/>
    <s v="OF"/>
    <m/>
    <n v="1"/>
    <n v="0.6"/>
    <s v="Carter, Joe"/>
    <s v="Topps Main     RC"/>
    <s v=" "/>
    <x v="6"/>
  </r>
  <r>
    <m/>
    <n v="1985"/>
    <s v="Topps Main"/>
    <m/>
    <m/>
    <m/>
    <m/>
    <m/>
    <x v="0"/>
    <n v="729"/>
    <s v="Sutton"/>
    <s v="Don"/>
    <s v="Brewers"/>
    <s v="P"/>
    <m/>
    <n v="1"/>
    <n v="0.6"/>
    <s v="Sutton, Don"/>
    <s v="Topps Main     "/>
    <s v="HOF"/>
    <x v="6"/>
  </r>
  <r>
    <s v="TL"/>
    <n v="1986"/>
    <s v="Donruss"/>
    <m/>
    <m/>
    <m/>
    <m/>
    <m/>
    <x v="1"/>
    <n v="28"/>
    <s v="McGriff"/>
    <s v="Fred"/>
    <s v="Blue Jays"/>
    <m/>
    <m/>
    <n v="1"/>
    <n v="8"/>
    <s v="McGriff, Fred"/>
    <s v="Donruss     RC"/>
    <s v=""/>
    <x v="1"/>
  </r>
  <r>
    <m/>
    <n v="1986"/>
    <s v="Donruss"/>
    <m/>
    <m/>
    <m/>
    <m/>
    <m/>
    <x v="0"/>
    <n v="51"/>
    <s v="Henderson"/>
    <s v="Rickey"/>
    <s v="Athletics"/>
    <m/>
    <m/>
    <n v="1"/>
    <n v="0.75"/>
    <s v="Henderson, Rickey"/>
    <s v="Donruss     "/>
    <s v="HOF"/>
    <x v="6"/>
  </r>
  <r>
    <m/>
    <n v="1986"/>
    <s v="Donruss"/>
    <m/>
    <m/>
    <m/>
    <m/>
    <m/>
    <x v="0"/>
    <n v="53"/>
    <s v="Brett"/>
    <s v="George"/>
    <s v="Royals"/>
    <m/>
    <m/>
    <n v="1"/>
    <n v="2"/>
    <s v="Brett, George"/>
    <s v="Donruss     "/>
    <s v="HOF"/>
    <x v="2"/>
  </r>
  <r>
    <m/>
    <n v="1986"/>
    <s v="Donruss"/>
    <m/>
    <m/>
    <m/>
    <m/>
    <m/>
    <x v="0"/>
    <n v="67"/>
    <s v="Sandberg"/>
    <s v="Ryne"/>
    <s v="Cubs"/>
    <m/>
    <m/>
    <n v="1"/>
    <n v="1.5"/>
    <s v="Sandberg, Ryne"/>
    <s v="Donruss     "/>
    <s v="HOF"/>
    <x v="2"/>
  </r>
  <r>
    <m/>
    <n v="1986"/>
    <s v="Donruss"/>
    <m/>
    <m/>
    <m/>
    <m/>
    <m/>
    <x v="0"/>
    <n v="88"/>
    <s v="Murray"/>
    <s v="Eddie"/>
    <s v="Orioles"/>
    <m/>
    <m/>
    <n v="1"/>
    <n v="0.75"/>
    <s v="Murray, Eddie"/>
    <s v="Donruss     "/>
    <s v="HOF"/>
    <x v="6"/>
  </r>
  <r>
    <m/>
    <n v="1986"/>
    <s v="Donruss"/>
    <m/>
    <m/>
    <m/>
    <m/>
    <m/>
    <x v="0"/>
    <n v="112"/>
    <s v="Gwynn"/>
    <s v="Tony"/>
    <s v="Padres"/>
    <m/>
    <m/>
    <n v="1"/>
    <n v="0.75"/>
    <s v="Gwynn, Tony"/>
    <s v="Donruss     "/>
    <s v="HOF"/>
    <x v="6"/>
  </r>
  <r>
    <m/>
    <n v="1986"/>
    <s v="Donruss"/>
    <m/>
    <m/>
    <m/>
    <m/>
    <m/>
    <x v="0"/>
    <n v="183"/>
    <s v="Carlton"/>
    <s v="Steve"/>
    <s v="Phillies"/>
    <m/>
    <m/>
    <n v="1"/>
    <n v="0.75"/>
    <s v="Carlton, Steve"/>
    <s v="Donruss     "/>
    <s v="HOF"/>
    <x v="6"/>
  </r>
  <r>
    <m/>
    <n v="1986"/>
    <s v="Donruss"/>
    <m/>
    <m/>
    <m/>
    <m/>
    <m/>
    <x v="0"/>
    <n v="213"/>
    <s v="Rice"/>
    <s v="Jim"/>
    <s v="Red Sox"/>
    <m/>
    <m/>
    <n v="1"/>
    <n v="0.75"/>
    <s v="Rice, Jim"/>
    <s v="Donruss     "/>
    <s v="HOF"/>
    <x v="6"/>
  </r>
  <r>
    <m/>
    <n v="1986"/>
    <s v="Donruss"/>
    <m/>
    <m/>
    <m/>
    <m/>
    <m/>
    <x v="0"/>
    <n v="248"/>
    <s v="Winfield"/>
    <s v="Dave"/>
    <s v="Yankees"/>
    <m/>
    <m/>
    <n v="1"/>
    <n v="0.75"/>
    <s v="Winfield, Dave"/>
    <s v="Donruss     "/>
    <s v="HOF"/>
    <x v="6"/>
  </r>
  <r>
    <m/>
    <n v="1986"/>
    <s v="Donruss"/>
    <m/>
    <m/>
    <m/>
    <m/>
    <m/>
    <x v="0"/>
    <n v="280"/>
    <s v="Carew"/>
    <s v="Rod"/>
    <s v="Angels"/>
    <m/>
    <m/>
    <n v="1"/>
    <n v="0.75"/>
    <s v="Carew, Rod"/>
    <s v="Donruss     "/>
    <s v="HOF"/>
    <x v="6"/>
  </r>
  <r>
    <m/>
    <n v="1986"/>
    <s v="Donruss"/>
    <m/>
    <m/>
    <m/>
    <m/>
    <m/>
    <x v="0"/>
    <n v="371"/>
    <s v="Boggs"/>
    <s v="Wade"/>
    <s v="Red Sox"/>
    <m/>
    <m/>
    <n v="1"/>
    <n v="0.75"/>
    <s v="Boggs, Wade"/>
    <s v="Donruss     "/>
    <s v="HOF"/>
    <x v="6"/>
  </r>
  <r>
    <m/>
    <n v="1986"/>
    <s v="Donruss"/>
    <m/>
    <m/>
    <m/>
    <m/>
    <m/>
    <x v="0"/>
    <n v="377"/>
    <s v="Jackson"/>
    <s v="Reggie"/>
    <s v="Angels"/>
    <m/>
    <m/>
    <n v="1"/>
    <n v="0.75"/>
    <s v="Jackson, Reggie"/>
    <s v="Donruss     "/>
    <s v="HOF"/>
    <x v="6"/>
  </r>
  <r>
    <m/>
    <n v="1986"/>
    <s v="Donruss"/>
    <m/>
    <m/>
    <m/>
    <m/>
    <m/>
    <x v="1"/>
    <n v="512"/>
    <s v="Fielder"/>
    <s v="Cecil"/>
    <s v="Blue Jays"/>
    <m/>
    <m/>
    <n v="1"/>
    <n v="2"/>
    <s v="Fielder, Cecil"/>
    <s v="Donruss     RC"/>
    <s v=" "/>
    <x v="2"/>
  </r>
  <r>
    <m/>
    <n v="1986"/>
    <s v="Donruss"/>
    <m/>
    <m/>
    <m/>
    <m/>
    <m/>
    <x v="0"/>
    <n v="580"/>
    <s v="Niekro"/>
    <s v="Phil"/>
    <s v="Yankees"/>
    <m/>
    <m/>
    <n v="1"/>
    <n v="0.75"/>
    <s v="Niekro, Phil"/>
    <s v="Donruss     "/>
    <s v="HOF"/>
    <x v="6"/>
  </r>
  <r>
    <m/>
    <n v="1986"/>
    <s v="Donruss"/>
    <m/>
    <m/>
    <m/>
    <m/>
    <m/>
    <x v="0"/>
    <n v="609"/>
    <s v="Seaver"/>
    <s v="Tom"/>
    <s v="White Sox"/>
    <m/>
    <m/>
    <n v="1"/>
    <n v="0.75"/>
    <s v="Seaver, Tom"/>
    <s v="Donruss     "/>
    <s v="HOF"/>
    <x v="6"/>
  </r>
  <r>
    <m/>
    <n v="1986"/>
    <s v="Donruss"/>
    <s v="Highlights"/>
    <m/>
    <m/>
    <m/>
    <m/>
    <x v="0"/>
    <n v="14"/>
    <s v="Jackson"/>
    <s v="Reggie"/>
    <s v="Angels"/>
    <m/>
    <m/>
    <n v="1"/>
    <n v="0.75"/>
    <s v="Jackson, Reggie"/>
    <s v="Donruss Highlights    "/>
    <s v="HOF"/>
    <x v="6"/>
  </r>
  <r>
    <m/>
    <n v="1986"/>
    <s v="Donruss"/>
    <s v="Rookies"/>
    <m/>
    <m/>
    <m/>
    <m/>
    <x v="1"/>
    <n v="17"/>
    <s v="Mitchell"/>
    <s v="Kevin"/>
    <s v="Mets"/>
    <m/>
    <m/>
    <n v="1"/>
    <m/>
    <s v="Mitchell, Kevin"/>
    <s v="Donruss Rookies    RC"/>
    <s v=" "/>
    <x v="5"/>
  </r>
  <r>
    <m/>
    <n v="1986"/>
    <s v="Donruss"/>
    <s v="Rookies"/>
    <m/>
    <m/>
    <m/>
    <m/>
    <x v="1"/>
    <n v="52"/>
    <s v="Sierra"/>
    <s v="Ruben"/>
    <s v="Rangers"/>
    <m/>
    <m/>
    <n v="1"/>
    <n v="1.5"/>
    <s v="Sierra, Ruben"/>
    <s v="Donruss Rookies    RC"/>
    <s v=" "/>
    <x v="2"/>
  </r>
  <r>
    <m/>
    <n v="1986"/>
    <s v="Fleer"/>
    <m/>
    <m/>
    <m/>
    <m/>
    <m/>
    <x v="0"/>
    <n v="112"/>
    <s v="Niekro"/>
    <s v="Phil"/>
    <s v="Yankees"/>
    <m/>
    <m/>
    <n v="1"/>
    <n v="0.75"/>
    <s v="Niekro, Phil"/>
    <s v="Fleer     "/>
    <s v="HOF"/>
    <x v="6"/>
  </r>
  <r>
    <m/>
    <n v="1986"/>
    <s v="Fleer"/>
    <m/>
    <m/>
    <m/>
    <m/>
    <m/>
    <x v="0"/>
    <n v="151"/>
    <s v="Carew"/>
    <s v="Rod"/>
    <s v="Angels"/>
    <m/>
    <m/>
    <n v="1"/>
    <n v="0.75"/>
    <s v="Carew, Rod"/>
    <s v="Fleer     "/>
    <s v="HOF"/>
    <x v="6"/>
  </r>
  <r>
    <m/>
    <n v="1986"/>
    <s v="Fleer"/>
    <m/>
    <m/>
    <m/>
    <m/>
    <m/>
    <x v="0"/>
    <n v="170"/>
    <s v="Sutton"/>
    <s v="Don"/>
    <s v="Angels"/>
    <m/>
    <m/>
    <n v="1"/>
    <n v="0.75"/>
    <s v="Sutton, Don"/>
    <s v="Fleer     "/>
    <s v="HOF"/>
    <x v="6"/>
  </r>
  <r>
    <m/>
    <n v="1986"/>
    <s v="Fleer"/>
    <m/>
    <m/>
    <m/>
    <m/>
    <m/>
    <x v="0"/>
    <n v="216"/>
    <s v="Seaver"/>
    <s v="Tom"/>
    <s v="White Sox"/>
    <m/>
    <m/>
    <n v="1"/>
    <n v="0.75"/>
    <s v="Seaver, Tom"/>
    <s v="Fleer     "/>
    <s v="HOF"/>
    <x v="6"/>
  </r>
  <r>
    <s v="TL"/>
    <n v="1986"/>
    <s v="Fleer"/>
    <m/>
    <m/>
    <m/>
    <m/>
    <m/>
    <x v="0"/>
    <n v="284"/>
    <s v="Ripken Jr"/>
    <s v="Cal"/>
    <s v="Orioles"/>
    <m/>
    <m/>
    <n v="1"/>
    <n v="3"/>
    <s v="Ripken Jr, Cal"/>
    <s v="Fleer     "/>
    <s v="HOF"/>
    <x v="2"/>
  </r>
  <r>
    <m/>
    <n v="1986"/>
    <s v="Fleer"/>
    <m/>
    <m/>
    <m/>
    <m/>
    <m/>
    <x v="0"/>
    <n v="323"/>
    <s v="Gwynn"/>
    <s v="Tony"/>
    <s v="Padres"/>
    <m/>
    <m/>
    <n v="1"/>
    <n v="0.75"/>
    <s v="Gwynn, Tony"/>
    <s v="Fleer     "/>
    <s v="HOF"/>
    <x v="6"/>
  </r>
  <r>
    <m/>
    <n v="1986"/>
    <s v="Fleer"/>
    <s v="Update"/>
    <m/>
    <m/>
    <m/>
    <m/>
    <x v="1"/>
    <s v="U-25"/>
    <s v="Clark"/>
    <s v="Will"/>
    <s v="Giants"/>
    <m/>
    <m/>
    <n v="1"/>
    <n v="2"/>
    <s v="Clark, Will"/>
    <s v="Fleer Update    RC"/>
    <s v=" "/>
    <x v="2"/>
  </r>
  <r>
    <m/>
    <n v="1986"/>
    <s v="Fleer"/>
    <m/>
    <m/>
    <m/>
    <m/>
    <m/>
    <x v="0"/>
    <n v="435"/>
    <s v="Carlton"/>
    <s v="Steve"/>
    <s v="Phillies"/>
    <m/>
    <m/>
    <n v="1"/>
    <n v="0.75"/>
    <s v="Carlton, Steve"/>
    <s v="Fleer     "/>
    <s v="HOF"/>
    <x v="6"/>
  </r>
  <r>
    <m/>
    <n v="1986"/>
    <s v="Fleer"/>
    <m/>
    <m/>
    <m/>
    <m/>
    <m/>
    <x v="0"/>
    <n v="450"/>
    <s v="Schmidt"/>
    <s v="Mike"/>
    <s v="Phillies"/>
    <s v="3B"/>
    <m/>
    <n v="1"/>
    <n v="2"/>
    <s v="Schmidt, Mike"/>
    <s v="Fleer     "/>
    <s v="HOF"/>
    <x v="2"/>
  </r>
  <r>
    <m/>
    <n v="1986"/>
    <s v="Fleer"/>
    <m/>
    <m/>
    <m/>
    <m/>
    <m/>
    <x v="0"/>
    <n v="450"/>
    <s v="Schmidt"/>
    <s v="Mike"/>
    <s v="Phillies"/>
    <m/>
    <m/>
    <n v="1"/>
    <n v="2"/>
    <s v="Schmidt, Mike"/>
    <s v="Fleer     "/>
    <s v="HOF"/>
    <x v="2"/>
  </r>
  <r>
    <m/>
    <n v="1986"/>
    <s v="Fleer"/>
    <m/>
    <m/>
    <m/>
    <m/>
    <m/>
    <x v="0"/>
    <n v="629"/>
    <s v="Carew"/>
    <s v="Rod"/>
    <s v="Angels"/>
    <m/>
    <m/>
    <n v="1"/>
    <n v="0.75"/>
    <s v="Carew, Rod"/>
    <s v="Fleer     "/>
    <s v="HOF"/>
    <x v="6"/>
  </r>
  <r>
    <m/>
    <n v="1986"/>
    <s v="Fleer"/>
    <m/>
    <m/>
    <m/>
    <m/>
    <m/>
    <x v="0"/>
    <n v="630"/>
    <s v="Seaver, Tom / Niekro, Phil"/>
    <m/>
    <m/>
    <m/>
    <m/>
    <n v="1"/>
    <n v="0.75"/>
    <s v="Seaver, Tom / Niekro, Phil, "/>
    <s v="Fleer     "/>
    <s v="HOF"/>
    <x v="6"/>
  </r>
  <r>
    <m/>
    <n v="1986"/>
    <s v="Fleer"/>
    <m/>
    <m/>
    <m/>
    <m/>
    <m/>
    <x v="1"/>
    <n v="653"/>
    <s v="Fielder"/>
    <s v="Cecil"/>
    <s v="Blue Jays"/>
    <m/>
    <m/>
    <n v="1"/>
    <m/>
    <s v="Fielder, Cecil"/>
    <s v="Fleer     RC"/>
    <s v=" "/>
    <x v="5"/>
  </r>
  <r>
    <m/>
    <n v="1986"/>
    <s v="Fleer"/>
    <s v="Update"/>
    <m/>
    <m/>
    <m/>
    <m/>
    <x v="1"/>
    <s v="U105"/>
    <s v="Sierra"/>
    <s v="Ruben"/>
    <s v="Rangers"/>
    <m/>
    <m/>
    <n v="1"/>
    <n v="1.5"/>
    <s v="Sierra, Ruben"/>
    <s v="Fleer Update    RC"/>
    <s v=" "/>
    <x v="2"/>
  </r>
  <r>
    <s v="TL"/>
    <n v="1986"/>
    <s v="Topps Main"/>
    <s v="Traded"/>
    <m/>
    <m/>
    <m/>
    <m/>
    <x v="1"/>
    <n v="11"/>
    <s v="Bonds"/>
    <s v="Barry"/>
    <s v="Pirates"/>
    <s v="OF"/>
    <m/>
    <n v="1"/>
    <n v="15"/>
    <s v="Bonds, Barry"/>
    <s v="Topps Main Traded    RC"/>
    <s v=""/>
    <x v="0"/>
  </r>
  <r>
    <s v="TL"/>
    <n v="1986"/>
    <s v="Topps Main"/>
    <s v="Traded"/>
    <m/>
    <m/>
    <m/>
    <m/>
    <x v="1"/>
    <n v="20"/>
    <s v="Canseco"/>
    <s v="Jose"/>
    <s v="Athletics"/>
    <s v="OF"/>
    <m/>
    <n v="1"/>
    <n v="4"/>
    <s v="Canseco, Jose"/>
    <s v="Topps Main Traded    RC"/>
    <s v=" "/>
    <x v="2"/>
  </r>
  <r>
    <s v="TL"/>
    <n v="1986"/>
    <s v="Topps Main"/>
    <s v="Traded"/>
    <m/>
    <m/>
    <m/>
    <m/>
    <x v="1"/>
    <n v="24"/>
    <s v="Clark"/>
    <s v="Will"/>
    <s v="Giants"/>
    <s v="1B"/>
    <m/>
    <n v="1"/>
    <n v="12"/>
    <s v="Clark, Will"/>
    <s v="Topps Main Traded    RC"/>
    <s v=" "/>
    <x v="0"/>
  </r>
  <r>
    <s v="TL"/>
    <n v="1986"/>
    <s v="Topps Main"/>
    <s v="Traded"/>
    <m/>
    <m/>
    <m/>
    <m/>
    <x v="1"/>
    <n v="50"/>
    <s v="Jackson"/>
    <s v="Bo"/>
    <s v="Royals"/>
    <s v="OF"/>
    <m/>
    <n v="1"/>
    <n v="5"/>
    <s v="Jackson, Bo"/>
    <s v="Topps Main Traded    RC"/>
    <s v=""/>
    <x v="1"/>
  </r>
  <r>
    <m/>
    <n v="1986"/>
    <s v="Topps Main"/>
    <s v="Traded"/>
    <m/>
    <m/>
    <m/>
    <m/>
    <x v="0"/>
    <n v="77"/>
    <s v="Niekro"/>
    <s v="Phil"/>
    <s v="Indians"/>
    <s v="P"/>
    <m/>
    <n v="1"/>
    <n v="0.5"/>
    <s v="Niekro, Phil"/>
    <s v="Topps Main Traded    "/>
    <s v="HOF"/>
    <x v="6"/>
  </r>
  <r>
    <m/>
    <n v="1986"/>
    <s v="Topps Main"/>
    <s v="Traded"/>
    <m/>
    <m/>
    <m/>
    <m/>
    <x v="0"/>
    <n v="101"/>
    <s v="Seaver"/>
    <s v="Tom"/>
    <s v="Red Sox"/>
    <s v="P"/>
    <m/>
    <n v="1"/>
    <n v="0.5"/>
    <s v="Seaver, Tom"/>
    <s v="Topps Main Traded    "/>
    <s v="HOF"/>
    <x v="6"/>
  </r>
  <r>
    <m/>
    <n v="1986"/>
    <s v="Topps Main"/>
    <m/>
    <m/>
    <m/>
    <m/>
    <m/>
    <x v="0"/>
    <n v="1"/>
    <s v="Rose"/>
    <s v="Pete"/>
    <s v="Reds"/>
    <m/>
    <m/>
    <n v="1"/>
    <n v="2"/>
    <s v="Rose, Pete"/>
    <s v="Topps Main     "/>
    <s v=""/>
    <x v="2"/>
  </r>
  <r>
    <m/>
    <n v="1986"/>
    <s v="Topps Main"/>
    <m/>
    <m/>
    <m/>
    <m/>
    <m/>
    <x v="0"/>
    <n v="10"/>
    <s v="Gwynn"/>
    <s v="Tony"/>
    <s v="Padres"/>
    <s v="OF"/>
    <m/>
    <n v="1"/>
    <n v="0.6"/>
    <s v="Gwynn, Tony"/>
    <s v="Topps Main     "/>
    <s v="HOF"/>
    <x v="6"/>
  </r>
  <r>
    <m/>
    <n v="1986"/>
    <s v="Topps Main"/>
    <m/>
    <m/>
    <m/>
    <m/>
    <m/>
    <x v="0"/>
    <n v="30"/>
    <s v="Murray"/>
    <s v="Eddie"/>
    <s v="Orioles"/>
    <s v="1B"/>
    <m/>
    <n v="1"/>
    <n v="0.4"/>
    <s v="Murray, Eddie"/>
    <s v="Topps Main     "/>
    <s v="HOF"/>
    <x v="6"/>
  </r>
  <r>
    <m/>
    <n v="1986"/>
    <s v="Topps Main"/>
    <m/>
    <m/>
    <m/>
    <m/>
    <m/>
    <x v="0"/>
    <n v="70"/>
    <s v="Winfield"/>
    <s v="Dave"/>
    <s v="Yankees"/>
    <s v="OF"/>
    <m/>
    <n v="1"/>
    <n v="0.4"/>
    <s v="Winfield, Dave"/>
    <s v="Topps Main     "/>
    <s v="HOF"/>
    <x v="6"/>
  </r>
  <r>
    <s v="TL"/>
    <n v="1986"/>
    <s v="Topps Main"/>
    <m/>
    <m/>
    <m/>
    <m/>
    <m/>
    <x v="0"/>
    <n v="100"/>
    <s v="Ryan"/>
    <s v="Nolan"/>
    <s v="Astros"/>
    <s v="P"/>
    <m/>
    <n v="1"/>
    <n v="2"/>
    <s v="Ryan, Nolan"/>
    <s v="Topps Main     "/>
    <s v="HOF"/>
    <x v="2"/>
  </r>
  <r>
    <s v="TL"/>
    <n v="1986"/>
    <s v="Topps Main"/>
    <m/>
    <m/>
    <m/>
    <m/>
    <m/>
    <x v="0"/>
    <n v="120"/>
    <s v="Carlton"/>
    <s v="Steve"/>
    <s v="Phillies"/>
    <s v="P"/>
    <m/>
    <n v="1"/>
    <n v="0.4"/>
    <s v="Carlton, Steve"/>
    <s v="Topps Main     "/>
    <s v="HOF"/>
    <x v="6"/>
  </r>
  <r>
    <m/>
    <n v="1986"/>
    <s v="Topps Main"/>
    <m/>
    <m/>
    <m/>
    <m/>
    <m/>
    <x v="0"/>
    <n v="170"/>
    <s v="Carter"/>
    <s v="Gary"/>
    <s v="Mets"/>
    <s v="C"/>
    <m/>
    <n v="1"/>
    <n v="0.4"/>
    <s v="Carter, Gary"/>
    <s v="Topps Main     "/>
    <s v="HOF"/>
    <x v="6"/>
  </r>
  <r>
    <s v="TL"/>
    <n v="1986"/>
    <s v="Topps Main"/>
    <m/>
    <m/>
    <m/>
    <m/>
    <m/>
    <x v="0"/>
    <n v="180"/>
    <s v="Mattingly"/>
    <s v="Don"/>
    <s v="Yankees"/>
    <s v="1B"/>
    <m/>
    <n v="1"/>
    <n v="1.25"/>
    <s v="Mattingly, Don"/>
    <s v="Topps Main     "/>
    <s v=""/>
    <x v="2"/>
  </r>
  <r>
    <m/>
    <n v="1986"/>
    <s v="Topps Main"/>
    <m/>
    <m/>
    <m/>
    <m/>
    <m/>
    <x v="0"/>
    <n v="185"/>
    <s v="Fingers"/>
    <s v="Rollie"/>
    <s v="Brewers"/>
    <s v="P"/>
    <m/>
    <n v="1"/>
    <n v="0.4"/>
    <s v="Fingers, Rollie"/>
    <s v="Topps Main     "/>
    <s v="HOF"/>
    <x v="6"/>
  </r>
  <r>
    <s v="TL"/>
    <n v="1986"/>
    <s v="Topps Main"/>
    <m/>
    <m/>
    <m/>
    <m/>
    <m/>
    <x v="0"/>
    <n v="200"/>
    <s v="Schmidt"/>
    <s v="Mike"/>
    <s v="Phillies"/>
    <s v="3B"/>
    <m/>
    <n v="1"/>
    <n v="1"/>
    <s v="Schmidt, Mike"/>
    <s v="Topps Main     "/>
    <s v="HOF"/>
    <x v="2"/>
  </r>
  <r>
    <m/>
    <n v="1986"/>
    <s v="Topps Main"/>
    <m/>
    <s v="Ldr"/>
    <m/>
    <m/>
    <m/>
    <x v="0"/>
    <n v="246"/>
    <s v="Carlton"/>
    <s v="Steve"/>
    <s v="Phillies"/>
    <s v="P"/>
    <m/>
    <n v="1"/>
    <n v="0.4"/>
    <s v="Carlton, Steve"/>
    <s v="Topps Main  Ldr   "/>
    <s v="HOF"/>
    <x v="6"/>
  </r>
  <r>
    <m/>
    <n v="1986"/>
    <s v="Topps Main"/>
    <m/>
    <m/>
    <m/>
    <m/>
    <m/>
    <x v="0"/>
    <n v="267"/>
    <s v="Molitor"/>
    <s v="Paul"/>
    <s v="Brewers"/>
    <s v="3B"/>
    <m/>
    <n v="1"/>
    <n v="0.4"/>
    <s v="Molitor, Paul"/>
    <s v="Topps Main     "/>
    <s v="HOF"/>
    <x v="6"/>
  </r>
  <r>
    <m/>
    <n v="1986"/>
    <s v="Topps Main"/>
    <m/>
    <m/>
    <m/>
    <m/>
    <m/>
    <x v="0"/>
    <n v="290"/>
    <s v="Fisk"/>
    <s v="Carlton"/>
    <s v="White Sox"/>
    <s v="C"/>
    <m/>
    <n v="1"/>
    <n v="0.4"/>
    <s v="Fisk, Carlton"/>
    <s v="Topps Main     "/>
    <s v="HOF"/>
    <x v="6"/>
  </r>
  <r>
    <m/>
    <n v="1986"/>
    <s v="Topps Main"/>
    <m/>
    <m/>
    <m/>
    <m/>
    <m/>
    <x v="0"/>
    <n v="300"/>
    <s v="Brett"/>
    <s v="George"/>
    <s v="Royals"/>
    <s v="3B"/>
    <m/>
    <n v="1"/>
    <n v="1"/>
    <s v="Brett, George"/>
    <s v="Topps Main     "/>
    <s v="HOF"/>
    <x v="2"/>
  </r>
  <r>
    <m/>
    <n v="1986"/>
    <s v="Topps Main"/>
    <m/>
    <m/>
    <m/>
    <m/>
    <m/>
    <x v="0"/>
    <n v="320"/>
    <s v="Rice"/>
    <s v="Jim"/>
    <s v="Red Sox"/>
    <s v="OF"/>
    <m/>
    <n v="1"/>
    <n v="0.4"/>
    <s v="Rice, Jim"/>
    <s v="Topps Main     "/>
    <s v="HOF"/>
    <x v="6"/>
  </r>
  <r>
    <m/>
    <n v="1986"/>
    <s v="Topps Main"/>
    <m/>
    <m/>
    <m/>
    <m/>
    <m/>
    <x v="0"/>
    <n v="329"/>
    <s v="Puckett"/>
    <s v="Kirby"/>
    <s v="Twins"/>
    <s v="OF"/>
    <m/>
    <n v="1"/>
    <n v="1"/>
    <s v="Puckett, Kirby"/>
    <s v="Topps Main     "/>
    <s v="HOF"/>
    <x v="2"/>
  </r>
  <r>
    <m/>
    <n v="1986"/>
    <s v="Topps Main"/>
    <m/>
    <m/>
    <m/>
    <m/>
    <m/>
    <x v="0"/>
    <n v="335"/>
    <s v="Sutton"/>
    <s v="Don"/>
    <s v="Angels"/>
    <s v="P"/>
    <m/>
    <n v="1"/>
    <n v="0.4"/>
    <s v="Sutton, Don"/>
    <s v="Topps Main     "/>
    <s v="HOF"/>
    <x v="6"/>
  </r>
  <r>
    <m/>
    <n v="1986"/>
    <s v="Topps Main"/>
    <m/>
    <m/>
    <m/>
    <m/>
    <m/>
    <x v="0"/>
    <n v="340"/>
    <s v="Ripken Jr"/>
    <s v="Cal"/>
    <s v="Orioles"/>
    <s v="SS"/>
    <m/>
    <n v="1"/>
    <n v="1.5"/>
    <s v="Ripken Jr, Cal"/>
    <s v="Topps Main     "/>
    <s v="HOF"/>
    <x v="2"/>
  </r>
  <r>
    <m/>
    <n v="1986"/>
    <s v="Topps Main"/>
    <m/>
    <m/>
    <m/>
    <m/>
    <m/>
    <x v="0"/>
    <n v="390"/>
    <s v="Seaver"/>
    <s v="Tom"/>
    <s v="White Sox"/>
    <s v="P"/>
    <m/>
    <n v="1"/>
    <n v="0.4"/>
    <s v="Seaver, Tom"/>
    <s v="Topps Main     "/>
    <s v="HOF"/>
    <x v="6"/>
  </r>
  <r>
    <m/>
    <n v="1986"/>
    <s v="Topps Main"/>
    <m/>
    <m/>
    <m/>
    <m/>
    <m/>
    <x v="0"/>
    <n v="400"/>
    <s v="Carew"/>
    <s v="Rod"/>
    <s v="Angels"/>
    <s v="1B"/>
    <m/>
    <n v="1"/>
    <n v="0.4"/>
    <s v="Carew, Rod"/>
    <s v="Topps Main     "/>
    <s v="HOF"/>
    <x v="6"/>
  </r>
  <r>
    <m/>
    <n v="1986"/>
    <s v="Topps Main"/>
    <m/>
    <m/>
    <m/>
    <m/>
    <m/>
    <x v="0"/>
    <n v="500"/>
    <s v="Henderson"/>
    <s v="Rickey"/>
    <s v="Yankees"/>
    <s v="OF"/>
    <m/>
    <n v="1"/>
    <n v="0.4"/>
    <s v="Henderson, Rickey"/>
    <s v="Topps Main     "/>
    <s v="HOF"/>
    <x v="6"/>
  </r>
  <r>
    <m/>
    <n v="1986"/>
    <s v="Topps Main"/>
    <m/>
    <m/>
    <m/>
    <m/>
    <m/>
    <x v="0"/>
    <n v="510"/>
    <s v="Boggs"/>
    <s v="Wade"/>
    <s v="Red Sox"/>
    <s v="3B"/>
    <m/>
    <n v="1"/>
    <n v="0.4"/>
    <s v="Boggs, Wade"/>
    <s v="Topps Main     "/>
    <s v="HOF"/>
    <x v="6"/>
  </r>
  <r>
    <m/>
    <n v="1986"/>
    <s v="Topps Main"/>
    <m/>
    <m/>
    <m/>
    <m/>
    <m/>
    <x v="0"/>
    <n v="538"/>
    <s v="Eckersley"/>
    <s v="Dennis"/>
    <s v="Cubs"/>
    <s v="P"/>
    <m/>
    <n v="1"/>
    <n v="0.4"/>
    <s v="Eckersley, Dennis"/>
    <s v="Topps Main     "/>
    <s v="HOF"/>
    <x v="6"/>
  </r>
  <r>
    <m/>
    <n v="1986"/>
    <s v="Topps Main"/>
    <m/>
    <m/>
    <m/>
    <m/>
    <m/>
    <x v="0"/>
    <n v="690"/>
    <s v="Sandberg"/>
    <s v="Ryne"/>
    <s v="Cubs"/>
    <m/>
    <m/>
    <n v="1"/>
    <n v="0.75"/>
    <s v="Sandberg, Ryne"/>
    <s v="Topps Main     "/>
    <s v="HOF"/>
    <x v="6"/>
  </r>
  <r>
    <m/>
    <n v="1986"/>
    <s v="Topps Main"/>
    <m/>
    <m/>
    <m/>
    <m/>
    <m/>
    <x v="0"/>
    <n v="700"/>
    <s v="Jackson"/>
    <s v="Reggie"/>
    <s v="Angels"/>
    <m/>
    <m/>
    <n v="1"/>
    <n v="0.4"/>
    <s v="Jackson, Reggie"/>
    <s v="Topps Main     "/>
    <s v="HOF"/>
    <x v="6"/>
  </r>
  <r>
    <m/>
    <n v="1986"/>
    <s v="Topps Main"/>
    <m/>
    <s v="AS"/>
    <m/>
    <m/>
    <m/>
    <x v="0"/>
    <n v="704"/>
    <s v="Smith"/>
    <s v="Ozzie"/>
    <s v="Cardinals"/>
    <m/>
    <m/>
    <n v="1"/>
    <n v="0.4"/>
    <s v="Smith, Ozzie"/>
    <s v="Topps Main  AS   "/>
    <s v="HOF"/>
    <x v="6"/>
  </r>
  <r>
    <m/>
    <n v="1986"/>
    <s v="Topps Main"/>
    <m/>
    <s v="AS"/>
    <m/>
    <m/>
    <m/>
    <x v="0"/>
    <n v="708"/>
    <s v="Carter"/>
    <s v="Gary"/>
    <s v="Mets"/>
    <s v="C"/>
    <m/>
    <n v="1"/>
    <n v="0.4"/>
    <s v="Carter, Gary"/>
    <s v="Topps Main  AS   "/>
    <s v="HOF"/>
    <x v="6"/>
  </r>
  <r>
    <m/>
    <n v="1986"/>
    <s v="Topps Main"/>
    <m/>
    <s v="AS"/>
    <m/>
    <m/>
    <m/>
    <x v="0"/>
    <n v="712"/>
    <s v="Mattingly"/>
    <s v="Don"/>
    <s v="Yankees"/>
    <s v="1B"/>
    <m/>
    <n v="1"/>
    <n v="0.6"/>
    <s v="Mattingly, Don"/>
    <s v="Topps Main  AS   "/>
    <s v=""/>
    <x v="6"/>
  </r>
  <r>
    <m/>
    <n v="1986"/>
    <s v="Topps Main"/>
    <m/>
    <s v="AS"/>
    <m/>
    <m/>
    <m/>
    <x v="0"/>
    <n v="714"/>
    <s v="Brett"/>
    <s v="George"/>
    <s v="Royals"/>
    <s v="3B"/>
    <m/>
    <n v="1"/>
    <n v="0.4"/>
    <s v="Brett, George"/>
    <s v="Topps Main  AS   "/>
    <s v="HOF"/>
    <x v="6"/>
  </r>
  <r>
    <m/>
    <n v="1986"/>
    <s v="Topps Main"/>
    <m/>
    <s v="AS"/>
    <m/>
    <m/>
    <m/>
    <x v="0"/>
    <n v="715"/>
    <s v="Ripken Jr"/>
    <s v="Cal"/>
    <s v="Orioles"/>
    <s v="SS"/>
    <m/>
    <n v="1"/>
    <n v="0.4"/>
    <s v="Ripken Jr, Cal"/>
    <s v="Topps Main  AS   "/>
    <s v="HOF"/>
    <x v="6"/>
  </r>
  <r>
    <m/>
    <n v="1986"/>
    <s v="Topps Main"/>
    <m/>
    <s v="AS"/>
    <m/>
    <m/>
    <m/>
    <x v="0"/>
    <n v="716"/>
    <s v="Henderson"/>
    <s v="Rickey"/>
    <m/>
    <m/>
    <m/>
    <n v="1"/>
    <n v="0.4"/>
    <s v="Henderson, Rickey"/>
    <s v="Topps Main  AS   "/>
    <s v="HOF"/>
    <x v="6"/>
  </r>
  <r>
    <m/>
    <n v="1986"/>
    <s v="Topps Main"/>
    <m/>
    <s v="AS"/>
    <m/>
    <m/>
    <m/>
    <x v="0"/>
    <n v="717"/>
    <s v="Winfield"/>
    <s v="Dave"/>
    <s v="Yankees"/>
    <m/>
    <m/>
    <n v="1"/>
    <n v="0.4"/>
    <s v="Winfield, Dave"/>
    <s v="Topps Main  AS   "/>
    <s v="HOF"/>
    <x v="6"/>
  </r>
  <r>
    <m/>
    <n v="1986"/>
    <s v="Topps Main"/>
    <m/>
    <s v="AS"/>
    <m/>
    <m/>
    <m/>
    <x v="0"/>
    <n v="719"/>
    <s v="Fisk"/>
    <s v="Carlton"/>
    <s v="White Sox"/>
    <s v="C"/>
    <m/>
    <n v="1"/>
    <n v="0.4"/>
    <s v="Fisk, Carlton"/>
    <s v="Topps Main  AS   "/>
    <s v="HOF"/>
    <x v="6"/>
  </r>
  <r>
    <m/>
    <n v="1986"/>
    <s v="Topps Main"/>
    <m/>
    <m/>
    <m/>
    <m/>
    <m/>
    <x v="0"/>
    <n v="730"/>
    <s v="Smith"/>
    <s v="Ozzie"/>
    <s v="Cardinals"/>
    <s v="SS"/>
    <m/>
    <n v="1"/>
    <n v="0.6"/>
    <s v="Smith, Ozzie"/>
    <s v="Topps Main     "/>
    <s v="HOF"/>
    <x v="6"/>
  </r>
  <r>
    <m/>
    <n v="1986"/>
    <s v="Topps Main"/>
    <m/>
    <m/>
    <m/>
    <m/>
    <m/>
    <x v="0"/>
    <n v="741"/>
    <s v="Rose"/>
    <s v="Pete"/>
    <s v="Reds"/>
    <s v="Mgr"/>
    <m/>
    <n v="1"/>
    <n v="0.4"/>
    <s v="Rose, Pete"/>
    <s v="Topps Main     "/>
    <s v=""/>
    <x v="6"/>
  </r>
  <r>
    <m/>
    <n v="1986"/>
    <s v="Topps Main"/>
    <m/>
    <m/>
    <m/>
    <m/>
    <m/>
    <x v="0"/>
    <n v="760"/>
    <s v="Dawson"/>
    <s v="Andre"/>
    <s v="Expos"/>
    <s v="OF"/>
    <m/>
    <n v="1"/>
    <n v="0.4"/>
    <s v="Dawson, Andre"/>
    <s v="Topps Main     "/>
    <s v="HOF"/>
    <x v="6"/>
  </r>
  <r>
    <m/>
    <n v="1986"/>
    <s v="Topps Main"/>
    <m/>
    <m/>
    <m/>
    <m/>
    <m/>
    <x v="0"/>
    <n v="780"/>
    <s v="Yount"/>
    <s v="Robin"/>
    <s v="Brewers"/>
    <s v="OF"/>
    <m/>
    <n v="1"/>
    <n v="0.6"/>
    <s v="Yount, Robin"/>
    <s v="Topps Main     "/>
    <s v="HOF"/>
    <x v="6"/>
  </r>
  <r>
    <m/>
    <n v="1986"/>
    <s v="Topps Main"/>
    <m/>
    <m/>
    <m/>
    <m/>
    <m/>
    <x v="0"/>
    <n v="790"/>
    <s v="Niekro"/>
    <s v="Phil"/>
    <s v="Yankees"/>
    <s v="P"/>
    <m/>
    <n v="1"/>
    <n v="0.4"/>
    <s v="Niekro, Phil"/>
    <s v="Topps Main     "/>
    <s v="HOF"/>
    <x v="6"/>
  </r>
  <r>
    <s v="TL"/>
    <n v="1987"/>
    <s v="Donruss"/>
    <m/>
    <m/>
    <m/>
    <m/>
    <m/>
    <x v="0"/>
    <n v="138"/>
    <s v="Ryan"/>
    <s v="Nolan"/>
    <s v="Astros"/>
    <m/>
    <m/>
    <n v="1"/>
    <n v="2"/>
    <s v="Ryan, Nolan"/>
    <s v="Donruss     "/>
    <s v="HOF"/>
    <x v="2"/>
  </r>
  <r>
    <s v="TL"/>
    <n v="1987"/>
    <s v="Donruss"/>
    <m/>
    <m/>
    <m/>
    <m/>
    <m/>
    <x v="0"/>
    <n v="139"/>
    <s v="Schmidt"/>
    <s v="Mike"/>
    <s v="Phillies"/>
    <m/>
    <m/>
    <n v="1"/>
    <n v="1"/>
    <s v="Schmidt, Mike"/>
    <s v="Donruss     "/>
    <s v="HOF"/>
    <x v="2"/>
  </r>
  <r>
    <m/>
    <n v="1987"/>
    <s v="Donruss"/>
    <m/>
    <m/>
    <m/>
    <m/>
    <m/>
    <x v="0"/>
    <n v="149"/>
    <s v="Puckett"/>
    <s v="Kirby"/>
    <s v="Twins"/>
    <m/>
    <m/>
    <n v="1"/>
    <n v="0.4"/>
    <s v="Puckett, Kirby"/>
    <s v="Donruss     "/>
    <s v="HOF"/>
    <x v="6"/>
  </r>
  <r>
    <m/>
    <n v="1987"/>
    <s v="Donruss"/>
    <m/>
    <m/>
    <m/>
    <m/>
    <m/>
    <x v="0"/>
    <n v="228"/>
    <s v="Henderson"/>
    <s v="Rickey"/>
    <s v="Yankees"/>
    <m/>
    <m/>
    <n v="1"/>
    <n v="0.4"/>
    <s v="Henderson, Rickey"/>
    <s v="Donruss     "/>
    <s v="HOF"/>
    <x v="6"/>
  </r>
  <r>
    <m/>
    <n v="1987"/>
    <s v="Donruss"/>
    <m/>
    <m/>
    <m/>
    <m/>
    <m/>
    <x v="1"/>
    <n v="346"/>
    <s v="Sierra"/>
    <s v="Ruben"/>
    <s v="Rangers"/>
    <m/>
    <m/>
    <n v="1"/>
    <n v="1"/>
    <s v="Sierra, Ruben"/>
    <s v="Donruss     RC"/>
    <s v=" "/>
    <x v="2"/>
  </r>
  <r>
    <m/>
    <n v="1987"/>
    <s v="Donruss"/>
    <m/>
    <m/>
    <m/>
    <m/>
    <m/>
    <x v="0"/>
    <n v="66"/>
    <s v="Clark"/>
    <s v="Will"/>
    <s v="Giants"/>
    <m/>
    <m/>
    <n v="1"/>
    <m/>
    <s v="Clark, Will"/>
    <s v="Donruss     "/>
    <s v=" "/>
    <x v="5"/>
  </r>
  <r>
    <m/>
    <n v="1987"/>
    <s v="Donruss"/>
    <s v="Opening Day"/>
    <m/>
    <m/>
    <m/>
    <m/>
    <x v="0"/>
    <n v="96"/>
    <s v="Clark"/>
    <s v="Will"/>
    <s v="Giants"/>
    <m/>
    <m/>
    <n v="1"/>
    <m/>
    <s v="Clark, Will"/>
    <s v="Donruss Opening Day    "/>
    <s v=" "/>
    <x v="5"/>
  </r>
  <r>
    <m/>
    <n v="1987"/>
    <s v="Donruss"/>
    <m/>
    <m/>
    <m/>
    <m/>
    <m/>
    <x v="0"/>
    <n v="15"/>
    <s v="Brett"/>
    <s v="George"/>
    <s v="Royals"/>
    <m/>
    <m/>
    <n v="1"/>
    <n v="1"/>
    <s v="Brett, George"/>
    <s v="Donruss     "/>
    <s v="HOF"/>
    <x v="2"/>
  </r>
  <r>
    <m/>
    <n v="1987"/>
    <s v="Donruss"/>
    <m/>
    <m/>
    <m/>
    <m/>
    <m/>
    <x v="0"/>
    <n v="19"/>
    <s v="Puckett"/>
    <s v="Kirby"/>
    <s v="Twins"/>
    <m/>
    <m/>
    <n v="1"/>
    <n v="0.4"/>
    <s v="Puckett, Kirby"/>
    <s v="Donruss     "/>
    <s v="HOF"/>
    <x v="6"/>
  </r>
  <r>
    <m/>
    <n v="1987"/>
    <s v="Donruss"/>
    <m/>
    <m/>
    <m/>
    <m/>
    <m/>
    <x v="0"/>
    <n v="60"/>
    <s v="Smith"/>
    <s v="Ozzie"/>
    <s v="Cardinals"/>
    <m/>
    <m/>
    <n v="1"/>
    <n v="0.6"/>
    <s v="Smith, Ozzie"/>
    <s v="Donruss     "/>
    <s v="HOF"/>
    <x v="6"/>
  </r>
  <r>
    <m/>
    <n v="1987"/>
    <s v="Donruss"/>
    <m/>
    <m/>
    <m/>
    <m/>
    <m/>
    <x v="0"/>
    <n v="92"/>
    <s v="Rice"/>
    <s v="Jim"/>
    <s v="Red Sox"/>
    <m/>
    <m/>
    <n v="1"/>
    <n v="0.4"/>
    <s v="Rice, Jim"/>
    <s v="Donruss     "/>
    <s v="HOF"/>
    <x v="6"/>
  </r>
  <r>
    <m/>
    <n v="1987"/>
    <s v="Donruss"/>
    <m/>
    <m/>
    <m/>
    <m/>
    <m/>
    <x v="0"/>
    <n v="105"/>
    <s v="Winfield"/>
    <s v="Dave"/>
    <s v="Yankees"/>
    <m/>
    <m/>
    <n v="1"/>
    <n v="0.4"/>
    <s v="Winfield, Dave"/>
    <s v="Donruss     "/>
    <s v="HOF"/>
    <x v="6"/>
  </r>
  <r>
    <m/>
    <n v="1987"/>
    <s v="Donruss"/>
    <m/>
    <m/>
    <m/>
    <m/>
    <m/>
    <x v="0"/>
    <n v="126"/>
    <s v="Yount"/>
    <s v="Robin"/>
    <s v="Brewers"/>
    <m/>
    <m/>
    <n v="1"/>
    <n v="0.6"/>
    <s v="Yount, Robin"/>
    <s v="Donruss     "/>
    <s v="HOF"/>
    <x v="6"/>
  </r>
  <r>
    <m/>
    <n v="1987"/>
    <s v="Donruss"/>
    <m/>
    <m/>
    <m/>
    <m/>
    <m/>
    <x v="0"/>
    <n v="210"/>
    <s v="Jackson"/>
    <s v="Reggie"/>
    <s v="Angels"/>
    <m/>
    <m/>
    <n v="1"/>
    <n v="0.4"/>
    <s v="Jackson, Reggie"/>
    <s v="Donruss     "/>
    <s v="HOF"/>
    <x v="6"/>
  </r>
  <r>
    <m/>
    <n v="1987"/>
    <s v="Donruss"/>
    <m/>
    <m/>
    <m/>
    <m/>
    <m/>
    <x v="0"/>
    <n v="252"/>
    <s v="Boggs"/>
    <s v="Wade"/>
    <s v="Red Sox"/>
    <m/>
    <m/>
    <n v="1"/>
    <n v="0.4"/>
    <s v="Boggs, Wade"/>
    <s v="Donruss     "/>
    <s v="HOF"/>
    <x v="6"/>
  </r>
  <r>
    <m/>
    <n v="1987"/>
    <s v="Donruss"/>
    <m/>
    <m/>
    <m/>
    <m/>
    <m/>
    <x v="0"/>
    <n v="276"/>
    <s v="Clemens"/>
    <s v="Roger"/>
    <s v="Red Sox"/>
    <m/>
    <m/>
    <n v="1"/>
    <n v="2"/>
    <s v="Clemens, Roger"/>
    <s v="Donruss     "/>
    <s v=""/>
    <x v="2"/>
  </r>
  <r>
    <m/>
    <n v="1987"/>
    <s v="Donruss"/>
    <m/>
    <m/>
    <m/>
    <m/>
    <m/>
    <x v="0"/>
    <n v="465"/>
    <s v="Niekro"/>
    <s v="Phil"/>
    <s v="Indians"/>
    <m/>
    <m/>
    <n v="1"/>
    <n v="0.4"/>
    <s v="Niekro, Phil"/>
    <s v="Donruss     "/>
    <s v="HOF"/>
    <x v="6"/>
  </r>
  <r>
    <m/>
    <n v="1987"/>
    <s v="Donruss"/>
    <m/>
    <m/>
    <m/>
    <m/>
    <m/>
    <x v="0"/>
    <n v="617"/>
    <s v="Carlton"/>
    <s v="Steve"/>
    <s v="White Sox"/>
    <m/>
    <m/>
    <n v="1"/>
    <n v="0.4"/>
    <s v="Carlton, Steve"/>
    <s v="Donruss     "/>
    <s v="HOF"/>
    <x v="6"/>
  </r>
  <r>
    <m/>
    <n v="1987"/>
    <s v="Donruss"/>
    <s v="Rookies"/>
    <m/>
    <m/>
    <m/>
    <m/>
    <x v="0"/>
    <n v="1"/>
    <s v="McGwire"/>
    <s v="Mark"/>
    <s v="Athletics"/>
    <m/>
    <m/>
    <n v="1"/>
    <n v="0.4"/>
    <s v="McGwire, Mark"/>
    <s v="Donruss Rookies    "/>
    <s v=""/>
    <x v="6"/>
  </r>
  <r>
    <m/>
    <n v="1987"/>
    <s v="Donruss"/>
    <s v="Rookies"/>
    <m/>
    <m/>
    <m/>
    <m/>
    <x v="0"/>
    <n v="14"/>
    <s v="Jackson"/>
    <s v="Bo"/>
    <s v="Royals"/>
    <m/>
    <m/>
    <n v="1"/>
    <n v="0.25"/>
    <s v="Jackson, Bo"/>
    <s v="Donruss Rookies    "/>
    <s v=""/>
    <x v="6"/>
  </r>
  <r>
    <m/>
    <n v="1987"/>
    <s v="Donruss"/>
    <s v="Rookies"/>
    <m/>
    <m/>
    <m/>
    <m/>
    <x v="0"/>
    <n v="31"/>
    <s v="McGriff"/>
    <s v="Fred"/>
    <s v="Blue Jays"/>
    <m/>
    <m/>
    <n v="1"/>
    <n v="0.05"/>
    <s v="McGriff, Fred"/>
    <s v="Donruss Rookies    "/>
    <s v=""/>
    <x v="5"/>
  </r>
  <r>
    <m/>
    <n v="1987"/>
    <s v="Donruss"/>
    <s v="Rookies"/>
    <m/>
    <m/>
    <m/>
    <m/>
    <x v="1"/>
    <n v="45"/>
    <s v="Williams"/>
    <s v="Matt"/>
    <s v="Giants"/>
    <m/>
    <m/>
    <n v="1"/>
    <n v="0.05"/>
    <s v="Williams, Matt"/>
    <s v="Donruss Rookies    RC"/>
    <s v=" "/>
    <x v="5"/>
  </r>
  <r>
    <s v="TL"/>
    <n v="1987"/>
    <s v="Donruss"/>
    <s v="Rookies"/>
    <m/>
    <m/>
    <m/>
    <m/>
    <x v="1"/>
    <n v="52"/>
    <s v="Maddux"/>
    <s v="Greg"/>
    <s v="Cubs"/>
    <m/>
    <m/>
    <n v="1"/>
    <n v="2"/>
    <s v="Maddux, Greg"/>
    <s v="Donruss Rookies    RC"/>
    <s v="HOF"/>
    <x v="2"/>
  </r>
  <r>
    <m/>
    <n v="1987"/>
    <s v="Donruss"/>
    <s v="Highlights"/>
    <m/>
    <m/>
    <m/>
    <m/>
    <x v="0"/>
    <n v="2"/>
    <s v="Schmidt"/>
    <s v="Mike"/>
    <s v="Phillies"/>
    <m/>
    <m/>
    <n v="1"/>
    <n v="0.5"/>
    <s v="Schmidt, Mike"/>
    <s v="Donruss Highlights    "/>
    <s v="HOF"/>
    <x v="6"/>
  </r>
  <r>
    <m/>
    <n v="1987"/>
    <s v="Donruss"/>
    <s v="Highlights"/>
    <m/>
    <m/>
    <m/>
    <m/>
    <x v="0"/>
    <n v="12"/>
    <s v="Gwynn"/>
    <s v="Tony"/>
    <s v="Padres"/>
    <m/>
    <m/>
    <n v="1"/>
    <n v="0.5"/>
    <s v="Gwynn, Tony"/>
    <s v="Donruss Highlights    "/>
    <s v="HOF"/>
    <x v="6"/>
  </r>
  <r>
    <m/>
    <n v="1987"/>
    <s v="Donruss"/>
    <s v="Highlights"/>
    <m/>
    <m/>
    <m/>
    <m/>
    <x v="0"/>
    <n v="23"/>
    <s v="Mattingly"/>
    <s v="Don"/>
    <s v="Yankees"/>
    <m/>
    <m/>
    <n v="1"/>
    <n v="0.5"/>
    <s v="Mattingly, Don"/>
    <s v="Donruss Highlights    "/>
    <s v=""/>
    <x v="6"/>
  </r>
  <r>
    <m/>
    <n v="1987"/>
    <s v="Donruss"/>
    <s v="Highlights"/>
    <m/>
    <m/>
    <m/>
    <m/>
    <x v="0"/>
    <n v="38"/>
    <s v="Ripken Jr"/>
    <s v="Cal"/>
    <s v="Orioles"/>
    <m/>
    <m/>
    <n v="1"/>
    <n v="0.5"/>
    <s v="Ripken Jr, Cal"/>
    <s v="Donruss Highlights    "/>
    <s v="HOF"/>
    <x v="6"/>
  </r>
  <r>
    <m/>
    <n v="1987"/>
    <s v="Donruss"/>
    <s v="Highlights"/>
    <m/>
    <m/>
    <m/>
    <m/>
    <x v="0"/>
    <n v="53"/>
    <s v="Ryan"/>
    <s v="Nolan"/>
    <s v="Astros"/>
    <m/>
    <m/>
    <n v="1"/>
    <n v="1"/>
    <s v="Ryan, Nolan"/>
    <s v="Donruss Highlights    "/>
    <s v="HOF"/>
    <x v="2"/>
  </r>
  <r>
    <m/>
    <n v="1987"/>
    <s v="Donruss"/>
    <s v="Highlights"/>
    <m/>
    <m/>
    <m/>
    <m/>
    <x v="0"/>
    <s v="NoNum"/>
    <s v="Clemente"/>
    <s v="Roberto"/>
    <m/>
    <m/>
    <s v="PC"/>
    <n v="1"/>
    <n v="0.5"/>
    <s v="Clemente, Roberto"/>
    <s v="Donruss Highlights    "/>
    <s v="HOF"/>
    <x v="6"/>
  </r>
  <r>
    <m/>
    <n v="1987"/>
    <s v="Fleer"/>
    <s v="Headliners"/>
    <m/>
    <m/>
    <m/>
    <m/>
    <x v="0"/>
    <n v="4"/>
    <s v="Henderson"/>
    <s v="Rickey"/>
    <s v="Yankees"/>
    <m/>
    <m/>
    <n v="1"/>
    <n v="0.6"/>
    <s v="Henderson, Rickey"/>
    <s v="Fleer Headliners    "/>
    <s v="HOF"/>
    <x v="6"/>
  </r>
  <r>
    <m/>
    <n v="1987"/>
    <s v="Fleer"/>
    <s v="Baseball's Best"/>
    <m/>
    <m/>
    <m/>
    <m/>
    <x v="0"/>
    <n v="17"/>
    <s v="Gwynn"/>
    <s v="Tony"/>
    <s v="Padres"/>
    <m/>
    <m/>
    <n v="1"/>
    <n v="1"/>
    <s v="Gwynn, Tony"/>
    <s v="Fleer Baseball's Best    "/>
    <s v="HOF"/>
    <x v="2"/>
  </r>
  <r>
    <m/>
    <n v="1987"/>
    <s v="Fleer"/>
    <s v="Baseball's Best"/>
    <m/>
    <m/>
    <m/>
    <m/>
    <x v="0"/>
    <n v="35"/>
    <s v="Ripken Jr"/>
    <s v="Cal"/>
    <s v="Orioles"/>
    <m/>
    <m/>
    <n v="1"/>
    <n v="2.5"/>
    <s v="Ripken Jr, Cal"/>
    <s v="Fleer Baseball's Best    "/>
    <s v="HOF"/>
    <x v="2"/>
  </r>
  <r>
    <m/>
    <n v="1987"/>
    <s v="Fleer"/>
    <m/>
    <m/>
    <m/>
    <m/>
    <m/>
    <x v="0"/>
    <n v="29"/>
    <s v="Boggs"/>
    <s v="Wade"/>
    <s v="Red Sox"/>
    <m/>
    <m/>
    <n v="1"/>
    <n v="0.6"/>
    <s v="Boggs, Wade"/>
    <s v="Fleer     "/>
    <s v="HOF"/>
    <x v="6"/>
  </r>
  <r>
    <m/>
    <n v="1987"/>
    <s v="Fleer"/>
    <m/>
    <m/>
    <m/>
    <m/>
    <m/>
    <x v="0"/>
    <n v="45"/>
    <s v="Seaver"/>
    <s v="Tom"/>
    <s v="Red Sox"/>
    <m/>
    <m/>
    <n v="1"/>
    <n v="0.6"/>
    <s v="Seaver, Tom"/>
    <s v="Fleer     "/>
    <s v="HOF"/>
    <x v="6"/>
  </r>
  <r>
    <s v="TL"/>
    <n v="1987"/>
    <s v="Fleer"/>
    <m/>
    <m/>
    <m/>
    <m/>
    <m/>
    <x v="0"/>
    <n v="67"/>
    <s v="Ryan"/>
    <s v="Nolan"/>
    <s v="Astros"/>
    <m/>
    <m/>
    <n v="1"/>
    <n v="3"/>
    <s v="Ryan, Nolan"/>
    <s v="Fleer     "/>
    <s v="HOF"/>
    <x v="2"/>
  </r>
  <r>
    <m/>
    <n v="1987"/>
    <s v="Fleer"/>
    <m/>
    <m/>
    <m/>
    <m/>
    <m/>
    <x v="0"/>
    <n v="101"/>
    <s v="Henderson"/>
    <s v="Rickey"/>
    <s v="Yankees"/>
    <m/>
    <m/>
    <n v="1"/>
    <n v="0.6"/>
    <s v="Henderson, Rickey"/>
    <s v="Fleer     "/>
    <s v="HOF"/>
    <x v="6"/>
  </r>
  <r>
    <s v="TL"/>
    <n v="1987"/>
    <s v="Fleer"/>
    <m/>
    <m/>
    <m/>
    <m/>
    <m/>
    <x v="0"/>
    <n v="104"/>
    <s v="Mattingly"/>
    <s v="Don"/>
    <s v="Yankees"/>
    <m/>
    <m/>
    <n v="1"/>
    <n v="2"/>
    <s v="Mattingly, Don"/>
    <s v="Fleer     "/>
    <s v=""/>
    <x v="2"/>
  </r>
  <r>
    <m/>
    <n v="1987"/>
    <s v="Fleer"/>
    <m/>
    <m/>
    <m/>
    <m/>
    <m/>
    <x v="0"/>
    <n v="366"/>
    <s v="Brett"/>
    <s v="George"/>
    <s v="Royals"/>
    <m/>
    <m/>
    <n v="1"/>
    <n v="1.5"/>
    <s v="Brett, George"/>
    <s v="Fleer     "/>
    <s v="HOF"/>
    <x v="2"/>
  </r>
  <r>
    <m/>
    <n v="1987"/>
    <s v="Fleer"/>
    <m/>
    <m/>
    <m/>
    <m/>
    <m/>
    <x v="0"/>
    <n v="490"/>
    <s v="Carlton"/>
    <s v="Steve"/>
    <s v="White Sox"/>
    <m/>
    <m/>
    <n v="1"/>
    <n v="0.6"/>
    <s v="Carlton, Steve"/>
    <s v="Fleer     "/>
    <s v="HOF"/>
    <x v="6"/>
  </r>
  <r>
    <m/>
    <n v="1987"/>
    <s v="Fleer"/>
    <m/>
    <m/>
    <m/>
    <m/>
    <m/>
    <x v="0"/>
    <n v="635"/>
    <s v="Carlton"/>
    <s v="Steve"/>
    <s v="White Sox"/>
    <m/>
    <m/>
    <n v="1"/>
    <n v="0.6"/>
    <s v="Carlton, Steve"/>
    <s v="Fleer     "/>
    <s v="HOF"/>
    <x v="6"/>
  </r>
  <r>
    <m/>
    <n v="1987"/>
    <s v="Fleer"/>
    <s v="Update"/>
    <m/>
    <m/>
    <m/>
    <m/>
    <x v="0"/>
    <s v="U17"/>
    <s v="Carlton"/>
    <s v="Steve"/>
    <s v="Indians"/>
    <m/>
    <m/>
    <n v="1"/>
    <n v="0.4"/>
    <s v="Carlton, Steve"/>
    <s v="Fleer Update    "/>
    <s v="HOF"/>
    <x v="6"/>
  </r>
  <r>
    <m/>
    <n v="1987"/>
    <s v="Fleer"/>
    <s v="Update"/>
    <m/>
    <m/>
    <m/>
    <m/>
    <x v="0"/>
    <s v="U24"/>
    <s v="Dawson"/>
    <s v="Andre"/>
    <s v="Cubs"/>
    <m/>
    <m/>
    <n v="1"/>
    <n v="0.4"/>
    <s v="Dawson, Andre"/>
    <s v="Fleer Update    "/>
    <s v="HOF"/>
    <x v="6"/>
  </r>
  <r>
    <m/>
    <n v="1987"/>
    <s v="Fleer"/>
    <s v="Update"/>
    <m/>
    <m/>
    <m/>
    <m/>
    <x v="0"/>
    <s v="U30"/>
    <s v="Eckersley"/>
    <s v="Dennis"/>
    <s v="Athletics"/>
    <m/>
    <m/>
    <n v="1"/>
    <n v="0.4"/>
    <s v="Eckersley, Dennis"/>
    <s v="Fleer Update    "/>
    <s v="HOF"/>
    <x v="6"/>
  </r>
  <r>
    <m/>
    <n v="1987"/>
    <s v="Fleer"/>
    <s v="Update"/>
    <m/>
    <m/>
    <m/>
    <m/>
    <x v="0"/>
    <s v="U31"/>
    <s v="Fielder"/>
    <s v="Cecil"/>
    <s v="Blue Jays"/>
    <m/>
    <m/>
    <n v="1"/>
    <m/>
    <s v="Fielder, Cecil"/>
    <s v="Fleer Update    "/>
    <s v=" "/>
    <x v="5"/>
  </r>
  <r>
    <m/>
    <n v="1987"/>
    <s v="Fleer"/>
    <s v="Update"/>
    <m/>
    <m/>
    <m/>
    <m/>
    <x v="0"/>
    <s v="U49"/>
    <s v="Jackson"/>
    <s v="Reggie"/>
    <s v="Athletics"/>
    <m/>
    <m/>
    <n v="1"/>
    <n v="0.4"/>
    <s v="Jackson, Reggie"/>
    <s v="Fleer Update    "/>
    <s v="HOF"/>
    <x v="6"/>
  </r>
  <r>
    <s v="TL"/>
    <n v="1987"/>
    <s v="Fleer"/>
    <s v="Update"/>
    <m/>
    <m/>
    <m/>
    <m/>
    <x v="1"/>
    <s v="U68"/>
    <s v="Maddux"/>
    <s v="Greg"/>
    <s v="Cubs"/>
    <m/>
    <m/>
    <n v="1"/>
    <n v="8"/>
    <s v="Maddux, Greg"/>
    <s v="Fleer Update    RC"/>
    <s v="HOF"/>
    <x v="1"/>
  </r>
  <r>
    <m/>
    <n v="1987"/>
    <s v="Fleer"/>
    <s v="Update"/>
    <m/>
    <m/>
    <m/>
    <m/>
    <x v="0"/>
    <s v="U75"/>
    <s v="McGriff"/>
    <s v="Fred"/>
    <s v="Blue Jays"/>
    <m/>
    <m/>
    <n v="1"/>
    <n v="1"/>
    <s v="McGriff, Fred"/>
    <s v="Fleer Update    "/>
    <s v=""/>
    <x v="2"/>
  </r>
  <r>
    <s v="TL"/>
    <n v="1987"/>
    <s v="Fleer"/>
    <s v="Update"/>
    <m/>
    <m/>
    <m/>
    <m/>
    <x v="0"/>
    <s v="U76"/>
    <s v="McGwire"/>
    <s v="Mark"/>
    <s v="Athletics"/>
    <m/>
    <m/>
    <n v="1"/>
    <n v="5"/>
    <s v="McGwire, Mark"/>
    <s v="Fleer Update    "/>
    <s v=""/>
    <x v="1"/>
  </r>
  <r>
    <m/>
    <n v="1987"/>
    <s v="Fleer"/>
    <s v="Update"/>
    <m/>
    <m/>
    <m/>
    <m/>
    <x v="0"/>
    <s v="U82"/>
    <s v="Mitchell"/>
    <s v="Kevin"/>
    <s v="Giants"/>
    <m/>
    <m/>
    <n v="1"/>
    <m/>
    <s v="Mitchell, Kevin"/>
    <s v="Fleer Update    "/>
    <s v=" "/>
    <x v="5"/>
  </r>
  <r>
    <m/>
    <n v="1987"/>
    <s v="Fleer"/>
    <s v="Update"/>
    <m/>
    <m/>
    <m/>
    <m/>
    <x v="1"/>
    <s v="U129"/>
    <s v="Williams"/>
    <s v="Matt"/>
    <s v="Giants"/>
    <m/>
    <m/>
    <n v="1"/>
    <n v="1.5"/>
    <s v="Williams, Matt"/>
    <s v="Fleer Update    RC"/>
    <s v=" "/>
    <x v="2"/>
  </r>
  <r>
    <m/>
    <n v="1987"/>
    <s v="Topps Main"/>
    <s v="Traded"/>
    <m/>
    <m/>
    <m/>
    <m/>
    <x v="1"/>
    <s v="129T"/>
    <s v="Williams"/>
    <s v="Matt"/>
    <s v="Giants"/>
    <s v="SS-3B"/>
    <m/>
    <n v="1"/>
    <n v="0.25"/>
    <s v="Williams, Matt"/>
    <s v="Topps Main Traded    RC"/>
    <s v=" "/>
    <x v="6"/>
  </r>
  <r>
    <m/>
    <n v="1987"/>
    <s v="Topps Main"/>
    <s v="Traded"/>
    <m/>
    <m/>
    <m/>
    <m/>
    <x v="0"/>
    <s v="19T"/>
    <s v="Carlton"/>
    <s v="Steve"/>
    <s v="Indians"/>
    <s v="P"/>
    <m/>
    <n v="1"/>
    <n v="0.25"/>
    <s v="Carlton, Steve"/>
    <s v="Topps Main Traded    "/>
    <s v="HOF"/>
    <x v="6"/>
  </r>
  <r>
    <m/>
    <n v="1987"/>
    <s v="Topps Main"/>
    <s v="Traded"/>
    <m/>
    <m/>
    <m/>
    <m/>
    <x v="0"/>
    <s v="27T"/>
    <s v="Dawson"/>
    <s v="Andre"/>
    <s v="Cubs"/>
    <s v="OF"/>
    <m/>
    <n v="1"/>
    <n v="0.25"/>
    <s v="Dawson, Andre"/>
    <s v="Topps Main Traded    "/>
    <s v="HOF"/>
    <x v="6"/>
  </r>
  <r>
    <m/>
    <n v="1987"/>
    <s v="Topps Main"/>
    <s v="Traded"/>
    <m/>
    <m/>
    <m/>
    <m/>
    <x v="0"/>
    <s v="31T"/>
    <s v="Eckersley"/>
    <s v="Dennis"/>
    <s v="Athletics"/>
    <s v="P"/>
    <m/>
    <n v="1"/>
    <n v="0.25"/>
    <s v="Eckersley, Dennis"/>
    <s v="Topps Main Traded    "/>
    <s v="HOF"/>
    <x v="6"/>
  </r>
  <r>
    <m/>
    <n v="1987"/>
    <s v="Topps Main"/>
    <s v="Traded"/>
    <m/>
    <m/>
    <m/>
    <m/>
    <x v="0"/>
    <s v="52T"/>
    <s v="Jackson"/>
    <s v="Reggie"/>
    <s v="Athletics"/>
    <s v="DH"/>
    <m/>
    <n v="1"/>
    <n v="0.25"/>
    <s v="Jackson, Reggie"/>
    <s v="Topps Main Traded    "/>
    <s v="HOF"/>
    <x v="6"/>
  </r>
  <r>
    <s v="TL"/>
    <n v="1987"/>
    <s v="Topps Main"/>
    <s v="Traded"/>
    <m/>
    <m/>
    <m/>
    <m/>
    <x v="1"/>
    <s v="70T"/>
    <s v="Maddux"/>
    <s v="Greg"/>
    <s v="Cubs"/>
    <s v="P"/>
    <m/>
    <n v="1"/>
    <n v="10"/>
    <s v="Maddux, Greg"/>
    <s v="Topps Main Traded    RC"/>
    <s v="HOF"/>
    <x v="0"/>
  </r>
  <r>
    <m/>
    <n v="1987"/>
    <s v="Topps Main"/>
    <s v="Traded"/>
    <m/>
    <m/>
    <m/>
    <m/>
    <x v="0"/>
    <s v="74T"/>
    <s v="McGriff"/>
    <s v="Fred"/>
    <s v="Blue Jays"/>
    <s v="DH-1B"/>
    <m/>
    <n v="1"/>
    <n v="0.6"/>
    <s v="McGriff, Fred"/>
    <s v="Topps Main Traded    "/>
    <s v=""/>
    <x v="6"/>
  </r>
  <r>
    <m/>
    <n v="1987"/>
    <s v="Topps Main"/>
    <s v="Traded"/>
    <m/>
    <m/>
    <m/>
    <m/>
    <x v="0"/>
    <s v="81T"/>
    <s v="Mitchell"/>
    <s v="Kevin"/>
    <s v="Giants"/>
    <s v="3B"/>
    <m/>
    <n v="1"/>
    <m/>
    <s v="Mitchell, Kevin"/>
    <s v="Topps Main Traded    "/>
    <s v=" "/>
    <x v="5"/>
  </r>
  <r>
    <m/>
    <n v="1987"/>
    <s v="Topps Main"/>
    <m/>
    <m/>
    <m/>
    <m/>
    <m/>
    <x v="0"/>
    <n v="20"/>
    <s v="Carter"/>
    <s v="Gary"/>
    <s v="Mets"/>
    <s v="C"/>
    <m/>
    <n v="1"/>
    <n v="0.25"/>
    <s v="Carter, Gary"/>
    <s v="Topps Main     "/>
    <s v="HOF"/>
    <x v="6"/>
  </r>
  <r>
    <m/>
    <n v="1987"/>
    <s v="Topps Main"/>
    <m/>
    <m/>
    <m/>
    <m/>
    <m/>
    <x v="0"/>
    <n v="120"/>
    <s v="Murray"/>
    <s v="Eddie"/>
    <s v="Orioles"/>
    <s v="1B"/>
    <m/>
    <n v="1"/>
    <n v="0.25"/>
    <s v="Murray, Eddie"/>
    <s v="Topps Main     "/>
    <s v="HOF"/>
    <x v="6"/>
  </r>
  <r>
    <s v="TL"/>
    <n v="1987"/>
    <s v="Topps Main"/>
    <m/>
    <m/>
    <m/>
    <m/>
    <m/>
    <x v="0"/>
    <n v="150"/>
    <s v="Boggs"/>
    <s v="Wade"/>
    <s v="Red Sox"/>
    <s v="3B"/>
    <m/>
    <n v="1"/>
    <n v="0.25"/>
    <s v="Boggs, Wade"/>
    <s v="Topps Main     "/>
    <s v="HOF"/>
    <x v="6"/>
  </r>
  <r>
    <m/>
    <n v="1987"/>
    <s v="Topps Main"/>
    <m/>
    <m/>
    <m/>
    <m/>
    <m/>
    <x v="1"/>
    <n v="170"/>
    <s v="Jackson"/>
    <s v="Bo"/>
    <s v="Royals"/>
    <s v="OF"/>
    <m/>
    <n v="1"/>
    <n v="3"/>
    <s v="Jackson, Bo"/>
    <s v="Topps Main     RC"/>
    <s v=""/>
    <x v="2"/>
  </r>
  <r>
    <m/>
    <n v="1987"/>
    <s v="Topps Main"/>
    <m/>
    <m/>
    <m/>
    <m/>
    <m/>
    <x v="0"/>
    <n v="200"/>
    <s v="Rose"/>
    <s v="Pete"/>
    <s v="Reds"/>
    <s v="Mgr"/>
    <m/>
    <n v="1"/>
    <n v="0.6"/>
    <s v="Rose, Pete"/>
    <s v="Topps Main     "/>
    <s v=""/>
    <x v="6"/>
  </r>
  <r>
    <m/>
    <n v="1987"/>
    <s v="Topps Main"/>
    <m/>
    <m/>
    <m/>
    <m/>
    <m/>
    <x v="0"/>
    <n v="300"/>
    <s v="Jackson"/>
    <s v="Reggie"/>
    <s v="Angels"/>
    <s v="DH"/>
    <m/>
    <n v="1"/>
    <n v="0.25"/>
    <s v="Jackson, Reggie"/>
    <s v="Topps Main     "/>
    <s v="HOF"/>
    <x v="6"/>
  </r>
  <r>
    <s v="TL"/>
    <n v="1987"/>
    <s v="Topps Main"/>
    <m/>
    <m/>
    <m/>
    <m/>
    <m/>
    <x v="1"/>
    <n v="320"/>
    <s v="Bonds"/>
    <s v="Barry"/>
    <s v="Pirates"/>
    <s v="OF"/>
    <m/>
    <n v="1"/>
    <n v="8"/>
    <s v="Bonds, Barry"/>
    <s v="Topps Main     RC"/>
    <s v=""/>
    <x v="1"/>
  </r>
  <r>
    <m/>
    <n v="1987"/>
    <s v="Topps Main"/>
    <m/>
    <m/>
    <m/>
    <m/>
    <m/>
    <x v="0"/>
    <n v="340"/>
    <s v="Clemens"/>
    <s v="Roger"/>
    <s v="Red Sox"/>
    <s v="P"/>
    <m/>
    <n v="1"/>
    <n v="1.5"/>
    <s v="Clemens, Roger"/>
    <s v="Topps Main     "/>
    <s v=""/>
    <x v="2"/>
  </r>
  <r>
    <m/>
    <n v="1987"/>
    <s v="Topps Main"/>
    <m/>
    <m/>
    <m/>
    <m/>
    <m/>
    <x v="0"/>
    <n v="345"/>
    <s v="Dawson"/>
    <s v="Andre"/>
    <s v="Expos"/>
    <s v="OF"/>
    <m/>
    <n v="1"/>
    <n v="0.25"/>
    <s v="Dawson, Andre"/>
    <s v="Topps Main     "/>
    <s v="HOF"/>
    <x v="6"/>
  </r>
  <r>
    <m/>
    <n v="1987"/>
    <s v="Topps Main"/>
    <m/>
    <m/>
    <m/>
    <m/>
    <m/>
    <x v="0"/>
    <n v="366"/>
    <s v="McGwire"/>
    <s v="Mark"/>
    <s v="Athletics"/>
    <s v="OF"/>
    <m/>
    <n v="1"/>
    <n v="4"/>
    <s v="McGwire, Mark"/>
    <s v="Topps Main     "/>
    <s v=""/>
    <x v="2"/>
  </r>
  <r>
    <m/>
    <n v="1987"/>
    <s v="Topps Main"/>
    <m/>
    <m/>
    <m/>
    <m/>
    <m/>
    <x v="0"/>
    <n v="393"/>
    <s v="Rose"/>
    <s v="Pete"/>
    <s v="Reds"/>
    <s v="Mgr"/>
    <m/>
    <n v="1"/>
    <n v="0.25"/>
    <s v="Rose, Pete"/>
    <s v="Topps Main     "/>
    <s v=""/>
    <x v="6"/>
  </r>
  <r>
    <m/>
    <n v="1987"/>
    <s v="Topps Main"/>
    <m/>
    <m/>
    <m/>
    <m/>
    <m/>
    <x v="0"/>
    <n v="400"/>
    <s v="Brett"/>
    <s v="George"/>
    <s v="Royals"/>
    <s v="3B"/>
    <m/>
    <n v="1"/>
    <n v="0.6"/>
    <s v="Brett, George"/>
    <s v="Topps Main     "/>
    <s v="HOF"/>
    <x v="6"/>
  </r>
  <r>
    <m/>
    <n v="1987"/>
    <s v="Topps Main"/>
    <m/>
    <m/>
    <m/>
    <m/>
    <m/>
    <x v="0"/>
    <n v="420"/>
    <s v="Clark"/>
    <s v="Will"/>
    <s v="Giants"/>
    <s v="1B"/>
    <m/>
    <n v="1"/>
    <m/>
    <s v="Clark, Will"/>
    <s v="Topps Main     "/>
    <s v=" "/>
    <x v="5"/>
  </r>
  <r>
    <m/>
    <n v="1987"/>
    <s v="Topps Main"/>
    <m/>
    <m/>
    <m/>
    <m/>
    <m/>
    <x v="0"/>
    <n v="425"/>
    <s v="Seaver"/>
    <s v="Tom"/>
    <s v="Red Sox"/>
    <s v="P"/>
    <m/>
    <n v="1"/>
    <n v="0.25"/>
    <s v="Seaver, Tom"/>
    <s v="Topps Main     "/>
    <s v="HOF"/>
    <x v="6"/>
  </r>
  <r>
    <m/>
    <n v="1987"/>
    <s v="Topps Main"/>
    <m/>
    <m/>
    <m/>
    <m/>
    <m/>
    <x v="0"/>
    <n v="430"/>
    <s v="Schmidt"/>
    <s v="Mike"/>
    <s v="Phillies"/>
    <s v="3B"/>
    <m/>
    <n v="1"/>
    <n v="0.5"/>
    <s v="Schmidt, Mike"/>
    <s v="Topps Main     "/>
    <s v="HOF"/>
    <x v="6"/>
  </r>
  <r>
    <m/>
    <n v="1987"/>
    <s v="Topps Main"/>
    <m/>
    <m/>
    <m/>
    <m/>
    <m/>
    <x v="0"/>
    <n v="450"/>
    <s v="Puckett"/>
    <s v="Kirby"/>
    <s v="Twins"/>
    <s v="OF"/>
    <m/>
    <n v="1"/>
    <n v="0.25"/>
    <s v="Puckett, Kirby"/>
    <s v="Topps Main     "/>
    <s v="HOF"/>
    <x v="6"/>
  </r>
  <r>
    <m/>
    <n v="1987"/>
    <s v="Topps Main"/>
    <m/>
    <m/>
    <m/>
    <m/>
    <m/>
    <x v="0"/>
    <n v="459"/>
    <s v="Eckersley"/>
    <s v="Dennis"/>
    <s v="Cubs"/>
    <s v="P"/>
    <m/>
    <n v="1"/>
    <n v="0.25"/>
    <s v="Eckersley, Dennis"/>
    <s v="Topps Main     "/>
    <s v="HOF"/>
    <x v="6"/>
  </r>
  <r>
    <m/>
    <n v="1987"/>
    <s v="Topps Main"/>
    <m/>
    <m/>
    <m/>
    <m/>
    <m/>
    <x v="0"/>
    <n v="480"/>
    <s v="Rice"/>
    <s v="Jim"/>
    <s v="Red Sox"/>
    <s v="OF"/>
    <m/>
    <n v="1"/>
    <n v="0.25"/>
    <s v="Rice, Jim"/>
    <s v="Topps Main     "/>
    <s v="HOF"/>
    <x v="6"/>
  </r>
  <r>
    <m/>
    <n v="1987"/>
    <s v="Topps Main"/>
    <m/>
    <m/>
    <m/>
    <m/>
    <m/>
    <x v="0"/>
    <n v="500"/>
    <s v="Mattingly"/>
    <s v="Don"/>
    <s v="Yankees"/>
    <s v="1B"/>
    <m/>
    <n v="1"/>
    <n v="0.6"/>
    <s v="Mattingly, Don"/>
    <s v="Topps Main     "/>
    <s v=""/>
    <x v="6"/>
  </r>
  <r>
    <m/>
    <n v="1987"/>
    <s v="Topps Main"/>
    <m/>
    <m/>
    <m/>
    <m/>
    <m/>
    <x v="0"/>
    <n v="530"/>
    <s v="Gwynn"/>
    <s v="Tony"/>
    <s v="Padres"/>
    <s v="OF"/>
    <m/>
    <n v="1"/>
    <n v="0.3"/>
    <s v="Gwynn, Tony"/>
    <s v="Topps Main     "/>
    <s v="HOF"/>
    <x v="6"/>
  </r>
  <r>
    <m/>
    <n v="1987"/>
    <s v="Topps Main"/>
    <m/>
    <s v="AS"/>
    <m/>
    <m/>
    <m/>
    <x v="0"/>
    <n v="597"/>
    <s v="Schmidt"/>
    <s v="Mike"/>
    <s v="Phillies"/>
    <s v="3B"/>
    <m/>
    <n v="1"/>
    <n v="0.25"/>
    <s v="Schmidt, Mike"/>
    <s v="Topps Main  AS   "/>
    <s v="HOF"/>
    <x v="6"/>
  </r>
  <r>
    <m/>
    <n v="1987"/>
    <s v="Topps Main"/>
    <m/>
    <s v="AS"/>
    <m/>
    <m/>
    <m/>
    <x v="0"/>
    <n v="598"/>
    <s v="Smith"/>
    <s v="Ozzie"/>
    <s v="Cardinals"/>
    <s v="SS"/>
    <m/>
    <n v="1"/>
    <n v="0.25"/>
    <s v="Smith, Ozzie"/>
    <s v="Topps Main  AS   "/>
    <s v="HOF"/>
    <x v="6"/>
  </r>
  <r>
    <m/>
    <n v="1987"/>
    <s v="Topps Main"/>
    <m/>
    <s v="AS"/>
    <m/>
    <m/>
    <m/>
    <x v="0"/>
    <n v="599"/>
    <s v="Gwynn"/>
    <s v="Tony"/>
    <s v="Padres"/>
    <s v="OF"/>
    <m/>
    <n v="1"/>
    <n v="0.25"/>
    <s v="Gwynn, Tony"/>
    <s v="Topps Main  AS   "/>
    <s v="HOF"/>
    <x v="6"/>
  </r>
  <r>
    <m/>
    <n v="1987"/>
    <s v="Topps Main"/>
    <m/>
    <s v="AS"/>
    <m/>
    <m/>
    <m/>
    <x v="0"/>
    <n v="602"/>
    <s v="Carter"/>
    <s v="Gary"/>
    <s v="Mets"/>
    <s v="C"/>
    <m/>
    <n v="1"/>
    <n v="0.25"/>
    <s v="Carter, Gary"/>
    <s v="Topps Main  AS   "/>
    <s v="HOF"/>
    <x v="6"/>
  </r>
  <r>
    <m/>
    <n v="1987"/>
    <s v="Topps Main"/>
    <m/>
    <s v="AS"/>
    <m/>
    <m/>
    <m/>
    <x v="0"/>
    <n v="606"/>
    <s v="Mattingly"/>
    <s v="Don"/>
    <s v="Yankees"/>
    <m/>
    <m/>
    <n v="1"/>
    <n v="0.3"/>
    <s v="Mattingly, Don"/>
    <s v="Topps Main  AS   "/>
    <s v=""/>
    <x v="6"/>
  </r>
  <r>
    <m/>
    <n v="1987"/>
    <s v="Topps Main"/>
    <m/>
    <s v="AS"/>
    <m/>
    <m/>
    <m/>
    <x v="0"/>
    <n v="608"/>
    <s v="Boggs"/>
    <s v="Wade"/>
    <s v="Red Sox"/>
    <s v="3B"/>
    <m/>
    <n v="1"/>
    <n v="0.25"/>
    <s v="Boggs, Wade"/>
    <s v="Topps Main  AS   "/>
    <s v="HOF"/>
    <x v="6"/>
  </r>
  <r>
    <m/>
    <n v="1987"/>
    <s v="Topps Main"/>
    <m/>
    <s v="AS"/>
    <m/>
    <m/>
    <m/>
    <x v="0"/>
    <n v="609"/>
    <s v="Ripken Jr"/>
    <s v="Cal"/>
    <s v="Orioles"/>
    <s v="SS"/>
    <m/>
    <n v="1"/>
    <n v="0.25"/>
    <s v="Ripken Jr, Cal"/>
    <s v="Topps Main  AS   "/>
    <s v="HOF"/>
    <x v="6"/>
  </r>
  <r>
    <m/>
    <n v="1987"/>
    <s v="Topps Main"/>
    <m/>
    <s v="AS"/>
    <m/>
    <m/>
    <m/>
    <x v="0"/>
    <n v="610"/>
    <s v="Rice"/>
    <s v="Jim"/>
    <s v="Red Sox"/>
    <s v="OF"/>
    <m/>
    <n v="1"/>
    <n v="0.25"/>
    <s v="Rice, Jim"/>
    <s v="Topps Main  AS   "/>
    <s v="HOF"/>
    <x v="6"/>
  </r>
  <r>
    <m/>
    <n v="1987"/>
    <s v="Topps Main"/>
    <m/>
    <s v="AS"/>
    <m/>
    <m/>
    <m/>
    <x v="0"/>
    <n v="611"/>
    <s v="Puckett"/>
    <s v="Kirby"/>
    <s v="Twins"/>
    <s v="OF"/>
    <m/>
    <n v="1"/>
    <n v="0.25"/>
    <s v="Puckett, Kirby"/>
    <s v="Topps Main  AS   "/>
    <s v="HOF"/>
    <x v="6"/>
  </r>
  <r>
    <m/>
    <n v="1987"/>
    <s v="Topps Main"/>
    <m/>
    <m/>
    <m/>
    <m/>
    <m/>
    <x v="0"/>
    <n v="620"/>
    <s v="Canseco"/>
    <s v="Jose"/>
    <s v="Athletics"/>
    <s v="OF"/>
    <m/>
    <n v="1"/>
    <n v="1"/>
    <s v="Canseco, Jose"/>
    <s v="Topps Main     "/>
    <s v=" "/>
    <x v="2"/>
  </r>
  <r>
    <s v="TL"/>
    <n v="1987"/>
    <s v="Topps Main"/>
    <m/>
    <m/>
    <m/>
    <m/>
    <m/>
    <x v="1"/>
    <n v="648"/>
    <s v="Larkin"/>
    <s v="Barry"/>
    <s v="Reds"/>
    <s v="SS"/>
    <m/>
    <n v="1"/>
    <n v="2.5"/>
    <s v="Larkin, Barry"/>
    <s v="Topps Main     RC"/>
    <s v="HOF"/>
    <x v="2"/>
  </r>
  <r>
    <m/>
    <n v="1987"/>
    <s v="Topps Main"/>
    <m/>
    <m/>
    <m/>
    <m/>
    <m/>
    <x v="0"/>
    <n v="673"/>
    <s v="Sutton"/>
    <s v="Don"/>
    <s v="Angels"/>
    <s v="P"/>
    <m/>
    <n v="1"/>
    <n v="0.25"/>
    <s v="Sutton, Don"/>
    <s v="Topps Main     "/>
    <s v="HOF"/>
    <x v="6"/>
  </r>
  <r>
    <m/>
    <n v="1987"/>
    <s v="Topps Main"/>
    <m/>
    <m/>
    <m/>
    <m/>
    <m/>
    <x v="0"/>
    <n v="680"/>
    <s v="Sandberg"/>
    <s v="Ryne"/>
    <s v="Cubs"/>
    <s v="SS"/>
    <m/>
    <n v="1"/>
    <n v="0.4"/>
    <s v="Sandberg, Ryne"/>
    <s v="Topps Main     "/>
    <s v="HOF"/>
    <x v="6"/>
  </r>
  <r>
    <m/>
    <n v="1987"/>
    <s v="Topps Main"/>
    <m/>
    <m/>
    <m/>
    <m/>
    <m/>
    <x v="0"/>
    <n v="694"/>
    <s v="Niekro"/>
    <s v="Phil"/>
    <s v="Indians"/>
    <s v="P"/>
    <m/>
    <n v="1"/>
    <n v="0.25"/>
    <s v="Niekro, Phil"/>
    <s v="Topps Main     "/>
    <s v="HOF"/>
    <x v="6"/>
  </r>
  <r>
    <m/>
    <n v="1987"/>
    <s v="Topps Main"/>
    <m/>
    <m/>
    <m/>
    <m/>
    <m/>
    <x v="0"/>
    <n v="718"/>
    <s v="Carlton"/>
    <s v="Steve"/>
    <s v="White Sox"/>
    <s v="P"/>
    <m/>
    <n v="1"/>
    <n v="0.25"/>
    <s v="Carlton, Steve"/>
    <s v="Topps Main     "/>
    <s v="HOF"/>
    <x v="6"/>
  </r>
  <r>
    <m/>
    <n v="1987"/>
    <s v="Topps Main"/>
    <m/>
    <m/>
    <m/>
    <m/>
    <m/>
    <x v="0"/>
    <n v="735"/>
    <s v="Henderson"/>
    <s v="Rickey"/>
    <s v="Yankees"/>
    <s v="OF"/>
    <m/>
    <n v="1"/>
    <n v="0.25"/>
    <s v="Henderson, Rickey"/>
    <s v="Topps Main     "/>
    <s v="HOF"/>
    <x v="6"/>
  </r>
  <r>
    <m/>
    <n v="1987"/>
    <s v="Topps Main"/>
    <m/>
    <m/>
    <m/>
    <m/>
    <m/>
    <x v="0"/>
    <n v="741"/>
    <s v="Molitor"/>
    <s v="Paul"/>
    <s v="Brewers"/>
    <s v="3B"/>
    <m/>
    <n v="1"/>
    <n v="0.25"/>
    <s v="Molitor, Paul"/>
    <s v="Topps Main     "/>
    <s v="HOF"/>
    <x v="6"/>
  </r>
  <r>
    <m/>
    <n v="1987"/>
    <s v="Topps Main"/>
    <m/>
    <m/>
    <m/>
    <m/>
    <m/>
    <x v="0"/>
    <n v="749"/>
    <s v="Smith"/>
    <s v="Ozzie"/>
    <s v="Cardinals"/>
    <s v="SS"/>
    <m/>
    <n v="1"/>
    <n v="0.4"/>
    <s v="Smith, Ozzie"/>
    <s v="Topps Main     "/>
    <s v="HOF"/>
    <x v="6"/>
  </r>
  <r>
    <m/>
    <n v="1987"/>
    <s v="Topps Main"/>
    <m/>
    <m/>
    <m/>
    <m/>
    <m/>
    <x v="0"/>
    <n v="756"/>
    <s v="Fisk"/>
    <s v="Carlton"/>
    <s v="White Sox"/>
    <s v="C"/>
    <m/>
    <n v="1"/>
    <n v="0.25"/>
    <s v="Fisk, Carlton"/>
    <s v="Topps Main     "/>
    <s v="HOF"/>
    <x v="6"/>
  </r>
  <r>
    <m/>
    <n v="1987"/>
    <s v="Topps Main"/>
    <m/>
    <m/>
    <m/>
    <m/>
    <m/>
    <x v="0"/>
    <n v="757"/>
    <s v="Ryan"/>
    <s v="Nolan"/>
    <s v="Astros"/>
    <s v="P"/>
    <m/>
    <n v="1"/>
    <n v="1"/>
    <s v="Ryan, Nolan"/>
    <s v="Topps Main     "/>
    <s v="HOF"/>
    <x v="2"/>
  </r>
  <r>
    <m/>
    <n v="1987"/>
    <s v="Topps Main"/>
    <m/>
    <m/>
    <m/>
    <m/>
    <m/>
    <x v="0"/>
    <n v="770"/>
    <s v="Winfield"/>
    <s v="Dave"/>
    <s v="Yankees"/>
    <s v="OF"/>
    <m/>
    <n v="1"/>
    <n v="0.25"/>
    <s v="Winfield, Dave"/>
    <s v="Topps Main     "/>
    <s v="HOF"/>
    <x v="6"/>
  </r>
  <r>
    <m/>
    <n v="1987"/>
    <s v="Topps Main"/>
    <m/>
    <m/>
    <m/>
    <m/>
    <m/>
    <x v="0"/>
    <n v="773"/>
    <s v="Yount"/>
    <s v="Robin"/>
    <s v="Brewers"/>
    <s v="OF"/>
    <m/>
    <n v="1"/>
    <n v="0.4"/>
    <s v="Yount, Robin"/>
    <s v="Topps Main     "/>
    <s v="HOF"/>
    <x v="6"/>
  </r>
  <r>
    <m/>
    <n v="1987"/>
    <s v="Topps Main"/>
    <m/>
    <m/>
    <m/>
    <m/>
    <m/>
    <x v="0"/>
    <n v="784"/>
    <s v="Ripken Jr"/>
    <s v="Cal"/>
    <s v="Orioles"/>
    <s v="SS"/>
    <m/>
    <n v="1"/>
    <n v="0.75"/>
    <s v="Ripken Jr, Cal"/>
    <s v="Topps Main     "/>
    <s v="HOF"/>
    <x v="6"/>
  </r>
  <r>
    <m/>
    <n v="1988"/>
    <s v="Donruss"/>
    <s v="Highlights"/>
    <m/>
    <m/>
    <m/>
    <m/>
    <x v="0"/>
    <s v="NoNum"/>
    <s v="Musial"/>
    <s v="Stan"/>
    <m/>
    <m/>
    <s v="PC"/>
    <n v="1"/>
    <n v="0.5"/>
    <s v="Musial, Stan"/>
    <s v="Donruss Highlights    "/>
    <s v="HOF"/>
    <x v="6"/>
  </r>
  <r>
    <m/>
    <n v="1988"/>
    <s v="Donruss"/>
    <s v="MVPs"/>
    <m/>
    <m/>
    <m/>
    <m/>
    <x v="0"/>
    <n v="4"/>
    <s v="Schmidt"/>
    <s v="Mike"/>
    <s v="Phillies"/>
    <m/>
    <m/>
    <n v="1"/>
    <n v="0.5"/>
    <s v="Schmidt, Mike"/>
    <s v="Donruss MVPs    "/>
    <s v="HOF"/>
    <x v="6"/>
  </r>
  <r>
    <m/>
    <n v="1988"/>
    <s v="Donruss"/>
    <s v="MVPs"/>
    <m/>
    <m/>
    <m/>
    <m/>
    <x v="0"/>
    <n v="10"/>
    <s v="Dawson"/>
    <s v="Andre"/>
    <s v="Cubs"/>
    <m/>
    <m/>
    <n v="1"/>
    <n v="0.2"/>
    <s v="Dawson, Andre"/>
    <s v="Donruss MVPs    "/>
    <s v="HOF"/>
    <x v="5"/>
  </r>
  <r>
    <m/>
    <n v="1988"/>
    <s v="Donruss"/>
    <m/>
    <s v="DK"/>
    <m/>
    <m/>
    <m/>
    <x v="0"/>
    <n v="1"/>
    <s v="McGwire"/>
    <s v="Mark"/>
    <s v="Athletics"/>
    <m/>
    <m/>
    <n v="1"/>
    <n v="0.75"/>
    <s v="McGwire, Mark"/>
    <s v="Donruss  DK   "/>
    <s v=""/>
    <x v="6"/>
  </r>
  <r>
    <m/>
    <n v="1988"/>
    <s v="Donruss"/>
    <m/>
    <s v="DK"/>
    <m/>
    <m/>
    <m/>
    <x v="0"/>
    <n v="2"/>
    <s v="Raines"/>
    <s v="Tim"/>
    <s v="Expos"/>
    <m/>
    <m/>
    <n v="1"/>
    <n v="0.05"/>
    <s v="Raines, Tim"/>
    <s v="Donruss  DK   "/>
    <s v="HOF"/>
    <x v="5"/>
  </r>
  <r>
    <m/>
    <n v="1988"/>
    <s v="Donruss"/>
    <m/>
    <s v="DK"/>
    <m/>
    <m/>
    <m/>
    <x v="0"/>
    <n v="7"/>
    <s v="Molitor"/>
    <s v="Paul"/>
    <s v="Brewers"/>
    <m/>
    <m/>
    <n v="1"/>
    <n v="0.2"/>
    <s v="Molitor, Paul"/>
    <s v="Donruss  DK   "/>
    <s v="HOF"/>
    <x v="5"/>
  </r>
  <r>
    <m/>
    <n v="1988"/>
    <s v="Donruss"/>
    <m/>
    <s v="DK"/>
    <m/>
    <m/>
    <m/>
    <x v="0"/>
    <n v="9"/>
    <s v="Dawson"/>
    <s v="Andre"/>
    <s v="Cubs"/>
    <m/>
    <m/>
    <n v="1"/>
    <n v="0.2"/>
    <s v="Dawson, Andre"/>
    <s v="Donruss  DK   "/>
    <s v="HOF"/>
    <x v="5"/>
  </r>
  <r>
    <m/>
    <n v="1988"/>
    <s v="Donruss"/>
    <m/>
    <s v="DK"/>
    <m/>
    <m/>
    <m/>
    <x v="0"/>
    <n v="17"/>
    <s v="John"/>
    <s v="Tommy"/>
    <s v="Yankees"/>
    <m/>
    <m/>
    <n v="1"/>
    <n v="0.05"/>
    <s v="John, Tommy"/>
    <s v="Donruss  DK   "/>
    <s v=" "/>
    <x v="5"/>
  </r>
  <r>
    <m/>
    <n v="1988"/>
    <s v="Donruss"/>
    <m/>
    <s v="DK"/>
    <m/>
    <m/>
    <m/>
    <x v="0"/>
    <n v="21"/>
    <s v="Clark"/>
    <s v="Will"/>
    <s v="Giants"/>
    <m/>
    <m/>
    <n v="1"/>
    <m/>
    <s v="Clark, Will"/>
    <s v="Donruss  DK   "/>
    <s v=" "/>
    <x v="5"/>
  </r>
  <r>
    <m/>
    <n v="1988"/>
    <s v="Donruss"/>
    <m/>
    <s v="DK"/>
    <m/>
    <m/>
    <m/>
    <x v="0"/>
    <n v="26"/>
    <s v="Ripken Jr"/>
    <s v="Cal"/>
    <s v="Orioles"/>
    <m/>
    <m/>
    <n v="1"/>
    <n v="0.4"/>
    <s v="Ripken Jr, Cal"/>
    <s v="Donruss  DK   "/>
    <s v="HOF"/>
    <x v="6"/>
  </r>
  <r>
    <s v="TL"/>
    <n v="1988"/>
    <s v="Donruss"/>
    <m/>
    <m/>
    <m/>
    <m/>
    <m/>
    <x v="1"/>
    <n v="34"/>
    <s v="Alomar"/>
    <s v="Roberto"/>
    <s v="Padres"/>
    <m/>
    <m/>
    <n v="1"/>
    <n v="2"/>
    <s v="Alomar, Roberto"/>
    <s v="Donruss     RC"/>
    <s v="HOF"/>
    <x v="2"/>
  </r>
  <r>
    <m/>
    <n v="1988"/>
    <s v="Donruss"/>
    <m/>
    <m/>
    <m/>
    <m/>
    <m/>
    <x v="1"/>
    <n v="40"/>
    <s v="Grace"/>
    <s v="Mark"/>
    <s v="Cubs"/>
    <m/>
    <m/>
    <n v="1"/>
    <n v="2"/>
    <s v="Grace, Mark"/>
    <s v="Donruss     RC"/>
    <s v=" "/>
    <x v="2"/>
  </r>
  <r>
    <m/>
    <n v="1988"/>
    <s v="Donruss"/>
    <m/>
    <m/>
    <m/>
    <m/>
    <m/>
    <x v="0"/>
    <n v="61"/>
    <s v="Ryan"/>
    <s v="Nolan"/>
    <s v="Astros"/>
    <m/>
    <m/>
    <n v="1"/>
    <n v="1"/>
    <s v="Ryan, Nolan"/>
    <s v="Donruss     "/>
    <s v="HOF"/>
    <x v="2"/>
  </r>
  <r>
    <m/>
    <n v="1988"/>
    <s v="Donruss"/>
    <m/>
    <m/>
    <m/>
    <m/>
    <m/>
    <x v="0"/>
    <n v="102"/>
    <s v="Brett"/>
    <s v="George"/>
    <s v="Royals"/>
    <m/>
    <m/>
    <n v="1"/>
    <n v="0.5"/>
    <s v="Brett, George"/>
    <s v="Donruss     "/>
    <s v="HOF"/>
    <x v="6"/>
  </r>
  <r>
    <m/>
    <n v="1988"/>
    <s v="Donruss"/>
    <m/>
    <m/>
    <m/>
    <m/>
    <m/>
    <x v="0"/>
    <n v="153"/>
    <s v="Boggs"/>
    <s v="Wade"/>
    <s v="Red Sox"/>
    <m/>
    <m/>
    <n v="1"/>
    <n v="0.05"/>
    <s v="Boggs, Wade"/>
    <s v="Donruss     "/>
    <s v="HOF"/>
    <x v="5"/>
  </r>
  <r>
    <m/>
    <n v="1988"/>
    <s v="Donruss"/>
    <m/>
    <m/>
    <m/>
    <m/>
    <m/>
    <x v="0"/>
    <n v="164"/>
    <s v="Gwynn"/>
    <s v="Tony"/>
    <s v="Padres"/>
    <m/>
    <m/>
    <n v="1"/>
    <n v="0.3"/>
    <s v="Gwynn, Tony"/>
    <s v="Donruss     "/>
    <s v="HOF"/>
    <x v="6"/>
  </r>
  <r>
    <m/>
    <n v="1988"/>
    <s v="Donruss"/>
    <m/>
    <m/>
    <m/>
    <m/>
    <m/>
    <x v="0"/>
    <n v="171"/>
    <s v="Ripken Jr"/>
    <s v="Cal"/>
    <s v="Orioles"/>
    <m/>
    <m/>
    <n v="1"/>
    <n v="0.75"/>
    <s v="Ripken Jr, Cal"/>
    <s v="Donruss     "/>
    <s v="HOF"/>
    <x v="6"/>
  </r>
  <r>
    <m/>
    <n v="1988"/>
    <s v="Donruss"/>
    <m/>
    <m/>
    <m/>
    <m/>
    <m/>
    <x v="0"/>
    <n v="199"/>
    <s v="Carter"/>
    <s v="Gary"/>
    <s v="Mets"/>
    <m/>
    <m/>
    <n v="1"/>
    <n v="0.2"/>
    <s v="Carter, Gary"/>
    <s v="Donruss     "/>
    <s v="HOF"/>
    <x v="5"/>
  </r>
  <r>
    <m/>
    <n v="1988"/>
    <s v="Donruss"/>
    <m/>
    <m/>
    <m/>
    <m/>
    <m/>
    <x v="0"/>
    <n v="217"/>
    <s v="Mattingly"/>
    <s v="Don"/>
    <s v="Yankees"/>
    <m/>
    <m/>
    <n v="1"/>
    <n v="0.6"/>
    <s v="Mattingly, Don"/>
    <s v="Donruss     "/>
    <s v=""/>
    <x v="6"/>
  </r>
  <r>
    <m/>
    <n v="1988"/>
    <s v="Donruss"/>
    <m/>
    <m/>
    <m/>
    <m/>
    <m/>
    <x v="0"/>
    <n v="231"/>
    <s v="Murray"/>
    <s v="Eddie"/>
    <s v="Orioles"/>
    <m/>
    <m/>
    <n v="1"/>
    <n v="0.2"/>
    <s v="Murray, Eddie"/>
    <s v="Donruss     "/>
    <s v="HOF"/>
    <x v="5"/>
  </r>
  <r>
    <m/>
    <n v="1988"/>
    <s v="Donruss"/>
    <m/>
    <m/>
    <m/>
    <m/>
    <m/>
    <x v="0"/>
    <n v="242"/>
    <s v="Sandberg"/>
    <s v="Ryne"/>
    <s v="Cubs"/>
    <m/>
    <m/>
    <n v="1"/>
    <n v="0.4"/>
    <s v="Sandberg, Ryne"/>
    <s v="Donruss     "/>
    <s v="HOF"/>
    <x v="6"/>
  </r>
  <r>
    <m/>
    <n v="1988"/>
    <s v="Donruss"/>
    <m/>
    <m/>
    <m/>
    <m/>
    <m/>
    <x v="0"/>
    <n v="249"/>
    <s v="Molitor"/>
    <s v="Paul"/>
    <s v="Brewers"/>
    <m/>
    <m/>
    <n v="1"/>
    <n v="0.2"/>
    <s v="Molitor, Paul"/>
    <s v="Donruss     "/>
    <s v="HOF"/>
    <x v="5"/>
  </r>
  <r>
    <m/>
    <n v="1988"/>
    <s v="Donruss"/>
    <m/>
    <m/>
    <m/>
    <m/>
    <m/>
    <x v="0"/>
    <n v="260"/>
    <s v="Fisk"/>
    <s v="Carlton"/>
    <s v="White Sox"/>
    <m/>
    <m/>
    <n v="1"/>
    <n v="0.2"/>
    <s v="Fisk, Carlton"/>
    <s v="Donruss     "/>
    <s v="HOF"/>
    <x v="5"/>
  </r>
  <r>
    <m/>
    <n v="1988"/>
    <s v="Donruss"/>
    <m/>
    <m/>
    <m/>
    <m/>
    <m/>
    <x v="0"/>
    <n v="263"/>
    <s v="Smith"/>
    <s v="Ozzie"/>
    <s v="Cardinals"/>
    <m/>
    <m/>
    <n v="1"/>
    <n v="0.3"/>
    <s v="Smith, Ozzie"/>
    <s v="Donruss     "/>
    <s v="HOF"/>
    <x v="6"/>
  </r>
  <r>
    <m/>
    <n v="1988"/>
    <s v="Donruss"/>
    <m/>
    <m/>
    <m/>
    <m/>
    <m/>
    <x v="0"/>
    <n v="269"/>
    <s v="Dawson"/>
    <s v="Andre"/>
    <s v="Cubs"/>
    <m/>
    <m/>
    <n v="1"/>
    <n v="0.2"/>
    <s v="Dawson, Andre"/>
    <s v="Donruss     "/>
    <s v="HOF"/>
    <x v="5"/>
  </r>
  <r>
    <m/>
    <n v="1988"/>
    <s v="Donruss"/>
    <m/>
    <m/>
    <m/>
    <m/>
    <m/>
    <x v="0"/>
    <n v="277"/>
    <s v="Henderson"/>
    <s v="Rickey"/>
    <s v="Yankees"/>
    <m/>
    <m/>
    <n v="1"/>
    <n v="0.2"/>
    <s v="Henderson, Rickey"/>
    <s v="Donruss     "/>
    <s v="HOF"/>
    <x v="5"/>
  </r>
  <r>
    <m/>
    <n v="1988"/>
    <s v="Donruss"/>
    <m/>
    <m/>
    <m/>
    <m/>
    <m/>
    <x v="0"/>
    <n v="295"/>
    <s v="Yount"/>
    <s v="Robin"/>
    <s v="Brewers"/>
    <m/>
    <m/>
    <n v="1"/>
    <n v="0.3"/>
    <s v="Yount, Robin"/>
    <s v="Donruss     "/>
    <s v="HOF"/>
    <x v="6"/>
  </r>
  <r>
    <m/>
    <n v="1988"/>
    <s v="Donruss"/>
    <m/>
    <m/>
    <m/>
    <m/>
    <m/>
    <x v="0"/>
    <n v="298"/>
    <s v="Winfield"/>
    <s v="Dave"/>
    <s v="Yankees"/>
    <m/>
    <m/>
    <n v="1"/>
    <n v="0.2"/>
    <s v="Winfield, Dave"/>
    <s v="Donruss     "/>
    <s v="HOF"/>
    <x v="5"/>
  </r>
  <r>
    <m/>
    <n v="1988"/>
    <s v="Donruss"/>
    <m/>
    <m/>
    <m/>
    <m/>
    <m/>
    <x v="0"/>
    <n v="326"/>
    <s v="Bonds"/>
    <s v="Barry"/>
    <s v="Pirates"/>
    <m/>
    <m/>
    <n v="1"/>
    <n v="2"/>
    <s v="Bonds, Barry"/>
    <s v="Donruss     "/>
    <s v=""/>
    <x v="2"/>
  </r>
  <r>
    <m/>
    <n v="1988"/>
    <s v="Donruss"/>
    <m/>
    <m/>
    <m/>
    <m/>
    <m/>
    <x v="0"/>
    <n v="330"/>
    <s v="Schmidt"/>
    <s v="Mike"/>
    <s v="Phillies"/>
    <m/>
    <m/>
    <n v="1"/>
    <n v="0.5"/>
    <s v="Schmidt, Mike"/>
    <s v="Donruss     "/>
    <s v="HOF"/>
    <x v="6"/>
  </r>
  <r>
    <m/>
    <n v="1988"/>
    <s v="Donruss"/>
    <m/>
    <m/>
    <m/>
    <m/>
    <m/>
    <x v="0"/>
    <n v="349"/>
    <s v="Eckersley"/>
    <s v="Dennis"/>
    <s v="Athletics"/>
    <m/>
    <m/>
    <n v="1"/>
    <n v="0.2"/>
    <s v="Eckersley, Dennis"/>
    <s v="Donruss     "/>
    <s v="HOF"/>
    <x v="5"/>
  </r>
  <r>
    <m/>
    <n v="1988"/>
    <s v="Donruss"/>
    <m/>
    <m/>
    <m/>
    <m/>
    <m/>
    <x v="0"/>
    <n v="368"/>
    <s v="Puckett"/>
    <s v="Kirby"/>
    <s v="Twins"/>
    <m/>
    <m/>
    <n v="1"/>
    <n v="0.2"/>
    <s v="Puckett, Kirby"/>
    <s v="Donruss     "/>
    <s v="HOF"/>
    <x v="5"/>
  </r>
  <r>
    <m/>
    <n v="1988"/>
    <s v="Donruss"/>
    <m/>
    <m/>
    <m/>
    <m/>
    <m/>
    <x v="0"/>
    <n v="399"/>
    <s v="Rice"/>
    <s v="Jim"/>
    <s v="Red Sox"/>
    <m/>
    <m/>
    <n v="1"/>
    <n v="0.2"/>
    <s v="Rice, Jim"/>
    <s v="Donruss     "/>
    <s v="HOF"/>
    <x v="5"/>
  </r>
  <r>
    <m/>
    <n v="1988"/>
    <s v="Donruss"/>
    <m/>
    <m/>
    <m/>
    <m/>
    <m/>
    <x v="0"/>
    <n v="407"/>
    <s v="Sutton"/>
    <s v="Don"/>
    <s v="Angels"/>
    <m/>
    <m/>
    <n v="1"/>
    <n v="0.2"/>
    <s v="Sutton, Don"/>
    <s v="Donruss     "/>
    <s v="HOF"/>
    <x v="5"/>
  </r>
  <r>
    <m/>
    <n v="1988"/>
    <s v="Donruss"/>
    <m/>
    <m/>
    <m/>
    <m/>
    <m/>
    <x v="0"/>
    <n v="539"/>
    <s v="Maddux"/>
    <s v="Greg"/>
    <s v="Cubs"/>
    <m/>
    <m/>
    <n v="1"/>
    <n v="1"/>
    <s v="Maddux, Greg"/>
    <s v="Donruss     "/>
    <s v="HOF"/>
    <x v="2"/>
  </r>
  <r>
    <m/>
    <n v="1988"/>
    <s v="Donruss"/>
    <m/>
    <m/>
    <m/>
    <m/>
    <m/>
    <x v="0"/>
    <n v="625"/>
    <s v="Ripken Jr,Cal/Sr/Billy"/>
    <m/>
    <s v="Orioles"/>
    <m/>
    <m/>
    <n v="1"/>
    <n v="0.4"/>
    <s v="Ripken Jr,Cal/Sr/Billy, "/>
    <s v="Donruss     "/>
    <s v=" "/>
    <x v="6"/>
  </r>
  <r>
    <m/>
    <n v="1988"/>
    <s v="Donruss"/>
    <m/>
    <m/>
    <m/>
    <m/>
    <m/>
    <x v="1"/>
    <n v="628"/>
    <s v="Williams"/>
    <s v="Matt"/>
    <s v="Giants"/>
    <m/>
    <m/>
    <n v="1"/>
    <n v="0.75"/>
    <s v="Williams, Matt"/>
    <s v="Donruss     RC"/>
    <s v=" "/>
    <x v="6"/>
  </r>
  <r>
    <s v="TL"/>
    <n v="1988"/>
    <s v="Donruss"/>
    <m/>
    <m/>
    <m/>
    <m/>
    <m/>
    <x v="1"/>
    <n v="644"/>
    <s v="Glavine"/>
    <s v="Tom"/>
    <s v="Braves"/>
    <m/>
    <m/>
    <n v="1"/>
    <n v="2"/>
    <s v="Glavine, Tom"/>
    <s v="Donruss     RC"/>
    <s v="HOF"/>
    <x v="2"/>
  </r>
  <r>
    <m/>
    <n v="1988"/>
    <s v="Donruss"/>
    <s v="Rookies"/>
    <m/>
    <m/>
    <m/>
    <m/>
    <x v="1"/>
    <n v="1"/>
    <s v="Grace"/>
    <s v="Mark"/>
    <s v="Cubs"/>
    <m/>
    <m/>
    <n v="1"/>
    <n v="0.2"/>
    <s v="Grace, Mark"/>
    <s v="Donruss Rookies    RC"/>
    <s v=" "/>
    <x v="5"/>
  </r>
  <r>
    <s v="TL"/>
    <n v="1988"/>
    <s v="Donruss"/>
    <s v="Rookies"/>
    <m/>
    <m/>
    <m/>
    <m/>
    <x v="1"/>
    <n v="35"/>
    <s v="Alomar"/>
    <s v="Roberto"/>
    <s v="Padres"/>
    <m/>
    <m/>
    <n v="1"/>
    <n v="4"/>
    <s v="Alomar, Roberto"/>
    <s v="Donruss Rookies    RC"/>
    <s v="HOF"/>
    <x v="2"/>
  </r>
  <r>
    <s v="TL"/>
    <n v="1988"/>
    <s v="Donruss"/>
    <s v="Rookies"/>
    <m/>
    <m/>
    <m/>
    <m/>
    <x v="1"/>
    <n v="36"/>
    <s v="Martinez"/>
    <s v="Edgar"/>
    <s v="Mariners"/>
    <m/>
    <m/>
    <n v="1"/>
    <n v="5"/>
    <s v="Martinez, Edgar"/>
    <s v="Donruss Rookies    RC"/>
    <s v="HOF"/>
    <x v="1"/>
  </r>
  <r>
    <m/>
    <n v="1988"/>
    <s v="Donruss"/>
    <s v="Standouts"/>
    <m/>
    <m/>
    <m/>
    <m/>
    <x v="0"/>
    <s v="NoNum"/>
    <s v="Henderson"/>
    <s v="Rickey"/>
    <s v="Athletics"/>
    <m/>
    <m/>
    <n v="1"/>
    <n v="0.25"/>
    <s v="Henderson, Rickey"/>
    <s v="Donruss Standouts    "/>
    <s v="HOF"/>
    <x v="6"/>
  </r>
  <r>
    <m/>
    <n v="1988"/>
    <s v="Donruss"/>
    <s v="Standouts"/>
    <m/>
    <m/>
    <m/>
    <m/>
    <x v="0"/>
    <s v="NoNum"/>
    <s v="Ripken Jr"/>
    <s v="Cal"/>
    <s v="Orioles"/>
    <m/>
    <m/>
    <n v="1"/>
    <n v="0.5"/>
    <s v="Ripken Jr, Cal"/>
    <s v="Donruss Standouts    "/>
    <s v="HOF"/>
    <x v="6"/>
  </r>
  <r>
    <m/>
    <n v="1988"/>
    <s v="Donruss"/>
    <s v="Standouts"/>
    <m/>
    <m/>
    <m/>
    <m/>
    <x v="0"/>
    <s v="NoNum"/>
    <s v="Smith"/>
    <s v="Ozzie"/>
    <s v="Cardinals"/>
    <m/>
    <m/>
    <n v="1"/>
    <n v="0.25"/>
    <s v="Smith, Ozzie"/>
    <s v="Donruss Standouts    "/>
    <s v="HOF"/>
    <x v="6"/>
  </r>
  <r>
    <m/>
    <n v="1988"/>
    <s v="Donruss"/>
    <s v="Standouts"/>
    <m/>
    <m/>
    <m/>
    <m/>
    <x v="0"/>
    <s v="NoNum"/>
    <s v="Winfield"/>
    <s v="Dave"/>
    <s v="Yankees"/>
    <m/>
    <m/>
    <n v="1"/>
    <n v="0.25"/>
    <s v="Winfield, Dave"/>
    <s v="Donruss Standouts    "/>
    <s v="HOF"/>
    <x v="6"/>
  </r>
  <r>
    <m/>
    <n v="1988"/>
    <s v="Fleer"/>
    <s v="Superstars"/>
    <m/>
    <m/>
    <m/>
    <m/>
    <x v="0"/>
    <n v="3"/>
    <s v="Boggs"/>
    <s v="Wade"/>
    <s v="Red Sox"/>
    <m/>
    <m/>
    <n v="1"/>
    <n v="0.3"/>
    <s v="Boggs, Wade"/>
    <s v="Fleer Superstars    "/>
    <s v="HOF"/>
    <x v="6"/>
  </r>
  <r>
    <m/>
    <n v="1988"/>
    <s v="Fleer"/>
    <s v="All Stars"/>
    <m/>
    <m/>
    <m/>
    <m/>
    <x v="0"/>
    <n v="8"/>
    <s v="Boggs"/>
    <s v="Wade"/>
    <s v="Red Sox"/>
    <m/>
    <m/>
    <n v="1"/>
    <n v="0.3"/>
    <s v="Boggs, Wade"/>
    <s v="Fleer All Stars    "/>
    <s v="HOF"/>
    <x v="6"/>
  </r>
  <r>
    <m/>
    <n v="1988"/>
    <s v="Fleer"/>
    <m/>
    <m/>
    <m/>
    <m/>
    <m/>
    <x v="0"/>
    <n v="7"/>
    <s v="Carlton"/>
    <s v="Steve"/>
    <s v="Twins"/>
    <m/>
    <m/>
    <n v="1"/>
    <n v="0.3"/>
    <s v="Carlton, Steve"/>
    <s v="Fleer     "/>
    <s v="HOF"/>
    <x v="6"/>
  </r>
  <r>
    <m/>
    <n v="1988"/>
    <s v="Fleer"/>
    <m/>
    <m/>
    <m/>
    <m/>
    <m/>
    <x v="0"/>
    <n v="19"/>
    <s v="Puckett"/>
    <s v="Kirby"/>
    <s v="Twins"/>
    <m/>
    <m/>
    <n v="1"/>
    <n v="0.3"/>
    <s v="Puckett, Kirby"/>
    <s v="Fleer     "/>
    <s v="HOF"/>
    <x v="6"/>
  </r>
  <r>
    <m/>
    <n v="1988"/>
    <s v="Fleer"/>
    <m/>
    <m/>
    <m/>
    <m/>
    <m/>
    <x v="0"/>
    <n v="47"/>
    <s v="Smith"/>
    <s v="Ozzie"/>
    <s v="Reds"/>
    <m/>
    <m/>
    <n v="1"/>
    <n v="0.5"/>
    <s v="Smith, Ozzie"/>
    <s v="Fleer     "/>
    <s v="HOF"/>
    <x v="6"/>
  </r>
  <r>
    <m/>
    <n v="1988"/>
    <s v="Fleer"/>
    <m/>
    <m/>
    <m/>
    <m/>
    <m/>
    <x v="0"/>
    <n v="130"/>
    <s v="Carter"/>
    <s v="Gary"/>
    <s v="Mets"/>
    <m/>
    <m/>
    <n v="1"/>
    <n v="0.3"/>
    <s v="Carter, Gary"/>
    <s v="Fleer     "/>
    <s v="HOF"/>
    <x v="6"/>
  </r>
  <r>
    <m/>
    <n v="1988"/>
    <s v="Fleer"/>
    <m/>
    <m/>
    <m/>
    <m/>
    <m/>
    <x v="0"/>
    <n v="209"/>
    <s v="Henderson"/>
    <s v="Rickey"/>
    <s v="Yankees"/>
    <m/>
    <m/>
    <n v="1"/>
    <n v="0.3"/>
    <s v="Henderson, Rickey"/>
    <s v="Fleer     "/>
    <s v="HOF"/>
    <x v="6"/>
  </r>
  <r>
    <m/>
    <n v="1988"/>
    <s v="Fleer"/>
    <m/>
    <m/>
    <m/>
    <m/>
    <m/>
    <x v="0"/>
    <n v="214"/>
    <s v="Mattingly"/>
    <s v="Don"/>
    <s v="Yankees"/>
    <m/>
    <m/>
    <n v="1"/>
    <n v="1"/>
    <s v="Mattingly, Don"/>
    <s v="Fleer     "/>
    <s v=""/>
    <x v="2"/>
  </r>
  <r>
    <m/>
    <n v="1988"/>
    <s v="Fleer"/>
    <m/>
    <m/>
    <m/>
    <m/>
    <m/>
    <x v="0"/>
    <n v="226"/>
    <s v="Winfield"/>
    <s v="Dave"/>
    <s v="Yankees"/>
    <m/>
    <m/>
    <n v="1"/>
    <n v="0.3"/>
    <s v="Winfield, Dave"/>
    <s v="Fleer     "/>
    <s v="HOF"/>
    <x v="6"/>
  </r>
  <r>
    <m/>
    <n v="1988"/>
    <s v="Fleer"/>
    <m/>
    <m/>
    <m/>
    <m/>
    <m/>
    <x v="0"/>
    <n v="254"/>
    <s v="Brett"/>
    <s v="George"/>
    <s v="Royals"/>
    <m/>
    <m/>
    <n v="1"/>
    <n v="0.75"/>
    <s v="Brett, George"/>
    <s v="Fleer     "/>
    <s v="HOF"/>
    <x v="6"/>
  </r>
  <r>
    <m/>
    <n v="1988"/>
    <s v="Fleer"/>
    <m/>
    <m/>
    <m/>
    <m/>
    <m/>
    <x v="0"/>
    <n v="279"/>
    <s v="Eckersley"/>
    <s v="Dennis"/>
    <s v="Athletics"/>
    <m/>
    <m/>
    <n v="1"/>
    <n v="0.3"/>
    <s v="Eckersley, Dennis"/>
    <s v="Fleer     "/>
    <s v="HOF"/>
    <x v="6"/>
  </r>
  <r>
    <m/>
    <n v="1988"/>
    <s v="Fleer"/>
    <m/>
    <m/>
    <m/>
    <m/>
    <m/>
    <x v="0"/>
    <n v="283"/>
    <s v="Jackson"/>
    <s v="Reggie"/>
    <s v="Royals"/>
    <m/>
    <m/>
    <n v="1"/>
    <n v="0.3"/>
    <s v="Jackson, Reggie"/>
    <s v="Fleer     "/>
    <s v="HOF"/>
    <x v="6"/>
  </r>
  <r>
    <m/>
    <n v="1988"/>
    <s v="Fleer"/>
    <m/>
    <m/>
    <m/>
    <m/>
    <m/>
    <x v="0"/>
    <n v="286"/>
    <s v="McGwire"/>
    <s v="Mark"/>
    <s v="Athletics"/>
    <m/>
    <m/>
    <n v="1"/>
    <n v="2.5"/>
    <s v="McGwire, Mark"/>
    <s v="Fleer     "/>
    <s v=""/>
    <x v="2"/>
  </r>
  <r>
    <m/>
    <n v="1988"/>
    <s v="Fleer"/>
    <m/>
    <m/>
    <m/>
    <m/>
    <m/>
    <x v="0"/>
    <n v="315"/>
    <s v="Schmidt"/>
    <s v="Mike"/>
    <s v="Phillies"/>
    <m/>
    <m/>
    <n v="1"/>
    <n v="0.75"/>
    <s v="Schmidt, Mike"/>
    <s v="Fleer     "/>
    <s v="HOF"/>
    <x v="6"/>
  </r>
  <r>
    <m/>
    <n v="1988"/>
    <s v="Fleer"/>
    <m/>
    <m/>
    <m/>
    <m/>
    <m/>
    <x v="0"/>
    <n v="345"/>
    <s v="Boggs"/>
    <s v="Wade"/>
    <s v="Red Sox"/>
    <m/>
    <m/>
    <n v="1"/>
    <n v="0.3"/>
    <s v="Boggs, Wade"/>
    <s v="Fleer     "/>
    <s v="HOF"/>
    <x v="6"/>
  </r>
  <r>
    <m/>
    <n v="1988"/>
    <s v="Fleer"/>
    <m/>
    <m/>
    <m/>
    <m/>
    <m/>
    <x v="0"/>
    <n v="361"/>
    <s v="Rice"/>
    <s v="Jim"/>
    <s v="Red Sox"/>
    <m/>
    <m/>
    <n v="1"/>
    <n v="0.3"/>
    <s v="Rice, Jim"/>
    <s v="Fleer     "/>
    <s v="HOF"/>
    <x v="6"/>
  </r>
  <r>
    <m/>
    <n v="1988"/>
    <s v="Fleer"/>
    <m/>
    <m/>
    <m/>
    <m/>
    <m/>
    <x v="0"/>
    <n v="455"/>
    <s v="Ryan"/>
    <s v="Nolan"/>
    <s v="Astros"/>
    <m/>
    <m/>
    <n v="1"/>
    <n v="1.5"/>
    <s v="Ryan, Nolan"/>
    <s v="Fleer     "/>
    <s v="HOF"/>
    <x v="2"/>
  </r>
  <r>
    <m/>
    <n v="1988"/>
    <s v="Fleer"/>
    <m/>
    <m/>
    <m/>
    <m/>
    <m/>
    <x v="0"/>
    <n v="505"/>
    <s v="Sutton"/>
    <s v="Don"/>
    <s v="Angels"/>
    <m/>
    <m/>
    <n v="1"/>
    <n v="0.3"/>
    <s v="Sutton, Don"/>
    <s v="Fleer     "/>
    <s v="HOF"/>
    <x v="6"/>
  </r>
  <r>
    <m/>
    <n v="1988"/>
    <s v="Fleer"/>
    <m/>
    <m/>
    <m/>
    <m/>
    <m/>
    <x v="0"/>
    <n v="570"/>
    <s v="Ripken Jr"/>
    <s v="Cal"/>
    <s v="Orioles"/>
    <m/>
    <m/>
    <n v="1"/>
    <n v="1.25"/>
    <s v="Ripken Jr, Cal"/>
    <s v="Fleer     "/>
    <s v="HOF"/>
    <x v="2"/>
  </r>
  <r>
    <m/>
    <n v="1988"/>
    <s v="Fleer"/>
    <m/>
    <m/>
    <m/>
    <m/>
    <m/>
    <x v="0"/>
    <n v="585"/>
    <s v="Gwynn"/>
    <s v="Tony"/>
    <s v="Padres"/>
    <m/>
    <m/>
    <n v="1"/>
    <n v="0.5"/>
    <s v="Gwynn, Tony"/>
    <s v="Fleer     "/>
    <s v="HOF"/>
    <x v="6"/>
  </r>
  <r>
    <m/>
    <n v="1988"/>
    <s v="Fleer"/>
    <m/>
    <m/>
    <m/>
    <m/>
    <m/>
    <x v="0"/>
    <n v="624"/>
    <s v="Canseco, Jose / McGwire, Mark"/>
    <m/>
    <s v="Athletics"/>
    <m/>
    <m/>
    <n v="1"/>
    <n v="1.5"/>
    <s v="Canseco, Jose / McGwire, Mark, "/>
    <s v="Fleer     "/>
    <s v=" "/>
    <x v="2"/>
  </r>
  <r>
    <m/>
    <n v="1988"/>
    <s v="Fleer"/>
    <m/>
    <m/>
    <m/>
    <m/>
    <m/>
    <x v="0"/>
    <n v="631"/>
    <s v="Gwynn, Tony / Raines, Tim"/>
    <m/>
    <m/>
    <m/>
    <m/>
    <n v="1"/>
    <n v="0.05"/>
    <s v="Gwynn, Tony / Raines, Tim, "/>
    <s v="Fleer     "/>
    <s v="HOF"/>
    <x v="5"/>
  </r>
  <r>
    <m/>
    <n v="1988"/>
    <s v="Fleer"/>
    <m/>
    <m/>
    <m/>
    <m/>
    <m/>
    <x v="0"/>
    <n v="636"/>
    <s v="Schmidt, Mike / Carter,Gary"/>
    <m/>
    <m/>
    <m/>
    <m/>
    <n v="1"/>
    <n v="0.3"/>
    <s v="Schmidt, Mike / Carter,Gary, "/>
    <s v="Fleer     "/>
    <s v="HOF"/>
    <x v="6"/>
  </r>
  <r>
    <m/>
    <n v="1988"/>
    <s v="Fleer"/>
    <m/>
    <m/>
    <m/>
    <m/>
    <m/>
    <x v="0"/>
    <n v="638"/>
    <s v="Puckett"/>
    <s v="Kirby"/>
    <s v="Twins"/>
    <m/>
    <m/>
    <n v="1"/>
    <n v="0.3"/>
    <s v="Puckett, Kirby"/>
    <s v="Fleer     "/>
    <s v="HOF"/>
    <x v="6"/>
  </r>
  <r>
    <m/>
    <n v="1988"/>
    <s v="Fleer"/>
    <m/>
    <m/>
    <m/>
    <m/>
    <m/>
    <x v="1"/>
    <n v="641"/>
    <s v="Grace"/>
    <s v="Mark"/>
    <s v="Cubs"/>
    <m/>
    <m/>
    <n v="1"/>
    <n v="3"/>
    <s v="Grace, Mark"/>
    <s v="Fleer     RC"/>
    <s v=" "/>
    <x v="2"/>
  </r>
  <r>
    <s v="TL"/>
    <n v="1988"/>
    <s v="Fleer"/>
    <s v="Update"/>
    <m/>
    <m/>
    <m/>
    <m/>
    <x v="1"/>
    <s v="U74"/>
    <s v="Smoltz"/>
    <s v="John"/>
    <s v="Braves"/>
    <m/>
    <m/>
    <n v="1"/>
    <n v="4"/>
    <s v="Smoltz, John"/>
    <s v="Fleer Update    RC"/>
    <s v="HOF"/>
    <x v="2"/>
  </r>
  <r>
    <m/>
    <n v="1988"/>
    <s v="Fleer"/>
    <s v="Update"/>
    <m/>
    <m/>
    <m/>
    <m/>
    <x v="0"/>
    <s v="U76"/>
    <s v="Gossage"/>
    <s v="Rich (Goose)"/>
    <s v="Yankees"/>
    <m/>
    <m/>
    <n v="1"/>
    <n v="0.5"/>
    <s v="Gossage, Rich (Goose)"/>
    <s v="Fleer Update    "/>
    <s v="HOF"/>
    <x v="6"/>
  </r>
  <r>
    <m/>
    <n v="1988"/>
    <s v="Fleer"/>
    <s v="Update"/>
    <m/>
    <m/>
    <m/>
    <m/>
    <x v="1"/>
    <s v="U77"/>
    <s v="Grace"/>
    <s v="Mark"/>
    <s v="Cubs"/>
    <m/>
    <m/>
    <n v="1"/>
    <n v="2"/>
    <s v="Grace, Mark"/>
    <s v="Fleer Update    RC"/>
    <s v=" "/>
    <x v="2"/>
  </r>
  <r>
    <s v="TL"/>
    <n v="1988"/>
    <s v="Fleer"/>
    <s v="Update"/>
    <m/>
    <m/>
    <m/>
    <m/>
    <x v="1"/>
    <s v="U122"/>
    <s v="Alomar"/>
    <s v="Roberto"/>
    <s v="Padres"/>
    <m/>
    <m/>
    <n v="1"/>
    <n v="2"/>
    <s v="Alomar, Roberto"/>
    <s v="Fleer Update    RC"/>
    <s v="HOF"/>
    <x v="2"/>
  </r>
  <r>
    <m/>
    <n v="1988"/>
    <s v="Score"/>
    <m/>
    <m/>
    <m/>
    <m/>
    <m/>
    <x v="0"/>
    <n v="1"/>
    <s v="Mattingly"/>
    <s v="Don"/>
    <s v="Yankees"/>
    <m/>
    <m/>
    <n v="1"/>
    <n v="0.5"/>
    <s v="Mattingly, Don"/>
    <s v="Score     "/>
    <s v=""/>
    <x v="6"/>
  </r>
  <r>
    <m/>
    <n v="1988"/>
    <s v="Score"/>
    <m/>
    <m/>
    <m/>
    <m/>
    <m/>
    <x v="0"/>
    <n v="2"/>
    <s v="Boggs"/>
    <s v="Wade"/>
    <s v="Red Sox"/>
    <m/>
    <m/>
    <n v="1"/>
    <n v="0.2"/>
    <s v="Boggs, Wade"/>
    <s v="Score     "/>
    <s v="HOF"/>
    <x v="5"/>
  </r>
  <r>
    <m/>
    <n v="1988"/>
    <s v="Score"/>
    <m/>
    <m/>
    <m/>
    <m/>
    <m/>
    <x v="0"/>
    <n v="4"/>
    <s v="Dawson"/>
    <s v="Andre"/>
    <s v="Cubs"/>
    <m/>
    <m/>
    <n v="1"/>
    <n v="0.2"/>
    <s v="Dawson, Andre"/>
    <s v="Score     "/>
    <s v="HOF"/>
    <x v="5"/>
  </r>
  <r>
    <m/>
    <n v="1988"/>
    <s v="Score"/>
    <m/>
    <m/>
    <m/>
    <m/>
    <m/>
    <x v="0"/>
    <n v="11"/>
    <s v="Brett"/>
    <s v="George"/>
    <s v="Royals"/>
    <m/>
    <m/>
    <n v="1"/>
    <n v="0.5"/>
    <s v="Brett, George"/>
    <s v="Score     "/>
    <s v="HOF"/>
    <x v="6"/>
  </r>
  <r>
    <m/>
    <n v="1988"/>
    <s v="Score"/>
    <m/>
    <m/>
    <m/>
    <m/>
    <m/>
    <x v="0"/>
    <n v="12"/>
    <s v="Smith"/>
    <s v="Ozzie"/>
    <s v="Cardinals"/>
    <m/>
    <m/>
    <n v="1"/>
    <n v="0.3"/>
    <s v="Smith, Ozzie"/>
    <s v="Score     "/>
    <s v="HOF"/>
    <x v="6"/>
  </r>
  <r>
    <m/>
    <n v="1988"/>
    <s v="Score"/>
    <m/>
    <m/>
    <m/>
    <m/>
    <m/>
    <x v="0"/>
    <n v="13"/>
    <s v="Henderson"/>
    <s v="Rickey"/>
    <s v="Yankees"/>
    <m/>
    <m/>
    <n v="1"/>
    <n v="0.2"/>
    <s v="Henderson, Rickey"/>
    <s v="Score     "/>
    <s v="HOF"/>
    <x v="5"/>
  </r>
  <r>
    <m/>
    <n v="1988"/>
    <s v="Score"/>
    <m/>
    <m/>
    <m/>
    <m/>
    <m/>
    <x v="0"/>
    <n v="16"/>
    <s v="Schmidt"/>
    <s v="Mike"/>
    <s v="Phillies"/>
    <m/>
    <m/>
    <n v="1"/>
    <n v="0.5"/>
    <s v="Schmidt, Mike"/>
    <s v="Score     "/>
    <s v="HOF"/>
    <x v="6"/>
  </r>
  <r>
    <m/>
    <n v="1988"/>
    <s v="Score"/>
    <m/>
    <m/>
    <m/>
    <m/>
    <m/>
    <x v="0"/>
    <n v="18"/>
    <s v="Murray"/>
    <s v="Eddie"/>
    <s v="Orioles"/>
    <m/>
    <m/>
    <n v="1"/>
    <n v="0.2"/>
    <s v="Murray, Eddie"/>
    <s v="Score     "/>
    <s v="HOF"/>
    <x v="5"/>
  </r>
  <r>
    <m/>
    <n v="1988"/>
    <s v="Score"/>
    <m/>
    <m/>
    <m/>
    <m/>
    <m/>
    <x v="0"/>
    <n v="55"/>
    <s v="Winfield"/>
    <s v="Dave"/>
    <s v="Yankees"/>
    <m/>
    <m/>
    <n v="1"/>
    <n v="0.2"/>
    <s v="Winfield, Dave"/>
    <s v="Score     "/>
    <s v="HOF"/>
    <x v="5"/>
  </r>
  <r>
    <m/>
    <n v="1988"/>
    <s v="Score"/>
    <m/>
    <m/>
    <m/>
    <m/>
    <m/>
    <x v="0"/>
    <n v="105"/>
    <s v="Sutton"/>
    <s v="Don"/>
    <s v="Angels"/>
    <m/>
    <m/>
    <n v="1"/>
    <n v="0.2"/>
    <s v="Sutton, Don"/>
    <s v="Score     "/>
    <s v="HOF"/>
    <x v="5"/>
  </r>
  <r>
    <m/>
    <n v="1988"/>
    <s v="Score"/>
    <m/>
    <m/>
    <m/>
    <m/>
    <m/>
    <x v="0"/>
    <n v="265"/>
    <s v="Bonds"/>
    <s v="Barry"/>
    <s v="Pirates"/>
    <m/>
    <m/>
    <n v="1"/>
    <n v="2"/>
    <s v="Bonds, Barry"/>
    <s v="Score     "/>
    <s v=""/>
    <x v="2"/>
  </r>
  <r>
    <m/>
    <n v="1988"/>
    <s v="Score"/>
    <m/>
    <m/>
    <m/>
    <m/>
    <m/>
    <x v="0"/>
    <n v="325"/>
    <s v="Carter"/>
    <s v="Gary"/>
    <s v="Mets"/>
    <m/>
    <m/>
    <n v="1"/>
    <n v="0.2"/>
    <s v="Carter, Gary"/>
    <s v="Score     "/>
    <s v="HOF"/>
    <x v="5"/>
  </r>
  <r>
    <m/>
    <n v="1988"/>
    <s v="Score"/>
    <m/>
    <m/>
    <m/>
    <m/>
    <m/>
    <x v="0"/>
    <n v="365"/>
    <s v="Gwynn"/>
    <s v="Tony"/>
    <s v="Padres"/>
    <m/>
    <m/>
    <n v="1"/>
    <n v="0.3"/>
    <s v="Gwynn, Tony"/>
    <s v="Score     "/>
    <s v="HOF"/>
    <x v="6"/>
  </r>
  <r>
    <m/>
    <n v="1988"/>
    <s v="Score"/>
    <m/>
    <m/>
    <m/>
    <m/>
    <m/>
    <x v="0"/>
    <n v="500"/>
    <s v="Jackson"/>
    <s v="Reggie"/>
    <m/>
    <m/>
    <m/>
    <n v="1"/>
    <n v="0.2"/>
    <s v="Jackson, Reggie"/>
    <s v="Score     "/>
    <s v="HOF"/>
    <x v="5"/>
  </r>
  <r>
    <m/>
    <n v="1988"/>
    <s v="Score"/>
    <m/>
    <m/>
    <m/>
    <m/>
    <m/>
    <x v="0"/>
    <n v="501"/>
    <s v="Jackson"/>
    <s v="Reggie"/>
    <m/>
    <m/>
    <m/>
    <n v="1"/>
    <n v="0.2"/>
    <s v="Jackson, Reggie"/>
    <s v="Score     "/>
    <s v="HOF"/>
    <x v="5"/>
  </r>
  <r>
    <m/>
    <n v="1988"/>
    <s v="Score"/>
    <m/>
    <m/>
    <m/>
    <m/>
    <m/>
    <x v="0"/>
    <n v="502"/>
    <s v="Jackson"/>
    <s v="Reggie"/>
    <m/>
    <m/>
    <m/>
    <n v="1"/>
    <n v="0.2"/>
    <s v="Jackson, Reggie"/>
    <s v="Score     "/>
    <s v="HOF"/>
    <x v="5"/>
  </r>
  <r>
    <m/>
    <n v="1988"/>
    <s v="Score"/>
    <m/>
    <m/>
    <m/>
    <m/>
    <m/>
    <x v="0"/>
    <n v="503"/>
    <s v="Jackson"/>
    <s v="Reggie"/>
    <m/>
    <m/>
    <m/>
    <n v="1"/>
    <n v="0.2"/>
    <s v="Jackson, Reggie"/>
    <s v="Score     "/>
    <s v="HOF"/>
    <x v="5"/>
  </r>
  <r>
    <m/>
    <n v="1988"/>
    <s v="Score"/>
    <m/>
    <m/>
    <m/>
    <m/>
    <m/>
    <x v="0"/>
    <n v="504"/>
    <s v="Jackson"/>
    <s v="Reggie"/>
    <m/>
    <m/>
    <m/>
    <n v="1"/>
    <n v="0.2"/>
    <s v="Jackson, Reggie"/>
    <s v="Score     "/>
    <s v="HOF"/>
    <x v="5"/>
  </r>
  <r>
    <m/>
    <n v="1988"/>
    <s v="Score"/>
    <m/>
    <m/>
    <m/>
    <m/>
    <m/>
    <x v="0"/>
    <n v="550"/>
    <s v="Ripken Jr"/>
    <s v="Cal"/>
    <s v="Orioles"/>
    <m/>
    <m/>
    <n v="1"/>
    <n v="0.75"/>
    <s v="Ripken Jr, Cal"/>
    <s v="Score     "/>
    <s v="HOF"/>
    <x v="6"/>
  </r>
  <r>
    <m/>
    <n v="1988"/>
    <s v="Score"/>
    <m/>
    <m/>
    <m/>
    <m/>
    <m/>
    <x v="0"/>
    <n v="575"/>
    <s v="Ryan"/>
    <s v="Nolan"/>
    <s v="Astros"/>
    <m/>
    <m/>
    <n v="1"/>
    <n v="1"/>
    <s v="Ryan, Nolan"/>
    <s v="Score     "/>
    <s v="HOF"/>
    <x v="2"/>
  </r>
  <r>
    <s v="TL"/>
    <n v="1988"/>
    <s v="Score"/>
    <m/>
    <m/>
    <m/>
    <m/>
    <m/>
    <x v="1"/>
    <n v="638"/>
    <s v="Glavine"/>
    <s v="Tom"/>
    <s v="Braves"/>
    <m/>
    <m/>
    <n v="1"/>
    <n v="2.5"/>
    <s v="Glavine, Tom"/>
    <s v="Score     RC"/>
    <s v="HOF"/>
    <x v="2"/>
  </r>
  <r>
    <m/>
    <n v="1988"/>
    <s v="Score"/>
    <m/>
    <m/>
    <m/>
    <m/>
    <m/>
    <x v="0"/>
    <n v="651"/>
    <s v="Ripken Jr / Trammell"/>
    <m/>
    <s v="Orioles"/>
    <m/>
    <m/>
    <n v="1"/>
    <n v="0.25"/>
    <s v="Ripken Jr / Trammell, "/>
    <s v="Score     "/>
    <s v="HOF"/>
    <x v="6"/>
  </r>
  <r>
    <m/>
    <n v="1988"/>
    <s v="Score"/>
    <m/>
    <m/>
    <m/>
    <m/>
    <m/>
    <x v="0"/>
    <n v="657"/>
    <s v="Schmidt"/>
    <s v="Mike"/>
    <s v="Phillies"/>
    <m/>
    <m/>
    <n v="1"/>
    <n v="0.2"/>
    <s v="Schmidt, Mike"/>
    <s v="Score     "/>
    <s v="HOF"/>
    <x v="5"/>
  </r>
  <r>
    <m/>
    <n v="1988"/>
    <s v="Topps Main"/>
    <s v="Traded"/>
    <m/>
    <m/>
    <m/>
    <m/>
    <x v="1"/>
    <s v="1T"/>
    <s v="Abbott"/>
    <s v="Jim"/>
    <s v="USA"/>
    <s v="P"/>
    <m/>
    <n v="1"/>
    <n v="2"/>
    <s v="Abbott, Jim"/>
    <s v="Topps Main Traded    RC"/>
    <s v=" "/>
    <x v="2"/>
  </r>
  <r>
    <m/>
    <n v="1988"/>
    <s v="Topps Main"/>
    <s v="Traded"/>
    <m/>
    <m/>
    <m/>
    <m/>
    <x v="1"/>
    <s v="42T"/>
    <s v="Grace"/>
    <s v="Mark"/>
    <s v="Cubs"/>
    <s v="1B"/>
    <m/>
    <n v="1"/>
    <n v="0.1"/>
    <s v="Grace, Mark"/>
    <s v="Topps Main Traded    RC"/>
    <s v=" "/>
    <x v="5"/>
  </r>
  <r>
    <s v="TL"/>
    <n v="1988"/>
    <s v="Topps Main"/>
    <s v="Traded"/>
    <m/>
    <m/>
    <m/>
    <m/>
    <x v="1"/>
    <s v="4T"/>
    <s v="Alomar"/>
    <s v="Roberto"/>
    <s v="Padres"/>
    <s v="2B"/>
    <m/>
    <n v="1"/>
    <n v="2"/>
    <s v="Alomar, Roberto"/>
    <s v="Topps Main Traded    RC"/>
    <s v="HOF"/>
    <x v="2"/>
  </r>
  <r>
    <m/>
    <n v="1988"/>
    <s v="Topps Main"/>
    <m/>
    <m/>
    <m/>
    <m/>
    <m/>
    <x v="0"/>
    <n v="2"/>
    <s v="Mattingly"/>
    <s v="Don"/>
    <s v="Yankees"/>
    <m/>
    <m/>
    <n v="1"/>
    <n v="0.3"/>
    <s v="Mattingly, Don"/>
    <s v="Topps Main     "/>
    <s v=""/>
    <x v="6"/>
  </r>
  <r>
    <m/>
    <n v="1988"/>
    <s v="Topps Main"/>
    <m/>
    <m/>
    <m/>
    <m/>
    <m/>
    <x v="0"/>
    <n v="4"/>
    <s v="Murray"/>
    <s v="Eddie"/>
    <s v="Orioles"/>
    <m/>
    <m/>
    <n v="1"/>
    <n v="0.5"/>
    <s v="Murray, Eddie"/>
    <s v="Topps Main     "/>
    <s v="HOF"/>
    <x v="6"/>
  </r>
  <r>
    <m/>
    <n v="1988"/>
    <s v="Topps Main"/>
    <m/>
    <m/>
    <m/>
    <m/>
    <m/>
    <x v="0"/>
    <n v="5"/>
    <s v="Niekro"/>
    <s v="Phil"/>
    <m/>
    <m/>
    <m/>
    <n v="1"/>
    <n v="0.2"/>
    <s v="Niekro, Phil"/>
    <s v="Topps Main     "/>
    <s v="HOF"/>
    <x v="5"/>
  </r>
  <r>
    <m/>
    <n v="1988"/>
    <s v="Topps Main"/>
    <m/>
    <m/>
    <m/>
    <m/>
    <m/>
    <x v="0"/>
    <n v="6"/>
    <s v="Ryan"/>
    <s v="Nolan"/>
    <s v="Astros"/>
    <m/>
    <m/>
    <n v="1"/>
    <n v="0.4"/>
    <s v="Ryan, Nolan"/>
    <s v="Topps Main     "/>
    <s v="HOF"/>
    <x v="6"/>
  </r>
  <r>
    <m/>
    <n v="1988"/>
    <s v="Topps Main"/>
    <m/>
    <m/>
    <m/>
    <m/>
    <m/>
    <x v="0"/>
    <n v="10"/>
    <s v="Sandberg"/>
    <s v="Ryne"/>
    <s v="Cubs"/>
    <s v="2B"/>
    <m/>
    <n v="1"/>
    <n v="0.4"/>
    <s v="Sandberg, Ryne"/>
    <s v="Topps Main     "/>
    <s v="HOF"/>
    <x v="6"/>
  </r>
  <r>
    <m/>
    <n v="1988"/>
    <s v="Topps Main"/>
    <m/>
    <m/>
    <m/>
    <m/>
    <m/>
    <x v="0"/>
    <n v="51"/>
    <s v="Ripken Jr"/>
    <s v="Cal"/>
    <s v="Orioles"/>
    <m/>
    <m/>
    <n v="1"/>
    <n v="0.2"/>
    <s v="Ripken Jr, Cal"/>
    <s v="Topps Main     "/>
    <s v="HOF"/>
    <x v="5"/>
  </r>
  <r>
    <m/>
    <n v="1988"/>
    <s v="Topps Main"/>
    <m/>
    <m/>
    <m/>
    <m/>
    <m/>
    <x v="0"/>
    <n v="60"/>
    <s v="Henderson"/>
    <s v="Rickey"/>
    <s v="Yankees"/>
    <s v="OF"/>
    <m/>
    <n v="1"/>
    <n v="0.2"/>
    <s v="Henderson, Rickey"/>
    <s v="Topps Main     "/>
    <s v="HOF"/>
    <x v="5"/>
  </r>
  <r>
    <m/>
    <n v="1988"/>
    <s v="Topps Main"/>
    <m/>
    <m/>
    <m/>
    <m/>
    <m/>
    <x v="0"/>
    <n v="72"/>
    <s v="Eckersley"/>
    <s v="Dennis"/>
    <s v="Athletics"/>
    <s v="P"/>
    <m/>
    <n v="1"/>
    <n v="0.2"/>
    <s v="Eckersley, Dennis"/>
    <s v="Topps Main     "/>
    <s v="HOF"/>
    <x v="5"/>
  </r>
  <r>
    <m/>
    <n v="1988"/>
    <s v="Topps Main"/>
    <m/>
    <m/>
    <m/>
    <m/>
    <m/>
    <x v="0"/>
    <n v="120"/>
    <s v="Puckett"/>
    <s v="Kirby"/>
    <s v="Twins"/>
    <s v="OF"/>
    <m/>
    <n v="1"/>
    <n v="0.2"/>
    <s v="Puckett, Kirby"/>
    <s v="Topps Main     "/>
    <s v="HOF"/>
    <x v="5"/>
  </r>
  <r>
    <m/>
    <n v="1988"/>
    <s v="Topps Main"/>
    <m/>
    <m/>
    <m/>
    <m/>
    <m/>
    <x v="0"/>
    <n v="165"/>
    <s v="Yount"/>
    <s v="Robin"/>
    <s v="Brewers"/>
    <s v="OF"/>
    <m/>
    <n v="1"/>
    <n v="0.3"/>
    <s v="Yount, Robin"/>
    <s v="Topps Main     "/>
    <s v="HOF"/>
    <x v="6"/>
  </r>
  <r>
    <m/>
    <n v="1988"/>
    <s v="Topps Main"/>
    <m/>
    <m/>
    <m/>
    <m/>
    <m/>
    <x v="0"/>
    <n v="200"/>
    <s v="Boggs"/>
    <s v="Wade"/>
    <s v="Red Sox"/>
    <s v="3B"/>
    <m/>
    <n v="1"/>
    <n v="0.2"/>
    <s v="Boggs, Wade"/>
    <s v="Topps Main     "/>
    <s v="HOF"/>
    <x v="5"/>
  </r>
  <r>
    <m/>
    <n v="1988"/>
    <s v="Topps Main"/>
    <m/>
    <m/>
    <m/>
    <m/>
    <m/>
    <x v="0"/>
    <n v="250"/>
    <s v="Ryan"/>
    <s v="Nolan"/>
    <s v="Astros"/>
    <s v="P"/>
    <m/>
    <n v="1"/>
    <n v="1"/>
    <s v="Ryan, Nolan"/>
    <s v="Topps Main     "/>
    <s v="HOF"/>
    <x v="2"/>
  </r>
  <r>
    <m/>
    <n v="1988"/>
    <s v="Topps Main"/>
    <m/>
    <m/>
    <m/>
    <m/>
    <m/>
    <x v="0"/>
    <n v="300"/>
    <s v="Mattingly"/>
    <s v="Don"/>
    <s v="Yankees"/>
    <s v="1B"/>
    <m/>
    <n v="1"/>
    <n v="0.6"/>
    <s v="Mattingly, Don"/>
    <s v="Topps Main     "/>
    <s v=""/>
    <x v="6"/>
  </r>
  <r>
    <m/>
    <n v="1988"/>
    <s v="Topps Main"/>
    <m/>
    <m/>
    <m/>
    <m/>
    <m/>
    <x v="0"/>
    <n v="360"/>
    <s v="Gwynn"/>
    <s v="Tony"/>
    <s v="Padres"/>
    <s v="OF"/>
    <m/>
    <n v="1"/>
    <n v="0.3"/>
    <s v="Gwynn, Tony"/>
    <s v="Topps Main     "/>
    <s v="HOF"/>
    <x v="6"/>
  </r>
  <r>
    <m/>
    <n v="1988"/>
    <s v="Topps Main"/>
    <m/>
    <m/>
    <m/>
    <m/>
    <m/>
    <x v="0"/>
    <n v="361"/>
    <s v="Maddux"/>
    <s v="Greg"/>
    <s v="Cubs"/>
    <s v="P"/>
    <m/>
    <n v="1"/>
    <n v="1"/>
    <s v="Maddux, Greg"/>
    <s v="Topps Main     "/>
    <s v="HOF"/>
    <x v="2"/>
  </r>
  <r>
    <m/>
    <n v="1988"/>
    <s v="Topps Main"/>
    <m/>
    <m/>
    <m/>
    <m/>
    <m/>
    <x v="1"/>
    <n v="372"/>
    <s v="Williams"/>
    <s v="Matt"/>
    <s v="Giants"/>
    <s v="SS"/>
    <m/>
    <n v="1"/>
    <n v="0.5"/>
    <s v="Williams, Matt"/>
    <s v="Topps Main     RC"/>
    <s v=" "/>
    <x v="6"/>
  </r>
  <r>
    <m/>
    <n v="1988"/>
    <s v="Topps Main"/>
    <m/>
    <m/>
    <m/>
    <m/>
    <m/>
    <x v="0"/>
    <n v="385"/>
    <s v="Fisk"/>
    <s v="Carlton"/>
    <s v="White Sox"/>
    <s v="C"/>
    <m/>
    <n v="1"/>
    <n v="0.2"/>
    <s v="Fisk, Carlton"/>
    <s v="Topps Main     "/>
    <s v="HOF"/>
    <x v="5"/>
  </r>
  <r>
    <m/>
    <n v="1988"/>
    <s v="Topps Main"/>
    <m/>
    <m/>
    <m/>
    <m/>
    <m/>
    <x v="0"/>
    <n v="386"/>
    <s v="Mattingly"/>
    <s v="Don"/>
    <s v="Yankees"/>
    <m/>
    <m/>
    <n v="1"/>
    <n v="0.3"/>
    <s v="Mattingly, Don"/>
    <s v="Topps Main     "/>
    <s v=""/>
    <x v="6"/>
  </r>
  <r>
    <m/>
    <n v="1988"/>
    <s v="Topps Main"/>
    <m/>
    <m/>
    <m/>
    <m/>
    <m/>
    <x v="0"/>
    <n v="388"/>
    <s v="Boggs"/>
    <s v="Wade"/>
    <s v="Red Sox"/>
    <s v="3B"/>
    <m/>
    <n v="1"/>
    <n v="0.2"/>
    <s v="Boggs, Wade"/>
    <s v="Topps Main     "/>
    <s v="HOF"/>
    <x v="5"/>
  </r>
  <r>
    <m/>
    <n v="1988"/>
    <s v="Topps Main"/>
    <m/>
    <m/>
    <m/>
    <m/>
    <m/>
    <x v="0"/>
    <n v="391"/>
    <s v="Puckett"/>
    <s v="Kirby"/>
    <s v="Twins"/>
    <s v="OF"/>
    <m/>
    <n v="1"/>
    <n v="0.2"/>
    <s v="Puckett, Kirby"/>
    <s v="Topps Main     "/>
    <s v="HOF"/>
    <x v="5"/>
  </r>
  <r>
    <m/>
    <n v="1988"/>
    <s v="Topps Main"/>
    <m/>
    <s v="AS"/>
    <m/>
    <m/>
    <m/>
    <x v="0"/>
    <n v="392"/>
    <s v="Winfield"/>
    <s v="Dave"/>
    <s v="Yankees"/>
    <s v="OF"/>
    <m/>
    <n v="1"/>
    <n v="0.2"/>
    <s v="Winfield, Dave"/>
    <s v="Topps Main  AS   "/>
    <s v="HOF"/>
    <x v="5"/>
  </r>
  <r>
    <m/>
    <n v="1988"/>
    <s v="Topps Main"/>
    <m/>
    <s v="AS"/>
    <m/>
    <m/>
    <m/>
    <x v="0"/>
    <n v="400"/>
    <s v="Smith"/>
    <s v="Ozzie"/>
    <s v="Cardinals"/>
    <s v="SS"/>
    <m/>
    <n v="1"/>
    <n v="0.2"/>
    <s v="Smith, Ozzie"/>
    <s v="Topps Main  AS   "/>
    <s v="HOF"/>
    <x v="5"/>
  </r>
  <r>
    <m/>
    <n v="1988"/>
    <s v="Topps Main"/>
    <m/>
    <s v="AS"/>
    <m/>
    <m/>
    <m/>
    <x v="0"/>
    <n v="401"/>
    <s v="Dawson"/>
    <s v="Andre"/>
    <s v="Cubs"/>
    <s v="OF"/>
    <m/>
    <n v="1"/>
    <n v="0.2"/>
    <s v="Dawson, Andre"/>
    <s v="Topps Main  AS   "/>
    <s v="HOF"/>
    <x v="5"/>
  </r>
  <r>
    <m/>
    <n v="1988"/>
    <s v="Topps Main"/>
    <m/>
    <s v="AS"/>
    <m/>
    <m/>
    <m/>
    <x v="0"/>
    <n v="402"/>
    <s v="Gwynn"/>
    <s v="Tony"/>
    <s v="Padres"/>
    <s v="OF"/>
    <m/>
    <n v="1"/>
    <n v="0.2"/>
    <s v="Gwynn, Tony"/>
    <s v="Topps Main  AS   "/>
    <s v="HOF"/>
    <x v="5"/>
  </r>
  <r>
    <m/>
    <n v="1988"/>
    <s v="Topps Main"/>
    <m/>
    <m/>
    <m/>
    <m/>
    <m/>
    <x v="0"/>
    <n v="450"/>
    <s v="Bonds"/>
    <s v="Barry"/>
    <s v="Pirates"/>
    <s v="OF"/>
    <m/>
    <n v="1"/>
    <n v="2"/>
    <s v="Bonds, Barry"/>
    <s v="Topps Main     "/>
    <s v=""/>
    <x v="2"/>
  </r>
  <r>
    <m/>
    <n v="1988"/>
    <s v="Topps Main"/>
    <m/>
    <s v="Ldr"/>
    <m/>
    <m/>
    <m/>
    <x v="0"/>
    <n v="459"/>
    <s v="Henderson,Rickey /Winfield, Dave"/>
    <m/>
    <s v="Yankees"/>
    <m/>
    <m/>
    <n v="1"/>
    <n v="0.2"/>
    <s v="Henderson,Rickey /Winfield, Dave, "/>
    <s v="Topps Main  LDR   "/>
    <s v=" "/>
    <x v="5"/>
  </r>
  <r>
    <m/>
    <n v="1988"/>
    <s v="Topps Main"/>
    <m/>
    <m/>
    <m/>
    <m/>
    <m/>
    <x v="0"/>
    <n v="460"/>
    <s v="Smith"/>
    <s v="Ozzie"/>
    <s v="Cardinals"/>
    <s v="SS"/>
    <m/>
    <n v="1"/>
    <n v="0.3"/>
    <s v="Smith, Ozzie"/>
    <s v="Topps Main     "/>
    <s v="HOF"/>
    <x v="6"/>
  </r>
  <r>
    <m/>
    <n v="1988"/>
    <s v="Topps Main"/>
    <m/>
    <m/>
    <m/>
    <m/>
    <m/>
    <x v="0"/>
    <n v="463"/>
    <s v="McGriff"/>
    <s v="Fred"/>
    <s v="Blue Jays"/>
    <s v="DH/1B"/>
    <m/>
    <n v="1"/>
    <n v="0.2"/>
    <s v="McGriff, Fred"/>
    <s v="Topps Main     "/>
    <s v=""/>
    <x v="5"/>
  </r>
  <r>
    <m/>
    <n v="1988"/>
    <s v="Topps Main"/>
    <m/>
    <m/>
    <m/>
    <m/>
    <m/>
    <x v="0"/>
    <n v="465"/>
    <s v="Molitor"/>
    <s v="Paul"/>
    <s v="Brewers"/>
    <s v="DH/3B"/>
    <m/>
    <n v="1"/>
    <n v="0.2"/>
    <s v="Molitor, Paul"/>
    <s v="Topps Main     "/>
    <s v="HOF"/>
    <x v="5"/>
  </r>
  <r>
    <m/>
    <n v="1988"/>
    <s v="Topps Main"/>
    <m/>
    <m/>
    <m/>
    <m/>
    <m/>
    <x v="0"/>
    <n v="475"/>
    <s v="Rose"/>
    <s v="Pete"/>
    <s v="Reds"/>
    <s v="Mgr"/>
    <m/>
    <n v="1"/>
    <n v="0.5"/>
    <s v="Rose, Pete"/>
    <s v="Topps Main     "/>
    <s v=""/>
    <x v="6"/>
  </r>
  <r>
    <m/>
    <n v="1988"/>
    <s v="Topps Main"/>
    <m/>
    <m/>
    <m/>
    <m/>
    <m/>
    <x v="0"/>
    <n v="495"/>
    <s v="Murray"/>
    <s v="Eddie"/>
    <s v="Orioles"/>
    <s v="1B"/>
    <m/>
    <n v="1"/>
    <n v="0.2"/>
    <s v="Murray, Eddie"/>
    <s v="Topps Main     "/>
    <s v="HOF"/>
    <x v="5"/>
  </r>
  <r>
    <m/>
    <n v="1988"/>
    <s v="Topps Main"/>
    <m/>
    <m/>
    <m/>
    <m/>
    <m/>
    <x v="0"/>
    <n v="500"/>
    <s v="Dawson"/>
    <s v="Andre"/>
    <s v="Cubs"/>
    <s v="OF"/>
    <m/>
    <n v="1"/>
    <n v="0.2"/>
    <s v="Dawson, Andre"/>
    <s v="Topps Main     "/>
    <s v="HOF"/>
    <x v="5"/>
  </r>
  <r>
    <m/>
    <n v="1988"/>
    <s v="Topps Main"/>
    <m/>
    <m/>
    <m/>
    <m/>
    <m/>
    <x v="0"/>
    <n v="510"/>
    <s v="Winfield"/>
    <s v="Dave"/>
    <s v="Yankees"/>
    <s v="OF"/>
    <m/>
    <n v="1"/>
    <n v="0.2"/>
    <s v="Winfield, Dave"/>
    <s v="Topps Main     "/>
    <s v="HOF"/>
    <x v="5"/>
  </r>
  <r>
    <m/>
    <n v="1988"/>
    <s v="Topps Main"/>
    <m/>
    <m/>
    <m/>
    <m/>
    <m/>
    <x v="0"/>
    <n v="530"/>
    <s v="Carter"/>
    <s v="Gary"/>
    <s v="Mets"/>
    <s v="C"/>
    <m/>
    <n v="1"/>
    <n v="0.2"/>
    <s v="Carter, Gary"/>
    <s v="Topps Main     "/>
    <s v="HOF"/>
    <x v="5"/>
  </r>
  <r>
    <m/>
    <n v="1988"/>
    <s v="Topps Main"/>
    <m/>
    <m/>
    <m/>
    <m/>
    <m/>
    <x v="0"/>
    <n v="575"/>
    <s v="Sutton"/>
    <s v="Don"/>
    <s v="Angels"/>
    <s v="P"/>
    <m/>
    <n v="1"/>
    <n v="0.2"/>
    <s v="Sutton, Don"/>
    <s v="Topps Main     "/>
    <s v="HOF"/>
    <x v="5"/>
  </r>
  <r>
    <m/>
    <n v="1988"/>
    <s v="Topps Main"/>
    <m/>
    <s v="Ldr"/>
    <m/>
    <m/>
    <m/>
    <x v="0"/>
    <n v="579"/>
    <s v="Carter"/>
    <s v="Gary"/>
    <s v="Mets"/>
    <s v="C"/>
    <m/>
    <n v="1"/>
    <n v="0.2"/>
    <s v="Carter, Gary"/>
    <s v="Topps Main  LDR   "/>
    <s v="HOF"/>
    <x v="5"/>
  </r>
  <r>
    <m/>
    <n v="1988"/>
    <s v="Topps Main"/>
    <m/>
    <m/>
    <m/>
    <m/>
    <m/>
    <x v="0"/>
    <n v="600"/>
    <s v="Schmidt"/>
    <s v="Mike"/>
    <s v="Phillies"/>
    <s v="1B/3B"/>
    <m/>
    <n v="1"/>
    <n v="0.5"/>
    <s v="Schmidt, Mike"/>
    <s v="Topps Main     "/>
    <s v="HOF"/>
    <x v="6"/>
  </r>
  <r>
    <m/>
    <n v="1988"/>
    <s v="Topps Main"/>
    <m/>
    <m/>
    <m/>
    <m/>
    <m/>
    <x v="0"/>
    <n v="650"/>
    <s v="Ripken Jr"/>
    <s v="Cal"/>
    <s v="Orioles"/>
    <s v="SS"/>
    <m/>
    <n v="1"/>
    <n v="0.75"/>
    <s v="Ripken Jr, Cal"/>
    <s v="Topps Main     "/>
    <s v="HOF"/>
    <x v="6"/>
  </r>
  <r>
    <m/>
    <n v="1988"/>
    <s v="Topps Main"/>
    <m/>
    <m/>
    <m/>
    <m/>
    <m/>
    <x v="0"/>
    <n v="675"/>
    <s v="Rice"/>
    <s v="Jim"/>
    <s v="Red Sox"/>
    <s v="OF"/>
    <m/>
    <n v="1"/>
    <n v="0.2"/>
    <s v="Rice, Jim"/>
    <s v="Topps Main     "/>
    <s v="HOF"/>
    <x v="5"/>
  </r>
  <r>
    <m/>
    <n v="1988"/>
    <s v="Topps Main"/>
    <m/>
    <m/>
    <m/>
    <m/>
    <m/>
    <x v="0"/>
    <n v="700"/>
    <s v="Brett"/>
    <s v="George"/>
    <s v="Royals"/>
    <s v="3B/1B"/>
    <m/>
    <n v="1"/>
    <n v="0.5"/>
    <s v="Brett, George"/>
    <s v="Topps Main     "/>
    <s v="HOF"/>
    <x v="6"/>
  </r>
  <r>
    <s v="TL"/>
    <n v="1988"/>
    <s v="Topps Main"/>
    <m/>
    <m/>
    <m/>
    <m/>
    <m/>
    <x v="1"/>
    <n v="779"/>
    <s v="Glavine"/>
    <s v="Tom"/>
    <s v="Braves"/>
    <s v="P"/>
    <m/>
    <n v="1"/>
    <n v="2.5"/>
    <s v="Glavine, Tom"/>
    <s v="Topps Main     RC"/>
    <s v="HOF"/>
    <x v="2"/>
  </r>
  <r>
    <s v="TL"/>
    <n v="1989"/>
    <s v="Bowman"/>
    <m/>
    <m/>
    <m/>
    <m/>
    <m/>
    <x v="0"/>
    <n v="9"/>
    <s v="Ripken Jr"/>
    <s v="cal"/>
    <s v="Orioles"/>
    <m/>
    <m/>
    <n v="1"/>
    <n v="0.75"/>
    <s v="Ripken Jr, cal"/>
    <s v="Bowman     "/>
    <s v="HOF"/>
    <x v="6"/>
  </r>
  <r>
    <s v="TL"/>
    <n v="1989"/>
    <s v="Bowman"/>
    <m/>
    <m/>
    <m/>
    <m/>
    <m/>
    <x v="1"/>
    <n v="142"/>
    <s v="Sheffield"/>
    <s v="Gary"/>
    <s v="Brewers"/>
    <m/>
    <m/>
    <n v="1"/>
    <n v="1.5"/>
    <s v="Sheffield, Gary"/>
    <s v="Bowman     RC"/>
    <s v=""/>
    <x v="2"/>
  </r>
  <r>
    <s v="TL"/>
    <n v="1989"/>
    <s v="Bowman"/>
    <m/>
    <m/>
    <m/>
    <m/>
    <m/>
    <x v="1"/>
    <n v="220"/>
    <s v="Griffey Jr"/>
    <s v="Ken"/>
    <s v="Mariners"/>
    <m/>
    <m/>
    <n v="1"/>
    <n v="6"/>
    <s v="Griffey Jr, Ken"/>
    <s v="Bowman     RC"/>
    <s v="HOF"/>
    <x v="1"/>
  </r>
  <r>
    <s v="TL"/>
    <n v="1989"/>
    <s v="Bowman"/>
    <m/>
    <m/>
    <m/>
    <m/>
    <m/>
    <x v="0"/>
    <n v="225"/>
    <s v="Ryan"/>
    <s v="Nolan"/>
    <s v="Rangers"/>
    <m/>
    <m/>
    <n v="1"/>
    <n v="1"/>
    <s v="Ryan, Nolan"/>
    <s v="Bowman     "/>
    <s v="HOF"/>
    <x v="2"/>
  </r>
  <r>
    <s v="TL"/>
    <n v="1989"/>
    <s v="Bowman"/>
    <m/>
    <m/>
    <m/>
    <m/>
    <m/>
    <x v="0"/>
    <n v="402"/>
    <s v="Schmidt"/>
    <s v="Mike"/>
    <s v="Phillies"/>
    <m/>
    <m/>
    <n v="1"/>
    <n v="0.5"/>
    <s v="Schmidt, Mike"/>
    <s v="Bowman     "/>
    <s v="HOF"/>
    <x v="6"/>
  </r>
  <r>
    <m/>
    <n v="1989"/>
    <s v="Donruss"/>
    <m/>
    <m/>
    <m/>
    <m/>
    <m/>
    <x v="0"/>
    <n v="5"/>
    <s v="Yount"/>
    <s v="Robin"/>
    <s v="Brewers"/>
    <m/>
    <m/>
    <n v="1"/>
    <n v="0.4"/>
    <s v="Yount, Robin"/>
    <s v="Donruss     "/>
    <s v="HOF"/>
    <x v="6"/>
  </r>
  <r>
    <m/>
    <n v="1989"/>
    <s v="Donruss"/>
    <m/>
    <m/>
    <m/>
    <m/>
    <m/>
    <x v="0"/>
    <n v="6"/>
    <s v="Gwynn"/>
    <s v="Tony"/>
    <s v="Padres"/>
    <m/>
    <m/>
    <n v="1"/>
    <n v="0.25"/>
    <s v="Gwynn, Tony"/>
    <s v="Donruss     "/>
    <s v="HOF"/>
    <x v="6"/>
  </r>
  <r>
    <m/>
    <n v="1989"/>
    <s v="Donruss"/>
    <m/>
    <m/>
    <m/>
    <m/>
    <m/>
    <x v="0"/>
    <n v="7"/>
    <s v="Fisk"/>
    <s v="Carlton"/>
    <s v="White Sox"/>
    <m/>
    <m/>
    <n v="1"/>
    <n v="0.25"/>
    <s v="Fisk, Carlton"/>
    <s v="Donruss     "/>
    <s v="HOF"/>
    <x v="6"/>
  </r>
  <r>
    <m/>
    <n v="1989"/>
    <s v="Donruss"/>
    <m/>
    <m/>
    <m/>
    <m/>
    <m/>
    <x v="0"/>
    <n v="14"/>
    <s v="Galarraga"/>
    <s v="Andres"/>
    <s v="Expos"/>
    <m/>
    <m/>
    <n v="1"/>
    <m/>
    <s v="Galarraga, Andres"/>
    <s v="Donruss     "/>
    <s v=""/>
    <x v="5"/>
  </r>
  <r>
    <m/>
    <n v="1989"/>
    <s v="Donruss"/>
    <m/>
    <m/>
    <m/>
    <m/>
    <m/>
    <x v="0"/>
    <n v="16"/>
    <s v="McGriff"/>
    <s v="Fred"/>
    <s v="Blue Jays"/>
    <m/>
    <m/>
    <n v="1"/>
    <n v="0.05"/>
    <s v="McGriff, Fred"/>
    <s v="Donruss     "/>
    <s v=""/>
    <x v="5"/>
  </r>
  <r>
    <m/>
    <n v="1989"/>
    <s v="Donruss"/>
    <m/>
    <m/>
    <m/>
    <m/>
    <m/>
    <x v="0"/>
    <n v="26"/>
    <s v="Mattingly"/>
    <s v="Don"/>
    <s v="Yankees"/>
    <m/>
    <m/>
    <n v="1"/>
    <n v="0.3"/>
    <s v="Mattingly, Don"/>
    <s v="Donruss     "/>
    <s v=""/>
    <x v="6"/>
  </r>
  <r>
    <m/>
    <n v="1989"/>
    <s v="Donruss"/>
    <m/>
    <m/>
    <m/>
    <m/>
    <m/>
    <x v="1"/>
    <n v="31"/>
    <s v="Sheffield"/>
    <s v="Gary"/>
    <s v="Brewers"/>
    <m/>
    <m/>
    <n v="1"/>
    <n v="1.5"/>
    <s v="Sheffield, Gary"/>
    <s v="Donruss     RC"/>
    <s v=""/>
    <x v="2"/>
  </r>
  <r>
    <s v="TL"/>
    <n v="1989"/>
    <s v="Donruss"/>
    <m/>
    <m/>
    <m/>
    <m/>
    <m/>
    <x v="1"/>
    <n v="33"/>
    <s v="Griffey Jr"/>
    <s v="Ken"/>
    <s v="Mariners"/>
    <m/>
    <m/>
    <n v="1"/>
    <n v="8"/>
    <s v="Griffey Jr, Ken"/>
    <s v="Donruss     RC"/>
    <s v="HOF"/>
    <x v="1"/>
  </r>
  <r>
    <s v="TL"/>
    <n v="1989"/>
    <s v="Donruss"/>
    <m/>
    <m/>
    <m/>
    <m/>
    <m/>
    <x v="1"/>
    <n v="42"/>
    <s v="Johnson"/>
    <s v="Randy"/>
    <s v="Expos"/>
    <m/>
    <m/>
    <n v="1"/>
    <n v="2"/>
    <s v="Johnson, Randy"/>
    <s v="Donruss     RC"/>
    <s v="HOF"/>
    <x v="2"/>
  </r>
  <r>
    <m/>
    <n v="1989"/>
    <s v="Donruss"/>
    <m/>
    <m/>
    <m/>
    <m/>
    <m/>
    <x v="0"/>
    <n v="51"/>
    <s v="Ripken Jr"/>
    <s v="Cal"/>
    <s v="Orioles"/>
    <m/>
    <m/>
    <n v="1"/>
    <n v="0.75"/>
    <s v="Ripken Jr, Cal"/>
    <s v="Donruss     "/>
    <s v="HOF"/>
    <x v="6"/>
  </r>
  <r>
    <m/>
    <n v="1989"/>
    <s v="Donruss"/>
    <m/>
    <m/>
    <m/>
    <m/>
    <m/>
    <x v="0"/>
    <n v="53"/>
    <s v="Carter"/>
    <s v="Gary"/>
    <s v="Mets"/>
    <m/>
    <m/>
    <n v="1"/>
    <n v="0.25"/>
    <s v="Carter, Gary"/>
    <s v="Donruss     "/>
    <s v="HOF"/>
    <x v="6"/>
  </r>
  <r>
    <m/>
    <n v="1989"/>
    <s v="Donruss"/>
    <m/>
    <m/>
    <m/>
    <m/>
    <m/>
    <x v="0"/>
    <n v="55"/>
    <s v="Yount"/>
    <s v="Robin"/>
    <s v="Brewers"/>
    <m/>
    <m/>
    <n v="1"/>
    <n v="0.4"/>
    <s v="Yount, Robin"/>
    <s v="Donruss     "/>
    <s v="HOF"/>
    <x v="6"/>
  </r>
  <r>
    <m/>
    <n v="1989"/>
    <s v="Donruss"/>
    <m/>
    <m/>
    <m/>
    <m/>
    <m/>
    <x v="0"/>
    <n v="63"/>
    <s v="Smith"/>
    <s v="Ozzie"/>
    <s v="Cardinals"/>
    <m/>
    <m/>
    <n v="1"/>
    <n v="0.4"/>
    <s v="Smith, Ozzie"/>
    <s v="Donruss     "/>
    <s v="HOF"/>
    <x v="6"/>
  </r>
  <r>
    <m/>
    <n v="1989"/>
    <s v="Donruss"/>
    <m/>
    <m/>
    <m/>
    <m/>
    <m/>
    <x v="0"/>
    <n v="67"/>
    <s v="Eckersley"/>
    <s v="Dennis"/>
    <s v="Athletics"/>
    <m/>
    <m/>
    <n v="1"/>
    <n v="0.25"/>
    <s v="Eckersley, Dennis"/>
    <s v="Donruss     "/>
    <s v="HOF"/>
    <x v="6"/>
  </r>
  <r>
    <m/>
    <n v="1989"/>
    <s v="Donruss"/>
    <m/>
    <m/>
    <m/>
    <m/>
    <m/>
    <x v="0"/>
    <n v="68"/>
    <s v="Boggs"/>
    <s v="Wade"/>
    <s v="Red Sox"/>
    <m/>
    <m/>
    <n v="1"/>
    <n v="0.25"/>
    <s v="Boggs, Wade"/>
    <s v="Donruss     "/>
    <s v="HOF"/>
    <x v="6"/>
  </r>
  <r>
    <m/>
    <n v="1989"/>
    <s v="Donruss"/>
    <m/>
    <m/>
    <m/>
    <m/>
    <m/>
    <x v="0"/>
    <n v="74"/>
    <s v="Mattingly"/>
    <s v="Don"/>
    <s v="Yankees"/>
    <m/>
    <m/>
    <n v="1"/>
    <n v="0.6"/>
    <s v="Mattingly, Don"/>
    <s v="Donruss     "/>
    <s v=""/>
    <x v="6"/>
  </r>
  <r>
    <m/>
    <n v="1989"/>
    <s v="Donruss"/>
    <m/>
    <m/>
    <m/>
    <m/>
    <m/>
    <x v="0"/>
    <n v="92"/>
    <s v="Bonds"/>
    <s v="Barry"/>
    <s v="Pirates"/>
    <m/>
    <m/>
    <n v="1"/>
    <n v="1.5"/>
    <s v="Bonds, Barry"/>
    <s v="Donruss     "/>
    <s v=""/>
    <x v="2"/>
  </r>
  <r>
    <m/>
    <n v="1989"/>
    <s v="Donruss"/>
    <m/>
    <m/>
    <m/>
    <m/>
    <m/>
    <x v="0"/>
    <n v="96"/>
    <s v="Murray"/>
    <s v="Eddie"/>
    <s v="Orioles"/>
    <m/>
    <m/>
    <n v="1"/>
    <n v="0.25"/>
    <s v="Murray, Eddie"/>
    <s v="Donruss     "/>
    <s v="HOF"/>
    <x v="6"/>
  </r>
  <r>
    <m/>
    <n v="1989"/>
    <s v="Donruss"/>
    <m/>
    <m/>
    <m/>
    <m/>
    <m/>
    <x v="0"/>
    <n v="101"/>
    <s v="Fisk"/>
    <s v="Carlton"/>
    <s v="White Sox"/>
    <m/>
    <m/>
    <n v="1"/>
    <n v="0.25"/>
    <s v="Fisk, Carlton"/>
    <s v="Donruss     "/>
    <s v="HOF"/>
    <x v="6"/>
  </r>
  <r>
    <m/>
    <n v="1989"/>
    <s v="Donruss"/>
    <m/>
    <m/>
    <m/>
    <m/>
    <m/>
    <x v="0"/>
    <n v="105"/>
    <s v="Sandberg"/>
    <s v="Ryne"/>
    <s v="Cubs"/>
    <m/>
    <m/>
    <n v="1"/>
    <n v="0.4"/>
    <s v="Sandberg, Ryne"/>
    <s v="Donruss     "/>
    <s v="HOF"/>
    <x v="6"/>
  </r>
  <r>
    <m/>
    <n v="1989"/>
    <s v="Donruss"/>
    <m/>
    <m/>
    <m/>
    <m/>
    <m/>
    <x v="0"/>
    <n v="122"/>
    <s v="Rice"/>
    <s v="Jim"/>
    <s v="Red Sox"/>
    <m/>
    <m/>
    <n v="1"/>
    <n v="0.25"/>
    <s v="Rice, Jim"/>
    <s v="Donruss     "/>
    <s v="HOF"/>
    <x v="6"/>
  </r>
  <r>
    <m/>
    <n v="1989"/>
    <s v="Donruss"/>
    <m/>
    <m/>
    <m/>
    <m/>
    <m/>
    <x v="0"/>
    <n v="128"/>
    <s v="Gwynn"/>
    <s v="Tony"/>
    <s v="Padres"/>
    <m/>
    <m/>
    <n v="1"/>
    <n v="0.3"/>
    <s v="Gwynn, Tony"/>
    <s v="Donruss     "/>
    <s v="HOF"/>
    <x v="6"/>
  </r>
  <r>
    <m/>
    <n v="1989"/>
    <s v="Donruss"/>
    <m/>
    <m/>
    <m/>
    <m/>
    <m/>
    <x v="0"/>
    <n v="154"/>
    <s v="Ryan"/>
    <s v="Nolan"/>
    <s v="Astros"/>
    <m/>
    <m/>
    <n v="1"/>
    <n v="1"/>
    <s v="Ryan, Nolan"/>
    <s v="Donruss     "/>
    <s v="HOF"/>
    <x v="2"/>
  </r>
  <r>
    <m/>
    <n v="1989"/>
    <s v="Donruss"/>
    <m/>
    <m/>
    <m/>
    <m/>
    <m/>
    <x v="0"/>
    <n v="158"/>
    <s v="Gossage"/>
    <s v="Rich (Goose)"/>
    <s v="Cubs"/>
    <m/>
    <m/>
    <n v="1"/>
    <n v="0.25"/>
    <s v="Gossage, Rich (Goose)"/>
    <s v="Donruss     "/>
    <s v="HOF"/>
    <x v="6"/>
  </r>
  <r>
    <m/>
    <n v="1989"/>
    <s v="Donruss"/>
    <m/>
    <m/>
    <m/>
    <m/>
    <m/>
    <x v="0"/>
    <n v="159"/>
    <s v="Winfield"/>
    <s v="Dave"/>
    <s v="Yankees"/>
    <m/>
    <m/>
    <n v="1"/>
    <n v="0.25"/>
    <s v="Winfield, Dave"/>
    <s v="Donruss     "/>
    <s v="HOF"/>
    <x v="6"/>
  </r>
  <r>
    <m/>
    <n v="1989"/>
    <s v="Donruss"/>
    <m/>
    <m/>
    <m/>
    <m/>
    <m/>
    <x v="0"/>
    <n v="167"/>
    <s v="Dawson"/>
    <s v="Andre"/>
    <s v="Cubs"/>
    <m/>
    <m/>
    <n v="1"/>
    <n v="0.25"/>
    <s v="Dawson, Andre"/>
    <s v="Donruss     "/>
    <s v="HOF"/>
    <x v="6"/>
  </r>
  <r>
    <m/>
    <n v="1989"/>
    <s v="Donruss"/>
    <m/>
    <m/>
    <m/>
    <m/>
    <m/>
    <x v="0"/>
    <n v="182"/>
    <s v="Puckett"/>
    <s v="Kirby"/>
    <s v="Twins"/>
    <m/>
    <m/>
    <n v="1"/>
    <n v="0.25"/>
    <s v="Puckett, Kirby"/>
    <s v="Donruss     "/>
    <s v="HOF"/>
    <x v="6"/>
  </r>
  <r>
    <m/>
    <n v="1989"/>
    <s v="Donruss"/>
    <m/>
    <m/>
    <m/>
    <m/>
    <m/>
    <x v="0"/>
    <n v="193"/>
    <s v="Schmidt"/>
    <s v="Mike"/>
    <s v="Phillies"/>
    <m/>
    <m/>
    <n v="1"/>
    <n v="0.5"/>
    <s v="Schmidt, Mike"/>
    <s v="Donruss     "/>
    <s v="HOF"/>
    <x v="6"/>
  </r>
  <r>
    <m/>
    <n v="1989"/>
    <s v="Donruss"/>
    <m/>
    <m/>
    <m/>
    <m/>
    <m/>
    <x v="0"/>
    <n v="204"/>
    <s v="Brett"/>
    <s v="George"/>
    <s v="Royals"/>
    <m/>
    <m/>
    <n v="1"/>
    <n v="0.6"/>
    <s v="Brett, George"/>
    <s v="Donruss     "/>
    <s v="HOF"/>
    <x v="6"/>
  </r>
  <r>
    <m/>
    <n v="1989"/>
    <s v="Donruss"/>
    <m/>
    <m/>
    <m/>
    <m/>
    <m/>
    <x v="0"/>
    <n v="245"/>
    <s v="Henderson"/>
    <s v="Rickey"/>
    <s v="Yankees"/>
    <m/>
    <m/>
    <n v="1"/>
    <n v="0.25"/>
    <s v="Henderson, Rickey"/>
    <s v="Donruss     "/>
    <s v="HOF"/>
    <x v="6"/>
  </r>
  <r>
    <m/>
    <n v="1989"/>
    <s v="Donruss"/>
    <m/>
    <m/>
    <m/>
    <m/>
    <m/>
    <x v="0"/>
    <n v="291"/>
    <s v="Molitor"/>
    <s v="Paul"/>
    <s v="Brewers"/>
    <m/>
    <m/>
    <n v="1"/>
    <n v="0.25"/>
    <s v="Molitor, Paul"/>
    <s v="Donruss     "/>
    <s v="HOF"/>
    <x v="6"/>
  </r>
  <r>
    <m/>
    <n v="1989"/>
    <s v="Donruss"/>
    <m/>
    <m/>
    <m/>
    <m/>
    <m/>
    <x v="0"/>
    <n v="373"/>
    <s v="Maddux"/>
    <s v="Greg"/>
    <s v="Cubs"/>
    <m/>
    <m/>
    <n v="1"/>
    <n v="0.5"/>
    <s v="Maddux, Greg"/>
    <s v="Donruss     "/>
    <s v="HOF"/>
    <x v="6"/>
  </r>
  <r>
    <m/>
    <n v="1989"/>
    <s v="Donruss"/>
    <m/>
    <m/>
    <m/>
    <m/>
    <m/>
    <x v="0"/>
    <n v="381"/>
    <s v="Glavine"/>
    <s v="Tom"/>
    <s v="Braves"/>
    <m/>
    <m/>
    <n v="1"/>
    <n v="0.25"/>
    <s v="Glavine, Tom"/>
    <s v="Donruss     "/>
    <s v="HOF"/>
    <x v="6"/>
  </r>
  <r>
    <m/>
    <n v="1989"/>
    <s v="Donruss"/>
    <m/>
    <m/>
    <m/>
    <m/>
    <m/>
    <x v="1"/>
    <n v="642"/>
    <s v="Smoltz"/>
    <s v="John"/>
    <s v="Braves"/>
    <m/>
    <m/>
    <n v="1"/>
    <n v="1.5"/>
    <s v="Smoltz, John"/>
    <s v="Donruss     RC"/>
    <s v="HOF"/>
    <x v="2"/>
  </r>
  <r>
    <s v="TL"/>
    <n v="1989"/>
    <s v="Donruss"/>
    <s v="Rookies"/>
    <m/>
    <m/>
    <m/>
    <m/>
    <x v="0"/>
    <n v="3"/>
    <s v="Griffey Jr"/>
    <s v="Ken"/>
    <s v="Mariners"/>
    <m/>
    <m/>
    <n v="1"/>
    <n v="10"/>
    <s v="Griffey Jr, Ken"/>
    <s v="Donruss Rookies    "/>
    <s v="HOF"/>
    <x v="0"/>
  </r>
  <r>
    <m/>
    <n v="1989"/>
    <s v="Donruss"/>
    <s v="Rookies"/>
    <m/>
    <m/>
    <m/>
    <m/>
    <x v="1"/>
    <n v="1"/>
    <s v="Sheffield"/>
    <s v="Gary"/>
    <s v="Brewers"/>
    <m/>
    <m/>
    <n v="1"/>
    <n v="2"/>
    <s v="Sheffield, Gary"/>
    <s v="Donruss Rookies    RC"/>
    <s v=""/>
    <x v="2"/>
  </r>
  <r>
    <m/>
    <n v="1989"/>
    <s v="Donruss"/>
    <s v="Rookies"/>
    <m/>
    <m/>
    <m/>
    <m/>
    <x v="1"/>
    <n v="6"/>
    <s v="Sanders"/>
    <s v="Deion"/>
    <s v="Yankees"/>
    <m/>
    <m/>
    <n v="1"/>
    <n v="1.5"/>
    <s v="Sanders, Deion"/>
    <s v="Donruss Rookies    RC"/>
    <s v=" "/>
    <x v="2"/>
  </r>
  <r>
    <m/>
    <n v="1989"/>
    <s v="Donruss"/>
    <s v="Rookies"/>
    <m/>
    <m/>
    <m/>
    <m/>
    <x v="0"/>
    <n v="15"/>
    <s v="Martinez"/>
    <s v="Edgar"/>
    <s v="Mariners"/>
    <m/>
    <m/>
    <n v="1"/>
    <n v="0.05"/>
    <s v="Martinez, Edgar"/>
    <s v="Donruss Rookies    "/>
    <s v="HOF"/>
    <x v="5"/>
  </r>
  <r>
    <m/>
    <n v="1989"/>
    <s v="Donruss"/>
    <s v="Rookies"/>
    <m/>
    <m/>
    <m/>
    <m/>
    <x v="1"/>
    <n v="16"/>
    <s v="Abbott"/>
    <s v="Jim"/>
    <s v="Angels"/>
    <m/>
    <m/>
    <n v="1"/>
    <n v="1"/>
    <s v="Abbott, Jim"/>
    <s v="Donruss Rookies    RC"/>
    <s v=" "/>
    <x v="2"/>
  </r>
  <r>
    <m/>
    <n v="1989"/>
    <s v="Donruss"/>
    <s v="Rookies"/>
    <m/>
    <m/>
    <m/>
    <m/>
    <x v="0"/>
    <n v="43"/>
    <s v="Johnson"/>
    <s v="Randy"/>
    <s v="Expos"/>
    <m/>
    <m/>
    <n v="1"/>
    <n v="2"/>
    <s v="Johnson, Randy"/>
    <s v="Donruss Rookies    "/>
    <s v="HOF"/>
    <x v="2"/>
  </r>
  <r>
    <m/>
    <n v="1989"/>
    <s v="Donruss"/>
    <s v="Puzzle"/>
    <m/>
    <m/>
    <m/>
    <m/>
    <x v="0"/>
    <s v="NoNum"/>
    <s v="Spahn"/>
    <s v="Warren"/>
    <m/>
    <m/>
    <s v="PC"/>
    <n v="1"/>
    <n v="0.25"/>
    <s v="Spahn, Warren"/>
    <s v="Donruss Puzzle    "/>
    <s v="HOF"/>
    <x v="6"/>
  </r>
  <r>
    <m/>
    <n v="1989"/>
    <s v="Donruss"/>
    <s v="MVPs"/>
    <m/>
    <m/>
    <m/>
    <m/>
    <x v="0"/>
    <n v="1"/>
    <s v="Puckett"/>
    <s v="Kirby"/>
    <s v="Twins"/>
    <m/>
    <m/>
    <n v="1"/>
    <n v="0.25"/>
    <s v="Puckett, Kirby"/>
    <s v="Donruss MVPs    "/>
    <s v="HOF"/>
    <x v="6"/>
  </r>
  <r>
    <m/>
    <n v="1989"/>
    <s v="Donruss"/>
    <s v="MVPs"/>
    <m/>
    <m/>
    <m/>
    <m/>
    <x v="0"/>
    <n v="8"/>
    <s v="Dawson"/>
    <s v="Andre"/>
    <s v="Cubs"/>
    <m/>
    <m/>
    <n v="1"/>
    <n v="0.25"/>
    <s v="Dawson, Andre"/>
    <s v="Donruss MVPs    "/>
    <s v="HOF"/>
    <x v="6"/>
  </r>
  <r>
    <m/>
    <n v="1989"/>
    <s v="Donruss"/>
    <s v="MVPs"/>
    <m/>
    <m/>
    <m/>
    <m/>
    <x v="0"/>
    <n v="9"/>
    <s v="Molitor"/>
    <s v="Paul"/>
    <s v="Brewers"/>
    <m/>
    <m/>
    <n v="1"/>
    <n v="0.25"/>
    <s v="Molitor, Paul"/>
    <s v="Donruss MVPs    "/>
    <s v="HOF"/>
    <x v="6"/>
  </r>
  <r>
    <m/>
    <n v="1989"/>
    <s v="Donruss"/>
    <s v="MVPs"/>
    <m/>
    <m/>
    <m/>
    <m/>
    <x v="0"/>
    <n v="11"/>
    <s v="Winfield"/>
    <s v="Dave"/>
    <s v="Yankees"/>
    <m/>
    <m/>
    <n v="1"/>
    <n v="0.25"/>
    <s v="Winfield, Dave"/>
    <s v="Donruss MVPs    "/>
    <s v="HOF"/>
    <x v="6"/>
  </r>
  <r>
    <m/>
    <n v="1989"/>
    <s v="Donruss"/>
    <s v="MVPs"/>
    <m/>
    <m/>
    <m/>
    <m/>
    <x v="0"/>
    <n v="14"/>
    <s v="Smith"/>
    <s v="Ozzie"/>
    <s v="Cardinals"/>
    <m/>
    <m/>
    <n v="1"/>
    <n v="0.25"/>
    <s v="Smith, Ozzie"/>
    <s v="Donruss MVPs    "/>
    <s v="HOF"/>
    <x v="6"/>
  </r>
  <r>
    <m/>
    <n v="1989"/>
    <s v="Donruss"/>
    <s v="MVPs"/>
    <m/>
    <m/>
    <m/>
    <m/>
    <x v="0"/>
    <n v="15"/>
    <s v="Ripken Jr"/>
    <s v="Cal"/>
    <s v="Orioles"/>
    <m/>
    <m/>
    <n v="1"/>
    <n v="0.5"/>
    <s v="Ripken Jr, Cal"/>
    <s v="Donruss MVPs    "/>
    <s v="HOF"/>
    <x v="6"/>
  </r>
  <r>
    <m/>
    <n v="1989"/>
    <s v="Donruss"/>
    <s v="MVPs"/>
    <m/>
    <m/>
    <m/>
    <m/>
    <x v="0"/>
    <n v="20"/>
    <s v="Gwynn"/>
    <s v="Tony"/>
    <s v="Padres"/>
    <m/>
    <m/>
    <n v="1"/>
    <n v="0.25"/>
    <s v="Gwynn, Tony"/>
    <s v="Donruss MVPs    "/>
    <s v="HOF"/>
    <x v="6"/>
  </r>
  <r>
    <m/>
    <n v="1989"/>
    <s v="Fleer"/>
    <s v="All Stars"/>
    <m/>
    <m/>
    <m/>
    <m/>
    <x v="0"/>
    <n v="19"/>
    <s v="Gwynn"/>
    <s v="Tony"/>
    <s v="Padres"/>
    <m/>
    <m/>
    <n v="1"/>
    <n v="0.3"/>
    <s v="Gwynn, Tony"/>
    <s v="Fleer All Stars    "/>
    <s v="HOF"/>
    <x v="6"/>
  </r>
  <r>
    <m/>
    <n v="1989"/>
    <s v="Fleer"/>
    <s v="For the Record"/>
    <m/>
    <m/>
    <m/>
    <m/>
    <x v="0"/>
    <n v="1"/>
    <s v="Boggs"/>
    <s v="Wade"/>
    <s v="Red Sox"/>
    <m/>
    <m/>
    <n v="1"/>
    <n v="0.25"/>
    <s v="Boggs, Wade"/>
    <s v="Fleer For the Record    "/>
    <s v="HOF"/>
    <x v="6"/>
  </r>
  <r>
    <m/>
    <n v="1989"/>
    <s v="Fleer"/>
    <s v="For the Record"/>
    <m/>
    <m/>
    <m/>
    <m/>
    <x v="0"/>
    <n v="6"/>
    <s v="Mattingly"/>
    <s v="Don"/>
    <s v="Yankees"/>
    <m/>
    <m/>
    <n v="1"/>
    <n v="0.6"/>
    <s v="Mattingly, Don"/>
    <s v="Fleer For the Record    "/>
    <s v=""/>
    <x v="6"/>
  </r>
  <r>
    <m/>
    <n v="1989"/>
    <s v="Fleer"/>
    <s v="Fake"/>
    <m/>
    <m/>
    <m/>
    <m/>
    <x v="0"/>
    <n v="616"/>
    <s v="Ripken"/>
    <s v="Billy"/>
    <s v="Orioles"/>
    <m/>
    <m/>
    <n v="1"/>
    <n v="0"/>
    <s v="Ripken, Billy"/>
    <s v="Fleer Fake    "/>
    <s v=" "/>
    <x v="5"/>
  </r>
  <r>
    <m/>
    <n v="1989"/>
    <s v="Fleer"/>
    <m/>
    <m/>
    <m/>
    <m/>
    <m/>
    <x v="0"/>
    <n v="7"/>
    <s v="Eckersley"/>
    <s v="Dennis"/>
    <s v="Athletics"/>
    <m/>
    <m/>
    <n v="1"/>
    <n v="0.25"/>
    <s v="Eckersley, Dennis"/>
    <s v="Fleer     "/>
    <s v="HOF"/>
    <x v="6"/>
  </r>
  <r>
    <m/>
    <n v="1989"/>
    <s v="Fleer"/>
    <m/>
    <m/>
    <m/>
    <m/>
    <m/>
    <x v="0"/>
    <n v="30"/>
    <s v="Carter"/>
    <s v="Gary"/>
    <s v="Mets"/>
    <m/>
    <m/>
    <n v="1"/>
    <n v="0.25"/>
    <s v="Carter, Gary"/>
    <s v="Fleer     "/>
    <s v="HOF"/>
    <x v="6"/>
  </r>
  <r>
    <m/>
    <n v="1989"/>
    <s v="Fleer"/>
    <m/>
    <m/>
    <m/>
    <m/>
    <m/>
    <x v="0"/>
    <n v="81"/>
    <s v="Boggs"/>
    <s v="Wade"/>
    <s v="Red Sox"/>
    <m/>
    <m/>
    <n v="1"/>
    <n v="0.25"/>
    <s v="Boggs, Wade"/>
    <s v="Fleer     "/>
    <s v="HOF"/>
    <x v="6"/>
  </r>
  <r>
    <m/>
    <n v="1989"/>
    <s v="Fleer"/>
    <m/>
    <m/>
    <m/>
    <m/>
    <m/>
    <x v="0"/>
    <n v="97"/>
    <s v="Rice"/>
    <s v="Jim"/>
    <s v="Red Sox"/>
    <m/>
    <m/>
    <n v="1"/>
    <n v="0.25"/>
    <s v="Rice, Jim"/>
    <s v="Fleer     "/>
    <s v="HOF"/>
    <x v="6"/>
  </r>
  <r>
    <m/>
    <n v="1989"/>
    <s v="Fleer"/>
    <m/>
    <m/>
    <m/>
    <m/>
    <m/>
    <x v="0"/>
    <n v="124"/>
    <s v="Puckett"/>
    <s v="Kirby"/>
    <s v="Twins"/>
    <m/>
    <m/>
    <n v="1"/>
    <n v="0.25"/>
    <s v="Puckett, Kirby"/>
    <s v="Fleer     "/>
    <s v="HOF"/>
    <x v="6"/>
  </r>
  <r>
    <m/>
    <n v="1989"/>
    <s v="Fleer"/>
    <m/>
    <m/>
    <m/>
    <m/>
    <m/>
    <x v="0"/>
    <n v="193"/>
    <s v="Molitor"/>
    <s v="Paul"/>
    <s v="Brewers"/>
    <m/>
    <m/>
    <n v="1"/>
    <n v="0.25"/>
    <s v="Molitor, Paul"/>
    <s v="Fleer     "/>
    <s v="HOF"/>
    <x v="6"/>
  </r>
  <r>
    <s v="TL"/>
    <n v="1989"/>
    <s v="Fleer"/>
    <m/>
    <m/>
    <m/>
    <m/>
    <m/>
    <x v="1"/>
    <n v="196"/>
    <s v="Sheffield"/>
    <s v="Gary"/>
    <s v="Brewers"/>
    <m/>
    <m/>
    <n v="1"/>
    <n v="1.5"/>
    <s v="Sheffield, Gary"/>
    <s v="Fleer     RC"/>
    <s v=""/>
    <x v="2"/>
  </r>
  <r>
    <m/>
    <n v="1989"/>
    <s v="Fleer"/>
    <m/>
    <m/>
    <m/>
    <m/>
    <m/>
    <x v="0"/>
    <n v="200"/>
    <s v="Yount"/>
    <s v="Robin"/>
    <s v="Brewers"/>
    <m/>
    <m/>
    <n v="1"/>
    <n v="0.4"/>
    <s v="Yount, Robin"/>
    <s v="Fleer     "/>
    <s v="HOF"/>
    <x v="6"/>
  </r>
  <r>
    <m/>
    <n v="1989"/>
    <s v="Fleer"/>
    <m/>
    <m/>
    <m/>
    <m/>
    <m/>
    <x v="0"/>
    <n v="202"/>
    <s v="Bonds"/>
    <s v="Barry"/>
    <s v="Pirates"/>
    <m/>
    <m/>
    <n v="1"/>
    <n v="1.5"/>
    <s v="Bonds, Barry"/>
    <s v="Fleer     "/>
    <s v=""/>
    <x v="2"/>
  </r>
  <r>
    <m/>
    <n v="1989"/>
    <s v="Fleer"/>
    <m/>
    <m/>
    <m/>
    <m/>
    <m/>
    <x v="0"/>
    <n v="254"/>
    <s v="Henderson"/>
    <s v="Rickey"/>
    <s v="Athletics"/>
    <m/>
    <m/>
    <n v="1"/>
    <n v="0.25"/>
    <s v="Henderson, Rickey"/>
    <s v="Fleer     "/>
    <s v="HOF"/>
    <x v="6"/>
  </r>
  <r>
    <m/>
    <n v="1989"/>
    <s v="Fleer"/>
    <m/>
    <m/>
    <m/>
    <m/>
    <m/>
    <x v="0"/>
    <n v="258"/>
    <s v="Mattingly"/>
    <s v="Don"/>
    <s v="Yankees"/>
    <m/>
    <m/>
    <n v="1"/>
    <n v="0.6"/>
    <s v="Mattingly, Don"/>
    <s v="Fleer     "/>
    <s v=""/>
    <x v="6"/>
  </r>
  <r>
    <m/>
    <n v="1989"/>
    <s v="Fleer"/>
    <m/>
    <m/>
    <m/>
    <m/>
    <m/>
    <x v="0"/>
    <n v="274"/>
    <s v="Winfield"/>
    <s v="Dave"/>
    <s v="Yankees"/>
    <m/>
    <m/>
    <n v="1"/>
    <n v="0.25"/>
    <s v="Winfield, Dave"/>
    <s v="Fleer     "/>
    <s v="HOF"/>
    <x v="6"/>
  </r>
  <r>
    <m/>
    <n v="1989"/>
    <s v="Fleer"/>
    <m/>
    <m/>
    <m/>
    <m/>
    <m/>
    <x v="0"/>
    <n v="277"/>
    <s v="Brett"/>
    <s v="George"/>
    <s v="Royals"/>
    <m/>
    <m/>
    <n v="1"/>
    <n v="0.6"/>
    <s v="Brett, George"/>
    <s v="Fleer     "/>
    <s v="HOF"/>
    <x v="6"/>
  </r>
  <r>
    <m/>
    <n v="1989"/>
    <s v="Fleer"/>
    <m/>
    <m/>
    <m/>
    <m/>
    <m/>
    <x v="0"/>
    <n v="305"/>
    <s v="Gwynn"/>
    <s v="Tony"/>
    <s v="Padres"/>
    <m/>
    <m/>
    <n v="1"/>
    <n v="0.3"/>
    <s v="Gwynn, Tony"/>
    <s v="Fleer     "/>
    <s v="HOF"/>
    <x v="6"/>
  </r>
  <r>
    <m/>
    <n v="1989"/>
    <s v="Fleer"/>
    <m/>
    <m/>
    <m/>
    <m/>
    <m/>
    <x v="0"/>
    <n v="368"/>
    <s v="Ryan"/>
    <s v="Nolan"/>
    <s v="Astros"/>
    <m/>
    <m/>
    <n v="1"/>
    <n v="1"/>
    <s v="Ryan, Nolan"/>
    <s v="Fleer     "/>
    <s v="HOF"/>
    <x v="2"/>
  </r>
  <r>
    <s v="TL"/>
    <n v="1989"/>
    <s v="Fleer"/>
    <m/>
    <m/>
    <m/>
    <m/>
    <m/>
    <x v="1"/>
    <n v="381"/>
    <s v="Johnson"/>
    <s v="Randy"/>
    <s v="Expos"/>
    <m/>
    <m/>
    <n v="1"/>
    <n v="2"/>
    <s v="Johnson, Randy"/>
    <s v="Fleer     RC"/>
    <s v="HOF"/>
    <x v="2"/>
  </r>
  <r>
    <m/>
    <n v="1989"/>
    <s v="Fleer"/>
    <m/>
    <m/>
    <m/>
    <m/>
    <m/>
    <x v="0"/>
    <n v="422"/>
    <s v="Dawson"/>
    <s v="Andre"/>
    <s v="Cubs"/>
    <m/>
    <m/>
    <n v="1"/>
    <n v="0.25"/>
    <s v="Dawson, Andre"/>
    <s v="Fleer     "/>
    <s v="HOF"/>
    <x v="6"/>
  </r>
  <r>
    <m/>
    <n v="1989"/>
    <s v="Fleer"/>
    <m/>
    <m/>
    <m/>
    <m/>
    <m/>
    <x v="0"/>
    <n v="431"/>
    <s v="Maddux"/>
    <s v="Greg"/>
    <s v="Cubs"/>
    <m/>
    <m/>
    <n v="1"/>
    <n v="0.5"/>
    <s v="Maddux, Greg"/>
    <s v="Fleer     "/>
    <s v="HOF"/>
    <x v="6"/>
  </r>
  <r>
    <m/>
    <n v="1989"/>
    <s v="Fleer"/>
    <m/>
    <m/>
    <m/>
    <m/>
    <m/>
    <x v="0"/>
    <n v="437"/>
    <s v="Sandberg"/>
    <s v="Ryne"/>
    <s v="Cubs"/>
    <m/>
    <m/>
    <n v="1"/>
    <n v="0.4"/>
    <s v="Sandberg, Ryne"/>
    <s v="Fleer     "/>
    <s v="HOF"/>
    <x v="6"/>
  </r>
  <r>
    <m/>
    <n v="1989"/>
    <s v="Fleer"/>
    <m/>
    <m/>
    <m/>
    <m/>
    <m/>
    <x v="0"/>
    <n v="463"/>
    <s v="Smith"/>
    <s v="Ozzie"/>
    <s v="Cardinals"/>
    <m/>
    <m/>
    <n v="1"/>
    <n v="0.4"/>
    <s v="Smith, Ozzie"/>
    <s v="Fleer     "/>
    <s v="HOF"/>
    <x v="6"/>
  </r>
  <r>
    <m/>
    <n v="1989"/>
    <s v="Fleer"/>
    <m/>
    <m/>
    <m/>
    <m/>
    <m/>
    <x v="0"/>
    <n v="495"/>
    <s v="Fisk"/>
    <s v="Carlton"/>
    <s v="White Sox"/>
    <m/>
    <m/>
    <n v="1"/>
    <n v="0.25"/>
    <s v="Fisk, Carlton"/>
    <s v="Fleer     "/>
    <s v="HOF"/>
    <x v="6"/>
  </r>
  <r>
    <s v="TL"/>
    <n v="1989"/>
    <s v="Fleer"/>
    <m/>
    <m/>
    <m/>
    <m/>
    <m/>
    <x v="1"/>
    <n v="548"/>
    <s v="Griffey Jr"/>
    <s v="Ken"/>
    <s v="Mariners"/>
    <m/>
    <m/>
    <n v="1"/>
    <n v="10"/>
    <s v="Griffey Jr, Ken"/>
    <s v="Fleer     RC"/>
    <s v="HOF"/>
    <x v="0"/>
  </r>
  <r>
    <m/>
    <n v="1989"/>
    <s v="Fleer"/>
    <m/>
    <m/>
    <m/>
    <m/>
    <m/>
    <x v="0"/>
    <n v="582"/>
    <s v="Schmidt"/>
    <s v="Mike"/>
    <s v="Phillies"/>
    <m/>
    <m/>
    <n v="1"/>
    <n v="0.5"/>
    <s v="Schmidt, Mike"/>
    <s v="Fleer     "/>
    <s v="HOF"/>
    <x v="6"/>
  </r>
  <r>
    <m/>
    <n v="1989"/>
    <s v="Fleer"/>
    <m/>
    <m/>
    <m/>
    <m/>
    <m/>
    <x v="0"/>
    <n v="591"/>
    <s v="Glavine"/>
    <s v="Tom"/>
    <s v="Braves"/>
    <m/>
    <m/>
    <n v="1"/>
    <n v="0.25"/>
    <s v="Glavine, Tom"/>
    <s v="Fleer     "/>
    <s v="HOF"/>
    <x v="6"/>
  </r>
  <r>
    <s v="TL"/>
    <n v="1989"/>
    <s v="Fleer"/>
    <m/>
    <m/>
    <m/>
    <m/>
    <m/>
    <x v="1"/>
    <n v="602"/>
    <s v="Smoltz"/>
    <s v="John"/>
    <s v="Braves"/>
    <m/>
    <m/>
    <n v="1"/>
    <n v="1.5"/>
    <s v="Smoltz, John"/>
    <s v="Fleer     RC"/>
    <s v="HOF"/>
    <x v="2"/>
  </r>
  <r>
    <m/>
    <n v="1989"/>
    <s v="Fleer"/>
    <m/>
    <m/>
    <m/>
    <m/>
    <m/>
    <x v="0"/>
    <n v="611"/>
    <s v="Murray"/>
    <s v="Eddie"/>
    <s v="Orioles"/>
    <m/>
    <m/>
    <n v="1"/>
    <n v="0.25"/>
    <s v="Murray, Eddie"/>
    <s v="Fleer     "/>
    <s v="HOF"/>
    <x v="6"/>
  </r>
  <r>
    <m/>
    <n v="1989"/>
    <s v="Fleer"/>
    <m/>
    <m/>
    <m/>
    <s v="Black Box"/>
    <m/>
    <x v="0"/>
    <n v="616"/>
    <s v="Ripken"/>
    <s v="Billy"/>
    <s v="Orioles"/>
    <m/>
    <m/>
    <n v="1"/>
    <n v="6"/>
    <s v="Ripken, Billy"/>
    <s v="Fleer    Black Box "/>
    <s v=" "/>
    <x v="1"/>
  </r>
  <r>
    <m/>
    <n v="1989"/>
    <s v="Fleer"/>
    <m/>
    <m/>
    <m/>
    <m/>
    <m/>
    <x v="0"/>
    <n v="617"/>
    <s v="Ripken Jr"/>
    <s v="Cal"/>
    <s v="Orioles"/>
    <m/>
    <m/>
    <n v="1"/>
    <n v="0.75"/>
    <s v="Ripken Jr, Cal"/>
    <s v="Fleer     "/>
    <s v="HOF"/>
    <x v="6"/>
  </r>
  <r>
    <m/>
    <n v="1989"/>
    <s v="Fleer"/>
    <m/>
    <m/>
    <m/>
    <m/>
    <m/>
    <x v="0"/>
    <n v="639"/>
    <s v="Puckett, Kirby / Davis, Eric"/>
    <s v="Kirby"/>
    <m/>
    <m/>
    <m/>
    <n v="1"/>
    <n v="0.25"/>
    <s v="Puckett, Kirby / Davis, Eric, Kirby"/>
    <s v="Fleer     "/>
    <s v="HOF"/>
    <x v="6"/>
  </r>
  <r>
    <m/>
    <n v="1989"/>
    <s v="Fleer"/>
    <s v="Update"/>
    <m/>
    <m/>
    <m/>
    <m/>
    <x v="0"/>
    <s v="U54"/>
    <s v="Henderson"/>
    <s v="Rickey"/>
    <s v="Athletics"/>
    <m/>
    <m/>
    <n v="1"/>
    <n v="0.25"/>
    <s v="Henderson, Rickey"/>
    <s v="Fleer Update    "/>
    <s v="HOF"/>
    <x v="6"/>
  </r>
  <r>
    <m/>
    <n v="1989"/>
    <s v="Fleer"/>
    <s v="Update"/>
    <m/>
    <m/>
    <m/>
    <m/>
    <x v="0"/>
    <s v="U59"/>
    <s v="Johnson"/>
    <s v="Randy"/>
    <s v="Mariners"/>
    <m/>
    <m/>
    <n v="1"/>
    <n v="2.5"/>
    <s v="Johnson, Randy"/>
    <s v="Fleer Update    "/>
    <s v="HOF"/>
    <x v="2"/>
  </r>
  <r>
    <m/>
    <n v="1989"/>
    <s v="Fleer"/>
    <s v="Update"/>
    <m/>
    <m/>
    <m/>
    <m/>
    <x v="0"/>
    <s v="U67"/>
    <s v="Ryan"/>
    <s v="Nolan"/>
    <s v="Rangers"/>
    <m/>
    <m/>
    <n v="1"/>
    <n v="1.5"/>
    <s v="Ryan, Nolan"/>
    <s v="Fleer Update    "/>
    <s v="HOF"/>
    <x v="2"/>
  </r>
  <r>
    <m/>
    <n v="1989"/>
    <s v="Fleer"/>
    <s v="Update"/>
    <m/>
    <m/>
    <m/>
    <m/>
    <x v="0"/>
    <s v="U92"/>
    <s v="Murray"/>
    <s v="Eddie"/>
    <s v="Dodgers"/>
    <m/>
    <m/>
    <n v="1"/>
    <n v="0.25"/>
    <s v="Murray, Eddie"/>
    <s v="Fleer Update    "/>
    <s v="HOF"/>
    <x v="6"/>
  </r>
  <r>
    <m/>
    <n v="1989"/>
    <s v="Fleer"/>
    <s v="Update"/>
    <m/>
    <m/>
    <m/>
    <m/>
    <x v="0"/>
    <s v="U131"/>
    <s v="Schmidt"/>
    <s v="Mike"/>
    <m/>
    <m/>
    <m/>
    <n v="1"/>
    <n v="0.75"/>
    <s v="Schmidt, Mike"/>
    <s v="Fleer Update    "/>
    <s v="HOF"/>
    <x v="6"/>
  </r>
  <r>
    <m/>
    <n v="1989"/>
    <s v="Score"/>
    <m/>
    <m/>
    <m/>
    <m/>
    <m/>
    <x v="0"/>
    <n v="149"/>
    <s v="Schmidt"/>
    <s v="Mike"/>
    <s v="Phillies"/>
    <m/>
    <m/>
    <n v="1"/>
    <n v="0.5"/>
    <s v="Schmidt, Mike"/>
    <s v="Score     "/>
    <s v="HOF"/>
    <x v="6"/>
  </r>
  <r>
    <s v="TL"/>
    <n v="1989"/>
    <s v="Score"/>
    <m/>
    <m/>
    <m/>
    <m/>
    <m/>
    <x v="1"/>
    <n v="616"/>
    <s v="Smoltz"/>
    <s v="John"/>
    <s v="Braves"/>
    <m/>
    <m/>
    <n v="1"/>
    <n v="1.5"/>
    <s v="Smoltz, John"/>
    <s v="Score     RC"/>
    <s v="HOF"/>
    <x v="2"/>
  </r>
  <r>
    <s v="TL"/>
    <n v="1989"/>
    <s v="Score"/>
    <m/>
    <m/>
    <m/>
    <m/>
    <m/>
    <x v="1"/>
    <n v="625"/>
    <s v="Sheffield"/>
    <s v="Gary"/>
    <s v="Brewers"/>
    <m/>
    <m/>
    <n v="1"/>
    <n v="1.5"/>
    <s v="Sheffield, Gary"/>
    <s v="Score     RC"/>
    <s v=""/>
    <x v="2"/>
  </r>
  <r>
    <s v="TL"/>
    <n v="1989"/>
    <s v="Score"/>
    <m/>
    <m/>
    <m/>
    <m/>
    <m/>
    <x v="1"/>
    <n v="645"/>
    <s v="Johnson"/>
    <s v="Randy"/>
    <s v="Expos"/>
    <m/>
    <m/>
    <n v="1"/>
    <n v="2.5"/>
    <s v="Johnson, Randy"/>
    <s v="Score     RC"/>
    <s v="HOF"/>
    <x v="2"/>
  </r>
  <r>
    <s v="TL"/>
    <n v="1989"/>
    <s v="Score"/>
    <s v="Traded"/>
    <m/>
    <m/>
    <m/>
    <m/>
    <x v="1"/>
    <n v="100"/>
    <s v="Griffey Jr"/>
    <s v="Ken"/>
    <s v="Mariners"/>
    <m/>
    <m/>
    <n v="1"/>
    <n v="6"/>
    <s v="Griffey Jr, Ken"/>
    <s v="Score Traded    RC"/>
    <s v="HOF"/>
    <x v="1"/>
  </r>
  <r>
    <m/>
    <n v="1989"/>
    <s v="Sportflics"/>
    <m/>
    <m/>
    <m/>
    <m/>
    <m/>
    <x v="0"/>
    <n v="224"/>
    <s v="Johnson,R / Martinez,R / Milacki"/>
    <m/>
    <m/>
    <m/>
    <m/>
    <n v="1"/>
    <n v="0.4"/>
    <s v="Johnson,R / Martinez,R / Milacki, "/>
    <s v="Sportflics     "/>
    <s v=" "/>
    <x v="6"/>
  </r>
  <r>
    <m/>
    <n v="1989"/>
    <s v="Topps Main"/>
    <m/>
    <s v="RB"/>
    <m/>
    <m/>
    <m/>
    <x v="0"/>
    <n v="3"/>
    <s v="Carter"/>
    <s v="Gary"/>
    <s v="Mets"/>
    <s v="C"/>
    <m/>
    <n v="1"/>
    <n v="0.25"/>
    <s v="Carter, Gary"/>
    <s v="Topps Main  RB   "/>
    <s v="HOF"/>
    <x v="6"/>
  </r>
  <r>
    <m/>
    <n v="1989"/>
    <s v="Topps Main"/>
    <m/>
    <m/>
    <m/>
    <m/>
    <m/>
    <x v="0"/>
    <n v="10"/>
    <s v="Dawson"/>
    <s v="Andre"/>
    <s v="Cubs"/>
    <s v="OF"/>
    <m/>
    <n v="1"/>
    <n v="0.25"/>
    <s v="Dawson, Andre"/>
    <s v="Topps Main     "/>
    <s v="HOF"/>
    <x v="6"/>
  </r>
  <r>
    <m/>
    <n v="1989"/>
    <s v="Topps Main"/>
    <m/>
    <m/>
    <m/>
    <m/>
    <m/>
    <x v="0"/>
    <n v="100"/>
    <s v="Schmidt"/>
    <s v="Mike"/>
    <s v="Phillies"/>
    <s v="3B"/>
    <m/>
    <n v="1"/>
    <n v="0.25"/>
    <s v="Schmidt, Mike"/>
    <s v="Topps Main     "/>
    <s v="HOF"/>
    <x v="6"/>
  </r>
  <r>
    <m/>
    <n v="1989"/>
    <s v="Topps Main"/>
    <m/>
    <m/>
    <m/>
    <m/>
    <m/>
    <x v="0"/>
    <n v="110"/>
    <s v="Molitor"/>
    <s v="Paul"/>
    <s v="Brewers"/>
    <s v="3B"/>
    <m/>
    <n v="1"/>
    <n v="0.25"/>
    <s v="Molitor, Paul"/>
    <s v="Topps Main     "/>
    <s v="HOF"/>
    <x v="6"/>
  </r>
  <r>
    <m/>
    <n v="1989"/>
    <s v="Topps Main"/>
    <m/>
    <m/>
    <m/>
    <m/>
    <m/>
    <x v="0"/>
    <n v="157"/>
    <s v="Glavine"/>
    <s v="Tom"/>
    <s v="Braves"/>
    <s v="P"/>
    <m/>
    <n v="1"/>
    <n v="0.25"/>
    <s v="Glavine, Tom"/>
    <s v="Topps Main     "/>
    <s v="HOF"/>
    <x v="6"/>
  </r>
  <r>
    <m/>
    <n v="1989"/>
    <s v="Topps Main"/>
    <m/>
    <m/>
    <m/>
    <m/>
    <m/>
    <x v="0"/>
    <n v="187"/>
    <s v="Daulton"/>
    <s v="Darren"/>
    <s v="Phillies"/>
    <s v="C"/>
    <m/>
    <n v="1"/>
    <m/>
    <s v="Daulton, Darren"/>
    <s v="Topps Main     "/>
    <s v=" "/>
    <x v="5"/>
  </r>
  <r>
    <m/>
    <n v="1989"/>
    <s v="Topps Main"/>
    <m/>
    <m/>
    <m/>
    <m/>
    <m/>
    <x v="0"/>
    <n v="200"/>
    <s v="Brett"/>
    <s v="George"/>
    <s v="Royals"/>
    <s v="1B"/>
    <m/>
    <n v="1"/>
    <n v="0.25"/>
    <s v="Brett, George"/>
    <s v="Topps Main     "/>
    <s v="HOF"/>
    <x v="6"/>
  </r>
  <r>
    <m/>
    <n v="1989"/>
    <s v="Topps Main"/>
    <m/>
    <m/>
    <m/>
    <m/>
    <m/>
    <x v="0"/>
    <n v="230"/>
    <s v="Smith"/>
    <s v="Ozzie"/>
    <s v="Cardinals"/>
    <s v="SS"/>
    <m/>
    <n v="1"/>
    <n v="0.4"/>
    <s v="Smith, Ozzie"/>
    <s v="Topps Main     "/>
    <s v="HOF"/>
    <x v="6"/>
  </r>
  <r>
    <m/>
    <n v="1989"/>
    <s v="Topps Main"/>
    <m/>
    <m/>
    <m/>
    <m/>
    <m/>
    <x v="0"/>
    <n v="240"/>
    <s v="Maddux"/>
    <s v="Greg"/>
    <s v="Cubs"/>
    <s v="P"/>
    <m/>
    <n v="1"/>
    <n v="0.5"/>
    <s v="Maddux, Greg"/>
    <s v="Topps Main     "/>
    <s v="HOF"/>
    <x v="6"/>
  </r>
  <r>
    <m/>
    <n v="1989"/>
    <s v="Topps Main"/>
    <m/>
    <m/>
    <m/>
    <m/>
    <m/>
    <x v="0"/>
    <n v="245"/>
    <s v="Rice"/>
    <s v="Jim"/>
    <s v="Red Sox"/>
    <s v="DH"/>
    <m/>
    <n v="1"/>
    <n v="0.25"/>
    <s v="Rice, Jim"/>
    <s v="Topps Main     "/>
    <s v="HOF"/>
    <x v="6"/>
  </r>
  <r>
    <m/>
    <n v="1989"/>
    <s v="Topps Main"/>
    <m/>
    <m/>
    <m/>
    <m/>
    <m/>
    <x v="0"/>
    <n v="250"/>
    <s v="Ripken Jr"/>
    <s v="Cal"/>
    <s v="Orioles"/>
    <s v="SS"/>
    <m/>
    <n v="1"/>
    <n v="0.75"/>
    <s v="Ripken Jr, Cal"/>
    <s v="Topps Main     "/>
    <s v="HOF"/>
    <x v="6"/>
  </r>
  <r>
    <m/>
    <n v="1989"/>
    <s v="Topps Main"/>
    <m/>
    <m/>
    <m/>
    <m/>
    <m/>
    <x v="0"/>
    <n v="260"/>
    <s v="Winfield"/>
    <s v="Dave"/>
    <s v="Yankees"/>
    <s v="OF"/>
    <m/>
    <n v="1"/>
    <n v="0.25"/>
    <s v="Winfield, Dave"/>
    <s v="Topps Main     "/>
    <s v="HOF"/>
    <x v="6"/>
  </r>
  <r>
    <s v="TL"/>
    <n v="1989"/>
    <s v="Topps Main"/>
    <m/>
    <m/>
    <m/>
    <m/>
    <m/>
    <x v="1"/>
    <n v="343"/>
    <s v="Sheffield"/>
    <s v="Gary"/>
    <s v="Brewers"/>
    <s v="SS"/>
    <m/>
    <n v="1"/>
    <n v="1.5"/>
    <s v="Sheffield, Gary"/>
    <s v="Topps Main     RC"/>
    <s v=""/>
    <x v="2"/>
  </r>
  <r>
    <m/>
    <n v="1989"/>
    <s v="Topps Main"/>
    <m/>
    <m/>
    <m/>
    <m/>
    <m/>
    <x v="0"/>
    <n v="360"/>
    <s v="Sandberg"/>
    <s v="Ryne"/>
    <s v="Cubs"/>
    <s v="2B"/>
    <m/>
    <n v="1"/>
    <n v="0.4"/>
    <s v="Sandberg, Ryne"/>
    <s v="Topps Main     "/>
    <s v="HOF"/>
    <x v="6"/>
  </r>
  <r>
    <m/>
    <n v="1989"/>
    <s v="Topps Main"/>
    <m/>
    <m/>
    <m/>
    <m/>
    <m/>
    <x v="0"/>
    <n v="370"/>
    <s v="Eckersley"/>
    <s v="Dennis"/>
    <s v="Athletics"/>
    <s v="P"/>
    <m/>
    <n v="1"/>
    <n v="0.25"/>
    <s v="Eckersley, Dennis"/>
    <s v="Topps Main     "/>
    <s v="HOF"/>
    <x v="6"/>
  </r>
  <r>
    <m/>
    <n v="1989"/>
    <s v="Topps Main"/>
    <m/>
    <m/>
    <m/>
    <m/>
    <m/>
    <x v="0"/>
    <n v="380"/>
    <s v="Henderson"/>
    <s v="Rickey"/>
    <s v="Yankees"/>
    <s v="OF"/>
    <m/>
    <n v="1"/>
    <n v="0.25"/>
    <s v="Henderson, Rickey"/>
    <s v="Topps Main     "/>
    <s v="HOF"/>
    <x v="6"/>
  </r>
  <r>
    <s v="TL"/>
    <n v="1989"/>
    <s v="Topps Main"/>
    <m/>
    <m/>
    <m/>
    <m/>
    <m/>
    <x v="1"/>
    <n v="382"/>
    <s v="Smoltz"/>
    <s v="John"/>
    <s v="Braves"/>
    <s v="P"/>
    <m/>
    <n v="1"/>
    <n v="1.5"/>
    <s v="Smoltz, John"/>
    <s v="Topps Main     RC"/>
    <s v="HOF"/>
    <x v="2"/>
  </r>
  <r>
    <m/>
    <n v="1989"/>
    <s v="Topps Main"/>
    <m/>
    <s v="AS"/>
    <m/>
    <m/>
    <m/>
    <x v="0"/>
    <n v="389"/>
    <s v="Smith"/>
    <s v="Ozzie"/>
    <s v="Cardinals"/>
    <s v="SS"/>
    <m/>
    <n v="1"/>
    <n v="0.25"/>
    <s v="Smith, Ozzie"/>
    <s v="Topps Main  AS   "/>
    <s v="HOF"/>
    <x v="6"/>
  </r>
  <r>
    <m/>
    <n v="1989"/>
    <s v="Topps Main"/>
    <m/>
    <s v="AS"/>
    <m/>
    <m/>
    <m/>
    <x v="0"/>
    <n v="393"/>
    <s v="Carter"/>
    <s v="Gary"/>
    <s v="Mets"/>
    <s v="C"/>
    <m/>
    <n v="1"/>
    <n v="0.25"/>
    <s v="Carter, Gary"/>
    <s v="Topps Main  AS   "/>
    <s v="HOF"/>
    <x v="6"/>
  </r>
  <r>
    <m/>
    <n v="1989"/>
    <s v="Topps Main"/>
    <m/>
    <m/>
    <m/>
    <m/>
    <m/>
    <x v="0"/>
    <n v="397"/>
    <s v="Mattingly"/>
    <s v="Don"/>
    <s v="Yankees"/>
    <m/>
    <m/>
    <n v="1"/>
    <n v="0.3"/>
    <s v="Mattingly, Don"/>
    <s v="Topps Main     "/>
    <s v=""/>
    <x v="6"/>
  </r>
  <r>
    <m/>
    <n v="1989"/>
    <s v="Topps Main"/>
    <m/>
    <m/>
    <m/>
    <m/>
    <m/>
    <x v="0"/>
    <n v="403"/>
    <s v="Puckett"/>
    <s v="Kirby"/>
    <s v="Twins"/>
    <m/>
    <m/>
    <n v="1"/>
    <n v="0.25"/>
    <s v="Puckett, Kirby"/>
    <s v="Topps Main     "/>
    <s v="HOF"/>
    <x v="6"/>
  </r>
  <r>
    <m/>
    <n v="1989"/>
    <s v="Topps Main"/>
    <m/>
    <s v="AS"/>
    <m/>
    <m/>
    <m/>
    <x v="0"/>
    <n v="407"/>
    <s v="Winfield"/>
    <s v="Dave"/>
    <s v="Yankees"/>
    <s v="OF"/>
    <m/>
    <n v="1"/>
    <n v="0.25"/>
    <s v="Winfield, Dave"/>
    <s v="Topps Main  AS   "/>
    <s v="HOF"/>
    <x v="6"/>
  </r>
  <r>
    <m/>
    <n v="1989"/>
    <s v="Topps Main"/>
    <m/>
    <m/>
    <m/>
    <m/>
    <m/>
    <x v="0"/>
    <n v="415"/>
    <s v="Gossage"/>
    <s v="Rich (Goose)"/>
    <s v="Cubs"/>
    <s v="P"/>
    <m/>
    <n v="1"/>
    <n v="0.25"/>
    <s v="Gossage, Rich (Goose)"/>
    <s v="Topps Main     "/>
    <s v="HOF"/>
    <x v="6"/>
  </r>
  <r>
    <m/>
    <n v="1989"/>
    <s v="Topps Main"/>
    <m/>
    <m/>
    <m/>
    <m/>
    <m/>
    <x v="0"/>
    <n v="505"/>
    <s v="Rose"/>
    <s v="Pete"/>
    <s v="Reds"/>
    <s v="Mgr"/>
    <m/>
    <n v="1"/>
    <n v="0.5"/>
    <s v="Rose, Pete"/>
    <s v="Topps Main     "/>
    <s v=""/>
    <x v="6"/>
  </r>
  <r>
    <m/>
    <n v="1989"/>
    <s v="Topps Main"/>
    <m/>
    <m/>
    <m/>
    <m/>
    <m/>
    <x v="0"/>
    <n v="530"/>
    <s v="Ryan"/>
    <s v="Nolan"/>
    <s v="Astros"/>
    <s v="P"/>
    <m/>
    <n v="1"/>
    <n v="1"/>
    <s v="Ryan, Nolan"/>
    <s v="Topps Main     "/>
    <s v="HOF"/>
    <x v="2"/>
  </r>
  <r>
    <m/>
    <n v="1989"/>
    <s v="Topps Main"/>
    <m/>
    <m/>
    <m/>
    <m/>
    <m/>
    <x v="0"/>
    <n v="570"/>
    <s v="Gwynn"/>
    <s v="Tony"/>
    <s v="Padres"/>
    <s v="OF"/>
    <m/>
    <n v="1"/>
    <n v="0.25"/>
    <s v="Gwynn, Tony"/>
    <s v="Topps Main     "/>
    <s v="HOF"/>
    <x v="6"/>
  </r>
  <r>
    <m/>
    <n v="1989"/>
    <s v="Topps Main"/>
    <m/>
    <m/>
    <m/>
    <m/>
    <m/>
    <x v="1"/>
    <n v="573"/>
    <s v="Abbott"/>
    <s v="Jim"/>
    <s v="Angels"/>
    <s v="P"/>
    <m/>
    <n v="1"/>
    <n v="1"/>
    <s v="Abbott, Jim"/>
    <s v="Topps Main     RC"/>
    <s v=" "/>
    <x v="2"/>
  </r>
  <r>
    <m/>
    <n v="1989"/>
    <s v="Topps Main"/>
    <m/>
    <m/>
    <m/>
    <m/>
    <m/>
    <x v="0"/>
    <n v="600"/>
    <s v="Boggs"/>
    <s v="Wade"/>
    <s v="Red Sox"/>
    <s v="3B"/>
    <m/>
    <n v="1"/>
    <n v="0.25"/>
    <s v="Boggs, Wade"/>
    <s v="Topps Main     "/>
    <s v="HOF"/>
    <x v="6"/>
  </r>
  <r>
    <m/>
    <n v="1989"/>
    <s v="Topps Main"/>
    <m/>
    <m/>
    <m/>
    <m/>
    <m/>
    <x v="0"/>
    <n v="615"/>
    <s v="Yount"/>
    <s v="Robin"/>
    <s v="Brewers"/>
    <s v="OF"/>
    <m/>
    <n v="1"/>
    <n v="0.4"/>
    <s v="Yount, Robin"/>
    <s v="Topps Main     "/>
    <s v="HOF"/>
    <x v="6"/>
  </r>
  <r>
    <m/>
    <n v="1989"/>
    <s v="Topps Main"/>
    <m/>
    <m/>
    <m/>
    <m/>
    <m/>
    <x v="0"/>
    <n v="620"/>
    <s v="Bonds"/>
    <s v="Barry"/>
    <s v="Pirates"/>
    <s v="OF"/>
    <m/>
    <n v="1"/>
    <n v="1.5"/>
    <s v="Bonds, Barry"/>
    <s v="Topps Main     "/>
    <s v=""/>
    <x v="2"/>
  </r>
  <r>
    <m/>
    <n v="1989"/>
    <s v="Topps Main"/>
    <m/>
    <m/>
    <m/>
    <m/>
    <m/>
    <x v="0"/>
    <n v="625"/>
    <s v="Murray"/>
    <s v="Eddie"/>
    <s v="Orioles"/>
    <s v="1B"/>
    <m/>
    <n v="1"/>
    <n v="0.25"/>
    <s v="Murray, Eddie"/>
    <s v="Topps Main     "/>
    <s v="HOF"/>
    <x v="6"/>
  </r>
  <r>
    <s v="TL"/>
    <n v="1989"/>
    <s v="Topps Main"/>
    <m/>
    <m/>
    <m/>
    <m/>
    <m/>
    <x v="1"/>
    <n v="647"/>
    <s v="Johnson"/>
    <s v="Randy"/>
    <s v="Expos"/>
    <s v="P"/>
    <m/>
    <n v="1"/>
    <n v="2"/>
    <s v="Johnson, Randy"/>
    <s v="Topps Main     RC"/>
    <s v="HOF"/>
    <x v="2"/>
  </r>
  <r>
    <m/>
    <n v="1989"/>
    <s v="Topps Main"/>
    <m/>
    <m/>
    <m/>
    <m/>
    <m/>
    <x v="0"/>
    <n v="650"/>
    <s v="Puckett"/>
    <s v="Kirby"/>
    <s v="Twins"/>
    <s v="OF"/>
    <m/>
    <n v="1"/>
    <n v="0.25"/>
    <s v="Puckett, Kirby"/>
    <s v="Topps Main     "/>
    <s v="HOF"/>
    <x v="6"/>
  </r>
  <r>
    <m/>
    <n v="1989"/>
    <s v="Topps Main"/>
    <m/>
    <m/>
    <m/>
    <m/>
    <m/>
    <x v="0"/>
    <n v="680"/>
    <s v="Carter"/>
    <s v="Gary"/>
    <s v="Mets"/>
    <s v="C"/>
    <m/>
    <n v="1"/>
    <n v="0.25"/>
    <s v="Carter, Gary"/>
    <s v="Topps Main     "/>
    <s v="HOF"/>
    <x v="6"/>
  </r>
  <r>
    <m/>
    <n v="1989"/>
    <s v="Topps Main"/>
    <m/>
    <m/>
    <m/>
    <m/>
    <m/>
    <x v="0"/>
    <n v="695"/>
    <s v="Fisk"/>
    <s v="Carlton"/>
    <s v="White Sox"/>
    <s v="C"/>
    <m/>
    <n v="1"/>
    <n v="0.25"/>
    <s v="Fisk, Carlton"/>
    <s v="Topps Main     "/>
    <s v="HOF"/>
    <x v="6"/>
  </r>
  <r>
    <m/>
    <n v="1989"/>
    <s v="Topps Main"/>
    <m/>
    <m/>
    <m/>
    <m/>
    <m/>
    <x v="0"/>
    <n v="700"/>
    <s v="Mattingly"/>
    <s v="Don"/>
    <s v="Yankees"/>
    <s v="1B"/>
    <m/>
    <n v="1"/>
    <n v="0.25"/>
    <s v="Mattingly, Don"/>
    <s v="Topps Main     "/>
    <s v=""/>
    <x v="6"/>
  </r>
  <r>
    <m/>
    <n v="1989"/>
    <s v="Topps Main"/>
    <m/>
    <m/>
    <m/>
    <m/>
    <m/>
    <x v="0"/>
    <n v="774"/>
    <s v="Robinson"/>
    <s v="Frank"/>
    <s v="Orioles"/>
    <s v="Mgr"/>
    <m/>
    <n v="1"/>
    <n v="0.25"/>
    <s v="Robinson, Frank"/>
    <s v="Topps Main     "/>
    <s v="HOF"/>
    <x v="6"/>
  </r>
  <r>
    <m/>
    <n v="1989"/>
    <s v="Topps Main"/>
    <s v="Traded"/>
    <m/>
    <m/>
    <m/>
    <m/>
    <x v="0"/>
    <s v="106T"/>
    <s v="Ryan"/>
    <s v="Nolan"/>
    <s v="Rangers"/>
    <s v="P"/>
    <m/>
    <n v="1"/>
    <n v="1.5"/>
    <s v="Ryan, Nolan"/>
    <s v="Topps Main Traded    "/>
    <s v="HOF"/>
    <x v="2"/>
  </r>
  <r>
    <s v="TL"/>
    <n v="1989"/>
    <s v="Topps Main"/>
    <s v="Traded"/>
    <m/>
    <m/>
    <m/>
    <m/>
    <x v="0"/>
    <s v="41T"/>
    <s v="Griffey Jr"/>
    <s v="Ken"/>
    <s v="Mariners"/>
    <s v="OF"/>
    <m/>
    <n v="1"/>
    <n v="8"/>
    <s v="Griffey Jr, Ken"/>
    <s v="Topps Main Traded    "/>
    <s v="HOF"/>
    <x v="1"/>
  </r>
  <r>
    <m/>
    <n v="1989"/>
    <s v="Topps Main"/>
    <s v="Traded"/>
    <m/>
    <m/>
    <m/>
    <m/>
    <x v="0"/>
    <s v="48T"/>
    <s v="Henderson"/>
    <s v="Rickey"/>
    <s v="Athletics"/>
    <s v="OF"/>
    <m/>
    <n v="1"/>
    <n v="0.25"/>
    <s v="Henderson, Rickey"/>
    <s v="Topps Main Traded    "/>
    <s v="HOF"/>
    <x v="6"/>
  </r>
  <r>
    <m/>
    <n v="1989"/>
    <s v="Topps Main"/>
    <s v="Traded"/>
    <m/>
    <m/>
    <m/>
    <m/>
    <x v="0"/>
    <s v="57T"/>
    <s v="Johnson"/>
    <s v="Randy"/>
    <s v="Mariners"/>
    <s v="P"/>
    <m/>
    <n v="1"/>
    <n v="1.5"/>
    <s v="Johnson, Randy"/>
    <s v="Topps Main Traded    "/>
    <s v="HOF"/>
    <x v="2"/>
  </r>
  <r>
    <m/>
    <n v="1989"/>
    <s v="Topps Main"/>
    <s v="Traded"/>
    <m/>
    <m/>
    <m/>
    <m/>
    <x v="0"/>
    <s v="63T"/>
    <s v="Kruk"/>
    <s v="John"/>
    <s v="Phillies"/>
    <s v="1B"/>
    <m/>
    <n v="1"/>
    <n v="0.05"/>
    <s v="Kruk, John"/>
    <s v="Topps Main Traded    "/>
    <s v=" "/>
    <x v="5"/>
  </r>
  <r>
    <m/>
    <n v="1989"/>
    <s v="Topps Main"/>
    <s v="Traded"/>
    <m/>
    <m/>
    <m/>
    <m/>
    <x v="0"/>
    <s v="87T"/>
    <s v="Murray"/>
    <s v="Eddie"/>
    <s v="Dodgers"/>
    <s v="1B"/>
    <m/>
    <n v="1"/>
    <n v="0.25"/>
    <s v="Murray, Eddie"/>
    <s v="Topps Main Traded    "/>
    <s v="HOF"/>
    <x v="6"/>
  </r>
  <r>
    <s v="TL"/>
    <n v="1989"/>
    <s v="Upper Deck"/>
    <m/>
    <m/>
    <m/>
    <m/>
    <m/>
    <x v="1"/>
    <n v="1"/>
    <s v="Griffey Jr"/>
    <s v="Ken"/>
    <s v="Mariners"/>
    <m/>
    <m/>
    <n v="1"/>
    <n v="40"/>
    <s v="Griffey Jr, Ken"/>
    <s v="Upper Deck     RC"/>
    <s v="HOF"/>
    <x v="0"/>
  </r>
  <r>
    <s v="TL"/>
    <n v="1989"/>
    <s v="Upper Deck"/>
    <m/>
    <m/>
    <m/>
    <m/>
    <m/>
    <x v="1"/>
    <n v="13"/>
    <s v="Sheffield"/>
    <s v="Gary"/>
    <s v="Brewers"/>
    <m/>
    <m/>
    <n v="1"/>
    <n v="5"/>
    <s v="Sheffield, Gary"/>
    <s v="Upper Deck     RC"/>
    <s v=""/>
    <x v="1"/>
  </r>
  <r>
    <s v="TL"/>
    <n v="1989"/>
    <s v="Upper Deck"/>
    <m/>
    <m/>
    <m/>
    <m/>
    <m/>
    <x v="1"/>
    <n v="17"/>
    <s v="Smoltz"/>
    <s v="John"/>
    <s v="Braves"/>
    <m/>
    <m/>
    <n v="1"/>
    <n v="5"/>
    <s v="Smoltz, John"/>
    <s v="Upper Deck     RC"/>
    <s v="HOF"/>
    <x v="1"/>
  </r>
  <r>
    <s v="TL"/>
    <n v="1989"/>
    <s v="Upper Deck"/>
    <m/>
    <m/>
    <m/>
    <m/>
    <m/>
    <x v="1"/>
    <n v="25"/>
    <s v="Johnson"/>
    <s v="Randy"/>
    <s v="Expos"/>
    <m/>
    <m/>
    <n v="1"/>
    <n v="8"/>
    <s v="Johnson, Randy"/>
    <s v="Upper Deck     RC"/>
    <s v="HOF"/>
    <x v="1"/>
  </r>
  <r>
    <s v="TL"/>
    <n v="1989"/>
    <s v="Upper Deck"/>
    <m/>
    <m/>
    <m/>
    <m/>
    <m/>
    <x v="0"/>
    <n v="145"/>
    <s v="Ryan"/>
    <s v="Nolan"/>
    <s v="Astros"/>
    <m/>
    <m/>
    <n v="1"/>
    <n v="4"/>
    <s v="Ryan, Nolan"/>
    <s v="Upper Deck     "/>
    <s v="HOF"/>
    <x v="2"/>
  </r>
  <r>
    <s v="TL"/>
    <n v="1989"/>
    <s v="Upper Deck"/>
    <m/>
    <m/>
    <m/>
    <m/>
    <m/>
    <x v="1"/>
    <n v="273"/>
    <s v="Biggio"/>
    <s v="Craig"/>
    <s v="Astros"/>
    <m/>
    <m/>
    <n v="1"/>
    <n v="6"/>
    <s v="Biggio, Craig"/>
    <s v="Upper Deck     RC"/>
    <s v="HOF"/>
    <x v="1"/>
  </r>
  <r>
    <m/>
    <n v="1989"/>
    <s v="Upper Deck"/>
    <m/>
    <m/>
    <m/>
    <m/>
    <m/>
    <x v="0"/>
    <n v="390"/>
    <s v="Carter"/>
    <s v="Gary"/>
    <s v="Mets"/>
    <m/>
    <m/>
    <n v="1"/>
    <n v="1"/>
    <s v="Carter, Gary"/>
    <s v="Upper Deck     "/>
    <s v="HOF"/>
    <x v="2"/>
  </r>
  <r>
    <s v="TL"/>
    <n v="1989"/>
    <s v="Upper Deck"/>
    <m/>
    <m/>
    <m/>
    <m/>
    <m/>
    <x v="0"/>
    <n v="406"/>
    <s v="Schmidt"/>
    <s v="Mike"/>
    <s v="Phillies"/>
    <m/>
    <m/>
    <n v="1"/>
    <n v="2"/>
    <s v="Schmidt, Mike"/>
    <s v="Upper Deck     "/>
    <s v="HOF"/>
    <x v="2"/>
  </r>
  <r>
    <m/>
    <n v="1989"/>
    <s v="Upper Deck"/>
    <m/>
    <m/>
    <m/>
    <m/>
    <m/>
    <x v="0"/>
    <n v="684"/>
    <s v="Schmidt"/>
    <s v="Mike"/>
    <s v="Phillies"/>
    <m/>
    <m/>
    <n v="1"/>
    <n v="0.5"/>
    <s v="Schmidt, Mike"/>
    <s v="Upper Deck     "/>
    <s v="HOF"/>
    <x v="6"/>
  </r>
  <r>
    <s v="TL"/>
    <n v="1989"/>
    <s v="Upper Deck"/>
    <m/>
    <m/>
    <m/>
    <m/>
    <m/>
    <x v="0"/>
    <n v="774"/>
    <s v="Ryan"/>
    <s v="Nolan"/>
    <s v="Rangers"/>
    <m/>
    <m/>
    <n v="1"/>
    <n v="4"/>
    <s v="Ryan, Nolan"/>
    <s v="Upper Deck     "/>
    <s v="HOF"/>
    <x v="2"/>
  </r>
  <r>
    <m/>
    <n v="1990"/>
    <s v="Bowman"/>
    <m/>
    <m/>
    <m/>
    <m/>
    <m/>
    <x v="1"/>
    <n v="117"/>
    <s v="Walker"/>
    <s v="Larry"/>
    <s v="Expos"/>
    <m/>
    <m/>
    <n v="1"/>
    <n v="1"/>
    <s v="Walker, Larry"/>
    <s v="Bowman     RC"/>
    <s v=" "/>
    <x v="2"/>
  </r>
  <r>
    <m/>
    <n v="1990"/>
    <s v="Bowman"/>
    <m/>
    <m/>
    <m/>
    <m/>
    <m/>
    <x v="0"/>
    <n v="181"/>
    <s v="Bonds"/>
    <s v="Barry"/>
    <s v="Pirates"/>
    <m/>
    <m/>
    <n v="1"/>
    <n v="1"/>
    <s v="Bonds, Barry"/>
    <s v="Bowman     "/>
    <s v=""/>
    <x v="2"/>
  </r>
  <r>
    <m/>
    <n v="1990"/>
    <s v="Bowman"/>
    <m/>
    <m/>
    <m/>
    <m/>
    <m/>
    <x v="0"/>
    <n v="217"/>
    <s v="Gwynn"/>
    <s v="Tony"/>
    <s v="Padres"/>
    <m/>
    <m/>
    <n v="1"/>
    <n v="0.3"/>
    <s v="Gwynn, Tony"/>
    <s v="Bowman     "/>
    <s v="HOF"/>
    <x v="6"/>
  </r>
  <r>
    <m/>
    <n v="1990"/>
    <s v="Bowman"/>
    <m/>
    <m/>
    <m/>
    <m/>
    <m/>
    <x v="0"/>
    <n v="236"/>
    <s v="Carter"/>
    <s v="Gary"/>
    <s v="Giants"/>
    <m/>
    <m/>
    <n v="1"/>
    <n v="0.5"/>
    <s v="Carter, Gary"/>
    <s v="Bowman     "/>
    <s v="HOF"/>
    <x v="6"/>
  </r>
  <r>
    <m/>
    <n v="1990"/>
    <s v="Bowman"/>
    <m/>
    <m/>
    <m/>
    <m/>
    <m/>
    <x v="1"/>
    <n v="312"/>
    <s v="Sosa"/>
    <s v="Sammy"/>
    <s v="White Sox"/>
    <m/>
    <m/>
    <n v="1"/>
    <n v="3"/>
    <s v="Sosa, Sammy"/>
    <s v="Bowman     RC"/>
    <s v=" "/>
    <x v="2"/>
  </r>
  <r>
    <s v="TL"/>
    <n v="1990"/>
    <s v="Bowman"/>
    <m/>
    <m/>
    <m/>
    <m/>
    <m/>
    <x v="1"/>
    <n v="320"/>
    <s v="Thomas"/>
    <s v="Frank"/>
    <s v="White Sox"/>
    <m/>
    <m/>
    <n v="1"/>
    <n v="2"/>
    <s v="Thomas, Frank"/>
    <s v="Bowman     RC"/>
    <s v="HOF"/>
    <x v="2"/>
  </r>
  <r>
    <m/>
    <n v="1990"/>
    <s v="Bowman"/>
    <m/>
    <m/>
    <m/>
    <m/>
    <m/>
    <x v="0"/>
    <n v="382"/>
    <s v="Brett"/>
    <s v="George"/>
    <s v="Royals"/>
    <m/>
    <m/>
    <n v="1"/>
    <n v="0.6"/>
    <s v="Brett, George"/>
    <s v="Bowman     "/>
    <s v="HOF"/>
    <x v="6"/>
  </r>
  <r>
    <m/>
    <n v="1990"/>
    <s v="Bowman"/>
    <m/>
    <m/>
    <m/>
    <m/>
    <m/>
    <x v="0"/>
    <n v="443"/>
    <s v="Mattingly"/>
    <s v="Don"/>
    <s v="Yankees"/>
    <m/>
    <m/>
    <n v="1"/>
    <n v="0.6"/>
    <s v="Mattingly, Don"/>
    <s v="Bowman     "/>
    <s v=""/>
    <x v="6"/>
  </r>
  <r>
    <m/>
    <n v="1990"/>
    <s v="Bowman"/>
    <m/>
    <m/>
    <m/>
    <m/>
    <m/>
    <x v="0"/>
    <n v="481"/>
    <s v="Griffey Jr"/>
    <s v="Ken"/>
    <s v="Mariners"/>
    <m/>
    <m/>
    <n v="1"/>
    <n v="1"/>
    <s v="Griffey Jr, Ken"/>
    <s v="Bowman     "/>
    <s v="HOF"/>
    <x v="2"/>
  </r>
  <r>
    <m/>
    <n v="1990"/>
    <s v="Bowman"/>
    <m/>
    <m/>
    <m/>
    <m/>
    <m/>
    <x v="1"/>
    <n v="492"/>
    <s v="Gonzalez"/>
    <s v="Juan"/>
    <s v="Rangers"/>
    <m/>
    <m/>
    <n v="1"/>
    <n v="1"/>
    <s v="Gonzalez, Juan"/>
    <s v="Bowman     RC"/>
    <s v=" "/>
    <x v="2"/>
  </r>
  <r>
    <m/>
    <n v="1990"/>
    <s v="Donruss"/>
    <s v="MVPs"/>
    <m/>
    <m/>
    <m/>
    <m/>
    <x v="0"/>
    <n v="18"/>
    <s v="Ripken Jr"/>
    <s v="Cal"/>
    <s v="Orioles"/>
    <m/>
    <m/>
    <n v="1"/>
    <n v="0.25"/>
    <s v="Ripken Jr, Cal"/>
    <s v="Donruss MVPs    "/>
    <s v="HOF"/>
    <x v="6"/>
  </r>
  <r>
    <m/>
    <n v="1990"/>
    <s v="Donruss"/>
    <m/>
    <m/>
    <m/>
    <m/>
    <m/>
    <x v="0"/>
    <n v="665"/>
    <s v="Ryan"/>
    <s v="Nolan"/>
    <s v="Rangers"/>
    <m/>
    <m/>
    <n v="1"/>
    <n v="0.5"/>
    <s v="Ryan, Nolan"/>
    <s v="Donruss     "/>
    <s v="HOF"/>
    <x v="6"/>
  </r>
  <r>
    <s v="TL"/>
    <n v="1990"/>
    <s v="Donruss"/>
    <m/>
    <m/>
    <m/>
    <m/>
    <m/>
    <x v="0"/>
    <n v="659"/>
    <s v="Ryan"/>
    <s v="Nolan"/>
    <s v="Rangers"/>
    <m/>
    <m/>
    <n v="1"/>
    <n v="0.5"/>
    <s v="Ryan, Nolan"/>
    <s v="Donruss     "/>
    <s v="HOF"/>
    <x v="6"/>
  </r>
  <r>
    <s v="TL"/>
    <n v="1990"/>
    <s v="Donruss"/>
    <m/>
    <m/>
    <m/>
    <s v="Error No#"/>
    <m/>
    <x v="0"/>
    <s v="659A"/>
    <s v="Ryan"/>
    <s v="Nolan"/>
    <s v="Rangers"/>
    <m/>
    <m/>
    <n v="1"/>
    <n v="1.5"/>
    <s v="Ryan, Nolan"/>
    <s v="Donruss    Error No# "/>
    <s v="HOF"/>
    <x v="2"/>
  </r>
  <r>
    <m/>
    <n v="1990"/>
    <s v="Donruss"/>
    <m/>
    <m/>
    <m/>
    <m/>
    <m/>
    <x v="0"/>
    <n v="1"/>
    <s v="Jackson"/>
    <s v="Bo"/>
    <s v="Royals"/>
    <m/>
    <m/>
    <n v="1"/>
    <n v="0.05"/>
    <s v="Jackson, Bo"/>
    <s v="Donruss     "/>
    <s v=""/>
    <x v="5"/>
  </r>
  <r>
    <m/>
    <n v="1990"/>
    <s v="Donruss"/>
    <m/>
    <m/>
    <m/>
    <m/>
    <m/>
    <x v="0"/>
    <n v="4"/>
    <s v="Griffey Jr"/>
    <s v="Ken"/>
    <s v="Mariners"/>
    <m/>
    <m/>
    <n v="1"/>
    <n v="0.5"/>
    <s v="Griffey Jr, Ken"/>
    <s v="Donruss     "/>
    <s v="HOF"/>
    <x v="6"/>
  </r>
  <r>
    <m/>
    <n v="1990"/>
    <s v="Donruss"/>
    <m/>
    <m/>
    <m/>
    <m/>
    <m/>
    <x v="0"/>
    <n v="8"/>
    <s v="Smoltz"/>
    <s v="John"/>
    <s v="Braves"/>
    <m/>
    <m/>
    <n v="1"/>
    <n v="0.25"/>
    <s v="Smoltz, John"/>
    <s v="Donruss     "/>
    <s v="HOF"/>
    <x v="6"/>
  </r>
  <r>
    <m/>
    <n v="1990"/>
    <s v="Donruss"/>
    <m/>
    <m/>
    <m/>
    <m/>
    <m/>
    <x v="0"/>
    <n v="16"/>
    <s v="Whitaker"/>
    <s v="Lou"/>
    <s v="Tigers"/>
    <m/>
    <m/>
    <n v="1"/>
    <m/>
    <s v="Whitaker, Lou"/>
    <s v="Donruss     "/>
    <s v=" "/>
    <x v="5"/>
  </r>
  <r>
    <m/>
    <n v="1990"/>
    <s v="Donruss"/>
    <m/>
    <m/>
    <m/>
    <m/>
    <m/>
    <x v="1"/>
    <s v="33A"/>
    <s v="Gonzalez"/>
    <s v="Juan"/>
    <s v="Rangers"/>
    <m/>
    <m/>
    <n v="1"/>
    <n v="2"/>
    <s v="Gonzalez, Juan"/>
    <s v="Donruss     RC"/>
    <s v=" "/>
    <x v="2"/>
  </r>
  <r>
    <m/>
    <n v="1990"/>
    <s v="Donruss"/>
    <m/>
    <m/>
    <m/>
    <s v="Error RevImage"/>
    <m/>
    <x v="1"/>
    <s v="33B"/>
    <s v="Gonzalez"/>
    <s v="Juan"/>
    <s v="Rangers"/>
    <m/>
    <m/>
    <n v="1"/>
    <n v="1"/>
    <s v="Gonzalez, Juan"/>
    <s v="Donruss    Error RevImage RC"/>
    <s v=" "/>
    <x v="2"/>
  </r>
  <r>
    <m/>
    <n v="1990"/>
    <s v="Donruss"/>
    <m/>
    <m/>
    <m/>
    <m/>
    <m/>
    <x v="0"/>
    <n v="58"/>
    <s v="Fisk"/>
    <s v="Carlton"/>
    <s v="White Sox"/>
    <m/>
    <m/>
    <n v="1"/>
    <n v="0.25"/>
    <s v="Fisk, Carlton"/>
    <s v="Donruss     "/>
    <s v="HOF"/>
    <x v="6"/>
  </r>
  <r>
    <m/>
    <n v="1990"/>
    <s v="Donruss"/>
    <m/>
    <m/>
    <m/>
    <m/>
    <m/>
    <x v="0"/>
    <n v="68"/>
    <s v="Boggs"/>
    <s v="Wade"/>
    <s v="Red Sox"/>
    <m/>
    <m/>
    <n v="1"/>
    <n v="0.25"/>
    <s v="Boggs, Wade"/>
    <s v="Donruss     "/>
    <s v="HOF"/>
    <x v="6"/>
  </r>
  <r>
    <m/>
    <n v="1990"/>
    <s v="Donruss"/>
    <m/>
    <m/>
    <m/>
    <m/>
    <m/>
    <x v="0"/>
    <n v="77"/>
    <s v="Murray"/>
    <s v="Eddie"/>
    <s v="Dodgers"/>
    <m/>
    <m/>
    <n v="1"/>
    <n v="0.25"/>
    <s v="Murray, Eddie"/>
    <s v="Donruss     "/>
    <s v="HOF"/>
    <x v="6"/>
  </r>
  <r>
    <m/>
    <n v="1990"/>
    <s v="Donruss"/>
    <m/>
    <m/>
    <m/>
    <m/>
    <m/>
    <x v="0"/>
    <n v="86"/>
    <s v="Gwynn"/>
    <s v="Tony"/>
    <s v="Padres"/>
    <m/>
    <m/>
    <n v="1"/>
    <n v="0.3"/>
    <s v="Gwynn, Tony"/>
    <s v="Donruss     "/>
    <s v="HOF"/>
    <x v="6"/>
  </r>
  <r>
    <m/>
    <n v="1990"/>
    <s v="Donruss"/>
    <m/>
    <m/>
    <m/>
    <m/>
    <m/>
    <x v="0"/>
    <n v="96"/>
    <s v="Ripken Jr"/>
    <s v="Cal"/>
    <s v="Orioles"/>
    <m/>
    <m/>
    <n v="1"/>
    <n v="0.75"/>
    <s v="Ripken Jr, Cal"/>
    <s v="Donruss     "/>
    <s v="HOF"/>
    <x v="6"/>
  </r>
  <r>
    <m/>
    <n v="1990"/>
    <s v="Donruss"/>
    <m/>
    <m/>
    <m/>
    <m/>
    <m/>
    <x v="0"/>
    <n v="103"/>
    <s v="Molitor"/>
    <s v="Paul"/>
    <s v="Brewers"/>
    <m/>
    <m/>
    <n v="1"/>
    <n v="0.25"/>
    <s v="Molitor, Paul"/>
    <s v="Donruss     "/>
    <s v="HOF"/>
    <x v="6"/>
  </r>
  <r>
    <m/>
    <n v="1990"/>
    <s v="Donruss"/>
    <m/>
    <m/>
    <m/>
    <m/>
    <m/>
    <x v="0"/>
    <n v="105"/>
    <s v="Sandberg"/>
    <s v="Ryne"/>
    <s v="Cubs"/>
    <m/>
    <m/>
    <n v="1"/>
    <n v="0.4"/>
    <s v="Sandberg, Ryne"/>
    <s v="Donruss     "/>
    <s v="HOF"/>
    <x v="6"/>
  </r>
  <r>
    <m/>
    <n v="1990"/>
    <s v="Donruss"/>
    <m/>
    <m/>
    <m/>
    <m/>
    <m/>
    <x v="0"/>
    <n v="121"/>
    <s v="Smoltz"/>
    <s v="John"/>
    <s v="Braves"/>
    <m/>
    <m/>
    <n v="1"/>
    <n v="0.25"/>
    <s v="Smoltz, John"/>
    <s v="Donruss     "/>
    <s v="HOF"/>
    <x v="6"/>
  </r>
  <r>
    <m/>
    <n v="1990"/>
    <s v="Donruss"/>
    <m/>
    <m/>
    <m/>
    <m/>
    <m/>
    <x v="0"/>
    <n v="126"/>
    <s v="Bonds"/>
    <s v="Barry"/>
    <s v="Pirates"/>
    <m/>
    <m/>
    <n v="1"/>
    <n v="1"/>
    <s v="Bonds, Barry"/>
    <s v="Donruss     "/>
    <s v=""/>
    <x v="2"/>
  </r>
  <r>
    <m/>
    <n v="1990"/>
    <s v="Donruss"/>
    <m/>
    <m/>
    <m/>
    <m/>
    <m/>
    <x v="0"/>
    <n v="144"/>
    <s v="Brett"/>
    <s v="George"/>
    <s v="Royals"/>
    <m/>
    <m/>
    <n v="1"/>
    <n v="0.6"/>
    <s v="Brett, George"/>
    <s v="Donruss     "/>
    <s v="HOF"/>
    <x v="6"/>
  </r>
  <r>
    <m/>
    <n v="1990"/>
    <s v="Donruss"/>
    <m/>
    <m/>
    <m/>
    <m/>
    <m/>
    <x v="0"/>
    <n v="145"/>
    <s v="Glavine"/>
    <s v="Tom"/>
    <s v="Braves"/>
    <m/>
    <m/>
    <n v="1"/>
    <n v="0.25"/>
    <s v="Glavine, Tom"/>
    <s v="Donruss     "/>
    <s v="HOF"/>
    <x v="6"/>
  </r>
  <r>
    <m/>
    <n v="1990"/>
    <s v="Donruss"/>
    <m/>
    <m/>
    <m/>
    <m/>
    <m/>
    <x v="0"/>
    <n v="146"/>
    <s v="Yount"/>
    <s v="Robin"/>
    <s v="Brewers"/>
    <m/>
    <m/>
    <n v="1"/>
    <n v="0.4"/>
    <s v="Yount, Robin"/>
    <s v="Donruss     "/>
    <s v="HOF"/>
    <x v="6"/>
  </r>
  <r>
    <m/>
    <n v="1990"/>
    <s v="Donruss"/>
    <m/>
    <m/>
    <m/>
    <m/>
    <m/>
    <x v="0"/>
    <n v="147"/>
    <s v="Carter"/>
    <s v="Gary"/>
    <s v="Mets"/>
    <m/>
    <m/>
    <n v="1"/>
    <n v="0.25"/>
    <s v="Carter, Gary"/>
    <s v="Donruss     "/>
    <s v="HOF"/>
    <x v="6"/>
  </r>
  <r>
    <m/>
    <n v="1990"/>
    <s v="Donruss"/>
    <m/>
    <m/>
    <m/>
    <m/>
    <m/>
    <x v="0"/>
    <n v="158"/>
    <s v="Maddux"/>
    <s v="Greg"/>
    <s v="Cubs"/>
    <m/>
    <m/>
    <n v="1"/>
    <n v="0.4"/>
    <s v="Maddux, Greg"/>
    <s v="Donruss     "/>
    <s v="HOF"/>
    <x v="6"/>
  </r>
  <r>
    <m/>
    <n v="1990"/>
    <s v="Donruss"/>
    <m/>
    <m/>
    <m/>
    <m/>
    <m/>
    <x v="0"/>
    <n v="166"/>
    <s v="Ryan"/>
    <s v="Nolan"/>
    <s v="Rangers"/>
    <m/>
    <m/>
    <n v="1"/>
    <n v="1"/>
    <s v="Ryan, Nolan"/>
    <s v="Donruss     "/>
    <s v="HOF"/>
    <x v="2"/>
  </r>
  <r>
    <m/>
    <n v="1990"/>
    <s v="Donruss"/>
    <m/>
    <m/>
    <m/>
    <m/>
    <m/>
    <x v="0"/>
    <n v="190"/>
    <s v="Mattingly"/>
    <s v="Don"/>
    <s v="Yankees"/>
    <m/>
    <m/>
    <n v="1"/>
    <n v="0.6"/>
    <s v="Mattingly, Don"/>
    <s v="Donruss     "/>
    <s v=""/>
    <x v="6"/>
  </r>
  <r>
    <m/>
    <n v="1990"/>
    <s v="Donruss"/>
    <m/>
    <m/>
    <m/>
    <m/>
    <m/>
    <x v="0"/>
    <n v="201"/>
    <s v="Smith"/>
    <s v="Ozzie"/>
    <s v="Cardinals"/>
    <m/>
    <m/>
    <n v="1"/>
    <n v="0.4"/>
    <s v="Smith, Ozzie"/>
    <s v="Donruss     "/>
    <s v="HOF"/>
    <x v="6"/>
  </r>
  <r>
    <m/>
    <n v="1990"/>
    <s v="Donruss"/>
    <m/>
    <m/>
    <m/>
    <m/>
    <m/>
    <x v="0"/>
    <n v="210"/>
    <s v="Eckersley"/>
    <s v="Dennis"/>
    <s v="Athletics"/>
    <m/>
    <m/>
    <n v="1"/>
    <n v="0.25"/>
    <s v="Eckersley, Dennis"/>
    <s v="Donruss     "/>
    <s v="HOF"/>
    <x v="6"/>
  </r>
  <r>
    <m/>
    <n v="1990"/>
    <s v="Donruss"/>
    <m/>
    <m/>
    <m/>
    <m/>
    <m/>
    <x v="0"/>
    <n v="223"/>
    <s v="Dawson"/>
    <s v="Andre"/>
    <s v="Cubs"/>
    <m/>
    <m/>
    <n v="1"/>
    <n v="0.25"/>
    <s v="Dawson, Andre"/>
    <s v="Donruss     "/>
    <s v="HOF"/>
    <x v="6"/>
  </r>
  <r>
    <m/>
    <n v="1990"/>
    <s v="Donruss"/>
    <m/>
    <m/>
    <m/>
    <m/>
    <m/>
    <x v="0"/>
    <n v="269"/>
    <s v="Puckett"/>
    <s v="Kirby"/>
    <s v="Twins"/>
    <m/>
    <m/>
    <n v="1"/>
    <n v="0.25"/>
    <s v="Puckett, Kirby"/>
    <s v="Donruss     "/>
    <s v="HOF"/>
    <x v="6"/>
  </r>
  <r>
    <m/>
    <n v="1990"/>
    <s v="Donruss"/>
    <m/>
    <m/>
    <m/>
    <m/>
    <m/>
    <x v="0"/>
    <n v="304"/>
    <s v="Henderson"/>
    <s v="Rickey"/>
    <s v="Athletics"/>
    <m/>
    <m/>
    <n v="1"/>
    <n v="0.25"/>
    <s v="Henderson, Rickey"/>
    <s v="Donruss     "/>
    <s v="HOF"/>
    <x v="6"/>
  </r>
  <r>
    <m/>
    <n v="1990"/>
    <s v="Donruss"/>
    <m/>
    <m/>
    <m/>
    <m/>
    <m/>
    <x v="0"/>
    <n v="365"/>
    <s v="Griffey Jr"/>
    <s v="Ken"/>
    <s v="Mariners"/>
    <m/>
    <m/>
    <n v="1"/>
    <n v="1"/>
    <s v="Griffey Jr, Ken"/>
    <s v="Donruss     "/>
    <s v="HOF"/>
    <x v="2"/>
  </r>
  <r>
    <m/>
    <n v="1990"/>
    <s v="Donruss"/>
    <m/>
    <m/>
    <m/>
    <m/>
    <m/>
    <x v="0"/>
    <n v="379"/>
    <s v="Johnson"/>
    <s v="Randy"/>
    <s v="Mariners"/>
    <m/>
    <m/>
    <n v="1"/>
    <n v="0.5"/>
    <s v="Johnson, Randy"/>
    <s v="Donruss     "/>
    <s v="HOF"/>
    <x v="6"/>
  </r>
  <r>
    <m/>
    <n v="1990"/>
    <s v="Donruss"/>
    <m/>
    <m/>
    <m/>
    <m/>
    <m/>
    <x v="1"/>
    <n v="489"/>
    <s v="Sosa"/>
    <s v="Sammy"/>
    <s v="White Sox"/>
    <m/>
    <m/>
    <n v="1"/>
    <n v="2.5"/>
    <s v="Sosa, Sammy"/>
    <s v="Donruss     RC"/>
    <s v=" "/>
    <x v="2"/>
  </r>
  <r>
    <m/>
    <n v="1990"/>
    <s v="Donruss"/>
    <m/>
    <m/>
    <m/>
    <m/>
    <m/>
    <x v="0"/>
    <n v="551"/>
    <s v="Winfield"/>
    <s v="Dave"/>
    <s v="Yankees"/>
    <m/>
    <m/>
    <n v="1"/>
    <n v="0.25"/>
    <s v="Winfield, Dave"/>
    <s v="Donruss     "/>
    <s v="HOF"/>
    <x v="6"/>
  </r>
  <r>
    <m/>
    <n v="1990"/>
    <s v="Donruss"/>
    <m/>
    <m/>
    <m/>
    <m/>
    <m/>
    <x v="0"/>
    <n v="643"/>
    <s v="Schmidt"/>
    <s v="Mike"/>
    <s v="Phillies"/>
    <m/>
    <m/>
    <n v="1"/>
    <n v="0.5"/>
    <s v="Schmidt, Mike"/>
    <s v="Donruss     "/>
    <s v="HOF"/>
    <x v="6"/>
  </r>
  <r>
    <m/>
    <n v="1990"/>
    <s v="Donruss"/>
    <m/>
    <m/>
    <m/>
    <m/>
    <m/>
    <x v="0"/>
    <n v="676"/>
    <s v="Ripken Jr"/>
    <s v="Cal"/>
    <s v="Orioles"/>
    <m/>
    <m/>
    <n v="1"/>
    <n v="0.75"/>
    <s v="Ripken Jr, Cal"/>
    <s v="Donruss     "/>
    <s v="HOF"/>
    <x v="6"/>
  </r>
  <r>
    <m/>
    <n v="1990"/>
    <s v="Donruss"/>
    <m/>
    <m/>
    <m/>
    <m/>
    <m/>
    <x v="1"/>
    <n v="704"/>
    <s v="Justice"/>
    <s v="Dave"/>
    <s v="Braves"/>
    <m/>
    <m/>
    <n v="1"/>
    <n v="0.5"/>
    <s v="Justice, Dave"/>
    <s v="Donruss     RC"/>
    <s v=""/>
    <x v="6"/>
  </r>
  <r>
    <m/>
    <n v="1990"/>
    <s v="Donruss"/>
    <m/>
    <m/>
    <m/>
    <m/>
    <m/>
    <x v="0"/>
    <n v="705"/>
    <s v="Gwynn"/>
    <s v="Tony"/>
    <s v="Padres"/>
    <m/>
    <m/>
    <n v="1"/>
    <n v="0.25"/>
    <s v="Gwynn, Tony"/>
    <s v="Donruss     "/>
    <s v="HOF"/>
    <x v="6"/>
  </r>
  <r>
    <m/>
    <n v="1990"/>
    <s v="Donruss"/>
    <s v="Donruss Best(Blue)"/>
    <m/>
    <m/>
    <m/>
    <m/>
    <x v="0"/>
    <n v="11"/>
    <s v="Gwynn"/>
    <s v="Tony"/>
    <s v="Padres"/>
    <s v="OF"/>
    <m/>
    <n v="1"/>
    <n v="0.25"/>
    <s v="Gwynn, Tony"/>
    <s v="Donruss Donruss Best(Blue)    "/>
    <s v="HOF"/>
    <x v="6"/>
  </r>
  <r>
    <m/>
    <n v="1990"/>
    <s v="Donruss"/>
    <s v="MVPs"/>
    <m/>
    <m/>
    <s v="Error:Glavine"/>
    <m/>
    <x v="0"/>
    <s v="BC-12"/>
    <s v="Smoltz"/>
    <s v="John"/>
    <s v="Braves"/>
    <s v="P"/>
    <m/>
    <n v="1"/>
    <n v="3"/>
    <s v="Smoltz, John"/>
    <s v="Donruss MVPs   Error:Glavine "/>
    <s v="HOF"/>
    <x v="2"/>
  </r>
  <r>
    <m/>
    <n v="1990"/>
    <s v="Fleer"/>
    <s v="All Stars"/>
    <m/>
    <m/>
    <m/>
    <m/>
    <x v="0"/>
    <n v="7"/>
    <s v="Puckett"/>
    <s v="Kirby"/>
    <s v="Twins"/>
    <m/>
    <m/>
    <n v="1"/>
    <n v="0.25"/>
    <s v="Puckett, Kirby"/>
    <s v="Fleer All Stars    "/>
    <s v="HOF"/>
    <x v="6"/>
  </r>
  <r>
    <m/>
    <n v="1990"/>
    <s v="Fleer"/>
    <s v="All Stars"/>
    <m/>
    <m/>
    <m/>
    <m/>
    <x v="0"/>
    <n v="8"/>
    <s v="Ripken Jr"/>
    <s v="Cal"/>
    <s v="Orioles"/>
    <m/>
    <m/>
    <n v="1"/>
    <n v="0.75"/>
    <s v="Ripken Jr, Cal"/>
    <s v="Fleer All Stars    "/>
    <s v="HOF"/>
    <x v="6"/>
  </r>
  <r>
    <m/>
    <n v="1990"/>
    <s v="Fleer"/>
    <s v="League Standouts"/>
    <m/>
    <m/>
    <m/>
    <m/>
    <x v="0"/>
    <n v="5"/>
    <s v="Boggs"/>
    <s v="Wade"/>
    <s v="Red Sox"/>
    <m/>
    <m/>
    <n v="1"/>
    <n v="0.25"/>
    <s v="Boggs, Wade"/>
    <s v="Fleer League Standouts    "/>
    <s v="HOF"/>
    <x v="6"/>
  </r>
  <r>
    <m/>
    <n v="1990"/>
    <s v="Fleer"/>
    <m/>
    <m/>
    <m/>
    <m/>
    <m/>
    <x v="0"/>
    <n v="6"/>
    <s v="Eckersley"/>
    <s v="Dennis"/>
    <s v="Athletics"/>
    <m/>
    <m/>
    <n v="1"/>
    <n v="0.25"/>
    <s v="Eckersley, Dennis"/>
    <s v="Fleer     "/>
    <s v="HOF"/>
    <x v="6"/>
  </r>
  <r>
    <m/>
    <n v="1990"/>
    <s v="Fleer"/>
    <m/>
    <m/>
    <m/>
    <m/>
    <m/>
    <x v="0"/>
    <n v="10"/>
    <s v="Henderson"/>
    <s v="Rickey"/>
    <s v="Athletics"/>
    <m/>
    <m/>
    <n v="1"/>
    <n v="0.25"/>
    <s v="Henderson, Rickey"/>
    <s v="Fleer     "/>
    <s v="HOF"/>
    <x v="6"/>
  </r>
  <r>
    <m/>
    <n v="1990"/>
    <s v="Fleer"/>
    <m/>
    <m/>
    <m/>
    <m/>
    <m/>
    <x v="0"/>
    <n v="29"/>
    <s v="Dawson"/>
    <s v="Andre"/>
    <s v="Cubs"/>
    <m/>
    <m/>
    <n v="1"/>
    <n v="0.25"/>
    <s v="Dawson, Andre"/>
    <s v="Fleer     "/>
    <s v="HOF"/>
    <x v="6"/>
  </r>
  <r>
    <m/>
    <n v="1990"/>
    <s v="Fleer"/>
    <m/>
    <m/>
    <m/>
    <m/>
    <m/>
    <x v="0"/>
    <n v="37"/>
    <s v="Maddux"/>
    <s v="Greg"/>
    <s v="Cubs"/>
    <m/>
    <m/>
    <n v="1"/>
    <n v="0.4"/>
    <s v="Maddux, Greg"/>
    <s v="Fleer     "/>
    <s v="HOF"/>
    <x v="6"/>
  </r>
  <r>
    <m/>
    <n v="1990"/>
    <s v="Fleer"/>
    <m/>
    <m/>
    <m/>
    <m/>
    <m/>
    <x v="0"/>
    <n v="40"/>
    <s v="Sandberg"/>
    <s v="Ryne"/>
    <s v="Cubs"/>
    <m/>
    <m/>
    <n v="1"/>
    <n v="0.4"/>
    <s v="Sandberg, Ryne"/>
    <s v="Fleer     "/>
    <s v="HOF"/>
    <x v="6"/>
  </r>
  <r>
    <m/>
    <n v="1990"/>
    <s v="Fleer"/>
    <m/>
    <m/>
    <m/>
    <m/>
    <m/>
    <x v="0"/>
    <n v="103"/>
    <s v="Brett"/>
    <s v="George"/>
    <s v="Royals"/>
    <m/>
    <m/>
    <n v="1"/>
    <n v="0.6"/>
    <s v="Brett, George"/>
    <s v="Fleer     "/>
    <s v="HOF"/>
    <x v="6"/>
  </r>
  <r>
    <m/>
    <n v="1990"/>
    <s v="Fleer"/>
    <m/>
    <m/>
    <m/>
    <m/>
    <m/>
    <x v="0"/>
    <n v="157"/>
    <s v="Gwynn"/>
    <s v="Tony"/>
    <s v="Padres"/>
    <m/>
    <m/>
    <n v="1"/>
    <n v="0.3"/>
    <s v="Gwynn, Tony"/>
    <s v="Fleer     "/>
    <s v="HOF"/>
    <x v="6"/>
  </r>
  <r>
    <m/>
    <n v="1990"/>
    <s v="Fleer"/>
    <m/>
    <m/>
    <m/>
    <m/>
    <m/>
    <x v="0"/>
    <n v="187"/>
    <s v="Ripken Jr"/>
    <s v="Cal"/>
    <s v="Orioles"/>
    <m/>
    <m/>
    <n v="1"/>
    <n v="0.75"/>
    <s v="Ripken Jr, Cal"/>
    <s v="Fleer     "/>
    <s v="HOF"/>
    <x v="6"/>
  </r>
  <r>
    <m/>
    <n v="1990"/>
    <s v="Fleer"/>
    <m/>
    <m/>
    <m/>
    <m/>
    <m/>
    <x v="0"/>
    <n v="199"/>
    <s v="Carter"/>
    <s v="Gary"/>
    <s v="Mets"/>
    <m/>
    <m/>
    <n v="1"/>
    <n v="0.25"/>
    <s v="Carter, Gary"/>
    <s v="Fleer     "/>
    <s v="HOF"/>
    <x v="6"/>
  </r>
  <r>
    <m/>
    <n v="1990"/>
    <s v="Fleer"/>
    <m/>
    <m/>
    <m/>
    <m/>
    <m/>
    <x v="0"/>
    <n v="260"/>
    <s v="Smith"/>
    <s v="Ozzie"/>
    <s v="Cardinals"/>
    <m/>
    <m/>
    <n v="1"/>
    <n v="0.4"/>
    <s v="Smith, Ozzie"/>
    <s v="Fleer     "/>
    <s v="HOF"/>
    <x v="6"/>
  </r>
  <r>
    <m/>
    <n v="1990"/>
    <s v="Fleer"/>
    <m/>
    <m/>
    <m/>
    <m/>
    <m/>
    <x v="0"/>
    <n v="268"/>
    <s v="Boggs"/>
    <s v="Wade"/>
    <s v="Red Sox"/>
    <m/>
    <m/>
    <n v="1"/>
    <n v="0.25"/>
    <s v="Boggs, Wade"/>
    <s v="Fleer     "/>
    <s v="HOF"/>
    <x v="6"/>
  </r>
  <r>
    <m/>
    <n v="1990"/>
    <s v="Fleer"/>
    <m/>
    <m/>
    <m/>
    <m/>
    <m/>
    <x v="1"/>
    <n v="297"/>
    <s v="Gonzalez"/>
    <s v="Juan"/>
    <s v="Rangers"/>
    <m/>
    <m/>
    <n v="1"/>
    <n v="1"/>
    <s v="Gonzalez, Juan"/>
    <s v="Fleer     RC"/>
    <s v=" "/>
    <x v="2"/>
  </r>
  <r>
    <m/>
    <n v="1990"/>
    <s v="Fleer"/>
    <m/>
    <m/>
    <m/>
    <m/>
    <m/>
    <x v="0"/>
    <n v="313"/>
    <s v="Ryan"/>
    <s v="Nolan"/>
    <s v="Rangers"/>
    <m/>
    <m/>
    <n v="1"/>
    <n v="1"/>
    <s v="Ryan, Nolan"/>
    <s v="Fleer     "/>
    <s v="HOF"/>
    <x v="2"/>
  </r>
  <r>
    <m/>
    <n v="1990"/>
    <s v="Fleer"/>
    <m/>
    <m/>
    <m/>
    <m/>
    <m/>
    <x v="0"/>
    <n v="330"/>
    <s v="Molitor"/>
    <s v="Paul"/>
    <s v="Brewers"/>
    <m/>
    <m/>
    <n v="1"/>
    <n v="0.25"/>
    <s v="Molitor, Paul"/>
    <s v="Fleer     "/>
    <s v="HOF"/>
    <x v="6"/>
  </r>
  <r>
    <m/>
    <n v="1990"/>
    <s v="Fleer"/>
    <m/>
    <m/>
    <m/>
    <m/>
    <m/>
    <x v="0"/>
    <n v="340"/>
    <s v="Yount"/>
    <s v="Robin"/>
    <s v="Brewers"/>
    <m/>
    <m/>
    <n v="1"/>
    <n v="0.4"/>
    <s v="Yount, Robin"/>
    <s v="Fleer     "/>
    <s v="HOF"/>
    <x v="6"/>
  </r>
  <r>
    <m/>
    <n v="1990"/>
    <s v="Fleer"/>
    <m/>
    <m/>
    <m/>
    <m/>
    <m/>
    <x v="0"/>
    <n v="383"/>
    <s v="Puckett"/>
    <s v="Kirby"/>
    <s v="Twins"/>
    <m/>
    <m/>
    <n v="1"/>
    <n v="0.25"/>
    <s v="Puckett, Kirby"/>
    <s v="Fleer     "/>
    <s v="HOF"/>
    <x v="6"/>
  </r>
  <r>
    <m/>
    <n v="1990"/>
    <s v="Fleer"/>
    <m/>
    <m/>
    <m/>
    <m/>
    <m/>
    <x v="0"/>
    <n v="404"/>
    <s v="Murray"/>
    <s v="Eddie"/>
    <s v="Dodgers"/>
    <m/>
    <m/>
    <n v="1"/>
    <n v="0.25"/>
    <s v="Murray, Eddie"/>
    <s v="Fleer     "/>
    <s v="HOF"/>
    <x v="6"/>
  </r>
  <r>
    <m/>
    <n v="1990"/>
    <s v="Fleer"/>
    <m/>
    <m/>
    <m/>
    <m/>
    <m/>
    <x v="0"/>
    <n v="447"/>
    <s v="Mattingly"/>
    <s v="Don"/>
    <s v="Yankees"/>
    <m/>
    <m/>
    <n v="1"/>
    <n v="0.6"/>
    <s v="Mattingly, Don"/>
    <s v="Fleer     "/>
    <s v=""/>
    <x v="6"/>
  </r>
  <r>
    <m/>
    <n v="1990"/>
    <s v="Fleer"/>
    <m/>
    <m/>
    <m/>
    <m/>
    <m/>
    <x v="0"/>
    <n v="458"/>
    <s v="Winfield"/>
    <s v="Dave"/>
    <s v="Yankees"/>
    <m/>
    <m/>
    <n v="1"/>
    <n v="0.25"/>
    <s v="Winfield, Dave"/>
    <s v="Fleer     "/>
    <s v="HOF"/>
    <x v="6"/>
  </r>
  <r>
    <m/>
    <n v="1990"/>
    <s v="Fleer"/>
    <m/>
    <m/>
    <m/>
    <m/>
    <m/>
    <x v="0"/>
    <n v="461"/>
    <s v="Bonds"/>
    <s v="Barry"/>
    <s v="Pirates"/>
    <m/>
    <m/>
    <n v="1"/>
    <n v="1"/>
    <s v="Bonds, Barry"/>
    <s v="Fleer     "/>
    <s v=""/>
    <x v="2"/>
  </r>
  <r>
    <m/>
    <n v="1990"/>
    <s v="Fleer"/>
    <m/>
    <m/>
    <m/>
    <m/>
    <m/>
    <x v="0"/>
    <n v="513"/>
    <s v="Griffey Jr"/>
    <s v="Ken"/>
    <s v="Mariners"/>
    <m/>
    <m/>
    <n v="1"/>
    <n v="1"/>
    <s v="Griffey Jr, Ken"/>
    <s v="Fleer     "/>
    <s v="HOF"/>
    <x v="2"/>
  </r>
  <r>
    <m/>
    <n v="1990"/>
    <s v="Fleer"/>
    <m/>
    <m/>
    <m/>
    <m/>
    <m/>
    <x v="0"/>
    <n v="518"/>
    <s v="Johnson"/>
    <s v="Randy"/>
    <s v="Mariners"/>
    <m/>
    <m/>
    <n v="1"/>
    <n v="0.5"/>
    <s v="Johnson, Randy"/>
    <s v="Fleer     "/>
    <s v="HOF"/>
    <x v="6"/>
  </r>
  <r>
    <m/>
    <n v="1990"/>
    <s v="Fleer"/>
    <m/>
    <m/>
    <m/>
    <m/>
    <m/>
    <x v="0"/>
    <n v="530"/>
    <s v="Fisk"/>
    <s v="Carlton"/>
    <s v="White Sox"/>
    <m/>
    <m/>
    <n v="1"/>
    <n v="0.25"/>
    <s v="Fisk, Carlton"/>
    <s v="Fleer     "/>
    <s v="HOF"/>
    <x v="6"/>
  </r>
  <r>
    <m/>
    <n v="1990"/>
    <s v="Fleer"/>
    <m/>
    <m/>
    <m/>
    <m/>
    <m/>
    <x v="1"/>
    <n v="548"/>
    <s v="Sosa"/>
    <s v="Sammy"/>
    <s v="White Sox"/>
    <m/>
    <m/>
    <n v="1"/>
    <n v="2.5"/>
    <s v="Sosa, Sammy"/>
    <s v="Fleer     RC"/>
    <s v=" "/>
    <x v="2"/>
  </r>
  <r>
    <m/>
    <n v="1990"/>
    <s v="Fleer"/>
    <m/>
    <m/>
    <m/>
    <m/>
    <m/>
    <x v="0"/>
    <n v="583"/>
    <s v="Glavine"/>
    <s v="Tom"/>
    <s v="Braves"/>
    <m/>
    <m/>
    <n v="1"/>
    <n v="0.25"/>
    <s v="Glavine, Tom"/>
    <s v="Fleer     "/>
    <s v="HOF"/>
    <x v="6"/>
  </r>
  <r>
    <m/>
    <n v="1990"/>
    <s v="Fleer"/>
    <m/>
    <m/>
    <m/>
    <m/>
    <m/>
    <x v="0"/>
    <n v="595"/>
    <s v="Smoltz"/>
    <s v="John"/>
    <s v="Braves"/>
    <m/>
    <m/>
    <n v="1"/>
    <n v="0.25"/>
    <s v="Smoltz, John"/>
    <s v="Fleer     "/>
    <s v="HOF"/>
    <x v="6"/>
  </r>
  <r>
    <m/>
    <n v="1990"/>
    <s v="Fleer"/>
    <m/>
    <m/>
    <m/>
    <m/>
    <m/>
    <x v="0"/>
    <n v="634"/>
    <s v="Ripken Jr, Cal / Fernandez"/>
    <m/>
    <m/>
    <m/>
    <m/>
    <n v="1"/>
    <n v="0.25"/>
    <s v="Ripken Jr, Cal / Fernandez, "/>
    <s v="Fleer     "/>
    <s v="HOF"/>
    <x v="6"/>
  </r>
  <r>
    <m/>
    <n v="1990"/>
    <s v="Fleer"/>
    <m/>
    <m/>
    <m/>
    <m/>
    <m/>
    <x v="0"/>
    <n v="635"/>
    <s v="Puckett, Kirby / Jackson, Bo"/>
    <m/>
    <m/>
    <m/>
    <m/>
    <n v="1"/>
    <n v="0.25"/>
    <s v="Puckett, Kirby / Jackson, Bo, "/>
    <s v="Fleer     "/>
    <s v="HOF"/>
    <x v="6"/>
  </r>
  <r>
    <m/>
    <n v="1990"/>
    <s v="Fleer"/>
    <m/>
    <m/>
    <m/>
    <m/>
    <m/>
    <x v="0"/>
    <n v="636"/>
    <s v="Ryan"/>
    <s v="Nolan"/>
    <s v="Rangers"/>
    <m/>
    <m/>
    <n v="1"/>
    <n v="0.4"/>
    <s v="Ryan, Nolan"/>
    <s v="Fleer     "/>
    <s v="HOF"/>
    <x v="6"/>
  </r>
  <r>
    <m/>
    <n v="1990"/>
    <s v="Fleer"/>
    <m/>
    <m/>
    <m/>
    <m/>
    <m/>
    <x v="0"/>
    <n v="638"/>
    <s v="Mattingly, Don / McGwire, Mark"/>
    <m/>
    <m/>
    <m/>
    <m/>
    <n v="1"/>
    <n v="0.3"/>
    <s v="Mattingly, Don / McGwire, Mark, "/>
    <s v="Fleer     "/>
    <s v=" "/>
    <x v="6"/>
  </r>
  <r>
    <m/>
    <n v="1990"/>
    <s v="Fleer"/>
    <s v="Update"/>
    <m/>
    <m/>
    <m/>
    <m/>
    <x v="0"/>
    <s v="U62"/>
    <s v="Carter"/>
    <s v="Gary"/>
    <s v="Giants"/>
    <m/>
    <m/>
    <n v="1"/>
    <n v="0.25"/>
    <s v="Carter, Gary"/>
    <s v="Fleer Update    "/>
    <s v="HOF"/>
    <x v="6"/>
  </r>
  <r>
    <m/>
    <n v="1990"/>
    <s v="Fleer"/>
    <s v="Update"/>
    <m/>
    <m/>
    <m/>
    <m/>
    <x v="0"/>
    <s v="U81"/>
    <s v="Winfield"/>
    <s v="Dave"/>
    <s v="Angels"/>
    <m/>
    <m/>
    <n v="1"/>
    <n v="0.25"/>
    <s v="Winfield, Dave"/>
    <s v="Fleer Update    "/>
    <s v="HOF"/>
    <x v="6"/>
  </r>
  <r>
    <s v="TL"/>
    <n v="1990"/>
    <s v="Fleer"/>
    <s v="Update"/>
    <m/>
    <m/>
    <m/>
    <m/>
    <x v="1"/>
    <s v="U87"/>
    <s v="Thomas"/>
    <s v="Frank"/>
    <s v="White Sox"/>
    <m/>
    <m/>
    <n v="1"/>
    <n v="2"/>
    <s v="Thomas, Frank"/>
    <s v="Fleer Update    RC"/>
    <s v="HOF"/>
    <x v="2"/>
  </r>
  <r>
    <s v="TL"/>
    <n v="1990"/>
    <s v="Fleer"/>
    <s v="Update"/>
    <m/>
    <m/>
    <m/>
    <m/>
    <x v="0"/>
    <s v="U131"/>
    <s v="Ryan"/>
    <s v="Nolan"/>
    <s v="Rangers"/>
    <m/>
    <m/>
    <n v="1"/>
    <n v="1"/>
    <s v="Ryan, Nolan"/>
    <s v="Fleer Update    "/>
    <s v="HOF"/>
    <x v="2"/>
  </r>
  <r>
    <s v="TL"/>
    <n v="1990"/>
    <s v="Leaf"/>
    <m/>
    <m/>
    <m/>
    <m/>
    <m/>
    <x v="0"/>
    <n v="69"/>
    <s v="Mattingly"/>
    <s v="Don"/>
    <s v="Yankees"/>
    <m/>
    <m/>
    <n v="1"/>
    <n v="4"/>
    <s v="Mattingly, Don"/>
    <s v="Leaf     "/>
    <s v=""/>
    <x v="2"/>
  </r>
  <r>
    <s v="TL"/>
    <n v="1990"/>
    <s v="Leaf"/>
    <m/>
    <m/>
    <m/>
    <m/>
    <m/>
    <x v="0"/>
    <n v="91"/>
    <s v="Bonds"/>
    <s v="Barry"/>
    <s v="Pirates"/>
    <m/>
    <m/>
    <n v="1"/>
    <n v="5"/>
    <s v="Bonds, Barry"/>
    <s v="Leaf     "/>
    <s v=""/>
    <x v="1"/>
  </r>
  <r>
    <s v="TL"/>
    <n v="1990"/>
    <s v="Leaf"/>
    <m/>
    <m/>
    <m/>
    <m/>
    <m/>
    <x v="1"/>
    <n v="220"/>
    <s v="Sosa"/>
    <s v="Sammy"/>
    <s v="White Sox"/>
    <m/>
    <m/>
    <n v="1"/>
    <n v="12"/>
    <s v="Sosa, Sammy"/>
    <s v="Leaf     RC"/>
    <s v=" "/>
    <x v="0"/>
  </r>
  <r>
    <s v="TL"/>
    <n v="1990"/>
    <s v="Leaf"/>
    <m/>
    <m/>
    <m/>
    <m/>
    <m/>
    <x v="1"/>
    <n v="300"/>
    <s v="Thomas"/>
    <s v="Frank"/>
    <s v="White Sox"/>
    <m/>
    <m/>
    <n v="1"/>
    <n v="25"/>
    <s v="Thomas, Frank"/>
    <s v="Leaf     RC"/>
    <s v="HOF"/>
    <x v="0"/>
  </r>
  <r>
    <m/>
    <n v="1990"/>
    <s v="Score"/>
    <m/>
    <m/>
    <m/>
    <m/>
    <m/>
    <x v="0"/>
    <n v="2"/>
    <s v="Ripken Jr"/>
    <s v="Cal"/>
    <s v="Orioles"/>
    <m/>
    <m/>
    <n v="1"/>
    <n v="0.75"/>
    <s v="Ripken Jr, Cal"/>
    <s v="Score     "/>
    <s v="HOF"/>
    <x v="6"/>
  </r>
  <r>
    <m/>
    <n v="1990"/>
    <s v="Score"/>
    <m/>
    <m/>
    <m/>
    <m/>
    <m/>
    <x v="0"/>
    <n v="285"/>
    <s v="Smith"/>
    <s v="Ozzie"/>
    <s v="Cardinals"/>
    <m/>
    <m/>
    <n v="1"/>
    <n v="0.4"/>
    <s v="Smith, Ozzie"/>
    <s v="Score     "/>
    <s v="HOF"/>
    <x v="6"/>
  </r>
  <r>
    <m/>
    <n v="1990"/>
    <s v="Score"/>
    <m/>
    <m/>
    <m/>
    <m/>
    <m/>
    <x v="0"/>
    <n v="416"/>
    <s v="Carter"/>
    <s v="Gary"/>
    <s v="Mets"/>
    <m/>
    <m/>
    <n v="1"/>
    <n v="0.25"/>
    <s v="Carter, Gary"/>
    <s v="Score     "/>
    <s v="HOF"/>
    <x v="6"/>
  </r>
  <r>
    <m/>
    <n v="1990"/>
    <s v="Score"/>
    <m/>
    <m/>
    <m/>
    <m/>
    <m/>
    <x v="1"/>
    <n v="596"/>
    <s v="Martinez"/>
    <s v="Tino"/>
    <s v="Mariners"/>
    <m/>
    <m/>
    <n v="1"/>
    <n v="0.5"/>
    <s v="Martinez, Tino"/>
    <s v="Score     RC"/>
    <s v=" "/>
    <x v="6"/>
  </r>
  <r>
    <m/>
    <n v="1990"/>
    <s v="Score"/>
    <m/>
    <m/>
    <m/>
    <m/>
    <m/>
    <x v="1"/>
    <n v="637"/>
    <s v="Gonzalez"/>
    <s v="Juan"/>
    <s v="Rangers"/>
    <m/>
    <m/>
    <n v="1"/>
    <n v="1"/>
    <s v="Gonzalez, Juan"/>
    <s v="Score     RC"/>
    <s v=" "/>
    <x v="2"/>
  </r>
  <r>
    <m/>
    <n v="1990"/>
    <s v="Score"/>
    <m/>
    <m/>
    <m/>
    <m/>
    <m/>
    <x v="1"/>
    <n v="650"/>
    <s v="Justice"/>
    <s v="Dave"/>
    <s v="Braves"/>
    <m/>
    <m/>
    <n v="1"/>
    <n v="0.5"/>
    <s v="Justice, Dave"/>
    <s v="Score     RC"/>
    <s v=""/>
    <x v="6"/>
  </r>
  <r>
    <s v="TL"/>
    <n v="1990"/>
    <s v="Score"/>
    <m/>
    <m/>
    <m/>
    <m/>
    <m/>
    <x v="1"/>
    <n v="663"/>
    <s v="Thomas"/>
    <s v="Frank"/>
    <s v="White Sox"/>
    <m/>
    <m/>
    <n v="1"/>
    <n v="2"/>
    <s v="Thomas, Frank"/>
    <s v="Score     RC"/>
    <s v="HOF"/>
    <x v="2"/>
  </r>
  <r>
    <m/>
    <n v="1990"/>
    <s v="Score"/>
    <m/>
    <m/>
    <m/>
    <m/>
    <m/>
    <x v="0"/>
    <n v="701"/>
    <s v="San Francisco Earthquake"/>
    <m/>
    <m/>
    <m/>
    <m/>
    <n v="1"/>
    <m/>
    <s v="San Francisco Earthquake, "/>
    <s v="Score     "/>
    <s v=" "/>
    <x v="5"/>
  </r>
  <r>
    <m/>
    <n v="1990"/>
    <s v="Score"/>
    <s v="Traded"/>
    <m/>
    <m/>
    <m/>
    <m/>
    <x v="0"/>
    <n v="35"/>
    <s v="Carter"/>
    <s v="Gary"/>
    <s v="Giants"/>
    <m/>
    <m/>
    <n v="1"/>
    <n v="0.4"/>
    <s v="Carter, Gary"/>
    <s v="Score Traded    "/>
    <s v="HOF"/>
    <x v="6"/>
  </r>
  <r>
    <m/>
    <n v="1990"/>
    <s v="Score"/>
    <s v="Traded"/>
    <m/>
    <m/>
    <m/>
    <m/>
    <x v="1"/>
    <n v="86"/>
    <s v="Thomas"/>
    <s v="Frank"/>
    <s v="White Sox"/>
    <m/>
    <m/>
    <n v="1"/>
    <n v="2"/>
    <s v="Thomas, Frank"/>
    <s v="Score Traded    RC"/>
    <s v="HOF"/>
    <x v="2"/>
  </r>
  <r>
    <m/>
    <n v="1990"/>
    <s v="Sportflics"/>
    <m/>
    <m/>
    <m/>
    <m/>
    <m/>
    <x v="0"/>
    <n v="2"/>
    <s v="Boggs"/>
    <s v="Wade"/>
    <s v="Red Sox"/>
    <m/>
    <m/>
    <n v="1"/>
    <n v="0.4"/>
    <s v="Boggs, Wade"/>
    <s v="Sportflics     "/>
    <s v="HOF"/>
    <x v="6"/>
  </r>
  <r>
    <m/>
    <n v="1990"/>
    <s v="Sportflics"/>
    <m/>
    <m/>
    <m/>
    <m/>
    <m/>
    <x v="0"/>
    <n v="16"/>
    <s v="Smith"/>
    <s v="Ozzie"/>
    <s v="Cardinals"/>
    <m/>
    <m/>
    <n v="1"/>
    <n v="0.4"/>
    <s v="Smith, Ozzie"/>
    <s v="Sportflics     "/>
    <s v="HOF"/>
    <x v="6"/>
  </r>
  <r>
    <m/>
    <n v="1990"/>
    <s v="Topps Main"/>
    <m/>
    <m/>
    <m/>
    <m/>
    <m/>
    <x v="0"/>
    <n v="1"/>
    <s v="Ryan"/>
    <s v="Nolan"/>
    <s v="Rangers"/>
    <s v="P"/>
    <m/>
    <n v="1"/>
    <n v="1"/>
    <s v="Ryan, Nolan"/>
    <s v="Topps Main     "/>
    <s v="HOF"/>
    <x v="2"/>
  </r>
  <r>
    <m/>
    <n v="1990"/>
    <s v="Topps Main"/>
    <m/>
    <m/>
    <m/>
    <m/>
    <m/>
    <x v="0"/>
    <n v="2"/>
    <s v="Ryan"/>
    <s v="Nolan"/>
    <m/>
    <s v="P"/>
    <m/>
    <n v="1"/>
    <n v="0.5"/>
    <s v="Ryan, Nolan"/>
    <s v="Topps Main     "/>
    <s v="HOF"/>
    <x v="6"/>
  </r>
  <r>
    <m/>
    <n v="1990"/>
    <s v="Topps Main"/>
    <m/>
    <m/>
    <m/>
    <m/>
    <m/>
    <x v="0"/>
    <n v="3"/>
    <s v="Ryan"/>
    <s v="Nolan"/>
    <m/>
    <s v="P"/>
    <m/>
    <n v="1"/>
    <n v="0.5"/>
    <s v="Ryan, Nolan"/>
    <s v="Topps Main     "/>
    <s v="HOF"/>
    <x v="6"/>
  </r>
  <r>
    <m/>
    <n v="1990"/>
    <s v="Topps Main"/>
    <m/>
    <m/>
    <m/>
    <m/>
    <m/>
    <x v="0"/>
    <n v="4"/>
    <s v="Ryan"/>
    <s v="Nolan"/>
    <m/>
    <s v="P"/>
    <m/>
    <n v="1"/>
    <n v="0.5"/>
    <s v="Ryan, Nolan"/>
    <s v="Topps Main     "/>
    <s v="HOF"/>
    <x v="6"/>
  </r>
  <r>
    <m/>
    <n v="1990"/>
    <s v="Topps Main"/>
    <m/>
    <m/>
    <m/>
    <m/>
    <m/>
    <x v="0"/>
    <n v="5"/>
    <s v="Ryan"/>
    <s v="Nolan"/>
    <m/>
    <s v="P"/>
    <m/>
    <n v="1"/>
    <n v="0.5"/>
    <s v="Ryan, Nolan"/>
    <s v="Topps Main     "/>
    <s v="HOF"/>
    <x v="6"/>
  </r>
  <r>
    <m/>
    <n v="1990"/>
    <s v="Topps Main"/>
    <m/>
    <s v="RB"/>
    <m/>
    <m/>
    <m/>
    <x v="0"/>
    <n v="8"/>
    <s v="Ripken Jr"/>
    <s v="Cal"/>
    <s v="Orioles"/>
    <s v="SS"/>
    <m/>
    <n v="1"/>
    <n v="0.25"/>
    <s v="Ripken Jr, Cal"/>
    <s v="Topps Main  RB   "/>
    <s v="HOF"/>
    <x v="6"/>
  </r>
  <r>
    <m/>
    <n v="1990"/>
    <s v="Topps Main"/>
    <m/>
    <m/>
    <m/>
    <m/>
    <m/>
    <x v="1"/>
    <n v="57"/>
    <s v="Vaughn"/>
    <s v="Greg"/>
    <s v="Brewers"/>
    <s v="OF"/>
    <m/>
    <n v="1"/>
    <n v="0.05"/>
    <s v="Vaughn, Greg"/>
    <s v="Topps Main     RC"/>
    <s v=" "/>
    <x v="5"/>
  </r>
  <r>
    <m/>
    <n v="1990"/>
    <s v="Topps Main"/>
    <m/>
    <m/>
    <m/>
    <m/>
    <m/>
    <x v="0"/>
    <n v="60"/>
    <s v="Brett"/>
    <s v="George"/>
    <s v="Royals"/>
    <s v="1B"/>
    <m/>
    <n v="1"/>
    <n v="0.6"/>
    <s v="Brett, George"/>
    <s v="Topps Main     "/>
    <s v="HOF"/>
    <x v="6"/>
  </r>
  <r>
    <m/>
    <n v="1990"/>
    <s v="Topps Main"/>
    <m/>
    <m/>
    <m/>
    <m/>
    <m/>
    <x v="0"/>
    <n v="140"/>
    <s v="Dawson"/>
    <s v="Andre"/>
    <s v="Cubs"/>
    <s v="OF"/>
    <m/>
    <n v="1"/>
    <n v="0.25"/>
    <s v="Dawson, Andre"/>
    <s v="Topps Main     "/>
    <s v="HOF"/>
    <x v="6"/>
  </r>
  <r>
    <m/>
    <n v="1990"/>
    <s v="Topps Main"/>
    <m/>
    <m/>
    <m/>
    <m/>
    <m/>
    <x v="0"/>
    <n v="200"/>
    <s v="Mattingly"/>
    <s v="Don"/>
    <s v="Yankees"/>
    <s v="1B"/>
    <m/>
    <n v="1"/>
    <n v="0.6"/>
    <s v="Mattingly, Don"/>
    <s v="Topps Main     "/>
    <s v=""/>
    <x v="6"/>
  </r>
  <r>
    <m/>
    <n v="1990"/>
    <s v="Topps Main"/>
    <m/>
    <m/>
    <m/>
    <m/>
    <m/>
    <x v="0"/>
    <n v="210"/>
    <s v="Sandberg"/>
    <s v="Ryne"/>
    <s v="Cubs"/>
    <s v="2B"/>
    <m/>
    <n v="1"/>
    <n v="0.4"/>
    <s v="Sandberg, Ryne"/>
    <s v="Topps Main     "/>
    <s v="HOF"/>
    <x v="6"/>
  </r>
  <r>
    <m/>
    <n v="1990"/>
    <s v="Topps Main"/>
    <m/>
    <m/>
    <m/>
    <m/>
    <m/>
    <x v="0"/>
    <n v="220"/>
    <s v="Bonds"/>
    <s v="Barry"/>
    <s v="Pirates"/>
    <s v="OF"/>
    <m/>
    <n v="1"/>
    <n v="1"/>
    <s v="Bonds, Barry"/>
    <s v="Topps Main     "/>
    <s v=""/>
    <x v="2"/>
  </r>
  <r>
    <m/>
    <n v="1990"/>
    <s v="Topps Main"/>
    <m/>
    <m/>
    <m/>
    <m/>
    <m/>
    <x v="0"/>
    <n v="290"/>
    <s v="Yount"/>
    <s v="Robin"/>
    <s v="Brewers"/>
    <s v="OF"/>
    <m/>
    <n v="1"/>
    <n v="0.4"/>
    <s v="Yount, Robin"/>
    <s v="Topps Main     "/>
    <s v="HOF"/>
    <x v="6"/>
  </r>
  <r>
    <m/>
    <n v="1990"/>
    <s v="Topps Main"/>
    <m/>
    <m/>
    <m/>
    <m/>
    <m/>
    <x v="0"/>
    <n v="305"/>
    <s v="Murray"/>
    <s v="Eddie"/>
    <s v="Dodgers"/>
    <s v="1B"/>
    <m/>
    <n v="1"/>
    <n v="0.25"/>
    <s v="Murray, Eddie"/>
    <s v="Topps Main     "/>
    <s v="HOF"/>
    <x v="6"/>
  </r>
  <r>
    <m/>
    <n v="1990"/>
    <s v="Topps Main"/>
    <m/>
    <m/>
    <m/>
    <m/>
    <m/>
    <x v="1"/>
    <n v="331"/>
    <s v="Gonzalez"/>
    <s v="Juan"/>
    <s v="Rangers"/>
    <s v="OF"/>
    <m/>
    <n v="1"/>
    <n v="1"/>
    <s v="Gonzalez, Juan"/>
    <s v="Topps Main     RC"/>
    <s v=" "/>
    <x v="2"/>
  </r>
  <r>
    <m/>
    <n v="1990"/>
    <s v="Topps Main"/>
    <m/>
    <m/>
    <m/>
    <m/>
    <m/>
    <x v="0"/>
    <n v="336"/>
    <s v="Griffey Jr"/>
    <s v="Ken"/>
    <s v="Mariners"/>
    <s v="OF"/>
    <m/>
    <n v="1"/>
    <n v="1"/>
    <s v="Griffey Jr, Ken"/>
    <s v="Topps Main     "/>
    <s v="HOF"/>
    <x v="2"/>
  </r>
  <r>
    <m/>
    <n v="1990"/>
    <s v="Topps Main"/>
    <m/>
    <m/>
    <m/>
    <m/>
    <m/>
    <x v="0"/>
    <n v="360"/>
    <s v="Molitor"/>
    <s v="Paul"/>
    <s v="Brewers"/>
    <s v="3B"/>
    <m/>
    <n v="1"/>
    <n v="0.25"/>
    <s v="Molitor, Paul"/>
    <s v="Topps Main     "/>
    <s v="HOF"/>
    <x v="6"/>
  </r>
  <r>
    <m/>
    <n v="1990"/>
    <s v="Topps Main"/>
    <m/>
    <m/>
    <m/>
    <m/>
    <m/>
    <x v="0"/>
    <n v="380"/>
    <s v="Winfield"/>
    <s v="Dave"/>
    <s v="Yankees"/>
    <s v="OF"/>
    <m/>
    <n v="1"/>
    <n v="0.25"/>
    <s v="Winfield, Dave"/>
    <s v="Topps Main     "/>
    <s v="HOF"/>
    <x v="6"/>
  </r>
  <r>
    <m/>
    <n v="1990"/>
    <s v="Topps Main"/>
    <m/>
    <m/>
    <m/>
    <m/>
    <m/>
    <x v="0"/>
    <n v="381"/>
    <s v="Robinson"/>
    <s v="Frank"/>
    <s v="Orioles"/>
    <s v="Mgr"/>
    <m/>
    <n v="1"/>
    <n v="0.25"/>
    <s v="Robinson, Frank"/>
    <s v="Topps Main     "/>
    <s v="HOF"/>
    <x v="6"/>
  </r>
  <r>
    <m/>
    <n v="1990"/>
    <s v="Topps Main"/>
    <m/>
    <s v="AS"/>
    <m/>
    <m/>
    <m/>
    <x v="0"/>
    <n v="388"/>
    <s v="Ripken Jr"/>
    <s v="Cal"/>
    <s v="Orioles"/>
    <s v="SS"/>
    <m/>
    <n v="1"/>
    <n v="0.4"/>
    <s v="Ripken Jr, Cal"/>
    <s v="Topps Main  AS   "/>
    <s v="HOF"/>
    <x v="6"/>
  </r>
  <r>
    <m/>
    <n v="1990"/>
    <s v="Topps Main"/>
    <m/>
    <s v="AS"/>
    <m/>
    <m/>
    <m/>
    <x v="0"/>
    <n v="400"/>
    <s v="Smith"/>
    <s v="Ozzie"/>
    <s v="Cardinals"/>
    <m/>
    <m/>
    <n v="1"/>
    <n v="0.25"/>
    <s v="Smith, Ozzie"/>
    <s v="Topps Main  AS   "/>
    <s v="HOF"/>
    <x v="6"/>
  </r>
  <r>
    <m/>
    <n v="1990"/>
    <s v="Topps Main"/>
    <m/>
    <s v="AS"/>
    <m/>
    <m/>
    <m/>
    <x v="0"/>
    <n v="403"/>
    <s v="Gwynn"/>
    <s v="Tony"/>
    <s v="Padres"/>
    <m/>
    <m/>
    <n v="1"/>
    <n v="0.25"/>
    <s v="Gwynn, Tony"/>
    <s v="Topps Main  AS   "/>
    <s v="HOF"/>
    <x v="6"/>
  </r>
  <r>
    <s v="TL"/>
    <n v="1990"/>
    <s v="Topps Main"/>
    <m/>
    <m/>
    <m/>
    <m/>
    <m/>
    <x v="1"/>
    <n v="414"/>
    <s v="Thomas"/>
    <s v="Frank"/>
    <s v="White Sox"/>
    <s v="1B"/>
    <m/>
    <n v="1"/>
    <n v="2"/>
    <s v="Thomas, Frank"/>
    <s v="Topps Main     RC"/>
    <s v="HOF"/>
    <x v="2"/>
  </r>
  <r>
    <m/>
    <n v="1990"/>
    <s v="Topps Main"/>
    <m/>
    <m/>
    <m/>
    <m/>
    <m/>
    <x v="0"/>
    <n v="420"/>
    <s v="Fisk"/>
    <s v="Carlton"/>
    <s v="White Sox"/>
    <s v="C"/>
    <m/>
    <n v="1"/>
    <n v="0.25"/>
    <s v="Fisk, Carlton"/>
    <s v="Topps Main     "/>
    <s v="HOF"/>
    <x v="6"/>
  </r>
  <r>
    <m/>
    <n v="1990"/>
    <s v="Topps Main"/>
    <m/>
    <m/>
    <m/>
    <m/>
    <m/>
    <x v="0"/>
    <n v="431"/>
    <s v="Johnson"/>
    <s v="Randy"/>
    <s v="Mariners"/>
    <s v="P"/>
    <m/>
    <n v="1"/>
    <n v="0.5"/>
    <s v="Johnson, Randy"/>
    <s v="Topps Main     "/>
    <s v="HOF"/>
    <x v="6"/>
  </r>
  <r>
    <m/>
    <n v="1990"/>
    <s v="Topps Main"/>
    <m/>
    <m/>
    <m/>
    <m/>
    <m/>
    <x v="0"/>
    <n v="450"/>
    <s v="Henderson"/>
    <s v="Rickey"/>
    <s v="Athletics"/>
    <s v="OF"/>
    <m/>
    <n v="1"/>
    <n v="0.25"/>
    <s v="Henderson, Rickey"/>
    <s v="Topps Main     "/>
    <s v="HOF"/>
    <x v="6"/>
  </r>
  <r>
    <m/>
    <n v="1990"/>
    <s v="Topps Main"/>
    <m/>
    <m/>
    <m/>
    <m/>
    <m/>
    <x v="0"/>
    <n v="469"/>
    <s v="Kruk"/>
    <s v="John"/>
    <s v="Phillies"/>
    <s v="1B"/>
    <m/>
    <n v="1"/>
    <n v="0.05"/>
    <s v="Kruk, John"/>
    <s v="Topps Main     "/>
    <s v=" "/>
    <x v="5"/>
  </r>
  <r>
    <m/>
    <n v="1990"/>
    <s v="Topps Main"/>
    <m/>
    <m/>
    <m/>
    <m/>
    <m/>
    <x v="0"/>
    <n v="506"/>
    <s v="Glavine"/>
    <s v="Tom"/>
    <s v="Braves"/>
    <s v="P"/>
    <m/>
    <n v="1"/>
    <n v="0.25"/>
    <s v="Glavine, Tom"/>
    <s v="Topps Main     "/>
    <s v="HOF"/>
    <x v="6"/>
  </r>
  <r>
    <m/>
    <n v="1990"/>
    <s v="Topps Main"/>
    <m/>
    <m/>
    <m/>
    <m/>
    <m/>
    <x v="0"/>
    <n v="535"/>
    <s v="Smoltz"/>
    <s v="John"/>
    <s v="Braves"/>
    <s v="P"/>
    <m/>
    <n v="1"/>
    <n v="0.25"/>
    <s v="Smoltz, John"/>
    <s v="Topps Main     "/>
    <s v="HOF"/>
    <x v="6"/>
  </r>
  <r>
    <m/>
    <n v="1990"/>
    <s v="Topps Main"/>
    <m/>
    <m/>
    <m/>
    <m/>
    <m/>
    <x v="0"/>
    <n v="542"/>
    <s v="Daulton"/>
    <s v="Darren"/>
    <s v="Phillies"/>
    <s v="C"/>
    <m/>
    <n v="1"/>
    <m/>
    <s v="Daulton, Darren"/>
    <s v="Topps Main     "/>
    <s v=" "/>
    <x v="5"/>
  </r>
  <r>
    <m/>
    <n v="1990"/>
    <s v="Topps Main"/>
    <m/>
    <m/>
    <m/>
    <m/>
    <m/>
    <x v="0"/>
    <n v="570"/>
    <s v="Ripken Jr"/>
    <s v="Cal"/>
    <s v="Orioles"/>
    <s v="SS"/>
    <m/>
    <n v="1"/>
    <n v="0.75"/>
    <s v="Ripken Jr, Cal"/>
    <s v="Topps Main     "/>
    <s v="HOF"/>
    <x v="6"/>
  </r>
  <r>
    <m/>
    <n v="1990"/>
    <s v="Topps Main"/>
    <m/>
    <m/>
    <m/>
    <m/>
    <m/>
    <x v="0"/>
    <n v="590"/>
    <s v="Smith"/>
    <s v="Ozzie"/>
    <s v="Cardinals"/>
    <s v="SS"/>
    <m/>
    <n v="1"/>
    <n v="0.4"/>
    <s v="Smith, Ozzie"/>
    <s v="Topps Main     "/>
    <s v="HOF"/>
    <x v="6"/>
  </r>
  <r>
    <m/>
    <n v="1990"/>
    <s v="Topps Main"/>
    <m/>
    <m/>
    <m/>
    <m/>
    <m/>
    <x v="0"/>
    <n v="670"/>
    <s v="Eckersley"/>
    <s v="Dennis"/>
    <s v="Athletics"/>
    <s v="P"/>
    <m/>
    <n v="1"/>
    <n v="0.25"/>
    <s v="Eckersley, Dennis"/>
    <s v="Topps Main     "/>
    <s v="HOF"/>
    <x v="6"/>
  </r>
  <r>
    <m/>
    <n v="1990"/>
    <s v="Topps Main"/>
    <m/>
    <m/>
    <m/>
    <m/>
    <m/>
    <x v="1"/>
    <n v="692"/>
    <s v="Sosa"/>
    <s v="Sammy"/>
    <s v="White Sox"/>
    <s v="OF"/>
    <m/>
    <n v="1"/>
    <n v="2.5"/>
    <s v="Sosa, Sammy"/>
    <s v="Topps Main     RC"/>
    <s v=" "/>
    <x v="2"/>
  </r>
  <r>
    <m/>
    <n v="1990"/>
    <s v="Topps Main"/>
    <m/>
    <m/>
    <m/>
    <m/>
    <m/>
    <x v="0"/>
    <n v="700"/>
    <s v="Puckett"/>
    <s v="Kirby"/>
    <s v="Twins"/>
    <s v="OF"/>
    <m/>
    <n v="1"/>
    <n v="0.25"/>
    <s v="Puckett, Kirby"/>
    <s v="Topps Main     "/>
    <s v="HOF"/>
    <x v="6"/>
  </r>
  <r>
    <m/>
    <n v="1990"/>
    <s v="Topps Main"/>
    <m/>
    <m/>
    <m/>
    <m/>
    <m/>
    <x v="0"/>
    <n v="715"/>
    <s v="Maddux"/>
    <s v="Greg"/>
    <s v="Braves"/>
    <s v="P"/>
    <m/>
    <n v="1"/>
    <n v="0.4"/>
    <s v="Maddux, Greg"/>
    <s v="Topps Main     "/>
    <s v="HOF"/>
    <x v="6"/>
  </r>
  <r>
    <m/>
    <n v="1990"/>
    <s v="Topps Main"/>
    <m/>
    <m/>
    <m/>
    <m/>
    <m/>
    <x v="0"/>
    <n v="730"/>
    <s v="Gwynn"/>
    <s v="Tony"/>
    <s v="Padres"/>
    <s v="OF"/>
    <m/>
    <n v="1"/>
    <n v="0.3"/>
    <s v="Gwynn, Tony"/>
    <s v="Topps Main     "/>
    <s v="HOF"/>
    <x v="6"/>
  </r>
  <r>
    <m/>
    <n v="1990"/>
    <s v="Topps Main"/>
    <m/>
    <m/>
    <m/>
    <m/>
    <m/>
    <x v="0"/>
    <n v="760"/>
    <s v="Boggs"/>
    <s v="Wade"/>
    <s v="Red Sox"/>
    <s v="3B"/>
    <m/>
    <n v="1"/>
    <n v="0.25"/>
    <s v="Boggs, Wade"/>
    <s v="Topps Main     "/>
    <s v="HOF"/>
    <x v="6"/>
  </r>
  <r>
    <m/>
    <n v="1990"/>
    <s v="Topps Main"/>
    <m/>
    <m/>
    <m/>
    <m/>
    <m/>
    <x v="0"/>
    <n v="785"/>
    <s v="Rice"/>
    <s v="Jim"/>
    <s v="Red Sox"/>
    <s v="OF"/>
    <m/>
    <n v="1"/>
    <n v="0.25"/>
    <s v="Rice, Jim"/>
    <s v="Topps Main     "/>
    <s v="HOF"/>
    <x v="6"/>
  </r>
  <r>
    <m/>
    <n v="1990"/>
    <s v="Topps Main"/>
    <m/>
    <m/>
    <m/>
    <m/>
    <m/>
    <x v="0"/>
    <n v="790"/>
    <s v="Carter"/>
    <s v="Gary"/>
    <s v="Mets"/>
    <s v="C"/>
    <m/>
    <n v="1"/>
    <n v="0.25"/>
    <s v="Carter, Gary"/>
    <s v="Topps Main     "/>
    <s v="HOF"/>
    <x v="6"/>
  </r>
  <r>
    <m/>
    <n v="1990"/>
    <s v="Topps Main"/>
    <s v="Traded"/>
    <m/>
    <m/>
    <m/>
    <m/>
    <x v="0"/>
    <s v="130T"/>
    <s v="Winfield"/>
    <s v="Dave"/>
    <s v="Angels"/>
    <s v="OF"/>
    <m/>
    <n v="1"/>
    <n v="0.25"/>
    <s v="Winfield, Dave"/>
    <s v="Topps Main Traded    "/>
    <s v="HOF"/>
    <x v="6"/>
  </r>
  <r>
    <m/>
    <n v="1990"/>
    <s v="Topps Main"/>
    <s v="Traded"/>
    <m/>
    <m/>
    <m/>
    <m/>
    <x v="0"/>
    <s v="19T"/>
    <s v="Carter"/>
    <s v="Gary"/>
    <s v="Giants"/>
    <s v="C"/>
    <m/>
    <n v="1"/>
    <n v="0.25"/>
    <s v="Carter, Gary"/>
    <s v="Topps Main Traded    "/>
    <s v="HOF"/>
    <x v="6"/>
  </r>
  <r>
    <m/>
    <n v="1990"/>
    <s v="Topps Main"/>
    <s v="Traded"/>
    <m/>
    <m/>
    <m/>
    <m/>
    <x v="1"/>
    <s v="48T"/>
    <s v="Justice"/>
    <s v="Dave"/>
    <s v="Braves"/>
    <s v="P"/>
    <m/>
    <n v="1"/>
    <n v="0.5"/>
    <s v="Justice, Dave"/>
    <s v="Topps Main Traded    RC"/>
    <s v=""/>
    <x v="6"/>
  </r>
  <r>
    <m/>
    <n v="1990"/>
    <s v="Topps Main"/>
    <s v="Traded"/>
    <m/>
    <m/>
    <m/>
    <m/>
    <x v="0"/>
    <s v="130T"/>
    <s v="Winfield"/>
    <s v="Dave"/>
    <s v="Angels"/>
    <s v="OF"/>
    <m/>
    <n v="1"/>
    <n v="0.5"/>
    <s v="Winfield, Dave"/>
    <s v="Topps Main Traded    "/>
    <s v="HOF"/>
    <x v="6"/>
  </r>
  <r>
    <m/>
    <n v="1990"/>
    <s v="Upper Deck"/>
    <s v="Reggie Jackson"/>
    <m/>
    <m/>
    <m/>
    <m/>
    <x v="0"/>
    <n v="4"/>
    <s v="Jackson"/>
    <s v="Reggie"/>
    <s v="Special"/>
    <m/>
    <m/>
    <n v="1"/>
    <n v="0.5"/>
    <s v="Jackson, Reggie"/>
    <s v="Upper Deck Reggie Jackson    "/>
    <s v="HOF"/>
    <x v="6"/>
  </r>
  <r>
    <m/>
    <n v="1990"/>
    <s v="Upper Deck"/>
    <m/>
    <m/>
    <m/>
    <m/>
    <m/>
    <x v="0"/>
    <n v="20"/>
    <s v="Schmidt"/>
    <s v="Mike"/>
    <s v="Phillies"/>
    <m/>
    <m/>
    <n v="1"/>
    <n v="1"/>
    <s v="Schmidt, Mike"/>
    <s v="Upper Deck     "/>
    <s v="HOF"/>
    <x v="2"/>
  </r>
  <r>
    <m/>
    <n v="1990"/>
    <s v="Upper Deck"/>
    <m/>
    <m/>
    <m/>
    <m/>
    <m/>
    <x v="1"/>
    <n v="25"/>
    <s v="Vaughn"/>
    <s v="Greg"/>
    <s v="Brewers"/>
    <m/>
    <m/>
    <n v="1"/>
    <n v="0.05"/>
    <s v="Vaughn, Greg"/>
    <s v="Upper Deck     RC"/>
    <s v=" "/>
    <x v="5"/>
  </r>
  <r>
    <m/>
    <n v="1990"/>
    <s v="Upper Deck"/>
    <m/>
    <m/>
    <m/>
    <m/>
    <m/>
    <x v="1"/>
    <n v="72"/>
    <s v="Gonzalez"/>
    <s v="Juan"/>
    <s v="Rangers"/>
    <m/>
    <m/>
    <n v="1"/>
    <n v="1.5"/>
    <s v="Gonzalez, Juan"/>
    <s v="Upper Deck     RC"/>
    <s v=" "/>
    <x v="2"/>
  </r>
  <r>
    <m/>
    <n v="1990"/>
    <s v="Upper Deck"/>
    <m/>
    <m/>
    <m/>
    <m/>
    <m/>
    <x v="0"/>
    <n v="156"/>
    <s v="Griffey Jr"/>
    <s v="Ken"/>
    <s v="Mariners"/>
    <m/>
    <m/>
    <n v="1"/>
    <n v="2"/>
    <s v="Griffey Jr, Ken"/>
    <s v="Upper Deck     "/>
    <s v="HOF"/>
    <x v="2"/>
  </r>
  <r>
    <m/>
    <n v="1990"/>
    <s v="Upper Deck"/>
    <m/>
    <m/>
    <m/>
    <m/>
    <m/>
    <x v="0"/>
    <n v="168"/>
    <s v="Carter"/>
    <s v="Gary"/>
    <s v="Mets"/>
    <m/>
    <m/>
    <n v="1"/>
    <n v="0.5"/>
    <s v="Carter, Gary"/>
    <s v="Upper Deck     "/>
    <s v="HOF"/>
    <x v="6"/>
  </r>
  <r>
    <m/>
    <n v="1990"/>
    <s v="Upper Deck"/>
    <m/>
    <m/>
    <m/>
    <m/>
    <m/>
    <x v="0"/>
    <n v="191"/>
    <s v="Mattingly"/>
    <s v="Don"/>
    <s v="Yankees"/>
    <m/>
    <m/>
    <n v="1"/>
    <n v="1.25"/>
    <s v="Mattingly, Don"/>
    <s v="Upper Deck     "/>
    <s v=""/>
    <x v="2"/>
  </r>
  <r>
    <m/>
    <n v="1990"/>
    <s v="Upper Deck"/>
    <m/>
    <m/>
    <m/>
    <m/>
    <m/>
    <x v="0"/>
    <n v="266"/>
    <s v="Ripken Jr"/>
    <s v="Cal"/>
    <s v="Orioles"/>
    <m/>
    <m/>
    <n v="1"/>
    <n v="1.5"/>
    <s v="Ripken Jr, Cal"/>
    <s v="Upper Deck     "/>
    <s v="HOF"/>
    <x v="2"/>
  </r>
  <r>
    <m/>
    <n v="1990"/>
    <s v="Upper Deck"/>
    <m/>
    <m/>
    <m/>
    <m/>
    <m/>
    <x v="0"/>
    <n v="337"/>
    <s v="Winfield"/>
    <s v="Dave"/>
    <s v="Yankees"/>
    <m/>
    <m/>
    <n v="1"/>
    <n v="0.5"/>
    <s v="Winfield, Dave"/>
    <s v="Upper Deck     "/>
    <s v="HOF"/>
    <x v="6"/>
  </r>
  <r>
    <m/>
    <n v="1990"/>
    <s v="Upper Deck"/>
    <m/>
    <m/>
    <m/>
    <m/>
    <m/>
    <x v="0"/>
    <n v="555"/>
    <s v="Boggs"/>
    <s v="Wade"/>
    <s v="Red Sox"/>
    <m/>
    <m/>
    <n v="1"/>
    <n v="0.5"/>
    <s v="Boggs, Wade"/>
    <s v="Upper Deck     "/>
    <s v="HOF"/>
    <x v="6"/>
  </r>
  <r>
    <m/>
    <n v="1990"/>
    <s v="Upper Deck"/>
    <m/>
    <m/>
    <m/>
    <m/>
    <m/>
    <x v="0"/>
    <n v="734"/>
    <s v="Ryan"/>
    <s v="Nolan"/>
    <s v="Rangers"/>
    <m/>
    <m/>
    <n v="1"/>
    <n v="1"/>
    <s v="Ryan, Nolan"/>
    <s v="Upper Deck     "/>
    <s v="HOF"/>
    <x v="2"/>
  </r>
  <r>
    <m/>
    <n v="1991"/>
    <s v="Bowman"/>
    <m/>
    <m/>
    <m/>
    <m/>
    <m/>
    <x v="0"/>
    <n v="2"/>
    <s v="Carew"/>
    <s v="Rod"/>
    <m/>
    <m/>
    <m/>
    <n v="1"/>
    <n v="0.25"/>
    <s v="Carew, Rod"/>
    <s v="Bowman     "/>
    <s v="HOF"/>
    <x v="6"/>
  </r>
  <r>
    <m/>
    <n v="1991"/>
    <s v="Bowman"/>
    <m/>
    <m/>
    <m/>
    <m/>
    <m/>
    <x v="0"/>
    <n v="3"/>
    <s v="Carew"/>
    <s v="Rod"/>
    <m/>
    <m/>
    <m/>
    <n v="1"/>
    <n v="0.25"/>
    <s v="Carew, Rod"/>
    <s v="Bowman     "/>
    <s v="HOF"/>
    <x v="6"/>
  </r>
  <r>
    <m/>
    <n v="1991"/>
    <s v="Bowman"/>
    <m/>
    <m/>
    <m/>
    <m/>
    <m/>
    <x v="0"/>
    <n v="5"/>
    <s v="Carew"/>
    <s v="Rod"/>
    <m/>
    <m/>
    <m/>
    <n v="1"/>
    <n v="0.25"/>
    <s v="Carew, Rod"/>
    <s v="Bowman     "/>
    <s v="HOF"/>
    <x v="6"/>
  </r>
  <r>
    <s v="TL"/>
    <n v="1991"/>
    <s v="Bowman"/>
    <m/>
    <m/>
    <m/>
    <m/>
    <m/>
    <x v="1"/>
    <n v="97"/>
    <s v="Mussina"/>
    <s v="Mike"/>
    <s v="Orioles"/>
    <m/>
    <m/>
    <n v="1"/>
    <n v="4"/>
    <s v="Mussina, Mike"/>
    <s v="Bowman     RC"/>
    <s v="HOF"/>
    <x v="2"/>
  </r>
  <r>
    <m/>
    <n v="1991"/>
    <s v="Bowman"/>
    <m/>
    <m/>
    <m/>
    <m/>
    <m/>
    <x v="0"/>
    <n v="104"/>
    <s v="Ripken Jr"/>
    <s v="Cal"/>
    <s v="Orioles"/>
    <m/>
    <m/>
    <n v="1"/>
    <n v="0.75"/>
    <s v="Ripken Jr, Cal"/>
    <s v="Bowman     "/>
    <s v="HOF"/>
    <x v="6"/>
  </r>
  <r>
    <s v="TL"/>
    <n v="1991"/>
    <s v="Bowman"/>
    <m/>
    <m/>
    <m/>
    <m/>
    <m/>
    <x v="1"/>
    <n v="183"/>
    <s v="Bagwell"/>
    <s v="Jeff"/>
    <s v="Astros"/>
    <m/>
    <m/>
    <n v="1"/>
    <n v="3"/>
    <s v="Bagwell, Jeff"/>
    <s v="Bowman     RC"/>
    <s v="HOF"/>
    <x v="2"/>
  </r>
  <r>
    <m/>
    <n v="1991"/>
    <s v="Bowman"/>
    <m/>
    <m/>
    <m/>
    <m/>
    <m/>
    <x v="0"/>
    <n v="513"/>
    <s v="Bonds"/>
    <s v="Barry"/>
    <s v="Pirates"/>
    <m/>
    <m/>
    <n v="1"/>
    <n v="1"/>
    <s v="Bonds, Barry"/>
    <s v="Bowman     "/>
    <s v=""/>
    <x v="2"/>
  </r>
  <r>
    <m/>
    <n v="1991"/>
    <s v="Bowman"/>
    <m/>
    <m/>
    <m/>
    <m/>
    <m/>
    <x v="0"/>
    <n v="533"/>
    <s v="Powell"/>
    <s v="Colin"/>
    <m/>
    <m/>
    <m/>
    <n v="1"/>
    <n v="0.5"/>
    <s v="Powell, Colin"/>
    <s v="Bowman     "/>
    <s v=" "/>
    <x v="6"/>
  </r>
  <r>
    <m/>
    <n v="1991"/>
    <s v="Bowman"/>
    <m/>
    <m/>
    <m/>
    <m/>
    <m/>
    <x v="0"/>
    <n v="598"/>
    <s v="Carter"/>
    <s v="Gary"/>
    <s v="Dodgers"/>
    <m/>
    <m/>
    <n v="1"/>
    <n v="0.25"/>
    <s v="Carter, Gary"/>
    <s v="Bowman     "/>
    <s v="HOF"/>
    <x v="6"/>
  </r>
  <r>
    <m/>
    <n v="1991"/>
    <s v="Donruss"/>
    <s v="DK"/>
    <m/>
    <m/>
    <m/>
    <m/>
    <x v="0"/>
    <n v="3"/>
    <s v="Fielder"/>
    <s v="Cecil"/>
    <s v="Tigers"/>
    <m/>
    <m/>
    <n v="1"/>
    <m/>
    <s v="Fielder, Cecil"/>
    <s v="Donruss DK    "/>
    <s v=" "/>
    <x v="5"/>
  </r>
  <r>
    <m/>
    <n v="1991"/>
    <s v="Donruss"/>
    <s v="DK"/>
    <m/>
    <m/>
    <m/>
    <m/>
    <x v="0"/>
    <n v="4"/>
    <s v="Bonds"/>
    <s v="Barry"/>
    <s v="Pirates"/>
    <m/>
    <m/>
    <n v="1"/>
    <n v="0.5"/>
    <s v="Bonds, Barry"/>
    <s v="Donruss DK    "/>
    <s v=""/>
    <x v="6"/>
  </r>
  <r>
    <m/>
    <n v="1991"/>
    <s v="Donruss"/>
    <s v="DK"/>
    <m/>
    <m/>
    <m/>
    <m/>
    <x v="0"/>
    <n v="5"/>
    <s v="Larkin"/>
    <s v="Barry"/>
    <s v="Reds"/>
    <m/>
    <m/>
    <n v="1"/>
    <n v="0.25"/>
    <s v="Larkin, Barry"/>
    <s v="Donruss DK    "/>
    <s v="HOF"/>
    <x v="6"/>
  </r>
  <r>
    <m/>
    <n v="1991"/>
    <s v="Donruss"/>
    <s v="DK"/>
    <m/>
    <m/>
    <m/>
    <m/>
    <x v="0"/>
    <n v="9"/>
    <s v="Clemens"/>
    <s v="Roger"/>
    <s v="Red Sox"/>
    <m/>
    <m/>
    <n v="1"/>
    <n v="0.4"/>
    <s v="Clemens, Roger"/>
    <s v="Donruss DK    "/>
    <s v=""/>
    <x v="6"/>
  </r>
  <r>
    <m/>
    <n v="1991"/>
    <s v="Donruss"/>
    <s v="DK"/>
    <m/>
    <m/>
    <m/>
    <m/>
    <x v="0"/>
    <n v="12"/>
    <s v="Alomar"/>
    <s v="Roberto"/>
    <s v="Padres"/>
    <m/>
    <m/>
    <n v="1"/>
    <n v="0.25"/>
    <s v="Alomar, Roberto"/>
    <s v="Donruss DK    "/>
    <s v="HOF"/>
    <x v="6"/>
  </r>
  <r>
    <m/>
    <n v="1991"/>
    <s v="Donruss"/>
    <s v="DK"/>
    <m/>
    <m/>
    <m/>
    <m/>
    <x v="0"/>
    <n v="14"/>
    <s v="Sandberg"/>
    <s v="Ryne"/>
    <s v="Cubs"/>
    <m/>
    <m/>
    <n v="1"/>
    <n v="0.25"/>
    <s v="Sandberg, Ryne"/>
    <s v="Donruss DK    "/>
    <s v="HOF"/>
    <x v="6"/>
  </r>
  <r>
    <m/>
    <n v="1991"/>
    <s v="Donruss"/>
    <s v="DK"/>
    <m/>
    <m/>
    <m/>
    <m/>
    <x v="0"/>
    <n v="16"/>
    <s v="Martinez"/>
    <s v="Edgar"/>
    <s v="Mariners"/>
    <m/>
    <m/>
    <n v="1"/>
    <n v="0.05"/>
    <s v="Martinez, Edgar"/>
    <s v="Donruss DK    "/>
    <s v="HOF"/>
    <x v="5"/>
  </r>
  <r>
    <m/>
    <n v="1991"/>
    <s v="Donruss"/>
    <m/>
    <m/>
    <m/>
    <m/>
    <m/>
    <x v="0"/>
    <n v="75"/>
    <s v="Smoltz"/>
    <s v="John"/>
    <s v="Braves"/>
    <m/>
    <m/>
    <n v="1"/>
    <n v="0.25"/>
    <s v="Smoltz, John"/>
    <s v="Donruss     "/>
    <s v="HOF"/>
    <x v="6"/>
  </r>
  <r>
    <m/>
    <n v="1991"/>
    <s v="Donruss"/>
    <m/>
    <m/>
    <m/>
    <m/>
    <m/>
    <x v="0"/>
    <n v="77"/>
    <s v="Griffey Jr"/>
    <s v="Ken"/>
    <s v="Mariners"/>
    <m/>
    <m/>
    <n v="1"/>
    <n v="0.6"/>
    <s v="Griffey Jr, Ken"/>
    <s v="Donruss     "/>
    <s v="HOF"/>
    <x v="6"/>
  </r>
  <r>
    <m/>
    <n v="1991"/>
    <s v="Donruss"/>
    <m/>
    <m/>
    <m/>
    <m/>
    <m/>
    <x v="0"/>
    <n v="85"/>
    <s v="Molitor"/>
    <s v="Paul"/>
    <s v="Brewers"/>
    <m/>
    <m/>
    <n v="1"/>
    <n v="0.25"/>
    <s v="Molitor, Paul"/>
    <s v="Donruss     "/>
    <s v="HOF"/>
    <x v="6"/>
  </r>
  <r>
    <m/>
    <n v="1991"/>
    <s v="Donruss"/>
    <m/>
    <m/>
    <m/>
    <m/>
    <m/>
    <x v="0"/>
    <n v="89"/>
    <s v="Ryan"/>
    <s v="Nolan"/>
    <s v="Rangers"/>
    <m/>
    <m/>
    <n v="1"/>
    <n v="1"/>
    <s v="Ryan, Nolan"/>
    <s v="Donruss     "/>
    <s v="HOF"/>
    <x v="2"/>
  </r>
  <r>
    <m/>
    <n v="1991"/>
    <s v="Donruss"/>
    <m/>
    <m/>
    <m/>
    <m/>
    <m/>
    <x v="0"/>
    <n v="107"/>
    <s v="Mattingly"/>
    <s v="Don"/>
    <s v="Yankees"/>
    <m/>
    <m/>
    <n v="1"/>
    <n v="0.6"/>
    <s v="Mattingly, Don"/>
    <s v="Donruss     "/>
    <s v=""/>
    <x v="6"/>
  </r>
  <r>
    <m/>
    <n v="1991"/>
    <s v="Donruss"/>
    <m/>
    <m/>
    <m/>
    <m/>
    <m/>
    <x v="0"/>
    <n v="108"/>
    <s v="Fisk"/>
    <s v="Carlton"/>
    <s v="White Sox"/>
    <m/>
    <m/>
    <n v="1"/>
    <n v="0.25"/>
    <s v="Fisk, Carlton"/>
    <s v="Donruss     "/>
    <s v="HOF"/>
    <x v="6"/>
  </r>
  <r>
    <m/>
    <n v="1991"/>
    <s v="Donruss"/>
    <m/>
    <m/>
    <m/>
    <m/>
    <m/>
    <x v="0"/>
    <n v="129"/>
    <s v="Dawson"/>
    <s v="Andre"/>
    <s v="Cubs"/>
    <m/>
    <m/>
    <n v="1"/>
    <n v="0.25"/>
    <s v="Dawson, Andre"/>
    <s v="Donruss     "/>
    <s v="HOF"/>
    <x v="6"/>
  </r>
  <r>
    <m/>
    <n v="1991"/>
    <s v="Donruss"/>
    <m/>
    <m/>
    <m/>
    <m/>
    <m/>
    <x v="0"/>
    <n v="132"/>
    <s v="Glavine"/>
    <s v="Tom"/>
    <s v="Braves"/>
    <m/>
    <m/>
    <n v="1"/>
    <n v="0.25"/>
    <s v="Glavine, Tom"/>
    <s v="Donruss     "/>
    <s v="HOF"/>
    <x v="6"/>
  </r>
  <r>
    <m/>
    <n v="1991"/>
    <s v="Donruss"/>
    <m/>
    <m/>
    <m/>
    <m/>
    <m/>
    <x v="0"/>
    <n v="134"/>
    <s v="Johnson"/>
    <s v="Randy"/>
    <s v="Mariners"/>
    <m/>
    <m/>
    <n v="1"/>
    <n v="0.3"/>
    <s v="Johnson, Randy"/>
    <s v="Donruss     "/>
    <s v="HOF"/>
    <x v="6"/>
  </r>
  <r>
    <m/>
    <n v="1991"/>
    <s v="Donruss"/>
    <m/>
    <m/>
    <m/>
    <m/>
    <m/>
    <x v="0"/>
    <n v="151"/>
    <s v="Carter"/>
    <s v="Gary"/>
    <s v="Giants"/>
    <m/>
    <m/>
    <n v="1"/>
    <n v="0.25"/>
    <s v="Carter, Gary"/>
    <s v="Donruss     "/>
    <s v="HOF"/>
    <x v="6"/>
  </r>
  <r>
    <m/>
    <n v="1991"/>
    <s v="Donruss"/>
    <m/>
    <m/>
    <m/>
    <m/>
    <m/>
    <x v="0"/>
    <n v="178"/>
    <s v="Boggs"/>
    <s v="Wade"/>
    <s v="Red Sox"/>
    <m/>
    <m/>
    <n v="1"/>
    <n v="0.25"/>
    <s v="Boggs, Wade"/>
    <s v="Donruss     "/>
    <s v="HOF"/>
    <x v="6"/>
  </r>
  <r>
    <m/>
    <n v="1991"/>
    <s v="Donruss"/>
    <m/>
    <m/>
    <m/>
    <m/>
    <m/>
    <x v="0"/>
    <n v="201"/>
    <s v="Brett"/>
    <s v="George"/>
    <s v="Royals"/>
    <m/>
    <m/>
    <n v="1"/>
    <n v="0.6"/>
    <s v="Brett, George"/>
    <s v="Donruss     "/>
    <s v="HOF"/>
    <x v="6"/>
  </r>
  <r>
    <m/>
    <n v="1991"/>
    <s v="Donruss"/>
    <m/>
    <m/>
    <m/>
    <m/>
    <m/>
    <x v="0"/>
    <n v="223"/>
    <s v="Ripken Jr"/>
    <s v="Cal"/>
    <s v="Orioles"/>
    <m/>
    <m/>
    <n v="1"/>
    <n v="0.75"/>
    <s v="Ripken Jr, Cal"/>
    <s v="Donruss     "/>
    <s v="HOF"/>
    <x v="6"/>
  </r>
  <r>
    <m/>
    <n v="1991"/>
    <s v="Donruss"/>
    <m/>
    <m/>
    <m/>
    <m/>
    <m/>
    <x v="0"/>
    <n v="240"/>
    <s v="Smith"/>
    <s v="Ozzie"/>
    <s v="Cardinals"/>
    <m/>
    <m/>
    <n v="1"/>
    <n v="0.4"/>
    <s v="Smith, Ozzie"/>
    <s v="Donruss     "/>
    <s v="HOF"/>
    <x v="6"/>
  </r>
  <r>
    <m/>
    <n v="1991"/>
    <s v="Donruss"/>
    <m/>
    <m/>
    <m/>
    <m/>
    <m/>
    <x v="0"/>
    <n v="243"/>
    <s v="Gwynn"/>
    <s v="Tony"/>
    <s v="Padres"/>
    <m/>
    <m/>
    <n v="1"/>
    <n v="0.3"/>
    <s v="Gwynn, Tony"/>
    <s v="Donruss     "/>
    <s v="HOF"/>
    <x v="6"/>
  </r>
  <r>
    <m/>
    <n v="1991"/>
    <s v="Donruss"/>
    <m/>
    <m/>
    <m/>
    <m/>
    <m/>
    <x v="0"/>
    <n v="270"/>
    <s v="Eckersley"/>
    <s v="Dennis"/>
    <s v="Athletics"/>
    <m/>
    <m/>
    <n v="1"/>
    <n v="0.25"/>
    <s v="Eckersley, Dennis"/>
    <s v="Donruss     "/>
    <s v="HOF"/>
    <x v="6"/>
  </r>
  <r>
    <m/>
    <n v="1991"/>
    <s v="Donruss"/>
    <m/>
    <m/>
    <m/>
    <m/>
    <m/>
    <x v="0"/>
    <n v="272"/>
    <s v="Yount"/>
    <s v="Robin"/>
    <s v="Brewers"/>
    <m/>
    <m/>
    <n v="1"/>
    <n v="0.4"/>
    <s v="Yount, Robin"/>
    <s v="Donruss     "/>
    <s v="HOF"/>
    <x v="6"/>
  </r>
  <r>
    <m/>
    <n v="1991"/>
    <s v="Donruss"/>
    <m/>
    <m/>
    <m/>
    <m/>
    <m/>
    <x v="0"/>
    <n v="374"/>
    <s v="Maddux"/>
    <s v="Greg"/>
    <s v="Braves"/>
    <m/>
    <m/>
    <n v="1"/>
    <n v="0.4"/>
    <s v="Maddux, Greg"/>
    <s v="Donruss     "/>
    <s v="HOF"/>
    <x v="6"/>
  </r>
  <r>
    <m/>
    <n v="1991"/>
    <s v="Donruss"/>
    <m/>
    <m/>
    <m/>
    <m/>
    <m/>
    <x v="0"/>
    <n v="387"/>
    <s v="Henderson"/>
    <s v="Rickey"/>
    <s v="Athletics"/>
    <m/>
    <m/>
    <n v="1"/>
    <n v="0.25"/>
    <s v="Henderson, Rickey"/>
    <s v="Donruss     "/>
    <s v="HOF"/>
    <x v="6"/>
  </r>
  <r>
    <m/>
    <n v="1991"/>
    <s v="Donruss"/>
    <m/>
    <m/>
    <m/>
    <m/>
    <m/>
    <x v="0"/>
    <n v="392"/>
    <s v="Griffey Jr"/>
    <s v="Ken"/>
    <s v="Mariners"/>
    <m/>
    <m/>
    <n v="1"/>
    <n v="0.3"/>
    <s v="Griffey Jr, Ken"/>
    <s v="Donruss     "/>
    <s v="HOF"/>
    <x v="6"/>
  </r>
  <r>
    <m/>
    <n v="1991"/>
    <s v="Donruss"/>
    <m/>
    <m/>
    <m/>
    <m/>
    <m/>
    <x v="0"/>
    <n v="468"/>
    <s v="Winfield"/>
    <s v="Dave"/>
    <s v="Angels"/>
    <m/>
    <m/>
    <n v="1"/>
    <n v="0.25"/>
    <s v="Winfield, Dave"/>
    <s v="Donruss     "/>
    <s v="HOF"/>
    <x v="6"/>
  </r>
  <r>
    <m/>
    <n v="1991"/>
    <s v="Donruss"/>
    <m/>
    <m/>
    <m/>
    <m/>
    <m/>
    <x v="0"/>
    <n v="477"/>
    <s v="Thomas"/>
    <s v="Frank"/>
    <s v="White Sox"/>
    <m/>
    <m/>
    <n v="1"/>
    <n v="0.25"/>
    <s v="Thomas, Frank"/>
    <s v="Donruss     "/>
    <s v="HOF"/>
    <x v="6"/>
  </r>
  <r>
    <m/>
    <n v="1991"/>
    <s v="Donruss"/>
    <m/>
    <m/>
    <m/>
    <m/>
    <m/>
    <x v="0"/>
    <n v="484"/>
    <s v="Murphy"/>
    <s v="Dale"/>
    <s v="Phillies"/>
    <m/>
    <m/>
    <n v="1"/>
    <n v="0.05"/>
    <s v="Murphy, Dale"/>
    <s v="Donruss     "/>
    <s v=""/>
    <x v="5"/>
  </r>
  <r>
    <m/>
    <n v="1991"/>
    <s v="Donruss"/>
    <m/>
    <m/>
    <m/>
    <m/>
    <m/>
    <x v="0"/>
    <n v="490"/>
    <s v="Puckett"/>
    <s v="Kirby"/>
    <s v="Twins"/>
    <m/>
    <m/>
    <n v="1"/>
    <n v="0.25"/>
    <s v="Puckett, Kirby"/>
    <s v="Donruss     "/>
    <s v="HOF"/>
    <x v="6"/>
  </r>
  <r>
    <m/>
    <n v="1991"/>
    <s v="Donruss"/>
    <m/>
    <m/>
    <m/>
    <m/>
    <m/>
    <x v="0"/>
    <n v="495"/>
    <s v="Bonds"/>
    <s v="Barry"/>
    <s v="Pirates"/>
    <m/>
    <m/>
    <n v="1"/>
    <n v="1"/>
    <s v="Bonds, Barry"/>
    <s v="Donruss     "/>
    <s v=""/>
    <x v="2"/>
  </r>
  <r>
    <m/>
    <n v="1991"/>
    <s v="Donruss"/>
    <m/>
    <m/>
    <m/>
    <m/>
    <m/>
    <x v="0"/>
    <n v="502"/>
    <s v="Murray"/>
    <s v="Eddie"/>
    <s v="Dodgers"/>
    <m/>
    <m/>
    <n v="1"/>
    <n v="0.25"/>
    <s v="Murray, Eddie"/>
    <s v="Donruss     "/>
    <s v="HOF"/>
    <x v="6"/>
  </r>
  <r>
    <m/>
    <n v="1991"/>
    <s v="Donruss"/>
    <m/>
    <m/>
    <m/>
    <m/>
    <m/>
    <x v="0"/>
    <n v="504"/>
    <s v="Sandberg"/>
    <s v="Ryne"/>
    <s v="Cubs"/>
    <m/>
    <m/>
    <n v="1"/>
    <n v="0.4"/>
    <s v="Sandberg, Ryne"/>
    <s v="Donruss     "/>
    <s v="HOF"/>
    <x v="6"/>
  </r>
  <r>
    <m/>
    <n v="1991"/>
    <s v="Donruss"/>
    <m/>
    <m/>
    <m/>
    <m/>
    <m/>
    <x v="0"/>
    <n v="648"/>
    <s v="Henderson"/>
    <s v="Rickey"/>
    <s v="Athletics"/>
    <m/>
    <m/>
    <n v="1"/>
    <n v="0.25"/>
    <s v="Henderson, Rickey"/>
    <s v="Donruss     "/>
    <s v="HOF"/>
    <x v="6"/>
  </r>
  <r>
    <m/>
    <n v="1991"/>
    <s v="Donruss"/>
    <m/>
    <m/>
    <m/>
    <m/>
    <m/>
    <x v="0"/>
    <n v="744"/>
    <s v="Murphy,Dale/Dystra,Lenny"/>
    <m/>
    <s v="Phillies"/>
    <m/>
    <m/>
    <n v="1"/>
    <n v="0.05"/>
    <s v="Murphy,Dale/Dystra,Lenny, "/>
    <s v="Donruss     "/>
    <s v=" "/>
    <x v="5"/>
  </r>
  <r>
    <m/>
    <n v="1991"/>
    <s v="Donruss"/>
    <m/>
    <m/>
    <m/>
    <m/>
    <m/>
    <x v="0"/>
    <n v="762"/>
    <s v="Bonds"/>
    <s v="Barry"/>
    <s v="Pirates"/>
    <m/>
    <m/>
    <n v="1"/>
    <n v="0.5"/>
    <s v="Bonds, Barry"/>
    <s v="Donruss     "/>
    <s v=""/>
    <x v="6"/>
  </r>
  <r>
    <s v="TL"/>
    <n v="1991"/>
    <s v="Donruss"/>
    <s v="Rookies"/>
    <m/>
    <m/>
    <m/>
    <m/>
    <x v="1"/>
    <n v="30"/>
    <s v="Bagwell"/>
    <s v="Jeff"/>
    <s v="Astros"/>
    <s v="1B"/>
    <m/>
    <n v="1"/>
    <n v="2"/>
    <s v="Bagwell, Jeff"/>
    <s v="Donruss Rookies    RC"/>
    <m/>
    <x v="2"/>
  </r>
  <r>
    <s v="TL"/>
    <n v="1991"/>
    <s v="Donruss"/>
    <s v="Rookies"/>
    <m/>
    <m/>
    <m/>
    <m/>
    <x v="1"/>
    <n v="33"/>
    <s v="Rodriguez"/>
    <s v="Ivan"/>
    <s v="Rangers"/>
    <s v="C"/>
    <m/>
    <n v="1"/>
    <n v="2"/>
    <s v="Rodriguez, Ivan"/>
    <s v="Donruss Rookies    RC"/>
    <m/>
    <x v="2"/>
  </r>
  <r>
    <m/>
    <n v="1991"/>
    <s v="Fleer"/>
    <s v="Illustrations"/>
    <m/>
    <m/>
    <m/>
    <m/>
    <x v="0"/>
    <n v="1"/>
    <s v="Puckett"/>
    <s v="Kirby"/>
    <s v="Twins"/>
    <m/>
    <m/>
    <n v="1"/>
    <n v="0.25"/>
    <s v="Puckett, Kirby"/>
    <s v="Fleer Illustrations    "/>
    <s v="HOF"/>
    <x v="6"/>
  </r>
  <r>
    <m/>
    <n v="1991"/>
    <s v="Fleer"/>
    <s v="Illustrations"/>
    <m/>
    <m/>
    <m/>
    <m/>
    <x v="0"/>
    <n v="11"/>
    <s v="Mattingly"/>
    <s v="Don"/>
    <s v="Yankees"/>
    <m/>
    <m/>
    <n v="1"/>
    <n v="0.6"/>
    <s v="Mattingly, Don"/>
    <s v="Fleer Illustrations    "/>
    <s v=""/>
    <x v="6"/>
  </r>
  <r>
    <m/>
    <n v="1991"/>
    <s v="Fleer"/>
    <m/>
    <m/>
    <m/>
    <m/>
    <m/>
    <x v="0"/>
    <n v="6"/>
    <s v="Eckersley"/>
    <s v="Dennis"/>
    <s v="Athletics"/>
    <m/>
    <m/>
    <n v="1"/>
    <n v="0.25"/>
    <s v="Eckersley, Dennis"/>
    <s v="Fleer     "/>
    <s v="HOF"/>
    <x v="6"/>
  </r>
  <r>
    <m/>
    <n v="1991"/>
    <s v="Fleer"/>
    <m/>
    <m/>
    <m/>
    <m/>
    <m/>
    <x v="0"/>
    <n v="10"/>
    <s v="Henderson"/>
    <s v="Rickey"/>
    <s v="Athletics"/>
    <m/>
    <m/>
    <n v="1"/>
    <n v="0.25"/>
    <s v="Henderson, Rickey"/>
    <s v="Fleer     "/>
    <s v="HOF"/>
    <x v="6"/>
  </r>
  <r>
    <m/>
    <n v="1991"/>
    <s v="Fleer"/>
    <m/>
    <m/>
    <m/>
    <m/>
    <m/>
    <x v="0"/>
    <n v="33"/>
    <s v="Bonds"/>
    <s v="Barry"/>
    <s v="Pirates"/>
    <m/>
    <m/>
    <n v="1"/>
    <n v="1"/>
    <s v="Bonds, Barry"/>
    <s v="Fleer     "/>
    <s v=""/>
    <x v="2"/>
  </r>
  <r>
    <m/>
    <n v="1991"/>
    <s v="Fleer"/>
    <m/>
    <m/>
    <m/>
    <m/>
    <m/>
    <x v="0"/>
    <n v="86"/>
    <s v="Boggs"/>
    <s v="Wade"/>
    <s v="Red Sox"/>
    <m/>
    <m/>
    <n v="1"/>
    <n v="0.25"/>
    <s v="Boggs, Wade"/>
    <s v="Fleer     "/>
    <s v="HOF"/>
    <x v="6"/>
  </r>
  <r>
    <m/>
    <n v="1991"/>
    <s v="Fleer"/>
    <m/>
    <m/>
    <m/>
    <m/>
    <m/>
    <x v="0"/>
    <n v="118"/>
    <s v="Fisk"/>
    <s v="Carlton"/>
    <s v="White Sox"/>
    <m/>
    <m/>
    <n v="1"/>
    <n v="0.25"/>
    <s v="Fisk, Carlton"/>
    <s v="Fleer     "/>
    <s v="HOF"/>
    <x v="6"/>
  </r>
  <r>
    <m/>
    <n v="1991"/>
    <s v="Fleer"/>
    <m/>
    <m/>
    <m/>
    <m/>
    <m/>
    <x v="0"/>
    <n v="138"/>
    <s v="Thomas"/>
    <s v="Frank"/>
    <s v="White Sox"/>
    <m/>
    <m/>
    <n v="1"/>
    <n v="0.25"/>
    <s v="Thomas, Frank"/>
    <s v="Fleer     "/>
    <s v="HOF"/>
    <x v="6"/>
  </r>
  <r>
    <m/>
    <n v="1991"/>
    <s v="Fleer"/>
    <m/>
    <m/>
    <m/>
    <m/>
    <m/>
    <x v="0"/>
    <n v="214"/>
    <s v="Murray"/>
    <s v="Eddie"/>
    <s v="Dodgers"/>
    <m/>
    <m/>
    <n v="1"/>
    <n v="0.25"/>
    <s v="Murray, Eddie"/>
    <s v="Fleer     "/>
    <s v="HOF"/>
    <x v="6"/>
  </r>
  <r>
    <m/>
    <n v="1991"/>
    <s v="Fleer"/>
    <m/>
    <m/>
    <m/>
    <m/>
    <m/>
    <x v="0"/>
    <n v="258"/>
    <s v="Carter"/>
    <s v="Gary"/>
    <s v="Giants"/>
    <m/>
    <m/>
    <n v="1"/>
    <n v="0.25"/>
    <s v="Carter, Gary"/>
    <s v="Fleer     "/>
    <s v="HOF"/>
    <x v="6"/>
  </r>
  <r>
    <m/>
    <n v="1991"/>
    <s v="Fleer"/>
    <m/>
    <m/>
    <m/>
    <m/>
    <m/>
    <x v="0"/>
    <n v="302"/>
    <s v="Ryan"/>
    <s v="Nolan"/>
    <s v="Rangers"/>
    <m/>
    <m/>
    <n v="1"/>
    <n v="1"/>
    <s v="Ryan, Nolan"/>
    <s v="Fleer     "/>
    <s v="HOF"/>
    <x v="2"/>
  </r>
  <r>
    <m/>
    <n v="1991"/>
    <s v="Fleer"/>
    <m/>
    <m/>
    <m/>
    <m/>
    <m/>
    <x v="0"/>
    <n v="329"/>
    <s v="Winfield"/>
    <s v="Dave"/>
    <s v="Angels"/>
    <m/>
    <m/>
    <n v="1"/>
    <n v="0.25"/>
    <s v="Winfield, Dave"/>
    <s v="Fleer     "/>
    <s v="HOF"/>
    <x v="6"/>
  </r>
  <r>
    <m/>
    <n v="1991"/>
    <s v="Fleer"/>
    <m/>
    <m/>
    <m/>
    <m/>
    <m/>
    <x v="0"/>
    <n v="419"/>
    <s v="Dawson"/>
    <s v="Andre"/>
    <s v="Cubs"/>
    <m/>
    <m/>
    <n v="1"/>
    <n v="0.25"/>
    <s v="Dawson, Andre"/>
    <s v="Fleer     "/>
    <s v="HOF"/>
    <x v="6"/>
  </r>
  <r>
    <m/>
    <n v="1991"/>
    <s v="Fleer"/>
    <m/>
    <m/>
    <m/>
    <m/>
    <m/>
    <x v="0"/>
    <n v="426"/>
    <s v="Maddux"/>
    <s v="Greg"/>
    <s v="Cubs"/>
    <m/>
    <m/>
    <n v="1"/>
    <n v="0.4"/>
    <s v="Maddux, Greg"/>
    <s v="Fleer     "/>
    <s v="HOF"/>
    <x v="6"/>
  </r>
  <r>
    <m/>
    <n v="1991"/>
    <s v="Fleer"/>
    <m/>
    <m/>
    <m/>
    <m/>
    <m/>
    <x v="0"/>
    <n v="431"/>
    <s v="Sandberg"/>
    <s v="Ryne"/>
    <s v="Cubs"/>
    <m/>
    <m/>
    <n v="1"/>
    <n v="0.4"/>
    <s v="Sandberg, Ryne"/>
    <s v="Fleer     "/>
    <s v="HOF"/>
    <x v="6"/>
  </r>
  <r>
    <m/>
    <n v="1991"/>
    <s v="Fleer"/>
    <m/>
    <m/>
    <m/>
    <m/>
    <m/>
    <x v="0"/>
    <n v="450"/>
    <s v="Griffey Jr"/>
    <s v="Ken"/>
    <s v="Mariners"/>
    <m/>
    <m/>
    <n v="1"/>
    <n v="0.6"/>
    <s v="Griffey Jr, Ken"/>
    <s v="Fleer     "/>
    <s v="HOF"/>
    <x v="6"/>
  </r>
  <r>
    <m/>
    <n v="1991"/>
    <s v="Fleer"/>
    <m/>
    <m/>
    <m/>
    <m/>
    <m/>
    <x v="0"/>
    <n v="455"/>
    <s v="Johnson"/>
    <s v="Randy"/>
    <s v="Mariners"/>
    <m/>
    <m/>
    <n v="1"/>
    <n v="0.3"/>
    <s v="Johnson, Randy"/>
    <s v="Fleer     "/>
    <s v="HOF"/>
    <x v="6"/>
  </r>
  <r>
    <m/>
    <n v="1991"/>
    <s v="Fleer"/>
    <m/>
    <m/>
    <m/>
    <m/>
    <m/>
    <x v="0"/>
    <n v="490"/>
    <s v="Ripken Jr"/>
    <s v="Cal"/>
    <s v="Orioles"/>
    <m/>
    <m/>
    <n v="1"/>
    <n v="0.75"/>
    <s v="Ripken Jr, Cal"/>
    <s v="Fleer     "/>
    <s v="HOF"/>
    <x v="6"/>
  </r>
  <r>
    <m/>
    <n v="1991"/>
    <s v="Fleer"/>
    <m/>
    <m/>
    <m/>
    <m/>
    <m/>
    <x v="0"/>
    <n v="529"/>
    <s v="Gwynn"/>
    <s v="Tony"/>
    <s v="Padres"/>
    <m/>
    <m/>
    <n v="1"/>
    <n v="0.3"/>
    <s v="Gwynn, Tony"/>
    <s v="Fleer     "/>
    <s v="HOF"/>
    <x v="6"/>
  </r>
  <r>
    <m/>
    <n v="1991"/>
    <s v="Fleer"/>
    <m/>
    <m/>
    <m/>
    <m/>
    <m/>
    <x v="0"/>
    <n v="552"/>
    <s v="Brett"/>
    <s v="George"/>
    <s v="Royals"/>
    <m/>
    <m/>
    <n v="1"/>
    <n v="0.6"/>
    <s v="Brett, George"/>
    <s v="Fleer     "/>
    <s v="HOF"/>
    <x v="6"/>
  </r>
  <r>
    <m/>
    <n v="1991"/>
    <s v="Fleer"/>
    <m/>
    <m/>
    <m/>
    <m/>
    <m/>
    <x v="0"/>
    <n v="591"/>
    <s v="Molitor"/>
    <s v="Paul"/>
    <s v="Brewers"/>
    <m/>
    <m/>
    <n v="1"/>
    <n v="0.25"/>
    <s v="Molitor, Paul"/>
    <s v="Fleer     "/>
    <s v="HOF"/>
    <x v="6"/>
  </r>
  <r>
    <m/>
    <n v="1991"/>
    <s v="Fleer"/>
    <m/>
    <m/>
    <m/>
    <m/>
    <m/>
    <x v="0"/>
    <n v="601"/>
    <s v="Yount"/>
    <s v="Robin"/>
    <s v="Brewers"/>
    <m/>
    <m/>
    <n v="1"/>
    <n v="0.4"/>
    <s v="Yount, Robin"/>
    <s v="Fleer     "/>
    <s v="HOF"/>
    <x v="6"/>
  </r>
  <r>
    <m/>
    <n v="1991"/>
    <s v="Fleer"/>
    <m/>
    <m/>
    <m/>
    <m/>
    <m/>
    <x v="0"/>
    <n v="623"/>
    <s v="Puckett"/>
    <s v="Kirby"/>
    <s v="Twins"/>
    <m/>
    <m/>
    <n v="1"/>
    <n v="0.25"/>
    <s v="Puckett, Kirby"/>
    <s v="Fleer     "/>
    <s v="HOF"/>
    <x v="6"/>
  </r>
  <r>
    <m/>
    <n v="1991"/>
    <s v="Fleer"/>
    <m/>
    <m/>
    <m/>
    <m/>
    <m/>
    <x v="0"/>
    <n v="646"/>
    <s v="Smith"/>
    <s v="Ozzie"/>
    <s v="Cardinals"/>
    <m/>
    <m/>
    <n v="1"/>
    <n v="0.4"/>
    <s v="Smith, Ozzie"/>
    <s v="Fleer     "/>
    <s v="HOF"/>
    <x v="6"/>
  </r>
  <r>
    <m/>
    <n v="1991"/>
    <s v="Fleer"/>
    <m/>
    <m/>
    <m/>
    <m/>
    <m/>
    <x v="0"/>
    <n v="673"/>
    <s v="Mattingly"/>
    <s v="Don"/>
    <s v="Yankees"/>
    <m/>
    <m/>
    <n v="1"/>
    <n v="0.6"/>
    <s v="Mattingly, Don"/>
    <s v="Fleer     "/>
    <s v=""/>
    <x v="6"/>
  </r>
  <r>
    <m/>
    <n v="1991"/>
    <s v="Fleer"/>
    <m/>
    <m/>
    <m/>
    <m/>
    <m/>
    <x v="0"/>
    <n v="689"/>
    <s v="Glavine"/>
    <s v="Tom"/>
    <s v="Braves"/>
    <m/>
    <m/>
    <n v="1"/>
    <n v="0.25"/>
    <s v="Glavine, Tom"/>
    <s v="Fleer     "/>
    <s v="HOF"/>
    <x v="6"/>
  </r>
  <r>
    <m/>
    <n v="1991"/>
    <s v="Fleer"/>
    <m/>
    <m/>
    <m/>
    <m/>
    <m/>
    <x v="0"/>
    <n v="704"/>
    <s v="Smoltz"/>
    <s v="John"/>
    <s v="Braves"/>
    <m/>
    <m/>
    <n v="1"/>
    <n v="0.25"/>
    <s v="Smoltz, John"/>
    <s v="Fleer     "/>
    <s v="HOF"/>
    <x v="6"/>
  </r>
  <r>
    <m/>
    <n v="1991"/>
    <s v="Fleer"/>
    <m/>
    <m/>
    <m/>
    <m/>
    <m/>
    <x v="0"/>
    <n v="709"/>
    <s v="Sandberg, Ryne /  Fielder, Cecil"/>
    <m/>
    <m/>
    <m/>
    <m/>
    <n v="1"/>
    <n v="0.25"/>
    <s v="Sandberg, Ryne /  Fielder, Cecil, "/>
    <s v="Fleer     "/>
    <s v="HOF"/>
    <x v="6"/>
  </r>
  <r>
    <m/>
    <n v="1991"/>
    <s v="Fleer"/>
    <m/>
    <m/>
    <m/>
    <m/>
    <m/>
    <x v="0"/>
    <n v="710"/>
    <s v="Griffey Jr,Ken / Bonds, Barry"/>
    <m/>
    <m/>
    <m/>
    <m/>
    <n v="1"/>
    <n v="1.25"/>
    <s v="Griffey Jr,Ken / Bonds, Barry, "/>
    <s v="Fleer     "/>
    <s v="HOF"/>
    <x v="2"/>
  </r>
  <r>
    <m/>
    <n v="1991"/>
    <s v="Fleer"/>
    <m/>
    <m/>
    <m/>
    <m/>
    <m/>
    <x v="0"/>
    <n v="713"/>
    <s v="Sandberg, Ryne / Dawson, Andre"/>
    <m/>
    <m/>
    <m/>
    <m/>
    <n v="1"/>
    <n v="0.25"/>
    <s v="Sandberg, Ryne / Dawson, Andre, "/>
    <s v="Fleer     "/>
    <s v="HOF"/>
    <x v="6"/>
  </r>
  <r>
    <s v="TL"/>
    <n v="1991"/>
    <s v="Fleer"/>
    <s v="Update"/>
    <m/>
    <m/>
    <m/>
    <m/>
    <x v="1"/>
    <s v="U62"/>
    <s v="Rodriguez"/>
    <s v="Ivan"/>
    <s v="Rangers"/>
    <m/>
    <m/>
    <n v="1"/>
    <n v="2"/>
    <s v="Rodriguez, Ivan"/>
    <s v="Fleer Update    RC"/>
    <s v="HOF"/>
    <x v="2"/>
  </r>
  <r>
    <s v="TL"/>
    <n v="1991"/>
    <s v="Fleer"/>
    <s v="Update"/>
    <m/>
    <m/>
    <m/>
    <m/>
    <x v="1"/>
    <s v="U87"/>
    <s v="Bagwell"/>
    <s v="Jeff"/>
    <s v="Astros"/>
    <m/>
    <m/>
    <n v="1"/>
    <n v="1.5"/>
    <s v="Bagwell, Jeff"/>
    <s v="Fleer Update    RC"/>
    <s v="HOF"/>
    <x v="2"/>
  </r>
  <r>
    <m/>
    <n v="1991"/>
    <s v="Fleer"/>
    <s v="Update"/>
    <m/>
    <m/>
    <m/>
    <m/>
    <x v="0"/>
    <s v="U93"/>
    <s v="Carter"/>
    <s v="Gary"/>
    <s v="Dodgers"/>
    <m/>
    <m/>
    <n v="1"/>
    <n v="0.25"/>
    <s v="Carter, Gary"/>
    <s v="Fleer Update    "/>
    <s v="HOF"/>
    <x v="6"/>
  </r>
  <r>
    <s v="TL"/>
    <n v="1991"/>
    <s v="Leaf"/>
    <s v="Preview Card"/>
    <m/>
    <m/>
    <m/>
    <m/>
    <x v="0"/>
    <n v="11"/>
    <s v="Gwynn"/>
    <s v="Tony"/>
    <s v="Padres"/>
    <m/>
    <m/>
    <n v="1"/>
    <n v="3"/>
    <s v="Gwynn, Tony"/>
    <s v="Leaf Preview Card    "/>
    <s v="HOF"/>
    <x v="2"/>
  </r>
  <r>
    <m/>
    <n v="1991"/>
    <s v="Score"/>
    <m/>
    <m/>
    <m/>
    <m/>
    <m/>
    <x v="0"/>
    <n v="95"/>
    <s v="Ripken Jr"/>
    <s v="Cal"/>
    <s v="Orioles"/>
    <m/>
    <m/>
    <n v="1"/>
    <n v="0.25"/>
    <s v="Ripken Jr, Cal"/>
    <s v="Score     "/>
    <s v="HOF"/>
    <x v="6"/>
  </r>
  <r>
    <m/>
    <n v="1991"/>
    <s v="Score"/>
    <m/>
    <m/>
    <m/>
    <m/>
    <m/>
    <x v="0"/>
    <n v="215"/>
    <s v="Carter"/>
    <s v="Gary"/>
    <s v="Giants"/>
    <m/>
    <m/>
    <n v="1"/>
    <n v="0.25"/>
    <s v="Carter, Gary"/>
    <s v="Score     "/>
    <s v="HOF"/>
    <x v="6"/>
  </r>
  <r>
    <m/>
    <n v="1991"/>
    <s v="Score"/>
    <m/>
    <m/>
    <m/>
    <m/>
    <m/>
    <x v="0"/>
    <n v="317"/>
    <s v="Maddux"/>
    <s v="Greg"/>
    <s v="Cubs"/>
    <m/>
    <m/>
    <n v="1"/>
    <n v="0.4"/>
    <s v="Maddux, Greg"/>
    <s v="Score     "/>
    <s v="HOF"/>
    <x v="6"/>
  </r>
  <r>
    <s v="TL"/>
    <n v="1991"/>
    <s v="Score"/>
    <m/>
    <m/>
    <m/>
    <m/>
    <m/>
    <x v="1"/>
    <n v="383"/>
    <s v="Mussina"/>
    <s v="Mike"/>
    <s v="Orioles"/>
    <m/>
    <m/>
    <n v="1"/>
    <n v="2"/>
    <s v="Mussina, Mike"/>
    <s v="Score     RC"/>
    <s v="HOF"/>
    <x v="2"/>
  </r>
  <r>
    <m/>
    <n v="1991"/>
    <s v="Score"/>
    <m/>
    <s v="Bobble"/>
    <m/>
    <m/>
    <m/>
    <x v="0"/>
    <n v="396"/>
    <s v="Griffey Jr"/>
    <s v="Ken"/>
    <s v="Mariners"/>
    <m/>
    <m/>
    <n v="1"/>
    <n v="0.25"/>
    <s v="Griffey Jr, Ken"/>
    <s v="Score  Bobble   "/>
    <s v="HOF"/>
    <x v="6"/>
  </r>
  <r>
    <m/>
    <n v="1991"/>
    <s v="Score"/>
    <m/>
    <s v="Bobble"/>
    <m/>
    <m/>
    <m/>
    <x v="0"/>
    <n v="397"/>
    <s v="Henderson"/>
    <s v="Rickey"/>
    <m/>
    <m/>
    <m/>
    <n v="1"/>
    <n v="0.25"/>
    <s v="Henderson, Rickey"/>
    <s v="Score  Bobble   "/>
    <s v="HOF"/>
    <x v="6"/>
  </r>
  <r>
    <s v="TL"/>
    <n v="1991"/>
    <s v="Score"/>
    <m/>
    <m/>
    <m/>
    <m/>
    <m/>
    <x v="1"/>
    <n v="671"/>
    <s v="Jones"/>
    <s v="Chipper"/>
    <s v="Braves"/>
    <m/>
    <m/>
    <n v="1"/>
    <n v="4"/>
    <s v="Jones, Chipper"/>
    <s v="Score     RC"/>
    <s v="HOF"/>
    <x v="2"/>
  </r>
  <r>
    <m/>
    <n v="1991"/>
    <s v="Score"/>
    <m/>
    <m/>
    <m/>
    <m/>
    <m/>
    <x v="0"/>
    <n v="686"/>
    <s v="Ryan"/>
    <s v="Nolan"/>
    <s v="Rangers"/>
    <m/>
    <m/>
    <n v="1"/>
    <n v="0.5"/>
    <s v="Ryan, Nolan"/>
    <s v="Score     "/>
    <s v="HOF"/>
    <x v="6"/>
  </r>
  <r>
    <m/>
    <n v="1991"/>
    <s v="Score"/>
    <m/>
    <m/>
    <m/>
    <m/>
    <m/>
    <x v="0"/>
    <n v="697"/>
    <s v="Griffey Jr"/>
    <s v="Ken"/>
    <s v="Mariners"/>
    <m/>
    <m/>
    <n v="1"/>
    <n v="0.25"/>
    <s v="Griffey Jr, Ken"/>
    <s v="Score     "/>
    <s v="HOF"/>
    <x v="6"/>
  </r>
  <r>
    <m/>
    <n v="1991"/>
    <s v="Score"/>
    <m/>
    <m/>
    <m/>
    <m/>
    <m/>
    <x v="0"/>
    <n v="700"/>
    <s v="Johnson"/>
    <s v="Randy"/>
    <s v="Mariners"/>
    <m/>
    <m/>
    <n v="1"/>
    <n v="0.25"/>
    <s v="Johnson, Randy"/>
    <s v="Score     "/>
    <s v="HOF"/>
    <x v="6"/>
  </r>
  <r>
    <m/>
    <n v="1991"/>
    <s v="Score"/>
    <m/>
    <m/>
    <m/>
    <m/>
    <m/>
    <x v="0"/>
    <n v="701"/>
    <s v="Ryan"/>
    <s v="Nolan"/>
    <s v="Rangers"/>
    <m/>
    <m/>
    <n v="1"/>
    <n v="0.5"/>
    <s v="Ryan, Nolan"/>
    <s v="Score     "/>
    <s v="HOF"/>
    <x v="6"/>
  </r>
  <r>
    <m/>
    <n v="1991"/>
    <s v="Score"/>
    <m/>
    <m/>
    <m/>
    <m/>
    <m/>
    <x v="0"/>
    <n v="737"/>
    <s v="Desert Storm Flag"/>
    <m/>
    <m/>
    <m/>
    <m/>
    <n v="1"/>
    <m/>
    <s v="Desert Storm Flag, "/>
    <s v="Score     "/>
    <s v=" "/>
    <x v="5"/>
  </r>
  <r>
    <m/>
    <n v="1991"/>
    <s v="Score"/>
    <m/>
    <m/>
    <m/>
    <m/>
    <m/>
    <x v="0"/>
    <n v="841"/>
    <s v="Griffey, Ken Jr/Sr"/>
    <m/>
    <s v="Mariners"/>
    <m/>
    <m/>
    <n v="1"/>
    <n v="0.5"/>
    <s v="Griffey, Ken Jr/Sr, "/>
    <s v="Score     "/>
    <s v=" "/>
    <x v="6"/>
  </r>
  <r>
    <m/>
    <n v="1991"/>
    <s v="Score"/>
    <m/>
    <m/>
    <m/>
    <m/>
    <m/>
    <x v="0"/>
    <n v="856"/>
    <s v="Mattingly"/>
    <s v="Don"/>
    <s v="Yankees"/>
    <m/>
    <m/>
    <n v="1"/>
    <n v="0.25"/>
    <s v="Mattingly, Don"/>
    <s v="Score     "/>
    <s v=""/>
    <x v="6"/>
  </r>
  <r>
    <m/>
    <n v="1991"/>
    <s v="Score"/>
    <m/>
    <m/>
    <m/>
    <m/>
    <m/>
    <x v="0"/>
    <n v="857"/>
    <s v="Henderson"/>
    <s v="Rickey"/>
    <s v="Athletics"/>
    <m/>
    <m/>
    <n v="1"/>
    <n v="0.25"/>
    <s v="Henderson, Rickey"/>
    <s v="Score     "/>
    <s v="HOF"/>
    <x v="6"/>
  </r>
  <r>
    <m/>
    <n v="1991"/>
    <s v="Score"/>
    <m/>
    <m/>
    <m/>
    <m/>
    <m/>
    <x v="0"/>
    <n v="858"/>
    <s v="Griffey Jr"/>
    <s v="Ken"/>
    <s v="Athletics"/>
    <m/>
    <m/>
    <n v="1"/>
    <n v="0.25"/>
    <s v="Griffey Jr, Ken"/>
    <s v="Score     "/>
    <s v="HOF"/>
    <x v="6"/>
  </r>
  <r>
    <m/>
    <n v="1991"/>
    <s v="Score"/>
    <m/>
    <m/>
    <m/>
    <m/>
    <m/>
    <x v="0"/>
    <n v="868"/>
    <s v="Bonds"/>
    <s v="Barry"/>
    <s v="Pirates"/>
    <m/>
    <m/>
    <n v="1"/>
    <n v="0.5"/>
    <s v="Bonds, Barry"/>
    <s v="Score     "/>
    <s v=""/>
    <x v="6"/>
  </r>
  <r>
    <m/>
    <n v="1991"/>
    <s v="Score"/>
    <m/>
    <m/>
    <m/>
    <m/>
    <m/>
    <x v="0"/>
    <n v="875"/>
    <s v="Henderson"/>
    <s v="Rickey"/>
    <s v="Athletics"/>
    <m/>
    <m/>
    <n v="1"/>
    <n v="0.25"/>
    <s v="Henderson, Rickey"/>
    <s v="Score     "/>
    <s v="HOF"/>
    <x v="6"/>
  </r>
  <r>
    <m/>
    <n v="1991"/>
    <s v="Score"/>
    <m/>
    <m/>
    <m/>
    <m/>
    <m/>
    <x v="0"/>
    <n v="876"/>
    <s v="Bonds"/>
    <s v="Barry"/>
    <s v="Pirates"/>
    <m/>
    <m/>
    <n v="1"/>
    <n v="0.5"/>
    <s v="Bonds, Barry"/>
    <s v="Score     "/>
    <s v=""/>
    <x v="6"/>
  </r>
  <r>
    <m/>
    <n v="1991"/>
    <s v="Score"/>
    <m/>
    <m/>
    <m/>
    <m/>
    <m/>
    <x v="0"/>
    <n v="887"/>
    <s v="Alomar"/>
    <s v="Roberto"/>
    <s v="Padres"/>
    <m/>
    <m/>
    <n v="1"/>
    <n v="0.25"/>
    <s v="Alomar, Roberto"/>
    <s v="Score     "/>
    <s v="HOF"/>
    <x v="6"/>
  </r>
  <r>
    <m/>
    <n v="1991"/>
    <s v="Score"/>
    <m/>
    <m/>
    <m/>
    <m/>
    <m/>
    <x v="0"/>
    <n v="890"/>
    <s v="Henderson"/>
    <s v="Rickey"/>
    <s v="Athletics"/>
    <m/>
    <m/>
    <n v="1"/>
    <n v="0.25"/>
    <s v="Henderson, Rickey"/>
    <s v="Score     "/>
    <s v="HOF"/>
    <x v="6"/>
  </r>
  <r>
    <m/>
    <n v="1991"/>
    <s v="Score"/>
    <m/>
    <m/>
    <m/>
    <m/>
    <m/>
    <x v="0"/>
    <n v="892"/>
    <s v="Griffey Jr"/>
    <s v="Ken"/>
    <s v="Mariners"/>
    <m/>
    <m/>
    <n v="1"/>
    <n v="0.6"/>
    <s v="Griffey Jr, Ken"/>
    <s v="Score     "/>
    <s v="HOF"/>
    <x v="6"/>
  </r>
  <r>
    <m/>
    <n v="1991"/>
    <s v="Score"/>
    <s v="Traded"/>
    <m/>
    <m/>
    <m/>
    <m/>
    <x v="0"/>
    <s v="26T"/>
    <s v="Carter"/>
    <s v="Gary"/>
    <s v="Dodgers"/>
    <m/>
    <m/>
    <n v="1"/>
    <n v="0.5"/>
    <s v="Carter, Gary"/>
    <s v="Score Traded    "/>
    <s v="HOF"/>
    <x v="6"/>
  </r>
  <r>
    <s v="TL"/>
    <n v="1991"/>
    <s v="Score"/>
    <s v="Traded"/>
    <m/>
    <m/>
    <m/>
    <m/>
    <x v="1"/>
    <n v="82"/>
    <s v="Rodriguez"/>
    <s v="Ivan"/>
    <s v="Rangers"/>
    <m/>
    <m/>
    <n v="1"/>
    <n v="2"/>
    <s v="Rodriguez, Ivan"/>
    <s v="Score Traded    RC"/>
    <s v="HOF"/>
    <x v="2"/>
  </r>
  <r>
    <s v="TL"/>
    <n v="1991"/>
    <s v="Score"/>
    <s v="Traded"/>
    <m/>
    <m/>
    <m/>
    <m/>
    <x v="1"/>
    <n v="96"/>
    <s v="Bagwell"/>
    <s v="Jeff"/>
    <s v="Astros"/>
    <m/>
    <m/>
    <n v="1"/>
    <n v="1.5"/>
    <s v="Bagwell, Jeff"/>
    <s v="Score Traded    RC"/>
    <s v="HOF"/>
    <x v="2"/>
  </r>
  <r>
    <m/>
    <n v="1991"/>
    <s v="Studio"/>
    <m/>
    <m/>
    <m/>
    <m/>
    <m/>
    <x v="0"/>
    <n v="11"/>
    <s v="Boggs"/>
    <s v="Wade"/>
    <s v="Red Sox"/>
    <m/>
    <m/>
    <n v="1"/>
    <n v="0.25"/>
    <s v="Boggs, Wade"/>
    <s v="Studio     "/>
    <s v="HOF"/>
    <x v="6"/>
  </r>
  <r>
    <m/>
    <n v="1991"/>
    <s v="Studio"/>
    <m/>
    <m/>
    <m/>
    <m/>
    <m/>
    <x v="0"/>
    <n v="32"/>
    <s v="Fisk"/>
    <s v="Carlton"/>
    <s v="White Sox"/>
    <m/>
    <m/>
    <n v="1"/>
    <n v="0.25"/>
    <s v="Fisk, Carlton"/>
    <s v="Studio     "/>
    <s v="HOF"/>
    <x v="6"/>
  </r>
  <r>
    <m/>
    <n v="1991"/>
    <s v="Studio"/>
    <m/>
    <m/>
    <m/>
    <m/>
    <m/>
    <x v="0"/>
    <n v="185"/>
    <s v="Murray"/>
    <s v="Eddie"/>
    <s v="Dodgers"/>
    <m/>
    <m/>
    <n v="1"/>
    <n v="0.25"/>
    <s v="Murray, Eddie"/>
    <s v="Studio     "/>
    <s v="HOF"/>
    <x v="6"/>
  </r>
  <r>
    <m/>
    <n v="1991"/>
    <s v="Studio"/>
    <m/>
    <m/>
    <m/>
    <m/>
    <m/>
    <x v="0"/>
    <n v="216"/>
    <s v="Lake"/>
    <s v="Steve"/>
    <s v="Phillies"/>
    <m/>
    <m/>
    <n v="1"/>
    <n v="0.05"/>
    <s v="Lake, Steve"/>
    <s v="Studio     "/>
    <s v=" "/>
    <x v="5"/>
  </r>
  <r>
    <m/>
    <n v="1991"/>
    <s v="Topps Main"/>
    <m/>
    <m/>
    <m/>
    <m/>
    <m/>
    <x v="0"/>
    <n v="1"/>
    <s v="Ryan"/>
    <s v="Nolan"/>
    <s v="Rangers"/>
    <s v="P"/>
    <m/>
    <n v="1"/>
    <n v="1.5"/>
    <s v="Ryan, Nolan"/>
    <s v="Topps Main     "/>
    <s v="HOF"/>
    <x v="2"/>
  </r>
  <r>
    <m/>
    <n v="1991"/>
    <s v="Topps Main"/>
    <m/>
    <m/>
    <m/>
    <m/>
    <m/>
    <x v="0"/>
    <n v="5"/>
    <s v="Ripken Jr"/>
    <s v="Cal"/>
    <s v="Orioles"/>
    <s v="SS"/>
    <m/>
    <n v="1"/>
    <n v="0.4"/>
    <s v="Ripken Jr, Cal"/>
    <s v="Topps Main     "/>
    <s v="HOF"/>
    <x v="6"/>
  </r>
  <r>
    <m/>
    <n v="1991"/>
    <s v="Topps Main"/>
    <m/>
    <m/>
    <m/>
    <m/>
    <m/>
    <x v="0"/>
    <n v="6"/>
    <s v="Ryan"/>
    <s v="Nolan"/>
    <s v="Rangers"/>
    <s v="P"/>
    <m/>
    <n v="1"/>
    <n v="0.5"/>
    <s v="Ryan, Nolan"/>
    <s v="Topps Main     "/>
    <s v="HOF"/>
    <x v="6"/>
  </r>
  <r>
    <m/>
    <n v="1991"/>
    <s v="Topps Main"/>
    <m/>
    <m/>
    <m/>
    <m/>
    <m/>
    <x v="0"/>
    <n v="35"/>
    <s v="Maddux"/>
    <s v="Greg"/>
    <s v="Cubs"/>
    <s v="P"/>
    <m/>
    <n v="1"/>
    <n v="0.4"/>
    <s v="Maddux, Greg"/>
    <s v="Topps Main     "/>
    <s v="HOF"/>
    <x v="6"/>
  </r>
  <r>
    <m/>
    <n v="1991"/>
    <s v="Topps Main"/>
    <m/>
    <m/>
    <m/>
    <m/>
    <m/>
    <x v="0"/>
    <n v="79"/>
    <s v="Thomas"/>
    <s v="Frank"/>
    <s v="White Sox"/>
    <s v="1B"/>
    <m/>
    <n v="1"/>
    <n v="0.25"/>
    <s v="Thomas, Frank"/>
    <s v="Topps Main     "/>
    <s v="HOF"/>
    <x v="6"/>
  </r>
  <r>
    <m/>
    <n v="1991"/>
    <s v="Topps Main"/>
    <m/>
    <m/>
    <m/>
    <m/>
    <m/>
    <x v="0"/>
    <n v="82"/>
    <s v="Glavine"/>
    <s v="Tom"/>
    <s v="Braves"/>
    <s v="P"/>
    <m/>
    <n v="1"/>
    <n v="0.25"/>
    <s v="Glavine, Tom"/>
    <s v="Topps Main     "/>
    <s v="HOF"/>
    <x v="6"/>
  </r>
  <r>
    <m/>
    <n v="1991"/>
    <s v="Topps Main"/>
    <m/>
    <m/>
    <m/>
    <m/>
    <m/>
    <x v="0"/>
    <n v="89"/>
    <s v="Daulton"/>
    <s v="Darren"/>
    <s v="Phillies"/>
    <s v="C"/>
    <m/>
    <n v="1"/>
    <m/>
    <s v="Daulton, Darren"/>
    <s v="Topps Main     "/>
    <s v=" "/>
    <x v="5"/>
  </r>
  <r>
    <m/>
    <n v="1991"/>
    <s v="Topps Main"/>
    <m/>
    <m/>
    <m/>
    <m/>
    <m/>
    <x v="0"/>
    <n v="95"/>
    <s v="Molitor"/>
    <s v="Paul"/>
    <s v="Brewers"/>
    <s v="3B"/>
    <m/>
    <n v="1"/>
    <n v="0.25"/>
    <s v="Molitor, Paul"/>
    <s v="Topps Main     "/>
    <s v="HOF"/>
    <x v="6"/>
  </r>
  <r>
    <m/>
    <n v="1991"/>
    <s v="Topps Main"/>
    <m/>
    <m/>
    <m/>
    <m/>
    <m/>
    <x v="0"/>
    <n v="100"/>
    <s v="Mattingly"/>
    <s v="Don"/>
    <s v="Yankees"/>
    <s v="1B"/>
    <m/>
    <n v="1"/>
    <n v="0.6"/>
    <s v="Mattingly, Don"/>
    <s v="Topps Main     "/>
    <s v=""/>
    <x v="6"/>
  </r>
  <r>
    <m/>
    <n v="1991"/>
    <s v="Topps Main"/>
    <m/>
    <m/>
    <m/>
    <m/>
    <m/>
    <x v="0"/>
    <n v="130"/>
    <s v="Smith"/>
    <s v="Ozzie"/>
    <s v="Cardinals"/>
    <s v="SS"/>
    <m/>
    <n v="1"/>
    <n v="0.4"/>
    <s v="Smith, Ozzie"/>
    <s v="Topps Main     "/>
    <s v="HOF"/>
    <x v="6"/>
  </r>
  <r>
    <m/>
    <n v="1991"/>
    <s v="Topps Main"/>
    <m/>
    <m/>
    <m/>
    <m/>
    <m/>
    <x v="0"/>
    <n v="150"/>
    <s v="Ripken Jr"/>
    <s v="Cal"/>
    <s v="Orioles"/>
    <s v="SS"/>
    <m/>
    <n v="1"/>
    <n v="0.75"/>
    <s v="Ripken Jr, Cal"/>
    <s v="Topps Main     "/>
    <s v="HOF"/>
    <x v="6"/>
  </r>
  <r>
    <m/>
    <n v="1991"/>
    <s v="Topps Main"/>
    <m/>
    <m/>
    <m/>
    <m/>
    <m/>
    <x v="0"/>
    <n v="157"/>
    <s v="Smoltz"/>
    <s v="John"/>
    <s v="Braves"/>
    <s v="P"/>
    <m/>
    <n v="1"/>
    <n v="0.25"/>
    <s v="Smoltz, John"/>
    <s v="Topps Main     "/>
    <s v="HOF"/>
    <x v="6"/>
  </r>
  <r>
    <m/>
    <n v="1991"/>
    <s v="Topps Main"/>
    <m/>
    <m/>
    <m/>
    <m/>
    <m/>
    <x v="0"/>
    <n v="170"/>
    <s v="Fisk"/>
    <s v="Carlton"/>
    <s v="White Sox"/>
    <s v="C"/>
    <m/>
    <n v="1"/>
    <n v="0.25"/>
    <s v="Fisk, Carlton"/>
    <s v="Topps Main     "/>
    <s v="HOF"/>
    <x v="6"/>
  </r>
  <r>
    <m/>
    <n v="1991"/>
    <s v="Topps Main"/>
    <m/>
    <m/>
    <m/>
    <m/>
    <m/>
    <x v="0"/>
    <n v="180"/>
    <s v="Gwynn"/>
    <s v="Tony"/>
    <s v="Padres"/>
    <s v="OF"/>
    <m/>
    <n v="1"/>
    <n v="0.3"/>
    <s v="Gwynn, Tony"/>
    <s v="Topps Main     "/>
    <s v="HOF"/>
    <x v="6"/>
  </r>
  <r>
    <m/>
    <n v="1991"/>
    <s v="Topps Main"/>
    <m/>
    <m/>
    <m/>
    <m/>
    <m/>
    <x v="0"/>
    <n v="225"/>
    <s v="Johnson"/>
    <s v="Randy"/>
    <s v="Mariners"/>
    <s v="P"/>
    <m/>
    <n v="1"/>
    <n v="0.3"/>
    <s v="Johnson, Randy"/>
    <s v="Topps Main     "/>
    <s v="HOF"/>
    <x v="6"/>
  </r>
  <r>
    <m/>
    <n v="1991"/>
    <s v="Topps Main"/>
    <m/>
    <m/>
    <m/>
    <m/>
    <m/>
    <x v="0"/>
    <n v="250"/>
    <s v="Eckersley"/>
    <s v="Dennis"/>
    <s v="Athletics"/>
    <s v="P"/>
    <m/>
    <n v="1"/>
    <n v="0.25"/>
    <s v="Eckersley, Dennis"/>
    <s v="Topps Main     "/>
    <s v="HOF"/>
    <x v="6"/>
  </r>
  <r>
    <m/>
    <n v="1991"/>
    <s v="Topps Main"/>
    <m/>
    <m/>
    <m/>
    <m/>
    <m/>
    <x v="0"/>
    <n v="300"/>
    <s v="Puckett"/>
    <s v="Kirby"/>
    <s v="Twins"/>
    <s v="OF"/>
    <m/>
    <n v="1"/>
    <n v="0.25"/>
    <s v="Puckett, Kirby"/>
    <s v="Topps Main     "/>
    <s v="HOF"/>
    <x v="6"/>
  </r>
  <r>
    <m/>
    <n v="1991"/>
    <s v="Topps Main"/>
    <m/>
    <m/>
    <m/>
    <m/>
    <m/>
    <x v="0"/>
    <n v="310"/>
    <s v="Carter"/>
    <s v="Gary"/>
    <s v="Giants"/>
    <s v="C"/>
    <m/>
    <n v="1"/>
    <n v="0.25"/>
    <s v="Carter, Gary"/>
    <s v="Topps Main     "/>
    <s v="HOF"/>
    <x v="6"/>
  </r>
  <r>
    <m/>
    <n v="1991"/>
    <s v="Topps Main"/>
    <m/>
    <m/>
    <m/>
    <m/>
    <m/>
    <x v="1"/>
    <n v="333"/>
    <s v="Jones"/>
    <s v="Chipper"/>
    <s v="Braves"/>
    <s v="SS"/>
    <m/>
    <n v="1"/>
    <n v="6"/>
    <s v="Jones, Chipper"/>
    <s v="Topps Main     RC"/>
    <s v="HOF"/>
    <x v="1"/>
  </r>
  <r>
    <m/>
    <n v="1991"/>
    <s v="Topps Main"/>
    <m/>
    <s v="AS"/>
    <m/>
    <m/>
    <m/>
    <x v="0"/>
    <n v="391"/>
    <s v="Henderson"/>
    <s v="Rickey"/>
    <s v="Athletics"/>
    <s v="OF"/>
    <m/>
    <n v="1"/>
    <n v="0.25"/>
    <s v="Henderson, Rickey"/>
    <s v="Topps Main  AS   "/>
    <s v="HOF"/>
    <x v="6"/>
  </r>
  <r>
    <m/>
    <n v="1991"/>
    <s v="Topps Main"/>
    <m/>
    <s v="AS"/>
    <m/>
    <m/>
    <m/>
    <x v="0"/>
    <n v="392"/>
    <s v="Griffey Jr"/>
    <s v="Ken"/>
    <s v="Mariners"/>
    <s v="OF"/>
    <m/>
    <n v="1"/>
    <n v="0.5"/>
    <s v="Griffey Jr, Ken"/>
    <s v="Topps Main  AS   "/>
    <s v="HOF"/>
    <x v="6"/>
  </r>
  <r>
    <m/>
    <n v="1991"/>
    <s v="Topps Main"/>
    <m/>
    <s v="AS"/>
    <m/>
    <m/>
    <m/>
    <x v="0"/>
    <n v="397"/>
    <s v="Murray"/>
    <s v="Eddie"/>
    <s v="Dodgers"/>
    <s v="1B"/>
    <m/>
    <n v="1"/>
    <n v="0.25"/>
    <s v="Murray, Eddie"/>
    <s v="Topps Main  AS   "/>
    <s v="HOF"/>
    <x v="6"/>
  </r>
  <r>
    <m/>
    <n v="1991"/>
    <s v="Topps Main"/>
    <m/>
    <s v="AS"/>
    <m/>
    <m/>
    <m/>
    <x v="0"/>
    <n v="401"/>
    <s v="Bonds"/>
    <s v="Barry"/>
    <s v="Pirates"/>
    <s v="OF"/>
    <m/>
    <n v="1"/>
    <n v="0.5"/>
    <s v="Bonds, Barry"/>
    <s v="Topps Main  AS   "/>
    <s v=""/>
    <x v="6"/>
  </r>
  <r>
    <m/>
    <n v="1991"/>
    <s v="Topps Main"/>
    <m/>
    <m/>
    <m/>
    <m/>
    <m/>
    <x v="0"/>
    <n v="450"/>
    <s v="Boggs"/>
    <s v="Wade"/>
    <s v="Red Sox"/>
    <s v="3B"/>
    <m/>
    <n v="1"/>
    <n v="0.25"/>
    <s v="Boggs, Wade"/>
    <s v="Topps Main     "/>
    <s v="HOF"/>
    <x v="6"/>
  </r>
  <r>
    <m/>
    <n v="1991"/>
    <s v="Topps Main"/>
    <m/>
    <m/>
    <m/>
    <m/>
    <m/>
    <x v="0"/>
    <n v="530"/>
    <s v="Clemens"/>
    <s v="Roger"/>
    <s v="Red Sox"/>
    <s v="P"/>
    <m/>
    <n v="1"/>
    <n v="0.75"/>
    <s v="Clemens, Roger"/>
    <s v="Topps Main     "/>
    <s v=""/>
    <x v="6"/>
  </r>
  <r>
    <m/>
    <n v="1991"/>
    <s v="Topps Main"/>
    <m/>
    <m/>
    <m/>
    <m/>
    <m/>
    <x v="0"/>
    <n v="540"/>
    <s v="Brett"/>
    <s v="George"/>
    <s v="Royals"/>
    <s v="1B"/>
    <m/>
    <n v="1"/>
    <n v="0.6"/>
    <s v="Brett, George"/>
    <s v="Topps Main     "/>
    <s v="HOF"/>
    <x v="6"/>
  </r>
  <r>
    <m/>
    <n v="1991"/>
    <s v="Topps Main"/>
    <m/>
    <m/>
    <m/>
    <m/>
    <m/>
    <x v="0"/>
    <n v="545"/>
    <s v="Murphy"/>
    <s v="Dale"/>
    <s v="Phillies"/>
    <s v="OF"/>
    <m/>
    <n v="1"/>
    <n v="0.05"/>
    <s v="Murphy, Dale"/>
    <s v="Topps Main     "/>
    <s v=""/>
    <x v="5"/>
  </r>
  <r>
    <m/>
    <n v="1991"/>
    <s v="Topps Main"/>
    <m/>
    <m/>
    <m/>
    <m/>
    <m/>
    <x v="0"/>
    <n v="570"/>
    <s v="Bonds"/>
    <s v="Barry"/>
    <s v="Pirates"/>
    <s v="OF"/>
    <m/>
    <n v="1"/>
    <n v="1"/>
    <s v="Bonds, Barry"/>
    <s v="Topps Main     "/>
    <s v=""/>
    <x v="2"/>
  </r>
  <r>
    <m/>
    <n v="1991"/>
    <s v="Topps Main"/>
    <m/>
    <m/>
    <m/>
    <m/>
    <m/>
    <x v="0"/>
    <n v="575"/>
    <s v="Yount"/>
    <s v="Robin"/>
    <s v="Brewers"/>
    <s v="OF"/>
    <m/>
    <n v="1"/>
    <n v="0.4"/>
    <s v="Yount, Robin"/>
    <s v="Topps Main     "/>
    <s v="HOF"/>
    <x v="6"/>
  </r>
  <r>
    <m/>
    <n v="1991"/>
    <s v="Topps Main"/>
    <m/>
    <m/>
    <m/>
    <m/>
    <m/>
    <x v="0"/>
    <n v="590"/>
    <s v="Murray"/>
    <s v="Eddie"/>
    <s v="Dodgers"/>
    <s v="1B"/>
    <m/>
    <n v="1"/>
    <n v="0.25"/>
    <s v="Murray, Eddie"/>
    <s v="Topps Main     "/>
    <s v="HOF"/>
    <x v="6"/>
  </r>
  <r>
    <m/>
    <n v="1991"/>
    <s v="Topps Main"/>
    <m/>
    <m/>
    <m/>
    <m/>
    <m/>
    <x v="0"/>
    <n v="630"/>
    <s v="Winfield"/>
    <s v="Dave"/>
    <s v="Angels"/>
    <s v="OF"/>
    <m/>
    <n v="1"/>
    <n v="0.25"/>
    <s v="Winfield, Dave"/>
    <s v="Topps Main     "/>
    <s v="HOF"/>
    <x v="6"/>
  </r>
  <r>
    <m/>
    <n v="1991"/>
    <s v="Topps Main"/>
    <m/>
    <m/>
    <m/>
    <m/>
    <m/>
    <x v="0"/>
    <n v="639"/>
    <s v="Robinson"/>
    <s v="Frank"/>
    <s v="Orioles"/>
    <s v="Mgr"/>
    <m/>
    <n v="1"/>
    <n v="0.25"/>
    <s v="Robinson, Frank"/>
    <s v="Topps Main     "/>
    <s v="HOF"/>
    <x v="6"/>
  </r>
  <r>
    <m/>
    <n v="1991"/>
    <s v="Topps Main"/>
    <m/>
    <m/>
    <m/>
    <m/>
    <m/>
    <x v="0"/>
    <n v="640"/>
    <s v="Dawson"/>
    <s v="Andre"/>
    <s v="Cubs"/>
    <s v="OF"/>
    <m/>
    <n v="1"/>
    <n v="0.25"/>
    <s v="Dawson, Andre"/>
    <s v="Topps Main     "/>
    <s v="HOF"/>
    <x v="6"/>
  </r>
  <r>
    <m/>
    <n v="1991"/>
    <s v="Topps Main"/>
    <m/>
    <m/>
    <m/>
    <m/>
    <m/>
    <x v="0"/>
    <n v="670"/>
    <s v="Henderson"/>
    <s v="Rickey"/>
    <s v="Athletics"/>
    <s v="OF"/>
    <m/>
    <n v="1"/>
    <n v="0.25"/>
    <s v="Henderson, Rickey"/>
    <s v="Topps Main     "/>
    <s v="HOF"/>
    <x v="6"/>
  </r>
  <r>
    <m/>
    <n v="1991"/>
    <s v="Topps Main"/>
    <m/>
    <m/>
    <m/>
    <m/>
    <m/>
    <x v="0"/>
    <n v="740"/>
    <s v="Sandberg"/>
    <s v="Ryne"/>
    <s v="Cubs"/>
    <s v="2B"/>
    <m/>
    <n v="1"/>
    <n v="0.4"/>
    <s v="Sandberg, Ryne"/>
    <s v="Topps Main     "/>
    <s v="HOF"/>
    <x v="6"/>
  </r>
  <r>
    <m/>
    <n v="1991"/>
    <s v="Topps Main"/>
    <m/>
    <m/>
    <m/>
    <m/>
    <m/>
    <x v="0"/>
    <n v="790"/>
    <s v="Griffey Jr"/>
    <s v="Ken"/>
    <s v="Mariners"/>
    <s v="OF"/>
    <m/>
    <n v="1"/>
    <n v="1"/>
    <s v="Griffey Jr, Ken"/>
    <s v="Topps Main     "/>
    <s v="HOF"/>
    <x v="2"/>
  </r>
  <r>
    <s v="TL"/>
    <n v="1991"/>
    <s v="Topps Main"/>
    <s v="Traded"/>
    <m/>
    <m/>
    <m/>
    <m/>
    <x v="1"/>
    <n v="4"/>
    <s v="Bagwell"/>
    <s v="Jeff"/>
    <s v="Astros"/>
    <s v="1B"/>
    <m/>
    <n v="1"/>
    <n v="1.5"/>
    <s v="Bagwell, Jeff"/>
    <s v="Topps Main Traded    RC"/>
    <s v="HOF"/>
    <x v="2"/>
  </r>
  <r>
    <m/>
    <n v="1991"/>
    <s v="Topps Main"/>
    <s v="Traded"/>
    <m/>
    <m/>
    <m/>
    <m/>
    <x v="0"/>
    <n v="19"/>
    <s v="Carter"/>
    <s v="Gary"/>
    <s v="Dodgers"/>
    <s v="C"/>
    <m/>
    <n v="1"/>
    <n v="0.25"/>
    <s v="Carter, Gary"/>
    <s v="Topps Main Traded    "/>
    <s v="HOF"/>
    <x v="6"/>
  </r>
  <r>
    <m/>
    <n v="1991"/>
    <s v="Topps Main"/>
    <s v="Traded"/>
    <m/>
    <m/>
    <m/>
    <m/>
    <x v="1"/>
    <n v="45"/>
    <s v="Giambi"/>
    <s v="Jason"/>
    <s v="USA"/>
    <s v="3B"/>
    <m/>
    <n v="1"/>
    <n v="5"/>
    <s v="Giambi, Jason"/>
    <s v="Topps Main Traded    RC"/>
    <s v=" "/>
    <x v="1"/>
  </r>
  <r>
    <m/>
    <n v="1991"/>
    <s v="Topps Main"/>
    <s v="Traded"/>
    <m/>
    <m/>
    <m/>
    <m/>
    <x v="1"/>
    <n v="101"/>
    <s v="Rodriguez"/>
    <s v="Ivan"/>
    <s v="Rangers"/>
    <s v="C"/>
    <m/>
    <n v="1"/>
    <n v="3"/>
    <s v="Rodriguez, Ivan"/>
    <s v="Topps Main Traded    RC"/>
    <s v="HOF"/>
    <x v="2"/>
  </r>
  <r>
    <s v="BB-Other1"/>
    <n v="1991"/>
    <s v="Ultra (Fleer)"/>
    <s v="Ultra Gold"/>
    <m/>
    <m/>
    <m/>
    <m/>
    <x v="0"/>
    <n v="4"/>
    <s v="Griffey Jr"/>
    <s v="Ken"/>
    <s v="Mariners"/>
    <m/>
    <m/>
    <n v="1"/>
    <n v="2.5"/>
    <s v="Griffey Jr, Ken"/>
    <s v="Ultra (Fleer) Ultra Gold    "/>
    <s v="HOF"/>
    <x v="2"/>
  </r>
  <r>
    <s v="BB-Other1"/>
    <n v="1991"/>
    <s v="Ultra (Fleer)"/>
    <m/>
    <m/>
    <m/>
    <m/>
    <m/>
    <x v="0"/>
    <n v="24"/>
    <s v="Ripken Jr"/>
    <s v="Cal"/>
    <s v="Orioles"/>
    <m/>
    <m/>
    <n v="1"/>
    <n v="1.5"/>
    <s v="Ripken Jr, Cal"/>
    <s v="Ultra (Fleer)     "/>
    <s v="HOF"/>
    <x v="2"/>
  </r>
  <r>
    <s v="BB-Other1"/>
    <n v="1991"/>
    <s v="Ultra (Fleer)"/>
    <m/>
    <m/>
    <m/>
    <m/>
    <m/>
    <x v="0"/>
    <n v="355"/>
    <s v="Ryan"/>
    <s v="Nolan"/>
    <s v="Rangers"/>
    <m/>
    <m/>
    <n v="1"/>
    <n v="2"/>
    <s v="Ryan, Nolan"/>
    <s v="Ultra (Fleer)     "/>
    <s v="HOF"/>
    <x v="2"/>
  </r>
  <r>
    <s v="BB-Other1"/>
    <n v="1991"/>
    <s v="Upper Deck"/>
    <s v="Nolan Ryan Heroes of Baseball"/>
    <m/>
    <m/>
    <m/>
    <m/>
    <x v="0"/>
    <s v="HB14"/>
    <s v="Ryan"/>
    <s v="Nolan"/>
    <m/>
    <m/>
    <m/>
    <n v="1"/>
    <n v="0.5"/>
    <s v="Ryan, Nolan"/>
    <s v="Upper Deck Nolan Ryan Heroes of Baseball    "/>
    <s v="HOF"/>
    <x v="6"/>
  </r>
  <r>
    <s v="TL"/>
    <n v="1991"/>
    <s v="Upper Deck"/>
    <m/>
    <m/>
    <m/>
    <m/>
    <m/>
    <x v="1"/>
    <n v="55"/>
    <s v="Jones"/>
    <s v="Chipper"/>
    <s v="Braves"/>
    <m/>
    <m/>
    <n v="1"/>
    <n v="4"/>
    <s v="Jones, Chipper"/>
    <s v="Upper Deck     RC"/>
    <s v="HOF"/>
    <x v="2"/>
  </r>
  <r>
    <s v="TL"/>
    <n v="1991"/>
    <s v="Upper Deck"/>
    <m/>
    <m/>
    <m/>
    <m/>
    <m/>
    <x v="1"/>
    <n v="65"/>
    <s v="Mussina"/>
    <s v="Mike"/>
    <s v="Orioles"/>
    <m/>
    <m/>
    <n v="1"/>
    <n v="2"/>
    <s v="Mussina, Mike"/>
    <s v="Upper Deck     RC"/>
    <s v="HOF"/>
    <x v="2"/>
  </r>
  <r>
    <s v="BB-Other1"/>
    <n v="1991"/>
    <s v="Upper Deck"/>
    <m/>
    <m/>
    <m/>
    <m/>
    <m/>
    <x v="0"/>
    <n v="162"/>
    <s v="Smith"/>
    <s v="Ozzie"/>
    <s v="Cardinals"/>
    <m/>
    <m/>
    <n v="1"/>
    <n v="0.4"/>
    <s v="Smith, Ozzie"/>
    <s v="Upper Deck     "/>
    <s v="HOF"/>
    <x v="6"/>
  </r>
  <r>
    <s v="BB-Other1"/>
    <n v="1991"/>
    <s v="Upper Deck"/>
    <m/>
    <m/>
    <m/>
    <m/>
    <m/>
    <x v="0"/>
    <n v="176"/>
    <s v="Carter"/>
    <s v="Gary"/>
    <s v="Giants"/>
    <m/>
    <m/>
    <n v="1"/>
    <n v="0.25"/>
    <s v="Carter, Gary"/>
    <s v="Upper Deck     "/>
    <s v="HOF"/>
    <x v="6"/>
  </r>
  <r>
    <s v="BB-Other1"/>
    <n v="1991"/>
    <s v="Upper Deck"/>
    <m/>
    <m/>
    <m/>
    <m/>
    <m/>
    <x v="0"/>
    <n v="337"/>
    <s v="Winfield"/>
    <s v="Dave"/>
    <s v="Angels"/>
    <m/>
    <m/>
    <n v="1"/>
    <n v="0.25"/>
    <s v="Winfield, Dave"/>
    <s v="Upper Deck     "/>
    <s v="HOF"/>
    <x v="6"/>
  </r>
  <r>
    <s v="BB-Other1"/>
    <n v="1991"/>
    <s v="Upper Deck"/>
    <m/>
    <m/>
    <m/>
    <m/>
    <m/>
    <x v="0"/>
    <n v="344"/>
    <s v="Yount"/>
    <s v="Robin"/>
    <s v="Brewers"/>
    <m/>
    <m/>
    <n v="1"/>
    <n v="0.4"/>
    <s v="Yount, Robin"/>
    <s v="Upper Deck     "/>
    <s v="HOF"/>
    <x v="6"/>
  </r>
  <r>
    <s v="BB-Other1"/>
    <n v="1991"/>
    <s v="Upper Deck"/>
    <m/>
    <m/>
    <m/>
    <m/>
    <m/>
    <x v="0"/>
    <n v="345"/>
    <s v="Ryan"/>
    <s v="Nolan"/>
    <s v="Rangers"/>
    <m/>
    <m/>
    <n v="1"/>
    <n v="1"/>
    <s v="Ryan, Nolan"/>
    <s v="Upper Deck     "/>
    <s v="HOF"/>
    <x v="2"/>
  </r>
  <r>
    <s v="BB-Other1"/>
    <n v="1991"/>
    <s v="Upper Deck"/>
    <m/>
    <m/>
    <m/>
    <m/>
    <m/>
    <x v="0"/>
    <n v="636"/>
    <s v="Henderson,Rickey/Brock,Lou"/>
    <m/>
    <m/>
    <m/>
    <m/>
    <n v="1"/>
    <n v="0.25"/>
    <s v="Henderson,Rickey/Brock,Lou, "/>
    <s v="Upper Deck     "/>
    <s v=" "/>
    <x v="6"/>
  </r>
  <r>
    <s v="BB-Other1"/>
    <n v="1991"/>
    <s v="Upper Deck"/>
    <m/>
    <m/>
    <m/>
    <m/>
    <m/>
    <x v="1"/>
    <n v="702"/>
    <s v="Bagwell"/>
    <s v="Jeff"/>
    <s v="Astros"/>
    <m/>
    <m/>
    <n v="1"/>
    <n v="1"/>
    <s v="Bagwell, Jeff"/>
    <s v="Upper Deck     RC"/>
    <s v="HOF"/>
    <x v="2"/>
  </r>
  <r>
    <s v="TL"/>
    <n v="1991"/>
    <s v="Upper Deck"/>
    <m/>
    <m/>
    <m/>
    <m/>
    <m/>
    <x v="1"/>
    <n v="755"/>
    <s v="Bagwell"/>
    <s v="Jeff"/>
    <s v="Astros"/>
    <m/>
    <m/>
    <n v="1"/>
    <n v="1.5"/>
    <s v="Bagwell, Jeff"/>
    <s v="Upper Deck     RC"/>
    <s v="HOF"/>
    <x v="2"/>
  </r>
  <r>
    <s v="BB-Other1"/>
    <n v="1991"/>
    <s v="Upper Deck"/>
    <m/>
    <m/>
    <m/>
    <m/>
    <m/>
    <x v="0"/>
    <n v="758"/>
    <s v="Carter"/>
    <s v="Gary"/>
    <s v="Dodgers"/>
    <m/>
    <m/>
    <n v="1"/>
    <n v="0.25"/>
    <s v="Carter, Gary"/>
    <s v="Upper Deck     "/>
    <s v="HOF"/>
    <x v="6"/>
  </r>
  <r>
    <s v="TL"/>
    <n v="1991"/>
    <s v="Upper Deck"/>
    <m/>
    <m/>
    <m/>
    <m/>
    <m/>
    <x v="0"/>
    <s v="SP1"/>
    <s v="Jordan"/>
    <s v="Michael"/>
    <s v="White Sox"/>
    <m/>
    <m/>
    <n v="1"/>
    <n v="8"/>
    <s v="Jordan, Michael"/>
    <s v="Upper Deck     "/>
    <s v=""/>
    <x v="1"/>
  </r>
  <r>
    <s v="TL"/>
    <n v="1991"/>
    <s v="Upper Deck"/>
    <s v="Final Edition"/>
    <m/>
    <m/>
    <m/>
    <m/>
    <x v="1"/>
    <s v="2F"/>
    <s v="Martinez"/>
    <s v="Pedro"/>
    <s v="Dodgers"/>
    <m/>
    <m/>
    <n v="1"/>
    <n v="8"/>
    <s v="Martinez, Pedro"/>
    <s v="Upper Deck Final Edition    RC"/>
    <s v="HOF"/>
    <x v="1"/>
  </r>
  <r>
    <s v="TL"/>
    <n v="1991"/>
    <s v="Upper Deck"/>
    <s v="Final Edition"/>
    <m/>
    <m/>
    <m/>
    <m/>
    <x v="1"/>
    <s v="17F"/>
    <s v="Thome"/>
    <s v="Jim"/>
    <s v="Indians"/>
    <m/>
    <m/>
    <n v="1"/>
    <n v="5"/>
    <s v="Thome, Jim"/>
    <s v="Upper Deck Final Edition    RC"/>
    <s v="HOF"/>
    <x v="1"/>
  </r>
  <r>
    <s v="TL"/>
    <n v="1991"/>
    <s v="Upper Deck"/>
    <s v="Final Edition"/>
    <m/>
    <m/>
    <m/>
    <m/>
    <x v="1"/>
    <s v="55F"/>
    <s v="Rodriguez"/>
    <s v="Ivan"/>
    <s v="Rangers"/>
    <m/>
    <m/>
    <n v="1"/>
    <n v="2"/>
    <s v="Rodriguez, Ivan"/>
    <s v="Upper Deck Final Edition    RC"/>
    <s v="HOF"/>
    <x v="2"/>
  </r>
  <r>
    <m/>
    <n v="1991"/>
    <s v="Upper Deck"/>
    <s v="Final Edition"/>
    <m/>
    <m/>
    <m/>
    <m/>
    <x v="0"/>
    <s v="79F"/>
    <s v="Griffey Jr,Ken/Sandberg,Ryne"/>
    <m/>
    <m/>
    <m/>
    <m/>
    <n v="1"/>
    <n v="0.5"/>
    <s v="Griffey Jr,Ken/Sandberg,Ryne, "/>
    <s v="Upper Deck Final Edition    "/>
    <s v=" "/>
    <x v="6"/>
  </r>
  <r>
    <m/>
    <n v="1991"/>
    <s v="Upper Deck"/>
    <s v="Final Edition"/>
    <m/>
    <m/>
    <m/>
    <m/>
    <x v="0"/>
    <s v="85F"/>
    <s v="Ripken Jr"/>
    <s v="Cal"/>
    <s v="Orioles"/>
    <m/>
    <m/>
    <n v="1"/>
    <n v="0.4"/>
    <s v="Ripken Jr, Cal"/>
    <s v="Upper Deck Final Edition    "/>
    <s v="HOF"/>
    <x v="6"/>
  </r>
  <r>
    <m/>
    <n v="1991"/>
    <s v="Upper Deck"/>
    <s v="Final Edition"/>
    <m/>
    <m/>
    <m/>
    <m/>
    <x v="0"/>
    <s v="95F"/>
    <s v="Smith"/>
    <s v="Ozzie"/>
    <s v="Cardinals"/>
    <m/>
    <m/>
    <n v="1"/>
    <n v="0.25"/>
    <s v="Smith, Ozzie"/>
    <s v="Upper Deck Final Edition    "/>
    <s v="HOF"/>
    <x v="6"/>
  </r>
  <r>
    <s v="TL"/>
    <n v="1992"/>
    <s v="Bowman"/>
    <m/>
    <m/>
    <m/>
    <m/>
    <m/>
    <x v="1"/>
    <n v="302"/>
    <s v="Rivera"/>
    <s v="Mariano"/>
    <s v="Yankees"/>
    <m/>
    <m/>
    <n v="1"/>
    <n v="70"/>
    <s v="Rivera, Mariano"/>
    <s v="Bowman     RC"/>
    <s v="HOF"/>
    <x v="3"/>
  </r>
  <r>
    <s v="TL"/>
    <n v="1992"/>
    <s v="Donruss"/>
    <s v="Rookie Phenoms"/>
    <m/>
    <m/>
    <m/>
    <m/>
    <x v="1"/>
    <s v="BC9"/>
    <s v="Piazza"/>
    <s v="Mike"/>
    <s v="Dodgers"/>
    <m/>
    <m/>
    <n v="1"/>
    <n v="15"/>
    <s v="Piazza, Mike"/>
    <s v="Donruss Rookie Phenoms    RC"/>
    <s v="HOF"/>
    <x v="0"/>
  </r>
  <r>
    <s v="Donruss1"/>
    <n v="1992"/>
    <s v="Donruss"/>
    <s v="Diamond King (Subset)"/>
    <m/>
    <m/>
    <m/>
    <m/>
    <x v="0"/>
    <n v="2"/>
    <s v="Clark"/>
    <s v="Will"/>
    <s v="Giants"/>
    <m/>
    <m/>
    <n v="1"/>
    <m/>
    <s v="Clark, Will"/>
    <s v="Donruss Diamond King (Subset)    "/>
    <s v=" "/>
    <x v="5"/>
  </r>
  <r>
    <s v="Donruss1"/>
    <n v="1992"/>
    <s v="Donruss"/>
    <s v="Diamond King (Subset)"/>
    <m/>
    <m/>
    <m/>
    <m/>
    <x v="0"/>
    <n v="11"/>
    <s v="Bagwell"/>
    <s v="Jeff"/>
    <s v="Astros"/>
    <m/>
    <m/>
    <n v="1"/>
    <n v="0.05"/>
    <s v="Bagwell, Jeff"/>
    <s v="Donruss Diamond King (Subset)    "/>
    <s v="HOF"/>
    <x v="5"/>
  </r>
  <r>
    <s v="Donruss1"/>
    <n v="1992"/>
    <s v="Donruss"/>
    <m/>
    <m/>
    <m/>
    <m/>
    <m/>
    <x v="0"/>
    <n v="35"/>
    <s v="Ripken Jr"/>
    <s v="Cal"/>
    <s v="Orioles"/>
    <m/>
    <m/>
    <n v="1"/>
    <n v="0.75"/>
    <s v="Ripken Jr, Cal"/>
    <s v="Donruss     "/>
    <s v="HOF"/>
    <x v="6"/>
  </r>
  <r>
    <s v="Donruss1"/>
    <n v="1992"/>
    <s v="Donruss"/>
    <m/>
    <m/>
    <m/>
    <m/>
    <m/>
    <x v="0"/>
    <n v="36"/>
    <s v="Carter"/>
    <s v="Gary"/>
    <s v="Dodgers"/>
    <m/>
    <m/>
    <n v="1"/>
    <n v="0.25"/>
    <s v="Carter, Gary"/>
    <s v="Donruss     "/>
    <s v="HOF"/>
    <x v="6"/>
  </r>
  <r>
    <s v="Donruss1"/>
    <n v="1992"/>
    <s v="Donruss"/>
    <m/>
    <m/>
    <m/>
    <m/>
    <m/>
    <x v="0"/>
    <n v="51"/>
    <s v="Molitor"/>
    <s v="Paul"/>
    <s v="Brewers"/>
    <m/>
    <m/>
    <n v="1"/>
    <n v="0.25"/>
    <s v="Molitor, Paul"/>
    <s v="Donruss     "/>
    <s v="HOF"/>
    <x v="6"/>
  </r>
  <r>
    <s v="Donruss1"/>
    <n v="1992"/>
    <s v="Donruss"/>
    <m/>
    <m/>
    <m/>
    <m/>
    <m/>
    <x v="0"/>
    <n v="119"/>
    <s v="Dawson"/>
    <s v="Andre"/>
    <s v="Cubs"/>
    <m/>
    <m/>
    <n v="1"/>
    <n v="0.25"/>
    <s v="Dawson, Andre"/>
    <s v="Donruss     "/>
    <s v="HOF"/>
    <x v="6"/>
  </r>
  <r>
    <s v="Donruss1"/>
    <n v="1992"/>
    <s v="Donruss"/>
    <m/>
    <m/>
    <m/>
    <m/>
    <m/>
    <x v="0"/>
    <n v="133"/>
    <s v="Winfield"/>
    <s v="Dave"/>
    <s v="Angels"/>
    <m/>
    <m/>
    <n v="1"/>
    <n v="0.25"/>
    <s v="Winfield, Dave"/>
    <s v="Donruss     "/>
    <s v="HOF"/>
    <x v="6"/>
  </r>
  <r>
    <s v="Donruss1"/>
    <n v="1992"/>
    <s v="Donruss"/>
    <m/>
    <m/>
    <m/>
    <m/>
    <m/>
    <x v="0"/>
    <n v="143"/>
    <s v="Brett"/>
    <s v="George"/>
    <s v="Royals"/>
    <m/>
    <m/>
    <n v="1"/>
    <n v="0.5"/>
    <s v="Brett, George"/>
    <s v="Donruss     "/>
    <s v="HOF"/>
    <x v="6"/>
  </r>
  <r>
    <s v="Donruss1"/>
    <n v="1992"/>
    <s v="Donruss"/>
    <m/>
    <m/>
    <m/>
    <m/>
    <m/>
    <x v="0"/>
    <n v="146"/>
    <s v="Murphy"/>
    <s v="Dale"/>
    <s v="Phillies"/>
    <m/>
    <m/>
    <n v="1"/>
    <n v="0.05"/>
    <s v="Murphy, Dale"/>
    <s v="Donruss     "/>
    <s v=""/>
    <x v="5"/>
  </r>
  <r>
    <s v="Donruss1"/>
    <n v="1992"/>
    <s v="Donruss"/>
    <m/>
    <m/>
    <m/>
    <m/>
    <m/>
    <x v="0"/>
    <n v="147"/>
    <s v="Eckersley"/>
    <s v="Dennis"/>
    <s v="Athletics"/>
    <m/>
    <m/>
    <n v="1"/>
    <n v="0.25"/>
    <s v="Eckersley, Dennis"/>
    <s v="Donruss     "/>
    <s v="HOF"/>
    <x v="6"/>
  </r>
  <r>
    <s v="Donruss1"/>
    <n v="1992"/>
    <s v="Donruss"/>
    <m/>
    <m/>
    <m/>
    <m/>
    <m/>
    <x v="0"/>
    <n v="165"/>
    <s v="Griffey Jr"/>
    <s v="Ken"/>
    <s v="Mariners"/>
    <m/>
    <m/>
    <n v="1"/>
    <n v="0.5"/>
    <s v="Griffey Jr, Ken"/>
    <s v="Donruss     "/>
    <s v="HOF"/>
    <x v="6"/>
  </r>
  <r>
    <s v="Donruss1"/>
    <n v="1992"/>
    <s v="Donruss"/>
    <m/>
    <m/>
    <m/>
    <m/>
    <m/>
    <x v="0"/>
    <n v="173"/>
    <s v="Yount"/>
    <s v="Robin"/>
    <s v="Brewers"/>
    <m/>
    <m/>
    <n v="1"/>
    <n v="0.4"/>
    <s v="Yount, Robin"/>
    <s v="Donruss     "/>
    <s v="HOF"/>
    <x v="6"/>
  </r>
  <r>
    <s v="Donruss1"/>
    <n v="1992"/>
    <s v="Donruss"/>
    <m/>
    <m/>
    <m/>
    <m/>
    <m/>
    <x v="0"/>
    <n v="193"/>
    <s v="Henderson"/>
    <s v="Rickey"/>
    <s v="Athletics"/>
    <m/>
    <m/>
    <n v="1"/>
    <n v="0.25"/>
    <s v="Henderson, Rickey"/>
    <s v="Donruss     "/>
    <s v="HOF"/>
    <x v="6"/>
  </r>
  <r>
    <s v="Donruss1"/>
    <n v="1992"/>
    <s v="Donruss"/>
    <m/>
    <m/>
    <m/>
    <m/>
    <m/>
    <x v="0"/>
    <n v="207"/>
    <s v="Johnson"/>
    <s v="Randy"/>
    <s v="Mariners"/>
    <m/>
    <m/>
    <n v="1"/>
    <n v="0.25"/>
    <s v="Johnson, Randy"/>
    <s v="Donruss     "/>
    <s v="HOF"/>
    <x v="6"/>
  </r>
  <r>
    <s v="Donruss1"/>
    <n v="1992"/>
    <s v="Donruss"/>
    <m/>
    <m/>
    <m/>
    <m/>
    <m/>
    <x v="0"/>
    <n v="210"/>
    <s v="Boggs"/>
    <s v="Wade"/>
    <s v="Red Sox"/>
    <m/>
    <m/>
    <n v="1"/>
    <n v="0.25"/>
    <s v="Boggs, Wade"/>
    <s v="Donruss     "/>
    <s v="HOF"/>
    <x v="6"/>
  </r>
  <r>
    <s v="Donruss1"/>
    <n v="1992"/>
    <s v="Donruss"/>
    <m/>
    <m/>
    <m/>
    <m/>
    <m/>
    <x v="0"/>
    <n v="243"/>
    <s v="Bonds"/>
    <s v="Barry"/>
    <s v="Pirates"/>
    <m/>
    <m/>
    <n v="1"/>
    <n v="1"/>
    <s v="Bonds, Barry"/>
    <s v="Donruss     "/>
    <s v=""/>
    <x v="2"/>
  </r>
  <r>
    <s v="Donruss1"/>
    <n v="1992"/>
    <s v="Donruss"/>
    <m/>
    <m/>
    <m/>
    <m/>
    <m/>
    <x v="0"/>
    <n v="392"/>
    <s v="Murray"/>
    <s v="Eddie"/>
    <s v="Dodgers"/>
    <m/>
    <m/>
    <n v="1"/>
    <n v="0.25"/>
    <s v="Murray, Eddie"/>
    <s v="Donruss     "/>
    <s v="HOF"/>
    <x v="6"/>
  </r>
  <r>
    <s v="Donruss1"/>
    <n v="1992"/>
    <s v="Donruss"/>
    <m/>
    <m/>
    <m/>
    <m/>
    <m/>
    <x v="0"/>
    <n v="406"/>
    <s v="Thome"/>
    <s v="Jim"/>
    <s v="Indians"/>
    <m/>
    <m/>
    <n v="1"/>
    <n v="0.05"/>
    <s v="Thome, Jim"/>
    <s v="Donruss     "/>
    <s v="HOF"/>
    <x v="5"/>
  </r>
  <r>
    <s v="Donruss1"/>
    <n v="1992"/>
    <s v="Donruss"/>
    <m/>
    <m/>
    <m/>
    <m/>
    <m/>
    <x v="0"/>
    <n v="432"/>
    <s v="Smith"/>
    <s v="Ozzie"/>
    <s v="Cardinals"/>
    <m/>
    <m/>
    <n v="1"/>
    <n v="0.4"/>
    <s v="Smith, Ozzie"/>
    <s v="Donruss     "/>
    <s v="HOF"/>
    <x v="6"/>
  </r>
  <r>
    <s v="Donruss1"/>
    <n v="1992"/>
    <s v="Donruss"/>
    <m/>
    <m/>
    <m/>
    <m/>
    <m/>
    <x v="0"/>
    <n v="441"/>
    <s v="Gwynn"/>
    <s v="Tony"/>
    <s v="Padres"/>
    <m/>
    <m/>
    <n v="1"/>
    <n v="0.3"/>
    <s v="Gwynn, Tony"/>
    <s v="Donruss     "/>
    <s v="HOF"/>
    <x v="6"/>
  </r>
  <r>
    <s v="Donruss1"/>
    <n v="1992"/>
    <s v="Donruss"/>
    <m/>
    <m/>
    <m/>
    <m/>
    <m/>
    <x v="0"/>
    <n v="442"/>
    <s v="Smoltz"/>
    <s v="John"/>
    <s v="Braves"/>
    <m/>
    <m/>
    <n v="1"/>
    <n v="0.25"/>
    <s v="Smoltz, John"/>
    <s v="Donruss     "/>
    <s v="HOF"/>
    <x v="6"/>
  </r>
  <r>
    <s v="Donruss1"/>
    <n v="1992"/>
    <s v="Donruss"/>
    <m/>
    <m/>
    <m/>
    <m/>
    <m/>
    <x v="0"/>
    <n v="520"/>
    <s v="Maddux"/>
    <s v="Greg"/>
    <s v="Cubs"/>
    <m/>
    <m/>
    <n v="1"/>
    <n v="0.4"/>
    <s v="Maddux, Greg"/>
    <s v="Donruss     "/>
    <s v="HOF"/>
    <x v="6"/>
  </r>
  <r>
    <s v="Donruss1"/>
    <n v="1992"/>
    <s v="Donruss"/>
    <m/>
    <m/>
    <m/>
    <m/>
    <m/>
    <x v="0"/>
    <n v="543"/>
    <s v="Fisk"/>
    <s v="Carlton"/>
    <s v="White Sox"/>
    <m/>
    <m/>
    <n v="1"/>
    <n v="0.25"/>
    <s v="Fisk, Carlton"/>
    <s v="Donruss     "/>
    <s v="HOF"/>
    <x v="6"/>
  </r>
  <r>
    <s v="Donruss1"/>
    <n v="1992"/>
    <s v="Donruss"/>
    <m/>
    <m/>
    <m/>
    <m/>
    <m/>
    <x v="0"/>
    <n v="555"/>
    <s v="Ryan,Nolan/Gossage,Goose"/>
    <m/>
    <m/>
    <m/>
    <m/>
    <n v="1"/>
    <n v="0.4"/>
    <s v="Ryan,Nolan/Gossage,Goose, "/>
    <s v="Donruss     "/>
    <s v="HOF"/>
    <x v="6"/>
  </r>
  <r>
    <s v="Donruss1"/>
    <n v="1992"/>
    <s v="Donruss"/>
    <m/>
    <m/>
    <m/>
    <m/>
    <m/>
    <x v="0"/>
    <n v="576"/>
    <s v="Sandberg"/>
    <s v="Ryne"/>
    <s v="Cubs"/>
    <m/>
    <m/>
    <n v="1"/>
    <n v="0.4"/>
    <s v="Sandberg, Ryne"/>
    <s v="Donruss     "/>
    <s v="HOF"/>
    <x v="6"/>
  </r>
  <r>
    <s v="Donruss1"/>
    <n v="1992"/>
    <s v="Donruss"/>
    <m/>
    <m/>
    <m/>
    <m/>
    <m/>
    <x v="0"/>
    <n v="592"/>
    <s v="Thomas"/>
    <s v="Frank"/>
    <s v="White Sox"/>
    <m/>
    <m/>
    <n v="1"/>
    <n v="0.25"/>
    <s v="Thomas, Frank"/>
    <s v="Donruss     "/>
    <s v="HOF"/>
    <x v="6"/>
  </r>
  <r>
    <s v="Donruss1"/>
    <n v="1992"/>
    <s v="Donruss"/>
    <m/>
    <m/>
    <m/>
    <m/>
    <m/>
    <x v="0"/>
    <n v="596"/>
    <s v="Mattingly"/>
    <s v="Don"/>
    <s v="Yankees"/>
    <m/>
    <m/>
    <n v="1"/>
    <n v="0.6"/>
    <s v="Mattingly, Don"/>
    <s v="Donruss     "/>
    <s v=""/>
    <x v="6"/>
  </r>
  <r>
    <s v="Donruss1"/>
    <n v="1992"/>
    <s v="Donruss"/>
    <m/>
    <m/>
    <m/>
    <m/>
    <m/>
    <x v="0"/>
    <n v="617"/>
    <s v="Puckett"/>
    <s v="Kirby"/>
    <s v="Twins"/>
    <m/>
    <m/>
    <n v="1"/>
    <n v="0.25"/>
    <s v="Puckett, Kirby"/>
    <s v="Donruss     "/>
    <s v="HOF"/>
    <x v="6"/>
  </r>
  <r>
    <s v="Donruss1"/>
    <n v="1992"/>
    <s v="Donruss"/>
    <m/>
    <m/>
    <m/>
    <m/>
    <m/>
    <x v="0"/>
    <n v="629"/>
    <s v="Glavine"/>
    <s v="Tom"/>
    <s v="Braves"/>
    <m/>
    <m/>
    <n v="1"/>
    <n v="0.25"/>
    <s v="Glavine, Tom"/>
    <s v="Donruss     "/>
    <s v="HOF"/>
    <x v="6"/>
  </r>
  <r>
    <s v="Donruss1"/>
    <n v="1992"/>
    <s v="Donruss"/>
    <m/>
    <m/>
    <m/>
    <m/>
    <m/>
    <x v="0"/>
    <n v="707"/>
    <s v="Ryan"/>
    <s v="Nolan"/>
    <s v="Rangers"/>
    <m/>
    <m/>
    <n v="1"/>
    <n v="1"/>
    <s v="Ryan, Nolan"/>
    <s v="Donruss     "/>
    <s v="HOF"/>
    <x v="2"/>
  </r>
  <r>
    <s v="BB-Other2"/>
    <n v="1992"/>
    <s v="Fleer"/>
    <s v="All Stars"/>
    <m/>
    <m/>
    <m/>
    <m/>
    <x v="0"/>
    <n v="14"/>
    <s v="Sandberg"/>
    <s v="Ryne"/>
    <s v="Cubs"/>
    <m/>
    <m/>
    <n v="1"/>
    <n v="0.4"/>
    <s v="Sandberg, Ryne"/>
    <s v="Fleer All Stars    "/>
    <s v="HOF"/>
    <x v="6"/>
  </r>
  <r>
    <s v="BB-Other2"/>
    <n v="1992"/>
    <s v="Fleer"/>
    <m/>
    <m/>
    <m/>
    <m/>
    <m/>
    <x v="0"/>
    <n v="26"/>
    <s v="Ripken Jr"/>
    <s v="Cal"/>
    <s v="Orioles"/>
    <m/>
    <m/>
    <n v="1"/>
    <n v="0.75"/>
    <s v="Ripken Jr, Cal"/>
    <s v="Fleer     "/>
    <s v="HOF"/>
    <x v="6"/>
  </r>
  <r>
    <s v="BB-Other2"/>
    <n v="1992"/>
    <s v="Fleer"/>
    <m/>
    <m/>
    <m/>
    <m/>
    <m/>
    <x v="0"/>
    <n v="32"/>
    <s v="Boggs"/>
    <s v="Wade"/>
    <s v="Red Sox"/>
    <m/>
    <m/>
    <n v="1"/>
    <n v="0.25"/>
    <s v="Boggs, Wade"/>
    <s v="Fleer     "/>
    <s v="HOF"/>
    <x v="6"/>
  </r>
  <r>
    <s v="BB-Other2"/>
    <n v="1992"/>
    <s v="Fleer"/>
    <m/>
    <m/>
    <m/>
    <m/>
    <m/>
    <x v="0"/>
    <n v="72"/>
    <s v="Winfield"/>
    <s v="Dave"/>
    <s v="Angels"/>
    <m/>
    <m/>
    <n v="1"/>
    <n v="0.25"/>
    <s v="Winfield, Dave"/>
    <s v="Fleer     "/>
    <s v="HOF"/>
    <x v="6"/>
  </r>
  <r>
    <s v="BB-Other2"/>
    <n v="1992"/>
    <s v="Fleer"/>
    <m/>
    <m/>
    <m/>
    <m/>
    <m/>
    <x v="0"/>
    <n v="79"/>
    <s v="Fisk"/>
    <s v="Carlton"/>
    <s v="White Sox"/>
    <m/>
    <m/>
    <n v="1"/>
    <n v="0.25"/>
    <s v="Fisk, Carlton"/>
    <s v="Fleer     "/>
    <s v="HOF"/>
    <x v="6"/>
  </r>
  <r>
    <s v="BB-Other2"/>
    <n v="1992"/>
    <s v="Fleer"/>
    <m/>
    <m/>
    <m/>
    <m/>
    <m/>
    <x v="0"/>
    <n v="100"/>
    <s v="Thomas"/>
    <s v="Frank"/>
    <s v="White Sox"/>
    <m/>
    <m/>
    <n v="1"/>
    <n v="0.25"/>
    <s v="Thomas, Frank"/>
    <s v="Fleer     "/>
    <s v="HOF"/>
    <x v="6"/>
  </r>
  <r>
    <s v="BB-Other2"/>
    <n v="1992"/>
    <s v="Fleer"/>
    <m/>
    <m/>
    <m/>
    <m/>
    <m/>
    <x v="0"/>
    <n v="125"/>
    <s v="Thome"/>
    <s v="Jim"/>
    <s v="Indians"/>
    <m/>
    <m/>
    <n v="1"/>
    <n v="0.05"/>
    <s v="Thome, Jim"/>
    <s v="Fleer     "/>
    <s v="HOF"/>
    <x v="5"/>
  </r>
  <r>
    <s v="BB-Other2"/>
    <n v="1992"/>
    <s v="Fleer"/>
    <m/>
    <m/>
    <m/>
    <m/>
    <m/>
    <x v="0"/>
    <n v="154"/>
    <s v="Brett"/>
    <s v="George"/>
    <s v="Royals"/>
    <m/>
    <m/>
    <n v="1"/>
    <n v="0.6"/>
    <s v="Brett, George"/>
    <s v="Fleer     "/>
    <s v="HOF"/>
    <x v="6"/>
  </r>
  <r>
    <s v="BB-Other2"/>
    <n v="1992"/>
    <s v="Fleer"/>
    <m/>
    <m/>
    <m/>
    <m/>
    <m/>
    <x v="0"/>
    <n v="182"/>
    <s v="Molitor"/>
    <s v="Paul"/>
    <s v="Brewers"/>
    <m/>
    <m/>
    <n v="1"/>
    <n v="0.25"/>
    <s v="Molitor, Paul"/>
    <s v="Fleer     "/>
    <s v="HOF"/>
    <x v="6"/>
  </r>
  <r>
    <s v="BB-Other2"/>
    <n v="1992"/>
    <s v="Fleer"/>
    <m/>
    <m/>
    <m/>
    <m/>
    <m/>
    <x v="0"/>
    <n v="217"/>
    <s v="Puckett"/>
    <s v="Kirby"/>
    <s v="Twins"/>
    <m/>
    <m/>
    <n v="1"/>
    <n v="0.25"/>
    <s v="Puckett, Kirby"/>
    <s v="Fleer     "/>
    <s v="HOF"/>
    <x v="6"/>
  </r>
  <r>
    <s v="BB-Other2"/>
    <n v="1992"/>
    <s v="Fleer"/>
    <m/>
    <m/>
    <m/>
    <m/>
    <m/>
    <x v="0"/>
    <n v="237"/>
    <s v="Mattingly"/>
    <s v="Don"/>
    <s v="Yankees"/>
    <m/>
    <m/>
    <n v="1"/>
    <n v="0.6"/>
    <s v="Mattingly, Don"/>
    <s v="Fleer     "/>
    <s v=""/>
    <x v="6"/>
  </r>
  <r>
    <s v="BB-Other2"/>
    <n v="1992"/>
    <s v="Fleer"/>
    <m/>
    <m/>
    <m/>
    <m/>
    <m/>
    <x v="0"/>
    <n v="255"/>
    <s v="Eckersley"/>
    <s v="Dennis"/>
    <s v="Athletics"/>
    <m/>
    <m/>
    <n v="1"/>
    <n v="0.25"/>
    <s v="Eckersley, Dennis"/>
    <s v="Fleer     "/>
    <s v="HOF"/>
    <x v="6"/>
  </r>
  <r>
    <s v="BB-Other2"/>
    <n v="1992"/>
    <s v="Fleer"/>
    <m/>
    <m/>
    <m/>
    <m/>
    <m/>
    <x v="0"/>
    <n v="258"/>
    <s v="Henderson"/>
    <s v="Rickey"/>
    <s v="Athletics"/>
    <m/>
    <m/>
    <n v="1"/>
    <n v="0.25"/>
    <s v="Henderson, Rickey"/>
    <s v="Fleer     "/>
    <s v="HOF"/>
    <x v="6"/>
  </r>
  <r>
    <s v="BB-Other2"/>
    <n v="1992"/>
    <s v="Fleer"/>
    <m/>
    <m/>
    <m/>
    <m/>
    <m/>
    <x v="0"/>
    <n v="279"/>
    <s v="Griffey Jr"/>
    <s v="Ken"/>
    <s v="Mariners"/>
    <m/>
    <m/>
    <n v="1"/>
    <n v="0.5"/>
    <s v="Griffey Jr, Ken"/>
    <s v="Fleer     "/>
    <s v="HOF"/>
    <x v="6"/>
  </r>
  <r>
    <s v="BB-Other2"/>
    <n v="1992"/>
    <s v="Fleer"/>
    <m/>
    <m/>
    <m/>
    <m/>
    <m/>
    <x v="0"/>
    <n v="320"/>
    <s v="Ryan"/>
    <s v="Nolan"/>
    <s v="Rangers"/>
    <m/>
    <m/>
    <n v="1"/>
    <n v="1"/>
    <s v="Ryan, Nolan"/>
    <s v="Fleer     "/>
    <s v="HOF"/>
    <x v="2"/>
  </r>
  <r>
    <s v="BB-Other2"/>
    <n v="1992"/>
    <s v="Fleer"/>
    <m/>
    <m/>
    <m/>
    <m/>
    <m/>
    <x v="0"/>
    <n v="358"/>
    <s v="Glavine"/>
    <s v="Tom"/>
    <s v="Braves"/>
    <m/>
    <m/>
    <n v="1"/>
    <n v="0.25"/>
    <s v="Glavine, Tom"/>
    <s v="Fleer     "/>
    <s v="HOF"/>
    <x v="6"/>
  </r>
  <r>
    <s v="BB-Other2"/>
    <n v="1992"/>
    <s v="Fleer"/>
    <m/>
    <m/>
    <m/>
    <m/>
    <m/>
    <x v="0"/>
    <n v="371"/>
    <s v="Smoltz"/>
    <s v="John"/>
    <s v="Braves"/>
    <m/>
    <m/>
    <n v="1"/>
    <n v="0.25"/>
    <s v="Smoltz, John"/>
    <s v="Fleer     "/>
    <s v="HOF"/>
    <x v="6"/>
  </r>
  <r>
    <s v="BB-Other2"/>
    <n v="1992"/>
    <s v="Fleer"/>
    <m/>
    <m/>
    <m/>
    <m/>
    <m/>
    <x v="0"/>
    <n v="379"/>
    <s v="Dawson"/>
    <s v="Andre"/>
    <s v="Cubs"/>
    <m/>
    <m/>
    <n v="1"/>
    <n v="0.25"/>
    <s v="Dawson, Andre"/>
    <s v="Fleer     "/>
    <s v="HOF"/>
    <x v="6"/>
  </r>
  <r>
    <s v="BB-Other2"/>
    <n v="1992"/>
    <s v="Fleer"/>
    <m/>
    <m/>
    <m/>
    <m/>
    <m/>
    <x v="0"/>
    <n v="386"/>
    <s v="Maddux"/>
    <s v="Greg"/>
    <s v="Cubs"/>
    <m/>
    <m/>
    <n v="1"/>
    <n v="0.4"/>
    <s v="Maddux, Greg"/>
    <s v="Fleer     "/>
    <s v="HOF"/>
    <x v="6"/>
  </r>
  <r>
    <s v="BB-Other2"/>
    <n v="1992"/>
    <s v="Fleer"/>
    <m/>
    <m/>
    <m/>
    <m/>
    <m/>
    <x v="0"/>
    <n v="389"/>
    <s v="Sandberg"/>
    <s v="Ryne"/>
    <s v="Cubs"/>
    <m/>
    <m/>
    <n v="1"/>
    <n v="0.4"/>
    <s v="Sandberg, Ryne"/>
    <s v="Fleer     "/>
    <s v="HOF"/>
    <x v="6"/>
  </r>
  <r>
    <s v="BB-Other2"/>
    <n v="1992"/>
    <s v="Fleer"/>
    <m/>
    <m/>
    <m/>
    <m/>
    <m/>
    <x v="0"/>
    <n v="450"/>
    <s v="Carter"/>
    <s v="Gary"/>
    <s v="Dodgers"/>
    <m/>
    <m/>
    <n v="1"/>
    <n v="0.25"/>
    <s v="Carter, Gary"/>
    <s v="Fleer     "/>
    <s v="HOF"/>
    <x v="6"/>
  </r>
  <r>
    <s v="BB-Other2"/>
    <n v="1992"/>
    <s v="Fleer"/>
    <m/>
    <m/>
    <m/>
    <m/>
    <m/>
    <x v="0"/>
    <n v="466"/>
    <s v="Murray"/>
    <s v="Eddie"/>
    <s v="Dodgers"/>
    <m/>
    <m/>
    <n v="1"/>
    <n v="0.25"/>
    <s v="Murray, Eddie"/>
    <s v="Fleer     "/>
    <s v="HOF"/>
    <x v="6"/>
  </r>
  <r>
    <s v="BB-Other2"/>
    <n v="1992"/>
    <s v="Fleer"/>
    <m/>
    <m/>
    <m/>
    <m/>
    <m/>
    <x v="0"/>
    <n v="550"/>
    <s v="Bonds"/>
    <s v="Barry"/>
    <s v="Pirates"/>
    <m/>
    <m/>
    <n v="1"/>
    <n v="1"/>
    <s v="Bonds, Barry"/>
    <s v="Fleer     "/>
    <s v=""/>
    <x v="2"/>
  </r>
  <r>
    <s v="BB-Other2"/>
    <n v="1992"/>
    <s v="Fleer"/>
    <m/>
    <m/>
    <m/>
    <m/>
    <m/>
    <x v="0"/>
    <n v="592"/>
    <s v="Smith"/>
    <s v="Ozzie"/>
    <s v="Cardinals"/>
    <m/>
    <m/>
    <n v="1"/>
    <n v="0.4"/>
    <s v="Smith, Ozzie"/>
    <s v="Fleer     "/>
    <s v="HOF"/>
    <x v="6"/>
  </r>
  <r>
    <s v="BB-Other2"/>
    <n v="1992"/>
    <s v="Fleer"/>
    <m/>
    <m/>
    <m/>
    <m/>
    <m/>
    <x v="0"/>
    <n v="605"/>
    <s v="Gwynn"/>
    <s v="Tony"/>
    <s v="Padres"/>
    <m/>
    <m/>
    <n v="1"/>
    <n v="0.3"/>
    <s v="Gwynn, Tony"/>
    <s v="Fleer     "/>
    <s v="HOF"/>
    <x v="6"/>
  </r>
  <r>
    <s v="BB-Other2"/>
    <n v="1992"/>
    <s v="Fleer"/>
    <m/>
    <m/>
    <m/>
    <m/>
    <m/>
    <x v="0"/>
    <n v="701"/>
    <s v="Thomas, Frank / Jackson, Bo"/>
    <m/>
    <m/>
    <m/>
    <m/>
    <n v="1"/>
    <n v="0.25"/>
    <s v="Thomas, Frank / Jackson, Bo, "/>
    <s v="Fleer     "/>
    <s v="HOF"/>
    <x v="6"/>
  </r>
  <r>
    <s v="BB-Other2"/>
    <n v="1992"/>
    <s v="Fleer"/>
    <m/>
    <m/>
    <m/>
    <m/>
    <m/>
    <x v="0"/>
    <n v="703"/>
    <s v="Ripken Jr, Cal / Carter, Joe"/>
    <m/>
    <m/>
    <m/>
    <m/>
    <n v="1"/>
    <n v="0.4"/>
    <s v="Ripken Jr, Cal / Carter, Joe, "/>
    <s v="Fleer     "/>
    <s v="HOF"/>
    <x v="6"/>
  </r>
  <r>
    <s v="BB-Other2"/>
    <n v="1992"/>
    <s v="Fleer"/>
    <m/>
    <m/>
    <m/>
    <m/>
    <m/>
    <x v="0"/>
    <n v="707"/>
    <s v="Boggs, Wade / Baines, Harold"/>
    <m/>
    <m/>
    <m/>
    <m/>
    <n v="1"/>
    <n v="0.25"/>
    <s v="Boggs, Wade / Baines, Harold, "/>
    <s v="Fleer     "/>
    <s v="HOF"/>
    <x v="6"/>
  </r>
  <r>
    <s v="BB-Other2"/>
    <n v="1992"/>
    <s v="Fleer"/>
    <m/>
    <m/>
    <m/>
    <m/>
    <m/>
    <x v="0"/>
    <n v="709"/>
    <s v="Griffey Jr"/>
    <s v="Ken"/>
    <s v="Mariners"/>
    <m/>
    <m/>
    <n v="1"/>
    <n v="0.25"/>
    <s v="Griffey Jr, Ken"/>
    <s v="Fleer     "/>
    <s v="HOF"/>
    <x v="6"/>
  </r>
  <r>
    <s v="BB-Other2"/>
    <n v="1992"/>
    <s v="Fleer"/>
    <m/>
    <m/>
    <m/>
    <m/>
    <m/>
    <x v="0"/>
    <n v="711"/>
    <s v="Ripken Jr"/>
    <s v="Cal"/>
    <s v="Orioles"/>
    <m/>
    <m/>
    <n v="1"/>
    <n v="0.4"/>
    <s v="Ripken Jr, Cal"/>
    <s v="Fleer     "/>
    <s v="HOF"/>
    <x v="6"/>
  </r>
  <r>
    <s v="BB-Other2"/>
    <n v="1992"/>
    <s v="Fleer"/>
    <m/>
    <m/>
    <m/>
    <m/>
    <m/>
    <x v="0"/>
    <n v="712"/>
    <s v="Thomas"/>
    <s v="Frank"/>
    <s v="White Sox"/>
    <m/>
    <m/>
    <n v="1"/>
    <n v="0.25"/>
    <s v="Thomas, Frank"/>
    <s v="Fleer     "/>
    <s v="HOF"/>
    <x v="6"/>
  </r>
  <r>
    <s v="BB-Other1"/>
    <n v="1992"/>
    <s v="Kellogg's"/>
    <m/>
    <m/>
    <m/>
    <m/>
    <m/>
    <x v="0"/>
    <n v="4"/>
    <s v="Carew"/>
    <s v="Rod"/>
    <s v="Angels"/>
    <m/>
    <m/>
    <n v="1"/>
    <n v="0.25"/>
    <s v="Carew, Rod"/>
    <s v="Kellogg's     "/>
    <s v="HOF"/>
    <x v="6"/>
  </r>
  <r>
    <s v="BB-Other2"/>
    <n v="1992"/>
    <s v="Leaf"/>
    <m/>
    <m/>
    <m/>
    <m/>
    <m/>
    <x v="0"/>
    <n v="392"/>
    <s v="Griffey Jr"/>
    <s v="Ken"/>
    <s v="Mariners"/>
    <m/>
    <m/>
    <n v="1"/>
    <n v="0.75"/>
    <s v="Griffey Jr, Ken"/>
    <s v="Leaf     "/>
    <s v="HOF"/>
    <x v="6"/>
  </r>
  <r>
    <s v="BB-Other2"/>
    <n v="1992"/>
    <s v="Leaf"/>
    <m/>
    <m/>
    <m/>
    <m/>
    <m/>
    <x v="0"/>
    <n v="442"/>
    <s v="Carter"/>
    <s v="Gary"/>
    <s v="Expos"/>
    <m/>
    <m/>
    <n v="1"/>
    <n v="0.4"/>
    <s v="Carter, Gary"/>
    <s v="Leaf     "/>
    <s v="HOF"/>
    <x v="6"/>
  </r>
  <r>
    <s v="TL"/>
    <n v="1992"/>
    <s v="Leaf"/>
    <s v="Previews"/>
    <m/>
    <m/>
    <m/>
    <m/>
    <x v="0"/>
    <n v="13"/>
    <s v="Ripken Jr"/>
    <s v="Cal"/>
    <s v="Orioles"/>
    <m/>
    <m/>
    <n v="1"/>
    <n v="5"/>
    <s v="Ripken Jr, Cal"/>
    <s v="Leaf Previews    "/>
    <s v="HOF"/>
    <x v="1"/>
  </r>
  <r>
    <s v="BB-Other1"/>
    <n v="1992"/>
    <s v="O'Pee'Chee"/>
    <m/>
    <m/>
    <m/>
    <m/>
    <m/>
    <x v="0"/>
    <n v="45"/>
    <s v="Carter"/>
    <s v="Gary"/>
    <s v="Mets"/>
    <m/>
    <m/>
    <n v="1"/>
    <n v="0.4"/>
    <s v="Carter, Gary"/>
    <s v="O'Pee'Chee     "/>
    <s v="HOF"/>
    <x v="6"/>
  </r>
  <r>
    <s v="BB-Other1"/>
    <n v="1992"/>
    <s v="O'Pee'Chee"/>
    <m/>
    <m/>
    <m/>
    <m/>
    <m/>
    <x v="0"/>
    <n v="387"/>
    <s v="Carter"/>
    <s v="Gary"/>
    <s v="Mets"/>
    <m/>
    <m/>
    <n v="1"/>
    <n v="0.4"/>
    <s v="Carter, Gary"/>
    <s v="O'Pee'Chee     "/>
    <s v="HOF"/>
    <x v="6"/>
  </r>
  <r>
    <s v="BB-Other1"/>
    <n v="1992"/>
    <s v="O'Pee'Chee"/>
    <m/>
    <m/>
    <m/>
    <m/>
    <m/>
    <x v="0"/>
    <n v="399"/>
    <s v="Carter"/>
    <s v="Gary"/>
    <s v="Mets"/>
    <m/>
    <m/>
    <n v="1"/>
    <n v="0.4"/>
    <s v="Carter, Gary"/>
    <s v="O'Pee'Chee     "/>
    <s v="HOF"/>
    <x v="6"/>
  </r>
  <r>
    <s v="BB-Other1"/>
    <n v="1992"/>
    <s v="O'Pee'Chee"/>
    <m/>
    <m/>
    <m/>
    <m/>
    <m/>
    <x v="0"/>
    <n v="551"/>
    <s v="Jones"/>
    <s v="Chipper"/>
    <s v="Braves"/>
    <m/>
    <m/>
    <n v="1"/>
    <n v="1"/>
    <s v="Jones, Chipper"/>
    <s v="O'Pee'Chee     "/>
    <s v="HOF"/>
    <x v="2"/>
  </r>
  <r>
    <s v="BB-Other1"/>
    <n v="1992"/>
    <s v="O'Pee'Chee"/>
    <m/>
    <m/>
    <m/>
    <m/>
    <m/>
    <x v="0"/>
    <n v="792"/>
    <s v="Winfield"/>
    <s v="Dave"/>
    <s v="Angels"/>
    <m/>
    <m/>
    <n v="1"/>
    <n v="0.4"/>
    <s v="Winfield, Dave"/>
    <s v="O'Pee'Chee     "/>
    <s v="HOF"/>
    <x v="6"/>
  </r>
  <r>
    <s v="BB-Other1"/>
    <n v="1992"/>
    <s v="Pinnacle"/>
    <m/>
    <m/>
    <m/>
    <m/>
    <m/>
    <x v="0"/>
    <n v="294"/>
    <s v="Ryan"/>
    <s v="Nolan"/>
    <s v="Rangers"/>
    <m/>
    <m/>
    <n v="1"/>
    <n v="0.5"/>
    <s v="Ryan, Nolan"/>
    <s v="Pinnacle     "/>
    <s v="HOF"/>
    <x v="6"/>
  </r>
  <r>
    <s v="BB-Other1"/>
    <n v="1992"/>
    <s v="Score"/>
    <m/>
    <m/>
    <m/>
    <m/>
    <m/>
    <x v="0"/>
    <n v="1"/>
    <s v="Griffey Jr"/>
    <s v="Ken"/>
    <s v="Mariners"/>
    <m/>
    <m/>
    <n v="1"/>
    <n v="0.5"/>
    <s v="Griffey Jr, Ken"/>
    <s v="Score     "/>
    <s v="HOF"/>
    <x v="6"/>
  </r>
  <r>
    <s v="BB-Other1"/>
    <n v="1992"/>
    <s v="Score"/>
    <m/>
    <m/>
    <m/>
    <m/>
    <m/>
    <x v="0"/>
    <n v="2"/>
    <s v="Ryan"/>
    <s v="Nolan"/>
    <s v="Rangers"/>
    <m/>
    <m/>
    <n v="1"/>
    <n v="1"/>
    <s v="Ryan, Nolan"/>
    <s v="Score     "/>
    <s v="HOF"/>
    <x v="2"/>
  </r>
  <r>
    <s v="BB-Other1"/>
    <n v="1992"/>
    <s v="Score"/>
    <m/>
    <m/>
    <m/>
    <m/>
    <m/>
    <x v="0"/>
    <n v="269"/>
    <s v="Maddux"/>
    <s v="Greg"/>
    <s v="Cubs"/>
    <m/>
    <m/>
    <n v="1"/>
    <n v="0.4"/>
    <s v="Maddux, Greg"/>
    <s v="Score     "/>
    <s v="HOF"/>
    <x v="6"/>
  </r>
  <r>
    <s v="BB-Other1"/>
    <n v="1992"/>
    <s v="Score"/>
    <m/>
    <m/>
    <m/>
    <m/>
    <m/>
    <x v="0"/>
    <n v="425"/>
    <s v="Ryan"/>
    <s v="Nolan"/>
    <s v="Rangers"/>
    <m/>
    <m/>
    <n v="1"/>
    <n v="0.5"/>
    <s v="Ryan, Nolan"/>
    <s v="Score     "/>
    <s v="HOF"/>
    <x v="6"/>
  </r>
  <r>
    <s v="BB-Other1"/>
    <n v="1992"/>
    <s v="Score"/>
    <m/>
    <m/>
    <m/>
    <m/>
    <m/>
    <x v="0"/>
    <n v="430"/>
    <s v="Henderson"/>
    <s v="Rickey"/>
    <s v="Athletics"/>
    <m/>
    <m/>
    <n v="1"/>
    <n v="0.25"/>
    <s v="Henderson, Rickey"/>
    <s v="Score     "/>
    <s v="HOF"/>
    <x v="6"/>
  </r>
  <r>
    <s v="BB-Other1"/>
    <n v="1992"/>
    <s v="Score"/>
    <m/>
    <s v="Bobble"/>
    <m/>
    <m/>
    <m/>
    <x v="0"/>
    <n v="433"/>
    <s v="Ripken Jr"/>
    <s v="Cal"/>
    <s v="Orioles"/>
    <m/>
    <m/>
    <n v="1"/>
    <n v="0.4"/>
    <s v="Ripken Jr, Cal"/>
    <s v="Score  Bobble   "/>
    <s v="HOF"/>
    <x v="6"/>
  </r>
  <r>
    <s v="BB-Other1"/>
    <n v="1992"/>
    <s v="Score"/>
    <m/>
    <s v="Bobble"/>
    <m/>
    <m/>
    <m/>
    <x v="0"/>
    <n v="436"/>
    <s v="Griffey Jr"/>
    <s v="Ken"/>
    <s v="Mariners"/>
    <m/>
    <m/>
    <n v="1"/>
    <n v="0.25"/>
    <s v="Griffey Jr, Ken"/>
    <s v="Score  Bobble   "/>
    <s v="HOF"/>
    <x v="6"/>
  </r>
  <r>
    <s v="BB-Other1"/>
    <n v="1992"/>
    <s v="Score"/>
    <m/>
    <m/>
    <m/>
    <m/>
    <m/>
    <x v="0"/>
    <n v="489"/>
    <s v="Carter"/>
    <s v="Gary"/>
    <s v="Dodgers"/>
    <m/>
    <m/>
    <n v="1"/>
    <n v="0.25"/>
    <s v="Carter, Gary"/>
    <s v="Score     "/>
    <s v="HOF"/>
    <x v="6"/>
  </r>
  <r>
    <s v="BB-Other1"/>
    <n v="1992"/>
    <s v="Score"/>
    <m/>
    <m/>
    <m/>
    <m/>
    <m/>
    <x v="0"/>
    <n v="540"/>
    <s v="Ripken Jr"/>
    <s v="Cal"/>
    <s v="Orioles"/>
    <m/>
    <m/>
    <n v="1"/>
    <n v="0.75"/>
    <s v="Ripken Jr, Cal"/>
    <s v="Score     "/>
    <s v="HOF"/>
    <x v="6"/>
  </r>
  <r>
    <s v="TL"/>
    <n v="1992"/>
    <s v="Score"/>
    <m/>
    <m/>
    <m/>
    <m/>
    <m/>
    <x v="1"/>
    <n v="800"/>
    <s v="Ramirez"/>
    <s v="Manny"/>
    <s v="Indians"/>
    <m/>
    <m/>
    <n v="1"/>
    <n v="4"/>
    <s v="Ramirez, Manny"/>
    <s v="Score     RC"/>
    <s v=""/>
    <x v="2"/>
  </r>
  <r>
    <s v="BB-Other1"/>
    <n v="1992"/>
    <s v="Score"/>
    <m/>
    <m/>
    <m/>
    <m/>
    <m/>
    <x v="0"/>
    <n v="886"/>
    <s v="Puckett"/>
    <s v="Kirby"/>
    <s v="Twins"/>
    <m/>
    <m/>
    <n v="1"/>
    <n v="0.25"/>
    <s v="Puckett, Kirby"/>
    <s v="Score     "/>
    <s v="HOF"/>
    <x v="6"/>
  </r>
  <r>
    <s v="BB-Other1"/>
    <n v="1992"/>
    <s v="Score"/>
    <m/>
    <m/>
    <m/>
    <m/>
    <m/>
    <x v="0"/>
    <n v="887"/>
    <s v="Gwynn"/>
    <s v="Tony"/>
    <s v="Padres"/>
    <m/>
    <m/>
    <n v="1"/>
    <n v="0.25"/>
    <s v="Gwynn, Tony"/>
    <s v="Score     "/>
    <s v="HOF"/>
    <x v="6"/>
  </r>
  <r>
    <m/>
    <n v="1992"/>
    <s v="Topps Main"/>
    <m/>
    <m/>
    <m/>
    <m/>
    <m/>
    <x v="0"/>
    <n v="1"/>
    <s v="Ryan"/>
    <s v="Nolan"/>
    <s v="Rangers"/>
    <s v="P"/>
    <m/>
    <n v="1"/>
    <n v="1"/>
    <s v="Ryan, Nolan"/>
    <s v="Topps Main     "/>
    <s v="HOF"/>
    <x v="2"/>
  </r>
  <r>
    <m/>
    <n v="1992"/>
    <s v="Topps Main"/>
    <m/>
    <m/>
    <m/>
    <m/>
    <m/>
    <x v="0"/>
    <n v="2"/>
    <s v="Henderson"/>
    <s v="Rickey"/>
    <s v="Athletics"/>
    <s v="OF"/>
    <m/>
    <n v="1"/>
    <n v="0.25"/>
    <s v="Henderson, Rickey"/>
    <s v="Topps Main     "/>
    <s v="HOF"/>
    <x v="6"/>
  </r>
  <r>
    <m/>
    <n v="1992"/>
    <s v="Topps Main"/>
    <m/>
    <m/>
    <m/>
    <m/>
    <m/>
    <x v="0"/>
    <n v="4"/>
    <s v="Ryan"/>
    <s v="Nolan"/>
    <s v="Rangers"/>
    <s v="P"/>
    <m/>
    <n v="1"/>
    <n v="0.5"/>
    <s v="Ryan, Nolan"/>
    <s v="Topps Main     "/>
    <s v="HOF"/>
    <x v="6"/>
  </r>
  <r>
    <m/>
    <n v="1992"/>
    <s v="Topps Main"/>
    <m/>
    <s v="RB"/>
    <m/>
    <m/>
    <m/>
    <x v="0"/>
    <n v="5"/>
    <s v="Winfield"/>
    <s v="Dave"/>
    <s v="Angels"/>
    <s v="OF"/>
    <m/>
    <n v="1"/>
    <n v="0.25"/>
    <s v="Winfield, Dave"/>
    <s v="Topps Main  RB   "/>
    <s v="HOF"/>
    <x v="6"/>
  </r>
  <r>
    <m/>
    <n v="1992"/>
    <s v="Topps Main"/>
    <m/>
    <m/>
    <m/>
    <m/>
    <m/>
    <x v="0"/>
    <n v="10"/>
    <s v="Boggs"/>
    <s v="Wade"/>
    <s v="Red Sox"/>
    <s v="3B"/>
    <m/>
    <n v="1"/>
    <n v="0.25"/>
    <s v="Boggs, Wade"/>
    <s v="Topps Main     "/>
    <s v="HOF"/>
    <x v="6"/>
  </r>
  <r>
    <m/>
    <n v="1992"/>
    <s v="Topps Main"/>
    <m/>
    <m/>
    <m/>
    <m/>
    <m/>
    <x v="0"/>
    <n v="40"/>
    <s v="Ripken Jr"/>
    <s v="Cal"/>
    <s v="Orioles"/>
    <s v="SS"/>
    <m/>
    <n v="1"/>
    <n v="2"/>
    <s v="Ripken Jr, Cal"/>
    <s v="Topps Main     "/>
    <s v="HOF"/>
    <x v="2"/>
  </r>
  <r>
    <m/>
    <n v="1992"/>
    <s v="Topps Main"/>
    <m/>
    <m/>
    <m/>
    <m/>
    <m/>
    <x v="0"/>
    <n v="45"/>
    <s v="Carter"/>
    <s v="Gary"/>
    <s v="Dodgers"/>
    <s v="C"/>
    <m/>
    <n v="1"/>
    <n v="0.25"/>
    <s v="Carter, Gary"/>
    <s v="Topps Main     "/>
    <s v="HOF"/>
    <x v="6"/>
  </r>
  <r>
    <m/>
    <n v="1992"/>
    <s v="Topps Main"/>
    <m/>
    <m/>
    <m/>
    <m/>
    <m/>
    <x v="0"/>
    <n v="50"/>
    <s v="Griffey Jr"/>
    <s v="Ken"/>
    <s v="Mariners"/>
    <s v="OF"/>
    <m/>
    <n v="1"/>
    <n v="0.5"/>
    <s v="Griffey Jr, Ken"/>
    <s v="Topps Main     "/>
    <s v="HOF"/>
    <x v="6"/>
  </r>
  <r>
    <m/>
    <n v="1992"/>
    <s v="Topps Main"/>
    <m/>
    <m/>
    <m/>
    <m/>
    <m/>
    <x v="0"/>
    <n v="78"/>
    <s v="Rodriguez"/>
    <s v="Ivan"/>
    <s v="Rangers"/>
    <s v="C"/>
    <m/>
    <n v="1"/>
    <n v="0.1"/>
    <s v="Rodriguez, Ivan"/>
    <s v="Topps Main     "/>
    <s v="HOF"/>
    <x v="5"/>
  </r>
  <r>
    <m/>
    <n v="1992"/>
    <s v="Topps Main"/>
    <m/>
    <m/>
    <m/>
    <m/>
    <m/>
    <x v="0"/>
    <n v="90"/>
    <s v="Yount"/>
    <s v="Robin"/>
    <s v="Brewers"/>
    <s v="OF"/>
    <m/>
    <n v="1"/>
    <n v="0.4"/>
    <s v="Yount, Robin"/>
    <s v="Topps Main     "/>
    <s v="HOF"/>
    <x v="6"/>
  </r>
  <r>
    <m/>
    <n v="1992"/>
    <s v="Topps Main"/>
    <m/>
    <m/>
    <m/>
    <m/>
    <m/>
    <x v="0"/>
    <n v="110"/>
    <s v="Sandberg"/>
    <s v="Ryne"/>
    <s v="Cubs"/>
    <s v="2B"/>
    <m/>
    <n v="1"/>
    <n v="0.4"/>
    <s v="Sandberg, Ryne"/>
    <s v="Topps Main     "/>
    <s v="HOF"/>
    <x v="6"/>
  </r>
  <r>
    <m/>
    <n v="1992"/>
    <s v="Topps Main"/>
    <m/>
    <m/>
    <m/>
    <m/>
    <m/>
    <x v="1"/>
    <n v="156"/>
    <s v="Ramirez"/>
    <s v="Manny"/>
    <m/>
    <s v="OF"/>
    <m/>
    <n v="1"/>
    <n v="5"/>
    <s v="Ramirez, Manny"/>
    <s v="Topps Main     RC"/>
    <s v=""/>
    <x v="1"/>
  </r>
  <r>
    <m/>
    <n v="1992"/>
    <s v="Topps Main"/>
    <m/>
    <m/>
    <m/>
    <m/>
    <m/>
    <x v="0"/>
    <n v="215"/>
    <s v="Gossage"/>
    <s v="Rich (Goose)"/>
    <s v="Rangers"/>
    <s v="P"/>
    <m/>
    <n v="1"/>
    <n v="0.25"/>
    <s v="Gossage, Rich (Goose)"/>
    <s v="Topps Main     "/>
    <s v="HOF"/>
    <x v="6"/>
  </r>
  <r>
    <m/>
    <n v="1992"/>
    <s v="Topps Main"/>
    <m/>
    <m/>
    <m/>
    <m/>
    <m/>
    <x v="0"/>
    <n v="244"/>
    <s v="Daulton"/>
    <s v="Darren"/>
    <s v="Phillies"/>
    <s v="C"/>
    <m/>
    <n v="1"/>
    <m/>
    <s v="Daulton, Darren"/>
    <s v="Topps Main     "/>
    <s v=" "/>
    <x v="5"/>
  </r>
  <r>
    <m/>
    <n v="1992"/>
    <s v="Topps Main"/>
    <m/>
    <m/>
    <m/>
    <m/>
    <m/>
    <x v="0"/>
    <n v="245"/>
    <s v="Smoltz"/>
    <s v="John"/>
    <s v="Braves"/>
    <s v="P"/>
    <m/>
    <n v="1"/>
    <n v="0.25"/>
    <s v="Smoltz, John"/>
    <s v="Topps Main     "/>
    <s v="HOF"/>
    <x v="6"/>
  </r>
  <r>
    <m/>
    <n v="1992"/>
    <s v="Topps Main"/>
    <m/>
    <m/>
    <m/>
    <m/>
    <m/>
    <x v="0"/>
    <n v="270"/>
    <s v="Gwynn"/>
    <s v="Tony"/>
    <s v="Padres"/>
    <s v="OF"/>
    <m/>
    <n v="1"/>
    <n v="0.3"/>
    <s v="Gwynn, Tony"/>
    <s v="Topps Main     "/>
    <s v="HOF"/>
    <x v="6"/>
  </r>
  <r>
    <m/>
    <n v="1992"/>
    <s v="Topps Main"/>
    <m/>
    <m/>
    <m/>
    <m/>
    <m/>
    <x v="0"/>
    <n v="300"/>
    <s v="Mattingly"/>
    <s v="Don"/>
    <s v="Yankees"/>
    <s v="1B"/>
    <m/>
    <n v="1"/>
    <n v="0.6"/>
    <s v="Mattingly, Don"/>
    <s v="Topps Main     "/>
    <s v=""/>
    <x v="6"/>
  </r>
  <r>
    <m/>
    <n v="1992"/>
    <s v="Topps Main"/>
    <m/>
    <m/>
    <m/>
    <m/>
    <m/>
    <x v="0"/>
    <n v="305"/>
    <s v="Glavine"/>
    <s v="Tom"/>
    <s v="Braves"/>
    <s v="P"/>
    <m/>
    <n v="1"/>
    <n v="0.25"/>
    <s v="Glavine, Tom"/>
    <s v="Topps Main     "/>
    <s v="HOF"/>
    <x v="6"/>
  </r>
  <r>
    <m/>
    <n v="1992"/>
    <s v="Topps Main"/>
    <m/>
    <m/>
    <m/>
    <m/>
    <m/>
    <x v="0"/>
    <n v="380"/>
    <s v="Bonds"/>
    <s v="Barry"/>
    <s v="Pirates"/>
    <s v="OF"/>
    <m/>
    <n v="1"/>
    <n v="1"/>
    <s v="Bonds, Barry"/>
    <s v="Topps Main     "/>
    <s v=""/>
    <x v="2"/>
  </r>
  <r>
    <m/>
    <n v="1992"/>
    <s v="Topps Main"/>
    <m/>
    <m/>
    <m/>
    <m/>
    <m/>
    <x v="0"/>
    <n v="390"/>
    <s v="Bonds"/>
    <s v="Barry"/>
    <s v="Pirates"/>
    <s v="OF"/>
    <m/>
    <n v="1"/>
    <n v="0.5"/>
    <s v="Bonds, Barry"/>
    <s v="Topps Main     "/>
    <s v=""/>
    <x v="6"/>
  </r>
  <r>
    <m/>
    <n v="1992"/>
    <s v="Topps Main"/>
    <m/>
    <m/>
    <m/>
    <m/>
    <m/>
    <x v="0"/>
    <n v="395"/>
    <s v="Glavine"/>
    <s v="Tom"/>
    <s v="Braves"/>
    <s v="P"/>
    <m/>
    <n v="1"/>
    <n v="0.25"/>
    <s v="Glavine, Tom"/>
    <s v="Topps Main     "/>
    <s v="HOF"/>
    <x v="6"/>
  </r>
  <r>
    <m/>
    <n v="1992"/>
    <s v="Topps Main"/>
    <m/>
    <m/>
    <m/>
    <m/>
    <m/>
    <x v="0"/>
    <n v="399"/>
    <s v="Boggs"/>
    <s v="Wade"/>
    <s v="Red Sox"/>
    <s v="3B"/>
    <m/>
    <n v="1"/>
    <n v="0.25"/>
    <s v="Boggs, Wade"/>
    <s v="Topps Main     "/>
    <s v="HOF"/>
    <x v="6"/>
  </r>
  <r>
    <m/>
    <n v="1992"/>
    <s v="Topps Main"/>
    <m/>
    <m/>
    <m/>
    <m/>
    <m/>
    <x v="0"/>
    <n v="400"/>
    <s v="Ripken Jr"/>
    <s v="Cal"/>
    <s v="Orioles"/>
    <s v="SS"/>
    <m/>
    <n v="1"/>
    <n v="0.4"/>
    <s v="Ripken Jr, Cal"/>
    <s v="Topps Main     "/>
    <s v="HOF"/>
    <x v="6"/>
  </r>
  <r>
    <m/>
    <n v="1992"/>
    <s v="Topps Main"/>
    <m/>
    <m/>
    <m/>
    <m/>
    <m/>
    <x v="0"/>
    <n v="460"/>
    <s v="Dawson"/>
    <s v="Andre"/>
    <s v="Cubs"/>
    <s v="OF"/>
    <m/>
    <n v="1"/>
    <n v="0.25"/>
    <s v="Dawson, Andre"/>
    <s v="Topps Main     "/>
    <s v="HOF"/>
    <x v="6"/>
  </r>
  <r>
    <m/>
    <n v="1992"/>
    <s v="Topps Main"/>
    <m/>
    <m/>
    <m/>
    <m/>
    <m/>
    <x v="0"/>
    <n v="525"/>
    <s v="Johnson"/>
    <s v="Randy"/>
    <s v="Mariners"/>
    <s v="P"/>
    <m/>
    <n v="1"/>
    <n v="0.25"/>
    <s v="Johnson, Randy"/>
    <s v="Topps Main     "/>
    <s v="HOF"/>
    <x v="6"/>
  </r>
  <r>
    <m/>
    <n v="1992"/>
    <s v="Topps Main"/>
    <m/>
    <m/>
    <m/>
    <m/>
    <m/>
    <x v="0"/>
    <n v="551"/>
    <s v="Jones"/>
    <s v="Chipper"/>
    <s v="Braves"/>
    <m/>
    <m/>
    <n v="1"/>
    <n v="0.25"/>
    <s v="Jones, Chipper"/>
    <s v="Topps Main     "/>
    <s v="HOF"/>
    <x v="6"/>
  </r>
  <r>
    <m/>
    <n v="1992"/>
    <s v="Topps Main"/>
    <m/>
    <m/>
    <m/>
    <m/>
    <m/>
    <x v="0"/>
    <n v="555"/>
    <s v="Thomas"/>
    <s v="Frank"/>
    <s v="White Sox"/>
    <s v="1B"/>
    <m/>
    <n v="1"/>
    <n v="0.25"/>
    <s v="Thomas, Frank"/>
    <s v="Topps Main     "/>
    <s v="HOF"/>
    <x v="6"/>
  </r>
  <r>
    <m/>
    <n v="1992"/>
    <s v="Topps Main"/>
    <m/>
    <m/>
    <m/>
    <m/>
    <m/>
    <x v="0"/>
    <n v="560"/>
    <s v="Henderson"/>
    <s v="Rickey"/>
    <s v="Athletics"/>
    <s v="OF"/>
    <m/>
    <n v="1"/>
    <n v="0.25"/>
    <s v="Henderson, Rickey"/>
    <s v="Topps Main     "/>
    <s v="HOF"/>
    <x v="6"/>
  </r>
  <r>
    <m/>
    <n v="1992"/>
    <s v="Topps Main"/>
    <m/>
    <m/>
    <m/>
    <m/>
    <m/>
    <x v="0"/>
    <n v="575"/>
    <s v="Puckett"/>
    <s v="Kirby"/>
    <s v="Twins"/>
    <s v="OF"/>
    <m/>
    <n v="1"/>
    <n v="0.25"/>
    <s v="Puckett, Kirby"/>
    <s v="Topps Main     "/>
    <s v="HOF"/>
    <x v="6"/>
  </r>
  <r>
    <m/>
    <n v="1992"/>
    <s v="Topps Main"/>
    <m/>
    <m/>
    <m/>
    <m/>
    <m/>
    <x v="0"/>
    <n v="580"/>
    <s v="Maddux"/>
    <s v="Greg"/>
    <s v="Cubs"/>
    <s v="P"/>
    <m/>
    <n v="1"/>
    <n v="0.4"/>
    <s v="Maddux, Greg"/>
    <s v="Topps Main     "/>
    <s v="HOF"/>
    <x v="6"/>
  </r>
  <r>
    <m/>
    <n v="1992"/>
    <s v="Topps Main"/>
    <m/>
    <m/>
    <m/>
    <m/>
    <m/>
    <x v="0"/>
    <n v="600"/>
    <s v="Molitor"/>
    <s v="Paul"/>
    <s v="Brewers"/>
    <s v="3B"/>
    <m/>
    <n v="1"/>
    <n v="0.25"/>
    <s v="Molitor, Paul"/>
    <s v="Topps Main     "/>
    <s v="HOF"/>
    <x v="6"/>
  </r>
  <r>
    <m/>
    <n v="1992"/>
    <s v="Topps Main"/>
    <m/>
    <m/>
    <m/>
    <m/>
    <m/>
    <x v="0"/>
    <n v="620"/>
    <s v="Brett"/>
    <s v="George"/>
    <s v="Royals"/>
    <s v="1B"/>
    <m/>
    <n v="1"/>
    <n v="0.6"/>
    <s v="Brett, George"/>
    <s v="Topps Main     "/>
    <s v="HOF"/>
    <x v="6"/>
  </r>
  <r>
    <m/>
    <n v="1992"/>
    <s v="Topps Main"/>
    <m/>
    <m/>
    <m/>
    <m/>
    <m/>
    <x v="0"/>
    <n v="630"/>
    <s v="Fisk"/>
    <s v="Carlton"/>
    <s v="White Sox"/>
    <s v="C"/>
    <m/>
    <n v="1"/>
    <n v="0.25"/>
    <s v="Fisk, Carlton"/>
    <s v="Topps Main     "/>
    <s v="HOF"/>
    <x v="6"/>
  </r>
  <r>
    <m/>
    <n v="1992"/>
    <s v="Topps Main"/>
    <m/>
    <m/>
    <m/>
    <m/>
    <m/>
    <x v="0"/>
    <n v="680"/>
    <s v="Murphy"/>
    <s v="Dale"/>
    <s v="Phillies"/>
    <s v="OF"/>
    <m/>
    <n v="1"/>
    <n v="0.05"/>
    <s v="Murphy, Dale"/>
    <s v="Topps Main     "/>
    <s v=""/>
    <x v="5"/>
  </r>
  <r>
    <m/>
    <n v="1992"/>
    <s v="Topps Main"/>
    <m/>
    <m/>
    <m/>
    <m/>
    <m/>
    <x v="0"/>
    <n v="738"/>
    <s v="Eckersley"/>
    <s v="Dennis"/>
    <s v="Athletics"/>
    <s v="P"/>
    <m/>
    <n v="1"/>
    <n v="0.25"/>
    <s v="Eckersley, Dennis"/>
    <s v="Topps Main     "/>
    <s v="HOF"/>
    <x v="6"/>
  </r>
  <r>
    <m/>
    <n v="1992"/>
    <s v="Topps Main"/>
    <m/>
    <m/>
    <m/>
    <m/>
    <m/>
    <x v="0"/>
    <n v="760"/>
    <s v="Smith"/>
    <s v="Ozzie"/>
    <s v="Cardinals"/>
    <s v="SS"/>
    <m/>
    <n v="1"/>
    <n v="0.4"/>
    <s v="Smith, Ozzie"/>
    <s v="Topps Main     "/>
    <s v="HOF"/>
    <x v="6"/>
  </r>
  <r>
    <m/>
    <n v="1992"/>
    <s v="Topps Main"/>
    <m/>
    <m/>
    <m/>
    <m/>
    <m/>
    <x v="0"/>
    <n v="768"/>
    <s v="Thome"/>
    <s v="Jim"/>
    <s v="Indians"/>
    <s v="3B"/>
    <m/>
    <n v="1"/>
    <n v="0.25"/>
    <s v="Thome, Jim"/>
    <s v="Topps Main     "/>
    <s v="HOF"/>
    <x v="6"/>
  </r>
  <r>
    <m/>
    <n v="1992"/>
    <s v="Topps Main"/>
    <m/>
    <m/>
    <m/>
    <m/>
    <m/>
    <x v="0"/>
    <n v="780"/>
    <s v="Murray"/>
    <s v="Eddie"/>
    <s v="Dodgers"/>
    <s v="1B"/>
    <m/>
    <n v="1"/>
    <n v="0.25"/>
    <s v="Murray, Eddie"/>
    <s v="Topps Main     "/>
    <s v="HOF"/>
    <x v="6"/>
  </r>
  <r>
    <m/>
    <n v="1992"/>
    <s v="Topps Main"/>
    <m/>
    <m/>
    <m/>
    <m/>
    <m/>
    <x v="0"/>
    <n v="792"/>
    <s v="Winfield"/>
    <s v="Dave"/>
    <s v="Angels"/>
    <s v="OF"/>
    <m/>
    <n v="1"/>
    <n v="0.25"/>
    <s v="Winfield, Dave"/>
    <s v="Topps Main     "/>
    <s v="HOF"/>
    <x v="6"/>
  </r>
  <r>
    <s v="BB-Other2"/>
    <n v="1992"/>
    <s v="Triple Play"/>
    <m/>
    <m/>
    <m/>
    <m/>
    <m/>
    <x v="0"/>
    <n v="133"/>
    <s v="Phillie Phanatic"/>
    <m/>
    <s v="Phillies"/>
    <m/>
    <m/>
    <n v="1"/>
    <n v="0.25"/>
    <s v="Phillie Phanatic, "/>
    <s v="Triple Play     "/>
    <s v=" "/>
    <x v="6"/>
  </r>
  <r>
    <m/>
    <n v="1992"/>
    <s v="Ultra (Fleer)"/>
    <m/>
    <m/>
    <m/>
    <m/>
    <m/>
    <x v="0"/>
    <n v="123"/>
    <s v="Griffey Jr"/>
    <s v="Ken"/>
    <s v="Mariners"/>
    <m/>
    <m/>
    <n v="1"/>
    <n v="0.5"/>
    <s v="Griffey Jr, Ken"/>
    <s v="Ultra (Fleer)     "/>
    <s v="HOF"/>
    <x v="6"/>
  </r>
  <r>
    <m/>
    <n v="1992"/>
    <s v="Upper Deck"/>
    <m/>
    <m/>
    <m/>
    <m/>
    <m/>
    <x v="0"/>
    <n v="28"/>
    <s v="Winfield"/>
    <s v="Dave"/>
    <s v="Angels"/>
    <m/>
    <m/>
    <n v="1"/>
    <n v="0.1"/>
    <s v="Winfield, Dave"/>
    <s v="Upper Deck     "/>
    <s v="HOF"/>
    <x v="5"/>
  </r>
  <r>
    <m/>
    <n v="1992"/>
    <s v="Upper Deck"/>
    <m/>
    <m/>
    <m/>
    <m/>
    <m/>
    <x v="0"/>
    <n v="79"/>
    <s v="Martinez,Pedro/Ramon"/>
    <m/>
    <m/>
    <m/>
    <m/>
    <n v="1"/>
    <n v="0.25"/>
    <s v="Martinez,Pedro/Ramon, "/>
    <s v="Upper Deck     "/>
    <s v="HOF"/>
    <x v="6"/>
  </r>
  <r>
    <m/>
    <n v="1992"/>
    <s v="Upper Deck"/>
    <m/>
    <m/>
    <m/>
    <m/>
    <m/>
    <x v="0"/>
    <n v="81"/>
    <s v="Alomar, Roberto/Sandy"/>
    <s v="Roberto"/>
    <m/>
    <m/>
    <m/>
    <n v="1"/>
    <n v="0.25"/>
    <s v="Alomar, Roberto/Sandy, Roberto"/>
    <s v="Upper Deck     "/>
    <s v="HOF"/>
    <x v="6"/>
  </r>
  <r>
    <m/>
    <n v="1992"/>
    <s v="Upper Deck"/>
    <m/>
    <m/>
    <m/>
    <m/>
    <m/>
    <x v="0"/>
    <n v="82"/>
    <s v="Ripken Jr, Cal/Billy"/>
    <m/>
    <s v="Orioles"/>
    <m/>
    <m/>
    <n v="1"/>
    <n v="0.5"/>
    <s v="Ripken Jr, Cal/Billy, "/>
    <s v="Upper Deck     "/>
    <s v="HOF"/>
    <x v="6"/>
  </r>
  <r>
    <m/>
    <n v="1992"/>
    <s v="Upper Deck"/>
    <m/>
    <m/>
    <m/>
    <m/>
    <m/>
    <x v="0"/>
    <n v="83"/>
    <s v="Gwynn,Tony/Chris"/>
    <s v="Tony"/>
    <m/>
    <m/>
    <m/>
    <n v="1"/>
    <n v="0.25"/>
    <s v="Gwynn,Tony/Chris, Tony"/>
    <s v="Upper Deck     "/>
    <s v="HOF"/>
    <x v="6"/>
  </r>
  <r>
    <m/>
    <n v="1992"/>
    <s v="Upper Deck"/>
    <m/>
    <m/>
    <m/>
    <m/>
    <m/>
    <x v="0"/>
    <n v="85"/>
    <s v="Griffey Jr,Ken/Ken Sr/Craig"/>
    <m/>
    <m/>
    <m/>
    <m/>
    <n v="1"/>
    <n v="0.25"/>
    <s v="Griffey Jr,Ken/Ken Sr/Craig, "/>
    <s v="Upper Deck     "/>
    <s v="HOF"/>
    <x v="6"/>
  </r>
  <r>
    <m/>
    <n v="1992"/>
    <s v="Upper Deck"/>
    <m/>
    <m/>
    <m/>
    <m/>
    <m/>
    <x v="0"/>
    <n v="165"/>
    <s v="Ripken Jr"/>
    <s v="Cal"/>
    <s v="Orioles"/>
    <m/>
    <m/>
    <n v="1"/>
    <n v="0.75"/>
    <s v="Ripken Jr, Cal"/>
    <s v="Upper Deck     "/>
    <s v="HOF"/>
    <x v="6"/>
  </r>
  <r>
    <m/>
    <n v="1992"/>
    <s v="Upper Deck"/>
    <m/>
    <m/>
    <m/>
    <m/>
    <m/>
    <x v="0"/>
    <n v="166"/>
    <s v="Thomas"/>
    <s v="Frank"/>
    <s v="White Sox"/>
    <m/>
    <m/>
    <n v="1"/>
    <n v="0.25"/>
    <s v="Thomas, Frank"/>
    <s v="Upper Deck     "/>
    <s v="HOF"/>
    <x v="6"/>
  </r>
  <r>
    <m/>
    <n v="1992"/>
    <s v="Upper Deck"/>
    <m/>
    <m/>
    <m/>
    <m/>
    <m/>
    <x v="0"/>
    <n v="255"/>
    <s v="Fielder,Cecil/San Diego Chicken"/>
    <m/>
    <m/>
    <m/>
    <m/>
    <n v="1"/>
    <m/>
    <s v="Fielder,Cecil/San Diego Chicken, "/>
    <s v="Upper Deck     "/>
    <s v=" "/>
    <x v="5"/>
  </r>
  <r>
    <m/>
    <n v="1992"/>
    <s v="Upper Deck"/>
    <m/>
    <m/>
    <m/>
    <m/>
    <m/>
    <x v="0"/>
    <n v="267"/>
    <s v="Carter"/>
    <s v="Gary"/>
    <s v="Dodgers"/>
    <m/>
    <m/>
    <n v="1"/>
    <n v="0.25"/>
    <s v="Carter, Gary"/>
    <s v="Upper Deck     "/>
    <s v="HOF"/>
    <x v="6"/>
  </r>
  <r>
    <m/>
    <n v="1992"/>
    <s v="Upper Deck"/>
    <m/>
    <m/>
    <m/>
    <m/>
    <m/>
    <x v="0"/>
    <n v="640"/>
    <s v="Henderson,Rickey/Canseco,Jose"/>
    <m/>
    <s v="Athletics"/>
    <m/>
    <m/>
    <n v="1"/>
    <n v="0.25"/>
    <s v="Henderson,Rickey/Canseco,Jose, "/>
    <s v="Upper Deck     "/>
    <s v="HOF"/>
    <x v="6"/>
  </r>
  <r>
    <m/>
    <n v="1992"/>
    <s v="Upper Deck"/>
    <m/>
    <m/>
    <m/>
    <m/>
    <m/>
    <x v="0"/>
    <n v="648"/>
    <s v="Henderson"/>
    <s v="Rickey"/>
    <s v="Athletics"/>
    <m/>
    <m/>
    <n v="1"/>
    <n v="0.25"/>
    <s v="Henderson, Rickey"/>
    <s v="Upper Deck     "/>
    <s v="HOF"/>
    <x v="6"/>
  </r>
  <r>
    <m/>
    <n v="1993"/>
    <s v="Bowman"/>
    <m/>
    <m/>
    <m/>
    <m/>
    <m/>
    <x v="0"/>
    <n v="140"/>
    <s v="Bonds"/>
    <s v="Barry"/>
    <s v="Giants"/>
    <m/>
    <m/>
    <n v="1"/>
    <n v="2"/>
    <s v="Bonds, Barry"/>
    <s v="Bowman     "/>
    <s v=""/>
    <x v="2"/>
  </r>
  <r>
    <m/>
    <n v="1993"/>
    <s v="Bowman"/>
    <m/>
    <m/>
    <m/>
    <m/>
    <m/>
    <x v="0"/>
    <n v="265"/>
    <s v="Brett"/>
    <s v="George"/>
    <s v="Royals"/>
    <m/>
    <m/>
    <n v="1"/>
    <n v="2"/>
    <s v="Brett, George"/>
    <s v="Bowman     "/>
    <s v="HOF"/>
    <x v="2"/>
  </r>
  <r>
    <m/>
    <n v="1993"/>
    <s v="Bowman"/>
    <m/>
    <m/>
    <m/>
    <m/>
    <m/>
    <x v="0"/>
    <n v="375"/>
    <s v="Griffey Jr"/>
    <s v="Ken"/>
    <s v="Mariners"/>
    <m/>
    <m/>
    <n v="1"/>
    <n v="1.5"/>
    <s v="Griffey Jr, Ken"/>
    <s v="Bowman     "/>
    <s v="HOF"/>
    <x v="2"/>
  </r>
  <r>
    <m/>
    <n v="1993"/>
    <s v="Bowman"/>
    <m/>
    <s v="Foil"/>
    <m/>
    <m/>
    <m/>
    <x v="0"/>
    <n v="702"/>
    <s v="Bonds, Barry / Bonds, Bobby"/>
    <m/>
    <s v="Giants"/>
    <m/>
    <m/>
    <n v="1"/>
    <n v="1"/>
    <s v="Bonds, Barry / Bonds, Bobby, "/>
    <s v="Bowman  Foil   "/>
    <s v=" "/>
    <x v="2"/>
  </r>
  <r>
    <m/>
    <n v="1993"/>
    <s v="Donruss"/>
    <s v="Diamond King (Subset)"/>
    <m/>
    <m/>
    <m/>
    <m/>
    <x v="0"/>
    <n v="4"/>
    <s v="Puckett"/>
    <s v="Kirby"/>
    <s v="Twins"/>
    <m/>
    <m/>
    <n v="1"/>
    <n v="3"/>
    <s v="Puckett, Kirby"/>
    <s v="Donruss Diamond King (Subset)    "/>
    <s v="HOF"/>
    <x v="2"/>
  </r>
  <r>
    <m/>
    <n v="1993"/>
    <s v="Donruss"/>
    <m/>
    <m/>
    <m/>
    <m/>
    <m/>
    <x v="0"/>
    <n v="7"/>
    <s v="Thomas"/>
    <s v="Frank"/>
    <s v="White Sox"/>
    <m/>
    <m/>
    <n v="1"/>
    <n v="0.5"/>
    <s v="Thomas, Frank"/>
    <s v="Donruss     "/>
    <s v="HOF"/>
    <x v="6"/>
  </r>
  <r>
    <m/>
    <n v="1993"/>
    <s v="Donruss"/>
    <m/>
    <m/>
    <m/>
    <m/>
    <m/>
    <x v="0"/>
    <n v="75"/>
    <s v="Molitor"/>
    <s v="Paul"/>
    <s v="Brewers"/>
    <m/>
    <m/>
    <n v="1"/>
    <n v="0.5"/>
    <s v="Molitor, Paul"/>
    <s v="Donruss     "/>
    <s v="HOF"/>
    <x v="6"/>
  </r>
  <r>
    <m/>
    <n v="1993"/>
    <s v="Donruss"/>
    <m/>
    <m/>
    <m/>
    <m/>
    <m/>
    <x v="0"/>
    <n v="126"/>
    <s v="Gwynn"/>
    <s v="Tony"/>
    <s v="Padres"/>
    <m/>
    <m/>
    <n v="1"/>
    <n v="0.6"/>
    <s v="Gwynn, Tony"/>
    <s v="Donruss     "/>
    <s v="HOF"/>
    <x v="6"/>
  </r>
  <r>
    <m/>
    <n v="1993"/>
    <s v="Donruss"/>
    <m/>
    <m/>
    <m/>
    <m/>
    <m/>
    <x v="0"/>
    <n v="187"/>
    <s v="Rodriguez"/>
    <s v="Ivan"/>
    <s v="Rangers"/>
    <m/>
    <m/>
    <n v="1"/>
    <n v="0.05"/>
    <s v="Rodriguez, Ivan"/>
    <s v="Donruss     "/>
    <s v="HOF"/>
    <x v="5"/>
  </r>
  <r>
    <m/>
    <n v="1993"/>
    <s v="Donruss"/>
    <m/>
    <m/>
    <m/>
    <m/>
    <m/>
    <x v="0"/>
    <n v="215"/>
    <s v="Eckersley"/>
    <s v="Dennis"/>
    <s v="Athletics"/>
    <m/>
    <m/>
    <n v="1"/>
    <n v="0.5"/>
    <s v="Eckersley, Dennis"/>
    <s v="Donruss     "/>
    <s v="HOF"/>
    <x v="6"/>
  </r>
  <r>
    <m/>
    <n v="1993"/>
    <s v="Donruss"/>
    <m/>
    <m/>
    <m/>
    <m/>
    <m/>
    <x v="0"/>
    <n v="278"/>
    <s v="Murray"/>
    <s v="Eddie"/>
    <s v="Mets"/>
    <m/>
    <m/>
    <n v="1"/>
    <n v="0.5"/>
    <s v="Murray, Eddie"/>
    <s v="Donruss     "/>
    <s v="HOF"/>
    <x v="6"/>
  </r>
  <r>
    <m/>
    <n v="1993"/>
    <s v="Donruss"/>
    <m/>
    <m/>
    <m/>
    <m/>
    <m/>
    <x v="0"/>
    <n v="315"/>
    <s v="Henderson"/>
    <s v="Rickey"/>
    <s v="Athletics"/>
    <m/>
    <m/>
    <n v="1"/>
    <n v="0.5"/>
    <s v="Henderson, Rickey"/>
    <s v="Donruss     "/>
    <s v="HOF"/>
    <x v="6"/>
  </r>
  <r>
    <m/>
    <n v="1993"/>
    <s v="Donruss"/>
    <m/>
    <m/>
    <m/>
    <m/>
    <m/>
    <x v="0"/>
    <n v="326"/>
    <s v="Martinez"/>
    <s v="Pedro"/>
    <s v="Dodgers"/>
    <m/>
    <m/>
    <n v="1"/>
    <n v="1"/>
    <s v="Martinez, Pedro"/>
    <s v="Donruss     "/>
    <s v="HOF"/>
    <x v="2"/>
  </r>
  <r>
    <m/>
    <n v="1993"/>
    <s v="Donruss"/>
    <m/>
    <m/>
    <m/>
    <m/>
    <m/>
    <x v="0"/>
    <n v="344"/>
    <s v="Sandberg"/>
    <s v="Ryne"/>
    <s v="Cubs"/>
    <m/>
    <m/>
    <n v="1"/>
    <n v="0.75"/>
    <s v="Sandberg, Ryne"/>
    <s v="Donruss     "/>
    <s v="HOF"/>
    <x v="6"/>
  </r>
  <r>
    <s v="TL"/>
    <n v="1993"/>
    <s v="Fleer"/>
    <s v="All Stars"/>
    <m/>
    <m/>
    <m/>
    <m/>
    <x v="0"/>
    <n v="7"/>
    <s v="Bonds"/>
    <s v="Barry"/>
    <s v="Pirates"/>
    <m/>
    <m/>
    <n v="1"/>
    <n v="10"/>
    <s v="Bonds, Barry"/>
    <s v="Fleer All Stars    "/>
    <s v=""/>
    <x v="0"/>
  </r>
  <r>
    <s v="TL"/>
    <n v="1993"/>
    <s v="Fleer"/>
    <s v="All Stars"/>
    <m/>
    <m/>
    <m/>
    <m/>
    <x v="0"/>
    <n v="10"/>
    <s v="Maddux"/>
    <s v="Greg"/>
    <s v="Cubs"/>
    <m/>
    <m/>
    <n v="1"/>
    <n v="5"/>
    <s v="Maddux, Greg"/>
    <s v="Fleer All Stars    "/>
    <s v="HOF"/>
    <x v="1"/>
  </r>
  <r>
    <m/>
    <n v="1993"/>
    <s v="Fleer"/>
    <s v="All Stars"/>
    <m/>
    <m/>
    <m/>
    <m/>
    <x v="0"/>
    <n v="11"/>
    <s v="Glavine"/>
    <s v="Tom"/>
    <s v="Braves"/>
    <m/>
    <m/>
    <n v="1"/>
    <n v="3"/>
    <s v="Glavine, Tom"/>
    <s v="Fleer All Stars    "/>
    <s v="HOF"/>
    <x v="2"/>
  </r>
  <r>
    <m/>
    <n v="1993"/>
    <s v="Fleer"/>
    <m/>
    <m/>
    <m/>
    <m/>
    <m/>
    <x v="0"/>
    <n v="4"/>
    <s v="Glavine"/>
    <s v="Tom"/>
    <s v="Braves"/>
    <m/>
    <m/>
    <n v="1"/>
    <n v="0.5"/>
    <s v="Glavine, Tom"/>
    <s v="Fleer     "/>
    <s v="HOF"/>
    <x v="6"/>
  </r>
  <r>
    <m/>
    <n v="1993"/>
    <s v="Fleer"/>
    <m/>
    <m/>
    <m/>
    <m/>
    <m/>
    <x v="0"/>
    <n v="14"/>
    <s v="Smoltz"/>
    <s v="John"/>
    <s v="Braves"/>
    <m/>
    <m/>
    <n v="1"/>
    <n v="0.5"/>
    <s v="Smoltz, John"/>
    <s v="Fleer     "/>
    <s v="HOF"/>
    <x v="6"/>
  </r>
  <r>
    <m/>
    <n v="1993"/>
    <s v="Fleer"/>
    <m/>
    <m/>
    <m/>
    <m/>
    <m/>
    <x v="0"/>
    <n v="25"/>
    <s v="Sandberg"/>
    <s v="Ryne"/>
    <s v="Cubs"/>
    <m/>
    <m/>
    <n v="1"/>
    <n v="0.75"/>
    <s v="Sandberg, Ryne"/>
    <s v="Fleer     "/>
    <s v="HOF"/>
    <x v="6"/>
  </r>
  <r>
    <m/>
    <n v="1993"/>
    <s v="Fleer"/>
    <m/>
    <m/>
    <m/>
    <m/>
    <m/>
    <x v="0"/>
    <n v="91"/>
    <s v="Murray"/>
    <s v="Eddie"/>
    <s v="Mets"/>
    <m/>
    <m/>
    <n v="1"/>
    <n v="0.5"/>
    <s v="Murray, Eddie"/>
    <s v="Fleer     "/>
    <s v="HOF"/>
    <x v="6"/>
  </r>
  <r>
    <m/>
    <n v="1993"/>
    <s v="Fleer"/>
    <m/>
    <m/>
    <m/>
    <m/>
    <m/>
    <x v="0"/>
    <n v="254"/>
    <s v="Molitor"/>
    <s v="Paul"/>
    <s v="Brewers"/>
    <m/>
    <m/>
    <n v="1"/>
    <n v="0.5"/>
    <s v="Molitor, Paul"/>
    <s v="Fleer     "/>
    <s v="HOF"/>
    <x v="6"/>
  </r>
  <r>
    <m/>
    <n v="1993"/>
    <s v="Fleer"/>
    <m/>
    <m/>
    <m/>
    <m/>
    <m/>
    <x v="0"/>
    <n v="260"/>
    <s v="Yount"/>
    <s v="Robin"/>
    <s v="Brewers"/>
    <m/>
    <m/>
    <n v="1"/>
    <n v="0.75"/>
    <s v="Yount, Robin"/>
    <s v="Fleer     "/>
    <s v="HOF"/>
    <x v="6"/>
  </r>
  <r>
    <m/>
    <n v="1993"/>
    <s v="Fleer"/>
    <m/>
    <m/>
    <m/>
    <m/>
    <m/>
    <x v="0"/>
    <n v="273"/>
    <s v="Puckett"/>
    <s v="Kirby"/>
    <s v="Twins"/>
    <m/>
    <m/>
    <n v="1"/>
    <n v="0.5"/>
    <s v="Puckett, Kirby"/>
    <s v="Fleer     "/>
    <s v="HOF"/>
    <x v="6"/>
  </r>
  <r>
    <m/>
    <n v="1993"/>
    <s v="Fleer"/>
    <m/>
    <m/>
    <m/>
    <m/>
    <m/>
    <x v="0"/>
    <n v="281"/>
    <s v="Mattingly"/>
    <s v="Don"/>
    <s v="Yankees"/>
    <m/>
    <m/>
    <n v="1"/>
    <n v="1.25"/>
    <s v="Mattingly, Don"/>
    <s v="Fleer     "/>
    <s v=""/>
    <x v="2"/>
  </r>
  <r>
    <m/>
    <n v="1993"/>
    <s v="Fleer"/>
    <m/>
    <m/>
    <m/>
    <m/>
    <m/>
    <x v="0"/>
    <n v="294"/>
    <s v="Henderson"/>
    <s v="Rickey"/>
    <s v="Athletics"/>
    <m/>
    <m/>
    <n v="1"/>
    <n v="0.5"/>
    <s v="Henderson, Rickey"/>
    <s v="Fleer     "/>
    <s v="HOF"/>
    <x v="6"/>
  </r>
  <r>
    <m/>
    <n v="1993"/>
    <s v="Fleer"/>
    <m/>
    <m/>
    <m/>
    <m/>
    <m/>
    <x v="0"/>
    <n v="370"/>
    <s v="Griffey Jr"/>
    <s v="Ken"/>
    <s v="Mariners"/>
    <m/>
    <m/>
    <n v="1"/>
    <n v="1"/>
    <s v="Griffey Jr, Ken"/>
    <s v="Fleer     "/>
    <s v="HOF"/>
    <x v="2"/>
  </r>
  <r>
    <m/>
    <n v="1993"/>
    <s v="Fleer"/>
    <m/>
    <m/>
    <m/>
    <m/>
    <m/>
    <x v="0"/>
    <n v="372"/>
    <s v="Rodriguez"/>
    <s v="Ivan"/>
    <s v="Rangers"/>
    <m/>
    <m/>
    <n v="1"/>
    <n v="0.05"/>
    <s v="Rodriguez, Ivan"/>
    <s v="Fleer     "/>
    <s v="HOF"/>
    <x v="5"/>
  </r>
  <r>
    <m/>
    <n v="1993"/>
    <s v="Fleer"/>
    <m/>
    <m/>
    <m/>
    <m/>
    <m/>
    <x v="0"/>
    <n v="343"/>
    <s v="Winfield"/>
    <s v="Dave"/>
    <s v="Blue Jays"/>
    <m/>
    <m/>
    <n v="1"/>
    <n v="0.5"/>
    <s v="Winfield, Dave"/>
    <s v="Fleer     "/>
    <s v="HOF"/>
    <x v="6"/>
  </r>
  <r>
    <m/>
    <n v="1993"/>
    <s v="Fleer"/>
    <m/>
    <m/>
    <m/>
    <m/>
    <m/>
    <x v="0"/>
    <n v="354"/>
    <s v="Martinez, Pedro / Ramon"/>
    <m/>
    <m/>
    <m/>
    <m/>
    <n v="1"/>
    <n v="0.5"/>
    <s v="Martinez, Pedro / Ramon, "/>
    <s v="Fleer     "/>
    <s v="HOF"/>
    <x v="6"/>
  </r>
  <r>
    <m/>
    <n v="1993"/>
    <s v="Score"/>
    <m/>
    <m/>
    <m/>
    <m/>
    <m/>
    <x v="0"/>
    <n v="1"/>
    <s v="Griffey Jr"/>
    <s v="Ken"/>
    <s v="Mariners"/>
    <m/>
    <m/>
    <n v="1"/>
    <n v="1"/>
    <s v="Griffey Jr, Ken"/>
    <s v="Score     "/>
    <s v="HOF"/>
    <x v="2"/>
  </r>
  <r>
    <m/>
    <n v="1993"/>
    <s v="Score"/>
    <m/>
    <m/>
    <m/>
    <m/>
    <m/>
    <x v="0"/>
    <n v="6"/>
    <s v="Ripken Jr"/>
    <s v="Cal"/>
    <s v="Orioles"/>
    <m/>
    <m/>
    <n v="1"/>
    <n v="1.5"/>
    <s v="Ripken Jr, Cal"/>
    <s v="Score     "/>
    <s v="HOF"/>
    <x v="2"/>
  </r>
  <r>
    <m/>
    <n v="1993"/>
    <s v="Score"/>
    <m/>
    <m/>
    <m/>
    <m/>
    <m/>
    <x v="0"/>
    <n v="23"/>
    <s v="Mattingly"/>
    <s v="Don"/>
    <s v="Yankees"/>
    <m/>
    <m/>
    <n v="1"/>
    <n v="1.25"/>
    <s v="Mattingly, Don"/>
    <s v="Score     "/>
    <s v=""/>
    <x v="2"/>
  </r>
  <r>
    <m/>
    <n v="1993"/>
    <s v="Score"/>
    <m/>
    <m/>
    <m/>
    <m/>
    <m/>
    <x v="0"/>
    <n v="71"/>
    <s v="Henderson"/>
    <s v="Rickey"/>
    <s v="Athletics"/>
    <m/>
    <m/>
    <n v="1"/>
    <n v="0.5"/>
    <s v="Henderson, Rickey"/>
    <s v="Score     "/>
    <s v="HOF"/>
    <x v="6"/>
  </r>
  <r>
    <m/>
    <n v="1993"/>
    <s v="Score"/>
    <m/>
    <m/>
    <m/>
    <m/>
    <m/>
    <x v="0"/>
    <n v="286"/>
    <s v="Piazza"/>
    <s v="Mike"/>
    <s v="Dodgers"/>
    <m/>
    <m/>
    <n v="1"/>
    <n v="3"/>
    <s v="Piazza, Mike"/>
    <s v="Score     "/>
    <s v="HOF"/>
    <x v="2"/>
  </r>
  <r>
    <m/>
    <n v="1993"/>
    <s v="Score"/>
    <m/>
    <m/>
    <m/>
    <m/>
    <m/>
    <x v="0"/>
    <n v="321"/>
    <s v="Martinez"/>
    <s v="Pedro"/>
    <s v="Dodgers"/>
    <m/>
    <m/>
    <n v="1"/>
    <n v="1"/>
    <s v="Martinez, Pedro"/>
    <s v="Score     "/>
    <s v="HOF"/>
    <x v="2"/>
  </r>
  <r>
    <s v="TL"/>
    <n v="1993"/>
    <s v="Score"/>
    <m/>
    <m/>
    <m/>
    <m/>
    <m/>
    <x v="1"/>
    <n v="489"/>
    <s v="Jeter"/>
    <s v="Derek"/>
    <s v="Yankees"/>
    <m/>
    <m/>
    <n v="1"/>
    <n v="15"/>
    <s v="Jeter, Derek"/>
    <s v="Score     RC"/>
    <s v=""/>
    <x v="0"/>
  </r>
  <r>
    <m/>
    <n v="1993"/>
    <s v="Score"/>
    <m/>
    <m/>
    <m/>
    <m/>
    <m/>
    <x v="0"/>
    <n v="504"/>
    <s v="Griffey Jr"/>
    <s v="Ken"/>
    <s v="Mariners"/>
    <m/>
    <m/>
    <n v="1"/>
    <n v="0.5"/>
    <s v="Griffey Jr, Ken"/>
    <s v="Score     "/>
    <s v="HOF"/>
    <x v="6"/>
  </r>
  <r>
    <m/>
    <n v="1993"/>
    <s v="Score"/>
    <m/>
    <m/>
    <m/>
    <m/>
    <m/>
    <x v="0"/>
    <n v="505"/>
    <s v="Puckett"/>
    <s v="Kirby"/>
    <s v="Twins"/>
    <m/>
    <m/>
    <n v="1"/>
    <n v="0.5"/>
    <s v="Puckett, Kirby"/>
    <s v="Score     "/>
    <s v="HOF"/>
    <x v="6"/>
  </r>
  <r>
    <m/>
    <n v="1993"/>
    <s v="Score"/>
    <m/>
    <m/>
    <m/>
    <m/>
    <m/>
    <x v="0"/>
    <n v="509"/>
    <s v="Eckersley"/>
    <s v="Dennis"/>
    <s v="Athletics"/>
    <m/>
    <m/>
    <n v="1"/>
    <n v="0.5"/>
    <s v="Eckersley, Dennis"/>
    <s v="Score     "/>
    <s v="HOF"/>
    <x v="6"/>
  </r>
  <r>
    <m/>
    <n v="1993"/>
    <s v="Score"/>
    <m/>
    <m/>
    <m/>
    <m/>
    <m/>
    <x v="0"/>
    <n v="522"/>
    <s v="Smith"/>
    <s v="Ozzie"/>
    <s v="Cardinals"/>
    <m/>
    <m/>
    <n v="1"/>
    <n v="0.5"/>
    <s v="Smith, Ozzie"/>
    <s v="Score     "/>
    <s v="HOF"/>
    <x v="6"/>
  </r>
  <r>
    <m/>
    <n v="1993"/>
    <s v="Score"/>
    <m/>
    <m/>
    <m/>
    <m/>
    <m/>
    <x v="0"/>
    <n v="525"/>
    <s v="Gwynn"/>
    <s v="Tony"/>
    <s v="Padres"/>
    <m/>
    <m/>
    <n v="1"/>
    <n v="0.5"/>
    <s v="Gwynn, Tony"/>
    <s v="Score     "/>
    <s v="HOF"/>
    <x v="6"/>
  </r>
  <r>
    <m/>
    <n v="1993"/>
    <s v="Score"/>
    <m/>
    <m/>
    <m/>
    <m/>
    <m/>
    <x v="0"/>
    <n v="532"/>
    <s v="Smith"/>
    <s v="Ozzie"/>
    <s v="Cardinals"/>
    <m/>
    <m/>
    <n v="1"/>
    <n v="0.5"/>
    <s v="Smith, Ozzie"/>
    <s v="Score     "/>
    <s v="HOF"/>
    <x v="6"/>
  </r>
  <r>
    <m/>
    <n v="1993"/>
    <s v="Score"/>
    <m/>
    <m/>
    <m/>
    <m/>
    <m/>
    <x v="0"/>
    <n v="533"/>
    <s v="Puckett"/>
    <s v="Kirby"/>
    <s v="Twins"/>
    <m/>
    <m/>
    <n v="1"/>
    <n v="0.5"/>
    <s v="Puckett, Kirby"/>
    <s v="Score     "/>
    <s v="HOF"/>
    <x v="6"/>
  </r>
  <r>
    <m/>
    <n v="1993"/>
    <s v="Score"/>
    <m/>
    <m/>
    <m/>
    <m/>
    <m/>
    <x v="0"/>
    <n v="536"/>
    <s v="Griffey Jr"/>
    <s v="Ken"/>
    <s v="Mariners"/>
    <m/>
    <m/>
    <n v="1"/>
    <n v="0.5"/>
    <s v="Griffey Jr, Ken"/>
    <s v="Score     "/>
    <s v="HOF"/>
    <x v="6"/>
  </r>
  <r>
    <m/>
    <n v="1993"/>
    <s v="Score"/>
    <m/>
    <m/>
    <m/>
    <m/>
    <m/>
    <x v="0"/>
    <n v="540"/>
    <s v="Eckersley"/>
    <s v="Dennis"/>
    <s v="Athletics"/>
    <m/>
    <m/>
    <n v="1"/>
    <n v="0.5"/>
    <s v="Eckersley, Dennis"/>
    <s v="Score     "/>
    <s v="HOF"/>
    <x v="6"/>
  </r>
  <r>
    <m/>
    <n v="1993"/>
    <s v="Stadium Club"/>
    <m/>
    <m/>
    <m/>
    <m/>
    <m/>
    <x v="0"/>
    <n v="134"/>
    <s v="Boggs"/>
    <s v="Wade"/>
    <s v="Red Sox"/>
    <s v="3B"/>
    <m/>
    <n v="1"/>
    <n v="0.75"/>
    <s v="Boggs, Wade"/>
    <s v="Stadium Club     "/>
    <s v="HOF"/>
    <x v="6"/>
  </r>
  <r>
    <m/>
    <n v="1993"/>
    <s v="Stadium Club"/>
    <m/>
    <m/>
    <m/>
    <m/>
    <m/>
    <x v="0"/>
    <n v="548"/>
    <s v="Smith"/>
    <s v="Ozzie"/>
    <s v="Cardinals"/>
    <s v="SS"/>
    <m/>
    <n v="1"/>
    <n v="0.75"/>
    <s v="Smith, Ozzie"/>
    <s v="Stadium Club     "/>
    <s v="HOF"/>
    <x v="6"/>
  </r>
  <r>
    <m/>
    <n v="1993"/>
    <s v="Stadium Club"/>
    <m/>
    <s v="MembersOnly"/>
    <m/>
    <m/>
    <m/>
    <x v="0"/>
    <n v="747"/>
    <s v="Bonds"/>
    <s v="Barry"/>
    <s v="Giants"/>
    <s v="OF"/>
    <m/>
    <n v="1"/>
    <n v="1"/>
    <s v="Bonds, Barry"/>
    <s v="Stadium Club  MembersOnly   "/>
    <s v=""/>
    <x v="2"/>
  </r>
  <r>
    <m/>
    <n v="1993"/>
    <s v="Stadium Club"/>
    <m/>
    <s v="MembersOnly"/>
    <m/>
    <m/>
    <m/>
    <x v="0"/>
    <n v="750"/>
    <s v="Maddux"/>
    <s v="Greg"/>
    <s v="Braves"/>
    <s v="P"/>
    <m/>
    <n v="1"/>
    <n v="0.75"/>
    <s v="Maddux, Greg"/>
    <s v="Stadium Club  MembersOnly   "/>
    <s v="HOF"/>
    <x v="6"/>
  </r>
  <r>
    <m/>
    <n v="1993"/>
    <s v="Stadium Club"/>
    <m/>
    <s v="Master's Photo"/>
    <m/>
    <m/>
    <m/>
    <x v="0"/>
    <n v="27"/>
    <s v="Maddux"/>
    <s v="Greg"/>
    <s v="Braves"/>
    <s v="P"/>
    <m/>
    <n v="1"/>
    <n v="2"/>
    <s v="Maddux, Greg"/>
    <s v="Stadium Club  Master's Photo   "/>
    <s v="HOF"/>
    <x v="2"/>
  </r>
  <r>
    <m/>
    <n v="1993"/>
    <s v="Topps Main"/>
    <m/>
    <s v="Black Gold"/>
    <m/>
    <m/>
    <m/>
    <x v="0"/>
    <n v="33"/>
    <s v="Griffey Jr"/>
    <s v="Ken"/>
    <s v="Mariners"/>
    <s v="OF"/>
    <m/>
    <n v="1"/>
    <n v="1.5"/>
    <s v="Griffey Jr, Ken"/>
    <s v="Topps Main  Black Gold   "/>
    <s v="HOF"/>
    <x v="2"/>
  </r>
  <r>
    <m/>
    <n v="1993"/>
    <s v="Topps Main"/>
    <s v="Traded"/>
    <m/>
    <m/>
    <m/>
    <m/>
    <x v="0"/>
    <n v="1"/>
    <s v="Bonds"/>
    <s v="Barry"/>
    <s v="Giants"/>
    <s v="OF"/>
    <m/>
    <n v="1"/>
    <n v="1.5"/>
    <s v="Bonds, Barry"/>
    <s v="Topps Main Traded    "/>
    <s v=""/>
    <x v="2"/>
  </r>
  <r>
    <m/>
    <n v="1993"/>
    <s v="Topps Main"/>
    <s v="Traded"/>
    <m/>
    <m/>
    <m/>
    <m/>
    <x v="0"/>
    <n v="24"/>
    <s v="Piazza"/>
    <s v="Mike"/>
    <s v="Dodgers"/>
    <s v="C"/>
    <m/>
    <n v="1"/>
    <n v="3"/>
    <s v="Piazza, Mike"/>
    <s v="Topps Main Traded    "/>
    <s v="HOF"/>
    <x v="2"/>
  </r>
  <r>
    <m/>
    <n v="1993"/>
    <s v="Topps Main"/>
    <s v="Traded"/>
    <m/>
    <m/>
    <m/>
    <m/>
    <x v="0"/>
    <n v="47"/>
    <s v="Boggs"/>
    <s v="Wade"/>
    <s v="Yankees"/>
    <s v="3B"/>
    <m/>
    <n v="1"/>
    <n v="0.5"/>
    <s v="Boggs, Wade"/>
    <s v="Topps Main Traded    "/>
    <s v="HOF"/>
    <x v="6"/>
  </r>
  <r>
    <m/>
    <n v="1993"/>
    <s v="Topps Main"/>
    <s v="Traded"/>
    <m/>
    <m/>
    <m/>
    <m/>
    <x v="0"/>
    <n v="48"/>
    <s v="Molitor"/>
    <s v="Paul"/>
    <s v="Blue Jays"/>
    <s v="1B-DH"/>
    <m/>
    <n v="1"/>
    <n v="0.5"/>
    <s v="Molitor, Paul"/>
    <s v="Topps Main Traded    "/>
    <s v="HOF"/>
    <x v="6"/>
  </r>
  <r>
    <m/>
    <n v="1993"/>
    <s v="Topps Main"/>
    <s v="Traded"/>
    <m/>
    <m/>
    <m/>
    <m/>
    <x v="0"/>
    <n v="54"/>
    <s v="Maddux"/>
    <s v="Greg"/>
    <s v="Braves"/>
    <s v="P"/>
    <m/>
    <n v="1"/>
    <n v="0.5"/>
    <s v="Maddux, Greg"/>
    <s v="Topps Main Traded    "/>
    <s v="HOF"/>
    <x v="6"/>
  </r>
  <r>
    <m/>
    <n v="1993"/>
    <s v="Topps Main"/>
    <s v="Traded"/>
    <m/>
    <m/>
    <m/>
    <m/>
    <x v="0"/>
    <n v="83"/>
    <s v="Winfield"/>
    <s v="Dave"/>
    <s v="Twins"/>
    <s v="OF-DH"/>
    <m/>
    <n v="1"/>
    <n v="0.5"/>
    <s v="Winfield, Dave"/>
    <s v="Topps Main Traded    "/>
    <s v="HOF"/>
    <x v="6"/>
  </r>
  <r>
    <m/>
    <n v="1993"/>
    <s v="Topps Main"/>
    <s v="Traded"/>
    <m/>
    <m/>
    <m/>
    <m/>
    <x v="0"/>
    <n v="92"/>
    <s v="Dawson"/>
    <s v="Andre"/>
    <s v="Red Sox"/>
    <s v="OF"/>
    <m/>
    <n v="1"/>
    <n v="0.05"/>
    <s v="Dawson, Andre"/>
    <s v="Topps Main Traded    "/>
    <s v="HOF"/>
    <x v="5"/>
  </r>
  <r>
    <m/>
    <n v="1993"/>
    <s v="Topps Main"/>
    <m/>
    <m/>
    <m/>
    <m/>
    <m/>
    <x v="0"/>
    <n v="5"/>
    <s v="Gwynn"/>
    <s v="Tony"/>
    <s v="Padres"/>
    <s v="OF"/>
    <m/>
    <n v="1"/>
    <n v="0.6"/>
    <s v="Gwynn, Tony"/>
    <s v="Topps Main     "/>
    <s v="HOF"/>
    <x v="6"/>
  </r>
  <r>
    <m/>
    <n v="1993"/>
    <s v="Topps Main"/>
    <m/>
    <s v="Gold"/>
    <m/>
    <m/>
    <m/>
    <x v="0"/>
    <n v="40"/>
    <s v="Smith"/>
    <s v="Ozzie"/>
    <s v="Cardinals"/>
    <s v="SS"/>
    <m/>
    <n v="1"/>
    <n v="1.25"/>
    <s v="Smith, Ozzie"/>
    <s v="Topps Main  Gold   "/>
    <s v="HOF"/>
    <x v="2"/>
  </r>
  <r>
    <m/>
    <n v="1993"/>
    <s v="Topps Main"/>
    <m/>
    <m/>
    <m/>
    <m/>
    <m/>
    <x v="0"/>
    <n v="340"/>
    <s v="Kruk"/>
    <s v="John"/>
    <s v="Phillies"/>
    <s v="OF-1B"/>
    <m/>
    <n v="1"/>
    <n v="0.05"/>
    <s v="Kruk, John"/>
    <s v="Topps Main     "/>
    <s v=" "/>
    <x v="5"/>
  </r>
  <r>
    <m/>
    <n v="1993"/>
    <s v="Topps Main"/>
    <m/>
    <m/>
    <m/>
    <m/>
    <m/>
    <x v="0"/>
    <n v="397"/>
    <s v="Brett"/>
    <s v="George"/>
    <s v="Royals"/>
    <s v="DH-1B"/>
    <m/>
    <n v="1"/>
    <n v="1.25"/>
    <s v="Brett, George"/>
    <s v="Topps Main     "/>
    <s v="HOF"/>
    <x v="2"/>
  </r>
  <r>
    <m/>
    <n v="1993"/>
    <s v="Topps Main"/>
    <m/>
    <m/>
    <m/>
    <m/>
    <m/>
    <x v="0"/>
    <n v="405"/>
    <s v="Griffey Jr"/>
    <s v="Ken"/>
    <s v="Mariners"/>
    <m/>
    <m/>
    <n v="1"/>
    <n v="0.5"/>
    <s v="Griffey Jr, Ken"/>
    <s v="Topps Main     "/>
    <s v="HOF"/>
    <x v="6"/>
  </r>
  <r>
    <m/>
    <n v="1993"/>
    <s v="Topps Main"/>
    <m/>
    <m/>
    <m/>
    <m/>
    <m/>
    <x v="0"/>
    <n v="430"/>
    <s v="Murray"/>
    <s v="Eddie"/>
    <s v="Mets"/>
    <s v="1B"/>
    <m/>
    <n v="1"/>
    <n v="0.5"/>
    <s v="Murray, Eddie"/>
    <s v="Topps Main     "/>
    <s v="HOF"/>
    <x v="6"/>
  </r>
  <r>
    <m/>
    <n v="1993"/>
    <s v="Topps Main"/>
    <m/>
    <m/>
    <m/>
    <m/>
    <m/>
    <x v="0"/>
    <n v="445"/>
    <s v="Murphy"/>
    <s v="Dale"/>
    <s v="Phillies"/>
    <s v="OF"/>
    <m/>
    <n v="1"/>
    <n v="0.05"/>
    <s v="Murphy, Dale"/>
    <s v="Topps Main     "/>
    <s v=""/>
    <x v="5"/>
  </r>
  <r>
    <m/>
    <n v="1993"/>
    <s v="Topps Main"/>
    <m/>
    <m/>
    <m/>
    <m/>
    <m/>
    <x v="0"/>
    <n v="529"/>
    <s v="Jones"/>
    <s v="Chipper"/>
    <s v="Braves"/>
    <s v="SS"/>
    <m/>
    <n v="1"/>
    <n v="0.5"/>
    <s v="Jones, Chipper"/>
    <s v="Topps Main     "/>
    <s v="HOF"/>
    <x v="6"/>
  </r>
  <r>
    <m/>
    <n v="1993"/>
    <s v="Topps Main"/>
    <m/>
    <m/>
    <m/>
    <m/>
    <m/>
    <x v="0"/>
    <n v="557"/>
    <s v="Martinez"/>
    <s v="Pedro"/>
    <s v="Dodgers"/>
    <s v="P"/>
    <m/>
    <n v="1"/>
    <n v="1"/>
    <s v="Martinez, Pedro"/>
    <s v="Topps Main     "/>
    <s v="HOF"/>
    <x v="2"/>
  </r>
  <r>
    <m/>
    <n v="1993"/>
    <s v="Topps Main"/>
    <m/>
    <m/>
    <m/>
    <m/>
    <m/>
    <x v="0"/>
    <n v="603"/>
    <s v="Thome"/>
    <s v="Jim"/>
    <s v="Indians"/>
    <s v="3B"/>
    <m/>
    <n v="1"/>
    <n v="0.5"/>
    <s v="Thome, Jim"/>
    <s v="Topps Main     "/>
    <s v="HOF"/>
    <x v="6"/>
  </r>
  <r>
    <m/>
    <n v="1993"/>
    <s v="Topps Main"/>
    <m/>
    <m/>
    <m/>
    <m/>
    <m/>
    <x v="0"/>
    <n v="700"/>
    <s v="Ryan"/>
    <s v="Nolan"/>
    <s v="Rangers"/>
    <s v="P"/>
    <m/>
    <n v="1"/>
    <n v="2"/>
    <s v="Ryan, Nolan"/>
    <s v="Topps Main     "/>
    <s v="HOF"/>
    <x v="2"/>
  </r>
  <r>
    <m/>
    <n v="1993"/>
    <s v="Topps Main"/>
    <m/>
    <m/>
    <m/>
    <m/>
    <m/>
    <x v="1"/>
    <n v="701"/>
    <s v="Delgado, Carlos / Piazza, Mike"/>
    <s v="Carlos"/>
    <m/>
    <m/>
    <m/>
    <n v="1"/>
    <n v="3"/>
    <s v="Delgado, Carlos / Piazza, Mike, Carlos"/>
    <s v="Topps Main     RC"/>
    <s v="HOF"/>
    <x v="2"/>
  </r>
  <r>
    <m/>
    <n v="1993"/>
    <s v="Topps Main"/>
    <m/>
    <m/>
    <m/>
    <m/>
    <m/>
    <x v="0"/>
    <n v="750"/>
    <s v="Henderson"/>
    <s v="Rickey"/>
    <s v="Athletics"/>
    <s v="OF"/>
    <m/>
    <n v="1"/>
    <n v="0.5"/>
    <s v="Henderson, Rickey"/>
    <s v="Topps Main     "/>
    <s v="HOF"/>
    <x v="6"/>
  </r>
  <r>
    <m/>
    <n v="1993"/>
    <s v="Topps Main"/>
    <m/>
    <s v="Gold"/>
    <m/>
    <m/>
    <m/>
    <x v="0"/>
    <n v="750"/>
    <s v="Henderson"/>
    <s v="Rickey"/>
    <s v="Athletics"/>
    <s v="OF"/>
    <m/>
    <n v="1"/>
    <n v="1.25"/>
    <s v="Henderson, Rickey"/>
    <s v="Topps Main  Gold   "/>
    <s v="HOF"/>
    <x v="2"/>
  </r>
  <r>
    <s v="TL"/>
    <n v="1993"/>
    <s v="Ultra (Fleer)"/>
    <s v="Home Run King"/>
    <m/>
    <m/>
    <m/>
    <m/>
    <x v="0"/>
    <n v="2"/>
    <s v="McGwire"/>
    <s v="Mark"/>
    <s v="Athletics"/>
    <m/>
    <m/>
    <n v="1"/>
    <n v="10"/>
    <s v="McGwire, Mark"/>
    <s v="Ultra (Fleer) Home Run King    "/>
    <s v=""/>
    <x v="0"/>
  </r>
  <r>
    <m/>
    <n v="1993"/>
    <s v="Ultra (Fleer)"/>
    <s v="Award Winners"/>
    <m/>
    <m/>
    <m/>
    <m/>
    <x v="0"/>
    <n v="6"/>
    <s v="Smith"/>
    <s v="Ozzie"/>
    <s v="Cardinals"/>
    <m/>
    <m/>
    <n v="1"/>
    <n v="5"/>
    <s v="Smith, Ozzie"/>
    <s v="Ultra (Fleer) Award Winners    "/>
    <s v="HOF"/>
    <x v="1"/>
  </r>
  <r>
    <m/>
    <n v="1993"/>
    <s v="Ultra (Fleer)"/>
    <m/>
    <m/>
    <m/>
    <m/>
    <m/>
    <x v="0"/>
    <n v="258"/>
    <s v="Henderson"/>
    <s v="Rickey"/>
    <s v="Athletics"/>
    <m/>
    <m/>
    <n v="1"/>
    <n v="0.75"/>
    <s v="Henderson, Rickey"/>
    <s v="Ultra (Fleer)     "/>
    <s v="HOF"/>
    <x v="6"/>
  </r>
  <r>
    <m/>
    <n v="1993"/>
    <s v="Ultra (Fleer)"/>
    <m/>
    <m/>
    <m/>
    <m/>
    <m/>
    <x v="0"/>
    <n v="472"/>
    <s v="Gwynn"/>
    <s v="Tony"/>
    <s v="Padres"/>
    <m/>
    <m/>
    <n v="1"/>
    <n v="1"/>
    <s v="Gwynn, Tony"/>
    <s v="Ultra (Fleer)     "/>
    <s v="HOF"/>
    <x v="2"/>
  </r>
  <r>
    <m/>
    <n v="1993"/>
    <s v="Ultra (Fleer)"/>
    <m/>
    <m/>
    <m/>
    <m/>
    <m/>
    <x v="0"/>
    <n v="501"/>
    <s v="Ripken Jr"/>
    <s v="Cal"/>
    <s v="Orioles"/>
    <m/>
    <m/>
    <n v="1"/>
    <n v="2.5"/>
    <s v="Ripken Jr, Cal"/>
    <s v="Ultra (Fleer)     "/>
    <s v="HOF"/>
    <x v="2"/>
  </r>
  <r>
    <m/>
    <n v="1993"/>
    <s v="Ultra (Fleer)"/>
    <m/>
    <m/>
    <m/>
    <m/>
    <m/>
    <x v="0"/>
    <n v="619"/>
    <s v="Griffey Jr"/>
    <s v="Ken"/>
    <s v="Mariners"/>
    <m/>
    <m/>
    <n v="1"/>
    <n v="1.5"/>
    <s v="Griffey Jr, Ken"/>
    <s v="Ultra (Fleer)     "/>
    <s v="HOF"/>
    <x v="2"/>
  </r>
  <r>
    <m/>
    <n v="1993"/>
    <s v="Ultra (Fleer)"/>
    <m/>
    <m/>
    <m/>
    <m/>
    <m/>
    <x v="0"/>
    <n v="636"/>
    <s v="Ryan"/>
    <s v="Nolan"/>
    <s v="Rangers"/>
    <m/>
    <m/>
    <n v="1"/>
    <n v="3"/>
    <s v="Ryan, Nolan"/>
    <s v="Ultra (Fleer)     "/>
    <s v="HOF"/>
    <x v="2"/>
  </r>
  <r>
    <m/>
    <n v="1993"/>
    <s v="Upper Deck"/>
    <s v="Then and Now"/>
    <m/>
    <m/>
    <m/>
    <m/>
    <x v="0"/>
    <s v="TN09"/>
    <s v="Winfield"/>
    <s v="Dave"/>
    <m/>
    <m/>
    <m/>
    <n v="1"/>
    <n v="2"/>
    <s v="Winfield, Dave"/>
    <s v="Upper Deck Then and Now    "/>
    <s v="HOF"/>
    <x v="2"/>
  </r>
  <r>
    <s v="TL"/>
    <n v="1993"/>
    <s v="Upper Deck"/>
    <s v="Then and Now"/>
    <m/>
    <m/>
    <m/>
    <m/>
    <x v="0"/>
    <s v="TN18"/>
    <s v="Mays"/>
    <s v="Willie"/>
    <m/>
    <m/>
    <s v="PC"/>
    <n v="1"/>
    <n v="6"/>
    <s v="Mays, Willie"/>
    <s v="Upper Deck Then and Now    "/>
    <s v="HOF"/>
    <x v="1"/>
  </r>
  <r>
    <m/>
    <n v="1993"/>
    <s v="Upper Deck"/>
    <m/>
    <m/>
    <m/>
    <m/>
    <m/>
    <x v="0"/>
    <n v="114"/>
    <s v="Griffey Jr"/>
    <s v="Ken"/>
    <s v="Mariners"/>
    <m/>
    <m/>
    <n v="1"/>
    <n v="0.5"/>
    <s v="Griffey Jr, Ken"/>
    <s v="Upper Deck     "/>
    <s v="HOF"/>
    <x v="6"/>
  </r>
  <r>
    <s v="TL"/>
    <n v="1993"/>
    <s v="Upper Deck"/>
    <m/>
    <m/>
    <m/>
    <m/>
    <m/>
    <x v="1"/>
    <n v="449"/>
    <s v="Jeter"/>
    <s v="Derek"/>
    <s v="Yankees"/>
    <m/>
    <m/>
    <n v="1"/>
    <n v="20"/>
    <s v="Jeter, Derek"/>
    <s v="Upper Deck     RC"/>
    <s v=""/>
    <x v="0"/>
  </r>
  <r>
    <m/>
    <n v="1993"/>
    <s v="Upper Deck"/>
    <m/>
    <m/>
    <m/>
    <m/>
    <m/>
    <x v="0"/>
    <n v="472"/>
    <s v="Maddux/Smoltz/Glavine/Avery"/>
    <m/>
    <s v="Braves"/>
    <m/>
    <m/>
    <n v="1"/>
    <n v="0.5"/>
    <s v="Maddux/Smoltz/Glavine/Avery, "/>
    <s v="Upper Deck     "/>
    <s v=" "/>
    <x v="6"/>
  </r>
  <r>
    <m/>
    <n v="1993"/>
    <s v="Upper Deck"/>
    <m/>
    <m/>
    <m/>
    <m/>
    <m/>
    <x v="0"/>
    <n v="474"/>
    <s v="Gwynn,T/McGriff/Sheffield"/>
    <m/>
    <m/>
    <m/>
    <m/>
    <n v="1"/>
    <n v="0.5"/>
    <s v="Gwynn,T/McGriff/Sheffield, "/>
    <s v="Upper Deck     "/>
    <s v=" "/>
    <x v="6"/>
  </r>
  <r>
    <m/>
    <n v="1993"/>
    <s v="Upper Deck"/>
    <m/>
    <m/>
    <m/>
    <m/>
    <m/>
    <x v="0"/>
    <n v="475"/>
    <s v="Bagwell, J/Biggio/Drabek"/>
    <m/>
    <m/>
    <m/>
    <m/>
    <n v="1"/>
    <n v="0.5"/>
    <s v="Bagwell, J/Biggio/Drabek, "/>
    <s v="Upper Deck     "/>
    <s v=" "/>
    <x v="6"/>
  </r>
  <r>
    <m/>
    <n v="1993"/>
    <s v="Upper Deck"/>
    <m/>
    <m/>
    <m/>
    <m/>
    <m/>
    <x v="0"/>
    <n v="476"/>
    <s v="Bonds,B/Clark, W/Williams,M"/>
    <m/>
    <m/>
    <m/>
    <m/>
    <n v="1"/>
    <n v="0.75"/>
    <s v="Bonds,B/Clark, W/Williams,M, "/>
    <s v="Upper Deck     "/>
    <s v=" "/>
    <x v="6"/>
  </r>
  <r>
    <m/>
    <n v="1993"/>
    <s v="Upper Deck"/>
    <m/>
    <m/>
    <m/>
    <m/>
    <m/>
    <x v="0"/>
    <n v="482"/>
    <s v="Smith"/>
    <s v="Ozzie"/>
    <s v="Cardinals"/>
    <m/>
    <m/>
    <n v="1"/>
    <n v="0.5"/>
    <s v="Smith, Ozzie"/>
    <s v="Upper Deck     "/>
    <s v="HOF"/>
    <x v="6"/>
  </r>
  <r>
    <m/>
    <n v="1993"/>
    <s v="Upper Deck"/>
    <m/>
    <m/>
    <m/>
    <m/>
    <m/>
    <x v="0"/>
    <n v="483"/>
    <s v="Sandberg/Grace/Myers"/>
    <m/>
    <s v="Cubs"/>
    <m/>
    <m/>
    <n v="1"/>
    <n v="0.5"/>
    <s v="Sandberg/Grace/Myers, "/>
    <s v="Upper Deck     "/>
    <s v=" "/>
    <x v="6"/>
  </r>
  <r>
    <m/>
    <n v="1993"/>
    <s v="Upper Deck"/>
    <m/>
    <m/>
    <m/>
    <m/>
    <m/>
    <x v="0"/>
    <n v="484"/>
    <s v="Murray/Johnson, H/Bonilla"/>
    <m/>
    <s v="Mets"/>
    <m/>
    <m/>
    <n v="1"/>
    <n v="0.5"/>
    <s v="Murray/Johnson, H/Bonilla, "/>
    <s v="Upper Deck     "/>
    <s v=" "/>
    <x v="6"/>
  </r>
  <r>
    <m/>
    <n v="1993"/>
    <s v="Upper Deck"/>
    <m/>
    <m/>
    <m/>
    <m/>
    <m/>
    <x v="0"/>
    <n v="485"/>
    <s v="Daulton/Kruk/Hollins/Dykstra"/>
    <m/>
    <s v="Phillies"/>
    <m/>
    <m/>
    <n v="1"/>
    <m/>
    <s v="Daulton/Kruk/Hollins/Dykstra, "/>
    <s v="Upper Deck     "/>
    <s v=" "/>
    <x v="5"/>
  </r>
  <r>
    <m/>
    <n v="1993"/>
    <s v="Upper Deck"/>
    <m/>
    <m/>
    <m/>
    <m/>
    <m/>
    <x v="0"/>
    <n v="585"/>
    <s v="Ripken Jr"/>
    <s v="Cal"/>
    <s v="Orioles"/>
    <m/>
    <m/>
    <n v="1"/>
    <n v="1.5"/>
    <s v="Ripken Jr, Cal"/>
    <s v="Upper Deck     "/>
    <s v="HOF"/>
    <x v="2"/>
  </r>
  <r>
    <m/>
    <n v="1993"/>
    <s v="Upper Deck"/>
    <m/>
    <m/>
    <m/>
    <m/>
    <m/>
    <x v="0"/>
    <n v="814"/>
    <s v="Eckersley"/>
    <s v="Dennis"/>
    <s v="Athletics"/>
    <m/>
    <m/>
    <n v="1"/>
    <n v="0.3"/>
    <s v="Eckersley, Dennis"/>
    <s v="Upper Deck     "/>
    <s v="HOF"/>
    <x v="6"/>
  </r>
  <r>
    <m/>
    <n v="1993"/>
    <s v="Upper Deck"/>
    <m/>
    <m/>
    <m/>
    <m/>
    <m/>
    <x v="0"/>
    <n v="816"/>
    <s v="Smoltz"/>
    <s v="John"/>
    <s v="Braves"/>
    <m/>
    <m/>
    <n v="1"/>
    <n v="0.3"/>
    <s v="Smoltz, John"/>
    <s v="Upper Deck     "/>
    <s v="HOF"/>
    <x v="6"/>
  </r>
  <r>
    <m/>
    <n v="1994"/>
    <s v="Collector's Choice"/>
    <m/>
    <m/>
    <m/>
    <m/>
    <m/>
    <x v="0"/>
    <n v="117"/>
    <s v="Griffey Jr"/>
    <s v="Ken"/>
    <s v="Mariners"/>
    <m/>
    <m/>
    <n v="1"/>
    <n v="1"/>
    <s v="Griffey Jr, Ken"/>
    <s v="Collector's Choice     "/>
    <s v="HOF"/>
    <x v="2"/>
  </r>
  <r>
    <s v="TL"/>
    <n v="1994"/>
    <s v="Collector's Choice"/>
    <m/>
    <m/>
    <m/>
    <m/>
    <m/>
    <x v="1"/>
    <n v="647"/>
    <s v="Rodriguez"/>
    <s v="Alex"/>
    <s v="Mariners"/>
    <m/>
    <m/>
    <n v="1"/>
    <n v="10"/>
    <s v="Rodriguez, Alex"/>
    <s v="Collector's Choice     RC"/>
    <s v=""/>
    <x v="0"/>
  </r>
  <r>
    <s v="TL"/>
    <n v="1994"/>
    <s v="Collector's Choice"/>
    <m/>
    <m/>
    <m/>
    <m/>
    <m/>
    <x v="0"/>
    <n v="661"/>
    <s v="Jordan"/>
    <s v="Michael"/>
    <s v="White Sox"/>
    <m/>
    <m/>
    <n v="1"/>
    <n v="5"/>
    <s v="Jordan, Michael"/>
    <s v="Collector's Choice     "/>
    <s v=""/>
    <x v="1"/>
  </r>
  <r>
    <m/>
    <n v="1994"/>
    <s v="Donruss"/>
    <m/>
    <m/>
    <m/>
    <m/>
    <m/>
    <x v="0"/>
    <n v="1"/>
    <s v="Ryan"/>
    <s v="Nolan"/>
    <s v="Rangers"/>
    <m/>
    <m/>
    <n v="1"/>
    <n v="4"/>
    <s v="Ryan, Nolan"/>
    <s v="Donruss     "/>
    <s v="HOF"/>
    <x v="2"/>
  </r>
  <r>
    <m/>
    <n v="1994"/>
    <s v="Donruss"/>
    <m/>
    <m/>
    <m/>
    <m/>
    <m/>
    <x v="0"/>
    <n v="2"/>
    <s v="Piazza"/>
    <s v="Mike"/>
    <s v="Dodgers"/>
    <m/>
    <m/>
    <n v="1"/>
    <n v="1.5"/>
    <s v="Piazza, Mike"/>
    <s v="Donruss     "/>
    <s v="HOF"/>
    <x v="2"/>
  </r>
  <r>
    <m/>
    <n v="1994"/>
    <s v="Donruss"/>
    <m/>
    <m/>
    <m/>
    <m/>
    <m/>
    <x v="0"/>
    <n v="4"/>
    <s v="Griffey Jr"/>
    <s v="Ken"/>
    <s v="Mariners"/>
    <m/>
    <m/>
    <n v="1"/>
    <n v="1.5"/>
    <s v="Griffey Jr, Ken"/>
    <s v="Donruss     "/>
    <s v="HOF"/>
    <x v="2"/>
  </r>
  <r>
    <m/>
    <n v="1994"/>
    <s v="Donruss"/>
    <m/>
    <m/>
    <m/>
    <m/>
    <m/>
    <x v="0"/>
    <n v="10"/>
    <s v="Gwynn"/>
    <s v="Tony"/>
    <s v="Padres"/>
    <m/>
    <m/>
    <n v="1"/>
    <n v="1"/>
    <s v="Gwynn, Tony"/>
    <s v="Donruss     "/>
    <s v="HOF"/>
    <x v="2"/>
  </r>
  <r>
    <m/>
    <n v="1994"/>
    <s v="Donruss"/>
    <m/>
    <m/>
    <m/>
    <m/>
    <m/>
    <x v="0"/>
    <n v="15"/>
    <s v="Yount"/>
    <s v="Robin"/>
    <s v="Brewers"/>
    <m/>
    <m/>
    <n v="1"/>
    <n v="1.25"/>
    <s v="Yount, Robin"/>
    <s v="Donruss     "/>
    <s v="HOF"/>
    <x v="2"/>
  </r>
  <r>
    <m/>
    <n v="1994"/>
    <s v="Donruss"/>
    <m/>
    <m/>
    <m/>
    <m/>
    <m/>
    <x v="0"/>
    <n v="16"/>
    <s v="Eckersley"/>
    <s v="Dennis"/>
    <s v="Athletics"/>
    <m/>
    <m/>
    <n v="1"/>
    <n v="7.4999999999999997E-2"/>
    <s v="Eckersley, Dennis"/>
    <s v="Donruss     "/>
    <s v="HOF"/>
    <x v="5"/>
  </r>
  <r>
    <m/>
    <n v="1994"/>
    <s v="Donruss"/>
    <m/>
    <m/>
    <m/>
    <m/>
    <m/>
    <x v="0"/>
    <n v="18"/>
    <s v="Sandberg"/>
    <s v="Ryne"/>
    <s v="Cubs"/>
    <m/>
    <m/>
    <n v="1"/>
    <n v="1.25"/>
    <s v="Sandberg, Ryne"/>
    <s v="Donruss     "/>
    <s v="HOF"/>
    <x v="2"/>
  </r>
  <r>
    <m/>
    <n v="1994"/>
    <s v="Donruss"/>
    <m/>
    <m/>
    <m/>
    <m/>
    <m/>
    <x v="0"/>
    <n v="19"/>
    <s v="Henderson"/>
    <s v="Rickey"/>
    <s v="Blue Jays"/>
    <m/>
    <m/>
    <n v="1"/>
    <n v="0.75"/>
    <s v="Henderson, Rickey"/>
    <s v="Donruss     "/>
    <s v="HOF"/>
    <x v="6"/>
  </r>
  <r>
    <m/>
    <n v="1994"/>
    <s v="Donruss"/>
    <m/>
    <m/>
    <m/>
    <m/>
    <m/>
    <x v="0"/>
    <n v="24"/>
    <s v="Molitor"/>
    <s v="Paul"/>
    <s v="Blue Jays"/>
    <m/>
    <m/>
    <n v="1"/>
    <n v="0.75"/>
    <s v="Molitor, Paul"/>
    <s v="Donruss     "/>
    <s v="HOF"/>
    <x v="6"/>
  </r>
  <r>
    <m/>
    <n v="1994"/>
    <s v="Donruss"/>
    <m/>
    <m/>
    <m/>
    <m/>
    <m/>
    <x v="0"/>
    <n v="35"/>
    <s v="Smith"/>
    <s v="Ozzie"/>
    <s v="Cardinals"/>
    <m/>
    <m/>
    <n v="1"/>
    <n v="1.25"/>
    <s v="Smith, Ozzie"/>
    <s v="Donruss     "/>
    <s v="HOF"/>
    <x v="2"/>
  </r>
  <r>
    <m/>
    <n v="1994"/>
    <s v="Donruss"/>
    <m/>
    <m/>
    <m/>
    <m/>
    <m/>
    <x v="0"/>
    <n v="36"/>
    <s v="Boggs"/>
    <s v="Wade"/>
    <s v="Yankees"/>
    <m/>
    <m/>
    <n v="1"/>
    <n v="0.75"/>
    <s v="Boggs, Wade"/>
    <s v="Donruss     "/>
    <s v="HOF"/>
    <x v="6"/>
  </r>
  <r>
    <m/>
    <n v="1994"/>
    <s v="Donruss"/>
    <m/>
    <m/>
    <m/>
    <m/>
    <m/>
    <x v="0"/>
    <n v="40"/>
    <s v="Ripken Jr"/>
    <s v="Cal"/>
    <s v="Orioles"/>
    <m/>
    <m/>
    <n v="1"/>
    <n v="2.5"/>
    <s v="Ripken Jr, Cal"/>
    <s v="Donruss     "/>
    <s v="HOF"/>
    <x v="2"/>
  </r>
  <r>
    <m/>
    <n v="1994"/>
    <s v="Donruss"/>
    <m/>
    <m/>
    <m/>
    <m/>
    <m/>
    <x v="0"/>
    <n v="107"/>
    <s v="Brett"/>
    <s v="George"/>
    <s v="Royals"/>
    <m/>
    <m/>
    <n v="1"/>
    <n v="2"/>
    <s v="Brett, George"/>
    <s v="Donruss     "/>
    <s v="HOF"/>
    <x v="2"/>
  </r>
  <r>
    <m/>
    <n v="1994"/>
    <s v="Donruss"/>
    <m/>
    <m/>
    <m/>
    <m/>
    <m/>
    <x v="0"/>
    <n v="179"/>
    <s v="Martinez"/>
    <s v="Pedro"/>
    <s v="Dodgers"/>
    <m/>
    <m/>
    <n v="1"/>
    <n v="0.75"/>
    <s v="Martinez, Pedro"/>
    <s v="Donruss     "/>
    <s v="HOF"/>
    <x v="6"/>
  </r>
  <r>
    <m/>
    <n v="1994"/>
    <s v="Donruss"/>
    <m/>
    <m/>
    <m/>
    <m/>
    <m/>
    <x v="0"/>
    <n v="260"/>
    <s v="Smoltz"/>
    <s v="John"/>
    <s v="Braves"/>
    <m/>
    <m/>
    <n v="1"/>
    <n v="0.75"/>
    <s v="Smoltz, John"/>
    <s v="Donruss     "/>
    <s v="HOF"/>
    <x v="6"/>
  </r>
  <r>
    <m/>
    <n v="1994"/>
    <s v="Donruss"/>
    <m/>
    <m/>
    <m/>
    <m/>
    <m/>
    <x v="0"/>
    <n v="336"/>
    <s v="Winfield"/>
    <s v="Dave"/>
    <s v="Twins"/>
    <m/>
    <m/>
    <n v="1"/>
    <n v="0.75"/>
    <s v="Winfield, Dave"/>
    <s v="Donruss     "/>
    <s v="HOF"/>
    <x v="6"/>
  </r>
  <r>
    <m/>
    <n v="1994"/>
    <s v="Donruss"/>
    <m/>
    <m/>
    <m/>
    <m/>
    <m/>
    <x v="0"/>
    <n v="340"/>
    <s v="Mattingly"/>
    <s v="Don"/>
    <s v="Yankees"/>
    <m/>
    <m/>
    <n v="1"/>
    <n v="2"/>
    <s v="Mattingly, Don"/>
    <s v="Donruss     "/>
    <s v=""/>
    <x v="2"/>
  </r>
  <r>
    <m/>
    <n v="1994"/>
    <s v="Donruss"/>
    <m/>
    <m/>
    <m/>
    <m/>
    <m/>
    <x v="0"/>
    <n v="341"/>
    <s v="Thomas"/>
    <s v="Frank"/>
    <s v="White Sox"/>
    <m/>
    <m/>
    <n v="1"/>
    <n v="0.75"/>
    <s v="Thomas, Frank"/>
    <s v="Donruss     "/>
    <s v="HOF"/>
    <x v="6"/>
  </r>
  <r>
    <m/>
    <n v="1994"/>
    <s v="Donruss"/>
    <m/>
    <m/>
    <m/>
    <m/>
    <m/>
    <x v="0"/>
    <n v="343"/>
    <s v="Puckett"/>
    <s v="Kirby"/>
    <s v="Twins"/>
    <m/>
    <m/>
    <n v="1"/>
    <n v="0.75"/>
    <s v="Puckett, Kirby"/>
    <s v="Donruss     "/>
    <s v="HOF"/>
    <x v="6"/>
  </r>
  <r>
    <m/>
    <n v="1994"/>
    <s v="Donruss"/>
    <m/>
    <m/>
    <m/>
    <m/>
    <m/>
    <x v="0"/>
    <n v="349"/>
    <s v="Bonds"/>
    <s v="Barry"/>
    <s v="Giants"/>
    <m/>
    <m/>
    <n v="1"/>
    <n v="2"/>
    <s v="Bonds, Barry"/>
    <s v="Donruss     "/>
    <s v=""/>
    <x v="2"/>
  </r>
  <r>
    <m/>
    <n v="1994"/>
    <s v="Donruss"/>
    <m/>
    <m/>
    <m/>
    <m/>
    <m/>
    <x v="0"/>
    <n v="352"/>
    <s v="Johnson"/>
    <s v="Randy"/>
    <s v="Mariners"/>
    <m/>
    <m/>
    <n v="1"/>
    <n v="0.75"/>
    <s v="Johnson, Randy"/>
    <s v="Donruss     "/>
    <s v="HOF"/>
    <x v="6"/>
  </r>
  <r>
    <m/>
    <n v="1994"/>
    <s v="Donruss"/>
    <m/>
    <m/>
    <m/>
    <m/>
    <m/>
    <x v="0"/>
    <n v="364"/>
    <s v="Glavine"/>
    <s v="Tom"/>
    <s v="Braves"/>
    <m/>
    <m/>
    <n v="1"/>
    <n v="0.75"/>
    <s v="Glavine, Tom"/>
    <s v="Donruss     "/>
    <s v="HOF"/>
    <x v="6"/>
  </r>
  <r>
    <m/>
    <n v="1994"/>
    <s v="Donruss"/>
    <m/>
    <m/>
    <m/>
    <m/>
    <m/>
    <x v="0"/>
    <n v="376"/>
    <s v="Rodriguez"/>
    <s v="Ivan"/>
    <s v="Rangers"/>
    <m/>
    <m/>
    <n v="1"/>
    <n v="0.05"/>
    <s v="Rodriguez, Ivan"/>
    <s v="Donruss     "/>
    <s v="HOF"/>
    <x v="5"/>
  </r>
  <r>
    <m/>
    <n v="1994"/>
    <s v="Donruss"/>
    <m/>
    <m/>
    <m/>
    <m/>
    <m/>
    <x v="0"/>
    <n v="380"/>
    <s v="Maddux"/>
    <s v="Greg"/>
    <s v="Braves"/>
    <m/>
    <m/>
    <n v="1"/>
    <n v="1.25"/>
    <s v="Maddux, Greg"/>
    <s v="Donruss     "/>
    <s v="HOF"/>
    <x v="2"/>
  </r>
  <r>
    <m/>
    <n v="1994"/>
    <s v="Donruss"/>
    <m/>
    <m/>
    <m/>
    <m/>
    <m/>
    <x v="0"/>
    <n v="386"/>
    <s v="Murray"/>
    <s v="Eddie"/>
    <s v="Mets"/>
    <m/>
    <m/>
    <n v="1"/>
    <n v="0.75"/>
    <s v="Murray, Eddie"/>
    <s v="Donruss     "/>
    <s v="HOF"/>
    <x v="6"/>
  </r>
  <r>
    <m/>
    <n v="1994"/>
    <s v="Donruss"/>
    <m/>
    <m/>
    <m/>
    <m/>
    <m/>
    <x v="0"/>
    <n v="448"/>
    <s v="Dawson"/>
    <s v="Andre"/>
    <s v="Red Sox"/>
    <m/>
    <m/>
    <n v="1"/>
    <n v="0.75"/>
    <s v="Dawson, Andre"/>
    <s v="Donruss     "/>
    <s v="HOF"/>
    <x v="6"/>
  </r>
  <r>
    <m/>
    <n v="1994"/>
    <s v="Donruss"/>
    <m/>
    <m/>
    <m/>
    <m/>
    <m/>
    <x v="0"/>
    <n v="453"/>
    <s v="Jones"/>
    <s v="Chipper"/>
    <s v="Braves"/>
    <m/>
    <m/>
    <n v="1"/>
    <n v="0.05"/>
    <s v="Jones, Chipper"/>
    <s v="Donruss     "/>
    <s v="HOF"/>
    <x v="5"/>
  </r>
  <r>
    <m/>
    <n v="1994"/>
    <s v="Donruss"/>
    <m/>
    <m/>
    <m/>
    <m/>
    <m/>
    <x v="0"/>
    <n v="523"/>
    <s v="Thome"/>
    <s v="Jim"/>
    <s v="Indians"/>
    <m/>
    <m/>
    <n v="1"/>
    <n v="0.05"/>
    <s v="Thome, Jim"/>
    <s v="Donruss     "/>
    <s v="HOF"/>
    <x v="5"/>
  </r>
  <r>
    <m/>
    <n v="1994"/>
    <s v="Donruss"/>
    <m/>
    <m/>
    <m/>
    <m/>
    <m/>
    <x v="0"/>
    <n v="526"/>
    <s v="Martinez"/>
    <s v="Pedro"/>
    <s v="Padres"/>
    <m/>
    <m/>
    <n v="1"/>
    <n v="0.75"/>
    <s v="Martinez, Pedro"/>
    <s v="Donruss     "/>
    <s v="HOF"/>
    <x v="6"/>
  </r>
  <r>
    <m/>
    <n v="1994"/>
    <s v="Fleer"/>
    <s v="All Stars"/>
    <m/>
    <m/>
    <m/>
    <m/>
    <x v="0"/>
    <n v="4"/>
    <s v="Boggs"/>
    <s v="Wade"/>
    <s v="Yankees"/>
    <m/>
    <m/>
    <n v="1"/>
    <n v="1"/>
    <s v="Boggs, Wade"/>
    <s v="Fleer All Stars    "/>
    <s v="HOF"/>
    <x v="2"/>
  </r>
  <r>
    <m/>
    <n v="1994"/>
    <s v="Fleer"/>
    <s v="All Stars"/>
    <m/>
    <m/>
    <m/>
    <m/>
    <x v="0"/>
    <n v="10"/>
    <s v="Griffey Jr"/>
    <s v="Ken"/>
    <s v="Mariners"/>
    <m/>
    <m/>
    <n v="1"/>
    <n v="2"/>
    <s v="Griffey Jr, Ken"/>
    <s v="Fleer All Stars    "/>
    <s v="HOF"/>
    <x v="2"/>
  </r>
  <r>
    <m/>
    <n v="1994"/>
    <s v="Fleer"/>
    <s v="Pro-Visions"/>
    <m/>
    <m/>
    <m/>
    <m/>
    <x v="0"/>
    <n v="4"/>
    <s v="Baerga"/>
    <s v="Carlos"/>
    <s v="Indians"/>
    <m/>
    <m/>
    <n v="1"/>
    <m/>
    <s v="Baerga, Carlos"/>
    <s v="Fleer Pro-Visions    "/>
    <s v=" "/>
    <x v="5"/>
  </r>
  <r>
    <s v="TL"/>
    <n v="1994"/>
    <s v="Fleer"/>
    <s v="Pro-Visions"/>
    <m/>
    <m/>
    <m/>
    <m/>
    <x v="0"/>
    <n v="5"/>
    <s v="Smith"/>
    <s v="Ozzie"/>
    <s v="Cardinals"/>
    <m/>
    <m/>
    <n v="1"/>
    <n v="1.5"/>
    <s v="Smith, Ozzie"/>
    <s v="Fleer Pro-Visions    "/>
    <s v="HOF"/>
    <x v="2"/>
  </r>
  <r>
    <m/>
    <n v="1994"/>
    <s v="Fleer"/>
    <s v="Pro-Visions"/>
    <m/>
    <m/>
    <m/>
    <m/>
    <x v="0"/>
    <n v="8"/>
    <s v="Piazza"/>
    <s v="Mike"/>
    <s v="Dodgers"/>
    <m/>
    <m/>
    <n v="1"/>
    <n v="2"/>
    <s v="Piazza, Mike"/>
    <s v="Fleer Pro-Visions    "/>
    <s v="HOF"/>
    <x v="2"/>
  </r>
  <r>
    <m/>
    <n v="1994"/>
    <s v="Fleer"/>
    <s v="Rookie Sensations"/>
    <m/>
    <m/>
    <m/>
    <m/>
    <x v="0"/>
    <n v="18"/>
    <s v="Jones"/>
    <s v="Chipper"/>
    <s v="Braves"/>
    <m/>
    <m/>
    <n v="1"/>
    <n v="0.05"/>
    <s v="Jones, Chipper"/>
    <s v="Fleer Rookie Sensations    "/>
    <s v="HOF"/>
    <x v="5"/>
  </r>
  <r>
    <m/>
    <n v="1994"/>
    <s v="Fleer"/>
    <s v="Team Leaders"/>
    <m/>
    <m/>
    <m/>
    <m/>
    <x v="0"/>
    <n v="12"/>
    <s v="Griffey Jr"/>
    <s v="Ken"/>
    <s v="Mariners"/>
    <m/>
    <m/>
    <n v="1"/>
    <n v="2.5"/>
    <s v="Griffey Jr, Ken"/>
    <s v="Fleer Team Leaders    "/>
    <s v="HOF"/>
    <x v="2"/>
  </r>
  <r>
    <m/>
    <n v="1994"/>
    <s v="Fleer"/>
    <s v="Team Leaders"/>
    <m/>
    <m/>
    <m/>
    <m/>
    <x v="0"/>
    <n v="21"/>
    <s v="Piazza"/>
    <s v="Mike"/>
    <s v="Dodgers"/>
    <m/>
    <m/>
    <n v="1"/>
    <n v="2.5"/>
    <s v="Piazza, Mike"/>
    <s v="Fleer Team Leaders    "/>
    <s v="HOF"/>
    <x v="2"/>
  </r>
  <r>
    <m/>
    <n v="1994"/>
    <s v="Fleer"/>
    <s v="Award Winners"/>
    <m/>
    <m/>
    <m/>
    <m/>
    <x v="0"/>
    <n v="4"/>
    <s v="Maddux"/>
    <s v="Greg"/>
    <s v="Braves"/>
    <m/>
    <m/>
    <n v="1"/>
    <n v="2"/>
    <s v="Maddux, Greg"/>
    <s v="Fleer Award Winners    "/>
    <s v="HOF"/>
    <x v="2"/>
  </r>
  <r>
    <m/>
    <n v="1994"/>
    <s v="Fleer"/>
    <m/>
    <m/>
    <m/>
    <m/>
    <m/>
    <x v="0"/>
    <n v="19"/>
    <s v="Ripken Jr"/>
    <s v="Cal"/>
    <s v="Orioles"/>
    <m/>
    <m/>
    <n v="1"/>
    <n v="2.5"/>
    <s v="Ripken Jr, Cal"/>
    <s v="Fleer     "/>
    <s v="HOF"/>
    <x v="2"/>
  </r>
  <r>
    <m/>
    <n v="1994"/>
    <s v="Fleer"/>
    <m/>
    <m/>
    <m/>
    <m/>
    <m/>
    <x v="0"/>
    <n v="29"/>
    <s v="Dawson"/>
    <s v="Andre"/>
    <s v="Red Sox"/>
    <m/>
    <m/>
    <n v="1"/>
    <n v="0.05"/>
    <s v="Dawson, Andre"/>
    <s v="Fleer     "/>
    <s v="HOF"/>
    <x v="5"/>
  </r>
  <r>
    <m/>
    <n v="1994"/>
    <s v="Fleer"/>
    <m/>
    <m/>
    <m/>
    <m/>
    <m/>
    <x v="0"/>
    <n v="96"/>
    <s v="Thomas"/>
    <s v="Frank"/>
    <s v="White Sox"/>
    <m/>
    <m/>
    <n v="1"/>
    <n v="0.75"/>
    <s v="Thomas, Frank"/>
    <s v="Fleer     "/>
    <s v="HOF"/>
    <x v="6"/>
  </r>
  <r>
    <m/>
    <n v="1994"/>
    <s v="Fleer"/>
    <m/>
    <m/>
    <m/>
    <m/>
    <m/>
    <x v="0"/>
    <n v="121"/>
    <s v="Thome"/>
    <s v="Jim"/>
    <s v="Indians"/>
    <m/>
    <m/>
    <n v="1"/>
    <n v="0.05"/>
    <s v="Thome, Jim"/>
    <s v="Fleer     "/>
    <s v="HOF"/>
    <x v="5"/>
  </r>
  <r>
    <m/>
    <n v="1994"/>
    <s v="Fleer"/>
    <m/>
    <m/>
    <m/>
    <m/>
    <m/>
    <x v="0"/>
    <n v="149"/>
    <s v="Brett"/>
    <s v="George"/>
    <s v="Royals"/>
    <m/>
    <m/>
    <n v="1"/>
    <n v="2"/>
    <s v="Brett, George"/>
    <s v="Fleer     "/>
    <s v="HOF"/>
    <x v="2"/>
  </r>
  <r>
    <m/>
    <n v="1994"/>
    <s v="Fleer"/>
    <m/>
    <m/>
    <m/>
    <m/>
    <m/>
    <x v="0"/>
    <n v="197"/>
    <s v="Yount"/>
    <s v="Robin"/>
    <s v="Brewers"/>
    <m/>
    <m/>
    <n v="1"/>
    <n v="1.25"/>
    <s v="Yount, Robin"/>
    <s v="Fleer     "/>
    <s v="HOF"/>
    <x v="2"/>
  </r>
  <r>
    <m/>
    <n v="1994"/>
    <s v="Fleer"/>
    <m/>
    <m/>
    <m/>
    <m/>
    <m/>
    <x v="0"/>
    <n v="223"/>
    <s v="Winfield"/>
    <s v="Dave"/>
    <s v="Twins"/>
    <m/>
    <m/>
    <n v="1"/>
    <n v="0.75"/>
    <s v="Winfield, Dave"/>
    <s v="Fleer     "/>
    <s v="HOF"/>
    <x v="6"/>
  </r>
  <r>
    <m/>
    <n v="1994"/>
    <s v="Fleer"/>
    <m/>
    <m/>
    <m/>
    <m/>
    <m/>
    <x v="0"/>
    <n v="226"/>
    <s v="Boggs"/>
    <s v="Wade"/>
    <s v="Yankees"/>
    <m/>
    <m/>
    <n v="1"/>
    <n v="0.75"/>
    <s v="Boggs, Wade"/>
    <s v="Fleer     "/>
    <s v="HOF"/>
    <x v="6"/>
  </r>
  <r>
    <m/>
    <n v="1994"/>
    <s v="Fleer"/>
    <m/>
    <m/>
    <m/>
    <m/>
    <m/>
    <x v="0"/>
    <n v="286"/>
    <s v="Griffey Jr"/>
    <s v="Ken"/>
    <s v="Mariners"/>
    <m/>
    <m/>
    <n v="1"/>
    <n v="1.5"/>
    <s v="Griffey Jr, Ken"/>
    <s v="Fleer     "/>
    <s v="HOF"/>
    <x v="2"/>
  </r>
  <r>
    <m/>
    <n v="1994"/>
    <s v="Fleer"/>
    <m/>
    <m/>
    <m/>
    <m/>
    <m/>
    <x v="0"/>
    <n v="321"/>
    <s v="Ryan"/>
    <s v="Nolan"/>
    <s v="Rangers"/>
    <m/>
    <m/>
    <n v="1"/>
    <n v="3"/>
    <s v="Ryan, Nolan"/>
    <s v="Fleer     "/>
    <s v="HOF"/>
    <x v="2"/>
  </r>
  <r>
    <m/>
    <n v="1994"/>
    <s v="Fleer"/>
    <m/>
    <m/>
    <m/>
    <m/>
    <m/>
    <x v="0"/>
    <n v="338"/>
    <s v="Molitor"/>
    <s v="Paul"/>
    <s v="Blue Jays"/>
    <m/>
    <m/>
    <n v="1"/>
    <n v="0.75"/>
    <s v="Molitor, Paul"/>
    <s v="Fleer     "/>
    <s v="HOF"/>
    <x v="6"/>
  </r>
  <r>
    <m/>
    <n v="1994"/>
    <s v="Fleer"/>
    <m/>
    <m/>
    <m/>
    <m/>
    <m/>
    <x v="0"/>
    <n v="365"/>
    <s v="Maddux"/>
    <s v="Greg"/>
    <s v="Braves"/>
    <m/>
    <m/>
    <n v="1"/>
    <n v="1.25"/>
    <s v="Maddux, Greg"/>
    <s v="Fleer     "/>
    <s v="HOF"/>
    <x v="2"/>
  </r>
  <r>
    <m/>
    <n v="1994"/>
    <s v="Fleer"/>
    <m/>
    <m/>
    <m/>
    <m/>
    <m/>
    <x v="0"/>
    <n v="396"/>
    <s v="Sandberg"/>
    <s v="Ryne"/>
    <s v="Cubs"/>
    <m/>
    <m/>
    <n v="1"/>
    <n v="1.25"/>
    <s v="Sandberg, Ryne"/>
    <s v="Fleer     "/>
    <s v="HOF"/>
    <x v="2"/>
  </r>
  <r>
    <m/>
    <n v="1994"/>
    <s v="Fleer"/>
    <m/>
    <m/>
    <m/>
    <m/>
    <m/>
    <x v="0"/>
    <n v="515"/>
    <s v="Martinez"/>
    <s v="Pedro"/>
    <s v="Dodgers"/>
    <m/>
    <m/>
    <n v="1"/>
    <n v="0.75"/>
    <s v="Martinez, Pedro"/>
    <s v="Fleer     "/>
    <s v="HOF"/>
    <x v="6"/>
  </r>
  <r>
    <m/>
    <n v="1994"/>
    <s v="Fleer"/>
    <m/>
    <m/>
    <m/>
    <m/>
    <m/>
    <x v="0"/>
    <n v="520"/>
    <s v="Piazza"/>
    <s v="Mike"/>
    <s v="Dodgers"/>
    <m/>
    <m/>
    <n v="1"/>
    <n v="1.5"/>
    <s v="Piazza, Mike"/>
    <s v="Fleer     "/>
    <s v="HOF"/>
    <x v="2"/>
  </r>
  <r>
    <m/>
    <n v="1994"/>
    <s v="Fleer"/>
    <m/>
    <m/>
    <m/>
    <m/>
    <m/>
    <x v="0"/>
    <n v="573"/>
    <s v="Murray"/>
    <s v="Eddie"/>
    <s v="Mets"/>
    <m/>
    <m/>
    <n v="1"/>
    <n v="0.75"/>
    <s v="Murray, Eddie"/>
    <s v="Fleer     "/>
    <s v="HOF"/>
    <x v="6"/>
  </r>
  <r>
    <m/>
    <n v="1994"/>
    <s v="Fleer"/>
    <m/>
    <m/>
    <m/>
    <m/>
    <m/>
    <x v="0"/>
    <n v="646"/>
    <s v="Smith"/>
    <s v="Ozzie"/>
    <s v="Cardinals"/>
    <m/>
    <m/>
    <n v="1"/>
    <n v="1.25"/>
    <s v="Smith, Ozzie"/>
    <s v="Fleer     "/>
    <s v="HOF"/>
    <x v="2"/>
  </r>
  <r>
    <m/>
    <n v="1994"/>
    <s v="Fleer"/>
    <m/>
    <m/>
    <m/>
    <m/>
    <m/>
    <x v="0"/>
    <n v="665"/>
    <s v="Gwynn"/>
    <s v="Tony"/>
    <s v="Padres"/>
    <m/>
    <m/>
    <n v="1"/>
    <n v="1"/>
    <s v="Gwynn, Tony"/>
    <s v="Fleer     "/>
    <s v="HOF"/>
    <x v="2"/>
  </r>
  <r>
    <m/>
    <n v="1994"/>
    <s v="Fleer"/>
    <m/>
    <m/>
    <m/>
    <m/>
    <m/>
    <x v="0"/>
    <n v="684"/>
    <s v="Bonds"/>
    <s v="Barry"/>
    <s v="Giants"/>
    <m/>
    <m/>
    <n v="1"/>
    <n v="2"/>
    <s v="Bonds, Barry"/>
    <s v="Fleer     "/>
    <s v=""/>
    <x v="2"/>
  </r>
  <r>
    <s v="TL"/>
    <n v="1994"/>
    <s v="Leaf"/>
    <s v="Slideshow"/>
    <m/>
    <m/>
    <m/>
    <m/>
    <x v="0"/>
    <n v="1"/>
    <s v="Thomas"/>
    <s v="Frank"/>
    <s v="White Sox"/>
    <m/>
    <m/>
    <n v="1"/>
    <n v="5"/>
    <s v="Thomas, Frank"/>
    <s v="Leaf Slideshow    "/>
    <s v="HOF"/>
    <x v="1"/>
  </r>
  <r>
    <s v="TL"/>
    <n v="1994"/>
    <s v="Leaf"/>
    <s v="Slideshow"/>
    <m/>
    <m/>
    <m/>
    <m/>
    <x v="0"/>
    <n v="2"/>
    <s v="Piazza"/>
    <s v="Mike"/>
    <s v="Dodgers"/>
    <m/>
    <m/>
    <n v="1"/>
    <n v="10"/>
    <s v="Piazza, Mike"/>
    <s v="Leaf Slideshow    "/>
    <s v="HOF"/>
    <x v="0"/>
  </r>
  <r>
    <s v="TL"/>
    <n v="1994"/>
    <s v="Leaf"/>
    <s v="Slideshow"/>
    <m/>
    <m/>
    <m/>
    <m/>
    <x v="0"/>
    <n v="3"/>
    <s v="Daulton"/>
    <s v="Darren"/>
    <s v="Phillies"/>
    <m/>
    <m/>
    <n v="1"/>
    <m/>
    <s v="Daulton, Darren"/>
    <s v="Leaf Slideshow    "/>
    <s v=" "/>
    <x v="5"/>
  </r>
  <r>
    <s v="TL"/>
    <n v="1994"/>
    <s v="Leaf"/>
    <s v="Slideshow"/>
    <m/>
    <m/>
    <m/>
    <m/>
    <x v="0"/>
    <n v="4"/>
    <s v="Sandberg"/>
    <s v="Ryne"/>
    <s v="Cubs"/>
    <m/>
    <m/>
    <n v="1"/>
    <n v="8"/>
    <s v="Sandberg, Ryne"/>
    <s v="Leaf Slideshow    "/>
    <s v="HOF"/>
    <x v="1"/>
  </r>
  <r>
    <s v="TL"/>
    <n v="1994"/>
    <s v="Leaf"/>
    <s v="Slideshow"/>
    <m/>
    <m/>
    <m/>
    <m/>
    <x v="0"/>
    <n v="5"/>
    <s v="Alomar"/>
    <s v="Roberto"/>
    <s v="Blue Jays"/>
    <m/>
    <m/>
    <n v="1"/>
    <n v="2"/>
    <s v="Alomar, Roberto"/>
    <s v="Leaf Slideshow    "/>
    <s v="HOF"/>
    <x v="2"/>
  </r>
  <r>
    <s v="TL"/>
    <n v="1994"/>
    <s v="Leaf"/>
    <s v="Statistical Standout"/>
    <m/>
    <m/>
    <m/>
    <m/>
    <x v="0"/>
    <s v="1of10"/>
    <s v="Thomas"/>
    <s v="Frank"/>
    <s v="White Sox"/>
    <m/>
    <m/>
    <n v="1"/>
    <n v="1.25"/>
    <s v="Thomas, Frank"/>
    <s v="Leaf Statistical Standout    "/>
    <s v="HOF"/>
    <x v="2"/>
  </r>
  <r>
    <s v="TL"/>
    <n v="1994"/>
    <s v="Leaf"/>
    <s v="Statistical Standout"/>
    <m/>
    <m/>
    <m/>
    <m/>
    <x v="0"/>
    <s v="10of10"/>
    <s v="Ripken Jr"/>
    <s v="Cal"/>
    <s v="Orioles"/>
    <m/>
    <m/>
    <n v="1"/>
    <n v="4"/>
    <s v="Ripken Jr, Cal"/>
    <s v="Leaf Statistical Standout    "/>
    <s v="HOF"/>
    <x v="2"/>
  </r>
  <r>
    <m/>
    <n v="1994"/>
    <s v="Leaf"/>
    <s v="Gold Stars"/>
    <m/>
    <m/>
    <m/>
    <m/>
    <x v="0"/>
    <n v="1"/>
    <s v="Alomar"/>
    <s v="Roberto"/>
    <s v="Blue Jays"/>
    <m/>
    <m/>
    <n v="1"/>
    <n v="1.25"/>
    <s v="Alomar, Roberto"/>
    <s v="Leaf Gold Stars    "/>
    <s v="HOF"/>
    <x v="2"/>
  </r>
  <r>
    <m/>
    <n v="1994"/>
    <s v="Leaf"/>
    <m/>
    <m/>
    <m/>
    <m/>
    <m/>
    <x v="0"/>
    <n v="1"/>
    <s v="Ripken Jr"/>
    <s v="Cal"/>
    <s v="Orioles"/>
    <m/>
    <m/>
    <n v="1"/>
    <n v="2.5"/>
    <s v="Ripken Jr, Cal"/>
    <s v="Leaf     "/>
    <s v="HOF"/>
    <x v="2"/>
  </r>
  <r>
    <m/>
    <n v="1994"/>
    <s v="Score"/>
    <m/>
    <m/>
    <m/>
    <m/>
    <m/>
    <x v="0"/>
    <n v="23"/>
    <s v="Mattingly"/>
    <s v="Don"/>
    <s v="Yankees"/>
    <m/>
    <m/>
    <n v="1"/>
    <n v="1.25"/>
    <s v="Mattingly, Don"/>
    <s v="Score     "/>
    <s v=""/>
    <x v="2"/>
  </r>
  <r>
    <m/>
    <n v="1994"/>
    <s v="Score"/>
    <m/>
    <m/>
    <m/>
    <m/>
    <m/>
    <x v="0"/>
    <n v="35"/>
    <s v="Henderson"/>
    <s v="Rickey"/>
    <s v="Blue Jays"/>
    <m/>
    <m/>
    <n v="1"/>
    <n v="0.5"/>
    <s v="Henderson, Rickey"/>
    <s v="Score     "/>
    <s v="HOF"/>
    <x v="6"/>
  </r>
  <r>
    <m/>
    <n v="1994"/>
    <s v="Score"/>
    <m/>
    <m/>
    <m/>
    <m/>
    <m/>
    <x v="0"/>
    <n v="85"/>
    <s v="Ripken Jr"/>
    <s v="Cal"/>
    <s v="Orioles"/>
    <m/>
    <m/>
    <n v="1"/>
    <n v="1.5"/>
    <s v="Ripken Jr, Cal"/>
    <s v="Score     "/>
    <s v="HOF"/>
    <x v="2"/>
  </r>
  <r>
    <s v="TL"/>
    <n v="1994"/>
    <s v="Score"/>
    <s v="Boys of Summer"/>
    <m/>
    <m/>
    <m/>
    <m/>
    <x v="0"/>
    <n v="6"/>
    <s v="Piazza"/>
    <s v="Mike"/>
    <s v="Dodgers"/>
    <m/>
    <m/>
    <n v="1"/>
    <n v="8"/>
    <s v="Piazza, Mike"/>
    <s v="Score Boys of Summer    "/>
    <s v="HOF"/>
    <x v="1"/>
  </r>
  <r>
    <m/>
    <n v="1994"/>
    <s v="Score"/>
    <s v="Gold Rush"/>
    <m/>
    <m/>
    <m/>
    <m/>
    <x v="0"/>
    <n v="1"/>
    <s v="Bonds"/>
    <s v="Barry"/>
    <s v="Giants"/>
    <m/>
    <m/>
    <n v="1"/>
    <n v="6"/>
    <s v="Bonds, Barry"/>
    <s v="Score Gold Rush    "/>
    <s v=""/>
    <x v="1"/>
  </r>
  <r>
    <m/>
    <n v="1994"/>
    <s v="Select"/>
    <m/>
    <m/>
    <m/>
    <m/>
    <m/>
    <x v="0"/>
    <n v="211"/>
    <s v="Bonds"/>
    <s v="Barry"/>
    <s v="Padres"/>
    <m/>
    <m/>
    <n v="1"/>
    <n v="2"/>
    <s v="Bonds, Barry"/>
    <s v="Select     "/>
    <s v=""/>
    <x v="2"/>
  </r>
  <r>
    <m/>
    <n v="1994"/>
    <s v="Select"/>
    <m/>
    <m/>
    <m/>
    <m/>
    <m/>
    <x v="0"/>
    <n v="249"/>
    <s v="Ripken Jr"/>
    <s v="Cal"/>
    <s v="Orioles"/>
    <m/>
    <m/>
    <n v="1"/>
    <n v="2.5"/>
    <s v="Ripken Jr, Cal"/>
    <s v="Select     "/>
    <s v="HOF"/>
    <x v="2"/>
  </r>
  <r>
    <m/>
    <n v="1994"/>
    <s v="Sportflics"/>
    <m/>
    <m/>
    <m/>
    <m/>
    <m/>
    <x v="0"/>
    <n v="50"/>
    <s v="Eckersley"/>
    <s v="Dennis"/>
    <s v="Athletics"/>
    <m/>
    <m/>
    <n v="1"/>
    <n v="0.4"/>
    <s v="Eckersley, Dennis"/>
    <s v="Sportflics     "/>
    <s v="HOF"/>
    <x v="6"/>
  </r>
  <r>
    <m/>
    <n v="1994"/>
    <s v="Sportflics"/>
    <m/>
    <m/>
    <m/>
    <m/>
    <m/>
    <x v="0"/>
    <n v="79"/>
    <s v="Dawson"/>
    <s v="Andre"/>
    <s v="Red Sox"/>
    <m/>
    <m/>
    <n v="1"/>
    <n v="0.4"/>
    <s v="Dawson, Andre"/>
    <s v="Sportflics     "/>
    <s v="HOF"/>
    <x v="6"/>
  </r>
  <r>
    <m/>
    <n v="1994"/>
    <s v="Sportflics"/>
    <m/>
    <m/>
    <m/>
    <m/>
    <m/>
    <x v="0"/>
    <n v="192"/>
    <s v="Justice"/>
    <s v="Dave"/>
    <s v="Braves"/>
    <m/>
    <m/>
    <n v="1"/>
    <m/>
    <s v="Justice, Dave"/>
    <s v="Sportflics     "/>
    <s v=""/>
    <x v="5"/>
  </r>
  <r>
    <m/>
    <n v="1994"/>
    <s v="Stadium Club"/>
    <m/>
    <m/>
    <m/>
    <m/>
    <m/>
    <x v="0"/>
    <n v="654"/>
    <s v="Henderson"/>
    <s v="Rickey"/>
    <s v="Athletics"/>
    <s v="OF"/>
    <m/>
    <n v="1"/>
    <n v="0.75"/>
    <s v="Henderson, Rickey"/>
    <s v="Stadium Club     "/>
    <s v="HOF"/>
    <x v="6"/>
  </r>
  <r>
    <m/>
    <n v="1994"/>
    <s v="Studio"/>
    <m/>
    <m/>
    <m/>
    <m/>
    <m/>
    <x v="0"/>
    <n v="83"/>
    <s v="Bonds"/>
    <s v="Barry"/>
    <s v="Giants"/>
    <m/>
    <m/>
    <n v="1"/>
    <n v="0.5"/>
    <s v="Bonds, Barry"/>
    <s v="Studio     "/>
    <s v=""/>
    <x v="6"/>
  </r>
  <r>
    <m/>
    <n v="1994"/>
    <s v="Studio"/>
    <m/>
    <m/>
    <m/>
    <m/>
    <m/>
    <x v="0"/>
    <n v="127"/>
    <s v="Ripken Jr"/>
    <s v="Cal"/>
    <s v="Orioles"/>
    <m/>
    <m/>
    <n v="1"/>
    <n v="0.5"/>
    <s v="Ripken Jr, Cal"/>
    <s v="Studio     "/>
    <s v="HOF"/>
    <x v="6"/>
  </r>
  <r>
    <m/>
    <n v="1994"/>
    <s v="Studio"/>
    <m/>
    <m/>
    <m/>
    <m/>
    <m/>
    <x v="0"/>
    <n v="132"/>
    <s v="Gwynn"/>
    <s v="Tony"/>
    <s v="Padres"/>
    <m/>
    <m/>
    <n v="1"/>
    <n v="0.25"/>
    <s v="Gwynn, Tony"/>
    <s v="Studio     "/>
    <s v="HOF"/>
    <x v="6"/>
  </r>
  <r>
    <s v="TL"/>
    <n v="1994"/>
    <s v="Topps Finest"/>
    <m/>
    <s v="Refractor"/>
    <m/>
    <m/>
    <m/>
    <x v="0"/>
    <n v="215"/>
    <s v="Winfield"/>
    <s v="Dave"/>
    <s v="Twins"/>
    <s v="OF"/>
    <m/>
    <n v="1"/>
    <n v="18"/>
    <s v="Winfield, Dave"/>
    <s v="Topps Finest  Refractor   "/>
    <s v="HOF"/>
    <x v="0"/>
  </r>
  <r>
    <m/>
    <n v="1994"/>
    <s v="Topps Main"/>
    <m/>
    <s v="Black Gold"/>
    <m/>
    <m/>
    <m/>
    <x v="0"/>
    <n v="40"/>
    <s v="Puckett"/>
    <s v="Kirby"/>
    <s v="Twins"/>
    <s v="OF"/>
    <m/>
    <n v="1"/>
    <n v="1"/>
    <s v="Puckett, Kirby"/>
    <s v="Topps Main  Black Gold   "/>
    <s v="HOF"/>
    <x v="2"/>
  </r>
  <r>
    <m/>
    <n v="1994"/>
    <s v="Topps Main"/>
    <m/>
    <s v="Gold"/>
    <m/>
    <m/>
    <m/>
    <x v="1"/>
    <n v="209"/>
    <s v="Wagner"/>
    <s v="Billy"/>
    <m/>
    <s v="P"/>
    <m/>
    <n v="1"/>
    <n v="1.5"/>
    <s v="Wagner, Billy"/>
    <s v="Topps Main  Gold   RC"/>
    <s v=""/>
    <x v="2"/>
  </r>
  <r>
    <m/>
    <n v="1994"/>
    <s v="Topps Main"/>
    <m/>
    <s v="Gold"/>
    <m/>
    <m/>
    <m/>
    <x v="0"/>
    <n v="393"/>
    <s v="Glavine"/>
    <s v="Tom"/>
    <s v="Braves"/>
    <s v="P"/>
    <m/>
    <n v="1"/>
    <n v="1.5"/>
    <s v="Glavine, Tom"/>
    <s v="Topps Main  Gold   "/>
    <s v="HOF"/>
    <x v="2"/>
  </r>
  <r>
    <m/>
    <n v="1994"/>
    <s v="Topps Main"/>
    <m/>
    <s v="Gold"/>
    <m/>
    <m/>
    <m/>
    <x v="0"/>
    <n v="520"/>
    <s v="Boggs"/>
    <s v="Wade"/>
    <s v="Yankees"/>
    <s v="3B"/>
    <m/>
    <n v="1"/>
    <n v="1.5"/>
    <s v="Boggs, Wade"/>
    <s v="Topps Main  Gold   "/>
    <s v="HOF"/>
    <x v="2"/>
  </r>
  <r>
    <m/>
    <n v="1994"/>
    <s v="Topps Main"/>
    <m/>
    <s v="Gold"/>
    <m/>
    <m/>
    <m/>
    <x v="0"/>
    <n v="607"/>
    <s v="Puckett"/>
    <s v="Kirby"/>
    <s v="Twins"/>
    <s v="OF"/>
    <m/>
    <n v="1"/>
    <n v="1.5"/>
    <s v="Puckett, Kirby"/>
    <s v="Topps Main  Gold   "/>
    <s v="HOF"/>
    <x v="2"/>
  </r>
  <r>
    <m/>
    <n v="1994"/>
    <s v="Topps Main"/>
    <m/>
    <s v="Gold"/>
    <m/>
    <m/>
    <m/>
    <x v="0"/>
    <n v="687"/>
    <s v="Smoltz"/>
    <s v="John"/>
    <s v="Braves"/>
    <s v="P"/>
    <m/>
    <n v="1"/>
    <n v="1.5"/>
    <s v="Smoltz, John"/>
    <s v="Topps Main  Gold   "/>
    <s v="HOF"/>
    <x v="2"/>
  </r>
  <r>
    <m/>
    <n v="1994"/>
    <s v="Topps Main"/>
    <m/>
    <s v="Gold"/>
    <m/>
    <m/>
    <m/>
    <x v="0"/>
    <n v="700"/>
    <s v="Bonds"/>
    <s v="Barry"/>
    <s v="Giants"/>
    <s v="OF"/>
    <m/>
    <n v="1"/>
    <n v="4.5"/>
    <s v="Bonds, Barry"/>
    <s v="Topps Main  Gold   "/>
    <s v=""/>
    <x v="2"/>
  </r>
  <r>
    <m/>
    <n v="1994"/>
    <s v="Topps Main"/>
    <m/>
    <m/>
    <m/>
    <m/>
    <m/>
    <x v="0"/>
    <n v="1"/>
    <s v="Piazza"/>
    <s v="Mike"/>
    <s v="Dodgers"/>
    <s v="C"/>
    <m/>
    <n v="1"/>
    <n v="1"/>
    <s v="Piazza, Mike"/>
    <s v="Topps Main     "/>
    <s v="HOF"/>
    <x v="2"/>
  </r>
  <r>
    <m/>
    <n v="1994"/>
    <s v="Topps Main"/>
    <m/>
    <m/>
    <m/>
    <m/>
    <m/>
    <x v="0"/>
    <n v="34"/>
    <s v="Ryan"/>
    <s v="Nolan"/>
    <s v="Rangers"/>
    <s v="P"/>
    <m/>
    <n v="1"/>
    <n v="2"/>
    <s v="Ryan, Nolan"/>
    <s v="Topps Main     "/>
    <s v="HOF"/>
    <x v="2"/>
  </r>
  <r>
    <m/>
    <n v="1994"/>
    <s v="Topps Main"/>
    <m/>
    <m/>
    <m/>
    <m/>
    <m/>
    <x v="0"/>
    <n v="100"/>
    <s v="Puckett"/>
    <s v="Kirby"/>
    <s v="Twins"/>
    <s v="OF"/>
    <m/>
    <n v="1"/>
    <n v="0.5"/>
    <s v="Puckett, Kirby"/>
    <s v="Topps Main     "/>
    <s v="HOF"/>
    <x v="6"/>
  </r>
  <r>
    <m/>
    <n v="1994"/>
    <s v="Topps Main"/>
    <m/>
    <m/>
    <m/>
    <m/>
    <m/>
    <x v="0"/>
    <n v="158"/>
    <s v="Jeter"/>
    <s v="Derek"/>
    <s v="Yankees"/>
    <m/>
    <m/>
    <n v="1"/>
    <n v="3"/>
    <s v="Jeter, Derek"/>
    <s v="Topps Main     "/>
    <s v=""/>
    <x v="2"/>
  </r>
  <r>
    <m/>
    <n v="1994"/>
    <s v="Topps Main"/>
    <m/>
    <m/>
    <m/>
    <m/>
    <m/>
    <x v="0"/>
    <n v="165"/>
    <s v="Rodriguez"/>
    <s v="Ivan"/>
    <s v="Rangers"/>
    <s v="C"/>
    <m/>
    <n v="1"/>
    <n v="0.5"/>
    <s v="Rodriguez, Ivan"/>
    <s v="Topps Main     "/>
    <s v="HOF"/>
    <x v="6"/>
  </r>
  <r>
    <m/>
    <n v="1994"/>
    <s v="Topps Main"/>
    <m/>
    <m/>
    <m/>
    <m/>
    <m/>
    <x v="0"/>
    <n v="180"/>
    <s v="Brett"/>
    <s v="George"/>
    <s v="Royals"/>
    <s v="1B-DH"/>
    <m/>
    <n v="1"/>
    <n v="1.25"/>
    <s v="Brett, George"/>
    <s v="Topps Main     "/>
    <s v="HOF"/>
    <x v="2"/>
  </r>
  <r>
    <m/>
    <n v="1994"/>
    <s v="Topps Main"/>
    <m/>
    <m/>
    <m/>
    <m/>
    <m/>
    <x v="0"/>
    <n v="248"/>
    <s v="Henderson"/>
    <s v="Rickey"/>
    <s v="Blue Jays"/>
    <s v="OF"/>
    <m/>
    <n v="1"/>
    <n v="0.5"/>
    <s v="Henderson, Rickey"/>
    <s v="Topps Main     "/>
    <s v="HOF"/>
    <x v="6"/>
  </r>
  <r>
    <m/>
    <n v="1994"/>
    <s v="Topps Main"/>
    <m/>
    <m/>
    <m/>
    <m/>
    <m/>
    <x v="0"/>
    <n v="270"/>
    <s v="Thomas"/>
    <s v="Frank"/>
    <s v="White Sox"/>
    <s v="1B"/>
    <m/>
    <n v="1"/>
    <n v="0.5"/>
    <s v="Thomas, Frank"/>
    <s v="Topps Main     "/>
    <s v="HOF"/>
    <x v="6"/>
  </r>
  <r>
    <m/>
    <n v="1994"/>
    <s v="Topps Main"/>
    <m/>
    <m/>
    <m/>
    <m/>
    <m/>
    <x v="0"/>
    <n v="300"/>
    <s v="Sandberg"/>
    <s v="Ryne"/>
    <s v="Cubs"/>
    <s v="3B"/>
    <m/>
    <n v="1"/>
    <n v="0.75"/>
    <s v="Sandberg, Ryne"/>
    <s v="Topps Main     "/>
    <s v="HOF"/>
    <x v="6"/>
  </r>
  <r>
    <m/>
    <n v="1994"/>
    <s v="Topps Main"/>
    <m/>
    <m/>
    <m/>
    <m/>
    <m/>
    <x v="0"/>
    <n v="310"/>
    <s v="Yount"/>
    <s v="Robin"/>
    <s v="Brewers"/>
    <s v="OF"/>
    <m/>
    <n v="1"/>
    <n v="0.75"/>
    <s v="Yount, Robin"/>
    <s v="Topps Main     "/>
    <s v="HOF"/>
    <x v="6"/>
  </r>
  <r>
    <m/>
    <n v="1994"/>
    <s v="Topps Main"/>
    <m/>
    <m/>
    <m/>
    <m/>
    <m/>
    <x v="0"/>
    <n v="320"/>
    <s v="Smith"/>
    <s v="Ozzie"/>
    <s v="Cardinals"/>
    <s v="SS"/>
    <m/>
    <n v="1"/>
    <n v="1.5"/>
    <s v="Smith, Ozzie"/>
    <s v="Topps Main     "/>
    <s v="HOF"/>
    <x v="2"/>
  </r>
  <r>
    <m/>
    <n v="1994"/>
    <s v="Topps Main"/>
    <m/>
    <m/>
    <m/>
    <m/>
    <m/>
    <x v="0"/>
    <n v="400"/>
    <s v="Griffey Jr"/>
    <s v="Ken"/>
    <s v="Mariners"/>
    <s v="OF"/>
    <m/>
    <n v="1"/>
    <n v="1"/>
    <s v="Griffey Jr, Ken"/>
    <s v="Topps Main     "/>
    <s v="HOF"/>
    <x v="2"/>
  </r>
  <r>
    <m/>
    <n v="1994"/>
    <s v="Topps Main"/>
    <m/>
    <m/>
    <m/>
    <m/>
    <m/>
    <x v="0"/>
    <n v="430"/>
    <s v="Winfield"/>
    <s v="Dave"/>
    <s v="Twins"/>
    <s v="DH"/>
    <m/>
    <n v="1"/>
    <n v="0.5"/>
    <s v="Winfield, Dave"/>
    <s v="Topps Main     "/>
    <s v="HOF"/>
    <x v="6"/>
  </r>
  <r>
    <m/>
    <n v="1994"/>
    <s v="Topps Main"/>
    <m/>
    <m/>
    <m/>
    <m/>
    <m/>
    <x v="0"/>
    <n v="465"/>
    <s v="Eckersley"/>
    <s v="Dennis"/>
    <s v="Athletics"/>
    <s v="P"/>
    <m/>
    <n v="1"/>
    <n v="0.5"/>
    <s v="Eckersley, Dennis"/>
    <s v="Topps Main     "/>
    <s v="HOF"/>
    <x v="6"/>
  </r>
  <r>
    <m/>
    <n v="1994"/>
    <s v="Topps Main"/>
    <m/>
    <m/>
    <m/>
    <m/>
    <m/>
    <x v="0"/>
    <n v="475"/>
    <s v="Glavine"/>
    <s v="Tom"/>
    <s v="Braves"/>
    <s v="P"/>
    <m/>
    <n v="1"/>
    <n v="0.5"/>
    <s v="Glavine, Tom"/>
    <s v="Topps Main     "/>
    <s v="HOF"/>
    <x v="6"/>
  </r>
  <r>
    <m/>
    <n v="1994"/>
    <s v="Topps Main"/>
    <m/>
    <m/>
    <m/>
    <m/>
    <m/>
    <x v="0"/>
    <n v="520"/>
    <s v="Boggs"/>
    <s v="Wade"/>
    <s v="Yankees"/>
    <s v="3B"/>
    <m/>
    <n v="1"/>
    <n v="0.5"/>
    <s v="Boggs, Wade"/>
    <s v="Topps Main     "/>
    <s v="HOF"/>
    <x v="6"/>
  </r>
  <r>
    <m/>
    <n v="1994"/>
    <s v="Topps Main"/>
    <m/>
    <m/>
    <m/>
    <m/>
    <m/>
    <x v="0"/>
    <n v="540"/>
    <s v="Molitor"/>
    <s v="Paul"/>
    <s v="Blue Jays"/>
    <s v="DH-1B"/>
    <m/>
    <n v="1"/>
    <n v="0.5"/>
    <s v="Molitor, Paul"/>
    <s v="Topps Main     "/>
    <s v="HOF"/>
    <x v="6"/>
  </r>
  <r>
    <m/>
    <n v="1994"/>
    <s v="Topps Main"/>
    <m/>
    <m/>
    <m/>
    <m/>
    <m/>
    <x v="0"/>
    <n v="600"/>
    <s v="Mattingly"/>
    <s v="Don"/>
    <s v="Yankees"/>
    <s v="1B"/>
    <m/>
    <n v="1"/>
    <n v="1.25"/>
    <s v="Mattingly, Don"/>
    <s v="Topps Main     "/>
    <s v=""/>
    <x v="2"/>
  </r>
  <r>
    <m/>
    <n v="1994"/>
    <s v="Topps Main"/>
    <m/>
    <m/>
    <m/>
    <m/>
    <m/>
    <x v="0"/>
    <n v="606"/>
    <s v="Griffey Jr"/>
    <s v="Ken"/>
    <s v="Mariners"/>
    <s v="OF"/>
    <m/>
    <n v="1"/>
    <n v="0.5"/>
    <s v="Griffey Jr, Ken"/>
    <s v="Topps Main     "/>
    <s v="HOF"/>
    <x v="6"/>
  </r>
  <r>
    <m/>
    <n v="1994"/>
    <s v="Topps Main"/>
    <m/>
    <m/>
    <m/>
    <m/>
    <m/>
    <x v="0"/>
    <n v="612"/>
    <s v="Thome"/>
    <s v="Jim"/>
    <s v="Indians"/>
    <s v="3B"/>
    <m/>
    <n v="1"/>
    <n v="0.5"/>
    <s v="Thome, Jim"/>
    <s v="Topps Main     "/>
    <s v="HOF"/>
    <x v="6"/>
  </r>
  <r>
    <m/>
    <n v="1994"/>
    <s v="Topps Main"/>
    <m/>
    <m/>
    <m/>
    <m/>
    <m/>
    <x v="0"/>
    <n v="620"/>
    <s v="Gwynn"/>
    <s v="Tony"/>
    <s v="Padres"/>
    <s v="OF"/>
    <m/>
    <n v="1"/>
    <n v="0.6"/>
    <s v="Gwynn, Tony"/>
    <s v="Topps Main     "/>
    <s v="HOF"/>
    <x v="6"/>
  </r>
  <r>
    <s v="TL"/>
    <n v="1994"/>
    <s v="Upper Deck"/>
    <m/>
    <m/>
    <m/>
    <m/>
    <m/>
    <x v="1"/>
    <n v="19"/>
    <s v="Jordan"/>
    <s v="Michael"/>
    <s v="White Sox"/>
    <m/>
    <m/>
    <n v="1"/>
    <n v="8"/>
    <s v="Jordan, Michael"/>
    <s v="Upper Deck     RC"/>
    <s v=""/>
    <x v="1"/>
  </r>
  <r>
    <s v="TL"/>
    <n v="1994"/>
    <s v="Upper Deck"/>
    <m/>
    <m/>
    <m/>
    <m/>
    <m/>
    <x v="1"/>
    <n v="24"/>
    <s v="Rodriguez"/>
    <s v="Alex"/>
    <s v="Mariners"/>
    <m/>
    <m/>
    <n v="1"/>
    <n v="8"/>
    <s v="Rodriguez, Alex"/>
    <s v="Upper Deck     RC"/>
    <s v=""/>
    <x v="1"/>
  </r>
  <r>
    <s v="TL"/>
    <n v="1995"/>
    <s v="Bowman"/>
    <m/>
    <s v="Foil"/>
    <m/>
    <m/>
    <m/>
    <x v="0"/>
    <n v="229"/>
    <s v="Jeter"/>
    <s v="Derek"/>
    <s v="Yankees"/>
    <m/>
    <m/>
    <n v="1"/>
    <n v="4"/>
    <s v="Jeter, Derek"/>
    <s v="Bowman  Foil   "/>
    <s v=""/>
    <x v="2"/>
  </r>
  <r>
    <s v="Bowman1"/>
    <n v="1995"/>
    <s v="Bowman"/>
    <m/>
    <s v="Foil Gold"/>
    <m/>
    <m/>
    <m/>
    <x v="0"/>
    <n v="262"/>
    <s v="Jones"/>
    <s v="Chipper"/>
    <s v="Braves"/>
    <m/>
    <m/>
    <n v="1"/>
    <n v="0.75"/>
    <s v="Jones, Chipper"/>
    <s v="Bowman  Foil Gold   "/>
    <s v="HOF"/>
    <x v="6"/>
  </r>
  <r>
    <s v="Bowman1"/>
    <n v="1995"/>
    <s v="Bowman"/>
    <m/>
    <m/>
    <m/>
    <m/>
    <m/>
    <x v="0"/>
    <n v="165"/>
    <s v="Rivera"/>
    <s v="Mariano"/>
    <s v="Yankees"/>
    <m/>
    <m/>
    <n v="1"/>
    <n v="3"/>
    <s v="Rivera, Mariano"/>
    <s v="Bowman     "/>
    <s v="HOF"/>
    <x v="2"/>
  </r>
  <r>
    <s v="Bowman1"/>
    <n v="1995"/>
    <s v="Bowman"/>
    <m/>
    <m/>
    <m/>
    <m/>
    <m/>
    <x v="0"/>
    <n v="316"/>
    <s v="Henderson"/>
    <s v="Rickey"/>
    <s v="Athletics"/>
    <m/>
    <m/>
    <n v="1"/>
    <n v="1.25"/>
    <s v="Henderson, Rickey"/>
    <s v="Bowman     "/>
    <s v="HOF"/>
    <x v="2"/>
  </r>
  <r>
    <s v="Bowman1"/>
    <n v="1995"/>
    <s v="Bowman"/>
    <m/>
    <m/>
    <m/>
    <m/>
    <m/>
    <x v="0"/>
    <n v="350"/>
    <s v="Martinez"/>
    <s v="Pedro"/>
    <s v="Expos"/>
    <m/>
    <m/>
    <n v="1"/>
    <n v="1.25"/>
    <s v="Martinez, Pedro"/>
    <s v="Bowman     "/>
    <s v="HOF"/>
    <x v="2"/>
  </r>
  <r>
    <s v="Bowman1"/>
    <n v="1995"/>
    <s v="Bowman"/>
    <m/>
    <m/>
    <m/>
    <m/>
    <m/>
    <x v="0"/>
    <n v="351"/>
    <s v="Thomas"/>
    <s v="Frank"/>
    <s v="White Sox"/>
    <m/>
    <m/>
    <n v="1"/>
    <n v="1.25"/>
    <s v="Thomas, Frank"/>
    <s v="Bowman     "/>
    <s v="HOF"/>
    <x v="2"/>
  </r>
  <r>
    <s v="Bowman1"/>
    <n v="1995"/>
    <s v="Bowman"/>
    <m/>
    <m/>
    <m/>
    <m/>
    <m/>
    <x v="0"/>
    <n v="395"/>
    <s v="Johnson"/>
    <s v="Randy"/>
    <s v="Mariners"/>
    <m/>
    <m/>
    <n v="1"/>
    <n v="1.25"/>
    <s v="Johnson, Randy"/>
    <s v="Bowman     "/>
    <s v="HOF"/>
    <x v="2"/>
  </r>
  <r>
    <s v="Bowman1"/>
    <n v="1995"/>
    <s v="Bowman"/>
    <m/>
    <m/>
    <m/>
    <m/>
    <m/>
    <x v="0"/>
    <n v="406"/>
    <s v="Maddux"/>
    <s v="Greg"/>
    <s v="Braves"/>
    <m/>
    <m/>
    <n v="1"/>
    <n v="2"/>
    <s v="Maddux, Greg"/>
    <s v="Bowman     "/>
    <s v="HOF"/>
    <x v="2"/>
  </r>
  <r>
    <s v="Bowman1"/>
    <n v="1995"/>
    <s v="Bowman"/>
    <m/>
    <m/>
    <m/>
    <m/>
    <m/>
    <x v="0"/>
    <n v="408"/>
    <s v="Boggs"/>
    <s v="Wade"/>
    <s v="Yankees"/>
    <m/>
    <m/>
    <n v="1"/>
    <n v="1.25"/>
    <s v="Boggs, Wade"/>
    <s v="Bowman     "/>
    <s v="HOF"/>
    <x v="2"/>
  </r>
  <r>
    <s v="Donruss1"/>
    <n v="1995"/>
    <s v="Donruss"/>
    <m/>
    <m/>
    <m/>
    <m/>
    <m/>
    <x v="0"/>
    <n v="487"/>
    <s v="Dawson"/>
    <s v="Andre"/>
    <s v="Red Sox"/>
    <m/>
    <m/>
    <n v="1"/>
    <n v="0.25"/>
    <s v="Dawson, Andre"/>
    <s v="Donruss     "/>
    <s v="HOF"/>
    <x v="6"/>
  </r>
  <r>
    <s v="BB-Other2"/>
    <n v="1995"/>
    <s v="Fleer"/>
    <s v="Update Headliners"/>
    <m/>
    <m/>
    <m/>
    <m/>
    <x v="0"/>
    <n v="3"/>
    <s v="Bonds"/>
    <s v="Barry"/>
    <s v="Giants"/>
    <m/>
    <m/>
    <n v="1"/>
    <n v="2"/>
    <s v="Bonds, Barry"/>
    <s v="Fleer Update Headliners    "/>
    <s v=""/>
    <x v="2"/>
  </r>
  <r>
    <s v="BB-Other2"/>
    <n v="1995"/>
    <s v="Fleer"/>
    <s v="Update Rookie Update"/>
    <m/>
    <m/>
    <m/>
    <m/>
    <x v="0"/>
    <n v="9"/>
    <s v="Rodriguez"/>
    <s v="Alex"/>
    <s v="Mariners"/>
    <m/>
    <m/>
    <n v="1"/>
    <n v="4"/>
    <s v="Rodriguez, Alex"/>
    <s v="Fleer Update Rookie Update    "/>
    <s v=""/>
    <x v="2"/>
  </r>
  <r>
    <s v="TL"/>
    <n v="1995"/>
    <s v="Fleer"/>
    <s v="Lumber Company"/>
    <m/>
    <m/>
    <m/>
    <m/>
    <x v="0"/>
    <n v="3"/>
    <s v="Bonds"/>
    <s v="Barry"/>
    <s v="Giants"/>
    <m/>
    <m/>
    <n v="1"/>
    <n v="10"/>
    <s v="Bonds, Barry"/>
    <s v="Fleer Lumber Company    "/>
    <s v=""/>
    <x v="0"/>
  </r>
  <r>
    <s v="BB-Other2"/>
    <n v="1995"/>
    <s v="Fleer"/>
    <s v="All Stars"/>
    <m/>
    <m/>
    <m/>
    <m/>
    <x v="0"/>
    <n v="6"/>
    <s v="Bonds, Barry / Carter, Joe"/>
    <m/>
    <s v="Giants"/>
    <m/>
    <m/>
    <n v="1"/>
    <n v="2.5"/>
    <s v="Bonds, Barry / Carter, Joe, "/>
    <s v="Fleer All Stars    "/>
    <s v=" "/>
    <x v="2"/>
  </r>
  <r>
    <s v="BB-Other2"/>
    <n v="1995"/>
    <s v="Fleer"/>
    <s v="Pro-Visions"/>
    <m/>
    <m/>
    <m/>
    <m/>
    <x v="0"/>
    <n v="4"/>
    <s v="Maddux"/>
    <s v="Greg"/>
    <s v="Braves"/>
    <m/>
    <m/>
    <n v="1"/>
    <n v="1.25"/>
    <s v="Maddux, Greg"/>
    <s v="Fleer Pro-Visions    "/>
    <s v="HOF"/>
    <x v="2"/>
  </r>
  <r>
    <s v="BB-Other2"/>
    <n v="1995"/>
    <s v="Fleer"/>
    <s v="Pro-Visions"/>
    <m/>
    <m/>
    <m/>
    <m/>
    <x v="0"/>
    <n v="3"/>
    <s v="Bagwell"/>
    <s v="Jeff"/>
    <s v="Astros"/>
    <m/>
    <m/>
    <n v="1"/>
    <n v="0.05"/>
    <s v="Bagwell, Jeff"/>
    <s v="Fleer Pro-Visions    "/>
    <s v="HOF"/>
    <x v="5"/>
  </r>
  <r>
    <s v="BB-Other2"/>
    <n v="1995"/>
    <s v="Fleer"/>
    <m/>
    <m/>
    <m/>
    <m/>
    <m/>
    <x v="0"/>
    <n v="318"/>
    <s v="Smoltz"/>
    <s v="John"/>
    <s v="Braves"/>
    <m/>
    <m/>
    <n v="1"/>
    <n v="0.75"/>
    <s v="Smoltz, John"/>
    <s v="Fleer     "/>
    <s v="HOF"/>
    <x v="6"/>
  </r>
  <r>
    <s v="TL"/>
    <n v="1995"/>
    <s v="Fleer"/>
    <s v="Rookie Update"/>
    <m/>
    <m/>
    <m/>
    <m/>
    <x v="0"/>
    <s v="9of10"/>
    <s v="Rodriguez"/>
    <s v="Alex"/>
    <s v="Mariners"/>
    <m/>
    <m/>
    <n v="1"/>
    <n v="4"/>
    <s v="Rodriguez, Alex"/>
    <s v="Fleer Rookie Update    "/>
    <s v=""/>
    <x v="2"/>
  </r>
  <r>
    <s v="BB-Other2"/>
    <n v="1995"/>
    <s v="Leaf"/>
    <m/>
    <m/>
    <m/>
    <m/>
    <m/>
    <x v="0"/>
    <n v="1"/>
    <s v="Thomas"/>
    <s v="Frank"/>
    <s v="White Sox"/>
    <m/>
    <m/>
    <n v="1"/>
    <n v="0.75"/>
    <s v="Thomas, Frank"/>
    <s v="Leaf     "/>
    <s v="HOF"/>
    <x v="6"/>
  </r>
  <r>
    <s v="BB-Other2"/>
    <n v="1995"/>
    <s v="Leaf"/>
    <m/>
    <m/>
    <m/>
    <m/>
    <m/>
    <x v="0"/>
    <n v="40"/>
    <s v="Boggs"/>
    <s v="Wade"/>
    <s v="Yankees"/>
    <m/>
    <m/>
    <n v="1"/>
    <n v="0.75"/>
    <s v="Boggs, Wade"/>
    <s v="Leaf     "/>
    <s v="HOF"/>
    <x v="6"/>
  </r>
  <r>
    <s v="BB-Other2"/>
    <n v="1995"/>
    <s v="Leaf"/>
    <m/>
    <m/>
    <m/>
    <m/>
    <m/>
    <x v="0"/>
    <n v="115"/>
    <s v="Maddux"/>
    <s v="Greg"/>
    <s v="Braves"/>
    <m/>
    <m/>
    <n v="1"/>
    <n v="1.25"/>
    <s v="Maddux, Greg"/>
    <s v="Leaf     "/>
    <s v="HOF"/>
    <x v="2"/>
  </r>
  <r>
    <s v="BB-Other2"/>
    <n v="1995"/>
    <s v="Leaf"/>
    <m/>
    <m/>
    <m/>
    <m/>
    <m/>
    <x v="0"/>
    <n v="183"/>
    <s v="Puckett"/>
    <s v="Kirby"/>
    <s v="Twins"/>
    <m/>
    <m/>
    <n v="1"/>
    <n v="0.75"/>
    <s v="Puckett, Kirby"/>
    <s v="Leaf     "/>
    <s v="HOF"/>
    <x v="6"/>
  </r>
  <r>
    <s v="BB-Other2"/>
    <n v="1995"/>
    <s v="Leaf"/>
    <m/>
    <m/>
    <m/>
    <m/>
    <m/>
    <x v="0"/>
    <n v="211"/>
    <s v="Griffey Jr"/>
    <s v="Ken"/>
    <s v="Mariners"/>
    <m/>
    <m/>
    <n v="1"/>
    <n v="1.5"/>
    <s v="Griffey Jr, Ken"/>
    <s v="Leaf     "/>
    <s v="HOF"/>
    <x v="2"/>
  </r>
  <r>
    <s v="BB-Other2"/>
    <n v="1995"/>
    <s v="Leaf"/>
    <m/>
    <m/>
    <m/>
    <m/>
    <m/>
    <x v="0"/>
    <n v="299"/>
    <s v="Gwynn"/>
    <s v="Tony"/>
    <s v="Padres"/>
    <m/>
    <m/>
    <n v="1"/>
    <n v="1"/>
    <s v="Gwynn, Tony"/>
    <s v="Leaf     "/>
    <s v="HOF"/>
    <x v="2"/>
  </r>
  <r>
    <s v="BB-Other2"/>
    <n v="1995"/>
    <s v="Leaf"/>
    <m/>
    <m/>
    <m/>
    <m/>
    <m/>
    <x v="0"/>
    <n v="372"/>
    <s v="Winfield"/>
    <s v="Dave"/>
    <s v="Yankees"/>
    <m/>
    <m/>
    <n v="1"/>
    <n v="0.75"/>
    <s v="Winfield, Dave"/>
    <s v="Leaf     "/>
    <s v="HOF"/>
    <x v="6"/>
  </r>
  <r>
    <s v="BB-Other1"/>
    <n v="1995"/>
    <s v="Pinnacle"/>
    <m/>
    <m/>
    <m/>
    <m/>
    <m/>
    <x v="0"/>
    <n v="128"/>
    <s v="Griffey Jr"/>
    <s v="Ken"/>
    <s v="Mariners"/>
    <m/>
    <m/>
    <n v="1"/>
    <n v="0.5"/>
    <s v="Griffey Jr, Ken"/>
    <s v="Pinnacle     "/>
    <s v="HOF"/>
    <x v="6"/>
  </r>
  <r>
    <s v="BB-Other1"/>
    <n v="1995"/>
    <s v="Score"/>
    <m/>
    <m/>
    <m/>
    <m/>
    <m/>
    <x v="0"/>
    <n v="28"/>
    <s v="Gwynn"/>
    <s v="Tony"/>
    <s v="Padres"/>
    <m/>
    <m/>
    <n v="1"/>
    <n v="0.6"/>
    <s v="Gwynn, Tony"/>
    <s v="Score     "/>
    <s v="HOF"/>
    <x v="6"/>
  </r>
  <r>
    <s v="BB-Other1"/>
    <n v="1995"/>
    <s v="Score"/>
    <m/>
    <m/>
    <m/>
    <m/>
    <m/>
    <x v="0"/>
    <n v="437"/>
    <s v="Griffey Jr"/>
    <s v="Ken"/>
    <s v="Mariners"/>
    <m/>
    <m/>
    <n v="1"/>
    <n v="1"/>
    <s v="Griffey Jr, Ken"/>
    <s v="Score     "/>
    <s v="HOF"/>
    <x v="2"/>
  </r>
  <r>
    <s v="BB-Other1"/>
    <n v="1995"/>
    <s v="Score"/>
    <m/>
    <m/>
    <m/>
    <m/>
    <m/>
    <x v="0"/>
    <n v="441"/>
    <s v="Henderson"/>
    <s v="Rickey"/>
    <s v="Athletics"/>
    <m/>
    <m/>
    <n v="1"/>
    <n v="0.5"/>
    <s v="Henderson, Rickey"/>
    <s v="Score     "/>
    <s v="HOF"/>
    <x v="6"/>
  </r>
  <r>
    <s v="BB-Other1"/>
    <n v="1995"/>
    <s v="Score"/>
    <m/>
    <m/>
    <m/>
    <m/>
    <m/>
    <x v="0"/>
    <n v="561"/>
    <s v="Gwynn"/>
    <s v="Tony"/>
    <s v="Padres"/>
    <m/>
    <m/>
    <n v="1"/>
    <n v="0.5"/>
    <s v="Gwynn, Tony"/>
    <s v="Score     "/>
    <s v="HOF"/>
    <x v="6"/>
  </r>
  <r>
    <s v="BB-Other1"/>
    <n v="1995"/>
    <s v="Score"/>
    <m/>
    <m/>
    <m/>
    <m/>
    <m/>
    <x v="0"/>
    <n v="562"/>
    <s v="Bonds"/>
    <s v="Barry"/>
    <s v="Giants"/>
    <m/>
    <m/>
    <n v="1"/>
    <n v="0.75"/>
    <s v="Bonds, Barry"/>
    <s v="Score     "/>
    <s v=""/>
    <x v="6"/>
  </r>
  <r>
    <s v="BB-Other1"/>
    <n v="1995"/>
    <s v="Select"/>
    <m/>
    <m/>
    <m/>
    <m/>
    <m/>
    <x v="0"/>
    <n v="46"/>
    <s v="Bonds"/>
    <s v="Barry"/>
    <s v="Padres"/>
    <m/>
    <m/>
    <n v="1"/>
    <n v="1.5"/>
    <s v="Bonds, Barry"/>
    <s v="Select     "/>
    <s v=""/>
    <x v="2"/>
  </r>
  <r>
    <s v="BB-Other1"/>
    <n v="1995"/>
    <s v="Select"/>
    <m/>
    <m/>
    <m/>
    <m/>
    <m/>
    <x v="0"/>
    <n v="79"/>
    <s v="Puckett"/>
    <s v="Kirby"/>
    <s v="Twins"/>
    <m/>
    <m/>
    <n v="1"/>
    <n v="0.5"/>
    <s v="Puckett, Kirby"/>
    <s v="Select     "/>
    <s v="HOF"/>
    <x v="6"/>
  </r>
  <r>
    <s v="BB-Other1"/>
    <n v="1995"/>
    <s v="Select"/>
    <m/>
    <m/>
    <m/>
    <m/>
    <m/>
    <x v="0"/>
    <n v="94"/>
    <s v="Gwynn"/>
    <s v="Tony"/>
    <s v="Padres"/>
    <m/>
    <m/>
    <n v="1"/>
    <n v="0.6"/>
    <s v="Gwynn, Tony"/>
    <s v="Select     "/>
    <s v="HOF"/>
    <x v="6"/>
  </r>
  <r>
    <s v="BB-Other1"/>
    <n v="1995"/>
    <s v="Select"/>
    <m/>
    <m/>
    <m/>
    <m/>
    <m/>
    <x v="0"/>
    <n v="134"/>
    <s v="Henderson"/>
    <s v="Rickey"/>
    <s v="Athletics"/>
    <m/>
    <m/>
    <n v="1"/>
    <n v="0.5"/>
    <s v="Henderson, Rickey"/>
    <s v="Select     "/>
    <s v="HOF"/>
    <x v="6"/>
  </r>
  <r>
    <s v="BB-Other1"/>
    <n v="1995"/>
    <s v="Select"/>
    <m/>
    <m/>
    <m/>
    <m/>
    <m/>
    <x v="0"/>
    <n v="226"/>
    <s v="Winfield"/>
    <s v="Dave"/>
    <s v="Yankees"/>
    <m/>
    <m/>
    <n v="1"/>
    <n v="0.5"/>
    <s v="Winfield, Dave"/>
    <s v="Select     "/>
    <s v="HOF"/>
    <x v="6"/>
  </r>
  <r>
    <m/>
    <n v="1995"/>
    <s v="SP"/>
    <m/>
    <m/>
    <m/>
    <m/>
    <m/>
    <x v="0"/>
    <n v="105"/>
    <s v="Gwynn"/>
    <s v="Tony"/>
    <s v="Giants"/>
    <m/>
    <m/>
    <n v="1"/>
    <n v="1.25"/>
    <s v="Gwynn, Tony"/>
    <s v="SP     "/>
    <s v="HOF"/>
    <x v="2"/>
  </r>
  <r>
    <m/>
    <n v="1995"/>
    <s v="SP"/>
    <m/>
    <m/>
    <m/>
    <m/>
    <m/>
    <x v="0"/>
    <n v="190"/>
    <s v="Griffey Jr"/>
    <s v="Ken"/>
    <s v="Mariners"/>
    <m/>
    <m/>
    <n v="1"/>
    <n v="2"/>
    <s v="Griffey Jr, Ken"/>
    <s v="SP     "/>
    <s v="HOF"/>
    <x v="2"/>
  </r>
  <r>
    <s v="BB-Other1"/>
    <n v="1995"/>
    <s v="Sportflics"/>
    <m/>
    <m/>
    <m/>
    <m/>
    <m/>
    <x v="0"/>
    <n v="95"/>
    <s v="Griffey Jr"/>
    <s v="Ken"/>
    <s v="Mariners"/>
    <m/>
    <m/>
    <n v="1"/>
    <n v="0.4"/>
    <s v="Griffey Jr, Ken"/>
    <s v="Sportflics     "/>
    <s v="HOF"/>
    <x v="6"/>
  </r>
  <r>
    <s v="Topps2"/>
    <n v="1995"/>
    <s v="Topps Main"/>
    <s v="Cyberstats"/>
    <m/>
    <m/>
    <m/>
    <m/>
    <x v="0"/>
    <n v="1"/>
    <s v="Thomas"/>
    <s v="Frank"/>
    <s v="White Sox"/>
    <s v="1B"/>
    <m/>
    <n v="1"/>
    <n v="0.6"/>
    <s v="Thomas, Frank"/>
    <s v="Topps Main Cyberstats    "/>
    <s v="HOF"/>
    <x v="6"/>
  </r>
  <r>
    <s v="Topps2"/>
    <n v="1995"/>
    <s v="Topps Main"/>
    <s v="Cyberstats"/>
    <m/>
    <m/>
    <m/>
    <m/>
    <x v="0"/>
    <n v="116"/>
    <s v="Johnson"/>
    <s v="Randy"/>
    <s v="Mariners"/>
    <s v="P"/>
    <m/>
    <n v="1"/>
    <n v="0.75"/>
    <s v="Johnson, Randy"/>
    <s v="Topps Main Cyberstats    "/>
    <s v="HOF"/>
    <x v="6"/>
  </r>
  <r>
    <s v="Topps2"/>
    <n v="1995"/>
    <s v="Topps Main"/>
    <s v="Cyberstats"/>
    <m/>
    <m/>
    <m/>
    <m/>
    <x v="0"/>
    <n v="158"/>
    <s v="Maddux"/>
    <s v="Greg"/>
    <s v="Braves"/>
    <s v="P"/>
    <m/>
    <n v="1"/>
    <n v="0.75"/>
    <s v="Maddux, Greg"/>
    <s v="Topps Main Cyberstats    "/>
    <s v="HOF"/>
    <x v="6"/>
  </r>
  <r>
    <s v="Topps2"/>
    <n v="1995"/>
    <s v="Topps Main"/>
    <m/>
    <m/>
    <m/>
    <m/>
    <m/>
    <x v="0"/>
    <n v="1"/>
    <s v="Thomas"/>
    <s v="Frank"/>
    <s v="White Sox"/>
    <s v="1B"/>
    <m/>
    <n v="1"/>
    <n v="0.75"/>
    <s v="Thomas, Frank"/>
    <s v="Topps Main     "/>
    <s v="HOF"/>
    <x v="6"/>
  </r>
  <r>
    <s v="Topps2"/>
    <n v="1995"/>
    <s v="Topps Main"/>
    <m/>
    <m/>
    <m/>
    <m/>
    <m/>
    <x v="0"/>
    <n v="30"/>
    <s v="Molitor"/>
    <s v="Paul"/>
    <s v="Blue Jays"/>
    <s v="1B-DH"/>
    <m/>
    <n v="1"/>
    <n v="0.75"/>
    <s v="Molitor, Paul"/>
    <s v="Topps Main     "/>
    <s v="HOF"/>
    <x v="6"/>
  </r>
  <r>
    <s v="Topps2"/>
    <n v="1995"/>
    <s v="Topps Main"/>
    <m/>
    <m/>
    <m/>
    <m/>
    <m/>
    <x v="0"/>
    <n v="45"/>
    <s v="Eckersley"/>
    <s v="Dennis"/>
    <s v="Athletics"/>
    <s v="P"/>
    <m/>
    <n v="1"/>
    <n v="0.75"/>
    <s v="Eckersley, Dennis"/>
    <s v="Topps Main     "/>
    <s v="HOF"/>
    <x v="6"/>
  </r>
  <r>
    <s v="Topps2"/>
    <n v="1995"/>
    <s v="Topps Main"/>
    <m/>
    <m/>
    <m/>
    <m/>
    <m/>
    <x v="0"/>
    <n v="100"/>
    <s v="Bonds"/>
    <s v="Barry"/>
    <s v="Giants"/>
    <s v="OF"/>
    <m/>
    <n v="1"/>
    <n v="2"/>
    <s v="Bonds, Barry"/>
    <s v="Topps Main     "/>
    <s v=""/>
    <x v="2"/>
  </r>
  <r>
    <s v="Topps2"/>
    <n v="1995"/>
    <s v="Topps Main"/>
    <m/>
    <m/>
    <m/>
    <m/>
    <m/>
    <x v="0"/>
    <n v="158"/>
    <s v="Winfield"/>
    <s v="Dave"/>
    <s v="Indians"/>
    <s v="OF-DH"/>
    <m/>
    <n v="1"/>
    <n v="0.75"/>
    <s v="Winfield, Dave"/>
    <s v="Topps Main     "/>
    <s v="HOF"/>
    <x v="6"/>
  </r>
  <r>
    <s v="Topps2"/>
    <n v="1995"/>
    <s v="Topps Main"/>
    <m/>
    <m/>
    <m/>
    <m/>
    <m/>
    <x v="0"/>
    <n v="170"/>
    <s v="Boggs"/>
    <s v="Wade"/>
    <s v="Yankees"/>
    <s v="3B"/>
    <m/>
    <n v="1"/>
    <n v="0.75"/>
    <s v="Boggs, Wade"/>
    <s v="Topps Main     "/>
    <s v="HOF"/>
    <x v="6"/>
  </r>
  <r>
    <s v="Topps2"/>
    <n v="1995"/>
    <s v="Topps Main"/>
    <m/>
    <m/>
    <m/>
    <m/>
    <m/>
    <x v="0"/>
    <n v="175"/>
    <s v="Glavine"/>
    <s v="Tom"/>
    <s v="Braves"/>
    <s v="P"/>
    <m/>
    <n v="1"/>
    <n v="0.75"/>
    <s v="Glavine, Tom"/>
    <s v="Topps Main     "/>
    <s v="HOF"/>
    <x v="6"/>
  </r>
  <r>
    <s v="Topps2"/>
    <n v="1995"/>
    <s v="Topps Main"/>
    <m/>
    <m/>
    <m/>
    <m/>
    <m/>
    <x v="0"/>
    <n v="199"/>
    <s v="Jeter"/>
    <s v="Derek"/>
    <s v="Yankees"/>
    <m/>
    <m/>
    <n v="1"/>
    <n v="2"/>
    <s v="Jeter, Derek"/>
    <s v="Topps Main     "/>
    <s v=""/>
    <x v="2"/>
  </r>
  <r>
    <s v="Topps2"/>
    <n v="1995"/>
    <s v="Topps Main"/>
    <m/>
    <m/>
    <m/>
    <m/>
    <m/>
    <x v="0"/>
    <n v="203"/>
    <s v="Johnson"/>
    <s v="Randy"/>
    <s v="Mariners"/>
    <s v="P"/>
    <m/>
    <n v="1"/>
    <n v="0.75"/>
    <s v="Johnson, Randy"/>
    <s v="Topps Main     "/>
    <s v="HOF"/>
    <x v="6"/>
  </r>
  <r>
    <s v="Topps2"/>
    <n v="1995"/>
    <s v="Topps Main"/>
    <m/>
    <m/>
    <m/>
    <m/>
    <m/>
    <x v="0"/>
    <n v="295"/>
    <s v="Maddux"/>
    <s v="Greg"/>
    <s v="Braves"/>
    <s v="P"/>
    <m/>
    <n v="1"/>
    <n v="1.25"/>
    <s v="Maddux, Greg"/>
    <s v="Topps Main     "/>
    <s v="HOF"/>
    <x v="2"/>
  </r>
  <r>
    <s v="Topps2"/>
    <n v="1995"/>
    <s v="Topps Main"/>
    <m/>
    <m/>
    <m/>
    <m/>
    <m/>
    <x v="0"/>
    <n v="370"/>
    <s v="Murray"/>
    <s v="Eddie"/>
    <s v="Indians"/>
    <s v="1B-DH"/>
    <m/>
    <n v="1"/>
    <n v="0.75"/>
    <s v="Murray, Eddie"/>
    <s v="Topps Main     "/>
    <s v="HOF"/>
    <x v="6"/>
  </r>
  <r>
    <s v="Topps2"/>
    <n v="1995"/>
    <s v="Topps Main"/>
    <m/>
    <s v="AS"/>
    <m/>
    <m/>
    <m/>
    <x v="0"/>
    <n v="387"/>
    <s v="Ripken Jr"/>
    <s v="Cal"/>
    <s v="Orioles"/>
    <m/>
    <m/>
    <n v="1"/>
    <n v="0.75"/>
    <s v="Ripken Jr, Cal"/>
    <s v="Topps Main  AS   "/>
    <s v="HOF"/>
    <x v="6"/>
  </r>
  <r>
    <s v="BB-Other1"/>
    <n v="1995"/>
    <s v="Upper Deck"/>
    <m/>
    <m/>
    <m/>
    <m/>
    <m/>
    <x v="0"/>
    <n v="100"/>
    <s v="Griffey Jr"/>
    <s v="Ken"/>
    <s v="Mariners"/>
    <m/>
    <m/>
    <n v="1"/>
    <n v="1.5"/>
    <s v="Griffey Jr, Ken"/>
    <s v="Upper Deck     "/>
    <s v="HOF"/>
    <x v="2"/>
  </r>
  <r>
    <s v="BB-Other1"/>
    <n v="1995"/>
    <s v="Upper Deck"/>
    <m/>
    <m/>
    <m/>
    <m/>
    <m/>
    <x v="0"/>
    <n v="135"/>
    <s v="Gwynn"/>
    <s v="Tony"/>
    <s v="Padres"/>
    <m/>
    <m/>
    <n v="1"/>
    <n v="1"/>
    <s v="Gwynn, Tony"/>
    <s v="Upper Deck     "/>
    <s v="HOF"/>
    <x v="2"/>
  </r>
  <r>
    <s v="BB-Other1"/>
    <n v="1996"/>
    <s v="Collector's Choice"/>
    <m/>
    <m/>
    <m/>
    <m/>
    <m/>
    <x v="0"/>
    <n v="310"/>
    <s v="Griffey Jr"/>
    <s v="Ken"/>
    <s v="Mariners"/>
    <m/>
    <m/>
    <n v="1"/>
    <n v="0.5"/>
    <s v="Griffey Jr, Ken"/>
    <s v="Collector's Choice     "/>
    <s v="HOF"/>
    <x v="6"/>
  </r>
  <r>
    <s v="Donruss1"/>
    <n v="1996"/>
    <s v="Donruss"/>
    <m/>
    <m/>
    <m/>
    <m/>
    <m/>
    <x v="0"/>
    <n v="1"/>
    <s v="Thomas"/>
    <s v="Frank"/>
    <s v="White Sox"/>
    <m/>
    <m/>
    <n v="1"/>
    <n v="0.75"/>
    <s v="Thomas, Frank"/>
    <s v="Donruss     "/>
    <s v="HOF"/>
    <x v="6"/>
  </r>
  <r>
    <s v="Donruss1"/>
    <n v="1996"/>
    <s v="Donruss"/>
    <m/>
    <m/>
    <m/>
    <m/>
    <m/>
    <x v="0"/>
    <n v="145"/>
    <s v="Ripken Jr"/>
    <s v="Cal"/>
    <s v="Orioles"/>
    <m/>
    <m/>
    <n v="1"/>
    <n v="2.5"/>
    <s v="Ripken Jr, Cal"/>
    <s v="Donruss     "/>
    <s v="HOF"/>
    <x v="2"/>
  </r>
  <r>
    <s v="BB-Other1"/>
    <n v="1996"/>
    <s v="Score"/>
    <m/>
    <m/>
    <m/>
    <m/>
    <m/>
    <x v="0"/>
    <n v="60"/>
    <s v="Ripken Jr"/>
    <s v="Cal"/>
    <s v="Orioles"/>
    <m/>
    <m/>
    <n v="1"/>
    <n v="1.5"/>
    <s v="Ripken Jr, Cal"/>
    <s v="Score     "/>
    <s v="HOF"/>
    <x v="2"/>
  </r>
  <r>
    <s v="TL"/>
    <n v="1996"/>
    <s v="Score"/>
    <m/>
    <m/>
    <m/>
    <m/>
    <m/>
    <x v="0"/>
    <n v="225"/>
    <s v="Rivera"/>
    <s v="Mariano"/>
    <s v="Yankees"/>
    <m/>
    <m/>
    <n v="1"/>
    <n v="12"/>
    <s v="Rivera, Mariano"/>
    <s v="Score     "/>
    <s v="HOF"/>
    <x v="0"/>
  </r>
  <r>
    <s v="TL"/>
    <n v="1996"/>
    <s v="Score"/>
    <m/>
    <m/>
    <m/>
    <m/>
    <m/>
    <x v="0"/>
    <n v="240"/>
    <s v="Jeter"/>
    <s v="Derek"/>
    <s v="Yankees"/>
    <m/>
    <m/>
    <n v="1"/>
    <n v="1.25"/>
    <s v="Jeter, Derek"/>
    <s v="Score     "/>
    <s v=""/>
    <x v="2"/>
  </r>
  <r>
    <s v="BB-Other1"/>
    <n v="1996"/>
    <s v="Score"/>
    <m/>
    <m/>
    <m/>
    <m/>
    <m/>
    <x v="0"/>
    <n v="282"/>
    <s v="Griffey Jr"/>
    <s v="Ken"/>
    <s v="Mariners"/>
    <m/>
    <m/>
    <n v="1"/>
    <n v="0.75"/>
    <s v="Griffey Jr, Ken"/>
    <s v="Score     "/>
    <s v="HOF"/>
    <x v="6"/>
  </r>
  <r>
    <s v="BB-Other1"/>
    <n v="1996"/>
    <s v="Score"/>
    <m/>
    <m/>
    <m/>
    <m/>
    <m/>
    <x v="0"/>
    <n v="340"/>
    <s v="Bonds"/>
    <s v="Barry"/>
    <s v="Giants"/>
    <m/>
    <m/>
    <n v="1"/>
    <n v="1.5"/>
    <s v="Bonds, Barry"/>
    <s v="Score     "/>
    <s v=""/>
    <x v="2"/>
  </r>
  <r>
    <s v="BB-Other1"/>
    <n v="1996"/>
    <s v="Score"/>
    <m/>
    <m/>
    <m/>
    <m/>
    <m/>
    <x v="0"/>
    <n v="356"/>
    <s v="Ripken Jr"/>
    <s v="Cal"/>
    <s v="Orioles"/>
    <m/>
    <m/>
    <n v="1"/>
    <n v="0.75"/>
    <s v="Ripken Jr, Cal"/>
    <s v="Score     "/>
    <s v="HOF"/>
    <x v="6"/>
  </r>
  <r>
    <s v="BB-Other1"/>
    <n v="1996"/>
    <s v="Score"/>
    <m/>
    <m/>
    <m/>
    <m/>
    <m/>
    <x v="0"/>
    <n v="377"/>
    <s v="Mattingly"/>
    <s v="Don"/>
    <s v="Yankees"/>
    <m/>
    <m/>
    <n v="1"/>
    <n v="0.6"/>
    <s v="Mattingly, Don"/>
    <s v="Score     "/>
    <s v=""/>
    <x v="6"/>
  </r>
  <r>
    <s v="BB-Other1"/>
    <n v="1996"/>
    <s v="Score"/>
    <m/>
    <m/>
    <m/>
    <m/>
    <m/>
    <x v="0"/>
    <n v="384"/>
    <s v="Jeter"/>
    <s v="Derek"/>
    <s v="Yankees"/>
    <m/>
    <m/>
    <n v="1"/>
    <n v="0.6"/>
    <s v="Jeter, Derek"/>
    <s v="Score     "/>
    <s v=""/>
    <x v="6"/>
  </r>
  <r>
    <s v="TL"/>
    <n v="1996"/>
    <s v="Score"/>
    <s v="Numbers"/>
    <m/>
    <m/>
    <m/>
    <m/>
    <x v="0"/>
    <n v="26"/>
    <s v="Jeter"/>
    <s v="Derek"/>
    <s v="Yankees"/>
    <m/>
    <m/>
    <n v="1"/>
    <n v="6"/>
    <s v="Jeter, Derek"/>
    <s v="Score Numbers    "/>
    <s v=""/>
    <x v="1"/>
  </r>
  <r>
    <s v="BB-Other1"/>
    <n v="1996"/>
    <s v="Score"/>
    <s v="Dugout Collection"/>
    <m/>
    <m/>
    <m/>
    <m/>
    <x v="0"/>
    <n v="102"/>
    <s v="Mattingly"/>
    <s v="Don"/>
    <s v="Yankees"/>
    <m/>
    <m/>
    <n v="1"/>
    <n v="2"/>
    <s v="Mattingly, Don"/>
    <s v="Score Dugout Collection    "/>
    <s v=""/>
    <x v="2"/>
  </r>
  <r>
    <s v="BB-Other1"/>
    <n v="1996"/>
    <s v="Select"/>
    <m/>
    <m/>
    <m/>
    <m/>
    <m/>
    <x v="0"/>
    <n v="60"/>
    <s v="Murray"/>
    <s v="Eddie"/>
    <s v="Orioles"/>
    <m/>
    <m/>
    <n v="1"/>
    <n v="0.5"/>
    <s v="Murray, Eddie"/>
    <s v="Select     "/>
    <s v="HOF"/>
    <x v="6"/>
  </r>
  <r>
    <m/>
    <n v="1996"/>
    <s v="Topps Main"/>
    <m/>
    <m/>
    <m/>
    <m/>
    <m/>
    <x v="0"/>
    <n v="50"/>
    <s v="Puckett"/>
    <s v="Kirby"/>
    <s v="Twins"/>
    <s v="OF"/>
    <m/>
    <n v="1"/>
    <n v="0.25"/>
    <s v="Puckett, Kirby"/>
    <s v="Topps Main     "/>
    <s v="HOF"/>
    <x v="6"/>
  </r>
  <r>
    <m/>
    <n v="1996"/>
    <s v="Topps Main"/>
    <m/>
    <m/>
    <m/>
    <m/>
    <m/>
    <x v="0"/>
    <n v="100"/>
    <s v="Thomas"/>
    <s v="Frank"/>
    <s v="White Sox"/>
    <s v="1B"/>
    <m/>
    <n v="1"/>
    <n v="0.25"/>
    <s v="Thomas, Frank"/>
    <s v="Topps Main     "/>
    <s v="HOF"/>
    <x v="6"/>
  </r>
  <r>
    <m/>
    <n v="1996"/>
    <s v="Topps Main"/>
    <m/>
    <m/>
    <m/>
    <m/>
    <m/>
    <x v="0"/>
    <n v="125"/>
    <s v="Murray"/>
    <s v="Eddie"/>
    <s v="Indians"/>
    <s v="1B"/>
    <m/>
    <n v="1"/>
    <n v="0.25"/>
    <s v="Murray, Eddie"/>
    <s v="Topps Main     "/>
    <s v="HOF"/>
    <x v="6"/>
  </r>
  <r>
    <m/>
    <n v="1996"/>
    <s v="Topps Main"/>
    <m/>
    <m/>
    <m/>
    <m/>
    <m/>
    <x v="0"/>
    <n v="128"/>
    <s v="Schilling"/>
    <s v="Curt"/>
    <s v="Phillies"/>
    <s v="P"/>
    <m/>
    <n v="1"/>
    <n v="0.25"/>
    <s v="Schilling, Curt"/>
    <s v="Topps Main     "/>
    <s v=""/>
    <x v="6"/>
  </r>
  <r>
    <m/>
    <n v="1996"/>
    <s v="Topps Main"/>
    <m/>
    <m/>
    <m/>
    <m/>
    <m/>
    <x v="0"/>
    <n v="150"/>
    <s v="Johnson"/>
    <s v="Randy"/>
    <s v="Mariners"/>
    <s v="P"/>
    <m/>
    <n v="1"/>
    <n v="0.25"/>
    <s v="Johnson, Randy"/>
    <s v="Topps Main     "/>
    <s v="HOF"/>
    <x v="6"/>
  </r>
  <r>
    <m/>
    <n v="1996"/>
    <s v="Topps Main"/>
    <m/>
    <m/>
    <m/>
    <m/>
    <m/>
    <x v="0"/>
    <n v="177"/>
    <s v="Jones"/>
    <s v="Chipper"/>
    <s v="Braves"/>
    <s v="3B"/>
    <m/>
    <n v="1"/>
    <n v="0.25"/>
    <s v="Jones, Chipper"/>
    <s v="Topps Main     "/>
    <s v="HOF"/>
    <x v="6"/>
  </r>
  <r>
    <m/>
    <n v="1996"/>
    <s v="Topps Main"/>
    <m/>
    <m/>
    <m/>
    <m/>
    <m/>
    <x v="0"/>
    <n v="185"/>
    <s v="Mattingly"/>
    <s v="Don"/>
    <s v="Yankees"/>
    <s v="1B"/>
    <m/>
    <n v="1"/>
    <n v="0.25"/>
    <s v="Mattingly, Don"/>
    <m/>
    <m/>
    <x v="6"/>
  </r>
  <r>
    <m/>
    <n v="1996"/>
    <s v="Topps Main"/>
    <m/>
    <m/>
    <m/>
    <m/>
    <m/>
    <x v="0"/>
    <n v="189"/>
    <s v="Smoltz"/>
    <s v="John"/>
    <s v="Braves"/>
    <s v="P"/>
    <m/>
    <n v="1"/>
    <n v="0.25"/>
    <s v="Smoltz, John"/>
    <m/>
    <m/>
    <x v="6"/>
  </r>
  <r>
    <m/>
    <n v="1996"/>
    <s v="Topps Main"/>
    <m/>
    <m/>
    <m/>
    <m/>
    <m/>
    <x v="0"/>
    <n v="205"/>
    <s v="Griffey Jr"/>
    <s v="Ken"/>
    <s v="Mariners"/>
    <s v="OF"/>
    <m/>
    <n v="1"/>
    <n v="0.5"/>
    <s v="Griffey Jr, Ken"/>
    <m/>
    <m/>
    <x v="6"/>
  </r>
  <r>
    <m/>
    <n v="1996"/>
    <s v="Topps Main"/>
    <m/>
    <m/>
    <m/>
    <m/>
    <m/>
    <x v="0"/>
    <n v="253"/>
    <s v="Thome"/>
    <s v="Jim"/>
    <s v="Indians"/>
    <s v="3B"/>
    <m/>
    <n v="1"/>
    <n v="0.25"/>
    <s v="Thome, Jim"/>
    <m/>
    <m/>
    <x v="6"/>
  </r>
  <r>
    <m/>
    <n v="1996"/>
    <s v="Topps Main"/>
    <m/>
    <m/>
    <m/>
    <m/>
    <m/>
    <x v="0"/>
    <n v="262"/>
    <s v="Glavine"/>
    <s v="Tom"/>
    <s v="Braves"/>
    <s v="P"/>
    <m/>
    <n v="1"/>
    <n v="0.25"/>
    <s v="Glavine, Tom"/>
    <m/>
    <m/>
    <x v="6"/>
  </r>
  <r>
    <m/>
    <n v="1996"/>
    <s v="Topps Main"/>
    <m/>
    <m/>
    <m/>
    <m/>
    <m/>
    <x v="0"/>
    <n v="275"/>
    <s v="Dawson"/>
    <s v="Andre"/>
    <s v="Marlins"/>
    <s v="OF"/>
    <m/>
    <n v="1"/>
    <n v="0.25"/>
    <s v="Dawson, Andre"/>
    <m/>
    <m/>
    <x v="6"/>
  </r>
  <r>
    <m/>
    <n v="1996"/>
    <s v="Topps Main"/>
    <m/>
    <m/>
    <m/>
    <m/>
    <m/>
    <x v="0"/>
    <n v="301"/>
    <s v="Smith"/>
    <s v="Ozzie"/>
    <s v="Cardinals"/>
    <s v="SS"/>
    <m/>
    <n v="1"/>
    <n v="0.25"/>
    <s v="Smith, Ozzie"/>
    <m/>
    <m/>
    <x v="6"/>
  </r>
  <r>
    <m/>
    <n v="1996"/>
    <s v="Topps Main"/>
    <m/>
    <m/>
    <m/>
    <m/>
    <m/>
    <x v="0"/>
    <n v="303"/>
    <s v="Martinez"/>
    <s v="Pedro"/>
    <s v="Expos"/>
    <s v="P"/>
    <m/>
    <n v="1"/>
    <n v="0.25"/>
    <s v="Martinez, Pedro"/>
    <m/>
    <m/>
    <x v="6"/>
  </r>
  <r>
    <m/>
    <n v="1996"/>
    <s v="Topps Main"/>
    <m/>
    <m/>
    <m/>
    <m/>
    <m/>
    <x v="0"/>
    <n v="318"/>
    <s v="Maddux"/>
    <s v="Greg"/>
    <s v="Braves"/>
    <s v="P"/>
    <m/>
    <n v="1"/>
    <n v="0.25"/>
    <s v="Maddux, Greg"/>
    <m/>
    <m/>
    <x v="6"/>
  </r>
  <r>
    <s v="BB-Other1"/>
    <n v="1996"/>
    <s v="Ultra (Fleer)"/>
    <s v="Power Plus"/>
    <m/>
    <m/>
    <m/>
    <m/>
    <x v="0"/>
    <n v="11"/>
    <s v="Walker"/>
    <s v="Larry"/>
    <s v="Rockies"/>
    <m/>
    <m/>
    <n v="1"/>
    <m/>
    <s v="Walker, Larry"/>
    <s v="Ultra (Fleer) Power Plus    "/>
    <s v=" "/>
    <x v="5"/>
  </r>
  <r>
    <s v="BB-Other1"/>
    <n v="1996"/>
    <s v="Upper Deck"/>
    <s v="Ripken Collection"/>
    <m/>
    <m/>
    <m/>
    <m/>
    <x v="0"/>
    <s v="No#"/>
    <s v="Ripken Jr"/>
    <s v="Cal"/>
    <m/>
    <m/>
    <m/>
    <n v="1"/>
    <n v="3"/>
    <s v="Ripken Jr, Cal"/>
    <s v="Upper Deck Ripken Collection    "/>
    <s v="HOF"/>
    <x v="2"/>
  </r>
  <r>
    <m/>
    <n v="1997"/>
    <s v="Topps"/>
    <m/>
    <m/>
    <m/>
    <m/>
    <m/>
    <x v="0"/>
    <n v="1"/>
    <s v="Bonds"/>
    <s v="Barry"/>
    <s v="Giants"/>
    <s v="OF"/>
    <m/>
    <n v="1"/>
    <n v="0.25"/>
    <s v="Bonds, Barry"/>
    <s v="Topps     "/>
    <s v=""/>
    <x v="6"/>
  </r>
  <r>
    <m/>
    <n v="1997"/>
    <s v="Topps"/>
    <m/>
    <m/>
    <m/>
    <m/>
    <m/>
    <x v="0"/>
    <n v="8"/>
    <s v="Boggs"/>
    <s v="Wade"/>
    <s v="Yankees"/>
    <s v="3B"/>
    <m/>
    <n v="1"/>
    <n v="0.25"/>
    <s v="Boggs, Wade"/>
    <s v="Topps     "/>
    <s v="HOF"/>
    <x v="6"/>
  </r>
  <r>
    <m/>
    <n v="1997"/>
    <s v="Topps"/>
    <m/>
    <m/>
    <m/>
    <m/>
    <m/>
    <x v="0"/>
    <n v="13"/>
    <s v="Jeter"/>
    <s v="Derek"/>
    <s v="Yankees"/>
    <s v="SS"/>
    <m/>
    <n v="1"/>
    <n v="0.5"/>
    <s v="Jeter, Derek"/>
    <s v="Topps     "/>
    <s v=""/>
    <x v="6"/>
  </r>
  <r>
    <m/>
    <n v="1997"/>
    <s v="Topps"/>
    <m/>
    <m/>
    <m/>
    <m/>
    <m/>
    <x v="0"/>
    <n v="20"/>
    <s v="Piazza"/>
    <s v="Mike"/>
    <s v="Dodgers"/>
    <s v="C"/>
    <m/>
    <n v="1"/>
    <n v="0.25"/>
    <s v="Piazza, Mike"/>
    <s v="Topps     "/>
    <s v="HOF"/>
    <x v="6"/>
  </r>
  <r>
    <m/>
    <n v="1997"/>
    <s v="Topps"/>
    <m/>
    <m/>
    <m/>
    <m/>
    <m/>
    <x v="0"/>
    <n v="50"/>
    <s v="Glavine"/>
    <s v="Tom"/>
    <s v="Braves"/>
    <s v="P"/>
    <m/>
    <n v="1"/>
    <n v="0.25"/>
    <s v="Glavine, Tom"/>
    <s v="Topps     "/>
    <s v="HOF"/>
    <x v="6"/>
  </r>
  <r>
    <m/>
    <n v="1997"/>
    <s v="Topps"/>
    <m/>
    <m/>
    <m/>
    <m/>
    <m/>
    <x v="0"/>
    <n v="96"/>
    <s v="Henderson"/>
    <s v="Rickey"/>
    <s v="Padres"/>
    <s v="OF"/>
    <m/>
    <n v="1"/>
    <n v="0.25"/>
    <s v="Henderson, Rickey"/>
    <s v="Topps     "/>
    <s v="HOF"/>
    <x v="6"/>
  </r>
  <r>
    <m/>
    <n v="1997"/>
    <s v="Topps"/>
    <m/>
    <m/>
    <m/>
    <m/>
    <m/>
    <x v="0"/>
    <n v="105"/>
    <s v="Thome"/>
    <s v="Jim"/>
    <s v="Indians"/>
    <s v="3B"/>
    <m/>
    <n v="1"/>
    <n v="0.25"/>
    <s v="Thome, Jim"/>
    <s v="Topps     "/>
    <s v="HOF"/>
    <x v="6"/>
  </r>
  <r>
    <m/>
    <n v="1997"/>
    <s v="Topps"/>
    <m/>
    <m/>
    <m/>
    <m/>
    <m/>
    <x v="0"/>
    <n v="105"/>
    <s v="Thomas"/>
    <s v="Frank"/>
    <s v="White Sox"/>
    <s v="1B"/>
    <m/>
    <n v="1"/>
    <n v="0.25"/>
    <s v="Thomas, Frank"/>
    <s v="Topps     "/>
    <s v="HOF"/>
    <x v="6"/>
  </r>
  <r>
    <m/>
    <n v="1997"/>
    <s v="Topps"/>
    <m/>
    <m/>
    <m/>
    <m/>
    <m/>
    <x v="0"/>
    <n v="130"/>
    <s v="Maddux"/>
    <s v="Greg"/>
    <s v="Braves"/>
    <s v="P"/>
    <m/>
    <n v="1"/>
    <n v="0.25"/>
    <s v="Maddux, Greg"/>
    <s v="Topps     "/>
    <s v="HOF"/>
    <x v="6"/>
  </r>
  <r>
    <m/>
    <n v="1997"/>
    <s v="Topps"/>
    <m/>
    <m/>
    <m/>
    <m/>
    <m/>
    <x v="0"/>
    <n v="138"/>
    <s v="Molitor"/>
    <s v="Paul"/>
    <s v="Twins"/>
    <s v="DH"/>
    <m/>
    <n v="1"/>
    <n v="0.25"/>
    <s v="Molitor, Paul"/>
    <s v="Topps     "/>
    <s v="HOF"/>
    <x v="6"/>
  </r>
  <r>
    <m/>
    <n v="1997"/>
    <s v="Topps"/>
    <m/>
    <m/>
    <m/>
    <m/>
    <m/>
    <x v="0"/>
    <n v="157"/>
    <s v="Smoltz"/>
    <s v="John"/>
    <s v="Braves"/>
    <s v="P"/>
    <m/>
    <n v="1"/>
    <n v="0.25"/>
    <s v="Smoltz, John"/>
    <s v="Topps     "/>
    <s v="HOF"/>
    <x v="6"/>
  </r>
  <r>
    <m/>
    <n v="1997"/>
    <s v="Topps"/>
    <m/>
    <m/>
    <m/>
    <m/>
    <m/>
    <x v="0"/>
    <n v="158"/>
    <s v="Martinez"/>
    <s v="Pedro"/>
    <s v="Expos"/>
    <s v="P"/>
    <m/>
    <n v="1"/>
    <n v="0.25"/>
    <s v="Martinez, Pedro"/>
    <s v="Topps     "/>
    <s v="HOF"/>
    <x v="6"/>
  </r>
  <r>
    <m/>
    <n v="1997"/>
    <s v="Topps"/>
    <m/>
    <m/>
    <m/>
    <m/>
    <m/>
    <x v="0"/>
    <n v="167"/>
    <s v="Sandberg"/>
    <s v="Ryne"/>
    <s v="Cubs"/>
    <s v="2B"/>
    <m/>
    <n v="1"/>
    <n v="0.25"/>
    <s v="Sandberg, Ryne"/>
    <s v="Topps     "/>
    <s v="HOF"/>
    <x v="6"/>
  </r>
  <r>
    <m/>
    <n v="1997"/>
    <s v="Topps"/>
    <m/>
    <m/>
    <m/>
    <m/>
    <m/>
    <x v="0"/>
    <n v="256"/>
    <s v="Rivera"/>
    <s v="Mariano"/>
    <s v="Yankees"/>
    <s v="P"/>
    <m/>
    <n v="1"/>
    <n v="0.25"/>
    <s v="Rivera, Mariano"/>
    <s v="Topps     "/>
    <s v="HOF"/>
    <x v="6"/>
  </r>
  <r>
    <m/>
    <n v="1997"/>
    <s v="Topps"/>
    <m/>
    <m/>
    <m/>
    <m/>
    <m/>
    <x v="0"/>
    <n v="276"/>
    <s v="Jones"/>
    <s v="Chipper"/>
    <s v="Braves"/>
    <s v="3B"/>
    <m/>
    <n v="1"/>
    <n v="0.25"/>
    <s v="Jones, Chipper"/>
    <s v="Topps     "/>
    <s v="HOF"/>
    <x v="6"/>
  </r>
  <r>
    <m/>
    <n v="1997"/>
    <s v="Topps"/>
    <m/>
    <m/>
    <m/>
    <m/>
    <m/>
    <x v="0"/>
    <n v="300"/>
    <s v="Griffey Jr"/>
    <s v="Ken"/>
    <s v="Mariners"/>
    <s v="OF"/>
    <m/>
    <n v="1"/>
    <n v="0.25"/>
    <s v="Griffey Jr, Ken"/>
    <s v="Topps     "/>
    <s v="HOF"/>
    <x v="6"/>
  </r>
  <r>
    <m/>
    <n v="1997"/>
    <s v="Topps"/>
    <m/>
    <m/>
    <m/>
    <m/>
    <m/>
    <x v="0"/>
    <n v="325"/>
    <s v="Johnson"/>
    <s v="Randy"/>
    <s v="Mariners"/>
    <s v="P"/>
    <m/>
    <n v="1"/>
    <n v="0.25"/>
    <s v="Johnson, Randy"/>
    <s v="Topps     "/>
    <s v="HOF"/>
    <x v="6"/>
  </r>
  <r>
    <m/>
    <n v="1997"/>
    <s v="Topps"/>
    <m/>
    <m/>
    <m/>
    <m/>
    <m/>
    <x v="0"/>
    <n v="333"/>
    <s v="Murray"/>
    <s v="Eddie"/>
    <s v="Orioles"/>
    <s v="1B/DH"/>
    <m/>
    <n v="1"/>
    <n v="0.25"/>
    <s v="Murray, Eddie"/>
    <s v="Topps     "/>
    <s v="HOF"/>
    <x v="6"/>
  </r>
  <r>
    <m/>
    <n v="1997"/>
    <s v="Topps"/>
    <m/>
    <m/>
    <m/>
    <m/>
    <m/>
    <x v="0"/>
    <n v="340"/>
    <s v="Rodriguez"/>
    <s v="Ivan"/>
    <s v="Rangers"/>
    <s v="C"/>
    <m/>
    <n v="1"/>
    <n v="0.25"/>
    <s v="Rodriguez, Ivan"/>
    <s v="Topps     "/>
    <s v="HOF"/>
    <x v="6"/>
  </r>
  <r>
    <m/>
    <n v="1997"/>
    <s v="Topps"/>
    <m/>
    <m/>
    <m/>
    <m/>
    <m/>
    <x v="0"/>
    <n v="368"/>
    <s v="Schilling"/>
    <s v="Curt"/>
    <s v="Phillies"/>
    <s v="P"/>
    <m/>
    <n v="1"/>
    <n v="0.25"/>
    <s v="Schilling, Curt"/>
    <s v="Topps     "/>
    <s v=""/>
    <x v="6"/>
  </r>
  <r>
    <m/>
    <n v="1997"/>
    <s v="Topps"/>
    <m/>
    <m/>
    <m/>
    <m/>
    <m/>
    <x v="0"/>
    <n v="388"/>
    <s v="Eckersley"/>
    <s v="Dennis"/>
    <s v="Cardinals"/>
    <s v="P"/>
    <m/>
    <n v="1"/>
    <n v="0.25"/>
    <s v="Eckersley, Dennis"/>
    <s v="Topps     "/>
    <s v="HOF"/>
    <x v="6"/>
  </r>
  <r>
    <m/>
    <n v="1997"/>
    <s v="Topps"/>
    <m/>
    <m/>
    <m/>
    <m/>
    <m/>
    <x v="0"/>
    <n v="400"/>
    <s v="Ripken Jr"/>
    <s v="Cal"/>
    <s v="Orioles"/>
    <s v="SS"/>
    <m/>
    <n v="1"/>
    <n v="0.25"/>
    <s v="Ripken Jr, Cal"/>
    <s v="Topps     "/>
    <s v="HOF"/>
    <x v="6"/>
  </r>
  <r>
    <m/>
    <n v="1997"/>
    <s v="Topps"/>
    <m/>
    <m/>
    <m/>
    <m/>
    <m/>
    <x v="0"/>
    <n v="410"/>
    <s v="Gwynn"/>
    <s v="Tony"/>
    <s v="Padres"/>
    <s v="OF"/>
    <m/>
    <n v="1"/>
    <n v="0.25"/>
    <s v="Gwynn, Tony"/>
    <s v="Topps     "/>
    <s v="HOF"/>
    <x v="6"/>
  </r>
  <r>
    <m/>
    <n v="1997"/>
    <s v="Topps"/>
    <m/>
    <s v="HL 500HR"/>
    <m/>
    <m/>
    <m/>
    <x v="0"/>
    <n v="462"/>
    <s v="Murray"/>
    <s v="Eddie"/>
    <s v="Orioles"/>
    <s v="1B/DH"/>
    <m/>
    <n v="1"/>
    <n v="0.25"/>
    <s v="Murray, Eddie"/>
    <s v="Topps  HL 500HR   "/>
    <s v="HOF"/>
    <x v="6"/>
  </r>
  <r>
    <s v="TL"/>
    <n v="1998"/>
    <s v="Donruss"/>
    <m/>
    <m/>
    <m/>
    <m/>
    <m/>
    <x v="0"/>
    <n v="299"/>
    <s v="Ortiz"/>
    <s v="David"/>
    <s v="Twins"/>
    <s v="1B"/>
    <m/>
    <n v="1"/>
    <n v="0.6"/>
    <s v="Ortiz, David"/>
    <s v="Donruss     "/>
    <s v=""/>
    <x v="6"/>
  </r>
  <r>
    <m/>
    <n v="1998"/>
    <s v="Topps Main"/>
    <m/>
    <m/>
    <m/>
    <m/>
    <m/>
    <x v="0"/>
    <n v="1"/>
    <s v="Gwynn"/>
    <s v="Tony"/>
    <s v="Padres"/>
    <s v="OF"/>
    <m/>
    <n v="1"/>
    <n v="0.6"/>
    <s v="Gwynn, Tony"/>
    <s v="Topps Main     "/>
    <s v="HOF"/>
    <x v="6"/>
  </r>
  <r>
    <m/>
    <n v="1998"/>
    <s v="Topps Main"/>
    <m/>
    <m/>
    <m/>
    <m/>
    <m/>
    <x v="0"/>
    <n v="5"/>
    <s v="Guerrero"/>
    <s v="Vladimir"/>
    <s v="Expos"/>
    <s v="OF"/>
    <m/>
    <n v="1"/>
    <n v="0.5"/>
    <s v="Guerrero, Vladimir"/>
    <s v="Topps Main     "/>
    <s v="HOF"/>
    <x v="6"/>
  </r>
  <r>
    <m/>
    <n v="1998"/>
    <s v="Topps Main"/>
    <m/>
    <m/>
    <m/>
    <m/>
    <m/>
    <x v="0"/>
    <n v="8"/>
    <s v="Rivera"/>
    <s v="Mariano"/>
    <s v="Yankees"/>
    <s v="P"/>
    <m/>
    <n v="1"/>
    <n v="0.5"/>
    <s v="Rivera, Mariano"/>
    <s v="Topps Main     "/>
    <s v="HOF"/>
    <x v="6"/>
  </r>
  <r>
    <m/>
    <n v="1998"/>
    <s v="Topps Main"/>
    <m/>
    <m/>
    <m/>
    <m/>
    <m/>
    <x v="0"/>
    <n v="20"/>
    <s v="Thomas"/>
    <s v="Frank"/>
    <s v="White Sox"/>
    <s v="1B"/>
    <m/>
    <n v="1"/>
    <n v="0.5"/>
    <s v="Thomas, Frank"/>
    <s v="Topps Main     "/>
    <s v="HOF"/>
    <x v="6"/>
  </r>
  <r>
    <m/>
    <n v="1998"/>
    <s v="Topps Main"/>
    <m/>
    <m/>
    <m/>
    <m/>
    <m/>
    <x v="0"/>
    <n v="130"/>
    <s v="Glavine"/>
    <s v="Tom"/>
    <s v="Braves"/>
    <s v="P"/>
    <m/>
    <n v="1"/>
    <n v="0.5"/>
    <s v="Glavine, Tom"/>
    <s v="Topps Main     "/>
    <s v="HOF"/>
    <x v="6"/>
  </r>
  <r>
    <m/>
    <n v="1998"/>
    <s v="Topps Main"/>
    <m/>
    <m/>
    <m/>
    <m/>
    <m/>
    <x v="0"/>
    <n v="150"/>
    <s v="Johnson"/>
    <s v="Randy"/>
    <s v="Mariners"/>
    <s v="P"/>
    <m/>
    <n v="1"/>
    <n v="0.5"/>
    <s v="Johnson, Randy"/>
    <s v="Topps Main     "/>
    <s v="HOF"/>
    <x v="6"/>
  </r>
  <r>
    <m/>
    <n v="1998"/>
    <s v="Topps Main"/>
    <m/>
    <m/>
    <m/>
    <m/>
    <m/>
    <x v="0"/>
    <n v="160"/>
    <s v="Jeter"/>
    <s v="Derek"/>
    <s v="Yankees"/>
    <s v="SS"/>
    <m/>
    <n v="1"/>
    <n v="1.25"/>
    <s v="Jeter, Derek"/>
    <s v="Topps Main     "/>
    <s v=""/>
    <x v="2"/>
  </r>
  <r>
    <m/>
    <n v="1998"/>
    <s v="Topps Main"/>
    <m/>
    <m/>
    <m/>
    <m/>
    <m/>
    <x v="0"/>
    <n v="200"/>
    <s v="Eckersley"/>
    <s v="Dennis"/>
    <s v="Cardinals"/>
    <s v="P"/>
    <m/>
    <n v="1"/>
    <n v="0.5"/>
    <s v="Eckersley, Dennis"/>
    <s v="Topps Main     "/>
    <s v="HOF"/>
    <x v="6"/>
  </r>
  <r>
    <m/>
    <n v="1998"/>
    <s v="Topps Main"/>
    <m/>
    <m/>
    <m/>
    <m/>
    <m/>
    <x v="0"/>
    <n v="215"/>
    <s v="Boggs"/>
    <s v="Wade"/>
    <s v="Yankees"/>
    <s v="3B"/>
    <m/>
    <n v="1"/>
    <n v="0.5"/>
    <s v="Boggs, Wade"/>
    <s v="Topps Main     "/>
    <s v="HOF"/>
    <x v="6"/>
  </r>
  <r>
    <m/>
    <n v="1998"/>
    <s v="Topps Main"/>
    <m/>
    <m/>
    <m/>
    <m/>
    <m/>
    <x v="0"/>
    <n v="296"/>
    <s v="Thome"/>
    <s v="Jim"/>
    <s v="Indians"/>
    <s v="1B"/>
    <m/>
    <n v="1"/>
    <n v="0.5"/>
    <s v="Thome, Jim"/>
    <s v="Topps Main     "/>
    <s v="HOF"/>
    <x v="6"/>
  </r>
  <r>
    <m/>
    <n v="1998"/>
    <s v="Topps Main"/>
    <m/>
    <m/>
    <m/>
    <m/>
    <m/>
    <x v="0"/>
    <n v="296"/>
    <s v="Maddux"/>
    <s v="Greg"/>
    <s v="Braves"/>
    <s v="P"/>
    <m/>
    <n v="1"/>
    <n v="0.75"/>
    <s v="Maddux, Greg"/>
    <s v="Topps Main     "/>
    <s v="HOF"/>
    <x v="6"/>
  </r>
  <r>
    <m/>
    <n v="1998"/>
    <s v="Topps Main"/>
    <m/>
    <m/>
    <m/>
    <m/>
    <m/>
    <x v="0"/>
    <n v="319"/>
    <s v="Smoltz"/>
    <s v="John"/>
    <s v="Braves"/>
    <s v="P"/>
    <m/>
    <n v="1"/>
    <n v="0.5"/>
    <s v="Smoltz, John"/>
    <s v="Topps Main     "/>
    <s v="HOF"/>
    <x v="6"/>
  </r>
  <r>
    <m/>
    <n v="1998"/>
    <s v="Topps Main"/>
    <m/>
    <m/>
    <m/>
    <m/>
    <m/>
    <x v="0"/>
    <n v="320"/>
    <s v="Ripken Jr"/>
    <s v="Cal"/>
    <s v="Orioles"/>
    <s v="SS"/>
    <m/>
    <n v="1"/>
    <n v="1.5"/>
    <s v="Ripken Jr, Cal"/>
    <s v="Topps Main     "/>
    <s v="HOF"/>
    <x v="2"/>
  </r>
  <r>
    <m/>
    <n v="1998"/>
    <s v="Topps Main"/>
    <m/>
    <m/>
    <m/>
    <m/>
    <m/>
    <x v="0"/>
    <n v="321"/>
    <s v="Griffey Jr"/>
    <s v="Ken"/>
    <s v="Mariners"/>
    <s v="OF"/>
    <m/>
    <n v="1"/>
    <n v="1"/>
    <s v="Griffey Jr, Ken"/>
    <s v="Topps Main     "/>
    <s v="HOF"/>
    <x v="2"/>
  </r>
  <r>
    <m/>
    <n v="1998"/>
    <s v="Topps Main"/>
    <m/>
    <m/>
    <m/>
    <m/>
    <m/>
    <x v="0"/>
    <n v="332"/>
    <s v="Schilling"/>
    <s v="Curt"/>
    <s v="Phillies"/>
    <s v="P"/>
    <m/>
    <n v="1"/>
    <n v="0.3"/>
    <s v="Schilling, Curt"/>
    <s v="Topps Main     "/>
    <s v=""/>
    <x v="6"/>
  </r>
  <r>
    <m/>
    <n v="1998"/>
    <s v="Topps Main"/>
    <m/>
    <m/>
    <m/>
    <m/>
    <m/>
    <x v="0"/>
    <n v="338"/>
    <s v="Martinez"/>
    <s v="Pedro"/>
    <s v="Red Sox"/>
    <s v="P"/>
    <m/>
    <n v="1"/>
    <n v="0.5"/>
    <s v="Martinez, Pedro"/>
    <s v="Topps Main     "/>
    <s v="HOF"/>
    <x v="6"/>
  </r>
  <r>
    <s v="TL"/>
    <n v="1999"/>
    <s v="Fleer"/>
    <s v="Greats of the Game Sports Illustrated"/>
    <m/>
    <m/>
    <s v="Auto"/>
    <m/>
    <x v="0"/>
    <s v="No#"/>
    <s v="Carlton"/>
    <s v="Steve"/>
    <s v="Phillies"/>
    <s v="P"/>
    <m/>
    <n v="1"/>
    <n v="15"/>
    <s v="Carlton, Steve"/>
    <s v="Fleer Greats of the Game Sports Illustrated   Auto "/>
    <m/>
    <x v="0"/>
  </r>
  <r>
    <s v="Topps2"/>
    <n v="1999"/>
    <s v="Topps Main"/>
    <m/>
    <m/>
    <m/>
    <m/>
    <m/>
    <x v="0"/>
    <n v="16"/>
    <s v="Maddux"/>
    <s v="Greg"/>
    <s v="Braves"/>
    <s v="P"/>
    <m/>
    <n v="1"/>
    <n v="0.75"/>
    <s v="Maddux, Greg"/>
    <s v="Topps Main     "/>
    <s v="HOF"/>
    <x v="6"/>
  </r>
  <r>
    <s v="Topps2"/>
    <n v="1999"/>
    <s v="Topps Main"/>
    <m/>
    <m/>
    <m/>
    <m/>
    <m/>
    <x v="0"/>
    <n v="75"/>
    <s v="Gwynn"/>
    <s v="Tony"/>
    <s v="Padres"/>
    <s v="OF"/>
    <m/>
    <n v="1"/>
    <n v="0.6"/>
    <s v="Gwynn, Tony"/>
    <s v="Topps Main     "/>
    <s v="HOF"/>
    <x v="6"/>
  </r>
  <r>
    <s v="Topps2"/>
    <n v="1999"/>
    <s v="Topps Main"/>
    <m/>
    <m/>
    <m/>
    <m/>
    <m/>
    <x v="0"/>
    <n v="85"/>
    <s v="Jeter"/>
    <s v="Derek"/>
    <s v="Yankees"/>
    <s v="SS"/>
    <m/>
    <n v="1"/>
    <n v="1.25"/>
    <s v="Jeter, Derek"/>
    <s v="Topps Main     "/>
    <s v=""/>
    <x v="2"/>
  </r>
  <r>
    <s v="Topps2"/>
    <n v="1999"/>
    <s v="Topps Main"/>
    <m/>
    <m/>
    <m/>
    <m/>
    <m/>
    <x v="0"/>
    <n v="95"/>
    <s v="Martinez"/>
    <s v="Pedro"/>
    <s v="Red Sox"/>
    <s v="P"/>
    <m/>
    <n v="1"/>
    <n v="0.5"/>
    <s v="Martinez, Pedro"/>
    <s v="Topps Main     "/>
    <s v="HOF"/>
    <x v="6"/>
  </r>
  <r>
    <s v="Topps2"/>
    <n v="1999"/>
    <s v="Topps Main"/>
    <m/>
    <m/>
    <m/>
    <m/>
    <m/>
    <x v="0"/>
    <n v="100"/>
    <s v="Griffey Jr"/>
    <s v="Ken"/>
    <s v="Mariners"/>
    <s v="OF"/>
    <m/>
    <n v="1"/>
    <n v="1"/>
    <s v="Griffey Jr, Ken"/>
    <s v="Topps Main     "/>
    <s v="HOF"/>
    <x v="2"/>
  </r>
  <r>
    <s v="Topps2"/>
    <n v="1999"/>
    <s v="Topps Main"/>
    <m/>
    <m/>
    <m/>
    <m/>
    <m/>
    <x v="0"/>
    <n v="125"/>
    <s v="Rolen"/>
    <s v="Scott"/>
    <s v="Phillies"/>
    <s v="3B"/>
    <m/>
    <n v="1"/>
    <m/>
    <s v="Rolen, Scott"/>
    <s v="Topps Main     "/>
    <s v=" "/>
    <x v="5"/>
  </r>
  <r>
    <s v="Topps2"/>
    <n v="1999"/>
    <s v="Topps Main"/>
    <m/>
    <m/>
    <m/>
    <m/>
    <m/>
    <x v="0"/>
    <n v="172"/>
    <s v="Rivera"/>
    <s v="Mariano"/>
    <s v="Yankees"/>
    <s v="P"/>
    <m/>
    <n v="1"/>
    <n v="0.5"/>
    <s v="Rivera, Mariano"/>
    <s v="Topps Main     "/>
    <s v="HOF"/>
    <x v="6"/>
  </r>
  <r>
    <s v="Topps2"/>
    <n v="1999"/>
    <s v="Topps Main"/>
    <m/>
    <m/>
    <m/>
    <m/>
    <m/>
    <x v="0"/>
    <n v="220"/>
    <s v="McGwire"/>
    <s v="Mark"/>
    <s v="Cardinals"/>
    <m/>
    <m/>
    <n v="1"/>
    <n v="8"/>
    <s v="McGwire, Mark"/>
    <s v="Topps Main     "/>
    <s v=""/>
    <x v="1"/>
  </r>
  <r>
    <s v="Topps2"/>
    <n v="1999"/>
    <s v="Topps Main"/>
    <m/>
    <m/>
    <m/>
    <m/>
    <m/>
    <x v="0"/>
    <n v="224"/>
    <s v="Griffey Jr"/>
    <s v="Ken"/>
    <s v="Mariners"/>
    <m/>
    <m/>
    <n v="1"/>
    <n v="0.5"/>
    <s v="Griffey Jr, Ken"/>
    <s v="Topps Main     "/>
    <s v="HOF"/>
    <x v="6"/>
  </r>
  <r>
    <s v="Topps2"/>
    <n v="1999"/>
    <s v="Topps Main"/>
    <m/>
    <m/>
    <m/>
    <m/>
    <m/>
    <x v="0"/>
    <n v="230"/>
    <s v="Jeter"/>
    <s v="Derek"/>
    <s v="Yankees"/>
    <m/>
    <m/>
    <n v="1"/>
    <n v="0.6"/>
    <s v="Jeter, Derek"/>
    <s v="Topps Main     "/>
    <s v=""/>
    <x v="6"/>
  </r>
  <r>
    <s v="Topps2"/>
    <n v="1999"/>
    <s v="Topps Main"/>
    <m/>
    <m/>
    <m/>
    <m/>
    <m/>
    <x v="0"/>
    <n v="231"/>
    <s v="Maddux"/>
    <s v="Greg"/>
    <s v="Braves"/>
    <m/>
    <m/>
    <n v="1"/>
    <n v="0.5"/>
    <s v="Maddux, Greg"/>
    <s v="Topps Main     "/>
    <s v="HOF"/>
    <x v="6"/>
  </r>
  <r>
    <s v="Topps2"/>
    <n v="1999"/>
    <s v="Topps Main"/>
    <m/>
    <m/>
    <m/>
    <m/>
    <m/>
    <x v="0"/>
    <n v="240"/>
    <s v="Rivera"/>
    <s v="Mariano"/>
    <s v="Yankees"/>
    <s v="P"/>
    <m/>
    <n v="1"/>
    <n v="0.5"/>
    <s v="Rivera, Mariano"/>
    <s v="Topps Main     "/>
    <s v="HOF"/>
    <x v="6"/>
  </r>
  <r>
    <s v="Topps2"/>
    <n v="1999"/>
    <s v="Topps Main"/>
    <m/>
    <m/>
    <m/>
    <m/>
    <m/>
    <x v="0"/>
    <n v="243"/>
    <s v="Glavine"/>
    <s v="Tom"/>
    <s v="Braves"/>
    <s v="P"/>
    <m/>
    <n v="1"/>
    <n v="0.5"/>
    <s v="Glavine, Tom"/>
    <s v="Topps Main     "/>
    <s v="HOF"/>
    <x v="6"/>
  </r>
  <r>
    <s v="Topps2"/>
    <n v="1999"/>
    <s v="Topps Main"/>
    <m/>
    <m/>
    <m/>
    <m/>
    <m/>
    <x v="0"/>
    <n v="270"/>
    <s v="Ripken Jr"/>
    <s v="Cal"/>
    <s v="Orioles"/>
    <s v="3B"/>
    <m/>
    <n v="1"/>
    <n v="1.5"/>
    <s v="Ripken Jr, Cal"/>
    <s v="Topps Main     "/>
    <s v="HOF"/>
    <x v="2"/>
  </r>
  <r>
    <s v="Topps2"/>
    <n v="1999"/>
    <s v="Topps Main"/>
    <m/>
    <m/>
    <m/>
    <m/>
    <m/>
    <x v="0"/>
    <n v="274"/>
    <s v="Hunter"/>
    <s v="Brian"/>
    <s v="Tigers"/>
    <s v="OF"/>
    <m/>
    <n v="1"/>
    <m/>
    <s v="Hunter, Brian"/>
    <s v="Topps Main     "/>
    <s v=" "/>
    <x v="5"/>
  </r>
  <r>
    <s v="Topps2"/>
    <n v="1999"/>
    <s v="Topps Main"/>
    <m/>
    <m/>
    <m/>
    <m/>
    <m/>
    <x v="0"/>
    <n v="277"/>
    <s v="Henderson"/>
    <s v="Rickey"/>
    <s v="Blue Jays"/>
    <s v="OF"/>
    <m/>
    <n v="1"/>
    <n v="0.5"/>
    <s v="Henderson, Rickey"/>
    <s v="Topps Main     "/>
    <s v="HOF"/>
    <x v="6"/>
  </r>
  <r>
    <s v="Topps2"/>
    <n v="1999"/>
    <s v="Topps Main"/>
    <m/>
    <m/>
    <m/>
    <m/>
    <m/>
    <x v="0"/>
    <n v="291"/>
    <s v="Ortiz"/>
    <s v="David"/>
    <s v="Twins"/>
    <s v="1B"/>
    <m/>
    <n v="1"/>
    <n v="0.5"/>
    <s v="Ortiz, David"/>
    <s v="Topps Main     "/>
    <s v=""/>
    <x v="6"/>
  </r>
  <r>
    <s v="Topps2"/>
    <n v="1999"/>
    <s v="Topps Main"/>
    <m/>
    <m/>
    <m/>
    <m/>
    <m/>
    <x v="0"/>
    <n v="329"/>
    <s v="Smoltz"/>
    <s v="John"/>
    <s v="Braves"/>
    <s v="P"/>
    <m/>
    <n v="1"/>
    <n v="0.5"/>
    <s v="Smoltz, John"/>
    <s v="Topps Main     "/>
    <s v="HOF"/>
    <x v="6"/>
  </r>
  <r>
    <s v="Topps2"/>
    <n v="1999"/>
    <s v="Topps Main"/>
    <m/>
    <m/>
    <m/>
    <m/>
    <m/>
    <x v="0"/>
    <n v="331"/>
    <s v="Halladay"/>
    <s v="Roy"/>
    <s v="Blue Jays"/>
    <s v="P"/>
    <m/>
    <n v="1"/>
    <m/>
    <s v="Halladay, Roy"/>
    <s v="Topps Main     "/>
    <s v="HOF"/>
    <x v="5"/>
  </r>
  <r>
    <s v="Topps2"/>
    <n v="1999"/>
    <s v="Topps Main"/>
    <m/>
    <m/>
    <m/>
    <m/>
    <m/>
    <x v="0"/>
    <n v="340"/>
    <s v="Piazza"/>
    <s v="Mike"/>
    <s v="Mets"/>
    <s v="C"/>
    <m/>
    <n v="1"/>
    <n v="0.75"/>
    <s v="Piazza, Mike"/>
    <s v="Topps Main     "/>
    <s v="HOF"/>
    <x v="6"/>
  </r>
  <r>
    <s v="Topps2"/>
    <n v="1999"/>
    <s v="Topps Main"/>
    <m/>
    <m/>
    <m/>
    <m/>
    <m/>
    <x v="0"/>
    <n v="355"/>
    <s v="Jones"/>
    <s v="Chipper"/>
    <s v="Braves"/>
    <s v="3B"/>
    <m/>
    <n v="1"/>
    <n v="0.5"/>
    <s v="Jones, Chipper"/>
    <s v="Topps Main     "/>
    <s v="HOF"/>
    <x v="6"/>
  </r>
  <r>
    <s v="Topps2"/>
    <n v="1999"/>
    <s v="Topps Main"/>
    <m/>
    <m/>
    <m/>
    <m/>
    <m/>
    <x v="0"/>
    <n v="369"/>
    <s v="Beltre"/>
    <s v="Adrian"/>
    <s v="Dodgers"/>
    <s v="3B"/>
    <m/>
    <n v="1"/>
    <n v="0.3"/>
    <s v="Beltre, Adrian"/>
    <s v="Topps Main     "/>
    <s v=""/>
    <x v="6"/>
  </r>
  <r>
    <s v="Topps2"/>
    <n v="1999"/>
    <s v="Topps Main"/>
    <m/>
    <m/>
    <m/>
    <m/>
    <m/>
    <x v="0"/>
    <n v="380"/>
    <s v="Thome"/>
    <s v="Jim"/>
    <s v="Indians"/>
    <s v="1B"/>
    <m/>
    <n v="1"/>
    <n v="0.25"/>
    <s v="Thome, Jim"/>
    <s v="Topps Main     "/>
    <s v="HOF"/>
    <x v="6"/>
  </r>
  <r>
    <s v="Topps2"/>
    <n v="1999"/>
    <s v="Topps Main"/>
    <m/>
    <m/>
    <m/>
    <m/>
    <m/>
    <x v="0"/>
    <n v="385"/>
    <s v="Schilling"/>
    <s v="Curt"/>
    <s v="Phillies"/>
    <s v="P"/>
    <m/>
    <n v="1"/>
    <m/>
    <s v="Schilling, Curt"/>
    <s v="Topps Main     "/>
    <s v=""/>
    <x v="5"/>
  </r>
  <r>
    <s v="Topps2"/>
    <n v="1999"/>
    <s v="Topps Main"/>
    <m/>
    <m/>
    <m/>
    <m/>
    <m/>
    <x v="0"/>
    <n v="395"/>
    <s v="Bonds"/>
    <s v="Barry"/>
    <s v="Giants"/>
    <s v="OF"/>
    <m/>
    <n v="1"/>
    <n v="1.5"/>
    <s v="Bonds, Barry"/>
    <s v="Topps Main     "/>
    <s v=""/>
    <x v="2"/>
  </r>
  <r>
    <s v="Topps2"/>
    <n v="1999"/>
    <s v="Topps Main"/>
    <m/>
    <m/>
    <m/>
    <m/>
    <m/>
    <x v="0"/>
    <n v="398"/>
    <s v="Boggs"/>
    <s v="Wade"/>
    <s v="Rays"/>
    <s v="3B"/>
    <m/>
    <n v="1"/>
    <n v="0.5"/>
    <s v="Boggs, Wade"/>
    <s v="Topps Main     "/>
    <s v="HOF"/>
    <x v="6"/>
  </r>
  <r>
    <s v="Topps2"/>
    <n v="1999"/>
    <s v="Topps Main"/>
    <m/>
    <m/>
    <m/>
    <m/>
    <m/>
    <x v="0"/>
    <n v="399"/>
    <s v="Rodriguez"/>
    <s v="Ivan"/>
    <s v="Rangers"/>
    <s v="C"/>
    <m/>
    <n v="1"/>
    <n v="0.1"/>
    <s v="Rodriguez, Ivan"/>
    <s v="Topps Main     "/>
    <s v="HOF"/>
    <x v="5"/>
  </r>
  <r>
    <s v="Topps2"/>
    <n v="1999"/>
    <s v="Topps Main"/>
    <m/>
    <m/>
    <m/>
    <m/>
    <m/>
    <x v="0"/>
    <n v="418"/>
    <s v="Johnson"/>
    <s v="Randy"/>
    <s v="Diamond Backs"/>
    <s v="P"/>
    <m/>
    <n v="1"/>
    <n v="0.5"/>
    <s v="Johnson, Randy"/>
    <s v="Topps Main     "/>
    <s v="HOF"/>
    <x v="6"/>
  </r>
  <r>
    <s v="Topps2"/>
    <n v="1999"/>
    <s v="Topps Main"/>
    <m/>
    <m/>
    <m/>
    <m/>
    <m/>
    <x v="0"/>
    <n v="423"/>
    <s v="Thomas"/>
    <s v="Frank"/>
    <s v="White Sox"/>
    <s v="1B"/>
    <m/>
    <n v="1"/>
    <n v="0.5"/>
    <s v="Thomas, Frank"/>
    <s v="Topps Main     "/>
    <s v="HOF"/>
    <x v="6"/>
  </r>
  <r>
    <s v="Topps2"/>
    <n v="1999"/>
    <s v="Topps Main"/>
    <m/>
    <m/>
    <m/>
    <m/>
    <m/>
    <x v="1"/>
    <n v="444"/>
    <s v="Burrell"/>
    <s v="Pat"/>
    <s v="Phillies"/>
    <s v="1B"/>
    <m/>
    <n v="1"/>
    <n v="1.5"/>
    <s v="Burrell, Pat"/>
    <s v="Topps Main     RC"/>
    <s v=" "/>
    <x v="2"/>
  </r>
  <r>
    <s v="Topps2"/>
    <n v="1999"/>
    <s v="Topps Main"/>
    <m/>
    <m/>
    <m/>
    <m/>
    <m/>
    <x v="0"/>
    <n v="447"/>
    <s v="Schilling"/>
    <s v="Curt"/>
    <s v="Phillies"/>
    <s v="P"/>
    <m/>
    <n v="1"/>
    <m/>
    <s v="Schilling, Curt"/>
    <s v="Topps Main     "/>
    <s v=""/>
    <x v="5"/>
  </r>
  <r>
    <s v="Topps2"/>
    <n v="1999"/>
    <s v="Topps Main"/>
    <m/>
    <m/>
    <m/>
    <m/>
    <m/>
    <x v="0"/>
    <n v="448"/>
    <s v="Johnson"/>
    <s v="Randy"/>
    <s v="Diamond Backs"/>
    <s v="P"/>
    <m/>
    <n v="1"/>
    <n v="0.5"/>
    <s v="Johnson, Randy"/>
    <s v="Topps Main     "/>
    <s v="HOF"/>
    <x v="6"/>
  </r>
  <r>
    <s v="Topps2"/>
    <n v="1999"/>
    <s v="Topps Main"/>
    <m/>
    <m/>
    <m/>
    <m/>
    <m/>
    <x v="0"/>
    <n v="449"/>
    <s v="Martinez"/>
    <s v="Pedro"/>
    <s v="Red Sox"/>
    <s v="P"/>
    <m/>
    <n v="1"/>
    <n v="0.5"/>
    <s v="Martinez, Pedro"/>
    <s v="Topps Main     "/>
    <s v="HOF"/>
    <x v="6"/>
  </r>
  <r>
    <s v="Topps2"/>
    <n v="1999"/>
    <s v="Topps Main"/>
    <m/>
    <m/>
    <m/>
    <m/>
    <m/>
    <x v="0"/>
    <n v="452"/>
    <s v="Rodriguez,Alex/Garciaparra,Nomar/Jeter, Derek"/>
    <m/>
    <m/>
    <m/>
    <m/>
    <n v="1"/>
    <n v="0.6"/>
    <s v="Rodriguez,Alex/Garciaparra,Nomar/Jeter, Derek, "/>
    <s v="Topps Main     "/>
    <s v=" "/>
    <x v="6"/>
  </r>
  <r>
    <s v="Topps3"/>
    <n v="2000"/>
    <s v="Topps Main"/>
    <s v="Perennial All Star"/>
    <m/>
    <m/>
    <m/>
    <m/>
    <x v="0"/>
    <s v="PA01"/>
    <s v="Griffey Jr"/>
    <s v="Ken"/>
    <s v="Mariners"/>
    <s v="OF"/>
    <m/>
    <n v="1"/>
    <n v="2.5"/>
    <s v="Griffey Jr, Ken"/>
    <s v="Topps Main Perennial All Star    "/>
    <s v="HOF"/>
    <x v="2"/>
  </r>
  <r>
    <s v="TL"/>
    <n v="2000"/>
    <s v="Topps Main"/>
    <s v="Autographs"/>
    <m/>
    <m/>
    <s v="Auto"/>
    <m/>
    <x v="0"/>
    <s v="TA22"/>
    <s v="Rolen"/>
    <s v="Scott"/>
    <s v="Phillies"/>
    <m/>
    <m/>
    <n v="1"/>
    <n v="25"/>
    <s v="Rolen, Scott"/>
    <s v="Topps Main Autographs   Auto "/>
    <s v=" "/>
    <x v="0"/>
  </r>
  <r>
    <s v="Topps3"/>
    <n v="2000"/>
    <s v="Topps Main"/>
    <s v="Power Players"/>
    <m/>
    <m/>
    <m/>
    <m/>
    <x v="0"/>
    <s v="P14"/>
    <s v="Piazza"/>
    <s v="Mike"/>
    <s v="Mets"/>
    <s v="C"/>
    <m/>
    <n v="1"/>
    <n v="1"/>
    <s v="Piazza, Mike"/>
    <s v="Topps Main Power Players    "/>
    <s v="HOF"/>
    <x v="2"/>
  </r>
  <r>
    <s v="Topps3"/>
    <n v="2000"/>
    <s v="Topps Main"/>
    <s v="OwnTheGame"/>
    <m/>
    <m/>
    <m/>
    <m/>
    <x v="0"/>
    <s v="OTG12"/>
    <s v="Jeter"/>
    <s v="Derek"/>
    <s v="Yankees"/>
    <s v="SS"/>
    <m/>
    <n v="1"/>
    <n v="6"/>
    <s v="Jeter, Derek"/>
    <s v="Topps Main OwnTheGame    "/>
    <s v=""/>
    <x v="1"/>
  </r>
  <r>
    <s v="Topps3"/>
    <n v="2000"/>
    <s v="Topps Main"/>
    <s v="Hands of Gold"/>
    <m/>
    <m/>
    <m/>
    <m/>
    <x v="0"/>
    <s v="HG07"/>
    <s v="Maddux"/>
    <s v="Greg"/>
    <s v="Braves"/>
    <s v="P"/>
    <m/>
    <n v="1"/>
    <n v="3"/>
    <s v="Maddux, Greg"/>
    <s v="Topps Main Hands of Gold    "/>
    <s v="HOF"/>
    <x v="2"/>
  </r>
  <r>
    <s v="Topps3"/>
    <n v="2000"/>
    <s v="Topps Main"/>
    <s v="Topps Combos"/>
    <m/>
    <m/>
    <m/>
    <m/>
    <x v="0"/>
    <s v="TC07"/>
    <s v="Johnson,R / Martinez, P"/>
    <m/>
    <m/>
    <s v="P"/>
    <m/>
    <n v="1"/>
    <n v="2.5"/>
    <s v="Johnson,R / Martinez, P, "/>
    <s v="Topps Main Topps Combos    "/>
    <s v=" "/>
    <x v="2"/>
  </r>
  <r>
    <s v="Topps3"/>
    <n v="2000"/>
    <s v="Topps Main"/>
    <m/>
    <m/>
    <m/>
    <m/>
    <m/>
    <x v="0"/>
    <n v="2"/>
    <s v="Gwynn"/>
    <s v="Tony"/>
    <s v="Padres"/>
    <s v="OF"/>
    <m/>
    <n v="1"/>
    <n v="0.5"/>
    <s v="Gwynn, Tony"/>
    <s v="Topps Main     "/>
    <s v="HOF"/>
    <x v="6"/>
  </r>
  <r>
    <s v="Topps3"/>
    <n v="2000"/>
    <s v="Topps Main"/>
    <m/>
    <m/>
    <m/>
    <m/>
    <m/>
    <x v="0"/>
    <n v="3"/>
    <s v="Boggs"/>
    <s v="Wade"/>
    <s v="Rays"/>
    <s v="3B"/>
    <m/>
    <n v="1"/>
    <n v="0.5"/>
    <s v="Boggs, Wade"/>
    <s v="Topps Main     "/>
    <s v="HOF"/>
    <x v="6"/>
  </r>
  <r>
    <s v="Topps3"/>
    <n v="2000"/>
    <s v="Topps Main"/>
    <m/>
    <m/>
    <m/>
    <m/>
    <m/>
    <x v="0"/>
    <n v="4"/>
    <s v="Ripken Jr"/>
    <s v="Cal"/>
    <s v="Orioles"/>
    <s v="3B"/>
    <m/>
    <n v="1"/>
    <n v="1.5"/>
    <s v="Ripken Jr, Cal"/>
    <s v="Topps Main     "/>
    <s v="HOF"/>
    <x v="2"/>
  </r>
  <r>
    <s v="Topps3"/>
    <n v="2000"/>
    <s v="Topps Main"/>
    <m/>
    <m/>
    <m/>
    <m/>
    <m/>
    <x v="0"/>
    <n v="15"/>
    <s v="Jeter"/>
    <s v="Derek"/>
    <s v="Yankees"/>
    <s v="SS"/>
    <m/>
    <n v="1"/>
    <n v="1.25"/>
    <s v="Jeter, Derek"/>
    <s v="Topps Main     "/>
    <s v=""/>
    <x v="2"/>
  </r>
  <r>
    <s v="Topps3"/>
    <n v="2000"/>
    <s v="Topps Main"/>
    <m/>
    <m/>
    <m/>
    <m/>
    <m/>
    <x v="0"/>
    <n v="44"/>
    <s v="Aaron"/>
    <s v="Hank"/>
    <s v="Braves"/>
    <s v="OF"/>
    <s v="PC"/>
    <n v="1"/>
    <n v="1"/>
    <s v="Aaron, Hank"/>
    <s v="Topps Main     "/>
    <s v="HOF"/>
    <x v="2"/>
  </r>
  <r>
    <s v="Topps3"/>
    <n v="2000"/>
    <s v="Topps Main"/>
    <m/>
    <m/>
    <m/>
    <m/>
    <m/>
    <x v="0"/>
    <n v="51"/>
    <s v="Johnson"/>
    <s v="Randy"/>
    <s v="Diamond Backs"/>
    <s v="P"/>
    <m/>
    <n v="1"/>
    <n v="0.5"/>
    <s v="Johnson, Randy"/>
    <s v="Topps Main     "/>
    <s v="HOF"/>
    <x v="6"/>
  </r>
  <r>
    <s v="Topps3"/>
    <n v="2000"/>
    <s v="Topps Main"/>
    <m/>
    <m/>
    <m/>
    <m/>
    <m/>
    <x v="0"/>
    <n v="55"/>
    <s v="Thomas"/>
    <s v="Frank"/>
    <s v="White Sox"/>
    <s v="1B"/>
    <m/>
    <n v="1"/>
    <n v="0.5"/>
    <s v="Thomas, Frank"/>
    <s v="Topps Main     "/>
    <s v="HOF"/>
    <x v="6"/>
  </r>
  <r>
    <s v="Topps3"/>
    <n v="2000"/>
    <s v="Topps Main"/>
    <m/>
    <m/>
    <m/>
    <m/>
    <m/>
    <x v="0"/>
    <n v="60"/>
    <s v="Martinez"/>
    <s v="Pedro"/>
    <s v="Red Sox"/>
    <s v="P"/>
    <m/>
    <n v="1"/>
    <n v="0.5"/>
    <s v="Martinez, Pedro"/>
    <s v="Topps Main     "/>
    <s v="HOF"/>
    <x v="6"/>
  </r>
  <r>
    <s v="Topps3"/>
    <n v="2000"/>
    <s v="Topps Main"/>
    <m/>
    <m/>
    <m/>
    <m/>
    <m/>
    <x v="0"/>
    <n v="104"/>
    <s v="Henderson"/>
    <s v="Rickey"/>
    <s v="Mets"/>
    <s v="OF"/>
    <m/>
    <n v="1"/>
    <n v="0.5"/>
    <s v="Henderson, Rickey"/>
    <s v="Topps Main     "/>
    <s v="HOF"/>
    <x v="6"/>
  </r>
  <r>
    <s v="Topps3"/>
    <n v="2000"/>
    <s v="Topps Main"/>
    <m/>
    <m/>
    <m/>
    <m/>
    <m/>
    <x v="0"/>
    <n v="109"/>
    <s v="Beltre"/>
    <s v="Adrian"/>
    <s v="Dodgers"/>
    <s v="3B"/>
    <m/>
    <n v="1"/>
    <n v="0.5"/>
    <s v="Beltre, Adrian"/>
    <s v="Topps Main     "/>
    <s v=""/>
    <x v="6"/>
  </r>
  <r>
    <s v="Topps3"/>
    <n v="2000"/>
    <s v="Topps Main"/>
    <m/>
    <m/>
    <m/>
    <m/>
    <m/>
    <x v="0"/>
    <n v="120"/>
    <s v="Schilling"/>
    <s v="Curt"/>
    <s v="Phillies"/>
    <s v="P"/>
    <m/>
    <n v="1"/>
    <m/>
    <s v="Schilling, Curt"/>
    <s v="Topps Main     "/>
    <s v=""/>
    <x v="5"/>
  </r>
  <r>
    <s v="Topps3"/>
    <n v="2000"/>
    <s v="Topps Main"/>
    <m/>
    <m/>
    <m/>
    <m/>
    <m/>
    <x v="0"/>
    <n v="125"/>
    <s v="Smoltz"/>
    <s v="John"/>
    <s v="Braves"/>
    <s v="P"/>
    <m/>
    <n v="1"/>
    <n v="0.05"/>
    <s v="Smoltz, John"/>
    <s v="Topps Main     "/>
    <s v="HOF"/>
    <x v="5"/>
  </r>
  <r>
    <s v="Topps3"/>
    <n v="2000"/>
    <s v="Topps Main"/>
    <m/>
    <m/>
    <m/>
    <m/>
    <m/>
    <x v="0"/>
    <n v="180"/>
    <s v="Jones"/>
    <s v="Chipper"/>
    <s v="Braves"/>
    <s v="3B"/>
    <m/>
    <n v="1"/>
    <n v="0.5"/>
    <s v="Jones, Chipper"/>
    <s v="Topps Main     "/>
    <s v="HOF"/>
    <x v="6"/>
  </r>
  <r>
    <s v="Topps3"/>
    <n v="2000"/>
    <s v="Topps Main"/>
    <m/>
    <m/>
    <m/>
    <m/>
    <m/>
    <x v="0"/>
    <n v="228"/>
    <s v="Rivera"/>
    <s v="Mariano"/>
    <s v="Yankees"/>
    <s v="P"/>
    <m/>
    <n v="1"/>
    <n v="0.6"/>
    <s v="Rivera, Mariano"/>
    <s v="Topps Main     "/>
    <s v="HOF"/>
    <x v="6"/>
  </r>
  <r>
    <s v="Topps3"/>
    <n v="2000"/>
    <s v="Topps Main"/>
    <m/>
    <s v="20thCBest"/>
    <m/>
    <m/>
    <m/>
    <x v="0"/>
    <n v="229"/>
    <s v="Gwynn"/>
    <s v="Tony"/>
    <s v="Padres"/>
    <m/>
    <m/>
    <n v="1"/>
    <n v="0.5"/>
    <s v="Gwynn, Tony"/>
    <s v="Topps Main  20thCBest   "/>
    <s v="HOF"/>
    <x v="6"/>
  </r>
  <r>
    <s v="Topps3"/>
    <n v="2000"/>
    <s v="Topps Main"/>
    <m/>
    <m/>
    <m/>
    <m/>
    <m/>
    <x v="0"/>
    <n v="230"/>
    <s v="Boggs"/>
    <s v="Wade"/>
    <s v="Rays"/>
    <m/>
    <m/>
    <n v="1"/>
    <n v="0.5"/>
    <s v="Boggs, Wade"/>
    <s v="Topps Main     "/>
    <s v="HOF"/>
    <x v="6"/>
  </r>
  <r>
    <s v="Topps3"/>
    <n v="2000"/>
    <s v="Topps Main"/>
    <m/>
    <m/>
    <m/>
    <m/>
    <m/>
    <x v="0"/>
    <n v="233"/>
    <s v="Henderson"/>
    <s v="Rickey"/>
    <s v="Mets"/>
    <m/>
    <m/>
    <n v="1"/>
    <n v="0.5"/>
    <s v="Henderson, Rickey"/>
    <s v="Topps Main     "/>
    <s v="HOF"/>
    <x v="6"/>
  </r>
  <r>
    <s v="Topps3"/>
    <n v="2000"/>
    <s v="Topps Main"/>
    <m/>
    <m/>
    <m/>
    <m/>
    <m/>
    <x v="0"/>
    <n v="234"/>
    <s v="Henderson"/>
    <s v="Rickey"/>
    <s v="Mets"/>
    <m/>
    <m/>
    <n v="1"/>
    <n v="0.5"/>
    <s v="Henderson, Rickey"/>
    <s v="Topps Main     "/>
    <s v="HOF"/>
    <x v="6"/>
  </r>
  <r>
    <s v="Topps3"/>
    <n v="2000"/>
    <s v="Topps Main"/>
    <m/>
    <m/>
    <m/>
    <m/>
    <m/>
    <x v="0"/>
    <s v="236b"/>
    <s v="McGwire"/>
    <s v="Mark"/>
    <s v="Cardinals"/>
    <m/>
    <m/>
    <n v="1"/>
    <n v="2.5"/>
    <s v="McGwire, Mark"/>
    <s v="Topps Main     "/>
    <s v=""/>
    <x v="2"/>
  </r>
  <r>
    <s v="Topps3"/>
    <n v="2000"/>
    <s v="Topps Main"/>
    <m/>
    <m/>
    <m/>
    <m/>
    <m/>
    <x v="0"/>
    <s v="237b"/>
    <s v="Aaron"/>
    <s v="Hank"/>
    <s v="Braves"/>
    <m/>
    <s v="PC"/>
    <n v="1"/>
    <n v="2.5"/>
    <s v="Aaron, Hank"/>
    <s v="Topps Main     "/>
    <s v="HOF"/>
    <x v="2"/>
  </r>
  <r>
    <s v="Topps3"/>
    <n v="2000"/>
    <s v="Topps Main"/>
    <m/>
    <m/>
    <m/>
    <m/>
    <m/>
    <x v="0"/>
    <s v="238a"/>
    <s v="Ripken Jr"/>
    <s v="Cal"/>
    <s v="Orioles"/>
    <s v="SS"/>
    <m/>
    <n v="1"/>
    <n v="5"/>
    <s v="Ripken Jr, Cal"/>
    <s v="Topps Main     "/>
    <s v="HOF"/>
    <x v="1"/>
  </r>
  <r>
    <s v="Topps3"/>
    <n v="2000"/>
    <s v="Topps Main"/>
    <m/>
    <m/>
    <m/>
    <m/>
    <m/>
    <x v="0"/>
    <n v="239"/>
    <s v="Boggs"/>
    <s v="Wade"/>
    <s v="Rays"/>
    <m/>
    <m/>
    <n v="1"/>
    <n v="0.5"/>
    <s v="Boggs, Wade"/>
    <s v="Topps Main     "/>
    <s v="HOF"/>
    <x v="6"/>
  </r>
  <r>
    <s v="Topps3"/>
    <n v="2000"/>
    <s v="Topps Main"/>
    <m/>
    <s v="NLChamp"/>
    <m/>
    <m/>
    <m/>
    <x v="0"/>
    <n v="240"/>
    <s v="Gwynn"/>
    <s v="Tony"/>
    <s v="Padres"/>
    <m/>
    <m/>
    <n v="1"/>
    <n v="0.5"/>
    <s v="Gwynn, Tony"/>
    <s v="Topps Main  NLChamp   "/>
    <s v="HOF"/>
    <x v="6"/>
  </r>
  <r>
    <s v="Topps3"/>
    <n v="2000"/>
    <s v="Topps Main"/>
    <m/>
    <m/>
    <m/>
    <m/>
    <m/>
    <x v="0"/>
    <n v="241"/>
    <s v="Glavine"/>
    <s v="Tom"/>
    <s v="Braves"/>
    <s v="P"/>
    <m/>
    <n v="1"/>
    <n v="0.5"/>
    <s v="Glavine, Tom"/>
    <s v="Topps Main     "/>
    <s v="HOF"/>
    <x v="6"/>
  </r>
  <r>
    <s v="Topps3"/>
    <n v="2000"/>
    <s v="Topps Main"/>
    <m/>
    <m/>
    <m/>
    <m/>
    <m/>
    <x v="0"/>
    <n v="250"/>
    <s v="Bonds"/>
    <s v="Barry"/>
    <s v="Giants"/>
    <s v="OF"/>
    <m/>
    <n v="1"/>
    <n v="0.75"/>
    <s v="Bonds, Barry"/>
    <s v="Topps Main     "/>
    <s v=""/>
    <x v="6"/>
  </r>
  <r>
    <s v="Topps3"/>
    <n v="2000"/>
    <s v="Topps Main"/>
    <m/>
    <m/>
    <m/>
    <m/>
    <m/>
    <x v="0"/>
    <n v="300"/>
    <s v="Piazza"/>
    <s v="Mike"/>
    <s v="Mets"/>
    <s v="C"/>
    <m/>
    <n v="1"/>
    <n v="0.5"/>
    <s v="Piazza, Mike"/>
    <s v="Topps Main     "/>
    <s v="HOF"/>
    <x v="6"/>
  </r>
  <r>
    <s v="Topps3"/>
    <n v="2000"/>
    <s v="Topps Main"/>
    <m/>
    <m/>
    <m/>
    <m/>
    <m/>
    <x v="0"/>
    <n v="328"/>
    <s v="Rolen"/>
    <s v="Scott"/>
    <s v="Phillies"/>
    <s v="3B"/>
    <m/>
    <n v="1"/>
    <m/>
    <s v="Rolen, Scott"/>
    <s v="Topps Main     "/>
    <s v=" "/>
    <x v="5"/>
  </r>
  <r>
    <s v="Topps3"/>
    <n v="2000"/>
    <s v="Topps Main"/>
    <m/>
    <m/>
    <m/>
    <m/>
    <m/>
    <x v="0"/>
    <n v="331"/>
    <s v="Rivera"/>
    <s v="Mariano"/>
    <s v="Yankees"/>
    <s v="P"/>
    <m/>
    <n v="1"/>
    <n v="0.6"/>
    <s v="Rivera, Mariano"/>
    <s v="Topps Main     "/>
    <s v="HOF"/>
    <x v="6"/>
  </r>
  <r>
    <s v="Topps3"/>
    <n v="2000"/>
    <s v="Topps Main"/>
    <m/>
    <m/>
    <m/>
    <m/>
    <m/>
    <x v="0"/>
    <n v="360"/>
    <s v="Thome"/>
    <s v="Jim"/>
    <s v="Indians"/>
    <s v="1B"/>
    <m/>
    <n v="1"/>
    <n v="0.5"/>
    <s v="Thome, Jim"/>
    <s v="Topps Main     "/>
    <s v="HOF"/>
    <x v="6"/>
  </r>
  <r>
    <s v="Topps3"/>
    <n v="2000"/>
    <s v="Topps Main"/>
    <m/>
    <m/>
    <m/>
    <m/>
    <m/>
    <x v="0"/>
    <n v="400"/>
    <s v="Griffey Jr"/>
    <s v="Ken"/>
    <s v="Reds"/>
    <s v="OF"/>
    <m/>
    <n v="1"/>
    <n v="1"/>
    <s v="Griffey Jr, Ken"/>
    <s v="Topps Main     "/>
    <s v="HOF"/>
    <x v="2"/>
  </r>
  <r>
    <s v="Topps3"/>
    <n v="2000"/>
    <s v="Topps Main"/>
    <m/>
    <m/>
    <m/>
    <m/>
    <m/>
    <x v="0"/>
    <n v="425"/>
    <s v="Maddux"/>
    <s v="Greg"/>
    <s v="Braves"/>
    <s v="P"/>
    <m/>
    <n v="1"/>
    <n v="0.6"/>
    <s v="Maddux, Greg"/>
    <s v="Topps Main     "/>
    <s v="HOF"/>
    <x v="6"/>
  </r>
  <r>
    <s v="Topps3"/>
    <n v="2000"/>
    <s v="Topps Main"/>
    <m/>
    <m/>
    <m/>
    <m/>
    <m/>
    <x v="0"/>
    <n v="457"/>
    <s v="Ripken Jr"/>
    <s v="Cal"/>
    <s v="Orioles"/>
    <s v="SS"/>
    <m/>
    <n v="1"/>
    <n v="1.5"/>
    <s v="Ripken Jr, Cal"/>
    <s v="Topps Main     "/>
    <s v="HOF"/>
    <x v="2"/>
  </r>
  <r>
    <s v="Topps3"/>
    <n v="2000"/>
    <s v="Topps Main"/>
    <m/>
    <s v="HL"/>
    <m/>
    <m/>
    <m/>
    <x v="0"/>
    <n v="459"/>
    <s v="Gwynn"/>
    <s v="Tony"/>
    <s v="Padres"/>
    <m/>
    <m/>
    <n v="1"/>
    <n v="0.5"/>
    <s v="Gwynn, Tony"/>
    <s v="Topps Main  HL   "/>
    <s v="HOF"/>
    <x v="6"/>
  </r>
  <r>
    <s v="Topps3"/>
    <n v="2000"/>
    <s v="Topps Main"/>
    <m/>
    <m/>
    <m/>
    <m/>
    <m/>
    <x v="0"/>
    <n v="462"/>
    <s v="Griffey Jr,K / McGwire, M"/>
    <m/>
    <s v="Leaders"/>
    <m/>
    <m/>
    <n v="1"/>
    <n v="1"/>
    <s v="Griffey Jr,K / McGwire, M, "/>
    <s v="Topps Main     "/>
    <s v=" "/>
    <x v="2"/>
  </r>
  <r>
    <s v="Topps3"/>
    <n v="2000"/>
    <s v="Topps Main"/>
    <m/>
    <m/>
    <m/>
    <m/>
    <m/>
    <x v="0"/>
    <n v="464"/>
    <s v="Johnson,R/Martinez,P"/>
    <m/>
    <s v="Leaders"/>
    <m/>
    <m/>
    <n v="1"/>
    <n v="0.5"/>
    <s v="Johnson,R/Martinez,P, "/>
    <s v="Topps Main     "/>
    <s v=" "/>
    <x v="6"/>
  </r>
  <r>
    <s v="Topps3"/>
    <n v="2000"/>
    <s v="Topps Main"/>
    <m/>
    <m/>
    <m/>
    <m/>
    <m/>
    <x v="0"/>
    <n v="465"/>
    <s v="Johnson,R/Martinez,P"/>
    <m/>
    <s v="Leaders"/>
    <m/>
    <m/>
    <n v="1"/>
    <n v="0.5"/>
    <s v="Johnson,R/Martinez,P, "/>
    <s v="Topps Main     "/>
    <s v=" "/>
    <x v="6"/>
  </r>
  <r>
    <s v="Topps3"/>
    <n v="2000"/>
    <s v="Topps Main"/>
    <m/>
    <m/>
    <m/>
    <m/>
    <m/>
    <x v="0"/>
    <n v="466"/>
    <s v="Jeter,D/Gonzalez,L"/>
    <m/>
    <s v="Leaders"/>
    <m/>
    <m/>
    <n v="1"/>
    <n v="1.25"/>
    <s v="Jeter,D/Gonzalez,L, "/>
    <s v="Topps Main     "/>
    <s v=" "/>
    <x v="2"/>
  </r>
  <r>
    <s v="Topps3"/>
    <n v="2000"/>
    <s v="Topps Main"/>
    <m/>
    <s v="Best"/>
    <m/>
    <m/>
    <m/>
    <x v="0"/>
    <n v="468"/>
    <s v="Gwynn"/>
    <s v="Tony"/>
    <s v="Padres"/>
    <m/>
    <m/>
    <n v="1"/>
    <n v="0.5"/>
    <s v="Gwynn, Tony"/>
    <s v="Topps Main  Best   "/>
    <s v="HOF"/>
    <x v="6"/>
  </r>
  <r>
    <s v="Topps3"/>
    <n v="2000"/>
    <s v="Topps Main"/>
    <m/>
    <m/>
    <m/>
    <m/>
    <m/>
    <x v="0"/>
    <n v="475"/>
    <s v="Griffey Jr"/>
    <s v="Ken"/>
    <s v="Mariners"/>
    <s v="OF"/>
    <m/>
    <n v="1"/>
    <n v="0.5"/>
    <s v="Griffey Jr, Ken"/>
    <s v="Topps Main     "/>
    <s v="HOF"/>
    <x v="6"/>
  </r>
  <r>
    <s v="Topps3"/>
    <n v="2000"/>
    <s v="Topps Main"/>
    <m/>
    <m/>
    <m/>
    <m/>
    <m/>
    <x v="0"/>
    <n v="476"/>
    <s v="Bonds"/>
    <s v="Barry"/>
    <s v="Giants"/>
    <m/>
    <m/>
    <n v="1"/>
    <n v="0.5"/>
    <s v="Bonds, Barry"/>
    <s v="Topps Main     "/>
    <s v=""/>
    <x v="6"/>
  </r>
  <r>
    <s v="Topps3"/>
    <n v="2000"/>
    <s v="Topps Main"/>
    <m/>
    <m/>
    <m/>
    <m/>
    <m/>
    <x v="0"/>
    <s v="478b"/>
    <s v="Jeter"/>
    <s v="Derek"/>
    <s v="Yankees"/>
    <s v="SS"/>
    <m/>
    <n v="1"/>
    <n v="3"/>
    <s v="Jeter, Derek"/>
    <s v="Topps Main     "/>
    <s v=""/>
    <x v="2"/>
  </r>
  <r>
    <s v="BB-Other3"/>
    <n v="2001"/>
    <s v="Fleer"/>
    <s v="Focus"/>
    <m/>
    <m/>
    <m/>
    <m/>
    <x v="0"/>
    <n v="102"/>
    <s v="Gwynn"/>
    <s v="Tony"/>
    <s v="Padres"/>
    <s v="OF"/>
    <m/>
    <n v="1"/>
    <n v="0.35"/>
    <s v="Gwynn, Tony"/>
    <s v="Fleer Focus    "/>
    <s v="HOF"/>
    <x v="6"/>
  </r>
  <r>
    <s v="Topps2"/>
    <n v="2001"/>
    <s v="Topps Main"/>
    <m/>
    <m/>
    <m/>
    <m/>
    <m/>
    <x v="0"/>
    <n v="1"/>
    <s v="Ripken Jr"/>
    <s v="Cal"/>
    <s v="Orioles"/>
    <s v="SS"/>
    <m/>
    <n v="1"/>
    <n v="1.5"/>
    <s v="Ripken Jr, Cal"/>
    <s v="Topps Main     "/>
    <s v="HOF"/>
    <x v="2"/>
  </r>
  <r>
    <s v="Topps2"/>
    <n v="2001"/>
    <s v="Topps Main"/>
    <m/>
    <m/>
    <m/>
    <m/>
    <m/>
    <x v="0"/>
    <n v="2"/>
    <s v="Jones"/>
    <s v="Chipper"/>
    <s v="Braves"/>
    <s v="3B"/>
    <m/>
    <n v="1"/>
    <n v="0.5"/>
    <s v="Jones, Chipper"/>
    <s v="Topps Main     "/>
    <s v="HOF"/>
    <x v="6"/>
  </r>
  <r>
    <s v="Topps2"/>
    <n v="2001"/>
    <s v="Topps Main"/>
    <m/>
    <m/>
    <m/>
    <m/>
    <m/>
    <x v="0"/>
    <n v="15"/>
    <s v="Thome"/>
    <s v="Jim"/>
    <s v="Indians"/>
    <s v="1B"/>
    <m/>
    <n v="1"/>
    <n v="0.5"/>
    <s v="Thome, Jim"/>
    <s v="Topps Main     "/>
    <s v="HOF"/>
    <x v="6"/>
  </r>
  <r>
    <s v="Topps2"/>
    <n v="2001"/>
    <s v="Topps Main"/>
    <m/>
    <m/>
    <m/>
    <m/>
    <m/>
    <x v="0"/>
    <n v="60"/>
    <s v="Martinez"/>
    <s v="Pedro"/>
    <s v="Red Sox"/>
    <s v="P"/>
    <m/>
    <n v="1"/>
    <n v="0.5"/>
    <s v="Martinez, Pedro"/>
    <s v="Topps Main     "/>
    <s v="HOF"/>
    <x v="6"/>
  </r>
  <r>
    <s v="Topps2"/>
    <n v="2001"/>
    <s v="Topps Main"/>
    <m/>
    <m/>
    <m/>
    <m/>
    <m/>
    <x v="0"/>
    <n v="75"/>
    <s v="Johnson"/>
    <s v="Randy"/>
    <s v="Diamond Backs"/>
    <s v="P"/>
    <m/>
    <n v="1"/>
    <n v="0.5"/>
    <s v="Johnson, Randy"/>
    <s v="Topps Main     "/>
    <s v="HOF"/>
    <x v="6"/>
  </r>
  <r>
    <s v="Topps2"/>
    <n v="2001"/>
    <s v="Topps Main"/>
    <m/>
    <m/>
    <m/>
    <m/>
    <m/>
    <x v="0"/>
    <n v="100"/>
    <s v="Jeter"/>
    <s v="Derek"/>
    <s v="Yankees"/>
    <s v="SS"/>
    <m/>
    <n v="1"/>
    <n v="1.25"/>
    <s v="Jeter, Derek"/>
    <s v="Topps Main     "/>
    <s v=""/>
    <x v="2"/>
  </r>
  <r>
    <s v="Topps2"/>
    <n v="2001"/>
    <s v="Topps Main"/>
    <m/>
    <m/>
    <m/>
    <m/>
    <m/>
    <x v="0"/>
    <n v="105"/>
    <s v="Henderson"/>
    <s v="Rickey"/>
    <s v="Mariners"/>
    <s v="OF"/>
    <m/>
    <n v="1"/>
    <n v="0.5"/>
    <s v="Henderson, Rickey"/>
    <s v="Topps Main     "/>
    <s v="HOF"/>
    <x v="6"/>
  </r>
  <r>
    <s v="Topps2"/>
    <n v="2001"/>
    <s v="Topps Main"/>
    <m/>
    <m/>
    <m/>
    <m/>
    <m/>
    <x v="0"/>
    <n v="136"/>
    <s v="Ortiz"/>
    <s v="David"/>
    <s v="Twins"/>
    <s v="1B"/>
    <m/>
    <n v="1"/>
    <n v="0.5"/>
    <s v="Ortiz, David"/>
    <s v="Topps Main     "/>
    <s v=""/>
    <x v="6"/>
  </r>
  <r>
    <s v="Topps2"/>
    <n v="2001"/>
    <s v="Topps Main"/>
    <m/>
    <m/>
    <m/>
    <m/>
    <m/>
    <x v="0"/>
    <n v="146"/>
    <s v="Glavine"/>
    <s v="Tom"/>
    <s v="Braves"/>
    <s v="P"/>
    <m/>
    <n v="1"/>
    <n v="0.5"/>
    <s v="Glavine, Tom"/>
    <s v="Topps Main     "/>
    <s v="HOF"/>
    <x v="6"/>
  </r>
  <r>
    <s v="Topps2"/>
    <n v="2001"/>
    <s v="Topps Main"/>
    <m/>
    <m/>
    <m/>
    <m/>
    <m/>
    <x v="0"/>
    <n v="150"/>
    <s v="Rodriguez"/>
    <s v="Ivan"/>
    <s v="Rangers"/>
    <s v="C"/>
    <m/>
    <n v="1"/>
    <n v="0.1"/>
    <s v="Rodriguez, Ivan"/>
    <s v="Topps Main     "/>
    <s v="HOF"/>
    <x v="5"/>
  </r>
  <r>
    <s v="Topps2"/>
    <n v="2001"/>
    <s v="Topps Main"/>
    <m/>
    <m/>
    <m/>
    <m/>
    <m/>
    <x v="0"/>
    <n v="166"/>
    <s v="Beltre"/>
    <s v="Adrian"/>
    <s v="Dodgers"/>
    <s v="3B"/>
    <m/>
    <n v="1"/>
    <n v="0.3"/>
    <s v="Beltre, Adrian"/>
    <s v="Topps Main     "/>
    <s v=""/>
    <x v="6"/>
  </r>
  <r>
    <s v="Topps2"/>
    <n v="2001"/>
    <s v="Topps Main"/>
    <m/>
    <m/>
    <m/>
    <m/>
    <m/>
    <x v="0"/>
    <n v="185"/>
    <s v="Halladay"/>
    <s v="Roy"/>
    <s v="Blue Jays"/>
    <s v="P"/>
    <m/>
    <n v="1"/>
    <n v="0.3"/>
    <s v="Halladay, Roy"/>
    <s v="Topps Main     "/>
    <s v="HOF"/>
    <x v="6"/>
  </r>
  <r>
    <s v="Topps2"/>
    <n v="2001"/>
    <s v="Topps Main"/>
    <m/>
    <m/>
    <m/>
    <m/>
    <m/>
    <x v="0"/>
    <n v="220"/>
    <s v="Gwynn"/>
    <s v="Tony"/>
    <s v="Padres"/>
    <s v="OF"/>
    <m/>
    <n v="1"/>
    <n v="0.6"/>
    <s v="Gwynn, Tony"/>
    <s v="Topps Main     "/>
    <s v="HOF"/>
    <x v="6"/>
  </r>
  <r>
    <s v="Topps2"/>
    <n v="2001"/>
    <s v="Topps Main"/>
    <m/>
    <m/>
    <m/>
    <m/>
    <m/>
    <x v="0"/>
    <n v="240"/>
    <s v="Thomas"/>
    <s v="Frank"/>
    <s v="White Sox"/>
    <s v="1B"/>
    <m/>
    <n v="1"/>
    <n v="0.5"/>
    <s v="Thomas, Frank"/>
    <s v="Topps Main     "/>
    <s v="HOF"/>
    <x v="6"/>
  </r>
  <r>
    <s v="Topps2"/>
    <n v="2001"/>
    <s v="Topps Main"/>
    <m/>
    <m/>
    <m/>
    <m/>
    <m/>
    <x v="0"/>
    <n v="363"/>
    <s v="Sabathia"/>
    <s v="CC"/>
    <s v="Indians"/>
    <s v="P"/>
    <m/>
    <n v="1"/>
    <m/>
    <s v="Sabathia, CC"/>
    <s v="Topps Main     "/>
    <s v=""/>
    <x v="5"/>
  </r>
  <r>
    <s v="Topps2"/>
    <n v="2001"/>
    <s v="Topps Main"/>
    <m/>
    <m/>
    <m/>
    <m/>
    <m/>
    <x v="0"/>
    <n v="387"/>
    <s v="Ripken Jr"/>
    <s v="Cal"/>
    <s v="Orioles"/>
    <s v="SS"/>
    <m/>
    <n v="1"/>
    <n v="1.5"/>
    <s v="Ripken Jr, Cal"/>
    <s v="Topps Main     "/>
    <s v="HOF"/>
    <x v="2"/>
  </r>
  <r>
    <s v="Topps2"/>
    <n v="2001"/>
    <s v="Topps Main"/>
    <m/>
    <m/>
    <m/>
    <m/>
    <m/>
    <x v="0"/>
    <n v="389"/>
    <s v="Griffey Jr"/>
    <s v="Ken"/>
    <s v="Reds"/>
    <s v="OF"/>
    <m/>
    <n v="1"/>
    <n v="1.25"/>
    <s v="Griffey Jr, Ken"/>
    <s v="Topps Main     "/>
    <s v="HOF"/>
    <x v="2"/>
  </r>
  <r>
    <s v="Topps2"/>
    <n v="2001"/>
    <s v="Topps Main"/>
    <m/>
    <m/>
    <m/>
    <m/>
    <m/>
    <x v="0"/>
    <n v="395"/>
    <s v="Bonds"/>
    <s v="Barry"/>
    <s v="Giants"/>
    <m/>
    <m/>
    <n v="1"/>
    <n v="0.75"/>
    <s v="Bonds, Barry"/>
    <s v="Topps Main     "/>
    <s v=""/>
    <x v="6"/>
  </r>
  <r>
    <s v="Topps2"/>
    <n v="2001"/>
    <s v="Topps Main"/>
    <m/>
    <m/>
    <m/>
    <m/>
    <m/>
    <x v="0"/>
    <n v="399"/>
    <s v="Johnson,Randy / Martinez,Pedro"/>
    <m/>
    <s v="Leaders"/>
    <m/>
    <m/>
    <n v="1"/>
    <n v="0.5"/>
    <s v="Johnson,Randy / Martinez,Pedro, "/>
    <s v="Topps Main     "/>
    <s v=" "/>
    <x v="6"/>
  </r>
  <r>
    <s v="Topps2"/>
    <n v="2001"/>
    <s v="Topps Main"/>
    <m/>
    <m/>
    <m/>
    <m/>
    <m/>
    <x v="0"/>
    <n v="406"/>
    <s v="2000 WS Champions"/>
    <m/>
    <s v="Yankees"/>
    <m/>
    <m/>
    <n v="1"/>
    <m/>
    <s v="2000 WS Champions, "/>
    <s v="Topps Main     "/>
    <s v=" "/>
    <x v="5"/>
  </r>
  <r>
    <s v="Topps2"/>
    <n v="2001"/>
    <s v="Topps Main"/>
    <m/>
    <m/>
    <m/>
    <m/>
    <m/>
    <x v="0"/>
    <n v="478"/>
    <s v="Rolen"/>
    <s v="Scott"/>
    <s v="Phillies"/>
    <s v="3B"/>
    <m/>
    <n v="1"/>
    <m/>
    <s v="Rolen, Scott"/>
    <s v="Topps Main     "/>
    <s v=" "/>
    <x v="5"/>
  </r>
  <r>
    <s v="Topps2"/>
    <n v="2001"/>
    <s v="Topps Main"/>
    <m/>
    <m/>
    <m/>
    <m/>
    <m/>
    <x v="0"/>
    <n v="497"/>
    <s v="Bonds"/>
    <s v="Barry"/>
    <s v="Giants"/>
    <m/>
    <m/>
    <n v="1"/>
    <n v="1.25"/>
    <s v="Bonds, Barry"/>
    <s v="Topps Main     "/>
    <s v=""/>
    <x v="2"/>
  </r>
  <r>
    <s v="Topps2"/>
    <n v="2001"/>
    <s v="Topps Main"/>
    <m/>
    <m/>
    <m/>
    <m/>
    <m/>
    <x v="0"/>
    <n v="560"/>
    <s v="Rivera"/>
    <s v="Mariano"/>
    <s v="Yankees"/>
    <s v="P"/>
    <m/>
    <n v="1"/>
    <n v="0.5"/>
    <s v="Rivera, Mariano"/>
    <s v="Topps Main     "/>
    <s v="HOF"/>
    <x v="6"/>
  </r>
  <r>
    <s v="Topps2"/>
    <n v="2001"/>
    <s v="Topps Main"/>
    <m/>
    <m/>
    <m/>
    <m/>
    <m/>
    <x v="0"/>
    <n v="580"/>
    <s v="Schilling"/>
    <s v="Curt"/>
    <s v="Diamond Backs"/>
    <s v="P"/>
    <m/>
    <n v="1"/>
    <n v="0.3"/>
    <s v="Schilling, Curt"/>
    <s v="Topps Main     "/>
    <s v=""/>
    <x v="6"/>
  </r>
  <r>
    <s v="Topps2"/>
    <n v="2001"/>
    <s v="Topps Main"/>
    <m/>
    <m/>
    <m/>
    <m/>
    <m/>
    <x v="0"/>
    <n v="593"/>
    <s v="Griffey Jr"/>
    <s v="Ken"/>
    <s v="Reds"/>
    <s v="OF"/>
    <m/>
    <n v="1"/>
    <n v="1"/>
    <s v="Griffey Jr, Ken"/>
    <s v="Topps Main     "/>
    <s v="HOF"/>
    <x v="2"/>
  </r>
  <r>
    <s v="Topps2"/>
    <n v="2001"/>
    <s v="Topps Main"/>
    <m/>
    <m/>
    <m/>
    <m/>
    <m/>
    <x v="0"/>
    <n v="643"/>
    <s v="Smoltz"/>
    <s v="John"/>
    <s v="Braves"/>
    <s v="P"/>
    <m/>
    <n v="1"/>
    <n v="0.5"/>
    <s v="Smoltz, John"/>
    <s v="Topps Main     "/>
    <s v="HOF"/>
    <x v="6"/>
  </r>
  <r>
    <s v="Topps2"/>
    <n v="2001"/>
    <s v="Topps Main"/>
    <m/>
    <m/>
    <m/>
    <m/>
    <m/>
    <x v="0"/>
    <n v="660"/>
    <s v="Maddux"/>
    <s v="Greg"/>
    <s v="Braves"/>
    <s v="P"/>
    <m/>
    <n v="1"/>
    <n v="0.75"/>
    <s v="Maddux, Greg"/>
    <s v="Topps Main     "/>
    <s v="HOF"/>
    <x v="6"/>
  </r>
  <r>
    <s v="Topps2"/>
    <n v="2001"/>
    <s v="Topps Main"/>
    <m/>
    <m/>
    <m/>
    <m/>
    <m/>
    <x v="0"/>
    <n v="706"/>
    <s v="Piazza"/>
    <s v="Mike"/>
    <s v="Mets"/>
    <s v="C"/>
    <m/>
    <n v="1"/>
    <n v="0.75"/>
    <s v="Piazza, Mike"/>
    <s v="Topps Main     "/>
    <s v="HOF"/>
    <x v="6"/>
  </r>
  <r>
    <s v="TL"/>
    <n v="2001"/>
    <s v="Topps Main"/>
    <m/>
    <m/>
    <m/>
    <m/>
    <m/>
    <x v="1"/>
    <n v="726"/>
    <s v="Suzuki"/>
    <s v="Ichiro"/>
    <s v="Mariners"/>
    <m/>
    <m/>
    <n v="1"/>
    <n v="12"/>
    <s v="Suzuki, Ichiro"/>
    <s v="Topps Main     RC"/>
    <s v=""/>
    <x v="0"/>
  </r>
  <r>
    <s v="Topps2"/>
    <n v="2001"/>
    <s v="Topps Main"/>
    <m/>
    <m/>
    <m/>
    <m/>
    <m/>
    <x v="1"/>
    <n v="746"/>
    <s v="Encarnacion"/>
    <s v="Edwin"/>
    <s v="Rangers"/>
    <s v="3B"/>
    <m/>
    <n v="1"/>
    <n v="3"/>
    <s v="Encarnacion, Edwin"/>
    <s v="Topps Main     RC"/>
    <s v=""/>
    <x v="2"/>
  </r>
  <r>
    <s v="Topps2"/>
    <n v="2001"/>
    <s v="Topps Main"/>
    <m/>
    <m/>
    <m/>
    <m/>
    <m/>
    <x v="0"/>
    <n v="773"/>
    <s v="Phillies"/>
    <m/>
    <s v="Phillies"/>
    <m/>
    <m/>
    <n v="1"/>
    <m/>
    <s v="Phillies, "/>
    <s v="Topps Main     "/>
    <s v=" "/>
    <x v="5"/>
  </r>
  <r>
    <s v="Topps2"/>
    <n v="2001"/>
    <s v="Topps Main"/>
    <m/>
    <m/>
    <m/>
    <m/>
    <m/>
    <x v="0"/>
    <n v="787"/>
    <s v="Henderson"/>
    <s v="Rickey"/>
    <s v="Athletics"/>
    <s v="OF"/>
    <m/>
    <n v="1"/>
    <n v="0.5"/>
    <s v="Henderson, Rickey"/>
    <s v="Topps Main     "/>
    <s v="HOF"/>
    <x v="6"/>
  </r>
  <r>
    <s v="TL"/>
    <n v="2001"/>
    <s v="Topps Main"/>
    <s v="Traded"/>
    <m/>
    <m/>
    <m/>
    <m/>
    <x v="1"/>
    <s v="T99"/>
    <s v="Suzuki, Ichiro / Pujols, Albert"/>
    <m/>
    <m/>
    <m/>
    <m/>
    <n v="1"/>
    <n v="20"/>
    <s v="Suzuki, Ichiro / Pujols, Albert, "/>
    <s v="Topps Main Traded    RC"/>
    <s v=" "/>
    <x v="0"/>
  </r>
  <r>
    <s v="TL"/>
    <n v="2002"/>
    <s v="Fleer"/>
    <s v="Tip of the Cap"/>
    <m/>
    <m/>
    <m/>
    <m/>
    <x v="0"/>
    <n v="20"/>
    <s v="Suzuki"/>
    <s v="Ichiro"/>
    <s v="Mariners"/>
    <s v="OF"/>
    <m/>
    <n v="1"/>
    <n v="5"/>
    <s v="Suzuki, Ichiro"/>
    <s v="Fleer Tip of the Cap    "/>
    <s v=""/>
    <x v="1"/>
  </r>
  <r>
    <s v="Topps2"/>
    <n v="2002"/>
    <s v="Topps Main"/>
    <m/>
    <m/>
    <m/>
    <m/>
    <m/>
    <x v="0"/>
    <n v="1"/>
    <s v="Martinez"/>
    <s v="Pedro"/>
    <s v="Red Sox"/>
    <s v="P"/>
    <m/>
    <n v="1"/>
    <n v="0.5"/>
    <s v="Martinez, Pedro"/>
    <s v="Topps Main     "/>
    <s v="HOF"/>
    <x v="6"/>
  </r>
  <r>
    <s v="Topps2"/>
    <n v="2002"/>
    <s v="Topps Main"/>
    <m/>
    <m/>
    <m/>
    <m/>
    <m/>
    <x v="0"/>
    <n v="75"/>
    <s v="Jeter"/>
    <s v="Derek"/>
    <s v="Yankees"/>
    <s v="SS"/>
    <m/>
    <n v="1"/>
    <n v="1.25"/>
    <s v="Jeter, Derek"/>
    <s v="Topps Main     "/>
    <s v=""/>
    <x v="2"/>
  </r>
  <r>
    <s v="Topps2"/>
    <n v="2002"/>
    <s v="Topps Main"/>
    <m/>
    <m/>
    <m/>
    <m/>
    <m/>
    <x v="0"/>
    <n v="99"/>
    <s v="Gwynn"/>
    <s v="Tony"/>
    <s v="Padres"/>
    <s v="OF"/>
    <m/>
    <n v="1"/>
    <n v="0.6"/>
    <s v="Gwynn, Tony"/>
    <s v="Topps Main     "/>
    <s v="HOF"/>
    <x v="6"/>
  </r>
  <r>
    <s v="Topps2"/>
    <n v="2002"/>
    <s v="Topps Main"/>
    <m/>
    <m/>
    <m/>
    <m/>
    <m/>
    <x v="0"/>
    <n v="145"/>
    <s v="Smoltz"/>
    <s v="John"/>
    <s v="Braves"/>
    <s v="P"/>
    <m/>
    <n v="1"/>
    <n v="0.5"/>
    <s v="Smoltz, John"/>
    <s v="Topps Main     "/>
    <s v="HOF"/>
    <x v="6"/>
  </r>
  <r>
    <s v="Topps2"/>
    <n v="2002"/>
    <s v="Topps Main"/>
    <m/>
    <m/>
    <m/>
    <m/>
    <m/>
    <x v="0"/>
    <n v="160"/>
    <s v="Pujols"/>
    <s v="Albert"/>
    <s v="Cardinals"/>
    <s v="OF"/>
    <m/>
    <n v="1"/>
    <n v="1"/>
    <s v="Pujols, Albert"/>
    <s v="Topps Main     "/>
    <s v=""/>
    <x v="2"/>
  </r>
  <r>
    <s v="Topps2"/>
    <n v="2002"/>
    <s v="Topps Main"/>
    <m/>
    <m/>
    <m/>
    <m/>
    <m/>
    <x v="0"/>
    <n v="165"/>
    <s v="Henderson"/>
    <s v="Rickey"/>
    <s v="Padres"/>
    <s v="OF"/>
    <m/>
    <n v="1"/>
    <n v="0.5"/>
    <s v="Henderson, Rickey"/>
    <s v="Topps Main     "/>
    <s v="HOF"/>
    <x v="6"/>
  </r>
  <r>
    <s v="Topps2"/>
    <n v="2002"/>
    <s v="Topps Main"/>
    <m/>
    <m/>
    <m/>
    <m/>
    <m/>
    <x v="0"/>
    <n v="200"/>
    <s v="Johnson"/>
    <s v="Randy"/>
    <s v="Diamond Backs"/>
    <s v="P"/>
    <m/>
    <n v="1"/>
    <n v="0.5"/>
    <s v="Johnson, Randy"/>
    <s v="Topps Main     "/>
    <s v="HOF"/>
    <x v="6"/>
  </r>
  <r>
    <s v="Topps2"/>
    <n v="2002"/>
    <s v="Topps Main"/>
    <m/>
    <m/>
    <m/>
    <m/>
    <m/>
    <x v="0"/>
    <n v="218"/>
    <s v="Beltre"/>
    <s v="Adrian"/>
    <s v="Dodgers"/>
    <s v="3B"/>
    <m/>
    <n v="1"/>
    <n v="0.5"/>
    <s v="Beltre, Adrian"/>
    <s v="Topps Main     "/>
    <s v=""/>
    <x v="6"/>
  </r>
  <r>
    <s v="Topps2"/>
    <n v="2002"/>
    <s v="Topps Main"/>
    <m/>
    <m/>
    <m/>
    <m/>
    <m/>
    <x v="0"/>
    <n v="225"/>
    <s v="Suzuki"/>
    <s v="Ichiro"/>
    <s v="Mariners"/>
    <s v="OF"/>
    <m/>
    <n v="1"/>
    <n v="1"/>
    <s v="Suzuki, Ichiro"/>
    <s v="Topps Main     "/>
    <s v=""/>
    <x v="2"/>
  </r>
  <r>
    <s v="Topps2"/>
    <n v="2002"/>
    <s v="Topps Main"/>
    <m/>
    <m/>
    <m/>
    <m/>
    <m/>
    <x v="0"/>
    <n v="240"/>
    <s v="Maddux"/>
    <s v="Greg"/>
    <s v="Braves"/>
    <s v="P"/>
    <m/>
    <n v="1"/>
    <n v="0.75"/>
    <s v="Maddux, Greg"/>
    <s v="Topps Main     "/>
    <s v="HOF"/>
    <x v="6"/>
  </r>
  <r>
    <s v="Topps2"/>
    <n v="2002"/>
    <s v="Topps Main"/>
    <m/>
    <m/>
    <m/>
    <m/>
    <m/>
    <x v="0"/>
    <n v="270"/>
    <s v="Rivera"/>
    <s v="Mariano"/>
    <s v="Yankees"/>
    <s v="P"/>
    <m/>
    <n v="1"/>
    <n v="0.5"/>
    <s v="Rivera, Mariano"/>
    <s v="Topps Main     "/>
    <s v="HOF"/>
    <x v="6"/>
  </r>
  <r>
    <s v="Topps2"/>
    <n v="2002"/>
    <s v="Topps Main"/>
    <m/>
    <m/>
    <m/>
    <m/>
    <m/>
    <x v="0"/>
    <n v="390"/>
    <s v="Glavine"/>
    <s v="Tom"/>
    <s v="Braves"/>
    <s v="P"/>
    <m/>
    <n v="1"/>
    <n v="0.5"/>
    <s v="Glavine, Tom"/>
    <s v="Topps Main     "/>
    <s v="HOF"/>
    <x v="6"/>
  </r>
  <r>
    <s v="Topps2"/>
    <n v="2002"/>
    <s v="Topps Main"/>
    <m/>
    <m/>
    <m/>
    <m/>
    <s v="Dmgd"/>
    <x v="0"/>
    <n v="460"/>
    <s v="Thome"/>
    <s v="Jim"/>
    <s v="Indians"/>
    <s v="1B"/>
    <m/>
    <n v="1"/>
    <n v="0.5"/>
    <s v="Thome, Jim"/>
    <s v="Topps Main     dmgd"/>
    <s v="HOF"/>
    <x v="6"/>
  </r>
  <r>
    <s v="Topps2"/>
    <n v="2002"/>
    <s v="Topps Main"/>
    <m/>
    <m/>
    <m/>
    <m/>
    <m/>
    <x v="0"/>
    <n v="500"/>
    <s v="Bonds"/>
    <s v="Barry"/>
    <s v="Giants"/>
    <s v="OF"/>
    <m/>
    <n v="1"/>
    <n v="1.25"/>
    <s v="Bonds, Barry"/>
    <s v="Topps Main     "/>
    <s v=""/>
    <x v="2"/>
  </r>
  <r>
    <s v="Topps2"/>
    <n v="2002"/>
    <s v="Topps Main"/>
    <m/>
    <m/>
    <m/>
    <m/>
    <m/>
    <x v="0"/>
    <n v="716"/>
    <s v="Suzuki"/>
    <s v="Ichiro"/>
    <s v="Mariners"/>
    <s v="OF"/>
    <m/>
    <n v="1"/>
    <n v="0.5"/>
    <s v="Suzuki, Ichiro"/>
    <s v="Topps Main     "/>
    <s v=""/>
    <x v="6"/>
  </r>
  <r>
    <s v="Topps2"/>
    <n v="2002"/>
    <s v="Topps Main"/>
    <m/>
    <m/>
    <m/>
    <m/>
    <m/>
    <x v="0"/>
    <n v="718"/>
    <s v="Suzuki"/>
    <s v="Ichiro"/>
    <s v="Mariners"/>
    <s v="OF"/>
    <m/>
    <n v="1"/>
    <n v="0.5"/>
    <s v="Suzuki, Ichiro"/>
    <s v="Topps Main     "/>
    <s v=""/>
    <x v="6"/>
  </r>
  <r>
    <s v="Topps2"/>
    <n v="2003"/>
    <s v="Topps Main"/>
    <m/>
    <m/>
    <m/>
    <m/>
    <m/>
    <x v="0"/>
    <n v="3"/>
    <s v="Rollins"/>
    <s v="Jimmy"/>
    <s v="Phillies"/>
    <s v="SS"/>
    <m/>
    <n v="1"/>
    <n v="0.25"/>
    <s v="Rollins, Jimmy"/>
    <s v="Topps Main     "/>
    <s v=""/>
    <x v="6"/>
  </r>
  <r>
    <s v="Topps2"/>
    <n v="2003"/>
    <s v="Topps Main"/>
    <m/>
    <m/>
    <m/>
    <m/>
    <m/>
    <x v="0"/>
    <n v="71"/>
    <s v="Thome"/>
    <s v="Jim"/>
    <s v="Indians"/>
    <s v="1B"/>
    <m/>
    <n v="1"/>
    <n v="0.25"/>
    <s v="Thome, Jim"/>
    <s v="Topps Main     "/>
    <s v="HOF"/>
    <x v="6"/>
  </r>
  <r>
    <s v="Topps2"/>
    <n v="2003"/>
    <s v="Topps Main"/>
    <m/>
    <m/>
    <m/>
    <m/>
    <m/>
    <x v="0"/>
    <n v="105"/>
    <s v="Maddux"/>
    <s v="Greg"/>
    <s v="Braves"/>
    <s v="P"/>
    <m/>
    <n v="1"/>
    <n v="0.6"/>
    <s v="Maddux, Greg"/>
    <s v="Topps Main     "/>
    <s v="HOF"/>
    <x v="6"/>
  </r>
  <r>
    <s v="Topps2"/>
    <n v="2003"/>
    <s v="Topps Main"/>
    <m/>
    <m/>
    <m/>
    <m/>
    <m/>
    <x v="0"/>
    <n v="200"/>
    <s v="Pujols"/>
    <s v="Albert"/>
    <s v="Cardinals"/>
    <s v="3B-OF"/>
    <m/>
    <n v="1"/>
    <n v="0.6"/>
    <s v="Pujols, Albert"/>
    <s v="Topps Main     "/>
    <s v=""/>
    <x v="6"/>
  </r>
  <r>
    <s v="Topps2"/>
    <n v="2003"/>
    <s v="Topps Main"/>
    <m/>
    <m/>
    <m/>
    <m/>
    <m/>
    <x v="0"/>
    <n v="259"/>
    <s v="Beltre"/>
    <s v="Adrian"/>
    <s v="Dodgers"/>
    <s v="3B"/>
    <m/>
    <n v="1"/>
    <n v="0.5"/>
    <s v="Beltre, Adrian"/>
    <s v="Topps Main     "/>
    <s v=""/>
    <x v="6"/>
  </r>
  <r>
    <s v="Topps2"/>
    <n v="2003"/>
    <s v="Topps Main"/>
    <m/>
    <m/>
    <m/>
    <m/>
    <m/>
    <x v="0"/>
    <n v="338"/>
    <s v="Jeter, D / Rodriguez, A / Soriano, A"/>
    <m/>
    <s v="Leaders"/>
    <m/>
    <m/>
    <n v="1"/>
    <n v="1.25"/>
    <s v="Jeter, D / Rodriguez, A / Soriano, A, "/>
    <s v="Topps Main     "/>
    <s v=" "/>
    <x v="2"/>
  </r>
  <r>
    <s v="Topps2"/>
    <n v="2003"/>
    <s v="Topps Main"/>
    <m/>
    <m/>
    <m/>
    <m/>
    <m/>
    <x v="0"/>
    <n v="346"/>
    <s v="Pujols, A / Burrell, P / Berkman, L"/>
    <m/>
    <s v="Leaders"/>
    <m/>
    <m/>
    <n v="1"/>
    <n v="0.6"/>
    <s v="Pujols, A / Burrell, P / Berkman, L, "/>
    <s v="Topps Main     "/>
    <s v=" "/>
    <x v="6"/>
  </r>
  <r>
    <s v="Topps2"/>
    <n v="2003"/>
    <s v="Topps Main"/>
    <m/>
    <m/>
    <m/>
    <m/>
    <m/>
    <x v="0"/>
    <n v="347"/>
    <s v="Johnson, R / Maddux,G / Glavine, T"/>
    <m/>
    <s v="Leaders"/>
    <m/>
    <m/>
    <n v="1"/>
    <n v="0.6"/>
    <s v="Johnson, R / Maddux,G / Glavine, T, "/>
    <s v="Topps Main     "/>
    <s v=" "/>
    <x v="6"/>
  </r>
  <r>
    <s v="Topps2"/>
    <n v="2003"/>
    <s v="Topps Main"/>
    <m/>
    <m/>
    <m/>
    <m/>
    <m/>
    <x v="0"/>
    <n v="380"/>
    <s v="Johnson"/>
    <s v="Randy"/>
    <s v="Diamond Backs"/>
    <s v="P"/>
    <m/>
    <n v="1"/>
    <n v="0.5"/>
    <s v="Johnson, Randy"/>
    <s v="Topps Main     "/>
    <s v="HOF"/>
    <x v="6"/>
  </r>
  <r>
    <s v="Topps2"/>
    <n v="2003"/>
    <s v="Topps Main"/>
    <m/>
    <m/>
    <m/>
    <m/>
    <m/>
    <x v="0"/>
    <n v="500"/>
    <s v="Piazza"/>
    <s v="Mike"/>
    <s v="Mets"/>
    <s v="C"/>
    <m/>
    <n v="1"/>
    <n v="0.5"/>
    <s v="Piazza, Mike"/>
    <s v="Topps Main     "/>
    <s v="HOF"/>
    <x v="6"/>
  </r>
  <r>
    <s v="Topps2"/>
    <n v="2003"/>
    <s v="Topps Main"/>
    <m/>
    <m/>
    <m/>
    <m/>
    <m/>
    <x v="0"/>
    <n v="577"/>
    <s v="Glavine"/>
    <s v="Tom"/>
    <s v="Mets"/>
    <s v="P"/>
    <m/>
    <n v="1"/>
    <n v="0.5"/>
    <s v="Glavine, Tom"/>
    <s v="Topps Main     "/>
    <s v="HOF"/>
    <x v="6"/>
  </r>
  <r>
    <s v="Topps2"/>
    <n v="2003"/>
    <s v="Topps Main"/>
    <m/>
    <m/>
    <m/>
    <m/>
    <m/>
    <x v="0"/>
    <n v="671"/>
    <s v="Hamels"/>
    <s v="Cole"/>
    <s v="Phillies"/>
    <s v="P"/>
    <m/>
    <n v="1"/>
    <n v="1.5"/>
    <s v="Hamels, Cole"/>
    <s v="Topps Main     "/>
    <s v=""/>
    <x v="2"/>
  </r>
  <r>
    <s v="Topps2"/>
    <n v="2003"/>
    <s v="Topps Main"/>
    <m/>
    <m/>
    <m/>
    <m/>
    <m/>
    <x v="0"/>
    <n v="694"/>
    <s v="Maddux"/>
    <s v="Greg"/>
    <s v="Braves"/>
    <s v="P"/>
    <m/>
    <n v="1"/>
    <n v="0.6"/>
    <s v="Maddux, Greg"/>
    <s v="Topps Main     "/>
    <s v="HOF"/>
    <x v="6"/>
  </r>
  <r>
    <s v="Topps2"/>
    <n v="2003"/>
    <s v="Topps Main"/>
    <m/>
    <m/>
    <m/>
    <m/>
    <m/>
    <x v="0"/>
    <n v="706"/>
    <s v="Bonds"/>
    <s v="Barry"/>
    <s v="Giants"/>
    <s v="OF"/>
    <m/>
    <n v="1"/>
    <n v="0.75"/>
    <s v="Bonds, Barry"/>
    <s v="Topps Main     "/>
    <s v=""/>
    <x v="6"/>
  </r>
  <r>
    <s v="Topps2"/>
    <n v="2003"/>
    <s v="Topps Main"/>
    <m/>
    <m/>
    <m/>
    <m/>
    <m/>
    <x v="0"/>
    <n v="716"/>
    <s v="Piazza"/>
    <s v="Mike"/>
    <s v="Mets"/>
    <s v="C"/>
    <m/>
    <n v="1"/>
    <n v="0.5"/>
    <s v="Piazza, Mike"/>
    <s v="Topps Main     "/>
    <s v="HOF"/>
    <x v="6"/>
  </r>
  <r>
    <s v="Topps2"/>
    <n v="2004"/>
    <s v="Topps Main"/>
    <m/>
    <m/>
    <m/>
    <m/>
    <m/>
    <x v="0"/>
    <n v="1"/>
    <s v="Thome"/>
    <s v="Jim"/>
    <s v="Phillies"/>
    <s v="1B"/>
    <m/>
    <n v="1"/>
    <n v="0.5"/>
    <s v="Thome, Jim"/>
    <s v="Topps Main     "/>
    <s v="HOF"/>
    <x v="6"/>
  </r>
  <r>
    <s v="Topps2"/>
    <n v="2004"/>
    <s v="Topps Main"/>
    <m/>
    <m/>
    <m/>
    <m/>
    <m/>
    <x v="0"/>
    <n v="10"/>
    <s v="Suzuki"/>
    <s v="Ichiro"/>
    <s v="Mariners"/>
    <s v="OF"/>
    <m/>
    <n v="1"/>
    <n v="0.75"/>
    <s v="Suzuki, Ichiro"/>
    <s v="Topps Main     "/>
    <s v=""/>
    <x v="6"/>
  </r>
  <r>
    <s v="Topps2"/>
    <n v="2004"/>
    <s v="Topps Main"/>
    <m/>
    <m/>
    <m/>
    <m/>
    <m/>
    <x v="0"/>
    <n v="13"/>
    <s v="Glavine"/>
    <s v="Tom"/>
    <s v="Mets"/>
    <s v="P"/>
    <m/>
    <n v="1"/>
    <n v="0.5"/>
    <s v="Glavine, Tom"/>
    <s v="Topps Main     "/>
    <s v="HOF"/>
    <x v="6"/>
  </r>
  <r>
    <s v="Topps2"/>
    <n v="2004"/>
    <s v="Topps Main"/>
    <m/>
    <m/>
    <m/>
    <m/>
    <m/>
    <x v="0"/>
    <n v="20"/>
    <s v="Jeter"/>
    <s v="Derek"/>
    <s v="Yankees"/>
    <s v="SS"/>
    <m/>
    <n v="1"/>
    <n v="1.25"/>
    <s v="Jeter, Derek"/>
    <s v="Topps Main     "/>
    <s v=""/>
    <x v="2"/>
  </r>
  <r>
    <s v="Topps2"/>
    <n v="2004"/>
    <s v="Topps Main"/>
    <m/>
    <m/>
    <m/>
    <m/>
    <m/>
    <x v="0"/>
    <n v="31"/>
    <s v="Piazza"/>
    <s v="Mike"/>
    <s v="Mets"/>
    <s v="C"/>
    <m/>
    <n v="1"/>
    <n v="0.5"/>
    <s v="Piazza, Mike"/>
    <s v="Topps Main     "/>
    <s v="HOF"/>
    <x v="6"/>
  </r>
  <r>
    <s v="Topps2"/>
    <n v="2004"/>
    <s v="Topps Main"/>
    <m/>
    <m/>
    <m/>
    <m/>
    <m/>
    <x v="0"/>
    <n v="40"/>
    <s v="Pujols"/>
    <s v="Albert"/>
    <s v="Cardinals"/>
    <s v="OF"/>
    <m/>
    <n v="1"/>
    <n v="0.6"/>
    <s v="Pujols, Albert"/>
    <s v="Topps Main     "/>
    <s v=""/>
    <x v="6"/>
  </r>
  <r>
    <s v="Topps2"/>
    <n v="2004"/>
    <s v="Topps Main"/>
    <m/>
    <m/>
    <m/>
    <m/>
    <m/>
    <x v="0"/>
    <n v="45"/>
    <s v="Smoltz"/>
    <s v="John"/>
    <s v="Braves"/>
    <s v="P"/>
    <m/>
    <n v="1"/>
    <n v="0.5"/>
    <s v="Smoltz, John"/>
    <s v="Topps Main     "/>
    <s v="HOF"/>
    <x v="6"/>
  </r>
  <r>
    <s v="Topps2"/>
    <n v="2004"/>
    <s v="Topps Main"/>
    <m/>
    <m/>
    <m/>
    <m/>
    <m/>
    <x v="0"/>
    <n v="49"/>
    <s v="Thomas"/>
    <s v="Frank"/>
    <s v="White Sox"/>
    <s v="1B/DH"/>
    <m/>
    <n v="1"/>
    <n v="0.5"/>
    <s v="Thomas, Frank"/>
    <s v="Topps Main     "/>
    <s v="HOF"/>
    <x v="6"/>
  </r>
  <r>
    <s v="Topps2"/>
    <n v="2004"/>
    <s v="Topps Main"/>
    <m/>
    <m/>
    <m/>
    <m/>
    <m/>
    <x v="0"/>
    <n v="67"/>
    <s v="Rivera"/>
    <s v="Mariano"/>
    <s v="Yankees"/>
    <s v="P"/>
    <m/>
    <n v="1"/>
    <n v="0.6"/>
    <s v="Rivera, Mariano"/>
    <s v="Topps Main     "/>
    <s v="HOF"/>
    <x v="6"/>
  </r>
  <r>
    <s v="Topps2"/>
    <n v="2004"/>
    <s v="Topps Main"/>
    <m/>
    <m/>
    <m/>
    <m/>
    <m/>
    <x v="0"/>
    <n v="76"/>
    <s v="Rollins"/>
    <s v="Jimmy"/>
    <s v="Phillies"/>
    <s v="SS"/>
    <m/>
    <n v="1"/>
    <n v="0.3"/>
    <s v="Rollins, Jimmy"/>
    <s v="Topps Main     "/>
    <s v=""/>
    <x v="6"/>
  </r>
  <r>
    <s v="Topps2"/>
    <n v="2004"/>
    <s v="Topps Main"/>
    <m/>
    <m/>
    <m/>
    <m/>
    <m/>
    <x v="0"/>
    <n v="125"/>
    <s v="Schilling"/>
    <s v="Curt"/>
    <s v="Diamond Backs"/>
    <s v="P"/>
    <m/>
    <n v="1"/>
    <m/>
    <s v="Schilling, Curt"/>
    <s v="Topps Main     "/>
    <s v=""/>
    <x v="5"/>
  </r>
  <r>
    <s v="Topps2"/>
    <n v="2004"/>
    <s v="Topps Main"/>
    <m/>
    <m/>
    <m/>
    <m/>
    <m/>
    <x v="0"/>
    <n v="140"/>
    <s v="Maddux"/>
    <s v="Greg"/>
    <s v="Braves"/>
    <s v="P"/>
    <m/>
    <n v="1"/>
    <n v="0.6"/>
    <s v="Maddux, Greg"/>
    <s v="Topps Main     "/>
    <s v="HOF"/>
    <x v="6"/>
  </r>
  <r>
    <s v="Topps2"/>
    <n v="2004"/>
    <s v="Topps Main"/>
    <m/>
    <m/>
    <m/>
    <m/>
    <m/>
    <x v="0"/>
    <n v="181"/>
    <s v="Michaels"/>
    <s v="Jason"/>
    <s v="Phillies"/>
    <s v="OF"/>
    <m/>
    <n v="1"/>
    <m/>
    <s v="Michaels, Jason"/>
    <s v="Topps Main     "/>
    <s v=" "/>
    <x v="5"/>
  </r>
  <r>
    <s v="Topps2"/>
    <n v="2004"/>
    <s v="Topps Main"/>
    <m/>
    <m/>
    <m/>
    <m/>
    <m/>
    <x v="0"/>
    <n v="209"/>
    <s v="Halladay"/>
    <s v="Roy"/>
    <s v="Blue Jays"/>
    <s v="P"/>
    <m/>
    <n v="1"/>
    <m/>
    <s v="Halladay, Roy"/>
    <s v="Topps Main     "/>
    <s v="HOF"/>
    <x v="5"/>
  </r>
  <r>
    <s v="Topps2"/>
    <n v="2004"/>
    <s v="Topps Main"/>
    <m/>
    <m/>
    <m/>
    <m/>
    <m/>
    <x v="0"/>
    <n v="239"/>
    <s v="Beltre"/>
    <s v="Adrian"/>
    <s v="Dodgers"/>
    <s v="3B"/>
    <m/>
    <n v="1"/>
    <n v="0.3"/>
    <s v="Beltre, Adrian"/>
    <s v="Topps Main     "/>
    <s v=""/>
    <x v="6"/>
  </r>
  <r>
    <s v="TL"/>
    <n v="2004"/>
    <s v="Topps Main"/>
    <m/>
    <m/>
    <m/>
    <m/>
    <m/>
    <x v="1"/>
    <n v="324"/>
    <s v="Molina"/>
    <s v="Yadier"/>
    <s v="Cardinals"/>
    <s v="C"/>
    <m/>
    <n v="1"/>
    <n v="10"/>
    <s v="Molina, Yadier"/>
    <s v="Topps Main     RC"/>
    <s v=""/>
    <x v="0"/>
  </r>
  <r>
    <s v="Topps2"/>
    <n v="2004"/>
    <s v="Topps Main"/>
    <m/>
    <m/>
    <m/>
    <m/>
    <m/>
    <x v="0"/>
    <n v="330"/>
    <s v="Greinke"/>
    <s v="Zack"/>
    <s v="Royals"/>
    <s v="P"/>
    <m/>
    <n v="1"/>
    <n v="0.3"/>
    <s v="Greinke, Zack"/>
    <s v="Topps Main     "/>
    <s v=""/>
    <x v="6"/>
  </r>
  <r>
    <s v="Topps2"/>
    <n v="2004"/>
    <s v="Topps Main"/>
    <m/>
    <m/>
    <m/>
    <m/>
    <m/>
    <x v="0"/>
    <n v="337"/>
    <s v="Jeter, D / Mueller,B / Ramirez, M"/>
    <m/>
    <s v="Leaders"/>
    <m/>
    <m/>
    <n v="1"/>
    <n v="1.25"/>
    <s v="Jeter, D / Mueller,B / Ramirez, M, "/>
    <s v="Topps Main     "/>
    <s v=" "/>
    <x v="2"/>
  </r>
  <r>
    <s v="Topps2"/>
    <n v="2004"/>
    <s v="Topps Main"/>
    <m/>
    <m/>
    <m/>
    <m/>
    <m/>
    <x v="0"/>
    <n v="338"/>
    <s v="Suzuki"/>
    <s v="Ichiro"/>
    <s v="Leaders"/>
    <m/>
    <m/>
    <n v="1"/>
    <n v="0.75"/>
    <s v="Suzuki, Ichiro"/>
    <s v="Topps Main     "/>
    <s v=""/>
    <x v="6"/>
  </r>
  <r>
    <s v="Topps2"/>
    <n v="2004"/>
    <s v="Topps Main"/>
    <m/>
    <m/>
    <m/>
    <m/>
    <m/>
    <x v="0"/>
    <n v="380"/>
    <s v="Guerrero"/>
    <s v="Vladimir"/>
    <s v="Angels"/>
    <s v="OF"/>
    <m/>
    <n v="1"/>
    <m/>
    <s v="Guerrero, Vladimir"/>
    <s v="Topps Main     "/>
    <s v="HOF"/>
    <x v="5"/>
  </r>
  <r>
    <s v="Topps2"/>
    <n v="2004"/>
    <s v="Topps Main"/>
    <m/>
    <m/>
    <m/>
    <m/>
    <m/>
    <x v="0"/>
    <n v="390"/>
    <s v="Jones"/>
    <s v="Chipper"/>
    <s v="Braves"/>
    <s v="OF"/>
    <m/>
    <n v="1"/>
    <n v="0.5"/>
    <s v="Jones, Chipper"/>
    <s v="Topps Main     "/>
    <s v="HOF"/>
    <x v="6"/>
  </r>
  <r>
    <s v="Topps2"/>
    <n v="2004"/>
    <s v="Topps Main"/>
    <m/>
    <m/>
    <m/>
    <m/>
    <m/>
    <x v="0"/>
    <n v="405"/>
    <s v="Martinez"/>
    <s v="Pedro"/>
    <s v="Red Sox"/>
    <s v="P"/>
    <m/>
    <n v="1"/>
    <n v="0.5"/>
    <s v="Martinez, Pedro"/>
    <s v="Topps Main     "/>
    <s v="HOF"/>
    <x v="6"/>
  </r>
  <r>
    <s v="Topps2"/>
    <n v="2004"/>
    <s v="Topps Main"/>
    <m/>
    <m/>
    <m/>
    <m/>
    <m/>
    <x v="0"/>
    <n v="450"/>
    <s v="Johnson"/>
    <s v="Randy"/>
    <s v="Diamond Backs"/>
    <s v="P"/>
    <m/>
    <n v="1"/>
    <n v="0.5"/>
    <s v="Johnson, Randy"/>
    <s v="Topps Main     "/>
    <s v="HOF"/>
    <x v="6"/>
  </r>
  <r>
    <s v="Topps2"/>
    <n v="2004"/>
    <s v="Topps Main"/>
    <m/>
    <m/>
    <m/>
    <m/>
    <m/>
    <x v="0"/>
    <n v="468"/>
    <s v="Utley"/>
    <s v="Chase"/>
    <s v="Phillies"/>
    <s v="2B"/>
    <m/>
    <n v="1"/>
    <n v="0.3"/>
    <s v="Utley, Chase"/>
    <s v="Topps Main     "/>
    <s v=" "/>
    <x v="6"/>
  </r>
  <r>
    <s v="Topps2"/>
    <n v="2004"/>
    <s v="Topps Main"/>
    <m/>
    <m/>
    <m/>
    <m/>
    <m/>
    <x v="0"/>
    <n v="500"/>
    <s v="Rodriguez"/>
    <s v="Ivan"/>
    <s v="Marlins"/>
    <s v="C"/>
    <m/>
    <n v="1"/>
    <n v="0.1"/>
    <s v="Rodriguez, Ivan"/>
    <s v="Topps Main     "/>
    <s v="HOF"/>
    <x v="5"/>
  </r>
  <r>
    <s v="Topps2"/>
    <n v="2004"/>
    <s v="Topps Main"/>
    <m/>
    <m/>
    <m/>
    <m/>
    <m/>
    <x v="0"/>
    <n v="510"/>
    <s v="Griffey Jr"/>
    <s v="Ken"/>
    <s v="Reds"/>
    <s v="OF"/>
    <m/>
    <n v="1"/>
    <n v="1"/>
    <s v="Griffey Jr, Ken"/>
    <s v="Topps Main     "/>
    <s v="HOF"/>
    <x v="2"/>
  </r>
  <r>
    <s v="Topps2"/>
    <n v="2004"/>
    <s v="Topps Main"/>
    <m/>
    <m/>
    <m/>
    <m/>
    <m/>
    <x v="0"/>
    <n v="575"/>
    <s v="Cabrera"/>
    <s v="Miguel"/>
    <s v="Marlins"/>
    <s v="OF"/>
    <m/>
    <n v="1"/>
    <n v="0.6"/>
    <s v="Cabrera, Miguel"/>
    <s v="Topps Main     "/>
    <s v=""/>
    <x v="6"/>
  </r>
  <r>
    <s v="Topps2"/>
    <n v="2004"/>
    <s v="Topps Main"/>
    <m/>
    <m/>
    <m/>
    <m/>
    <m/>
    <x v="0"/>
    <n v="623"/>
    <s v="Ortiz"/>
    <s v="David"/>
    <s v="Red Sox"/>
    <s v="1B-DH"/>
    <m/>
    <n v="1"/>
    <n v="0.5"/>
    <s v="Ortiz, David"/>
    <s v="Topps Main     "/>
    <s v=""/>
    <x v="6"/>
  </r>
  <r>
    <s v="Topps2"/>
    <n v="2004"/>
    <s v="Topps Main"/>
    <m/>
    <m/>
    <m/>
    <m/>
    <m/>
    <x v="0"/>
    <n v="657"/>
    <s v="New York Yankees"/>
    <m/>
    <s v="Yankees"/>
    <m/>
    <m/>
    <n v="1"/>
    <m/>
    <s v="New York Yankees, "/>
    <s v="Topps Main     "/>
    <s v=" "/>
    <x v="5"/>
  </r>
  <r>
    <s v="Topps2"/>
    <n v="2004"/>
    <s v="Topps Main"/>
    <m/>
    <m/>
    <m/>
    <m/>
    <m/>
    <x v="0"/>
    <n v="659"/>
    <s v="Philadelphia Phillies"/>
    <m/>
    <s v="Phillies"/>
    <m/>
    <m/>
    <n v="1"/>
    <m/>
    <s v="Philadelphia Phillies, "/>
    <s v="Topps Main     "/>
    <s v=" "/>
    <x v="5"/>
  </r>
  <r>
    <s v="Topps2"/>
    <n v="2004"/>
    <s v="Topps Main"/>
    <m/>
    <m/>
    <m/>
    <m/>
    <m/>
    <x v="0"/>
    <n v="693"/>
    <s v="Rodriguez, A / Jeter, D"/>
    <m/>
    <s v="Yankees"/>
    <m/>
    <m/>
    <n v="1"/>
    <n v="1.25"/>
    <s v="Rodriguez, A / Jeter, D, "/>
    <s v="Topps Main     "/>
    <s v=" "/>
    <x v="2"/>
  </r>
  <r>
    <s v="Topps2"/>
    <n v="2004"/>
    <s v="Topps Main"/>
    <m/>
    <m/>
    <m/>
    <m/>
    <m/>
    <x v="0"/>
    <n v="694"/>
    <s v="Suzuki, I / Pujols, A"/>
    <m/>
    <m/>
    <m/>
    <m/>
    <n v="1"/>
    <n v="0.75"/>
    <s v="Suzuki, I / Pujols, A, "/>
    <s v="Topps Main     "/>
    <s v=" "/>
    <x v="6"/>
  </r>
  <r>
    <s v="Topps2"/>
    <n v="2004"/>
    <s v="Topps Main"/>
    <m/>
    <m/>
    <m/>
    <m/>
    <s v="Dmgd"/>
    <x v="0"/>
    <n v="695"/>
    <s v="Schmidt, M / Thome, J"/>
    <m/>
    <s v="Phillies"/>
    <m/>
    <m/>
    <n v="1"/>
    <n v="0.1"/>
    <s v="Schmidt, M / Thome, J, "/>
    <s v="Topps Main     Dmgd"/>
    <s v=" "/>
    <x v="5"/>
  </r>
  <r>
    <s v="Topps2"/>
    <n v="2004"/>
    <s v="Topps Main"/>
    <m/>
    <m/>
    <m/>
    <m/>
    <m/>
    <x v="0"/>
    <n v="703"/>
    <s v="Suzuki"/>
    <s v="Ichiro"/>
    <s v="Mariners"/>
    <s v="OF"/>
    <m/>
    <n v="1"/>
    <n v="0.75"/>
    <s v="Suzuki, Ichiro"/>
    <s v="Topps Main     "/>
    <s v=""/>
    <x v="6"/>
  </r>
  <r>
    <s v="Topps2"/>
    <n v="2004"/>
    <s v="Topps Main"/>
    <m/>
    <m/>
    <m/>
    <m/>
    <m/>
    <x v="0"/>
    <n v="723"/>
    <s v="Pujols"/>
    <s v="Albert"/>
    <s v="Cardinals"/>
    <s v="OF"/>
    <m/>
    <n v="1"/>
    <n v="0.6"/>
    <s v="Pujols, Albert"/>
    <s v="Topps Main     "/>
    <s v=""/>
    <x v="6"/>
  </r>
  <r>
    <s v="TL"/>
    <n v="2004"/>
    <s v="Upper Deck"/>
    <s v="Origins"/>
    <m/>
    <m/>
    <s v="Relic"/>
    <m/>
    <x v="0"/>
    <s v="OR-AB"/>
    <s v="Beltre"/>
    <s v="Adrian"/>
    <s v="Dodgers"/>
    <s v="3B"/>
    <m/>
    <n v="1"/>
    <n v="10"/>
    <s v="Beltre, Adrian"/>
    <s v="Upper Deck Origins   Relic "/>
    <s v=""/>
    <x v="0"/>
  </r>
  <r>
    <s v="TL"/>
    <n v="2005"/>
    <s v="Bowman Draft"/>
    <m/>
    <m/>
    <m/>
    <m/>
    <m/>
    <x v="1"/>
    <s v="BDP129"/>
    <s v="Verlander"/>
    <s v="Justin"/>
    <s v="Tigers"/>
    <s v="P"/>
    <m/>
    <n v="1"/>
    <n v="6"/>
    <s v="Verlander, Justin"/>
    <s v="Bowman Draft     RC"/>
    <s v=""/>
    <x v="1"/>
  </r>
  <r>
    <m/>
    <n v="2005"/>
    <s v="Topps Main"/>
    <m/>
    <m/>
    <m/>
    <m/>
    <m/>
    <x v="0"/>
    <n v="13"/>
    <s v="Glavine"/>
    <s v="Tom"/>
    <s v="Mets"/>
    <s v="P"/>
    <m/>
    <n v="1"/>
    <n v="0.25"/>
    <s v="Glavine, Tom"/>
    <s v="Topps Main     "/>
    <s v="HOF"/>
    <x v="6"/>
  </r>
  <r>
    <m/>
    <n v="2005"/>
    <s v="Topps Main"/>
    <m/>
    <m/>
    <m/>
    <m/>
    <m/>
    <x v="0"/>
    <n v="49"/>
    <s v="Ortiz"/>
    <s v="David"/>
    <s v="Red Sox"/>
    <s v="1B/DH"/>
    <m/>
    <n v="1"/>
    <n v="0.25"/>
    <s v="Ortiz, David"/>
    <s v="Topps Main     "/>
    <s v=""/>
    <x v="6"/>
  </r>
  <r>
    <m/>
    <n v="2005"/>
    <s v="Topps Main"/>
    <m/>
    <m/>
    <m/>
    <m/>
    <m/>
    <x v="0"/>
    <n v="75"/>
    <s v="Thomas"/>
    <s v="Frank"/>
    <s v="White Sox"/>
    <s v="1B/DH"/>
    <m/>
    <n v="1"/>
    <n v="0.25"/>
    <s v="Thomas, Frank"/>
    <s v="Topps Main     "/>
    <s v="HOF"/>
    <x v="6"/>
  </r>
  <r>
    <m/>
    <n v="2005"/>
    <s v="Topps Main"/>
    <m/>
    <m/>
    <m/>
    <m/>
    <m/>
    <x v="0"/>
    <n v="76"/>
    <s v="Rollins"/>
    <s v="Jimmy"/>
    <s v="Phillies"/>
    <s v="SS"/>
    <m/>
    <n v="1"/>
    <n v="0.25"/>
    <s v="Rollins, Jimmy"/>
    <s v="Topps Main     "/>
    <s v=""/>
    <x v="6"/>
  </r>
  <r>
    <m/>
    <n v="2005"/>
    <s v="Topps Main"/>
    <m/>
    <m/>
    <m/>
    <m/>
    <m/>
    <x v="0"/>
    <n v="100"/>
    <s v="Pujols"/>
    <s v="Albert"/>
    <s v="Cardinals"/>
    <s v="1B"/>
    <m/>
    <n v="1"/>
    <n v="0.25"/>
    <s v="Pujols, Albert"/>
    <s v="Topps Main     "/>
    <s v=""/>
    <x v="6"/>
  </r>
  <r>
    <m/>
    <n v="2005"/>
    <s v="Topps Main"/>
    <m/>
    <m/>
    <m/>
    <m/>
    <m/>
    <x v="0"/>
    <n v="118"/>
    <s v="Rivera"/>
    <s v="Mariano"/>
    <s v="Yankees"/>
    <s v="P"/>
    <m/>
    <n v="1"/>
    <n v="0.25"/>
    <s v="Rivera, Mariano"/>
    <s v="Topps Main     "/>
    <s v="HOF"/>
    <x v="6"/>
  </r>
  <r>
    <m/>
    <n v="2005"/>
    <s v="Topps Main"/>
    <m/>
    <m/>
    <m/>
    <m/>
    <m/>
    <x v="0"/>
    <n v="155"/>
    <s v="Maddux"/>
    <s v="Greg"/>
    <s v="Cubs"/>
    <s v="P"/>
    <m/>
    <n v="1"/>
    <n v="0.25"/>
    <s v="Maddux, Greg"/>
    <s v="Topps Main     "/>
    <s v="HOF"/>
    <x v="6"/>
  </r>
  <r>
    <m/>
    <n v="2005"/>
    <s v="Topps Main"/>
    <m/>
    <m/>
    <m/>
    <m/>
    <m/>
    <x v="0"/>
    <n v="213"/>
    <s v="Smoltz"/>
    <s v="John"/>
    <s v="Braves"/>
    <s v="P"/>
    <m/>
    <n v="1"/>
    <n v="0.25"/>
    <s v="Smoltz, John"/>
    <s v="Topps Main     "/>
    <s v="HOF"/>
    <x v="6"/>
  </r>
  <r>
    <m/>
    <n v="2005"/>
    <s v="Topps Main"/>
    <m/>
    <m/>
    <m/>
    <m/>
    <m/>
    <x v="0"/>
    <n v="240"/>
    <s v="Cabrera"/>
    <s v="Miguel"/>
    <s v="Tigers"/>
    <s v="OF"/>
    <m/>
    <n v="1"/>
    <n v="0.25"/>
    <s v="Cabrera, Miguel"/>
    <s v="Topps Main     "/>
    <s v=""/>
    <x v="6"/>
  </r>
  <r>
    <m/>
    <n v="2005"/>
    <s v="Topps Main"/>
    <m/>
    <m/>
    <m/>
    <m/>
    <m/>
    <x v="0"/>
    <n v="400"/>
    <s v="Suzuki"/>
    <s v="Ichiro"/>
    <s v="Mariners"/>
    <s v="OF"/>
    <m/>
    <n v="1"/>
    <n v="0.25"/>
    <s v="Suzuki, Ichiro"/>
    <s v="Topps Main     "/>
    <s v=""/>
    <x v="6"/>
  </r>
  <r>
    <m/>
    <n v="2005"/>
    <s v="Topps Main"/>
    <m/>
    <m/>
    <m/>
    <m/>
    <m/>
    <x v="0"/>
    <n v="440"/>
    <s v="Griffey Jr"/>
    <s v="Ken"/>
    <s v="Reds"/>
    <s v="OF"/>
    <m/>
    <n v="1"/>
    <n v="0.25"/>
    <s v="Griffey Jr, Ken"/>
    <s v="Topps Main     "/>
    <s v="HOF"/>
    <x v="6"/>
  </r>
  <r>
    <m/>
    <n v="2005"/>
    <s v="Topps Main"/>
    <m/>
    <m/>
    <m/>
    <m/>
    <m/>
    <x v="0"/>
    <n v="481"/>
    <s v="Utley"/>
    <s v="Chase"/>
    <s v="Phillies"/>
    <s v="2B"/>
    <m/>
    <n v="1"/>
    <n v="0.25"/>
    <s v="Utley, Chase"/>
    <s v="Topps Main     "/>
    <s v=" "/>
    <x v="6"/>
  </r>
  <r>
    <m/>
    <n v="2005"/>
    <s v="Topps Main"/>
    <m/>
    <m/>
    <m/>
    <m/>
    <m/>
    <x v="0"/>
    <n v="500"/>
    <s v="Bonds"/>
    <s v="Barry"/>
    <s v="Giants"/>
    <s v="OF"/>
    <m/>
    <n v="1"/>
    <n v="0.25"/>
    <s v="Bonds, Barry"/>
    <s v="Topps Main     "/>
    <s v=""/>
    <x v="6"/>
  </r>
  <r>
    <m/>
    <n v="2005"/>
    <s v="Topps Main"/>
    <m/>
    <m/>
    <m/>
    <m/>
    <m/>
    <x v="0"/>
    <n v="600"/>
    <s v="Jeter"/>
    <s v="Derek"/>
    <s v="Yankees"/>
    <s v="SS"/>
    <m/>
    <n v="1"/>
    <n v="0.25"/>
    <s v="Jeter, Derek"/>
    <s v="Topps Main     "/>
    <s v=""/>
    <x v="6"/>
  </r>
  <r>
    <m/>
    <n v="2005"/>
    <s v="Topps Main"/>
    <m/>
    <m/>
    <m/>
    <m/>
    <m/>
    <x v="0"/>
    <n v="689"/>
    <s v="Howard,Ryan/Hamels,Cole"/>
    <m/>
    <s v="Phillies"/>
    <m/>
    <m/>
    <n v="1"/>
    <n v="0.25"/>
    <s v="Howard,Ryan/Hamels,Cole, "/>
    <s v="Topps Main     "/>
    <s v=" "/>
    <x v="6"/>
  </r>
  <r>
    <m/>
    <n v="2006"/>
    <s v="Topps Main"/>
    <m/>
    <m/>
    <m/>
    <m/>
    <m/>
    <x v="0"/>
    <n v="25"/>
    <s v="Jones"/>
    <s v="Chipper"/>
    <s v="Braves"/>
    <s v="3B"/>
    <m/>
    <n v="1"/>
    <n v="0.25"/>
    <s v="Jones, Chipper"/>
    <s v="Topps Main     "/>
    <s v="HOF"/>
    <x v="6"/>
  </r>
  <r>
    <m/>
    <n v="2006"/>
    <s v="Topps Main"/>
    <m/>
    <m/>
    <m/>
    <m/>
    <m/>
    <x v="0"/>
    <n v="45"/>
    <s v="Maddux"/>
    <s v="Greg"/>
    <s v="Cubs"/>
    <s v="P"/>
    <m/>
    <n v="1"/>
    <n v="0.25"/>
    <s v="Maddux, Greg"/>
    <s v="Topps Main     "/>
    <s v="HOF"/>
    <x v="6"/>
  </r>
  <r>
    <m/>
    <n v="2006"/>
    <s v="Topps Main"/>
    <m/>
    <m/>
    <m/>
    <m/>
    <m/>
    <x v="0"/>
    <n v="71"/>
    <s v="Glavine"/>
    <s v="Tom"/>
    <s v="Mets"/>
    <s v="P"/>
    <m/>
    <n v="1"/>
    <n v="0.25"/>
    <s v="Glavine, Tom"/>
    <s v="Topps Main     "/>
    <s v="HOF"/>
    <x v="6"/>
  </r>
  <r>
    <m/>
    <n v="2006"/>
    <s v="Topps Main"/>
    <m/>
    <m/>
    <m/>
    <m/>
    <m/>
    <x v="0"/>
    <n v="100"/>
    <s v="Bonds"/>
    <s v="Barry"/>
    <s v="Giants"/>
    <s v="OF"/>
    <m/>
    <n v="1"/>
    <n v="0.25"/>
    <s v="Bonds, Barry"/>
    <s v="Topps Main     "/>
    <s v=""/>
    <x v="6"/>
  </r>
  <r>
    <m/>
    <n v="2006"/>
    <s v="Topps Main"/>
    <m/>
    <m/>
    <m/>
    <m/>
    <m/>
    <x v="0"/>
    <n v="110"/>
    <s v="Rivera"/>
    <s v="Mariano"/>
    <s v="Yankees"/>
    <s v="P"/>
    <m/>
    <n v="1"/>
    <n v="0.25"/>
    <s v="Rivera, Mariano"/>
    <s v="Topps Main     "/>
    <s v="HOF"/>
    <x v="6"/>
  </r>
  <r>
    <m/>
    <n v="2006"/>
    <s v="Topps Main"/>
    <m/>
    <m/>
    <m/>
    <m/>
    <m/>
    <x v="0"/>
    <n v="150"/>
    <s v="Martinez"/>
    <s v="Pedro"/>
    <s v="Mets"/>
    <s v="P"/>
    <m/>
    <n v="1"/>
    <n v="0.25"/>
    <s v="Martinez, Pedro"/>
    <s v="Topps Main     "/>
    <s v="HOF"/>
    <x v="6"/>
  </r>
  <r>
    <m/>
    <n v="2006"/>
    <s v="Topps Main"/>
    <m/>
    <m/>
    <m/>
    <m/>
    <m/>
    <x v="0"/>
    <n v="200"/>
    <s v="Pujols"/>
    <s v="Albert"/>
    <s v="Cardinals"/>
    <s v="1B"/>
    <m/>
    <n v="1"/>
    <n v="0.25"/>
    <s v="Pujols, Albert"/>
    <s v="Topps Main     "/>
    <s v=""/>
    <x v="6"/>
  </r>
  <r>
    <m/>
    <n v="2006"/>
    <s v="Topps Main"/>
    <m/>
    <m/>
    <m/>
    <m/>
    <m/>
    <x v="0"/>
    <n v="205"/>
    <s v="Rollins"/>
    <s v="Jimmy"/>
    <s v="Phillies"/>
    <s v="SS"/>
    <m/>
    <n v="1"/>
    <m/>
    <s v="Rollins, Jimmy"/>
    <s v="Topps Main     "/>
    <s v=""/>
    <x v="5"/>
  </r>
  <r>
    <m/>
    <n v="2006"/>
    <s v="Topps Main"/>
    <m/>
    <m/>
    <m/>
    <m/>
    <m/>
    <x v="0"/>
    <n v="225"/>
    <s v="Suzuki"/>
    <s v="Ichiro"/>
    <s v="Mariners"/>
    <s v="OF"/>
    <m/>
    <n v="1"/>
    <n v="0.25"/>
    <s v="Suzuki, Ichiro"/>
    <s v="Topps Main     "/>
    <s v=""/>
    <x v="6"/>
  </r>
  <r>
    <m/>
    <n v="2006"/>
    <s v="Topps Main"/>
    <m/>
    <m/>
    <m/>
    <m/>
    <m/>
    <x v="0"/>
    <n v="241"/>
    <s v="Smoltz"/>
    <s v="John"/>
    <s v="Braves"/>
    <s v="P"/>
    <m/>
    <n v="1"/>
    <n v="0.25"/>
    <s v="Smoltz, John"/>
    <s v="Topps Main     "/>
    <s v="HOF"/>
    <x v="6"/>
  </r>
  <r>
    <m/>
    <n v="2006"/>
    <s v="Topps Main"/>
    <m/>
    <m/>
    <m/>
    <m/>
    <m/>
    <x v="0"/>
    <n v="387"/>
    <s v="Griffey Jr"/>
    <s v="Ken"/>
    <s v="Reds"/>
    <s v="OF"/>
    <m/>
    <n v="1"/>
    <n v="0.25"/>
    <s v="Griffey Jr, Ken"/>
    <s v="Topps Main     "/>
    <s v="HOF"/>
    <x v="6"/>
  </r>
  <r>
    <m/>
    <n v="2006"/>
    <s v="Topps Main"/>
    <m/>
    <m/>
    <m/>
    <m/>
    <m/>
    <x v="0"/>
    <n v="410"/>
    <s v="Cabrera"/>
    <s v="Miguel"/>
    <s v="Marlins"/>
    <s v="3B"/>
    <m/>
    <n v="1"/>
    <n v="0.25"/>
    <s v="Cabrera, Miguel"/>
    <s v="Topps Main     "/>
    <s v=""/>
    <x v="6"/>
  </r>
  <r>
    <m/>
    <n v="2006"/>
    <s v="Topps Main"/>
    <m/>
    <m/>
    <m/>
    <m/>
    <m/>
    <x v="0"/>
    <n v="423"/>
    <s v="Ortiz"/>
    <s v="David"/>
    <s v="Red Sox"/>
    <s v="1B"/>
    <m/>
    <n v="1"/>
    <n v="0.25"/>
    <s v="Ortiz, David"/>
    <s v="Topps Main     "/>
    <s v=""/>
    <x v="6"/>
  </r>
  <r>
    <m/>
    <n v="2006"/>
    <s v="Topps Main"/>
    <m/>
    <m/>
    <m/>
    <m/>
    <m/>
    <x v="0"/>
    <n v="460"/>
    <s v="Johnson"/>
    <s v="Randy"/>
    <s v="Yankees"/>
    <s v="P"/>
    <m/>
    <n v="1"/>
    <n v="0.25"/>
    <s v="Johnson, Randy"/>
    <s v="Topps Main     "/>
    <s v="HOF"/>
    <x v="6"/>
  </r>
  <r>
    <m/>
    <n v="2006"/>
    <s v="Topps Main"/>
    <m/>
    <m/>
    <m/>
    <m/>
    <m/>
    <x v="0"/>
    <n v="495"/>
    <s v="Beltre"/>
    <s v="Adrian"/>
    <s v="Mariners"/>
    <s v="3B"/>
    <m/>
    <n v="1"/>
    <n v="0.25"/>
    <s v="Beltre, Adrian"/>
    <s v="Topps Main     "/>
    <s v=""/>
    <x v="6"/>
  </r>
  <r>
    <m/>
    <n v="2006"/>
    <s v="Topps Main"/>
    <m/>
    <m/>
    <m/>
    <m/>
    <m/>
    <x v="0"/>
    <n v="500"/>
    <s v="Jeter"/>
    <s v="Derek"/>
    <s v="Yankees"/>
    <s v="SS"/>
    <m/>
    <n v="1"/>
    <n v="0.5"/>
    <s v="Jeter, Derek"/>
    <s v="Topps Main     "/>
    <s v=""/>
    <x v="6"/>
  </r>
  <r>
    <m/>
    <n v="2006"/>
    <s v="Topps Main"/>
    <m/>
    <m/>
    <m/>
    <m/>
    <m/>
    <x v="0"/>
    <n v="560"/>
    <s v="Thome"/>
    <s v="Jim"/>
    <s v="White Sox"/>
    <s v="1B"/>
    <m/>
    <n v="1"/>
    <n v="0.25"/>
    <s v="Thome, Jim"/>
    <s v="Topps Main     "/>
    <s v="HOF"/>
    <x v="6"/>
  </r>
  <r>
    <m/>
    <n v="2006"/>
    <s v="Topps Main"/>
    <m/>
    <m/>
    <m/>
    <m/>
    <m/>
    <x v="0"/>
    <n v="580"/>
    <s v="Thomas"/>
    <s v="Frank"/>
    <s v="Athletics"/>
    <s v="DH"/>
    <m/>
    <n v="1"/>
    <n v="0.25"/>
    <s v="Thomas, Frank"/>
    <s v="Topps Main     "/>
    <s v="HOF"/>
    <x v="6"/>
  </r>
  <r>
    <m/>
    <n v="2006"/>
    <s v="Topps Main"/>
    <s v="Update"/>
    <m/>
    <m/>
    <m/>
    <m/>
    <x v="0"/>
    <s v="UH202"/>
    <s v="Ortiz, David / Dye,J / Hafner,T"/>
    <m/>
    <s v="Leaders"/>
    <m/>
    <m/>
    <n v="1"/>
    <n v="0.25"/>
    <s v="Ortiz, David / Dye,J / Hafner,T, "/>
    <s v="Topps Main Update    "/>
    <s v=" "/>
    <x v="6"/>
  </r>
  <r>
    <m/>
    <n v="2006"/>
    <s v="Topps Main"/>
    <s v="Update"/>
    <m/>
    <m/>
    <m/>
    <m/>
    <x v="0"/>
    <s v="UH221"/>
    <s v="Ortiz"/>
    <s v="David"/>
    <s v="Red Sox"/>
    <s v="DH"/>
    <m/>
    <n v="1"/>
    <n v="0.25"/>
    <s v="Ortiz, David"/>
    <s v="Topps Main Update    "/>
    <s v=""/>
    <x v="6"/>
  </r>
  <r>
    <m/>
    <n v="2006"/>
    <s v="Topps Main"/>
    <s v="Update"/>
    <m/>
    <m/>
    <m/>
    <m/>
    <x v="0"/>
    <s v="UH262"/>
    <s v="Thome"/>
    <s v="Jim"/>
    <s v="White Sox"/>
    <s v="1B"/>
    <m/>
    <n v="1"/>
    <n v="0.25"/>
    <s v="Thome, Jim"/>
    <s v="Topps Main Update    "/>
    <s v="HOF"/>
    <x v="6"/>
  </r>
  <r>
    <m/>
    <n v="2006"/>
    <s v="Topps Main"/>
    <s v="Update"/>
    <m/>
    <m/>
    <m/>
    <m/>
    <x v="0"/>
    <s v="UH264"/>
    <s v="Rivera"/>
    <s v="Mariano"/>
    <s v="Yankees"/>
    <s v="P"/>
    <m/>
    <n v="1"/>
    <n v="0.25"/>
    <s v="Rivera, Mariano"/>
    <s v="Topps Main Update    "/>
    <s v="HOF"/>
    <x v="6"/>
  </r>
  <r>
    <m/>
    <n v="2006"/>
    <s v="Topps Main"/>
    <s v="Update"/>
    <m/>
    <m/>
    <m/>
    <m/>
    <x v="0"/>
    <s v="UH275"/>
    <s v="Cabrera"/>
    <s v="Miguel"/>
    <s v="Marlins"/>
    <s v="3B"/>
    <m/>
    <n v="1"/>
    <n v="0.5"/>
    <s v="Cabrera, Miguel"/>
    <s v="Topps Main Update    "/>
    <s v=""/>
    <x v="6"/>
  </r>
  <r>
    <m/>
    <n v="2006"/>
    <s v="Topps Main"/>
    <s v="Update"/>
    <m/>
    <m/>
    <m/>
    <m/>
    <x v="0"/>
    <s v="UH286"/>
    <s v="Ortiz"/>
    <s v="David"/>
    <s v="Red Sox"/>
    <s v="DH"/>
    <m/>
    <n v="1"/>
    <n v="0.25"/>
    <s v="Ortiz, David"/>
    <s v="Topps Main Update    "/>
    <s v=""/>
    <x v="6"/>
  </r>
  <r>
    <m/>
    <n v="2006"/>
    <s v="Topps Main"/>
    <s v="Update"/>
    <m/>
    <m/>
    <m/>
    <m/>
    <x v="0"/>
    <s v="UH308"/>
    <s v="Ortiz, David / Schilling, Curt"/>
    <m/>
    <s v="Red Sox"/>
    <s v="Ldr"/>
    <m/>
    <n v="1"/>
    <n v="0.25"/>
    <s v="Ortiz, David / Schilling, Curt, "/>
    <s v="Topps Main Update    "/>
    <s v=" "/>
    <x v="6"/>
  </r>
  <r>
    <s v="TL"/>
    <n v="2006"/>
    <s v="Upper Deck"/>
    <s v="Special F/X(Ovations)"/>
    <m/>
    <m/>
    <s v="Relic"/>
    <m/>
    <x v="0"/>
    <s v="OA-RH"/>
    <s v="Howard"/>
    <s v="Ryan"/>
    <s v="Phillies"/>
    <s v="1B"/>
    <m/>
    <n v="1"/>
    <n v="15"/>
    <s v="Howard, Ryan"/>
    <s v="Upper Deck Special F/X(Ovations)   Relic "/>
    <s v=""/>
    <x v="0"/>
  </r>
  <r>
    <s v="Topps2"/>
    <n v="2007"/>
    <s v="Topps Main"/>
    <s v="Update"/>
    <m/>
    <m/>
    <m/>
    <m/>
    <x v="0"/>
    <s v="UH051"/>
    <s v="Greinke"/>
    <s v="Zack"/>
    <s v="Royals"/>
    <s v="P"/>
    <m/>
    <n v="1"/>
    <n v="0.5"/>
    <s v="Greinke, Zack"/>
    <s v="Topps Main Update    "/>
    <s v=""/>
    <x v="6"/>
  </r>
  <r>
    <s v="Topps2"/>
    <n v="2007"/>
    <s v="Topps Main"/>
    <s v="Update"/>
    <m/>
    <m/>
    <m/>
    <m/>
    <x v="0"/>
    <s v="UH206"/>
    <s v="Glavine"/>
    <s v="Tom"/>
    <s v="Mets"/>
    <s v="P"/>
    <m/>
    <n v="1"/>
    <n v="0.75"/>
    <s v="Glavine, Tom"/>
    <s v="Topps Main Update    "/>
    <s v="HOF"/>
    <x v="6"/>
  </r>
  <r>
    <s v="Topps2"/>
    <n v="2007"/>
    <s v="Topps Main"/>
    <s v="Update"/>
    <m/>
    <m/>
    <m/>
    <m/>
    <x v="0"/>
    <s v="UH211"/>
    <s v="Johnson"/>
    <s v="Randy"/>
    <s v="Diamondbacks"/>
    <s v="P"/>
    <m/>
    <n v="1"/>
    <n v="0.75"/>
    <s v="Johnson, Randy"/>
    <s v="Topps Main Update    "/>
    <s v="HOF"/>
    <x v="6"/>
  </r>
  <r>
    <s v="Topps2"/>
    <n v="2007"/>
    <s v="Topps Main"/>
    <s v="Update"/>
    <m/>
    <m/>
    <m/>
    <m/>
    <x v="0"/>
    <s v="UH215"/>
    <s v="Rodriguez"/>
    <s v="Ivan"/>
    <s v="Tigers"/>
    <m/>
    <m/>
    <n v="1"/>
    <n v="0.5"/>
    <s v="Rodriguez, Ivan"/>
    <s v="Topps Main Update    "/>
    <s v="HOF"/>
    <x v="6"/>
  </r>
  <r>
    <s v="Topps2"/>
    <n v="2007"/>
    <s v="Topps Main"/>
    <s v="Update"/>
    <m/>
    <m/>
    <m/>
    <m/>
    <x v="0"/>
    <s v="UH216"/>
    <s v="Ortiz"/>
    <s v="David"/>
    <s v="Red Sox"/>
    <m/>
    <m/>
    <n v="1"/>
    <n v="0.75"/>
    <s v="Ortiz, David"/>
    <s v="Topps Main Update    "/>
    <s v=""/>
    <x v="6"/>
  </r>
  <r>
    <s v="Topps2"/>
    <n v="2007"/>
    <s v="Topps Main"/>
    <s v="Update"/>
    <m/>
    <m/>
    <m/>
    <m/>
    <x v="0"/>
    <s v="UH218"/>
    <s v="Jeter"/>
    <s v="Derek"/>
    <s v="Yankees"/>
    <m/>
    <m/>
    <n v="1"/>
    <n v="2"/>
    <s v="Jeter, Derek"/>
    <s v="Topps Main Update    "/>
    <s v=""/>
    <x v="2"/>
  </r>
  <r>
    <s v="Topps2"/>
    <n v="2007"/>
    <s v="Topps Main"/>
    <s v="Update"/>
    <m/>
    <m/>
    <m/>
    <m/>
    <x v="0"/>
    <s v="UH222"/>
    <s v="Suzuki"/>
    <s v="Ichiro"/>
    <s v="Mariners"/>
    <m/>
    <m/>
    <n v="1"/>
    <n v="1.25"/>
    <s v="Suzuki, Ichiro"/>
    <s v="Topps Main Update    "/>
    <s v=""/>
    <x v="2"/>
  </r>
  <r>
    <s v="Topps2"/>
    <n v="2007"/>
    <s v="Topps Main"/>
    <s v="Update"/>
    <m/>
    <m/>
    <m/>
    <m/>
    <x v="0"/>
    <s v="UH229"/>
    <s v="Bonds"/>
    <s v="Barry"/>
    <s v="Giants"/>
    <m/>
    <m/>
    <n v="1"/>
    <n v="1.25"/>
    <s v="Bonds, Barry"/>
    <s v="Topps Main Update    "/>
    <s v=""/>
    <x v="2"/>
  </r>
  <r>
    <s v="Topps2"/>
    <n v="2007"/>
    <s v="Topps Main"/>
    <s v="Update"/>
    <m/>
    <m/>
    <m/>
    <m/>
    <x v="0"/>
    <s v="UH230"/>
    <s v="Griffey Jr"/>
    <s v="Ken"/>
    <s v="Reds"/>
    <m/>
    <m/>
    <n v="1"/>
    <n v="1.5"/>
    <s v="Griffey Jr, Ken"/>
    <s v="Topps Main Update    "/>
    <s v="HOF"/>
    <x v="2"/>
  </r>
  <r>
    <s v="Topps2"/>
    <n v="2007"/>
    <s v="Topps Main"/>
    <s v="Update"/>
    <m/>
    <m/>
    <m/>
    <m/>
    <x v="0"/>
    <s v="UH240"/>
    <s v="Hamels"/>
    <s v="Cole"/>
    <s v="Phillies"/>
    <s v="P"/>
    <m/>
    <n v="1"/>
    <n v="0.5"/>
    <s v="Hamels, Cole"/>
    <s v="Topps Main Update    "/>
    <s v=""/>
    <x v="6"/>
  </r>
  <r>
    <s v="Topps2"/>
    <n v="2007"/>
    <s v="Topps Main"/>
    <s v="Update"/>
    <m/>
    <m/>
    <m/>
    <m/>
    <x v="0"/>
    <s v="UH254"/>
    <s v="Pujols"/>
    <s v="Albert"/>
    <s v="Cardinals"/>
    <m/>
    <m/>
    <n v="1"/>
    <n v="1"/>
    <s v="Pujols, Albert"/>
    <s v="Topps Main Update    "/>
    <s v=""/>
    <x v="2"/>
  </r>
  <r>
    <s v="Topps2"/>
    <n v="2007"/>
    <s v="Topps Main"/>
    <s v="Update"/>
    <m/>
    <m/>
    <m/>
    <m/>
    <x v="0"/>
    <s v="UH258"/>
    <s v="Cabrera"/>
    <s v="Miguel"/>
    <s v="Marlins"/>
    <m/>
    <m/>
    <n v="1"/>
    <n v="1"/>
    <s v="Cabrera, Miguel"/>
    <s v="Topps Main Update    "/>
    <s v=""/>
    <x v="2"/>
  </r>
  <r>
    <s v="Topps2"/>
    <n v="2007"/>
    <s v="Topps Main"/>
    <s v="Update"/>
    <m/>
    <m/>
    <m/>
    <m/>
    <x v="0"/>
    <s v="UH278"/>
    <s v="Jeter,D / Rodriguez,A / Posada,J"/>
    <m/>
    <s v="Yankees"/>
    <m/>
    <m/>
    <n v="1"/>
    <n v="2"/>
    <s v="Jeter,D / Rodriguez,A / Posada,J, "/>
    <s v="Topps Main Update    "/>
    <s v=" "/>
    <x v="2"/>
  </r>
  <r>
    <s v="Topps2"/>
    <n v="2007"/>
    <s v="Topps Main"/>
    <s v="Update"/>
    <m/>
    <m/>
    <m/>
    <m/>
    <x v="0"/>
    <s v="UH281"/>
    <s v="Hamels,C / Martin, R"/>
    <m/>
    <s v="Phillies"/>
    <m/>
    <m/>
    <n v="1"/>
    <n v="0.5"/>
    <s v="Hamels,C / Martin, R, "/>
    <s v="Topps Main Update    "/>
    <s v=" "/>
    <x v="6"/>
  </r>
  <r>
    <s v="BB-Other3"/>
    <n v="2008"/>
    <s v="Allen and Ginter"/>
    <m/>
    <m/>
    <m/>
    <m/>
    <m/>
    <x v="0"/>
    <n v="250"/>
    <s v="Suzuki"/>
    <s v="Ichiro"/>
    <s v="Mariners"/>
    <s v="OF"/>
    <m/>
    <n v="1"/>
    <n v="1.5"/>
    <s v="Suzuki, Ichiro"/>
    <s v="Allen and Ginter     "/>
    <s v=""/>
    <x v="2"/>
  </r>
  <r>
    <s v="Topps2"/>
    <n v="2008"/>
    <s v="Topps Main"/>
    <s v="Trading Card History"/>
    <m/>
    <m/>
    <m/>
    <m/>
    <x v="0"/>
    <s v="TCH24"/>
    <s v="Suzuki"/>
    <s v="Ichiro"/>
    <s v="Mariners"/>
    <s v="OF"/>
    <m/>
    <n v="1"/>
    <n v="4"/>
    <s v="Suzuki, Ichiro"/>
    <s v="Topps Main Trading Card History    "/>
    <s v=""/>
    <x v="2"/>
  </r>
  <r>
    <s v="Topps2"/>
    <n v="2008"/>
    <s v="Topps Main"/>
    <m/>
    <m/>
    <m/>
    <m/>
    <m/>
    <x v="0"/>
    <n v="10"/>
    <s v="Cabrera"/>
    <s v="Miguel"/>
    <s v="Tigers"/>
    <s v="3B"/>
    <m/>
    <n v="1"/>
    <n v="1.25"/>
    <s v="Cabrera, Miguel"/>
    <s v="Topps Main     "/>
    <s v=""/>
    <x v="2"/>
  </r>
  <r>
    <s v="Topps2"/>
    <n v="2008"/>
    <s v="Topps Main"/>
    <m/>
    <m/>
    <m/>
    <m/>
    <m/>
    <x v="0"/>
    <n v="15"/>
    <s v="Suzuki"/>
    <s v="Ichiro"/>
    <s v="Leaders"/>
    <m/>
    <m/>
    <n v="1"/>
    <n v="1.25"/>
    <s v="Suzuki, Ichiro"/>
    <s v="Topps Main     "/>
    <s v=""/>
    <x v="2"/>
  </r>
  <r>
    <s v="Topps2"/>
    <n v="2008"/>
    <s v="Topps Main"/>
    <m/>
    <m/>
    <m/>
    <m/>
    <m/>
    <x v="0"/>
    <n v="30"/>
    <s v="Rollins"/>
    <s v="Jimmy"/>
    <s v="Phillies"/>
    <s v="SS"/>
    <m/>
    <n v="1"/>
    <n v="0.5"/>
    <s v="Rollins, Jimmy"/>
    <s v="Topps Main     "/>
    <s v=""/>
    <x v="6"/>
  </r>
  <r>
    <s v="Topps2"/>
    <n v="2008"/>
    <s v="Topps Main"/>
    <m/>
    <m/>
    <m/>
    <m/>
    <m/>
    <x v="0"/>
    <n v="35"/>
    <s v="Hamels"/>
    <s v="Cole"/>
    <s v="Phillies"/>
    <s v="P"/>
    <m/>
    <n v="1"/>
    <n v="0.5"/>
    <s v="Hamels, Cole"/>
    <s v="Topps Main     "/>
    <s v=""/>
    <x v="6"/>
  </r>
  <r>
    <s v="Topps2"/>
    <n v="2008"/>
    <s v="Topps Main"/>
    <m/>
    <m/>
    <m/>
    <m/>
    <m/>
    <x v="0"/>
    <n v="46"/>
    <s v="Greinke"/>
    <s v="Zack"/>
    <s v="Royals"/>
    <s v="P"/>
    <m/>
    <n v="1"/>
    <n v="0.5"/>
    <s v="Greinke, Zack"/>
    <s v="Topps Main     "/>
    <s v=""/>
    <x v="6"/>
  </r>
  <r>
    <s v="Topps2"/>
    <n v="2008"/>
    <s v="Topps Main"/>
    <m/>
    <m/>
    <m/>
    <m/>
    <m/>
    <x v="0"/>
    <n v="58"/>
    <s v="Holliday, M / Howard, R /Fielder,P"/>
    <m/>
    <s v="Leaders"/>
    <m/>
    <m/>
    <n v="1"/>
    <n v="1.25"/>
    <s v="Holliday, M / Howard, R /Fielder,P, "/>
    <s v="Topps Main     "/>
    <s v=" "/>
    <x v="2"/>
  </r>
  <r>
    <s v="Topps2"/>
    <n v="2008"/>
    <s v="Topps Main"/>
    <m/>
    <m/>
    <m/>
    <m/>
    <m/>
    <x v="0"/>
    <n v="61"/>
    <s v="Rodriguez, A /Pena,C / Ortiz,D"/>
    <m/>
    <s v="Leaders"/>
    <m/>
    <m/>
    <n v="1"/>
    <n v="1"/>
    <s v="Rodriguez, A /Pena,C / Ortiz,D, "/>
    <s v="Topps Main     "/>
    <s v=" "/>
    <x v="2"/>
  </r>
  <r>
    <s v="Topps2"/>
    <n v="2008"/>
    <s v="Topps Main"/>
    <m/>
    <m/>
    <m/>
    <m/>
    <m/>
    <x v="0"/>
    <n v="72"/>
    <s v="Piazza"/>
    <s v="Mike"/>
    <s v="Athletics"/>
    <s v="DH"/>
    <m/>
    <n v="1"/>
    <n v="0.1"/>
    <s v="Piazza, Mike"/>
    <s v="Topps Main     "/>
    <s v="HOF"/>
    <x v="5"/>
  </r>
  <r>
    <s v="Topps2"/>
    <n v="2008"/>
    <s v="Topps Main"/>
    <m/>
    <m/>
    <m/>
    <m/>
    <m/>
    <x v="0"/>
    <n v="76"/>
    <s v="Rodriguez"/>
    <s v="Ivan"/>
    <s v="Tigers"/>
    <s v="C"/>
    <m/>
    <n v="1"/>
    <n v="0.1"/>
    <s v="Rodriguez, Ivan"/>
    <s v="Topps Main     "/>
    <s v="HOF"/>
    <x v="5"/>
  </r>
  <r>
    <s v="Topps2"/>
    <n v="2008"/>
    <s v="Topps Main"/>
    <m/>
    <m/>
    <m/>
    <m/>
    <m/>
    <x v="0"/>
    <n v="98"/>
    <s v="Howard, R / Utley, C"/>
    <m/>
    <s v="Phillies"/>
    <m/>
    <m/>
    <n v="1"/>
    <m/>
    <s v="Howard, R / Utley, C, "/>
    <s v="Topps Main     "/>
    <s v=" "/>
    <x v="5"/>
  </r>
  <r>
    <s v="Topps2"/>
    <n v="2008"/>
    <s v="Topps Main"/>
    <m/>
    <m/>
    <m/>
    <m/>
    <m/>
    <x v="0"/>
    <n v="99"/>
    <s v="Ortiz"/>
    <s v="David"/>
    <s v="Red Sox"/>
    <m/>
    <m/>
    <n v="1"/>
    <n v="0.75"/>
    <s v="Ortiz, David"/>
    <s v="Topps Main     "/>
    <s v=""/>
    <x v="6"/>
  </r>
  <r>
    <s v="Topps2"/>
    <n v="2008"/>
    <s v="Topps Main"/>
    <m/>
    <m/>
    <m/>
    <m/>
    <m/>
    <x v="0"/>
    <n v="100"/>
    <s v="Howard"/>
    <s v="Ryan"/>
    <s v="Phillies"/>
    <s v="1B"/>
    <m/>
    <n v="1"/>
    <n v="0.75"/>
    <s v="Howard, Ryan"/>
    <s v="Topps Main     "/>
    <s v=""/>
    <x v="6"/>
  </r>
  <r>
    <s v="Topps2"/>
    <n v="2008"/>
    <s v="Topps Main"/>
    <m/>
    <m/>
    <m/>
    <m/>
    <m/>
    <x v="0"/>
    <n v="130"/>
    <s v="Upton"/>
    <s v="Justin"/>
    <s v="Diamond Backs"/>
    <s v="OF"/>
    <m/>
    <n v="1"/>
    <m/>
    <s v="Upton, Justin"/>
    <s v="Topps Main     "/>
    <s v=" "/>
    <x v="5"/>
  </r>
  <r>
    <s v="Topps2"/>
    <n v="2008"/>
    <s v="Topps Main"/>
    <m/>
    <m/>
    <m/>
    <m/>
    <m/>
    <x v="0"/>
    <n v="199"/>
    <s v="Beltre"/>
    <s v="Adrian"/>
    <s v="Mariners"/>
    <s v="3B"/>
    <m/>
    <n v="1"/>
    <n v="0.5"/>
    <s v="Beltre, Adrian"/>
    <s v="Topps Main     "/>
    <s v=""/>
    <x v="6"/>
  </r>
  <r>
    <s v="Topps2"/>
    <n v="2008"/>
    <s v="Topps Main"/>
    <m/>
    <m/>
    <m/>
    <m/>
    <m/>
    <x v="0"/>
    <n v="233"/>
    <s v="Rollins"/>
    <s v="Jimmy"/>
    <s v="Phillies"/>
    <s v="SS"/>
    <m/>
    <n v="1"/>
    <n v="0.5"/>
    <s v="Rollins, Jimmy"/>
    <s v="Topps Main     "/>
    <s v=""/>
    <x v="6"/>
  </r>
  <r>
    <s v="Topps2"/>
    <n v="2008"/>
    <s v="Topps Main"/>
    <m/>
    <m/>
    <m/>
    <m/>
    <m/>
    <x v="0"/>
    <n v="238"/>
    <s v="Victorino"/>
    <s v="Shane"/>
    <s v="Phillies"/>
    <s v="OF"/>
    <m/>
    <n v="1"/>
    <n v="0.5"/>
    <s v="Victorino, Shane"/>
    <s v="Topps Main     "/>
    <s v=" "/>
    <x v="6"/>
  </r>
  <r>
    <s v="Topps2"/>
    <n v="2008"/>
    <s v="Topps Main"/>
    <m/>
    <m/>
    <m/>
    <m/>
    <m/>
    <x v="0"/>
    <n v="240"/>
    <s v="Thome"/>
    <s v="Jim"/>
    <s v="White Sox"/>
    <s v="DH"/>
    <m/>
    <n v="1"/>
    <n v="0.75"/>
    <s v="Thome, Jim"/>
    <s v="Topps Main     "/>
    <s v="HOF"/>
    <x v="6"/>
  </r>
  <r>
    <s v="Topps2"/>
    <n v="2008"/>
    <s v="Topps Main"/>
    <m/>
    <m/>
    <m/>
    <m/>
    <m/>
    <x v="0"/>
    <n v="288"/>
    <s v="Rodriguez,I / Verlander, J"/>
    <m/>
    <s v="Tigers"/>
    <m/>
    <m/>
    <n v="1"/>
    <n v="0.5"/>
    <s v="Rodriguez,I / Verlander, J, "/>
    <s v="Topps Main     "/>
    <s v=" "/>
    <x v="6"/>
  </r>
  <r>
    <s v="Topps2"/>
    <n v="2008"/>
    <s v="Topps Main"/>
    <m/>
    <m/>
    <m/>
    <m/>
    <m/>
    <x v="0"/>
    <n v="298"/>
    <s v="Fielder,P / Howard, R / Dunn, A"/>
    <m/>
    <s v="Leaders"/>
    <m/>
    <m/>
    <n v="1"/>
    <m/>
    <s v="Fielder,P / Howard, R / Dunn, A, "/>
    <s v="Topps Main     "/>
    <s v=" "/>
    <x v="5"/>
  </r>
  <r>
    <s v="Topps2"/>
    <n v="2008"/>
    <s v="Topps Main"/>
    <m/>
    <m/>
    <m/>
    <m/>
    <m/>
    <x v="1"/>
    <n v="319"/>
    <s v="Votto"/>
    <s v="Joey"/>
    <s v="Reds"/>
    <s v="1B"/>
    <m/>
    <n v="1"/>
    <n v="2.5"/>
    <s v="Votto, Joey"/>
    <s v="Topps Main     RC"/>
    <s v=""/>
    <x v="2"/>
  </r>
  <r>
    <s v="Topps2"/>
    <n v="2008"/>
    <s v="Topps Main"/>
    <m/>
    <m/>
    <m/>
    <m/>
    <m/>
    <x v="0"/>
    <n v="320"/>
    <s v="Suzuki"/>
    <s v="Ichiro"/>
    <s v="Mariners"/>
    <s v="OF"/>
    <m/>
    <n v="1"/>
    <n v="1.25"/>
    <s v="Suzuki, Ichiro"/>
    <s v="Topps Main     "/>
    <s v=""/>
    <x v="2"/>
  </r>
  <r>
    <s v="Topps2"/>
    <n v="2008"/>
    <s v="Topps Main"/>
    <m/>
    <m/>
    <m/>
    <m/>
    <m/>
    <x v="0"/>
    <n v="360"/>
    <s v="Ortiz"/>
    <s v="David"/>
    <s v="Red Sox"/>
    <s v="DH"/>
    <m/>
    <n v="1"/>
    <n v="0.75"/>
    <s v="Ortiz, David"/>
    <s v="Topps Main     "/>
    <s v=""/>
    <x v="6"/>
  </r>
  <r>
    <s v="Topps2"/>
    <n v="2008"/>
    <s v="Topps Main"/>
    <m/>
    <m/>
    <m/>
    <m/>
    <m/>
    <x v="0"/>
    <n v="396"/>
    <s v="Johnson"/>
    <s v="Randy"/>
    <s v="Diamond Backs"/>
    <s v="P"/>
    <m/>
    <n v="1"/>
    <n v="0.1"/>
    <s v="Johnson, Randy"/>
    <s v="Topps Main     "/>
    <s v="HOF"/>
    <x v="5"/>
  </r>
  <r>
    <s v="Topps2"/>
    <n v="2008"/>
    <s v="Topps Main"/>
    <m/>
    <m/>
    <m/>
    <m/>
    <m/>
    <x v="0"/>
    <n v="440"/>
    <s v="Martinez"/>
    <s v="Pedro"/>
    <s v="Mets"/>
    <s v="P"/>
    <m/>
    <n v="1"/>
    <n v="0.1"/>
    <s v="Martinez, Pedro"/>
    <s v="Topps Main     "/>
    <s v="HOF"/>
    <x v="5"/>
  </r>
  <r>
    <s v="Topps2"/>
    <n v="2008"/>
    <s v="Topps Main"/>
    <m/>
    <m/>
    <m/>
    <m/>
    <m/>
    <x v="0"/>
    <n v="455"/>
    <s v="Jeter"/>
    <s v="Derek"/>
    <s v="Yankees"/>
    <s v="SS"/>
    <m/>
    <n v="1"/>
    <n v="2"/>
    <s v="Jeter, Derek"/>
    <s v="Topps Main     "/>
    <s v=""/>
    <x v="2"/>
  </r>
  <r>
    <s v="Topps2"/>
    <n v="2008"/>
    <s v="Topps Main"/>
    <m/>
    <m/>
    <m/>
    <m/>
    <m/>
    <x v="0"/>
    <n v="460"/>
    <s v="Utley"/>
    <s v="Chase"/>
    <s v="Phillies"/>
    <s v="2B"/>
    <m/>
    <n v="1"/>
    <n v="0.5"/>
    <s v="Utley, Chase"/>
    <s v="Topps Main     "/>
    <s v=" "/>
    <x v="6"/>
  </r>
  <r>
    <s v="Topps2"/>
    <n v="2008"/>
    <s v="Topps Main"/>
    <m/>
    <m/>
    <m/>
    <m/>
    <m/>
    <x v="0"/>
    <n v="466"/>
    <s v="Cabrera,M / Rodriguez, I"/>
    <m/>
    <s v="Tigers"/>
    <m/>
    <m/>
    <n v="1"/>
    <n v="1.25"/>
    <s v="Cabrera,M / Rodriguez, I, "/>
    <s v="Topps Main     "/>
    <s v=" "/>
    <x v="2"/>
  </r>
  <r>
    <s v="Topps2"/>
    <n v="2008"/>
    <s v="Topps Main"/>
    <m/>
    <m/>
    <m/>
    <m/>
    <m/>
    <x v="1"/>
    <n v="476"/>
    <s v="Cueto"/>
    <s v="Johnny"/>
    <s v="Reds"/>
    <s v="P"/>
    <m/>
    <n v="1"/>
    <n v="1.5"/>
    <s v="Cueto, Johnny"/>
    <s v="Topps Main     RC"/>
    <s v=" "/>
    <x v="2"/>
  </r>
  <r>
    <s v="Topps2"/>
    <n v="2008"/>
    <s v="Topps Main"/>
    <m/>
    <m/>
    <m/>
    <m/>
    <m/>
    <x v="0"/>
    <n v="490"/>
    <s v="Pujols"/>
    <s v="Albert"/>
    <s v="Cardinals"/>
    <s v="1B"/>
    <m/>
    <n v="1"/>
    <n v="1.25"/>
    <s v="Pujols, Albert"/>
    <s v="Topps Main     "/>
    <s v=""/>
    <x v="2"/>
  </r>
  <r>
    <s v="Topps2"/>
    <n v="2008"/>
    <s v="Topps Main"/>
    <m/>
    <m/>
    <m/>
    <m/>
    <m/>
    <x v="0"/>
    <n v="500"/>
    <s v="Jones"/>
    <s v="Chipper"/>
    <s v="Braves"/>
    <s v="3B"/>
    <m/>
    <n v="1"/>
    <n v="0.75"/>
    <s v="Jones, Chipper"/>
    <s v="Topps Main     "/>
    <s v="HOF"/>
    <x v="6"/>
  </r>
  <r>
    <s v="Topps2"/>
    <n v="2008"/>
    <s v="Topps Main"/>
    <m/>
    <m/>
    <m/>
    <m/>
    <m/>
    <x v="0"/>
    <n v="510"/>
    <s v="Verlander"/>
    <s v="Justin"/>
    <s v="Tigers"/>
    <s v="P"/>
    <m/>
    <n v="1"/>
    <n v="0.5"/>
    <s v="Verlander, Justin"/>
    <s v="Topps Main     "/>
    <s v=""/>
    <x v="6"/>
  </r>
  <r>
    <s v="Topps2"/>
    <n v="2008"/>
    <s v="Topps Main"/>
    <m/>
    <m/>
    <m/>
    <m/>
    <m/>
    <x v="0"/>
    <n v="536"/>
    <s v="Pujols, A / Fielder, P"/>
    <m/>
    <m/>
    <m/>
    <m/>
    <n v="1"/>
    <n v="1.25"/>
    <s v="Pujols, A / Fielder, P, "/>
    <s v="Topps Main     "/>
    <s v=" "/>
    <x v="2"/>
  </r>
  <r>
    <s v="Topps2"/>
    <n v="2008"/>
    <s v="Topps Main"/>
    <m/>
    <m/>
    <m/>
    <m/>
    <m/>
    <x v="0"/>
    <n v="540"/>
    <s v="Smoltz"/>
    <s v="John"/>
    <s v="Braves"/>
    <s v="P"/>
    <m/>
    <n v="1"/>
    <n v="0.1"/>
    <s v="Smoltz, John"/>
    <s v="Topps Main     "/>
    <s v="HOF"/>
    <x v="5"/>
  </r>
  <r>
    <s v="Topps2"/>
    <n v="2008"/>
    <s v="Topps Main"/>
    <m/>
    <m/>
    <m/>
    <m/>
    <m/>
    <x v="0"/>
    <n v="580"/>
    <s v="Griffey Jr"/>
    <s v="Ken"/>
    <s v="Reds"/>
    <s v="OF"/>
    <m/>
    <n v="1"/>
    <n v="1.5"/>
    <s v="Griffey Jr, Ken"/>
    <s v="Topps Main     "/>
    <s v="HOF"/>
    <x v="2"/>
  </r>
  <r>
    <s v="Topps2"/>
    <n v="2008"/>
    <s v="Topps Main"/>
    <m/>
    <m/>
    <m/>
    <m/>
    <m/>
    <x v="0"/>
    <n v="590"/>
    <s v="Rivera"/>
    <s v="Mariano"/>
    <s v="Yankees"/>
    <s v="P"/>
    <m/>
    <n v="1"/>
    <n v="1"/>
    <s v="Rivera, Mariano"/>
    <s v="Topps Main     "/>
    <s v="HOF"/>
    <x v="2"/>
  </r>
  <r>
    <s v="Topps2"/>
    <n v="2008"/>
    <s v="Topps Main"/>
    <m/>
    <m/>
    <m/>
    <m/>
    <m/>
    <x v="0"/>
    <n v="600"/>
    <s v="Glavine"/>
    <s v="Tom"/>
    <s v="Mets"/>
    <s v="P"/>
    <m/>
    <n v="1"/>
    <n v="0.1"/>
    <s v="Glavine, Tom"/>
    <s v="Topps Main     "/>
    <s v="HOF"/>
    <x v="5"/>
  </r>
  <r>
    <s v="Topps2"/>
    <n v="2008"/>
    <s v="Topps Main"/>
    <m/>
    <m/>
    <m/>
    <m/>
    <m/>
    <x v="0"/>
    <n v="625"/>
    <s v="Maddux"/>
    <s v="Greg"/>
    <s v="Padres"/>
    <s v="P"/>
    <m/>
    <n v="1"/>
    <n v="1"/>
    <s v="Maddux, Greg"/>
    <s v="Topps Main     "/>
    <s v="HOF"/>
    <x v="2"/>
  </r>
  <r>
    <s v="Topps2"/>
    <n v="2008"/>
    <s v="Topps Main"/>
    <m/>
    <m/>
    <m/>
    <m/>
    <m/>
    <x v="0"/>
    <n v="650"/>
    <s v="Thomas"/>
    <s v="Frank"/>
    <s v="Blue Jays"/>
    <s v="DH"/>
    <m/>
    <n v="1"/>
    <n v="0.1"/>
    <s v="Thomas, Frank"/>
    <s v="Topps Main     "/>
    <s v="HOF"/>
    <x v="5"/>
  </r>
  <r>
    <s v="Topps2"/>
    <n v="2009"/>
    <s v="Topps Main"/>
    <m/>
    <s v="Black"/>
    <m/>
    <m/>
    <m/>
    <x v="0"/>
    <n v="340"/>
    <s v="Mauer"/>
    <s v="Joe"/>
    <s v="Twins"/>
    <s v="C"/>
    <m/>
    <n v="1"/>
    <n v="15"/>
    <s v="Mauer, Joe"/>
    <s v="Topps Main  Black   "/>
    <s v=""/>
    <x v="0"/>
  </r>
  <r>
    <s v="Topps2"/>
    <n v="2009"/>
    <s v="Topps Main"/>
    <m/>
    <m/>
    <m/>
    <m/>
    <m/>
    <x v="0"/>
    <n v="353"/>
    <s v="Jeter"/>
    <s v="Derek"/>
    <s v="Yankees"/>
    <m/>
    <m/>
    <n v="1"/>
    <n v="2.5"/>
    <s v="Jeter, Derek"/>
    <s v="Topps Main     "/>
    <s v=""/>
    <x v="2"/>
  </r>
  <r>
    <s v="Topps2"/>
    <n v="2009"/>
    <s v="Topps Main"/>
    <m/>
    <m/>
    <m/>
    <m/>
    <m/>
    <x v="0"/>
    <n v="355"/>
    <s v="Smoltz"/>
    <s v="John"/>
    <s v="Red Sox"/>
    <m/>
    <m/>
    <n v="1"/>
    <n v="0.1"/>
    <s v="Smoltz, John"/>
    <s v="Topps Main     "/>
    <s v="HOF"/>
    <x v="5"/>
  </r>
  <r>
    <s v="Topps2"/>
    <n v="2009"/>
    <s v="Topps Main"/>
    <m/>
    <m/>
    <m/>
    <m/>
    <m/>
    <x v="0"/>
    <n v="475"/>
    <s v="Jones"/>
    <s v="Chipper"/>
    <s v="Braves"/>
    <m/>
    <m/>
    <n v="1"/>
    <n v="1"/>
    <s v="Jones, Chipper"/>
    <s v="Topps Main     "/>
    <s v="HOF"/>
    <x v="2"/>
  </r>
  <r>
    <s v="Topps2"/>
    <n v="2009"/>
    <s v="Topps Main"/>
    <m/>
    <m/>
    <m/>
    <m/>
    <m/>
    <x v="0"/>
    <n v="525"/>
    <s v="Rollins"/>
    <s v="Jimmy"/>
    <s v="Phillies"/>
    <m/>
    <m/>
    <n v="1"/>
    <n v="0.6"/>
    <s v="Rollins, Jimmy"/>
    <s v="Topps Main     "/>
    <s v=""/>
    <x v="6"/>
  </r>
  <r>
    <s v="Topps2"/>
    <n v="2009"/>
    <s v="Topps Main"/>
    <m/>
    <m/>
    <m/>
    <m/>
    <m/>
    <x v="0"/>
    <n v="625"/>
    <s v="Thome"/>
    <s v="Jim"/>
    <s v="White Sox"/>
    <m/>
    <m/>
    <n v="1"/>
    <n v="1"/>
    <s v="Thome, Jim"/>
    <s v="Topps Main     "/>
    <s v="HOF"/>
    <x v="2"/>
  </r>
  <r>
    <s v="Topps2"/>
    <n v="2009"/>
    <s v="Topps Main"/>
    <m/>
    <m/>
    <m/>
    <m/>
    <m/>
    <x v="0"/>
    <n v="650"/>
    <s v="Hamels"/>
    <s v="Cole"/>
    <s v="Phillies"/>
    <m/>
    <m/>
    <n v="1"/>
    <n v="0.6"/>
    <s v="Hamels, Cole"/>
    <s v="Topps Main     "/>
    <s v=""/>
    <x v="6"/>
  </r>
  <r>
    <s v="Topps2"/>
    <n v="2009"/>
    <s v="Topps Main"/>
    <s v="Update"/>
    <m/>
    <m/>
    <m/>
    <m/>
    <x v="0"/>
    <s v="US153"/>
    <s v="Suzuki"/>
    <s v="Ichiro"/>
    <s v="Mariners"/>
    <s v="OF"/>
    <m/>
    <n v="1"/>
    <n v="0.6"/>
    <s v="Suzuki, Ichiro"/>
    <s v="Topps Main Update    "/>
    <s v=""/>
    <x v="6"/>
  </r>
  <r>
    <s v="BB-Other3"/>
    <n v="2009"/>
    <s v="ToppsTicketToStardom"/>
    <m/>
    <m/>
    <m/>
    <m/>
    <m/>
    <x v="0"/>
    <n v="6"/>
    <s v="Howard"/>
    <s v="Ryan"/>
    <s v="Phillies"/>
    <s v="1B"/>
    <m/>
    <n v="1"/>
    <n v="0.25"/>
    <s v="Howard, Ryan"/>
    <s v="ToppsTicketToStardom     "/>
    <s v=""/>
    <x v="6"/>
  </r>
  <r>
    <s v="BB-Other3"/>
    <n v="2009"/>
    <s v="ToppsTicketToStardom"/>
    <m/>
    <m/>
    <m/>
    <m/>
    <m/>
    <x v="0"/>
    <n v="120"/>
    <s v="Jeter"/>
    <s v="Derek"/>
    <s v="Yankees"/>
    <s v="SS"/>
    <m/>
    <n v="1"/>
    <n v="0.5"/>
    <s v="Jeter, Derek"/>
    <s v="ToppsTicketToStardom     "/>
    <s v=""/>
    <x v="6"/>
  </r>
  <r>
    <s v="TL"/>
    <n v="2010"/>
    <s v="Bowman Draft"/>
    <m/>
    <m/>
    <m/>
    <m/>
    <m/>
    <x v="2"/>
    <s v="BP91"/>
    <s v="Arenado"/>
    <s v="Nolan"/>
    <s v="Rockies"/>
    <s v="3B"/>
    <m/>
    <n v="1"/>
    <n v="5"/>
    <s v="Arenado, Nolan"/>
    <s v="Bowman Draft     1stBow"/>
    <m/>
    <x v="1"/>
  </r>
  <r>
    <s v="TL"/>
    <n v="2010"/>
    <s v="Topps Main"/>
    <m/>
    <m/>
    <m/>
    <m/>
    <m/>
    <x v="1"/>
    <n v="2"/>
    <s v="Posey"/>
    <s v="Buster"/>
    <s v="Giants"/>
    <s v="C"/>
    <m/>
    <n v="1"/>
    <n v="12"/>
    <s v="Posey, Buster"/>
    <s v="Topps Main     RC"/>
    <s v=""/>
    <x v="0"/>
  </r>
  <r>
    <s v="Topps2"/>
    <n v="2010"/>
    <s v="Topps Main"/>
    <m/>
    <m/>
    <m/>
    <m/>
    <m/>
    <x v="0"/>
    <n v="4"/>
    <s v="Pujols,A/Ramirez/Sandoval"/>
    <m/>
    <s v="Leaders"/>
    <m/>
    <m/>
    <n v="1"/>
    <n v="1.25"/>
    <s v="Pujols,A/Ramirez/Sandoval, "/>
    <s v="Topps Main     "/>
    <s v=" "/>
    <x v="2"/>
  </r>
  <r>
    <s v="Topps2"/>
    <n v="2010"/>
    <s v="Topps Main"/>
    <m/>
    <m/>
    <m/>
    <m/>
    <m/>
    <x v="0"/>
    <n v="8"/>
    <s v="Jeter/Ichiro/Mauer,J"/>
    <m/>
    <s v="Leaders"/>
    <m/>
    <m/>
    <n v="1"/>
    <n v="2.5"/>
    <s v="Jeter/Ichiro/Mauer,J, "/>
    <s v="Topps Main     "/>
    <s v=" "/>
    <x v="2"/>
  </r>
  <r>
    <s v="Topps2"/>
    <n v="2010"/>
    <s v="Topps Main"/>
    <m/>
    <m/>
    <m/>
    <m/>
    <m/>
    <x v="0"/>
    <n v="10"/>
    <s v="Kershaw"/>
    <s v="Clayton"/>
    <s v="Dodgers"/>
    <s v="P"/>
    <m/>
    <n v="1"/>
    <n v="1.25"/>
    <s v="Kershaw, Clayton"/>
    <s v="Topps Main     "/>
    <s v=""/>
    <x v="2"/>
  </r>
  <r>
    <s v="Topps2"/>
    <n v="2010"/>
    <s v="Topps Main"/>
    <m/>
    <m/>
    <m/>
    <m/>
    <m/>
    <x v="0"/>
    <n v="42"/>
    <s v="Pujols,A/Howard,R/Fielder,P"/>
    <m/>
    <s v="Leaders"/>
    <m/>
    <m/>
    <n v="1"/>
    <n v="1"/>
    <s v="Pujols,A/Howard,R/Fielder,P, "/>
    <s v="Topps Main     "/>
    <s v=" "/>
    <x v="2"/>
  </r>
  <r>
    <s v="Topps2"/>
    <n v="2010"/>
    <s v="Topps Main"/>
    <m/>
    <m/>
    <m/>
    <m/>
    <m/>
    <x v="0"/>
    <n v="50"/>
    <s v="Greinke"/>
    <s v="Zack"/>
    <s v="Royals"/>
    <s v="P"/>
    <m/>
    <n v="1"/>
    <n v="0.6"/>
    <s v="Greinke, Zack"/>
    <s v="Topps Main     "/>
    <s v=""/>
    <x v="6"/>
  </r>
  <r>
    <s v="Topps2"/>
    <n v="2010"/>
    <s v="Topps Main"/>
    <m/>
    <m/>
    <m/>
    <m/>
    <m/>
    <x v="0"/>
    <n v="70"/>
    <s v="Hamels"/>
    <s v="Cole"/>
    <s v="Phillies"/>
    <s v="P"/>
    <m/>
    <n v="1"/>
    <n v="0.6"/>
    <s v="Hamels, Cole"/>
    <s v="Topps Main     "/>
    <s v=""/>
    <x v="6"/>
  </r>
  <r>
    <s v="Topps2"/>
    <n v="2010"/>
    <s v="Topps Main"/>
    <m/>
    <m/>
    <m/>
    <m/>
    <m/>
    <x v="0"/>
    <n v="85"/>
    <s v="Griffey Jr"/>
    <s v="Ken"/>
    <s v="Mariners"/>
    <s v="DH"/>
    <m/>
    <n v="1"/>
    <n v="2"/>
    <s v="Griffey Jr, Ken"/>
    <s v="Topps Main     "/>
    <s v="HOF"/>
    <x v="2"/>
  </r>
  <r>
    <s v="Topps2"/>
    <n v="2010"/>
    <s v="Topps Main"/>
    <m/>
    <m/>
    <m/>
    <m/>
    <m/>
    <x v="0"/>
    <n v="94"/>
    <s v="Rodriguez"/>
    <s v="Ivan"/>
    <s v="Rangers"/>
    <s v="C"/>
    <m/>
    <n v="1"/>
    <n v="0.6"/>
    <s v="Rodriguez, Ivan"/>
    <s v="Topps Main     "/>
    <s v="HOF"/>
    <x v="6"/>
  </r>
  <r>
    <s v="Topps2"/>
    <n v="2010"/>
    <s v="Topps Main"/>
    <m/>
    <m/>
    <m/>
    <m/>
    <m/>
    <x v="0"/>
    <n v="100"/>
    <s v="Pujols"/>
    <s v="Albert"/>
    <s v="Cardinals"/>
    <s v="1B"/>
    <m/>
    <n v="1"/>
    <n v="1.25"/>
    <s v="Pujols, Albert"/>
    <s v="Topps Main     "/>
    <s v=""/>
    <x v="2"/>
  </r>
  <r>
    <s v="Topps2"/>
    <n v="2010"/>
    <s v="Topps Main"/>
    <m/>
    <m/>
    <m/>
    <m/>
    <m/>
    <x v="1"/>
    <n v="105"/>
    <s v="Bumgarner"/>
    <s v="Madison"/>
    <s v="Giants"/>
    <s v="P"/>
    <m/>
    <n v="1"/>
    <n v="5"/>
    <s v="Bumgarner, Madison"/>
    <s v="Topps Main     RC"/>
    <s v=""/>
    <x v="1"/>
  </r>
  <r>
    <s v="Topps2"/>
    <n v="2010"/>
    <s v="Topps Main"/>
    <m/>
    <m/>
    <m/>
    <m/>
    <m/>
    <x v="0"/>
    <n v="125"/>
    <s v="Suzuki"/>
    <s v="Ichiro"/>
    <s v="Mariners"/>
    <s v="OF"/>
    <m/>
    <n v="1"/>
    <n v="1.5"/>
    <s v="Suzuki, Ichiro"/>
    <s v="Topps Main     "/>
    <s v=""/>
    <x v="2"/>
  </r>
  <r>
    <s v="Topps2"/>
    <n v="2010"/>
    <s v="Topps Main"/>
    <m/>
    <m/>
    <m/>
    <m/>
    <m/>
    <x v="0"/>
    <n v="126"/>
    <s v="Smoltz"/>
    <s v="John"/>
    <s v="Cardinals"/>
    <s v="P"/>
    <m/>
    <n v="1"/>
    <n v="1"/>
    <s v="Smoltz, John"/>
    <s v="Topps Main     "/>
    <s v="HOF"/>
    <x v="2"/>
  </r>
  <r>
    <s v="Topps2"/>
    <n v="2010"/>
    <s v="Topps Main"/>
    <m/>
    <m/>
    <m/>
    <m/>
    <m/>
    <x v="0"/>
    <n v="137"/>
    <s v="Henderson"/>
    <s v="Rickey"/>
    <s v="Athletics"/>
    <m/>
    <s v="PC"/>
    <n v="1"/>
    <n v="0.4"/>
    <s v="Henderson, Rickey"/>
    <s v="Topps Main     "/>
    <s v="HOF"/>
    <x v="6"/>
  </r>
  <r>
    <s v="Topps2"/>
    <n v="2010"/>
    <s v="Topps Main"/>
    <m/>
    <m/>
    <m/>
    <m/>
    <m/>
    <x v="0"/>
    <n v="189"/>
    <s v="Beltre"/>
    <s v="Adrian"/>
    <s v="Mariners"/>
    <s v="3B"/>
    <m/>
    <n v="1"/>
    <n v="0.6"/>
    <s v="Beltre, Adrian"/>
    <s v="Topps Main     "/>
    <s v=""/>
    <x v="6"/>
  </r>
  <r>
    <s v="Topps2"/>
    <n v="2010"/>
    <s v="Topps Main"/>
    <m/>
    <m/>
    <m/>
    <m/>
    <m/>
    <x v="0"/>
    <n v="206"/>
    <s v="Pujols/Fielder,P/Howard"/>
    <m/>
    <s v="Leader"/>
    <m/>
    <m/>
    <n v="1"/>
    <n v="1"/>
    <s v="Pujols/Fielder,P/Howard, "/>
    <s v="Topps Main     "/>
    <s v=" "/>
    <x v="2"/>
  </r>
  <r>
    <s v="Topps2"/>
    <n v="2010"/>
    <s v="Topps Main"/>
    <m/>
    <m/>
    <m/>
    <m/>
    <m/>
    <x v="0"/>
    <n v="215"/>
    <s v="Scherzer"/>
    <s v="Max"/>
    <s v="Diamond Backs"/>
    <s v="P"/>
    <m/>
    <n v="1"/>
    <n v="0.5"/>
    <s v="Scherzer, Max"/>
    <s v="Topps Main     "/>
    <s v=""/>
    <x v="6"/>
  </r>
  <r>
    <s v="Topps2"/>
    <n v="2010"/>
    <s v="Topps Main"/>
    <m/>
    <m/>
    <m/>
    <m/>
    <m/>
    <x v="0"/>
    <n v="220"/>
    <s v="Johnson"/>
    <s v="Randy"/>
    <s v="Giants"/>
    <s v="P"/>
    <m/>
    <n v="1"/>
    <m/>
    <s v="Johnson, Randy"/>
    <s v="Topps Main     "/>
    <s v="HOF"/>
    <x v="5"/>
  </r>
  <r>
    <s v="Topps2"/>
    <n v="2010"/>
    <s v="Topps Main"/>
    <m/>
    <m/>
    <m/>
    <m/>
    <m/>
    <x v="0"/>
    <n v="269"/>
    <s v="Rodriguez,A/Jeter/Cano,R"/>
    <m/>
    <s v="Yankees"/>
    <m/>
    <m/>
    <n v="1"/>
    <n v="2.5"/>
    <s v="Rodriguez,A/Jeter/Cano,R, "/>
    <s v="Topps Main     "/>
    <s v=" "/>
    <x v="2"/>
  </r>
  <r>
    <s v="Topps2"/>
    <n v="2010"/>
    <s v="Topps Main"/>
    <m/>
    <m/>
    <m/>
    <m/>
    <m/>
    <x v="0"/>
    <n v="300"/>
    <s v="Utley"/>
    <s v="Chase"/>
    <s v="Phillies"/>
    <s v="2B"/>
    <m/>
    <n v="1"/>
    <n v="0.6"/>
    <s v="Utley, Chase"/>
    <s v="Topps Main     "/>
    <s v=" "/>
    <x v="6"/>
  </r>
  <r>
    <s v="Topps2"/>
    <n v="2010"/>
    <s v="Topps Main"/>
    <m/>
    <m/>
    <m/>
    <m/>
    <m/>
    <x v="0"/>
    <n v="302"/>
    <s v="Ortiz"/>
    <s v="David"/>
    <s v="Red Sox"/>
    <m/>
    <m/>
    <n v="1"/>
    <n v="1"/>
    <s v="Ortiz, David"/>
    <s v="Topps Main     "/>
    <s v=""/>
    <x v="2"/>
  </r>
  <r>
    <s v="Topps2"/>
    <n v="2010"/>
    <s v="Topps Main"/>
    <m/>
    <m/>
    <m/>
    <m/>
    <m/>
    <x v="0"/>
    <n v="310"/>
    <s v="Andrus"/>
    <s v="Elvis"/>
    <s v="Rangers"/>
    <s v="SS"/>
    <m/>
    <n v="1"/>
    <m/>
    <s v="Andrus, Elvis"/>
    <s v="Topps Main     "/>
    <s v=" "/>
    <x v="5"/>
  </r>
  <r>
    <s v="Topps2"/>
    <n v="2010"/>
    <s v="Topps Main"/>
    <m/>
    <m/>
    <m/>
    <m/>
    <m/>
    <x v="0"/>
    <n v="323"/>
    <s v="Thome"/>
    <s v="Jim"/>
    <s v="Dodgers"/>
    <s v="1B"/>
    <m/>
    <n v="1"/>
    <n v="1"/>
    <s v="Thome, Jim"/>
    <s v="Topps Main     "/>
    <s v="HOF"/>
    <x v="2"/>
  </r>
  <r>
    <s v="Topps2"/>
    <n v="2010"/>
    <s v="Topps Main"/>
    <m/>
    <m/>
    <m/>
    <m/>
    <m/>
    <x v="0"/>
    <n v="327"/>
    <s v="Pujols"/>
    <s v="Albert"/>
    <s v="Cardinals"/>
    <s v="1B"/>
    <m/>
    <n v="1"/>
    <n v="1.25"/>
    <s v="Pujols, Albert"/>
    <s v="Topps Main     "/>
    <s v=""/>
    <x v="2"/>
  </r>
  <r>
    <s v="Topps2"/>
    <n v="2010"/>
    <s v="Topps Main"/>
    <m/>
    <m/>
    <m/>
    <m/>
    <m/>
    <x v="0"/>
    <n v="369"/>
    <s v="Ortiz"/>
    <s v="David"/>
    <s v="Red Sox"/>
    <s v="DH"/>
    <m/>
    <n v="1"/>
    <n v="1"/>
    <s v="Ortiz, David"/>
    <s v="Topps Main     "/>
    <s v=""/>
    <x v="2"/>
  </r>
  <r>
    <s v="Topps2"/>
    <n v="2010"/>
    <s v="Topps Main"/>
    <m/>
    <m/>
    <m/>
    <m/>
    <m/>
    <x v="0"/>
    <n v="372"/>
    <s v="Howard"/>
    <s v="Ryan"/>
    <s v="Phillies"/>
    <s v="1B"/>
    <m/>
    <n v="1"/>
    <n v="0.6"/>
    <s v="Howard, Ryan"/>
    <s v="Topps Main     "/>
    <s v=""/>
    <x v="6"/>
  </r>
  <r>
    <s v="Topps2"/>
    <n v="2010"/>
    <s v="Topps Main"/>
    <m/>
    <m/>
    <m/>
    <m/>
    <m/>
    <x v="0"/>
    <n v="403"/>
    <s v="Rollins"/>
    <s v="Jimmy"/>
    <s v="Phillies"/>
    <s v="SS"/>
    <m/>
    <n v="1"/>
    <n v="0.6"/>
    <s v="Rollins, Jimmy"/>
    <s v="Topps Main     "/>
    <s v=""/>
    <x v="6"/>
  </r>
  <r>
    <s v="Topps2"/>
    <n v="2010"/>
    <s v="Topps Main"/>
    <m/>
    <m/>
    <m/>
    <m/>
    <m/>
    <x v="0"/>
    <n v="404"/>
    <s v="Rivera"/>
    <s v="Mariano"/>
    <s v="Yankees"/>
    <s v="P"/>
    <m/>
    <n v="1"/>
    <n v="1.25"/>
    <s v="Rivera, Mariano"/>
    <s v="Topps Main     "/>
    <s v="HOF"/>
    <x v="2"/>
  </r>
  <r>
    <s v="Topps2"/>
    <n v="2010"/>
    <s v="Topps Main"/>
    <m/>
    <m/>
    <m/>
    <m/>
    <m/>
    <x v="0"/>
    <n v="515"/>
    <s v="Suzuki, I / Griffey Jr"/>
    <m/>
    <s v="Mariners"/>
    <m/>
    <m/>
    <n v="1"/>
    <n v="0.6"/>
    <s v="Suzuki, I / Griffey Jr, "/>
    <s v="Topps Main     "/>
    <s v=" "/>
    <x v="6"/>
  </r>
  <r>
    <s v="Topps2"/>
    <n v="2010"/>
    <s v="Topps Main"/>
    <m/>
    <m/>
    <m/>
    <m/>
    <m/>
    <x v="0"/>
    <n v="549"/>
    <s v="Jeter"/>
    <s v="Derek"/>
    <s v="Yankees"/>
    <s v="SS"/>
    <m/>
    <n v="1"/>
    <n v="2.5"/>
    <s v="Jeter, Derek"/>
    <s v="Topps Main     "/>
    <s v=""/>
    <x v="2"/>
  </r>
  <r>
    <s v="Topps2"/>
    <n v="2010"/>
    <s v="Topps Main"/>
    <m/>
    <m/>
    <m/>
    <m/>
    <m/>
    <x v="0"/>
    <n v="590"/>
    <s v="Howard"/>
    <s v="Ryan"/>
    <s v="Phillies"/>
    <s v="1B"/>
    <m/>
    <n v="1"/>
    <n v="0.6"/>
    <s v="Howard, Ryan"/>
    <s v="Topps Main     "/>
    <s v=""/>
    <x v="6"/>
  </r>
  <r>
    <s v="Topps2"/>
    <n v="2010"/>
    <s v="Topps Main"/>
    <m/>
    <m/>
    <m/>
    <m/>
    <m/>
    <x v="0"/>
    <n v="604"/>
    <s v="Jones"/>
    <s v="Chipper"/>
    <s v="Braves"/>
    <m/>
    <m/>
    <n v="1"/>
    <n v="0.6"/>
    <s v="Jones, Chipper"/>
    <s v="Topps Main     "/>
    <s v="HOF"/>
    <x v="6"/>
  </r>
  <r>
    <s v="Topps2"/>
    <n v="2010"/>
    <s v="Topps Main"/>
    <m/>
    <m/>
    <m/>
    <m/>
    <m/>
    <x v="0"/>
    <n v="615"/>
    <s v="Verlander"/>
    <s v="Justin"/>
    <s v="Tigers"/>
    <s v="P"/>
    <m/>
    <n v="1"/>
    <n v="0.6"/>
    <s v="Verlander, Justin"/>
    <s v="Topps Main     "/>
    <s v=""/>
    <x v="6"/>
  </r>
  <r>
    <s v="Topps2"/>
    <n v="2010"/>
    <s v="Topps Main"/>
    <m/>
    <m/>
    <m/>
    <m/>
    <m/>
    <x v="0"/>
    <n v="623"/>
    <s v="Cabrera"/>
    <s v="Miguel"/>
    <s v="Tigers"/>
    <s v="1B"/>
    <m/>
    <n v="1"/>
    <n v="1.25"/>
    <s v="Cabrera, Miguel"/>
    <s v="Topps Main     "/>
    <s v=""/>
    <x v="2"/>
  </r>
  <r>
    <s v="Topps2"/>
    <n v="2010"/>
    <s v="Topps Main"/>
    <m/>
    <m/>
    <m/>
    <m/>
    <m/>
    <x v="0"/>
    <n v="637"/>
    <s v="Ruth, B / Gehrig, L"/>
    <m/>
    <s v="Yankees"/>
    <m/>
    <s v="PC"/>
    <n v="1"/>
    <n v="2.5"/>
    <s v="Ruth, B / Gehrig, L, "/>
    <s v="Topps Main     "/>
    <s v=" "/>
    <x v="2"/>
  </r>
  <r>
    <s v="Topps2"/>
    <n v="2010"/>
    <s v="Topps Main"/>
    <m/>
    <m/>
    <m/>
    <m/>
    <m/>
    <x v="0"/>
    <n v="652"/>
    <s v="Jones"/>
    <s v="Chipper"/>
    <s v="Braves"/>
    <s v="3B"/>
    <m/>
    <n v="1"/>
    <n v="0.6"/>
    <s v="Jones, Chipper"/>
    <s v="Topps Main     "/>
    <s v="HOF"/>
    <x v="6"/>
  </r>
  <r>
    <s v="TL"/>
    <n v="2010"/>
    <s v="Topps Main"/>
    <m/>
    <m/>
    <m/>
    <m/>
    <m/>
    <x v="1"/>
    <n v="661"/>
    <s v="Strasburg"/>
    <s v="Stephen"/>
    <s v="Nationals"/>
    <s v="P"/>
    <m/>
    <n v="1"/>
    <n v="10"/>
    <s v="Strasburg, Stephen"/>
    <s v="Topps Main     RC"/>
    <s v=""/>
    <x v="0"/>
  </r>
  <r>
    <s v="Topps2"/>
    <n v="2010"/>
    <s v="Topps Main"/>
    <m/>
    <s v="Factory Insert"/>
    <m/>
    <m/>
    <m/>
    <x v="0"/>
    <s v="RS1"/>
    <s v="Howard"/>
    <s v="Ryan"/>
    <s v="Phillies"/>
    <s v="1B"/>
    <m/>
    <n v="1"/>
    <n v="0.5"/>
    <s v="Howard, Ryan"/>
    <s v="Topps Main  Factory Insert   "/>
    <s v=""/>
    <x v="6"/>
  </r>
  <r>
    <s v="Topps2"/>
    <n v="2010"/>
    <s v="Topps Main"/>
    <m/>
    <s v="Factory Insert"/>
    <m/>
    <m/>
    <m/>
    <x v="0"/>
    <s v="RS2"/>
    <s v="Suzuki"/>
    <s v="Ichiro"/>
    <s v="Mariners"/>
    <s v="OF"/>
    <m/>
    <n v="1"/>
    <n v="2.5"/>
    <s v="Suzuki, Ichiro"/>
    <s v="Topps Main  Factory Insert   "/>
    <s v=""/>
    <x v="2"/>
  </r>
  <r>
    <s v="Topps2"/>
    <n v="2010"/>
    <s v="Topps Main"/>
    <m/>
    <s v="Factory Insert"/>
    <m/>
    <m/>
    <m/>
    <x v="0"/>
    <s v="RS4"/>
    <s v="Jeter"/>
    <s v="Derek"/>
    <s v="Yankees"/>
    <s v="SS"/>
    <m/>
    <n v="1"/>
    <n v="2.5"/>
    <s v="Jeter, Derek"/>
    <s v="Topps Main  Factory Insert   "/>
    <s v=""/>
    <x v="2"/>
  </r>
  <r>
    <s v="Topps2"/>
    <n v="2010"/>
    <s v="Topps Main"/>
    <m/>
    <s v="Factory Insert"/>
    <m/>
    <m/>
    <m/>
    <x v="0"/>
    <s v="RS5"/>
    <s v="Pujols"/>
    <s v="Albert"/>
    <s v="Cardinals"/>
    <s v="1B"/>
    <m/>
    <n v="1"/>
    <n v="1"/>
    <s v="Pujols, Albert"/>
    <s v="Topps Main  Factory Insert   "/>
    <s v=""/>
    <x v="2"/>
  </r>
  <r>
    <s v="Topps2"/>
    <n v="2010"/>
    <s v="Topps Main"/>
    <s v="Update"/>
    <m/>
    <m/>
    <m/>
    <m/>
    <x v="0"/>
    <s v="US-130"/>
    <s v="Suzuki"/>
    <s v="Ichiro"/>
    <s v="Mariners"/>
    <s v="OF"/>
    <m/>
    <n v="1"/>
    <n v="1.25"/>
    <s v="Suzuki, Ichiro"/>
    <s v="Topps Main Update    "/>
    <s v=""/>
    <x v="2"/>
  </r>
  <r>
    <s v="BB-Other3"/>
    <n v="2010"/>
    <s v="Topps Heritage"/>
    <m/>
    <m/>
    <m/>
    <m/>
    <m/>
    <x v="0"/>
    <n v="244"/>
    <s v="Suzuki"/>
    <s v="Ichiro"/>
    <s v="Mariners"/>
    <s v="OF"/>
    <m/>
    <n v="1"/>
    <n v="1.5"/>
    <s v="Suzuki, Ichiro"/>
    <s v="Topps Heritage     "/>
    <s v=""/>
    <x v="2"/>
  </r>
  <r>
    <s v="BB-Other3"/>
    <n v="2011"/>
    <s v="Allen and Ginter"/>
    <m/>
    <m/>
    <m/>
    <m/>
    <m/>
    <x v="0"/>
    <n v="250"/>
    <s v="Suzuki"/>
    <s v="Ichiro"/>
    <s v="Mariners"/>
    <s v="OF"/>
    <m/>
    <n v="1"/>
    <n v="1.5"/>
    <s v="Suzuki, Ichiro"/>
    <s v="Allen and Ginter     "/>
    <s v=""/>
    <x v="2"/>
  </r>
  <r>
    <s v="Bowman1"/>
    <n v="2011"/>
    <s v="Bowman Chrome"/>
    <m/>
    <m/>
    <m/>
    <m/>
    <m/>
    <x v="0"/>
    <n v="135"/>
    <s v="Suzuki"/>
    <s v="Ichiro"/>
    <s v="Mariners"/>
    <s v="OF"/>
    <m/>
    <n v="1"/>
    <n v="2"/>
    <s v="Suzuki, Ichiro"/>
    <s v="Bowman Chrome     "/>
    <s v=""/>
    <x v="2"/>
  </r>
  <r>
    <s v="TL"/>
    <n v="2011"/>
    <s v="Bowman Chrome"/>
    <m/>
    <m/>
    <m/>
    <m/>
    <m/>
    <x v="3"/>
    <s v="BCP111"/>
    <s v="Harper"/>
    <s v="Bryce"/>
    <s v="Nationals"/>
    <s v="OF"/>
    <m/>
    <n v="1"/>
    <n v="6"/>
    <s v="Harper, Bryce"/>
    <s v="Bowman Chrome     Pros"/>
    <m/>
    <x v="1"/>
  </r>
  <r>
    <s v="BB-Other3"/>
    <n v="2011"/>
    <s v="Gypsy Queen"/>
    <m/>
    <m/>
    <m/>
    <m/>
    <m/>
    <x v="0"/>
    <n v="1"/>
    <s v="Suzuki"/>
    <s v="Ichiro"/>
    <s v="Mariners"/>
    <s v="OF"/>
    <m/>
    <n v="1"/>
    <n v="1.5"/>
    <s v="Suzuki, Ichiro"/>
    <s v="Gypsy Queen     "/>
    <s v=""/>
    <x v="2"/>
  </r>
  <r>
    <s v="Topps2"/>
    <n v="2011"/>
    <s v="Topps Main"/>
    <m/>
    <m/>
    <m/>
    <m/>
    <m/>
    <x v="0"/>
    <n v="11"/>
    <s v="Halladay,Roy/Wainwright/Jimenez"/>
    <m/>
    <s v="Leader"/>
    <m/>
    <m/>
    <n v="1"/>
    <n v="0.6"/>
    <s v="Halladay,Roy/Wainwright/Jimenez, "/>
    <s v="Topps Main     "/>
    <s v="HOF"/>
    <x v="6"/>
  </r>
  <r>
    <s v="Topps2"/>
    <n v="2011"/>
    <s v="Topps Main"/>
    <m/>
    <m/>
    <m/>
    <m/>
    <m/>
    <x v="0"/>
    <n v="33"/>
    <s v="Scherzer"/>
    <s v="Max"/>
    <s v="Tigers"/>
    <s v="P"/>
    <m/>
    <n v="1"/>
    <n v="0.6"/>
    <s v="Scherzer, Max"/>
    <s v="Topps Main     "/>
    <s v=""/>
    <x v="6"/>
  </r>
  <r>
    <s v="Topps2"/>
    <n v="2011"/>
    <s v="Topps Main"/>
    <m/>
    <m/>
    <m/>
    <m/>
    <m/>
    <x v="0"/>
    <n v="42"/>
    <s v="Rivera"/>
    <s v="Mariano"/>
    <s v="Yankees"/>
    <s v="P"/>
    <m/>
    <n v="1"/>
    <n v="1.25"/>
    <s v="Rivera, Mariano"/>
    <s v="Topps Main     "/>
    <s v="HOF"/>
    <x v="2"/>
  </r>
  <r>
    <s v="Topps2"/>
    <n v="2011"/>
    <s v="Topps Main"/>
    <m/>
    <m/>
    <m/>
    <m/>
    <m/>
    <x v="1"/>
    <n v="57"/>
    <s v="Trumbo"/>
    <s v="Mark"/>
    <s v="Angels"/>
    <s v="1B"/>
    <m/>
    <n v="1"/>
    <n v="0.6"/>
    <s v="Trumbo, Mark"/>
    <s v="Topps Main     RC"/>
    <s v=" "/>
    <x v="6"/>
  </r>
  <r>
    <s v="TL"/>
    <n v="2011"/>
    <s v="Topps Main"/>
    <m/>
    <m/>
    <m/>
    <m/>
    <m/>
    <x v="1"/>
    <n v="65"/>
    <s v="Sale"/>
    <s v="Chris"/>
    <s v="White Sox"/>
    <s v="P"/>
    <m/>
    <n v="1"/>
    <n v="2"/>
    <s v="Sale, Chris"/>
    <s v="Topps Main     RC"/>
    <s v=""/>
    <x v="2"/>
  </r>
  <r>
    <s v="TL"/>
    <n v="2011"/>
    <s v="Topps Main"/>
    <m/>
    <m/>
    <m/>
    <m/>
    <m/>
    <x v="0"/>
    <n v="78"/>
    <s v="Stanton"/>
    <s v="Giancarlo"/>
    <s v="Marlins"/>
    <s v="OF"/>
    <m/>
    <n v="1"/>
    <n v="1"/>
    <s v="Stanton, Giancarlo"/>
    <s v="Topps Main     "/>
    <s v=""/>
    <x v="2"/>
  </r>
  <r>
    <s v="Topps2"/>
    <n v="2011"/>
    <s v="Topps Main"/>
    <m/>
    <m/>
    <m/>
    <m/>
    <m/>
    <x v="0"/>
    <n v="82"/>
    <s v="Halladay,Roy/Johnson/Wainwright"/>
    <m/>
    <m/>
    <m/>
    <m/>
    <n v="1"/>
    <n v="0.6"/>
    <s v="Halladay,Roy/Johnson/Wainwright, "/>
    <s v="Topps Main     "/>
    <s v="HOF"/>
    <x v="6"/>
  </r>
  <r>
    <s v="Topps2"/>
    <n v="2011"/>
    <s v="Topps Main"/>
    <m/>
    <m/>
    <m/>
    <m/>
    <m/>
    <x v="0"/>
    <n v="100"/>
    <s v="Pujols"/>
    <s v="Albert"/>
    <s v="Cardinals"/>
    <s v="1B"/>
    <m/>
    <n v="1"/>
    <n v="1.25"/>
    <s v="Pujols, Albert"/>
    <s v="Topps Main     "/>
    <s v=""/>
    <x v="2"/>
  </r>
  <r>
    <s v="Topps2"/>
    <n v="2011"/>
    <s v="Topps Main"/>
    <m/>
    <m/>
    <m/>
    <m/>
    <m/>
    <x v="0"/>
    <n v="108"/>
    <s v="Greinke"/>
    <s v="Zack"/>
    <s v="Royals"/>
    <s v="P"/>
    <m/>
    <n v="1"/>
    <m/>
    <s v="Greinke, Zack"/>
    <s v="Topps Main     "/>
    <s v=""/>
    <x v="5"/>
  </r>
  <r>
    <s v="TL"/>
    <n v="2011"/>
    <s v="Topps Main"/>
    <m/>
    <m/>
    <m/>
    <m/>
    <m/>
    <x v="0"/>
    <n v="135"/>
    <s v="Stanton"/>
    <s v="Giancarlo"/>
    <s v="Marlins"/>
    <s v="OF"/>
    <m/>
    <n v="1"/>
    <n v="1"/>
    <s v="Stanton, Giancarlo"/>
    <s v="Topps Main     "/>
    <s v=""/>
    <x v="2"/>
  </r>
  <r>
    <s v="Topps2"/>
    <n v="2011"/>
    <s v="Topps Main"/>
    <m/>
    <m/>
    <m/>
    <m/>
    <m/>
    <x v="0"/>
    <n v="138"/>
    <s v="Pujols, A / Gonzalez, C /Votto"/>
    <m/>
    <m/>
    <m/>
    <m/>
    <n v="1"/>
    <n v="0.5"/>
    <s v="Pujols, A / Gonzalez, C /Votto, "/>
    <s v="Topps Main     "/>
    <s v=" "/>
    <x v="6"/>
  </r>
  <r>
    <s v="TL"/>
    <n v="2011"/>
    <s v="Topps Main"/>
    <m/>
    <m/>
    <m/>
    <m/>
    <m/>
    <x v="1"/>
    <n v="145"/>
    <s v="Freeman"/>
    <s v="Freddie"/>
    <s v="Braves"/>
    <s v="1B"/>
    <m/>
    <n v="1"/>
    <n v="2.5"/>
    <s v="Freeman, Freddie"/>
    <s v="Topps Main     RC"/>
    <s v=""/>
    <x v="2"/>
  </r>
  <r>
    <s v="Topps2"/>
    <n v="2011"/>
    <s v="Topps Main"/>
    <m/>
    <m/>
    <m/>
    <m/>
    <m/>
    <x v="0"/>
    <n v="146"/>
    <s v="Halladay"/>
    <s v="Roy"/>
    <s v="Phillies"/>
    <s v="P"/>
    <m/>
    <n v="1"/>
    <n v="0.6"/>
    <s v="Halladay, Roy"/>
    <s v="Topps Main     "/>
    <s v="HOF"/>
    <x v="6"/>
  </r>
  <r>
    <s v="Topps2"/>
    <n v="2011"/>
    <s v="Topps Main"/>
    <m/>
    <m/>
    <m/>
    <m/>
    <m/>
    <x v="0"/>
    <n v="150"/>
    <s v="Cabrera"/>
    <s v="Miguel"/>
    <s v="Tigers"/>
    <s v="1B"/>
    <m/>
    <n v="1"/>
    <n v="1.25"/>
    <s v="Cabrera, Miguel"/>
    <s v="Topps Main     "/>
    <s v=""/>
    <x v="2"/>
  </r>
  <r>
    <s v="Topps2"/>
    <n v="2011"/>
    <s v="Topps Main"/>
    <m/>
    <m/>
    <m/>
    <m/>
    <m/>
    <x v="0"/>
    <n v="169"/>
    <s v="Jones"/>
    <s v="Chipper"/>
    <s v="Braves"/>
    <s v="3B"/>
    <m/>
    <n v="1"/>
    <n v="1"/>
    <s v="Jones, Chipper"/>
    <s v="Topps Main     "/>
    <s v="HOF"/>
    <x v="2"/>
  </r>
  <r>
    <s v="Topps2"/>
    <n v="2011"/>
    <s v="Topps Main"/>
    <m/>
    <m/>
    <m/>
    <m/>
    <m/>
    <x v="0"/>
    <n v="199"/>
    <s v="Rollins"/>
    <s v="Jimmy"/>
    <s v="Phillies"/>
    <s v="SS"/>
    <m/>
    <n v="1"/>
    <n v="0.6"/>
    <s v="Rollins, Jimmy"/>
    <s v="Topps Main     "/>
    <s v=""/>
    <x v="6"/>
  </r>
  <r>
    <s v="Topps2"/>
    <n v="2011"/>
    <s v="Topps Main"/>
    <m/>
    <m/>
    <m/>
    <m/>
    <m/>
    <x v="0"/>
    <n v="200"/>
    <s v="Suzuki"/>
    <s v="Ichiro"/>
    <s v="Mariners"/>
    <s v="OF"/>
    <m/>
    <n v="1"/>
    <n v="1.5"/>
    <s v="Suzuki, Ichiro"/>
    <s v="Topps Main     "/>
    <s v=""/>
    <x v="2"/>
  </r>
  <r>
    <s v="Topps2"/>
    <n v="2011"/>
    <s v="Topps Main"/>
    <m/>
    <m/>
    <m/>
    <m/>
    <m/>
    <x v="0"/>
    <n v="214"/>
    <s v="Utley"/>
    <s v="Chase"/>
    <s v="Phillies"/>
    <s v="2B"/>
    <m/>
    <n v="1"/>
    <n v="0.6"/>
    <s v="Utley, Chase"/>
    <s v="Topps Main     "/>
    <s v=" "/>
    <x v="6"/>
  </r>
  <r>
    <s v="Topps2"/>
    <n v="2011"/>
    <s v="Topps Main"/>
    <m/>
    <m/>
    <m/>
    <m/>
    <m/>
    <x v="0"/>
    <n v="247"/>
    <s v="Castro"/>
    <s v="Starlin"/>
    <s v="Cubs"/>
    <s v="SS"/>
    <m/>
    <n v="1"/>
    <n v="0.6"/>
    <s v="Castro, Starlin"/>
    <s v="Topps Main     "/>
    <s v=" "/>
    <x v="6"/>
  </r>
  <r>
    <s v="Topps2"/>
    <n v="2011"/>
    <s v="Topps Main"/>
    <m/>
    <m/>
    <m/>
    <m/>
    <m/>
    <x v="0"/>
    <n v="253"/>
    <s v="Thome"/>
    <s v="Jim"/>
    <s v="Twins"/>
    <s v="DH"/>
    <m/>
    <n v="1"/>
    <n v="1"/>
    <s v="Thome, Jim"/>
    <s v="Topps Main     "/>
    <s v="HOF"/>
    <x v="2"/>
  </r>
  <r>
    <s v="Topps2"/>
    <n v="2011"/>
    <s v="Topps Main"/>
    <m/>
    <m/>
    <m/>
    <m/>
    <m/>
    <x v="0"/>
    <n v="275"/>
    <s v="Kershaw"/>
    <s v="Clayton"/>
    <s v="Dodgers"/>
    <s v="P"/>
    <m/>
    <n v="1"/>
    <n v="1.25"/>
    <s v="Kershaw, Clayton"/>
    <s v="Topps Main     "/>
    <s v=""/>
    <x v="2"/>
  </r>
  <r>
    <s v="Topps2"/>
    <n v="2011"/>
    <s v="Topps Main"/>
    <m/>
    <m/>
    <m/>
    <m/>
    <m/>
    <x v="0"/>
    <n v="300"/>
    <s v="Halladay"/>
    <s v="Roy"/>
    <s v="Phillies"/>
    <s v="P"/>
    <m/>
    <n v="1"/>
    <n v="0.6"/>
    <s v="Halladay, Roy"/>
    <s v="Topps Main     "/>
    <s v="HOF"/>
    <x v="6"/>
  </r>
  <r>
    <s v="Topps2"/>
    <n v="2011"/>
    <s v="Topps Main"/>
    <m/>
    <m/>
    <m/>
    <m/>
    <m/>
    <x v="0"/>
    <n v="302"/>
    <s v="Beltre"/>
    <s v="Adrian"/>
    <s v="Red Sox"/>
    <s v="3B"/>
    <m/>
    <n v="1"/>
    <n v="0.6"/>
    <s v="Beltre, Adrian"/>
    <s v="Topps Main     "/>
    <s v=""/>
    <x v="6"/>
  </r>
  <r>
    <s v="Topps2"/>
    <n v="2011"/>
    <s v="Topps Main"/>
    <m/>
    <m/>
    <m/>
    <m/>
    <m/>
    <x v="0"/>
    <n v="315"/>
    <s v="Ortiz"/>
    <s v="David"/>
    <s v="Red Sox"/>
    <s v="DH"/>
    <m/>
    <n v="1"/>
    <n v="1"/>
    <s v="Ortiz, David"/>
    <s v="Topps Main     "/>
    <s v=""/>
    <x v="2"/>
  </r>
  <r>
    <s v="Topps2"/>
    <n v="2011"/>
    <s v="Topps Main"/>
    <m/>
    <m/>
    <m/>
    <m/>
    <m/>
    <x v="0"/>
    <n v="318"/>
    <s v="Pujols,A/Dunn/Votto,J"/>
    <m/>
    <s v="Leader"/>
    <m/>
    <m/>
    <n v="1"/>
    <n v="1.25"/>
    <s v="Pujols,A/Dunn/Votto,J, "/>
    <s v="Topps Main     "/>
    <s v=" "/>
    <x v="2"/>
  </r>
  <r>
    <s v="Topps2"/>
    <n v="2011"/>
    <s v="Topps Main"/>
    <m/>
    <m/>
    <m/>
    <m/>
    <m/>
    <x v="0"/>
    <n v="324"/>
    <s v="Ortiz"/>
    <s v="David"/>
    <s v="Red Sox"/>
    <s v="DH"/>
    <m/>
    <n v="1"/>
    <n v="0.25"/>
    <s v="Ortiz, David"/>
    <s v="Topps Main     "/>
    <s v=""/>
    <x v="6"/>
  </r>
  <r>
    <s v="Topps2"/>
    <n v="2011"/>
    <s v="Topps Main"/>
    <m/>
    <m/>
    <m/>
    <m/>
    <m/>
    <x v="0"/>
    <n v="330"/>
    <s v="Jeter"/>
    <s v="Derek"/>
    <s v="Yankees"/>
    <s v="SS"/>
    <m/>
    <n v="1"/>
    <n v="2.5"/>
    <s v="Jeter, Derek"/>
    <s v="Topps Main     "/>
    <s v=""/>
    <x v="2"/>
  </r>
  <r>
    <s v="Topps2"/>
    <n v="2011"/>
    <s v="Topps Main"/>
    <m/>
    <m/>
    <m/>
    <m/>
    <m/>
    <x v="0"/>
    <n v="355"/>
    <s v="Verlander"/>
    <s v="Justin"/>
    <s v="Tigers"/>
    <s v="P"/>
    <m/>
    <n v="1"/>
    <n v="0.6"/>
    <s v="Verlander, Justin"/>
    <s v="Topps Main     "/>
    <s v=""/>
    <x v="6"/>
  </r>
  <r>
    <s v="Topps2"/>
    <n v="2011"/>
    <s v="Topps Main"/>
    <m/>
    <m/>
    <m/>
    <m/>
    <m/>
    <x v="0"/>
    <n v="359"/>
    <s v="Halladay"/>
    <s v="Roy"/>
    <s v="Phillies"/>
    <s v="P"/>
    <m/>
    <n v="1"/>
    <n v="0.6"/>
    <s v="Halladay, Roy"/>
    <s v="Topps Main     "/>
    <s v="HOF"/>
    <x v="6"/>
  </r>
  <r>
    <s v="Topps2"/>
    <n v="2011"/>
    <s v="Topps Main"/>
    <m/>
    <m/>
    <m/>
    <m/>
    <m/>
    <x v="0"/>
    <n v="360"/>
    <s v="Rodriguez"/>
    <s v="Ivan"/>
    <s v="Nationals"/>
    <s v="C"/>
    <m/>
    <n v="1"/>
    <n v="1"/>
    <s v="Rodriguez, Ivan"/>
    <s v="Topps Main     "/>
    <s v="HOF"/>
    <x v="2"/>
  </r>
  <r>
    <s v="Topps2"/>
    <n v="2011"/>
    <s v="Topps Main"/>
    <m/>
    <m/>
    <m/>
    <m/>
    <m/>
    <x v="0"/>
    <n v="385"/>
    <s v="Suzuki"/>
    <s v="Ichiro"/>
    <s v="Mariners"/>
    <s v="OF"/>
    <m/>
    <n v="1"/>
    <n v="1.5"/>
    <s v="Suzuki, Ichiro"/>
    <s v="Topps Main     "/>
    <s v=""/>
    <x v="2"/>
  </r>
  <r>
    <s v="Topps2"/>
    <n v="2011"/>
    <s v="Topps Main"/>
    <m/>
    <m/>
    <m/>
    <m/>
    <m/>
    <x v="0"/>
    <n v="420"/>
    <s v="Howard"/>
    <s v="Ryan"/>
    <s v="Phillies"/>
    <s v="1B"/>
    <m/>
    <n v="1"/>
    <n v="1"/>
    <s v="Howard, Ryan"/>
    <s v="Topps Main     "/>
    <s v=""/>
    <x v="2"/>
  </r>
  <r>
    <s v="Topps2"/>
    <n v="2011"/>
    <s v="Topps Main"/>
    <m/>
    <m/>
    <m/>
    <m/>
    <m/>
    <x v="0"/>
    <n v="460"/>
    <s v="Hamels"/>
    <s v="Cole"/>
    <s v="Phillies"/>
    <s v="P"/>
    <m/>
    <n v="1"/>
    <n v="0.6"/>
    <s v="Hamels, Cole"/>
    <s v="Topps Main     "/>
    <s v=""/>
    <x v="6"/>
  </r>
  <r>
    <s v="Topps2"/>
    <n v="2011"/>
    <s v="Topps Main"/>
    <m/>
    <m/>
    <m/>
    <m/>
    <m/>
    <x v="0"/>
    <n v="547"/>
    <s v="Pujols"/>
    <s v="Albert"/>
    <s v="Cardinals"/>
    <s v="1B"/>
    <m/>
    <n v="1"/>
    <n v="1.25"/>
    <s v="Pujols, Albert"/>
    <s v="Topps Main     "/>
    <s v=""/>
    <x v="2"/>
  </r>
  <r>
    <s v="Topps2"/>
    <n v="2011"/>
    <s v="Topps Main"/>
    <m/>
    <m/>
    <m/>
    <m/>
    <m/>
    <x v="0"/>
    <n v="589"/>
    <s v="Suzuki"/>
    <s v="Ichiro"/>
    <s v="Mariners"/>
    <m/>
    <m/>
    <n v="1"/>
    <n v="0.25"/>
    <s v="Suzuki, Ichiro"/>
    <s v="Topps Main     "/>
    <s v=""/>
    <x v="6"/>
  </r>
  <r>
    <s v="Topps2"/>
    <n v="2011"/>
    <s v="Topps Main"/>
    <m/>
    <m/>
    <m/>
    <m/>
    <m/>
    <x v="0"/>
    <n v="655"/>
    <s v="Castro"/>
    <s v="Starlin"/>
    <s v="Cubs"/>
    <s v="SS"/>
    <m/>
    <n v="1"/>
    <n v="0.6"/>
    <s v="Castro, Starlin"/>
    <s v="Topps Main     "/>
    <s v=" "/>
    <x v="6"/>
  </r>
  <r>
    <s v="Topps2"/>
    <n v="2011"/>
    <s v="Topps Main"/>
    <m/>
    <m/>
    <m/>
    <m/>
    <m/>
    <x v="0"/>
    <n v="660"/>
    <s v="Zimmerman"/>
    <s v="Ryan"/>
    <s v="Nationals"/>
    <s v="3B"/>
    <m/>
    <n v="1"/>
    <n v="0.6"/>
    <s v="Zimmerman, Ryan"/>
    <s v="Topps Main     "/>
    <s v=""/>
    <x v="6"/>
  </r>
  <r>
    <s v="Topps2"/>
    <n v="2011"/>
    <s v="Topps Opening Day"/>
    <m/>
    <m/>
    <m/>
    <m/>
    <m/>
    <x v="0"/>
    <n v="110"/>
    <s v="Suzuki"/>
    <s v="Ichiro"/>
    <s v="Mariners"/>
    <s v="OF"/>
    <m/>
    <n v="1"/>
    <n v="1.25"/>
    <s v="Suzuki, Ichiro"/>
    <s v="Topps Opening Day     "/>
    <s v=""/>
    <x v="2"/>
  </r>
  <r>
    <s v="BB-Other3"/>
    <n v="2012"/>
    <s v="Allen and Ginter"/>
    <m/>
    <m/>
    <m/>
    <m/>
    <m/>
    <x v="0"/>
    <n v="193"/>
    <s v="Joyner-Kersee"/>
    <s v="Jackie"/>
    <s v="Olympian"/>
    <m/>
    <s v="PC"/>
    <n v="1"/>
    <n v="1"/>
    <s v="Joyner-Kersee, Jackie"/>
    <s v="Allen and Ginter     "/>
    <s v=" "/>
    <x v="2"/>
  </r>
  <r>
    <s v="BB-Other3"/>
    <n v="2012"/>
    <s v="Allen and Ginter"/>
    <m/>
    <m/>
    <m/>
    <m/>
    <m/>
    <x v="0"/>
    <n v="229"/>
    <s v="Suzuki"/>
    <s v="Ichiro"/>
    <s v="Mariners"/>
    <s v="OF"/>
    <m/>
    <n v="1"/>
    <n v="1.5"/>
    <s v="Suzuki, Ichiro"/>
    <s v="Allen and Ginter     "/>
    <s v=""/>
    <x v="2"/>
  </r>
  <r>
    <s v="BB-Other3"/>
    <n v="2012"/>
    <s v="Allen and Ginter"/>
    <m/>
    <m/>
    <m/>
    <m/>
    <m/>
    <x v="0"/>
    <n v="274"/>
    <s v="Jeter"/>
    <s v="Derek"/>
    <s v="Yankees"/>
    <m/>
    <m/>
    <n v="1"/>
    <n v="2.5"/>
    <s v="Jeter, Derek"/>
    <s v="Allen and Ginter     "/>
    <s v=""/>
    <x v="2"/>
  </r>
  <r>
    <s v="Bowman1"/>
    <n v="2012"/>
    <s v="Bowman"/>
    <m/>
    <m/>
    <m/>
    <m/>
    <m/>
    <x v="0"/>
    <n v="176"/>
    <s v="Suzuki"/>
    <s v="Ichiro"/>
    <s v="Mariners"/>
    <s v="OF"/>
    <m/>
    <n v="1"/>
    <n v="1.25"/>
    <s v="Suzuki, Ichiro"/>
    <s v="Bowman     "/>
    <s v=""/>
    <x v="2"/>
  </r>
  <r>
    <s v="Bowman1"/>
    <n v="2012"/>
    <s v="Bowman Platinum"/>
    <m/>
    <m/>
    <m/>
    <m/>
    <m/>
    <x v="0"/>
    <n v="8"/>
    <s v="Suzuki"/>
    <s v="Ichiro"/>
    <s v="Mariners"/>
    <s v="OF"/>
    <m/>
    <n v="1"/>
    <n v="1.25"/>
    <s v="Suzuki, Ichiro"/>
    <s v="Bowman Platinum     "/>
    <s v=""/>
    <x v="2"/>
  </r>
  <r>
    <s v="TL"/>
    <n v="2012"/>
    <s v="Leaf"/>
    <s v="Living Legend"/>
    <m/>
    <m/>
    <s v="Auto"/>
    <m/>
    <x v="0"/>
    <s v="AU-14"/>
    <s v="Rose"/>
    <s v="Pete"/>
    <s v="Phillies"/>
    <s v="1B"/>
    <m/>
    <n v="1"/>
    <n v="30"/>
    <s v="Rose, Pete"/>
    <s v="Leaf Living Legend   Auto "/>
    <s v=""/>
    <x v="0"/>
  </r>
  <r>
    <s v="Topps2"/>
    <n v="2012"/>
    <s v="Topps Main"/>
    <m/>
    <s v="Gold"/>
    <m/>
    <m/>
    <m/>
    <x v="0"/>
    <n v="159"/>
    <s v="Pujol,Albert / Jones,Chipper / Helton"/>
    <m/>
    <m/>
    <m/>
    <m/>
    <n v="1"/>
    <n v="1"/>
    <s v="Pujol,Albert / Jones,Chipper / Helton, "/>
    <s v="Topps Main  Gold   "/>
    <s v=" "/>
    <x v="2"/>
  </r>
  <r>
    <s v="Topps2"/>
    <n v="2012"/>
    <s v="Topps Main"/>
    <m/>
    <s v="Gold"/>
    <m/>
    <m/>
    <m/>
    <x v="0"/>
    <n v="232"/>
    <s v="Rivera, Mariano / Santana / Hernandez"/>
    <m/>
    <m/>
    <m/>
    <m/>
    <n v="1"/>
    <n v="1"/>
    <s v="Rivera, Mariano / Santana / Hernandez, "/>
    <s v="Topps Main  Gold   "/>
    <s v=" "/>
    <x v="2"/>
  </r>
  <r>
    <s v="Topps2"/>
    <n v="2012"/>
    <s v="Topps Main"/>
    <m/>
    <s v="Gold"/>
    <m/>
    <m/>
    <m/>
    <x v="0"/>
    <n v="324"/>
    <s v="Rodriguez, Alex / Thome, Jim / Giambi, Jason"/>
    <m/>
    <m/>
    <m/>
    <m/>
    <n v="1"/>
    <n v="1"/>
    <s v="Rodriguez, Alex / Thome, Jim / Giambi, Jason, "/>
    <s v="Topps Main  Gold   "/>
    <s v=" "/>
    <x v="2"/>
  </r>
  <r>
    <s v="TL"/>
    <n v="2012"/>
    <s v="Topps Main"/>
    <m/>
    <m/>
    <m/>
    <s v="Sparkle"/>
    <m/>
    <x v="0"/>
    <n v="331"/>
    <s v="Pujols"/>
    <s v="Albert"/>
    <s v="Angels"/>
    <m/>
    <m/>
    <n v="1"/>
    <n v="5"/>
    <s v="Pujols, Albert"/>
    <s v="Topps Main    Sparkle "/>
    <s v=""/>
    <x v="1"/>
  </r>
  <r>
    <s v="Topps2"/>
    <n v="2012"/>
    <s v="Topps Main"/>
    <m/>
    <m/>
    <m/>
    <m/>
    <m/>
    <x v="0"/>
    <n v="537"/>
    <s v="Suzuki"/>
    <s v="Ichiro"/>
    <s v="Mariners"/>
    <s v="OF"/>
    <m/>
    <n v="1"/>
    <n v="1.5"/>
    <s v="Suzuki, Ichiro"/>
    <s v="Topps Main     "/>
    <s v=""/>
    <x v="2"/>
  </r>
  <r>
    <s v="TL"/>
    <n v="2012"/>
    <s v="Topps Main"/>
    <m/>
    <m/>
    <m/>
    <s v="LegUp(Batting)"/>
    <m/>
    <x v="1"/>
    <s v="661A"/>
    <s v="Harper"/>
    <s v="Bryce"/>
    <s v="Nationals"/>
    <s v="OF"/>
    <m/>
    <n v="1"/>
    <n v="20"/>
    <s v="Harper, Bryce"/>
    <s v="Topps Main    LegUp(Batting) RC"/>
    <m/>
    <x v="0"/>
  </r>
  <r>
    <s v="Topps2"/>
    <n v="2012"/>
    <s v="Topps Main"/>
    <s v="Authentic Sketch Card"/>
    <s v="Sketch Card"/>
    <s v="/1"/>
    <s v="Auto"/>
    <m/>
    <x v="0"/>
    <s v="NNO"/>
    <s v="Dixon"/>
    <s v="Rashun"/>
    <m/>
    <m/>
    <m/>
    <n v="1"/>
    <n v="2"/>
    <s v="Dixon, Rashun"/>
    <s v="Topps Main Authentic Sketch Card Sketch Card /1 Auto "/>
    <s v=" "/>
    <x v="2"/>
  </r>
  <r>
    <s v="Topps2"/>
    <n v="2012"/>
    <s v="Topps Main"/>
    <s v="Blockbusters"/>
    <m/>
    <m/>
    <m/>
    <m/>
    <x v="0"/>
    <s v="BB23"/>
    <s v="Suzuki"/>
    <s v="Ichiro"/>
    <s v="Yankees"/>
    <m/>
    <m/>
    <n v="1"/>
    <n v="2.5"/>
    <s v="Suzuki, Ichiro"/>
    <s v="Topps Main Blockbusters    "/>
    <s v=""/>
    <x v="2"/>
  </r>
  <r>
    <s v="Topps2"/>
    <n v="2012"/>
    <s v="Topps Main"/>
    <s v="Update"/>
    <m/>
    <m/>
    <m/>
    <m/>
    <x v="1"/>
    <s v="US023"/>
    <s v="Harvey"/>
    <s v="Matt"/>
    <s v="Mets"/>
    <s v="P"/>
    <m/>
    <n v="1"/>
    <n v="1"/>
    <s v="Harvey, Matt"/>
    <s v="Topps Main Update    RC"/>
    <s v=""/>
    <x v="2"/>
  </r>
  <r>
    <s v="Topps2"/>
    <n v="2012"/>
    <s v="Topps Main"/>
    <s v="Update"/>
    <m/>
    <m/>
    <m/>
    <m/>
    <x v="1"/>
    <s v="US109"/>
    <s v="Marte"/>
    <s v="Starling"/>
    <s v="Pirates"/>
    <m/>
    <m/>
    <n v="1"/>
    <m/>
    <s v="Marte, Starling"/>
    <s v="Topps Main Update    RC"/>
    <s v=""/>
    <x v="5"/>
  </r>
  <r>
    <s v="Topps2"/>
    <n v="2012"/>
    <s v="Topps Main"/>
    <s v="Update"/>
    <m/>
    <m/>
    <m/>
    <m/>
    <x v="0"/>
    <s v="US129"/>
    <s v="Stanton"/>
    <s v="Giancarlo"/>
    <s v="Marlins"/>
    <m/>
    <m/>
    <n v="1"/>
    <n v="0.75"/>
    <s v="Stanton, Giancarlo"/>
    <s v="Topps Main Update    "/>
    <s v=""/>
    <x v="6"/>
  </r>
  <r>
    <s v="Topps2"/>
    <n v="2012"/>
    <s v="Topps Main"/>
    <s v="Update"/>
    <m/>
    <m/>
    <m/>
    <m/>
    <x v="0"/>
    <s v="US139"/>
    <s v="Greinke"/>
    <s v="Zack"/>
    <s v="Angels"/>
    <m/>
    <m/>
    <n v="1"/>
    <n v="0.5"/>
    <s v="Greinke, Zack"/>
    <s v="Topps Main Update    "/>
    <s v=""/>
    <x v="6"/>
  </r>
  <r>
    <s v="Topps2"/>
    <n v="2012"/>
    <s v="Topps Main"/>
    <s v="Update"/>
    <m/>
    <m/>
    <m/>
    <m/>
    <x v="0"/>
    <s v="US154"/>
    <s v="Stanton"/>
    <s v="Giancarlo"/>
    <s v="Marlins"/>
    <m/>
    <m/>
    <n v="1"/>
    <n v="0.75"/>
    <s v="Stanton, Giancarlo"/>
    <s v="Topps Main Update    "/>
    <s v=""/>
    <x v="6"/>
  </r>
  <r>
    <s v="Topps2"/>
    <n v="2012"/>
    <s v="Topps Main"/>
    <s v="Update"/>
    <m/>
    <m/>
    <m/>
    <m/>
    <x v="0"/>
    <s v="US166"/>
    <s v="Jones"/>
    <s v="Chipper"/>
    <s v="Braves"/>
    <m/>
    <m/>
    <n v="1"/>
    <n v="0.75"/>
    <s v="Jones, Chipper"/>
    <s v="Topps Main Update    "/>
    <s v="HOF"/>
    <x v="6"/>
  </r>
  <r>
    <s v="TL"/>
    <n v="2012"/>
    <s v="Topps Main"/>
    <s v="Update"/>
    <s v="RD"/>
    <m/>
    <m/>
    <m/>
    <x v="1"/>
    <s v="US183"/>
    <s v="Harper"/>
    <s v="Bryce"/>
    <s v="Nationals"/>
    <s v="OF"/>
    <m/>
    <n v="1"/>
    <n v="50"/>
    <s v="Harper, Bryce"/>
    <s v="Topps Main Update RD   RC"/>
    <s v=""/>
    <x v="3"/>
  </r>
  <r>
    <s v="Topps2"/>
    <n v="2012"/>
    <s v="Topps Main"/>
    <s v="Update"/>
    <m/>
    <m/>
    <m/>
    <m/>
    <x v="0"/>
    <s v="US206"/>
    <s v="Hamels"/>
    <s v="Cole"/>
    <s v="Phillies"/>
    <m/>
    <m/>
    <n v="1"/>
    <n v="0.5"/>
    <s v="Hamels, Cole"/>
    <s v="Topps Main Update    "/>
    <s v=""/>
    <x v="6"/>
  </r>
  <r>
    <s v="Topps2"/>
    <n v="2012"/>
    <s v="Topps Main"/>
    <s v="Update"/>
    <m/>
    <m/>
    <m/>
    <m/>
    <x v="0"/>
    <s v="US220"/>
    <s v="Beltre"/>
    <s v="Adrian"/>
    <s v="Rangers"/>
    <m/>
    <m/>
    <n v="1"/>
    <n v="0.5"/>
    <s v="Beltre, Adrian"/>
    <s v="Topps Main Update    "/>
    <s v=""/>
    <x v="6"/>
  </r>
  <r>
    <s v="Topps2"/>
    <n v="2012"/>
    <s v="Topps Main"/>
    <s v="Update"/>
    <m/>
    <m/>
    <m/>
    <m/>
    <x v="0"/>
    <s v="US327"/>
    <s v="Sale"/>
    <s v="Chris"/>
    <s v="White Sox"/>
    <m/>
    <m/>
    <n v="1"/>
    <n v="0.75"/>
    <s v="Sale, Chris"/>
    <s v="Topps Main Update    "/>
    <s v=""/>
    <x v="6"/>
  </r>
  <r>
    <m/>
    <n v="2013"/>
    <s v="Bowman"/>
    <m/>
    <m/>
    <m/>
    <m/>
    <m/>
    <x v="1"/>
    <n v="215"/>
    <s v="Machado"/>
    <s v="Manny"/>
    <s v="Orioles"/>
    <s v="3B"/>
    <m/>
    <n v="1"/>
    <n v="2"/>
    <s v="Machado, Manny"/>
    <s v="Bowman     RC"/>
    <n v="0"/>
    <x v="2"/>
  </r>
  <r>
    <m/>
    <n v="2013"/>
    <s v="Panini USA"/>
    <m/>
    <m/>
    <m/>
    <m/>
    <m/>
    <x v="3"/>
    <n v="96"/>
    <s v="Green"/>
    <s v="Zach"/>
    <m/>
    <m/>
    <n v="26"/>
    <n v="1"/>
    <m/>
    <s v="Green, Zach"/>
    <s v="Panini USA     Pros"/>
    <s v=" "/>
    <x v="5"/>
  </r>
  <r>
    <m/>
    <n v="2013"/>
    <s v="Panini USA"/>
    <m/>
    <m/>
    <m/>
    <m/>
    <m/>
    <x v="3"/>
    <n v="116"/>
    <s v="Gallo"/>
    <s v="Joey"/>
    <m/>
    <m/>
    <n v="27"/>
    <n v="1"/>
    <m/>
    <s v="Gallo, Joey"/>
    <s v="Panini USA     Pros"/>
    <s v=""/>
    <x v="5"/>
  </r>
  <r>
    <m/>
    <n v="2013"/>
    <s v="Panini USA"/>
    <m/>
    <m/>
    <m/>
    <m/>
    <m/>
    <x v="3"/>
    <n v="118"/>
    <s v="Winker"/>
    <s v="Jesse"/>
    <m/>
    <m/>
    <n v="27"/>
    <n v="1"/>
    <m/>
    <s v="Winker, Jesse"/>
    <s v="Panini USA     Pros"/>
    <s v=" "/>
    <x v="5"/>
  </r>
  <r>
    <m/>
    <n v="2013"/>
    <s v="Panini Pinnacle"/>
    <s v="Autographs"/>
    <m/>
    <m/>
    <s v="Auto"/>
    <m/>
    <x v="0"/>
    <s v="LW"/>
    <s v="Walker"/>
    <s v="Larry"/>
    <s v="Rockies"/>
    <m/>
    <m/>
    <n v="1"/>
    <n v="5"/>
    <s v="Walker, Larry"/>
    <s v="Panini Pinnacle Autographs   Auto "/>
    <s v=" "/>
    <x v="1"/>
  </r>
  <r>
    <s v="TL"/>
    <n v="2013"/>
    <s v="Panini Pinnacle"/>
    <m/>
    <m/>
    <m/>
    <m/>
    <m/>
    <x v="1"/>
    <n v="163"/>
    <s v="Machado"/>
    <s v="Manny"/>
    <s v="Orioles"/>
    <s v="SS"/>
    <m/>
    <n v="1"/>
    <n v="5"/>
    <s v="Machado, Manny"/>
    <s v="Panini Pinnacle     RC"/>
    <n v="0"/>
    <x v="1"/>
  </r>
  <r>
    <s v="Topps3"/>
    <n v="2013"/>
    <s v="Topps Main"/>
    <m/>
    <s v="Gold"/>
    <m/>
    <m/>
    <m/>
    <x v="0"/>
    <n v="660"/>
    <s v="Cabrera"/>
    <s v="Miguel"/>
    <s v="Tigers"/>
    <s v="3B"/>
    <m/>
    <n v="1"/>
    <n v="3"/>
    <s v="Cabrera, Miguel"/>
    <s v="Topps Main  Gold   "/>
    <s v=""/>
    <x v="2"/>
  </r>
  <r>
    <s v="Topps3"/>
    <n v="2013"/>
    <s v="Topps Main"/>
    <m/>
    <s v="Gold"/>
    <m/>
    <m/>
    <m/>
    <x v="1"/>
    <s v="US234"/>
    <s v="Profar"/>
    <s v="Jurickson"/>
    <s v="Rangers"/>
    <s v="2B"/>
    <n v="27"/>
    <n v="1"/>
    <m/>
    <s v="Profar, Jurickson"/>
    <s v="Topps Main  Gold   RC"/>
    <s v=" "/>
    <x v="5"/>
  </r>
  <r>
    <s v="Topps3"/>
    <n v="2013"/>
    <s v="Topps Main"/>
    <m/>
    <s v="Emerald"/>
    <m/>
    <m/>
    <m/>
    <x v="1"/>
    <n v="78"/>
    <s v="Bundy"/>
    <s v="Dylan"/>
    <s v="Orioles"/>
    <s v="P"/>
    <n v="28"/>
    <n v="1"/>
    <n v="7.5"/>
    <s v="Bundy, Dylan"/>
    <s v="Topps Main  Emerald   RC"/>
    <s v=" "/>
    <x v="1"/>
  </r>
  <r>
    <s v="Topps3"/>
    <n v="2013"/>
    <s v="Topps Main"/>
    <s v="Chasing History"/>
    <m/>
    <m/>
    <m/>
    <m/>
    <x v="0"/>
    <s v="CH-05"/>
    <s v="Berra"/>
    <s v="Yogi"/>
    <s v="Yankees"/>
    <s v="C"/>
    <s v="PC"/>
    <n v="1"/>
    <n v="1.25"/>
    <s v="Berra, Yogi"/>
    <s v="Topps Main Chasing History    "/>
    <s v="HOF"/>
    <x v="2"/>
  </r>
  <r>
    <s v="Topps3"/>
    <n v="2013"/>
    <s v="Topps Main"/>
    <s v="Chasing History"/>
    <m/>
    <m/>
    <m/>
    <m/>
    <x v="0"/>
    <s v="Ch-08"/>
    <s v="Henderson"/>
    <s v="Rickey"/>
    <s v="Athletics"/>
    <s v="OF"/>
    <s v="PC"/>
    <n v="1"/>
    <m/>
    <s v="Henderson, Rickey"/>
    <s v="Topps Main Chasing History    "/>
    <s v="HOF"/>
    <x v="5"/>
  </r>
  <r>
    <s v="Topps3"/>
    <n v="2013"/>
    <s v="Topps Main"/>
    <s v="Chasing History"/>
    <m/>
    <m/>
    <m/>
    <m/>
    <x v="0"/>
    <s v="CH-38"/>
    <s v="Seaver"/>
    <s v="Tom"/>
    <s v="Mets"/>
    <s v="P"/>
    <s v="PC"/>
    <n v="1"/>
    <n v="1.25"/>
    <s v="Seaver, Tom"/>
    <s v="Topps Main Chasing History    "/>
    <s v="HOF"/>
    <x v="2"/>
  </r>
  <r>
    <s v="Topps3"/>
    <n v="2013"/>
    <s v="Topps Main"/>
    <s v="Chasing History"/>
    <m/>
    <m/>
    <m/>
    <m/>
    <x v="0"/>
    <s v="CH-84"/>
    <s v="Rivera"/>
    <s v="Mariano"/>
    <s v="Yankees"/>
    <s v="P"/>
    <m/>
    <n v="1"/>
    <n v="1.25"/>
    <s v="Rivera, Mariano"/>
    <s v="Topps Main Chasing History    "/>
    <s v="HOF"/>
    <x v="2"/>
  </r>
  <r>
    <s v="Topps3"/>
    <n v="2013"/>
    <s v="Topps Main"/>
    <s v="Chasing History"/>
    <m/>
    <m/>
    <m/>
    <m/>
    <x v="0"/>
    <s v="CH-137"/>
    <s v="Boggs"/>
    <s v="Wade"/>
    <s v="Red Sox"/>
    <s v="3B"/>
    <s v="PC"/>
    <n v="1"/>
    <n v="0.1"/>
    <s v="Boggs, Wade"/>
    <s v="Topps Main Chasing History    "/>
    <s v="HOF"/>
    <x v="5"/>
  </r>
  <r>
    <s v="Topps3"/>
    <n v="2013"/>
    <s v="Topps Main"/>
    <s v="Chasing History"/>
    <m/>
    <m/>
    <m/>
    <m/>
    <x v="0"/>
    <s v="CH-149"/>
    <s v="Gwynn"/>
    <s v="Tony"/>
    <s v="Padres"/>
    <s v="OF"/>
    <s v="PC"/>
    <n v="1"/>
    <m/>
    <s v="Gwynn, Tony"/>
    <s v="Topps Main Chasing History    "/>
    <s v="HOF"/>
    <x v="5"/>
  </r>
  <r>
    <s v="TL"/>
    <n v="2013"/>
    <s v="Topps Main"/>
    <s v="Chasing History"/>
    <m/>
    <m/>
    <s v="Auto"/>
    <m/>
    <x v="0"/>
    <s v="CHA-CSA"/>
    <s v="Sale"/>
    <s v="Chris"/>
    <s v="White Sox"/>
    <s v="P"/>
    <m/>
    <n v="1"/>
    <n v="8"/>
    <s v="Sale, Chris"/>
    <s v="Topps Main Chasing History   Auto "/>
    <s v=""/>
    <x v="1"/>
  </r>
  <r>
    <s v="Topps3"/>
    <n v="2013"/>
    <s v="Topps Main"/>
    <s v="Chasing History"/>
    <m/>
    <m/>
    <s v="Relic"/>
    <m/>
    <x v="0"/>
    <s v="CHR-AR"/>
    <s v="Rodriguez"/>
    <s v="Alex"/>
    <s v="Yankees"/>
    <s v="3B"/>
    <m/>
    <n v="1"/>
    <n v="12"/>
    <s v="Rodriguez, Alex"/>
    <s v="Topps Main Chasing History   Relic "/>
    <s v=""/>
    <x v="0"/>
  </r>
  <r>
    <s v="Topps3"/>
    <n v="2013"/>
    <s v="Topps Main"/>
    <s v="The Greats"/>
    <m/>
    <m/>
    <m/>
    <m/>
    <x v="0"/>
    <s v="TG-08"/>
    <s v="Schmidt"/>
    <s v="Mike"/>
    <s v="Phillies"/>
    <s v="3B"/>
    <s v="PC"/>
    <n v="1"/>
    <n v="4"/>
    <s v="Schmidt, Mike"/>
    <s v="Topps Main The Greats    "/>
    <s v="HOF"/>
    <x v="2"/>
  </r>
  <r>
    <s v="TL"/>
    <n v="2013"/>
    <s v="Topps Main"/>
    <s v="Cut to the Chase"/>
    <m/>
    <m/>
    <m/>
    <m/>
    <x v="0"/>
    <s v="CTC-02"/>
    <s v="Griffey Jr"/>
    <s v="Ken"/>
    <s v="Mariners"/>
    <s v="OF"/>
    <s v="PC"/>
    <n v="1"/>
    <n v="5"/>
    <s v="Griffey Jr, Ken"/>
    <s v="Topps Main Cut to the Chase    "/>
    <s v="HOF"/>
    <x v="1"/>
  </r>
  <r>
    <s v="TL"/>
    <n v="2013"/>
    <s v="Topps Main"/>
    <s v="Cut to the Chase"/>
    <m/>
    <m/>
    <m/>
    <m/>
    <x v="0"/>
    <s v="CTC-09"/>
    <s v="Williams"/>
    <s v="Ted"/>
    <s v="Red Sox"/>
    <s v="OF"/>
    <s v="PC"/>
    <n v="1"/>
    <n v="5"/>
    <s v="Williams, Ted"/>
    <s v="Topps Main Cut to the Chase    "/>
    <s v="HOF"/>
    <x v="1"/>
  </r>
  <r>
    <s v="TL"/>
    <n v="2013"/>
    <s v="Topps Main"/>
    <s v="Cut to the Chase"/>
    <m/>
    <m/>
    <m/>
    <m/>
    <x v="0"/>
    <s v="CTC-22"/>
    <s v="Sandberg"/>
    <s v="Ryne"/>
    <s v="Cubs"/>
    <s v="2B"/>
    <s v="PC"/>
    <n v="1"/>
    <n v="5"/>
    <s v="Sandberg, Ryne"/>
    <s v="Topps Main Cut to the Chase    "/>
    <s v="HOF"/>
    <x v="1"/>
  </r>
  <r>
    <s v="TL"/>
    <n v="2013"/>
    <s v="Topps Main"/>
    <s v="Cut to the Chase"/>
    <m/>
    <m/>
    <m/>
    <m/>
    <x v="0"/>
    <s v="CTC-24"/>
    <s v="Posey"/>
    <s v="Buster"/>
    <s v="Giants"/>
    <s v="C"/>
    <m/>
    <n v="1"/>
    <n v="4"/>
    <s v="Posey, Buster"/>
    <s v="Topps Main Cut to the Chase    "/>
    <s v=""/>
    <x v="2"/>
  </r>
  <r>
    <s v="TL"/>
    <n v="2013"/>
    <s v="Topps Main"/>
    <s v="Cut to the Chase"/>
    <m/>
    <m/>
    <m/>
    <m/>
    <x v="0"/>
    <s v="CTC-40"/>
    <s v="Ripken Jr"/>
    <s v="Cal"/>
    <s v="Orioles"/>
    <s v="SS"/>
    <s v="PC"/>
    <n v="1"/>
    <n v="8"/>
    <s v="Ripken Jr, Cal"/>
    <s v="Topps Main Cut to the Chase    "/>
    <s v="HOF"/>
    <x v="1"/>
  </r>
  <r>
    <s v="TL"/>
    <n v="2013"/>
    <s v="Topps Main"/>
    <s v="Cut to the Chase"/>
    <m/>
    <m/>
    <m/>
    <m/>
    <x v="0"/>
    <s v="CTC-48"/>
    <s v="Koufax"/>
    <s v="Sandy"/>
    <s v="Dodgers"/>
    <s v="P"/>
    <s v="PC"/>
    <n v="1"/>
    <n v="5"/>
    <s v="Koufax, Sandy"/>
    <s v="Topps Main Cut to the Chase    "/>
    <s v="HOF"/>
    <x v="1"/>
  </r>
  <r>
    <s v="TL"/>
    <n v="2013"/>
    <s v="Topps Main"/>
    <m/>
    <m/>
    <m/>
    <s v="Printing Plate"/>
    <m/>
    <x v="0"/>
    <n v="206"/>
    <s v="Rollins"/>
    <s v="Jimmy"/>
    <s v="Phillies"/>
    <m/>
    <m/>
    <n v="1"/>
    <n v="10"/>
    <s v="Rollins, Jimmy"/>
    <s v="Topps Main    Printing Plate "/>
    <s v=""/>
    <x v="0"/>
  </r>
  <r>
    <s v="Topps3"/>
    <n v="2013"/>
    <s v="Topps Main"/>
    <s v="All Star Stitches"/>
    <m/>
    <m/>
    <s v="Relic"/>
    <m/>
    <x v="0"/>
    <s v="ASR-BP"/>
    <s v="Posey"/>
    <s v="Buster"/>
    <s v="Giants"/>
    <s v="C"/>
    <m/>
    <n v="1"/>
    <n v="15"/>
    <s v="Posey, Buster"/>
    <s v="Topps Main All Star Stitches   Relic "/>
    <s v=""/>
    <x v="0"/>
  </r>
  <r>
    <s v="Topps3"/>
    <n v="2013"/>
    <s v="Topps Main"/>
    <m/>
    <m/>
    <m/>
    <m/>
    <m/>
    <x v="0"/>
    <n v="1"/>
    <s v="Harper"/>
    <s v="Bryce"/>
    <s v="Nationals"/>
    <s v="OF"/>
    <m/>
    <n v="1"/>
    <n v="1.5"/>
    <s v="Harper, Bryce"/>
    <s v="Topps Main     "/>
    <s v=""/>
    <x v="2"/>
  </r>
  <r>
    <s v="Topps3"/>
    <n v="2013"/>
    <s v="Topps Main"/>
    <m/>
    <m/>
    <m/>
    <m/>
    <m/>
    <x v="0"/>
    <n v="6"/>
    <s v="Howard"/>
    <s v="Ryan"/>
    <s v="Phillies"/>
    <s v="1B"/>
    <m/>
    <n v="1"/>
    <n v="1"/>
    <s v="Howard, Ryan"/>
    <s v="Topps Main     "/>
    <s v=""/>
    <x v="2"/>
  </r>
  <r>
    <s v="Topps3"/>
    <n v="2013"/>
    <s v="Topps Main"/>
    <m/>
    <m/>
    <m/>
    <m/>
    <m/>
    <x v="0"/>
    <n v="26"/>
    <s v="Utley"/>
    <s v="Chase"/>
    <s v="Phillies"/>
    <s v="2B"/>
    <m/>
    <n v="1"/>
    <m/>
    <s v="Utley, Chase"/>
    <s v="Topps Main     "/>
    <s v=" "/>
    <x v="5"/>
  </r>
  <r>
    <s v="Topps3"/>
    <n v="2013"/>
    <s v="Topps Main"/>
    <m/>
    <m/>
    <m/>
    <m/>
    <m/>
    <x v="0"/>
    <n v="27"/>
    <s v="Trout"/>
    <s v="Mike"/>
    <s v="Angels"/>
    <s v="OF"/>
    <m/>
    <n v="1"/>
    <n v="3"/>
    <s v="Trout, Mike"/>
    <s v="Topps Main     "/>
    <s v=""/>
    <x v="2"/>
  </r>
  <r>
    <s v="Topps3"/>
    <n v="2013"/>
    <s v="Topps Main"/>
    <m/>
    <m/>
    <m/>
    <m/>
    <m/>
    <x v="0"/>
    <n v="29"/>
    <s v="Beltre"/>
    <s v="Adrian"/>
    <s v="Rangers"/>
    <s v="3B"/>
    <m/>
    <n v="1"/>
    <n v="0.6"/>
    <s v="Beltre, Adrian"/>
    <s v="Topps Main     "/>
    <s v=""/>
    <x v="6"/>
  </r>
  <r>
    <s v="Topps3"/>
    <n v="2013"/>
    <s v="Topps Main"/>
    <m/>
    <m/>
    <m/>
    <m/>
    <m/>
    <x v="0"/>
    <n v="35"/>
    <s v="Verlander"/>
    <s v="Justin"/>
    <s v="Tigers"/>
    <s v="P"/>
    <m/>
    <n v="1"/>
    <n v="0.6"/>
    <s v="Verlander, Justin"/>
    <s v="Topps Main     "/>
    <s v=""/>
    <x v="6"/>
  </r>
  <r>
    <s v="Topps3"/>
    <n v="2013"/>
    <s v="Topps Main"/>
    <m/>
    <m/>
    <m/>
    <m/>
    <m/>
    <x v="0"/>
    <n v="37"/>
    <s v="Scherzer"/>
    <s v="Max"/>
    <s v="Tigers"/>
    <s v="P"/>
    <m/>
    <n v="1"/>
    <n v="0.5"/>
    <s v="Scherzer, Max"/>
    <s v="Topps Main     "/>
    <s v=""/>
    <x v="6"/>
  </r>
  <r>
    <s v="Topps3"/>
    <n v="2013"/>
    <s v="Topps Main"/>
    <m/>
    <m/>
    <m/>
    <m/>
    <m/>
    <x v="0"/>
    <n v="44"/>
    <s v="Rizzo"/>
    <s v="Anthony"/>
    <s v="Cubs"/>
    <s v="1B"/>
    <m/>
    <n v="1"/>
    <n v="1"/>
    <s v="Rizzo, Anthony"/>
    <s v="Topps Main     "/>
    <s v=""/>
    <x v="2"/>
  </r>
  <r>
    <s v="Topps3"/>
    <n v="2013"/>
    <s v="Topps Main"/>
    <m/>
    <m/>
    <m/>
    <m/>
    <m/>
    <x v="0"/>
    <n v="49"/>
    <s v="Sale"/>
    <s v="Chris"/>
    <s v="White Sox"/>
    <s v="P"/>
    <m/>
    <n v="1"/>
    <n v="1"/>
    <s v="Sale, Chris"/>
    <s v="Topps Main     "/>
    <s v=""/>
    <x v="2"/>
  </r>
  <r>
    <s v="Topps3"/>
    <n v="2013"/>
    <s v="Topps Main"/>
    <m/>
    <m/>
    <m/>
    <m/>
    <m/>
    <x v="1"/>
    <n v="78"/>
    <s v="Bundy"/>
    <s v="Dylan"/>
    <s v="Orioles"/>
    <s v="P"/>
    <n v="28"/>
    <n v="1"/>
    <n v="2.5"/>
    <s v="Bundy, Dylan"/>
    <s v="Topps Main     RC"/>
    <s v=" "/>
    <x v="2"/>
  </r>
  <r>
    <s v="Topps3"/>
    <n v="2013"/>
    <s v="Topps Main"/>
    <m/>
    <m/>
    <m/>
    <m/>
    <m/>
    <x v="0"/>
    <n v="81"/>
    <s v="Kershaw/Dickey/Cueto"/>
    <m/>
    <s v="Leader"/>
    <m/>
    <m/>
    <n v="1"/>
    <n v="1.25"/>
    <s v="Kershaw/Dickey/Cueto, "/>
    <s v="Topps Main     "/>
    <s v=" "/>
    <x v="2"/>
  </r>
  <r>
    <s v="Topps3"/>
    <n v="2013"/>
    <s v="Topps Main"/>
    <m/>
    <m/>
    <m/>
    <m/>
    <m/>
    <x v="0"/>
    <n v="113"/>
    <s v="Castro"/>
    <s v="Starlin"/>
    <s v="Cubs"/>
    <s v="SS"/>
    <m/>
    <n v="1"/>
    <n v="1"/>
    <s v="Castro, Starlin"/>
    <s v="Topps Main     "/>
    <s v=" "/>
    <x v="2"/>
  </r>
  <r>
    <s v="Topps3"/>
    <n v="2013"/>
    <s v="Topps Main"/>
    <m/>
    <m/>
    <m/>
    <m/>
    <m/>
    <x v="0"/>
    <n v="127"/>
    <s v="Stanton"/>
    <s v="Giancarlo"/>
    <s v="Marlins"/>
    <s v="OF"/>
    <m/>
    <n v="1"/>
    <n v="1"/>
    <s v="Stanton, Giancarlo"/>
    <s v="Topps Main     "/>
    <s v=""/>
    <x v="2"/>
  </r>
  <r>
    <s v="Topps3"/>
    <n v="2013"/>
    <s v="Topps Main"/>
    <m/>
    <m/>
    <m/>
    <m/>
    <m/>
    <x v="0"/>
    <n v="153"/>
    <s v="Cabrera/Hamilton/Granderson"/>
    <m/>
    <s v="Leader"/>
    <m/>
    <m/>
    <n v="1"/>
    <n v="1.5"/>
    <s v="Cabrera/Hamilton/Granderson, "/>
    <s v="Topps Main     "/>
    <s v=" "/>
    <x v="2"/>
  </r>
  <r>
    <s v="Topps3"/>
    <n v="2013"/>
    <s v="Topps Main"/>
    <m/>
    <m/>
    <m/>
    <m/>
    <m/>
    <x v="0"/>
    <n v="206"/>
    <s v="Rollins"/>
    <s v="Jimmy"/>
    <s v="Phillies"/>
    <s v="SS"/>
    <m/>
    <n v="1"/>
    <n v="0.6"/>
    <s v="Rollins, Jimmy"/>
    <s v="Topps Main     "/>
    <s v=""/>
    <x v="6"/>
  </r>
  <r>
    <s v="Topps3"/>
    <n v="2013"/>
    <s v="Topps Main"/>
    <m/>
    <m/>
    <m/>
    <m/>
    <m/>
    <x v="0"/>
    <n v="227"/>
    <s v="Altuve"/>
    <s v="Jose"/>
    <s v="Astros"/>
    <s v="2B"/>
    <m/>
    <n v="1"/>
    <n v="0.6"/>
    <s v="Altuve, Jose"/>
    <s v="Topps Main     "/>
    <s v=""/>
    <x v="6"/>
  </r>
  <r>
    <s v="Topps3"/>
    <n v="2013"/>
    <s v="Topps Main"/>
    <m/>
    <s v="RB"/>
    <m/>
    <m/>
    <m/>
    <x v="0"/>
    <n v="266"/>
    <s v="Pujols"/>
    <s v="Albert"/>
    <s v="Angels"/>
    <m/>
    <m/>
    <n v="1"/>
    <n v="1.5"/>
    <s v="Pujols, Albert"/>
    <s v="Topps Main  RB   "/>
    <s v=""/>
    <x v="2"/>
  </r>
  <r>
    <s v="TL"/>
    <n v="2013"/>
    <s v="Topps Main"/>
    <m/>
    <m/>
    <m/>
    <m/>
    <m/>
    <x v="1"/>
    <n v="270"/>
    <s v="Machado"/>
    <s v="Manny"/>
    <s v="Orioles"/>
    <s v="3B"/>
    <m/>
    <n v="1"/>
    <n v="5"/>
    <s v="Machado, Manny"/>
    <s v="Topps Main     RC"/>
    <n v="0"/>
    <x v="1"/>
  </r>
  <r>
    <s v="TL"/>
    <n v="2013"/>
    <s v="Topps Main"/>
    <m/>
    <s v="Gold"/>
    <m/>
    <m/>
    <m/>
    <x v="1"/>
    <n v="270"/>
    <s v="Machado"/>
    <s v="Manny"/>
    <s v="Orioles"/>
    <s v="3B"/>
    <m/>
    <n v="1"/>
    <n v="10"/>
    <s v="Machado, Manny"/>
    <s v="Topps Main  Gold   RC"/>
    <n v="0"/>
    <x v="0"/>
  </r>
  <r>
    <s v="TL"/>
    <n v="2013"/>
    <s v="Topps Main"/>
    <m/>
    <s v="Emerald"/>
    <m/>
    <m/>
    <m/>
    <x v="1"/>
    <n v="270"/>
    <s v="Machado"/>
    <s v="Manny"/>
    <s v="Orioles"/>
    <s v="3B"/>
    <m/>
    <n v="1"/>
    <n v="10"/>
    <s v="Machado, Manny"/>
    <s v="Topps Main  Emerald   RC"/>
    <n v="0"/>
    <x v="0"/>
  </r>
  <r>
    <s v="Topps3"/>
    <n v="2013"/>
    <s v="Topps Main"/>
    <m/>
    <m/>
    <m/>
    <m/>
    <m/>
    <x v="0"/>
    <n v="288"/>
    <s v="Marte"/>
    <s v="Starling"/>
    <s v="Pirates"/>
    <s v="OF"/>
    <m/>
    <n v="1"/>
    <m/>
    <s v="Marte, Starling"/>
    <s v="Topps Main     "/>
    <s v=""/>
    <x v="5"/>
  </r>
  <r>
    <s v="Topps3"/>
    <n v="2013"/>
    <s v="Topps Main"/>
    <m/>
    <m/>
    <m/>
    <m/>
    <m/>
    <x v="0"/>
    <n v="294"/>
    <s v="Cabrera/Trout/Beltre"/>
    <m/>
    <s v="Leader"/>
    <m/>
    <m/>
    <n v="1"/>
    <n v="3"/>
    <s v="Cabrera/Trout/Beltre, "/>
    <s v="Topps Main     "/>
    <s v=" "/>
    <x v="2"/>
  </r>
  <r>
    <s v="Topps3"/>
    <n v="2013"/>
    <s v="Topps Main"/>
    <m/>
    <m/>
    <m/>
    <m/>
    <m/>
    <x v="0"/>
    <n v="338"/>
    <s v="Trout"/>
    <s v="Mike"/>
    <s v="Angels"/>
    <s v="OF"/>
    <m/>
    <n v="1"/>
    <n v="3"/>
    <s v="Trout, Mike"/>
    <s v="Topps Main     "/>
    <s v=""/>
    <x v="2"/>
  </r>
  <r>
    <s v="Topps3"/>
    <n v="2013"/>
    <s v="Topps Main"/>
    <m/>
    <m/>
    <m/>
    <m/>
    <m/>
    <x v="1"/>
    <n v="360"/>
    <s v="Davis"/>
    <s v="Khris"/>
    <s v="Brewers"/>
    <s v="OF"/>
    <m/>
    <n v="1"/>
    <n v="2"/>
    <s v="Davis, Khris"/>
    <s v="Topps Main     RC"/>
    <s v=" "/>
    <x v="2"/>
  </r>
  <r>
    <s v="Topps3"/>
    <n v="2013"/>
    <s v="Topps Main"/>
    <m/>
    <m/>
    <m/>
    <m/>
    <m/>
    <x v="0"/>
    <n v="369"/>
    <s v="Harper"/>
    <s v="Bryce"/>
    <s v="Nationals"/>
    <s v="OF"/>
    <m/>
    <n v="1"/>
    <n v="1.5"/>
    <s v="Harper, Bryce"/>
    <s v="Topps Main     "/>
    <s v=""/>
    <x v="2"/>
  </r>
  <r>
    <s v="Topps3"/>
    <n v="2013"/>
    <s v="Topps Main"/>
    <m/>
    <m/>
    <m/>
    <m/>
    <m/>
    <x v="0"/>
    <n v="373"/>
    <s v="Jeter"/>
    <s v="Derek"/>
    <s v="Yankees"/>
    <m/>
    <m/>
    <n v="1"/>
    <n v="2.5"/>
    <s v="Jeter, Derek"/>
    <s v="Topps Main     "/>
    <s v=""/>
    <x v="2"/>
  </r>
  <r>
    <s v="Topps3"/>
    <n v="2013"/>
    <s v="Topps Main"/>
    <m/>
    <m/>
    <m/>
    <m/>
    <m/>
    <x v="0"/>
    <n v="374"/>
    <s v="Cabrera"/>
    <s v="Miguel"/>
    <s v="Tigers"/>
    <s v="3B"/>
    <m/>
    <n v="1"/>
    <n v="1.5"/>
    <s v="Cabrera, Miguel"/>
    <s v="Topps Main     "/>
    <s v=""/>
    <x v="2"/>
  </r>
  <r>
    <s v="Topps3"/>
    <n v="2013"/>
    <s v="Topps Main"/>
    <m/>
    <m/>
    <m/>
    <m/>
    <m/>
    <x v="0"/>
    <n v="387"/>
    <s v="Segura"/>
    <s v="Jean"/>
    <s v="Brewers"/>
    <s v="SS"/>
    <m/>
    <n v="1"/>
    <m/>
    <s v="Segura, Jean"/>
    <s v="Topps Main     "/>
    <s v=""/>
    <x v="5"/>
  </r>
  <r>
    <s v="Topps3"/>
    <n v="2013"/>
    <s v="Topps Main"/>
    <m/>
    <m/>
    <m/>
    <m/>
    <m/>
    <x v="0"/>
    <n v="410"/>
    <s v="Halladay"/>
    <s v="Roy"/>
    <s v="Phillies"/>
    <s v="P"/>
    <m/>
    <n v="1"/>
    <n v="0.4"/>
    <s v="Halladay, Roy"/>
    <s v="Topps Main     "/>
    <s v="HOF"/>
    <x v="6"/>
  </r>
  <r>
    <s v="Topps3"/>
    <n v="2013"/>
    <s v="Topps Main"/>
    <m/>
    <m/>
    <m/>
    <m/>
    <m/>
    <x v="0"/>
    <n v="519"/>
    <s v="Greinke"/>
    <s v="Zack"/>
    <s v="Dodgers"/>
    <s v="P"/>
    <m/>
    <n v="1"/>
    <n v="0.6"/>
    <s v="Greinke, Zack"/>
    <s v="Topps Main     "/>
    <s v=""/>
    <x v="6"/>
  </r>
  <r>
    <s v="Topps3"/>
    <n v="2013"/>
    <s v="Topps Main"/>
    <m/>
    <m/>
    <m/>
    <m/>
    <m/>
    <x v="0"/>
    <n v="536"/>
    <s v="Trout"/>
    <s v="Mike"/>
    <s v="Angels"/>
    <s v="OF"/>
    <m/>
    <n v="1"/>
    <n v="3"/>
    <s v="Trout, Mike"/>
    <s v="Topps Main     "/>
    <s v=""/>
    <x v="2"/>
  </r>
  <r>
    <s v="Topps3"/>
    <n v="2013"/>
    <s v="Topps Main"/>
    <m/>
    <m/>
    <m/>
    <m/>
    <m/>
    <x v="0"/>
    <n v="600"/>
    <s v="Rivera"/>
    <s v="Mariano"/>
    <s v="Yankees"/>
    <s v="P"/>
    <m/>
    <n v="1"/>
    <n v="0.75"/>
    <s v="Rivera, Mariano"/>
    <s v="Topps Main     "/>
    <s v="HOF"/>
    <x v="6"/>
  </r>
  <r>
    <s v="Topps3"/>
    <n v="2013"/>
    <s v="Topps Main"/>
    <s v="Update"/>
    <m/>
    <m/>
    <m/>
    <m/>
    <x v="0"/>
    <s v="US005"/>
    <s v="Sale"/>
    <s v="Chris"/>
    <s v="White Sox"/>
    <s v="P"/>
    <m/>
    <n v="1"/>
    <n v="0.75"/>
    <s v="Sale, Chris"/>
    <s v="Topps Main Update    "/>
    <s v=""/>
    <x v="6"/>
  </r>
  <r>
    <s v="Topps3"/>
    <n v="2013"/>
    <s v="Topps Main"/>
    <s v="Update"/>
    <m/>
    <m/>
    <m/>
    <m/>
    <x v="1"/>
    <s v="US008"/>
    <s v="Rendon"/>
    <s v="Anthony"/>
    <s v="Nationals"/>
    <s v="3B"/>
    <n v="30"/>
    <n v="1"/>
    <m/>
    <s v="Rendon, Anthony"/>
    <s v="Topps Main Update    RC"/>
    <s v=""/>
    <x v="5"/>
  </r>
  <r>
    <s v="Topps3"/>
    <n v="2013"/>
    <s v="Topps Main"/>
    <s v="Update"/>
    <m/>
    <m/>
    <m/>
    <m/>
    <x v="0"/>
    <s v="US134"/>
    <s v="Verlander"/>
    <s v="Justin"/>
    <s v="Tigers"/>
    <s v="P"/>
    <m/>
    <n v="1"/>
    <n v="0.5"/>
    <s v="Verlander, Justin"/>
    <s v="Topps Main Update    "/>
    <s v=""/>
    <x v="6"/>
  </r>
  <r>
    <s v="Topps3"/>
    <n v="2013"/>
    <s v="Topps Main"/>
    <s v="Update"/>
    <m/>
    <m/>
    <s v="SP"/>
    <m/>
    <x v="0"/>
    <s v="US134b"/>
    <s v="Verlander"/>
    <s v="Justin"/>
    <s v="Tigers"/>
    <s v="P"/>
    <m/>
    <n v="1"/>
    <n v="10"/>
    <s v="Verlander, Justin"/>
    <s v="Topps Main Update   SP "/>
    <s v=""/>
    <x v="0"/>
  </r>
  <r>
    <s v="Topps3"/>
    <n v="2013"/>
    <s v="Topps Main"/>
    <s v="Update"/>
    <s v="get rid of debut"/>
    <m/>
    <m/>
    <m/>
    <x v="1"/>
    <s v="US150"/>
    <s v="Cole"/>
    <s v="Gerrit"/>
    <s v="Pirates"/>
    <s v="C"/>
    <n v="30"/>
    <n v="1"/>
    <n v="2.5"/>
    <s v="Cole, Gerrit"/>
    <s v="Topps Main Update get rid of debut   RC"/>
    <s v=""/>
    <x v="2"/>
  </r>
  <r>
    <s v="Topps3"/>
    <n v="2013"/>
    <s v="Topps Main"/>
    <s v="Update"/>
    <m/>
    <m/>
    <m/>
    <m/>
    <x v="1"/>
    <s v="US168"/>
    <s v="Wacha"/>
    <s v="Michael"/>
    <s v="Cardinals"/>
    <s v="P"/>
    <n v="29"/>
    <n v="1"/>
    <m/>
    <s v="Wacha, Michael"/>
    <s v="Topps Main Update    RC"/>
    <s v=" "/>
    <x v="5"/>
  </r>
  <r>
    <s v="Topps3"/>
    <n v="2013"/>
    <s v="Topps Main"/>
    <s v="Update"/>
    <m/>
    <m/>
    <m/>
    <m/>
    <x v="1"/>
    <s v="US175"/>
    <s v="Martinez"/>
    <s v="Carlos"/>
    <s v="Cardinals"/>
    <s v="P"/>
    <n v="29"/>
    <n v="1"/>
    <m/>
    <s v="Martinez, Carlos"/>
    <s v="Topps Main Update    RC"/>
    <s v=" "/>
    <x v="5"/>
  </r>
  <r>
    <s v="Topps3"/>
    <n v="2013"/>
    <s v="Topps Main"/>
    <s v="Update"/>
    <m/>
    <m/>
    <m/>
    <m/>
    <x v="0"/>
    <s v="US180"/>
    <s v="Harper"/>
    <s v="Bryce"/>
    <s v="Nationals"/>
    <s v="OF"/>
    <m/>
    <n v="1"/>
    <n v="1.5"/>
    <s v="Harper, Bryce"/>
    <s v="Topps Main Update    "/>
    <s v=""/>
    <x v="2"/>
  </r>
  <r>
    <s v="Topps3"/>
    <n v="2013"/>
    <s v="Topps Main"/>
    <s v="Update"/>
    <m/>
    <m/>
    <m/>
    <m/>
    <x v="0"/>
    <s v="US216"/>
    <s v="Machado"/>
    <s v="Manny"/>
    <s v="Orioles"/>
    <s v="3B"/>
    <m/>
    <n v="1"/>
    <n v="2.5"/>
    <s v="Machado, Manny"/>
    <s v="Topps Main Update    "/>
    <n v="0"/>
    <x v="2"/>
  </r>
  <r>
    <s v="Topps3"/>
    <n v="2013"/>
    <s v="Topps Main"/>
    <s v="Update"/>
    <s v="RookieDebut"/>
    <m/>
    <m/>
    <m/>
    <x v="1"/>
    <s v="US234"/>
    <s v="Profar"/>
    <s v="Jurickson"/>
    <s v="Rangers"/>
    <s v="2B"/>
    <n v="27"/>
    <n v="1"/>
    <m/>
    <s v="Profar, Jurickson"/>
    <s v="Topps Main Update RookieDebut   RC"/>
    <s v=" "/>
    <x v="5"/>
  </r>
  <r>
    <s v="Topps3"/>
    <n v="2013"/>
    <s v="Topps Main"/>
    <s v="Update"/>
    <s v="RB"/>
    <m/>
    <m/>
    <m/>
    <x v="0"/>
    <s v="US237"/>
    <s v="Rivera"/>
    <s v="Mariano"/>
    <s v="Yankees"/>
    <s v="P"/>
    <m/>
    <n v="1"/>
    <n v="1"/>
    <s v="Rivera, Mariano"/>
    <s v="Topps Main Update RB   "/>
    <s v="HOF"/>
    <x v="2"/>
  </r>
  <r>
    <s v="Topps3"/>
    <n v="2013"/>
    <s v="Topps Main"/>
    <s v="Update"/>
    <m/>
    <m/>
    <m/>
    <m/>
    <x v="1"/>
    <s v="US250"/>
    <s v="Puig"/>
    <s v="Yasiel"/>
    <s v="Dodgers"/>
    <s v="OF"/>
    <m/>
    <n v="1"/>
    <n v="8"/>
    <s v="Puig, Yasiel"/>
    <s v="Topps Main Update    RC"/>
    <s v=""/>
    <x v="1"/>
  </r>
  <r>
    <s v="TL"/>
    <n v="2013"/>
    <s v="Topps Main"/>
    <s v="Update"/>
    <m/>
    <m/>
    <m/>
    <m/>
    <x v="1"/>
    <s v="US259"/>
    <s v="Arenado"/>
    <s v="Nolan"/>
    <s v="Rockies"/>
    <s v="3B"/>
    <m/>
    <n v="1"/>
    <n v="15"/>
    <s v="Arenado, Nolan"/>
    <s v="Topps Main Update    RC"/>
    <n v="0"/>
    <x v="0"/>
  </r>
  <r>
    <s v="Topps3"/>
    <n v="2013"/>
    <s v="Topps Main"/>
    <s v="Update"/>
    <m/>
    <m/>
    <m/>
    <m/>
    <x v="1"/>
    <s v="US279"/>
    <s v="Ozuna"/>
    <s v="Marcell"/>
    <s v="Marlins"/>
    <s v="OF"/>
    <n v="30"/>
    <n v="1"/>
    <m/>
    <s v="Ozuna, Marcell"/>
    <s v="Topps Main Update    RC"/>
    <s v=""/>
    <x v="5"/>
  </r>
  <r>
    <s v="Topps3"/>
    <n v="2013"/>
    <s v="Topps Main"/>
    <s v="Update"/>
    <m/>
    <m/>
    <m/>
    <m/>
    <x v="0"/>
    <s v="US285"/>
    <s v="Ortiz"/>
    <s v="David"/>
    <s v="Red Sox"/>
    <s v="DH"/>
    <m/>
    <n v="1"/>
    <n v="0.75"/>
    <s v="Ortiz, David"/>
    <s v="Topps Main Update    "/>
    <s v=""/>
    <x v="6"/>
  </r>
  <r>
    <s v="TL"/>
    <n v="2013"/>
    <s v="Topps Main"/>
    <s v="Update"/>
    <m/>
    <m/>
    <m/>
    <m/>
    <x v="1"/>
    <s v="US290"/>
    <s v="Yelich"/>
    <s v="Christian"/>
    <s v="Marlins"/>
    <s v="OF"/>
    <m/>
    <n v="1"/>
    <n v="20"/>
    <s v="Yelich, Christian"/>
    <s v="Topps Main Update    RC"/>
    <s v=""/>
    <x v="0"/>
  </r>
  <r>
    <s v="Topps3"/>
    <n v="2013"/>
    <s v="Topps Main"/>
    <s v="Update"/>
    <m/>
    <m/>
    <m/>
    <m/>
    <x v="0"/>
    <s v="US300"/>
    <s v="Trout"/>
    <s v="Mike"/>
    <s v="Angels"/>
    <s v="OF"/>
    <m/>
    <n v="1"/>
    <n v="2.5"/>
    <s v="Trout, Mike"/>
    <s v="Topps Main Update    "/>
    <s v=""/>
    <x v="2"/>
  </r>
  <r>
    <s v="Topps3"/>
    <n v="2013"/>
    <s v="Topps Main"/>
    <s v="Update"/>
    <m/>
    <m/>
    <m/>
    <m/>
    <x v="0"/>
    <s v="US313"/>
    <s v="Rivera"/>
    <s v="Mariano"/>
    <s v="Yankees"/>
    <s v="P"/>
    <m/>
    <n v="1"/>
    <n v="1"/>
    <s v="Rivera, Mariano"/>
    <s v="Topps Main Update    "/>
    <s v="HOF"/>
    <x v="2"/>
  </r>
  <r>
    <s v="TL"/>
    <n v="2014"/>
    <s v="Bowman Chrome"/>
    <m/>
    <m/>
    <m/>
    <m/>
    <m/>
    <x v="1"/>
    <s v="BCP109"/>
    <s v="Betts"/>
    <s v="Mookie"/>
    <s v="Red Sox"/>
    <s v="2B"/>
    <m/>
    <n v="1"/>
    <n v="10"/>
    <s v="Betts, Mookie"/>
    <s v="Bowman Chrome     RC"/>
    <s v=""/>
    <x v="0"/>
  </r>
  <r>
    <s v="TL"/>
    <n v="2014"/>
    <s v="Bowman Draft"/>
    <s v="Chrome"/>
    <m/>
    <m/>
    <m/>
    <m/>
    <x v="2"/>
    <s v="DP122"/>
    <s v="Hoskins"/>
    <s v="Rhys"/>
    <s v="Phillies"/>
    <s v="1B"/>
    <n v="27"/>
    <n v="1"/>
    <n v="5"/>
    <s v="Hoskins, Rhys"/>
    <s v="Bowman Draft Chrome    1stBow"/>
    <s v=""/>
    <x v="1"/>
  </r>
  <r>
    <s v="TL"/>
    <n v="2014"/>
    <s v="Bowman Draft"/>
    <s v="Paper"/>
    <m/>
    <m/>
    <m/>
    <m/>
    <x v="2"/>
    <s v="TP033"/>
    <s v="Jimenez"/>
    <s v="Eloy"/>
    <s v="Cubs"/>
    <s v="OF"/>
    <n v="23"/>
    <n v="1"/>
    <n v="3"/>
    <s v="Jimenez, Eloy"/>
    <s v="Bowman Draft Paper    1stBow"/>
    <m/>
    <x v="2"/>
  </r>
  <r>
    <s v="Donruss1"/>
    <n v="2014"/>
    <s v="Donruss"/>
    <m/>
    <s v="CareerStat"/>
    <s v="/103"/>
    <m/>
    <m/>
    <x v="0"/>
    <n v="11"/>
    <s v="Goldschmidt"/>
    <s v="Paul"/>
    <s v="Diamond Backs"/>
    <m/>
    <m/>
    <n v="1"/>
    <n v="1.7999999999999998"/>
    <s v="Goldschmidt, Paul"/>
    <s v="Donruss  CareerStat /103  "/>
    <s v=""/>
    <x v="2"/>
  </r>
  <r>
    <s v="TL"/>
    <n v="2014"/>
    <s v="Donruss"/>
    <s v="Signatures"/>
    <m/>
    <m/>
    <s v="Auto"/>
    <m/>
    <x v="0"/>
    <s v="JH"/>
    <s v="Buhner"/>
    <s v="Jay"/>
    <s v="Mariners"/>
    <s v="OF"/>
    <s v="PC"/>
    <n v="1"/>
    <n v="8"/>
    <s v="Buhner, Jay"/>
    <s v="Donruss Signatures   Auto "/>
    <s v=" "/>
    <x v="1"/>
  </r>
  <r>
    <s v="TL"/>
    <n v="2014"/>
    <s v="Donruss"/>
    <s v="PowerPlus"/>
    <m/>
    <m/>
    <m/>
    <m/>
    <x v="0"/>
    <n v="1"/>
    <s v="Trout"/>
    <s v="Mike"/>
    <s v="Angels"/>
    <s v="OF"/>
    <m/>
    <n v="1"/>
    <n v="5"/>
    <s v="Trout, Mike"/>
    <s v="Donruss PowerPlus    "/>
    <s v=""/>
    <x v="1"/>
  </r>
  <r>
    <s v="TL"/>
    <n v="2014"/>
    <s v="Donruss"/>
    <s v="Elite Dominators"/>
    <m/>
    <m/>
    <m/>
    <m/>
    <x v="0"/>
    <n v="29"/>
    <s v="Ryan"/>
    <s v="Nolan"/>
    <s v="Rangers"/>
    <s v="P"/>
    <s v="PC"/>
    <n v="1"/>
    <n v="15"/>
    <s v="Ryan, Nolan"/>
    <s v="Donruss Elite Dominators    "/>
    <s v="HOF"/>
    <x v="0"/>
  </r>
  <r>
    <s v="TL"/>
    <n v="2014"/>
    <s v="Donruss"/>
    <s v="No-Nos"/>
    <m/>
    <m/>
    <m/>
    <m/>
    <x v="0"/>
    <n v="1"/>
    <s v="Ryan"/>
    <s v="Nolan"/>
    <s v="Angels"/>
    <s v="P"/>
    <s v="PC"/>
    <n v="1"/>
    <n v="10"/>
    <s v="Ryan, Nolan"/>
    <s v="Donruss No-Nos    "/>
    <s v="HOF"/>
    <x v="0"/>
  </r>
  <r>
    <s v="Donruss1"/>
    <n v="2014"/>
    <s v="Donruss"/>
    <m/>
    <s v="PressProof Silver "/>
    <s v="/199"/>
    <m/>
    <m/>
    <x v="0"/>
    <n v="152"/>
    <s v="Greinke"/>
    <s v="Zack"/>
    <s v="Dodgers"/>
    <s v="P"/>
    <m/>
    <n v="1"/>
    <n v="6"/>
    <s v="Greinke, Zack"/>
    <s v="Donruss  PressProof Silver  /199  "/>
    <s v=""/>
    <x v="1"/>
  </r>
  <r>
    <s v="Donruss1"/>
    <n v="2014"/>
    <s v="Donruss"/>
    <m/>
    <m/>
    <m/>
    <m/>
    <m/>
    <x v="0"/>
    <n v="59"/>
    <s v="Suzuki"/>
    <s v="Ichiro"/>
    <s v="Yankees"/>
    <s v="OF"/>
    <m/>
    <n v="1"/>
    <n v="1"/>
    <s v="Suzuki, Ichiro"/>
    <s v="Donruss     "/>
    <s v=""/>
    <x v="2"/>
  </r>
  <r>
    <s v="Donruss1"/>
    <n v="2014"/>
    <s v="Donruss"/>
    <m/>
    <m/>
    <m/>
    <m/>
    <m/>
    <x v="0"/>
    <n v="69"/>
    <s v="Kershaw"/>
    <s v="Clayton"/>
    <s v="Dodgers"/>
    <s v="P"/>
    <m/>
    <n v="1"/>
    <n v="0.75"/>
    <s v="Kershaw, Clayton"/>
    <s v="Donruss     "/>
    <s v=""/>
    <x v="6"/>
  </r>
  <r>
    <s v="Donruss1"/>
    <n v="2014"/>
    <s v="Donruss"/>
    <m/>
    <m/>
    <m/>
    <m/>
    <m/>
    <x v="0"/>
    <n v="78"/>
    <s v="Scherzer"/>
    <s v="Max"/>
    <s v="Tigers"/>
    <s v="P"/>
    <m/>
    <n v="1"/>
    <n v="0.6"/>
    <s v="Scherzer, Max"/>
    <s v="Donruss     "/>
    <s v=""/>
    <x v="6"/>
  </r>
  <r>
    <s v="Donruss1"/>
    <n v="2014"/>
    <s v="Donruss"/>
    <m/>
    <m/>
    <m/>
    <m/>
    <m/>
    <x v="0"/>
    <n v="83"/>
    <s v="Altuve"/>
    <s v="Jose"/>
    <s v="Astros"/>
    <s v="2B"/>
    <m/>
    <n v="1"/>
    <n v="0.5"/>
    <s v="Altuve, Jose"/>
    <s v="Donruss     "/>
    <s v=""/>
    <x v="6"/>
  </r>
  <r>
    <s v="Donruss1"/>
    <n v="2014"/>
    <s v="Donruss"/>
    <m/>
    <m/>
    <m/>
    <m/>
    <m/>
    <x v="0"/>
    <n v="91"/>
    <s v="Verlander"/>
    <s v="Justin"/>
    <s v="Tigers"/>
    <s v="P"/>
    <m/>
    <n v="1"/>
    <n v="0.5"/>
    <s v="Verlander, Justin"/>
    <s v="Donruss     "/>
    <s v=""/>
    <x v="6"/>
  </r>
  <r>
    <s v="Donruss1"/>
    <n v="2014"/>
    <s v="Donruss"/>
    <m/>
    <m/>
    <m/>
    <m/>
    <m/>
    <x v="0"/>
    <n v="94"/>
    <s v="Halladay"/>
    <s v="Roy"/>
    <s v="Phillies"/>
    <s v="P"/>
    <m/>
    <n v="1"/>
    <n v="0.5"/>
    <s v="Halladay, Roy"/>
    <s v="Donruss     "/>
    <s v="HOF"/>
    <x v="6"/>
  </r>
  <r>
    <s v="Donruss1"/>
    <n v="2014"/>
    <s v="Donruss"/>
    <m/>
    <m/>
    <m/>
    <m/>
    <m/>
    <x v="0"/>
    <n v="95"/>
    <s v="Pujols"/>
    <s v="Albert"/>
    <s v="Angels"/>
    <s v="1B"/>
    <m/>
    <n v="1"/>
    <n v="0.75"/>
    <s v="Pujols, Albert"/>
    <s v="Donruss     "/>
    <s v=""/>
    <x v="6"/>
  </r>
  <r>
    <s v="Donruss1"/>
    <n v="2014"/>
    <s v="Donruss"/>
    <m/>
    <m/>
    <m/>
    <m/>
    <m/>
    <x v="0"/>
    <n v="104"/>
    <s v="Segura"/>
    <s v="Jean"/>
    <s v="Brewers"/>
    <s v="SS"/>
    <m/>
    <n v="1"/>
    <m/>
    <s v="Segura, Jean"/>
    <s v="Donruss     "/>
    <s v=""/>
    <x v="5"/>
  </r>
  <r>
    <s v="Donruss1"/>
    <n v="2014"/>
    <s v="Donruss"/>
    <m/>
    <m/>
    <m/>
    <m/>
    <m/>
    <x v="0"/>
    <n v="108"/>
    <s v="Sale"/>
    <s v="Chris"/>
    <s v="White Sox"/>
    <s v="P"/>
    <m/>
    <n v="1"/>
    <n v="0.6"/>
    <s v="Sale, Chris"/>
    <s v="Donruss     "/>
    <s v=""/>
    <x v="6"/>
  </r>
  <r>
    <s v="Donruss1"/>
    <n v="2014"/>
    <s v="Donruss"/>
    <m/>
    <m/>
    <m/>
    <m/>
    <m/>
    <x v="0"/>
    <n v="112"/>
    <s v="Trout"/>
    <s v="Mike"/>
    <s v="Angels"/>
    <s v="OF"/>
    <m/>
    <n v="1"/>
    <n v="2"/>
    <s v="Trout, Mike"/>
    <s v="Donruss     "/>
    <s v=""/>
    <x v="2"/>
  </r>
  <r>
    <s v="Donruss1"/>
    <n v="2014"/>
    <s v="Donruss"/>
    <m/>
    <m/>
    <m/>
    <m/>
    <m/>
    <x v="0"/>
    <n v="119"/>
    <s v="Rizzo"/>
    <s v="Anthony"/>
    <s v="Cubs"/>
    <s v="1B"/>
    <m/>
    <n v="1"/>
    <n v="0.6"/>
    <s v="Rizzo, Anthony"/>
    <s v="Donruss     "/>
    <s v=""/>
    <x v="6"/>
  </r>
  <r>
    <s v="Donruss1"/>
    <n v="2014"/>
    <s v="Donruss"/>
    <m/>
    <m/>
    <m/>
    <m/>
    <m/>
    <x v="0"/>
    <n v="121"/>
    <s v="Castro"/>
    <s v="Starlin"/>
    <s v="Cubs"/>
    <s v="SS"/>
    <m/>
    <n v="1"/>
    <n v="0.6"/>
    <s v="Castro, Starlin"/>
    <s v="Donruss     "/>
    <s v=" "/>
    <x v="6"/>
  </r>
  <r>
    <s v="Donruss1"/>
    <n v="2014"/>
    <s v="Donruss"/>
    <m/>
    <m/>
    <m/>
    <m/>
    <m/>
    <x v="0"/>
    <n v="125"/>
    <s v="Machado"/>
    <s v="Manny"/>
    <s v="Orioles"/>
    <s v="3B"/>
    <m/>
    <n v="1"/>
    <n v="0.6"/>
    <s v="Machado, Manny"/>
    <s v="Donruss     "/>
    <n v="0"/>
    <x v="6"/>
  </r>
  <r>
    <s v="Donruss1"/>
    <n v="2014"/>
    <s v="Donruss"/>
    <m/>
    <m/>
    <m/>
    <m/>
    <m/>
    <x v="0"/>
    <n v="128"/>
    <s v="Cabrera"/>
    <s v="Miguel"/>
    <s v="Tigers"/>
    <s v="3B"/>
    <m/>
    <n v="1"/>
    <n v="0.75"/>
    <s v="Cabrera, Miguel"/>
    <s v="Donruss     "/>
    <s v=""/>
    <x v="6"/>
  </r>
  <r>
    <s v="Donruss1"/>
    <n v="2014"/>
    <s v="Donruss"/>
    <m/>
    <m/>
    <m/>
    <m/>
    <m/>
    <x v="0"/>
    <n v="129"/>
    <s v="Beltre"/>
    <s v="Adrian"/>
    <s v="Rangers"/>
    <s v="3B"/>
    <m/>
    <n v="1"/>
    <n v="0.5"/>
    <s v="Beltre, Adrian"/>
    <s v="Donruss     "/>
    <s v=""/>
    <x v="6"/>
  </r>
  <r>
    <s v="Donruss1"/>
    <n v="2014"/>
    <s v="Donruss"/>
    <m/>
    <m/>
    <m/>
    <m/>
    <m/>
    <x v="0"/>
    <n v="132"/>
    <s v="Stanton"/>
    <s v="Giancarlo"/>
    <s v="Marlins"/>
    <s v="OF"/>
    <m/>
    <n v="1"/>
    <n v="0.6"/>
    <s v="Stanton, Giancarlo"/>
    <s v="Donruss     "/>
    <s v=""/>
    <x v="6"/>
  </r>
  <r>
    <s v="Donruss1"/>
    <n v="2014"/>
    <s v="Donruss"/>
    <m/>
    <m/>
    <m/>
    <m/>
    <m/>
    <x v="0"/>
    <n v="143"/>
    <s v="Harper"/>
    <s v="Bryce"/>
    <s v="Nationals"/>
    <s v="OF"/>
    <m/>
    <n v="1"/>
    <n v="1.25"/>
    <s v="Harper, Bryce"/>
    <s v="Donruss     "/>
    <s v=""/>
    <x v="2"/>
  </r>
  <r>
    <s v="Donruss1"/>
    <n v="2014"/>
    <s v="Donruss"/>
    <m/>
    <m/>
    <m/>
    <m/>
    <m/>
    <x v="0"/>
    <n v="152"/>
    <s v="Greinke"/>
    <s v="Zack"/>
    <s v="Dodgers"/>
    <s v="P"/>
    <m/>
    <n v="1"/>
    <n v="0.5"/>
    <s v="Greinke, Zack"/>
    <s v="Donruss     "/>
    <s v=""/>
    <x v="6"/>
  </r>
  <r>
    <s v="Donruss1"/>
    <n v="2014"/>
    <s v="Donruss"/>
    <m/>
    <m/>
    <m/>
    <m/>
    <m/>
    <x v="0"/>
    <n v="154"/>
    <s v="Jeter"/>
    <s v="Derek"/>
    <s v="Yankees"/>
    <s v="SS"/>
    <m/>
    <n v="1"/>
    <n v="1.5"/>
    <s v="Jeter, Derek"/>
    <s v="Donruss     "/>
    <s v=""/>
    <x v="2"/>
  </r>
  <r>
    <s v="Donruss1"/>
    <n v="2014"/>
    <s v="Donruss"/>
    <m/>
    <m/>
    <m/>
    <m/>
    <m/>
    <x v="0"/>
    <n v="181"/>
    <s v="Ortiz"/>
    <s v="David"/>
    <s v="Red Sox"/>
    <s v="DH"/>
    <m/>
    <n v="1"/>
    <n v="0.6"/>
    <s v="Ortiz, David"/>
    <s v="Donruss     "/>
    <s v=""/>
    <x v="6"/>
  </r>
  <r>
    <s v="Donruss1"/>
    <n v="2014"/>
    <s v="Donruss"/>
    <m/>
    <m/>
    <m/>
    <m/>
    <m/>
    <x v="0"/>
    <n v="184"/>
    <s v="Rivera"/>
    <s v="Mariano"/>
    <s v="Yankees"/>
    <s v="P"/>
    <m/>
    <n v="1"/>
    <n v="0.75"/>
    <s v="Rivera, Mariano"/>
    <s v="Donruss     "/>
    <s v="HOF"/>
    <x v="6"/>
  </r>
  <r>
    <s v="Donruss1"/>
    <n v="2014"/>
    <s v="Donruss"/>
    <m/>
    <m/>
    <m/>
    <m/>
    <m/>
    <x v="0"/>
    <n v="322"/>
    <s v="Hamels"/>
    <s v="Cole"/>
    <s v="Phillies"/>
    <s v="P"/>
    <m/>
    <n v="1"/>
    <n v="0.5"/>
    <s v="Hamels, Cole"/>
    <s v="Donruss     "/>
    <s v=""/>
    <x v="6"/>
  </r>
  <r>
    <s v="BB-Other3"/>
    <n v="2014"/>
    <s v="Panini Draft Picks"/>
    <m/>
    <m/>
    <m/>
    <m/>
    <m/>
    <x v="0"/>
    <n v="25"/>
    <s v="Weaver"/>
    <s v="Luke"/>
    <s v="Cardinals"/>
    <s v="P"/>
    <m/>
    <n v="1"/>
    <m/>
    <s v="Weaver, Luke"/>
    <s v="Panini Draft Picks     "/>
    <s v=" "/>
    <x v="5"/>
  </r>
  <r>
    <s v="BB-Other3"/>
    <n v="2014"/>
    <s v="Panini Draft Picks"/>
    <m/>
    <m/>
    <m/>
    <m/>
    <m/>
    <x v="3"/>
    <n v="30"/>
    <s v="Davidson"/>
    <s v="Braxton"/>
    <s v="Braves"/>
    <m/>
    <n v="24"/>
    <n v="1"/>
    <m/>
    <s v="Davidson, Braxton"/>
    <s v="Panini Draft Picks     Pros"/>
    <s v=" "/>
    <x v="5"/>
  </r>
  <r>
    <s v="BB-Other3"/>
    <n v="2014"/>
    <s v="Panini Draft Picks"/>
    <m/>
    <m/>
    <m/>
    <m/>
    <m/>
    <x v="0"/>
    <n v="74"/>
    <s v="Alfaro"/>
    <s v="Jhoandro"/>
    <s v="Cubs"/>
    <m/>
    <n v="23"/>
    <n v="1"/>
    <m/>
    <s v="Alfaro, Jhoandro"/>
    <s v="Panini Draft Picks     "/>
    <s v=" "/>
    <x v="5"/>
  </r>
  <r>
    <s v="Topps3"/>
    <n v="2014"/>
    <s v="Topps Main"/>
    <m/>
    <m/>
    <m/>
    <m/>
    <m/>
    <x v="0"/>
    <n v="42"/>
    <s v="Rivera"/>
    <s v="Mariano"/>
    <s v="Yankees"/>
    <s v="P"/>
    <m/>
    <n v="1"/>
    <n v="0.75"/>
    <s v="Rivera, Mariano"/>
    <s v="Topps Main     "/>
    <s v="HOF"/>
    <x v="6"/>
  </r>
  <r>
    <s v="Topps3"/>
    <n v="2014"/>
    <s v="Topps Main"/>
    <m/>
    <m/>
    <m/>
    <m/>
    <m/>
    <x v="0"/>
    <n v="71"/>
    <s v="Rizzo"/>
    <s v="Anthony"/>
    <s v="Cubs"/>
    <s v="1B"/>
    <m/>
    <n v="1"/>
    <n v="1"/>
    <s v="Rizzo, Anthony"/>
    <s v="Topps Main     "/>
    <s v=""/>
    <x v="2"/>
  </r>
  <r>
    <s v="Topps3"/>
    <n v="2014"/>
    <s v="Topps Main"/>
    <m/>
    <m/>
    <m/>
    <m/>
    <m/>
    <x v="0"/>
    <n v="100"/>
    <s v="Harper"/>
    <s v="Bryce"/>
    <s v="Nationals"/>
    <s v="OF"/>
    <m/>
    <n v="1"/>
    <n v="1"/>
    <s v="Harper, Bryce"/>
    <s v="Topps Main     "/>
    <s v=""/>
    <x v="2"/>
  </r>
  <r>
    <s v="Topps3"/>
    <n v="2014"/>
    <s v="Topps Main"/>
    <m/>
    <m/>
    <m/>
    <m/>
    <m/>
    <x v="0"/>
    <n v="103"/>
    <s v="Cabrera,M / Mauer,J / Trout,M"/>
    <m/>
    <s v="Leader"/>
    <m/>
    <m/>
    <n v="1"/>
    <n v="2"/>
    <s v="Cabrera,M / Mauer,J / Trout,M, "/>
    <s v="Topps Main     "/>
    <s v=" "/>
    <x v="2"/>
  </r>
  <r>
    <s v="Topps3"/>
    <n v="2014"/>
    <s v="Topps Main"/>
    <m/>
    <m/>
    <m/>
    <m/>
    <m/>
    <x v="0"/>
    <n v="105"/>
    <s v="Howard"/>
    <s v="Ryan"/>
    <s v="Phillies"/>
    <s v="1B"/>
    <m/>
    <n v="1"/>
    <n v="0.6"/>
    <s v="Howard, Ryan"/>
    <s v="Topps Main     "/>
    <s v=""/>
    <x v="6"/>
  </r>
  <r>
    <s v="Topps3"/>
    <n v="2014"/>
    <s v="Topps Main"/>
    <m/>
    <m/>
    <m/>
    <m/>
    <m/>
    <x v="0"/>
    <n v="113"/>
    <s v="Kershaw,C / Fernandez / Harvey"/>
    <m/>
    <s v="Leader"/>
    <m/>
    <m/>
    <n v="1"/>
    <n v="1"/>
    <s v="Kershaw,C / Fernandez / Harvey, "/>
    <s v="Topps Main     "/>
    <s v=" "/>
    <x v="2"/>
  </r>
  <r>
    <s v="Topps3"/>
    <n v="2014"/>
    <s v="Topps Main"/>
    <m/>
    <m/>
    <m/>
    <m/>
    <m/>
    <x v="0"/>
    <n v="196"/>
    <s v="Hamels"/>
    <s v="Cole"/>
    <s v="Phillies"/>
    <s v="P"/>
    <m/>
    <n v="1"/>
    <n v="0.5"/>
    <s v="Hamels, Cole"/>
    <s v="Topps Main     "/>
    <s v=""/>
    <x v="6"/>
  </r>
  <r>
    <s v="Topps3"/>
    <n v="2014"/>
    <s v="Topps Main"/>
    <m/>
    <m/>
    <m/>
    <m/>
    <m/>
    <x v="0"/>
    <n v="200"/>
    <s v="Jeter"/>
    <s v="Derek"/>
    <s v="Yankees"/>
    <s v="SS"/>
    <m/>
    <n v="1"/>
    <n v="1.5"/>
    <s v="Jeter, Derek"/>
    <s v="Topps Main     "/>
    <s v=""/>
    <x v="2"/>
  </r>
  <r>
    <s v="Topps3"/>
    <n v="2014"/>
    <s v="Topps Main"/>
    <m/>
    <m/>
    <m/>
    <m/>
    <m/>
    <x v="0"/>
    <n v="210"/>
    <s v="Altuve"/>
    <s v="Jose"/>
    <s v="Astros"/>
    <s v="2B"/>
    <m/>
    <n v="1"/>
    <n v="0.5"/>
    <s v="Altuve, Jose"/>
    <s v="Topps Main     "/>
    <s v=""/>
    <x v="6"/>
  </r>
  <r>
    <s v="Topps3"/>
    <n v="2014"/>
    <s v="Topps Main"/>
    <m/>
    <m/>
    <m/>
    <m/>
    <m/>
    <x v="0"/>
    <n v="217"/>
    <s v="Stanton"/>
    <s v="Giancarlo"/>
    <s v="Marlins"/>
    <s v="OF"/>
    <m/>
    <n v="1"/>
    <n v="0.6"/>
    <s v="Stanton, Giancarlo"/>
    <s v="Topps Main     "/>
    <s v=""/>
    <x v="6"/>
  </r>
  <r>
    <s v="Topps3"/>
    <n v="2014"/>
    <s v="Topps Main"/>
    <m/>
    <m/>
    <m/>
    <m/>
    <m/>
    <x v="0"/>
    <n v="250"/>
    <s v="Cabrera"/>
    <s v="Miguel"/>
    <s v="Tigers"/>
    <s v="3B"/>
    <m/>
    <n v="1"/>
    <n v="0.75"/>
    <s v="Cabrera, Miguel"/>
    <s v="Topps Main     "/>
    <s v=""/>
    <x v="6"/>
  </r>
  <r>
    <s v="Topps3"/>
    <n v="2014"/>
    <s v="Topps Main"/>
    <m/>
    <m/>
    <m/>
    <m/>
    <m/>
    <x v="0"/>
    <n v="259"/>
    <s v="Ortiz"/>
    <s v="David"/>
    <s v="Red Sox"/>
    <s v="DH"/>
    <m/>
    <n v="1"/>
    <n v="0.6"/>
    <s v="Ortiz, David"/>
    <s v="Topps Main     "/>
    <s v=""/>
    <x v="6"/>
  </r>
  <r>
    <s v="Topps3"/>
    <n v="2014"/>
    <s v="Topps Main"/>
    <m/>
    <m/>
    <m/>
    <m/>
    <m/>
    <x v="0"/>
    <n v="604"/>
    <s v="Kershaw"/>
    <s v="Clayton"/>
    <s v="Dodgers"/>
    <s v="P"/>
    <m/>
    <n v="1"/>
    <n v="1"/>
    <s v="Kershaw, Clayton"/>
    <s v="Topps Main     "/>
    <s v=""/>
    <x v="2"/>
  </r>
  <r>
    <s v="Topps3"/>
    <n v="2014"/>
    <s v="Topps Main"/>
    <s v="Update"/>
    <m/>
    <m/>
    <m/>
    <m/>
    <x v="0"/>
    <s v="US-001"/>
    <s v="Pujols"/>
    <s v="Albert"/>
    <s v="Angels"/>
    <m/>
    <m/>
    <n v="1"/>
    <n v="0.6"/>
    <s v="Pujols, Albert"/>
    <s v="Topps Main Update    "/>
    <s v=""/>
    <x v="6"/>
  </r>
  <r>
    <s v="TL"/>
    <n v="2015"/>
    <s v="Bowman Draft"/>
    <m/>
    <m/>
    <m/>
    <m/>
    <m/>
    <x v="3"/>
    <n v="138"/>
    <s v="Kingery"/>
    <s v="Scott"/>
    <s v="Phillies"/>
    <m/>
    <m/>
    <n v="1"/>
    <n v="1"/>
    <s v="Kingery, Scott"/>
    <s v="Bowman Draft     Pros"/>
    <s v=" "/>
    <x v="2"/>
  </r>
  <r>
    <s v="TL"/>
    <n v="2015"/>
    <s v="Bowman Draft Chrome"/>
    <m/>
    <m/>
    <m/>
    <m/>
    <m/>
    <x v="3"/>
    <n v="138"/>
    <s v="Kingery"/>
    <s v="Scott"/>
    <s v="Phillies"/>
    <m/>
    <m/>
    <n v="1"/>
    <n v="1.5"/>
    <s v="Kingery, Scott"/>
    <s v="Bowman Draft Chrome     Pros"/>
    <s v=" "/>
    <x v="2"/>
  </r>
  <r>
    <s v="Donruss1"/>
    <n v="2015"/>
    <s v="Donruss"/>
    <s v="Retro 81"/>
    <m/>
    <m/>
    <m/>
    <m/>
    <x v="0"/>
    <n v="235"/>
    <s v="Beltre"/>
    <s v="Adrian"/>
    <s v="Rangers"/>
    <s v="3B"/>
    <m/>
    <n v="1"/>
    <n v="2.5"/>
    <s v="Beltre, Adrian"/>
    <s v="Donruss Retro 81    "/>
    <s v=""/>
    <x v="2"/>
  </r>
  <r>
    <s v="Donruss1"/>
    <n v="2015"/>
    <s v="Donruss"/>
    <m/>
    <m/>
    <m/>
    <m/>
    <m/>
    <x v="0"/>
    <n v="59"/>
    <s v="Ortiz"/>
    <s v="David"/>
    <s v="Red Sox"/>
    <m/>
    <m/>
    <n v="1"/>
    <n v="0.6"/>
    <s v="Ortiz, David"/>
    <s v="Donruss     "/>
    <s v=""/>
    <x v="6"/>
  </r>
  <r>
    <s v="Donruss1"/>
    <n v="2015"/>
    <s v="Donruss"/>
    <m/>
    <m/>
    <m/>
    <m/>
    <m/>
    <x v="0"/>
    <n v="63"/>
    <s v="Rizzo"/>
    <s v="Anthony"/>
    <s v="Cubs"/>
    <m/>
    <m/>
    <n v="1"/>
    <n v="0.6"/>
    <s v="Rizzo, Anthony"/>
    <s v="Donruss     "/>
    <s v=""/>
    <x v="6"/>
  </r>
  <r>
    <s v="Donruss1"/>
    <n v="2015"/>
    <s v="Donruss"/>
    <m/>
    <m/>
    <m/>
    <m/>
    <m/>
    <x v="0"/>
    <n v="68"/>
    <s v="Sale"/>
    <s v="Chris"/>
    <s v="White Sox"/>
    <s v="P"/>
    <m/>
    <n v="1"/>
    <n v="0.6"/>
    <s v="Sale, Chris"/>
    <s v="Donruss     "/>
    <s v=""/>
    <x v="6"/>
  </r>
  <r>
    <s v="Donruss1"/>
    <n v="2015"/>
    <s v="Donruss"/>
    <m/>
    <m/>
    <m/>
    <m/>
    <m/>
    <x v="0"/>
    <n v="87"/>
    <s v="Cabrera"/>
    <s v="Miguel"/>
    <s v="Tigers"/>
    <m/>
    <m/>
    <n v="1"/>
    <n v="0.75"/>
    <s v="Cabrera, Miguel"/>
    <s v="Donruss     "/>
    <s v=""/>
    <x v="6"/>
  </r>
  <r>
    <s v="Donruss1"/>
    <n v="2015"/>
    <s v="Donruss"/>
    <m/>
    <m/>
    <m/>
    <m/>
    <m/>
    <x v="0"/>
    <n v="100"/>
    <s v="Trout"/>
    <s v="Mike"/>
    <s v="Angels"/>
    <m/>
    <m/>
    <n v="1"/>
    <n v="2"/>
    <s v="Trout, Mike"/>
    <s v="Donruss     "/>
    <s v=""/>
    <x v="2"/>
  </r>
  <r>
    <s v="Donruss1"/>
    <n v="2015"/>
    <s v="Donruss"/>
    <m/>
    <m/>
    <m/>
    <m/>
    <m/>
    <x v="0"/>
    <n v="101"/>
    <s v="Pujols"/>
    <s v="Albert"/>
    <s v="Angels"/>
    <m/>
    <m/>
    <n v="1"/>
    <n v="0.75"/>
    <s v="Pujols, Albert"/>
    <s v="Donruss     "/>
    <s v=""/>
    <x v="6"/>
  </r>
  <r>
    <s v="Donruss1"/>
    <n v="2015"/>
    <s v="Donruss"/>
    <m/>
    <m/>
    <m/>
    <m/>
    <m/>
    <x v="0"/>
    <n v="104"/>
    <s v="Kershaw"/>
    <s v="Clayton"/>
    <s v="Dodgers"/>
    <s v="P"/>
    <m/>
    <n v="1"/>
    <n v="0.75"/>
    <s v="Kershaw, Clayton"/>
    <s v="Donruss     "/>
    <s v=""/>
    <x v="6"/>
  </r>
  <r>
    <s v="Donruss1"/>
    <n v="2015"/>
    <s v="Donruss"/>
    <m/>
    <m/>
    <m/>
    <m/>
    <m/>
    <x v="0"/>
    <n v="110"/>
    <s v="Stanton"/>
    <s v="Giancarlo"/>
    <s v="Marlins"/>
    <m/>
    <m/>
    <n v="1"/>
    <n v="0.6"/>
    <s v="Stanton, Giancarlo"/>
    <s v="Donruss     "/>
    <s v=""/>
    <x v="6"/>
  </r>
  <r>
    <s v="Donruss1"/>
    <n v="2015"/>
    <s v="Donruss"/>
    <m/>
    <m/>
    <m/>
    <m/>
    <m/>
    <x v="0"/>
    <n v="126"/>
    <s v="Suzuki"/>
    <s v="Ichiro"/>
    <s v="Marlins"/>
    <m/>
    <m/>
    <n v="1"/>
    <n v="1"/>
    <s v="Suzuki, Ichiro"/>
    <s v="Donruss     "/>
    <s v=""/>
    <x v="2"/>
  </r>
  <r>
    <s v="Donruss1"/>
    <n v="2015"/>
    <s v="Donruss"/>
    <m/>
    <m/>
    <m/>
    <m/>
    <m/>
    <x v="0"/>
    <n v="135"/>
    <s v="Howard"/>
    <s v="Ryan"/>
    <s v="Phillies"/>
    <m/>
    <m/>
    <n v="1"/>
    <n v="0.6"/>
    <s v="Howard, Ryan"/>
    <s v="Donruss     "/>
    <s v=""/>
    <x v="6"/>
  </r>
  <r>
    <s v="Donruss1"/>
    <n v="2015"/>
    <s v="Donruss"/>
    <m/>
    <m/>
    <m/>
    <m/>
    <m/>
    <x v="0"/>
    <n v="137"/>
    <s v="Utley"/>
    <s v="Chase"/>
    <s v="Phillies"/>
    <m/>
    <m/>
    <n v="1"/>
    <n v="0.5"/>
    <s v="Utley, Chase"/>
    <s v="Donruss     "/>
    <s v=" "/>
    <x v="6"/>
  </r>
  <r>
    <s v="Donruss1"/>
    <n v="2015"/>
    <s v="Donruss"/>
    <m/>
    <m/>
    <m/>
    <m/>
    <m/>
    <x v="0"/>
    <n v="138"/>
    <s v="Hamels"/>
    <s v="Cole"/>
    <s v="Phillies"/>
    <m/>
    <m/>
    <n v="1"/>
    <n v="0.5"/>
    <s v="Hamels, Cole"/>
    <s v="Donruss     "/>
    <s v=""/>
    <x v="6"/>
  </r>
  <r>
    <s v="Donruss1"/>
    <n v="2015"/>
    <s v="Donruss"/>
    <m/>
    <m/>
    <m/>
    <m/>
    <m/>
    <x v="0"/>
    <n v="168"/>
    <s v="Beltre"/>
    <s v="Adrian"/>
    <s v="Rangers"/>
    <m/>
    <m/>
    <n v="1"/>
    <n v="0.5"/>
    <s v="Beltre, Adrian"/>
    <s v="Donruss     "/>
    <s v=""/>
    <x v="6"/>
  </r>
  <r>
    <s v="Donruss1"/>
    <n v="2015"/>
    <s v="Donruss"/>
    <m/>
    <m/>
    <m/>
    <m/>
    <m/>
    <x v="0"/>
    <n v="176"/>
    <s v="Harper"/>
    <s v="Bryce"/>
    <s v="Nationals"/>
    <m/>
    <m/>
    <n v="1"/>
    <n v="1.25"/>
    <s v="Harper, Bryce"/>
    <s v="Donruss     "/>
    <s v=""/>
    <x v="2"/>
  </r>
  <r>
    <s v="BB-Other3"/>
    <n v="2015"/>
    <s v="Gypsy Queen"/>
    <m/>
    <m/>
    <m/>
    <m/>
    <m/>
    <x v="0"/>
    <n v="45"/>
    <s v="Harper"/>
    <s v="Bryce"/>
    <s v="Nationals"/>
    <m/>
    <m/>
    <n v="1"/>
    <n v="1.25"/>
    <s v="Harper, Bryce"/>
    <s v="Gypsy Queen     "/>
    <s v=""/>
    <x v="2"/>
  </r>
  <r>
    <s v="BB-Other3"/>
    <n v="2015"/>
    <s v="Gypsy Queen"/>
    <m/>
    <m/>
    <m/>
    <m/>
    <m/>
    <x v="0"/>
    <n v="49"/>
    <s v="Pujols"/>
    <s v="Albert"/>
    <s v="Angels"/>
    <m/>
    <m/>
    <n v="1"/>
    <n v="1"/>
    <s v="Pujols, Albert"/>
    <s v="Gypsy Queen     "/>
    <s v=""/>
    <x v="2"/>
  </r>
  <r>
    <s v="BB-Other3"/>
    <n v="2015"/>
    <s v="Gypsy Queen"/>
    <m/>
    <m/>
    <m/>
    <m/>
    <m/>
    <x v="0"/>
    <n v="119"/>
    <s v="Kershaw"/>
    <s v="Clayton"/>
    <s v="Dodgers"/>
    <s v="P"/>
    <m/>
    <n v="1"/>
    <n v="1.25"/>
    <s v="Kershaw, Clayton"/>
    <s v="Gypsy Queen     "/>
    <s v=""/>
    <x v="2"/>
  </r>
  <r>
    <s v="BB-Other3"/>
    <n v="2015"/>
    <s v="Gypsy Queen"/>
    <m/>
    <m/>
    <m/>
    <m/>
    <m/>
    <x v="0"/>
    <n v="168"/>
    <s v="Ortiz"/>
    <s v="David"/>
    <s v="Red Sox"/>
    <m/>
    <m/>
    <n v="1"/>
    <n v="0.75"/>
    <s v="Ortiz, David"/>
    <s v="Gypsy Queen     "/>
    <s v=""/>
    <x v="6"/>
  </r>
  <r>
    <s v="BB-Other3"/>
    <n v="2015"/>
    <s v="Panini Contenders"/>
    <m/>
    <m/>
    <m/>
    <m/>
    <m/>
    <x v="3"/>
    <n v="81"/>
    <s v="Wiseman"/>
    <s v="Rhett"/>
    <m/>
    <m/>
    <n v="26"/>
    <n v="1"/>
    <m/>
    <s v="Wiseman, Rhett"/>
    <s v="Panini Contenders     Pros"/>
    <s v=" "/>
    <x v="5"/>
  </r>
  <r>
    <s v="BB-Other3"/>
    <n v="2015"/>
    <s v="Panini Contenders"/>
    <m/>
    <m/>
    <m/>
    <m/>
    <m/>
    <x v="3"/>
    <n v="89"/>
    <s v="Ward"/>
    <s v="Taylor"/>
    <m/>
    <m/>
    <n v="27"/>
    <n v="1"/>
    <m/>
    <s v="Ward, Taylor"/>
    <s v="Panini Contenders     Pros"/>
    <s v=" "/>
    <x v="5"/>
  </r>
  <r>
    <s v="BB-Other3"/>
    <n v="2015"/>
    <s v="Panini Contenders"/>
    <s v="ClassReunion"/>
    <m/>
    <m/>
    <m/>
    <m/>
    <x v="3"/>
    <n v="11"/>
    <s v="Martin"/>
    <s v="Richie"/>
    <m/>
    <m/>
    <n v="26"/>
    <n v="1"/>
    <m/>
    <s v="Martin, Richie"/>
    <s v="Panini Contenders ClassReunion    Pros"/>
    <s v=" "/>
    <x v="5"/>
  </r>
  <r>
    <s v="BB-Other3"/>
    <n v="2015"/>
    <s v="Panini Contenders"/>
    <s v="OldSchoolColors"/>
    <m/>
    <m/>
    <m/>
    <m/>
    <x v="3"/>
    <n v="19"/>
    <s v="Nola"/>
    <s v="Aaron"/>
    <s v="Phillies"/>
    <m/>
    <m/>
    <n v="1"/>
    <n v="1"/>
    <s v="Nola, Aaron"/>
    <s v="Panini Contenders OldSchoolColors    Pros"/>
    <s v=" "/>
    <x v="2"/>
  </r>
  <r>
    <s v="BB-Other3"/>
    <n v="2015"/>
    <s v="Panini Contenders"/>
    <s v="SchoolColors"/>
    <m/>
    <m/>
    <m/>
    <m/>
    <x v="3"/>
    <n v="35"/>
    <s v="Matuella"/>
    <s v="Michael"/>
    <m/>
    <m/>
    <n v="26"/>
    <n v="1"/>
    <m/>
    <s v="Matuella, Michael"/>
    <s v="Panini Contenders SchoolColors    Pros"/>
    <s v=" "/>
    <x v="5"/>
  </r>
  <r>
    <s v="BB-Other3"/>
    <n v="2015"/>
    <s v="Panini Elite"/>
    <s v="BacktoBackJack"/>
    <m/>
    <m/>
    <s v="Relic"/>
    <m/>
    <x v="0"/>
    <n v="8"/>
    <s v="Cano,Robinson / Cruz,Nelson"/>
    <m/>
    <m/>
    <m/>
    <m/>
    <n v="1"/>
    <n v="10"/>
    <s v="Cano,Robinson / Cruz,Nelson, "/>
    <s v="Panini Elite BacktoBackJack   Relic "/>
    <s v=" "/>
    <x v="0"/>
  </r>
  <r>
    <s v="Set"/>
    <n v="2015"/>
    <s v="Topps Main"/>
    <m/>
    <m/>
    <m/>
    <m/>
    <m/>
    <x v="0"/>
    <n v="1"/>
    <s v="Jeter"/>
    <s v="Derek"/>
    <s v="Yankees"/>
    <s v="SS"/>
    <m/>
    <n v="1"/>
    <n v="4"/>
    <s v="Jeter, Derek"/>
    <s v="Topps Main     "/>
    <s v=""/>
    <x v="2"/>
  </r>
  <r>
    <s v="Set"/>
    <n v="2015"/>
    <s v="Topps Main"/>
    <m/>
    <m/>
    <m/>
    <m/>
    <m/>
    <x v="0"/>
    <n v="2"/>
    <s v="Altuve, J /Martinez V / Brantley"/>
    <m/>
    <s v="Leader"/>
    <m/>
    <m/>
    <n v="1"/>
    <m/>
    <s v="Altuve, J /Martinez V / Brantley, "/>
    <s v="Topps Main     "/>
    <s v=" "/>
    <x v="5"/>
  </r>
  <r>
    <s v="Set"/>
    <n v="2015"/>
    <s v="Topps Main"/>
    <m/>
    <m/>
    <m/>
    <m/>
    <m/>
    <x v="0"/>
    <n v="10"/>
    <s v="Hamels"/>
    <s v="Cole"/>
    <s v="Phillies"/>
    <s v="P"/>
    <m/>
    <n v="1"/>
    <n v="0.5"/>
    <s v="Hamels, Cole"/>
    <s v="Topps Main     "/>
    <s v=""/>
    <x v="6"/>
  </r>
  <r>
    <s v="Set"/>
    <n v="2015"/>
    <s v="Topps Main"/>
    <m/>
    <m/>
    <m/>
    <m/>
    <m/>
    <x v="0"/>
    <n v="43"/>
    <s v="Castro"/>
    <s v="Starlin"/>
    <s v="Cubs"/>
    <s v="SS"/>
    <m/>
    <n v="1"/>
    <n v="0.6"/>
    <s v="Castro, Starlin"/>
    <s v="Topps Main     "/>
    <s v=" "/>
    <x v="6"/>
  </r>
  <r>
    <s v="Set"/>
    <n v="2015"/>
    <s v="Topps Main"/>
    <m/>
    <m/>
    <m/>
    <m/>
    <m/>
    <x v="0"/>
    <n v="47"/>
    <s v="Rizzo"/>
    <s v="Anthony"/>
    <s v="Cubs"/>
    <s v="1B"/>
    <m/>
    <n v="1"/>
    <n v="0.6"/>
    <s v="Rizzo, Anthony"/>
    <s v="Topps Main     "/>
    <s v=""/>
    <x v="6"/>
  </r>
  <r>
    <s v="Set"/>
    <n v="2015"/>
    <s v="Topps Main"/>
    <m/>
    <m/>
    <m/>
    <m/>
    <m/>
    <x v="0"/>
    <n v="51"/>
    <s v="Howard"/>
    <s v="Ryan"/>
    <s v="Phillies"/>
    <s v="1B"/>
    <m/>
    <n v="1"/>
    <n v="0.5"/>
    <s v="Howard, Ryan"/>
    <s v="Topps Main     "/>
    <s v=""/>
    <x v="6"/>
  </r>
  <r>
    <s v="Set"/>
    <n v="2015"/>
    <s v="Topps Main"/>
    <m/>
    <m/>
    <m/>
    <m/>
    <m/>
    <x v="0"/>
    <n v="61"/>
    <s v="Kershaw/Cueto/Wainwright"/>
    <m/>
    <s v="Leader"/>
    <m/>
    <m/>
    <n v="1"/>
    <n v="0.75"/>
    <s v="Kershaw/Cueto/Wainwright, "/>
    <s v="Topps Main     "/>
    <s v=" "/>
    <x v="6"/>
  </r>
  <r>
    <s v="Set"/>
    <n v="2015"/>
    <s v="Topps Main"/>
    <m/>
    <m/>
    <m/>
    <m/>
    <m/>
    <x v="0"/>
    <n v="62"/>
    <s v="Arenado"/>
    <s v="Nolan"/>
    <s v="Rockies"/>
    <s v="3B"/>
    <m/>
    <n v="1"/>
    <m/>
    <s v="Arenado, Nolan"/>
    <s v="Topps Main     "/>
    <n v="0"/>
    <x v="5"/>
  </r>
  <r>
    <s v="Set"/>
    <n v="2015"/>
    <s v="Topps Main"/>
    <m/>
    <m/>
    <m/>
    <m/>
    <m/>
    <x v="0"/>
    <n v="98"/>
    <s v="Trout/Cabrera M/Cruz N"/>
    <m/>
    <m/>
    <m/>
    <m/>
    <n v="1"/>
    <n v="2"/>
    <s v="Trout/Cabrera M/Cruz N, "/>
    <s v="Topps Main     "/>
    <s v=" "/>
    <x v="2"/>
  </r>
  <r>
    <s v="Set"/>
    <n v="2015"/>
    <s v="Topps Main"/>
    <m/>
    <m/>
    <m/>
    <m/>
    <m/>
    <x v="0"/>
    <n v="100"/>
    <s v="Kershaw"/>
    <s v="Clayton"/>
    <s v="Dodgers"/>
    <s v="P"/>
    <m/>
    <n v="1"/>
    <n v="0.75"/>
    <s v="Kershaw, Clayton"/>
    <s v="Topps Main     "/>
    <s v=""/>
    <x v="6"/>
  </r>
  <r>
    <s v="Set"/>
    <n v="2015"/>
    <s v="Topps Main"/>
    <m/>
    <m/>
    <m/>
    <m/>
    <m/>
    <x v="1"/>
    <n v="108"/>
    <s v="Soler"/>
    <s v="Jorge"/>
    <s v="Cubs"/>
    <s v="OF"/>
    <n v="28"/>
    <n v="1"/>
    <n v="0.6"/>
    <s v="Soler, Jorge"/>
    <s v="Topps Main     RC"/>
    <s v=""/>
    <x v="6"/>
  </r>
  <r>
    <s v="Set"/>
    <n v="2015"/>
    <s v="Topps Main"/>
    <m/>
    <m/>
    <m/>
    <m/>
    <m/>
    <x v="0"/>
    <n v="129"/>
    <s v="DeGrom"/>
    <s v="Jacob"/>
    <s v="Mets"/>
    <s v="P"/>
    <m/>
    <n v="1"/>
    <n v="0.75"/>
    <s v="DeGrom, Jacob"/>
    <s v="Topps Main     "/>
    <s v=""/>
    <x v="6"/>
  </r>
  <r>
    <s v="Set"/>
    <n v="2015"/>
    <s v="Topps Main"/>
    <m/>
    <m/>
    <m/>
    <m/>
    <m/>
    <x v="0"/>
    <n v="136"/>
    <s v="Machado"/>
    <s v="Manny"/>
    <s v="Orioles"/>
    <s v="3B"/>
    <m/>
    <n v="1"/>
    <n v="0.6"/>
    <s v="Machado, Manny"/>
    <s v="Topps Main     "/>
    <n v="0"/>
    <x v="6"/>
  </r>
  <r>
    <s v="Set"/>
    <n v="2015"/>
    <s v="Topps Main"/>
    <m/>
    <m/>
    <m/>
    <m/>
    <m/>
    <x v="0"/>
    <n v="150"/>
    <s v="Stanton"/>
    <s v="Giancarlo"/>
    <s v="Marlins"/>
    <s v="OF"/>
    <m/>
    <n v="1"/>
    <n v="0.6"/>
    <s v="Stanton, Giancarlo"/>
    <s v="Topps Main     "/>
    <s v=""/>
    <x v="6"/>
  </r>
  <r>
    <s v="Set"/>
    <n v="2015"/>
    <s v="Topps Main"/>
    <m/>
    <m/>
    <m/>
    <m/>
    <m/>
    <x v="0"/>
    <n v="163"/>
    <s v="Utley"/>
    <s v="Chase"/>
    <s v="Phillies"/>
    <s v="2B"/>
    <m/>
    <n v="1"/>
    <n v="0.5"/>
    <s v="Utley, Chase"/>
    <s v="Topps Main     "/>
    <s v=" "/>
    <x v="6"/>
  </r>
  <r>
    <s v="Set"/>
    <n v="2015"/>
    <s v="Topps Main"/>
    <m/>
    <m/>
    <m/>
    <m/>
    <m/>
    <x v="1"/>
    <n v="171"/>
    <s v="Foltynewics"/>
    <s v="Mike"/>
    <s v="Astros"/>
    <s v="P"/>
    <n v="29"/>
    <n v="1"/>
    <m/>
    <s v="Foltynewics, Mike"/>
    <s v="Topps Main     RC"/>
    <s v=" "/>
    <x v="5"/>
  </r>
  <r>
    <s v="Set"/>
    <n v="2015"/>
    <s v="Topps Main"/>
    <m/>
    <m/>
    <m/>
    <m/>
    <m/>
    <x v="0"/>
    <n v="175"/>
    <s v="Beltre"/>
    <s v="Adrian"/>
    <s v="Rangers"/>
    <s v="3B"/>
    <m/>
    <n v="1"/>
    <n v="0.5"/>
    <s v="Beltre, Adrian"/>
    <s v="Topps Main     "/>
    <s v=""/>
    <x v="6"/>
  </r>
  <r>
    <s v="Set"/>
    <n v="2015"/>
    <s v="Topps Main"/>
    <m/>
    <m/>
    <m/>
    <m/>
    <m/>
    <x v="0"/>
    <n v="178"/>
    <s v="Yelich"/>
    <s v="Christian"/>
    <s v="Marlins"/>
    <s v="OF"/>
    <m/>
    <n v="1"/>
    <m/>
    <s v="Yelich, Christian"/>
    <s v="Topps Main     "/>
    <s v=""/>
    <x v="5"/>
  </r>
  <r>
    <s v="Set"/>
    <n v="2015"/>
    <s v="Topps Main"/>
    <m/>
    <m/>
    <m/>
    <m/>
    <m/>
    <x v="1"/>
    <n v="192"/>
    <s v="Pederson"/>
    <s v="Joc"/>
    <s v="Dodgers"/>
    <s v="OF"/>
    <n v="28"/>
    <n v="1"/>
    <n v="1.5"/>
    <s v="Pederson, Joc"/>
    <s v="Topps Main     RC"/>
    <s v=""/>
    <x v="2"/>
  </r>
  <r>
    <s v="Set"/>
    <n v="2015"/>
    <s v="Topps Main"/>
    <m/>
    <m/>
    <m/>
    <m/>
    <m/>
    <x v="0"/>
    <n v="200"/>
    <s v="Cabrera"/>
    <s v="Miguel"/>
    <s v="Tigers"/>
    <s v="1B"/>
    <m/>
    <n v="1"/>
    <n v="1"/>
    <s v="Cabrera, Miguel"/>
    <s v="Topps Main     "/>
    <s v=""/>
    <x v="2"/>
  </r>
  <r>
    <s v="Set"/>
    <n v="2015"/>
    <s v="Topps Main"/>
    <m/>
    <m/>
    <m/>
    <m/>
    <m/>
    <x v="0"/>
    <n v="207"/>
    <s v="Harper"/>
    <s v="Bryce"/>
    <s v="Nationals"/>
    <s v="OF"/>
    <m/>
    <n v="1"/>
    <n v="1"/>
    <s v="Harper, Bryce"/>
    <s v="Topps Main     "/>
    <s v=""/>
    <x v="2"/>
  </r>
  <r>
    <s v="Set"/>
    <n v="2015"/>
    <s v="Topps Main"/>
    <m/>
    <m/>
    <m/>
    <m/>
    <m/>
    <x v="0"/>
    <n v="212"/>
    <s v="Lee"/>
    <s v="Cliff"/>
    <s v="Phillies"/>
    <s v="P"/>
    <m/>
    <n v="1"/>
    <m/>
    <s v="Lee, Cliff"/>
    <s v="Topps Main     "/>
    <s v=""/>
    <x v="5"/>
  </r>
  <r>
    <s v="Set"/>
    <n v="2015"/>
    <s v="Topps Main"/>
    <m/>
    <m/>
    <m/>
    <m/>
    <m/>
    <x v="0"/>
    <n v="214"/>
    <s v="Kluber/Scherzer/Weaver"/>
    <m/>
    <s v="Leader"/>
    <m/>
    <m/>
    <n v="1"/>
    <m/>
    <s v="Kluber/Scherzer/Weaver, "/>
    <s v="Topps Main     "/>
    <s v=" "/>
    <x v="5"/>
  </r>
  <r>
    <s v="Set"/>
    <n v="2015"/>
    <s v="Topps Main"/>
    <m/>
    <m/>
    <m/>
    <m/>
    <m/>
    <x v="1"/>
    <n v="217"/>
    <s v="Norris"/>
    <s v="Daniel"/>
    <s v="Blue Jays"/>
    <s v="P"/>
    <n v="27"/>
    <n v="1"/>
    <m/>
    <s v="Norris, Daniel"/>
    <s v="Topps Main     RC"/>
    <s v=" "/>
    <x v="5"/>
  </r>
  <r>
    <s v="Set"/>
    <n v="2015"/>
    <s v="Topps Main"/>
    <m/>
    <m/>
    <m/>
    <m/>
    <m/>
    <x v="0"/>
    <n v="230"/>
    <s v="Segura"/>
    <s v="Jean"/>
    <s v="Brewers"/>
    <s v="SS"/>
    <m/>
    <n v="1"/>
    <m/>
    <s v="Segura, Jean"/>
    <s v="Topps Main     "/>
    <s v=""/>
    <x v="5"/>
  </r>
  <r>
    <s v="Set"/>
    <n v="2015"/>
    <s v="Topps Main"/>
    <m/>
    <m/>
    <m/>
    <m/>
    <m/>
    <x v="1"/>
    <n v="241"/>
    <s v="Herrera"/>
    <s v="Dilson"/>
    <s v="Mets"/>
    <s v="2B"/>
    <n v="26"/>
    <n v="1"/>
    <m/>
    <s v="Herrera, Dilson"/>
    <s v="Topps Main     RC"/>
    <s v=" "/>
    <x v="5"/>
  </r>
  <r>
    <s v="Set"/>
    <n v="2015"/>
    <s v="Topps Main"/>
    <m/>
    <m/>
    <m/>
    <m/>
    <m/>
    <x v="0"/>
    <n v="267"/>
    <s v="Greinke"/>
    <s v="Zack"/>
    <s v="Dodgers"/>
    <s v="P"/>
    <m/>
    <n v="1"/>
    <n v="0.6"/>
    <s v="Greinke, Zack"/>
    <s v="Topps Main     "/>
    <s v=""/>
    <x v="6"/>
  </r>
  <r>
    <s v="Set"/>
    <n v="2015"/>
    <s v="Topps Main"/>
    <m/>
    <m/>
    <m/>
    <m/>
    <m/>
    <x v="0"/>
    <n v="285"/>
    <s v="Cruz N/Carter C/Trout"/>
    <m/>
    <s v="Leader"/>
    <m/>
    <m/>
    <n v="1"/>
    <n v="2"/>
    <s v="Cruz N/Carter C/Trout, "/>
    <s v="Topps Main     "/>
    <s v=" "/>
    <x v="2"/>
  </r>
  <r>
    <s v="Set"/>
    <n v="2015"/>
    <s v="Topps Main"/>
    <m/>
    <m/>
    <m/>
    <m/>
    <m/>
    <x v="0"/>
    <n v="300"/>
    <s v="Trout"/>
    <s v="Mike"/>
    <s v="Angels"/>
    <s v="OF"/>
    <m/>
    <n v="1"/>
    <n v="2"/>
    <s v="Trout, Mike"/>
    <s v="Topps Main     "/>
    <s v=""/>
    <x v="2"/>
  </r>
  <r>
    <s v="Set"/>
    <n v="2015"/>
    <s v="Topps Main"/>
    <m/>
    <m/>
    <m/>
    <m/>
    <m/>
    <x v="1"/>
    <n v="309"/>
    <s v="Franco"/>
    <s v="Maikel"/>
    <s v="Phillies"/>
    <m/>
    <m/>
    <n v="1"/>
    <m/>
    <s v="Franco, Maikel"/>
    <s v="Topps Main     RC"/>
    <s v=""/>
    <x v="5"/>
  </r>
  <r>
    <s v="Set"/>
    <n v="2015"/>
    <s v="Topps Main"/>
    <m/>
    <m/>
    <m/>
    <m/>
    <m/>
    <x v="1"/>
    <n v="310"/>
    <s v="Lamb"/>
    <s v="Jake"/>
    <s v="Diamond Backs"/>
    <m/>
    <n v="29"/>
    <n v="1"/>
    <m/>
    <s v="Lamb, Jake"/>
    <s v="Topps Main     RC"/>
    <s v=""/>
    <x v="5"/>
  </r>
  <r>
    <s v="Set"/>
    <n v="2015"/>
    <s v="Topps Main"/>
    <m/>
    <m/>
    <m/>
    <m/>
    <m/>
    <x v="1"/>
    <n v="315"/>
    <s v="Baez"/>
    <s v="Javier"/>
    <s v="Cubs"/>
    <m/>
    <m/>
    <n v="1"/>
    <n v="1"/>
    <s v="Baez, Javier"/>
    <s v="Topps Main     RC"/>
    <s v=" "/>
    <x v="2"/>
  </r>
  <r>
    <s v="Set"/>
    <n v="2015"/>
    <s v="Topps Main"/>
    <m/>
    <m/>
    <m/>
    <m/>
    <m/>
    <x v="0"/>
    <n v="319"/>
    <s v="Jeter"/>
    <s v="Derek"/>
    <s v="Yankees"/>
    <m/>
    <m/>
    <n v="1"/>
    <m/>
    <s v="Jeter, Derek"/>
    <s v="Topps Main     "/>
    <s v=""/>
    <x v="5"/>
  </r>
  <r>
    <s v="Set"/>
    <n v="2015"/>
    <s v="Topps Main"/>
    <m/>
    <m/>
    <m/>
    <m/>
    <m/>
    <x v="0"/>
    <n v="327"/>
    <s v="Bogaerts"/>
    <s v="Xander"/>
    <s v="Red Sox"/>
    <m/>
    <m/>
    <n v="1"/>
    <m/>
    <s v="Bogaerts, Xander"/>
    <s v="Topps Main     "/>
    <s v=" "/>
    <x v="5"/>
  </r>
  <r>
    <s v="Set"/>
    <n v="2015"/>
    <s v="Topps Main"/>
    <m/>
    <m/>
    <m/>
    <m/>
    <m/>
    <x v="0"/>
    <n v="376"/>
    <s v="Sale"/>
    <s v="Chris"/>
    <s v="White Sox"/>
    <m/>
    <m/>
    <n v="1"/>
    <n v="0.6"/>
    <s v="Sale, Chris"/>
    <s v="Topps Main     "/>
    <s v=""/>
    <x v="6"/>
  </r>
  <r>
    <s v="Set"/>
    <n v="2015"/>
    <s v="Topps Main"/>
    <m/>
    <m/>
    <m/>
    <m/>
    <m/>
    <x v="0"/>
    <n v="389"/>
    <s v="Betts"/>
    <s v="Mookie"/>
    <s v="Red Sox"/>
    <m/>
    <m/>
    <n v="1"/>
    <n v="0.25"/>
    <s v="Betts, Mookie"/>
    <s v="Topps Main     "/>
    <s v=""/>
    <x v="6"/>
  </r>
  <r>
    <s v="Set"/>
    <n v="2015"/>
    <s v="Topps Main"/>
    <m/>
    <m/>
    <m/>
    <m/>
    <m/>
    <x v="0"/>
    <n v="463"/>
    <s v="Verlander"/>
    <s v="Justin"/>
    <s v="Tigers"/>
    <m/>
    <m/>
    <n v="1"/>
    <n v="0.5"/>
    <s v="Verlander, Justin"/>
    <s v="Topps Main     "/>
    <s v=""/>
    <x v="6"/>
  </r>
  <r>
    <s v="Set"/>
    <n v="2015"/>
    <s v="Topps Main"/>
    <m/>
    <m/>
    <m/>
    <m/>
    <m/>
    <x v="0"/>
    <n v="500"/>
    <s v="Ortiz"/>
    <s v="David"/>
    <s v="Red Sox"/>
    <s v="DH"/>
    <m/>
    <n v="1"/>
    <n v="0.6"/>
    <s v="Ortiz, David"/>
    <s v="Topps Main     "/>
    <s v=""/>
    <x v="6"/>
  </r>
  <r>
    <s v="Set"/>
    <n v="2015"/>
    <s v="Topps Main"/>
    <m/>
    <m/>
    <m/>
    <m/>
    <m/>
    <x v="1"/>
    <n v="519"/>
    <s v="Bradley"/>
    <s v="Archie"/>
    <s v="Diamond Backs"/>
    <m/>
    <n v="28"/>
    <n v="1"/>
    <m/>
    <s v="Bradley, Archie"/>
    <s v="Topps Main     RC"/>
    <n v="0"/>
    <x v="5"/>
  </r>
  <r>
    <s v="Set"/>
    <n v="2015"/>
    <s v="Topps Main"/>
    <m/>
    <m/>
    <m/>
    <m/>
    <m/>
    <x v="1"/>
    <n v="522"/>
    <s v="Tuivailala"/>
    <s v="Sam"/>
    <s v="Cardinals"/>
    <m/>
    <n v="28"/>
    <n v="1"/>
    <m/>
    <s v="Tuivailala, Sam"/>
    <s v="Topps Main     RC"/>
    <s v=" "/>
    <x v="5"/>
  </r>
  <r>
    <s v="Set"/>
    <n v="2015"/>
    <s v="Topps Main"/>
    <m/>
    <m/>
    <m/>
    <m/>
    <m/>
    <x v="1"/>
    <n v="549"/>
    <s v="Walker"/>
    <s v="Christian"/>
    <s v="Orioles"/>
    <m/>
    <n v="29"/>
    <n v="1"/>
    <m/>
    <s v="Walker, Christian"/>
    <s v="Topps Main     RC"/>
    <s v=" "/>
    <x v="5"/>
  </r>
  <r>
    <s v="Set"/>
    <n v="2015"/>
    <s v="Topps Main"/>
    <m/>
    <m/>
    <m/>
    <m/>
    <m/>
    <x v="0"/>
    <n v="586"/>
    <s v="Scherzer"/>
    <s v="Max"/>
    <s v="Nationals"/>
    <m/>
    <m/>
    <n v="1"/>
    <n v="0.25"/>
    <s v="Scherzer, Max"/>
    <s v="Topps Main     "/>
    <s v=""/>
    <x v="6"/>
  </r>
  <r>
    <s v="Set"/>
    <n v="2015"/>
    <s v="Topps Main"/>
    <m/>
    <m/>
    <m/>
    <m/>
    <m/>
    <x v="0"/>
    <n v="600"/>
    <s v="Pujols"/>
    <s v="Albert"/>
    <s v="Angels"/>
    <m/>
    <m/>
    <n v="1"/>
    <n v="0.25"/>
    <s v="Pujols, Albert"/>
    <s v="Topps Main     "/>
    <s v=""/>
    <x v="6"/>
  </r>
  <r>
    <s v="TL"/>
    <n v="2015"/>
    <s v="Topps Main"/>
    <m/>
    <m/>
    <m/>
    <m/>
    <m/>
    <x v="1"/>
    <n v="616"/>
    <s v="Bryant"/>
    <s v="Kris"/>
    <s v="Cubs"/>
    <m/>
    <m/>
    <n v="1"/>
    <n v="10"/>
    <s v="Bryant, Kris"/>
    <s v="Topps Main     RC"/>
    <n v="0"/>
    <x v="0"/>
  </r>
  <r>
    <s v="Set"/>
    <n v="2015"/>
    <s v="Topps Main"/>
    <m/>
    <m/>
    <m/>
    <m/>
    <m/>
    <x v="0"/>
    <n v="620"/>
    <s v="Altuve"/>
    <s v="Jose"/>
    <s v="Astros"/>
    <s v="2B"/>
    <m/>
    <n v="1"/>
    <n v="0.25"/>
    <s v="Altuve, Jose"/>
    <s v="Topps Main     "/>
    <s v=""/>
    <x v="6"/>
  </r>
  <r>
    <s v="Set"/>
    <n v="2015"/>
    <s v="Topps Main"/>
    <m/>
    <m/>
    <m/>
    <m/>
    <m/>
    <x v="1"/>
    <n v="660"/>
    <s v="Osuna"/>
    <s v="Roberto"/>
    <s v="Blue Jays"/>
    <m/>
    <n v="25"/>
    <n v="1"/>
    <m/>
    <s v="Osuna, Roberto"/>
    <s v="Topps Main     RC"/>
    <s v=""/>
    <x v="5"/>
  </r>
  <r>
    <s v="Set"/>
    <n v="2015"/>
    <s v="Topps Main"/>
    <m/>
    <s v="RetailSetAlt"/>
    <m/>
    <m/>
    <m/>
    <x v="1"/>
    <s v="108B"/>
    <s v="Soler"/>
    <s v="Jorge"/>
    <s v="Cubs"/>
    <s v="OF"/>
    <n v="28"/>
    <n v="1"/>
    <m/>
    <s v="Soler, Jorge"/>
    <s v="Topps Main  RetailSetAlt   RC"/>
    <s v=""/>
    <x v="5"/>
  </r>
  <r>
    <s v="Set"/>
    <n v="2015"/>
    <s v="Topps Main"/>
    <m/>
    <s v="RetailSetAlt"/>
    <m/>
    <m/>
    <m/>
    <x v="1"/>
    <s v="192B"/>
    <s v="Pederson"/>
    <s v="Joc"/>
    <s v="Dodgers"/>
    <s v="OF"/>
    <n v="28"/>
    <n v="1"/>
    <m/>
    <s v="Pederson, Joc"/>
    <s v="Topps Main  RetailSetAlt   RC"/>
    <s v=""/>
    <x v="5"/>
  </r>
  <r>
    <s v="Set"/>
    <n v="2015"/>
    <s v="Topps Main"/>
    <m/>
    <s v="RetailSetAlt"/>
    <m/>
    <m/>
    <m/>
    <x v="1"/>
    <s v="519B"/>
    <s v="Bradley"/>
    <s v="Archie"/>
    <s v="Diamondbacks"/>
    <s v="P"/>
    <n v="28"/>
    <n v="1"/>
    <m/>
    <s v="Bradley, Archie"/>
    <s v="Topps Main  RetailSetAlt   RC"/>
    <n v="0"/>
    <x v="5"/>
  </r>
  <r>
    <s v="Set"/>
    <n v="2015"/>
    <s v="Topps Main"/>
    <m/>
    <s v="RetailSetAlt"/>
    <m/>
    <m/>
    <m/>
    <x v="1"/>
    <s v="616B"/>
    <s v="Bryant"/>
    <s v="Kris"/>
    <s v="Cubs"/>
    <s v="3B"/>
    <m/>
    <n v="1"/>
    <n v="25"/>
    <s v="Bryant, Kris"/>
    <s v="Topps Main  RetailSetAlt   RC"/>
    <n v="0"/>
    <x v="0"/>
  </r>
  <r>
    <s v="Topps3"/>
    <n v="2015"/>
    <s v="Topps Main"/>
    <m/>
    <s v="Gold"/>
    <m/>
    <m/>
    <m/>
    <x v="1"/>
    <s v="U085"/>
    <s v="Nicolino"/>
    <s v="Justin"/>
    <s v="Marlins"/>
    <s v="P"/>
    <m/>
    <n v="1"/>
    <m/>
    <s v="Nicolino, Justin"/>
    <s v="Topps Main  Gold   RC"/>
    <s v=" "/>
    <x v="5"/>
  </r>
  <r>
    <s v="Topps3"/>
    <n v="2015"/>
    <s v="Topps Main"/>
    <m/>
    <s v="Gold"/>
    <m/>
    <m/>
    <m/>
    <x v="1"/>
    <s v="U267"/>
    <s v="Ross"/>
    <s v="Joe"/>
    <s v="Nationals"/>
    <s v="P"/>
    <m/>
    <n v="1"/>
    <m/>
    <s v="Ross, Joe"/>
    <s v="Topps Main  Gold   RC"/>
    <s v=" "/>
    <x v="5"/>
  </r>
  <r>
    <s v="Topps3"/>
    <n v="2015"/>
    <s v="Topps Main"/>
    <m/>
    <s v="Gold"/>
    <m/>
    <m/>
    <m/>
    <x v="0"/>
    <s v="U397"/>
    <s v="Harper"/>
    <s v="Bryce"/>
    <s v="Nationals"/>
    <s v="OF"/>
    <m/>
    <n v="1"/>
    <n v="3"/>
    <s v="Harper, Bryce"/>
    <s v="Topps Main  Gold   "/>
    <s v=""/>
    <x v="2"/>
  </r>
  <r>
    <s v="Topps3"/>
    <n v="2015"/>
    <s v="Topps Main"/>
    <s v="Rookie Sensations"/>
    <m/>
    <m/>
    <m/>
    <m/>
    <x v="0"/>
    <s v="RS-02"/>
    <s v="Suzuki"/>
    <s v="Ichiro"/>
    <s v="Mariners"/>
    <s v="OF"/>
    <m/>
    <n v="1"/>
    <n v="1.5"/>
    <s v="Suzuki, Ichiro"/>
    <s v="Topps Main Rookie Sensations    "/>
    <s v=""/>
    <x v="2"/>
  </r>
  <r>
    <s v="Topps3"/>
    <n v="2015"/>
    <s v="Topps Main"/>
    <s v="Rookie Sensations"/>
    <m/>
    <m/>
    <m/>
    <m/>
    <x v="0"/>
    <s v="RS-22"/>
    <s v="Harper"/>
    <s v="Bryce"/>
    <s v="Nationals"/>
    <s v="OF"/>
    <m/>
    <n v="1"/>
    <n v="2"/>
    <s v="Harper, Bryce"/>
    <s v="Topps Main Rookie Sensations    "/>
    <s v=""/>
    <x v="2"/>
  </r>
  <r>
    <s v="Topps3"/>
    <n v="2015"/>
    <s v="Topps Main"/>
    <s v="Tape Measure Blasts"/>
    <m/>
    <m/>
    <m/>
    <m/>
    <x v="0"/>
    <s v="TMB-04"/>
    <s v="Jackson"/>
    <s v="Reggie"/>
    <s v="Athletics"/>
    <m/>
    <s v="PC"/>
    <n v="1"/>
    <n v="1"/>
    <s v="Jackson, Reggie"/>
    <s v="Topps Main Tape Measure Blasts    "/>
    <s v="HOF"/>
    <x v="2"/>
  </r>
  <r>
    <s v="Topps3"/>
    <n v="2015"/>
    <s v="Topps Main"/>
    <s v="Tape Measure Blasts"/>
    <m/>
    <m/>
    <m/>
    <m/>
    <x v="0"/>
    <s v="TMB-05"/>
    <s v="Trout"/>
    <s v="Mike"/>
    <s v="Angels"/>
    <m/>
    <m/>
    <n v="1"/>
    <n v="3"/>
    <s v="Trout, Mike"/>
    <s v="Topps Main Tape Measure Blasts    "/>
    <s v=""/>
    <x v="2"/>
  </r>
  <r>
    <s v="Topps3"/>
    <n v="2015"/>
    <s v="Topps Main"/>
    <s v="Tape Measure Blasts"/>
    <m/>
    <m/>
    <m/>
    <m/>
    <x v="0"/>
    <s v="TMB-13"/>
    <s v="Pujols"/>
    <s v="Albert"/>
    <s v="Cardinals"/>
    <m/>
    <m/>
    <n v="1"/>
    <n v="1.25"/>
    <s v="Pujols, Albert"/>
    <s v="Topps Main Tape Measure Blasts    "/>
    <s v=""/>
    <x v="2"/>
  </r>
  <r>
    <s v="Topps3"/>
    <n v="2015"/>
    <s v="Topps Main"/>
    <s v="Etched in History"/>
    <m/>
    <m/>
    <s v="MfgRelic"/>
    <m/>
    <x v="0"/>
    <s v="EIH-03"/>
    <s v="Henderson"/>
    <s v="Rickey"/>
    <s v="Athletics"/>
    <s v="OF"/>
    <s v="PC"/>
    <n v="1"/>
    <n v="5"/>
    <s v="Henderson, Rickey"/>
    <s v="Topps Main Etched in History   MfgRelic "/>
    <s v="HOF"/>
    <x v="1"/>
  </r>
  <r>
    <s v="Topps3"/>
    <n v="2015"/>
    <s v="Topps Main"/>
    <s v="Update"/>
    <m/>
    <m/>
    <m/>
    <m/>
    <x v="1"/>
    <s v="US014"/>
    <s v="Gallo"/>
    <s v="Joey"/>
    <s v="Rangers"/>
    <s v="3B"/>
    <n v="27"/>
    <n v="1"/>
    <m/>
    <s v="Gallo, Joey"/>
    <s v="Topps Main Update    RC"/>
    <s v=""/>
    <x v="5"/>
  </r>
  <r>
    <s v="Topps3"/>
    <n v="2015"/>
    <s v="Topps Main"/>
    <s v="Update"/>
    <m/>
    <m/>
    <m/>
    <m/>
    <x v="0"/>
    <s v="US017"/>
    <s v="Machado"/>
    <s v="Manny"/>
    <s v="Orioles"/>
    <s v="3B"/>
    <m/>
    <n v="1"/>
    <n v="0.5"/>
    <s v="Machado, Manny"/>
    <s v="Topps Main Update    "/>
    <n v="0"/>
    <x v="6"/>
  </r>
  <r>
    <s v="Topps3"/>
    <n v="2015"/>
    <s v="Topps Main"/>
    <s v="Update"/>
    <m/>
    <m/>
    <m/>
    <m/>
    <x v="1"/>
    <s v="US025"/>
    <s v="Buxton"/>
    <s v="Byron"/>
    <s v="Twins"/>
    <s v="OF"/>
    <n v="27"/>
    <n v="1"/>
    <n v="1"/>
    <s v="Buxton, Byron"/>
    <s v="Topps Main Update    RC"/>
    <s v=" "/>
    <x v="2"/>
  </r>
  <r>
    <s v="Topps3"/>
    <n v="2015"/>
    <s v="Topps Main"/>
    <s v="Update"/>
    <m/>
    <m/>
    <m/>
    <m/>
    <x v="1"/>
    <s v="US038"/>
    <s v="Lorenzen"/>
    <s v="Michael"/>
    <s v="Reds"/>
    <s v="P"/>
    <n v="28"/>
    <n v="1"/>
    <m/>
    <s v="Lorenzen, Michael"/>
    <s v="Topps Main Update    RC"/>
    <s v=" "/>
    <x v="5"/>
  </r>
  <r>
    <s v="Topps3"/>
    <n v="2015"/>
    <s v="Topps Main"/>
    <s v="Update"/>
    <m/>
    <m/>
    <m/>
    <m/>
    <x v="1"/>
    <s v="US053"/>
    <s v="Norris"/>
    <s v="Daniel"/>
    <s v="Tigers"/>
    <s v="P"/>
    <n v="27"/>
    <n v="1"/>
    <m/>
    <s v="Norris, Daniel"/>
    <s v="Topps Main Update    RC"/>
    <s v=" "/>
    <x v="5"/>
  </r>
  <r>
    <s v="Topps3"/>
    <n v="2015"/>
    <s v="Topps Main"/>
    <s v="Update"/>
    <m/>
    <m/>
    <m/>
    <m/>
    <x v="0"/>
    <s v="US068"/>
    <s v="Pujols"/>
    <s v="Albert"/>
    <s v="Angels"/>
    <s v="1B"/>
    <m/>
    <n v="1"/>
    <n v="0.6"/>
    <s v="Pujols, Albert"/>
    <s v="Topps Main Update    "/>
    <s v=""/>
    <x v="6"/>
  </r>
  <r>
    <s v="Topps3"/>
    <n v="2015"/>
    <s v="Topps Main"/>
    <s v="Update"/>
    <m/>
    <m/>
    <m/>
    <m/>
    <x v="1"/>
    <s v="US074"/>
    <s v="Urshela"/>
    <s v="Giovanny"/>
    <s v="Indians"/>
    <s v="3B"/>
    <n v="29"/>
    <n v="1"/>
    <m/>
    <s v="Urshela, Giovanny"/>
    <s v="Topps Main Update    RC"/>
    <s v=" "/>
    <x v="5"/>
  </r>
  <r>
    <s v="Topps3"/>
    <n v="2015"/>
    <s v="Topps Main"/>
    <s v="Update"/>
    <m/>
    <m/>
    <m/>
    <m/>
    <x v="1"/>
    <s v="US078"/>
    <s v="Bryant"/>
    <s v="Kris"/>
    <s v="Cubs"/>
    <s v="3B"/>
    <m/>
    <n v="1"/>
    <n v="5"/>
    <s v="Bryant, Kris"/>
    <s v="Topps Main Update    RC"/>
    <n v="0"/>
    <x v="1"/>
  </r>
  <r>
    <s v="Topps3"/>
    <n v="2015"/>
    <s v="Topps Main"/>
    <s v="Update"/>
    <m/>
    <m/>
    <m/>
    <m/>
    <x v="1"/>
    <s v="US082"/>
    <s v="Lindor"/>
    <s v="Francisco"/>
    <s v="Indians"/>
    <s v="SS"/>
    <n v="27"/>
    <n v="1"/>
    <n v="1.25"/>
    <s v="Lindor, Francisco"/>
    <s v="Topps Main Update    RC"/>
    <n v="0"/>
    <x v="2"/>
  </r>
  <r>
    <s v="Topps3"/>
    <n v="2015"/>
    <s v="Topps Main"/>
    <s v="Update"/>
    <m/>
    <m/>
    <m/>
    <m/>
    <x v="1"/>
    <s v="US095"/>
    <s v="Araujo"/>
    <s v="Elvis"/>
    <s v="Phillies"/>
    <s v="P"/>
    <m/>
    <n v="1"/>
    <m/>
    <s v="Araujo, Elvis"/>
    <s v="Topps Main Update    RC"/>
    <s v=" "/>
    <x v="5"/>
  </r>
  <r>
    <s v="Topps3"/>
    <n v="2015"/>
    <s v="Topps Main"/>
    <s v="Update"/>
    <m/>
    <m/>
    <m/>
    <m/>
    <x v="1"/>
    <s v="US103"/>
    <s v="Gallo"/>
    <s v="Joey"/>
    <s v="Rangers"/>
    <s v="3B"/>
    <n v="27"/>
    <n v="1"/>
    <n v="1"/>
    <s v="Gallo, Joey"/>
    <s v="Topps Main Update    RC"/>
    <s v=""/>
    <x v="2"/>
  </r>
  <r>
    <s v="Topps3"/>
    <n v="2015"/>
    <s v="Topps Main"/>
    <s v="Update"/>
    <m/>
    <m/>
    <m/>
    <m/>
    <x v="1"/>
    <s v="US127"/>
    <s v="Rodriguez"/>
    <s v="Eduardo"/>
    <s v="Red Sox"/>
    <s v="P"/>
    <n v="27"/>
    <n v="1"/>
    <m/>
    <s v="Rodriguez, Eduardo"/>
    <s v="Topps Main Update    RC"/>
    <s v=" "/>
    <x v="5"/>
  </r>
  <r>
    <s v="Topps3"/>
    <n v="2015"/>
    <s v="Topps Main"/>
    <s v="Update"/>
    <m/>
    <m/>
    <m/>
    <m/>
    <x v="1"/>
    <s v="US136"/>
    <s v="Buxton"/>
    <s v="Byron"/>
    <s v="Twins"/>
    <s v="OF"/>
    <n v="27"/>
    <n v="1"/>
    <n v="0.6"/>
    <s v="Buxton, Byron"/>
    <s v="Topps Main Update    RC"/>
    <s v=" "/>
    <x v="6"/>
  </r>
  <r>
    <s v="Topps3"/>
    <n v="2015"/>
    <s v="Topps Main"/>
    <s v="Update"/>
    <m/>
    <m/>
    <m/>
    <m/>
    <x v="0"/>
    <s v="US144"/>
    <s v="DeShields Jr"/>
    <s v="Delino"/>
    <s v="Rangers"/>
    <s v="OF"/>
    <n v="28"/>
    <n v="1"/>
    <m/>
    <s v="DeShields Jr, Delino"/>
    <s v="Topps Main Update    "/>
    <s v=" "/>
    <x v="5"/>
  </r>
  <r>
    <s v="Topps3"/>
    <n v="2015"/>
    <s v="Topps Main"/>
    <s v="Update"/>
    <m/>
    <m/>
    <m/>
    <m/>
    <x v="1"/>
    <s v="US153"/>
    <s v="Bradley"/>
    <s v="Archie"/>
    <s v="Diamond Backs"/>
    <s v="P"/>
    <n v="28"/>
    <n v="1"/>
    <m/>
    <s v="Bradley, Archie"/>
    <s v="Topps Main Update    RC"/>
    <n v="0"/>
    <x v="5"/>
  </r>
  <r>
    <s v="Topps3"/>
    <n v="2015"/>
    <s v="Topps Main"/>
    <s v="Update"/>
    <s v="CL"/>
    <m/>
    <m/>
    <m/>
    <x v="0"/>
    <s v="US169"/>
    <s v="Scherzer"/>
    <s v="Max"/>
    <s v="Pirates"/>
    <s v="P"/>
    <m/>
    <n v="1"/>
    <n v="0.4"/>
    <s v="Scherzer, Max"/>
    <s v="Topps Main Update CL   "/>
    <s v=""/>
    <x v="6"/>
  </r>
  <r>
    <s v="Topps3"/>
    <n v="2015"/>
    <s v="Topps Main"/>
    <s v="Update"/>
    <m/>
    <m/>
    <m/>
    <m/>
    <x v="1"/>
    <s v="US174"/>
    <s v="Correa"/>
    <s v="Carlos"/>
    <s v="Astros"/>
    <s v="SS"/>
    <n v="26"/>
    <n v="1"/>
    <n v="3"/>
    <s v="Correa, Carlos"/>
    <s v="Topps Main Update    RC"/>
    <s v=""/>
    <x v="2"/>
  </r>
  <r>
    <s v="Topps3"/>
    <n v="2015"/>
    <s v="Topps Main"/>
    <s v="Update"/>
    <m/>
    <m/>
    <m/>
    <m/>
    <x v="1"/>
    <s v="US176"/>
    <s v="Hedges"/>
    <s v="Austin"/>
    <s v="Padres"/>
    <s v="C"/>
    <n v="28"/>
    <n v="1"/>
    <m/>
    <s v="Hedges, Austin"/>
    <s v="Topps Main Update    RC"/>
    <s v=" "/>
    <x v="5"/>
  </r>
  <r>
    <s v="Topps3"/>
    <n v="2015"/>
    <s v="Topps Main"/>
    <s v="Update"/>
    <m/>
    <m/>
    <m/>
    <m/>
    <x v="0"/>
    <s v="US188"/>
    <s v="DeGrom,Jacob/Harvey,Matt"/>
    <m/>
    <s v="Mets"/>
    <s v="P"/>
    <m/>
    <n v="1"/>
    <n v="0.6"/>
    <s v="DeGrom,Jacob/Harvey,Matt, "/>
    <s v="Topps Main Update    "/>
    <s v=" "/>
    <x v="6"/>
  </r>
  <r>
    <s v="Topps3"/>
    <n v="2015"/>
    <s v="Topps Main"/>
    <s v="Update"/>
    <s v="HRD"/>
    <m/>
    <m/>
    <m/>
    <x v="0"/>
    <s v="US192"/>
    <s v="Pujols"/>
    <s v="Albert"/>
    <s v="Angels"/>
    <m/>
    <m/>
    <n v="1"/>
    <n v="0.6"/>
    <s v="Pujols, Albert"/>
    <s v="Topps Main Update HRD   "/>
    <s v=""/>
    <x v="6"/>
  </r>
  <r>
    <s v="Topps3"/>
    <n v="2015"/>
    <s v="Topps Main"/>
    <s v="Update"/>
    <s v="AS"/>
    <m/>
    <m/>
    <m/>
    <x v="0"/>
    <s v="US201"/>
    <s v="Altuve"/>
    <s v="Jose"/>
    <s v="Astros"/>
    <s v="2B"/>
    <m/>
    <n v="1"/>
    <n v="0.4"/>
    <s v="Altuve, Jose"/>
    <s v="Topps Main Update AS   "/>
    <s v=""/>
    <x v="6"/>
  </r>
  <r>
    <s v="Topps3"/>
    <n v="2015"/>
    <s v="Topps Main"/>
    <s v="Update"/>
    <m/>
    <m/>
    <m/>
    <m/>
    <x v="1"/>
    <s v="US225"/>
    <s v="Kela"/>
    <s v="Keone"/>
    <s v="Rangers"/>
    <s v="P"/>
    <n v="27"/>
    <n v="1"/>
    <m/>
    <s v="Kela, Keone"/>
    <s v="Topps Main Update    RC"/>
    <s v=" "/>
    <x v="5"/>
  </r>
  <r>
    <s v="Topps3"/>
    <n v="2015"/>
    <s v="Topps Main"/>
    <s v="Update"/>
    <m/>
    <m/>
    <m/>
    <m/>
    <x v="0"/>
    <s v="US241"/>
    <s v="Ortiz"/>
    <s v="David"/>
    <m/>
    <m/>
    <m/>
    <n v="1"/>
    <n v="0.5"/>
    <s v="Ortiz, David"/>
    <s v="Topps Main Update    "/>
    <s v=""/>
    <x v="6"/>
  </r>
  <r>
    <s v="TL"/>
    <n v="2015"/>
    <s v="Topps Main"/>
    <s v="Update"/>
    <m/>
    <m/>
    <m/>
    <m/>
    <x v="1"/>
    <s v="US242"/>
    <s v="Bryant"/>
    <s v="Kris"/>
    <s v="Cubs"/>
    <s v="3B"/>
    <m/>
    <n v="1"/>
    <n v="5"/>
    <s v="Bryant, Kris"/>
    <s v="Topps Main Update    RC"/>
    <n v="0"/>
    <x v="1"/>
  </r>
  <r>
    <s v="Topps3"/>
    <n v="2015"/>
    <s v="Topps Main"/>
    <s v="Update"/>
    <m/>
    <m/>
    <m/>
    <m/>
    <x v="1"/>
    <s v="US248"/>
    <s v="McCullers"/>
    <s v="Lance"/>
    <s v="Astros"/>
    <s v="P"/>
    <n v="27"/>
    <n v="1"/>
    <m/>
    <s v="McCullers, Lance"/>
    <s v="Topps Main Update    RC"/>
    <s v=" "/>
    <x v="5"/>
  </r>
  <r>
    <s v="Topps3"/>
    <n v="2015"/>
    <s v="Topps Main"/>
    <s v="Update"/>
    <s v="RD"/>
    <m/>
    <m/>
    <m/>
    <x v="0"/>
    <s v="US251"/>
    <s v="Correa"/>
    <s v="Carlos"/>
    <s v="Astros"/>
    <s v="SS"/>
    <m/>
    <n v="1"/>
    <n v="2"/>
    <s v="Correa, Carlos"/>
    <s v="Topps Main Update RD   "/>
    <s v=""/>
    <x v="2"/>
  </r>
  <r>
    <s v="Topps3"/>
    <n v="2015"/>
    <s v="Topps Main"/>
    <s v="Update"/>
    <s v="Gold"/>
    <m/>
    <m/>
    <m/>
    <x v="1"/>
    <s v="US267"/>
    <s v="Ross"/>
    <s v="Joe"/>
    <s v="Nationals"/>
    <s v="P"/>
    <n v="27"/>
    <n v="1"/>
    <m/>
    <s v="Ross, Joe"/>
    <s v="Topps Main Update Gold   RC"/>
    <s v=" "/>
    <x v="5"/>
  </r>
  <r>
    <s v="Topps3"/>
    <n v="2015"/>
    <s v="Topps Main"/>
    <s v="Update"/>
    <s v="RD"/>
    <m/>
    <m/>
    <m/>
    <x v="1"/>
    <s v="US286"/>
    <s v="Lindor"/>
    <s v="Francisco"/>
    <s v="Indians"/>
    <s v="SS"/>
    <m/>
    <n v="1"/>
    <n v="0.75"/>
    <s v="Lindor, Francisco"/>
    <s v="Topps Main Update RD   RC"/>
    <n v="0"/>
    <x v="6"/>
  </r>
  <r>
    <s v="Topps3"/>
    <n v="2015"/>
    <s v="Topps Main"/>
    <s v="Update"/>
    <s v="AS"/>
    <m/>
    <m/>
    <m/>
    <x v="0"/>
    <s v="US300"/>
    <s v="Scherzer"/>
    <s v="Max"/>
    <s v="Nationals"/>
    <s v="P"/>
    <m/>
    <n v="1"/>
    <n v="0.25"/>
    <s v="Scherzer, Max"/>
    <s v="Topps Main Update AS   "/>
    <s v=""/>
    <x v="6"/>
  </r>
  <r>
    <s v="Topps3"/>
    <n v="2015"/>
    <s v="Topps Main"/>
    <s v="Update"/>
    <s v="AS"/>
    <m/>
    <m/>
    <m/>
    <x v="0"/>
    <s v="US310"/>
    <s v="Kershaw"/>
    <s v="Clayton"/>
    <s v="Dodgers"/>
    <s v="P"/>
    <m/>
    <n v="1"/>
    <n v="0.25"/>
    <s v="Kershaw, Clayton"/>
    <s v="Topps Main Update AS   "/>
    <s v=""/>
    <x v="6"/>
  </r>
  <r>
    <s v="Topps3"/>
    <n v="2015"/>
    <s v="Topps Main"/>
    <s v="Update"/>
    <s v="HRD"/>
    <m/>
    <m/>
    <m/>
    <x v="1"/>
    <s v="US323"/>
    <s v="Pederson"/>
    <s v="Joc"/>
    <s v="Dodgers"/>
    <s v="OF"/>
    <m/>
    <n v="1"/>
    <n v="1.25"/>
    <s v="Pederson, Joc"/>
    <s v="Topps Main Update HRD   RC"/>
    <s v=""/>
    <x v="2"/>
  </r>
  <r>
    <s v="Topps3"/>
    <n v="2015"/>
    <s v="Topps Main"/>
    <s v="Update"/>
    <m/>
    <m/>
    <m/>
    <m/>
    <x v="1"/>
    <s v="US341"/>
    <s v="Rosario"/>
    <s v="Eddie"/>
    <s v="Twins"/>
    <s v="OF"/>
    <n v="29"/>
    <n v="1"/>
    <m/>
    <s v="Rosario, Eddie"/>
    <s v="Topps Main Update    RC"/>
    <s v=" "/>
    <x v="5"/>
  </r>
  <r>
    <s v="Topps3"/>
    <n v="2015"/>
    <s v="Topps Main"/>
    <s v="Update"/>
    <s v="AS"/>
    <m/>
    <m/>
    <m/>
    <x v="1"/>
    <s v="US360"/>
    <s v="Pederson"/>
    <s v="Joc"/>
    <s v="Dodgers"/>
    <s v="OF"/>
    <m/>
    <n v="1"/>
    <n v="1.25"/>
    <s v="Pederson, Joc"/>
    <s v="Topps Main Update AS   RC"/>
    <s v=""/>
    <x v="2"/>
  </r>
  <r>
    <s v="Topps3"/>
    <n v="2015"/>
    <s v="Topps Main"/>
    <s v="Update"/>
    <s v="AS"/>
    <m/>
    <m/>
    <m/>
    <x v="0"/>
    <s v="US364"/>
    <s v="Trout"/>
    <s v="Mike"/>
    <s v="Angels"/>
    <s v="OF"/>
    <m/>
    <n v="1"/>
    <n v="1.5"/>
    <s v="Trout, Mike"/>
    <s v="Topps Main Update AS   "/>
    <s v=""/>
    <x v="2"/>
  </r>
  <r>
    <s v="Topps3"/>
    <n v="2015"/>
    <s v="Topps Main"/>
    <s v="Update"/>
    <s v="RD"/>
    <m/>
    <m/>
    <m/>
    <x v="1"/>
    <s v="US376"/>
    <s v="Pederson"/>
    <s v="Joc"/>
    <s v="Dodgers"/>
    <s v="OF"/>
    <m/>
    <n v="1"/>
    <n v="0.75"/>
    <s v="Pederson, Joc"/>
    <s v="Topps Main Update RD   RC"/>
    <s v=""/>
    <x v="6"/>
  </r>
  <r>
    <s v="Topps3"/>
    <n v="2015"/>
    <s v="Topps Main"/>
    <s v="Update"/>
    <m/>
    <m/>
    <m/>
    <m/>
    <x v="0"/>
    <s v="US396"/>
    <s v="Suzuki"/>
    <s v="Ichiro"/>
    <s v="Marlins"/>
    <s v="OF"/>
    <m/>
    <n v="1"/>
    <n v="0.75"/>
    <s v="Suzuki, Ichiro"/>
    <s v="Topps Main Update    "/>
    <s v=""/>
    <x v="6"/>
  </r>
  <r>
    <s v="Topps3"/>
    <n v="2015"/>
    <s v="Topps Main"/>
    <s v="Update"/>
    <s v="AS"/>
    <m/>
    <m/>
    <m/>
    <x v="0"/>
    <s v="US397"/>
    <s v="Harper"/>
    <s v="Bryce"/>
    <s v="Nationals"/>
    <s v="OF"/>
    <m/>
    <n v="1"/>
    <n v="1"/>
    <s v="Harper, Bryce"/>
    <s v="Topps Main Update AS   "/>
    <s v=""/>
    <x v="2"/>
  </r>
  <r>
    <s v="BB-Other2"/>
    <n v="2016"/>
    <s v="Allen and Ginter"/>
    <m/>
    <s v="A&amp;G Back"/>
    <m/>
    <m/>
    <m/>
    <x v="1"/>
    <n v="44"/>
    <s v="Castro"/>
    <s v="Miguel"/>
    <s v="Rockies"/>
    <m/>
    <n v="26"/>
    <n v="1"/>
    <m/>
    <s v="Castro, Miguel"/>
    <s v="Allen and Ginter  A&amp;G Back   RC"/>
    <s v=" "/>
    <x v="5"/>
  </r>
  <r>
    <s v="BB-Other2"/>
    <n v="2016"/>
    <s v="Allen and Ginter"/>
    <m/>
    <m/>
    <m/>
    <m/>
    <m/>
    <x v="1"/>
    <n v="71"/>
    <s v="Reynolds"/>
    <s v="Matt"/>
    <s v="Mets"/>
    <m/>
    <m/>
    <n v="1"/>
    <m/>
    <s v="Reynolds, Matt"/>
    <s v="Allen and Ginter     RC"/>
    <s v=" "/>
    <x v="5"/>
  </r>
  <r>
    <s v="BB-Other2"/>
    <n v="2016"/>
    <s v="Allen and Ginter"/>
    <m/>
    <m/>
    <m/>
    <m/>
    <m/>
    <x v="0"/>
    <n v="212"/>
    <s v="Sharapova"/>
    <s v="Maria"/>
    <s v="Tennis Player"/>
    <m/>
    <m/>
    <n v="1"/>
    <n v="0.6"/>
    <s v="Sharapova, Maria"/>
    <s v="Allen and Ginter     "/>
    <s v=" "/>
    <x v="6"/>
  </r>
  <r>
    <s v="BB-Other2"/>
    <n v="2016"/>
    <s v="Allen and Ginter"/>
    <m/>
    <m/>
    <m/>
    <m/>
    <m/>
    <x v="0"/>
    <n v="224"/>
    <s v="Carter"/>
    <s v="Gary"/>
    <s v="Mets"/>
    <s v="C"/>
    <s v="PC"/>
    <n v="1"/>
    <n v="0.5"/>
    <s v="Carter, Gary"/>
    <s v="Allen and Ginter     "/>
    <s v="HOF"/>
    <x v="6"/>
  </r>
  <r>
    <s v="BB-Other2"/>
    <n v="2016"/>
    <s v="Allen and Ginter"/>
    <m/>
    <m/>
    <m/>
    <m/>
    <m/>
    <x v="1"/>
    <n v="318"/>
    <s v="Severino"/>
    <s v="Pedro"/>
    <s v="Nationals"/>
    <m/>
    <n v="27"/>
    <n v="1"/>
    <m/>
    <s v="Severino, Pedro"/>
    <s v="Allen and Ginter     RC"/>
    <s v=" "/>
    <x v="5"/>
  </r>
  <r>
    <s v="Bowman1"/>
    <n v="2016"/>
    <s v="Bowman"/>
    <m/>
    <m/>
    <m/>
    <m/>
    <m/>
    <x v="0"/>
    <n v="10"/>
    <s v="Ortiz"/>
    <s v="David"/>
    <s v="Red Sox"/>
    <s v="DH"/>
    <m/>
    <n v="1"/>
    <n v="0.6"/>
    <s v="Ortiz, David"/>
    <s v="Bowman     "/>
    <s v=""/>
    <x v="6"/>
  </r>
  <r>
    <s v="Bowman1"/>
    <n v="2016"/>
    <s v="Bowman"/>
    <m/>
    <m/>
    <m/>
    <m/>
    <m/>
    <x v="0"/>
    <n v="28"/>
    <s v="Lindor"/>
    <s v="Francisco"/>
    <s v="Indians"/>
    <s v="SS"/>
    <m/>
    <n v="1"/>
    <n v="0.75"/>
    <s v="Lindor, Francisco"/>
    <s v="Bowman     "/>
    <n v="0"/>
    <x v="6"/>
  </r>
  <r>
    <s v="Bowman1"/>
    <n v="2016"/>
    <s v="Bowman"/>
    <m/>
    <m/>
    <m/>
    <m/>
    <m/>
    <x v="0"/>
    <n v="39"/>
    <s v="Altuve"/>
    <s v="Jose"/>
    <s v="Astros"/>
    <s v="2B"/>
    <m/>
    <n v="1"/>
    <n v="0.5"/>
    <s v="Altuve, Jose"/>
    <s v="Bowman     "/>
    <s v=""/>
    <x v="6"/>
  </r>
  <r>
    <s v="Bowman1"/>
    <n v="2016"/>
    <s v="Bowman"/>
    <m/>
    <m/>
    <m/>
    <m/>
    <m/>
    <x v="0"/>
    <n v="65"/>
    <s v="Franco"/>
    <s v="Maikel"/>
    <s v="Phillies"/>
    <s v="3B"/>
    <m/>
    <n v="1"/>
    <m/>
    <s v="Franco, Maikel"/>
    <s v="Bowman     "/>
    <s v=""/>
    <x v="5"/>
  </r>
  <r>
    <s v="Bowman1"/>
    <n v="2016"/>
    <s v="Bowman"/>
    <m/>
    <m/>
    <m/>
    <m/>
    <m/>
    <x v="1"/>
    <n v="121"/>
    <s v="Reynolds"/>
    <s v="Matt"/>
    <s v="Mets"/>
    <s v="SS"/>
    <s v="?"/>
    <n v="1"/>
    <m/>
    <s v="Reynolds, Matt"/>
    <s v="Bowman     RC"/>
    <s v=" "/>
    <x v="5"/>
  </r>
  <r>
    <s v="Bowman1"/>
    <n v="2016"/>
    <s v="Bowman"/>
    <m/>
    <m/>
    <m/>
    <m/>
    <m/>
    <x v="1"/>
    <n v="128"/>
    <s v="Peraza"/>
    <s v="Jose"/>
    <s v="Reds"/>
    <s v="2B"/>
    <n v="26"/>
    <n v="1"/>
    <m/>
    <s v="Peraza, Jose"/>
    <s v="Bowman     RC"/>
    <s v=" "/>
    <x v="5"/>
  </r>
  <r>
    <s v="Bowman1"/>
    <n v="2016"/>
    <s v="Bowman"/>
    <m/>
    <m/>
    <m/>
    <m/>
    <m/>
    <x v="1"/>
    <n v="130"/>
    <s v="Turner"/>
    <s v="Trea"/>
    <s v="Nationals"/>
    <s v="SS"/>
    <m/>
    <n v="1"/>
    <n v="1"/>
    <s v="Turner, Trea"/>
    <s v="Bowman     RC"/>
    <s v=""/>
    <x v="2"/>
  </r>
  <r>
    <s v="Bowman1"/>
    <n v="2016"/>
    <s v="Bowman"/>
    <m/>
    <m/>
    <m/>
    <m/>
    <m/>
    <x v="1"/>
    <n v="133"/>
    <s v="Shaffer"/>
    <s v="Richie"/>
    <s v="Rays"/>
    <s v="3B"/>
    <m/>
    <n v="1"/>
    <m/>
    <s v="Shaffer, Richie"/>
    <s v="Bowman     RC"/>
    <s v=" "/>
    <x v="5"/>
  </r>
  <r>
    <s v="Bowman1"/>
    <n v="2016"/>
    <s v="Bowman"/>
    <m/>
    <m/>
    <m/>
    <m/>
    <m/>
    <x v="1"/>
    <n v="138"/>
    <s v="Lee"/>
    <s v="Zach"/>
    <s v="Dodgers"/>
    <s v="P"/>
    <m/>
    <n v="1"/>
    <m/>
    <s v="Lee, Zach"/>
    <s v="Bowman     RC"/>
    <s v=" "/>
    <x v="5"/>
  </r>
  <r>
    <s v="Bowman1"/>
    <n v="2016"/>
    <s v="Bowman"/>
    <m/>
    <m/>
    <m/>
    <m/>
    <m/>
    <x v="1"/>
    <n v="139"/>
    <s v="Waldrop"/>
    <s v="Kyle"/>
    <s v="Reds"/>
    <s v="OF"/>
    <m/>
    <n v="1"/>
    <m/>
    <s v="Waldrop, Kyle"/>
    <s v="Bowman     RC"/>
    <s v=" "/>
    <x v="5"/>
  </r>
  <r>
    <s v="Bowman1"/>
    <n v="2016"/>
    <s v="Bowman"/>
    <m/>
    <m/>
    <m/>
    <m/>
    <m/>
    <x v="1"/>
    <n v="141"/>
    <s v="O'Brien"/>
    <s v="Peter"/>
    <s v="Diamond Backs"/>
    <s v="OF"/>
    <m/>
    <n v="1"/>
    <m/>
    <s v="O'Brien, Peter"/>
    <s v="Bowman     RC"/>
    <s v=" "/>
    <x v="5"/>
  </r>
  <r>
    <s v="Bowman1"/>
    <n v="2016"/>
    <s v="Bowman"/>
    <m/>
    <m/>
    <m/>
    <m/>
    <m/>
    <x v="1"/>
    <n v="143"/>
    <s v="Sanchez"/>
    <s v="Gary"/>
    <s v="Yankees"/>
    <s v="C"/>
    <m/>
    <n v="1"/>
    <n v="2.5"/>
    <s v="Sanchez, Gary"/>
    <s v="Bowman     RC"/>
    <s v=""/>
    <x v="2"/>
  </r>
  <r>
    <s v="Bowman1"/>
    <n v="2016"/>
    <s v="Bowman"/>
    <m/>
    <m/>
    <m/>
    <m/>
    <m/>
    <x v="1"/>
    <n v="150"/>
    <s v="Seager"/>
    <s v="Corey"/>
    <s v="Dodgers"/>
    <s v="SS"/>
    <m/>
    <n v="1"/>
    <n v="2.5"/>
    <s v="Seager, Corey"/>
    <s v="Bowman     RC"/>
    <s v=""/>
    <x v="2"/>
  </r>
  <r>
    <s v="Bowman1"/>
    <n v="2016"/>
    <s v="Bowman"/>
    <s v="Prospects"/>
    <m/>
    <m/>
    <m/>
    <m/>
    <x v="3"/>
    <s v="BP2"/>
    <s v="Arcia"/>
    <s v="Orlando"/>
    <s v="Brewers"/>
    <s v="SS"/>
    <n v="26"/>
    <n v="1"/>
    <m/>
    <s v="Arcia, Orlando"/>
    <s v="Bowman Prospects    Pros"/>
    <s v=" "/>
    <x v="5"/>
  </r>
  <r>
    <s v="Bowman1"/>
    <n v="2016"/>
    <s v="Bowman"/>
    <s v="Prospects"/>
    <m/>
    <m/>
    <m/>
    <m/>
    <x v="3"/>
    <s v="BP3"/>
    <s v="Leyba"/>
    <s v="Domingo"/>
    <s v="Diamond Backs"/>
    <s v="2B"/>
    <n v="25"/>
    <n v="1"/>
    <m/>
    <s v="Leyba, Domingo"/>
    <s v="Bowman Prospects    Pros"/>
    <s v=" "/>
    <x v="5"/>
  </r>
  <r>
    <s v="Bowman1"/>
    <n v="2016"/>
    <s v="Bowman"/>
    <s v="Prospects"/>
    <m/>
    <m/>
    <m/>
    <m/>
    <x v="2"/>
    <s v="BP11"/>
    <s v="Huang"/>
    <s v="Wei-Chieh"/>
    <s v="Diamond Backs"/>
    <s v="P"/>
    <n v="27"/>
    <n v="1"/>
    <m/>
    <s v="Huang, Wei-Chieh"/>
    <s v="Bowman Prospects    1stBow"/>
    <s v=" "/>
    <x v="5"/>
  </r>
  <r>
    <s v="Bowman1"/>
    <n v="2016"/>
    <s v="Bowman"/>
    <s v="Prospects"/>
    <m/>
    <m/>
    <m/>
    <m/>
    <x v="2"/>
    <s v="BP22"/>
    <s v="Akau"/>
    <s v="Iolana"/>
    <s v="Athletics"/>
    <s v="C"/>
    <n v="25"/>
    <n v="1"/>
    <m/>
    <s v="Akau, Iolana"/>
    <s v="Bowman Prospects    1stBow"/>
    <s v=" "/>
    <x v="5"/>
  </r>
  <r>
    <s v="Bowman1"/>
    <n v="2016"/>
    <s v="Bowman"/>
    <s v="Prospects"/>
    <m/>
    <m/>
    <m/>
    <m/>
    <x v="3"/>
    <s v="BP23"/>
    <s v="Padlo"/>
    <s v="Kevin"/>
    <s v="Rockies"/>
    <s v="3B"/>
    <n v="24"/>
    <n v="1"/>
    <m/>
    <s v="Padlo, Kevin"/>
    <s v="Bowman Prospects    Pros"/>
    <s v=" "/>
    <x v="5"/>
  </r>
  <r>
    <s v="Bowman1"/>
    <n v="2016"/>
    <s v="Bowman"/>
    <s v="Prospects"/>
    <m/>
    <m/>
    <m/>
    <m/>
    <x v="3"/>
    <s v="BP33"/>
    <s v="Romano"/>
    <s v="Sal"/>
    <s v="Reds"/>
    <s v="P"/>
    <n v="27"/>
    <n v="1"/>
    <m/>
    <s v="Romano, Sal"/>
    <s v="Bowman Prospects    Pros"/>
    <s v=" "/>
    <x v="5"/>
  </r>
  <r>
    <s v="Bowman1"/>
    <n v="2016"/>
    <s v="Bowman"/>
    <s v="Prospects"/>
    <m/>
    <m/>
    <m/>
    <m/>
    <x v="2"/>
    <s v="BP41"/>
    <s v="Guerrero"/>
    <s v="Jordan"/>
    <s v="White Sox"/>
    <s v="P"/>
    <n v="24"/>
    <n v="1"/>
    <m/>
    <s v="Guerrero, Jordan"/>
    <s v="Bowman Prospects    1stBow"/>
    <s v=" "/>
    <x v="5"/>
  </r>
  <r>
    <s v="Bowman1"/>
    <n v="2016"/>
    <s v="Bowman"/>
    <s v="Prospects"/>
    <m/>
    <m/>
    <m/>
    <m/>
    <x v="2"/>
    <s v="BP42"/>
    <s v="Dubon"/>
    <s v="Mauricio"/>
    <s v="Red Sox"/>
    <s v="SS"/>
    <n v="26"/>
    <n v="1"/>
    <m/>
    <s v="Dubon, Mauricio"/>
    <s v="Bowman Prospects    1stBow"/>
    <s v=" "/>
    <x v="5"/>
  </r>
  <r>
    <s v="Bowman1"/>
    <n v="2016"/>
    <s v="Bowman"/>
    <s v="Prospects"/>
    <m/>
    <m/>
    <m/>
    <m/>
    <x v="2"/>
    <s v="BP43"/>
    <s v="DeJong"/>
    <s v="Paul"/>
    <s v="Cardinals"/>
    <s v="3B"/>
    <n v="27"/>
    <n v="1"/>
    <n v="2"/>
    <s v="DeJong, Paul"/>
    <s v="Bowman Prospects    1stBow"/>
    <s v=" "/>
    <x v="2"/>
  </r>
  <r>
    <s v="Bowman1"/>
    <n v="2016"/>
    <s v="Bowman"/>
    <s v="Prospects"/>
    <m/>
    <m/>
    <m/>
    <m/>
    <x v="3"/>
    <s v="BP45"/>
    <s v="Suarez"/>
    <s v="Andrew"/>
    <s v="Giants"/>
    <s v="P"/>
    <n v="28"/>
    <n v="1"/>
    <m/>
    <s v="Suarez, Andrew"/>
    <s v="Bowman Prospects    Pros"/>
    <s v=" "/>
    <x v="5"/>
  </r>
  <r>
    <s v="Bowman1"/>
    <n v="2016"/>
    <s v="Bowman"/>
    <s v="Prospects"/>
    <m/>
    <m/>
    <m/>
    <m/>
    <x v="3"/>
    <s v="BP46"/>
    <s v="Kramer"/>
    <s v="Kevin"/>
    <s v="Pirates"/>
    <s v="3B"/>
    <n v="27"/>
    <n v="1"/>
    <m/>
    <s v="Kramer, Kevin"/>
    <s v="Bowman Prospects    Pros"/>
    <s v=" "/>
    <x v="5"/>
  </r>
  <r>
    <s v="Bowman1"/>
    <n v="2016"/>
    <s v="Bowman"/>
    <s v="Prospects"/>
    <m/>
    <m/>
    <m/>
    <m/>
    <x v="2"/>
    <s v="BP57"/>
    <s v="Survance Jr."/>
    <s v="Kyle"/>
    <s v="Angels"/>
    <s v="OF"/>
    <n v="27"/>
    <n v="1"/>
    <m/>
    <s v="Survance Jr., Kyle"/>
    <s v="Bowman Prospects    1stBow"/>
    <s v=" "/>
    <x v="5"/>
  </r>
  <r>
    <s v="Bowman1"/>
    <n v="2016"/>
    <s v="Bowman"/>
    <s v="Prospects"/>
    <m/>
    <m/>
    <m/>
    <m/>
    <x v="3"/>
    <s v="BP59"/>
    <s v="Alford"/>
    <s v="Anthony"/>
    <s v="Blue Jays"/>
    <s v="OF"/>
    <n v="26"/>
    <n v="1"/>
    <m/>
    <s v="Alford, Anthony"/>
    <s v="Bowman Prospects    Pros"/>
    <s v=" "/>
    <x v="5"/>
  </r>
  <r>
    <s v="Bowman1"/>
    <n v="2016"/>
    <s v="Bowman"/>
    <s v="Prospects"/>
    <m/>
    <m/>
    <m/>
    <m/>
    <x v="3"/>
    <s v="BP61"/>
    <s v="Jay"/>
    <s v="Tyler"/>
    <s v="Twins"/>
    <s v="P"/>
    <n v="26"/>
    <n v="1"/>
    <m/>
    <s v="Jay, Tyler"/>
    <s v="Bowman Prospects    Pros"/>
    <s v=" "/>
    <x v="5"/>
  </r>
  <r>
    <s v="Bowman1"/>
    <n v="2016"/>
    <s v="Bowman"/>
    <s v="Prospects"/>
    <m/>
    <m/>
    <m/>
    <m/>
    <x v="3"/>
    <s v="BP62"/>
    <s v="Benintendi"/>
    <s v="Andrew"/>
    <s v="Red Sox"/>
    <s v="OF"/>
    <n v="26"/>
    <n v="1"/>
    <n v="2.5"/>
    <s v="Benintendi, Andrew"/>
    <s v="Bowman Prospects    Pros"/>
    <n v="0"/>
    <x v="2"/>
  </r>
  <r>
    <s v="Bowman1"/>
    <n v="2016"/>
    <s v="Bowman"/>
    <s v="Prospects"/>
    <m/>
    <m/>
    <m/>
    <m/>
    <x v="3"/>
    <s v="BP66"/>
    <s v="Stephenson"/>
    <s v="Tyler"/>
    <s v="Reds"/>
    <s v="C"/>
    <n v="24"/>
    <n v="1"/>
    <m/>
    <s v="Stephenson, Tyler"/>
    <s v="Bowman Prospects    Pros"/>
    <s v=" "/>
    <x v="5"/>
  </r>
  <r>
    <s v="Bowman1"/>
    <n v="2016"/>
    <s v="Bowman"/>
    <s v="Prospects"/>
    <m/>
    <m/>
    <m/>
    <m/>
    <x v="3"/>
    <s v="BP67"/>
    <s v="Naylor"/>
    <s v="Josh"/>
    <s v="Marlins"/>
    <s v="1B"/>
    <n v="23"/>
    <n v="1"/>
    <m/>
    <s v="Naylor, Josh"/>
    <s v="Bowman Prospects    Pros"/>
    <s v=" "/>
    <x v="5"/>
  </r>
  <r>
    <s v="Bowman1"/>
    <n v="2016"/>
    <s v="Bowman"/>
    <s v="Prospects"/>
    <m/>
    <m/>
    <m/>
    <m/>
    <x v="3"/>
    <s v="BP71"/>
    <s v="Kaprielian"/>
    <s v="James"/>
    <s v="Yankees"/>
    <s v="P"/>
    <n v="26"/>
    <n v="1"/>
    <m/>
    <s v="Kaprielian, James"/>
    <s v="Bowman Prospects    Pros"/>
    <s v=" "/>
    <x v="5"/>
  </r>
  <r>
    <s v="Bowman1"/>
    <n v="2016"/>
    <s v="Bowman"/>
    <s v="Prospects"/>
    <m/>
    <m/>
    <m/>
    <m/>
    <x v="3"/>
    <s v="BP80"/>
    <s v="Ward"/>
    <s v="Taylor"/>
    <s v="Angels"/>
    <s v="C"/>
    <n v="27"/>
    <n v="1"/>
    <m/>
    <s v="Ward, Taylor"/>
    <s v="Bowman Prospects    Pros"/>
    <s v=" "/>
    <x v="5"/>
  </r>
  <r>
    <s v="Bowman1"/>
    <n v="2016"/>
    <s v="Bowman"/>
    <s v="Prospects"/>
    <m/>
    <m/>
    <m/>
    <m/>
    <x v="3"/>
    <s v="BP82"/>
    <s v="Soroka"/>
    <s v="Mike"/>
    <s v="Braves"/>
    <s v="P"/>
    <n v="23"/>
    <n v="1"/>
    <m/>
    <s v="Soroka, Mike"/>
    <s v="Bowman Prospects    Pros"/>
    <s v=" "/>
    <x v="5"/>
  </r>
  <r>
    <s v="Bowman1"/>
    <n v="2016"/>
    <s v="Bowman"/>
    <s v="Prospects"/>
    <m/>
    <m/>
    <m/>
    <m/>
    <x v="3"/>
    <s v="BP88"/>
    <s v="Montcastle"/>
    <s v="Ryan"/>
    <s v="Orioles"/>
    <s v="SS"/>
    <n v="23"/>
    <n v="1"/>
    <m/>
    <s v="Montcastle, Ryan"/>
    <s v="Bowman Prospects    Pros"/>
    <s v=" "/>
    <x v="5"/>
  </r>
  <r>
    <s v="Bowman1"/>
    <n v="2016"/>
    <s v="Bowman"/>
    <s v="Prospects"/>
    <m/>
    <m/>
    <m/>
    <m/>
    <x v="3"/>
    <s v="BP91"/>
    <s v="Fulmer"/>
    <s v="Michael"/>
    <s v="Tigers"/>
    <s v="P"/>
    <n v="27"/>
    <n v="1"/>
    <m/>
    <s v="Fulmer, Michael"/>
    <s v="Bowman Prospects    Pros"/>
    <s v=""/>
    <x v="5"/>
  </r>
  <r>
    <s v="Bowman1"/>
    <n v="2016"/>
    <s v="Bowman"/>
    <s v="Prospects"/>
    <m/>
    <m/>
    <m/>
    <m/>
    <x v="3"/>
    <s v="BP93"/>
    <s v="Cecchini"/>
    <s v="Gavin"/>
    <s v="Mets"/>
    <s v="SS"/>
    <n v="27"/>
    <n v="1"/>
    <m/>
    <s v="Cecchini, Gavin"/>
    <s v="Bowman Prospects    Pros"/>
    <s v=" "/>
    <x v="5"/>
  </r>
  <r>
    <s v="Bowman1"/>
    <n v="2016"/>
    <s v="Bowman"/>
    <s v="Prospects"/>
    <m/>
    <m/>
    <m/>
    <m/>
    <x v="3"/>
    <s v="BP120"/>
    <s v="Sheffield"/>
    <s v="Justus"/>
    <s v="Indians"/>
    <s v="P"/>
    <n v="24"/>
    <n v="1"/>
    <m/>
    <s v="Sheffield, Justus"/>
    <s v="Bowman Prospects    Pros"/>
    <s v=" "/>
    <x v="5"/>
  </r>
  <r>
    <s v="Bowman1"/>
    <n v="2016"/>
    <s v="Bowman"/>
    <s v="Prospects"/>
    <m/>
    <m/>
    <m/>
    <m/>
    <x v="3"/>
    <s v="BP123"/>
    <s v="Jones"/>
    <s v="Jacoby"/>
    <s v="Tigers"/>
    <s v="SS"/>
    <n v="28"/>
    <n v="1"/>
    <m/>
    <s v="Jones, Jacoby"/>
    <s v="Bowman Prospects    Pros"/>
    <s v=" "/>
    <x v="5"/>
  </r>
  <r>
    <s v="Bowman1"/>
    <n v="2016"/>
    <s v="Bowman"/>
    <s v="Prospects"/>
    <m/>
    <m/>
    <m/>
    <m/>
    <x v="3"/>
    <s v="BP126"/>
    <s v="Blewett"/>
    <s v="Scott"/>
    <s v="Royals"/>
    <s v="P"/>
    <n v="24"/>
    <n v="1"/>
    <m/>
    <s v="Blewett, Scott"/>
    <s v="Bowman Prospects    Pros"/>
    <s v=" "/>
    <x v="5"/>
  </r>
  <r>
    <s v="Bowman1"/>
    <n v="2016"/>
    <s v="Bowman"/>
    <s v="Prospects"/>
    <m/>
    <m/>
    <m/>
    <m/>
    <x v="3"/>
    <s v="BP127"/>
    <s v="Candelario"/>
    <s v="Jeimer"/>
    <s v="Cubs"/>
    <s v="3B"/>
    <n v="27"/>
    <n v="1"/>
    <m/>
    <s v="Candelario, Jeimer"/>
    <s v="Bowman Prospects    Pros"/>
    <s v=" "/>
    <x v="5"/>
  </r>
  <r>
    <s v="Bowman1"/>
    <n v="2016"/>
    <s v="Bowman"/>
    <s v="Prospects"/>
    <m/>
    <m/>
    <m/>
    <m/>
    <x v="3"/>
    <s v="BP130"/>
    <s v="Manaea"/>
    <s v="Sean"/>
    <s v="Athletics"/>
    <s v="P"/>
    <n v="28"/>
    <n v="1"/>
    <m/>
    <s v="Manaea, Sean"/>
    <s v="Bowman Prospects    Pros"/>
    <s v=" "/>
    <x v="5"/>
  </r>
  <r>
    <s v="Bowman1"/>
    <n v="2016"/>
    <s v="Bowman"/>
    <s v="Prospects"/>
    <m/>
    <m/>
    <m/>
    <m/>
    <x v="3"/>
    <s v="BP132"/>
    <s v="Tellez"/>
    <s v="Rowdy"/>
    <s v="Blue Jays"/>
    <s v="1B"/>
    <n v="25"/>
    <n v="1"/>
    <m/>
    <s v="Tellez, Rowdy"/>
    <s v="Bowman Prospects    Pros"/>
    <s v=""/>
    <x v="5"/>
  </r>
  <r>
    <s v="Bowman1"/>
    <n v="2016"/>
    <s v="Bowman"/>
    <s v="Prospects"/>
    <m/>
    <m/>
    <m/>
    <m/>
    <x v="3"/>
    <s v="BP134"/>
    <s v="Arroyo"/>
    <s v="Christian"/>
    <s v="Giants"/>
    <s v="SS"/>
    <n v="25"/>
    <n v="1"/>
    <m/>
    <s v="Arroyo, Christian"/>
    <s v="Bowman Prospects    Pros"/>
    <s v=" "/>
    <x v="5"/>
  </r>
  <r>
    <s v="Bowman1"/>
    <n v="2016"/>
    <s v="Bowman"/>
    <s v="Prospects"/>
    <m/>
    <m/>
    <m/>
    <m/>
    <x v="1"/>
    <s v="BP142"/>
    <s v="Maeda"/>
    <s v="Kenta"/>
    <s v="Dodgers"/>
    <s v="P"/>
    <n v="32"/>
    <n v="1"/>
    <m/>
    <s v="Maeda, Kenta"/>
    <s v="Bowman Prospects    RC"/>
    <n v="0"/>
    <x v="5"/>
  </r>
  <r>
    <s v="Bowman1"/>
    <n v="2016"/>
    <s v="Bowman"/>
    <s v="Prospects"/>
    <m/>
    <m/>
    <m/>
    <m/>
    <x v="3"/>
    <s v="BP143"/>
    <s v="Gohara"/>
    <s v="Luiz"/>
    <s v="Mariners"/>
    <s v="P"/>
    <n v="24"/>
    <n v="1"/>
    <m/>
    <s v="Gohara, Luiz"/>
    <s v="Bowman Prospects    Pros"/>
    <s v=" "/>
    <x v="5"/>
  </r>
  <r>
    <s v="Bowman1"/>
    <n v="2016"/>
    <s v="Bowman"/>
    <s v="Prospects"/>
    <m/>
    <m/>
    <m/>
    <m/>
    <x v="3"/>
    <s v="BP145"/>
    <s v="Hawkins"/>
    <s v="Courtney"/>
    <s v="White Sox"/>
    <s v="OF"/>
    <n v="27"/>
    <n v="1"/>
    <m/>
    <s v="Hawkins, Courtney"/>
    <s v="Bowman Prospects    Pros"/>
    <s v=" "/>
    <x v="5"/>
  </r>
  <r>
    <s v="Bowman1"/>
    <n v="2016"/>
    <s v="Bowman"/>
    <s v="Prospects"/>
    <m/>
    <m/>
    <m/>
    <m/>
    <x v="2"/>
    <s v="BP148"/>
    <s v="Moncada"/>
    <s v="Yoan"/>
    <s v="Red Sox"/>
    <s v="2B"/>
    <n v="25"/>
    <n v="1"/>
    <n v="1.5"/>
    <s v="Moncada, Yoan"/>
    <s v="Bowman Prospects    1stBow"/>
    <s v=""/>
    <x v="2"/>
  </r>
  <r>
    <s v="Bowman1"/>
    <n v="2016"/>
    <s v="Bowman"/>
    <s v="Prospects"/>
    <m/>
    <m/>
    <m/>
    <m/>
    <x v="3"/>
    <s v="BP149"/>
    <s v="Travieso"/>
    <s v="Nick"/>
    <s v="Reds"/>
    <s v="P"/>
    <n v="26"/>
    <n v="1"/>
    <m/>
    <s v="Travieso, Nick"/>
    <s v="Bowman Prospects    Pros"/>
    <s v=" "/>
    <x v="5"/>
  </r>
  <r>
    <s v="Bowman1"/>
    <n v="2016"/>
    <s v="Bowman"/>
    <s v="Prospects"/>
    <m/>
    <m/>
    <m/>
    <m/>
    <x v="1"/>
    <s v="BP150"/>
    <s v="Giolito"/>
    <s v="Lucas"/>
    <s v="Nationals"/>
    <s v="P"/>
    <n v="26"/>
    <n v="1"/>
    <m/>
    <s v="Giolito, Lucas"/>
    <s v="Bowman Prospects    RC"/>
    <s v=" "/>
    <x v="5"/>
  </r>
  <r>
    <s v="Bowman1"/>
    <n v="2016"/>
    <s v="Bowman"/>
    <s v="Prospects"/>
    <s v="Yellow"/>
    <m/>
    <m/>
    <m/>
    <x v="2"/>
    <s v="BP38"/>
    <s v="Mancini"/>
    <s v="Trey"/>
    <s v="Orioles"/>
    <s v="1B"/>
    <n v="28"/>
    <n v="1"/>
    <n v="2.25"/>
    <s v="Mancini, Trey"/>
    <s v="Bowman Prospects Yellow   1stBow"/>
    <s v=" "/>
    <x v="2"/>
  </r>
  <r>
    <s v="Bowman1"/>
    <n v="2016"/>
    <s v="Bowman"/>
    <s v="Prospects"/>
    <s v="Yellow"/>
    <m/>
    <m/>
    <m/>
    <x v="2"/>
    <s v="BP58"/>
    <s v="Carrizales"/>
    <s v="Omar"/>
    <s v="Rockies"/>
    <s v="OF"/>
    <n v="25"/>
    <n v="1"/>
    <m/>
    <s v="Carrizales, Omar"/>
    <s v="Bowman Prospects Yellow   1stBow"/>
    <s v=" "/>
    <x v="5"/>
  </r>
  <r>
    <s v="Bowman1"/>
    <n v="2016"/>
    <s v="Bowman"/>
    <s v="Prospects"/>
    <s v="Yellow"/>
    <m/>
    <m/>
    <m/>
    <x v="3"/>
    <s v="BP60"/>
    <s v="Tucker"/>
    <s v="Kyle"/>
    <s v="Astros"/>
    <s v="OF"/>
    <n v="23"/>
    <n v="1"/>
    <n v="1"/>
    <s v="Tucker, Kyle"/>
    <s v="Bowman Prospects Yellow   Pros"/>
    <s v=" "/>
    <x v="2"/>
  </r>
  <r>
    <s v="Bowman1"/>
    <n v="2016"/>
    <s v="Bowman"/>
    <s v="Prospects"/>
    <s v="Yellow"/>
    <m/>
    <m/>
    <m/>
    <x v="3"/>
    <s v="BP92"/>
    <s v="Reed"/>
    <s v="AJ"/>
    <s v="Astros"/>
    <s v="1B"/>
    <n v="27"/>
    <n v="1"/>
    <m/>
    <s v="Reed, AJ"/>
    <s v="Bowman Prospects Yellow   Pros"/>
    <s v=""/>
    <x v="5"/>
  </r>
  <r>
    <s v="Bowman1"/>
    <n v="2016"/>
    <s v="Bowman"/>
    <s v="Prospects"/>
    <s v="Yellow"/>
    <m/>
    <m/>
    <m/>
    <x v="3"/>
    <s v="BP98"/>
    <s v="Kaminsky"/>
    <s v="Rob"/>
    <s v="Indians"/>
    <s v="P"/>
    <n v="26"/>
    <n v="1"/>
    <m/>
    <s v="Kaminsky, Rob"/>
    <s v="Bowman Prospects Yellow   Pros"/>
    <s v=" "/>
    <x v="5"/>
  </r>
  <r>
    <s v="Bowman1"/>
    <n v="2016"/>
    <s v="Bowman"/>
    <s v="Prospects"/>
    <s v="Yellow"/>
    <m/>
    <m/>
    <m/>
    <x v="3"/>
    <s v="BP108"/>
    <s v="Reyes"/>
    <s v="Alex"/>
    <s v="Cardinals"/>
    <s v="P"/>
    <n v="26"/>
    <n v="1"/>
    <m/>
    <s v="Reyes, Alex"/>
    <s v="Bowman Prospects Yellow   Pros"/>
    <s v=""/>
    <x v="5"/>
  </r>
  <r>
    <s v="Bowman1"/>
    <n v="2016"/>
    <s v="Bowman"/>
    <s v="Prospects"/>
    <s v="Yellow"/>
    <m/>
    <m/>
    <m/>
    <x v="3"/>
    <s v="BP117"/>
    <s v="Danish"/>
    <s v="Tyler"/>
    <s v="White Sox"/>
    <s v="P"/>
    <n v="26"/>
    <n v="1"/>
    <m/>
    <s v="Danish, Tyler"/>
    <s v="Bowman Prospects Yellow   Pros"/>
    <s v=" "/>
    <x v="5"/>
  </r>
  <r>
    <s v="Bowman1"/>
    <n v="2016"/>
    <s v="Bowman"/>
    <s v="Prospects"/>
    <s v="Yellow"/>
    <m/>
    <m/>
    <m/>
    <x v="3"/>
    <s v="BP113"/>
    <s v="Fried"/>
    <s v="Max"/>
    <s v="Braves"/>
    <s v="P"/>
    <n v="26"/>
    <n v="1"/>
    <m/>
    <s v="Fried, Max"/>
    <s v="Bowman Prospects Yellow   Pros"/>
    <s v=" "/>
    <x v="5"/>
  </r>
  <r>
    <s v="Bowman1"/>
    <n v="2016"/>
    <s v="Bowman"/>
    <s v="Prospects"/>
    <s v="Yellow"/>
    <m/>
    <m/>
    <m/>
    <x v="3"/>
    <s v="BP137"/>
    <s v="Brinson"/>
    <s v="Lewis"/>
    <s v="Rangers"/>
    <s v="OF"/>
    <n v="26"/>
    <n v="1"/>
    <m/>
    <s v="Brinson, Lewis"/>
    <s v="Bowman Prospects Yellow   Pros"/>
    <s v=" "/>
    <x v="5"/>
  </r>
  <r>
    <s v="Bowman1"/>
    <n v="2016"/>
    <s v="Bowman"/>
    <s v="Top 100 Prospects"/>
    <m/>
    <m/>
    <m/>
    <m/>
    <x v="3"/>
    <s v="BTP6"/>
    <s v="Arcia"/>
    <s v="Orlando"/>
    <s v="Brewers"/>
    <s v="SS"/>
    <n v="26"/>
    <n v="1"/>
    <m/>
    <s v="Arcia, Orlando"/>
    <s v="Bowman Top 100 Prospects    Pros"/>
    <s v=" "/>
    <x v="5"/>
  </r>
  <r>
    <s v="Bowman1"/>
    <n v="2016"/>
    <s v="Bowman"/>
    <s v="Top 100 Prospects"/>
    <m/>
    <m/>
    <m/>
    <m/>
    <x v="3"/>
    <s v="BTP98"/>
    <s v="Naylor"/>
    <s v="Josh"/>
    <s v="Marlins"/>
    <s v="1B"/>
    <n v="23"/>
    <n v="1"/>
    <m/>
    <s v="Naylor, Josh"/>
    <s v="Bowman Top 100 Prospects    Pros"/>
    <s v=" "/>
    <x v="5"/>
  </r>
  <r>
    <s v="Bowman1"/>
    <n v="2016"/>
    <s v="Bowman"/>
    <s v="Family Ties"/>
    <m/>
    <m/>
    <m/>
    <m/>
    <x v="3"/>
    <s v="FT-H"/>
    <s v="Charlie Hayes/Ke'Bryan Hayes"/>
    <m/>
    <m/>
    <m/>
    <n v="23"/>
    <n v="1"/>
    <m/>
    <s v="Charlie Hayes/Ke'Bryan Hayes, "/>
    <s v="Bowman Family Ties    Pros"/>
    <s v=" "/>
    <x v="5"/>
  </r>
  <r>
    <s v="Bowman1"/>
    <n v="2016"/>
    <s v="Bowman"/>
    <s v="International Ink"/>
    <m/>
    <m/>
    <m/>
    <m/>
    <x v="3"/>
    <s v="II-FR"/>
    <s v="Reyes"/>
    <s v="Franklin"/>
    <s v="White Sox"/>
    <s v="OF"/>
    <n v="22"/>
    <n v="1"/>
    <m/>
    <s v="Reyes, Franklin"/>
    <s v="Bowman International Ink    Pros"/>
    <s v=" "/>
    <x v="5"/>
  </r>
  <r>
    <s v="Bowman1"/>
    <n v="2016"/>
    <s v="Bowman"/>
    <s v="International Ink"/>
    <m/>
    <m/>
    <m/>
    <m/>
    <x v="3"/>
    <s v="II-LT"/>
    <s v="Taveras"/>
    <s v="Leody"/>
    <s v="Rangers"/>
    <s v="OF"/>
    <n v="22"/>
    <n v="1"/>
    <m/>
    <s v="Taveras, Leody"/>
    <s v="Bowman International Ink    Pros"/>
    <s v=" "/>
    <x v="5"/>
  </r>
  <r>
    <s v="Bowman1"/>
    <n v="2016"/>
    <s v="Bowman"/>
    <s v="Sophmore Standouts"/>
    <m/>
    <m/>
    <m/>
    <m/>
    <x v="3"/>
    <s v="SS-14"/>
    <s v="Norris"/>
    <s v="Daniel"/>
    <s v="Tigers"/>
    <s v="P"/>
    <n v="27"/>
    <n v="1"/>
    <m/>
    <s v="Norris, Daniel"/>
    <s v="Bowman Sophmore Standouts    Pros"/>
    <s v=" "/>
    <x v="5"/>
  </r>
  <r>
    <s v="Bowman1"/>
    <n v="2016"/>
    <s v="Bowman"/>
    <s v="Chrome Prospects"/>
    <m/>
    <m/>
    <m/>
    <m/>
    <x v="3"/>
    <s v="BCP002"/>
    <s v="Arcia"/>
    <s v="Orlando"/>
    <s v="Brewers"/>
    <s v="SS"/>
    <n v="26"/>
    <n v="1"/>
    <m/>
    <s v="Arcia, Orlando"/>
    <s v="Bowman Chrome Prospects    Pros"/>
    <s v=" "/>
    <x v="5"/>
  </r>
  <r>
    <s v="Bowman1"/>
    <n v="2016"/>
    <s v="Bowman"/>
    <s v="Chrome Prospects"/>
    <m/>
    <m/>
    <m/>
    <m/>
    <x v="2"/>
    <s v="BCP030"/>
    <s v="Denson"/>
    <s v="David"/>
    <s v="Brewers"/>
    <s v="1B"/>
    <n v="25"/>
    <n v="1"/>
    <m/>
    <s v="Denson, David"/>
    <s v="Bowman Chrome Prospects    1stBow"/>
    <s v=" "/>
    <x v="5"/>
  </r>
  <r>
    <s v="Bowman1"/>
    <n v="2016"/>
    <s v="Bowman"/>
    <s v="Chrome Prospects"/>
    <m/>
    <m/>
    <m/>
    <m/>
    <x v="2"/>
    <s v="BCP038"/>
    <s v="Mancini"/>
    <s v="Trey"/>
    <s v="Orioles"/>
    <s v="1B"/>
    <n v="28"/>
    <n v="1"/>
    <n v="1.25"/>
    <s v="Mancini, Trey"/>
    <s v="Bowman Chrome Prospects    1stBow"/>
    <s v=" "/>
    <x v="2"/>
  </r>
  <r>
    <s v="Bowman1"/>
    <n v="2016"/>
    <s v="Bowman"/>
    <s v="Chrome Prospects"/>
    <m/>
    <m/>
    <m/>
    <m/>
    <x v="2"/>
    <s v="BCP043"/>
    <s v="DeJong"/>
    <s v="Paul"/>
    <s v="Cardinals"/>
    <s v="3B"/>
    <n v="27"/>
    <n v="1"/>
    <n v="2.5"/>
    <s v="DeJong, Paul"/>
    <s v="Bowman Chrome Prospects    1stBow"/>
    <s v=" "/>
    <x v="2"/>
  </r>
  <r>
    <s v="Bowman1"/>
    <n v="2016"/>
    <s v="Bowman"/>
    <s v="Chrome Prospects"/>
    <m/>
    <m/>
    <m/>
    <m/>
    <x v="3"/>
    <s v="BCP044"/>
    <s v="White"/>
    <s v="Mikey"/>
    <s v="Athletics"/>
    <s v="SS"/>
    <n v="27"/>
    <n v="1"/>
    <m/>
    <s v="White, Mikey"/>
    <s v="Bowman Chrome Prospects    Pros"/>
    <s v=" "/>
    <x v="5"/>
  </r>
  <r>
    <s v="Bowman1"/>
    <n v="2016"/>
    <s v="Bowman"/>
    <s v="Chrome Prospects"/>
    <m/>
    <m/>
    <m/>
    <m/>
    <x v="3"/>
    <s v="BCP046"/>
    <s v="Kramer"/>
    <s v="Kevin"/>
    <s v="Pirates"/>
    <s v="3B"/>
    <n v="27"/>
    <n v="1"/>
    <m/>
    <s v="Kramer, Kevin"/>
    <s v="Bowman Chrome Prospects    Pros"/>
    <s v=" "/>
    <x v="5"/>
  </r>
  <r>
    <s v="Bowman1"/>
    <n v="2016"/>
    <s v="Bowman"/>
    <s v="Chrome Prospects"/>
    <m/>
    <m/>
    <m/>
    <m/>
    <x v="3"/>
    <s v="BCP047"/>
    <s v="Smith"/>
    <s v="Nate"/>
    <s v="Angels"/>
    <s v="P"/>
    <n v="29"/>
    <n v="1"/>
    <m/>
    <s v="Smith, Nate"/>
    <s v="Bowman Chrome Prospects    Pros"/>
    <s v=" "/>
    <x v="5"/>
  </r>
  <r>
    <s v="Bowman1"/>
    <n v="2016"/>
    <s v="Bowman"/>
    <s v="Chrome Prospects"/>
    <m/>
    <m/>
    <m/>
    <m/>
    <x v="3"/>
    <s v="BCP049"/>
    <s v="Bautista"/>
    <s v="Rafael"/>
    <s v="Nationals"/>
    <s v="OF"/>
    <n v="27"/>
    <n v="1"/>
    <m/>
    <s v="Bautista, Rafael"/>
    <s v="Bowman Chrome Prospects    Pros"/>
    <s v=" "/>
    <x v="5"/>
  </r>
  <r>
    <s v="Bowman1"/>
    <n v="2016"/>
    <s v="Bowman"/>
    <s v="Chrome Prospects"/>
    <m/>
    <m/>
    <m/>
    <m/>
    <x v="2"/>
    <s v="BCP053"/>
    <s v="Poncedeleon"/>
    <s v="Daniel"/>
    <s v="Cardinals"/>
    <s v="P"/>
    <n v="28"/>
    <n v="1"/>
    <m/>
    <s v="Poncedeleon, Daniel"/>
    <s v="Bowman Chrome Prospects    1stBow"/>
    <s v=" "/>
    <x v="5"/>
  </r>
  <r>
    <s v="Bowman1"/>
    <n v="2016"/>
    <s v="Bowman"/>
    <s v="Chrome Prospects"/>
    <m/>
    <m/>
    <m/>
    <m/>
    <x v="3"/>
    <s v="BCP065"/>
    <s v="Newcomb"/>
    <s v="Sean"/>
    <s v="Braves"/>
    <s v="P"/>
    <n v="27"/>
    <n v="1"/>
    <m/>
    <s v="Newcomb, Sean"/>
    <s v="Bowman Chrome Prospects    Pros"/>
    <s v=" "/>
    <x v="5"/>
  </r>
  <r>
    <s v="Bowman1"/>
    <n v="2016"/>
    <s v="Bowman"/>
    <s v="Chrome Prospects"/>
    <m/>
    <m/>
    <m/>
    <m/>
    <x v="3"/>
    <s v="BCP071"/>
    <s v="Kaprielian"/>
    <s v="James"/>
    <s v="Yankees"/>
    <s v="P"/>
    <n v="26"/>
    <n v="1"/>
    <m/>
    <s v="Kaprielian, James"/>
    <s v="Bowman Chrome Prospects    Pros"/>
    <s v=" "/>
    <x v="5"/>
  </r>
  <r>
    <s v="Bowman1"/>
    <n v="2016"/>
    <s v="Bowman"/>
    <s v="Chrome Prospects"/>
    <m/>
    <m/>
    <m/>
    <m/>
    <x v="3"/>
    <s v="BCP090"/>
    <s v="Tapia"/>
    <s v="Raimel"/>
    <s v="Rockies"/>
    <s v="OF"/>
    <n v="26"/>
    <n v="1"/>
    <m/>
    <s v="Tapia, Raimel"/>
    <s v="Bowman Chrome Prospects    Pros"/>
    <s v=""/>
    <x v="5"/>
  </r>
  <r>
    <s v="Bowman1"/>
    <n v="2016"/>
    <s v="Bowman"/>
    <s v="Chrome Prospects"/>
    <m/>
    <m/>
    <m/>
    <m/>
    <x v="3"/>
    <s v="BCP098"/>
    <s v="Kaminsky"/>
    <s v="Rob"/>
    <s v="Indians"/>
    <s v="P"/>
    <n v="26"/>
    <n v="1"/>
    <m/>
    <s v="Kaminsky, Rob"/>
    <s v="Bowman Chrome Prospects    Pros"/>
    <s v=" "/>
    <x v="5"/>
  </r>
  <r>
    <s v="Bowman1"/>
    <n v="2016"/>
    <s v="Bowman"/>
    <s v="Chrome Prospects"/>
    <m/>
    <m/>
    <m/>
    <m/>
    <x v="3"/>
    <s v="BCP100"/>
    <s v="Rodgers"/>
    <s v="Brendan"/>
    <s v="Rockies"/>
    <s v="SS"/>
    <n v="24"/>
    <n v="1"/>
    <m/>
    <s v="Rodgers, Brendan"/>
    <s v="Bowman Chrome Prospects    Pros"/>
    <s v=" "/>
    <x v="5"/>
  </r>
  <r>
    <s v="Bowman1"/>
    <n v="2016"/>
    <s v="Bowman"/>
    <s v="Chrome Prospects"/>
    <m/>
    <m/>
    <m/>
    <m/>
    <x v="3"/>
    <s v="BCP102"/>
    <s v="Hanson"/>
    <s v="Alen"/>
    <s v="Pirates"/>
    <s v="2B"/>
    <n v="28"/>
    <n v="1"/>
    <m/>
    <s v="Hanson, Alen"/>
    <s v="Bowman Chrome Prospects    Pros"/>
    <s v=" "/>
    <x v="5"/>
  </r>
  <r>
    <s v="Bowman1"/>
    <n v="2016"/>
    <s v="Bowman"/>
    <s v="Chrome Prospects"/>
    <m/>
    <m/>
    <m/>
    <m/>
    <x v="3"/>
    <s v="BCP105"/>
    <s v="Williams"/>
    <s v="Nick"/>
    <s v="Phillies"/>
    <s v="OF"/>
    <n v="27"/>
    <n v="1"/>
    <m/>
    <s v="Williams, Nick"/>
    <s v="Bowman Chrome Prospects    Pros"/>
    <s v=" "/>
    <x v="5"/>
  </r>
  <r>
    <s v="Bowman1"/>
    <n v="2016"/>
    <s v="Bowman"/>
    <s v="Chrome Prospects"/>
    <m/>
    <m/>
    <m/>
    <m/>
    <x v="3"/>
    <s v="BCP115"/>
    <s v="Kopech"/>
    <s v="Michael"/>
    <s v="Red Sox"/>
    <s v="P"/>
    <n v="24"/>
    <n v="1"/>
    <m/>
    <s v="Kopech, Michael"/>
    <s v="Bowman Chrome Prospects    Pros"/>
    <s v=" "/>
    <x v="5"/>
  </r>
  <r>
    <s v="Bowman1"/>
    <n v="2016"/>
    <s v="Bowman"/>
    <s v="Chrome Prospects"/>
    <m/>
    <m/>
    <m/>
    <m/>
    <x v="3"/>
    <s v="BCP118"/>
    <s v="Mella"/>
    <s v="Keury"/>
    <s v="Reds"/>
    <s v="P"/>
    <n v="27"/>
    <n v="1"/>
    <m/>
    <s v="Mella, Keury"/>
    <s v="Bowman Chrome Prospects    Pros"/>
    <s v=" "/>
    <x v="5"/>
  </r>
  <r>
    <s v="Bowman1"/>
    <n v="2016"/>
    <s v="Bowman"/>
    <s v="Chrome Prospects"/>
    <m/>
    <m/>
    <m/>
    <m/>
    <x v="3"/>
    <s v="BCP126"/>
    <s v="Blewett"/>
    <s v="Scott"/>
    <s v="Royals"/>
    <s v="P"/>
    <n v="24"/>
    <n v="1"/>
    <m/>
    <s v="Blewett, Scott"/>
    <s v="Bowman Chrome Prospects    Pros"/>
    <s v=" "/>
    <x v="5"/>
  </r>
  <r>
    <s v="Bowman1"/>
    <n v="2016"/>
    <s v="Bowman"/>
    <s v="Chrome Prospects"/>
    <m/>
    <m/>
    <m/>
    <m/>
    <x v="3"/>
    <s v="BCP131"/>
    <s v="Bauers"/>
    <s v="Jake"/>
    <s v="Rays"/>
    <s v="OF"/>
    <n v="25"/>
    <n v="1"/>
    <m/>
    <s v="Bauers, Jake"/>
    <s v="Bowman Chrome Prospects    Pros"/>
    <s v=" "/>
    <x v="5"/>
  </r>
  <r>
    <s v="Bowman1"/>
    <n v="2016"/>
    <s v="Bowman"/>
    <s v="Chrome Prospects"/>
    <m/>
    <m/>
    <m/>
    <m/>
    <x v="3"/>
    <s v="BCP137"/>
    <s v="Brinson"/>
    <s v="Lewis"/>
    <s v="Rangers"/>
    <s v="OF"/>
    <n v="26"/>
    <n v="1"/>
    <m/>
    <s v="Brinson, Lewis"/>
    <s v="Bowman Chrome Prospects    Pros"/>
    <s v=" "/>
    <x v="5"/>
  </r>
  <r>
    <s v="Bowman1"/>
    <n v="2016"/>
    <s v="Bowman"/>
    <s v="Chrome Prospects"/>
    <m/>
    <m/>
    <m/>
    <m/>
    <x v="3"/>
    <s v="BCP139"/>
    <s v="Pinder"/>
    <s v="Chad"/>
    <s v="Athletics"/>
    <s v="2B"/>
    <n v="28"/>
    <n v="1"/>
    <m/>
    <s v="Pinder, Chad"/>
    <s v="Bowman Chrome Prospects    Pros"/>
    <s v=" "/>
    <x v="5"/>
  </r>
  <r>
    <s v="Bowman1"/>
    <n v="2016"/>
    <s v="Bowman"/>
    <s v="Chrome Prospects"/>
    <m/>
    <m/>
    <m/>
    <m/>
    <x v="3"/>
    <s v="BCP146"/>
    <s v="Dean"/>
    <s v="Austin"/>
    <s v="Marlins"/>
    <s v="OF"/>
    <n v="27"/>
    <n v="1"/>
    <m/>
    <s v="Dean, Austin"/>
    <s v="Bowman Chrome Prospects    Pros"/>
    <s v=" "/>
    <x v="5"/>
  </r>
  <r>
    <s v="Bowman1"/>
    <n v="2016"/>
    <s v="Bowman"/>
    <s v="Chrome Prospects"/>
    <m/>
    <m/>
    <m/>
    <m/>
    <x v="3"/>
    <s v="BCP149"/>
    <s v="Travieso"/>
    <s v="Nick"/>
    <s v="Reds"/>
    <s v="P"/>
    <n v="26"/>
    <n v="1"/>
    <m/>
    <s v="Travieso, Nick"/>
    <s v="Bowman Chrome Prospects    Pros"/>
    <s v=" "/>
    <x v="5"/>
  </r>
  <r>
    <s v="Bowman1"/>
    <n v="2016"/>
    <s v="Bowman"/>
    <s v="Rookie Recollections"/>
    <m/>
    <m/>
    <m/>
    <m/>
    <x v="0"/>
    <s v="RR-LG"/>
    <s v="Gonzalez"/>
    <s v="Luis"/>
    <s v="Astros"/>
    <s v="OF"/>
    <s v="PC"/>
    <n v="1"/>
    <m/>
    <s v="Gonzalez, Luis"/>
    <s v="Bowman Rookie Recollections    "/>
    <s v=" "/>
    <x v="5"/>
  </r>
  <r>
    <s v="TL"/>
    <n v="2016"/>
    <s v="Bowman Draft"/>
    <m/>
    <m/>
    <m/>
    <m/>
    <m/>
    <x v="3"/>
    <s v="BD-186"/>
    <s v="Hoskins"/>
    <s v="Rhys"/>
    <s v="Phillies"/>
    <s v="1B"/>
    <n v="27"/>
    <n v="1"/>
    <n v="1"/>
    <s v="Hoskins, Rhys"/>
    <s v="Bowman Draft     Pros"/>
    <s v=""/>
    <x v="2"/>
  </r>
  <r>
    <s v="Bowman1"/>
    <n v="2016"/>
    <s v="Bowman Platinum"/>
    <m/>
    <s v="Purple Gold?"/>
    <s v="/250"/>
    <m/>
    <m/>
    <x v="1"/>
    <n v="95"/>
    <s v="Gray"/>
    <s v="Jon"/>
    <s v="Rockies"/>
    <s v="P"/>
    <m/>
    <n v="1"/>
    <m/>
    <s v="Gray, Jon"/>
    <s v="Bowman Platinum  Purple Gold? /250  RC"/>
    <s v=" "/>
    <x v="5"/>
  </r>
  <r>
    <s v="Bowman1"/>
    <n v="2016"/>
    <s v="Bowman Platinum"/>
    <m/>
    <m/>
    <m/>
    <m/>
    <m/>
    <x v="1"/>
    <n v="15"/>
    <s v="Piscotty"/>
    <s v="Stephen"/>
    <s v="Cardinals"/>
    <s v="OF"/>
    <m/>
    <n v="1"/>
    <n v="1.25"/>
    <s v="Piscotty, Stephen"/>
    <s v="Bowman Platinum     RC"/>
    <s v=" "/>
    <x v="2"/>
  </r>
  <r>
    <s v="Bowman1"/>
    <n v="2016"/>
    <s v="Bowman Platinum"/>
    <m/>
    <m/>
    <m/>
    <m/>
    <m/>
    <x v="1"/>
    <n v="28"/>
    <s v="Owens"/>
    <s v="Henry"/>
    <s v="Red Sox"/>
    <s v="P"/>
    <m/>
    <n v="1"/>
    <m/>
    <s v="Owens, Henry"/>
    <s v="Bowman Platinum     RC"/>
    <s v=" "/>
    <x v="5"/>
  </r>
  <r>
    <s v="Bowman1"/>
    <n v="2016"/>
    <s v="Bowman Platinum"/>
    <m/>
    <m/>
    <m/>
    <m/>
    <m/>
    <x v="1"/>
    <n v="84"/>
    <s v="Sano"/>
    <s v="Miguel"/>
    <s v="Twins"/>
    <s v="OF"/>
    <m/>
    <n v="1"/>
    <n v="1"/>
    <s v="Sano, Miguel"/>
    <s v="Bowman Platinum     RC"/>
    <s v=""/>
    <x v="2"/>
  </r>
  <r>
    <s v="Bowman1"/>
    <n v="2016"/>
    <s v="Bowman Platinum"/>
    <s v="Bowman Prospects"/>
    <m/>
    <m/>
    <m/>
    <m/>
    <x v="3"/>
    <s v="TP-DJ"/>
    <s v="Jackson"/>
    <s v="Drew"/>
    <s v="Mariners"/>
    <s v="SS"/>
    <n v="27"/>
    <n v="1"/>
    <m/>
    <s v="Jackson, Drew"/>
    <s v="Bowman Platinum Bowman Prospects    Pros"/>
    <s v=" "/>
    <x v="5"/>
  </r>
  <r>
    <s v="Bowman1"/>
    <n v="2016"/>
    <s v="Bowman Platinum"/>
    <s v="Bowman Prospects"/>
    <m/>
    <m/>
    <m/>
    <m/>
    <x v="3"/>
    <s v="TP-AA"/>
    <s v="Alford"/>
    <s v="Anthony"/>
    <s v="Blue Jays"/>
    <s v="OF"/>
    <n v="26"/>
    <n v="1"/>
    <m/>
    <s v="Alford, Anthony"/>
    <s v="Bowman Platinum Bowman Prospects    Pros"/>
    <s v=" "/>
    <x v="5"/>
  </r>
  <r>
    <s v="Bowman1"/>
    <n v="2016"/>
    <s v="Bowman Platinum"/>
    <s v="Bowman Prospects"/>
    <m/>
    <m/>
    <m/>
    <m/>
    <x v="3"/>
    <s v="TP-DP"/>
    <s v="Paulino"/>
    <s v="David"/>
    <s v="Astros"/>
    <s v="P"/>
    <n v="26"/>
    <n v="1"/>
    <m/>
    <s v="Paulino, David"/>
    <s v="Bowman Platinum Bowman Prospects    Pros"/>
    <s v=" "/>
    <x v="5"/>
  </r>
  <r>
    <s v="Bowman1"/>
    <n v="2016"/>
    <s v="Bowman Platinum"/>
    <s v="Bowman Prospects"/>
    <m/>
    <m/>
    <m/>
    <m/>
    <x v="3"/>
    <s v="TP-TG"/>
    <s v="Glasnow"/>
    <s v="Tyler"/>
    <s v="Pirates"/>
    <s v="P"/>
    <n v="27"/>
    <n v="1"/>
    <n v="1.25"/>
    <s v="Glasnow, Tyler"/>
    <s v="Bowman Platinum Bowman Prospects    Pros"/>
    <s v=" "/>
    <x v="2"/>
  </r>
  <r>
    <s v="Bowman1"/>
    <n v="2016"/>
    <s v="Bowman Platinum"/>
    <s v="Bowman Prospects"/>
    <m/>
    <m/>
    <m/>
    <m/>
    <x v="3"/>
    <s v="TP-TT"/>
    <s v="Toussaint"/>
    <s v="Touki"/>
    <s v="Braves"/>
    <s v="P"/>
    <n v="24"/>
    <n v="1"/>
    <m/>
    <s v="Toussaint, Touki"/>
    <s v="Bowman Platinum Bowman Prospects    Pros"/>
    <s v=" "/>
    <x v="5"/>
  </r>
  <r>
    <s v="Donruss1"/>
    <n v="2016"/>
    <s v="Donruss"/>
    <m/>
    <m/>
    <m/>
    <m/>
    <m/>
    <x v="1"/>
    <n v="40"/>
    <s v="Severino"/>
    <s v="Luis"/>
    <s v="Yankees"/>
    <m/>
    <m/>
    <n v="1"/>
    <m/>
    <s v="Severino, Luis"/>
    <s v="Donruss     RC"/>
    <s v=""/>
    <x v="5"/>
  </r>
  <r>
    <s v="Donruss1"/>
    <n v="2016"/>
    <s v="Donruss"/>
    <m/>
    <m/>
    <m/>
    <m/>
    <m/>
    <x v="0"/>
    <n v="147"/>
    <s v="Stanton"/>
    <s v="Giancarlo"/>
    <s v="Marlins"/>
    <m/>
    <m/>
    <n v="1"/>
    <n v="0.5"/>
    <s v="Stanton, Giancarlo"/>
    <s v="Donruss     "/>
    <s v=""/>
    <x v="6"/>
  </r>
  <r>
    <s v="Donruss1"/>
    <n v="2016"/>
    <s v="Donruss"/>
    <m/>
    <m/>
    <m/>
    <m/>
    <m/>
    <x v="0"/>
    <n v="149"/>
    <s v="Suzuki"/>
    <s v="Ichiro"/>
    <s v="Marlins"/>
    <s v="OF"/>
    <m/>
    <n v="1"/>
    <n v="1"/>
    <s v="Suzuki, Ichiro"/>
    <s v="Donruss     "/>
    <s v=""/>
    <x v="2"/>
  </r>
  <r>
    <s v="Donruss1"/>
    <n v="2016"/>
    <s v="Donruss"/>
    <m/>
    <m/>
    <m/>
    <m/>
    <m/>
    <x v="0"/>
    <n v="168"/>
    <s v="Rodriguez"/>
    <s v="Eduardo"/>
    <s v="Red Sox"/>
    <s v="P"/>
    <m/>
    <n v="1"/>
    <m/>
    <s v="Rodriguez, Eduardo"/>
    <s v="Donruss     "/>
    <s v=" "/>
    <x v="5"/>
  </r>
  <r>
    <s v="Donruss1"/>
    <n v="2016"/>
    <s v="Donruss"/>
    <s v="Retro 82"/>
    <m/>
    <m/>
    <m/>
    <m/>
    <x v="0"/>
    <s v="D82-001"/>
    <s v="Trout"/>
    <s v="Mike"/>
    <s v="Angels"/>
    <m/>
    <m/>
    <n v="1"/>
    <n v="4"/>
    <s v="Trout, Mike"/>
    <s v="Donruss Retro 82    "/>
    <s v=""/>
    <x v="2"/>
  </r>
  <r>
    <s v="Donruss1"/>
    <n v="2016"/>
    <s v="Donruss"/>
    <s v="Retro 82"/>
    <m/>
    <m/>
    <m/>
    <m/>
    <x v="0"/>
    <s v="D82-012"/>
    <s v="Harper"/>
    <s v="Bryce"/>
    <s v="Nationals"/>
    <m/>
    <m/>
    <n v="1"/>
    <n v="2.5"/>
    <s v="Harper, Bryce"/>
    <s v="Donruss Retro 82    "/>
    <s v=""/>
    <x v="2"/>
  </r>
  <r>
    <s v="Donruss1"/>
    <n v="2016"/>
    <s v="Donruss"/>
    <s v="Retro 82"/>
    <m/>
    <m/>
    <m/>
    <m/>
    <x v="0"/>
    <s v="D82-050"/>
    <s v="Carlton"/>
    <s v="Steve"/>
    <s v="Phillies"/>
    <m/>
    <s v="PC"/>
    <n v="1"/>
    <n v="1.25"/>
    <s v="Carlton, Steve"/>
    <s v="Donruss Retro 82    "/>
    <s v="HOF"/>
    <x v="2"/>
  </r>
  <r>
    <s v="Donruss1"/>
    <n v="2016"/>
    <s v="Donruss"/>
    <s v="The Prospects"/>
    <m/>
    <m/>
    <m/>
    <m/>
    <x v="3"/>
    <s v="TP03"/>
    <s v="Moncada"/>
    <s v="Yoan"/>
    <s v="Red Sox"/>
    <m/>
    <m/>
    <n v="1"/>
    <n v="5"/>
    <s v="Moncada, Yoan"/>
    <s v="Donruss The Prospects    Pros"/>
    <s v=""/>
    <x v="1"/>
  </r>
  <r>
    <s v="Donruss1"/>
    <n v="2016"/>
    <s v="Donruss"/>
    <s v="The Prospects"/>
    <m/>
    <m/>
    <m/>
    <m/>
    <x v="3"/>
    <s v="TP04"/>
    <s v="Glasnow"/>
    <s v="Tyler"/>
    <s v="Pirates"/>
    <m/>
    <m/>
    <n v="1"/>
    <n v="1.25"/>
    <s v="Glasnow, Tyler"/>
    <s v="Donruss The Prospects    Pros"/>
    <s v=" "/>
    <x v="2"/>
  </r>
  <r>
    <s v="Donruss1"/>
    <n v="2016"/>
    <s v="Donruss"/>
    <s v="The Prospects"/>
    <m/>
    <m/>
    <m/>
    <m/>
    <x v="3"/>
    <s v="TP06"/>
    <s v="Swanson"/>
    <s v="Dansby"/>
    <s v="Diamond Backs"/>
    <m/>
    <m/>
    <n v="1"/>
    <n v="4"/>
    <s v="Swanson, Dansby"/>
    <s v="Donruss The Prospects    Pros"/>
    <s v=" "/>
    <x v="2"/>
  </r>
  <r>
    <s v="Donruss1"/>
    <n v="2016"/>
    <s v="Donruss"/>
    <s v="Signature Series"/>
    <s v="Blue"/>
    <s v="/199"/>
    <s v="Auto"/>
    <m/>
    <x v="1"/>
    <s v="SGS-TM"/>
    <s v="Murphy"/>
    <s v="Tom"/>
    <s v="Rockies"/>
    <m/>
    <m/>
    <n v="1"/>
    <m/>
    <s v="Murphy, Tom"/>
    <s v="Donruss Signature Series Blue /199 Auto RC"/>
    <s v=" "/>
    <x v="5"/>
  </r>
  <r>
    <s v="Donruss1"/>
    <n v="2016"/>
    <s v="Donruss"/>
    <s v="USA Team"/>
    <m/>
    <m/>
    <m/>
    <m/>
    <x v="3"/>
    <s v="USA-22"/>
    <s v="Okey"/>
    <s v="Chris"/>
    <s v="USA"/>
    <m/>
    <m/>
    <n v="1"/>
    <m/>
    <s v="Okey, Chris"/>
    <s v="Donruss USA Team    Pros"/>
    <s v=" "/>
    <x v="5"/>
  </r>
  <r>
    <s v="Donruss1"/>
    <n v="2016"/>
    <s v="Donruss"/>
    <s v="Power Alley"/>
    <m/>
    <m/>
    <m/>
    <m/>
    <x v="0"/>
    <s v="PA-04"/>
    <s v="Correa"/>
    <s v="Carlos"/>
    <s v="Astros"/>
    <m/>
    <m/>
    <n v="1"/>
    <n v="3"/>
    <s v="Correa, Carlos"/>
    <s v="Donruss Power Alley    "/>
    <s v=""/>
    <x v="2"/>
  </r>
  <r>
    <s v="BB-Other3"/>
    <n v="2016"/>
    <s v="Gypsy Queen"/>
    <m/>
    <m/>
    <m/>
    <m/>
    <m/>
    <x v="0"/>
    <n v="79"/>
    <s v="Bryant"/>
    <s v="Kris"/>
    <s v="Cubs"/>
    <s v="3B"/>
    <m/>
    <n v="1"/>
    <n v="2"/>
    <s v="Bryant, Kris"/>
    <s v="Gypsy Queen     "/>
    <n v="0"/>
    <x v="2"/>
  </r>
  <r>
    <s v="BB-Other3"/>
    <n v="2016"/>
    <s v="Gypsy Queen"/>
    <m/>
    <s v="Blue Frames"/>
    <m/>
    <m/>
    <m/>
    <x v="1"/>
    <n v="72"/>
    <s v="Sanchez"/>
    <s v="Gary"/>
    <s v="Yankees"/>
    <s v="C"/>
    <m/>
    <n v="1"/>
    <n v="7.5"/>
    <s v="Sanchez, Gary"/>
    <s v="Gypsy Queen  Blue Frames   RC"/>
    <s v=""/>
    <x v="1"/>
  </r>
  <r>
    <s v="Donruss2"/>
    <n v="2016"/>
    <s v="Optic"/>
    <s v="BackToFuture"/>
    <m/>
    <s v="/99"/>
    <m/>
    <m/>
    <x v="0"/>
    <s v="BF-02"/>
    <s v="Cabrera"/>
    <s v="Miguel"/>
    <s v="Marlins"/>
    <m/>
    <m/>
    <n v="1"/>
    <n v="2"/>
    <s v="Cabrera, Miguel"/>
    <s v="Optic BackToFuture  /99  "/>
    <s v=""/>
    <x v="2"/>
  </r>
  <r>
    <s v="Donruss2"/>
    <n v="2016"/>
    <s v="Optic"/>
    <m/>
    <s v="Purple(Target)"/>
    <m/>
    <m/>
    <m/>
    <x v="0"/>
    <n v="13"/>
    <s v="Pujols"/>
    <s v="Albert"/>
    <s v="Angels"/>
    <s v="1B"/>
    <m/>
    <n v="1"/>
    <n v="3"/>
    <s v="Pujols, Albert"/>
    <s v="Optic  Purple(Target)   "/>
    <s v=""/>
    <x v="2"/>
  </r>
  <r>
    <s v="Donruss2"/>
    <n v="2016"/>
    <s v="Optic"/>
    <m/>
    <s v="Purple(Target)"/>
    <m/>
    <m/>
    <m/>
    <x v="1"/>
    <n v="43"/>
    <s v="Peraza"/>
    <s v="Jose"/>
    <s v="Reds"/>
    <s v="2B"/>
    <m/>
    <n v="1"/>
    <m/>
    <s v="Peraza, Jose"/>
    <s v="Optic  Purple(Target)   RC"/>
    <s v=" "/>
    <x v="5"/>
  </r>
  <r>
    <s v="Donruss2"/>
    <n v="2016"/>
    <s v="Optic"/>
    <m/>
    <s v="Purple(Target)"/>
    <m/>
    <m/>
    <m/>
    <x v="1"/>
    <n v="48"/>
    <s v="Gray"/>
    <s v="Jon"/>
    <s v="Rockies"/>
    <s v="P"/>
    <m/>
    <n v="1"/>
    <m/>
    <s v="Gray, Jon"/>
    <s v="Optic  Purple(Target)   RC"/>
    <s v=" "/>
    <x v="5"/>
  </r>
  <r>
    <s v="Donruss2"/>
    <n v="2016"/>
    <s v="Optic"/>
    <m/>
    <s v="Purple(Target)"/>
    <m/>
    <m/>
    <m/>
    <x v="1"/>
    <n v="54"/>
    <s v="Kepler"/>
    <s v="Max"/>
    <s v="Twins"/>
    <s v="OF"/>
    <m/>
    <n v="1"/>
    <m/>
    <s v="Kepler, Max"/>
    <s v="Optic  Purple(Target)   RC"/>
    <s v=" "/>
    <x v="5"/>
  </r>
  <r>
    <s v="Donruss2"/>
    <n v="2016"/>
    <s v="Optic"/>
    <m/>
    <s v="Purple(Target)"/>
    <m/>
    <m/>
    <m/>
    <x v="0"/>
    <n v="97"/>
    <s v="Scherzer"/>
    <s v="Max"/>
    <s v="Nationals"/>
    <s v="P"/>
    <m/>
    <n v="1"/>
    <n v="0.25"/>
    <s v="Scherzer, Max"/>
    <s v="Optic  Purple(Target)   "/>
    <s v=""/>
    <x v="6"/>
  </r>
  <r>
    <s v="Donruss2"/>
    <n v="2016"/>
    <s v="Optic"/>
    <m/>
    <s v="Purple(Target)"/>
    <m/>
    <m/>
    <m/>
    <x v="0"/>
    <n v="132"/>
    <s v="Cabrera"/>
    <s v="Miguel"/>
    <s v="Tigers"/>
    <s v="1B"/>
    <m/>
    <n v="1"/>
    <n v="0.25"/>
    <s v="Cabrera, Miguel"/>
    <s v="Optic  Purple(Target)   "/>
    <s v=""/>
    <x v="6"/>
  </r>
  <r>
    <s v="Donruss2"/>
    <n v="2016"/>
    <s v="Optic"/>
    <m/>
    <m/>
    <m/>
    <m/>
    <m/>
    <x v="0"/>
    <n v="1"/>
    <s v="Greinke"/>
    <s v="Zack"/>
    <s v="Diamond Backs"/>
    <s v="P"/>
    <m/>
    <n v="1"/>
    <n v="0.6"/>
    <s v="Greinke, Zack"/>
    <s v="Optic     "/>
    <s v=""/>
    <x v="6"/>
  </r>
  <r>
    <s v="Donruss2"/>
    <n v="2016"/>
    <s v="Optic"/>
    <m/>
    <m/>
    <m/>
    <m/>
    <m/>
    <x v="0"/>
    <n v="18"/>
    <s v="DeGrom"/>
    <s v="Jacob"/>
    <s v="Mets"/>
    <s v="P"/>
    <m/>
    <n v="1"/>
    <n v="1"/>
    <s v="DeGrom, Jacob"/>
    <s v="Optic     "/>
    <s v=""/>
    <x v="2"/>
  </r>
  <r>
    <s v="Donruss2"/>
    <n v="2016"/>
    <s v="Optic"/>
    <m/>
    <m/>
    <m/>
    <m/>
    <m/>
    <x v="1"/>
    <n v="33"/>
    <s v="Turner"/>
    <s v="Trea"/>
    <s v="Nationals"/>
    <s v="SS"/>
    <m/>
    <n v="1"/>
    <m/>
    <s v="Turner, Trea"/>
    <s v="Optic     RC"/>
    <s v=""/>
    <x v="5"/>
  </r>
  <r>
    <s v="Donruss2"/>
    <n v="2016"/>
    <s v="Optic"/>
    <m/>
    <m/>
    <m/>
    <m/>
    <m/>
    <x v="1"/>
    <n v="37"/>
    <s v="Nola"/>
    <s v="Aaron"/>
    <s v="Phillies"/>
    <s v="P"/>
    <m/>
    <n v="1"/>
    <n v="1"/>
    <s v="Nola, Aaron"/>
    <s v="Optic     RC"/>
    <s v=" "/>
    <x v="2"/>
  </r>
  <r>
    <s v="Donruss2"/>
    <n v="2016"/>
    <s v="Optic"/>
    <m/>
    <m/>
    <m/>
    <m/>
    <m/>
    <x v="0"/>
    <n v="39"/>
    <s v="Marte"/>
    <s v="Ketel"/>
    <s v="Mariners"/>
    <s v="SS"/>
    <m/>
    <n v="1"/>
    <m/>
    <s v="Marte, Ketel"/>
    <s v="Optic     "/>
    <s v=" "/>
    <x v="5"/>
  </r>
  <r>
    <s v="Donruss2"/>
    <n v="2016"/>
    <s v="Optic"/>
    <m/>
    <m/>
    <m/>
    <m/>
    <m/>
    <x v="1"/>
    <n v="45"/>
    <s v="Shaffer"/>
    <s v="Richie"/>
    <s v="Rays"/>
    <s v="3B"/>
    <m/>
    <n v="1"/>
    <m/>
    <s v="Shaffer, Richie"/>
    <s v="Optic     RC"/>
    <s v=" "/>
    <x v="5"/>
  </r>
  <r>
    <s v="Donruss2"/>
    <n v="2016"/>
    <s v="Optic"/>
    <m/>
    <m/>
    <m/>
    <m/>
    <m/>
    <x v="1"/>
    <n v="47"/>
    <s v="Naquin"/>
    <s v="Tyler"/>
    <s v="Indians"/>
    <s v="OF"/>
    <m/>
    <n v="1"/>
    <m/>
    <s v="Naquin, Tyler"/>
    <s v="Optic     RC"/>
    <s v=" "/>
    <x v="5"/>
  </r>
  <r>
    <s v="Donruss2"/>
    <n v="2016"/>
    <s v="Optic"/>
    <m/>
    <m/>
    <m/>
    <m/>
    <m/>
    <x v="1"/>
    <n v="48"/>
    <s v="Gray"/>
    <s v="Jon"/>
    <s v="Rockies"/>
    <s v="P"/>
    <m/>
    <n v="1"/>
    <m/>
    <s v="Gray, Jon"/>
    <s v="Optic     RC"/>
    <s v=" "/>
    <x v="5"/>
  </r>
  <r>
    <s v="Donruss2"/>
    <n v="2016"/>
    <s v="Optic"/>
    <m/>
    <m/>
    <m/>
    <m/>
    <m/>
    <x v="0"/>
    <n v="66"/>
    <s v="Sale"/>
    <s v="Chris"/>
    <s v="White Sox"/>
    <s v="P"/>
    <m/>
    <n v="1"/>
    <n v="1"/>
    <s v="Sale, Chris"/>
    <s v="Optic     "/>
    <s v=""/>
    <x v="2"/>
  </r>
  <r>
    <m/>
    <n v="2016"/>
    <s v="Optic"/>
    <m/>
    <m/>
    <m/>
    <m/>
    <m/>
    <x v="0"/>
    <n v="82"/>
    <s v="Suzuki"/>
    <s v="Ichiro"/>
    <s v="Marlins"/>
    <s v="OF"/>
    <m/>
    <n v="1"/>
    <n v="1.5"/>
    <s v="Suzuki, Ichiro"/>
    <s v="Optic     "/>
    <s v=""/>
    <x v="2"/>
  </r>
  <r>
    <s v="Donruss2"/>
    <n v="2016"/>
    <s v="Optic"/>
    <m/>
    <m/>
    <m/>
    <m/>
    <m/>
    <x v="0"/>
    <n v="89"/>
    <s v="Trout"/>
    <s v="Mike"/>
    <s v="Dodgers"/>
    <s v="OF"/>
    <m/>
    <n v="1"/>
    <n v="3"/>
    <s v="Trout, Mike"/>
    <s v="Optic     "/>
    <s v=""/>
    <x v="2"/>
  </r>
  <r>
    <s v="Donruss2"/>
    <n v="2016"/>
    <s v="Optic"/>
    <m/>
    <m/>
    <m/>
    <m/>
    <m/>
    <x v="0"/>
    <n v="118"/>
    <s v="DeGrom"/>
    <s v="Jacob"/>
    <s v="Mets"/>
    <s v="P"/>
    <m/>
    <n v="1"/>
    <n v="1"/>
    <s v="DeGrom, Jacob"/>
    <s v="Optic     "/>
    <s v=""/>
    <x v="2"/>
  </r>
  <r>
    <s v="Donruss2"/>
    <n v="2016"/>
    <s v="Optic"/>
    <m/>
    <m/>
    <m/>
    <m/>
    <m/>
    <x v="0"/>
    <n v="132"/>
    <s v="Cabrera"/>
    <s v="Miguel"/>
    <s v="Tigers"/>
    <s v="1B"/>
    <m/>
    <n v="1"/>
    <n v="1.25"/>
    <s v="Cabrera, Miguel"/>
    <s v="Optic     "/>
    <s v=""/>
    <x v="2"/>
  </r>
  <r>
    <s v="TL"/>
    <n v="2016"/>
    <s v="Stadium Club"/>
    <s v="Legends Die Cut"/>
    <m/>
    <m/>
    <m/>
    <m/>
    <x v="0"/>
    <s v="LDC-5"/>
    <s v="Robinson"/>
    <s v="Brooks"/>
    <s v="Orioles"/>
    <m/>
    <s v="PC"/>
    <n v="1"/>
    <n v="0.5"/>
    <s v="Robinson, Brooks"/>
    <s v="Stadium Club Legends Die Cut    "/>
    <s v="HOF"/>
    <x v="6"/>
  </r>
  <r>
    <s v="TL"/>
    <n v="2016"/>
    <s v="Stadium Club"/>
    <s v="Legends Die Cut"/>
    <m/>
    <m/>
    <m/>
    <m/>
    <x v="0"/>
    <s v="LDC-9"/>
    <s v="Smith"/>
    <s v="Ozzie"/>
    <s v="Cardinals"/>
    <m/>
    <s v="PC"/>
    <n v="1"/>
    <n v="0.5"/>
    <s v="Smith, Ozzie"/>
    <s v="Stadium Club Legends Die Cut    "/>
    <s v="HOF"/>
    <x v="6"/>
  </r>
  <r>
    <s v="BB-Other2"/>
    <n v="2016"/>
    <s v="Stadium Club"/>
    <m/>
    <s v="Gold"/>
    <m/>
    <m/>
    <m/>
    <x v="1"/>
    <n v="62"/>
    <s v="Jackson"/>
    <s v="Luke"/>
    <s v="Rangers"/>
    <s v="P"/>
    <m/>
    <n v="1"/>
    <m/>
    <s v="Jackson, Luke"/>
    <s v="Stadium Club  Gold   RC"/>
    <s v=" "/>
    <x v="5"/>
  </r>
  <r>
    <s v="BB-Other2"/>
    <n v="2016"/>
    <s v="Stadium Club"/>
    <m/>
    <s v="Gold"/>
    <m/>
    <m/>
    <m/>
    <x v="0"/>
    <n v="132"/>
    <s v="Correa"/>
    <s v="Carlos"/>
    <s v="Astros"/>
    <s v="SS"/>
    <m/>
    <n v="1"/>
    <m/>
    <s v="Correa, Carlos"/>
    <s v="Stadium Club  Gold   "/>
    <s v=""/>
    <x v="5"/>
  </r>
  <r>
    <s v="BB-Other2"/>
    <n v="2016"/>
    <s v="Stadium Club"/>
    <m/>
    <s v="Gold"/>
    <m/>
    <m/>
    <m/>
    <x v="0"/>
    <n v="218"/>
    <s v="Belt"/>
    <s v="Brandon"/>
    <s v="Giants"/>
    <s v="1B"/>
    <m/>
    <n v="1"/>
    <m/>
    <s v="Belt, Brandon"/>
    <s v="Stadium Club  Gold   "/>
    <s v=" "/>
    <x v="5"/>
  </r>
  <r>
    <s v="BB-Other2"/>
    <n v="2016"/>
    <s v="Stadium Club"/>
    <m/>
    <s v="Gold"/>
    <m/>
    <m/>
    <m/>
    <x v="0"/>
    <n v="274"/>
    <s v="Stanton"/>
    <s v="Giancarlo"/>
    <s v="Giants"/>
    <s v="OF"/>
    <m/>
    <n v="1"/>
    <n v="0.2"/>
    <s v="Stanton, Giancarlo"/>
    <s v="Stadium Club  Gold   "/>
    <s v=""/>
    <x v="5"/>
  </r>
  <r>
    <s v="BB-Other2"/>
    <n v="2016"/>
    <s v="Stadium Club"/>
    <s v="Isometrics"/>
    <m/>
    <m/>
    <m/>
    <m/>
    <x v="0"/>
    <s v="I-11"/>
    <s v="Harper"/>
    <s v="Bryce"/>
    <s v="Nationals"/>
    <m/>
    <m/>
    <n v="1"/>
    <n v="0.25"/>
    <s v="Harper, Bryce"/>
    <s v="Stadium Club Isometrics    "/>
    <s v=""/>
    <x v="6"/>
  </r>
  <r>
    <s v="BB-Other2"/>
    <n v="2016"/>
    <s v="Stadium Club"/>
    <s v="Contact Lens"/>
    <m/>
    <m/>
    <m/>
    <m/>
    <x v="1"/>
    <s v="CS-05"/>
    <s v="Conforto"/>
    <s v="Michael"/>
    <s v="Mets"/>
    <m/>
    <m/>
    <n v="1"/>
    <m/>
    <s v="Conforto, Michael"/>
    <s v="Stadium Club Contact Lens    RC"/>
    <s v=" "/>
    <x v="5"/>
  </r>
  <r>
    <s v="BB-Other2"/>
    <n v="2016"/>
    <s v="Stadium Club"/>
    <s v="Contact Lens"/>
    <m/>
    <m/>
    <m/>
    <m/>
    <x v="0"/>
    <s v="CS-10"/>
    <s v="Arenado"/>
    <s v="Nolan"/>
    <s v="Rockies"/>
    <s v="3B"/>
    <m/>
    <n v="1"/>
    <m/>
    <s v="Arenado, Nolan"/>
    <s v="Stadium Club Contact Lens    "/>
    <n v="0"/>
    <x v="5"/>
  </r>
  <r>
    <s v="BB-Other2"/>
    <n v="2016"/>
    <s v="Stadium Club"/>
    <s v="Contact Lens"/>
    <m/>
    <m/>
    <m/>
    <m/>
    <x v="0"/>
    <s v="CS-06"/>
    <s v="Bryant"/>
    <s v="Kris"/>
    <s v="Cubs"/>
    <m/>
    <m/>
    <n v="1"/>
    <n v="0.25"/>
    <s v="Bryant, Kris"/>
    <s v="Stadium Club Contact Lens    "/>
    <n v="0"/>
    <x v="6"/>
  </r>
  <r>
    <s v="BB-Other2"/>
    <n v="2016"/>
    <s v="Stadium Club"/>
    <s v="Stadium Certified Autograph"/>
    <m/>
    <m/>
    <s v="Auto"/>
    <m/>
    <x v="0"/>
    <s v="SCA-SMZ"/>
    <s v="Matz"/>
    <s v="Steven"/>
    <s v="Mets"/>
    <s v="P"/>
    <m/>
    <n v="1"/>
    <n v="2"/>
    <s v="Matz, Steven"/>
    <s v="Stadium Club Stadium Certified Autograph   Auto "/>
    <s v=" "/>
    <x v="2"/>
  </r>
  <r>
    <s v="TL"/>
    <n v="2016"/>
    <s v="Stadium Club"/>
    <m/>
    <m/>
    <m/>
    <m/>
    <m/>
    <x v="1"/>
    <n v="1"/>
    <s v="Sanchez"/>
    <s v="Gary"/>
    <s v="Yankees"/>
    <s v="C"/>
    <m/>
    <n v="1"/>
    <n v="5"/>
    <s v="Sanchez, Gary"/>
    <s v="Stadium Club     RC"/>
    <s v=""/>
    <x v="1"/>
  </r>
  <r>
    <s v="BB-Other2"/>
    <n v="2016"/>
    <s v="Stadium Club"/>
    <m/>
    <m/>
    <m/>
    <m/>
    <m/>
    <x v="1"/>
    <n v="17"/>
    <s v="Mondesi"/>
    <s v="Raul"/>
    <s v="Royals"/>
    <s v="SS"/>
    <m/>
    <n v="1"/>
    <m/>
    <s v="Mondesi, Raul"/>
    <s v="Stadium Club     RC"/>
    <s v=" "/>
    <x v="5"/>
  </r>
  <r>
    <s v="BB-Other2"/>
    <n v="2016"/>
    <s v="Stadium Club"/>
    <m/>
    <m/>
    <m/>
    <m/>
    <m/>
    <x v="1"/>
    <n v="46"/>
    <s v="Bird"/>
    <s v="Greg"/>
    <s v="Yankees"/>
    <s v="1B"/>
    <m/>
    <n v="1"/>
    <m/>
    <s v="Bird, Greg"/>
    <s v="Stadium Club     RC"/>
    <s v=" "/>
    <x v="5"/>
  </r>
  <r>
    <s v="BB-Other2"/>
    <n v="2016"/>
    <s v="Stadium Club"/>
    <m/>
    <m/>
    <m/>
    <m/>
    <m/>
    <x v="1"/>
    <n v="62"/>
    <s v="Jackson"/>
    <s v="Luke"/>
    <s v="Rangers"/>
    <s v="P"/>
    <m/>
    <n v="1"/>
    <m/>
    <s v="Jackson, Luke"/>
    <s v="Stadium Club     RC"/>
    <s v=" "/>
    <x v="5"/>
  </r>
  <r>
    <s v="BB-Other2"/>
    <n v="2016"/>
    <s v="Stadium Club"/>
    <m/>
    <m/>
    <m/>
    <m/>
    <m/>
    <x v="1"/>
    <n v="77"/>
    <s v="White"/>
    <s v="Tyler"/>
    <s v="Astros"/>
    <s v="1B"/>
    <m/>
    <n v="1"/>
    <m/>
    <s v="White, Tyler"/>
    <s v="Stadium Club     RC"/>
    <s v=" "/>
    <x v="5"/>
  </r>
  <r>
    <s v="BB-Other2"/>
    <n v="2016"/>
    <s v="Stadium Club"/>
    <m/>
    <m/>
    <m/>
    <m/>
    <m/>
    <x v="1"/>
    <n v="81"/>
    <s v="Sano"/>
    <s v="Miguel"/>
    <s v="Twins"/>
    <s v="OF"/>
    <m/>
    <n v="1"/>
    <n v="1"/>
    <s v="Sano, Miguel"/>
    <s v="Stadium Club     RC"/>
    <s v=""/>
    <x v="2"/>
  </r>
  <r>
    <s v="BB-Other2"/>
    <n v="2016"/>
    <s v="Stadium Club"/>
    <m/>
    <m/>
    <m/>
    <m/>
    <m/>
    <x v="0"/>
    <n v="92"/>
    <s v="Scherzer"/>
    <s v="Max"/>
    <s v="Nationals"/>
    <s v="P"/>
    <m/>
    <n v="1"/>
    <n v="0.25"/>
    <s v="Scherzer, Max"/>
    <s v="Stadium Club     "/>
    <s v=""/>
    <x v="6"/>
  </r>
  <r>
    <s v="BB-Other2"/>
    <n v="2016"/>
    <s v="Stadium Club"/>
    <m/>
    <m/>
    <m/>
    <m/>
    <m/>
    <x v="0"/>
    <n v="102"/>
    <s v="Suzuki"/>
    <s v="Ichiro"/>
    <s v="Marlins"/>
    <s v="OF"/>
    <m/>
    <n v="1"/>
    <n v="0.25"/>
    <s v="Suzuki, Ichiro"/>
    <s v="Stadium Club     "/>
    <s v=""/>
    <x v="6"/>
  </r>
  <r>
    <s v="BB-Other2"/>
    <n v="2016"/>
    <s v="Stadium Club"/>
    <m/>
    <m/>
    <m/>
    <m/>
    <m/>
    <x v="0"/>
    <n v="132"/>
    <s v="Correa"/>
    <s v="Carlos"/>
    <s v="Astros"/>
    <s v="SS"/>
    <m/>
    <n v="1"/>
    <n v="0.25"/>
    <s v="Correa, Carlos"/>
    <s v="Stadium Club     "/>
    <s v=""/>
    <x v="6"/>
  </r>
  <r>
    <s v="BB-Other2"/>
    <n v="2016"/>
    <s v="Stadium Club"/>
    <m/>
    <m/>
    <m/>
    <m/>
    <m/>
    <x v="1"/>
    <n v="145"/>
    <s v="Edwards Jr."/>
    <s v="Carl"/>
    <s v="Cubs"/>
    <s v="P"/>
    <m/>
    <n v="1"/>
    <m/>
    <s v="Edwards Jr., Carl"/>
    <s v="Stadium Club     RC"/>
    <s v=" "/>
    <x v="5"/>
  </r>
  <r>
    <s v="BB-Other2"/>
    <n v="2016"/>
    <s v="Stadium Club"/>
    <m/>
    <m/>
    <m/>
    <m/>
    <m/>
    <x v="0"/>
    <n v="152"/>
    <s v="Pujols"/>
    <s v="Albert"/>
    <s v="Angels"/>
    <s v="1B"/>
    <m/>
    <n v="1"/>
    <n v="0.25"/>
    <s v="Pujols, Albert"/>
    <s v="Stadium Club     "/>
    <s v=""/>
    <x v="6"/>
  </r>
  <r>
    <s v="BB-Other2"/>
    <n v="2016"/>
    <s v="Stadium Club"/>
    <m/>
    <m/>
    <m/>
    <m/>
    <m/>
    <x v="0"/>
    <n v="158"/>
    <s v="Carter"/>
    <s v="Gary"/>
    <s v="Mets"/>
    <s v="C"/>
    <s v="PC"/>
    <n v="1"/>
    <n v="0.25"/>
    <s v="Carter, Gary"/>
    <s v="Stadium Club     "/>
    <s v="HOF"/>
    <x v="6"/>
  </r>
  <r>
    <s v="BB-Other2"/>
    <n v="2016"/>
    <s v="Stadium Club"/>
    <m/>
    <m/>
    <m/>
    <m/>
    <m/>
    <x v="1"/>
    <n v="178"/>
    <s v="Drury"/>
    <s v="Brandon"/>
    <s v="Diamond Backs"/>
    <s v="3B"/>
    <m/>
    <n v="1"/>
    <m/>
    <s v="Drury, Brandon"/>
    <s v="Stadium Club     RC"/>
    <s v=" "/>
    <x v="5"/>
  </r>
  <r>
    <s v="BB-Other2"/>
    <n v="2016"/>
    <s v="Stadium Club"/>
    <m/>
    <m/>
    <m/>
    <m/>
    <m/>
    <x v="1"/>
    <n v="188"/>
    <s v="Rea"/>
    <s v="Colin"/>
    <s v="Padres"/>
    <s v="P"/>
    <m/>
    <n v="1"/>
    <m/>
    <s v="Rea, Colin"/>
    <s v="Stadium Club     RC"/>
    <s v=" "/>
    <x v="5"/>
  </r>
  <r>
    <s v="BB-Other2"/>
    <n v="2016"/>
    <s v="Stadium Club"/>
    <m/>
    <m/>
    <m/>
    <m/>
    <m/>
    <x v="1"/>
    <n v="210"/>
    <s v="Severino"/>
    <s v="Luis"/>
    <s v="Yankees"/>
    <s v="P"/>
    <m/>
    <n v="1"/>
    <m/>
    <s v="Severino, Luis"/>
    <s v="Stadium Club     RC"/>
    <s v=""/>
    <x v="5"/>
  </r>
  <r>
    <s v="BB-Other2"/>
    <n v="2016"/>
    <s v="Stadium Club"/>
    <m/>
    <m/>
    <m/>
    <m/>
    <m/>
    <x v="1"/>
    <n v="237"/>
    <s v="Shaffer"/>
    <s v="Richie"/>
    <s v="Rays"/>
    <s v="1B"/>
    <m/>
    <n v="1"/>
    <m/>
    <s v="Shaffer, Richie"/>
    <s v="Stadium Club     RC"/>
    <s v=" "/>
    <x v="5"/>
  </r>
  <r>
    <s v="BB-Other2"/>
    <n v="2016"/>
    <s v="Stadium Club"/>
    <m/>
    <m/>
    <m/>
    <m/>
    <m/>
    <x v="1"/>
    <n v="272"/>
    <s v="Conforto"/>
    <s v="Michael"/>
    <s v="Mets"/>
    <s v="OF"/>
    <m/>
    <n v="1"/>
    <m/>
    <s v="Conforto, Michael"/>
    <s v="Stadium Club     RC"/>
    <s v=" "/>
    <x v="5"/>
  </r>
  <r>
    <s v="BB-Other2"/>
    <n v="2016"/>
    <s v="Stadium Club"/>
    <m/>
    <m/>
    <m/>
    <m/>
    <m/>
    <x v="1"/>
    <n v="281"/>
    <s v="O'Brien"/>
    <s v="Peter"/>
    <s v="Diamond Backs"/>
    <s v="OF"/>
    <m/>
    <n v="1"/>
    <m/>
    <s v="O'Brien, Peter"/>
    <s v="Stadium Club     RC"/>
    <s v=" "/>
    <x v="5"/>
  </r>
  <r>
    <s v="BB-Other2"/>
    <n v="2016"/>
    <s v="Stadium Club"/>
    <m/>
    <m/>
    <m/>
    <m/>
    <m/>
    <x v="1"/>
    <n v="287"/>
    <s v="Snell"/>
    <s v="Blake"/>
    <s v="Rays"/>
    <s v="P"/>
    <m/>
    <n v="1"/>
    <n v="1"/>
    <s v="Snell, Blake"/>
    <s v="Stadium Club     RC"/>
    <s v=" "/>
    <x v="2"/>
  </r>
  <r>
    <s v="BB-Other2"/>
    <n v="2016"/>
    <s v="Stadium Club"/>
    <m/>
    <m/>
    <m/>
    <m/>
    <m/>
    <x v="1"/>
    <n v="296"/>
    <s v="Park"/>
    <s v="Byung-Ho"/>
    <s v="Twins"/>
    <s v="1B"/>
    <m/>
    <n v="1"/>
    <m/>
    <s v="Park, Byung-Ho"/>
    <s v="Stadium Club     RC"/>
    <s v=" "/>
    <x v="5"/>
  </r>
  <r>
    <s v="BB-Other3"/>
    <n v="2016"/>
    <s v="Topps Archives"/>
    <s v="69 Super Cards"/>
    <m/>
    <m/>
    <m/>
    <m/>
    <x v="0"/>
    <s v="69TS-FL"/>
    <s v="Lindor"/>
    <s v="Francisco"/>
    <s v="Indians"/>
    <s v="SS"/>
    <m/>
    <n v="1"/>
    <n v="2.5"/>
    <s v="Lindor, Francisco"/>
    <s v="Topps Archives 69 Super Cards    "/>
    <n v="0"/>
    <x v="2"/>
  </r>
  <r>
    <s v="BB-Other3"/>
    <n v="2016"/>
    <s v="Topps Archives"/>
    <m/>
    <m/>
    <m/>
    <m/>
    <m/>
    <x v="1"/>
    <n v="11"/>
    <s v="Reynolds"/>
    <s v="Matt"/>
    <s v="Mets"/>
    <s v="SS"/>
    <m/>
    <n v="1"/>
    <m/>
    <s v="Reynolds, Matt"/>
    <s v="Topps Archives     RC"/>
    <s v=" "/>
    <x v="5"/>
  </r>
  <r>
    <s v="BB-Other3"/>
    <n v="2016"/>
    <s v="Topps Archives"/>
    <m/>
    <m/>
    <m/>
    <m/>
    <m/>
    <x v="1"/>
    <n v="28"/>
    <s v="Almonte"/>
    <s v="Miguel"/>
    <s v="Royals"/>
    <s v="P"/>
    <m/>
    <n v="1"/>
    <m/>
    <s v="Almonte, Miguel"/>
    <s v="Topps Archives     RC"/>
    <s v=" "/>
    <x v="5"/>
  </r>
  <r>
    <s v="BB-Other3"/>
    <n v="2016"/>
    <s v="Topps Archives"/>
    <m/>
    <m/>
    <m/>
    <m/>
    <m/>
    <x v="1"/>
    <n v="56"/>
    <s v="Johnson"/>
    <s v="Brian"/>
    <s v="Red Sox"/>
    <s v="P"/>
    <m/>
    <n v="1"/>
    <m/>
    <s v="Johnson, Brian"/>
    <s v="Topps Archives     RC"/>
    <s v=" "/>
    <x v="5"/>
  </r>
  <r>
    <s v="BB-Other3"/>
    <n v="2016"/>
    <s v="Topps Archives"/>
    <m/>
    <m/>
    <m/>
    <m/>
    <m/>
    <x v="1"/>
    <n v="68"/>
    <s v="Turner"/>
    <s v="Trea"/>
    <s v="Nationals"/>
    <s v="SS"/>
    <m/>
    <n v="1"/>
    <m/>
    <s v="Turner, Trea"/>
    <s v="Topps Archives     RC"/>
    <s v=""/>
    <x v="5"/>
  </r>
  <r>
    <s v="BB-Other3"/>
    <n v="2016"/>
    <s v="Topps Archives"/>
    <m/>
    <m/>
    <m/>
    <m/>
    <m/>
    <x v="1"/>
    <n v="76"/>
    <s v="Piscotty"/>
    <s v="Stephen"/>
    <s v="Cardinals"/>
    <s v="OF"/>
    <m/>
    <n v="1"/>
    <m/>
    <s v="Piscotty, Stephen"/>
    <s v="Topps Archives     RC"/>
    <s v=" "/>
    <x v="5"/>
  </r>
  <r>
    <s v="BB-Other3"/>
    <n v="2016"/>
    <s v="Topps Archives"/>
    <m/>
    <m/>
    <m/>
    <m/>
    <m/>
    <x v="1"/>
    <n v="105"/>
    <s v="Kepler"/>
    <s v="Max"/>
    <s v="Twins"/>
    <s v="OF"/>
    <m/>
    <n v="1"/>
    <m/>
    <s v="Kepler, Max"/>
    <s v="Topps Archives     RC"/>
    <s v=" "/>
    <x v="5"/>
  </r>
  <r>
    <s v="BB-Other3"/>
    <n v="2016"/>
    <s v="Topps Archives"/>
    <m/>
    <m/>
    <m/>
    <m/>
    <m/>
    <x v="0"/>
    <n v="129"/>
    <s v="Trout"/>
    <s v="Mike"/>
    <s v="Angels"/>
    <s v="OF"/>
    <m/>
    <n v="1"/>
    <n v="0.5"/>
    <s v="Trout, Mike"/>
    <s v="Topps Archives     "/>
    <s v=""/>
    <x v="6"/>
  </r>
  <r>
    <s v="TL"/>
    <n v="2016"/>
    <s v="Topps Archives"/>
    <m/>
    <m/>
    <m/>
    <m/>
    <m/>
    <x v="1"/>
    <n v="162"/>
    <s v="Sanchez"/>
    <s v="Gary"/>
    <s v="Yankees"/>
    <s v="C"/>
    <m/>
    <n v="1"/>
    <n v="2.5"/>
    <s v="Sanchez, Gary"/>
    <s v="Topps Archives     RC"/>
    <s v=""/>
    <x v="2"/>
  </r>
  <r>
    <s v="BB-Other3"/>
    <n v="2016"/>
    <s v="Topps Archives"/>
    <m/>
    <m/>
    <m/>
    <m/>
    <m/>
    <x v="1"/>
    <n v="186"/>
    <s v="O'Brien"/>
    <s v="Peter"/>
    <s v="Diamond Backs"/>
    <s v="OF"/>
    <m/>
    <n v="1"/>
    <m/>
    <s v="O'Brien, Peter"/>
    <s v="Topps Archives     RC"/>
    <s v=" "/>
    <x v="5"/>
  </r>
  <r>
    <s v="BB-Other3"/>
    <n v="2016"/>
    <s v="Topps Archives"/>
    <m/>
    <m/>
    <m/>
    <m/>
    <m/>
    <x v="1"/>
    <n v="193"/>
    <s v="Nola"/>
    <s v="Aaron"/>
    <s v="Phillies"/>
    <s v="P"/>
    <m/>
    <n v="1"/>
    <n v="1"/>
    <s v="Nola, Aaron"/>
    <s v="Topps Archives     RC"/>
    <s v=" "/>
    <x v="2"/>
  </r>
  <r>
    <s v="BB-Other3"/>
    <n v="2016"/>
    <s v="Topps Archives"/>
    <m/>
    <m/>
    <m/>
    <m/>
    <m/>
    <x v="1"/>
    <n v="252"/>
    <s v="Thompson"/>
    <s v="Trayce"/>
    <s v="Dodgers"/>
    <s v="OF"/>
    <m/>
    <n v="1"/>
    <m/>
    <s v="Thompson, Trayce"/>
    <s v="Topps Archives     RC"/>
    <s v=" "/>
    <x v="5"/>
  </r>
  <r>
    <s v="BB-Other3"/>
    <n v="2016"/>
    <s v="Topps Archives"/>
    <m/>
    <m/>
    <m/>
    <m/>
    <m/>
    <x v="1"/>
    <n v="264"/>
    <s v="Jackson"/>
    <s v="Luke"/>
    <s v="Rangers"/>
    <s v="P"/>
    <m/>
    <n v="1"/>
    <m/>
    <s v="Jackson, Luke"/>
    <s v="Topps Archives     RC"/>
    <s v=" "/>
    <x v="5"/>
  </r>
  <r>
    <s v="BB-Other3"/>
    <n v="2016"/>
    <s v="Topps Archives"/>
    <m/>
    <m/>
    <m/>
    <m/>
    <m/>
    <x v="1"/>
    <n v="268"/>
    <s v="Edwards Jr."/>
    <s v="Carl"/>
    <s v="Cubs"/>
    <s v="P"/>
    <m/>
    <n v="1"/>
    <m/>
    <s v="Edwards Jr., Carl"/>
    <s v="Topps Archives     RC"/>
    <s v=" "/>
    <x v="5"/>
  </r>
  <r>
    <s v="TL"/>
    <n v="2016"/>
    <s v="Topps Bunt"/>
    <m/>
    <s v="Platinum"/>
    <s v="/99"/>
    <m/>
    <m/>
    <x v="0"/>
    <n v="84"/>
    <s v="Kershaw"/>
    <s v="Clayton"/>
    <s v="Dodgers"/>
    <s v="P"/>
    <m/>
    <n v="1"/>
    <n v="9"/>
    <s v="Kershaw, Clayton"/>
    <s v="Topps Bunt  Platinum /99  "/>
    <s v=""/>
    <x v="1"/>
  </r>
  <r>
    <s v="BB-Other3"/>
    <n v="2016"/>
    <s v="Topps Bunt"/>
    <m/>
    <m/>
    <m/>
    <m/>
    <m/>
    <x v="1"/>
    <n v="11"/>
    <s v="Diaz"/>
    <s v="Aledmys"/>
    <s v="Cardinals"/>
    <s v="SS"/>
    <m/>
    <n v="1"/>
    <n v="2.5"/>
    <s v="Diaz, Aledmys"/>
    <s v="Topps Bunt     RC"/>
    <s v=""/>
    <x v="2"/>
  </r>
  <r>
    <s v="BB-Other3"/>
    <n v="2016"/>
    <s v="Topps Bunt"/>
    <m/>
    <m/>
    <m/>
    <m/>
    <m/>
    <x v="1"/>
    <n v="15"/>
    <s v="Seager"/>
    <s v="Corey"/>
    <s v="Dodgers"/>
    <s v="SS"/>
    <m/>
    <n v="1"/>
    <n v="2"/>
    <s v="Seager, Corey"/>
    <s v="Topps Bunt     RC"/>
    <s v=""/>
    <x v="2"/>
  </r>
  <r>
    <s v="BB-Other3"/>
    <n v="2016"/>
    <s v="Topps Bunt"/>
    <m/>
    <m/>
    <m/>
    <m/>
    <m/>
    <x v="1"/>
    <n v="19"/>
    <s v="Snell"/>
    <s v="Blake"/>
    <s v="Rays"/>
    <s v="P"/>
    <m/>
    <n v="1"/>
    <n v="1"/>
    <s v="Snell, Blake"/>
    <s v="Topps Bunt     RC"/>
    <s v=" "/>
    <x v="2"/>
  </r>
  <r>
    <s v="BB-Other3"/>
    <n v="2016"/>
    <s v="Topps Bunt"/>
    <m/>
    <m/>
    <m/>
    <m/>
    <m/>
    <x v="1"/>
    <n v="20"/>
    <s v="Turner"/>
    <s v="Trea"/>
    <s v="Nationals"/>
    <s v="SS"/>
    <m/>
    <n v="1"/>
    <n v="1.5"/>
    <s v="Turner, Trea"/>
    <s v="Topps Bunt     RC"/>
    <s v=""/>
    <x v="2"/>
  </r>
  <r>
    <s v="BB-Other3"/>
    <n v="2016"/>
    <s v="Topps Bunt"/>
    <m/>
    <m/>
    <m/>
    <m/>
    <m/>
    <x v="1"/>
    <n v="31"/>
    <s v="Owens"/>
    <s v="Henry"/>
    <s v="Red Sox"/>
    <s v="P"/>
    <m/>
    <n v="1"/>
    <m/>
    <s v="Owens, Henry"/>
    <s v="Topps Bunt     RC"/>
    <s v=" "/>
    <x v="5"/>
  </r>
  <r>
    <s v="BB-Other3"/>
    <n v="2016"/>
    <s v="Topps Bunt"/>
    <m/>
    <m/>
    <m/>
    <m/>
    <m/>
    <x v="1"/>
    <n v="54"/>
    <s v="Nola"/>
    <s v="Aaron"/>
    <s v="Phillies"/>
    <s v="P"/>
    <m/>
    <n v="1"/>
    <n v="1"/>
    <s v="Nola, Aaron"/>
    <s v="Topps Bunt     RC"/>
    <s v=" "/>
    <x v="2"/>
  </r>
  <r>
    <s v="BB-Other3"/>
    <n v="2016"/>
    <s v="Topps Bunt"/>
    <m/>
    <m/>
    <m/>
    <m/>
    <m/>
    <x v="1"/>
    <n v="59"/>
    <s v="Story"/>
    <s v="Trevor"/>
    <s v="Rockies"/>
    <s v="SS"/>
    <m/>
    <n v="1"/>
    <n v="1.25"/>
    <s v="Story, Trevor"/>
    <s v="Topps Bunt     RC"/>
    <s v=""/>
    <x v="2"/>
  </r>
  <r>
    <s v="BB-Other3"/>
    <n v="2016"/>
    <s v="Topps Bunt"/>
    <m/>
    <m/>
    <m/>
    <m/>
    <m/>
    <x v="1"/>
    <n v="75"/>
    <s v="Berios"/>
    <s v="Jose"/>
    <s v="Twins"/>
    <s v="P"/>
    <m/>
    <n v="1"/>
    <m/>
    <s v="Berios, Jose"/>
    <s v="Topps Bunt     RC"/>
    <s v=" "/>
    <x v="5"/>
  </r>
  <r>
    <s v="BB-Other3"/>
    <n v="2016"/>
    <s v="Topps Bunt"/>
    <m/>
    <m/>
    <m/>
    <m/>
    <m/>
    <x v="1"/>
    <n v="91"/>
    <s v="Schwarber"/>
    <s v="Kyle"/>
    <s v="Cubs"/>
    <s v="OF"/>
    <m/>
    <n v="1"/>
    <n v="1.5"/>
    <s v="Schwarber, Kyle"/>
    <s v="Topps Bunt     RC"/>
    <s v=""/>
    <x v="2"/>
  </r>
  <r>
    <s v="BB-Other3"/>
    <n v="2016"/>
    <s v="Topps Bunt"/>
    <m/>
    <m/>
    <m/>
    <m/>
    <m/>
    <x v="1"/>
    <n v="96"/>
    <s v="Sano"/>
    <s v="Miguel"/>
    <s v="Twins"/>
    <s v="OF"/>
    <m/>
    <n v="1"/>
    <n v="1"/>
    <s v="Sano, Miguel"/>
    <s v="Topps Bunt     RC"/>
    <s v=""/>
    <x v="2"/>
  </r>
  <r>
    <s v="BB-Other3"/>
    <n v="2016"/>
    <s v="Topps Bunt"/>
    <m/>
    <m/>
    <m/>
    <m/>
    <m/>
    <x v="1"/>
    <n v="102"/>
    <s v="Severino"/>
    <s v="Luis"/>
    <s v="Yankees"/>
    <s v="P"/>
    <m/>
    <n v="1"/>
    <m/>
    <s v="Severino, Luis"/>
    <s v="Topps Bunt     RC"/>
    <s v=""/>
    <x v="5"/>
  </r>
  <r>
    <s v="BB-Other3"/>
    <n v="2016"/>
    <s v="Topps Bunt"/>
    <m/>
    <m/>
    <m/>
    <m/>
    <m/>
    <x v="1"/>
    <n v="120"/>
    <s v="Urias"/>
    <s v="Julio"/>
    <s v="Dodgers"/>
    <s v="P"/>
    <m/>
    <n v="1"/>
    <n v="1.25"/>
    <s v="Urias, Julio"/>
    <s v="Topps Bunt     RC"/>
    <s v=" "/>
    <x v="2"/>
  </r>
  <r>
    <s v="BB-Other3"/>
    <n v="2016"/>
    <s v="Topps Bunt"/>
    <m/>
    <m/>
    <m/>
    <m/>
    <m/>
    <x v="1"/>
    <n v="133"/>
    <s v="Piscotty"/>
    <s v="Stephen"/>
    <s v="Cardinals"/>
    <s v="OF"/>
    <m/>
    <n v="1"/>
    <n v="0.5"/>
    <s v="Piscotty, Stephen"/>
    <s v="Topps Bunt     RC"/>
    <s v=" "/>
    <x v="6"/>
  </r>
  <r>
    <s v="BB-Other3"/>
    <n v="2016"/>
    <s v="Topps Bunt"/>
    <m/>
    <m/>
    <m/>
    <m/>
    <m/>
    <x v="1"/>
    <n v="134"/>
    <s v="O'Brien"/>
    <s v="Peter"/>
    <s v="Diamond Backs"/>
    <s v="OF"/>
    <m/>
    <n v="1"/>
    <m/>
    <s v="O'Brien, Peter"/>
    <s v="Topps Bunt     RC"/>
    <s v=" "/>
    <x v="5"/>
  </r>
  <r>
    <s v="BB-Other3"/>
    <n v="2016"/>
    <s v="Topps Bunt"/>
    <m/>
    <m/>
    <m/>
    <m/>
    <m/>
    <x v="1"/>
    <n v="141"/>
    <s v="Gray"/>
    <s v="Jon"/>
    <s v="Rockies"/>
    <s v="P"/>
    <m/>
    <n v="1"/>
    <m/>
    <s v="Gray, Jon"/>
    <s v="Topps Bunt     RC"/>
    <s v=" "/>
    <x v="5"/>
  </r>
  <r>
    <s v="BB-Other3"/>
    <n v="2016"/>
    <s v="Topps Bunt"/>
    <m/>
    <m/>
    <m/>
    <m/>
    <m/>
    <x v="1"/>
    <n v="143"/>
    <s v="Conforto"/>
    <s v="Michael"/>
    <s v="Mets"/>
    <s v="OF"/>
    <m/>
    <n v="1"/>
    <m/>
    <s v="Conforto, Michael"/>
    <s v="Topps Bunt     RC"/>
    <s v=" "/>
    <x v="5"/>
  </r>
  <r>
    <s v="BB-Other3"/>
    <n v="2016"/>
    <s v="Topps Bunt"/>
    <m/>
    <m/>
    <m/>
    <m/>
    <m/>
    <x v="1"/>
    <n v="150"/>
    <s v="Hazelbaker"/>
    <s v="Jeremy"/>
    <s v="Cardinals"/>
    <s v="OF"/>
    <m/>
    <n v="1"/>
    <m/>
    <s v="Hazelbaker, Jeremy"/>
    <s v="Topps Bunt     RC"/>
    <s v=" "/>
    <x v="5"/>
  </r>
  <r>
    <s v="BB-Other3"/>
    <n v="2016"/>
    <s v="Topps Bunt"/>
    <m/>
    <m/>
    <m/>
    <m/>
    <m/>
    <x v="1"/>
    <n v="154"/>
    <s v="Park"/>
    <s v="Byung-Ho"/>
    <s v="Twins"/>
    <s v="DH"/>
    <m/>
    <n v="1"/>
    <m/>
    <s v="Park, Byung-Ho"/>
    <s v="Topps Bunt     RC"/>
    <s v=" "/>
    <x v="5"/>
  </r>
  <r>
    <s v="BB-Other3"/>
    <n v="2016"/>
    <s v="Topps Bunt"/>
    <m/>
    <m/>
    <m/>
    <m/>
    <m/>
    <x v="1"/>
    <n v="171"/>
    <s v="Peraza"/>
    <s v="Jose"/>
    <s v="Reds"/>
    <s v="2B"/>
    <m/>
    <n v="1"/>
    <m/>
    <s v="Peraza, Jose"/>
    <s v="Topps Bunt     RC"/>
    <s v=" "/>
    <x v="5"/>
  </r>
  <r>
    <s v="BB-Other3"/>
    <n v="2016"/>
    <s v="Topps Bunt"/>
    <m/>
    <m/>
    <m/>
    <m/>
    <m/>
    <x v="1"/>
    <n v="176"/>
    <s v="Maeda"/>
    <s v="Kenta"/>
    <s v="Dodgers"/>
    <s v="P"/>
    <m/>
    <n v="1"/>
    <m/>
    <s v="Maeda, Kenta"/>
    <s v="Topps Bunt     RC"/>
    <n v="0"/>
    <x v="5"/>
  </r>
  <r>
    <s v="BB-Other3"/>
    <n v="2016"/>
    <s v="Topps Bunt"/>
    <m/>
    <m/>
    <m/>
    <m/>
    <m/>
    <x v="1"/>
    <n v="183"/>
    <s v="Mazara"/>
    <s v="Nomar"/>
    <s v="Rangers"/>
    <s v="OF"/>
    <m/>
    <n v="1"/>
    <n v="1"/>
    <s v="Mazara, Nomar"/>
    <s v="Topps Bunt     RC"/>
    <s v=""/>
    <x v="2"/>
  </r>
  <r>
    <s v="Topps3"/>
    <n v="2016"/>
    <s v="Topps Chrome"/>
    <s v="Perspectives"/>
    <m/>
    <m/>
    <m/>
    <m/>
    <x v="0"/>
    <s v="PC-4"/>
    <s v="Harper"/>
    <s v="Bryce"/>
    <s v="Nationals"/>
    <s v="OF"/>
    <m/>
    <n v="1"/>
    <n v="1"/>
    <s v="Harper, Bryce"/>
    <s v="Topps Chrome Perspectives    "/>
    <s v=""/>
    <x v="2"/>
  </r>
  <r>
    <s v="Topps3"/>
    <n v="2016"/>
    <s v="Topps Chrome"/>
    <m/>
    <s v="Pink Refractor"/>
    <m/>
    <m/>
    <m/>
    <x v="1"/>
    <n v="59"/>
    <s v="Murphy"/>
    <s v="Tom"/>
    <s v="Rockies"/>
    <s v="C"/>
    <m/>
    <n v="1"/>
    <m/>
    <s v="Murphy, Tom"/>
    <s v="Topps Chrome  Pink Refractor   RC"/>
    <s v=" "/>
    <x v="5"/>
  </r>
  <r>
    <s v="Topps3"/>
    <n v="2016"/>
    <s v="Topps Chrome"/>
    <m/>
    <m/>
    <m/>
    <m/>
    <m/>
    <x v="1"/>
    <n v="14"/>
    <s v="Naquin"/>
    <s v="Tyler"/>
    <s v="Indians"/>
    <s v="OF"/>
    <m/>
    <n v="1"/>
    <m/>
    <s v="Naquin, Tyler"/>
    <s v="Topps Chrome     RC"/>
    <s v=" "/>
    <x v="5"/>
  </r>
  <r>
    <s v="Topps3"/>
    <n v="2016"/>
    <s v="Topps Chrome"/>
    <m/>
    <m/>
    <m/>
    <m/>
    <m/>
    <x v="0"/>
    <n v="116"/>
    <s v="Suzuki"/>
    <s v="Ichiro"/>
    <s v="Marlins"/>
    <s v="OF"/>
    <m/>
    <n v="1"/>
    <n v="1.25"/>
    <s v="Suzuki, Ichiro"/>
    <s v="Topps Chrome     "/>
    <s v=""/>
    <x v="2"/>
  </r>
  <r>
    <s v="BB-Other3"/>
    <n v="2016"/>
    <s v="Topps Chrome"/>
    <s v="Target Update"/>
    <m/>
    <m/>
    <m/>
    <m/>
    <x v="1"/>
    <s v="HMT22"/>
    <s v="Taillon"/>
    <s v="Jameson"/>
    <s v="Pirates"/>
    <s v="P"/>
    <m/>
    <n v="1"/>
    <m/>
    <s v="Taillon, Jameson"/>
    <s v="Topps Chrome Target Update    RC"/>
    <s v=" "/>
    <x v="5"/>
  </r>
  <r>
    <s v="TL"/>
    <n v="2016"/>
    <s v="Topps Heritage"/>
    <s v="Bazooka Mini"/>
    <m/>
    <m/>
    <m/>
    <m/>
    <x v="0"/>
    <s v="67B-CC"/>
    <s v="Correa"/>
    <s v="Carlos"/>
    <s v="Astros"/>
    <s v="SS"/>
    <m/>
    <n v="1"/>
    <n v="60"/>
    <s v="Correa, Carlos"/>
    <s v="Topps Heritage Bazooka Mini    "/>
    <s v=""/>
    <x v="3"/>
  </r>
  <r>
    <s v="BB-Other2"/>
    <n v="2016"/>
    <s v="Topps Heritage"/>
    <s v="New Age Performers"/>
    <m/>
    <m/>
    <m/>
    <m/>
    <x v="1"/>
    <s v="MSA"/>
    <s v="Sano"/>
    <s v="Miguel"/>
    <s v="Twins"/>
    <s v="3B"/>
    <m/>
    <n v="1"/>
    <n v="1.5"/>
    <s v="Sano, Miguel"/>
    <s v="Topps Heritage New Age Performers    RC"/>
    <s v=""/>
    <x v="2"/>
  </r>
  <r>
    <s v="BB-Other2"/>
    <n v="2016"/>
    <s v="Topps Heritage"/>
    <s v="1967 Standups"/>
    <m/>
    <m/>
    <m/>
    <m/>
    <x v="0"/>
    <s v="1 of 15"/>
    <s v="Harper"/>
    <s v="Bryce"/>
    <s v="Nationals"/>
    <s v="OF"/>
    <m/>
    <n v="1"/>
    <n v="6"/>
    <s v="Harper, Bryce"/>
    <s v="Topps Heritage 1967 Standups    "/>
    <s v=""/>
    <x v="1"/>
  </r>
  <r>
    <s v="BB-Other2"/>
    <n v="2016"/>
    <s v="Topps Heritage"/>
    <s v="Clubhouse Collection"/>
    <m/>
    <m/>
    <s v="Relic"/>
    <m/>
    <x v="0"/>
    <s v="CCR-JDE"/>
    <s v="DeGrom"/>
    <s v="Jacob"/>
    <s v="Mets"/>
    <s v="P"/>
    <m/>
    <n v="1"/>
    <n v="8"/>
    <s v="DeGrom, Jacob"/>
    <s v="Topps Heritage Clubhouse Collection   Relic "/>
    <s v=""/>
    <x v="1"/>
  </r>
  <r>
    <s v="BB-Other2"/>
    <n v="2016"/>
    <s v="Topps Heritage"/>
    <m/>
    <s v="Chrome Refractor"/>
    <m/>
    <m/>
    <m/>
    <x v="0"/>
    <n v="481"/>
    <s v="Pujols"/>
    <s v="Albert"/>
    <s v="Angels"/>
    <s v="1B"/>
    <m/>
    <n v="1"/>
    <n v="6"/>
    <s v="Pujols, Albert"/>
    <s v="Topps Heritage  Chrome Refractor   "/>
    <s v=""/>
    <x v="1"/>
  </r>
  <r>
    <s v="BB-Other2"/>
    <n v="2016"/>
    <s v="Topps Heritage"/>
    <m/>
    <m/>
    <m/>
    <m/>
    <m/>
    <x v="0"/>
    <n v="70"/>
    <s v="Bryant"/>
    <s v="Kris"/>
    <s v="Cubs"/>
    <s v="3B"/>
    <m/>
    <n v="1"/>
    <n v="1.5"/>
    <s v="Bryant, Kris"/>
    <s v="Topps Heritage     "/>
    <n v="0"/>
    <x v="2"/>
  </r>
  <r>
    <s v="BB-Other2"/>
    <n v="2016"/>
    <s v="Topps Heritage"/>
    <m/>
    <m/>
    <m/>
    <m/>
    <m/>
    <x v="1"/>
    <n v="164"/>
    <s v="Keyvius Sampson/Kyle Waldrop"/>
    <m/>
    <s v="Reds"/>
    <m/>
    <m/>
    <n v="1"/>
    <m/>
    <s v="Keyvius Sampson/Kyle Waldrop, "/>
    <s v="Topps Heritage     RC"/>
    <s v=" "/>
    <x v="5"/>
  </r>
  <r>
    <s v="BB-Other2"/>
    <n v="2016"/>
    <s v="Topps Heritage"/>
    <m/>
    <m/>
    <m/>
    <m/>
    <m/>
    <x v="1"/>
    <n v="167"/>
    <s v="Miguel Almonte/Scott Alexander"/>
    <m/>
    <s v="Royals"/>
    <m/>
    <m/>
    <n v="1"/>
    <m/>
    <s v="Miguel Almonte/Scott Alexander, "/>
    <s v="Topps Heritage     RC"/>
    <s v=" "/>
    <x v="5"/>
  </r>
  <r>
    <s v="BB-Other2"/>
    <n v="2016"/>
    <s v="Topps Heritage"/>
    <m/>
    <m/>
    <m/>
    <m/>
    <m/>
    <x v="1"/>
    <n v="169"/>
    <s v="Chris Reed/Brian Ellington"/>
    <m/>
    <s v="Marlins"/>
    <m/>
    <m/>
    <n v="1"/>
    <m/>
    <s v="Chris Reed/Brian Ellington, "/>
    <s v="Topps Heritage     RC"/>
    <s v=" "/>
    <x v="5"/>
  </r>
  <r>
    <s v="BB-Other2"/>
    <n v="2016"/>
    <s v="Topps Heritage"/>
    <m/>
    <m/>
    <m/>
    <m/>
    <m/>
    <x v="1"/>
    <n v="170"/>
    <s v="Ariel Pena/Nevin Ashley"/>
    <m/>
    <s v="Brewers"/>
    <m/>
    <m/>
    <n v="1"/>
    <m/>
    <s v="Ariel Pena/Nevin Ashley, "/>
    <s v="Topps Heritage     RC"/>
    <s v=" "/>
    <x v="5"/>
  </r>
  <r>
    <s v="BB-Other2"/>
    <n v="2016"/>
    <s v="Topps Heritage"/>
    <m/>
    <m/>
    <m/>
    <m/>
    <m/>
    <x v="1"/>
    <n v="174"/>
    <s v="Travis Jankowski/Cody Decker"/>
    <m/>
    <s v="Padres"/>
    <m/>
    <m/>
    <n v="1"/>
    <m/>
    <s v="Travis Jankowski/Cody Decker, "/>
    <s v="Topps Heritage     RC"/>
    <s v=" "/>
    <x v="5"/>
  </r>
  <r>
    <s v="BB-Other2"/>
    <n v="2016"/>
    <s v="Topps Heritage"/>
    <m/>
    <m/>
    <m/>
    <m/>
    <m/>
    <x v="1"/>
    <n v="175"/>
    <s v="Ketel Marte/John Hicks"/>
    <m/>
    <s v="AL"/>
    <m/>
    <m/>
    <n v="1"/>
    <m/>
    <s v="Ketel Marte/John Hicks, "/>
    <s v="Topps Heritage     RC"/>
    <s v=" "/>
    <x v="5"/>
  </r>
  <r>
    <s v="TL"/>
    <n v="2016"/>
    <s v="Topps Heritage"/>
    <m/>
    <m/>
    <m/>
    <m/>
    <m/>
    <x v="1"/>
    <n v="177"/>
    <s v="Sanchez, Gary / Mondesi, Raul"/>
    <m/>
    <s v="AL"/>
    <m/>
    <m/>
    <n v="1"/>
    <n v="3"/>
    <s v="Sanchez, Gary / Mondesi, Raul, "/>
    <s v="Topps Heritage     RC"/>
    <s v=" "/>
    <x v="2"/>
  </r>
  <r>
    <s v="BB-Other2"/>
    <n v="2016"/>
    <s v="Topps Heritage"/>
    <m/>
    <m/>
    <m/>
    <m/>
    <m/>
    <x v="1"/>
    <n v="179"/>
    <s v="Zack Godley/Socrates Brito"/>
    <m/>
    <s v="Diamond Backs"/>
    <m/>
    <m/>
    <n v="1"/>
    <m/>
    <s v="Zack Godley/Socrates Brito, "/>
    <s v="Topps Heritage     RC"/>
    <s v=" "/>
    <x v="5"/>
  </r>
  <r>
    <s v="BB-Other2"/>
    <n v="2016"/>
    <s v="Topps Heritage"/>
    <m/>
    <m/>
    <m/>
    <m/>
    <m/>
    <x v="1"/>
    <n v="187"/>
    <s v="Mac Williamson/Trevor Brown"/>
    <m/>
    <s v="Giants"/>
    <m/>
    <m/>
    <n v="1"/>
    <m/>
    <s v="Mac Williamson/Trevor Brown, "/>
    <s v="Topps Heritage     RC"/>
    <s v=" "/>
    <x v="5"/>
  </r>
  <r>
    <s v="BB-Other2"/>
    <n v="2016"/>
    <s v="Topps Heritage"/>
    <m/>
    <m/>
    <m/>
    <m/>
    <m/>
    <x v="1"/>
    <n v="188"/>
    <s v="Pedro Severino/Travis Tartamella"/>
    <m/>
    <s v="NL"/>
    <m/>
    <m/>
    <n v="1"/>
    <m/>
    <s v="Pedro Severino/Travis Tartamella, "/>
    <s v="Topps Heritage     RC"/>
    <s v=" "/>
    <x v="5"/>
  </r>
  <r>
    <s v="BB-Other2"/>
    <n v="2016"/>
    <s v="Topps Heritage"/>
    <m/>
    <m/>
    <m/>
    <m/>
    <m/>
    <x v="1"/>
    <n v="189"/>
    <s v="Keon Broxton/Ron Torreyes"/>
    <m/>
    <s v="NL"/>
    <m/>
    <m/>
    <n v="1"/>
    <m/>
    <s v="Keon Broxton/Ron Torreyes, "/>
    <s v="Topps Heritage     RC"/>
    <s v=" "/>
    <x v="5"/>
  </r>
  <r>
    <s v="BB-Other2"/>
    <n v="2016"/>
    <s v="Topps Heritage"/>
    <m/>
    <m/>
    <m/>
    <m/>
    <m/>
    <x v="0"/>
    <n v="216"/>
    <s v="Cabrera M / I Kinsler"/>
    <m/>
    <s v="Tigers"/>
    <m/>
    <m/>
    <n v="1"/>
    <n v="0.75"/>
    <s v="Cabrera M / I Kinsler, "/>
    <s v="Topps Heritage     "/>
    <s v=" "/>
    <x v="6"/>
  </r>
  <r>
    <s v="BB-Other2"/>
    <n v="2016"/>
    <s v="Topps Heritage"/>
    <m/>
    <m/>
    <m/>
    <m/>
    <m/>
    <x v="0"/>
    <n v="226"/>
    <s v="Rodon"/>
    <s v="Carlos"/>
    <s v="White Sox"/>
    <s v="P"/>
    <m/>
    <n v="1"/>
    <m/>
    <s v="Rodon, Carlos"/>
    <s v="Topps Heritage     "/>
    <s v=" "/>
    <x v="5"/>
  </r>
  <r>
    <s v="BB-Other2"/>
    <n v="2016"/>
    <s v="Topps Heritage"/>
    <m/>
    <m/>
    <m/>
    <m/>
    <m/>
    <x v="0"/>
    <n v="238"/>
    <s v="Kershaw/Scherzer/Arrieta"/>
    <m/>
    <s v="Leader"/>
    <m/>
    <m/>
    <n v="1"/>
    <n v="0.75"/>
    <s v="Kershaw/Scherzer/Arrieta, "/>
    <s v="Topps Heritage     "/>
    <s v=" "/>
    <x v="6"/>
  </r>
  <r>
    <s v="BB-Other2"/>
    <n v="2016"/>
    <s v="Topps Heritage"/>
    <m/>
    <m/>
    <m/>
    <m/>
    <m/>
    <x v="0"/>
    <n v="240"/>
    <s v="Gordon/Harper/Goldschmidt"/>
    <m/>
    <s v="Leader"/>
    <m/>
    <m/>
    <n v="1"/>
    <n v="1.25"/>
    <s v="Gordon/Harper/Goldschmidt, "/>
    <s v="Topps Heritage     "/>
    <s v=" "/>
    <x v="2"/>
  </r>
  <r>
    <s v="BB-Other2"/>
    <n v="2016"/>
    <s v="Topps Heritage"/>
    <m/>
    <m/>
    <m/>
    <m/>
    <m/>
    <x v="0"/>
    <n v="242"/>
    <s v="Arenado/Goldschmidt/Rizzo"/>
    <m/>
    <s v="Leader"/>
    <m/>
    <m/>
    <n v="1"/>
    <n v="1"/>
    <s v="Arenado/Goldschmidt/Rizzo, "/>
    <s v="Topps Heritage     "/>
    <s v=" "/>
    <x v="2"/>
  </r>
  <r>
    <s v="BB-Other2"/>
    <n v="2016"/>
    <s v="Topps Heritage"/>
    <m/>
    <m/>
    <m/>
    <m/>
    <m/>
    <x v="0"/>
    <n v="310"/>
    <s v="Sale"/>
    <s v="Chris"/>
    <s v="White Sox"/>
    <s v="P"/>
    <m/>
    <n v="1"/>
    <n v="0.6"/>
    <s v="Sale, Chris"/>
    <s v="Topps Heritage     "/>
    <s v=""/>
    <x v="6"/>
  </r>
  <r>
    <s v="BB-Other2"/>
    <n v="2016"/>
    <s v="Topps Heritage"/>
    <m/>
    <m/>
    <m/>
    <m/>
    <m/>
    <x v="0"/>
    <n v="416"/>
    <s v="Sanchez"/>
    <s v="Aaron"/>
    <s v="Blue Jays"/>
    <s v="P"/>
    <m/>
    <n v="1"/>
    <m/>
    <s v="Sanchez, Aaron"/>
    <s v="Topps Heritage     "/>
    <s v=""/>
    <x v="5"/>
  </r>
  <r>
    <s v="BB-Other2"/>
    <n v="2016"/>
    <s v="Topps Heritage"/>
    <m/>
    <m/>
    <m/>
    <m/>
    <m/>
    <x v="0"/>
    <n v="492"/>
    <s v="Syndergaard"/>
    <s v="Noah"/>
    <s v="Mets"/>
    <s v="P"/>
    <m/>
    <n v="1"/>
    <m/>
    <s v="Syndergaard, Noah"/>
    <s v="Topps Heritage     "/>
    <s v=""/>
    <x v="5"/>
  </r>
  <r>
    <s v="BB-Other2"/>
    <n v="2016"/>
    <s v="Topps Heritage"/>
    <m/>
    <m/>
    <m/>
    <s v="SP"/>
    <m/>
    <x v="0"/>
    <n v="500"/>
    <s v="Trout"/>
    <s v="Mike"/>
    <s v="Angels"/>
    <s v="OF"/>
    <m/>
    <n v="1"/>
    <n v="20"/>
    <s v="Trout, Mike"/>
    <s v="Topps Heritage    SP "/>
    <s v=""/>
    <x v="0"/>
  </r>
  <r>
    <s v="BB-Other2"/>
    <n v="2016"/>
    <s v="Topps Heritage"/>
    <m/>
    <s v="Black"/>
    <m/>
    <m/>
    <m/>
    <x v="1"/>
    <n v="514"/>
    <s v="Giolito"/>
    <s v="Lucas"/>
    <s v="Nationals"/>
    <s v="P"/>
    <m/>
    <n v="1"/>
    <m/>
    <s v="Giolito, Lucas"/>
    <s v="Topps Heritage  Black   RC"/>
    <s v=" "/>
    <x v="5"/>
  </r>
  <r>
    <s v="BB-Other2"/>
    <n v="2016"/>
    <s v="Topps Heritage"/>
    <m/>
    <s v="Black"/>
    <m/>
    <m/>
    <m/>
    <x v="1"/>
    <n v="600"/>
    <s v="Urias"/>
    <s v="Julio"/>
    <s v="Dodgers"/>
    <s v="P"/>
    <m/>
    <n v="1"/>
    <n v="2"/>
    <s v="Urias, Julio"/>
    <s v="Topps Heritage  Black   RC"/>
    <s v=" "/>
    <x v="2"/>
  </r>
  <r>
    <s v="BB-Other2"/>
    <n v="2016"/>
    <s v="Topps Heritage"/>
    <m/>
    <s v="Black"/>
    <m/>
    <m/>
    <m/>
    <x v="1"/>
    <n v="630"/>
    <s v="Taillon"/>
    <s v="Jameson"/>
    <s v="Pirates"/>
    <s v="P"/>
    <m/>
    <n v="1"/>
    <m/>
    <s v="Taillon, Jameson"/>
    <s v="Topps Heritage  Black   RC"/>
    <s v=" "/>
    <x v="5"/>
  </r>
  <r>
    <s v="BB-Other2"/>
    <n v="2016"/>
    <s v="Topps Heritage"/>
    <m/>
    <s v="Black"/>
    <m/>
    <m/>
    <m/>
    <x v="0"/>
    <n v="711"/>
    <s v="Stroman"/>
    <s v="Marcus"/>
    <s v="Blue Jays"/>
    <s v="P"/>
    <m/>
    <n v="1"/>
    <m/>
    <s v="Stroman, Marcus"/>
    <s v="Topps Heritage  Black   "/>
    <s v=" "/>
    <x v="5"/>
  </r>
  <r>
    <s v="BB-Other2"/>
    <n v="2016"/>
    <s v="Topps Heritage"/>
    <s v="Now &amp; Then"/>
    <m/>
    <m/>
    <m/>
    <m/>
    <x v="1"/>
    <s v="NT8"/>
    <s v="Fulmer"/>
    <s v="Michael"/>
    <s v="Tigers"/>
    <s v="P"/>
    <m/>
    <n v="1"/>
    <m/>
    <s v="Fulmer, Michael"/>
    <s v="Topps Heritage Now &amp; Then    RC"/>
    <s v=""/>
    <x v="5"/>
  </r>
  <r>
    <s v="BB-Other2"/>
    <n v="2016"/>
    <s v="Topps Heritage"/>
    <s v="Award Winner"/>
    <m/>
    <m/>
    <m/>
    <m/>
    <x v="0"/>
    <s v="AW5"/>
    <s v="Correa"/>
    <s v="Carlos"/>
    <s v="Astros"/>
    <s v="SS"/>
    <m/>
    <n v="1"/>
    <m/>
    <s v="Correa, Carlos"/>
    <s v="Topps Heritage Award Winner    "/>
    <s v=""/>
    <x v="5"/>
  </r>
  <r>
    <s v="BB-Other2"/>
    <n v="2016"/>
    <s v="Topps Heritage"/>
    <s v="Rookie Performers"/>
    <m/>
    <m/>
    <m/>
    <m/>
    <x v="1"/>
    <s v="RP-AD"/>
    <s v="Diaz"/>
    <s v="Aledmys"/>
    <s v="Cardinals"/>
    <s v="SS"/>
    <m/>
    <n v="1"/>
    <m/>
    <s v="Diaz, Aledmys"/>
    <s v="Topps Heritage Rookie Performers    RC"/>
    <s v=""/>
    <x v="5"/>
  </r>
  <r>
    <s v="BB-Other2"/>
    <n v="2016"/>
    <s v="Topps Heritage"/>
    <s v="Rookie Performers"/>
    <m/>
    <m/>
    <m/>
    <m/>
    <x v="1"/>
    <s v="RP-BS"/>
    <s v="Snell"/>
    <s v="Blake"/>
    <s v="Rays"/>
    <s v="P"/>
    <m/>
    <n v="1"/>
    <n v="1"/>
    <s v="Snell, Blake"/>
    <s v="Topps Heritage Rookie Performers    RC"/>
    <s v=" "/>
    <x v="2"/>
  </r>
  <r>
    <s v="BB-Other2"/>
    <n v="2016"/>
    <s v="Topps Heritage"/>
    <m/>
    <s v="Chrome"/>
    <m/>
    <m/>
    <m/>
    <x v="1"/>
    <n v="706"/>
    <s v="Stephenson"/>
    <s v="Robert"/>
    <s v="Reds"/>
    <s v="P"/>
    <m/>
    <n v="1"/>
    <m/>
    <s v="Stephenson, Robert"/>
    <s v="Topps Heritage  Chrome   RC"/>
    <s v=" "/>
    <x v="5"/>
  </r>
  <r>
    <s v="BB-Other2"/>
    <n v="2016"/>
    <s v="Topps Heritage"/>
    <m/>
    <m/>
    <m/>
    <m/>
    <m/>
    <x v="1"/>
    <n v="507"/>
    <s v="Candelario"/>
    <s v="Jeimer"/>
    <s v="Cubs"/>
    <s v="3B"/>
    <m/>
    <n v="1"/>
    <m/>
    <s v="Candelario, Jeimer"/>
    <s v="Topps Heritage     RC"/>
    <s v=" "/>
    <x v="5"/>
  </r>
  <r>
    <s v="BB-Other2"/>
    <n v="2016"/>
    <s v="Topps Heritage"/>
    <m/>
    <m/>
    <m/>
    <m/>
    <m/>
    <x v="1"/>
    <n v="573"/>
    <s v="McCullers"/>
    <s v="Lance"/>
    <s v="Astros"/>
    <s v="P"/>
    <m/>
    <n v="1"/>
    <m/>
    <s v="McCullers, Lance"/>
    <s v="Topps Heritage     RC"/>
    <s v=" "/>
    <x v="5"/>
  </r>
  <r>
    <s v="BB-Other2"/>
    <n v="2016"/>
    <s v="Topps Heritage"/>
    <m/>
    <m/>
    <m/>
    <m/>
    <m/>
    <x v="1"/>
    <n v="600"/>
    <s v="Urias"/>
    <s v="Julio"/>
    <s v="Dodgers"/>
    <s v="P"/>
    <m/>
    <n v="1"/>
    <m/>
    <s v="Urias, Julio"/>
    <s v="Topps Heritage     RC"/>
    <s v=" "/>
    <x v="5"/>
  </r>
  <r>
    <s v="BB-Other2"/>
    <n v="2016"/>
    <s v="Topps Heritage"/>
    <m/>
    <m/>
    <m/>
    <m/>
    <m/>
    <x v="0"/>
    <n v="603"/>
    <s v="Finnegan"/>
    <s v="Brandon"/>
    <s v="Reds"/>
    <s v="P"/>
    <m/>
    <n v="1"/>
    <m/>
    <s v="Finnegan, Brandon"/>
    <s v="Topps Heritage     "/>
    <s v=" "/>
    <x v="5"/>
  </r>
  <r>
    <s v="BB-Other2"/>
    <n v="2016"/>
    <s v="Topps Heritage"/>
    <m/>
    <m/>
    <m/>
    <m/>
    <m/>
    <x v="1"/>
    <n v="608"/>
    <s v="Reed"/>
    <s v="Cody"/>
    <s v="Reds"/>
    <s v="P"/>
    <m/>
    <n v="1"/>
    <m/>
    <s v="Reed, Cody"/>
    <s v="Topps Heritage     RC"/>
    <s v=" "/>
    <x v="5"/>
  </r>
  <r>
    <s v="BB-Other2"/>
    <n v="2016"/>
    <s v="Topps Heritage"/>
    <m/>
    <m/>
    <m/>
    <m/>
    <m/>
    <x v="0"/>
    <n v="643"/>
    <s v="Cessa"/>
    <s v="Luis"/>
    <s v="Yankees"/>
    <s v="P"/>
    <m/>
    <n v="1"/>
    <m/>
    <s v="Cessa, Luis"/>
    <s v="Topps Heritage     "/>
    <s v=" "/>
    <x v="5"/>
  </r>
  <r>
    <s v="BB-Other2"/>
    <n v="2016"/>
    <s v="Topps Heritage"/>
    <m/>
    <m/>
    <m/>
    <m/>
    <m/>
    <x v="1"/>
    <n v="646"/>
    <s v="O'Rourke"/>
    <s v="Ryan"/>
    <s v="Twins"/>
    <s v="P"/>
    <m/>
    <n v="1"/>
    <m/>
    <s v="O'Rourke, Ryan"/>
    <s v="Topps Heritage     RC"/>
    <s v=" "/>
    <x v="5"/>
  </r>
  <r>
    <s v="BB-Other2"/>
    <n v="2016"/>
    <s v="Topps Heritage"/>
    <m/>
    <m/>
    <m/>
    <m/>
    <m/>
    <x v="0"/>
    <n v="647"/>
    <s v="Estevez"/>
    <s v="Carlos"/>
    <s v="Rockies"/>
    <s v="P"/>
    <m/>
    <n v="1"/>
    <m/>
    <s v="Estevez, Carlos"/>
    <s v="Topps Heritage     "/>
    <s v=" "/>
    <x v="5"/>
  </r>
  <r>
    <s v="BB-Other2"/>
    <n v="2016"/>
    <s v="Topps Heritage"/>
    <m/>
    <m/>
    <m/>
    <m/>
    <m/>
    <x v="1"/>
    <n v="655"/>
    <s v="Reynolds"/>
    <s v="Matt"/>
    <s v="Mets"/>
    <s v="3B"/>
    <m/>
    <n v="1"/>
    <m/>
    <s v="Reynolds, Matt"/>
    <s v="Topps Heritage     RC"/>
    <s v=" "/>
    <x v="5"/>
  </r>
  <r>
    <s v="BB-Other2"/>
    <n v="2016"/>
    <s v="Topps Heritage"/>
    <m/>
    <m/>
    <m/>
    <m/>
    <m/>
    <x v="1"/>
    <n v="659"/>
    <s v="Eflin"/>
    <s v="Zach"/>
    <s v="Phillies"/>
    <s v="P"/>
    <m/>
    <n v="1"/>
    <m/>
    <s v="Eflin, Zach"/>
    <s v="Topps Heritage     RC"/>
    <s v=" "/>
    <x v="5"/>
  </r>
  <r>
    <s v="BB-Other2"/>
    <n v="2016"/>
    <s v="Topps Heritage"/>
    <m/>
    <m/>
    <m/>
    <m/>
    <m/>
    <x v="1"/>
    <n v="683"/>
    <s v="Merrifield"/>
    <s v="Whit"/>
    <s v="Royals"/>
    <s v="2B"/>
    <m/>
    <n v="1"/>
    <n v="0.25"/>
    <s v="Merrifield, Whit"/>
    <s v="Topps Heritage     RC"/>
    <s v=" "/>
    <x v="6"/>
  </r>
  <r>
    <s v="BB-Other2"/>
    <n v="2016"/>
    <s v="Topps Heritage"/>
    <m/>
    <m/>
    <m/>
    <m/>
    <m/>
    <x v="1"/>
    <n v="720"/>
    <s v="Stripling"/>
    <s v="Ross"/>
    <s v="Dodgers"/>
    <s v="P"/>
    <m/>
    <n v="1"/>
    <m/>
    <s v="Stripling, Ross"/>
    <s v="Topps Heritage     RC"/>
    <s v=" "/>
    <x v="5"/>
  </r>
  <r>
    <s v="Topps3"/>
    <n v="2016"/>
    <s v="Topps Main"/>
    <s v="Berger's Best"/>
    <m/>
    <m/>
    <m/>
    <m/>
    <x v="0"/>
    <s v="BB2-2001"/>
    <s v="Suzuki"/>
    <s v="Ichiro"/>
    <s v="Mariners"/>
    <s v="OF"/>
    <m/>
    <n v="1"/>
    <n v="1.5"/>
    <s v="Suzuki, Ichiro"/>
    <s v="Topps Main Berger's Best    "/>
    <s v=""/>
    <x v="2"/>
  </r>
  <r>
    <s v="Topps3"/>
    <n v="2016"/>
    <s v="Topps Main"/>
    <s v="Ichiro Chasing 3000"/>
    <m/>
    <m/>
    <m/>
    <m/>
    <x v="0"/>
    <s v="3000-10"/>
    <s v="Suzuki"/>
    <s v="Ichiro"/>
    <s v="Mariners"/>
    <s v="OF"/>
    <m/>
    <n v="1"/>
    <n v="1.5"/>
    <s v="Suzuki, Ichiro"/>
    <s v="Topps Main Ichiro Chasing 3000    "/>
    <s v=""/>
    <x v="2"/>
  </r>
  <r>
    <s v="Topps3"/>
    <n v="2016"/>
    <s v="Topps Main"/>
    <s v="Ichiro Chasing 3000"/>
    <m/>
    <m/>
    <m/>
    <m/>
    <x v="0"/>
    <s v="3000-49"/>
    <s v="Suzuki"/>
    <s v="Ichiro"/>
    <s v="Mariners"/>
    <s v="OF"/>
    <m/>
    <n v="1"/>
    <n v="1.5"/>
    <s v="Suzuki, Ichiro"/>
    <s v="Topps Main Ichiro Chasing 3000    "/>
    <s v=""/>
    <x v="2"/>
  </r>
  <r>
    <s v="TL"/>
    <n v="2016"/>
    <s v="Topps Main"/>
    <s v="Scouting Report Auto"/>
    <m/>
    <m/>
    <s v="Auto"/>
    <m/>
    <x v="1"/>
    <s v="SRA-TS"/>
    <s v="Story"/>
    <s v="Trevor"/>
    <s v="Rockies"/>
    <s v="SS"/>
    <m/>
    <n v="1"/>
    <n v="30"/>
    <s v="Story, Trevor"/>
    <s v="Topps Main Scouting Report Auto   Auto RC"/>
    <s v=""/>
    <x v="0"/>
  </r>
  <r>
    <s v="Topps3"/>
    <n v="2016"/>
    <s v="Topps Main"/>
    <s v="Fire Update"/>
    <m/>
    <m/>
    <m/>
    <m/>
    <x v="0"/>
    <s v="F-03"/>
    <s v="Harper"/>
    <s v="Bryce"/>
    <s v="Nationals"/>
    <m/>
    <m/>
    <n v="1"/>
    <n v="2"/>
    <s v="Harper, Bryce"/>
    <s v="Topps Main Fire Update    "/>
    <s v=""/>
    <x v="2"/>
  </r>
  <r>
    <s v="Topps3"/>
    <n v="2016"/>
    <s v="Topps Main"/>
    <s v="Fire Update"/>
    <m/>
    <m/>
    <m/>
    <m/>
    <x v="0"/>
    <s v="F-08"/>
    <s v="Syndergaard"/>
    <s v="Noah"/>
    <s v="Mets"/>
    <s v="P"/>
    <m/>
    <n v="1"/>
    <n v="1.25"/>
    <s v="Syndergaard, Noah"/>
    <s v="Topps Main Fire Update    "/>
    <s v=""/>
    <x v="2"/>
  </r>
  <r>
    <s v="Topps3"/>
    <n v="2016"/>
    <s v="Topps Main"/>
    <s v="Fire Update"/>
    <m/>
    <m/>
    <m/>
    <m/>
    <x v="0"/>
    <s v="F-10"/>
    <s v="Rizzo"/>
    <s v="Anthony"/>
    <s v="Cubs"/>
    <m/>
    <m/>
    <n v="1"/>
    <n v="2"/>
    <s v="Rizzo, Anthony"/>
    <s v="Topps Main Fire Update    "/>
    <s v=""/>
    <x v="2"/>
  </r>
  <r>
    <s v="Topps3"/>
    <n v="2016"/>
    <s v="Topps Main"/>
    <s v="3000 Hit Club"/>
    <m/>
    <m/>
    <m/>
    <m/>
    <x v="0"/>
    <s v="3000-H09"/>
    <s v="Ripken Jr"/>
    <s v="Cal"/>
    <s v="Orioles"/>
    <s v="3B"/>
    <s v="PC"/>
    <n v="1"/>
    <n v="4"/>
    <s v="Ripken Jr, Cal"/>
    <s v="Topps Main 3000 Hit Club    "/>
    <s v="HOF"/>
    <x v="2"/>
  </r>
  <r>
    <s v="TL"/>
    <n v="2016"/>
    <s v="Topps Main"/>
    <s v="3000 Hit Club"/>
    <m/>
    <m/>
    <m/>
    <m/>
    <x v="0"/>
    <s v="3000-H13"/>
    <s v="Suzuki"/>
    <s v="Ichiro"/>
    <s v="Marlins"/>
    <s v="OF"/>
    <m/>
    <n v="1"/>
    <n v="1.5"/>
    <s v="Suzuki, Ichiro"/>
    <s v="Topps Main 3000 Hit Club    "/>
    <s v=""/>
    <x v="2"/>
  </r>
  <r>
    <s v="Topps3"/>
    <n v="2016"/>
    <s v="Topps Main"/>
    <s v="Perspectives"/>
    <m/>
    <m/>
    <m/>
    <m/>
    <x v="0"/>
    <s v="P-06"/>
    <s v="Buxton"/>
    <s v="Byron"/>
    <s v="Twins"/>
    <s v="OF"/>
    <m/>
    <n v="1"/>
    <n v="1.25"/>
    <s v="Buxton, Byron"/>
    <s v="Topps Main Perspectives    "/>
    <s v=" "/>
    <x v="2"/>
  </r>
  <r>
    <s v="Topps3"/>
    <n v="2016"/>
    <s v="Topps Main"/>
    <s v="Perspectives"/>
    <m/>
    <m/>
    <m/>
    <m/>
    <x v="0"/>
    <s v="P-12"/>
    <s v="Ortiz"/>
    <s v="David"/>
    <s v="Red Sox"/>
    <s v="DH"/>
    <m/>
    <n v="1"/>
    <n v="1"/>
    <s v="Ortiz, David"/>
    <s v="Topps Main Perspectives    "/>
    <s v=""/>
    <x v="2"/>
  </r>
  <r>
    <s v="Topps3"/>
    <n v="2016"/>
    <s v="Topps Main"/>
    <s v="Perspectives"/>
    <m/>
    <m/>
    <m/>
    <m/>
    <x v="0"/>
    <s v="P-13"/>
    <s v="Suzuki"/>
    <s v="Ichiro"/>
    <s v="Marlins"/>
    <s v="OF"/>
    <m/>
    <n v="1"/>
    <n v="1.5"/>
    <s v="Suzuki, Ichiro"/>
    <s v="Topps Main Perspectives    "/>
    <s v=""/>
    <x v="2"/>
  </r>
  <r>
    <s v="Topps3"/>
    <n v="2016"/>
    <s v="Topps Main"/>
    <s v="Perspectives"/>
    <m/>
    <m/>
    <m/>
    <m/>
    <x v="0"/>
    <s v="P-20"/>
    <s v="Howard"/>
    <s v="Ryan"/>
    <s v="Phillies"/>
    <s v="1B"/>
    <m/>
    <n v="1"/>
    <n v="1"/>
    <s v="Howard, Ryan"/>
    <s v="Topps Main Perspectives    "/>
    <s v=""/>
    <x v="2"/>
  </r>
  <r>
    <s v="Topps3"/>
    <n v="2016"/>
    <s v="Topps Main"/>
    <s v="Perspectives"/>
    <m/>
    <m/>
    <m/>
    <m/>
    <x v="0"/>
    <s v="P-24"/>
    <s v="Ryan"/>
    <s v="Nolan"/>
    <s v="Astros"/>
    <s v="P"/>
    <s v="PC"/>
    <n v="1"/>
    <n v="3"/>
    <s v="Ryan, Nolan"/>
    <s v="Topps Main Perspectives    "/>
    <s v="HOF"/>
    <x v="2"/>
  </r>
  <r>
    <s v="Topps3"/>
    <n v="2016"/>
    <s v="Topps Main"/>
    <s v="MLB Debut Bronze"/>
    <m/>
    <m/>
    <m/>
    <m/>
    <x v="0"/>
    <s v="MLDB-26"/>
    <s v="Suzuki"/>
    <s v="Ichiro"/>
    <s v="Marlins"/>
    <s v="OF"/>
    <m/>
    <n v="1"/>
    <n v="1.5"/>
    <s v="Suzuki, Ichiro"/>
    <s v="Topps Main MLB Debut Bronze    "/>
    <s v=""/>
    <x v="2"/>
  </r>
  <r>
    <s v="Topps3"/>
    <n v="2016"/>
    <s v="Topps Main"/>
    <s v="Scouting Report"/>
    <m/>
    <m/>
    <s v="Relic"/>
    <m/>
    <x v="0"/>
    <s v="SRR-BP"/>
    <s v="Posey"/>
    <s v="Buster"/>
    <s v="Giants"/>
    <s v="C"/>
    <m/>
    <n v="1"/>
    <n v="12"/>
    <s v="Posey, Buster"/>
    <s v="Topps Main Scouting Report   Relic "/>
    <s v=""/>
    <x v="0"/>
  </r>
  <r>
    <s v="Topps3"/>
    <n v="2016"/>
    <s v="Topps Main"/>
    <s v="Greatest Streaks"/>
    <m/>
    <m/>
    <m/>
    <m/>
    <x v="0"/>
    <s v="GS-04"/>
    <s v="Suzuki"/>
    <s v="Ichiro"/>
    <s v="Mariners"/>
    <m/>
    <m/>
    <n v="1"/>
    <n v="0.5"/>
    <s v="Suzuki, Ichiro"/>
    <s v="Topps Main Greatest Streaks    "/>
    <s v=""/>
    <x v="6"/>
  </r>
  <r>
    <s v="Topps3"/>
    <n v="2016"/>
    <s v="Topps Main"/>
    <s v="Wrigley Field"/>
    <m/>
    <m/>
    <m/>
    <m/>
    <x v="0"/>
    <s v="WRIG-29"/>
    <s v="Rizzo"/>
    <s v="Anthony"/>
    <s v="Cubs"/>
    <s v="1B"/>
    <m/>
    <n v="1"/>
    <n v="2"/>
    <s v="Rizzo, Anthony"/>
    <s v="Topps Main Wrigley Field    "/>
    <s v=""/>
    <x v="2"/>
  </r>
  <r>
    <s v="Topps3"/>
    <n v="2016"/>
    <s v="Topps Main"/>
    <m/>
    <s v="Gold"/>
    <m/>
    <m/>
    <m/>
    <x v="0"/>
    <n v="260"/>
    <s v="Suzuki"/>
    <s v="Ichiro"/>
    <s v="Marlins"/>
    <s v="OF"/>
    <m/>
    <n v="1"/>
    <n v="5"/>
    <s v="Suzuki, Ichiro"/>
    <s v="Topps Main  Gold   "/>
    <s v=""/>
    <x v="1"/>
  </r>
  <r>
    <s v="Topps3"/>
    <n v="2016"/>
    <s v="Topps Main"/>
    <m/>
    <s v="Gold"/>
    <m/>
    <m/>
    <m/>
    <x v="0"/>
    <n v="502"/>
    <s v="Hedges"/>
    <s v="Austin"/>
    <s v="Padres"/>
    <s v="C"/>
    <m/>
    <n v="1"/>
    <m/>
    <s v="Hedges, Austin"/>
    <s v="Topps Main  Gold   "/>
    <s v=" "/>
    <x v="5"/>
  </r>
  <r>
    <s v="Topps3"/>
    <n v="2016"/>
    <s v="Topps Main"/>
    <m/>
    <s v="Gold"/>
    <m/>
    <m/>
    <m/>
    <x v="1"/>
    <n v="574"/>
    <s v="Dull"/>
    <s v="Ryan"/>
    <s v="Athletics"/>
    <s v="P"/>
    <m/>
    <n v="1"/>
    <m/>
    <s v="Dull, Ryan"/>
    <s v="Topps Main  Gold   RC"/>
    <s v=" "/>
    <x v="5"/>
  </r>
  <r>
    <s v="Topps3"/>
    <n v="2016"/>
    <s v="Topps Main"/>
    <m/>
    <s v="Rainbow Foil"/>
    <m/>
    <m/>
    <m/>
    <x v="0"/>
    <n v="84"/>
    <s v="Betts"/>
    <s v="Mookie"/>
    <s v="Red Sox"/>
    <s v="OF"/>
    <m/>
    <n v="1"/>
    <n v="3"/>
    <s v="Betts, Mookie"/>
    <s v="Topps Main  Rainbow Foil   "/>
    <s v=""/>
    <x v="2"/>
  </r>
  <r>
    <s v="Topps3"/>
    <n v="2016"/>
    <s v="Topps Main"/>
    <m/>
    <m/>
    <m/>
    <m/>
    <m/>
    <x v="0"/>
    <n v="1"/>
    <s v="Trout"/>
    <s v="Mike"/>
    <s v="Angels"/>
    <s v="OF"/>
    <m/>
    <n v="1"/>
    <n v="2"/>
    <s v="Trout, Mike"/>
    <s v="Topps Main     "/>
    <s v=""/>
    <x v="2"/>
  </r>
  <r>
    <s v="Topps3"/>
    <n v="2016"/>
    <s v="Topps Main"/>
    <m/>
    <m/>
    <m/>
    <m/>
    <m/>
    <x v="1"/>
    <n v="2"/>
    <s v="Eickhoff"/>
    <s v="Jerad"/>
    <s v="Phillies"/>
    <s v="P"/>
    <m/>
    <n v="1"/>
    <m/>
    <s v="Eickhoff, Jerad"/>
    <s v="Topps Main     RC"/>
    <s v=" "/>
    <x v="5"/>
  </r>
  <r>
    <s v="Topps3"/>
    <n v="2016"/>
    <s v="Topps Main"/>
    <m/>
    <m/>
    <m/>
    <m/>
    <m/>
    <x v="0"/>
    <n v="15"/>
    <s v="Howard"/>
    <s v="Ryan"/>
    <s v="Phillies"/>
    <s v="1B"/>
    <m/>
    <n v="1"/>
    <n v="0.6"/>
    <s v="Howard, Ryan"/>
    <s v="Topps Main     "/>
    <s v=""/>
    <x v="6"/>
  </r>
  <r>
    <s v="Topps3"/>
    <n v="2016"/>
    <s v="Topps Main"/>
    <m/>
    <m/>
    <m/>
    <m/>
    <m/>
    <x v="0"/>
    <n v="19"/>
    <s v="DeShields Jr"/>
    <s v="Delino"/>
    <s v="Rangers"/>
    <s v="OF"/>
    <m/>
    <n v="1"/>
    <m/>
    <s v="DeShields Jr, Delino"/>
    <s v="Topps Main     "/>
    <s v=" "/>
    <x v="5"/>
  </r>
  <r>
    <s v="Topps3"/>
    <n v="2016"/>
    <s v="Topps Main"/>
    <m/>
    <m/>
    <m/>
    <m/>
    <m/>
    <x v="0"/>
    <n v="24"/>
    <s v="Kershaw"/>
    <s v="Clayton"/>
    <s v="Dodgers"/>
    <s v="P"/>
    <m/>
    <n v="1"/>
    <n v="1"/>
    <s v="Kershaw, Clayton"/>
    <s v="Topps Main     "/>
    <s v=""/>
    <x v="2"/>
  </r>
  <r>
    <s v="Topps3"/>
    <n v="2016"/>
    <s v="Topps Main"/>
    <m/>
    <m/>
    <m/>
    <m/>
    <m/>
    <x v="1"/>
    <n v="27"/>
    <s v="Asher"/>
    <s v="Alec"/>
    <s v="Phillies"/>
    <s v="P"/>
    <m/>
    <n v="1"/>
    <m/>
    <s v="Asher, Alec"/>
    <s v="Topps Main     RC"/>
    <s v=" "/>
    <x v="5"/>
  </r>
  <r>
    <s v="Topps3"/>
    <n v="2016"/>
    <s v="Topps Main"/>
    <m/>
    <m/>
    <m/>
    <m/>
    <m/>
    <x v="0"/>
    <n v="29"/>
    <s v="Cabrera M/Bogaerts X/Altuve J"/>
    <m/>
    <s v="Leader"/>
    <m/>
    <m/>
    <n v="1"/>
    <n v="0.75"/>
    <s v="Cabrera M/Bogaerts X/Altuve J, "/>
    <s v="Topps Main     "/>
    <s v=" "/>
    <x v="6"/>
  </r>
  <r>
    <s v="Topps3"/>
    <n v="2016"/>
    <s v="Topps Main"/>
    <m/>
    <m/>
    <m/>
    <m/>
    <m/>
    <x v="0"/>
    <n v="43"/>
    <s v="Syndergaard"/>
    <s v="Noah"/>
    <s v="Mets"/>
    <s v="P"/>
    <m/>
    <n v="1"/>
    <n v="0.6"/>
    <s v="Syndergaard, Noah"/>
    <s v="Topps Main     "/>
    <s v=""/>
    <x v="6"/>
  </r>
  <r>
    <s v="Topps3"/>
    <n v="2016"/>
    <s v="Topps Main"/>
    <m/>
    <m/>
    <m/>
    <m/>
    <m/>
    <x v="1"/>
    <n v="66"/>
    <s v="Schwarber"/>
    <s v="Kyle"/>
    <s v="Cubs"/>
    <s v="OF"/>
    <m/>
    <n v="1"/>
    <n v="2"/>
    <s v="Schwarber, Kyle"/>
    <s v="Topps Main     RC"/>
    <s v=""/>
    <x v="2"/>
  </r>
  <r>
    <s v="Topps3"/>
    <n v="2016"/>
    <s v="Topps Main"/>
    <m/>
    <m/>
    <m/>
    <m/>
    <m/>
    <x v="0"/>
    <n v="68"/>
    <s v="Herrera"/>
    <s v="Odubel"/>
    <s v="Phillies"/>
    <s v="OF"/>
    <m/>
    <n v="1"/>
    <m/>
    <s v="Herrera, Odubel"/>
    <s v="Topps Main     "/>
    <s v=" "/>
    <x v="5"/>
  </r>
  <r>
    <s v="Topps3"/>
    <n v="2016"/>
    <s v="Topps Main"/>
    <m/>
    <m/>
    <m/>
    <m/>
    <m/>
    <x v="1"/>
    <n v="78"/>
    <s v="Sano"/>
    <s v="Miguel"/>
    <s v="Twins"/>
    <s v="DH"/>
    <m/>
    <n v="1"/>
    <n v="1.25"/>
    <s v="Sano, Miguel"/>
    <s v="Topps Main     RC"/>
    <s v=""/>
    <x v="2"/>
  </r>
  <r>
    <s v="Topps3"/>
    <n v="2016"/>
    <s v="Topps Main"/>
    <m/>
    <m/>
    <m/>
    <m/>
    <m/>
    <x v="0"/>
    <n v="83"/>
    <s v="Marte"/>
    <s v="Starling"/>
    <s v="Pirates"/>
    <s v="OF"/>
    <m/>
    <n v="1"/>
    <m/>
    <s v="Marte, Starling"/>
    <s v="Topps Main     "/>
    <s v=""/>
    <x v="5"/>
  </r>
  <r>
    <s v="Topps3"/>
    <n v="2016"/>
    <s v="Topps Main"/>
    <m/>
    <m/>
    <m/>
    <m/>
    <m/>
    <x v="0"/>
    <n v="84"/>
    <s v="Betts"/>
    <s v="Mookie"/>
    <s v="Red Sox"/>
    <s v="OF"/>
    <m/>
    <n v="1"/>
    <n v="1"/>
    <s v="Betts, Mookie"/>
    <s v="Topps Main     "/>
    <s v=""/>
    <x v="2"/>
  </r>
  <r>
    <s v="Topps3"/>
    <n v="2016"/>
    <s v="Topps Main"/>
    <m/>
    <m/>
    <m/>
    <m/>
    <m/>
    <x v="1"/>
    <n v="85"/>
    <s v="Seager"/>
    <s v="Corey"/>
    <s v="Dodgers"/>
    <s v="SS"/>
    <m/>
    <n v="1"/>
    <n v="2.5"/>
    <s v="Seager, Corey"/>
    <s v="Topps Main     RC"/>
    <s v=""/>
    <x v="2"/>
  </r>
  <r>
    <s v="Topps3"/>
    <n v="2016"/>
    <s v="Topps Main"/>
    <m/>
    <m/>
    <m/>
    <m/>
    <m/>
    <x v="0"/>
    <n v="100"/>
    <s v="Harper"/>
    <s v="Bryce"/>
    <s v="Nationals"/>
    <s v="OF"/>
    <m/>
    <n v="1"/>
    <n v="1"/>
    <s v="Harper, Bryce"/>
    <s v="Topps Main     "/>
    <s v=""/>
    <x v="2"/>
  </r>
  <r>
    <s v="Topps3"/>
    <n v="2016"/>
    <s v="Topps Main"/>
    <m/>
    <m/>
    <m/>
    <m/>
    <m/>
    <x v="1"/>
    <n v="103"/>
    <s v="Turner"/>
    <s v="Trea"/>
    <s v="Nationals"/>
    <s v="SS"/>
    <m/>
    <n v="1"/>
    <n v="2"/>
    <s v="Turner, Trea"/>
    <s v="Topps Main     RC"/>
    <s v=""/>
    <x v="2"/>
  </r>
  <r>
    <s v="Topps3"/>
    <n v="2016"/>
    <s v="Topps Main"/>
    <m/>
    <m/>
    <m/>
    <m/>
    <m/>
    <x v="1"/>
    <n v="109"/>
    <s v="Owens"/>
    <s v="Henry"/>
    <s v="Red Sox"/>
    <s v="P"/>
    <m/>
    <n v="1"/>
    <m/>
    <s v="Owens, Henry"/>
    <s v="Topps Main     RC"/>
    <s v=" "/>
    <x v="5"/>
  </r>
  <r>
    <s v="Topps3"/>
    <n v="2016"/>
    <s v="Topps Main"/>
    <m/>
    <m/>
    <m/>
    <m/>
    <m/>
    <x v="0"/>
    <n v="121"/>
    <s v="Osuna"/>
    <s v="Roberto"/>
    <s v="Blue Jays"/>
    <s v="P"/>
    <m/>
    <n v="1"/>
    <m/>
    <s v="Osuna, Roberto"/>
    <s v="Topps Main     "/>
    <s v=""/>
    <x v="5"/>
  </r>
  <r>
    <s v="Topps3"/>
    <n v="2016"/>
    <s v="Topps Main"/>
    <m/>
    <m/>
    <m/>
    <m/>
    <m/>
    <x v="0"/>
    <n v="125"/>
    <s v="Greinke/Arrieta/Kershaw"/>
    <m/>
    <s v="Leader"/>
    <m/>
    <m/>
    <n v="1"/>
    <n v="1"/>
    <s v="Greinke/Arrieta/Kershaw, "/>
    <s v="Topps Main     "/>
    <s v=" "/>
    <x v="2"/>
  </r>
  <r>
    <s v="Topps3"/>
    <n v="2016"/>
    <s v="Topps Main"/>
    <m/>
    <m/>
    <m/>
    <m/>
    <m/>
    <x v="1"/>
    <n v="127"/>
    <s v="Lee"/>
    <s v="Zach"/>
    <s v="Dodgers"/>
    <s v="P"/>
    <m/>
    <n v="1"/>
    <m/>
    <s v="Lee, Zach"/>
    <s v="Topps Main     RC"/>
    <s v=" "/>
    <x v="5"/>
  </r>
  <r>
    <s v="Topps3"/>
    <n v="2016"/>
    <s v="Topps Main"/>
    <m/>
    <m/>
    <m/>
    <m/>
    <m/>
    <x v="0"/>
    <n v="128"/>
    <s v="Rosario"/>
    <s v="Eddie"/>
    <s v="Twins"/>
    <s v="OF"/>
    <m/>
    <n v="1"/>
    <m/>
    <s v="Rosario, Eddie"/>
    <s v="Topps Main     "/>
    <s v=" "/>
    <x v="5"/>
  </r>
  <r>
    <s v="Topps3"/>
    <n v="2016"/>
    <s v="Topps Main"/>
    <m/>
    <m/>
    <m/>
    <m/>
    <m/>
    <x v="0"/>
    <n v="132"/>
    <s v="Ross"/>
    <s v="Joe"/>
    <s v="Nationals"/>
    <s v="P"/>
    <m/>
    <n v="1"/>
    <m/>
    <s v="Ross, Joe"/>
    <s v="Topps Main     "/>
    <s v=" "/>
    <x v="5"/>
  </r>
  <r>
    <s v="Topps3"/>
    <n v="2016"/>
    <s v="Topps Main"/>
    <m/>
    <m/>
    <m/>
    <m/>
    <m/>
    <x v="1"/>
    <n v="133"/>
    <s v="Nola"/>
    <s v="Aaron"/>
    <s v="Phillies"/>
    <s v="P"/>
    <m/>
    <n v="1"/>
    <n v="1"/>
    <s v="Nola, Aaron"/>
    <s v="Topps Main     RC"/>
    <s v=" "/>
    <x v="2"/>
  </r>
  <r>
    <s v="Topps3"/>
    <n v="2016"/>
    <s v="Topps Main"/>
    <m/>
    <m/>
    <m/>
    <m/>
    <m/>
    <x v="1"/>
    <n v="141"/>
    <s v="Rea"/>
    <s v="Colin"/>
    <s v="Padres"/>
    <s v="P"/>
    <m/>
    <n v="1"/>
    <m/>
    <s v="Rea, Colin"/>
    <s v="Topps Main     RC"/>
    <s v=" "/>
    <x v="5"/>
  </r>
  <r>
    <s v="Topps3"/>
    <n v="2016"/>
    <s v="Topps Main"/>
    <m/>
    <m/>
    <m/>
    <m/>
    <m/>
    <x v="1"/>
    <n v="146"/>
    <s v="Piscotty"/>
    <s v="Stephen"/>
    <s v="Cardinals"/>
    <s v="OF"/>
    <m/>
    <n v="1"/>
    <n v="1.25"/>
    <s v="Piscotty, Stephen"/>
    <s v="Topps Main     RC"/>
    <s v=" "/>
    <x v="2"/>
  </r>
  <r>
    <s v="Topps3"/>
    <n v="2016"/>
    <s v="Topps Main"/>
    <m/>
    <m/>
    <m/>
    <m/>
    <m/>
    <x v="0"/>
    <n v="147"/>
    <s v="Gordon"/>
    <s v="Dee"/>
    <s v="Marlins"/>
    <s v="2B"/>
    <m/>
    <n v="1"/>
    <n v="0.5"/>
    <s v="Gordon, Dee"/>
    <s v="Topps Main     "/>
    <s v=" "/>
    <x v="6"/>
  </r>
  <r>
    <s v="Topps3"/>
    <n v="2016"/>
    <s v="Topps Main"/>
    <m/>
    <m/>
    <m/>
    <m/>
    <m/>
    <x v="0"/>
    <n v="150"/>
    <s v="Kershaw"/>
    <s v="Clayton"/>
    <s v="Dodgers"/>
    <s v="P"/>
    <m/>
    <n v="1"/>
    <n v="1"/>
    <s v="Kershaw, Clayton"/>
    <s v="Topps Main     "/>
    <s v=""/>
    <x v="2"/>
  </r>
  <r>
    <s v="Topps3"/>
    <n v="2016"/>
    <s v="Topps Main"/>
    <m/>
    <m/>
    <m/>
    <m/>
    <m/>
    <x v="1"/>
    <n v="157"/>
    <s v="Sweeney"/>
    <s v="Darnell"/>
    <s v="Phillies"/>
    <s v="OF"/>
    <m/>
    <n v="1"/>
    <m/>
    <s v="Sweeney, Darnell"/>
    <s v="Topps Main     RC"/>
    <s v=" "/>
    <x v="5"/>
  </r>
  <r>
    <s v="Topps3"/>
    <n v="2016"/>
    <s v="Topps Main"/>
    <m/>
    <m/>
    <m/>
    <m/>
    <m/>
    <x v="0"/>
    <n v="160"/>
    <s v="Sale"/>
    <s v="Chris"/>
    <s v="White Sox"/>
    <s v="P"/>
    <m/>
    <n v="1"/>
    <n v="0.6"/>
    <s v="Sale, Chris"/>
    <s v="Topps Main     "/>
    <s v=""/>
    <x v="6"/>
  </r>
  <r>
    <s v="Topps3"/>
    <n v="2016"/>
    <s v="Topps Main"/>
    <m/>
    <m/>
    <m/>
    <m/>
    <m/>
    <x v="0"/>
    <n v="170"/>
    <s v="Altuve"/>
    <s v="Jose"/>
    <s v="Astros"/>
    <s v="2B"/>
    <m/>
    <n v="1"/>
    <n v="0.5"/>
    <s v="Altuve, Jose"/>
    <s v="Topps Main     "/>
    <s v=""/>
    <x v="6"/>
  </r>
  <r>
    <s v="Topps3"/>
    <n v="2016"/>
    <s v="Topps Main"/>
    <m/>
    <m/>
    <m/>
    <m/>
    <m/>
    <x v="0"/>
    <n v="174"/>
    <s v="Weaver"/>
    <s v="Jered"/>
    <s v="Angels"/>
    <s v="P"/>
    <m/>
    <n v="1"/>
    <m/>
    <s v="Weaver, Jered"/>
    <s v="Topps Main     "/>
    <s v=" "/>
    <x v="5"/>
  </r>
  <r>
    <s v="Topps3"/>
    <n v="2016"/>
    <s v="Topps Main"/>
    <m/>
    <m/>
    <m/>
    <m/>
    <m/>
    <x v="0"/>
    <n v="175"/>
    <s v="Machado"/>
    <s v="Manny"/>
    <s v="Orioles"/>
    <s v="3B"/>
    <m/>
    <n v="1"/>
    <n v="0.6"/>
    <s v="Machado, Manny"/>
    <s v="Topps Main     "/>
    <n v="0"/>
    <x v="6"/>
  </r>
  <r>
    <s v="Topps3"/>
    <n v="2016"/>
    <s v="Topps Main"/>
    <m/>
    <m/>
    <m/>
    <m/>
    <m/>
    <x v="1"/>
    <n v="179"/>
    <s v="Peraza"/>
    <s v="Jose"/>
    <s v="Dodgers"/>
    <s v="2B"/>
    <m/>
    <n v="1"/>
    <m/>
    <s v="Peraza, Jose"/>
    <s v="Topps Main     RC"/>
    <s v=" "/>
    <x v="5"/>
  </r>
  <r>
    <s v="Topps3"/>
    <n v="2016"/>
    <s v="Topps Main"/>
    <m/>
    <m/>
    <m/>
    <m/>
    <m/>
    <x v="1"/>
    <n v="184"/>
    <s v="Jankowski"/>
    <s v="Travis"/>
    <s v="Padres"/>
    <s v="OF"/>
    <m/>
    <n v="1"/>
    <m/>
    <s v="Jankowski, Travis"/>
    <s v="Topps Main     RC"/>
    <s v=" "/>
    <x v="5"/>
  </r>
  <r>
    <s v="Topps3"/>
    <n v="2016"/>
    <s v="Topps Main"/>
    <m/>
    <m/>
    <m/>
    <m/>
    <m/>
    <x v="1"/>
    <n v="188"/>
    <s v="Bird"/>
    <s v="Greg"/>
    <s v="Yankees"/>
    <s v="1B"/>
    <m/>
    <n v="1"/>
    <n v="2"/>
    <s v="Bird, Greg"/>
    <s v="Topps Main     RC"/>
    <s v=" "/>
    <x v="2"/>
  </r>
  <r>
    <s v="Topps3"/>
    <n v="2016"/>
    <s v="Topps Main"/>
    <m/>
    <m/>
    <m/>
    <m/>
    <m/>
    <x v="1"/>
    <n v="191"/>
    <s v="Johnson"/>
    <s v="Brian"/>
    <s v="Red Sox"/>
    <s v="P"/>
    <m/>
    <n v="1"/>
    <m/>
    <s v="Johnson, Brian"/>
    <s v="Topps Main     RC"/>
    <s v=" "/>
    <x v="5"/>
  </r>
  <r>
    <s v="Topps3"/>
    <n v="2016"/>
    <s v="Topps Main"/>
    <m/>
    <m/>
    <m/>
    <m/>
    <m/>
    <x v="0"/>
    <n v="209"/>
    <s v="Scherzer"/>
    <s v="Max"/>
    <s v="Nationals"/>
    <s v="P"/>
    <m/>
    <n v="1"/>
    <n v="0.6"/>
    <s v="Scherzer, Max"/>
    <s v="Topps Main     "/>
    <s v=""/>
    <x v="6"/>
  </r>
  <r>
    <s v="Topps3"/>
    <n v="2016"/>
    <s v="Topps Main"/>
    <m/>
    <m/>
    <m/>
    <m/>
    <m/>
    <x v="0"/>
    <n v="212"/>
    <s v="Castro"/>
    <s v="Starlin"/>
    <s v="Cubs"/>
    <s v="2B"/>
    <m/>
    <n v="1"/>
    <n v="0.6"/>
    <s v="Castro, Starlin"/>
    <s v="Topps Main     "/>
    <s v=" "/>
    <x v="6"/>
  </r>
  <r>
    <s v="Topps3"/>
    <n v="2016"/>
    <s v="Topps Main"/>
    <m/>
    <m/>
    <m/>
    <m/>
    <m/>
    <x v="1"/>
    <n v="226"/>
    <s v="Ellington"/>
    <s v="Brian"/>
    <s v="Marlins"/>
    <s v="P"/>
    <m/>
    <n v="1"/>
    <m/>
    <s v="Ellington, Brian"/>
    <s v="Topps Main     RC"/>
    <s v=" "/>
    <x v="5"/>
  </r>
  <r>
    <s v="Topps3"/>
    <n v="2016"/>
    <s v="Topps Main"/>
    <m/>
    <m/>
    <m/>
    <m/>
    <m/>
    <x v="0"/>
    <n v="242"/>
    <s v="Wisler"/>
    <s v="Matt"/>
    <s v="Braves"/>
    <s v="P"/>
    <m/>
    <n v="1"/>
    <m/>
    <s v="Wisler, Matt"/>
    <s v="Topps Main     "/>
    <s v=" "/>
    <x v="5"/>
  </r>
  <r>
    <s v="Topps3"/>
    <n v="2016"/>
    <s v="Topps Main"/>
    <m/>
    <m/>
    <m/>
    <m/>
    <m/>
    <x v="0"/>
    <n v="250"/>
    <s v="Cabrera"/>
    <s v="Miguel"/>
    <s v="Tigers"/>
    <s v="1B"/>
    <m/>
    <n v="1"/>
    <n v="0.75"/>
    <s v="Cabrera, Miguel"/>
    <s v="Topps Main     "/>
    <s v=""/>
    <x v="6"/>
  </r>
  <r>
    <s v="Topps3"/>
    <n v="2016"/>
    <s v="Topps Main"/>
    <m/>
    <m/>
    <m/>
    <m/>
    <m/>
    <x v="0"/>
    <n v="251"/>
    <s v="Soler"/>
    <s v="Jorge"/>
    <s v="Cubs"/>
    <s v="OF"/>
    <m/>
    <n v="1"/>
    <m/>
    <s v="Soler, Jorge"/>
    <s v="Topps Main     "/>
    <s v=""/>
    <x v="5"/>
  </r>
  <r>
    <s v="Topps3"/>
    <n v="2016"/>
    <s v="Topps Main"/>
    <m/>
    <m/>
    <m/>
    <m/>
    <m/>
    <x v="0"/>
    <n v="252"/>
    <s v="Castellanos"/>
    <s v="Nick"/>
    <s v="Tigers"/>
    <s v="3B"/>
    <m/>
    <n v="1"/>
    <m/>
    <s v="Castellanos, Nick"/>
    <s v="Topps Main     "/>
    <s v=" "/>
    <x v="5"/>
  </r>
  <r>
    <s v="Topps3"/>
    <n v="2016"/>
    <s v="Topps Main"/>
    <m/>
    <m/>
    <m/>
    <m/>
    <m/>
    <x v="0"/>
    <n v="255"/>
    <s v="Verlander"/>
    <s v="Justin"/>
    <s v="Tigers"/>
    <s v="P"/>
    <m/>
    <n v="1"/>
    <n v="0.5"/>
    <s v="Verlander, Justin"/>
    <s v="Topps Main     "/>
    <s v=""/>
    <x v="6"/>
  </r>
  <r>
    <s v="Topps3"/>
    <n v="2016"/>
    <s v="Topps Main"/>
    <m/>
    <m/>
    <m/>
    <m/>
    <m/>
    <x v="0"/>
    <n v="258"/>
    <s v="Travis"/>
    <s v="Devon"/>
    <s v="Blue Jays"/>
    <s v="2B"/>
    <m/>
    <n v="1"/>
    <m/>
    <s v="Travis, Devon"/>
    <s v="Topps Main     "/>
    <s v=" "/>
    <x v="5"/>
  </r>
  <r>
    <s v="Topps3"/>
    <n v="2016"/>
    <s v="Topps Main"/>
    <m/>
    <m/>
    <m/>
    <m/>
    <m/>
    <x v="0"/>
    <n v="269"/>
    <s v="Stanton"/>
    <s v="Giancarlo"/>
    <s v="Marlins"/>
    <s v="OF"/>
    <m/>
    <n v="1"/>
    <n v="0.6"/>
    <s v="Stanton, Giancarlo"/>
    <s v="Topps Main     "/>
    <s v=""/>
    <x v="6"/>
  </r>
  <r>
    <s v="Topps3"/>
    <n v="2016"/>
    <s v="Topps Main"/>
    <m/>
    <m/>
    <m/>
    <m/>
    <m/>
    <x v="1"/>
    <n v="281"/>
    <s v="Dickerson"/>
    <s v="Alex"/>
    <s v="Padres"/>
    <s v="OF"/>
    <m/>
    <n v="1"/>
    <m/>
    <s v="Dickerson, Alex"/>
    <s v="Topps Main     RC"/>
    <s v=" "/>
    <x v="5"/>
  </r>
  <r>
    <s v="Topps3"/>
    <n v="2016"/>
    <s v="Topps Main"/>
    <m/>
    <m/>
    <m/>
    <m/>
    <m/>
    <x v="1"/>
    <n v="284"/>
    <s v="Gray"/>
    <s v="Jon"/>
    <s v="Rockies"/>
    <s v="P"/>
    <m/>
    <n v="1"/>
    <m/>
    <s v="Gray, Jon"/>
    <s v="Topps Main     RC"/>
    <s v=" "/>
    <x v="5"/>
  </r>
  <r>
    <s v="Topps3"/>
    <n v="2016"/>
    <s v="Topps Main"/>
    <m/>
    <m/>
    <m/>
    <m/>
    <m/>
    <x v="0"/>
    <n v="317"/>
    <s v="Altuve"/>
    <s v="Jose"/>
    <s v="Astros"/>
    <s v="2B"/>
    <m/>
    <n v="1"/>
    <n v="0.5"/>
    <s v="Altuve, Jose"/>
    <s v="Topps Main     "/>
    <s v=""/>
    <x v="6"/>
  </r>
  <r>
    <s v="Topps3"/>
    <n v="2016"/>
    <s v="Topps Main"/>
    <m/>
    <m/>
    <m/>
    <m/>
    <m/>
    <x v="1"/>
    <n v="322"/>
    <s v="Tomlinson"/>
    <s v="Kelby"/>
    <s v="Giants"/>
    <s v="2B"/>
    <m/>
    <n v="1"/>
    <m/>
    <s v="Tomlinson, Kelby"/>
    <s v="Topps Main     RC"/>
    <s v=" "/>
    <x v="5"/>
  </r>
  <r>
    <s v="Topps3"/>
    <n v="2016"/>
    <s v="Topps Main"/>
    <m/>
    <m/>
    <m/>
    <m/>
    <m/>
    <x v="0"/>
    <n v="323"/>
    <s v="DeGrom"/>
    <s v="Jacob"/>
    <s v="Mets"/>
    <s v="P"/>
    <m/>
    <n v="1"/>
    <n v="0.75"/>
    <s v="DeGrom, Jacob"/>
    <s v="Topps Main     "/>
    <s v=""/>
    <x v="6"/>
  </r>
  <r>
    <s v="Topps3"/>
    <n v="2016"/>
    <s v="Topps Main"/>
    <m/>
    <m/>
    <m/>
    <m/>
    <m/>
    <x v="1"/>
    <n v="325"/>
    <s v="Cowart"/>
    <s v="Kaleb"/>
    <s v="Angels"/>
    <s v="3B"/>
    <m/>
    <n v="1"/>
    <m/>
    <s v="Cowart, Kaleb"/>
    <s v="Topps Main     RC"/>
    <s v=" "/>
    <x v="5"/>
  </r>
  <r>
    <s v="Topps3"/>
    <n v="2016"/>
    <s v="Topps Main"/>
    <m/>
    <m/>
    <m/>
    <m/>
    <m/>
    <x v="0"/>
    <n v="326"/>
    <s v="Plawecki"/>
    <s v="Kevin"/>
    <s v="Mets"/>
    <s v="C"/>
    <m/>
    <n v="1"/>
    <m/>
    <s v="Plawecki, Kevin"/>
    <s v="Topps Main     "/>
    <s v=" "/>
    <x v="5"/>
  </r>
  <r>
    <s v="Topps3"/>
    <n v="2016"/>
    <s v="Topps Main"/>
    <m/>
    <m/>
    <m/>
    <m/>
    <m/>
    <x v="0"/>
    <n v="327"/>
    <s v="Rizzo"/>
    <s v="Anthony"/>
    <s v="Cubs"/>
    <s v="1B"/>
    <m/>
    <n v="1"/>
    <n v="1"/>
    <s v="Rizzo, Anthony"/>
    <s v="Topps Main     "/>
    <s v=""/>
    <x v="2"/>
  </r>
  <r>
    <s v="Topps3"/>
    <n v="2016"/>
    <s v="Topps Main"/>
    <m/>
    <m/>
    <m/>
    <m/>
    <m/>
    <x v="1"/>
    <n v="333"/>
    <s v="Sampson"/>
    <s v="Keyvius"/>
    <s v="Reds"/>
    <s v="P"/>
    <m/>
    <n v="1"/>
    <m/>
    <s v="Sampson, Keyvius"/>
    <s v="Topps Main     RC"/>
    <s v=" "/>
    <x v="5"/>
  </r>
  <r>
    <s v="Topps3"/>
    <n v="2016"/>
    <s v="Topps Main"/>
    <m/>
    <m/>
    <m/>
    <m/>
    <m/>
    <x v="0"/>
    <n v="337"/>
    <s v="Harper,Arenado,C Gonzalez"/>
    <m/>
    <s v="Leader"/>
    <m/>
    <m/>
    <n v="1"/>
    <n v="1"/>
    <s v="Harper,Arenado,C Gonzalez, "/>
    <s v="Topps Main     "/>
    <s v=" "/>
    <x v="2"/>
  </r>
  <r>
    <s v="Topps3"/>
    <n v="2016"/>
    <s v="Topps Main"/>
    <m/>
    <m/>
    <m/>
    <m/>
    <m/>
    <x v="0"/>
    <n v="350"/>
    <s v="Bryant"/>
    <s v="Kris"/>
    <s v="Cubs"/>
    <s v="3B"/>
    <m/>
    <n v="1"/>
    <n v="2"/>
    <s v="Bryant, Kris"/>
    <s v="Topps Main     "/>
    <n v="0"/>
    <x v="2"/>
  </r>
  <r>
    <s v="Topps3"/>
    <n v="2016"/>
    <s v="Topps Main"/>
    <m/>
    <m/>
    <m/>
    <m/>
    <m/>
    <x v="0"/>
    <n v="353"/>
    <s v="Gallo"/>
    <s v="Joey"/>
    <s v="Rangers"/>
    <s v="3B"/>
    <m/>
    <n v="1"/>
    <m/>
    <s v="Gallo, Joey"/>
    <s v="Topps Main     "/>
    <s v=""/>
    <x v="5"/>
  </r>
  <r>
    <s v="Topps3"/>
    <n v="2016"/>
    <s v="Topps Main"/>
    <m/>
    <m/>
    <m/>
    <m/>
    <m/>
    <x v="0"/>
    <n v="355"/>
    <s v="Garcia"/>
    <s v="Avisail"/>
    <s v="White Sox"/>
    <s v="OF"/>
    <m/>
    <n v="1"/>
    <m/>
    <s v="Garcia, Avisail"/>
    <s v="Topps Main     "/>
    <s v=" "/>
    <x v="5"/>
  </r>
  <r>
    <s v="Topps3"/>
    <n v="2016"/>
    <s v="Topps Main"/>
    <m/>
    <m/>
    <m/>
    <m/>
    <m/>
    <x v="1"/>
    <n v="364"/>
    <s v="Broxton"/>
    <s v="Keon"/>
    <s v="Brewers"/>
    <s v="OF"/>
    <m/>
    <n v="1"/>
    <m/>
    <s v="Broxton, Keon"/>
    <s v="Topps Main     RC"/>
    <s v=" "/>
    <x v="5"/>
  </r>
  <r>
    <s v="Topps3"/>
    <n v="2016"/>
    <s v="Topps Main"/>
    <m/>
    <m/>
    <m/>
    <m/>
    <m/>
    <x v="1"/>
    <n v="365"/>
    <s v="Pazos"/>
    <s v="James"/>
    <s v="Yankees"/>
    <s v="P"/>
    <m/>
    <n v="1"/>
    <m/>
    <s v="Pazos, James"/>
    <s v="Topps Main     RC"/>
    <s v=" "/>
    <x v="5"/>
  </r>
  <r>
    <s v="Topps3"/>
    <n v="2016"/>
    <s v="Topps Main"/>
    <m/>
    <m/>
    <m/>
    <m/>
    <m/>
    <x v="1"/>
    <n v="366"/>
    <s v="Alexander"/>
    <s v="Scott"/>
    <s v="Royals"/>
    <s v="P"/>
    <m/>
    <n v="1"/>
    <m/>
    <s v="Alexander, Scott"/>
    <s v="Topps Main     RC"/>
    <s v=" "/>
    <x v="5"/>
  </r>
  <r>
    <s v="Topps3"/>
    <n v="2016"/>
    <s v="Topps Main"/>
    <m/>
    <m/>
    <m/>
    <m/>
    <m/>
    <x v="0"/>
    <n v="368"/>
    <s v="Bogaerts"/>
    <s v="Xander"/>
    <s v="Red Sox"/>
    <s v="SS"/>
    <m/>
    <n v="1"/>
    <n v="0.5"/>
    <s v="Bogaerts, Xander"/>
    <s v="Topps Main     "/>
    <s v=" "/>
    <x v="6"/>
  </r>
  <r>
    <s v="Topps3"/>
    <n v="2016"/>
    <s v="Topps Main"/>
    <m/>
    <m/>
    <m/>
    <m/>
    <m/>
    <x v="0"/>
    <n v="391"/>
    <s v="Boyd"/>
    <s v="Matt"/>
    <s v="Tigers"/>
    <s v="P"/>
    <m/>
    <n v="1"/>
    <m/>
    <s v="Boyd, Matt"/>
    <s v="Topps Main     "/>
    <s v=" "/>
    <x v="5"/>
  </r>
  <r>
    <s v="Topps3"/>
    <n v="2016"/>
    <s v="Topps Main"/>
    <m/>
    <m/>
    <m/>
    <m/>
    <m/>
    <x v="1"/>
    <n v="394"/>
    <s v="De Los Santos"/>
    <s v="Abel"/>
    <s v="Nationals"/>
    <s v="P"/>
    <m/>
    <n v="1"/>
    <m/>
    <s v="De Los Santos, Abel"/>
    <s v="Topps Main     RC"/>
    <s v=" "/>
    <x v="5"/>
  </r>
  <r>
    <s v="Topps3"/>
    <n v="2016"/>
    <s v="Topps Main"/>
    <m/>
    <m/>
    <m/>
    <m/>
    <m/>
    <x v="1"/>
    <n v="395"/>
    <s v="Mondesi"/>
    <s v="Raul"/>
    <s v="Royals"/>
    <s v="SS"/>
    <m/>
    <n v="1"/>
    <m/>
    <s v="Mondesi, Raul"/>
    <s v="Topps Main     RC"/>
    <s v=" "/>
    <x v="5"/>
  </r>
  <r>
    <s v="Topps3"/>
    <n v="2016"/>
    <s v="Topps Main"/>
    <m/>
    <m/>
    <m/>
    <m/>
    <m/>
    <x v="1"/>
    <n v="396"/>
    <s v="Reynolds"/>
    <s v="Matt"/>
    <s v="Mets"/>
    <s v="SS"/>
    <m/>
    <n v="1"/>
    <m/>
    <s v="Reynolds, Matt"/>
    <s v="Topps Main     RC"/>
    <s v=" "/>
    <x v="5"/>
  </r>
  <r>
    <s v="Topps3"/>
    <n v="2016"/>
    <s v="Topps Main"/>
    <m/>
    <m/>
    <m/>
    <m/>
    <m/>
    <x v="1"/>
    <n v="397"/>
    <s v="Williamson"/>
    <s v="Mac"/>
    <s v="Giants"/>
    <s v="OF"/>
    <m/>
    <n v="1"/>
    <m/>
    <s v="Williamson, Mac"/>
    <s v="Topps Main     RC"/>
    <s v=" "/>
    <x v="5"/>
  </r>
  <r>
    <s v="Topps3"/>
    <n v="2016"/>
    <s v="Topps Main"/>
    <m/>
    <m/>
    <m/>
    <m/>
    <m/>
    <x v="0"/>
    <n v="400"/>
    <s v="Ortiz"/>
    <s v="David"/>
    <s v="Red Sox"/>
    <s v="DH"/>
    <m/>
    <n v="1"/>
    <n v="0.6"/>
    <s v="Ortiz, David"/>
    <s v="Topps Main     "/>
    <s v=""/>
    <x v="6"/>
  </r>
  <r>
    <s v="Topps3"/>
    <n v="2016"/>
    <s v="Topps Main"/>
    <m/>
    <m/>
    <m/>
    <m/>
    <m/>
    <x v="1"/>
    <n v="401"/>
    <s v="O'Brien"/>
    <s v="Peter"/>
    <s v="Diamond Backs"/>
    <s v="OF"/>
    <m/>
    <n v="1"/>
    <m/>
    <s v="O'Brien, Peter"/>
    <s v="Topps Main     RC"/>
    <s v=" "/>
    <x v="5"/>
  </r>
  <r>
    <s v="Topps3"/>
    <n v="2016"/>
    <s v="Topps Main"/>
    <m/>
    <m/>
    <m/>
    <m/>
    <m/>
    <x v="0"/>
    <n v="402"/>
    <s v="Norris"/>
    <s v="Daniel"/>
    <s v="Tigers"/>
    <s v="P"/>
    <m/>
    <n v="1"/>
    <m/>
    <s v="Norris, Daniel"/>
    <s v="Topps Main     "/>
    <s v=" "/>
    <x v="5"/>
  </r>
  <r>
    <s v="Topps3"/>
    <n v="2016"/>
    <s v="Topps Main"/>
    <m/>
    <m/>
    <m/>
    <m/>
    <m/>
    <x v="0"/>
    <n v="409"/>
    <s v="Segura"/>
    <s v="Jean"/>
    <s v="Diamond Backs"/>
    <s v="SS"/>
    <m/>
    <n v="1"/>
    <m/>
    <s v="Segura, Jean"/>
    <s v="Topps Main     "/>
    <s v=""/>
    <x v="5"/>
  </r>
  <r>
    <s v="Topps3"/>
    <n v="2016"/>
    <s v="Topps Main"/>
    <m/>
    <m/>
    <m/>
    <m/>
    <m/>
    <x v="1"/>
    <n v="420"/>
    <s v="Severino"/>
    <s v="Pedro"/>
    <s v="Nationals"/>
    <s v="C"/>
    <m/>
    <n v="1"/>
    <m/>
    <s v="Severino, Pedro"/>
    <s v="Topps Main     RC"/>
    <s v=" "/>
    <x v="5"/>
  </r>
  <r>
    <s v="Topps3"/>
    <n v="2016"/>
    <s v="Topps Main"/>
    <m/>
    <m/>
    <m/>
    <m/>
    <m/>
    <x v="1"/>
    <n v="433"/>
    <s v="Brown"/>
    <s v="Trevor"/>
    <s v="Giants"/>
    <s v="C"/>
    <m/>
    <n v="1"/>
    <m/>
    <s v="Brown, Trevor"/>
    <s v="Topps Main     RC"/>
    <s v=" "/>
    <x v="5"/>
  </r>
  <r>
    <s v="Topps3"/>
    <n v="2016"/>
    <s v="Topps Main"/>
    <m/>
    <m/>
    <m/>
    <m/>
    <m/>
    <x v="0"/>
    <n v="437"/>
    <s v="Lorenzen"/>
    <s v="Michael"/>
    <s v="Reds"/>
    <s v="P"/>
    <m/>
    <n v="1"/>
    <m/>
    <s v="Lorenzen, Michael"/>
    <s v="Topps Main     "/>
    <s v=" "/>
    <x v="5"/>
  </r>
  <r>
    <s v="Topps3"/>
    <n v="2016"/>
    <s v="Topps Main"/>
    <m/>
    <m/>
    <m/>
    <m/>
    <m/>
    <x v="1"/>
    <n v="446"/>
    <s v="Murphy"/>
    <s v="Tom"/>
    <s v="Rockies"/>
    <s v="C"/>
    <m/>
    <n v="1"/>
    <m/>
    <s v="Murphy, Tom"/>
    <s v="Topps Main     RC"/>
    <s v=" "/>
    <x v="5"/>
  </r>
  <r>
    <s v="Topps3"/>
    <n v="2016"/>
    <s v="Topps Main"/>
    <m/>
    <m/>
    <m/>
    <m/>
    <m/>
    <x v="0"/>
    <n v="453"/>
    <s v="Bryant, K / Rizzo, A"/>
    <m/>
    <s v="Cubs"/>
    <m/>
    <m/>
    <n v="1"/>
    <n v="2"/>
    <s v="Bryant, K / Rizzo, A, "/>
    <s v="Topps Main     "/>
    <s v=" "/>
    <x v="2"/>
  </r>
  <r>
    <s v="Topps3"/>
    <n v="2016"/>
    <s v="Topps Main"/>
    <m/>
    <m/>
    <m/>
    <m/>
    <m/>
    <x v="1"/>
    <n v="475"/>
    <s v="Kepler"/>
    <s v="Max"/>
    <s v="Twins"/>
    <s v="OF"/>
    <m/>
    <n v="1"/>
    <m/>
    <s v="Kepler, Max"/>
    <s v="Topps Main     RC"/>
    <s v=" "/>
    <x v="5"/>
  </r>
  <r>
    <s v="Topps3"/>
    <n v="2016"/>
    <s v="Topps Main"/>
    <m/>
    <m/>
    <m/>
    <m/>
    <m/>
    <x v="1"/>
    <n v="488"/>
    <s v="Murray"/>
    <s v="Colton"/>
    <s v="Phillies"/>
    <s v="P"/>
    <m/>
    <n v="1"/>
    <m/>
    <s v="Murray, Colton"/>
    <s v="Topps Main     RC"/>
    <s v=" "/>
    <x v="5"/>
  </r>
  <r>
    <s v="Topps3"/>
    <n v="2016"/>
    <s v="Topps Main"/>
    <m/>
    <m/>
    <m/>
    <m/>
    <m/>
    <x v="1"/>
    <n v="495"/>
    <s v="Maile"/>
    <s v="Luke"/>
    <s v="Rays"/>
    <s v="C"/>
    <m/>
    <n v="1"/>
    <m/>
    <s v="Maile, Luke"/>
    <s v="Topps Main     RC"/>
    <s v=" "/>
    <x v="5"/>
  </r>
  <r>
    <s v="Topps3"/>
    <n v="2016"/>
    <s v="Topps Main"/>
    <m/>
    <m/>
    <m/>
    <m/>
    <m/>
    <x v="0"/>
    <n v="500"/>
    <s v="Pujols"/>
    <s v="Albert"/>
    <s v="Angels"/>
    <s v="1B"/>
    <m/>
    <n v="1"/>
    <n v="0.75"/>
    <s v="Pujols, Albert"/>
    <s v="Topps Main     "/>
    <s v=""/>
    <x v="6"/>
  </r>
  <r>
    <s v="Topps3"/>
    <n v="2016"/>
    <s v="Topps Main"/>
    <m/>
    <m/>
    <m/>
    <m/>
    <m/>
    <x v="0"/>
    <n v="502"/>
    <s v="Hedges"/>
    <s v="Austin"/>
    <s v="Padres"/>
    <s v="C"/>
    <m/>
    <n v="1"/>
    <m/>
    <s v="Hedges, Austin"/>
    <s v="Topps Main     "/>
    <s v=" "/>
    <x v="5"/>
  </r>
  <r>
    <s v="Topps3"/>
    <n v="2016"/>
    <s v="Topps Main"/>
    <m/>
    <m/>
    <m/>
    <m/>
    <m/>
    <x v="1"/>
    <n v="505"/>
    <s v="Montas"/>
    <s v="Frankie"/>
    <s v="Dodgers"/>
    <s v="P"/>
    <m/>
    <n v="1"/>
    <m/>
    <s v="Montas, Frankie"/>
    <s v="Topps Main     RC"/>
    <s v=" "/>
    <x v="5"/>
  </r>
  <r>
    <s v="Topps3"/>
    <n v="2016"/>
    <s v="Topps Main"/>
    <m/>
    <m/>
    <m/>
    <m/>
    <m/>
    <x v="0"/>
    <n v="517"/>
    <s v="Knebel"/>
    <s v="Corey"/>
    <s v="Brewers"/>
    <s v="P"/>
    <m/>
    <n v="1"/>
    <m/>
    <s v="Knebel, Corey"/>
    <s v="Topps Main     "/>
    <s v=" "/>
    <x v="5"/>
  </r>
  <r>
    <s v="Topps3"/>
    <n v="2016"/>
    <s v="Topps Main"/>
    <m/>
    <m/>
    <m/>
    <m/>
    <m/>
    <x v="1"/>
    <n v="519"/>
    <s v="Barraclough"/>
    <s v="Kyle"/>
    <s v="Marlins"/>
    <s v="P"/>
    <m/>
    <n v="1"/>
    <m/>
    <s v="Barraclough, Kyle"/>
    <s v="Topps Main     RC"/>
    <s v=" "/>
    <x v="5"/>
  </r>
  <r>
    <s v="Topps3"/>
    <n v="2016"/>
    <s v="Topps Main"/>
    <m/>
    <m/>
    <m/>
    <m/>
    <m/>
    <x v="0"/>
    <n v="523"/>
    <s v="Swihart"/>
    <s v="Blake"/>
    <s v="Red Sox"/>
    <s v="C"/>
    <m/>
    <n v="1"/>
    <m/>
    <s v="Swihart, Blake"/>
    <s v="Topps Main     "/>
    <s v=""/>
    <x v="5"/>
  </r>
  <r>
    <s v="Topps3"/>
    <n v="2016"/>
    <s v="Topps Main"/>
    <m/>
    <m/>
    <m/>
    <m/>
    <m/>
    <x v="0"/>
    <n v="525"/>
    <s v="Profar"/>
    <s v="Jurickson"/>
    <s v="Rangers"/>
    <s v="2B"/>
    <m/>
    <n v="1"/>
    <m/>
    <s v="Profar, Jurickson"/>
    <s v="Topps Main     "/>
    <s v=" "/>
    <x v="5"/>
  </r>
  <r>
    <s v="Topps3"/>
    <n v="2016"/>
    <s v="Topps Main"/>
    <m/>
    <m/>
    <m/>
    <m/>
    <m/>
    <x v="0"/>
    <n v="528"/>
    <s v="Buxton"/>
    <s v="Byron"/>
    <s v="Twins"/>
    <s v="OF"/>
    <m/>
    <n v="1"/>
    <m/>
    <s v="Buxton, Byron"/>
    <s v="Topps Main     "/>
    <s v=" "/>
    <x v="5"/>
  </r>
  <r>
    <s v="Topps3"/>
    <n v="2016"/>
    <s v="Topps Main"/>
    <m/>
    <m/>
    <m/>
    <m/>
    <m/>
    <x v="1"/>
    <n v="532"/>
    <s v="Marksberry"/>
    <s v="Matt"/>
    <s v="Braves"/>
    <s v="P"/>
    <m/>
    <n v="1"/>
    <m/>
    <s v="Marksberry, Matt"/>
    <s v="Topps Main     RC"/>
    <s v=" "/>
    <x v="5"/>
  </r>
  <r>
    <s v="Topps3"/>
    <n v="2016"/>
    <s v="Topps Main"/>
    <m/>
    <m/>
    <m/>
    <m/>
    <m/>
    <x v="1"/>
    <n v="538"/>
    <s v="Reed"/>
    <s v="Michael"/>
    <s v="Brewers"/>
    <s v="OF"/>
    <m/>
    <n v="1"/>
    <m/>
    <s v="Reed, Michael"/>
    <s v="Topps Main     RC"/>
    <s v=" "/>
    <x v="5"/>
  </r>
  <r>
    <s v="Topps3"/>
    <n v="2016"/>
    <s v="Topps Main"/>
    <m/>
    <m/>
    <m/>
    <m/>
    <m/>
    <x v="0"/>
    <n v="543"/>
    <s v="Rodon"/>
    <s v="Carlos"/>
    <s v="White Sox"/>
    <s v="P"/>
    <m/>
    <n v="1"/>
    <m/>
    <s v="Rodon, Carlos"/>
    <s v="Topps Main     "/>
    <s v=" "/>
    <x v="5"/>
  </r>
  <r>
    <s v="Topps3"/>
    <n v="2016"/>
    <s v="Topps Main"/>
    <m/>
    <m/>
    <m/>
    <m/>
    <m/>
    <x v="1"/>
    <n v="547"/>
    <s v="Goody"/>
    <s v="Nick"/>
    <s v="Yankees"/>
    <s v="P"/>
    <m/>
    <n v="1"/>
    <m/>
    <s v="Goody, Nick"/>
    <s v="Topps Main     RC"/>
    <s v=" "/>
    <x v="5"/>
  </r>
  <r>
    <s v="Topps3"/>
    <n v="2016"/>
    <s v="Topps Main"/>
    <m/>
    <m/>
    <m/>
    <m/>
    <m/>
    <x v="1"/>
    <n v="549"/>
    <s v="Jackson"/>
    <s v="Luke"/>
    <s v="Rangers"/>
    <s v="P"/>
    <m/>
    <n v="1"/>
    <m/>
    <s v="Jackson, Luke"/>
    <s v="Topps Main     RC"/>
    <s v=" "/>
    <x v="5"/>
  </r>
  <r>
    <s v="Topps3"/>
    <n v="2016"/>
    <s v="Topps Main"/>
    <m/>
    <m/>
    <m/>
    <m/>
    <m/>
    <x v="1"/>
    <n v="553"/>
    <s v="Houser"/>
    <s v="Adrian"/>
    <s v="Brewers"/>
    <s v="P"/>
    <m/>
    <n v="1"/>
    <m/>
    <s v="Houser, Adrian"/>
    <s v="Topps Main     RC"/>
    <s v=" "/>
    <x v="5"/>
  </r>
  <r>
    <s v="Topps3"/>
    <n v="2016"/>
    <s v="Topps Main"/>
    <m/>
    <m/>
    <m/>
    <m/>
    <m/>
    <x v="0"/>
    <n v="562"/>
    <s v="Russell"/>
    <s v="Addison"/>
    <s v="Cubs"/>
    <s v="SS"/>
    <m/>
    <n v="1"/>
    <m/>
    <s v="Russell, Addison"/>
    <s v="Topps Main     "/>
    <s v=""/>
    <x v="5"/>
  </r>
  <r>
    <s v="Topps3"/>
    <n v="2016"/>
    <s v="Topps Main"/>
    <m/>
    <m/>
    <m/>
    <m/>
    <m/>
    <x v="0"/>
    <n v="563"/>
    <s v="McCullers"/>
    <s v="Lance"/>
    <s v="Astros"/>
    <s v="P"/>
    <m/>
    <n v="1"/>
    <m/>
    <s v="McCullers, Lance"/>
    <s v="Topps Main     "/>
    <s v=" "/>
    <x v="5"/>
  </r>
  <r>
    <s v="Topps3"/>
    <n v="2016"/>
    <s v="Topps Main"/>
    <m/>
    <m/>
    <m/>
    <m/>
    <m/>
    <x v="1"/>
    <n v="576"/>
    <s v="Duffey"/>
    <s v="Tyler"/>
    <s v="Twins"/>
    <s v="P"/>
    <m/>
    <n v="1"/>
    <m/>
    <s v="Duffey, Tyler"/>
    <s v="Topps Main     RC"/>
    <s v=" "/>
    <x v="5"/>
  </r>
  <r>
    <s v="Topps3"/>
    <n v="2016"/>
    <s v="Topps Main"/>
    <m/>
    <m/>
    <m/>
    <m/>
    <m/>
    <x v="1"/>
    <n v="580"/>
    <s v="Brito"/>
    <s v="Socrates"/>
    <s v="Diamond Backs"/>
    <s v="OF"/>
    <m/>
    <n v="1"/>
    <m/>
    <s v="Brito, Socrates"/>
    <s v="Topps Main     RC"/>
    <s v=" "/>
    <x v="5"/>
  </r>
  <r>
    <s v="Topps3"/>
    <n v="2016"/>
    <s v="Topps Main"/>
    <m/>
    <m/>
    <m/>
    <m/>
    <m/>
    <x v="1"/>
    <n v="581"/>
    <s v="Davies"/>
    <s v="Zach"/>
    <s v="Brewers"/>
    <s v="P"/>
    <m/>
    <n v="1"/>
    <m/>
    <s v="Davies, Zach"/>
    <s v="Topps Main     RC"/>
    <s v=" "/>
    <x v="5"/>
  </r>
  <r>
    <s v="Topps3"/>
    <n v="2016"/>
    <s v="Topps Main"/>
    <m/>
    <m/>
    <m/>
    <m/>
    <m/>
    <x v="0"/>
    <n v="592"/>
    <s v="Beltre"/>
    <s v="Adrian"/>
    <s v="Rangers"/>
    <s v="3B"/>
    <m/>
    <n v="1"/>
    <n v="0.4"/>
    <s v="Beltre, Adrian"/>
    <s v="Topps Main     "/>
    <s v=""/>
    <x v="6"/>
  </r>
  <r>
    <s v="Topps3"/>
    <n v="2016"/>
    <s v="Topps Main"/>
    <m/>
    <m/>
    <m/>
    <m/>
    <m/>
    <x v="0"/>
    <n v="597"/>
    <s v="Gonzalez"/>
    <s v="Chi Chi"/>
    <s v="Rangers"/>
    <s v="P"/>
    <m/>
    <n v="1"/>
    <m/>
    <s v="Gonzalez, Chi Chi"/>
    <s v="Topps Main     "/>
    <s v=" "/>
    <x v="5"/>
  </r>
  <r>
    <s v="Topps3"/>
    <n v="2016"/>
    <s v="Topps Main"/>
    <m/>
    <m/>
    <m/>
    <m/>
    <m/>
    <x v="1"/>
    <n v="603"/>
    <s v="Armstrong"/>
    <s v="Shawn"/>
    <s v="Indians"/>
    <s v="P"/>
    <m/>
    <n v="1"/>
    <m/>
    <s v="Armstrong, Shawn"/>
    <s v="Topps Main     RC"/>
    <s v=" "/>
    <x v="5"/>
  </r>
  <r>
    <s v="Topps3"/>
    <n v="2016"/>
    <s v="Topps Main"/>
    <m/>
    <m/>
    <m/>
    <m/>
    <m/>
    <x v="1"/>
    <n v="606"/>
    <s v="Almonte"/>
    <s v="Miguel"/>
    <s v="Royals"/>
    <s v="P"/>
    <m/>
    <n v="1"/>
    <m/>
    <s v="Almonte, Miguel"/>
    <s v="Topps Main     RC"/>
    <s v=" "/>
    <x v="5"/>
  </r>
  <r>
    <s v="Topps3"/>
    <n v="2016"/>
    <s v="Topps Main"/>
    <m/>
    <m/>
    <m/>
    <m/>
    <m/>
    <x v="1"/>
    <n v="607"/>
    <s v="Drury"/>
    <s v="Brandon"/>
    <s v="Diamond Backs"/>
    <s v="3B"/>
    <m/>
    <n v="1"/>
    <m/>
    <s v="Drury, Brandon"/>
    <s v="Topps Main     RC"/>
    <s v=" "/>
    <x v="5"/>
  </r>
  <r>
    <s v="Topps3"/>
    <n v="2016"/>
    <s v="Topps Main"/>
    <m/>
    <m/>
    <m/>
    <m/>
    <m/>
    <x v="0"/>
    <n v="625"/>
    <s v="Myers"/>
    <s v="Wil"/>
    <s v="Padres"/>
    <s v="1B"/>
    <m/>
    <n v="1"/>
    <m/>
    <s v="Myers, Wil"/>
    <s v="Topps Main     "/>
    <s v=""/>
    <x v="5"/>
  </r>
  <r>
    <s v="Topps3"/>
    <n v="2016"/>
    <s v="Topps Main"/>
    <m/>
    <m/>
    <m/>
    <m/>
    <m/>
    <x v="1"/>
    <n v="631"/>
    <s v="Reed"/>
    <s v="Chris"/>
    <s v="Marlins"/>
    <s v="P"/>
    <m/>
    <n v="1"/>
    <m/>
    <s v="Reed, Chris"/>
    <s v="Topps Main     RC"/>
    <s v=" "/>
    <x v="5"/>
  </r>
  <r>
    <s v="Topps3"/>
    <n v="2016"/>
    <s v="Topps Main"/>
    <m/>
    <m/>
    <m/>
    <m/>
    <m/>
    <x v="1"/>
    <n v="634"/>
    <s v="Lopez"/>
    <s v="Jorge"/>
    <s v="Brewers"/>
    <s v="P"/>
    <m/>
    <n v="1"/>
    <m/>
    <s v="Lopez, Jorge"/>
    <s v="Topps Main     RC"/>
    <s v=" "/>
    <x v="5"/>
  </r>
  <r>
    <s v="Topps3"/>
    <n v="2016"/>
    <s v="Topps Main"/>
    <m/>
    <m/>
    <m/>
    <m/>
    <m/>
    <x v="0"/>
    <n v="647"/>
    <s v="Rodriguez"/>
    <s v="Eduardo"/>
    <s v="Red Sox"/>
    <s v="P"/>
    <m/>
    <n v="1"/>
    <m/>
    <s v="Rodriguez, Eduardo"/>
    <s v="Topps Main     "/>
    <s v=" "/>
    <x v="5"/>
  </r>
  <r>
    <s v="Topps3"/>
    <n v="2016"/>
    <s v="Topps Main"/>
    <m/>
    <m/>
    <m/>
    <m/>
    <m/>
    <x v="0"/>
    <n v="650"/>
    <s v="Correa"/>
    <s v="Carlos"/>
    <s v="Astros"/>
    <s v="SS"/>
    <m/>
    <n v="1"/>
    <n v="0.75"/>
    <s v="Correa, Carlos"/>
    <s v="Topps Main     "/>
    <s v=""/>
    <x v="6"/>
  </r>
  <r>
    <s v="Topps3"/>
    <n v="2016"/>
    <s v="Topps Main"/>
    <m/>
    <m/>
    <m/>
    <m/>
    <m/>
    <x v="0"/>
    <n v="656"/>
    <s v="Grichuk"/>
    <s v="Randal"/>
    <s v="Cardinals"/>
    <s v="OF"/>
    <m/>
    <n v="1"/>
    <m/>
    <s v="Grichuk, Randal"/>
    <s v="Topps Main     "/>
    <s v=" "/>
    <x v="5"/>
  </r>
  <r>
    <s v="Topps3"/>
    <n v="2016"/>
    <s v="Topps Main"/>
    <m/>
    <m/>
    <m/>
    <m/>
    <m/>
    <x v="0"/>
    <n v="668"/>
    <s v="Baez"/>
    <s v="Javier"/>
    <s v="Cubs"/>
    <s v="2B"/>
    <m/>
    <n v="1"/>
    <m/>
    <s v="Baez, Javier"/>
    <s v="Topps Main     "/>
    <s v=" "/>
    <x v="5"/>
  </r>
  <r>
    <s v="TL"/>
    <n v="2016"/>
    <s v="Topps Main"/>
    <m/>
    <m/>
    <m/>
    <m/>
    <m/>
    <x v="1"/>
    <n v="675"/>
    <s v="Sanchez"/>
    <s v="Gary"/>
    <s v="Yankees"/>
    <s v="C"/>
    <m/>
    <n v="1"/>
    <n v="2.5"/>
    <s v="Sanchez, Gary"/>
    <s v="Topps Main     RC"/>
    <s v=""/>
    <x v="2"/>
  </r>
  <r>
    <s v="Topps3"/>
    <n v="2016"/>
    <s v="Topps Main"/>
    <m/>
    <m/>
    <m/>
    <m/>
    <m/>
    <x v="1"/>
    <n v="685"/>
    <s v="Waldrop"/>
    <s v="Kyle"/>
    <s v="Reds"/>
    <s v="OF"/>
    <m/>
    <n v="1"/>
    <m/>
    <s v="Waldrop, Kyle"/>
    <s v="Topps Main     RC"/>
    <s v=" "/>
    <x v="5"/>
  </r>
  <r>
    <s v="Topps3"/>
    <n v="2016"/>
    <s v="Topps Main"/>
    <m/>
    <m/>
    <m/>
    <m/>
    <m/>
    <x v="0"/>
    <n v="686"/>
    <s v="Finnegan"/>
    <s v="Brandon"/>
    <s v="Reds"/>
    <s v="P"/>
    <m/>
    <n v="1"/>
    <m/>
    <s v="Finnegan, Brandon"/>
    <s v="Topps Main     "/>
    <s v=" "/>
    <x v="5"/>
  </r>
  <r>
    <s v="Topps3"/>
    <n v="2016"/>
    <s v="Topps Main"/>
    <m/>
    <m/>
    <m/>
    <m/>
    <m/>
    <x v="1"/>
    <n v="692"/>
    <s v="Soto"/>
    <s v="Giovanni"/>
    <s v="Indians"/>
    <s v="P"/>
    <m/>
    <n v="1"/>
    <m/>
    <s v="Soto, Giovanni"/>
    <s v="Topps Main     RC"/>
    <s v=" "/>
    <x v="5"/>
  </r>
  <r>
    <s v="Topps3"/>
    <n v="2016"/>
    <s v="Topps Main"/>
    <m/>
    <m/>
    <m/>
    <m/>
    <m/>
    <x v="0"/>
    <n v="700"/>
    <s v="Suzuki"/>
    <s v="Ichiro"/>
    <s v="Marlins"/>
    <s v="OF"/>
    <m/>
    <n v="1"/>
    <n v="1"/>
    <s v="Suzuki, Ichiro"/>
    <s v="Topps Main     "/>
    <s v=""/>
    <x v="2"/>
  </r>
  <r>
    <s v="Topps3"/>
    <n v="2016"/>
    <s v="Topps Main"/>
    <m/>
    <s v="Gold"/>
    <m/>
    <m/>
    <m/>
    <x v="1"/>
    <s v="U096"/>
    <s v="Kuhl"/>
    <s v="Chad"/>
    <s v="Pirates"/>
    <s v="P"/>
    <m/>
    <n v="1"/>
    <m/>
    <s v="Kuhl, Chad"/>
    <s v="Topps Main  Gold   RC"/>
    <s v=" "/>
    <x v="5"/>
  </r>
  <r>
    <s v="Topps3"/>
    <n v="2016"/>
    <s v="Topps Main"/>
    <m/>
    <s v="Gold"/>
    <m/>
    <m/>
    <m/>
    <x v="1"/>
    <s v="US138"/>
    <s v="Schwarber"/>
    <s v="Kyle"/>
    <s v="Cubs"/>
    <s v="C"/>
    <m/>
    <n v="1"/>
    <m/>
    <s v="Schwarber, Kyle"/>
    <s v="Topps Main  Gold   RC"/>
    <s v=""/>
    <x v="5"/>
  </r>
  <r>
    <s v="Topps3"/>
    <n v="2016"/>
    <s v="Topps Main"/>
    <m/>
    <s v="Rainbow Foil"/>
    <m/>
    <m/>
    <m/>
    <x v="1"/>
    <s v="US072"/>
    <s v="Law"/>
    <s v="Derek"/>
    <s v="Giants"/>
    <s v="P"/>
    <m/>
    <n v="1"/>
    <m/>
    <s v="Law, Derek"/>
    <s v="Topps Main  Rainbow Foil   RC"/>
    <s v=" "/>
    <x v="5"/>
  </r>
  <r>
    <s v="Topps3"/>
    <n v="2016"/>
    <s v="Topps Main"/>
    <m/>
    <s v="Rainbow Foil"/>
    <m/>
    <m/>
    <m/>
    <x v="1"/>
    <s v="US247"/>
    <s v="Goeddel"/>
    <s v="Tyler"/>
    <s v="Phillies"/>
    <s v="OF"/>
    <m/>
    <n v="1"/>
    <m/>
    <s v="Goeddel, Tyler"/>
    <s v="Topps Main  Rainbow Foil   RC"/>
    <s v=" "/>
    <x v="5"/>
  </r>
  <r>
    <s v="Topps4"/>
    <n v="2016"/>
    <s v="Topps Main"/>
    <s v="Update"/>
    <m/>
    <m/>
    <m/>
    <m/>
    <x v="0"/>
    <s v="US001"/>
    <s v="Machado"/>
    <s v="Manny"/>
    <s v="Orioles"/>
    <s v="3B"/>
    <m/>
    <n v="1"/>
    <n v="0.5"/>
    <s v="Machado, Manny"/>
    <s v="Topps Main Update    "/>
    <n v="0"/>
    <x v="6"/>
  </r>
  <r>
    <s v="Topps4"/>
    <n v="2016"/>
    <s v="Topps Main"/>
    <s v="Update"/>
    <m/>
    <m/>
    <m/>
    <m/>
    <x v="0"/>
    <s v="US003"/>
    <s v="Green, Chad / Mullee, Conor"/>
    <m/>
    <s v="Yankees"/>
    <m/>
    <m/>
    <n v="1"/>
    <m/>
    <s v="Green, Chad / Mullee, Conor, "/>
    <s v="Topps Main Update    "/>
    <s v=" "/>
    <x v="5"/>
  </r>
  <r>
    <s v="Topps4"/>
    <n v="2016"/>
    <s v="Topps Main"/>
    <s v="Update"/>
    <m/>
    <m/>
    <m/>
    <m/>
    <x v="0"/>
    <s v="US005"/>
    <s v="Barbato, Johnny / Gamel, Ben"/>
    <m/>
    <s v="Yankees"/>
    <m/>
    <m/>
    <n v="1"/>
    <m/>
    <s v="Barbato, Johnny / Gamel, Ben, "/>
    <s v="Topps Main Update    "/>
    <s v=" "/>
    <x v="5"/>
  </r>
  <r>
    <s v="Topps4"/>
    <n v="2016"/>
    <s v="Topps Main"/>
    <s v="Update"/>
    <m/>
    <m/>
    <m/>
    <m/>
    <x v="1"/>
    <s v="US009"/>
    <s v="Stripling"/>
    <s v="Ross"/>
    <s v="Dodgers"/>
    <s v="P"/>
    <m/>
    <n v="1"/>
    <m/>
    <s v="Stripling, Ross"/>
    <s v="Topps Main Update    RC"/>
    <s v=" "/>
    <x v="5"/>
  </r>
  <r>
    <s v="Topps4"/>
    <n v="2016"/>
    <s v="Topps Main"/>
    <s v="Update"/>
    <m/>
    <m/>
    <m/>
    <m/>
    <x v="1"/>
    <s v="US013"/>
    <s v="Manaea"/>
    <s v="Sean"/>
    <s v="Athletics"/>
    <s v="P"/>
    <m/>
    <n v="1"/>
    <m/>
    <s v="Manaea, Sean"/>
    <s v="Topps Main Update    RC"/>
    <s v=" "/>
    <x v="5"/>
  </r>
  <r>
    <s v="Topps4"/>
    <n v="2016"/>
    <s v="Topps Main"/>
    <s v="Update"/>
    <m/>
    <m/>
    <m/>
    <m/>
    <x v="1"/>
    <s v="US017"/>
    <s v="Dean"/>
    <s v="Pat"/>
    <s v="Twins"/>
    <s v="P"/>
    <m/>
    <n v="1"/>
    <m/>
    <s v="Dean, Pat"/>
    <s v="Topps Main Update    RC"/>
    <s v=" "/>
    <x v="5"/>
  </r>
  <r>
    <s v="Topps4"/>
    <n v="2016"/>
    <s v="Topps Main"/>
    <s v="Update"/>
    <m/>
    <m/>
    <m/>
    <m/>
    <x v="1"/>
    <s v="US018"/>
    <s v="Cessa"/>
    <s v="Luis"/>
    <s v="Yankees"/>
    <s v="P"/>
    <m/>
    <n v="1"/>
    <m/>
    <s v="Cessa, Luis"/>
    <s v="Topps Main Update    RC"/>
    <s v=" "/>
    <x v="5"/>
  </r>
  <r>
    <s v="Topps4"/>
    <n v="2016"/>
    <s v="Topps Main"/>
    <s v="Update"/>
    <m/>
    <m/>
    <m/>
    <m/>
    <x v="0"/>
    <s v="US019"/>
    <s v="Scherzer"/>
    <s v="Max"/>
    <s v="Nationals"/>
    <s v="P"/>
    <m/>
    <n v="1"/>
    <n v="0.5"/>
    <s v="Scherzer, Max"/>
    <s v="Topps Main Update    "/>
    <s v=""/>
    <x v="6"/>
  </r>
  <r>
    <s v="Topps4"/>
    <n v="2016"/>
    <s v="Topps Main"/>
    <s v="Update"/>
    <m/>
    <m/>
    <m/>
    <m/>
    <x v="0"/>
    <s v="US021"/>
    <s v="Barnes"/>
    <s v="Austin"/>
    <s v="Dodgers"/>
    <s v="C"/>
    <m/>
    <n v="1"/>
    <m/>
    <s v="Barnes, Austin"/>
    <s v="Topps Main Update    "/>
    <s v=" "/>
    <x v="5"/>
  </r>
  <r>
    <s v="Topps4"/>
    <n v="2016"/>
    <s v="Topps Main"/>
    <s v="Update"/>
    <m/>
    <m/>
    <m/>
    <m/>
    <x v="1"/>
    <s v="US024"/>
    <s v="Bandy"/>
    <s v="Jett"/>
    <s v="Angels"/>
    <s v="C"/>
    <m/>
    <n v="1"/>
    <m/>
    <s v="Bandy, Jett"/>
    <s v="Topps Main Update    RC"/>
    <s v=" "/>
    <x v="5"/>
  </r>
  <r>
    <s v="Topps4"/>
    <n v="2016"/>
    <s v="Topps Main"/>
    <s v="Update"/>
    <m/>
    <m/>
    <m/>
    <m/>
    <x v="1"/>
    <s v="US025"/>
    <s v="Kim"/>
    <s v="Hyun-Soo"/>
    <s v="Orioles"/>
    <s v="OF"/>
    <m/>
    <n v="1"/>
    <m/>
    <s v="Kim, Hyun-Soo"/>
    <s v="Topps Main Update    RC"/>
    <s v=""/>
    <x v="5"/>
  </r>
  <r>
    <s v="Topps4"/>
    <n v="2016"/>
    <s v="Topps Main"/>
    <s v="Update"/>
    <m/>
    <m/>
    <m/>
    <m/>
    <x v="1"/>
    <s v="US029"/>
    <s v="Moscot"/>
    <s v="Jon"/>
    <s v="Reds"/>
    <s v="P"/>
    <m/>
    <n v="1"/>
    <m/>
    <s v="Moscot, Jon"/>
    <s v="Topps Main Update    RC"/>
    <s v=" "/>
    <x v="5"/>
  </r>
  <r>
    <s v="Topps4"/>
    <n v="2016"/>
    <s v="Topps Main"/>
    <s v="Update"/>
    <m/>
    <m/>
    <m/>
    <m/>
    <x v="1"/>
    <s v="US034"/>
    <s v="Reed"/>
    <s v="Cody"/>
    <s v="Reds"/>
    <s v="P"/>
    <m/>
    <n v="1"/>
    <m/>
    <s v="Reed, Cody"/>
    <s v="Topps Main Update    RC"/>
    <s v=" "/>
    <x v="5"/>
  </r>
  <r>
    <s v="Topps4"/>
    <n v="2016"/>
    <s v="Topps Main"/>
    <s v="Update"/>
    <m/>
    <m/>
    <m/>
    <m/>
    <x v="1"/>
    <s v="US039"/>
    <s v="Joseph"/>
    <s v="Tommy"/>
    <s v="Phillies"/>
    <s v="1B"/>
    <m/>
    <n v="1"/>
    <m/>
    <s v="Joseph, Tommy"/>
    <s v="Topps Main Update    RC"/>
    <s v=" "/>
    <x v="5"/>
  </r>
  <r>
    <s v="Topps4"/>
    <n v="2016"/>
    <s v="Topps Main"/>
    <s v="Update"/>
    <m/>
    <m/>
    <m/>
    <m/>
    <x v="1"/>
    <s v="US040"/>
    <s v="Snell"/>
    <s v="Blake"/>
    <s v="Rays"/>
    <s v="P"/>
    <m/>
    <n v="1"/>
    <n v="1"/>
    <s v="Snell, Blake"/>
    <s v="Topps Main Update    RC"/>
    <s v=" "/>
    <x v="2"/>
  </r>
  <r>
    <s v="Topps4"/>
    <n v="2016"/>
    <s v="Topps Main"/>
    <s v="Update"/>
    <m/>
    <m/>
    <m/>
    <m/>
    <x v="1"/>
    <s v="US043"/>
    <s v="Conforto"/>
    <s v="Michael"/>
    <s v="Mets"/>
    <s v="OF"/>
    <m/>
    <n v="1"/>
    <m/>
    <s v="Conforto, Michael"/>
    <s v="Topps Main Update    RC"/>
    <s v=" "/>
    <x v="5"/>
  </r>
  <r>
    <s v="Topps4"/>
    <n v="2016"/>
    <s v="Topps Main"/>
    <s v="Update"/>
    <m/>
    <m/>
    <m/>
    <m/>
    <x v="1"/>
    <s v="US044"/>
    <s v="Diaz"/>
    <s v="Aledmys"/>
    <s v="Cardinals"/>
    <s v="SS"/>
    <m/>
    <n v="1"/>
    <m/>
    <s v="Diaz, Aledmys"/>
    <s v="Topps Main Update    RC"/>
    <s v=""/>
    <x v="5"/>
  </r>
  <r>
    <s v="Topps4"/>
    <n v="2016"/>
    <s v="Topps Main"/>
    <s v="Update"/>
    <m/>
    <m/>
    <m/>
    <m/>
    <x v="1"/>
    <s v="US045"/>
    <s v="Urias"/>
    <s v="Julio"/>
    <s v="Dodgers"/>
    <s v="P"/>
    <m/>
    <n v="1"/>
    <m/>
    <s v="Urias, Julio"/>
    <s v="Topps Main Update    RC"/>
    <s v=" "/>
    <x v="5"/>
  </r>
  <r>
    <s v="Topps4"/>
    <n v="2016"/>
    <s v="Topps Main"/>
    <s v="Update"/>
    <m/>
    <m/>
    <m/>
    <m/>
    <x v="0"/>
    <s v="US053"/>
    <s v="Gant, John / Cervenka, Hunter"/>
    <m/>
    <s v="Braves"/>
    <m/>
    <m/>
    <n v="1"/>
    <m/>
    <s v="Gant, John / Cervenka, Hunter, "/>
    <s v="Topps Main Update    "/>
    <s v=" "/>
    <x v="5"/>
  </r>
  <r>
    <s v="Topps4"/>
    <n v="2016"/>
    <s v="Topps Main"/>
    <s v="Update"/>
    <m/>
    <m/>
    <m/>
    <m/>
    <x v="0"/>
    <s v="US057"/>
    <s v="Nicholas, Brett / Lee, Dae-Ho"/>
    <m/>
    <m/>
    <m/>
    <m/>
    <n v="1"/>
    <m/>
    <s v="Nicholas, Brett / Lee, Dae-Ho, "/>
    <s v="Topps Main Update    "/>
    <s v=" "/>
    <x v="5"/>
  </r>
  <r>
    <s v="Topps4"/>
    <n v="2016"/>
    <s v="Topps Main"/>
    <s v="Update"/>
    <m/>
    <m/>
    <m/>
    <m/>
    <x v="1"/>
    <s v="US058"/>
    <s v="Taillon"/>
    <s v="Jameson"/>
    <s v="Pirates"/>
    <s v="P"/>
    <m/>
    <n v="1"/>
    <m/>
    <s v="Taillon, Jameson"/>
    <s v="Topps Main Update    RC"/>
    <s v=" "/>
    <x v="5"/>
  </r>
  <r>
    <s v="Topps4"/>
    <n v="2016"/>
    <s v="Topps Main"/>
    <s v="Update"/>
    <m/>
    <m/>
    <m/>
    <m/>
    <x v="1"/>
    <s v="US059"/>
    <s v="Brault"/>
    <s v="Steven"/>
    <s v="Pirates"/>
    <s v="P"/>
    <m/>
    <n v="1"/>
    <m/>
    <s v="Brault, Steven"/>
    <s v="Topps Main Update    RC"/>
    <s v=" "/>
    <x v="5"/>
  </r>
  <r>
    <s v="Topps4"/>
    <n v="2016"/>
    <s v="Topps Main"/>
    <s v="Update"/>
    <m/>
    <m/>
    <m/>
    <m/>
    <x v="0"/>
    <s v="US063"/>
    <s v="Triggs, Andrew / Mahle, Greg"/>
    <m/>
    <m/>
    <m/>
    <m/>
    <n v="1"/>
    <m/>
    <s v="Triggs, Andrew / Mahle, Greg, "/>
    <s v="Topps Main Update    "/>
    <s v=" "/>
    <x v="5"/>
  </r>
  <r>
    <s v="Topps4"/>
    <n v="2016"/>
    <s v="Topps Main"/>
    <s v="Update"/>
    <m/>
    <m/>
    <m/>
    <m/>
    <x v="1"/>
    <s v="US065"/>
    <s v="Park"/>
    <s v="Byung-Ho"/>
    <s v="Twins"/>
    <s v="DH"/>
    <m/>
    <n v="1"/>
    <m/>
    <s v="Park, Byung-Ho"/>
    <s v="Topps Main Update    RC"/>
    <s v=" "/>
    <x v="5"/>
  </r>
  <r>
    <s v="Topps4"/>
    <n v="2016"/>
    <s v="Topps Main"/>
    <s v="Update"/>
    <m/>
    <m/>
    <m/>
    <m/>
    <x v="1"/>
    <s v="US067"/>
    <s v="Snell"/>
    <s v="Blake"/>
    <s v="Rays"/>
    <s v="P"/>
    <m/>
    <n v="1"/>
    <n v="1"/>
    <s v="Snell, Blake"/>
    <s v="Topps Main Update    RC"/>
    <s v=" "/>
    <x v="2"/>
  </r>
  <r>
    <s v="Topps4"/>
    <n v="2016"/>
    <s v="Topps Main"/>
    <s v="Update"/>
    <m/>
    <m/>
    <m/>
    <m/>
    <x v="1"/>
    <s v="US069"/>
    <s v="Clevinger"/>
    <s v="Mike"/>
    <s v="Indians"/>
    <s v="P"/>
    <m/>
    <n v="1"/>
    <m/>
    <s v="Clevinger, Mike"/>
    <s v="Topps Main Update    RC"/>
    <s v=" "/>
    <x v="5"/>
  </r>
  <r>
    <s v="Topps4"/>
    <n v="2016"/>
    <s v="Topps Main"/>
    <s v="Update"/>
    <m/>
    <m/>
    <m/>
    <m/>
    <x v="1"/>
    <s v="US072"/>
    <s v="Law"/>
    <s v="Derek"/>
    <s v="Giants"/>
    <s v="P"/>
    <m/>
    <n v="1"/>
    <m/>
    <s v="Law, Derek"/>
    <s v="Topps Main Update    RC"/>
    <s v=" "/>
    <x v="5"/>
  </r>
  <r>
    <s v="Topps4"/>
    <n v="2016"/>
    <s v="Topps Main"/>
    <s v="Update"/>
    <m/>
    <m/>
    <m/>
    <m/>
    <x v="1"/>
    <s v="US073"/>
    <s v="Schebler"/>
    <s v="Scott"/>
    <s v="Reds"/>
    <s v="OF"/>
    <m/>
    <n v="1"/>
    <m/>
    <s v="Schebler, Scott"/>
    <s v="Topps Main Update    RC"/>
    <s v=" "/>
    <x v="5"/>
  </r>
  <r>
    <s v="Topps4"/>
    <n v="2016"/>
    <s v="Topps Main"/>
    <s v="Update"/>
    <m/>
    <m/>
    <m/>
    <m/>
    <x v="1"/>
    <s v="US074"/>
    <s v="Nimmo"/>
    <s v="Brandon"/>
    <s v="Mets"/>
    <s v="OF"/>
    <m/>
    <n v="1"/>
    <m/>
    <s v="Nimmo, Brandon"/>
    <s v="Topps Main Update    RC"/>
    <s v=" "/>
    <x v="5"/>
  </r>
  <r>
    <s v="Topps4"/>
    <n v="2016"/>
    <s v="Topps Main"/>
    <s v="Update"/>
    <m/>
    <m/>
    <m/>
    <m/>
    <x v="1"/>
    <s v="US081"/>
    <s v="Candelario"/>
    <s v="Jeimer"/>
    <s v="Cubs"/>
    <s v="3B"/>
    <m/>
    <n v="1"/>
    <m/>
    <s v="Candelario, Jeimer"/>
    <s v="Topps Main Update    RC"/>
    <s v=" "/>
    <x v="5"/>
  </r>
  <r>
    <s v="Topps4"/>
    <n v="2016"/>
    <s v="Topps Main"/>
    <s v="Update"/>
    <m/>
    <m/>
    <m/>
    <m/>
    <x v="1"/>
    <s v="US085"/>
    <s v="Morimando"/>
    <s v="Shawn"/>
    <s v="Indians"/>
    <s v="P"/>
    <m/>
    <n v="1"/>
    <m/>
    <s v="Morimando, Shawn"/>
    <s v="Topps Main Update    RC"/>
    <s v=" "/>
    <x v="5"/>
  </r>
  <r>
    <s v="Topps4"/>
    <n v="2016"/>
    <s v="Topps Main"/>
    <s v="Update"/>
    <m/>
    <m/>
    <m/>
    <m/>
    <x v="1"/>
    <s v="US088"/>
    <s v="Jenkins"/>
    <s v="Tyrell"/>
    <s v="Braves"/>
    <s v="P"/>
    <m/>
    <n v="1"/>
    <m/>
    <s v="Jenkins, Tyrell"/>
    <s v="Topps Main Update    RC"/>
    <s v=" "/>
    <x v="5"/>
  </r>
  <r>
    <s v="Topps4"/>
    <n v="2016"/>
    <s v="Topps Main"/>
    <s v="Update"/>
    <m/>
    <m/>
    <m/>
    <m/>
    <x v="1"/>
    <s v="US089"/>
    <s v="Reed"/>
    <s v="AJ"/>
    <s v="Astros"/>
    <s v="1B"/>
    <m/>
    <n v="1"/>
    <m/>
    <s v="Reed, AJ"/>
    <s v="Topps Main Update    RC"/>
    <s v=""/>
    <x v="5"/>
  </r>
  <r>
    <s v="Topps4"/>
    <n v="2016"/>
    <s v="Topps Main"/>
    <s v="Update"/>
    <m/>
    <m/>
    <m/>
    <m/>
    <x v="1"/>
    <s v="US092"/>
    <s v="Reed"/>
    <s v="AJ"/>
    <s v="Astros"/>
    <s v="1B"/>
    <m/>
    <n v="1"/>
    <m/>
    <s v="Reed, AJ"/>
    <s v="Topps Main Update    RC"/>
    <s v=""/>
    <x v="5"/>
  </r>
  <r>
    <s v="Topps4"/>
    <n v="2016"/>
    <s v="Topps Main"/>
    <s v="Update"/>
    <m/>
    <m/>
    <m/>
    <m/>
    <x v="1"/>
    <s v="US096"/>
    <s v="Kuhl"/>
    <s v="Chad"/>
    <s v="Pirates"/>
    <s v="P"/>
    <m/>
    <n v="1"/>
    <m/>
    <s v="Kuhl, Chad"/>
    <s v="Topps Main Update    RC"/>
    <s v=" "/>
    <x v="5"/>
  </r>
  <r>
    <s v="Topps4"/>
    <n v="2016"/>
    <s v="Topps Main"/>
    <s v="Update"/>
    <m/>
    <m/>
    <m/>
    <m/>
    <x v="1"/>
    <s v="US103"/>
    <s v="Purke"/>
    <s v="Matt"/>
    <s v="White Sox"/>
    <s v="P"/>
    <m/>
    <n v="1"/>
    <m/>
    <s v="Purke, Matt"/>
    <s v="Topps Main Update    RC"/>
    <s v=" "/>
    <x v="5"/>
  </r>
  <r>
    <s v="Topps4"/>
    <n v="2016"/>
    <s v="Topps Main"/>
    <s v="Update"/>
    <m/>
    <m/>
    <m/>
    <m/>
    <x v="1"/>
    <s v="US105"/>
    <s v="Rickard"/>
    <s v="Joey"/>
    <s v="Orioles"/>
    <s v="OF"/>
    <m/>
    <n v="1"/>
    <m/>
    <s v="Rickard, Joey"/>
    <s v="Topps Main Update    RC"/>
    <s v=" "/>
    <x v="5"/>
  </r>
  <r>
    <s v="Topps4"/>
    <n v="2016"/>
    <s v="Topps Main"/>
    <s v="Update"/>
    <m/>
    <m/>
    <m/>
    <m/>
    <x v="1"/>
    <s v="US106"/>
    <s v="Choi"/>
    <s v="Ji-Man"/>
    <s v="Angels"/>
    <s v="1B"/>
    <m/>
    <n v="1"/>
    <m/>
    <s v="Choi, Ji-Man"/>
    <s v="Topps Main Update    RC"/>
    <s v=" "/>
    <x v="5"/>
  </r>
  <r>
    <s v="Topps4"/>
    <n v="2016"/>
    <s v="Topps Main"/>
    <s v="Update"/>
    <m/>
    <m/>
    <m/>
    <m/>
    <x v="1"/>
    <s v="US108"/>
    <s v="Broxton"/>
    <s v="Keon"/>
    <s v="Brewers"/>
    <s v="OF"/>
    <m/>
    <n v="1"/>
    <m/>
    <s v="Broxton, Keon"/>
    <s v="Topps Main Update    RC"/>
    <s v=" "/>
    <x v="5"/>
  </r>
  <r>
    <s v="Topps4"/>
    <n v="2016"/>
    <s v="Topps Main"/>
    <s v="Update"/>
    <m/>
    <m/>
    <m/>
    <m/>
    <x v="1"/>
    <s v="US114"/>
    <s v="Story"/>
    <s v="Trevor"/>
    <s v="Rockies"/>
    <m/>
    <m/>
    <n v="1"/>
    <n v="2"/>
    <s v="Story, Trevor"/>
    <s v="Topps Main Update    RC"/>
    <s v=""/>
    <x v="2"/>
  </r>
  <r>
    <s v="Topps4"/>
    <n v="2016"/>
    <s v="Topps Main"/>
    <s v="Update"/>
    <m/>
    <m/>
    <m/>
    <m/>
    <x v="1"/>
    <s v="US117"/>
    <s v="Naquin"/>
    <s v="Tyler"/>
    <s v="Indians"/>
    <s v="OF"/>
    <m/>
    <n v="1"/>
    <m/>
    <s v="Naquin, Tyler"/>
    <s v="Topps Main Update    RC"/>
    <s v=" "/>
    <x v="5"/>
  </r>
  <r>
    <s v="Topps4"/>
    <n v="2016"/>
    <s v="Topps Main"/>
    <s v="Update"/>
    <m/>
    <m/>
    <m/>
    <m/>
    <x v="1"/>
    <s v="US119"/>
    <s v="Piscotty"/>
    <s v="Stephen"/>
    <s v="Cardinals"/>
    <s v="OF"/>
    <m/>
    <n v="1"/>
    <m/>
    <s v="Piscotty, Stephen"/>
    <s v="Topps Main Update    RC"/>
    <s v=" "/>
    <x v="5"/>
  </r>
  <r>
    <s v="Topps4"/>
    <n v="2016"/>
    <s v="Topps Main"/>
    <s v="Update"/>
    <m/>
    <m/>
    <m/>
    <m/>
    <x v="0"/>
    <s v="US123"/>
    <s v="Blash, Jabari / Perdomo, Luis"/>
    <m/>
    <s v="Padres"/>
    <m/>
    <m/>
    <n v="1"/>
    <m/>
    <s v="Blash, Jabari / Perdomo, Luis, "/>
    <s v="Topps Main Update    "/>
    <s v=" "/>
    <x v="5"/>
  </r>
  <r>
    <s v="Topps4"/>
    <n v="2016"/>
    <s v="Topps Main"/>
    <s v="Update"/>
    <m/>
    <m/>
    <m/>
    <m/>
    <x v="1"/>
    <s v="US124"/>
    <s v="Guerra"/>
    <s v="Junior"/>
    <s v="Brewers"/>
    <s v="P"/>
    <m/>
    <n v="1"/>
    <m/>
    <s v="Guerra, Junior"/>
    <s v="Topps Main Update    RC"/>
    <s v=" "/>
    <x v="5"/>
  </r>
  <r>
    <s v="Topps4"/>
    <n v="2016"/>
    <s v="Topps Main"/>
    <s v="Update"/>
    <m/>
    <m/>
    <m/>
    <m/>
    <x v="1"/>
    <s v="US134"/>
    <s v="Severino"/>
    <s v="Luis"/>
    <s v="Yankees"/>
    <s v="P"/>
    <m/>
    <n v="1"/>
    <m/>
    <s v="Severino, Luis"/>
    <s v="Topps Main Update    RC"/>
    <s v=""/>
    <x v="5"/>
  </r>
  <r>
    <s v="Topps4"/>
    <n v="2016"/>
    <s v="Topps Main"/>
    <s v="Update"/>
    <m/>
    <m/>
    <m/>
    <m/>
    <x v="1"/>
    <s v="US135"/>
    <s v="Barnette"/>
    <s v="Tony"/>
    <s v="Rangers"/>
    <s v="P"/>
    <m/>
    <n v="1"/>
    <m/>
    <s v="Barnette, Tony"/>
    <s v="Topps Main Update    RC"/>
    <s v=" "/>
    <x v="5"/>
  </r>
  <r>
    <s v="Topps4"/>
    <n v="2016"/>
    <s v="Topps Main"/>
    <s v="Update"/>
    <m/>
    <m/>
    <m/>
    <m/>
    <x v="1"/>
    <s v="US136"/>
    <s v="Urias"/>
    <s v="Julio"/>
    <s v="Dodgers"/>
    <s v="P"/>
    <m/>
    <n v="1"/>
    <m/>
    <s v="Urias, Julio"/>
    <s v="Topps Main Update    RC"/>
    <s v=" "/>
    <x v="5"/>
  </r>
  <r>
    <s v="Topps4"/>
    <n v="2016"/>
    <s v="Topps Main"/>
    <s v="Update"/>
    <m/>
    <m/>
    <m/>
    <m/>
    <x v="1"/>
    <s v="US138"/>
    <s v="Schwarber"/>
    <s v="Kyle"/>
    <s v="Cubs"/>
    <s v="C"/>
    <m/>
    <n v="1"/>
    <m/>
    <s v="Schwarber, Kyle"/>
    <s v="Topps Main Update    RC"/>
    <s v=""/>
    <x v="5"/>
  </r>
  <r>
    <s v="Topps4"/>
    <n v="2016"/>
    <s v="Topps Main"/>
    <s v="Update"/>
    <m/>
    <m/>
    <m/>
    <m/>
    <x v="1"/>
    <s v="US139"/>
    <s v="Almora"/>
    <s v="Albert"/>
    <s v="Cubs"/>
    <s v="OF"/>
    <m/>
    <n v="1"/>
    <m/>
    <s v="Almora, Albert"/>
    <s v="Topps Main Update    RC"/>
    <s v=" "/>
    <x v="5"/>
  </r>
  <r>
    <s v="Topps4"/>
    <n v="2016"/>
    <s v="Topps Main"/>
    <s v="Update"/>
    <m/>
    <m/>
    <m/>
    <m/>
    <x v="0"/>
    <s v="US144"/>
    <s v="Stanton"/>
    <s v="Giancarlo"/>
    <s v="Marlins"/>
    <s v="OF"/>
    <m/>
    <n v="1"/>
    <n v="0.5"/>
    <s v="Stanton, Giancarlo"/>
    <s v="Topps Main Update    "/>
    <s v=""/>
    <x v="6"/>
  </r>
  <r>
    <s v="Topps4"/>
    <n v="2016"/>
    <s v="Topps Main"/>
    <s v="Update"/>
    <m/>
    <m/>
    <m/>
    <m/>
    <x v="1"/>
    <s v="US146"/>
    <s v="Hanson"/>
    <s v="Alen"/>
    <s v="Pirates"/>
    <s v="SS"/>
    <m/>
    <n v="1"/>
    <m/>
    <s v="Hanson, Alen"/>
    <s v="Topps Main Update    RC"/>
    <s v=" "/>
    <x v="5"/>
  </r>
  <r>
    <s v="Topps4"/>
    <n v="2016"/>
    <s v="Topps Main"/>
    <s v="Update"/>
    <m/>
    <m/>
    <m/>
    <m/>
    <x v="0"/>
    <s v="US147"/>
    <s v="Buschmann, Matt / Guerrero, Matt"/>
    <m/>
    <m/>
    <m/>
    <m/>
    <n v="1"/>
    <m/>
    <s v="Buschmann, Matt / Guerrero, Matt, "/>
    <s v="Topps Main Update    "/>
    <s v=" "/>
    <x v="5"/>
  </r>
  <r>
    <s v="Topps4"/>
    <n v="2016"/>
    <s v="Topps Main"/>
    <s v="Update"/>
    <m/>
    <m/>
    <m/>
    <m/>
    <x v="1"/>
    <s v="US149"/>
    <s v="Bowman"/>
    <s v="Matt"/>
    <s v="Cardinals"/>
    <s v="P"/>
    <m/>
    <n v="1"/>
    <m/>
    <s v="Bowman, Matt"/>
    <s v="Topps Main Update    RC"/>
    <s v=" "/>
    <x v="5"/>
  </r>
  <r>
    <s v="Topps4"/>
    <n v="2016"/>
    <s v="Topps Main"/>
    <s v="Update"/>
    <m/>
    <m/>
    <m/>
    <m/>
    <x v="1"/>
    <s v="US150"/>
    <s v="Story"/>
    <s v="Trevor"/>
    <s v="Rockies"/>
    <s v="SS"/>
    <m/>
    <n v="1"/>
    <n v="2"/>
    <s v="Story, Trevor"/>
    <s v="Topps Main Update    RC"/>
    <s v=""/>
    <x v="2"/>
  </r>
  <r>
    <s v="Topps4"/>
    <n v="2016"/>
    <s v="Topps Main"/>
    <s v="Update"/>
    <m/>
    <m/>
    <m/>
    <m/>
    <x v="1"/>
    <s v="US151"/>
    <s v="Motter"/>
    <s v="Taylor"/>
    <s v="Rays"/>
    <s v="OF"/>
    <m/>
    <n v="1"/>
    <m/>
    <s v="Motter, Taylor"/>
    <s v="Topps Main Update    RC"/>
    <s v=" "/>
    <x v="5"/>
  </r>
  <r>
    <s v="Topps4"/>
    <n v="2016"/>
    <s v="Topps Main"/>
    <s v="Update"/>
    <m/>
    <m/>
    <m/>
    <m/>
    <x v="1"/>
    <s v="US152"/>
    <s v="Fulmer"/>
    <s v="Michael"/>
    <s v="Tigers"/>
    <s v="P"/>
    <m/>
    <n v="1"/>
    <m/>
    <s v="Fulmer, Michael"/>
    <s v="Topps Main Update    RC"/>
    <s v=""/>
    <x v="5"/>
  </r>
  <r>
    <s v="Topps4"/>
    <n v="2016"/>
    <s v="Topps Main"/>
    <s v="Update"/>
    <m/>
    <m/>
    <m/>
    <m/>
    <x v="1"/>
    <s v="US157"/>
    <s v="Taillon"/>
    <s v="Jameson"/>
    <s v="Pirates"/>
    <s v="P"/>
    <m/>
    <n v="1"/>
    <m/>
    <s v="Taillon, Jameson"/>
    <s v="Topps Main Update    RC"/>
    <s v=" "/>
    <x v="5"/>
  </r>
  <r>
    <s v="Topps4"/>
    <n v="2016"/>
    <s v="Topps Main"/>
    <s v="Update"/>
    <m/>
    <m/>
    <m/>
    <m/>
    <x v="1"/>
    <s v="US158"/>
    <s v="Mazara"/>
    <s v="Nomar"/>
    <s v="Rangers"/>
    <s v="OF"/>
    <m/>
    <n v="1"/>
    <m/>
    <s v="Mazara, Nomar"/>
    <s v="Topps Main Update    RC"/>
    <s v=""/>
    <x v="5"/>
  </r>
  <r>
    <s v="Topps4"/>
    <n v="2016"/>
    <s v="Topps Main"/>
    <s v="Update"/>
    <m/>
    <m/>
    <m/>
    <m/>
    <x v="1"/>
    <s v="US167"/>
    <s v="Seager"/>
    <s v="Corey"/>
    <s v="Dodgers"/>
    <s v="SS"/>
    <m/>
    <n v="1"/>
    <m/>
    <s v="Seager, Corey"/>
    <s v="Topps Main Update    RC"/>
    <s v=""/>
    <x v="5"/>
  </r>
  <r>
    <s v="Topps4"/>
    <n v="2016"/>
    <s v="Topps Main"/>
    <s v="Update"/>
    <m/>
    <m/>
    <m/>
    <m/>
    <x v="0"/>
    <s v="US174"/>
    <s v="Castro"/>
    <s v="Starlin"/>
    <s v="Yankees"/>
    <s v="2B"/>
    <m/>
    <n v="1"/>
    <m/>
    <s v="Castro, Starlin"/>
    <s v="Topps Main Update    "/>
    <s v=" "/>
    <x v="5"/>
  </r>
  <r>
    <s v="Topps4"/>
    <n v="2016"/>
    <s v="Topps Main"/>
    <s v="Update"/>
    <m/>
    <m/>
    <m/>
    <m/>
    <x v="0"/>
    <s v="US175"/>
    <s v="Trout"/>
    <s v="Mike"/>
    <s v="Angels"/>
    <s v="OF"/>
    <m/>
    <n v="1"/>
    <n v="1.5"/>
    <s v="Trout, Mike"/>
    <s v="Topps Main Update    "/>
    <s v=""/>
    <x v="2"/>
  </r>
  <r>
    <s v="Topps4"/>
    <n v="2016"/>
    <s v="Topps Main"/>
    <s v="Update"/>
    <m/>
    <m/>
    <m/>
    <m/>
    <x v="1"/>
    <s v="US176"/>
    <s v="Berrios"/>
    <s v="Jose"/>
    <s v="Twins"/>
    <s v="P"/>
    <m/>
    <n v="1"/>
    <m/>
    <s v="Berrios, Jose"/>
    <s v="Topps Main Update    RC"/>
    <s v=" "/>
    <x v="5"/>
  </r>
  <r>
    <s v="Topps4"/>
    <n v="2016"/>
    <s v="Topps Main"/>
    <s v="Update"/>
    <m/>
    <m/>
    <s v="SP"/>
    <m/>
    <x v="1"/>
    <s v="US176SP"/>
    <s v="Berrios"/>
    <s v="Jose"/>
    <s v="Twins"/>
    <s v="P"/>
    <m/>
    <n v="1"/>
    <m/>
    <s v="Berrios, Jose"/>
    <s v="Topps Main Update   SP RC"/>
    <s v=" "/>
    <x v="5"/>
  </r>
  <r>
    <s v="Topps4"/>
    <n v="2016"/>
    <s v="Topps Main"/>
    <s v="Update"/>
    <m/>
    <m/>
    <m/>
    <m/>
    <x v="1"/>
    <s v="US178"/>
    <s v="Almora"/>
    <s v="Albert"/>
    <s v="Cubs"/>
    <s v="OF"/>
    <m/>
    <n v="1"/>
    <m/>
    <s v="Almora, Albert"/>
    <s v="Topps Main Update    RC"/>
    <s v=" "/>
    <x v="5"/>
  </r>
  <r>
    <s v="Topps4"/>
    <n v="2016"/>
    <s v="Topps Main"/>
    <s v="Update"/>
    <m/>
    <m/>
    <m/>
    <m/>
    <x v="1"/>
    <s v="US182"/>
    <s v="Kim"/>
    <s v="Hyun-Soo"/>
    <s v="Orioles"/>
    <s v="OF"/>
    <m/>
    <n v="1"/>
    <m/>
    <s v="Kim, Hyun-Soo"/>
    <s v="Topps Main Update    RC"/>
    <s v=""/>
    <x v="5"/>
  </r>
  <r>
    <s v="Topps4"/>
    <n v="2016"/>
    <s v="Topps Main"/>
    <s v="Update"/>
    <m/>
    <m/>
    <m/>
    <m/>
    <x v="1"/>
    <s v="US190"/>
    <s v="Thompson"/>
    <s v="Trayce"/>
    <s v="Dodgers"/>
    <s v="OF"/>
    <m/>
    <n v="1"/>
    <m/>
    <s v="Thompson, Trayce"/>
    <s v="Topps Main Update    RC"/>
    <s v=" "/>
    <x v="5"/>
  </r>
  <r>
    <s v="Topps4"/>
    <n v="2016"/>
    <s v="Topps Main"/>
    <s v="Update"/>
    <m/>
    <m/>
    <m/>
    <m/>
    <x v="1"/>
    <s v="US203"/>
    <s v="Kemp"/>
    <s v="Tony"/>
    <s v="Astros"/>
    <s v="OF"/>
    <m/>
    <n v="1"/>
    <m/>
    <s v="Kemp, Tony"/>
    <s v="Topps Main Update    RC"/>
    <s v=" "/>
    <x v="5"/>
  </r>
  <r>
    <s v="Topps4"/>
    <n v="2016"/>
    <s v="Topps Main"/>
    <s v="Update"/>
    <m/>
    <m/>
    <m/>
    <m/>
    <x v="1"/>
    <s v="US204"/>
    <s v="Fulmer"/>
    <s v="Michael"/>
    <s v="Tigers"/>
    <s v="P"/>
    <m/>
    <n v="1"/>
    <m/>
    <s v="Fulmer, Michael"/>
    <s v="Topps Main Update    RC"/>
    <s v=""/>
    <x v="5"/>
  </r>
  <r>
    <s v="Topps4"/>
    <n v="2016"/>
    <s v="Topps Main"/>
    <s v="Update"/>
    <m/>
    <m/>
    <m/>
    <m/>
    <x v="1"/>
    <s v="US205"/>
    <s v="Seager"/>
    <s v="Corey"/>
    <s v="Dodgers"/>
    <s v="SS"/>
    <m/>
    <n v="1"/>
    <m/>
    <s v="Seager, Corey"/>
    <s v="Topps Main Update    RC"/>
    <s v=""/>
    <x v="5"/>
  </r>
  <r>
    <s v="Topps4"/>
    <n v="2016"/>
    <s v="Topps Main"/>
    <s v="Update"/>
    <m/>
    <m/>
    <m/>
    <m/>
    <x v="1"/>
    <s v="US211"/>
    <s v="White"/>
    <s v="Tyler"/>
    <s v="Astros"/>
    <s v="1B"/>
    <m/>
    <n v="1"/>
    <m/>
    <s v="White, Tyler"/>
    <s v="Topps Main Update    RC"/>
    <s v=" "/>
    <x v="5"/>
  </r>
  <r>
    <s v="Topps4"/>
    <n v="2016"/>
    <s v="Topps Main"/>
    <s v="Update"/>
    <m/>
    <m/>
    <m/>
    <m/>
    <x v="1"/>
    <s v="US213"/>
    <s v="Giolito"/>
    <s v="Lucas"/>
    <s v="Nationals"/>
    <s v="P"/>
    <m/>
    <n v="1"/>
    <m/>
    <s v="Giolito, Lucas"/>
    <s v="Topps Main Update    RC"/>
    <s v=" "/>
    <x v="5"/>
  </r>
  <r>
    <s v="Topps4"/>
    <n v="2016"/>
    <s v="Topps Main"/>
    <s v="Update"/>
    <m/>
    <m/>
    <m/>
    <m/>
    <x v="1"/>
    <s v="US214"/>
    <s v="Diaz"/>
    <s v="Edwin"/>
    <s v="Mariners"/>
    <s v="P"/>
    <m/>
    <n v="1"/>
    <m/>
    <s v="Diaz, Edwin"/>
    <s v="Topps Main Update    RC"/>
    <s v=" "/>
    <x v="5"/>
  </r>
  <r>
    <s v="Topps4"/>
    <n v="2016"/>
    <s v="Topps Main"/>
    <s v="Update"/>
    <m/>
    <m/>
    <m/>
    <m/>
    <x v="1"/>
    <s v="US216"/>
    <s v="Stephenson"/>
    <s v="Robert"/>
    <s v="Reds"/>
    <s v="P"/>
    <m/>
    <n v="1"/>
    <m/>
    <s v="Stephenson, Robert"/>
    <s v="Topps Main Update    RC"/>
    <s v=" "/>
    <x v="5"/>
  </r>
  <r>
    <s v="Topps4"/>
    <n v="2016"/>
    <s v="Topps Main"/>
    <s v="Update"/>
    <m/>
    <m/>
    <m/>
    <m/>
    <x v="0"/>
    <s v="US217"/>
    <s v="Cabrera"/>
    <s v="Miguel"/>
    <s v="Tigers"/>
    <m/>
    <m/>
    <n v="1"/>
    <n v="0.6"/>
    <s v="Cabrera, Miguel"/>
    <s v="Topps Main Update    "/>
    <s v=""/>
    <x v="6"/>
  </r>
  <r>
    <s v="Topps4"/>
    <n v="2016"/>
    <s v="Topps Main"/>
    <s v="Update"/>
    <m/>
    <m/>
    <m/>
    <m/>
    <x v="1"/>
    <s v="US219"/>
    <s v="Adleman"/>
    <s v="Tim"/>
    <s v="Reds"/>
    <s v="P"/>
    <m/>
    <n v="1"/>
    <m/>
    <s v="Adleman, Tim"/>
    <s v="Topps Main Update    RC"/>
    <s v=" "/>
    <x v="5"/>
  </r>
  <r>
    <s v="Topps4"/>
    <n v="2016"/>
    <s v="Topps Main"/>
    <s v="Update"/>
    <m/>
    <m/>
    <m/>
    <m/>
    <x v="1"/>
    <s v="US220"/>
    <s v="Moran"/>
    <s v="Colin"/>
    <s v="Astros"/>
    <s v="3B"/>
    <m/>
    <n v="1"/>
    <m/>
    <s v="Moran, Colin"/>
    <s v="Topps Main Update    RC"/>
    <s v=" "/>
    <x v="5"/>
  </r>
  <r>
    <s v="Topps4"/>
    <n v="2016"/>
    <s v="Topps Main"/>
    <s v="Update"/>
    <m/>
    <m/>
    <m/>
    <m/>
    <x v="1"/>
    <s v="US224"/>
    <s v="Suarez"/>
    <s v="Albert"/>
    <s v="Giants"/>
    <s v="P"/>
    <m/>
    <n v="1"/>
    <m/>
    <s v="Suarez, Albert"/>
    <s v="Topps Main Update    RC"/>
    <s v=" "/>
    <x v="5"/>
  </r>
  <r>
    <s v="Topps4"/>
    <n v="2016"/>
    <s v="Topps Main"/>
    <s v="Update"/>
    <m/>
    <m/>
    <m/>
    <m/>
    <x v="1"/>
    <s v="US226"/>
    <s v="Story"/>
    <s v="Trevor"/>
    <s v="Rockies"/>
    <s v="SS"/>
    <m/>
    <n v="1"/>
    <n v="1.25"/>
    <s v="Story, Trevor"/>
    <s v="Topps Main Update    RC"/>
    <s v=""/>
    <x v="2"/>
  </r>
  <r>
    <s v="Topps4"/>
    <n v="2016"/>
    <s v="Topps Main"/>
    <s v="Update"/>
    <m/>
    <m/>
    <m/>
    <m/>
    <x v="1"/>
    <s v="US228"/>
    <s v="Berrios"/>
    <s v="Jose"/>
    <s v="Twins"/>
    <s v="P"/>
    <m/>
    <n v="1"/>
    <m/>
    <s v="Berrios, Jose"/>
    <s v="Topps Main Update    RC"/>
    <s v=" "/>
    <x v="5"/>
  </r>
  <r>
    <s v="Topps4"/>
    <n v="2016"/>
    <s v="Topps Main"/>
    <s v="Update"/>
    <m/>
    <m/>
    <m/>
    <m/>
    <x v="1"/>
    <s v="US229"/>
    <s v="Giolito"/>
    <s v="Lucas"/>
    <s v="Nationals"/>
    <s v="P"/>
    <m/>
    <n v="1"/>
    <m/>
    <s v="Giolito, Lucas"/>
    <s v="Topps Main Update    RC"/>
    <s v=" "/>
    <x v="5"/>
  </r>
  <r>
    <s v="Topps4"/>
    <n v="2016"/>
    <s v="Topps Main"/>
    <s v="Update"/>
    <m/>
    <m/>
    <m/>
    <m/>
    <x v="0"/>
    <s v="US230"/>
    <s v="Greinke"/>
    <s v="Zack"/>
    <s v="Diamond Backs"/>
    <s v="P"/>
    <m/>
    <n v="1"/>
    <m/>
    <s v="Greinke, Zack"/>
    <s v="Topps Main Update    "/>
    <s v=""/>
    <x v="5"/>
  </r>
  <r>
    <s v="Topps4"/>
    <n v="2016"/>
    <s v="Topps Main"/>
    <s v="Update"/>
    <m/>
    <m/>
    <m/>
    <m/>
    <x v="0"/>
    <s v="US232"/>
    <s v="Kershaw"/>
    <s v="Clayton"/>
    <s v="Dodgers"/>
    <s v="P"/>
    <m/>
    <n v="1"/>
    <n v="0.75"/>
    <s v="Kershaw, Clayton"/>
    <s v="Topps Main Update    "/>
    <s v=""/>
    <x v="6"/>
  </r>
  <r>
    <s v="Topps4"/>
    <n v="2016"/>
    <s v="Topps Main"/>
    <s v="Update"/>
    <m/>
    <m/>
    <m/>
    <m/>
    <x v="1"/>
    <s v="US235"/>
    <s v="Bush"/>
    <s v="Matt"/>
    <s v="Rangers"/>
    <s v="P"/>
    <m/>
    <n v="1"/>
    <m/>
    <s v="Bush, Matt"/>
    <s v="Topps Main Update    RC"/>
    <s v=" "/>
    <x v="5"/>
  </r>
  <r>
    <s v="Topps4"/>
    <n v="2016"/>
    <s v="Topps Main"/>
    <s v="Update"/>
    <m/>
    <m/>
    <m/>
    <m/>
    <x v="1"/>
    <s v="US242"/>
    <s v="Biagini"/>
    <s v="Joe"/>
    <s v="Blue Jays"/>
    <s v="P"/>
    <m/>
    <n v="1"/>
    <m/>
    <s v="Biagini, Joe"/>
    <s v="Topps Main Update    RC"/>
    <s v=" "/>
    <x v="5"/>
  </r>
  <r>
    <s v="Topps4"/>
    <n v="2016"/>
    <s v="Topps Main"/>
    <s v="Update"/>
    <m/>
    <m/>
    <m/>
    <m/>
    <x v="1"/>
    <s v="US244"/>
    <s v="Smith"/>
    <s v="Mallex"/>
    <s v="Diamond Backs"/>
    <s v="OF"/>
    <m/>
    <n v="1"/>
    <m/>
    <s v="Smith, Mallex"/>
    <s v="Topps Main Update    RC"/>
    <s v=" "/>
    <x v="5"/>
  </r>
  <r>
    <s v="Topps4"/>
    <n v="2016"/>
    <s v="Topps Main"/>
    <s v="Update"/>
    <m/>
    <m/>
    <m/>
    <m/>
    <x v="1"/>
    <s v="US247"/>
    <s v="Goeddel"/>
    <s v="Tyler"/>
    <s v="Phillies"/>
    <s v="OF"/>
    <m/>
    <n v="1"/>
    <m/>
    <s v="Goeddel, Tyler"/>
    <s v="Topps Main Update    RC"/>
    <s v=" "/>
    <x v="5"/>
  </r>
  <r>
    <s v="Topps4"/>
    <n v="2016"/>
    <s v="Topps Main"/>
    <s v="Update"/>
    <m/>
    <m/>
    <m/>
    <m/>
    <x v="1"/>
    <s v="US249"/>
    <s v="Wolters"/>
    <s v="Tony"/>
    <s v="Rockies"/>
    <s v="C"/>
    <m/>
    <n v="1"/>
    <m/>
    <s v="Wolters, Tony"/>
    <s v="Topps Main Update    RC"/>
    <s v=" "/>
    <x v="5"/>
  </r>
  <r>
    <s v="Topps4"/>
    <n v="2016"/>
    <s v="Topps Main"/>
    <s v="Update"/>
    <m/>
    <m/>
    <m/>
    <m/>
    <x v="0"/>
    <s v="US254"/>
    <s v="Ortiz"/>
    <s v="David"/>
    <s v="Red Sox"/>
    <s v="DH"/>
    <m/>
    <n v="1"/>
    <n v="0.6"/>
    <s v="Ortiz, David"/>
    <s v="Topps Main Update    "/>
    <s v=""/>
    <x v="6"/>
  </r>
  <r>
    <s v="Topps4"/>
    <n v="2016"/>
    <s v="Topps Main"/>
    <s v="Update"/>
    <m/>
    <m/>
    <m/>
    <m/>
    <x v="1"/>
    <s v="US258"/>
    <s v="Oh"/>
    <s v="Seung-Hwan"/>
    <s v="Cardinals"/>
    <s v="P"/>
    <m/>
    <n v="1"/>
    <m/>
    <s v="Oh, Seung-Hwan"/>
    <s v="Topps Main Update    RC"/>
    <s v=" "/>
    <x v="5"/>
  </r>
  <r>
    <s v="Topps4"/>
    <n v="2016"/>
    <s v="Topps Main"/>
    <s v="Update"/>
    <m/>
    <m/>
    <m/>
    <m/>
    <x v="0"/>
    <s v="US260"/>
    <s v="Suzuki"/>
    <s v="Ichiro"/>
    <s v="Marlins"/>
    <s v="OF"/>
    <m/>
    <n v="1"/>
    <n v="0.75"/>
    <s v="Suzuki, Ichiro"/>
    <s v="Topps Main Update    "/>
    <s v=""/>
    <x v="6"/>
  </r>
  <r>
    <s v="Topps4"/>
    <n v="2016"/>
    <s v="Topps Main"/>
    <s v="Update"/>
    <m/>
    <m/>
    <m/>
    <m/>
    <x v="1"/>
    <s v="US266"/>
    <s v="Contreras"/>
    <s v="Wilson"/>
    <s v="Cubs"/>
    <s v="C"/>
    <m/>
    <n v="1"/>
    <m/>
    <s v="Contreras, Wilson"/>
    <s v="Topps Main Update    RC"/>
    <s v=" "/>
    <x v="5"/>
  </r>
  <r>
    <s v="Topps4"/>
    <n v="2016"/>
    <s v="Topps Main"/>
    <s v="Update"/>
    <m/>
    <m/>
    <m/>
    <m/>
    <x v="1"/>
    <s v="US270"/>
    <s v="Devenski"/>
    <s v="Chris"/>
    <s v="Astros"/>
    <s v="P"/>
    <m/>
    <n v="1"/>
    <m/>
    <s v="Devenski, Chris"/>
    <s v="Topps Main Update    RC"/>
    <s v=" "/>
    <x v="5"/>
  </r>
  <r>
    <s v="Topps4"/>
    <n v="2016"/>
    <s v="Topps Main"/>
    <s v="Update"/>
    <m/>
    <m/>
    <m/>
    <m/>
    <x v="1"/>
    <s v="US279"/>
    <s v="Seager"/>
    <s v="Corey"/>
    <s v="Dodgers"/>
    <s v="SS"/>
    <m/>
    <n v="1"/>
    <m/>
    <s v="Seager, Corey"/>
    <s v="Topps Main Update    RC"/>
    <s v=""/>
    <x v="5"/>
  </r>
  <r>
    <s v="Topps4"/>
    <n v="2016"/>
    <s v="Topps Main"/>
    <s v="Update"/>
    <m/>
    <m/>
    <m/>
    <m/>
    <x v="1"/>
    <s v="US284"/>
    <s v="Nola"/>
    <s v="Aaron"/>
    <s v="Phillies"/>
    <s v="P"/>
    <m/>
    <n v="1"/>
    <n v="1"/>
    <s v="Nola, Aaron"/>
    <s v="Topps Main Update    RC"/>
    <s v=" "/>
    <x v="2"/>
  </r>
  <r>
    <s v="Topps4"/>
    <n v="2016"/>
    <s v="Topps Main"/>
    <s v="Update"/>
    <m/>
    <m/>
    <m/>
    <m/>
    <x v="1"/>
    <s v="US285"/>
    <s v="Maeda"/>
    <s v="Kenta"/>
    <s v="Dodgers"/>
    <s v="P"/>
    <m/>
    <n v="1"/>
    <m/>
    <s v="Maeda, Kenta"/>
    <s v="Topps Main Update    RC"/>
    <n v="0"/>
    <x v="5"/>
  </r>
  <r>
    <s v="Topps4"/>
    <n v="2016"/>
    <s v="Topps Main"/>
    <s v="Update"/>
    <m/>
    <m/>
    <m/>
    <m/>
    <x v="1"/>
    <s v="US287"/>
    <s v="Anderson"/>
    <s v="Tim"/>
    <s v="White Sox"/>
    <s v="SS"/>
    <m/>
    <n v="1"/>
    <m/>
    <s v="Anderson, Tim"/>
    <s v="Topps Main Update    RC"/>
    <s v=" "/>
    <x v="5"/>
  </r>
  <r>
    <s v="Topps4"/>
    <n v="2016"/>
    <s v="Topps Main"/>
    <s v="Update"/>
    <m/>
    <m/>
    <m/>
    <m/>
    <x v="0"/>
    <s v="US288"/>
    <s v="Altuve"/>
    <s v="Jose"/>
    <s v="Astros"/>
    <s v="2B"/>
    <m/>
    <n v="1"/>
    <n v="0.25"/>
    <s v="Altuve, Jose"/>
    <s v="Topps Main Update    "/>
    <s v=""/>
    <x v="6"/>
  </r>
  <r>
    <s v="Topps4"/>
    <n v="2016"/>
    <s v="Topps Main"/>
    <s v="Update"/>
    <m/>
    <m/>
    <m/>
    <m/>
    <x v="1"/>
    <s v="US289"/>
    <s v="Vargas"/>
    <s v="Cesar"/>
    <s v="Padres"/>
    <s v="P"/>
    <m/>
    <n v="1"/>
    <m/>
    <s v="Vargas, Cesar"/>
    <s v="Topps Main Update    RC"/>
    <s v=" "/>
    <x v="5"/>
  </r>
  <r>
    <s v="Topps4"/>
    <n v="2016"/>
    <s v="Topps Main"/>
    <s v="Update"/>
    <m/>
    <m/>
    <m/>
    <m/>
    <x v="0"/>
    <s v="US290"/>
    <s v="Cabrera"/>
    <s v="Miguel"/>
    <s v="Tigers"/>
    <s v="1B"/>
    <m/>
    <n v="1"/>
    <n v="0.6"/>
    <s v="Cabrera, Miguel"/>
    <s v="Topps Main Update    "/>
    <s v=""/>
    <x v="6"/>
  </r>
  <r>
    <s v="Topps4"/>
    <n v="2016"/>
    <s v="Topps Main"/>
    <s v="Update"/>
    <m/>
    <m/>
    <m/>
    <m/>
    <x v="1"/>
    <s v="US292"/>
    <s v="Diaz"/>
    <s v="Aledmys"/>
    <s v="Cardinals"/>
    <s v="SS"/>
    <m/>
    <n v="1"/>
    <m/>
    <s v="Diaz, Aledmys"/>
    <s v="Topps Main Update    RC"/>
    <s v=""/>
    <x v="5"/>
  </r>
  <r>
    <s v="Topps4"/>
    <n v="2016"/>
    <s v="Topps Main"/>
    <s v="Update"/>
    <m/>
    <m/>
    <m/>
    <m/>
    <x v="0"/>
    <s v="US294"/>
    <s v="Bryant"/>
    <s v="Kris"/>
    <s v="Cubs"/>
    <s v="3B"/>
    <m/>
    <n v="1"/>
    <n v="1.5"/>
    <s v="Bryant, Kris"/>
    <s v="Topps Main Update    "/>
    <n v="0"/>
    <x v="2"/>
  </r>
  <r>
    <s v="Topps4"/>
    <n v="2016"/>
    <s v="Topps Main"/>
    <s v="Update"/>
    <m/>
    <m/>
    <m/>
    <m/>
    <x v="1"/>
    <s v="US295"/>
    <s v="Mazara"/>
    <s v="Nomar"/>
    <s v="Rangers"/>
    <s v="OF"/>
    <m/>
    <n v="1"/>
    <m/>
    <s v="Mazara, Nomar"/>
    <s v="Topps Main Update    RC"/>
    <s v=""/>
    <x v="5"/>
  </r>
  <r>
    <s v="Topps4"/>
    <n v="2016"/>
    <s v="Topps Main"/>
    <s v="Update"/>
    <m/>
    <m/>
    <m/>
    <m/>
    <x v="0"/>
    <s v="US297"/>
    <s v="Harper"/>
    <s v="Bryce"/>
    <s v="Nationals"/>
    <s v="OF"/>
    <m/>
    <n v="1"/>
    <n v="0.75"/>
    <s v="Harper, Bryce"/>
    <s v="Topps Main Update    "/>
    <s v=""/>
    <x v="6"/>
  </r>
  <r>
    <s v="BB-Other3"/>
    <n v="2017"/>
    <s v="Allen and Ginter"/>
    <s v="What'sInAName"/>
    <m/>
    <m/>
    <m/>
    <m/>
    <x v="0"/>
    <s v="WAD-68"/>
    <s v="Scherzer"/>
    <s v="Max"/>
    <s v="Nationals"/>
    <s v="P"/>
    <m/>
    <n v="1"/>
    <n v="1"/>
    <s v="Scherzer, Max"/>
    <s v="Allen and Ginter What'sInAName    "/>
    <s v=""/>
    <x v="2"/>
  </r>
  <r>
    <s v="BB-Other3"/>
    <n v="2017"/>
    <s v="Allen and Ginter"/>
    <m/>
    <m/>
    <m/>
    <m/>
    <m/>
    <x v="1"/>
    <n v="14"/>
    <s v="Gsellman"/>
    <s v="Robert"/>
    <s v="Mets"/>
    <m/>
    <m/>
    <n v="1"/>
    <m/>
    <s v="Gsellman, Robert"/>
    <s v="Allen and Ginter     RC"/>
    <s v=" "/>
    <x v="5"/>
  </r>
  <r>
    <s v="BB-Other3"/>
    <n v="2017"/>
    <s v="Allen and Ginter"/>
    <m/>
    <m/>
    <m/>
    <m/>
    <m/>
    <x v="0"/>
    <n v="50"/>
    <s v="Harper"/>
    <s v="Bryce"/>
    <s v="Nationals"/>
    <m/>
    <m/>
    <n v="1"/>
    <n v="1.25"/>
    <s v="Harper, Bryce"/>
    <s v="Allen and Ginter     "/>
    <s v=""/>
    <x v="2"/>
  </r>
  <r>
    <s v="BB-Other3"/>
    <n v="2017"/>
    <s v="Allen and Ginter"/>
    <m/>
    <m/>
    <m/>
    <m/>
    <m/>
    <x v="0"/>
    <n v="83"/>
    <s v="Suzuki"/>
    <s v="Ichiro"/>
    <s v="Marlins"/>
    <s v="DH"/>
    <m/>
    <n v="1"/>
    <n v="1"/>
    <s v="Suzuki, Ichiro"/>
    <s v="Allen and Ginter     "/>
    <s v=""/>
    <x v="2"/>
  </r>
  <r>
    <s v="BB-Other3"/>
    <n v="2017"/>
    <s v="Allen and Ginter"/>
    <m/>
    <m/>
    <m/>
    <m/>
    <m/>
    <x v="0"/>
    <n v="85"/>
    <s v="Winfield"/>
    <s v="Dave"/>
    <s v="Padres"/>
    <m/>
    <m/>
    <n v="1"/>
    <n v="0.6"/>
    <s v="Winfield, Dave"/>
    <s v="Allen and Ginter     "/>
    <s v="HOF"/>
    <x v="6"/>
  </r>
  <r>
    <s v="BB-Other3"/>
    <n v="2017"/>
    <s v="Allen and Ginter"/>
    <m/>
    <m/>
    <m/>
    <m/>
    <m/>
    <x v="1"/>
    <n v="90"/>
    <s v="Cecchini"/>
    <s v="Gavin"/>
    <s v="Mets"/>
    <m/>
    <m/>
    <n v="1"/>
    <m/>
    <s v="Cecchini, Gavin"/>
    <s v="Allen and Ginter     RC"/>
    <s v=" "/>
    <x v="5"/>
  </r>
  <r>
    <s v="BB-Other3"/>
    <n v="2017"/>
    <s v="Allen and Ginter"/>
    <m/>
    <m/>
    <m/>
    <m/>
    <m/>
    <x v="0"/>
    <n v="91"/>
    <s v="Mazara"/>
    <s v="Nomar"/>
    <s v="Rangers"/>
    <m/>
    <m/>
    <n v="1"/>
    <m/>
    <s v="Mazara, Nomar"/>
    <s v="Allen and Ginter     "/>
    <s v=""/>
    <x v="5"/>
  </r>
  <r>
    <s v="BB-Other3"/>
    <n v="2017"/>
    <s v="Allen and Ginter"/>
    <m/>
    <m/>
    <m/>
    <m/>
    <m/>
    <x v="1"/>
    <n v="117"/>
    <s v="Musgrove"/>
    <s v="Joe"/>
    <s v="Astros"/>
    <m/>
    <m/>
    <n v="1"/>
    <m/>
    <s v="Musgrove, Joe"/>
    <s v="Allen and Ginter     RC"/>
    <s v=" "/>
    <x v="5"/>
  </r>
  <r>
    <s v="BB-Other3"/>
    <n v="2017"/>
    <s v="Allen and Ginter"/>
    <m/>
    <m/>
    <m/>
    <m/>
    <m/>
    <x v="0"/>
    <n v="178"/>
    <s v="Kershaw"/>
    <s v="Clayton"/>
    <s v="Dodgers"/>
    <s v="P"/>
    <m/>
    <n v="1"/>
    <n v="1"/>
    <s v="Kershaw, Clayton"/>
    <s v="Allen and Ginter     "/>
    <s v=""/>
    <x v="2"/>
  </r>
  <r>
    <s v="BB-Other3"/>
    <n v="2017"/>
    <s v="Allen and Ginter"/>
    <m/>
    <m/>
    <m/>
    <m/>
    <m/>
    <x v="0"/>
    <n v="206"/>
    <s v="Nola"/>
    <s v="Aaron"/>
    <s v="Phillies"/>
    <s v="P"/>
    <m/>
    <n v="1"/>
    <n v="0.25"/>
    <s v="Nola, Aaron"/>
    <s v="Allen and Ginter     "/>
    <s v=" "/>
    <x v="6"/>
  </r>
  <r>
    <s v="Bowman1"/>
    <n v="2017"/>
    <s v="Bowman"/>
    <s v="Prospect"/>
    <s v="Bowman 70 red"/>
    <m/>
    <m/>
    <m/>
    <x v="3"/>
    <s v="BP-145"/>
    <s v="Hillman"/>
    <s v="Juan"/>
    <s v="Indians"/>
    <m/>
    <n v="23"/>
    <n v="1"/>
    <m/>
    <s v="Hillman, Juan"/>
    <s v="Bowman Prospect Bowman 70 red   Pros"/>
    <s v=" "/>
    <x v="5"/>
  </r>
  <r>
    <s v="Bowman1"/>
    <n v="2017"/>
    <s v="Bowman"/>
    <m/>
    <s v="Silver"/>
    <s v="/499"/>
    <m/>
    <m/>
    <x v="0"/>
    <n v="45"/>
    <s v="Schwarber"/>
    <s v="Kyle"/>
    <s v="Cubs"/>
    <s v="OF"/>
    <m/>
    <n v="1"/>
    <m/>
    <s v="Schwarber, Kyle"/>
    <s v="Bowman  Silver /499  "/>
    <s v=""/>
    <x v="5"/>
  </r>
  <r>
    <s v="Bowman1"/>
    <n v="2017"/>
    <s v="Bowman"/>
    <s v="Prospects"/>
    <s v="Silver"/>
    <s v="/499"/>
    <m/>
    <m/>
    <x v="3"/>
    <s v="BP045"/>
    <s v="Holmes"/>
    <s v="Grant"/>
    <s v="Athletics"/>
    <s v="P"/>
    <n v="24"/>
    <n v="1"/>
    <m/>
    <s v="Holmes, Grant"/>
    <s v="Bowman Prospects Silver /499  Pros"/>
    <s v=" "/>
    <x v="5"/>
  </r>
  <r>
    <s v="Bowman1"/>
    <n v="2017"/>
    <s v="Bowman"/>
    <s v="Chrome"/>
    <s v="Silver"/>
    <s v="/499"/>
    <m/>
    <m/>
    <x v="3"/>
    <s v="BCP87"/>
    <s v="Anderson"/>
    <s v="Brian"/>
    <s v="Marlins"/>
    <s v="3B"/>
    <n v="27"/>
    <n v="1"/>
    <m/>
    <s v="Anderson, Brian"/>
    <s v="Bowman Chrome Silver /499  Pros"/>
    <s v=" "/>
    <x v="5"/>
  </r>
  <r>
    <s v="Bowman1"/>
    <n v="2017"/>
    <s v="Bowman"/>
    <s v="51 Bowman Chrome"/>
    <m/>
    <m/>
    <m/>
    <m/>
    <x v="1"/>
    <n v="16"/>
    <s v="Moncada"/>
    <s v="Yoan"/>
    <s v="White Sox"/>
    <s v="2B"/>
    <n v="25"/>
    <n v="1"/>
    <n v="3"/>
    <s v="Moncada, Yoan"/>
    <s v="Bowman 51 Bowman Chrome    RC"/>
    <s v=""/>
    <x v="2"/>
  </r>
  <r>
    <s v="Bowman1"/>
    <n v="2017"/>
    <s v="Bowman"/>
    <s v="48 Bowman Chrome"/>
    <m/>
    <m/>
    <m/>
    <m/>
    <x v="0"/>
    <s v="48B-PR"/>
    <s v="Rizzuto"/>
    <s v="Phil"/>
    <s v="Yankees"/>
    <s v="SS"/>
    <s v="PC"/>
    <n v="1"/>
    <n v="1.5"/>
    <s v="Rizzuto, Phil"/>
    <s v="Bowman 48 Bowman Chrome    "/>
    <s v="HOF"/>
    <x v="2"/>
  </r>
  <r>
    <s v="Bowman1"/>
    <n v="2017"/>
    <s v="Bowman"/>
    <s v="92 Bowman Chrome"/>
    <m/>
    <m/>
    <m/>
    <m/>
    <x v="0"/>
    <s v="92B-BH"/>
    <s v="Harper"/>
    <s v="Bryce"/>
    <s v="Nationals"/>
    <s v="OF"/>
    <m/>
    <n v="1"/>
    <n v="3"/>
    <s v="Harper, Bryce"/>
    <s v="Bowman 92 Bowman Chrome    "/>
    <s v=""/>
    <x v="2"/>
  </r>
  <r>
    <s v="Bowman1"/>
    <n v="2017"/>
    <s v="Bowman"/>
    <s v="92 Bowman Chrome"/>
    <m/>
    <m/>
    <m/>
    <m/>
    <x v="0"/>
    <s v="92B-KGJ"/>
    <s v="Griffey Jr"/>
    <s v="Ken"/>
    <s v="Mariners"/>
    <s v="OF"/>
    <s v="PC"/>
    <n v="1"/>
    <n v="3"/>
    <s v="Griffey Jr, Ken"/>
    <s v="Bowman 92 Bowman Chrome    "/>
    <s v="HOF"/>
    <x v="2"/>
  </r>
  <r>
    <s v="Bowman1"/>
    <n v="2017"/>
    <s v="Bowman"/>
    <m/>
    <s v="Blue Shimmer"/>
    <m/>
    <m/>
    <m/>
    <x v="3"/>
    <s v="BCP47"/>
    <s v="Allard"/>
    <s v="Kolby"/>
    <s v="Braves"/>
    <s v="P"/>
    <n v="23"/>
    <n v="1"/>
    <m/>
    <s v="Allard, Kolby"/>
    <s v="Bowman  Blue Shimmer   Pros"/>
    <s v=" "/>
    <x v="5"/>
  </r>
  <r>
    <s v="Bowman1"/>
    <n v="2017"/>
    <s v="Bowman"/>
    <s v="Talent Pipeline"/>
    <m/>
    <m/>
    <m/>
    <m/>
    <x v="3"/>
    <s v="TP-MIA"/>
    <s v="Garrett,Stone/Dean,Austin/Riddle,JT"/>
    <m/>
    <s v="Marlins"/>
    <m/>
    <m/>
    <n v="1"/>
    <m/>
    <s v="Garrett,Stone/Dean,Austin/Riddle,JT, "/>
    <s v="Bowman Talent Pipeline    Pros"/>
    <s v=" "/>
    <x v="5"/>
  </r>
  <r>
    <s v="Bowman1"/>
    <n v="2017"/>
    <s v="Bowman"/>
    <s v="Talent Pipeline"/>
    <m/>
    <m/>
    <m/>
    <m/>
    <x v="3"/>
    <s v="TP-TEX"/>
    <s v="Taveras,Leody/Ibanez,Andy/Guzman,Ronald"/>
    <m/>
    <s v="Rangers"/>
    <m/>
    <m/>
    <n v="1"/>
    <m/>
    <s v="Taveras,Leody/Ibanez,Andy/Guzman,Ronald, "/>
    <s v="Bowman Talent Pipeline    Pros"/>
    <s v=" "/>
    <x v="5"/>
  </r>
  <r>
    <s v="TL"/>
    <n v="2017"/>
    <s v="Bowman"/>
    <s v="Chrome Prospects Auto"/>
    <s v="Gold"/>
    <s v="/50"/>
    <s v="Auto"/>
    <m/>
    <x v="3"/>
    <s v="CPA-TF"/>
    <s v="Friedl"/>
    <s v="TJ"/>
    <s v="Reds"/>
    <s v="OF"/>
    <n v="25"/>
    <n v="1"/>
    <n v="50"/>
    <s v="Friedl, TJ"/>
    <s v="Bowman Chrome Prospects Auto Gold /50 Auto Pros"/>
    <s v=" "/>
    <x v="3"/>
  </r>
  <r>
    <s v="Bowman1"/>
    <n v="2017"/>
    <s v="Bowman"/>
    <s v="Rookie of the Yr Favorites"/>
    <m/>
    <m/>
    <m/>
    <m/>
    <x v="1"/>
    <n v="2"/>
    <s v="Swanson"/>
    <s v="Dansby"/>
    <s v="Braves"/>
    <s v="SS"/>
    <m/>
    <n v="1"/>
    <m/>
    <s v="Swanson, Dansby"/>
    <s v="Bowman Rookie of the Yr Favorites    RC"/>
    <s v=" "/>
    <x v="5"/>
  </r>
  <r>
    <s v="Bowman1"/>
    <n v="2017"/>
    <s v="Bowman"/>
    <s v="Rookie of the Yr Favorites"/>
    <m/>
    <m/>
    <m/>
    <m/>
    <x v="1"/>
    <n v="6"/>
    <s v="De Leon"/>
    <s v="Jose"/>
    <s v="Dodgers"/>
    <s v="P"/>
    <m/>
    <n v="1"/>
    <m/>
    <s v="De Leon, Jose"/>
    <s v="Bowman Rookie of the Yr Favorites    RC"/>
    <s v=" "/>
    <x v="5"/>
  </r>
  <r>
    <s v="Bowman1"/>
    <n v="2017"/>
    <s v="Bowman"/>
    <s v="Rookie of the Yr Favorites"/>
    <m/>
    <m/>
    <m/>
    <m/>
    <x v="1"/>
    <n v="13"/>
    <s v="Fulmer"/>
    <s v="Carson"/>
    <s v="White Sox"/>
    <s v="P"/>
    <m/>
    <n v="1"/>
    <m/>
    <s v="Fulmer, Carson"/>
    <s v="Bowman Rookie of the Yr Favorites    RC"/>
    <s v=""/>
    <x v="5"/>
  </r>
  <r>
    <s v="Bowman1"/>
    <n v="2017"/>
    <s v="Bowman"/>
    <s v="Bowman Top 100"/>
    <m/>
    <m/>
    <m/>
    <m/>
    <x v="3"/>
    <s v="BTP-52"/>
    <s v="Lopez"/>
    <s v="Reynaldo"/>
    <s v="White Sox"/>
    <s v="P"/>
    <n v="26"/>
    <n v="1"/>
    <m/>
    <s v="Lopez, Reynaldo"/>
    <s v="Bowman Bowman Top 100    Pros"/>
    <s v=" "/>
    <x v="5"/>
  </r>
  <r>
    <s v="Bowman1"/>
    <n v="2017"/>
    <s v="Bowman"/>
    <s v="Bowman Top 100"/>
    <m/>
    <m/>
    <m/>
    <m/>
    <x v="3"/>
    <s v="BTP-89"/>
    <s v="Sisco"/>
    <s v="Chance"/>
    <s v="Orioles"/>
    <s v="C"/>
    <n v="25"/>
    <n v="1"/>
    <m/>
    <s v="Sisco, Chance"/>
    <s v="Bowman Bowman Top 100    Pros"/>
    <s v=" "/>
    <x v="5"/>
  </r>
  <r>
    <s v="Bowman1"/>
    <n v="2017"/>
    <s v="Bowman"/>
    <s v="Bowman Top 100"/>
    <m/>
    <m/>
    <m/>
    <m/>
    <x v="3"/>
    <s v="BTP-95"/>
    <s v="Urias"/>
    <s v="Luis"/>
    <s v="Padres"/>
    <s v="2B"/>
    <n v="23"/>
    <n v="1"/>
    <m/>
    <s v="Urias, Luis"/>
    <s v="Bowman Bowman Top 100    Pros"/>
    <s v=" "/>
    <x v="5"/>
  </r>
  <r>
    <s v="Bowman1"/>
    <n v="2017"/>
    <s v="Bowman"/>
    <m/>
    <m/>
    <m/>
    <m/>
    <m/>
    <x v="0"/>
    <n v="3"/>
    <s v="Harper"/>
    <s v="Bryce"/>
    <s v="Nationals"/>
    <s v="OF"/>
    <m/>
    <n v="1"/>
    <n v="1.25"/>
    <s v="Harper, Bryce"/>
    <s v="Bowman     "/>
    <s v=""/>
    <x v="2"/>
  </r>
  <r>
    <s v="Bowman1"/>
    <n v="2017"/>
    <s v="Bowman"/>
    <m/>
    <m/>
    <m/>
    <m/>
    <m/>
    <x v="1"/>
    <n v="4"/>
    <s v="Hoffman"/>
    <s v="Jeff"/>
    <s v="Rockies"/>
    <s v="P"/>
    <m/>
    <n v="1"/>
    <m/>
    <s v="Hoffman, Jeff"/>
    <s v="Bowman     RC"/>
    <s v=" "/>
    <x v="5"/>
  </r>
  <r>
    <s v="Bowman1"/>
    <n v="2017"/>
    <s v="Bowman"/>
    <m/>
    <m/>
    <m/>
    <m/>
    <m/>
    <x v="0"/>
    <n v="6"/>
    <s v="Betts"/>
    <s v="Mookie"/>
    <s v="Red Sox"/>
    <s v="OF"/>
    <m/>
    <n v="1"/>
    <n v="0.75"/>
    <s v="Betts, Mookie"/>
    <s v="Bowman     "/>
    <s v=""/>
    <x v="6"/>
  </r>
  <r>
    <s v="Bowman1"/>
    <n v="2017"/>
    <s v="Bowman"/>
    <m/>
    <m/>
    <m/>
    <m/>
    <m/>
    <x v="0"/>
    <n v="19"/>
    <s v="Altuve"/>
    <s v="Jose"/>
    <s v="Astros"/>
    <s v="2B"/>
    <m/>
    <n v="1"/>
    <n v="0.5"/>
    <s v="Altuve, Jose"/>
    <s v="Bowman     "/>
    <s v=""/>
    <x v="6"/>
  </r>
  <r>
    <s v="Bowman1"/>
    <n v="2017"/>
    <s v="Bowman"/>
    <m/>
    <m/>
    <m/>
    <m/>
    <m/>
    <x v="1"/>
    <n v="20"/>
    <s v="Margot"/>
    <s v="Manny"/>
    <s v="Padres"/>
    <s v="OF"/>
    <m/>
    <n v="1"/>
    <m/>
    <s v="Margot, Manny"/>
    <s v="Bowman     RC"/>
    <s v=" "/>
    <x v="5"/>
  </r>
  <r>
    <s v="Bowman1"/>
    <n v="2017"/>
    <s v="Bowman"/>
    <m/>
    <m/>
    <m/>
    <m/>
    <m/>
    <x v="1"/>
    <n v="22"/>
    <s v="Fulmer"/>
    <s v="Carson"/>
    <s v="White Sox"/>
    <s v="P"/>
    <m/>
    <n v="1"/>
    <m/>
    <s v="Fulmer, Carson"/>
    <s v="Bowman     RC"/>
    <s v=""/>
    <x v="5"/>
  </r>
  <r>
    <s v="Bowman1"/>
    <n v="2017"/>
    <s v="Bowman"/>
    <m/>
    <m/>
    <m/>
    <m/>
    <m/>
    <x v="1"/>
    <n v="23"/>
    <s v="Benintendi"/>
    <s v="Andrew"/>
    <s v="Red Sox"/>
    <s v="OF"/>
    <m/>
    <n v="1"/>
    <n v="2.5"/>
    <s v="Benintendi, Andrew"/>
    <s v="Bowman     RC"/>
    <n v="0"/>
    <x v="2"/>
  </r>
  <r>
    <s v="Bowman1"/>
    <n v="2017"/>
    <s v="Bowman"/>
    <m/>
    <m/>
    <m/>
    <m/>
    <m/>
    <x v="1"/>
    <n v="25"/>
    <s v="Moncada"/>
    <s v="Yoan"/>
    <s v="White Sox"/>
    <s v="2B"/>
    <m/>
    <n v="1"/>
    <m/>
    <s v="Moncada, Yoan"/>
    <s v="Bowman     RC"/>
    <s v=""/>
    <x v="5"/>
  </r>
  <r>
    <s v="Bowman1"/>
    <n v="2017"/>
    <s v="Bowman"/>
    <m/>
    <m/>
    <m/>
    <m/>
    <m/>
    <x v="1"/>
    <n v="26"/>
    <s v="Hernandez"/>
    <s v="Teoscar"/>
    <s v="Astros"/>
    <s v="OF"/>
    <m/>
    <n v="1"/>
    <m/>
    <s v="Hernandez, Teoscar"/>
    <s v="Bowman     RC"/>
    <s v=" "/>
    <x v="5"/>
  </r>
  <r>
    <s v="Bowman1"/>
    <n v="2017"/>
    <s v="Bowman"/>
    <m/>
    <m/>
    <m/>
    <m/>
    <m/>
    <x v="1"/>
    <n v="27"/>
    <s v="Lopez"/>
    <s v="Reynaldo"/>
    <s v="White Sox"/>
    <s v="P"/>
    <m/>
    <n v="1"/>
    <m/>
    <s v="Lopez, Reynaldo"/>
    <s v="Bowman     RC"/>
    <s v=" "/>
    <x v="5"/>
  </r>
  <r>
    <s v="TL"/>
    <n v="2017"/>
    <s v="Bowman"/>
    <m/>
    <m/>
    <m/>
    <m/>
    <m/>
    <x v="1"/>
    <n v="32"/>
    <s v="Judge"/>
    <s v="Aaron"/>
    <s v="Yankees"/>
    <s v="OF"/>
    <m/>
    <n v="1"/>
    <n v="8"/>
    <s v="Judge, Aaron"/>
    <s v="Bowman     RC"/>
    <s v=""/>
    <x v="1"/>
  </r>
  <r>
    <s v="Bowman1"/>
    <n v="2017"/>
    <s v="Bowman"/>
    <m/>
    <m/>
    <m/>
    <m/>
    <m/>
    <x v="0"/>
    <n v="33"/>
    <s v="Suzuki"/>
    <s v="Ichiro"/>
    <s v="Marlins"/>
    <s v="OF"/>
    <m/>
    <n v="1"/>
    <n v="1"/>
    <s v="Suzuki, Ichiro"/>
    <s v="Bowman     "/>
    <s v=""/>
    <x v="2"/>
  </r>
  <r>
    <s v="Bowman1"/>
    <n v="2017"/>
    <s v="Bowman"/>
    <m/>
    <m/>
    <m/>
    <m/>
    <m/>
    <x v="1"/>
    <n v="34"/>
    <s v="Gsellman"/>
    <s v="Robert"/>
    <s v="Mets"/>
    <s v="P"/>
    <m/>
    <n v="1"/>
    <m/>
    <s v="Gsellman, Robert"/>
    <s v="Bowman     RC"/>
    <s v=" "/>
    <x v="5"/>
  </r>
  <r>
    <s v="Bowman1"/>
    <n v="2017"/>
    <s v="Bowman"/>
    <m/>
    <m/>
    <m/>
    <m/>
    <m/>
    <x v="1"/>
    <n v="35"/>
    <s v="Healy"/>
    <s v="Ryon"/>
    <s v="Athletics"/>
    <s v="1B"/>
    <m/>
    <n v="1"/>
    <m/>
    <s v="Healy, Ryon"/>
    <s v="Bowman     RC"/>
    <s v=""/>
    <x v="5"/>
  </r>
  <r>
    <s v="Bowman1"/>
    <n v="2017"/>
    <s v="Bowman"/>
    <m/>
    <m/>
    <m/>
    <m/>
    <m/>
    <x v="1"/>
    <n v="41"/>
    <s v="Arcia"/>
    <s v="Orlando"/>
    <s v="Brewers"/>
    <s v="SS"/>
    <m/>
    <n v="1"/>
    <m/>
    <s v="Arcia, Orlando"/>
    <s v="Bowman     RC"/>
    <s v=" "/>
    <x v="5"/>
  </r>
  <r>
    <s v="Bowman1"/>
    <n v="2017"/>
    <s v="Bowman"/>
    <m/>
    <m/>
    <m/>
    <m/>
    <m/>
    <x v="1"/>
    <n v="42"/>
    <s v="De Leon"/>
    <s v="Jose"/>
    <s v="Rays"/>
    <s v="P"/>
    <m/>
    <n v="1"/>
    <m/>
    <s v="De Leon, Jose"/>
    <s v="Bowman     RC"/>
    <s v=" "/>
    <x v="5"/>
  </r>
  <r>
    <s v="Bowman1"/>
    <n v="2017"/>
    <s v="Bowman"/>
    <m/>
    <m/>
    <m/>
    <m/>
    <m/>
    <x v="0"/>
    <n v="52"/>
    <s v="Ortiz"/>
    <s v="David"/>
    <s v="Red Sox"/>
    <s v="DH"/>
    <m/>
    <n v="1"/>
    <n v="0.6"/>
    <s v="Ortiz, David"/>
    <s v="Bowman     "/>
    <s v=""/>
    <x v="6"/>
  </r>
  <r>
    <s v="Bowman1"/>
    <n v="2017"/>
    <s v="Bowman"/>
    <m/>
    <m/>
    <m/>
    <m/>
    <m/>
    <x v="1"/>
    <n v="54"/>
    <s v="Dahl"/>
    <s v="David"/>
    <s v="Rockies"/>
    <s v="OF"/>
    <m/>
    <n v="1"/>
    <m/>
    <s v="Dahl, David"/>
    <s v="Bowman     RC"/>
    <s v=" "/>
    <x v="5"/>
  </r>
  <r>
    <s v="Bowman1"/>
    <n v="2017"/>
    <s v="Bowman"/>
    <m/>
    <m/>
    <m/>
    <m/>
    <m/>
    <x v="1"/>
    <n v="55"/>
    <s v="Segedin"/>
    <s v="Rob"/>
    <s v="Dodgers"/>
    <s v="3B"/>
    <m/>
    <n v="1"/>
    <m/>
    <s v="Segedin, Rob"/>
    <s v="Bowman     RC"/>
    <s v=" "/>
    <x v="5"/>
  </r>
  <r>
    <s v="Bowman1"/>
    <n v="2017"/>
    <s v="Bowman"/>
    <m/>
    <m/>
    <m/>
    <m/>
    <m/>
    <x v="1"/>
    <n v="56"/>
    <s v="Glasnow"/>
    <s v="Tyler"/>
    <s v="Pirates"/>
    <s v="P"/>
    <m/>
    <n v="1"/>
    <m/>
    <s v="Glasnow, Tyler"/>
    <s v="Bowman     RC"/>
    <s v=" "/>
    <x v="5"/>
  </r>
  <r>
    <s v="Bowman1"/>
    <n v="2017"/>
    <s v="Bowman"/>
    <m/>
    <m/>
    <m/>
    <m/>
    <m/>
    <x v="1"/>
    <n v="57"/>
    <s v="Swanson"/>
    <s v="Dansby"/>
    <s v="Braves"/>
    <s v="SS"/>
    <m/>
    <n v="1"/>
    <m/>
    <s v="Swanson, Dansby"/>
    <s v="Bowman     RC"/>
    <s v=" "/>
    <x v="5"/>
  </r>
  <r>
    <s v="Bowman1"/>
    <n v="2017"/>
    <s v="Bowman"/>
    <m/>
    <m/>
    <m/>
    <m/>
    <m/>
    <x v="1"/>
    <n v="60"/>
    <s v="Alfaro"/>
    <s v="Jorge"/>
    <s v="Phillies"/>
    <s v="C"/>
    <m/>
    <n v="1"/>
    <m/>
    <s v="Alfaro, Jorge"/>
    <s v="Bowman     RC"/>
    <s v=" "/>
    <x v="5"/>
  </r>
  <r>
    <s v="Bowman1"/>
    <n v="2017"/>
    <s v="Bowman"/>
    <m/>
    <m/>
    <m/>
    <m/>
    <m/>
    <x v="1"/>
    <n v="62"/>
    <s v="Thompson"/>
    <s v="Jake"/>
    <s v="Phillies"/>
    <s v="P"/>
    <m/>
    <n v="1"/>
    <m/>
    <s v="Thompson, Jake"/>
    <s v="Bowman     RC"/>
    <s v=" "/>
    <x v="5"/>
  </r>
  <r>
    <s v="Bowman1"/>
    <n v="2017"/>
    <s v="Bowman"/>
    <m/>
    <m/>
    <m/>
    <m/>
    <m/>
    <x v="1"/>
    <n v="63"/>
    <s v="Dozier"/>
    <s v="Hunter"/>
    <s v="Royals"/>
    <s v="3B"/>
    <m/>
    <n v="1"/>
    <m/>
    <s v="Dozier, Hunter"/>
    <s v="Bowman     RC"/>
    <s v=" "/>
    <x v="5"/>
  </r>
  <r>
    <s v="Bowman1"/>
    <n v="2017"/>
    <s v="Bowman"/>
    <m/>
    <m/>
    <m/>
    <m/>
    <m/>
    <x v="1"/>
    <n v="64"/>
    <s v="Strahm"/>
    <s v="Matt"/>
    <s v="Royals"/>
    <s v="P"/>
    <m/>
    <n v="1"/>
    <m/>
    <s v="Strahm, Matt"/>
    <s v="Bowman     RC"/>
    <s v=" "/>
    <x v="5"/>
  </r>
  <r>
    <s v="Bowman1"/>
    <n v="2017"/>
    <s v="Bowman"/>
    <m/>
    <m/>
    <m/>
    <m/>
    <m/>
    <x v="1"/>
    <n v="66"/>
    <s v="Cecchini"/>
    <s v="Gavin"/>
    <s v="Mets"/>
    <s v="SS"/>
    <m/>
    <n v="1"/>
    <m/>
    <s v="Cecchini, Gavin"/>
    <s v="Bowman     RC"/>
    <s v=" "/>
    <x v="5"/>
  </r>
  <r>
    <s v="Bowman1"/>
    <n v="2017"/>
    <s v="Bowman"/>
    <m/>
    <m/>
    <m/>
    <m/>
    <m/>
    <x v="1"/>
    <n v="75"/>
    <s v="Bregman"/>
    <s v="Alex"/>
    <s v="Astros"/>
    <s v="3B"/>
    <m/>
    <n v="1"/>
    <n v="1.5"/>
    <s v="Bregman, Alex"/>
    <s v="Bowman     RC"/>
    <n v="0"/>
    <x v="2"/>
  </r>
  <r>
    <s v="Bowman1"/>
    <n v="2017"/>
    <s v="Bowman"/>
    <m/>
    <m/>
    <m/>
    <m/>
    <m/>
    <x v="1"/>
    <n v="78"/>
    <s v="Tapia"/>
    <s v="Raimel"/>
    <s v="Rockies"/>
    <s v="OF"/>
    <m/>
    <n v="1"/>
    <m/>
    <s v="Tapia, Raimel"/>
    <s v="Bowman     RC"/>
    <s v=""/>
    <x v="5"/>
  </r>
  <r>
    <s v="Bowman1"/>
    <n v="2017"/>
    <s v="Bowman"/>
    <m/>
    <m/>
    <m/>
    <m/>
    <m/>
    <x v="1"/>
    <n v="83"/>
    <s v="Shipley"/>
    <s v="Braden"/>
    <s v="Diamond Backs"/>
    <s v="P"/>
    <m/>
    <n v="1"/>
    <m/>
    <s v="Shipley, Braden"/>
    <s v="Bowman     RC"/>
    <s v=" "/>
    <x v="5"/>
  </r>
  <r>
    <s v="Bowman1"/>
    <n v="2017"/>
    <s v="Bowman"/>
    <m/>
    <m/>
    <m/>
    <m/>
    <m/>
    <x v="1"/>
    <n v="86"/>
    <s v="Austin"/>
    <s v="Tyler"/>
    <s v="Yankees"/>
    <s v="OF"/>
    <m/>
    <n v="1"/>
    <m/>
    <s v="Austin, Tyler"/>
    <s v="Bowman     RC"/>
    <s v=" "/>
    <x v="5"/>
  </r>
  <r>
    <s v="Bowman1"/>
    <n v="2017"/>
    <s v="Bowman"/>
    <m/>
    <m/>
    <m/>
    <m/>
    <m/>
    <x v="1"/>
    <n v="89"/>
    <s v="Cotton"/>
    <s v="Jharel"/>
    <s v="Athletics"/>
    <s v="P"/>
    <m/>
    <n v="1"/>
    <m/>
    <s v="Cotton, Jharel"/>
    <s v="Bowman     RC"/>
    <s v=" "/>
    <x v="5"/>
  </r>
  <r>
    <s v="Bowman1"/>
    <n v="2017"/>
    <s v="Bowman"/>
    <m/>
    <m/>
    <m/>
    <m/>
    <m/>
    <x v="1"/>
    <n v="92"/>
    <s v="Musgrove"/>
    <s v="Joe"/>
    <s v="Astros"/>
    <s v="P"/>
    <m/>
    <n v="1"/>
    <m/>
    <s v="Musgrove, Joe"/>
    <s v="Bowman     RC"/>
    <s v=" "/>
    <x v="5"/>
  </r>
  <r>
    <s v="Bowman1"/>
    <n v="2017"/>
    <s v="Bowman"/>
    <m/>
    <m/>
    <m/>
    <m/>
    <m/>
    <x v="1"/>
    <n v="98"/>
    <s v="Reyes"/>
    <s v="Alex"/>
    <s v="Cardinals"/>
    <s v="P"/>
    <m/>
    <n v="1"/>
    <m/>
    <s v="Reyes, Alex"/>
    <s v="Bowman     RC"/>
    <s v=""/>
    <x v="5"/>
  </r>
  <r>
    <s v="Bowman1"/>
    <n v="2017"/>
    <s v="Bowman"/>
    <m/>
    <m/>
    <m/>
    <m/>
    <m/>
    <x v="1"/>
    <n v="99"/>
    <s v="Renfroe"/>
    <s v="Hunter"/>
    <s v="Padres"/>
    <s v="OF"/>
    <m/>
    <n v="1"/>
    <m/>
    <s v="Renfroe, Hunter"/>
    <s v="Bowman     RC"/>
    <s v=" "/>
    <x v="5"/>
  </r>
  <r>
    <s v="Bowman1"/>
    <n v="2017"/>
    <s v="Bowman"/>
    <m/>
    <m/>
    <m/>
    <m/>
    <m/>
    <x v="0"/>
    <n v="100"/>
    <s v="Trout"/>
    <s v="Mike"/>
    <s v="Angels"/>
    <s v="OF"/>
    <m/>
    <n v="1"/>
    <n v="2"/>
    <s v="Trout, Mike"/>
    <s v="Bowman     "/>
    <s v=""/>
    <x v="2"/>
  </r>
  <r>
    <s v="Bowman1"/>
    <n v="2017"/>
    <s v="Bowman"/>
    <s v="Prospects"/>
    <m/>
    <m/>
    <m/>
    <m/>
    <x v="3"/>
    <s v="BP002"/>
    <s v="Lux"/>
    <s v="Gavin"/>
    <s v="Dodgers"/>
    <s v="SS"/>
    <n v="23"/>
    <n v="1"/>
    <n v="0.5"/>
    <s v="Lux, Gavin"/>
    <s v="Bowman Prospects    Pros"/>
    <s v=" "/>
    <x v="6"/>
  </r>
  <r>
    <s v="Bowman1"/>
    <n v="2017"/>
    <s v="Bowman"/>
    <s v="Prospects"/>
    <m/>
    <m/>
    <m/>
    <m/>
    <x v="3"/>
    <s v="BP010"/>
    <s v="Vallot"/>
    <s v="Chase"/>
    <s v="Royals"/>
    <s v="C"/>
    <n v="24"/>
    <n v="1"/>
    <m/>
    <s v="Vallot, Chase"/>
    <s v="Bowman Prospects    Pros"/>
    <s v=" "/>
    <x v="5"/>
  </r>
  <r>
    <s v="Bowman1"/>
    <n v="2017"/>
    <s v="Bowman"/>
    <s v="Prospects"/>
    <m/>
    <m/>
    <m/>
    <m/>
    <x v="3"/>
    <s v="BP012"/>
    <s v="Fedde"/>
    <s v="Erick"/>
    <s v="Nationals"/>
    <s v="P"/>
    <n v="27"/>
    <n v="1"/>
    <m/>
    <s v="Fedde, Erick"/>
    <s v="Bowman Prospects    Pros"/>
    <s v=" "/>
    <x v="5"/>
  </r>
  <r>
    <s v="Bowman1"/>
    <n v="2017"/>
    <s v="Bowman"/>
    <s v="Prospects"/>
    <m/>
    <m/>
    <m/>
    <m/>
    <x v="3"/>
    <s v="BP013"/>
    <s v="Davis"/>
    <s v="Rookie"/>
    <s v="Reds"/>
    <s v="P"/>
    <n v="27"/>
    <n v="1"/>
    <m/>
    <s v="Davis, Rookie"/>
    <s v="Bowman Prospects    Pros"/>
    <s v=" "/>
    <x v="5"/>
  </r>
  <r>
    <s v="Bowman1"/>
    <n v="2017"/>
    <s v="Bowman"/>
    <s v="Prospects"/>
    <m/>
    <m/>
    <m/>
    <m/>
    <x v="3"/>
    <s v="BP014"/>
    <s v="Shaw"/>
    <s v="Chris"/>
    <s v="Giants"/>
    <s v="1B"/>
    <n v="27"/>
    <n v="1"/>
    <m/>
    <s v="Shaw, Chris"/>
    <s v="Bowman Prospects    Pros"/>
    <s v=" "/>
    <x v="5"/>
  </r>
  <r>
    <s v="Bowman1"/>
    <n v="2017"/>
    <s v="Bowman"/>
    <s v="Prospects"/>
    <m/>
    <m/>
    <m/>
    <m/>
    <x v="3"/>
    <s v="BP015"/>
    <s v="Burdi"/>
    <s v="Nick"/>
    <s v="Twins"/>
    <s v="P"/>
    <m/>
    <n v="1"/>
    <m/>
    <s v="Burdi, Nick"/>
    <s v="Bowman Prospects    Pros"/>
    <s v=" "/>
    <x v="5"/>
  </r>
  <r>
    <s v="Bowman1"/>
    <n v="2017"/>
    <s v="Bowman"/>
    <s v="Prospects"/>
    <m/>
    <m/>
    <m/>
    <m/>
    <x v="3"/>
    <s v="BP016"/>
    <s v="Frazier"/>
    <s v="Clint"/>
    <s v="Yankees"/>
    <s v="OF"/>
    <m/>
    <n v="1"/>
    <m/>
    <s v="Frazier, Clint"/>
    <s v="Bowman Prospects    Pros"/>
    <s v=""/>
    <x v="5"/>
  </r>
  <r>
    <s v="Bowman1"/>
    <n v="2017"/>
    <s v="Bowman"/>
    <s v="Prospects"/>
    <m/>
    <m/>
    <m/>
    <m/>
    <x v="3"/>
    <s v="BP017"/>
    <s v="Gohara"/>
    <s v="Luiz"/>
    <s v="Braves"/>
    <s v="P"/>
    <n v="24"/>
    <n v="1"/>
    <m/>
    <s v="Gohara, Luiz"/>
    <s v="Bowman Prospects    Pros"/>
    <s v=" "/>
    <x v="5"/>
  </r>
  <r>
    <s v="Bowman1"/>
    <n v="2017"/>
    <s v="Bowman"/>
    <s v="Prospects"/>
    <m/>
    <m/>
    <m/>
    <m/>
    <x v="3"/>
    <s v="BP021"/>
    <s v="May"/>
    <s v="Dustin"/>
    <s v="Dodgers"/>
    <s v="P"/>
    <m/>
    <n v="1"/>
    <m/>
    <s v="May, Dustin"/>
    <s v="Bowman Prospects    Pros"/>
    <s v=" "/>
    <x v="5"/>
  </r>
  <r>
    <s v="Bowman1"/>
    <n v="2017"/>
    <s v="Bowman"/>
    <s v="Prospects"/>
    <m/>
    <m/>
    <m/>
    <m/>
    <x v="3"/>
    <s v="BP023"/>
    <s v="Garcia"/>
    <s v="Jarlin"/>
    <s v="Marlins"/>
    <s v="P"/>
    <m/>
    <n v="1"/>
    <m/>
    <s v="Garcia, Jarlin"/>
    <s v="Bowman Prospects    Pros"/>
    <s v=" "/>
    <x v="5"/>
  </r>
  <r>
    <s v="Bowman1"/>
    <n v="2017"/>
    <s v="Bowman"/>
    <s v="Prospects"/>
    <m/>
    <m/>
    <m/>
    <m/>
    <x v="3"/>
    <s v="BP025"/>
    <s v="Armenteros"/>
    <s v="Lazarito"/>
    <s v="Athletics"/>
    <s v="OF"/>
    <m/>
    <n v="1"/>
    <m/>
    <s v="Armenteros, Lazarito"/>
    <s v="Bowman Prospects    Pros"/>
    <s v=" "/>
    <x v="5"/>
  </r>
  <r>
    <s v="Bowman1"/>
    <n v="2017"/>
    <s v="Bowman"/>
    <s v="Prospects"/>
    <m/>
    <m/>
    <m/>
    <m/>
    <x v="3"/>
    <s v="BP026"/>
    <s v="DeJong"/>
    <s v="Paul"/>
    <s v="Cardinals"/>
    <s v="3B"/>
    <m/>
    <n v="1"/>
    <m/>
    <s v="DeJong, Paul"/>
    <s v="Bowman Prospects    Pros"/>
    <s v=" "/>
    <x v="5"/>
  </r>
  <r>
    <s v="Bowman1"/>
    <n v="2017"/>
    <s v="Bowman"/>
    <s v="Prospects"/>
    <m/>
    <m/>
    <m/>
    <m/>
    <x v="3"/>
    <s v="BP027"/>
    <s v="Senzatela"/>
    <s v="Antonio"/>
    <s v="Rockies"/>
    <s v="P"/>
    <m/>
    <n v="1"/>
    <m/>
    <s v="Senzatela, Antonio"/>
    <s v="Bowman Prospects    Pros"/>
    <s v=" "/>
    <x v="5"/>
  </r>
  <r>
    <s v="Bowman1"/>
    <n v="2017"/>
    <s v="Bowman"/>
    <s v="Prospects"/>
    <m/>
    <m/>
    <m/>
    <m/>
    <x v="3"/>
    <s v="BP029"/>
    <s v="Garcia"/>
    <s v="Aramis"/>
    <s v="Giants"/>
    <s v="C"/>
    <m/>
    <n v="1"/>
    <m/>
    <s v="Garcia, Aramis"/>
    <s v="Bowman Prospects    Pros"/>
    <s v=" "/>
    <x v="5"/>
  </r>
  <r>
    <s v="Bowman1"/>
    <n v="2017"/>
    <s v="Bowman"/>
    <s v="Prospects"/>
    <m/>
    <m/>
    <m/>
    <m/>
    <x v="3"/>
    <s v="BP030"/>
    <s v="Calhoun"/>
    <s v="Willie"/>
    <s v="Dodgers"/>
    <s v="2B"/>
    <m/>
    <n v="1"/>
    <m/>
    <s v="Calhoun, Willie"/>
    <s v="Bowman Prospects    Pros"/>
    <s v=" "/>
    <x v="5"/>
  </r>
  <r>
    <s v="Bowman1"/>
    <n v="2017"/>
    <s v="Bowman"/>
    <s v="Prospects"/>
    <m/>
    <m/>
    <m/>
    <m/>
    <x v="3"/>
    <s v="BP032"/>
    <s v="Guerrero Jr."/>
    <s v="Vladimir"/>
    <s v="Blue Jays"/>
    <s v="3B"/>
    <n v="20"/>
    <n v="1"/>
    <n v="4"/>
    <s v="Guerrero Jr., Vladimir"/>
    <s v="Bowman Prospects    Pros"/>
    <s v=" "/>
    <x v="2"/>
  </r>
  <r>
    <s v="Bowman1"/>
    <n v="2017"/>
    <s v="Bowman"/>
    <s v="Prospects"/>
    <m/>
    <m/>
    <m/>
    <m/>
    <x v="3"/>
    <s v="BP033"/>
    <s v="Garrett"/>
    <s v="Braxton"/>
    <s v="Marlins"/>
    <s v="P"/>
    <m/>
    <n v="1"/>
    <m/>
    <s v="Garrett, Braxton"/>
    <s v="Bowman Prospects    Pros"/>
    <s v=" "/>
    <x v="5"/>
  </r>
  <r>
    <s v="Bowman1"/>
    <n v="2017"/>
    <s v="Bowman"/>
    <s v="Prospects"/>
    <m/>
    <m/>
    <m/>
    <m/>
    <x v="3"/>
    <s v="BP038"/>
    <s v="Jimenez"/>
    <s v="Joe"/>
    <s v="Tigers"/>
    <s v="P"/>
    <m/>
    <n v="1"/>
    <m/>
    <s v="Jimenez, Joe"/>
    <s v="Bowman Prospects    Pros"/>
    <s v=" "/>
    <x v="5"/>
  </r>
  <r>
    <s v="Bowman1"/>
    <n v="2017"/>
    <s v="Bowman"/>
    <s v="Prospects"/>
    <m/>
    <m/>
    <m/>
    <m/>
    <x v="3"/>
    <s v="BP040"/>
    <s v="Dubon"/>
    <s v="Mauricio"/>
    <s v="Brewers"/>
    <s v="SS"/>
    <m/>
    <n v="1"/>
    <m/>
    <s v="Dubon, Mauricio"/>
    <s v="Bowman Prospects    Pros"/>
    <s v=" "/>
    <x v="5"/>
  </r>
  <r>
    <s v="Bowman1"/>
    <n v="2017"/>
    <s v="Bowman"/>
    <s v="Prospects"/>
    <m/>
    <m/>
    <m/>
    <m/>
    <x v="3"/>
    <s v="BP047"/>
    <s v="Allard"/>
    <s v="Kolby"/>
    <s v="Braves"/>
    <s v="P"/>
    <n v="23"/>
    <n v="1"/>
    <m/>
    <s v="Allard, Kolby"/>
    <s v="Bowman Prospects    Pros"/>
    <s v=" "/>
    <x v="5"/>
  </r>
  <r>
    <s v="Bowman1"/>
    <n v="2017"/>
    <s v="Bowman"/>
    <s v="Prospects"/>
    <m/>
    <m/>
    <m/>
    <m/>
    <x v="3"/>
    <s v="BP049"/>
    <s v="Bickford"/>
    <s v="Phil"/>
    <s v="Brewers"/>
    <s v="P"/>
    <m/>
    <n v="1"/>
    <m/>
    <s v="Bickford, Phil"/>
    <s v="Bowman Prospects    Pros"/>
    <s v=" "/>
    <x v="5"/>
  </r>
  <r>
    <s v="Bowman1"/>
    <n v="2017"/>
    <s v="Bowman"/>
    <s v="Prospects"/>
    <m/>
    <m/>
    <m/>
    <m/>
    <x v="3"/>
    <s v="BP054"/>
    <s v="Espinoza"/>
    <s v="Anderson"/>
    <s v="Padres"/>
    <s v="P"/>
    <m/>
    <n v="1"/>
    <m/>
    <s v="Espinoza, Anderson"/>
    <s v="Bowman Prospects    Pros"/>
    <s v=" "/>
    <x v="5"/>
  </r>
  <r>
    <s v="Bowman1"/>
    <n v="2017"/>
    <s v="Bowman"/>
    <s v="Prospects"/>
    <m/>
    <m/>
    <m/>
    <m/>
    <x v="3"/>
    <s v="BP055"/>
    <s v="Quantrill"/>
    <s v="Cal"/>
    <s v="Padres"/>
    <s v="P"/>
    <n v="24"/>
    <n v="1"/>
    <m/>
    <s v="Quantrill, Cal"/>
    <s v="Bowman Prospects    Pros"/>
    <s v=" "/>
    <x v="5"/>
  </r>
  <r>
    <s v="Bowman1"/>
    <n v="2017"/>
    <s v="Bowman"/>
    <s v="Prospects"/>
    <m/>
    <m/>
    <m/>
    <m/>
    <x v="3"/>
    <s v="BP056"/>
    <s v="Yamada"/>
    <s v="Tetsuto"/>
    <s v="Japan"/>
    <s v="2B"/>
    <m/>
    <n v="1"/>
    <m/>
    <s v="Yamada, Tetsuto"/>
    <s v="Bowman Prospects    Pros"/>
    <s v=" "/>
    <x v="5"/>
  </r>
  <r>
    <s v="Bowman1"/>
    <n v="2017"/>
    <s v="Bowman"/>
    <s v="Prospects"/>
    <m/>
    <m/>
    <m/>
    <m/>
    <x v="3"/>
    <s v="BP057"/>
    <s v="Beede"/>
    <s v="Tyler"/>
    <s v="Giants"/>
    <s v="P"/>
    <m/>
    <n v="1"/>
    <m/>
    <s v="Beede, Tyler"/>
    <s v="Bowman Prospects    Pros"/>
    <s v=" "/>
    <x v="5"/>
  </r>
  <r>
    <s v="Bowman1"/>
    <n v="2017"/>
    <s v="Bowman"/>
    <s v="Prospects"/>
    <m/>
    <m/>
    <m/>
    <m/>
    <x v="3"/>
    <s v="BP058"/>
    <s v="Bauers"/>
    <s v="Jake"/>
    <s v="Rays"/>
    <s v="OF"/>
    <m/>
    <n v="1"/>
    <m/>
    <s v="Bauers, Jake"/>
    <s v="Bowman Prospects    Pros"/>
    <s v=" "/>
    <x v="5"/>
  </r>
  <r>
    <s v="Bowman1"/>
    <n v="2017"/>
    <s v="Bowman"/>
    <s v="Prospects"/>
    <m/>
    <m/>
    <m/>
    <m/>
    <x v="3"/>
    <s v="BP059"/>
    <s v="Jurado"/>
    <s v="Ariel"/>
    <s v="Rangers"/>
    <s v="P"/>
    <m/>
    <n v="1"/>
    <m/>
    <s v="Jurado, Ariel"/>
    <s v="Bowman Prospects    Pros"/>
    <s v=" "/>
    <x v="5"/>
  </r>
  <r>
    <s v="Bowman1"/>
    <n v="2017"/>
    <s v="Bowman"/>
    <s v="Prospects"/>
    <m/>
    <m/>
    <m/>
    <m/>
    <x v="3"/>
    <s v="BP060"/>
    <s v="Voth"/>
    <s v="Austin"/>
    <s v="Nationals"/>
    <s v="P"/>
    <m/>
    <n v="1"/>
    <m/>
    <s v="Voth, Austin"/>
    <s v="Bowman Prospects    Pros"/>
    <s v=" "/>
    <x v="5"/>
  </r>
  <r>
    <s v="Bowman1"/>
    <n v="2017"/>
    <s v="Bowman"/>
    <s v="Prospects"/>
    <m/>
    <m/>
    <m/>
    <m/>
    <x v="3"/>
    <s v="BP063"/>
    <s v="Smith"/>
    <s v="Dominic"/>
    <s v="Mets"/>
    <s v="1B"/>
    <m/>
    <n v="1"/>
    <m/>
    <s v="Smith, Dominic"/>
    <s v="Bowman Prospects    Pros"/>
    <s v=" "/>
    <x v="5"/>
  </r>
  <r>
    <s v="Bowman1"/>
    <n v="2017"/>
    <s v="Bowman"/>
    <s v="Prospects"/>
    <m/>
    <m/>
    <m/>
    <m/>
    <x v="3"/>
    <s v="BP064"/>
    <s v="Thaiss"/>
    <s v="Matt"/>
    <s v="Angels"/>
    <s v="1B"/>
    <m/>
    <n v="1"/>
    <m/>
    <s v="Thaiss, Matt"/>
    <s v="Bowman Prospects    Pros"/>
    <s v=" "/>
    <x v="5"/>
  </r>
  <r>
    <s v="Bowman1"/>
    <n v="2017"/>
    <s v="Bowman"/>
    <s v="Prospects"/>
    <m/>
    <m/>
    <m/>
    <m/>
    <x v="3"/>
    <s v="BP065"/>
    <s v="Meadows"/>
    <s v="Austin"/>
    <s v="Pirates"/>
    <s v="OF"/>
    <m/>
    <n v="1"/>
    <m/>
    <s v="Meadows, Austin"/>
    <s v="Bowman Prospects    Pros"/>
    <s v=" "/>
    <x v="5"/>
  </r>
  <r>
    <s v="Bowman1"/>
    <n v="2017"/>
    <s v="Bowman"/>
    <s v="Prospects"/>
    <m/>
    <m/>
    <m/>
    <m/>
    <x v="3"/>
    <s v="BP068"/>
    <s v="Speas"/>
    <s v="Alex"/>
    <s v="Rangers"/>
    <s v="P"/>
    <m/>
    <n v="1"/>
    <m/>
    <s v="Speas, Alex"/>
    <s v="Bowman Prospects    Pros"/>
    <s v=" "/>
    <x v="5"/>
  </r>
  <r>
    <s v="Bowman1"/>
    <n v="2017"/>
    <s v="Bowman"/>
    <s v="Prospects"/>
    <m/>
    <m/>
    <m/>
    <m/>
    <x v="3"/>
    <s v="BP071"/>
    <s v="Friedl"/>
    <s v="TJ"/>
    <s v="Reds"/>
    <s v="OF"/>
    <m/>
    <n v="1"/>
    <m/>
    <s v="Friedl, TJ"/>
    <s v="Bowman Prospects    Pros"/>
    <s v=" "/>
    <x v="5"/>
  </r>
  <r>
    <s v="Bowman1"/>
    <n v="2017"/>
    <s v="Bowman"/>
    <s v="Prospects"/>
    <m/>
    <m/>
    <m/>
    <m/>
    <x v="3"/>
    <s v="BP072"/>
    <s v="DelaCruz"/>
    <s v="Oscar"/>
    <s v="Cubs"/>
    <s v="P"/>
    <m/>
    <n v="1"/>
    <m/>
    <s v="DelaCruz, Oscar"/>
    <s v="Bowman Prospects    Pros"/>
    <s v=" "/>
    <x v="5"/>
  </r>
  <r>
    <s v="Bowman1"/>
    <n v="2017"/>
    <s v="Bowman"/>
    <s v="Prospects"/>
    <m/>
    <m/>
    <m/>
    <m/>
    <x v="3"/>
    <s v="BP073"/>
    <s v="Robles"/>
    <s v="Victor"/>
    <s v="Nationals"/>
    <s v="OF"/>
    <n v="23"/>
    <n v="1"/>
    <n v="1"/>
    <s v="Robles, Victor"/>
    <s v="Bowman Prospects    Pros"/>
    <s v=" "/>
    <x v="2"/>
  </r>
  <r>
    <s v="Bowman1"/>
    <n v="2017"/>
    <s v="Bowman"/>
    <s v="Prospects"/>
    <m/>
    <m/>
    <m/>
    <m/>
    <x v="3"/>
    <s v="BP075"/>
    <s v="Mountcastle"/>
    <s v="Ryan"/>
    <s v="Orioles"/>
    <s v="SS"/>
    <m/>
    <n v="1"/>
    <m/>
    <s v="Mountcastle, Ryan"/>
    <s v="Bowman Prospects    Pros"/>
    <s v=" "/>
    <x v="5"/>
  </r>
  <r>
    <s v="Bowman1"/>
    <n v="2017"/>
    <s v="Bowman"/>
    <s v="Prospects"/>
    <m/>
    <m/>
    <m/>
    <m/>
    <x v="3"/>
    <s v="BP076"/>
    <s v="Rosario"/>
    <s v="Amed"/>
    <s v="Mets"/>
    <s v="SS"/>
    <m/>
    <n v="1"/>
    <n v="1"/>
    <s v="Rosario, Amed"/>
    <s v="Bowman Prospects    Pros"/>
    <s v=" "/>
    <x v="2"/>
  </r>
  <r>
    <s v="Bowman1"/>
    <n v="2017"/>
    <s v="Bowman"/>
    <s v="Prospects"/>
    <m/>
    <m/>
    <m/>
    <m/>
    <x v="3"/>
    <s v="BP077"/>
    <s v="Solak"/>
    <s v="Nick"/>
    <s v="Yankees"/>
    <s v="2B"/>
    <m/>
    <n v="1"/>
    <m/>
    <s v="Solak, Nick"/>
    <s v="Bowman Prospects    Pros"/>
    <s v=" "/>
    <x v="5"/>
  </r>
  <r>
    <s v="Bowman1"/>
    <n v="2017"/>
    <s v="Bowman"/>
    <s v="Prospects"/>
    <m/>
    <m/>
    <m/>
    <m/>
    <x v="3"/>
    <s v="BP079"/>
    <s v="Chang"/>
    <s v="Yu-Cheng"/>
    <s v="Indians"/>
    <s v="SS"/>
    <m/>
    <n v="1"/>
    <m/>
    <s v="Chang, Yu-Cheng"/>
    <s v="Bowman Prospects    Pros"/>
    <s v=" "/>
    <x v="5"/>
  </r>
  <r>
    <s v="Bowman1"/>
    <n v="2017"/>
    <s v="Bowman"/>
    <s v="Prospects"/>
    <m/>
    <m/>
    <m/>
    <m/>
    <x v="3"/>
    <s v="BP080"/>
    <s v="Torres"/>
    <s v="Gleyber"/>
    <s v="Yankees"/>
    <s v="SS"/>
    <n v="24"/>
    <n v="1"/>
    <n v="2"/>
    <s v="Torres, Gleyber"/>
    <s v="Bowman Prospects    Pros"/>
    <s v=" "/>
    <x v="2"/>
  </r>
  <r>
    <s v="Bowman1"/>
    <n v="2017"/>
    <s v="Bowman"/>
    <s v="Prospects"/>
    <m/>
    <m/>
    <m/>
    <m/>
    <x v="3"/>
    <s v="BP081"/>
    <s v="Davis"/>
    <s v="JD"/>
    <s v="Astros"/>
    <s v="3B"/>
    <m/>
    <n v="1"/>
    <m/>
    <s v="Davis, JD"/>
    <s v="Bowman Prospects    Pros"/>
    <s v=" "/>
    <x v="5"/>
  </r>
  <r>
    <s v="Bowman1"/>
    <n v="2017"/>
    <s v="Bowman"/>
    <s v="Prospects"/>
    <m/>
    <m/>
    <m/>
    <m/>
    <x v="3"/>
    <s v="BP087"/>
    <s v="Anderson"/>
    <s v="Brian"/>
    <s v="Marlins"/>
    <s v="3B"/>
    <n v="27"/>
    <n v="1"/>
    <m/>
    <s v="Anderson, Brian"/>
    <s v="Bowman Prospects    Pros"/>
    <s v=" "/>
    <x v="5"/>
  </r>
  <r>
    <s v="Bowman1"/>
    <n v="2017"/>
    <s v="Bowman"/>
    <s v="Prospects"/>
    <m/>
    <m/>
    <m/>
    <m/>
    <x v="3"/>
    <s v="BP090"/>
    <s v="Sedlock"/>
    <s v="Cody"/>
    <s v="Orioles"/>
    <s v="P"/>
    <m/>
    <n v="1"/>
    <m/>
    <s v="Sedlock, Cody"/>
    <s v="Bowman Prospects    Pros"/>
    <s v=" "/>
    <x v="5"/>
  </r>
  <r>
    <s v="Bowman1"/>
    <n v="2017"/>
    <s v="Bowman"/>
    <s v="Prospects"/>
    <m/>
    <m/>
    <m/>
    <m/>
    <x v="3"/>
    <s v="BP094"/>
    <s v="Rodriguez"/>
    <s v="Alfredo"/>
    <s v="Reds"/>
    <s v="SS"/>
    <m/>
    <n v="1"/>
    <m/>
    <s v="Rodriguez, Alfredo"/>
    <s v="Bowman Prospects    Pros"/>
    <s v=" "/>
    <x v="5"/>
  </r>
  <r>
    <s v="Bowman1"/>
    <n v="2017"/>
    <s v="Bowman"/>
    <s v="Prospects"/>
    <m/>
    <m/>
    <m/>
    <m/>
    <x v="3"/>
    <s v="BP095"/>
    <s v="Cameron"/>
    <s v="Daz"/>
    <s v="Astros"/>
    <s v="OF"/>
    <m/>
    <n v="1"/>
    <m/>
    <s v="Cameron, Daz"/>
    <s v="Bowman Prospects    Pros"/>
    <s v=" "/>
    <x v="5"/>
  </r>
  <r>
    <s v="Bowman1"/>
    <n v="2017"/>
    <s v="Bowman"/>
    <s v="Prospects"/>
    <m/>
    <m/>
    <m/>
    <m/>
    <x v="3"/>
    <s v="BP097"/>
    <s v="Norimoto"/>
    <s v="Takahiro"/>
    <s v="Japan"/>
    <s v="P"/>
    <m/>
    <n v="1"/>
    <m/>
    <s v="Norimoto, Takahiro"/>
    <s v="Bowman Prospects    Pros"/>
    <s v=" "/>
    <x v="5"/>
  </r>
  <r>
    <s v="Bowman1"/>
    <n v="2017"/>
    <s v="Bowman"/>
    <s v="Prospects"/>
    <m/>
    <m/>
    <m/>
    <m/>
    <x v="3"/>
    <s v="BP100"/>
    <s v="Maitan"/>
    <s v="Kevin"/>
    <s v="Braves"/>
    <s v="SS"/>
    <m/>
    <n v="1"/>
    <m/>
    <s v="Maitan, Kevin"/>
    <s v="Bowman Prospects    Pros"/>
    <s v=" "/>
    <x v="5"/>
  </r>
  <r>
    <s v="Bowman1"/>
    <n v="2017"/>
    <s v="Bowman"/>
    <s v="Prospects"/>
    <m/>
    <m/>
    <m/>
    <m/>
    <x v="3"/>
    <s v="BP101"/>
    <s v="Devers"/>
    <s v="Rafael"/>
    <s v="Red Sox"/>
    <s v="3B"/>
    <m/>
    <n v="1"/>
    <n v="1"/>
    <s v="Devers, Rafael"/>
    <s v="Bowman Prospects    Pros"/>
    <s v=" "/>
    <x v="2"/>
  </r>
  <r>
    <s v="Bowman1"/>
    <n v="2017"/>
    <s v="Bowman"/>
    <s v="Prospects"/>
    <m/>
    <m/>
    <m/>
    <m/>
    <x v="3"/>
    <s v="BP102"/>
    <s v="Kirilloff"/>
    <s v="Alex"/>
    <s v="Twins"/>
    <s v="OF"/>
    <m/>
    <n v="1"/>
    <n v="1"/>
    <s v="Kirilloff, Alex"/>
    <s v="Bowman Prospects    Pros"/>
    <s v=" "/>
    <x v="2"/>
  </r>
  <r>
    <s v="Bowman1"/>
    <n v="2017"/>
    <s v="Bowman"/>
    <s v="Prospects"/>
    <m/>
    <m/>
    <m/>
    <m/>
    <x v="3"/>
    <s v="BP103"/>
    <s v="Flaherty"/>
    <s v="Jack"/>
    <s v="Cardinals"/>
    <s v="P"/>
    <m/>
    <n v="1"/>
    <n v="1"/>
    <s v="Flaherty, Jack"/>
    <s v="Bowman Prospects    Pros"/>
    <s v=" "/>
    <x v="2"/>
  </r>
  <r>
    <s v="Bowman1"/>
    <n v="2017"/>
    <s v="Bowman"/>
    <s v="Prospects"/>
    <m/>
    <m/>
    <m/>
    <m/>
    <x v="3"/>
    <s v="BP107"/>
    <s v="Urias"/>
    <s v="Luis"/>
    <s v="Padres"/>
    <s v="2B"/>
    <n v="23"/>
    <n v="1"/>
    <m/>
    <s v="Urias, Luis"/>
    <s v="Bowman Prospects    Pros"/>
    <s v=" "/>
    <x v="5"/>
  </r>
  <r>
    <s v="Bowman1"/>
    <n v="2017"/>
    <s v="Bowman"/>
    <s v="Prospects"/>
    <m/>
    <m/>
    <m/>
    <m/>
    <x v="3"/>
    <s v="BP108"/>
    <s v="Dewees"/>
    <s v="Donnie"/>
    <s v="Cubs"/>
    <s v="OF"/>
    <m/>
    <n v="1"/>
    <m/>
    <s v="Dewees, Donnie"/>
    <s v="Bowman Prospects    Pros"/>
    <s v=" "/>
    <x v="5"/>
  </r>
  <r>
    <s v="Bowman1"/>
    <n v="2017"/>
    <s v="Bowman"/>
    <s v="Prospects"/>
    <m/>
    <m/>
    <m/>
    <m/>
    <x v="3"/>
    <s v="BP109"/>
    <s v="Freeland"/>
    <s v="Kyle"/>
    <s v="Rockies"/>
    <s v="P"/>
    <m/>
    <n v="1"/>
    <m/>
    <s v="Freeland, Kyle"/>
    <s v="Bowman Prospects    Pros"/>
    <s v=" "/>
    <x v="5"/>
  </r>
  <r>
    <s v="Bowman1"/>
    <n v="2017"/>
    <s v="Bowman"/>
    <s v="Prospects"/>
    <m/>
    <m/>
    <m/>
    <m/>
    <x v="3"/>
    <s v="BP113"/>
    <s v="Fletcher"/>
    <s v="David"/>
    <s v="Angels"/>
    <s v="SS"/>
    <m/>
    <n v="1"/>
    <m/>
    <s v="Fletcher, David"/>
    <s v="Bowman Prospects    Pros"/>
    <s v=" "/>
    <x v="5"/>
  </r>
  <r>
    <s v="Bowman1"/>
    <n v="2017"/>
    <s v="Bowman"/>
    <s v="Prospects"/>
    <m/>
    <m/>
    <m/>
    <m/>
    <x v="3"/>
    <s v="BP118"/>
    <s v="McKenzie"/>
    <s v="Triston"/>
    <s v="Indians"/>
    <s v="P"/>
    <m/>
    <n v="1"/>
    <m/>
    <s v="McKenzie, Triston"/>
    <s v="Bowman Prospects    Pros"/>
    <s v=" "/>
    <x v="5"/>
  </r>
  <r>
    <s v="Bowman1"/>
    <n v="2017"/>
    <s v="Bowman"/>
    <s v="Prospects"/>
    <m/>
    <m/>
    <m/>
    <m/>
    <x v="3"/>
    <s v="BP121"/>
    <s v="Rutherford"/>
    <s v="Blake"/>
    <s v="Yankees"/>
    <s v="OF"/>
    <m/>
    <n v="1"/>
    <m/>
    <s v="Rutherford, Blake"/>
    <s v="Bowman Prospects    Pros"/>
    <s v=" "/>
    <x v="5"/>
  </r>
  <r>
    <s v="Bowman1"/>
    <n v="2017"/>
    <s v="Bowman"/>
    <s v="Prospects"/>
    <m/>
    <m/>
    <m/>
    <m/>
    <x v="3"/>
    <s v="BP122"/>
    <s v="Manning"/>
    <s v="Matt"/>
    <s v="Tigers"/>
    <s v="P"/>
    <m/>
    <n v="1"/>
    <m/>
    <s v="Manning, Matt"/>
    <s v="Bowman Prospects    Pros"/>
    <s v=" "/>
    <x v="5"/>
  </r>
  <r>
    <s v="Bowman1"/>
    <n v="2017"/>
    <s v="Bowman"/>
    <s v="Prospects"/>
    <m/>
    <m/>
    <m/>
    <m/>
    <x v="3"/>
    <s v="BP123"/>
    <s v="Morgan"/>
    <s v="Josh"/>
    <s v="Rangers"/>
    <s v="3B"/>
    <m/>
    <n v="1"/>
    <m/>
    <s v="Morgan, Josh"/>
    <s v="Bowman Prospects    Pros"/>
    <s v=" "/>
    <x v="5"/>
  </r>
  <r>
    <s v="Bowman1"/>
    <n v="2017"/>
    <s v="Bowman"/>
    <s v="Prospects"/>
    <m/>
    <m/>
    <m/>
    <m/>
    <x v="3"/>
    <s v="BP124"/>
    <s v="Cease"/>
    <s v="Dylan"/>
    <s v="Cubs"/>
    <s v="P"/>
    <m/>
    <n v="1"/>
    <m/>
    <s v="Cease, Dylan"/>
    <s v="Bowman Prospects    Pros"/>
    <s v=" "/>
    <x v="5"/>
  </r>
  <r>
    <s v="Bowman1"/>
    <n v="2017"/>
    <s v="Bowman"/>
    <s v="Prospects"/>
    <m/>
    <m/>
    <m/>
    <m/>
    <x v="3"/>
    <s v="BP127"/>
    <s v="Acuna Jr."/>
    <s v="Ronald"/>
    <s v="Braves"/>
    <s v="OF"/>
    <m/>
    <n v="1"/>
    <n v="3"/>
    <s v="Acuna Jr., Ronald"/>
    <s v="Bowman Prospects    Pros"/>
    <s v=" "/>
    <x v="2"/>
  </r>
  <r>
    <s v="Bowman1"/>
    <n v="2017"/>
    <s v="Bowman"/>
    <s v="Prospects"/>
    <m/>
    <m/>
    <m/>
    <m/>
    <x v="3"/>
    <s v="BP128"/>
    <s v="Ortiz"/>
    <s v="Luis"/>
    <s v="Brewers"/>
    <s v="P"/>
    <m/>
    <n v="1"/>
    <m/>
    <s v="Ortiz, Luis"/>
    <s v="Bowman Prospects    Pros"/>
    <s v=" "/>
    <x v="5"/>
  </r>
  <r>
    <s v="Bowman1"/>
    <n v="2017"/>
    <s v="Bowman"/>
    <s v="Prospects"/>
    <m/>
    <m/>
    <m/>
    <m/>
    <x v="3"/>
    <s v="BP131"/>
    <s v="Zagunis"/>
    <s v="Mark"/>
    <s v="Cubs"/>
    <s v="OF"/>
    <m/>
    <n v="1"/>
    <m/>
    <s v="Zagunis, Mark"/>
    <s v="Bowman Prospects    Pros"/>
    <s v=" "/>
    <x v="5"/>
  </r>
  <r>
    <s v="Bowman1"/>
    <n v="2017"/>
    <s v="Bowman"/>
    <s v="Prospects"/>
    <m/>
    <m/>
    <m/>
    <m/>
    <x v="3"/>
    <s v="BP135"/>
    <s v="Moniak"/>
    <s v="Mickey"/>
    <s v="Phillies"/>
    <s v="OF"/>
    <m/>
    <n v="1"/>
    <m/>
    <s v="Moniak, Mickey"/>
    <s v="Bowman Prospects    Pros"/>
    <s v=" "/>
    <x v="5"/>
  </r>
  <r>
    <s v="Bowman1"/>
    <n v="2017"/>
    <s v="Bowman"/>
    <s v="Prospects"/>
    <m/>
    <m/>
    <m/>
    <m/>
    <x v="3"/>
    <s v="BP140"/>
    <s v="Adames"/>
    <s v="Willy"/>
    <s v="Rays"/>
    <s v="SS"/>
    <m/>
    <n v="1"/>
    <m/>
    <s v="Adames, Willy"/>
    <s v="Bowman Prospects    Pros"/>
    <s v=" "/>
    <x v="5"/>
  </r>
  <r>
    <s v="Bowman1"/>
    <n v="2017"/>
    <s v="Bowman"/>
    <s v="Prospects"/>
    <m/>
    <m/>
    <m/>
    <m/>
    <x v="3"/>
    <s v="BP141"/>
    <s v="Hyeon-Jong"/>
    <s v="Yang"/>
    <s v="Korea"/>
    <s v="P"/>
    <m/>
    <n v="1"/>
    <m/>
    <s v="Hyeon-Jong, Yang"/>
    <s v="Bowman Prospects    Pros"/>
    <s v=" "/>
    <x v="5"/>
  </r>
  <r>
    <s v="Bowman1"/>
    <n v="2017"/>
    <s v="Bowman"/>
    <s v="Prospects"/>
    <m/>
    <m/>
    <m/>
    <m/>
    <x v="3"/>
    <s v="BP143"/>
    <s v="Bader"/>
    <s v="Harrison"/>
    <s v="Cardinals"/>
    <s v="OF"/>
    <m/>
    <n v="1"/>
    <m/>
    <s v="Bader, Harrison"/>
    <s v="Bowman Prospects    Pros"/>
    <s v=" "/>
    <x v="5"/>
  </r>
  <r>
    <s v="Bowman1"/>
    <n v="2017"/>
    <s v="Bowman"/>
    <s v="Prospects"/>
    <m/>
    <m/>
    <m/>
    <m/>
    <x v="3"/>
    <s v="BP144"/>
    <s v="Demeritte"/>
    <s v="Travis"/>
    <s v="Braves"/>
    <s v="2B"/>
    <m/>
    <n v="1"/>
    <m/>
    <s v="Demeritte, Travis"/>
    <s v="Bowman Prospects    Pros"/>
    <s v=" "/>
    <x v="5"/>
  </r>
  <r>
    <s v="Bowman1"/>
    <n v="2017"/>
    <s v="Bowman"/>
    <s v="Prospects"/>
    <m/>
    <m/>
    <m/>
    <m/>
    <x v="3"/>
    <s v="BP147"/>
    <s v="Garcia"/>
    <s v="Wilkerman"/>
    <s v="Yankees"/>
    <s v="SS"/>
    <m/>
    <n v="1"/>
    <m/>
    <s v="Garcia, Wilkerman"/>
    <s v="Bowman Prospects    Pros"/>
    <s v=" "/>
    <x v="5"/>
  </r>
  <r>
    <s v="Bowman1"/>
    <n v="2017"/>
    <s v="Bowman"/>
    <s v="Prospects"/>
    <m/>
    <m/>
    <m/>
    <m/>
    <x v="3"/>
    <s v="BP148"/>
    <s v="Stewart"/>
    <s v="Christin"/>
    <s v="Tigers"/>
    <s v="OF"/>
    <n v="27"/>
    <n v="1"/>
    <m/>
    <s v="Stewart, Christin"/>
    <s v="Bowman Prospects    Pros"/>
    <s v=" "/>
    <x v="5"/>
  </r>
  <r>
    <s v="Bowman1"/>
    <n v="2017"/>
    <s v="Bowman"/>
    <s v="Prospects"/>
    <m/>
    <m/>
    <m/>
    <m/>
    <x v="3"/>
    <s v="BP150"/>
    <s v="Groome"/>
    <s v="Jason"/>
    <s v="Red Sox"/>
    <s v="P"/>
    <m/>
    <n v="1"/>
    <m/>
    <s v="Groome, Jason"/>
    <s v="Bowman Prospects    Pros"/>
    <s v=" "/>
    <x v="5"/>
  </r>
  <r>
    <s v="Bowman1"/>
    <n v="2017"/>
    <s v="Bowman"/>
    <s v="Chrome Prospects"/>
    <m/>
    <m/>
    <m/>
    <m/>
    <x v="3"/>
    <s v="BCP001"/>
    <s v="Senzel"/>
    <s v="Nick"/>
    <s v="Reds"/>
    <s v="3B"/>
    <m/>
    <n v="1"/>
    <m/>
    <s v="Senzel, Nick"/>
    <s v="Bowman Chrome Prospects    Pros"/>
    <s v=" "/>
    <x v="5"/>
  </r>
  <r>
    <s v="Bowman1"/>
    <n v="2017"/>
    <s v="Bowman"/>
    <s v="Chrome Prospects"/>
    <m/>
    <m/>
    <m/>
    <m/>
    <x v="3"/>
    <s v="BCP002"/>
    <s v="Lux"/>
    <s v="Gavin"/>
    <s v="Dodgers"/>
    <s v="SS"/>
    <m/>
    <n v="1"/>
    <m/>
    <s v="Lux, Gavin"/>
    <s v="Bowman Chrome Prospects    Pros"/>
    <s v=" "/>
    <x v="5"/>
  </r>
  <r>
    <s v="Bowman1"/>
    <n v="2017"/>
    <s v="Bowman"/>
    <s v="Chrome Prospects"/>
    <m/>
    <m/>
    <m/>
    <m/>
    <x v="3"/>
    <s v="BCP005"/>
    <s v="Soroka"/>
    <s v="Mike"/>
    <s v="Braves"/>
    <s v="P"/>
    <n v="23"/>
    <n v="1"/>
    <m/>
    <s v="Soroka, Mike"/>
    <s v="Bowman Chrome Prospects    Pros"/>
    <s v=" "/>
    <x v="5"/>
  </r>
  <r>
    <s v="Bowman1"/>
    <n v="2017"/>
    <s v="Bowman"/>
    <s v="Chrome Prospects"/>
    <m/>
    <m/>
    <m/>
    <m/>
    <x v="3"/>
    <s v="BCP008"/>
    <s v="Almanzar"/>
    <s v="Luis"/>
    <s v="Padres"/>
    <s v="SS"/>
    <m/>
    <n v="1"/>
    <m/>
    <s v="Almanzar, Luis"/>
    <s v="Bowman Chrome Prospects    Pros"/>
    <s v=" "/>
    <x v="5"/>
  </r>
  <r>
    <s v="Bowman1"/>
    <n v="2017"/>
    <s v="Bowman"/>
    <s v="Chrome Prospects"/>
    <m/>
    <m/>
    <m/>
    <m/>
    <x v="3"/>
    <s v="BCP011"/>
    <s v="Conlon"/>
    <s v="PJ"/>
    <s v="Mets"/>
    <s v="P"/>
    <m/>
    <n v="1"/>
    <m/>
    <s v="Conlon, PJ"/>
    <s v="Bowman Chrome Prospects    Pros"/>
    <s v=" "/>
    <x v="5"/>
  </r>
  <r>
    <s v="Bowman1"/>
    <n v="2017"/>
    <s v="Bowman"/>
    <s v="Chrome Prospects"/>
    <m/>
    <m/>
    <m/>
    <m/>
    <x v="3"/>
    <s v="BCP012"/>
    <s v="Fedde"/>
    <s v="Erick"/>
    <s v="Nationals"/>
    <s v="P"/>
    <m/>
    <n v="1"/>
    <m/>
    <s v="Fedde, Erick"/>
    <s v="Bowman Chrome Prospects    Pros"/>
    <s v=" "/>
    <x v="5"/>
  </r>
  <r>
    <s v="Bowman1"/>
    <n v="2017"/>
    <s v="Bowman"/>
    <s v="Chrome Prospects"/>
    <m/>
    <m/>
    <m/>
    <m/>
    <x v="3"/>
    <s v="BCP021"/>
    <s v="May"/>
    <s v="Dustin"/>
    <s v="Dodgers"/>
    <s v="P"/>
    <m/>
    <n v="1"/>
    <m/>
    <s v="May, Dustin"/>
    <s v="Bowman Chrome Prospects    Pros"/>
    <s v=" "/>
    <x v="5"/>
  </r>
  <r>
    <s v="Bowman1"/>
    <n v="2017"/>
    <s v="Bowman"/>
    <s v="Chrome Prospects"/>
    <m/>
    <m/>
    <m/>
    <m/>
    <x v="3"/>
    <s v="BCP022"/>
    <s v="Peralta"/>
    <s v="Freddy"/>
    <s v="Braves"/>
    <s v="P"/>
    <m/>
    <n v="1"/>
    <m/>
    <s v="Peralta, Freddy"/>
    <s v="Bowman Chrome Prospects    Pros"/>
    <s v=" "/>
    <x v="5"/>
  </r>
  <r>
    <s v="Bowman1"/>
    <n v="2017"/>
    <s v="Bowman"/>
    <s v="Chrome Prospects"/>
    <m/>
    <m/>
    <m/>
    <m/>
    <x v="3"/>
    <s v="BCP023"/>
    <s v="Garcia"/>
    <s v="Jarlin"/>
    <s v="Marlins"/>
    <s v="P"/>
    <m/>
    <n v="1"/>
    <m/>
    <s v="Garcia, Jarlin"/>
    <s v="Bowman Chrome Prospects    Pros"/>
    <s v=" "/>
    <x v="5"/>
  </r>
  <r>
    <s v="Bowman1"/>
    <n v="2017"/>
    <s v="Bowman"/>
    <s v="Chrome Prospects"/>
    <m/>
    <m/>
    <m/>
    <m/>
    <x v="3"/>
    <s v="BCP029"/>
    <s v="Garcia"/>
    <s v="Aramis"/>
    <s v="Giants"/>
    <s v="C"/>
    <m/>
    <n v="1"/>
    <m/>
    <s v="Garcia, Aramis"/>
    <s v="Bowman Chrome Prospects    Pros"/>
    <s v=" "/>
    <x v="5"/>
  </r>
  <r>
    <s v="Bowman1"/>
    <n v="2017"/>
    <s v="Bowman"/>
    <s v="Chrome Prospects"/>
    <m/>
    <m/>
    <m/>
    <m/>
    <x v="3"/>
    <s v="BCP030"/>
    <s v="Calhoun"/>
    <s v="Willie"/>
    <s v="Dodgers"/>
    <s v="2B"/>
    <m/>
    <n v="1"/>
    <m/>
    <s v="Calhoun, Willie"/>
    <s v="Bowman Chrome Prospects    Pros"/>
    <s v=" "/>
    <x v="5"/>
  </r>
  <r>
    <s v="Bowman1"/>
    <n v="2017"/>
    <s v="Bowman"/>
    <s v="Chrome Prospects"/>
    <m/>
    <m/>
    <m/>
    <m/>
    <x v="3"/>
    <s v="BCP031"/>
    <s v="Adams"/>
    <s v="Chance"/>
    <s v="Yankees"/>
    <s v="P"/>
    <m/>
    <n v="1"/>
    <m/>
    <s v="Adams, Chance"/>
    <s v="Bowman Chrome Prospects    Pros"/>
    <s v=" "/>
    <x v="5"/>
  </r>
  <r>
    <s v="TL"/>
    <n v="2017"/>
    <s v="Bowman"/>
    <s v="Chrome Prospects"/>
    <m/>
    <m/>
    <m/>
    <m/>
    <x v="3"/>
    <s v="BCP032"/>
    <s v="Guerrero Jr."/>
    <s v="Vladimir"/>
    <s v="Blue Jays"/>
    <s v="3B"/>
    <n v="20"/>
    <n v="1"/>
    <n v="3"/>
    <s v="Guerrero Jr., Vladimir"/>
    <s v="Bowman Chrome Prospects    Pros"/>
    <s v=" "/>
    <x v="2"/>
  </r>
  <r>
    <s v="Bowman1"/>
    <n v="2017"/>
    <s v="Bowman"/>
    <s v="Chrome Prospects"/>
    <m/>
    <m/>
    <m/>
    <m/>
    <x v="3"/>
    <s v="BCP033"/>
    <s v="Garrett"/>
    <s v="Braxton"/>
    <s v="Marlins"/>
    <s v="P"/>
    <m/>
    <n v="1"/>
    <m/>
    <s v="Garrett, Braxton"/>
    <s v="Bowman Chrome Prospects    Pros"/>
    <s v=" "/>
    <x v="5"/>
  </r>
  <r>
    <s v="Bowman1"/>
    <n v="2017"/>
    <s v="Bowman"/>
    <s v="Chrome Prospects"/>
    <m/>
    <m/>
    <m/>
    <m/>
    <x v="3"/>
    <s v="BCP036"/>
    <s v="Ibanez"/>
    <s v="Andy"/>
    <s v="Rangers"/>
    <s v="SS"/>
    <m/>
    <n v="1"/>
    <m/>
    <s v="Ibanez, Andy"/>
    <s v="Bowman Chrome Prospects    Pros"/>
    <s v=" "/>
    <x v="5"/>
  </r>
  <r>
    <s v="Bowman1"/>
    <n v="2017"/>
    <s v="Bowman"/>
    <s v="Chrome Prospects"/>
    <m/>
    <m/>
    <m/>
    <m/>
    <x v="3"/>
    <s v="BCP040"/>
    <s v="Dubon"/>
    <s v="Mauricio"/>
    <s v="Brewers"/>
    <s v="SS"/>
    <m/>
    <n v="1"/>
    <m/>
    <s v="Dubon, Mauricio"/>
    <s v="Bowman Chrome Prospects    Pros"/>
    <s v=" "/>
    <x v="5"/>
  </r>
  <r>
    <s v="Bowman1"/>
    <n v="2017"/>
    <s v="Bowman"/>
    <s v="Chrome Prospects"/>
    <m/>
    <m/>
    <m/>
    <m/>
    <x v="3"/>
    <s v="BCP041"/>
    <s v="Kilome"/>
    <s v="Franklyn"/>
    <s v="Phillies"/>
    <s v="P"/>
    <m/>
    <n v="1"/>
    <m/>
    <s v="Kilome, Franklyn"/>
    <s v="Bowman Chrome Prospects    Pros"/>
    <s v=" "/>
    <x v="5"/>
  </r>
  <r>
    <s v="Bowman1"/>
    <n v="2017"/>
    <s v="Bowman"/>
    <s v="Chrome Prospects"/>
    <m/>
    <m/>
    <m/>
    <m/>
    <x v="3"/>
    <s v="BCP047"/>
    <s v="Allard"/>
    <s v="Kolby"/>
    <s v="Braves"/>
    <s v="P"/>
    <n v="23"/>
    <n v="1"/>
    <m/>
    <s v="Allard, Kolby"/>
    <s v="Bowman Chrome Prospects    Pros"/>
    <s v=" "/>
    <x v="5"/>
  </r>
  <r>
    <s v="Bowman1"/>
    <n v="2017"/>
    <s v="Bowman"/>
    <s v="Chrome Prospects"/>
    <m/>
    <m/>
    <m/>
    <m/>
    <x v="3"/>
    <s v="BCP049"/>
    <s v="Bickford"/>
    <s v="Phil"/>
    <s v="Brewers"/>
    <s v="P"/>
    <m/>
    <n v="1"/>
    <m/>
    <s v="Bickford, Phil"/>
    <s v="Bowman Chrome Prospects    Pros"/>
    <s v=" "/>
    <x v="5"/>
  </r>
  <r>
    <s v="Bowman1"/>
    <n v="2017"/>
    <s v="Bowman"/>
    <s v="Chrome Prospects"/>
    <m/>
    <m/>
    <m/>
    <m/>
    <x v="3"/>
    <s v="BCP055"/>
    <s v="Quantrill"/>
    <s v="Cal"/>
    <s v="Padres"/>
    <s v="P"/>
    <n v="24"/>
    <n v="1"/>
    <m/>
    <s v="Quantrill, Cal"/>
    <s v="Bowman Chrome Prospects    Pros"/>
    <s v=" "/>
    <x v="5"/>
  </r>
  <r>
    <s v="Bowman1"/>
    <n v="2017"/>
    <s v="Bowman"/>
    <s v="Chrome Prospects"/>
    <m/>
    <m/>
    <m/>
    <m/>
    <x v="3"/>
    <s v="BCP056"/>
    <s v="Yamada"/>
    <s v="Tetsuto"/>
    <s v="Japan"/>
    <s v="2B"/>
    <m/>
    <n v="1"/>
    <m/>
    <s v="Yamada, Tetsuto"/>
    <s v="Bowman Chrome Prospects    Pros"/>
    <s v=" "/>
    <x v="5"/>
  </r>
  <r>
    <s v="Bowman1"/>
    <n v="2017"/>
    <s v="Bowman"/>
    <s v="Chrome Prospects"/>
    <m/>
    <m/>
    <m/>
    <m/>
    <x v="3"/>
    <s v="BCP058"/>
    <s v="Bauers"/>
    <s v="Jake"/>
    <s v="Rays"/>
    <s v="OF"/>
    <m/>
    <n v="1"/>
    <m/>
    <s v="Bauers, Jake"/>
    <s v="Bowman Chrome Prospects    Pros"/>
    <s v=" "/>
    <x v="5"/>
  </r>
  <r>
    <s v="Bowman1"/>
    <n v="2017"/>
    <s v="Bowman"/>
    <s v="Chrome Prospects"/>
    <m/>
    <m/>
    <m/>
    <m/>
    <x v="3"/>
    <s v="BCP059"/>
    <s v="Jurado"/>
    <s v="Ariel"/>
    <s v="Rangers"/>
    <s v="P"/>
    <m/>
    <n v="1"/>
    <m/>
    <s v="Jurado, Ariel"/>
    <s v="Bowman Chrome Prospects    Pros"/>
    <s v=" "/>
    <x v="5"/>
  </r>
  <r>
    <s v="Bowman1"/>
    <n v="2017"/>
    <s v="Bowman"/>
    <s v="Chrome Prospects"/>
    <m/>
    <m/>
    <m/>
    <m/>
    <x v="3"/>
    <s v="BCP062"/>
    <s v="Tsutsugo"/>
    <s v="Yoshitomo"/>
    <s v="Japan"/>
    <s v="OF"/>
    <m/>
    <n v="1"/>
    <m/>
    <s v="Tsutsugo, Yoshitomo"/>
    <s v="Bowman Chrome Prospects    Pros"/>
    <s v=" "/>
    <x v="5"/>
  </r>
  <r>
    <s v="Bowman1"/>
    <n v="2017"/>
    <s v="Bowman"/>
    <s v="Chrome Prospects"/>
    <m/>
    <m/>
    <m/>
    <m/>
    <x v="3"/>
    <s v="BCP063"/>
    <s v="Smith"/>
    <s v="Dominic"/>
    <s v="Mets"/>
    <s v="1B"/>
    <m/>
    <n v="1"/>
    <m/>
    <s v="Smith, Dominic"/>
    <s v="Bowman Chrome Prospects    Pros"/>
    <s v=" "/>
    <x v="5"/>
  </r>
  <r>
    <s v="Bowman1"/>
    <n v="2017"/>
    <s v="Bowman"/>
    <s v="Chrome Prospects"/>
    <m/>
    <m/>
    <m/>
    <m/>
    <x v="3"/>
    <s v="BCP064"/>
    <s v="Thaiss"/>
    <s v="Matt"/>
    <s v="Angels"/>
    <s v="1B"/>
    <m/>
    <n v="1"/>
    <m/>
    <s v="Thaiss, Matt"/>
    <s v="Bowman Chrome Prospects    Pros"/>
    <s v=" "/>
    <x v="5"/>
  </r>
  <r>
    <s v="Bowman1"/>
    <n v="2017"/>
    <s v="Bowman"/>
    <s v="Chrome Prospects"/>
    <m/>
    <m/>
    <m/>
    <m/>
    <x v="3"/>
    <s v="BCP065"/>
    <s v="Meadows"/>
    <s v="Austin"/>
    <s v="Pirates"/>
    <s v="OF"/>
    <m/>
    <n v="1"/>
    <m/>
    <s v="Meadows, Austin"/>
    <s v="Bowman Chrome Prospects    Pros"/>
    <s v=" "/>
    <x v="5"/>
  </r>
  <r>
    <s v="Bowman1"/>
    <n v="2017"/>
    <s v="Bowman"/>
    <s v="Chrome Prospects"/>
    <m/>
    <m/>
    <m/>
    <m/>
    <x v="3"/>
    <s v="BCP070"/>
    <s v="Newman"/>
    <s v="Kevin"/>
    <s v="Pirates"/>
    <s v="SS"/>
    <m/>
    <n v="1"/>
    <m/>
    <s v="Newman, Kevin"/>
    <s v="Bowman Chrome Prospects    Pros"/>
    <s v=" "/>
    <x v="5"/>
  </r>
  <r>
    <s v="Bowman1"/>
    <n v="2017"/>
    <s v="Bowman"/>
    <s v="Chrome Prospects"/>
    <m/>
    <m/>
    <m/>
    <m/>
    <x v="3"/>
    <s v="BCP071"/>
    <s v="Friedl"/>
    <s v="TJ"/>
    <s v="Reds"/>
    <s v="OF"/>
    <m/>
    <n v="1"/>
    <m/>
    <s v="Friedl, TJ"/>
    <s v="Bowman Chrome Prospects    Pros"/>
    <s v=" "/>
    <x v="5"/>
  </r>
  <r>
    <s v="Bowman1"/>
    <n v="2017"/>
    <s v="Bowman"/>
    <s v="Chrome Prospects"/>
    <m/>
    <m/>
    <m/>
    <m/>
    <x v="3"/>
    <s v="BCP073"/>
    <s v="Robles"/>
    <s v="Victor"/>
    <s v="Nationals"/>
    <s v="OF"/>
    <n v="23"/>
    <n v="1"/>
    <n v="1"/>
    <s v="Robles, Victor"/>
    <s v="Bowman Chrome Prospects    Pros"/>
    <s v=" "/>
    <x v="2"/>
  </r>
  <r>
    <s v="Bowman1"/>
    <n v="2017"/>
    <s v="Bowman"/>
    <s v="Chrome Prospects"/>
    <m/>
    <m/>
    <m/>
    <m/>
    <x v="3"/>
    <s v="BCP079"/>
    <s v="Chang"/>
    <s v="Yu-Cheng"/>
    <s v="Indians"/>
    <s v="SS"/>
    <m/>
    <n v="1"/>
    <m/>
    <s v="Chang, Yu-Cheng"/>
    <s v="Bowman Chrome Prospects    Pros"/>
    <s v=" "/>
    <x v="5"/>
  </r>
  <r>
    <s v="Bowman1"/>
    <n v="2017"/>
    <s v="Bowman"/>
    <s v="Chrome Prospects"/>
    <m/>
    <m/>
    <m/>
    <m/>
    <x v="3"/>
    <s v="BCP080"/>
    <s v="Torres"/>
    <s v="Gleyber"/>
    <s v="Yankees"/>
    <s v="SS"/>
    <n v="24"/>
    <n v="1"/>
    <n v="1"/>
    <s v="Torres, Gleyber"/>
    <s v="Bowman Chrome Prospects    Pros"/>
    <s v=" "/>
    <x v="2"/>
  </r>
  <r>
    <s v="Bowman1"/>
    <n v="2017"/>
    <s v="Bowman"/>
    <s v="Chrome Prospects"/>
    <m/>
    <m/>
    <m/>
    <m/>
    <x v="3"/>
    <s v="BCP081"/>
    <s v="Davis"/>
    <s v="JD"/>
    <s v="Astros"/>
    <s v="3B"/>
    <m/>
    <n v="1"/>
    <m/>
    <s v="Davis, JD"/>
    <s v="Bowman Chrome Prospects    Pros"/>
    <s v=" "/>
    <x v="5"/>
  </r>
  <r>
    <s v="Bowman1"/>
    <n v="2017"/>
    <s v="Bowman"/>
    <s v="Chrome Prospects"/>
    <m/>
    <m/>
    <m/>
    <m/>
    <x v="3"/>
    <s v="BCP086"/>
    <s v="Mundell"/>
    <s v="Brian"/>
    <s v="Rockies"/>
    <s v="1B"/>
    <m/>
    <n v="1"/>
    <m/>
    <s v="Mundell, Brian"/>
    <s v="Bowman Chrome Prospects    Pros"/>
    <s v=" "/>
    <x v="5"/>
  </r>
  <r>
    <s v="Bowman1"/>
    <n v="2017"/>
    <s v="Bowman"/>
    <s v="Chrome Prospects"/>
    <m/>
    <m/>
    <m/>
    <m/>
    <x v="3"/>
    <s v="BCP093"/>
    <s v="Smith"/>
    <s v="Nate"/>
    <s v="Angels"/>
    <s v="P"/>
    <m/>
    <n v="1"/>
    <m/>
    <s v="Smith, Nate"/>
    <s v="Bowman Chrome Prospects    Pros"/>
    <s v=" "/>
    <x v="5"/>
  </r>
  <r>
    <s v="Bowman1"/>
    <n v="2017"/>
    <s v="Bowman"/>
    <s v="Chrome Prospects"/>
    <m/>
    <m/>
    <m/>
    <m/>
    <x v="3"/>
    <s v="BCP102"/>
    <s v="Kirilloff"/>
    <s v="Alex"/>
    <s v="Twins"/>
    <s v="OF"/>
    <m/>
    <n v="1"/>
    <n v="1"/>
    <s v="Kirilloff, Alex"/>
    <s v="Bowman Chrome Prospects    Pros"/>
    <s v=" "/>
    <x v="2"/>
  </r>
  <r>
    <s v="Bowman1"/>
    <n v="2017"/>
    <s v="Bowman"/>
    <s v="Chrome Prospects"/>
    <m/>
    <m/>
    <m/>
    <m/>
    <x v="3"/>
    <s v="BCP104"/>
    <s v="Medina"/>
    <s v="Adonis"/>
    <s v="Phillies"/>
    <s v="P"/>
    <m/>
    <n v="1"/>
    <m/>
    <s v="Medina, Adonis"/>
    <s v="Bowman Chrome Prospects    Pros"/>
    <s v=" "/>
    <x v="5"/>
  </r>
  <r>
    <s v="Bowman1"/>
    <n v="2017"/>
    <s v="Bowman"/>
    <s v="Chrome Prospects"/>
    <m/>
    <m/>
    <m/>
    <m/>
    <x v="3"/>
    <s v="BCP110"/>
    <s v="Chapman"/>
    <s v="Matt"/>
    <s v="Athletics"/>
    <s v="1B"/>
    <m/>
    <n v="1"/>
    <m/>
    <s v="Chapman, Matt"/>
    <s v="Bowman Chrome Prospects    Pros"/>
    <s v=" "/>
    <x v="5"/>
  </r>
  <r>
    <s v="Bowman1"/>
    <n v="2017"/>
    <s v="Bowman"/>
    <s v="Chrome Prospects"/>
    <m/>
    <m/>
    <m/>
    <m/>
    <x v="3"/>
    <s v="BCP129"/>
    <s v="Soto"/>
    <s v="Isael"/>
    <s v="Marlins"/>
    <s v="OF"/>
    <m/>
    <n v="1"/>
    <m/>
    <s v="Soto, Isael"/>
    <s v="Bowman Chrome Prospects    Pros"/>
    <s v=" "/>
    <x v="5"/>
  </r>
  <r>
    <s v="Bowman1"/>
    <n v="2017"/>
    <s v="Bowman"/>
    <s v="Chrome Prospects"/>
    <m/>
    <m/>
    <m/>
    <m/>
    <x v="3"/>
    <s v="BCP135"/>
    <s v="Moniak"/>
    <s v="Mickey"/>
    <s v="Phillies"/>
    <s v="OF"/>
    <m/>
    <n v="1"/>
    <m/>
    <s v="Moniak, Mickey"/>
    <s v="Bowman Chrome Prospects    Pros"/>
    <s v=" "/>
    <x v="5"/>
  </r>
  <r>
    <s v="Bowman1"/>
    <n v="2017"/>
    <s v="Bowman"/>
    <s v="Chrome Prospects"/>
    <m/>
    <m/>
    <m/>
    <m/>
    <x v="3"/>
    <s v="BCP136"/>
    <s v="Bonifacio"/>
    <s v="Jorge"/>
    <s v="Royals"/>
    <s v="OF"/>
    <m/>
    <n v="1"/>
    <m/>
    <s v="Bonifacio, Jorge"/>
    <s v="Bowman Chrome Prospects    Pros"/>
    <s v=" "/>
    <x v="5"/>
  </r>
  <r>
    <s v="Bowman1"/>
    <n v="2017"/>
    <s v="Bowman"/>
    <s v="Chrome Prospects"/>
    <m/>
    <m/>
    <m/>
    <m/>
    <x v="3"/>
    <s v="BCP137"/>
    <s v="Reyes"/>
    <s v="Jomar"/>
    <s v="Orioles"/>
    <s v="3B"/>
    <m/>
    <n v="1"/>
    <m/>
    <s v="Reyes, Jomar"/>
    <s v="Bowman Chrome Prospects    Pros"/>
    <s v=" "/>
    <x v="5"/>
  </r>
  <r>
    <s v="Bowman1"/>
    <n v="2017"/>
    <s v="Bowman"/>
    <s v="Chrome Prospects"/>
    <m/>
    <m/>
    <m/>
    <m/>
    <x v="3"/>
    <s v="BCP144"/>
    <s v="Demeritte"/>
    <s v="Travis"/>
    <s v="Braves"/>
    <s v="2B"/>
    <m/>
    <n v="1"/>
    <m/>
    <s v="Demeritte, Travis"/>
    <s v="Bowman Chrome Prospects    Pros"/>
    <s v=" "/>
    <x v="5"/>
  </r>
  <r>
    <s v="Bowman1"/>
    <n v="2017"/>
    <s v="Bowman"/>
    <s v="Chrome Prospects"/>
    <m/>
    <m/>
    <m/>
    <m/>
    <x v="3"/>
    <s v="BCP145"/>
    <s v="Hillman"/>
    <s v="Juan"/>
    <s v="Indians"/>
    <s v="P"/>
    <m/>
    <n v="1"/>
    <m/>
    <s v="Hillman, Juan"/>
    <s v="Bowman Chrome Prospects    Pros"/>
    <s v=" "/>
    <x v="5"/>
  </r>
  <r>
    <s v="Bowman1"/>
    <n v="2017"/>
    <s v="Bowman"/>
    <s v="Chrome Prospects"/>
    <m/>
    <m/>
    <m/>
    <m/>
    <x v="3"/>
    <s v="BCP147"/>
    <s v="Garcia"/>
    <s v="Wilkerman"/>
    <s v="Yankees"/>
    <s v="SS"/>
    <m/>
    <n v="1"/>
    <m/>
    <s v="Garcia, Wilkerman"/>
    <s v="Bowman Chrome Prospects    Pros"/>
    <s v=" "/>
    <x v="5"/>
  </r>
  <r>
    <s v="TL"/>
    <n v="2017"/>
    <s v="Bowman"/>
    <s v="Chrome Prospects"/>
    <m/>
    <m/>
    <m/>
    <m/>
    <x v="1"/>
    <s v="BCP149"/>
    <s v="Bellinger"/>
    <s v="Cody"/>
    <s v="Dodgers"/>
    <s v="1B"/>
    <m/>
    <n v="1"/>
    <n v="5"/>
    <s v="Bellinger, Cody"/>
    <s v="Bowman Chrome Prospects    RC"/>
    <n v="0"/>
    <x v="1"/>
  </r>
  <r>
    <s v="TL"/>
    <n v="2017"/>
    <s v="Bowman Draft"/>
    <s v="Chrome Prospects"/>
    <m/>
    <m/>
    <m/>
    <m/>
    <x v="2"/>
    <s v="BDC001"/>
    <s v="Lewis"/>
    <s v="Royce"/>
    <s v="Twins"/>
    <s v="SS/OF"/>
    <n v="20"/>
    <n v="1"/>
    <n v="1"/>
    <s v="Lewis, Royce"/>
    <s v="Bowman Draft Chrome Prospects    1stBow"/>
    <m/>
    <x v="2"/>
  </r>
  <r>
    <m/>
    <n v="2017"/>
    <s v="Bowman Draft"/>
    <s v="Chrome Prospects"/>
    <m/>
    <m/>
    <m/>
    <m/>
    <x v="2"/>
    <s v="BDC002"/>
    <s v="Gonzalez"/>
    <s v="Jacob"/>
    <s v="Giants"/>
    <s v="3B"/>
    <n v="21"/>
    <n v="1"/>
    <m/>
    <s v="Gonzalez, Jacob"/>
    <s v="Bowman Draft Chrome Prospects    1stBow"/>
    <m/>
    <x v="5"/>
  </r>
  <r>
    <m/>
    <n v="2017"/>
    <s v="Bowman Draft"/>
    <s v="Chrome Prospects"/>
    <m/>
    <m/>
    <m/>
    <m/>
    <x v="2"/>
    <s v="BDC003"/>
    <s v="Elledge"/>
    <s v="Seth"/>
    <s v="Mariners"/>
    <s v="P"/>
    <n v="23"/>
    <n v="1"/>
    <m/>
    <s v="Elledge, Seth"/>
    <s v="Bowman Draft Chrome Prospects    1stBow"/>
    <m/>
    <x v="5"/>
  </r>
  <r>
    <m/>
    <n v="2017"/>
    <s v="Bowman Draft"/>
    <s v="Chrome Prospects"/>
    <m/>
    <m/>
    <m/>
    <m/>
    <x v="2"/>
    <s v="BDC004"/>
    <s v="Fairchild"/>
    <s v="Stuart"/>
    <s v="Reds"/>
    <s v="OF"/>
    <n v="23"/>
    <n v="1"/>
    <m/>
    <s v="Fairchild, Stuart"/>
    <s v="Bowman Draft Chrome Prospects    1stBow"/>
    <m/>
    <x v="5"/>
  </r>
  <r>
    <m/>
    <n v="2017"/>
    <s v="Bowman Draft"/>
    <s v="Chrome Prospects"/>
    <m/>
    <m/>
    <m/>
    <m/>
    <x v="3"/>
    <s v="BDC005"/>
    <s v="Perez"/>
    <s v="Franklyn"/>
    <s v="Astros"/>
    <s v="P"/>
    <n v="22"/>
    <n v="1"/>
    <m/>
    <s v="Perez, Franklyn"/>
    <s v="Bowman Draft Chrome Prospects    Pros"/>
    <m/>
    <x v="5"/>
  </r>
  <r>
    <m/>
    <n v="2017"/>
    <s v="Bowman Draft"/>
    <s v="Chrome Prospects"/>
    <m/>
    <m/>
    <m/>
    <m/>
    <x v="2"/>
    <s v="BDC006"/>
    <s v="Downs"/>
    <s v="Jeter"/>
    <s v="Reds"/>
    <s v="SS"/>
    <n v="21"/>
    <n v="1"/>
    <m/>
    <s v="Downs, Jeter"/>
    <s v="Bowman Draft Chrome Prospects    1stBow"/>
    <m/>
    <x v="5"/>
  </r>
  <r>
    <m/>
    <n v="2017"/>
    <s v="Bowman Draft"/>
    <s v="Chrome Prospects"/>
    <m/>
    <m/>
    <m/>
    <m/>
    <x v="3"/>
    <s v="BDC007"/>
    <s v="Chang"/>
    <s v="Yu-Cheng"/>
    <s v="Indians"/>
    <s v="SS"/>
    <n v="24"/>
    <n v="1"/>
    <m/>
    <s v="Chang, Yu-Cheng"/>
    <s v="Bowman Draft Chrome Prospects    Pros"/>
    <m/>
    <x v="5"/>
  </r>
  <r>
    <m/>
    <n v="2017"/>
    <s v="Bowman Draft"/>
    <s v="Chrome Prospects"/>
    <m/>
    <m/>
    <m/>
    <m/>
    <x v="3"/>
    <s v="BDC008"/>
    <s v="Friedl"/>
    <s v="TJ"/>
    <s v="Reds"/>
    <s v="OF"/>
    <n v="24"/>
    <n v="1"/>
    <m/>
    <s v="Friedl, TJ"/>
    <s v="Bowman Draft Chrome Prospects    Pros"/>
    <m/>
    <x v="5"/>
  </r>
  <r>
    <m/>
    <n v="2017"/>
    <s v="Bowman Draft"/>
    <s v="Chrome Prospects"/>
    <m/>
    <m/>
    <m/>
    <m/>
    <x v="2"/>
    <s v="BDC009"/>
    <s v="Scherff"/>
    <s v="Alex"/>
    <s v="Red Sox"/>
    <s v="P"/>
    <n v="21"/>
    <n v="1"/>
    <m/>
    <s v="Scherff, Alex"/>
    <s v="Bowman Draft Chrome Prospects    1stBow"/>
    <m/>
    <x v="5"/>
  </r>
  <r>
    <m/>
    <n v="2017"/>
    <s v="Bowman Draft"/>
    <s v="Chrome Prospects"/>
    <m/>
    <m/>
    <m/>
    <m/>
    <x v="3"/>
    <s v="BDC010"/>
    <s v="Solak"/>
    <s v="Nick"/>
    <s v="Yankees"/>
    <s v="2B"/>
    <n v="24"/>
    <n v="1"/>
    <m/>
    <s v="Solak, Nick"/>
    <s v="Bowman Draft Chrome Prospects    Pros"/>
    <m/>
    <x v="5"/>
  </r>
  <r>
    <m/>
    <n v="2017"/>
    <s v="Bowman Draft"/>
    <s v="Chrome Prospects"/>
    <m/>
    <m/>
    <m/>
    <m/>
    <x v="2"/>
    <s v="BDC011"/>
    <s v="Henzman"/>
    <s v="Lincoln"/>
    <s v="White Sox"/>
    <s v="P"/>
    <n v="24"/>
    <n v="1"/>
    <m/>
    <s v="Henzman, Lincoln"/>
    <s v="Bowman Draft Chrome Prospects    1stBow"/>
    <m/>
    <x v="5"/>
  </r>
  <r>
    <m/>
    <n v="2017"/>
    <s v="Bowman Draft"/>
    <s v="Chrome Prospects"/>
    <m/>
    <m/>
    <m/>
    <m/>
    <x v="2"/>
    <s v="BDC012"/>
    <s v="Ramos"/>
    <s v="Heliot"/>
    <s v="Giants"/>
    <s v="OF"/>
    <n v="20"/>
    <n v="1"/>
    <m/>
    <s v="Ramos, Heliot"/>
    <s v="Bowman Draft Chrome Prospects    1stBow"/>
    <m/>
    <x v="5"/>
  </r>
  <r>
    <m/>
    <n v="2017"/>
    <s v="Bowman Draft"/>
    <s v="Chrome Prospects"/>
    <m/>
    <m/>
    <m/>
    <m/>
    <x v="2"/>
    <s v="BDC013"/>
    <s v="Adams"/>
    <s v="Riley"/>
    <s v="Blue Jays"/>
    <s v="C"/>
    <n v="23"/>
    <n v="1"/>
    <m/>
    <s v="Adams, Riley"/>
    <s v="Bowman Draft Chrome Prospects    1stBow"/>
    <m/>
    <x v="5"/>
  </r>
  <r>
    <m/>
    <n v="2017"/>
    <s v="Bowman Draft"/>
    <s v="Chrome Prospects"/>
    <m/>
    <m/>
    <m/>
    <m/>
    <x v="2"/>
    <s v="BDC014"/>
    <s v="Mills"/>
    <s v="Wyatt"/>
    <s v="Mariners"/>
    <s v="P"/>
    <n v="24"/>
    <n v="1"/>
    <m/>
    <s v="Mills, Wyatt"/>
    <s v="Bowman Draft Chrome Prospects    1stBow"/>
    <m/>
    <x v="5"/>
  </r>
  <r>
    <m/>
    <n v="2017"/>
    <s v="Bowman Draft"/>
    <s v="Chrome Prospects"/>
    <m/>
    <m/>
    <m/>
    <m/>
    <x v="2"/>
    <s v="BDC015"/>
    <s v="Fredo"/>
    <s v="Alex"/>
    <s v="Tigers"/>
    <s v="P"/>
    <n v="24"/>
    <n v="1"/>
    <m/>
    <s v="Fredo, Alex"/>
    <s v="Bowman Draft Chrome Prospects    1stBow"/>
    <m/>
    <x v="5"/>
  </r>
  <r>
    <m/>
    <n v="2017"/>
    <s v="Bowman Draft"/>
    <s v="Chrome Prospects"/>
    <m/>
    <m/>
    <m/>
    <m/>
    <x v="3"/>
    <s v="BDC016"/>
    <s v="Diplan"/>
    <s v="Marcos"/>
    <s v="Brewers"/>
    <s v="P"/>
    <n v="23"/>
    <n v="1"/>
    <m/>
    <s v="Diplan, Marcos"/>
    <s v="Bowman Draft Chrome Prospects    Pros"/>
    <m/>
    <x v="5"/>
  </r>
  <r>
    <m/>
    <n v="2017"/>
    <s v="Bowman Draft"/>
    <s v="Chrome Prospects"/>
    <m/>
    <m/>
    <m/>
    <m/>
    <x v="2"/>
    <s v="BDC017"/>
    <s v="Varsho"/>
    <s v="Daulton"/>
    <s v="Diamond Backs"/>
    <s v="C"/>
    <n v="23"/>
    <n v="1"/>
    <m/>
    <s v="Varsho, Daulton"/>
    <s v="Bowman Draft Chrome Prospects    1stBow"/>
    <m/>
    <x v="5"/>
  </r>
  <r>
    <m/>
    <n v="2017"/>
    <s v="Bowman Draft"/>
    <s v="Chrome Prospects"/>
    <m/>
    <m/>
    <m/>
    <m/>
    <x v="2"/>
    <s v="BDC018"/>
    <s v="Heatherly"/>
    <s v="Jacob"/>
    <s v="Reds"/>
    <s v="P"/>
    <n v="21"/>
    <n v="1"/>
    <m/>
    <s v="Heatherly, Jacob"/>
    <s v="Bowman Draft Chrome Prospects    1stBow"/>
    <m/>
    <x v="5"/>
  </r>
  <r>
    <m/>
    <n v="2017"/>
    <s v="Bowman Draft"/>
    <s v="Chrome Prospects"/>
    <m/>
    <m/>
    <m/>
    <m/>
    <x v="3"/>
    <s v="BDC019"/>
    <s v="Gurriel Jr."/>
    <s v="Lourdes"/>
    <s v="Blue Jays"/>
    <s v="SS"/>
    <n v="26"/>
    <n v="1"/>
    <m/>
    <s v="Gurriel Jr., Lourdes"/>
    <s v="Bowman Draft Chrome Prospects    Pros"/>
    <m/>
    <x v="5"/>
  </r>
  <r>
    <m/>
    <n v="2017"/>
    <s v="Bowman Draft"/>
    <s v="Chrome Prospects"/>
    <m/>
    <m/>
    <m/>
    <m/>
    <x v="2"/>
    <s v="BDC020"/>
    <s v="Kirtley"/>
    <s v="Zach"/>
    <s v="Cardinals"/>
    <s v="2B"/>
    <n v="23"/>
    <n v="1"/>
    <m/>
    <s v="Kirtley, Zach"/>
    <s v="Bowman Draft Chrome Prospects    1stBow"/>
    <m/>
    <x v="5"/>
  </r>
  <r>
    <m/>
    <n v="2017"/>
    <s v="Bowman Draft"/>
    <s v="Chrome Prospects"/>
    <m/>
    <m/>
    <m/>
    <m/>
    <x v="3"/>
    <s v="BDC021"/>
    <s v="Quantrill"/>
    <s v="Cal"/>
    <s v="Padres"/>
    <s v="P"/>
    <n v="24"/>
    <n v="1"/>
    <m/>
    <s v="Quantrill, Cal"/>
    <s v="Bowman Draft Chrome Prospects    Pros"/>
    <m/>
    <x v="5"/>
  </r>
  <r>
    <m/>
    <n v="2017"/>
    <s v="Bowman Draft"/>
    <s v="Chrome Prospects"/>
    <m/>
    <m/>
    <m/>
    <m/>
    <x v="3"/>
    <s v="BDC022"/>
    <s v="Heyward"/>
    <s v="Jacob"/>
    <s v="Giants"/>
    <s v="OF"/>
    <n v="24"/>
    <n v="1"/>
    <m/>
    <s v="Heyward, Jacob"/>
    <s v="Bowman Draft Chrome Prospects    Pros"/>
    <m/>
    <x v="5"/>
  </r>
  <r>
    <m/>
    <n v="2017"/>
    <s v="Bowman Draft"/>
    <s v="Chrome Prospects"/>
    <m/>
    <m/>
    <m/>
    <m/>
    <x v="3"/>
    <s v="BDC023"/>
    <s v="Hansen"/>
    <s v="Alec"/>
    <s v="White Sox"/>
    <s v="P"/>
    <n v="25"/>
    <n v="1"/>
    <m/>
    <s v="Hansen, Alec"/>
    <s v="Bowman Draft Chrome Prospects    Pros"/>
    <m/>
    <x v="5"/>
  </r>
  <r>
    <m/>
    <n v="2017"/>
    <s v="Bowman Draft"/>
    <s v="Chrome Prospects"/>
    <m/>
    <m/>
    <m/>
    <m/>
    <x v="2"/>
    <s v="BDC024"/>
    <s v="Brodey"/>
    <s v="Quinn"/>
    <s v="Mets"/>
    <s v="OF"/>
    <n v="24"/>
    <n v="1"/>
    <m/>
    <s v="Brodey, Quinn"/>
    <s v="Bowman Draft Chrome Prospects    1stBow"/>
    <m/>
    <x v="5"/>
  </r>
  <r>
    <m/>
    <n v="2017"/>
    <s v="Bowman Draft"/>
    <s v="Chrome Prospects"/>
    <m/>
    <m/>
    <m/>
    <m/>
    <x v="2"/>
    <s v="BDC025"/>
    <s v="Gore"/>
    <s v="MacKenzie"/>
    <s v="Padres"/>
    <s v="P"/>
    <n v="20"/>
    <n v="1"/>
    <n v="1"/>
    <s v="Gore, MacKenzie"/>
    <s v="Bowman Draft Chrome Prospects    1stBow"/>
    <m/>
    <x v="2"/>
  </r>
  <r>
    <m/>
    <n v="2017"/>
    <s v="Bowman Draft"/>
    <s v="Chrome Prospects"/>
    <m/>
    <m/>
    <m/>
    <m/>
    <x v="3"/>
    <s v="BDC026"/>
    <s v="Keller"/>
    <s v="Mitch"/>
    <s v="Pirates"/>
    <s v="P"/>
    <n v="23"/>
    <n v="1"/>
    <m/>
    <s v="Keller, Mitch"/>
    <s v="Bowman Draft Chrome Prospects    Pros"/>
    <m/>
    <x v="5"/>
  </r>
  <r>
    <m/>
    <n v="2017"/>
    <s v="Bowman Draft"/>
    <s v="Chrome Prospects"/>
    <m/>
    <m/>
    <m/>
    <m/>
    <x v="2"/>
    <s v="BDC027"/>
    <s v="Morgan"/>
    <s v="Joey"/>
    <s v="Tigers"/>
    <s v="C"/>
    <n v="23"/>
    <n v="1"/>
    <m/>
    <s v="Morgan, Joey"/>
    <s v="Bowman Draft Chrome Prospects    1stBow"/>
    <m/>
    <x v="5"/>
  </r>
  <r>
    <m/>
    <n v="2017"/>
    <s v="Bowman Draft"/>
    <s v="Chrome Prospects"/>
    <m/>
    <m/>
    <m/>
    <m/>
    <x v="3"/>
    <s v="BDC028"/>
    <s v="Hillman"/>
    <s v="Juan"/>
    <s v="Indians"/>
    <s v="P"/>
    <n v="22"/>
    <n v="1"/>
    <m/>
    <s v="Hillman, Juan"/>
    <s v="Bowman Draft Chrome Prospects    Pros"/>
    <m/>
    <x v="5"/>
  </r>
  <r>
    <m/>
    <n v="2017"/>
    <s v="Bowman Draft"/>
    <s v="Chrome Prospects"/>
    <m/>
    <m/>
    <m/>
    <m/>
    <x v="3"/>
    <s v="BDC029"/>
    <s v="Peralta"/>
    <s v="Freddy"/>
    <s v="Brewers"/>
    <s v="P"/>
    <n v="23"/>
    <n v="1"/>
    <m/>
    <s v="Peralta, Freddy"/>
    <s v="Bowman Draft Chrome Prospects    Pros"/>
    <m/>
    <x v="5"/>
  </r>
  <r>
    <m/>
    <n v="2017"/>
    <s v="Bowman Draft"/>
    <s v="Chrome Prospects"/>
    <m/>
    <m/>
    <m/>
    <m/>
    <x v="2"/>
    <s v="BDC030"/>
    <s v="Cooper"/>
    <s v="Morgan"/>
    <s v="Dodgers"/>
    <s v="P"/>
    <n v="25"/>
    <n v="1"/>
    <m/>
    <s v="Cooper, Morgan"/>
    <s v="Bowman Draft Chrome Prospects    1stBow"/>
    <m/>
    <x v="5"/>
  </r>
  <r>
    <m/>
    <n v="2017"/>
    <s v="Bowman Draft"/>
    <s v="Chrome Prospects"/>
    <m/>
    <m/>
    <m/>
    <m/>
    <x v="2"/>
    <s v="BDC031"/>
    <s v="Netzer"/>
    <s v="Brett"/>
    <s v="Red Sox"/>
    <s v="2B"/>
    <n v="23"/>
    <n v="1"/>
    <m/>
    <s v="Netzer, Brett"/>
    <s v="Bowman Draft Chrome Prospects    1stBow"/>
    <m/>
    <x v="5"/>
  </r>
  <r>
    <m/>
    <n v="2017"/>
    <s v="Bowman Draft"/>
    <s v="Chrome Prospects"/>
    <m/>
    <m/>
    <m/>
    <m/>
    <x v="2"/>
    <s v="BDC032"/>
    <s v="Lange"/>
    <s v="Alex"/>
    <s v="Cubs"/>
    <s v="P"/>
    <n v="24"/>
    <n v="1"/>
    <m/>
    <s v="Lange, Alex"/>
    <s v="Bowman Draft Chrome Prospects    1stBow"/>
    <m/>
    <x v="5"/>
  </r>
  <r>
    <m/>
    <n v="2017"/>
    <s v="Bowman Draft"/>
    <s v="Chrome Prospects"/>
    <m/>
    <m/>
    <m/>
    <m/>
    <x v="2"/>
    <s v="BDC033"/>
    <s v="Crouse"/>
    <s v="Hans"/>
    <s v="Rangers"/>
    <s v="P"/>
    <n v="21"/>
    <n v="1"/>
    <m/>
    <s v="Crouse, Hans"/>
    <s v="Bowman Draft Chrome Prospects    1stBow"/>
    <m/>
    <x v="5"/>
  </r>
  <r>
    <m/>
    <n v="2017"/>
    <s v="Bowman Draft"/>
    <s v="Chrome Prospects"/>
    <m/>
    <m/>
    <m/>
    <m/>
    <x v="3"/>
    <s v="BDC034"/>
    <s v="Kopech"/>
    <s v="Michael"/>
    <s v="White Sox"/>
    <s v="P"/>
    <n v="23"/>
    <n v="1"/>
    <n v="0.5"/>
    <s v="Kopech, Michael"/>
    <s v="Bowman Draft Chrome Prospects    Pros"/>
    <m/>
    <x v="6"/>
  </r>
  <r>
    <m/>
    <n v="2017"/>
    <s v="Bowman Draft"/>
    <s v="Chrome Prospects"/>
    <m/>
    <m/>
    <m/>
    <m/>
    <x v="3"/>
    <s v="BDC035"/>
    <s v="Ragans"/>
    <s v="Cole"/>
    <s v="Rangers"/>
    <s v="P"/>
    <n v="22"/>
    <n v="1"/>
    <m/>
    <s v="Ragans, Cole"/>
    <s v="Bowman Draft Chrome Prospects    Pros"/>
    <m/>
    <x v="5"/>
  </r>
  <r>
    <m/>
    <n v="2017"/>
    <s v="Bowman Draft"/>
    <s v="Chrome Prospects"/>
    <m/>
    <m/>
    <m/>
    <m/>
    <x v="3"/>
    <s v="BDC036"/>
    <s v="Allard"/>
    <s v="Kolby"/>
    <s v="Braves"/>
    <s v="P"/>
    <n v="22"/>
    <n v="1"/>
    <m/>
    <s v="Allard, Kolby"/>
    <s v="Bowman Draft Chrome Prospects    Pros"/>
    <m/>
    <x v="5"/>
  </r>
  <r>
    <m/>
    <n v="2017"/>
    <s v="Bowman Draft"/>
    <s v="Chrome Prospects"/>
    <m/>
    <m/>
    <m/>
    <m/>
    <x v="3"/>
    <s v="BDC037"/>
    <s v="Manning"/>
    <s v="Matt"/>
    <s v="Tigers"/>
    <s v="P"/>
    <n v="21"/>
    <n v="1"/>
    <m/>
    <s v="Manning, Matt"/>
    <s v="Bowman Draft Chrome Prospects    Pros"/>
    <m/>
    <x v="5"/>
  </r>
  <r>
    <m/>
    <n v="2017"/>
    <s v="Bowman Draft"/>
    <s v="Chrome Prospects"/>
    <m/>
    <m/>
    <m/>
    <m/>
    <x v="3"/>
    <s v="BDC038"/>
    <s v="Bichette"/>
    <s v="Bo"/>
    <s v="Blue Jays"/>
    <s v="SS"/>
    <n v="21"/>
    <n v="1"/>
    <n v="0.5"/>
    <s v="Bichette, Bo"/>
    <s v="Bowman Draft Chrome Prospects    Pros"/>
    <m/>
    <x v="6"/>
  </r>
  <r>
    <s v="TL"/>
    <n v="2017"/>
    <s v="Bowman Draft"/>
    <s v="Chrome Prospects"/>
    <m/>
    <m/>
    <m/>
    <m/>
    <x v="3"/>
    <s v="BDC039"/>
    <s v="Acuna Jr."/>
    <s v="Ronald"/>
    <s v="Braves"/>
    <s v="OF"/>
    <n v="22"/>
    <n v="1"/>
    <n v="4"/>
    <s v="Acuna Jr., Ronald"/>
    <s v="Bowman Draft Chrome Prospects    Pros"/>
    <m/>
    <x v="2"/>
  </r>
  <r>
    <m/>
    <n v="2017"/>
    <s v="Bowman Draft"/>
    <s v="Chrome Prospects"/>
    <m/>
    <m/>
    <m/>
    <m/>
    <x v="3"/>
    <s v="BDC040"/>
    <s v="Pache"/>
    <s v="Christian"/>
    <s v="Braves"/>
    <s v="OF"/>
    <n v="21"/>
    <n v="1"/>
    <m/>
    <s v="Pache, Christian"/>
    <s v="Bowman Draft Chrome Prospects    Pros"/>
    <m/>
    <x v="5"/>
  </r>
  <r>
    <m/>
    <n v="2017"/>
    <s v="Bowman Draft"/>
    <s v="Chrome Prospects"/>
    <m/>
    <m/>
    <m/>
    <m/>
    <x v="2"/>
    <s v="BDC041"/>
    <s v="Vilade"/>
    <s v="Ryan"/>
    <s v="Rockies"/>
    <s v="3B"/>
    <n v="20"/>
    <n v="1"/>
    <m/>
    <s v="Vilade, Ryan"/>
    <s v="Bowman Draft Chrome Prospects    1stBow"/>
    <m/>
    <x v="5"/>
  </r>
  <r>
    <m/>
    <n v="2017"/>
    <s v="Bowman Draft"/>
    <s v="Chrome Prospects"/>
    <m/>
    <m/>
    <m/>
    <m/>
    <x v="2"/>
    <s v="BDC042"/>
    <s v="Freeman"/>
    <s v="Tyler"/>
    <s v="Indians"/>
    <s v="SS"/>
    <n v="20"/>
    <n v="1"/>
    <m/>
    <s v="Freeman, Tyler"/>
    <s v="Bowman Draft Chrome Prospects    1stBow"/>
    <m/>
    <x v="5"/>
  </r>
  <r>
    <m/>
    <n v="2017"/>
    <s v="Bowman Draft"/>
    <s v="Chrome Prospects"/>
    <m/>
    <m/>
    <m/>
    <m/>
    <x v="2"/>
    <s v="BDC043"/>
    <s v="Abbott"/>
    <s v="Cory"/>
    <s v="Cubs"/>
    <s v="P"/>
    <n v="24"/>
    <n v="1"/>
    <m/>
    <s v="Abbott, Cory"/>
    <s v="Bowman Draft Chrome Prospects    1stBow"/>
    <m/>
    <x v="5"/>
  </r>
  <r>
    <m/>
    <n v="2017"/>
    <s v="Bowman Draft"/>
    <s v="Chrome Prospects"/>
    <m/>
    <m/>
    <m/>
    <m/>
    <x v="2"/>
    <s v="BDC044"/>
    <s v="Baz"/>
    <s v="Shane"/>
    <s v="Pirates"/>
    <s v="P"/>
    <n v="20"/>
    <n v="1"/>
    <m/>
    <s v="Baz, Shane"/>
    <s v="Bowman Draft Chrome Prospects    1stBow"/>
    <m/>
    <x v="5"/>
  </r>
  <r>
    <m/>
    <n v="2017"/>
    <s v="Bowman Draft"/>
    <s v="Chrome Prospects"/>
    <m/>
    <m/>
    <m/>
    <m/>
    <x v="2"/>
    <s v="BDC045"/>
    <s v="Miller"/>
    <s v="Brian"/>
    <s v="Marlins"/>
    <s v="OF"/>
    <n v="24"/>
    <n v="1"/>
    <m/>
    <s v="Miller, Brian"/>
    <s v="Bowman Draft Chrome Prospects    1stBow"/>
    <m/>
    <x v="5"/>
  </r>
  <r>
    <m/>
    <n v="2017"/>
    <s v="Bowman Draft"/>
    <s v="Chrome Prospects"/>
    <m/>
    <m/>
    <m/>
    <m/>
    <x v="2"/>
    <s v="BDC046"/>
    <s v="Campusano"/>
    <s v="Luis"/>
    <s v="Padres"/>
    <s v="C"/>
    <n v="21"/>
    <n v="1"/>
    <m/>
    <s v="Campusano, Luis"/>
    <s v="Bowman Draft Chrome Prospects    1stBow"/>
    <m/>
    <x v="5"/>
  </r>
  <r>
    <m/>
    <n v="2017"/>
    <s v="Bowman Draft"/>
    <s v="Chrome Prospects"/>
    <m/>
    <m/>
    <m/>
    <m/>
    <x v="3"/>
    <s v="BDC047"/>
    <s v="Puk"/>
    <s v="AJ"/>
    <s v="Athletics"/>
    <s v="P"/>
    <n v="24"/>
    <n v="1"/>
    <m/>
    <s v="Puk, AJ"/>
    <s v="Bowman Draft Chrome Prospects    Pros"/>
    <m/>
    <x v="5"/>
  </r>
  <r>
    <m/>
    <n v="2017"/>
    <s v="Bowman Draft"/>
    <s v="Chrome Prospects"/>
    <m/>
    <m/>
    <m/>
    <m/>
    <x v="2"/>
    <s v="BDC048"/>
    <s v="Canning"/>
    <s v="Griffin"/>
    <s v="Angels"/>
    <s v="P"/>
    <n v="23"/>
    <n v="1"/>
    <m/>
    <s v="Canning, Griffin"/>
    <s v="Bowman Draft Chrome Prospects    1stBow"/>
    <m/>
    <x v="5"/>
  </r>
  <r>
    <m/>
    <n v="2017"/>
    <s v="Bowman Draft"/>
    <s v="Chrome Prospects"/>
    <m/>
    <m/>
    <m/>
    <m/>
    <x v="3"/>
    <s v="BDC049"/>
    <s v="Dunn"/>
    <s v="Justin"/>
    <s v="Mets"/>
    <s v="P"/>
    <n v="24"/>
    <n v="1"/>
    <m/>
    <s v="Dunn, Justin"/>
    <s v="Bowman Draft Chrome Prospects    Pros"/>
    <m/>
    <x v="5"/>
  </r>
  <r>
    <m/>
    <n v="2017"/>
    <s v="Bowman Draft"/>
    <s v="Chrome Prospects"/>
    <m/>
    <m/>
    <m/>
    <m/>
    <x v="3"/>
    <s v="BDC050"/>
    <s v="Mateo"/>
    <s v="Jorge"/>
    <s v="Athletics"/>
    <s v="SS"/>
    <n v="24"/>
    <n v="1"/>
    <m/>
    <s v="Mateo, Jorge"/>
    <s v="Bowman Draft Chrome Prospects    Pros"/>
    <m/>
    <x v="5"/>
  </r>
  <r>
    <m/>
    <n v="2017"/>
    <s v="Bowman Draft"/>
    <s v="Chrome Prospects"/>
    <m/>
    <m/>
    <m/>
    <m/>
    <x v="3"/>
    <s v="BDC051"/>
    <s v="Clifton"/>
    <s v="Trevor"/>
    <s v="Cubs"/>
    <s v="P"/>
    <n v="24"/>
    <n v="1"/>
    <m/>
    <s v="Clifton, Trevor"/>
    <s v="Bowman Draft Chrome Prospects    Pros"/>
    <m/>
    <x v="5"/>
  </r>
  <r>
    <m/>
    <n v="2017"/>
    <s v="Bowman Draft"/>
    <s v="Chrome Prospects"/>
    <m/>
    <m/>
    <m/>
    <m/>
    <x v="3"/>
    <s v="BDC052"/>
    <s v="Kieboom"/>
    <s v="Carter"/>
    <s v="Nationals"/>
    <s v="SS"/>
    <n v="22"/>
    <n v="1"/>
    <m/>
    <s v="Kieboom, Carter"/>
    <s v="Bowman Draft Chrome Prospects    Pros"/>
    <m/>
    <x v="5"/>
  </r>
  <r>
    <m/>
    <n v="2017"/>
    <s v="Bowman Draft"/>
    <s v="Chrome Prospects"/>
    <m/>
    <m/>
    <m/>
    <m/>
    <x v="2"/>
    <s v="BDC053"/>
    <s v="Rogers"/>
    <s v="Trevor"/>
    <s v="Marlins"/>
    <s v="P"/>
    <n v="22"/>
    <n v="1"/>
    <m/>
    <s v="Rogers, Trevor"/>
    <s v="Bowman Draft Chrome Prospects    1stBow"/>
    <m/>
    <x v="5"/>
  </r>
  <r>
    <m/>
    <n v="2017"/>
    <s v="Bowman Draft"/>
    <s v="Chrome Prospects"/>
    <m/>
    <m/>
    <m/>
    <m/>
    <x v="2"/>
    <s v="BDC054"/>
    <s v="Doyle"/>
    <s v="Tommy"/>
    <s v="Rockies"/>
    <s v="P"/>
    <n v="23"/>
    <n v="1"/>
    <m/>
    <s v="Doyle, Tommy"/>
    <s v="Bowman Draft Chrome Prospects    1stBow"/>
    <m/>
    <x v="5"/>
  </r>
  <r>
    <m/>
    <n v="2017"/>
    <s v="Bowman Draft"/>
    <s v="Chrome Prospects"/>
    <m/>
    <m/>
    <m/>
    <m/>
    <x v="2"/>
    <s v="BDC055"/>
    <s v="Hall"/>
    <s v="Adam"/>
    <s v="Orioles"/>
    <s v="SS"/>
    <n v="20"/>
    <n v="1"/>
    <m/>
    <s v="Hall, Adam"/>
    <s v="Bowman Draft Chrome Prospects    1stBow"/>
    <m/>
    <x v="5"/>
  </r>
  <r>
    <m/>
    <n v="2017"/>
    <s v="Bowman Draft"/>
    <s v="Chrome Prospects"/>
    <m/>
    <m/>
    <m/>
    <m/>
    <x v="3"/>
    <s v="BDC056"/>
    <s v="Benson"/>
    <s v="Will"/>
    <s v="Indians"/>
    <s v="OF"/>
    <n v="21"/>
    <n v="1"/>
    <m/>
    <s v="Benson, Will"/>
    <s v="Bowman Draft Chrome Prospects    Pros"/>
    <m/>
    <x v="5"/>
  </r>
  <r>
    <m/>
    <n v="2017"/>
    <s v="Bowman Draft"/>
    <s v="Chrome Prospects"/>
    <m/>
    <m/>
    <m/>
    <m/>
    <x v="3"/>
    <s v="BDC057"/>
    <s v="Jurado"/>
    <s v="Ariel"/>
    <s v="Rangers"/>
    <s v="P"/>
    <n v="23"/>
    <n v="1"/>
    <m/>
    <s v="Jurado, Ariel"/>
    <s v="Bowman Draft Chrome Prospects    Pros"/>
    <m/>
    <x v="5"/>
  </r>
  <r>
    <m/>
    <n v="2017"/>
    <s v="Bowman Draft"/>
    <s v="Chrome Prospects"/>
    <m/>
    <m/>
    <m/>
    <m/>
    <x v="3"/>
    <s v="BDC058"/>
    <s v="Whitley"/>
    <s v="Forrest"/>
    <s v="Astros"/>
    <s v="P"/>
    <n v="22"/>
    <n v="1"/>
    <m/>
    <s v="Whitley, Forrest"/>
    <s v="Bowman Draft Chrome Prospects    Pros"/>
    <m/>
    <x v="5"/>
  </r>
  <r>
    <m/>
    <n v="2017"/>
    <s v="Bowman Draft"/>
    <s v="Chrome Prospects"/>
    <m/>
    <m/>
    <m/>
    <m/>
    <x v="2"/>
    <s v="BDC059"/>
    <s v="Tillo"/>
    <s v="Daniel"/>
    <s v="Royals"/>
    <s v="P"/>
    <n v="23"/>
    <n v="1"/>
    <m/>
    <s v="Tillo, Daniel"/>
    <s v="Bowman Draft Chrome Prospects    1stBow"/>
    <m/>
    <x v="5"/>
  </r>
  <r>
    <m/>
    <n v="2017"/>
    <s v="Bowman Draft"/>
    <s v="Chrome Prospects"/>
    <m/>
    <m/>
    <m/>
    <m/>
    <x v="2"/>
    <s v="BDC060"/>
    <s v="Beck"/>
    <s v="Austin"/>
    <s v="Athletics"/>
    <s v="OF"/>
    <n v="21"/>
    <n v="1"/>
    <m/>
    <s v="Beck, Austin"/>
    <s v="Bowman Draft Chrome Prospects    1stBow"/>
    <m/>
    <x v="5"/>
  </r>
  <r>
    <m/>
    <n v="2017"/>
    <s v="Bowman Draft"/>
    <s v="Chrome Prospects"/>
    <m/>
    <m/>
    <m/>
    <m/>
    <x v="3"/>
    <s v="BDC061"/>
    <s v="Jones"/>
    <s v="Jahmai"/>
    <s v="Angels"/>
    <s v="OF"/>
    <n v="22"/>
    <n v="1"/>
    <m/>
    <s v="Jones, Jahmai"/>
    <s v="Bowman Draft Chrome Prospects    Pros"/>
    <m/>
    <x v="5"/>
  </r>
  <r>
    <m/>
    <n v="2017"/>
    <s v="Bowman Draft"/>
    <s v="Chrome Prospects"/>
    <m/>
    <m/>
    <m/>
    <m/>
    <x v="3"/>
    <s v="BDC062"/>
    <s v="Medina"/>
    <s v="Adonis"/>
    <s v="Phillies"/>
    <s v="P"/>
    <n v="23"/>
    <n v="1"/>
    <m/>
    <s v="Medina, Adonis"/>
    <s v="Bowman Draft Chrome Prospects    Pros"/>
    <m/>
    <x v="5"/>
  </r>
  <r>
    <m/>
    <n v="2017"/>
    <s v="Bowman Draft"/>
    <s v="Chrome Prospects"/>
    <m/>
    <m/>
    <m/>
    <m/>
    <x v="2"/>
    <s v="BDC063"/>
    <s v="Enlow"/>
    <s v="Blayne"/>
    <s v="Twins"/>
    <s v="P"/>
    <n v="20"/>
    <n v="1"/>
    <m/>
    <s v="Enlow, Blayne"/>
    <s v="Bowman Draft Chrome Prospects    1stBow"/>
    <m/>
    <x v="5"/>
  </r>
  <r>
    <m/>
    <n v="2017"/>
    <s v="Bowman Draft"/>
    <s v="Chrome Prospects"/>
    <m/>
    <m/>
    <m/>
    <m/>
    <x v="2"/>
    <s v="BDC064"/>
    <s v="Widell"/>
    <s v="Ryley"/>
    <s v="Twins"/>
    <s v="P"/>
    <n v="22"/>
    <n v="1"/>
    <m/>
    <s v="Widell, Ryley"/>
    <s v="Bowman Draft Chrome Prospects    1stBow"/>
    <m/>
    <x v="5"/>
  </r>
  <r>
    <m/>
    <n v="2017"/>
    <s v="Bowman Draft"/>
    <s v="Chrome Prospects"/>
    <m/>
    <m/>
    <m/>
    <m/>
    <x v="2"/>
    <s v="BDC065"/>
    <s v="Houck"/>
    <s v="Tanner"/>
    <s v="Red Sox"/>
    <s v="P"/>
    <n v="23"/>
    <n v="1"/>
    <m/>
    <s v="Houck, Tanner"/>
    <s v="Bowman Draft Chrome Prospects    1stBow"/>
    <m/>
    <x v="5"/>
  </r>
  <r>
    <m/>
    <n v="2017"/>
    <s v="Bowman Draft"/>
    <s v="Chrome Prospects"/>
    <m/>
    <m/>
    <m/>
    <m/>
    <x v="2"/>
    <s v="BDC066"/>
    <s v="Lemons"/>
    <s v="Caden"/>
    <s v="Brewers"/>
    <s v="P"/>
    <n v="21"/>
    <n v="1"/>
    <m/>
    <s v="Lemons, Caden"/>
    <s v="Bowman Draft Chrome Prospects    1stBow"/>
    <m/>
    <x v="5"/>
  </r>
  <r>
    <m/>
    <n v="2017"/>
    <s v="Bowman Draft"/>
    <s v="Chrome Prospects"/>
    <m/>
    <m/>
    <m/>
    <m/>
    <x v="3"/>
    <s v="BDC067"/>
    <s v="Reed"/>
    <s v="Buddy"/>
    <s v="Padres"/>
    <s v="OF"/>
    <n v="24"/>
    <n v="1"/>
    <m/>
    <s v="Reed, Buddy"/>
    <s v="Bowman Draft Chrome Prospects    Pros"/>
    <m/>
    <x v="5"/>
  </r>
  <r>
    <m/>
    <n v="2017"/>
    <s v="Bowman Draft"/>
    <s v="Chrome Prospects"/>
    <m/>
    <m/>
    <m/>
    <m/>
    <x v="3"/>
    <s v="BDC068"/>
    <s v="Zeuch"/>
    <s v="TJ"/>
    <s v="Blue Jays"/>
    <s v="P"/>
    <n v="24"/>
    <n v="1"/>
    <m/>
    <s v="Zeuch, TJ"/>
    <s v="Bowman Draft Chrome Prospects    Pros"/>
    <m/>
    <x v="5"/>
  </r>
  <r>
    <m/>
    <n v="2017"/>
    <s v="Bowman Draft"/>
    <s v="Chrome Prospects"/>
    <m/>
    <m/>
    <m/>
    <m/>
    <x v="3"/>
    <s v="BDC069"/>
    <s v="Gutierrez"/>
    <s v="Vladimir"/>
    <s v="Reds"/>
    <s v="P"/>
    <n v="24"/>
    <n v="1"/>
    <m/>
    <s v="Gutierrez, Vladimir"/>
    <s v="Bowman Draft Chrome Prospects    Pros"/>
    <m/>
    <x v="5"/>
  </r>
  <r>
    <m/>
    <n v="2017"/>
    <s v="Bowman Draft"/>
    <s v="Chrome Prospects"/>
    <m/>
    <m/>
    <m/>
    <m/>
    <x v="3"/>
    <s v="BDC070"/>
    <s v="Espinoza"/>
    <s v="Anderson"/>
    <s v="Padres"/>
    <s v="P"/>
    <n v="21"/>
    <n v="1"/>
    <m/>
    <s v="Espinoza, Anderson"/>
    <s v="Bowman Draft Chrome Prospects    Pros"/>
    <m/>
    <x v="5"/>
  </r>
  <r>
    <s v="TL"/>
    <n v="2017"/>
    <s v="Bowman Draft"/>
    <s v="Chrome Prospects"/>
    <m/>
    <m/>
    <m/>
    <m/>
    <x v="3"/>
    <s v="BDC071"/>
    <s v="Tatis Jr."/>
    <s v="Fernando"/>
    <s v="Padres"/>
    <s v="SS"/>
    <n v="20"/>
    <n v="1"/>
    <n v="1"/>
    <s v="Tatis Jr., Fernando"/>
    <s v="Bowman Draft Chrome Prospects    Pros"/>
    <m/>
    <x v="2"/>
  </r>
  <r>
    <s v="TL"/>
    <n v="2017"/>
    <s v="Bowman Draft"/>
    <s v="Chrome Prospects"/>
    <m/>
    <m/>
    <m/>
    <m/>
    <x v="3"/>
    <s v="BDC072"/>
    <s v="Jimenez"/>
    <s v="Eloy"/>
    <s v="White Sox"/>
    <s v="OF"/>
    <n v="23"/>
    <n v="1"/>
    <n v="1"/>
    <s v="Jimenez, Eloy"/>
    <s v="Bowman Draft Chrome Prospects    Pros"/>
    <m/>
    <x v="2"/>
  </r>
  <r>
    <m/>
    <n v="2017"/>
    <s v="Bowman Draft"/>
    <s v="Chrome Prospects"/>
    <m/>
    <m/>
    <m/>
    <m/>
    <x v="3"/>
    <s v="BDC073"/>
    <s v="Taveras"/>
    <s v="Jose"/>
    <s v="Phillies"/>
    <s v="P"/>
    <n v="26"/>
    <n v="1"/>
    <m/>
    <s v="Taveras, Jose"/>
    <s v="Bowman Draft Chrome Prospects    Pros"/>
    <m/>
    <x v="5"/>
  </r>
  <r>
    <m/>
    <n v="2017"/>
    <s v="Bowman Draft"/>
    <s v="Chrome Prospects"/>
    <m/>
    <m/>
    <m/>
    <m/>
    <x v="2"/>
    <s v="BDC074"/>
    <s v="Seise"/>
    <s v="Christopher"/>
    <s v="Rangers"/>
    <s v="SS"/>
    <n v="20"/>
    <n v="1"/>
    <m/>
    <s v="Seise, Christopher"/>
    <s v="Bowman Draft Chrome Prospects    1stBow"/>
    <m/>
    <x v="5"/>
  </r>
  <r>
    <m/>
    <n v="2017"/>
    <s v="Bowman Draft"/>
    <s v="Chrome Prospects"/>
    <m/>
    <m/>
    <m/>
    <m/>
    <x v="2"/>
    <s v="BDC075"/>
    <s v="Hiura"/>
    <s v="Keston"/>
    <s v="Brewers"/>
    <s v="2B"/>
    <n v="23"/>
    <n v="1"/>
    <n v="0.5"/>
    <s v="Hiura, Keston"/>
    <s v="Bowman Draft Chrome Prospects    1stBow"/>
    <m/>
    <x v="6"/>
  </r>
  <r>
    <m/>
    <n v="2017"/>
    <s v="Bowman Draft"/>
    <s v="Chrome Prospects"/>
    <m/>
    <m/>
    <m/>
    <m/>
    <x v="2"/>
    <s v="BDC076"/>
    <s v="Barnes"/>
    <s v="Charlie"/>
    <s v="Twins"/>
    <s v="P"/>
    <n v="24"/>
    <n v="1"/>
    <m/>
    <s v="Barnes, Charlie"/>
    <s v="Bowman Draft Chrome Prospects    1stBow"/>
    <m/>
    <x v="5"/>
  </r>
  <r>
    <m/>
    <n v="2017"/>
    <s v="Bowman Draft"/>
    <s v="Chrome Prospects"/>
    <m/>
    <m/>
    <m/>
    <m/>
    <x v="2"/>
    <s v="BDC077"/>
    <s v="Seabold"/>
    <s v="Connor"/>
    <s v="Phillies"/>
    <s v="P"/>
    <n v="23"/>
    <n v="1"/>
    <m/>
    <s v="Seabold, Connor"/>
    <s v="Bowman Draft Chrome Prospects    1stBow"/>
    <m/>
    <x v="5"/>
  </r>
  <r>
    <m/>
    <n v="2017"/>
    <s v="Bowman Draft"/>
    <s v="Chrome Prospects"/>
    <m/>
    <m/>
    <m/>
    <m/>
    <x v="2"/>
    <s v="BDC078"/>
    <s v="Peterson"/>
    <s v="David"/>
    <s v="Mets"/>
    <s v="P"/>
    <n v="24"/>
    <n v="1"/>
    <m/>
    <s v="Peterson, David"/>
    <s v="Bowman Draft Chrome Prospects    1stBow"/>
    <m/>
    <x v="5"/>
  </r>
  <r>
    <m/>
    <n v="2017"/>
    <s v="Bowman Draft"/>
    <s v="Chrome Prospects"/>
    <m/>
    <m/>
    <m/>
    <m/>
    <x v="2"/>
    <s v="BDC079"/>
    <s v="Corry"/>
    <s v="Seth"/>
    <s v="Giants"/>
    <s v="P"/>
    <n v="21"/>
    <n v="1"/>
    <m/>
    <s v="Corry, Seth"/>
    <s v="Bowman Draft Chrome Prospects    1stBow"/>
    <m/>
    <x v="5"/>
  </r>
  <r>
    <m/>
    <n v="2017"/>
    <s v="Bowman Draft"/>
    <s v="Chrome Prospects"/>
    <m/>
    <m/>
    <m/>
    <m/>
    <x v="3"/>
    <s v="BDC080"/>
    <s v="Rutherford"/>
    <s v="Blake"/>
    <s v="White Sox"/>
    <s v="OF"/>
    <n v="22"/>
    <n v="1"/>
    <m/>
    <s v="Rutherford, Blake"/>
    <s v="Bowman Draft Chrome Prospects    Pros"/>
    <m/>
    <x v="5"/>
  </r>
  <r>
    <m/>
    <n v="2017"/>
    <s v="Bowman Draft"/>
    <s v="Chrome Prospects"/>
    <m/>
    <m/>
    <m/>
    <m/>
    <x v="2"/>
    <s v="BDC081"/>
    <s v="Uselton"/>
    <s v="Conner"/>
    <s v="Pirates"/>
    <s v="OF"/>
    <n v="21"/>
    <n v="1"/>
    <m/>
    <s v="Uselton, Conner"/>
    <s v="Bowman Draft Chrome Prospects    1stBow"/>
    <m/>
    <x v="5"/>
  </r>
  <r>
    <m/>
    <n v="2017"/>
    <s v="Bowman Draft"/>
    <s v="Chrome Prospects"/>
    <m/>
    <m/>
    <m/>
    <m/>
    <x v="2"/>
    <s v="BDC082"/>
    <s v="Hall"/>
    <s v="DL"/>
    <s v="Orioles"/>
    <s v="P"/>
    <n v="21"/>
    <n v="1"/>
    <m/>
    <s v="Hall, DL"/>
    <s v="Bowman Draft Chrome Prospects    1stBow"/>
    <m/>
    <x v="5"/>
  </r>
  <r>
    <m/>
    <n v="2017"/>
    <s v="Bowman Draft"/>
    <s v="Chrome Prospects"/>
    <m/>
    <m/>
    <m/>
    <m/>
    <x v="3"/>
    <s v="BDC083"/>
    <s v="Alonso"/>
    <s v="Peter"/>
    <s v="Mets"/>
    <s v="1B"/>
    <n v="25"/>
    <n v="1"/>
    <n v="1"/>
    <s v="Alonso, Peter"/>
    <s v="Bowman Draft Chrome Prospects    Pros"/>
    <m/>
    <x v="2"/>
  </r>
  <r>
    <m/>
    <n v="2017"/>
    <s v="Bowman Draft"/>
    <s v="Chrome Prospects"/>
    <m/>
    <m/>
    <m/>
    <m/>
    <x v="2"/>
    <s v="BDC084"/>
    <s v="Otto"/>
    <s v="Glenn"/>
    <s v="Yankees"/>
    <s v="P"/>
    <n v="23"/>
    <n v="1"/>
    <m/>
    <s v="Otto, Glenn"/>
    <s v="Bowman Draft Chrome Prospects    1stBow"/>
    <m/>
    <x v="5"/>
  </r>
  <r>
    <m/>
    <n v="2017"/>
    <s v="Bowman Draft"/>
    <s v="Chrome Prospects"/>
    <m/>
    <m/>
    <m/>
    <m/>
    <x v="2"/>
    <s v="BDC085"/>
    <s v="Sheets"/>
    <s v="Gavin"/>
    <s v="White Sox"/>
    <s v="1B"/>
    <n v="23"/>
    <n v="1"/>
    <m/>
    <s v="Sheets, Gavin"/>
    <s v="Bowman Draft Chrome Prospects    1stBow"/>
    <m/>
    <x v="5"/>
  </r>
  <r>
    <m/>
    <n v="2017"/>
    <s v="Bowman Draft"/>
    <s v="Chrome Prospects"/>
    <m/>
    <m/>
    <m/>
    <m/>
    <x v="2"/>
    <s v="BDC086"/>
    <s v="Gonzalez"/>
    <s v="Luis"/>
    <s v="White Sox"/>
    <s v="OF"/>
    <n v="24"/>
    <n v="1"/>
    <m/>
    <s v="Gonzalez, Luis"/>
    <s v="Bowman Draft Chrome Prospects    1stBow"/>
    <m/>
    <x v="5"/>
  </r>
  <r>
    <m/>
    <n v="2017"/>
    <s v="Bowman Draft"/>
    <s v="Chrome Prospects"/>
    <m/>
    <m/>
    <m/>
    <m/>
    <x v="2"/>
    <s v="BDC087"/>
    <s v="Walls"/>
    <s v="Taylor"/>
    <s v="Rays"/>
    <s v="SS"/>
    <n v="23"/>
    <n v="1"/>
    <m/>
    <s v="Walls, Taylor"/>
    <s v="Bowman Draft Chrome Prospects    1stBow"/>
    <m/>
    <x v="5"/>
  </r>
  <r>
    <m/>
    <n v="2017"/>
    <s v="Bowman Draft"/>
    <s v="Chrome Prospects"/>
    <m/>
    <m/>
    <m/>
    <m/>
    <x v="2"/>
    <s v="BDC088"/>
    <s v="Clement"/>
    <s v="Ernie"/>
    <s v="Indians"/>
    <s v="2B"/>
    <n v="23"/>
    <n v="1"/>
    <m/>
    <s v="Clement, Ernie"/>
    <s v="Bowman Draft Chrome Prospects    1stBow"/>
    <m/>
    <x v="5"/>
  </r>
  <r>
    <m/>
    <n v="2017"/>
    <s v="Bowman Draft"/>
    <s v="Chrome Prospects"/>
    <m/>
    <m/>
    <m/>
    <m/>
    <x v="3"/>
    <s v="BDC089"/>
    <s v="Carlson"/>
    <s v="Dylan"/>
    <s v="Cardinals"/>
    <s v="OF"/>
    <n v="21"/>
    <n v="1"/>
    <m/>
    <s v="Carlson, Dylan"/>
    <s v="Bowman Draft Chrome Prospects    Pros"/>
    <m/>
    <x v="5"/>
  </r>
  <r>
    <m/>
    <n v="2017"/>
    <s v="Bowman Draft"/>
    <s v="Chrome Prospects"/>
    <m/>
    <m/>
    <m/>
    <m/>
    <x v="2"/>
    <s v="BDC090"/>
    <s v="Waters"/>
    <s v="Drew"/>
    <s v="Braves"/>
    <s v="OF"/>
    <n v="21"/>
    <n v="1"/>
    <m/>
    <s v="Waters, Drew"/>
    <s v="Bowman Draft Chrome Prospects    1stBow"/>
    <m/>
    <x v="5"/>
  </r>
  <r>
    <m/>
    <n v="2017"/>
    <s v="Bowman Draft"/>
    <s v="Chrome Prospects"/>
    <m/>
    <m/>
    <m/>
    <m/>
    <x v="3"/>
    <s v="BDC091"/>
    <s v="Stewart"/>
    <s v="Christin"/>
    <s v="Tigers"/>
    <s v="OF"/>
    <n v="26"/>
    <n v="1"/>
    <m/>
    <s v="Stewart, Christin"/>
    <s v="Bowman Draft Chrome Prospects    Pros"/>
    <m/>
    <x v="5"/>
  </r>
  <r>
    <m/>
    <n v="2017"/>
    <s v="Bowman Draft"/>
    <s v="Chrome Prospects"/>
    <m/>
    <m/>
    <m/>
    <m/>
    <x v="2"/>
    <s v="BDC092"/>
    <s v="Mitchell"/>
    <s v="Cal"/>
    <s v="Pirates"/>
    <s v="OF"/>
    <n v="20"/>
    <n v="1"/>
    <m/>
    <s v="Mitchell, Cal"/>
    <s v="Bowman Draft Chrome Prospects    1stBow"/>
    <m/>
    <x v="5"/>
  </r>
  <r>
    <m/>
    <n v="2017"/>
    <s v="Bowman Draft"/>
    <s v="Chrome Prospects"/>
    <m/>
    <m/>
    <m/>
    <m/>
    <x v="2"/>
    <s v="BDC093"/>
    <s v="Bacon"/>
    <s v="Troy"/>
    <s v="Braves"/>
    <s v="P"/>
    <n v="23"/>
    <n v="1"/>
    <m/>
    <s v="Bacon, Troy"/>
    <s v="Bowman Draft Chrome Prospects    1stBow"/>
    <m/>
    <x v="5"/>
  </r>
  <r>
    <m/>
    <n v="2017"/>
    <s v="Bowman Draft"/>
    <s v="Chrome Prospects"/>
    <m/>
    <m/>
    <m/>
    <m/>
    <x v="2"/>
    <s v="BDC094"/>
    <s v="Lowther"/>
    <s v="Zac"/>
    <s v="Orioles"/>
    <s v="P"/>
    <n v="23"/>
    <n v="1"/>
    <m/>
    <s v="Lowther, Zac"/>
    <s v="Bowman Draft Chrome Prospects    1stBow"/>
    <m/>
    <x v="5"/>
  </r>
  <r>
    <m/>
    <n v="2017"/>
    <s v="Bowman Draft"/>
    <s v="Chrome Prospects"/>
    <m/>
    <m/>
    <m/>
    <m/>
    <x v="2"/>
    <s v="BDC095"/>
    <s v="Adell"/>
    <s v="Jo"/>
    <s v="Angels"/>
    <s v="OF"/>
    <n v="20"/>
    <n v="1"/>
    <n v="1"/>
    <s v="Adell, Jo"/>
    <s v="Bowman Draft Chrome Prospects    1stBow"/>
    <m/>
    <x v="2"/>
  </r>
  <r>
    <m/>
    <n v="2017"/>
    <s v="Bowman Draft"/>
    <s v="Chrome Prospects"/>
    <m/>
    <m/>
    <m/>
    <m/>
    <x v="3"/>
    <s v="BDC096"/>
    <s v="Rios"/>
    <s v="Francisco"/>
    <s v="Blue Jays"/>
    <s v="P"/>
    <n v="24"/>
    <n v="1"/>
    <m/>
    <s v="Rios, Francisco"/>
    <s v="Bowman Draft Chrome Prospects    Pros"/>
    <m/>
    <x v="5"/>
  </r>
  <r>
    <m/>
    <n v="2017"/>
    <s v="Bowman Draft"/>
    <s v="Chrome Prospects"/>
    <m/>
    <m/>
    <m/>
    <m/>
    <x v="2"/>
    <s v="BDC097"/>
    <s v="House"/>
    <s v="Mason"/>
    <s v="Padres"/>
    <s v="OF"/>
    <n v="21"/>
    <n v="1"/>
    <m/>
    <s v="House, Mason"/>
    <s v="Bowman Draft Chrome Prospects    1stBow"/>
    <m/>
    <x v="5"/>
  </r>
  <r>
    <m/>
    <n v="2017"/>
    <s v="Bowman Draft"/>
    <s v="Chrome Prospects"/>
    <m/>
    <m/>
    <m/>
    <m/>
    <x v="3"/>
    <s v="BDC098"/>
    <s v="Corey"/>
    <s v="Ray"/>
    <s v="Brewers"/>
    <s v="OF"/>
    <n v="25"/>
    <n v="1"/>
    <m/>
    <s v="Corey, Ray"/>
    <s v="Bowman Draft Chrome Prospects    Pros"/>
    <m/>
    <x v="5"/>
  </r>
  <r>
    <m/>
    <n v="2017"/>
    <s v="Bowman Draft"/>
    <s v="Chrome Prospects"/>
    <m/>
    <m/>
    <m/>
    <m/>
    <x v="3"/>
    <s v="BDC099"/>
    <s v="Grier"/>
    <s v="Anfernee"/>
    <s v="Diamond Backs"/>
    <s v="OF"/>
    <n v="24"/>
    <n v="1"/>
    <m/>
    <s v="Grier, Anfernee"/>
    <s v="Bowman Draft Chrome Prospects    Pros"/>
    <m/>
    <x v="5"/>
  </r>
  <r>
    <m/>
    <n v="2017"/>
    <s v="Bowman Draft"/>
    <s v="Chrome Prospects"/>
    <m/>
    <m/>
    <m/>
    <m/>
    <x v="2"/>
    <s v="BDC100"/>
    <s v="McKay"/>
    <s v="Brendan"/>
    <s v="Rays"/>
    <s v="1B/P"/>
    <n v="24"/>
    <n v="1"/>
    <n v="1"/>
    <s v="McKay, Brendan"/>
    <s v="Bowman Draft Chrome Prospects    1stBow"/>
    <m/>
    <x v="2"/>
  </r>
  <r>
    <m/>
    <n v="2017"/>
    <s v="Bowman Draft"/>
    <s v="Chrome Prospects"/>
    <m/>
    <m/>
    <m/>
    <m/>
    <x v="2"/>
    <s v="BDC101"/>
    <s v="Clemens"/>
    <s v="Kacy"/>
    <s v="Blue Jays"/>
    <s v="1B"/>
    <n v="25"/>
    <n v="1"/>
    <m/>
    <s v="Clemens, Kacy"/>
    <s v="Bowman Draft Chrome Prospects    1stBow"/>
    <m/>
    <x v="5"/>
  </r>
  <r>
    <m/>
    <n v="2017"/>
    <s v="Bowman Draft"/>
    <s v="Chrome Prospects"/>
    <m/>
    <m/>
    <m/>
    <m/>
    <x v="3"/>
    <s v="BDC102"/>
    <s v="Diaz"/>
    <s v="Isan"/>
    <s v="Brewers"/>
    <s v="SS"/>
    <n v="23"/>
    <n v="1"/>
    <m/>
    <s v="Diaz, Isan"/>
    <s v="Bowman Draft Chrome Prospects    Pros"/>
    <m/>
    <x v="5"/>
  </r>
  <r>
    <m/>
    <n v="2017"/>
    <s v="Bowman Draft"/>
    <s v="Chrome Prospects"/>
    <m/>
    <m/>
    <m/>
    <m/>
    <x v="2"/>
    <s v="BDC103"/>
    <s v="Strotman"/>
    <s v="Drew"/>
    <s v="Rays"/>
    <s v="P"/>
    <n v="23"/>
    <n v="1"/>
    <m/>
    <s v="Strotman, Drew"/>
    <s v="Bowman Draft Chrome Prospects    1stBow"/>
    <m/>
    <x v="5"/>
  </r>
  <r>
    <m/>
    <n v="2017"/>
    <s v="Bowman Draft"/>
    <s v="Chrome Prospects"/>
    <m/>
    <m/>
    <m/>
    <m/>
    <x v="2"/>
    <s v="BDC104"/>
    <s v="Gaddis"/>
    <s v="Will"/>
    <s v="Rockies"/>
    <s v="P"/>
    <n v="23"/>
    <n v="1"/>
    <m/>
    <s v="Gaddis, Will"/>
    <s v="Bowman Draft Chrome Prospects    1stBow"/>
    <m/>
    <x v="5"/>
  </r>
  <r>
    <m/>
    <n v="2017"/>
    <s v="Bowman Draft"/>
    <s v="Chrome Prospects"/>
    <m/>
    <m/>
    <m/>
    <m/>
    <x v="2"/>
    <s v="BDC105"/>
    <s v="Pearson"/>
    <s v="Angels"/>
    <s v="Angels"/>
    <s v="OF"/>
    <n v="21"/>
    <n v="1"/>
    <m/>
    <s v="Pearson, Angels"/>
    <s v="Bowman Draft Chrome Prospects    1stBow"/>
    <m/>
    <x v="5"/>
  </r>
  <r>
    <m/>
    <n v="2017"/>
    <s v="Bowman Draft"/>
    <s v="Chrome Prospects"/>
    <m/>
    <m/>
    <m/>
    <m/>
    <x v="2"/>
    <s v="BDC106"/>
    <s v="Ivey"/>
    <s v="Tyler"/>
    <s v="Astros"/>
    <s v="P"/>
    <n v="23"/>
    <n v="1"/>
    <m/>
    <s v="Ivey, Tyler"/>
    <s v="Bowman Draft Chrome Prospects    1stBow"/>
    <m/>
    <x v="5"/>
  </r>
  <r>
    <m/>
    <n v="2017"/>
    <s v="Bowman Draft"/>
    <s v="Chrome Prospects"/>
    <m/>
    <m/>
    <m/>
    <m/>
    <x v="2"/>
    <s v="BDC107"/>
    <s v="Allen"/>
    <s v="Nick"/>
    <s v="Athletics"/>
    <s v="SS"/>
    <n v="21"/>
    <n v="1"/>
    <m/>
    <s v="Allen, Nick"/>
    <s v="Bowman Draft Chrome Prospects    1stBow"/>
    <m/>
    <x v="5"/>
  </r>
  <r>
    <m/>
    <n v="2017"/>
    <s v="Bowman Draft"/>
    <s v="Chrome Prospects"/>
    <m/>
    <m/>
    <m/>
    <m/>
    <x v="3"/>
    <s v="BDC108"/>
    <s v="Ibanez"/>
    <s v="Andy"/>
    <s v="Rangers"/>
    <s v="2B"/>
    <n v="26"/>
    <n v="1"/>
    <m/>
    <s v="Ibanez, Andy"/>
    <s v="Bowman Draft Chrome Prospects    Pros"/>
    <m/>
    <x v="5"/>
  </r>
  <r>
    <m/>
    <n v="2017"/>
    <s v="Bowman Draft"/>
    <s v="Chrome Prospects"/>
    <m/>
    <m/>
    <m/>
    <m/>
    <x v="2"/>
    <s v="BDC109"/>
    <s v="Matjevic"/>
    <s v="JJ"/>
    <s v="Astros"/>
    <s v="OF"/>
    <n v="24"/>
    <n v="1"/>
    <m/>
    <s v="Matjevic, JJ"/>
    <s v="Bowman Draft Chrome Prospects    1stBow"/>
    <m/>
    <x v="5"/>
  </r>
  <r>
    <m/>
    <n v="2017"/>
    <s v="Bowman Draft"/>
    <s v="Chrome Prospects"/>
    <m/>
    <m/>
    <m/>
    <m/>
    <x v="2"/>
    <s v="BDC110"/>
    <s v="Harrison"/>
    <s v="KJ"/>
    <s v="Brewers"/>
    <s v="C"/>
    <n v="23"/>
    <n v="1"/>
    <m/>
    <s v="Harrison, KJ"/>
    <s v="Bowman Draft Chrome Prospects    1stBow"/>
    <m/>
    <x v="5"/>
  </r>
  <r>
    <m/>
    <n v="2017"/>
    <s v="Bowman Draft"/>
    <s v="Chrome Prospects"/>
    <m/>
    <m/>
    <m/>
    <m/>
    <x v="3"/>
    <s v="BDC111"/>
    <s v="Pint"/>
    <s v="Riley"/>
    <s v="Rockies"/>
    <s v="P"/>
    <n v="22"/>
    <n v="1"/>
    <m/>
    <s v="Pint, Riley"/>
    <s v="Bowman Draft Chrome Prospects    Pros"/>
    <m/>
    <x v="5"/>
  </r>
  <r>
    <m/>
    <n v="2017"/>
    <s v="Bowman Draft"/>
    <s v="Chrome Prospects"/>
    <m/>
    <m/>
    <m/>
    <m/>
    <x v="3"/>
    <s v="BDC112"/>
    <s v="Kilome"/>
    <s v="Franklyn"/>
    <s v="Phillies"/>
    <s v="P"/>
    <n v="24"/>
    <n v="1"/>
    <m/>
    <s v="Kilome, Franklyn"/>
    <s v="Bowman Draft Chrome Prospects    Pros"/>
    <m/>
    <x v="5"/>
  </r>
  <r>
    <m/>
    <n v="2017"/>
    <s v="Bowman Draft"/>
    <s v="Chrome Prospects"/>
    <m/>
    <m/>
    <m/>
    <m/>
    <x v="2"/>
    <s v="BDC113"/>
    <s v="Remy"/>
    <s v="Peyton"/>
    <s v="Cubs"/>
    <s v="P"/>
    <n v="23"/>
    <n v="1"/>
    <m/>
    <s v="Remy, Peyton"/>
    <s v="Bowman Draft Chrome Prospects    1stBow"/>
    <m/>
    <x v="5"/>
  </r>
  <r>
    <m/>
    <n v="2017"/>
    <s v="Bowman Draft"/>
    <s v="Chrome Prospects"/>
    <m/>
    <m/>
    <m/>
    <m/>
    <x v="3"/>
    <s v="BDC114"/>
    <s v="Kingery"/>
    <s v="Scott"/>
    <s v="Phillies"/>
    <s v="2B"/>
    <n v="25"/>
    <n v="1"/>
    <m/>
    <s v="Kingery, Scott"/>
    <s v="Bowman Draft Chrome Prospects    Pros"/>
    <m/>
    <x v="5"/>
  </r>
  <r>
    <m/>
    <n v="2017"/>
    <s v="Bowman Draft"/>
    <s v="Chrome Prospects"/>
    <m/>
    <m/>
    <m/>
    <m/>
    <x v="2"/>
    <s v="BDC115"/>
    <s v="Haseley"/>
    <s v="Adam"/>
    <s v="Phillies"/>
    <s v="OF"/>
    <n v="23"/>
    <n v="1"/>
    <m/>
    <s v="Haseley, Adam"/>
    <s v="Bowman Draft Chrome Prospects    1stBow"/>
    <m/>
    <x v="5"/>
  </r>
  <r>
    <m/>
    <n v="2017"/>
    <s v="Bowman Draft"/>
    <s v="Chrome Prospects"/>
    <m/>
    <m/>
    <m/>
    <m/>
    <x v="3"/>
    <s v="BDC116"/>
    <s v="Smith"/>
    <s v="Will"/>
    <s v="Dodgers"/>
    <s v="C"/>
    <n v="24"/>
    <n v="1"/>
    <m/>
    <s v="Smith, Will"/>
    <s v="Bowman Draft Chrome Prospects    Pros"/>
    <m/>
    <x v="5"/>
  </r>
  <r>
    <m/>
    <n v="2017"/>
    <s v="Bowman Draft"/>
    <s v="Chrome Prospects"/>
    <m/>
    <m/>
    <m/>
    <m/>
    <x v="3"/>
    <s v="BDC117"/>
    <s v="Tejeda"/>
    <s v="Anderson"/>
    <s v="Rangers"/>
    <s v="SS"/>
    <n v="21"/>
    <n v="1"/>
    <m/>
    <s v="Tejeda, Anderson"/>
    <s v="Bowman Draft Chrome Prospects    Pros"/>
    <m/>
    <x v="5"/>
  </r>
  <r>
    <m/>
    <n v="2017"/>
    <s v="Bowman Draft"/>
    <s v="Chrome Prospects"/>
    <m/>
    <m/>
    <m/>
    <m/>
    <x v="2"/>
    <s v="BDC118"/>
    <s v="Holmes"/>
    <s v="Quentin"/>
    <s v="Indians"/>
    <s v="OF"/>
    <n v="20"/>
    <n v="1"/>
    <m/>
    <s v="Holmes, Quentin"/>
    <s v="Bowman Draft Chrome Prospects    1stBow"/>
    <m/>
    <x v="5"/>
  </r>
  <r>
    <m/>
    <n v="2017"/>
    <s v="Bowman Draft"/>
    <s v="Chrome Prospects"/>
    <m/>
    <m/>
    <m/>
    <m/>
    <x v="2"/>
    <s v="BDC119"/>
    <s v="Pearson"/>
    <s v="Nate"/>
    <s v="Blue Jays"/>
    <s v="P"/>
    <n v="23"/>
    <n v="1"/>
    <m/>
    <s v="Pearson, Nate"/>
    <s v="Bowman Draft Chrome Prospects    1stBow"/>
    <m/>
    <x v="5"/>
  </r>
  <r>
    <m/>
    <n v="2017"/>
    <s v="Bowman Draft"/>
    <s v="Chrome Prospects"/>
    <m/>
    <m/>
    <m/>
    <m/>
    <x v="2"/>
    <s v="BDC120"/>
    <s v="Wright"/>
    <s v="Kyle"/>
    <s v="Braves"/>
    <s v="P"/>
    <n v="24"/>
    <n v="1"/>
    <m/>
    <s v="Wright, Kyle"/>
    <s v="Bowman Draft Chrome Prospects    1stBow"/>
    <m/>
    <x v="5"/>
  </r>
  <r>
    <m/>
    <n v="2017"/>
    <s v="Bowman Draft"/>
    <s v="Chrome Prospects"/>
    <m/>
    <m/>
    <m/>
    <m/>
    <x v="2"/>
    <s v="BDC121"/>
    <s v="Whatley"/>
    <s v="Matthew"/>
    <s v="Rangers"/>
    <s v="C"/>
    <n v="23"/>
    <n v="1"/>
    <m/>
    <s v="Whatley, Matthew"/>
    <s v="Bowman Draft Chrome Prospects    1stBow"/>
    <m/>
    <x v="5"/>
  </r>
  <r>
    <m/>
    <n v="2017"/>
    <s v="Bowman Draft"/>
    <s v="Chrome Prospects"/>
    <m/>
    <m/>
    <m/>
    <m/>
    <x v="2"/>
    <s v="BDC122"/>
    <s v="Rooker"/>
    <s v="Brent"/>
    <s v="Twins"/>
    <s v="OF"/>
    <n v="25"/>
    <n v="1"/>
    <m/>
    <s v="Rooker, Brent"/>
    <s v="Bowman Draft Chrome Prospects    1stBow"/>
    <m/>
    <x v="5"/>
  </r>
  <r>
    <m/>
    <n v="2017"/>
    <s v="Bowman Draft"/>
    <s v="Chrome Prospects"/>
    <m/>
    <m/>
    <m/>
    <m/>
    <x v="3"/>
    <s v="BDC123"/>
    <s v="Jeffries"/>
    <s v="Daulton"/>
    <s v="Athletics"/>
    <s v="P"/>
    <n v="24"/>
    <n v="1"/>
    <m/>
    <s v="Jeffries, Daulton"/>
    <s v="Bowman Draft Chrome Prospects    Pros"/>
    <m/>
    <x v="5"/>
  </r>
  <r>
    <m/>
    <n v="2017"/>
    <s v="Bowman Draft"/>
    <s v="Chrome Prospects"/>
    <m/>
    <m/>
    <m/>
    <m/>
    <x v="3"/>
    <s v="BDC124"/>
    <s v="Ward"/>
    <s v="Taylor"/>
    <s v="Angels"/>
    <s v="C"/>
    <n v="26"/>
    <n v="1"/>
    <m/>
    <s v="Ward, Taylor"/>
    <s v="Bowman Draft Chrome Prospects    Pros"/>
    <m/>
    <x v="5"/>
  </r>
  <r>
    <m/>
    <n v="2017"/>
    <s v="Bowman Draft"/>
    <s v="Chrome Prospects"/>
    <m/>
    <m/>
    <m/>
    <m/>
    <x v="3"/>
    <s v="BDC125"/>
    <s v="McKenzie"/>
    <s v="Triston"/>
    <s v="Indians"/>
    <s v="P"/>
    <n v="22"/>
    <n v="1"/>
    <m/>
    <s v="McKenzie, Triston"/>
    <s v="Bowman Draft Chrome Prospects    Pros"/>
    <m/>
    <x v="5"/>
  </r>
  <r>
    <m/>
    <n v="2017"/>
    <s v="Bowman Draft"/>
    <s v="Chrome Prospects"/>
    <m/>
    <m/>
    <m/>
    <m/>
    <x v="2"/>
    <s v="BDC126"/>
    <s v="Hurst"/>
    <s v="Scott"/>
    <s v="Cardinals"/>
    <s v="OF"/>
    <n v="23"/>
    <n v="1"/>
    <m/>
    <s v="Hurst, Scott"/>
    <s v="Bowman Draft Chrome Prospects    1stBow"/>
    <m/>
    <x v="5"/>
  </r>
  <r>
    <m/>
    <n v="2017"/>
    <s v="Bowman Draft"/>
    <s v="Chrome Prospects"/>
    <m/>
    <m/>
    <m/>
    <m/>
    <x v="2"/>
    <s v="BDC127"/>
    <s v="Bremer"/>
    <s v="Noah"/>
    <s v="Rangers"/>
    <s v="P"/>
    <n v="23"/>
    <n v="1"/>
    <m/>
    <s v="Bremer, Noah"/>
    <s v="Bowman Draft Chrome Prospects    1stBow"/>
    <m/>
    <x v="5"/>
  </r>
  <r>
    <m/>
    <n v="2017"/>
    <s v="Bowman Draft"/>
    <s v="Chrome Prospects"/>
    <m/>
    <m/>
    <m/>
    <m/>
    <x v="3"/>
    <s v="BDC128"/>
    <s v="Perdomo"/>
    <s v="Angel"/>
    <s v="Blue Jays"/>
    <s v="P"/>
    <n v="25"/>
    <n v="1"/>
    <m/>
    <s v="Perdomo, Angel"/>
    <s v="Bowman Draft Chrome Prospects    Pros"/>
    <m/>
    <x v="5"/>
  </r>
  <r>
    <m/>
    <n v="2017"/>
    <s v="Bowman Draft"/>
    <s v="Chrome Prospects"/>
    <m/>
    <m/>
    <m/>
    <m/>
    <x v="3"/>
    <s v="BDC129"/>
    <s v="Toussaint"/>
    <s v="Touki"/>
    <s v="Braves"/>
    <s v="P"/>
    <n v="23"/>
    <n v="1"/>
    <m/>
    <s v="Toussaint, Touki"/>
    <s v="Bowman Draft Chrome Prospects    Pros"/>
    <m/>
    <x v="5"/>
  </r>
  <r>
    <m/>
    <n v="2017"/>
    <s v="Bowman Draft"/>
    <s v="Chrome Prospects"/>
    <m/>
    <m/>
    <m/>
    <m/>
    <x v="3"/>
    <s v="BDC130"/>
    <s v="Puckett"/>
    <s v="AJ"/>
    <s v="White Sox"/>
    <s v="P"/>
    <n v="24"/>
    <n v="1"/>
    <m/>
    <s v="Puckett, AJ"/>
    <s v="Bowman Draft Chrome Prospects    Pros"/>
    <m/>
    <x v="5"/>
  </r>
  <r>
    <m/>
    <n v="2017"/>
    <s v="Bowman Draft"/>
    <s v="Chrome Prospects"/>
    <m/>
    <m/>
    <m/>
    <m/>
    <x v="3"/>
    <s v="BDC131"/>
    <s v="Erceg"/>
    <s v="Lucas"/>
    <s v="Brewers"/>
    <s v="3B"/>
    <n v="24"/>
    <n v="1"/>
    <m/>
    <s v="Erceg, Lucas"/>
    <s v="Bowman Draft Chrome Prospects    Pros"/>
    <m/>
    <x v="5"/>
  </r>
  <r>
    <m/>
    <n v="2017"/>
    <s v="Bowman Draft"/>
    <s v="Chrome Prospects"/>
    <m/>
    <m/>
    <m/>
    <m/>
    <x v="2"/>
    <s v="BDC132"/>
    <s v="Mahan"/>
    <s v="Riley"/>
    <s v="Marlins"/>
    <s v="2B"/>
    <n v="24"/>
    <n v="1"/>
    <m/>
    <s v="Mahan, Riley"/>
    <s v="Bowman Draft Chrome Prospects    1stBow"/>
    <m/>
    <x v="5"/>
  </r>
  <r>
    <m/>
    <n v="2017"/>
    <s v="Bowman Draft"/>
    <s v="Chrome Prospects"/>
    <m/>
    <m/>
    <m/>
    <m/>
    <x v="2"/>
    <s v="BDC133"/>
    <s v="Martin"/>
    <s v="Corbin"/>
    <s v="Astros"/>
    <s v="P"/>
    <n v="24"/>
    <n v="1"/>
    <m/>
    <s v="Martin, Corbin"/>
    <s v="Bowman Draft Chrome Prospects    1stBow"/>
    <m/>
    <x v="5"/>
  </r>
  <r>
    <m/>
    <n v="2017"/>
    <s v="Bowman Draft"/>
    <s v="Chrome Prospects"/>
    <m/>
    <m/>
    <m/>
    <m/>
    <x v="3"/>
    <s v="BDC134"/>
    <s v="Sheffield"/>
    <s v="Jordan"/>
    <s v="Dodgers"/>
    <s v="P"/>
    <n v="24"/>
    <n v="1"/>
    <m/>
    <s v="Sheffield, Jordan"/>
    <s v="Bowman Draft Chrome Prospects    Pros"/>
    <m/>
    <x v="5"/>
  </r>
  <r>
    <m/>
    <n v="2017"/>
    <s v="Bowman Draft"/>
    <s v="Chrome Prospects"/>
    <m/>
    <m/>
    <m/>
    <m/>
    <x v="3"/>
    <s v="BDC135"/>
    <s v="Armenteros"/>
    <s v="Lazarito"/>
    <s v="Athletics"/>
    <s v="OF"/>
    <n v="20"/>
    <n v="1"/>
    <m/>
    <s v="Armenteros, Lazarito"/>
    <s v="Bowman Draft Chrome Prospects    Pros"/>
    <m/>
    <x v="5"/>
  </r>
  <r>
    <m/>
    <n v="2017"/>
    <s v="Bowman Draft"/>
    <s v="Chrome Prospects"/>
    <m/>
    <m/>
    <m/>
    <m/>
    <x v="3"/>
    <s v="BDC136"/>
    <s v="Cease"/>
    <s v="Dylan"/>
    <s v="White Sox"/>
    <s v="P"/>
    <n v="24"/>
    <n v="1"/>
    <m/>
    <s v="Cease, Dylan"/>
    <s v="Bowman Draft Chrome Prospects    Pros"/>
    <m/>
    <x v="5"/>
  </r>
  <r>
    <m/>
    <n v="2017"/>
    <s v="Bowman Draft"/>
    <s v="Chrome Prospects"/>
    <m/>
    <m/>
    <m/>
    <m/>
    <x v="3"/>
    <s v="BDC137"/>
    <s v="Newman"/>
    <s v="Kevin"/>
    <s v="Pirates"/>
    <s v="SS"/>
    <n v="26"/>
    <n v="1"/>
    <m/>
    <s v="Newman, Kevin"/>
    <s v="Bowman Draft Chrome Prospects    Pros"/>
    <m/>
    <x v="5"/>
  </r>
  <r>
    <m/>
    <n v="2017"/>
    <s v="Bowman Draft"/>
    <s v="Chrome Prospects"/>
    <m/>
    <m/>
    <m/>
    <m/>
    <x v="2"/>
    <s v="BDC138"/>
    <s v="Danner"/>
    <s v="Hagen"/>
    <s v="Blue Jays"/>
    <s v="C"/>
    <n v="21"/>
    <n v="1"/>
    <m/>
    <s v="Danner, Hagen"/>
    <s v="Bowman Draft Chrome Prospects    1stBow"/>
    <m/>
    <x v="5"/>
  </r>
  <r>
    <m/>
    <n v="2017"/>
    <s v="Bowman Draft"/>
    <s v="Chrome Prospects"/>
    <m/>
    <m/>
    <m/>
    <m/>
    <x v="2"/>
    <s v="BDC139"/>
    <s v="Vientos"/>
    <s v="Mark"/>
    <s v="Mets"/>
    <s v="3B"/>
    <n v="20"/>
    <n v="1"/>
    <m/>
    <s v="Vientos, Mark"/>
    <s v="Bowman Draft Chrome Prospects    1stBow"/>
    <m/>
    <x v="5"/>
  </r>
  <r>
    <m/>
    <n v="2017"/>
    <s v="Bowman Draft"/>
    <s v="Chrome Prospects"/>
    <m/>
    <m/>
    <m/>
    <m/>
    <x v="3"/>
    <s v="BDC140"/>
    <s v="Sheffield"/>
    <s v="Justus"/>
    <s v="Yankees"/>
    <s v="P"/>
    <n v="23"/>
    <n v="1"/>
    <m/>
    <s v="Sheffield, Justus"/>
    <s v="Bowman Draft Chrome Prospects    Pros"/>
    <m/>
    <x v="5"/>
  </r>
  <r>
    <m/>
    <n v="2017"/>
    <s v="Bowman Draft"/>
    <s v="Chrome Prospects"/>
    <m/>
    <m/>
    <m/>
    <m/>
    <x v="2"/>
    <s v="BDC141"/>
    <s v="Thompson"/>
    <s v="Bubba"/>
    <s v="Rangers"/>
    <s v="OF"/>
    <n v="21"/>
    <n v="1"/>
    <m/>
    <s v="Thompson, Bubba"/>
    <s v="Bowman Draft Chrome Prospects    1stBow"/>
    <m/>
    <x v="5"/>
  </r>
  <r>
    <m/>
    <n v="2017"/>
    <s v="Bowman Draft"/>
    <s v="Chrome Prospects"/>
    <m/>
    <m/>
    <m/>
    <m/>
    <x v="3"/>
    <s v="BDC142"/>
    <s v="Lindsay"/>
    <s v="Desmond"/>
    <s v="Mets"/>
    <s v="OF"/>
    <n v="22"/>
    <n v="1"/>
    <m/>
    <s v="Lindsay, Desmond"/>
    <s v="Bowman Draft Chrome Prospects    Pros"/>
    <m/>
    <x v="5"/>
  </r>
  <r>
    <m/>
    <n v="2017"/>
    <s v="Bowman Draft"/>
    <s v="Chrome Prospects"/>
    <m/>
    <m/>
    <m/>
    <m/>
    <x v="2"/>
    <s v="BDC143"/>
    <s v="Bukauskas"/>
    <s v="JB"/>
    <s v="Astros"/>
    <s v="P"/>
    <n v="23"/>
    <n v="1"/>
    <m/>
    <s v="Bukauskas, JB"/>
    <s v="Bowman Draft Chrome Prospects    1stBow"/>
    <m/>
    <x v="5"/>
  </r>
  <r>
    <m/>
    <n v="2017"/>
    <s v="Bowman Draft"/>
    <s v="Chrome Prospects"/>
    <m/>
    <m/>
    <m/>
    <m/>
    <x v="2"/>
    <s v="BDC144"/>
    <s v="Tarnok"/>
    <s v="Freddy"/>
    <s v="Braves"/>
    <s v="P"/>
    <n v="21"/>
    <n v="1"/>
    <m/>
    <s v="Tarnok, Freddy"/>
    <s v="Bowman Draft Chrome Prospects    1stBow"/>
    <m/>
    <x v="5"/>
  </r>
  <r>
    <m/>
    <n v="2017"/>
    <s v="Bowman Draft"/>
    <s v="Chrome Prospects"/>
    <m/>
    <m/>
    <m/>
    <m/>
    <x v="2"/>
    <s v="BDC145"/>
    <s v="Hunt"/>
    <s v="Blake"/>
    <s v="Padres"/>
    <s v="C"/>
    <n v="21"/>
    <n v="1"/>
    <m/>
    <s v="Hunt, Blake"/>
    <s v="Bowman Draft Chrome Prospects    1stBow"/>
    <m/>
    <x v="5"/>
  </r>
  <r>
    <m/>
    <n v="2017"/>
    <s v="Bowman Draft"/>
    <s v="Chrome Prospects"/>
    <m/>
    <m/>
    <m/>
    <m/>
    <x v="3"/>
    <s v="BDC146"/>
    <s v="Thompson"/>
    <s v="David"/>
    <s v="Mets"/>
    <s v="3B"/>
    <n v="26"/>
    <n v="1"/>
    <m/>
    <s v="Thompson, David"/>
    <s v="Bowman Draft Chrome Prospects    Pros"/>
    <m/>
    <x v="5"/>
  </r>
  <r>
    <m/>
    <n v="2017"/>
    <s v="Bowman Draft"/>
    <s v="Chrome Prospects"/>
    <m/>
    <m/>
    <m/>
    <m/>
    <x v="3"/>
    <s v="BDC147"/>
    <s v="Perez"/>
    <s v="Delvin"/>
    <s v="Cardinals"/>
    <s v="SS"/>
    <n v="21"/>
    <n v="1"/>
    <m/>
    <s v="Perez, Delvin"/>
    <s v="Bowman Draft Chrome Prospects    Pros"/>
    <m/>
    <x v="5"/>
  </r>
  <r>
    <m/>
    <n v="2017"/>
    <s v="Bowman Draft"/>
    <s v="Chrome Prospects"/>
    <m/>
    <m/>
    <m/>
    <m/>
    <x v="2"/>
    <s v="BDC148"/>
    <s v="Solomon"/>
    <s v="Peter"/>
    <s v="Astros"/>
    <s v="P"/>
    <n v="23"/>
    <n v="1"/>
    <m/>
    <s v="Solomon, Peter"/>
    <s v="Bowman Draft Chrome Prospects    1stBow"/>
    <m/>
    <x v="5"/>
  </r>
  <r>
    <m/>
    <n v="2017"/>
    <s v="Bowman Draft"/>
    <s v="Chrome Prospects"/>
    <m/>
    <m/>
    <m/>
    <m/>
    <x v="2"/>
    <s v="BDC149"/>
    <s v="Murphy"/>
    <s v="Brendan"/>
    <s v="Brewers"/>
    <s v="P"/>
    <n v="20"/>
    <n v="1"/>
    <m/>
    <s v="Murphy, Brendan"/>
    <s v="Bowman Draft Chrome Prospects    1stBow"/>
    <m/>
    <x v="5"/>
  </r>
  <r>
    <s v="TL"/>
    <n v="2017"/>
    <s v="Bowman Draft"/>
    <s v="Chrome Prospects"/>
    <m/>
    <m/>
    <m/>
    <m/>
    <x v="3"/>
    <s v="BDC150"/>
    <s v="Guerrero Jr."/>
    <s v="Vladimir"/>
    <s v="Blue Jays"/>
    <s v="3B"/>
    <n v="20"/>
    <n v="1"/>
    <n v="4"/>
    <s v="Guerrero Jr., Vladimir"/>
    <s v="Bowman Draft Chrome Prospects    Pros"/>
    <m/>
    <x v="2"/>
  </r>
  <r>
    <m/>
    <n v="2017"/>
    <s v="Bowman Draft"/>
    <s v="Chrome Prospects"/>
    <m/>
    <m/>
    <m/>
    <m/>
    <x v="3"/>
    <s v="BDC151"/>
    <s v="Diaz"/>
    <s v="Yusniel"/>
    <s v="Dodgers"/>
    <s v="OF"/>
    <n v="23"/>
    <n v="1"/>
    <m/>
    <s v="Diaz, Yusniel"/>
    <s v="Bowman Draft Chrome Prospects    Pros"/>
    <m/>
    <x v="5"/>
  </r>
  <r>
    <m/>
    <n v="2017"/>
    <s v="Bowman Draft"/>
    <s v="Chrome Prospects"/>
    <m/>
    <m/>
    <m/>
    <m/>
    <x v="3"/>
    <s v="BDC152"/>
    <s v="Tate"/>
    <s v="Dillon"/>
    <s v="Yankees"/>
    <s v="P"/>
    <n v="25"/>
    <n v="1"/>
    <m/>
    <s v="Tate, Dillon"/>
    <s v="Bowman Draft Chrome Prospects    Pros"/>
    <m/>
    <x v="5"/>
  </r>
  <r>
    <m/>
    <n v="2017"/>
    <s v="Bowman Draft"/>
    <s v="Chrome Prospects"/>
    <m/>
    <m/>
    <m/>
    <m/>
    <x v="3"/>
    <s v="BDC153"/>
    <s v="Williams"/>
    <s v="Nonie"/>
    <s v="Angels"/>
    <s v="SS"/>
    <n v="21"/>
    <n v="1"/>
    <m/>
    <s v="Williams, Nonie"/>
    <s v="Bowman Draft Chrome Prospects    Pros"/>
    <m/>
    <x v="5"/>
  </r>
  <r>
    <m/>
    <n v="2017"/>
    <s v="Bowman Draft"/>
    <s v="Chrome Prospects"/>
    <m/>
    <m/>
    <m/>
    <m/>
    <x v="3"/>
    <s v="BDC154"/>
    <s v="Lewis"/>
    <s v="Kyle"/>
    <s v="Mariners"/>
    <s v="OF"/>
    <n v="24"/>
    <n v="1"/>
    <m/>
    <s v="Lewis, Kyle"/>
    <s v="Bowman Draft Chrome Prospects    Pros"/>
    <m/>
    <x v="5"/>
  </r>
  <r>
    <m/>
    <n v="2017"/>
    <s v="Bowman Draft"/>
    <s v="Chrome Prospects"/>
    <m/>
    <m/>
    <m/>
    <m/>
    <x v="3"/>
    <s v="BDC155"/>
    <s v="Dalbec"/>
    <s v="Bobby"/>
    <s v="Red Sox"/>
    <s v="3B"/>
    <n v="24"/>
    <n v="1"/>
    <m/>
    <s v="Dalbec, Bobby"/>
    <s v="Bowman Draft Chrome Prospects    Pros"/>
    <m/>
    <x v="5"/>
  </r>
  <r>
    <m/>
    <n v="2017"/>
    <s v="Bowman Draft"/>
    <s v="Chrome Prospects"/>
    <m/>
    <m/>
    <m/>
    <m/>
    <x v="3"/>
    <s v="BDC156"/>
    <s v="Anderson"/>
    <s v="Ian"/>
    <s v="Braves"/>
    <s v="P"/>
    <n v="21"/>
    <n v="1"/>
    <m/>
    <s v="Anderson, Ian"/>
    <s v="Bowman Draft Chrome Prospects    Pros"/>
    <m/>
    <x v="5"/>
  </r>
  <r>
    <m/>
    <n v="2017"/>
    <s v="Bowman Draft"/>
    <s v="Chrome Prospects"/>
    <m/>
    <m/>
    <m/>
    <m/>
    <x v="3"/>
    <s v="BDC157"/>
    <s v="Rodgers"/>
    <s v="Brendan"/>
    <s v="Rockies"/>
    <s v="SS"/>
    <n v="23"/>
    <n v="1"/>
    <m/>
    <s v="Rodgers, Brendan"/>
    <s v="Bowman Draft Chrome Prospects    Pros"/>
    <m/>
    <x v="5"/>
  </r>
  <r>
    <m/>
    <n v="2017"/>
    <s v="Bowman Draft"/>
    <s v="Chrome Prospects"/>
    <m/>
    <m/>
    <m/>
    <m/>
    <x v="2"/>
    <s v="BDC158"/>
    <s v="Ellis"/>
    <s v="Drew"/>
    <s v="Diamond Backs"/>
    <s v="3B"/>
    <n v="24"/>
    <n v="1"/>
    <m/>
    <s v="Ellis, Drew"/>
    <s v="Bowman Draft Chrome Prospects    1stBow"/>
    <m/>
    <x v="5"/>
  </r>
  <r>
    <m/>
    <n v="2017"/>
    <s v="Bowman Draft"/>
    <s v="Chrome Prospects"/>
    <m/>
    <m/>
    <m/>
    <m/>
    <x v="2"/>
    <s v="BDC159"/>
    <s v="Dunand"/>
    <s v="Joseph"/>
    <s v="Marlins"/>
    <s v="3B"/>
    <n v="24"/>
    <n v="1"/>
    <m/>
    <s v="Dunand, Joseph"/>
    <s v="Bowman Draft Chrome Prospects    1stBow"/>
    <m/>
    <x v="5"/>
  </r>
  <r>
    <m/>
    <n v="2017"/>
    <s v="Bowman Draft"/>
    <s v="Chrome Prospects"/>
    <m/>
    <m/>
    <m/>
    <m/>
    <x v="3"/>
    <s v="BDC160"/>
    <s v="Maitan"/>
    <s v="Kevin"/>
    <s v="Braves"/>
    <s v="SS"/>
    <n v="19"/>
    <n v="1"/>
    <m/>
    <s v="Maitan, Kevin"/>
    <s v="Bowman Draft Chrome Prospects    Pros"/>
    <m/>
    <x v="5"/>
  </r>
  <r>
    <m/>
    <n v="2017"/>
    <s v="Bowman Draft"/>
    <s v="Chrome Prospects"/>
    <m/>
    <m/>
    <m/>
    <m/>
    <x v="2"/>
    <s v="BDC161"/>
    <s v="Robertson"/>
    <s v="Kramer"/>
    <s v="Cardinals"/>
    <s v="SS"/>
    <n v="25"/>
    <n v="1"/>
    <m/>
    <s v="Robertson, Kramer"/>
    <s v="Bowman Draft Chrome Prospects    1stBow"/>
    <m/>
    <x v="5"/>
  </r>
  <r>
    <s v="TL"/>
    <n v="2017"/>
    <s v="Bowman Draft"/>
    <s v="Chrome Prospects"/>
    <m/>
    <m/>
    <m/>
    <m/>
    <x v="3"/>
    <s v="BDC162"/>
    <s v="Soto"/>
    <s v="Juan"/>
    <s v="Nationals"/>
    <s v="OF"/>
    <n v="21"/>
    <n v="1"/>
    <n v="3"/>
    <s v="Soto, Juan"/>
    <s v="Bowman Draft Chrome Prospects    Pros"/>
    <m/>
    <x v="2"/>
  </r>
  <r>
    <m/>
    <n v="2017"/>
    <s v="Bowman Draft"/>
    <s v="Chrome Prospects"/>
    <m/>
    <m/>
    <m/>
    <m/>
    <x v="3"/>
    <s v="BDC163"/>
    <s v="Okey"/>
    <s v="Chris"/>
    <s v="Reds"/>
    <s v="C"/>
    <n v="25"/>
    <n v="1"/>
    <m/>
    <s v="Okey, Chris"/>
    <s v="Bowman Draft Chrome Prospects    Pros"/>
    <m/>
    <x v="5"/>
  </r>
  <r>
    <m/>
    <n v="2017"/>
    <s v="Bowman Draft"/>
    <s v="Chrome Prospects"/>
    <m/>
    <m/>
    <m/>
    <m/>
    <x v="2"/>
    <s v="BDC164"/>
    <s v="Lutz"/>
    <s v="Tristen"/>
    <s v="Brewers"/>
    <s v="OF"/>
    <n v="21"/>
    <n v="1"/>
    <m/>
    <s v="Lutz, Tristen"/>
    <s v="Bowman Draft Chrome Prospects    1stBow"/>
    <m/>
    <x v="5"/>
  </r>
  <r>
    <m/>
    <n v="2017"/>
    <s v="Bowman Draft"/>
    <s v="Chrome Prospects"/>
    <m/>
    <m/>
    <m/>
    <m/>
    <x v="2"/>
    <s v="BDC165"/>
    <s v="Crowe"/>
    <s v="Wil"/>
    <s v="Nationals"/>
    <s v="P"/>
    <n v="25"/>
    <n v="1"/>
    <m/>
    <s v="Crowe, Wil"/>
    <s v="Bowman Draft Chrome Prospects    1stBow"/>
    <m/>
    <x v="5"/>
  </r>
  <r>
    <m/>
    <n v="2017"/>
    <s v="Bowman Draft"/>
    <s v="Chrome Prospects"/>
    <m/>
    <m/>
    <m/>
    <m/>
    <x v="3"/>
    <s v="BDC166"/>
    <s v="Trammell"/>
    <s v="Taylor"/>
    <s v="Reds"/>
    <s v="OF"/>
    <n v="22"/>
    <n v="1"/>
    <n v="1"/>
    <s v="Trammell, Taylor"/>
    <s v="Bowman Draft Chrome Prospects    Pros"/>
    <m/>
    <x v="2"/>
  </r>
  <r>
    <m/>
    <n v="2017"/>
    <s v="Bowman Draft"/>
    <s v="Chrome Prospects"/>
    <m/>
    <m/>
    <m/>
    <m/>
    <x v="2"/>
    <s v="BDC167"/>
    <s v="Stephan"/>
    <s v="Trevor"/>
    <s v="Yankees"/>
    <s v="P"/>
    <n v="24"/>
    <n v="1"/>
    <m/>
    <s v="Stephan, Trevor"/>
    <s v="Bowman Draft Chrome Prospects    1stBow"/>
    <m/>
    <x v="5"/>
  </r>
  <r>
    <m/>
    <n v="2017"/>
    <s v="Bowman Draft"/>
    <s v="Chrome Prospects"/>
    <m/>
    <m/>
    <m/>
    <m/>
    <x v="2"/>
    <s v="BDC168"/>
    <s v="Tabor"/>
    <s v="Matt"/>
    <s v="Diamond Backs"/>
    <s v="P"/>
    <n v="21"/>
    <n v="1"/>
    <m/>
    <s v="Tabor, Matt"/>
    <s v="Bowman Draft Chrome Prospects    1stBow"/>
    <m/>
    <x v="5"/>
  </r>
  <r>
    <m/>
    <n v="2017"/>
    <s v="Bowman Draft"/>
    <s v="Chrome Prospects"/>
    <m/>
    <m/>
    <m/>
    <m/>
    <x v="2"/>
    <s v="BDC169"/>
    <s v="Marinan"/>
    <s v="James"/>
    <s v="Dodgers"/>
    <s v="P"/>
    <n v="21"/>
    <n v="1"/>
    <m/>
    <s v="Marinan, James"/>
    <s v="Bowman Draft Chrome Prospects    1stBow"/>
    <m/>
    <x v="5"/>
  </r>
  <r>
    <m/>
    <n v="2017"/>
    <s v="Bowman Draft"/>
    <s v="Chrome Prospects"/>
    <m/>
    <m/>
    <m/>
    <m/>
    <x v="3"/>
    <s v="BDC170"/>
    <s v="Sedlock"/>
    <s v="Cody"/>
    <s v="Orioles"/>
    <s v="P"/>
    <n v="24"/>
    <n v="1"/>
    <m/>
    <s v="Sedlock, Cody"/>
    <s v="Bowman Draft Chrome Prospects    Pros"/>
    <m/>
    <x v="5"/>
  </r>
  <r>
    <m/>
    <n v="2017"/>
    <s v="Bowman Draft"/>
    <s v="Chrome Prospects"/>
    <m/>
    <m/>
    <m/>
    <m/>
    <x v="3"/>
    <s v="BDC171"/>
    <s v="Lux"/>
    <s v="Gavin"/>
    <s v="Dodgers"/>
    <s v="SS"/>
    <n v="22"/>
    <n v="1"/>
    <n v="0.5"/>
    <s v="Lux, Gavin"/>
    <s v="Bowman Draft Chrome Prospects    Pros"/>
    <m/>
    <x v="6"/>
  </r>
  <r>
    <m/>
    <n v="2017"/>
    <s v="Bowman Draft"/>
    <s v="Chrome Prospects"/>
    <m/>
    <m/>
    <m/>
    <m/>
    <x v="2"/>
    <s v="BDC172"/>
    <s v="Melendez"/>
    <s v="MJ"/>
    <s v="Royals"/>
    <s v="C"/>
    <n v="21"/>
    <n v="1"/>
    <m/>
    <s v="Melendez, MJ"/>
    <s v="Bowman Draft Chrome Prospects    1stBow"/>
    <m/>
    <x v="5"/>
  </r>
  <r>
    <m/>
    <n v="2017"/>
    <s v="Bowman Draft"/>
    <s v="Chrome Prospects"/>
    <m/>
    <m/>
    <m/>
    <m/>
    <x v="2"/>
    <s v="BDC173"/>
    <s v="McClure"/>
    <s v="Kade"/>
    <s v="White Sox"/>
    <s v="P"/>
    <n v="23"/>
    <n v="1"/>
    <m/>
    <s v="McClure, Kade"/>
    <s v="Bowman Draft Chrome Prospects    1stBow"/>
    <m/>
    <x v="5"/>
  </r>
  <r>
    <m/>
    <n v="2017"/>
    <s v="Bowman Draft"/>
    <s v="Chrome Prospects"/>
    <m/>
    <m/>
    <m/>
    <m/>
    <x v="2"/>
    <s v="BDC174"/>
    <s v="Busby"/>
    <s v="Dylan"/>
    <s v="Pirates"/>
    <s v="3B"/>
    <n v="24"/>
    <n v="1"/>
    <m/>
    <s v="Busby, Dylan"/>
    <s v="Bowman Draft Chrome Prospects    1stBow"/>
    <m/>
    <x v="5"/>
  </r>
  <r>
    <m/>
    <n v="2017"/>
    <s v="Bowman Draft"/>
    <s v="Chrome Prospects"/>
    <m/>
    <m/>
    <m/>
    <m/>
    <x v="2"/>
    <s v="BDC175"/>
    <s v="Merrell"/>
    <s v="Kevin"/>
    <s v="Athletics"/>
    <s v="SS"/>
    <n v="24"/>
    <n v="1"/>
    <m/>
    <s v="Merrell, Kevin"/>
    <s v="Bowman Draft Chrome Prospects    1stBow"/>
    <m/>
    <x v="5"/>
  </r>
  <r>
    <m/>
    <n v="2017"/>
    <s v="Bowman Draft"/>
    <s v="Chrome Prospects"/>
    <m/>
    <m/>
    <m/>
    <m/>
    <x v="3"/>
    <s v="BDC176"/>
    <s v="Lugo"/>
    <s v="Dawel"/>
    <s v="Tigers"/>
    <s v="SS"/>
    <n v="25"/>
    <n v="1"/>
    <m/>
    <s v="Lugo, Dawel"/>
    <s v="Bowman Draft Chrome Prospects    Pros"/>
    <m/>
    <x v="5"/>
  </r>
  <r>
    <m/>
    <n v="2017"/>
    <s v="Bowman Draft"/>
    <s v="Chrome Prospects"/>
    <m/>
    <m/>
    <m/>
    <m/>
    <x v="2"/>
    <s v="BDC177"/>
    <s v="Burger"/>
    <s v="Jake"/>
    <s v="White Sox"/>
    <s v="3B"/>
    <n v="23"/>
    <n v="1"/>
    <m/>
    <s v="Burger, Jake"/>
    <s v="Bowman Draft Chrome Prospects    1stBow"/>
    <m/>
    <x v="5"/>
  </r>
  <r>
    <m/>
    <n v="2017"/>
    <s v="Bowman Draft"/>
    <s v="Chrome Prospects"/>
    <m/>
    <m/>
    <m/>
    <m/>
    <x v="2"/>
    <s v="BDC178"/>
    <s v="White"/>
    <s v="Evan"/>
    <s v="Mariners"/>
    <s v="1B"/>
    <n v="23"/>
    <n v="1"/>
    <m/>
    <s v="White, Evan"/>
    <s v="Bowman Draft Chrome Prospects    1stBow"/>
    <m/>
    <x v="5"/>
  </r>
  <r>
    <m/>
    <n v="2017"/>
    <s v="Bowman Draft"/>
    <s v="Chrome Prospects"/>
    <m/>
    <m/>
    <m/>
    <m/>
    <x v="2"/>
    <s v="BDC179"/>
    <s v="Stajduhar"/>
    <s v="Carl"/>
    <s v="Mets"/>
    <s v="3B"/>
    <n v="23"/>
    <n v="1"/>
    <m/>
    <s v="Stajduhar, Carl"/>
    <s v="Bowman Draft Chrome Prospects    1stBow"/>
    <m/>
    <x v="5"/>
  </r>
  <r>
    <m/>
    <n v="2017"/>
    <s v="Bowman Draft"/>
    <s v="Chrome Prospects"/>
    <m/>
    <m/>
    <m/>
    <m/>
    <x v="2"/>
    <s v="BDC180"/>
    <s v="Wong"/>
    <s v="Connor"/>
    <s v="Dodgers"/>
    <s v="C"/>
    <n v="23"/>
    <n v="1"/>
    <m/>
    <s v="Wong, Connor"/>
    <s v="Bowman Draft Chrome Prospects    1stBow"/>
    <m/>
    <x v="5"/>
  </r>
  <r>
    <m/>
    <n v="2017"/>
    <s v="Bowman Draft"/>
    <s v="Chrome Prospects"/>
    <m/>
    <m/>
    <m/>
    <m/>
    <x v="2"/>
    <s v="BDC181"/>
    <s v="Smith"/>
    <s v="Canaan"/>
    <s v="Yankees"/>
    <s v="OF"/>
    <n v="20"/>
    <n v="1"/>
    <m/>
    <s v="Smith, Canaan"/>
    <s v="Bowman Draft Chrome Prospects    1stBow"/>
    <m/>
    <x v="5"/>
  </r>
  <r>
    <m/>
    <n v="2017"/>
    <s v="Bowman Draft"/>
    <s v="Chrome Prospects"/>
    <m/>
    <m/>
    <m/>
    <m/>
    <x v="2"/>
    <s v="BDC182"/>
    <s v="Raquet"/>
    <s v="Nick"/>
    <s v="Nationals"/>
    <s v="P"/>
    <n v="24"/>
    <n v="1"/>
    <m/>
    <s v="Raquet, Nick"/>
    <s v="Bowman Draft Chrome Prospects    1stBow"/>
    <m/>
    <x v="5"/>
  </r>
  <r>
    <m/>
    <n v="2017"/>
    <s v="Bowman Draft"/>
    <s v="Chrome Prospects"/>
    <m/>
    <m/>
    <m/>
    <m/>
    <x v="3"/>
    <s v="BDC183"/>
    <s v="Tucker"/>
    <s v="Kyle"/>
    <s v="Astros"/>
    <s v="OF"/>
    <n v="22"/>
    <n v="1"/>
    <m/>
    <s v="Tucker, Kyle"/>
    <s v="Bowman Draft Chrome Prospects    Pros"/>
    <m/>
    <x v="5"/>
  </r>
  <r>
    <m/>
    <n v="2017"/>
    <s v="Bowman Draft"/>
    <s v="Chrome Prospects"/>
    <m/>
    <m/>
    <m/>
    <m/>
    <x v="2"/>
    <s v="BDC184"/>
    <s v="Carlson"/>
    <s v="Sam"/>
    <s v="Mariners"/>
    <s v="P"/>
    <n v="21"/>
    <n v="1"/>
    <m/>
    <s v="Carlson, Sam"/>
    <s v="Bowman Draft Chrome Prospects    1stBow"/>
    <m/>
    <x v="5"/>
  </r>
  <r>
    <m/>
    <n v="2017"/>
    <s v="Bowman Draft"/>
    <s v="Chrome Prospects"/>
    <m/>
    <m/>
    <m/>
    <m/>
    <x v="3"/>
    <s v="BDC185"/>
    <s v="Becerra"/>
    <s v="Wuilmer"/>
    <s v="Mets"/>
    <s v="OF"/>
    <n v="25"/>
    <n v="1"/>
    <m/>
    <s v="Becerra, Wuilmer"/>
    <s v="Bowman Draft Chrome Prospects    Pros"/>
    <m/>
    <x v="5"/>
  </r>
  <r>
    <m/>
    <n v="2017"/>
    <s v="Bowman Draft"/>
    <s v="Chrome Prospects"/>
    <m/>
    <m/>
    <m/>
    <m/>
    <x v="3"/>
    <s v="BDC186"/>
    <s v="Dunning"/>
    <s v="Dane"/>
    <s v="White Sox"/>
    <s v="P"/>
    <n v="25"/>
    <n v="1"/>
    <m/>
    <s v="Dunning, Dane"/>
    <s v="Bowman Draft Chrome Prospects    Pros"/>
    <m/>
    <x v="5"/>
  </r>
  <r>
    <m/>
    <n v="2017"/>
    <s v="Bowman Draft"/>
    <s v="Chrome Prospects"/>
    <m/>
    <m/>
    <m/>
    <m/>
    <x v="2"/>
    <s v="BDC187"/>
    <s v="Perez"/>
    <s v="Joe"/>
    <s v="Astros"/>
    <s v="3B"/>
    <n v="20"/>
    <n v="1"/>
    <m/>
    <s v="Perez, Joe"/>
    <s v="Bowman Draft Chrome Prospects    1stBow"/>
    <m/>
    <x v="5"/>
  </r>
  <r>
    <m/>
    <n v="2017"/>
    <s v="Bowman Draft"/>
    <s v="Chrome Prospects"/>
    <m/>
    <m/>
    <m/>
    <m/>
    <x v="2"/>
    <s v="BDC188"/>
    <s v="Little"/>
    <s v="Brendon"/>
    <s v="Cubs"/>
    <s v="P"/>
    <n v="23"/>
    <n v="1"/>
    <m/>
    <s v="Little, Brendon"/>
    <s v="Bowman Draft Chrome Prospects    1stBow"/>
    <m/>
    <x v="5"/>
  </r>
  <r>
    <m/>
    <n v="2017"/>
    <s v="Bowman Draft"/>
    <s v="Chrome Prospects"/>
    <m/>
    <m/>
    <m/>
    <m/>
    <x v="3"/>
    <s v="BDC189"/>
    <s v="Craig"/>
    <s v="Will"/>
    <s v="Pirates"/>
    <s v="1B"/>
    <n v="25"/>
    <n v="1"/>
    <m/>
    <s v="Craig, Will"/>
    <s v="Bowman Draft Chrome Prospects    Pros"/>
    <m/>
    <x v="5"/>
  </r>
  <r>
    <m/>
    <n v="2017"/>
    <s v="Bowman Draft"/>
    <s v="Chrome Prospects"/>
    <m/>
    <m/>
    <m/>
    <m/>
    <x v="2"/>
    <s v="BDC190"/>
    <s v="de La Torre"/>
    <s v="Ricardo"/>
    <s v="Twins"/>
    <s v="SS"/>
    <n v="20"/>
    <n v="1"/>
    <m/>
    <s v="de La Torre, Ricardo"/>
    <s v="Bowman Draft Chrome Prospects    1stBow"/>
    <m/>
    <x v="5"/>
  </r>
  <r>
    <m/>
    <n v="2017"/>
    <s v="Bowman Draft"/>
    <s v="Chrome Prospects"/>
    <m/>
    <m/>
    <m/>
    <m/>
    <x v="3"/>
    <s v="BDC191"/>
    <s v="Gordon"/>
    <s v="Nick"/>
    <s v="Twins"/>
    <s v="SS"/>
    <n v="24"/>
    <n v="1"/>
    <m/>
    <s v="Gordon, Nick"/>
    <s v="Bowman Draft Chrome Prospects    Pros"/>
    <m/>
    <x v="5"/>
  </r>
  <r>
    <m/>
    <n v="2017"/>
    <s v="Bowman Draft"/>
    <s v="Chrome Prospects"/>
    <m/>
    <m/>
    <m/>
    <m/>
    <x v="2"/>
    <s v="BDC192"/>
    <s v="Smith"/>
    <s v="Kevin"/>
    <s v="Blue Jays"/>
    <s v="SS"/>
    <n v="23"/>
    <n v="1"/>
    <m/>
    <s v="Smith, Kevin"/>
    <s v="Bowman Draft Chrome Prospects    1stBow"/>
    <m/>
    <x v="5"/>
  </r>
  <r>
    <m/>
    <n v="2017"/>
    <s v="Bowman Draft"/>
    <s v="Chrome Prospects"/>
    <m/>
    <m/>
    <m/>
    <m/>
    <x v="2"/>
    <s v="BDC193"/>
    <s v="Brannen"/>
    <s v="Cole"/>
    <s v="Red Sox"/>
    <s v="OF"/>
    <n v="21"/>
    <n v="1"/>
    <m/>
    <s v="Brannen, Cole"/>
    <s v="Bowman Draft Chrome Prospects    1stBow"/>
    <m/>
    <x v="5"/>
  </r>
  <r>
    <m/>
    <n v="2017"/>
    <s v="Bowman Draft"/>
    <s v="Chrome Prospects"/>
    <m/>
    <m/>
    <m/>
    <m/>
    <x v="2"/>
    <s v="BDC194"/>
    <s v="Warmoth"/>
    <s v="Logan"/>
    <s v="Blue Jays"/>
    <s v="SS"/>
    <n v="24"/>
    <n v="1"/>
    <m/>
    <s v="Warmoth, Logan"/>
    <s v="Bowman Draft Chrome Prospects    1stBow"/>
    <m/>
    <x v="5"/>
  </r>
  <r>
    <m/>
    <n v="2017"/>
    <s v="Bowman Draft"/>
    <s v="Chrome Prospects"/>
    <m/>
    <m/>
    <m/>
    <m/>
    <x v="2"/>
    <s v="BDC195"/>
    <s v="Smith"/>
    <s v="Pavin"/>
    <s v="Diamond Backs"/>
    <s v="1B"/>
    <n v="23"/>
    <n v="1"/>
    <m/>
    <s v="Smith, Pavin"/>
    <s v="Bowman Draft Chrome Prospects    1stBow"/>
    <m/>
    <x v="5"/>
  </r>
  <r>
    <m/>
    <n v="2017"/>
    <s v="Bowman Draft"/>
    <s v="Chrome Prospects"/>
    <m/>
    <m/>
    <m/>
    <m/>
    <x v="2"/>
    <s v="BDC196"/>
    <s v="Hock"/>
    <s v="Colton"/>
    <s v="Marlins"/>
    <s v="P"/>
    <n v="23"/>
    <n v="1"/>
    <m/>
    <s v="Hock, Colton"/>
    <s v="Bowman Draft Chrome Prospects    1stBow"/>
    <m/>
    <x v="5"/>
  </r>
  <r>
    <m/>
    <n v="2017"/>
    <s v="Bowman Draft"/>
    <s v="Chrome Prospects"/>
    <m/>
    <m/>
    <m/>
    <m/>
    <x v="2"/>
    <s v="BDC197"/>
    <s v="Schmidt"/>
    <s v="Clarke"/>
    <s v="Yankees"/>
    <s v="P"/>
    <n v="23"/>
    <n v="1"/>
    <m/>
    <s v="Schmidt, Clarke"/>
    <s v="Bowman Draft Chrome Prospects    1stBow"/>
    <m/>
    <x v="5"/>
  </r>
  <r>
    <m/>
    <n v="2017"/>
    <s v="Bowman Draft"/>
    <s v="Chrome Prospects"/>
    <m/>
    <m/>
    <m/>
    <m/>
    <x v="2"/>
    <s v="BDC198"/>
    <s v="Case"/>
    <s v="Cash"/>
    <s v="Reds"/>
    <s v="SS"/>
    <n v="20"/>
    <n v="1"/>
    <m/>
    <s v="Case, Cash"/>
    <s v="Bowman Draft Chrome Prospects    1stBow"/>
    <m/>
    <x v="5"/>
  </r>
  <r>
    <m/>
    <n v="2017"/>
    <s v="Bowman Draft"/>
    <s v="Chrome Prospects"/>
    <m/>
    <m/>
    <m/>
    <m/>
    <x v="3"/>
    <s v="BDC199"/>
    <s v="Ortiz"/>
    <s v="Luis"/>
    <s v="Brewers"/>
    <s v="P"/>
    <n v="24"/>
    <n v="1"/>
    <m/>
    <s v="Ortiz, Luis"/>
    <s v="Bowman Draft Chrome Prospects    Pros"/>
    <m/>
    <x v="5"/>
  </r>
  <r>
    <s v="TL"/>
    <n v="2017"/>
    <s v="Bowman Draft"/>
    <s v="Chrome Prospects"/>
    <m/>
    <m/>
    <m/>
    <m/>
    <x v="3"/>
    <s v="BDC200"/>
    <s v="Torres"/>
    <s v="Gleyber"/>
    <s v="Yankees"/>
    <s v="SS"/>
    <n v="23"/>
    <n v="1"/>
    <n v="3"/>
    <s v="Torres, Gleyber"/>
    <s v="Bowman Draft Chrome Prospects    Pros"/>
    <m/>
    <x v="2"/>
  </r>
  <r>
    <s v="TL"/>
    <n v="2017"/>
    <s v="Bowman's Best"/>
    <m/>
    <s v="Refractor"/>
    <m/>
    <m/>
    <m/>
    <x v="0"/>
    <n v="52"/>
    <s v="Suzuki"/>
    <s v="Ichiro"/>
    <s v="Marlins"/>
    <s v="OF"/>
    <m/>
    <n v="1"/>
    <n v="2"/>
    <s v="Suzuki, Ichiro"/>
    <s v="Bowman's Best  Refractor   "/>
    <s v=""/>
    <x v="2"/>
  </r>
  <r>
    <s v="Bowman1"/>
    <n v="2017"/>
    <s v="Bowman Platinum"/>
    <s v="BowmanNextGen"/>
    <m/>
    <m/>
    <m/>
    <m/>
    <x v="3"/>
    <s v="BNG-AA"/>
    <s v="Alford"/>
    <s v="Anthony"/>
    <s v="Blue Jays"/>
    <s v="OF"/>
    <m/>
    <n v="1"/>
    <m/>
    <s v="Alford, Anthony"/>
    <s v="Bowman Platinum BowmanNextGen    Pros"/>
    <s v=" "/>
    <x v="5"/>
  </r>
  <r>
    <s v="Bowman1"/>
    <n v="2017"/>
    <s v="Bowman Platinum"/>
    <s v="BowmanNextGen"/>
    <m/>
    <m/>
    <m/>
    <m/>
    <x v="3"/>
    <s v="BNG-AM"/>
    <s v="Meadows"/>
    <s v="Austin"/>
    <s v="Pirates"/>
    <s v="OF"/>
    <m/>
    <n v="1"/>
    <m/>
    <s v="Meadows, Austin"/>
    <s v="Bowman Platinum BowmanNextGen    Pros"/>
    <s v=" "/>
    <x v="5"/>
  </r>
  <r>
    <s v="Bowman1"/>
    <n v="2017"/>
    <s v="Bowman Platinum"/>
    <s v="BowmanNextGen"/>
    <m/>
    <m/>
    <m/>
    <m/>
    <x v="3"/>
    <s v="BNG-CS"/>
    <s v="Sedlock"/>
    <s v="Cody"/>
    <s v="Orioles"/>
    <s v="P"/>
    <m/>
    <n v="1"/>
    <m/>
    <s v="Sedlock, Cody"/>
    <s v="Bowman Platinum BowmanNextGen    Pros"/>
    <s v=" "/>
    <x v="5"/>
  </r>
  <r>
    <s v="Bowman1"/>
    <n v="2017"/>
    <s v="Bowman Platinum"/>
    <s v="BowmanNextGen"/>
    <m/>
    <m/>
    <m/>
    <m/>
    <x v="3"/>
    <s v="BNG-LB"/>
    <s v="Brinson"/>
    <s v="Lewis"/>
    <s v="Brewers"/>
    <s v="OF"/>
    <m/>
    <n v="1"/>
    <m/>
    <s v="Brinson, Lewis"/>
    <s v="Bowman Platinum BowmanNextGen    Pros"/>
    <s v=" "/>
    <x v="5"/>
  </r>
  <r>
    <s v="TL"/>
    <n v="2017"/>
    <s v="Bowman Platinum"/>
    <s v="RadarRookie"/>
    <m/>
    <m/>
    <m/>
    <m/>
    <x v="1"/>
    <s v="RR-AJ"/>
    <s v="Judge"/>
    <s v="Aaron"/>
    <s v="Yankees"/>
    <s v="OF"/>
    <m/>
    <n v="1"/>
    <n v="15"/>
    <s v="Judge, Aaron"/>
    <s v="Bowman Platinum RadarRookie    RC"/>
    <s v=""/>
    <x v="0"/>
  </r>
  <r>
    <s v="Bowman1"/>
    <n v="2017"/>
    <s v="Bowman Platinum"/>
    <s v="RadarRookie"/>
    <m/>
    <m/>
    <m/>
    <m/>
    <x v="1"/>
    <s v="RR-OA"/>
    <s v="Arcia"/>
    <s v="Orlando"/>
    <s v="Brewers"/>
    <s v="SS"/>
    <m/>
    <n v="1"/>
    <m/>
    <s v="Arcia, Orlando"/>
    <s v="Bowman Platinum RadarRookie    RC"/>
    <s v=" "/>
    <x v="5"/>
  </r>
  <r>
    <s v="Bowman1"/>
    <n v="2017"/>
    <s v="Bowman Platinum"/>
    <m/>
    <m/>
    <m/>
    <m/>
    <m/>
    <x v="1"/>
    <n v="12"/>
    <s v="Fulmer"/>
    <s v="Carson"/>
    <s v="White Sox"/>
    <s v="P"/>
    <m/>
    <n v="1"/>
    <m/>
    <s v="Fulmer, Carson"/>
    <s v="Bowman Platinum     RC"/>
    <s v=""/>
    <x v="5"/>
  </r>
  <r>
    <s v="Bowman1"/>
    <n v="2017"/>
    <s v="Bowman Platinum"/>
    <m/>
    <m/>
    <m/>
    <m/>
    <m/>
    <x v="0"/>
    <n v="21"/>
    <s v="Lindor"/>
    <s v="Francisco"/>
    <s v="Indians"/>
    <s v="SS"/>
    <m/>
    <n v="1"/>
    <n v="1"/>
    <s v="Lindor, Francisco"/>
    <s v="Bowman Platinum     "/>
    <n v="0"/>
    <x v="2"/>
  </r>
  <r>
    <s v="Bowman1"/>
    <n v="2017"/>
    <s v="Bowman Platinum"/>
    <m/>
    <m/>
    <m/>
    <m/>
    <m/>
    <x v="1"/>
    <n v="43"/>
    <s v="Healy"/>
    <s v="Ryon"/>
    <s v="Athletics"/>
    <s v="1B"/>
    <m/>
    <n v="1"/>
    <m/>
    <s v="Healy, Ryon"/>
    <s v="Bowman Platinum     RC"/>
    <s v=""/>
    <x v="5"/>
  </r>
  <r>
    <s v="Bowman1"/>
    <n v="2017"/>
    <s v="Bowman Platinum"/>
    <m/>
    <m/>
    <m/>
    <m/>
    <m/>
    <x v="1"/>
    <n v="51"/>
    <s v="Strahm"/>
    <s v="Matt"/>
    <s v="Royals"/>
    <s v="P"/>
    <m/>
    <n v="1"/>
    <m/>
    <s v="Strahm, Matt"/>
    <s v="Bowman Platinum     RC"/>
    <s v=" "/>
    <x v="5"/>
  </r>
  <r>
    <s v="Bowman1"/>
    <n v="2017"/>
    <s v="Bowman Platinum"/>
    <m/>
    <m/>
    <m/>
    <m/>
    <m/>
    <x v="1"/>
    <n v="61"/>
    <s v="Alfaro"/>
    <s v="Jorge"/>
    <s v="Phillies"/>
    <s v="C"/>
    <m/>
    <n v="1"/>
    <m/>
    <s v="Alfaro, Jorge"/>
    <s v="Bowman Platinum     RC"/>
    <s v=" "/>
    <x v="5"/>
  </r>
  <r>
    <s v="Bowman1"/>
    <n v="2017"/>
    <s v="Bowman Platinum"/>
    <m/>
    <m/>
    <m/>
    <m/>
    <m/>
    <x v="1"/>
    <n v="62"/>
    <s v="Lopez"/>
    <s v="Reynaldo"/>
    <s v="White Sox"/>
    <s v="P"/>
    <m/>
    <n v="1"/>
    <m/>
    <s v="Lopez, Reynaldo"/>
    <s v="Bowman Platinum     RC"/>
    <s v=" "/>
    <x v="5"/>
  </r>
  <r>
    <s v="Bowman1"/>
    <n v="2017"/>
    <s v="Bowman Platinum"/>
    <m/>
    <m/>
    <m/>
    <m/>
    <m/>
    <x v="0"/>
    <n v="63"/>
    <s v="Betts"/>
    <s v="Mookie"/>
    <s v="Red Sox"/>
    <s v="OF"/>
    <m/>
    <n v="1"/>
    <n v="0.75"/>
    <s v="Betts, Mookie"/>
    <s v="Bowman Platinum     "/>
    <s v=""/>
    <x v="6"/>
  </r>
  <r>
    <s v="Bowman1"/>
    <n v="2017"/>
    <s v="Bowman Platinum"/>
    <m/>
    <m/>
    <m/>
    <m/>
    <m/>
    <x v="1"/>
    <n v="72"/>
    <s v="Reyes"/>
    <s v="Alex"/>
    <s v="Cardinals"/>
    <s v="P"/>
    <m/>
    <n v="1"/>
    <m/>
    <s v="Reyes, Alex"/>
    <s v="Bowman Platinum     RC"/>
    <s v=""/>
    <x v="5"/>
  </r>
  <r>
    <s v="Bowman1"/>
    <n v="2017"/>
    <s v="Bowman Platinum"/>
    <m/>
    <m/>
    <m/>
    <m/>
    <m/>
    <x v="1"/>
    <n v="78"/>
    <s v="Swanson"/>
    <s v="Dansby"/>
    <s v="Braves"/>
    <s v="SS"/>
    <m/>
    <n v="1"/>
    <m/>
    <s v="Swanson, Dansby"/>
    <s v="Bowman Platinum     RC"/>
    <s v=" "/>
    <x v="5"/>
  </r>
  <r>
    <s v="Bowman1"/>
    <n v="2017"/>
    <s v="Bowman Platinum"/>
    <m/>
    <s v="Royal Blue"/>
    <m/>
    <m/>
    <m/>
    <x v="3"/>
    <s v="TP-JF"/>
    <s v="Fernandez"/>
    <s v="Junior"/>
    <s v="Cardinals"/>
    <s v="P"/>
    <m/>
    <n v="1"/>
    <m/>
    <s v="Fernandez, Junior"/>
    <s v="Bowman Platinum  Royal Blue   Pros"/>
    <s v=" "/>
    <x v="5"/>
  </r>
  <r>
    <s v="Bowman1"/>
    <n v="2017"/>
    <s v="Bowman Platinum"/>
    <m/>
    <s v="Royal Blue"/>
    <m/>
    <m/>
    <m/>
    <x v="3"/>
    <s v="TP-NJ"/>
    <s v="Jones"/>
    <s v="Nolan"/>
    <s v="Indians"/>
    <s v="3B"/>
    <m/>
    <n v="1"/>
    <m/>
    <s v="Jones, Nolan"/>
    <s v="Bowman Platinum  Royal Blue   Pros"/>
    <s v=" "/>
    <x v="5"/>
  </r>
  <r>
    <s v="Bowman1"/>
    <n v="2017"/>
    <s v="Bowman Platinum"/>
    <m/>
    <s v="Royal Blue"/>
    <m/>
    <m/>
    <m/>
    <x v="3"/>
    <s v="TP-VR"/>
    <s v="Robles"/>
    <s v="Victor"/>
    <s v="Nationals"/>
    <s v="OF"/>
    <n v="23"/>
    <n v="1"/>
    <n v="1"/>
    <s v="Robles, Victor"/>
    <s v="Bowman Platinum  Royal Blue   Pros"/>
    <s v=" "/>
    <x v="2"/>
  </r>
  <r>
    <s v="Bowman1"/>
    <n v="2017"/>
    <s v="Bowman Platinum"/>
    <m/>
    <s v="Royal Blue"/>
    <m/>
    <m/>
    <m/>
    <x v="3"/>
    <s v="TP-WA"/>
    <s v="Adames"/>
    <s v="Willy"/>
    <s v="Rays"/>
    <s v="SS"/>
    <m/>
    <n v="1"/>
    <m/>
    <s v="Adames, Willy"/>
    <s v="Bowman Platinum  Royal Blue   Pros"/>
    <s v=" "/>
    <x v="5"/>
  </r>
  <r>
    <s v="Bowman1"/>
    <n v="2017"/>
    <s v="Bowman Platinum"/>
    <m/>
    <s v="Purple"/>
    <s v="/250"/>
    <m/>
    <m/>
    <x v="3"/>
    <s v="TP-KA"/>
    <s v="Allard"/>
    <s v="Kolby"/>
    <s v="Braves"/>
    <s v="P"/>
    <n v="23"/>
    <n v="1"/>
    <m/>
    <s v="Allard, Kolby"/>
    <s v="Bowman Platinum  Purple /250  Pros"/>
    <s v=" "/>
    <x v="5"/>
  </r>
  <r>
    <s v="Bowman1"/>
    <n v="2017"/>
    <s v="Bowman Platinum"/>
    <m/>
    <s v="Purple"/>
    <s v="/250"/>
    <m/>
    <m/>
    <x v="3"/>
    <s v="TP-TS"/>
    <s v="Szapucki"/>
    <s v="Thomas"/>
    <s v="Mets"/>
    <s v="P"/>
    <m/>
    <n v="1"/>
    <m/>
    <s v="Szapucki, Thomas"/>
    <s v="Bowman Platinum  Purple /250  Pros"/>
    <s v=" "/>
    <x v="5"/>
  </r>
  <r>
    <s v="Bowman1"/>
    <n v="2017"/>
    <s v="Bowman Platinum"/>
    <m/>
    <s v="Purple"/>
    <s v="/250"/>
    <m/>
    <m/>
    <x v="3"/>
    <s v="TPA-MK"/>
    <s v="Keller"/>
    <s v="Mitch"/>
    <s v="Pirates"/>
    <s v="P"/>
    <m/>
    <n v="1"/>
    <m/>
    <s v="Keller, Mitch"/>
    <s v="Bowman Platinum  Purple /250  Pros"/>
    <s v=" "/>
    <x v="5"/>
  </r>
  <r>
    <s v="Bowman1"/>
    <n v="2017"/>
    <s v="Bowman Platinum"/>
    <m/>
    <s v="Ice"/>
    <m/>
    <m/>
    <m/>
    <x v="3"/>
    <s v="TP-OD"/>
    <s v="De La Cruz"/>
    <s v="Oscar"/>
    <s v="Cubs"/>
    <s v="P"/>
    <m/>
    <n v="1"/>
    <m/>
    <s v="De La Cruz, Oscar"/>
    <s v="Bowman Platinum  Ice   Pros"/>
    <s v=" "/>
    <x v="5"/>
  </r>
  <r>
    <s v="Bowman1"/>
    <n v="2017"/>
    <s v="Bowman Platinum"/>
    <m/>
    <s v="Ice"/>
    <m/>
    <m/>
    <m/>
    <x v="3"/>
    <s v="TP-TS"/>
    <s v="Szapucki"/>
    <s v="Thomas"/>
    <s v="Mets"/>
    <s v="P"/>
    <m/>
    <n v="1"/>
    <m/>
    <s v="Szapucki, Thomas"/>
    <s v="Bowman Platinum  Ice   Pros"/>
    <s v=" "/>
    <x v="5"/>
  </r>
  <r>
    <s v="Bowman1"/>
    <n v="2017"/>
    <s v="Bowman Platinum"/>
    <m/>
    <m/>
    <m/>
    <m/>
    <m/>
    <x v="3"/>
    <s v="TP-AP"/>
    <s v="Puk"/>
    <s v="AJ"/>
    <s v="Athletics"/>
    <s v="P"/>
    <m/>
    <n v="1"/>
    <m/>
    <s v="Puk, AJ"/>
    <s v="Bowman Platinum     Pros"/>
    <s v=" "/>
    <x v="5"/>
  </r>
  <r>
    <s v="Bowman1"/>
    <n v="2017"/>
    <s v="Bowman Platinum"/>
    <m/>
    <m/>
    <m/>
    <m/>
    <m/>
    <x v="3"/>
    <s v="TP-ARO"/>
    <s v="Rodriguez"/>
    <s v="Alfredo"/>
    <s v="Reds"/>
    <s v="SS"/>
    <m/>
    <n v="1"/>
    <m/>
    <s v="Rodriguez, Alfredo"/>
    <s v="Bowman Platinum     Pros"/>
    <s v=" "/>
    <x v="5"/>
  </r>
  <r>
    <s v="Bowman1"/>
    <n v="2017"/>
    <s v="Bowman Platinum"/>
    <m/>
    <m/>
    <m/>
    <m/>
    <m/>
    <x v="3"/>
    <s v="TP-BRO"/>
    <s v="Rodgers"/>
    <s v="Brendan"/>
    <s v="Rockies"/>
    <s v="SS"/>
    <m/>
    <n v="1"/>
    <m/>
    <s v="Rodgers, Brendan"/>
    <s v="Bowman Platinum     Pros"/>
    <s v=" "/>
    <x v="5"/>
  </r>
  <r>
    <s v="Bowman1"/>
    <n v="2017"/>
    <s v="Bowman Platinum"/>
    <m/>
    <m/>
    <m/>
    <m/>
    <m/>
    <x v="3"/>
    <s v="TP-DCE"/>
    <s v="Cease"/>
    <s v="Dylan"/>
    <s v="Cubs"/>
    <s v="P"/>
    <m/>
    <n v="1"/>
    <m/>
    <s v="Cease, Dylan"/>
    <s v="Bowman Platinum     Pros"/>
    <s v=" "/>
    <x v="5"/>
  </r>
  <r>
    <s v="Bowman1"/>
    <n v="2017"/>
    <s v="Bowman Platinum"/>
    <m/>
    <m/>
    <m/>
    <m/>
    <m/>
    <x v="3"/>
    <s v="TP-FR"/>
    <s v="Romero"/>
    <s v="Fernando"/>
    <s v="Twins"/>
    <s v="P"/>
    <m/>
    <n v="1"/>
    <m/>
    <s v="Romero, Fernando"/>
    <s v="Bowman Platinum     Pros"/>
    <s v=" "/>
    <x v="5"/>
  </r>
  <r>
    <s v="Bowman1"/>
    <n v="2017"/>
    <s v="Bowman Platinum"/>
    <m/>
    <m/>
    <m/>
    <m/>
    <m/>
    <x v="3"/>
    <s v="TP-FRI"/>
    <s v="Rios"/>
    <s v="Francisco"/>
    <s v="Blue Jays"/>
    <s v="P"/>
    <m/>
    <n v="1"/>
    <m/>
    <s v="Rios, Francisco"/>
    <s v="Bowman Platinum     Pros"/>
    <s v=" "/>
    <x v="5"/>
  </r>
  <r>
    <s v="Bowman1"/>
    <n v="2017"/>
    <s v="Bowman Platinum"/>
    <m/>
    <m/>
    <m/>
    <m/>
    <m/>
    <x v="3"/>
    <s v="TP-JC"/>
    <s v="Crawford"/>
    <s v="JP"/>
    <s v="Phillies"/>
    <s v="SS"/>
    <m/>
    <n v="1"/>
    <m/>
    <s v="Crawford, JP"/>
    <s v="Bowman Platinum     Pros"/>
    <s v=" "/>
    <x v="5"/>
  </r>
  <r>
    <s v="Bowman1"/>
    <n v="2017"/>
    <s v="Bowman Platinum"/>
    <m/>
    <m/>
    <m/>
    <m/>
    <m/>
    <x v="3"/>
    <s v="TP-JO"/>
    <s v="Ortiz"/>
    <s v="Jhailyn"/>
    <s v="Phillies"/>
    <s v="OF"/>
    <m/>
    <n v="1"/>
    <m/>
    <s v="Ortiz, Jhailyn"/>
    <s v="Bowman Platinum     Pros"/>
    <s v=" "/>
    <x v="5"/>
  </r>
  <r>
    <s v="Bowman1"/>
    <n v="2017"/>
    <s v="Bowman Platinum"/>
    <m/>
    <m/>
    <m/>
    <m/>
    <m/>
    <x v="3"/>
    <s v="TP-JS"/>
    <s v="Soto"/>
    <s v="Juan"/>
    <s v="Nationals"/>
    <s v="OF"/>
    <m/>
    <n v="1"/>
    <n v="4"/>
    <s v="Soto, Juan"/>
    <s v="Bowman Platinum     Pros"/>
    <s v=" "/>
    <x v="2"/>
  </r>
  <r>
    <s v="Bowman1"/>
    <n v="2017"/>
    <s v="Bowman Platinum"/>
    <m/>
    <m/>
    <m/>
    <m/>
    <m/>
    <x v="3"/>
    <s v="TP-LB"/>
    <s v="Brinson"/>
    <s v="Lewis"/>
    <s v="Brewers"/>
    <s v="OF"/>
    <m/>
    <n v="1"/>
    <m/>
    <s v="Brinson, Lewis"/>
    <s v="Bowman Platinum     Pros"/>
    <s v=" "/>
    <x v="5"/>
  </r>
  <r>
    <s v="Bowman1"/>
    <n v="2017"/>
    <s v="Bowman Platinum"/>
    <m/>
    <m/>
    <m/>
    <m/>
    <m/>
    <x v="3"/>
    <s v="TP-LC"/>
    <s v="Castillo"/>
    <s v="Luis"/>
    <s v="Reds"/>
    <s v="P"/>
    <m/>
    <n v="1"/>
    <m/>
    <s v="Castillo, Luis"/>
    <s v="Bowman Platinum     Pros"/>
    <s v=" "/>
    <x v="5"/>
  </r>
  <r>
    <s v="Bowman1"/>
    <n v="2017"/>
    <s v="Bowman Platinum"/>
    <m/>
    <m/>
    <m/>
    <m/>
    <m/>
    <x v="3"/>
    <s v="TP-LGJ"/>
    <s v="Gurriel Jr"/>
    <s v="Lourdes"/>
    <s v="Blue Jays"/>
    <s v="SS"/>
    <m/>
    <n v="1"/>
    <m/>
    <s v="Gurriel Jr, Lourdes"/>
    <s v="Bowman Platinum     Pros"/>
    <s v=" "/>
    <x v="5"/>
  </r>
  <r>
    <s v="Bowman1"/>
    <n v="2017"/>
    <s v="Bowman Platinum"/>
    <m/>
    <m/>
    <m/>
    <m/>
    <m/>
    <x v="3"/>
    <s v="TP-LO"/>
    <s v="Ortiz"/>
    <s v="Luis"/>
    <s v="Brewers"/>
    <s v="P"/>
    <m/>
    <n v="1"/>
    <m/>
    <s v="Ortiz, Luis"/>
    <s v="Bowman Platinum     Pros"/>
    <s v=" "/>
    <x v="5"/>
  </r>
  <r>
    <s v="Bowman1"/>
    <n v="2017"/>
    <s v="Bowman Platinum"/>
    <m/>
    <m/>
    <m/>
    <m/>
    <m/>
    <x v="3"/>
    <s v="TP-LT"/>
    <s v="Taveras"/>
    <s v="Leody"/>
    <s v="Rangers"/>
    <s v="OF"/>
    <m/>
    <n v="1"/>
    <m/>
    <s v="Taveras, Leody"/>
    <s v="Bowman Platinum     Pros"/>
    <s v=" "/>
    <x v="5"/>
  </r>
  <r>
    <s v="Bowman1"/>
    <n v="2017"/>
    <s v="Bowman Platinum"/>
    <m/>
    <m/>
    <m/>
    <m/>
    <m/>
    <x v="3"/>
    <s v="TP-LU"/>
    <s v="Urias"/>
    <s v="Luis"/>
    <s v="Padres"/>
    <s v="2B"/>
    <n v="23"/>
    <n v="1"/>
    <m/>
    <s v="Urias, Luis"/>
    <s v="Bowman Platinum     Pros"/>
    <s v=" "/>
    <x v="5"/>
  </r>
  <r>
    <s v="Bowman1"/>
    <n v="2017"/>
    <s v="Bowman Platinum"/>
    <m/>
    <m/>
    <m/>
    <m/>
    <m/>
    <x v="3"/>
    <s v="TP-MF"/>
    <s v="Fried"/>
    <s v="Max"/>
    <s v="Braves"/>
    <s v="P"/>
    <n v="26"/>
    <n v="1"/>
    <m/>
    <s v="Fried, Max"/>
    <s v="Bowman Platinum     Pros"/>
    <s v=" "/>
    <x v="5"/>
  </r>
  <r>
    <s v="Bowman1"/>
    <n v="2017"/>
    <s v="Bowman Platinum"/>
    <m/>
    <m/>
    <m/>
    <m/>
    <m/>
    <x v="3"/>
    <s v="TP-MK"/>
    <s v="Keller"/>
    <s v="Mitch"/>
    <s v="Pirates"/>
    <s v="P"/>
    <m/>
    <n v="1"/>
    <m/>
    <s v="Keller, Mitch"/>
    <s v="Bowman Platinum     Pros"/>
    <s v=" "/>
    <x v="5"/>
  </r>
  <r>
    <s v="Bowman1"/>
    <n v="2017"/>
    <s v="Bowman Platinum"/>
    <m/>
    <m/>
    <m/>
    <m/>
    <m/>
    <x v="3"/>
    <s v="TP-NW"/>
    <s v="Williams"/>
    <s v="Nick"/>
    <s v="Phillies"/>
    <s v="OF"/>
    <n v="27"/>
    <n v="1"/>
    <m/>
    <s v="Williams, Nick"/>
    <s v="Bowman Platinum     Pros"/>
    <s v=" "/>
    <x v="5"/>
  </r>
  <r>
    <s v="Bowman1"/>
    <n v="2017"/>
    <s v="Bowman Platinum"/>
    <m/>
    <m/>
    <m/>
    <m/>
    <m/>
    <x v="3"/>
    <s v="TP-PW"/>
    <s v="Weigel"/>
    <s v="Patrick"/>
    <s v="Braves"/>
    <s v="P"/>
    <m/>
    <n v="1"/>
    <m/>
    <s v="Weigel, Patrick"/>
    <s v="Bowman Platinum     Pros"/>
    <s v=" "/>
    <x v="5"/>
  </r>
  <r>
    <s v="Bowman1"/>
    <n v="2017"/>
    <s v="Bowman Platinum"/>
    <m/>
    <m/>
    <m/>
    <m/>
    <m/>
    <x v="3"/>
    <s v="TP-RP"/>
    <s v="Pint"/>
    <s v="Riley"/>
    <s v="Rockies"/>
    <s v="P"/>
    <m/>
    <n v="1"/>
    <m/>
    <s v="Pint, Riley"/>
    <s v="Bowman Platinum     Pros"/>
    <s v=" "/>
    <x v="5"/>
  </r>
  <r>
    <s v="Bowman1"/>
    <n v="2017"/>
    <s v="Bowman Platinum"/>
    <m/>
    <m/>
    <m/>
    <m/>
    <m/>
    <x v="3"/>
    <s v="TP-RRA"/>
    <s v="Raudes"/>
    <s v="Roniel"/>
    <s v="Red Sox"/>
    <s v="P"/>
    <m/>
    <n v="1"/>
    <m/>
    <s v="Raudes, Roniel"/>
    <s v="Bowman Platinum     Pros"/>
    <s v=" "/>
    <x v="5"/>
  </r>
  <r>
    <s v="Bowman1"/>
    <n v="2017"/>
    <s v="Bowman Platinum"/>
    <m/>
    <m/>
    <m/>
    <m/>
    <m/>
    <x v="3"/>
    <s v="TP-TM"/>
    <s v="McKenzie"/>
    <s v="Triston"/>
    <s v="Indians"/>
    <s v="P"/>
    <m/>
    <n v="1"/>
    <m/>
    <s v="McKenzie, Triston"/>
    <s v="Bowman Platinum     Pros"/>
    <s v=" "/>
    <x v="5"/>
  </r>
  <r>
    <s v="Bowman1"/>
    <n v="2017"/>
    <s v="Bowman Platinum"/>
    <m/>
    <m/>
    <m/>
    <m/>
    <m/>
    <x v="3"/>
    <s v="TP-TO"/>
    <s v="O'Neill"/>
    <s v="Tyler"/>
    <s v="Mariners"/>
    <s v="OF"/>
    <n v="25"/>
    <n v="1"/>
    <m/>
    <s v="O'Neill, Tyler"/>
    <s v="Bowman Platinum     Pros"/>
    <s v=" "/>
    <x v="5"/>
  </r>
  <r>
    <s v="Bowman1"/>
    <n v="2017"/>
    <s v="Bowman Platinum"/>
    <m/>
    <m/>
    <m/>
    <m/>
    <m/>
    <x v="3"/>
    <s v="TP-YCC"/>
    <s v="Chang"/>
    <s v="Yu-Cheng"/>
    <s v="Indians"/>
    <s v="SS"/>
    <m/>
    <n v="1"/>
    <m/>
    <s v="Chang, Yu-Cheng"/>
    <s v="Bowman Platinum     Pros"/>
    <s v=" "/>
    <x v="5"/>
  </r>
  <r>
    <s v="Donruss1"/>
    <n v="2017"/>
    <s v="Diamond Kings"/>
    <m/>
    <m/>
    <m/>
    <m/>
    <m/>
    <x v="0"/>
    <n v="63"/>
    <s v="Story"/>
    <s v="Trevor"/>
    <s v="Rockies"/>
    <m/>
    <m/>
    <n v="1"/>
    <m/>
    <s v="Story, Trevor"/>
    <s v="Diamond Kings     "/>
    <s v=""/>
    <x v="5"/>
  </r>
  <r>
    <s v="Donruss1"/>
    <n v="2017"/>
    <s v="Diamond Kings"/>
    <m/>
    <m/>
    <m/>
    <m/>
    <m/>
    <x v="0"/>
    <n v="65"/>
    <s v="Verlander"/>
    <s v="Justin"/>
    <s v="Tigers"/>
    <s v="P"/>
    <m/>
    <n v="1"/>
    <n v="0.6"/>
    <s v="Verlander, Justin"/>
    <s v="Diamond Kings     "/>
    <s v=""/>
    <x v="6"/>
  </r>
  <r>
    <s v="Donruss1"/>
    <n v="2017"/>
    <s v="Diamond Kings"/>
    <m/>
    <m/>
    <m/>
    <m/>
    <m/>
    <x v="0"/>
    <n v="89"/>
    <s v="Harper"/>
    <s v="Bryce"/>
    <s v="Nationals"/>
    <m/>
    <m/>
    <n v="1"/>
    <n v="1.5"/>
    <s v="Harper, Bryce"/>
    <s v="Diamond Kings     "/>
    <s v=""/>
    <x v="2"/>
  </r>
  <r>
    <s v="Donruss1"/>
    <n v="2017"/>
    <s v="Diamond Kings"/>
    <m/>
    <s v="Blue ArtProof"/>
    <s v="/25"/>
    <m/>
    <m/>
    <x v="0"/>
    <n v="107"/>
    <s v="Sale"/>
    <s v="Chris"/>
    <s v="White Sox"/>
    <s v="P"/>
    <m/>
    <n v="1"/>
    <n v="6"/>
    <s v="Sale, Chris"/>
    <s v="Diamond Kings  Blue ArtProof /25  "/>
    <s v=""/>
    <x v="1"/>
  </r>
  <r>
    <s v="Donruss1"/>
    <n v="2017"/>
    <s v="Diamond Kings"/>
    <m/>
    <m/>
    <m/>
    <m/>
    <m/>
    <x v="1"/>
    <n v="130"/>
    <s v="Bregman"/>
    <s v="Alex"/>
    <s v="Astros"/>
    <m/>
    <m/>
    <n v="1"/>
    <n v="2.5"/>
    <s v="Bregman, Alex"/>
    <s v="Diamond Kings     RC"/>
    <n v="0"/>
    <x v="2"/>
  </r>
  <r>
    <s v="Donruss1"/>
    <n v="2017"/>
    <s v="Diamond Kings"/>
    <m/>
    <s v="GrayFrame"/>
    <m/>
    <m/>
    <m/>
    <x v="1"/>
    <n v="139"/>
    <s v="Paulino"/>
    <s v="David"/>
    <s v="Astros"/>
    <m/>
    <m/>
    <n v="1"/>
    <m/>
    <s v="Paulino, David"/>
    <s v="Diamond Kings  GrayFrame   RC"/>
    <s v=" "/>
    <x v="5"/>
  </r>
  <r>
    <s v="Donruss1"/>
    <n v="2017"/>
    <s v="Diamond Kings"/>
    <m/>
    <m/>
    <m/>
    <m/>
    <m/>
    <x v="1"/>
    <n v="141"/>
    <s v="Hoffman"/>
    <s v="Jeff"/>
    <s v="Rockies"/>
    <s v="P"/>
    <m/>
    <n v="1"/>
    <m/>
    <s v="Hoffman, Jeff"/>
    <s v="Diamond Kings     RC"/>
    <s v=" "/>
    <x v="5"/>
  </r>
  <r>
    <s v="Donruss1"/>
    <n v="2017"/>
    <s v="Diamond Kings"/>
    <m/>
    <m/>
    <m/>
    <m/>
    <m/>
    <x v="1"/>
    <n v="143"/>
    <s v="Renfroe"/>
    <s v="Hunter"/>
    <s v="Padres"/>
    <m/>
    <m/>
    <n v="1"/>
    <m/>
    <s v="Renfroe, Hunter"/>
    <s v="Diamond Kings     RC"/>
    <s v=" "/>
    <x v="5"/>
  </r>
  <r>
    <s v="Donruss2"/>
    <n v="2017"/>
    <s v="Donruss"/>
    <s v="The Prospects"/>
    <m/>
    <m/>
    <m/>
    <m/>
    <x v="3"/>
    <s v="TP-05"/>
    <s v="Espinoza"/>
    <s v="Anderson"/>
    <s v="Padres"/>
    <s v="P"/>
    <m/>
    <n v="1"/>
    <m/>
    <s v="Espinoza, Anderson"/>
    <s v="Donruss The Prospects    Pros"/>
    <s v=" "/>
    <x v="5"/>
  </r>
  <r>
    <s v="Donruss2"/>
    <n v="2017"/>
    <s v="Donruss"/>
    <s v="The Prospects Blue Back"/>
    <s v="Cyan Blue Back"/>
    <m/>
    <m/>
    <m/>
    <x v="3"/>
    <s v="TP-07"/>
    <s v="Devers"/>
    <s v="Rafael"/>
    <s v="Red Sox"/>
    <s v="3B"/>
    <m/>
    <n v="1"/>
    <n v="5"/>
    <s v="Devers, Rafael"/>
    <s v="Donruss The Prospects Blue Back Cyan Blue Back   Pros"/>
    <s v=" "/>
    <x v="1"/>
  </r>
  <r>
    <s v="TL"/>
    <n v="2017"/>
    <s v="Donruss"/>
    <s v="The Prospects"/>
    <m/>
    <m/>
    <m/>
    <m/>
    <x v="1"/>
    <s v="TP-14"/>
    <s v="Bellinger"/>
    <s v="Cody"/>
    <s v="Dodgers"/>
    <s v="1B"/>
    <m/>
    <n v="1"/>
    <n v="15"/>
    <s v="Bellinger, Cody"/>
    <s v="Donruss The Prospects    RC"/>
    <n v="0"/>
    <x v="0"/>
  </r>
  <r>
    <s v="Donruss2"/>
    <n v="2017"/>
    <s v="Donruss"/>
    <s v="American Pride"/>
    <s v="Red"/>
    <s v="/149"/>
    <m/>
    <m/>
    <x v="0"/>
    <s v="AP-13"/>
    <s v="Kendall"/>
    <s v="Jeren"/>
    <s v="USA"/>
    <m/>
    <m/>
    <n v="1"/>
    <m/>
    <s v="Kendall, Jeren"/>
    <s v="Donruss American Pride Red /149  "/>
    <s v=" "/>
    <x v="5"/>
  </r>
  <r>
    <s v="Donruss2"/>
    <n v="2017"/>
    <s v="Donruss"/>
    <s v="American Pride"/>
    <m/>
    <m/>
    <m/>
    <m/>
    <x v="0"/>
    <s v="AP-22"/>
    <s v="Cate"/>
    <s v="Tim"/>
    <s v="USA"/>
    <m/>
    <m/>
    <n v="1"/>
    <m/>
    <s v="Cate, Tim"/>
    <s v="Donruss American Pride    "/>
    <s v=" "/>
    <x v="5"/>
  </r>
  <r>
    <s v="Donruss2"/>
    <n v="2017"/>
    <s v="Donruss"/>
    <s v="Diamond Collection"/>
    <m/>
    <m/>
    <s v="Relic"/>
    <m/>
    <x v="0"/>
    <s v="DC-YM"/>
    <s v="Molina"/>
    <s v="Yadier"/>
    <s v="Cardinals"/>
    <s v="C"/>
    <m/>
    <n v="1"/>
    <n v="8"/>
    <s v="Molina, Yadier"/>
    <s v="Donruss Diamond Collection   Relic "/>
    <s v=""/>
    <x v="1"/>
  </r>
  <r>
    <s v="Donruss2"/>
    <n v="2017"/>
    <s v="Donruss"/>
    <s v="Elite Series/249"/>
    <m/>
    <m/>
    <m/>
    <m/>
    <x v="0"/>
    <s v="ES-9"/>
    <s v="Ramirez"/>
    <s v="Hanley"/>
    <s v="Red Sox"/>
    <s v="1B"/>
    <m/>
    <n v="1"/>
    <m/>
    <s v="Ramirez, Hanley"/>
    <s v="Donruss Elite Series/249    "/>
    <s v=""/>
    <x v="5"/>
  </r>
  <r>
    <s v="Donruss2"/>
    <n v="2017"/>
    <s v="Donruss"/>
    <s v="The Rookies Gray Border/199"/>
    <s v="Gray Border"/>
    <s v="/199"/>
    <m/>
    <m/>
    <x v="1"/>
    <s v="TR-04"/>
    <s v="Benintendi"/>
    <s v="Andrew"/>
    <s v="Red Sox"/>
    <s v="OF"/>
    <m/>
    <n v="1"/>
    <n v="7.5"/>
    <s v="Benintendi, Andrew"/>
    <s v="Donruss The Rookies Gray Border/199 Gray Border /199  RC"/>
    <n v="0"/>
    <x v="1"/>
  </r>
  <r>
    <s v="Donruss2"/>
    <n v="2017"/>
    <s v="Donruss"/>
    <s v="The Rookies"/>
    <m/>
    <m/>
    <m/>
    <m/>
    <x v="1"/>
    <s v="TR-11"/>
    <s v="Renfroe"/>
    <s v="Hunter"/>
    <s v="Padres"/>
    <s v="OF"/>
    <m/>
    <n v="1"/>
    <m/>
    <s v="Renfroe, Hunter"/>
    <s v="Donruss The Rookies    RC"/>
    <s v=" "/>
    <x v="5"/>
  </r>
  <r>
    <s v="Donruss2"/>
    <n v="2017"/>
    <s v="Donruss"/>
    <s v="The Rookies"/>
    <m/>
    <m/>
    <m/>
    <m/>
    <x v="1"/>
    <s v="TR-14"/>
    <s v="Arcia"/>
    <s v="Orlando"/>
    <s v="Brewers"/>
    <s v="SS"/>
    <m/>
    <n v="1"/>
    <m/>
    <s v="Arcia, Orlando"/>
    <s v="Donruss The Rookies    RC"/>
    <s v=" "/>
    <x v="5"/>
  </r>
  <r>
    <s v="Donruss2"/>
    <n v="2017"/>
    <s v="Donruss"/>
    <s v="The Rookies"/>
    <m/>
    <m/>
    <m/>
    <m/>
    <x v="1"/>
    <s v="TR-15"/>
    <s v="Margot"/>
    <s v="Manny"/>
    <s v="Padres"/>
    <s v="OF"/>
    <m/>
    <n v="1"/>
    <m/>
    <s v="Margot, Manny"/>
    <s v="Donruss The Rookies    RC"/>
    <s v=" "/>
    <x v="5"/>
  </r>
  <r>
    <s v="TL"/>
    <n v="2017"/>
    <s v="Donruss"/>
    <s v="Signature Series"/>
    <s v="Blue"/>
    <s v="/199"/>
    <s v="Auto"/>
    <m/>
    <x v="1"/>
    <s v="SS-JB"/>
    <s v="Bell"/>
    <s v="Josh"/>
    <s v="Pirates"/>
    <m/>
    <m/>
    <n v="1"/>
    <n v="22.5"/>
    <s v="Bell, Josh"/>
    <s v="Donruss Signature Series Blue /199 Auto RC"/>
    <s v=" "/>
    <x v="0"/>
  </r>
  <r>
    <s v="Donruss2"/>
    <n v="2017"/>
    <s v="Donruss"/>
    <s v="Retro 83"/>
    <m/>
    <m/>
    <m/>
    <m/>
    <x v="0"/>
    <s v="RV-04"/>
    <s v="Betts"/>
    <s v="Mookie"/>
    <s v="Red Sox"/>
    <s v="OF"/>
    <m/>
    <n v="1"/>
    <n v="1.25"/>
    <s v="Betts, Mookie"/>
    <s v="Donruss Retro 83    "/>
    <s v=""/>
    <x v="2"/>
  </r>
  <r>
    <s v="Donruss2"/>
    <n v="2017"/>
    <s v="Donruss"/>
    <s v="Retro 83"/>
    <m/>
    <m/>
    <m/>
    <m/>
    <x v="0"/>
    <s v="RV-05"/>
    <s v="Bryant"/>
    <s v="Kris"/>
    <s v="Cubs"/>
    <s v="3B"/>
    <m/>
    <n v="1"/>
    <n v="3"/>
    <s v="Bryant, Kris"/>
    <s v="Donruss Retro 83    "/>
    <n v="0"/>
    <x v="2"/>
  </r>
  <r>
    <s v="Donruss2"/>
    <n v="2017"/>
    <s v="Donruss"/>
    <s v="Retro 83"/>
    <m/>
    <m/>
    <m/>
    <m/>
    <x v="0"/>
    <s v="RV-10"/>
    <s v="Lindor"/>
    <s v="Francisco"/>
    <s v="Indians"/>
    <s v="SS"/>
    <m/>
    <n v="1"/>
    <n v="1.25"/>
    <s v="Lindor, Francisco"/>
    <s v="Donruss Retro 83    "/>
    <n v="0"/>
    <x v="2"/>
  </r>
  <r>
    <s v="Donruss2"/>
    <n v="2017"/>
    <s v="Donruss"/>
    <s v="Retro 83"/>
    <m/>
    <m/>
    <m/>
    <m/>
    <x v="0"/>
    <s v="RV-13"/>
    <s v="Altuve"/>
    <s v="Jose"/>
    <s v="Astros"/>
    <s v="2B"/>
    <m/>
    <n v="1"/>
    <n v="0.25"/>
    <s v="Altuve, Jose"/>
    <s v="Donruss Retro 83    "/>
    <s v=""/>
    <x v="6"/>
  </r>
  <r>
    <s v="Donruss2"/>
    <n v="2017"/>
    <s v="Donruss"/>
    <s v="Retro 83"/>
    <m/>
    <m/>
    <m/>
    <m/>
    <x v="0"/>
    <s v="RV-16"/>
    <s v="Pujols"/>
    <s v="Albert"/>
    <s v="Angels"/>
    <s v="1B"/>
    <m/>
    <n v="1"/>
    <n v="1.25"/>
    <s v="Pujols, Albert"/>
    <s v="Donruss Retro 83    "/>
    <s v=""/>
    <x v="2"/>
  </r>
  <r>
    <s v="Donruss2"/>
    <n v="2017"/>
    <s v="Donruss"/>
    <s v="Retro 83"/>
    <m/>
    <m/>
    <m/>
    <m/>
    <x v="0"/>
    <s v="RV-17"/>
    <s v="Kershaw"/>
    <s v="Clayton"/>
    <s v="Dodgers"/>
    <s v="P"/>
    <m/>
    <n v="1"/>
    <n v="1.5"/>
    <s v="Kershaw, Clayton"/>
    <s v="Donruss Retro 83    "/>
    <s v=""/>
    <x v="2"/>
  </r>
  <r>
    <s v="Donruss2"/>
    <n v="2017"/>
    <s v="Donruss"/>
    <s v="Retro 83"/>
    <m/>
    <m/>
    <m/>
    <m/>
    <x v="0"/>
    <s v="RV-18"/>
    <s v="Seager"/>
    <s v="Corey"/>
    <s v="Dodgers"/>
    <s v="SS"/>
    <m/>
    <n v="1"/>
    <n v="1.25"/>
    <s v="Seager, Corey"/>
    <s v="Donruss Retro 83    "/>
    <s v=""/>
    <x v="2"/>
  </r>
  <r>
    <s v="Donruss2"/>
    <n v="2017"/>
    <s v="Donruss"/>
    <s v="Retro 83"/>
    <m/>
    <m/>
    <m/>
    <m/>
    <x v="0"/>
    <s v="RV-22"/>
    <s v="Syndergaard"/>
    <s v="Noah"/>
    <s v="Mets"/>
    <s v="P"/>
    <m/>
    <n v="1"/>
    <n v="0.25"/>
    <s v="Syndergaard, Noah"/>
    <s v="Donruss Retro 83    "/>
    <s v=""/>
    <x v="6"/>
  </r>
  <r>
    <s v="Donruss2"/>
    <n v="2017"/>
    <s v="Donruss"/>
    <s v="Retro 83"/>
    <m/>
    <m/>
    <m/>
    <m/>
    <x v="0"/>
    <s v="RV-25"/>
    <s v="Franco"/>
    <s v="Maikel"/>
    <s v="Phillies"/>
    <s v="3B"/>
    <m/>
    <n v="1"/>
    <m/>
    <s v="Franco, Maikel"/>
    <s v="Donruss Retro 83    "/>
    <s v=""/>
    <x v="5"/>
  </r>
  <r>
    <s v="Donruss2"/>
    <n v="2017"/>
    <s v="Donruss"/>
    <s v="Retro 83"/>
    <m/>
    <m/>
    <m/>
    <m/>
    <x v="0"/>
    <s v="RV-33"/>
    <s v="Piscotty"/>
    <s v="Stephen"/>
    <s v="Cardinals"/>
    <s v="OF"/>
    <m/>
    <n v="1"/>
    <m/>
    <s v="Piscotty, Stephen"/>
    <s v="Donruss Retro 83    "/>
    <s v=" "/>
    <x v="5"/>
  </r>
  <r>
    <s v="Donruss2"/>
    <n v="2017"/>
    <s v="Donruss"/>
    <s v="Retro 83"/>
    <m/>
    <m/>
    <m/>
    <m/>
    <x v="0"/>
    <s v="RV-36"/>
    <s v="Beltre"/>
    <s v="Adrian"/>
    <s v="Rangers"/>
    <s v="3B"/>
    <m/>
    <n v="1"/>
    <n v="1"/>
    <s v="Beltre, Adrian"/>
    <s v="Donruss Retro 83    "/>
    <s v=""/>
    <x v="2"/>
  </r>
  <r>
    <s v="Donruss2"/>
    <n v="2017"/>
    <s v="Donruss"/>
    <s v="Retro 83"/>
    <s v="Gray Border"/>
    <s v="/199"/>
    <m/>
    <m/>
    <x v="0"/>
    <s v="RV-36"/>
    <s v="Beltre"/>
    <s v="Adrian"/>
    <s v="Rangers"/>
    <s v="3B"/>
    <m/>
    <n v="1"/>
    <n v="1"/>
    <s v="Beltre, Adrian"/>
    <s v="Donruss Retro 83 Gray Border /199  "/>
    <s v=""/>
    <x v="2"/>
  </r>
  <r>
    <s v="Donruss2"/>
    <n v="2017"/>
    <s v="Donruss"/>
    <m/>
    <m/>
    <m/>
    <m/>
    <m/>
    <x v="1"/>
    <n v="34"/>
    <s v="Benintendi"/>
    <s v="Andrew"/>
    <s v="Red Sox"/>
    <m/>
    <m/>
    <n v="1"/>
    <n v="4"/>
    <s v="Benintendi, Andrew"/>
    <s v="Donruss     RC"/>
    <n v="0"/>
    <x v="2"/>
  </r>
  <r>
    <s v="Donruss2"/>
    <n v="2017"/>
    <s v="Donruss"/>
    <m/>
    <m/>
    <m/>
    <m/>
    <m/>
    <x v="0"/>
    <n v="42"/>
    <s v="Fulmer"/>
    <s v="Carson"/>
    <s v="White Sox"/>
    <s v="P"/>
    <m/>
    <n v="1"/>
    <m/>
    <s v="Fulmer, Carson"/>
    <s v="Donruss     "/>
    <s v=""/>
    <x v="5"/>
  </r>
  <r>
    <s v="Donruss2"/>
    <n v="2017"/>
    <s v="Donruss"/>
    <m/>
    <m/>
    <m/>
    <m/>
    <m/>
    <x v="1"/>
    <n v="45"/>
    <s v="Margot"/>
    <s v="Manny"/>
    <s v="Padres"/>
    <s v="OF"/>
    <m/>
    <n v="1"/>
    <m/>
    <s v="Margot, Manny"/>
    <s v="Donruss     RC"/>
    <s v=" "/>
    <x v="5"/>
  </r>
  <r>
    <s v="Donruss2"/>
    <n v="2017"/>
    <s v="Donruss"/>
    <m/>
    <m/>
    <m/>
    <m/>
    <m/>
    <x v="0"/>
    <n v="48"/>
    <s v="Greinke"/>
    <s v="Zack"/>
    <s v="Diamond Backs"/>
    <s v="P"/>
    <m/>
    <n v="1"/>
    <m/>
    <s v="Greinke, Zack"/>
    <s v="Donruss     "/>
    <s v=""/>
    <x v="5"/>
  </r>
  <r>
    <s v="Donruss2"/>
    <n v="2017"/>
    <s v="Donruss"/>
    <m/>
    <m/>
    <m/>
    <m/>
    <m/>
    <x v="0"/>
    <n v="57"/>
    <s v="Machado"/>
    <s v="Manny"/>
    <s v="Orioles"/>
    <s v="3B"/>
    <m/>
    <n v="1"/>
    <n v="0.6"/>
    <s v="Machado, Manny"/>
    <s v="Donruss     "/>
    <n v="0"/>
    <x v="6"/>
  </r>
  <r>
    <s v="Donruss2"/>
    <n v="2017"/>
    <s v="Donruss"/>
    <m/>
    <m/>
    <m/>
    <m/>
    <m/>
    <x v="0"/>
    <n v="67"/>
    <s v="Baez"/>
    <s v="Javier"/>
    <s v="Cubs"/>
    <s v="2B"/>
    <m/>
    <n v="1"/>
    <m/>
    <s v="Baez, Javier"/>
    <s v="Donruss     "/>
    <s v=" "/>
    <x v="5"/>
  </r>
  <r>
    <s v="Donruss2"/>
    <n v="2017"/>
    <s v="Donruss"/>
    <m/>
    <m/>
    <m/>
    <m/>
    <m/>
    <x v="0"/>
    <n v="68"/>
    <s v="Bryant"/>
    <s v="Kris"/>
    <s v="Cubs"/>
    <s v="3B"/>
    <m/>
    <n v="1"/>
    <n v="2"/>
    <s v="Bryant, Kris"/>
    <s v="Donruss     "/>
    <n v="0"/>
    <x v="2"/>
  </r>
  <r>
    <s v="Donruss2"/>
    <n v="2017"/>
    <s v="Donruss"/>
    <m/>
    <s v="Stat Line"/>
    <m/>
    <m/>
    <m/>
    <x v="0"/>
    <n v="68"/>
    <s v="Bryant"/>
    <s v="Kris"/>
    <s v="Cubs"/>
    <s v="3B"/>
    <m/>
    <n v="1"/>
    <n v="12"/>
    <s v="Bryant, Kris"/>
    <s v="Donruss  Stat Line   "/>
    <n v="0"/>
    <x v="0"/>
  </r>
  <r>
    <s v="Donruss2"/>
    <n v="2017"/>
    <s v="Donruss"/>
    <m/>
    <m/>
    <m/>
    <m/>
    <m/>
    <x v="0"/>
    <n v="77"/>
    <s v="Sale"/>
    <s v="Chris"/>
    <s v="White Sox"/>
    <s v="P"/>
    <m/>
    <n v="1"/>
    <n v="0.6"/>
    <s v="Sale, Chris"/>
    <s v="Donruss     "/>
    <s v=""/>
    <x v="6"/>
  </r>
  <r>
    <s v="Donruss2"/>
    <n v="2017"/>
    <s v="Donruss"/>
    <m/>
    <s v="Variant:Image"/>
    <m/>
    <m/>
    <m/>
    <x v="0"/>
    <s v="89B"/>
    <s v="Arenado"/>
    <s v="Nolan"/>
    <s v="Rockies"/>
    <s v="3B"/>
    <m/>
    <n v="1"/>
    <n v="2.5"/>
    <s v="Arenado, Nolan"/>
    <s v="Donruss  Variant:Image   "/>
    <n v="0"/>
    <x v="2"/>
  </r>
  <r>
    <s v="Donruss2"/>
    <n v="2017"/>
    <s v="Donruss"/>
    <m/>
    <m/>
    <m/>
    <m/>
    <m/>
    <x v="0"/>
    <n v="90"/>
    <s v="Story"/>
    <s v="Trevor"/>
    <s v="Rockies"/>
    <s v="SS"/>
    <m/>
    <n v="1"/>
    <m/>
    <s v="Story, Trevor"/>
    <s v="Donruss     "/>
    <s v=""/>
    <x v="5"/>
  </r>
  <r>
    <s v="Donruss2"/>
    <n v="2017"/>
    <s v="Donruss"/>
    <m/>
    <m/>
    <m/>
    <m/>
    <m/>
    <x v="0"/>
    <n v="93"/>
    <s v="Cabrera"/>
    <s v="Miguel"/>
    <s v="Tigers"/>
    <s v="1B"/>
    <m/>
    <n v="1"/>
    <n v="0.75"/>
    <s v="Cabrera, Miguel"/>
    <s v="Donruss     "/>
    <s v=""/>
    <x v="6"/>
  </r>
  <r>
    <s v="Donruss2"/>
    <n v="2017"/>
    <s v="Donruss"/>
    <m/>
    <m/>
    <m/>
    <m/>
    <m/>
    <x v="0"/>
    <n v="95"/>
    <s v="Verlander"/>
    <s v="Justin"/>
    <s v="Tigers"/>
    <s v="P"/>
    <m/>
    <n v="1"/>
    <n v="0.5"/>
    <s v="Verlander, Justin"/>
    <s v="Donruss     "/>
    <s v=""/>
    <x v="6"/>
  </r>
  <r>
    <s v="Donruss2"/>
    <n v="2017"/>
    <s v="Donruss"/>
    <m/>
    <m/>
    <m/>
    <m/>
    <m/>
    <x v="0"/>
    <n v="97"/>
    <s v="Altuve"/>
    <s v="Jose"/>
    <s v="Astros"/>
    <s v="2B"/>
    <m/>
    <n v="1"/>
    <n v="0.5"/>
    <s v="Altuve, Jose"/>
    <s v="Donruss     "/>
    <s v=""/>
    <x v="6"/>
  </r>
  <r>
    <s v="Donruss2"/>
    <n v="2017"/>
    <s v="Donruss"/>
    <m/>
    <m/>
    <m/>
    <m/>
    <m/>
    <x v="0"/>
    <n v="98"/>
    <s v="Correa"/>
    <s v="Carlos"/>
    <s v="Astros"/>
    <s v="SS"/>
    <m/>
    <n v="1"/>
    <n v="0.75"/>
    <s v="Correa, Carlos"/>
    <s v="Donruss     "/>
    <s v=""/>
    <x v="6"/>
  </r>
  <r>
    <s v="Donruss2"/>
    <n v="2017"/>
    <s v="Donruss"/>
    <m/>
    <m/>
    <m/>
    <m/>
    <m/>
    <x v="0"/>
    <n v="104"/>
    <s v="Trout"/>
    <s v="Mike"/>
    <s v="Angels"/>
    <s v="OF"/>
    <m/>
    <n v="1"/>
    <n v="2"/>
    <s v="Trout, Mike"/>
    <s v="Donruss     "/>
    <s v=""/>
    <x v="2"/>
  </r>
  <r>
    <s v="Donruss2"/>
    <n v="2017"/>
    <s v="Donruss"/>
    <m/>
    <m/>
    <m/>
    <m/>
    <m/>
    <x v="0"/>
    <n v="106"/>
    <s v="Seager"/>
    <s v="Corey"/>
    <s v="Dodgers"/>
    <s v="SS"/>
    <m/>
    <n v="1"/>
    <m/>
    <s v="Seager, Corey"/>
    <s v="Donruss     "/>
    <s v=""/>
    <x v="5"/>
  </r>
  <r>
    <s v="Donruss2"/>
    <n v="2017"/>
    <s v="Donruss"/>
    <m/>
    <m/>
    <m/>
    <m/>
    <m/>
    <x v="0"/>
    <n v="108"/>
    <s v="Kershaw"/>
    <s v="Clayton"/>
    <s v="Dodgers"/>
    <s v="P"/>
    <m/>
    <n v="1"/>
    <n v="1"/>
    <s v="Kershaw, Clayton"/>
    <s v="Donruss     "/>
    <s v=""/>
    <x v="2"/>
  </r>
  <r>
    <s v="Donruss2"/>
    <n v="2017"/>
    <s v="Donruss"/>
    <m/>
    <m/>
    <m/>
    <m/>
    <m/>
    <x v="0"/>
    <n v="121"/>
    <s v="Sano"/>
    <s v="Miguel"/>
    <s v="Twins"/>
    <s v="OF"/>
    <m/>
    <n v="1"/>
    <m/>
    <s v="Sano, Miguel"/>
    <s v="Donruss     "/>
    <s v=""/>
    <x v="5"/>
  </r>
  <r>
    <s v="Donruss2"/>
    <n v="2017"/>
    <s v="Donruss"/>
    <m/>
    <m/>
    <m/>
    <m/>
    <m/>
    <x v="0"/>
    <n v="122"/>
    <s v="Syndergaard"/>
    <s v="Noah"/>
    <s v="Mets"/>
    <s v="P"/>
    <m/>
    <n v="1"/>
    <n v="0.6"/>
    <s v="Syndergaard, Noah"/>
    <s v="Donruss     "/>
    <s v=""/>
    <x v="6"/>
  </r>
  <r>
    <s v="Donruss2"/>
    <n v="2017"/>
    <s v="Donruss"/>
    <m/>
    <m/>
    <m/>
    <m/>
    <m/>
    <x v="0"/>
    <n v="124"/>
    <s v="DeGrom"/>
    <s v="Jacob"/>
    <s v="Mets"/>
    <s v="P"/>
    <m/>
    <n v="1"/>
    <n v="0.5"/>
    <s v="DeGrom, Jacob"/>
    <s v="Donruss     "/>
    <s v=""/>
    <x v="6"/>
  </r>
  <r>
    <s v="Donruss2"/>
    <n v="2017"/>
    <s v="Donruss"/>
    <m/>
    <m/>
    <m/>
    <m/>
    <m/>
    <x v="0"/>
    <n v="126"/>
    <s v="Sanchez"/>
    <s v="Gary"/>
    <s v="Yankees"/>
    <s v="C"/>
    <m/>
    <n v="1"/>
    <n v="1"/>
    <s v="Sanchez, Gary"/>
    <s v="Donruss     "/>
    <s v=""/>
    <x v="2"/>
  </r>
  <r>
    <s v="Donruss2"/>
    <n v="2017"/>
    <s v="Donruss"/>
    <m/>
    <m/>
    <m/>
    <m/>
    <m/>
    <x v="0"/>
    <n v="132"/>
    <s v="Franco"/>
    <s v="Maikel"/>
    <s v="Phillies"/>
    <s v="3B"/>
    <m/>
    <n v="1"/>
    <m/>
    <s v="Franco, Maikel"/>
    <s v="Donruss     "/>
    <s v=""/>
    <x v="5"/>
  </r>
  <r>
    <s v="Donruss2"/>
    <n v="2017"/>
    <s v="Donruss"/>
    <m/>
    <m/>
    <m/>
    <m/>
    <m/>
    <x v="0"/>
    <n v="134"/>
    <s v="Marte"/>
    <s v="Starling"/>
    <s v="Pirates"/>
    <s v="OF"/>
    <m/>
    <n v="1"/>
    <m/>
    <s v="Marte, Starling"/>
    <s v="Donruss     "/>
    <s v=""/>
    <x v="5"/>
  </r>
  <r>
    <s v="Donruss2"/>
    <n v="2017"/>
    <s v="Donruss"/>
    <m/>
    <m/>
    <m/>
    <m/>
    <m/>
    <x v="0"/>
    <n v="137"/>
    <s v="Kang"/>
    <s v="Jung-Ho"/>
    <s v="Pirates"/>
    <s v="3B"/>
    <m/>
    <n v="1"/>
    <m/>
    <s v="Kang, Jung-Ho"/>
    <s v="Donruss     "/>
    <s v=""/>
    <x v="5"/>
  </r>
  <r>
    <s v="Donruss2"/>
    <n v="2017"/>
    <s v="Donruss"/>
    <m/>
    <m/>
    <m/>
    <m/>
    <m/>
    <x v="0"/>
    <n v="171"/>
    <s v="Harper"/>
    <s v="Bryce"/>
    <s v="Nationals"/>
    <s v="OF"/>
    <m/>
    <n v="1"/>
    <n v="1.25"/>
    <s v="Harper, Bryce"/>
    <s v="Donruss     "/>
    <s v=""/>
    <x v="2"/>
  </r>
  <r>
    <s v="Donruss2"/>
    <n v="2017"/>
    <s v="Donruss"/>
    <m/>
    <m/>
    <m/>
    <m/>
    <m/>
    <x v="0"/>
    <n v="175"/>
    <s v="Turner"/>
    <s v="Trea"/>
    <s v="Nationals"/>
    <s v="SS"/>
    <m/>
    <n v="1"/>
    <m/>
    <s v="Turner, Trea"/>
    <s v="Donruss     "/>
    <s v=""/>
    <x v="5"/>
  </r>
  <r>
    <s v="TL"/>
    <n v="2017"/>
    <s v="Donruss"/>
    <m/>
    <s v="Press Proof"/>
    <s v="/99"/>
    <m/>
    <m/>
    <x v="0"/>
    <n v="177"/>
    <s v="Ripken Jr"/>
    <s v="Cal"/>
    <s v="Orioles"/>
    <s v="SS"/>
    <s v="PC"/>
    <n v="1"/>
    <n v="40"/>
    <s v="Ripken Jr, Cal"/>
    <s v="Donruss  Press Proof /99  "/>
    <s v="HOF"/>
    <x v="0"/>
  </r>
  <r>
    <s v="TL"/>
    <n v="2017"/>
    <s v="Donruss"/>
    <m/>
    <s v="HOF"/>
    <m/>
    <m/>
    <m/>
    <x v="0"/>
    <s v="177B"/>
    <s v="Ripken Jr"/>
    <s v="Cal"/>
    <s v="Orioles"/>
    <s v="SS"/>
    <s v="PC"/>
    <n v="1"/>
    <n v="8"/>
    <s v="Ripken Jr, Cal"/>
    <s v="Donruss  HOF   "/>
    <s v="HOF"/>
    <x v="1"/>
  </r>
  <r>
    <s v="TL"/>
    <n v="2017"/>
    <s v="Gypsy Queen"/>
    <s v="ChewingGumMiniAuto"/>
    <s v="Missing Black Plate"/>
    <m/>
    <s v="Auto"/>
    <m/>
    <x v="1"/>
    <s v="AB"/>
    <s v="Bregman"/>
    <s v="Alex"/>
    <s v="Astros"/>
    <s v="3B"/>
    <m/>
    <n v="1"/>
    <n v="60"/>
    <s v="Bregman, Alex"/>
    <s v="Gypsy Queen ChewingGumMiniAuto Missing Black Plate  Auto RC"/>
    <n v="0"/>
    <x v="3"/>
  </r>
  <r>
    <s v="BB-Other3"/>
    <n v="2017"/>
    <s v="Gypsy Queen"/>
    <s v="FortuneTeller"/>
    <m/>
    <m/>
    <m/>
    <m/>
    <x v="0"/>
    <s v="FT-CK"/>
    <s v="Kershaw"/>
    <s v="Clayton"/>
    <s v="Dodgers"/>
    <s v="P"/>
    <m/>
    <n v="1"/>
    <n v="2"/>
    <s v="Kershaw, Clayton"/>
    <s v="Gypsy Queen FortuneTeller    "/>
    <s v=""/>
    <x v="2"/>
  </r>
  <r>
    <s v="TL"/>
    <n v="2017"/>
    <s v="Gypsy Queen"/>
    <s v="Hand Drawn Art Repro"/>
    <m/>
    <m/>
    <m/>
    <m/>
    <x v="0"/>
    <s v="GQAR-11"/>
    <s v="Suzuki"/>
    <s v="Ichiro"/>
    <s v="Marlins"/>
    <s v="OF"/>
    <m/>
    <n v="1"/>
    <n v="2"/>
    <s v="Suzuki, Ichiro"/>
    <s v="Gypsy Queen Hand Drawn Art Repro    "/>
    <s v=""/>
    <x v="2"/>
  </r>
  <r>
    <s v="BB-Other3"/>
    <n v="2017"/>
    <s v="Gypsy Queen"/>
    <m/>
    <s v="Green Border"/>
    <m/>
    <m/>
    <m/>
    <x v="0"/>
    <n v="75"/>
    <s v="Kershaw"/>
    <s v="Clayton"/>
    <s v="Dodgers"/>
    <s v="P"/>
    <m/>
    <n v="1"/>
    <n v="5"/>
    <s v="Kershaw, Clayton"/>
    <s v="Gypsy Queen  Green Border   "/>
    <s v=""/>
    <x v="1"/>
  </r>
  <r>
    <s v="BB-Other3"/>
    <n v="2017"/>
    <s v="Gypsy Queen"/>
    <m/>
    <s v="Green Border"/>
    <m/>
    <m/>
    <m/>
    <x v="0"/>
    <n v="243"/>
    <s v="Sale"/>
    <s v="Chris"/>
    <s v="Red Sox"/>
    <s v="P"/>
    <m/>
    <n v="1"/>
    <n v="3"/>
    <s v="Sale, Chris"/>
    <s v="Gypsy Queen  Green Border   "/>
    <s v=""/>
    <x v="2"/>
  </r>
  <r>
    <s v="BB-Other3"/>
    <n v="2017"/>
    <s v="Gypsy Queen"/>
    <m/>
    <m/>
    <m/>
    <m/>
    <m/>
    <x v="0"/>
    <n v="1"/>
    <s v="Bryant"/>
    <s v="Kris"/>
    <s v="Cubs"/>
    <s v="3B"/>
    <m/>
    <n v="1"/>
    <n v="2.5"/>
    <s v="Bryant, Kris"/>
    <s v="Gypsy Queen     "/>
    <n v="0"/>
    <x v="2"/>
  </r>
  <r>
    <s v="BB-Other3"/>
    <n v="2017"/>
    <s v="Gypsy Queen"/>
    <m/>
    <m/>
    <m/>
    <m/>
    <m/>
    <x v="1"/>
    <n v="21"/>
    <s v="Shipley"/>
    <s v="Braden"/>
    <s v="Diamond Backs"/>
    <s v="P"/>
    <m/>
    <n v="1"/>
    <m/>
    <s v="Shipley, Braden"/>
    <s v="Gypsy Queen     RC"/>
    <s v=" "/>
    <x v="5"/>
  </r>
  <r>
    <s v="BB-Other3"/>
    <n v="2017"/>
    <s v="Gypsy Queen"/>
    <m/>
    <s v="NoNamePlate"/>
    <m/>
    <m/>
    <m/>
    <x v="1"/>
    <n v="22"/>
    <s v="Gurriel"/>
    <s v="Yulieski"/>
    <s v="Astros"/>
    <s v="1B"/>
    <m/>
    <n v="1"/>
    <m/>
    <s v="Gurriel, Yulieski"/>
    <s v="Gypsy Queen  NoNamePlate   RC"/>
    <s v=""/>
    <x v="5"/>
  </r>
  <r>
    <s v="BB-Other3"/>
    <n v="2017"/>
    <s v="Gypsy Queen"/>
    <m/>
    <m/>
    <m/>
    <m/>
    <m/>
    <x v="0"/>
    <n v="23"/>
    <s v="Snell"/>
    <s v="Blake"/>
    <s v="Rays"/>
    <s v="P"/>
    <m/>
    <n v="1"/>
    <m/>
    <s v="Snell, Blake"/>
    <s v="Gypsy Queen     "/>
    <s v=" "/>
    <x v="5"/>
  </r>
  <r>
    <s v="BB-Other3"/>
    <n v="2017"/>
    <s v="Gypsy Queen"/>
    <m/>
    <m/>
    <m/>
    <m/>
    <m/>
    <x v="0"/>
    <n v="25"/>
    <s v="Fulmer"/>
    <s v="Michael"/>
    <s v="Tigers"/>
    <s v="P"/>
    <m/>
    <n v="1"/>
    <m/>
    <s v="Fulmer, Michael"/>
    <s v="Gypsy Queen     "/>
    <s v=""/>
    <x v="5"/>
  </r>
  <r>
    <s v="BB-Other3"/>
    <n v="2017"/>
    <s v="Gypsy Queen"/>
    <m/>
    <m/>
    <m/>
    <m/>
    <m/>
    <x v="0"/>
    <n v="40"/>
    <s v="Mazara"/>
    <s v="Nomar"/>
    <s v="Rangers"/>
    <s v="OF"/>
    <m/>
    <n v="1"/>
    <m/>
    <s v="Mazara, Nomar"/>
    <s v="Gypsy Queen     "/>
    <s v=""/>
    <x v="5"/>
  </r>
  <r>
    <s v="BB-Other3"/>
    <n v="2017"/>
    <s v="Gypsy Queen"/>
    <m/>
    <m/>
    <m/>
    <m/>
    <m/>
    <x v="0"/>
    <n v="50"/>
    <s v="Rizzo"/>
    <s v="Anthony"/>
    <s v="Cubs"/>
    <s v="1B"/>
    <m/>
    <n v="1"/>
    <n v="0.75"/>
    <s v="Rizzo, Anthony"/>
    <s v="Gypsy Queen     "/>
    <s v=""/>
    <x v="6"/>
  </r>
  <r>
    <s v="BB-Other3"/>
    <n v="2017"/>
    <s v="Gypsy Queen"/>
    <m/>
    <m/>
    <m/>
    <m/>
    <m/>
    <x v="0"/>
    <n v="74"/>
    <s v="Correa"/>
    <s v="Carlos"/>
    <s v="Astros"/>
    <s v="SS"/>
    <m/>
    <n v="1"/>
    <n v="0.25"/>
    <s v="Correa, Carlos"/>
    <s v="Gypsy Queen     "/>
    <s v=""/>
    <x v="6"/>
  </r>
  <r>
    <s v="BB-Other3"/>
    <n v="2017"/>
    <s v="Gypsy Queen"/>
    <m/>
    <m/>
    <m/>
    <m/>
    <m/>
    <x v="0"/>
    <n v="77"/>
    <s v="Sanchez"/>
    <s v="Gary"/>
    <s v="Yankees"/>
    <s v="C"/>
    <m/>
    <n v="1"/>
    <n v="0.5"/>
    <s v="Sanchez, Gary"/>
    <s v="Gypsy Queen     "/>
    <s v=""/>
    <x v="6"/>
  </r>
  <r>
    <s v="BB-Other3"/>
    <n v="2017"/>
    <s v="Gypsy Queen"/>
    <m/>
    <m/>
    <m/>
    <m/>
    <m/>
    <x v="0"/>
    <n v="93"/>
    <s v="Suzuki"/>
    <s v="Ichiro"/>
    <s v="Marlins"/>
    <s v="OF"/>
    <m/>
    <n v="1"/>
    <n v="1.25"/>
    <s v="Suzuki, Ichiro"/>
    <s v="Gypsy Queen     "/>
    <s v=""/>
    <x v="2"/>
  </r>
  <r>
    <s v="BB-Other3"/>
    <n v="2017"/>
    <s v="Gypsy Queen"/>
    <m/>
    <m/>
    <m/>
    <m/>
    <m/>
    <x v="0"/>
    <n v="100"/>
    <s v="Betts"/>
    <s v="Mookie"/>
    <s v="Red Sox"/>
    <s v="OF"/>
    <m/>
    <n v="1"/>
    <n v="1"/>
    <s v="Betts, Mookie"/>
    <s v="Gypsy Queen     "/>
    <s v=""/>
    <x v="2"/>
  </r>
  <r>
    <s v="BB-Other3"/>
    <n v="2017"/>
    <s v="Gypsy Queen"/>
    <m/>
    <m/>
    <m/>
    <m/>
    <m/>
    <x v="1"/>
    <n v="101"/>
    <s v="Lugo"/>
    <s v="Seth"/>
    <s v="Mets"/>
    <s v="P"/>
    <m/>
    <n v="1"/>
    <m/>
    <s v="Lugo, Seth"/>
    <s v="Gypsy Queen     RC"/>
    <s v=" "/>
    <x v="5"/>
  </r>
  <r>
    <s v="BB-Other3"/>
    <n v="2017"/>
    <s v="Gypsy Queen"/>
    <m/>
    <m/>
    <m/>
    <m/>
    <m/>
    <x v="0"/>
    <n v="102"/>
    <s v="Pujols"/>
    <s v="Albert"/>
    <s v="Angels"/>
    <s v="DH"/>
    <m/>
    <n v="1"/>
    <n v="1"/>
    <s v="Pujols, Albert"/>
    <s v="Gypsy Queen     "/>
    <s v=""/>
    <x v="2"/>
  </r>
  <r>
    <s v="BB-Other3"/>
    <n v="2017"/>
    <s v="Gypsy Queen"/>
    <m/>
    <m/>
    <m/>
    <m/>
    <m/>
    <x v="0"/>
    <n v="148"/>
    <s v="Diaz"/>
    <s v="Aledmys"/>
    <s v="Cardinals"/>
    <s v="SS"/>
    <m/>
    <n v="1"/>
    <m/>
    <s v="Diaz, Aledmys"/>
    <s v="Gypsy Queen     "/>
    <s v=""/>
    <x v="5"/>
  </r>
  <r>
    <s v="BB-Other3"/>
    <n v="2017"/>
    <s v="Gypsy Queen"/>
    <m/>
    <m/>
    <m/>
    <m/>
    <m/>
    <x v="0"/>
    <n v="150"/>
    <s v="Seager"/>
    <s v="Corey"/>
    <s v="Dodgers"/>
    <s v="SS"/>
    <m/>
    <n v="1"/>
    <m/>
    <s v="Seager, Corey"/>
    <s v="Gypsy Queen     "/>
    <s v=""/>
    <x v="5"/>
  </r>
  <r>
    <s v="BB-Other3"/>
    <n v="2017"/>
    <s v="Gypsy Queen"/>
    <m/>
    <m/>
    <m/>
    <m/>
    <m/>
    <x v="0"/>
    <n v="154"/>
    <s v="Machado"/>
    <s v="Manny"/>
    <s v="Orioles"/>
    <s v="3B"/>
    <m/>
    <n v="1"/>
    <n v="0.75"/>
    <s v="Machado, Manny"/>
    <s v="Gypsy Queen     "/>
    <n v="0"/>
    <x v="6"/>
  </r>
  <r>
    <s v="BB-Other3"/>
    <n v="2017"/>
    <s v="Gypsy Queen"/>
    <m/>
    <m/>
    <m/>
    <m/>
    <m/>
    <x v="0"/>
    <n v="191"/>
    <s v="Ozuna"/>
    <s v="Marcell"/>
    <s v="Marlins"/>
    <s v="OF"/>
    <m/>
    <n v="1"/>
    <m/>
    <s v="Ozuna, Marcell"/>
    <s v="Gypsy Queen     "/>
    <s v=""/>
    <x v="5"/>
  </r>
  <r>
    <s v="BB-Other3"/>
    <n v="2017"/>
    <s v="Gypsy Queen"/>
    <m/>
    <m/>
    <m/>
    <m/>
    <m/>
    <x v="0"/>
    <n v="220"/>
    <s v="Franco"/>
    <s v="Maikel"/>
    <s v="Phillies"/>
    <s v="3B"/>
    <m/>
    <n v="1"/>
    <m/>
    <s v="Franco, Maikel"/>
    <s v="Gypsy Queen     "/>
    <s v=""/>
    <x v="5"/>
  </r>
  <r>
    <s v="BB-Other3"/>
    <n v="2017"/>
    <s v="Gypsy Queen"/>
    <m/>
    <m/>
    <m/>
    <m/>
    <m/>
    <x v="0"/>
    <n v="252"/>
    <s v="Arenado"/>
    <s v="Nolan"/>
    <s v="Rockies"/>
    <s v="3B"/>
    <m/>
    <n v="1"/>
    <n v="0.75"/>
    <s v="Arenado, Nolan"/>
    <s v="Gypsy Queen     "/>
    <n v="0"/>
    <x v="6"/>
  </r>
  <r>
    <s v="BB-Other3"/>
    <n v="2017"/>
    <s v="Gypsy Queen"/>
    <m/>
    <m/>
    <m/>
    <m/>
    <m/>
    <x v="0"/>
    <n v="298"/>
    <s v="Altuve"/>
    <s v="Jose"/>
    <s v="Astros"/>
    <s v="2B"/>
    <m/>
    <n v="1"/>
    <n v="0.75"/>
    <s v="Altuve, Jose"/>
    <s v="Gypsy Queen     "/>
    <s v=""/>
    <x v="6"/>
  </r>
  <r>
    <s v="BB-Other3"/>
    <n v="2017"/>
    <s v="Gypsy Queen"/>
    <m/>
    <m/>
    <m/>
    <m/>
    <m/>
    <x v="0"/>
    <n v="300"/>
    <s v="Ortiz"/>
    <s v="David"/>
    <s v="Red Sox"/>
    <s v="DH"/>
    <m/>
    <n v="1"/>
    <n v="0.75"/>
    <s v="Ortiz, David"/>
    <s v="Gypsy Queen     "/>
    <s v=""/>
    <x v="6"/>
  </r>
  <r>
    <s v="Donruss2"/>
    <n v="2017"/>
    <s v="Optic"/>
    <s v="Dominator"/>
    <m/>
    <m/>
    <m/>
    <m/>
    <x v="0"/>
    <s v="D15"/>
    <s v="Arenado"/>
    <s v="Nolan"/>
    <s v="Rockies"/>
    <s v="3B"/>
    <m/>
    <n v="1"/>
    <n v="1.5"/>
    <s v="Arenado, Nolan"/>
    <s v="Optic Dominator    "/>
    <n v="0"/>
    <x v="2"/>
  </r>
  <r>
    <s v="Donruss2"/>
    <n v="2017"/>
    <s v="Optic"/>
    <s v="Prospects"/>
    <m/>
    <m/>
    <m/>
    <m/>
    <x v="3"/>
    <s v="TP9"/>
    <s v="Mateo"/>
    <s v="Jorge"/>
    <s v="Yankees"/>
    <s v="SS"/>
    <m/>
    <n v="1"/>
    <m/>
    <s v="Mateo, Jorge"/>
    <s v="Optic Prospects    Pros"/>
    <s v=" "/>
    <x v="5"/>
  </r>
  <r>
    <s v="Donruss2"/>
    <n v="2017"/>
    <s v="Optic"/>
    <m/>
    <s v="Pink"/>
    <m/>
    <m/>
    <m/>
    <x v="0"/>
    <n v="5"/>
    <s v="Rizzo"/>
    <s v="Anthony"/>
    <s v="Cubs"/>
    <m/>
    <m/>
    <n v="1"/>
    <n v="2.5"/>
    <s v="Rizzo, Anthony"/>
    <s v="Optic  Pink   "/>
    <s v=""/>
    <x v="2"/>
  </r>
  <r>
    <s v="Donruss2"/>
    <n v="2017"/>
    <s v="Optic"/>
    <m/>
    <s v="Pink"/>
    <m/>
    <m/>
    <m/>
    <x v="1"/>
    <n v="33"/>
    <s v="Swanson"/>
    <s v="Dansby"/>
    <s v="Braves"/>
    <m/>
    <m/>
    <n v="1"/>
    <n v="2.5"/>
    <s v="Swanson, Dansby"/>
    <s v="Optic  Pink   RC"/>
    <s v=" "/>
    <x v="2"/>
  </r>
  <r>
    <s v="Donruss2"/>
    <n v="2017"/>
    <s v="Optic"/>
    <m/>
    <s v="Pink"/>
    <m/>
    <m/>
    <m/>
    <x v="1"/>
    <n v="34"/>
    <s v="Benintendi"/>
    <s v="Andrew"/>
    <s v="Red Sox"/>
    <s v="OF"/>
    <m/>
    <n v="1"/>
    <n v="6"/>
    <s v="Benintendi, Andrew"/>
    <s v="Optic  Pink   RC"/>
    <n v="0"/>
    <x v="1"/>
  </r>
  <r>
    <s v="Donruss2"/>
    <n v="2017"/>
    <s v="Optic"/>
    <m/>
    <s v="Pink"/>
    <m/>
    <m/>
    <m/>
    <x v="1"/>
    <n v="48"/>
    <s v="Lopez"/>
    <s v="Reynaldo"/>
    <s v="White Sox"/>
    <m/>
    <m/>
    <n v="1"/>
    <m/>
    <s v="Lopez, Reynaldo"/>
    <s v="Optic  Pink   RC"/>
    <s v=" "/>
    <x v="5"/>
  </r>
  <r>
    <s v="Donruss2"/>
    <n v="2017"/>
    <s v="Optic"/>
    <m/>
    <s v="Pink"/>
    <m/>
    <m/>
    <m/>
    <x v="0"/>
    <n v="73"/>
    <s v="Machado"/>
    <s v="Manny"/>
    <s v="Orioles"/>
    <s v="3B"/>
    <m/>
    <n v="1"/>
    <n v="1.5"/>
    <s v="Machado, Manny"/>
    <s v="Optic  Pink   "/>
    <n v="0"/>
    <x v="2"/>
  </r>
  <r>
    <s v="Donruss2"/>
    <n v="2017"/>
    <s v="Optic"/>
    <m/>
    <s v="Pink"/>
    <m/>
    <m/>
    <m/>
    <x v="0"/>
    <n v="79"/>
    <s v="Bogaerts"/>
    <s v="Xander"/>
    <s v="Red Sox"/>
    <s v="SS"/>
    <m/>
    <n v="1"/>
    <m/>
    <s v="Bogaerts, Xander"/>
    <s v="Optic  Pink   "/>
    <s v=" "/>
    <x v="5"/>
  </r>
  <r>
    <s v="Donruss2"/>
    <n v="2017"/>
    <s v="Optic"/>
    <m/>
    <s v="Holo(silver)"/>
    <m/>
    <m/>
    <m/>
    <x v="0"/>
    <n v="42"/>
    <s v="Fulmer"/>
    <s v="Carson"/>
    <s v="White Sox"/>
    <s v="P"/>
    <m/>
    <n v="1"/>
    <m/>
    <s v="Fulmer, Carson"/>
    <s v="Optic  Holo(silver)   "/>
    <s v=""/>
    <x v="5"/>
  </r>
  <r>
    <s v="Donruss2"/>
    <n v="2017"/>
    <s v="Optic"/>
    <m/>
    <s v="Holo(silver)"/>
    <m/>
    <m/>
    <m/>
    <x v="0"/>
    <n v="54"/>
    <s v="Mejia"/>
    <s v="Adalberto"/>
    <s v="Twins"/>
    <s v="P"/>
    <m/>
    <n v="1"/>
    <m/>
    <s v="Mejia, Adalberto"/>
    <s v="Optic  Holo(silver)   "/>
    <s v=" "/>
    <x v="5"/>
  </r>
  <r>
    <s v="Donruss2"/>
    <n v="2017"/>
    <s v="Optic"/>
    <m/>
    <s v="Holo(silver)"/>
    <m/>
    <m/>
    <m/>
    <x v="0"/>
    <n v="100"/>
    <s v="Correa"/>
    <s v="Carlos"/>
    <s v="Astros"/>
    <s v="SS"/>
    <m/>
    <n v="1"/>
    <n v="1.2"/>
    <s v="Correa, Carlos"/>
    <s v="Optic  Holo(silver)   "/>
    <s v=""/>
    <x v="2"/>
  </r>
  <r>
    <s v="Donruss2"/>
    <n v="2017"/>
    <s v="Optic"/>
    <m/>
    <m/>
    <m/>
    <m/>
    <m/>
    <x v="0"/>
    <n v="4"/>
    <s v="Sale"/>
    <s v="Chris"/>
    <s v="Red Sox"/>
    <s v="P"/>
    <m/>
    <n v="1"/>
    <n v="1.25"/>
    <s v="Sale, Chris"/>
    <s v="Optic     "/>
    <s v=""/>
    <x v="2"/>
  </r>
  <r>
    <s v="Donruss2"/>
    <n v="2017"/>
    <s v="Optic"/>
    <m/>
    <m/>
    <m/>
    <m/>
    <m/>
    <x v="0"/>
    <n v="5"/>
    <s v="Rizzo"/>
    <s v="Anthony"/>
    <s v="Cubs"/>
    <m/>
    <m/>
    <n v="1"/>
    <n v="1.25"/>
    <s v="Rizzo, Anthony"/>
    <s v="Optic     "/>
    <s v=""/>
    <x v="2"/>
  </r>
  <r>
    <s v="Donruss2"/>
    <n v="2017"/>
    <s v="Optic"/>
    <m/>
    <m/>
    <m/>
    <m/>
    <m/>
    <x v="0"/>
    <n v="14"/>
    <s v="Seager"/>
    <s v="Corey"/>
    <s v="Dodgers"/>
    <m/>
    <m/>
    <n v="1"/>
    <n v="1.5"/>
    <s v="Seager, Corey"/>
    <s v="Optic     "/>
    <s v=""/>
    <x v="2"/>
  </r>
  <r>
    <s v="Donruss2"/>
    <n v="2017"/>
    <s v="Optic"/>
    <m/>
    <m/>
    <m/>
    <m/>
    <m/>
    <x v="0"/>
    <n v="17"/>
    <s v="Sano"/>
    <s v="Miguel"/>
    <s v="Twins"/>
    <s v="OF"/>
    <m/>
    <n v="1"/>
    <m/>
    <s v="Sano, Miguel"/>
    <s v="Optic     "/>
    <s v=""/>
    <x v="5"/>
  </r>
  <r>
    <s v="Donruss2"/>
    <n v="2017"/>
    <s v="Optic"/>
    <m/>
    <m/>
    <m/>
    <m/>
    <m/>
    <x v="0"/>
    <n v="18"/>
    <s v="Syndergaard"/>
    <s v="Noah"/>
    <s v="Mets"/>
    <s v="P"/>
    <m/>
    <n v="1"/>
    <n v="1.25"/>
    <s v="Syndergaard, Noah"/>
    <s v="Optic     "/>
    <s v=""/>
    <x v="2"/>
  </r>
  <r>
    <s v="Donruss2"/>
    <n v="2017"/>
    <s v="Optic"/>
    <m/>
    <m/>
    <m/>
    <m/>
    <m/>
    <x v="0"/>
    <n v="21"/>
    <s v="Franco"/>
    <s v="Maikel"/>
    <s v="Phillies"/>
    <m/>
    <m/>
    <n v="1"/>
    <m/>
    <s v="Franco, Maikel"/>
    <s v="Optic     "/>
    <s v=""/>
    <x v="5"/>
  </r>
  <r>
    <s v="Donruss2"/>
    <n v="2017"/>
    <s v="Optic"/>
    <m/>
    <m/>
    <m/>
    <m/>
    <m/>
    <x v="1"/>
    <n v="33"/>
    <s v="Swanson"/>
    <s v="Dansby"/>
    <s v="Braves"/>
    <m/>
    <m/>
    <n v="1"/>
    <n v="2.5"/>
    <s v="Swanson, Dansby"/>
    <s v="Optic     RC"/>
    <s v=" "/>
    <x v="2"/>
  </r>
  <r>
    <s v="Donruss2"/>
    <n v="2017"/>
    <s v="Optic"/>
    <m/>
    <m/>
    <m/>
    <m/>
    <m/>
    <x v="1"/>
    <n v="37"/>
    <s v="Bell"/>
    <s v="Josh"/>
    <s v="Pirates"/>
    <m/>
    <m/>
    <n v="1"/>
    <n v="1.5"/>
    <s v="Bell, Josh"/>
    <s v="Optic     RC"/>
    <s v=" "/>
    <x v="2"/>
  </r>
  <r>
    <s v="Donruss2"/>
    <n v="2017"/>
    <s v="Optic"/>
    <m/>
    <m/>
    <m/>
    <m/>
    <m/>
    <x v="1"/>
    <n v="40"/>
    <s v="Happ"/>
    <s v="Ian"/>
    <s v="Cubs"/>
    <m/>
    <m/>
    <n v="1"/>
    <n v="4"/>
    <s v="Happ, Ian"/>
    <s v="Optic     RC"/>
    <s v=" "/>
    <x v="2"/>
  </r>
  <r>
    <s v="Donruss2"/>
    <n v="2017"/>
    <s v="Optic"/>
    <m/>
    <m/>
    <m/>
    <m/>
    <m/>
    <x v="1"/>
    <n v="44"/>
    <s v="Arcia"/>
    <s v="Orlando"/>
    <s v="Brewers"/>
    <m/>
    <m/>
    <n v="1"/>
    <m/>
    <s v="Arcia, Orlando"/>
    <s v="Optic     RC"/>
    <s v=" "/>
    <x v="5"/>
  </r>
  <r>
    <s v="Donruss2"/>
    <n v="2017"/>
    <s v="Optic"/>
    <m/>
    <m/>
    <m/>
    <m/>
    <m/>
    <x v="1"/>
    <n v="56"/>
    <s v="Nunez"/>
    <s v="Renato"/>
    <s v="Athletics"/>
    <m/>
    <m/>
    <n v="1"/>
    <m/>
    <s v="Nunez, Renato"/>
    <s v="Optic     RC"/>
    <s v=" "/>
    <x v="5"/>
  </r>
  <r>
    <s v="Donruss2"/>
    <n v="2017"/>
    <s v="Optic"/>
    <m/>
    <m/>
    <m/>
    <m/>
    <m/>
    <x v="1"/>
    <n v="60"/>
    <s v="Healy"/>
    <s v="Ryon"/>
    <s v="Athletics"/>
    <m/>
    <m/>
    <n v="1"/>
    <m/>
    <s v="Healy, Ryon"/>
    <s v="Optic     RC"/>
    <s v=""/>
    <x v="5"/>
  </r>
  <r>
    <s v="Donruss2"/>
    <n v="2017"/>
    <s v="Optic"/>
    <m/>
    <m/>
    <m/>
    <m/>
    <m/>
    <x v="1"/>
    <n v="63"/>
    <s v="Arroyo"/>
    <s v="Christian"/>
    <s v="Giants"/>
    <m/>
    <m/>
    <n v="1"/>
    <m/>
    <s v="Arroyo, Christian"/>
    <s v="Optic     RC"/>
    <s v=" "/>
    <x v="5"/>
  </r>
  <r>
    <s v="Donruss2"/>
    <n v="2017"/>
    <s v="Optic"/>
    <m/>
    <m/>
    <m/>
    <m/>
    <m/>
    <x v="0"/>
    <n v="73"/>
    <s v="Machado"/>
    <s v="Manny"/>
    <s v="Orioles"/>
    <s v="3B"/>
    <m/>
    <n v="1"/>
    <n v="0.75"/>
    <s v="Machado, Manny"/>
    <s v="Optic     "/>
    <n v="0"/>
    <x v="6"/>
  </r>
  <r>
    <s v="Donruss2"/>
    <n v="2017"/>
    <s v="Optic"/>
    <m/>
    <m/>
    <m/>
    <m/>
    <m/>
    <x v="0"/>
    <n v="77"/>
    <s v="Betts"/>
    <s v="Mookie"/>
    <s v="Red Sox"/>
    <s v="OF"/>
    <m/>
    <n v="1"/>
    <n v="1"/>
    <s v="Betts, Mookie"/>
    <s v="Optic     "/>
    <s v=""/>
    <x v="2"/>
  </r>
  <r>
    <s v="Donruss2"/>
    <n v="2017"/>
    <s v="Optic"/>
    <m/>
    <m/>
    <m/>
    <m/>
    <m/>
    <x v="0"/>
    <n v="98"/>
    <s v="Fulmer"/>
    <s v="Michael"/>
    <s v="Tigers"/>
    <s v="P"/>
    <m/>
    <n v="1"/>
    <m/>
    <s v="Fulmer, Michael"/>
    <s v="Optic     "/>
    <s v=""/>
    <x v="5"/>
  </r>
  <r>
    <s v="Donruss2"/>
    <n v="2017"/>
    <s v="Optic"/>
    <m/>
    <m/>
    <m/>
    <m/>
    <m/>
    <x v="0"/>
    <n v="99"/>
    <s v="Cabrera"/>
    <s v="Miguel"/>
    <s v="Tigers"/>
    <s v="1B"/>
    <m/>
    <n v="1"/>
    <n v="1"/>
    <s v="Cabrera, Miguel"/>
    <s v="Optic     "/>
    <s v=""/>
    <x v="2"/>
  </r>
  <r>
    <s v="Donruss2"/>
    <n v="2017"/>
    <s v="Optic"/>
    <m/>
    <m/>
    <m/>
    <m/>
    <m/>
    <x v="0"/>
    <n v="102"/>
    <s v="Altuve"/>
    <s v="Jose"/>
    <s v="Astros"/>
    <s v="2B"/>
    <m/>
    <n v="1"/>
    <n v="0.6"/>
    <s v="Altuve, Jose"/>
    <s v="Optic     "/>
    <s v=""/>
    <x v="6"/>
  </r>
  <r>
    <s v="Donruss2"/>
    <n v="2017"/>
    <s v="Optic"/>
    <m/>
    <m/>
    <m/>
    <m/>
    <m/>
    <x v="0"/>
    <n v="113"/>
    <s v="Stanton"/>
    <s v="Giancarlo"/>
    <s v="Marlins"/>
    <s v="OF"/>
    <m/>
    <n v="1"/>
    <n v="0.75"/>
    <s v="Stanton, Giancarlo"/>
    <s v="Optic     "/>
    <s v=""/>
    <x v="6"/>
  </r>
  <r>
    <s v="Donruss2"/>
    <n v="2017"/>
    <s v="Optic"/>
    <m/>
    <m/>
    <m/>
    <m/>
    <m/>
    <x v="0"/>
    <n v="117"/>
    <s v="Sano"/>
    <s v="Miguel"/>
    <s v="Twins"/>
    <s v="OF"/>
    <m/>
    <n v="1"/>
    <m/>
    <s v="Sano, Miguel"/>
    <s v="Optic     "/>
    <s v=""/>
    <x v="5"/>
  </r>
  <r>
    <s v="Donruss2"/>
    <n v="2017"/>
    <s v="Optic"/>
    <m/>
    <m/>
    <m/>
    <m/>
    <m/>
    <x v="0"/>
    <n v="120"/>
    <s v="Syndergaard"/>
    <s v="Noah"/>
    <s v="Mets"/>
    <s v="P"/>
    <m/>
    <n v="1"/>
    <n v="0.75"/>
    <s v="Syndergaard, Noah"/>
    <s v="Optic     "/>
    <s v=""/>
    <x v="6"/>
  </r>
  <r>
    <s v="Donruss2"/>
    <n v="2017"/>
    <s v="Optic"/>
    <m/>
    <m/>
    <m/>
    <m/>
    <m/>
    <x v="0"/>
    <n v="145"/>
    <s v="Beltre"/>
    <s v="Adrian"/>
    <s v="Rangers"/>
    <s v="3B"/>
    <m/>
    <n v="1"/>
    <n v="0.75"/>
    <s v="Beltre, Adrian"/>
    <s v="Optic     "/>
    <s v=""/>
    <x v="6"/>
  </r>
  <r>
    <s v="Donruss2"/>
    <n v="2017"/>
    <s v="Optic"/>
    <m/>
    <m/>
    <m/>
    <m/>
    <m/>
    <x v="0"/>
    <n v="146"/>
    <s v="Mazara"/>
    <s v="Nomar"/>
    <s v="Rangers"/>
    <s v="OF"/>
    <m/>
    <n v="1"/>
    <m/>
    <s v="Mazara, Nomar"/>
    <s v="Optic     "/>
    <s v=""/>
    <x v="5"/>
  </r>
  <r>
    <s v="Donruss2"/>
    <n v="2017"/>
    <s v="Optic"/>
    <m/>
    <m/>
    <m/>
    <m/>
    <m/>
    <x v="0"/>
    <n v="162"/>
    <s v="Rose"/>
    <s v="Pete"/>
    <s v="Reds"/>
    <s v="2B"/>
    <s v="PC"/>
    <n v="1"/>
    <n v="1.5"/>
    <s v="Rose, Pete"/>
    <s v="Optic     "/>
    <s v=""/>
    <x v="2"/>
  </r>
  <r>
    <s v="TL"/>
    <n v="2017"/>
    <s v="Stadium Club"/>
    <s v="Base Autograph"/>
    <s v="Gold"/>
    <s v="/50"/>
    <s v="Auto"/>
    <m/>
    <x v="1"/>
    <s v="SCA-AR"/>
    <s v="Reyes"/>
    <s v="Alex"/>
    <s v="Cardinals"/>
    <s v="P"/>
    <m/>
    <n v="1"/>
    <n v="8"/>
    <s v="Reyes, Alex"/>
    <s v="Stadium Club Base Autograph Gold /50 Auto RC"/>
    <s v=""/>
    <x v="1"/>
  </r>
  <r>
    <s v="BB-Other3"/>
    <n v="2017"/>
    <s v="Stadium Club"/>
    <m/>
    <s v="Chrome"/>
    <m/>
    <m/>
    <m/>
    <x v="0"/>
    <s v="SCC-73"/>
    <s v="Piscotty"/>
    <s v="Stephen"/>
    <s v="Cardinals"/>
    <s v="OF"/>
    <m/>
    <n v="1"/>
    <n v="3"/>
    <s v="Piscotty, Stephen"/>
    <s v="Stadium Club  Chrome   "/>
    <s v=" "/>
    <x v="2"/>
  </r>
  <r>
    <s v="BB-Other3"/>
    <n v="2017"/>
    <s v="Stadium Club"/>
    <m/>
    <m/>
    <m/>
    <m/>
    <m/>
    <x v="0"/>
    <n v="53"/>
    <s v="Rizzo"/>
    <s v="Anthony"/>
    <s v="Cubs"/>
    <s v="1B"/>
    <m/>
    <n v="1"/>
    <n v="1"/>
    <s v="Rizzo, Anthony"/>
    <s v="Stadium Club     "/>
    <s v=""/>
    <x v="2"/>
  </r>
  <r>
    <s v="BB-Other3"/>
    <n v="2017"/>
    <s v="Stadium Club"/>
    <m/>
    <m/>
    <m/>
    <m/>
    <m/>
    <x v="0"/>
    <n v="185"/>
    <s v="Carter"/>
    <s v="Gary"/>
    <s v="Mets"/>
    <s v="C"/>
    <s v="PC"/>
    <n v="1"/>
    <n v="1"/>
    <s v="Carter, Gary"/>
    <s v="Stadium Club     "/>
    <s v="HOF"/>
    <x v="2"/>
  </r>
  <r>
    <s v="BB-Other3"/>
    <n v="2017"/>
    <s v="Stadium Club"/>
    <m/>
    <m/>
    <m/>
    <m/>
    <m/>
    <x v="1"/>
    <n v="188"/>
    <s v="Lopez"/>
    <s v="Reynaldo"/>
    <s v="White Sox"/>
    <s v="P"/>
    <m/>
    <n v="1"/>
    <m/>
    <s v="Lopez, Reynaldo"/>
    <s v="Stadium Club     RC"/>
    <s v=" "/>
    <x v="5"/>
  </r>
  <r>
    <s v="BB-Other3"/>
    <n v="2017"/>
    <s v="Stadium Club"/>
    <m/>
    <m/>
    <m/>
    <m/>
    <m/>
    <x v="0"/>
    <n v="200"/>
    <s v="Winfield"/>
    <s v="Dave"/>
    <s v="Padres"/>
    <s v="OF"/>
    <s v="PC"/>
    <n v="1"/>
    <n v="1"/>
    <s v="Winfield, Dave"/>
    <s v="Stadium Club     "/>
    <s v="HOF"/>
    <x v="2"/>
  </r>
  <r>
    <s v="BB-Other3"/>
    <n v="2017"/>
    <s v="Stadium Club"/>
    <m/>
    <m/>
    <m/>
    <m/>
    <m/>
    <x v="1"/>
    <n v="235"/>
    <s v="Gurriel"/>
    <s v="Yulieski"/>
    <s v="Astros"/>
    <s v="3B"/>
    <m/>
    <n v="1"/>
    <m/>
    <s v="Gurriel, Yulieski"/>
    <s v="Stadium Club     RC"/>
    <s v=""/>
    <x v="5"/>
  </r>
  <r>
    <s v="BB-Other3"/>
    <n v="2017"/>
    <s v="Stadium Club"/>
    <m/>
    <m/>
    <m/>
    <m/>
    <m/>
    <x v="1"/>
    <n v="244"/>
    <s v="Tapia"/>
    <s v="Raimel"/>
    <s v="Rockies"/>
    <s v="OF"/>
    <m/>
    <n v="1"/>
    <m/>
    <s v="Tapia, Raimel"/>
    <s v="Stadium Club     RC"/>
    <s v=""/>
    <x v="5"/>
  </r>
  <r>
    <s v="TL"/>
    <n v="2017"/>
    <s v="Topps Archives"/>
    <s v="59 Bazooka Baseball"/>
    <m/>
    <m/>
    <m/>
    <m/>
    <x v="0"/>
    <s v="59B-06"/>
    <s v="Smith"/>
    <s v="Ozzie"/>
    <s v="Cardinals"/>
    <s v="SS"/>
    <s v="PC"/>
    <n v="1"/>
    <n v="2"/>
    <s v="Smith, Ozzie"/>
    <s v="Topps Archives 59 Bazooka Baseball    "/>
    <s v="HOF"/>
    <x v="2"/>
  </r>
  <r>
    <s v="TL"/>
    <n v="2017"/>
    <s v="Topps Archives"/>
    <s v="59 Bazooka Baseball"/>
    <m/>
    <m/>
    <m/>
    <m/>
    <x v="0"/>
    <s v="59B-12"/>
    <s v="Konerko"/>
    <s v="Paul"/>
    <s v="White Sox"/>
    <s v="1B"/>
    <m/>
    <n v="1"/>
    <m/>
    <s v="Konerko, Paul"/>
    <s v="Topps Archives 59 Bazooka Baseball    "/>
    <s v=""/>
    <x v="5"/>
  </r>
  <r>
    <s v="TL"/>
    <n v="2017"/>
    <s v="Topps Archives"/>
    <s v="59 Bazooka Baseball"/>
    <m/>
    <m/>
    <m/>
    <m/>
    <x v="1"/>
    <s v="59B-18"/>
    <s v="Moncada"/>
    <s v="Yoan"/>
    <s v="White Sox"/>
    <s v="2B"/>
    <m/>
    <n v="1"/>
    <m/>
    <s v="Moncada, Yoan"/>
    <s v="Topps Archives 59 Bazooka Baseball    RC"/>
    <s v=""/>
    <x v="5"/>
  </r>
  <r>
    <s v="TL"/>
    <n v="2017"/>
    <s v="Topps Archives"/>
    <s v="59 Bazooka Baseball"/>
    <m/>
    <m/>
    <m/>
    <m/>
    <x v="0"/>
    <s v="59B-20"/>
    <s v="Trout"/>
    <s v="Mike"/>
    <s v="Angels"/>
    <s v="OF"/>
    <m/>
    <n v="1"/>
    <n v="5"/>
    <s v="Trout, Mike"/>
    <s v="Topps Archives 59 Bazooka Baseball    "/>
    <s v=""/>
    <x v="1"/>
  </r>
  <r>
    <s v="BB-Other3"/>
    <n v="2017"/>
    <s v="Topps Archives"/>
    <s v="60 Rookie Star"/>
    <m/>
    <m/>
    <m/>
    <m/>
    <x v="1"/>
    <s v="RS-02"/>
    <s v="Arcia"/>
    <s v="Orlando"/>
    <s v="Brewers"/>
    <s v="SS"/>
    <m/>
    <n v="1"/>
    <m/>
    <s v="Arcia, Orlando"/>
    <s v="Topps Archives 60 Rookie Star    RC"/>
    <s v=" "/>
    <x v="5"/>
  </r>
  <r>
    <s v="BB-Other3"/>
    <n v="2017"/>
    <s v="Topps Archives"/>
    <s v="60 Rookie Star"/>
    <m/>
    <m/>
    <m/>
    <m/>
    <x v="1"/>
    <s v="RS-07"/>
    <s v="Gurriel"/>
    <s v="Yulieski"/>
    <s v="Astros"/>
    <s v="3B"/>
    <m/>
    <n v="1"/>
    <m/>
    <s v="Gurriel, Yulieski"/>
    <s v="Topps Archives 60 Rookie Star    RC"/>
    <s v=""/>
    <x v="5"/>
  </r>
  <r>
    <s v="TL"/>
    <n v="2017"/>
    <s v="Topps Archives"/>
    <s v="Fan Favorite Autograph"/>
    <s v="Peach"/>
    <s v="/150"/>
    <s v="Auto"/>
    <m/>
    <x v="0"/>
    <s v="FFMMU"/>
    <s v="Mulder"/>
    <s v="Mark"/>
    <s v="Athletics"/>
    <s v="P"/>
    <m/>
    <n v="1"/>
    <m/>
    <s v="Mulder, Mark"/>
    <s v="Topps Archives Fan Favorite Autograph Peach /150 Auto "/>
    <s v=" "/>
    <x v="5"/>
  </r>
  <r>
    <s v="BB-Other3"/>
    <n v="2017"/>
    <s v="Topps Archives"/>
    <m/>
    <m/>
    <m/>
    <m/>
    <m/>
    <x v="0"/>
    <n v="1"/>
    <s v="Trout"/>
    <s v="Mike"/>
    <s v="Angels"/>
    <s v="OF"/>
    <m/>
    <n v="1"/>
    <n v="2"/>
    <s v="Trout, Mike"/>
    <s v="Topps Archives     "/>
    <s v=""/>
    <x v="2"/>
  </r>
  <r>
    <s v="BB-Other3"/>
    <n v="2017"/>
    <s v="Topps Archives"/>
    <m/>
    <m/>
    <m/>
    <m/>
    <m/>
    <x v="0"/>
    <n v="14"/>
    <s v="Ozuna"/>
    <s v="Marcell"/>
    <s v="Marlins"/>
    <s v="OF"/>
    <m/>
    <n v="1"/>
    <m/>
    <s v="Ozuna, Marcell"/>
    <s v="Topps Archives     "/>
    <s v=""/>
    <x v="5"/>
  </r>
  <r>
    <s v="BB-Other3"/>
    <n v="2017"/>
    <s v="Topps Archives"/>
    <m/>
    <m/>
    <m/>
    <m/>
    <m/>
    <x v="0"/>
    <n v="18"/>
    <s v="Manaea"/>
    <s v="Sean"/>
    <s v="Athletics"/>
    <s v="P"/>
    <m/>
    <n v="1"/>
    <m/>
    <s v="Manaea, Sean"/>
    <s v="Topps Archives     "/>
    <s v=" "/>
    <x v="5"/>
  </r>
  <r>
    <s v="BB-Other3"/>
    <n v="2017"/>
    <s v="Topps Archives"/>
    <m/>
    <m/>
    <m/>
    <m/>
    <m/>
    <x v="0"/>
    <n v="21"/>
    <s v="Ramirez"/>
    <s v="Jose"/>
    <s v="Indians"/>
    <s v="3B"/>
    <m/>
    <n v="1"/>
    <m/>
    <s v="Ramirez, Jose"/>
    <s v="Topps Archives     "/>
    <s v=""/>
    <x v="5"/>
  </r>
  <r>
    <s v="BB-Other3"/>
    <n v="2017"/>
    <s v="Topps Archives"/>
    <m/>
    <m/>
    <m/>
    <m/>
    <m/>
    <x v="1"/>
    <n v="22"/>
    <s v="Tapia"/>
    <s v="Raimel"/>
    <s v="Rockies"/>
    <s v="OF"/>
    <m/>
    <n v="1"/>
    <m/>
    <s v="Tapia, Raimel"/>
    <s v="Topps Archives     RC"/>
    <s v=""/>
    <x v="5"/>
  </r>
  <r>
    <s v="BB-Other3"/>
    <n v="2017"/>
    <s v="Topps Archives"/>
    <m/>
    <m/>
    <m/>
    <m/>
    <m/>
    <x v="0"/>
    <n v="27"/>
    <s v="Schoop"/>
    <s v="Jonathan"/>
    <s v="Orioles"/>
    <s v="2B"/>
    <m/>
    <n v="1"/>
    <m/>
    <s v="Schoop, Jonathan"/>
    <s v="Topps Archives     "/>
    <s v=""/>
    <x v="5"/>
  </r>
  <r>
    <s v="BB-Other3"/>
    <n v="2017"/>
    <s v="Topps Archives"/>
    <m/>
    <m/>
    <m/>
    <m/>
    <m/>
    <x v="1"/>
    <n v="47"/>
    <s v="Hoffman"/>
    <s v="Jeff"/>
    <s v="Rockies"/>
    <s v="P"/>
    <m/>
    <n v="1"/>
    <m/>
    <s v="Hoffman, Jeff"/>
    <s v="Topps Archives     RC"/>
    <s v=" "/>
    <x v="5"/>
  </r>
  <r>
    <s v="BB-Other3"/>
    <n v="2017"/>
    <s v="Topps Archives"/>
    <m/>
    <m/>
    <m/>
    <m/>
    <m/>
    <x v="1"/>
    <n v="51"/>
    <s v="Gsellman"/>
    <s v="Robert"/>
    <s v="Mets"/>
    <s v="P"/>
    <m/>
    <n v="1"/>
    <m/>
    <s v="Gsellman, Robert"/>
    <s v="Topps Archives     RC"/>
    <s v=" "/>
    <x v="5"/>
  </r>
  <r>
    <s v="BB-Other3"/>
    <n v="2017"/>
    <s v="Topps Archives"/>
    <m/>
    <m/>
    <m/>
    <m/>
    <m/>
    <x v="0"/>
    <n v="61"/>
    <s v="Carter"/>
    <s v="Gary"/>
    <s v="Mets"/>
    <s v="C"/>
    <s v="PC"/>
    <n v="1"/>
    <n v="0.6"/>
    <s v="Carter, Gary"/>
    <s v="Topps Archives     "/>
    <s v="HOF"/>
    <x v="6"/>
  </r>
  <r>
    <s v="TL"/>
    <n v="2017"/>
    <s v="Topps Archives"/>
    <m/>
    <m/>
    <m/>
    <m/>
    <m/>
    <x v="1"/>
    <n v="62"/>
    <s v="Judge"/>
    <s v="Aaron"/>
    <s v="Yankees"/>
    <s v="OF"/>
    <m/>
    <n v="1"/>
    <n v="25"/>
    <s v="Judge, Aaron"/>
    <s v="Topps Archives     RC"/>
    <s v=""/>
    <x v="0"/>
  </r>
  <r>
    <s v="BB-Other3"/>
    <n v="2017"/>
    <s v="Topps Archives"/>
    <m/>
    <m/>
    <m/>
    <m/>
    <m/>
    <x v="0"/>
    <n v="64"/>
    <s v="Syndergaard"/>
    <s v="Noah"/>
    <s v="Mets"/>
    <s v="P"/>
    <m/>
    <n v="1"/>
    <m/>
    <s v="Syndergaard, Noah"/>
    <s v="Topps Archives     "/>
    <s v=""/>
    <x v="5"/>
  </r>
  <r>
    <s v="BB-Other3"/>
    <n v="2017"/>
    <s v="Topps Archives"/>
    <m/>
    <m/>
    <m/>
    <m/>
    <m/>
    <x v="1"/>
    <n v="71"/>
    <s v="Marquez"/>
    <s v="German"/>
    <s v="Rockies"/>
    <s v="P"/>
    <m/>
    <n v="1"/>
    <m/>
    <s v="Marquez, German"/>
    <s v="Topps Archives     RC"/>
    <s v=" "/>
    <x v="5"/>
  </r>
  <r>
    <s v="BB-Other3"/>
    <n v="2017"/>
    <s v="Topps Archives"/>
    <m/>
    <m/>
    <m/>
    <m/>
    <m/>
    <x v="0"/>
    <n v="77"/>
    <s v="Mazara"/>
    <s v="Nomar"/>
    <s v="Rangers"/>
    <s v="OF"/>
    <m/>
    <n v="1"/>
    <m/>
    <s v="Mazara, Nomar"/>
    <s v="Topps Archives     "/>
    <s v=""/>
    <x v="5"/>
  </r>
  <r>
    <s v="BB-Other3"/>
    <n v="2017"/>
    <s v="Topps Archives"/>
    <m/>
    <m/>
    <m/>
    <m/>
    <m/>
    <x v="0"/>
    <n v="78"/>
    <s v="Arenado"/>
    <s v="Nolan"/>
    <s v="Rockies"/>
    <s v="3B"/>
    <m/>
    <n v="1"/>
    <n v="0.6"/>
    <s v="Arenado, Nolan"/>
    <s v="Topps Archives     "/>
    <n v="0"/>
    <x v="6"/>
  </r>
  <r>
    <s v="BB-Other3"/>
    <n v="2017"/>
    <s v="Topps Archives"/>
    <m/>
    <m/>
    <m/>
    <m/>
    <m/>
    <x v="0"/>
    <n v="80"/>
    <s v="Scherzer"/>
    <s v="Max"/>
    <s v="Nationals"/>
    <s v="P"/>
    <m/>
    <n v="1"/>
    <n v="0.6"/>
    <s v="Scherzer, Max"/>
    <s v="Topps Archives     "/>
    <s v=""/>
    <x v="6"/>
  </r>
  <r>
    <s v="BB-Other3"/>
    <n v="2017"/>
    <s v="Topps Archives"/>
    <m/>
    <m/>
    <m/>
    <m/>
    <m/>
    <x v="1"/>
    <n v="81"/>
    <s v="Glasnow"/>
    <s v="Tyler"/>
    <s v="Pirates"/>
    <s v="P"/>
    <m/>
    <n v="1"/>
    <m/>
    <s v="Glasnow, Tyler"/>
    <s v="Topps Archives     RC"/>
    <s v=" "/>
    <x v="5"/>
  </r>
  <r>
    <s v="BB-Other3"/>
    <n v="2017"/>
    <s v="Topps Archives"/>
    <m/>
    <m/>
    <m/>
    <m/>
    <m/>
    <x v="1"/>
    <n v="84"/>
    <s v="Fulmer"/>
    <s v="Carson"/>
    <s v="White Sox"/>
    <s v="P"/>
    <m/>
    <n v="1"/>
    <m/>
    <s v="Fulmer, Carson"/>
    <s v="Topps Archives     RC"/>
    <s v=""/>
    <x v="5"/>
  </r>
  <r>
    <s v="BB-Other3"/>
    <n v="2017"/>
    <s v="Topps Archives"/>
    <m/>
    <m/>
    <m/>
    <m/>
    <m/>
    <x v="1"/>
    <n v="101"/>
    <s v="Swanson"/>
    <s v="Dansby"/>
    <s v="Braves"/>
    <s v="SS"/>
    <m/>
    <n v="1"/>
    <m/>
    <s v="Swanson, Dansby"/>
    <s v="Topps Archives     RC"/>
    <s v=" "/>
    <x v="5"/>
  </r>
  <r>
    <s v="BB-Other3"/>
    <n v="2017"/>
    <s v="Topps Archives"/>
    <m/>
    <m/>
    <m/>
    <m/>
    <m/>
    <x v="1"/>
    <n v="109"/>
    <s v="Cecchini"/>
    <s v="Gavin"/>
    <s v="Mets"/>
    <s v="SS"/>
    <m/>
    <n v="1"/>
    <m/>
    <s v="Cecchini, Gavin"/>
    <s v="Topps Archives     RC"/>
    <s v=" "/>
    <x v="5"/>
  </r>
  <r>
    <s v="BB-Other3"/>
    <n v="2017"/>
    <s v="Topps Archives"/>
    <m/>
    <m/>
    <m/>
    <m/>
    <m/>
    <x v="0"/>
    <n v="123"/>
    <s v="Sanchez"/>
    <s v="Gary"/>
    <s v="Yankees"/>
    <s v="C"/>
    <m/>
    <n v="1"/>
    <n v="1"/>
    <s v="Sanchez, Gary"/>
    <s v="Topps Archives     "/>
    <s v=""/>
    <x v="2"/>
  </r>
  <r>
    <s v="BB-Other3"/>
    <n v="2017"/>
    <s v="Topps Archives"/>
    <m/>
    <m/>
    <m/>
    <m/>
    <m/>
    <x v="1"/>
    <n v="133"/>
    <s v="Thompson"/>
    <s v="Jake"/>
    <s v="Phillies"/>
    <s v="P"/>
    <m/>
    <n v="1"/>
    <m/>
    <s v="Thompson, Jake"/>
    <s v="Topps Archives     RC"/>
    <s v=" "/>
    <x v="5"/>
  </r>
  <r>
    <s v="BB-Other3"/>
    <n v="2017"/>
    <s v="Topps Archives"/>
    <m/>
    <m/>
    <m/>
    <m/>
    <m/>
    <x v="0"/>
    <n v="143"/>
    <s v="Contreras"/>
    <s v="Wilson"/>
    <s v="Cubs"/>
    <s v="C"/>
    <m/>
    <n v="1"/>
    <m/>
    <s v="Contreras, Wilson"/>
    <s v="Topps Archives     "/>
    <s v=" "/>
    <x v="5"/>
  </r>
  <r>
    <s v="BB-Other3"/>
    <n v="2017"/>
    <s v="Topps Archives"/>
    <m/>
    <m/>
    <m/>
    <m/>
    <m/>
    <x v="0"/>
    <n v="146"/>
    <s v="Fulmer"/>
    <s v="Michael"/>
    <s v="Tigers"/>
    <s v="P"/>
    <m/>
    <n v="1"/>
    <m/>
    <s v="Fulmer, Michael"/>
    <s v="Topps Archives     "/>
    <s v=""/>
    <x v="5"/>
  </r>
  <r>
    <s v="BB-Other3"/>
    <n v="2017"/>
    <s v="Topps Archives"/>
    <m/>
    <m/>
    <m/>
    <m/>
    <m/>
    <x v="1"/>
    <n v="151"/>
    <s v="Cotton"/>
    <s v="Jharel"/>
    <s v="Athletics"/>
    <s v="P"/>
    <m/>
    <n v="1"/>
    <m/>
    <s v="Cotton, Jharel"/>
    <s v="Topps Archives     RC"/>
    <s v=" "/>
    <x v="5"/>
  </r>
  <r>
    <s v="BB-Other3"/>
    <n v="2017"/>
    <s v="Topps Archives"/>
    <m/>
    <m/>
    <m/>
    <m/>
    <m/>
    <x v="1"/>
    <n v="154"/>
    <s v="Quinn"/>
    <s v="Roman"/>
    <s v="Phillies"/>
    <s v="OF"/>
    <m/>
    <n v="1"/>
    <m/>
    <s v="Quinn, Roman"/>
    <s v="Topps Archives     RC"/>
    <s v=" "/>
    <x v="5"/>
  </r>
  <r>
    <s v="BB-Other3"/>
    <n v="2017"/>
    <s v="Topps Archives"/>
    <m/>
    <m/>
    <m/>
    <m/>
    <m/>
    <x v="0"/>
    <n v="157"/>
    <s v="Diaz"/>
    <s v="Aledmys"/>
    <s v="Cardinals"/>
    <s v="SS"/>
    <m/>
    <n v="1"/>
    <m/>
    <s v="Diaz, Aledmys"/>
    <s v="Topps Archives     "/>
    <s v=""/>
    <x v="5"/>
  </r>
  <r>
    <s v="BB-Other3"/>
    <n v="2017"/>
    <s v="Topps Archives"/>
    <m/>
    <m/>
    <m/>
    <m/>
    <m/>
    <x v="1"/>
    <n v="158"/>
    <s v="Renfroe"/>
    <s v="Hunter"/>
    <s v="Padres"/>
    <s v="OF"/>
    <m/>
    <n v="1"/>
    <m/>
    <s v="Renfroe, Hunter"/>
    <s v="Topps Archives     RC"/>
    <s v=" "/>
    <x v="5"/>
  </r>
  <r>
    <s v="BB-Other3"/>
    <n v="2017"/>
    <s v="Topps Archives"/>
    <m/>
    <m/>
    <m/>
    <m/>
    <m/>
    <x v="0"/>
    <n v="161"/>
    <s v="Rizzo"/>
    <s v="Anthony"/>
    <s v="Cubs"/>
    <s v="1B"/>
    <m/>
    <n v="1"/>
    <n v="0.6"/>
    <s v="Rizzo, Anthony"/>
    <s v="Topps Archives     "/>
    <s v=""/>
    <x v="6"/>
  </r>
  <r>
    <s v="BB-Other3"/>
    <n v="2017"/>
    <s v="Topps Archives"/>
    <m/>
    <m/>
    <m/>
    <m/>
    <m/>
    <x v="1"/>
    <n v="168"/>
    <s v="Arcia"/>
    <s v="Orlando"/>
    <s v="Brewers"/>
    <s v="SS"/>
    <m/>
    <n v="1"/>
    <m/>
    <s v="Arcia, Orlando"/>
    <s v="Topps Archives     RC"/>
    <s v=" "/>
    <x v="5"/>
  </r>
  <r>
    <s v="BB-Other3"/>
    <n v="2017"/>
    <s v="Topps Archives"/>
    <m/>
    <m/>
    <m/>
    <m/>
    <m/>
    <x v="0"/>
    <n v="169"/>
    <s v="Castro"/>
    <s v="Starlin"/>
    <s v="Yankees"/>
    <s v="2B"/>
    <m/>
    <n v="1"/>
    <n v="0.6"/>
    <s v="Castro, Starlin"/>
    <s v="Topps Archives     "/>
    <s v=" "/>
    <x v="6"/>
  </r>
  <r>
    <s v="BB-Other3"/>
    <n v="2017"/>
    <s v="Topps Archives"/>
    <m/>
    <m/>
    <m/>
    <m/>
    <m/>
    <x v="0"/>
    <n v="176"/>
    <s v="Piscotty"/>
    <s v="Stephen"/>
    <s v="Cardinals"/>
    <s v="OF"/>
    <m/>
    <n v="1"/>
    <n v="0.6"/>
    <s v="Piscotty, Stephen"/>
    <s v="Topps Archives     "/>
    <s v=" "/>
    <x v="6"/>
  </r>
  <r>
    <s v="BB-Other3"/>
    <n v="2017"/>
    <s v="Topps Archives"/>
    <m/>
    <m/>
    <m/>
    <m/>
    <m/>
    <x v="1"/>
    <n v="184"/>
    <s v="Hernandez"/>
    <s v="Teoscar"/>
    <s v="Astros"/>
    <s v="OF"/>
    <m/>
    <n v="1"/>
    <m/>
    <s v="Hernandez, Teoscar"/>
    <s v="Topps Archives     RC"/>
    <s v=" "/>
    <x v="5"/>
  </r>
  <r>
    <s v="BB-Other3"/>
    <n v="2017"/>
    <s v="Topps Archives"/>
    <m/>
    <m/>
    <m/>
    <m/>
    <m/>
    <x v="0"/>
    <n v="190"/>
    <s v="Greinke"/>
    <s v="Zack"/>
    <s v="Diamond Backs"/>
    <s v="P"/>
    <m/>
    <n v="1"/>
    <m/>
    <s v="Greinke, Zack"/>
    <s v="Topps Archives     "/>
    <s v=""/>
    <x v="5"/>
  </r>
  <r>
    <s v="BB-Other3"/>
    <n v="2017"/>
    <s v="Topps Archives"/>
    <m/>
    <m/>
    <m/>
    <m/>
    <m/>
    <x v="0"/>
    <n v="194"/>
    <s v="Bogaerts"/>
    <s v="Xander"/>
    <s v="Red Sox"/>
    <s v="SS"/>
    <m/>
    <n v="1"/>
    <m/>
    <s v="Bogaerts, Xander"/>
    <s v="Topps Archives     "/>
    <s v=" "/>
    <x v="5"/>
  </r>
  <r>
    <s v="BB-Other3"/>
    <n v="2017"/>
    <s v="Topps Archives"/>
    <m/>
    <m/>
    <m/>
    <m/>
    <m/>
    <x v="0"/>
    <n v="211"/>
    <s v="Marte"/>
    <s v="Starling"/>
    <s v="Pirates"/>
    <s v="OF"/>
    <m/>
    <n v="1"/>
    <n v="0.6"/>
    <s v="Marte, Starling"/>
    <s v="Topps Archives     "/>
    <s v=""/>
    <x v="6"/>
  </r>
  <r>
    <s v="BB-Other3"/>
    <n v="2017"/>
    <s v="Topps Archives"/>
    <m/>
    <m/>
    <m/>
    <m/>
    <m/>
    <x v="1"/>
    <n v="215"/>
    <s v="Austin"/>
    <s v="Tyler"/>
    <s v="Yankees"/>
    <s v="OF"/>
    <m/>
    <n v="1"/>
    <m/>
    <s v="Austin, Tyler"/>
    <s v="Topps Archives     RC"/>
    <s v=" "/>
    <x v="5"/>
  </r>
  <r>
    <s v="BB-Other3"/>
    <n v="2017"/>
    <s v="Topps Archives"/>
    <m/>
    <m/>
    <m/>
    <m/>
    <m/>
    <x v="0"/>
    <n v="216"/>
    <s v="Yelich"/>
    <s v="Christian"/>
    <s v="Marlins"/>
    <s v="OF"/>
    <m/>
    <n v="1"/>
    <m/>
    <s v="Yelich, Christian"/>
    <s v="Topps Archives     "/>
    <s v=""/>
    <x v="5"/>
  </r>
  <r>
    <s v="BB-Other3"/>
    <n v="2017"/>
    <s v="Topps Archives"/>
    <m/>
    <m/>
    <m/>
    <m/>
    <m/>
    <x v="1"/>
    <n v="221"/>
    <s v="Jones"/>
    <s v="Jacoby"/>
    <s v="Tigers"/>
    <s v="OF"/>
    <m/>
    <n v="1"/>
    <m/>
    <s v="Jones, Jacoby"/>
    <s v="Topps Archives     RC"/>
    <s v=" "/>
    <x v="5"/>
  </r>
  <r>
    <s v="BB-Other3"/>
    <n v="2017"/>
    <s v="Topps Archives"/>
    <m/>
    <m/>
    <m/>
    <m/>
    <m/>
    <x v="0"/>
    <n v="227"/>
    <s v="Machado"/>
    <s v="Manny"/>
    <s v="Orioles"/>
    <s v="3B"/>
    <m/>
    <n v="1"/>
    <n v="0.6"/>
    <s v="Machado, Manny"/>
    <s v="Topps Archives     "/>
    <n v="0"/>
    <x v="6"/>
  </r>
  <r>
    <s v="BB-Other3"/>
    <n v="2017"/>
    <s v="Topps Archives"/>
    <m/>
    <m/>
    <m/>
    <m/>
    <m/>
    <x v="0"/>
    <n v="235"/>
    <s v="Sale"/>
    <s v="Chris"/>
    <s v="Red Sox"/>
    <s v="P"/>
    <m/>
    <n v="1"/>
    <n v="0.6"/>
    <s v="Sale, Chris"/>
    <s v="Topps Archives     "/>
    <s v=""/>
    <x v="6"/>
  </r>
  <r>
    <s v="BB-Other3"/>
    <n v="2017"/>
    <s v="Topps Archives"/>
    <m/>
    <m/>
    <m/>
    <m/>
    <m/>
    <x v="1"/>
    <n v="237"/>
    <s v="Musgrove"/>
    <s v="Joe"/>
    <s v="Astros"/>
    <s v="P"/>
    <m/>
    <n v="1"/>
    <m/>
    <s v="Musgrove, Joe"/>
    <s v="Topps Archives     RC"/>
    <s v=" "/>
    <x v="5"/>
  </r>
  <r>
    <s v="BB-Other3"/>
    <n v="2017"/>
    <s v="Topps Archives"/>
    <m/>
    <m/>
    <m/>
    <m/>
    <m/>
    <x v="0"/>
    <n v="241"/>
    <s v="Verlander"/>
    <s v="Justin"/>
    <s v="Tigers"/>
    <s v="P"/>
    <m/>
    <n v="1"/>
    <n v="0.6"/>
    <s v="Verlander, Justin"/>
    <s v="Topps Archives     "/>
    <s v=""/>
    <x v="6"/>
  </r>
  <r>
    <s v="BB-Other3"/>
    <n v="2017"/>
    <s v="Topps Archives"/>
    <m/>
    <m/>
    <m/>
    <m/>
    <m/>
    <x v="0"/>
    <n v="244"/>
    <s v="Story"/>
    <s v="Trevor"/>
    <s v="Rockies"/>
    <s v="SS"/>
    <m/>
    <n v="1"/>
    <m/>
    <s v="Story, Trevor"/>
    <s v="Topps Archives     "/>
    <s v=""/>
    <x v="5"/>
  </r>
  <r>
    <s v="BB-Other3"/>
    <n v="2017"/>
    <s v="Topps Archives"/>
    <m/>
    <m/>
    <m/>
    <m/>
    <m/>
    <x v="0"/>
    <n v="250"/>
    <s v="Harper"/>
    <s v="Bryce"/>
    <s v="Nationals"/>
    <s v="OF"/>
    <m/>
    <n v="1"/>
    <n v="1.25"/>
    <s v="Harper, Bryce"/>
    <s v="Topps Archives     "/>
    <s v=""/>
    <x v="2"/>
  </r>
  <r>
    <s v="BB-Other3"/>
    <n v="2017"/>
    <s v="Topps Archives"/>
    <m/>
    <m/>
    <m/>
    <m/>
    <m/>
    <x v="0"/>
    <n v="253"/>
    <s v="Segura"/>
    <s v="Jean"/>
    <s v="Mariners"/>
    <s v="SS"/>
    <m/>
    <n v="1"/>
    <m/>
    <s v="Segura, Jean"/>
    <s v="Topps Archives     "/>
    <s v=""/>
    <x v="5"/>
  </r>
  <r>
    <s v="BB-Other3"/>
    <n v="2017"/>
    <s v="Topps Archives"/>
    <m/>
    <m/>
    <m/>
    <m/>
    <m/>
    <x v="0"/>
    <n v="255"/>
    <s v="Jackson"/>
    <s v="Reggie"/>
    <s v="Orioles"/>
    <s v="OF"/>
    <m/>
    <n v="1"/>
    <n v="0.6"/>
    <s v="Jackson, Reggie"/>
    <s v="Topps Archives     "/>
    <s v="HOF"/>
    <x v="6"/>
  </r>
  <r>
    <s v="BB-Other3"/>
    <n v="2017"/>
    <s v="Topps Archives"/>
    <m/>
    <m/>
    <m/>
    <m/>
    <m/>
    <x v="1"/>
    <n v="261"/>
    <s v="Zastryzny"/>
    <s v="Rob"/>
    <s v="Cubs"/>
    <s v="P"/>
    <m/>
    <n v="1"/>
    <m/>
    <s v="Zastryzny, Rob"/>
    <s v="Topps Archives     RC"/>
    <s v=" "/>
    <x v="5"/>
  </r>
  <r>
    <s v="BB-Other3"/>
    <n v="2017"/>
    <s v="Topps Archives"/>
    <m/>
    <m/>
    <m/>
    <m/>
    <m/>
    <x v="0"/>
    <n v="263"/>
    <s v="Osuna"/>
    <s v="Roberto"/>
    <s v="Blue Jays"/>
    <s v="P"/>
    <m/>
    <n v="1"/>
    <m/>
    <s v="Osuna, Roberto"/>
    <s v="Topps Archives     "/>
    <s v=""/>
    <x v="5"/>
  </r>
  <r>
    <s v="BB-Other3"/>
    <n v="2017"/>
    <s v="Topps Archives"/>
    <m/>
    <m/>
    <m/>
    <m/>
    <m/>
    <x v="0"/>
    <n v="276"/>
    <s v="Stanton"/>
    <s v="Giancarlo"/>
    <s v="Marlins"/>
    <s v="OF"/>
    <m/>
    <n v="1"/>
    <n v="0.6"/>
    <s v="Stanton, Giancarlo"/>
    <s v="Topps Archives     "/>
    <s v=""/>
    <x v="6"/>
  </r>
  <r>
    <s v="BB-Other3"/>
    <n v="2017"/>
    <s v="Topps Archives"/>
    <m/>
    <m/>
    <m/>
    <m/>
    <m/>
    <x v="1"/>
    <n v="288"/>
    <s v="Strahm"/>
    <s v="Matt"/>
    <s v="Royals"/>
    <s v="P"/>
    <m/>
    <n v="1"/>
    <m/>
    <s v="Strahm, Matt"/>
    <s v="Topps Archives     RC"/>
    <s v=" "/>
    <x v="5"/>
  </r>
  <r>
    <s v="BB-Other3"/>
    <n v="2017"/>
    <s v="Topps Archives"/>
    <m/>
    <m/>
    <m/>
    <m/>
    <m/>
    <x v="0"/>
    <n v="297"/>
    <s v="Cabrera"/>
    <s v="Miguel"/>
    <s v="Tigers"/>
    <s v="1B"/>
    <m/>
    <n v="1"/>
    <n v="0.75"/>
    <s v="Cabrera, Miguel"/>
    <s v="Topps Archives     "/>
    <s v=""/>
    <x v="6"/>
  </r>
  <r>
    <s v="TL"/>
    <n v="2017"/>
    <s v="Topps Archives"/>
    <m/>
    <m/>
    <m/>
    <m/>
    <m/>
    <x v="0"/>
    <s v="300A"/>
    <s v="Jeter"/>
    <s v="Derek"/>
    <s v="Yankees"/>
    <s v="SS"/>
    <m/>
    <n v="1"/>
    <n v="1.5"/>
    <s v="Jeter, Derek"/>
    <s v="Topps Archives     "/>
    <s v=""/>
    <x v="2"/>
  </r>
  <r>
    <s v="TL"/>
    <n v="2017"/>
    <s v="Topps Archives"/>
    <m/>
    <m/>
    <m/>
    <s v="SP"/>
    <m/>
    <x v="0"/>
    <s v="300B"/>
    <s v="Jeter"/>
    <s v="Derek"/>
    <s v="Yankees"/>
    <s v="SS"/>
    <m/>
    <n v="1"/>
    <n v="30"/>
    <s v="Jeter, Derek"/>
    <s v="Topps Archives    SP "/>
    <s v=""/>
    <x v="0"/>
  </r>
  <r>
    <s v="BB-Other3"/>
    <n v="2017"/>
    <s v="Topps Bunt"/>
    <s v="Code Redemption"/>
    <m/>
    <m/>
    <m/>
    <m/>
    <x v="0"/>
    <s v="No#"/>
    <s v="Bryant"/>
    <s v="Kris"/>
    <s v="Cubs"/>
    <s v="3B"/>
    <m/>
    <n v="1"/>
    <n v="0.1"/>
    <s v="Bryant, Kris"/>
    <s v="Topps Bunt Code Redemption    "/>
    <n v="0"/>
    <x v="5"/>
  </r>
  <r>
    <s v="BB-Other3"/>
    <n v="2017"/>
    <s v="Topps Bunt"/>
    <s v="Programs"/>
    <m/>
    <m/>
    <m/>
    <m/>
    <x v="0"/>
    <s v="PR-KB"/>
    <s v="Bryant"/>
    <s v="Kris"/>
    <s v="Cubs"/>
    <s v="3B"/>
    <m/>
    <n v="1"/>
    <n v="0.2"/>
    <s v="Bryant, Kris"/>
    <s v="Topps Bunt Programs    "/>
    <n v="0"/>
    <x v="5"/>
  </r>
  <r>
    <s v="BB-Other3"/>
    <n v="2017"/>
    <s v="Topps Bunt"/>
    <s v="Perspectives"/>
    <m/>
    <m/>
    <m/>
    <m/>
    <x v="0"/>
    <s v="P-CC"/>
    <s v="Correa"/>
    <s v="Carlos"/>
    <s v="Astros"/>
    <s v="SS"/>
    <m/>
    <n v="1"/>
    <n v="0.2"/>
    <s v="Correa, Carlos"/>
    <s v="Topps Bunt Perspectives    "/>
    <s v=""/>
    <x v="5"/>
  </r>
  <r>
    <s v="BB-Other3"/>
    <n v="2017"/>
    <s v="Topps Bunt"/>
    <s v="Perspectives"/>
    <m/>
    <m/>
    <m/>
    <m/>
    <x v="0"/>
    <s v="P-MC"/>
    <s v="Cabrera"/>
    <s v="Miguel"/>
    <s v="Tigers"/>
    <s v="1B"/>
    <m/>
    <n v="1"/>
    <n v="0.2"/>
    <s v="Cabrera, Miguel"/>
    <s v="Topps Bunt Perspectives    "/>
    <s v=""/>
    <x v="5"/>
  </r>
  <r>
    <s v="BB-Other3"/>
    <n v="2017"/>
    <s v="Topps Bunt"/>
    <s v="Perspectives"/>
    <m/>
    <m/>
    <m/>
    <m/>
    <x v="0"/>
    <s v="P-MS"/>
    <s v="Scherzer"/>
    <s v="Max"/>
    <s v="Nationals"/>
    <s v="P"/>
    <m/>
    <n v="1"/>
    <n v="0.2"/>
    <s v="Scherzer, Max"/>
    <s v="Topps Bunt Perspectives    "/>
    <s v=""/>
    <x v="5"/>
  </r>
  <r>
    <s v="BB-Other3"/>
    <n v="2017"/>
    <s v="Topps Bunt"/>
    <s v="Perspectives"/>
    <m/>
    <m/>
    <m/>
    <m/>
    <x v="0"/>
    <s v="P-MT"/>
    <s v="Trout"/>
    <s v="Mike"/>
    <s v="Angels"/>
    <s v="OF"/>
    <m/>
    <n v="1"/>
    <n v="0.2"/>
    <s v="Trout, Mike"/>
    <s v="Topps Bunt Perspectives    "/>
    <s v=""/>
    <x v="5"/>
  </r>
  <r>
    <s v="BB-Other3"/>
    <n v="2017"/>
    <s v="Topps Bunt"/>
    <s v="Infinite"/>
    <m/>
    <m/>
    <m/>
    <m/>
    <x v="0"/>
    <s v="I-CK"/>
    <s v="Kershaw"/>
    <s v="Clayton"/>
    <s v="Dodgers"/>
    <s v="P"/>
    <m/>
    <n v="1"/>
    <n v="0.2"/>
    <s v="Kershaw, Clayton"/>
    <s v="Topps Bunt Infinite    "/>
    <s v=""/>
    <x v="5"/>
  </r>
  <r>
    <s v="BB-Other3"/>
    <n v="2017"/>
    <s v="Topps Bunt"/>
    <s v="Infinite"/>
    <m/>
    <m/>
    <m/>
    <m/>
    <x v="0"/>
    <s v="I-KB"/>
    <s v="Bryant"/>
    <s v="Kris"/>
    <s v="Cubs"/>
    <s v="3B"/>
    <m/>
    <n v="1"/>
    <n v="0.2"/>
    <s v="Bryant, Kris"/>
    <s v="Topps Bunt Infinite    "/>
    <n v="0"/>
    <x v="5"/>
  </r>
  <r>
    <s v="BB-Other3"/>
    <n v="2017"/>
    <s v="Topps Bunt"/>
    <s v="Infinite"/>
    <m/>
    <m/>
    <m/>
    <m/>
    <x v="0"/>
    <s v="I-MT"/>
    <s v="Trout"/>
    <s v="Mike"/>
    <s v="Angels"/>
    <s v="OF"/>
    <m/>
    <n v="1"/>
    <n v="0.2"/>
    <s v="Trout, Mike"/>
    <s v="Topps Bunt Infinite    "/>
    <s v=""/>
    <x v="5"/>
  </r>
  <r>
    <s v="BB-Other3"/>
    <n v="2017"/>
    <s v="Topps Bunt"/>
    <s v="Infinite"/>
    <m/>
    <m/>
    <m/>
    <m/>
    <x v="0"/>
    <s v="I-NS"/>
    <s v="Syndergaard"/>
    <s v="Noah"/>
    <s v="Mets"/>
    <s v="P"/>
    <m/>
    <n v="1"/>
    <n v="0.2"/>
    <s v="Syndergaard, Noah"/>
    <s v="Topps Bunt Infinite    "/>
    <s v=""/>
    <x v="5"/>
  </r>
  <r>
    <s v="BB-Other3"/>
    <n v="2017"/>
    <s v="Topps Bunt"/>
    <s v="Infinite"/>
    <m/>
    <m/>
    <m/>
    <m/>
    <x v="0"/>
    <s v="I-TT"/>
    <s v="Turner"/>
    <s v="Trea"/>
    <s v="Nationals"/>
    <s v="SS"/>
    <m/>
    <n v="1"/>
    <m/>
    <s v="Turner, Trea"/>
    <s v="Topps Bunt Infinite    "/>
    <s v=""/>
    <x v="5"/>
  </r>
  <r>
    <s v="TL"/>
    <n v="2017"/>
    <s v="Topps Bunt"/>
    <m/>
    <s v="Green"/>
    <s v="/99"/>
    <m/>
    <m/>
    <x v="0"/>
    <n v="1"/>
    <s v="Kershaw"/>
    <s v="Clayton"/>
    <s v="Dodgers"/>
    <s v="P"/>
    <m/>
    <n v="1"/>
    <n v="6"/>
    <s v="Kershaw, Clayton"/>
    <s v="Topps Bunt  Green /99  "/>
    <s v=""/>
    <x v="1"/>
  </r>
  <r>
    <s v="TL"/>
    <n v="2017"/>
    <s v="Topps Bunt"/>
    <m/>
    <s v="Black"/>
    <m/>
    <m/>
    <m/>
    <x v="0"/>
    <n v="27"/>
    <s v="Harper"/>
    <s v="Bryce"/>
    <s v="Nationals"/>
    <s v="OF"/>
    <m/>
    <n v="1"/>
    <n v="8"/>
    <s v="Harper, Bryce"/>
    <s v="Topps Bunt  Black   "/>
    <s v=""/>
    <x v="1"/>
  </r>
  <r>
    <s v="BB-Other3"/>
    <n v="2017"/>
    <s v="Topps Bunt"/>
    <m/>
    <s v="Blue"/>
    <m/>
    <m/>
    <m/>
    <x v="1"/>
    <n v="16"/>
    <s v="Fulmer"/>
    <s v="Carson"/>
    <s v="White Sox"/>
    <s v="P"/>
    <m/>
    <n v="1"/>
    <m/>
    <s v="Fulmer, Carson"/>
    <s v="Topps Bunt  Blue   RC"/>
    <s v=""/>
    <x v="5"/>
  </r>
  <r>
    <s v="BB-Other3"/>
    <n v="2017"/>
    <s v="Topps Bunt"/>
    <m/>
    <s v="Blue"/>
    <m/>
    <m/>
    <m/>
    <x v="1"/>
    <n v="22"/>
    <s v="Hoffman"/>
    <s v="Jeff"/>
    <s v="Rockies"/>
    <s v="P"/>
    <m/>
    <n v="1"/>
    <m/>
    <s v="Hoffman, Jeff"/>
    <s v="Topps Bunt  Blue   RC"/>
    <s v=" "/>
    <x v="5"/>
  </r>
  <r>
    <s v="BB-Other3"/>
    <n v="2017"/>
    <s v="Topps Bunt"/>
    <m/>
    <s v="Blue"/>
    <m/>
    <m/>
    <m/>
    <x v="0"/>
    <n v="29"/>
    <s v="Seager"/>
    <s v="Corey"/>
    <s v="Dodgers"/>
    <s v="SS"/>
    <m/>
    <n v="1"/>
    <n v="1.5"/>
    <s v="Seager, Corey"/>
    <s v="Topps Bunt  Blue   "/>
    <s v=""/>
    <x v="2"/>
  </r>
  <r>
    <s v="BB-Other3"/>
    <n v="2017"/>
    <s v="Topps Bunt"/>
    <m/>
    <s v="Blue"/>
    <m/>
    <m/>
    <m/>
    <x v="0"/>
    <n v="35"/>
    <s v="Betts"/>
    <s v="Mookie"/>
    <s v="Red Sox"/>
    <s v="OF"/>
    <m/>
    <n v="1"/>
    <n v="1.25"/>
    <s v="Betts, Mookie"/>
    <s v="Topps Bunt  Blue   "/>
    <s v=""/>
    <x v="2"/>
  </r>
  <r>
    <s v="BB-Other3"/>
    <n v="2017"/>
    <s v="Topps Bunt"/>
    <m/>
    <s v="Blue"/>
    <m/>
    <m/>
    <m/>
    <x v="0"/>
    <n v="44"/>
    <s v="Sale"/>
    <s v="Chris"/>
    <s v="Red Sox"/>
    <s v="P"/>
    <m/>
    <n v="1"/>
    <n v="1.25"/>
    <s v="Sale, Chris"/>
    <s v="Topps Bunt  Blue   "/>
    <s v=""/>
    <x v="2"/>
  </r>
  <r>
    <s v="BB-Other3"/>
    <n v="2017"/>
    <s v="Topps Bunt"/>
    <m/>
    <s v="Blue"/>
    <m/>
    <m/>
    <m/>
    <x v="0"/>
    <n v="74"/>
    <s v="Nola"/>
    <s v="Aaron"/>
    <s v="Phillies"/>
    <s v="P"/>
    <m/>
    <n v="1"/>
    <n v="0.25"/>
    <s v="Nola, Aaron"/>
    <s v="Topps Bunt  Blue   "/>
    <s v=" "/>
    <x v="6"/>
  </r>
  <r>
    <s v="BB-Other3"/>
    <n v="2017"/>
    <s v="Topps Bunt"/>
    <m/>
    <s v="Blue"/>
    <m/>
    <m/>
    <m/>
    <x v="0"/>
    <n v="133"/>
    <s v="Arenado"/>
    <s v="Nolan"/>
    <s v="Rockies"/>
    <s v="3B"/>
    <m/>
    <n v="1"/>
    <n v="1.25"/>
    <s v="Arenado, Nolan"/>
    <s v="Topps Bunt  Blue   "/>
    <n v="0"/>
    <x v="2"/>
  </r>
  <r>
    <s v="BB-Other3"/>
    <n v="2017"/>
    <s v="Topps Bunt"/>
    <m/>
    <s v="Blue"/>
    <m/>
    <m/>
    <m/>
    <x v="0"/>
    <n v="145"/>
    <s v="Urias"/>
    <s v="Julio"/>
    <s v="Dodgers"/>
    <s v="P"/>
    <m/>
    <n v="1"/>
    <m/>
    <s v="Urias, Julio"/>
    <s v="Topps Bunt  Blue   "/>
    <s v=" "/>
    <x v="5"/>
  </r>
  <r>
    <s v="BB-Other3"/>
    <n v="2017"/>
    <s v="Topps Bunt"/>
    <m/>
    <s v="Blue"/>
    <m/>
    <m/>
    <m/>
    <x v="0"/>
    <n v="183"/>
    <s v="Scherzer"/>
    <s v="Max"/>
    <s v="Nationals"/>
    <s v="P"/>
    <m/>
    <n v="1"/>
    <n v="1.25"/>
    <s v="Scherzer, Max"/>
    <s v="Topps Bunt  Blue   "/>
    <s v=""/>
    <x v="2"/>
  </r>
  <r>
    <s v="BB-Other3"/>
    <n v="2017"/>
    <s v="Topps Bunt"/>
    <m/>
    <s v="Blue"/>
    <m/>
    <m/>
    <m/>
    <x v="1"/>
    <n v="195"/>
    <s v="Alfaro"/>
    <s v="Jorge"/>
    <s v="Phillies"/>
    <s v="C"/>
    <m/>
    <n v="1"/>
    <m/>
    <s v="Alfaro, Jorge"/>
    <s v="Topps Bunt  Blue   RC"/>
    <s v=" "/>
    <x v="5"/>
  </r>
  <r>
    <s v="BB-Other3"/>
    <n v="2017"/>
    <s v="Topps Bunt"/>
    <m/>
    <s v="Blue"/>
    <m/>
    <m/>
    <m/>
    <x v="1"/>
    <n v="196"/>
    <s v="Cecchini"/>
    <s v="Gavin"/>
    <s v="Mets"/>
    <s v="SS"/>
    <m/>
    <n v="1"/>
    <m/>
    <s v="Cecchini, Gavin"/>
    <s v="Topps Bunt  Blue   RC"/>
    <s v=" "/>
    <x v="5"/>
  </r>
  <r>
    <s v="BB-Other3"/>
    <n v="2017"/>
    <s v="Topps Bunt"/>
    <m/>
    <m/>
    <m/>
    <m/>
    <m/>
    <x v="0"/>
    <n v="2"/>
    <s v="Trout"/>
    <s v="Mike"/>
    <s v="Angels"/>
    <s v="OF"/>
    <m/>
    <n v="1"/>
    <n v="1.5"/>
    <s v="Trout, Mike"/>
    <s v="Topps Bunt     "/>
    <s v=""/>
    <x v="2"/>
  </r>
  <r>
    <s v="BB-Other3"/>
    <n v="2017"/>
    <s v="Topps Bunt"/>
    <m/>
    <m/>
    <m/>
    <m/>
    <m/>
    <x v="1"/>
    <n v="4"/>
    <s v="Bregman"/>
    <s v="Alex"/>
    <s v="Astros"/>
    <s v="3B"/>
    <m/>
    <n v="1"/>
    <n v="1.25"/>
    <s v="Bregman, Alex"/>
    <s v="Topps Bunt     RC"/>
    <n v="0"/>
    <x v="2"/>
  </r>
  <r>
    <s v="BB-Other3"/>
    <n v="2017"/>
    <s v="Topps Bunt"/>
    <m/>
    <m/>
    <m/>
    <m/>
    <m/>
    <x v="1"/>
    <n v="5"/>
    <s v="Moncada"/>
    <s v="Yoan"/>
    <s v="White Sox"/>
    <s v="2B"/>
    <m/>
    <n v="1"/>
    <m/>
    <s v="Moncada, Yoan"/>
    <s v="Topps Bunt     RC"/>
    <s v=""/>
    <x v="5"/>
  </r>
  <r>
    <s v="BB-Other3"/>
    <n v="2017"/>
    <s v="Topps Bunt"/>
    <m/>
    <m/>
    <m/>
    <m/>
    <m/>
    <x v="1"/>
    <n v="6"/>
    <s v="Swanson"/>
    <s v="Dansby"/>
    <s v="Braves"/>
    <s v="SS"/>
    <m/>
    <n v="1"/>
    <m/>
    <s v="Swanson, Dansby"/>
    <s v="Topps Bunt     RC"/>
    <s v=" "/>
    <x v="5"/>
  </r>
  <r>
    <s v="BB-Other3"/>
    <n v="2017"/>
    <s v="Topps Bunt"/>
    <m/>
    <m/>
    <m/>
    <m/>
    <m/>
    <x v="1"/>
    <n v="8"/>
    <s v="Thompson"/>
    <s v="Jake"/>
    <s v="Phillies"/>
    <s v="P"/>
    <m/>
    <n v="1"/>
    <m/>
    <s v="Thompson, Jake"/>
    <s v="Topps Bunt     RC"/>
    <s v=" "/>
    <x v="5"/>
  </r>
  <r>
    <s v="BB-Other3"/>
    <n v="2017"/>
    <s v="Topps Bunt"/>
    <m/>
    <m/>
    <m/>
    <m/>
    <m/>
    <x v="1"/>
    <n v="10"/>
    <s v="Musgrove"/>
    <s v="Joe"/>
    <s v="Astros"/>
    <s v="P"/>
    <m/>
    <n v="1"/>
    <m/>
    <s v="Musgrove, Joe"/>
    <s v="Topps Bunt     RC"/>
    <s v=" "/>
    <x v="5"/>
  </r>
  <r>
    <s v="BB-Other3"/>
    <n v="2017"/>
    <s v="Topps Bunt"/>
    <m/>
    <m/>
    <m/>
    <m/>
    <m/>
    <x v="1"/>
    <n v="11"/>
    <s v="Benintendi"/>
    <s v="Andrew"/>
    <s v="Red Sox"/>
    <s v="OF"/>
    <m/>
    <n v="1"/>
    <n v="2"/>
    <s v="Benintendi, Andrew"/>
    <s v="Topps Bunt     RC"/>
    <n v="0"/>
    <x v="2"/>
  </r>
  <r>
    <s v="BB-Other3"/>
    <n v="2017"/>
    <s v="Topps Bunt"/>
    <m/>
    <m/>
    <m/>
    <m/>
    <m/>
    <x v="1"/>
    <n v="12"/>
    <s v="Strahm"/>
    <s v="Matt"/>
    <s v="Royals"/>
    <s v="P"/>
    <m/>
    <n v="1"/>
    <m/>
    <s v="Strahm, Matt"/>
    <s v="Topps Bunt     RC"/>
    <s v=" "/>
    <x v="5"/>
  </r>
  <r>
    <s v="BB-Other3"/>
    <n v="2017"/>
    <s v="Topps Bunt"/>
    <m/>
    <m/>
    <m/>
    <m/>
    <m/>
    <x v="1"/>
    <s v="12v26"/>
    <s v="Tapia"/>
    <s v="Raimel"/>
    <s v="Rockies"/>
    <s v="OF"/>
    <m/>
    <n v="1"/>
    <m/>
    <s v="Tapia, Raimel"/>
    <s v="Topps Bunt     RC"/>
    <s v=""/>
    <x v="5"/>
  </r>
  <r>
    <s v="BB-Other3"/>
    <n v="2017"/>
    <s v="Topps Bunt"/>
    <m/>
    <m/>
    <m/>
    <m/>
    <m/>
    <x v="1"/>
    <n v="13"/>
    <s v="Dahl"/>
    <s v="David"/>
    <s v="Rockies"/>
    <s v="OF"/>
    <m/>
    <n v="1"/>
    <m/>
    <s v="Dahl, David"/>
    <s v="Topps Bunt     RC"/>
    <s v=" "/>
    <x v="5"/>
  </r>
  <r>
    <s v="BB-Other3"/>
    <n v="2017"/>
    <s v="Topps Bunt"/>
    <m/>
    <m/>
    <m/>
    <m/>
    <m/>
    <x v="1"/>
    <n v="14"/>
    <s v="Shipley"/>
    <s v="Braden"/>
    <s v="Diamond Backs"/>
    <s v="P"/>
    <m/>
    <n v="1"/>
    <m/>
    <s v="Shipley, Braden"/>
    <s v="Topps Bunt     RC"/>
    <s v=" "/>
    <x v="5"/>
  </r>
  <r>
    <s v="BB-Other3"/>
    <n v="2017"/>
    <s v="Topps Bunt"/>
    <m/>
    <m/>
    <m/>
    <m/>
    <m/>
    <x v="1"/>
    <n v="15"/>
    <s v="Lopez"/>
    <s v="Reynaldo"/>
    <s v="White Sox"/>
    <s v="P"/>
    <m/>
    <n v="1"/>
    <m/>
    <s v="Lopez, Reynaldo"/>
    <s v="Topps Bunt     RC"/>
    <s v=" "/>
    <x v="5"/>
  </r>
  <r>
    <s v="BB-Other3"/>
    <n v="2017"/>
    <s v="Topps Bunt"/>
    <m/>
    <m/>
    <m/>
    <m/>
    <m/>
    <x v="1"/>
    <n v="16"/>
    <s v="Fulmer"/>
    <s v="Carson"/>
    <s v="White Sox"/>
    <s v="P"/>
    <m/>
    <n v="1"/>
    <m/>
    <s v="Fulmer, Carson"/>
    <s v="Topps Bunt     RC"/>
    <s v=""/>
    <x v="5"/>
  </r>
  <r>
    <s v="BB-Other3"/>
    <n v="2017"/>
    <s v="Topps Bunt"/>
    <m/>
    <m/>
    <m/>
    <m/>
    <m/>
    <x v="1"/>
    <n v="17"/>
    <s v="Healy"/>
    <s v="Ryon"/>
    <s v="Athletics"/>
    <s v="3B"/>
    <m/>
    <n v="1"/>
    <m/>
    <s v="Healy, Ryon"/>
    <s v="Topps Bunt     RC"/>
    <s v=""/>
    <x v="5"/>
  </r>
  <r>
    <s v="BB-Other3"/>
    <n v="2017"/>
    <s v="Topps Bunt"/>
    <m/>
    <m/>
    <m/>
    <m/>
    <m/>
    <x v="1"/>
    <n v="19"/>
    <s v="Weaver"/>
    <s v="Luke"/>
    <s v="Cardinals"/>
    <s v="P"/>
    <m/>
    <n v="1"/>
    <m/>
    <s v="Weaver, Luke"/>
    <s v="Topps Bunt     RC"/>
    <s v=" "/>
    <x v="5"/>
  </r>
  <r>
    <s v="BB-Other3"/>
    <n v="2017"/>
    <s v="Topps Bunt"/>
    <m/>
    <m/>
    <m/>
    <m/>
    <m/>
    <x v="1"/>
    <n v="21"/>
    <s v="Austin"/>
    <s v="Tyler"/>
    <s v="Yankees"/>
    <s v="1B"/>
    <m/>
    <n v="1"/>
    <m/>
    <s v="Austin, Tyler"/>
    <s v="Topps Bunt     RC"/>
    <s v=" "/>
    <x v="5"/>
  </r>
  <r>
    <s v="BB-Other3"/>
    <n v="2017"/>
    <s v="Topps Bunt"/>
    <m/>
    <m/>
    <m/>
    <m/>
    <m/>
    <x v="1"/>
    <n v="22"/>
    <s v="Hoffman"/>
    <s v="Jeff"/>
    <s v="Rockies"/>
    <s v="P"/>
    <m/>
    <n v="1"/>
    <m/>
    <s v="Hoffman, Jeff"/>
    <s v="Topps Bunt     RC"/>
    <s v=" "/>
    <x v="5"/>
  </r>
  <r>
    <s v="BB-Other3"/>
    <n v="2017"/>
    <s v="Topps Bunt"/>
    <m/>
    <m/>
    <m/>
    <m/>
    <m/>
    <x v="1"/>
    <n v="23"/>
    <s v="Gurriel"/>
    <s v="Yulieski"/>
    <s v="Astros"/>
    <s v="3B"/>
    <m/>
    <n v="1"/>
    <m/>
    <s v="Gurriel, Yulieski"/>
    <s v="Topps Bunt     RC"/>
    <s v=""/>
    <x v="5"/>
  </r>
  <r>
    <s v="BB-Other3"/>
    <n v="2017"/>
    <s v="Topps Bunt"/>
    <m/>
    <m/>
    <m/>
    <m/>
    <m/>
    <x v="1"/>
    <n v="25"/>
    <s v="Jones"/>
    <s v="Jacoby"/>
    <s v="Tigers"/>
    <s v="3B"/>
    <m/>
    <n v="1"/>
    <m/>
    <s v="Jones, Jacoby"/>
    <s v="Topps Bunt     RC"/>
    <s v=" "/>
    <x v="5"/>
  </r>
  <r>
    <s v="BB-Other3"/>
    <n v="2017"/>
    <s v="Topps Bunt"/>
    <m/>
    <m/>
    <m/>
    <m/>
    <m/>
    <x v="0"/>
    <n v="27"/>
    <s v="Harper"/>
    <s v="Bryce"/>
    <s v="Nationals"/>
    <s v="OF"/>
    <m/>
    <n v="1"/>
    <n v="1"/>
    <s v="Harper, Bryce"/>
    <s v="Topps Bunt     "/>
    <s v=""/>
    <x v="2"/>
  </r>
  <r>
    <s v="BB-Other3"/>
    <n v="2017"/>
    <s v="Topps Bunt"/>
    <m/>
    <m/>
    <m/>
    <m/>
    <m/>
    <x v="0"/>
    <n v="29"/>
    <s v="Seager"/>
    <s v="Corey"/>
    <s v="Dodgers"/>
    <s v="SS"/>
    <m/>
    <n v="1"/>
    <m/>
    <s v="Seager, Corey"/>
    <s v="Topps Bunt     "/>
    <s v=""/>
    <x v="5"/>
  </r>
  <r>
    <s v="BB-Other3"/>
    <n v="2017"/>
    <s v="Topps Bunt"/>
    <m/>
    <m/>
    <m/>
    <m/>
    <m/>
    <x v="0"/>
    <n v="30"/>
    <s v="Bryant"/>
    <s v="Kris"/>
    <s v="Cubs"/>
    <s v="3B"/>
    <m/>
    <n v="1"/>
    <n v="1.5"/>
    <s v="Bryant, Kris"/>
    <s v="Topps Bunt     "/>
    <n v="0"/>
    <x v="2"/>
  </r>
  <r>
    <s v="BB-Other3"/>
    <n v="2017"/>
    <s v="Topps Bunt"/>
    <m/>
    <m/>
    <m/>
    <m/>
    <m/>
    <x v="0"/>
    <n v="35"/>
    <s v="Betts"/>
    <s v="Mookie"/>
    <s v="Red Sox"/>
    <s v="OF"/>
    <m/>
    <n v="1"/>
    <n v="0.2"/>
    <s v="Betts, Mookie"/>
    <s v="Topps Bunt     "/>
    <s v=""/>
    <x v="5"/>
  </r>
  <r>
    <s v="BB-Other3"/>
    <n v="2017"/>
    <s v="Topps Bunt"/>
    <m/>
    <m/>
    <m/>
    <m/>
    <m/>
    <x v="0"/>
    <n v="44"/>
    <s v="Sale"/>
    <s v="Chris"/>
    <s v="Red Sox"/>
    <s v="P"/>
    <m/>
    <n v="1"/>
    <n v="0.2"/>
    <s v="Sale, Chris"/>
    <s v="Topps Bunt     "/>
    <s v=""/>
    <x v="5"/>
  </r>
  <r>
    <s v="BB-Other3"/>
    <n v="2017"/>
    <s v="Topps Bunt"/>
    <m/>
    <m/>
    <m/>
    <m/>
    <m/>
    <x v="0"/>
    <n v="47"/>
    <s v="Lindor"/>
    <s v="Francisco"/>
    <s v="Indians"/>
    <s v="SS"/>
    <m/>
    <n v="1"/>
    <n v="0.6"/>
    <s v="Lindor, Francisco"/>
    <s v="Topps Bunt     "/>
    <n v="0"/>
    <x v="6"/>
  </r>
  <r>
    <s v="BB-Other3"/>
    <n v="2017"/>
    <s v="Topps Bunt"/>
    <m/>
    <m/>
    <m/>
    <m/>
    <m/>
    <x v="1"/>
    <n v="48"/>
    <s v="Margot"/>
    <s v="Manny"/>
    <s v="Padres"/>
    <s v="OF"/>
    <m/>
    <n v="1"/>
    <m/>
    <s v="Margot, Manny"/>
    <s v="Topps Bunt     RC"/>
    <s v=" "/>
    <x v="5"/>
  </r>
  <r>
    <s v="BB-Other3"/>
    <n v="2017"/>
    <s v="Topps Bunt"/>
    <m/>
    <m/>
    <m/>
    <m/>
    <m/>
    <x v="0"/>
    <n v="49"/>
    <s v="Story"/>
    <s v="Trevor"/>
    <s v="Rockies"/>
    <s v="SS"/>
    <m/>
    <n v="1"/>
    <m/>
    <s v="Story, Trevor"/>
    <s v="Topps Bunt     "/>
    <s v=""/>
    <x v="5"/>
  </r>
  <r>
    <s v="BB-Other3"/>
    <n v="2017"/>
    <s v="Topps Bunt"/>
    <m/>
    <m/>
    <m/>
    <m/>
    <m/>
    <x v="0"/>
    <n v="52"/>
    <s v="Cabrera"/>
    <s v="Miguel"/>
    <s v="Tigers"/>
    <s v="1B"/>
    <m/>
    <n v="1"/>
    <n v="0.6"/>
    <s v="Cabrera, Miguel"/>
    <s v="Topps Bunt     "/>
    <s v=""/>
    <x v="6"/>
  </r>
  <r>
    <s v="BB-Other3"/>
    <n v="2017"/>
    <s v="Topps Bunt"/>
    <m/>
    <m/>
    <m/>
    <m/>
    <m/>
    <x v="0"/>
    <n v="90"/>
    <s v="Beltre"/>
    <s v="Adrian"/>
    <s v="Rangers"/>
    <s v="3B"/>
    <m/>
    <n v="1"/>
    <n v="0.6"/>
    <s v="Beltre, Adrian"/>
    <s v="Topps Bunt     "/>
    <s v=""/>
    <x v="6"/>
  </r>
  <r>
    <s v="BB-Other3"/>
    <n v="2017"/>
    <s v="Topps Bunt"/>
    <m/>
    <m/>
    <m/>
    <m/>
    <m/>
    <x v="0"/>
    <n v="100"/>
    <s v="Ortiz"/>
    <s v="David"/>
    <s v="Red Sox"/>
    <s v="DH"/>
    <m/>
    <n v="1"/>
    <n v="0.6"/>
    <s v="Ortiz, David"/>
    <s v="Topps Bunt     "/>
    <s v=""/>
    <x v="6"/>
  </r>
  <r>
    <s v="BB-Other3"/>
    <n v="2017"/>
    <s v="Topps Bunt"/>
    <m/>
    <m/>
    <m/>
    <m/>
    <m/>
    <x v="0"/>
    <n v="101"/>
    <s v="Sanchez"/>
    <s v="Gary"/>
    <s v="Yankees"/>
    <s v="C"/>
    <m/>
    <n v="1"/>
    <n v="0.75"/>
    <s v="Sanchez, Gary"/>
    <s v="Topps Bunt     "/>
    <s v=""/>
    <x v="6"/>
  </r>
  <r>
    <s v="BB-Other3"/>
    <n v="2017"/>
    <s v="Topps Bunt"/>
    <m/>
    <m/>
    <m/>
    <m/>
    <m/>
    <x v="0"/>
    <n v="116"/>
    <s v="Rizzo"/>
    <s v="Anthony"/>
    <s v="Cubs"/>
    <s v="1B"/>
    <m/>
    <n v="1"/>
    <n v="0.6"/>
    <s v="Rizzo, Anthony"/>
    <s v="Topps Bunt     "/>
    <s v=""/>
    <x v="6"/>
  </r>
  <r>
    <s v="BB-Other3"/>
    <n v="2017"/>
    <s v="Topps Bunt"/>
    <m/>
    <m/>
    <m/>
    <m/>
    <m/>
    <x v="0"/>
    <n v="120"/>
    <s v="Baez"/>
    <s v="Javier"/>
    <s v="Cubs"/>
    <s v="2B"/>
    <m/>
    <n v="1"/>
    <m/>
    <s v="Baez, Javier"/>
    <s v="Topps Bunt     "/>
    <s v=" "/>
    <x v="5"/>
  </r>
  <r>
    <s v="BB-Other3"/>
    <n v="2017"/>
    <s v="Topps Bunt"/>
    <m/>
    <m/>
    <m/>
    <m/>
    <m/>
    <x v="0"/>
    <n v="133"/>
    <s v="Arenado"/>
    <s v="Nolan"/>
    <s v="Rockies"/>
    <s v="3B"/>
    <m/>
    <n v="1"/>
    <n v="0.6"/>
    <s v="Arenado, Nolan"/>
    <s v="Topps Bunt     "/>
    <n v="0"/>
    <x v="6"/>
  </r>
  <r>
    <s v="BB-Other3"/>
    <n v="2017"/>
    <s v="Topps Bunt"/>
    <m/>
    <m/>
    <m/>
    <m/>
    <m/>
    <x v="0"/>
    <n v="140"/>
    <s v="Altuve"/>
    <s v="Jose"/>
    <s v="Astros"/>
    <s v="2B"/>
    <m/>
    <n v="1"/>
    <n v="0.4"/>
    <s v="Altuve, Jose"/>
    <s v="Topps Bunt     "/>
    <s v=""/>
    <x v="6"/>
  </r>
  <r>
    <s v="BB-Other3"/>
    <n v="2017"/>
    <s v="Topps Bunt"/>
    <m/>
    <m/>
    <m/>
    <m/>
    <m/>
    <x v="0"/>
    <n v="145"/>
    <s v="Urias"/>
    <s v="Julio"/>
    <s v="Dodgers"/>
    <s v="P"/>
    <m/>
    <n v="1"/>
    <m/>
    <s v="Urias, Julio"/>
    <s v="Topps Bunt     "/>
    <s v=" "/>
    <x v="5"/>
  </r>
  <r>
    <s v="BB-Other3"/>
    <n v="2017"/>
    <s v="Topps Bunt"/>
    <m/>
    <m/>
    <m/>
    <m/>
    <m/>
    <x v="0"/>
    <n v="155"/>
    <s v="Syndergaard"/>
    <s v="Noah"/>
    <s v="Mets"/>
    <s v="P"/>
    <m/>
    <n v="1"/>
    <n v="0.6"/>
    <s v="Syndergaard, Noah"/>
    <s v="Topps Bunt     "/>
    <s v=""/>
    <x v="6"/>
  </r>
  <r>
    <s v="BB-Other3"/>
    <n v="2017"/>
    <s v="Topps Bunt"/>
    <m/>
    <m/>
    <m/>
    <m/>
    <m/>
    <x v="0"/>
    <n v="161"/>
    <s v="Franco"/>
    <s v="Maikel"/>
    <s v="Phillies"/>
    <s v="3B"/>
    <m/>
    <n v="1"/>
    <m/>
    <s v="Franco, Maikel"/>
    <s v="Topps Bunt     "/>
    <s v=""/>
    <x v="5"/>
  </r>
  <r>
    <s v="BB-Other3"/>
    <n v="2017"/>
    <s v="Topps Bunt"/>
    <m/>
    <m/>
    <m/>
    <m/>
    <m/>
    <x v="0"/>
    <n v="182"/>
    <s v="Giolito"/>
    <s v="Lucas"/>
    <s v="White Sox"/>
    <s v="P"/>
    <m/>
    <n v="1"/>
    <m/>
    <s v="Giolito, Lucas"/>
    <s v="Topps Bunt     "/>
    <s v=" "/>
    <x v="5"/>
  </r>
  <r>
    <s v="BB-Other3"/>
    <n v="2017"/>
    <s v="Topps Bunt"/>
    <m/>
    <m/>
    <m/>
    <m/>
    <m/>
    <x v="0"/>
    <n v="183"/>
    <s v="Scherzer"/>
    <s v="Max"/>
    <s v="Nationals"/>
    <s v="P"/>
    <m/>
    <n v="1"/>
    <n v="0.5"/>
    <s v="Scherzer, Max"/>
    <s v="Topps Bunt     "/>
    <s v=""/>
    <x v="6"/>
  </r>
  <r>
    <s v="BB-Other3"/>
    <n v="2017"/>
    <s v="Topps Bunt"/>
    <m/>
    <m/>
    <m/>
    <m/>
    <m/>
    <x v="0"/>
    <n v="184"/>
    <s v="Turner"/>
    <s v="Trea"/>
    <s v="Nationals"/>
    <s v="SS"/>
    <m/>
    <n v="1"/>
    <m/>
    <s v="Turner, Trea"/>
    <s v="Topps Bunt     "/>
    <s v=""/>
    <x v="5"/>
  </r>
  <r>
    <s v="BB-Other3"/>
    <n v="2017"/>
    <s v="Topps Bunt"/>
    <m/>
    <m/>
    <m/>
    <m/>
    <m/>
    <x v="0"/>
    <n v="193"/>
    <s v="Correa"/>
    <s v="Carlos"/>
    <s v="Astros"/>
    <s v="SS"/>
    <m/>
    <n v="1"/>
    <m/>
    <s v="Correa, Carlos"/>
    <s v="Topps Bunt     "/>
    <s v=""/>
    <x v="5"/>
  </r>
  <r>
    <s v="BB-Other3"/>
    <n v="2017"/>
    <s v="Topps Bunt"/>
    <m/>
    <m/>
    <m/>
    <m/>
    <m/>
    <x v="1"/>
    <n v="195"/>
    <s v="Alfaro"/>
    <s v="Jorge"/>
    <s v="Phillies"/>
    <s v="C"/>
    <m/>
    <n v="1"/>
    <m/>
    <s v="Alfaro, Jorge"/>
    <s v="Topps Bunt     RC"/>
    <s v=" "/>
    <x v="5"/>
  </r>
  <r>
    <s v="BB-Other3"/>
    <n v="2017"/>
    <s v="Topps Bunt"/>
    <m/>
    <m/>
    <m/>
    <m/>
    <m/>
    <x v="1"/>
    <n v="196"/>
    <s v="Cecchini"/>
    <s v="Gavin"/>
    <s v="Mets"/>
    <s v="SS"/>
    <m/>
    <n v="1"/>
    <m/>
    <s v="Cecchini, Gavin"/>
    <s v="Topps Bunt     RC"/>
    <s v=" "/>
    <x v="5"/>
  </r>
  <r>
    <s v="BB-Other3"/>
    <n v="2017"/>
    <s v="Topps Bunt"/>
    <m/>
    <m/>
    <m/>
    <m/>
    <m/>
    <x v="1"/>
    <n v="198"/>
    <s v="Bell"/>
    <s v="Josh"/>
    <s v="Pirates"/>
    <s v="1B"/>
    <m/>
    <n v="1"/>
    <n v="1"/>
    <s v="Bell, Josh"/>
    <s v="Topps Bunt     RC"/>
    <s v=" "/>
    <x v="2"/>
  </r>
  <r>
    <s v="BB-Other3"/>
    <n v="2017"/>
    <s v="Topps Bunt"/>
    <m/>
    <m/>
    <m/>
    <m/>
    <m/>
    <x v="1"/>
    <n v="199"/>
    <s v="Cotton"/>
    <s v="Jharel"/>
    <s v="Athletics"/>
    <s v="P"/>
    <m/>
    <n v="1"/>
    <m/>
    <s v="Cotton, Jharel"/>
    <s v="Topps Bunt     RC"/>
    <s v=" "/>
    <x v="5"/>
  </r>
  <r>
    <s v="BB-Other3"/>
    <n v="2017"/>
    <s v="Topps Bunt"/>
    <m/>
    <m/>
    <m/>
    <m/>
    <m/>
    <x v="1"/>
    <n v="200"/>
    <s v="Reyes"/>
    <s v="Alex"/>
    <s v="Cardinals"/>
    <s v="P"/>
    <m/>
    <n v="1"/>
    <m/>
    <s v="Reyes, Alex"/>
    <s v="Topps Bunt     RC"/>
    <s v=""/>
    <x v="5"/>
  </r>
  <r>
    <s v="Topps4"/>
    <n v="2017"/>
    <s v="Topps Chrome"/>
    <m/>
    <s v="Refractor"/>
    <m/>
    <m/>
    <m/>
    <x v="0"/>
    <n v="55"/>
    <s v="Contreras"/>
    <s v="Wilson"/>
    <s v="Cubs"/>
    <s v="C"/>
    <m/>
    <n v="1"/>
    <m/>
    <s v="Contreras, Wilson"/>
    <s v="Topps Chrome  Refractor   "/>
    <s v=" "/>
    <x v="5"/>
  </r>
  <r>
    <s v="Topps4"/>
    <n v="2017"/>
    <s v="Topps Chrome"/>
    <m/>
    <m/>
    <m/>
    <m/>
    <m/>
    <x v="0"/>
    <n v="71"/>
    <s v="Rendon"/>
    <s v="Anthony"/>
    <s v="Nationals"/>
    <s v="3B"/>
    <m/>
    <n v="1"/>
    <m/>
    <s v="Rendon, Anthony"/>
    <s v="Topps Chrome     "/>
    <s v=""/>
    <x v="5"/>
  </r>
  <r>
    <s v="Topps4"/>
    <n v="2017"/>
    <s v="Topps Chrome"/>
    <m/>
    <m/>
    <m/>
    <m/>
    <m/>
    <x v="0"/>
    <n v="102"/>
    <s v="Arenado"/>
    <s v="Nolan"/>
    <s v="Rockies"/>
    <s v="3B"/>
    <m/>
    <n v="1"/>
    <n v="0.75"/>
    <s v="Arenado, Nolan"/>
    <s v="Topps Chrome     "/>
    <n v="0"/>
    <x v="6"/>
  </r>
  <r>
    <s v="BB-Other2"/>
    <n v="2017"/>
    <s v="Topps Fire"/>
    <m/>
    <s v="Green"/>
    <s v="/199"/>
    <m/>
    <m/>
    <x v="1"/>
    <n v="161"/>
    <s v="Bell"/>
    <s v="Josh"/>
    <s v="Pirates"/>
    <s v="1B"/>
    <m/>
    <n v="1"/>
    <m/>
    <s v="Bell, Josh"/>
    <s v="Topps Fire  Green /199  RC"/>
    <s v=" "/>
    <x v="5"/>
  </r>
  <r>
    <s v="BB-Other2"/>
    <n v="2017"/>
    <s v="Topps Fire"/>
    <m/>
    <m/>
    <m/>
    <m/>
    <m/>
    <x v="1"/>
    <n v="9"/>
    <s v="Lugo"/>
    <s v="Seth"/>
    <s v="Mets"/>
    <s v="P"/>
    <m/>
    <n v="1"/>
    <m/>
    <s v="Lugo, Seth"/>
    <s v="Topps Fire     RC"/>
    <s v=" "/>
    <x v="5"/>
  </r>
  <r>
    <s v="BB-Other2"/>
    <n v="2017"/>
    <s v="Topps Fire"/>
    <m/>
    <m/>
    <m/>
    <m/>
    <m/>
    <x v="0"/>
    <n v="50"/>
    <s v="Trout"/>
    <s v="Mike"/>
    <s v="Angels"/>
    <s v="OF"/>
    <m/>
    <n v="1"/>
    <n v="0.5"/>
    <s v="Trout, Mike"/>
    <s v="Topps Fire     "/>
    <s v=""/>
    <x v="6"/>
  </r>
  <r>
    <s v="BB-Other2"/>
    <n v="2017"/>
    <s v="Topps Fire"/>
    <m/>
    <m/>
    <m/>
    <m/>
    <m/>
    <x v="1"/>
    <n v="81"/>
    <s v="Cotton"/>
    <s v="Jharel"/>
    <s v="Athletics"/>
    <s v="P"/>
    <m/>
    <n v="1"/>
    <m/>
    <s v="Cotton, Jharel"/>
    <s v="Topps Fire     RC"/>
    <s v=" "/>
    <x v="5"/>
  </r>
  <r>
    <s v="BB-Other2"/>
    <n v="2017"/>
    <s v="Topps Fire"/>
    <m/>
    <m/>
    <m/>
    <m/>
    <m/>
    <x v="1"/>
    <n v="100"/>
    <s v="Moncada"/>
    <s v="Yoan"/>
    <s v="White Sox"/>
    <s v="2B"/>
    <m/>
    <n v="1"/>
    <m/>
    <s v="Moncada, Yoan"/>
    <s v="Topps Fire     RC"/>
    <s v=""/>
    <x v="5"/>
  </r>
  <r>
    <s v="BB-Other2"/>
    <n v="2017"/>
    <s v="Topps Fire"/>
    <m/>
    <m/>
    <m/>
    <m/>
    <m/>
    <x v="0"/>
    <n v="120"/>
    <s v="Kershaw"/>
    <s v="Clayton"/>
    <s v="Dodgers"/>
    <s v="P"/>
    <m/>
    <n v="1"/>
    <n v="0.25"/>
    <s v="Kershaw, Clayton"/>
    <s v="Topps Fire     "/>
    <s v=""/>
    <x v="6"/>
  </r>
  <r>
    <s v="BB-Other2"/>
    <n v="2017"/>
    <s v="Topps Fire"/>
    <m/>
    <m/>
    <m/>
    <m/>
    <m/>
    <x v="1"/>
    <n v="153"/>
    <s v="Arcia"/>
    <s v="Orlando"/>
    <s v="Brewers"/>
    <s v="SS"/>
    <m/>
    <n v="1"/>
    <m/>
    <s v="Arcia, Orlando"/>
    <s v="Topps Fire     RC"/>
    <s v=" "/>
    <x v="5"/>
  </r>
  <r>
    <s v="BB-Other2"/>
    <n v="2017"/>
    <s v="Topps Fire"/>
    <m/>
    <m/>
    <m/>
    <m/>
    <m/>
    <x v="0"/>
    <n v="175"/>
    <s v="Arenado"/>
    <s v="Nolan"/>
    <s v="Rockies"/>
    <s v="3B"/>
    <m/>
    <n v="1"/>
    <n v="0.25"/>
    <s v="Arenado, Nolan"/>
    <s v="Topps Fire     "/>
    <n v="0"/>
    <x v="6"/>
  </r>
  <r>
    <s v="BB-Other2"/>
    <n v="2017"/>
    <s v="Topps Fire"/>
    <m/>
    <s v="Blue"/>
    <m/>
    <m/>
    <m/>
    <x v="0"/>
    <n v="175"/>
    <s v="Arenado"/>
    <s v="Nolan"/>
    <s v="Rockies"/>
    <s v="3B"/>
    <m/>
    <n v="1"/>
    <n v="0.25"/>
    <s v="Arenado, Nolan"/>
    <s v="Topps Fire  Blue   "/>
    <n v="0"/>
    <x v="6"/>
  </r>
  <r>
    <s v="BB-Other3"/>
    <n v="2017"/>
    <s v="Topps Gallery"/>
    <m/>
    <s v="Canvas"/>
    <m/>
    <m/>
    <m/>
    <x v="1"/>
    <n v="138"/>
    <s v="Weaver"/>
    <s v="Luke"/>
    <s v="Cardinals"/>
    <s v="P"/>
    <m/>
    <n v="1"/>
    <m/>
    <s v="Weaver, Luke"/>
    <s v="Topps Gallery  Canvas   RC"/>
    <s v=" "/>
    <x v="5"/>
  </r>
  <r>
    <s v="BB-Other3"/>
    <n v="2017"/>
    <s v="Topps Gallery"/>
    <m/>
    <m/>
    <m/>
    <m/>
    <m/>
    <x v="0"/>
    <n v="1"/>
    <s v="Trout"/>
    <s v="Mike"/>
    <s v="Angels"/>
    <s v="OF"/>
    <m/>
    <n v="1"/>
    <n v="0.5"/>
    <s v="Trout, Mike"/>
    <s v="Topps Gallery     "/>
    <s v=""/>
    <x v="6"/>
  </r>
  <r>
    <s v="BB-Other3"/>
    <n v="2017"/>
    <s v="Topps Gallery"/>
    <m/>
    <m/>
    <m/>
    <m/>
    <m/>
    <x v="0"/>
    <n v="10"/>
    <s v="Altuve"/>
    <s v="Jose"/>
    <s v="Astros"/>
    <s v="2B"/>
    <m/>
    <n v="1"/>
    <n v="0.25"/>
    <s v="Altuve, Jose"/>
    <s v="Topps Gallery     "/>
    <s v=""/>
    <x v="6"/>
  </r>
  <r>
    <s v="BB-Other3"/>
    <n v="2017"/>
    <s v="Topps Gallery"/>
    <m/>
    <m/>
    <m/>
    <m/>
    <m/>
    <x v="1"/>
    <n v="19"/>
    <s v="Fulmer"/>
    <s v="Carson"/>
    <s v="White Sox"/>
    <s v="P"/>
    <m/>
    <n v="1"/>
    <m/>
    <s v="Fulmer, Carson"/>
    <s v="Topps Gallery     RC"/>
    <s v=""/>
    <x v="5"/>
  </r>
  <r>
    <s v="BB-Other3"/>
    <n v="2017"/>
    <s v="Topps Gallery"/>
    <m/>
    <m/>
    <m/>
    <m/>
    <m/>
    <x v="1"/>
    <n v="28"/>
    <s v="Newcomb"/>
    <s v="Sean"/>
    <s v="Braves"/>
    <s v="P"/>
    <m/>
    <n v="1"/>
    <m/>
    <s v="Newcomb, Sean"/>
    <s v="Topps Gallery     RC"/>
    <s v=" "/>
    <x v="5"/>
  </r>
  <r>
    <s v="BB-Other3"/>
    <n v="2017"/>
    <s v="Topps Gallery"/>
    <m/>
    <m/>
    <m/>
    <m/>
    <m/>
    <x v="1"/>
    <n v="52"/>
    <s v="DeJong"/>
    <s v="Paul"/>
    <s v="Cardinals"/>
    <s v="SS/2B"/>
    <m/>
    <n v="1"/>
    <m/>
    <s v="DeJong, Paul"/>
    <s v="Topps Gallery     RC"/>
    <s v=" "/>
    <x v="5"/>
  </r>
  <r>
    <s v="BB-Other3"/>
    <n v="2017"/>
    <s v="Topps Gallery"/>
    <m/>
    <m/>
    <m/>
    <m/>
    <m/>
    <x v="0"/>
    <n v="65"/>
    <s v="Nola"/>
    <s v="Aaron"/>
    <s v="Phillies"/>
    <s v="P"/>
    <m/>
    <n v="1"/>
    <n v="0.25"/>
    <s v="Nola, Aaron"/>
    <s v="Topps Gallery     "/>
    <s v=" "/>
    <x v="6"/>
  </r>
  <r>
    <s v="BB-Other3"/>
    <n v="2017"/>
    <s v="Topps Gallery"/>
    <m/>
    <m/>
    <m/>
    <m/>
    <m/>
    <x v="1"/>
    <n v="68"/>
    <s v="Arcia"/>
    <s v="Orlando"/>
    <s v="Brewers"/>
    <s v="SS"/>
    <m/>
    <n v="1"/>
    <m/>
    <s v="Arcia, Orlando"/>
    <s v="Topps Gallery     RC"/>
    <s v=" "/>
    <x v="5"/>
  </r>
  <r>
    <s v="BB-Other3"/>
    <n v="2017"/>
    <s v="Topps Gallery"/>
    <m/>
    <m/>
    <m/>
    <m/>
    <m/>
    <x v="1"/>
    <n v="79"/>
    <s v="Thompson"/>
    <s v="Jake"/>
    <s v="Phillies"/>
    <s v="P"/>
    <m/>
    <n v="1"/>
    <m/>
    <s v="Thompson, Jake"/>
    <s v="Topps Gallery     RC"/>
    <s v=" "/>
    <x v="5"/>
  </r>
  <r>
    <s v="BB-Other3"/>
    <n v="2017"/>
    <s v="Topps Gallery"/>
    <m/>
    <m/>
    <m/>
    <m/>
    <m/>
    <x v="1"/>
    <n v="81"/>
    <s v="Sierra"/>
    <s v="Magneuris"/>
    <s v="Cardinals"/>
    <s v="OF"/>
    <m/>
    <n v="1"/>
    <m/>
    <s v="Sierra, Magneuris"/>
    <s v="Topps Gallery     RC"/>
    <s v=" "/>
    <x v="5"/>
  </r>
  <r>
    <s v="BB-Other3"/>
    <n v="2017"/>
    <s v="Topps Gallery"/>
    <m/>
    <m/>
    <m/>
    <m/>
    <m/>
    <x v="0"/>
    <n v="83"/>
    <s v="Diaz"/>
    <s v="Aledmys"/>
    <s v="Cardinals"/>
    <s v="SS"/>
    <m/>
    <n v="1"/>
    <m/>
    <s v="Diaz, Aledmys"/>
    <s v="Topps Gallery     "/>
    <s v=""/>
    <x v="5"/>
  </r>
  <r>
    <s v="BB-Other3"/>
    <n v="2017"/>
    <s v="Topps Gallery"/>
    <m/>
    <m/>
    <m/>
    <m/>
    <m/>
    <x v="1"/>
    <n v="84"/>
    <s v="Mancini"/>
    <s v="Trey"/>
    <s v="Orioles"/>
    <s v="OF/1B"/>
    <m/>
    <n v="1"/>
    <m/>
    <s v="Mancini, Trey"/>
    <s v="Topps Gallery     RC"/>
    <s v=" "/>
    <x v="5"/>
  </r>
  <r>
    <s v="BB-Other3"/>
    <n v="2017"/>
    <s v="Topps Gallery"/>
    <m/>
    <m/>
    <m/>
    <m/>
    <m/>
    <x v="1"/>
    <n v="94"/>
    <s v="Winker"/>
    <s v="Jesse"/>
    <s v="Reds"/>
    <s v="OF"/>
    <m/>
    <n v="1"/>
    <m/>
    <s v="Winker, Jesse"/>
    <s v="Topps Gallery     RC"/>
    <s v=" "/>
    <x v="5"/>
  </r>
  <r>
    <s v="BB-Other3"/>
    <n v="2017"/>
    <s v="Topps Gallery"/>
    <m/>
    <m/>
    <m/>
    <m/>
    <m/>
    <x v="0"/>
    <n v="122"/>
    <s v="Greinke"/>
    <s v="Zack"/>
    <s v="Diamond Backs"/>
    <s v="P"/>
    <m/>
    <n v="1"/>
    <m/>
    <s v="Greinke, Zack"/>
    <s v="Topps Gallery     "/>
    <s v=""/>
    <x v="5"/>
  </r>
  <r>
    <s v="BB-Other3"/>
    <n v="2017"/>
    <s v="Topps Gallery"/>
    <m/>
    <m/>
    <m/>
    <m/>
    <m/>
    <x v="1"/>
    <n v="124"/>
    <s v="Arroyo"/>
    <s v="Christian"/>
    <s v="Giants"/>
    <s v="SS/3B"/>
    <m/>
    <n v="1"/>
    <m/>
    <s v="Arroyo, Christian"/>
    <s v="Topps Gallery     RC"/>
    <s v=" "/>
    <x v="5"/>
  </r>
  <r>
    <s v="BB-Other3"/>
    <n v="2017"/>
    <s v="Topps Gallery"/>
    <m/>
    <m/>
    <m/>
    <m/>
    <m/>
    <x v="1"/>
    <n v="138"/>
    <s v="Weaver"/>
    <s v="Luke"/>
    <s v="Cardinals"/>
    <s v="P"/>
    <m/>
    <n v="1"/>
    <m/>
    <s v="Weaver, Luke"/>
    <s v="Topps Gallery     RC"/>
    <s v=" "/>
    <x v="5"/>
  </r>
  <r>
    <s v="TL"/>
    <n v="2017"/>
    <s v="Topps Gallery"/>
    <m/>
    <m/>
    <m/>
    <m/>
    <m/>
    <x v="1"/>
    <n v="143"/>
    <s v="Bellinger"/>
    <s v="Cody"/>
    <s v="Dodgers"/>
    <s v="1B/OF"/>
    <m/>
    <n v="1"/>
    <n v="2"/>
    <s v="Bellinger, Cody"/>
    <s v="Topps Gallery     RC"/>
    <n v="0"/>
    <x v="2"/>
  </r>
  <r>
    <s v="BB-Other3"/>
    <n v="2017"/>
    <s v="Topps Gallery"/>
    <m/>
    <s v="Artist Proof"/>
    <m/>
    <m/>
    <m/>
    <x v="1"/>
    <n v="28"/>
    <s v="Newcomb"/>
    <s v="Sean"/>
    <s v="Braves"/>
    <s v="P"/>
    <m/>
    <n v="1"/>
    <m/>
    <s v="Newcomb, Sean"/>
    <s v="Topps Gallery  Artist Proof   RC"/>
    <s v=" "/>
    <x v="5"/>
  </r>
  <r>
    <s v="BB-Other3"/>
    <n v="2017"/>
    <s v="Topps Gallery"/>
    <m/>
    <s v="Artist Proof"/>
    <m/>
    <m/>
    <m/>
    <x v="1"/>
    <n v="91"/>
    <s v="Lamet"/>
    <s v="Dinelson"/>
    <s v="Padres"/>
    <s v="P"/>
    <m/>
    <n v="1"/>
    <m/>
    <s v="Lamet, Dinelson"/>
    <s v="Topps Gallery  Artist Proof   RC"/>
    <s v=" "/>
    <x v="5"/>
  </r>
  <r>
    <s v="BB-Other3"/>
    <n v="2017"/>
    <s v="Topps Gallery"/>
    <m/>
    <s v="Artist Proof"/>
    <m/>
    <m/>
    <m/>
    <x v="0"/>
    <n v="133"/>
    <s v="Sanchez"/>
    <s v="Gary"/>
    <s v="Yankees"/>
    <s v="C"/>
    <m/>
    <n v="1"/>
    <n v="0.25"/>
    <s v="Sanchez, Gary"/>
    <s v="Topps Gallery  Artist Proof   "/>
    <s v=""/>
    <x v="6"/>
  </r>
  <r>
    <s v="BB-Other3"/>
    <n v="2017"/>
    <s v="Topps Gallery"/>
    <s v="Heritage"/>
    <m/>
    <m/>
    <m/>
    <m/>
    <x v="1"/>
    <n v="20"/>
    <s v="Bregman"/>
    <s v="Alex"/>
    <s v="Astros"/>
    <s v="3B"/>
    <m/>
    <n v="1"/>
    <m/>
    <s v="Bregman, Alex"/>
    <s v="Topps Gallery Heritage    RC"/>
    <n v="0"/>
    <x v="5"/>
  </r>
  <r>
    <s v="BB-Other3"/>
    <n v="2017"/>
    <s v="Topps Gallery"/>
    <s v="Masterpiece"/>
    <m/>
    <m/>
    <m/>
    <m/>
    <x v="0"/>
    <s v="MP-10"/>
    <s v="Suzuki"/>
    <s v="Ichiro"/>
    <s v="Marlins"/>
    <s v="OF"/>
    <m/>
    <n v="1"/>
    <n v="0.25"/>
    <s v="Suzuki, Ichiro"/>
    <s v="Topps Gallery Masterpiece    "/>
    <s v=""/>
    <x v="6"/>
  </r>
  <r>
    <s v="BB-Other2"/>
    <n v="2017"/>
    <s v="Topps Heritage"/>
    <s v="1968 Topps Game Rookies(Target)"/>
    <m/>
    <m/>
    <m/>
    <m/>
    <x v="1"/>
    <s v="7of15"/>
    <s v="Gurriel"/>
    <s v="Yulieski"/>
    <s v="Astros"/>
    <m/>
    <m/>
    <n v="1"/>
    <m/>
    <s v="Gurriel, Yulieski"/>
    <s v="Topps Heritage 1968 Topps Game Rookies(Target)    RC"/>
    <s v=""/>
    <x v="5"/>
  </r>
  <r>
    <s v="BB-Other3"/>
    <n v="2017"/>
    <s v="Topps Heritage"/>
    <s v="Clubhouse Collection"/>
    <m/>
    <m/>
    <s v="Relic"/>
    <m/>
    <x v="0"/>
    <s v="CCR-I"/>
    <s v="Suzuki"/>
    <s v="Ichiro"/>
    <s v="Marlins"/>
    <s v="OF"/>
    <m/>
    <n v="1"/>
    <n v="10"/>
    <s v="Suzuki, Ichiro"/>
    <s v="Topps Heritage Clubhouse Collection   Relic "/>
    <s v=""/>
    <x v="0"/>
  </r>
  <r>
    <s v="BB-Other2"/>
    <n v="2017"/>
    <s v="Topps Heritage"/>
    <s v="New Age Performers"/>
    <m/>
    <m/>
    <m/>
    <m/>
    <x v="0"/>
    <n v="8"/>
    <s v="Machado"/>
    <s v="Manny"/>
    <s v="Orioles"/>
    <s v="3B"/>
    <m/>
    <n v="1"/>
    <n v="1.5"/>
    <s v="Machado, Manny"/>
    <s v="Topps Heritage New Age Performers    "/>
    <n v="0"/>
    <x v="2"/>
  </r>
  <r>
    <s v="BB-Other2"/>
    <n v="2017"/>
    <s v="Topps Heritage"/>
    <s v="New Age Performers"/>
    <m/>
    <m/>
    <m/>
    <m/>
    <x v="0"/>
    <n v="11"/>
    <s v="Lindor"/>
    <s v="Francisco"/>
    <s v="Indians"/>
    <s v="SS"/>
    <m/>
    <n v="1"/>
    <n v="1.5"/>
    <s v="Lindor, Francisco"/>
    <s v="Topps Heritage New Age Performers    "/>
    <n v="0"/>
    <x v="2"/>
  </r>
  <r>
    <s v="BB-Other2"/>
    <n v="2017"/>
    <s v="Topps Heritage"/>
    <s v="Then and Now"/>
    <m/>
    <m/>
    <m/>
    <m/>
    <x v="0"/>
    <s v="TAN10"/>
    <s v="Kershaw,C/Marichal, J"/>
    <m/>
    <m/>
    <m/>
    <m/>
    <n v="1"/>
    <n v="2.5"/>
    <s v="Kershaw,C/Marichal, J, "/>
    <s v="Topps Heritage Then and Now    "/>
    <s v=" "/>
    <x v="2"/>
  </r>
  <r>
    <s v="BB-Other2"/>
    <n v="2017"/>
    <s v="Topps Heritage"/>
    <m/>
    <m/>
    <m/>
    <m/>
    <m/>
    <x v="0"/>
    <n v="4"/>
    <s v="Ortiz,D/Pujols,A/Encarnacion,Ed"/>
    <m/>
    <s v="Leader"/>
    <m/>
    <m/>
    <n v="1"/>
    <n v="0.75"/>
    <s v="Ortiz,D/Pujols,A/Encarnacion,Ed, "/>
    <s v="Topps Heritage     "/>
    <s v=" "/>
    <x v="6"/>
  </r>
  <r>
    <s v="BB-Other2"/>
    <n v="2017"/>
    <s v="Topps Heritage"/>
    <m/>
    <m/>
    <m/>
    <m/>
    <m/>
    <x v="0"/>
    <n v="5"/>
    <s v="Bryant,K /Arenado,N/Carter,C"/>
    <m/>
    <s v="Leader"/>
    <m/>
    <m/>
    <n v="1"/>
    <n v="2"/>
    <s v="Bryant,K /Arenado,N/Carter,C, "/>
    <s v="Topps Heritage     "/>
    <s v=" "/>
    <x v="2"/>
  </r>
  <r>
    <s v="BB-Other2"/>
    <n v="2017"/>
    <s v="Topps Heritage"/>
    <m/>
    <m/>
    <m/>
    <m/>
    <m/>
    <x v="0"/>
    <n v="8"/>
    <s v="Sanchez,A/Verlander,J/Tanaka,M"/>
    <m/>
    <s v="Leader"/>
    <m/>
    <m/>
    <n v="1"/>
    <n v="0.25"/>
    <s v="Sanchez,A/Verlander,J/Tanaka,M, "/>
    <s v="Topps Heritage     "/>
    <s v=" "/>
    <x v="6"/>
  </r>
  <r>
    <s v="BB-Other2"/>
    <n v="2017"/>
    <s v="Topps Heritage"/>
    <m/>
    <m/>
    <m/>
    <m/>
    <m/>
    <x v="0"/>
    <n v="11"/>
    <s v="Scherzer,M / Bumgarner /Ray,Robbie"/>
    <m/>
    <s v="Leader"/>
    <m/>
    <m/>
    <n v="1"/>
    <n v="0.75"/>
    <s v="Scherzer,M / Bumgarner /Ray,Robbie, "/>
    <s v="Topps Heritage     "/>
    <s v=" "/>
    <x v="6"/>
  </r>
  <r>
    <s v="BB-Other2"/>
    <n v="2017"/>
    <s v="Topps Heritage"/>
    <m/>
    <m/>
    <m/>
    <m/>
    <m/>
    <x v="1"/>
    <n v="16"/>
    <s v="Margot,Manny / Renfroe, Hunter"/>
    <m/>
    <s v="Padres"/>
    <s v="OF"/>
    <m/>
    <n v="1"/>
    <m/>
    <s v="Margot,Manny / Renfroe, Hunter, "/>
    <s v="Topps Heritage     RC"/>
    <s v=" "/>
    <x v="5"/>
  </r>
  <r>
    <s v="BB-Other2"/>
    <n v="2017"/>
    <s v="Topps Heritage"/>
    <m/>
    <m/>
    <m/>
    <m/>
    <m/>
    <x v="0"/>
    <n v="22"/>
    <s v="Broxton"/>
    <s v="Keon"/>
    <s v="Brewers"/>
    <s v="OF"/>
    <m/>
    <n v="1"/>
    <m/>
    <s v="Broxton, Keon"/>
    <s v="Topps Heritage     "/>
    <s v=" "/>
    <x v="5"/>
  </r>
  <r>
    <s v="BB-Other2"/>
    <n v="2017"/>
    <s v="Topps Heritage"/>
    <m/>
    <m/>
    <m/>
    <m/>
    <m/>
    <x v="1"/>
    <n v="29"/>
    <s v="Plutko, Adam / Garner, Perci"/>
    <m/>
    <s v="Indians"/>
    <m/>
    <m/>
    <n v="1"/>
    <m/>
    <s v="Plutko, Adam / Garner, Perci, "/>
    <s v="Topps Heritage     RC"/>
    <s v=" "/>
    <x v="5"/>
  </r>
  <r>
    <s v="BB-Other2"/>
    <n v="2017"/>
    <s v="Topps Heritage"/>
    <m/>
    <m/>
    <m/>
    <m/>
    <m/>
    <x v="0"/>
    <n v="60"/>
    <s v="Edwards Jr."/>
    <s v="Carl"/>
    <s v="Cubs"/>
    <s v="P"/>
    <m/>
    <n v="1"/>
    <m/>
    <s v="Edwards Jr., Carl"/>
    <s v="Topps Heritage     "/>
    <s v=" "/>
    <x v="5"/>
  </r>
  <r>
    <s v="BB-Other2"/>
    <n v="2017"/>
    <s v="Topps Heritage"/>
    <m/>
    <m/>
    <m/>
    <m/>
    <m/>
    <x v="0"/>
    <n v="76"/>
    <s v="Swanson,Dansby /Ruiz,Rio"/>
    <m/>
    <s v="Braves"/>
    <m/>
    <m/>
    <n v="1"/>
    <n v="5"/>
    <s v="Swanson,Dansby /Ruiz,Rio, "/>
    <s v="Topps Heritage     "/>
    <s v=" "/>
    <x v="1"/>
  </r>
  <r>
    <s v="BB-Other2"/>
    <n v="2017"/>
    <s v="Topps Heritage"/>
    <m/>
    <m/>
    <m/>
    <m/>
    <m/>
    <x v="0"/>
    <n v="93"/>
    <s v="Nola"/>
    <s v="Aaron"/>
    <s v="Phillies"/>
    <s v="P"/>
    <m/>
    <n v="1"/>
    <n v="0.25"/>
    <s v="Nola, Aaron"/>
    <s v="Topps Heritage     "/>
    <s v=" "/>
    <x v="6"/>
  </r>
  <r>
    <s v="BB-Other2"/>
    <n v="2017"/>
    <s v="Topps Heritage"/>
    <m/>
    <m/>
    <m/>
    <m/>
    <m/>
    <x v="0"/>
    <n v="97"/>
    <s v="Baez"/>
    <s v="Javier"/>
    <s v="Cubs"/>
    <s v="2B"/>
    <m/>
    <n v="1"/>
    <n v="0.75"/>
    <s v="Baez, Javier"/>
    <s v="Topps Heritage     "/>
    <s v=" "/>
    <x v="6"/>
  </r>
  <r>
    <s v="BB-Other2"/>
    <n v="2017"/>
    <s v="Topps Heritage"/>
    <m/>
    <m/>
    <m/>
    <m/>
    <m/>
    <x v="1"/>
    <n v="117"/>
    <s v="Fulmer, Carson / Moncada, Yoan"/>
    <m/>
    <s v="White Sox"/>
    <m/>
    <m/>
    <n v="1"/>
    <m/>
    <s v="Fulmer, Carson / Moncada, Yoan, "/>
    <s v="Topps Heritage     RC"/>
    <s v=" "/>
    <x v="5"/>
  </r>
  <r>
    <s v="BB-Other2"/>
    <n v="2017"/>
    <s v="Topps Heritage"/>
    <m/>
    <m/>
    <m/>
    <m/>
    <m/>
    <x v="0"/>
    <n v="127"/>
    <s v="Gamboa,Eddie / Querecuto,Juniel"/>
    <m/>
    <s v="Rays"/>
    <m/>
    <m/>
    <n v="1"/>
    <m/>
    <s v="Gamboa,Eddie / Querecuto,Juniel, "/>
    <s v="Topps Heritage     "/>
    <s v=" "/>
    <x v="5"/>
  </r>
  <r>
    <s v="BB-Other2"/>
    <n v="2017"/>
    <s v="Topps Heritage"/>
    <m/>
    <m/>
    <m/>
    <m/>
    <m/>
    <x v="0"/>
    <n v="198"/>
    <s v="Greinke"/>
    <s v="Zack"/>
    <s v="Diamond Backs"/>
    <s v="P"/>
    <m/>
    <n v="1"/>
    <n v="0.25"/>
    <s v="Greinke, Zack"/>
    <s v="Topps Heritage     "/>
    <s v=""/>
    <x v="6"/>
  </r>
  <r>
    <s v="TL"/>
    <n v="2017"/>
    <s v="Topps Heritage"/>
    <m/>
    <m/>
    <m/>
    <m/>
    <m/>
    <x v="1"/>
    <s v="214A"/>
    <s v="Judge, Aaron / Austin, Tyler"/>
    <m/>
    <s v="Yankees"/>
    <m/>
    <m/>
    <n v="1"/>
    <n v="10"/>
    <s v="Judge, Aaron / Austin, Tyler, "/>
    <s v="Topps Heritage     RC"/>
    <s v=" "/>
    <x v="0"/>
  </r>
  <r>
    <s v="TL"/>
    <n v="2017"/>
    <s v="Topps Heritage"/>
    <m/>
    <s v="SP Action"/>
    <m/>
    <s v="SP"/>
    <m/>
    <x v="1"/>
    <s v="214B"/>
    <s v="Judge"/>
    <s v="Aaron"/>
    <s v="Yankees"/>
    <m/>
    <m/>
    <n v="1"/>
    <n v="20"/>
    <s v="Judge, Aaron"/>
    <s v="Topps Heritage  SP Action  SP RC"/>
    <s v=""/>
    <x v="0"/>
  </r>
  <r>
    <s v="BB-Other2"/>
    <n v="2017"/>
    <s v="Topps Heritage"/>
    <m/>
    <m/>
    <m/>
    <m/>
    <m/>
    <x v="0"/>
    <n v="247"/>
    <s v="Herrera"/>
    <s v="Odubel"/>
    <s v="Phillies"/>
    <s v="OF"/>
    <m/>
    <n v="1"/>
    <m/>
    <s v="Herrera, Odubel"/>
    <s v="Topps Heritage     "/>
    <s v=" "/>
    <x v="5"/>
  </r>
  <r>
    <s v="BB-Other2"/>
    <n v="2017"/>
    <s v="Topps Heritage"/>
    <m/>
    <m/>
    <m/>
    <m/>
    <m/>
    <x v="1"/>
    <n v="267"/>
    <s v="Arcia,Orlando / Suter,Brent"/>
    <m/>
    <s v="Brewers"/>
    <m/>
    <m/>
    <n v="1"/>
    <m/>
    <s v="Arcia,Orlando / Suter,Brent, "/>
    <s v="Topps Heritage     RC"/>
    <s v=" "/>
    <x v="5"/>
  </r>
  <r>
    <s v="BB-Other2"/>
    <n v="2017"/>
    <s v="Topps Heritage"/>
    <m/>
    <m/>
    <m/>
    <m/>
    <m/>
    <x v="0"/>
    <n v="298"/>
    <s v="Suzuki"/>
    <s v="Ichiro"/>
    <s v="Marlins"/>
    <s v="OF"/>
    <m/>
    <n v="1"/>
    <n v="1"/>
    <s v="Suzuki, Ichiro"/>
    <s v="Topps Heritage     "/>
    <s v=""/>
    <x v="2"/>
  </r>
  <r>
    <s v="BB-Other2"/>
    <n v="2017"/>
    <s v="Topps Heritage"/>
    <m/>
    <m/>
    <m/>
    <m/>
    <m/>
    <x v="1"/>
    <n v="314"/>
    <s v="Benintendi, A / Scott, Robby"/>
    <m/>
    <s v="Red Sox"/>
    <m/>
    <m/>
    <n v="1"/>
    <n v="6"/>
    <s v="Benintendi, A / Scott, Robby, "/>
    <s v="Topps Heritage     RC"/>
    <s v=" "/>
    <x v="1"/>
  </r>
  <r>
    <s v="BB-Other2"/>
    <n v="2017"/>
    <s v="Topps Heritage"/>
    <m/>
    <m/>
    <m/>
    <m/>
    <m/>
    <x v="1"/>
    <n v="319"/>
    <s v="Goodwin, Brian / Kieboom, Spencer"/>
    <m/>
    <s v="Nationals"/>
    <m/>
    <m/>
    <n v="1"/>
    <m/>
    <s v="Goodwin, Brian / Kieboom, Spencer, "/>
    <s v="Topps Heritage     RC"/>
    <s v=" "/>
    <x v="5"/>
  </r>
  <r>
    <s v="BB-Other2"/>
    <n v="2017"/>
    <s v="Topps Heritage"/>
    <m/>
    <m/>
    <m/>
    <m/>
    <m/>
    <x v="1"/>
    <n v="331"/>
    <s v="Musgrove"/>
    <s v="Joe"/>
    <s v="Astros"/>
    <s v="P"/>
    <m/>
    <n v="1"/>
    <m/>
    <s v="Musgrove, Joe"/>
    <s v="Topps Heritage     RC"/>
    <s v=" "/>
    <x v="5"/>
  </r>
  <r>
    <s v="BB-Other2"/>
    <n v="2017"/>
    <s v="Topps Heritage"/>
    <m/>
    <m/>
    <m/>
    <m/>
    <m/>
    <x v="0"/>
    <n v="347"/>
    <s v="Suzuki"/>
    <s v="Ichiro"/>
    <s v="Marlins"/>
    <m/>
    <m/>
    <n v="1"/>
    <n v="0"/>
    <s v="Suzuki, Ichiro"/>
    <s v="Topps Heritage     "/>
    <s v=""/>
    <x v="5"/>
  </r>
  <r>
    <s v="BB-Other2"/>
    <n v="2017"/>
    <s v="Topps Heritage"/>
    <m/>
    <m/>
    <m/>
    <m/>
    <m/>
    <x v="0"/>
    <n v="362"/>
    <s v="Betts"/>
    <s v="Mookie"/>
    <s v="Red Sox"/>
    <s v="OF"/>
    <m/>
    <n v="1"/>
    <n v="1"/>
    <s v="Betts, Mookie"/>
    <s v="Topps Heritage     "/>
    <s v=""/>
    <x v="2"/>
  </r>
  <r>
    <s v="BB-Other2"/>
    <n v="2017"/>
    <s v="Topps Heritage"/>
    <m/>
    <m/>
    <m/>
    <m/>
    <m/>
    <x v="0"/>
    <n v="367"/>
    <s v="Seager"/>
    <s v="Corey"/>
    <s v="Dodgers"/>
    <s v="SS"/>
    <m/>
    <n v="1"/>
    <n v="1.25"/>
    <s v="Seager, Corey"/>
    <s v="Topps Heritage     "/>
    <s v=""/>
    <x v="2"/>
  </r>
  <r>
    <s v="BB-Other2"/>
    <n v="2017"/>
    <s v="Topps Heritage"/>
    <m/>
    <m/>
    <m/>
    <m/>
    <m/>
    <x v="0"/>
    <n v="368"/>
    <s v="Machado"/>
    <s v="Manny"/>
    <s v="Orioles"/>
    <s v="3B"/>
    <m/>
    <n v="1"/>
    <n v="0.6"/>
    <s v="Machado, Manny"/>
    <s v="Topps Heritage     "/>
    <n v="0"/>
    <x v="6"/>
  </r>
  <r>
    <s v="BB-Other2"/>
    <n v="2017"/>
    <s v="Topps Heritage"/>
    <m/>
    <m/>
    <m/>
    <m/>
    <m/>
    <x v="0"/>
    <n v="370"/>
    <s v="Altuve"/>
    <s v="Jose"/>
    <s v="Astros"/>
    <s v="2B"/>
    <m/>
    <n v="1"/>
    <n v="0.25"/>
    <s v="Altuve, Jose"/>
    <s v="Topps Heritage     "/>
    <s v=""/>
    <x v="6"/>
  </r>
  <r>
    <s v="BB-Other2"/>
    <n v="2017"/>
    <s v="Topps Heritage"/>
    <m/>
    <m/>
    <m/>
    <m/>
    <m/>
    <x v="0"/>
    <n v="372"/>
    <s v="Rizzo"/>
    <s v="Anthony"/>
    <s v="Cubs"/>
    <s v="1B"/>
    <m/>
    <n v="1"/>
    <n v="1"/>
    <s v="Rizzo, Anthony"/>
    <s v="Topps Heritage     "/>
    <s v=""/>
    <x v="2"/>
  </r>
  <r>
    <s v="BB-Other2"/>
    <n v="2017"/>
    <s v="Topps Heritage"/>
    <m/>
    <m/>
    <m/>
    <m/>
    <m/>
    <x v="0"/>
    <n v="373"/>
    <s v="Arenado"/>
    <s v="Nolan"/>
    <s v="Rockies"/>
    <s v="3B"/>
    <m/>
    <n v="1"/>
    <n v="0.6"/>
    <s v="Arenado, Nolan"/>
    <s v="Topps Heritage     "/>
    <n v="0"/>
    <x v="6"/>
  </r>
  <r>
    <s v="BB-Other2"/>
    <n v="2017"/>
    <s v="Topps Heritage"/>
    <m/>
    <m/>
    <m/>
    <m/>
    <m/>
    <x v="0"/>
    <n v="374"/>
    <s v="Kershaw"/>
    <s v="Clayton"/>
    <s v="Dodgers"/>
    <s v="P"/>
    <m/>
    <n v="1"/>
    <n v="1"/>
    <s v="Kershaw, Clayton"/>
    <s v="Topps Heritage     "/>
    <s v=""/>
    <x v="2"/>
  </r>
  <r>
    <s v="BB-Other2"/>
    <n v="2017"/>
    <s v="Topps Heritage"/>
    <m/>
    <m/>
    <m/>
    <m/>
    <m/>
    <x v="0"/>
    <n v="379"/>
    <s v="Syndergaard"/>
    <s v="Noah"/>
    <s v="Mets"/>
    <s v="P"/>
    <m/>
    <n v="1"/>
    <n v="0.6"/>
    <s v="Syndergaard, Noah"/>
    <s v="Topps Heritage     "/>
    <s v=""/>
    <x v="6"/>
  </r>
  <r>
    <s v="BB-Other2"/>
    <n v="2017"/>
    <s v="Topps Heritage"/>
    <m/>
    <m/>
    <m/>
    <m/>
    <m/>
    <x v="1"/>
    <n v="384"/>
    <s v="Shipley, Braden / Koch, Matt"/>
    <m/>
    <s v="Diamond Backs"/>
    <m/>
    <m/>
    <n v="1"/>
    <m/>
    <s v="Shipley, Braden / Koch, Matt, "/>
    <s v="Topps Heritage     RC"/>
    <s v=" "/>
    <x v="5"/>
  </r>
  <r>
    <s v="BB-Other2"/>
    <n v="2017"/>
    <s v="Topps Heritage"/>
    <m/>
    <m/>
    <m/>
    <m/>
    <m/>
    <x v="1"/>
    <n v="393"/>
    <s v="Dermody, Matt / Barnes, Danny"/>
    <m/>
    <s v="Blue Jays"/>
    <m/>
    <m/>
    <n v="1"/>
    <m/>
    <s v="Dermody, Matt / Barnes, Danny, "/>
    <s v="Topps Heritage     RC"/>
    <s v=" "/>
    <x v="5"/>
  </r>
  <r>
    <s v="BB-Other2"/>
    <n v="2017"/>
    <s v="Topps Heritage"/>
    <m/>
    <m/>
    <m/>
    <m/>
    <m/>
    <x v="0"/>
    <n v="400"/>
    <s v="Kershaw"/>
    <s v="Clayton"/>
    <s v="Dodgers"/>
    <s v="P"/>
    <m/>
    <n v="1"/>
    <n v="1"/>
    <s v="Kershaw, Clayton"/>
    <s v="Topps Heritage     "/>
    <s v=""/>
    <x v="2"/>
  </r>
  <r>
    <s v="BB-Other2"/>
    <n v="2017"/>
    <s v="Topps Heritage"/>
    <m/>
    <m/>
    <m/>
    <s v="SP"/>
    <m/>
    <x v="0"/>
    <n v="421"/>
    <s v="DeGrom"/>
    <s v="Jacob"/>
    <s v="Mets"/>
    <s v="P"/>
    <m/>
    <n v="1"/>
    <n v="5"/>
    <s v="DeGrom, Jacob"/>
    <s v="Topps Heritage    SP "/>
    <s v=""/>
    <x v="1"/>
  </r>
  <r>
    <s v="BB-Other2"/>
    <n v="2017"/>
    <s v="Topps Heritage"/>
    <m/>
    <m/>
    <m/>
    <s v="SP"/>
    <m/>
    <x v="0"/>
    <n v="436"/>
    <s v="Sano"/>
    <s v="Miguel"/>
    <s v="Twins"/>
    <s v="OF"/>
    <m/>
    <n v="1"/>
    <m/>
    <s v="Sano, Miguel"/>
    <s v="Topps Heritage    SP "/>
    <s v=""/>
    <x v="5"/>
  </r>
  <r>
    <s v="BB-Other2"/>
    <n v="2017"/>
    <s v="Topps Heritage"/>
    <m/>
    <m/>
    <m/>
    <s v="SP"/>
    <m/>
    <x v="0"/>
    <n v="444"/>
    <s v="Sanchez"/>
    <s v="Gary"/>
    <s v="Yankees"/>
    <s v="C"/>
    <m/>
    <n v="1"/>
    <n v="12"/>
    <s v="Sanchez, Gary"/>
    <s v="Topps Heritage    SP "/>
    <s v=""/>
    <x v="0"/>
  </r>
  <r>
    <s v="BB-Other2"/>
    <n v="2017"/>
    <s v="Topps Heritage"/>
    <m/>
    <m/>
    <m/>
    <s v="SP"/>
    <m/>
    <x v="0"/>
    <n v="456"/>
    <s v="Segura"/>
    <s v="Jean"/>
    <s v="Mariners"/>
    <s v="SS"/>
    <m/>
    <n v="1"/>
    <m/>
    <s v="Segura, Jean"/>
    <s v="Topps Heritage    SP "/>
    <s v=""/>
    <x v="5"/>
  </r>
  <r>
    <s v="BB-Other2"/>
    <n v="2017"/>
    <s v="Topps Heritage"/>
    <m/>
    <m/>
    <m/>
    <s v="SP"/>
    <m/>
    <x v="0"/>
    <n v="462"/>
    <s v="Bradley Jr"/>
    <s v="Jackie"/>
    <s v="Red Sox"/>
    <s v="OF"/>
    <m/>
    <n v="1"/>
    <m/>
    <s v="Bradley Jr, Jackie"/>
    <s v="Topps Heritage    SP "/>
    <s v=" "/>
    <x v="5"/>
  </r>
  <r>
    <s v="BB-Other3"/>
    <n v="2017"/>
    <s v="Topps Heritage Minor League"/>
    <s v="Baseball America"/>
    <m/>
    <m/>
    <m/>
    <m/>
    <x v="3"/>
    <s v="BA-MM"/>
    <s v="Moniak"/>
    <s v="Mickey"/>
    <s v="Blueclaws"/>
    <s v="OF"/>
    <m/>
    <n v="1"/>
    <m/>
    <s v="Moniak, Mickey"/>
    <s v="Topps Heritage Minor League Baseball America    Pros"/>
    <s v=" "/>
    <x v="5"/>
  </r>
  <r>
    <s v="BB-Other3"/>
    <n v="2017"/>
    <s v="Topps Heritage Minor League"/>
    <m/>
    <m/>
    <m/>
    <m/>
    <m/>
    <x v="3"/>
    <n v="8"/>
    <s v="Taveras"/>
    <s v="Leody"/>
    <s v="Hickory Cardinals"/>
    <s v="OF"/>
    <m/>
    <n v="1"/>
    <m/>
    <s v="Taveras, Leody"/>
    <s v="Topps Heritage Minor League     Pros"/>
    <s v=" "/>
    <x v="5"/>
  </r>
  <r>
    <s v="BB-Other3"/>
    <n v="2017"/>
    <s v="Topps Heritage Minor League"/>
    <m/>
    <m/>
    <m/>
    <m/>
    <m/>
    <x v="3"/>
    <n v="19"/>
    <s v="Basabe"/>
    <s v="Luis"/>
    <s v="Winston Salem Dash"/>
    <s v="OF"/>
    <m/>
    <n v="1"/>
    <m/>
    <s v="Basabe, Luis"/>
    <s v="Topps Heritage Minor League     Pros"/>
    <s v=" "/>
    <x v="5"/>
  </r>
  <r>
    <s v="BB-Other3"/>
    <n v="2017"/>
    <s v="Topps Heritage Minor League"/>
    <m/>
    <m/>
    <m/>
    <m/>
    <m/>
    <x v="3"/>
    <n v="24"/>
    <s v="Lauer"/>
    <s v="Eric"/>
    <s v="Lake Elsinore Storm"/>
    <s v="P"/>
    <m/>
    <n v="1"/>
    <m/>
    <s v="Lauer, Eric"/>
    <s v="Topps Heritage Minor League     Pros"/>
    <s v=" "/>
    <x v="5"/>
  </r>
  <r>
    <s v="BB-Other3"/>
    <n v="2017"/>
    <s v="Topps Heritage Minor League"/>
    <m/>
    <m/>
    <m/>
    <m/>
    <m/>
    <x v="3"/>
    <n v="27"/>
    <s v="Viloria"/>
    <s v="Meibrys"/>
    <s v="Lexington Legends"/>
    <s v="C"/>
    <m/>
    <n v="1"/>
    <m/>
    <s v="Viloria, Meibrys"/>
    <s v="Topps Heritage Minor League     Pros"/>
    <s v=" "/>
    <x v="5"/>
  </r>
  <r>
    <s v="BB-Other3"/>
    <n v="2017"/>
    <s v="Topps Heritage Minor League"/>
    <m/>
    <m/>
    <m/>
    <m/>
    <m/>
    <x v="3"/>
    <n v="30"/>
    <s v="Allen"/>
    <s v="Greg"/>
    <s v="Akron Rubberducks"/>
    <s v="OF"/>
    <m/>
    <n v="1"/>
    <m/>
    <s v="Allen, Greg"/>
    <s v="Topps Heritage Minor League     Pros"/>
    <s v=" "/>
    <x v="5"/>
  </r>
  <r>
    <s v="BB-Other3"/>
    <n v="2017"/>
    <s v="Topps Heritage Minor League"/>
    <m/>
    <m/>
    <m/>
    <m/>
    <m/>
    <x v="3"/>
    <n v="47"/>
    <s v="Maitan"/>
    <s v="Kevin"/>
    <s v="GCL Braves"/>
    <s v="OF"/>
    <m/>
    <n v="1"/>
    <m/>
    <s v="Maitan, Kevin"/>
    <s v="Topps Heritage Minor League     Pros"/>
    <s v=" "/>
    <x v="5"/>
  </r>
  <r>
    <s v="BB-Other3"/>
    <n v="2017"/>
    <s v="Topps Heritage Minor League"/>
    <m/>
    <m/>
    <m/>
    <m/>
    <m/>
    <x v="3"/>
    <n v="81"/>
    <s v="Crawford"/>
    <s v="JP"/>
    <s v="Lehigh Valley Iron Pigs"/>
    <s v="SS"/>
    <m/>
    <n v="1"/>
    <m/>
    <s v="Crawford, JP"/>
    <s v="Topps Heritage Minor League     Pros"/>
    <s v=" "/>
    <x v="5"/>
  </r>
  <r>
    <s v="BB-Other3"/>
    <n v="2017"/>
    <s v="Topps Heritage Minor League"/>
    <m/>
    <m/>
    <m/>
    <m/>
    <m/>
    <x v="3"/>
    <n v="103"/>
    <s v="Albies"/>
    <s v="Ozzie"/>
    <s v="Gwinnett Braves"/>
    <s v="SS"/>
    <m/>
    <n v="1"/>
    <m/>
    <s v="Albies, Ozzie"/>
    <s v="Topps Heritage Minor League     Pros"/>
    <s v=" "/>
    <x v="5"/>
  </r>
  <r>
    <s v="BB-Other3"/>
    <n v="2017"/>
    <s v="Topps Heritage Minor League"/>
    <m/>
    <m/>
    <m/>
    <m/>
    <m/>
    <x v="3"/>
    <n v="125"/>
    <s v="Jimenez"/>
    <s v="Eloy"/>
    <s v="Winston Salem Dash"/>
    <s v="OF"/>
    <n v="23"/>
    <n v="1"/>
    <m/>
    <s v="Jimenez, Eloy"/>
    <s v="Topps Heritage Minor League     Pros"/>
    <s v=" "/>
    <x v="5"/>
  </r>
  <r>
    <s v="BB-Other3"/>
    <n v="2017"/>
    <s v="Topps Heritage Minor League"/>
    <m/>
    <m/>
    <m/>
    <m/>
    <m/>
    <x v="3"/>
    <n v="151"/>
    <s v="Akin"/>
    <s v="Keegan"/>
    <s v="Frederick Keys"/>
    <s v="P"/>
    <m/>
    <n v="1"/>
    <m/>
    <s v="Akin, Keegan"/>
    <s v="Topps Heritage Minor League     Pros"/>
    <s v=" "/>
    <x v="5"/>
  </r>
  <r>
    <s v="BB-Other3"/>
    <n v="2017"/>
    <s v="Topps Heritage Minor League"/>
    <m/>
    <m/>
    <m/>
    <m/>
    <m/>
    <x v="3"/>
    <n v="159"/>
    <s v="Alcantara"/>
    <s v="Sandy"/>
    <s v="Springfield Cardinals"/>
    <s v="P"/>
    <m/>
    <n v="1"/>
    <m/>
    <s v="Alcantara, Sandy"/>
    <s v="Topps Heritage Minor League     Pros"/>
    <s v=" "/>
    <x v="5"/>
  </r>
  <r>
    <s v="BB-Other3"/>
    <n v="2017"/>
    <s v="Topps Heritage Minor League"/>
    <m/>
    <m/>
    <m/>
    <m/>
    <m/>
    <x v="3"/>
    <n v="183"/>
    <s v="Gillaspie"/>
    <s v="Casey"/>
    <s v="Durham Bulls"/>
    <s v="1B"/>
    <m/>
    <n v="1"/>
    <m/>
    <s v="Gillaspie, Casey"/>
    <s v="Topps Heritage Minor League     Pros"/>
    <s v=" "/>
    <x v="5"/>
  </r>
  <r>
    <s v="BB-Other3"/>
    <n v="2017"/>
    <s v="Topps Heritage Minor League"/>
    <m/>
    <m/>
    <m/>
    <m/>
    <m/>
    <x v="3"/>
    <n v="190"/>
    <s v="Devers"/>
    <s v="Rafael"/>
    <s v="Portland Seadogs"/>
    <s v="3B"/>
    <m/>
    <n v="1"/>
    <m/>
    <s v="Devers, Rafael"/>
    <s v="Topps Heritage Minor League     Pros"/>
    <s v=" "/>
    <x v="5"/>
  </r>
  <r>
    <s v="BB-Other3"/>
    <n v="2017"/>
    <s v="Topps Heritage Minor League"/>
    <m/>
    <m/>
    <m/>
    <m/>
    <m/>
    <x v="3"/>
    <n v="195"/>
    <s v="Dickerson,Alex/Viloria, Meibrys/Ruiz,Keibert"/>
    <m/>
    <s v="Leader"/>
    <m/>
    <m/>
    <n v="1"/>
    <m/>
    <s v="Dickerson,Alex/Viloria, Meibrys/Ruiz,Keibert, "/>
    <s v="Topps Heritage Minor League     Pros"/>
    <s v=" "/>
    <x v="5"/>
  </r>
  <r>
    <s v="Topps4"/>
    <n v="2017"/>
    <s v="Topps Holiday (Walmart)"/>
    <m/>
    <s v="Snowflake Silver"/>
    <m/>
    <m/>
    <m/>
    <x v="1"/>
    <s v="HMW23"/>
    <s v="Hoffman"/>
    <s v="Jeff"/>
    <s v="Rockies"/>
    <s v="P"/>
    <m/>
    <n v="1"/>
    <m/>
    <s v="Hoffman, Jeff"/>
    <s v="Topps Holiday (Walmart)  Snowflake Silver   RC"/>
    <s v=" "/>
    <x v="5"/>
  </r>
  <r>
    <s v="Topps4"/>
    <n v="2017"/>
    <s v="Topps Holiday (Walmart)"/>
    <m/>
    <s v="Snowflake Silver"/>
    <m/>
    <m/>
    <m/>
    <x v="0"/>
    <s v="HMW100"/>
    <s v="Altuve"/>
    <s v="Jose"/>
    <s v="Astros"/>
    <s v="2B"/>
    <m/>
    <n v="1"/>
    <n v="0.75"/>
    <s v="Altuve, Jose"/>
    <s v="Topps Holiday (Walmart)  Snowflake Silver   "/>
    <s v=""/>
    <x v="6"/>
  </r>
  <r>
    <s v="Topps4"/>
    <n v="2017"/>
    <s v="Topps Holiday (Walmart)"/>
    <m/>
    <s v="Snowflake Silver"/>
    <m/>
    <m/>
    <m/>
    <x v="1"/>
    <s v="HMW122"/>
    <s v="Lamet"/>
    <s v="Dinelson"/>
    <s v="Padres"/>
    <s v="P"/>
    <m/>
    <n v="1"/>
    <m/>
    <s v="Lamet, Dinelson"/>
    <s v="Topps Holiday (Walmart)  Snowflake Silver   RC"/>
    <s v=" "/>
    <x v="5"/>
  </r>
  <r>
    <s v="Topps4"/>
    <n v="2017"/>
    <s v="Topps Holiday (Walmart)"/>
    <m/>
    <m/>
    <m/>
    <s v="Relic"/>
    <m/>
    <x v="0"/>
    <s v="R-JVE"/>
    <s v="Verlander"/>
    <s v="Justin"/>
    <s v="Tigers"/>
    <s v="P"/>
    <m/>
    <n v="1"/>
    <n v="2"/>
    <s v="Verlander, Justin"/>
    <s v="Topps Holiday (Walmart)    Relic "/>
    <s v=""/>
    <x v="2"/>
  </r>
  <r>
    <s v="Topps4"/>
    <n v="2017"/>
    <s v="Topps Holiday (Walmart)"/>
    <m/>
    <m/>
    <m/>
    <s v="Relic"/>
    <m/>
    <x v="0"/>
    <s v="R-JBZ"/>
    <s v="Baez"/>
    <s v="Javier"/>
    <s v="Cubs"/>
    <s v="2B"/>
    <m/>
    <n v="1"/>
    <n v="2"/>
    <s v="Baez, Javier"/>
    <s v="Topps Holiday (Walmart)    Relic "/>
    <s v=" "/>
    <x v="2"/>
  </r>
  <r>
    <s v="Topps4"/>
    <n v="2017"/>
    <s v="Topps Holiday (Walmart)"/>
    <m/>
    <m/>
    <m/>
    <m/>
    <m/>
    <x v="0"/>
    <s v="HMW001"/>
    <s v="Bryant"/>
    <s v="Kris"/>
    <s v="Cubs"/>
    <s v="3B"/>
    <m/>
    <n v="1"/>
    <n v="1.5"/>
    <s v="Bryant, Kris"/>
    <s v="Topps Holiday (Walmart)     "/>
    <n v="0"/>
    <x v="2"/>
  </r>
  <r>
    <s v="Topps4"/>
    <n v="2017"/>
    <s v="Topps Holiday (Walmart)"/>
    <m/>
    <m/>
    <m/>
    <m/>
    <m/>
    <x v="1"/>
    <s v="HMW002"/>
    <s v="Lopez"/>
    <s v="Reynaldo"/>
    <s v="White Sox"/>
    <s v="P"/>
    <m/>
    <n v="1"/>
    <m/>
    <s v="Lopez, Reynaldo"/>
    <s v="Topps Holiday (Walmart)     RC"/>
    <s v=" "/>
    <x v="5"/>
  </r>
  <r>
    <s v="Topps4"/>
    <n v="2017"/>
    <s v="Topps Holiday (Walmart)"/>
    <m/>
    <m/>
    <m/>
    <m/>
    <m/>
    <x v="1"/>
    <s v="HMW003"/>
    <s v="Newcomb"/>
    <s v="Sean"/>
    <s v="Braves"/>
    <s v="P"/>
    <m/>
    <n v="1"/>
    <m/>
    <s v="Newcomb, Sean"/>
    <s v="Topps Holiday (Walmart)     RC"/>
    <s v=" "/>
    <x v="5"/>
  </r>
  <r>
    <s v="Topps4"/>
    <n v="2017"/>
    <s v="Topps Holiday (Walmart)"/>
    <m/>
    <m/>
    <m/>
    <m/>
    <m/>
    <x v="1"/>
    <s v="HMW006"/>
    <s v="Renfroe"/>
    <s v="Hunter"/>
    <s v="Padres"/>
    <s v="OF"/>
    <m/>
    <n v="1"/>
    <m/>
    <s v="Renfroe, Hunter"/>
    <s v="Topps Holiday (Walmart)     RC"/>
    <s v=" "/>
    <x v="5"/>
  </r>
  <r>
    <s v="Topps4"/>
    <n v="2017"/>
    <s v="Topps Holiday (Walmart)"/>
    <m/>
    <m/>
    <m/>
    <m/>
    <m/>
    <x v="1"/>
    <s v="HMW008"/>
    <s v="Skoglund"/>
    <s v="Eric"/>
    <s v="Royals"/>
    <s v="P"/>
    <m/>
    <n v="1"/>
    <m/>
    <s v="Skoglund, Eric"/>
    <s v="Topps Holiday (Walmart)     RC"/>
    <s v=" "/>
    <x v="5"/>
  </r>
  <r>
    <s v="Topps4"/>
    <n v="2017"/>
    <s v="Topps Holiday (Walmart)"/>
    <m/>
    <m/>
    <m/>
    <m/>
    <m/>
    <x v="0"/>
    <s v="HMW010"/>
    <s v="Berrios"/>
    <s v="Jose"/>
    <s v="Twins"/>
    <s v="P"/>
    <m/>
    <n v="1"/>
    <m/>
    <s v="Berrios, Jose"/>
    <s v="Topps Holiday (Walmart)     "/>
    <s v=" "/>
    <x v="5"/>
  </r>
  <r>
    <s v="Topps4"/>
    <n v="2017"/>
    <s v="Topps Holiday (Walmart)"/>
    <m/>
    <m/>
    <m/>
    <m/>
    <m/>
    <x v="0"/>
    <s v="HMW013"/>
    <s v="Machado"/>
    <s v="Manny"/>
    <s v="Orioles"/>
    <s v="3B"/>
    <m/>
    <n v="1"/>
    <n v="0.6"/>
    <s v="Machado, Manny"/>
    <s v="Topps Holiday (Walmart)     "/>
    <n v="0"/>
    <x v="6"/>
  </r>
  <r>
    <s v="Topps4"/>
    <n v="2017"/>
    <s v="Topps Holiday (Walmart)"/>
    <m/>
    <m/>
    <m/>
    <m/>
    <m/>
    <x v="1"/>
    <s v="HMW015"/>
    <s v="Fulmer"/>
    <s v="Carson"/>
    <s v="White Sox"/>
    <s v="P"/>
    <m/>
    <n v="1"/>
    <m/>
    <s v="Fulmer, Carson"/>
    <s v="Topps Holiday (Walmart)     RC"/>
    <s v=""/>
    <x v="5"/>
  </r>
  <r>
    <s v="Topps4"/>
    <n v="2017"/>
    <s v="Topps Holiday (Walmart)"/>
    <m/>
    <m/>
    <m/>
    <m/>
    <m/>
    <x v="1"/>
    <s v="HMW016"/>
    <s v="Reyes"/>
    <s v="Alex"/>
    <s v="Cardinals"/>
    <s v="P"/>
    <m/>
    <n v="1"/>
    <m/>
    <s v="Reyes, Alex"/>
    <s v="Topps Holiday (Walmart)     RC"/>
    <s v=""/>
    <x v="5"/>
  </r>
  <r>
    <s v="Topps4"/>
    <n v="2017"/>
    <s v="Topps Holiday (Walmart)"/>
    <m/>
    <m/>
    <m/>
    <m/>
    <m/>
    <x v="1"/>
    <s v="HMW023"/>
    <s v="Hoffman"/>
    <s v="Jeff"/>
    <s v="Rockies"/>
    <s v="P"/>
    <m/>
    <n v="1"/>
    <m/>
    <s v="Hoffman, Jeff"/>
    <s v="Topps Holiday (Walmart)     RC"/>
    <s v=" "/>
    <x v="5"/>
  </r>
  <r>
    <s v="Topps4"/>
    <n v="2017"/>
    <s v="Topps Holiday (Walmart)"/>
    <m/>
    <m/>
    <m/>
    <m/>
    <m/>
    <x v="0"/>
    <s v="HMW025"/>
    <s v="Trout"/>
    <s v="Mike"/>
    <s v="Angels"/>
    <s v="OF"/>
    <m/>
    <n v="1"/>
    <n v="2"/>
    <s v="Trout, Mike"/>
    <s v="Topps Holiday (Walmart)     "/>
    <s v=""/>
    <x v="2"/>
  </r>
  <r>
    <s v="Topps4"/>
    <n v="2017"/>
    <s v="Topps Holiday (Walmart)"/>
    <m/>
    <m/>
    <m/>
    <m/>
    <m/>
    <x v="1"/>
    <s v="HMW030"/>
    <s v="Freeland"/>
    <s v="Kyle"/>
    <s v="Rockies"/>
    <s v="P"/>
    <m/>
    <n v="1"/>
    <m/>
    <s v="Freeland, Kyle"/>
    <s v="Topps Holiday (Walmart)     RC"/>
    <s v=" "/>
    <x v="5"/>
  </r>
  <r>
    <s v="Topps4"/>
    <n v="2017"/>
    <s v="Topps Holiday (Walmart)"/>
    <m/>
    <m/>
    <m/>
    <m/>
    <m/>
    <x v="1"/>
    <s v="HMW035"/>
    <s v="Swanson"/>
    <s v="Dansby"/>
    <s v="Braves"/>
    <s v="SS"/>
    <m/>
    <n v="1"/>
    <m/>
    <s v="Swanson, Dansby"/>
    <s v="Topps Holiday (Walmart)     RC"/>
    <s v=" "/>
    <x v="5"/>
  </r>
  <r>
    <s v="Topps4"/>
    <n v="2017"/>
    <s v="Topps Holiday (Walmart)"/>
    <m/>
    <m/>
    <m/>
    <m/>
    <m/>
    <x v="1"/>
    <s v="HMW037"/>
    <s v="Arroyo"/>
    <s v="Christian"/>
    <s v="Giants"/>
    <s v="3B/SS"/>
    <m/>
    <n v="1"/>
    <m/>
    <s v="Arroyo, Christian"/>
    <s v="Topps Holiday (Walmart)     RC"/>
    <s v=" "/>
    <x v="5"/>
  </r>
  <r>
    <s v="Topps4"/>
    <n v="2017"/>
    <s v="Topps Holiday (Walmart)"/>
    <m/>
    <m/>
    <m/>
    <m/>
    <m/>
    <x v="1"/>
    <s v="HMW043"/>
    <s v="Thompson"/>
    <s v="Jake"/>
    <s v="Phillies"/>
    <s v="P"/>
    <m/>
    <n v="1"/>
    <m/>
    <s v="Thompson, Jake"/>
    <s v="Topps Holiday (Walmart)     RC"/>
    <s v=" "/>
    <x v="5"/>
  </r>
  <r>
    <s v="Topps4"/>
    <n v="2017"/>
    <s v="Topps Holiday (Walmart)"/>
    <m/>
    <m/>
    <m/>
    <m/>
    <m/>
    <x v="1"/>
    <s v="HMW046"/>
    <s v="Musgrove"/>
    <s v="Joe"/>
    <s v="Astros"/>
    <s v="P"/>
    <m/>
    <n v="1"/>
    <m/>
    <s v="Musgrove, Joe"/>
    <s v="Topps Holiday (Walmart)     RC"/>
    <s v=" "/>
    <x v="5"/>
  </r>
  <r>
    <s v="Topps4"/>
    <n v="2017"/>
    <s v="Topps Holiday (Walmart)"/>
    <m/>
    <m/>
    <m/>
    <m/>
    <m/>
    <x v="1"/>
    <s v="HMW047"/>
    <s v="Bregman"/>
    <s v="Alex"/>
    <s v="Astros"/>
    <s v="3B"/>
    <m/>
    <n v="1"/>
    <n v="2"/>
    <s v="Bregman, Alex"/>
    <s v="Topps Holiday (Walmart)     RC"/>
    <n v="0"/>
    <x v="2"/>
  </r>
  <r>
    <s v="Topps4"/>
    <n v="2017"/>
    <s v="Topps Holiday (Walmart)"/>
    <m/>
    <m/>
    <m/>
    <m/>
    <m/>
    <x v="1"/>
    <s v="HMW049"/>
    <s v="Bonifacio"/>
    <s v="Jorge"/>
    <s v="Royals"/>
    <s v="OF"/>
    <m/>
    <n v="1"/>
    <m/>
    <s v="Bonifacio, Jorge"/>
    <s v="Topps Holiday (Walmart)     RC"/>
    <s v=" "/>
    <x v="5"/>
  </r>
  <r>
    <s v="Topps4"/>
    <n v="2017"/>
    <s v="Topps Holiday (Walmart)"/>
    <m/>
    <m/>
    <m/>
    <m/>
    <m/>
    <x v="0"/>
    <s v="HMW058"/>
    <s v="Arenado"/>
    <s v="Nolan"/>
    <s v="Rockies"/>
    <s v="3B"/>
    <m/>
    <n v="1"/>
    <n v="0.6"/>
    <s v="Arenado, Nolan"/>
    <s v="Topps Holiday (Walmart)     "/>
    <n v="0"/>
    <x v="6"/>
  </r>
  <r>
    <s v="Topps4"/>
    <n v="2017"/>
    <s v="Topps Holiday (Walmart)"/>
    <m/>
    <m/>
    <m/>
    <m/>
    <m/>
    <x v="0"/>
    <s v="HMW060"/>
    <s v="Sale"/>
    <s v="Chris"/>
    <s v="Red Sox"/>
    <s v="P"/>
    <m/>
    <n v="1"/>
    <n v="0.6"/>
    <s v="Sale, Chris"/>
    <s v="Topps Holiday (Walmart)     "/>
    <s v=""/>
    <x v="6"/>
  </r>
  <r>
    <s v="Topps4"/>
    <n v="2017"/>
    <s v="Topps Holiday (Walmart)"/>
    <m/>
    <m/>
    <m/>
    <m/>
    <m/>
    <x v="0"/>
    <s v="HMW066"/>
    <s v="Cabrera"/>
    <s v="Miguel"/>
    <s v="Tigers"/>
    <s v="1B"/>
    <m/>
    <n v="1"/>
    <n v="0.75"/>
    <s v="Cabrera, Miguel"/>
    <s v="Topps Holiday (Walmart)     "/>
    <s v=""/>
    <x v="6"/>
  </r>
  <r>
    <s v="Topps4"/>
    <n v="2017"/>
    <s v="Topps Holiday (Walmart)"/>
    <m/>
    <m/>
    <m/>
    <m/>
    <m/>
    <x v="1"/>
    <s v="HMW067"/>
    <s v="Winker"/>
    <s v="Jesse"/>
    <s v="Reds"/>
    <s v="OF"/>
    <m/>
    <n v="1"/>
    <m/>
    <s v="Winker, Jesse"/>
    <s v="Topps Holiday (Walmart)     RC"/>
    <s v=" "/>
    <x v="5"/>
  </r>
  <r>
    <s v="Topps4"/>
    <n v="2017"/>
    <s v="Topps Holiday (Walmart)"/>
    <m/>
    <m/>
    <m/>
    <m/>
    <m/>
    <x v="0"/>
    <s v="HMW072"/>
    <s v="Beltre"/>
    <s v="Adrian"/>
    <s v="Rangers"/>
    <s v="3B"/>
    <m/>
    <n v="1"/>
    <n v="0.6"/>
    <s v="Beltre, Adrian"/>
    <s v="Topps Holiday (Walmart)     "/>
    <s v=""/>
    <x v="6"/>
  </r>
  <r>
    <s v="Topps4"/>
    <n v="2017"/>
    <s v="Topps Holiday (Walmart)"/>
    <m/>
    <m/>
    <m/>
    <m/>
    <m/>
    <x v="0"/>
    <s v="HMW074"/>
    <s v="Story"/>
    <s v="Trevor"/>
    <s v="Rockies"/>
    <s v="SS"/>
    <m/>
    <n v="1"/>
    <n v="0.6"/>
    <s v="Story, Trevor"/>
    <s v="Topps Holiday (Walmart)     "/>
    <s v=""/>
    <x v="6"/>
  </r>
  <r>
    <s v="Topps4"/>
    <n v="2017"/>
    <s v="Topps Holiday (Walmart)"/>
    <m/>
    <m/>
    <m/>
    <m/>
    <m/>
    <x v="0"/>
    <s v="HMW075"/>
    <s v="Kershaw"/>
    <s v="Clayton"/>
    <s v="Dodgers"/>
    <s v="P"/>
    <m/>
    <n v="1"/>
    <n v="1"/>
    <s v="Kershaw, Clayton"/>
    <s v="Topps Holiday (Walmart)     "/>
    <s v=""/>
    <x v="2"/>
  </r>
  <r>
    <s v="Topps4"/>
    <n v="2017"/>
    <s v="Topps Holiday (Walmart)"/>
    <m/>
    <m/>
    <m/>
    <m/>
    <m/>
    <x v="0"/>
    <s v="HMW080"/>
    <s v="Stanton"/>
    <s v="Giancarlo"/>
    <s v="Marlins"/>
    <s v="OF"/>
    <m/>
    <n v="1"/>
    <n v="0.6"/>
    <s v="Stanton, Giancarlo"/>
    <s v="Topps Holiday (Walmart)     "/>
    <s v=""/>
    <x v="6"/>
  </r>
  <r>
    <s v="Topps4"/>
    <n v="2017"/>
    <s v="Topps Holiday (Walmart)"/>
    <m/>
    <m/>
    <m/>
    <m/>
    <m/>
    <x v="1"/>
    <s v="HMW082"/>
    <s v="Brinson"/>
    <s v="Lewis"/>
    <s v="Brewers"/>
    <s v="OF"/>
    <m/>
    <n v="1"/>
    <m/>
    <s v="Brinson, Lewis"/>
    <s v="Topps Holiday (Walmart)     RC"/>
    <s v=" "/>
    <x v="5"/>
  </r>
  <r>
    <s v="Topps4"/>
    <n v="2017"/>
    <s v="Topps Holiday (Walmart)"/>
    <m/>
    <m/>
    <m/>
    <m/>
    <m/>
    <x v="1"/>
    <s v="HMW083"/>
    <s v="Travis"/>
    <s v="Sam"/>
    <s v="Red Sox"/>
    <s v="1B"/>
    <m/>
    <n v="1"/>
    <m/>
    <s v="Travis, Sam"/>
    <s v="Topps Holiday (Walmart)     RC"/>
    <s v=" "/>
    <x v="5"/>
  </r>
  <r>
    <s v="Topps4"/>
    <n v="2017"/>
    <s v="Topps Holiday (Walmart)"/>
    <m/>
    <m/>
    <m/>
    <m/>
    <m/>
    <x v="1"/>
    <s v="HMW084"/>
    <s v="Gurriel"/>
    <s v="Yulieski"/>
    <s v="Astros"/>
    <s v="1B"/>
    <m/>
    <n v="1"/>
    <n v="0.5"/>
    <s v="Gurriel, Yulieski"/>
    <s v="Topps Holiday (Walmart)     RC"/>
    <s v=""/>
    <x v="6"/>
  </r>
  <r>
    <s v="Topps4"/>
    <n v="2017"/>
    <s v="Topps Holiday (Walmart)"/>
    <m/>
    <m/>
    <m/>
    <m/>
    <m/>
    <x v="1"/>
    <s v="HMW090"/>
    <s v="Mancini"/>
    <s v="Trey"/>
    <s v="Orioles"/>
    <s v="O/1B"/>
    <m/>
    <n v="1"/>
    <m/>
    <s v="Mancini, Trey"/>
    <s v="Topps Holiday (Walmart)     RC"/>
    <s v=" "/>
    <x v="5"/>
  </r>
  <r>
    <s v="Topps4"/>
    <n v="2017"/>
    <s v="Topps Holiday (Walmart)"/>
    <m/>
    <m/>
    <m/>
    <m/>
    <m/>
    <x v="1"/>
    <s v="HMW093"/>
    <s v="Gsellman"/>
    <s v="Robert"/>
    <s v="Mets"/>
    <s v="P"/>
    <m/>
    <n v="1"/>
    <m/>
    <s v="Gsellman, Robert"/>
    <s v="Topps Holiday (Walmart)     RC"/>
    <s v=" "/>
    <x v="5"/>
  </r>
  <r>
    <s v="TL"/>
    <n v="2017"/>
    <s v="Topps Holiday (Walmart)"/>
    <m/>
    <m/>
    <m/>
    <m/>
    <m/>
    <x v="1"/>
    <s v="HMW099"/>
    <s v="Judge"/>
    <s v="Aaron"/>
    <s v="Yankees"/>
    <s v="OF"/>
    <m/>
    <n v="1"/>
    <n v="12"/>
    <s v="Judge, Aaron"/>
    <s v="Topps Holiday (Walmart)     RC"/>
    <s v=""/>
    <x v="0"/>
  </r>
  <r>
    <s v="Topps4"/>
    <n v="2017"/>
    <s v="Topps Holiday (Walmart)"/>
    <m/>
    <m/>
    <m/>
    <m/>
    <m/>
    <x v="0"/>
    <s v="HMW100"/>
    <s v="Altuve"/>
    <s v="Jose"/>
    <s v="Astros"/>
    <s v="2B"/>
    <m/>
    <n v="1"/>
    <n v="0.75"/>
    <s v="Altuve, Jose"/>
    <s v="Topps Holiday (Walmart)     "/>
    <s v=""/>
    <x v="6"/>
  </r>
  <r>
    <s v="Topps4"/>
    <n v="2017"/>
    <s v="Topps Holiday (Walmart)"/>
    <m/>
    <m/>
    <m/>
    <m/>
    <m/>
    <x v="1"/>
    <s v="HMW101"/>
    <s v="Heredia"/>
    <s v="Guillermo"/>
    <s v="Mariners"/>
    <s v="OF"/>
    <m/>
    <n v="1"/>
    <m/>
    <s v="Heredia, Guillermo"/>
    <s v="Topps Holiday (Walmart)     RC"/>
    <s v=" "/>
    <x v="5"/>
  </r>
  <r>
    <s v="Topps4"/>
    <n v="2017"/>
    <s v="Topps Holiday (Walmart)"/>
    <m/>
    <m/>
    <m/>
    <m/>
    <m/>
    <x v="1"/>
    <s v="HMW105"/>
    <s v="Margot"/>
    <s v="Manny"/>
    <s v="Padres"/>
    <s v="OF"/>
    <m/>
    <n v="1"/>
    <m/>
    <s v="Margot, Manny"/>
    <s v="Topps Holiday (Walmart)     RC"/>
    <s v=" "/>
    <x v="5"/>
  </r>
  <r>
    <s v="Topps4"/>
    <n v="2017"/>
    <s v="Topps Holiday (Walmart)"/>
    <m/>
    <m/>
    <m/>
    <m/>
    <m/>
    <x v="0"/>
    <s v="HMW106"/>
    <s v="Pujols"/>
    <s v="Albert"/>
    <s v="Angels"/>
    <s v="DH"/>
    <m/>
    <n v="1"/>
    <n v="0.75"/>
    <s v="Pujols, Albert"/>
    <s v="Topps Holiday (Walmart)     "/>
    <s v=""/>
    <x v="6"/>
  </r>
  <r>
    <s v="Topps4"/>
    <n v="2017"/>
    <s v="Topps Holiday (Walmart)"/>
    <m/>
    <m/>
    <m/>
    <m/>
    <m/>
    <x v="1"/>
    <s v="HMW108"/>
    <s v="Montgomery"/>
    <s v="Jordan"/>
    <s v="Yankees"/>
    <s v="P"/>
    <m/>
    <n v="1"/>
    <m/>
    <s v="Montgomery, Jordan"/>
    <s v="Topps Holiday (Walmart)     RC"/>
    <s v=" "/>
    <x v="5"/>
  </r>
  <r>
    <s v="Topps4"/>
    <n v="2017"/>
    <s v="Topps Holiday (Walmart)"/>
    <m/>
    <m/>
    <m/>
    <m/>
    <m/>
    <x v="0"/>
    <s v="HMW110"/>
    <s v="Seager"/>
    <s v="Corey"/>
    <s v="Dodgers"/>
    <s v="SS"/>
    <m/>
    <n v="1"/>
    <n v="0.5"/>
    <s v="Seager, Corey"/>
    <s v="Topps Holiday (Walmart)     "/>
    <s v=""/>
    <x v="6"/>
  </r>
  <r>
    <s v="Topps4"/>
    <n v="2017"/>
    <s v="Topps Holiday (Walmart)"/>
    <m/>
    <m/>
    <m/>
    <m/>
    <m/>
    <x v="1"/>
    <s v="HMW112"/>
    <s v="Austin"/>
    <s v="Tyler"/>
    <s v="Yankees"/>
    <s v="1B"/>
    <m/>
    <n v="1"/>
    <m/>
    <s v="Austin, Tyler"/>
    <s v="Topps Holiday (Walmart)     RC"/>
    <s v=" "/>
    <x v="5"/>
  </r>
  <r>
    <s v="Topps4"/>
    <n v="2017"/>
    <s v="Topps Holiday (Walmart)"/>
    <m/>
    <m/>
    <m/>
    <m/>
    <m/>
    <x v="1"/>
    <s v="HMW115"/>
    <s v="Weaver"/>
    <s v="Luke"/>
    <s v="Cardinals"/>
    <s v="P"/>
    <m/>
    <n v="1"/>
    <m/>
    <s v="Weaver, Luke"/>
    <s v="Topps Holiday (Walmart)     RC"/>
    <s v=" "/>
    <x v="5"/>
  </r>
  <r>
    <s v="TL"/>
    <n v="2017"/>
    <s v="Topps Holiday (Walmart)"/>
    <m/>
    <m/>
    <m/>
    <m/>
    <m/>
    <x v="1"/>
    <s v="HMW120"/>
    <s v="Bellinger"/>
    <s v="Cody"/>
    <s v="Dodgers"/>
    <s v="1B/OF"/>
    <m/>
    <n v="1"/>
    <n v="12"/>
    <s v="Bellinger, Cody"/>
    <s v="Topps Holiday (Walmart)     RC"/>
    <n v="0"/>
    <x v="0"/>
  </r>
  <r>
    <s v="Topps4"/>
    <n v="2017"/>
    <s v="Topps Holiday (Walmart)"/>
    <m/>
    <m/>
    <m/>
    <m/>
    <m/>
    <x v="1"/>
    <s v="HMW122"/>
    <s v="Dinelson"/>
    <s v="Lamet"/>
    <s v="Padres"/>
    <s v="P"/>
    <m/>
    <n v="1"/>
    <m/>
    <s v="Dinelson, Lamet"/>
    <s v="Topps Holiday (Walmart)     RC"/>
    <s v=" "/>
    <x v="5"/>
  </r>
  <r>
    <s v="Topps4"/>
    <n v="2017"/>
    <s v="Topps Holiday (Walmart)"/>
    <m/>
    <m/>
    <m/>
    <m/>
    <m/>
    <x v="1"/>
    <s v="HMW123"/>
    <s v="Cotton"/>
    <s v="Jharel"/>
    <s v="Athletics"/>
    <s v="P"/>
    <m/>
    <n v="1"/>
    <m/>
    <s v="Cotton, Jharel"/>
    <s v="Topps Holiday (Walmart)     RC"/>
    <s v=" "/>
    <x v="5"/>
  </r>
  <r>
    <s v="Topps4"/>
    <n v="2017"/>
    <s v="Topps Holiday (Walmart)"/>
    <m/>
    <m/>
    <m/>
    <m/>
    <m/>
    <x v="0"/>
    <s v="HMW125"/>
    <s v="Betts"/>
    <s v="Mookie"/>
    <s v="Red Sox"/>
    <s v="OF"/>
    <m/>
    <n v="1"/>
    <n v="0.75"/>
    <s v="Betts, Mookie"/>
    <s v="Topps Holiday (Walmart)     "/>
    <s v=""/>
    <x v="6"/>
  </r>
  <r>
    <s v="Topps4"/>
    <n v="2017"/>
    <s v="Topps Holiday (Walmart)"/>
    <m/>
    <m/>
    <m/>
    <m/>
    <m/>
    <x v="1"/>
    <s v="HMW126"/>
    <s v="Dahl"/>
    <s v="David"/>
    <s v="Rockies"/>
    <s v="OF"/>
    <m/>
    <n v="1"/>
    <m/>
    <s v="Dahl, David"/>
    <s v="Topps Holiday (Walmart)     RC"/>
    <s v=" "/>
    <x v="5"/>
  </r>
  <r>
    <m/>
    <n v="2017"/>
    <s v="Topps Holiday (Walmart)"/>
    <m/>
    <m/>
    <m/>
    <m/>
    <m/>
    <x v="0"/>
    <s v="HMW128"/>
    <s v="Nola"/>
    <s v="Aaron"/>
    <s v="Phillies"/>
    <s v="P"/>
    <m/>
    <n v="1"/>
    <n v="0.25"/>
    <s v="Nola, Aaron"/>
    <s v="Topps Holiday (Walmart)     "/>
    <s v=" "/>
    <x v="6"/>
  </r>
  <r>
    <s v="Topps4"/>
    <n v="2017"/>
    <s v="Topps Holiday (Walmart)"/>
    <m/>
    <m/>
    <m/>
    <m/>
    <m/>
    <x v="1"/>
    <s v="HMW129"/>
    <s v="Haniger"/>
    <s v="Mitch"/>
    <s v="Mariners"/>
    <s v="OF"/>
    <m/>
    <n v="1"/>
    <m/>
    <s v="Haniger, Mitch"/>
    <s v="Topps Holiday (Walmart)     RC"/>
    <s v=" "/>
    <x v="5"/>
  </r>
  <r>
    <s v="Topps4"/>
    <n v="2017"/>
    <s v="Topps Holiday (Walmart)"/>
    <m/>
    <m/>
    <m/>
    <m/>
    <m/>
    <x v="0"/>
    <s v="HMW135"/>
    <s v="Scherzer"/>
    <s v="Max"/>
    <s v="Nationals"/>
    <s v="P"/>
    <m/>
    <n v="1"/>
    <n v="0.6"/>
    <s v="Scherzer, Max"/>
    <s v="Topps Holiday (Walmart)     "/>
    <s v=""/>
    <x v="6"/>
  </r>
  <r>
    <s v="Topps4"/>
    <n v="2017"/>
    <s v="Topps Holiday (Walmart)"/>
    <m/>
    <m/>
    <m/>
    <m/>
    <m/>
    <x v="1"/>
    <s v="HMW139"/>
    <s v="Arcia"/>
    <s v="Orlando"/>
    <s v="Brewers"/>
    <s v="SS"/>
    <m/>
    <n v="1"/>
    <m/>
    <s v="Arcia, Orlando"/>
    <s v="Topps Holiday (Walmart)     RC"/>
    <s v=" "/>
    <x v="5"/>
  </r>
  <r>
    <s v="Topps4"/>
    <n v="2017"/>
    <s v="Topps Holiday (Walmart)"/>
    <m/>
    <m/>
    <m/>
    <m/>
    <m/>
    <x v="0"/>
    <s v="HMW150"/>
    <s v="Lindor"/>
    <s v="Francisco"/>
    <s v="Indians"/>
    <s v="SS"/>
    <m/>
    <n v="1"/>
    <n v="0.75"/>
    <s v="Lindor, Francisco"/>
    <s v="Topps Holiday (Walmart)     "/>
    <n v="0"/>
    <x v="6"/>
  </r>
  <r>
    <s v="Topps4"/>
    <n v="2017"/>
    <s v="Topps Holiday (Walmart)"/>
    <m/>
    <m/>
    <m/>
    <m/>
    <m/>
    <x v="0"/>
    <s v="HMW151"/>
    <s v="Sanchez"/>
    <s v="Gary"/>
    <s v="Yankees"/>
    <s v="C"/>
    <m/>
    <n v="1"/>
    <n v="1"/>
    <s v="Sanchez, Gary"/>
    <s v="Topps Holiday (Walmart)     "/>
    <s v=""/>
    <x v="2"/>
  </r>
  <r>
    <s v="Topps4"/>
    <n v="2017"/>
    <s v="Topps Holiday (Walmart)"/>
    <m/>
    <m/>
    <m/>
    <m/>
    <m/>
    <x v="1"/>
    <s v="HMW155"/>
    <s v="Marquez"/>
    <s v="German"/>
    <s v="Rockies"/>
    <s v="P"/>
    <m/>
    <n v="1"/>
    <m/>
    <s v="Marquez, German"/>
    <s v="Topps Holiday (Walmart)     RC"/>
    <s v=" "/>
    <x v="5"/>
  </r>
  <r>
    <s v="Topps4"/>
    <n v="2017"/>
    <s v="Topps Holiday (Walmart)"/>
    <m/>
    <m/>
    <m/>
    <m/>
    <m/>
    <x v="0"/>
    <s v="HMW160"/>
    <s v="Toles"/>
    <s v="Andrew"/>
    <s v="Dodgers"/>
    <s v="OF"/>
    <m/>
    <n v="1"/>
    <m/>
    <s v="Toles, Andrew"/>
    <s v="Topps Holiday (Walmart)     "/>
    <s v=" "/>
    <x v="5"/>
  </r>
  <r>
    <s v="Topps4"/>
    <n v="2017"/>
    <s v="Topps Holiday (Walmart)"/>
    <m/>
    <m/>
    <m/>
    <m/>
    <m/>
    <x v="1"/>
    <s v="HMW161"/>
    <s v="Healy"/>
    <s v="Ryon"/>
    <s v="Athletics"/>
    <s v="1B"/>
    <m/>
    <n v="1"/>
    <m/>
    <s v="Healy, Ryon"/>
    <s v="Topps Holiday (Walmart)     RC"/>
    <s v=""/>
    <x v="5"/>
  </r>
  <r>
    <s v="Topps4"/>
    <n v="2017"/>
    <s v="Topps Holiday (Walmart)"/>
    <m/>
    <m/>
    <m/>
    <m/>
    <m/>
    <x v="0"/>
    <s v="HMW162"/>
    <s v="Turner"/>
    <s v="Trea"/>
    <s v="Nationals"/>
    <s v="SS"/>
    <m/>
    <n v="1"/>
    <m/>
    <s v="Turner, Trea"/>
    <s v="Topps Holiday (Walmart)     "/>
    <s v=""/>
    <x v="5"/>
  </r>
  <r>
    <s v="Topps4"/>
    <n v="2017"/>
    <s v="Topps Holiday (Walmart)"/>
    <m/>
    <m/>
    <m/>
    <m/>
    <m/>
    <x v="0"/>
    <s v="HMW165"/>
    <s v="Fulmer"/>
    <s v="Michael"/>
    <s v="Tigers"/>
    <s v="P"/>
    <m/>
    <n v="1"/>
    <m/>
    <s v="Fulmer, Michael"/>
    <s v="Topps Holiday (Walmart)     "/>
    <s v=""/>
    <x v="5"/>
  </r>
  <r>
    <s v="Topps4"/>
    <n v="2017"/>
    <s v="Topps Holiday (Walmart)"/>
    <m/>
    <m/>
    <m/>
    <m/>
    <m/>
    <x v="1"/>
    <s v="HMW167"/>
    <s v="Barreto"/>
    <s v="Franklin"/>
    <s v="Athletics"/>
    <s v="SS"/>
    <m/>
    <n v="1"/>
    <m/>
    <s v="Barreto, Franklin"/>
    <s v="Topps Holiday (Walmart)     RC"/>
    <s v=" "/>
    <x v="5"/>
  </r>
  <r>
    <s v="Topps4"/>
    <n v="2017"/>
    <s v="Topps Holiday (Walmart)"/>
    <m/>
    <m/>
    <m/>
    <m/>
    <m/>
    <x v="1"/>
    <s v="HMW170"/>
    <s v="Blach"/>
    <s v="Ty"/>
    <s v="Giants"/>
    <s v="P"/>
    <m/>
    <n v="1"/>
    <m/>
    <s v="Blach, Ty"/>
    <s v="Topps Holiday (Walmart)     RC"/>
    <s v=" "/>
    <x v="5"/>
  </r>
  <r>
    <s v="Topps4"/>
    <n v="2017"/>
    <s v="Topps Holiday (Walmart)"/>
    <m/>
    <m/>
    <m/>
    <m/>
    <m/>
    <x v="1"/>
    <s v="HMW172"/>
    <s v="Glasnow"/>
    <s v="Tyler"/>
    <s v="Pirates"/>
    <s v="P"/>
    <m/>
    <n v="1"/>
    <m/>
    <s v="Glasnow, Tyler"/>
    <s v="Topps Holiday (Walmart)     RC"/>
    <s v=" "/>
    <x v="5"/>
  </r>
  <r>
    <s v="Topps4"/>
    <n v="2017"/>
    <s v="Topps Holiday (Walmart)"/>
    <m/>
    <m/>
    <m/>
    <m/>
    <m/>
    <x v="0"/>
    <s v="HMW175"/>
    <s v="Correa"/>
    <s v="Carlos"/>
    <s v="Astros"/>
    <s v="SS"/>
    <m/>
    <n v="1"/>
    <n v="0.6"/>
    <s v="Correa, Carlos"/>
    <s v="Topps Holiday (Walmart)     "/>
    <s v=""/>
    <x v="6"/>
  </r>
  <r>
    <s v="Topps4"/>
    <n v="2017"/>
    <s v="Topps Holiday (Walmart)"/>
    <m/>
    <m/>
    <m/>
    <m/>
    <m/>
    <x v="1"/>
    <s v="HMW178"/>
    <s v="Fisher"/>
    <s v="Derek"/>
    <s v="Astros"/>
    <s v="OF"/>
    <m/>
    <n v="1"/>
    <m/>
    <s v="Fisher, Derek"/>
    <s v="Topps Holiday (Walmart)     RC"/>
    <s v=" "/>
    <x v="5"/>
  </r>
  <r>
    <s v="Topps4"/>
    <n v="2017"/>
    <s v="Topps Holiday (Walmart)"/>
    <m/>
    <m/>
    <m/>
    <m/>
    <m/>
    <x v="1"/>
    <s v="HMW185"/>
    <s v="Bell"/>
    <s v="Josh"/>
    <s v="Pirates"/>
    <s v="1B"/>
    <m/>
    <n v="1"/>
    <m/>
    <s v="Bell, Josh"/>
    <s v="Topps Holiday (Walmart)     RC"/>
    <s v=" "/>
    <x v="5"/>
  </r>
  <r>
    <s v="Topps4"/>
    <n v="2017"/>
    <s v="Topps Holiday (Walmart)"/>
    <m/>
    <m/>
    <m/>
    <m/>
    <m/>
    <x v="0"/>
    <s v="HMW189"/>
    <s v="Giolito"/>
    <s v="Lucas"/>
    <s v="White Sox"/>
    <s v="P"/>
    <m/>
    <n v="1"/>
    <m/>
    <s v="Giolito, Lucas"/>
    <s v="Topps Holiday (Walmart)     "/>
    <s v=" "/>
    <x v="5"/>
  </r>
  <r>
    <s v="Topps4"/>
    <n v="2017"/>
    <s v="Topps Holiday (Walmart)"/>
    <m/>
    <m/>
    <m/>
    <m/>
    <m/>
    <x v="0"/>
    <s v="HMW190"/>
    <s v="Mazara"/>
    <s v="Nomar"/>
    <s v="Rangers"/>
    <s v="OF"/>
    <m/>
    <n v="1"/>
    <m/>
    <s v="Mazara, Nomar"/>
    <s v="Topps Holiday (Walmart)     "/>
    <s v=""/>
    <x v="5"/>
  </r>
  <r>
    <s v="Topps4"/>
    <n v="2017"/>
    <s v="Topps Holiday (Walmart)"/>
    <m/>
    <m/>
    <m/>
    <m/>
    <m/>
    <x v="0"/>
    <s v="HMW194"/>
    <s v="Manaea"/>
    <s v="Sean"/>
    <s v="Athletics"/>
    <s v="P"/>
    <m/>
    <n v="1"/>
    <m/>
    <s v="Manaea, Sean"/>
    <s v="Topps Holiday (Walmart)     "/>
    <s v=" "/>
    <x v="5"/>
  </r>
  <r>
    <s v="Topps4"/>
    <n v="2017"/>
    <s v="Topps Holiday (Walmart)"/>
    <m/>
    <m/>
    <m/>
    <m/>
    <m/>
    <x v="0"/>
    <s v="HMW195"/>
    <s v="Suzuki"/>
    <s v="Ichiro"/>
    <s v="Marlins"/>
    <s v="OF"/>
    <m/>
    <n v="1"/>
    <n v="0.75"/>
    <s v="Suzuki, Ichiro"/>
    <s v="Topps Holiday (Walmart)     "/>
    <s v=""/>
    <x v="6"/>
  </r>
  <r>
    <s v="Topps4"/>
    <n v="2017"/>
    <s v="Topps Holiday (Walmart)"/>
    <m/>
    <m/>
    <m/>
    <m/>
    <m/>
    <x v="0"/>
    <s v="HMW199"/>
    <s v="DeLeon"/>
    <s v="Jose"/>
    <s v="Rays"/>
    <s v="P"/>
    <m/>
    <n v="1"/>
    <m/>
    <s v="DeLeon, Jose"/>
    <s v="Topps Holiday (Walmart)     "/>
    <s v=" "/>
    <x v="5"/>
  </r>
  <r>
    <s v="Topps4"/>
    <n v="2017"/>
    <s v="Topps Holiday (Walmart)"/>
    <m/>
    <m/>
    <m/>
    <m/>
    <m/>
    <x v="0"/>
    <s v="HMW200"/>
    <s v="Harper"/>
    <s v="Bryce"/>
    <s v="Nationals"/>
    <s v="OF"/>
    <m/>
    <n v="1"/>
    <n v="1.25"/>
    <s v="Harper, Bryce"/>
    <s v="Topps Holiday (Walmart)     "/>
    <s v=""/>
    <x v="2"/>
  </r>
  <r>
    <s v="Topps4"/>
    <n v="2017"/>
    <s v="Topps Main"/>
    <s v="All Star Stitches"/>
    <m/>
    <m/>
    <s v="Relic"/>
    <m/>
    <x v="0"/>
    <s v="ASC-SC"/>
    <s v="Castro"/>
    <s v="Starlin"/>
    <s v="Yankees"/>
    <s v="2B"/>
    <m/>
    <n v="1"/>
    <n v="2"/>
    <s v="Castro, Starlin"/>
    <s v="Topps Main All Star Stitches   Relic "/>
    <s v=" "/>
    <x v="2"/>
  </r>
  <r>
    <s v="Topps4"/>
    <n v="2017"/>
    <s v="Topps Main"/>
    <s v="FiveTool"/>
    <m/>
    <m/>
    <m/>
    <m/>
    <x v="0"/>
    <s v="5T-04"/>
    <s v="Machado"/>
    <s v="Manny"/>
    <s v="Orioles"/>
    <s v="3B"/>
    <m/>
    <n v="1"/>
    <n v="0.5"/>
    <s v="Machado, Manny"/>
    <s v="Topps Main FiveTool    "/>
    <n v="0"/>
    <x v="6"/>
  </r>
  <r>
    <s v="Topps4"/>
    <n v="2017"/>
    <s v="Topps Main"/>
    <s v="First Pitch"/>
    <m/>
    <m/>
    <m/>
    <m/>
    <x v="0"/>
    <s v="FP-01"/>
    <s v="Shatner"/>
    <s v="William"/>
    <m/>
    <m/>
    <m/>
    <n v="1"/>
    <m/>
    <s v="Shatner, William"/>
    <s v="Topps Main First Pitch    "/>
    <s v=" "/>
    <x v="5"/>
  </r>
  <r>
    <s v="Topps4"/>
    <n v="2017"/>
    <s v="Topps Main"/>
    <s v="MajorLeagueMaterial"/>
    <m/>
    <m/>
    <s v="Relic"/>
    <m/>
    <x v="0"/>
    <s v="MLM-SC"/>
    <s v="Castro"/>
    <s v="Starlin"/>
    <s v="Yankees"/>
    <m/>
    <m/>
    <n v="1"/>
    <n v="0.5"/>
    <s v="Castro, Starlin"/>
    <s v="Topps Main MajorLeagueMaterial   Relic "/>
    <s v=" "/>
    <x v="6"/>
  </r>
  <r>
    <s v="Topps4"/>
    <n v="2017"/>
    <s v="Topps Main"/>
    <s v="MajorLeagueMilestones"/>
    <m/>
    <m/>
    <m/>
    <m/>
    <x v="0"/>
    <s v="MLM-01"/>
    <s v="Cabrera"/>
    <s v="Miguel"/>
    <s v="Tigers"/>
    <m/>
    <m/>
    <n v="1"/>
    <n v="0.25"/>
    <s v="Cabrera, Miguel"/>
    <s v="Topps Main MajorLeagueMilestones    "/>
    <s v=""/>
    <x v="6"/>
  </r>
  <r>
    <s v="Topps4"/>
    <n v="2017"/>
    <s v="Topps Main"/>
    <s v="MajorLeagueMilestones"/>
    <m/>
    <m/>
    <m/>
    <m/>
    <x v="0"/>
    <s v="MLM-19"/>
    <s v="Suzuki"/>
    <s v="Ichiro"/>
    <s v="Marlins"/>
    <s v="OF"/>
    <m/>
    <n v="1"/>
    <n v="0.25"/>
    <s v="Suzuki, Ichiro"/>
    <s v="Topps Main MajorLeagueMilestones    "/>
    <s v=""/>
    <x v="6"/>
  </r>
  <r>
    <s v="Topps4"/>
    <n v="2017"/>
    <s v="Topps Main"/>
    <s v="MVP Award"/>
    <m/>
    <m/>
    <m/>
    <m/>
    <x v="0"/>
    <s v="MVP-08"/>
    <s v="Suzuki"/>
    <s v="Ichiro"/>
    <s v="Mariners"/>
    <s v="OF"/>
    <m/>
    <n v="1"/>
    <n v="0.25"/>
    <s v="Suzuki, Ichiro"/>
    <s v="Topps Main MVP Award    "/>
    <s v=""/>
    <x v="6"/>
  </r>
  <r>
    <s v="Topps4"/>
    <n v="2017"/>
    <s v="Topps Main"/>
    <s v="MVP Award Commemorate Medallion"/>
    <m/>
    <m/>
    <s v="Medallion"/>
    <m/>
    <x v="0"/>
    <s v="MVP-JVE"/>
    <s v="Verlander"/>
    <s v="Justin"/>
    <s v="Tigers"/>
    <m/>
    <m/>
    <n v="1"/>
    <m/>
    <s v="Verlander, Justin"/>
    <s v="Topps Main MVP Award Commemorate Medallion   Medallion "/>
    <s v=""/>
    <x v="5"/>
  </r>
  <r>
    <s v="TL"/>
    <n v="2017"/>
    <s v="Topps Main"/>
    <s v="Topps Salute Auto"/>
    <m/>
    <m/>
    <s v="Auto"/>
    <m/>
    <x v="0"/>
    <s v="TSA-EM"/>
    <s v="Martinez"/>
    <s v="Edgar"/>
    <s v="Mariners"/>
    <m/>
    <s v="PC"/>
    <n v="1"/>
    <n v="2.5"/>
    <s v="Martinez, Edgar"/>
    <s v="Topps Main Topps Salute Auto   Auto "/>
    <s v="HOF"/>
    <x v="2"/>
  </r>
  <r>
    <s v="Topps4"/>
    <n v="2017"/>
    <s v="Topps Main"/>
    <s v="Topps Salute"/>
    <m/>
    <m/>
    <m/>
    <m/>
    <x v="0"/>
    <s v="S-51"/>
    <s v="Betts"/>
    <s v="Mookie"/>
    <s v="Red Sox"/>
    <m/>
    <m/>
    <n v="1"/>
    <n v="0.25"/>
    <s v="Betts, Mookie"/>
    <s v="Topps Main Topps Salute    "/>
    <s v=""/>
    <x v="6"/>
  </r>
  <r>
    <s v="Topps4"/>
    <n v="2017"/>
    <s v="Topps Main"/>
    <s v="Topps Salute"/>
    <m/>
    <m/>
    <m/>
    <m/>
    <x v="0"/>
    <s v="S-57"/>
    <s v="Piscotty"/>
    <s v="Stephen"/>
    <s v="Cardinals"/>
    <m/>
    <m/>
    <n v="1"/>
    <m/>
    <s v="Piscotty, Stephen"/>
    <s v="Topps Main Topps Salute    "/>
    <s v=" "/>
    <x v="5"/>
  </r>
  <r>
    <s v="Topps4"/>
    <n v="2017"/>
    <s v="Topps Main"/>
    <s v="Topps Salute"/>
    <m/>
    <m/>
    <m/>
    <m/>
    <x v="0"/>
    <s v="S-82"/>
    <s v="Pujols"/>
    <s v="Albert"/>
    <s v="Angels"/>
    <m/>
    <m/>
    <n v="1"/>
    <n v="0.25"/>
    <s v="Pujols, Albert"/>
    <s v="Topps Main Topps Salute    "/>
    <s v=""/>
    <x v="6"/>
  </r>
  <r>
    <s v="Topps4"/>
    <n v="2017"/>
    <s v="Topps Main"/>
    <s v="Topps Salute"/>
    <m/>
    <m/>
    <m/>
    <m/>
    <x v="0"/>
    <s v="S-110"/>
    <s v="Harper"/>
    <s v="Bryce"/>
    <s v="Nationals"/>
    <m/>
    <m/>
    <n v="1"/>
    <n v="0.25"/>
    <s v="Harper, Bryce"/>
    <s v="Topps Main Topps Salute    "/>
    <s v=""/>
    <x v="6"/>
  </r>
  <r>
    <s v="Topps4"/>
    <n v="2017"/>
    <s v="Topps Main"/>
    <s v="Topps Salute"/>
    <m/>
    <m/>
    <m/>
    <m/>
    <x v="1"/>
    <s v="S-114"/>
    <s v="Moncada"/>
    <s v="Yoan"/>
    <s v="White Sox"/>
    <m/>
    <m/>
    <n v="1"/>
    <m/>
    <s v="Moncada, Yoan"/>
    <s v="Topps Main Topps Salute    RC"/>
    <s v=""/>
    <x v="5"/>
  </r>
  <r>
    <s v="Topps4"/>
    <n v="2017"/>
    <s v="Topps Main"/>
    <s v="Topps Salute"/>
    <m/>
    <m/>
    <m/>
    <m/>
    <x v="0"/>
    <s v="S-139"/>
    <s v="Anderson"/>
    <s v="Tim"/>
    <s v="White Sox"/>
    <m/>
    <m/>
    <n v="1"/>
    <m/>
    <s v="Anderson, Tim"/>
    <s v="Topps Main Topps Salute    "/>
    <s v=" "/>
    <x v="5"/>
  </r>
  <r>
    <s v="Topps4"/>
    <n v="2017"/>
    <s v="Topps Main"/>
    <s v="Topps Salute"/>
    <m/>
    <m/>
    <m/>
    <m/>
    <x v="0"/>
    <s v="S-188"/>
    <s v="Nunez"/>
    <s v="Renato"/>
    <s v="Athletics"/>
    <m/>
    <m/>
    <n v="1"/>
    <m/>
    <s v="Nunez, Renato"/>
    <s v="Topps Main Topps Salute    "/>
    <s v=" "/>
    <x v="5"/>
  </r>
  <r>
    <s v="Topps4"/>
    <n v="2017"/>
    <s v="Topps Main"/>
    <s v="Topps Salute"/>
    <m/>
    <m/>
    <m/>
    <m/>
    <x v="0"/>
    <s v="USS-01"/>
    <s v="Trout"/>
    <s v="Mike"/>
    <s v="Angels"/>
    <s v="OF"/>
    <m/>
    <n v="1"/>
    <n v="0.25"/>
    <s v="Trout, Mike"/>
    <s v="Topps Main Topps Salute    "/>
    <s v=""/>
    <x v="6"/>
  </r>
  <r>
    <s v="Topps4"/>
    <n v="2017"/>
    <s v="Topps Main"/>
    <s v="Topps Salute"/>
    <m/>
    <m/>
    <m/>
    <m/>
    <x v="0"/>
    <s v="USS-10"/>
    <s v="Kershaw"/>
    <s v="Clayton"/>
    <s v="Dodgers"/>
    <s v="P"/>
    <m/>
    <n v="1"/>
    <n v="0.25"/>
    <s v="Kershaw, Clayton"/>
    <s v="Topps Main Topps Salute    "/>
    <s v=""/>
    <x v="6"/>
  </r>
  <r>
    <s v="Topps4"/>
    <n v="2017"/>
    <s v="Topps Main"/>
    <s v="Topps Salute"/>
    <m/>
    <m/>
    <m/>
    <m/>
    <x v="1"/>
    <s v="USS-14"/>
    <s v="Barreto"/>
    <s v="Franklin"/>
    <s v="Athletics"/>
    <m/>
    <m/>
    <n v="1"/>
    <m/>
    <s v="Barreto, Franklin"/>
    <s v="Topps Main Topps Salute    RC"/>
    <s v=" "/>
    <x v="5"/>
  </r>
  <r>
    <s v="Topps4"/>
    <n v="2017"/>
    <s v="Topps Main"/>
    <s v="Topps Salute"/>
    <m/>
    <m/>
    <m/>
    <m/>
    <x v="1"/>
    <s v="USS-19"/>
    <s v="Brinson"/>
    <s v="Lewis"/>
    <s v="Brewers"/>
    <m/>
    <m/>
    <n v="1"/>
    <m/>
    <s v="Brinson, Lewis"/>
    <s v="Topps Main Topps Salute    RC"/>
    <s v=" "/>
    <x v="5"/>
  </r>
  <r>
    <s v="Topps4"/>
    <n v="2017"/>
    <s v="Topps Main"/>
    <s v="Untouchables"/>
    <m/>
    <m/>
    <m/>
    <m/>
    <x v="0"/>
    <s v="U-23"/>
    <s v="Seaver"/>
    <s v="Tom"/>
    <s v="Mets"/>
    <s v="P"/>
    <s v="PC"/>
    <n v="1"/>
    <n v="0.25"/>
    <s v="Seaver, Tom"/>
    <s v="Topps Main Untouchables    "/>
    <s v="HOF"/>
    <x v="6"/>
  </r>
  <r>
    <s v="Topps4"/>
    <n v="2017"/>
    <s v="Topps Main"/>
    <s v="87 Topps"/>
    <m/>
    <m/>
    <m/>
    <m/>
    <x v="0"/>
    <s v="87-11"/>
    <s v="Smith"/>
    <s v="Ozzie"/>
    <s v="Cardinals"/>
    <s v="SS"/>
    <s v="PC"/>
    <n v="1"/>
    <n v="0.25"/>
    <s v="Smith, Ozzie"/>
    <s v="Topps Main 87 Topps    "/>
    <s v="HOF"/>
    <x v="6"/>
  </r>
  <r>
    <s v="Topps4"/>
    <n v="2017"/>
    <s v="Topps Main"/>
    <s v="87 Topps"/>
    <m/>
    <m/>
    <m/>
    <m/>
    <x v="1"/>
    <s v="87-US11"/>
    <s v="Diaz"/>
    <s v="Edwin"/>
    <s v="Mariners"/>
    <s v="P"/>
    <m/>
    <n v="1"/>
    <m/>
    <s v="Diaz, Edwin"/>
    <s v="Topps Main 87 Topps    RC"/>
    <s v=" "/>
    <x v="5"/>
  </r>
  <r>
    <s v="Topps4"/>
    <n v="2017"/>
    <s v="Topps Main"/>
    <s v="87 Topps"/>
    <m/>
    <m/>
    <m/>
    <m/>
    <x v="1"/>
    <s v="87-US13"/>
    <s v="Haniger"/>
    <s v="Mitch"/>
    <s v="Mariners"/>
    <s v="OF"/>
    <m/>
    <n v="1"/>
    <m/>
    <s v="Haniger, Mitch"/>
    <s v="Topps Main 87 Topps    RC"/>
    <s v=" "/>
    <x v="5"/>
  </r>
  <r>
    <s v="Topps4"/>
    <n v="2017"/>
    <s v="Topps Main"/>
    <s v="87 Topps"/>
    <m/>
    <m/>
    <m/>
    <m/>
    <x v="1"/>
    <s v="87-US24"/>
    <s v="Arcia"/>
    <s v="Orlando"/>
    <s v="Brewers"/>
    <s v="SS"/>
    <m/>
    <n v="1"/>
    <m/>
    <s v="Arcia, Orlando"/>
    <s v="Topps Main 87 Topps    RC"/>
    <s v=" "/>
    <x v="5"/>
  </r>
  <r>
    <s v="Topps4"/>
    <n v="2017"/>
    <s v="Topps Main"/>
    <s v="87 Topps"/>
    <m/>
    <m/>
    <m/>
    <m/>
    <x v="0"/>
    <s v="87-28"/>
    <s v="Sale"/>
    <s v="Chris"/>
    <s v="White Sox"/>
    <s v="P"/>
    <m/>
    <n v="1"/>
    <n v="0.25"/>
    <s v="Sale, Chris"/>
    <s v="Topps Main 87 Topps    "/>
    <s v=""/>
    <x v="6"/>
  </r>
  <r>
    <s v="Topps4"/>
    <n v="2017"/>
    <s v="Topps Main"/>
    <s v="87 Topps"/>
    <m/>
    <m/>
    <m/>
    <m/>
    <x v="1"/>
    <s v="87-36"/>
    <s v="Bell"/>
    <s v="Josh"/>
    <s v="Pirates"/>
    <s v="1B"/>
    <m/>
    <n v="1"/>
    <m/>
    <s v="Bell, Josh"/>
    <s v="Topps Main 87 Topps    RC"/>
    <s v=" "/>
    <x v="5"/>
  </r>
  <r>
    <s v="Topps4"/>
    <n v="2017"/>
    <s v="Topps Main"/>
    <s v="87 Topps"/>
    <m/>
    <m/>
    <m/>
    <m/>
    <x v="0"/>
    <s v="87-73"/>
    <s v="Betts"/>
    <s v="Mookie"/>
    <s v="Red Sox"/>
    <s v="OF"/>
    <m/>
    <n v="1"/>
    <n v="0.25"/>
    <s v="Betts, Mookie"/>
    <s v="Topps Main 87 Topps    "/>
    <s v=""/>
    <x v="6"/>
  </r>
  <r>
    <s v="Topps4"/>
    <n v="2017"/>
    <s v="Topps Main"/>
    <s v="87 Topps"/>
    <m/>
    <m/>
    <m/>
    <m/>
    <x v="0"/>
    <s v="87-74"/>
    <s v="Schwarber"/>
    <s v="Kyle"/>
    <s v="Cubs"/>
    <s v="OF"/>
    <m/>
    <n v="1"/>
    <m/>
    <s v="Schwarber, Kyle"/>
    <s v="Topps Main 87 Topps    "/>
    <s v=""/>
    <x v="5"/>
  </r>
  <r>
    <s v="Topps4"/>
    <n v="2017"/>
    <s v="Topps Main"/>
    <s v="87 Topps"/>
    <m/>
    <m/>
    <m/>
    <m/>
    <x v="1"/>
    <s v="87-100"/>
    <s v="Swanson"/>
    <s v="Dansby"/>
    <s v="Braves"/>
    <s v="SS"/>
    <m/>
    <n v="1"/>
    <n v="0.25"/>
    <s v="Swanson, Dansby"/>
    <s v="Topps Main 87 Topps    RC"/>
    <s v=" "/>
    <x v="6"/>
  </r>
  <r>
    <s v="Topps4"/>
    <n v="2017"/>
    <s v="Topps Main"/>
    <s v="87 Topps"/>
    <m/>
    <m/>
    <m/>
    <m/>
    <x v="1"/>
    <s v="87-102"/>
    <s v="Margot"/>
    <s v="Manny"/>
    <s v="Padres"/>
    <s v="OF"/>
    <m/>
    <n v="1"/>
    <m/>
    <s v="Margot, Manny"/>
    <s v="Topps Main 87 Topps    RC"/>
    <s v=" "/>
    <x v="5"/>
  </r>
  <r>
    <s v="TL"/>
    <n v="2017"/>
    <s v="Topps Main"/>
    <s v="87 Topps"/>
    <m/>
    <m/>
    <m/>
    <m/>
    <x v="1"/>
    <s v="87-177"/>
    <s v="Judge"/>
    <s v="Aaron"/>
    <s v="Yankees"/>
    <s v="OF"/>
    <m/>
    <n v="1"/>
    <n v="25"/>
    <s v="Judge, Aaron"/>
    <s v="Topps Main 87 Topps    RC"/>
    <s v=""/>
    <x v="0"/>
  </r>
  <r>
    <s v="Topps4"/>
    <n v="2017"/>
    <s v="Topps Main"/>
    <s v="87 Topps"/>
    <m/>
    <m/>
    <m/>
    <m/>
    <x v="0"/>
    <s v="87-181"/>
    <s v="Diaz"/>
    <s v="Aledmys"/>
    <s v="Cardinals"/>
    <s v="SS"/>
    <m/>
    <n v="1"/>
    <m/>
    <s v="Diaz, Aledmys"/>
    <s v="Topps Main 87 Topps    "/>
    <s v=""/>
    <x v="5"/>
  </r>
  <r>
    <s v="Topps4"/>
    <n v="2017"/>
    <s v="Topps Main"/>
    <s v="87 Topps"/>
    <m/>
    <m/>
    <m/>
    <m/>
    <x v="1"/>
    <s v="87-184"/>
    <s v="Maxwell"/>
    <s v="Bruce"/>
    <s v="Athletics"/>
    <s v="C"/>
    <m/>
    <n v="1"/>
    <m/>
    <s v="Maxwell, Bruce"/>
    <s v="Topps Main 87 Topps    RC"/>
    <s v=" "/>
    <x v="5"/>
  </r>
  <r>
    <s v="Topps4"/>
    <n v="2017"/>
    <s v="Topps Main"/>
    <s v="87 Topps"/>
    <m/>
    <m/>
    <m/>
    <m/>
    <x v="1"/>
    <s v="87-189"/>
    <s v="Hernandez"/>
    <s v="Teoscar"/>
    <s v="Astros"/>
    <s v="OF"/>
    <m/>
    <n v="1"/>
    <m/>
    <s v="Hernandez, Teoscar"/>
    <s v="Topps Main 87 Topps    RC"/>
    <s v=" "/>
    <x v="5"/>
  </r>
  <r>
    <s v="TL"/>
    <n v="2017"/>
    <s v="Topps Main"/>
    <s v="87 Topps Autograph"/>
    <s v="Maple"/>
    <s v="/25"/>
    <s v="Auto"/>
    <m/>
    <x v="1"/>
    <s v="1987A-MS"/>
    <s v="Strahm"/>
    <s v="Matt"/>
    <s v="Royals"/>
    <s v="P"/>
    <m/>
    <n v="1"/>
    <n v="10"/>
    <s v="Strahm, Matt"/>
    <s v="Topps Main 87 Topps Autograph Maple /25 Auto RC"/>
    <s v=" "/>
    <x v="0"/>
  </r>
  <r>
    <s v="Topps4"/>
    <n v="2017"/>
    <s v="Topps Main"/>
    <m/>
    <s v="Rainbow Foil"/>
    <m/>
    <m/>
    <m/>
    <x v="0"/>
    <n v="166"/>
    <s v="Soler"/>
    <s v="Jorge"/>
    <s v="Cubs"/>
    <s v="OF"/>
    <m/>
    <n v="1"/>
    <m/>
    <s v="Soler, Jorge"/>
    <s v="Topps Main  Rainbow Foil   "/>
    <s v=""/>
    <x v="5"/>
  </r>
  <r>
    <s v="Topps4"/>
    <n v="2017"/>
    <s v="Topps Main"/>
    <s v="Update"/>
    <s v="Rainbow Foil"/>
    <m/>
    <m/>
    <m/>
    <x v="1"/>
    <s v="US078"/>
    <s v="Garcia"/>
    <s v="Jarlin"/>
    <s v="Marlins"/>
    <s v="P"/>
    <m/>
    <n v="1"/>
    <m/>
    <s v="Garcia, Jarlin"/>
    <s v="Topps Main Update Rainbow Foil   RC"/>
    <s v=" "/>
    <x v="5"/>
  </r>
  <r>
    <s v="Topps4"/>
    <n v="2017"/>
    <s v="Topps Main"/>
    <s v="Update"/>
    <s v="Rainbow Foil"/>
    <m/>
    <m/>
    <m/>
    <x v="1"/>
    <s v="US102"/>
    <s v="Neverauskas,D / Ngoepe,G"/>
    <m/>
    <s v="Pirates"/>
    <m/>
    <m/>
    <n v="1"/>
    <m/>
    <s v="Neverauskas,D / Ngoepe,G, "/>
    <s v="Topps Main Update Rainbow Foil   RC"/>
    <s v=" "/>
    <x v="5"/>
  </r>
  <r>
    <s v="Topps4"/>
    <n v="2017"/>
    <s v="Topps Main"/>
    <s v="Update"/>
    <s v="Rainbow Foil"/>
    <m/>
    <m/>
    <m/>
    <x v="1"/>
    <s v="US179"/>
    <s v="Johnson"/>
    <s v="Pierce"/>
    <s v="Cubs"/>
    <s v="P"/>
    <m/>
    <n v="1"/>
    <m/>
    <s v="Johnson, Pierce"/>
    <s v="Topps Main Update Rainbow Foil   RC"/>
    <s v=" "/>
    <x v="5"/>
  </r>
  <r>
    <s v="Topps4"/>
    <n v="2017"/>
    <s v="Topps Main"/>
    <m/>
    <s v="Black"/>
    <m/>
    <m/>
    <m/>
    <x v="0"/>
    <n v="59"/>
    <s v="Rodon"/>
    <s v="Carlos"/>
    <s v="White Sox"/>
    <s v="P"/>
    <m/>
    <n v="1"/>
    <m/>
    <s v="Rodon, Carlos"/>
    <s v="Topps Main  Black   "/>
    <s v=" "/>
    <x v="5"/>
  </r>
  <r>
    <s v="Topps4"/>
    <n v="2017"/>
    <s v="Topps Main"/>
    <m/>
    <s v="Black"/>
    <m/>
    <m/>
    <m/>
    <x v="0"/>
    <n v="548"/>
    <s v="Price"/>
    <s v="David"/>
    <s v="Red Sox"/>
    <s v="P"/>
    <m/>
    <n v="1"/>
    <n v="0.25"/>
    <s v="Price, David"/>
    <s v="Topps Main  Black   "/>
    <s v=""/>
    <x v="6"/>
  </r>
  <r>
    <s v="Topps4"/>
    <n v="2017"/>
    <s v="Topps Main"/>
    <s v="Update"/>
    <s v="Negative"/>
    <m/>
    <m/>
    <m/>
    <x v="0"/>
    <s v="US261"/>
    <s v="Scherzer"/>
    <s v="Max"/>
    <s v="Nationals"/>
    <s v="P"/>
    <m/>
    <n v="1"/>
    <n v="0.25"/>
    <s v="Scherzer, Max"/>
    <s v="Topps Main Update Negative   "/>
    <s v=""/>
    <x v="6"/>
  </r>
  <r>
    <s v="Topps4"/>
    <n v="2017"/>
    <s v="Topps Main"/>
    <s v="Update"/>
    <s v="Gold"/>
    <m/>
    <m/>
    <m/>
    <x v="1"/>
    <s v="US146"/>
    <s v="Dahl"/>
    <s v="David"/>
    <s v="Rockies"/>
    <s v="OF"/>
    <m/>
    <n v="1"/>
    <m/>
    <s v="Dahl, David"/>
    <s v="Topps Main Update Gold   RC"/>
    <s v=" "/>
    <x v="5"/>
  </r>
  <r>
    <s v="Topps4"/>
    <n v="2017"/>
    <s v="Topps Main"/>
    <s v="Update"/>
    <s v="Gold"/>
    <m/>
    <m/>
    <m/>
    <x v="0"/>
    <s v="US222"/>
    <s v="Ramirez"/>
    <s v="Jose"/>
    <s v="Indians"/>
    <s v="SS"/>
    <m/>
    <n v="1"/>
    <m/>
    <s v="Ramirez, Jose"/>
    <s v="Topps Main Update Gold   "/>
    <s v=""/>
    <x v="5"/>
  </r>
  <r>
    <s v="Topps4"/>
    <n v="2017"/>
    <s v="Topps Main"/>
    <s v="Update"/>
    <s v="VintageStock"/>
    <s v="/99"/>
    <m/>
    <m/>
    <x v="1"/>
    <s v="US074"/>
    <s v="Stanek"/>
    <s v="Ryne"/>
    <s v="Rays"/>
    <s v="P"/>
    <m/>
    <n v="1"/>
    <m/>
    <s v="Stanek, Ryne"/>
    <s v="Topps Main Update VintageStock /99  RC"/>
    <s v=" "/>
    <x v="5"/>
  </r>
  <r>
    <s v="Topps4"/>
    <n v="2017"/>
    <s v="Topps Main"/>
    <m/>
    <m/>
    <m/>
    <m/>
    <m/>
    <x v="0"/>
    <n v="1"/>
    <s v="Bryant"/>
    <s v="Kris"/>
    <s v="Cubs"/>
    <s v="3B"/>
    <m/>
    <n v="1"/>
    <n v="0.25"/>
    <s v="Bryant, Kris"/>
    <s v="Topps Main     "/>
    <n v="0"/>
    <x v="6"/>
  </r>
  <r>
    <s v="Topps4"/>
    <n v="2017"/>
    <s v="Topps Main"/>
    <m/>
    <m/>
    <m/>
    <m/>
    <m/>
    <x v="0"/>
    <n v="5"/>
    <s v="Seager"/>
    <s v="Corey"/>
    <s v="Dodgers"/>
    <s v="SS"/>
    <m/>
    <n v="1"/>
    <m/>
    <s v="Seager, Corey"/>
    <s v="Topps Main     "/>
    <s v=""/>
    <x v="5"/>
  </r>
  <r>
    <s v="Topps4"/>
    <n v="2017"/>
    <s v="Topps Main"/>
    <m/>
    <m/>
    <m/>
    <m/>
    <m/>
    <x v="0"/>
    <n v="7"/>
    <s v="Sanchez"/>
    <s v="Gary"/>
    <s v="Yankees"/>
    <s v="C"/>
    <m/>
    <n v="1"/>
    <n v="0.25"/>
    <s v="Sanchez, Gary"/>
    <s v="Topps Main     "/>
    <s v=""/>
    <x v="6"/>
  </r>
  <r>
    <s v="Topps4"/>
    <n v="2017"/>
    <s v="Topps Main"/>
    <m/>
    <m/>
    <m/>
    <m/>
    <m/>
    <x v="0"/>
    <n v="8"/>
    <s v="Berrios"/>
    <s v="Jose"/>
    <s v="Twins"/>
    <s v="P"/>
    <m/>
    <n v="1"/>
    <m/>
    <s v="Berrios, Jose"/>
    <s v="Topps Main     "/>
    <s v=" "/>
    <x v="5"/>
  </r>
  <r>
    <s v="Topps4"/>
    <n v="2017"/>
    <s v="Topps Main"/>
    <m/>
    <m/>
    <m/>
    <m/>
    <m/>
    <x v="0"/>
    <n v="9"/>
    <s v="Sale"/>
    <s v="Chris"/>
    <s v="White Sox"/>
    <s v="P"/>
    <m/>
    <n v="1"/>
    <n v="0.25"/>
    <s v="Sale, Chris"/>
    <s v="Topps Main     "/>
    <s v=""/>
    <x v="6"/>
  </r>
  <r>
    <s v="Topps4"/>
    <n v="2017"/>
    <s v="Topps Main"/>
    <m/>
    <m/>
    <m/>
    <m/>
    <m/>
    <x v="1"/>
    <n v="15"/>
    <s v="Shipley"/>
    <s v="Braden"/>
    <s v="Diamond Backs"/>
    <m/>
    <m/>
    <n v="1"/>
    <m/>
    <s v="Shipley, Braden"/>
    <s v="Topps Main     RC"/>
    <s v=" "/>
    <x v="5"/>
  </r>
  <r>
    <s v="Topps4"/>
    <n v="2017"/>
    <s v="Topps Main"/>
    <m/>
    <m/>
    <m/>
    <m/>
    <m/>
    <x v="0"/>
    <n v="16"/>
    <s v="McCullers"/>
    <s v="Lance"/>
    <s v="Astros"/>
    <s v="P"/>
    <m/>
    <n v="1"/>
    <m/>
    <s v="McCullers, Lance"/>
    <s v="Topps Main     "/>
    <s v=" "/>
    <x v="5"/>
  </r>
  <r>
    <s v="Topps4"/>
    <n v="2017"/>
    <s v="Topps Main"/>
    <m/>
    <m/>
    <m/>
    <m/>
    <m/>
    <x v="0"/>
    <n v="20"/>
    <s v="Trout"/>
    <s v="Mike"/>
    <s v="Angels"/>
    <s v="OF"/>
    <m/>
    <n v="1"/>
    <n v="0.5"/>
    <s v="Trout, Mike"/>
    <s v="Topps Main     "/>
    <s v=""/>
    <x v="6"/>
  </r>
  <r>
    <s v="Topps4"/>
    <n v="2017"/>
    <s v="Topps Main"/>
    <m/>
    <m/>
    <m/>
    <m/>
    <m/>
    <x v="1"/>
    <n v="21"/>
    <s v="Gsellman"/>
    <s v="Robert"/>
    <s v="Mets"/>
    <s v="P"/>
    <m/>
    <n v="1"/>
    <m/>
    <s v="Gsellman, Robert"/>
    <s v="Topps Main     RC"/>
    <s v=" "/>
    <x v="5"/>
  </r>
  <r>
    <s v="Topps4"/>
    <n v="2017"/>
    <s v="Topps Main"/>
    <m/>
    <m/>
    <m/>
    <m/>
    <m/>
    <x v="0"/>
    <n v="22"/>
    <s v="Kela"/>
    <s v="Keone"/>
    <s v="Rangers"/>
    <s v="P"/>
    <m/>
    <n v="1"/>
    <m/>
    <s v="Kela, Keone"/>
    <s v="Topps Main     "/>
    <s v=" "/>
    <x v="5"/>
  </r>
  <r>
    <s v="Topps4"/>
    <n v="2017"/>
    <s v="Topps Main"/>
    <m/>
    <m/>
    <m/>
    <m/>
    <m/>
    <x v="0"/>
    <n v="23"/>
    <s v="Ozuna"/>
    <s v="Marcell"/>
    <s v="Marlins"/>
    <s v="OF"/>
    <m/>
    <n v="1"/>
    <m/>
    <s v="Ozuna, Marcell"/>
    <s v="Topps Main     "/>
    <s v=""/>
    <x v="5"/>
  </r>
  <r>
    <s v="Topps4"/>
    <n v="2017"/>
    <s v="Topps Main"/>
    <m/>
    <m/>
    <m/>
    <m/>
    <m/>
    <x v="0"/>
    <n v="25"/>
    <s v="Stanton"/>
    <s v="Giancarlo"/>
    <s v="Marlins"/>
    <s v="OF"/>
    <m/>
    <n v="1"/>
    <n v="0.25"/>
    <s v="Stanton, Giancarlo"/>
    <s v="Topps Main     "/>
    <s v=""/>
    <x v="6"/>
  </r>
  <r>
    <s v="Topps4"/>
    <n v="2017"/>
    <s v="Topps Main"/>
    <m/>
    <m/>
    <m/>
    <m/>
    <m/>
    <x v="1"/>
    <n v="30"/>
    <s v="Bell"/>
    <s v="Josh"/>
    <s v="Pirates"/>
    <s v="1B"/>
    <m/>
    <n v="1"/>
    <m/>
    <s v="Bell, Josh"/>
    <s v="Topps Main     RC"/>
    <s v=" "/>
    <x v="5"/>
  </r>
  <r>
    <s v="Topps4"/>
    <n v="2017"/>
    <s v="Topps Main"/>
    <m/>
    <m/>
    <m/>
    <m/>
    <m/>
    <x v="1"/>
    <n v="33"/>
    <s v="Fulmer"/>
    <s v="Carson"/>
    <s v="White Sox"/>
    <s v="P"/>
    <m/>
    <n v="1"/>
    <m/>
    <s v="Fulmer, Carson"/>
    <s v="Topps Main     RC"/>
    <s v=""/>
    <x v="5"/>
  </r>
  <r>
    <s v="Topps4"/>
    <n v="2017"/>
    <s v="Topps Main"/>
    <m/>
    <m/>
    <m/>
    <m/>
    <m/>
    <x v="0"/>
    <n v="34"/>
    <s v="Harper"/>
    <s v="Bryce"/>
    <s v="Nationals"/>
    <s v="OF"/>
    <m/>
    <n v="1"/>
    <n v="0.5"/>
    <s v="Harper, Bryce"/>
    <s v="Topps Main     "/>
    <s v=""/>
    <x v="6"/>
  </r>
  <r>
    <s v="Topps4"/>
    <n v="2017"/>
    <s v="Topps Main"/>
    <m/>
    <m/>
    <m/>
    <m/>
    <m/>
    <x v="0"/>
    <n v="42"/>
    <s v="Story"/>
    <s v="Trevor"/>
    <s v="Rockies"/>
    <s v="SS"/>
    <m/>
    <n v="1"/>
    <n v="0.25"/>
    <s v="Story, Trevor"/>
    <s v="Topps Main     "/>
    <s v=""/>
    <x v="6"/>
  </r>
  <r>
    <s v="Topps4"/>
    <n v="2017"/>
    <s v="Topps Main"/>
    <m/>
    <m/>
    <m/>
    <m/>
    <m/>
    <x v="1"/>
    <n v="43"/>
    <s v="Austin"/>
    <s v="Tyler"/>
    <s v="Yankees"/>
    <s v="1B"/>
    <m/>
    <n v="1"/>
    <m/>
    <s v="Austin, Tyler"/>
    <s v="Topps Main     RC"/>
    <s v=" "/>
    <x v="5"/>
  </r>
  <r>
    <s v="Topps4"/>
    <n v="2017"/>
    <s v="Topps Main"/>
    <m/>
    <m/>
    <m/>
    <m/>
    <m/>
    <x v="0"/>
    <n v="50"/>
    <s v="Kershaw"/>
    <s v="Clayton"/>
    <s v="Dodgers"/>
    <s v="P"/>
    <m/>
    <n v="1"/>
    <n v="0.25"/>
    <s v="Kershaw, Clayton"/>
    <s v="Topps Main     "/>
    <s v=""/>
    <x v="6"/>
  </r>
  <r>
    <s v="Topps4"/>
    <n v="2017"/>
    <s v="Topps Main"/>
    <m/>
    <m/>
    <m/>
    <m/>
    <m/>
    <x v="1"/>
    <n v="53"/>
    <s v="Healy"/>
    <s v="Ryon"/>
    <s v="Athletics"/>
    <s v="3B"/>
    <m/>
    <n v="1"/>
    <m/>
    <s v="Healy, Ryon"/>
    <s v="Topps Main     RC"/>
    <s v=""/>
    <x v="5"/>
  </r>
  <r>
    <s v="Topps4"/>
    <n v="2017"/>
    <s v="Topps Main"/>
    <m/>
    <m/>
    <m/>
    <m/>
    <m/>
    <x v="0"/>
    <n v="58"/>
    <s v="Marte"/>
    <s v="Starling"/>
    <s v="Pirates"/>
    <s v="OF"/>
    <m/>
    <n v="1"/>
    <m/>
    <s v="Marte, Starling"/>
    <s v="Topps Main     "/>
    <s v=""/>
    <x v="5"/>
  </r>
  <r>
    <s v="Topps4"/>
    <n v="2017"/>
    <s v="Topps Main"/>
    <m/>
    <m/>
    <m/>
    <m/>
    <m/>
    <x v="0"/>
    <n v="59"/>
    <s v="Rodon"/>
    <s v="Carlos"/>
    <s v="White Sox"/>
    <s v="P"/>
    <m/>
    <n v="1"/>
    <m/>
    <s v="Rodon, Carlos"/>
    <s v="Topps Main     "/>
    <s v=" "/>
    <x v="5"/>
  </r>
  <r>
    <s v="Topps4"/>
    <n v="2017"/>
    <s v="Topps Main"/>
    <m/>
    <m/>
    <m/>
    <m/>
    <m/>
    <x v="0"/>
    <n v="61"/>
    <s v="Bogaerts"/>
    <s v="Xander"/>
    <s v="Red Sox"/>
    <s v="SS"/>
    <m/>
    <n v="1"/>
    <n v="0.25"/>
    <s v="Bogaerts, Xander"/>
    <s v="Topps Main     "/>
    <s v=" "/>
    <x v="6"/>
  </r>
  <r>
    <s v="Topps4"/>
    <n v="2017"/>
    <s v="Topps Main"/>
    <m/>
    <m/>
    <m/>
    <m/>
    <m/>
    <x v="1"/>
    <n v="67"/>
    <s v="Hernandez"/>
    <s v="Teoscar"/>
    <s v="Astros"/>
    <s v="OF"/>
    <m/>
    <n v="1"/>
    <m/>
    <s v="Hernandez, Teoscar"/>
    <s v="Topps Main     RC"/>
    <s v=" "/>
    <x v="5"/>
  </r>
  <r>
    <s v="Topps4"/>
    <n v="2017"/>
    <s v="Topps Main"/>
    <m/>
    <m/>
    <m/>
    <m/>
    <m/>
    <x v="0"/>
    <n v="73"/>
    <s v="Schwarber"/>
    <s v="Kyle"/>
    <s v="Cubs"/>
    <s v="OF"/>
    <m/>
    <n v="1"/>
    <n v="0.25"/>
    <s v="Schwarber, Kyle"/>
    <s v="Topps Main     "/>
    <s v=""/>
    <x v="6"/>
  </r>
  <r>
    <s v="Topps4"/>
    <n v="2017"/>
    <s v="Topps Main"/>
    <m/>
    <m/>
    <m/>
    <m/>
    <m/>
    <x v="0"/>
    <n v="75"/>
    <s v="Correa"/>
    <s v="Carlos"/>
    <s v="Astros"/>
    <s v="SS"/>
    <m/>
    <n v="1"/>
    <n v="0.25"/>
    <s v="Correa, Carlos"/>
    <s v="Topps Main     "/>
    <s v=""/>
    <x v="6"/>
  </r>
  <r>
    <s v="Topps4"/>
    <n v="2017"/>
    <s v="Topps Main"/>
    <m/>
    <m/>
    <m/>
    <m/>
    <m/>
    <x v="0"/>
    <n v="85"/>
    <s v="Finnegan"/>
    <s v="Brandon"/>
    <s v="Reds"/>
    <s v="P"/>
    <m/>
    <n v="1"/>
    <m/>
    <s v="Finnegan, Brandon"/>
    <s v="Topps Main     "/>
    <s v=" "/>
    <x v="5"/>
  </r>
  <r>
    <s v="Topps4"/>
    <n v="2017"/>
    <s v="Topps Main"/>
    <m/>
    <m/>
    <m/>
    <m/>
    <m/>
    <x v="1"/>
    <n v="87"/>
    <s v="Swanson"/>
    <s v="Dansby"/>
    <s v="Braves"/>
    <s v="SS"/>
    <m/>
    <n v="1"/>
    <m/>
    <s v="Swanson, Dansby"/>
    <s v="Topps Main     RC"/>
    <s v=" "/>
    <x v="5"/>
  </r>
  <r>
    <s v="Topps4"/>
    <n v="2017"/>
    <s v="Topps Main"/>
    <m/>
    <m/>
    <m/>
    <m/>
    <m/>
    <x v="1"/>
    <n v="103"/>
    <s v="Reyes"/>
    <s v="Alex"/>
    <s v="Cardinals"/>
    <s v="P"/>
    <m/>
    <n v="1"/>
    <n v="0.25"/>
    <s v="Reyes, Alex"/>
    <s v="Topps Main     RC"/>
    <s v=""/>
    <x v="6"/>
  </r>
  <r>
    <s v="Topps4"/>
    <n v="2017"/>
    <s v="Topps Main"/>
    <m/>
    <m/>
    <m/>
    <m/>
    <m/>
    <x v="0"/>
    <n v="119"/>
    <s v="Lindor"/>
    <s v="Francisco"/>
    <s v="Indians"/>
    <s v="SS"/>
    <m/>
    <n v="1"/>
    <n v="0.25"/>
    <s v="Lindor, Francisco"/>
    <s v="Topps Main     "/>
    <n v="0"/>
    <x v="6"/>
  </r>
  <r>
    <s v="Topps4"/>
    <n v="2017"/>
    <s v="Topps Main"/>
    <m/>
    <m/>
    <m/>
    <m/>
    <m/>
    <x v="1"/>
    <n v="120"/>
    <s v="Lopez"/>
    <s v="Reynaldo"/>
    <s v="Nationals"/>
    <s v="P"/>
    <m/>
    <n v="1"/>
    <m/>
    <s v="Lopez, Reynaldo"/>
    <s v="Topps Main     RC"/>
    <s v=" "/>
    <x v="5"/>
  </r>
  <r>
    <s v="Topps4"/>
    <n v="2017"/>
    <s v="Topps Main"/>
    <m/>
    <m/>
    <m/>
    <m/>
    <m/>
    <x v="0"/>
    <n v="123"/>
    <s v="Segura"/>
    <s v="Jean"/>
    <s v="Diamond Backs"/>
    <s v="2B"/>
    <m/>
    <n v="1"/>
    <m/>
    <s v="Segura, Jean"/>
    <s v="Topps Main     "/>
    <s v=""/>
    <x v="5"/>
  </r>
  <r>
    <s v="Topps4"/>
    <n v="2017"/>
    <s v="Topps Main"/>
    <m/>
    <m/>
    <m/>
    <m/>
    <m/>
    <x v="0"/>
    <n v="126"/>
    <s v="Sano"/>
    <s v="Miguel"/>
    <s v="Twins"/>
    <s v="OF"/>
    <m/>
    <n v="1"/>
    <m/>
    <s v="Sano, Miguel"/>
    <s v="Topps Main     "/>
    <s v=""/>
    <x v="5"/>
  </r>
  <r>
    <s v="Topps4"/>
    <n v="2017"/>
    <s v="Topps Main"/>
    <m/>
    <m/>
    <m/>
    <m/>
    <m/>
    <x v="1"/>
    <n v="139"/>
    <s v="Jones"/>
    <s v="Jacoby"/>
    <s v="Tigers"/>
    <s v="3B"/>
    <m/>
    <n v="1"/>
    <m/>
    <s v="Jones, Jacoby"/>
    <s v="Topps Main     RC"/>
    <s v=" "/>
    <x v="5"/>
  </r>
  <r>
    <s v="Topps4"/>
    <n v="2017"/>
    <s v="Topps Main"/>
    <m/>
    <m/>
    <m/>
    <m/>
    <m/>
    <x v="1"/>
    <n v="146"/>
    <s v="Pinder"/>
    <s v="Chad"/>
    <s v="Athletics"/>
    <s v="SS"/>
    <m/>
    <n v="1"/>
    <m/>
    <s v="Pinder, Chad"/>
    <s v="Topps Main     RC"/>
    <s v=" "/>
    <x v="5"/>
  </r>
  <r>
    <s v="Topps4"/>
    <n v="2017"/>
    <s v="Topps Main"/>
    <m/>
    <m/>
    <m/>
    <m/>
    <m/>
    <x v="0"/>
    <n v="150"/>
    <s v="Cabrera"/>
    <s v="Miguel"/>
    <s v="Tigers"/>
    <s v="1B"/>
    <m/>
    <n v="1"/>
    <n v="0.25"/>
    <s v="Cabrera, Miguel"/>
    <s v="Topps Main     "/>
    <s v=""/>
    <x v="6"/>
  </r>
  <r>
    <s v="Topps4"/>
    <n v="2017"/>
    <s v="Topps Main"/>
    <m/>
    <m/>
    <m/>
    <m/>
    <m/>
    <x v="0"/>
    <n v="155"/>
    <s v="DeGrom"/>
    <s v="Jacob"/>
    <s v="Mets"/>
    <s v="P"/>
    <m/>
    <n v="1"/>
    <n v="0.25"/>
    <s v="DeGrom, Jacob"/>
    <s v="Topps Main     "/>
    <s v=""/>
    <x v="6"/>
  </r>
  <r>
    <s v="Topps4"/>
    <n v="2017"/>
    <s v="Topps Main"/>
    <m/>
    <m/>
    <m/>
    <m/>
    <m/>
    <x v="0"/>
    <n v="161"/>
    <s v="Betts"/>
    <s v="Mookie"/>
    <s v="Red Sox"/>
    <s v="OF"/>
    <m/>
    <n v="1"/>
    <n v="0.25"/>
    <s v="Betts, Mookie"/>
    <s v="Topps Main     "/>
    <s v=""/>
    <x v="6"/>
  </r>
  <r>
    <s v="Topps4"/>
    <n v="2017"/>
    <s v="Topps Main"/>
    <m/>
    <m/>
    <m/>
    <m/>
    <m/>
    <x v="0"/>
    <n v="166"/>
    <s v="Soler"/>
    <s v="Jorge"/>
    <s v="Cubs"/>
    <s v="OF"/>
    <m/>
    <n v="1"/>
    <n v="0.1"/>
    <s v="Soler, Jorge"/>
    <s v="Topps Main     "/>
    <s v=""/>
    <x v="5"/>
  </r>
  <r>
    <s v="Topps4"/>
    <n v="2017"/>
    <s v="Topps Main"/>
    <m/>
    <m/>
    <m/>
    <m/>
    <m/>
    <x v="0"/>
    <n v="190"/>
    <s v="Snell"/>
    <s v="Blake"/>
    <s v="Rays"/>
    <s v="P"/>
    <m/>
    <n v="1"/>
    <m/>
    <s v="Snell, Blake"/>
    <s v="Topps Main     "/>
    <s v=" "/>
    <x v="5"/>
  </r>
  <r>
    <s v="Topps4"/>
    <n v="2017"/>
    <s v="Topps Main"/>
    <m/>
    <m/>
    <m/>
    <m/>
    <m/>
    <x v="1"/>
    <n v="210"/>
    <s v="Moncada"/>
    <s v="Yoan"/>
    <s v="Red Sox"/>
    <s v="2B"/>
    <m/>
    <n v="1"/>
    <n v="0.25"/>
    <s v="Moncada, Yoan"/>
    <s v="Topps Main     RC"/>
    <s v=""/>
    <x v="6"/>
  </r>
  <r>
    <s v="Topps4"/>
    <n v="2017"/>
    <s v="Topps Main"/>
    <m/>
    <m/>
    <m/>
    <m/>
    <m/>
    <x v="0"/>
    <n v="213"/>
    <s v="Wood"/>
    <s v="Alex"/>
    <s v="Dodgers"/>
    <s v="P"/>
    <m/>
    <n v="1"/>
    <m/>
    <s v="Wood, Alex"/>
    <s v="Topps Main     "/>
    <s v=" "/>
    <x v="5"/>
  </r>
  <r>
    <s v="Topps4"/>
    <n v="2017"/>
    <s v="Topps Main"/>
    <m/>
    <m/>
    <m/>
    <m/>
    <m/>
    <x v="0"/>
    <n v="214"/>
    <s v="Altuve"/>
    <s v="Jose"/>
    <s v="Astros"/>
    <s v="2B"/>
    <m/>
    <n v="1"/>
    <n v="0.25"/>
    <s v="Altuve, Jose"/>
    <s v="Topps Main     "/>
    <s v=""/>
    <x v="6"/>
  </r>
  <r>
    <s v="Topps4"/>
    <n v="2017"/>
    <s v="Topps Main"/>
    <m/>
    <m/>
    <m/>
    <m/>
    <m/>
    <x v="1"/>
    <n v="219"/>
    <s v="Musgrove"/>
    <s v="Joe"/>
    <s v="Astros"/>
    <s v="P"/>
    <m/>
    <n v="1"/>
    <m/>
    <s v="Musgrove, Joe"/>
    <s v="Topps Main     RC"/>
    <s v=" "/>
    <x v="5"/>
  </r>
  <r>
    <s v="Topps4"/>
    <n v="2017"/>
    <s v="Topps Main"/>
    <m/>
    <m/>
    <m/>
    <m/>
    <m/>
    <x v="0"/>
    <n v="227"/>
    <s v="Buxton"/>
    <s v="Byron"/>
    <s v="Twins"/>
    <s v="OF"/>
    <m/>
    <n v="1"/>
    <m/>
    <s v="Buxton, Byron"/>
    <s v="Topps Main     "/>
    <s v=" "/>
    <x v="5"/>
  </r>
  <r>
    <s v="Topps4"/>
    <n v="2017"/>
    <s v="Topps Main"/>
    <m/>
    <m/>
    <m/>
    <m/>
    <m/>
    <x v="0"/>
    <n v="228"/>
    <s v="Foltynewics"/>
    <s v="Mike"/>
    <s v="Braves"/>
    <s v="P"/>
    <m/>
    <n v="1"/>
    <m/>
    <s v="Foltynewics, Mike"/>
    <s v="Topps Main     "/>
    <s v=" "/>
    <x v="5"/>
  </r>
  <r>
    <s v="Topps4"/>
    <n v="2017"/>
    <s v="Topps Main"/>
    <m/>
    <m/>
    <m/>
    <m/>
    <m/>
    <x v="0"/>
    <n v="229"/>
    <s v="Ortiz"/>
    <s v="David"/>
    <s v="Red Sox"/>
    <s v="DH"/>
    <m/>
    <n v="1"/>
    <n v="0.25"/>
    <s v="Ortiz, David"/>
    <s v="Topps Main     "/>
    <s v=""/>
    <x v="6"/>
  </r>
  <r>
    <s v="Topps4"/>
    <n v="2017"/>
    <s v="Topps Main"/>
    <m/>
    <m/>
    <m/>
    <m/>
    <m/>
    <x v="0"/>
    <n v="233"/>
    <s v="Mazara"/>
    <s v="Nomar"/>
    <s v="Rangers"/>
    <s v="OF"/>
    <m/>
    <n v="1"/>
    <m/>
    <s v="Mazara, Nomar"/>
    <s v="Topps Main     "/>
    <s v=""/>
    <x v="5"/>
  </r>
  <r>
    <s v="Topps4"/>
    <n v="2017"/>
    <s v="Topps Main"/>
    <m/>
    <m/>
    <m/>
    <m/>
    <m/>
    <x v="1"/>
    <n v="234"/>
    <s v="Weaver"/>
    <s v="Luke"/>
    <s v="Cardinals"/>
    <s v="P"/>
    <m/>
    <n v="1"/>
    <m/>
    <s v="Weaver, Luke"/>
    <s v="Topps Main     RC"/>
    <s v=" "/>
    <x v="5"/>
  </r>
  <r>
    <s v="Topps4"/>
    <n v="2017"/>
    <s v="Topps Main"/>
    <m/>
    <m/>
    <m/>
    <m/>
    <m/>
    <x v="0"/>
    <n v="237"/>
    <s v="Gallo"/>
    <s v="Joey"/>
    <s v="Rangers"/>
    <s v="DH"/>
    <m/>
    <n v="1"/>
    <m/>
    <s v="Gallo, Joey"/>
    <s v="Topps Main     "/>
    <s v=""/>
    <x v="5"/>
  </r>
  <r>
    <s v="Topps4"/>
    <n v="2017"/>
    <s v="Topps Main"/>
    <m/>
    <m/>
    <m/>
    <m/>
    <m/>
    <x v="1"/>
    <n v="255"/>
    <s v="Arcia"/>
    <s v="Orlando"/>
    <s v="Brewers"/>
    <s v="SS"/>
    <m/>
    <n v="1"/>
    <m/>
    <s v="Arcia, Orlando"/>
    <s v="Topps Main     RC"/>
    <s v=" "/>
    <x v="5"/>
  </r>
  <r>
    <s v="Topps4"/>
    <n v="2017"/>
    <s v="Topps Main"/>
    <m/>
    <m/>
    <m/>
    <m/>
    <m/>
    <x v="0"/>
    <n v="259"/>
    <s v="Walker"/>
    <s v="Taijuan"/>
    <s v="Mariners"/>
    <s v="P"/>
    <m/>
    <n v="1"/>
    <m/>
    <s v="Walker, Taijuan"/>
    <s v="Topps Main     "/>
    <s v=" "/>
    <x v="5"/>
  </r>
  <r>
    <s v="Topps4"/>
    <n v="2017"/>
    <s v="Topps Main"/>
    <m/>
    <m/>
    <m/>
    <m/>
    <m/>
    <x v="0"/>
    <n v="260"/>
    <s v="Piscotty"/>
    <s v="Stephen"/>
    <s v="Cardinals"/>
    <s v="OF"/>
    <m/>
    <n v="1"/>
    <m/>
    <s v="Piscotty, Stephen"/>
    <s v="Topps Main     "/>
    <s v=" "/>
    <x v="5"/>
  </r>
  <r>
    <s v="Topps4"/>
    <n v="2017"/>
    <s v="Topps Main"/>
    <m/>
    <m/>
    <m/>
    <m/>
    <m/>
    <x v="0"/>
    <n v="263"/>
    <s v="Russell"/>
    <s v="Addison"/>
    <s v="Cubs"/>
    <s v="SS"/>
    <m/>
    <n v="1"/>
    <m/>
    <s v="Russell, Addison"/>
    <s v="Topps Main     "/>
    <s v=""/>
    <x v="5"/>
  </r>
  <r>
    <s v="Topps4"/>
    <n v="2017"/>
    <s v="Topps Main"/>
    <m/>
    <m/>
    <m/>
    <m/>
    <m/>
    <x v="1"/>
    <n v="269"/>
    <s v="DeLeon"/>
    <s v="Jose"/>
    <s v="Dodgers"/>
    <s v="P"/>
    <m/>
    <n v="1"/>
    <m/>
    <s v="DeLeon, Jose"/>
    <s v="Topps Main     RC"/>
    <s v=" "/>
    <x v="5"/>
  </r>
  <r>
    <s v="Topps4"/>
    <n v="2017"/>
    <s v="Topps Main"/>
    <m/>
    <m/>
    <m/>
    <m/>
    <m/>
    <x v="1"/>
    <n v="274"/>
    <s v="Strahm"/>
    <s v="Matt"/>
    <s v="Royals"/>
    <s v="P"/>
    <m/>
    <n v="1"/>
    <m/>
    <s v="Strahm, Matt"/>
    <s v="Topps Main     RC"/>
    <s v=" "/>
    <x v="5"/>
  </r>
  <r>
    <s v="Topps4"/>
    <n v="2017"/>
    <s v="Topps Main"/>
    <m/>
    <m/>
    <m/>
    <m/>
    <m/>
    <x v="0"/>
    <n v="277"/>
    <s v="Bryant"/>
    <s v="Kris"/>
    <s v="Cubs"/>
    <m/>
    <m/>
    <n v="1"/>
    <n v="0.25"/>
    <s v="Bryant, Kris"/>
    <s v="Topps Main     "/>
    <n v="0"/>
    <x v="6"/>
  </r>
  <r>
    <s v="Topps4"/>
    <n v="2017"/>
    <s v="Topps Main"/>
    <m/>
    <m/>
    <m/>
    <m/>
    <m/>
    <x v="0"/>
    <n v="279"/>
    <s v="Beltre"/>
    <s v="Adrian"/>
    <s v="Rangers"/>
    <s v="3B"/>
    <m/>
    <n v="1"/>
    <n v="0.25"/>
    <s v="Beltre, Adrian"/>
    <s v="Topps Main     "/>
    <s v=""/>
    <x v="6"/>
  </r>
  <r>
    <s v="Topps4"/>
    <n v="2017"/>
    <s v="Topps Main"/>
    <m/>
    <m/>
    <m/>
    <m/>
    <m/>
    <x v="1"/>
    <n v="283"/>
    <s v="Benintendi"/>
    <s v="Andrew"/>
    <s v="Red Sox"/>
    <s v="OF"/>
    <m/>
    <n v="1"/>
    <n v="0.25"/>
    <s v="Benintendi, Andrew"/>
    <s v="Topps Main     RC"/>
    <n v="0"/>
    <x v="6"/>
  </r>
  <r>
    <s v="TL"/>
    <n v="2017"/>
    <s v="Topps Main"/>
    <m/>
    <m/>
    <m/>
    <m/>
    <m/>
    <x v="1"/>
    <n v="287"/>
    <s v="Judge"/>
    <s v="Aaron"/>
    <s v="Yankees"/>
    <s v="OF"/>
    <m/>
    <n v="1"/>
    <n v="12"/>
    <s v="Judge, Aaron"/>
    <s v="Topps Main     RC"/>
    <s v=""/>
    <x v="0"/>
  </r>
  <r>
    <s v="Topps4"/>
    <n v="2017"/>
    <s v="Topps Main"/>
    <m/>
    <m/>
    <m/>
    <m/>
    <m/>
    <x v="1"/>
    <n v="289"/>
    <s v="Goodwin"/>
    <s v="Brian"/>
    <s v="Nationals"/>
    <s v="OF"/>
    <m/>
    <n v="1"/>
    <m/>
    <s v="Goodwin, Brian"/>
    <s v="Topps Main     RC"/>
    <s v=" "/>
    <x v="5"/>
  </r>
  <r>
    <s v="Topps4"/>
    <n v="2017"/>
    <s v="Topps Main"/>
    <m/>
    <m/>
    <m/>
    <m/>
    <m/>
    <x v="1"/>
    <n v="299"/>
    <s v="Gurriel"/>
    <s v="Yulieski"/>
    <s v="Astros"/>
    <s v="3B"/>
    <m/>
    <n v="1"/>
    <m/>
    <s v="Gurriel, Yulieski"/>
    <s v="Topps Main     RC"/>
    <s v=""/>
    <x v="5"/>
  </r>
  <r>
    <s v="Topps4"/>
    <n v="2017"/>
    <s v="Topps Main"/>
    <m/>
    <m/>
    <m/>
    <m/>
    <m/>
    <x v="1"/>
    <n v="306"/>
    <s v="Dahl"/>
    <s v="David"/>
    <s v="Rockies"/>
    <s v="OF"/>
    <m/>
    <n v="1"/>
    <m/>
    <s v="Dahl, David"/>
    <s v="Topps Main     RC"/>
    <s v=" "/>
    <x v="5"/>
  </r>
  <r>
    <s v="Topps4"/>
    <n v="2017"/>
    <s v="Topps Main"/>
    <m/>
    <m/>
    <m/>
    <m/>
    <m/>
    <x v="1"/>
    <n v="318"/>
    <s v="Carasiti"/>
    <s v="Matt"/>
    <s v="Rockies"/>
    <s v="P"/>
    <m/>
    <n v="1"/>
    <m/>
    <s v="Carasiti, Matt"/>
    <s v="Topps Main     RC"/>
    <s v=" "/>
    <x v="5"/>
  </r>
  <r>
    <s v="Topps4"/>
    <n v="2017"/>
    <s v="Topps Main"/>
    <m/>
    <m/>
    <m/>
    <m/>
    <m/>
    <x v="1"/>
    <n v="319"/>
    <s v="Lugo"/>
    <s v="Seth"/>
    <s v="Mets"/>
    <s v="P"/>
    <m/>
    <n v="1"/>
    <m/>
    <s v="Lugo, Seth"/>
    <s v="Topps Main     RC"/>
    <s v=" "/>
    <x v="5"/>
  </r>
  <r>
    <s v="Topps4"/>
    <n v="2017"/>
    <s v="Topps Main"/>
    <m/>
    <m/>
    <m/>
    <m/>
    <m/>
    <x v="1"/>
    <n v="335"/>
    <s v="Hoffman"/>
    <s v="Jeff"/>
    <s v="Rockies"/>
    <s v="P"/>
    <m/>
    <n v="1"/>
    <m/>
    <s v="Hoffman, Jeff"/>
    <s v="Topps Main     RC"/>
    <s v=" "/>
    <x v="5"/>
  </r>
  <r>
    <s v="Topps4"/>
    <n v="2017"/>
    <s v="Topps Main"/>
    <m/>
    <m/>
    <m/>
    <m/>
    <m/>
    <x v="0"/>
    <n v="339"/>
    <s v="Norris"/>
    <s v="Daniel"/>
    <s v="Tigers"/>
    <s v="P"/>
    <m/>
    <n v="1"/>
    <m/>
    <s v="Norris, Daniel"/>
    <s v="Topps Main     "/>
    <s v=" "/>
    <x v="5"/>
  </r>
  <r>
    <s v="Topps4"/>
    <n v="2017"/>
    <s v="Topps Main"/>
    <m/>
    <m/>
    <m/>
    <m/>
    <m/>
    <x v="0"/>
    <n v="340"/>
    <s v="Nola"/>
    <s v="Aaron"/>
    <s v="Phillies"/>
    <s v="P"/>
    <m/>
    <n v="1"/>
    <n v="0.25"/>
    <s v="Nola, Aaron"/>
    <s v="Topps Main     "/>
    <s v=" "/>
    <x v="6"/>
  </r>
  <r>
    <s v="Topps4"/>
    <n v="2017"/>
    <s v="Topps Main"/>
    <m/>
    <m/>
    <m/>
    <m/>
    <m/>
    <x v="1"/>
    <n v="341"/>
    <s v="Bregman"/>
    <s v="Alex"/>
    <s v="Astros"/>
    <s v="3B"/>
    <m/>
    <n v="1"/>
    <n v="0.25"/>
    <s v="Bregman, Alex"/>
    <s v="Topps Main     RC"/>
    <n v="0"/>
    <x v="6"/>
  </r>
  <r>
    <s v="Topps4"/>
    <n v="2017"/>
    <s v="Topps Main"/>
    <m/>
    <m/>
    <m/>
    <m/>
    <m/>
    <x v="1"/>
    <n v="344"/>
    <s v="Thompson"/>
    <s v="Jake"/>
    <s v="Phillies"/>
    <s v="P"/>
    <m/>
    <n v="1"/>
    <m/>
    <s v="Thompson, Jake"/>
    <s v="Topps Main     RC"/>
    <s v=" "/>
    <x v="5"/>
  </r>
  <r>
    <s v="Topps4"/>
    <n v="2017"/>
    <s v="Topps Main"/>
    <m/>
    <m/>
    <m/>
    <m/>
    <m/>
    <x v="0"/>
    <n v="349"/>
    <s v="Glasnow"/>
    <s v="Tyler"/>
    <s v="Pirates"/>
    <s v="P"/>
    <m/>
    <n v="1"/>
    <n v="0.25"/>
    <s v="Glasnow, Tyler"/>
    <s v="Topps Main     "/>
    <s v=" "/>
    <x v="6"/>
  </r>
  <r>
    <s v="Topps4"/>
    <n v="2017"/>
    <s v="Topps Main"/>
    <m/>
    <m/>
    <m/>
    <m/>
    <m/>
    <x v="0"/>
    <n v="350"/>
    <s v="Ortiz"/>
    <s v="David"/>
    <s v="Red Sox"/>
    <s v="DH"/>
    <m/>
    <n v="1"/>
    <n v="0.25"/>
    <s v="Ortiz, David"/>
    <s v="Topps Main     "/>
    <s v=""/>
    <x v="6"/>
  </r>
  <r>
    <s v="Topps4"/>
    <n v="2017"/>
    <s v="Topps Main"/>
    <m/>
    <m/>
    <m/>
    <m/>
    <m/>
    <x v="1"/>
    <n v="351"/>
    <s v="Marquez"/>
    <s v="German"/>
    <s v="Rockies"/>
    <s v="P"/>
    <m/>
    <n v="1"/>
    <m/>
    <s v="Marquez, German"/>
    <s v="Topps Main     RC"/>
    <s v=" "/>
    <x v="5"/>
  </r>
  <r>
    <s v="Topps4"/>
    <n v="2017"/>
    <s v="Topps Main"/>
    <m/>
    <m/>
    <m/>
    <m/>
    <m/>
    <x v="1"/>
    <n v="364"/>
    <s v="Glover"/>
    <s v="Koda"/>
    <s v="Nationals"/>
    <s v="P"/>
    <m/>
    <n v="1"/>
    <m/>
    <s v="Glover, Koda"/>
    <s v="Topps Main     RC"/>
    <s v=" "/>
    <x v="5"/>
  </r>
  <r>
    <s v="Topps4"/>
    <n v="2017"/>
    <s v="Topps Main"/>
    <m/>
    <m/>
    <m/>
    <m/>
    <m/>
    <x v="0"/>
    <n v="380"/>
    <s v="Pujols"/>
    <s v="Albert"/>
    <s v="Angels"/>
    <s v="DH"/>
    <m/>
    <n v="1"/>
    <n v="0.25"/>
    <s v="Pujols, Albert"/>
    <s v="Topps Main     "/>
    <s v=""/>
    <x v="6"/>
  </r>
  <r>
    <s v="Topps4"/>
    <n v="2017"/>
    <s v="Topps Main"/>
    <m/>
    <m/>
    <m/>
    <m/>
    <m/>
    <x v="1"/>
    <n v="381"/>
    <s v="Renfroe"/>
    <s v="Hunter"/>
    <s v="Padres"/>
    <s v="OF"/>
    <m/>
    <n v="1"/>
    <m/>
    <s v="Renfroe, Hunter"/>
    <s v="Topps Main     RC"/>
    <s v=" "/>
    <x v="5"/>
  </r>
  <r>
    <s v="Topps4"/>
    <n v="2017"/>
    <s v="Topps Main"/>
    <m/>
    <m/>
    <m/>
    <m/>
    <m/>
    <x v="0"/>
    <n v="396"/>
    <s v="Realmuto"/>
    <s v="JT"/>
    <s v="Marlins"/>
    <s v="C"/>
    <m/>
    <n v="1"/>
    <m/>
    <s v="Realmuto, JT"/>
    <s v="Topps Main     "/>
    <s v=" "/>
    <x v="5"/>
  </r>
  <r>
    <s v="Topps4"/>
    <n v="2017"/>
    <s v="Topps Main"/>
    <m/>
    <m/>
    <m/>
    <m/>
    <m/>
    <x v="1"/>
    <n v="397"/>
    <s v="Cardullo"/>
    <s v="Stephen"/>
    <s v="Rockies"/>
    <s v="1B"/>
    <m/>
    <n v="1"/>
    <m/>
    <s v="Cardullo, Stephen"/>
    <s v="Topps Main     RC"/>
    <s v=" "/>
    <x v="5"/>
  </r>
  <r>
    <s v="Topps4"/>
    <n v="2017"/>
    <s v="Topps Main"/>
    <m/>
    <m/>
    <m/>
    <m/>
    <m/>
    <x v="0"/>
    <n v="400"/>
    <s v="Arenado"/>
    <s v="Nolan"/>
    <s v="Rockies"/>
    <s v="3B"/>
    <m/>
    <n v="1"/>
    <n v="0.25"/>
    <s v="Arenado, Nolan"/>
    <s v="Topps Main     "/>
    <n v="0"/>
    <x v="6"/>
  </r>
  <r>
    <s v="Topps4"/>
    <n v="2017"/>
    <s v="Topps Main"/>
    <m/>
    <m/>
    <m/>
    <m/>
    <m/>
    <x v="1"/>
    <n v="401"/>
    <s v="Margot"/>
    <s v="Manny"/>
    <s v="Padres"/>
    <s v="OF"/>
    <m/>
    <n v="1"/>
    <m/>
    <s v="Margot, Manny"/>
    <s v="Topps Main     RC"/>
    <s v=" "/>
    <x v="5"/>
  </r>
  <r>
    <s v="Topps4"/>
    <n v="2017"/>
    <s v="Topps Main"/>
    <m/>
    <m/>
    <m/>
    <m/>
    <m/>
    <x v="0"/>
    <n v="405"/>
    <s v="Kepler"/>
    <s v="Max"/>
    <s v="Twins"/>
    <s v="OF"/>
    <m/>
    <n v="1"/>
    <m/>
    <s v="Kepler, Max"/>
    <s v="Topps Main     "/>
    <s v=" "/>
    <x v="5"/>
  </r>
  <r>
    <s v="Topps4"/>
    <n v="2017"/>
    <s v="Topps Main"/>
    <m/>
    <m/>
    <m/>
    <m/>
    <m/>
    <x v="0"/>
    <n v="411"/>
    <s v="Franco"/>
    <s v="Maikel"/>
    <s v="Phillies"/>
    <s v="3B"/>
    <m/>
    <n v="1"/>
    <m/>
    <s v="Franco, Maikel"/>
    <s v="Topps Main     "/>
    <s v=""/>
    <x v="5"/>
  </r>
  <r>
    <s v="Topps4"/>
    <n v="2017"/>
    <s v="Topps Main"/>
    <m/>
    <m/>
    <m/>
    <m/>
    <m/>
    <x v="1"/>
    <n v="413"/>
    <s v="Segedin"/>
    <s v="Rob"/>
    <s v="Dodgers"/>
    <s v="OF"/>
    <m/>
    <n v="1"/>
    <m/>
    <s v="Segedin, Rob"/>
    <s v="Topps Main     RC"/>
    <s v=" "/>
    <x v="5"/>
  </r>
  <r>
    <s v="Topps4"/>
    <n v="2017"/>
    <s v="Topps Main"/>
    <m/>
    <m/>
    <m/>
    <m/>
    <m/>
    <x v="1"/>
    <n v="415"/>
    <s v="Valaika"/>
    <s v="Pat"/>
    <s v="Rockies"/>
    <s v="3B"/>
    <m/>
    <n v="1"/>
    <m/>
    <s v="Valaika, Pat"/>
    <s v="Topps Main     RC"/>
    <s v=" "/>
    <x v="5"/>
  </r>
  <r>
    <s v="Topps4"/>
    <n v="2017"/>
    <s v="Topps Main"/>
    <m/>
    <m/>
    <m/>
    <m/>
    <m/>
    <x v="0"/>
    <n v="420"/>
    <s v="Wisler"/>
    <s v="Matt"/>
    <s v="Braves"/>
    <s v="P"/>
    <m/>
    <n v="1"/>
    <m/>
    <s v="Wisler, Matt"/>
    <s v="Topps Main     "/>
    <s v=" "/>
    <x v="5"/>
  </r>
  <r>
    <s v="Topps4"/>
    <n v="2017"/>
    <s v="Topps Main"/>
    <m/>
    <m/>
    <m/>
    <m/>
    <m/>
    <x v="0"/>
    <n v="432"/>
    <s v="Giolito"/>
    <s v="Lucas"/>
    <s v="White Sox"/>
    <s v="P"/>
    <m/>
    <n v="1"/>
    <m/>
    <s v="Giolito, Lucas"/>
    <s v="Topps Main     "/>
    <s v=" "/>
    <x v="5"/>
  </r>
  <r>
    <s v="Topps4"/>
    <n v="2017"/>
    <s v="Topps Main"/>
    <m/>
    <m/>
    <m/>
    <m/>
    <m/>
    <x v="1"/>
    <n v="433"/>
    <s v="Haniger"/>
    <s v="Mitch"/>
    <s v="Mariners"/>
    <s v="OF"/>
    <m/>
    <n v="1"/>
    <m/>
    <s v="Haniger, Mitch"/>
    <s v="Topps Main     RC"/>
    <s v=" "/>
    <x v="5"/>
  </r>
  <r>
    <s v="Topps4"/>
    <n v="2017"/>
    <s v="Topps Main"/>
    <m/>
    <m/>
    <m/>
    <m/>
    <m/>
    <x v="0"/>
    <n v="440"/>
    <s v="Rodriguez"/>
    <s v="Eduardo"/>
    <s v="Red Sox"/>
    <s v="P"/>
    <m/>
    <n v="1"/>
    <m/>
    <s v="Rodriguez, Eduardo"/>
    <s v="Topps Main     "/>
    <s v=" "/>
    <x v="5"/>
  </r>
  <r>
    <s v="Topps4"/>
    <n v="2017"/>
    <s v="Topps Main"/>
    <m/>
    <m/>
    <m/>
    <m/>
    <m/>
    <x v="0"/>
    <n v="442"/>
    <s v="Baez"/>
    <s v="Javier"/>
    <s v="Cubs"/>
    <s v="2B"/>
    <m/>
    <n v="1"/>
    <m/>
    <s v="Baez, Javier"/>
    <s v="Topps Main     "/>
    <s v=" "/>
    <x v="5"/>
  </r>
  <r>
    <s v="Topps4"/>
    <n v="2017"/>
    <s v="Topps Main"/>
    <m/>
    <m/>
    <m/>
    <m/>
    <m/>
    <x v="1"/>
    <n v="448"/>
    <s v="Martinez"/>
    <s v="Jose"/>
    <s v="Cardinals"/>
    <s v="OF"/>
    <m/>
    <n v="1"/>
    <m/>
    <s v="Martinez, Jose"/>
    <s v="Topps Main     RC"/>
    <s v=" "/>
    <x v="5"/>
  </r>
  <r>
    <s v="Topps4"/>
    <n v="2017"/>
    <s v="Topps Main"/>
    <m/>
    <m/>
    <m/>
    <m/>
    <m/>
    <x v="0"/>
    <n v="450"/>
    <s v="Verlander"/>
    <s v="Justin"/>
    <s v="Tigers"/>
    <s v="P"/>
    <m/>
    <n v="1"/>
    <n v="0.25"/>
    <s v="Verlander, Justin"/>
    <s v="Topps Main     "/>
    <s v=""/>
    <x v="6"/>
  </r>
  <r>
    <s v="Topps4"/>
    <n v="2017"/>
    <s v="Topps Main"/>
    <m/>
    <m/>
    <m/>
    <m/>
    <m/>
    <x v="1"/>
    <n v="451"/>
    <s v="Cotton"/>
    <s v="Jharel"/>
    <s v="Athletics"/>
    <s v="P"/>
    <m/>
    <n v="1"/>
    <m/>
    <s v="Cotton, Jharel"/>
    <s v="Topps Main     RC"/>
    <s v=" "/>
    <x v="5"/>
  </r>
  <r>
    <s v="Topps4"/>
    <n v="2017"/>
    <s v="Topps Main"/>
    <m/>
    <m/>
    <m/>
    <m/>
    <m/>
    <x v="1"/>
    <n v="454"/>
    <s v="Toles"/>
    <s v="Andrew"/>
    <s v="Dodgers"/>
    <s v="OF"/>
    <m/>
    <n v="1"/>
    <m/>
    <s v="Toles, Andrew"/>
    <s v="Topps Main     RC"/>
    <s v=" "/>
    <x v="5"/>
  </r>
  <r>
    <s v="Topps4"/>
    <n v="2017"/>
    <s v="Topps Main"/>
    <m/>
    <m/>
    <m/>
    <m/>
    <m/>
    <x v="1"/>
    <n v="461"/>
    <s v="Maxwell"/>
    <s v="Bruce"/>
    <s v="Athletics"/>
    <s v="C"/>
    <m/>
    <n v="1"/>
    <m/>
    <s v="Maxwell, Bruce"/>
    <s v="Topps Main     RC"/>
    <s v=" "/>
    <x v="5"/>
  </r>
  <r>
    <s v="Topps4"/>
    <n v="2017"/>
    <s v="Topps Main"/>
    <m/>
    <m/>
    <m/>
    <m/>
    <m/>
    <x v="0"/>
    <n v="470"/>
    <s v="Drury"/>
    <s v="Brandon"/>
    <s v="DiamondBacks"/>
    <s v="OF"/>
    <m/>
    <n v="1"/>
    <m/>
    <s v="Drury, Brandon"/>
    <s v="Topps Main     "/>
    <s v=" "/>
    <x v="5"/>
  </r>
  <r>
    <s v="Topps4"/>
    <n v="2017"/>
    <s v="Topps Main"/>
    <m/>
    <m/>
    <m/>
    <m/>
    <m/>
    <x v="0"/>
    <n v="473"/>
    <s v="Suarez"/>
    <s v="Eugenio"/>
    <s v="Reds"/>
    <s v="3B"/>
    <m/>
    <n v="1"/>
    <m/>
    <s v="Suarez, Eugenio"/>
    <s v="Topps Main     "/>
    <s v=" "/>
    <x v="5"/>
  </r>
  <r>
    <s v="Topps4"/>
    <n v="2017"/>
    <s v="Topps Main"/>
    <m/>
    <m/>
    <m/>
    <m/>
    <m/>
    <x v="1"/>
    <n v="476"/>
    <s v="Olson"/>
    <s v="Matt"/>
    <s v="Athletics"/>
    <s v="OF"/>
    <m/>
    <n v="1"/>
    <m/>
    <s v="Olson, Matt"/>
    <s v="Topps Main     RC"/>
    <s v=""/>
    <x v="5"/>
  </r>
  <r>
    <s v="Topps4"/>
    <n v="2017"/>
    <s v="Topps Main"/>
    <m/>
    <m/>
    <m/>
    <m/>
    <m/>
    <x v="0"/>
    <n v="477"/>
    <s v="Davies"/>
    <s v="Zach"/>
    <s v="Brewers"/>
    <s v="P"/>
    <m/>
    <n v="1"/>
    <m/>
    <s v="Davies, Zach"/>
    <s v="Topps Main     "/>
    <s v=" "/>
    <x v="5"/>
  </r>
  <r>
    <s v="Topps4"/>
    <n v="2017"/>
    <s v="Topps Main"/>
    <m/>
    <m/>
    <m/>
    <m/>
    <m/>
    <x v="1"/>
    <n v="478"/>
    <s v="Zastryzny"/>
    <s v="Rob"/>
    <s v="Cubs"/>
    <s v="P"/>
    <m/>
    <n v="1"/>
    <m/>
    <s v="Zastryzny, Rob"/>
    <s v="Topps Main     RC"/>
    <s v=" "/>
    <x v="5"/>
  </r>
  <r>
    <s v="Topps4"/>
    <n v="2017"/>
    <s v="Topps Main"/>
    <m/>
    <m/>
    <m/>
    <m/>
    <m/>
    <x v="0"/>
    <n v="487"/>
    <s v="Ramirez"/>
    <s v="Jose"/>
    <s v="Indians"/>
    <s v="3B"/>
    <m/>
    <n v="1"/>
    <m/>
    <s v="Ramirez, Jose"/>
    <s v="Topps Main     "/>
    <s v=""/>
    <x v="5"/>
  </r>
  <r>
    <s v="Topps4"/>
    <n v="2017"/>
    <s v="Topps Main"/>
    <m/>
    <m/>
    <m/>
    <m/>
    <m/>
    <x v="0"/>
    <n v="488"/>
    <s v="Odorizzi"/>
    <s v="Jake"/>
    <s v="Rays"/>
    <s v="P"/>
    <m/>
    <n v="1"/>
    <m/>
    <s v="Odorizzi, Jake"/>
    <s v="Topps Main     "/>
    <s v=" "/>
    <x v="5"/>
  </r>
  <r>
    <s v="Topps4"/>
    <n v="2017"/>
    <s v="Topps Main"/>
    <m/>
    <m/>
    <m/>
    <m/>
    <m/>
    <x v="0"/>
    <n v="490"/>
    <s v="Pederson"/>
    <s v="Joc"/>
    <s v="Dodgers"/>
    <s v="OF"/>
    <m/>
    <n v="1"/>
    <n v="0.25"/>
    <s v="Pederson, Joc"/>
    <s v="Topps Main     "/>
    <s v=""/>
    <x v="6"/>
  </r>
  <r>
    <s v="Topps4"/>
    <n v="2017"/>
    <s v="Topps Main"/>
    <m/>
    <m/>
    <m/>
    <m/>
    <m/>
    <x v="0"/>
    <n v="492"/>
    <s v="Garcia"/>
    <s v="Avisail"/>
    <s v="White Sox"/>
    <s v="DH"/>
    <m/>
    <n v="1"/>
    <m/>
    <s v="Garcia, Avisail"/>
    <s v="Topps Main     "/>
    <s v=" "/>
    <x v="5"/>
  </r>
  <r>
    <s v="Topps4"/>
    <n v="2017"/>
    <s v="Topps Main"/>
    <m/>
    <m/>
    <m/>
    <m/>
    <m/>
    <x v="1"/>
    <n v="493"/>
    <s v="Dozier"/>
    <s v="Hunter"/>
    <s v="Royals"/>
    <s v="3B"/>
    <m/>
    <n v="1"/>
    <m/>
    <s v="Dozier, Hunter"/>
    <s v="Topps Main     RC"/>
    <s v=" "/>
    <x v="5"/>
  </r>
  <r>
    <s v="Topps4"/>
    <n v="2017"/>
    <s v="Topps Main"/>
    <m/>
    <m/>
    <m/>
    <m/>
    <m/>
    <x v="0"/>
    <n v="494"/>
    <s v="Murphy"/>
    <s v="Tom"/>
    <s v="Rockies"/>
    <s v="C"/>
    <m/>
    <n v="1"/>
    <m/>
    <s v="Murphy, Tom"/>
    <s v="Topps Main     "/>
    <s v=" "/>
    <x v="5"/>
  </r>
  <r>
    <s v="Topps4"/>
    <n v="2017"/>
    <s v="Topps Main"/>
    <m/>
    <m/>
    <m/>
    <m/>
    <m/>
    <x v="1"/>
    <n v="498"/>
    <s v="Quinn"/>
    <s v="Roman"/>
    <s v="Phillies"/>
    <s v="OF"/>
    <m/>
    <n v="1"/>
    <m/>
    <s v="Quinn, Roman"/>
    <s v="Topps Main     RC"/>
    <s v=" "/>
    <x v="5"/>
  </r>
  <r>
    <s v="Topps4"/>
    <n v="2017"/>
    <s v="Topps Main"/>
    <m/>
    <m/>
    <m/>
    <m/>
    <m/>
    <x v="0"/>
    <n v="500"/>
    <s v="Rizzo"/>
    <s v="Anthony"/>
    <s v="Cubs"/>
    <s v="1B"/>
    <m/>
    <n v="1"/>
    <n v="0.25"/>
    <s v="Rizzo, Anthony"/>
    <s v="Topps Main     "/>
    <s v=""/>
    <x v="6"/>
  </r>
  <r>
    <s v="Topps4"/>
    <n v="2017"/>
    <s v="Topps Main"/>
    <m/>
    <m/>
    <m/>
    <m/>
    <m/>
    <x v="0"/>
    <n v="502"/>
    <s v="Contreras"/>
    <s v="Wilson"/>
    <s v="Cubs"/>
    <s v="C"/>
    <m/>
    <n v="1"/>
    <m/>
    <s v="Contreras, Wilson"/>
    <s v="Topps Main     "/>
    <s v=" "/>
    <x v="5"/>
  </r>
  <r>
    <s v="Topps4"/>
    <n v="2017"/>
    <s v="Topps Main"/>
    <m/>
    <m/>
    <m/>
    <m/>
    <m/>
    <x v="1"/>
    <n v="503"/>
    <s v="Aguilar"/>
    <s v="Jesus"/>
    <s v="Brewers"/>
    <s v="1B"/>
    <m/>
    <n v="1"/>
    <m/>
    <s v="Aguilar, Jesus"/>
    <s v="Topps Main     RC"/>
    <s v=" "/>
    <x v="5"/>
  </r>
  <r>
    <s v="Topps4"/>
    <n v="2017"/>
    <s v="Topps Main"/>
    <m/>
    <m/>
    <m/>
    <m/>
    <m/>
    <x v="0"/>
    <n v="504"/>
    <s v="Hedges"/>
    <s v="Austin"/>
    <s v="Padres"/>
    <s v="C"/>
    <m/>
    <n v="1"/>
    <m/>
    <s v="Hedges, Austin"/>
    <s v="Topps Main     "/>
    <s v=" "/>
    <x v="5"/>
  </r>
  <r>
    <s v="Topps4"/>
    <n v="2017"/>
    <s v="Topps Main"/>
    <m/>
    <m/>
    <m/>
    <m/>
    <m/>
    <x v="0"/>
    <n v="506"/>
    <s v="Peraza"/>
    <s v="Jose"/>
    <s v="Reds"/>
    <s v="2B"/>
    <m/>
    <n v="1"/>
    <m/>
    <s v="Peraza, Jose"/>
    <s v="Topps Main     "/>
    <s v=" "/>
    <x v="5"/>
  </r>
  <r>
    <s v="Topps4"/>
    <n v="2017"/>
    <s v="Topps Main"/>
    <m/>
    <m/>
    <m/>
    <m/>
    <m/>
    <x v="0"/>
    <n v="512"/>
    <s v="Smith"/>
    <s v="Mallex"/>
    <s v="Rays"/>
    <s v="OF"/>
    <m/>
    <n v="1"/>
    <m/>
    <s v="Smith, Mallex"/>
    <s v="Topps Main     "/>
    <s v=" "/>
    <x v="5"/>
  </r>
  <r>
    <s v="Topps4"/>
    <n v="2017"/>
    <s v="Topps Main"/>
    <m/>
    <m/>
    <m/>
    <m/>
    <m/>
    <x v="0"/>
    <n v="513"/>
    <s v="Kemp"/>
    <s v="Tony"/>
    <s v="Astros"/>
    <s v="OF"/>
    <m/>
    <n v="1"/>
    <m/>
    <s v="Kemp, Tony"/>
    <s v="Topps Main     "/>
    <s v=" "/>
    <x v="5"/>
  </r>
  <r>
    <s v="Topps4"/>
    <n v="2017"/>
    <s v="Topps Main"/>
    <m/>
    <m/>
    <m/>
    <m/>
    <m/>
    <x v="0"/>
    <n v="515"/>
    <s v="Castellanos"/>
    <s v="Nick"/>
    <s v="Tigers"/>
    <s v="3B"/>
    <m/>
    <n v="1"/>
    <m/>
    <s v="Castellanos, Nick"/>
    <s v="Topps Main     "/>
    <s v=" "/>
    <x v="5"/>
  </r>
  <r>
    <s v="Topps4"/>
    <n v="2017"/>
    <s v="Topps Main"/>
    <m/>
    <m/>
    <m/>
    <m/>
    <m/>
    <x v="0"/>
    <n v="516"/>
    <s v="Wolters"/>
    <s v="Tony"/>
    <s v="Rockies"/>
    <s v="C"/>
    <m/>
    <n v="1"/>
    <m/>
    <s v="Wolters, Tony"/>
    <s v="Topps Main     "/>
    <s v=" "/>
    <x v="5"/>
  </r>
  <r>
    <s v="Topps4"/>
    <n v="2017"/>
    <s v="Topps Main"/>
    <m/>
    <m/>
    <m/>
    <m/>
    <m/>
    <x v="0"/>
    <n v="518"/>
    <s v="Yelich"/>
    <s v="Christian"/>
    <s v="Marlins"/>
    <s v="OF"/>
    <m/>
    <n v="1"/>
    <m/>
    <s v="Yelich, Christian"/>
    <s v="Topps Main     "/>
    <s v=""/>
    <x v="5"/>
  </r>
  <r>
    <s v="Topps4"/>
    <n v="2017"/>
    <s v="Topps Main"/>
    <m/>
    <m/>
    <m/>
    <m/>
    <m/>
    <x v="1"/>
    <n v="519"/>
    <s v="Vogelbach"/>
    <s v="Dan"/>
    <s v="Mariners"/>
    <s v="1B"/>
    <m/>
    <n v="1"/>
    <m/>
    <s v="Vogelbach, Dan"/>
    <s v="Topps Main     RC"/>
    <s v=" "/>
    <x v="5"/>
  </r>
  <r>
    <s v="Topps4"/>
    <n v="2017"/>
    <s v="Topps Main"/>
    <m/>
    <m/>
    <m/>
    <m/>
    <m/>
    <x v="0"/>
    <n v="522"/>
    <s v="Diaz"/>
    <s v="Edwin"/>
    <s v="Mariners"/>
    <s v="P"/>
    <m/>
    <n v="1"/>
    <m/>
    <s v="Diaz, Edwin"/>
    <s v="Topps Main     "/>
    <s v=" "/>
    <x v="5"/>
  </r>
  <r>
    <s v="Topps4"/>
    <n v="2017"/>
    <s v="Topps Main"/>
    <m/>
    <m/>
    <m/>
    <m/>
    <m/>
    <x v="1"/>
    <n v="536"/>
    <s v="Mancini"/>
    <s v="Trey"/>
    <s v="Orioles"/>
    <s v="1B"/>
    <m/>
    <n v="1"/>
    <m/>
    <s v="Mancini, Trey"/>
    <s v="Topps Main     RC"/>
    <s v=" "/>
    <x v="5"/>
  </r>
  <r>
    <s v="Topps4"/>
    <n v="2017"/>
    <s v="Topps Main"/>
    <m/>
    <m/>
    <m/>
    <m/>
    <m/>
    <x v="0"/>
    <n v="544"/>
    <s v="Severino"/>
    <s v="Luis"/>
    <s v="Yankees"/>
    <s v="P"/>
    <m/>
    <n v="1"/>
    <m/>
    <s v="Severino, Luis"/>
    <s v="Topps Main     "/>
    <s v=""/>
    <x v="5"/>
  </r>
  <r>
    <s v="Topps4"/>
    <n v="2017"/>
    <s v="Topps Main"/>
    <m/>
    <m/>
    <m/>
    <m/>
    <m/>
    <x v="1"/>
    <n v="553"/>
    <s v="Rivera"/>
    <s v="TJ"/>
    <s v="Mets"/>
    <s v="2B"/>
    <m/>
    <n v="1"/>
    <m/>
    <s v="Rivera, TJ"/>
    <s v="Topps Main     RC"/>
    <s v=" "/>
    <x v="5"/>
  </r>
  <r>
    <s v="Topps4"/>
    <n v="2017"/>
    <s v="Topps Main"/>
    <m/>
    <m/>
    <m/>
    <m/>
    <m/>
    <x v="0"/>
    <n v="555"/>
    <s v="Syndergaard"/>
    <s v="Noah"/>
    <s v="Mets"/>
    <s v="P"/>
    <m/>
    <n v="1"/>
    <n v="0.25"/>
    <s v="Syndergaard, Noah"/>
    <s v="Topps Main     "/>
    <s v=""/>
    <x v="6"/>
  </r>
  <r>
    <s v="Topps4"/>
    <n v="2017"/>
    <s v="Topps Main"/>
    <m/>
    <m/>
    <m/>
    <m/>
    <m/>
    <x v="0"/>
    <n v="556"/>
    <s v="Castro"/>
    <s v="Starlin"/>
    <s v="Yankees"/>
    <s v="2B"/>
    <m/>
    <n v="1"/>
    <n v="0.25"/>
    <s v="Castro, Starlin"/>
    <s v="Topps Main     "/>
    <s v=" "/>
    <x v="6"/>
  </r>
  <r>
    <s v="Topps4"/>
    <n v="2017"/>
    <s v="Topps Main"/>
    <m/>
    <m/>
    <m/>
    <m/>
    <m/>
    <x v="0"/>
    <n v="560"/>
    <s v="Greinke"/>
    <s v="Zack"/>
    <s v="DiamondBacks"/>
    <s v="P"/>
    <m/>
    <n v="1"/>
    <n v="0.25"/>
    <s v="Greinke, Zack"/>
    <s v="Topps Main     "/>
    <s v=""/>
    <x v="6"/>
  </r>
  <r>
    <s v="Topps4"/>
    <n v="2017"/>
    <s v="Topps Main"/>
    <m/>
    <m/>
    <m/>
    <m/>
    <m/>
    <x v="0"/>
    <n v="567"/>
    <s v="Travis"/>
    <s v="Devon"/>
    <s v="Blue Jays"/>
    <s v="2B"/>
    <m/>
    <n v="1"/>
    <m/>
    <s v="Travis, Devon"/>
    <s v="Topps Main     "/>
    <s v=" "/>
    <x v="5"/>
  </r>
  <r>
    <s v="Topps4"/>
    <n v="2017"/>
    <s v="Topps Main"/>
    <m/>
    <m/>
    <m/>
    <m/>
    <m/>
    <x v="0"/>
    <n v="574"/>
    <s v="Thompson"/>
    <s v="Trayce"/>
    <s v="Dodgers"/>
    <s v="OF"/>
    <m/>
    <n v="1"/>
    <m/>
    <s v="Thompson, Trayce"/>
    <s v="Topps Main     "/>
    <s v=" "/>
    <x v="5"/>
  </r>
  <r>
    <s v="Topps4"/>
    <n v="2017"/>
    <s v="Topps Main"/>
    <m/>
    <m/>
    <m/>
    <m/>
    <m/>
    <x v="0"/>
    <n v="595"/>
    <s v="Scherzer"/>
    <s v="Max"/>
    <s v="Nationals"/>
    <m/>
    <m/>
    <n v="1"/>
    <n v="0.25"/>
    <s v="Scherzer, Max"/>
    <s v="Topps Main     "/>
    <s v=""/>
    <x v="6"/>
  </r>
  <r>
    <s v="Topps4"/>
    <n v="2017"/>
    <s v="Topps Main"/>
    <m/>
    <m/>
    <m/>
    <m/>
    <m/>
    <x v="1"/>
    <n v="604"/>
    <s v="Cecchini"/>
    <s v="Gavin"/>
    <s v="Mets"/>
    <s v="SS"/>
    <m/>
    <n v="1"/>
    <m/>
    <s v="Cecchini, Gavin"/>
    <s v="Topps Main     RC"/>
    <s v=" "/>
    <x v="5"/>
  </r>
  <r>
    <s v="Topps4"/>
    <n v="2017"/>
    <s v="Topps Main"/>
    <m/>
    <m/>
    <m/>
    <m/>
    <m/>
    <x v="1"/>
    <n v="609"/>
    <s v="Mejia"/>
    <s v="Adalberto"/>
    <s v="Twins"/>
    <s v="P"/>
    <m/>
    <n v="1"/>
    <m/>
    <s v="Mejia, Adalberto"/>
    <s v="Topps Main     RC"/>
    <s v=" "/>
    <x v="5"/>
  </r>
  <r>
    <s v="Topps4"/>
    <n v="2017"/>
    <s v="Topps Main"/>
    <m/>
    <m/>
    <m/>
    <m/>
    <m/>
    <x v="1"/>
    <n v="625"/>
    <s v="Blach"/>
    <s v="Ty"/>
    <s v="Giants"/>
    <s v="P"/>
    <m/>
    <n v="1"/>
    <m/>
    <s v="Blach, Ty"/>
    <s v="Topps Main     RC"/>
    <s v=" "/>
    <x v="5"/>
  </r>
  <r>
    <s v="Topps4"/>
    <n v="2017"/>
    <s v="Topps Main"/>
    <m/>
    <m/>
    <m/>
    <m/>
    <m/>
    <x v="0"/>
    <n v="626"/>
    <s v="Osuna"/>
    <s v="Roberto"/>
    <s v="Blue Jays"/>
    <s v="P"/>
    <m/>
    <n v="1"/>
    <m/>
    <s v="Osuna, Roberto"/>
    <s v="Topps Main     "/>
    <s v=""/>
    <x v="5"/>
  </r>
  <r>
    <s v="Topps4"/>
    <n v="2017"/>
    <s v="Topps Main"/>
    <m/>
    <m/>
    <m/>
    <m/>
    <m/>
    <x v="0"/>
    <n v="628"/>
    <s v="Santana"/>
    <s v="Domingo"/>
    <s v="Brewers"/>
    <s v="OF"/>
    <m/>
    <n v="1"/>
    <m/>
    <s v="Santana, Domingo"/>
    <s v="Topps Main     "/>
    <s v=" "/>
    <x v="5"/>
  </r>
  <r>
    <s v="Topps4"/>
    <n v="2017"/>
    <s v="Topps Main"/>
    <m/>
    <m/>
    <m/>
    <m/>
    <m/>
    <x v="0"/>
    <n v="635"/>
    <s v="Fulmer"/>
    <s v="Michael"/>
    <s v="Tigers"/>
    <s v="P"/>
    <m/>
    <n v="1"/>
    <m/>
    <s v="Fulmer, Michael"/>
    <s v="Topps Main     "/>
    <s v=""/>
    <x v="5"/>
  </r>
  <r>
    <s v="Topps4"/>
    <n v="2017"/>
    <s v="Topps Main"/>
    <m/>
    <m/>
    <m/>
    <m/>
    <m/>
    <x v="1"/>
    <n v="642"/>
    <s v="Nunez"/>
    <s v="Renato"/>
    <s v="Athletics"/>
    <s v="3B"/>
    <m/>
    <n v="1"/>
    <m/>
    <s v="Nunez, Renato"/>
    <s v="Topps Main     RC"/>
    <s v=" "/>
    <x v="5"/>
  </r>
  <r>
    <s v="Topps4"/>
    <n v="2017"/>
    <s v="Topps Main"/>
    <m/>
    <m/>
    <m/>
    <m/>
    <m/>
    <x v="0"/>
    <n v="644"/>
    <s v="Altuve"/>
    <s v="Jose"/>
    <s v="Astros"/>
    <s v="2B"/>
    <m/>
    <n v="1"/>
    <n v="0.25"/>
    <s v="Altuve, Jose"/>
    <s v="Topps Main     "/>
    <s v=""/>
    <x v="6"/>
  </r>
  <r>
    <s v="Topps4"/>
    <n v="2017"/>
    <s v="Topps Main"/>
    <m/>
    <m/>
    <m/>
    <m/>
    <m/>
    <x v="0"/>
    <n v="645"/>
    <s v="Turner"/>
    <s v="Trea"/>
    <s v="Nationals"/>
    <s v="SS"/>
    <m/>
    <n v="1"/>
    <m/>
    <s v="Turner, Trea"/>
    <s v="Topps Main     "/>
    <s v=""/>
    <x v="5"/>
  </r>
  <r>
    <s v="Topps4"/>
    <n v="2017"/>
    <s v="Topps Main"/>
    <m/>
    <m/>
    <m/>
    <m/>
    <m/>
    <x v="0"/>
    <n v="649"/>
    <s v="Machado"/>
    <s v="Manny"/>
    <s v="Orioles"/>
    <s v="3B"/>
    <m/>
    <n v="1"/>
    <n v="0.25"/>
    <s v="Machado, Manny"/>
    <s v="Topps Main     "/>
    <n v="0"/>
    <x v="6"/>
  </r>
  <r>
    <s v="Topps4"/>
    <n v="2017"/>
    <s v="Topps Main"/>
    <m/>
    <m/>
    <m/>
    <m/>
    <m/>
    <x v="0"/>
    <n v="671"/>
    <s v="Ross"/>
    <s v="Joe"/>
    <s v="Nationals"/>
    <s v="P"/>
    <m/>
    <n v="1"/>
    <m/>
    <s v="Ross, Joe"/>
    <s v="Topps Main     "/>
    <s v=" "/>
    <x v="5"/>
  </r>
  <r>
    <s v="Topps4"/>
    <n v="2017"/>
    <s v="Topps Main"/>
    <m/>
    <m/>
    <m/>
    <m/>
    <m/>
    <x v="0"/>
    <n v="672"/>
    <s v="Maile"/>
    <s v="Luke"/>
    <s v="Rays"/>
    <s v="C"/>
    <m/>
    <n v="1"/>
    <m/>
    <s v="Maile, Luke"/>
    <s v="Topps Main     "/>
    <s v=" "/>
    <x v="5"/>
  </r>
  <r>
    <s v="Topps4"/>
    <n v="2017"/>
    <s v="Topps Main"/>
    <m/>
    <m/>
    <m/>
    <m/>
    <m/>
    <x v="0"/>
    <n v="684"/>
    <s v="Polanco"/>
    <s v="Jorge"/>
    <s v="Twins"/>
    <s v="SS"/>
    <m/>
    <n v="1"/>
    <m/>
    <s v="Polanco, Jorge"/>
    <s v="Topps Main     "/>
    <s v=" "/>
    <x v="5"/>
  </r>
  <r>
    <s v="Topps4"/>
    <n v="2017"/>
    <s v="Topps Main"/>
    <m/>
    <m/>
    <m/>
    <m/>
    <m/>
    <x v="0"/>
    <n v="685"/>
    <s v="Hernandez"/>
    <s v="Enrique"/>
    <s v="Dodgers"/>
    <s v="OF"/>
    <m/>
    <n v="1"/>
    <m/>
    <s v="Hernandez, Enrique"/>
    <s v="Topps Main     "/>
    <s v=" "/>
    <x v="5"/>
  </r>
  <r>
    <s v="Topps4"/>
    <n v="2017"/>
    <s v="Topps Main"/>
    <m/>
    <m/>
    <m/>
    <m/>
    <m/>
    <x v="0"/>
    <n v="686"/>
    <s v="Sardinas"/>
    <s v="Luis"/>
    <s v="Padres"/>
    <s v="SS"/>
    <m/>
    <n v="1"/>
    <m/>
    <s v="Sardinas, Luis"/>
    <s v="Topps Main     "/>
    <s v=" "/>
    <x v="5"/>
  </r>
  <r>
    <s v="Topps4"/>
    <n v="2017"/>
    <s v="Topps Main"/>
    <m/>
    <m/>
    <m/>
    <m/>
    <m/>
    <x v="0"/>
    <n v="699"/>
    <s v="Suzuki"/>
    <s v="Ichiro"/>
    <s v="Marlines"/>
    <s v="OF"/>
    <m/>
    <n v="1"/>
    <n v="0.25"/>
    <s v="Suzuki, Ichiro"/>
    <s v="Topps Main     "/>
    <s v=""/>
    <x v="6"/>
  </r>
  <r>
    <s v="TL"/>
    <n v="2017"/>
    <s v="Topps Main"/>
    <s v="Update"/>
    <m/>
    <m/>
    <m/>
    <m/>
    <x v="1"/>
    <s v="US001"/>
    <s v="Judge"/>
    <s v="Aaron"/>
    <s v="Yankees"/>
    <s v="1B"/>
    <m/>
    <n v="1"/>
    <n v="4"/>
    <s v="Judge, Aaron"/>
    <s v="Topps Main Update    RC"/>
    <s v=""/>
    <x v="2"/>
  </r>
  <r>
    <s v="Topps4"/>
    <n v="2017"/>
    <s v="Topps Main"/>
    <s v="Update"/>
    <m/>
    <m/>
    <m/>
    <m/>
    <x v="1"/>
    <s v="US002"/>
    <s v="German"/>
    <s v="Domingo"/>
    <s v="Yankees"/>
    <s v="P"/>
    <m/>
    <n v="1"/>
    <m/>
    <s v="German, Domingo"/>
    <s v="Topps Main Update    RC"/>
    <s v=" "/>
    <x v="5"/>
  </r>
  <r>
    <s v="Topps4"/>
    <n v="2017"/>
    <s v="Topps Main"/>
    <s v="Update"/>
    <m/>
    <m/>
    <m/>
    <m/>
    <x v="1"/>
    <s v="US003"/>
    <s v="Sewald, P / Pill, T"/>
    <m/>
    <s v="Mets"/>
    <m/>
    <m/>
    <n v="1"/>
    <m/>
    <s v="Sewald, P / Pill, T, "/>
    <s v="Topps Main Update    RC"/>
    <s v=" "/>
    <x v="5"/>
  </r>
  <r>
    <s v="Topps4"/>
    <n v="2017"/>
    <s v="Topps Main"/>
    <s v="Update"/>
    <m/>
    <m/>
    <m/>
    <m/>
    <x v="1"/>
    <s v="US004"/>
    <s v="Chapman"/>
    <s v="Matt"/>
    <s v="Athletics"/>
    <s v="1B"/>
    <m/>
    <n v="1"/>
    <m/>
    <s v="Chapman, Matt"/>
    <s v="Topps Main Update    RC"/>
    <s v=" "/>
    <x v="5"/>
  </r>
  <r>
    <s v="Topps4"/>
    <n v="2017"/>
    <s v="Topps Main"/>
    <s v="Update"/>
    <m/>
    <m/>
    <m/>
    <m/>
    <x v="1"/>
    <s v="US006"/>
    <s v="Torres"/>
    <s v="Ramon"/>
    <s v="Royals"/>
    <s v="3B"/>
    <m/>
    <n v="1"/>
    <m/>
    <s v="Torres, Ramon"/>
    <s v="Topps Main Update    RC"/>
    <s v=" "/>
    <x v="5"/>
  </r>
  <r>
    <s v="Topps4"/>
    <n v="2017"/>
    <s v="Topps Main"/>
    <s v="Update"/>
    <m/>
    <m/>
    <m/>
    <m/>
    <x v="1"/>
    <s v="US007"/>
    <s v="Engel, A / Garcia, W"/>
    <m/>
    <s v="White Sox"/>
    <m/>
    <m/>
    <n v="1"/>
    <m/>
    <s v="Engel, A / Garcia, W, "/>
    <s v="Topps Main Update    RC"/>
    <s v=" "/>
    <x v="5"/>
  </r>
  <r>
    <s v="Topps4"/>
    <n v="2017"/>
    <s v="Topps Main"/>
    <s v="Update"/>
    <m/>
    <m/>
    <m/>
    <m/>
    <x v="1"/>
    <s v="US008"/>
    <s v="Gurriel"/>
    <s v="Yulieski"/>
    <s v="Astros"/>
    <s v="1B"/>
    <m/>
    <n v="1"/>
    <n v="0.4"/>
    <s v="Gurriel, Yulieski"/>
    <s v="Topps Main Update    RC"/>
    <s v=""/>
    <x v="6"/>
  </r>
  <r>
    <s v="Topps4"/>
    <n v="2017"/>
    <s v="Topps Main"/>
    <s v="Update"/>
    <m/>
    <m/>
    <m/>
    <m/>
    <x v="1"/>
    <s v="US010A"/>
    <s v="Happ"/>
    <s v="Ian"/>
    <s v="Cubs"/>
    <s v="2B/OF"/>
    <m/>
    <n v="1"/>
    <n v="3"/>
    <s v="Happ, Ian"/>
    <s v="Topps Main Update    RC"/>
    <s v=" "/>
    <x v="2"/>
  </r>
  <r>
    <s v="Topps4"/>
    <n v="2017"/>
    <s v="Topps Main"/>
    <s v="Update"/>
    <m/>
    <m/>
    <s v="SP"/>
    <m/>
    <x v="1"/>
    <s v="US010B"/>
    <s v="Happ"/>
    <s v="Ian"/>
    <s v="Cubs"/>
    <s v="2B/OF"/>
    <m/>
    <n v="1"/>
    <n v="5"/>
    <s v="Happ, Ian"/>
    <s v="Topps Main Update   SP RC"/>
    <s v=" "/>
    <x v="1"/>
  </r>
  <r>
    <s v="Topps4"/>
    <n v="2017"/>
    <s v="Topps Main"/>
    <s v="Update"/>
    <m/>
    <m/>
    <m/>
    <m/>
    <x v="0"/>
    <s v="US012"/>
    <s v="Bonilla"/>
    <s v="Lisalverto"/>
    <s v="Reds"/>
    <s v="P"/>
    <m/>
    <n v="1"/>
    <m/>
    <s v="Bonilla, Lisalverto"/>
    <s v="Topps Main Update    "/>
    <s v=" "/>
    <x v="5"/>
  </r>
  <r>
    <s v="Topps4"/>
    <n v="2017"/>
    <s v="Topps Main"/>
    <s v="Update"/>
    <m/>
    <m/>
    <m/>
    <m/>
    <x v="1"/>
    <s v="US015"/>
    <s v="Higashioka"/>
    <s v="Kyle"/>
    <s v="Yankees"/>
    <s v="C"/>
    <m/>
    <n v="1"/>
    <m/>
    <s v="Higashioka, Kyle"/>
    <s v="Topps Main Update    RC"/>
    <s v=" "/>
    <x v="5"/>
  </r>
  <r>
    <s v="Topps4"/>
    <n v="2017"/>
    <s v="Topps Main"/>
    <s v="Update"/>
    <m/>
    <m/>
    <m/>
    <m/>
    <x v="1"/>
    <s v="US016"/>
    <s v="Bautista"/>
    <s v="Rafael"/>
    <s v="Nationals"/>
    <s v="OF"/>
    <m/>
    <n v="1"/>
    <m/>
    <s v="Bautista, Rafael"/>
    <s v="Topps Main Update    RC"/>
    <s v=" "/>
    <x v="5"/>
  </r>
  <r>
    <s v="TL"/>
    <n v="2017"/>
    <s v="Topps Main"/>
    <s v="Update"/>
    <s v="AS"/>
    <m/>
    <s v="ErrorNoAuto"/>
    <m/>
    <x v="0"/>
    <s v="US018"/>
    <s v="Betts"/>
    <s v="Mookie"/>
    <s v="Red Sox"/>
    <s v="OF"/>
    <m/>
    <n v="1"/>
    <n v="5"/>
    <s v="Betts, Mookie"/>
    <s v="Topps Main Update AS  ErrorNoAuto "/>
    <s v=""/>
    <x v="1"/>
  </r>
  <r>
    <s v="Topps4"/>
    <n v="2017"/>
    <s v="Topps Main"/>
    <s v="Update"/>
    <m/>
    <m/>
    <m/>
    <m/>
    <x v="1"/>
    <s v="US019"/>
    <s v="Skoglund"/>
    <s v="Eric"/>
    <s v="Royals"/>
    <s v="P"/>
    <m/>
    <n v="1"/>
    <m/>
    <s v="Skoglund, Eric"/>
    <s v="Topps Main Update    RC"/>
    <s v=" "/>
    <x v="5"/>
  </r>
  <r>
    <s v="Topps4"/>
    <n v="2017"/>
    <s v="Topps Main"/>
    <s v="Update"/>
    <m/>
    <m/>
    <m/>
    <m/>
    <x v="1"/>
    <s v="US021"/>
    <s v="Arroyo"/>
    <s v="Christian"/>
    <s v="Giants"/>
    <s v="3B"/>
    <m/>
    <n v="1"/>
    <n v="0.6"/>
    <s v="Arroyo, Christian"/>
    <s v="Topps Main Update    RC"/>
    <s v=" "/>
    <x v="6"/>
  </r>
  <r>
    <s v="Topps4"/>
    <n v="2017"/>
    <s v="Topps Main"/>
    <s v="Update"/>
    <m/>
    <m/>
    <m/>
    <m/>
    <x v="1"/>
    <s v="US022"/>
    <s v="Renfroe"/>
    <s v="Hunter"/>
    <s v="Padres"/>
    <s v="OF"/>
    <m/>
    <n v="1"/>
    <m/>
    <s v="Renfroe, Hunter"/>
    <s v="Topps Main Update    RC"/>
    <s v=" "/>
    <x v="5"/>
  </r>
  <r>
    <s v="Topps4"/>
    <n v="2017"/>
    <s v="Topps Main"/>
    <s v="Update"/>
    <m/>
    <m/>
    <m/>
    <m/>
    <x v="1"/>
    <s v="US025"/>
    <s v="Arroyo"/>
    <s v="Christian"/>
    <s v="Giants"/>
    <s v="3B"/>
    <m/>
    <n v="1"/>
    <m/>
    <s v="Arroyo, Christian"/>
    <s v="Topps Main Update    RC"/>
    <s v=" "/>
    <x v="5"/>
  </r>
  <r>
    <s v="Topps4"/>
    <n v="2017"/>
    <s v="Topps Main"/>
    <s v="Update"/>
    <m/>
    <m/>
    <m/>
    <m/>
    <x v="1"/>
    <s v="US028"/>
    <s v="Robinson"/>
    <s v="Drew"/>
    <s v="Rangers"/>
    <s v="3B"/>
    <m/>
    <n v="1"/>
    <m/>
    <s v="Robinson, Drew"/>
    <s v="Topps Main Update    RC"/>
    <s v=" "/>
    <x v="5"/>
  </r>
  <r>
    <s v="Topps4"/>
    <n v="2017"/>
    <s v="Topps Main"/>
    <s v="Update"/>
    <m/>
    <m/>
    <m/>
    <m/>
    <x v="1"/>
    <s v="US029"/>
    <s v="Steckenrider"/>
    <s v="Drew"/>
    <s v="Marlins"/>
    <s v="P"/>
    <m/>
    <n v="1"/>
    <m/>
    <s v="Steckenrider, Drew"/>
    <s v="Topps Main Update    RC"/>
    <s v=" "/>
    <x v="5"/>
  </r>
  <r>
    <s v="Topps4"/>
    <n v="2017"/>
    <s v="Topps Main"/>
    <s v="Update"/>
    <m/>
    <m/>
    <m/>
    <m/>
    <x v="1"/>
    <s v="US030"/>
    <s v="Ortiz"/>
    <s v="Danny"/>
    <s v="Pirates"/>
    <s v="OF"/>
    <m/>
    <n v="1"/>
    <m/>
    <s v="Ortiz, Danny"/>
    <s v="Topps Main Update    RC"/>
    <s v=" "/>
    <x v="5"/>
  </r>
  <r>
    <s v="Topps4"/>
    <n v="2017"/>
    <s v="Topps Main"/>
    <s v="Update"/>
    <m/>
    <m/>
    <m/>
    <m/>
    <x v="1"/>
    <s v="US032"/>
    <s v="Torrens"/>
    <s v="Luis"/>
    <s v="Padres"/>
    <s v="C"/>
    <m/>
    <n v="1"/>
    <m/>
    <s v="Torrens, Luis"/>
    <s v="Topps Main Update    RC"/>
    <s v=" "/>
    <x v="5"/>
  </r>
  <r>
    <s v="Topps4"/>
    <n v="2017"/>
    <s v="Topps Main"/>
    <s v="Update"/>
    <m/>
    <m/>
    <m/>
    <m/>
    <x v="1"/>
    <s v="US035"/>
    <s v="Lamet"/>
    <s v="Dinelson"/>
    <s v="Padres"/>
    <s v="P"/>
    <m/>
    <n v="1"/>
    <m/>
    <s v="Lamet, Dinelson"/>
    <s v="Topps Main Update    RC"/>
    <s v=" "/>
    <x v="5"/>
  </r>
  <r>
    <s v="Topps4"/>
    <n v="2017"/>
    <s v="Topps Main"/>
    <s v="Update"/>
    <m/>
    <m/>
    <m/>
    <m/>
    <x v="1"/>
    <s v="US037"/>
    <s v="Happ"/>
    <s v="Ian"/>
    <s v="Cubs"/>
    <s v="OF"/>
    <m/>
    <n v="1"/>
    <n v="1"/>
    <s v="Happ, Ian"/>
    <s v="Topps Main Update    RC"/>
    <s v=" "/>
    <x v="2"/>
  </r>
  <r>
    <s v="TL"/>
    <n v="2017"/>
    <s v="Topps Main"/>
    <s v="Update"/>
    <m/>
    <m/>
    <m/>
    <m/>
    <x v="1"/>
    <s v="US038"/>
    <s v="Bellinger"/>
    <s v="Cody"/>
    <s v="Dodgers"/>
    <s v="1B"/>
    <m/>
    <n v="1"/>
    <n v="4"/>
    <s v="Bellinger, Cody"/>
    <s v="Topps Main Update    RC"/>
    <n v="0"/>
    <x v="2"/>
  </r>
  <r>
    <s v="Topps4"/>
    <n v="2017"/>
    <s v="Topps Main"/>
    <s v="Update"/>
    <m/>
    <m/>
    <m/>
    <m/>
    <x v="1"/>
    <s v="US041"/>
    <s v="Haniger"/>
    <s v="Mitch"/>
    <s v="Diamondbacks"/>
    <s v="OF"/>
    <m/>
    <n v="1"/>
    <m/>
    <s v="Haniger, Mitch"/>
    <s v="Topps Main Update    RC"/>
    <s v=" "/>
    <x v="5"/>
  </r>
  <r>
    <s v="Topps4"/>
    <n v="2017"/>
    <s v="Topps Main"/>
    <s v="Update"/>
    <m/>
    <m/>
    <m/>
    <m/>
    <x v="1"/>
    <s v="US045"/>
    <s v="Camargo"/>
    <s v="Johan"/>
    <s v="Braves"/>
    <s v="SS"/>
    <m/>
    <n v="1"/>
    <m/>
    <s v="Camargo, Johan"/>
    <s v="Topps Main Update    RC"/>
    <s v=" "/>
    <x v="5"/>
  </r>
  <r>
    <s v="Topps4"/>
    <n v="2017"/>
    <s v="Topps Main"/>
    <s v="Update"/>
    <m/>
    <m/>
    <m/>
    <m/>
    <x v="1"/>
    <s v="US046"/>
    <s v="Covey"/>
    <s v="Dylan"/>
    <s v="White Sox"/>
    <s v="P"/>
    <m/>
    <n v="1"/>
    <m/>
    <s v="Covey, Dylan"/>
    <s v="Topps Main Update    RC"/>
    <s v=" "/>
    <x v="5"/>
  </r>
  <r>
    <s v="TL"/>
    <n v="2017"/>
    <s v="Topps Main"/>
    <s v="Update"/>
    <m/>
    <m/>
    <s v="ErrorNoAuto"/>
    <m/>
    <x v="0"/>
    <s v="US047C"/>
    <s v="Smith"/>
    <s v="Ozzie"/>
    <s v="Cardinals"/>
    <s v="SS"/>
    <s v="PC"/>
    <n v="1"/>
    <n v="10"/>
    <s v="Smith, Ozzie"/>
    <s v="Topps Main Update   ErrorNoAuto "/>
    <s v="HOF"/>
    <x v="0"/>
  </r>
  <r>
    <s v="Topps4"/>
    <n v="2017"/>
    <s v="Topps Main"/>
    <s v="Update"/>
    <m/>
    <m/>
    <m/>
    <m/>
    <x v="1"/>
    <s v="US048"/>
    <s v="Hernandez"/>
    <s v="Ariel"/>
    <s v="Reds"/>
    <s v="P"/>
    <m/>
    <n v="1"/>
    <m/>
    <s v="Hernandez, Ariel"/>
    <s v="Topps Main Update    RC"/>
    <s v=" "/>
    <x v="5"/>
  </r>
  <r>
    <s v="Topps4"/>
    <n v="2017"/>
    <s v="Topps Main"/>
    <s v="Update"/>
    <m/>
    <m/>
    <m/>
    <m/>
    <x v="1"/>
    <s v="US049"/>
    <s v="Bibens-Dirkx"/>
    <s v="Austin"/>
    <s v="Rangers"/>
    <s v="P"/>
    <m/>
    <n v="1"/>
    <m/>
    <s v="Bibens-Dirkx, Austin"/>
    <s v="Topps Main Update    RC"/>
    <s v=" "/>
    <x v="5"/>
  </r>
  <r>
    <s v="TL"/>
    <n v="2017"/>
    <s v="Topps Main"/>
    <s v="Update"/>
    <m/>
    <m/>
    <m/>
    <m/>
    <x v="1"/>
    <s v="US050"/>
    <s v="Bellinger"/>
    <s v="Cody"/>
    <s v="Dodgers"/>
    <s v="1B"/>
    <m/>
    <n v="1"/>
    <n v="12"/>
    <s v="Bellinger, Cody"/>
    <s v="Topps Main Update    RC"/>
    <n v="0"/>
    <x v="0"/>
  </r>
  <r>
    <s v="Topps4"/>
    <n v="2017"/>
    <s v="Topps Main"/>
    <s v="Update"/>
    <m/>
    <m/>
    <m/>
    <m/>
    <x v="1"/>
    <s v="US051"/>
    <s v="Bonifacio"/>
    <s v="Jorge"/>
    <s v="Royals"/>
    <s v="OF"/>
    <m/>
    <n v="1"/>
    <m/>
    <s v="Bonifacio, Jorge"/>
    <s v="Topps Main Update    RC"/>
    <s v=" "/>
    <x v="5"/>
  </r>
  <r>
    <s v="Topps4"/>
    <n v="2017"/>
    <s v="Topps Main"/>
    <s v="Update"/>
    <m/>
    <m/>
    <m/>
    <m/>
    <x v="1"/>
    <s v="US053"/>
    <s v="Astin"/>
    <s v="Barrett"/>
    <s v="Reds"/>
    <s v="P"/>
    <m/>
    <n v="1"/>
    <m/>
    <s v="Astin, Barrett"/>
    <s v="Topps Main Update    RC"/>
    <s v=" "/>
    <x v="5"/>
  </r>
  <r>
    <s v="Topps4"/>
    <n v="2017"/>
    <s v="Topps Main"/>
    <s v="Update"/>
    <m/>
    <m/>
    <m/>
    <m/>
    <x v="0"/>
    <s v="US054"/>
    <s v="Torreyes"/>
    <s v="Ronald"/>
    <s v="Yankees"/>
    <s v="SS"/>
    <m/>
    <n v="1"/>
    <m/>
    <s v="Torreyes, Ronald"/>
    <s v="Topps Main Update    "/>
    <s v=" "/>
    <x v="5"/>
  </r>
  <r>
    <s v="Topps4"/>
    <n v="2017"/>
    <s v="Topps Main"/>
    <s v="Update"/>
    <m/>
    <m/>
    <m/>
    <m/>
    <x v="1"/>
    <s v="US056"/>
    <s v="Junis"/>
    <s v="Jake"/>
    <s v="Royals"/>
    <s v="P"/>
    <m/>
    <n v="1"/>
    <m/>
    <s v="Junis, Jake"/>
    <s v="Topps Main Update    RC"/>
    <s v=" "/>
    <x v="5"/>
  </r>
  <r>
    <s v="Topps4"/>
    <n v="2017"/>
    <s v="Topps Main"/>
    <s v="Update"/>
    <m/>
    <m/>
    <m/>
    <m/>
    <x v="1"/>
    <s v="US060"/>
    <s v="Freeland"/>
    <s v="Kyle"/>
    <s v="Rockies"/>
    <s v="P"/>
    <m/>
    <n v="1"/>
    <m/>
    <s v="Freeland, Kyle"/>
    <s v="Topps Main Update    RC"/>
    <s v=" "/>
    <x v="5"/>
  </r>
  <r>
    <s v="Topps4"/>
    <n v="2017"/>
    <s v="Topps Main"/>
    <s v="Update"/>
    <m/>
    <m/>
    <m/>
    <m/>
    <x v="0"/>
    <s v="US065"/>
    <s v="Stanton"/>
    <s v="Giancarlo"/>
    <s v="Marlines"/>
    <s v="OF"/>
    <m/>
    <n v="1"/>
    <n v="0.6"/>
    <s v="Stanton, Giancarlo"/>
    <s v="Topps Main Update    "/>
    <s v=""/>
    <x v="6"/>
  </r>
  <r>
    <s v="Topps4"/>
    <n v="2017"/>
    <s v="Topps Main"/>
    <s v="Update"/>
    <m/>
    <m/>
    <m/>
    <m/>
    <x v="1"/>
    <s v="US066"/>
    <s v="Osuna"/>
    <s v="Jose"/>
    <s v="Pirates"/>
    <s v="1B"/>
    <m/>
    <n v="1"/>
    <m/>
    <s v="Osuna, Jose"/>
    <s v="Topps Main Update    RC"/>
    <s v=" "/>
    <x v="5"/>
  </r>
  <r>
    <s v="Topps4"/>
    <n v="2017"/>
    <s v="Topps Main"/>
    <s v="Update"/>
    <m/>
    <m/>
    <m/>
    <m/>
    <x v="1"/>
    <s v="US074"/>
    <s v="Stanek"/>
    <s v="Ryne"/>
    <s v="Rays"/>
    <s v="P"/>
    <m/>
    <n v="1"/>
    <m/>
    <s v="Stanek, Ryne"/>
    <s v="Topps Main Update    RC"/>
    <s v=" "/>
    <x v="5"/>
  </r>
  <r>
    <s v="Topps4"/>
    <n v="2017"/>
    <s v="Topps Main"/>
    <s v="Update"/>
    <m/>
    <m/>
    <m/>
    <m/>
    <x v="1"/>
    <s v="US078"/>
    <s v="Garcia"/>
    <s v="Jarlin"/>
    <s v="Marlins"/>
    <s v="P"/>
    <m/>
    <n v="1"/>
    <m/>
    <s v="Garcia, Jarlin"/>
    <s v="Topps Main Update    RC"/>
    <s v=" "/>
    <x v="5"/>
  </r>
  <r>
    <s v="Topps4"/>
    <n v="2017"/>
    <s v="Topps Main"/>
    <s v="Update"/>
    <m/>
    <m/>
    <m/>
    <m/>
    <x v="0"/>
    <s v="US080"/>
    <s v="Suzuki"/>
    <s v="Ichiro"/>
    <s v="Marlins"/>
    <s v="DH"/>
    <m/>
    <n v="1"/>
    <n v="0.6"/>
    <s v="Suzuki, Ichiro"/>
    <s v="Topps Main Update    "/>
    <s v=""/>
    <x v="6"/>
  </r>
  <r>
    <s v="Topps4"/>
    <n v="2017"/>
    <s v="Topps Main"/>
    <s v="Update"/>
    <m/>
    <m/>
    <m/>
    <m/>
    <x v="0"/>
    <s v="US082"/>
    <s v="Boyd"/>
    <s v="Matt"/>
    <s v="Tigers"/>
    <s v="P"/>
    <m/>
    <n v="1"/>
    <m/>
    <s v="Boyd, Matt"/>
    <s v="Topps Main Update    "/>
    <s v=" "/>
    <x v="5"/>
  </r>
  <r>
    <s v="Topps4"/>
    <n v="2017"/>
    <s v="Topps Main"/>
    <s v="Update"/>
    <m/>
    <m/>
    <m/>
    <m/>
    <x v="0"/>
    <s v="US088"/>
    <s v="Soler"/>
    <s v="Jorge"/>
    <s v="Royals"/>
    <s v="OF"/>
    <m/>
    <n v="1"/>
    <n v="0.4"/>
    <s v="Soler, Jorge"/>
    <s v="Topps Main Update    "/>
    <s v=""/>
    <x v="6"/>
  </r>
  <r>
    <s v="Topps4"/>
    <n v="2017"/>
    <s v="Topps Main"/>
    <s v="Update"/>
    <m/>
    <m/>
    <m/>
    <m/>
    <x v="1"/>
    <s v="US089"/>
    <s v="Lawrence"/>
    <s v="Casey"/>
    <s v="Mariners"/>
    <s v="P"/>
    <m/>
    <n v="1"/>
    <m/>
    <s v="Lawrence, Casey"/>
    <s v="Topps Main Update    RC"/>
    <s v=" "/>
    <x v="5"/>
  </r>
  <r>
    <s v="Topps4"/>
    <n v="2017"/>
    <s v="Topps Main"/>
    <s v="Update"/>
    <m/>
    <m/>
    <m/>
    <m/>
    <x v="1"/>
    <s v="US090"/>
    <s v="Fisher"/>
    <s v="Derek"/>
    <s v="Astros"/>
    <s v="OF"/>
    <m/>
    <n v="1"/>
    <m/>
    <s v="Fisher, Derek"/>
    <s v="Topps Main Update    RC"/>
    <s v=" "/>
    <x v="5"/>
  </r>
  <r>
    <s v="Topps4"/>
    <n v="2017"/>
    <s v="Topps Main"/>
    <s v="Update"/>
    <m/>
    <m/>
    <m/>
    <m/>
    <x v="1"/>
    <s v="US091"/>
    <s v="Montgomery"/>
    <s v="Jordan"/>
    <s v="Yankees"/>
    <s v="P"/>
    <m/>
    <n v="1"/>
    <n v="2"/>
    <s v="Montgomery, Jordan"/>
    <s v="Topps Main Update    RC"/>
    <s v=" "/>
    <x v="2"/>
  </r>
  <r>
    <s v="Topps4"/>
    <n v="2017"/>
    <s v="Topps Main"/>
    <s v="Update"/>
    <m/>
    <m/>
    <m/>
    <m/>
    <x v="1"/>
    <s v="US092"/>
    <s v="Alford"/>
    <s v="Anthony"/>
    <s v="Blue Jays"/>
    <s v="OF"/>
    <m/>
    <n v="1"/>
    <m/>
    <s v="Alford, Anthony"/>
    <s v="Topps Main Update    RC"/>
    <s v=" "/>
    <x v="5"/>
  </r>
  <r>
    <s v="Topps4"/>
    <n v="2017"/>
    <s v="Topps Main"/>
    <s v="Update"/>
    <m/>
    <m/>
    <m/>
    <m/>
    <x v="1"/>
    <s v="US096"/>
    <s v="Phillips"/>
    <s v="Brett"/>
    <s v="Brewers"/>
    <s v="OF"/>
    <m/>
    <n v="1"/>
    <m/>
    <s v="Phillips, Brett"/>
    <s v="Topps Main Update    RC"/>
    <s v=" "/>
    <x v="5"/>
  </r>
  <r>
    <s v="Topps4"/>
    <n v="2017"/>
    <s v="Topps Main"/>
    <s v="Update"/>
    <m/>
    <m/>
    <m/>
    <m/>
    <x v="1"/>
    <s v="US098"/>
    <s v="Moore"/>
    <s v="Andrew"/>
    <s v="Mariners"/>
    <s v="P"/>
    <m/>
    <n v="1"/>
    <m/>
    <s v="Moore, Andrew"/>
    <s v="Topps Main Update    RC"/>
    <s v=" "/>
    <x v="5"/>
  </r>
  <r>
    <s v="TL"/>
    <n v="2017"/>
    <s v="Topps Main"/>
    <s v="Update"/>
    <m/>
    <m/>
    <m/>
    <m/>
    <x v="1"/>
    <s v="US099"/>
    <s v="Judge"/>
    <s v="Aaron"/>
    <s v="Yankees"/>
    <s v="OF"/>
    <m/>
    <n v="1"/>
    <n v="4"/>
    <s v="Judge, Aaron"/>
    <s v="Topps Main Update    RC"/>
    <s v=""/>
    <x v="2"/>
  </r>
  <r>
    <s v="Topps4"/>
    <n v="2017"/>
    <s v="Topps Main"/>
    <s v="Update"/>
    <m/>
    <m/>
    <m/>
    <m/>
    <x v="0"/>
    <s v="US100"/>
    <s v="Sale"/>
    <s v="Chris"/>
    <s v="Red Sox"/>
    <s v="P"/>
    <m/>
    <n v="1"/>
    <n v="0.5"/>
    <s v="Sale, Chris"/>
    <s v="Topps Main Update    "/>
    <s v=""/>
    <x v="6"/>
  </r>
  <r>
    <s v="Topps4"/>
    <n v="2017"/>
    <s v="Topps Main"/>
    <s v="Update"/>
    <m/>
    <m/>
    <m/>
    <m/>
    <x v="1"/>
    <s v="US101"/>
    <s v="Sierra"/>
    <s v="Magneuris"/>
    <s v="Cardinals"/>
    <s v="OF"/>
    <m/>
    <n v="1"/>
    <n v="3"/>
    <s v="Sierra, Magneuris"/>
    <s v="Topps Main Update    RC"/>
    <s v=" "/>
    <x v="2"/>
  </r>
  <r>
    <s v="Topps4"/>
    <n v="2017"/>
    <s v="Topps Main"/>
    <s v="Update"/>
    <m/>
    <m/>
    <m/>
    <m/>
    <x v="1"/>
    <s v="US102"/>
    <s v="Neverauskas,D / Ngoepe,G"/>
    <m/>
    <s v="Pirates"/>
    <m/>
    <m/>
    <n v="1"/>
    <m/>
    <s v="Neverauskas,D / Ngoepe,G, "/>
    <s v="Topps Main Update    RC"/>
    <s v=" "/>
    <x v="5"/>
  </r>
  <r>
    <s v="Topps4"/>
    <n v="2017"/>
    <s v="Topps Main"/>
    <s v="Update"/>
    <m/>
    <m/>
    <m/>
    <m/>
    <x v="1"/>
    <s v="US104"/>
    <s v="Gaviglio"/>
    <s v="Sam"/>
    <s v="Mariners"/>
    <s v="P"/>
    <m/>
    <n v="1"/>
    <m/>
    <s v="Gaviglio, Sam"/>
    <s v="Topps Main Update    RC"/>
    <s v=" "/>
    <x v="5"/>
  </r>
  <r>
    <s v="Topps4"/>
    <n v="2017"/>
    <s v="Topps Main"/>
    <s v="Update"/>
    <m/>
    <m/>
    <m/>
    <m/>
    <x v="1"/>
    <s v="US105"/>
    <s v="Brebbia"/>
    <s v="John"/>
    <s v="Cardinals"/>
    <s v="P"/>
    <m/>
    <n v="1"/>
    <m/>
    <s v="Brebbia, John"/>
    <s v="Topps Main Update    RC"/>
    <s v=" "/>
    <x v="5"/>
  </r>
  <r>
    <s v="Topps4"/>
    <n v="2017"/>
    <s v="Topps Main"/>
    <s v="Update"/>
    <m/>
    <m/>
    <m/>
    <m/>
    <x v="1"/>
    <s v="US113"/>
    <s v="Barreto"/>
    <s v="Franklin"/>
    <s v="Athletics"/>
    <s v="SS"/>
    <m/>
    <n v="1"/>
    <m/>
    <s v="Barreto, Franklin"/>
    <s v="Topps Main Update    RC"/>
    <s v=" "/>
    <x v="5"/>
  </r>
  <r>
    <s v="Topps4"/>
    <n v="2017"/>
    <s v="Topps Main"/>
    <s v="Update"/>
    <m/>
    <m/>
    <m/>
    <m/>
    <x v="0"/>
    <s v="US115"/>
    <s v="Machado, M / Betts, M"/>
    <m/>
    <m/>
    <m/>
    <m/>
    <n v="1"/>
    <n v="0.6"/>
    <s v="Machado, M / Betts, M, "/>
    <s v="Topps Main Update    "/>
    <s v=" "/>
    <x v="6"/>
  </r>
  <r>
    <s v="Topps4"/>
    <n v="2017"/>
    <s v="Topps Main"/>
    <s v="Update"/>
    <m/>
    <m/>
    <m/>
    <m/>
    <x v="1"/>
    <s v="US116"/>
    <s v="Glasnow"/>
    <s v="Tyler"/>
    <s v="Pirates"/>
    <s v="P"/>
    <m/>
    <n v="1"/>
    <n v="0.4"/>
    <s v="Glasnow, Tyler"/>
    <s v="Topps Main Update    RC"/>
    <s v=" "/>
    <x v="6"/>
  </r>
  <r>
    <s v="Topps4"/>
    <n v="2017"/>
    <s v="Topps Main"/>
    <s v="Update"/>
    <m/>
    <m/>
    <m/>
    <m/>
    <x v="1"/>
    <s v="US118"/>
    <s v="Zimmer"/>
    <s v="Bradley"/>
    <s v="Indians"/>
    <s v="OF"/>
    <m/>
    <n v="1"/>
    <m/>
    <s v="Zimmer, Bradley"/>
    <s v="Topps Main Update    RC"/>
    <s v=" "/>
    <x v="5"/>
  </r>
  <r>
    <s v="Topps4"/>
    <n v="2017"/>
    <s v="Topps Main"/>
    <s v="Update"/>
    <m/>
    <m/>
    <m/>
    <m/>
    <x v="1"/>
    <s v="US125"/>
    <s v="Moncada"/>
    <s v="Yoan"/>
    <s v="Red Sox"/>
    <s v="3B"/>
    <m/>
    <n v="1"/>
    <n v="1"/>
    <s v="Moncada, Yoan"/>
    <s v="Topps Main Update    RC"/>
    <s v=""/>
    <x v="2"/>
  </r>
  <r>
    <s v="Topps4"/>
    <n v="2017"/>
    <s v="Topps Main"/>
    <s v="Update"/>
    <m/>
    <m/>
    <m/>
    <m/>
    <x v="1"/>
    <s v="US126"/>
    <s v="Slater"/>
    <s v="Austin"/>
    <s v="Giants"/>
    <s v="OF"/>
    <m/>
    <n v="1"/>
    <m/>
    <s v="Slater, Austin"/>
    <s v="Topps Main Update    RC"/>
    <s v=" "/>
    <x v="5"/>
  </r>
  <r>
    <s v="Topps4"/>
    <n v="2017"/>
    <s v="Topps Main"/>
    <s v="Update"/>
    <m/>
    <m/>
    <m/>
    <m/>
    <x v="1"/>
    <s v="US127"/>
    <s v="Senzatela"/>
    <s v="Antonio"/>
    <s v="Rockies"/>
    <s v="P"/>
    <m/>
    <n v="1"/>
    <m/>
    <s v="Senzatela, Antonio"/>
    <s v="Topps Main Update    RC"/>
    <s v=" "/>
    <x v="5"/>
  </r>
  <r>
    <s v="Topps4"/>
    <n v="2017"/>
    <s v="Topps Main"/>
    <s v="Update"/>
    <m/>
    <m/>
    <m/>
    <m/>
    <x v="1"/>
    <s v="US133"/>
    <s v="Middleton"/>
    <s v="Keynan"/>
    <s v="Angels"/>
    <s v="P"/>
    <m/>
    <n v="1"/>
    <m/>
    <s v="Middleton, Keynan"/>
    <s v="Topps Main Update    RC"/>
    <s v=" "/>
    <x v="5"/>
  </r>
  <r>
    <s v="Topps4"/>
    <n v="2017"/>
    <s v="Topps Main"/>
    <s v="Update"/>
    <m/>
    <m/>
    <m/>
    <m/>
    <x v="1"/>
    <s v="US135"/>
    <s v="DeJong"/>
    <s v="Chase"/>
    <s v="Mariners"/>
    <s v="P"/>
    <m/>
    <n v="1"/>
    <m/>
    <s v="DeJong, Chase"/>
    <s v="Topps Main Update    RC"/>
    <s v=" "/>
    <x v="5"/>
  </r>
  <r>
    <s v="Topps4"/>
    <n v="2017"/>
    <s v="Topps Main"/>
    <s v="Update"/>
    <m/>
    <m/>
    <m/>
    <m/>
    <x v="1"/>
    <s v="US139"/>
    <s v="Castillo"/>
    <s v="Luis"/>
    <s v="Reds"/>
    <s v="P"/>
    <m/>
    <n v="1"/>
    <m/>
    <s v="Castillo, Luis"/>
    <s v="Topps Main Update    RC"/>
    <s v=" "/>
    <x v="5"/>
  </r>
  <r>
    <s v="Topps4"/>
    <n v="2017"/>
    <s v="Topps Main"/>
    <s v="Update"/>
    <m/>
    <m/>
    <m/>
    <m/>
    <x v="1"/>
    <s v="US140"/>
    <s v="Romano"/>
    <s v="Sal"/>
    <s v="Reds"/>
    <s v="P"/>
    <m/>
    <n v="1"/>
    <m/>
    <s v="Romano, Sal"/>
    <s v="Topps Main Update    RC"/>
    <s v=" "/>
    <x v="5"/>
  </r>
  <r>
    <s v="Topps4"/>
    <n v="2017"/>
    <s v="Topps Main"/>
    <s v="Update"/>
    <m/>
    <m/>
    <m/>
    <m/>
    <x v="0"/>
    <s v="US141"/>
    <s v="Harper"/>
    <s v="Bryce"/>
    <s v="Nationals"/>
    <s v="OF"/>
    <m/>
    <n v="1"/>
    <n v="1"/>
    <s v="Harper, Bryce"/>
    <s v="Topps Main Update    "/>
    <s v=""/>
    <x v="2"/>
  </r>
  <r>
    <s v="Topps4"/>
    <n v="2017"/>
    <s v="Topps Main"/>
    <s v="Update"/>
    <m/>
    <m/>
    <m/>
    <m/>
    <x v="1"/>
    <s v="US142"/>
    <s v="Tzu-Wei"/>
    <s v="Lin"/>
    <s v="Red Sox"/>
    <s v="3B"/>
    <m/>
    <n v="1"/>
    <m/>
    <s v="Tzu-Wei, Lin"/>
    <s v="Topps Main Update    RC"/>
    <s v=" "/>
    <x v="5"/>
  </r>
  <r>
    <s v="Topps4"/>
    <n v="2017"/>
    <s v="Topps Main"/>
    <s v="Update"/>
    <m/>
    <m/>
    <m/>
    <m/>
    <x v="0"/>
    <s v="US145"/>
    <s v="Overton"/>
    <s v="Dillon"/>
    <s v="Padres"/>
    <s v="P"/>
    <m/>
    <n v="1"/>
    <m/>
    <s v="Overton, Dillon"/>
    <s v="Topps Main Update    "/>
    <s v=" "/>
    <x v="5"/>
  </r>
  <r>
    <s v="Topps4"/>
    <n v="2017"/>
    <s v="Topps Main"/>
    <s v="Update"/>
    <m/>
    <m/>
    <m/>
    <m/>
    <x v="1"/>
    <s v="US146"/>
    <s v="Dahl"/>
    <s v="David"/>
    <s v="Rockies"/>
    <s v="OF"/>
    <m/>
    <n v="1"/>
    <m/>
    <s v="Dahl, David"/>
    <s v="Topps Main Update    RC"/>
    <s v=" "/>
    <x v="5"/>
  </r>
  <r>
    <s v="Topps4"/>
    <n v="2017"/>
    <s v="Topps Main"/>
    <s v="Update"/>
    <m/>
    <m/>
    <m/>
    <m/>
    <x v="1"/>
    <s v="US147"/>
    <s v="Alvarado,J / Pruitt,A"/>
    <m/>
    <s v="Rays"/>
    <m/>
    <m/>
    <n v="1"/>
    <m/>
    <s v="Alvarado,J / Pruitt,A, "/>
    <s v="Topps Main Update    RC"/>
    <s v=" "/>
    <x v="5"/>
  </r>
  <r>
    <s v="Topps4"/>
    <n v="2017"/>
    <s v="Topps Main"/>
    <s v="Update"/>
    <m/>
    <m/>
    <m/>
    <m/>
    <x v="1"/>
    <s v="US148"/>
    <s v="Judge,A / Bird, G"/>
    <m/>
    <s v="Yankees"/>
    <m/>
    <m/>
    <n v="1"/>
    <n v="4"/>
    <s v="Judge,A / Bird, G, "/>
    <s v="Topps Main Update    RC"/>
    <s v=" "/>
    <x v="2"/>
  </r>
  <r>
    <s v="Topps4"/>
    <n v="2017"/>
    <s v="Topps Main"/>
    <s v="Update"/>
    <m/>
    <m/>
    <m/>
    <m/>
    <x v="0"/>
    <s v="US149"/>
    <s v="Pazos"/>
    <s v="James"/>
    <s v="Mariners"/>
    <s v="P"/>
    <m/>
    <n v="1"/>
    <m/>
    <s v="Pazos, James"/>
    <s v="Topps Main Update    "/>
    <s v=" "/>
    <x v="5"/>
  </r>
  <r>
    <s v="Topps4"/>
    <n v="2017"/>
    <s v="Topps Main"/>
    <s v="Update"/>
    <m/>
    <m/>
    <m/>
    <m/>
    <x v="1"/>
    <s v="US150"/>
    <s v="Bregman"/>
    <s v="Alex"/>
    <s v="Astros"/>
    <s v="3B"/>
    <m/>
    <n v="1"/>
    <n v="1"/>
    <s v="Bregman, Alex"/>
    <s v="Topps Main Update    RC"/>
    <n v="0"/>
    <x v="2"/>
  </r>
  <r>
    <s v="Topps4"/>
    <n v="2017"/>
    <s v="Topps Main"/>
    <s v="Update"/>
    <m/>
    <m/>
    <m/>
    <m/>
    <x v="1"/>
    <s v="US151"/>
    <s v="Diaz"/>
    <s v="Yandy"/>
    <s v="Indians"/>
    <s v="3B"/>
    <m/>
    <n v="1"/>
    <m/>
    <s v="Diaz, Yandy"/>
    <s v="Topps Main Update    RC"/>
    <s v=" "/>
    <x v="5"/>
  </r>
  <r>
    <s v="Topps4"/>
    <n v="2017"/>
    <s v="Topps Main"/>
    <s v="Update"/>
    <m/>
    <m/>
    <m/>
    <m/>
    <x v="1"/>
    <s v="US158"/>
    <s v="Ervin"/>
    <s v="Phillip"/>
    <s v="Reds"/>
    <s v="OF"/>
    <m/>
    <n v="1"/>
    <m/>
    <s v="Ervin, Phillip"/>
    <s v="Topps Main Update    RC"/>
    <s v=""/>
    <x v="5"/>
  </r>
  <r>
    <s v="Topps4"/>
    <n v="2017"/>
    <s v="Topps Main"/>
    <s v="Update"/>
    <m/>
    <m/>
    <m/>
    <m/>
    <x v="1"/>
    <s v="US159"/>
    <s v="Riddle"/>
    <s v="JT"/>
    <s v="Marlins"/>
    <s v="SS"/>
    <m/>
    <n v="1"/>
    <m/>
    <s v="Riddle, JT"/>
    <s v="Topps Main Update    RC"/>
    <s v=" "/>
    <x v="5"/>
  </r>
  <r>
    <s v="Topps4"/>
    <n v="2017"/>
    <s v="Topps Main"/>
    <s v="Update"/>
    <m/>
    <m/>
    <m/>
    <m/>
    <x v="1"/>
    <s v="US160"/>
    <s v="Knapp, A / Lively, B"/>
    <m/>
    <s v="Phillies"/>
    <m/>
    <m/>
    <n v="1"/>
    <m/>
    <s v="Knapp, A / Lively, B, "/>
    <s v="Topps Main Update    RC"/>
    <s v=" "/>
    <x v="5"/>
  </r>
  <r>
    <s v="Topps4"/>
    <n v="2017"/>
    <s v="Topps Main"/>
    <s v="Update"/>
    <m/>
    <m/>
    <m/>
    <m/>
    <x v="1"/>
    <s v="US161"/>
    <s v="Haley"/>
    <s v="Justin"/>
    <s v="Twins"/>
    <s v="P"/>
    <m/>
    <n v="1"/>
    <m/>
    <s v="Haley, Justin"/>
    <s v="Topps Main Update    RC"/>
    <s v=" "/>
    <x v="5"/>
  </r>
  <r>
    <s v="Topps4"/>
    <n v="2017"/>
    <s v="Topps Main"/>
    <s v="Update"/>
    <m/>
    <m/>
    <m/>
    <m/>
    <x v="1"/>
    <s v="US162"/>
    <s v="Newcomb"/>
    <s v="Sean"/>
    <s v="Braves"/>
    <s v="P"/>
    <m/>
    <n v="1"/>
    <m/>
    <s v="Newcomb, Sean"/>
    <s v="Topps Main Update    RC"/>
    <s v=" "/>
    <x v="5"/>
  </r>
  <r>
    <s v="TL"/>
    <n v="2017"/>
    <s v="Topps Main"/>
    <s v="Update"/>
    <m/>
    <m/>
    <m/>
    <m/>
    <x v="1"/>
    <s v="US166"/>
    <s v="Judge"/>
    <s v="Aaron"/>
    <s v="Yankees"/>
    <s v="OF"/>
    <m/>
    <n v="1"/>
    <n v="4"/>
    <s v="Judge, Aaron"/>
    <s v="Topps Main Update    RC"/>
    <s v=""/>
    <x v="2"/>
  </r>
  <r>
    <s v="Topps4"/>
    <n v="2017"/>
    <s v="Topps Main"/>
    <s v="Update"/>
    <m/>
    <m/>
    <m/>
    <m/>
    <x v="1"/>
    <s v="US171"/>
    <s v="Stassi"/>
    <s v="Brock"/>
    <s v="Phillies"/>
    <s v="1B"/>
    <m/>
    <n v="1"/>
    <m/>
    <s v="Stassi, Brock"/>
    <s v="Topps Main Update    RC"/>
    <s v=" "/>
    <x v="5"/>
  </r>
  <r>
    <s v="Topps4"/>
    <n v="2017"/>
    <s v="Topps Main"/>
    <s v="Update"/>
    <m/>
    <m/>
    <m/>
    <m/>
    <x v="0"/>
    <s v="US175"/>
    <s v="Altuve"/>
    <s v="Jose"/>
    <s v="Astros"/>
    <s v="2B"/>
    <m/>
    <n v="1"/>
    <n v="0.6"/>
    <s v="Altuve, Jose"/>
    <s v="Topps Main Update    "/>
    <s v=""/>
    <x v="6"/>
  </r>
  <r>
    <s v="Topps4"/>
    <n v="2017"/>
    <s v="Topps Main"/>
    <s v="Update"/>
    <m/>
    <m/>
    <m/>
    <m/>
    <x v="0"/>
    <s v="US176"/>
    <s v="Bryant, K / Rizzo, A"/>
    <m/>
    <s v="Cubs"/>
    <m/>
    <m/>
    <n v="1"/>
    <n v="1.25"/>
    <s v="Bryant, K / Rizzo, A, "/>
    <s v="Topps Main Update    "/>
    <s v=" "/>
    <x v="2"/>
  </r>
  <r>
    <s v="Topps4"/>
    <n v="2017"/>
    <s v="Topps Main"/>
    <s v="Update"/>
    <m/>
    <m/>
    <m/>
    <m/>
    <x v="1"/>
    <s v="US178"/>
    <s v="Turner"/>
    <s v="Stuart"/>
    <s v="Reds"/>
    <s v="C"/>
    <m/>
    <n v="1"/>
    <m/>
    <s v="Turner, Stuart"/>
    <s v="Topps Main Update    RC"/>
    <s v=" "/>
    <x v="5"/>
  </r>
  <r>
    <s v="Topps4"/>
    <n v="2017"/>
    <s v="Topps Main"/>
    <s v="Update"/>
    <m/>
    <m/>
    <m/>
    <m/>
    <x v="1"/>
    <s v="US179"/>
    <s v="Johnson"/>
    <s v="Pierce"/>
    <s v="Cubs"/>
    <s v="P"/>
    <m/>
    <n v="1"/>
    <m/>
    <s v="Johnson, Pierce"/>
    <s v="Topps Main Update    RC"/>
    <s v=" "/>
    <x v="5"/>
  </r>
  <r>
    <s v="Topps4"/>
    <n v="2017"/>
    <s v="Topps Main"/>
    <s v="Update"/>
    <m/>
    <m/>
    <m/>
    <m/>
    <x v="1"/>
    <s v="US181"/>
    <s v="Pagan"/>
    <s v="Emilio"/>
    <s v="Mariners"/>
    <s v="P"/>
    <m/>
    <n v="1"/>
    <m/>
    <s v="Pagan, Emilio"/>
    <s v="Topps Main Update    RC"/>
    <s v=" "/>
    <x v="5"/>
  </r>
  <r>
    <s v="TL"/>
    <n v="2017"/>
    <s v="Topps Main"/>
    <s v="Update"/>
    <m/>
    <m/>
    <s v="ErrorNoAuto"/>
    <m/>
    <x v="0"/>
    <s v="US182B"/>
    <s v="Smoltz"/>
    <s v="John"/>
    <s v="Braves"/>
    <s v="P"/>
    <s v="PC"/>
    <n v="1"/>
    <n v="10"/>
    <s v="Smoltz, John"/>
    <s v="Topps Main Update   ErrorNoAuto "/>
    <s v="HOF"/>
    <x v="0"/>
  </r>
  <r>
    <s v="Topps4"/>
    <n v="2017"/>
    <s v="Topps Main"/>
    <s v="Update"/>
    <m/>
    <m/>
    <m/>
    <m/>
    <x v="0"/>
    <s v="US184"/>
    <s v="Segura"/>
    <s v="Jean"/>
    <s v="Mariners"/>
    <s v="SS"/>
    <m/>
    <n v="1"/>
    <n v="0.4"/>
    <s v="Segura, Jean"/>
    <s v="Topps Main Update    "/>
    <s v=""/>
    <x v="6"/>
  </r>
  <r>
    <s v="Topps4"/>
    <n v="2017"/>
    <s v="Topps Main"/>
    <s v="Update"/>
    <m/>
    <m/>
    <m/>
    <m/>
    <x v="1"/>
    <s v="US186"/>
    <s v="DeLeon"/>
    <s v="Jose"/>
    <s v="Rays"/>
    <s v="P"/>
    <m/>
    <n v="1"/>
    <m/>
    <s v="DeLeon, Jose"/>
    <s v="Topps Main Update    RC"/>
    <s v=" "/>
    <x v="5"/>
  </r>
  <r>
    <s v="Topps4"/>
    <n v="2017"/>
    <s v="Topps Main"/>
    <s v="Update"/>
    <m/>
    <m/>
    <m/>
    <m/>
    <x v="1"/>
    <s v="US187"/>
    <s v="Brugman"/>
    <s v="Jaycob"/>
    <s v="Athletics"/>
    <s v="OF"/>
    <m/>
    <n v="1"/>
    <m/>
    <s v="Brugman, Jaycob"/>
    <s v="Topps Main Update    RC"/>
    <s v=" "/>
    <x v="5"/>
  </r>
  <r>
    <s v="Topps4"/>
    <n v="2017"/>
    <s v="Topps Main"/>
    <s v="Update"/>
    <m/>
    <m/>
    <m/>
    <m/>
    <x v="1"/>
    <s v="US190"/>
    <s v="Goldberg"/>
    <s v="Brad"/>
    <s v="White Sox"/>
    <s v="P"/>
    <m/>
    <n v="1"/>
    <m/>
    <s v="Goldberg, Brad"/>
    <s v="Topps Main Update    RC"/>
    <s v=" "/>
    <x v="5"/>
  </r>
  <r>
    <s v="Topps4"/>
    <n v="2017"/>
    <s v="Topps Main"/>
    <s v="Update"/>
    <m/>
    <m/>
    <m/>
    <m/>
    <x v="1"/>
    <s v="US192"/>
    <s v="May"/>
    <s v="Jacob"/>
    <s v="White Sox"/>
    <s v="OF"/>
    <m/>
    <n v="1"/>
    <m/>
    <s v="May, Jacob"/>
    <s v="Topps Main Update    RC"/>
    <s v=" "/>
    <x v="5"/>
  </r>
  <r>
    <s v="Topps4"/>
    <n v="2017"/>
    <s v="Topps Main"/>
    <s v="Update"/>
    <m/>
    <m/>
    <m/>
    <m/>
    <x v="1"/>
    <s v="US193"/>
    <s v="Arcia"/>
    <s v="Orlando"/>
    <s v="Brewers"/>
    <s v="SS"/>
    <m/>
    <n v="1"/>
    <n v="0.4"/>
    <s v="Arcia, Orlando"/>
    <s v="Topps Main Update    RC"/>
    <s v=" "/>
    <x v="6"/>
  </r>
  <r>
    <s v="Topps4"/>
    <n v="2017"/>
    <s v="Topps Main"/>
    <s v="Update"/>
    <m/>
    <m/>
    <m/>
    <m/>
    <x v="1"/>
    <s v="US194"/>
    <s v="Fisher"/>
    <s v="Derek"/>
    <s v="Astros"/>
    <s v="OF"/>
    <m/>
    <n v="1"/>
    <m/>
    <s v="Fisher, Derek"/>
    <s v="Topps Main Update    RC"/>
    <s v=" "/>
    <x v="5"/>
  </r>
  <r>
    <s v="Topps4"/>
    <n v="2017"/>
    <s v="Topps Main"/>
    <s v="Update"/>
    <m/>
    <m/>
    <m/>
    <m/>
    <x v="1"/>
    <s v="US198"/>
    <s v="Hu"/>
    <s v="Chi-Wei"/>
    <s v="Rays"/>
    <s v="P"/>
    <m/>
    <n v="1"/>
    <m/>
    <s v="Hu, Chi-Wei"/>
    <s v="Topps Main Update    RC"/>
    <s v=" "/>
    <x v="5"/>
  </r>
  <r>
    <s v="Topps4"/>
    <n v="2017"/>
    <s v="Topps Main"/>
    <s v="Update"/>
    <m/>
    <m/>
    <m/>
    <m/>
    <x v="1"/>
    <s v="US200"/>
    <s v="Moncada"/>
    <s v="Yoan"/>
    <s v="White Sox"/>
    <s v="2B"/>
    <m/>
    <n v="1"/>
    <n v="3"/>
    <s v="Moncada, Yoan"/>
    <s v="Topps Main Update    RC"/>
    <s v=""/>
    <x v="2"/>
  </r>
  <r>
    <s v="Topps4"/>
    <n v="2017"/>
    <s v="Topps Main"/>
    <s v="Update"/>
    <m/>
    <m/>
    <m/>
    <m/>
    <x v="1"/>
    <s v="US201"/>
    <s v="Fontana"/>
    <s v="Nolan"/>
    <s v="Angels"/>
    <s v="2B"/>
    <m/>
    <n v="1"/>
    <m/>
    <s v="Fontana, Nolan"/>
    <s v="Topps Main Update    RC"/>
    <s v=" "/>
    <x v="5"/>
  </r>
  <r>
    <s v="Topps4"/>
    <n v="2017"/>
    <s v="Topps Main"/>
    <s v="Update"/>
    <m/>
    <m/>
    <m/>
    <m/>
    <x v="1"/>
    <s v="US208"/>
    <s v="Rosario"/>
    <s v="Randy"/>
    <s v="Twins"/>
    <s v="P"/>
    <m/>
    <n v="1"/>
    <m/>
    <s v="Rosario, Randy"/>
    <s v="Topps Main Update    RC"/>
    <s v=" "/>
    <x v="5"/>
  </r>
  <r>
    <s v="Topps4"/>
    <n v="2017"/>
    <s v="Topps Main"/>
    <s v="Update"/>
    <m/>
    <m/>
    <m/>
    <m/>
    <x v="1"/>
    <s v="US209"/>
    <s v="Hader"/>
    <s v="Josh"/>
    <s v="Brewers"/>
    <s v="P"/>
    <m/>
    <n v="1"/>
    <m/>
    <s v="Hader, Josh"/>
    <s v="Topps Main Update    RC"/>
    <s v=" "/>
    <x v="5"/>
  </r>
  <r>
    <s v="Topps4"/>
    <n v="2017"/>
    <s v="Topps Main"/>
    <s v="Update"/>
    <m/>
    <m/>
    <m/>
    <m/>
    <x v="1"/>
    <s v="US211"/>
    <s v="Davis"/>
    <s v="Rookie"/>
    <s v="Reds"/>
    <s v="P"/>
    <m/>
    <n v="1"/>
    <m/>
    <s v="Davis, Rookie"/>
    <s v="Topps Main Update    RC"/>
    <s v=" "/>
    <x v="5"/>
  </r>
  <r>
    <s v="TL"/>
    <n v="2017"/>
    <s v="Topps Main"/>
    <s v="Update"/>
    <m/>
    <m/>
    <m/>
    <m/>
    <x v="1"/>
    <s v="US214"/>
    <s v="Bellinger"/>
    <s v="Cody"/>
    <s v="Dodgers"/>
    <s v="1B/OF"/>
    <m/>
    <n v="1"/>
    <n v="4"/>
    <s v="Bellinger, Cody"/>
    <s v="Topps Main Update    RC"/>
    <n v="0"/>
    <x v="2"/>
  </r>
  <r>
    <s v="Topps4"/>
    <n v="2017"/>
    <s v="Topps Main"/>
    <s v="Update"/>
    <m/>
    <m/>
    <m/>
    <m/>
    <x v="1"/>
    <s v="US215"/>
    <s v="Jimenez"/>
    <s v="Joe"/>
    <s v="Tigers"/>
    <s v="P"/>
    <m/>
    <n v="1"/>
    <m/>
    <s v="Jimenez, Joe"/>
    <s v="Topps Main Update    RC"/>
    <s v=" "/>
    <x v="5"/>
  </r>
  <r>
    <s v="Topps4"/>
    <n v="2017"/>
    <s v="Topps Main"/>
    <s v="Update"/>
    <m/>
    <m/>
    <m/>
    <m/>
    <x v="1"/>
    <s v="US219"/>
    <s v="DeJong"/>
    <s v="Paul"/>
    <s v="Cardinals"/>
    <s v="3B"/>
    <m/>
    <n v="1"/>
    <n v="3"/>
    <s v="DeJong, Paul"/>
    <s v="Topps Main Update    RC"/>
    <s v=" "/>
    <x v="2"/>
  </r>
  <r>
    <s v="Topps4"/>
    <n v="2017"/>
    <s v="Topps Main"/>
    <s v="Update"/>
    <m/>
    <m/>
    <m/>
    <m/>
    <x v="1"/>
    <s v="US221"/>
    <s v="Zagunis"/>
    <s v="Mark"/>
    <s v="Cubs"/>
    <s v="OF"/>
    <m/>
    <n v="1"/>
    <m/>
    <s v="Zagunis, Mark"/>
    <s v="Topps Main Update    RC"/>
    <s v=" "/>
    <x v="5"/>
  </r>
  <r>
    <s v="Topps4"/>
    <n v="2017"/>
    <s v="Topps Main"/>
    <s v="Update"/>
    <m/>
    <m/>
    <m/>
    <m/>
    <x v="0"/>
    <s v="US223"/>
    <s v="Kershaw"/>
    <s v="Clayton"/>
    <s v="Dodgers"/>
    <s v="P"/>
    <m/>
    <n v="1"/>
    <n v="0.75"/>
    <s v="Kershaw, Clayton"/>
    <s v="Topps Main Update    "/>
    <s v=""/>
    <x v="6"/>
  </r>
  <r>
    <s v="Topps4"/>
    <n v="2017"/>
    <s v="Topps Main"/>
    <s v="Update"/>
    <m/>
    <m/>
    <m/>
    <m/>
    <x v="1"/>
    <s v="US225"/>
    <s v="Benintendi"/>
    <s v="Andrew"/>
    <s v="Red Sox"/>
    <s v="OF"/>
    <m/>
    <n v="1"/>
    <n v="1.25"/>
    <s v="Benintendi, Andrew"/>
    <s v="Topps Main Update    RC"/>
    <n v="0"/>
    <x v="2"/>
  </r>
  <r>
    <s v="Topps4"/>
    <n v="2017"/>
    <s v="Topps Main"/>
    <s v="Update"/>
    <m/>
    <m/>
    <m/>
    <m/>
    <x v="1"/>
    <s v="US226"/>
    <s v="Brinson"/>
    <s v="Lewis"/>
    <s v="Brewers"/>
    <s v="OF"/>
    <m/>
    <n v="1"/>
    <m/>
    <s v="Brinson, Lewis"/>
    <s v="Topps Main Update    RC"/>
    <s v=" "/>
    <x v="5"/>
  </r>
  <r>
    <s v="Topps4"/>
    <n v="2017"/>
    <s v="Topps Main"/>
    <s v="Update"/>
    <m/>
    <m/>
    <m/>
    <m/>
    <x v="1"/>
    <s v="US227"/>
    <s v="Mancini"/>
    <s v="Trey"/>
    <s v="Orioles"/>
    <s v="DH"/>
    <m/>
    <n v="1"/>
    <n v="1.25"/>
    <s v="Mancini, Trey"/>
    <s v="Topps Main Update    RC"/>
    <s v=" "/>
    <x v="2"/>
  </r>
  <r>
    <s v="TL"/>
    <n v="2017"/>
    <s v="Topps Main"/>
    <s v="Update"/>
    <m/>
    <m/>
    <s v="ErrorNoAuto"/>
    <m/>
    <x v="0"/>
    <s v="US227B"/>
    <s v="Mancini"/>
    <s v="Trey"/>
    <s v="Orioles"/>
    <s v="DH"/>
    <m/>
    <n v="1"/>
    <n v="2"/>
    <s v="Mancini, Trey"/>
    <s v="Topps Main Update   ErrorNoAuto "/>
    <s v=" "/>
    <x v="2"/>
  </r>
  <r>
    <s v="Topps4"/>
    <n v="2017"/>
    <s v="Topps Main"/>
    <s v="Update"/>
    <m/>
    <m/>
    <m/>
    <m/>
    <x v="1"/>
    <s v="US231"/>
    <s v="Lopez"/>
    <s v="Reynaldo"/>
    <s v="White Sox"/>
    <s v="P"/>
    <m/>
    <n v="1"/>
    <m/>
    <s v="Lopez, Reynaldo"/>
    <s v="Topps Main Update    RC"/>
    <s v=" "/>
    <x v="5"/>
  </r>
  <r>
    <s v="Topps4"/>
    <n v="2017"/>
    <s v="Topps Main"/>
    <s v="Update"/>
    <m/>
    <m/>
    <m/>
    <m/>
    <x v="0"/>
    <s v="US233"/>
    <s v="Walker"/>
    <s v="Taijuan"/>
    <s v="DiamondBacks"/>
    <s v="P"/>
    <m/>
    <n v="1"/>
    <m/>
    <s v="Walker, Taijuan"/>
    <s v="Topps Main Update    "/>
    <s v=" "/>
    <x v="5"/>
  </r>
  <r>
    <s v="Topps4"/>
    <n v="2017"/>
    <s v="Topps Main"/>
    <s v="Update"/>
    <m/>
    <m/>
    <m/>
    <m/>
    <x v="1"/>
    <s v="US235"/>
    <s v="Pivetta, N / Pinto, R"/>
    <m/>
    <s v="Phillies"/>
    <m/>
    <m/>
    <n v="1"/>
    <m/>
    <s v="Pivetta, N / Pinto, R, "/>
    <s v="Topps Main Update    RC"/>
    <s v=" "/>
    <x v="5"/>
  </r>
  <r>
    <s v="TL"/>
    <n v="2017"/>
    <s v="Topps Main"/>
    <s v="Update"/>
    <m/>
    <m/>
    <s v="ErrorNoAuto"/>
    <m/>
    <x v="0"/>
    <s v="US236B"/>
    <s v="Jeter"/>
    <s v="Derek"/>
    <s v="Yankees"/>
    <s v="SS"/>
    <s v="PC"/>
    <n v="1"/>
    <n v="20"/>
    <s v="Jeter, Derek"/>
    <s v="Topps Main Update   ErrorNoAuto "/>
    <s v=""/>
    <x v="0"/>
  </r>
  <r>
    <s v="Topps4"/>
    <n v="2017"/>
    <s v="Topps Main"/>
    <s v="Update"/>
    <m/>
    <m/>
    <m/>
    <m/>
    <x v="1"/>
    <s v="US238"/>
    <s v="Bostick"/>
    <s v="Chris"/>
    <s v="Pirates"/>
    <s v="OF"/>
    <m/>
    <n v="1"/>
    <m/>
    <s v="Bostick, Chris"/>
    <s v="Topps Main Update    RC"/>
    <s v=" "/>
    <x v="5"/>
  </r>
  <r>
    <s v="Topps4"/>
    <n v="2017"/>
    <s v="Topps Main"/>
    <s v="Update"/>
    <m/>
    <m/>
    <m/>
    <m/>
    <x v="1"/>
    <s v="US240"/>
    <s v="Faria"/>
    <s v="Jacob"/>
    <s v="Rays"/>
    <s v="P"/>
    <m/>
    <n v="1"/>
    <m/>
    <s v="Faria, Jacob"/>
    <s v="Topps Main Update    RC"/>
    <s v=" "/>
    <x v="5"/>
  </r>
  <r>
    <s v="Topps4"/>
    <n v="2017"/>
    <s v="Topps Main"/>
    <s v="Update"/>
    <m/>
    <m/>
    <m/>
    <m/>
    <x v="1"/>
    <s v="US241"/>
    <s v="Healy"/>
    <s v="Ryon"/>
    <s v="Athletics"/>
    <s v="3B"/>
    <m/>
    <n v="1"/>
    <m/>
    <s v="Healy, Ryon"/>
    <s v="Topps Main Update    RC"/>
    <s v=""/>
    <x v="5"/>
  </r>
  <r>
    <s v="Topps4"/>
    <n v="2017"/>
    <s v="Topps Main"/>
    <s v="Update"/>
    <m/>
    <m/>
    <m/>
    <m/>
    <x v="1"/>
    <s v="US242"/>
    <s v="Hauschild"/>
    <s v="Mike"/>
    <s v="Rangers"/>
    <s v="P"/>
    <m/>
    <n v="1"/>
    <m/>
    <s v="Hauschild, Mike"/>
    <s v="Topps Main Update    RC"/>
    <s v=" "/>
    <x v="5"/>
  </r>
  <r>
    <s v="Topps4"/>
    <n v="2017"/>
    <s v="Topps Main"/>
    <s v="Update"/>
    <m/>
    <m/>
    <m/>
    <m/>
    <x v="1"/>
    <s v="US243"/>
    <s v="Velazquez"/>
    <s v="Hector"/>
    <s v="Red Sox"/>
    <s v="P"/>
    <m/>
    <n v="1"/>
    <m/>
    <s v="Velazquez, Hector"/>
    <s v="Topps Main Update    RC"/>
    <s v=" "/>
    <x v="5"/>
  </r>
  <r>
    <s v="Topps4"/>
    <n v="2017"/>
    <s v="Topps Main"/>
    <s v="Update"/>
    <m/>
    <m/>
    <m/>
    <m/>
    <x v="1"/>
    <s v="US247"/>
    <s v="Swanson"/>
    <s v="Dansby"/>
    <s v="Braves"/>
    <s v="SS"/>
    <m/>
    <n v="1"/>
    <n v="0.75"/>
    <s v="Swanson, Dansby"/>
    <s v="Topps Main Update    RC"/>
    <s v=" "/>
    <x v="6"/>
  </r>
  <r>
    <s v="Topps4"/>
    <n v="2017"/>
    <s v="Topps Main"/>
    <s v="Update"/>
    <m/>
    <m/>
    <m/>
    <m/>
    <x v="1"/>
    <s v="US249"/>
    <s v="Reyes"/>
    <s v="Alex"/>
    <s v="Cardinals"/>
    <s v="P"/>
    <m/>
    <n v="1"/>
    <m/>
    <s v="Reyes, Alex"/>
    <s v="Topps Main Update    RC"/>
    <s v=""/>
    <x v="5"/>
  </r>
  <r>
    <s v="Topps4"/>
    <n v="2017"/>
    <s v="Topps Main"/>
    <s v="Update"/>
    <m/>
    <m/>
    <m/>
    <m/>
    <x v="1"/>
    <s v="US250"/>
    <s v="Robertson"/>
    <s v="Daniel"/>
    <s v="Rays"/>
    <s v="SS"/>
    <m/>
    <n v="1"/>
    <m/>
    <s v="Robertson, Daniel"/>
    <s v="Topps Main Update    RC"/>
    <s v=" "/>
    <x v="5"/>
  </r>
  <r>
    <s v="Topps4"/>
    <n v="2017"/>
    <s v="Topps Main"/>
    <s v="Update"/>
    <m/>
    <m/>
    <m/>
    <m/>
    <x v="1"/>
    <s v="US254"/>
    <s v="Garrett"/>
    <s v="Amir"/>
    <s v="Reds"/>
    <s v="P"/>
    <m/>
    <n v="1"/>
    <m/>
    <s v="Garrett, Amir"/>
    <s v="Topps Main Update    RC"/>
    <s v=" "/>
    <x v="5"/>
  </r>
  <r>
    <s v="Topps4"/>
    <n v="2017"/>
    <s v="Topps Main"/>
    <s v="Update"/>
    <m/>
    <m/>
    <m/>
    <m/>
    <x v="1"/>
    <s v="US255"/>
    <s v="Crichton"/>
    <s v="Stefan"/>
    <s v="Orioles"/>
    <s v="P"/>
    <m/>
    <n v="1"/>
    <m/>
    <s v="Crichton, Stefan"/>
    <s v="Topps Main Update    RC"/>
    <s v=" "/>
    <x v="5"/>
  </r>
  <r>
    <s v="Topps4"/>
    <n v="2017"/>
    <s v="Topps Main"/>
    <s v="Update"/>
    <m/>
    <m/>
    <m/>
    <m/>
    <x v="1"/>
    <s v="US256"/>
    <s v="Ohlman"/>
    <s v="Mike"/>
    <s v="Blue Jays"/>
    <s v="C"/>
    <m/>
    <n v="1"/>
    <m/>
    <s v="Ohlman, Mike"/>
    <s v="Topps Main Update    RC"/>
    <s v=" "/>
    <x v="5"/>
  </r>
  <r>
    <s v="Topps4"/>
    <n v="2017"/>
    <s v="Topps Main"/>
    <s v="Update"/>
    <m/>
    <m/>
    <m/>
    <m/>
    <x v="1"/>
    <s v="US258"/>
    <s v="Martes"/>
    <s v="Francis"/>
    <s v="Astros"/>
    <s v="P"/>
    <m/>
    <n v="1"/>
    <m/>
    <s v="Martes, Francis"/>
    <s v="Topps Main Update    RC"/>
    <s v=" "/>
    <x v="5"/>
  </r>
  <r>
    <s v="Topps4"/>
    <n v="2017"/>
    <s v="Topps Main"/>
    <s v="Update"/>
    <m/>
    <m/>
    <m/>
    <m/>
    <x v="1"/>
    <s v="US259"/>
    <s v="Austin"/>
    <s v="Tyler"/>
    <s v="Yankees"/>
    <s v="1B"/>
    <m/>
    <n v="1"/>
    <m/>
    <s v="Austin, Tyler"/>
    <s v="Topps Main Update    RC"/>
    <s v=" "/>
    <x v="5"/>
  </r>
  <r>
    <s v="Topps4"/>
    <n v="2017"/>
    <s v="Topps Main"/>
    <s v="Update"/>
    <m/>
    <m/>
    <m/>
    <m/>
    <x v="0"/>
    <s v="US261"/>
    <s v="Scherzer"/>
    <s v="Max"/>
    <s v="Nationals"/>
    <s v="P"/>
    <m/>
    <n v="1"/>
    <m/>
    <s v="Scherzer, Max"/>
    <s v="Topps Main Update    "/>
    <s v=""/>
    <x v="5"/>
  </r>
  <r>
    <s v="Topps4"/>
    <n v="2017"/>
    <s v="Topps Main"/>
    <s v="Update"/>
    <m/>
    <m/>
    <m/>
    <m/>
    <x v="1"/>
    <s v="US264"/>
    <s v="Powell"/>
    <s v="Boog"/>
    <s v="Mariners"/>
    <s v="OF"/>
    <m/>
    <n v="1"/>
    <m/>
    <s v="Powell, Boog"/>
    <s v="Topps Main Update    RC"/>
    <s v=" "/>
    <x v="5"/>
  </r>
  <r>
    <s v="Topps4"/>
    <n v="2017"/>
    <s v="Topps Main"/>
    <s v="Update"/>
    <m/>
    <m/>
    <m/>
    <m/>
    <x v="1"/>
    <s v="US271"/>
    <s v="Winker"/>
    <s v="Jesse"/>
    <s v="Reds"/>
    <s v="OF"/>
    <m/>
    <n v="1"/>
    <m/>
    <s v="Winker, Jesse"/>
    <s v="Topps Main Update    RC"/>
    <s v=" "/>
    <x v="5"/>
  </r>
  <r>
    <s v="TL"/>
    <n v="2017"/>
    <s v="Topps Main"/>
    <s v="Update"/>
    <m/>
    <m/>
    <s v="ErrorNoAuto"/>
    <m/>
    <x v="1"/>
    <s v="US271B"/>
    <s v="Winker"/>
    <s v="Jesse"/>
    <s v="Reds"/>
    <s v="OF"/>
    <m/>
    <n v="1"/>
    <n v="10"/>
    <s v="Winker, Jesse"/>
    <s v="Topps Main Update   ErrorNoAuto RC"/>
    <s v=" "/>
    <x v="0"/>
  </r>
  <r>
    <s v="Topps4"/>
    <n v="2017"/>
    <s v="Topps Main"/>
    <s v="Update"/>
    <m/>
    <m/>
    <m/>
    <m/>
    <x v="1"/>
    <s v="US273"/>
    <s v="Smith"/>
    <s v="Dwight"/>
    <s v="Blue Jays"/>
    <s v="OF"/>
    <m/>
    <n v="1"/>
    <m/>
    <s v="Smith, Dwight"/>
    <s v="Topps Main Update    RC"/>
    <s v=" "/>
    <x v="5"/>
  </r>
  <r>
    <s v="Topps4"/>
    <n v="2017"/>
    <s v="Topps Main"/>
    <s v="Update"/>
    <m/>
    <m/>
    <m/>
    <m/>
    <x v="1"/>
    <s v="US275"/>
    <s v="Zimmer"/>
    <s v="Bradley"/>
    <s v="Indians"/>
    <s v="OF"/>
    <m/>
    <n v="1"/>
    <m/>
    <s v="Zimmer, Bradley"/>
    <s v="Topps Main Update    RC"/>
    <s v=" "/>
    <x v="5"/>
  </r>
  <r>
    <s v="Topps4"/>
    <n v="2017"/>
    <s v="Topps Main"/>
    <s v="Update"/>
    <m/>
    <m/>
    <m/>
    <m/>
    <x v="1"/>
    <s v="US276"/>
    <s v="Cordero, F / Cordoba, A"/>
    <m/>
    <s v="Padres"/>
    <m/>
    <m/>
    <n v="1"/>
    <m/>
    <s v="Cordero, F / Cordoba, A, "/>
    <s v="Topps Main Update    RC"/>
    <s v=" "/>
    <x v="5"/>
  </r>
  <r>
    <s v="Topps4"/>
    <n v="2017"/>
    <s v="Topps Main"/>
    <s v="Update"/>
    <m/>
    <m/>
    <m/>
    <m/>
    <x v="1"/>
    <s v="US279"/>
    <s v="Barreto"/>
    <s v="Franklin"/>
    <s v="Athletics"/>
    <s v="SS"/>
    <m/>
    <n v="1"/>
    <m/>
    <s v="Barreto, Franklin"/>
    <s v="Topps Main Update    RC"/>
    <s v=" "/>
    <x v="5"/>
  </r>
  <r>
    <s v="Topps4"/>
    <n v="2017"/>
    <s v="Topps Main"/>
    <s v="Update"/>
    <m/>
    <m/>
    <m/>
    <m/>
    <x v="1"/>
    <s v="US281"/>
    <s v="Voit"/>
    <s v="Luke"/>
    <s v="Cardinals"/>
    <s v="1B"/>
    <m/>
    <n v="1"/>
    <m/>
    <s v="Voit, Luke"/>
    <s v="Topps Main Update    RC"/>
    <s v=" "/>
    <x v="5"/>
  </r>
  <r>
    <s v="Topps4"/>
    <n v="2017"/>
    <s v="Topps Main"/>
    <s v="Update"/>
    <m/>
    <m/>
    <m/>
    <m/>
    <x v="1"/>
    <s v="US286"/>
    <s v="Hoffman"/>
    <s v="Jeff"/>
    <s v="Rockies"/>
    <s v="P"/>
    <m/>
    <n v="1"/>
    <m/>
    <s v="Hoffman, Jeff"/>
    <s v="Topps Main Update    RC"/>
    <s v=" "/>
    <x v="5"/>
  </r>
  <r>
    <s v="Topps4"/>
    <n v="2017"/>
    <s v="Topps Main"/>
    <s v="Update"/>
    <m/>
    <m/>
    <m/>
    <m/>
    <x v="1"/>
    <s v="US287"/>
    <s v="Leiter Jr."/>
    <s v="Mark"/>
    <s v="Phillies"/>
    <s v="P"/>
    <m/>
    <n v="1"/>
    <m/>
    <s v="Leiter Jr., Mark"/>
    <s v="Topps Main Update    RC"/>
    <s v=" "/>
    <x v="5"/>
  </r>
  <r>
    <s v="Topps4"/>
    <n v="2017"/>
    <s v="Topps Main"/>
    <s v="Update"/>
    <m/>
    <m/>
    <m/>
    <m/>
    <x v="1"/>
    <s v="US289"/>
    <s v="Travis"/>
    <s v="Sam"/>
    <s v="Red Sox"/>
    <s v="1B"/>
    <m/>
    <n v="1"/>
    <m/>
    <s v="Travis, Sam"/>
    <s v="Topps Main Update    RC"/>
    <s v=" "/>
    <x v="5"/>
  </r>
  <r>
    <s v="TL"/>
    <n v="2017"/>
    <s v="Topps Main"/>
    <s v="Update"/>
    <m/>
    <m/>
    <s v="ErrorNoAuto"/>
    <m/>
    <x v="0"/>
    <s v="US292B"/>
    <s v="Robinson"/>
    <s v="Brooks"/>
    <s v="Orioles"/>
    <s v="3B"/>
    <s v="PC"/>
    <n v="1"/>
    <n v="10"/>
    <s v="Robinson, Brooks"/>
    <s v="Topps Main Update   ErrorNoAuto "/>
    <s v="HOF"/>
    <x v="0"/>
  </r>
  <r>
    <s v="Topps4"/>
    <n v="2017"/>
    <s v="Topps Main"/>
    <s v="Update"/>
    <m/>
    <m/>
    <m/>
    <m/>
    <x v="1"/>
    <s v="US294"/>
    <s v="Wahl"/>
    <s v="Bobby"/>
    <s v="Athletics"/>
    <s v="P"/>
    <m/>
    <n v="1"/>
    <m/>
    <s v="Wahl, Bobby"/>
    <s v="Topps Main Update    RC"/>
    <s v=" "/>
    <x v="5"/>
  </r>
  <r>
    <s v="Topps4"/>
    <n v="2017"/>
    <s v="Topps Main"/>
    <s v="Update"/>
    <m/>
    <m/>
    <m/>
    <m/>
    <x v="1"/>
    <s v="US295"/>
    <s v="Taylor"/>
    <s v="Ben"/>
    <s v="Red Sox"/>
    <s v="P"/>
    <m/>
    <n v="1"/>
    <m/>
    <s v="Taylor, Ben"/>
    <s v="Topps Main Update    RC"/>
    <s v=" "/>
    <x v="5"/>
  </r>
  <r>
    <s v="Topps4"/>
    <n v="2017"/>
    <s v="Topps Main"/>
    <s v="Update"/>
    <m/>
    <m/>
    <m/>
    <m/>
    <x v="0"/>
    <s v="US296a"/>
    <s v="Stanton"/>
    <s v="Giancarlo"/>
    <m/>
    <m/>
    <m/>
    <n v="1"/>
    <n v="0.6"/>
    <s v="Stanton, Giancarlo"/>
    <s v="Topps Main Update    "/>
    <s v=""/>
    <x v="6"/>
  </r>
  <r>
    <s v="Topps4"/>
    <n v="2017"/>
    <s v="Topps Main"/>
    <s v="Update"/>
    <m/>
    <m/>
    <s v="SP"/>
    <m/>
    <x v="0"/>
    <s v="US296b"/>
    <s v="Stanton"/>
    <s v="Giancarlo"/>
    <m/>
    <m/>
    <m/>
    <n v="1"/>
    <n v="3"/>
    <s v="Stanton, Giancarlo"/>
    <s v="Topps Main Update   SP "/>
    <s v=""/>
    <x v="2"/>
  </r>
  <r>
    <s v="Topps4"/>
    <n v="2017"/>
    <s v="Topps Main"/>
    <s v="Update"/>
    <m/>
    <m/>
    <m/>
    <m/>
    <x v="1"/>
    <s v="US297"/>
    <s v="Jankowski,J / Guduan, R"/>
    <m/>
    <s v="Astros"/>
    <m/>
    <m/>
    <n v="1"/>
    <m/>
    <s v="Jankowski,J / Guduan, R, "/>
    <s v="Topps Main Update    RC"/>
    <s v=" "/>
    <x v="5"/>
  </r>
  <r>
    <s v="TL"/>
    <n v="2017"/>
    <s v="Topps Main"/>
    <s v="Update"/>
    <m/>
    <m/>
    <m/>
    <m/>
    <x v="1"/>
    <s v="US300"/>
    <s v="Bellinger"/>
    <s v="Cody"/>
    <s v="Dodgers"/>
    <s v="1B"/>
    <m/>
    <n v="1"/>
    <n v="4"/>
    <s v="Bellinger, Cody"/>
    <s v="Topps Main Update    RC"/>
    <n v="0"/>
    <x v="2"/>
  </r>
  <r>
    <s v="BB-Other3"/>
    <n v="2017"/>
    <s v="Topps Opening Day"/>
    <s v="Mascot"/>
    <m/>
    <m/>
    <m/>
    <m/>
    <x v="0"/>
    <s v="M3"/>
    <s v="Rally Monkey"/>
    <m/>
    <s v="Angels"/>
    <m/>
    <m/>
    <n v="1"/>
    <m/>
    <s v="Rally Monkey, "/>
    <s v="Topps Opening Day Mascot    "/>
    <s v=" "/>
    <x v="5"/>
  </r>
  <r>
    <s v="BB-Other3"/>
    <n v="2017"/>
    <s v="Topps Opening Day"/>
    <m/>
    <m/>
    <m/>
    <m/>
    <m/>
    <x v="0"/>
    <n v="3"/>
    <s v="Sanchez"/>
    <s v="Aaron"/>
    <s v="Blue Jays"/>
    <s v="P"/>
    <m/>
    <n v="1"/>
    <m/>
    <s v="Sanchez, Aaron"/>
    <s v="Topps Opening Day     "/>
    <s v=""/>
    <x v="5"/>
  </r>
  <r>
    <s v="BB-Other3"/>
    <n v="2017"/>
    <s v="Topps Opening Day"/>
    <m/>
    <m/>
    <m/>
    <m/>
    <m/>
    <x v="0"/>
    <n v="5"/>
    <s v="Story"/>
    <s v="Trevor"/>
    <s v="Rockies"/>
    <s v="SS"/>
    <m/>
    <n v="1"/>
    <n v="0.5"/>
    <s v="Story, Trevor"/>
    <s v="Topps Opening Day     "/>
    <s v=""/>
    <x v="6"/>
  </r>
  <r>
    <s v="BB-Other3"/>
    <n v="2017"/>
    <s v="Topps Opening Day"/>
    <m/>
    <m/>
    <m/>
    <m/>
    <m/>
    <x v="0"/>
    <n v="32"/>
    <s v="Nola"/>
    <s v="Aaron"/>
    <s v="Phillies"/>
    <s v="P"/>
    <m/>
    <n v="1"/>
    <n v="0.25"/>
    <s v="Nola, Aaron"/>
    <s v="Topps Opening Day     "/>
    <s v=" "/>
    <x v="6"/>
  </r>
  <r>
    <s v="BB-Other3"/>
    <n v="2017"/>
    <s v="Topps Opening Day"/>
    <m/>
    <m/>
    <m/>
    <m/>
    <m/>
    <x v="0"/>
    <n v="134"/>
    <s v="Sano"/>
    <s v="Miguel"/>
    <s v="Twins"/>
    <s v="3B"/>
    <m/>
    <n v="1"/>
    <n v="0.5"/>
    <s v="Sano, Miguel"/>
    <s v="Topps Opening Day     "/>
    <s v=""/>
    <x v="6"/>
  </r>
  <r>
    <s v="BB-Other3"/>
    <n v="2017"/>
    <s v="Topps Opening Day"/>
    <m/>
    <m/>
    <m/>
    <m/>
    <m/>
    <x v="0"/>
    <n v="148"/>
    <s v="Cabrera"/>
    <s v="Miguel"/>
    <s v="Tigers"/>
    <s v="1B"/>
    <m/>
    <n v="1"/>
    <n v="0.75"/>
    <s v="Cabrera, Miguel"/>
    <s v="Topps Opening Day     "/>
    <s v=""/>
    <x v="6"/>
  </r>
  <r>
    <s v="BB-Other3"/>
    <n v="2017"/>
    <s v="Topps Opening Day"/>
    <m/>
    <m/>
    <m/>
    <m/>
    <m/>
    <x v="0"/>
    <n v="186"/>
    <s v="Urias"/>
    <s v="Julio"/>
    <s v="Dodgers"/>
    <s v="P"/>
    <m/>
    <n v="1"/>
    <m/>
    <s v="Urias, Julio"/>
    <s v="Topps Opening Day     "/>
    <s v=" "/>
    <x v="5"/>
  </r>
  <r>
    <s v="Topps4"/>
    <n v="2017"/>
    <s v="Topps Silver Packs"/>
    <s v="87 Silver Pack"/>
    <m/>
    <m/>
    <m/>
    <m/>
    <x v="1"/>
    <s v="87-HR"/>
    <s v="Renfroe"/>
    <s v="Hunter"/>
    <s v="Padres"/>
    <s v="OF"/>
    <m/>
    <n v="1"/>
    <m/>
    <s v="Renfroe, Hunter"/>
    <s v="Topps Silver Packs 87 Silver Pack    RC"/>
    <s v=" "/>
    <x v="5"/>
  </r>
  <r>
    <s v="Topps4"/>
    <n v="2017"/>
    <s v="Topps Silver Packs"/>
    <s v="87 Silver Pack"/>
    <m/>
    <m/>
    <m/>
    <m/>
    <x v="0"/>
    <s v="87-DJ"/>
    <s v="Jeter"/>
    <s v="Derek"/>
    <s v="Yankees"/>
    <s v="SS"/>
    <s v="PC"/>
    <n v="1"/>
    <n v="0.25"/>
    <s v="Jeter, Derek"/>
    <s v="Topps Silver Packs 87 Silver Pack    "/>
    <s v=""/>
    <x v="6"/>
  </r>
  <r>
    <s v="Topps4"/>
    <n v="2017"/>
    <s v="Topps Silver Packs"/>
    <s v="87 Silver Pack"/>
    <s v="Blue"/>
    <s v="/115"/>
    <m/>
    <m/>
    <x v="0"/>
    <s v="87-AJ"/>
    <s v="Jones"/>
    <s v="Adam"/>
    <m/>
    <m/>
    <m/>
    <n v="1"/>
    <n v="0.25"/>
    <s v="Jones, Adam"/>
    <s v="Topps Silver Packs 87 Silver Pack Blue /115  "/>
    <s v=""/>
    <x v="6"/>
  </r>
  <r>
    <s v="BB-Other3"/>
    <n v="2017"/>
    <s v="Topps Silver Packs"/>
    <s v="NatlBBCardDay(SilverPack)"/>
    <m/>
    <m/>
    <m/>
    <m/>
    <x v="1"/>
    <n v="17"/>
    <s v="Cotton"/>
    <s v="Jharel"/>
    <s v="Athletics"/>
    <s v="P"/>
    <m/>
    <n v="1"/>
    <m/>
    <s v="Cotton, Jharel"/>
    <s v="Topps Silver Packs NatlBBCardDay(SilverPack)    RC"/>
    <s v=" "/>
    <x v="5"/>
  </r>
  <r>
    <s v="BB-Other3"/>
    <n v="2017"/>
    <s v="Topps Silver Packs"/>
    <s v="NatlBBCardDay(SilverPack)"/>
    <m/>
    <m/>
    <m/>
    <m/>
    <x v="0"/>
    <n v="21"/>
    <s v="Lindor"/>
    <s v="Francisco"/>
    <s v="Indians"/>
    <s v="SS"/>
    <m/>
    <n v="1"/>
    <n v="1"/>
    <s v="Lindor, Francisco"/>
    <s v="Topps Silver Packs NatlBBCardDay(SilverPack)    "/>
    <n v="0"/>
    <x v="2"/>
  </r>
  <r>
    <s v="BB-Other3"/>
    <n v="2017"/>
    <s v="Topps Silver Packs"/>
    <s v="NatlBBCardDay(SilverPack)"/>
    <m/>
    <m/>
    <m/>
    <m/>
    <x v="0"/>
    <n v="25"/>
    <s v="Machado"/>
    <s v="Manny"/>
    <s v="Orioles"/>
    <s v="3B"/>
    <m/>
    <n v="1"/>
    <n v="1"/>
    <s v="Machado, Manny"/>
    <s v="Topps Silver Packs NatlBBCardDay(SilverPack)    "/>
    <n v="0"/>
    <x v="2"/>
  </r>
  <r>
    <s v="BB-Other3"/>
    <n v="2017"/>
    <s v="Topps Silver Packs"/>
    <s v="NatlBBCardDay(SilverPack)"/>
    <m/>
    <m/>
    <m/>
    <m/>
    <x v="0"/>
    <n v="29"/>
    <s v="Beltre"/>
    <s v="Adrian"/>
    <s v="Rangers"/>
    <s v="3B"/>
    <m/>
    <n v="1"/>
    <n v="0.75"/>
    <s v="Beltre, Adrian"/>
    <s v="Topps Silver Packs NatlBBCardDay(SilverPack)    "/>
    <s v=""/>
    <x v="6"/>
  </r>
  <r>
    <s v="TL"/>
    <n v="2017"/>
    <s v="Topps Silver Packs"/>
    <s v="NatlBBCardDay(SilverPack)"/>
    <m/>
    <m/>
    <m/>
    <m/>
    <x v="0"/>
    <s v="GWP-MT"/>
    <s v="Trout"/>
    <s v="Mike"/>
    <s v="Angels"/>
    <m/>
    <m/>
    <n v="1"/>
    <n v="3"/>
    <s v="Trout, Mike"/>
    <s v="Topps Silver Packs NatlBBCardDay(SilverPack)    "/>
    <s v=""/>
    <x v="2"/>
  </r>
  <r>
    <s v="BB-Other3"/>
    <n v="2018"/>
    <s v="Allen and Ginter"/>
    <m/>
    <m/>
    <m/>
    <m/>
    <m/>
    <x v="1"/>
    <n v="69"/>
    <s v="Banda"/>
    <s v="Anthony"/>
    <s v="Rays"/>
    <m/>
    <m/>
    <n v="1"/>
    <m/>
    <s v="Banda, Anthony"/>
    <s v="Allen and Ginter     RC"/>
    <s v=" "/>
    <x v="5"/>
  </r>
  <r>
    <s v="BB-Other3"/>
    <n v="2018"/>
    <s v="Allen and Ginter"/>
    <m/>
    <m/>
    <m/>
    <m/>
    <m/>
    <x v="1"/>
    <n v="193"/>
    <s v="Granite"/>
    <s v="Zack"/>
    <s v="Twins"/>
    <m/>
    <m/>
    <n v="1"/>
    <m/>
    <s v="Granite, Zack"/>
    <s v="Allen and Ginter     RC"/>
    <s v=" "/>
    <x v="5"/>
  </r>
  <r>
    <s v="TL"/>
    <n v="2018"/>
    <s v="Allen and Ginter"/>
    <m/>
    <m/>
    <m/>
    <m/>
    <m/>
    <x v="1"/>
    <n v="207"/>
    <s v="Acuna Jr."/>
    <s v="Ronald"/>
    <s v="Braves"/>
    <m/>
    <m/>
    <n v="1"/>
    <n v="1"/>
    <s v="Acuna Jr., Ronald"/>
    <s v="Allen and Ginter     RC"/>
    <s v=" "/>
    <x v="2"/>
  </r>
  <r>
    <s v="Bowman1"/>
    <n v="2018"/>
    <s v="Bowman"/>
    <m/>
    <m/>
    <m/>
    <m/>
    <m/>
    <x v="0"/>
    <n v="1"/>
    <s v="Trout"/>
    <s v="Mike"/>
    <s v="Angels"/>
    <s v="OF"/>
    <m/>
    <n v="1"/>
    <n v="1"/>
    <s v="Trout, Mike"/>
    <s v="Bowman     "/>
    <s v=""/>
    <x v="2"/>
  </r>
  <r>
    <s v="Bowman1"/>
    <n v="2018"/>
    <s v="Bowman"/>
    <m/>
    <m/>
    <m/>
    <m/>
    <m/>
    <x v="1"/>
    <n v="2"/>
    <s v="Mejia"/>
    <s v="Francisco"/>
    <s v="Indians"/>
    <s v="C"/>
    <m/>
    <n v="1"/>
    <m/>
    <s v="Mejia, Francisco"/>
    <s v="Bowman     RC"/>
    <s v=" "/>
    <x v="5"/>
  </r>
  <r>
    <s v="Bowman1"/>
    <n v="2018"/>
    <s v="Bowman"/>
    <m/>
    <m/>
    <m/>
    <m/>
    <m/>
    <x v="1"/>
    <n v="9"/>
    <s v="Granite"/>
    <s v="Zack"/>
    <s v="Twins"/>
    <s v="OF"/>
    <m/>
    <n v="1"/>
    <m/>
    <s v="Granite, Zack"/>
    <s v="Bowman     RC"/>
    <s v=" "/>
    <x v="5"/>
  </r>
  <r>
    <s v="Bowman1"/>
    <n v="2018"/>
    <s v="Bowman"/>
    <m/>
    <m/>
    <m/>
    <m/>
    <m/>
    <x v="1"/>
    <n v="10"/>
    <s v="Hoskins"/>
    <s v="Rhys"/>
    <s v="Phillies"/>
    <s v="OF"/>
    <n v="27"/>
    <n v="1"/>
    <n v="1"/>
    <s v="Hoskins, Rhys"/>
    <s v="Bowman     RC"/>
    <s v=""/>
    <x v="2"/>
  </r>
  <r>
    <s v="Bowman1"/>
    <n v="2018"/>
    <s v="Bowman"/>
    <m/>
    <m/>
    <m/>
    <m/>
    <m/>
    <x v="1"/>
    <n v="11"/>
    <s v="Tseng"/>
    <s v="Jen-Ho"/>
    <s v="Cubs"/>
    <s v="P"/>
    <m/>
    <n v="1"/>
    <m/>
    <s v="Tseng, Jen-Ho"/>
    <s v="Bowman     RC"/>
    <s v=" "/>
    <x v="5"/>
  </r>
  <r>
    <s v="Bowman1"/>
    <n v="2018"/>
    <s v="Bowman"/>
    <m/>
    <m/>
    <m/>
    <m/>
    <m/>
    <x v="1"/>
    <n v="12"/>
    <s v="Sisco"/>
    <s v="Chance"/>
    <s v="Orioles"/>
    <s v="C"/>
    <m/>
    <n v="1"/>
    <m/>
    <s v="Sisco, Chance"/>
    <s v="Bowman     RC"/>
    <s v=" "/>
    <x v="5"/>
  </r>
  <r>
    <s v="Bowman1"/>
    <n v="2018"/>
    <s v="Bowman"/>
    <m/>
    <m/>
    <m/>
    <m/>
    <m/>
    <x v="1"/>
    <n v="20"/>
    <s v="Read"/>
    <s v="Raudy"/>
    <s v="Nationals"/>
    <s v="C"/>
    <m/>
    <n v="1"/>
    <m/>
    <s v="Read, Raudy"/>
    <s v="Bowman     RC"/>
    <s v=" "/>
    <x v="5"/>
  </r>
  <r>
    <s v="Bowman1"/>
    <n v="2018"/>
    <s v="Bowman"/>
    <m/>
    <m/>
    <m/>
    <m/>
    <m/>
    <x v="1"/>
    <n v="23"/>
    <s v="Urena"/>
    <s v="Richard"/>
    <s v="Blue Jays"/>
    <s v="SS"/>
    <m/>
    <n v="1"/>
    <m/>
    <s v="Urena, Richard"/>
    <s v="Bowman     RC"/>
    <s v=" "/>
    <x v="5"/>
  </r>
  <r>
    <s v="Bowman1"/>
    <n v="2018"/>
    <s v="Bowman"/>
    <m/>
    <m/>
    <m/>
    <m/>
    <m/>
    <x v="1"/>
    <n v="25"/>
    <s v="Devers"/>
    <s v="Rafael"/>
    <s v="Red Sox"/>
    <s v="3B"/>
    <m/>
    <n v="1"/>
    <m/>
    <s v="Devers, Rafael"/>
    <s v="Bowman     RC"/>
    <s v=" "/>
    <x v="5"/>
  </r>
  <r>
    <s v="Bowman1"/>
    <n v="2018"/>
    <s v="Bowman"/>
    <m/>
    <m/>
    <m/>
    <m/>
    <m/>
    <x v="1"/>
    <n v="26"/>
    <s v="Frazier"/>
    <s v="Clint"/>
    <s v="Yankees"/>
    <s v="OF"/>
    <m/>
    <n v="1"/>
    <m/>
    <s v="Frazier, Clint"/>
    <s v="Bowman     RC"/>
    <s v=""/>
    <x v="5"/>
  </r>
  <r>
    <s v="Bowman1"/>
    <n v="2018"/>
    <s v="Bowman"/>
    <m/>
    <m/>
    <m/>
    <m/>
    <m/>
    <x v="1"/>
    <n v="32"/>
    <s v="Mahle"/>
    <s v="Tyler"/>
    <s v="Reds"/>
    <s v="P"/>
    <m/>
    <n v="1"/>
    <m/>
    <s v="Mahle, Tyler"/>
    <s v="Bowman     RC"/>
    <s v=" "/>
    <x v="5"/>
  </r>
  <r>
    <s v="Bowman1"/>
    <n v="2018"/>
    <s v="Bowman"/>
    <m/>
    <m/>
    <m/>
    <m/>
    <m/>
    <x v="1"/>
    <n v="34"/>
    <s v="Rosario"/>
    <s v="Amed"/>
    <s v="Mets"/>
    <s v="SS"/>
    <m/>
    <n v="1"/>
    <m/>
    <s v="Rosario, Amed"/>
    <s v="Bowman     RC"/>
    <s v=" "/>
    <x v="5"/>
  </r>
  <r>
    <s v="Bowman1"/>
    <n v="2018"/>
    <s v="Bowman"/>
    <m/>
    <m/>
    <m/>
    <m/>
    <m/>
    <x v="1"/>
    <n v="35"/>
    <s v="Fedde"/>
    <s v="Erick"/>
    <s v="Nationals"/>
    <s v="P"/>
    <m/>
    <n v="1"/>
    <m/>
    <s v="Fedde, Erick"/>
    <s v="Bowman     RC"/>
    <s v=" "/>
    <x v="5"/>
  </r>
  <r>
    <s v="Bowman1"/>
    <n v="2018"/>
    <s v="Bowman"/>
    <m/>
    <m/>
    <m/>
    <m/>
    <m/>
    <x v="1"/>
    <n v="36"/>
    <s v="Fowler"/>
    <s v="Dustin"/>
    <s v="Athletics"/>
    <s v="OF"/>
    <m/>
    <n v="1"/>
    <m/>
    <s v="Fowler, Dustin"/>
    <s v="Bowman     RC"/>
    <s v=" "/>
    <x v="5"/>
  </r>
  <r>
    <s v="Bowman1"/>
    <n v="2018"/>
    <s v="Bowman"/>
    <m/>
    <m/>
    <m/>
    <m/>
    <m/>
    <x v="1"/>
    <n v="37"/>
    <s v="Alcantara"/>
    <s v="Sandy"/>
    <s v="Marlins"/>
    <s v="P"/>
    <m/>
    <n v="1"/>
    <m/>
    <s v="Alcantara, Sandy"/>
    <s v="Bowman     RC"/>
    <s v=" "/>
    <x v="5"/>
  </r>
  <r>
    <s v="Bowman1"/>
    <n v="2018"/>
    <s v="Bowman"/>
    <m/>
    <m/>
    <m/>
    <m/>
    <m/>
    <x v="1"/>
    <n v="42"/>
    <s v="Bader"/>
    <s v="Harrison"/>
    <s v="Cardinals"/>
    <s v="OF"/>
    <m/>
    <n v="1"/>
    <m/>
    <s v="Bader, Harrison"/>
    <s v="Bowman     RC"/>
    <s v=" "/>
    <x v="5"/>
  </r>
  <r>
    <s v="Bowman1"/>
    <n v="2018"/>
    <s v="Bowman"/>
    <m/>
    <m/>
    <m/>
    <m/>
    <m/>
    <x v="1"/>
    <n v="46"/>
    <s v="Hays"/>
    <s v="Austin"/>
    <s v="Orioles"/>
    <s v="OF"/>
    <m/>
    <n v="1"/>
    <m/>
    <s v="Hays, Austin"/>
    <s v="Bowman     RC"/>
    <s v=" "/>
    <x v="5"/>
  </r>
  <r>
    <s v="Bowman1"/>
    <n v="2018"/>
    <s v="Bowman"/>
    <m/>
    <m/>
    <m/>
    <m/>
    <m/>
    <x v="1"/>
    <n v="48"/>
    <s v="Stephens"/>
    <s v="Jackson"/>
    <s v="Reds"/>
    <s v="P"/>
    <m/>
    <n v="1"/>
    <m/>
    <s v="Stephens, Jackson"/>
    <s v="Bowman     RC"/>
    <s v=" "/>
    <x v="5"/>
  </r>
  <r>
    <s v="Bowman1"/>
    <n v="2018"/>
    <s v="Bowman"/>
    <m/>
    <m/>
    <m/>
    <m/>
    <m/>
    <x v="1"/>
    <n v="52"/>
    <s v="Davis"/>
    <s v="JD"/>
    <s v="Astros"/>
    <s v="3B"/>
    <m/>
    <n v="1"/>
    <m/>
    <s v="Davis, JD"/>
    <s v="Bowman     RC"/>
    <s v=" "/>
    <x v="5"/>
  </r>
  <r>
    <s v="Bowman1"/>
    <n v="2018"/>
    <s v="Bowman"/>
    <m/>
    <m/>
    <m/>
    <m/>
    <m/>
    <x v="1"/>
    <n v="55"/>
    <s v="Smith"/>
    <s v="Dominic"/>
    <s v="Mets"/>
    <s v="1B"/>
    <m/>
    <n v="1"/>
    <m/>
    <s v="Smith, Dominic"/>
    <s v="Bowman     RC"/>
    <s v=" "/>
    <x v="5"/>
  </r>
  <r>
    <s v="Bowman1"/>
    <n v="2018"/>
    <s v="Bowman"/>
    <m/>
    <m/>
    <m/>
    <m/>
    <m/>
    <x v="1"/>
    <n v="57"/>
    <s v="Banda"/>
    <s v="Anthony"/>
    <s v="DiamondBacks"/>
    <s v="P"/>
    <m/>
    <n v="1"/>
    <m/>
    <s v="Banda, Anthony"/>
    <s v="Bowman     RC"/>
    <s v=" "/>
    <x v="5"/>
  </r>
  <r>
    <s v="Bowman1"/>
    <n v="2018"/>
    <s v="Bowman"/>
    <m/>
    <m/>
    <m/>
    <m/>
    <m/>
    <x v="1"/>
    <n v="59"/>
    <s v="Buehler"/>
    <s v="Walker"/>
    <s v="Dodgers"/>
    <s v="P"/>
    <m/>
    <n v="1"/>
    <m/>
    <s v="Buehler, Walker"/>
    <s v="Bowman     RC"/>
    <s v=" "/>
    <x v="5"/>
  </r>
  <r>
    <s v="Bowman1"/>
    <n v="2018"/>
    <s v="Bowman"/>
    <m/>
    <m/>
    <m/>
    <m/>
    <m/>
    <x v="1"/>
    <n v="62"/>
    <s v="Albies"/>
    <s v="Ozzie"/>
    <s v="Braves"/>
    <s v="2B"/>
    <m/>
    <n v="1"/>
    <n v="1"/>
    <s v="Albies, Ozzie"/>
    <s v="Bowman     RC"/>
    <s v=" "/>
    <x v="2"/>
  </r>
  <r>
    <s v="Bowman1"/>
    <n v="2018"/>
    <s v="Bowman"/>
    <m/>
    <m/>
    <m/>
    <m/>
    <m/>
    <x v="0"/>
    <n v="64"/>
    <s v="Kershaw"/>
    <s v="Clayton"/>
    <s v="Dodgers"/>
    <s v="P"/>
    <m/>
    <n v="1"/>
    <n v="0.5"/>
    <s v="Kershaw, Clayton"/>
    <s v="Bowman     "/>
    <s v=""/>
    <x v="6"/>
  </r>
  <r>
    <s v="Bowman1"/>
    <n v="2018"/>
    <s v="Bowman"/>
    <m/>
    <m/>
    <m/>
    <m/>
    <m/>
    <x v="1"/>
    <n v="70"/>
    <s v="Bridwell"/>
    <s v="Parker"/>
    <s v="Angels"/>
    <s v="P"/>
    <m/>
    <n v="1"/>
    <m/>
    <s v="Bridwell, Parker"/>
    <s v="Bowman     RC"/>
    <s v=" "/>
    <x v="5"/>
  </r>
  <r>
    <s v="Bowman1"/>
    <n v="2018"/>
    <s v="Bowman"/>
    <m/>
    <m/>
    <m/>
    <m/>
    <m/>
    <x v="1"/>
    <n v="71"/>
    <s v="Crawford"/>
    <s v="JP"/>
    <s v="Phillies"/>
    <s v="SS"/>
    <m/>
    <n v="1"/>
    <m/>
    <s v="Crawford, JP"/>
    <s v="Bowman     RC"/>
    <s v=" "/>
    <x v="5"/>
  </r>
  <r>
    <s v="Bowman1"/>
    <n v="2018"/>
    <s v="Bowman"/>
    <m/>
    <m/>
    <m/>
    <m/>
    <m/>
    <x v="1"/>
    <n v="72"/>
    <s v="Verdugo"/>
    <s v="Alex"/>
    <s v="Dodgers"/>
    <s v="OF"/>
    <m/>
    <n v="1"/>
    <m/>
    <s v="Verdugo, Alex"/>
    <s v="Bowman     RC"/>
    <s v=""/>
    <x v="5"/>
  </r>
  <r>
    <s v="Bowman1"/>
    <n v="2018"/>
    <s v="Bowman"/>
    <m/>
    <m/>
    <m/>
    <m/>
    <m/>
    <x v="1"/>
    <n v="73"/>
    <s v="Williams"/>
    <s v="Nick"/>
    <s v="Phillies"/>
    <s v="OF"/>
    <n v="27"/>
    <n v="1"/>
    <m/>
    <s v="Williams, Nick"/>
    <s v="Bowman     RC"/>
    <s v=" "/>
    <x v="5"/>
  </r>
  <r>
    <s v="Bowman1"/>
    <n v="2018"/>
    <s v="Bowman"/>
    <m/>
    <m/>
    <m/>
    <m/>
    <m/>
    <x v="1"/>
    <n v="74"/>
    <s v="Cooper"/>
    <s v="Garrett"/>
    <s v="Marlins"/>
    <s v="1B"/>
    <m/>
    <n v="1"/>
    <m/>
    <s v="Cooper, Garrett"/>
    <s v="Bowman     RC"/>
    <s v=" "/>
    <x v="5"/>
  </r>
  <r>
    <s v="Bowman1"/>
    <n v="2018"/>
    <s v="Bowman"/>
    <m/>
    <m/>
    <m/>
    <m/>
    <m/>
    <x v="1"/>
    <n v="75"/>
    <s v="Andujar"/>
    <s v="Miguel"/>
    <s v="Yankees"/>
    <s v="3B"/>
    <n v="25"/>
    <n v="1"/>
    <n v="2"/>
    <s v="Andujar, Miguel"/>
    <s v="Bowman     RC"/>
    <s v=" "/>
    <x v="2"/>
  </r>
  <r>
    <s v="Bowman1"/>
    <n v="2018"/>
    <s v="Bowman"/>
    <m/>
    <m/>
    <m/>
    <m/>
    <m/>
    <x v="1"/>
    <n v="76"/>
    <s v="Nido"/>
    <s v="Thomas"/>
    <s v="Mets"/>
    <s v="C"/>
    <m/>
    <n v="1"/>
    <m/>
    <s v="Nido, Thomas"/>
    <s v="Bowman     RC"/>
    <s v=" "/>
    <x v="5"/>
  </r>
  <r>
    <s v="Bowman1"/>
    <n v="2018"/>
    <s v="Bowman"/>
    <m/>
    <m/>
    <m/>
    <m/>
    <m/>
    <x v="1"/>
    <n v="78"/>
    <s v="Flaherty"/>
    <s v="Jack"/>
    <s v="Cardinals"/>
    <s v="P"/>
    <m/>
    <n v="1"/>
    <m/>
    <s v="Flaherty, Jack"/>
    <s v="Bowman     RC"/>
    <s v=" "/>
    <x v="5"/>
  </r>
  <r>
    <s v="Bowman1"/>
    <n v="2018"/>
    <s v="Bowman"/>
    <m/>
    <m/>
    <m/>
    <m/>
    <m/>
    <x v="1"/>
    <n v="82"/>
    <s v="Sims"/>
    <s v="Lucas"/>
    <s v="Braves"/>
    <s v="P"/>
    <m/>
    <n v="1"/>
    <m/>
    <s v="Sims, Lucas"/>
    <s v="Bowman     RC"/>
    <s v=" "/>
    <x v="5"/>
  </r>
  <r>
    <s v="Bowman1"/>
    <n v="2018"/>
    <s v="Bowman"/>
    <m/>
    <m/>
    <m/>
    <m/>
    <m/>
    <x v="1"/>
    <n v="83"/>
    <s v="Delmonico"/>
    <s v="Nicky"/>
    <s v="White Sox"/>
    <s v="OF"/>
    <m/>
    <n v="1"/>
    <m/>
    <s v="Delmonico, Nicky"/>
    <s v="Bowman     RC"/>
    <s v=" "/>
    <x v="5"/>
  </r>
  <r>
    <s v="Bowman1"/>
    <n v="2018"/>
    <s v="Bowman"/>
    <m/>
    <m/>
    <m/>
    <m/>
    <m/>
    <x v="1"/>
    <n v="90"/>
    <s v="Fried"/>
    <s v="Max"/>
    <s v="Braves"/>
    <s v="P"/>
    <n v="26"/>
    <n v="1"/>
    <m/>
    <s v="Fried, Max"/>
    <s v="Bowman     RC"/>
    <s v=" "/>
    <x v="5"/>
  </r>
  <r>
    <s v="Bowman1"/>
    <n v="2018"/>
    <s v="Bowman"/>
    <m/>
    <m/>
    <m/>
    <m/>
    <m/>
    <x v="1"/>
    <n v="91"/>
    <s v="Gohara"/>
    <s v="Luiz"/>
    <s v="Braves"/>
    <s v="P"/>
    <n v="24"/>
    <n v="1"/>
    <m/>
    <s v="Gohara, Luiz"/>
    <s v="Bowman     RC"/>
    <s v=" "/>
    <x v="5"/>
  </r>
  <r>
    <s v="Bowman1"/>
    <n v="2018"/>
    <s v="Bowman"/>
    <m/>
    <m/>
    <m/>
    <m/>
    <m/>
    <x v="1"/>
    <n v="99"/>
    <s v="McMahon"/>
    <s v="Ryan"/>
    <s v="Rockies"/>
    <s v="1B"/>
    <m/>
    <n v="1"/>
    <m/>
    <s v="McMahon, Ryan"/>
    <s v="Bowman     RC"/>
    <s v=" "/>
    <x v="5"/>
  </r>
  <r>
    <s v="Bowman1"/>
    <n v="2018"/>
    <s v="Bowman"/>
    <m/>
    <s v="Camo"/>
    <m/>
    <m/>
    <m/>
    <x v="3"/>
    <s v="BP009"/>
    <s v="Jackson"/>
    <s v="Alex"/>
    <s v="Braves"/>
    <s v="C"/>
    <m/>
    <n v="1"/>
    <m/>
    <s v="Jackson, Alex"/>
    <s v="Bowman  Camo   Pros"/>
    <s v=" "/>
    <x v="5"/>
  </r>
  <r>
    <s v="Bowman1"/>
    <n v="2018"/>
    <s v="Bowman"/>
    <m/>
    <s v="Camo"/>
    <m/>
    <m/>
    <m/>
    <x v="3"/>
    <s v="BP015"/>
    <s v="O'Neill"/>
    <s v="Tyler"/>
    <s v="Cardinals"/>
    <s v="OF"/>
    <n v="25"/>
    <n v="1"/>
    <m/>
    <s v="O'Neill, Tyler"/>
    <s v="Bowman  Camo   Pros"/>
    <s v=" "/>
    <x v="5"/>
  </r>
  <r>
    <s v="Bowman1"/>
    <n v="2018"/>
    <s v="Bowman"/>
    <m/>
    <s v="Camo"/>
    <m/>
    <m/>
    <m/>
    <x v="3"/>
    <s v="BP022"/>
    <s v="Alvarez"/>
    <s v="Yadier"/>
    <s v="Dodgers"/>
    <s v="P"/>
    <m/>
    <n v="1"/>
    <m/>
    <s v="Alvarez, Yadier"/>
    <s v="Bowman  Camo   Pros"/>
    <s v=" "/>
    <x v="5"/>
  </r>
  <r>
    <s v="Bowman1"/>
    <n v="2018"/>
    <s v="Bowman"/>
    <m/>
    <s v="Camo"/>
    <m/>
    <m/>
    <m/>
    <x v="3"/>
    <s v="BP023"/>
    <s v="Kendall"/>
    <s v="Jeren"/>
    <s v="Dodgers"/>
    <s v="OF"/>
    <m/>
    <n v="1"/>
    <m/>
    <s v="Kendall, Jeren"/>
    <s v="Bowman  Camo   Pros"/>
    <s v=" "/>
    <x v="5"/>
  </r>
  <r>
    <s v="Bowman1"/>
    <n v="2018"/>
    <s v="Bowman"/>
    <m/>
    <s v="Camo"/>
    <m/>
    <m/>
    <m/>
    <x v="3"/>
    <s v="BP024"/>
    <s v="Bradley"/>
    <s v="Bobby"/>
    <s v="Indians"/>
    <s v="1B"/>
    <m/>
    <n v="1"/>
    <m/>
    <s v="Bradley, Bobby"/>
    <s v="Bowman  Camo   Pros"/>
    <s v=" "/>
    <x v="5"/>
  </r>
  <r>
    <s v="Bowman1"/>
    <n v="2018"/>
    <s v="Bowman"/>
    <m/>
    <s v="Camo"/>
    <m/>
    <m/>
    <m/>
    <x v="3"/>
    <s v="BP026"/>
    <s v="Rodriguez"/>
    <s v="Alfredo"/>
    <s v="Reds"/>
    <s v="SS"/>
    <m/>
    <n v="1"/>
    <m/>
    <s v="Rodriguez, Alfredo"/>
    <s v="Bowman  Camo   Pros"/>
    <s v=" "/>
    <x v="5"/>
  </r>
  <r>
    <s v="Bowman1"/>
    <n v="2018"/>
    <s v="Bowman"/>
    <m/>
    <s v="Camo"/>
    <m/>
    <m/>
    <m/>
    <x v="3"/>
    <s v="BP027"/>
    <s v="Trevino"/>
    <s v="Jose"/>
    <s v="Rangers"/>
    <s v="C"/>
    <m/>
    <n v="1"/>
    <m/>
    <s v="Trevino, Jose"/>
    <s v="Bowman  Camo   Pros"/>
    <s v=" "/>
    <x v="5"/>
  </r>
  <r>
    <s v="Bowman1"/>
    <n v="2018"/>
    <s v="Bowman"/>
    <m/>
    <s v="Camo"/>
    <m/>
    <m/>
    <m/>
    <x v="3"/>
    <s v="BP028"/>
    <s v="Allard"/>
    <s v="Kolby"/>
    <s v="Braves"/>
    <s v="P"/>
    <n v="23"/>
    <n v="1"/>
    <m/>
    <s v="Allard, Kolby"/>
    <s v="Bowman  Camo   Pros"/>
    <s v=" "/>
    <x v="5"/>
  </r>
  <r>
    <s v="Bowman1"/>
    <n v="2018"/>
    <s v="Bowman"/>
    <m/>
    <s v="Camo"/>
    <m/>
    <m/>
    <m/>
    <x v="3"/>
    <s v="BP029"/>
    <s v="Ward"/>
    <s v="Taylor"/>
    <s v="Angels"/>
    <s v="C"/>
    <n v="27"/>
    <n v="1"/>
    <m/>
    <s v="Ward, Taylor"/>
    <s v="Bowman  Camo   Pros"/>
    <s v=" "/>
    <x v="5"/>
  </r>
  <r>
    <s v="Bowman1"/>
    <n v="2018"/>
    <s v="Bowman"/>
    <m/>
    <s v="Camo"/>
    <m/>
    <m/>
    <m/>
    <x v="3"/>
    <s v="BP033"/>
    <s v="Nelson"/>
    <s v="James"/>
    <s v="Marlins"/>
    <s v="3B"/>
    <m/>
    <n v="1"/>
    <m/>
    <s v="Nelson, James"/>
    <s v="Bowman  Camo   Pros"/>
    <s v=" "/>
    <x v="5"/>
  </r>
  <r>
    <s v="Bowman1"/>
    <n v="2018"/>
    <s v="Bowman"/>
    <m/>
    <s v="Camo"/>
    <m/>
    <m/>
    <m/>
    <x v="3"/>
    <s v="BP045"/>
    <s v="Deichman"/>
    <s v="Greg"/>
    <s v="Athletics"/>
    <s v="OF"/>
    <m/>
    <n v="1"/>
    <m/>
    <s v="Deichman, Greg"/>
    <s v="Bowman  Camo   Pros"/>
    <s v=" "/>
    <x v="5"/>
  </r>
  <r>
    <s v="Bowman1"/>
    <n v="2018"/>
    <s v="Bowman"/>
    <m/>
    <s v="Camo"/>
    <m/>
    <m/>
    <m/>
    <x v="3"/>
    <s v="BP053"/>
    <s v="Sierra"/>
    <s v="Miguelangel"/>
    <s v="Astros"/>
    <s v="SS"/>
    <m/>
    <n v="1"/>
    <m/>
    <s v="Sierra, Miguelangel"/>
    <s v="Bowman  Camo   Pros"/>
    <s v=" "/>
    <x v="5"/>
  </r>
  <r>
    <s v="Bowman1"/>
    <n v="2018"/>
    <s v="Bowman"/>
    <m/>
    <s v="Camo"/>
    <m/>
    <m/>
    <m/>
    <x v="3"/>
    <s v="BP057"/>
    <s v="Urias"/>
    <s v="Luis"/>
    <s v="Padres"/>
    <s v="2B"/>
    <n v="23"/>
    <n v="1"/>
    <m/>
    <s v="Urias, Luis"/>
    <s v="Bowman  Camo   Pros"/>
    <s v=" "/>
    <x v="5"/>
  </r>
  <r>
    <s v="Bowman1"/>
    <n v="2018"/>
    <s v="Bowman"/>
    <m/>
    <s v="Camo"/>
    <m/>
    <m/>
    <m/>
    <x v="3"/>
    <s v="BP062"/>
    <s v="Cody"/>
    <s v="Kyle"/>
    <s v="Rangers"/>
    <s v="P"/>
    <m/>
    <n v="1"/>
    <m/>
    <s v="Cody, Kyle"/>
    <s v="Bowman  Camo   Pros"/>
    <s v=" "/>
    <x v="5"/>
  </r>
  <r>
    <s v="Bowman1"/>
    <n v="2018"/>
    <s v="Bowman"/>
    <m/>
    <s v="Camo"/>
    <m/>
    <m/>
    <m/>
    <x v="1"/>
    <s v="BP065"/>
    <s v="Kingery"/>
    <s v="Scott"/>
    <s v="Phillies"/>
    <s v="2B"/>
    <m/>
    <n v="1"/>
    <m/>
    <s v="Kingery, Scott"/>
    <s v="Bowman  Camo   RC"/>
    <s v=" "/>
    <x v="5"/>
  </r>
  <r>
    <s v="Bowman1"/>
    <n v="2018"/>
    <s v="Bowman"/>
    <m/>
    <s v="Camo"/>
    <m/>
    <m/>
    <m/>
    <x v="3"/>
    <s v="BP069"/>
    <s v="Sheffield"/>
    <s v="Justus"/>
    <s v="Yankees"/>
    <s v="P"/>
    <n v="23"/>
    <n v="1"/>
    <m/>
    <s v="Sheffield, Justus"/>
    <s v="Bowman  Camo   Pros"/>
    <s v=" "/>
    <x v="5"/>
  </r>
  <r>
    <s v="Bowman1"/>
    <n v="2018"/>
    <s v="Bowman"/>
    <m/>
    <s v="Camo"/>
    <m/>
    <m/>
    <m/>
    <x v="3"/>
    <s v="BP084"/>
    <s v="Kilome"/>
    <s v="Franklyn"/>
    <s v="Phillies"/>
    <s v="P"/>
    <m/>
    <n v="1"/>
    <m/>
    <s v="Kilome, Franklyn"/>
    <s v="Bowman  Camo   Pros"/>
    <s v=" "/>
    <x v="5"/>
  </r>
  <r>
    <s v="Bowman1"/>
    <n v="2018"/>
    <s v="Bowman"/>
    <m/>
    <s v="Camo"/>
    <m/>
    <m/>
    <m/>
    <x v="3"/>
    <s v="BP088"/>
    <s v="Holmes"/>
    <s v="Quentin"/>
    <s v="Indians"/>
    <s v="OF"/>
    <m/>
    <n v="1"/>
    <m/>
    <s v="Holmes, Quentin"/>
    <s v="Bowman  Camo   Pros"/>
    <s v=" "/>
    <x v="5"/>
  </r>
  <r>
    <s v="Bowman1"/>
    <n v="2018"/>
    <s v="Bowman"/>
    <m/>
    <s v="Camo"/>
    <m/>
    <m/>
    <m/>
    <x v="3"/>
    <s v="BP091"/>
    <s v="Howard"/>
    <s v="Spencer"/>
    <s v="Phillies"/>
    <s v="P"/>
    <m/>
    <n v="1"/>
    <m/>
    <s v="Howard, Spencer"/>
    <s v="Bowman  Camo   Pros"/>
    <s v=" "/>
    <x v="5"/>
  </r>
  <r>
    <s v="Bowman1"/>
    <n v="2018"/>
    <s v="Bowman"/>
    <m/>
    <s v="Camo"/>
    <m/>
    <m/>
    <m/>
    <x v="3"/>
    <s v="BP094"/>
    <s v="Haseley"/>
    <s v="Adam"/>
    <s v="Phillies"/>
    <s v="OF"/>
    <m/>
    <n v="1"/>
    <m/>
    <s v="Haseley, Adam"/>
    <s v="Bowman  Camo   Pros"/>
    <s v=" "/>
    <x v="5"/>
  </r>
  <r>
    <s v="Bowman1"/>
    <n v="2018"/>
    <s v="Bowman"/>
    <m/>
    <s v="Camo"/>
    <m/>
    <m/>
    <m/>
    <x v="3"/>
    <s v="BP096"/>
    <s v="Fernandez"/>
    <s v="Junior"/>
    <s v="Cardinals"/>
    <s v="P"/>
    <m/>
    <n v="1"/>
    <m/>
    <s v="Fernandez, Junior"/>
    <s v="Bowman  Camo   Pros"/>
    <s v=" "/>
    <x v="5"/>
  </r>
  <r>
    <s v="Bowman1"/>
    <n v="2018"/>
    <s v="Bowman"/>
    <m/>
    <s v="Camo"/>
    <m/>
    <m/>
    <m/>
    <x v="3"/>
    <s v="BP107"/>
    <s v="Hall"/>
    <s v="DL"/>
    <s v="Orioles"/>
    <s v="P"/>
    <m/>
    <n v="1"/>
    <m/>
    <s v="Hall, DL"/>
    <s v="Bowman  Camo   Pros"/>
    <s v=" "/>
    <x v="5"/>
  </r>
  <r>
    <s v="Bowman1"/>
    <n v="2018"/>
    <s v="Bowman"/>
    <m/>
    <s v="Camo"/>
    <m/>
    <m/>
    <m/>
    <x v="3"/>
    <s v="BP111"/>
    <s v="Romero"/>
    <s v="Jojo"/>
    <s v="Phillies"/>
    <s v="P"/>
    <m/>
    <n v="1"/>
    <m/>
    <s v="Romero, Jojo"/>
    <s v="Bowman  Camo   Pros"/>
    <s v=" "/>
    <x v="5"/>
  </r>
  <r>
    <s v="Bowman1"/>
    <n v="2018"/>
    <s v="Bowman"/>
    <m/>
    <s v="Camo"/>
    <m/>
    <m/>
    <m/>
    <x v="3"/>
    <s v="BP134"/>
    <s v="Javier"/>
    <s v="wander"/>
    <s v="Twins"/>
    <s v="SS"/>
    <m/>
    <n v="1"/>
    <m/>
    <s v="Javier, wander"/>
    <s v="Bowman  Camo   Pros"/>
    <s v=" "/>
    <x v="5"/>
  </r>
  <r>
    <s v="Bowman1"/>
    <n v="2018"/>
    <s v="Bowman"/>
    <m/>
    <s v="Camo"/>
    <m/>
    <m/>
    <m/>
    <x v="3"/>
    <s v="BP135"/>
    <s v="Wilson"/>
    <s v="Bryce"/>
    <s v="Braves"/>
    <s v="P"/>
    <m/>
    <n v="1"/>
    <m/>
    <s v="Wilson, Bryce"/>
    <s v="Bowman  Camo   Pros"/>
    <s v=" "/>
    <x v="5"/>
  </r>
  <r>
    <s v="Bowman1"/>
    <n v="2018"/>
    <s v="Bowman"/>
    <m/>
    <s v="Camo"/>
    <m/>
    <m/>
    <m/>
    <x v="3"/>
    <s v="BP136"/>
    <s v="Adell"/>
    <s v="Jo"/>
    <s v="Angels"/>
    <s v="OF"/>
    <m/>
    <n v="1"/>
    <m/>
    <s v="Adell, Jo"/>
    <s v="Bowman  Camo   Pros"/>
    <s v=" "/>
    <x v="5"/>
  </r>
  <r>
    <s v="Bowman1"/>
    <n v="2018"/>
    <s v="Bowman"/>
    <m/>
    <s v="Camo"/>
    <m/>
    <m/>
    <m/>
    <x v="3"/>
    <s v="BP147"/>
    <s v="Whitley"/>
    <s v="Forrest"/>
    <s v="Astros"/>
    <s v="P"/>
    <m/>
    <n v="1"/>
    <m/>
    <s v="Whitley, Forrest"/>
    <s v="Bowman  Camo   Pros"/>
    <s v=" "/>
    <x v="5"/>
  </r>
  <r>
    <s v="Bowman1"/>
    <n v="2018"/>
    <s v="Bowman"/>
    <m/>
    <m/>
    <m/>
    <m/>
    <m/>
    <x v="1"/>
    <s v="BP001"/>
    <s v="Acuna Jr."/>
    <s v="Ronald"/>
    <s v="Braves"/>
    <s v="OF"/>
    <m/>
    <n v="1"/>
    <n v="5"/>
    <s v="Acuna Jr., Ronald"/>
    <s v="Bowman     RC"/>
    <s v=" "/>
    <x v="1"/>
  </r>
  <r>
    <s v="Bowman1"/>
    <n v="2018"/>
    <s v="Bowman"/>
    <m/>
    <m/>
    <m/>
    <m/>
    <m/>
    <x v="3"/>
    <s v="BP003"/>
    <s v="Johnson"/>
    <s v="Daniel"/>
    <s v="Nationals"/>
    <s v="OF"/>
    <m/>
    <n v="1"/>
    <m/>
    <s v="Johnson, Daniel"/>
    <s v="Bowman     Pros"/>
    <s v=" "/>
    <x v="5"/>
  </r>
  <r>
    <s v="Bowman1"/>
    <n v="2018"/>
    <s v="Bowman"/>
    <m/>
    <m/>
    <m/>
    <m/>
    <m/>
    <x v="3"/>
    <s v="BP004"/>
    <s v="Harvey"/>
    <s v="Hunter"/>
    <s v="Orioles"/>
    <s v="P"/>
    <m/>
    <n v="1"/>
    <m/>
    <s v="Harvey, Hunter"/>
    <s v="Bowman     Pros"/>
    <s v=" "/>
    <x v="5"/>
  </r>
  <r>
    <s v="Bowman1"/>
    <n v="2018"/>
    <s v="Bowman"/>
    <m/>
    <m/>
    <m/>
    <m/>
    <m/>
    <x v="3"/>
    <s v="BP005"/>
    <s v="Knapp"/>
    <s v="Aaron"/>
    <s v="Marlins"/>
    <s v="OF"/>
    <m/>
    <n v="1"/>
    <m/>
    <s v="Knapp, Aaron"/>
    <s v="Bowman     Pros"/>
    <s v=" "/>
    <x v="5"/>
  </r>
  <r>
    <s v="Bowman1"/>
    <n v="2018"/>
    <s v="Bowman"/>
    <m/>
    <m/>
    <m/>
    <m/>
    <m/>
    <x v="3"/>
    <s v="BP007"/>
    <s v="Kieboom"/>
    <s v="Carter"/>
    <s v="Nationals"/>
    <s v="SS"/>
    <n v="22"/>
    <n v="1"/>
    <m/>
    <s v="Kieboom, Carter"/>
    <s v="Bowman     Pros"/>
    <s v=" "/>
    <x v="5"/>
  </r>
  <r>
    <s v="Bowman1"/>
    <n v="2018"/>
    <s v="Bowman"/>
    <m/>
    <m/>
    <m/>
    <m/>
    <m/>
    <x v="3"/>
    <s v="BP009"/>
    <s v="Jackson"/>
    <s v="Alex"/>
    <s v="Braves"/>
    <s v="C"/>
    <m/>
    <n v="1"/>
    <m/>
    <s v="Jackson, Alex"/>
    <s v="Bowman     Pros"/>
    <s v=" "/>
    <x v="5"/>
  </r>
  <r>
    <s v="Bowman1"/>
    <n v="2018"/>
    <s v="Bowman"/>
    <m/>
    <m/>
    <m/>
    <m/>
    <m/>
    <x v="3"/>
    <s v="BP010"/>
    <s v="Williams"/>
    <s v="Justin"/>
    <s v="Rays"/>
    <s v="OF"/>
    <m/>
    <n v="1"/>
    <m/>
    <s v="Williams, Justin"/>
    <s v="Bowman     Pros"/>
    <s v=" "/>
    <x v="5"/>
  </r>
  <r>
    <s v="Bowman1"/>
    <n v="2018"/>
    <s v="Bowman"/>
    <m/>
    <m/>
    <m/>
    <m/>
    <m/>
    <x v="3"/>
    <s v="BP011"/>
    <s v="Tellez"/>
    <s v="Rowdy"/>
    <s v="Blue Jays"/>
    <s v="1B"/>
    <n v="25"/>
    <n v="1"/>
    <m/>
    <s v="Tellez, Rowdy"/>
    <s v="Bowman     Pros"/>
    <s v=""/>
    <x v="5"/>
  </r>
  <r>
    <s v="Bowman1"/>
    <n v="2018"/>
    <s v="Bowman"/>
    <m/>
    <m/>
    <m/>
    <m/>
    <m/>
    <x v="3"/>
    <s v="BP018"/>
    <s v="Lauer"/>
    <s v="Eric"/>
    <s v="Padres"/>
    <s v="P"/>
    <m/>
    <n v="1"/>
    <m/>
    <s v="Lauer, Eric"/>
    <s v="Bowman     Pros"/>
    <s v=" "/>
    <x v="5"/>
  </r>
  <r>
    <s v="Bowman1"/>
    <n v="2018"/>
    <s v="Bowman"/>
    <m/>
    <m/>
    <m/>
    <m/>
    <m/>
    <x v="3"/>
    <s v="BP020"/>
    <s v="Smith"/>
    <s v="Will"/>
    <s v="Dodgers"/>
    <s v="C"/>
    <m/>
    <n v="1"/>
    <m/>
    <s v="Smith, Will"/>
    <s v="Bowman     Pros"/>
    <s v=" "/>
    <x v="5"/>
  </r>
  <r>
    <s v="Bowman1"/>
    <n v="2018"/>
    <s v="Bowman"/>
    <m/>
    <m/>
    <m/>
    <m/>
    <m/>
    <x v="3"/>
    <s v="BP021"/>
    <s v="Robert"/>
    <s v="Luis"/>
    <s v="White Sox"/>
    <s v="OF"/>
    <n v="23"/>
    <n v="1"/>
    <m/>
    <s v="Robert, Luis"/>
    <s v="Bowman     Pros"/>
    <s v=" "/>
    <x v="5"/>
  </r>
  <r>
    <s v="Bowman1"/>
    <n v="2018"/>
    <s v="Bowman"/>
    <m/>
    <m/>
    <m/>
    <m/>
    <m/>
    <x v="3"/>
    <s v="BP022"/>
    <s v="Alvarez"/>
    <s v="Yadier"/>
    <s v="Dodgers"/>
    <s v="P"/>
    <m/>
    <n v="1"/>
    <m/>
    <s v="Alvarez, Yadier"/>
    <s v="Bowman     Pros"/>
    <s v=" "/>
    <x v="5"/>
  </r>
  <r>
    <s v="Bowman1"/>
    <n v="2018"/>
    <s v="Bowman"/>
    <m/>
    <m/>
    <m/>
    <m/>
    <m/>
    <x v="3"/>
    <s v="BP024"/>
    <s v="Bradley"/>
    <s v="Bobby"/>
    <s v="Indians"/>
    <s v="1B"/>
    <m/>
    <n v="1"/>
    <m/>
    <s v="Bradley, Bobby"/>
    <s v="Bowman     Pros"/>
    <s v=" "/>
    <x v="5"/>
  </r>
  <r>
    <s v="Bowman1"/>
    <n v="2018"/>
    <s v="Bowman"/>
    <m/>
    <m/>
    <m/>
    <m/>
    <m/>
    <x v="3"/>
    <s v="BP025"/>
    <s v="Ellis"/>
    <s v="Drew"/>
    <s v="DiamondBacks"/>
    <s v="3B"/>
    <m/>
    <n v="1"/>
    <m/>
    <s v="Ellis, Drew"/>
    <s v="Bowman     Pros"/>
    <s v=" "/>
    <x v="5"/>
  </r>
  <r>
    <s v="Bowman1"/>
    <n v="2018"/>
    <s v="Bowman"/>
    <m/>
    <m/>
    <m/>
    <m/>
    <m/>
    <x v="3"/>
    <s v="BP026"/>
    <s v="Rodriguez"/>
    <s v="Alfredo"/>
    <s v="Indians"/>
    <s v="SS"/>
    <m/>
    <n v="1"/>
    <m/>
    <s v="Rodriguez, Alfredo"/>
    <s v="Bowman     Pros"/>
    <s v=" "/>
    <x v="5"/>
  </r>
  <r>
    <s v="Bowman1"/>
    <n v="2018"/>
    <s v="Bowman"/>
    <m/>
    <m/>
    <m/>
    <m/>
    <m/>
    <x v="3"/>
    <s v="BP029"/>
    <s v="Ward"/>
    <s v="Taylor"/>
    <s v="Angels"/>
    <s v="C"/>
    <n v="27"/>
    <n v="1"/>
    <m/>
    <s v="Ward, Taylor"/>
    <s v="Bowman     Pros"/>
    <s v=" "/>
    <x v="5"/>
  </r>
  <r>
    <s v="Bowman1"/>
    <n v="2018"/>
    <s v="Bowman"/>
    <m/>
    <m/>
    <m/>
    <m/>
    <m/>
    <x v="3"/>
    <s v="BP030"/>
    <s v="Randolph"/>
    <s v="Cornelius"/>
    <s v="Phillies"/>
    <s v="OF"/>
    <m/>
    <n v="1"/>
    <m/>
    <s v="Randolph, Cornelius"/>
    <s v="Bowman     Pros"/>
    <s v=" "/>
    <x v="5"/>
  </r>
  <r>
    <s v="Bowman1"/>
    <n v="2018"/>
    <s v="Bowman"/>
    <m/>
    <m/>
    <m/>
    <m/>
    <m/>
    <x v="3"/>
    <s v="BP033"/>
    <s v="Nelson"/>
    <s v="James"/>
    <s v="Marlins"/>
    <s v="3B"/>
    <m/>
    <n v="1"/>
    <m/>
    <s v="Nelson, James"/>
    <s v="Bowman     Pros"/>
    <s v=" "/>
    <x v="5"/>
  </r>
  <r>
    <s v="Bowman1"/>
    <n v="2018"/>
    <s v="Bowman"/>
    <m/>
    <m/>
    <m/>
    <m/>
    <m/>
    <x v="3"/>
    <s v="BP034"/>
    <s v="Ockimey"/>
    <s v="Josh"/>
    <s v="Red Sox"/>
    <s v="1B"/>
    <m/>
    <n v="1"/>
    <m/>
    <s v="Ockimey, Josh"/>
    <s v="Bowman     Pros"/>
    <s v=" "/>
    <x v="5"/>
  </r>
  <r>
    <s v="Bowman1"/>
    <n v="2018"/>
    <s v="Bowman"/>
    <m/>
    <s v="Green Retail"/>
    <s v="/99"/>
    <m/>
    <m/>
    <x v="3"/>
    <s v="BP041"/>
    <s v="Martin"/>
    <s v="Jason"/>
    <s v="Pirates"/>
    <s v="OF"/>
    <m/>
    <n v="1"/>
    <m/>
    <s v="Martin, Jason"/>
    <s v="Bowman  Green Retail /99  Pros"/>
    <s v=" "/>
    <x v="5"/>
  </r>
  <r>
    <s v="Bowman1"/>
    <n v="2018"/>
    <s v="Bowman"/>
    <m/>
    <m/>
    <m/>
    <m/>
    <m/>
    <x v="3"/>
    <s v="BP042"/>
    <s v="Garrett"/>
    <s v="Braxton"/>
    <s v="Marlins"/>
    <s v="P"/>
    <m/>
    <n v="1"/>
    <m/>
    <s v="Garrett, Braxton"/>
    <s v="Bowman     Pros"/>
    <s v=" "/>
    <x v="5"/>
  </r>
  <r>
    <s v="Bowman1"/>
    <n v="2018"/>
    <s v="Bowman"/>
    <m/>
    <m/>
    <m/>
    <m/>
    <m/>
    <x v="3"/>
    <s v="BP043"/>
    <s v="Rogers"/>
    <s v="Brendan"/>
    <s v="Rockies"/>
    <s v="SS"/>
    <m/>
    <n v="1"/>
    <m/>
    <s v="Rogers, Brendan"/>
    <s v="Bowman     Pros"/>
    <s v=" "/>
    <x v="5"/>
  </r>
  <r>
    <s v="Bowman1"/>
    <n v="2018"/>
    <s v="Bowman"/>
    <m/>
    <m/>
    <m/>
    <m/>
    <m/>
    <x v="3"/>
    <s v="BP047"/>
    <s v="Isabel"/>
    <s v="Ibandel"/>
    <s v="Dodgers"/>
    <s v="1B"/>
    <m/>
    <n v="1"/>
    <m/>
    <s v="Isabel, Ibandel"/>
    <s v="Bowman     Pros"/>
    <s v=" "/>
    <x v="5"/>
  </r>
  <r>
    <s v="Bowman1"/>
    <n v="2018"/>
    <s v="Bowman"/>
    <m/>
    <m/>
    <m/>
    <m/>
    <m/>
    <x v="3"/>
    <s v="BP048"/>
    <s v="Greene"/>
    <s v="Hunter"/>
    <s v="Reds"/>
    <s v="P"/>
    <n v="21"/>
    <n v="1"/>
    <m/>
    <s v="Greene, Hunter"/>
    <s v="Bowman     Pros"/>
    <s v=" "/>
    <x v="5"/>
  </r>
  <r>
    <s v="Bowman1"/>
    <n v="2018"/>
    <s v="Bowman"/>
    <m/>
    <m/>
    <m/>
    <m/>
    <m/>
    <x v="3"/>
    <s v="BP049"/>
    <s v="Gordon"/>
    <s v="Nick"/>
    <s v="Twins"/>
    <s v="SS"/>
    <m/>
    <n v="1"/>
    <m/>
    <s v="Gordon, Nick"/>
    <s v="Bowman     Pros"/>
    <s v=" "/>
    <x v="5"/>
  </r>
  <r>
    <s v="Bowman1"/>
    <n v="2018"/>
    <s v="Bowman"/>
    <m/>
    <m/>
    <m/>
    <m/>
    <m/>
    <x v="3"/>
    <s v="BP053"/>
    <s v="Sierra"/>
    <s v="Miguelangel"/>
    <s v="Astros"/>
    <s v="SS"/>
    <m/>
    <n v="1"/>
    <m/>
    <s v="Sierra, Miguelangel"/>
    <s v="Bowman     Pros"/>
    <s v=" "/>
    <x v="5"/>
  </r>
  <r>
    <s v="Bowman1"/>
    <n v="2018"/>
    <s v="Bowman"/>
    <m/>
    <m/>
    <m/>
    <m/>
    <m/>
    <x v="3"/>
    <s v="BP054"/>
    <s v="Lange"/>
    <s v="Alex"/>
    <s v="Cubs"/>
    <s v="P"/>
    <m/>
    <n v="1"/>
    <m/>
    <s v="Lange, Alex"/>
    <s v="Bowman     Pros"/>
    <s v=" "/>
    <x v="5"/>
  </r>
  <r>
    <s v="Bowman1"/>
    <n v="2018"/>
    <s v="Bowman"/>
    <m/>
    <m/>
    <m/>
    <m/>
    <m/>
    <x v="3"/>
    <s v="BP056"/>
    <s v="Zeuch"/>
    <s v="TJ"/>
    <s v="Blue Jays"/>
    <s v="P"/>
    <m/>
    <n v="1"/>
    <m/>
    <s v="Zeuch, TJ"/>
    <s v="Bowman     Pros"/>
    <s v=" "/>
    <x v="5"/>
  </r>
  <r>
    <s v="Bowman1"/>
    <n v="2018"/>
    <s v="Bowman"/>
    <m/>
    <m/>
    <m/>
    <m/>
    <m/>
    <x v="3"/>
    <s v="BP057"/>
    <s v="Urias"/>
    <s v="Luis"/>
    <s v="Padres"/>
    <s v="2B"/>
    <n v="23"/>
    <n v="1"/>
    <m/>
    <s v="Urias, Luis"/>
    <s v="Bowman     Pros"/>
    <s v=" "/>
    <x v="5"/>
  </r>
  <r>
    <s v="Bowman1"/>
    <n v="2018"/>
    <s v="Bowman"/>
    <m/>
    <m/>
    <m/>
    <m/>
    <m/>
    <x v="3"/>
    <s v="BP060"/>
    <s v="Miller"/>
    <s v="Brian"/>
    <s v="Marlins"/>
    <s v="OF"/>
    <m/>
    <n v="1"/>
    <m/>
    <s v="Miller, Brian"/>
    <s v="Bowman     Pros"/>
    <s v=" "/>
    <x v="5"/>
  </r>
  <r>
    <s v="Bowman1"/>
    <n v="2018"/>
    <s v="Bowman"/>
    <m/>
    <m/>
    <m/>
    <m/>
    <m/>
    <x v="3"/>
    <s v="BP062"/>
    <s v="Cody"/>
    <s v="Kyle"/>
    <s v="Rangers"/>
    <s v="P"/>
    <m/>
    <n v="1"/>
    <m/>
    <s v="Cody, Kyle"/>
    <s v="Bowman     Pros"/>
    <s v=" "/>
    <x v="5"/>
  </r>
  <r>
    <s v="Bowman1"/>
    <n v="2018"/>
    <s v="Bowman"/>
    <m/>
    <m/>
    <m/>
    <m/>
    <m/>
    <x v="1"/>
    <s v="BP065"/>
    <s v="Kingery"/>
    <s v="Scott"/>
    <s v="Phillies"/>
    <s v="2B"/>
    <m/>
    <n v="1"/>
    <m/>
    <s v="Kingery, Scott"/>
    <s v="Bowman     RC"/>
    <s v=" "/>
    <x v="5"/>
  </r>
  <r>
    <s v="Bowman1"/>
    <n v="2018"/>
    <s v="Bowman"/>
    <m/>
    <m/>
    <m/>
    <m/>
    <m/>
    <x v="3"/>
    <s v="BP067"/>
    <s v="Baez"/>
    <s v="Michael"/>
    <s v="Padres"/>
    <s v="P"/>
    <m/>
    <n v="1"/>
    <m/>
    <s v="Baez, Michael"/>
    <s v="Bowman     Pros"/>
    <s v=" "/>
    <x v="5"/>
  </r>
  <r>
    <s v="Bowman1"/>
    <n v="2018"/>
    <s v="Bowman"/>
    <m/>
    <m/>
    <m/>
    <m/>
    <m/>
    <x v="3"/>
    <s v="BP068"/>
    <s v="McKay"/>
    <s v="Brendan"/>
    <s v="Rays"/>
    <s v="1B/P"/>
    <m/>
    <n v="1"/>
    <m/>
    <s v="McKay, Brendan"/>
    <s v="Bowman     Pros"/>
    <s v=" "/>
    <x v="5"/>
  </r>
  <r>
    <s v="Bowman1"/>
    <n v="2018"/>
    <s v="Bowman"/>
    <m/>
    <m/>
    <m/>
    <m/>
    <m/>
    <x v="3"/>
    <s v="BP069"/>
    <s v="Sheffield"/>
    <s v="Justus"/>
    <s v="Yankees"/>
    <s v="P"/>
    <n v="23"/>
    <n v="1"/>
    <m/>
    <s v="Sheffield, Justus"/>
    <s v="Bowman     Pros"/>
    <s v=" "/>
    <x v="5"/>
  </r>
  <r>
    <s v="Bowman1"/>
    <n v="2018"/>
    <s v="Bowman"/>
    <m/>
    <m/>
    <m/>
    <m/>
    <m/>
    <x v="3"/>
    <s v="BP070"/>
    <s v="Gonzalez"/>
    <s v="Merandy"/>
    <s v="Marlins"/>
    <s v="P"/>
    <m/>
    <n v="1"/>
    <m/>
    <s v="Gonzalez, Merandy"/>
    <s v="Bowman     Pros"/>
    <s v=" "/>
    <x v="5"/>
  </r>
  <r>
    <s v="Bowman1"/>
    <n v="2018"/>
    <s v="Bowman"/>
    <m/>
    <m/>
    <m/>
    <m/>
    <m/>
    <x v="3"/>
    <s v="BP071"/>
    <s v="Toussaint"/>
    <s v="Touki"/>
    <s v="Braves"/>
    <s v="P"/>
    <n v="23"/>
    <n v="1"/>
    <m/>
    <s v="Toussaint, Touki"/>
    <s v="Bowman     Pros"/>
    <s v=" "/>
    <x v="5"/>
  </r>
  <r>
    <s v="Bowman1"/>
    <n v="2018"/>
    <s v="Bowman"/>
    <m/>
    <m/>
    <m/>
    <m/>
    <m/>
    <x v="3"/>
    <s v="BP072"/>
    <s v="Gimenez"/>
    <s v="Andres"/>
    <s v="Mets"/>
    <s v="SS"/>
    <m/>
    <n v="1"/>
    <m/>
    <s v="Gimenez, Andres"/>
    <s v="Bowman     Pros"/>
    <s v=" "/>
    <x v="5"/>
  </r>
  <r>
    <s v="Bowman1"/>
    <n v="2018"/>
    <s v="Bowman"/>
    <m/>
    <m/>
    <m/>
    <m/>
    <m/>
    <x v="3"/>
    <s v="BP074"/>
    <s v="Voth"/>
    <s v="Austin"/>
    <s v="Nationals"/>
    <s v="P"/>
    <m/>
    <n v="1"/>
    <m/>
    <s v="Voth, Austin"/>
    <s v="Bowman     Pros"/>
    <s v=" "/>
    <x v="5"/>
  </r>
  <r>
    <s v="Bowman1"/>
    <n v="2018"/>
    <s v="Bowman"/>
    <m/>
    <m/>
    <m/>
    <m/>
    <m/>
    <x v="3"/>
    <s v="BP075"/>
    <s v="Garcia"/>
    <s v="Luis"/>
    <s v="Phillies"/>
    <s v="SS"/>
    <m/>
    <n v="1"/>
    <m/>
    <s v="Garcia, Luis"/>
    <s v="Bowman     Pros"/>
    <s v=" "/>
    <x v="5"/>
  </r>
  <r>
    <s v="Bowman1"/>
    <n v="2018"/>
    <s v="Bowman"/>
    <m/>
    <m/>
    <m/>
    <m/>
    <m/>
    <x v="3"/>
    <s v="BP077"/>
    <s v="Kalish"/>
    <s v="Jake"/>
    <s v="Royals"/>
    <s v="P"/>
    <m/>
    <n v="1"/>
    <m/>
    <s v="Kalish, Jake"/>
    <s v="Bowman     Pros"/>
    <s v=" "/>
    <x v="5"/>
  </r>
  <r>
    <s v="Bowman1"/>
    <n v="2018"/>
    <s v="Bowman"/>
    <m/>
    <m/>
    <m/>
    <m/>
    <m/>
    <x v="3"/>
    <s v="BP078"/>
    <s v="Long"/>
    <s v="Shed"/>
    <s v="Reds"/>
    <s v="2B"/>
    <m/>
    <n v="1"/>
    <m/>
    <s v="Long, Shed"/>
    <s v="Bowman     Pros"/>
    <s v=" "/>
    <x v="5"/>
  </r>
  <r>
    <s v="Bowman1"/>
    <n v="2018"/>
    <s v="Bowman"/>
    <m/>
    <m/>
    <m/>
    <m/>
    <m/>
    <x v="3"/>
    <s v="BP079"/>
    <s v="Ruiz"/>
    <s v="Keibert"/>
    <s v="Dodgers"/>
    <s v="C"/>
    <m/>
    <n v="1"/>
    <m/>
    <s v="Ruiz, Keibert"/>
    <s v="Bowman     Pros"/>
    <s v=" "/>
    <x v="5"/>
  </r>
  <r>
    <s v="Bowman1"/>
    <n v="2018"/>
    <s v="Bowman"/>
    <m/>
    <m/>
    <m/>
    <m/>
    <m/>
    <x v="3"/>
    <s v="BP082"/>
    <s v="Dunn"/>
    <s v="Justin"/>
    <s v="Mets"/>
    <s v="P"/>
    <m/>
    <n v="1"/>
    <m/>
    <s v="Dunn, Justin"/>
    <s v="Bowman     Pros"/>
    <s v=" "/>
    <x v="5"/>
  </r>
  <r>
    <s v="Bowman1"/>
    <n v="2018"/>
    <s v="Bowman"/>
    <m/>
    <m/>
    <m/>
    <m/>
    <m/>
    <x v="3"/>
    <s v="BP084"/>
    <s v="Kilome"/>
    <s v="Franklyn"/>
    <s v="Phillies"/>
    <s v="P"/>
    <m/>
    <n v="1"/>
    <m/>
    <s v="Kilome, Franklyn"/>
    <s v="Bowman     Pros"/>
    <s v=" "/>
    <x v="5"/>
  </r>
  <r>
    <s v="Bowman1"/>
    <n v="2018"/>
    <s v="Bowman"/>
    <m/>
    <m/>
    <m/>
    <m/>
    <m/>
    <x v="3"/>
    <s v="BP085"/>
    <s v="Dunning"/>
    <s v="Dane"/>
    <s v="White Sox"/>
    <s v="P"/>
    <m/>
    <n v="1"/>
    <m/>
    <s v="Dunning, Dane"/>
    <s v="Bowman     Pros"/>
    <s v=" "/>
    <x v="5"/>
  </r>
  <r>
    <s v="Bowman1"/>
    <n v="2018"/>
    <s v="Bowman"/>
    <m/>
    <m/>
    <m/>
    <m/>
    <m/>
    <x v="3"/>
    <s v="BP087"/>
    <s v="Mills"/>
    <s v="McKenzie"/>
    <s v="Phillies"/>
    <s v="P"/>
    <m/>
    <n v="1"/>
    <m/>
    <s v="Mills, McKenzie"/>
    <s v="Bowman     Pros"/>
    <s v=" "/>
    <x v="5"/>
  </r>
  <r>
    <s v="Bowman1"/>
    <n v="2018"/>
    <s v="Bowman"/>
    <m/>
    <m/>
    <m/>
    <m/>
    <m/>
    <x v="3"/>
    <s v="BP088"/>
    <s v="Holmes"/>
    <s v="Quentin"/>
    <s v="Indians"/>
    <s v="OF"/>
    <m/>
    <n v="1"/>
    <m/>
    <s v="Holmes, Quentin"/>
    <s v="Bowman     Pros"/>
    <s v=" "/>
    <x v="5"/>
  </r>
  <r>
    <s v="Bowman1"/>
    <n v="2018"/>
    <s v="Bowman"/>
    <m/>
    <m/>
    <m/>
    <m/>
    <m/>
    <x v="3"/>
    <s v="BP089"/>
    <s v="Soroka"/>
    <s v="Mike"/>
    <s v="Braves"/>
    <s v="P"/>
    <n v="23"/>
    <n v="1"/>
    <m/>
    <s v="Soroka, Mike"/>
    <s v="Bowman     Pros"/>
    <s v=" "/>
    <x v="5"/>
  </r>
  <r>
    <s v="Bowman1"/>
    <n v="2018"/>
    <s v="Bowman"/>
    <m/>
    <m/>
    <m/>
    <m/>
    <m/>
    <x v="3"/>
    <s v="BP090"/>
    <s v="Gonsalves"/>
    <s v="Stephen"/>
    <s v="Twins"/>
    <s v="P"/>
    <m/>
    <n v="1"/>
    <m/>
    <s v="Gonsalves, Stephen"/>
    <s v="Bowman     Pros"/>
    <s v=" "/>
    <x v="5"/>
  </r>
  <r>
    <s v="Bowman1"/>
    <n v="2018"/>
    <s v="Bowman"/>
    <m/>
    <m/>
    <m/>
    <m/>
    <m/>
    <x v="3"/>
    <s v="BP091"/>
    <s v="Howard"/>
    <s v="Spencer"/>
    <s v="Phillies"/>
    <s v="P"/>
    <m/>
    <n v="1"/>
    <m/>
    <s v="Howard, Spencer"/>
    <s v="Bowman     Pros"/>
    <s v=" "/>
    <x v="5"/>
  </r>
  <r>
    <s v="Bowman1"/>
    <n v="2018"/>
    <s v="Bowman"/>
    <m/>
    <m/>
    <m/>
    <m/>
    <m/>
    <x v="3"/>
    <s v="BP092"/>
    <s v="Vilade"/>
    <s v="Ryan"/>
    <s v="Rockies"/>
    <s v="3B"/>
    <m/>
    <n v="1"/>
    <m/>
    <s v="Vilade, Ryan"/>
    <s v="Bowman     Pros"/>
    <s v=" "/>
    <x v="5"/>
  </r>
  <r>
    <s v="Bowman1"/>
    <n v="2018"/>
    <s v="Bowman"/>
    <m/>
    <m/>
    <m/>
    <m/>
    <m/>
    <x v="3"/>
    <s v="BP093"/>
    <s v="Lewis"/>
    <s v="Royce"/>
    <s v="Twins"/>
    <s v="SS"/>
    <m/>
    <n v="1"/>
    <m/>
    <s v="Lewis, Royce"/>
    <s v="Bowman     Pros"/>
    <s v=" "/>
    <x v="5"/>
  </r>
  <r>
    <s v="Bowman1"/>
    <n v="2018"/>
    <s v="Bowman"/>
    <m/>
    <m/>
    <m/>
    <m/>
    <m/>
    <x v="3"/>
    <s v="BP096"/>
    <s v="Fernandez"/>
    <s v="Junior"/>
    <s v="Cardinals"/>
    <s v="P"/>
    <m/>
    <n v="1"/>
    <m/>
    <s v="Fernandez, Junior"/>
    <s v="Bowman     Pros"/>
    <s v=" "/>
    <x v="5"/>
  </r>
  <r>
    <s v="Bowman1"/>
    <n v="2018"/>
    <s v="Bowman"/>
    <m/>
    <m/>
    <m/>
    <m/>
    <m/>
    <x v="3"/>
    <s v="BP098"/>
    <s v="White"/>
    <s v="Evan"/>
    <s v="Mariners"/>
    <s v="1B"/>
    <m/>
    <n v="1"/>
    <m/>
    <s v="White, Evan"/>
    <s v="Bowman     Pros"/>
    <s v=" "/>
    <x v="5"/>
  </r>
  <r>
    <s v="Bowman1"/>
    <n v="2018"/>
    <s v="Bowman"/>
    <m/>
    <m/>
    <m/>
    <m/>
    <m/>
    <x v="3"/>
    <s v="BP099"/>
    <s v="Allen"/>
    <s v="Logan"/>
    <s v="Padres"/>
    <s v="P"/>
    <m/>
    <n v="1"/>
    <m/>
    <s v="Allen, Logan"/>
    <s v="Bowman     Pros"/>
    <s v=" "/>
    <x v="5"/>
  </r>
  <r>
    <s v="Bowman1"/>
    <n v="2018"/>
    <s v="Bowman"/>
    <m/>
    <m/>
    <m/>
    <m/>
    <m/>
    <x v="3"/>
    <s v="BP100"/>
    <s v="Torres"/>
    <s v="Gleyber"/>
    <s v="Yankees"/>
    <s v="3B"/>
    <n v="24"/>
    <n v="1"/>
    <n v="1"/>
    <s v="Torres, Gleyber"/>
    <s v="Bowman     Pros"/>
    <s v=" "/>
    <x v="2"/>
  </r>
  <r>
    <s v="Bowman1"/>
    <n v="2018"/>
    <s v="Bowman"/>
    <m/>
    <m/>
    <m/>
    <m/>
    <m/>
    <x v="3"/>
    <s v="BP102"/>
    <s v="Sauer"/>
    <s v="Matt"/>
    <s v="Yankees"/>
    <s v="P"/>
    <m/>
    <n v="1"/>
    <m/>
    <s v="Sauer, Matt"/>
    <s v="Bowman     Pros"/>
    <s v=" "/>
    <x v="5"/>
  </r>
  <r>
    <s v="Bowman1"/>
    <n v="2018"/>
    <s v="Bowman"/>
    <m/>
    <m/>
    <m/>
    <m/>
    <m/>
    <x v="3"/>
    <s v="BP103"/>
    <s v="White"/>
    <s v="Mitchell"/>
    <s v="Dodgers"/>
    <s v="P"/>
    <m/>
    <n v="1"/>
    <m/>
    <s v="White, Mitchell"/>
    <s v="Bowman     Pros"/>
    <s v=" "/>
    <x v="5"/>
  </r>
  <r>
    <s v="Bowman1"/>
    <n v="2018"/>
    <s v="Bowman"/>
    <m/>
    <m/>
    <m/>
    <m/>
    <m/>
    <x v="3"/>
    <s v="BP104"/>
    <s v="Solak"/>
    <s v="Nick"/>
    <s v="Yankees"/>
    <s v="2B"/>
    <m/>
    <n v="1"/>
    <m/>
    <s v="Solak, Nick"/>
    <s v="Bowman     Pros"/>
    <s v=" "/>
    <x v="5"/>
  </r>
  <r>
    <s v="Bowman1"/>
    <n v="2018"/>
    <s v="Bowman"/>
    <m/>
    <m/>
    <m/>
    <m/>
    <m/>
    <x v="3"/>
    <s v="BP108"/>
    <s v="Rodriguez"/>
    <s v="Chris"/>
    <s v="Angels"/>
    <s v="P"/>
    <m/>
    <n v="1"/>
    <m/>
    <s v="Rodriguez, Chris"/>
    <s v="Bowman     Pros"/>
    <s v=" "/>
    <x v="5"/>
  </r>
  <r>
    <s v="Bowman1"/>
    <n v="2018"/>
    <s v="Bowman"/>
    <m/>
    <m/>
    <m/>
    <m/>
    <m/>
    <x v="3"/>
    <s v="BP109"/>
    <s v="Howard"/>
    <s v="Sam"/>
    <s v="Rockies"/>
    <s v="P"/>
    <m/>
    <n v="1"/>
    <m/>
    <s v="Howard, Sam"/>
    <s v="Bowman     Pros"/>
    <s v=" "/>
    <x v="5"/>
  </r>
  <r>
    <s v="Bowman1"/>
    <n v="2018"/>
    <s v="Bowman"/>
    <m/>
    <m/>
    <m/>
    <m/>
    <m/>
    <x v="3"/>
    <s v="BP111"/>
    <s v="Romero"/>
    <s v="Jojo"/>
    <s v="Phillies"/>
    <s v="P"/>
    <m/>
    <n v="1"/>
    <m/>
    <s v="Romero, Jojo"/>
    <s v="Bowman     Pros"/>
    <s v=" "/>
    <x v="5"/>
  </r>
  <r>
    <s v="Bowman1"/>
    <n v="2018"/>
    <s v="Bowman"/>
    <m/>
    <m/>
    <m/>
    <m/>
    <m/>
    <x v="3"/>
    <s v="BP114"/>
    <s v="Tatis Jr."/>
    <s v="Fernando"/>
    <s v="Padres"/>
    <s v="SS"/>
    <m/>
    <n v="1"/>
    <m/>
    <s v="Tatis Jr., Fernando"/>
    <s v="Bowman     Pros"/>
    <s v=" "/>
    <x v="5"/>
  </r>
  <r>
    <s v="Bowman1"/>
    <n v="2018"/>
    <s v="Bowman"/>
    <m/>
    <m/>
    <m/>
    <m/>
    <m/>
    <x v="3"/>
    <s v="BP115"/>
    <s v="Quantrill"/>
    <s v="Cal"/>
    <s v="Padres"/>
    <s v="P"/>
    <n v="24"/>
    <n v="1"/>
    <m/>
    <s v="Quantrill, Cal"/>
    <s v="Bowman     Pros"/>
    <s v=" "/>
    <x v="5"/>
  </r>
  <r>
    <s v="Bowman1"/>
    <n v="2018"/>
    <s v="Bowman"/>
    <m/>
    <m/>
    <m/>
    <m/>
    <m/>
    <x v="3"/>
    <s v="BP116"/>
    <s v="Lee"/>
    <s v="Khalil"/>
    <s v="Royals"/>
    <s v="OF"/>
    <m/>
    <n v="1"/>
    <m/>
    <s v="Lee, Khalil"/>
    <s v="Bowman     Pros"/>
    <s v=" "/>
    <x v="5"/>
  </r>
  <r>
    <s v="Bowman1"/>
    <n v="2018"/>
    <s v="Bowman"/>
    <m/>
    <m/>
    <m/>
    <m/>
    <m/>
    <x v="3"/>
    <s v="BP117"/>
    <s v="Chatham"/>
    <s v="CJ"/>
    <s v="Red Sox"/>
    <s v="SS"/>
    <m/>
    <n v="1"/>
    <m/>
    <s v="Chatham, CJ"/>
    <s v="Bowman     Pros"/>
    <s v=" "/>
    <x v="5"/>
  </r>
  <r>
    <s v="Bowman1"/>
    <n v="2018"/>
    <s v="Bowman"/>
    <m/>
    <m/>
    <m/>
    <m/>
    <m/>
    <x v="3"/>
    <s v="BP118"/>
    <s v="Armenteros"/>
    <s v="Lazaro"/>
    <s v="Athletics"/>
    <s v="OF"/>
    <m/>
    <n v="1"/>
    <m/>
    <s v="Armenteros, Lazaro"/>
    <s v="Bowman     Pros"/>
    <s v=" "/>
    <x v="5"/>
  </r>
  <r>
    <s v="Bowman1"/>
    <n v="2018"/>
    <s v="Bowman"/>
    <m/>
    <m/>
    <m/>
    <m/>
    <m/>
    <x v="3"/>
    <s v="BP121"/>
    <s v="Garcia"/>
    <s v="Jose Adolis"/>
    <s v="Cardinals"/>
    <s v="OF"/>
    <m/>
    <n v="1"/>
    <m/>
    <s v="Garcia, Jose Adolis"/>
    <s v="Bowman     Pros"/>
    <s v=" "/>
    <x v="5"/>
  </r>
  <r>
    <s v="Bowman1"/>
    <n v="2018"/>
    <s v="Bowman"/>
    <m/>
    <m/>
    <m/>
    <m/>
    <m/>
    <x v="3"/>
    <s v="BP122"/>
    <s v="Guzman"/>
    <s v="Ronald"/>
    <s v="Rangers"/>
    <s v="1B"/>
    <m/>
    <n v="1"/>
    <m/>
    <s v="Guzman, Ronald"/>
    <s v="Bowman     Pros"/>
    <s v=" "/>
    <x v="5"/>
  </r>
  <r>
    <s v="Bowman1"/>
    <n v="2018"/>
    <s v="Bowman"/>
    <m/>
    <m/>
    <m/>
    <m/>
    <m/>
    <x v="3"/>
    <s v="BP123"/>
    <s v="Hicks"/>
    <s v="Jordan"/>
    <s v="Cardinals"/>
    <s v="P"/>
    <m/>
    <n v="1"/>
    <m/>
    <s v="Hicks, Jordan"/>
    <s v="Bowman     Pros"/>
    <s v=" "/>
    <x v="5"/>
  </r>
  <r>
    <s v="Bowman1"/>
    <n v="2018"/>
    <s v="Bowman"/>
    <m/>
    <m/>
    <m/>
    <m/>
    <m/>
    <x v="3"/>
    <s v="BP125"/>
    <s v="Bukauskas"/>
    <s v="JB"/>
    <s v="Astros"/>
    <s v="P"/>
    <m/>
    <n v="1"/>
    <m/>
    <s v="Bukauskas, JB"/>
    <s v="Bowman     Pros"/>
    <s v=" "/>
    <x v="5"/>
  </r>
  <r>
    <s v="Bowman1"/>
    <n v="2018"/>
    <s v="Bowman"/>
    <m/>
    <m/>
    <m/>
    <m/>
    <m/>
    <x v="3"/>
    <s v="BP127"/>
    <s v="Lowe"/>
    <s v="Josh"/>
    <s v="Rays"/>
    <s v="OF"/>
    <m/>
    <n v="1"/>
    <m/>
    <s v="Lowe, Josh"/>
    <s v="Bowman     Pros"/>
    <s v=" "/>
    <x v="5"/>
  </r>
  <r>
    <s v="Bowman1"/>
    <n v="2018"/>
    <s v="Bowman"/>
    <m/>
    <m/>
    <m/>
    <m/>
    <m/>
    <x v="3"/>
    <s v="BP132"/>
    <s v="Burnes"/>
    <s v="Corbin"/>
    <s v="Brewers"/>
    <s v="P"/>
    <n v="26"/>
    <n v="1"/>
    <m/>
    <s v="Burnes, Corbin"/>
    <s v="Bowman     Pros"/>
    <s v=" "/>
    <x v="5"/>
  </r>
  <r>
    <s v="Bowman1"/>
    <n v="2018"/>
    <s v="Bowman"/>
    <m/>
    <m/>
    <m/>
    <m/>
    <m/>
    <x v="3"/>
    <s v="BP133"/>
    <s v="Stephenson"/>
    <s v="Tyler"/>
    <s v="Reds"/>
    <s v="C"/>
    <m/>
    <n v="1"/>
    <m/>
    <s v="Stephenson, Tyler"/>
    <s v="Bowman     Pros"/>
    <s v=" "/>
    <x v="5"/>
  </r>
  <r>
    <s v="Bowman1"/>
    <n v="2018"/>
    <s v="Bowman"/>
    <m/>
    <m/>
    <m/>
    <m/>
    <m/>
    <x v="3"/>
    <s v="BP136"/>
    <s v="Adell"/>
    <s v="Jo"/>
    <s v="Angels"/>
    <s v="OF"/>
    <m/>
    <n v="1"/>
    <m/>
    <s v="Adell, Jo"/>
    <s v="Bowman     Pros"/>
    <s v=" "/>
    <x v="5"/>
  </r>
  <r>
    <s v="Bowman1"/>
    <n v="2018"/>
    <s v="Bowman"/>
    <m/>
    <m/>
    <m/>
    <m/>
    <m/>
    <x v="3"/>
    <s v="BP138"/>
    <s v="Perez"/>
    <s v="Delvin"/>
    <s v="Cardinals"/>
    <s v="SS"/>
    <m/>
    <n v="1"/>
    <m/>
    <s v="Perez, Delvin"/>
    <s v="Bowman     Pros"/>
    <s v=" "/>
    <x v="5"/>
  </r>
  <r>
    <s v="Bowman1"/>
    <n v="2018"/>
    <s v="Bowman"/>
    <m/>
    <m/>
    <m/>
    <m/>
    <m/>
    <x v="3"/>
    <s v="BP142"/>
    <s v="Puk"/>
    <s v="AJ"/>
    <s v="Athletics"/>
    <s v="P"/>
    <m/>
    <n v="1"/>
    <m/>
    <s v="Puk, AJ"/>
    <s v="Bowman     Pros"/>
    <s v=" "/>
    <x v="5"/>
  </r>
  <r>
    <s v="Bowman1"/>
    <n v="2018"/>
    <s v="Bowman"/>
    <m/>
    <m/>
    <m/>
    <m/>
    <m/>
    <x v="3"/>
    <s v="BP143"/>
    <s v="Ramos"/>
    <s v="Heliot"/>
    <s v="Giants"/>
    <s v="OF"/>
    <m/>
    <n v="1"/>
    <m/>
    <s v="Ramos, Heliot"/>
    <s v="Bowman     Pros"/>
    <s v=" "/>
    <x v="5"/>
  </r>
  <r>
    <s v="Bowman1"/>
    <n v="2018"/>
    <s v="Bowman"/>
    <m/>
    <m/>
    <m/>
    <m/>
    <m/>
    <x v="3"/>
    <s v="BP146"/>
    <s v="Craig"/>
    <s v="Will"/>
    <s v="Pirates"/>
    <s v="1B"/>
    <m/>
    <n v="1"/>
    <m/>
    <s v="Craig, Will"/>
    <s v="Bowman     Pros"/>
    <s v=" "/>
    <x v="5"/>
  </r>
  <r>
    <s v="Bowman1"/>
    <n v="2018"/>
    <s v="Bowman"/>
    <m/>
    <m/>
    <m/>
    <m/>
    <m/>
    <x v="3"/>
    <s v="BP149"/>
    <s v="Duggar"/>
    <s v="Steven"/>
    <s v="Giants"/>
    <s v="OF"/>
    <n v="27"/>
    <n v="1"/>
    <m/>
    <s v="Duggar, Steven"/>
    <s v="Bowman     Pros"/>
    <s v=" "/>
    <x v="5"/>
  </r>
  <r>
    <s v="Bowman1"/>
    <n v="2018"/>
    <s v="Bowman"/>
    <s v="Chrome Prospects"/>
    <m/>
    <m/>
    <m/>
    <m/>
    <x v="1"/>
    <s v="BCP001"/>
    <s v="Acuna Jr."/>
    <s v="Ronald"/>
    <s v="Braves"/>
    <s v="OF"/>
    <m/>
    <n v="1"/>
    <n v="5"/>
    <s v="Acuna Jr., Ronald"/>
    <s v="Bowman Chrome Prospects    RC"/>
    <s v=" "/>
    <x v="1"/>
  </r>
  <r>
    <s v="Bowman1"/>
    <n v="2018"/>
    <s v="Bowman"/>
    <s v="Chrome Prospects"/>
    <m/>
    <m/>
    <m/>
    <m/>
    <x v="3"/>
    <s v="BCP004"/>
    <s v="Harvey"/>
    <s v="Hunter"/>
    <s v="Orioles"/>
    <s v="P"/>
    <m/>
    <n v="1"/>
    <m/>
    <s v="Harvey, Hunter"/>
    <s v="Bowman Chrome Prospects    Pros"/>
    <s v=" "/>
    <x v="5"/>
  </r>
  <r>
    <s v="Bowman1"/>
    <n v="2018"/>
    <s v="Bowman"/>
    <s v="Chrome Prospects"/>
    <m/>
    <m/>
    <m/>
    <m/>
    <x v="3"/>
    <s v="BCP007"/>
    <s v="Kieboom"/>
    <s v="Carter"/>
    <s v="Nationals"/>
    <s v="SS"/>
    <n v="22"/>
    <n v="1"/>
    <m/>
    <s v="Kieboom, Carter"/>
    <s v="Bowman Chrome Prospects    Pros"/>
    <s v=" "/>
    <x v="5"/>
  </r>
  <r>
    <s v="Bowman1"/>
    <n v="2018"/>
    <s v="Bowman"/>
    <s v="Chrome Prospects"/>
    <m/>
    <m/>
    <m/>
    <m/>
    <x v="3"/>
    <s v="BCP010"/>
    <s v="Williams"/>
    <s v="Justin"/>
    <s v="Rays"/>
    <s v="OF"/>
    <m/>
    <n v="1"/>
    <m/>
    <s v="Williams, Justin"/>
    <s v="Bowman Chrome Prospects    Pros"/>
    <s v=" "/>
    <x v="5"/>
  </r>
  <r>
    <s v="Bowman1"/>
    <n v="2018"/>
    <s v="Bowman"/>
    <s v="Chrome Prospects"/>
    <m/>
    <m/>
    <m/>
    <m/>
    <x v="3"/>
    <s v="BCP012"/>
    <s v="Hatch"/>
    <s v="Thomas"/>
    <s v="Cubs"/>
    <s v="P"/>
    <m/>
    <n v="1"/>
    <m/>
    <s v="Hatch, Thomas"/>
    <s v="Bowman Chrome Prospects    Pros"/>
    <s v=" "/>
    <x v="5"/>
  </r>
  <r>
    <s v="Bowman1"/>
    <n v="2018"/>
    <s v="Bowman"/>
    <s v="Chrome Prospects"/>
    <m/>
    <m/>
    <m/>
    <m/>
    <x v="3"/>
    <s v="BCP013"/>
    <s v="Hilliard"/>
    <s v="Sam"/>
    <s v="Rockies"/>
    <s v="OF"/>
    <m/>
    <n v="1"/>
    <m/>
    <s v="Hilliard, Sam"/>
    <s v="Bowman Chrome Prospects    Pros"/>
    <s v=" "/>
    <x v="5"/>
  </r>
  <r>
    <s v="Bowman1"/>
    <n v="2018"/>
    <s v="Bowman"/>
    <s v="Chrome Prospects"/>
    <m/>
    <m/>
    <m/>
    <m/>
    <x v="3"/>
    <s v="BCP016"/>
    <s v="Mercado"/>
    <s v="Michael"/>
    <s v="Rays"/>
    <s v="P"/>
    <m/>
    <n v="1"/>
    <m/>
    <s v="Mercado, Michael"/>
    <s v="Bowman Chrome Prospects    Pros"/>
    <s v=" "/>
    <x v="5"/>
  </r>
  <r>
    <s v="Bowman1"/>
    <n v="2018"/>
    <s v="Bowman"/>
    <s v="Chrome Prospects"/>
    <m/>
    <m/>
    <m/>
    <m/>
    <x v="3"/>
    <s v="BCP020"/>
    <s v="Smith"/>
    <s v="Will"/>
    <s v="Dodgers"/>
    <s v="C"/>
    <m/>
    <n v="1"/>
    <m/>
    <s v="Smith, Will"/>
    <s v="Bowman Chrome Prospects    Pros"/>
    <s v=" "/>
    <x v="5"/>
  </r>
  <r>
    <s v="Bowman1"/>
    <n v="2018"/>
    <s v="Bowman"/>
    <s v="Chrome Prospects"/>
    <m/>
    <m/>
    <m/>
    <m/>
    <x v="3"/>
    <s v="BCP024"/>
    <s v="Bradley"/>
    <s v="Bobby"/>
    <s v="Indians"/>
    <s v="1B"/>
    <m/>
    <n v="1"/>
    <m/>
    <s v="Bradley, Bobby"/>
    <s v="Bowman Chrome Prospects    Pros"/>
    <s v=" "/>
    <x v="5"/>
  </r>
  <r>
    <s v="Bowman1"/>
    <n v="2018"/>
    <s v="Bowman"/>
    <s v="Chrome Prospects"/>
    <m/>
    <m/>
    <m/>
    <m/>
    <x v="3"/>
    <s v="BCP030"/>
    <s v="Randolph"/>
    <s v="Cornelius"/>
    <s v="Phillies"/>
    <s v="OF"/>
    <m/>
    <n v="1"/>
    <m/>
    <s v="Randolph, Cornelius"/>
    <s v="Bowman Chrome Prospects    Pros"/>
    <s v=" "/>
    <x v="5"/>
  </r>
  <r>
    <s v="Bowman1"/>
    <n v="2018"/>
    <s v="Bowman"/>
    <s v="Chrome Prospects"/>
    <m/>
    <m/>
    <m/>
    <m/>
    <x v="3"/>
    <s v="BCP032"/>
    <s v="Acevedo"/>
    <s v="Domingo"/>
    <s v="Yankees"/>
    <s v="P"/>
    <m/>
    <n v="1"/>
    <m/>
    <s v="Acevedo, Domingo"/>
    <s v="Bowman Chrome Prospects    Pros"/>
    <s v=" "/>
    <x v="5"/>
  </r>
  <r>
    <s v="Bowman1"/>
    <n v="2018"/>
    <s v="Bowman"/>
    <s v="Chrome Prospects"/>
    <m/>
    <m/>
    <m/>
    <m/>
    <x v="3"/>
    <s v="BCP034"/>
    <s v="Ockimey"/>
    <s v="Josh"/>
    <s v="Red Sox"/>
    <s v="1B"/>
    <m/>
    <n v="1"/>
    <m/>
    <s v="Ockimey, Josh"/>
    <s v="Bowman Chrome Prospects    Pros"/>
    <s v=" "/>
    <x v="5"/>
  </r>
  <r>
    <s v="Bowman1"/>
    <n v="2018"/>
    <s v="Bowman"/>
    <s v="Chrome Prospects"/>
    <m/>
    <m/>
    <m/>
    <m/>
    <x v="3"/>
    <s v="BCP035"/>
    <s v="Molina"/>
    <s v="Marcos"/>
    <s v="Mets"/>
    <s v="P"/>
    <m/>
    <n v="1"/>
    <m/>
    <s v="Molina, Marcos"/>
    <s v="Bowman Chrome Prospects    Pros"/>
    <s v=" "/>
    <x v="5"/>
  </r>
  <r>
    <s v="Bowman1"/>
    <n v="2018"/>
    <s v="Bowman"/>
    <s v="Chrome Prospects"/>
    <m/>
    <m/>
    <m/>
    <m/>
    <x v="3"/>
    <s v="BCP038"/>
    <s v="Keller"/>
    <s v="Mitch"/>
    <s v="Pirates"/>
    <s v="P"/>
    <m/>
    <n v="1"/>
    <m/>
    <s v="Keller, Mitch"/>
    <s v="Bowman Chrome Prospects    Pros"/>
    <s v=" "/>
    <x v="5"/>
  </r>
  <r>
    <s v="Bowman1"/>
    <n v="2018"/>
    <s v="Bowman"/>
    <s v="Chrome Prospects"/>
    <m/>
    <m/>
    <m/>
    <m/>
    <x v="3"/>
    <s v="BCP042"/>
    <s v="Garrett"/>
    <s v="Braxton"/>
    <s v="Marlins"/>
    <s v="P"/>
    <m/>
    <n v="1"/>
    <m/>
    <s v="Garrett, Braxton"/>
    <s v="Bowman Chrome Prospects    Pros"/>
    <s v=" "/>
    <x v="5"/>
  </r>
  <r>
    <s v="Bowman1"/>
    <n v="2018"/>
    <s v="Bowman"/>
    <s v="Chrome Prospects"/>
    <m/>
    <m/>
    <m/>
    <m/>
    <x v="3"/>
    <s v="BCP044"/>
    <s v="Kaprielian"/>
    <s v="James"/>
    <s v="Athletics"/>
    <s v="P"/>
    <m/>
    <n v="1"/>
    <m/>
    <s v="Kaprielian, James"/>
    <s v="Bowman Chrome Prospects    Pros"/>
    <s v=" "/>
    <x v="5"/>
  </r>
  <r>
    <s v="Bowman1"/>
    <n v="2018"/>
    <s v="Bowman"/>
    <s v="Chrome Prospects"/>
    <m/>
    <m/>
    <m/>
    <m/>
    <x v="3"/>
    <s v="BCP047"/>
    <s v="Isabel"/>
    <s v="Ibandel"/>
    <s v="Dodgers"/>
    <s v="1B"/>
    <m/>
    <n v="1"/>
    <m/>
    <s v="Isabel, Ibandel"/>
    <s v="Bowman Chrome Prospects    Pros"/>
    <s v=" "/>
    <x v="5"/>
  </r>
  <r>
    <s v="Bowman1"/>
    <n v="2018"/>
    <s v="Bowman"/>
    <s v="Chrome Prospects"/>
    <m/>
    <m/>
    <m/>
    <m/>
    <x v="3"/>
    <s v="BCP048"/>
    <s v="Greene"/>
    <s v="Hunter"/>
    <s v="Reds"/>
    <s v="P"/>
    <n v="21"/>
    <n v="1"/>
    <m/>
    <s v="Greene, Hunter"/>
    <s v="Bowman Chrome Prospects    Pros"/>
    <s v=" "/>
    <x v="5"/>
  </r>
  <r>
    <s v="Bowman1"/>
    <n v="2018"/>
    <s v="Bowman"/>
    <s v="Chrome Prospects"/>
    <m/>
    <m/>
    <m/>
    <m/>
    <x v="3"/>
    <s v="BCP052"/>
    <s v="Soto"/>
    <s v="Juan"/>
    <s v="Nationals"/>
    <s v="OF"/>
    <m/>
    <n v="1"/>
    <n v="5"/>
    <s v="Soto, Juan"/>
    <s v="Bowman Chrome Prospects    Pros"/>
    <s v=" "/>
    <x v="1"/>
  </r>
  <r>
    <s v="Bowman1"/>
    <n v="2018"/>
    <s v="Bowman"/>
    <s v="Chrome Prospects"/>
    <m/>
    <m/>
    <m/>
    <m/>
    <x v="3"/>
    <s v="BCP060"/>
    <s v="Miller"/>
    <s v="Brian"/>
    <s v="Marlins"/>
    <s v="OF"/>
    <m/>
    <n v="1"/>
    <m/>
    <s v="Miller, Brian"/>
    <s v="Bowman Chrome Prospects    Pros"/>
    <s v=" "/>
    <x v="5"/>
  </r>
  <r>
    <s v="Bowman1"/>
    <n v="2018"/>
    <s v="Bowman"/>
    <s v="Chrome Prospects"/>
    <m/>
    <m/>
    <m/>
    <m/>
    <x v="1"/>
    <s v="BCP065"/>
    <s v="Kingery"/>
    <s v="Scott"/>
    <s v="Phillies"/>
    <s v="2B"/>
    <m/>
    <n v="1"/>
    <m/>
    <s v="Kingery, Scott"/>
    <s v="Bowman Chrome Prospects    RC"/>
    <s v=" "/>
    <x v="5"/>
  </r>
  <r>
    <s v="Bowman1"/>
    <n v="2018"/>
    <s v="Bowman"/>
    <s v="Chrome Prospects"/>
    <m/>
    <m/>
    <m/>
    <m/>
    <x v="3"/>
    <s v="BCP067"/>
    <s v="Baez"/>
    <s v="Michael"/>
    <s v="Padres"/>
    <s v="P"/>
    <m/>
    <n v="1"/>
    <m/>
    <s v="Baez, Michael"/>
    <s v="Bowman Chrome Prospects    Pros"/>
    <s v=" "/>
    <x v="5"/>
  </r>
  <r>
    <s v="Bowman1"/>
    <n v="2018"/>
    <s v="Bowman"/>
    <s v="Chrome Prospects"/>
    <m/>
    <m/>
    <m/>
    <m/>
    <x v="3"/>
    <s v="BCP068"/>
    <s v="McKay"/>
    <s v="Brendan"/>
    <s v="Rays"/>
    <s v="1B/P"/>
    <m/>
    <n v="1"/>
    <m/>
    <s v="McKay, Brendan"/>
    <s v="Bowman Chrome Prospects    Pros"/>
    <s v=" "/>
    <x v="5"/>
  </r>
  <r>
    <s v="Bowman1"/>
    <n v="2018"/>
    <s v="Bowman"/>
    <s v="Chrome Prospects"/>
    <m/>
    <m/>
    <m/>
    <m/>
    <x v="3"/>
    <s v="BCP070"/>
    <s v="Gonzalez"/>
    <s v="Merandy"/>
    <s v="Marlins"/>
    <s v="P"/>
    <m/>
    <n v="1"/>
    <m/>
    <s v="Gonzalez, Merandy"/>
    <s v="Bowman Chrome Prospects    Pros"/>
    <s v=" "/>
    <x v="5"/>
  </r>
  <r>
    <s v="Bowman1"/>
    <n v="2018"/>
    <s v="Bowman"/>
    <s v="Chrome Prospects"/>
    <m/>
    <m/>
    <m/>
    <m/>
    <x v="3"/>
    <s v="BCP072"/>
    <s v="Gimenez"/>
    <s v="Andres"/>
    <s v="Mets"/>
    <s v="SS"/>
    <m/>
    <n v="1"/>
    <m/>
    <s v="Gimenez, Andres"/>
    <s v="Bowman Chrome Prospects    Pros"/>
    <s v=" "/>
    <x v="5"/>
  </r>
  <r>
    <s v="Bowman1"/>
    <n v="2018"/>
    <s v="Bowman"/>
    <s v="Chrome Prospects"/>
    <m/>
    <m/>
    <m/>
    <m/>
    <x v="3"/>
    <s v="BCP075"/>
    <s v="Garcia"/>
    <s v="Luis"/>
    <s v="Phillies"/>
    <s v="SS"/>
    <m/>
    <n v="1"/>
    <m/>
    <s v="Garcia, Luis"/>
    <s v="Bowman Chrome Prospects    Pros"/>
    <s v=" "/>
    <x v="5"/>
  </r>
  <r>
    <s v="Bowman1"/>
    <n v="2018"/>
    <s v="Bowman"/>
    <s v="Chrome Prospects"/>
    <m/>
    <m/>
    <m/>
    <m/>
    <x v="3"/>
    <s v="BCP080"/>
    <s v="Hall"/>
    <s v="Matt"/>
    <s v="Tigers"/>
    <s v="P"/>
    <m/>
    <n v="1"/>
    <m/>
    <s v="Hall, Matt"/>
    <s v="Bowman Chrome Prospects    Pros"/>
    <s v=" "/>
    <x v="5"/>
  </r>
  <r>
    <s v="Bowman1"/>
    <n v="2018"/>
    <s v="Bowman"/>
    <s v="Chrome Prospects"/>
    <m/>
    <m/>
    <m/>
    <m/>
    <x v="3"/>
    <s v="BCP081"/>
    <s v="Pratto"/>
    <s v="Nick"/>
    <s v="Royals"/>
    <s v="1B"/>
    <m/>
    <n v="1"/>
    <m/>
    <s v="Pratto, Nick"/>
    <s v="Bowman Chrome Prospects    Pros"/>
    <s v=" "/>
    <x v="5"/>
  </r>
  <r>
    <s v="Bowman1"/>
    <n v="2018"/>
    <s v="Bowman"/>
    <s v="Chrome Prospects"/>
    <m/>
    <m/>
    <m/>
    <m/>
    <x v="3"/>
    <s v="BCP084"/>
    <s v="Kilome"/>
    <s v="Franklyn"/>
    <s v="Phillies"/>
    <s v="P"/>
    <m/>
    <n v="1"/>
    <m/>
    <s v="Kilome, Franklyn"/>
    <s v="Bowman Chrome Prospects    Pros"/>
    <s v=" "/>
    <x v="5"/>
  </r>
  <r>
    <s v="Bowman1"/>
    <n v="2018"/>
    <s v="Bowman"/>
    <s v="Chrome Prospects"/>
    <m/>
    <m/>
    <m/>
    <m/>
    <x v="3"/>
    <s v="BCP085"/>
    <s v="Dunning"/>
    <s v="Dane"/>
    <s v="White Sox"/>
    <s v="P"/>
    <m/>
    <n v="1"/>
    <m/>
    <s v="Dunning, Dane"/>
    <s v="Bowman Chrome Prospects    Pros"/>
    <s v=" "/>
    <x v="5"/>
  </r>
  <r>
    <s v="Bowman1"/>
    <n v="2018"/>
    <s v="Bowman"/>
    <s v="Chrome Prospects"/>
    <m/>
    <m/>
    <m/>
    <m/>
    <x v="3"/>
    <s v="BCP089"/>
    <s v="Soroka"/>
    <s v="Mike"/>
    <s v="Braves"/>
    <s v="P"/>
    <n v="23"/>
    <n v="1"/>
    <m/>
    <s v="Soroka, Mike"/>
    <s v="Bowman Chrome Prospects    Pros"/>
    <s v=" "/>
    <x v="5"/>
  </r>
  <r>
    <s v="Bowman1"/>
    <n v="2018"/>
    <s v="Bowman"/>
    <s v="Chrome Prospects"/>
    <m/>
    <m/>
    <m/>
    <m/>
    <x v="3"/>
    <s v="BCP090"/>
    <s v="Gonsalves"/>
    <s v="Stephen"/>
    <s v="Twins"/>
    <s v="P"/>
    <m/>
    <n v="1"/>
    <m/>
    <s v="Gonsalves, Stephen"/>
    <s v="Bowman Chrome Prospects    Pros"/>
    <s v=" "/>
    <x v="5"/>
  </r>
  <r>
    <s v="Bowman1"/>
    <n v="2018"/>
    <s v="Bowman"/>
    <s v="Chrome Prospects"/>
    <m/>
    <m/>
    <m/>
    <m/>
    <x v="3"/>
    <s v="BCP091"/>
    <s v="Howard"/>
    <s v="Spencer"/>
    <s v="Phillies"/>
    <s v="P"/>
    <m/>
    <n v="1"/>
    <m/>
    <s v="Howard, Spencer"/>
    <s v="Bowman Chrome Prospects    Pros"/>
    <s v=" "/>
    <x v="5"/>
  </r>
  <r>
    <s v="Bowman1"/>
    <n v="2018"/>
    <s v="Bowman"/>
    <s v="Chrome Prospects"/>
    <m/>
    <m/>
    <m/>
    <m/>
    <x v="3"/>
    <s v="BCP095"/>
    <s v="Mateo"/>
    <s v="Jorge"/>
    <s v="Athletics"/>
    <s v="SS"/>
    <m/>
    <n v="1"/>
    <m/>
    <s v="Mateo, Jorge"/>
    <s v="Bowman Chrome Prospects    Pros"/>
    <s v=" "/>
    <x v="5"/>
  </r>
  <r>
    <s v="Bowman1"/>
    <n v="2018"/>
    <s v="Bowman"/>
    <s v="Chrome Prospects"/>
    <m/>
    <m/>
    <m/>
    <m/>
    <x v="3"/>
    <s v="BCP096"/>
    <s v="Fernandez"/>
    <s v="Junior"/>
    <s v="Cardinals"/>
    <s v="P"/>
    <m/>
    <n v="1"/>
    <m/>
    <s v="Fernandez, Junior"/>
    <s v="Bowman Chrome Prospects    Pros"/>
    <s v=" "/>
    <x v="5"/>
  </r>
  <r>
    <s v="Bowman1"/>
    <n v="2018"/>
    <s v="Bowman"/>
    <s v="Chrome Prospects"/>
    <m/>
    <m/>
    <m/>
    <m/>
    <x v="3"/>
    <s v="BCP099"/>
    <s v="Allen"/>
    <s v="Logan"/>
    <s v="Padres"/>
    <s v="P"/>
    <m/>
    <n v="1"/>
    <m/>
    <s v="Allen, Logan"/>
    <s v="Bowman Chrome Prospects    Pros"/>
    <s v=" "/>
    <x v="5"/>
  </r>
  <r>
    <s v="Bowman1"/>
    <n v="2018"/>
    <s v="Bowman"/>
    <s v="Chrome Prospects"/>
    <m/>
    <m/>
    <m/>
    <m/>
    <x v="3"/>
    <s v="BCP100"/>
    <s v="Torres"/>
    <s v="Gleyber"/>
    <s v="Yankees"/>
    <s v="3B"/>
    <n v="24"/>
    <n v="1"/>
    <n v="1"/>
    <s v="Torres, Gleyber"/>
    <s v="Bowman Chrome Prospects    Pros"/>
    <s v=" "/>
    <x v="2"/>
  </r>
  <r>
    <s v="Bowman1"/>
    <n v="2018"/>
    <s v="Bowman"/>
    <s v="Chrome Prospects"/>
    <m/>
    <m/>
    <m/>
    <m/>
    <x v="3"/>
    <s v="BCP101"/>
    <s v="Littell"/>
    <s v="Zack"/>
    <s v="Twins"/>
    <s v="P"/>
    <m/>
    <n v="1"/>
    <m/>
    <s v="Littell, Zack"/>
    <s v="Bowman Chrome Prospects    Pros"/>
    <s v=" "/>
    <x v="5"/>
  </r>
  <r>
    <s v="Bowman1"/>
    <n v="2018"/>
    <s v="Bowman"/>
    <s v="Chrome Prospects"/>
    <m/>
    <m/>
    <m/>
    <m/>
    <x v="3"/>
    <s v="BCP103"/>
    <s v="White"/>
    <s v="Mitchell"/>
    <s v="Dodgers"/>
    <s v="P"/>
    <m/>
    <n v="1"/>
    <m/>
    <s v="White, Mitchell"/>
    <s v="Bowman Chrome Prospects    Pros"/>
    <s v=" "/>
    <x v="5"/>
  </r>
  <r>
    <s v="Bowman1"/>
    <n v="2018"/>
    <s v="Bowman"/>
    <s v="Chrome Prospects"/>
    <m/>
    <m/>
    <m/>
    <m/>
    <x v="3"/>
    <s v="BCP104"/>
    <s v="Solak"/>
    <s v="Nick"/>
    <s v="Yankees"/>
    <s v="2B"/>
    <m/>
    <n v="1"/>
    <m/>
    <s v="Solak, Nick"/>
    <s v="Bowman Chrome Prospects    Pros"/>
    <s v=" "/>
    <x v="5"/>
  </r>
  <r>
    <s v="Bowman1"/>
    <n v="2018"/>
    <s v="Bowman"/>
    <s v="Chrome Prospects"/>
    <s v="Atomic Refractor"/>
    <m/>
    <m/>
    <m/>
    <x v="3"/>
    <s v="BCP108"/>
    <s v="Rodriguez"/>
    <s v="Chris"/>
    <s v="Angels"/>
    <s v="P"/>
    <m/>
    <n v="1"/>
    <m/>
    <s v="Rodriguez, Chris"/>
    <s v="Bowman Chrome Prospects Atomic Refractor   Pros"/>
    <s v=" "/>
    <x v="5"/>
  </r>
  <r>
    <s v="Bowman1"/>
    <n v="2018"/>
    <s v="Bowman"/>
    <s v="Chrome Prospects"/>
    <m/>
    <m/>
    <m/>
    <m/>
    <x v="2"/>
    <s v="BCP110"/>
    <s v="Pardinho"/>
    <s v="Eric"/>
    <s v="Blue Jays"/>
    <s v="P"/>
    <m/>
    <n v="1"/>
    <m/>
    <s v="Pardinho, Eric"/>
    <s v="Bowman Chrome Prospects    1stBow"/>
    <s v=" "/>
    <x v="5"/>
  </r>
  <r>
    <s v="Bowman1"/>
    <n v="2018"/>
    <s v="Bowman"/>
    <s v="Chrome Prospects"/>
    <m/>
    <m/>
    <m/>
    <m/>
    <x v="3"/>
    <s v="BCP111"/>
    <s v="Romero"/>
    <s v="Jojo"/>
    <s v="Phillies"/>
    <s v="P"/>
    <m/>
    <n v="1"/>
    <m/>
    <s v="Romero, Jojo"/>
    <s v="Bowman Chrome Prospects    Pros"/>
    <s v=" "/>
    <x v="5"/>
  </r>
  <r>
    <s v="Bowman1"/>
    <n v="2018"/>
    <s v="Bowman"/>
    <s v="Chrome Prospects"/>
    <m/>
    <m/>
    <m/>
    <m/>
    <x v="3"/>
    <s v="BCP118"/>
    <s v="Armenteros"/>
    <s v="Lazaro"/>
    <s v="Athletics"/>
    <s v="OF"/>
    <m/>
    <n v="1"/>
    <m/>
    <s v="Armenteros, Lazaro"/>
    <s v="Bowman Chrome Prospects    Pros"/>
    <s v=" "/>
    <x v="5"/>
  </r>
  <r>
    <s v="Bowman1"/>
    <n v="2018"/>
    <s v="Bowman"/>
    <s v="Chrome Prospects"/>
    <m/>
    <m/>
    <m/>
    <m/>
    <x v="3"/>
    <s v="BCP119"/>
    <s v="LaValley"/>
    <s v="Gavin"/>
    <s v="Reds"/>
    <s v="1B"/>
    <m/>
    <n v="1"/>
    <m/>
    <s v="LaValley, Gavin"/>
    <s v="Bowman Chrome Prospects    Pros"/>
    <s v=" "/>
    <x v="5"/>
  </r>
  <r>
    <s v="Bowman1"/>
    <n v="2018"/>
    <s v="Bowman"/>
    <s v="Chrome Prospects"/>
    <m/>
    <m/>
    <m/>
    <m/>
    <x v="3"/>
    <s v="BCP121"/>
    <s v="Garcia"/>
    <s v="Jose Adolis"/>
    <s v="Cardinals"/>
    <s v="OF"/>
    <m/>
    <n v="1"/>
    <m/>
    <s v="Garcia, Jose Adolis"/>
    <s v="Bowman Chrome Prospects    Pros"/>
    <s v=" "/>
    <x v="5"/>
  </r>
  <r>
    <s v="Bowman1"/>
    <n v="2018"/>
    <s v="Bowman"/>
    <s v="Chrome Prospects"/>
    <m/>
    <m/>
    <m/>
    <m/>
    <x v="3"/>
    <s v="BCP122"/>
    <s v="Guzman"/>
    <s v="Ronald"/>
    <s v="Rangers"/>
    <s v="1B"/>
    <m/>
    <n v="1"/>
    <m/>
    <s v="Guzman, Ronald"/>
    <s v="Bowman Chrome Prospects    Pros"/>
    <s v=" "/>
    <x v="5"/>
  </r>
  <r>
    <s v="Bowman1"/>
    <n v="2018"/>
    <s v="Bowman"/>
    <s v="Chrome Prospects"/>
    <m/>
    <m/>
    <m/>
    <m/>
    <x v="3"/>
    <s v="BCP123"/>
    <s v="Hicks"/>
    <s v="Jordan"/>
    <s v="Cardinals"/>
    <s v="P"/>
    <m/>
    <n v="1"/>
    <m/>
    <s v="Hicks, Jordan"/>
    <s v="Bowman Chrome Prospects    Pros"/>
    <s v=" "/>
    <x v="5"/>
  </r>
  <r>
    <s v="Bowman1"/>
    <n v="2018"/>
    <s v="Bowman"/>
    <s v="Chrome Prospects"/>
    <m/>
    <m/>
    <m/>
    <m/>
    <x v="3"/>
    <s v="BCP126"/>
    <s v="Luzardo"/>
    <s v="Jesus"/>
    <s v="Athletics"/>
    <s v="P"/>
    <m/>
    <n v="1"/>
    <m/>
    <s v="Luzardo, Jesus"/>
    <s v="Bowman Chrome Prospects    Pros"/>
    <s v=" "/>
    <x v="5"/>
  </r>
  <r>
    <s v="Bowman1"/>
    <n v="2018"/>
    <s v="Bowman"/>
    <s v="Chrome Prospects"/>
    <m/>
    <m/>
    <m/>
    <m/>
    <x v="3"/>
    <s v="BCP129"/>
    <s v="Young"/>
    <s v="Kyle"/>
    <s v="Phillies"/>
    <s v="P"/>
    <m/>
    <n v="1"/>
    <m/>
    <s v="Young, Kyle"/>
    <s v="Bowman Chrome Prospects    Pros"/>
    <s v=" "/>
    <x v="5"/>
  </r>
  <r>
    <s v="Bowman1"/>
    <n v="2018"/>
    <s v="Bowman"/>
    <s v="Chrome Prospects"/>
    <m/>
    <m/>
    <m/>
    <m/>
    <x v="3"/>
    <s v="BCP133"/>
    <s v="Stephenson"/>
    <s v="Tyler"/>
    <s v="Reds"/>
    <s v="C"/>
    <m/>
    <n v="1"/>
    <m/>
    <s v="Stephenson, Tyler"/>
    <s v="Bowman Chrome Prospects    Pros"/>
    <s v=" "/>
    <x v="5"/>
  </r>
  <r>
    <s v="Bowman1"/>
    <n v="2018"/>
    <s v="Bowman"/>
    <s v="Chrome Prospects"/>
    <m/>
    <m/>
    <m/>
    <m/>
    <x v="3"/>
    <s v="BCP138"/>
    <s v="Perez"/>
    <s v="Delvin"/>
    <s v="Cardinals"/>
    <s v="SS"/>
    <m/>
    <n v="1"/>
    <m/>
    <s v="Perez, Delvin"/>
    <s v="Bowman Chrome Prospects    Pros"/>
    <s v=" "/>
    <x v="5"/>
  </r>
  <r>
    <s v="Bowman1"/>
    <n v="2018"/>
    <s v="Bowman"/>
    <s v="Chrome Prospects"/>
    <m/>
    <m/>
    <m/>
    <m/>
    <x v="3"/>
    <s v="BCP139"/>
    <s v="Lakins"/>
    <s v="Travis"/>
    <s v="Red Sox"/>
    <s v="P"/>
    <m/>
    <n v="1"/>
    <m/>
    <s v="Lakins, Travis"/>
    <s v="Bowman Chrome Prospects    Pros"/>
    <s v=" "/>
    <x v="5"/>
  </r>
  <r>
    <s v="Bowman1"/>
    <n v="2018"/>
    <s v="Bowman"/>
    <s v="Chrome Prospects"/>
    <m/>
    <m/>
    <m/>
    <m/>
    <x v="3"/>
    <s v="BCP142"/>
    <s v="Puk"/>
    <s v="AJ"/>
    <s v="Athletics"/>
    <s v="P"/>
    <m/>
    <n v="1"/>
    <m/>
    <s v="Puk, AJ"/>
    <s v="Bowman Chrome Prospects    Pros"/>
    <s v=" "/>
    <x v="5"/>
  </r>
  <r>
    <s v="Bowman1"/>
    <n v="2018"/>
    <s v="Bowman"/>
    <s v="Chrome Prospects"/>
    <m/>
    <m/>
    <m/>
    <m/>
    <x v="3"/>
    <s v="BCP146"/>
    <s v="Craig"/>
    <s v="Will"/>
    <s v="Pirates"/>
    <s v="1B"/>
    <m/>
    <n v="1"/>
    <m/>
    <s v="Craig, Will"/>
    <s v="Bowman Chrome Prospects    Pros"/>
    <s v=" "/>
    <x v="5"/>
  </r>
  <r>
    <s v="Bowman1"/>
    <n v="2018"/>
    <s v="Bowman"/>
    <s v="Chrome Prospects"/>
    <s v="Gold Refractor"/>
    <s v="/50"/>
    <m/>
    <m/>
    <x v="3"/>
    <s v="BCP147"/>
    <s v="Whitley"/>
    <s v="Forrest"/>
    <s v="Astros"/>
    <s v="P"/>
    <m/>
    <n v="1"/>
    <m/>
    <s v="Whitley, Forrest"/>
    <s v="Bowman Chrome Prospects Gold Refractor /50  Pros"/>
    <s v=" "/>
    <x v="5"/>
  </r>
  <r>
    <s v="Bowman1"/>
    <n v="2018"/>
    <s v="Bowman"/>
    <s v="Chrome Prospects"/>
    <m/>
    <m/>
    <m/>
    <m/>
    <x v="3"/>
    <s v="BCP148"/>
    <s v="Rogers"/>
    <s v="Trevor"/>
    <s v="Marlins"/>
    <s v="P"/>
    <m/>
    <n v="1"/>
    <m/>
    <s v="Rogers, Trevor"/>
    <s v="Bowman Chrome Prospects    Pros"/>
    <s v=" "/>
    <x v="5"/>
  </r>
  <r>
    <s v="Bowman1"/>
    <n v="2018"/>
    <s v="Bowman"/>
    <s v="Chrome Prospects"/>
    <m/>
    <m/>
    <m/>
    <m/>
    <x v="3"/>
    <s v="BCP150"/>
    <s v="Guerrero Jr."/>
    <s v="Vladimir"/>
    <s v="Blue Jays"/>
    <s v="3B"/>
    <n v="20"/>
    <n v="1"/>
    <n v="1"/>
    <s v="Guerrero Jr., Vladimir"/>
    <s v="Bowman Chrome Prospects    Pros"/>
    <s v=" "/>
    <x v="2"/>
  </r>
  <r>
    <s v="Bowman1"/>
    <n v="2018"/>
    <s v="Bowman"/>
    <s v="BowmanScoutsTop100"/>
    <m/>
    <m/>
    <m/>
    <m/>
    <x v="3"/>
    <s v="BTP011"/>
    <s v="Greene"/>
    <s v="Hunter"/>
    <s v="Reds"/>
    <s v="P"/>
    <n v="21"/>
    <n v="1"/>
    <m/>
    <s v="Greene, Hunter"/>
    <s v="Bowman BowmanScoutsTop100    Pros"/>
    <s v=" "/>
    <x v="5"/>
  </r>
  <r>
    <s v="Bowman1"/>
    <n v="2018"/>
    <s v="Bowman"/>
    <s v="BowmanScoutsTop100"/>
    <m/>
    <m/>
    <m/>
    <m/>
    <x v="3"/>
    <s v="BTP020"/>
    <s v="Lewis"/>
    <s v="Royce"/>
    <s v="Twins"/>
    <s v="SS"/>
    <m/>
    <n v="1"/>
    <m/>
    <s v="Lewis, Royce"/>
    <s v="Bowman BowmanScoutsTop100    Pros"/>
    <s v=" "/>
    <x v="5"/>
  </r>
  <r>
    <s v="Bowman1"/>
    <n v="2018"/>
    <s v="Bowman"/>
    <s v="BowmanScoutsTop100"/>
    <m/>
    <m/>
    <m/>
    <m/>
    <x v="1"/>
    <s v="BTP031"/>
    <s v="Kingery"/>
    <s v="Scott"/>
    <s v="Phillies"/>
    <s v="2B"/>
    <m/>
    <n v="1"/>
    <m/>
    <s v="Kingery, Scott"/>
    <s v="Bowman BowmanScoutsTop100    RC"/>
    <s v=" "/>
    <x v="5"/>
  </r>
  <r>
    <s v="Bowman1"/>
    <n v="2018"/>
    <s v="Bowman"/>
    <s v="BowmanScoutsTop100"/>
    <m/>
    <m/>
    <m/>
    <m/>
    <x v="3"/>
    <s v="BTP043"/>
    <s v="Lewis"/>
    <s v="Royce"/>
    <s v="Mariners"/>
    <s v="OF"/>
    <m/>
    <n v="1"/>
    <m/>
    <s v="Lewis, Royce"/>
    <s v="Bowman BowmanScoutsTop100    Pros"/>
    <s v=" "/>
    <x v="5"/>
  </r>
  <r>
    <s v="Bowman1"/>
    <n v="2018"/>
    <s v="Bowman"/>
    <s v="BowmanScoutsTop100"/>
    <m/>
    <m/>
    <m/>
    <m/>
    <x v="3"/>
    <s v="BTP049"/>
    <s v="Kelly"/>
    <s v="Carson"/>
    <s v="Cardinals"/>
    <s v="C"/>
    <m/>
    <n v="1"/>
    <m/>
    <s v="Kelly, Carson"/>
    <s v="Bowman BowmanScoutsTop100    Pros"/>
    <s v=" "/>
    <x v="5"/>
  </r>
  <r>
    <s v="Bowman1"/>
    <n v="2018"/>
    <s v="Bowman"/>
    <s v="BowmanScoutsTop100"/>
    <m/>
    <m/>
    <m/>
    <m/>
    <x v="3"/>
    <s v="BTP054"/>
    <s v="Ramos"/>
    <s v="Heliot"/>
    <s v="Giants"/>
    <s v="OF"/>
    <m/>
    <n v="1"/>
    <m/>
    <s v="Ramos, Heliot"/>
    <s v="Bowman BowmanScoutsTop100    Pros"/>
    <s v=" "/>
    <x v="5"/>
  </r>
  <r>
    <s v="Bowman1"/>
    <n v="2018"/>
    <s v="Bowman"/>
    <s v="BowmanScoutsTop100"/>
    <m/>
    <m/>
    <m/>
    <m/>
    <x v="3"/>
    <s v="BTP057"/>
    <s v="DuPlantier"/>
    <s v="Jon"/>
    <s v="DiamondBacks"/>
    <s v="P"/>
    <n v="26"/>
    <n v="1"/>
    <m/>
    <s v="DuPlantier, Jon"/>
    <s v="Bowman BowmanScoutsTop100    Pros"/>
    <s v=" "/>
    <x v="5"/>
  </r>
  <r>
    <s v="Bowman1"/>
    <n v="2018"/>
    <s v="Bowman"/>
    <s v="BowmanScoutsTop100"/>
    <m/>
    <m/>
    <m/>
    <m/>
    <x v="3"/>
    <s v="BTP063"/>
    <s v="McMahon"/>
    <s v="Ryan"/>
    <s v="Rockies"/>
    <s v="1B"/>
    <m/>
    <n v="1"/>
    <m/>
    <s v="McMahon, Ryan"/>
    <s v="Bowman BowmanScoutsTop100    Pros"/>
    <s v=" "/>
    <x v="5"/>
  </r>
  <r>
    <s v="Bowman1"/>
    <n v="2018"/>
    <s v="Bowman"/>
    <s v="BowmanScoutsTop100"/>
    <m/>
    <m/>
    <m/>
    <m/>
    <x v="3"/>
    <s v="BTP071"/>
    <s v="Sanchez"/>
    <s v="Jesus"/>
    <s v="Rays"/>
    <s v="OF"/>
    <m/>
    <n v="1"/>
    <m/>
    <s v="Sanchez, Jesus"/>
    <s v="Bowman BowmanScoutsTop100    Pros"/>
    <s v=" "/>
    <x v="5"/>
  </r>
  <r>
    <s v="Bowman1"/>
    <n v="2018"/>
    <s v="Bowman"/>
    <s v="BowmanScoutsTop100"/>
    <m/>
    <m/>
    <m/>
    <m/>
    <x v="3"/>
    <s v="BTP075"/>
    <s v="Meadows"/>
    <s v="Rustin"/>
    <s v="Pirates"/>
    <s v="OF"/>
    <m/>
    <n v="1"/>
    <m/>
    <s v="Meadows, Rustin"/>
    <s v="Bowman BowmanScoutsTop100    Pros"/>
    <s v=" "/>
    <x v="5"/>
  </r>
  <r>
    <s v="Bowman1"/>
    <n v="2018"/>
    <s v="Bowman"/>
    <s v="BowmanScoutsTop100"/>
    <m/>
    <m/>
    <m/>
    <m/>
    <x v="3"/>
    <s v="BTP078"/>
    <s v="Hall"/>
    <s v="DL"/>
    <s v="Orioles"/>
    <s v="P"/>
    <m/>
    <n v="1"/>
    <m/>
    <s v="Hall, DL"/>
    <s v="Bowman BowmanScoutsTop100    Pros"/>
    <s v=" "/>
    <x v="5"/>
  </r>
  <r>
    <s v="Bowman1"/>
    <n v="2018"/>
    <s v="Bowman"/>
    <s v="BowmanScoutsTop100"/>
    <m/>
    <m/>
    <m/>
    <m/>
    <x v="3"/>
    <s v="BTP083"/>
    <s v="Caratini"/>
    <s v="Victor"/>
    <s v="Cubs"/>
    <s v="C"/>
    <m/>
    <n v="1"/>
    <m/>
    <s v="Caratini, Victor"/>
    <s v="Bowman BowmanScoutsTop100    Pros"/>
    <s v=" "/>
    <x v="5"/>
  </r>
  <r>
    <s v="Bowman1"/>
    <n v="2018"/>
    <s v="Bowman"/>
    <s v="BowmanScoutsTop100"/>
    <m/>
    <m/>
    <m/>
    <m/>
    <x v="3"/>
    <s v="BTP085"/>
    <s v="Dunning"/>
    <s v="Dane"/>
    <s v="White Sox"/>
    <s v="P"/>
    <m/>
    <n v="1"/>
    <m/>
    <s v="Dunning, Dane"/>
    <s v="Bowman BowmanScoutsTop100    Pros"/>
    <s v=" "/>
    <x v="5"/>
  </r>
  <r>
    <s v="Bowman1"/>
    <n v="2018"/>
    <s v="Bowman"/>
    <s v="BowmanScoutsTop100"/>
    <m/>
    <m/>
    <m/>
    <m/>
    <x v="3"/>
    <s v="BTP086"/>
    <s v="Alzolay"/>
    <s v="Robert"/>
    <s v="Cubs"/>
    <s v="P"/>
    <m/>
    <n v="1"/>
    <m/>
    <s v="Alzolay, Robert"/>
    <s v="Bowman BowmanScoutsTop100    Pros"/>
    <s v=" "/>
    <x v="5"/>
  </r>
  <r>
    <s v="Bowman1"/>
    <n v="2018"/>
    <s v="Bowman"/>
    <s v="BowmanScoutsTop100"/>
    <m/>
    <m/>
    <m/>
    <m/>
    <x v="3"/>
    <s v="BTP090"/>
    <s v="Marsh"/>
    <s v="Brandon"/>
    <s v="Angels"/>
    <s v="OF"/>
    <m/>
    <n v="1"/>
    <m/>
    <s v="Marsh, Brandon"/>
    <s v="Bowman BowmanScoutsTop100    Pros"/>
    <s v=" "/>
    <x v="5"/>
  </r>
  <r>
    <s v="Bowman1"/>
    <n v="2018"/>
    <s v="Bowman"/>
    <s v="BowmanScoutsTop100"/>
    <m/>
    <m/>
    <m/>
    <m/>
    <x v="3"/>
    <s v="BTP092"/>
    <s v="Harrison"/>
    <s v="Monte"/>
    <s v="Brewers"/>
    <s v="OF"/>
    <m/>
    <n v="1"/>
    <m/>
    <s v="Harrison, Monte"/>
    <s v="Bowman BowmanScoutsTop100    Pros"/>
    <s v=" "/>
    <x v="5"/>
  </r>
  <r>
    <s v="Bowman1"/>
    <n v="2018"/>
    <s v="Bowman"/>
    <s v="BowmanScoutsTop100"/>
    <m/>
    <m/>
    <m/>
    <m/>
    <x v="3"/>
    <s v="BTP093"/>
    <s v="Kendall"/>
    <s v="Jeren"/>
    <s v="Dodgers"/>
    <s v="OF"/>
    <m/>
    <n v="1"/>
    <m/>
    <s v="Kendall, Jeren"/>
    <s v="Bowman BowmanScoutsTop100    Pros"/>
    <s v=" "/>
    <x v="5"/>
  </r>
  <r>
    <s v="Bowman1"/>
    <n v="2018"/>
    <s v="Bowman"/>
    <s v="BowmanScoutsTop100"/>
    <m/>
    <m/>
    <m/>
    <m/>
    <x v="3"/>
    <s v="BTP098"/>
    <s v="Arroyo"/>
    <s v="Christian"/>
    <s v="Rays"/>
    <s v="3B/SS"/>
    <m/>
    <n v="1"/>
    <m/>
    <s v="Arroyo, Christian"/>
    <s v="Bowman BowmanScoutsTop100    Pros"/>
    <s v=" "/>
    <x v="5"/>
  </r>
  <r>
    <s v="Bowman1"/>
    <n v="2018"/>
    <s v="Bowman"/>
    <s v="BowmanScoutsTop100"/>
    <m/>
    <m/>
    <m/>
    <m/>
    <x v="3"/>
    <s v="BTP099"/>
    <s v="Calhoun"/>
    <s v="Willie"/>
    <s v="Rangers"/>
    <s v="OF"/>
    <m/>
    <n v="1"/>
    <m/>
    <s v="Calhoun, Willie"/>
    <s v="Bowman BowmanScoutsTop100    Pros"/>
    <s v=" "/>
    <x v="5"/>
  </r>
  <r>
    <s v="TL"/>
    <n v="2018"/>
    <s v="Bowman"/>
    <s v="Paper Autograph"/>
    <m/>
    <m/>
    <s v="Auto"/>
    <m/>
    <x v="3"/>
    <s v="PA-DD"/>
    <s v="Deetz"/>
    <s v="Dean"/>
    <s v="Astros"/>
    <s v="P"/>
    <m/>
    <n v="1"/>
    <m/>
    <s v="Deetz, Dean"/>
    <s v="Bowman Paper Autograph   Auto Pros"/>
    <s v=" "/>
    <x v="5"/>
  </r>
  <r>
    <s v="Bowman1"/>
    <n v="2018"/>
    <s v="Bowman"/>
    <s v="#Trending"/>
    <m/>
    <m/>
    <m/>
    <m/>
    <x v="3"/>
    <s v="#-AP"/>
    <s v="Puk"/>
    <s v="AJ"/>
    <s v="Athletics"/>
    <s v="P"/>
    <m/>
    <n v="1"/>
    <m/>
    <s v="Puk, AJ"/>
    <s v="Bowman #Trending    Pros"/>
    <s v=" "/>
    <x v="5"/>
  </r>
  <r>
    <s v="Bowman1"/>
    <n v="2018"/>
    <s v="Bowman"/>
    <s v="#Trending"/>
    <m/>
    <m/>
    <m/>
    <m/>
    <x v="3"/>
    <s v="#-CA"/>
    <s v="Adams"/>
    <s v="Chance"/>
    <s v="Yankees"/>
    <s v="P"/>
    <m/>
    <n v="1"/>
    <m/>
    <s v="Adams, Chance"/>
    <s v="Bowman #Trending    Pros"/>
    <s v=" "/>
    <x v="5"/>
  </r>
  <r>
    <s v="Bowman1"/>
    <n v="2018"/>
    <s v="Bowman"/>
    <s v="#Trending"/>
    <m/>
    <m/>
    <m/>
    <m/>
    <x v="3"/>
    <s v="#-CQ"/>
    <s v="Quantrill"/>
    <s v="Cal"/>
    <s v="Padres"/>
    <s v="P"/>
    <n v="24"/>
    <n v="1"/>
    <m/>
    <s v="Quantrill, Cal"/>
    <s v="Bowman #Trending    Pros"/>
    <s v=" "/>
    <x v="5"/>
  </r>
  <r>
    <s v="Bowman1"/>
    <n v="2018"/>
    <s v="Bowman"/>
    <s v="#Trending"/>
    <m/>
    <m/>
    <m/>
    <m/>
    <x v="3"/>
    <s v="#-JS"/>
    <s v="Sanchez"/>
    <s v="Jesus"/>
    <s v="Rays"/>
    <s v="OF"/>
    <m/>
    <n v="1"/>
    <m/>
    <s v="Sanchez, Jesus"/>
    <s v="Bowman #Trending    Pros"/>
    <s v=" "/>
    <x v="5"/>
  </r>
  <r>
    <s v="Bowman1"/>
    <n v="2018"/>
    <s v="Bowman"/>
    <s v="#Trending"/>
    <m/>
    <m/>
    <m/>
    <m/>
    <x v="3"/>
    <s v="#-LT"/>
    <s v="Taveras"/>
    <s v="Leody"/>
    <s v="Rangers"/>
    <s v="OF"/>
    <m/>
    <n v="1"/>
    <m/>
    <s v="Taveras, Leody"/>
    <s v="Bowman #Trending    Pros"/>
    <s v=" "/>
    <x v="5"/>
  </r>
  <r>
    <s v="Bowman1"/>
    <n v="2018"/>
    <s v="Bowman"/>
    <s v="#Trending"/>
    <m/>
    <m/>
    <m/>
    <m/>
    <x v="3"/>
    <s v="#-LU"/>
    <s v="Urias"/>
    <s v="Luis"/>
    <s v="Padres"/>
    <s v="2B/SS"/>
    <n v="23"/>
    <n v="1"/>
    <m/>
    <s v="Urias, Luis"/>
    <s v="Bowman #Trending    Pros"/>
    <s v=" "/>
    <x v="5"/>
  </r>
  <r>
    <s v="Bowman1"/>
    <n v="2018"/>
    <s v="Bowman"/>
    <s v="#Trending"/>
    <m/>
    <m/>
    <m/>
    <m/>
    <x v="3"/>
    <s v="#-MC"/>
    <s v="Chavis"/>
    <s v="Michael"/>
    <s v="Red Sox"/>
    <s v="3B"/>
    <m/>
    <n v="1"/>
    <m/>
    <s v="Chavis, Michael"/>
    <s v="Bowman #Trending    Pros"/>
    <s v=" "/>
    <x v="5"/>
  </r>
  <r>
    <s v="Bowman1"/>
    <n v="2018"/>
    <s v="Bowman"/>
    <s v="#Trending"/>
    <m/>
    <m/>
    <m/>
    <m/>
    <x v="3"/>
    <s v="#-SS"/>
    <s v="Sanchez"/>
    <s v="Sixto"/>
    <s v="Phillies"/>
    <s v="P"/>
    <m/>
    <n v="1"/>
    <m/>
    <s v="Sanchez, Sixto"/>
    <s v="Bowman #Trending    Pros"/>
    <s v=" "/>
    <x v="5"/>
  </r>
  <r>
    <s v="Bowman1"/>
    <n v="2018"/>
    <s v="Bowman"/>
    <s v="#Trending"/>
    <m/>
    <m/>
    <m/>
    <m/>
    <x v="3"/>
    <s v="#-TM"/>
    <s v="McKenzie"/>
    <s v="Triston"/>
    <s v="Indians"/>
    <s v="P"/>
    <m/>
    <n v="1"/>
    <m/>
    <s v="McKenzie, Triston"/>
    <s v="Bowman #Trending    Pros"/>
    <s v=" "/>
    <x v="5"/>
  </r>
  <r>
    <s v="Bowman1"/>
    <n v="2018"/>
    <s v="Bowman"/>
    <s v="#Trending"/>
    <m/>
    <m/>
    <m/>
    <m/>
    <x v="3"/>
    <s v="#-VG"/>
    <s v="Guerrero Jr."/>
    <s v="Vladimir"/>
    <s v="Blue Jays"/>
    <s v="3B"/>
    <n v="20"/>
    <n v="1"/>
    <n v="1"/>
    <s v="Guerrero Jr., Vladimir"/>
    <s v="Bowman #Trending    Pros"/>
    <s v=" "/>
    <x v="2"/>
  </r>
  <r>
    <s v="Bowman1"/>
    <n v="2018"/>
    <s v="Bowman"/>
    <s v="#Trending"/>
    <m/>
    <m/>
    <m/>
    <m/>
    <x v="3"/>
    <s v="#-YD"/>
    <s v="Diaz"/>
    <s v="Yusniel"/>
    <s v="Dodgers"/>
    <s v="OF"/>
    <m/>
    <n v="1"/>
    <m/>
    <s v="Diaz, Yusniel"/>
    <s v="Bowman #Trending    Pros"/>
    <s v=" "/>
    <x v="5"/>
  </r>
  <r>
    <s v="Bowman1"/>
    <n v="2018"/>
    <s v="Bowman"/>
    <s v="Talent Pipeline"/>
    <m/>
    <m/>
    <m/>
    <m/>
    <x v="3"/>
    <s v="TP-BOS"/>
    <s v="Groome,Jay/Chavis,Michael/Lin,Tzu-Wei"/>
    <m/>
    <s v="Red Sox"/>
    <m/>
    <m/>
    <n v="1"/>
    <m/>
    <s v="Groome,Jay/Chavis,Michael/Lin,Tzu-Wei, "/>
    <s v="Bowman Talent Pipeline    Pros"/>
    <s v=" "/>
    <x v="5"/>
  </r>
  <r>
    <s v="Bowman1"/>
    <n v="2018"/>
    <s v="Bowman"/>
    <s v="Talent Pipeline"/>
    <m/>
    <m/>
    <m/>
    <m/>
    <x v="3"/>
    <s v="TP-COL"/>
    <s v="Pint,Riley/Rodgers,Brendan/Howard,Sam"/>
    <m/>
    <s v="Rockies"/>
    <m/>
    <m/>
    <n v="1"/>
    <m/>
    <s v="Pint,Riley/Rodgers,Brendan/Howard,Sam, "/>
    <s v="Bowman Talent Pipeline    Pros"/>
    <s v=" "/>
    <x v="5"/>
  </r>
  <r>
    <s v="Bowman1"/>
    <n v="2018"/>
    <s v="Bowman"/>
    <s v="Talent Pipeline"/>
    <m/>
    <m/>
    <m/>
    <m/>
    <x v="3"/>
    <s v="TP-CIN"/>
    <s v="Trammell,Taylor/Senzel,Nick/Blandino,Alex"/>
    <m/>
    <s v="Reds"/>
    <m/>
    <m/>
    <n v="1"/>
    <m/>
    <s v="Trammell,Taylor/Senzel,Nick/Blandino,Alex, "/>
    <s v="Bowman Talent Pipeline    Pros"/>
    <s v=" "/>
    <x v="5"/>
  </r>
  <r>
    <s v="Bowman1"/>
    <n v="2018"/>
    <s v="Bowman"/>
    <s v="Talent Pipeline"/>
    <m/>
    <m/>
    <m/>
    <m/>
    <x v="3"/>
    <s v="TP-MIA"/>
    <s v="Garrett,Braxton/Norwood,John/Payano,Victor"/>
    <m/>
    <s v="Marlins"/>
    <m/>
    <m/>
    <n v="1"/>
    <m/>
    <s v="Garrett,Braxton/Norwood,John/Payano,Victor, "/>
    <s v="Bowman Talent Pipeline    Pros"/>
    <s v=" "/>
    <x v="5"/>
  </r>
  <r>
    <s v="Bowman1"/>
    <n v="2018"/>
    <s v="Bowman"/>
    <s v="Talent Pipeline"/>
    <m/>
    <m/>
    <m/>
    <m/>
    <x v="3"/>
    <s v="TP-MIN"/>
    <s v="Lewis,Royce/Gordon,Nick/Gonsalves,Stephen"/>
    <m/>
    <s v="Twins"/>
    <m/>
    <m/>
    <n v="1"/>
    <m/>
    <s v="Lewis,Royce/Gordon,Nick/Gonsalves,Stephen, "/>
    <s v="Bowman Talent Pipeline    Pros"/>
    <s v=" "/>
    <x v="5"/>
  </r>
  <r>
    <s v="Bowman1"/>
    <n v="2018"/>
    <s v="Bowman"/>
    <s v="Talent Pipeline"/>
    <m/>
    <m/>
    <m/>
    <m/>
    <x v="3"/>
    <s v="TP-SEA"/>
    <s v="Lewis,Kyle/Bishop,Braden/Povse,Max"/>
    <m/>
    <s v="Mariners"/>
    <m/>
    <m/>
    <n v="1"/>
    <m/>
    <s v="Lewis,Kyle/Bishop,Braden/Povse,Max, "/>
    <s v="Bowman Talent Pipeline    Pros"/>
    <s v=" "/>
    <x v="5"/>
  </r>
  <r>
    <s v="Bowman1"/>
    <n v="2018"/>
    <s v="Bowman"/>
    <s v="Talent Pipeline"/>
    <m/>
    <m/>
    <m/>
    <m/>
    <x v="3"/>
    <s v="TP-SFG"/>
    <s v="Howard,Ryan/Hinojosa,CJ/Shaw,Chris"/>
    <m/>
    <s v="Giants"/>
    <m/>
    <m/>
    <n v="1"/>
    <m/>
    <s v="Howard,Ryan/Hinojosa,CJ/Shaw,Chris, "/>
    <s v="Bowman Talent Pipeline    Pros"/>
    <s v=" "/>
    <x v="5"/>
  </r>
  <r>
    <s v="Bowman1"/>
    <n v="2018"/>
    <s v="Bowman"/>
    <s v="Talent Pipeline"/>
    <m/>
    <m/>
    <m/>
    <m/>
    <x v="3"/>
    <s v="TP-TBR"/>
    <s v="McKay,Brendan/Velazquez,Andrew/Honeywell,Brent"/>
    <m/>
    <s v="Rays"/>
    <m/>
    <m/>
    <n v="1"/>
    <m/>
    <s v="McKay,Brendan/Velazquez,Andrew/Honeywell,Brent, "/>
    <s v="Bowman Talent Pipeline    Pros"/>
    <s v=" "/>
    <x v="5"/>
  </r>
  <r>
    <s v="Bowman1"/>
    <n v="2018"/>
    <s v="Bowman"/>
    <s v="Talent Pipeline"/>
    <m/>
    <m/>
    <m/>
    <m/>
    <x v="3"/>
    <s v="TP-WAS"/>
    <s v="Soto,Juan/Abreu,Osvaldo/Fedde,Erick"/>
    <m/>
    <s v="Nationals"/>
    <m/>
    <m/>
    <n v="1"/>
    <n v="2"/>
    <s v="Soto,Juan/Abreu,Osvaldo/Fedde,Erick, "/>
    <s v="Bowman Talent Pipeline    Pros"/>
    <s v=" "/>
    <x v="2"/>
  </r>
  <r>
    <s v="Bowman1"/>
    <n v="2018"/>
    <s v="Bowman"/>
    <s v="ROY Favorites"/>
    <m/>
    <m/>
    <m/>
    <m/>
    <x v="1"/>
    <s v="ROYF-AB"/>
    <s v="Banda"/>
    <s v="Anthony"/>
    <s v="DiamondBacks"/>
    <s v="P"/>
    <m/>
    <n v="1"/>
    <m/>
    <s v="Banda, Anthony"/>
    <s v="Bowman ROY Favorites    RC"/>
    <s v=" "/>
    <x v="5"/>
  </r>
  <r>
    <s v="Bowman1"/>
    <n v="2018"/>
    <s v="Bowman"/>
    <s v="ROY Favorites"/>
    <m/>
    <m/>
    <m/>
    <m/>
    <x v="1"/>
    <s v="ROYF-AR"/>
    <s v="Rosario"/>
    <s v="Amed"/>
    <s v="Mets"/>
    <s v="SS"/>
    <m/>
    <n v="1"/>
    <m/>
    <s v="Rosario, Amed"/>
    <s v="Bowman ROY Favorites    RC"/>
    <s v=" "/>
    <x v="5"/>
  </r>
  <r>
    <s v="Bowman1"/>
    <n v="2018"/>
    <s v="Bowman"/>
    <s v="ROY Favorites"/>
    <m/>
    <m/>
    <m/>
    <m/>
    <x v="1"/>
    <s v="ROYF-DS"/>
    <s v="Smith"/>
    <s v="Dominic"/>
    <s v="Mets"/>
    <s v="1B"/>
    <m/>
    <n v="1"/>
    <m/>
    <s v="Smith, Dominic"/>
    <s v="Bowman ROY Favorites    RC"/>
    <s v=" "/>
    <x v="5"/>
  </r>
  <r>
    <s v="Bowman1"/>
    <n v="2018"/>
    <s v="Bowman"/>
    <s v="ROY Favorites"/>
    <m/>
    <m/>
    <m/>
    <m/>
    <x v="1"/>
    <s v="ROYF-FM"/>
    <s v="Mejia"/>
    <s v="Francisco"/>
    <s v="Indians"/>
    <s v="C"/>
    <m/>
    <n v="1"/>
    <m/>
    <s v="Mejia, Francisco"/>
    <s v="Bowman ROY Favorites    RC"/>
    <s v=" "/>
    <x v="5"/>
  </r>
  <r>
    <s v="Bowman1"/>
    <n v="2018"/>
    <s v="Bowman"/>
    <s v="ROY Favorites"/>
    <m/>
    <m/>
    <m/>
    <m/>
    <x v="1"/>
    <s v="ROYF-HB"/>
    <s v="Bader"/>
    <s v="Harrison"/>
    <s v="Cardinals"/>
    <s v="OF"/>
    <m/>
    <n v="1"/>
    <m/>
    <s v="Bader, Harrison"/>
    <s v="Bowman ROY Favorites    RC"/>
    <s v=" "/>
    <x v="5"/>
  </r>
  <r>
    <s v="Bowman1"/>
    <n v="2018"/>
    <s v="Bowman"/>
    <s v="ROY Favorites"/>
    <m/>
    <m/>
    <m/>
    <m/>
    <x v="1"/>
    <s v="ROYF-JC"/>
    <s v="Crawford"/>
    <s v="JP"/>
    <s v="Phillies"/>
    <s v="SS"/>
    <m/>
    <n v="1"/>
    <m/>
    <s v="Crawford, JP"/>
    <s v="Bowman ROY Favorites    RC"/>
    <s v=" "/>
    <x v="5"/>
  </r>
  <r>
    <s v="Bowman1"/>
    <n v="2018"/>
    <s v="Bowman"/>
    <s v="ROY Favorites"/>
    <m/>
    <m/>
    <m/>
    <m/>
    <x v="1"/>
    <s v="ROYF-RD"/>
    <s v="Devers"/>
    <s v="Rafael"/>
    <s v="Red Sox"/>
    <s v="3B"/>
    <m/>
    <n v="1"/>
    <n v="0.5"/>
    <s v="Devers, Rafael"/>
    <s v="Bowman ROY Favorites    RC"/>
    <s v=" "/>
    <x v="6"/>
  </r>
  <r>
    <s v="Bowman1"/>
    <n v="2018"/>
    <s v="Bowman"/>
    <s v="ROY Favorites"/>
    <m/>
    <m/>
    <m/>
    <m/>
    <x v="1"/>
    <s v="ROYF-RH"/>
    <s v="Hoskins"/>
    <s v="Rhys"/>
    <s v="Phillies"/>
    <s v="OF"/>
    <n v="27"/>
    <n v="1"/>
    <n v="1"/>
    <s v="Hoskins, Rhys"/>
    <s v="Bowman ROY Favorites    RC"/>
    <s v=""/>
    <x v="2"/>
  </r>
  <r>
    <m/>
    <n v="2018"/>
    <s v="Bowman Draft"/>
    <m/>
    <m/>
    <m/>
    <m/>
    <m/>
    <x v="2"/>
    <s v="BD-001"/>
    <s v="Mize"/>
    <s v="Casey"/>
    <s v="Tigers"/>
    <s v="P"/>
    <n v="23"/>
    <n v="1"/>
    <m/>
    <s v="Mize, Casey"/>
    <s v="Bowman Draft     1stBow"/>
    <s v=" "/>
    <x v="5"/>
  </r>
  <r>
    <m/>
    <n v="2018"/>
    <s v="Bowman Draft"/>
    <m/>
    <m/>
    <m/>
    <m/>
    <m/>
    <x v="2"/>
    <s v="BD-002"/>
    <s v="Vierling"/>
    <s v="Matt"/>
    <s v="Phillies"/>
    <s v="OF"/>
    <n v="24"/>
    <n v="1"/>
    <m/>
    <s v="Vierling, Matt"/>
    <s v="Bowman Draft     1stBow"/>
    <s v=" "/>
    <x v="5"/>
  </r>
  <r>
    <m/>
    <n v="2018"/>
    <s v="Bowman Draft"/>
    <m/>
    <m/>
    <m/>
    <m/>
    <m/>
    <x v="3"/>
    <s v="BD-003"/>
    <s v="Graterol"/>
    <s v="Brusdar"/>
    <s v="Twins"/>
    <s v="P"/>
    <n v="22"/>
    <n v="1"/>
    <m/>
    <s v="Graterol, Brusdar"/>
    <s v="Bowman Draft     Pros"/>
    <s v=" "/>
    <x v="5"/>
  </r>
  <r>
    <m/>
    <n v="2018"/>
    <s v="Bowman Draft"/>
    <m/>
    <m/>
    <m/>
    <m/>
    <m/>
    <x v="2"/>
    <s v="BD-004"/>
    <s v="Butler"/>
    <s v="Lawrence"/>
    <s v="Athletics"/>
    <s v="OF"/>
    <n v="20"/>
    <n v="1"/>
    <m/>
    <s v="Butler, Lawrence"/>
    <s v="Bowman Draft     1stBow"/>
    <s v=" "/>
    <x v="5"/>
  </r>
  <r>
    <m/>
    <n v="2018"/>
    <s v="Bowman Draft"/>
    <m/>
    <m/>
    <m/>
    <m/>
    <m/>
    <x v="2"/>
    <s v="BD-005"/>
    <s v="Vavra"/>
    <s v="Terrin"/>
    <s v="Rockies"/>
    <s v="SS"/>
    <n v="23"/>
    <n v="1"/>
    <m/>
    <s v="Vavra, Terrin"/>
    <s v="Bowman Draft     1stBow"/>
    <s v=" "/>
    <x v="5"/>
  </r>
  <r>
    <m/>
    <n v="2018"/>
    <s v="Bowman Draft"/>
    <m/>
    <m/>
    <m/>
    <m/>
    <m/>
    <x v="2"/>
    <s v="BD-006"/>
    <s v="Kelenic"/>
    <s v="Jarred"/>
    <s v="Mets"/>
    <s v="OF"/>
    <n v="21"/>
    <n v="1"/>
    <m/>
    <s v="Kelenic, Jarred"/>
    <s v="Bowman Draft     1stBow"/>
    <s v=" "/>
    <x v="5"/>
  </r>
  <r>
    <m/>
    <n v="2018"/>
    <s v="Bowman Draft"/>
    <m/>
    <m/>
    <m/>
    <m/>
    <m/>
    <x v="3"/>
    <s v="BD-007"/>
    <s v="Diaz"/>
    <s v="Yusniel"/>
    <s v="Orioles"/>
    <s v="OF"/>
    <n v="24"/>
    <n v="1"/>
    <m/>
    <s v="Diaz, Yusniel"/>
    <s v="Bowman Draft     Pros"/>
    <s v=" "/>
    <x v="5"/>
  </r>
  <r>
    <m/>
    <n v="2018"/>
    <s v="Bowman Draft"/>
    <m/>
    <m/>
    <m/>
    <m/>
    <m/>
    <x v="2"/>
    <s v="BD-008"/>
    <s v="Torres"/>
    <s v="Lenny"/>
    <s v="Indians"/>
    <s v="P"/>
    <n v="20"/>
    <n v="1"/>
    <m/>
    <s v="Torres, Lenny"/>
    <s v="Bowman Draft     1stBow"/>
    <s v=" "/>
    <x v="5"/>
  </r>
  <r>
    <m/>
    <n v="2018"/>
    <s v="Bowman Draft"/>
    <m/>
    <m/>
    <m/>
    <m/>
    <m/>
    <x v="2"/>
    <s v="BD-009"/>
    <s v="Mcclanahan"/>
    <s v="Shane"/>
    <s v="Rays"/>
    <s v="P"/>
    <n v="23"/>
    <n v="1"/>
    <m/>
    <s v="Mcclanahan, Shane"/>
    <s v="Bowman Draft     1stBow"/>
    <s v=" "/>
    <x v="5"/>
  </r>
  <r>
    <m/>
    <n v="2018"/>
    <s v="Bowman Draft"/>
    <m/>
    <m/>
    <m/>
    <m/>
    <m/>
    <x v="3"/>
    <s v="BD-010"/>
    <s v="Enlow"/>
    <s v="Blayne"/>
    <s v="Twins"/>
    <s v="P"/>
    <n v="21"/>
    <n v="1"/>
    <m/>
    <s v="Enlow, Blayne"/>
    <s v="Bowman Draft     Pros"/>
    <s v=" "/>
    <x v="5"/>
  </r>
  <r>
    <m/>
    <n v="2018"/>
    <s v="Bowman Draft"/>
    <m/>
    <m/>
    <m/>
    <m/>
    <m/>
    <x v="2"/>
    <s v="BD-011"/>
    <s v="Turang"/>
    <s v="Brice"/>
    <s v="Brewers"/>
    <s v="SS"/>
    <n v="21"/>
    <n v="1"/>
    <m/>
    <s v="Turang, Brice"/>
    <s v="Bowman Draft     1stBow"/>
    <s v=" "/>
    <x v="5"/>
  </r>
  <r>
    <m/>
    <n v="2018"/>
    <s v="Bowman Draft"/>
    <m/>
    <m/>
    <m/>
    <m/>
    <m/>
    <x v="2"/>
    <s v="BD-012"/>
    <s v="Cate"/>
    <s v="Tim"/>
    <s v="Nationals"/>
    <s v="P"/>
    <n v="23"/>
    <n v="1"/>
    <m/>
    <s v="Cate, Tim"/>
    <s v="Bowman Draft     1stBow"/>
    <s v=" "/>
    <x v="5"/>
  </r>
  <r>
    <m/>
    <n v="2018"/>
    <s v="Bowman Draft"/>
    <m/>
    <m/>
    <m/>
    <m/>
    <m/>
    <x v="3"/>
    <s v="BD-013"/>
    <s v="Avila"/>
    <s v="Pedro"/>
    <s v="Padres"/>
    <s v="P"/>
    <n v="23"/>
    <n v="1"/>
    <m/>
    <s v="Avila, Pedro"/>
    <s v="Bowman Draft     Pros"/>
    <s v=" "/>
    <x v="5"/>
  </r>
  <r>
    <m/>
    <n v="2018"/>
    <s v="Bowman Draft"/>
    <m/>
    <m/>
    <m/>
    <m/>
    <m/>
    <x v="2"/>
    <s v="BD-014"/>
    <s v="Isbel"/>
    <s v="Kyle"/>
    <s v="Royals"/>
    <s v="OF"/>
    <n v="23"/>
    <n v="1"/>
    <m/>
    <s v="Isbel, Kyle"/>
    <s v="Bowman Draft     1stBow"/>
    <s v=" "/>
    <x v="5"/>
  </r>
  <r>
    <m/>
    <n v="2018"/>
    <s v="Bowman Draft"/>
    <m/>
    <m/>
    <m/>
    <m/>
    <m/>
    <x v="2"/>
    <s v="BD-015"/>
    <s v="Mann"/>
    <s v="Devin"/>
    <s v="Dodgers"/>
    <s v="2B"/>
    <n v="23"/>
    <n v="1"/>
    <m/>
    <s v="Mann, Devin"/>
    <s v="Bowman Draft     1stBow"/>
    <s v=" "/>
    <x v="5"/>
  </r>
  <r>
    <m/>
    <n v="2018"/>
    <s v="Bowman Draft"/>
    <m/>
    <m/>
    <m/>
    <m/>
    <m/>
    <x v="3"/>
    <s v="BD-016"/>
    <s v="Chisholm"/>
    <s v="Jazz"/>
    <s v="DiamondBacks"/>
    <s v="SS"/>
    <n v="22"/>
    <n v="1"/>
    <m/>
    <s v="Chisholm, Jazz"/>
    <s v="Bowman Draft     Pros"/>
    <s v=" "/>
    <x v="5"/>
  </r>
  <r>
    <m/>
    <n v="2018"/>
    <s v="Bowman Draft"/>
    <m/>
    <m/>
    <m/>
    <m/>
    <m/>
    <x v="3"/>
    <s v="BD-017"/>
    <s v="Medina"/>
    <s v="Luis"/>
    <s v="Yankees"/>
    <s v="P"/>
    <n v="21"/>
    <n v="1"/>
    <m/>
    <s v="Medina, Luis"/>
    <s v="Bowman Draft     Pros"/>
    <s v=" "/>
    <x v="5"/>
  </r>
  <r>
    <m/>
    <n v="2018"/>
    <s v="Bowman Draft"/>
    <m/>
    <m/>
    <m/>
    <m/>
    <m/>
    <x v="3"/>
    <s v="BD-018"/>
    <s v="Morejon"/>
    <s v="Adrian"/>
    <s v="Padres"/>
    <s v="P"/>
    <n v="21"/>
    <n v="1"/>
    <m/>
    <s v="Morejon, Adrian"/>
    <s v="Bowman Draft     Pros"/>
    <s v=" "/>
    <x v="5"/>
  </r>
  <r>
    <m/>
    <n v="2018"/>
    <s v="Bowman Draft"/>
    <m/>
    <m/>
    <m/>
    <m/>
    <m/>
    <x v="2"/>
    <s v="BD-019"/>
    <s v="Cipion"/>
    <s v="Arbert"/>
    <s v="Brewers"/>
    <s v="OF"/>
    <n v="20"/>
    <n v="1"/>
    <m/>
    <s v="Cipion, Arbert"/>
    <s v="Bowman Draft     1stBow"/>
    <s v=" "/>
    <x v="5"/>
  </r>
  <r>
    <m/>
    <n v="2018"/>
    <s v="Bowman Draft"/>
    <m/>
    <m/>
    <m/>
    <m/>
    <m/>
    <x v="3"/>
    <s v="BD-020"/>
    <s v="Stephan"/>
    <s v="Trevor"/>
    <s v="Yankees"/>
    <s v="P"/>
    <n v="25"/>
    <n v="1"/>
    <m/>
    <s v="Stephan, Trevor"/>
    <s v="Bowman Draft     Pros"/>
    <s v=" "/>
    <x v="5"/>
  </r>
  <r>
    <m/>
    <n v="2018"/>
    <s v="Bowman Draft"/>
    <m/>
    <m/>
    <m/>
    <m/>
    <m/>
    <x v="3"/>
    <s v="BD-021"/>
    <s v="Ellis"/>
    <s v="Drew"/>
    <s v="DiamondBacks"/>
    <s v="3B"/>
    <n v="25"/>
    <n v="1"/>
    <m/>
    <s v="Ellis, Drew"/>
    <s v="Bowman Draft     Pros"/>
    <s v=" "/>
    <x v="5"/>
  </r>
  <r>
    <m/>
    <n v="2018"/>
    <s v="Bowman Draft"/>
    <m/>
    <m/>
    <m/>
    <m/>
    <m/>
    <x v="3"/>
    <s v="BD-022"/>
    <s v="Trammell"/>
    <s v="Taylor"/>
    <s v="Indians"/>
    <s v="OF"/>
    <n v="23"/>
    <n v="1"/>
    <m/>
    <s v="Trammell, Taylor"/>
    <s v="Bowman Draft     Pros"/>
    <s v=" "/>
    <x v="5"/>
  </r>
  <r>
    <m/>
    <n v="2018"/>
    <s v="Bowman Draft"/>
    <m/>
    <m/>
    <m/>
    <m/>
    <m/>
    <x v="2"/>
    <s v="BD-023"/>
    <s v="Schroeder"/>
    <s v="Jayson"/>
    <s v="Astros"/>
    <s v="P"/>
    <n v="21"/>
    <n v="1"/>
    <m/>
    <s v="Schroeder, Jayson"/>
    <s v="Bowman Draft     1stBow"/>
    <s v=" "/>
    <x v="5"/>
  </r>
  <r>
    <m/>
    <n v="2018"/>
    <s v="Bowman Draft"/>
    <m/>
    <m/>
    <m/>
    <m/>
    <m/>
    <x v="2"/>
    <s v="BD-024"/>
    <s v="Jacques"/>
    <s v="Joe"/>
    <s v="Pirates"/>
    <s v="P"/>
    <n v="25"/>
    <n v="1"/>
    <m/>
    <s v="Jacques, Joe"/>
    <s v="Bowman Draft     1stBow"/>
    <s v=" "/>
    <x v="5"/>
  </r>
  <r>
    <m/>
    <n v="2018"/>
    <s v="Bowman Draft"/>
    <m/>
    <m/>
    <m/>
    <m/>
    <m/>
    <x v="2"/>
    <s v="BD-025"/>
    <s v="Bohm"/>
    <s v="Alec"/>
    <s v="Phillies"/>
    <s v="3B"/>
    <n v="24"/>
    <n v="1"/>
    <m/>
    <s v="Bohm, Alec"/>
    <s v="Bowman Draft     1stBow"/>
    <s v=" "/>
    <x v="5"/>
  </r>
  <r>
    <m/>
    <n v="2018"/>
    <s v="Bowman Draft"/>
    <m/>
    <m/>
    <m/>
    <m/>
    <m/>
    <x v="3"/>
    <s v="BD-026"/>
    <s v="Burrows"/>
    <s v="Beau"/>
    <s v="Tigers"/>
    <s v="P"/>
    <n v="24"/>
    <n v="1"/>
    <m/>
    <s v="Burrows, Beau"/>
    <s v="Bowman Draft     Pros"/>
    <s v=" "/>
    <x v="5"/>
  </r>
  <r>
    <m/>
    <n v="2018"/>
    <s v="Bowman Draft"/>
    <m/>
    <m/>
    <m/>
    <m/>
    <m/>
    <x v="2"/>
    <s v="BD-027"/>
    <s v="Stievers"/>
    <s v="Jonathan"/>
    <s v="White Sox"/>
    <s v="P"/>
    <n v="23"/>
    <n v="1"/>
    <m/>
    <s v="Stievers, Jonathan"/>
    <s v="Bowman Draft     1stBow"/>
    <s v=" "/>
    <x v="5"/>
  </r>
  <r>
    <m/>
    <n v="2018"/>
    <s v="Bowman Draft"/>
    <m/>
    <m/>
    <m/>
    <m/>
    <m/>
    <x v="2"/>
    <s v="BD-028"/>
    <s v="Meadows"/>
    <s v="Parker"/>
    <s v="Tigers"/>
    <s v="OF"/>
    <n v="21"/>
    <n v="1"/>
    <m/>
    <s v="Meadows, Parker"/>
    <s v="Bowman Draft     1stBow"/>
    <s v=" "/>
    <x v="5"/>
  </r>
  <r>
    <m/>
    <n v="2018"/>
    <s v="Bowman Draft"/>
    <m/>
    <m/>
    <m/>
    <m/>
    <m/>
    <x v="2"/>
    <s v="BD-029"/>
    <s v="Ornelas"/>
    <s v="Jonathan"/>
    <s v="DiamondBacks"/>
    <s v="SS"/>
    <n v="20"/>
    <n v="1"/>
    <m/>
    <s v="Ornelas, Jonathan"/>
    <s v="Bowman Draft     1stBow"/>
    <s v=" "/>
    <x v="5"/>
  </r>
  <r>
    <m/>
    <n v="2018"/>
    <s v="Bowman Draft"/>
    <m/>
    <m/>
    <m/>
    <m/>
    <m/>
    <x v="2"/>
    <s v="BD-030"/>
    <s v="Liberatore"/>
    <s v="Matthew"/>
    <s v="Rays"/>
    <s v="P"/>
    <n v="21"/>
    <n v="1"/>
    <m/>
    <s v="Liberatore, Matthew"/>
    <s v="Bowman Draft     1stBow"/>
    <s v=" "/>
    <x v="5"/>
  </r>
  <r>
    <m/>
    <n v="2018"/>
    <s v="Bowman Draft"/>
    <m/>
    <m/>
    <m/>
    <m/>
    <m/>
    <x v="2"/>
    <s v="BD-031"/>
    <s v="Jenista"/>
    <s v="Greyson"/>
    <s v="Braves"/>
    <s v="1B"/>
    <n v="24"/>
    <n v="1"/>
    <m/>
    <s v="Jenista, Greyson"/>
    <s v="Bowman Draft     1stBow"/>
    <s v=" "/>
    <x v="5"/>
  </r>
  <r>
    <m/>
    <n v="2018"/>
    <s v="Bowman Draft"/>
    <m/>
    <m/>
    <m/>
    <m/>
    <m/>
    <x v="3"/>
    <s v="BD-032"/>
    <s v="Bichette"/>
    <s v="Bo"/>
    <s v="Blue Jays"/>
    <s v="SS"/>
    <n v="22"/>
    <n v="1"/>
    <m/>
    <s v="Bichette, Bo"/>
    <s v="Bowman Draft     Pros"/>
    <s v=" "/>
    <x v="5"/>
  </r>
  <r>
    <m/>
    <n v="2018"/>
    <s v="Bowman Draft"/>
    <m/>
    <m/>
    <m/>
    <m/>
    <m/>
    <x v="2"/>
    <s v="BD-033"/>
    <s v="Feltman"/>
    <s v="Durbin"/>
    <s v="Red Sox"/>
    <s v="P"/>
    <n v="23"/>
    <n v="1"/>
    <m/>
    <s v="Feltman, Durbin"/>
    <s v="Bowman Draft     1stBow"/>
    <s v=" "/>
    <x v="5"/>
  </r>
  <r>
    <m/>
    <n v="2018"/>
    <s v="Bowman Draft"/>
    <m/>
    <m/>
    <m/>
    <m/>
    <m/>
    <x v="2"/>
    <s v="BD-034"/>
    <s v="Sandlin"/>
    <s v="Nick"/>
    <s v="Indians"/>
    <s v="P"/>
    <n v="23"/>
    <n v="1"/>
    <m/>
    <s v="Sandlin, Nick"/>
    <s v="Bowman Draft     1stBow"/>
    <s v=" "/>
    <x v="5"/>
  </r>
  <r>
    <m/>
    <n v="2018"/>
    <s v="Bowman Draft"/>
    <m/>
    <m/>
    <m/>
    <m/>
    <m/>
    <x v="3"/>
    <s v="BD-035"/>
    <s v="Jones"/>
    <s v="Jahmai"/>
    <s v="Angels"/>
    <s v="2B"/>
    <n v="23"/>
    <n v="1"/>
    <m/>
    <s v="Jones, Jahmai"/>
    <s v="Bowman Draft     Pros"/>
    <s v=" "/>
    <x v="5"/>
  </r>
  <r>
    <m/>
    <n v="2018"/>
    <s v="Bowman Draft"/>
    <m/>
    <m/>
    <m/>
    <m/>
    <m/>
    <x v="3"/>
    <s v="BD-036"/>
    <s v="Marsh"/>
    <s v="Brandon"/>
    <s v="Angels"/>
    <s v="OF"/>
    <n v="23"/>
    <n v="1"/>
    <m/>
    <s v="Marsh, Brandon"/>
    <s v="Bowman Draft     Pros"/>
    <s v=" "/>
    <x v="5"/>
  </r>
  <r>
    <m/>
    <n v="2018"/>
    <s v="Bowman Draft"/>
    <m/>
    <m/>
    <m/>
    <m/>
    <m/>
    <x v="2"/>
    <s v="BD-037"/>
    <s v="Delgado"/>
    <s v="Lency"/>
    <s v="White Sox"/>
    <s v="SS"/>
    <n v="21"/>
    <n v="1"/>
    <m/>
    <s v="Delgado, Lency"/>
    <s v="Bowman Draft     1stBow"/>
    <s v=" "/>
    <x v="5"/>
  </r>
  <r>
    <m/>
    <n v="2018"/>
    <s v="Bowman Draft"/>
    <m/>
    <m/>
    <m/>
    <m/>
    <m/>
    <x v="2"/>
    <s v="BD-038"/>
    <s v="Madrigal"/>
    <s v="Nick"/>
    <s v="White Sox"/>
    <s v="SS"/>
    <n v="23"/>
    <n v="1"/>
    <m/>
    <s v="Madrigal, Nick"/>
    <s v="Bowman Draft     1stBow"/>
    <s v=" "/>
    <x v="5"/>
  </r>
  <r>
    <m/>
    <n v="2018"/>
    <s v="Bowman Draft"/>
    <m/>
    <m/>
    <m/>
    <m/>
    <m/>
    <x v="2"/>
    <s v="BD-039"/>
    <s v="Bubic"/>
    <s v="Kris"/>
    <s v="Royals"/>
    <s v="P"/>
    <n v="23"/>
    <n v="1"/>
    <m/>
    <s v="Bubic, Kris"/>
    <s v="Bowman Draft     1stBow"/>
    <s v=" "/>
    <x v="5"/>
  </r>
  <r>
    <m/>
    <n v="2018"/>
    <s v="Bowman Draft"/>
    <m/>
    <m/>
    <m/>
    <m/>
    <m/>
    <x v="3"/>
    <s v="BD-040"/>
    <s v="Cruz"/>
    <s v="Oneil"/>
    <s v="Pirates"/>
    <s v="SS"/>
    <n v="22"/>
    <n v="1"/>
    <m/>
    <s v="Cruz, Oneil"/>
    <s v="Bowman Draft     Pros"/>
    <s v=" "/>
    <x v="5"/>
  </r>
  <r>
    <m/>
    <n v="2018"/>
    <s v="Bowman Draft"/>
    <m/>
    <m/>
    <m/>
    <m/>
    <m/>
    <x v="3"/>
    <s v="BD-041"/>
    <s v="Faedo"/>
    <s v="Alex"/>
    <s v="Tigers"/>
    <s v="P"/>
    <n v="25"/>
    <n v="1"/>
    <m/>
    <s v="Faedo, Alex"/>
    <s v="Bowman Draft     Pros"/>
    <s v=" "/>
    <x v="5"/>
  </r>
  <r>
    <m/>
    <n v="2018"/>
    <s v="Bowman Draft"/>
    <m/>
    <m/>
    <m/>
    <m/>
    <m/>
    <x v="2"/>
    <s v="BD-042"/>
    <s v="Ponticelli"/>
    <s v="Thomas"/>
    <s v="Indians"/>
    <s v="P"/>
    <n v="23"/>
    <n v="1"/>
    <m/>
    <s v="Ponticelli, Thomas"/>
    <s v="Bowman Draft     1stBow"/>
    <s v=" "/>
    <x v="5"/>
  </r>
  <r>
    <m/>
    <n v="2018"/>
    <s v="Bowman Draft"/>
    <m/>
    <m/>
    <m/>
    <m/>
    <m/>
    <x v="2"/>
    <s v="BD-043"/>
    <s v="Lavastida"/>
    <s v="Bryan"/>
    <s v="Indians"/>
    <s v="C"/>
    <n v="22"/>
    <n v="1"/>
    <m/>
    <s v="Lavastida, Bryan"/>
    <s v="Bowman Draft     1stBow"/>
    <s v=" "/>
    <x v="5"/>
  </r>
  <r>
    <m/>
    <n v="2018"/>
    <s v="Bowman Draft"/>
    <m/>
    <m/>
    <m/>
    <m/>
    <m/>
    <x v="2"/>
    <s v="BD-044"/>
    <s v="Schnell"/>
    <s v="Nick"/>
    <s v="Rays"/>
    <s v="OF"/>
    <n v="20"/>
    <n v="1"/>
    <m/>
    <s v="Schnell, Nick"/>
    <s v="Bowman Draft     1stBow"/>
    <s v=" "/>
    <x v="5"/>
  </r>
  <r>
    <m/>
    <n v="2018"/>
    <s v="Bowman Draft"/>
    <m/>
    <m/>
    <m/>
    <m/>
    <m/>
    <x v="3"/>
    <s v="BD-045"/>
    <s v="Mitchell"/>
    <s v="Cal"/>
    <s v="Pirates"/>
    <s v="OF"/>
    <n v="21"/>
    <n v="1"/>
    <m/>
    <s v="Mitchell, Cal"/>
    <s v="Bowman Draft     Pros"/>
    <s v=" "/>
    <x v="5"/>
  </r>
  <r>
    <m/>
    <n v="2018"/>
    <s v="Bowman Draft"/>
    <m/>
    <m/>
    <m/>
    <m/>
    <m/>
    <x v="3"/>
    <s v="BD-046"/>
    <s v="Solak"/>
    <s v="Nick"/>
    <s v="Rays"/>
    <s v="1B"/>
    <n v="25"/>
    <n v="1"/>
    <m/>
    <s v="Solak, Nick"/>
    <s v="Bowman Draft     Pros"/>
    <s v=" "/>
    <x v="5"/>
  </r>
  <r>
    <m/>
    <n v="2018"/>
    <s v="Bowman Draft"/>
    <m/>
    <m/>
    <m/>
    <m/>
    <m/>
    <x v="2"/>
    <s v="BD-047"/>
    <s v="Davis"/>
    <s v="Brennen"/>
    <s v="Cubs"/>
    <s v="OF"/>
    <n v="21"/>
    <n v="1"/>
    <m/>
    <s v="Davis, Brennen"/>
    <s v="Bowman Draft     1stBow"/>
    <s v=" "/>
    <x v="5"/>
  </r>
  <r>
    <m/>
    <n v="2018"/>
    <s v="Bowman Draft"/>
    <m/>
    <m/>
    <m/>
    <m/>
    <m/>
    <x v="2"/>
    <s v="BD-048"/>
    <s v="Hankins"/>
    <s v="Ethan"/>
    <s v="Indians"/>
    <s v="P"/>
    <n v="20"/>
    <n v="1"/>
    <m/>
    <s v="Hankins, Ethan"/>
    <s v="Bowman Draft     1stBow"/>
    <s v=" "/>
    <x v="5"/>
  </r>
  <r>
    <m/>
    <n v="2018"/>
    <s v="Bowman Draft"/>
    <m/>
    <m/>
    <m/>
    <m/>
    <m/>
    <x v="3"/>
    <s v="BD-049"/>
    <s v="Hiura"/>
    <s v="Keston"/>
    <s v="Brewers"/>
    <s v="2B"/>
    <n v="24"/>
    <n v="1"/>
    <m/>
    <s v="Hiura, Keston"/>
    <s v="Bowman Draft     Pros"/>
    <s v=" "/>
    <x v="5"/>
  </r>
  <r>
    <m/>
    <n v="2018"/>
    <s v="Bowman Draft"/>
    <m/>
    <m/>
    <m/>
    <m/>
    <m/>
    <x v="3"/>
    <s v="BD-050"/>
    <s v="Hayes"/>
    <s v="Ke'Bryan"/>
    <s v="Pirates"/>
    <s v="3B"/>
    <n v="23"/>
    <n v="1"/>
    <m/>
    <s v="Hayes, Ke'Bryan"/>
    <s v="Bowman Draft     Pros"/>
    <s v=" "/>
    <x v="5"/>
  </r>
  <r>
    <m/>
    <n v="2018"/>
    <s v="Bowman Draft"/>
    <m/>
    <m/>
    <m/>
    <m/>
    <m/>
    <x v="2"/>
    <s v="BD-051"/>
    <s v="Jackson"/>
    <s v="Jeremiah"/>
    <s v="Angels"/>
    <s v="SS"/>
    <n v="20"/>
    <n v="1"/>
    <m/>
    <s v="Jackson, Jeremiah"/>
    <s v="Bowman Draft     1stBow"/>
    <s v=" "/>
    <x v="5"/>
  </r>
  <r>
    <m/>
    <n v="2018"/>
    <s v="Bowman Draft"/>
    <m/>
    <m/>
    <m/>
    <m/>
    <m/>
    <x v="3"/>
    <s v="BD-052"/>
    <s v="Sanchez"/>
    <s v="LoLo"/>
    <s v="Pirates"/>
    <s v="OF"/>
    <n v="21"/>
    <n v="1"/>
    <m/>
    <s v="Sanchez, LoLo"/>
    <s v="Bowman Draft     Pros"/>
    <s v=" "/>
    <x v="5"/>
  </r>
  <r>
    <m/>
    <n v="2018"/>
    <s v="Bowman Draft"/>
    <m/>
    <m/>
    <m/>
    <m/>
    <m/>
    <x v="3"/>
    <s v="BD-053"/>
    <s v="Soto"/>
    <s v="Gregory"/>
    <s v="Tigers"/>
    <s v="P"/>
    <n v="25"/>
    <n v="1"/>
    <m/>
    <s v="Soto, Gregory"/>
    <s v="Bowman Draft     Pros"/>
    <s v=" "/>
    <x v="5"/>
  </r>
  <r>
    <m/>
    <n v="2018"/>
    <s v="Bowman Draft"/>
    <m/>
    <m/>
    <m/>
    <m/>
    <m/>
    <x v="3"/>
    <s v="BD-054"/>
    <s v="Lopez"/>
    <s v="Nicky"/>
    <s v="Royals"/>
    <s v="SS"/>
    <n v="25"/>
    <n v="1"/>
    <m/>
    <s v="Lopez, Nicky"/>
    <s v="Bowman Draft     Pros"/>
    <s v=" "/>
    <x v="5"/>
  </r>
  <r>
    <m/>
    <n v="2018"/>
    <s v="Bowman Draft"/>
    <m/>
    <m/>
    <m/>
    <m/>
    <m/>
    <x v="2"/>
    <s v="BD-055"/>
    <s v="Wong"/>
    <s v="Jake"/>
    <s v="Giants"/>
    <s v="P"/>
    <n v="24"/>
    <n v="1"/>
    <m/>
    <s v="Wong, Jake"/>
    <s v="Bowman Draft     1stBow"/>
    <s v=" "/>
    <x v="5"/>
  </r>
  <r>
    <m/>
    <n v="2018"/>
    <s v="Bowman Draft"/>
    <m/>
    <m/>
    <m/>
    <m/>
    <m/>
    <x v="2"/>
    <s v="BD-056"/>
    <s v="Groshans"/>
    <s v="Jordan"/>
    <s v="Blue Jays"/>
    <s v="SS"/>
    <n v="21"/>
    <n v="1"/>
    <m/>
    <s v="Groshans, Jordan"/>
    <s v="Bowman Draft     1stBow"/>
    <s v=" "/>
    <x v="5"/>
  </r>
  <r>
    <m/>
    <n v="2018"/>
    <s v="Bowman Draft"/>
    <m/>
    <m/>
    <m/>
    <m/>
    <m/>
    <x v="2"/>
    <s v="BD-057"/>
    <s v="Breaux"/>
    <s v="Josh"/>
    <s v="Yankees"/>
    <s v="C"/>
    <n v="23"/>
    <n v="1"/>
    <m/>
    <s v="Breaux, Josh"/>
    <s v="Bowman Draft     1stBow"/>
    <s v=" "/>
    <x v="5"/>
  </r>
  <r>
    <m/>
    <n v="2018"/>
    <s v="Bowman Draft"/>
    <m/>
    <m/>
    <m/>
    <m/>
    <m/>
    <x v="3"/>
    <s v="BD-058"/>
    <s v="Greene"/>
    <s v="Hunter"/>
    <s v="Reds"/>
    <s v="P"/>
    <n v="21"/>
    <n v="1"/>
    <n v="1"/>
    <s v="Greene, Hunter"/>
    <s v="Bowman Draft     Pros"/>
    <s v=" "/>
    <x v="2"/>
  </r>
  <r>
    <m/>
    <n v="2018"/>
    <s v="Bowman Draft"/>
    <m/>
    <m/>
    <m/>
    <m/>
    <m/>
    <x v="3"/>
    <s v="BD-059"/>
    <s v="Cease"/>
    <s v="Dylan"/>
    <s v="White Sox"/>
    <s v="P"/>
    <n v="25"/>
    <n v="1"/>
    <m/>
    <s v="Cease, Dylan"/>
    <s v="Bowman Draft     Pros"/>
    <s v=" "/>
    <x v="5"/>
  </r>
  <r>
    <m/>
    <n v="2018"/>
    <s v="Bowman Draft"/>
    <m/>
    <m/>
    <m/>
    <m/>
    <m/>
    <x v="2"/>
    <s v="BD-060"/>
    <s v="Cortes"/>
    <s v="Carlos"/>
    <s v="Mets"/>
    <s v="2B"/>
    <n v="23"/>
    <n v="1"/>
    <m/>
    <s v="Cortes, Carlos"/>
    <s v="Bowman Draft     1stBow"/>
    <s v=" "/>
    <x v="5"/>
  </r>
  <r>
    <m/>
    <n v="2018"/>
    <s v="Bowman Draft"/>
    <m/>
    <m/>
    <m/>
    <m/>
    <m/>
    <x v="2"/>
    <s v="BD-061"/>
    <s v="Howell"/>
    <s v="Korry"/>
    <s v="Brewers"/>
    <s v="SS"/>
    <n v="22"/>
    <n v="1"/>
    <m/>
    <s v="Howell, Korry"/>
    <s v="Bowman Draft     1stBow"/>
    <s v=" "/>
    <x v="5"/>
  </r>
  <r>
    <m/>
    <n v="2018"/>
    <s v="Bowman Draft"/>
    <m/>
    <m/>
    <m/>
    <m/>
    <m/>
    <x v="3"/>
    <s v="BD-062"/>
    <s v="Wentz"/>
    <s v="Joey"/>
    <s v="Braves"/>
    <s v="P"/>
    <n v="23"/>
    <n v="1"/>
    <m/>
    <s v="Wentz, Joey"/>
    <s v="Bowman Draft     Pros"/>
    <s v=" "/>
    <x v="5"/>
  </r>
  <r>
    <m/>
    <n v="2018"/>
    <s v="Bowman Draft"/>
    <m/>
    <m/>
    <m/>
    <m/>
    <m/>
    <x v="2"/>
    <s v="BD-063"/>
    <s v="Gilbert"/>
    <s v="Logan"/>
    <s v="Mariners"/>
    <s v="P"/>
    <n v="23"/>
    <n v="1"/>
    <m/>
    <s v="Gilbert, Logan"/>
    <s v="Bowman Draft     1stBow"/>
    <s v=" "/>
    <x v="5"/>
  </r>
  <r>
    <m/>
    <n v="2018"/>
    <s v="Bowman Draft"/>
    <m/>
    <m/>
    <m/>
    <m/>
    <m/>
    <x v="2"/>
    <s v="BD-064"/>
    <s v="Rolison"/>
    <s v="Ryan"/>
    <s v="Rockies"/>
    <s v="P"/>
    <n v="23"/>
    <n v="1"/>
    <m/>
    <s v="Rolison, Ryan"/>
    <s v="Bowman Draft     1stBow"/>
    <s v=" "/>
    <x v="5"/>
  </r>
  <r>
    <m/>
    <n v="2018"/>
    <s v="Bowman Draft"/>
    <m/>
    <m/>
    <m/>
    <m/>
    <m/>
    <x v="2"/>
    <s v="BD-065"/>
    <s v="Seigler"/>
    <s v="Anthony"/>
    <s v="Yankees"/>
    <s v="C"/>
    <n v="21"/>
    <n v="1"/>
    <m/>
    <s v="Seigler, Anthony"/>
    <s v="Bowman Draft     1stBow"/>
    <s v=" "/>
    <x v="5"/>
  </r>
  <r>
    <m/>
    <n v="2018"/>
    <s v="Bowman Draft"/>
    <m/>
    <m/>
    <m/>
    <m/>
    <m/>
    <x v="3"/>
    <s v="BD-066"/>
    <s v="Guzman"/>
    <s v="Jorge"/>
    <s v="Marlins"/>
    <s v="P"/>
    <n v="24"/>
    <n v="1"/>
    <m/>
    <s v="Guzman, Jorge"/>
    <s v="Bowman Draft     Pros"/>
    <s v=" "/>
    <x v="5"/>
  </r>
  <r>
    <m/>
    <n v="2018"/>
    <s v="Bowman Draft"/>
    <m/>
    <m/>
    <m/>
    <m/>
    <m/>
    <x v="3"/>
    <s v="BD-067"/>
    <s v="Vientos"/>
    <s v="Mark"/>
    <s v="Mets"/>
    <s v="SS"/>
    <n v="21"/>
    <n v="1"/>
    <m/>
    <s v="Vientos, Mark"/>
    <s v="Bowman Draft     Pros"/>
    <s v=" "/>
    <x v="5"/>
  </r>
  <r>
    <m/>
    <n v="2018"/>
    <s v="Bowman Draft"/>
    <m/>
    <m/>
    <m/>
    <m/>
    <m/>
    <x v="3"/>
    <s v="BD-068"/>
    <s v="Paddack"/>
    <s v="Chris"/>
    <s v="Padres"/>
    <s v="P"/>
    <n v="24"/>
    <n v="1"/>
    <m/>
    <s v="Paddack, Chris"/>
    <s v="Bowman Draft     Pros"/>
    <s v=" "/>
    <x v="5"/>
  </r>
  <r>
    <m/>
    <n v="2018"/>
    <s v="Bowman Draft"/>
    <m/>
    <m/>
    <m/>
    <m/>
    <m/>
    <x v="2"/>
    <s v="BD-069"/>
    <s v="Cottam"/>
    <s v="Kole"/>
    <s v="Red Sox"/>
    <s v="C"/>
    <n v="23"/>
    <n v="1"/>
    <m/>
    <s v="Cottam, Kole"/>
    <s v="Bowman Draft     1stBow"/>
    <s v=" "/>
    <x v="5"/>
  </r>
  <r>
    <m/>
    <n v="2018"/>
    <s v="Bowman Draft"/>
    <m/>
    <m/>
    <m/>
    <m/>
    <m/>
    <x v="2"/>
    <s v="BD-070"/>
    <s v="Larnach"/>
    <s v="Trevor"/>
    <s v="Twins"/>
    <s v="OF"/>
    <n v="23"/>
    <n v="1"/>
    <m/>
    <s v="Larnach, Trevor"/>
    <s v="Bowman Draft     1stBow"/>
    <s v=" "/>
    <x v="5"/>
  </r>
  <r>
    <m/>
    <n v="2018"/>
    <s v="Bowman Draft"/>
    <m/>
    <m/>
    <m/>
    <m/>
    <m/>
    <x v="3"/>
    <s v="BD-071"/>
    <s v="Harrison"/>
    <s v="Monte"/>
    <s v="Marlins"/>
    <s v="OF"/>
    <n v="25"/>
    <n v="1"/>
    <m/>
    <s v="Harrison, Monte"/>
    <s v="Bowman Draft     Pros"/>
    <s v=" "/>
    <x v="5"/>
  </r>
  <r>
    <m/>
    <n v="2018"/>
    <s v="Bowman Draft"/>
    <m/>
    <m/>
    <m/>
    <m/>
    <m/>
    <x v="3"/>
    <s v="BD-072"/>
    <s v="Ademan"/>
    <s v="Aramis"/>
    <s v="Cubs"/>
    <s v="SS"/>
    <n v="22"/>
    <n v="1"/>
    <m/>
    <s v="Ademan, Aramis"/>
    <s v="Bowman Draft     Pros"/>
    <s v=" "/>
    <x v="5"/>
  </r>
  <r>
    <m/>
    <n v="2018"/>
    <s v="Bowman Draft"/>
    <m/>
    <m/>
    <m/>
    <m/>
    <m/>
    <x v="2"/>
    <s v="BD-073"/>
    <s v="Rodriguez"/>
    <s v="Grayson"/>
    <s v="Orioles"/>
    <s v="P"/>
    <n v="21"/>
    <n v="1"/>
    <m/>
    <s v="Rodriguez, Grayson"/>
    <s v="Bowman Draft     1stBow"/>
    <s v=" "/>
    <x v="5"/>
  </r>
  <r>
    <m/>
    <n v="2018"/>
    <s v="Bowman Draft"/>
    <m/>
    <m/>
    <m/>
    <m/>
    <m/>
    <x v="3"/>
    <s v="BD-074"/>
    <s v="Gordon"/>
    <s v="Nick"/>
    <s v="Twins"/>
    <s v="SS"/>
    <n v="25"/>
    <n v="1"/>
    <m/>
    <s v="Gordon, Nick"/>
    <s v="Bowman Draft     Pros"/>
    <s v=" "/>
    <x v="5"/>
  </r>
  <r>
    <m/>
    <n v="2018"/>
    <s v="Bowman Draft"/>
    <m/>
    <m/>
    <m/>
    <m/>
    <m/>
    <x v="3"/>
    <s v="BD-075"/>
    <s v="Sanchez"/>
    <s v="Sixto"/>
    <s v="Phillies"/>
    <s v="P"/>
    <n v="22"/>
    <n v="1"/>
    <m/>
    <s v="Sanchez, Sixto"/>
    <s v="Bowman Draft     Pros"/>
    <s v=" "/>
    <x v="5"/>
  </r>
  <r>
    <m/>
    <n v="2018"/>
    <s v="Bowman Draft"/>
    <m/>
    <m/>
    <m/>
    <m/>
    <m/>
    <x v="2"/>
    <s v="BD-076"/>
    <s v="Gray"/>
    <s v="Joe"/>
    <s v="Brewers"/>
    <s v="OF"/>
    <n v="20"/>
    <n v="1"/>
    <m/>
    <s v="Gray, Joe"/>
    <s v="Bowman Draft     1stBow"/>
    <s v=" "/>
    <x v="5"/>
  </r>
  <r>
    <m/>
    <n v="2018"/>
    <s v="Bowman Draft"/>
    <m/>
    <m/>
    <m/>
    <m/>
    <m/>
    <x v="2"/>
    <s v="BD-077"/>
    <s v="Williams-Nelson"/>
    <s v="Drevian"/>
    <s v="Angels"/>
    <s v="OF"/>
    <n v="20"/>
    <n v="1"/>
    <m/>
    <s v="Williams-Nelson, Drevian"/>
    <s v="Bowman Draft     1stBow"/>
    <s v=" "/>
    <x v="5"/>
  </r>
  <r>
    <m/>
    <n v="2018"/>
    <s v="Bowman Draft"/>
    <m/>
    <m/>
    <m/>
    <m/>
    <m/>
    <x v="2"/>
    <s v="BD-078"/>
    <s v="Dodson"/>
    <s v="Tanner"/>
    <s v="Rays"/>
    <s v="P"/>
    <n v="23"/>
    <n v="1"/>
    <m/>
    <s v="Dodson, Tanner"/>
    <s v="Bowman Draft     1stBow"/>
    <s v=" "/>
    <x v="5"/>
  </r>
  <r>
    <m/>
    <n v="2018"/>
    <s v="Bowman Draft"/>
    <m/>
    <m/>
    <m/>
    <m/>
    <m/>
    <x v="3"/>
    <s v="BD-079"/>
    <s v="Vilade"/>
    <s v="Ryan"/>
    <s v="Rockies"/>
    <s v="SS"/>
    <n v="21"/>
    <n v="1"/>
    <m/>
    <s v="Vilade, Ryan"/>
    <s v="Bowman Draft     Pros"/>
    <s v=" "/>
    <x v="5"/>
  </r>
  <r>
    <m/>
    <n v="2018"/>
    <s v="Bowman Draft"/>
    <m/>
    <m/>
    <m/>
    <m/>
    <m/>
    <x v="2"/>
    <s v="BD-080"/>
    <s v="Rivera"/>
    <s v="Blake"/>
    <s v="Giants"/>
    <s v="P"/>
    <n v="22"/>
    <n v="1"/>
    <m/>
    <s v="Rivera, Blake"/>
    <s v="Bowman Draft     1stBow"/>
    <s v=" "/>
    <x v="5"/>
  </r>
  <r>
    <m/>
    <n v="2018"/>
    <s v="Bowman Draft"/>
    <m/>
    <m/>
    <m/>
    <m/>
    <m/>
    <x v="3"/>
    <s v="BD-081"/>
    <s v="Haseley"/>
    <s v="Adam"/>
    <s v="Phillies"/>
    <s v="OF"/>
    <n v="24"/>
    <n v="1"/>
    <m/>
    <s v="Haseley, Adam"/>
    <s v="Bowman Draft     Pros"/>
    <s v=" "/>
    <x v="5"/>
  </r>
  <r>
    <m/>
    <n v="2018"/>
    <s v="Bowman Draft"/>
    <m/>
    <m/>
    <m/>
    <m/>
    <m/>
    <x v="2"/>
    <s v="BD-082"/>
    <s v="Fisher"/>
    <s v="Braydon"/>
    <s v="Dodgers"/>
    <s v="P"/>
    <n v="20"/>
    <n v="1"/>
    <m/>
    <s v="Fisher, Braydon"/>
    <s v="Bowman Draft     1stBow"/>
    <s v=" "/>
    <x v="5"/>
  </r>
  <r>
    <m/>
    <n v="2018"/>
    <s v="Bowman Draft"/>
    <m/>
    <m/>
    <m/>
    <m/>
    <m/>
    <x v="2"/>
    <s v="BD-083"/>
    <s v="Jackson"/>
    <s v="Kevon"/>
    <s v="Royals"/>
    <s v="OF"/>
    <n v="20"/>
    <n v="1"/>
    <m/>
    <s v="Jackson, Kevon"/>
    <s v="Bowman Draft     1stBow"/>
    <s v=" "/>
    <x v="5"/>
  </r>
  <r>
    <m/>
    <n v="2018"/>
    <s v="Bowman Draft"/>
    <m/>
    <m/>
    <m/>
    <m/>
    <m/>
    <x v="2"/>
    <s v="BD-084"/>
    <s v="Greene"/>
    <s v="Ryder"/>
    <s v="Yankees"/>
    <s v="OF"/>
    <n v="20"/>
    <n v="1"/>
    <m/>
    <s v="Greene, Ryder"/>
    <s v="Bowman Draft     1stBow"/>
    <s v=" "/>
    <x v="5"/>
  </r>
  <r>
    <m/>
    <n v="2018"/>
    <s v="Bowman Draft"/>
    <m/>
    <m/>
    <m/>
    <m/>
    <m/>
    <x v="2"/>
    <s v="BD-085"/>
    <s v="Harris"/>
    <s v="Jawuan"/>
    <s v="Padres"/>
    <s v="OF"/>
    <n v="24"/>
    <n v="1"/>
    <m/>
    <s v="Harris, Jawuan"/>
    <s v="Bowman Draft     1stBow"/>
    <s v=" "/>
    <x v="5"/>
  </r>
  <r>
    <m/>
    <n v="2018"/>
    <s v="Bowman Draft"/>
    <m/>
    <m/>
    <m/>
    <m/>
    <m/>
    <x v="3"/>
    <s v="BD-086"/>
    <s v="Keller"/>
    <s v="Mitch"/>
    <s v="Pirates"/>
    <s v="P"/>
    <n v="24"/>
    <n v="1"/>
    <m/>
    <s v="Keller, Mitch"/>
    <s v="Bowman Draft     Pros"/>
    <s v=" "/>
    <x v="5"/>
  </r>
  <r>
    <m/>
    <n v="2018"/>
    <s v="Bowman Draft"/>
    <m/>
    <m/>
    <m/>
    <m/>
    <m/>
    <x v="3"/>
    <s v="BD-087"/>
    <s v="Lewis"/>
    <s v="Royce"/>
    <s v="Twins"/>
    <s v="SS"/>
    <n v="21"/>
    <n v="1"/>
    <m/>
    <s v="Lewis, Royce"/>
    <s v="Bowman Draft     Pros"/>
    <s v=" "/>
    <x v="5"/>
  </r>
  <r>
    <m/>
    <n v="2018"/>
    <s v="Bowman Draft"/>
    <m/>
    <m/>
    <m/>
    <m/>
    <m/>
    <x v="2"/>
    <s v="BD-088"/>
    <s v="Adams"/>
    <s v="Jordyn"/>
    <s v="Angels"/>
    <s v="OF"/>
    <n v="21"/>
    <n v="1"/>
    <m/>
    <s v="Adams, Jordyn"/>
    <s v="Bowman Draft     1stBow"/>
    <s v=" "/>
    <x v="5"/>
  </r>
  <r>
    <m/>
    <n v="2018"/>
    <s v="Bowman Draft"/>
    <m/>
    <m/>
    <m/>
    <m/>
    <m/>
    <x v="2"/>
    <s v="BD-089"/>
    <s v="Holland"/>
    <s v="Korey"/>
    <s v="Indians"/>
    <s v="OF"/>
    <n v="20"/>
    <n v="1"/>
    <m/>
    <s v="Holland, Korey"/>
    <s v="Bowman Draft     1stBow"/>
    <s v=" "/>
    <x v="5"/>
  </r>
  <r>
    <m/>
    <n v="2018"/>
    <s v="Bowman Draft"/>
    <m/>
    <m/>
    <m/>
    <m/>
    <m/>
    <x v="2"/>
    <s v="BD-090"/>
    <s v="Ward"/>
    <s v="Thad"/>
    <s v="Red Sox"/>
    <s v="P"/>
    <n v="23"/>
    <n v="1"/>
    <m/>
    <s v="Ward, Thad"/>
    <s v="Bowman Draft     1stBow"/>
    <s v=" "/>
    <x v="5"/>
  </r>
  <r>
    <m/>
    <n v="2018"/>
    <s v="Bowman Draft"/>
    <m/>
    <m/>
    <m/>
    <m/>
    <m/>
    <x v="3"/>
    <s v="BD-091"/>
    <s v="Murphy"/>
    <s v="Sean"/>
    <s v="Athletics"/>
    <s v="C"/>
    <n v="26"/>
    <n v="1"/>
    <m/>
    <s v="Murphy, Sean"/>
    <s v="Bowman Draft     Pros"/>
    <s v=" "/>
    <x v="5"/>
  </r>
  <r>
    <m/>
    <n v="2018"/>
    <s v="Bowman Draft"/>
    <m/>
    <m/>
    <m/>
    <m/>
    <m/>
    <x v="2"/>
    <s v="BD-092"/>
    <s v="Coker"/>
    <s v="Calvin"/>
    <s v="Athletics"/>
    <s v="P"/>
    <n v="24"/>
    <n v="1"/>
    <m/>
    <s v="Coker, Calvin"/>
    <s v="Bowman Draft     1stBow"/>
    <s v=" "/>
    <x v="5"/>
  </r>
  <r>
    <m/>
    <n v="2018"/>
    <s v="Bowman Draft"/>
    <m/>
    <m/>
    <m/>
    <m/>
    <m/>
    <x v="3"/>
    <s v="BD-093"/>
    <s v="Kieboom"/>
    <s v="Carter"/>
    <s v="Nationals"/>
    <s v="SS"/>
    <n v="23"/>
    <n v="1"/>
    <m/>
    <s v="Kieboom, Carter"/>
    <s v="Bowman Draft     Pros"/>
    <s v=" "/>
    <x v="5"/>
  </r>
  <r>
    <m/>
    <n v="2018"/>
    <s v="Bowman Draft"/>
    <m/>
    <m/>
    <m/>
    <m/>
    <m/>
    <x v="2"/>
    <s v="BD-094"/>
    <s v="McCarthy"/>
    <s v="Jake"/>
    <s v="DiamondBacks"/>
    <s v="OF"/>
    <n v="23"/>
    <n v="1"/>
    <m/>
    <s v="McCarthy, Jake"/>
    <s v="Bowman Draft     1stBow"/>
    <s v=" "/>
    <x v="5"/>
  </r>
  <r>
    <m/>
    <n v="2018"/>
    <s v="Bowman Draft"/>
    <m/>
    <m/>
    <m/>
    <m/>
    <m/>
    <x v="2"/>
    <s v="BD-095"/>
    <s v="Ashcraft"/>
    <s v="Braxton"/>
    <s v="Pirates"/>
    <s v="P"/>
    <n v="21"/>
    <n v="1"/>
    <m/>
    <s v="Ashcraft, Braxton"/>
    <s v="Bowman Draft     1stBow"/>
    <s v=" "/>
    <x v="5"/>
  </r>
  <r>
    <m/>
    <n v="2018"/>
    <s v="Bowman Draft"/>
    <m/>
    <m/>
    <m/>
    <m/>
    <m/>
    <x v="2"/>
    <s v="BD-096"/>
    <s v="Eastman"/>
    <s v="Colton"/>
    <s v="Phillies"/>
    <s v="P"/>
    <n v="24"/>
    <n v="1"/>
    <m/>
    <s v="Eastman, Colton"/>
    <s v="Bowman Draft     1stBow"/>
    <s v=" "/>
    <x v="5"/>
  </r>
  <r>
    <m/>
    <n v="2018"/>
    <s v="Bowman Draft"/>
    <m/>
    <m/>
    <m/>
    <m/>
    <m/>
    <x v="3"/>
    <s v="BD-097"/>
    <s v="White"/>
    <s v="Mitchell"/>
    <s v="Dodgers"/>
    <s v="P"/>
    <n v="26"/>
    <n v="1"/>
    <m/>
    <s v="White, Mitchell"/>
    <s v="Bowman Draft     Pros"/>
    <s v=" "/>
    <x v="5"/>
  </r>
  <r>
    <m/>
    <n v="2018"/>
    <s v="Bowman Draft"/>
    <m/>
    <m/>
    <m/>
    <m/>
    <m/>
    <x v="3"/>
    <s v="BD-098"/>
    <s v="Pratto"/>
    <s v="Nick"/>
    <s v="Royals"/>
    <s v="1B"/>
    <n v="22"/>
    <n v="1"/>
    <m/>
    <s v="Pratto, Nick"/>
    <s v="Bowman Draft     Pros"/>
    <s v=" "/>
    <x v="5"/>
  </r>
  <r>
    <m/>
    <n v="2018"/>
    <s v="Bowman Draft"/>
    <m/>
    <m/>
    <m/>
    <m/>
    <m/>
    <x v="2"/>
    <s v="BD-099"/>
    <s v="McKenna"/>
    <s v="Alex"/>
    <s v="Astros"/>
    <s v="OF"/>
    <n v="23"/>
    <n v="1"/>
    <m/>
    <s v="McKenna, Alex"/>
    <s v="Bowman Draft     1stBow"/>
    <s v=" "/>
    <x v="5"/>
  </r>
  <r>
    <m/>
    <n v="2018"/>
    <s v="Bowman Draft"/>
    <m/>
    <m/>
    <m/>
    <m/>
    <m/>
    <x v="3"/>
    <s v="BD-100"/>
    <s v="McKay"/>
    <s v="Brendan"/>
    <s v="Rays"/>
    <s v="P/1B"/>
    <n v="25"/>
    <n v="1"/>
    <m/>
    <s v="McKay, Brendan"/>
    <s v="Bowman Draft     Pros"/>
    <s v=" "/>
    <x v="5"/>
  </r>
  <r>
    <m/>
    <n v="2018"/>
    <s v="Bowman Draft"/>
    <m/>
    <m/>
    <m/>
    <m/>
    <m/>
    <x v="3"/>
    <s v="BD-101"/>
    <s v="Shawaryn"/>
    <s v="Mike"/>
    <s v="Red Sox"/>
    <s v="P"/>
    <n v="26"/>
    <n v="1"/>
    <m/>
    <s v="Shawaryn, Mike"/>
    <s v="Bowman Draft     Pros"/>
    <s v=" "/>
    <x v="5"/>
  </r>
  <r>
    <m/>
    <n v="2018"/>
    <s v="Bowman Draft"/>
    <m/>
    <m/>
    <m/>
    <m/>
    <m/>
    <x v="2"/>
    <s v="BD-102"/>
    <s v="Kelly"/>
    <s v="Levi"/>
    <s v="DiamondBacks"/>
    <s v="P"/>
    <n v="21"/>
    <n v="1"/>
    <m/>
    <s v="Kelly, Levi"/>
    <s v="Bowman Draft     1stBow"/>
    <s v=" "/>
    <x v="5"/>
  </r>
  <r>
    <m/>
    <n v="2018"/>
    <s v="Bowman Draft"/>
    <m/>
    <m/>
    <m/>
    <m/>
    <m/>
    <x v="2"/>
    <s v="BD-103"/>
    <s v="Johnson"/>
    <s v="Osiris"/>
    <s v="Marlins"/>
    <s v="SS"/>
    <n v="20"/>
    <n v="1"/>
    <m/>
    <s v="Johnson, Osiris"/>
    <s v="Bowman Draft     1stBow"/>
    <s v=" "/>
    <x v="5"/>
  </r>
  <r>
    <m/>
    <n v="2018"/>
    <s v="Bowman Draft"/>
    <m/>
    <m/>
    <m/>
    <m/>
    <m/>
    <x v="2"/>
    <s v="BD-104"/>
    <s v="Jarvis"/>
    <s v="Justin"/>
    <s v="Brewers"/>
    <s v="P"/>
    <n v="20"/>
    <n v="1"/>
    <m/>
    <s v="Jarvis, Justin"/>
    <s v="Bowman Draft     1stBow"/>
    <s v=" "/>
    <x v="5"/>
  </r>
  <r>
    <m/>
    <n v="2018"/>
    <s v="Bowman Draft"/>
    <m/>
    <m/>
    <m/>
    <m/>
    <m/>
    <x v="2"/>
    <s v="BD-105"/>
    <s v="Proctor"/>
    <s v="Ford"/>
    <s v="Rays"/>
    <s v="SS"/>
    <n v="24"/>
    <n v="1"/>
    <m/>
    <s v="Proctor, Ford"/>
    <s v="Bowman Draft     1stBow"/>
    <s v=" "/>
    <x v="5"/>
  </r>
  <r>
    <m/>
    <n v="2018"/>
    <s v="Bowman Draft"/>
    <m/>
    <m/>
    <m/>
    <m/>
    <m/>
    <x v="2"/>
    <s v="BD-106"/>
    <s v="Pagan"/>
    <s v="Ezequiel"/>
    <s v="Cubs"/>
    <s v="OF"/>
    <n v="20"/>
    <n v="1"/>
    <m/>
    <s v="Pagan, Ezequiel"/>
    <s v="Bowman Draft     1stBow"/>
    <s v=" "/>
    <x v="5"/>
  </r>
  <r>
    <m/>
    <n v="2018"/>
    <s v="Bowman Draft"/>
    <m/>
    <m/>
    <m/>
    <m/>
    <m/>
    <x v="3"/>
    <s v="BD-107"/>
    <s v="Adell"/>
    <s v="Jo"/>
    <s v="Angels"/>
    <s v="OF"/>
    <n v="21"/>
    <n v="1"/>
    <m/>
    <s v="Adell, Jo"/>
    <s v="Bowman Draft     Pros"/>
    <s v=" "/>
    <x v="5"/>
  </r>
  <r>
    <m/>
    <n v="2018"/>
    <s v="Bowman Draft"/>
    <m/>
    <m/>
    <m/>
    <m/>
    <m/>
    <x v="3"/>
    <s v="BD-108"/>
    <s v="DuPlantier"/>
    <s v="Jon"/>
    <s v="DiamondBacks"/>
    <s v="P"/>
    <n v="26"/>
    <n v="1"/>
    <m/>
    <s v="DuPlantier, Jon"/>
    <s v="Bowman Draft     Pros"/>
    <s v=" "/>
    <x v="5"/>
  </r>
  <r>
    <m/>
    <n v="2018"/>
    <s v="Bowman Draft"/>
    <m/>
    <m/>
    <m/>
    <m/>
    <m/>
    <x v="2"/>
    <s v="BD-109"/>
    <s v="Baker"/>
    <s v="Luken"/>
    <s v="Cardinals"/>
    <s v="1B"/>
    <n v="23"/>
    <n v="1"/>
    <m/>
    <s v="Baker, Luken"/>
    <s v="Bowman Draft     1stBow"/>
    <s v=" "/>
    <x v="5"/>
  </r>
  <r>
    <m/>
    <n v="2018"/>
    <s v="Bowman Draft"/>
    <m/>
    <m/>
    <m/>
    <m/>
    <m/>
    <x v="2"/>
    <s v="BD-110"/>
    <s v="Little"/>
    <s v="Grant"/>
    <s v="Padres"/>
    <s v="OF"/>
    <n v="23"/>
    <n v="1"/>
    <m/>
    <s v="Little, Grant"/>
    <s v="Bowman Draft     1stBow"/>
    <s v=" "/>
    <x v="5"/>
  </r>
  <r>
    <m/>
    <n v="2018"/>
    <s v="Bowman Draft"/>
    <m/>
    <m/>
    <m/>
    <m/>
    <m/>
    <x v="2"/>
    <s v="BD-111"/>
    <s v="Bello"/>
    <s v="Micah"/>
    <s v="Brewers"/>
    <s v="OF"/>
    <n v="20"/>
    <n v="1"/>
    <m/>
    <s v="Bello, Micah"/>
    <s v="Bowman Draft     1stBow"/>
    <s v=" "/>
    <x v="5"/>
  </r>
  <r>
    <m/>
    <n v="2018"/>
    <s v="Bowman Draft"/>
    <m/>
    <m/>
    <m/>
    <m/>
    <m/>
    <x v="2"/>
    <s v="BD-112"/>
    <s v="India"/>
    <s v="Jonathan"/>
    <s v="Reds"/>
    <s v="3B"/>
    <n v="24"/>
    <n v="1"/>
    <n v="1"/>
    <s v="India, Jonathan"/>
    <s v="Bowman Draft     1stBow"/>
    <s v=" "/>
    <x v="2"/>
  </r>
  <r>
    <m/>
    <n v="2018"/>
    <s v="Bowman Draft"/>
    <m/>
    <m/>
    <m/>
    <m/>
    <m/>
    <x v="2"/>
    <s v="BD-113"/>
    <s v="Banfield"/>
    <s v="Will"/>
    <s v="Marlins"/>
    <s v="C"/>
    <n v="21"/>
    <n v="1"/>
    <m/>
    <s v="Banfield, Will"/>
    <s v="Bowman Draft     1stBow"/>
    <s v=" "/>
    <x v="5"/>
  </r>
  <r>
    <m/>
    <n v="2018"/>
    <s v="Bowman Draft"/>
    <m/>
    <m/>
    <m/>
    <m/>
    <m/>
    <x v="3"/>
    <s v="BD-114"/>
    <s v="Ruiz"/>
    <s v="Keibert"/>
    <s v="Dodgers"/>
    <s v="C"/>
    <n v="22"/>
    <n v="1"/>
    <m/>
    <s v="Ruiz, Keibert"/>
    <s v="Bowman Draft     Pros"/>
    <s v=" "/>
    <x v="5"/>
  </r>
  <r>
    <m/>
    <n v="2018"/>
    <s v="Bowman Draft"/>
    <m/>
    <m/>
    <m/>
    <m/>
    <m/>
    <x v="2"/>
    <s v="BD-115"/>
    <s v="Koch"/>
    <s v="Grant"/>
    <s v="Pirates"/>
    <s v="C"/>
    <n v="23"/>
    <n v="1"/>
    <m/>
    <s v="Koch, Grant"/>
    <s v="Bowman Draft     1stBow"/>
    <s v=" "/>
    <x v="5"/>
  </r>
  <r>
    <m/>
    <n v="2018"/>
    <s v="Bowman Draft"/>
    <m/>
    <m/>
    <m/>
    <m/>
    <m/>
    <x v="3"/>
    <s v="BD-116"/>
    <s v="Kendall"/>
    <s v="Jeren"/>
    <s v="Dodgers"/>
    <s v="OF"/>
    <n v="24"/>
    <n v="1"/>
    <m/>
    <s v="Kendall, Jeren"/>
    <s v="Bowman Draft     Pros"/>
    <s v=" "/>
    <x v="5"/>
  </r>
  <r>
    <m/>
    <n v="2018"/>
    <s v="Bowman Draft"/>
    <m/>
    <m/>
    <m/>
    <m/>
    <m/>
    <x v="2"/>
    <s v="BD-117"/>
    <s v="Gorman"/>
    <s v="Nolan"/>
    <s v="Cardinals"/>
    <s v="3B"/>
    <n v="20"/>
    <n v="1"/>
    <m/>
    <s v="Gorman, Nolan"/>
    <s v="Bowman Draft     1stBow"/>
    <s v=" "/>
    <x v="5"/>
  </r>
  <r>
    <m/>
    <n v="2018"/>
    <s v="Bowman Draft"/>
    <m/>
    <m/>
    <m/>
    <m/>
    <m/>
    <x v="3"/>
    <s v="BD-118"/>
    <s v="Pearson"/>
    <s v="Nate"/>
    <s v="Blue Jays"/>
    <s v="P"/>
    <n v="24"/>
    <n v="1"/>
    <m/>
    <s v="Pearson, Nate"/>
    <s v="Bowman Draft     Pros"/>
    <s v=" "/>
    <x v="5"/>
  </r>
  <r>
    <m/>
    <n v="2018"/>
    <s v="Bowman Draft"/>
    <m/>
    <m/>
    <m/>
    <m/>
    <m/>
    <x v="3"/>
    <s v="BD-119"/>
    <s v="Martin"/>
    <s v="Corbin"/>
    <s v="Astros"/>
    <s v="P"/>
    <n v="25"/>
    <n v="1"/>
    <m/>
    <s v="Martin, Corbin"/>
    <s v="Bowman Draft     Pros"/>
    <s v=" "/>
    <x v="5"/>
  </r>
  <r>
    <m/>
    <n v="2018"/>
    <s v="Bowman Draft"/>
    <m/>
    <m/>
    <m/>
    <m/>
    <m/>
    <x v="3"/>
    <s v="BD-120"/>
    <s v="Long"/>
    <s v="Shed"/>
    <s v="Reds"/>
    <s v="OF"/>
    <n v="25"/>
    <n v="1"/>
    <m/>
    <s v="Long, Shed"/>
    <s v="Bowman Draft     Pros"/>
    <s v=" "/>
    <x v="5"/>
  </r>
  <r>
    <m/>
    <n v="2018"/>
    <s v="Bowman Draft"/>
    <m/>
    <m/>
    <m/>
    <m/>
    <m/>
    <x v="2"/>
    <s v="BD-121"/>
    <s v="Clemens"/>
    <s v="Kody"/>
    <s v="Tigers"/>
    <s v="2B"/>
    <n v="24"/>
    <n v="1"/>
    <m/>
    <s v="Clemens, Kody"/>
    <s v="Bowman Draft     1stBow"/>
    <s v=" "/>
    <x v="5"/>
  </r>
  <r>
    <m/>
    <n v="2018"/>
    <s v="Bowman Draft"/>
    <m/>
    <m/>
    <m/>
    <m/>
    <m/>
    <x v="3"/>
    <s v="BD-122"/>
    <s v="Naylor"/>
    <s v="Josh"/>
    <s v="Padres"/>
    <s v="1B"/>
    <n v="23"/>
    <n v="1"/>
    <m/>
    <s v="Naylor, Josh"/>
    <s v="Bowman Draft     Pros"/>
    <s v=" "/>
    <x v="5"/>
  </r>
  <r>
    <m/>
    <n v="2018"/>
    <s v="Bowman Draft"/>
    <m/>
    <m/>
    <m/>
    <m/>
    <m/>
    <x v="3"/>
    <s v="BD-123"/>
    <s v="Neuse"/>
    <s v="Sheldon"/>
    <s v="Athletics"/>
    <s v="3B"/>
    <n v="26"/>
    <n v="1"/>
    <m/>
    <s v="Neuse, Sheldon"/>
    <s v="Bowman Draft     Pros"/>
    <s v=" "/>
    <x v="5"/>
  </r>
  <r>
    <m/>
    <n v="2018"/>
    <s v="Bowman Draft"/>
    <m/>
    <m/>
    <m/>
    <m/>
    <m/>
    <x v="2"/>
    <s v="BD-124"/>
    <s v="Decker"/>
    <s v="Nick"/>
    <s v="Red Sox"/>
    <s v="OF"/>
    <n v="21"/>
    <n v="1"/>
    <m/>
    <s v="Decker, Nick"/>
    <s v="Bowman Draft     1stBow"/>
    <s v=" "/>
    <x v="5"/>
  </r>
  <r>
    <m/>
    <n v="2018"/>
    <s v="Bowman Draft"/>
    <m/>
    <m/>
    <m/>
    <m/>
    <m/>
    <x v="2"/>
    <s v="BD-125"/>
    <s v="Roederer"/>
    <s v="Cole"/>
    <s v="Cubs"/>
    <s v="OF"/>
    <n v="25"/>
    <n v="1"/>
    <m/>
    <s v="Roederer, Cole"/>
    <s v="Bowman Draft     1stBow"/>
    <s v=" "/>
    <x v="5"/>
  </r>
  <r>
    <m/>
    <n v="2018"/>
    <s v="Bowman Draft"/>
    <m/>
    <m/>
    <m/>
    <m/>
    <m/>
    <x v="3"/>
    <s v="BD-126"/>
    <s v="Abreu"/>
    <s v="Albert"/>
    <s v="Yankees"/>
    <s v="P"/>
    <n v="25"/>
    <n v="1"/>
    <m/>
    <s v="Abreu, Albert"/>
    <s v="Bowman Draft     Pros"/>
    <s v=" "/>
    <x v="5"/>
  </r>
  <r>
    <m/>
    <n v="2018"/>
    <s v="Bowman Draft"/>
    <m/>
    <m/>
    <m/>
    <m/>
    <m/>
    <x v="2"/>
    <s v="BD-127"/>
    <s v="Woolfolk"/>
    <s v="Dallas"/>
    <s v="Athletics"/>
    <s v="P"/>
    <n v="24"/>
    <n v="1"/>
    <m/>
    <s v="Woolfolk, Dallas"/>
    <s v="Bowman Draft     1stBow"/>
    <s v=" "/>
    <x v="5"/>
  </r>
  <r>
    <m/>
    <n v="2018"/>
    <s v="Bowman Draft"/>
    <m/>
    <m/>
    <m/>
    <m/>
    <m/>
    <x v="3"/>
    <s v="BD-128"/>
    <s v="Medina"/>
    <s v="Adonis"/>
    <s v="Phillies"/>
    <s v="P"/>
    <n v="24"/>
    <n v="1"/>
    <m/>
    <s v="Medina, Adonis"/>
    <s v="Bowman Draft     Pros"/>
    <s v=" "/>
    <x v="5"/>
  </r>
  <r>
    <m/>
    <n v="2018"/>
    <s v="Bowman Draft"/>
    <m/>
    <m/>
    <m/>
    <m/>
    <m/>
    <x v="2"/>
    <s v="BD-129"/>
    <s v="Pompey"/>
    <s v="Tristan"/>
    <s v="Marlins"/>
    <s v="OF"/>
    <n v="23"/>
    <n v="1"/>
    <m/>
    <s v="Pompey, Tristan"/>
    <s v="Bowman Draft     1stBow"/>
    <s v=" "/>
    <x v="5"/>
  </r>
  <r>
    <m/>
    <n v="2018"/>
    <s v="Bowman Draft"/>
    <m/>
    <m/>
    <m/>
    <m/>
    <m/>
    <x v="3"/>
    <s v="BD-130"/>
    <s v="Baez"/>
    <s v="Michel"/>
    <s v="Padres"/>
    <s v="P"/>
    <n v="24"/>
    <n v="1"/>
    <m/>
    <s v="Baez, Michel"/>
    <s v="Bowman Draft     Pros"/>
    <s v=" "/>
    <x v="5"/>
  </r>
  <r>
    <m/>
    <n v="2018"/>
    <s v="Bowman Draft"/>
    <m/>
    <m/>
    <m/>
    <m/>
    <m/>
    <x v="3"/>
    <s v="BD-131"/>
    <s v="Smith"/>
    <s v="Pavin"/>
    <s v="DiamondBacks"/>
    <s v="1B"/>
    <n v="24"/>
    <n v="1"/>
    <m/>
    <s v="Smith, Pavin"/>
    <s v="Bowman Draft     Pros"/>
    <s v=" "/>
    <x v="5"/>
  </r>
  <r>
    <m/>
    <n v="2018"/>
    <s v="Bowman Draft"/>
    <m/>
    <m/>
    <m/>
    <m/>
    <m/>
    <x v="3"/>
    <s v="BD-132"/>
    <s v="Miller"/>
    <s v="Brian"/>
    <s v="Marlins"/>
    <s v="OF"/>
    <n v="25"/>
    <n v="1"/>
    <m/>
    <s v="Miller, Brian"/>
    <s v="Bowman Draft     Pros"/>
    <s v=" "/>
    <x v="5"/>
  </r>
  <r>
    <m/>
    <n v="2018"/>
    <s v="Bowman Draft"/>
    <m/>
    <m/>
    <m/>
    <m/>
    <m/>
    <x v="3"/>
    <s v="BD-133"/>
    <s v="Ramos"/>
    <s v="Heliot"/>
    <s v="Giants"/>
    <s v="OF"/>
    <n v="21"/>
    <n v="1"/>
    <m/>
    <s v="Ramos, Heliot"/>
    <s v="Bowman Draft     Pros"/>
    <s v=" "/>
    <x v="5"/>
  </r>
  <r>
    <m/>
    <n v="2018"/>
    <s v="Bowman Draft"/>
    <m/>
    <m/>
    <m/>
    <m/>
    <m/>
    <x v="2"/>
    <s v="BD-134"/>
    <s v="Grenier"/>
    <s v="Cadyn"/>
    <s v="Orioles"/>
    <s v="SS"/>
    <n v="24"/>
    <n v="1"/>
    <m/>
    <s v="Grenier, Cadyn"/>
    <s v="Bowman Draft     1stBow"/>
    <s v=" "/>
    <x v="5"/>
  </r>
  <r>
    <m/>
    <n v="2018"/>
    <s v="Bowman Draft"/>
    <m/>
    <m/>
    <m/>
    <m/>
    <m/>
    <x v="2"/>
    <s v="BD-135"/>
    <s v="Singer"/>
    <s v="Brady"/>
    <s v="Royals"/>
    <s v="P"/>
    <n v="24"/>
    <n v="1"/>
    <m/>
    <s v="Singer, Brady"/>
    <s v="Bowman Draft     1stBow"/>
    <s v=" "/>
    <x v="5"/>
  </r>
  <r>
    <m/>
    <n v="2018"/>
    <s v="Bowman Draft"/>
    <m/>
    <m/>
    <m/>
    <m/>
    <m/>
    <x v="3"/>
    <s v="BD-136"/>
    <s v="Gimenez"/>
    <s v="Andres"/>
    <s v="Mets"/>
    <s v="SS"/>
    <n v="22"/>
    <n v="1"/>
    <m/>
    <s v="Gimenez, Andres"/>
    <s v="Bowman Draft     Pros"/>
    <s v=" "/>
    <x v="5"/>
  </r>
  <r>
    <m/>
    <n v="2018"/>
    <s v="Bowman Draft"/>
    <m/>
    <m/>
    <m/>
    <m/>
    <m/>
    <x v="2"/>
    <s v="BD-137"/>
    <s v="Roberts"/>
    <s v="Griffin"/>
    <s v="Cardinals"/>
    <s v="P"/>
    <n v="24"/>
    <n v="1"/>
    <m/>
    <s v="Roberts, Griffin"/>
    <s v="Bowman Draft     1stBow"/>
    <s v=" "/>
    <x v="5"/>
  </r>
  <r>
    <m/>
    <n v="2018"/>
    <s v="Bowman Draft"/>
    <m/>
    <m/>
    <m/>
    <m/>
    <m/>
    <x v="3"/>
    <s v="BD-138"/>
    <s v="Deichmann"/>
    <s v="Greg"/>
    <s v="Athletics"/>
    <s v="OF"/>
    <n v="25"/>
    <n v="1"/>
    <m/>
    <s v="Deichmann, Greg"/>
    <s v="Bowman Draft     Pros"/>
    <s v=" "/>
    <x v="5"/>
  </r>
  <r>
    <m/>
    <n v="2018"/>
    <s v="Bowman Draft"/>
    <m/>
    <m/>
    <m/>
    <m/>
    <m/>
    <x v="2"/>
    <s v="BD-139"/>
    <s v="Hjelle"/>
    <s v="Sean"/>
    <s v="Giants"/>
    <s v="P"/>
    <n v="23"/>
    <n v="1"/>
    <m/>
    <s v="Hjelle, Sean"/>
    <s v="Bowman Draft     1stBow"/>
    <s v=" "/>
    <x v="5"/>
  </r>
  <r>
    <m/>
    <n v="2018"/>
    <s v="Bowman Draft"/>
    <m/>
    <m/>
    <m/>
    <m/>
    <m/>
    <x v="2"/>
    <s v="BD-140"/>
    <s v="Irizarry"/>
    <s v="Kenen"/>
    <s v="Rangers"/>
    <s v="2B"/>
    <n v="20"/>
    <n v="1"/>
    <m/>
    <s v="Irizarry, Kenen"/>
    <s v="Bowman Draft     1stBow"/>
    <s v=" "/>
    <x v="5"/>
  </r>
  <r>
    <m/>
    <n v="2018"/>
    <s v="Bowman Draft"/>
    <m/>
    <m/>
    <m/>
    <m/>
    <m/>
    <x v="2"/>
    <s v="BD-141"/>
    <s v="Rivas"/>
    <s v="Alfonso"/>
    <s v="Athletics"/>
    <s v="OF"/>
    <n v="24"/>
    <n v="1"/>
    <m/>
    <s v="Rivas, Alfonso"/>
    <s v="Bowman Draft     1stBow"/>
    <s v=" "/>
    <x v="5"/>
  </r>
  <r>
    <m/>
    <n v="2018"/>
    <s v="Bowman Draft"/>
    <m/>
    <m/>
    <m/>
    <m/>
    <m/>
    <x v="2"/>
    <s v="BD-142"/>
    <s v="Lynch"/>
    <s v="Daniel"/>
    <s v="Royals"/>
    <s v="P"/>
    <n v="24"/>
    <n v="1"/>
    <m/>
    <s v="Lynch, Daniel"/>
    <s v="Bowman Draft     1stBow"/>
    <s v=" "/>
    <x v="5"/>
  </r>
  <r>
    <m/>
    <n v="2018"/>
    <s v="Bowman Draft"/>
    <m/>
    <m/>
    <m/>
    <m/>
    <m/>
    <x v="2"/>
    <s v="BD-143"/>
    <s v="Mercer"/>
    <s v="Matt"/>
    <s v="DiamondBacks"/>
    <s v="P"/>
    <n v="24"/>
    <n v="1"/>
    <m/>
    <s v="Mercer, Matt"/>
    <s v="Bowman Draft     1stBow"/>
    <s v=" "/>
    <x v="5"/>
  </r>
  <r>
    <m/>
    <n v="2018"/>
    <s v="Bowman Draft"/>
    <m/>
    <m/>
    <m/>
    <m/>
    <m/>
    <x v="2"/>
    <s v="BD-144"/>
    <s v="Guilbe"/>
    <s v="Sean"/>
    <s v="Padres"/>
    <s v="2B"/>
    <n v="21"/>
    <n v="1"/>
    <m/>
    <s v="Guilbe, Sean"/>
    <s v="Bowman Draft     1stBow"/>
    <s v=" "/>
    <x v="5"/>
  </r>
  <r>
    <m/>
    <n v="2018"/>
    <s v="Bowman Draft"/>
    <m/>
    <m/>
    <m/>
    <m/>
    <m/>
    <x v="3"/>
    <s v="BD-145"/>
    <s v="Manning"/>
    <s v="Matt"/>
    <s v="Tigers"/>
    <s v="P"/>
    <n v="22"/>
    <n v="1"/>
    <m/>
    <s v="Manning, Matt"/>
    <s v="Bowman Draft     Pros"/>
    <s v=" "/>
    <x v="5"/>
  </r>
  <r>
    <m/>
    <n v="2018"/>
    <s v="Bowman Draft"/>
    <m/>
    <m/>
    <m/>
    <m/>
    <m/>
    <x v="3"/>
    <s v="BD-146"/>
    <s v="Hansen"/>
    <s v="Alec"/>
    <s v="White Sox"/>
    <s v="P"/>
    <n v="26"/>
    <n v="1"/>
    <m/>
    <s v="Hansen, Alec"/>
    <s v="Bowman Draft     Pros"/>
    <s v=" "/>
    <x v="5"/>
  </r>
  <r>
    <m/>
    <n v="2018"/>
    <s v="Bowman Draft"/>
    <m/>
    <m/>
    <m/>
    <m/>
    <m/>
    <x v="2"/>
    <s v="BD-147"/>
    <s v="Goddard"/>
    <s v="Jackson"/>
    <s v="DiamondBacks"/>
    <s v="P"/>
    <n v="24"/>
    <n v="1"/>
    <m/>
    <s v="Goddard, Jackson"/>
    <s v="Bowman Draft     1stBow"/>
    <s v=" "/>
    <x v="5"/>
  </r>
  <r>
    <m/>
    <n v="2018"/>
    <s v="Bowman Draft"/>
    <m/>
    <m/>
    <m/>
    <m/>
    <m/>
    <x v="3"/>
    <s v="BD-148"/>
    <s v="Luzardo"/>
    <s v="Jesus"/>
    <s v="Athletics"/>
    <s v="P"/>
    <n v="23"/>
    <n v="1"/>
    <m/>
    <s v="Luzardo, Jesus"/>
    <s v="Bowman Draft     Pros"/>
    <s v=" "/>
    <x v="5"/>
  </r>
  <r>
    <m/>
    <n v="2018"/>
    <s v="Bowman Draft"/>
    <m/>
    <m/>
    <m/>
    <m/>
    <m/>
    <x v="2"/>
    <s v="BD-149"/>
    <s v="Dunn"/>
    <s v="Nick"/>
    <s v="Cardinals"/>
    <s v="2B"/>
    <n v="23"/>
    <n v="1"/>
    <m/>
    <s v="Dunn, Nick"/>
    <s v="Bowman Draft     1stBow"/>
    <s v=" "/>
    <x v="5"/>
  </r>
  <r>
    <m/>
    <n v="2018"/>
    <s v="Bowman Draft"/>
    <m/>
    <m/>
    <m/>
    <m/>
    <m/>
    <x v="3"/>
    <s v="BD-150"/>
    <s v="Gore"/>
    <s v="MacKenzie"/>
    <s v="Padres"/>
    <s v="P"/>
    <n v="21"/>
    <n v="1"/>
    <m/>
    <s v="Gore, MacKenzie"/>
    <s v="Bowman Draft     Pros"/>
    <s v=" "/>
    <x v="5"/>
  </r>
  <r>
    <m/>
    <n v="2018"/>
    <s v="Bowman Draft"/>
    <m/>
    <m/>
    <m/>
    <m/>
    <m/>
    <x v="3"/>
    <s v="BD-151"/>
    <s v="Downs"/>
    <s v="Jeter"/>
    <s v="Reds"/>
    <s v="SS"/>
    <n v="22"/>
    <n v="1"/>
    <m/>
    <s v="Downs, Jeter"/>
    <s v="Bowman Draft     Pros"/>
    <s v=" "/>
    <x v="5"/>
  </r>
  <r>
    <m/>
    <n v="2018"/>
    <s v="Bowman Draft"/>
    <m/>
    <m/>
    <m/>
    <m/>
    <m/>
    <x v="2"/>
    <s v="BD-152"/>
    <s v="Witherspoon"/>
    <s v="Grant"/>
    <s v="Rays"/>
    <s v="OF"/>
    <n v="24"/>
    <n v="1"/>
    <m/>
    <s v="Witherspoon, Grant"/>
    <s v="Bowman Draft     1stBow"/>
    <s v=" "/>
    <x v="5"/>
  </r>
  <r>
    <m/>
    <n v="2018"/>
    <s v="Bowman Draft"/>
    <m/>
    <m/>
    <m/>
    <m/>
    <m/>
    <x v="2"/>
    <s v="BD-153"/>
    <s v="Conine"/>
    <s v="Griffin"/>
    <s v="Blue Jays"/>
    <s v="OF"/>
    <n v="23"/>
    <n v="1"/>
    <m/>
    <s v="Conine, Griffin"/>
    <s v="Bowman Draft     1stBow"/>
    <s v=" "/>
    <x v="5"/>
  </r>
  <r>
    <m/>
    <n v="2018"/>
    <s v="Bowman Draft"/>
    <m/>
    <m/>
    <m/>
    <m/>
    <m/>
    <x v="2"/>
    <s v="BD-154"/>
    <s v="Hill"/>
    <s v="Adam"/>
    <s v="Mets"/>
    <s v="P"/>
    <n v="23"/>
    <n v="1"/>
    <m/>
    <s v="Hill, Adam"/>
    <s v="Bowman Draft     1stBow"/>
    <s v=" "/>
    <x v="5"/>
  </r>
  <r>
    <m/>
    <n v="2018"/>
    <s v="Bowman Draft"/>
    <m/>
    <m/>
    <m/>
    <m/>
    <m/>
    <x v="2"/>
    <s v="BD-155"/>
    <s v="Thomas"/>
    <s v="Alek"/>
    <s v="DiamondBacks"/>
    <s v="OF"/>
    <n v="20"/>
    <n v="1"/>
    <m/>
    <s v="Thomas, Alek"/>
    <s v="Bowman Draft     1stBow"/>
    <s v=" "/>
    <x v="5"/>
  </r>
  <r>
    <m/>
    <n v="2018"/>
    <s v="Bowman Draft"/>
    <m/>
    <m/>
    <m/>
    <m/>
    <m/>
    <x v="2"/>
    <s v="BD-156"/>
    <s v="Frank"/>
    <s v="Tyler"/>
    <s v="Rays"/>
    <s v="SS"/>
    <n v="23"/>
    <n v="1"/>
    <m/>
    <s v="Frank, Tyler"/>
    <s v="Bowman Draft     1stBow"/>
    <s v=" "/>
    <x v="5"/>
  </r>
  <r>
    <m/>
    <n v="2018"/>
    <s v="Bowman Draft"/>
    <m/>
    <m/>
    <m/>
    <m/>
    <m/>
    <x v="2"/>
    <s v="BD-157"/>
    <s v="Wymer"/>
    <s v="Sean"/>
    <s v="Blue Jays"/>
    <s v="P"/>
    <n v="23"/>
    <n v="1"/>
    <m/>
    <s v="Wymer, Sean"/>
    <s v="Bowman Draft     1stBow"/>
    <s v=" "/>
    <x v="5"/>
  </r>
  <r>
    <m/>
    <n v="2018"/>
    <s v="Bowman Draft"/>
    <m/>
    <m/>
    <m/>
    <m/>
    <m/>
    <x v="2"/>
    <s v="BD-158"/>
    <s v="Scott"/>
    <s v="Connor"/>
    <s v="Marlins"/>
    <s v="OF"/>
    <n v="21"/>
    <n v="1"/>
    <m/>
    <s v="Scott, Connor"/>
    <s v="Bowman Draft     1stBow"/>
    <s v=" "/>
    <x v="5"/>
  </r>
  <r>
    <m/>
    <n v="2018"/>
    <s v="Bowman Draft"/>
    <m/>
    <m/>
    <m/>
    <m/>
    <m/>
    <x v="2"/>
    <s v="BD-159"/>
    <s v="White"/>
    <s v="Owen"/>
    <s v="Rangers"/>
    <s v="P"/>
    <n v="21"/>
    <n v="1"/>
    <m/>
    <s v="White, Owen"/>
    <s v="Bowman Draft     1stBow"/>
    <s v=" "/>
    <x v="5"/>
  </r>
  <r>
    <m/>
    <n v="2018"/>
    <s v="Bowman Draft"/>
    <m/>
    <m/>
    <m/>
    <m/>
    <m/>
    <x v="2"/>
    <s v="BD-160"/>
    <s v="Hannah"/>
    <s v="Jameson"/>
    <s v="Athletics"/>
    <s v="OF"/>
    <n v="23"/>
    <n v="1"/>
    <m/>
    <s v="Hannah, Jameson"/>
    <s v="Bowman Draft     1stBow"/>
    <s v=" "/>
    <x v="5"/>
  </r>
  <r>
    <m/>
    <n v="2018"/>
    <s v="Bowman Draft"/>
    <m/>
    <m/>
    <m/>
    <m/>
    <m/>
    <x v="2"/>
    <s v="BD-161"/>
    <s v="Siani"/>
    <s v="Mike"/>
    <s v="Reds"/>
    <s v="OF"/>
    <n v="21"/>
    <n v="1"/>
    <m/>
    <s v="Siani, Mike"/>
    <s v="Bowman Draft     1stBow"/>
    <s v=" "/>
    <x v="5"/>
  </r>
  <r>
    <m/>
    <n v="2018"/>
    <s v="Bowman Draft"/>
    <m/>
    <m/>
    <m/>
    <m/>
    <m/>
    <x v="3"/>
    <s v="BD-162"/>
    <s v="McKenzie"/>
    <s v="Triston"/>
    <s v="Indians"/>
    <s v="P"/>
    <n v="23"/>
    <n v="1"/>
    <m/>
    <s v="McKenzie, Triston"/>
    <s v="Bowman Draft     Pros"/>
    <s v=" "/>
    <x v="5"/>
  </r>
  <r>
    <m/>
    <n v="2018"/>
    <s v="Bowman Draft"/>
    <m/>
    <m/>
    <m/>
    <m/>
    <m/>
    <x v="3"/>
    <s v="BD-163"/>
    <s v="Bradley"/>
    <s v="Bobby"/>
    <s v="Indians"/>
    <s v="1B"/>
    <n v="24"/>
    <n v="1"/>
    <m/>
    <s v="Bradley, Bobby"/>
    <s v="Bowman Draft     Pros"/>
    <s v=" "/>
    <x v="5"/>
  </r>
  <r>
    <m/>
    <n v="2018"/>
    <s v="Bowman Draft"/>
    <m/>
    <m/>
    <m/>
    <m/>
    <m/>
    <x v="2"/>
    <s v="BD-164"/>
    <s v="Denaburg"/>
    <s v="Mason"/>
    <s v="Nationals"/>
    <s v="P"/>
    <n v="21"/>
    <n v="1"/>
    <m/>
    <s v="Denaburg, Mason"/>
    <s v="Bowman Draft     1stBow"/>
    <s v=" "/>
    <x v="5"/>
  </r>
  <r>
    <m/>
    <n v="2018"/>
    <s v="Bowman Draft"/>
    <m/>
    <m/>
    <m/>
    <m/>
    <m/>
    <x v="2"/>
    <s v="BD-165"/>
    <s v="Hoerner"/>
    <s v="Nico"/>
    <s v="Cubs"/>
    <s v="SS"/>
    <n v="23"/>
    <n v="1"/>
    <m/>
    <s v="Hoerner, Nico"/>
    <s v="Bowman Draft     1stBow"/>
    <s v=" "/>
    <x v="5"/>
  </r>
  <r>
    <m/>
    <n v="2018"/>
    <s v="Bowman Draft"/>
    <m/>
    <m/>
    <m/>
    <m/>
    <m/>
    <x v="3"/>
    <s v="BD-166"/>
    <s v="Thaiss"/>
    <s v="Matt"/>
    <s v="Angels"/>
    <s v="1B"/>
    <n v="25"/>
    <n v="1"/>
    <m/>
    <s v="Thaiss, Matt"/>
    <s v="Bowman Draft     Pros"/>
    <s v=" "/>
    <x v="5"/>
  </r>
  <r>
    <m/>
    <n v="2018"/>
    <s v="Bowman Draft"/>
    <m/>
    <m/>
    <m/>
    <m/>
    <m/>
    <x v="3"/>
    <s v="BD-167"/>
    <s v="Mountcastle"/>
    <s v="Ryan"/>
    <s v="Orioles"/>
    <s v="3B"/>
    <n v="23"/>
    <n v="1"/>
    <m/>
    <s v="Mountcastle, Ryan"/>
    <s v="Bowman Draft     Pros"/>
    <s v=" "/>
    <x v="5"/>
  </r>
  <r>
    <m/>
    <n v="2018"/>
    <s v="Bowman Draft"/>
    <m/>
    <m/>
    <m/>
    <m/>
    <m/>
    <x v="3"/>
    <s v="BD-168"/>
    <s v="Jimenez"/>
    <s v="Eloy"/>
    <s v="White Sox"/>
    <s v="OF"/>
    <n v="24"/>
    <n v="1"/>
    <n v="1"/>
    <s v="Jimenez, Eloy"/>
    <s v="Bowman Draft     Pros"/>
    <s v=" "/>
    <x v="2"/>
  </r>
  <r>
    <m/>
    <n v="2018"/>
    <s v="Bowman Draft"/>
    <m/>
    <m/>
    <m/>
    <m/>
    <m/>
    <x v="3"/>
    <s v="BD-169"/>
    <s v="Allen"/>
    <s v="Logan"/>
    <s v="Padres"/>
    <s v="P"/>
    <n v="23"/>
    <n v="1"/>
    <m/>
    <s v="Allen, Logan"/>
    <s v="Bowman Draft     Pros"/>
    <s v=" "/>
    <x v="5"/>
  </r>
  <r>
    <m/>
    <n v="2018"/>
    <s v="Bowman Draft"/>
    <m/>
    <m/>
    <m/>
    <m/>
    <m/>
    <x v="3"/>
    <s v="BD-170"/>
    <s v="Dunning"/>
    <s v="Dane"/>
    <s v="White Sox"/>
    <s v="P"/>
    <n v="26"/>
    <n v="1"/>
    <m/>
    <s v="Dunning, Dane"/>
    <s v="Bowman Draft     Pros"/>
    <s v=" "/>
    <x v="5"/>
  </r>
  <r>
    <m/>
    <n v="2018"/>
    <s v="Bowman Draft"/>
    <m/>
    <m/>
    <m/>
    <m/>
    <m/>
    <x v="2"/>
    <s v="BD-171"/>
    <s v="Casas"/>
    <s v="Triston"/>
    <s v="Red Sox"/>
    <s v="3B"/>
    <n v="20"/>
    <n v="1"/>
    <m/>
    <s v="Casas, Triston"/>
    <s v="Bowman Draft     1stBow"/>
    <s v=" "/>
    <x v="5"/>
  </r>
  <r>
    <m/>
    <n v="2018"/>
    <s v="Bowman Draft"/>
    <m/>
    <m/>
    <m/>
    <m/>
    <m/>
    <x v="3"/>
    <s v="BD-172"/>
    <s v="Mata"/>
    <s v="Bryan"/>
    <s v="Red Sox"/>
    <s v="P"/>
    <n v="21"/>
    <n v="1"/>
    <m/>
    <s v="Mata, Bryan"/>
    <s v="Bowman Draft     Pros"/>
    <s v=" "/>
    <x v="5"/>
  </r>
  <r>
    <m/>
    <n v="2018"/>
    <s v="Bowman Draft"/>
    <m/>
    <m/>
    <m/>
    <m/>
    <m/>
    <x v="2"/>
    <s v="BD-173"/>
    <s v="Winn"/>
    <s v="Cole"/>
    <s v="Rangers"/>
    <s v="P"/>
    <n v="21"/>
    <n v="1"/>
    <m/>
    <s v="Winn, Cole"/>
    <s v="Bowman Draft     1stBow"/>
    <s v=" "/>
    <x v="5"/>
  </r>
  <r>
    <m/>
    <n v="2018"/>
    <s v="Bowman Draft"/>
    <m/>
    <m/>
    <m/>
    <m/>
    <m/>
    <x v="2"/>
    <s v="BD-174"/>
    <s v="Tejada"/>
    <s v="Leury"/>
    <s v="Rangers"/>
    <s v="P"/>
    <n v="21"/>
    <n v="1"/>
    <m/>
    <s v="Tejada, Leury"/>
    <s v="Bowman Draft     1stBow"/>
    <s v=" "/>
    <x v="5"/>
  </r>
  <r>
    <m/>
    <n v="2018"/>
    <s v="Bowman Draft"/>
    <m/>
    <m/>
    <m/>
    <m/>
    <m/>
    <x v="3"/>
    <s v="BD-175"/>
    <s v="Carlson"/>
    <s v="Sam"/>
    <s v="Mariners"/>
    <s v="P"/>
    <n v="22"/>
    <n v="1"/>
    <m/>
    <s v="Carlson, Sam"/>
    <s v="Bowman Draft     Pros"/>
    <s v=" "/>
    <x v="5"/>
  </r>
  <r>
    <m/>
    <n v="2018"/>
    <s v="Bowman Draft"/>
    <m/>
    <m/>
    <m/>
    <m/>
    <m/>
    <x v="2"/>
    <s v="BD-176"/>
    <s v="Delgado"/>
    <s v="Raynel"/>
    <s v="Indians"/>
    <s v="SS"/>
    <n v="20"/>
    <n v="1"/>
    <m/>
    <s v="Delgado, Raynel"/>
    <s v="Bowman Draft     1stBow"/>
    <s v=" "/>
    <x v="5"/>
  </r>
  <r>
    <m/>
    <n v="2018"/>
    <s v="Bowman Draft"/>
    <m/>
    <m/>
    <m/>
    <m/>
    <m/>
    <x v="3"/>
    <s v="BD-177"/>
    <s v="Taveras"/>
    <s v="Leody"/>
    <s v="Rangers"/>
    <s v="OF"/>
    <n v="22"/>
    <n v="1"/>
    <m/>
    <s v="Taveras, Leody"/>
    <s v="Bowman Draft     Pros"/>
    <s v=" "/>
    <x v="5"/>
  </r>
  <r>
    <m/>
    <n v="2018"/>
    <s v="Bowman Draft"/>
    <m/>
    <m/>
    <m/>
    <m/>
    <m/>
    <x v="3"/>
    <s v="BD-178"/>
    <s v="Dunn"/>
    <s v="Justin"/>
    <s v="Mets"/>
    <s v="P"/>
    <n v="25"/>
    <n v="1"/>
    <m/>
    <s v="Dunn, Justin"/>
    <s v="Bowman Draft     Pros"/>
    <s v=" "/>
    <x v="5"/>
  </r>
  <r>
    <m/>
    <n v="2018"/>
    <s v="Bowman Draft"/>
    <m/>
    <m/>
    <m/>
    <m/>
    <m/>
    <x v="2"/>
    <s v="BD-179"/>
    <s v="Eierman"/>
    <s v="Jeremy"/>
    <s v="Athletics"/>
    <s v="SS"/>
    <n v="24"/>
    <n v="1"/>
    <m/>
    <s v="Eierman, Jeremy"/>
    <s v="Bowman Draft     1stBow"/>
    <s v=" "/>
    <x v="5"/>
  </r>
  <r>
    <m/>
    <n v="2018"/>
    <s v="Bowman Draft"/>
    <m/>
    <m/>
    <m/>
    <m/>
    <m/>
    <x v="3"/>
    <s v="BD-180"/>
    <s v="Sanchez"/>
    <s v="Jesus"/>
    <s v="Rays"/>
    <s v="OF"/>
    <n v="23"/>
    <n v="1"/>
    <m/>
    <s v="Sanchez, Jesus"/>
    <s v="Bowman Draft     Pros"/>
    <s v=" "/>
    <x v="5"/>
  </r>
  <r>
    <m/>
    <n v="2018"/>
    <s v="Bowman Draft"/>
    <m/>
    <m/>
    <m/>
    <m/>
    <m/>
    <x v="2"/>
    <s v="BD-181"/>
    <s v="Woods-Richardson"/>
    <s v="Simeon"/>
    <s v="Mets"/>
    <s v="P"/>
    <n v="20"/>
    <n v="1"/>
    <m/>
    <s v="Woods-Richardson, Simeon"/>
    <s v="Bowman Draft     1stBow"/>
    <s v=" "/>
    <x v="5"/>
  </r>
  <r>
    <m/>
    <n v="2018"/>
    <s v="Bowman Draft"/>
    <m/>
    <m/>
    <m/>
    <m/>
    <m/>
    <x v="2"/>
    <s v="BD-182"/>
    <s v="Weathers"/>
    <s v="Ryan"/>
    <s v="Padres"/>
    <s v="P"/>
    <n v="21"/>
    <n v="1"/>
    <m/>
    <s v="Weathers, Ryan"/>
    <s v="Bowman Draft     1stBow"/>
    <s v=" "/>
    <x v="5"/>
  </r>
  <r>
    <m/>
    <n v="2018"/>
    <s v="Bowman Draft"/>
    <m/>
    <m/>
    <m/>
    <m/>
    <m/>
    <x v="3"/>
    <s v="BD-183"/>
    <s v="Anderson"/>
    <s v="Ian"/>
    <s v="Braves"/>
    <s v="P"/>
    <n v="22"/>
    <n v="1"/>
    <m/>
    <s v="Anderson, Ian"/>
    <s v="Bowman Draft     Pros"/>
    <s v=" "/>
    <x v="5"/>
  </r>
  <r>
    <m/>
    <n v="2018"/>
    <s v="Bowman Draft"/>
    <m/>
    <m/>
    <m/>
    <m/>
    <m/>
    <x v="3"/>
    <s v="BD-184"/>
    <s v="Sauer"/>
    <s v="Matt"/>
    <s v="Yankees"/>
    <s v="P"/>
    <n v="21"/>
    <n v="1"/>
    <m/>
    <s v="Sauer, Matt"/>
    <s v="Bowman Draft     Pros"/>
    <s v=" "/>
    <x v="5"/>
  </r>
  <r>
    <m/>
    <n v="2018"/>
    <s v="Bowman Draft"/>
    <m/>
    <m/>
    <m/>
    <m/>
    <m/>
    <x v="2"/>
    <s v="BD-185"/>
    <s v="Wolf"/>
    <s v="Adam"/>
    <s v="Tigers"/>
    <s v="P"/>
    <n v="24"/>
    <n v="1"/>
    <m/>
    <s v="Wolf, Adam"/>
    <s v="Bowman Draft     1stBow"/>
    <s v=" "/>
    <x v="5"/>
  </r>
  <r>
    <m/>
    <n v="2018"/>
    <s v="Bowman Draft"/>
    <m/>
    <m/>
    <m/>
    <m/>
    <m/>
    <x v="2"/>
    <s v="BD-186"/>
    <s v="Lavigne"/>
    <s v="Grant"/>
    <s v="Rockies"/>
    <s v="1B"/>
    <n v="21"/>
    <n v="1"/>
    <m/>
    <s v="Lavigne, Grant"/>
    <s v="Bowman Draft     1stBow"/>
    <s v=" "/>
    <x v="5"/>
  </r>
  <r>
    <m/>
    <n v="2018"/>
    <s v="Bowman Draft"/>
    <m/>
    <m/>
    <m/>
    <m/>
    <m/>
    <x v="3"/>
    <s v="BD-187"/>
    <s v="Florial"/>
    <s v="Estevan"/>
    <s v="Yankees"/>
    <s v="OF"/>
    <n v="23"/>
    <n v="1"/>
    <m/>
    <s v="Florial, Estevan"/>
    <s v="Bowman Draft     Pros"/>
    <s v=" "/>
    <x v="5"/>
  </r>
  <r>
    <m/>
    <n v="2018"/>
    <s v="Bowman Draft"/>
    <m/>
    <m/>
    <m/>
    <m/>
    <m/>
    <x v="3"/>
    <s v="BD-188"/>
    <s v="Robert"/>
    <s v="Luis"/>
    <s v="White Sox"/>
    <s v="OF"/>
    <n v="23"/>
    <n v="1"/>
    <m/>
    <s v="Robert, Luis"/>
    <s v="Bowman Draft     Pros"/>
    <s v=" "/>
    <x v="5"/>
  </r>
  <r>
    <m/>
    <n v="2018"/>
    <s v="Bowman Draft"/>
    <m/>
    <m/>
    <m/>
    <m/>
    <m/>
    <x v="3"/>
    <s v="BD-189"/>
    <s v="Bukauskas"/>
    <s v="JB"/>
    <s v="Astros"/>
    <s v="P"/>
    <n v="24"/>
    <n v="1"/>
    <m/>
    <s v="Bukauskas, JB"/>
    <s v="Bowman Draft     Pros"/>
    <s v=" "/>
    <x v="5"/>
  </r>
  <r>
    <m/>
    <n v="2018"/>
    <s v="Bowman Draft"/>
    <m/>
    <m/>
    <m/>
    <m/>
    <m/>
    <x v="2"/>
    <s v="BD-190"/>
    <s v="Stowers"/>
    <s v="Josh"/>
    <s v="Mariners"/>
    <s v="OF"/>
    <n v="23"/>
    <n v="1"/>
    <m/>
    <s v="Stowers, Josh"/>
    <s v="Bowman Draft     1stBow"/>
    <s v=" "/>
    <x v="5"/>
  </r>
  <r>
    <m/>
    <n v="2018"/>
    <s v="Bowman Draft"/>
    <m/>
    <m/>
    <m/>
    <m/>
    <m/>
    <x v="3"/>
    <s v="BD-191"/>
    <s v="Rooker"/>
    <s v="Brent"/>
    <s v="Twins"/>
    <s v="1B"/>
    <n v="26"/>
    <n v="1"/>
    <m/>
    <s v="Rooker, Brent"/>
    <s v="Bowman Draft     Pros"/>
    <s v=" "/>
    <x v="5"/>
  </r>
  <r>
    <m/>
    <n v="2018"/>
    <s v="Bowman Draft"/>
    <m/>
    <m/>
    <m/>
    <m/>
    <m/>
    <x v="2"/>
    <s v="BD-192"/>
    <s v="Jeffers"/>
    <s v="Ryan"/>
    <s v="Twins"/>
    <s v="C"/>
    <n v="23"/>
    <n v="1"/>
    <m/>
    <s v="Jeffers, Ryan"/>
    <s v="Bowman Draft     1stBow"/>
    <s v=" "/>
    <x v="5"/>
  </r>
  <r>
    <m/>
    <n v="2018"/>
    <s v="Bowman Draft"/>
    <m/>
    <m/>
    <m/>
    <m/>
    <m/>
    <x v="2"/>
    <s v="BD-193"/>
    <s v="Naylor"/>
    <s v="Noah"/>
    <s v="Indians"/>
    <s v="C"/>
    <n v="20"/>
    <n v="1"/>
    <m/>
    <s v="Naylor, Noah"/>
    <s v="Bowman Draft     1stBow"/>
    <s v=" "/>
    <x v="5"/>
  </r>
  <r>
    <m/>
    <n v="2018"/>
    <s v="Bowman Draft"/>
    <m/>
    <m/>
    <m/>
    <m/>
    <m/>
    <x v="2"/>
    <s v="BD-194"/>
    <s v="Deason"/>
    <s v="Cody"/>
    <s v="Astros"/>
    <s v="P"/>
    <n v="24"/>
    <n v="1"/>
    <m/>
    <s v="Deason, Cody"/>
    <s v="Bowman Draft     1stBow"/>
    <s v=" "/>
    <x v="5"/>
  </r>
  <r>
    <m/>
    <n v="2018"/>
    <s v="Bowman Draft"/>
    <m/>
    <m/>
    <m/>
    <m/>
    <m/>
    <x v="3"/>
    <s v="BD-195"/>
    <s v="Quantrill"/>
    <s v="Cal"/>
    <s v="Padres"/>
    <s v="P"/>
    <n v="25"/>
    <n v="1"/>
    <m/>
    <s v="Quantrill, Cal"/>
    <s v="Bowman Draft     Pros"/>
    <s v=" "/>
    <x v="5"/>
  </r>
  <r>
    <m/>
    <n v="2018"/>
    <s v="Bowman Draft"/>
    <m/>
    <m/>
    <m/>
    <m/>
    <m/>
    <x v="2"/>
    <s v="BD-196"/>
    <s v="Kowar"/>
    <s v="Jackson"/>
    <s v="Royals"/>
    <s v="P"/>
    <n v="24"/>
    <n v="1"/>
    <m/>
    <s v="Kowar, Jackson"/>
    <s v="Bowman Draft     1stBow"/>
    <s v=" "/>
    <x v="5"/>
  </r>
  <r>
    <m/>
    <n v="2018"/>
    <s v="Bowman Draft"/>
    <m/>
    <m/>
    <m/>
    <m/>
    <m/>
    <x v="3"/>
    <s v="BD-197"/>
    <s v="Canning"/>
    <s v="Griffin"/>
    <s v="Angels"/>
    <s v="P"/>
    <n v="24"/>
    <n v="1"/>
    <m/>
    <s v="Canning, Griffin"/>
    <s v="Bowman Draft     Pros"/>
    <s v=" "/>
    <x v="5"/>
  </r>
  <r>
    <m/>
    <n v="2018"/>
    <s v="Bowman Draft"/>
    <m/>
    <m/>
    <m/>
    <m/>
    <m/>
    <x v="2"/>
    <s v="BD-198"/>
    <s v="Swaggerty"/>
    <s v="Travis"/>
    <s v="Pirates"/>
    <s v="OF"/>
    <n v="23"/>
    <n v="1"/>
    <m/>
    <s v="Swaggerty, Travis"/>
    <s v="Bowman Draft     1stBow"/>
    <s v=" "/>
    <x v="5"/>
  </r>
  <r>
    <m/>
    <n v="2018"/>
    <s v="Bowman Draft"/>
    <m/>
    <m/>
    <m/>
    <m/>
    <m/>
    <x v="3"/>
    <s v="BD-199"/>
    <s v="Kiriloff"/>
    <s v="Alex"/>
    <s v="Twins"/>
    <s v="OF"/>
    <n v="23"/>
    <n v="1"/>
    <m/>
    <s v="Kiriloff, Alex"/>
    <s v="Bowman Draft     Pros"/>
    <s v=" "/>
    <x v="5"/>
  </r>
  <r>
    <m/>
    <n v="2018"/>
    <s v="Bowman Draft"/>
    <m/>
    <m/>
    <m/>
    <m/>
    <m/>
    <x v="3"/>
    <s v="BD-200"/>
    <s v="Armenteros"/>
    <s v="Lazardo"/>
    <s v="Athletics"/>
    <s v="OF"/>
    <n v="21"/>
    <n v="1"/>
    <m/>
    <s v="Armenteros, Lazardo"/>
    <s v="Bowman Draft     Pros"/>
    <s v=" "/>
    <x v="5"/>
  </r>
  <r>
    <m/>
    <n v="2018"/>
    <s v="Bowman Platinum"/>
    <s v="Prismatic Prodigies"/>
    <m/>
    <m/>
    <m/>
    <m/>
    <x v="3"/>
    <s v="PPP-17"/>
    <s v="DuPlantier"/>
    <s v="Jon"/>
    <s v="DiamondBacks"/>
    <s v="P"/>
    <n v="26"/>
    <n v="1"/>
    <m/>
    <s v="DuPlantier, Jon"/>
    <s v="Bowman Platinum Prismatic Prodigies    Pros"/>
    <s v=" "/>
    <x v="5"/>
  </r>
  <r>
    <m/>
    <n v="2018"/>
    <s v="Bowman Platinum"/>
    <s v="Platinum Presence"/>
    <m/>
    <m/>
    <m/>
    <m/>
    <x v="3"/>
    <s v="PP-11"/>
    <s v="Robert"/>
    <s v="Luis"/>
    <s v="White Sox"/>
    <s v="OF"/>
    <n v="23"/>
    <n v="1"/>
    <m/>
    <s v="Robert, Luis"/>
    <s v="Bowman Platinum Platinum Presence    Pros"/>
    <s v=" "/>
    <x v="5"/>
  </r>
  <r>
    <m/>
    <n v="2018"/>
    <s v="Bowman Platinum"/>
    <s v="Platinum Presence"/>
    <m/>
    <m/>
    <m/>
    <m/>
    <x v="3"/>
    <s v="PP-14"/>
    <s v="Welker"/>
    <s v="Colton"/>
    <s v="Rockies"/>
    <s v="3B"/>
    <n v="23"/>
    <n v="1"/>
    <m/>
    <s v="Welker, Colton"/>
    <s v="Bowman Platinum Platinum Presence    Pros"/>
    <s v=" "/>
    <x v="5"/>
  </r>
  <r>
    <m/>
    <n v="2018"/>
    <s v="Bowman Platinum"/>
    <s v="Rookie Revelations"/>
    <m/>
    <m/>
    <m/>
    <m/>
    <x v="1"/>
    <s v="RR-6"/>
    <s v="Fried"/>
    <s v="Max"/>
    <s v="Braves"/>
    <s v="P"/>
    <n v="26"/>
    <n v="1"/>
    <m/>
    <s v="Fried, Max"/>
    <s v="Bowman Platinum Rookie Revelations    RC"/>
    <s v=" "/>
    <x v="5"/>
  </r>
  <r>
    <m/>
    <n v="2018"/>
    <s v="Bowman Platinum"/>
    <m/>
    <m/>
    <m/>
    <m/>
    <m/>
    <x v="0"/>
    <n v="86"/>
    <s v="Judge"/>
    <s v="Aaron"/>
    <s v="Yankees"/>
    <s v="OF"/>
    <n v="25"/>
    <n v="1"/>
    <n v="1"/>
    <s v="Judge, Aaron"/>
    <s v="Bowman Platinum     "/>
    <s v=""/>
    <x v="2"/>
  </r>
  <r>
    <m/>
    <n v="2018"/>
    <s v="Bowman Platinum"/>
    <s v="Top Prospects"/>
    <s v="Sky Blue"/>
    <m/>
    <m/>
    <m/>
    <x v="3"/>
    <s v="TOP-46"/>
    <s v="De Los Santos"/>
    <s v="Enyel"/>
    <s v="Phillies"/>
    <s v="P"/>
    <n v="25"/>
    <n v="1"/>
    <m/>
    <s v="De Los Santos, Enyel"/>
    <s v="Bowman Platinum Top Prospects Sky Blue   Pros"/>
    <s v=" "/>
    <x v="5"/>
  </r>
  <r>
    <m/>
    <n v="2018"/>
    <s v="Bowman Platinum"/>
    <s v="Top Prospects"/>
    <m/>
    <m/>
    <m/>
    <m/>
    <x v="3"/>
    <s v="TOP-04"/>
    <s v="Greene"/>
    <s v="Hunter"/>
    <s v="Reds"/>
    <s v="P"/>
    <n v="21"/>
    <n v="1"/>
    <m/>
    <s v="Greene, Hunter"/>
    <s v="Bowman Platinum Top Prospects    Pros"/>
    <s v=" "/>
    <x v="5"/>
  </r>
  <r>
    <m/>
    <n v="2018"/>
    <s v="Bowman Platinum"/>
    <s v="Top Prospects"/>
    <m/>
    <m/>
    <m/>
    <m/>
    <x v="3"/>
    <s v="TOP-09"/>
    <s v="Burger"/>
    <s v="Jake"/>
    <s v="White Sox"/>
    <s v="3B"/>
    <n v="24"/>
    <n v="1"/>
    <m/>
    <s v="Burger, Jake"/>
    <s v="Bowman Platinum Top Prospects    Pros"/>
    <s v=" "/>
    <x v="5"/>
  </r>
  <r>
    <m/>
    <n v="2018"/>
    <s v="Bowman Platinum"/>
    <s v="Top Prospects"/>
    <m/>
    <m/>
    <m/>
    <m/>
    <x v="3"/>
    <s v="TOP-27"/>
    <s v="Santana"/>
    <s v="Dennis"/>
    <s v="Dodgers"/>
    <s v="P"/>
    <n v="24"/>
    <n v="1"/>
    <m/>
    <s v="Santana, Dennis"/>
    <s v="Bowman Platinum Top Prospects    Pros"/>
    <s v=" "/>
    <x v="5"/>
  </r>
  <r>
    <m/>
    <n v="2018"/>
    <s v="Bowman Platinum"/>
    <s v="Top Prospects"/>
    <m/>
    <m/>
    <m/>
    <m/>
    <x v="3"/>
    <s v="TOP-63"/>
    <s v="Pint"/>
    <s v="Riley"/>
    <s v="Rockies"/>
    <s v="P"/>
    <n v="23"/>
    <n v="1"/>
    <m/>
    <s v="Pint, Riley"/>
    <s v="Bowman Platinum Top Prospects    Pros"/>
    <s v=" "/>
    <x v="5"/>
  </r>
  <r>
    <m/>
    <n v="2018"/>
    <s v="Bowman Platinum"/>
    <s v="Top Prospects"/>
    <m/>
    <m/>
    <m/>
    <m/>
    <x v="3"/>
    <s v="TOP-76"/>
    <s v="Lopez"/>
    <s v="Nicky"/>
    <s v="Royals"/>
    <s v="SS"/>
    <n v="25"/>
    <n v="1"/>
    <m/>
    <s v="Lopez, Nicky"/>
    <s v="Bowman Platinum Top Prospects    Pros"/>
    <s v=" "/>
    <x v="5"/>
  </r>
  <r>
    <m/>
    <n v="2018"/>
    <s v="Bowman Platinum"/>
    <s v="Top Prospects"/>
    <m/>
    <m/>
    <m/>
    <m/>
    <x v="3"/>
    <s v="TOP-85"/>
    <s v="Baz"/>
    <s v="Shane"/>
    <s v="Pirates"/>
    <s v="P"/>
    <n v="21"/>
    <n v="1"/>
    <m/>
    <s v="Baz, Shane"/>
    <s v="Bowman Platinum Top Prospects    Pros"/>
    <s v=" "/>
    <x v="5"/>
  </r>
  <r>
    <m/>
    <n v="2018"/>
    <s v="Bowman Platinum"/>
    <s v="Top Prospects"/>
    <m/>
    <m/>
    <m/>
    <m/>
    <x v="3"/>
    <s v="TOP-93"/>
    <s v="White"/>
    <s v="Evan"/>
    <s v="Mariners"/>
    <s v="1B"/>
    <n v="24"/>
    <n v="1"/>
    <m/>
    <s v="White, Evan"/>
    <s v="Bowman Platinum Top Prospects    Pros"/>
    <s v=" "/>
    <x v="5"/>
  </r>
  <r>
    <m/>
    <n v="2018"/>
    <s v="Bowman Platinum"/>
    <s v="Top Prospects"/>
    <m/>
    <m/>
    <m/>
    <m/>
    <x v="3"/>
    <s v="TOP-99"/>
    <s v="Kendall"/>
    <s v="Jeren"/>
    <s v="Dodgers"/>
    <s v="OF"/>
    <n v="24"/>
    <n v="1"/>
    <m/>
    <s v="Kendall, Jeren"/>
    <s v="Bowman Platinum Top Prospects    Pros"/>
    <s v=" "/>
    <x v="5"/>
  </r>
  <r>
    <s v="Donruss2"/>
    <n v="2018"/>
    <s v="Donruss"/>
    <s v="Signature Series"/>
    <m/>
    <m/>
    <s v="Auto"/>
    <m/>
    <x v="1"/>
    <s v="SS-VR"/>
    <s v="Robles"/>
    <s v="Victor"/>
    <s v="Nationals"/>
    <s v="OF"/>
    <n v="23"/>
    <n v="1"/>
    <n v="20"/>
    <s v="Robles, Victor"/>
    <s v="Donruss Signature Series   Auto RC"/>
    <s v=" "/>
    <x v="0"/>
  </r>
  <r>
    <s v="Donruss2"/>
    <n v="2018"/>
    <s v="Donruss"/>
    <s v="Dominators"/>
    <m/>
    <m/>
    <m/>
    <m/>
    <x v="0"/>
    <s v="D01"/>
    <s v="Betts"/>
    <s v="Mookie"/>
    <s v="Red Sox"/>
    <s v="OF"/>
    <m/>
    <n v="1"/>
    <n v="2.5"/>
    <s v="Betts, Mookie"/>
    <s v="Donruss Dominators    "/>
    <s v=""/>
    <x v="2"/>
  </r>
  <r>
    <s v="Donruss2"/>
    <n v="2018"/>
    <s v="Donruss"/>
    <s v="Foundations"/>
    <s v="Blue"/>
    <s v="/249"/>
    <m/>
    <m/>
    <x v="0"/>
    <s v="F1"/>
    <s v="Bellinger"/>
    <s v="Cody"/>
    <s v="Dodgers"/>
    <s v="1B"/>
    <m/>
    <n v="1"/>
    <n v="7.5"/>
    <s v="Bellinger, Cody"/>
    <s v="Donruss Foundations Blue /249  "/>
    <n v="0"/>
    <x v="1"/>
  </r>
  <r>
    <s v="Donruss2"/>
    <n v="2018"/>
    <s v="Donruss"/>
    <s v="Mound Marvels"/>
    <m/>
    <m/>
    <m/>
    <m/>
    <x v="0"/>
    <s v="MM02"/>
    <s v="Scherzer"/>
    <s v="Max"/>
    <s v="Nationals"/>
    <s v="P"/>
    <m/>
    <n v="1"/>
    <n v="1.25"/>
    <s v="Scherzer, Max"/>
    <s v="Donruss Mound Marvels    "/>
    <s v=""/>
    <x v="2"/>
  </r>
  <r>
    <s v="Donruss2"/>
    <n v="2018"/>
    <s v="Donruss"/>
    <s v="American Pride"/>
    <m/>
    <s v="/999"/>
    <m/>
    <m/>
    <x v="0"/>
    <s v="AP10"/>
    <s v="Grenier"/>
    <s v="Cadyn"/>
    <s v="USA"/>
    <m/>
    <m/>
    <n v="1"/>
    <m/>
    <s v="Grenier, Cadyn"/>
    <s v="Donruss American Pride  /999  "/>
    <s v=" "/>
    <x v="5"/>
  </r>
  <r>
    <s v="Donruss2"/>
    <n v="2018"/>
    <s v="Donruss"/>
    <s v="American Pride"/>
    <m/>
    <m/>
    <m/>
    <m/>
    <x v="3"/>
    <s v="AP13"/>
    <s v="Tucker"/>
    <s v="Bryce"/>
    <s v="USA"/>
    <m/>
    <m/>
    <n v="1"/>
    <m/>
    <s v="Tucker, Bryce"/>
    <s v="Donruss American Pride    Pros"/>
    <s v=" "/>
    <x v="5"/>
  </r>
  <r>
    <s v="Donruss2"/>
    <n v="2018"/>
    <s v="Donruss"/>
    <s v="American Pride"/>
    <m/>
    <s v="/999"/>
    <m/>
    <m/>
    <x v="3"/>
    <s v="AP13"/>
    <s v="Tucker"/>
    <s v="Bryce"/>
    <s v="USA"/>
    <m/>
    <m/>
    <n v="1"/>
    <m/>
    <s v="Tucker, Bryce"/>
    <s v="Donruss American Pride  /999  Pros"/>
    <s v=" "/>
    <x v="5"/>
  </r>
  <r>
    <s v="Donruss2"/>
    <n v="2018"/>
    <s v="Donruss"/>
    <m/>
    <m/>
    <m/>
    <m/>
    <m/>
    <x v="0"/>
    <n v="10"/>
    <s v="Harper"/>
    <s v="Bryce"/>
    <s v="Nationals"/>
    <s v="OF"/>
    <m/>
    <n v="1"/>
    <n v="3"/>
    <s v="Harper, Bryce"/>
    <s v="Donruss     "/>
    <s v=""/>
    <x v="2"/>
  </r>
  <r>
    <s v="Donruss2"/>
    <n v="2018"/>
    <s v="Donruss"/>
    <m/>
    <m/>
    <m/>
    <m/>
    <m/>
    <x v="0"/>
    <n v="11"/>
    <s v="Altuve"/>
    <s v="Jose"/>
    <s v="Astros"/>
    <s v="2B"/>
    <m/>
    <n v="1"/>
    <n v="2"/>
    <s v="Altuve, Jose"/>
    <s v="Donruss     "/>
    <s v=""/>
    <x v="2"/>
  </r>
  <r>
    <s v="Donruss2"/>
    <n v="2018"/>
    <s v="Donruss"/>
    <m/>
    <s v="Silver"/>
    <s v="/60"/>
    <m/>
    <m/>
    <x v="0"/>
    <n v="13"/>
    <s v="Trout"/>
    <s v="Mike"/>
    <s v="Angels"/>
    <s v="OF"/>
    <m/>
    <n v="1"/>
    <n v="10"/>
    <s v="Trout, Mike"/>
    <s v="Donruss  Silver /60  "/>
    <s v=""/>
    <x v="0"/>
  </r>
  <r>
    <s v="Donruss2"/>
    <n v="2018"/>
    <s v="Donruss"/>
    <m/>
    <m/>
    <m/>
    <m/>
    <m/>
    <x v="0"/>
    <n v="14"/>
    <s v="Kershaw"/>
    <s v="Clayton"/>
    <s v="Dodgers"/>
    <s v="P"/>
    <m/>
    <n v="1"/>
    <n v="2.5"/>
    <s v="Kershaw, Clayton"/>
    <s v="Donruss     "/>
    <s v=""/>
    <x v="2"/>
  </r>
  <r>
    <s v="Donruss2"/>
    <n v="2018"/>
    <s v="Donruss"/>
    <m/>
    <m/>
    <m/>
    <m/>
    <m/>
    <x v="0"/>
    <n v="19"/>
    <s v="Judge"/>
    <s v="Aaron"/>
    <s v="Yankees"/>
    <s v="OF"/>
    <m/>
    <n v="1"/>
    <n v="8"/>
    <s v="Judge, Aaron"/>
    <s v="Donruss     "/>
    <s v=""/>
    <x v="1"/>
  </r>
  <r>
    <s v="Donruss2"/>
    <n v="2018"/>
    <s v="Donruss"/>
    <m/>
    <m/>
    <m/>
    <m/>
    <m/>
    <x v="0"/>
    <n v="20"/>
    <s v="Olson"/>
    <s v="Matt"/>
    <s v="Athletics"/>
    <s v="2B"/>
    <m/>
    <n v="1"/>
    <m/>
    <s v="Olson, Matt"/>
    <s v="Donruss     "/>
    <s v=""/>
    <x v="5"/>
  </r>
  <r>
    <s v="Donruss2"/>
    <n v="2018"/>
    <s v="Donruss"/>
    <m/>
    <m/>
    <m/>
    <m/>
    <m/>
    <x v="1"/>
    <n v="31"/>
    <s v="Andujar"/>
    <s v="Miguel"/>
    <s v="Yankees"/>
    <s v="3B"/>
    <n v="25"/>
    <n v="1"/>
    <n v="6"/>
    <s v="Andujar, Miguel"/>
    <s v="Donruss     RC"/>
    <s v=" "/>
    <x v="1"/>
  </r>
  <r>
    <s v="Donruss2"/>
    <n v="2018"/>
    <s v="Donruss"/>
    <m/>
    <m/>
    <m/>
    <m/>
    <m/>
    <x v="1"/>
    <n v="32"/>
    <s v="Williams"/>
    <s v="Nick"/>
    <s v="Phillies"/>
    <m/>
    <n v="27"/>
    <n v="1"/>
    <m/>
    <s v="Williams, Nick"/>
    <s v="Donruss     RC"/>
    <s v=" "/>
    <x v="5"/>
  </r>
  <r>
    <s v="Donruss2"/>
    <n v="2018"/>
    <s v="Donruss"/>
    <m/>
    <m/>
    <m/>
    <m/>
    <m/>
    <x v="1"/>
    <n v="33"/>
    <s v="Frazier"/>
    <s v="Clint"/>
    <s v="Yankees"/>
    <m/>
    <m/>
    <n v="1"/>
    <n v="5"/>
    <s v="Frazier, Clint"/>
    <s v="Donruss     RC"/>
    <s v=""/>
    <x v="1"/>
  </r>
  <r>
    <s v="Donruss2"/>
    <n v="2018"/>
    <s v="Donruss"/>
    <m/>
    <m/>
    <m/>
    <m/>
    <m/>
    <x v="1"/>
    <n v="35"/>
    <s v="Devers"/>
    <s v="Rafael"/>
    <s v="Red Sox"/>
    <m/>
    <m/>
    <n v="1"/>
    <n v="8"/>
    <s v="Devers, Rafael"/>
    <s v="Donruss     RC"/>
    <s v=" "/>
    <x v="1"/>
  </r>
  <r>
    <s v="Donruss2"/>
    <n v="2018"/>
    <s v="Donruss"/>
    <m/>
    <m/>
    <m/>
    <m/>
    <m/>
    <x v="1"/>
    <n v="37"/>
    <s v="Rosario"/>
    <s v="Amed"/>
    <s v="Mets"/>
    <m/>
    <m/>
    <n v="1"/>
    <m/>
    <s v="Rosario, Amed"/>
    <s v="Donruss     RC"/>
    <s v=" "/>
    <x v="5"/>
  </r>
  <r>
    <s v="Donruss2"/>
    <n v="2018"/>
    <s v="Donruss"/>
    <m/>
    <m/>
    <m/>
    <m/>
    <m/>
    <x v="1"/>
    <n v="38"/>
    <s v="Hoskins"/>
    <s v="Rhys"/>
    <s v="Phillies"/>
    <m/>
    <n v="27"/>
    <n v="1"/>
    <n v="4"/>
    <s v="Hoskins, Rhys"/>
    <s v="Donruss     RC"/>
    <s v=""/>
    <x v="2"/>
  </r>
  <r>
    <s v="Donruss2"/>
    <n v="2018"/>
    <s v="Donruss"/>
    <m/>
    <m/>
    <m/>
    <m/>
    <m/>
    <x v="1"/>
    <n v="39"/>
    <s v="McMahon"/>
    <s v="Ryan"/>
    <s v="Rockies"/>
    <m/>
    <m/>
    <n v="1"/>
    <m/>
    <s v="McMahon, Ryan"/>
    <s v="Donruss     RC"/>
    <s v=" "/>
    <x v="5"/>
  </r>
  <r>
    <s v="Donruss2"/>
    <n v="2018"/>
    <s v="Donruss"/>
    <m/>
    <m/>
    <m/>
    <m/>
    <m/>
    <x v="1"/>
    <n v="40"/>
    <s v="Calhoun"/>
    <s v="Willie"/>
    <s v="Rangers"/>
    <m/>
    <m/>
    <n v="1"/>
    <n v="2"/>
    <s v="Calhoun, Willie"/>
    <s v="Donruss     RC"/>
    <s v=" "/>
    <x v="2"/>
  </r>
  <r>
    <s v="Donruss2"/>
    <n v="2018"/>
    <s v="Donruss"/>
    <m/>
    <m/>
    <m/>
    <m/>
    <m/>
    <x v="1"/>
    <n v="41"/>
    <s v="Buehler"/>
    <s v="Walker"/>
    <s v="Dodgers"/>
    <m/>
    <m/>
    <n v="1"/>
    <n v="2.5"/>
    <s v="Buehler, Walker"/>
    <s v="Donruss     RC"/>
    <s v=" "/>
    <x v="2"/>
  </r>
  <r>
    <s v="Donruss2"/>
    <n v="2018"/>
    <s v="Donruss"/>
    <m/>
    <m/>
    <m/>
    <m/>
    <m/>
    <x v="1"/>
    <n v="42"/>
    <s v="Robles"/>
    <s v="Victor"/>
    <s v="Nationals"/>
    <s v="OF"/>
    <n v="23"/>
    <n v="1"/>
    <n v="2"/>
    <s v="Robles, Victor"/>
    <s v="Donruss     RC"/>
    <s v=" "/>
    <x v="2"/>
  </r>
  <r>
    <s v="Donruss2"/>
    <n v="2018"/>
    <s v="Donruss"/>
    <m/>
    <m/>
    <m/>
    <m/>
    <m/>
    <x v="1"/>
    <n v="43"/>
    <s v="Gohara"/>
    <s v="Luiz"/>
    <s v="Braves"/>
    <s v="P"/>
    <n v="24"/>
    <n v="1"/>
    <m/>
    <s v="Gohara, Luiz"/>
    <s v="Donruss     RC"/>
    <s v=" "/>
    <x v="5"/>
  </r>
  <r>
    <s v="Donruss2"/>
    <n v="2018"/>
    <s v="Donruss"/>
    <m/>
    <m/>
    <m/>
    <m/>
    <m/>
    <x v="1"/>
    <n v="44"/>
    <s v="Crawford"/>
    <s v="JP"/>
    <s v="Phillies"/>
    <m/>
    <m/>
    <n v="1"/>
    <n v="2"/>
    <s v="Crawford, JP"/>
    <s v="Donruss     RC"/>
    <s v=" "/>
    <x v="2"/>
  </r>
  <r>
    <s v="Donruss2"/>
    <n v="2018"/>
    <s v="Donruss"/>
    <m/>
    <m/>
    <m/>
    <m/>
    <m/>
    <x v="1"/>
    <n v="45"/>
    <s v="Verdugo"/>
    <s v="Alex"/>
    <s v="Dodgers"/>
    <m/>
    <m/>
    <n v="1"/>
    <n v="2"/>
    <s v="Verdugo, Alex"/>
    <s v="Donruss     RC"/>
    <s v=""/>
    <x v="2"/>
  </r>
  <r>
    <s v="Donruss2"/>
    <n v="2018"/>
    <s v="Donruss"/>
    <m/>
    <m/>
    <m/>
    <m/>
    <m/>
    <x v="1"/>
    <n v="47"/>
    <s v="Smith"/>
    <s v="Dominic"/>
    <s v="Mets"/>
    <m/>
    <m/>
    <n v="1"/>
    <m/>
    <s v="Smith, Dominic"/>
    <s v="Donruss     RC"/>
    <s v=" "/>
    <x v="5"/>
  </r>
  <r>
    <s v="Donruss2"/>
    <n v="2018"/>
    <s v="Donruss"/>
    <m/>
    <m/>
    <m/>
    <m/>
    <m/>
    <x v="1"/>
    <n v="48"/>
    <s v="Woodruff"/>
    <s v="Brandon"/>
    <s v="Brewers"/>
    <m/>
    <m/>
    <n v="1"/>
    <m/>
    <s v="Woodruff, Brandon"/>
    <s v="Donruss     RC"/>
    <s v=" "/>
    <x v="5"/>
  </r>
  <r>
    <s v="Donruss2"/>
    <n v="2018"/>
    <s v="Donruss"/>
    <m/>
    <m/>
    <m/>
    <m/>
    <m/>
    <x v="1"/>
    <n v="49"/>
    <s v="Flexen"/>
    <s v="Chris"/>
    <s v="Mets"/>
    <m/>
    <m/>
    <n v="1"/>
    <m/>
    <s v="Flexen, Chris"/>
    <s v="Donruss     RC"/>
    <s v=" "/>
    <x v="5"/>
  </r>
  <r>
    <s v="Donruss2"/>
    <n v="2018"/>
    <s v="Donruss"/>
    <m/>
    <m/>
    <m/>
    <m/>
    <m/>
    <x v="1"/>
    <n v="50"/>
    <s v="Fowler"/>
    <s v="Dustin"/>
    <s v="Athletics"/>
    <m/>
    <m/>
    <n v="1"/>
    <m/>
    <s v="Fowler, Dustin"/>
    <s v="Donruss     RC"/>
    <s v=" "/>
    <x v="5"/>
  </r>
  <r>
    <s v="Donruss2"/>
    <n v="2018"/>
    <s v="Donruss"/>
    <m/>
    <s v="Holo Blue"/>
    <m/>
    <m/>
    <m/>
    <x v="0"/>
    <s v="143A"/>
    <s v="Stanton"/>
    <s v="Giancarlo"/>
    <s v="Yankees"/>
    <s v="OF"/>
    <m/>
    <n v="1"/>
    <n v="3.75"/>
    <s v="Stanton, Giancarlo"/>
    <s v="Donruss  Holo Blue   "/>
    <s v=""/>
    <x v="2"/>
  </r>
  <r>
    <s v="Donruss2"/>
    <n v="2018"/>
    <s v="Donruss"/>
    <m/>
    <s v="&quot;Mike&quot;"/>
    <m/>
    <m/>
    <m/>
    <x v="0"/>
    <s v="143B"/>
    <s v="Stanton"/>
    <s v="Giancarlo"/>
    <s v="Yankees"/>
    <s v="OF"/>
    <m/>
    <n v="1"/>
    <n v="3"/>
    <s v="Stanton, Giancarlo"/>
    <s v="Donruss  &quot;Mike&quot;   "/>
    <s v=""/>
    <x v="2"/>
  </r>
  <r>
    <s v="Donruss2"/>
    <n v="2018"/>
    <s v="Donruss"/>
    <m/>
    <s v="&quot;New York&quot;"/>
    <m/>
    <m/>
    <m/>
    <x v="0"/>
    <s v="148A"/>
    <s v="Judge"/>
    <s v="Aaron"/>
    <s v="Yankees"/>
    <s v="OF"/>
    <m/>
    <n v="1"/>
    <n v="3"/>
    <s v="Judge, Aaron"/>
    <s v="Donruss  &quot;New York&quot;   "/>
    <s v=""/>
    <x v="2"/>
  </r>
  <r>
    <s v="Donruss2"/>
    <n v="2018"/>
    <s v="Donruss"/>
    <m/>
    <s v="&quot;All Rise&quot;"/>
    <m/>
    <m/>
    <m/>
    <x v="0"/>
    <s v="148B"/>
    <s v="Judge"/>
    <s v="Aaron"/>
    <s v="Yankees"/>
    <s v="OF"/>
    <m/>
    <n v="1"/>
    <n v="8"/>
    <s v="Judge, Aaron"/>
    <s v="Donruss  &quot;All Rise&quot;   "/>
    <s v=""/>
    <x v="1"/>
  </r>
  <r>
    <s v="Donruss2"/>
    <n v="2018"/>
    <s v="Donruss"/>
    <m/>
    <s v="&quot;ROY&quot;"/>
    <m/>
    <m/>
    <m/>
    <x v="0"/>
    <s v="148C"/>
    <s v="Judge"/>
    <s v="Aaron"/>
    <s v="Yankees"/>
    <s v="OF"/>
    <m/>
    <n v="1"/>
    <n v="8"/>
    <s v="Judge, Aaron"/>
    <s v="Donruss  &quot;ROY&quot;   "/>
    <s v=""/>
    <x v="1"/>
  </r>
  <r>
    <s v="Donruss2"/>
    <n v="2018"/>
    <s v="Donruss"/>
    <m/>
    <s v="Batting"/>
    <m/>
    <m/>
    <m/>
    <x v="0"/>
    <s v="149A"/>
    <s v="Bellinger"/>
    <s v="Cody"/>
    <s v="Dodgers"/>
    <s v="1B"/>
    <m/>
    <n v="1"/>
    <n v="1.5"/>
    <s v="Bellinger, Cody"/>
    <s v="Donruss  Batting   "/>
    <n v="0"/>
    <x v="2"/>
  </r>
  <r>
    <s v="Donruss2"/>
    <n v="2018"/>
    <s v="Donruss"/>
    <m/>
    <s v="&quot;Unanimous ROY&quot;"/>
    <m/>
    <m/>
    <m/>
    <x v="0"/>
    <s v="149B"/>
    <s v="Bellinger"/>
    <s v="Cody"/>
    <s v="Dodgers"/>
    <s v="1B"/>
    <m/>
    <n v="1"/>
    <n v="4"/>
    <s v="Bellinger, Cody"/>
    <s v="Donruss  &quot;Unanimous ROY&quot;   "/>
    <n v="0"/>
    <x v="2"/>
  </r>
  <r>
    <s v="Donruss2"/>
    <n v="2018"/>
    <s v="Donruss"/>
    <m/>
    <s v="Running"/>
    <m/>
    <m/>
    <m/>
    <x v="0"/>
    <s v="149C"/>
    <s v="Bellinger"/>
    <s v="Cody"/>
    <s v="Dodgers"/>
    <s v="1B"/>
    <m/>
    <n v="1"/>
    <n v="4"/>
    <s v="Bellinger, Cody"/>
    <s v="Donruss  Running   "/>
    <n v="0"/>
    <x v="2"/>
  </r>
  <r>
    <s v="Donruss2"/>
    <n v="2018"/>
    <s v="Donruss"/>
    <m/>
    <s v="Holo Green"/>
    <m/>
    <m/>
    <m/>
    <x v="0"/>
    <n v="150"/>
    <s v="Sanchez"/>
    <s v="Gary"/>
    <s v="Yankees"/>
    <s v="C"/>
    <m/>
    <n v="1"/>
    <n v="3"/>
    <s v="Sanchez, Gary"/>
    <s v="Donruss  Holo Green   "/>
    <s v=""/>
    <x v="2"/>
  </r>
  <r>
    <s v="Donruss2"/>
    <n v="2018"/>
    <s v="Donruss"/>
    <m/>
    <m/>
    <m/>
    <m/>
    <m/>
    <x v="0"/>
    <n v="151"/>
    <s v="Severino"/>
    <s v="Luis"/>
    <s v="Yankees"/>
    <s v="P"/>
    <m/>
    <n v="1"/>
    <m/>
    <s v="Severino, Luis"/>
    <s v="Donruss     "/>
    <s v=""/>
    <x v="5"/>
  </r>
  <r>
    <s v="Donruss2"/>
    <n v="2018"/>
    <s v="Donruss"/>
    <m/>
    <s v="&quot;Humanitarian&quot;"/>
    <m/>
    <m/>
    <m/>
    <x v="0"/>
    <s v="154B"/>
    <s v="Kershaw"/>
    <s v="Clayton"/>
    <s v="Dodgers"/>
    <s v="P"/>
    <m/>
    <n v="1"/>
    <n v="2.5"/>
    <s v="Kershaw, Clayton"/>
    <s v="Donruss  &quot;Humanitarian&quot;   "/>
    <s v=""/>
    <x v="2"/>
  </r>
  <r>
    <s v="Donruss2"/>
    <n v="2018"/>
    <s v="Donruss"/>
    <m/>
    <s v="&quot;Melville Meteor&quot;"/>
    <m/>
    <m/>
    <m/>
    <x v="0"/>
    <n v="155"/>
    <s v="Trout"/>
    <s v="Mike"/>
    <s v="Angels"/>
    <s v="OF"/>
    <m/>
    <n v="1"/>
    <n v="5"/>
    <s v="Trout, Mike"/>
    <s v="Donruss  &quot;Melville Meteor&quot;   "/>
    <s v=""/>
    <x v="1"/>
  </r>
  <r>
    <s v="Donruss2"/>
    <n v="2018"/>
    <s v="Donruss"/>
    <m/>
    <s v="&quot;Mr Smile&quot;"/>
    <m/>
    <m/>
    <m/>
    <x v="0"/>
    <n v="157"/>
    <s v="Lindor"/>
    <s v="Francisco"/>
    <s v="Indians"/>
    <s v="SS"/>
    <m/>
    <n v="1"/>
    <n v="2"/>
    <s v="Lindor, Francisco"/>
    <s v="Donruss  &quot;Mr Smile&quot;   "/>
    <n v="0"/>
    <x v="2"/>
  </r>
  <r>
    <s v="Donruss2"/>
    <n v="2018"/>
    <s v="Donruss"/>
    <m/>
    <s v="No Sunglasses"/>
    <m/>
    <m/>
    <m/>
    <x v="0"/>
    <s v="158A"/>
    <s v="Seager"/>
    <s v="Corey"/>
    <s v="Dodgers"/>
    <s v="SS"/>
    <m/>
    <n v="1"/>
    <n v="0.75"/>
    <s v="Seager, Corey"/>
    <s v="Donruss  No Sunglasses   "/>
    <s v=""/>
    <x v="6"/>
  </r>
  <r>
    <s v="Donruss2"/>
    <n v="2018"/>
    <s v="Donruss"/>
    <m/>
    <s v="&quot;Sunglasses&quot;"/>
    <m/>
    <m/>
    <m/>
    <x v="0"/>
    <s v="158B"/>
    <s v="Seager"/>
    <s v="Corey"/>
    <s v="Dodgers"/>
    <s v="SS"/>
    <m/>
    <n v="1"/>
    <n v="2"/>
    <s v="Seager, Corey"/>
    <s v="Donruss  &quot;Sunglasses&quot;   "/>
    <s v=""/>
    <x v="2"/>
  </r>
  <r>
    <s v="Donruss2"/>
    <n v="2018"/>
    <s v="Donruss"/>
    <m/>
    <m/>
    <m/>
    <m/>
    <m/>
    <x v="0"/>
    <n v="160"/>
    <s v="Bell"/>
    <s v="Josh"/>
    <s v="Pirates"/>
    <s v="1B"/>
    <m/>
    <n v="1"/>
    <m/>
    <s v="Bell, Josh"/>
    <s v="Donruss     "/>
    <s v=" "/>
    <x v="5"/>
  </r>
  <r>
    <s v="Donruss2"/>
    <n v="2018"/>
    <s v="Donruss"/>
    <m/>
    <s v="Bare Sleave"/>
    <m/>
    <m/>
    <m/>
    <x v="0"/>
    <s v="162A"/>
    <s v="Bregman"/>
    <s v="Alex"/>
    <s v="Astros"/>
    <s v="3B"/>
    <m/>
    <n v="1"/>
    <m/>
    <s v="Bregman, Alex"/>
    <s v="Donruss  Bare Sleave   "/>
    <n v="0"/>
    <x v="5"/>
  </r>
  <r>
    <s v="Donruss2"/>
    <n v="2018"/>
    <s v="Donruss"/>
    <m/>
    <s v="&quot;Red Sleave&quot;"/>
    <m/>
    <m/>
    <m/>
    <x v="0"/>
    <s v="162B"/>
    <s v="Bregman"/>
    <s v="Alex"/>
    <s v="Astros"/>
    <s v="3B"/>
    <m/>
    <n v="1"/>
    <m/>
    <s v="Bregman, Alex"/>
    <s v="Donruss  &quot;Red Sleave&quot;   "/>
    <n v="0"/>
    <x v="5"/>
  </r>
  <r>
    <s v="Donruss2"/>
    <n v="2018"/>
    <s v="Donruss"/>
    <m/>
    <s v="Holo Blue"/>
    <m/>
    <m/>
    <m/>
    <x v="0"/>
    <s v="166A"/>
    <s v="Altuve"/>
    <s v="Jose"/>
    <s v="Astros"/>
    <s v="3B"/>
    <m/>
    <n v="1"/>
    <n v="2.25"/>
    <s v="Altuve, Jose"/>
    <s v="Donruss  Holo Blue   "/>
    <s v=""/>
    <x v="2"/>
  </r>
  <r>
    <s v="Donruss2"/>
    <n v="2018"/>
    <s v="Donruss"/>
    <m/>
    <s v="&quot;Altuve&quot;"/>
    <m/>
    <m/>
    <m/>
    <x v="0"/>
    <s v="166A"/>
    <s v="Altuve"/>
    <s v="Jose"/>
    <s v="Astros"/>
    <s v="2B"/>
    <m/>
    <n v="1"/>
    <n v="0.75"/>
    <s v="Altuve, Jose"/>
    <s v="Donruss  &quot;Altuve&quot;   "/>
    <s v=""/>
    <x v="6"/>
  </r>
  <r>
    <s v="Donruss2"/>
    <n v="2018"/>
    <s v="Donruss"/>
    <m/>
    <s v="&quot;Tuve&quot;"/>
    <m/>
    <m/>
    <m/>
    <x v="0"/>
    <s v="166B"/>
    <s v="Altuve"/>
    <s v="Jose"/>
    <s v="Astros"/>
    <s v="2B"/>
    <m/>
    <n v="1"/>
    <n v="2"/>
    <s v="Altuve, Jose"/>
    <s v="Donruss  &quot;Tuve&quot;   "/>
    <s v=""/>
    <x v="2"/>
  </r>
  <r>
    <s v="Donruss2"/>
    <n v="2018"/>
    <s v="Donruss"/>
    <m/>
    <m/>
    <m/>
    <m/>
    <m/>
    <x v="0"/>
    <s v="169A"/>
    <s v="Benintendi"/>
    <s v="Andrew"/>
    <s v="Red Sox"/>
    <s v="OF"/>
    <m/>
    <n v="1"/>
    <n v="1"/>
    <s v="Benintendi, Andrew"/>
    <s v="Donruss     "/>
    <n v="0"/>
    <x v="2"/>
  </r>
  <r>
    <s v="Donruss2"/>
    <n v="2018"/>
    <s v="Donruss"/>
    <m/>
    <s v="Sepia"/>
    <m/>
    <m/>
    <m/>
    <x v="0"/>
    <s v="169B"/>
    <s v="Benintendi"/>
    <s v="Andrew"/>
    <s v="Red Sox"/>
    <s v="OF"/>
    <m/>
    <n v="1"/>
    <n v="2.5"/>
    <s v="Benintendi, Andrew"/>
    <s v="Donruss  Sepia   "/>
    <n v="0"/>
    <x v="2"/>
  </r>
  <r>
    <s v="Donruss2"/>
    <n v="2018"/>
    <s v="Donruss"/>
    <m/>
    <s v="&quot;Benny Baseball&quot;"/>
    <m/>
    <m/>
    <m/>
    <x v="0"/>
    <s v="169C"/>
    <s v="Benintendi"/>
    <s v="Andrew"/>
    <s v="Red Sox"/>
    <s v="OF"/>
    <m/>
    <n v="1"/>
    <n v="2.5"/>
    <s v="Benintendi, Andrew"/>
    <s v="Donruss  &quot;Benny Baseball&quot;   "/>
    <n v="0"/>
    <x v="2"/>
  </r>
  <r>
    <s v="Donruss2"/>
    <n v="2018"/>
    <s v="Donruss"/>
    <m/>
    <s v="Holo Blue"/>
    <m/>
    <m/>
    <m/>
    <x v="0"/>
    <s v="183A"/>
    <s v="Bryant"/>
    <s v="Kris"/>
    <s v="Cubs"/>
    <s v="3B"/>
    <m/>
    <n v="1"/>
    <n v="4.5"/>
    <s v="Bryant, Kris"/>
    <s v="Donruss  Holo Blue   "/>
    <n v="0"/>
    <x v="2"/>
  </r>
  <r>
    <s v="Donruss2"/>
    <n v="2018"/>
    <s v="Donruss"/>
    <m/>
    <s v="&quot;KB&quot; Sepia"/>
    <m/>
    <m/>
    <m/>
    <x v="0"/>
    <s v="183B"/>
    <s v="Bryant"/>
    <s v="Kris"/>
    <s v="Cubs"/>
    <s v="3B"/>
    <m/>
    <n v="1"/>
    <n v="4"/>
    <s v="Bryant, Kris"/>
    <s v="Donruss  &quot;KB&quot; Sepia   "/>
    <n v="0"/>
    <x v="2"/>
  </r>
  <r>
    <s v="Donruss2"/>
    <n v="2018"/>
    <s v="Donruss"/>
    <m/>
    <m/>
    <m/>
    <m/>
    <m/>
    <x v="0"/>
    <s v="189B"/>
    <s v="Machado"/>
    <s v="Manny"/>
    <s v="Orioles"/>
    <s v="3B"/>
    <m/>
    <n v="1"/>
    <n v="0.6"/>
    <s v="Machado, Manny"/>
    <s v="Donruss     "/>
    <n v="0"/>
    <x v="6"/>
  </r>
  <r>
    <s v="Donruss2"/>
    <n v="2018"/>
    <s v="Donruss"/>
    <m/>
    <m/>
    <m/>
    <m/>
    <m/>
    <x v="0"/>
    <s v="191A"/>
    <s v="Betts"/>
    <s v="Mookie"/>
    <s v="Red Sox"/>
    <s v="OF"/>
    <m/>
    <n v="1"/>
    <n v="0.75"/>
    <s v="Betts, Mookie"/>
    <s v="Donruss     "/>
    <s v=""/>
    <x v="6"/>
  </r>
  <r>
    <s v="Donruss2"/>
    <n v="2018"/>
    <s v="Donruss"/>
    <m/>
    <s v="&quot;Perfect 300&quot;"/>
    <m/>
    <m/>
    <m/>
    <x v="0"/>
    <s v="191B"/>
    <s v="Betts"/>
    <s v="Mookie"/>
    <s v="Red Sox"/>
    <s v="OF"/>
    <m/>
    <n v="1"/>
    <n v="2"/>
    <s v="Betts, Mookie"/>
    <s v="Donruss  &quot;Perfect 300&quot;   "/>
    <s v=""/>
    <x v="2"/>
  </r>
  <r>
    <s v="Donruss2"/>
    <n v="2018"/>
    <s v="Donruss"/>
    <m/>
    <s v="&quot;Markus Lynn&quot;"/>
    <m/>
    <m/>
    <m/>
    <x v="0"/>
    <s v="191C"/>
    <s v="Betts"/>
    <s v="Mookie"/>
    <s v="Red Sox"/>
    <s v="OF"/>
    <m/>
    <n v="1"/>
    <n v="2"/>
    <s v="Betts, Mookie"/>
    <s v="Donruss  &quot;Markus Lynn&quot;   "/>
    <s v=""/>
    <x v="2"/>
  </r>
  <r>
    <s v="Donruss2"/>
    <n v="2018"/>
    <s v="Donruss"/>
    <m/>
    <s v="&quot;Mondo&quot;"/>
    <m/>
    <m/>
    <m/>
    <x v="0"/>
    <s v="192B"/>
    <s v="Harper"/>
    <s v="Bryce"/>
    <s v="Nationals"/>
    <s v="OF"/>
    <m/>
    <n v="1"/>
    <n v="3"/>
    <s v="Harper, Bryce"/>
    <s v="Donruss  &quot;Mondo&quot;   "/>
    <s v=""/>
    <x v="2"/>
  </r>
  <r>
    <s v="Donruss2"/>
    <n v="2018"/>
    <s v="Donruss"/>
    <m/>
    <m/>
    <m/>
    <m/>
    <m/>
    <x v="0"/>
    <n v="193"/>
    <s v="Scherzer"/>
    <s v="Max"/>
    <s v="Nationals"/>
    <s v="P"/>
    <m/>
    <n v="1"/>
    <n v="0.6"/>
    <s v="Scherzer, Max"/>
    <s v="Donruss     "/>
    <s v=""/>
    <x v="6"/>
  </r>
  <r>
    <s v="Donruss2"/>
    <n v="2018"/>
    <s v="Donruss"/>
    <m/>
    <m/>
    <m/>
    <m/>
    <m/>
    <x v="1"/>
    <n v="201"/>
    <s v="Judge, A / Frazier, C"/>
    <m/>
    <s v="Yankees"/>
    <m/>
    <m/>
    <n v="1"/>
    <n v="3"/>
    <s v="Judge, A / Frazier, C, "/>
    <s v="Donruss     RC"/>
    <s v=" "/>
    <x v="2"/>
  </r>
  <r>
    <s v="Donruss2"/>
    <n v="2018"/>
    <s v="Donruss"/>
    <m/>
    <m/>
    <m/>
    <m/>
    <m/>
    <x v="0"/>
    <n v="204"/>
    <s v="Trout, Mike / Pujols, Albert"/>
    <m/>
    <s v="Angels"/>
    <m/>
    <m/>
    <n v="1"/>
    <n v="2"/>
    <s v="Trout, Mike / Pujols, Albert, "/>
    <s v="Donruss     "/>
    <s v=" "/>
    <x v="2"/>
  </r>
  <r>
    <s v="Donruss2"/>
    <n v="2018"/>
    <s v="Donruss"/>
    <m/>
    <m/>
    <m/>
    <m/>
    <m/>
    <x v="0"/>
    <n v="217"/>
    <s v="Correa,Carlos/Molina,Yadier/Lindor,Franc"/>
    <m/>
    <m/>
    <m/>
    <m/>
    <n v="1"/>
    <n v="0.75"/>
    <s v="Correa,Carlos/Molina,Yadier/Lindor,Franc, "/>
    <s v="Donruss     "/>
    <s v=" "/>
    <x v="6"/>
  </r>
  <r>
    <s v="Donruss2"/>
    <n v="2018"/>
    <s v="Donruss"/>
    <m/>
    <m/>
    <m/>
    <m/>
    <m/>
    <x v="0"/>
    <n v="226"/>
    <s v="Betts"/>
    <s v="Mookie"/>
    <s v="Red Sox"/>
    <s v="OF"/>
    <m/>
    <n v="1"/>
    <n v="0.75"/>
    <s v="Betts, Mookie"/>
    <s v="Donruss     "/>
    <s v=""/>
    <x v="6"/>
  </r>
  <r>
    <s v="Donruss2"/>
    <n v="2018"/>
    <s v="Donruss"/>
    <m/>
    <s v="Back to camera"/>
    <m/>
    <m/>
    <m/>
    <x v="0"/>
    <s v="227B"/>
    <s v="Benintendi"/>
    <s v="Andrew"/>
    <s v="Red Sox"/>
    <s v="OF"/>
    <m/>
    <n v="1"/>
    <n v="1"/>
    <s v="Benintendi, Andrew"/>
    <s v="Donruss  Back to camera   "/>
    <n v="0"/>
    <x v="2"/>
  </r>
  <r>
    <s v="Donruss2"/>
    <n v="2018"/>
    <s v="Donruss"/>
    <m/>
    <s v="Throwing  "/>
    <m/>
    <m/>
    <m/>
    <x v="0"/>
    <s v="228A"/>
    <s v="Bryant"/>
    <s v="Kris"/>
    <s v="Cubs"/>
    <s v="3B"/>
    <m/>
    <n v="1"/>
    <n v="1.5"/>
    <s v="Bryant, Kris"/>
    <s v="Donruss  Throwing     "/>
    <n v="0"/>
    <x v="2"/>
  </r>
  <r>
    <s v="Donruss2"/>
    <n v="2018"/>
    <s v="Donruss"/>
    <m/>
    <s v="Batting"/>
    <m/>
    <m/>
    <m/>
    <x v="0"/>
    <s v="228B"/>
    <s v="Bryant"/>
    <s v="Kris"/>
    <s v="Cubs"/>
    <s v="3B"/>
    <m/>
    <n v="1"/>
    <n v="4"/>
    <s v="Bryant, Kris"/>
    <s v="Donruss  Batting   "/>
    <n v="0"/>
    <x v="2"/>
  </r>
  <r>
    <s v="Donruss2"/>
    <n v="2018"/>
    <s v="Donruss"/>
    <m/>
    <s v="Holo Green"/>
    <m/>
    <m/>
    <m/>
    <x v="0"/>
    <n v="229"/>
    <s v="Happ"/>
    <s v="Ian"/>
    <s v="Cubs"/>
    <s v="OF"/>
    <m/>
    <n v="1"/>
    <m/>
    <s v="Happ, Ian"/>
    <s v="Donruss  Holo Green   "/>
    <s v=" "/>
    <x v="5"/>
  </r>
  <r>
    <s v="Donruss2"/>
    <n v="2018"/>
    <s v="Donruss"/>
    <m/>
    <s v="Batting"/>
    <m/>
    <m/>
    <m/>
    <x v="0"/>
    <s v="230A"/>
    <s v="Moncada"/>
    <s v="Yoan"/>
    <s v="White Sox"/>
    <s v="2B"/>
    <m/>
    <n v="1"/>
    <n v="0.75"/>
    <s v="Moncada, Yoan"/>
    <s v="Donruss  Batting   "/>
    <s v=""/>
    <x v="6"/>
  </r>
  <r>
    <s v="Donruss2"/>
    <n v="2018"/>
    <s v="Donruss"/>
    <m/>
    <s v="Throwing"/>
    <m/>
    <m/>
    <m/>
    <x v="0"/>
    <s v="230B"/>
    <s v="Moncada"/>
    <s v="Yoan"/>
    <s v="White Sox"/>
    <s v="2B"/>
    <m/>
    <n v="1"/>
    <n v="2"/>
    <s v="Moncada, Yoan"/>
    <s v="Donruss  Throwing   "/>
    <s v=""/>
    <x v="2"/>
  </r>
  <r>
    <s v="Donruss2"/>
    <n v="2018"/>
    <s v="Donruss"/>
    <m/>
    <m/>
    <m/>
    <m/>
    <m/>
    <x v="0"/>
    <s v="234A"/>
    <s v="Lindor"/>
    <s v="Francisco"/>
    <s v="Indians"/>
    <s v="SS"/>
    <m/>
    <n v="1"/>
    <n v="0.75"/>
    <s v="Lindor, Francisco"/>
    <s v="Donruss     "/>
    <n v="0"/>
    <x v="6"/>
  </r>
  <r>
    <s v="Donruss2"/>
    <n v="2018"/>
    <s v="Donruss"/>
    <m/>
    <m/>
    <m/>
    <s v="SP"/>
    <m/>
    <x v="0"/>
    <s v="234B"/>
    <s v="Lindor"/>
    <s v="Francisco"/>
    <s v="Indians"/>
    <s v="SS"/>
    <m/>
    <n v="1"/>
    <n v="2"/>
    <s v="Lindor, Francisco"/>
    <s v="Donruss    SP "/>
    <n v="0"/>
    <x v="2"/>
  </r>
  <r>
    <s v="Donruss2"/>
    <n v="2018"/>
    <s v="Donruss"/>
    <m/>
    <m/>
    <m/>
    <m/>
    <m/>
    <x v="0"/>
    <n v="239"/>
    <s v="Altuve"/>
    <s v="Jose"/>
    <s v="Astros"/>
    <s v="2B"/>
    <m/>
    <n v="1"/>
    <n v="0.75"/>
    <s v="Altuve, Jose"/>
    <s v="Donruss     "/>
    <s v=""/>
    <x v="6"/>
  </r>
  <r>
    <s v="Donruss2"/>
    <n v="2018"/>
    <s v="Donruss"/>
    <m/>
    <s v="Red Border"/>
    <m/>
    <m/>
    <m/>
    <x v="0"/>
    <s v="243B"/>
    <s v="Bellinger"/>
    <s v="Cody"/>
    <s v="Dodgers"/>
    <s v="1B"/>
    <m/>
    <n v="1"/>
    <n v="6"/>
    <s v="Bellinger, Cody"/>
    <s v="Donruss  Red Border   "/>
    <n v="0"/>
    <x v="1"/>
  </r>
  <r>
    <s v="Donruss2"/>
    <n v="2018"/>
    <s v="Donruss"/>
    <m/>
    <m/>
    <m/>
    <m/>
    <m/>
    <x v="0"/>
    <n v="244"/>
    <s v="Kershaw"/>
    <s v="Clayton"/>
    <s v="Dodgers"/>
    <s v="P"/>
    <m/>
    <n v="1"/>
    <n v="1"/>
    <s v="Kershaw, Clayton"/>
    <s v="Donruss     "/>
    <s v=""/>
    <x v="2"/>
  </r>
  <r>
    <s v="Donruss2"/>
    <n v="2018"/>
    <s v="Donruss"/>
    <m/>
    <m/>
    <m/>
    <m/>
    <m/>
    <x v="0"/>
    <n v="253"/>
    <s v="Judge"/>
    <s v="Aaron"/>
    <s v="Yankees"/>
    <s v="OF"/>
    <m/>
    <n v="1"/>
    <n v="3"/>
    <s v="Judge, Aaron"/>
    <s v="Donruss     "/>
    <s v=""/>
    <x v="2"/>
  </r>
  <r>
    <s v="Donruss2"/>
    <n v="2018"/>
    <s v="Donruss"/>
    <m/>
    <s v="&quot;All Rise&quot;"/>
    <m/>
    <m/>
    <m/>
    <x v="0"/>
    <n v="253"/>
    <s v="Judge"/>
    <s v="Aaron"/>
    <s v="Yankees"/>
    <s v="OF"/>
    <m/>
    <n v="1"/>
    <n v="8"/>
    <s v="Judge, Aaron"/>
    <s v="Donruss  &quot;All Rise&quot;   "/>
    <s v=""/>
    <x v="1"/>
  </r>
  <r>
    <s v="Donruss2"/>
    <n v="2018"/>
    <s v="Donruss"/>
    <m/>
    <m/>
    <m/>
    <m/>
    <m/>
    <x v="0"/>
    <n v="269"/>
    <s v="Scherzer"/>
    <s v="Max"/>
    <s v="Nationals"/>
    <s v="P"/>
    <m/>
    <n v="1"/>
    <n v="6"/>
    <s v="Scherzer, Max"/>
    <s v="Donruss     "/>
    <s v=""/>
    <x v="1"/>
  </r>
  <r>
    <s v="TL"/>
    <n v="2018"/>
    <s v="Gypsy Queen"/>
    <s v="Fortune Teller"/>
    <m/>
    <m/>
    <m/>
    <m/>
    <x v="1"/>
    <s v="FTM-4"/>
    <s v="Crawford"/>
    <s v="JP"/>
    <s v="Phillies"/>
    <s v="SS"/>
    <m/>
    <n v="1"/>
    <n v="1.5"/>
    <s v="Crawford, JP"/>
    <s v="Gypsy Queen Fortune Teller    RC"/>
    <s v=" "/>
    <x v="2"/>
  </r>
  <r>
    <s v="TL"/>
    <n v="2018"/>
    <s v="Gypsy Queen"/>
    <s v="Fortune Teller"/>
    <m/>
    <m/>
    <m/>
    <m/>
    <x v="1"/>
    <s v="FTM-18"/>
    <s v="Frazier"/>
    <s v="Clint"/>
    <s v="Yankees"/>
    <s v="OF"/>
    <m/>
    <n v="1"/>
    <n v="4"/>
    <s v="Frazier, Clint"/>
    <s v="Gypsy Queen Fortune Teller    RC"/>
    <s v=""/>
    <x v="2"/>
  </r>
  <r>
    <s v="TL"/>
    <n v="2018"/>
    <s v="Gypsy Queen"/>
    <s v="Autograph"/>
    <m/>
    <m/>
    <s v="Auto"/>
    <m/>
    <x v="1"/>
    <s v="GQA-AV"/>
    <s v="Verdugo"/>
    <s v="Alex"/>
    <s v="Dodgers"/>
    <s v="OF"/>
    <m/>
    <n v="1"/>
    <n v="20"/>
    <s v="Verdugo, Alex"/>
    <s v="Gypsy Queen Autograph   Auto RC"/>
    <s v=""/>
    <x v="0"/>
  </r>
  <r>
    <s v="TL"/>
    <n v="2018"/>
    <s v="Gypsy Queen"/>
    <s v="Autograph"/>
    <s v="Indigo"/>
    <s v="/150"/>
    <s v="Auto"/>
    <m/>
    <x v="1"/>
    <s v="GQA-AB"/>
    <s v="Banda"/>
    <s v="Anthony"/>
    <s v="Diamondbacks"/>
    <m/>
    <m/>
    <n v="1"/>
    <n v="12"/>
    <s v="Banda, Anthony"/>
    <s v="Gypsy Queen Autograph Indigo /150 Auto RC"/>
    <s v=" "/>
    <x v="0"/>
  </r>
  <r>
    <s v="TL"/>
    <n v="2018"/>
    <s v="Gypsy Queen"/>
    <s v="TarotofDiamond"/>
    <m/>
    <m/>
    <m/>
    <m/>
    <x v="0"/>
    <s v="TOD-21"/>
    <s v="Suzuki"/>
    <s v="Ichiro"/>
    <s v="Marlins"/>
    <s v="OF"/>
    <m/>
    <n v="1"/>
    <n v="1"/>
    <s v="Suzuki, Ichiro"/>
    <s v="Gypsy Queen TarotofDiamond    "/>
    <s v=""/>
    <x v="2"/>
  </r>
  <r>
    <s v="BB-Other3"/>
    <n v="2018"/>
    <s v="Gypsy Queen"/>
    <m/>
    <m/>
    <m/>
    <m/>
    <m/>
    <x v="1"/>
    <n v="22"/>
    <s v="Rosario"/>
    <s v="Amed"/>
    <s v="Mets"/>
    <s v="SS"/>
    <m/>
    <n v="1"/>
    <m/>
    <s v="Rosario, Amed"/>
    <s v="Gypsy Queen     RC"/>
    <s v=" "/>
    <x v="5"/>
  </r>
  <r>
    <s v="BB-Other3"/>
    <n v="2018"/>
    <s v="Gypsy Queen"/>
    <m/>
    <m/>
    <m/>
    <m/>
    <m/>
    <x v="1"/>
    <n v="26"/>
    <s v="Frazier"/>
    <s v="Clint"/>
    <s v="Yankees"/>
    <s v="OF"/>
    <m/>
    <n v="1"/>
    <n v="4"/>
    <s v="Frazier, Clint"/>
    <s v="Gypsy Queen     RC"/>
    <s v=""/>
    <x v="2"/>
  </r>
  <r>
    <s v="BB-Other3"/>
    <n v="2018"/>
    <s v="Gypsy Queen"/>
    <m/>
    <m/>
    <m/>
    <m/>
    <m/>
    <x v="1"/>
    <n v="30"/>
    <s v="Jimenez"/>
    <s v="AJ"/>
    <s v="Rangers"/>
    <s v="C"/>
    <m/>
    <n v="1"/>
    <m/>
    <s v="Jimenez, AJ"/>
    <s v="Gypsy Queen     RC"/>
    <s v=" "/>
    <x v="5"/>
  </r>
  <r>
    <s v="BB-Other3"/>
    <n v="2018"/>
    <s v="Gypsy Queen"/>
    <m/>
    <m/>
    <m/>
    <m/>
    <m/>
    <x v="1"/>
    <n v="36"/>
    <s v="Flaherty"/>
    <s v="Jack"/>
    <s v="Cardinals"/>
    <s v="P"/>
    <m/>
    <n v="1"/>
    <m/>
    <s v="Flaherty, Jack"/>
    <s v="Gypsy Queen     RC"/>
    <s v=" "/>
    <x v="5"/>
  </r>
  <r>
    <s v="BB-Other3"/>
    <n v="2018"/>
    <s v="Gypsy Queen"/>
    <m/>
    <m/>
    <m/>
    <m/>
    <m/>
    <x v="1"/>
    <n v="51"/>
    <s v="Alcantara"/>
    <s v="Sandy"/>
    <s v="Marlins"/>
    <s v="P"/>
    <m/>
    <n v="1"/>
    <m/>
    <s v="Alcantara, Sandy"/>
    <s v="Gypsy Queen     RC"/>
    <s v=" "/>
    <x v="5"/>
  </r>
  <r>
    <s v="BB-Other3"/>
    <n v="2018"/>
    <s v="Gypsy Queen"/>
    <m/>
    <m/>
    <m/>
    <m/>
    <m/>
    <x v="1"/>
    <n v="78"/>
    <s v="Gohara"/>
    <s v="Luiz"/>
    <s v="Braves"/>
    <s v="P"/>
    <n v="24"/>
    <n v="1"/>
    <m/>
    <s v="Gohara, Luiz"/>
    <s v="Gypsy Queen     RC"/>
    <s v=" "/>
    <x v="5"/>
  </r>
  <r>
    <s v="TL"/>
    <n v="2018"/>
    <s v="Gypsy Queen"/>
    <m/>
    <m/>
    <m/>
    <m/>
    <m/>
    <x v="1"/>
    <n v="89"/>
    <s v="Ohtani"/>
    <s v="Shohei"/>
    <s v="Angels"/>
    <s v="P/DH"/>
    <m/>
    <n v="1"/>
    <n v="10"/>
    <s v="Ohtani, Shohei"/>
    <s v="Gypsy Queen     RC"/>
    <s v=" "/>
    <x v="0"/>
  </r>
  <r>
    <s v="BB-Other3"/>
    <n v="2018"/>
    <s v="Gypsy Queen"/>
    <m/>
    <m/>
    <m/>
    <m/>
    <m/>
    <x v="1"/>
    <n v="102"/>
    <s v="Gomez"/>
    <s v="Miguel"/>
    <s v="Giants"/>
    <s v="2B"/>
    <m/>
    <n v="1"/>
    <m/>
    <s v="Gomez, Miguel"/>
    <s v="Gypsy Queen     RC"/>
    <s v=" "/>
    <x v="5"/>
  </r>
  <r>
    <s v="BB-Other3"/>
    <n v="2018"/>
    <s v="Gypsy Queen"/>
    <m/>
    <m/>
    <m/>
    <m/>
    <m/>
    <x v="1"/>
    <n v="104"/>
    <s v="Jorge"/>
    <s v="Felix"/>
    <s v="Twins"/>
    <s v="P"/>
    <m/>
    <n v="1"/>
    <m/>
    <s v="Jorge, Felix"/>
    <s v="Gypsy Queen     RC"/>
    <s v=" "/>
    <x v="5"/>
  </r>
  <r>
    <s v="BB-Other3"/>
    <n v="2018"/>
    <s v="Gypsy Queen"/>
    <m/>
    <m/>
    <m/>
    <m/>
    <m/>
    <x v="1"/>
    <n v="114"/>
    <s v="Smith"/>
    <s v="Dominic"/>
    <s v="Mets"/>
    <s v="1B"/>
    <m/>
    <n v="1"/>
    <m/>
    <s v="Smith, Dominic"/>
    <s v="Gypsy Queen     RC"/>
    <s v=" "/>
    <x v="5"/>
  </r>
  <r>
    <s v="BB-Other3"/>
    <n v="2018"/>
    <s v="Gypsy Queen"/>
    <m/>
    <m/>
    <m/>
    <m/>
    <m/>
    <x v="1"/>
    <n v="121"/>
    <s v="Hays"/>
    <s v="Austin"/>
    <s v="Orioles"/>
    <s v="OF"/>
    <m/>
    <n v="1"/>
    <n v="2.5"/>
    <s v="Hays, Austin"/>
    <s v="Gypsy Queen     RC"/>
    <s v=" "/>
    <x v="2"/>
  </r>
  <r>
    <s v="BB-Other3"/>
    <n v="2018"/>
    <s v="Gypsy Queen"/>
    <m/>
    <m/>
    <m/>
    <m/>
    <m/>
    <x v="1"/>
    <n v="145"/>
    <s v="Blackburn"/>
    <s v="Paul"/>
    <s v="Athletics"/>
    <s v="P"/>
    <m/>
    <n v="1"/>
    <m/>
    <s v="Blackburn, Paul"/>
    <s v="Gypsy Queen     RC"/>
    <s v=" "/>
    <x v="5"/>
  </r>
  <r>
    <s v="BB-Other3"/>
    <n v="2018"/>
    <s v="Gypsy Queen"/>
    <m/>
    <m/>
    <m/>
    <m/>
    <m/>
    <x v="1"/>
    <n v="152"/>
    <s v="Sisco"/>
    <s v="Chance"/>
    <s v="Orioles"/>
    <s v="C"/>
    <m/>
    <n v="1"/>
    <n v="2"/>
    <s v="Sisco, Chance"/>
    <s v="Gypsy Queen     RC"/>
    <s v=" "/>
    <x v="2"/>
  </r>
  <r>
    <s v="BB-Other3"/>
    <n v="2018"/>
    <s v="Gypsy Queen"/>
    <m/>
    <m/>
    <m/>
    <m/>
    <m/>
    <x v="1"/>
    <n v="162"/>
    <s v="Mejia"/>
    <s v="Francisco"/>
    <s v="Indians"/>
    <s v="C"/>
    <m/>
    <n v="1"/>
    <m/>
    <s v="Mejia, Francisco"/>
    <s v="Gypsy Queen     RC"/>
    <s v=" "/>
    <x v="5"/>
  </r>
  <r>
    <s v="BB-Other3"/>
    <n v="2018"/>
    <s v="Gypsy Queen"/>
    <m/>
    <m/>
    <m/>
    <m/>
    <m/>
    <x v="1"/>
    <n v="163"/>
    <s v="Albies"/>
    <s v="Ozzie"/>
    <s v="Braves"/>
    <s v="2B"/>
    <m/>
    <n v="1"/>
    <m/>
    <s v="Albies, Ozzie"/>
    <s v="Gypsy Queen     RC"/>
    <s v=" "/>
    <x v="5"/>
  </r>
  <r>
    <s v="BB-Other3"/>
    <n v="2018"/>
    <s v="Gypsy Queen"/>
    <m/>
    <s v="Indigo"/>
    <s v="/250"/>
    <m/>
    <m/>
    <x v="0"/>
    <n v="180"/>
    <s v="Betts"/>
    <s v="Mookie"/>
    <s v="Red Sox"/>
    <s v="OF"/>
    <m/>
    <n v="1"/>
    <n v="1"/>
    <s v="Betts, Mookie"/>
    <s v="Gypsy Queen  Indigo /250  "/>
    <s v=""/>
    <x v="2"/>
  </r>
  <r>
    <s v="BB-Other3"/>
    <n v="2018"/>
    <s v="Gypsy Queen"/>
    <m/>
    <m/>
    <m/>
    <m/>
    <m/>
    <x v="1"/>
    <n v="193"/>
    <s v="Fedde"/>
    <s v="Erick"/>
    <s v="Nationals"/>
    <s v="P"/>
    <m/>
    <n v="1"/>
    <m/>
    <s v="Fedde, Erick"/>
    <s v="Gypsy Queen     RC"/>
    <s v=" "/>
    <x v="5"/>
  </r>
  <r>
    <s v="BB-Other3"/>
    <n v="2018"/>
    <s v="Gypsy Queen"/>
    <m/>
    <m/>
    <m/>
    <m/>
    <m/>
    <x v="1"/>
    <n v="199"/>
    <s v="Hoskins"/>
    <s v="Rhys"/>
    <s v="Phillies"/>
    <s v="1B"/>
    <n v="27"/>
    <n v="1"/>
    <n v="3"/>
    <s v="Hoskins, Rhys"/>
    <s v="Gypsy Queen     RC"/>
    <s v=""/>
    <x v="2"/>
  </r>
  <r>
    <s v="BB-Other3"/>
    <n v="2018"/>
    <s v="Gypsy Queen"/>
    <m/>
    <m/>
    <m/>
    <m/>
    <m/>
    <x v="1"/>
    <n v="220"/>
    <s v="Anderson"/>
    <s v="Brian"/>
    <s v="Marlins"/>
    <s v="3B"/>
    <n v="27"/>
    <n v="1"/>
    <m/>
    <s v="Anderson, Brian"/>
    <s v="Gypsy Queen     RC"/>
    <s v=" "/>
    <x v="5"/>
  </r>
  <r>
    <s v="BB-Other3"/>
    <n v="2018"/>
    <s v="Gypsy Queen"/>
    <m/>
    <m/>
    <m/>
    <m/>
    <m/>
    <x v="1"/>
    <n v="222"/>
    <s v="Buehler"/>
    <s v="Walker"/>
    <s v="Dodgers"/>
    <s v="P"/>
    <m/>
    <n v="1"/>
    <n v="2"/>
    <s v="Buehler, Walker"/>
    <s v="Gypsy Queen     RC"/>
    <s v=" "/>
    <x v="2"/>
  </r>
  <r>
    <s v="BB-Other3"/>
    <n v="2018"/>
    <s v="Gypsy Queen"/>
    <m/>
    <s v="Indigo"/>
    <s v="/250"/>
    <m/>
    <m/>
    <x v="1"/>
    <n v="247"/>
    <s v="Urena"/>
    <s v="Richard"/>
    <s v="Blue Jays"/>
    <s v="SS"/>
    <m/>
    <n v="1"/>
    <m/>
    <s v="Urena, Richard"/>
    <s v="Gypsy Queen  Indigo /250  RC"/>
    <s v=" "/>
    <x v="5"/>
  </r>
  <r>
    <s v="BB-Other3"/>
    <n v="2018"/>
    <s v="Gypsy Queen"/>
    <m/>
    <m/>
    <m/>
    <m/>
    <m/>
    <x v="1"/>
    <n v="247"/>
    <s v="Urena"/>
    <s v="Richard"/>
    <s v="Blue Jays"/>
    <s v="SS"/>
    <m/>
    <n v="1"/>
    <m/>
    <s v="Urena, Richard"/>
    <s v="Gypsy Queen     RC"/>
    <s v=" "/>
    <x v="5"/>
  </r>
  <r>
    <s v="BB-Other3"/>
    <n v="2018"/>
    <s v="Gypsy Queen"/>
    <m/>
    <m/>
    <m/>
    <m/>
    <m/>
    <x v="1"/>
    <n v="254"/>
    <s v="Robles"/>
    <s v="Victor"/>
    <s v="Nationals"/>
    <s v="OF"/>
    <n v="23"/>
    <n v="1"/>
    <n v="2"/>
    <s v="Robles, Victor"/>
    <s v="Gypsy Queen     RC"/>
    <s v=" "/>
    <x v="2"/>
  </r>
  <r>
    <s v="BB-Other3"/>
    <n v="2018"/>
    <s v="Gypsy Queen"/>
    <m/>
    <m/>
    <m/>
    <m/>
    <m/>
    <x v="1"/>
    <n v="277"/>
    <s v="Andujar"/>
    <s v="Miguel"/>
    <s v="Yankees"/>
    <s v="3B"/>
    <n v="25"/>
    <n v="1"/>
    <n v="5"/>
    <s v="Andujar, Miguel"/>
    <s v="Gypsy Queen     RC"/>
    <s v=" "/>
    <x v="1"/>
  </r>
  <r>
    <s v="TL"/>
    <n v="2018"/>
    <s v="Optic"/>
    <s v="RatedRookie"/>
    <s v="Auto"/>
    <m/>
    <s v="Auto"/>
    <m/>
    <x v="1"/>
    <s v="RRS-OZ1"/>
    <s v="Albies"/>
    <s v="Ozzie"/>
    <s v="Braves"/>
    <m/>
    <m/>
    <n v="1"/>
    <n v="10"/>
    <s v="Albies, Ozzie"/>
    <s v="Optic RatedRookie Auto  Auto RC"/>
    <s v=" "/>
    <x v="0"/>
  </r>
  <r>
    <s v="Donruss2"/>
    <n v="2018"/>
    <s v="Optic"/>
    <m/>
    <m/>
    <m/>
    <m/>
    <m/>
    <x v="1"/>
    <n v="31"/>
    <s v="Andujar"/>
    <s v="Miguel"/>
    <s v="Yankees"/>
    <s v="3B"/>
    <n v="25"/>
    <n v="1"/>
    <n v="2"/>
    <s v="Andujar, Miguel"/>
    <s v="Optic     RC"/>
    <s v=" "/>
    <x v="2"/>
  </r>
  <r>
    <s v="Donruss2"/>
    <n v="2018"/>
    <s v="Optic"/>
    <m/>
    <s v="&quot;Nicky Dubs&quot;"/>
    <m/>
    <s v="SP"/>
    <m/>
    <x v="1"/>
    <s v="32B"/>
    <s v="Williams"/>
    <s v="Nick"/>
    <s v="Phillies"/>
    <m/>
    <n v="27"/>
    <n v="1"/>
    <m/>
    <s v="Williams, Nick"/>
    <s v="Optic  &quot;Nicky Dubs&quot;  SP RC"/>
    <s v=" "/>
    <x v="5"/>
  </r>
  <r>
    <s v="Donruss2"/>
    <n v="2018"/>
    <s v="Optic"/>
    <m/>
    <s v="Orange &quot;Red Thunder&quot;"/>
    <s v="/199"/>
    <s v="SP"/>
    <m/>
    <x v="1"/>
    <s v="33B"/>
    <s v="Frazier"/>
    <s v="Clint"/>
    <s v="Yankees"/>
    <s v="OF"/>
    <m/>
    <n v="1"/>
    <n v="5"/>
    <s v="Frazier, Clint"/>
    <s v="Optic  Orange &quot;Red Thunder&quot; /199 SP RC"/>
    <s v=""/>
    <x v="1"/>
  </r>
  <r>
    <s v="Donruss2"/>
    <n v="2018"/>
    <s v="Optic"/>
    <m/>
    <m/>
    <m/>
    <m/>
    <m/>
    <x v="1"/>
    <n v="34"/>
    <s v="Blackburn"/>
    <s v="Paul"/>
    <s v="Athletics"/>
    <s v="P"/>
    <m/>
    <n v="1"/>
    <m/>
    <s v="Blackburn, Paul"/>
    <s v="Optic     RC"/>
    <s v=" "/>
    <x v="5"/>
  </r>
  <r>
    <s v="Donruss2"/>
    <n v="2018"/>
    <s v="Optic"/>
    <m/>
    <s v="&quot;The ATL&quot;"/>
    <m/>
    <s v="SP"/>
    <m/>
    <x v="1"/>
    <s v="36B"/>
    <s v="Albies"/>
    <s v="Ozzie"/>
    <s v="Braves"/>
    <m/>
    <m/>
    <n v="1"/>
    <n v="5"/>
    <s v="Albies, Ozzie"/>
    <s v="Optic  &quot;The ATL&quot;  SP RC"/>
    <s v=" "/>
    <x v="1"/>
  </r>
  <r>
    <s v="Donruss2"/>
    <n v="2018"/>
    <s v="Optic"/>
    <m/>
    <m/>
    <m/>
    <m/>
    <m/>
    <x v="1"/>
    <n v="39"/>
    <s v="McMahon"/>
    <s v="Ryan"/>
    <s v="Rockies"/>
    <m/>
    <m/>
    <n v="1"/>
    <m/>
    <s v="McMahon, Ryan"/>
    <s v="Optic     RC"/>
    <s v=" "/>
    <x v="5"/>
  </r>
  <r>
    <s v="Donruss2"/>
    <n v="2018"/>
    <s v="Optic"/>
    <m/>
    <m/>
    <m/>
    <m/>
    <m/>
    <x v="1"/>
    <n v="40"/>
    <s v="Calhoun"/>
    <s v="Willie"/>
    <s v="Rangers"/>
    <m/>
    <m/>
    <n v="1"/>
    <m/>
    <s v="Calhoun, Willie"/>
    <s v="Optic     RC"/>
    <s v=" "/>
    <x v="5"/>
  </r>
  <r>
    <s v="Donruss2"/>
    <n v="2018"/>
    <s v="Optic"/>
    <m/>
    <s v="Pink &quot;June&quot;"/>
    <m/>
    <s v="SP"/>
    <m/>
    <x v="1"/>
    <s v="40B"/>
    <s v="Calhoun"/>
    <s v="Willie"/>
    <s v="Rangers"/>
    <m/>
    <m/>
    <n v="1"/>
    <m/>
    <s v="Calhoun, Willie"/>
    <s v="Optic  Pink &quot;June&quot;  SP RC"/>
    <s v=" "/>
    <x v="5"/>
  </r>
  <r>
    <s v="Donruss2"/>
    <n v="2018"/>
    <s v="Optic"/>
    <m/>
    <m/>
    <m/>
    <m/>
    <m/>
    <x v="1"/>
    <n v="43"/>
    <s v="Gohara"/>
    <s v="Luiz"/>
    <s v="Braves"/>
    <s v="P"/>
    <n v="24"/>
    <n v="1"/>
    <m/>
    <s v="Gohara, Luiz"/>
    <s v="Optic     RC"/>
    <s v=" "/>
    <x v="5"/>
  </r>
  <r>
    <s v="Donruss2"/>
    <n v="2018"/>
    <s v="Optic"/>
    <m/>
    <s v="Blue"/>
    <s v="/149"/>
    <m/>
    <m/>
    <x v="1"/>
    <n v="44"/>
    <s v="Crawford"/>
    <s v="JP"/>
    <s v="Phillies"/>
    <s v="C"/>
    <m/>
    <n v="1"/>
    <m/>
    <s v="Crawford, JP"/>
    <s v="Optic  Blue /149  RC"/>
    <s v=" "/>
    <x v="5"/>
  </r>
  <r>
    <s v="Donruss2"/>
    <n v="2018"/>
    <s v="Optic"/>
    <m/>
    <m/>
    <m/>
    <m/>
    <m/>
    <x v="1"/>
    <n v="46"/>
    <s v="Kingery"/>
    <s v="Scott"/>
    <s v="Phillies"/>
    <m/>
    <m/>
    <n v="1"/>
    <m/>
    <s v="Kingery, Scott"/>
    <s v="Optic     RC"/>
    <s v=" "/>
    <x v="5"/>
  </r>
  <r>
    <s v="Donruss2"/>
    <n v="2018"/>
    <s v="Optic"/>
    <m/>
    <s v="Pink"/>
    <m/>
    <m/>
    <m/>
    <x v="1"/>
    <n v="47"/>
    <s v="Smith"/>
    <s v="Dominic"/>
    <s v="Mets"/>
    <m/>
    <m/>
    <n v="1"/>
    <m/>
    <s v="Smith, Dominic"/>
    <s v="Optic  Pink   RC"/>
    <s v=" "/>
    <x v="5"/>
  </r>
  <r>
    <s v="Donruss2"/>
    <n v="2018"/>
    <s v="Optic"/>
    <m/>
    <s v="Prizm"/>
    <m/>
    <m/>
    <m/>
    <x v="1"/>
    <n v="48"/>
    <s v="Hirano"/>
    <s v="Yoshihisa"/>
    <s v="Diamondbacks"/>
    <s v="P"/>
    <m/>
    <n v="1"/>
    <m/>
    <s v="Hirano, Yoshihisa"/>
    <s v="Optic  Prizm   RC"/>
    <s v=" "/>
    <x v="5"/>
  </r>
  <r>
    <s v="Donruss2"/>
    <n v="2018"/>
    <s v="Optic"/>
    <m/>
    <m/>
    <m/>
    <m/>
    <m/>
    <x v="1"/>
    <n v="49"/>
    <s v="Guzman"/>
    <s v="Ronald"/>
    <s v="Rangers"/>
    <m/>
    <m/>
    <n v="1"/>
    <m/>
    <s v="Guzman, Ronald"/>
    <s v="Optic     RC"/>
    <s v=" "/>
    <x v="5"/>
  </r>
  <r>
    <s v="Donruss2"/>
    <n v="2018"/>
    <s v="Optic"/>
    <m/>
    <m/>
    <m/>
    <m/>
    <m/>
    <x v="1"/>
    <n v="50"/>
    <s v="Fowler"/>
    <s v="Dustin"/>
    <s v="Athletics"/>
    <m/>
    <m/>
    <n v="1"/>
    <m/>
    <s v="Fowler, Dustin"/>
    <s v="Optic     RC"/>
    <s v=" "/>
    <x v="5"/>
  </r>
  <r>
    <s v="Donruss2"/>
    <n v="2018"/>
    <s v="Optic"/>
    <m/>
    <m/>
    <m/>
    <m/>
    <m/>
    <x v="1"/>
    <n v="53"/>
    <s v="Vieira"/>
    <s v="Thyago"/>
    <s v="White Sox"/>
    <s v="P"/>
    <m/>
    <n v="1"/>
    <m/>
    <s v="Vieira, Thyago"/>
    <s v="Optic     RC"/>
    <s v=" "/>
    <x v="5"/>
  </r>
  <r>
    <s v="Donruss2"/>
    <n v="2018"/>
    <s v="Optic"/>
    <m/>
    <m/>
    <m/>
    <m/>
    <m/>
    <x v="1"/>
    <n v="59"/>
    <s v="Delmonico"/>
    <s v="Nicky"/>
    <s v="Cubs"/>
    <m/>
    <m/>
    <n v="1"/>
    <m/>
    <s v="Delmonico, Nicky"/>
    <s v="Optic     RC"/>
    <s v=" "/>
    <x v="5"/>
  </r>
  <r>
    <s v="Donruss2"/>
    <n v="2018"/>
    <s v="Optic"/>
    <m/>
    <m/>
    <m/>
    <m/>
    <m/>
    <x v="1"/>
    <n v="62"/>
    <s v="Granite"/>
    <s v="Zack"/>
    <s v="Twins"/>
    <m/>
    <m/>
    <n v="1"/>
    <m/>
    <s v="Granite, Zack"/>
    <s v="Optic     RC"/>
    <s v=" "/>
    <x v="5"/>
  </r>
  <r>
    <s v="TL"/>
    <n v="2018"/>
    <s v="Optic"/>
    <m/>
    <s v="Shock Prizm"/>
    <m/>
    <m/>
    <m/>
    <x v="1"/>
    <n v="63"/>
    <s v="Acuna Jr."/>
    <s v="Ronald"/>
    <s v="Braves"/>
    <s v="OF"/>
    <m/>
    <n v="1"/>
    <n v="5"/>
    <s v="Acuna Jr., Ronald"/>
    <s v="Optic  Shock Prizm   RC"/>
    <s v=" "/>
    <x v="1"/>
  </r>
  <r>
    <s v="Donruss2"/>
    <n v="2018"/>
    <s v="Optic"/>
    <m/>
    <s v="Prizm"/>
    <m/>
    <m/>
    <m/>
    <x v="1"/>
    <n v="64"/>
    <s v="Gallagher"/>
    <s v="Cameron"/>
    <s v="Royals"/>
    <m/>
    <m/>
    <n v="1"/>
    <m/>
    <s v="Gallagher, Cameron"/>
    <s v="Optic  Prizm   RC"/>
    <s v=" "/>
    <x v="5"/>
  </r>
  <r>
    <s v="Donruss2"/>
    <n v="2018"/>
    <s v="Optic"/>
    <m/>
    <m/>
    <m/>
    <m/>
    <m/>
    <x v="1"/>
    <s v="65A"/>
    <s v="Torres"/>
    <s v="Gleyber"/>
    <s v="Yankees"/>
    <m/>
    <n v="24"/>
    <n v="1"/>
    <n v="1"/>
    <s v="Torres, Gleyber"/>
    <s v="Optic     RC"/>
    <s v=" "/>
    <x v="2"/>
  </r>
  <r>
    <s v="Donruss2"/>
    <n v="2018"/>
    <s v="Optic"/>
    <m/>
    <s v="&quot;Gleyberhood&quot;"/>
    <m/>
    <m/>
    <m/>
    <x v="1"/>
    <s v="65B"/>
    <s v="Torres"/>
    <s v="Gleyber"/>
    <s v="Yankees"/>
    <m/>
    <n v="24"/>
    <n v="1"/>
    <n v="2"/>
    <s v="Torres, Gleyber"/>
    <s v="Optic  &quot;Gleyberhood&quot;   RC"/>
    <s v=" "/>
    <x v="2"/>
  </r>
  <r>
    <s v="Donruss2"/>
    <n v="2018"/>
    <s v="Optic"/>
    <m/>
    <s v="Pink"/>
    <m/>
    <m/>
    <m/>
    <x v="0"/>
    <n v="116"/>
    <s v="Sanchez"/>
    <s v="Gary"/>
    <s v="Yankees"/>
    <s v="C"/>
    <m/>
    <n v="1"/>
    <n v="0.25"/>
    <s v="Sanchez, Gary"/>
    <s v="Optic  Pink   "/>
    <s v=""/>
    <x v="6"/>
  </r>
  <r>
    <s v="Donruss2"/>
    <n v="2018"/>
    <s v="Optic"/>
    <m/>
    <s v="Pink"/>
    <m/>
    <s v="SP"/>
    <m/>
    <x v="0"/>
    <s v="135B"/>
    <s v="Benintendi"/>
    <s v="Andrew"/>
    <s v="Red Sox"/>
    <s v="OF"/>
    <m/>
    <n v="1"/>
    <n v="0.25"/>
    <s v="Benintendi, Andrew"/>
    <s v="Optic  Pink  SP "/>
    <n v="0"/>
    <x v="6"/>
  </r>
  <r>
    <s v="Donruss2"/>
    <n v="2018"/>
    <s v="Optic"/>
    <m/>
    <s v="Blue"/>
    <s v="/149"/>
    <s v="SP"/>
    <m/>
    <x v="0"/>
    <s v="135B"/>
    <s v="Benintendi"/>
    <s v="Andrew"/>
    <s v="Red Sox"/>
    <s v="OF"/>
    <m/>
    <n v="1"/>
    <n v="0.5"/>
    <s v="Benintendi, Andrew"/>
    <s v="Optic  Blue /149 SP "/>
    <n v="0"/>
    <x v="6"/>
  </r>
  <r>
    <s v="Donruss2"/>
    <n v="2018"/>
    <s v="Optic"/>
    <m/>
    <m/>
    <m/>
    <m/>
    <m/>
    <x v="0"/>
    <n v="149"/>
    <s v="Bryant"/>
    <s v="Kris"/>
    <s v="Cubs"/>
    <s v="3B"/>
    <m/>
    <n v="1"/>
    <n v="0.5"/>
    <s v="Bryant, Kris"/>
    <s v="Optic     "/>
    <n v="0"/>
    <x v="6"/>
  </r>
  <r>
    <s v="TL"/>
    <n v="2018"/>
    <s v="Optic"/>
    <m/>
    <m/>
    <m/>
    <m/>
    <m/>
    <x v="1"/>
    <n v="176"/>
    <s v="Ohtani"/>
    <s v="Shohei"/>
    <s v="Angels"/>
    <s v="P"/>
    <m/>
    <n v="1"/>
    <n v="5"/>
    <s v="Ohtani, Shohei"/>
    <s v="Optic     RC"/>
    <s v=" "/>
    <x v="1"/>
  </r>
  <r>
    <s v="Donruss2"/>
    <n v="2018"/>
    <s v="Optic"/>
    <s v="Rated Rookie"/>
    <m/>
    <m/>
    <m/>
    <m/>
    <x v="1"/>
    <s v="RR5"/>
    <s v="Albies"/>
    <s v="Ozzie"/>
    <s v="Braves"/>
    <s v="2B"/>
    <m/>
    <n v="1"/>
    <n v="2"/>
    <s v="Albies, Ozzie"/>
    <s v="Optic Rated Rookie    RC"/>
    <s v=" "/>
    <x v="2"/>
  </r>
  <r>
    <s v="Donruss2"/>
    <n v="2018"/>
    <s v="Optic"/>
    <s v="Rated Rookie"/>
    <m/>
    <m/>
    <m/>
    <m/>
    <x v="1"/>
    <s v="RR14"/>
    <s v="Crawford"/>
    <s v="JP"/>
    <s v="Phillies"/>
    <s v="SS"/>
    <m/>
    <n v="1"/>
    <m/>
    <s v="Crawford, JP"/>
    <s v="Optic Rated Rookie    RC"/>
    <s v=" "/>
    <x v="5"/>
  </r>
  <r>
    <s v="TL"/>
    <n v="2018"/>
    <s v="Optic"/>
    <s v="OutofthisWorld"/>
    <m/>
    <m/>
    <m/>
    <m/>
    <x v="1"/>
    <s v="OW5"/>
    <s v="Ohtani"/>
    <s v="Shohei"/>
    <s v="Angels"/>
    <s v="P"/>
    <m/>
    <n v="1"/>
    <n v="5"/>
    <s v="Ohtani, Shohei"/>
    <s v="Optic OutofthisWorld    RC"/>
    <s v=" "/>
    <x v="1"/>
  </r>
  <r>
    <s v="TL"/>
    <n v="2018"/>
    <s v="Stadium Club"/>
    <s v="Stadium Club Autograph"/>
    <m/>
    <m/>
    <s v="Auto"/>
    <m/>
    <x v="1"/>
    <s v="SCA-BV"/>
    <s v="Valera"/>
    <s v="Breyvic"/>
    <s v="Cardinals"/>
    <s v="2B"/>
    <m/>
    <n v="1"/>
    <m/>
    <s v="Valera, Breyvic"/>
    <s v="Stadium Club Stadium Club Autograph   Auto RC"/>
    <s v=" "/>
    <x v="5"/>
  </r>
  <r>
    <s v="TL"/>
    <n v="2018"/>
    <s v="Stadium Club"/>
    <s v="Stadium Club Autograph"/>
    <m/>
    <m/>
    <s v="Auto"/>
    <m/>
    <x v="1"/>
    <s v="SCA-VR"/>
    <s v="Robles"/>
    <s v="Victor"/>
    <s v="Nationals"/>
    <s v="OF"/>
    <n v="23"/>
    <n v="1"/>
    <n v="5"/>
    <s v="Robles, Victor"/>
    <s v="Stadium Club Stadium Club Autograph   Auto RC"/>
    <s v=" "/>
    <x v="1"/>
  </r>
  <r>
    <s v="BB-Other3"/>
    <n v="2018"/>
    <s v="Stadium Club"/>
    <m/>
    <s v="Red"/>
    <m/>
    <m/>
    <m/>
    <x v="1"/>
    <n v="102"/>
    <s v="Urena"/>
    <s v="Richard"/>
    <s v="Blue Jays"/>
    <s v="SS"/>
    <m/>
    <n v="1"/>
    <m/>
    <s v="Urena, Richard"/>
    <s v="Stadium Club  Red   RC"/>
    <s v=" "/>
    <x v="5"/>
  </r>
  <r>
    <s v="BB-Other3"/>
    <n v="2018"/>
    <s v="Stadium Club"/>
    <m/>
    <s v="Red"/>
    <m/>
    <m/>
    <m/>
    <x v="1"/>
    <n v="121"/>
    <s v="Jones"/>
    <s v="Ryder"/>
    <s v="Giants"/>
    <s v="1B"/>
    <m/>
    <n v="1"/>
    <m/>
    <s v="Jones, Ryder"/>
    <s v="Stadium Club  Red   RC"/>
    <s v=" "/>
    <x v="5"/>
  </r>
  <r>
    <s v="BB-Other3"/>
    <n v="2018"/>
    <s v="Stadium Club"/>
    <m/>
    <m/>
    <m/>
    <m/>
    <m/>
    <x v="1"/>
    <n v="1"/>
    <s v="Alcantara"/>
    <s v="Sandy"/>
    <s v="Marlins"/>
    <s v="P"/>
    <m/>
    <n v="1"/>
    <m/>
    <s v="Alcantara, Sandy"/>
    <s v="Stadium Club     RC"/>
    <s v=" "/>
    <x v="5"/>
  </r>
  <r>
    <s v="BB-Other3"/>
    <n v="2018"/>
    <s v="Stadium Club"/>
    <m/>
    <m/>
    <m/>
    <m/>
    <m/>
    <x v="1"/>
    <n v="7"/>
    <s v="Mejia"/>
    <s v="Alex"/>
    <s v="Cardinals"/>
    <s v="SS"/>
    <m/>
    <n v="1"/>
    <m/>
    <s v="Mejia, Alex"/>
    <s v="Stadium Club     RC"/>
    <s v=" "/>
    <x v="5"/>
  </r>
  <r>
    <s v="BB-Other3"/>
    <n v="2018"/>
    <s v="Stadium Club"/>
    <m/>
    <m/>
    <m/>
    <m/>
    <m/>
    <x v="1"/>
    <n v="17"/>
    <s v="Granite"/>
    <s v="Zack"/>
    <s v="Twins"/>
    <s v="OF"/>
    <m/>
    <n v="1"/>
    <m/>
    <s v="Granite, Zack"/>
    <s v="Stadium Club     RC"/>
    <s v=" "/>
    <x v="5"/>
  </r>
  <r>
    <s v="BB-Other3"/>
    <n v="2018"/>
    <s v="Stadium Club"/>
    <m/>
    <m/>
    <m/>
    <m/>
    <m/>
    <x v="1"/>
    <n v="26"/>
    <s v="Goodrum"/>
    <s v="Niko"/>
    <s v="Tigers"/>
    <s v="2B"/>
    <m/>
    <n v="1"/>
    <m/>
    <s v="Goodrum, Niko"/>
    <s v="Stadium Club     RC"/>
    <s v=" "/>
    <x v="5"/>
  </r>
  <r>
    <s v="BB-Other3"/>
    <n v="2018"/>
    <s v="Stadium Club"/>
    <m/>
    <m/>
    <m/>
    <m/>
    <m/>
    <x v="1"/>
    <n v="57"/>
    <s v="Gohara"/>
    <s v="Luiz"/>
    <s v="Braves"/>
    <s v="P"/>
    <n v="24"/>
    <n v="1"/>
    <m/>
    <s v="Gohara, Luiz"/>
    <s v="Stadium Club     RC"/>
    <s v=" "/>
    <x v="5"/>
  </r>
  <r>
    <s v="BB-Other3"/>
    <n v="2018"/>
    <s v="Stadium Club"/>
    <m/>
    <m/>
    <m/>
    <m/>
    <m/>
    <x v="1"/>
    <n v="132"/>
    <s v="Mahle"/>
    <s v="Tyler"/>
    <s v="Reds"/>
    <s v="P"/>
    <m/>
    <n v="1"/>
    <m/>
    <s v="Mahle, Tyler"/>
    <s v="Stadium Club     RC"/>
    <s v=" "/>
    <x v="5"/>
  </r>
  <r>
    <s v="BB-Other3"/>
    <n v="2018"/>
    <s v="Stadium Club"/>
    <m/>
    <m/>
    <m/>
    <m/>
    <m/>
    <x v="1"/>
    <n v="135"/>
    <s v="Cisco"/>
    <s v="Chance"/>
    <s v="Orioles"/>
    <s v="C"/>
    <m/>
    <n v="1"/>
    <m/>
    <s v="Cisco, Chance"/>
    <s v="Stadium Club     RC"/>
    <s v=" "/>
    <x v="5"/>
  </r>
  <r>
    <s v="BB-Other3"/>
    <n v="2018"/>
    <s v="Stadium Club"/>
    <m/>
    <m/>
    <m/>
    <m/>
    <m/>
    <x v="1"/>
    <n v="143"/>
    <s v="Locastro"/>
    <s v="Tim"/>
    <s v="Dodgers"/>
    <s v="OF"/>
    <m/>
    <n v="1"/>
    <m/>
    <s v="Locastro, Tim"/>
    <s v="Stadium Club     RC"/>
    <s v=" "/>
    <x v="5"/>
  </r>
  <r>
    <s v="BB-Other3"/>
    <n v="2018"/>
    <s v="Stadium Club"/>
    <m/>
    <m/>
    <m/>
    <m/>
    <m/>
    <x v="1"/>
    <n v="147"/>
    <s v="McMahon"/>
    <s v="Ryan"/>
    <s v="Rockies"/>
    <s v="1B"/>
    <m/>
    <n v="1"/>
    <m/>
    <s v="McMahon, Ryan"/>
    <s v="Stadium Club     RC"/>
    <s v=" "/>
    <x v="5"/>
  </r>
  <r>
    <s v="BB-Other3"/>
    <n v="2018"/>
    <s v="Stadium Club"/>
    <m/>
    <m/>
    <m/>
    <m/>
    <m/>
    <x v="1"/>
    <n v="155"/>
    <s v="Mejia"/>
    <s v="Francisco"/>
    <s v="Indians"/>
    <s v="C"/>
    <m/>
    <n v="1"/>
    <m/>
    <s v="Mejia, Francisco"/>
    <s v="Stadium Club     RC"/>
    <s v=" "/>
    <x v="5"/>
  </r>
  <r>
    <s v="BB-Other3"/>
    <n v="2018"/>
    <s v="Stadium Club"/>
    <m/>
    <m/>
    <m/>
    <m/>
    <m/>
    <x v="1"/>
    <n v="170"/>
    <s v="Davis"/>
    <s v="JD"/>
    <s v="Astros"/>
    <s v="3B"/>
    <m/>
    <n v="1"/>
    <m/>
    <s v="Davis, JD"/>
    <s v="Stadium Club     RC"/>
    <s v=" "/>
    <x v="5"/>
  </r>
  <r>
    <s v="BB-Other3"/>
    <n v="2018"/>
    <s v="Stadium Club"/>
    <m/>
    <m/>
    <m/>
    <m/>
    <m/>
    <x v="1"/>
    <n v="173"/>
    <s v="Banda"/>
    <s v="Anthony"/>
    <s v="Rays"/>
    <s v="P"/>
    <m/>
    <n v="1"/>
    <m/>
    <s v="Banda, Anthony"/>
    <s v="Stadium Club     RC"/>
    <s v=" "/>
    <x v="5"/>
  </r>
  <r>
    <s v="BB-Other3"/>
    <n v="2018"/>
    <s v="Stadium Club"/>
    <m/>
    <m/>
    <m/>
    <m/>
    <m/>
    <x v="1"/>
    <n v="218"/>
    <s v="Sherfy"/>
    <s v="Jimmie"/>
    <s v="Diamondbacks"/>
    <s v="P"/>
    <m/>
    <n v="1"/>
    <m/>
    <s v="Sherfy, Jimmie"/>
    <s v="Stadium Club     RC"/>
    <s v=" "/>
    <x v="5"/>
  </r>
  <r>
    <s v="BB-Other3"/>
    <n v="2018"/>
    <s v="Stadium Club"/>
    <m/>
    <m/>
    <m/>
    <m/>
    <m/>
    <x v="0"/>
    <n v="253"/>
    <s v="Nola"/>
    <s v="Aaron"/>
    <s v="Phillies"/>
    <s v="P"/>
    <m/>
    <n v="1"/>
    <n v="0.25"/>
    <s v="Nola, Aaron"/>
    <s v="Stadium Club     "/>
    <s v=" "/>
    <x v="6"/>
  </r>
  <r>
    <s v="BB-Other3"/>
    <n v="2018"/>
    <s v="Stadium Club"/>
    <m/>
    <m/>
    <m/>
    <m/>
    <m/>
    <x v="0"/>
    <n v="256"/>
    <s v="Jackson"/>
    <s v="Reggie"/>
    <s v="Athletics"/>
    <s v="OF"/>
    <s v="PC"/>
    <n v="1"/>
    <n v="0.25"/>
    <s v="Jackson, Reggie"/>
    <s v="Stadium Club     "/>
    <s v="HOF"/>
    <x v="6"/>
  </r>
  <r>
    <s v="BB-Other3"/>
    <n v="2018"/>
    <s v="Stadium Club"/>
    <m/>
    <m/>
    <m/>
    <m/>
    <m/>
    <x v="1"/>
    <n v="292"/>
    <s v="Tseng"/>
    <s v="Jen-Ho"/>
    <s v="Cubs"/>
    <s v="P"/>
    <m/>
    <n v="1"/>
    <m/>
    <s v="Tseng, Jen-Ho"/>
    <s v="Stadium Club     RC"/>
    <s v=" "/>
    <x v="5"/>
  </r>
  <r>
    <s v="BB-Other3"/>
    <n v="2018"/>
    <s v="Stadium Club"/>
    <m/>
    <m/>
    <m/>
    <m/>
    <m/>
    <x v="1"/>
    <n v="296"/>
    <s v="Stephens"/>
    <s v="Jackson"/>
    <s v="Reds"/>
    <s v="P"/>
    <m/>
    <n v="1"/>
    <m/>
    <s v="Stephens, Jackson"/>
    <s v="Stadium Club     RC"/>
    <s v=" "/>
    <x v="5"/>
  </r>
  <r>
    <s v="BB-Other4"/>
    <n v="2018"/>
    <s v="Topps Archives"/>
    <s v="81 FutureStars"/>
    <m/>
    <m/>
    <m/>
    <m/>
    <x v="1"/>
    <s v="FS-LAD"/>
    <s v="Verdugo,Alex/Buehler,Walker/Farmer,Kyle"/>
    <m/>
    <s v="Dodgers"/>
    <m/>
    <m/>
    <n v="1"/>
    <m/>
    <s v="Verdugo,Alex/Buehler,Walker/Farmer,Kyle, "/>
    <s v="Topps Archives 81 FutureStars    RC"/>
    <s v=" "/>
    <x v="5"/>
  </r>
  <r>
    <s v="BB-Other4"/>
    <n v="2018"/>
    <s v="Topps Archives"/>
    <s v="81 FutureStars"/>
    <m/>
    <m/>
    <m/>
    <m/>
    <x v="1"/>
    <s v="FS-STL"/>
    <s v="Flaherty,Jack/Bader,Harrison/Mejia,Alex"/>
    <m/>
    <s v="Cardinals"/>
    <m/>
    <m/>
    <n v="1"/>
    <m/>
    <s v="Flaherty,Jack/Bader,Harrison/Mejia,Alex, "/>
    <s v="Topps Archives 81 FutureStars    RC"/>
    <s v=" "/>
    <x v="5"/>
  </r>
  <r>
    <s v="TL"/>
    <n v="2018"/>
    <s v="Topps Archives"/>
    <s v="81 FutureStars"/>
    <m/>
    <m/>
    <m/>
    <m/>
    <x v="1"/>
    <s v="FS-BRA"/>
    <s v="Acuna Jr.,Ronald/Albies,Ozzie/Gohara,Luiz"/>
    <m/>
    <s v="Braves"/>
    <m/>
    <m/>
    <n v="1"/>
    <n v="5"/>
    <s v="Acuna Jr.,Ronald/Albies,Ozzie/Gohara,Luiz, "/>
    <s v="Topps Archives 81 FutureStars    RC"/>
    <s v=" "/>
    <x v="1"/>
  </r>
  <r>
    <s v="TL"/>
    <n v="2018"/>
    <s v="Topps Archives"/>
    <s v="81 FutureStars"/>
    <m/>
    <m/>
    <m/>
    <m/>
    <x v="1"/>
    <s v="FS-YAN"/>
    <s v="Torres,Gleyber/Frazier,Clint/Andujar,Miguel"/>
    <m/>
    <s v="Yankees"/>
    <m/>
    <m/>
    <n v="1"/>
    <n v="5"/>
    <s v="Torres,Gleyber/Frazier,Clint/Andujar,Miguel, "/>
    <s v="Topps Archives 81 FutureStars    RC"/>
    <s v=" "/>
    <x v="1"/>
  </r>
  <r>
    <s v="BB-Other4"/>
    <n v="2018"/>
    <s v="Topps Archives"/>
    <m/>
    <m/>
    <m/>
    <m/>
    <m/>
    <x v="1"/>
    <n v="4"/>
    <s v="Flaherty"/>
    <s v="Jack"/>
    <s v="Cardinals"/>
    <s v="P"/>
    <m/>
    <n v="1"/>
    <m/>
    <s v="Flaherty, Jack"/>
    <s v="Topps Archives     RC"/>
    <s v=" "/>
    <x v="5"/>
  </r>
  <r>
    <s v="BB-Other4"/>
    <n v="2018"/>
    <s v="Topps Archives"/>
    <m/>
    <m/>
    <m/>
    <m/>
    <m/>
    <x v="1"/>
    <n v="16"/>
    <s v="Bader"/>
    <s v="Harrison"/>
    <s v="Cardinals"/>
    <s v="OF"/>
    <m/>
    <n v="1"/>
    <m/>
    <s v="Bader, Harrison"/>
    <s v="Topps Archives     RC"/>
    <s v=" "/>
    <x v="5"/>
  </r>
  <r>
    <s v="BB-Other4"/>
    <n v="2018"/>
    <s v="Topps Archives"/>
    <m/>
    <m/>
    <m/>
    <m/>
    <m/>
    <x v="1"/>
    <n v="18"/>
    <s v="Albies"/>
    <s v="Ozzie"/>
    <s v="Braves"/>
    <s v="2B"/>
    <m/>
    <n v="1"/>
    <n v="2"/>
    <s v="Albies, Ozzie"/>
    <s v="Topps Archives     RC"/>
    <s v=" "/>
    <x v="2"/>
  </r>
  <r>
    <s v="BB-Other4"/>
    <n v="2018"/>
    <s v="Topps Archives"/>
    <m/>
    <m/>
    <m/>
    <m/>
    <m/>
    <x v="1"/>
    <n v="22"/>
    <s v="Hicks"/>
    <s v="Jordan"/>
    <s v="Cardinals"/>
    <s v="P"/>
    <m/>
    <n v="1"/>
    <m/>
    <s v="Hicks, Jordan"/>
    <s v="Topps Archives     RC"/>
    <s v=" "/>
    <x v="5"/>
  </r>
  <r>
    <s v="BB-Other4"/>
    <n v="2018"/>
    <s v="Topps Archives"/>
    <m/>
    <m/>
    <m/>
    <m/>
    <m/>
    <x v="1"/>
    <n v="40"/>
    <s v="Devers"/>
    <s v="Rafael"/>
    <s v="Red Sox"/>
    <s v="3B"/>
    <m/>
    <n v="1"/>
    <n v="1"/>
    <s v="Devers, Rafael"/>
    <s v="Topps Archives     RC"/>
    <s v=" "/>
    <x v="2"/>
  </r>
  <r>
    <s v="BB-Other4"/>
    <n v="2018"/>
    <s v="Topps Archives"/>
    <m/>
    <m/>
    <m/>
    <m/>
    <m/>
    <x v="1"/>
    <n v="50"/>
    <s v="Ohtani"/>
    <s v="Shohei"/>
    <s v="Angels"/>
    <s v="P/DH"/>
    <m/>
    <n v="1"/>
    <n v="5"/>
    <s v="Ohtani, Shohei"/>
    <s v="Topps Archives     RC"/>
    <s v=" "/>
    <x v="1"/>
  </r>
  <r>
    <s v="BB-Other4"/>
    <n v="2018"/>
    <s v="Topps Archives"/>
    <m/>
    <m/>
    <m/>
    <m/>
    <m/>
    <x v="1"/>
    <n v="65"/>
    <s v="Anderson"/>
    <s v="Brian"/>
    <s v="Marlins"/>
    <s v="3B"/>
    <n v="27"/>
    <n v="1"/>
    <m/>
    <s v="Anderson, Brian"/>
    <s v="Topps Archives     RC"/>
    <s v=" "/>
    <x v="5"/>
  </r>
  <r>
    <s v="BB-Other4"/>
    <n v="2018"/>
    <s v="Topps Archives"/>
    <m/>
    <m/>
    <m/>
    <m/>
    <m/>
    <x v="1"/>
    <n v="70"/>
    <s v="Wade"/>
    <s v="Tyler"/>
    <s v="Yankees"/>
    <s v="2B"/>
    <m/>
    <n v="1"/>
    <m/>
    <s v="Wade, Tyler"/>
    <s v="Topps Archives     RC"/>
    <s v=" "/>
    <x v="5"/>
  </r>
  <r>
    <s v="BB-Other4"/>
    <n v="2018"/>
    <s v="Topps Archives"/>
    <m/>
    <m/>
    <m/>
    <m/>
    <m/>
    <x v="1"/>
    <n v="73"/>
    <s v="Soto"/>
    <s v="Juan"/>
    <s v="Nationals"/>
    <s v="OF"/>
    <m/>
    <n v="1"/>
    <n v="1"/>
    <s v="Soto, Juan"/>
    <s v="Topps Archives     RC"/>
    <s v=" "/>
    <x v="2"/>
  </r>
  <r>
    <s v="BB-Other4"/>
    <n v="2018"/>
    <s v="Topps Archives"/>
    <m/>
    <m/>
    <m/>
    <m/>
    <m/>
    <x v="1"/>
    <n v="91"/>
    <s v="Cooper"/>
    <s v="Garrett"/>
    <s v="Marlins"/>
    <s v="1B"/>
    <m/>
    <n v="1"/>
    <m/>
    <s v="Cooper, Garrett"/>
    <s v="Topps Archives     RC"/>
    <s v=" "/>
    <x v="5"/>
  </r>
  <r>
    <s v="BB-Other4"/>
    <n v="2018"/>
    <s v="Topps Archives"/>
    <m/>
    <m/>
    <m/>
    <m/>
    <m/>
    <x v="1"/>
    <n v="106"/>
    <s v="Mejia"/>
    <s v="Francisco"/>
    <s v="Indians"/>
    <s v="C"/>
    <m/>
    <n v="1"/>
    <m/>
    <s v="Mejia, Francisco"/>
    <s v="Topps Archives     RC"/>
    <s v=" "/>
    <x v="5"/>
  </r>
  <r>
    <s v="BB-Other4"/>
    <n v="2018"/>
    <s v="Topps Archives"/>
    <m/>
    <m/>
    <m/>
    <m/>
    <m/>
    <x v="1"/>
    <n v="123"/>
    <s v="Lucchesi"/>
    <s v="Joey"/>
    <s v="Padres"/>
    <s v="P"/>
    <m/>
    <n v="1"/>
    <m/>
    <s v="Lucchesi, Joey"/>
    <s v="Topps Archives     RC"/>
    <s v=" "/>
    <x v="5"/>
  </r>
  <r>
    <s v="BB-Other4"/>
    <n v="2018"/>
    <s v="Topps Archives"/>
    <m/>
    <m/>
    <m/>
    <m/>
    <m/>
    <x v="1"/>
    <n v="144"/>
    <s v="Frazier"/>
    <s v="Clint"/>
    <s v="Yankees"/>
    <s v="OF"/>
    <m/>
    <n v="1"/>
    <m/>
    <s v="Frazier, Clint"/>
    <s v="Topps Archives     RC"/>
    <s v=""/>
    <x v="5"/>
  </r>
  <r>
    <s v="BB-Other4"/>
    <n v="2018"/>
    <s v="Topps Archives"/>
    <m/>
    <m/>
    <m/>
    <m/>
    <m/>
    <x v="1"/>
    <n v="154"/>
    <s v="Stevenson"/>
    <s v="Andrew"/>
    <s v="Nationals"/>
    <s v="OF"/>
    <m/>
    <n v="1"/>
    <m/>
    <s v="Stevenson, Andrew"/>
    <s v="Topps Archives     RC"/>
    <s v=" "/>
    <x v="5"/>
  </r>
  <r>
    <s v="BB-Other4"/>
    <n v="2018"/>
    <s v="Topps Archives"/>
    <m/>
    <m/>
    <m/>
    <m/>
    <m/>
    <x v="1"/>
    <n v="175"/>
    <s v="McMahon"/>
    <s v="Ryan"/>
    <s v="Rockies"/>
    <s v="1B"/>
    <m/>
    <n v="1"/>
    <m/>
    <s v="McMahon, Ryan"/>
    <s v="Topps Archives     RC"/>
    <s v=" "/>
    <x v="5"/>
  </r>
  <r>
    <s v="BB-Other4"/>
    <n v="2018"/>
    <s v="Topps Archives"/>
    <m/>
    <m/>
    <m/>
    <m/>
    <m/>
    <x v="1"/>
    <n v="186"/>
    <s v="Hays"/>
    <s v="Austin"/>
    <s v="Orioles"/>
    <s v="OF"/>
    <m/>
    <n v="1"/>
    <m/>
    <s v="Hays, Austin"/>
    <s v="Topps Archives     RC"/>
    <s v=" "/>
    <x v="5"/>
  </r>
  <r>
    <s v="BB-Other4"/>
    <n v="2018"/>
    <s v="Topps Archives"/>
    <m/>
    <m/>
    <m/>
    <m/>
    <m/>
    <x v="1"/>
    <n v="188"/>
    <s v="O'Neill"/>
    <s v="Tyler"/>
    <s v="Cardinals"/>
    <s v="OF"/>
    <n v="25"/>
    <n v="1"/>
    <m/>
    <s v="O'Neill, Tyler"/>
    <s v="Topps Archives     RC"/>
    <s v=" "/>
    <x v="5"/>
  </r>
  <r>
    <s v="BB-Other4"/>
    <n v="2018"/>
    <s v="Topps Archives"/>
    <m/>
    <m/>
    <m/>
    <m/>
    <m/>
    <x v="1"/>
    <n v="193"/>
    <s v="Mahle"/>
    <s v="Tyler"/>
    <s v="Reds"/>
    <s v="P"/>
    <m/>
    <n v="1"/>
    <m/>
    <s v="Mahle, Tyler"/>
    <s v="Topps Archives     RC"/>
    <s v=" "/>
    <x v="5"/>
  </r>
  <r>
    <s v="BB-Other4"/>
    <n v="2018"/>
    <s v="Topps Archives"/>
    <m/>
    <m/>
    <m/>
    <m/>
    <m/>
    <x v="1"/>
    <n v="198"/>
    <s v="Buehler"/>
    <s v="Walker"/>
    <s v="Dodgers"/>
    <s v="P"/>
    <m/>
    <n v="1"/>
    <m/>
    <s v="Buehler, Walker"/>
    <s v="Topps Archives     RC"/>
    <s v=" "/>
    <x v="5"/>
  </r>
  <r>
    <s v="BB-Other4"/>
    <n v="2018"/>
    <s v="Topps Archives"/>
    <m/>
    <m/>
    <m/>
    <m/>
    <m/>
    <x v="1"/>
    <n v="207"/>
    <s v="Gohara"/>
    <s v="Luiz"/>
    <s v="Braves"/>
    <s v="P"/>
    <n v="24"/>
    <n v="1"/>
    <m/>
    <s v="Gohara, Luiz"/>
    <s v="Topps Archives     RC"/>
    <s v=" "/>
    <x v="5"/>
  </r>
  <r>
    <s v="BB-Other4"/>
    <n v="2018"/>
    <s v="Topps Archives"/>
    <m/>
    <m/>
    <m/>
    <m/>
    <m/>
    <x v="1"/>
    <n v="211"/>
    <s v="Sisco"/>
    <s v="Chance"/>
    <s v="Orioles"/>
    <s v="C"/>
    <m/>
    <n v="1"/>
    <m/>
    <s v="Sisco, Chance"/>
    <s v="Topps Archives     RC"/>
    <s v=" "/>
    <x v="5"/>
  </r>
  <r>
    <s v="BB-Other4"/>
    <n v="2018"/>
    <s v="Topps Archives"/>
    <m/>
    <m/>
    <m/>
    <m/>
    <m/>
    <x v="1"/>
    <n v="212"/>
    <s v="Acuna Jr."/>
    <s v="Ronald"/>
    <s v="Braves"/>
    <s v="OF"/>
    <m/>
    <n v="1"/>
    <n v="5"/>
    <s v="Acuna Jr., Ronald"/>
    <s v="Topps Archives     RC"/>
    <s v=" "/>
    <x v="1"/>
  </r>
  <r>
    <s v="BB-Other4"/>
    <n v="2018"/>
    <s v="Topps Archives"/>
    <m/>
    <m/>
    <m/>
    <m/>
    <m/>
    <x v="0"/>
    <n v="242"/>
    <s v="Bregman"/>
    <s v="Alex"/>
    <s v="Astros"/>
    <s v="3B"/>
    <m/>
    <n v="1"/>
    <n v="0.25"/>
    <s v="Bregman, Alex"/>
    <s v="Topps Archives     "/>
    <n v="0"/>
    <x v="6"/>
  </r>
  <r>
    <s v="BB-Other4"/>
    <n v="2018"/>
    <s v="Topps Archives"/>
    <m/>
    <m/>
    <m/>
    <m/>
    <m/>
    <x v="0"/>
    <n v="250"/>
    <s v="Bellinger"/>
    <s v="Cody"/>
    <s v="Dodgers"/>
    <s v="1B"/>
    <m/>
    <n v="1"/>
    <n v="0.25"/>
    <s v="Bellinger, Cody"/>
    <s v="Topps Archives     "/>
    <n v="0"/>
    <x v="6"/>
  </r>
  <r>
    <s v="BB-Other4"/>
    <n v="2018"/>
    <s v="Topps Archives"/>
    <m/>
    <m/>
    <m/>
    <m/>
    <m/>
    <x v="1"/>
    <n v="265"/>
    <s v="Robles"/>
    <s v="Victor"/>
    <s v="Nationals"/>
    <s v="OF"/>
    <n v="23"/>
    <n v="1"/>
    <n v="0.5"/>
    <s v="Robles, Victor"/>
    <s v="Topps Archives     RC"/>
    <s v=" "/>
    <x v="6"/>
  </r>
  <r>
    <s v="BB-Other4"/>
    <n v="2018"/>
    <s v="Topps Archives"/>
    <m/>
    <m/>
    <m/>
    <m/>
    <m/>
    <x v="1"/>
    <n v="269"/>
    <s v="Fowler"/>
    <s v="Dustin"/>
    <s v="Athletics"/>
    <s v="OF"/>
    <m/>
    <n v="1"/>
    <m/>
    <s v="Fowler, Dustin"/>
    <s v="Topps Archives     RC"/>
    <s v=" "/>
    <x v="5"/>
  </r>
  <r>
    <s v="BB-Other4"/>
    <n v="2018"/>
    <s v="Topps Archives"/>
    <m/>
    <m/>
    <m/>
    <m/>
    <m/>
    <x v="0"/>
    <n v="272"/>
    <s v="Altuve"/>
    <s v="Jose"/>
    <s v="Astros"/>
    <s v="2B"/>
    <m/>
    <n v="1"/>
    <n v="0.25"/>
    <s v="Altuve, Jose"/>
    <s v="Topps Archives     "/>
    <s v=""/>
    <x v="6"/>
  </r>
  <r>
    <s v="BB-Other4"/>
    <n v="2018"/>
    <s v="Topps Archives"/>
    <m/>
    <m/>
    <m/>
    <m/>
    <m/>
    <x v="1"/>
    <n v="282"/>
    <s v="Andujar"/>
    <s v="Miguel"/>
    <s v="Yankees"/>
    <s v="3B"/>
    <n v="25"/>
    <n v="1"/>
    <n v="1"/>
    <s v="Andujar, Miguel"/>
    <s v="Topps Archives     RC"/>
    <s v=" "/>
    <x v="2"/>
  </r>
  <r>
    <s v="BB-Other4"/>
    <n v="2018"/>
    <s v="Topps Archives"/>
    <m/>
    <m/>
    <m/>
    <m/>
    <m/>
    <x v="0"/>
    <n v="289"/>
    <s v="Sanchez"/>
    <s v="Gary"/>
    <s v="Yankees"/>
    <s v="C"/>
    <m/>
    <n v="1"/>
    <n v="0.25"/>
    <s v="Sanchez, Gary"/>
    <s v="Topps Archives     "/>
    <s v=""/>
    <x v="6"/>
  </r>
  <r>
    <s v="BB-Other4"/>
    <n v="2018"/>
    <s v="Topps Archives"/>
    <m/>
    <m/>
    <m/>
    <m/>
    <m/>
    <x v="0"/>
    <n v="300"/>
    <s v="Harper"/>
    <s v="Bryce"/>
    <s v="Nationals"/>
    <s v="OF"/>
    <m/>
    <n v="1"/>
    <n v="0.5"/>
    <s v="Harper, Bryce"/>
    <s v="Topps Archives     "/>
    <s v=""/>
    <x v="6"/>
  </r>
  <r>
    <s v="BB-Other4"/>
    <n v="2018"/>
    <s v="Topps Archives"/>
    <s v="Duo Cards"/>
    <m/>
    <m/>
    <m/>
    <m/>
    <x v="0"/>
    <n v="301"/>
    <s v="Betts,Mookie/Benintendi,A"/>
    <m/>
    <s v="Red Sox"/>
    <m/>
    <m/>
    <n v="1"/>
    <n v="0.25"/>
    <s v="Betts,Mookie/Benintendi,A, "/>
    <s v="Topps Archives Duo Cards    "/>
    <s v=" "/>
    <x v="6"/>
  </r>
  <r>
    <s v="BB-Other4"/>
    <n v="2018"/>
    <s v="Topps Archives"/>
    <s v="Duo Cards"/>
    <m/>
    <m/>
    <m/>
    <m/>
    <x v="1"/>
    <n v="303"/>
    <s v="Ohtani,Shohei/Trout,Mike"/>
    <m/>
    <s v="Angels"/>
    <m/>
    <m/>
    <n v="1"/>
    <n v="1"/>
    <s v="Ohtani,Shohei/Trout,Mike, "/>
    <s v="Topps Archives Duo Cards    RC"/>
    <s v=" "/>
    <x v="2"/>
  </r>
  <r>
    <s v="BB-Other4"/>
    <n v="2018"/>
    <s v="Topps Archives"/>
    <s v="Duo Cards"/>
    <m/>
    <m/>
    <m/>
    <m/>
    <x v="0"/>
    <n v="304"/>
    <s v="Judge,Aaron/Stanton,Giancarlo"/>
    <m/>
    <s v="Yankees"/>
    <m/>
    <m/>
    <n v="1"/>
    <n v="1"/>
    <s v="Judge,Aaron/Stanton,Giancarlo, "/>
    <s v="Topps Archives Duo Cards    "/>
    <s v=" "/>
    <x v="2"/>
  </r>
  <r>
    <s v="BB-Other4"/>
    <n v="2018"/>
    <s v="Topps Archives"/>
    <s v="Duo Cards"/>
    <m/>
    <m/>
    <m/>
    <m/>
    <x v="0"/>
    <n v="310"/>
    <s v="Altuve,A/Correa,C/Bregman,A"/>
    <m/>
    <m/>
    <m/>
    <m/>
    <n v="1"/>
    <n v="0.25"/>
    <s v="Altuve,A/Correa,C/Bregman,A, "/>
    <s v="Topps Archives Duo Cards    "/>
    <s v=" "/>
    <x v="6"/>
  </r>
  <r>
    <s v="TL"/>
    <n v="2018"/>
    <s v="Topps Chrome"/>
    <s v="FreshmanFlash"/>
    <m/>
    <m/>
    <m/>
    <m/>
    <x v="1"/>
    <s v="FF-8"/>
    <s v="Albies"/>
    <s v="Ozzie"/>
    <s v="Braves"/>
    <s v="2B"/>
    <m/>
    <n v="1"/>
    <n v="1"/>
    <s v="Albies, Ozzie"/>
    <s v="Topps Chrome FreshmanFlash    RC"/>
    <s v=" "/>
    <x v="2"/>
  </r>
  <r>
    <s v="Topps5"/>
    <n v="2018"/>
    <s v="Topps Chrome"/>
    <s v="FreshmanFlash"/>
    <m/>
    <m/>
    <m/>
    <m/>
    <x v="1"/>
    <s v="FF-13"/>
    <s v="Calhoun"/>
    <s v="Willie"/>
    <s v="Rangers"/>
    <s v="OF"/>
    <m/>
    <n v="1"/>
    <m/>
    <s v="Calhoun, Willie"/>
    <s v="Topps Chrome FreshmanFlash    RC"/>
    <s v=" "/>
    <x v="5"/>
  </r>
  <r>
    <s v="Topps5"/>
    <n v="2018"/>
    <s v="Topps Chrome"/>
    <s v="83"/>
    <m/>
    <m/>
    <m/>
    <m/>
    <x v="0"/>
    <s v="83T4"/>
    <s v="Betts"/>
    <s v="Mookie"/>
    <s v="Red Sox"/>
    <s v="OF"/>
    <m/>
    <n v="1"/>
    <n v="0.25"/>
    <s v="Betts, Mookie"/>
    <s v="Topps Chrome 83    "/>
    <s v=""/>
    <x v="6"/>
  </r>
  <r>
    <s v="TL"/>
    <n v="2018"/>
    <s v="Topps Chrome"/>
    <s v="83"/>
    <m/>
    <m/>
    <m/>
    <m/>
    <x v="1"/>
    <s v="83T6"/>
    <s v="Ohtani"/>
    <s v="Shohei"/>
    <s v="Angels"/>
    <s v="P/DH"/>
    <m/>
    <n v="1"/>
    <n v="1"/>
    <s v="Ohtani, Shohei"/>
    <s v="Topps Chrome 83    RC"/>
    <s v=" "/>
    <x v="2"/>
  </r>
  <r>
    <s v="Topps5"/>
    <n v="2018"/>
    <s v="Topps Chrome"/>
    <s v="83"/>
    <m/>
    <m/>
    <m/>
    <m/>
    <x v="0"/>
    <s v="83T9"/>
    <s v="Machado"/>
    <s v="Manny"/>
    <s v="Orioles"/>
    <s v="3B"/>
    <m/>
    <n v="1"/>
    <n v="0.5"/>
    <s v="Machado, Manny"/>
    <s v="Topps Chrome 83    "/>
    <n v="0"/>
    <x v="6"/>
  </r>
  <r>
    <s v="Topps5"/>
    <n v="2018"/>
    <s v="Topps Chrome"/>
    <s v="83"/>
    <m/>
    <m/>
    <m/>
    <m/>
    <x v="0"/>
    <s v="83T10"/>
    <s v="Bryant"/>
    <s v="Kris"/>
    <s v="Cubs"/>
    <s v="3B"/>
    <m/>
    <n v="1"/>
    <n v="0.5"/>
    <s v="Bryant, Kris"/>
    <s v="Topps Chrome 83    "/>
    <n v="0"/>
    <x v="6"/>
  </r>
  <r>
    <s v="Topps5"/>
    <n v="2018"/>
    <s v="Topps Chrome"/>
    <s v="83"/>
    <m/>
    <m/>
    <m/>
    <m/>
    <x v="1"/>
    <s v="83T18"/>
    <s v="Devers"/>
    <s v="Rafael"/>
    <s v="Red Sox"/>
    <s v="3B"/>
    <m/>
    <n v="1"/>
    <n v="0.5"/>
    <s v="Devers, Rafael"/>
    <s v="Topps Chrome 83    RC"/>
    <s v=" "/>
    <x v="6"/>
  </r>
  <r>
    <s v="TL"/>
    <n v="2018"/>
    <s v="Topps Chrome"/>
    <s v="83"/>
    <m/>
    <m/>
    <m/>
    <m/>
    <x v="1"/>
    <s v="83T21"/>
    <s v="Hoskins"/>
    <s v="Rhys"/>
    <s v="Phillies"/>
    <s v="1B/OF"/>
    <n v="27"/>
    <n v="1"/>
    <n v="1"/>
    <s v="Hoskins, Rhys"/>
    <s v="Topps Chrome 83    RC"/>
    <s v=""/>
    <x v="2"/>
  </r>
  <r>
    <s v="Topps5"/>
    <n v="2018"/>
    <s v="Topps Chrome"/>
    <m/>
    <s v="Sepia Refractor"/>
    <m/>
    <m/>
    <m/>
    <x v="0"/>
    <n v="1"/>
    <s v="Judge"/>
    <s v="Aaron"/>
    <s v="Yankees"/>
    <s v="OF"/>
    <m/>
    <n v="1"/>
    <n v="1"/>
    <s v="Judge, Aaron"/>
    <s v="Topps Chrome  Sepia Refractor   "/>
    <s v=""/>
    <x v="2"/>
  </r>
  <r>
    <s v="Topps5"/>
    <n v="2018"/>
    <s v="Topps Chrome"/>
    <m/>
    <s v="Sepia Refractor"/>
    <m/>
    <m/>
    <m/>
    <x v="0"/>
    <n v="4"/>
    <s v="Flaherty"/>
    <s v="Jack"/>
    <s v="Cardinals"/>
    <s v="P"/>
    <m/>
    <n v="1"/>
    <m/>
    <s v="Flaherty, Jack"/>
    <s v="Topps Chrome  Sepia Refractor   "/>
    <s v=" "/>
    <x v="5"/>
  </r>
  <r>
    <s v="Topps"/>
    <n v="2018"/>
    <s v="Topps Chrome"/>
    <m/>
    <m/>
    <m/>
    <m/>
    <m/>
    <x v="1"/>
    <n v="14"/>
    <s v="Andujar"/>
    <s v="Miguel"/>
    <s v="Yankees"/>
    <s v="3B"/>
    <n v="25"/>
    <n v="1"/>
    <n v="1"/>
    <s v="Andujar, Miguel"/>
    <s v="Topps Chrome     RC"/>
    <s v=" "/>
    <x v="2"/>
  </r>
  <r>
    <s v="Topps"/>
    <n v="2018"/>
    <s v="Topps Chrome"/>
    <m/>
    <m/>
    <m/>
    <m/>
    <m/>
    <x v="1"/>
    <n v="21"/>
    <s v="McMahon"/>
    <s v="Ryan"/>
    <s v="Rockies"/>
    <s v="1B"/>
    <m/>
    <n v="1"/>
    <m/>
    <s v="McMahon, Ryan"/>
    <s v="Topps Chrome     RC"/>
    <s v=" "/>
    <x v="5"/>
  </r>
  <r>
    <s v="Topps5"/>
    <n v="2018"/>
    <s v="Topps Chrome"/>
    <m/>
    <m/>
    <m/>
    <m/>
    <m/>
    <x v="1"/>
    <n v="35"/>
    <s v="O'Neill"/>
    <s v="Tyler"/>
    <s v="Cardinals"/>
    <s v="OF"/>
    <n v="25"/>
    <n v="1"/>
    <m/>
    <s v="O'Neill, Tyler"/>
    <s v="Topps Chrome     RC"/>
    <s v=" "/>
    <x v="5"/>
  </r>
  <r>
    <s v="Topps5"/>
    <n v="2018"/>
    <s v="Topps Chrome"/>
    <m/>
    <s v="Refractor"/>
    <m/>
    <m/>
    <m/>
    <x v="1"/>
    <n v="35"/>
    <s v="O'Neill"/>
    <s v="Tyler"/>
    <s v="Cardinals"/>
    <s v="OF"/>
    <n v="25"/>
    <n v="1"/>
    <m/>
    <s v="O'Neill, Tyler"/>
    <s v="Topps Chrome  Refractor   RC"/>
    <s v=" "/>
    <x v="5"/>
  </r>
  <r>
    <s v="Topps5"/>
    <n v="2018"/>
    <s v="Topps Chrome"/>
    <m/>
    <m/>
    <m/>
    <m/>
    <m/>
    <x v="1"/>
    <n v="40"/>
    <s v="Bader"/>
    <s v="Harrison"/>
    <s v="Cardinals"/>
    <s v="OF"/>
    <m/>
    <n v="1"/>
    <m/>
    <s v="Bader, Harrison"/>
    <s v="Topps Chrome     RC"/>
    <s v=" "/>
    <x v="5"/>
  </r>
  <r>
    <s v="Topps5"/>
    <n v="2018"/>
    <s v="Topps Chrome"/>
    <m/>
    <m/>
    <m/>
    <m/>
    <m/>
    <x v="1"/>
    <n v="42"/>
    <s v="Sims"/>
    <s v="Lucas"/>
    <s v="Braves"/>
    <s v="P"/>
    <m/>
    <n v="1"/>
    <m/>
    <s v="Sims, Lucas"/>
    <s v="Topps Chrome     RC"/>
    <s v=" "/>
    <x v="5"/>
  </r>
  <r>
    <s v="Topps5"/>
    <n v="2018"/>
    <s v="Topps Chrome"/>
    <m/>
    <m/>
    <m/>
    <m/>
    <m/>
    <x v="1"/>
    <n v="43"/>
    <s v="Urena"/>
    <s v="Richard"/>
    <s v="Blue Jays"/>
    <s v="SS"/>
    <m/>
    <n v="1"/>
    <m/>
    <s v="Urena, Richard"/>
    <s v="Topps Chrome     RC"/>
    <s v=" "/>
    <x v="5"/>
  </r>
  <r>
    <s v="Topps5"/>
    <n v="2018"/>
    <s v="Topps Chrome"/>
    <m/>
    <m/>
    <m/>
    <m/>
    <m/>
    <x v="1"/>
    <n v="54"/>
    <s v="Banda"/>
    <s v="Anthony"/>
    <s v="Rays"/>
    <s v="P"/>
    <m/>
    <n v="1"/>
    <m/>
    <s v="Banda, Anthony"/>
    <s v="Topps Chrome     RC"/>
    <s v=" "/>
    <x v="5"/>
  </r>
  <r>
    <s v="Topps5"/>
    <n v="2018"/>
    <s v="Topps Chrome"/>
    <m/>
    <s v="Pink Refractor"/>
    <m/>
    <m/>
    <m/>
    <x v="1"/>
    <n v="54"/>
    <s v="Banda"/>
    <s v="Anthony"/>
    <s v="Rays"/>
    <s v="P"/>
    <m/>
    <n v="1"/>
    <m/>
    <s v="Banda, Anthony"/>
    <s v="Topps Chrome  Pink Refractor   RC"/>
    <s v=" "/>
    <x v="5"/>
  </r>
  <r>
    <s v="Topps5"/>
    <n v="2018"/>
    <s v="Topps Chrome"/>
    <m/>
    <m/>
    <m/>
    <m/>
    <m/>
    <x v="1"/>
    <n v="60"/>
    <s v="Rosario"/>
    <s v="Amed"/>
    <s v="Mets"/>
    <s v="SS"/>
    <m/>
    <n v="1"/>
    <n v="0.25"/>
    <s v="Rosario, Amed"/>
    <s v="Topps Chrome     RC"/>
    <s v=" "/>
    <x v="6"/>
  </r>
  <r>
    <s v="Topps5"/>
    <n v="2018"/>
    <s v="Topps Chrome"/>
    <m/>
    <s v="Refractor"/>
    <m/>
    <m/>
    <m/>
    <x v="1"/>
    <n v="60"/>
    <s v="Rosario"/>
    <s v="Amed"/>
    <s v="Mets"/>
    <s v="SS"/>
    <m/>
    <n v="1"/>
    <n v="0.5"/>
    <s v="Rosario, Amed"/>
    <s v="Topps Chrome  Refractor   RC"/>
    <s v=" "/>
    <x v="6"/>
  </r>
  <r>
    <s v="TL"/>
    <n v="2018"/>
    <s v="Topps Chrome"/>
    <m/>
    <m/>
    <m/>
    <m/>
    <m/>
    <x v="1"/>
    <n v="70"/>
    <s v="Hoskins"/>
    <s v="Rhys"/>
    <s v="Phillies"/>
    <s v="1B/OF"/>
    <n v="27"/>
    <n v="1"/>
    <n v="1"/>
    <s v="Hoskins, Rhys"/>
    <s v="Topps Chrome     RC"/>
    <s v=""/>
    <x v="2"/>
  </r>
  <r>
    <s v="Topps5"/>
    <n v="2018"/>
    <s v="Topps Chrome"/>
    <m/>
    <m/>
    <m/>
    <m/>
    <m/>
    <x v="1"/>
    <n v="72"/>
    <s v="Albies"/>
    <s v="Ozzie"/>
    <s v="Braves"/>
    <s v="2B"/>
    <m/>
    <n v="1"/>
    <n v="0.5"/>
    <s v="Albies, Ozzie"/>
    <s v="Topps Chrome     RC"/>
    <s v=" "/>
    <x v="6"/>
  </r>
  <r>
    <s v="Topps5"/>
    <n v="2018"/>
    <s v="Topps Chrome"/>
    <m/>
    <m/>
    <m/>
    <m/>
    <m/>
    <x v="1"/>
    <n v="77"/>
    <s v="Bridwell"/>
    <s v="Parker"/>
    <s v="Angels"/>
    <s v="P"/>
    <m/>
    <n v="1"/>
    <m/>
    <s v="Bridwell, Parker"/>
    <s v="Topps Chrome     RC"/>
    <s v=" "/>
    <x v="5"/>
  </r>
  <r>
    <s v="Topps5"/>
    <n v="2018"/>
    <s v="Topps Chrome"/>
    <m/>
    <m/>
    <m/>
    <m/>
    <m/>
    <x v="1"/>
    <n v="84"/>
    <s v="Allen"/>
    <s v="Greg"/>
    <s v="Indians"/>
    <s v="OF"/>
    <m/>
    <n v="1"/>
    <m/>
    <s v="Allen, Greg"/>
    <s v="Topps Chrome     RC"/>
    <s v=" "/>
    <x v="5"/>
  </r>
  <r>
    <s v="Topps5"/>
    <n v="2018"/>
    <s v="Topps Chrome"/>
    <m/>
    <m/>
    <m/>
    <m/>
    <m/>
    <x v="1"/>
    <n v="87"/>
    <s v="Hays"/>
    <s v="Austin"/>
    <s v="Orioles"/>
    <s v="OF"/>
    <m/>
    <n v="1"/>
    <m/>
    <s v="Hays, Austin"/>
    <s v="Topps Chrome     RC"/>
    <s v=" "/>
    <x v="5"/>
  </r>
  <r>
    <s v="Topps5"/>
    <n v="2018"/>
    <s v="Topps Chrome"/>
    <m/>
    <s v="Refractor"/>
    <m/>
    <m/>
    <m/>
    <x v="1"/>
    <n v="90"/>
    <s v="Delmonico"/>
    <s v="Nicky"/>
    <s v="White Sox"/>
    <s v="OF"/>
    <m/>
    <n v="1"/>
    <m/>
    <s v="Delmonico, Nicky"/>
    <s v="Topps Chrome  Refractor   RC"/>
    <s v=" "/>
    <x v="5"/>
  </r>
  <r>
    <s v="Topps5"/>
    <n v="2018"/>
    <s v="Topps Chrome"/>
    <m/>
    <m/>
    <m/>
    <m/>
    <m/>
    <x v="1"/>
    <n v="92"/>
    <s v="Mejia"/>
    <s v="Francisco"/>
    <s v="Indians"/>
    <s v="C"/>
    <m/>
    <n v="1"/>
    <m/>
    <s v="Mejia, Francisco"/>
    <s v="Topps Chrome     RC"/>
    <s v=" "/>
    <x v="5"/>
  </r>
  <r>
    <s v="Topps5"/>
    <n v="2018"/>
    <s v="Topps Chrome"/>
    <m/>
    <s v="Sepia Refractor"/>
    <m/>
    <m/>
    <m/>
    <x v="0"/>
    <n v="94"/>
    <s v="Machado"/>
    <s v="Manny"/>
    <s v="Orioles"/>
    <s v="3B"/>
    <m/>
    <n v="1"/>
    <n v="0.5"/>
    <s v="Machado, Manny"/>
    <s v="Topps Chrome  Sepia Refractor   "/>
    <n v="0"/>
    <x v="6"/>
  </r>
  <r>
    <s v="TL"/>
    <n v="2018"/>
    <s v="Topps Chrome"/>
    <m/>
    <s v="Blue"/>
    <s v="/150"/>
    <m/>
    <m/>
    <x v="0"/>
    <n v="100"/>
    <s v="Trout"/>
    <s v="Mike"/>
    <s v="Angels"/>
    <s v="OF"/>
    <m/>
    <n v="1"/>
    <n v="5"/>
    <s v="Trout, Mike"/>
    <s v="Topps Chrome  Blue /150  "/>
    <s v=""/>
    <x v="1"/>
  </r>
  <r>
    <s v="Topps5"/>
    <n v="2018"/>
    <s v="Topps Chrome"/>
    <m/>
    <m/>
    <m/>
    <m/>
    <m/>
    <x v="1"/>
    <n v="101"/>
    <s v="Tseng"/>
    <s v="Jen-Ho"/>
    <s v="Cubs"/>
    <s v="P"/>
    <m/>
    <n v="1"/>
    <m/>
    <s v="Tseng, Jen-Ho"/>
    <s v="Topps Chrome     RC"/>
    <s v=" "/>
    <x v="5"/>
  </r>
  <r>
    <s v="Topps5"/>
    <n v="2018"/>
    <s v="Topps Chrome"/>
    <m/>
    <s v="Pink Refractor"/>
    <m/>
    <m/>
    <m/>
    <x v="1"/>
    <n v="113"/>
    <s v="Calhoun"/>
    <s v="Willie"/>
    <s v="Rangers"/>
    <s v="OF"/>
    <m/>
    <n v="1"/>
    <m/>
    <s v="Calhoun, Willie"/>
    <s v="Topps Chrome  Pink Refractor   RC"/>
    <s v=" "/>
    <x v="5"/>
  </r>
  <r>
    <s v="Topps5"/>
    <n v="2018"/>
    <s v="Topps Chrome"/>
    <m/>
    <s v="Sepia Refractor"/>
    <m/>
    <m/>
    <m/>
    <x v="1"/>
    <n v="120"/>
    <s v="Read"/>
    <s v="Raudy"/>
    <s v="Nationals"/>
    <s v="C"/>
    <m/>
    <n v="1"/>
    <m/>
    <s v="Read, Raudy"/>
    <s v="Topps Chrome  Sepia Refractor   RC"/>
    <s v=" "/>
    <x v="5"/>
  </r>
  <r>
    <s v="Topps5"/>
    <n v="2018"/>
    <s v="Topps Chrome"/>
    <m/>
    <m/>
    <m/>
    <m/>
    <m/>
    <x v="1"/>
    <n v="122"/>
    <s v="Peters"/>
    <s v="Dillon"/>
    <s v="Marlins"/>
    <s v="P"/>
    <m/>
    <n v="1"/>
    <m/>
    <s v="Peters, Dillon"/>
    <s v="Topps Chrome     RC"/>
    <s v=" "/>
    <x v="5"/>
  </r>
  <r>
    <s v="Topps5"/>
    <n v="2018"/>
    <s v="Topps Chrome"/>
    <m/>
    <m/>
    <m/>
    <m/>
    <m/>
    <x v="1"/>
    <n v="125"/>
    <s v="Gohara"/>
    <s v="Luiz"/>
    <s v="Braves"/>
    <s v="P"/>
    <n v="24"/>
    <n v="1"/>
    <m/>
    <s v="Gohara, Luiz"/>
    <s v="Topps Chrome     RC"/>
    <s v=" "/>
    <x v="5"/>
  </r>
  <r>
    <s v="Topps5"/>
    <n v="2018"/>
    <s v="Topps Chrome"/>
    <m/>
    <m/>
    <m/>
    <m/>
    <m/>
    <x v="1"/>
    <n v="127"/>
    <s v="Jorge"/>
    <s v="Felix"/>
    <s v="Twins"/>
    <s v="P"/>
    <m/>
    <n v="1"/>
    <m/>
    <s v="Jorge, Felix"/>
    <s v="Topps Chrome     RC"/>
    <s v=" "/>
    <x v="5"/>
  </r>
  <r>
    <s v="Topps5"/>
    <n v="2018"/>
    <s v="Topps Chrome"/>
    <m/>
    <s v="Pink Refractor"/>
    <m/>
    <m/>
    <m/>
    <x v="1"/>
    <n v="128"/>
    <s v="Alcantara"/>
    <s v="Sandy"/>
    <s v="Marlins"/>
    <s v="P"/>
    <m/>
    <n v="1"/>
    <m/>
    <s v="Alcantara, Sandy"/>
    <s v="Topps Chrome  Pink Refractor   RC"/>
    <s v=" "/>
    <x v="5"/>
  </r>
  <r>
    <s v="Topps5"/>
    <n v="2018"/>
    <s v="Topps Chrome"/>
    <m/>
    <s v="Prism"/>
    <m/>
    <m/>
    <m/>
    <x v="1"/>
    <n v="148"/>
    <s v="Frazier"/>
    <s v="Clint"/>
    <s v="Yankees"/>
    <s v="OF"/>
    <m/>
    <n v="1"/>
    <n v="0.25"/>
    <s v="Frazier, Clint"/>
    <s v="Topps Chrome  Prism   RC"/>
    <s v=""/>
    <x v="6"/>
  </r>
  <r>
    <s v="Topps5"/>
    <n v="2018"/>
    <s v="Topps Chrome"/>
    <m/>
    <s v="Pink Refractor"/>
    <m/>
    <m/>
    <m/>
    <x v="1"/>
    <n v="148"/>
    <s v="Frazier"/>
    <s v="Clint"/>
    <s v="Yankees"/>
    <s v="OF"/>
    <m/>
    <n v="1"/>
    <n v="0.25"/>
    <s v="Frazier, Clint"/>
    <s v="Topps Chrome  Pink Refractor   RC"/>
    <s v=""/>
    <x v="6"/>
  </r>
  <r>
    <s v="Topps5"/>
    <n v="2018"/>
    <s v="Topps Chrome"/>
    <m/>
    <s v="Prism"/>
    <m/>
    <m/>
    <m/>
    <x v="0"/>
    <n v="151"/>
    <s v="Benintendi"/>
    <s v="Andrew"/>
    <s v="Red Sox"/>
    <s v="OF"/>
    <m/>
    <n v="1"/>
    <n v="0.25"/>
    <s v="Benintendi, Andrew"/>
    <s v="Topps Chrome  Prism   "/>
    <n v="0"/>
    <x v="6"/>
  </r>
  <r>
    <s v="Topps5"/>
    <n v="2018"/>
    <s v="Topps Chrome"/>
    <m/>
    <m/>
    <m/>
    <m/>
    <m/>
    <x v="1"/>
    <n v="152"/>
    <s v="Nido"/>
    <s v="Thomas"/>
    <s v="Mets"/>
    <s v="C"/>
    <m/>
    <n v="1"/>
    <m/>
    <s v="Nido, Thomas"/>
    <s v="Topps Chrome     RC"/>
    <s v=" "/>
    <x v="5"/>
  </r>
  <r>
    <s v="Topps5"/>
    <n v="2018"/>
    <s v="Topps Chrome"/>
    <m/>
    <s v="Prism"/>
    <m/>
    <m/>
    <m/>
    <x v="1"/>
    <n v="152"/>
    <s v="Nido"/>
    <s v="Thomas"/>
    <s v="Mets"/>
    <s v="C"/>
    <m/>
    <n v="1"/>
    <m/>
    <s v="Nido, Thomas"/>
    <s v="Topps Chrome  Prism   RC"/>
    <s v=" "/>
    <x v="5"/>
  </r>
  <r>
    <s v="Topps5"/>
    <n v="2018"/>
    <s v="Topps Chrome"/>
    <m/>
    <s v="Prism"/>
    <m/>
    <m/>
    <m/>
    <x v="1"/>
    <n v="157"/>
    <s v="Fowler"/>
    <s v="Dustin"/>
    <s v="Athletics"/>
    <s v="OF"/>
    <m/>
    <n v="1"/>
    <m/>
    <s v="Fowler, Dustin"/>
    <s v="Topps Chrome  Prism   RC"/>
    <s v=" "/>
    <x v="5"/>
  </r>
  <r>
    <s v="Topps5"/>
    <n v="2018"/>
    <s v="Topps Chrome"/>
    <m/>
    <m/>
    <m/>
    <m/>
    <m/>
    <x v="1"/>
    <n v="158"/>
    <s v="Blackburn"/>
    <s v="Paul"/>
    <s v="Athletics"/>
    <s v="P"/>
    <m/>
    <n v="1"/>
    <m/>
    <s v="Blackburn, Paul"/>
    <s v="Topps Chrome     RC"/>
    <s v=" "/>
    <x v="5"/>
  </r>
  <r>
    <s v="Topps5"/>
    <n v="2018"/>
    <s v="Topps Chrome"/>
    <m/>
    <m/>
    <m/>
    <m/>
    <m/>
    <x v="1"/>
    <n v="164"/>
    <s v="Scribner"/>
    <s v="Troy"/>
    <s v="Angels"/>
    <s v="P"/>
    <m/>
    <n v="1"/>
    <m/>
    <s v="Scribner, Troy"/>
    <s v="Topps Chrome     RC"/>
    <s v=" "/>
    <x v="5"/>
  </r>
  <r>
    <s v="Topps5"/>
    <n v="2018"/>
    <s v="Topps Chrome"/>
    <m/>
    <m/>
    <m/>
    <m/>
    <m/>
    <x v="1"/>
    <n v="167"/>
    <s v="Verdugo"/>
    <s v="Alex"/>
    <s v="Dodgers"/>
    <s v="OF"/>
    <m/>
    <n v="1"/>
    <m/>
    <s v="Verdugo, Alex"/>
    <s v="Topps Chrome     RC"/>
    <s v=""/>
    <x v="5"/>
  </r>
  <r>
    <s v="Topps5"/>
    <n v="2018"/>
    <s v="Topps Chrome"/>
    <m/>
    <s v="Refractor"/>
    <m/>
    <m/>
    <m/>
    <x v="1"/>
    <n v="167"/>
    <s v="Verdugo"/>
    <s v="Alex"/>
    <s v="Dodgers"/>
    <s v="OF"/>
    <m/>
    <n v="1"/>
    <m/>
    <s v="Verdugo, Alex"/>
    <s v="Topps Chrome  Refractor   RC"/>
    <s v=""/>
    <x v="5"/>
  </r>
  <r>
    <s v="Topps5"/>
    <n v="2018"/>
    <s v="Topps Chrome"/>
    <m/>
    <s v="Sepia Refractor"/>
    <m/>
    <m/>
    <m/>
    <x v="1"/>
    <n v="167"/>
    <s v="Verdugo"/>
    <s v="Alex"/>
    <s v="Dodgers"/>
    <s v="OF"/>
    <m/>
    <n v="1"/>
    <m/>
    <s v="Verdugo, Alex"/>
    <s v="Topps Chrome  Sepia Refractor   RC"/>
    <s v=""/>
    <x v="5"/>
  </r>
  <r>
    <s v="Topps5"/>
    <n v="2018"/>
    <s v="Topps Chrome"/>
    <m/>
    <s v="Pink Refractor"/>
    <m/>
    <m/>
    <m/>
    <x v="1"/>
    <n v="177"/>
    <s v="Davis"/>
    <s v="JD"/>
    <s v="Astros"/>
    <s v="3B"/>
    <m/>
    <n v="1"/>
    <m/>
    <s v="Davis, JD"/>
    <s v="Topps Chrome  Pink Refractor   RC"/>
    <s v=" "/>
    <x v="5"/>
  </r>
  <r>
    <s v="Topps5"/>
    <n v="2018"/>
    <s v="Topps Chrome"/>
    <m/>
    <s v="Prism"/>
    <m/>
    <m/>
    <m/>
    <x v="1"/>
    <n v="179"/>
    <s v="Woodruff"/>
    <s v="Brandon"/>
    <s v="Brewers"/>
    <s v="P"/>
    <m/>
    <n v="1"/>
    <m/>
    <s v="Woodruff, Brandon"/>
    <s v="Topps Chrome  Prism   RC"/>
    <s v=" "/>
    <x v="5"/>
  </r>
  <r>
    <s v="Topps5"/>
    <n v="2018"/>
    <s v="Topps Chrome"/>
    <m/>
    <m/>
    <m/>
    <m/>
    <m/>
    <x v="0"/>
    <n v="180"/>
    <s v="Minter"/>
    <s v="AJ"/>
    <s v="Braves"/>
    <s v="P"/>
    <m/>
    <n v="1"/>
    <m/>
    <s v="Minter, AJ"/>
    <s v="Topps Chrome     "/>
    <s v=" "/>
    <x v="5"/>
  </r>
  <r>
    <s v="TL"/>
    <n v="2018"/>
    <s v="Topps Chrome"/>
    <m/>
    <m/>
    <m/>
    <m/>
    <m/>
    <x v="1"/>
    <n v="193"/>
    <s v="Acuna Jr."/>
    <s v="Ronald"/>
    <s v="Braves"/>
    <s v="OF"/>
    <m/>
    <n v="1"/>
    <n v="1"/>
    <s v="Acuna Jr., Ronald"/>
    <s v="Topps Chrome     RC"/>
    <s v=" "/>
    <x v="2"/>
  </r>
  <r>
    <s v="Topps5"/>
    <n v="2018"/>
    <s v="Topps Chrome"/>
    <m/>
    <s v="Pink Refractor"/>
    <m/>
    <m/>
    <m/>
    <x v="0"/>
    <n v="200"/>
    <s v="Altuve"/>
    <s v="Jose"/>
    <s v="Astros"/>
    <s v="2B"/>
    <m/>
    <n v="1"/>
    <n v="0.5"/>
    <s v="Altuve, Jose"/>
    <s v="Topps Chrome  Pink Refractor   "/>
    <s v=""/>
    <x v="6"/>
  </r>
  <r>
    <m/>
    <n v="2018"/>
    <s v="Topps Chrome"/>
    <s v="Update:International Affair"/>
    <m/>
    <m/>
    <m/>
    <m/>
    <x v="1"/>
    <s v="IA-SO"/>
    <s v="Ohtani"/>
    <s v="Shohei"/>
    <s v="Angels"/>
    <s v="P/DH"/>
    <m/>
    <n v="1"/>
    <n v="2"/>
    <s v="Ohtani, Shohei"/>
    <s v="Topps Chrome Update:International Affair    RC"/>
    <s v=" "/>
    <x v="2"/>
  </r>
  <r>
    <m/>
    <n v="2018"/>
    <s v="Topps Chrome"/>
    <s v="Rookie Auto"/>
    <m/>
    <m/>
    <s v="Auto"/>
    <m/>
    <x v="1"/>
    <s v="RA-JM"/>
    <s v="Minaya"/>
    <s v="Juan"/>
    <s v="White Sox"/>
    <s v="P"/>
    <m/>
    <n v="1"/>
    <n v="1"/>
    <s v="Minaya, Juan"/>
    <s v="Topps Chrome Rookie Auto   Auto RC"/>
    <s v=" "/>
    <x v="2"/>
  </r>
  <r>
    <m/>
    <n v="2018"/>
    <s v="Topps Chrome"/>
    <s v="Update"/>
    <m/>
    <m/>
    <m/>
    <m/>
    <x v="0"/>
    <s v="HMT1"/>
    <s v="Ohtani"/>
    <s v="Shohei"/>
    <s v="Angels"/>
    <s v="P/DH"/>
    <m/>
    <n v="1"/>
    <n v="2"/>
    <s v="Ohtani, Shohei"/>
    <s v="Topps Chrome Update    "/>
    <s v=" "/>
    <x v="2"/>
  </r>
  <r>
    <m/>
    <n v="2018"/>
    <s v="Topps Chrome"/>
    <s v="Update"/>
    <m/>
    <m/>
    <m/>
    <m/>
    <x v="1"/>
    <s v="HMT6"/>
    <s v="Mengden"/>
    <s v="Daniel"/>
    <s v="Athletics"/>
    <s v="P"/>
    <m/>
    <n v="1"/>
    <m/>
    <s v="Mengden, Daniel"/>
    <s v="Topps Chrome Update    RC"/>
    <s v=" "/>
    <x v="5"/>
  </r>
  <r>
    <m/>
    <n v="2018"/>
    <s v="Topps Chrome"/>
    <s v="Update"/>
    <m/>
    <m/>
    <m/>
    <m/>
    <x v="1"/>
    <s v="HMT16"/>
    <s v="Soroka"/>
    <s v="Mike"/>
    <s v="Braves"/>
    <s v="P"/>
    <n v="23"/>
    <n v="1"/>
    <m/>
    <s v="Soroka, Mike"/>
    <s v="Topps Chrome Update    RC"/>
    <s v=" "/>
    <x v="5"/>
  </r>
  <r>
    <m/>
    <n v="2018"/>
    <s v="Topps Chrome"/>
    <s v="Update"/>
    <m/>
    <m/>
    <m/>
    <m/>
    <x v="1"/>
    <s v="HMT18"/>
    <s v="Flaherty"/>
    <s v="Jack"/>
    <s v="Cardinals"/>
    <s v="P"/>
    <m/>
    <n v="1"/>
    <m/>
    <s v="Flaherty, Jack"/>
    <s v="Topps Chrome Update    RC"/>
    <s v=" "/>
    <x v="5"/>
  </r>
  <r>
    <m/>
    <n v="2018"/>
    <s v="Topps Chrome"/>
    <s v="Update"/>
    <m/>
    <m/>
    <m/>
    <m/>
    <x v="1"/>
    <s v="HMT20"/>
    <s v="Andujar"/>
    <s v="Miguel"/>
    <s v="Yankees"/>
    <s v="3B"/>
    <n v="25"/>
    <n v="1"/>
    <n v="0.5"/>
    <s v="Andujar, Miguel"/>
    <s v="Topps Chrome Update    RC"/>
    <s v=" "/>
    <x v="6"/>
  </r>
  <r>
    <m/>
    <n v="2018"/>
    <s v="Topps Chrome"/>
    <s v="Update"/>
    <m/>
    <m/>
    <m/>
    <m/>
    <x v="1"/>
    <s v="HMT22"/>
    <s v="Robles"/>
    <s v="Victor"/>
    <s v="Nationals"/>
    <s v="OF"/>
    <n v="23"/>
    <n v="1"/>
    <n v="0.5"/>
    <s v="Robles, Victor"/>
    <s v="Topps Chrome Update    RC"/>
    <s v=" "/>
    <x v="6"/>
  </r>
  <r>
    <m/>
    <n v="2018"/>
    <s v="Topps Chrome"/>
    <s v="Update"/>
    <m/>
    <m/>
    <m/>
    <m/>
    <x v="1"/>
    <s v="HMT28"/>
    <s v="Hoskins"/>
    <s v="Rhys"/>
    <s v="Phillies"/>
    <s v="OF"/>
    <n v="27"/>
    <n v="1"/>
    <n v="1"/>
    <s v="Hoskins, Rhys"/>
    <s v="Topps Chrome Update    RC"/>
    <s v=""/>
    <x v="2"/>
  </r>
  <r>
    <m/>
    <n v="2018"/>
    <s v="Topps Chrome"/>
    <s v="Update"/>
    <s v="RD"/>
    <m/>
    <m/>
    <m/>
    <x v="1"/>
    <s v="HMT31"/>
    <s v="Acuna Jr."/>
    <s v="Ronald"/>
    <s v="Braves"/>
    <s v="OF"/>
    <m/>
    <n v="1"/>
    <n v="1"/>
    <s v="Acuna Jr., Ronald"/>
    <s v="Topps Chrome Update RD   RC"/>
    <s v=" "/>
    <x v="2"/>
  </r>
  <r>
    <m/>
    <n v="2018"/>
    <s v="Topps Chrome"/>
    <s v="Update"/>
    <s v="RD"/>
    <m/>
    <m/>
    <m/>
    <x v="1"/>
    <s v="HMT33"/>
    <s v="Torres"/>
    <s v="Gleyber"/>
    <s v="Yankees"/>
    <s v="2B"/>
    <n v="24"/>
    <n v="1"/>
    <n v="1"/>
    <s v="Torres, Gleyber"/>
    <s v="Topps Chrome Update RD   RC"/>
    <s v=" "/>
    <x v="2"/>
  </r>
  <r>
    <m/>
    <n v="2018"/>
    <s v="Topps Chrome"/>
    <s v="Update"/>
    <s v="RD"/>
    <m/>
    <m/>
    <m/>
    <x v="1"/>
    <s v="HMT35"/>
    <s v="Soroka"/>
    <s v="Mike"/>
    <s v="Braves"/>
    <s v="P"/>
    <n v="23"/>
    <n v="1"/>
    <m/>
    <s v="Soroka, Mike"/>
    <s v="Topps Chrome Update RD   RC"/>
    <s v=" "/>
    <x v="5"/>
  </r>
  <r>
    <m/>
    <n v="2018"/>
    <s v="Topps Chrome"/>
    <s v="Update"/>
    <m/>
    <m/>
    <m/>
    <m/>
    <x v="1"/>
    <s v="HMT54"/>
    <s v="Meadows"/>
    <s v="Austin"/>
    <s v="Rays"/>
    <s v="OF"/>
    <m/>
    <n v="1"/>
    <m/>
    <s v="Meadows, Austin"/>
    <s v="Topps Chrome Update    RC"/>
    <s v=" "/>
    <x v="5"/>
  </r>
  <r>
    <m/>
    <n v="2018"/>
    <s v="Topps Chrome"/>
    <s v="Update"/>
    <s v="AS"/>
    <m/>
    <m/>
    <m/>
    <x v="0"/>
    <s v="HMT73"/>
    <s v="Harper"/>
    <s v="Bryce"/>
    <s v="Nationals"/>
    <s v="OF"/>
    <m/>
    <n v="1"/>
    <n v="0.5"/>
    <s v="Harper, Bryce"/>
    <s v="Topps Chrome Update AS   "/>
    <s v=""/>
    <x v="6"/>
  </r>
  <r>
    <m/>
    <n v="2018"/>
    <s v="Topps Chrome"/>
    <s v="Update"/>
    <m/>
    <m/>
    <m/>
    <m/>
    <x v="1"/>
    <s v="HMT93"/>
    <s v="Peralta"/>
    <s v="Freddy"/>
    <s v="Brewers"/>
    <s v="P"/>
    <m/>
    <n v="1"/>
    <m/>
    <s v="Peralta, Freddy"/>
    <s v="Topps Chrome Update    RC"/>
    <s v=" "/>
    <x v="5"/>
  </r>
  <r>
    <m/>
    <n v="2018"/>
    <s v="Topps Chrome"/>
    <s v="Update"/>
    <s v="RD"/>
    <m/>
    <m/>
    <m/>
    <x v="1"/>
    <s v="HMT98"/>
    <s v="Soto"/>
    <s v="Juan"/>
    <s v="Nationals"/>
    <s v="OF"/>
    <m/>
    <n v="1"/>
    <n v="1"/>
    <s v="Soto, Juan"/>
    <s v="Topps Chrome Update RD   RC"/>
    <s v=" "/>
    <x v="2"/>
  </r>
  <r>
    <m/>
    <n v="2018"/>
    <s v="Topps Chrome"/>
    <s v="Update"/>
    <s v="RD"/>
    <m/>
    <m/>
    <m/>
    <x v="1"/>
    <s v="HMT99"/>
    <s v="Meadows"/>
    <s v="Austin"/>
    <s v="Pirates"/>
    <s v="OF"/>
    <m/>
    <n v="1"/>
    <m/>
    <s v="Meadows, Austin"/>
    <s v="Topps Chrome Update RD   RC"/>
    <s v=" "/>
    <x v="5"/>
  </r>
  <r>
    <m/>
    <n v="2018"/>
    <s v="Topps Gallery"/>
    <m/>
    <m/>
    <m/>
    <s v="Auto"/>
    <m/>
    <x v="1"/>
    <n v="90"/>
    <s v="Meadows"/>
    <s v="Austin"/>
    <s v="Pirates"/>
    <s v="OF"/>
    <m/>
    <n v="1"/>
    <n v="1"/>
    <s v="Meadows, Austin"/>
    <s v="Topps Gallery    Auto RC"/>
    <s v=" "/>
    <x v="2"/>
  </r>
  <r>
    <m/>
    <n v="2018"/>
    <s v="Topps Gallery"/>
    <m/>
    <m/>
    <m/>
    <m/>
    <m/>
    <x v="1"/>
    <n v="6"/>
    <s v="Minter"/>
    <s v="AJ"/>
    <s v="Braves"/>
    <s v="P"/>
    <m/>
    <n v="1"/>
    <m/>
    <s v="Minter, AJ"/>
    <s v="Topps Gallery     RC"/>
    <s v=" "/>
    <x v="5"/>
  </r>
  <r>
    <m/>
    <n v="2018"/>
    <s v="Topps Gallery"/>
    <m/>
    <m/>
    <m/>
    <m/>
    <m/>
    <x v="1"/>
    <n v="7"/>
    <s v="Kingery"/>
    <s v="Scott"/>
    <s v="Phillies"/>
    <s v="SS"/>
    <m/>
    <n v="1"/>
    <m/>
    <s v="Kingery, Scott"/>
    <s v="Topps Gallery     RC"/>
    <s v=" "/>
    <x v="5"/>
  </r>
  <r>
    <m/>
    <n v="2018"/>
    <s v="Topps Gallery"/>
    <m/>
    <m/>
    <m/>
    <m/>
    <m/>
    <x v="1"/>
    <n v="9"/>
    <s v="Locastro"/>
    <s v="Tim"/>
    <s v="Dodgers"/>
    <s v="OF"/>
    <m/>
    <n v="1"/>
    <m/>
    <s v="Locastro, Tim"/>
    <s v="Topps Gallery     RC"/>
    <s v=" "/>
    <x v="5"/>
  </r>
  <r>
    <m/>
    <n v="2018"/>
    <s v="Topps Gallery"/>
    <m/>
    <m/>
    <m/>
    <m/>
    <m/>
    <x v="1"/>
    <n v="10"/>
    <s v="Verdugo"/>
    <s v="Alex"/>
    <s v="Dodgers"/>
    <s v="OF"/>
    <m/>
    <n v="1"/>
    <m/>
    <s v="Verdugo, Alex"/>
    <s v="Topps Gallery     RC"/>
    <s v=""/>
    <x v="5"/>
  </r>
  <r>
    <m/>
    <n v="2018"/>
    <s v="Topps Gallery"/>
    <m/>
    <m/>
    <m/>
    <m/>
    <m/>
    <x v="1"/>
    <n v="16"/>
    <s v="Reyes"/>
    <s v="Franmil"/>
    <s v="Padres"/>
    <s v="OF"/>
    <m/>
    <n v="1"/>
    <m/>
    <s v="Reyes, Franmil"/>
    <s v="Topps Gallery     RC"/>
    <s v=" "/>
    <x v="5"/>
  </r>
  <r>
    <m/>
    <n v="2018"/>
    <s v="Topps Gallery"/>
    <m/>
    <m/>
    <m/>
    <m/>
    <m/>
    <x v="1"/>
    <n v="21"/>
    <s v="Cooper"/>
    <s v="Garrett"/>
    <s v="Marlins"/>
    <s v="OF"/>
    <m/>
    <n v="1"/>
    <m/>
    <s v="Cooper, Garrett"/>
    <s v="Topps Gallery     RC"/>
    <s v=" "/>
    <x v="5"/>
  </r>
  <r>
    <m/>
    <n v="2018"/>
    <s v="Topps Gallery"/>
    <m/>
    <m/>
    <m/>
    <m/>
    <m/>
    <x v="1"/>
    <n v="25"/>
    <s v="Soroka"/>
    <s v="Mike"/>
    <s v="Braves"/>
    <s v="P"/>
    <n v="23"/>
    <n v="1"/>
    <m/>
    <s v="Soroka, Mike"/>
    <s v="Topps Gallery     RC"/>
    <s v=" "/>
    <x v="5"/>
  </r>
  <r>
    <m/>
    <n v="2018"/>
    <s v="Topps Gallery"/>
    <m/>
    <m/>
    <m/>
    <m/>
    <m/>
    <x v="1"/>
    <n v="26"/>
    <s v="Gurriel Jr."/>
    <s v="Lourdes"/>
    <s v="Blue Jays"/>
    <s v="2B"/>
    <m/>
    <n v="1"/>
    <m/>
    <s v="Gurriel Jr., Lourdes"/>
    <s v="Topps Gallery     RC"/>
    <s v=" "/>
    <x v="5"/>
  </r>
  <r>
    <m/>
    <n v="2018"/>
    <s v="Topps Gallery"/>
    <m/>
    <m/>
    <m/>
    <m/>
    <m/>
    <x v="1"/>
    <n v="54"/>
    <s v="Arroyo"/>
    <s v="Christian"/>
    <s v="Rays"/>
    <s v="SS"/>
    <m/>
    <n v="1"/>
    <m/>
    <s v="Arroyo, Christian"/>
    <s v="Topps Gallery     RC"/>
    <s v=" "/>
    <x v="5"/>
  </r>
  <r>
    <m/>
    <n v="2018"/>
    <s v="Topps Gallery"/>
    <m/>
    <s v="Private Issue"/>
    <s v="/250"/>
    <m/>
    <m/>
    <x v="1"/>
    <n v="66"/>
    <s v="Adames"/>
    <s v="Willy"/>
    <s v="Rays"/>
    <s v="SS"/>
    <m/>
    <n v="1"/>
    <m/>
    <s v="Adames, Willy"/>
    <s v="Topps Gallery  Private Issue /250  RC"/>
    <s v=" "/>
    <x v="5"/>
  </r>
  <r>
    <m/>
    <n v="2018"/>
    <s v="Topps Gallery"/>
    <m/>
    <m/>
    <m/>
    <m/>
    <m/>
    <x v="1"/>
    <n v="73"/>
    <s v="O'Neill"/>
    <s v="Tyler"/>
    <s v="Cardinals"/>
    <s v="OF"/>
    <n v="25"/>
    <n v="1"/>
    <m/>
    <s v="O'Neill, Tyler"/>
    <s v="Topps Gallery     RC"/>
    <s v=" "/>
    <x v="5"/>
  </r>
  <r>
    <m/>
    <n v="2018"/>
    <s v="Topps Gallery"/>
    <m/>
    <m/>
    <m/>
    <m/>
    <m/>
    <x v="1"/>
    <n v="81"/>
    <s v="Vargas"/>
    <s v="Udemaro"/>
    <s v="Diamondbacks"/>
    <s v="2B"/>
    <m/>
    <n v="1"/>
    <m/>
    <s v="Vargas, Udemaro"/>
    <s v="Topps Gallery     RC"/>
    <s v=" "/>
    <x v="5"/>
  </r>
  <r>
    <m/>
    <n v="2018"/>
    <s v="Topps Gallery"/>
    <m/>
    <m/>
    <m/>
    <m/>
    <m/>
    <x v="1"/>
    <n v="83"/>
    <s v="Flaherty"/>
    <s v="Jack"/>
    <s v="Cardinals"/>
    <s v="P"/>
    <m/>
    <n v="1"/>
    <m/>
    <s v="Flaherty, Jack"/>
    <s v="Topps Gallery     RC"/>
    <s v=" "/>
    <x v="5"/>
  </r>
  <r>
    <m/>
    <n v="2018"/>
    <s v="Topps Gallery"/>
    <m/>
    <m/>
    <m/>
    <m/>
    <m/>
    <x v="1"/>
    <n v="85"/>
    <s v="Frazier"/>
    <s v="Clint"/>
    <s v="Yankees"/>
    <s v="OF"/>
    <m/>
    <n v="1"/>
    <m/>
    <s v="Frazier, Clint"/>
    <s v="Topps Gallery     RC"/>
    <s v=""/>
    <x v="5"/>
  </r>
  <r>
    <m/>
    <n v="2018"/>
    <s v="Topps Gallery"/>
    <m/>
    <m/>
    <m/>
    <m/>
    <m/>
    <x v="1"/>
    <n v="86"/>
    <s v="Banda"/>
    <s v="Anthony"/>
    <s v="Rays"/>
    <s v="P"/>
    <m/>
    <n v="1"/>
    <m/>
    <s v="Banda, Anthony"/>
    <s v="Topps Gallery     RC"/>
    <s v=" "/>
    <x v="5"/>
  </r>
  <r>
    <m/>
    <n v="2018"/>
    <s v="Topps Gallery"/>
    <m/>
    <m/>
    <m/>
    <m/>
    <m/>
    <x v="1"/>
    <n v="89"/>
    <s v="Torres"/>
    <s v="Gleyber"/>
    <s v="Yankees"/>
    <s v="2B"/>
    <n v="24"/>
    <n v="1"/>
    <n v="1"/>
    <s v="Torres, Gleyber"/>
    <s v="Topps Gallery     RC"/>
    <s v=" "/>
    <x v="2"/>
  </r>
  <r>
    <m/>
    <n v="2018"/>
    <s v="Topps Gallery"/>
    <m/>
    <m/>
    <m/>
    <m/>
    <m/>
    <x v="1"/>
    <n v="90"/>
    <s v="Meadows"/>
    <s v="Austin"/>
    <s v="Pirates"/>
    <s v="OF"/>
    <m/>
    <n v="1"/>
    <m/>
    <s v="Meadows, Austin"/>
    <s v="Topps Gallery     RC"/>
    <s v=" "/>
    <x v="5"/>
  </r>
  <r>
    <m/>
    <n v="2018"/>
    <s v="Topps Gallery"/>
    <m/>
    <m/>
    <m/>
    <m/>
    <m/>
    <x v="1"/>
    <n v="95"/>
    <s v="Cozens"/>
    <s v="Dylan"/>
    <s v="Phillies"/>
    <s v="OF"/>
    <m/>
    <n v="1"/>
    <m/>
    <s v="Cozens, Dylan"/>
    <s v="Topps Gallery     RC"/>
    <s v=" "/>
    <x v="5"/>
  </r>
  <r>
    <m/>
    <n v="2018"/>
    <s v="Topps Gallery"/>
    <m/>
    <m/>
    <m/>
    <m/>
    <m/>
    <x v="1"/>
    <n v="99"/>
    <s v="Hays"/>
    <s v="Austin"/>
    <s v="Orioles"/>
    <s v="OF"/>
    <m/>
    <n v="1"/>
    <m/>
    <s v="Hays, Austin"/>
    <s v="Topps Gallery     RC"/>
    <s v=" "/>
    <x v="5"/>
  </r>
  <r>
    <m/>
    <n v="2018"/>
    <s v="Topps Gallery"/>
    <m/>
    <m/>
    <m/>
    <m/>
    <m/>
    <x v="1"/>
    <n v="101"/>
    <s v="Andujar"/>
    <s v="Miguel"/>
    <s v="Yankees"/>
    <s v="3B"/>
    <n v="25"/>
    <n v="1"/>
    <n v="1"/>
    <s v="Andujar, Miguel"/>
    <s v="Topps Gallery     RC"/>
    <s v=" "/>
    <x v="2"/>
  </r>
  <r>
    <m/>
    <n v="2018"/>
    <s v="Topps Gallery"/>
    <m/>
    <m/>
    <m/>
    <m/>
    <m/>
    <x v="1"/>
    <n v="103"/>
    <s v="McMahon"/>
    <s v="Ryan"/>
    <s v="Rockies"/>
    <s v="1B"/>
    <m/>
    <n v="1"/>
    <m/>
    <s v="McMahon, Ryan"/>
    <s v="Topps Gallery     RC"/>
    <s v=" "/>
    <x v="5"/>
  </r>
  <r>
    <m/>
    <n v="2018"/>
    <s v="Topps Gallery"/>
    <m/>
    <m/>
    <m/>
    <m/>
    <m/>
    <x v="1"/>
    <n v="105"/>
    <s v="Rosario"/>
    <s v="Amed"/>
    <s v="Mets"/>
    <s v="SS"/>
    <m/>
    <n v="1"/>
    <m/>
    <s v="Rosario, Amed"/>
    <s v="Topps Gallery     RC"/>
    <s v=" "/>
    <x v="5"/>
  </r>
  <r>
    <m/>
    <n v="2018"/>
    <s v="Topps Gallery"/>
    <m/>
    <m/>
    <m/>
    <m/>
    <m/>
    <x v="1"/>
    <n v="106"/>
    <s v="Wade"/>
    <s v="Tyler"/>
    <s v="Yankees"/>
    <s v="2B"/>
    <m/>
    <n v="1"/>
    <m/>
    <s v="Wade, Tyler"/>
    <s v="Topps Gallery     RC"/>
    <s v=" "/>
    <x v="5"/>
  </r>
  <r>
    <m/>
    <n v="2018"/>
    <s v="Topps Gallery"/>
    <m/>
    <m/>
    <m/>
    <m/>
    <m/>
    <x v="1"/>
    <n v="118"/>
    <s v="Peralta"/>
    <s v="Freddy"/>
    <s v="Brewers"/>
    <s v="P"/>
    <m/>
    <n v="1"/>
    <m/>
    <s v="Peralta, Freddy"/>
    <s v="Topps Gallery     RC"/>
    <s v=" "/>
    <x v="5"/>
  </r>
  <r>
    <m/>
    <n v="2018"/>
    <s v="Topps Gallery"/>
    <m/>
    <m/>
    <m/>
    <m/>
    <m/>
    <x v="1"/>
    <n v="122"/>
    <s v="Read"/>
    <s v="Raudy"/>
    <s v="Nationals"/>
    <s v="C"/>
    <m/>
    <n v="1"/>
    <m/>
    <s v="Read, Raudy"/>
    <s v="Topps Gallery     RC"/>
    <s v=" "/>
    <x v="5"/>
  </r>
  <r>
    <m/>
    <n v="2018"/>
    <s v="Topps Gallery"/>
    <m/>
    <m/>
    <m/>
    <m/>
    <m/>
    <x v="1"/>
    <n v="127"/>
    <s v="Devers"/>
    <s v="Rafael"/>
    <s v="Red Sox"/>
    <s v="3B"/>
    <m/>
    <n v="1"/>
    <n v="1"/>
    <s v="Devers, Rafael"/>
    <s v="Topps Gallery     RC"/>
    <s v=" "/>
    <x v="2"/>
  </r>
  <r>
    <m/>
    <n v="2018"/>
    <s v="Topps Gallery"/>
    <m/>
    <m/>
    <m/>
    <m/>
    <m/>
    <x v="1"/>
    <n v="131"/>
    <s v="Kingham"/>
    <s v="Nick"/>
    <s v="Pirates"/>
    <s v="P"/>
    <m/>
    <n v="1"/>
    <m/>
    <s v="Kingham, Nick"/>
    <s v="Topps Gallery     RC"/>
    <s v=" "/>
    <x v="5"/>
  </r>
  <r>
    <m/>
    <n v="2018"/>
    <s v="Topps Gallery"/>
    <m/>
    <m/>
    <m/>
    <m/>
    <m/>
    <x v="1"/>
    <n v="133"/>
    <s v="Hoskins"/>
    <s v="Rhys"/>
    <s v="Phillies"/>
    <s v="OF"/>
    <n v="27"/>
    <n v="1"/>
    <n v="1"/>
    <s v="Hoskins, Rhys"/>
    <s v="Topps Gallery     RC"/>
    <s v=""/>
    <x v="2"/>
  </r>
  <r>
    <m/>
    <n v="2018"/>
    <s v="Topps Gallery"/>
    <m/>
    <m/>
    <m/>
    <m/>
    <m/>
    <x v="1"/>
    <n v="135"/>
    <s v="Gomez"/>
    <s v="Miguel"/>
    <s v="Giants"/>
    <s v="3B"/>
    <m/>
    <n v="1"/>
    <m/>
    <s v="Gomez, Miguel"/>
    <s v="Topps Gallery     RC"/>
    <s v=" "/>
    <x v="5"/>
  </r>
  <r>
    <m/>
    <n v="2018"/>
    <s v="Topps Gallery"/>
    <m/>
    <m/>
    <m/>
    <m/>
    <m/>
    <x v="1"/>
    <n v="136"/>
    <s v="Arano"/>
    <s v="Victor"/>
    <s v="Phillies"/>
    <s v="P"/>
    <m/>
    <n v="1"/>
    <m/>
    <s v="Arano, Victor"/>
    <s v="Topps Gallery     RC"/>
    <s v=" "/>
    <x v="5"/>
  </r>
  <r>
    <m/>
    <n v="2018"/>
    <s v="Topps Gallery"/>
    <m/>
    <m/>
    <m/>
    <m/>
    <m/>
    <x v="0"/>
    <n v="148"/>
    <s v="Suzuki"/>
    <s v="Ichiro"/>
    <s v="Mariners"/>
    <s v="OF"/>
    <m/>
    <n v="1"/>
    <n v="0.25"/>
    <s v="Suzuki, Ichiro"/>
    <s v="Topps Gallery     "/>
    <s v=""/>
    <x v="6"/>
  </r>
  <r>
    <m/>
    <n v="2018"/>
    <s v="Topps Heritage"/>
    <s v="Combo Cards"/>
    <m/>
    <m/>
    <m/>
    <m/>
    <x v="1"/>
    <s v="CC-9"/>
    <s v="Soto,Juan / Harper, Bryce"/>
    <m/>
    <s v="Nationals"/>
    <m/>
    <m/>
    <n v="1"/>
    <n v="1"/>
    <s v="Soto,Juan / Harper, Bryce, "/>
    <s v="Topps Heritage Combo Cards    RC"/>
    <s v=" "/>
    <x v="2"/>
  </r>
  <r>
    <s v="TL"/>
    <n v="2018"/>
    <s v="Topps Heritage"/>
    <s v="DeckleEdge'69"/>
    <m/>
    <m/>
    <m/>
    <m/>
    <x v="1"/>
    <s v="11of30"/>
    <s v="Albies"/>
    <s v="Ozzie"/>
    <s v="Braves"/>
    <m/>
    <m/>
    <n v="1"/>
    <n v="2"/>
    <s v="Albies, Ozzie"/>
    <s v="Topps Heritage DeckleEdge'69    RC"/>
    <s v=" "/>
    <x v="2"/>
  </r>
  <r>
    <s v="TL"/>
    <n v="2018"/>
    <s v="Topps Heritage"/>
    <s v="DeckleEdge'69"/>
    <m/>
    <m/>
    <m/>
    <m/>
    <x v="1"/>
    <s v="22of30"/>
    <s v="Frazier"/>
    <s v="Clint"/>
    <s v="Yankees"/>
    <m/>
    <m/>
    <n v="1"/>
    <n v="8"/>
    <s v="Frazier, Clint"/>
    <s v="Topps Heritage DeckleEdge'69    RC"/>
    <s v=""/>
    <x v="1"/>
  </r>
  <r>
    <m/>
    <n v="2018"/>
    <s v="Topps Heritage"/>
    <s v="Performers"/>
    <m/>
    <m/>
    <m/>
    <m/>
    <x v="1"/>
    <s v="RP-CS"/>
    <s v="Cisco"/>
    <s v="Chance"/>
    <s v="Orioles"/>
    <s v="C"/>
    <m/>
    <n v="1"/>
    <m/>
    <s v="Cisco, Chance"/>
    <s v="Topps Heritage Performers    RC"/>
    <s v=" "/>
    <x v="5"/>
  </r>
  <r>
    <s v="BB-Other3"/>
    <n v="2018"/>
    <s v="Topps Heritage"/>
    <m/>
    <m/>
    <m/>
    <m/>
    <m/>
    <x v="0"/>
    <n v="5"/>
    <s v="Judge, A/ Davis, K / Gallo, J"/>
    <m/>
    <s v="Leader"/>
    <m/>
    <m/>
    <n v="1"/>
    <n v="1.5"/>
    <s v="Judge, A/ Davis, K / Gallo, J, "/>
    <s v="Topps Heritage     "/>
    <s v=" "/>
    <x v="2"/>
  </r>
  <r>
    <s v="BB-Other3"/>
    <n v="2018"/>
    <s v="Topps Heritage"/>
    <m/>
    <m/>
    <m/>
    <m/>
    <m/>
    <x v="0"/>
    <n v="22"/>
    <s v="Harper"/>
    <s v="Bryce"/>
    <s v="Nationals"/>
    <s v="OF"/>
    <m/>
    <n v="1"/>
    <n v="1.25"/>
    <s v="Harper, Bryce"/>
    <s v="Topps Heritage     "/>
    <s v=""/>
    <x v="2"/>
  </r>
  <r>
    <s v="BB-Other3"/>
    <n v="2018"/>
    <s v="Topps Heritage"/>
    <m/>
    <m/>
    <m/>
    <m/>
    <m/>
    <x v="0"/>
    <n v="25"/>
    <s v="Judge"/>
    <s v="Aaron"/>
    <s v="Yankees"/>
    <s v="OF"/>
    <m/>
    <n v="1"/>
    <n v="3"/>
    <s v="Judge, Aaron"/>
    <s v="Topps Heritage     "/>
    <s v=""/>
    <x v="2"/>
  </r>
  <r>
    <s v="BB-Other3"/>
    <n v="2018"/>
    <s v="Topps Heritage"/>
    <m/>
    <m/>
    <m/>
    <m/>
    <m/>
    <x v="0"/>
    <n v="35"/>
    <s v="Altuve"/>
    <s v="Jose"/>
    <s v="Astros"/>
    <s v="2B"/>
    <m/>
    <n v="1"/>
    <n v="0.75"/>
    <s v="Altuve, Jose"/>
    <s v="Topps Heritage     "/>
    <s v=""/>
    <x v="6"/>
  </r>
  <r>
    <s v="BB-Other3"/>
    <n v="2018"/>
    <s v="Topps Heritage"/>
    <m/>
    <m/>
    <m/>
    <m/>
    <m/>
    <x v="0"/>
    <n v="80"/>
    <s v="Bryant"/>
    <s v="Kris"/>
    <s v="Cubs"/>
    <s v="3B"/>
    <m/>
    <n v="1"/>
    <n v="1.5"/>
    <s v="Bryant, Kris"/>
    <s v="Topps Heritage     "/>
    <n v="0"/>
    <x v="2"/>
  </r>
  <r>
    <s v="BB-Other3"/>
    <n v="2018"/>
    <s v="Topps Heritage"/>
    <m/>
    <m/>
    <m/>
    <m/>
    <m/>
    <x v="1"/>
    <n v="86"/>
    <s v="Calhoun, Willie / Gardewin, Nick"/>
    <m/>
    <s v="Rangers"/>
    <m/>
    <m/>
    <n v="1"/>
    <n v="1.5"/>
    <s v="Calhoun, Willie / Gardewin, Nick, "/>
    <s v="Topps Heritage     RC"/>
    <s v=" "/>
    <x v="2"/>
  </r>
  <r>
    <s v="BB-Other3"/>
    <n v="2018"/>
    <s v="Topps Heritage"/>
    <m/>
    <m/>
    <m/>
    <m/>
    <m/>
    <x v="0"/>
    <n v="118"/>
    <s v="Bellinger"/>
    <s v="Cody"/>
    <s v="Dodgers"/>
    <s v="1B"/>
    <m/>
    <n v="1"/>
    <n v="1.5"/>
    <s v="Bellinger, Cody"/>
    <s v="Topps Heritage     "/>
    <n v="0"/>
    <x v="2"/>
  </r>
  <r>
    <s v="BB-Other3"/>
    <n v="2018"/>
    <s v="Topps Heritage"/>
    <m/>
    <m/>
    <m/>
    <m/>
    <m/>
    <x v="1"/>
    <n v="160"/>
    <s v="Farmer,Kyle/Locastro,Tim/Dickson,O'Koyea"/>
    <m/>
    <s v="Dodgers"/>
    <m/>
    <m/>
    <n v="1"/>
    <m/>
    <s v="Farmer,Kyle/Locastro,Tim/Dickson,O'Koyea, "/>
    <s v="Topps Heritage     RC"/>
    <s v=" "/>
    <x v="5"/>
  </r>
  <r>
    <s v="BB-Other3"/>
    <n v="2018"/>
    <s v="Topps Heritage"/>
    <m/>
    <m/>
    <m/>
    <m/>
    <m/>
    <x v="1"/>
    <n v="173"/>
    <s v="Delmonico, Nicky / Bummer, Aaron"/>
    <m/>
    <m/>
    <m/>
    <m/>
    <n v="1"/>
    <m/>
    <s v="Delmonico, Nicky / Bummer, Aaron, "/>
    <s v="Topps Heritage     RC"/>
    <s v=" "/>
    <x v="5"/>
  </r>
  <r>
    <s v="BB-Other3"/>
    <n v="2018"/>
    <s v="Topps Heritage"/>
    <m/>
    <m/>
    <m/>
    <m/>
    <m/>
    <x v="1"/>
    <n v="224"/>
    <s v="Bridwell, Parker / Scribner, Troy"/>
    <m/>
    <s v="Angels"/>
    <m/>
    <m/>
    <n v="1"/>
    <m/>
    <s v="Bridwell, Parker / Scribner, Troy, "/>
    <s v="Topps Heritage     RC"/>
    <s v=" "/>
    <x v="5"/>
  </r>
  <r>
    <s v="BB-Other3"/>
    <n v="2018"/>
    <s v="Topps Heritage"/>
    <m/>
    <m/>
    <m/>
    <m/>
    <m/>
    <x v="1"/>
    <n v="244"/>
    <s v="Mejia, Francisco / Allen Greg"/>
    <m/>
    <s v="Indians"/>
    <m/>
    <m/>
    <n v="1"/>
    <m/>
    <s v="Mejia, Francisco / Allen Greg, "/>
    <s v="Topps Heritage     RC"/>
    <s v=" "/>
    <x v="5"/>
  </r>
  <r>
    <s v="BB-Other3"/>
    <n v="2018"/>
    <s v="Topps Heritage"/>
    <m/>
    <m/>
    <m/>
    <m/>
    <m/>
    <x v="1"/>
    <n v="273"/>
    <s v="Crawford, JP / Arano, Victor / Rios, Yacksel"/>
    <m/>
    <s v="Phillies"/>
    <m/>
    <m/>
    <n v="1"/>
    <n v="1.5"/>
    <s v="Crawford, JP / Arano, Victor / Rios, Yacksel, "/>
    <s v="Topps Heritage     RC"/>
    <s v=" "/>
    <x v="2"/>
  </r>
  <r>
    <s v="BB-Other3"/>
    <n v="2018"/>
    <s v="Topps Heritage"/>
    <m/>
    <m/>
    <m/>
    <m/>
    <m/>
    <x v="1"/>
    <n v="297"/>
    <s v="Tseng, Jen-Ho / Maples, Dillon / Davis, Taylor"/>
    <m/>
    <s v="Cubs"/>
    <m/>
    <m/>
    <n v="1"/>
    <m/>
    <s v="Tseng, Jen-Ho / Maples, Dillon / Davis, Taylor, "/>
    <s v="Topps Heritage     RC"/>
    <s v=" "/>
    <x v="5"/>
  </r>
  <r>
    <s v="BB-Other3"/>
    <n v="2018"/>
    <s v="Topps Heritage"/>
    <m/>
    <m/>
    <m/>
    <m/>
    <m/>
    <x v="1"/>
    <n v="302"/>
    <s v="Villanueva,Christian/McGrath,Kyle"/>
    <m/>
    <s v="Padres"/>
    <m/>
    <m/>
    <n v="1"/>
    <m/>
    <s v="Villanueva,Christian/McGrath,Kyle, "/>
    <s v="Topps Heritage     RC"/>
    <s v=" "/>
    <x v="5"/>
  </r>
  <r>
    <s v="BB-Other3"/>
    <n v="2018"/>
    <s v="Topps Heritage"/>
    <m/>
    <m/>
    <m/>
    <m/>
    <m/>
    <x v="1"/>
    <n v="321"/>
    <s v="Wade, Tyler / Cooper, Garrett"/>
    <m/>
    <s v="Yankees"/>
    <m/>
    <m/>
    <n v="1"/>
    <m/>
    <s v="Wade, Tyler / Cooper, Garrett, "/>
    <s v="Topps Heritage     RC"/>
    <s v=" "/>
    <x v="5"/>
  </r>
  <r>
    <s v="BB-Other3"/>
    <n v="2018"/>
    <s v="Topps Heritage"/>
    <m/>
    <m/>
    <m/>
    <m/>
    <m/>
    <x v="1"/>
    <n v="331"/>
    <s v="Albies, Ozzie / Sims, Lucas"/>
    <m/>
    <s v="Braves"/>
    <m/>
    <m/>
    <n v="1"/>
    <n v="0.5"/>
    <s v="Albies, Ozzie / Sims, Lucas, "/>
    <s v="Topps Heritage     RC"/>
    <s v=" "/>
    <x v="6"/>
  </r>
  <r>
    <s v="BB-Other3"/>
    <n v="2018"/>
    <s v="Topps Heritage"/>
    <m/>
    <m/>
    <m/>
    <m/>
    <m/>
    <x v="1"/>
    <n v="379"/>
    <s v="Urena,Richard / Rowley,Chris / Ramirez,Carlos"/>
    <m/>
    <m/>
    <m/>
    <m/>
    <n v="1"/>
    <m/>
    <s v="Urena,Richard / Rowley,Chris / Ramirez,Carlos, "/>
    <s v="Topps Heritage     RC"/>
    <s v=" "/>
    <x v="5"/>
  </r>
  <r>
    <m/>
    <n v="2018"/>
    <s v="Topps Heritage"/>
    <s v="High Numbers"/>
    <m/>
    <m/>
    <m/>
    <m/>
    <x v="1"/>
    <n v="511"/>
    <s v="Kingery"/>
    <s v="Scott"/>
    <s v="Phillies"/>
    <s v="SS"/>
    <m/>
    <n v="1"/>
    <m/>
    <s v="Kingery, Scott"/>
    <s v="Topps Heritage High Numbers    RC"/>
    <s v=" "/>
    <x v="5"/>
  </r>
  <r>
    <s v="TL"/>
    <n v="2018"/>
    <s v="Topps Heritage"/>
    <s v="High Numbers"/>
    <m/>
    <m/>
    <m/>
    <m/>
    <x v="1"/>
    <n v="603"/>
    <s v="Torres"/>
    <s v="Gleyber"/>
    <s v="Yankees"/>
    <s v="2B"/>
    <n v="24"/>
    <n v="1"/>
    <n v="2"/>
    <s v="Torres, Gleyber"/>
    <s v="Topps Heritage High Numbers    RC"/>
    <s v=" "/>
    <x v="2"/>
  </r>
  <r>
    <m/>
    <n v="2018"/>
    <s v="Topps Heritage"/>
    <s v="High Numbers"/>
    <m/>
    <m/>
    <m/>
    <m/>
    <x v="1"/>
    <n v="563"/>
    <s v="Cooper"/>
    <s v="Garrett"/>
    <s v="Marlins"/>
    <s v="1B"/>
    <m/>
    <n v="1"/>
    <m/>
    <s v="Cooper, Garrett"/>
    <s v="Topps Heritage High Numbers    RC"/>
    <s v=" "/>
    <x v="5"/>
  </r>
  <r>
    <m/>
    <n v="2018"/>
    <s v="Topps Heritage"/>
    <s v="High Numbers"/>
    <m/>
    <m/>
    <m/>
    <m/>
    <x v="1"/>
    <n v="629"/>
    <s v="Suarez"/>
    <s v="Andrew"/>
    <s v="Giants"/>
    <s v="P"/>
    <m/>
    <n v="1"/>
    <m/>
    <s v="Suarez, Andrew"/>
    <s v="Topps Heritage High Numbers    RC"/>
    <s v=" "/>
    <x v="5"/>
  </r>
  <r>
    <m/>
    <n v="2018"/>
    <s v="Topps Heritage"/>
    <s v="High Numbers"/>
    <m/>
    <m/>
    <m/>
    <m/>
    <x v="1"/>
    <n v="655"/>
    <s v="Lucchesi"/>
    <s v="Joey"/>
    <s v="Padres"/>
    <s v="P"/>
    <m/>
    <n v="1"/>
    <m/>
    <s v="Lucchesi, Joey"/>
    <s v="Topps Heritage High Numbers    RC"/>
    <s v=" "/>
    <x v="5"/>
  </r>
  <r>
    <m/>
    <n v="2018"/>
    <s v="Topps Heritage"/>
    <s v="High Numbers"/>
    <m/>
    <m/>
    <m/>
    <m/>
    <x v="1"/>
    <n v="657"/>
    <s v="Soroka"/>
    <s v="Mike"/>
    <s v="Braves"/>
    <s v="P"/>
    <n v="23"/>
    <n v="1"/>
    <m/>
    <s v="Soroka, Mike"/>
    <s v="Topps Heritage High Numbers    RC"/>
    <s v=" "/>
    <x v="5"/>
  </r>
  <r>
    <m/>
    <n v="2018"/>
    <s v="Topps Heritage"/>
    <s v="High Numbers"/>
    <m/>
    <m/>
    <m/>
    <m/>
    <x v="1"/>
    <n v="668"/>
    <s v="Carle"/>
    <s v="Shane"/>
    <s v="Braves"/>
    <s v="P"/>
    <m/>
    <n v="1"/>
    <m/>
    <s v="Carle, Shane"/>
    <s v="Topps Heritage High Numbers    RC"/>
    <s v=" "/>
    <x v="5"/>
  </r>
  <r>
    <m/>
    <n v="2018"/>
    <s v="Topps Heritage"/>
    <s v="High Numbers"/>
    <m/>
    <m/>
    <m/>
    <m/>
    <x v="1"/>
    <n v="698"/>
    <s v="Gonzalez"/>
    <s v="Merandy"/>
    <s v="Marlins"/>
    <s v="P"/>
    <m/>
    <n v="1"/>
    <m/>
    <s v="Gonzalez, Merandy"/>
    <s v="Topps Heritage High Numbers    RC"/>
    <s v=" "/>
    <x v="5"/>
  </r>
  <r>
    <m/>
    <n v="2018"/>
    <s v="Topps Holiday (Walmart)"/>
    <m/>
    <m/>
    <m/>
    <m/>
    <m/>
    <x v="1"/>
    <s v="HMW011"/>
    <s v="Williams"/>
    <s v="Nick"/>
    <s v="Phillies"/>
    <s v="OF"/>
    <n v="27"/>
    <n v="1"/>
    <m/>
    <s v="Williams, Nick"/>
    <s v="Topps Holiday (Walmart)     RC"/>
    <s v=" "/>
    <x v="5"/>
  </r>
  <r>
    <m/>
    <n v="2018"/>
    <s v="Topps Holiday (Walmart)"/>
    <m/>
    <m/>
    <m/>
    <m/>
    <m/>
    <x v="1"/>
    <s v="HMW027"/>
    <s v="Calhoun"/>
    <s v="Willie"/>
    <s v="Rangers"/>
    <s v="OF"/>
    <m/>
    <n v="1"/>
    <m/>
    <s v="Calhoun, Willie"/>
    <s v="Topps Holiday (Walmart)     RC"/>
    <s v=" "/>
    <x v="5"/>
  </r>
  <r>
    <m/>
    <n v="2018"/>
    <s v="Topps Holiday (Walmart)"/>
    <m/>
    <m/>
    <m/>
    <m/>
    <m/>
    <x v="1"/>
    <s v="HMW029"/>
    <s v="Soroka"/>
    <s v="Mike"/>
    <s v="Braves"/>
    <s v="P"/>
    <n v="23"/>
    <n v="1"/>
    <m/>
    <s v="Soroka, Mike"/>
    <s v="Topps Holiday (Walmart)     RC"/>
    <s v=" "/>
    <x v="5"/>
  </r>
  <r>
    <m/>
    <n v="2018"/>
    <s v="Topps Holiday (Walmart)"/>
    <m/>
    <m/>
    <m/>
    <m/>
    <m/>
    <x v="1"/>
    <s v="HMW038"/>
    <s v="Frazier"/>
    <s v="Clint"/>
    <s v="Yankees"/>
    <s v="OF"/>
    <m/>
    <n v="1"/>
    <n v="0.25"/>
    <s v="Frazier, Clint"/>
    <s v="Topps Holiday (Walmart)     RC"/>
    <s v=""/>
    <x v="6"/>
  </r>
  <r>
    <m/>
    <n v="2018"/>
    <s v="Topps Holiday (Walmart)"/>
    <m/>
    <m/>
    <m/>
    <m/>
    <m/>
    <x v="1"/>
    <s v="HMW050"/>
    <s v="Acuna Jr."/>
    <s v="Ronald"/>
    <s v="Braves"/>
    <s v="OF"/>
    <m/>
    <n v="1"/>
    <n v="1"/>
    <s v="Acuna Jr., Ronald"/>
    <s v="Topps Holiday (Walmart)     RC"/>
    <s v=" "/>
    <x v="2"/>
  </r>
  <r>
    <m/>
    <n v="2018"/>
    <s v="Topps Holiday (Walmart)"/>
    <m/>
    <m/>
    <m/>
    <m/>
    <m/>
    <x v="1"/>
    <s v="HMW098"/>
    <s v="Anderson"/>
    <s v="Brian"/>
    <s v="Marlins"/>
    <s v="3B"/>
    <n v="27"/>
    <n v="1"/>
    <n v="0.25"/>
    <s v="Anderson, Brian"/>
    <s v="Topps Holiday (Walmart)     RC"/>
    <s v=" "/>
    <x v="6"/>
  </r>
  <r>
    <m/>
    <n v="2018"/>
    <s v="Topps Holiday (Walmart)"/>
    <m/>
    <m/>
    <m/>
    <m/>
    <m/>
    <x v="1"/>
    <s v="HMW101"/>
    <s v="O'Neill"/>
    <s v="Tyler"/>
    <s v="Cardinals"/>
    <s v="OF"/>
    <n v="25"/>
    <n v="1"/>
    <m/>
    <s v="O'Neill, Tyler"/>
    <s v="Topps Holiday (Walmart)     RC"/>
    <s v=" "/>
    <x v="5"/>
  </r>
  <r>
    <m/>
    <n v="2018"/>
    <s v="Topps Holiday (Walmart)"/>
    <m/>
    <m/>
    <m/>
    <m/>
    <m/>
    <x v="1"/>
    <s v="HMW112"/>
    <s v="Hicks"/>
    <s v="Jordan"/>
    <s v="Cardinals"/>
    <s v="P"/>
    <m/>
    <n v="1"/>
    <m/>
    <s v="Hicks, Jordan"/>
    <s v="Topps Holiday (Walmart)     RC"/>
    <s v=" "/>
    <x v="5"/>
  </r>
  <r>
    <m/>
    <n v="2018"/>
    <s v="Topps Holiday (Walmart)"/>
    <m/>
    <m/>
    <m/>
    <m/>
    <m/>
    <x v="1"/>
    <s v="HMW140"/>
    <s v="Albies"/>
    <s v="Ozzie"/>
    <s v="Braves"/>
    <s v="2B"/>
    <m/>
    <n v="1"/>
    <n v="0.5"/>
    <s v="Albies, Ozzie"/>
    <s v="Topps Holiday (Walmart)     RC"/>
    <s v=" "/>
    <x v="6"/>
  </r>
  <r>
    <m/>
    <n v="2018"/>
    <s v="Topps Holiday (Walmart)"/>
    <m/>
    <m/>
    <m/>
    <m/>
    <m/>
    <x v="1"/>
    <s v="HMW145"/>
    <s v="Flaherty"/>
    <s v="Jack"/>
    <s v="Cardinals"/>
    <s v="P"/>
    <m/>
    <n v="1"/>
    <m/>
    <s v="Flaherty, Jack"/>
    <s v="Topps Holiday (Walmart)     RC"/>
    <s v=" "/>
    <x v="5"/>
  </r>
  <r>
    <m/>
    <n v="2018"/>
    <s v="Topps Holiday (Walmart)"/>
    <m/>
    <m/>
    <m/>
    <m/>
    <m/>
    <x v="1"/>
    <s v="HMW167"/>
    <s v="Sisco"/>
    <s v="Chance"/>
    <s v="Orioles"/>
    <s v="C"/>
    <m/>
    <n v="1"/>
    <m/>
    <s v="Sisco, Chance"/>
    <s v="Topps Holiday (Walmart)     RC"/>
    <s v=" "/>
    <x v="5"/>
  </r>
  <r>
    <m/>
    <n v="2018"/>
    <s v="Topps Holiday (Walmart)"/>
    <m/>
    <m/>
    <m/>
    <m/>
    <m/>
    <x v="1"/>
    <s v="HMW178"/>
    <s v="Davis"/>
    <s v="JD"/>
    <s v="Astros"/>
    <s v="3B"/>
    <m/>
    <n v="1"/>
    <m/>
    <s v="Davis, JD"/>
    <s v="Topps Holiday (Walmart)     RC"/>
    <s v=" "/>
    <x v="5"/>
  </r>
  <r>
    <m/>
    <n v="2018"/>
    <s v="Topps Holiday (Walmart)"/>
    <m/>
    <m/>
    <m/>
    <m/>
    <m/>
    <x v="1"/>
    <s v="HMW183"/>
    <s v="Smith"/>
    <s v="Dominic"/>
    <s v="Mets"/>
    <s v="1B"/>
    <m/>
    <n v="1"/>
    <m/>
    <s v="Smith, Dominic"/>
    <s v="Topps Holiday (Walmart)     RC"/>
    <s v=" "/>
    <x v="5"/>
  </r>
  <r>
    <m/>
    <n v="2018"/>
    <s v="Topps Holiday (Walmart)"/>
    <m/>
    <s v="Snowflake"/>
    <m/>
    <m/>
    <m/>
    <x v="1"/>
    <s v="HMW189"/>
    <s v="Robles"/>
    <s v="Victor"/>
    <s v="Nationals"/>
    <s v="OF"/>
    <n v="23"/>
    <n v="1"/>
    <n v="0.25"/>
    <s v="Robles, Victor"/>
    <s v="Topps Holiday (Walmart)  Snowflake   RC"/>
    <s v=" "/>
    <x v="6"/>
  </r>
  <r>
    <m/>
    <n v="2018"/>
    <s v="Topps Holiday (Walmart)"/>
    <m/>
    <m/>
    <m/>
    <m/>
    <m/>
    <x v="1"/>
    <s v="HMW189"/>
    <s v="Robles"/>
    <s v="Victor"/>
    <s v="Nationals"/>
    <s v="OF"/>
    <n v="23"/>
    <n v="1"/>
    <n v="0.25"/>
    <s v="Robles, Victor"/>
    <s v="Topps Holiday (Walmart)     RC"/>
    <s v=" "/>
    <x v="6"/>
  </r>
  <r>
    <s v="Topps4"/>
    <n v="2018"/>
    <s v="Topps Main"/>
    <s v="Topps Salutes"/>
    <m/>
    <m/>
    <m/>
    <m/>
    <x v="0"/>
    <s v="TS-19"/>
    <s v="Judge"/>
    <s v="Aaron"/>
    <s v="Yankees"/>
    <s v="OF"/>
    <m/>
    <n v="1"/>
    <n v="5"/>
    <s v="Judge, Aaron"/>
    <s v="Topps Main Topps Salutes    "/>
    <s v=""/>
    <x v="1"/>
  </r>
  <r>
    <s v="Topps4"/>
    <n v="2018"/>
    <s v="Topps Main"/>
    <s v="Topps Salutes"/>
    <m/>
    <m/>
    <m/>
    <m/>
    <x v="1"/>
    <s v="TS-79"/>
    <s v="McMahon"/>
    <s v="Ryan"/>
    <s v="Rockies"/>
    <s v="1B"/>
    <m/>
    <n v="1"/>
    <m/>
    <s v="McMahon, Ryan"/>
    <s v="Topps Main Topps Salutes    RC"/>
    <s v=" "/>
    <x v="5"/>
  </r>
  <r>
    <s v="Topps4"/>
    <n v="2018"/>
    <s v="Topps Main"/>
    <s v="Topps Salutes"/>
    <m/>
    <m/>
    <m/>
    <m/>
    <x v="1"/>
    <s v="TS-88"/>
    <s v="Davis"/>
    <s v="JD"/>
    <s v="Astros"/>
    <s v="3B"/>
    <m/>
    <n v="1"/>
    <m/>
    <s v="Davis, JD"/>
    <s v="Topps Main Topps Salutes    RC"/>
    <s v=" "/>
    <x v="5"/>
  </r>
  <r>
    <s v="Topps4"/>
    <n v="2018"/>
    <s v="Topps Main"/>
    <s v="Topps Salutes"/>
    <m/>
    <m/>
    <m/>
    <m/>
    <x v="1"/>
    <s v="TS-96"/>
    <s v="Granite"/>
    <s v="Zack"/>
    <s v="Twins"/>
    <s v="OF"/>
    <m/>
    <n v="1"/>
    <m/>
    <s v="Granite, Zack"/>
    <s v="Topps Main Topps Salutes    RC"/>
    <s v=" "/>
    <x v="5"/>
  </r>
  <r>
    <s v="Topps4"/>
    <n v="2018"/>
    <s v="Topps Main"/>
    <s v="Topps Salutes"/>
    <m/>
    <m/>
    <m/>
    <m/>
    <x v="0"/>
    <s v="S-14"/>
    <s v="Altuve"/>
    <s v="Jose"/>
    <s v="Astros"/>
    <s v="2B"/>
    <m/>
    <n v="1"/>
    <n v="0.25"/>
    <s v="Altuve, Jose"/>
    <s v="Topps Main Topps Salutes    "/>
    <s v=""/>
    <x v="6"/>
  </r>
  <r>
    <s v="Topps4"/>
    <n v="2018"/>
    <s v="Topps Main"/>
    <s v="Topps Salutes"/>
    <m/>
    <m/>
    <m/>
    <m/>
    <x v="0"/>
    <s v="S-33"/>
    <s v="Nola"/>
    <s v="Aaron"/>
    <s v="Phillies"/>
    <s v="P"/>
    <m/>
    <n v="1"/>
    <n v="0.25"/>
    <s v="Nola, Aaron"/>
    <s v="Topps Main Topps Salutes    "/>
    <s v=" "/>
    <x v="6"/>
  </r>
  <r>
    <s v="Topps4"/>
    <n v="2018"/>
    <s v="Topps Main"/>
    <s v="Topps Salutes"/>
    <m/>
    <m/>
    <m/>
    <m/>
    <x v="0"/>
    <s v="S-47"/>
    <s v="Renfroe"/>
    <s v="Hunter"/>
    <s v="Padres"/>
    <s v="OF"/>
    <m/>
    <n v="1"/>
    <m/>
    <s v="Renfroe, Hunter"/>
    <s v="Topps Main Topps Salutes    "/>
    <s v=" "/>
    <x v="5"/>
  </r>
  <r>
    <s v="Topps4"/>
    <n v="2018"/>
    <s v="Topps Main"/>
    <s v="Topps Salutes"/>
    <m/>
    <m/>
    <m/>
    <m/>
    <x v="0"/>
    <s v="S-51"/>
    <s v="Bell"/>
    <s v="Josh"/>
    <s v="Pirates"/>
    <s v="1B"/>
    <m/>
    <n v="1"/>
    <m/>
    <s v="Bell, Josh"/>
    <s v="Topps Main Topps Salutes    "/>
    <s v=" "/>
    <x v="5"/>
  </r>
  <r>
    <s v="Topps4"/>
    <n v="2018"/>
    <s v="Topps Main"/>
    <s v="Topps Salutes"/>
    <m/>
    <m/>
    <m/>
    <m/>
    <x v="1"/>
    <s v="S-55"/>
    <s v="Maples"/>
    <s v="Dillon"/>
    <s v="Cubs"/>
    <s v="P"/>
    <m/>
    <n v="1"/>
    <m/>
    <s v="Maples, Dillon"/>
    <s v="Topps Main Topps Salutes    RC"/>
    <s v=" "/>
    <x v="5"/>
  </r>
  <r>
    <s v="Topps4"/>
    <n v="2018"/>
    <s v="Topps Main"/>
    <s v="Superstar Sensation"/>
    <m/>
    <m/>
    <m/>
    <m/>
    <x v="0"/>
    <s v="SSS-47"/>
    <s v="Betts"/>
    <s v="Mookie"/>
    <s v="Red Sox"/>
    <m/>
    <m/>
    <n v="1"/>
    <n v="1.25"/>
    <s v="Betts, Mookie"/>
    <s v="Topps Main Superstar Sensation    "/>
    <s v=""/>
    <x v="2"/>
  </r>
  <r>
    <m/>
    <n v="2018"/>
    <s v="Topps Main"/>
    <s v="83 Topps"/>
    <m/>
    <m/>
    <m/>
    <m/>
    <x v="1"/>
    <s v="83-03"/>
    <s v="Kingery"/>
    <s v="Scott"/>
    <s v="Phillies"/>
    <s v="2B"/>
    <m/>
    <n v="1"/>
    <m/>
    <s v="Kingery, Scott"/>
    <s v="Topps Main 83 Topps    RC"/>
    <s v=" "/>
    <x v="5"/>
  </r>
  <r>
    <m/>
    <n v="2018"/>
    <s v="Topps Main"/>
    <s v="83 Topps"/>
    <m/>
    <m/>
    <m/>
    <m/>
    <x v="1"/>
    <s v="83-04(up)"/>
    <s v="Hicks"/>
    <s v="Jordan"/>
    <s v="Cardinals"/>
    <s v="P"/>
    <m/>
    <n v="1"/>
    <m/>
    <s v="Hicks, Jordan"/>
    <s v="Topps Main 83 Topps    RC"/>
    <s v=" "/>
    <x v="5"/>
  </r>
  <r>
    <s v="Topps4"/>
    <n v="2018"/>
    <s v="Topps Main"/>
    <s v="83 Topps"/>
    <m/>
    <m/>
    <m/>
    <m/>
    <x v="1"/>
    <s v="83-05"/>
    <s v="Hays"/>
    <s v="Austin"/>
    <s v="Orioles"/>
    <s v="OF"/>
    <m/>
    <n v="1"/>
    <m/>
    <s v="Hays, Austin"/>
    <s v="Topps Main 83 Topps    RC"/>
    <s v=" "/>
    <x v="5"/>
  </r>
  <r>
    <m/>
    <n v="2018"/>
    <s v="Topps Main"/>
    <s v="83 Topps"/>
    <m/>
    <m/>
    <m/>
    <m/>
    <x v="0"/>
    <s v="83-11"/>
    <s v="Yelich"/>
    <s v="Christian"/>
    <s v="Brewers"/>
    <s v="OF"/>
    <m/>
    <n v="1"/>
    <n v="0.25"/>
    <s v="Yelich, Christian"/>
    <s v="Topps Main 83 Topps    "/>
    <s v=""/>
    <x v="6"/>
  </r>
  <r>
    <s v="Topps4"/>
    <n v="2018"/>
    <s v="Topps Main"/>
    <s v="83 Topps"/>
    <m/>
    <m/>
    <m/>
    <m/>
    <x v="1"/>
    <s v="83-15"/>
    <s v="Frazier"/>
    <s v="Clint"/>
    <s v="Yankees"/>
    <s v="OF"/>
    <m/>
    <n v="1"/>
    <m/>
    <s v="Frazier, Clint"/>
    <s v="Topps Main 83 Topps    RC"/>
    <s v=""/>
    <x v="5"/>
  </r>
  <r>
    <s v="TL"/>
    <n v="2018"/>
    <s v="Topps Main"/>
    <s v="83 Topps"/>
    <m/>
    <m/>
    <m/>
    <m/>
    <x v="1"/>
    <s v="83-30"/>
    <s v="Hoskins"/>
    <s v="Rhys"/>
    <s v="Phillies"/>
    <s v="1B/OF"/>
    <n v="27"/>
    <n v="1"/>
    <n v="2.5"/>
    <s v="Hoskins, Rhys"/>
    <s v="Topps Main 83 Topps    RC"/>
    <s v=""/>
    <x v="2"/>
  </r>
  <r>
    <m/>
    <n v="2018"/>
    <s v="Topps Main"/>
    <s v="83 Topps"/>
    <m/>
    <m/>
    <m/>
    <m/>
    <x v="1"/>
    <s v="83-37"/>
    <s v="Flaherty"/>
    <s v="Jack"/>
    <s v="Cardinals"/>
    <s v="P"/>
    <m/>
    <n v="1"/>
    <m/>
    <s v="Flaherty, Jack"/>
    <s v="Topps Main 83 Topps    RC"/>
    <s v=" "/>
    <x v="5"/>
  </r>
  <r>
    <m/>
    <n v="2018"/>
    <s v="Topps Main"/>
    <s v="83 Topps"/>
    <m/>
    <m/>
    <m/>
    <m/>
    <x v="0"/>
    <s v="83-42(up)"/>
    <s v="Trout"/>
    <s v="Mike"/>
    <s v="Angels"/>
    <s v="OF"/>
    <m/>
    <n v="1"/>
    <n v="1"/>
    <s v="Trout, Mike"/>
    <s v="Topps Main 83 Topps    "/>
    <s v=""/>
    <x v="2"/>
  </r>
  <r>
    <s v="Topps4"/>
    <n v="2018"/>
    <s v="Topps Main"/>
    <s v="83 Topps"/>
    <m/>
    <m/>
    <m/>
    <m/>
    <x v="0"/>
    <s v="83-43"/>
    <s v="Benintendi"/>
    <s v="Andrew"/>
    <s v="Red Sox"/>
    <s v="OF"/>
    <m/>
    <n v="1"/>
    <n v="1.5"/>
    <s v="Benintendi, Andrew"/>
    <s v="Topps Main 83 Topps    "/>
    <n v="0"/>
    <x v="2"/>
  </r>
  <r>
    <m/>
    <n v="2018"/>
    <s v="Topps Main"/>
    <s v="83 Topps"/>
    <m/>
    <m/>
    <m/>
    <m/>
    <x v="0"/>
    <s v="83-43(Up)"/>
    <s v="Judge"/>
    <s v="Aaron"/>
    <s v="Yankees"/>
    <s v="OF"/>
    <m/>
    <n v="1"/>
    <n v="0.5"/>
    <s v="Judge, Aaron"/>
    <s v="Topps Main 83 Topps    "/>
    <s v=""/>
    <x v="6"/>
  </r>
  <r>
    <s v="Topps4"/>
    <n v="2018"/>
    <s v="Topps Main"/>
    <s v="83 Topps"/>
    <m/>
    <m/>
    <m/>
    <m/>
    <x v="0"/>
    <s v="83-46"/>
    <s v="Swanson"/>
    <s v="Dansby"/>
    <s v="Braves"/>
    <s v="SS"/>
    <m/>
    <n v="1"/>
    <m/>
    <s v="Swanson, Dansby"/>
    <s v="Topps Main 83 Topps    "/>
    <s v=" "/>
    <x v="5"/>
  </r>
  <r>
    <m/>
    <n v="2018"/>
    <s v="Topps Main"/>
    <s v="83 Topps"/>
    <m/>
    <m/>
    <m/>
    <m/>
    <x v="1"/>
    <s v="83-46(up)"/>
    <s v="Hoskins"/>
    <s v="Rhys"/>
    <s v="Phillies"/>
    <s v="OF"/>
    <n v="27"/>
    <n v="1"/>
    <n v="1"/>
    <s v="Hoskins, Rhys"/>
    <s v="Topps Main 83 Topps    RC"/>
    <s v=""/>
    <x v="2"/>
  </r>
  <r>
    <s v="Topps4"/>
    <n v="2018"/>
    <s v="Topps Main"/>
    <s v="83 Topps"/>
    <m/>
    <m/>
    <m/>
    <m/>
    <x v="0"/>
    <s v="83-82"/>
    <s v="Turner"/>
    <s v="Trea"/>
    <s v="Nationals"/>
    <s v="SS"/>
    <m/>
    <n v="1"/>
    <m/>
    <s v="Turner, Trea"/>
    <s v="Topps Main 83 Topps    "/>
    <s v=""/>
    <x v="5"/>
  </r>
  <r>
    <s v="Topps4"/>
    <n v="2018"/>
    <s v="Topps Main"/>
    <s v="83 Topps"/>
    <m/>
    <m/>
    <m/>
    <m/>
    <x v="0"/>
    <s v="83-97"/>
    <s v="Seager"/>
    <s v="Corey"/>
    <s v="Dodgers"/>
    <s v="SS"/>
    <m/>
    <n v="1"/>
    <n v="1.25"/>
    <s v="Seager, Corey"/>
    <s v="Topps Main 83 Topps    "/>
    <s v=""/>
    <x v="2"/>
  </r>
  <r>
    <s v="Topps4"/>
    <n v="2018"/>
    <s v="Topps Main"/>
    <s v="83 Topps"/>
    <m/>
    <m/>
    <m/>
    <m/>
    <x v="0"/>
    <s v="83-99"/>
    <s v="Russell"/>
    <s v="Addison"/>
    <s v="Cubs"/>
    <s v="SS"/>
    <m/>
    <n v="1"/>
    <m/>
    <s v="Russell, Addison"/>
    <s v="Topps Main 83 Topps    "/>
    <s v=""/>
    <x v="5"/>
  </r>
  <r>
    <s v="Topps4"/>
    <n v="2018"/>
    <s v="Topps Main"/>
    <s v="83 Topps"/>
    <m/>
    <m/>
    <m/>
    <m/>
    <x v="0"/>
    <s v="83-AS05"/>
    <s v="Altuve"/>
    <s v="Jose"/>
    <s v="Astros"/>
    <s v="2B"/>
    <m/>
    <n v="1"/>
    <n v="0.25"/>
    <s v="Altuve, Jose"/>
    <s v="Topps Main 83 Topps    "/>
    <s v=""/>
    <x v="6"/>
  </r>
  <r>
    <s v="Topps4"/>
    <n v="2018"/>
    <s v="Topps Main"/>
    <s v="83 Topps"/>
    <m/>
    <m/>
    <m/>
    <m/>
    <x v="0"/>
    <s v="83-AS12"/>
    <s v="Kershaw"/>
    <s v="Clayton"/>
    <s v="Dodgers"/>
    <s v="P"/>
    <m/>
    <n v="1"/>
    <n v="0.25"/>
    <s v="Kershaw, Clayton"/>
    <s v="Topps Main 83 Topps    "/>
    <s v=""/>
    <x v="6"/>
  </r>
  <r>
    <s v="Topps4"/>
    <n v="2018"/>
    <s v="Topps Main"/>
    <s v="83 Topps"/>
    <m/>
    <m/>
    <m/>
    <m/>
    <x v="0"/>
    <s v="83-AS23"/>
    <s v="Sanchez"/>
    <s v="Gary"/>
    <s v="Yankees"/>
    <s v="C"/>
    <m/>
    <n v="1"/>
    <n v="0.25"/>
    <s v="Sanchez, Gary"/>
    <s v="Topps Main 83 Topps    "/>
    <s v=""/>
    <x v="6"/>
  </r>
  <r>
    <s v="Topps4"/>
    <n v="2018"/>
    <s v="Topps Main"/>
    <s v="83 Topps"/>
    <m/>
    <m/>
    <m/>
    <m/>
    <x v="0"/>
    <s v="83-AS46"/>
    <s v="Suzuki"/>
    <s v="Ichiro"/>
    <s v="Marlins"/>
    <s v="OF"/>
    <m/>
    <n v="1"/>
    <n v="0.25"/>
    <s v="Suzuki, Ichiro"/>
    <s v="Topps Main 83 Topps    "/>
    <s v=""/>
    <x v="6"/>
  </r>
  <r>
    <s v="Topps4"/>
    <n v="2018"/>
    <s v="Topps Main"/>
    <s v="Instant Impact"/>
    <m/>
    <m/>
    <m/>
    <m/>
    <x v="0"/>
    <s v="II-4"/>
    <s v="Suzuki"/>
    <s v="Ichiro"/>
    <s v="Mariners"/>
    <s v="OF"/>
    <m/>
    <n v="1"/>
    <n v="0.25"/>
    <s v="Suzuki, Ichiro"/>
    <s v="Topps Main Instant Impact    "/>
    <s v=""/>
    <x v="6"/>
  </r>
  <r>
    <s v="Topps4"/>
    <n v="2018"/>
    <s v="Topps Main"/>
    <s v="Instant Impact"/>
    <m/>
    <m/>
    <m/>
    <m/>
    <x v="0"/>
    <s v="II-9"/>
    <s v="Bellinger"/>
    <s v="Cody"/>
    <s v="Dodgers"/>
    <m/>
    <m/>
    <n v="1"/>
    <n v="0.25"/>
    <s v="Bellinger, Cody"/>
    <s v="Topps Main Instant Impact    "/>
    <n v="0"/>
    <x v="6"/>
  </r>
  <r>
    <s v="Topps4"/>
    <n v="2018"/>
    <s v="Topps Main"/>
    <s v="Instant Impact"/>
    <m/>
    <m/>
    <m/>
    <m/>
    <x v="0"/>
    <s v="II-39"/>
    <s v="DeJong"/>
    <s v="Paul"/>
    <s v="Cardinals"/>
    <m/>
    <m/>
    <n v="1"/>
    <m/>
    <s v="DeJong, Paul"/>
    <s v="Topps Main Instant Impact    "/>
    <s v=" "/>
    <x v="5"/>
  </r>
  <r>
    <s v="Topps4"/>
    <n v="2018"/>
    <s v="Topps Main"/>
    <s v="Longball Legends"/>
    <m/>
    <m/>
    <m/>
    <m/>
    <x v="0"/>
    <s v="LL-49"/>
    <s v="Trout"/>
    <s v="Mike"/>
    <s v="Angels"/>
    <s v="OF"/>
    <m/>
    <n v="1"/>
    <n v="1"/>
    <s v="Trout, Mike"/>
    <s v="Topps Main Longball Legends    "/>
    <s v=""/>
    <x v="2"/>
  </r>
  <r>
    <s v="Topps4"/>
    <n v="2018"/>
    <s v="Topps Main"/>
    <m/>
    <m/>
    <m/>
    <s v="SP"/>
    <m/>
    <x v="0"/>
    <n v="351"/>
    <s v="Jackson"/>
    <s v="Reggie"/>
    <s v="Yankees"/>
    <s v="OF"/>
    <s v="PC"/>
    <n v="1"/>
    <n v="1"/>
    <s v="Jackson, Reggie"/>
    <s v="Topps Main    SP "/>
    <s v="HOF"/>
    <x v="2"/>
  </r>
  <r>
    <s v="Topps4"/>
    <n v="2018"/>
    <s v="Topps Main"/>
    <m/>
    <m/>
    <m/>
    <m/>
    <m/>
    <x v="0"/>
    <n v="170"/>
    <s v="Yelich"/>
    <s v="Christian"/>
    <s v="Marlins"/>
    <s v="OF"/>
    <m/>
    <n v="1"/>
    <n v="0.25"/>
    <s v="Yelich, Christian"/>
    <s v="Topps Main     "/>
    <s v=""/>
    <x v="6"/>
  </r>
  <r>
    <s v="Topps4"/>
    <n v="2018"/>
    <s v="Topps Main"/>
    <m/>
    <s v="Foil"/>
    <m/>
    <m/>
    <m/>
    <x v="1"/>
    <n v="181"/>
    <s v="Cooper"/>
    <s v="Garrett"/>
    <s v="Yankees"/>
    <s v="1B"/>
    <m/>
    <n v="1"/>
    <m/>
    <s v="Cooper, Garrett"/>
    <s v="Topps Main  Foil   RC"/>
    <s v=" "/>
    <x v="5"/>
  </r>
  <r>
    <s v="Topps4"/>
    <n v="2018"/>
    <s v="Topps Main"/>
    <m/>
    <s v="Gold"/>
    <s v="/2018"/>
    <m/>
    <m/>
    <x v="1"/>
    <n v="234"/>
    <s v="Anderson"/>
    <s v="Brian"/>
    <s v="Marlins"/>
    <s v="3B"/>
    <n v="27"/>
    <n v="1"/>
    <m/>
    <s v="Anderson, Brian"/>
    <s v="Topps Main  Gold /2018  RC"/>
    <s v=" "/>
    <x v="5"/>
  </r>
  <r>
    <s v="Topps4"/>
    <n v="2018"/>
    <s v="Topps Main"/>
    <m/>
    <s v="Foil"/>
    <m/>
    <m/>
    <m/>
    <x v="1"/>
    <n v="271"/>
    <s v="Gallagher"/>
    <s v="Cam"/>
    <s v="Royals"/>
    <s v="C"/>
    <m/>
    <n v="1"/>
    <m/>
    <s v="Gallagher, Cam"/>
    <s v="Topps Main  Foil   RC"/>
    <s v=" "/>
    <x v="5"/>
  </r>
  <r>
    <s v="Topps4"/>
    <n v="2018"/>
    <s v="Topps Main"/>
    <m/>
    <m/>
    <m/>
    <m/>
    <m/>
    <x v="0"/>
    <n v="294"/>
    <s v="Altuve"/>
    <s v="Jose"/>
    <s v="Astros"/>
    <s v="2B"/>
    <m/>
    <n v="1"/>
    <n v="0.25"/>
    <s v="Altuve, Jose"/>
    <s v="Topps Main     "/>
    <s v=""/>
    <x v="6"/>
  </r>
  <r>
    <s v="Topps4"/>
    <n v="2018"/>
    <s v="Topps Main"/>
    <m/>
    <s v="Gold"/>
    <s v="/2018"/>
    <m/>
    <m/>
    <x v="0"/>
    <n v="394"/>
    <s v="Pinder"/>
    <s v="Chad"/>
    <s v="Athletics"/>
    <s v="2B/OF"/>
    <m/>
    <n v="1"/>
    <m/>
    <s v="Pinder, Chad"/>
    <s v="Topps Main  Gold /2018  "/>
    <s v=" "/>
    <x v="5"/>
  </r>
  <r>
    <s v="Topps4"/>
    <n v="2018"/>
    <s v="Topps Main"/>
    <m/>
    <s v="Gold"/>
    <s v="/2018"/>
    <m/>
    <m/>
    <x v="1"/>
    <n v="422"/>
    <s v="Caratini"/>
    <s v="Victor"/>
    <s v="Cubs"/>
    <s v="C"/>
    <m/>
    <n v="1"/>
    <m/>
    <s v="Caratini, Victor"/>
    <s v="Topps Main  Gold /2018  RC"/>
    <s v=" "/>
    <x v="5"/>
  </r>
  <r>
    <s v="Topps4"/>
    <n v="2018"/>
    <s v="Topps Main"/>
    <m/>
    <s v="Gold"/>
    <s v="/2018"/>
    <m/>
    <m/>
    <x v="1"/>
    <n v="546"/>
    <s v="Luplow"/>
    <s v="Jordan"/>
    <s v="Pirates"/>
    <s v="OF"/>
    <m/>
    <n v="1"/>
    <m/>
    <s v="Luplow, Jordan"/>
    <s v="Topps Main  Gold /2018  RC"/>
    <s v=" "/>
    <x v="5"/>
  </r>
  <r>
    <s v="Topps4"/>
    <n v="2018"/>
    <s v="Topps Main"/>
    <m/>
    <s v="Black"/>
    <s v="/67"/>
    <m/>
    <m/>
    <x v="1"/>
    <n v="551"/>
    <s v="Rios"/>
    <s v="Yacksel"/>
    <s v="Phillies"/>
    <s v="P"/>
    <m/>
    <n v="1"/>
    <m/>
    <s v="Rios, Yacksel"/>
    <s v="Topps Main  Black /67  RC"/>
    <s v=" "/>
    <x v="5"/>
  </r>
  <r>
    <s v="Topps4"/>
    <n v="2018"/>
    <s v="Topps Main"/>
    <m/>
    <m/>
    <m/>
    <m/>
    <m/>
    <x v="0"/>
    <n v="1"/>
    <s v="Judge"/>
    <s v="Aaron"/>
    <s v="Yankees"/>
    <s v="OF"/>
    <m/>
    <n v="1"/>
    <n v="3"/>
    <s v="Judge, Aaron"/>
    <s v="Topps Main     "/>
    <s v=""/>
    <x v="2"/>
  </r>
  <r>
    <s v="Topps4"/>
    <n v="2018"/>
    <s v="Topps Main"/>
    <m/>
    <m/>
    <m/>
    <m/>
    <m/>
    <x v="1"/>
    <n v="6"/>
    <s v="Smith"/>
    <s v="Dominic"/>
    <s v="Mets"/>
    <s v="1B"/>
    <m/>
    <n v="1"/>
    <m/>
    <s v="Smith, Dominic"/>
    <s v="Topps Main     RC"/>
    <s v=" "/>
    <x v="5"/>
  </r>
  <r>
    <s v="TL"/>
    <n v="2018"/>
    <s v="Topps Main"/>
    <m/>
    <m/>
    <m/>
    <m/>
    <m/>
    <x v="1"/>
    <n v="7"/>
    <s v="Frazier"/>
    <s v="Clint"/>
    <s v="Yankees"/>
    <s v="OF"/>
    <m/>
    <n v="1"/>
    <n v="3"/>
    <s v="Frazier, Clint"/>
    <s v="Topps Main     RC"/>
    <s v=""/>
    <x v="2"/>
  </r>
  <r>
    <s v="TL"/>
    <n v="2018"/>
    <s v="Topps Main"/>
    <m/>
    <m/>
    <m/>
    <s v="FacSetVariant"/>
    <m/>
    <x v="1"/>
    <s v="7FS"/>
    <s v="Frazier"/>
    <s v="Clint"/>
    <s v="Yankees"/>
    <s v="OF"/>
    <m/>
    <n v="1"/>
    <m/>
    <s v="Frazier, Clint"/>
    <s v="Topps Main    FacSetVariant RC"/>
    <s v=""/>
    <x v="5"/>
  </r>
  <r>
    <s v="Topps4"/>
    <n v="2018"/>
    <s v="Topps Main"/>
    <m/>
    <m/>
    <m/>
    <m/>
    <m/>
    <x v="0"/>
    <n v="10"/>
    <s v="Lindor"/>
    <s v="Francisco"/>
    <s v="Indians"/>
    <s v="SS"/>
    <m/>
    <n v="1"/>
    <n v="0.75"/>
    <s v="Lindor, Francisco"/>
    <s v="Topps Main     "/>
    <n v="0"/>
    <x v="6"/>
  </r>
  <r>
    <s v="Topps4"/>
    <n v="2018"/>
    <s v="Topps Main"/>
    <m/>
    <m/>
    <m/>
    <m/>
    <m/>
    <x v="0"/>
    <n v="11"/>
    <s v="Nola"/>
    <s v="Aaron"/>
    <s v="Phillies"/>
    <s v="P"/>
    <m/>
    <n v="1"/>
    <n v="0.25"/>
    <s v="Nola, Aaron"/>
    <s v="Topps Main     "/>
    <s v=" "/>
    <x v="6"/>
  </r>
  <r>
    <s v="TL"/>
    <n v="2018"/>
    <s v="Topps Main"/>
    <m/>
    <m/>
    <m/>
    <m/>
    <m/>
    <x v="1"/>
    <n v="18"/>
    <s v="Devers"/>
    <s v="Rafael"/>
    <s v="Red Sox"/>
    <s v="3B"/>
    <m/>
    <n v="1"/>
    <n v="2"/>
    <s v="Devers, Rafael"/>
    <s v="Topps Main     RC"/>
    <s v=" "/>
    <x v="2"/>
  </r>
  <r>
    <s v="TL"/>
    <n v="2018"/>
    <s v="Topps Main"/>
    <m/>
    <m/>
    <m/>
    <s v="FacSetVariant"/>
    <m/>
    <x v="1"/>
    <s v="18B"/>
    <s v="Devers"/>
    <s v="Rafael"/>
    <s v="Red Sox"/>
    <s v="3B"/>
    <m/>
    <n v="1"/>
    <n v="2"/>
    <s v="Devers, Rafael"/>
    <s v="Topps Main    FacSetVariant RC"/>
    <s v=" "/>
    <x v="2"/>
  </r>
  <r>
    <s v="Topps4"/>
    <n v="2018"/>
    <s v="Topps Main"/>
    <m/>
    <m/>
    <m/>
    <m/>
    <m/>
    <x v="0"/>
    <n v="20"/>
    <s v="Sale"/>
    <s v="Chris"/>
    <s v="Red Sox"/>
    <s v="P"/>
    <m/>
    <n v="1"/>
    <n v="0.25"/>
    <s v="Sale, Chris"/>
    <s v="Topps Main     "/>
    <s v=""/>
    <x v="6"/>
  </r>
  <r>
    <s v="Topps4"/>
    <n v="2018"/>
    <s v="Topps Main"/>
    <m/>
    <m/>
    <m/>
    <m/>
    <m/>
    <x v="1"/>
    <n v="21"/>
    <s v="Bader"/>
    <s v="Harrison"/>
    <s v="Cardinals"/>
    <s v="OF"/>
    <m/>
    <n v="1"/>
    <m/>
    <s v="Bader, Harrison"/>
    <s v="Topps Main     RC"/>
    <s v=" "/>
    <x v="5"/>
  </r>
  <r>
    <s v="Topps4"/>
    <n v="2018"/>
    <s v="Topps Main"/>
    <m/>
    <m/>
    <m/>
    <m/>
    <m/>
    <x v="0"/>
    <n v="25"/>
    <s v="Machado"/>
    <s v="Manny"/>
    <s v="Orioles"/>
    <s v="3B"/>
    <m/>
    <n v="1"/>
    <n v="0.25"/>
    <s v="Machado, Manny"/>
    <s v="Topps Main     "/>
    <n v="0"/>
    <x v="6"/>
  </r>
  <r>
    <s v="Topps4"/>
    <n v="2018"/>
    <s v="Topps Main"/>
    <m/>
    <m/>
    <m/>
    <m/>
    <m/>
    <x v="0"/>
    <n v="29"/>
    <s v="Renfroe"/>
    <s v="Hunter"/>
    <s v="Padres"/>
    <s v="OF"/>
    <m/>
    <n v="1"/>
    <m/>
    <s v="Renfroe, Hunter"/>
    <s v="Topps Main     "/>
    <s v=" "/>
    <x v="5"/>
  </r>
  <r>
    <s v="Topps4"/>
    <n v="2018"/>
    <s v="Topps Main"/>
    <m/>
    <m/>
    <m/>
    <m/>
    <m/>
    <x v="0"/>
    <n v="30"/>
    <s v="Correa"/>
    <s v="Carlos"/>
    <s v="Astros"/>
    <s v="SS"/>
    <m/>
    <n v="1"/>
    <n v="0.75"/>
    <s v="Correa, Carlos"/>
    <s v="Topps Main     "/>
    <s v=""/>
    <x v="6"/>
  </r>
  <r>
    <s v="Topps4"/>
    <n v="2018"/>
    <s v="Topps Main"/>
    <m/>
    <m/>
    <m/>
    <m/>
    <m/>
    <x v="0"/>
    <n v="42"/>
    <s v="Bellinger"/>
    <s v="Cody"/>
    <s v="Dodgers"/>
    <s v="1B"/>
    <m/>
    <n v="1"/>
    <n v="1.5"/>
    <s v="Bellinger, Cody"/>
    <s v="Topps Main     "/>
    <n v="0"/>
    <x v="2"/>
  </r>
  <r>
    <s v="Topps4"/>
    <n v="2018"/>
    <s v="Topps Main"/>
    <m/>
    <m/>
    <m/>
    <m/>
    <m/>
    <x v="0"/>
    <n v="43"/>
    <s v="Rodriguez"/>
    <s v="Eduardo"/>
    <s v="Red Sox"/>
    <s v="P"/>
    <m/>
    <n v="1"/>
    <m/>
    <s v="Rodriguez, Eduardo"/>
    <s v="Topps Main     "/>
    <s v=" "/>
    <x v="5"/>
  </r>
  <r>
    <s v="Topps4"/>
    <n v="2018"/>
    <s v="Topps Main"/>
    <m/>
    <m/>
    <m/>
    <m/>
    <m/>
    <x v="0"/>
    <n v="44"/>
    <s v="Turner"/>
    <s v="Trea"/>
    <s v="Nationals"/>
    <s v="SS"/>
    <m/>
    <n v="1"/>
    <n v="0.75"/>
    <s v="Turner, Trea"/>
    <s v="Topps Main     "/>
    <s v=""/>
    <x v="6"/>
  </r>
  <r>
    <s v="Topps4"/>
    <n v="2018"/>
    <s v="Topps Main"/>
    <m/>
    <m/>
    <m/>
    <m/>
    <m/>
    <x v="0"/>
    <n v="50"/>
    <s v="Rizzo"/>
    <s v="Anthony"/>
    <s v="Cubs"/>
    <s v="1B"/>
    <m/>
    <n v="1"/>
    <n v="0.6"/>
    <s v="Rizzo, Anthony"/>
    <s v="Topps Main     "/>
    <s v=""/>
    <x v="6"/>
  </r>
  <r>
    <s v="Topps4"/>
    <n v="2018"/>
    <s v="Topps Main"/>
    <m/>
    <m/>
    <m/>
    <m/>
    <m/>
    <x v="1"/>
    <n v="62"/>
    <s v="Hays"/>
    <s v="Austin"/>
    <s v="Orioles"/>
    <s v="OF"/>
    <m/>
    <n v="1"/>
    <n v="2"/>
    <s v="Hays, Austin"/>
    <s v="Topps Main     RC"/>
    <s v=" "/>
    <x v="2"/>
  </r>
  <r>
    <s v="TL"/>
    <n v="2018"/>
    <s v="Topps Main"/>
    <m/>
    <m/>
    <m/>
    <m/>
    <m/>
    <x v="1"/>
    <s v="63A"/>
    <s v="Rosario"/>
    <s v="Amed"/>
    <s v="Mets"/>
    <s v="SS"/>
    <m/>
    <n v="1"/>
    <n v="1"/>
    <s v="Rosario, Amed"/>
    <s v="Topps Main     RC"/>
    <s v=" "/>
    <x v="2"/>
  </r>
  <r>
    <s v="TL"/>
    <n v="2018"/>
    <s v="Topps Main"/>
    <m/>
    <m/>
    <m/>
    <s v="FacSetVariant"/>
    <m/>
    <x v="1"/>
    <s v="63B"/>
    <s v="Rosario"/>
    <s v="Amed"/>
    <s v="Mets"/>
    <s v="SS"/>
    <m/>
    <n v="1"/>
    <n v="1"/>
    <s v="Rosario, Amed"/>
    <s v="Topps Main    FacSetVariant RC"/>
    <s v=" "/>
    <x v="2"/>
  </r>
  <r>
    <s v="Topps4"/>
    <n v="2018"/>
    <s v="Topps Main"/>
    <m/>
    <m/>
    <m/>
    <m/>
    <m/>
    <x v="0"/>
    <n v="74"/>
    <s v="Osuna"/>
    <s v="Roberto"/>
    <s v="Blue Jays"/>
    <s v="P"/>
    <m/>
    <n v="1"/>
    <m/>
    <s v="Osuna, Roberto"/>
    <s v="Topps Main     "/>
    <s v=""/>
    <x v="5"/>
  </r>
  <r>
    <s v="Topps4"/>
    <n v="2018"/>
    <s v="Topps Main"/>
    <m/>
    <m/>
    <m/>
    <m/>
    <m/>
    <x v="0"/>
    <n v="85"/>
    <s v="Senzatela"/>
    <s v="Antonio"/>
    <s v="Rockies"/>
    <s v="P"/>
    <m/>
    <n v="1"/>
    <m/>
    <s v="Senzatela, Antonio"/>
    <s v="Topps Main     "/>
    <s v=" "/>
    <x v="5"/>
  </r>
  <r>
    <s v="Topps4"/>
    <n v="2018"/>
    <s v="Topps Main"/>
    <m/>
    <m/>
    <m/>
    <m/>
    <m/>
    <x v="0"/>
    <n v="90"/>
    <s v="Cabrera"/>
    <s v="Miguel"/>
    <s v="Tigers"/>
    <s v="1B"/>
    <m/>
    <n v="1"/>
    <n v="0.75"/>
    <s v="Cabrera, Miguel"/>
    <s v="Topps Main     "/>
    <s v=""/>
    <x v="6"/>
  </r>
  <r>
    <s v="Topps4"/>
    <n v="2018"/>
    <s v="Topps Main"/>
    <m/>
    <m/>
    <m/>
    <m/>
    <m/>
    <x v="1"/>
    <n v="93"/>
    <s v="Flaherty"/>
    <s v="Jack"/>
    <s v="Cardinals"/>
    <s v="P"/>
    <m/>
    <n v="1"/>
    <m/>
    <s v="Flaherty, Jack"/>
    <s v="Topps Main     RC"/>
    <s v=" "/>
    <x v="5"/>
  </r>
  <r>
    <s v="Topps4"/>
    <n v="2018"/>
    <s v="Topps Main"/>
    <m/>
    <m/>
    <m/>
    <m/>
    <m/>
    <x v="1"/>
    <n v="95"/>
    <s v="Mahle"/>
    <s v="Tyler"/>
    <s v="Reds"/>
    <s v="P"/>
    <m/>
    <n v="1"/>
    <m/>
    <s v="Mahle, Tyler"/>
    <s v="Topps Main     RC"/>
    <s v=" "/>
    <x v="5"/>
  </r>
  <r>
    <s v="Topps4"/>
    <n v="2018"/>
    <s v="Topps Main"/>
    <m/>
    <m/>
    <m/>
    <m/>
    <m/>
    <x v="0"/>
    <n v="96"/>
    <s v="Dahl"/>
    <s v="David"/>
    <s v="Rockies"/>
    <s v="OF"/>
    <m/>
    <n v="1"/>
    <m/>
    <s v="Dahl, David"/>
    <s v="Topps Main     "/>
    <s v=" "/>
    <x v="5"/>
  </r>
  <r>
    <s v="Topps4"/>
    <n v="2018"/>
    <s v="Topps Main"/>
    <m/>
    <m/>
    <m/>
    <m/>
    <m/>
    <x v="1"/>
    <n v="99"/>
    <s v="Allen"/>
    <s v="Greg"/>
    <s v="Indians"/>
    <s v="OF"/>
    <m/>
    <n v="1"/>
    <m/>
    <s v="Allen, Greg"/>
    <s v="Topps Main     RC"/>
    <s v=" "/>
    <x v="5"/>
  </r>
  <r>
    <s v="Topps4"/>
    <n v="2018"/>
    <s v="Topps Main"/>
    <m/>
    <m/>
    <m/>
    <m/>
    <m/>
    <x v="0"/>
    <n v="100"/>
    <s v="Stanton"/>
    <s v="Giancarlo"/>
    <s v="Marlins"/>
    <s v="OF"/>
    <m/>
    <n v="1"/>
    <n v="1.25"/>
    <s v="Stanton, Giancarlo"/>
    <s v="Topps Main     "/>
    <s v=""/>
    <x v="2"/>
  </r>
  <r>
    <s v="Topps4"/>
    <n v="2018"/>
    <s v="Topps Main"/>
    <m/>
    <m/>
    <m/>
    <m/>
    <m/>
    <x v="0"/>
    <n v="107"/>
    <s v="Polanco"/>
    <s v="Jorge"/>
    <s v="Twins"/>
    <s v="SS"/>
    <m/>
    <n v="1"/>
    <m/>
    <s v="Polanco, Jorge"/>
    <s v="Topps Main     "/>
    <s v=" "/>
    <x v="5"/>
  </r>
  <r>
    <s v="Topps4"/>
    <n v="2018"/>
    <s v="Topps Main"/>
    <m/>
    <m/>
    <m/>
    <m/>
    <m/>
    <x v="0"/>
    <n v="111"/>
    <s v="Judge"/>
    <s v="Aaron"/>
    <s v="Yankees"/>
    <s v="OF"/>
    <m/>
    <n v="1"/>
    <n v="3"/>
    <s v="Judge, Aaron"/>
    <s v="Topps Main     "/>
    <s v=""/>
    <x v="2"/>
  </r>
  <r>
    <s v="Topps4"/>
    <n v="2018"/>
    <s v="Topps Main"/>
    <m/>
    <m/>
    <m/>
    <m/>
    <m/>
    <x v="1"/>
    <n v="115"/>
    <s v="Granite"/>
    <s v="Zack"/>
    <s v="Twins"/>
    <s v="OF"/>
    <m/>
    <n v="1"/>
    <m/>
    <s v="Granite, Zack"/>
    <s v="Topps Main     RC"/>
    <s v=" "/>
    <x v="5"/>
  </r>
  <r>
    <s v="Topps4"/>
    <n v="2018"/>
    <s v="Topps Main"/>
    <m/>
    <m/>
    <m/>
    <m/>
    <m/>
    <x v="0"/>
    <n v="118"/>
    <s v="Happ"/>
    <s v="Ian"/>
    <s v="Cubs"/>
    <s v="2B/OF"/>
    <m/>
    <n v="1"/>
    <m/>
    <s v="Happ, Ian"/>
    <s v="Topps Main     "/>
    <s v=" "/>
    <x v="5"/>
  </r>
  <r>
    <s v="Topps4"/>
    <n v="2018"/>
    <s v="Topps Main"/>
    <m/>
    <m/>
    <m/>
    <m/>
    <m/>
    <x v="0"/>
    <n v="124"/>
    <s v="Urias"/>
    <s v="Julio"/>
    <s v="Dodgers"/>
    <s v="P"/>
    <m/>
    <n v="1"/>
    <m/>
    <s v="Urias, Julio"/>
    <s v="Topps Main     "/>
    <s v=" "/>
    <x v="5"/>
  </r>
  <r>
    <s v="Topps4"/>
    <n v="2018"/>
    <s v="Topps Main"/>
    <m/>
    <m/>
    <m/>
    <m/>
    <m/>
    <x v="0"/>
    <n v="126"/>
    <s v="Harper, B / Rizzo, A"/>
    <m/>
    <m/>
    <m/>
    <m/>
    <n v="1"/>
    <n v="1.25"/>
    <s v="Harper, B / Rizzo, A, "/>
    <s v="Topps Main     "/>
    <s v=" "/>
    <x v="2"/>
  </r>
  <r>
    <s v="Topps4"/>
    <n v="2018"/>
    <s v="Topps Main"/>
    <m/>
    <m/>
    <m/>
    <m/>
    <m/>
    <x v="0"/>
    <n v="133"/>
    <s v="Mazara"/>
    <s v="Nomar"/>
    <s v="Rangers"/>
    <s v="OF"/>
    <m/>
    <n v="1"/>
    <n v="0.25"/>
    <s v="Mazara, Nomar"/>
    <s v="Topps Main     "/>
    <s v=""/>
    <x v="6"/>
  </r>
  <r>
    <s v="Topps4"/>
    <n v="2018"/>
    <s v="Topps Main"/>
    <m/>
    <m/>
    <m/>
    <m/>
    <m/>
    <x v="1"/>
    <n v="136"/>
    <s v="Read"/>
    <s v="Raudy"/>
    <s v="Nationals"/>
    <s v="C"/>
    <m/>
    <n v="1"/>
    <m/>
    <s v="Read, Raudy"/>
    <s v="Topps Main     RC"/>
    <s v=" "/>
    <x v="5"/>
  </r>
  <r>
    <s v="Topps4"/>
    <n v="2018"/>
    <s v="Topps Main"/>
    <m/>
    <m/>
    <m/>
    <m/>
    <m/>
    <x v="1"/>
    <n v="138"/>
    <s v="Gohara"/>
    <s v="Luiz"/>
    <s v="Braves"/>
    <s v="P"/>
    <n v="24"/>
    <n v="1"/>
    <m/>
    <s v="Gohara, Luiz"/>
    <s v="Topps Main     RC"/>
    <s v=" "/>
    <x v="5"/>
  </r>
  <r>
    <s v="Topps4"/>
    <n v="2018"/>
    <s v="Topps Main"/>
    <m/>
    <m/>
    <m/>
    <m/>
    <m/>
    <x v="0"/>
    <n v="140"/>
    <s v="Betts"/>
    <s v="Mookie"/>
    <s v="Red Sox"/>
    <s v="OF"/>
    <m/>
    <n v="1"/>
    <n v="0.75"/>
    <s v="Betts, Mookie"/>
    <s v="Topps Main     "/>
    <s v=""/>
    <x v="6"/>
  </r>
  <r>
    <s v="Topps4"/>
    <n v="2018"/>
    <s v="Topps Main"/>
    <m/>
    <m/>
    <m/>
    <m/>
    <m/>
    <x v="0"/>
    <n v="144"/>
    <s v="Segura"/>
    <s v="Jean"/>
    <s v="Mariners"/>
    <s v="SS"/>
    <m/>
    <n v="1"/>
    <n v="0.25"/>
    <s v="Segura, Jean"/>
    <s v="Topps Main     "/>
    <s v=""/>
    <x v="6"/>
  </r>
  <r>
    <s v="Topps4"/>
    <n v="2018"/>
    <s v="Topps Main"/>
    <m/>
    <m/>
    <m/>
    <m/>
    <m/>
    <x v="0"/>
    <n v="145"/>
    <s v="Fulmer"/>
    <s v="Michael"/>
    <s v="Tigers"/>
    <s v="P"/>
    <m/>
    <n v="1"/>
    <m/>
    <s v="Fulmer, Michael"/>
    <s v="Topps Main     "/>
    <s v=""/>
    <x v="5"/>
  </r>
  <r>
    <s v="Topps4"/>
    <n v="2018"/>
    <s v="Topps Main"/>
    <m/>
    <m/>
    <m/>
    <m/>
    <m/>
    <x v="1"/>
    <n v="148"/>
    <s v="Urena"/>
    <s v="Richard"/>
    <s v="Blue Jays"/>
    <s v="SS"/>
    <m/>
    <n v="1"/>
    <m/>
    <s v="Urena, Richard"/>
    <s v="Topps Main     RC"/>
    <s v=" "/>
    <x v="5"/>
  </r>
  <r>
    <s v="Topps4"/>
    <n v="2018"/>
    <s v="Topps Main"/>
    <m/>
    <m/>
    <m/>
    <m/>
    <m/>
    <x v="0"/>
    <n v="150"/>
    <s v="Arenado"/>
    <s v="Nolan"/>
    <s v="Rockies"/>
    <s v="3B"/>
    <m/>
    <n v="1"/>
    <n v="0.6"/>
    <s v="Arenado, Nolan"/>
    <s v="Topps Main     "/>
    <n v="0"/>
    <x v="6"/>
  </r>
  <r>
    <s v="Topps4"/>
    <n v="2018"/>
    <s v="Topps Main"/>
    <m/>
    <m/>
    <m/>
    <m/>
    <m/>
    <x v="1"/>
    <n v="151"/>
    <s v="McMahon"/>
    <s v="Ryan"/>
    <s v="Rockies"/>
    <s v="1B"/>
    <m/>
    <n v="1"/>
    <m/>
    <s v="McMahon, Ryan"/>
    <s v="Topps Main     RC"/>
    <s v=" "/>
    <x v="5"/>
  </r>
  <r>
    <s v="Topps4"/>
    <n v="2018"/>
    <s v="Topps Main"/>
    <m/>
    <m/>
    <m/>
    <m/>
    <m/>
    <x v="0"/>
    <n v="157"/>
    <s v="Suzuki"/>
    <s v="Ichiro"/>
    <s v="Marlins"/>
    <s v="OF"/>
    <m/>
    <n v="1"/>
    <n v="0.75"/>
    <s v="Suzuki, Ichiro"/>
    <s v="Topps Main     "/>
    <s v=""/>
    <x v="6"/>
  </r>
  <r>
    <s v="TL"/>
    <n v="2018"/>
    <s v="Topps Main"/>
    <m/>
    <m/>
    <m/>
    <m/>
    <m/>
    <x v="1"/>
    <n v="166"/>
    <s v="Robles"/>
    <s v="Victor"/>
    <s v="Nationals"/>
    <s v="OF"/>
    <n v="23"/>
    <n v="1"/>
    <n v="2"/>
    <s v="Robles, Victor"/>
    <s v="Topps Main     RC"/>
    <s v=" "/>
    <x v="2"/>
  </r>
  <r>
    <s v="Topps4"/>
    <n v="2018"/>
    <s v="Topps Main"/>
    <m/>
    <m/>
    <m/>
    <m/>
    <m/>
    <x v="0"/>
    <n v="167"/>
    <s v="Swanson"/>
    <s v="Dansby"/>
    <s v="Braves"/>
    <s v="SS"/>
    <m/>
    <n v="1"/>
    <m/>
    <s v="Swanson, Dansby"/>
    <s v="Topps Main     "/>
    <s v=" "/>
    <x v="5"/>
  </r>
  <r>
    <s v="Topps4"/>
    <n v="2018"/>
    <s v="Topps Main"/>
    <m/>
    <m/>
    <m/>
    <m/>
    <m/>
    <x v="1"/>
    <n v="174"/>
    <s v="Sherfy"/>
    <s v="Jimmie"/>
    <s v="Diamond Backs"/>
    <s v="P"/>
    <m/>
    <n v="1"/>
    <m/>
    <s v="Sherfy, Jimmie"/>
    <s v="Topps Main     RC"/>
    <s v=" "/>
    <x v="5"/>
  </r>
  <r>
    <s v="Topps4"/>
    <n v="2018"/>
    <s v="Topps Main"/>
    <m/>
    <m/>
    <m/>
    <m/>
    <m/>
    <x v="1"/>
    <n v="177"/>
    <s v="Buehler"/>
    <s v="Walker"/>
    <s v="Dodgers"/>
    <s v="P"/>
    <m/>
    <n v="1"/>
    <m/>
    <s v="Buehler, Walker"/>
    <s v="Topps Main     RC"/>
    <s v=" "/>
    <x v="5"/>
  </r>
  <r>
    <s v="Topps4"/>
    <n v="2018"/>
    <s v="Topps Main"/>
    <m/>
    <m/>
    <m/>
    <m/>
    <m/>
    <x v="1"/>
    <n v="179"/>
    <s v="Woodruff"/>
    <s v="Brandon"/>
    <s v="Brewers"/>
    <s v="P"/>
    <m/>
    <n v="1"/>
    <m/>
    <s v="Woodruff, Brandon"/>
    <s v="Topps Main     RC"/>
    <s v=" "/>
    <x v="5"/>
  </r>
  <r>
    <s v="Topps4"/>
    <n v="2018"/>
    <s v="Topps Main"/>
    <m/>
    <m/>
    <m/>
    <m/>
    <m/>
    <x v="1"/>
    <n v="181"/>
    <s v="Cooper"/>
    <s v="Garrett"/>
    <s v="Yankees"/>
    <s v="1B"/>
    <m/>
    <n v="1"/>
    <m/>
    <s v="Cooper, Garrett"/>
    <s v="Topps Main     RC"/>
    <s v=" "/>
    <x v="5"/>
  </r>
  <r>
    <s v="Topps4"/>
    <n v="2018"/>
    <s v="Topps Main"/>
    <m/>
    <s v="Foil"/>
    <m/>
    <m/>
    <m/>
    <x v="0"/>
    <n v="181"/>
    <s v="Cooper"/>
    <s v="Garrett"/>
    <s v="Yankees"/>
    <s v="1B"/>
    <m/>
    <n v="1"/>
    <m/>
    <s v="Cooper, Garrett"/>
    <s v="Topps Main  Foil   "/>
    <s v=" "/>
    <x v="5"/>
  </r>
  <r>
    <s v="Topps4"/>
    <n v="2018"/>
    <s v="Topps Main"/>
    <m/>
    <m/>
    <m/>
    <m/>
    <m/>
    <x v="0"/>
    <n v="182"/>
    <s v="Bregman"/>
    <s v="Alex"/>
    <s v="Astros"/>
    <s v="3B"/>
    <m/>
    <n v="1"/>
    <m/>
    <s v="Bregman, Alex"/>
    <s v="Topps Main     "/>
    <n v="0"/>
    <x v="5"/>
  </r>
  <r>
    <s v="Topps4"/>
    <n v="2018"/>
    <s v="Topps Main"/>
    <m/>
    <m/>
    <m/>
    <m/>
    <m/>
    <x v="1"/>
    <n v="185"/>
    <s v="Sisco"/>
    <s v="Chance"/>
    <s v="Orioles"/>
    <s v="C"/>
    <m/>
    <n v="1"/>
    <m/>
    <s v="Sisco, Chance"/>
    <s v="Topps Main     RC"/>
    <s v=" "/>
    <x v="5"/>
  </r>
  <r>
    <s v="Topps4"/>
    <n v="2018"/>
    <s v="Topps Main"/>
    <m/>
    <m/>
    <m/>
    <m/>
    <m/>
    <x v="0"/>
    <n v="193"/>
    <s v="Judge"/>
    <s v="Aaron"/>
    <s v="Yankees"/>
    <s v="OF"/>
    <m/>
    <n v="1"/>
    <n v="3"/>
    <s v="Judge, Aaron"/>
    <s v="Topps Main     "/>
    <s v=""/>
    <x v="2"/>
  </r>
  <r>
    <s v="Topps4"/>
    <n v="2018"/>
    <s v="Topps Main"/>
    <m/>
    <m/>
    <m/>
    <m/>
    <m/>
    <x v="0"/>
    <n v="196"/>
    <s v="Arcia"/>
    <s v="Orlando"/>
    <s v="Brewers"/>
    <s v="SS"/>
    <m/>
    <n v="1"/>
    <m/>
    <s v="Arcia, Orlando"/>
    <s v="Topps Main     "/>
    <s v=" "/>
    <x v="5"/>
  </r>
  <r>
    <s v="Topps4"/>
    <n v="2018"/>
    <s v="Topps Main"/>
    <m/>
    <m/>
    <m/>
    <m/>
    <m/>
    <x v="0"/>
    <n v="197"/>
    <s v="Franco"/>
    <s v="Maikel"/>
    <s v="Phillies"/>
    <s v="3B"/>
    <m/>
    <n v="1"/>
    <n v="0.25"/>
    <s v="Franco, Maikel"/>
    <s v="Topps Main     "/>
    <s v=""/>
    <x v="6"/>
  </r>
  <r>
    <s v="Topps4"/>
    <n v="2018"/>
    <s v="Topps Main"/>
    <m/>
    <m/>
    <m/>
    <m/>
    <m/>
    <x v="0"/>
    <n v="202"/>
    <s v="Phillips"/>
    <s v="Brett"/>
    <s v="Brewers"/>
    <s v="OF"/>
    <m/>
    <n v="1"/>
    <m/>
    <s v="Phillips, Brett"/>
    <s v="Topps Main     "/>
    <s v=" "/>
    <x v="5"/>
  </r>
  <r>
    <s v="Topps4"/>
    <n v="2018"/>
    <s v="Topps Main"/>
    <m/>
    <m/>
    <m/>
    <m/>
    <m/>
    <x v="1"/>
    <n v="207"/>
    <s v="Stephens"/>
    <s v="Jackson"/>
    <s v="Reds"/>
    <s v="P"/>
    <m/>
    <n v="1"/>
    <m/>
    <s v="Stephens, Jackson"/>
    <s v="Topps Main     RC"/>
    <s v=" "/>
    <x v="5"/>
  </r>
  <r>
    <s v="Topps4"/>
    <n v="2018"/>
    <s v="Topps Main"/>
    <m/>
    <m/>
    <m/>
    <m/>
    <m/>
    <x v="1"/>
    <n v="217"/>
    <s v="Fedde"/>
    <s v="Erick"/>
    <s v="Nationals"/>
    <s v="P"/>
    <m/>
    <n v="1"/>
    <m/>
    <s v="Fedde, Erick"/>
    <s v="Topps Main     RC"/>
    <s v=" "/>
    <x v="5"/>
  </r>
  <r>
    <s v="Topps4"/>
    <n v="2018"/>
    <s v="Topps Main"/>
    <m/>
    <m/>
    <m/>
    <m/>
    <m/>
    <x v="1"/>
    <n v="219"/>
    <s v="Crawford"/>
    <s v="JP"/>
    <s v="Phillies"/>
    <s v="SS"/>
    <m/>
    <n v="1"/>
    <n v="1.25"/>
    <s v="Crawford, JP"/>
    <s v="Topps Main     RC"/>
    <s v=" "/>
    <x v="2"/>
  </r>
  <r>
    <s v="Topps4"/>
    <n v="2018"/>
    <s v="Topps Main"/>
    <m/>
    <m/>
    <m/>
    <m/>
    <m/>
    <x v="0"/>
    <n v="225"/>
    <s v="Schwarber"/>
    <s v="Kyle"/>
    <s v="Cubs"/>
    <s v="OF"/>
    <m/>
    <n v="1"/>
    <n v="0.25"/>
    <s v="Schwarber, Kyle"/>
    <s v="Topps Main     "/>
    <s v=""/>
    <x v="6"/>
  </r>
  <r>
    <s v="Topps4"/>
    <n v="2018"/>
    <s v="Topps Main"/>
    <m/>
    <m/>
    <m/>
    <m/>
    <m/>
    <x v="1"/>
    <n v="226"/>
    <s v="Williams"/>
    <s v="Nick"/>
    <s v="Phillies"/>
    <s v="OF"/>
    <n v="27"/>
    <n v="1"/>
    <m/>
    <s v="Williams, Nick"/>
    <s v="Topps Main     RC"/>
    <s v=" "/>
    <x v="5"/>
  </r>
  <r>
    <s v="Topps4"/>
    <n v="2018"/>
    <s v="Topps Main"/>
    <m/>
    <m/>
    <m/>
    <m/>
    <m/>
    <x v="0"/>
    <n v="230"/>
    <s v="Story"/>
    <s v="Trevor"/>
    <s v="Rockies"/>
    <s v="SS"/>
    <m/>
    <n v="1"/>
    <n v="0.6"/>
    <s v="Story, Trevor"/>
    <s v="Topps Main     "/>
    <s v=""/>
    <x v="6"/>
  </r>
  <r>
    <s v="Topps4"/>
    <n v="2018"/>
    <s v="Topps Main"/>
    <m/>
    <m/>
    <m/>
    <m/>
    <m/>
    <x v="1"/>
    <n v="234"/>
    <s v="Anderson"/>
    <s v="Brian"/>
    <s v="Marlins"/>
    <s v="3B"/>
    <n v="27"/>
    <n v="1"/>
    <m/>
    <s v="Anderson, Brian"/>
    <s v="Topps Main     RC"/>
    <s v=" "/>
    <x v="5"/>
  </r>
  <r>
    <s v="Topps4"/>
    <n v="2018"/>
    <s v="Topps Main"/>
    <m/>
    <m/>
    <m/>
    <m/>
    <m/>
    <x v="0"/>
    <n v="241"/>
    <s v="Pivetta"/>
    <s v="Nick"/>
    <s v="Phillies"/>
    <s v="P"/>
    <m/>
    <n v="1"/>
    <m/>
    <s v="Pivetta, Nick"/>
    <s v="Topps Main     "/>
    <s v=" "/>
    <x v="5"/>
  </r>
  <r>
    <s v="Topps4"/>
    <n v="2018"/>
    <s v="Topps Main"/>
    <m/>
    <m/>
    <m/>
    <m/>
    <m/>
    <x v="1"/>
    <n v="244"/>
    <s v="Mejia"/>
    <s v="Francisco"/>
    <s v="Indians"/>
    <s v="C"/>
    <m/>
    <n v="1"/>
    <m/>
    <s v="Mejia, Francisco"/>
    <s v="Topps Main     RC"/>
    <s v=" "/>
    <x v="5"/>
  </r>
  <r>
    <s v="Topps4"/>
    <n v="2018"/>
    <s v="Topps Main"/>
    <m/>
    <m/>
    <m/>
    <m/>
    <m/>
    <x v="1"/>
    <n v="245"/>
    <s v="Calhoun"/>
    <s v="Willie"/>
    <s v="Rangers"/>
    <s v="OF"/>
    <m/>
    <n v="1"/>
    <n v="1.25"/>
    <s v="Calhoun, Willie"/>
    <s v="Topps Main     RC"/>
    <s v=" "/>
    <x v="2"/>
  </r>
  <r>
    <s v="Topps4"/>
    <n v="2018"/>
    <s v="Topps Main"/>
    <m/>
    <m/>
    <m/>
    <m/>
    <m/>
    <x v="1"/>
    <n v="247"/>
    <s v="Banda"/>
    <s v="Anthony"/>
    <s v="Diamond Backs"/>
    <s v="P"/>
    <m/>
    <n v="1"/>
    <m/>
    <s v="Banda, Anthony"/>
    <s v="Topps Main     RC"/>
    <s v=" "/>
    <x v="5"/>
  </r>
  <r>
    <s v="Topps4"/>
    <n v="2018"/>
    <s v="Topps Main"/>
    <m/>
    <m/>
    <m/>
    <m/>
    <m/>
    <x v="0"/>
    <n v="249"/>
    <s v="Arroyo"/>
    <s v="Christian"/>
    <s v="Giants"/>
    <s v="SS/3B"/>
    <m/>
    <n v="1"/>
    <m/>
    <s v="Arroyo, Christian"/>
    <s v="Topps Main     "/>
    <s v=" "/>
    <x v="5"/>
  </r>
  <r>
    <s v="Topps4"/>
    <n v="2018"/>
    <s v="Topps Main"/>
    <m/>
    <m/>
    <m/>
    <m/>
    <m/>
    <x v="0"/>
    <n v="254"/>
    <s v="Beltre"/>
    <s v="Adrian"/>
    <s v="Rangers"/>
    <s v="3B"/>
    <m/>
    <n v="1"/>
    <n v="0.6"/>
    <s v="Beltre, Adrian"/>
    <s v="Topps Main     "/>
    <s v=""/>
    <x v="6"/>
  </r>
  <r>
    <s v="Topps4"/>
    <n v="2018"/>
    <s v="Topps Main"/>
    <m/>
    <m/>
    <m/>
    <m/>
    <m/>
    <x v="0"/>
    <n v="255"/>
    <s v="Davies"/>
    <s v="Zach"/>
    <s v="Brewers"/>
    <s v="P"/>
    <m/>
    <n v="1"/>
    <m/>
    <s v="Davies, Zach"/>
    <s v="Topps Main     "/>
    <s v=" "/>
    <x v="5"/>
  </r>
  <r>
    <s v="TL"/>
    <n v="2018"/>
    <s v="Topps Main"/>
    <m/>
    <m/>
    <m/>
    <m/>
    <m/>
    <x v="1"/>
    <n v="259"/>
    <s v="Hoskins"/>
    <s v="Rhys"/>
    <s v="Phillies"/>
    <s v="1B/OF"/>
    <n v="27"/>
    <n v="1"/>
    <n v="3"/>
    <s v="Hoskins, Rhys"/>
    <s v="Topps Main     RC"/>
    <s v=""/>
    <x v="2"/>
  </r>
  <r>
    <s v="TL"/>
    <n v="2018"/>
    <s v="Topps Main"/>
    <m/>
    <m/>
    <m/>
    <s v="FacSetVariant"/>
    <m/>
    <x v="1"/>
    <s v="259B"/>
    <s v="Hoskins"/>
    <s v="Rhys"/>
    <s v="Phillies"/>
    <s v="1B/OF"/>
    <n v="27"/>
    <n v="1"/>
    <n v="3"/>
    <s v="Hoskins, Rhys"/>
    <s v="Topps Main    FacSetVariant RC"/>
    <s v=""/>
    <x v="2"/>
  </r>
  <r>
    <s v="Topps4"/>
    <n v="2018"/>
    <s v="Topps Main"/>
    <m/>
    <m/>
    <m/>
    <m/>
    <m/>
    <x v="1"/>
    <n v="261"/>
    <s v="Stevenson"/>
    <s v="Andrew"/>
    <s v="Nationals"/>
    <s v="OF"/>
    <m/>
    <n v="1"/>
    <m/>
    <s v="Stevenson, Andrew"/>
    <s v="Topps Main     RC"/>
    <s v=" "/>
    <x v="5"/>
  </r>
  <r>
    <s v="Topps4"/>
    <n v="2018"/>
    <s v="Topps Main"/>
    <m/>
    <m/>
    <m/>
    <m/>
    <m/>
    <x v="0"/>
    <n v="265"/>
    <s v="Baez"/>
    <s v="Javier"/>
    <s v="Cubs"/>
    <s v="2B"/>
    <m/>
    <n v="1"/>
    <m/>
    <s v="Baez, Javier"/>
    <s v="Topps Main     "/>
    <s v=" "/>
    <x v="5"/>
  </r>
  <r>
    <s v="Topps4"/>
    <n v="2018"/>
    <s v="Topps Main"/>
    <m/>
    <m/>
    <m/>
    <m/>
    <m/>
    <x v="0"/>
    <n v="267"/>
    <s v="Moncada"/>
    <s v="Yoan"/>
    <s v="White Sox"/>
    <s v="2B"/>
    <m/>
    <n v="1"/>
    <m/>
    <s v="Moncada, Yoan"/>
    <s v="Topps Main     "/>
    <s v=""/>
    <x v="5"/>
  </r>
  <r>
    <s v="Topps4"/>
    <n v="2018"/>
    <s v="Topps Main"/>
    <m/>
    <m/>
    <m/>
    <m/>
    <m/>
    <x v="1"/>
    <n v="271"/>
    <s v="Gallagher"/>
    <s v="Cam"/>
    <s v="Royals"/>
    <s v="C"/>
    <m/>
    <n v="1"/>
    <m/>
    <s v="Gallagher, Cam"/>
    <s v="Topps Main     RC"/>
    <s v=" "/>
    <x v="5"/>
  </r>
  <r>
    <s v="Topps4"/>
    <n v="2018"/>
    <s v="Topps Main"/>
    <m/>
    <s v="Foil"/>
    <m/>
    <m/>
    <m/>
    <x v="1"/>
    <n v="271"/>
    <s v="Gallagher"/>
    <s v="Cam"/>
    <s v="Royals"/>
    <s v="C"/>
    <m/>
    <n v="1"/>
    <m/>
    <s v="Gallagher, Cam"/>
    <s v="Topps Main  Foil   RC"/>
    <s v=" "/>
    <x v="5"/>
  </r>
  <r>
    <s v="Topps4"/>
    <n v="2018"/>
    <s v="Topps Main"/>
    <m/>
    <m/>
    <m/>
    <m/>
    <m/>
    <x v="1"/>
    <n v="272"/>
    <s v="Blackburn"/>
    <s v="Paul"/>
    <s v="Athletics"/>
    <s v="P"/>
    <m/>
    <n v="1"/>
    <m/>
    <s v="Blackburn, Paul"/>
    <s v="Topps Main     RC"/>
    <s v=" "/>
    <x v="5"/>
  </r>
  <r>
    <s v="TL"/>
    <n v="2018"/>
    <s v="Topps Main"/>
    <m/>
    <m/>
    <m/>
    <m/>
    <m/>
    <x v="1"/>
    <n v="276"/>
    <s v="Albies"/>
    <s v="Ozzie"/>
    <s v="Braves"/>
    <s v="2B"/>
    <m/>
    <n v="1"/>
    <n v="2"/>
    <s v="Albies, Ozzie"/>
    <s v="Topps Main     RC"/>
    <s v=" "/>
    <x v="2"/>
  </r>
  <r>
    <s v="Topps4"/>
    <n v="2018"/>
    <s v="Topps Main"/>
    <m/>
    <m/>
    <m/>
    <m/>
    <m/>
    <x v="1"/>
    <n v="277"/>
    <s v="Slegers"/>
    <s v="Aaron"/>
    <s v="Twins"/>
    <s v="P"/>
    <m/>
    <n v="1"/>
    <m/>
    <s v="Slegers, Aaron"/>
    <s v="Topps Main     RC"/>
    <s v=" "/>
    <x v="5"/>
  </r>
  <r>
    <s v="Topps4"/>
    <n v="2018"/>
    <s v="Topps Main"/>
    <m/>
    <m/>
    <m/>
    <m/>
    <m/>
    <x v="1"/>
    <n v="278"/>
    <s v="Sims"/>
    <s v="Lucas"/>
    <s v="Braves"/>
    <s v="P"/>
    <m/>
    <n v="1"/>
    <m/>
    <s v="Sims, Lucas"/>
    <s v="Topps Main     RC"/>
    <s v=" "/>
    <x v="5"/>
  </r>
  <r>
    <s v="Topps4"/>
    <n v="2018"/>
    <s v="Topps Main"/>
    <m/>
    <m/>
    <m/>
    <m/>
    <m/>
    <x v="1"/>
    <n v="281"/>
    <s v="Verdugo"/>
    <s v="Alex"/>
    <s v="Dodgers"/>
    <s v="OF"/>
    <m/>
    <n v="1"/>
    <n v="1.25"/>
    <s v="Verdugo, Alex"/>
    <s v="Topps Main     RC"/>
    <s v=""/>
    <x v="2"/>
  </r>
  <r>
    <s v="Topps4"/>
    <n v="2018"/>
    <s v="Topps Main"/>
    <m/>
    <m/>
    <m/>
    <m/>
    <m/>
    <x v="0"/>
    <n v="285"/>
    <s v="Mancini"/>
    <s v="Trey"/>
    <s v="Orioles"/>
    <s v="OF"/>
    <m/>
    <n v="1"/>
    <m/>
    <s v="Mancini, Trey"/>
    <s v="Topps Main     "/>
    <s v=" "/>
    <x v="5"/>
  </r>
  <r>
    <s v="Topps4"/>
    <n v="2018"/>
    <s v="Topps Main"/>
    <m/>
    <m/>
    <m/>
    <m/>
    <m/>
    <x v="0"/>
    <n v="288"/>
    <s v="Sano"/>
    <s v="Miguel"/>
    <s v="Twins"/>
    <s v="3B"/>
    <m/>
    <n v="1"/>
    <n v="0.6"/>
    <s v="Sano, Miguel"/>
    <s v="Topps Main     "/>
    <s v=""/>
    <x v="6"/>
  </r>
  <r>
    <s v="Topps4"/>
    <n v="2018"/>
    <s v="Topps Main"/>
    <m/>
    <s v="Foil"/>
    <m/>
    <m/>
    <m/>
    <x v="0"/>
    <n v="294"/>
    <s v="Altuve"/>
    <s v="Jose"/>
    <s v="Astros"/>
    <s v="2B"/>
    <m/>
    <n v="1"/>
    <n v="0.75"/>
    <s v="Altuve, Jose"/>
    <s v="Topps Main  Foil   "/>
    <s v=""/>
    <x v="6"/>
  </r>
  <r>
    <s v="Topps4"/>
    <n v="2018"/>
    <s v="Topps Main"/>
    <m/>
    <m/>
    <m/>
    <m/>
    <m/>
    <x v="0"/>
    <n v="296"/>
    <s v="Brinson"/>
    <s v="Lewis"/>
    <s v="Brewers"/>
    <s v="OF"/>
    <m/>
    <n v="1"/>
    <m/>
    <s v="Brinson, Lewis"/>
    <s v="Topps Main     "/>
    <s v=" "/>
    <x v="5"/>
  </r>
  <r>
    <s v="Topps4"/>
    <n v="2018"/>
    <s v="Topps Main"/>
    <m/>
    <m/>
    <m/>
    <m/>
    <m/>
    <x v="1"/>
    <n v="299"/>
    <s v="Santos"/>
    <s v="Luis"/>
    <s v="Blue Jays"/>
    <s v="P"/>
    <m/>
    <n v="1"/>
    <m/>
    <s v="Santos, Luis"/>
    <s v="Topps Main     RC"/>
    <s v=" "/>
    <x v="5"/>
  </r>
  <r>
    <s v="Topps4"/>
    <n v="2018"/>
    <s v="Topps Main"/>
    <m/>
    <m/>
    <m/>
    <m/>
    <m/>
    <x v="0"/>
    <n v="300"/>
    <s v="Trout"/>
    <s v="Mike"/>
    <s v="Andels"/>
    <s v="OF"/>
    <m/>
    <n v="1"/>
    <n v="2"/>
    <s v="Trout, Mike"/>
    <s v="Topps Main     "/>
    <s v=""/>
    <x v="2"/>
  </r>
  <r>
    <s v="Topps4"/>
    <n v="2018"/>
    <s v="Topps Main"/>
    <m/>
    <m/>
    <m/>
    <m/>
    <m/>
    <x v="0"/>
    <n v="301"/>
    <s v="Finnegan"/>
    <s v="Brandon"/>
    <s v="Reds"/>
    <s v="P"/>
    <m/>
    <n v="1"/>
    <m/>
    <s v="Finnegan, Brandon"/>
    <s v="Topps Main     "/>
    <s v=" "/>
    <x v="5"/>
  </r>
  <r>
    <s v="Topps4"/>
    <n v="2018"/>
    <s v="Topps Main"/>
    <m/>
    <m/>
    <m/>
    <m/>
    <m/>
    <x v="0"/>
    <n v="303"/>
    <s v="Severino"/>
    <s v="Luis"/>
    <s v="Yankees"/>
    <s v="P"/>
    <m/>
    <n v="1"/>
    <m/>
    <s v="Severino, Luis"/>
    <s v="Topps Main     "/>
    <s v=""/>
    <x v="5"/>
  </r>
  <r>
    <s v="TL"/>
    <n v="2018"/>
    <s v="Topps Main"/>
    <m/>
    <m/>
    <m/>
    <m/>
    <m/>
    <x v="1"/>
    <n v="305"/>
    <s v="Andujar"/>
    <s v="Miguel"/>
    <s v="Yankees"/>
    <s v="3B"/>
    <n v="25"/>
    <n v="1"/>
    <n v="4"/>
    <s v="Andujar, Miguel"/>
    <s v="Topps Main     RC"/>
    <s v=" "/>
    <x v="2"/>
  </r>
  <r>
    <s v="Topps4"/>
    <n v="2018"/>
    <s v="Topps Main"/>
    <m/>
    <m/>
    <m/>
    <m/>
    <m/>
    <x v="1"/>
    <n v="306"/>
    <s v="Delmonico"/>
    <s v="Nicky"/>
    <s v="White Sox"/>
    <s v="OF"/>
    <m/>
    <n v="1"/>
    <m/>
    <s v="Delmonico, Nicky"/>
    <s v="Topps Main     RC"/>
    <s v=" "/>
    <x v="5"/>
  </r>
  <r>
    <s v="Topps4"/>
    <n v="2018"/>
    <s v="Topps Main"/>
    <m/>
    <m/>
    <m/>
    <m/>
    <m/>
    <x v="0"/>
    <n v="313"/>
    <s v="Tapia"/>
    <s v="Raimel"/>
    <s v="Rockies"/>
    <s v="OF"/>
    <m/>
    <n v="1"/>
    <m/>
    <s v="Tapia, Raimel"/>
    <s v="Topps Main     "/>
    <s v=""/>
    <x v="5"/>
  </r>
  <r>
    <s v="Topps4"/>
    <n v="2018"/>
    <s v="Topps Main"/>
    <m/>
    <m/>
    <m/>
    <m/>
    <m/>
    <x v="1"/>
    <n v="315"/>
    <s v="Rowley"/>
    <s v="Chris"/>
    <s v="Blue Jays"/>
    <s v="P"/>
    <m/>
    <n v="1"/>
    <m/>
    <s v="Rowley, Chris"/>
    <s v="Topps Main     RC"/>
    <s v=" "/>
    <x v="5"/>
  </r>
  <r>
    <s v="Topps4"/>
    <n v="2018"/>
    <s v="Topps Main"/>
    <m/>
    <m/>
    <m/>
    <m/>
    <m/>
    <x v="1"/>
    <n v="316"/>
    <s v="Fried"/>
    <s v="Max"/>
    <s v="Braves"/>
    <s v="P"/>
    <n v="26"/>
    <n v="1"/>
    <m/>
    <s v="Fried, Max"/>
    <s v="Topps Main     RC"/>
    <s v=" "/>
    <x v="5"/>
  </r>
  <r>
    <s v="Topps4"/>
    <n v="2018"/>
    <s v="Topps Main"/>
    <m/>
    <m/>
    <m/>
    <m/>
    <m/>
    <x v="0"/>
    <n v="321"/>
    <s v="Diaz"/>
    <s v="Edwin"/>
    <s v="Mariners"/>
    <s v="P"/>
    <m/>
    <n v="1"/>
    <m/>
    <s v="Diaz, Edwin"/>
    <s v="Topps Main     "/>
    <s v=" "/>
    <x v="5"/>
  </r>
  <r>
    <s v="Topps4"/>
    <n v="2018"/>
    <s v="Topps Main"/>
    <m/>
    <m/>
    <m/>
    <m/>
    <m/>
    <x v="1"/>
    <n v="322"/>
    <s v="Bridwell"/>
    <s v="Parker"/>
    <s v="Angels"/>
    <s v="P"/>
    <m/>
    <n v="1"/>
    <m/>
    <s v="Bridwell, Parker"/>
    <s v="Topps Main     RC"/>
    <s v=" "/>
    <x v="5"/>
  </r>
  <r>
    <s v="Topps4"/>
    <n v="2018"/>
    <s v="Topps Main"/>
    <m/>
    <m/>
    <m/>
    <m/>
    <m/>
    <x v="0"/>
    <n v="326"/>
    <s v="Gallo"/>
    <s v="Joey"/>
    <s v="Rangers"/>
    <s v="1B/B"/>
    <m/>
    <n v="1"/>
    <m/>
    <s v="Gallo, Joey"/>
    <s v="Topps Main     "/>
    <s v=""/>
    <x v="5"/>
  </r>
  <r>
    <s v="Topps4"/>
    <n v="2018"/>
    <s v="Topps Main"/>
    <m/>
    <m/>
    <m/>
    <m/>
    <m/>
    <x v="0"/>
    <n v="340"/>
    <s v="Sanchez"/>
    <s v="Gary"/>
    <s v="Yankees"/>
    <s v="C"/>
    <m/>
    <n v="1"/>
    <n v="1"/>
    <s v="Sanchez, Gary"/>
    <s v="Topps Main     "/>
    <s v=""/>
    <x v="2"/>
  </r>
  <r>
    <s v="Topps4"/>
    <n v="2018"/>
    <s v="Topps Main"/>
    <m/>
    <m/>
    <m/>
    <m/>
    <m/>
    <x v="1"/>
    <n v="341"/>
    <s v="Davis"/>
    <s v="JD"/>
    <s v="Astros"/>
    <s v="3B"/>
    <m/>
    <n v="1"/>
    <m/>
    <s v="Davis, JD"/>
    <s v="Topps Main     RC"/>
    <s v=" "/>
    <x v="5"/>
  </r>
  <r>
    <s v="Topps4"/>
    <n v="2018"/>
    <s v="Topps Main"/>
    <m/>
    <m/>
    <m/>
    <m/>
    <m/>
    <x v="0"/>
    <n v="350"/>
    <s v="Kershaw"/>
    <s v="Clayton"/>
    <s v="Dodgers"/>
    <s v="P"/>
    <m/>
    <n v="1"/>
    <n v="1"/>
    <s v="Kershaw, Clayton"/>
    <s v="Topps Main     "/>
    <s v=""/>
    <x v="2"/>
  </r>
  <r>
    <s v="Topps4"/>
    <n v="2018"/>
    <s v="Topps Main"/>
    <m/>
    <m/>
    <m/>
    <m/>
    <m/>
    <x v="0"/>
    <n v="351"/>
    <s v="Harper"/>
    <s v="Bryce"/>
    <s v="Nationals"/>
    <s v="OF"/>
    <m/>
    <n v="1"/>
    <n v="1"/>
    <s v="Harper, Bryce"/>
    <s v="Topps Main     "/>
    <s v=""/>
    <x v="2"/>
  </r>
  <r>
    <s v="Topps4"/>
    <n v="2018"/>
    <s v="Topps Main"/>
    <m/>
    <m/>
    <m/>
    <m/>
    <m/>
    <x v="0"/>
    <n v="354"/>
    <s v="Stephenson"/>
    <s v="Robert"/>
    <s v="Reds"/>
    <s v="P"/>
    <m/>
    <n v="1"/>
    <m/>
    <s v="Stephenson, Robert"/>
    <s v="Topps Main     "/>
    <s v=" "/>
    <x v="5"/>
  </r>
  <r>
    <s v="Topps4"/>
    <n v="2018"/>
    <s v="Topps Main"/>
    <m/>
    <m/>
    <m/>
    <m/>
    <m/>
    <x v="0"/>
    <n v="355"/>
    <s v="Ross"/>
    <s v="Joe"/>
    <s v="Nationals"/>
    <s v="P"/>
    <m/>
    <n v="1"/>
    <m/>
    <s v="Ross, Joe"/>
    <s v="Topps Main     "/>
    <s v=" "/>
    <x v="5"/>
  </r>
  <r>
    <s v="Topps4"/>
    <n v="2018"/>
    <s v="Topps Main"/>
    <m/>
    <m/>
    <m/>
    <m/>
    <m/>
    <x v="0"/>
    <n v="356"/>
    <s v="Hoffman"/>
    <s v="Jeff"/>
    <s v="Rockies"/>
    <s v="P"/>
    <m/>
    <n v="1"/>
    <m/>
    <s v="Hoffman, Jeff"/>
    <s v="Topps Main     "/>
    <s v=" "/>
    <x v="5"/>
  </r>
  <r>
    <s v="Topps4"/>
    <n v="2018"/>
    <s v="Topps Main"/>
    <m/>
    <m/>
    <m/>
    <m/>
    <m/>
    <x v="0"/>
    <n v="357"/>
    <s v="Hader"/>
    <s v="Josh"/>
    <s v="Brewers"/>
    <s v="P"/>
    <m/>
    <n v="1"/>
    <m/>
    <s v="Hader, Josh"/>
    <s v="Topps Main     "/>
    <s v=" "/>
    <x v="5"/>
  </r>
  <r>
    <s v="Topps4"/>
    <n v="2018"/>
    <s v="Topps Main"/>
    <m/>
    <m/>
    <m/>
    <m/>
    <m/>
    <x v="0"/>
    <n v="361"/>
    <s v="Correa,Carlos / Altuve, Jose"/>
    <m/>
    <s v="Astros"/>
    <m/>
    <m/>
    <n v="1"/>
    <n v="0.5"/>
    <s v="Correa,Carlos / Altuve, Jose, "/>
    <s v="Topps Main     "/>
    <s v=" "/>
    <x v="6"/>
  </r>
  <r>
    <s v="Topps4"/>
    <n v="2018"/>
    <s v="Topps Main"/>
    <m/>
    <m/>
    <m/>
    <m/>
    <m/>
    <x v="0"/>
    <n v="365"/>
    <s v="Smith"/>
    <s v="Mallex"/>
    <s v="Rays"/>
    <s v="OF"/>
    <m/>
    <n v="1"/>
    <m/>
    <s v="Smith, Mallex"/>
    <s v="Topps Main     "/>
    <s v=" "/>
    <x v="5"/>
  </r>
  <r>
    <s v="Topps4"/>
    <n v="2018"/>
    <s v="Topps Main"/>
    <m/>
    <m/>
    <m/>
    <m/>
    <m/>
    <x v="0"/>
    <n v="366"/>
    <s v="Glasnow"/>
    <s v="Tyler"/>
    <s v="Pirates"/>
    <s v="P"/>
    <m/>
    <n v="1"/>
    <m/>
    <s v="Glasnow, Tyler"/>
    <s v="Topps Main     "/>
    <s v=" "/>
    <x v="5"/>
  </r>
  <r>
    <s v="Topps4"/>
    <n v="2018"/>
    <s v="Topps Main"/>
    <m/>
    <m/>
    <m/>
    <m/>
    <m/>
    <x v="0"/>
    <n v="373"/>
    <s v="Bonifacio"/>
    <s v="Jorge"/>
    <s v="Royals"/>
    <s v="OF"/>
    <m/>
    <n v="1"/>
    <m/>
    <s v="Bonifacio, Jorge"/>
    <s v="Topps Main     "/>
    <s v=" "/>
    <x v="5"/>
  </r>
  <r>
    <s v="Topps4"/>
    <n v="2018"/>
    <s v="Topps Main"/>
    <m/>
    <m/>
    <m/>
    <m/>
    <m/>
    <x v="0"/>
    <n v="374"/>
    <s v="Zimmer"/>
    <s v="Bradley"/>
    <s v="Indians"/>
    <s v="OF"/>
    <m/>
    <n v="1"/>
    <m/>
    <s v="Zimmer, Bradley"/>
    <s v="Topps Main     "/>
    <s v=" "/>
    <x v="5"/>
  </r>
  <r>
    <s v="Topps4"/>
    <n v="2018"/>
    <s v="Topps Main"/>
    <m/>
    <m/>
    <m/>
    <m/>
    <m/>
    <x v="1"/>
    <n v="376"/>
    <s v="McGrath"/>
    <s v="Kyle"/>
    <s v="Padres"/>
    <s v="P"/>
    <m/>
    <n v="1"/>
    <m/>
    <s v="McGrath, Kyle"/>
    <s v="Topps Main     RC"/>
    <s v=" "/>
    <x v="5"/>
  </r>
  <r>
    <s v="Topps4"/>
    <n v="2018"/>
    <s v="Topps Main"/>
    <m/>
    <m/>
    <m/>
    <m/>
    <m/>
    <x v="1"/>
    <n v="378"/>
    <s v="Wilkerson"/>
    <s v="Aaron"/>
    <s v="Brewers"/>
    <s v="P"/>
    <m/>
    <n v="1"/>
    <m/>
    <s v="Wilkerson, Aaron"/>
    <s v="Topps Main     RC"/>
    <s v=" "/>
    <x v="5"/>
  </r>
  <r>
    <s v="Topps4"/>
    <n v="2018"/>
    <s v="Topps Main"/>
    <m/>
    <m/>
    <m/>
    <m/>
    <m/>
    <x v="0"/>
    <n v="384"/>
    <s v="Russell"/>
    <s v="Addison"/>
    <s v="Cubs"/>
    <s v="SS"/>
    <m/>
    <n v="1"/>
    <m/>
    <s v="Russell, Addison"/>
    <s v="Topps Main     "/>
    <s v=""/>
    <x v="5"/>
  </r>
  <r>
    <s v="Topps4"/>
    <n v="2018"/>
    <s v="Topps Main"/>
    <m/>
    <m/>
    <m/>
    <m/>
    <m/>
    <x v="0"/>
    <n v="389"/>
    <s v="Judge,Aaron / Stanton, Giancarlo"/>
    <m/>
    <s v="Yankees"/>
    <s v="OF"/>
    <m/>
    <n v="1"/>
    <n v="1"/>
    <s v="Judge,Aaron / Stanton, Giancarlo, "/>
    <s v="Topps Main     "/>
    <s v=" "/>
    <x v="2"/>
  </r>
  <r>
    <s v="Topps4"/>
    <n v="2018"/>
    <s v="Topps Main"/>
    <m/>
    <m/>
    <m/>
    <m/>
    <m/>
    <x v="0"/>
    <n v="394"/>
    <s v="Pinder"/>
    <s v="Chad"/>
    <s v="Athletics"/>
    <s v="2B/OF"/>
    <m/>
    <n v="1"/>
    <m/>
    <s v="Pinder, Chad"/>
    <s v="Topps Main     "/>
    <s v=" "/>
    <x v="5"/>
  </r>
  <r>
    <s v="Topps4"/>
    <n v="2018"/>
    <s v="Topps Main"/>
    <m/>
    <m/>
    <m/>
    <m/>
    <m/>
    <x v="0"/>
    <n v="396"/>
    <s v="Olson"/>
    <s v="Matt"/>
    <s v="Athletics"/>
    <s v="1B"/>
    <m/>
    <n v="1"/>
    <m/>
    <s v="Olson, Matt"/>
    <s v="Topps Main     "/>
    <s v=""/>
    <x v="5"/>
  </r>
  <r>
    <s v="Topps4"/>
    <n v="2018"/>
    <s v="Topps Main"/>
    <m/>
    <m/>
    <m/>
    <m/>
    <m/>
    <x v="0"/>
    <n v="400"/>
    <s v="Altuve"/>
    <s v="Jose"/>
    <s v="Astros"/>
    <s v="2B"/>
    <m/>
    <n v="1"/>
    <n v="0.5"/>
    <s v="Altuve, Jose"/>
    <s v="Topps Main     "/>
    <s v=""/>
    <x v="6"/>
  </r>
  <r>
    <s v="Topps4"/>
    <n v="2018"/>
    <s v="Topps Main"/>
    <m/>
    <m/>
    <m/>
    <m/>
    <m/>
    <x v="1"/>
    <n v="409"/>
    <s v="Kingery"/>
    <s v="Scott"/>
    <s v="Phillies"/>
    <s v="2B"/>
    <m/>
    <n v="1"/>
    <m/>
    <s v="Kingery, Scott"/>
    <s v="Topps Main     RC"/>
    <s v=" "/>
    <x v="5"/>
  </r>
  <r>
    <s v="Topps4"/>
    <n v="2018"/>
    <s v="Topps Main"/>
    <m/>
    <m/>
    <m/>
    <m/>
    <m/>
    <x v="1"/>
    <n v="410"/>
    <s v="Jorge"/>
    <s v="Felix"/>
    <s v="Twins"/>
    <s v="P"/>
    <m/>
    <n v="1"/>
    <m/>
    <s v="Jorge, Felix"/>
    <s v="Topps Main     RC"/>
    <s v=" "/>
    <x v="5"/>
  </r>
  <r>
    <s v="Topps4"/>
    <n v="2018"/>
    <s v="Topps Main"/>
    <m/>
    <m/>
    <m/>
    <m/>
    <m/>
    <x v="0"/>
    <n v="416"/>
    <s v="Fisher"/>
    <s v="Derek"/>
    <s v="Astros"/>
    <s v="OF"/>
    <m/>
    <n v="1"/>
    <m/>
    <s v="Fisher, Derek"/>
    <s v="Topps Main     "/>
    <s v=" "/>
    <x v="5"/>
  </r>
  <r>
    <s v="Topps4"/>
    <n v="2018"/>
    <s v="Topps Main"/>
    <m/>
    <m/>
    <m/>
    <m/>
    <m/>
    <x v="0"/>
    <n v="418"/>
    <s v="Ramirez"/>
    <s v="Jose"/>
    <s v="Indians"/>
    <s v="3B"/>
    <m/>
    <n v="1"/>
    <m/>
    <s v="Ramirez, Jose"/>
    <s v="Topps Main     "/>
    <s v=""/>
    <x v="5"/>
  </r>
  <r>
    <s v="Topps4"/>
    <n v="2018"/>
    <s v="Topps Main"/>
    <m/>
    <m/>
    <m/>
    <m/>
    <m/>
    <x v="1"/>
    <n v="422"/>
    <s v="Caratini"/>
    <s v="Victor"/>
    <s v="Cubs"/>
    <s v="C"/>
    <m/>
    <n v="1"/>
    <m/>
    <s v="Caratini, Victor"/>
    <s v="Topps Main     RC"/>
    <s v=" "/>
    <x v="5"/>
  </r>
  <r>
    <s v="Topps4"/>
    <n v="2018"/>
    <s v="Topps Main"/>
    <m/>
    <m/>
    <m/>
    <m/>
    <m/>
    <x v="0"/>
    <n v="426"/>
    <s v="Faria"/>
    <s v="Jacob"/>
    <s v="Rays"/>
    <s v="P"/>
    <m/>
    <n v="1"/>
    <m/>
    <s v="Faria, Jacob"/>
    <s v="Topps Main     "/>
    <s v=" "/>
    <x v="5"/>
  </r>
  <r>
    <s v="Topps4"/>
    <n v="2018"/>
    <s v="Topps Main"/>
    <m/>
    <m/>
    <m/>
    <m/>
    <m/>
    <x v="0"/>
    <n v="427"/>
    <s v="Montgomery"/>
    <s v="Jordan"/>
    <s v="Yankees"/>
    <s v="P"/>
    <m/>
    <n v="1"/>
    <m/>
    <s v="Montgomery, Jordan"/>
    <s v="Topps Main     "/>
    <s v=" "/>
    <x v="5"/>
  </r>
  <r>
    <s v="Topps4"/>
    <n v="2018"/>
    <s v="Topps Main"/>
    <m/>
    <m/>
    <m/>
    <m/>
    <m/>
    <x v="0"/>
    <n v="430"/>
    <s v="Margot"/>
    <s v="Manny"/>
    <s v="Padres"/>
    <s v="OF"/>
    <m/>
    <n v="1"/>
    <m/>
    <s v="Margot, Manny"/>
    <s v="Topps Main     "/>
    <s v=" "/>
    <x v="5"/>
  </r>
  <r>
    <s v="Topps4"/>
    <n v="2018"/>
    <s v="Topps Main"/>
    <m/>
    <m/>
    <m/>
    <m/>
    <m/>
    <x v="0"/>
    <n v="432"/>
    <s v="Almora"/>
    <s v="Albert"/>
    <s v="Cubs"/>
    <s v="OF"/>
    <m/>
    <n v="1"/>
    <m/>
    <s v="Almora, Albert"/>
    <s v="Topps Main     "/>
    <s v=" "/>
    <x v="5"/>
  </r>
  <r>
    <s v="Topps4"/>
    <n v="2018"/>
    <s v="Topps Main"/>
    <m/>
    <m/>
    <m/>
    <m/>
    <m/>
    <x v="1"/>
    <n v="433"/>
    <s v="Santander"/>
    <s v="Anthony"/>
    <s v="Orioles"/>
    <s v="OF"/>
    <m/>
    <n v="1"/>
    <m/>
    <s v="Santander, Anthony"/>
    <s v="Topps Main     RC"/>
    <s v=" "/>
    <x v="5"/>
  </r>
  <r>
    <s v="Topps4"/>
    <n v="2018"/>
    <s v="Topps Main"/>
    <m/>
    <m/>
    <m/>
    <m/>
    <m/>
    <x v="1"/>
    <n v="440"/>
    <s v="Scribner"/>
    <s v="Troy"/>
    <s v="Angels"/>
    <s v="P"/>
    <m/>
    <n v="1"/>
    <m/>
    <s v="Scribner, Troy"/>
    <s v="Topps Main     RC"/>
    <s v=" "/>
    <x v="5"/>
  </r>
  <r>
    <s v="Topps4"/>
    <n v="2018"/>
    <s v="Topps Main"/>
    <m/>
    <m/>
    <m/>
    <m/>
    <m/>
    <x v="0"/>
    <n v="448"/>
    <s v="Kepler"/>
    <s v="Max"/>
    <s v="Twins"/>
    <s v="OF"/>
    <m/>
    <n v="1"/>
    <m/>
    <s v="Kepler, Max"/>
    <s v="Topps Main     "/>
    <s v=" "/>
    <x v="5"/>
  </r>
  <r>
    <s v="Topps4"/>
    <n v="2018"/>
    <s v="Topps Main"/>
    <m/>
    <m/>
    <m/>
    <m/>
    <m/>
    <x v="1"/>
    <n v="459"/>
    <s v="Valera"/>
    <s v="Breyvic"/>
    <s v="Cardinals"/>
    <s v="2B"/>
    <m/>
    <n v="1"/>
    <m/>
    <s v="Valera, Breyvic"/>
    <s v="Topps Main     RC"/>
    <s v=" "/>
    <x v="5"/>
  </r>
  <r>
    <s v="Topps4"/>
    <n v="2018"/>
    <s v="Topps Main"/>
    <m/>
    <m/>
    <m/>
    <m/>
    <m/>
    <x v="0"/>
    <n v="460"/>
    <s v="Gsellman"/>
    <s v="Robert"/>
    <s v="Mets"/>
    <s v="P"/>
    <m/>
    <n v="1"/>
    <m/>
    <s v="Gsellman, Robert"/>
    <s v="Topps Main     "/>
    <s v=" "/>
    <x v="5"/>
  </r>
  <r>
    <s v="Topps4"/>
    <n v="2018"/>
    <s v="Topps Main"/>
    <m/>
    <m/>
    <m/>
    <m/>
    <m/>
    <x v="0"/>
    <n v="462"/>
    <s v="DeJong"/>
    <s v="Paul"/>
    <s v="Cardinals"/>
    <s v="SS"/>
    <m/>
    <n v="1"/>
    <m/>
    <s v="DeJong, Paul"/>
    <s v="Topps Main     "/>
    <s v=" "/>
    <x v="5"/>
  </r>
  <r>
    <s v="Topps4"/>
    <n v="2018"/>
    <s v="Topps Main"/>
    <m/>
    <m/>
    <m/>
    <m/>
    <m/>
    <x v="1"/>
    <n v="466"/>
    <s v="Locastro"/>
    <s v="Tim"/>
    <s v="Dodgers"/>
    <s v="2B"/>
    <m/>
    <n v="1"/>
    <m/>
    <s v="Locastro, Tim"/>
    <s v="Topps Main     RC"/>
    <s v=" "/>
    <x v="5"/>
  </r>
  <r>
    <s v="Topps4"/>
    <n v="2018"/>
    <s v="Topps Main"/>
    <m/>
    <m/>
    <m/>
    <m/>
    <m/>
    <x v="1"/>
    <n v="467"/>
    <s v="Ramirez"/>
    <s v="Carlos"/>
    <s v="Blue Jays"/>
    <s v="P"/>
    <m/>
    <n v="1"/>
    <m/>
    <s v="Ramirez, Carlos"/>
    <s v="Topps Main     RC"/>
    <s v=" "/>
    <x v="5"/>
  </r>
  <r>
    <s v="Topps4"/>
    <n v="2018"/>
    <s v="Topps Main"/>
    <m/>
    <m/>
    <m/>
    <m/>
    <m/>
    <x v="1"/>
    <n v="470"/>
    <s v="Mejia"/>
    <s v="Alex"/>
    <s v="Cardinals"/>
    <s v="SS"/>
    <m/>
    <n v="1"/>
    <m/>
    <s v="Mejia, Alex"/>
    <s v="Topps Main     RC"/>
    <s v=" "/>
    <x v="5"/>
  </r>
  <r>
    <s v="Topps4"/>
    <n v="2018"/>
    <s v="Topps Main"/>
    <m/>
    <m/>
    <m/>
    <m/>
    <m/>
    <x v="1"/>
    <n v="485"/>
    <s v="Farmer"/>
    <s v="Kyle"/>
    <s v="Dodgers"/>
    <s v="C/3B"/>
    <m/>
    <n v="1"/>
    <m/>
    <s v="Farmer, Kyle"/>
    <s v="Topps Main     RC"/>
    <s v=" "/>
    <x v="5"/>
  </r>
  <r>
    <s v="Topps4"/>
    <n v="2018"/>
    <s v="Topps Main"/>
    <m/>
    <m/>
    <m/>
    <m/>
    <m/>
    <x v="1"/>
    <n v="486"/>
    <s v="Nido"/>
    <s v="Thomas"/>
    <s v="Mets"/>
    <s v="C"/>
    <m/>
    <n v="1"/>
    <m/>
    <s v="Nido, Thomas"/>
    <s v="Topps Main     RC"/>
    <s v=" "/>
    <x v="5"/>
  </r>
  <r>
    <s v="Topps4"/>
    <n v="2018"/>
    <s v="Topps Main"/>
    <m/>
    <m/>
    <m/>
    <m/>
    <m/>
    <x v="0"/>
    <n v="489"/>
    <s v="Snell"/>
    <s v="Blake"/>
    <s v="Rays"/>
    <s v="P"/>
    <m/>
    <n v="1"/>
    <m/>
    <s v="Snell, Blake"/>
    <s v="Topps Main     "/>
    <s v=" "/>
    <x v="5"/>
  </r>
  <r>
    <s v="Topps4"/>
    <n v="2018"/>
    <s v="Topps Main"/>
    <m/>
    <m/>
    <m/>
    <m/>
    <m/>
    <x v="0"/>
    <n v="494"/>
    <s v="Mejia"/>
    <s v="Adalberto"/>
    <s v="Twins"/>
    <s v="P"/>
    <m/>
    <n v="1"/>
    <m/>
    <s v="Mejia, Adalberto"/>
    <s v="Topps Main     "/>
    <s v=" "/>
    <x v="5"/>
  </r>
  <r>
    <s v="Topps4"/>
    <n v="2018"/>
    <s v="Topps Main"/>
    <m/>
    <m/>
    <m/>
    <m/>
    <m/>
    <x v="1"/>
    <n v="495"/>
    <s v="Bummer"/>
    <s v="Aaron"/>
    <s v="White Sox"/>
    <s v="P"/>
    <m/>
    <n v="1"/>
    <m/>
    <s v="Bummer, Aaron"/>
    <s v="Topps Main     RC"/>
    <s v=" "/>
    <x v="5"/>
  </r>
  <r>
    <s v="Topps4"/>
    <n v="2018"/>
    <s v="Topps Main"/>
    <m/>
    <m/>
    <m/>
    <m/>
    <m/>
    <x v="1"/>
    <n v="498"/>
    <s v="Tseng"/>
    <s v="Jen-Ho"/>
    <s v="Cubs"/>
    <s v="P"/>
    <m/>
    <n v="1"/>
    <m/>
    <s v="Tseng, Jen-Ho"/>
    <s v="Topps Main     RC"/>
    <s v=" "/>
    <x v="5"/>
  </r>
  <r>
    <s v="Topps4"/>
    <n v="2018"/>
    <s v="Topps Main"/>
    <m/>
    <m/>
    <m/>
    <m/>
    <m/>
    <x v="0"/>
    <n v="500"/>
    <s v="Bryant"/>
    <s v="Kris"/>
    <s v="Cubs"/>
    <s v="3B"/>
    <m/>
    <n v="1"/>
    <m/>
    <s v="Bryant, Kris"/>
    <s v="Topps Main     "/>
    <n v="0"/>
    <x v="5"/>
  </r>
  <r>
    <s v="Topps4"/>
    <n v="2018"/>
    <s v="Topps Main"/>
    <m/>
    <m/>
    <m/>
    <m/>
    <m/>
    <x v="0"/>
    <n v="502"/>
    <s v="Bogaerts"/>
    <s v="Xander"/>
    <s v="Red Sox"/>
    <s v="SS"/>
    <m/>
    <n v="1"/>
    <m/>
    <s v="Bogaerts, Xander"/>
    <s v="Topps Main     "/>
    <s v=" "/>
    <x v="5"/>
  </r>
  <r>
    <s v="Topps4"/>
    <n v="2018"/>
    <s v="Topps Main"/>
    <m/>
    <m/>
    <m/>
    <m/>
    <m/>
    <x v="1"/>
    <n v="505"/>
    <s v="Williams"/>
    <s v="Taylor"/>
    <s v="Brewers"/>
    <s v="P"/>
    <m/>
    <n v="1"/>
    <m/>
    <s v="Williams, Taylor"/>
    <s v="Topps Main     RC"/>
    <s v=" "/>
    <x v="5"/>
  </r>
  <r>
    <s v="Topps4"/>
    <n v="2018"/>
    <s v="Topps Main"/>
    <m/>
    <m/>
    <m/>
    <m/>
    <m/>
    <x v="0"/>
    <n v="506"/>
    <s v="Berrios"/>
    <s v="Jose"/>
    <s v="Twins"/>
    <s v="P"/>
    <m/>
    <n v="1"/>
    <m/>
    <s v="Berrios, Jose"/>
    <s v="Topps Main     "/>
    <s v=" "/>
    <x v="5"/>
  </r>
  <r>
    <s v="Topps4"/>
    <n v="2018"/>
    <s v="Topps Main"/>
    <m/>
    <m/>
    <m/>
    <m/>
    <m/>
    <x v="0"/>
    <n v="508"/>
    <s v="Healy"/>
    <s v="Ryon"/>
    <s v="Mariners"/>
    <s v="1B"/>
    <m/>
    <n v="1"/>
    <m/>
    <s v="Healy, Ryon"/>
    <s v="Topps Main     "/>
    <s v=""/>
    <x v="5"/>
  </r>
  <r>
    <s v="Topps4"/>
    <n v="2018"/>
    <s v="Topps Main"/>
    <m/>
    <m/>
    <m/>
    <m/>
    <m/>
    <x v="1"/>
    <n v="514"/>
    <s v="Minter"/>
    <s v="AJ"/>
    <s v="Braves"/>
    <s v="P"/>
    <m/>
    <n v="1"/>
    <m/>
    <s v="Minter, AJ"/>
    <s v="Topps Main     RC"/>
    <s v=" "/>
    <x v="5"/>
  </r>
  <r>
    <s v="Topps4"/>
    <n v="2018"/>
    <s v="Topps Main"/>
    <m/>
    <m/>
    <m/>
    <m/>
    <m/>
    <x v="0"/>
    <n v="515"/>
    <s v="Bird"/>
    <s v="Greg"/>
    <s v="Yankees"/>
    <s v="1B"/>
    <m/>
    <n v="1"/>
    <m/>
    <s v="Bird, Greg"/>
    <s v="Topps Main     "/>
    <s v=" "/>
    <x v="5"/>
  </r>
  <r>
    <s v="Topps4"/>
    <n v="2018"/>
    <s v="Topps Main"/>
    <m/>
    <m/>
    <m/>
    <m/>
    <m/>
    <x v="1"/>
    <n v="517"/>
    <s v="Evans"/>
    <s v="Phillip"/>
    <s v="Mets"/>
    <s v="3B"/>
    <m/>
    <n v="1"/>
    <m/>
    <s v="Evans, Phillip"/>
    <s v="Topps Main     RC"/>
    <s v=" "/>
    <x v="5"/>
  </r>
  <r>
    <s v="Topps4"/>
    <n v="2018"/>
    <s v="Topps Main"/>
    <m/>
    <m/>
    <m/>
    <m/>
    <m/>
    <x v="1"/>
    <n v="519"/>
    <s v="Moronta"/>
    <s v="Reyes"/>
    <s v="Giants"/>
    <s v="P"/>
    <m/>
    <n v="1"/>
    <m/>
    <s v="Moronta, Reyes"/>
    <s v="Topps Main     RC"/>
    <s v=" "/>
    <x v="5"/>
  </r>
  <r>
    <s v="Topps4"/>
    <n v="2018"/>
    <s v="Topps Main"/>
    <m/>
    <m/>
    <m/>
    <m/>
    <m/>
    <x v="0"/>
    <n v="525"/>
    <s v="Camargo"/>
    <s v="Johan"/>
    <s v="Braves"/>
    <s v="3B"/>
    <m/>
    <n v="1"/>
    <m/>
    <s v="Camargo, Johan"/>
    <s v="Topps Main     "/>
    <s v=" "/>
    <x v="5"/>
  </r>
  <r>
    <s v="Topps4"/>
    <n v="2018"/>
    <s v="Topps Main"/>
    <m/>
    <m/>
    <m/>
    <m/>
    <m/>
    <x v="1"/>
    <n v="531"/>
    <s v="O'Grady"/>
    <s v="Chris"/>
    <s v="Marlins"/>
    <s v="P"/>
    <m/>
    <n v="1"/>
    <m/>
    <s v="O'Grady, Chris"/>
    <s v="Topps Main     RC"/>
    <s v=" "/>
    <x v="5"/>
  </r>
  <r>
    <s v="Topps4"/>
    <n v="2018"/>
    <s v="Topps Main"/>
    <m/>
    <m/>
    <m/>
    <m/>
    <m/>
    <x v="0"/>
    <n v="539"/>
    <s v="McCullers"/>
    <s v="Lance"/>
    <s v="Astros"/>
    <s v="P"/>
    <m/>
    <n v="1"/>
    <m/>
    <s v="McCullers, Lance"/>
    <s v="Topps Main     "/>
    <s v=" "/>
    <x v="5"/>
  </r>
  <r>
    <s v="Topps4"/>
    <n v="2018"/>
    <s v="Topps Main"/>
    <m/>
    <m/>
    <m/>
    <m/>
    <m/>
    <x v="1"/>
    <n v="540"/>
    <s v="Garver"/>
    <s v="Mitch"/>
    <s v="Twins"/>
    <s v="C"/>
    <m/>
    <n v="1"/>
    <m/>
    <s v="Garver, Mitch"/>
    <s v="Topps Main     RC"/>
    <s v=" "/>
    <x v="5"/>
  </r>
  <r>
    <s v="Topps4"/>
    <n v="2018"/>
    <s v="Topps Main"/>
    <m/>
    <m/>
    <m/>
    <m/>
    <m/>
    <x v="0"/>
    <n v="545"/>
    <s v="Castellanos"/>
    <s v="Nick"/>
    <s v="Tigers"/>
    <s v="OF/3B"/>
    <m/>
    <n v="1"/>
    <m/>
    <s v="Castellanos, Nick"/>
    <s v="Topps Main     "/>
    <s v=" "/>
    <x v="5"/>
  </r>
  <r>
    <s v="Topps4"/>
    <n v="2018"/>
    <s v="Topps Main"/>
    <m/>
    <m/>
    <m/>
    <m/>
    <m/>
    <x v="1"/>
    <n v="546"/>
    <s v="Luplow"/>
    <s v="Jordan"/>
    <s v="Pirates"/>
    <s v="OF"/>
    <m/>
    <n v="1"/>
    <m/>
    <s v="Luplow, Jordan"/>
    <s v="Topps Main     RC"/>
    <s v=" "/>
    <x v="5"/>
  </r>
  <r>
    <s v="Topps4"/>
    <n v="2018"/>
    <s v="Topps Main"/>
    <m/>
    <m/>
    <m/>
    <m/>
    <m/>
    <x v="0"/>
    <n v="550"/>
    <s v="Seager"/>
    <s v="Corey"/>
    <s v="Dodgers"/>
    <s v="SS"/>
    <m/>
    <n v="1"/>
    <m/>
    <s v="Seager, Corey"/>
    <s v="Topps Main     "/>
    <s v=""/>
    <x v="5"/>
  </r>
  <r>
    <s v="Topps4"/>
    <n v="2018"/>
    <s v="Topps Main"/>
    <m/>
    <m/>
    <m/>
    <m/>
    <m/>
    <x v="1"/>
    <n v="551"/>
    <s v="Rios"/>
    <s v="Yacksel"/>
    <s v="Phillies"/>
    <s v="P"/>
    <m/>
    <n v="1"/>
    <m/>
    <s v="Rios, Yacksel"/>
    <s v="Topps Main     RC"/>
    <s v=" "/>
    <x v="5"/>
  </r>
  <r>
    <s v="Topps4"/>
    <n v="2018"/>
    <s v="Topps Main"/>
    <m/>
    <m/>
    <m/>
    <m/>
    <m/>
    <x v="0"/>
    <n v="556"/>
    <s v="Benintendi"/>
    <s v="Andrew"/>
    <s v="Red Sox"/>
    <s v="OF"/>
    <m/>
    <n v="1"/>
    <m/>
    <s v="Benintendi, Andrew"/>
    <s v="Topps Main     "/>
    <n v="0"/>
    <x v="5"/>
  </r>
  <r>
    <s v="Topps4"/>
    <n v="2018"/>
    <s v="Topps Main"/>
    <m/>
    <m/>
    <m/>
    <m/>
    <m/>
    <x v="0"/>
    <n v="569"/>
    <s v="Kela"/>
    <s v="Keone"/>
    <s v="Rangers"/>
    <s v="P"/>
    <m/>
    <n v="1"/>
    <m/>
    <s v="Kela, Keone"/>
    <s v="Topps Main     "/>
    <s v=" "/>
    <x v="5"/>
  </r>
  <r>
    <s v="Topps4"/>
    <n v="2018"/>
    <s v="Topps Main"/>
    <m/>
    <m/>
    <m/>
    <m/>
    <m/>
    <x v="1"/>
    <n v="572"/>
    <s v="Maples"/>
    <s v="Dillon"/>
    <s v="Cubs"/>
    <s v="P"/>
    <m/>
    <n v="1"/>
    <m/>
    <s v="Maples, Dillon"/>
    <s v="Topps Main     RC"/>
    <s v=" "/>
    <x v="5"/>
  </r>
  <r>
    <s v="Topps4"/>
    <n v="2018"/>
    <s v="Topps Main"/>
    <m/>
    <m/>
    <m/>
    <m/>
    <m/>
    <x v="0"/>
    <n v="534"/>
    <s v="Marquez"/>
    <s v="German"/>
    <s v="Rockies"/>
    <s v="P"/>
    <m/>
    <n v="1"/>
    <m/>
    <s v="Marquez, German"/>
    <s v="Topps Main     "/>
    <s v=" "/>
    <x v="5"/>
  </r>
  <r>
    <s v="Topps4"/>
    <n v="2018"/>
    <s v="Topps Main"/>
    <m/>
    <m/>
    <m/>
    <m/>
    <m/>
    <x v="0"/>
    <n v="579"/>
    <s v="Fulmer"/>
    <s v="Carson"/>
    <s v="White Sox"/>
    <s v="P"/>
    <m/>
    <n v="1"/>
    <m/>
    <s v="Fulmer, Carson"/>
    <s v="Topps Main     "/>
    <s v=""/>
    <x v="5"/>
  </r>
  <r>
    <s v="Topps4"/>
    <n v="2018"/>
    <s v="Topps Main"/>
    <m/>
    <m/>
    <m/>
    <m/>
    <m/>
    <x v="0"/>
    <n v="581"/>
    <s v="Winker"/>
    <s v="Jesse"/>
    <s v="Reds"/>
    <s v="OF"/>
    <m/>
    <n v="1"/>
    <m/>
    <s v="Winker, Jesse"/>
    <s v="Topps Main     "/>
    <s v=" "/>
    <x v="5"/>
  </r>
  <r>
    <s v="Topps4"/>
    <n v="2018"/>
    <s v="Topps Main"/>
    <m/>
    <m/>
    <m/>
    <m/>
    <m/>
    <x v="0"/>
    <n v="582"/>
    <s v="Pujols"/>
    <s v="Albert"/>
    <s v="Angels"/>
    <s v="DH"/>
    <m/>
    <n v="1"/>
    <m/>
    <s v="Pujols, Albert"/>
    <s v="Topps Main     "/>
    <s v=""/>
    <x v="5"/>
  </r>
  <r>
    <s v="Topps4"/>
    <n v="2018"/>
    <s v="Topps Main"/>
    <m/>
    <m/>
    <m/>
    <m/>
    <m/>
    <x v="0"/>
    <n v="586"/>
    <s v="Freeland"/>
    <s v="Kyle"/>
    <s v="Rockies"/>
    <s v="P"/>
    <m/>
    <n v="1"/>
    <m/>
    <s v="Freeland, Kyle"/>
    <s v="Topps Main     "/>
    <s v=" "/>
    <x v="5"/>
  </r>
  <r>
    <s v="Topps4"/>
    <n v="2018"/>
    <s v="Topps Main"/>
    <m/>
    <m/>
    <m/>
    <m/>
    <m/>
    <x v="0"/>
    <n v="593"/>
    <s v="Weaver"/>
    <s v="Luke"/>
    <s v="Cardinals"/>
    <s v="P"/>
    <m/>
    <n v="1"/>
    <m/>
    <s v="Weaver, Luke"/>
    <s v="Topps Main     "/>
    <s v=" "/>
    <x v="5"/>
  </r>
  <r>
    <s v="Topps4"/>
    <n v="2018"/>
    <s v="Topps Main"/>
    <m/>
    <m/>
    <m/>
    <m/>
    <m/>
    <x v="1"/>
    <n v="594"/>
    <s v="Alcantara"/>
    <s v="Sandy"/>
    <s v="Marlins"/>
    <s v="P"/>
    <m/>
    <n v="1"/>
    <m/>
    <s v="Alcantara, Sandy"/>
    <s v="Topps Main     RC"/>
    <s v=" "/>
    <x v="5"/>
  </r>
  <r>
    <s v="Topps4"/>
    <n v="2018"/>
    <s v="Topps Main"/>
    <m/>
    <m/>
    <m/>
    <m/>
    <m/>
    <x v="1"/>
    <n v="596"/>
    <s v="Mella"/>
    <s v="Keury"/>
    <s v="Reds"/>
    <s v="P"/>
    <m/>
    <n v="1"/>
    <m/>
    <s v="Mella, Keury"/>
    <s v="Topps Main     RC"/>
    <s v=" "/>
    <x v="5"/>
  </r>
  <r>
    <s v="Topps4"/>
    <n v="2018"/>
    <s v="Topps Main"/>
    <m/>
    <m/>
    <m/>
    <m/>
    <m/>
    <x v="0"/>
    <n v="601"/>
    <s v="Peraza"/>
    <s v="Jose"/>
    <s v="Reds"/>
    <s v="2B/SS"/>
    <m/>
    <n v="1"/>
    <m/>
    <s v="Peraza, Jose"/>
    <s v="Topps Main     "/>
    <s v=" "/>
    <x v="5"/>
  </r>
  <r>
    <s v="Topps4"/>
    <n v="2018"/>
    <s v="Topps Main"/>
    <m/>
    <m/>
    <m/>
    <m/>
    <m/>
    <x v="0"/>
    <n v="605"/>
    <s v="Giolito"/>
    <s v="Lucas"/>
    <s v="White Sox"/>
    <s v="P"/>
    <m/>
    <n v="1"/>
    <m/>
    <s v="Giolito, Lucas"/>
    <s v="Topps Main     "/>
    <s v=" "/>
    <x v="5"/>
  </r>
  <r>
    <s v="Topps4"/>
    <n v="2018"/>
    <s v="Topps Main"/>
    <m/>
    <m/>
    <m/>
    <m/>
    <m/>
    <x v="0"/>
    <n v="607"/>
    <s v="Newcomb"/>
    <s v="Sean"/>
    <s v="Braves"/>
    <s v="P"/>
    <m/>
    <n v="1"/>
    <m/>
    <s v="Newcomb, Sean"/>
    <s v="Topps Main     "/>
    <s v=" "/>
    <x v="5"/>
  </r>
  <r>
    <s v="Topps4"/>
    <n v="2018"/>
    <s v="Topps Main"/>
    <m/>
    <m/>
    <m/>
    <m/>
    <m/>
    <x v="0"/>
    <n v="611"/>
    <s v="Bell"/>
    <s v="Josh"/>
    <s v="Pirates"/>
    <s v="1B"/>
    <m/>
    <n v="1"/>
    <m/>
    <s v="Bell, Josh"/>
    <s v="Topps Main     "/>
    <s v=" "/>
    <x v="5"/>
  </r>
  <r>
    <s v="Topps4"/>
    <n v="2018"/>
    <s v="Topps Main"/>
    <m/>
    <m/>
    <m/>
    <m/>
    <m/>
    <x v="0"/>
    <n v="624"/>
    <s v="Barreto"/>
    <s v="Franklin"/>
    <s v="Athletics"/>
    <s v="SS/2B"/>
    <m/>
    <n v="1"/>
    <m/>
    <s v="Barreto, Franklin"/>
    <s v="Topps Main     "/>
    <s v=" "/>
    <x v="5"/>
  </r>
  <r>
    <s v="Topps4"/>
    <n v="2018"/>
    <s v="Topps Main"/>
    <m/>
    <m/>
    <m/>
    <m/>
    <m/>
    <x v="0"/>
    <n v="629"/>
    <s v="Scherzer"/>
    <s v="Max"/>
    <s v="Nationals"/>
    <s v="P"/>
    <m/>
    <n v="1"/>
    <m/>
    <s v="Scherzer, Max"/>
    <s v="Topps Main     "/>
    <s v=""/>
    <x v="5"/>
  </r>
  <r>
    <s v="Topps4"/>
    <n v="2018"/>
    <s v="Topps Main"/>
    <m/>
    <m/>
    <m/>
    <m/>
    <m/>
    <x v="1"/>
    <n v="639"/>
    <s v="Goodrum"/>
    <s v="Niko"/>
    <s v="Tigers"/>
    <s v="3B"/>
    <m/>
    <n v="1"/>
    <m/>
    <s v="Goodrum, Niko"/>
    <s v="Topps Main     RC"/>
    <s v=" "/>
    <x v="5"/>
  </r>
  <r>
    <s v="Topps4"/>
    <n v="2018"/>
    <s v="Topps Main"/>
    <m/>
    <m/>
    <m/>
    <m/>
    <m/>
    <x v="0"/>
    <n v="650"/>
    <s v="Verlander"/>
    <s v="Justin"/>
    <s v="Astros"/>
    <s v="P"/>
    <m/>
    <n v="1"/>
    <m/>
    <s v="Verlander, Justin"/>
    <s v="Topps Main     "/>
    <s v=""/>
    <x v="5"/>
  </r>
  <r>
    <s v="Topps4"/>
    <n v="2018"/>
    <s v="Topps Main"/>
    <m/>
    <m/>
    <m/>
    <m/>
    <m/>
    <x v="1"/>
    <n v="661"/>
    <s v="Villanueva"/>
    <s v="Christian"/>
    <s v="Padres"/>
    <s v="3B"/>
    <m/>
    <n v="1"/>
    <m/>
    <s v="Villanueva, Christian"/>
    <s v="Topps Main     RC"/>
    <s v=" "/>
    <x v="5"/>
  </r>
  <r>
    <s v="Topps4"/>
    <n v="2018"/>
    <s v="Topps Main"/>
    <m/>
    <m/>
    <m/>
    <m/>
    <m/>
    <x v="0"/>
    <n v="669"/>
    <s v="Chapman"/>
    <s v="Matt"/>
    <s v="Athletics"/>
    <s v="3B"/>
    <m/>
    <n v="1"/>
    <m/>
    <s v="Chapman, Matt"/>
    <s v="Topps Main     "/>
    <s v=" "/>
    <x v="5"/>
  </r>
  <r>
    <s v="Topps4"/>
    <n v="2018"/>
    <s v="Topps Main"/>
    <m/>
    <m/>
    <m/>
    <m/>
    <m/>
    <x v="0"/>
    <n v="672"/>
    <s v="Nimmo"/>
    <s v="Brandon"/>
    <s v="Mets"/>
    <s v="OF"/>
    <m/>
    <n v="1"/>
    <m/>
    <s v="Nimmo, Brandon"/>
    <s v="Topps Main     "/>
    <s v=" "/>
    <x v="5"/>
  </r>
  <r>
    <s v="Topps4"/>
    <n v="2018"/>
    <s v="Topps Main"/>
    <m/>
    <m/>
    <m/>
    <m/>
    <m/>
    <x v="1"/>
    <n v="675"/>
    <s v="Arano"/>
    <s v="Victor"/>
    <s v="Phillies"/>
    <s v="P"/>
    <m/>
    <n v="1"/>
    <m/>
    <s v="Arano, Victor"/>
    <s v="Topps Main     RC"/>
    <s v=" "/>
    <x v="5"/>
  </r>
  <r>
    <s v="Topps4"/>
    <n v="2018"/>
    <s v="Topps Main"/>
    <m/>
    <m/>
    <m/>
    <m/>
    <m/>
    <x v="1"/>
    <n v="698"/>
    <s v="Sherriff"/>
    <s v="Ryan"/>
    <s v="Cardinals"/>
    <s v="P"/>
    <m/>
    <n v="1"/>
    <m/>
    <s v="Sherriff, Ryan"/>
    <s v="Topps Main     RC"/>
    <s v=" "/>
    <x v="5"/>
  </r>
  <r>
    <s v="TL"/>
    <n v="2018"/>
    <s v="Topps Main"/>
    <m/>
    <m/>
    <m/>
    <s v="FacSetVariant"/>
    <m/>
    <x v="1"/>
    <s v="698B"/>
    <s v="Acuna Jr."/>
    <s v="Ronald"/>
    <s v="Braves"/>
    <s v="OF"/>
    <m/>
    <n v="1"/>
    <n v="3"/>
    <s v="Acuna Jr., Ronald"/>
    <s v="Topps Main    FacSetVariant RC"/>
    <s v=" "/>
    <x v="2"/>
  </r>
  <r>
    <s v="TL"/>
    <n v="2018"/>
    <s v="Topps Main"/>
    <m/>
    <m/>
    <m/>
    <s v="FacSetVariant"/>
    <m/>
    <x v="1"/>
    <s v="699C"/>
    <s v="Torres"/>
    <s v="Gleyber"/>
    <s v="Yankees"/>
    <s v="2B"/>
    <n v="24"/>
    <n v="1"/>
    <n v="2"/>
    <s v="Torres, Gleyber"/>
    <s v="Topps Main    FacSetVariant RC"/>
    <s v=" "/>
    <x v="2"/>
  </r>
  <r>
    <s v="TL"/>
    <n v="2018"/>
    <s v="Topps Main"/>
    <m/>
    <m/>
    <m/>
    <m/>
    <m/>
    <x v="1"/>
    <s v="700A"/>
    <s v="Ohtani"/>
    <s v="Shohei"/>
    <s v="Angels"/>
    <s v="P/DH"/>
    <m/>
    <n v="1"/>
    <n v="5"/>
    <s v="Ohtani, Shohei"/>
    <s v="Topps Main     RC"/>
    <s v=" "/>
    <x v="1"/>
  </r>
  <r>
    <s v="TL"/>
    <n v="2018"/>
    <s v="Topps Main"/>
    <m/>
    <m/>
    <m/>
    <s v="FacSetVariant"/>
    <m/>
    <x v="1"/>
    <s v="700B"/>
    <s v="Ohtani"/>
    <s v="Shohei"/>
    <s v="Angels"/>
    <s v="P/DH"/>
    <m/>
    <n v="1"/>
    <n v="5"/>
    <s v="Ohtani, Shohei"/>
    <s v="Topps Main    FacSetVariant RC"/>
    <s v=" "/>
    <x v="1"/>
  </r>
  <r>
    <s v="TL"/>
    <n v="2018"/>
    <s v="Topps Main"/>
    <m/>
    <s v="Chrome"/>
    <m/>
    <s v="FacSetInsert"/>
    <m/>
    <x v="1"/>
    <n v="700"/>
    <s v="Ohtani"/>
    <s v="Shohei"/>
    <s v="Angels"/>
    <s v="P/DH"/>
    <m/>
    <n v="1"/>
    <n v="80"/>
    <s v="Ohtani, Shohei"/>
    <s v="Topps Main  Chrome  FacSetInsert RC"/>
    <s v=" "/>
    <x v="3"/>
  </r>
  <r>
    <m/>
    <n v="2018"/>
    <s v="Topps Main"/>
    <s v="JackieRobinsonDay"/>
    <m/>
    <m/>
    <s v="Mfg Patch"/>
    <m/>
    <x v="0"/>
    <s v="JRP-CA"/>
    <s v="Sale"/>
    <s v="Chris"/>
    <s v="Red Sox"/>
    <s v="P"/>
    <m/>
    <n v="1"/>
    <n v="1"/>
    <s v="Sale, Chris"/>
    <s v="Topps Main JackieRobinsonDay   Mfg Patch "/>
    <m/>
    <x v="2"/>
  </r>
  <r>
    <m/>
    <n v="2018"/>
    <s v="Topps Main"/>
    <s v="Salute"/>
    <s v="Auto"/>
    <m/>
    <s v="Auto"/>
    <m/>
    <x v="1"/>
    <s v="SA-LG"/>
    <s v="Gurriel"/>
    <s v="Lourdes Jr"/>
    <s v="Blue Jays"/>
    <m/>
    <m/>
    <n v="1"/>
    <n v="1"/>
    <s v="Gurriel, Lourdes Jr"/>
    <s v="Topps Main Salute Auto  Auto RC"/>
    <s v=" "/>
    <x v="2"/>
  </r>
  <r>
    <m/>
    <n v="2018"/>
    <s v="Topps Main"/>
    <s v="Salute"/>
    <m/>
    <m/>
    <m/>
    <m/>
    <x v="0"/>
    <s v="S-10"/>
    <s v="Suzuki"/>
    <s v="Ichiro"/>
    <s v="Mariners"/>
    <s v="OF"/>
    <m/>
    <n v="1"/>
    <n v="0.25"/>
    <s v="Suzuki, Ichiro"/>
    <s v="Topps Main Salute    "/>
    <s v=""/>
    <x v="6"/>
  </r>
  <r>
    <m/>
    <n v="2018"/>
    <s v="Topps Main"/>
    <s v="Salute"/>
    <m/>
    <m/>
    <m/>
    <m/>
    <x v="1"/>
    <s v="S-26"/>
    <s v="O'Neill"/>
    <s v="Tyler"/>
    <s v="Cardinals"/>
    <s v="OF"/>
    <n v="25"/>
    <n v="1"/>
    <m/>
    <s v="O'Neill, Tyler"/>
    <s v="Topps Main Salute    RC"/>
    <s v=" "/>
    <x v="5"/>
  </r>
  <r>
    <m/>
    <n v="2018"/>
    <s v="Topps Main"/>
    <s v="Salute"/>
    <m/>
    <m/>
    <m/>
    <m/>
    <x v="1"/>
    <s v="S-29"/>
    <s v="Soto"/>
    <s v="Juan"/>
    <s v="Nationals"/>
    <s v="OF"/>
    <m/>
    <n v="1"/>
    <n v="1"/>
    <s v="Soto, Juan"/>
    <s v="Topps Main Salute    RC"/>
    <s v=" "/>
    <x v="2"/>
  </r>
  <r>
    <m/>
    <n v="2018"/>
    <s v="Topps Main"/>
    <s v="Salute"/>
    <m/>
    <m/>
    <m/>
    <m/>
    <x v="1"/>
    <s v="S-33"/>
    <s v="Soroka"/>
    <s v="Mike"/>
    <s v="Braves"/>
    <s v="P"/>
    <n v="23"/>
    <n v="1"/>
    <m/>
    <s v="Soroka, Mike"/>
    <s v="Topps Main Salute    RC"/>
    <s v=" "/>
    <x v="5"/>
  </r>
  <r>
    <m/>
    <n v="2018"/>
    <s v="Topps Main"/>
    <s v="Salute"/>
    <m/>
    <m/>
    <m/>
    <m/>
    <x v="1"/>
    <s v="S-37"/>
    <s v="Adames"/>
    <s v="Willy"/>
    <s v="Rays"/>
    <s v="SS"/>
    <m/>
    <n v="1"/>
    <m/>
    <s v="Adames, Willy"/>
    <s v="Topps Main Salute    RC"/>
    <s v=" "/>
    <x v="5"/>
  </r>
  <r>
    <m/>
    <n v="2018"/>
    <s v="Topps Main"/>
    <s v="Salute"/>
    <m/>
    <m/>
    <m/>
    <m/>
    <x v="1"/>
    <s v="S-43"/>
    <s v="Kingham"/>
    <s v="Nick"/>
    <s v="Pirates"/>
    <s v="P"/>
    <m/>
    <n v="1"/>
    <m/>
    <s v="Kingham, Nick"/>
    <s v="Topps Main Salute    RC"/>
    <s v=" "/>
    <x v="5"/>
  </r>
  <r>
    <m/>
    <n v="2018"/>
    <s v="Topps Main"/>
    <s v="Intl Affair"/>
    <m/>
    <m/>
    <m/>
    <m/>
    <x v="0"/>
    <s v="IA-40"/>
    <s v="Harper"/>
    <s v="Bryce"/>
    <s v="Nationals"/>
    <m/>
    <m/>
    <n v="1"/>
    <n v="0.5"/>
    <s v="Harper, Bryce"/>
    <s v="Topps Main Intl Affair    "/>
    <s v=""/>
    <x v="6"/>
  </r>
  <r>
    <m/>
    <n v="2018"/>
    <s v="Topps Main"/>
    <s v="Intl Affair"/>
    <m/>
    <m/>
    <m/>
    <m/>
    <x v="0"/>
    <s v="IA-43"/>
    <s v="Trout"/>
    <s v="Mike"/>
    <s v="Angels"/>
    <m/>
    <m/>
    <n v="1"/>
    <n v="0.5"/>
    <s v="Trout, Mike"/>
    <s v="Topps Main Intl Affair    "/>
    <s v=""/>
    <x v="6"/>
  </r>
  <r>
    <m/>
    <n v="2018"/>
    <s v="Topps Main"/>
    <s v="Intl Affair"/>
    <m/>
    <m/>
    <m/>
    <m/>
    <x v="1"/>
    <s v="IA-50"/>
    <s v="Torres"/>
    <s v="Gleyber"/>
    <s v="Yankees"/>
    <m/>
    <n v="24"/>
    <n v="1"/>
    <n v="1"/>
    <s v="Torres, Gleyber"/>
    <s v="Topps Main Intl Affair    RC"/>
    <s v=" "/>
    <x v="2"/>
  </r>
  <r>
    <m/>
    <n v="2018"/>
    <s v="Topps Main"/>
    <s v="Update"/>
    <s v="Foil"/>
    <m/>
    <m/>
    <m/>
    <x v="1"/>
    <s v="US1"/>
    <s v="Ohtani"/>
    <s v="Shohei"/>
    <s v="Angels"/>
    <s v="P/DH"/>
    <m/>
    <n v="1"/>
    <n v="1"/>
    <s v="Ohtani, Shohei"/>
    <s v="Topps Main Update Foil   RC"/>
    <s v=" "/>
    <x v="2"/>
  </r>
  <r>
    <m/>
    <n v="2018"/>
    <s v="Topps Main"/>
    <s v="Update"/>
    <m/>
    <m/>
    <m/>
    <m/>
    <x v="1"/>
    <s v="US1"/>
    <s v="Ohtani"/>
    <s v="Shohei"/>
    <s v="Angels"/>
    <s v="P/DH"/>
    <m/>
    <n v="1"/>
    <n v="1"/>
    <s v="Ohtani, Shohei"/>
    <s v="Topps Main Update    RC"/>
    <s v=" "/>
    <x v="2"/>
  </r>
  <r>
    <m/>
    <n v="2018"/>
    <s v="Topps Main"/>
    <s v="Update"/>
    <m/>
    <m/>
    <m/>
    <m/>
    <x v="0"/>
    <s v="US2"/>
    <s v="Jimenez"/>
    <s v="Joe"/>
    <s v="Tigers"/>
    <s v="P"/>
    <m/>
    <n v="1"/>
    <m/>
    <s v="Jimenez, Joe"/>
    <s v="Topps Main Update    "/>
    <s v=" "/>
    <x v="5"/>
  </r>
  <r>
    <m/>
    <n v="2018"/>
    <s v="Topps Main"/>
    <s v="Update"/>
    <m/>
    <m/>
    <m/>
    <m/>
    <x v="0"/>
    <s v="US4"/>
    <s v="Alfaro"/>
    <s v="Jorge"/>
    <s v="Phillies"/>
    <s v="C"/>
    <m/>
    <n v="1"/>
    <m/>
    <s v="Alfaro, Jorge"/>
    <s v="Topps Main Update    "/>
    <s v=" "/>
    <x v="5"/>
  </r>
  <r>
    <m/>
    <n v="2018"/>
    <s v="Topps Main"/>
    <s v="Update"/>
    <m/>
    <m/>
    <m/>
    <m/>
    <x v="1"/>
    <s v="US6"/>
    <s v="Nottingham"/>
    <s v="Jacob"/>
    <s v="Brewers"/>
    <s v="C"/>
    <m/>
    <n v="1"/>
    <m/>
    <s v="Nottingham, Jacob"/>
    <s v="Topps Main Update    RC"/>
    <s v=" "/>
    <x v="5"/>
  </r>
  <r>
    <m/>
    <n v="2018"/>
    <s v="Topps Main"/>
    <s v="Update"/>
    <m/>
    <m/>
    <m/>
    <m/>
    <x v="0"/>
    <s v="US7A"/>
    <s v="Stanton"/>
    <s v="Giancarlo"/>
    <s v="Yankees"/>
    <s v="OF"/>
    <m/>
    <n v="1"/>
    <n v="0.25"/>
    <s v="Stanton, Giancarlo"/>
    <s v="Topps Main Update    "/>
    <s v=""/>
    <x v="6"/>
  </r>
  <r>
    <m/>
    <n v="2018"/>
    <s v="Topps Main"/>
    <s v="Update"/>
    <s v="SP"/>
    <m/>
    <s v="SP"/>
    <m/>
    <x v="0"/>
    <s v="US7B"/>
    <s v="Stanton"/>
    <s v="Giancarlo"/>
    <s v="Yankees"/>
    <s v="OF"/>
    <m/>
    <n v="1"/>
    <n v="5"/>
    <s v="Stanton, Giancarlo"/>
    <s v="Topps Main Update SP  SP "/>
    <s v=""/>
    <x v="1"/>
  </r>
  <r>
    <m/>
    <n v="2018"/>
    <s v="Topps Main"/>
    <s v="Update"/>
    <m/>
    <m/>
    <m/>
    <m/>
    <x v="0"/>
    <s v="US8"/>
    <s v="Machado"/>
    <s v="Manny"/>
    <s v="Dodgers"/>
    <s v="SS"/>
    <m/>
    <n v="1"/>
    <n v="0.25"/>
    <s v="Machado, Manny"/>
    <s v="Topps Main Update    "/>
    <n v="0"/>
    <x v="6"/>
  </r>
  <r>
    <m/>
    <n v="2018"/>
    <s v="Topps Main"/>
    <s v="Update"/>
    <s v="RD"/>
    <m/>
    <m/>
    <m/>
    <x v="1"/>
    <s v="US9"/>
    <s v="Kingham"/>
    <s v="Nick"/>
    <s v="Pirates"/>
    <s v="P"/>
    <m/>
    <n v="1"/>
    <m/>
    <s v="Kingham, Nick"/>
    <s v="Topps Main Update RD   RC"/>
    <s v=" "/>
    <x v="5"/>
  </r>
  <r>
    <m/>
    <n v="2018"/>
    <s v="Topps Main"/>
    <s v="Update"/>
    <m/>
    <m/>
    <m/>
    <m/>
    <x v="1"/>
    <s v="US13"/>
    <s v="Conlon,PJ/Oswalt,Corey"/>
    <m/>
    <s v="Mets"/>
    <m/>
    <m/>
    <n v="1"/>
    <m/>
    <s v="Conlon,PJ/Oswalt,Corey, "/>
    <s v="Topps Main Update    RC"/>
    <s v=" "/>
    <x v="5"/>
  </r>
  <r>
    <m/>
    <n v="2018"/>
    <s v="Topps Main"/>
    <s v="Update"/>
    <s v="RD"/>
    <m/>
    <m/>
    <m/>
    <x v="1"/>
    <s v="US14"/>
    <s v="Kingery"/>
    <s v="Scott"/>
    <s v="Phillies"/>
    <s v="2B/SS"/>
    <m/>
    <n v="1"/>
    <m/>
    <s v="Kingery, Scott"/>
    <s v="Topps Main Update RD   RC"/>
    <s v=" "/>
    <x v="5"/>
  </r>
  <r>
    <m/>
    <n v="2018"/>
    <s v="Topps Main"/>
    <s v="Update"/>
    <s v="RD"/>
    <m/>
    <m/>
    <m/>
    <x v="1"/>
    <s v="US18"/>
    <s v="Soroka"/>
    <s v="Mike"/>
    <s v="Braves"/>
    <s v="P"/>
    <n v="23"/>
    <n v="1"/>
    <m/>
    <s v="Soroka, Mike"/>
    <s v="Topps Main Update RD   RC"/>
    <s v=" "/>
    <x v="5"/>
  </r>
  <r>
    <m/>
    <n v="2018"/>
    <s v="Topps Main"/>
    <s v="Update"/>
    <m/>
    <m/>
    <m/>
    <m/>
    <x v="1"/>
    <s v="US19"/>
    <s v="McKinney"/>
    <s v="Billy"/>
    <s v="Blue Jays"/>
    <s v="OF"/>
    <m/>
    <n v="1"/>
    <m/>
    <s v="McKinney, Billy"/>
    <s v="Topps Main Update    RC"/>
    <s v=" "/>
    <x v="5"/>
  </r>
  <r>
    <m/>
    <n v="2018"/>
    <s v="Topps Main"/>
    <s v="Update"/>
    <s v="RD"/>
    <m/>
    <m/>
    <m/>
    <x v="1"/>
    <s v="US25"/>
    <s v="Adames"/>
    <s v="Willy"/>
    <s v="Rays"/>
    <s v="SS"/>
    <m/>
    <n v="1"/>
    <m/>
    <s v="Adames, Willy"/>
    <s v="Topps Main Update RD   RC"/>
    <s v=" "/>
    <x v="5"/>
  </r>
  <r>
    <m/>
    <n v="2018"/>
    <s v="Topps Main"/>
    <s v="Update"/>
    <s v="AS"/>
    <m/>
    <m/>
    <m/>
    <x v="0"/>
    <s v="US27"/>
    <s v="Yelich"/>
    <s v="Christian"/>
    <s v="Brewers"/>
    <s v="OF"/>
    <m/>
    <n v="1"/>
    <n v="0.25"/>
    <s v="Yelich, Christian"/>
    <s v="Topps Main Update AS   "/>
    <s v=""/>
    <x v="6"/>
  </r>
  <r>
    <m/>
    <n v="2018"/>
    <s v="Topps Main"/>
    <s v="Update"/>
    <m/>
    <m/>
    <m/>
    <m/>
    <x v="1"/>
    <s v="US28"/>
    <s v="Blandino,Alex/Dixon,Brandon"/>
    <m/>
    <s v="Reds"/>
    <m/>
    <m/>
    <n v="1"/>
    <m/>
    <s v="Blandino,Alex/Dixon,Brandon, "/>
    <s v="Topps Main Update    RC"/>
    <s v=" "/>
    <x v="5"/>
  </r>
  <r>
    <m/>
    <n v="2018"/>
    <s v="Topps Main"/>
    <s v="Update"/>
    <m/>
    <m/>
    <m/>
    <m/>
    <x v="1"/>
    <s v="US29"/>
    <s v="Hess,David/Araujo,Pedro"/>
    <m/>
    <s v="Orioles"/>
    <m/>
    <m/>
    <n v="1"/>
    <m/>
    <s v="Hess,David/Araujo,Pedro, "/>
    <s v="Topps Main Update    RC"/>
    <s v=" "/>
    <x v="5"/>
  </r>
  <r>
    <m/>
    <n v="2018"/>
    <s v="Topps Main"/>
    <s v="Update"/>
    <m/>
    <m/>
    <m/>
    <m/>
    <x v="0"/>
    <s v="US33"/>
    <s v="Lopez"/>
    <s v="Reynaldo"/>
    <s v="White Sox"/>
    <s v="P"/>
    <m/>
    <n v="1"/>
    <m/>
    <s v="Lopez, Reynaldo"/>
    <s v="Topps Main Update    "/>
    <s v=" "/>
    <x v="5"/>
  </r>
  <r>
    <m/>
    <n v="2018"/>
    <s v="Topps Main"/>
    <s v="Update"/>
    <m/>
    <m/>
    <m/>
    <m/>
    <x v="1"/>
    <s v="US34"/>
    <s v="Meadows"/>
    <s v="Austin"/>
    <s v="Rays"/>
    <s v="OF"/>
    <m/>
    <n v="1"/>
    <m/>
    <s v="Meadows, Austin"/>
    <s v="Topps Main Update    RC"/>
    <s v=" "/>
    <x v="5"/>
  </r>
  <r>
    <m/>
    <n v="2018"/>
    <s v="Topps Main"/>
    <s v="Update"/>
    <m/>
    <m/>
    <m/>
    <m/>
    <x v="1"/>
    <s v="US36"/>
    <s v="Gerber,Mike/Greiner,Grayson"/>
    <m/>
    <s v="Tigers"/>
    <m/>
    <m/>
    <n v="1"/>
    <m/>
    <s v="Gerber,Mike/Greiner,Grayson, "/>
    <s v="Topps Main Update    RC"/>
    <s v=" "/>
    <x v="5"/>
  </r>
  <r>
    <m/>
    <n v="2018"/>
    <s v="Topps Main"/>
    <s v="Update"/>
    <s v="AS"/>
    <m/>
    <m/>
    <m/>
    <x v="0"/>
    <s v="US38"/>
    <s v="Berrios"/>
    <s v="Jose"/>
    <s v="Twins"/>
    <s v="P"/>
    <m/>
    <n v="1"/>
    <m/>
    <s v="Berrios, Jose"/>
    <s v="Topps Main Update AS   "/>
    <s v=" "/>
    <x v="5"/>
  </r>
  <r>
    <m/>
    <n v="2018"/>
    <s v="Topps Main"/>
    <s v="Update"/>
    <m/>
    <m/>
    <m/>
    <m/>
    <x v="1"/>
    <s v="US39"/>
    <s v="Peralta"/>
    <s v="Freddy"/>
    <s v="Brewers"/>
    <s v="P"/>
    <m/>
    <n v="1"/>
    <m/>
    <s v="Peralta, Freddy"/>
    <s v="Topps Main Update    RC"/>
    <s v=" "/>
    <x v="5"/>
  </r>
  <r>
    <m/>
    <n v="2018"/>
    <s v="Topps Main"/>
    <s v="Update"/>
    <m/>
    <m/>
    <m/>
    <m/>
    <x v="1"/>
    <s v="US40"/>
    <s v="Barnes"/>
    <s v="Jacob"/>
    <s v="Brewers"/>
    <s v="P"/>
    <m/>
    <n v="1"/>
    <m/>
    <s v="Barnes, Jacob"/>
    <s v="Topps Main Update    RC"/>
    <s v=" "/>
    <x v="5"/>
  </r>
  <r>
    <m/>
    <n v="2018"/>
    <s v="Topps Main"/>
    <s v="Update"/>
    <m/>
    <m/>
    <m/>
    <m/>
    <x v="1"/>
    <s v="US43"/>
    <s v="Acuna Jr.,Ronald/Albies,Ozzie"/>
    <m/>
    <s v="Braves"/>
    <m/>
    <m/>
    <n v="1"/>
    <n v="0.5"/>
    <s v="Acuna Jr.,Ronald/Albies,Ozzie, "/>
    <s v="Topps Main Update    RC"/>
    <s v=" "/>
    <x v="6"/>
  </r>
  <r>
    <m/>
    <n v="2018"/>
    <s v="Topps Main"/>
    <s v="Update"/>
    <m/>
    <m/>
    <m/>
    <m/>
    <x v="0"/>
    <s v="US44"/>
    <s v="Freeman"/>
    <s v="Freddie"/>
    <s v="Braves"/>
    <s v="1B"/>
    <m/>
    <n v="1"/>
    <n v="0.25"/>
    <s v="Freeman, Freddie"/>
    <s v="Topps Main Update    "/>
    <s v=""/>
    <x v="6"/>
  </r>
  <r>
    <m/>
    <n v="2018"/>
    <s v="Topps Main"/>
    <s v="Update"/>
    <s v="Gold"/>
    <s v="/2018"/>
    <m/>
    <m/>
    <x v="0"/>
    <s v="US44"/>
    <s v="Freeman"/>
    <s v="Freddie"/>
    <s v="Braves"/>
    <s v="1B"/>
    <m/>
    <n v="1"/>
    <m/>
    <s v="Freeman, Freddie"/>
    <s v="Topps Main Update Gold /2018  "/>
    <s v=""/>
    <x v="5"/>
  </r>
  <r>
    <m/>
    <n v="2018"/>
    <s v="Topps Main"/>
    <s v="Update"/>
    <m/>
    <m/>
    <m/>
    <m/>
    <x v="1"/>
    <s v="US52"/>
    <s v="Anderson,Justin/Hermosillo,Michael"/>
    <m/>
    <s v="Angels"/>
    <m/>
    <m/>
    <n v="1"/>
    <m/>
    <s v="Anderson,Justin/Hermosillo,Michael, "/>
    <s v="Topps Main Update    RC"/>
    <s v=" "/>
    <x v="5"/>
  </r>
  <r>
    <m/>
    <n v="2018"/>
    <s v="Topps Main"/>
    <s v="Update"/>
    <m/>
    <m/>
    <m/>
    <m/>
    <x v="1"/>
    <s v="US56"/>
    <s v="Oaks,Trevor/Stout,Eric"/>
    <m/>
    <s v="Royals"/>
    <m/>
    <m/>
    <n v="1"/>
    <m/>
    <s v="Oaks,Trevor/Stout,Eric, "/>
    <s v="Topps Main Update    RC"/>
    <s v=" "/>
    <x v="5"/>
  </r>
  <r>
    <m/>
    <n v="2018"/>
    <s v="Topps Main"/>
    <s v="Update"/>
    <m/>
    <m/>
    <m/>
    <m/>
    <x v="1"/>
    <s v="US57"/>
    <s v="Jones"/>
    <s v="Ryder"/>
    <s v="Giants"/>
    <s v="1B"/>
    <m/>
    <n v="1"/>
    <m/>
    <s v="Jones, Ryder"/>
    <s v="Topps Main Update    RC"/>
    <s v=" "/>
    <x v="5"/>
  </r>
  <r>
    <m/>
    <n v="2018"/>
    <s v="Topps Main"/>
    <s v="Update"/>
    <s v="Foil"/>
    <m/>
    <m/>
    <m/>
    <x v="1"/>
    <s v="US57"/>
    <s v="Jones"/>
    <s v="Ryder"/>
    <s v="Giants"/>
    <s v="1B"/>
    <m/>
    <n v="1"/>
    <m/>
    <s v="Jones, Ryder"/>
    <s v="Topps Main Update Foil   RC"/>
    <s v=" "/>
    <x v="5"/>
  </r>
  <r>
    <m/>
    <n v="2018"/>
    <s v="Topps Main"/>
    <s v="Update"/>
    <m/>
    <m/>
    <m/>
    <m/>
    <x v="1"/>
    <s v="US58"/>
    <s v="Hicks"/>
    <s v="Jordan"/>
    <s v="Cardinals"/>
    <s v="P"/>
    <m/>
    <n v="1"/>
    <m/>
    <s v="Hicks, Jordan"/>
    <s v="Topps Main Update    RC"/>
    <s v=" "/>
    <x v="5"/>
  </r>
  <r>
    <m/>
    <n v="2018"/>
    <s v="Topps Main"/>
    <s v="Update"/>
    <m/>
    <m/>
    <m/>
    <m/>
    <x v="1"/>
    <s v="US61"/>
    <s v="Tauchman"/>
    <s v="Mike"/>
    <s v="Rockies"/>
    <s v="OF"/>
    <m/>
    <n v="1"/>
    <m/>
    <s v="Tauchman, Mike"/>
    <s v="Topps Main Update    RC"/>
    <s v=" "/>
    <x v="5"/>
  </r>
  <r>
    <m/>
    <n v="2018"/>
    <s v="Topps Main"/>
    <s v="Update"/>
    <s v="AS"/>
    <m/>
    <m/>
    <m/>
    <x v="0"/>
    <s v="US64"/>
    <s v="Betts"/>
    <s v="Mookie"/>
    <s v="Red Sox"/>
    <s v="OF"/>
    <m/>
    <n v="1"/>
    <n v="0.25"/>
    <s v="Betts, Mookie"/>
    <s v="Topps Main Update AS   "/>
    <s v=""/>
    <x v="6"/>
  </r>
  <r>
    <m/>
    <n v="2018"/>
    <s v="Topps Main"/>
    <s v="Update"/>
    <s v="AS"/>
    <m/>
    <m/>
    <m/>
    <x v="0"/>
    <s v="US67"/>
    <s v="Bregman"/>
    <s v="Alex"/>
    <s v="Astros"/>
    <s v="3B"/>
    <m/>
    <n v="1"/>
    <n v="0.25"/>
    <s v="Bregman, Alex"/>
    <s v="Topps Main Update AS   "/>
    <n v="0"/>
    <x v="6"/>
  </r>
  <r>
    <m/>
    <n v="2018"/>
    <s v="Topps Main"/>
    <s v="Update"/>
    <m/>
    <m/>
    <m/>
    <m/>
    <x v="1"/>
    <s v="US68"/>
    <s v="Soroka"/>
    <s v="Mike"/>
    <s v="Braves"/>
    <s v="P"/>
    <n v="23"/>
    <n v="1"/>
    <m/>
    <s v="Soroka, Mike"/>
    <s v="Topps Main Update    RC"/>
    <s v=" "/>
    <x v="5"/>
  </r>
  <r>
    <m/>
    <n v="2018"/>
    <s v="Topps Main"/>
    <s v="Update"/>
    <m/>
    <m/>
    <m/>
    <m/>
    <x v="0"/>
    <s v="US69"/>
    <s v="Betts, Mookie/Martinez,JD"/>
    <m/>
    <s v="Red Sox"/>
    <m/>
    <m/>
    <n v="1"/>
    <n v="0.25"/>
    <s v="Betts, Mookie/Martinez,JD, "/>
    <s v="Topps Main Update    "/>
    <s v=" "/>
    <x v="6"/>
  </r>
  <r>
    <m/>
    <n v="2018"/>
    <s v="Topps Main"/>
    <s v="Update"/>
    <m/>
    <m/>
    <m/>
    <m/>
    <x v="0"/>
    <s v="US72"/>
    <s v="Foltynewics"/>
    <s v="Mike"/>
    <s v="Braves"/>
    <s v="P"/>
    <m/>
    <n v="1"/>
    <m/>
    <s v="Foltynewics, Mike"/>
    <s v="Topps Main Update    "/>
    <s v=" "/>
    <x v="5"/>
  </r>
  <r>
    <m/>
    <n v="2018"/>
    <s v="Topps Main"/>
    <s v="Update"/>
    <m/>
    <m/>
    <m/>
    <m/>
    <x v="0"/>
    <s v="US73"/>
    <s v="Ozuna"/>
    <s v="Marcell"/>
    <s v="Cardinals"/>
    <s v="OF"/>
    <m/>
    <n v="1"/>
    <m/>
    <s v="Ozuna, Marcell"/>
    <s v="Topps Main Update    "/>
    <s v=""/>
    <x v="5"/>
  </r>
  <r>
    <m/>
    <n v="2018"/>
    <s v="Topps Main"/>
    <s v="Update"/>
    <m/>
    <m/>
    <m/>
    <m/>
    <x v="1"/>
    <s v="US77"/>
    <s v="Hernandez,Elieser/Gonzalez,Merandy"/>
    <m/>
    <s v="Marlins"/>
    <m/>
    <m/>
    <n v="1"/>
    <m/>
    <s v="Hernandez,Elieser/Gonzalez,Merandy, "/>
    <s v="Topps Main Update    RC"/>
    <s v=" "/>
    <x v="5"/>
  </r>
  <r>
    <m/>
    <n v="2018"/>
    <s v="Topps Main"/>
    <s v="Update"/>
    <s v="Foil"/>
    <m/>
    <m/>
    <m/>
    <x v="0"/>
    <s v="US79"/>
    <s v="Judge,Aaron / Altuve,Jose"/>
    <m/>
    <m/>
    <m/>
    <m/>
    <n v="1"/>
    <n v="0.5"/>
    <s v="Judge,Aaron / Altuve,Jose, "/>
    <s v="Topps Main Update Foil   "/>
    <s v=" "/>
    <x v="6"/>
  </r>
  <r>
    <m/>
    <n v="2018"/>
    <s v="Topps Main"/>
    <s v="Update"/>
    <m/>
    <m/>
    <m/>
    <m/>
    <x v="1"/>
    <s v="US82"/>
    <s v="Lauer"/>
    <s v="Eric"/>
    <s v="Padres"/>
    <s v="P"/>
    <m/>
    <n v="1"/>
    <m/>
    <s v="Lauer, Eric"/>
    <s v="Topps Main Update    RC"/>
    <s v=" "/>
    <x v="5"/>
  </r>
  <r>
    <m/>
    <n v="2018"/>
    <s v="Topps Main"/>
    <s v="Update"/>
    <m/>
    <m/>
    <m/>
    <m/>
    <x v="1"/>
    <s v="US84"/>
    <s v="Reinheimer"/>
    <s v="Jack"/>
    <s v="Diamond Backs"/>
    <m/>
    <m/>
    <n v="1"/>
    <m/>
    <s v="Reinheimer, Jack"/>
    <s v="Topps Main Update    RC"/>
    <s v=" "/>
    <x v="5"/>
  </r>
  <r>
    <m/>
    <n v="2018"/>
    <s v="Topps Main"/>
    <s v="Update"/>
    <s v="AS"/>
    <m/>
    <m/>
    <m/>
    <x v="0"/>
    <s v="US85"/>
    <s v="Hader"/>
    <s v="Josh"/>
    <s v="Brewers"/>
    <s v="P"/>
    <m/>
    <n v="1"/>
    <m/>
    <s v="Hader, Josh"/>
    <s v="Topps Main Update AS   "/>
    <s v=" "/>
    <x v="5"/>
  </r>
  <r>
    <m/>
    <n v="2018"/>
    <s v="Topps Main"/>
    <s v="Update"/>
    <m/>
    <m/>
    <m/>
    <m/>
    <x v="1"/>
    <s v="US88"/>
    <s v="Mengden"/>
    <s v="Daniel"/>
    <s v="Athletics"/>
    <s v="P"/>
    <m/>
    <n v="1"/>
    <m/>
    <s v="Mengden, Daniel"/>
    <s v="Topps Main Update    RC"/>
    <s v=" "/>
    <x v="5"/>
  </r>
  <r>
    <m/>
    <n v="2018"/>
    <s v="Topps Main"/>
    <s v="Update"/>
    <s v="2500 Ks"/>
    <m/>
    <m/>
    <m/>
    <x v="0"/>
    <s v="US89"/>
    <s v="Verlander"/>
    <s v="Justin"/>
    <s v="Astros"/>
    <s v="P"/>
    <m/>
    <n v="1"/>
    <n v="0.25"/>
    <s v="Verlander, Justin"/>
    <s v="Topps Main Update 2500 Ks   "/>
    <s v=""/>
    <x v="6"/>
  </r>
  <r>
    <m/>
    <n v="2018"/>
    <s v="Topps Main"/>
    <s v="Update"/>
    <m/>
    <m/>
    <m/>
    <m/>
    <x v="1"/>
    <s v="US90"/>
    <s v="Yarbrough"/>
    <s v="Ryan"/>
    <s v="Rays"/>
    <s v="P"/>
    <m/>
    <n v="1"/>
    <m/>
    <s v="Yarbrough, Ryan"/>
    <s v="Topps Main Update    RC"/>
    <s v=" "/>
    <x v="5"/>
  </r>
  <r>
    <m/>
    <n v="2018"/>
    <s v="Topps Main"/>
    <s v="Update"/>
    <m/>
    <m/>
    <m/>
    <m/>
    <x v="1"/>
    <s v="US91"/>
    <s v="Littell"/>
    <s v="Jack"/>
    <s v="Twins"/>
    <s v="P"/>
    <m/>
    <n v="1"/>
    <m/>
    <s v="Littell, Jack"/>
    <s v="Topps Main Update    RC"/>
    <s v=" "/>
    <x v="5"/>
  </r>
  <r>
    <m/>
    <n v="2018"/>
    <s v="Topps Main"/>
    <s v="Update"/>
    <m/>
    <m/>
    <m/>
    <m/>
    <x v="1"/>
    <s v="US95"/>
    <s v="Fowler"/>
    <s v="Dustin"/>
    <s v="Athletics"/>
    <s v="OF"/>
    <m/>
    <n v="1"/>
    <m/>
    <s v="Fowler, Dustin"/>
    <s v="Topps Main Update    RC"/>
    <s v=" "/>
    <x v="5"/>
  </r>
  <r>
    <m/>
    <n v="2018"/>
    <s v="Topps Main"/>
    <s v="Update"/>
    <m/>
    <m/>
    <s v="SP"/>
    <m/>
    <x v="0"/>
    <s v="US98B"/>
    <s v="Johnson"/>
    <s v="Randy"/>
    <s v="Mariners"/>
    <s v="P"/>
    <s v="PC"/>
    <n v="1"/>
    <n v="5"/>
    <s v="Johnson, Randy"/>
    <s v="Topps Main Update   SP "/>
    <s v="HOF"/>
    <x v="1"/>
  </r>
  <r>
    <m/>
    <n v="2018"/>
    <s v="Topps Main"/>
    <s v="Update"/>
    <s v="AS"/>
    <m/>
    <m/>
    <m/>
    <x v="1"/>
    <s v="US99"/>
    <s v="Torres"/>
    <s v="Gleyber"/>
    <s v="Yankees"/>
    <s v="2B"/>
    <n v="24"/>
    <n v="1"/>
    <n v="1"/>
    <s v="Torres, Gleyber"/>
    <s v="Topps Main Update AS   RC"/>
    <s v=" "/>
    <x v="2"/>
  </r>
  <r>
    <m/>
    <n v="2018"/>
    <s v="Topps Main"/>
    <s v="Update"/>
    <m/>
    <m/>
    <m/>
    <m/>
    <x v="0"/>
    <s v="US100"/>
    <s v="Suzuki"/>
    <s v="Ichiro"/>
    <s v="Mariners"/>
    <s v="OF"/>
    <m/>
    <n v="1"/>
    <n v="0.25"/>
    <s v="Suzuki, Ichiro"/>
    <s v="Topps Main Update    "/>
    <s v=""/>
    <x v="6"/>
  </r>
  <r>
    <m/>
    <n v="2018"/>
    <s v="Topps Main"/>
    <s v="Update"/>
    <s v="AS"/>
    <m/>
    <m/>
    <m/>
    <x v="0"/>
    <s v="US101"/>
    <s v="Sale"/>
    <s v="Chris"/>
    <s v="Red Sox"/>
    <s v="P"/>
    <m/>
    <n v="1"/>
    <n v="0.25"/>
    <s v="Sale, Chris"/>
    <s v="Topps Main Update AS   "/>
    <s v=""/>
    <x v="6"/>
  </r>
  <r>
    <m/>
    <n v="2018"/>
    <s v="Topps Main"/>
    <s v="Update"/>
    <s v="3000 Hits"/>
    <m/>
    <m/>
    <m/>
    <x v="0"/>
    <s v="US102"/>
    <s v="Pujols"/>
    <s v="Albert"/>
    <s v="Angels"/>
    <m/>
    <m/>
    <n v="1"/>
    <n v="0.25"/>
    <s v="Pujols, Albert"/>
    <s v="Topps Main Update 3000 Hits   "/>
    <s v=""/>
    <x v="6"/>
  </r>
  <r>
    <m/>
    <n v="2018"/>
    <s v="Topps Main"/>
    <s v="Update"/>
    <m/>
    <m/>
    <m/>
    <m/>
    <x v="1"/>
    <s v="US103"/>
    <s v="Guillorme,Luis/Bautista,Gerson"/>
    <m/>
    <s v="Mets"/>
    <m/>
    <m/>
    <n v="1"/>
    <m/>
    <s v="Guillorme,Luis/Bautista,Gerson, "/>
    <s v="Topps Main Update    RC"/>
    <s v=" "/>
    <x v="5"/>
  </r>
  <r>
    <m/>
    <n v="2018"/>
    <s v="Topps Main"/>
    <s v="Update"/>
    <s v="RD"/>
    <m/>
    <m/>
    <m/>
    <x v="1"/>
    <s v="US104"/>
    <s v="Soto"/>
    <s v="Juan"/>
    <s v="Nationals"/>
    <s v="OF"/>
    <m/>
    <n v="1"/>
    <n v="0.5"/>
    <s v="Soto, Juan"/>
    <s v="Topps Main Update RD   RC"/>
    <s v=" "/>
    <x v="6"/>
  </r>
  <r>
    <m/>
    <n v="2018"/>
    <s v="Topps Main"/>
    <s v="Update"/>
    <m/>
    <m/>
    <m/>
    <m/>
    <x v="1"/>
    <s v="US105"/>
    <s v="Guzman"/>
    <s v="Ronald"/>
    <s v="Rangers"/>
    <s v="1B"/>
    <m/>
    <n v="1"/>
    <m/>
    <s v="Guzman, Ronald"/>
    <s v="Topps Main Update    RC"/>
    <s v=" "/>
    <x v="5"/>
  </r>
  <r>
    <m/>
    <n v="2018"/>
    <s v="Topps Main"/>
    <s v="Update"/>
    <m/>
    <m/>
    <m/>
    <m/>
    <x v="1"/>
    <s v="US106"/>
    <s v="Valentin,Jesmuel/Walding,Mitch"/>
    <m/>
    <s v="Phillies"/>
    <m/>
    <m/>
    <n v="1"/>
    <m/>
    <s v="Valentin,Jesmuel/Walding,Mitch, "/>
    <s v="Topps Main Update    RC"/>
    <s v=" "/>
    <x v="5"/>
  </r>
  <r>
    <m/>
    <n v="2018"/>
    <s v="Topps Main"/>
    <s v="Update"/>
    <m/>
    <m/>
    <m/>
    <m/>
    <x v="1"/>
    <s v="US110"/>
    <s v="Gurriel Jr."/>
    <s v="Lourdes"/>
    <s v="Blue Jays"/>
    <s v="2B"/>
    <m/>
    <n v="1"/>
    <m/>
    <s v="Gurriel Jr., Lourdes"/>
    <s v="Topps Main Update    RC"/>
    <s v=" "/>
    <x v="5"/>
  </r>
  <r>
    <m/>
    <n v="2018"/>
    <s v="Topps Main"/>
    <s v="Update"/>
    <m/>
    <m/>
    <m/>
    <m/>
    <x v="1"/>
    <s v="US114"/>
    <s v="Vargas"/>
    <s v="Ildemaro"/>
    <s v="Diamond Backs"/>
    <s v="SS"/>
    <m/>
    <n v="1"/>
    <m/>
    <s v="Vargas, Ildemaro"/>
    <s v="Topps Main Update    RC"/>
    <s v=" "/>
    <x v="5"/>
  </r>
  <r>
    <m/>
    <n v="2018"/>
    <s v="Topps Main"/>
    <s v="Update"/>
    <m/>
    <m/>
    <m/>
    <m/>
    <x v="1"/>
    <s v="US117"/>
    <s v="Martin"/>
    <s v="Kyle"/>
    <s v="Red Sox"/>
    <s v="P"/>
    <m/>
    <n v="1"/>
    <m/>
    <s v="Martin, Kyle"/>
    <s v="Topps Main Update    RC"/>
    <s v=" "/>
    <x v="5"/>
  </r>
  <r>
    <m/>
    <n v="2018"/>
    <s v="Topps Main"/>
    <s v="Update"/>
    <s v="AS"/>
    <m/>
    <m/>
    <m/>
    <x v="0"/>
    <s v="US119"/>
    <s v="Baez"/>
    <s v="Javier"/>
    <s v="Cubs"/>
    <s v="2B"/>
    <m/>
    <n v="1"/>
    <n v="0.25"/>
    <s v="Baez, Javier"/>
    <s v="Topps Main Update AS   "/>
    <s v=" "/>
    <x v="6"/>
  </r>
  <r>
    <m/>
    <n v="2018"/>
    <s v="Topps Main"/>
    <s v="Update"/>
    <m/>
    <m/>
    <m/>
    <m/>
    <x v="1"/>
    <s v="US120"/>
    <s v="Wendle"/>
    <s v="Joey"/>
    <s v="Rays"/>
    <s v="2B"/>
    <m/>
    <n v="1"/>
    <m/>
    <s v="Wendle, Joey"/>
    <s v="Topps Main Update    RC"/>
    <s v=" "/>
    <x v="5"/>
  </r>
  <r>
    <m/>
    <n v="2018"/>
    <s v="Topps Main"/>
    <s v="Update"/>
    <m/>
    <m/>
    <m/>
    <m/>
    <x v="1"/>
    <s v="US124"/>
    <s v="Jurado"/>
    <s v="Ariel"/>
    <s v="Rangers"/>
    <s v="P"/>
    <m/>
    <n v="1"/>
    <m/>
    <s v="Jurado, Ariel"/>
    <s v="Topps Main Update    RC"/>
    <s v=" "/>
    <x v="5"/>
  </r>
  <r>
    <m/>
    <n v="2018"/>
    <s v="Topps Main"/>
    <s v="Update"/>
    <m/>
    <m/>
    <m/>
    <m/>
    <x v="0"/>
    <s v="US126"/>
    <s v="Musgrove"/>
    <s v="Joe"/>
    <s v="Pirates"/>
    <s v="P"/>
    <m/>
    <n v="1"/>
    <m/>
    <s v="Musgrove, Joe"/>
    <s v="Topps Main Update    "/>
    <s v=" "/>
    <x v="5"/>
  </r>
  <r>
    <m/>
    <n v="2018"/>
    <s v="Topps Main"/>
    <s v="Update"/>
    <m/>
    <m/>
    <m/>
    <m/>
    <x v="1"/>
    <s v="US128"/>
    <s v="Hoskins,Rhys/Kingery,Scott"/>
    <m/>
    <s v="Phillies"/>
    <m/>
    <m/>
    <n v="1"/>
    <n v="0.25"/>
    <s v="Hoskins,Rhys/Kingery,Scott, "/>
    <s v="Topps Main Update    RC"/>
    <s v=" "/>
    <x v="6"/>
  </r>
  <r>
    <m/>
    <n v="2018"/>
    <s v="Topps Main"/>
    <s v="Update"/>
    <s v="RD"/>
    <m/>
    <m/>
    <m/>
    <x v="1"/>
    <s v="US130"/>
    <s v="Meadows"/>
    <s v="Austin"/>
    <s v="Pirates"/>
    <s v="OF"/>
    <m/>
    <n v="1"/>
    <m/>
    <s v="Meadows, Austin"/>
    <s v="Topps Main Update RD   RC"/>
    <s v=" "/>
    <x v="5"/>
  </r>
  <r>
    <m/>
    <n v="2018"/>
    <s v="Topps Main"/>
    <s v="Update"/>
    <m/>
    <m/>
    <m/>
    <m/>
    <x v="0"/>
    <s v="US134"/>
    <s v="Phillips"/>
    <s v="Brett"/>
    <s v="Royals"/>
    <s v="OF"/>
    <m/>
    <n v="1"/>
    <m/>
    <s v="Phillips, Brett"/>
    <s v="Topps Main Update    "/>
    <s v=" "/>
    <x v="5"/>
  </r>
  <r>
    <m/>
    <n v="2018"/>
    <s v="Topps Main"/>
    <s v="Update"/>
    <m/>
    <m/>
    <m/>
    <m/>
    <x v="0"/>
    <s v="US135"/>
    <s v="Romano"/>
    <s v="Sal"/>
    <s v="Reds"/>
    <s v="P"/>
    <m/>
    <n v="1"/>
    <m/>
    <s v="Romano, Sal"/>
    <s v="Topps Main Update    "/>
    <s v=" "/>
    <x v="5"/>
  </r>
  <r>
    <m/>
    <n v="2018"/>
    <s v="Topps Main"/>
    <s v="Update"/>
    <m/>
    <m/>
    <m/>
    <m/>
    <x v="0"/>
    <s v="US136"/>
    <s v="Castro"/>
    <s v="Starlin"/>
    <s v="Marlins"/>
    <s v="2B"/>
    <m/>
    <n v="1"/>
    <m/>
    <s v="Castro, Starlin"/>
    <s v="Topps Main Update    "/>
    <s v=" "/>
    <x v="5"/>
  </r>
  <r>
    <m/>
    <n v="2018"/>
    <s v="Topps Main"/>
    <s v="Update"/>
    <m/>
    <m/>
    <m/>
    <m/>
    <x v="1"/>
    <s v="US142"/>
    <s v="Bede"/>
    <s v="Tyler"/>
    <s v="Giants"/>
    <s v="P"/>
    <m/>
    <n v="1"/>
    <m/>
    <s v="Bede, Tyler"/>
    <s v="Topps Main Update    RC"/>
    <s v=" "/>
    <x v="5"/>
  </r>
  <r>
    <m/>
    <n v="2018"/>
    <s v="Topps Main"/>
    <s v="Update"/>
    <m/>
    <m/>
    <m/>
    <m/>
    <x v="0"/>
    <s v="US143"/>
    <s v="Candelario"/>
    <s v="Jeimar"/>
    <s v="Tigers"/>
    <s v="3B"/>
    <m/>
    <n v="1"/>
    <m/>
    <s v="Candelario, Jeimar"/>
    <s v="Topps Main Update    "/>
    <s v=" "/>
    <x v="5"/>
  </r>
  <r>
    <m/>
    <n v="2018"/>
    <s v="Topps Main"/>
    <s v="Update"/>
    <m/>
    <m/>
    <m/>
    <m/>
    <x v="1"/>
    <s v="US144"/>
    <s v="Trivino"/>
    <s v="Lou"/>
    <s v="Athletics"/>
    <s v="P"/>
    <m/>
    <n v="1"/>
    <m/>
    <s v="Trivino, Lou"/>
    <s v="Topps Main Update    RC"/>
    <s v=" "/>
    <x v="5"/>
  </r>
  <r>
    <m/>
    <n v="2018"/>
    <s v="Topps Main"/>
    <s v="Update"/>
    <m/>
    <m/>
    <m/>
    <m/>
    <x v="0"/>
    <s v="US150"/>
    <s v="Bellinger,Cody/Hosmer,Eric"/>
    <m/>
    <m/>
    <m/>
    <m/>
    <n v="1"/>
    <m/>
    <s v="Bellinger,Cody/Hosmer,Eric, "/>
    <s v="Topps Main Update    "/>
    <s v=" "/>
    <x v="5"/>
  </r>
  <r>
    <m/>
    <n v="2018"/>
    <s v="Topps Main"/>
    <s v="Update"/>
    <m/>
    <m/>
    <m/>
    <m/>
    <x v="0"/>
    <s v="US153"/>
    <s v="Ohtani,Shohei/Suzuki,Ichiro"/>
    <m/>
    <m/>
    <m/>
    <m/>
    <n v="1"/>
    <n v="0.5"/>
    <s v="Ohtani,Shohei/Suzuki,Ichiro, "/>
    <s v="Topps Main Update    "/>
    <s v=" "/>
    <x v="6"/>
  </r>
  <r>
    <m/>
    <n v="2018"/>
    <s v="Topps Main"/>
    <s v="Update"/>
    <m/>
    <m/>
    <m/>
    <m/>
    <x v="1"/>
    <s v="US154"/>
    <s v="Barria"/>
    <s v="Jaimie"/>
    <m/>
    <m/>
    <m/>
    <n v="1"/>
    <m/>
    <s v="Barria, Jaimie"/>
    <s v="Topps Main Update    RC"/>
    <s v=" "/>
    <x v="5"/>
  </r>
  <r>
    <m/>
    <n v="2018"/>
    <s v="Topps Main"/>
    <s v="Update"/>
    <s v="AS"/>
    <m/>
    <m/>
    <m/>
    <x v="0"/>
    <s v="US157"/>
    <s v="Lindor"/>
    <s v="Francisco"/>
    <s v="Indians"/>
    <s v="SS"/>
    <m/>
    <n v="1"/>
    <n v="0.25"/>
    <s v="Lindor, Francisco"/>
    <s v="Topps Main Update AS   "/>
    <n v="0"/>
    <x v="6"/>
  </r>
  <r>
    <m/>
    <n v="2018"/>
    <s v="Topps Main"/>
    <s v="Update"/>
    <m/>
    <m/>
    <m/>
    <m/>
    <x v="0"/>
    <s v="US158"/>
    <s v="Trout,Mike/Ohtani,Shohei/Upton,Justin"/>
    <m/>
    <m/>
    <m/>
    <m/>
    <n v="1"/>
    <n v="1"/>
    <s v="Trout,Mike/Ohtani,Shohei/Upton,Justin, "/>
    <s v="Topps Main Update    "/>
    <s v=" "/>
    <x v="2"/>
  </r>
  <r>
    <m/>
    <n v="2018"/>
    <s v="Topps Main"/>
    <s v="Update"/>
    <s v="AS"/>
    <m/>
    <m/>
    <m/>
    <x v="0"/>
    <s v="US159"/>
    <s v="Arenado"/>
    <s v="Nolan"/>
    <m/>
    <m/>
    <m/>
    <n v="1"/>
    <n v="0.25"/>
    <s v="Arenado, Nolan"/>
    <s v="Topps Main Update AS   "/>
    <n v="0"/>
    <x v="6"/>
  </r>
  <r>
    <m/>
    <n v="2018"/>
    <s v="Topps Main"/>
    <s v="Update"/>
    <m/>
    <m/>
    <m/>
    <m/>
    <x v="1"/>
    <s v="US161"/>
    <s v="Dominguez"/>
    <s v="Seranthony"/>
    <s v="Phillies"/>
    <m/>
    <m/>
    <n v="1"/>
    <m/>
    <s v="Dominguez, Seranthony"/>
    <s v="Topps Main Update    RC"/>
    <s v=" "/>
    <x v="5"/>
  </r>
  <r>
    <m/>
    <n v="2018"/>
    <s v="Topps Main"/>
    <s v="Update"/>
    <s v="AS"/>
    <m/>
    <m/>
    <m/>
    <x v="1"/>
    <s v="US162"/>
    <s v="Albies"/>
    <s v="Ozzie"/>
    <s v="Braves"/>
    <s v="2B"/>
    <m/>
    <n v="1"/>
    <n v="0.25"/>
    <s v="Albies, Ozzie"/>
    <s v="Topps Main Update AS   RC"/>
    <s v=" "/>
    <x v="6"/>
  </r>
  <r>
    <m/>
    <n v="2018"/>
    <s v="Topps Main"/>
    <s v="Update"/>
    <m/>
    <m/>
    <m/>
    <m/>
    <x v="0"/>
    <s v="US164"/>
    <s v="Marte"/>
    <s v="Jefry"/>
    <s v="Angels"/>
    <s v="1B"/>
    <m/>
    <n v="1"/>
    <m/>
    <s v="Marte, Jefry"/>
    <s v="Topps Main Update    "/>
    <s v=" "/>
    <x v="5"/>
  </r>
  <r>
    <m/>
    <n v="2018"/>
    <s v="Topps Main"/>
    <s v="Update"/>
    <m/>
    <m/>
    <m/>
    <m/>
    <x v="1"/>
    <s v="US169"/>
    <s v="Castillo,Jose/Lockett,Walker"/>
    <m/>
    <s v="Padres"/>
    <m/>
    <m/>
    <n v="1"/>
    <m/>
    <s v="Castillo,Jose/Lockett,Walker, "/>
    <s v="Topps Main Update    RC"/>
    <s v=" "/>
    <x v="5"/>
  </r>
  <r>
    <m/>
    <n v="2018"/>
    <s v="Topps Main"/>
    <s v="Update"/>
    <s v="AS"/>
    <m/>
    <m/>
    <m/>
    <x v="0"/>
    <s v="US172"/>
    <s v="Judge"/>
    <s v="Aaron"/>
    <m/>
    <m/>
    <m/>
    <n v="1"/>
    <n v="0.25"/>
    <s v="Judge, Aaron"/>
    <s v="Topps Main Update AS   "/>
    <s v=""/>
    <x v="6"/>
  </r>
  <r>
    <m/>
    <n v="2018"/>
    <s v="Topps Main"/>
    <s v="Update"/>
    <m/>
    <m/>
    <m/>
    <m/>
    <x v="1"/>
    <s v="US173"/>
    <s v="Wade"/>
    <s v="Tyler"/>
    <s v="Yankees"/>
    <s v="2B"/>
    <m/>
    <n v="1"/>
    <m/>
    <s v="Wade, Tyler"/>
    <s v="Topps Main Update    RC"/>
    <s v=" "/>
    <x v="5"/>
  </r>
  <r>
    <m/>
    <n v="2018"/>
    <s v="Topps Main"/>
    <s v="Update"/>
    <s v="Gold"/>
    <s v="/2018"/>
    <m/>
    <m/>
    <x v="1"/>
    <s v="US173"/>
    <s v="Wade"/>
    <s v="Tyler"/>
    <s v="Yankees"/>
    <s v="2B"/>
    <m/>
    <n v="1"/>
    <m/>
    <s v="Wade, Tyler"/>
    <s v="Topps Main Update Gold /2018  RC"/>
    <s v=" "/>
    <x v="5"/>
  </r>
  <r>
    <m/>
    <n v="2018"/>
    <s v="Topps Main"/>
    <s v="Update"/>
    <m/>
    <m/>
    <m/>
    <m/>
    <x v="1"/>
    <s v="US174"/>
    <s v="Romero"/>
    <s v="Fernando"/>
    <s v="Twins"/>
    <s v="P"/>
    <m/>
    <n v="1"/>
    <m/>
    <s v="Romero, Fernando"/>
    <s v="Topps Main Update    RC"/>
    <s v=" "/>
    <x v="5"/>
  </r>
  <r>
    <m/>
    <n v="2018"/>
    <s v="Topps Main"/>
    <s v="Update"/>
    <m/>
    <m/>
    <m/>
    <m/>
    <x v="1"/>
    <s v="US175"/>
    <s v="Cozens"/>
    <s v="Dylan"/>
    <s v="Phillies"/>
    <s v="OF"/>
    <m/>
    <n v="1"/>
    <m/>
    <s v="Cozens, Dylan"/>
    <s v="Topps Main Update    RC"/>
    <s v=" "/>
    <x v="5"/>
  </r>
  <r>
    <m/>
    <n v="2018"/>
    <s v="Topps Main"/>
    <s v="Update"/>
    <s v="AS"/>
    <m/>
    <m/>
    <m/>
    <x v="0"/>
    <s v="US176"/>
    <s v="Trout"/>
    <s v="Mike"/>
    <s v="Angels"/>
    <s v="OF"/>
    <m/>
    <n v="1"/>
    <n v="0.5"/>
    <s v="Trout, Mike"/>
    <s v="Topps Main Update AS   "/>
    <s v=""/>
    <x v="6"/>
  </r>
  <r>
    <m/>
    <n v="2018"/>
    <s v="Topps Main"/>
    <s v="Update"/>
    <m/>
    <m/>
    <m/>
    <m/>
    <x v="1"/>
    <s v="US181"/>
    <s v="Bautista"/>
    <s v="Gerson"/>
    <s v="Mets"/>
    <s v="P"/>
    <m/>
    <n v="1"/>
    <m/>
    <s v="Bautista, Gerson"/>
    <s v="Topps Main Update    RC"/>
    <s v=" "/>
    <x v="5"/>
  </r>
  <r>
    <m/>
    <n v="2018"/>
    <s v="Topps Main"/>
    <s v="Update"/>
    <m/>
    <m/>
    <m/>
    <m/>
    <x v="0"/>
    <s v="US184"/>
    <s v="Profar"/>
    <s v="Jurickson"/>
    <s v="Rangers"/>
    <s v="SS"/>
    <m/>
    <n v="1"/>
    <m/>
    <s v="Profar, Jurickson"/>
    <s v="Topps Main Update    "/>
    <s v=" "/>
    <x v="5"/>
  </r>
  <r>
    <m/>
    <n v="2018"/>
    <s v="Topps Main"/>
    <s v="Update"/>
    <m/>
    <m/>
    <m/>
    <m/>
    <x v="1"/>
    <s v="US188"/>
    <s v="Gardewine"/>
    <s v="Nick"/>
    <s v="Rangers"/>
    <s v="P"/>
    <m/>
    <n v="1"/>
    <m/>
    <s v="Gardewine, Nick"/>
    <s v="Topps Main Update    RC"/>
    <s v=" "/>
    <x v="5"/>
  </r>
  <r>
    <m/>
    <n v="2018"/>
    <s v="Topps Main"/>
    <s v="Update"/>
    <s v="3 game HR streak"/>
    <m/>
    <m/>
    <m/>
    <x v="0"/>
    <s v="US189"/>
    <s v="Ohtani"/>
    <s v="Shohei"/>
    <s v="Angels"/>
    <s v="P/DH"/>
    <m/>
    <n v="1"/>
    <n v="0.5"/>
    <s v="Ohtani, Shohei"/>
    <s v="Topps Main Update 3 game HR streak   "/>
    <s v=" "/>
    <x v="6"/>
  </r>
  <r>
    <m/>
    <n v="2018"/>
    <s v="Topps Main"/>
    <s v="Update"/>
    <s v="RD"/>
    <m/>
    <m/>
    <m/>
    <x v="1"/>
    <s v="US191"/>
    <s v="Torres"/>
    <s v="Gleyber"/>
    <s v="Yankees"/>
    <s v="2B"/>
    <n v="24"/>
    <n v="1"/>
    <n v="0.5"/>
    <s v="Torres, Gleyber"/>
    <s v="Topps Main Update RD   RC"/>
    <s v=" "/>
    <x v="6"/>
  </r>
  <r>
    <m/>
    <n v="2018"/>
    <s v="Topps Main"/>
    <s v="Update"/>
    <m/>
    <m/>
    <m/>
    <m/>
    <x v="1"/>
    <s v="US192"/>
    <s v="Palka"/>
    <s v="Daniel"/>
    <s v="White Sox"/>
    <s v="OF"/>
    <m/>
    <n v="1"/>
    <m/>
    <s v="Palka, Daniel"/>
    <s v="Topps Main Update    RC"/>
    <s v=" "/>
    <x v="5"/>
  </r>
  <r>
    <m/>
    <n v="2018"/>
    <s v="Topps Main"/>
    <s v="Update"/>
    <m/>
    <m/>
    <m/>
    <m/>
    <x v="0"/>
    <s v="US193"/>
    <s v="Arroyo"/>
    <s v="Christian"/>
    <s v="Rays"/>
    <s v="2B"/>
    <m/>
    <n v="1"/>
    <m/>
    <s v="Arroyo, Christian"/>
    <s v="Topps Main Update    "/>
    <s v=" "/>
    <x v="5"/>
  </r>
  <r>
    <m/>
    <n v="2018"/>
    <s v="Topps Main"/>
    <s v="Update"/>
    <m/>
    <m/>
    <m/>
    <m/>
    <x v="1"/>
    <s v="US194"/>
    <s v="Gomez"/>
    <s v="Miguel"/>
    <s v="Giants"/>
    <s v="3B"/>
    <m/>
    <n v="1"/>
    <m/>
    <s v="Gomez, Miguel"/>
    <s v="Topps Main Update    RC"/>
    <s v=" "/>
    <x v="5"/>
  </r>
  <r>
    <m/>
    <n v="2018"/>
    <s v="Topps Main"/>
    <s v="Update"/>
    <m/>
    <m/>
    <m/>
    <m/>
    <x v="1"/>
    <s v="US196"/>
    <s v="Lee"/>
    <s v="Braxton"/>
    <s v="Marlins"/>
    <s v="OF"/>
    <m/>
    <n v="1"/>
    <m/>
    <s v="Lee, Braxton"/>
    <s v="Topps Main Update    RC"/>
    <s v=" "/>
    <x v="5"/>
  </r>
  <r>
    <m/>
    <n v="2018"/>
    <s v="Topps Main"/>
    <s v="Update"/>
    <m/>
    <m/>
    <m/>
    <m/>
    <x v="1"/>
    <s v="US198"/>
    <s v="Bieber"/>
    <s v="Shane"/>
    <s v="Indians"/>
    <s v="P"/>
    <m/>
    <n v="1"/>
    <m/>
    <s v="Bieber, Shane"/>
    <s v="Topps Main Update    RC"/>
    <s v=" "/>
    <x v="5"/>
  </r>
  <r>
    <m/>
    <n v="2018"/>
    <s v="Topps Main"/>
    <s v="Update"/>
    <m/>
    <m/>
    <m/>
    <m/>
    <x v="0"/>
    <s v="US199"/>
    <s v="Lindor,Francisco/Ramirez,Jose"/>
    <m/>
    <s v="Indians"/>
    <m/>
    <m/>
    <n v="1"/>
    <n v="0.25"/>
    <s v="Lindor,Francisco/Ramirez,Jose, "/>
    <s v="Topps Main Update    "/>
    <s v=" "/>
    <x v="6"/>
  </r>
  <r>
    <m/>
    <n v="2018"/>
    <s v="Topps Main"/>
    <s v="Update"/>
    <m/>
    <m/>
    <m/>
    <m/>
    <x v="1"/>
    <s v="US200"/>
    <s v="Torres"/>
    <s v="Gleyber"/>
    <s v="Yankees"/>
    <s v="2B"/>
    <n v="24"/>
    <n v="1"/>
    <n v="1"/>
    <s v="Torres, Gleyber"/>
    <s v="Topps Main Update    RC"/>
    <s v=" "/>
    <x v="2"/>
  </r>
  <r>
    <m/>
    <n v="2018"/>
    <s v="Topps Main"/>
    <s v="Update"/>
    <m/>
    <m/>
    <m/>
    <m/>
    <x v="1"/>
    <s v="US201"/>
    <s v="Kingham"/>
    <s v="Nick"/>
    <s v="Pirates"/>
    <s v="P"/>
    <m/>
    <n v="1"/>
    <m/>
    <s v="Kingham, Nick"/>
    <s v="Topps Main Update    RC"/>
    <s v=" "/>
    <x v="5"/>
  </r>
  <r>
    <m/>
    <n v="2018"/>
    <s v="Topps Main"/>
    <s v="Update"/>
    <s v="HRD"/>
    <m/>
    <m/>
    <m/>
    <x v="0"/>
    <s v="US202"/>
    <s v="Harper"/>
    <s v="Bryce"/>
    <s v="Nationals"/>
    <s v="OF"/>
    <m/>
    <n v="1"/>
    <n v="0.25"/>
    <s v="Harper, Bryce"/>
    <s v="Topps Main Update HRD   "/>
    <s v=""/>
    <x v="6"/>
  </r>
  <r>
    <m/>
    <n v="2018"/>
    <s v="Topps Main"/>
    <s v="Update"/>
    <s v="AS"/>
    <m/>
    <m/>
    <m/>
    <x v="0"/>
    <s v="US207"/>
    <s v="Story"/>
    <s v="Trevor"/>
    <s v="Rockies"/>
    <s v="SS"/>
    <m/>
    <n v="1"/>
    <n v="0.25"/>
    <s v="Story, Trevor"/>
    <s v="Topps Main Update AS   "/>
    <s v=""/>
    <x v="6"/>
  </r>
  <r>
    <m/>
    <n v="2018"/>
    <s v="Topps Main"/>
    <s v="Update"/>
    <s v="AS"/>
    <m/>
    <m/>
    <m/>
    <x v="0"/>
    <s v="US209"/>
    <s v="Harper"/>
    <s v="Bryce"/>
    <s v="Nationals"/>
    <s v="OF"/>
    <m/>
    <n v="1"/>
    <n v="0.25"/>
    <s v="Harper, Bryce"/>
    <s v="Topps Main Update AS   "/>
    <s v=""/>
    <x v="6"/>
  </r>
  <r>
    <m/>
    <n v="2018"/>
    <s v="Topps Main"/>
    <s v="Update"/>
    <s v="HRD"/>
    <m/>
    <m/>
    <m/>
    <x v="0"/>
    <s v="US212"/>
    <s v="Bregman"/>
    <s v="Alex"/>
    <s v="Astros"/>
    <m/>
    <m/>
    <n v="1"/>
    <n v="0.25"/>
    <s v="Bregman, Alex"/>
    <s v="Topps Main Update HRD   "/>
    <n v="0"/>
    <x v="6"/>
  </r>
  <r>
    <m/>
    <n v="2018"/>
    <s v="Topps Main"/>
    <s v="Update"/>
    <s v="AS"/>
    <m/>
    <m/>
    <m/>
    <x v="0"/>
    <s v="US214"/>
    <s v="Scherzer"/>
    <s v="Max"/>
    <s v="Nationals"/>
    <s v="P"/>
    <m/>
    <n v="1"/>
    <n v="0.25"/>
    <s v="Scherzer, Max"/>
    <s v="Topps Main Update AS   "/>
    <s v=""/>
    <x v="6"/>
  </r>
  <r>
    <m/>
    <n v="2018"/>
    <s v="Topps Main"/>
    <s v="Update"/>
    <s v="AS"/>
    <m/>
    <m/>
    <m/>
    <x v="0"/>
    <s v="US217"/>
    <s v="Verlander"/>
    <s v="Justin"/>
    <s v="Astros"/>
    <s v="P"/>
    <m/>
    <n v="1"/>
    <n v="0.25"/>
    <s v="Verlander, Justin"/>
    <s v="Topps Main Update AS   "/>
    <s v=""/>
    <x v="6"/>
  </r>
  <r>
    <m/>
    <n v="2018"/>
    <s v="Topps Main"/>
    <s v="Update"/>
    <m/>
    <m/>
    <m/>
    <m/>
    <x v="1"/>
    <s v="US218"/>
    <s v="O'Neill"/>
    <s v="Tyler"/>
    <s v="Cardinals"/>
    <s v="OF"/>
    <n v="25"/>
    <n v="1"/>
    <m/>
    <s v="O'Neill, Tyler"/>
    <s v="Topps Main Update    RC"/>
    <s v=" "/>
    <x v="5"/>
  </r>
  <r>
    <m/>
    <n v="2018"/>
    <s v="Topps Main"/>
    <s v="Update"/>
    <m/>
    <m/>
    <m/>
    <m/>
    <x v="0"/>
    <s v="US227"/>
    <s v="Marte"/>
    <s v="Ketel"/>
    <s v="Diamond Backs"/>
    <s v="2B"/>
    <m/>
    <n v="1"/>
    <m/>
    <s v="Marte, Ketel"/>
    <s v="Topps Main Update    "/>
    <s v=" "/>
    <x v="5"/>
  </r>
  <r>
    <m/>
    <n v="2018"/>
    <s v="Topps Main"/>
    <s v="Update"/>
    <m/>
    <m/>
    <m/>
    <m/>
    <x v="0"/>
    <s v="US228"/>
    <s v="Moran"/>
    <s v="Colin"/>
    <s v="Pirates"/>
    <s v="3B"/>
    <m/>
    <n v="1"/>
    <m/>
    <s v="Moran, Colin"/>
    <s v="Topps Main Update    "/>
    <s v=" "/>
    <x v="5"/>
  </r>
  <r>
    <m/>
    <n v="2018"/>
    <s v="Topps Main"/>
    <s v="Update"/>
    <m/>
    <m/>
    <m/>
    <m/>
    <x v="1"/>
    <s v="US229"/>
    <s v="Davis"/>
    <s v="Taylor"/>
    <s v="Cubs"/>
    <s v="C"/>
    <m/>
    <n v="1"/>
    <m/>
    <s v="Davis, Taylor"/>
    <s v="Topps Main Update    RC"/>
    <s v=" "/>
    <x v="5"/>
  </r>
  <r>
    <m/>
    <n v="2018"/>
    <s v="Topps Main"/>
    <s v="Update"/>
    <m/>
    <m/>
    <m/>
    <m/>
    <x v="1"/>
    <s v="US230"/>
    <s v="Cooper"/>
    <s v="Garrett"/>
    <s v="Marlins"/>
    <s v="1B"/>
    <m/>
    <n v="1"/>
    <m/>
    <s v="Cooper, Garrett"/>
    <s v="Topps Main Update    RC"/>
    <s v=" "/>
    <x v="5"/>
  </r>
  <r>
    <m/>
    <n v="2018"/>
    <s v="Topps Main"/>
    <s v="Update"/>
    <m/>
    <m/>
    <m/>
    <m/>
    <x v="1"/>
    <s v="US231"/>
    <s v="Biddle"/>
    <s v="Jesse"/>
    <s v="Braves"/>
    <s v="P"/>
    <m/>
    <n v="1"/>
    <m/>
    <s v="Biddle, Jesse"/>
    <s v="Topps Main Update    RC"/>
    <s v=" "/>
    <x v="5"/>
  </r>
  <r>
    <m/>
    <n v="2018"/>
    <s v="Topps Main"/>
    <s v="Update"/>
    <m/>
    <m/>
    <m/>
    <m/>
    <x v="0"/>
    <s v="US237"/>
    <s v="Kelly"/>
    <s v="Carson"/>
    <s v="Cardinals"/>
    <s v="C"/>
    <m/>
    <n v="1"/>
    <m/>
    <s v="Kelly, Carson"/>
    <s v="Topps Main Update    "/>
    <s v=" "/>
    <x v="5"/>
  </r>
  <r>
    <m/>
    <n v="2018"/>
    <s v="Topps Main"/>
    <s v="Update"/>
    <m/>
    <m/>
    <m/>
    <m/>
    <x v="1"/>
    <s v="US242"/>
    <s v="Reyes"/>
    <s v="Franmil"/>
    <s v="Padres"/>
    <s v="OF"/>
    <m/>
    <n v="1"/>
    <m/>
    <s v="Reyes, Franmil"/>
    <s v="Topps Main Update    RC"/>
    <s v=" "/>
    <x v="5"/>
  </r>
  <r>
    <m/>
    <n v="2018"/>
    <s v="Topps Main"/>
    <s v="Update"/>
    <m/>
    <m/>
    <m/>
    <m/>
    <x v="0"/>
    <s v="US244"/>
    <s v="Robertson"/>
    <s v="Daniel"/>
    <s v="Rays"/>
    <s v="2B"/>
    <m/>
    <n v="1"/>
    <m/>
    <s v="Robertson, Daniel"/>
    <s v="Topps Main Update    "/>
    <s v=" "/>
    <x v="5"/>
  </r>
  <r>
    <m/>
    <n v="2018"/>
    <s v="Topps Main"/>
    <s v="Update"/>
    <m/>
    <m/>
    <m/>
    <m/>
    <x v="0"/>
    <s v="US248"/>
    <s v="Yelich"/>
    <s v="Christian"/>
    <s v="Brewers"/>
    <s v="OF"/>
    <m/>
    <n v="1"/>
    <n v="0.25"/>
    <s v="Yelich, Christian"/>
    <s v="Topps Main Update    "/>
    <s v=""/>
    <x v="6"/>
  </r>
  <r>
    <m/>
    <n v="2018"/>
    <s v="Topps Main"/>
    <s v="Update"/>
    <m/>
    <m/>
    <m/>
    <m/>
    <x v="1"/>
    <s v="US249"/>
    <s v="Suero"/>
    <s v="Wander"/>
    <s v="Nationals"/>
    <s v="P"/>
    <m/>
    <n v="1"/>
    <m/>
    <s v="Suero, Wander"/>
    <s v="Topps Main Update    RC"/>
    <s v=" "/>
    <x v="5"/>
  </r>
  <r>
    <m/>
    <n v="2018"/>
    <s v="Topps Main"/>
    <s v="Update"/>
    <m/>
    <m/>
    <m/>
    <m/>
    <x v="1"/>
    <s v="US250"/>
    <s v="Acuna Jr."/>
    <s v="Ronald"/>
    <s v="Braves"/>
    <s v="OF"/>
    <m/>
    <n v="1"/>
    <n v="1"/>
    <s v="Acuna Jr., Ronald"/>
    <s v="Topps Main Update    RC"/>
    <s v=" "/>
    <x v="2"/>
  </r>
  <r>
    <m/>
    <n v="2018"/>
    <s v="Topps Main"/>
    <s v="Update"/>
    <s v="RD"/>
    <m/>
    <m/>
    <m/>
    <x v="1"/>
    <s v="US252"/>
    <s v="Acuna Jr."/>
    <s v="Ronald"/>
    <s v="Braves"/>
    <s v="OF"/>
    <m/>
    <n v="1"/>
    <n v="0.5"/>
    <s v="Acuna Jr., Ronald"/>
    <s v="Topps Main Update RD   RC"/>
    <s v=" "/>
    <x v="6"/>
  </r>
  <r>
    <m/>
    <n v="2018"/>
    <s v="Topps Main"/>
    <s v="Update"/>
    <s v="AS"/>
    <m/>
    <m/>
    <m/>
    <x v="0"/>
    <s v="US253"/>
    <s v="Machado"/>
    <s v="Manny"/>
    <s v="Orioles"/>
    <s v="SS"/>
    <m/>
    <n v="1"/>
    <n v="0.25"/>
    <s v="Machado, Manny"/>
    <s v="Topps Main Update AS   "/>
    <n v="0"/>
    <x v="6"/>
  </r>
  <r>
    <m/>
    <n v="2018"/>
    <s v="Topps Main"/>
    <s v="Update"/>
    <m/>
    <m/>
    <m/>
    <m/>
    <x v="1"/>
    <s v="US257"/>
    <s v="Stratton"/>
    <s v="Chris"/>
    <s v="Giants"/>
    <s v="P"/>
    <m/>
    <n v="1"/>
    <m/>
    <s v="Stratton, Chris"/>
    <s v="Topps Main Update    RC"/>
    <s v=" "/>
    <x v="5"/>
  </r>
  <r>
    <m/>
    <n v="2018"/>
    <s v="Topps Main"/>
    <s v="Update"/>
    <m/>
    <m/>
    <m/>
    <m/>
    <x v="0"/>
    <s v="US259"/>
    <s v="Piscotty"/>
    <s v="Stephen"/>
    <s v="Athletics"/>
    <s v="OF"/>
    <m/>
    <n v="1"/>
    <m/>
    <s v="Piscotty, Stephen"/>
    <s v="Topps Main Update    "/>
    <s v=" "/>
    <x v="5"/>
  </r>
  <r>
    <m/>
    <n v="2018"/>
    <s v="Topps Main"/>
    <s v="Update"/>
    <m/>
    <m/>
    <m/>
    <m/>
    <x v="0"/>
    <s v="US260"/>
    <s v="Brinson"/>
    <s v="Lewis"/>
    <s v="Marlins"/>
    <s v="OF"/>
    <m/>
    <n v="1"/>
    <m/>
    <s v="Brinson, Lewis"/>
    <s v="Topps Main Update    "/>
    <s v=" "/>
    <x v="5"/>
  </r>
  <r>
    <m/>
    <n v="2018"/>
    <s v="Topps Main"/>
    <s v="Update"/>
    <m/>
    <m/>
    <m/>
    <m/>
    <x v="1"/>
    <s v="US261"/>
    <s v="Suarez"/>
    <s v="Andrew"/>
    <s v="Giants"/>
    <s v="P"/>
    <m/>
    <n v="1"/>
    <m/>
    <s v="Suarez, Andrew"/>
    <s v="Topps Main Update    RC"/>
    <s v=" "/>
    <x v="5"/>
  </r>
  <r>
    <m/>
    <n v="2018"/>
    <s v="Topps Main"/>
    <s v="Update"/>
    <m/>
    <m/>
    <m/>
    <m/>
    <x v="0"/>
    <s v="US265"/>
    <s v="Gausman"/>
    <s v="Kevin"/>
    <s v="Braves"/>
    <s v="P"/>
    <m/>
    <n v="1"/>
    <m/>
    <s v="Gausman, Kevin"/>
    <s v="Topps Main Update    "/>
    <s v=" "/>
    <x v="5"/>
  </r>
  <r>
    <m/>
    <n v="2018"/>
    <s v="Topps Main"/>
    <s v="Update"/>
    <s v="HRD"/>
    <m/>
    <m/>
    <m/>
    <x v="1"/>
    <s v="US268"/>
    <s v="Hoskins"/>
    <s v="Rhys"/>
    <s v="Phillies"/>
    <s v="OF"/>
    <n v="27"/>
    <n v="1"/>
    <n v="0.5"/>
    <s v="Hoskins, Rhys"/>
    <s v="Topps Main Update HRD   RC"/>
    <s v=""/>
    <x v="6"/>
  </r>
  <r>
    <m/>
    <n v="2018"/>
    <s v="Topps Main"/>
    <s v="Update"/>
    <m/>
    <m/>
    <m/>
    <m/>
    <x v="1"/>
    <s v="US269"/>
    <s v="Mejia"/>
    <s v="Francisco"/>
    <s v="Padres"/>
    <s v="C"/>
    <m/>
    <n v="1"/>
    <m/>
    <s v="Mejia, Francisco"/>
    <s v="Topps Main Update    RC"/>
    <s v=" "/>
    <x v="5"/>
  </r>
  <r>
    <m/>
    <n v="2018"/>
    <s v="Topps Main"/>
    <s v="Update"/>
    <m/>
    <m/>
    <m/>
    <m/>
    <x v="1"/>
    <s v="US270"/>
    <s v="Rodriguez"/>
    <s v="Dereck"/>
    <s v="Giants"/>
    <s v="P"/>
    <m/>
    <n v="1"/>
    <m/>
    <s v="Rodriguez, Dereck"/>
    <s v="Topps Main Update    RC"/>
    <s v=" "/>
    <x v="5"/>
  </r>
  <r>
    <m/>
    <n v="2018"/>
    <s v="Topps Main"/>
    <s v="Update"/>
    <m/>
    <m/>
    <m/>
    <m/>
    <x v="0"/>
    <s v="US271"/>
    <s v="Lucchesi"/>
    <s v="Joey"/>
    <s v="Padres"/>
    <s v="P"/>
    <m/>
    <n v="1"/>
    <m/>
    <s v="Lucchesi, Joey"/>
    <s v="Topps Main Update    "/>
    <s v=" "/>
    <x v="5"/>
  </r>
  <r>
    <m/>
    <n v="2018"/>
    <s v="Topps Main"/>
    <s v="Update"/>
    <m/>
    <m/>
    <m/>
    <m/>
    <x v="1"/>
    <s v="US273"/>
    <s v="Bote"/>
    <s v="David"/>
    <s v="Cubs"/>
    <s v="3B"/>
    <m/>
    <n v="1"/>
    <n v="0.25"/>
    <s v="Bote, David"/>
    <s v="Topps Main Update    RC"/>
    <s v=" "/>
    <x v="6"/>
  </r>
  <r>
    <m/>
    <n v="2018"/>
    <s v="Topps Main"/>
    <s v="Update"/>
    <m/>
    <m/>
    <m/>
    <m/>
    <x v="1"/>
    <s v="US274"/>
    <s v="Munoz"/>
    <s v="Yairo"/>
    <s v="Cardinals"/>
    <s v="SS"/>
    <m/>
    <n v="1"/>
    <m/>
    <s v="Munoz, Yairo"/>
    <s v="Topps Main Update    RC"/>
    <s v=" "/>
    <x v="5"/>
  </r>
  <r>
    <m/>
    <n v="2018"/>
    <s v="Topps Main"/>
    <s v="Update"/>
    <m/>
    <m/>
    <m/>
    <m/>
    <x v="1"/>
    <s v="US279"/>
    <s v="Kiner-Falefa"/>
    <s v="Isiah"/>
    <s v="Rangers"/>
    <m/>
    <m/>
    <n v="1"/>
    <m/>
    <s v="Kiner-Falefa, Isiah"/>
    <s v="Topps Main Update    RC"/>
    <s v=" "/>
    <x v="5"/>
  </r>
  <r>
    <m/>
    <n v="2018"/>
    <s v="Topps Main"/>
    <s v="Update"/>
    <m/>
    <m/>
    <m/>
    <m/>
    <x v="1"/>
    <s v="US281"/>
    <s v="Adames"/>
    <s v="Willy"/>
    <s v="Rays"/>
    <s v="SS"/>
    <m/>
    <n v="1"/>
    <m/>
    <s v="Adames, Willy"/>
    <s v="Topps Main Update    RC"/>
    <s v=" "/>
    <x v="5"/>
  </r>
  <r>
    <m/>
    <n v="2018"/>
    <s v="Topps Main"/>
    <s v="Update"/>
    <m/>
    <m/>
    <m/>
    <m/>
    <x v="1"/>
    <s v="US283"/>
    <s v="Gossett"/>
    <s v="Daniel"/>
    <s v="Athletics"/>
    <s v="P"/>
    <m/>
    <n v="1"/>
    <m/>
    <s v="Gossett, Daniel"/>
    <s v="Topps Main Update    RC"/>
    <s v=" "/>
    <x v="5"/>
  </r>
  <r>
    <m/>
    <n v="2018"/>
    <s v="Topps Main"/>
    <s v="Update"/>
    <s v="RD"/>
    <m/>
    <m/>
    <m/>
    <x v="1"/>
    <s v="US285"/>
    <s v="Ohtani"/>
    <s v="Shohei"/>
    <s v="Angels"/>
    <s v="P/DH"/>
    <m/>
    <n v="1"/>
    <m/>
    <s v="Ohtani, Shohei"/>
    <s v="Topps Main Update RD   RC"/>
    <s v=" "/>
    <x v="5"/>
  </r>
  <r>
    <m/>
    <n v="2018"/>
    <s v="Topps Main"/>
    <s v="Update"/>
    <m/>
    <m/>
    <m/>
    <m/>
    <x v="1"/>
    <s v="US286"/>
    <s v="Carle"/>
    <s v="Shane"/>
    <s v="Braves"/>
    <s v="P"/>
    <m/>
    <n v="1"/>
    <m/>
    <s v="Carle, Shane"/>
    <s v="Topps Main Update    RC"/>
    <s v=" "/>
    <x v="5"/>
  </r>
  <r>
    <m/>
    <n v="2018"/>
    <s v="Topps Main"/>
    <s v="Update"/>
    <m/>
    <m/>
    <m/>
    <m/>
    <x v="0"/>
    <s v="US287"/>
    <s v="Schoop"/>
    <s v="Jonathan"/>
    <s v="Brewers"/>
    <s v="2B"/>
    <m/>
    <n v="1"/>
    <m/>
    <s v="Schoop, Jonathan"/>
    <s v="Topps Main Update    "/>
    <s v=""/>
    <x v="5"/>
  </r>
  <r>
    <m/>
    <n v="2018"/>
    <s v="Topps Main"/>
    <s v="Update"/>
    <s v="RD"/>
    <m/>
    <m/>
    <m/>
    <x v="1"/>
    <s v="US288"/>
    <s v="Hicks"/>
    <s v="Jordan"/>
    <s v="Cardinals"/>
    <s v="P"/>
    <m/>
    <n v="1"/>
    <m/>
    <s v="Hicks, Jordan"/>
    <s v="Topps Main Update RD   RC"/>
    <s v=" "/>
    <x v="5"/>
  </r>
  <r>
    <m/>
    <n v="2018"/>
    <s v="Topps Main"/>
    <s v="Update"/>
    <m/>
    <m/>
    <m/>
    <m/>
    <x v="1"/>
    <s v="US290"/>
    <s v="Banda"/>
    <s v="Anthony"/>
    <s v="Rays"/>
    <s v="P"/>
    <m/>
    <n v="1"/>
    <m/>
    <s v="Banda, Anthony"/>
    <s v="Topps Main Update    RC"/>
    <s v=" "/>
    <x v="5"/>
  </r>
  <r>
    <m/>
    <n v="2018"/>
    <s v="Topps Main"/>
    <s v="Update"/>
    <m/>
    <m/>
    <m/>
    <m/>
    <x v="0"/>
    <s v="US292"/>
    <s v="Drury"/>
    <s v="Brandon"/>
    <s v="Blue Jays"/>
    <s v="2B/3B"/>
    <m/>
    <n v="1"/>
    <m/>
    <s v="Drury, Brandon"/>
    <s v="Topps Main Update    "/>
    <s v=" "/>
    <x v="5"/>
  </r>
  <r>
    <m/>
    <n v="2018"/>
    <s v="Topps Main"/>
    <s v="Update"/>
    <m/>
    <m/>
    <m/>
    <m/>
    <x v="1"/>
    <s v="US295"/>
    <s v="Chirinos"/>
    <s v="Yonny"/>
    <s v="Rays"/>
    <s v="P"/>
    <m/>
    <n v="1"/>
    <m/>
    <s v="Chirinos, Yonny"/>
    <s v="Topps Main Update    RC"/>
    <s v=" "/>
    <x v="5"/>
  </r>
  <r>
    <m/>
    <n v="2018"/>
    <s v="Topps Main"/>
    <s v="Update"/>
    <s v="AS"/>
    <m/>
    <m/>
    <m/>
    <x v="0"/>
    <s v="US296"/>
    <s v="Nola"/>
    <s v="Aaron"/>
    <s v="Phillies"/>
    <s v="P"/>
    <m/>
    <n v="1"/>
    <n v="0.25"/>
    <s v="Nola, Aaron"/>
    <s v="Topps Main Update AS   "/>
    <s v=" "/>
    <x v="6"/>
  </r>
  <r>
    <m/>
    <n v="2018"/>
    <s v="Topps Main"/>
    <s v="Update"/>
    <s v="AS"/>
    <m/>
    <m/>
    <m/>
    <x v="0"/>
    <s v="US299"/>
    <s v="Altuve"/>
    <s v="Jose"/>
    <s v="Astros"/>
    <s v="2B"/>
    <m/>
    <n v="1"/>
    <n v="0.25"/>
    <s v="Altuve, Jose"/>
    <s v="Topps Main Update AS   "/>
    <s v=""/>
    <x v="6"/>
  </r>
  <r>
    <m/>
    <n v="2018"/>
    <s v="Topps Main"/>
    <s v="Update"/>
    <m/>
    <m/>
    <m/>
    <m/>
    <x v="1"/>
    <s v="US300"/>
    <s v="Soto"/>
    <s v="Juan"/>
    <s v="Nationals"/>
    <s v="OF"/>
    <m/>
    <n v="1"/>
    <n v="1"/>
    <s v="Soto, Juan"/>
    <s v="Topps Main Update    RC"/>
    <s v=" "/>
    <x v="2"/>
  </r>
  <r>
    <m/>
    <n v="2018"/>
    <s v="Topps Main"/>
    <s v="Team Set"/>
    <m/>
    <m/>
    <m/>
    <m/>
    <x v="1"/>
    <s v="PP-1"/>
    <s v="Hoskins"/>
    <s v="Rhys"/>
    <s v="Phillies"/>
    <s v="1B"/>
    <n v="27"/>
    <n v="1"/>
    <n v="1"/>
    <s v="Hoskins, Rhys"/>
    <s v="Topps Main Team Set    RC"/>
    <s v=""/>
    <x v="2"/>
  </r>
  <r>
    <m/>
    <n v="2018"/>
    <s v="Topps Main"/>
    <s v="Team Set"/>
    <m/>
    <m/>
    <m/>
    <m/>
    <x v="0"/>
    <s v="PP-8"/>
    <s v="Nola"/>
    <s v="Aaron"/>
    <s v="Phillies"/>
    <s v="P"/>
    <m/>
    <n v="1"/>
    <n v="0.25"/>
    <s v="Nola, Aaron"/>
    <s v="Topps Main Team Set    "/>
    <s v=" "/>
    <x v="6"/>
  </r>
  <r>
    <s v="TL"/>
    <n v="2018"/>
    <s v="Topps National BBC Day"/>
    <m/>
    <m/>
    <m/>
    <m/>
    <m/>
    <x v="0"/>
    <n v="1"/>
    <s v="Judge"/>
    <s v="Aaron"/>
    <s v="Yankees"/>
    <s v="OF"/>
    <m/>
    <n v="1"/>
    <n v="1"/>
    <s v="Judge, Aaron"/>
    <s v="Topps National BBC Day     "/>
    <s v=""/>
    <x v="2"/>
  </r>
  <r>
    <s v="TL"/>
    <n v="2018"/>
    <s v="Topps National BBC Day"/>
    <m/>
    <m/>
    <m/>
    <m/>
    <m/>
    <x v="1"/>
    <n v="2"/>
    <s v="Hoskins"/>
    <s v="Rhys"/>
    <s v="Phillies"/>
    <s v="OF"/>
    <n v="27"/>
    <n v="1"/>
    <n v="1"/>
    <s v="Hoskins, Rhys"/>
    <s v="Topps National BBC Day     RC"/>
    <s v=""/>
    <x v="2"/>
  </r>
  <r>
    <s v="BB-Other3"/>
    <n v="2018"/>
    <s v="Topps Opening Day"/>
    <m/>
    <m/>
    <m/>
    <m/>
    <m/>
    <x v="1"/>
    <n v="70"/>
    <s v="Rosario"/>
    <s v="Amed"/>
    <s v="Mariners"/>
    <s v="SS"/>
    <m/>
    <n v="1"/>
    <m/>
    <s v="Rosario, Amed"/>
    <s v="Topps Opening Day     RC"/>
    <s v=" "/>
    <x v="5"/>
  </r>
  <r>
    <s v="BB-Other3"/>
    <n v="2018"/>
    <s v="Topps Opening Day"/>
    <m/>
    <m/>
    <m/>
    <m/>
    <m/>
    <x v="1"/>
    <n v="121"/>
    <s v="Allen"/>
    <s v="Greg"/>
    <s v="Indians"/>
    <s v="OF"/>
    <m/>
    <n v="1"/>
    <m/>
    <s v="Allen, Greg"/>
    <s v="Topps Opening Day     RC"/>
    <s v=" "/>
    <x v="5"/>
  </r>
  <r>
    <s v="BB-Other3"/>
    <n v="2018"/>
    <s v="Topps Opening Day"/>
    <m/>
    <m/>
    <m/>
    <m/>
    <m/>
    <x v="1"/>
    <n v="136"/>
    <s v="Banda"/>
    <s v="Anthony"/>
    <s v="DiamondBacks"/>
    <s v="P"/>
    <m/>
    <n v="1"/>
    <m/>
    <s v="Banda, Anthony"/>
    <s v="Topps Opening Day     RC"/>
    <s v=" "/>
    <x v="5"/>
  </r>
  <r>
    <s v="BB-Other4"/>
    <n v="2018"/>
    <s v="Topps Pro Debut"/>
    <s v="Leaps&amp;Bounds"/>
    <m/>
    <m/>
    <m/>
    <m/>
    <x v="3"/>
    <s v="LB-AA"/>
    <s v="Alzolay"/>
    <s v="Adbert"/>
    <s v="Tennessee Smokies"/>
    <s v="P"/>
    <m/>
    <n v="1"/>
    <m/>
    <s v="Alzolay, Adbert"/>
    <s v="Topps Pro Debut Leaps&amp;Bounds    Pros"/>
    <s v=" "/>
    <x v="5"/>
  </r>
  <r>
    <s v="BB-Other4"/>
    <n v="2018"/>
    <s v="Topps Pro Debut"/>
    <s v="Leaps&amp;Bounds"/>
    <m/>
    <m/>
    <m/>
    <m/>
    <x v="3"/>
    <s v="LB-GT"/>
    <s v="Torres"/>
    <s v="Gleyber"/>
    <s v="ScrantonWilkesBarre"/>
    <s v="SS/3B"/>
    <n v="24"/>
    <n v="1"/>
    <n v="2"/>
    <s v="Torres, Gleyber"/>
    <s v="Topps Pro Debut Leaps&amp;Bounds    Pros"/>
    <s v=" "/>
    <x v="2"/>
  </r>
  <r>
    <s v="TL"/>
    <n v="2018"/>
    <s v="Topps Pro Debut"/>
    <s v="Leaps&amp;Bounds"/>
    <m/>
    <s v="/50"/>
    <s v="Auto"/>
    <m/>
    <x v="3"/>
    <s v="LB-ZL"/>
    <s v="Littell"/>
    <s v="Zack"/>
    <s v="Chattanooga"/>
    <s v="P"/>
    <m/>
    <n v="1"/>
    <m/>
    <s v="Littell, Zack"/>
    <s v="Topps Pro Debut Leaps&amp;Bounds  /50 Auto Pros"/>
    <s v=" "/>
    <x v="5"/>
  </r>
  <r>
    <s v="BB-Other4"/>
    <n v="2018"/>
    <s v="Topps Pro Debut"/>
    <m/>
    <m/>
    <m/>
    <m/>
    <m/>
    <x v="3"/>
    <n v="8"/>
    <s v="Deichmann"/>
    <s v="Greg"/>
    <s v="Vermont"/>
    <s v="OF"/>
    <m/>
    <n v="1"/>
    <m/>
    <s v="Deichmann, Greg"/>
    <s v="Topps Pro Debut     Pros"/>
    <s v=" "/>
    <x v="5"/>
  </r>
  <r>
    <s v="BB-Other4"/>
    <n v="2018"/>
    <s v="Topps Pro Debut"/>
    <m/>
    <m/>
    <m/>
    <m/>
    <m/>
    <x v="3"/>
    <n v="10"/>
    <s v="Manning"/>
    <s v="Matt"/>
    <s v="West Michigan"/>
    <s v="P"/>
    <m/>
    <n v="1"/>
    <m/>
    <s v="Manning, Matt"/>
    <s v="Topps Pro Debut     Pros"/>
    <s v=" "/>
    <x v="5"/>
  </r>
  <r>
    <s v="BB-Other4"/>
    <n v="2018"/>
    <s v="Topps Pro Debut"/>
    <m/>
    <m/>
    <m/>
    <m/>
    <m/>
    <x v="3"/>
    <n v="22"/>
    <s v="Cozens"/>
    <s v="Dylan"/>
    <s v="Lehigh Valley"/>
    <s v="OF"/>
    <m/>
    <n v="1"/>
    <m/>
    <s v="Cozens, Dylan"/>
    <s v="Topps Pro Debut     Pros"/>
    <s v=" "/>
    <x v="5"/>
  </r>
  <r>
    <s v="BB-Other4"/>
    <n v="2018"/>
    <s v="Topps Pro Debut"/>
    <m/>
    <m/>
    <m/>
    <m/>
    <m/>
    <x v="3"/>
    <n v="23"/>
    <s v="Gore"/>
    <s v="MacKenzie"/>
    <s v="AZL Padres"/>
    <s v="P"/>
    <m/>
    <n v="1"/>
    <m/>
    <s v="Gore, MacKenzie"/>
    <s v="Topps Pro Debut     Pros"/>
    <s v=" "/>
    <x v="5"/>
  </r>
  <r>
    <s v="BB-Other4"/>
    <n v="2018"/>
    <s v="Topps Pro Debut"/>
    <m/>
    <m/>
    <m/>
    <m/>
    <m/>
    <x v="3"/>
    <n v="30"/>
    <s v="Rooker"/>
    <s v="Brent"/>
    <s v="Elizabethton Twins"/>
    <s v="OF"/>
    <m/>
    <n v="1"/>
    <m/>
    <s v="Rooker, Brent"/>
    <s v="Topps Pro Debut     Pros"/>
    <s v=" "/>
    <x v="5"/>
  </r>
  <r>
    <s v="BB-Other4"/>
    <n v="2018"/>
    <s v="Topps Pro Debut"/>
    <m/>
    <m/>
    <m/>
    <m/>
    <m/>
    <x v="3"/>
    <n v="37"/>
    <s v="Sanchez"/>
    <s v="Jesus"/>
    <s v="Bowling Green"/>
    <s v="OF"/>
    <m/>
    <n v="1"/>
    <m/>
    <s v="Sanchez, Jesus"/>
    <s v="Topps Pro Debut     Pros"/>
    <s v=" "/>
    <x v="5"/>
  </r>
  <r>
    <s v="BB-Other4"/>
    <n v="2018"/>
    <s v="Topps Pro Debut"/>
    <m/>
    <m/>
    <m/>
    <m/>
    <m/>
    <x v="3"/>
    <n v="40"/>
    <s v="Pratto"/>
    <s v="Nick"/>
    <s v="AZL Royals"/>
    <s v="1B"/>
    <m/>
    <n v="1"/>
    <m/>
    <s v="Pratto, Nick"/>
    <s v="Topps Pro Debut     Pros"/>
    <s v=" "/>
    <x v="5"/>
  </r>
  <r>
    <s v="BB-Other4"/>
    <n v="2018"/>
    <s v="Topps Pro Debut"/>
    <m/>
    <m/>
    <m/>
    <m/>
    <m/>
    <x v="3"/>
    <n v="44"/>
    <s v="Soroka"/>
    <s v="Mike"/>
    <s v="Mississippi Braves"/>
    <s v="P"/>
    <n v="23"/>
    <n v="1"/>
    <m/>
    <s v="Soroka, Mike"/>
    <s v="Topps Pro Debut     Pros"/>
    <s v=" "/>
    <x v="5"/>
  </r>
  <r>
    <s v="BB-Other4"/>
    <n v="2018"/>
    <s v="Topps Pro Debut"/>
    <m/>
    <m/>
    <m/>
    <m/>
    <m/>
    <x v="3"/>
    <n v="47"/>
    <s v="Long"/>
    <s v="Shed"/>
    <s v="Pensacola"/>
    <s v="2B"/>
    <m/>
    <n v="1"/>
    <m/>
    <s v="Long, Shed"/>
    <s v="Topps Pro Debut     Pros"/>
    <s v=" "/>
    <x v="5"/>
  </r>
  <r>
    <s v="BB-Other4"/>
    <n v="2018"/>
    <s v="Topps Pro Debut"/>
    <m/>
    <m/>
    <m/>
    <m/>
    <m/>
    <x v="3"/>
    <n v="58"/>
    <s v="Alvarez"/>
    <s v="Yadier"/>
    <s v="Tulsa Drillers"/>
    <s v="P"/>
    <m/>
    <n v="1"/>
    <m/>
    <s v="Alvarez, Yadier"/>
    <s v="Topps Pro Debut     Pros"/>
    <s v=" "/>
    <x v="5"/>
  </r>
  <r>
    <s v="BB-Other4"/>
    <n v="2018"/>
    <s v="Topps Pro Debut"/>
    <m/>
    <m/>
    <m/>
    <m/>
    <m/>
    <x v="3"/>
    <n v="67"/>
    <s v="McCann"/>
    <s v="Matt"/>
    <s v="Orem Owlz"/>
    <s v="SS"/>
    <m/>
    <n v="1"/>
    <m/>
    <s v="McCann, Matt"/>
    <s v="Topps Pro Debut     Pros"/>
    <s v=" "/>
    <x v="5"/>
  </r>
  <r>
    <s v="BB-Other4"/>
    <n v="2018"/>
    <s v="Topps Pro Debut"/>
    <m/>
    <m/>
    <m/>
    <m/>
    <m/>
    <x v="3"/>
    <n v="74"/>
    <s v="Gonzalez"/>
    <s v="Merandy"/>
    <s v="Jupiter Hammerheads"/>
    <s v="P"/>
    <m/>
    <n v="1"/>
    <m/>
    <s v="Gonzalez, Merandy"/>
    <s v="Topps Pro Debut     Pros"/>
    <s v=" "/>
    <x v="5"/>
  </r>
  <r>
    <s v="BB-Other4"/>
    <n v="2018"/>
    <s v="Topps Pro Debut"/>
    <m/>
    <m/>
    <m/>
    <m/>
    <m/>
    <x v="3"/>
    <n v="77"/>
    <s v="Diaz"/>
    <s v="Yusniel"/>
    <s v="Tulsa Drillers"/>
    <s v="OF"/>
    <m/>
    <n v="1"/>
    <m/>
    <s v="Diaz, Yusniel"/>
    <s v="Topps Pro Debut     Pros"/>
    <s v=" "/>
    <x v="5"/>
  </r>
  <r>
    <s v="BB-Other4"/>
    <n v="2018"/>
    <s v="Topps Pro Debut"/>
    <m/>
    <m/>
    <m/>
    <m/>
    <m/>
    <x v="3"/>
    <n v="81"/>
    <s v="Thaiss"/>
    <s v="Matt"/>
    <s v="Mobile Baybears"/>
    <s v="1B"/>
    <m/>
    <n v="1"/>
    <m/>
    <s v="Thaiss, Matt"/>
    <s v="Topps Pro Debut     Pros"/>
    <s v=" "/>
    <x v="5"/>
  </r>
  <r>
    <s v="BB-Other4"/>
    <n v="2018"/>
    <s v="Topps Pro Debut"/>
    <m/>
    <m/>
    <m/>
    <m/>
    <m/>
    <x v="3"/>
    <n v="90"/>
    <s v="Warmoth"/>
    <s v="Logan"/>
    <s v="GCL Blue Jays"/>
    <s v="SS"/>
    <m/>
    <n v="1"/>
    <m/>
    <s v="Warmoth, Logan"/>
    <s v="Topps Pro Debut     Pros"/>
    <s v=" "/>
    <x v="5"/>
  </r>
  <r>
    <s v="BB-Other4"/>
    <n v="2018"/>
    <s v="Topps Pro Debut"/>
    <m/>
    <m/>
    <m/>
    <m/>
    <m/>
    <x v="3"/>
    <n v="94"/>
    <s v="Cease"/>
    <s v="Dylan"/>
    <s v="Kannapolis Intimidators"/>
    <s v="P"/>
    <m/>
    <n v="1"/>
    <m/>
    <s v="Cease, Dylan"/>
    <s v="Topps Pro Debut     Pros"/>
    <s v=" "/>
    <x v="5"/>
  </r>
  <r>
    <s v="BB-Other4"/>
    <n v="2018"/>
    <s v="Topps Pro Debut"/>
    <m/>
    <m/>
    <m/>
    <m/>
    <m/>
    <x v="3"/>
    <n v="100"/>
    <s v="Lewis"/>
    <s v="Royce"/>
    <s v="GCL Twins"/>
    <s v="SS"/>
    <m/>
    <n v="1"/>
    <m/>
    <s v="Lewis, Royce"/>
    <s v="Topps Pro Debut     Pros"/>
    <s v=" "/>
    <x v="5"/>
  </r>
  <r>
    <s v="BB-Other4"/>
    <n v="2018"/>
    <s v="Topps Pro Debut"/>
    <m/>
    <m/>
    <m/>
    <m/>
    <m/>
    <x v="3"/>
    <n v="103"/>
    <s v="Lutz"/>
    <s v="Tristen"/>
    <s v="AZL Brewers"/>
    <s v="OF"/>
    <m/>
    <n v="1"/>
    <m/>
    <s v="Lutz, Tristen"/>
    <s v="Topps Pro Debut     Pros"/>
    <s v=" "/>
    <x v="5"/>
  </r>
  <r>
    <s v="BB-Other4"/>
    <n v="2018"/>
    <s v="Topps Pro Debut"/>
    <m/>
    <m/>
    <m/>
    <m/>
    <m/>
    <x v="3"/>
    <n v="107"/>
    <s v="Murphy"/>
    <s v="Sean"/>
    <s v="Midland Rockhounds"/>
    <s v="C"/>
    <m/>
    <n v="1"/>
    <m/>
    <s v="Murphy, Sean"/>
    <s v="Topps Pro Debut     Pros"/>
    <s v=" "/>
    <x v="5"/>
  </r>
  <r>
    <s v="BB-Other4"/>
    <n v="2018"/>
    <s v="Topps Pro Debut"/>
    <m/>
    <m/>
    <m/>
    <m/>
    <m/>
    <x v="3"/>
    <n v="110"/>
    <s v="Heatherly"/>
    <s v="Jacob"/>
    <s v="AZL Reds"/>
    <s v="P"/>
    <m/>
    <n v="1"/>
    <m/>
    <s v="Heatherly, Jacob"/>
    <s v="Topps Pro Debut     Pros"/>
    <s v=" "/>
    <x v="5"/>
  </r>
  <r>
    <s v="BB-Other4"/>
    <n v="2018"/>
    <s v="Topps Pro Debut"/>
    <m/>
    <s v="Green"/>
    <s v="/99"/>
    <m/>
    <m/>
    <x v="3"/>
    <n v="123"/>
    <s v="O'Neill"/>
    <s v="Tyler"/>
    <s v="Memphis Redbirds"/>
    <s v="OF"/>
    <n v="25"/>
    <n v="1"/>
    <m/>
    <s v="O'Neill, Tyler"/>
    <s v="Topps Pro Debut  Green /99  Pros"/>
    <s v=" "/>
    <x v="5"/>
  </r>
  <r>
    <s v="BB-Other4"/>
    <n v="2018"/>
    <s v="Topps Pro Debut"/>
    <m/>
    <m/>
    <m/>
    <m/>
    <m/>
    <x v="3"/>
    <n v="123"/>
    <s v="O'Neill"/>
    <s v="Tyler"/>
    <s v="Memphis Redbirds"/>
    <s v="OF"/>
    <n v="25"/>
    <n v="1"/>
    <m/>
    <s v="O'Neill, Tyler"/>
    <s v="Topps Pro Debut     Pros"/>
    <s v=" "/>
    <x v="5"/>
  </r>
  <r>
    <s v="BB-Other4"/>
    <n v="2018"/>
    <s v="Topps Pro Debut"/>
    <m/>
    <m/>
    <m/>
    <m/>
    <m/>
    <x v="3"/>
    <n v="126"/>
    <s v="Bishop"/>
    <s v="Braden"/>
    <s v="Arkansas Travelers"/>
    <s v="OF"/>
    <m/>
    <n v="1"/>
    <m/>
    <s v="Bishop, Braden"/>
    <s v="Topps Pro Debut     Pros"/>
    <s v=" "/>
    <x v="5"/>
  </r>
  <r>
    <s v="BB-Other4"/>
    <n v="2018"/>
    <s v="Topps Pro Debut"/>
    <m/>
    <m/>
    <m/>
    <m/>
    <m/>
    <x v="3"/>
    <n v="139"/>
    <s v="Ona"/>
    <s v="Jorge"/>
    <s v="Fort Wayne Tincaps"/>
    <s v="OF"/>
    <m/>
    <n v="1"/>
    <m/>
    <s v="Ona, Jorge"/>
    <s v="Topps Pro Debut     Pros"/>
    <s v=" "/>
    <x v="5"/>
  </r>
  <r>
    <s v="BB-Other4"/>
    <n v="2018"/>
    <s v="Topps Pro Debut"/>
    <m/>
    <m/>
    <m/>
    <m/>
    <m/>
    <x v="3"/>
    <n v="140"/>
    <s v="Johnson"/>
    <s v="Daniel"/>
    <s v="Potomac Nationals"/>
    <s v="OF"/>
    <m/>
    <n v="1"/>
    <m/>
    <s v="Johnson, Daniel"/>
    <s v="Topps Pro Debut     Pros"/>
    <s v=" "/>
    <x v="5"/>
  </r>
  <r>
    <s v="BB-Other4"/>
    <n v="2018"/>
    <s v="Topps Pro Debut"/>
    <m/>
    <m/>
    <m/>
    <m/>
    <m/>
    <x v="3"/>
    <n v="143"/>
    <s v="Brannen"/>
    <s v="Cole"/>
    <s v="GCL Red Sox"/>
    <s v="OF"/>
    <m/>
    <n v="1"/>
    <m/>
    <s v="Brannen, Cole"/>
    <s v="Topps Pro Debut     Pros"/>
    <s v=" "/>
    <x v="5"/>
  </r>
  <r>
    <s v="BB-Other4"/>
    <n v="2018"/>
    <s v="Topps Pro Debut"/>
    <m/>
    <m/>
    <m/>
    <m/>
    <m/>
    <x v="3"/>
    <n v="160"/>
    <s v="Ragans"/>
    <s v="Cole"/>
    <s v="Spokane Indians"/>
    <s v="P"/>
    <m/>
    <n v="1"/>
    <m/>
    <s v="Ragans, Cole"/>
    <s v="Topps Pro Debut     Pros"/>
    <s v=" "/>
    <x v="5"/>
  </r>
  <r>
    <s v="BB-Other4"/>
    <n v="2018"/>
    <s v="Topps Pro Debut"/>
    <m/>
    <m/>
    <m/>
    <m/>
    <m/>
    <x v="3"/>
    <n v="166"/>
    <s v="Moniak"/>
    <s v="Mickey"/>
    <s v="Lakewood Blueclaws"/>
    <s v="OF"/>
    <m/>
    <n v="1"/>
    <m/>
    <s v="Moniak, Mickey"/>
    <s v="Topps Pro Debut     Pros"/>
    <s v=" "/>
    <x v="5"/>
  </r>
  <r>
    <s v="BB-Other4"/>
    <n v="2018"/>
    <s v="Topps Pro Debut"/>
    <m/>
    <m/>
    <m/>
    <m/>
    <m/>
    <x v="3"/>
    <n v="167"/>
    <s v="Smith"/>
    <s v="Pavin"/>
    <s v="Hillsboro Hops"/>
    <s v="1B"/>
    <m/>
    <n v="1"/>
    <m/>
    <s v="Smith, Pavin"/>
    <s v="Topps Pro Debut     Pros"/>
    <s v=" "/>
    <x v="5"/>
  </r>
  <r>
    <s v="BB-Other4"/>
    <n v="2018"/>
    <s v="Topps Pro Debut"/>
    <m/>
    <m/>
    <m/>
    <m/>
    <m/>
    <x v="3"/>
    <n v="169"/>
    <s v="Melendez"/>
    <s v="MJ"/>
    <s v="AZL Royals"/>
    <s v="C"/>
    <m/>
    <n v="1"/>
    <m/>
    <s v="Melendez, MJ"/>
    <s v="Topps Pro Debut     Pros"/>
    <s v=" "/>
    <x v="5"/>
  </r>
  <r>
    <s v="BB-Other4"/>
    <n v="2018"/>
    <s v="Topps Pro Debut"/>
    <m/>
    <m/>
    <m/>
    <m/>
    <m/>
    <x v="3"/>
    <n v="170"/>
    <s v="Honeywell"/>
    <s v="Brent"/>
    <s v="Durham Bulls"/>
    <s v="P"/>
    <m/>
    <n v="1"/>
    <m/>
    <s v="Honeywell, Brent"/>
    <s v="Topps Pro Debut     Pros"/>
    <s v=" "/>
    <x v="5"/>
  </r>
  <r>
    <s v="BB-Other4"/>
    <n v="2018"/>
    <s v="Topps Pro Debut"/>
    <m/>
    <m/>
    <m/>
    <m/>
    <m/>
    <x v="3"/>
    <n v="176"/>
    <s v="Howard"/>
    <s v="Sam"/>
    <s v="Albuquerque Isotopes"/>
    <s v="P"/>
    <m/>
    <n v="1"/>
    <m/>
    <s v="Howard, Sam"/>
    <s v="Topps Pro Debut     Pros"/>
    <s v=" "/>
    <x v="5"/>
  </r>
  <r>
    <s v="BB-Other4"/>
    <n v="2018"/>
    <s v="Topps Pro Debut"/>
    <m/>
    <m/>
    <m/>
    <m/>
    <m/>
    <x v="3"/>
    <n v="187"/>
    <s v="Florial"/>
    <s v="Estevan"/>
    <s v="Tampa Yankees"/>
    <s v="OF"/>
    <n v="23"/>
    <n v="1"/>
    <m/>
    <s v="Florial, Estevan"/>
    <s v="Topps Pro Debut     Pros"/>
    <s v=" "/>
    <x v="5"/>
  </r>
  <r>
    <s v="BB-Other4"/>
    <n v="2018"/>
    <s v="Topps Pro Debut"/>
    <m/>
    <m/>
    <m/>
    <m/>
    <m/>
    <x v="3"/>
    <n v="188"/>
    <s v="Pache"/>
    <s v="Christian"/>
    <s v="Rome Braves"/>
    <s v="OF"/>
    <m/>
    <n v="1"/>
    <m/>
    <s v="Pache, Christian"/>
    <s v="Topps Pro Debut     Pros"/>
    <s v=" "/>
    <x v="5"/>
  </r>
  <r>
    <s v="BB-Other4"/>
    <n v="2018"/>
    <s v="Topps Pro Debut"/>
    <m/>
    <m/>
    <m/>
    <m/>
    <m/>
    <x v="3"/>
    <n v="192"/>
    <s v="Guzman"/>
    <s v="Jorge"/>
    <s v="Staten Island Yankees"/>
    <s v="P"/>
    <m/>
    <n v="1"/>
    <m/>
    <s v="Guzman, Jorge"/>
    <s v="Topps Pro Debut     Pros"/>
    <s v=" "/>
    <x v="5"/>
  </r>
  <r>
    <s v="BB-Other4"/>
    <n v="2018"/>
    <s v="Topps Pro Debut"/>
    <m/>
    <m/>
    <m/>
    <m/>
    <m/>
    <x v="3"/>
    <n v="198"/>
    <s v="Baz"/>
    <s v="Shane"/>
    <s v="GCL Pirates"/>
    <s v="P"/>
    <m/>
    <n v="1"/>
    <m/>
    <s v="Baz, Shane"/>
    <s v="Topps Pro Debut     Pros"/>
    <s v=" "/>
    <x v="5"/>
  </r>
  <r>
    <s v="Topps4"/>
    <n v="2018"/>
    <s v="Topps Silver Packs"/>
    <s v="83 Silver Pack"/>
    <m/>
    <m/>
    <m/>
    <m/>
    <x v="0"/>
    <n v="7"/>
    <s v="Bryant"/>
    <s v="Kris"/>
    <s v="Cubs"/>
    <s v="B"/>
    <m/>
    <n v="1"/>
    <n v="6"/>
    <s v="Bryant, Kris"/>
    <s v="Topps Silver Packs 83 Silver Pack    "/>
    <n v="0"/>
    <x v="1"/>
  </r>
  <r>
    <s v="TL"/>
    <n v="2018"/>
    <s v="Topps Silver Packs"/>
    <s v="83 Silver Pack"/>
    <m/>
    <m/>
    <m/>
    <m/>
    <x v="0"/>
    <n v="13"/>
    <s v="Judge"/>
    <s v="Aaron"/>
    <s v="Yankees"/>
    <s v="OF"/>
    <m/>
    <n v="1"/>
    <n v="12"/>
    <s v="Judge, Aaron"/>
    <s v="Topps Silver Packs 83 Silver Pack    "/>
    <s v=""/>
    <x v="0"/>
  </r>
  <r>
    <s v="TL"/>
    <n v="2018"/>
    <s v="Topps Silver Packs"/>
    <s v="83 Silver Pack"/>
    <m/>
    <m/>
    <m/>
    <m/>
    <x v="1"/>
    <n v="20"/>
    <s v="Devers"/>
    <s v="Rafael"/>
    <s v="Red Sox"/>
    <s v="3B"/>
    <m/>
    <n v="1"/>
    <n v="12"/>
    <s v="Devers, Rafael"/>
    <s v="Topps Silver Packs 83 Silver Pack    RC"/>
    <s v=" "/>
    <x v="0"/>
  </r>
  <r>
    <s v="Topps4"/>
    <n v="2018"/>
    <s v="Topps Silver Packs"/>
    <s v="83 Silver Pack"/>
    <m/>
    <m/>
    <m/>
    <m/>
    <x v="1"/>
    <n v="50"/>
    <s v="Bridwell"/>
    <s v="Parker"/>
    <s v="Angels"/>
    <s v="P"/>
    <m/>
    <n v="1"/>
    <m/>
    <s v="Bridwell, Parker"/>
    <s v="Topps Silver Packs 83 Silver Pack    RC"/>
    <s v=" "/>
    <x v="5"/>
  </r>
  <r>
    <s v="Topps4"/>
    <n v="2018"/>
    <s v="Topps Silver Packs"/>
    <s v="83 Silver Pack"/>
    <m/>
    <m/>
    <m/>
    <m/>
    <x v="1"/>
    <n v="88"/>
    <s v="Scribner"/>
    <s v="Troy"/>
    <s v="Angels"/>
    <s v="P"/>
    <m/>
    <n v="1"/>
    <m/>
    <s v="Scribner, Troy"/>
    <s v="Topps Silver Packs 83 Silver Pack    RC"/>
    <s v=" "/>
    <x v="5"/>
  </r>
  <r>
    <s v="Topps4"/>
    <n v="2018"/>
    <s v="Topps Silver Packs"/>
    <s v="83 Silver Pack"/>
    <m/>
    <m/>
    <m/>
    <m/>
    <x v="1"/>
    <n v="134"/>
    <s v="Soto"/>
    <s v="Juan"/>
    <s v="Nationals"/>
    <s v="OF"/>
    <m/>
    <n v="1"/>
    <n v="5"/>
    <s v="Soto, Juan"/>
    <s v="Topps Silver Packs 83 Silver Pack    RC"/>
    <s v=" "/>
    <x v="1"/>
  </r>
  <r>
    <m/>
    <n v="2019"/>
    <s v="Bowman"/>
    <s v="ChromeBowScouts100"/>
    <m/>
    <m/>
    <m/>
    <m/>
    <x v="3"/>
    <n v="3"/>
    <s v="Tatis Jr."/>
    <s v="Fernando"/>
    <s v="Padres"/>
    <s v="SS"/>
    <n v="21"/>
    <n v="1"/>
    <n v="2"/>
    <s v="Tatis Jr., Fernando"/>
    <s v="Bowman ChromeBowScouts100    Pros"/>
    <s v=" "/>
    <x v="2"/>
  </r>
  <r>
    <m/>
    <n v="2019"/>
    <s v="Bowman"/>
    <s v="ChromeBowScouts100"/>
    <m/>
    <m/>
    <m/>
    <m/>
    <x v="3"/>
    <n v="5"/>
    <s v="Whitley"/>
    <s v="Forrest"/>
    <s v="Astros"/>
    <s v="P"/>
    <n v="23"/>
    <n v="1"/>
    <m/>
    <s v="Whitley, Forrest"/>
    <s v="Bowman ChromeBowScouts100    Pros"/>
    <s v=" "/>
    <x v="5"/>
  </r>
  <r>
    <m/>
    <n v="2019"/>
    <s v="Bowman"/>
    <s v="ChromeBowScouts100"/>
    <m/>
    <m/>
    <m/>
    <m/>
    <x v="3"/>
    <n v="12"/>
    <s v="Mize"/>
    <s v="Casey"/>
    <s v="Tigers"/>
    <s v="P"/>
    <n v="23"/>
    <n v="1"/>
    <n v="1"/>
    <s v="Mize, Casey"/>
    <s v="Bowman ChromeBowScouts100    Pros"/>
    <s v=" "/>
    <x v="2"/>
  </r>
  <r>
    <m/>
    <n v="2019"/>
    <s v="Bowman"/>
    <s v="ChromeBowScouts100"/>
    <m/>
    <m/>
    <m/>
    <m/>
    <x v="3"/>
    <n v="21"/>
    <s v="Keller"/>
    <s v="Mitch"/>
    <s v="Pirates"/>
    <s v="P"/>
    <n v="24"/>
    <n v="1"/>
    <m/>
    <s v="Keller, Mitch"/>
    <s v="Bowman ChromeBowScouts100    Pros"/>
    <s v=" "/>
    <x v="5"/>
  </r>
  <r>
    <m/>
    <n v="2019"/>
    <s v="Bowman"/>
    <s v="ChromeBowScouts100"/>
    <m/>
    <m/>
    <m/>
    <m/>
    <x v="3"/>
    <n v="23"/>
    <s v="Madrigal"/>
    <s v="Nick"/>
    <s v="White Sox"/>
    <s v="2B"/>
    <n v="23"/>
    <n v="1"/>
    <m/>
    <s v="Madrigal, Nick"/>
    <s v="Bowman ChromeBowScouts100    Pros"/>
    <s v=" "/>
    <x v="5"/>
  </r>
  <r>
    <m/>
    <n v="2019"/>
    <s v="Bowman"/>
    <s v="ChromeBowScouts100"/>
    <m/>
    <m/>
    <m/>
    <m/>
    <x v="3"/>
    <n v="37"/>
    <s v="McKay"/>
    <s v="Brendan"/>
    <s v="Rays"/>
    <s v="1B/P"/>
    <n v="25"/>
    <n v="1"/>
    <m/>
    <s v="McKay, Brendan"/>
    <s v="Bowman ChromeBowScouts100    Pros"/>
    <s v=" "/>
    <x v="5"/>
  </r>
  <r>
    <m/>
    <n v="2019"/>
    <s v="Bowman"/>
    <s v="ChromeBowScouts100"/>
    <m/>
    <m/>
    <m/>
    <m/>
    <x v="3"/>
    <n v="40"/>
    <s v="Urias"/>
    <s v="Luis"/>
    <s v="Padres"/>
    <s v="2B"/>
    <n v="23"/>
    <n v="1"/>
    <m/>
    <s v="Urias, Luis"/>
    <s v="Bowman ChromeBowScouts100    Pros"/>
    <s v=" "/>
    <x v="5"/>
  </r>
  <r>
    <m/>
    <n v="2019"/>
    <s v="Bowman"/>
    <s v="ChromeBowScouts100"/>
    <m/>
    <m/>
    <m/>
    <m/>
    <x v="1"/>
    <n v="46"/>
    <s v="Alvarez"/>
    <s v="Yordan"/>
    <s v="Astros"/>
    <s v="OF"/>
    <n v="23"/>
    <n v="1"/>
    <n v="1"/>
    <s v="Alvarez, Yordan"/>
    <s v="Bowman ChromeBowScouts100    RC"/>
    <s v=" "/>
    <x v="2"/>
  </r>
  <r>
    <m/>
    <n v="2019"/>
    <s v="Bowman"/>
    <s v="ChromeBowScouts100"/>
    <m/>
    <m/>
    <m/>
    <m/>
    <x v="3"/>
    <n v="49"/>
    <s v="Burnes"/>
    <s v="Corbin"/>
    <s v="Brewers"/>
    <s v="P"/>
    <n v="26"/>
    <n v="1"/>
    <m/>
    <s v="Burnes, Corbin"/>
    <s v="Bowman ChromeBowScouts100    Pros"/>
    <s v=" "/>
    <x v="5"/>
  </r>
  <r>
    <m/>
    <n v="2019"/>
    <s v="Bowman"/>
    <s v="ChromeBowScouts100"/>
    <m/>
    <m/>
    <m/>
    <m/>
    <x v="3"/>
    <n v="68"/>
    <s v="May"/>
    <s v="Dustin"/>
    <s v="Dodgers"/>
    <s v="P"/>
    <n v="23"/>
    <n v="1"/>
    <m/>
    <s v="May, Dustin"/>
    <s v="Bowman ChromeBowScouts100    Pros"/>
    <s v=" "/>
    <x v="5"/>
  </r>
  <r>
    <s v="TL"/>
    <n v="2019"/>
    <s v="Bowman"/>
    <s v="ChromeBowScouts100"/>
    <m/>
    <m/>
    <m/>
    <m/>
    <x v="3"/>
    <n v="87"/>
    <s v="Winn"/>
    <s v="Cole"/>
    <s v="Rangers"/>
    <s v="P"/>
    <m/>
    <n v="1"/>
    <m/>
    <s v="Winn, Cole"/>
    <s v="Bowman ChromeBowScouts100    Pros"/>
    <s v=" "/>
    <x v="5"/>
  </r>
  <r>
    <m/>
    <n v="2019"/>
    <s v="Bowman"/>
    <s v="ChromeBowScouts100"/>
    <m/>
    <m/>
    <m/>
    <m/>
    <x v="3"/>
    <n v="92"/>
    <s v="Rodriguez"/>
    <s v="Grayson"/>
    <s v="Orioles"/>
    <s v="P"/>
    <n v="21"/>
    <n v="1"/>
    <m/>
    <s v="Rodriguez, Grayson"/>
    <s v="Bowman ChromeBowScouts100    Pros"/>
    <s v=" "/>
    <x v="5"/>
  </r>
  <r>
    <s v="TL"/>
    <n v="2019"/>
    <s v="Bowman"/>
    <s v="ChromeRefractorAuto"/>
    <m/>
    <m/>
    <m/>
    <m/>
    <x v="1"/>
    <s v="CRA-JB"/>
    <s v="Bauers"/>
    <s v="Jake"/>
    <s v="Rays"/>
    <s v="1B"/>
    <n v="25"/>
    <n v="1"/>
    <n v="1"/>
    <s v="Bauers, Jake"/>
    <s v="Bowman ChromeRefractorAuto    RC"/>
    <s v=" "/>
    <x v="2"/>
  </r>
  <r>
    <s v="TL"/>
    <n v="2019"/>
    <s v="Bowman"/>
    <s v="Prospect Autograph"/>
    <s v="Orange"/>
    <s v="/25"/>
    <s v="Auto"/>
    <m/>
    <x v="2"/>
    <s v="PA-EJ"/>
    <s v="Jimenez"/>
    <s v="Eduardo"/>
    <s v="Tigers"/>
    <s v="P"/>
    <n v="25"/>
    <n v="1"/>
    <m/>
    <s v="Jimenez, Eduardo"/>
    <s v="Bowman Prospect Autograph Orange /25 Auto 1stBow"/>
    <s v=" "/>
    <x v="5"/>
  </r>
  <r>
    <s v="TL"/>
    <n v="2019"/>
    <s v="Bowman"/>
    <s v="Prospect Autograph"/>
    <m/>
    <m/>
    <s v="Auto"/>
    <m/>
    <x v="2"/>
    <s v="PA-JM"/>
    <s v="Marvel"/>
    <s v="James"/>
    <s v="Pirates"/>
    <s v="P"/>
    <n v="27"/>
    <n v="1"/>
    <m/>
    <s v="Marvel, James"/>
    <s v="Bowman Prospect Autograph   Auto 1stBow"/>
    <s v=" "/>
    <x v="5"/>
  </r>
  <r>
    <m/>
    <n v="2019"/>
    <s v="Bowman"/>
    <s v="ROY Favorite"/>
    <m/>
    <m/>
    <m/>
    <m/>
    <x v="1"/>
    <s v="ROTF-01"/>
    <s v="Tucker"/>
    <s v="Kyle"/>
    <s v="Astros"/>
    <s v="OF"/>
    <n v="23"/>
    <n v="1"/>
    <m/>
    <s v="Tucker, Kyle"/>
    <s v="Bowman ROY Favorite    RC"/>
    <s v=" "/>
    <x v="5"/>
  </r>
  <r>
    <m/>
    <n v="2019"/>
    <s v="Bowman"/>
    <s v="ROY Favorite"/>
    <m/>
    <m/>
    <m/>
    <m/>
    <x v="1"/>
    <s v="ROTF-05"/>
    <s v="Adams"/>
    <s v="Chance"/>
    <s v="Yankees"/>
    <s v="P"/>
    <n v="26"/>
    <n v="1"/>
    <m/>
    <s v="Adams, Chance"/>
    <s v="Bowman ROY Favorite    RC"/>
    <s v=" "/>
    <x v="5"/>
  </r>
  <r>
    <m/>
    <n v="2019"/>
    <s v="Bowman"/>
    <s v="ROY Favorite"/>
    <m/>
    <m/>
    <m/>
    <m/>
    <x v="1"/>
    <s v="ROTF-08"/>
    <s v="Shaw"/>
    <s v="Chris"/>
    <s v="Giants"/>
    <s v="OF"/>
    <n v="27"/>
    <n v="1"/>
    <m/>
    <s v="Shaw, Chris"/>
    <s v="Bowman ROY Favorite    RC"/>
    <s v=" "/>
    <x v="5"/>
  </r>
  <r>
    <m/>
    <n v="2019"/>
    <s v="Bowman"/>
    <s v="Talent Pipeline"/>
    <m/>
    <m/>
    <m/>
    <m/>
    <x v="3"/>
    <s v="TP-CHI"/>
    <s v="Hoerner,Nico/Hatch,Thomas/Alzolay,Adbert"/>
    <m/>
    <s v="Cubs"/>
    <m/>
    <m/>
    <n v="1"/>
    <m/>
    <s v="Hoerner,Nico/Hatch,Thomas/Alzolay,Adbert, "/>
    <s v="Bowman Talent Pipeline    Pros"/>
    <s v=" "/>
    <x v="5"/>
  </r>
  <r>
    <m/>
    <n v="2019"/>
    <s v="Bowman"/>
    <s v="Talent Pipeline"/>
    <m/>
    <m/>
    <m/>
    <m/>
    <x v="3"/>
    <s v="TP-KCR"/>
    <s v="Matias,Seuly/Lee,Khalil/Lopez,Nicky"/>
    <m/>
    <s v="Royals"/>
    <m/>
    <m/>
    <n v="1"/>
    <m/>
    <s v="Matias,Seuly/Lee,Khalil/Lopez,Nicky, "/>
    <s v="Bowman Talent Pipeline    Pros"/>
    <s v=" "/>
    <x v="5"/>
  </r>
  <r>
    <m/>
    <n v="2019"/>
    <s v="Bowman"/>
    <s v="Talent Pipeline"/>
    <m/>
    <m/>
    <m/>
    <m/>
    <x v="3"/>
    <s v="TP-OAK"/>
    <s v="Beck,Austin/Bolt,Skye/Luzardo,Jesus"/>
    <m/>
    <s v="Athletics"/>
    <m/>
    <m/>
    <n v="1"/>
    <m/>
    <s v="Beck,Austin/Bolt,Skye/Luzardo,Jesus, "/>
    <s v="Bowman Talent Pipeline    Pros"/>
    <s v=" "/>
    <x v="5"/>
  </r>
  <r>
    <m/>
    <n v="2019"/>
    <s v="Bowman"/>
    <s v="Talent Pipeline"/>
    <m/>
    <m/>
    <m/>
    <m/>
    <x v="3"/>
    <s v="TP-PHI"/>
    <s v="Haseley,Adam/Hall,Darick/Suarez,Ranger"/>
    <m/>
    <s v="Phillies"/>
    <m/>
    <m/>
    <n v="1"/>
    <m/>
    <s v="Haseley,Adam/Hall,Darick/Suarez,Ranger, "/>
    <s v="Bowman Talent Pipeline    Pros"/>
    <s v=" "/>
    <x v="5"/>
  </r>
  <r>
    <m/>
    <n v="2019"/>
    <s v="Bowman"/>
    <s v="StirlingContinuity"/>
    <m/>
    <m/>
    <m/>
    <m/>
    <x v="3"/>
    <s v="BS-4"/>
    <s v="Matias"/>
    <s v="Seuly"/>
    <s v="Royals"/>
    <s v="OF"/>
    <n v="22"/>
    <n v="1"/>
    <m/>
    <s v="Matias, Seuly"/>
    <s v="Bowman StirlingContinuity    Pros"/>
    <s v=" "/>
    <x v="5"/>
  </r>
  <r>
    <m/>
    <n v="2019"/>
    <s v="Bowman"/>
    <s v="ReadyForShow"/>
    <m/>
    <m/>
    <m/>
    <m/>
    <x v="3"/>
    <s v="RFTS-7"/>
    <s v="Riley"/>
    <s v="Austin"/>
    <s v="Braves"/>
    <s v="3B"/>
    <n v="23"/>
    <n v="1"/>
    <m/>
    <s v="Riley, Austin"/>
    <s v="Bowman ReadyForShow    Pros"/>
    <s v=" "/>
    <x v="5"/>
  </r>
  <r>
    <m/>
    <n v="2019"/>
    <s v="Bowman"/>
    <s v="ReadyForShow"/>
    <m/>
    <m/>
    <m/>
    <m/>
    <x v="3"/>
    <s v="RFTS-9"/>
    <s v="Senzel"/>
    <s v="Nick"/>
    <s v="Reds"/>
    <s v="2B/3B"/>
    <n v="25"/>
    <n v="1"/>
    <m/>
    <s v="Senzel, Nick"/>
    <s v="Bowman ReadyForShow    Pros"/>
    <s v=" "/>
    <x v="5"/>
  </r>
  <r>
    <s v="TL"/>
    <n v="2019"/>
    <s v="Bowman"/>
    <s v="ReadyForShow"/>
    <s v="Green"/>
    <s v="/99"/>
    <m/>
    <m/>
    <x v="3"/>
    <s v="RFTS-10"/>
    <s v="Tatis Jr."/>
    <s v="Fernando"/>
    <s v="Padres"/>
    <m/>
    <m/>
    <n v="1"/>
    <n v="5"/>
    <s v="Tatis Jr., Fernando"/>
    <s v="Bowman ReadyForShow Green /99  Pros"/>
    <s v=" "/>
    <x v="1"/>
  </r>
  <r>
    <m/>
    <n v="2019"/>
    <s v="Bowman"/>
    <s v="ReadyForShow"/>
    <m/>
    <m/>
    <m/>
    <m/>
    <x v="3"/>
    <s v="RFTS-12"/>
    <s v="Whitley"/>
    <s v="Forrest"/>
    <s v="Astros"/>
    <s v="P"/>
    <n v="23"/>
    <n v="1"/>
    <m/>
    <s v="Whitley, Forrest"/>
    <s v="Bowman ReadyForShow    Pros"/>
    <s v=" "/>
    <x v="5"/>
  </r>
  <r>
    <m/>
    <n v="2019"/>
    <s v="Bowman"/>
    <s v="ReadyForShow"/>
    <m/>
    <m/>
    <m/>
    <m/>
    <x v="3"/>
    <s v="RTFS-13"/>
    <s v="Diaz"/>
    <s v="Yusniel"/>
    <s v="Orioles"/>
    <s v="OF"/>
    <n v="23"/>
    <n v="1"/>
    <m/>
    <s v="Diaz, Yusniel"/>
    <s v="Bowman ReadyForShow    Pros"/>
    <s v=" "/>
    <x v="5"/>
  </r>
  <r>
    <m/>
    <n v="2019"/>
    <s v="Bowman"/>
    <s v="ReadyForShow"/>
    <m/>
    <m/>
    <m/>
    <m/>
    <x v="3"/>
    <s v="RFTS-15"/>
    <s v="Luzardo"/>
    <s v="Jesus"/>
    <s v="Athletics"/>
    <s v="P"/>
    <n v="23"/>
    <n v="1"/>
    <m/>
    <s v="Luzardo, Jesus"/>
    <s v="Bowman ReadyForShow    Pros"/>
    <s v=" "/>
    <x v="5"/>
  </r>
  <r>
    <m/>
    <n v="2019"/>
    <s v="Bowman"/>
    <s v="ReadyForShow"/>
    <m/>
    <m/>
    <m/>
    <m/>
    <x v="3"/>
    <s v="RFTS-16"/>
    <s v="Rodgers"/>
    <s v="Brendan"/>
    <s v="Rockies"/>
    <s v="SS"/>
    <m/>
    <n v="1"/>
    <m/>
    <s v="Rodgers, Brendan"/>
    <s v="Bowman ReadyForShow    Pros"/>
    <s v=" "/>
    <x v="5"/>
  </r>
  <r>
    <m/>
    <n v="2019"/>
    <s v="Bowman"/>
    <s v="ReadyForShow"/>
    <m/>
    <m/>
    <m/>
    <m/>
    <x v="3"/>
    <s v="RFTS-20"/>
    <s v="Jimenez"/>
    <s v="Eloy"/>
    <s v="White Sox"/>
    <s v="OF"/>
    <n v="24"/>
    <n v="1"/>
    <m/>
    <s v="Jimenez, Eloy"/>
    <s v="Bowman ReadyForShow    Pros"/>
    <s v=" "/>
    <x v="5"/>
  </r>
  <r>
    <m/>
    <n v="2019"/>
    <s v="Bowman"/>
    <s v="89Bowman"/>
    <m/>
    <m/>
    <m/>
    <m/>
    <x v="0"/>
    <s v="B30-AN"/>
    <s v="Nola"/>
    <s v="Aaron"/>
    <s v="Phillies"/>
    <s v="P"/>
    <m/>
    <n v="1"/>
    <m/>
    <s v="Nola, Aaron"/>
    <s v="Bowman 89Bowman    "/>
    <s v=" "/>
    <x v="5"/>
  </r>
  <r>
    <m/>
    <n v="2019"/>
    <s v="Bowman"/>
    <s v="89Bowman"/>
    <m/>
    <m/>
    <m/>
    <m/>
    <x v="0"/>
    <s v="B30-JAL"/>
    <s v="Altuve"/>
    <s v="Jose"/>
    <s v="Astros"/>
    <s v="2B"/>
    <m/>
    <n v="1"/>
    <n v="1"/>
    <s v="Altuve, Jose"/>
    <s v="Bowman 89Bowman    "/>
    <s v=""/>
    <x v="2"/>
  </r>
  <r>
    <m/>
    <n v="2019"/>
    <s v="Bowman"/>
    <s v="89Bowman"/>
    <m/>
    <m/>
    <m/>
    <m/>
    <x v="1"/>
    <s v="B30-JS"/>
    <s v="Sheffield"/>
    <s v="Justus"/>
    <s v="Mariners"/>
    <s v="P"/>
    <n v="24"/>
    <n v="1"/>
    <m/>
    <s v="Sheffield, Justus"/>
    <s v="Bowman 89Bowman    RC"/>
    <s v=" "/>
    <x v="5"/>
  </r>
  <r>
    <m/>
    <n v="2019"/>
    <s v="Bowman"/>
    <s v="89Bowman"/>
    <m/>
    <m/>
    <m/>
    <m/>
    <x v="1"/>
    <s v="B30-LU"/>
    <s v="Urias"/>
    <s v="Luis"/>
    <s v="Padres"/>
    <s v="2B"/>
    <n v="23"/>
    <n v="1"/>
    <m/>
    <s v="Urias, Luis"/>
    <s v="Bowman 89Bowman    RC"/>
    <s v=" "/>
    <x v="5"/>
  </r>
  <r>
    <m/>
    <n v="2019"/>
    <s v="Bowman"/>
    <s v="89Bowman"/>
    <m/>
    <m/>
    <m/>
    <m/>
    <x v="3"/>
    <s v="B30-MA"/>
    <s v="Amaya"/>
    <s v="Miguel"/>
    <s v="Cubs"/>
    <s v="C"/>
    <n v="21"/>
    <n v="1"/>
    <m/>
    <s v="Amaya, Miguel"/>
    <s v="Bowman 89Bowman    Pros"/>
    <s v=" "/>
    <x v="5"/>
  </r>
  <r>
    <m/>
    <n v="2019"/>
    <s v="Bowman"/>
    <s v="89Bowman"/>
    <m/>
    <m/>
    <m/>
    <m/>
    <x v="0"/>
    <s v="B30-MT"/>
    <s v="Trout"/>
    <s v="Mike"/>
    <s v="Angels"/>
    <s v="OF"/>
    <m/>
    <n v="1"/>
    <n v="10"/>
    <s v="Trout, Mike"/>
    <s v="Bowman 89Bowman    "/>
    <s v=""/>
    <x v="0"/>
  </r>
  <r>
    <m/>
    <n v="2019"/>
    <s v="Bowman"/>
    <m/>
    <m/>
    <m/>
    <m/>
    <m/>
    <x v="1"/>
    <n v="4"/>
    <s v="Mullins"/>
    <s v="Cedric"/>
    <s v="Orioles"/>
    <s v="OF"/>
    <n v="26"/>
    <n v="1"/>
    <m/>
    <s v="Mullins, Cedric"/>
    <s v="Bowman     RC"/>
    <s v=" "/>
    <x v="5"/>
  </r>
  <r>
    <m/>
    <n v="2019"/>
    <s v="Bowman"/>
    <m/>
    <m/>
    <m/>
    <m/>
    <m/>
    <x v="1"/>
    <n v="6"/>
    <s v="Keller"/>
    <s v="Brad"/>
    <s v="Royals"/>
    <s v="P"/>
    <n v="25"/>
    <n v="1"/>
    <m/>
    <s v="Keller, Brad"/>
    <s v="Bowman     RC"/>
    <s v=" "/>
    <x v="5"/>
  </r>
  <r>
    <m/>
    <n v="2019"/>
    <s v="Bowman"/>
    <m/>
    <m/>
    <m/>
    <m/>
    <m/>
    <x v="1"/>
    <n v="7"/>
    <s v="Loaisiga"/>
    <s v="Jonathan"/>
    <s v="Yankees"/>
    <s v="P"/>
    <n v="26"/>
    <n v="1"/>
    <m/>
    <s v="Loaisiga, Jonathan"/>
    <s v="Bowman     RC"/>
    <s v=" "/>
    <x v="5"/>
  </r>
  <r>
    <m/>
    <n v="2019"/>
    <s v="Bowman"/>
    <m/>
    <m/>
    <m/>
    <m/>
    <m/>
    <x v="1"/>
    <n v="12"/>
    <s v="Sheffield"/>
    <s v="Justus"/>
    <s v="Mariners"/>
    <s v="P"/>
    <n v="24"/>
    <n v="1"/>
    <m/>
    <s v="Sheffield, Justus"/>
    <s v="Bowman     RC"/>
    <s v=" "/>
    <x v="5"/>
  </r>
  <r>
    <m/>
    <n v="2019"/>
    <s v="Bowman"/>
    <m/>
    <m/>
    <m/>
    <m/>
    <m/>
    <x v="1"/>
    <n v="19"/>
    <s v="Toussaint"/>
    <s v="Touki"/>
    <s v="Braves"/>
    <s v="P"/>
    <n v="24"/>
    <n v="1"/>
    <m/>
    <s v="Toussaint, Touki"/>
    <s v="Bowman     RC"/>
    <s v=" "/>
    <x v="5"/>
  </r>
  <r>
    <m/>
    <n v="2019"/>
    <s v="Bowman"/>
    <m/>
    <m/>
    <m/>
    <m/>
    <m/>
    <x v="1"/>
    <n v="24"/>
    <s v="Astudillo"/>
    <s v="Willians"/>
    <s v="Twins"/>
    <s v="C/3B"/>
    <n v="29"/>
    <n v="1"/>
    <m/>
    <s v="Astudillo, Willians"/>
    <s v="Bowman     RC"/>
    <s v=" "/>
    <x v="5"/>
  </r>
  <r>
    <m/>
    <n v="2019"/>
    <s v="Bowman"/>
    <m/>
    <m/>
    <m/>
    <m/>
    <m/>
    <x v="1"/>
    <n v="25"/>
    <s v="Urias"/>
    <s v="Luis"/>
    <s v="Padres"/>
    <s v="2B/SS"/>
    <n v="23"/>
    <n v="1"/>
    <m/>
    <s v="Urias, Luis"/>
    <s v="Bowman     RC"/>
    <s v=" "/>
    <x v="5"/>
  </r>
  <r>
    <m/>
    <n v="2019"/>
    <s v="Bowman"/>
    <m/>
    <m/>
    <m/>
    <m/>
    <m/>
    <x v="1"/>
    <n v="29"/>
    <s v="Ward"/>
    <s v="Taylor"/>
    <s v="Angels"/>
    <s v="3B"/>
    <n v="27"/>
    <n v="1"/>
    <m/>
    <s v="Ward, Taylor"/>
    <s v="Bowman     RC"/>
    <s v=" "/>
    <x v="5"/>
  </r>
  <r>
    <m/>
    <n v="2019"/>
    <s v="Bowman"/>
    <m/>
    <m/>
    <m/>
    <m/>
    <m/>
    <x v="1"/>
    <n v="30"/>
    <s v="Duggar"/>
    <s v="Steven"/>
    <s v="Giants"/>
    <s v="OF"/>
    <n v="27"/>
    <n v="1"/>
    <m/>
    <s v="Duggar, Steven"/>
    <s v="Bowman     RC"/>
    <s v=" "/>
    <x v="5"/>
  </r>
  <r>
    <m/>
    <n v="2019"/>
    <s v="Bowman"/>
    <m/>
    <m/>
    <m/>
    <m/>
    <m/>
    <x v="1"/>
    <n v="31"/>
    <s v="Arcia"/>
    <s v="Francisco"/>
    <s v="Cubs"/>
    <s v="C"/>
    <n v="31"/>
    <n v="1"/>
    <m/>
    <s v="Arcia, Francisco"/>
    <s v="Bowman     RC"/>
    <s v=" "/>
    <x v="5"/>
  </r>
  <r>
    <m/>
    <n v="2019"/>
    <s v="Bowman"/>
    <m/>
    <m/>
    <m/>
    <m/>
    <m/>
    <x v="1"/>
    <n v="33"/>
    <s v="Stewart"/>
    <s v="Christin"/>
    <s v="Tigers"/>
    <s v="OF"/>
    <n v="27"/>
    <n v="1"/>
    <m/>
    <s v="Stewart, Christin"/>
    <s v="Bowman     RC"/>
    <s v=" "/>
    <x v="5"/>
  </r>
  <r>
    <s v="TL"/>
    <n v="2019"/>
    <s v="Bowman"/>
    <m/>
    <s v="Purple"/>
    <s v="/250"/>
    <m/>
    <m/>
    <x v="0"/>
    <n v="34"/>
    <s v="Ohtani"/>
    <s v="Shohei"/>
    <s v="Angels"/>
    <s v="P/DH"/>
    <m/>
    <n v="1"/>
    <n v="5"/>
    <s v="Ohtani, Shohei"/>
    <s v="Bowman  Purple /250  "/>
    <s v=" "/>
    <x v="1"/>
  </r>
  <r>
    <m/>
    <n v="2019"/>
    <s v="Bowman"/>
    <m/>
    <m/>
    <m/>
    <m/>
    <m/>
    <x v="1"/>
    <n v="38"/>
    <s v="Laureano"/>
    <s v="Ramon"/>
    <s v="Athletics"/>
    <s v="OF"/>
    <n v="26"/>
    <n v="1"/>
    <m/>
    <s v="Laureano, Ramon"/>
    <s v="Bowman     RC"/>
    <s v=" "/>
    <x v="5"/>
  </r>
  <r>
    <m/>
    <n v="2019"/>
    <s v="Bowman"/>
    <m/>
    <m/>
    <m/>
    <m/>
    <m/>
    <x v="1"/>
    <n v="39"/>
    <s v="Guillorme"/>
    <s v="Luis"/>
    <s v="Mets"/>
    <s v="SS/3B"/>
    <n v="26"/>
    <n v="1"/>
    <m/>
    <s v="Guillorme, Luis"/>
    <s v="Bowman     RC"/>
    <s v=" "/>
    <x v="5"/>
  </r>
  <r>
    <m/>
    <n v="2019"/>
    <s v="Bowman"/>
    <m/>
    <m/>
    <m/>
    <m/>
    <m/>
    <x v="1"/>
    <n v="42"/>
    <s v="Shaw"/>
    <s v="Chris"/>
    <s v="Giants"/>
    <s v="OF"/>
    <n v="27"/>
    <n v="1"/>
    <m/>
    <s v="Shaw, Chris"/>
    <s v="Bowman     RC"/>
    <s v=" "/>
    <x v="5"/>
  </r>
  <r>
    <m/>
    <n v="2019"/>
    <s v="Bowman"/>
    <m/>
    <m/>
    <m/>
    <m/>
    <m/>
    <x v="1"/>
    <n v="44"/>
    <s v="Borucki"/>
    <s v="Ryan"/>
    <s v="Blue Jays"/>
    <s v="P"/>
    <n v="26"/>
    <n v="1"/>
    <m/>
    <s v="Borucki, Ryan"/>
    <s v="Bowman     RC"/>
    <s v=" "/>
    <x v="5"/>
  </r>
  <r>
    <m/>
    <n v="2019"/>
    <s v="Bowman"/>
    <m/>
    <m/>
    <m/>
    <m/>
    <m/>
    <x v="1"/>
    <n v="48"/>
    <s v="Jansen"/>
    <s v="Danny"/>
    <s v="Blue Jays"/>
    <s v="C"/>
    <n v="25"/>
    <n v="1"/>
    <m/>
    <s v="Jansen, Danny"/>
    <s v="Bowman     RC"/>
    <s v=" "/>
    <x v="5"/>
  </r>
  <r>
    <m/>
    <n v="2019"/>
    <s v="Bowman"/>
    <m/>
    <m/>
    <m/>
    <m/>
    <m/>
    <x v="1"/>
    <n v="49"/>
    <s v="Fletcher"/>
    <s v="David"/>
    <s v="Angels"/>
    <s v="2B/B"/>
    <n v="26"/>
    <n v="1"/>
    <m/>
    <s v="Fletcher, David"/>
    <s v="Bowman     RC"/>
    <s v=" "/>
    <x v="5"/>
  </r>
  <r>
    <m/>
    <n v="2019"/>
    <s v="Bowman"/>
    <m/>
    <m/>
    <m/>
    <m/>
    <m/>
    <x v="1"/>
    <n v="52"/>
    <s v="Wright"/>
    <s v="Kyle"/>
    <s v="Braves"/>
    <s v="P"/>
    <n v="25"/>
    <n v="1"/>
    <m/>
    <s v="Wright, Kyle"/>
    <s v="Bowman     RC"/>
    <s v=" "/>
    <x v="5"/>
  </r>
  <r>
    <m/>
    <n v="2019"/>
    <s v="Bowman"/>
    <m/>
    <m/>
    <m/>
    <m/>
    <m/>
    <x v="1"/>
    <n v="53"/>
    <s v="Garcia"/>
    <s v="Aramis"/>
    <s v="Giants"/>
    <s v="C"/>
    <n v="27"/>
    <n v="1"/>
    <m/>
    <s v="Garcia, Aramis"/>
    <s v="Bowman     RC"/>
    <s v=" "/>
    <x v="5"/>
  </r>
  <r>
    <m/>
    <n v="2019"/>
    <s v="Bowman"/>
    <m/>
    <m/>
    <m/>
    <m/>
    <m/>
    <x v="1"/>
    <n v="54"/>
    <s v="Newman"/>
    <s v="Kevin"/>
    <s v="Pirates"/>
    <s v="2B/SS"/>
    <n v="27"/>
    <n v="1"/>
    <m/>
    <s v="Newman, Kevin"/>
    <s v="Bowman     RC"/>
    <s v=" "/>
    <x v="5"/>
  </r>
  <r>
    <m/>
    <n v="2019"/>
    <s v="Bowman"/>
    <m/>
    <m/>
    <m/>
    <m/>
    <m/>
    <x v="1"/>
    <n v="58"/>
    <s v="Reid-Foley"/>
    <s v="Sean"/>
    <s v="Blue Jays"/>
    <s v="P"/>
    <n v="25"/>
    <n v="1"/>
    <m/>
    <s v="Reid-Foley, Sean"/>
    <s v="Bowman     RC"/>
    <s v=" "/>
    <x v="5"/>
  </r>
  <r>
    <m/>
    <n v="2019"/>
    <s v="Bowman"/>
    <m/>
    <m/>
    <m/>
    <m/>
    <m/>
    <x v="1"/>
    <n v="60"/>
    <s v="Kramer"/>
    <s v="Kevin"/>
    <s v="Pirates"/>
    <s v="3B/2B"/>
    <n v="27"/>
    <n v="1"/>
    <m/>
    <s v="Kramer, Kevin"/>
    <s v="Bowman     RC"/>
    <s v=" "/>
    <x v="5"/>
  </r>
  <r>
    <m/>
    <n v="2019"/>
    <s v="Bowman"/>
    <m/>
    <m/>
    <m/>
    <m/>
    <m/>
    <x v="1"/>
    <n v="61"/>
    <s v="Cave"/>
    <s v="Jake"/>
    <s v="Twins"/>
    <s v="OF"/>
    <n v="28"/>
    <n v="1"/>
    <m/>
    <s v="Cave, Jake"/>
    <s v="Bowman     RC"/>
    <s v=" "/>
    <x v="5"/>
  </r>
  <r>
    <m/>
    <n v="2019"/>
    <s v="Bowman"/>
    <m/>
    <m/>
    <m/>
    <m/>
    <m/>
    <x v="1"/>
    <n v="65"/>
    <s v="Burnes"/>
    <s v="Corbin"/>
    <s v="Brewers"/>
    <s v="P"/>
    <n v="26"/>
    <n v="1"/>
    <m/>
    <s v="Burnes, Corbin"/>
    <s v="Bowman     RC"/>
    <s v=" "/>
    <x v="5"/>
  </r>
  <r>
    <m/>
    <n v="2019"/>
    <s v="Bowman"/>
    <m/>
    <m/>
    <m/>
    <m/>
    <m/>
    <x v="1"/>
    <n v="69"/>
    <s v="Adams"/>
    <s v="Chance"/>
    <s v="Yankees"/>
    <s v="P"/>
    <n v="26"/>
    <n v="1"/>
    <m/>
    <s v="Adams, Chance"/>
    <s v="Bowman     RC"/>
    <s v=" "/>
    <x v="5"/>
  </r>
  <r>
    <m/>
    <n v="2019"/>
    <s v="Bowman"/>
    <m/>
    <m/>
    <m/>
    <m/>
    <m/>
    <x v="1"/>
    <n v="70"/>
    <s v="De Los Santos"/>
    <s v="Enyel"/>
    <s v="Phillies"/>
    <s v="P"/>
    <n v="25"/>
    <n v="1"/>
    <m/>
    <s v="De Los Santos, Enyel"/>
    <s v="Bowman     RC"/>
    <s v=" "/>
    <x v="5"/>
  </r>
  <r>
    <m/>
    <n v="2019"/>
    <s v="Bowman"/>
    <m/>
    <m/>
    <m/>
    <m/>
    <m/>
    <x v="1"/>
    <n v="72"/>
    <s v="Allard"/>
    <s v="Kolby"/>
    <s v="Braves"/>
    <s v="P"/>
    <n v="23"/>
    <n v="1"/>
    <m/>
    <s v="Allard, Kolby"/>
    <s v="Bowman     RC"/>
    <s v=" "/>
    <x v="5"/>
  </r>
  <r>
    <m/>
    <n v="2019"/>
    <s v="Bowman"/>
    <m/>
    <m/>
    <m/>
    <m/>
    <m/>
    <x v="1"/>
    <n v="73"/>
    <s v="Hudson"/>
    <s v="Dakota"/>
    <s v="Cardinals"/>
    <s v="P"/>
    <n v="26"/>
    <n v="1"/>
    <m/>
    <s v="Hudson, Dakota"/>
    <s v="Bowman     RC"/>
    <s v=" "/>
    <x v="5"/>
  </r>
  <r>
    <m/>
    <n v="2019"/>
    <s v="Bowman"/>
    <m/>
    <m/>
    <m/>
    <m/>
    <m/>
    <x v="1"/>
    <n v="75"/>
    <s v="Kopech"/>
    <s v="Michael"/>
    <s v="White Sox"/>
    <s v="P"/>
    <n v="24"/>
    <n v="1"/>
    <m/>
    <s v="Kopech, Michael"/>
    <s v="Bowman     RC"/>
    <s v=" "/>
    <x v="5"/>
  </r>
  <r>
    <m/>
    <n v="2019"/>
    <s v="Bowman"/>
    <m/>
    <m/>
    <m/>
    <m/>
    <m/>
    <x v="1"/>
    <n v="76"/>
    <s v="Bauers"/>
    <s v="Jake"/>
    <s v="Indians"/>
    <s v="1B/OF"/>
    <n v="25"/>
    <n v="1"/>
    <m/>
    <s v="Bauers, Jake"/>
    <s v="Bowman     RC"/>
    <s v=" "/>
    <x v="5"/>
  </r>
  <r>
    <m/>
    <n v="2019"/>
    <s v="Bowman"/>
    <m/>
    <m/>
    <m/>
    <m/>
    <m/>
    <x v="1"/>
    <n v="82"/>
    <s v="Lugo"/>
    <s v="Dawel"/>
    <s v="Tigers"/>
    <s v="2B/3B"/>
    <n v="26"/>
    <n v="1"/>
    <m/>
    <s v="Lugo, Dawel"/>
    <s v="Bowman     RC"/>
    <s v=" "/>
    <x v="5"/>
  </r>
  <r>
    <m/>
    <n v="2019"/>
    <s v="Bowman"/>
    <m/>
    <m/>
    <m/>
    <m/>
    <m/>
    <x v="1"/>
    <n v="84"/>
    <s v="Garcia"/>
    <s v="Adolis"/>
    <s v="Cardinals"/>
    <s v="OF"/>
    <n v="27"/>
    <n v="1"/>
    <m/>
    <s v="Garcia, Adolis"/>
    <s v="Bowman     RC"/>
    <s v=" "/>
    <x v="5"/>
  </r>
  <r>
    <m/>
    <n v="2019"/>
    <s v="Bowman"/>
    <m/>
    <m/>
    <m/>
    <m/>
    <m/>
    <x v="1"/>
    <n v="87"/>
    <s v="James"/>
    <s v="Josh"/>
    <s v="Astros"/>
    <s v="P"/>
    <n v="27"/>
    <n v="1"/>
    <m/>
    <s v="James, Josh"/>
    <s v="Bowman     RC"/>
    <s v=" "/>
    <x v="5"/>
  </r>
  <r>
    <m/>
    <n v="2019"/>
    <s v="Bowman"/>
    <m/>
    <m/>
    <m/>
    <m/>
    <m/>
    <x v="1"/>
    <n v="90"/>
    <s v="McNeil"/>
    <s v="Jeff"/>
    <s v="Mets"/>
    <s v="2B/3B"/>
    <n v="28"/>
    <n v="1"/>
    <m/>
    <s v="McNeil, Jeff"/>
    <s v="Bowman     RC"/>
    <s v=" "/>
    <x v="5"/>
  </r>
  <r>
    <m/>
    <n v="2019"/>
    <s v="Bowman"/>
    <m/>
    <m/>
    <m/>
    <m/>
    <m/>
    <x v="1"/>
    <n v="93"/>
    <s v="O'Hearn"/>
    <s v="Ryan"/>
    <s v="Royals"/>
    <s v="1B"/>
    <n v="27"/>
    <n v="1"/>
    <m/>
    <s v="O'Hearn, Ryan"/>
    <s v="Bowman     RC"/>
    <s v=" "/>
    <x v="5"/>
  </r>
  <r>
    <m/>
    <n v="2019"/>
    <s v="Bowman"/>
    <m/>
    <m/>
    <m/>
    <m/>
    <m/>
    <x v="1"/>
    <n v="94"/>
    <s v="Tucker"/>
    <s v="Kyle"/>
    <s v="Astros"/>
    <s v="OF"/>
    <n v="23"/>
    <n v="1"/>
    <m/>
    <s v="Tucker, Kyle"/>
    <s v="Bowman     RC"/>
    <s v=" "/>
    <x v="5"/>
  </r>
  <r>
    <m/>
    <n v="2019"/>
    <s v="Bowman"/>
    <m/>
    <s v="Sky Blue"/>
    <s v="/499"/>
    <m/>
    <m/>
    <x v="0"/>
    <n v="96"/>
    <s v="Albies"/>
    <s v="Ozzie"/>
    <s v="Braves"/>
    <s v="2B"/>
    <m/>
    <n v="1"/>
    <n v="1"/>
    <s v="Albies, Ozzie"/>
    <s v="Bowman  Sky Blue /499  "/>
    <s v=" "/>
    <x v="2"/>
  </r>
  <r>
    <m/>
    <n v="2019"/>
    <s v="Bowman"/>
    <m/>
    <m/>
    <m/>
    <m/>
    <m/>
    <x v="1"/>
    <n v="98"/>
    <s v="Lowe"/>
    <s v="Brandon"/>
    <s v="Rays"/>
    <s v="2B/OF"/>
    <n v="26"/>
    <n v="1"/>
    <m/>
    <s v="Lowe, Brandon"/>
    <s v="Bowman     RC"/>
    <s v=" "/>
    <x v="5"/>
  </r>
  <r>
    <m/>
    <n v="2019"/>
    <s v="Bowman Chrome"/>
    <m/>
    <m/>
    <m/>
    <m/>
    <m/>
    <x v="3"/>
    <s v="BCP-1"/>
    <s v="Guerrero Jr."/>
    <s v="Vladimir"/>
    <s v="Blue Jays"/>
    <s v="3B"/>
    <n v="21"/>
    <n v="1"/>
    <n v="3"/>
    <s v="Guerrero Jr., Vladimir"/>
    <s v="Bowman Chrome     Pros"/>
    <s v=" "/>
    <x v="2"/>
  </r>
  <r>
    <m/>
    <n v="2019"/>
    <s v="Bowman Chrome"/>
    <m/>
    <m/>
    <m/>
    <m/>
    <m/>
    <x v="3"/>
    <s v="BCP-2"/>
    <s v="Bohm"/>
    <s v="Alec"/>
    <s v="Phillies"/>
    <s v="3B"/>
    <n v="24"/>
    <n v="1"/>
    <n v="1"/>
    <s v="Bohm, Alec"/>
    <s v="Bowman Chrome     Pros"/>
    <s v=" "/>
    <x v="2"/>
  </r>
  <r>
    <m/>
    <n v="2019"/>
    <s v="Bowman"/>
    <m/>
    <m/>
    <m/>
    <m/>
    <m/>
    <x v="3"/>
    <s v="BP-3"/>
    <s v="Dunn"/>
    <s v="Justin"/>
    <s v="Mariners"/>
    <s v="P"/>
    <n v="25"/>
    <n v="1"/>
    <m/>
    <s v="Dunn, Justin"/>
    <s v="Bowman     Pros"/>
    <s v=" "/>
    <x v="5"/>
  </r>
  <r>
    <m/>
    <n v="2019"/>
    <s v="Bowman Chrome"/>
    <m/>
    <m/>
    <m/>
    <m/>
    <m/>
    <x v="3"/>
    <s v="BCP-4"/>
    <s v="Adell"/>
    <s v="Jo"/>
    <s v="Angels"/>
    <s v="OF"/>
    <n v="21"/>
    <n v="1"/>
    <n v="1"/>
    <s v="Adell, Jo"/>
    <s v="Bowman Chrome     Pros"/>
    <s v=" "/>
    <x v="2"/>
  </r>
  <r>
    <m/>
    <n v="2019"/>
    <s v="Bowman Chrome"/>
    <m/>
    <m/>
    <m/>
    <m/>
    <m/>
    <x v="2"/>
    <s v="BCP-5"/>
    <s v="Mesa"/>
    <s v="Victor Victor"/>
    <s v="Marlins"/>
    <s v="OF"/>
    <n v="24"/>
    <n v="1"/>
    <m/>
    <s v="Mesa, Victor Victor"/>
    <s v="Bowman Chrome     1stBow"/>
    <s v=" "/>
    <x v="5"/>
  </r>
  <r>
    <s v="TL"/>
    <n v="2019"/>
    <s v="Bowman Chrome"/>
    <m/>
    <s v="Aqua"/>
    <s v="/125"/>
    <m/>
    <m/>
    <x v="2"/>
    <s v="BCP-5"/>
    <s v="Mesa"/>
    <s v="Victor Victor"/>
    <s v="Marlins"/>
    <s v="OF"/>
    <n v="24"/>
    <n v="1"/>
    <n v="10"/>
    <s v="Mesa, Victor Victor"/>
    <s v="Bowman Chrome  Aqua /125  1stBow"/>
    <s v=" "/>
    <x v="0"/>
  </r>
  <r>
    <m/>
    <n v="2019"/>
    <s v="Bowman Chrome"/>
    <m/>
    <m/>
    <m/>
    <m/>
    <m/>
    <x v="3"/>
    <s v="BCP-6"/>
    <s v="Graterol"/>
    <s v="Brusdar"/>
    <s v="Twins"/>
    <s v="P"/>
    <n v="22"/>
    <n v="1"/>
    <m/>
    <s v="Graterol, Brusdar"/>
    <s v="Bowman Chrome     Pros"/>
    <s v=" "/>
    <x v="5"/>
  </r>
  <r>
    <m/>
    <n v="2019"/>
    <s v="Bowman"/>
    <m/>
    <m/>
    <m/>
    <m/>
    <m/>
    <x v="3"/>
    <s v="BP-7"/>
    <s v="Ornelas"/>
    <s v="Tirso"/>
    <s v="Padres"/>
    <s v="OF"/>
    <n v="20"/>
    <n v="1"/>
    <m/>
    <s v="Ornelas, Tirso"/>
    <s v="Bowman     Pros"/>
    <s v=" "/>
    <x v="5"/>
  </r>
  <r>
    <m/>
    <n v="2019"/>
    <s v="Bowman Chrome"/>
    <m/>
    <m/>
    <m/>
    <m/>
    <m/>
    <x v="3"/>
    <s v="BCP-8"/>
    <s v="Neidert"/>
    <s v="Nick"/>
    <s v="Marlins"/>
    <s v="P"/>
    <n v="24"/>
    <n v="1"/>
    <m/>
    <s v="Neidert, Nick"/>
    <s v="Bowman Chrome     Pros"/>
    <s v=" "/>
    <x v="5"/>
  </r>
  <r>
    <m/>
    <n v="2019"/>
    <s v="Bowman Chrome"/>
    <m/>
    <m/>
    <m/>
    <m/>
    <m/>
    <x v="3"/>
    <s v="BCP-9"/>
    <s v="Widener"/>
    <s v="Taylor"/>
    <s v="DiamondBacks"/>
    <s v="P"/>
    <n v="26"/>
    <n v="1"/>
    <m/>
    <s v="Widener, Taylor"/>
    <s v="Bowman Chrome     Pros"/>
    <s v=" "/>
    <x v="5"/>
  </r>
  <r>
    <m/>
    <n v="2019"/>
    <s v="Bowman Chrome"/>
    <m/>
    <m/>
    <m/>
    <m/>
    <m/>
    <x v="3"/>
    <s v="BCP-10"/>
    <s v="Morejon"/>
    <s v="Adrian"/>
    <s v="Padres"/>
    <s v="P"/>
    <n v="21"/>
    <n v="1"/>
    <m/>
    <s v="Morejon, Adrian"/>
    <s v="Bowman Chrome     Pros"/>
    <s v=" "/>
    <x v="5"/>
  </r>
  <r>
    <m/>
    <n v="2019"/>
    <s v="Bowman"/>
    <m/>
    <m/>
    <m/>
    <m/>
    <m/>
    <x v="2"/>
    <s v="BP-11"/>
    <s v="Cruz"/>
    <s v="Derian"/>
    <s v="Braves"/>
    <s v="2B"/>
    <n v="22"/>
    <n v="1"/>
    <m/>
    <s v="Cruz, Derian"/>
    <s v="Bowman     1stBow"/>
    <s v=" "/>
    <x v="5"/>
  </r>
  <r>
    <m/>
    <n v="2019"/>
    <s v="Bowman Chrome"/>
    <m/>
    <m/>
    <m/>
    <m/>
    <m/>
    <x v="2"/>
    <s v="BCP-11"/>
    <s v="Cruz"/>
    <s v="Derian"/>
    <s v="Braves"/>
    <s v="2B"/>
    <n v="22"/>
    <n v="1"/>
    <m/>
    <s v="Cruz, Derian"/>
    <s v="Bowman Chrome     1stBow"/>
    <s v=" "/>
    <x v="5"/>
  </r>
  <r>
    <s v="TL"/>
    <n v="2019"/>
    <s v="Bowman Chrome"/>
    <m/>
    <s v="Atomic Refractor"/>
    <m/>
    <m/>
    <m/>
    <x v="2"/>
    <s v="BCP-11"/>
    <s v="Cruz"/>
    <s v="Derian"/>
    <s v="Braves"/>
    <s v="2B"/>
    <n v="22"/>
    <n v="1"/>
    <m/>
    <s v="Cruz, Derian"/>
    <s v="Bowman Chrome  Atomic Refractor   1stBow"/>
    <s v=" "/>
    <x v="5"/>
  </r>
  <r>
    <m/>
    <n v="2019"/>
    <s v="Bowman"/>
    <m/>
    <s v="Green Camo"/>
    <m/>
    <m/>
    <m/>
    <x v="3"/>
    <s v="BP-12"/>
    <s v="Ray"/>
    <s v="Corey"/>
    <s v="Brewers"/>
    <s v="OF"/>
    <n v="26"/>
    <n v="1"/>
    <m/>
    <s v="Ray, Corey"/>
    <s v="Bowman  Green Camo   Pros"/>
    <s v=" "/>
    <x v="5"/>
  </r>
  <r>
    <m/>
    <n v="2019"/>
    <s v="Bowman"/>
    <m/>
    <m/>
    <m/>
    <m/>
    <m/>
    <x v="3"/>
    <s v="BP-13"/>
    <s v="Kelenic"/>
    <s v="Jarred"/>
    <s v="Mariners"/>
    <s v="OF"/>
    <n v="21"/>
    <n v="1"/>
    <m/>
    <s v="Kelenic, Jarred"/>
    <s v="Bowman     Pros"/>
    <s v=" "/>
    <x v="5"/>
  </r>
  <r>
    <m/>
    <n v="2019"/>
    <s v="Bowman Chrome"/>
    <m/>
    <m/>
    <m/>
    <m/>
    <m/>
    <x v="3"/>
    <s v="BCP-14"/>
    <s v="Beer"/>
    <s v="Seth"/>
    <s v="Astros"/>
    <s v="OF/1B"/>
    <n v="24"/>
    <n v="1"/>
    <m/>
    <s v="Beer, Seth"/>
    <s v="Bowman Chrome     Pros"/>
    <s v=" "/>
    <x v="5"/>
  </r>
  <r>
    <m/>
    <n v="2019"/>
    <s v="Bowman"/>
    <m/>
    <m/>
    <m/>
    <m/>
    <m/>
    <x v="3"/>
    <s v="BP-15"/>
    <s v="Hankins"/>
    <s v="Ethan"/>
    <s v="Indians"/>
    <s v="P"/>
    <n v="20"/>
    <n v="1"/>
    <m/>
    <s v="Hankins, Ethan"/>
    <s v="Bowman     Pros"/>
    <s v=" "/>
    <x v="5"/>
  </r>
  <r>
    <m/>
    <n v="2019"/>
    <s v="Bowman"/>
    <m/>
    <s v="Green Camo"/>
    <m/>
    <m/>
    <m/>
    <x v="3"/>
    <s v="BP-16"/>
    <s v="Tucker"/>
    <s v="Cole"/>
    <s v="Pirates"/>
    <s v="SS"/>
    <n v="24"/>
    <n v="1"/>
    <m/>
    <s v="Tucker, Cole"/>
    <s v="Bowman  Green Camo   Pros"/>
    <s v=" "/>
    <x v="5"/>
  </r>
  <r>
    <m/>
    <n v="2019"/>
    <s v="Bowman"/>
    <m/>
    <s v="Green Camo"/>
    <m/>
    <m/>
    <m/>
    <x v="3"/>
    <s v="BP-18"/>
    <s v="Taveras"/>
    <s v="Leody"/>
    <s v="Rangers"/>
    <s v="OF"/>
    <n v="22"/>
    <n v="1"/>
    <m/>
    <s v="Taveras, Leody"/>
    <s v="Bowman  Green Camo   Pros"/>
    <s v=" "/>
    <x v="5"/>
  </r>
  <r>
    <m/>
    <n v="2019"/>
    <s v="Bowman"/>
    <m/>
    <s v="Green Camo"/>
    <m/>
    <m/>
    <m/>
    <x v="3"/>
    <s v="BP-19"/>
    <s v="Allen"/>
    <s v="Logan"/>
    <s v="Padres"/>
    <s v="P"/>
    <n v="23"/>
    <n v="1"/>
    <m/>
    <s v="Allen, Logan"/>
    <s v="Bowman  Green Camo   Pros"/>
    <s v=" "/>
    <x v="5"/>
  </r>
  <r>
    <m/>
    <n v="2019"/>
    <s v="Bowman Chrome"/>
    <m/>
    <m/>
    <m/>
    <m/>
    <m/>
    <x v="3"/>
    <s v="BCP-20"/>
    <s v="Rutherford"/>
    <s v="Blake"/>
    <s v="White Sox"/>
    <s v="OF"/>
    <n v="23"/>
    <n v="1"/>
    <m/>
    <s v="Rutherford, Blake"/>
    <s v="Bowman Chrome     Pros"/>
    <s v=" "/>
    <x v="5"/>
  </r>
  <r>
    <m/>
    <n v="2019"/>
    <s v="Bowman"/>
    <m/>
    <m/>
    <m/>
    <m/>
    <m/>
    <x v="2"/>
    <s v="BP-21"/>
    <s v="Nova"/>
    <s v="Freudis"/>
    <s v="Astros"/>
    <s v="SS"/>
    <n v="20"/>
    <n v="1"/>
    <m/>
    <s v="Nova, Freudis"/>
    <s v="Bowman     1stBow"/>
    <s v=" "/>
    <x v="5"/>
  </r>
  <r>
    <m/>
    <n v="2019"/>
    <s v="Bowman"/>
    <m/>
    <s v="Green Camo"/>
    <m/>
    <m/>
    <m/>
    <x v="2"/>
    <s v="BP-21"/>
    <s v="Nova"/>
    <s v="Freudis"/>
    <s v="Astros"/>
    <s v="SS"/>
    <n v="20"/>
    <n v="1"/>
    <m/>
    <s v="Nova, Freudis"/>
    <s v="Bowman  Green Camo   1stBow"/>
    <s v=" "/>
    <x v="5"/>
  </r>
  <r>
    <m/>
    <n v="2019"/>
    <s v="Bowman"/>
    <m/>
    <m/>
    <m/>
    <m/>
    <m/>
    <x v="3"/>
    <s v="BP-22"/>
    <s v="Johnson"/>
    <s v="Daniel"/>
    <s v="Nationals"/>
    <s v="OF"/>
    <n v="25"/>
    <n v="1"/>
    <m/>
    <s v="Johnson, Daniel"/>
    <s v="Bowman     Pros"/>
    <s v=" "/>
    <x v="5"/>
  </r>
  <r>
    <m/>
    <n v="2019"/>
    <s v="Bowman"/>
    <m/>
    <m/>
    <m/>
    <m/>
    <m/>
    <x v="2"/>
    <s v="BP-23"/>
    <s v="Bannon"/>
    <s v="Rylan"/>
    <s v="Orioles"/>
    <s v="3B"/>
    <n v="24"/>
    <n v="1"/>
    <m/>
    <s v="Bannon, Rylan"/>
    <s v="Bowman     1stBow"/>
    <s v=" "/>
    <x v="5"/>
  </r>
  <r>
    <m/>
    <n v="2019"/>
    <s v="Bowman"/>
    <m/>
    <m/>
    <m/>
    <m/>
    <m/>
    <x v="3"/>
    <s v="BP-24"/>
    <s v="Trammell"/>
    <s v="Taylor"/>
    <s v="Reds"/>
    <s v="OF"/>
    <n v="23"/>
    <n v="1"/>
    <m/>
    <s v="Trammell, Taylor"/>
    <s v="Bowman     Pros"/>
    <s v=" "/>
    <x v="5"/>
  </r>
  <r>
    <m/>
    <n v="2019"/>
    <s v="Bowman"/>
    <m/>
    <s v="Green Camo"/>
    <m/>
    <m/>
    <m/>
    <x v="3"/>
    <s v="BP-25"/>
    <s v="Tatis Jr."/>
    <s v="Fernando"/>
    <s v="Padres"/>
    <s v="SS"/>
    <n v="21"/>
    <n v="1"/>
    <n v="1.25"/>
    <s v="Tatis Jr., Fernando"/>
    <s v="Bowman  Green Camo   Pros"/>
    <s v=" "/>
    <x v="2"/>
  </r>
  <r>
    <m/>
    <n v="2019"/>
    <s v="Bowman Chrome"/>
    <m/>
    <m/>
    <m/>
    <m/>
    <m/>
    <x v="3"/>
    <s v="BCP-25"/>
    <s v="Tatis Jr."/>
    <s v="Fernando"/>
    <s v="Padres"/>
    <s v="SS"/>
    <n v="21"/>
    <n v="1"/>
    <n v="1"/>
    <s v="Tatis Jr., Fernando"/>
    <s v="Bowman Chrome     Pros"/>
    <s v=" "/>
    <x v="2"/>
  </r>
  <r>
    <m/>
    <n v="2019"/>
    <s v="Bowman"/>
    <m/>
    <s v="Green Camo"/>
    <m/>
    <m/>
    <m/>
    <x v="3"/>
    <s v="BP-26"/>
    <s v="Burrows"/>
    <s v="Beau"/>
    <s v="Tigers"/>
    <s v="P"/>
    <n v="24"/>
    <n v="1"/>
    <m/>
    <s v="Burrows, Beau"/>
    <s v="Bowman  Green Camo   Pros"/>
    <s v=" "/>
    <x v="5"/>
  </r>
  <r>
    <m/>
    <n v="2019"/>
    <s v="Bowman"/>
    <m/>
    <m/>
    <m/>
    <m/>
    <m/>
    <x v="3"/>
    <s v="BCP-26"/>
    <s v="Burrows"/>
    <s v="Beau"/>
    <s v="Tigers"/>
    <s v="P"/>
    <n v="24"/>
    <n v="1"/>
    <m/>
    <s v="Burrows, Beau"/>
    <s v="Bowman     Pros"/>
    <s v=" "/>
    <x v="5"/>
  </r>
  <r>
    <m/>
    <n v="2019"/>
    <s v="Bowman Chrome"/>
    <m/>
    <m/>
    <m/>
    <m/>
    <m/>
    <x v="3"/>
    <s v="BCP-27"/>
    <s v="Groome"/>
    <s v="Jay"/>
    <s v="Red Sox"/>
    <s v="P"/>
    <n v="22"/>
    <n v="1"/>
    <m/>
    <s v="Groome, Jay"/>
    <s v="Bowman Chrome     Pros"/>
    <s v=" "/>
    <x v="5"/>
  </r>
  <r>
    <m/>
    <n v="2019"/>
    <s v="Bowman Chrome"/>
    <m/>
    <m/>
    <m/>
    <m/>
    <m/>
    <x v="3"/>
    <s v="BCP-28"/>
    <s v="Haseley"/>
    <s v="Adam"/>
    <s v="Phillies"/>
    <s v="OF"/>
    <n v="24"/>
    <n v="1"/>
    <m/>
    <s v="Haseley, Adam"/>
    <s v="Bowman Chrome     Pros"/>
    <s v=" "/>
    <x v="5"/>
  </r>
  <r>
    <m/>
    <n v="2019"/>
    <s v="Bowman Chrome"/>
    <m/>
    <m/>
    <m/>
    <m/>
    <m/>
    <x v="3"/>
    <s v="BCP-29"/>
    <s v="Medina"/>
    <s v="Adonis"/>
    <s v="Phillies"/>
    <s v="P"/>
    <n v="24"/>
    <n v="1"/>
    <m/>
    <s v="Medina, Adonis"/>
    <s v="Bowman Chrome     Pros"/>
    <s v=" "/>
    <x v="5"/>
  </r>
  <r>
    <m/>
    <n v="2019"/>
    <s v="Bowman"/>
    <m/>
    <m/>
    <m/>
    <m/>
    <m/>
    <x v="2"/>
    <s v="BP-30"/>
    <s v="Martinez"/>
    <s v="Julio Pablo"/>
    <s v="Rangers"/>
    <s v="OF"/>
    <n v="24"/>
    <n v="1"/>
    <m/>
    <s v="Martinez, Julio Pablo"/>
    <s v="Bowman     1stBow"/>
    <s v=" "/>
    <x v="5"/>
  </r>
  <r>
    <m/>
    <n v="2019"/>
    <s v="Bowman"/>
    <m/>
    <s v="Green Camo"/>
    <m/>
    <m/>
    <m/>
    <x v="2"/>
    <s v="BP-30"/>
    <s v="Martinez"/>
    <s v="Julio Pablo"/>
    <s v="Rangers"/>
    <s v="OF"/>
    <n v="24"/>
    <n v="1"/>
    <m/>
    <s v="Martinez, Julio Pablo"/>
    <s v="Bowman  Green Camo   1stBow"/>
    <s v=" "/>
    <x v="5"/>
  </r>
  <r>
    <m/>
    <n v="2019"/>
    <s v="Bowman Chrome"/>
    <m/>
    <m/>
    <m/>
    <m/>
    <m/>
    <x v="2"/>
    <s v="BCP-30"/>
    <s v="Martinez"/>
    <s v="Julio Pablo"/>
    <s v="Rangers"/>
    <s v="OF"/>
    <n v="24"/>
    <n v="1"/>
    <m/>
    <s v="Martinez, Julio Pablo"/>
    <s v="Bowman Chrome     1stBow"/>
    <s v=" "/>
    <x v="5"/>
  </r>
  <r>
    <m/>
    <n v="2019"/>
    <s v="Bowman"/>
    <m/>
    <m/>
    <m/>
    <m/>
    <m/>
    <x v="3"/>
    <s v="BP-31"/>
    <s v="White"/>
    <s v="Evan"/>
    <s v="Mariners"/>
    <s v="1B"/>
    <n v="24"/>
    <n v="1"/>
    <m/>
    <s v="White, Evan"/>
    <s v="Bowman     Pros"/>
    <s v=" "/>
    <x v="5"/>
  </r>
  <r>
    <m/>
    <n v="2019"/>
    <s v="Bowman"/>
    <m/>
    <m/>
    <m/>
    <m/>
    <m/>
    <x v="2"/>
    <s v="BP-32"/>
    <s v="Javier"/>
    <s v="Cristian"/>
    <s v="Astros"/>
    <s v="P"/>
    <n v="23"/>
    <n v="1"/>
    <m/>
    <s v="Javier, Cristian"/>
    <s v="Bowman     1stBow"/>
    <s v=" "/>
    <x v="5"/>
  </r>
  <r>
    <m/>
    <n v="2019"/>
    <s v="Bowman"/>
    <m/>
    <m/>
    <m/>
    <m/>
    <m/>
    <x v="2"/>
    <s v="BP-33"/>
    <s v="Rodriguez"/>
    <s v="Julio"/>
    <s v="Mariners"/>
    <s v="OF"/>
    <n v="20"/>
    <n v="1"/>
    <m/>
    <s v="Rodriguez, Julio"/>
    <s v="Bowman     1stBow"/>
    <s v=" "/>
    <x v="5"/>
  </r>
  <r>
    <m/>
    <n v="2019"/>
    <s v="Bowman Chrome"/>
    <m/>
    <m/>
    <m/>
    <m/>
    <m/>
    <x v="2"/>
    <s v="BCP-33"/>
    <s v="Rodriguez"/>
    <s v="Julio"/>
    <s v="Mariners"/>
    <s v="OF"/>
    <n v="20"/>
    <n v="1"/>
    <m/>
    <s v="Rodriguez, Julio"/>
    <s v="Bowman Chrome     1stBow"/>
    <s v=" "/>
    <x v="5"/>
  </r>
  <r>
    <m/>
    <n v="2019"/>
    <s v="Bowman Chrome"/>
    <m/>
    <m/>
    <m/>
    <m/>
    <m/>
    <x v="3"/>
    <s v="BCP-34"/>
    <s v="Acevedo"/>
    <s v="Domingo"/>
    <s v="Yankees"/>
    <s v="P"/>
    <n v="26"/>
    <n v="1"/>
    <m/>
    <s v="Acevedo, Domingo"/>
    <s v="Bowman Chrome     Pros"/>
    <s v=" "/>
    <x v="5"/>
  </r>
  <r>
    <m/>
    <n v="2019"/>
    <s v="Bowman"/>
    <m/>
    <m/>
    <m/>
    <m/>
    <m/>
    <x v="3"/>
    <s v="BP-35"/>
    <s v="Amaya"/>
    <s v="Miguel"/>
    <s v="Cubs"/>
    <s v="C"/>
    <n v="21"/>
    <n v="1"/>
    <m/>
    <s v="Amaya, Miguel"/>
    <s v="Bowman     Pros"/>
    <s v=" "/>
    <x v="5"/>
  </r>
  <r>
    <m/>
    <n v="2019"/>
    <s v="Bowman"/>
    <m/>
    <s v="Green Camo"/>
    <m/>
    <m/>
    <m/>
    <x v="3"/>
    <s v="BP-35"/>
    <s v="Amaya"/>
    <s v="Miguel"/>
    <s v="Cubs"/>
    <s v="C"/>
    <n v="21"/>
    <n v="1"/>
    <m/>
    <s v="Amaya, Miguel"/>
    <s v="Bowman  Green Camo   Pros"/>
    <s v=" "/>
    <x v="5"/>
  </r>
  <r>
    <m/>
    <n v="2019"/>
    <s v="Bowman"/>
    <m/>
    <m/>
    <m/>
    <m/>
    <m/>
    <x v="3"/>
    <s v="BP-36"/>
    <s v="Vilade"/>
    <s v="Ryan"/>
    <s v="Rockies"/>
    <s v="SS"/>
    <n v="21"/>
    <n v="1"/>
    <m/>
    <s v="Vilade, Ryan"/>
    <s v="Bowman     Pros"/>
    <s v=" "/>
    <x v="5"/>
  </r>
  <r>
    <m/>
    <n v="2019"/>
    <s v="Bowman"/>
    <m/>
    <s v="Green Camo"/>
    <m/>
    <m/>
    <m/>
    <x v="3"/>
    <s v="BP-37"/>
    <s v="Romero"/>
    <s v="JoJo"/>
    <s v="Phillies"/>
    <s v="P"/>
    <n v="24"/>
    <n v="1"/>
    <m/>
    <s v="Romero, JoJo"/>
    <s v="Bowman  Green Camo   Pros"/>
    <s v=" "/>
    <x v="5"/>
  </r>
  <r>
    <m/>
    <n v="2019"/>
    <s v="Bowman"/>
    <m/>
    <m/>
    <m/>
    <m/>
    <m/>
    <x v="3"/>
    <s v="BCP-37"/>
    <s v="Romero"/>
    <s v="JoJo"/>
    <s v="Phillies"/>
    <s v="P"/>
    <n v="24"/>
    <n v="1"/>
    <m/>
    <s v="Romero, JoJo"/>
    <s v="Bowman     Pros"/>
    <s v=" "/>
    <x v="5"/>
  </r>
  <r>
    <m/>
    <n v="2019"/>
    <s v="Bowman"/>
    <m/>
    <s v="Green Camo"/>
    <m/>
    <m/>
    <m/>
    <x v="3"/>
    <s v="BP-38"/>
    <s v="Fabian"/>
    <s v="Sandro"/>
    <s v="Giants"/>
    <s v="OF"/>
    <n v="22"/>
    <n v="1"/>
    <m/>
    <s v="Fabian, Sandro"/>
    <s v="Bowman  Green Camo   Pros"/>
    <s v=" "/>
    <x v="5"/>
  </r>
  <r>
    <m/>
    <n v="2019"/>
    <s v="Bowman Chrome"/>
    <m/>
    <m/>
    <m/>
    <m/>
    <m/>
    <x v="3"/>
    <s v="BCP-38"/>
    <s v="Fabian"/>
    <s v="Sandro"/>
    <s v="Giants"/>
    <s v="OF"/>
    <n v="22"/>
    <n v="1"/>
    <m/>
    <s v="Fabian, Sandro"/>
    <s v="Bowman Chrome     Pros"/>
    <s v=" "/>
    <x v="5"/>
  </r>
  <r>
    <m/>
    <n v="2019"/>
    <s v="Bowman"/>
    <m/>
    <m/>
    <m/>
    <m/>
    <m/>
    <x v="3"/>
    <s v="BCP-40"/>
    <s v="McKenzie"/>
    <s v="Triston"/>
    <s v="Indians"/>
    <s v="P"/>
    <n v="23"/>
    <n v="1"/>
    <m/>
    <s v="McKenzie, Triston"/>
    <s v="Bowman     Pros"/>
    <s v=" "/>
    <x v="5"/>
  </r>
  <r>
    <m/>
    <n v="2019"/>
    <s v="Bowman"/>
    <m/>
    <m/>
    <m/>
    <m/>
    <m/>
    <x v="3"/>
    <s v="BP-41"/>
    <s v="Mountcastle"/>
    <s v="Ryan"/>
    <s v="Orioles"/>
    <s v="3B"/>
    <n v="23"/>
    <n v="1"/>
    <m/>
    <s v="Mountcastle, Ryan"/>
    <s v="Bowman     Pros"/>
    <s v=" "/>
    <x v="5"/>
  </r>
  <r>
    <m/>
    <n v="2019"/>
    <s v="Bowman"/>
    <m/>
    <s v="Green Camo"/>
    <m/>
    <m/>
    <m/>
    <x v="3"/>
    <s v="BP-42"/>
    <s v="Adams"/>
    <s v="Jordyn"/>
    <s v="Angels"/>
    <s v="OF"/>
    <n v="21"/>
    <n v="1"/>
    <m/>
    <s v="Adams, Jordyn"/>
    <s v="Bowman  Green Camo   Pros"/>
    <s v=" "/>
    <x v="5"/>
  </r>
  <r>
    <m/>
    <n v="2019"/>
    <s v="Bowman Chrome"/>
    <m/>
    <m/>
    <m/>
    <m/>
    <m/>
    <x v="3"/>
    <s v="BCP-42"/>
    <s v="Adams"/>
    <s v="Jordyn"/>
    <s v="Angels"/>
    <s v="OF"/>
    <n v="21"/>
    <n v="1"/>
    <m/>
    <s v="Adams, Jordyn"/>
    <s v="Bowman Chrome     Pros"/>
    <s v=" "/>
    <x v="5"/>
  </r>
  <r>
    <m/>
    <n v="2019"/>
    <s v="Bowman"/>
    <m/>
    <s v="Green Camo"/>
    <m/>
    <m/>
    <m/>
    <x v="3"/>
    <s v="BP-43"/>
    <s v="Senzel"/>
    <s v="Nick"/>
    <s v="Reds"/>
    <s v="3B/2B"/>
    <n v="25"/>
    <n v="1"/>
    <n v="1"/>
    <s v="Senzel, Nick"/>
    <s v="Bowman  Green Camo   Pros"/>
    <s v=" "/>
    <x v="2"/>
  </r>
  <r>
    <m/>
    <n v="2019"/>
    <s v="Bowman Chrome"/>
    <m/>
    <m/>
    <m/>
    <m/>
    <m/>
    <x v="3"/>
    <s v="BCP-43"/>
    <s v="Senzel"/>
    <s v="Nick"/>
    <s v="Reds"/>
    <s v="3B/2B"/>
    <n v="25"/>
    <n v="1"/>
    <n v="1"/>
    <s v="Senzel, Nick"/>
    <s v="Bowman Chrome     Pros"/>
    <s v=" "/>
    <x v="2"/>
  </r>
  <r>
    <s v="TL"/>
    <n v="2019"/>
    <s v="Bowman Chrome"/>
    <m/>
    <s v="Refractor"/>
    <s v="/499"/>
    <m/>
    <m/>
    <x v="3"/>
    <s v="BCP-44"/>
    <s v="Robert"/>
    <s v="Luis"/>
    <s v="White Sox"/>
    <s v="OF"/>
    <n v="23"/>
    <n v="1"/>
    <n v="1"/>
    <s v="Robert, Luis"/>
    <s v="Bowman Chrome  Refractor /499  Pros"/>
    <s v=" "/>
    <x v="2"/>
  </r>
  <r>
    <m/>
    <n v="2019"/>
    <s v="Bowman"/>
    <m/>
    <s v="Green Camo"/>
    <m/>
    <m/>
    <m/>
    <x v="3"/>
    <s v="BP-45"/>
    <s v="Rooker"/>
    <s v="Brent"/>
    <s v="Twins"/>
    <s v="1B/OF"/>
    <n v="26"/>
    <n v="1"/>
    <m/>
    <s v="Rooker, Brent"/>
    <s v="Bowman  Green Camo   Pros"/>
    <s v=" "/>
    <x v="5"/>
  </r>
  <r>
    <m/>
    <n v="2019"/>
    <s v="Bowman Chrome"/>
    <m/>
    <m/>
    <m/>
    <m/>
    <m/>
    <x v="3"/>
    <s v="BCP-45"/>
    <s v="Rooker"/>
    <s v="Brent"/>
    <s v="Twins"/>
    <s v="1B/OF"/>
    <n v="26"/>
    <n v="1"/>
    <m/>
    <s v="Rooker, Brent"/>
    <s v="Bowman Chrome     Pros"/>
    <s v=" "/>
    <x v="5"/>
  </r>
  <r>
    <m/>
    <n v="2019"/>
    <s v="Bowman Chrome"/>
    <m/>
    <m/>
    <m/>
    <m/>
    <m/>
    <x v="3"/>
    <s v="BCP-46"/>
    <s v="Seigler"/>
    <s v="Anthony"/>
    <s v="Yankees"/>
    <s v="C"/>
    <n v="21"/>
    <n v="1"/>
    <m/>
    <s v="Seigler, Anthony"/>
    <s v="Bowman Chrome     Pros"/>
    <s v=" "/>
    <x v="5"/>
  </r>
  <r>
    <m/>
    <n v="2019"/>
    <s v="Bowman"/>
    <m/>
    <s v="Green Camo"/>
    <m/>
    <m/>
    <m/>
    <x v="3"/>
    <s v="BP-47"/>
    <s v="Anderson"/>
    <s v="Ian"/>
    <s v="Braves"/>
    <s v="P"/>
    <n v="22"/>
    <n v="1"/>
    <m/>
    <s v="Anderson, Ian"/>
    <s v="Bowman  Green Camo   Pros"/>
    <s v=" "/>
    <x v="5"/>
  </r>
  <r>
    <m/>
    <n v="2019"/>
    <s v="Bowman Chrome"/>
    <m/>
    <m/>
    <m/>
    <m/>
    <m/>
    <x v="3"/>
    <s v="BCP-47"/>
    <s v="Anderson"/>
    <s v="Ian"/>
    <s v="Braves"/>
    <s v="P"/>
    <n v="22"/>
    <n v="1"/>
    <m/>
    <s v="Anderson, Ian"/>
    <s v="Bowman Chrome     Pros"/>
    <s v=" "/>
    <x v="5"/>
  </r>
  <r>
    <m/>
    <n v="2019"/>
    <s v="Bowman"/>
    <m/>
    <s v="Green Camo"/>
    <m/>
    <m/>
    <m/>
    <x v="3"/>
    <s v="BP-48"/>
    <s v="Canning"/>
    <s v="Griffin"/>
    <s v="Angels"/>
    <s v="P"/>
    <n v="24"/>
    <n v="1"/>
    <m/>
    <s v="Canning, Griffin"/>
    <s v="Bowman  Green Camo   Pros"/>
    <s v=" "/>
    <x v="5"/>
  </r>
  <r>
    <m/>
    <n v="2019"/>
    <s v="Bowman Chrome"/>
    <m/>
    <m/>
    <m/>
    <m/>
    <m/>
    <x v="3"/>
    <s v="BCP-48"/>
    <s v="Canning"/>
    <s v="Griffin"/>
    <s v="Angels"/>
    <s v="P"/>
    <n v="24"/>
    <n v="1"/>
    <m/>
    <s v="Canning, Griffin"/>
    <s v="Bowman Chrome     Pros"/>
    <s v=" "/>
    <x v="5"/>
  </r>
  <r>
    <m/>
    <n v="2019"/>
    <s v="Bowman"/>
    <m/>
    <s v="Green Camo"/>
    <m/>
    <m/>
    <m/>
    <x v="3"/>
    <s v="BP-49"/>
    <s v="Mize"/>
    <s v="Casey"/>
    <s v="Tigers"/>
    <s v="P"/>
    <n v="23"/>
    <n v="1"/>
    <m/>
    <s v="Mize, Casey"/>
    <s v="Bowman  Green Camo   Pros"/>
    <s v=" "/>
    <x v="5"/>
  </r>
  <r>
    <m/>
    <n v="2019"/>
    <s v="Bowman Chrome"/>
    <m/>
    <m/>
    <m/>
    <m/>
    <m/>
    <x v="3"/>
    <s v="BCP-49"/>
    <s v="Mize"/>
    <s v="Casey"/>
    <s v="Tigers"/>
    <s v="P"/>
    <n v="23"/>
    <n v="1"/>
    <n v="1"/>
    <s v="Mize, Casey"/>
    <s v="Bowman Chrome     Pros"/>
    <s v=" "/>
    <x v="2"/>
  </r>
  <r>
    <m/>
    <n v="2019"/>
    <s v="Bowman"/>
    <m/>
    <m/>
    <m/>
    <m/>
    <m/>
    <x v="2"/>
    <s v="BP-50"/>
    <s v="Bart"/>
    <s v="Joey"/>
    <s v="Giants"/>
    <s v="C"/>
    <n v="24"/>
    <n v="1"/>
    <n v="1"/>
    <s v="Bart, Joey"/>
    <s v="Bowman     1stBow"/>
    <s v=" "/>
    <x v="2"/>
  </r>
  <r>
    <m/>
    <n v="2019"/>
    <s v="Bowman"/>
    <m/>
    <s v="Green Camo"/>
    <m/>
    <m/>
    <m/>
    <x v="2"/>
    <s v="BP-50"/>
    <s v="Bart"/>
    <s v="Joey"/>
    <s v="Giants"/>
    <s v="C"/>
    <n v="24"/>
    <n v="1"/>
    <n v="1"/>
    <s v="Bart, Joey"/>
    <s v="Bowman  Green Camo   1stBow"/>
    <s v=" "/>
    <x v="2"/>
  </r>
  <r>
    <m/>
    <n v="2019"/>
    <s v="Bowman Chrome"/>
    <m/>
    <m/>
    <m/>
    <m/>
    <m/>
    <x v="3"/>
    <s v="BCP-51"/>
    <s v="Greene"/>
    <s v="Hunter"/>
    <s v="Reds"/>
    <s v="P"/>
    <n v="21"/>
    <n v="1"/>
    <m/>
    <s v="Greene, Hunter"/>
    <s v="Bowman Chrome     Pros"/>
    <s v=" "/>
    <x v="5"/>
  </r>
  <r>
    <m/>
    <n v="2019"/>
    <s v="Bowman Chrome"/>
    <m/>
    <m/>
    <m/>
    <m/>
    <m/>
    <x v="3"/>
    <s v="BCP-52"/>
    <s v="Whitley"/>
    <s v="Forrest"/>
    <s v="Astros"/>
    <s v="P"/>
    <n v="23"/>
    <n v="1"/>
    <m/>
    <s v="Whitley, Forrest"/>
    <s v="Bowman Chrome     Pros"/>
    <s v=" "/>
    <x v="5"/>
  </r>
  <r>
    <m/>
    <n v="2019"/>
    <s v="Bowman"/>
    <m/>
    <s v="Green Camo"/>
    <m/>
    <m/>
    <m/>
    <x v="2"/>
    <s v="BP-53"/>
    <s v="Alexander"/>
    <s v="Blaze"/>
    <s v="DiamondBacks"/>
    <s v="SS"/>
    <n v="21"/>
    <n v="1"/>
    <m/>
    <s v="Alexander, Blaze"/>
    <s v="Bowman  Green Camo   1stBow"/>
    <s v=" "/>
    <x v="5"/>
  </r>
  <r>
    <m/>
    <n v="2019"/>
    <s v="Bowman Chrome"/>
    <m/>
    <m/>
    <m/>
    <m/>
    <m/>
    <x v="3"/>
    <s v="BCP-54"/>
    <s v="Hiura"/>
    <s v="Keston"/>
    <s v="Brewers"/>
    <s v="2B"/>
    <n v="24"/>
    <n v="1"/>
    <m/>
    <s v="Hiura, Keston"/>
    <s v="Bowman Chrome     Pros"/>
    <s v=" "/>
    <x v="5"/>
  </r>
  <r>
    <m/>
    <n v="2019"/>
    <s v="Bowman Chrome"/>
    <m/>
    <m/>
    <m/>
    <m/>
    <m/>
    <x v="3"/>
    <s v="BCP-55"/>
    <s v="Paddack"/>
    <s v="Chris"/>
    <s v="Padres"/>
    <s v="P"/>
    <n v="24"/>
    <n v="1"/>
    <m/>
    <s v="Paddack, Chris"/>
    <s v="Bowman Chrome     Pros"/>
    <s v=" "/>
    <x v="5"/>
  </r>
  <r>
    <m/>
    <n v="2019"/>
    <s v="Bowman"/>
    <m/>
    <s v="Green Camo"/>
    <m/>
    <m/>
    <m/>
    <x v="3"/>
    <s v="BP-56"/>
    <s v="Perez"/>
    <s v="Franklin"/>
    <s v="Tigers"/>
    <s v="P"/>
    <n v="23"/>
    <n v="1"/>
    <m/>
    <s v="Perez, Franklin"/>
    <s v="Bowman  Green Camo   Pros"/>
    <s v=" "/>
    <x v="5"/>
  </r>
  <r>
    <m/>
    <n v="2019"/>
    <s v="Bowman Chrome"/>
    <m/>
    <m/>
    <m/>
    <m/>
    <m/>
    <x v="3"/>
    <s v="BCP-56"/>
    <s v="Perez"/>
    <s v="Franklin"/>
    <s v="Tigers"/>
    <s v="P"/>
    <n v="23"/>
    <n v="1"/>
    <m/>
    <s v="Perez, Franklin"/>
    <s v="Bowman Chrome     Pros"/>
    <s v=" "/>
    <x v="5"/>
  </r>
  <r>
    <m/>
    <n v="2019"/>
    <s v="Bowman"/>
    <m/>
    <m/>
    <m/>
    <m/>
    <m/>
    <x v="3"/>
    <s v="BP-57"/>
    <s v="Wentz"/>
    <s v="Joey"/>
    <s v="Braves"/>
    <s v="P"/>
    <n v="23"/>
    <n v="1"/>
    <m/>
    <s v="Wentz, Joey"/>
    <s v="Bowman     Pros"/>
    <s v=" "/>
    <x v="5"/>
  </r>
  <r>
    <m/>
    <n v="2019"/>
    <s v="Bowman Chrome"/>
    <m/>
    <m/>
    <m/>
    <m/>
    <m/>
    <x v="3"/>
    <s v="BCP-58"/>
    <s v="Smith"/>
    <s v="Kevin"/>
    <s v="Blue Jays"/>
    <s v="SS/3B"/>
    <n v="24"/>
    <n v="1"/>
    <m/>
    <s v="Smith, Kevin"/>
    <s v="Bowman Chrome     Pros"/>
    <s v=" "/>
    <x v="5"/>
  </r>
  <r>
    <m/>
    <n v="2019"/>
    <s v="Bowman"/>
    <m/>
    <m/>
    <m/>
    <m/>
    <m/>
    <x v="3"/>
    <s v="BP-59"/>
    <s v="Hoerner"/>
    <s v="Nico"/>
    <s v="Cubs"/>
    <s v="SS"/>
    <n v="23"/>
    <n v="1"/>
    <m/>
    <s v="Hoerner, Nico"/>
    <s v="Bowman     Pros"/>
    <s v=" "/>
    <x v="5"/>
  </r>
  <r>
    <m/>
    <n v="2019"/>
    <s v="Bowman Chrome"/>
    <m/>
    <m/>
    <m/>
    <m/>
    <m/>
    <x v="3"/>
    <s v="BCP-60"/>
    <s v="Gorman"/>
    <s v="Nolan"/>
    <s v="Cardinals"/>
    <s v="3B"/>
    <n v="20"/>
    <n v="1"/>
    <n v="1"/>
    <s v="Gorman, Nolan"/>
    <s v="Bowman Chrome     Pros"/>
    <s v=" "/>
    <x v="2"/>
  </r>
  <r>
    <m/>
    <n v="2019"/>
    <s v="Bowman Chrome"/>
    <m/>
    <m/>
    <m/>
    <m/>
    <m/>
    <x v="3"/>
    <s v="BCP-61"/>
    <s v="Chisholm"/>
    <s v="Jazz"/>
    <s v="DiamondBacks"/>
    <s v="SS"/>
    <n v="22"/>
    <n v="1"/>
    <m/>
    <s v="Chisholm, Jazz"/>
    <s v="Bowman Chrome     Pros"/>
    <s v=" "/>
    <x v="5"/>
  </r>
  <r>
    <m/>
    <n v="2019"/>
    <s v="Bowman Chrome"/>
    <m/>
    <s v="Green Shimmer"/>
    <s v="/99"/>
    <m/>
    <m/>
    <x v="3"/>
    <s v="BCP-62"/>
    <s v="Pache"/>
    <s v="Cristian"/>
    <s v="Braves"/>
    <s v="OF"/>
    <n v="22"/>
    <n v="1"/>
    <m/>
    <s v="Pache, Cristian"/>
    <s v="Bowman Chrome  Green Shimmer /99  Pros"/>
    <s v=" "/>
    <x v="5"/>
  </r>
  <r>
    <m/>
    <n v="2019"/>
    <s v="Bowman"/>
    <m/>
    <m/>
    <m/>
    <m/>
    <m/>
    <x v="3"/>
    <s v="BP-63"/>
    <s v="Madrigal"/>
    <s v="Nick"/>
    <s v="White Sox"/>
    <s v="2B"/>
    <n v="23"/>
    <n v="1"/>
    <m/>
    <s v="Madrigal, Nick"/>
    <s v="Bowman     Pros"/>
    <s v=" "/>
    <x v="5"/>
  </r>
  <r>
    <m/>
    <n v="2019"/>
    <s v="Bowman Chrome"/>
    <m/>
    <m/>
    <m/>
    <m/>
    <m/>
    <x v="3"/>
    <s v="BCP-64"/>
    <s v="Garcia"/>
    <s v="Luis"/>
    <s v="Nationals"/>
    <s v="SS/3B"/>
    <n v="20"/>
    <n v="1"/>
    <m/>
    <s v="Garcia, Luis"/>
    <s v="Bowman Chrome     Pros"/>
    <s v=" "/>
    <x v="5"/>
  </r>
  <r>
    <m/>
    <n v="2019"/>
    <s v="Bowman Chrome"/>
    <m/>
    <m/>
    <m/>
    <m/>
    <m/>
    <x v="3"/>
    <s v="BCP-65"/>
    <s v="Welker"/>
    <s v="Colton"/>
    <s v="Rockies"/>
    <s v="3B"/>
    <n v="23"/>
    <n v="1"/>
    <m/>
    <s v="Welker, Colton"/>
    <s v="Bowman Chrome     Pros"/>
    <s v=" "/>
    <x v="5"/>
  </r>
  <r>
    <m/>
    <n v="2019"/>
    <s v="Bowman"/>
    <m/>
    <s v="Green Camo"/>
    <m/>
    <m/>
    <m/>
    <x v="3"/>
    <s v="BP-67"/>
    <s v="Duplantier"/>
    <s v="Jon"/>
    <s v="DiamondBacks"/>
    <s v="P"/>
    <n v="26"/>
    <n v="1"/>
    <m/>
    <s v="Duplantier, Jon"/>
    <s v="Bowman  Green Camo   Pros"/>
    <s v=" "/>
    <x v="5"/>
  </r>
  <r>
    <m/>
    <n v="2019"/>
    <s v="Bowman Chrome"/>
    <m/>
    <m/>
    <m/>
    <m/>
    <m/>
    <x v="3"/>
    <s v="BCP-67"/>
    <s v="Duplantier"/>
    <s v="Jon"/>
    <s v="DiamondBacks"/>
    <s v="P"/>
    <n v="26"/>
    <n v="1"/>
    <m/>
    <s v="Duplantier, Jon"/>
    <s v="Bowman Chrome     Pros"/>
    <s v=" "/>
    <x v="5"/>
  </r>
  <r>
    <m/>
    <n v="2019"/>
    <s v="Bowman"/>
    <m/>
    <s v="Green Camo"/>
    <m/>
    <m/>
    <m/>
    <x v="3"/>
    <s v="BP-68"/>
    <s v="Lawson"/>
    <s v="Reggie"/>
    <s v="Padres"/>
    <s v="P"/>
    <n v="23"/>
    <n v="1"/>
    <m/>
    <s v="Lawson, Reggie"/>
    <s v="Bowman  Green Camo   Pros"/>
    <s v=" "/>
    <x v="5"/>
  </r>
  <r>
    <m/>
    <n v="2019"/>
    <s v="Bowman Chrome"/>
    <m/>
    <m/>
    <m/>
    <m/>
    <m/>
    <x v="3"/>
    <s v="BCP-68"/>
    <s v="Lawson"/>
    <s v="Reggie"/>
    <s v="Padres"/>
    <s v="P"/>
    <n v="23"/>
    <n v="1"/>
    <m/>
    <s v="Lawson, Reggie"/>
    <s v="Bowman Chrome     Pros"/>
    <s v=" "/>
    <x v="5"/>
  </r>
  <r>
    <m/>
    <n v="2019"/>
    <s v="Bowman"/>
    <m/>
    <m/>
    <m/>
    <m/>
    <m/>
    <x v="2"/>
    <s v="BP-69"/>
    <s v="Martinez"/>
    <s v="Orelvis"/>
    <s v="Blue Jays"/>
    <s v="SS"/>
    <n v="19"/>
    <n v="1"/>
    <m/>
    <s v="Martinez, Orelvis"/>
    <s v="Bowman     1stBow"/>
    <s v=" "/>
    <x v="5"/>
  </r>
  <r>
    <m/>
    <n v="2019"/>
    <s v="Bowman"/>
    <m/>
    <s v="Green Camo"/>
    <m/>
    <m/>
    <m/>
    <x v="3"/>
    <s v="BP-69"/>
    <s v="Martinez"/>
    <s v="Orelvis"/>
    <s v="Blue Jays"/>
    <s v="SS"/>
    <n v="19"/>
    <n v="1"/>
    <m/>
    <s v="Martinez, Orelvis"/>
    <s v="Bowman  Green Camo   Pros"/>
    <s v=" "/>
    <x v="5"/>
  </r>
  <r>
    <m/>
    <n v="2019"/>
    <s v="Bowman Chrome"/>
    <m/>
    <m/>
    <m/>
    <m/>
    <m/>
    <x v="3"/>
    <s v="BCP-70"/>
    <s v="Sanchez"/>
    <s v="Sixto"/>
    <s v="Phillies"/>
    <s v="P"/>
    <n v="22"/>
    <n v="1"/>
    <m/>
    <s v="Sanchez, Sixto"/>
    <s v="Bowman Chrome     Pros"/>
    <s v=" "/>
    <x v="5"/>
  </r>
  <r>
    <m/>
    <n v="2019"/>
    <s v="Bowman Chrome"/>
    <m/>
    <m/>
    <m/>
    <m/>
    <m/>
    <x v="3"/>
    <s v="BCP-71"/>
    <s v="Hayes"/>
    <s v="KeBryan"/>
    <s v="Pirates"/>
    <s v="3B"/>
    <n v="23"/>
    <n v="1"/>
    <m/>
    <s v="Hayes, KeBryan"/>
    <s v="Bowman Chrome     Pros"/>
    <s v=" "/>
    <x v="5"/>
  </r>
  <r>
    <m/>
    <n v="2019"/>
    <s v="Bowman"/>
    <m/>
    <m/>
    <m/>
    <m/>
    <m/>
    <x v="3"/>
    <s v="BP-72"/>
    <s v="Hicklen"/>
    <s v="Brewer"/>
    <s v="Royals"/>
    <s v="OF"/>
    <n v="24"/>
    <n v="1"/>
    <m/>
    <s v="Hicklen, Brewer"/>
    <s v="Bowman     Pros"/>
    <s v=" "/>
    <x v="5"/>
  </r>
  <r>
    <m/>
    <n v="2019"/>
    <s v="Bowman"/>
    <m/>
    <s v="Green Camo"/>
    <m/>
    <m/>
    <m/>
    <x v="3"/>
    <s v="BP-72"/>
    <s v="Hicklen"/>
    <s v="Brewer"/>
    <s v="Royals"/>
    <s v="OF"/>
    <n v="24"/>
    <n v="1"/>
    <m/>
    <s v="Hicklen, Brewer"/>
    <s v="Bowman  Green Camo   Pros"/>
    <s v=" "/>
    <x v="5"/>
  </r>
  <r>
    <m/>
    <n v="2019"/>
    <s v="Bowman Chrome"/>
    <m/>
    <m/>
    <m/>
    <m/>
    <m/>
    <x v="2"/>
    <s v="BCP-72"/>
    <s v="Hicklen"/>
    <s v="Brewer"/>
    <s v="Royals"/>
    <s v="OF"/>
    <n v="24"/>
    <n v="1"/>
    <m/>
    <s v="Hicklen, Brewer"/>
    <s v="Bowman Chrome     1stBow"/>
    <s v=" "/>
    <x v="5"/>
  </r>
  <r>
    <m/>
    <n v="2019"/>
    <s v="Bowman"/>
    <m/>
    <m/>
    <m/>
    <m/>
    <m/>
    <x v="3"/>
    <s v="BP-73"/>
    <s v="Gore"/>
    <s v="MacKenzie"/>
    <s v="Padres"/>
    <s v="P"/>
    <n v="21"/>
    <n v="1"/>
    <m/>
    <s v="Gore, MacKenzie"/>
    <s v="Bowman     Pros"/>
    <s v=" "/>
    <x v="5"/>
  </r>
  <r>
    <m/>
    <n v="2019"/>
    <s v="Bowman Chrome"/>
    <m/>
    <m/>
    <m/>
    <m/>
    <m/>
    <x v="3"/>
    <s v="BCP-74"/>
    <s v="Florial"/>
    <s v="Estevan"/>
    <s v="Yankees"/>
    <s v="OF"/>
    <n v="23"/>
    <n v="1"/>
    <m/>
    <s v="Florial, Estevan"/>
    <s v="Bowman Chrome     Pros"/>
    <s v=" "/>
    <x v="5"/>
  </r>
  <r>
    <m/>
    <n v="2019"/>
    <s v="Bowman Chrome"/>
    <m/>
    <m/>
    <m/>
    <m/>
    <m/>
    <x v="3"/>
    <s v="BCP-76"/>
    <s v="Collins"/>
    <s v="Zack"/>
    <s v="White Sox"/>
    <s v="C"/>
    <n v="25"/>
    <n v="1"/>
    <m/>
    <s v="Collins, Zack"/>
    <s v="Bowman Chrome     Pros"/>
    <s v=" "/>
    <x v="5"/>
  </r>
  <r>
    <m/>
    <n v="2019"/>
    <s v="Bowman"/>
    <m/>
    <s v="Green Camo"/>
    <m/>
    <m/>
    <m/>
    <x v="3"/>
    <s v="BP-77"/>
    <s v="Gimenez"/>
    <s v="Andres"/>
    <s v="Mets"/>
    <s v="SS"/>
    <n v="22"/>
    <n v="1"/>
    <m/>
    <s v="Gimenez, Andres"/>
    <s v="Bowman  Green Camo   Pros"/>
    <s v=" "/>
    <x v="5"/>
  </r>
  <r>
    <m/>
    <n v="2019"/>
    <s v="Bowman Chrome"/>
    <m/>
    <m/>
    <m/>
    <m/>
    <m/>
    <x v="3"/>
    <s v="BCP-77"/>
    <s v="Gimenez"/>
    <s v="Andres"/>
    <s v="Mets"/>
    <s v="SS"/>
    <n v="22"/>
    <n v="1"/>
    <m/>
    <s v="Gimenez, Andres"/>
    <s v="Bowman Chrome     Pros"/>
    <s v=" "/>
    <x v="5"/>
  </r>
  <r>
    <m/>
    <n v="2019"/>
    <s v="Bowman Chrome"/>
    <m/>
    <m/>
    <m/>
    <m/>
    <m/>
    <x v="3"/>
    <s v="BCP-78"/>
    <s v="Faedo"/>
    <s v="Alex"/>
    <s v="Tigers"/>
    <s v="P"/>
    <n v="25"/>
    <n v="1"/>
    <m/>
    <s v="Faedo, Alex"/>
    <s v="Bowman Chrome     Pros"/>
    <s v=" "/>
    <x v="5"/>
  </r>
  <r>
    <m/>
    <n v="2019"/>
    <s v="Bowman"/>
    <m/>
    <m/>
    <m/>
    <m/>
    <m/>
    <x v="2"/>
    <s v="BP-79"/>
    <s v="Webb"/>
    <s v="Logan"/>
    <s v="Giants"/>
    <s v="P"/>
    <n v="24"/>
    <n v="1"/>
    <m/>
    <s v="Webb, Logan"/>
    <s v="Bowman     1stBow"/>
    <s v=" "/>
    <x v="5"/>
  </r>
  <r>
    <m/>
    <n v="2019"/>
    <s v="Bowman"/>
    <m/>
    <s v="Green Camo"/>
    <m/>
    <m/>
    <m/>
    <x v="2"/>
    <s v="BP-79"/>
    <s v="Webb"/>
    <s v="Logan"/>
    <s v="Giants"/>
    <s v="P"/>
    <n v="24"/>
    <n v="1"/>
    <m/>
    <s v="Webb, Logan"/>
    <s v="Bowman  Green Camo   1stBow"/>
    <s v=" "/>
    <x v="5"/>
  </r>
  <r>
    <m/>
    <n v="2019"/>
    <s v="Bowman"/>
    <m/>
    <m/>
    <m/>
    <m/>
    <m/>
    <x v="3"/>
    <s v="BP-81"/>
    <s v="McKenna"/>
    <s v="Ryan"/>
    <s v="Orioles"/>
    <s v="OF"/>
    <n v="23"/>
    <n v="1"/>
    <m/>
    <s v="McKenna, Ryan"/>
    <s v="Bowman     Pros"/>
    <s v=" "/>
    <x v="5"/>
  </r>
  <r>
    <m/>
    <n v="2019"/>
    <s v="Bowman Chrome"/>
    <m/>
    <m/>
    <m/>
    <m/>
    <m/>
    <x v="3"/>
    <s v="BCP-81"/>
    <s v="McKenna"/>
    <s v="Ryan"/>
    <s v="Orioles"/>
    <s v="OF"/>
    <n v="23"/>
    <n v="1"/>
    <m/>
    <s v="McKenna, Ryan"/>
    <s v="Bowman Chrome     Pros"/>
    <s v=" "/>
    <x v="5"/>
  </r>
  <r>
    <m/>
    <n v="2019"/>
    <s v="Bowman"/>
    <m/>
    <m/>
    <m/>
    <m/>
    <m/>
    <x v="2"/>
    <s v="BP-82"/>
    <s v="Luciano"/>
    <s v="Marco"/>
    <s v="Giants"/>
    <s v="SS"/>
    <n v="19"/>
    <n v="1"/>
    <m/>
    <s v="Luciano, Marco"/>
    <s v="Bowman     1stBow"/>
    <s v=" "/>
    <x v="5"/>
  </r>
  <r>
    <m/>
    <n v="2019"/>
    <s v="Bowman Chrome"/>
    <m/>
    <m/>
    <m/>
    <m/>
    <m/>
    <x v="2"/>
    <s v="BCP-82"/>
    <s v="Luciano"/>
    <s v="Marco"/>
    <s v="Giants"/>
    <s v="SS"/>
    <n v="19"/>
    <n v="1"/>
    <m/>
    <s v="Luciano, Marco"/>
    <s v="Bowman Chrome     1stBow"/>
    <s v=" "/>
    <x v="5"/>
  </r>
  <r>
    <m/>
    <n v="2019"/>
    <s v="Bowman"/>
    <m/>
    <s v="Green Camo"/>
    <m/>
    <m/>
    <m/>
    <x v="3"/>
    <s v="BP-83"/>
    <s v="Ramos"/>
    <s v="Heliot"/>
    <s v="Giants"/>
    <s v="OF"/>
    <n v="21"/>
    <n v="1"/>
    <m/>
    <s v="Ramos, Heliot"/>
    <s v="Bowman  Green Camo   Pros"/>
    <s v=" "/>
    <x v="5"/>
  </r>
  <r>
    <m/>
    <n v="2019"/>
    <s v="Bowman"/>
    <m/>
    <s v="Green Camo"/>
    <m/>
    <m/>
    <m/>
    <x v="3"/>
    <s v="BP-84"/>
    <s v="Ademan"/>
    <s v="Aramis"/>
    <s v="Cubs"/>
    <s v="SS"/>
    <n v="22"/>
    <n v="1"/>
    <m/>
    <s v="Ademan, Aramis"/>
    <s v="Bowman  Green Camo   Pros"/>
    <s v=" "/>
    <x v="5"/>
  </r>
  <r>
    <m/>
    <n v="2019"/>
    <s v="Bowman"/>
    <m/>
    <s v="Green Camo"/>
    <m/>
    <m/>
    <m/>
    <x v="3"/>
    <s v="BP-85"/>
    <s v="Manning"/>
    <s v="Matt"/>
    <s v="Tigers"/>
    <s v="P"/>
    <n v="22"/>
    <n v="1"/>
    <m/>
    <s v="Manning, Matt"/>
    <s v="Bowman  Green Camo   Pros"/>
    <s v=" "/>
    <x v="5"/>
  </r>
  <r>
    <m/>
    <n v="2019"/>
    <s v="Bowman"/>
    <m/>
    <m/>
    <m/>
    <m/>
    <m/>
    <x v="3"/>
    <s v="BP-86"/>
    <s v="Cameron"/>
    <s v="Daz"/>
    <s v="Tigers"/>
    <s v="OF"/>
    <n v="23"/>
    <n v="1"/>
    <m/>
    <s v="Cameron, Daz"/>
    <s v="Bowman     Pros"/>
    <s v=" "/>
    <x v="5"/>
  </r>
  <r>
    <m/>
    <n v="2019"/>
    <s v="Bowman"/>
    <m/>
    <m/>
    <m/>
    <m/>
    <m/>
    <x v="2"/>
    <s v="BP-87"/>
    <s v="Spanberger"/>
    <s v="Chad"/>
    <s v="Blue Jays"/>
    <s v="1B"/>
    <n v="25"/>
    <n v="1"/>
    <m/>
    <s v="Spanberger, Chad"/>
    <s v="Bowman     1stBow"/>
    <s v=" "/>
    <x v="5"/>
  </r>
  <r>
    <m/>
    <n v="2019"/>
    <s v="Bowman"/>
    <m/>
    <s v="Green Camo"/>
    <m/>
    <m/>
    <m/>
    <x v="2"/>
    <s v="BP-87"/>
    <s v="Spanberger"/>
    <s v="Chad"/>
    <s v="Blue Jays"/>
    <s v="1B"/>
    <n v="25"/>
    <n v="1"/>
    <m/>
    <s v="Spanberger, Chad"/>
    <s v="Bowman  Green Camo   1stBow"/>
    <s v=" "/>
    <x v="5"/>
  </r>
  <r>
    <m/>
    <n v="2019"/>
    <s v="Bowman Chrome"/>
    <m/>
    <m/>
    <m/>
    <m/>
    <m/>
    <x v="2"/>
    <s v="BCP-87"/>
    <s v="Spanberger"/>
    <s v="Chad"/>
    <s v="Blue Jays"/>
    <s v="1B"/>
    <n v="25"/>
    <n v="1"/>
    <m/>
    <s v="Spanberger, Chad"/>
    <s v="Bowman Chrome     1stBow"/>
    <s v=" "/>
    <x v="5"/>
  </r>
  <r>
    <m/>
    <n v="2019"/>
    <s v="Bowman"/>
    <m/>
    <m/>
    <m/>
    <m/>
    <m/>
    <x v="3"/>
    <s v="BP-88"/>
    <s v="Honeywell"/>
    <s v="Brent"/>
    <s v="Rays"/>
    <s v="P"/>
    <n v="25"/>
    <n v="1"/>
    <m/>
    <s v="Honeywell, Brent"/>
    <s v="Bowman     Pros"/>
    <s v=" "/>
    <x v="5"/>
  </r>
  <r>
    <m/>
    <n v="2019"/>
    <s v="Bowman Chrome"/>
    <m/>
    <m/>
    <m/>
    <m/>
    <m/>
    <x v="2"/>
    <s v="BCP-89"/>
    <s v="Ruiz"/>
    <s v="Esteury"/>
    <s v="Padres"/>
    <s v="2B"/>
    <n v="21"/>
    <n v="1"/>
    <m/>
    <s v="Ruiz, Esteury"/>
    <s v="Bowman Chrome     1stBow"/>
    <s v=" "/>
    <x v="5"/>
  </r>
  <r>
    <s v="TL"/>
    <n v="2019"/>
    <s v="Bowman Chrome"/>
    <m/>
    <s v="Purple"/>
    <s v="/250"/>
    <m/>
    <m/>
    <x v="2"/>
    <s v="BCP-89"/>
    <s v="Ruiz"/>
    <s v="Esteury"/>
    <s v="Padres"/>
    <s v="2B"/>
    <n v="21"/>
    <n v="1"/>
    <n v="1"/>
    <s v="Ruiz, Esteury"/>
    <s v="Bowman Chrome  Purple /250  1stBow"/>
    <s v=" "/>
    <x v="2"/>
  </r>
  <r>
    <m/>
    <n v="2019"/>
    <s v="Bowman"/>
    <m/>
    <m/>
    <m/>
    <m/>
    <m/>
    <x v="2"/>
    <s v="BP-90"/>
    <s v="Thompson"/>
    <s v="Keegan"/>
    <s v="Cubs"/>
    <s v="P"/>
    <n v="25"/>
    <n v="1"/>
    <m/>
    <s v="Thompson, Keegan"/>
    <s v="Bowman     1stBow"/>
    <s v=" "/>
    <x v="5"/>
  </r>
  <r>
    <m/>
    <n v="2019"/>
    <s v="Bowman Chrome"/>
    <m/>
    <m/>
    <m/>
    <m/>
    <m/>
    <x v="3"/>
    <s v="BCP-91"/>
    <s v="Smith"/>
    <s v="Will"/>
    <s v="Dodgers"/>
    <s v="C/3B"/>
    <n v="25"/>
    <n v="1"/>
    <m/>
    <s v="Smith, Will"/>
    <s v="Bowman Chrome     Pros"/>
    <s v=" "/>
    <x v="5"/>
  </r>
  <r>
    <m/>
    <n v="2019"/>
    <s v="Bowman"/>
    <m/>
    <s v="Green Camo"/>
    <m/>
    <m/>
    <m/>
    <x v="3"/>
    <s v="BP-92"/>
    <s v="Chavis"/>
    <s v="Michael"/>
    <s v="Red Sox"/>
    <s v="3B"/>
    <n v="25"/>
    <n v="1"/>
    <m/>
    <s v="Chavis, Michael"/>
    <s v="Bowman  Green Camo   Pros"/>
    <s v=" "/>
    <x v="5"/>
  </r>
  <r>
    <m/>
    <n v="2019"/>
    <s v="Bowman Chrome"/>
    <m/>
    <m/>
    <m/>
    <m/>
    <m/>
    <x v="3"/>
    <s v="BCP-92"/>
    <s v="Chavis"/>
    <s v="Michael"/>
    <s v="Red Sox"/>
    <s v="3B"/>
    <n v="25"/>
    <n v="1"/>
    <m/>
    <s v="Chavis, Michael"/>
    <s v="Bowman Chrome     Pros"/>
    <s v=" "/>
    <x v="5"/>
  </r>
  <r>
    <m/>
    <n v="2019"/>
    <s v="Bowman"/>
    <m/>
    <m/>
    <m/>
    <m/>
    <m/>
    <x v="3"/>
    <s v="BP-93"/>
    <s v="Swaggerty"/>
    <s v="Travis"/>
    <s v="Pirates"/>
    <s v="OF"/>
    <n v="23"/>
    <n v="1"/>
    <m/>
    <s v="Swaggerty, Travis"/>
    <s v="Bowman     Pros"/>
    <s v=" "/>
    <x v="5"/>
  </r>
  <r>
    <m/>
    <n v="2019"/>
    <s v="Bowman"/>
    <m/>
    <m/>
    <m/>
    <m/>
    <m/>
    <x v="3"/>
    <s v="BP-94"/>
    <s v="Dunning"/>
    <s v="Dane"/>
    <s v="White Sox"/>
    <s v="P"/>
    <n v="26"/>
    <n v="1"/>
    <m/>
    <s v="Dunning, Dane"/>
    <s v="Bowman     Pros"/>
    <s v=" "/>
    <x v="5"/>
  </r>
  <r>
    <m/>
    <n v="2019"/>
    <s v="Bowman"/>
    <m/>
    <m/>
    <m/>
    <m/>
    <m/>
    <x v="2"/>
    <s v="BP-95"/>
    <s v="Richardson"/>
    <s v="Lyon"/>
    <s v="Reds"/>
    <s v="P"/>
    <n v="20"/>
    <n v="1"/>
    <m/>
    <s v="Richardson, Lyon"/>
    <s v="Bowman     1stBow"/>
    <s v=" "/>
    <x v="5"/>
  </r>
  <r>
    <m/>
    <n v="2019"/>
    <s v="Bowman Chrome"/>
    <m/>
    <m/>
    <m/>
    <m/>
    <m/>
    <x v="3"/>
    <s v="BCP-96"/>
    <s v="Luzardo"/>
    <s v="Jesus"/>
    <s v="Athletics"/>
    <s v="P"/>
    <n v="23"/>
    <n v="1"/>
    <m/>
    <s v="Luzardo, Jesus"/>
    <s v="Bowman Chrome     Pros"/>
    <s v=" "/>
    <x v="5"/>
  </r>
  <r>
    <m/>
    <n v="2019"/>
    <s v="Bowman"/>
    <m/>
    <s v="Green Camo"/>
    <m/>
    <m/>
    <m/>
    <x v="2"/>
    <s v="BP-97"/>
    <s v="Marte"/>
    <s v="Noelvi"/>
    <s v="Mariners"/>
    <s v="SS"/>
    <n v="19"/>
    <n v="1"/>
    <m/>
    <s v="Marte, Noelvi"/>
    <s v="Bowman  Green Camo   1stBow"/>
    <s v=" "/>
    <x v="5"/>
  </r>
  <r>
    <m/>
    <n v="2019"/>
    <s v="Bowman Chrome"/>
    <m/>
    <m/>
    <m/>
    <m/>
    <m/>
    <x v="3"/>
    <s v="BCP-98"/>
    <s v="Kieboom"/>
    <s v="Carter"/>
    <s v="Nationals"/>
    <s v="SS"/>
    <n v="23"/>
    <n v="1"/>
    <n v="1"/>
    <s v="Kieboom, Carter"/>
    <s v="Bowman Chrome     Pros"/>
    <s v=" "/>
    <x v="2"/>
  </r>
  <r>
    <m/>
    <n v="2019"/>
    <s v="Bowman"/>
    <m/>
    <s v="Sky Blue"/>
    <s v="/499"/>
    <m/>
    <m/>
    <x v="3"/>
    <s v="BP-99"/>
    <s v="Pearson"/>
    <s v="Nate"/>
    <s v="Blue Jays"/>
    <s v="P"/>
    <n v="24"/>
    <n v="1"/>
    <m/>
    <s v="Pearson, Nate"/>
    <s v="Bowman  Sky Blue /499  Pros"/>
    <s v=" "/>
    <x v="5"/>
  </r>
  <r>
    <m/>
    <n v="2019"/>
    <s v="Bowman"/>
    <m/>
    <s v="Green Camo"/>
    <m/>
    <m/>
    <m/>
    <x v="3"/>
    <s v="BP-99"/>
    <s v="Pearson"/>
    <s v="Nate"/>
    <s v="Blue Jays"/>
    <s v="P"/>
    <n v="24"/>
    <n v="1"/>
    <m/>
    <s v="Pearson, Nate"/>
    <s v="Bowman  Green Camo   Pros"/>
    <s v=" "/>
    <x v="5"/>
  </r>
  <r>
    <m/>
    <n v="2019"/>
    <s v="Bowman Chrome"/>
    <m/>
    <m/>
    <m/>
    <m/>
    <m/>
    <x v="3"/>
    <s v="BCP-99"/>
    <s v="Pearson"/>
    <s v="Nate"/>
    <s v="Blue Jays"/>
    <s v="P"/>
    <n v="24"/>
    <n v="1"/>
    <m/>
    <s v="Pearson, Nate"/>
    <s v="Bowman Chrome     Pros"/>
    <s v=" "/>
    <x v="5"/>
  </r>
  <r>
    <s v="TL"/>
    <n v="2019"/>
    <s v="Bowman"/>
    <m/>
    <s v="Green Camo"/>
    <m/>
    <m/>
    <m/>
    <x v="2"/>
    <s v="BP-100"/>
    <s v="Franco"/>
    <s v="Wanda"/>
    <s v="Rays"/>
    <s v="SS"/>
    <n v="19"/>
    <n v="1"/>
    <n v="10"/>
    <s v="Franco, Wanda"/>
    <s v="Bowman  Green Camo   1stBow"/>
    <s v=" "/>
    <x v="0"/>
  </r>
  <r>
    <m/>
    <n v="2019"/>
    <s v="Bowman"/>
    <m/>
    <m/>
    <m/>
    <m/>
    <m/>
    <x v="3"/>
    <s v="BP-101"/>
    <s v="Costello"/>
    <s v="Ryan"/>
    <s v="Twins"/>
    <s v="1B"/>
    <n v="24"/>
    <n v="1"/>
    <m/>
    <s v="Costello, Ryan"/>
    <s v="Bowman     Pros"/>
    <s v=" "/>
    <x v="5"/>
  </r>
  <r>
    <m/>
    <n v="2019"/>
    <s v="Bowman"/>
    <m/>
    <m/>
    <m/>
    <m/>
    <m/>
    <x v="3"/>
    <s v="BP-102"/>
    <s v="India"/>
    <s v="Jonathan"/>
    <s v="Reds"/>
    <s v="3B"/>
    <n v="24"/>
    <n v="1"/>
    <n v="1"/>
    <s v="India, Jonathan"/>
    <s v="Bowman     Pros"/>
    <s v=" "/>
    <x v="2"/>
  </r>
  <r>
    <m/>
    <n v="2019"/>
    <s v="Bowman"/>
    <m/>
    <s v="Green Camo"/>
    <m/>
    <m/>
    <m/>
    <x v="3"/>
    <s v="BP-103"/>
    <s v="Lewis"/>
    <s v="Royce"/>
    <s v="Twins"/>
    <s v="SS"/>
    <n v="21"/>
    <n v="1"/>
    <n v="1"/>
    <s v="Lewis, Royce"/>
    <s v="Bowman  Green Camo   Pros"/>
    <s v=" "/>
    <x v="2"/>
  </r>
  <r>
    <m/>
    <n v="2019"/>
    <s v="Bowman"/>
    <m/>
    <m/>
    <m/>
    <m/>
    <m/>
    <x v="2"/>
    <s v="BP-104"/>
    <s v="Mesa Jr."/>
    <s v="Victor"/>
    <s v="Marlins"/>
    <s v="OF"/>
    <n v="19"/>
    <n v="1"/>
    <m/>
    <s v="Mesa Jr., Victor"/>
    <s v="Bowman     1stBow"/>
    <s v=" "/>
    <x v="5"/>
  </r>
  <r>
    <m/>
    <n v="2019"/>
    <s v="Bowman Chrome"/>
    <m/>
    <m/>
    <m/>
    <m/>
    <m/>
    <x v="2"/>
    <s v="BCP-104"/>
    <s v="Mesa Jr."/>
    <s v="Victor"/>
    <s v="Marlins"/>
    <s v="OF"/>
    <n v="19"/>
    <n v="1"/>
    <m/>
    <s v="Mesa Jr., Victor"/>
    <s v="Bowman Chrome     1stBow"/>
    <s v=" "/>
    <x v="5"/>
  </r>
  <r>
    <m/>
    <n v="2019"/>
    <s v="Bowman"/>
    <m/>
    <s v="Green Camo"/>
    <m/>
    <m/>
    <m/>
    <x v="3"/>
    <s v="BP-106"/>
    <s v="Baez"/>
    <s v="Michel"/>
    <s v="Padres"/>
    <s v="P"/>
    <n v="24"/>
    <n v="1"/>
    <m/>
    <s v="Baez, Michel"/>
    <s v="Bowman  Green Camo   Pros"/>
    <s v=" "/>
    <x v="5"/>
  </r>
  <r>
    <m/>
    <n v="2019"/>
    <s v="Bowman"/>
    <m/>
    <m/>
    <m/>
    <m/>
    <m/>
    <x v="2"/>
    <s v="BP-107"/>
    <s v="Mauricio"/>
    <s v="Ronny"/>
    <s v="Mets"/>
    <s v="SS"/>
    <n v="19"/>
    <n v="1"/>
    <m/>
    <s v="Mauricio, Ronny"/>
    <s v="Bowman     1stBow"/>
    <s v=" "/>
    <x v="5"/>
  </r>
  <r>
    <m/>
    <n v="2019"/>
    <s v="Bowman Chrome"/>
    <m/>
    <m/>
    <m/>
    <m/>
    <m/>
    <x v="2"/>
    <s v="BCP-107"/>
    <s v="Mauricio"/>
    <s v="Ronny"/>
    <s v="Mets"/>
    <s v="SS"/>
    <n v="19"/>
    <n v="1"/>
    <m/>
    <s v="Mauricio, Ronny"/>
    <s v="Bowman Chrome     1stBow"/>
    <s v=" "/>
    <x v="5"/>
  </r>
  <r>
    <m/>
    <n v="2019"/>
    <s v="Bowman"/>
    <m/>
    <m/>
    <m/>
    <m/>
    <m/>
    <x v="3"/>
    <s v="BP-108"/>
    <s v="Kay"/>
    <s v="Anthony"/>
    <s v="Mets"/>
    <s v="P"/>
    <n v="25"/>
    <n v="1"/>
    <m/>
    <s v="Kay, Anthony"/>
    <s v="Bowman     Pros"/>
    <s v=" "/>
    <x v="5"/>
  </r>
  <r>
    <m/>
    <n v="2019"/>
    <s v="Bowman"/>
    <m/>
    <m/>
    <m/>
    <m/>
    <m/>
    <x v="3"/>
    <s v="BP-109"/>
    <s v="Diaz"/>
    <s v="Yusniel"/>
    <s v="Orioles"/>
    <s v="OF"/>
    <n v="24"/>
    <n v="1"/>
    <m/>
    <s v="Diaz, Yusniel"/>
    <s v="Bowman     Pros"/>
    <s v=" "/>
    <x v="5"/>
  </r>
  <r>
    <m/>
    <n v="2019"/>
    <s v="Bowman"/>
    <m/>
    <m/>
    <m/>
    <m/>
    <m/>
    <x v="3"/>
    <s v="BP-110"/>
    <s v="Singer"/>
    <s v="Brady"/>
    <s v="Royals"/>
    <s v="P"/>
    <n v="24"/>
    <n v="1"/>
    <m/>
    <s v="Singer, Brady"/>
    <s v="Bowman     Pros"/>
    <s v=" "/>
    <x v="5"/>
  </r>
  <r>
    <m/>
    <n v="2019"/>
    <s v="Bowman Chrome"/>
    <m/>
    <m/>
    <m/>
    <m/>
    <m/>
    <x v="3"/>
    <s v="BCP-111"/>
    <s v="Bichette"/>
    <s v="Bo"/>
    <s v="Blue Jays"/>
    <s v="SS/2B"/>
    <n v="22"/>
    <n v="1"/>
    <n v="1"/>
    <s v="Bichette, Bo"/>
    <s v="Bowman Chrome     Pros"/>
    <s v=" "/>
    <x v="2"/>
  </r>
  <r>
    <m/>
    <n v="2019"/>
    <s v="Bowman"/>
    <m/>
    <s v="Green Camo"/>
    <m/>
    <m/>
    <m/>
    <x v="3"/>
    <s v="BP-112"/>
    <s v="Liberatore"/>
    <s v="Matthew"/>
    <s v="Rays"/>
    <s v="P"/>
    <n v="21"/>
    <n v="1"/>
    <m/>
    <s v="Liberatore, Matthew"/>
    <s v="Bowman  Green Camo   Pros"/>
    <s v=" "/>
    <x v="5"/>
  </r>
  <r>
    <m/>
    <n v="2019"/>
    <s v="Bowman Chrome"/>
    <m/>
    <m/>
    <m/>
    <m/>
    <m/>
    <x v="3"/>
    <s v="BCP-113"/>
    <s v="Cease"/>
    <s v="Dylan"/>
    <s v="White Sox"/>
    <s v="P"/>
    <n v="25"/>
    <n v="1"/>
    <m/>
    <s v="Cease, Dylan"/>
    <s v="Bowman Chrome     Pros"/>
    <s v=" "/>
    <x v="5"/>
  </r>
  <r>
    <m/>
    <n v="2019"/>
    <s v="Bowman"/>
    <m/>
    <m/>
    <m/>
    <m/>
    <m/>
    <x v="2"/>
    <s v="BP-114"/>
    <s v="Cabrera"/>
    <s v="Edward"/>
    <s v="Marlins"/>
    <s v="P"/>
    <n v="22"/>
    <n v="1"/>
    <m/>
    <s v="Cabrera, Edward"/>
    <s v="Bowman     1stBow"/>
    <s v=" "/>
    <x v="5"/>
  </r>
  <r>
    <m/>
    <n v="2019"/>
    <s v="Bowman"/>
    <m/>
    <s v="Green Camo"/>
    <m/>
    <m/>
    <m/>
    <x v="3"/>
    <s v="BP-115"/>
    <s v="Downs"/>
    <s v="Jeter"/>
    <s v="Dodgers"/>
    <s v="SS/2B"/>
    <n v="22"/>
    <n v="1"/>
    <m/>
    <s v="Downs, Jeter"/>
    <s v="Bowman  Green Camo   Pros"/>
    <s v=" "/>
    <x v="5"/>
  </r>
  <r>
    <m/>
    <n v="2019"/>
    <s v="Bowman Chrome"/>
    <m/>
    <m/>
    <m/>
    <m/>
    <m/>
    <x v="3"/>
    <s v="BCP-115"/>
    <s v="Downs"/>
    <s v="Jeter"/>
    <s v="Dodgers"/>
    <s v="SS/2B"/>
    <n v="22"/>
    <n v="1"/>
    <m/>
    <s v="Downs, Jeter"/>
    <s v="Bowman Chrome     Pros"/>
    <s v=" "/>
    <x v="5"/>
  </r>
  <r>
    <m/>
    <n v="2019"/>
    <s v="Bowman Chrome"/>
    <m/>
    <m/>
    <m/>
    <m/>
    <m/>
    <x v="3"/>
    <s v="BCP-116"/>
    <s v="Baker"/>
    <s v="Luken"/>
    <s v="Cardinals"/>
    <s v="1B"/>
    <n v="23"/>
    <n v="1"/>
    <m/>
    <s v="Baker, Luken"/>
    <s v="Bowman Chrome     Pros"/>
    <s v=" "/>
    <x v="5"/>
  </r>
  <r>
    <m/>
    <n v="2019"/>
    <s v="Bowman"/>
    <m/>
    <m/>
    <m/>
    <m/>
    <m/>
    <x v="3"/>
    <s v="BP-117"/>
    <s v="Baz"/>
    <s v="Shane"/>
    <s v="Rays"/>
    <s v="P"/>
    <n v="21"/>
    <n v="1"/>
    <m/>
    <s v="Baz, Shane"/>
    <s v="Bowman     Pros"/>
    <s v=" "/>
    <x v="5"/>
  </r>
  <r>
    <m/>
    <n v="2019"/>
    <s v="Bowman"/>
    <m/>
    <m/>
    <m/>
    <m/>
    <m/>
    <x v="3"/>
    <s v="BP-118"/>
    <s v="Ruiz"/>
    <s v="Keibert"/>
    <s v="Dodgers"/>
    <s v="C"/>
    <n v="22"/>
    <n v="1"/>
    <m/>
    <s v="Ruiz, Keibert"/>
    <s v="Bowman     Pros"/>
    <s v=" "/>
    <x v="5"/>
  </r>
  <r>
    <m/>
    <n v="2019"/>
    <s v="Bowman Chrome"/>
    <m/>
    <m/>
    <m/>
    <m/>
    <m/>
    <x v="3"/>
    <s v="BCP-118"/>
    <s v="Ruiz"/>
    <s v="Keibert"/>
    <s v="Dodgers"/>
    <s v="C"/>
    <n v="22"/>
    <n v="1"/>
    <m/>
    <s v="Ruiz, Keibert"/>
    <s v="Bowman Chrome     Pros"/>
    <s v=" "/>
    <x v="5"/>
  </r>
  <r>
    <m/>
    <n v="2019"/>
    <s v="Bowman Chrome"/>
    <m/>
    <s v="Refractor"/>
    <s v="/499"/>
    <m/>
    <m/>
    <x v="2"/>
    <s v="BCP-119"/>
    <s v="Hernandez"/>
    <s v="Jonathan"/>
    <s v="Rangers"/>
    <s v="P"/>
    <n v="24"/>
    <n v="1"/>
    <m/>
    <s v="Hernandez, Jonathan"/>
    <s v="Bowman Chrome  Refractor /499  1stBow"/>
    <s v=" "/>
    <x v="5"/>
  </r>
  <r>
    <m/>
    <n v="2019"/>
    <s v="Bowman Chrome"/>
    <m/>
    <m/>
    <m/>
    <m/>
    <m/>
    <x v="2"/>
    <s v="BCP-119"/>
    <s v="Hernandez"/>
    <s v="Jonathan"/>
    <s v="Rangers"/>
    <s v="P"/>
    <n v="24"/>
    <n v="1"/>
    <m/>
    <s v="Hernandez, Jonathan"/>
    <s v="Bowman Chrome     1stBow"/>
    <s v=" "/>
    <x v="5"/>
  </r>
  <r>
    <m/>
    <n v="2019"/>
    <s v="Bowman"/>
    <m/>
    <m/>
    <m/>
    <m/>
    <m/>
    <x v="2"/>
    <s v="BP-120"/>
    <s v="Mercer"/>
    <s v="Matt"/>
    <m/>
    <m/>
    <n v="24"/>
    <n v="1"/>
    <m/>
    <s v="Mercer, Matt"/>
    <s v="Bowman     1stBow"/>
    <s v=" "/>
    <x v="5"/>
  </r>
  <r>
    <m/>
    <n v="2019"/>
    <s v="Bowman Chrome"/>
    <m/>
    <m/>
    <m/>
    <m/>
    <m/>
    <x v="3"/>
    <s v="BCP-121"/>
    <s v="Helsley"/>
    <s v="Ryan"/>
    <s v="Cardinals"/>
    <s v="P"/>
    <n v="26"/>
    <n v="1"/>
    <m/>
    <s v="Helsley, Ryan"/>
    <s v="Bowman Chrome     Pros"/>
    <s v=" "/>
    <x v="5"/>
  </r>
  <r>
    <m/>
    <n v="2019"/>
    <s v="Bowman"/>
    <m/>
    <s v="Green Camo"/>
    <m/>
    <m/>
    <m/>
    <x v="3"/>
    <s v="BP-122"/>
    <s v="Ragans"/>
    <s v="Cole"/>
    <s v="Rangers"/>
    <s v="P"/>
    <n v="23"/>
    <n v="1"/>
    <m/>
    <s v="Ragans, Cole"/>
    <s v="Bowman  Green Camo   Pros"/>
    <s v=" "/>
    <x v="5"/>
  </r>
  <r>
    <m/>
    <n v="2019"/>
    <s v="Bowman"/>
    <m/>
    <s v="Green Camo"/>
    <m/>
    <m/>
    <m/>
    <x v="1"/>
    <s v="BP-123"/>
    <s v="Alvarez"/>
    <s v="Yordan"/>
    <s v="Astros"/>
    <s v="OF"/>
    <n v="23"/>
    <n v="1"/>
    <n v="1"/>
    <s v="Alvarez, Yordan"/>
    <s v="Bowman  Green Camo   RC"/>
    <s v=" "/>
    <x v="2"/>
  </r>
  <r>
    <m/>
    <n v="2019"/>
    <s v="Bowman"/>
    <m/>
    <s v="Green Camo"/>
    <m/>
    <m/>
    <m/>
    <x v="3"/>
    <s v="BP-124"/>
    <s v="Peters"/>
    <s v="DJ"/>
    <s v="Dodgers"/>
    <s v="OF"/>
    <n v="25"/>
    <n v="1"/>
    <m/>
    <s v="Peters, DJ"/>
    <s v="Bowman  Green Camo   Pros"/>
    <s v=" "/>
    <x v="5"/>
  </r>
  <r>
    <m/>
    <n v="2019"/>
    <s v="Bowman"/>
    <m/>
    <m/>
    <m/>
    <m/>
    <m/>
    <x v="3"/>
    <s v="BP-125"/>
    <s v="Quantrill"/>
    <s v="Cal"/>
    <s v="Padres"/>
    <s v="P"/>
    <n v="25"/>
    <n v="1"/>
    <m/>
    <s v="Quantrill, Cal"/>
    <s v="Bowman     Pros"/>
    <s v=" "/>
    <x v="5"/>
  </r>
  <r>
    <m/>
    <n v="2019"/>
    <s v="Bowman"/>
    <m/>
    <s v="Green Camo"/>
    <m/>
    <m/>
    <m/>
    <x v="3"/>
    <s v="BP-126"/>
    <s v="Waters"/>
    <s v="Drew"/>
    <s v="Braves"/>
    <s v="OF"/>
    <n v="22"/>
    <n v="1"/>
    <m/>
    <s v="Waters, Drew"/>
    <s v="Bowman  Green Camo   Pros"/>
    <s v=" "/>
    <x v="5"/>
  </r>
  <r>
    <m/>
    <n v="2019"/>
    <s v="Bowman Chrome"/>
    <m/>
    <m/>
    <m/>
    <m/>
    <m/>
    <x v="3"/>
    <s v="BCP-127"/>
    <s v="Alonso"/>
    <s v="Peter"/>
    <s v="Mets"/>
    <s v="1B"/>
    <n v="26"/>
    <n v="1"/>
    <n v="2"/>
    <s v="Alonso, Peter"/>
    <s v="Bowman Chrome     Pros"/>
    <s v=" "/>
    <x v="2"/>
  </r>
  <r>
    <m/>
    <n v="2019"/>
    <s v="Bowman"/>
    <m/>
    <m/>
    <m/>
    <m/>
    <m/>
    <x v="3"/>
    <s v="BP-128"/>
    <s v="Melendez"/>
    <s v="MJ"/>
    <s v="Royals"/>
    <s v="C"/>
    <n v="22"/>
    <n v="1"/>
    <m/>
    <s v="Melendez, MJ"/>
    <s v="Bowman     Pros"/>
    <s v=" "/>
    <x v="5"/>
  </r>
  <r>
    <m/>
    <n v="2019"/>
    <s v="Bowman Chrome"/>
    <m/>
    <m/>
    <m/>
    <m/>
    <m/>
    <x v="3"/>
    <s v="BCP-129"/>
    <s v="Riley"/>
    <s v="Austin"/>
    <s v="Braves"/>
    <s v="3B"/>
    <n v="23"/>
    <n v="1"/>
    <m/>
    <s v="Riley, Austin"/>
    <s v="Bowman Chrome     Pros"/>
    <s v=" "/>
    <x v="5"/>
  </r>
  <r>
    <m/>
    <n v="2019"/>
    <s v="Bowman"/>
    <m/>
    <m/>
    <m/>
    <m/>
    <m/>
    <x v="3"/>
    <s v="BP-130"/>
    <s v="Lux"/>
    <s v="Gavin"/>
    <s v="Dodgers"/>
    <s v="SS/2B"/>
    <n v="23"/>
    <n v="1"/>
    <m/>
    <s v="Lux, Gavin"/>
    <s v="Bowman     Pros"/>
    <s v=" "/>
    <x v="5"/>
  </r>
  <r>
    <m/>
    <n v="2019"/>
    <s v="Bowman Chrome"/>
    <m/>
    <m/>
    <m/>
    <m/>
    <m/>
    <x v="3"/>
    <s v="BCP-133"/>
    <s v="Keller"/>
    <s v="Mitch"/>
    <s v="Pirates"/>
    <s v="P"/>
    <n v="24"/>
    <n v="1"/>
    <m/>
    <s v="Keller, Mitch"/>
    <s v="Bowman Chrome     Pros"/>
    <s v=" "/>
    <x v="5"/>
  </r>
  <r>
    <m/>
    <n v="2019"/>
    <s v="Bowman"/>
    <m/>
    <m/>
    <m/>
    <m/>
    <m/>
    <x v="2"/>
    <s v="BP-134"/>
    <s v="Santana"/>
    <s v="Cristian"/>
    <s v="Dodgers"/>
    <s v="1B"/>
    <n v="23"/>
    <n v="1"/>
    <m/>
    <s v="Santana, Cristian"/>
    <s v="Bowman     1stBow"/>
    <s v=" "/>
    <x v="5"/>
  </r>
  <r>
    <m/>
    <n v="2019"/>
    <s v="Bowman"/>
    <m/>
    <s v="Green Camo"/>
    <m/>
    <m/>
    <m/>
    <x v="2"/>
    <s v="BP-134"/>
    <s v="Santana"/>
    <s v="Cristian"/>
    <s v="Dodgers"/>
    <s v="1B"/>
    <n v="23"/>
    <n v="1"/>
    <m/>
    <s v="Santana, Cristian"/>
    <s v="Bowman  Green Camo   1stBow"/>
    <s v=" "/>
    <x v="5"/>
  </r>
  <r>
    <m/>
    <n v="2019"/>
    <s v="Bowman Chrome"/>
    <m/>
    <m/>
    <m/>
    <m/>
    <m/>
    <x v="2"/>
    <s v="BCP-134"/>
    <s v="Santana"/>
    <s v="Cristian"/>
    <s v="Dodgers"/>
    <s v="1B"/>
    <n v="23"/>
    <n v="1"/>
    <m/>
    <s v="Santana, Cristian"/>
    <s v="Bowman Chrome     1stBow"/>
    <s v=" "/>
    <x v="5"/>
  </r>
  <r>
    <m/>
    <n v="2019"/>
    <s v="Bowman"/>
    <m/>
    <m/>
    <m/>
    <m/>
    <m/>
    <x v="3"/>
    <s v="BP-135"/>
    <s v="Sanchez"/>
    <s v="Jesus"/>
    <s v="Rays"/>
    <s v="OF"/>
    <n v="23"/>
    <n v="1"/>
    <m/>
    <s v="Sanchez, Jesus"/>
    <s v="Bowman     Pros"/>
    <s v=" "/>
    <x v="5"/>
  </r>
  <r>
    <m/>
    <n v="2019"/>
    <s v="Bowman Chrome"/>
    <m/>
    <m/>
    <m/>
    <m/>
    <m/>
    <x v="3"/>
    <s v="BCP-136"/>
    <s v="Lambert"/>
    <s v="Peter"/>
    <s v="Rockies"/>
    <s v="P"/>
    <n v="23"/>
    <n v="1"/>
    <m/>
    <s v="Lambert, Peter"/>
    <s v="Bowman Chrome     Pros"/>
    <s v=" "/>
    <x v="5"/>
  </r>
  <r>
    <m/>
    <n v="2019"/>
    <s v="Bowman"/>
    <m/>
    <m/>
    <m/>
    <m/>
    <m/>
    <x v="2"/>
    <s v="BP-137"/>
    <s v="Burke"/>
    <s v="Brock"/>
    <s v="Rangers"/>
    <s v="P"/>
    <n v="24"/>
    <n v="1"/>
    <m/>
    <s v="Burke, Brock"/>
    <s v="Bowman     1stBow"/>
    <s v=" "/>
    <x v="5"/>
  </r>
  <r>
    <m/>
    <n v="2019"/>
    <s v="Bowman"/>
    <m/>
    <s v="Green Camo"/>
    <m/>
    <m/>
    <m/>
    <x v="3"/>
    <s v="BP-138"/>
    <s v="Kirilloff"/>
    <s v="Alex"/>
    <s v="Twins"/>
    <s v="OF"/>
    <n v="23"/>
    <n v="1"/>
    <m/>
    <s v="Kirilloff, Alex"/>
    <s v="Bowman  Green Camo   Pros"/>
    <s v=" "/>
    <x v="5"/>
  </r>
  <r>
    <m/>
    <n v="2019"/>
    <s v="Bowman Chrome"/>
    <m/>
    <m/>
    <m/>
    <m/>
    <m/>
    <x v="3"/>
    <s v="BCP-139"/>
    <s v="Hall"/>
    <s v="DL"/>
    <s v="Orioles"/>
    <s v="P"/>
    <n v="22"/>
    <n v="1"/>
    <m/>
    <s v="Hall, DL"/>
    <s v="Bowman Chrome     Pros"/>
    <s v=" "/>
    <x v="5"/>
  </r>
  <r>
    <m/>
    <n v="2019"/>
    <s v="Bowman Chrome"/>
    <m/>
    <m/>
    <m/>
    <m/>
    <m/>
    <x v="3"/>
    <s v="BCP-140"/>
    <s v="Mata"/>
    <s v="Bryan"/>
    <s v="Red Sox"/>
    <s v="P"/>
    <n v="21"/>
    <n v="1"/>
    <m/>
    <s v="Mata, Bryan"/>
    <s v="Bowman Chrome     Pros"/>
    <s v=" "/>
    <x v="5"/>
  </r>
  <r>
    <m/>
    <n v="2019"/>
    <s v="Bowman"/>
    <m/>
    <s v="Green Camo"/>
    <m/>
    <m/>
    <m/>
    <x v="3"/>
    <s v="BP-141"/>
    <s v="Beck"/>
    <s v="Austin"/>
    <s v="Athletics"/>
    <s v="OF"/>
    <n v="22"/>
    <n v="1"/>
    <m/>
    <s v="Beck, Austin"/>
    <s v="Bowman  Green Camo   Pros"/>
    <s v=" "/>
    <x v="5"/>
  </r>
  <r>
    <m/>
    <n v="2019"/>
    <s v="Bowman Chrome"/>
    <m/>
    <m/>
    <m/>
    <m/>
    <m/>
    <x v="3"/>
    <s v="BCP-141"/>
    <s v="Beck"/>
    <s v="Austin"/>
    <s v="Athletics"/>
    <s v="OF"/>
    <n v="22"/>
    <n v="1"/>
    <m/>
    <s v="Beck, Austin"/>
    <s v="Bowman Chrome     Pros"/>
    <s v=" "/>
    <x v="5"/>
  </r>
  <r>
    <m/>
    <n v="2019"/>
    <s v="Bowman"/>
    <m/>
    <m/>
    <m/>
    <m/>
    <m/>
    <x v="2"/>
    <s v="BP-142"/>
    <s v="Cabrera"/>
    <s v="Genesis"/>
    <s v="Cardinals"/>
    <s v="P"/>
    <n v="24"/>
    <n v="1"/>
    <n v="0.5"/>
    <s v="Cabrera, Genesis"/>
    <s v="Bowman     1stBow"/>
    <s v=" "/>
    <x v="6"/>
  </r>
  <r>
    <m/>
    <n v="2019"/>
    <s v="Bowman"/>
    <m/>
    <m/>
    <m/>
    <m/>
    <m/>
    <x v="3"/>
    <s v="BP-143"/>
    <s v="Rodgers"/>
    <s v="Brendan"/>
    <s v="Rockies"/>
    <s v="SS"/>
    <n v="24"/>
    <n v="1"/>
    <n v="1"/>
    <s v="Rodgers, Brendan"/>
    <s v="Bowman     Pros"/>
    <s v=" "/>
    <x v="2"/>
  </r>
  <r>
    <m/>
    <n v="2019"/>
    <s v="Bowman Chrome"/>
    <m/>
    <m/>
    <m/>
    <m/>
    <m/>
    <x v="3"/>
    <s v="BCP-144"/>
    <s v="Murphy"/>
    <s v="Sean"/>
    <s v="Athletics"/>
    <s v="C"/>
    <n v="26"/>
    <n v="1"/>
    <m/>
    <s v="Murphy, Sean"/>
    <s v="Bowman Chrome     Pros"/>
    <s v=" "/>
    <x v="5"/>
  </r>
  <r>
    <m/>
    <n v="2019"/>
    <s v="Bowman Chrome"/>
    <m/>
    <m/>
    <m/>
    <m/>
    <m/>
    <x v="2"/>
    <s v="BCP-145"/>
    <s v="Ramos"/>
    <s v="Roberto"/>
    <s v="Rockies"/>
    <s v="1B"/>
    <n v="26"/>
    <n v="1"/>
    <m/>
    <s v="Ramos, Roberto"/>
    <s v="Bowman Chrome     1stBow"/>
    <s v=" "/>
    <x v="5"/>
  </r>
  <r>
    <m/>
    <n v="2019"/>
    <s v="Bowman"/>
    <m/>
    <m/>
    <m/>
    <m/>
    <m/>
    <x v="2"/>
    <s v="BP-146"/>
    <s v="Hernandez"/>
    <s v="Ronaldo"/>
    <s v="Rays"/>
    <s v="C"/>
    <n v="23"/>
    <n v="1"/>
    <m/>
    <s v="Hernandez, Ronaldo"/>
    <s v="Bowman     1stBow"/>
    <s v=" "/>
    <x v="5"/>
  </r>
  <r>
    <m/>
    <n v="2019"/>
    <s v="Bowman"/>
    <m/>
    <s v="Green Camo"/>
    <m/>
    <m/>
    <m/>
    <x v="2"/>
    <s v="BP-146"/>
    <s v="Hernandez"/>
    <s v="Ronaldo"/>
    <s v="Rays"/>
    <s v="C"/>
    <n v="23"/>
    <n v="1"/>
    <m/>
    <s v="Hernandez, Ronaldo"/>
    <s v="Bowman  Green Camo   1stBow"/>
    <s v=" "/>
    <x v="5"/>
  </r>
  <r>
    <m/>
    <n v="2019"/>
    <s v="Bowman"/>
    <m/>
    <s v="Green Camo"/>
    <m/>
    <m/>
    <m/>
    <x v="3"/>
    <s v="BP-147"/>
    <s v="Abreu"/>
    <s v="Albert"/>
    <s v="Yankees"/>
    <s v="P"/>
    <n v="25"/>
    <n v="1"/>
    <m/>
    <s v="Abreu, Albert"/>
    <s v="Bowman  Green Camo   Pros"/>
    <s v=" "/>
    <x v="5"/>
  </r>
  <r>
    <m/>
    <n v="2019"/>
    <s v="Bowman Chrome"/>
    <m/>
    <m/>
    <m/>
    <m/>
    <m/>
    <x v="3"/>
    <s v="BCP-147"/>
    <s v="Abreu"/>
    <s v="Albert"/>
    <s v="Yankees"/>
    <s v="P"/>
    <n v="25"/>
    <n v="1"/>
    <m/>
    <s v="Abreu, Albert"/>
    <s v="Bowman Chrome     Pros"/>
    <s v=" "/>
    <x v="5"/>
  </r>
  <r>
    <m/>
    <n v="2019"/>
    <s v="Bowman"/>
    <m/>
    <s v="Green Camo"/>
    <m/>
    <m/>
    <m/>
    <x v="3"/>
    <s v="BP-148"/>
    <s v="Contreras"/>
    <s v="William"/>
    <s v="Braves"/>
    <s v="C"/>
    <n v="23"/>
    <n v="1"/>
    <m/>
    <s v="Contreras, William"/>
    <s v="Bowman  Green Camo   Pros"/>
    <s v=" "/>
    <x v="5"/>
  </r>
  <r>
    <m/>
    <n v="2019"/>
    <s v="Bowman Chrome"/>
    <m/>
    <m/>
    <m/>
    <m/>
    <m/>
    <x v="3"/>
    <s v="BCP-148"/>
    <s v="Contreras"/>
    <s v="William"/>
    <s v="Braves"/>
    <s v="C"/>
    <n v="23"/>
    <n v="1"/>
    <m/>
    <s v="Contreras, William"/>
    <s v="Bowman Chrome     Pros"/>
    <s v=" "/>
    <x v="5"/>
  </r>
  <r>
    <m/>
    <n v="2019"/>
    <s v="Bowman"/>
    <m/>
    <m/>
    <m/>
    <m/>
    <m/>
    <x v="2"/>
    <s v="BP-149"/>
    <s v="De La Cruz"/>
    <s v="Jose"/>
    <s v="Tigers"/>
    <s v="OF"/>
    <n v="18"/>
    <n v="1"/>
    <m/>
    <s v="De La Cruz, Jose"/>
    <s v="Bowman     1stBow"/>
    <s v=" "/>
    <x v="5"/>
  </r>
  <r>
    <m/>
    <n v="2019"/>
    <s v="Bowman"/>
    <m/>
    <s v="Green Camo"/>
    <m/>
    <m/>
    <m/>
    <x v="2"/>
    <s v="BP-149"/>
    <s v="De La Cruz"/>
    <s v="Jose"/>
    <s v="Tigers"/>
    <s v="OF"/>
    <n v="18"/>
    <n v="1"/>
    <m/>
    <s v="De La Cruz, Jose"/>
    <s v="Bowman  Green Camo   1stBow"/>
    <s v=" "/>
    <x v="5"/>
  </r>
  <r>
    <m/>
    <n v="2019"/>
    <s v="Bowman"/>
    <m/>
    <s v="Green Camo"/>
    <m/>
    <m/>
    <m/>
    <x v="3"/>
    <s v="BP-150"/>
    <s v="Jimenez"/>
    <s v="Eloy"/>
    <s v="White Sox"/>
    <s v="OF"/>
    <n v="24"/>
    <n v="1"/>
    <m/>
    <s v="Jimenez, Eloy"/>
    <s v="Bowman  Green Camo   Pros"/>
    <s v=" "/>
    <x v="5"/>
  </r>
  <r>
    <m/>
    <n v="2019"/>
    <s v="Bowman Draft Chrome"/>
    <m/>
    <m/>
    <m/>
    <m/>
    <m/>
    <x v="2"/>
    <s v="BDC-001"/>
    <s v="Rutschman"/>
    <s v="Adley"/>
    <s v="Orioles"/>
    <s v="C"/>
    <n v="22"/>
    <n v="1"/>
    <n v="7"/>
    <s v="Rutschman, Adley"/>
    <s v="Bowman Draft Chrome     1stBow"/>
    <s v=" "/>
    <x v="1"/>
  </r>
  <r>
    <s v="TL"/>
    <n v="2019"/>
    <s v="Bowman Draft Chrome"/>
    <m/>
    <m/>
    <m/>
    <m/>
    <m/>
    <x v="3"/>
    <s v="BDC-002"/>
    <s v="Kelenic"/>
    <s v="Jarred"/>
    <s v="Mariners"/>
    <s v="OF"/>
    <n v="21"/>
    <n v="1"/>
    <n v="0.5"/>
    <s v="Kelenic, Jarred"/>
    <s v="Bowman Draft Chrome     Pros"/>
    <s v=" "/>
    <x v="6"/>
  </r>
  <r>
    <m/>
    <n v="2019"/>
    <s v="Bowman Draft Chrome"/>
    <m/>
    <m/>
    <m/>
    <m/>
    <m/>
    <x v="2"/>
    <s v="BDC-003"/>
    <s v="Manoah"/>
    <s v="Alek"/>
    <s v="Blue Jays"/>
    <s v="P"/>
    <n v="24"/>
    <n v="1"/>
    <m/>
    <s v="Manoah, Alek"/>
    <s v="Bowman Draft Chrome     1stBow"/>
    <s v=" "/>
    <x v="5"/>
  </r>
  <r>
    <m/>
    <n v="2019"/>
    <s v="Bowman Draft Chrome"/>
    <m/>
    <m/>
    <m/>
    <m/>
    <m/>
    <x v="2"/>
    <s v="BDC-004"/>
    <s v="McCray"/>
    <s v="Grant"/>
    <s v="Giants"/>
    <s v="OF"/>
    <n v="20"/>
    <n v="1"/>
    <m/>
    <s v="McCray, Grant"/>
    <s v="Bowman Draft Chrome     1stBow"/>
    <s v=" "/>
    <x v="5"/>
  </r>
  <r>
    <m/>
    <n v="2019"/>
    <s v="Bowman Draft Chrome"/>
    <m/>
    <m/>
    <m/>
    <m/>
    <m/>
    <x v="3"/>
    <s v="BDC-005"/>
    <s v="Deatherage"/>
    <s v="Brock"/>
    <s v="Tigers"/>
    <s v="OF"/>
    <n v="25"/>
    <n v="1"/>
    <m/>
    <s v="Deatherage, Brock"/>
    <s v="Bowman Draft Chrome     Pros"/>
    <s v=" "/>
    <x v="5"/>
  </r>
  <r>
    <m/>
    <n v="2019"/>
    <s v="Bowman Draft Chrome"/>
    <m/>
    <m/>
    <m/>
    <m/>
    <m/>
    <x v="2"/>
    <s v="BDC-006"/>
    <s v="Wallner"/>
    <s v="Matt"/>
    <s v="Twins"/>
    <s v="OF"/>
    <n v="23"/>
    <n v="1"/>
    <m/>
    <s v="Wallner, Matt"/>
    <s v="Bowman Draft Chrome     1stBow"/>
    <s v=" "/>
    <x v="5"/>
  </r>
  <r>
    <m/>
    <n v="2019"/>
    <s v="Bowman Draft Chrome"/>
    <m/>
    <m/>
    <m/>
    <m/>
    <m/>
    <x v="2"/>
    <s v="BDC-007"/>
    <s v="Jung"/>
    <s v="Josh"/>
    <s v="Twins"/>
    <s v="3B"/>
    <n v="22"/>
    <n v="1"/>
    <m/>
    <s v="Jung, Josh"/>
    <s v="Bowman Draft Chrome     1stBow"/>
    <s v=" "/>
    <x v="5"/>
  </r>
  <r>
    <m/>
    <n v="2019"/>
    <s v="Bowman Draft Chrome"/>
    <m/>
    <m/>
    <m/>
    <m/>
    <m/>
    <x v="3"/>
    <s v="BDC-008"/>
    <s v="Gimenez"/>
    <s v="Andres"/>
    <s v="Mets"/>
    <s v="SS"/>
    <n v="22"/>
    <n v="1"/>
    <m/>
    <s v="Gimenez, Andres"/>
    <s v="Bowman Draft Chrome     Pros"/>
    <s v=" "/>
    <x v="5"/>
  </r>
  <r>
    <m/>
    <n v="2019"/>
    <s v="Bowman Draft Chrome"/>
    <m/>
    <m/>
    <m/>
    <m/>
    <m/>
    <x v="3"/>
    <s v="BDC-009"/>
    <s v="Kowar"/>
    <s v="Jackson"/>
    <s v="Royals"/>
    <s v="P"/>
    <n v="24"/>
    <n v="1"/>
    <m/>
    <s v="Kowar, Jackson"/>
    <s v="Bowman Draft Chrome     Pros"/>
    <s v=" "/>
    <x v="5"/>
  </r>
  <r>
    <m/>
    <n v="2019"/>
    <s v="Bowman Draft Chrome"/>
    <m/>
    <m/>
    <m/>
    <m/>
    <m/>
    <x v="2"/>
    <s v="BDC-010"/>
    <s v="Davidson"/>
    <s v="Logan"/>
    <s v="Athletics"/>
    <s v="SS"/>
    <n v="23"/>
    <n v="1"/>
    <m/>
    <s v="Davidson, Logan"/>
    <s v="Bowman Draft Chrome     1stBow"/>
    <s v=" "/>
    <x v="5"/>
  </r>
  <r>
    <m/>
    <n v="2019"/>
    <s v="Bowman Draft Chrome"/>
    <m/>
    <m/>
    <m/>
    <m/>
    <m/>
    <x v="2"/>
    <s v="BDC-011"/>
    <s v="Campbell"/>
    <s v="Isaiah"/>
    <s v="Mariners"/>
    <s v="P"/>
    <n v="23"/>
    <n v="1"/>
    <m/>
    <s v="Campbell, Isaiah"/>
    <s v="Bowman Draft Chrome     1stBow"/>
    <s v=" "/>
    <x v="5"/>
  </r>
  <r>
    <m/>
    <n v="2019"/>
    <s v="Bowman Draft Chrome"/>
    <m/>
    <m/>
    <m/>
    <m/>
    <m/>
    <x v="2"/>
    <s v="BDC-012"/>
    <s v="Walston"/>
    <s v="Blake"/>
    <s v="DiamondBacks"/>
    <s v="P"/>
    <n v="19"/>
    <n v="1"/>
    <m/>
    <s v="Walston, Blake"/>
    <s v="Bowman Draft Chrome     1stBow"/>
    <s v=" "/>
    <x v="5"/>
  </r>
  <r>
    <m/>
    <n v="2019"/>
    <s v="Bowman Draft Chrome"/>
    <m/>
    <m/>
    <m/>
    <m/>
    <m/>
    <x v="3"/>
    <s v="BDC-013"/>
    <s v="Wilson"/>
    <s v="Izzy"/>
    <s v="Rays"/>
    <s v="OF"/>
    <n v="22"/>
    <n v="1"/>
    <m/>
    <s v="Wilson, Izzy"/>
    <s v="Bowman Draft Chrome     Pros"/>
    <s v=" "/>
    <x v="5"/>
  </r>
  <r>
    <m/>
    <n v="2019"/>
    <s v="Bowman Draft Chrome"/>
    <m/>
    <m/>
    <m/>
    <m/>
    <m/>
    <x v="2"/>
    <s v="BDC-014"/>
    <s v="Valdes"/>
    <s v="Yordys"/>
    <s v="Indians"/>
    <s v="SS"/>
    <n v="19"/>
    <n v="1"/>
    <m/>
    <s v="Valdes, Yordys"/>
    <s v="Bowman Draft Chrome     1stBow"/>
    <s v=" "/>
    <x v="5"/>
  </r>
  <r>
    <m/>
    <n v="2019"/>
    <s v="Bowman Draft Chrome"/>
    <m/>
    <m/>
    <m/>
    <m/>
    <m/>
    <x v="2"/>
    <s v="BDC-015"/>
    <s v="Marsh"/>
    <s v="Alec"/>
    <s v="Royals"/>
    <s v="P"/>
    <n v="22"/>
    <n v="1"/>
    <m/>
    <s v="Marsh, Alec"/>
    <s v="Bowman Draft Chrome     1stBow"/>
    <s v=" "/>
    <x v="5"/>
  </r>
  <r>
    <m/>
    <n v="2019"/>
    <s v="Bowman Draft Chrome"/>
    <m/>
    <m/>
    <m/>
    <m/>
    <m/>
    <x v="2"/>
    <s v="BDC-016"/>
    <s v="Zeferjahn"/>
    <s v="Ryan"/>
    <s v="Red Sox"/>
    <s v="P"/>
    <n v="22"/>
    <n v="1"/>
    <m/>
    <s v="Zeferjahn, Ryan"/>
    <s v="Bowman Draft Chrome     1stBow"/>
    <s v=" "/>
    <x v="5"/>
  </r>
  <r>
    <m/>
    <n v="2019"/>
    <s v="Bowman Draft Chrome"/>
    <m/>
    <m/>
    <m/>
    <m/>
    <m/>
    <x v="2"/>
    <s v="BDC-017"/>
    <s v="McConnell"/>
    <s v="Brady"/>
    <s v="Royals"/>
    <s v="SS"/>
    <n v="22"/>
    <n v="1"/>
    <m/>
    <s v="McConnell, Brady"/>
    <s v="Bowman Draft Chrome     1stBow"/>
    <s v=" "/>
    <x v="5"/>
  </r>
  <r>
    <m/>
    <n v="2019"/>
    <s v="Bowman Draft Chrome"/>
    <m/>
    <m/>
    <m/>
    <m/>
    <m/>
    <x v="3"/>
    <s v="BDC-018"/>
    <s v="Groshans"/>
    <s v="Jordan"/>
    <s v="Blue Jays"/>
    <s v="SS"/>
    <n v="21"/>
    <n v="1"/>
    <m/>
    <s v="Groshans, Jordan"/>
    <s v="Bowman Draft Chrome     Pros"/>
    <s v=" "/>
    <x v="5"/>
  </r>
  <r>
    <m/>
    <n v="2019"/>
    <s v="Bowman Draft Chrome"/>
    <m/>
    <m/>
    <m/>
    <m/>
    <m/>
    <x v="2"/>
    <s v="BDC-019"/>
    <s v="Siani"/>
    <s v="Sammy"/>
    <s v="Pirates"/>
    <s v="OF"/>
    <n v="20"/>
    <n v="1"/>
    <m/>
    <s v="Siani, Sammy"/>
    <s v="Bowman Draft Chrome     1stBow"/>
    <s v=" "/>
    <x v="5"/>
  </r>
  <r>
    <m/>
    <n v="2019"/>
    <s v="Bowman Draft Chrome"/>
    <m/>
    <m/>
    <m/>
    <m/>
    <m/>
    <x v="3"/>
    <s v="BDC-020"/>
    <s v="Robinson"/>
    <s v="Kristian"/>
    <s v="DiamondBacks"/>
    <s v="OF"/>
    <n v="20"/>
    <n v="1"/>
    <m/>
    <s v="Robinson, Kristian"/>
    <s v="Bowman Draft Chrome     Pros"/>
    <s v=" "/>
    <x v="5"/>
  </r>
  <r>
    <m/>
    <n v="2019"/>
    <s v="Bowman Draft Chrome"/>
    <m/>
    <m/>
    <m/>
    <m/>
    <m/>
    <x v="3"/>
    <s v="BDC-021"/>
    <s v="Pardinho"/>
    <s v="Eric"/>
    <s v="Blue Jays"/>
    <s v="P"/>
    <n v="19"/>
    <n v="1"/>
    <m/>
    <s v="Pardinho, Eric"/>
    <s v="Bowman Draft Chrome     Pros"/>
    <s v=" "/>
    <x v="5"/>
  </r>
  <r>
    <m/>
    <n v="2019"/>
    <s v="Bowman Draft Chrome"/>
    <m/>
    <m/>
    <m/>
    <m/>
    <m/>
    <x v="2"/>
    <s v="BDC-022"/>
    <s v="Henderson"/>
    <s v="Gunnar"/>
    <s v="Orioles"/>
    <s v="SS"/>
    <n v="19"/>
    <n v="1"/>
    <m/>
    <s v="Henderson, Gunnar"/>
    <s v="Bowman Draft Chrome     1stBow"/>
    <s v=" "/>
    <x v="5"/>
  </r>
  <r>
    <m/>
    <n v="2019"/>
    <s v="Bowman Draft Chrome"/>
    <m/>
    <m/>
    <m/>
    <m/>
    <m/>
    <x v="2"/>
    <s v="BDC-023"/>
    <s v="Ortiz"/>
    <s v="Joseph"/>
    <s v="Orioles"/>
    <s v="SS"/>
    <n v="22"/>
    <n v="1"/>
    <m/>
    <s v="Ortiz, Joseph"/>
    <s v="Bowman Draft Chrome     1stBow"/>
    <s v=" "/>
    <x v="5"/>
  </r>
  <r>
    <m/>
    <n v="2019"/>
    <s v="Bowman Draft Chrome"/>
    <m/>
    <m/>
    <m/>
    <m/>
    <m/>
    <x v="2"/>
    <s v="BDC-024"/>
    <s v="Slaten"/>
    <s v="Justin"/>
    <s v="Rangers"/>
    <s v="P"/>
    <n v="23"/>
    <n v="1"/>
    <m/>
    <s v="Slaten, Justin"/>
    <s v="Bowman Draft Chrome     1stBow"/>
    <s v=" "/>
    <x v="5"/>
  </r>
  <r>
    <m/>
    <n v="2019"/>
    <s v="Bowman Draft Chrome"/>
    <m/>
    <m/>
    <m/>
    <m/>
    <m/>
    <x v="3"/>
    <s v="BDC-025"/>
    <s v="Waters"/>
    <s v="Drew"/>
    <s v="Braves"/>
    <s v="OF"/>
    <n v="22"/>
    <n v="1"/>
    <m/>
    <s v="Waters, Drew"/>
    <s v="Bowman Draft Chrome     Pros"/>
    <s v=" "/>
    <x v="5"/>
  </r>
  <r>
    <m/>
    <n v="2019"/>
    <s v="Bowman Draft Chrome"/>
    <m/>
    <m/>
    <m/>
    <m/>
    <m/>
    <x v="3"/>
    <s v="BDC-026"/>
    <s v="Mitchell"/>
    <s v="Cal"/>
    <s v="Pirates"/>
    <s v="OF"/>
    <n v="21"/>
    <n v="1"/>
    <m/>
    <s v="Mitchell, Cal"/>
    <s v="Bowman Draft Chrome     Pros"/>
    <s v=" "/>
    <x v="5"/>
  </r>
  <r>
    <m/>
    <n v="2019"/>
    <s v="Bowman Draft Chrome"/>
    <m/>
    <m/>
    <m/>
    <m/>
    <m/>
    <x v="2"/>
    <s v="BDC-027"/>
    <s v="Espino"/>
    <s v="Daniel"/>
    <s v="Indians"/>
    <s v="P"/>
    <n v="19"/>
    <n v="1"/>
    <m/>
    <s v="Espino, Daniel"/>
    <s v="Bowman Draft Chrome     1stBow"/>
    <s v=" "/>
    <x v="5"/>
  </r>
  <r>
    <m/>
    <n v="2019"/>
    <s v="Bowman Draft Chrome"/>
    <m/>
    <m/>
    <m/>
    <m/>
    <m/>
    <x v="2"/>
    <s v="BDC-028"/>
    <s v="Small"/>
    <s v="Ethan"/>
    <s v="Brewers"/>
    <s v="P"/>
    <n v="23"/>
    <n v="1"/>
    <m/>
    <s v="Small, Ethan"/>
    <s v="Bowman Draft Chrome     1stBow"/>
    <s v=" "/>
    <x v="5"/>
  </r>
  <r>
    <m/>
    <n v="2019"/>
    <s v="Bowman Draft Chrome"/>
    <m/>
    <m/>
    <m/>
    <m/>
    <m/>
    <x v="2"/>
    <s v="BDC-029"/>
    <s v="Wyatt"/>
    <s v="Logan"/>
    <s v="Giants"/>
    <s v="1B"/>
    <n v="23"/>
    <n v="1"/>
    <m/>
    <s v="Wyatt, Logan"/>
    <s v="Bowman Draft Chrome     1stBow"/>
    <s v=" "/>
    <x v="5"/>
  </r>
  <r>
    <m/>
    <n v="2019"/>
    <s v="Bowman Draft Chrome"/>
    <m/>
    <m/>
    <m/>
    <m/>
    <m/>
    <x v="3"/>
    <s v="BDC-030"/>
    <s v="Florial"/>
    <s v="Estevan"/>
    <s v="Yankees"/>
    <s v="OF"/>
    <n v="23"/>
    <n v="1"/>
    <m/>
    <s v="Florial, Estevan"/>
    <s v="Bowman Draft Chrome     Pros"/>
    <s v=" "/>
    <x v="5"/>
  </r>
  <r>
    <m/>
    <n v="2019"/>
    <s v="Bowman Draft Chrome"/>
    <m/>
    <m/>
    <m/>
    <m/>
    <m/>
    <x v="2"/>
    <s v="BDC-031"/>
    <s v="Bishop"/>
    <s v="Hunter"/>
    <s v="Giants"/>
    <s v="OF"/>
    <n v="22"/>
    <n v="1"/>
    <m/>
    <s v="Bishop, Hunter"/>
    <s v="Bowman Draft Chrome     1stBow"/>
    <s v=" "/>
    <x v="5"/>
  </r>
  <r>
    <m/>
    <n v="2019"/>
    <s v="Bowman Draft Chrome"/>
    <m/>
    <m/>
    <m/>
    <m/>
    <m/>
    <x v="2"/>
    <s v="BDC-032"/>
    <s v="Dillard"/>
    <s v="Thomas"/>
    <s v="Brewers"/>
    <s v="C"/>
    <n v="23"/>
    <n v="1"/>
    <m/>
    <s v="Dillard, Thomas"/>
    <s v="Bowman Draft Chrome     1stBow"/>
    <s v=" "/>
    <x v="5"/>
  </r>
  <r>
    <m/>
    <n v="2019"/>
    <s v="Bowman Draft Chrome"/>
    <m/>
    <m/>
    <m/>
    <m/>
    <m/>
    <x v="3"/>
    <s v="BDC-033"/>
    <s v="Hall"/>
    <s v="DL"/>
    <s v="Orioles"/>
    <s v="P"/>
    <n v="22"/>
    <n v="1"/>
    <m/>
    <s v="Hall, DL"/>
    <s v="Bowman Draft Chrome     Pros"/>
    <s v=" "/>
    <x v="5"/>
  </r>
  <r>
    <m/>
    <n v="2019"/>
    <s v="Bowman Draft Chrome"/>
    <m/>
    <m/>
    <m/>
    <m/>
    <m/>
    <x v="2"/>
    <s v="BDC-034"/>
    <s v="Sikkema"/>
    <s v="TJ"/>
    <s v="Yankees"/>
    <s v="P"/>
    <n v="22"/>
    <n v="1"/>
    <m/>
    <s v="Sikkema, TJ"/>
    <s v="Bowman Draft Chrome     1stBow"/>
    <s v=" "/>
    <x v="5"/>
  </r>
  <r>
    <m/>
    <n v="2019"/>
    <s v="Bowman Draft Chrome"/>
    <m/>
    <m/>
    <m/>
    <m/>
    <m/>
    <x v="2"/>
    <s v="BDC-035"/>
    <s v="Fletcher"/>
    <s v="Dominic"/>
    <s v="DiamondBacks"/>
    <s v="OF"/>
    <n v="23"/>
    <n v="1"/>
    <m/>
    <s v="Fletcher, Dominic"/>
    <s v="Bowman Draft Chrome     1stBow"/>
    <s v=" "/>
    <x v="5"/>
  </r>
  <r>
    <m/>
    <n v="2019"/>
    <s v="Bowman Draft Chrome"/>
    <m/>
    <m/>
    <m/>
    <m/>
    <m/>
    <x v="2"/>
    <s v="BDC-036"/>
    <s v="Kelly"/>
    <s v="Antoine"/>
    <s v="Brewers"/>
    <s v="P"/>
    <n v="21"/>
    <n v="1"/>
    <m/>
    <s v="Kelly, Antoine"/>
    <s v="Bowman Draft Chrome     1stBow"/>
    <s v=" "/>
    <x v="5"/>
  </r>
  <r>
    <m/>
    <n v="2019"/>
    <s v="Bowman Draft Chrome"/>
    <m/>
    <m/>
    <m/>
    <m/>
    <m/>
    <x v="3"/>
    <s v="BDC-037"/>
    <s v="Abreu"/>
    <s v="Albert"/>
    <s v="Yankees"/>
    <s v="P"/>
    <n v="25"/>
    <n v="1"/>
    <m/>
    <s v="Abreu, Albert"/>
    <s v="Bowman Draft Chrome     Pros"/>
    <s v=" "/>
    <x v="5"/>
  </r>
  <r>
    <m/>
    <n v="2019"/>
    <s v="Bowman Draft Chrome"/>
    <m/>
    <m/>
    <m/>
    <m/>
    <m/>
    <x v="3"/>
    <s v="BDC-038"/>
    <s v="Gil"/>
    <s v="Mateo"/>
    <s v="Cardinals"/>
    <s v="SS"/>
    <n v="20"/>
    <n v="1"/>
    <m/>
    <s v="Gil, Mateo"/>
    <s v="Bowman Draft Chrome     Pros"/>
    <s v=" "/>
    <x v="5"/>
  </r>
  <r>
    <m/>
    <n v="2019"/>
    <s v="Bowman Draft Chrome"/>
    <m/>
    <m/>
    <m/>
    <m/>
    <m/>
    <x v="2"/>
    <s v="BDC-039"/>
    <s v="Baty"/>
    <s v="Brett"/>
    <s v="Mets"/>
    <s v="3B"/>
    <n v="21"/>
    <n v="1"/>
    <n v="1"/>
    <s v="Baty, Brett"/>
    <s v="Bowman Draft Chrome     1stBow"/>
    <s v=" "/>
    <x v="2"/>
  </r>
  <r>
    <m/>
    <n v="2019"/>
    <s v="Bowman Draft Chrome"/>
    <m/>
    <m/>
    <m/>
    <m/>
    <m/>
    <x v="2"/>
    <s v="BDC-040"/>
    <s v="Lewis"/>
    <s v="Brandon"/>
    <s v="Dodgers"/>
    <s v="3B"/>
    <n v="22"/>
    <n v="1"/>
    <m/>
    <s v="Lewis, Brandon"/>
    <s v="Bowman Draft Chrome     1stBow"/>
    <s v=" "/>
    <x v="5"/>
  </r>
  <r>
    <m/>
    <n v="2019"/>
    <s v="Bowman Draft Chrome"/>
    <m/>
    <m/>
    <m/>
    <m/>
    <m/>
    <x v="2"/>
    <s v="BDC-041"/>
    <s v="Baylor"/>
    <s v="Jamari"/>
    <s v="Phillies"/>
    <s v="SS"/>
    <n v="20"/>
    <n v="1"/>
    <m/>
    <s v="Baylor, Jamari"/>
    <s v="Bowman Draft Chrome     1stBow"/>
    <s v=" "/>
    <x v="5"/>
  </r>
  <r>
    <m/>
    <n v="2019"/>
    <s v="Bowman Draft Chrome"/>
    <m/>
    <m/>
    <m/>
    <m/>
    <m/>
    <x v="3"/>
    <s v="BDC-042"/>
    <s v="Gorman"/>
    <s v="Nolan"/>
    <s v="Cardinals"/>
    <s v="3B"/>
    <n v="20"/>
    <n v="1"/>
    <n v="0.5"/>
    <s v="Gorman, Nolan"/>
    <s v="Bowman Draft Chrome     Pros"/>
    <s v=" "/>
    <x v="6"/>
  </r>
  <r>
    <m/>
    <n v="2019"/>
    <s v="Bowman Draft Chrome"/>
    <m/>
    <m/>
    <m/>
    <m/>
    <m/>
    <x v="2"/>
    <s v="BDC-043"/>
    <s v="Little"/>
    <s v="Jack"/>
    <s v="Dodgers"/>
    <s v="P"/>
    <n v="22"/>
    <n v="1"/>
    <m/>
    <s v="Little, Jack"/>
    <s v="Bowman Draft Chrome     1stBow"/>
    <s v=" "/>
    <x v="5"/>
  </r>
  <r>
    <m/>
    <n v="2019"/>
    <s v="Bowman Draft Chrome"/>
    <m/>
    <m/>
    <m/>
    <m/>
    <m/>
    <x v="2"/>
    <s v="BDC-044"/>
    <s v="Priester"/>
    <s v="Quinn"/>
    <s v="Pirates"/>
    <s v="P"/>
    <n v="20"/>
    <n v="1"/>
    <m/>
    <s v="Priester, Quinn"/>
    <s v="Bowman Draft Chrome     1stBow"/>
    <s v=" "/>
    <x v="5"/>
  </r>
  <r>
    <m/>
    <n v="2019"/>
    <s v="Bowman Draft Chrome"/>
    <m/>
    <m/>
    <m/>
    <m/>
    <m/>
    <x v="3"/>
    <s v="BDC-045"/>
    <s v="Nova"/>
    <s v="Freudis"/>
    <s v="Astros"/>
    <s v="SS"/>
    <n v="20"/>
    <n v="1"/>
    <m/>
    <s v="Nova, Freudis"/>
    <s v="Bowman Draft Chrome     Pros"/>
    <s v=" "/>
    <x v="5"/>
  </r>
  <r>
    <m/>
    <n v="2019"/>
    <s v="Bowman Draft Chrome"/>
    <m/>
    <m/>
    <m/>
    <m/>
    <m/>
    <x v="3"/>
    <s v="BDC-046"/>
    <s v="Lewis"/>
    <s v="Royce"/>
    <s v="Twins"/>
    <s v="SS"/>
    <n v="21"/>
    <n v="1"/>
    <n v="0.5"/>
    <s v="Lewis, Royce"/>
    <s v="Bowman Draft Chrome     Pros"/>
    <s v=" "/>
    <x v="6"/>
  </r>
  <r>
    <m/>
    <n v="2019"/>
    <s v="Bowman Draft Chrome"/>
    <m/>
    <m/>
    <m/>
    <m/>
    <m/>
    <x v="2"/>
    <s v="BDC-047"/>
    <s v="Callihan"/>
    <s v="Tyler"/>
    <s v="Reds"/>
    <s v="SS"/>
    <n v="20"/>
    <n v="1"/>
    <m/>
    <s v="Callihan, Tyler"/>
    <s v="Bowman Draft Chrome     1stBow"/>
    <s v=" "/>
    <x v="5"/>
  </r>
  <r>
    <m/>
    <n v="2019"/>
    <s v="Bowman Draft Chrome"/>
    <m/>
    <m/>
    <m/>
    <m/>
    <m/>
    <x v="2"/>
    <s v="BDC-048"/>
    <s v="Allan"/>
    <s v="Matthew"/>
    <s v="Mets"/>
    <s v="P"/>
    <n v="19"/>
    <n v="1"/>
    <m/>
    <s v="Allan, Matthew"/>
    <s v="Bowman Draft Chrome     1stBow"/>
    <s v=" "/>
    <x v="5"/>
  </r>
  <r>
    <m/>
    <n v="2019"/>
    <s v="Bowman Draft Chrome"/>
    <m/>
    <m/>
    <m/>
    <m/>
    <m/>
    <x v="3"/>
    <s v="BDC-049"/>
    <s v="Stewart"/>
    <s v="Will"/>
    <s v="Marlins"/>
    <s v="P"/>
    <n v="23"/>
    <n v="1"/>
    <m/>
    <s v="Stewart, Will"/>
    <s v="Bowman Draft Chrome     Pros"/>
    <s v=" "/>
    <x v="5"/>
  </r>
  <r>
    <s v="TL"/>
    <n v="2019"/>
    <s v="Bowman Draft Chrome"/>
    <m/>
    <m/>
    <m/>
    <m/>
    <m/>
    <x v="2"/>
    <s v="BDC-050"/>
    <s v="Greene"/>
    <s v="Riley"/>
    <s v="Tigers"/>
    <s v="OF"/>
    <n v="20"/>
    <n v="1"/>
    <n v="0.5"/>
    <s v="Greene, Riley"/>
    <s v="Bowman Draft Chrome     1stBow"/>
    <s v=" "/>
    <x v="6"/>
  </r>
  <r>
    <m/>
    <n v="2019"/>
    <s v="Bowman Draft Chrome"/>
    <m/>
    <m/>
    <m/>
    <m/>
    <m/>
    <x v="2"/>
    <s v="BDC-051"/>
    <s v="Hankins"/>
    <s v="Ethan"/>
    <s v="Indians"/>
    <s v="P"/>
    <n v="20"/>
    <n v="1"/>
    <m/>
    <s v="Hankins, Ethan"/>
    <s v="Bowman Draft Chrome     1stBow"/>
    <s v=" "/>
    <x v="5"/>
  </r>
  <r>
    <m/>
    <n v="2019"/>
    <s v="Bowman Draft Chrome"/>
    <m/>
    <m/>
    <m/>
    <m/>
    <m/>
    <x v="3"/>
    <s v="BDC-052"/>
    <s v="Cruz"/>
    <s v="Derian"/>
    <s v="Braves"/>
    <s v="2B"/>
    <n v="22"/>
    <n v="1"/>
    <m/>
    <s v="Cruz, Derian"/>
    <s v="Bowman Draft Chrome     Pros"/>
    <s v=" "/>
    <x v="5"/>
  </r>
  <r>
    <m/>
    <n v="2019"/>
    <s v="Bowman Draft Chrome"/>
    <m/>
    <m/>
    <m/>
    <m/>
    <m/>
    <x v="2"/>
    <s v="BDC-053"/>
    <s v="Pallante"/>
    <s v="Andre"/>
    <s v="Cardinals"/>
    <s v="P"/>
    <n v="22"/>
    <n v="1"/>
    <m/>
    <s v="Pallante, Andre"/>
    <s v="Bowman Draft Chrome     1stBow"/>
    <s v=" "/>
    <x v="5"/>
  </r>
  <r>
    <m/>
    <n v="2019"/>
    <s v="Bowman Draft Chrome"/>
    <m/>
    <m/>
    <m/>
    <m/>
    <m/>
    <x v="3"/>
    <s v="BDC-054"/>
    <s v="Dunning"/>
    <s v="Dane"/>
    <s v="White Sox"/>
    <s v="P"/>
    <n v="26"/>
    <n v="1"/>
    <m/>
    <s v="Dunning, Dane"/>
    <s v="Bowman Draft Chrome     Pros"/>
    <s v=" "/>
    <x v="5"/>
  </r>
  <r>
    <m/>
    <n v="2019"/>
    <s v="Bowman Draft Chrome"/>
    <m/>
    <m/>
    <m/>
    <m/>
    <m/>
    <x v="3"/>
    <s v="BDC-055"/>
    <s v="Mercer"/>
    <s v="Matt"/>
    <s v="DiamondBacks"/>
    <s v="P"/>
    <n v="24"/>
    <n v="1"/>
    <m/>
    <s v="Mercer, Matt"/>
    <s v="Bowman Draft Chrome     Pros"/>
    <s v=" "/>
    <x v="5"/>
  </r>
  <r>
    <m/>
    <n v="2019"/>
    <s v="Bowman Draft Chrome"/>
    <m/>
    <m/>
    <m/>
    <m/>
    <m/>
    <x v="2"/>
    <s v="BDC-056"/>
    <s v="Murphy"/>
    <s v="Chris"/>
    <s v="Red Sox"/>
    <s v="P"/>
    <n v="22"/>
    <n v="1"/>
    <m/>
    <s v="Murphy, Chris"/>
    <s v="Bowman Draft Chrome     1stBow"/>
    <s v=" "/>
    <x v="5"/>
  </r>
  <r>
    <m/>
    <n v="2019"/>
    <s v="Bowman Draft Chrome"/>
    <m/>
    <m/>
    <m/>
    <m/>
    <m/>
    <x v="2"/>
    <s v="BDC-057"/>
    <s v="Busch"/>
    <s v="Michael"/>
    <s v="Dodgers"/>
    <s v="2B"/>
    <n v="23"/>
    <n v="1"/>
    <m/>
    <s v="Busch, Michael"/>
    <s v="Bowman Draft Chrome     1stBow"/>
    <s v=" "/>
    <x v="5"/>
  </r>
  <r>
    <m/>
    <n v="2019"/>
    <s v="Bowman Draft Chrome"/>
    <m/>
    <m/>
    <m/>
    <m/>
    <m/>
    <x v="2"/>
    <s v="BDC-058"/>
    <s v="Beard"/>
    <s v="James"/>
    <s v="White Sox"/>
    <s v="OF"/>
    <n v="20"/>
    <n v="1"/>
    <m/>
    <s v="Beard, James"/>
    <s v="Bowman Draft Chrome     1stBow"/>
    <s v=" "/>
    <x v="5"/>
  </r>
  <r>
    <m/>
    <n v="2019"/>
    <s v="Bowman Draft Chrome"/>
    <m/>
    <m/>
    <m/>
    <m/>
    <m/>
    <x v="2"/>
    <s v="BDC-059"/>
    <s v="Shewmake"/>
    <s v="Braden"/>
    <s v="Braves"/>
    <s v="SS"/>
    <n v="23"/>
    <n v="1"/>
    <m/>
    <s v="Shewmake, Braden"/>
    <s v="Bowman Draft Chrome     1stBow"/>
    <s v=" "/>
    <x v="5"/>
  </r>
  <r>
    <m/>
    <n v="2019"/>
    <s v="Bowman Draft Chrome"/>
    <m/>
    <m/>
    <m/>
    <m/>
    <m/>
    <x v="3"/>
    <s v="BDC-060"/>
    <s v="Rodriguez"/>
    <s v="Julio"/>
    <s v="Mariners"/>
    <s v="OF"/>
    <n v="20"/>
    <n v="1"/>
    <n v="1"/>
    <s v="Rodriguez, Julio"/>
    <s v="Bowman Draft Chrome     Pros"/>
    <s v=" "/>
    <x v="2"/>
  </r>
  <r>
    <m/>
    <n v="2019"/>
    <s v="Bowman Draft Chrome"/>
    <m/>
    <m/>
    <m/>
    <m/>
    <m/>
    <x v="2"/>
    <s v="BDC-061"/>
    <s v="Goss"/>
    <s v="JJ"/>
    <s v="Rays"/>
    <s v="P"/>
    <n v="20"/>
    <n v="1"/>
    <m/>
    <s v="Goss, JJ"/>
    <s v="Bowman Draft Chrome     1stBow"/>
    <s v=" "/>
    <x v="5"/>
  </r>
  <r>
    <m/>
    <n v="2019"/>
    <s v="Bowman Draft Chrome"/>
    <m/>
    <m/>
    <m/>
    <m/>
    <m/>
    <x v="3"/>
    <s v="BDC-062"/>
    <s v="Mauricio"/>
    <s v="Ronny"/>
    <s v="Mets"/>
    <s v="SS"/>
    <n v="19"/>
    <n v="1"/>
    <m/>
    <s v="Mauricio, Ronny"/>
    <s v="Bowman Draft Chrome     Pros"/>
    <s v=" "/>
    <x v="5"/>
  </r>
  <r>
    <m/>
    <n v="2019"/>
    <s v="Bowman Draft Chrome"/>
    <m/>
    <m/>
    <m/>
    <m/>
    <m/>
    <x v="2"/>
    <s v="BDC-063"/>
    <s v="Brown"/>
    <s v="Dasan"/>
    <s v="Blue Jays"/>
    <s v="OF"/>
    <n v="19"/>
    <n v="1"/>
    <m/>
    <s v="Brown, Dasan"/>
    <s v="Bowman Draft Chrome     1stBow"/>
    <s v=" "/>
    <x v="5"/>
  </r>
  <r>
    <m/>
    <n v="2019"/>
    <s v="Bowman Draft Chrome"/>
    <m/>
    <m/>
    <m/>
    <m/>
    <m/>
    <x v="2"/>
    <s v="BDC-064"/>
    <s v="Toglia"/>
    <s v="Michael"/>
    <s v="Rockies"/>
    <s v="1B"/>
    <n v="22"/>
    <n v="1"/>
    <m/>
    <s v="Toglia, Michael"/>
    <s v="Bowman Draft Chrome     1stBow"/>
    <s v=" "/>
    <x v="5"/>
  </r>
  <r>
    <m/>
    <n v="2019"/>
    <s v="Bowman Draft Chrome"/>
    <m/>
    <m/>
    <m/>
    <m/>
    <m/>
    <x v="2"/>
    <s v="BDC-065"/>
    <s v="Cavaco"/>
    <s v="Keoni"/>
    <s v="Twins"/>
    <s v="SS"/>
    <n v="19"/>
    <n v="1"/>
    <m/>
    <s v="Cavaco, Keoni"/>
    <s v="Bowman Draft Chrome     1stBow"/>
    <s v=" "/>
    <x v="5"/>
  </r>
  <r>
    <m/>
    <n v="2019"/>
    <s v="Bowman Draft Chrome"/>
    <m/>
    <m/>
    <m/>
    <m/>
    <m/>
    <x v="2"/>
    <s v="BDC-066"/>
    <s v="Jones"/>
    <s v="Greg"/>
    <s v="Rays"/>
    <s v="SS"/>
    <n v="22"/>
    <n v="1"/>
    <m/>
    <s v="Jones, Greg"/>
    <s v="Bowman Draft Chrome     1stBow"/>
    <s v=" "/>
    <x v="5"/>
  </r>
  <r>
    <m/>
    <n v="2019"/>
    <s v="Bowman Draft Chrome"/>
    <m/>
    <m/>
    <m/>
    <m/>
    <m/>
    <x v="2"/>
    <s v="BDC-067"/>
    <s v="Langeliers"/>
    <s v="Shea"/>
    <s v="Braves"/>
    <s v="C"/>
    <n v="23"/>
    <n v="1"/>
    <m/>
    <s v="Langeliers, Shea"/>
    <s v="Bowman Draft Chrome     1stBow"/>
    <s v=" "/>
    <x v="5"/>
  </r>
  <r>
    <m/>
    <n v="2019"/>
    <s v="Bowman Draft Chrome"/>
    <m/>
    <m/>
    <m/>
    <m/>
    <m/>
    <x v="2"/>
    <s v="BDC-068"/>
    <s v="Fitterer"/>
    <s v="Evan"/>
    <s v="Marlins"/>
    <s v="P"/>
    <n v="20"/>
    <n v="1"/>
    <m/>
    <s v="Fitterer, Evan"/>
    <s v="Bowman Draft Chrome     1stBow"/>
    <s v=" "/>
    <x v="5"/>
  </r>
  <r>
    <m/>
    <n v="2019"/>
    <s v="Bowman Draft Chrome"/>
    <m/>
    <m/>
    <m/>
    <m/>
    <m/>
    <x v="2"/>
    <s v="BDC-069"/>
    <s v="Head"/>
    <s v="Hudson"/>
    <s v="Padres"/>
    <s v="OF"/>
    <n v="19"/>
    <n v="1"/>
    <m/>
    <s v="Head, Hudson"/>
    <s v="Bowman Draft Chrome     1stBow"/>
    <s v=" "/>
    <x v="5"/>
  </r>
  <r>
    <m/>
    <n v="2019"/>
    <s v="Bowman Draft Chrome"/>
    <m/>
    <m/>
    <m/>
    <m/>
    <m/>
    <x v="2"/>
    <s v="BDC-070"/>
    <s v="Locey"/>
    <s v="Tony"/>
    <s v="Cardinals"/>
    <s v="P"/>
    <n v="22"/>
    <n v="1"/>
    <m/>
    <s v="Locey, Tony"/>
    <s v="Bowman Draft Chrome     1stBow"/>
    <s v=" "/>
    <x v="5"/>
  </r>
  <r>
    <m/>
    <n v="2019"/>
    <s v="Bowman Draft Chrome"/>
    <m/>
    <m/>
    <m/>
    <m/>
    <m/>
    <x v="3"/>
    <s v="BDC-071"/>
    <s v="Martinez"/>
    <s v="Julio Pablo"/>
    <s v="Rangers"/>
    <s v="OF"/>
    <n v="24"/>
    <n v="1"/>
    <n v="0.5"/>
    <s v="Martinez, Julio Pablo"/>
    <s v="Bowman Draft Chrome     Pros"/>
    <s v=" "/>
    <x v="6"/>
  </r>
  <r>
    <m/>
    <n v="2019"/>
    <s v="Bowman Draft Chrome"/>
    <m/>
    <m/>
    <m/>
    <m/>
    <m/>
    <x v="2"/>
    <s v="BDC-072"/>
    <s v="Agnos"/>
    <s v="Jake"/>
    <s v="Yankees"/>
    <s v="P"/>
    <n v="22"/>
    <n v="1"/>
    <m/>
    <s v="Agnos, Jake"/>
    <s v="Bowman Draft Chrome     1stBow"/>
    <s v=" "/>
    <x v="5"/>
  </r>
  <r>
    <m/>
    <n v="2019"/>
    <s v="Bowman Draft Chrome"/>
    <m/>
    <m/>
    <m/>
    <m/>
    <m/>
    <x v="2"/>
    <s v="BDC-073"/>
    <s v="Gorski"/>
    <s v="Matt"/>
    <s v="Pirates"/>
    <s v="OF"/>
    <n v="23"/>
    <n v="1"/>
    <m/>
    <s v="Gorski, Matt"/>
    <s v="Bowman Draft Chrome     1stBow"/>
    <s v=" "/>
    <x v="5"/>
  </r>
  <r>
    <m/>
    <n v="2019"/>
    <s v="Bowman Draft Chrome"/>
    <m/>
    <m/>
    <m/>
    <m/>
    <m/>
    <x v="2"/>
    <s v="BDC-074"/>
    <s v="Burdick"/>
    <s v="Peyton"/>
    <s v="Marlins"/>
    <s v="OF"/>
    <n v="23"/>
    <n v="1"/>
    <m/>
    <s v="Burdick, Peyton"/>
    <s v="Bowman Draft Chrome     1stBow"/>
    <s v=" "/>
    <x v="5"/>
  </r>
  <r>
    <m/>
    <n v="2019"/>
    <s v="Bowman Draft Chrome"/>
    <m/>
    <m/>
    <m/>
    <m/>
    <m/>
    <x v="3"/>
    <s v="BDC-075"/>
    <s v="Hicklen"/>
    <s v="Brewer"/>
    <s v="Royals"/>
    <s v="OF"/>
    <n v="24"/>
    <n v="1"/>
    <m/>
    <s v="Hicklen, Brewer"/>
    <s v="Bowman Draft Chrome     Pros"/>
    <s v=" "/>
    <x v="5"/>
  </r>
  <r>
    <m/>
    <n v="2019"/>
    <s v="Bowman Draft Chrome"/>
    <m/>
    <m/>
    <m/>
    <m/>
    <m/>
    <x v="2"/>
    <s v="BDC-076"/>
    <s v="Stowers"/>
    <s v="Kyle"/>
    <s v="Orioles"/>
    <s v="OF"/>
    <n v="22"/>
    <n v="1"/>
    <m/>
    <s v="Stowers, Kyle"/>
    <s v="Bowman Draft Chrome     1stBow"/>
    <s v=" "/>
    <x v="5"/>
  </r>
  <r>
    <m/>
    <n v="2019"/>
    <s v="Bowman Draft Chrome"/>
    <m/>
    <m/>
    <m/>
    <m/>
    <m/>
    <x v="2"/>
    <s v="BDC-077"/>
    <s v="Rivera"/>
    <s v="Erik"/>
    <s v="Angels"/>
    <s v="OF"/>
    <n v="19"/>
    <n v="1"/>
    <m/>
    <s v="Rivera, Erik"/>
    <s v="Bowman Draft Chrome     1stBow"/>
    <s v=" "/>
    <x v="5"/>
  </r>
  <r>
    <m/>
    <n v="2019"/>
    <s v="Bowman Draft Chrome"/>
    <m/>
    <m/>
    <m/>
    <m/>
    <m/>
    <x v="3"/>
    <s v="BDC-078"/>
    <s v="Jimenez"/>
    <s v="Leonardo"/>
    <s v="Blue Jays"/>
    <s v="2B"/>
    <n v="19"/>
    <n v="1"/>
    <m/>
    <s v="Jimenez, Leonardo"/>
    <s v="Bowman Draft Chrome     Pros"/>
    <s v=" "/>
    <x v="5"/>
  </r>
  <r>
    <m/>
    <n v="2019"/>
    <s v="Bowman Draft Chrome"/>
    <m/>
    <m/>
    <m/>
    <m/>
    <m/>
    <x v="2"/>
    <s v="BDC-079"/>
    <s v="Stott"/>
    <s v="Bryson"/>
    <s v="Phillies"/>
    <s v="SS"/>
    <n v="23"/>
    <n v="1"/>
    <m/>
    <s v="Stott, Bryson"/>
    <s v="Bowman Draft Chrome     1stBow"/>
    <s v=" "/>
    <x v="5"/>
  </r>
  <r>
    <m/>
    <n v="2019"/>
    <s v="Bowman Draft Chrome"/>
    <m/>
    <m/>
    <m/>
    <m/>
    <m/>
    <x v="3"/>
    <s v="BDC-080"/>
    <s v="Santana"/>
    <s v="Christian"/>
    <s v="Dodgers"/>
    <s v="3B"/>
    <n v="23"/>
    <n v="1"/>
    <m/>
    <s v="Santana, Christian"/>
    <s v="Bowman Draft Chrome     Pros"/>
    <s v=" "/>
    <x v="5"/>
  </r>
  <r>
    <m/>
    <n v="2019"/>
    <s v="Bowman Draft Chrome"/>
    <m/>
    <m/>
    <m/>
    <m/>
    <m/>
    <x v="2"/>
    <s v="BDC-081"/>
    <s v="Wendzel"/>
    <s v="Davis"/>
    <s v="Rangers"/>
    <s v="3B"/>
    <n v="23"/>
    <n v="1"/>
    <m/>
    <s v="Wendzel, Davis"/>
    <s v="Bowman Draft Chrome     1stBow"/>
    <s v=" "/>
    <x v="5"/>
  </r>
  <r>
    <m/>
    <n v="2019"/>
    <s v="Bowman Draft Chrome"/>
    <m/>
    <m/>
    <m/>
    <m/>
    <m/>
    <x v="2"/>
    <s v="BDC-082"/>
    <s v="Sanford"/>
    <s v="Jake"/>
    <s v="Yankees"/>
    <s v="OF"/>
    <n v="23"/>
    <n v="1"/>
    <m/>
    <s v="Sanford, Jake"/>
    <s v="Bowman Draft Chrome     1stBow"/>
    <s v=" "/>
    <x v="5"/>
  </r>
  <r>
    <m/>
    <n v="2019"/>
    <s v="Bowman Draft Chrome"/>
    <m/>
    <m/>
    <m/>
    <m/>
    <m/>
    <x v="3"/>
    <s v="BDC-083"/>
    <s v="Golden"/>
    <s v="Casey"/>
    <s v="Rockies"/>
    <s v="OF"/>
    <n v="26"/>
    <n v="1"/>
    <m/>
    <s v="Golden, Casey"/>
    <s v="Bowman Draft Chrome     Pros"/>
    <s v=" "/>
    <x v="5"/>
  </r>
  <r>
    <m/>
    <n v="2019"/>
    <s v="Bowman Draft Chrome"/>
    <m/>
    <m/>
    <m/>
    <m/>
    <m/>
    <x v="3"/>
    <s v="BDC-084"/>
    <s v="Ornelas"/>
    <s v="Tirso"/>
    <s v="Padres"/>
    <s v="OF"/>
    <n v="20"/>
    <n v="1"/>
    <m/>
    <s v="Ornelas, Tirso"/>
    <s v="Bowman Draft Chrome     Pros"/>
    <s v=" "/>
    <x v="5"/>
  </r>
  <r>
    <s v="TL"/>
    <n v="2019"/>
    <s v="Bowman Draft Chrome"/>
    <m/>
    <m/>
    <m/>
    <m/>
    <m/>
    <x v="2"/>
    <s v="BDC-085"/>
    <s v="Abrams"/>
    <s v="CJ"/>
    <s v="Padres"/>
    <s v="SS"/>
    <n v="20"/>
    <n v="1"/>
    <m/>
    <s v="Abrams, CJ"/>
    <s v="Bowman Draft Chrome     1stBow"/>
    <s v=" "/>
    <x v="5"/>
  </r>
  <r>
    <m/>
    <n v="2019"/>
    <s v="Bowman Draft Chrome"/>
    <m/>
    <m/>
    <m/>
    <m/>
    <m/>
    <x v="2"/>
    <s v="BDC-086"/>
    <s v="Smith"/>
    <s v="Josh"/>
    <s v="Yankees"/>
    <s v="2B"/>
    <n v="23"/>
    <n v="1"/>
    <m/>
    <s v="Smith, Josh"/>
    <s v="Bowman Draft Chrome     1stBow"/>
    <s v=" "/>
    <x v="5"/>
  </r>
  <r>
    <m/>
    <n v="2019"/>
    <s v="Bowman Draft Chrome"/>
    <m/>
    <m/>
    <m/>
    <m/>
    <m/>
    <x v="3"/>
    <s v="BDC-087"/>
    <s v="Casas"/>
    <s v="Triston"/>
    <s v="Red Sox"/>
    <s v="3B"/>
    <n v="20"/>
    <n v="1"/>
    <m/>
    <s v="Casas, Triston"/>
    <s v="Bowman Draft Chrome     Pros"/>
    <s v=" "/>
    <x v="5"/>
  </r>
  <r>
    <m/>
    <n v="2019"/>
    <s v="Bowman Draft Chrome"/>
    <m/>
    <m/>
    <m/>
    <m/>
    <m/>
    <x v="3"/>
    <s v="BDC-088"/>
    <s v="Mesa"/>
    <s v="Victor Victor"/>
    <s v="Marlins"/>
    <s v="OF"/>
    <n v="24"/>
    <n v="1"/>
    <n v="0.5"/>
    <s v="Mesa, Victor Victor"/>
    <s v="Bowman Draft Chrome     Pros"/>
    <s v=" "/>
    <x v="6"/>
  </r>
  <r>
    <m/>
    <n v="2019"/>
    <s v="Bowman Draft Chrome"/>
    <m/>
    <m/>
    <m/>
    <m/>
    <m/>
    <x v="3"/>
    <s v="BDC-089"/>
    <s v="Sanchez"/>
    <s v="Sixto"/>
    <s v="Marlins"/>
    <s v="P"/>
    <n v="22"/>
    <n v="1"/>
    <m/>
    <s v="Sanchez, Sixto"/>
    <s v="Bowman Draft Chrome     Pros"/>
    <s v=" "/>
    <x v="5"/>
  </r>
  <r>
    <m/>
    <n v="2019"/>
    <s v="Bowman Draft Chrome"/>
    <m/>
    <m/>
    <m/>
    <m/>
    <m/>
    <x v="2"/>
    <s v="BDC-090"/>
    <s v="Johnson"/>
    <s v="Seth"/>
    <s v="Rays"/>
    <s v="P"/>
    <n v="22"/>
    <n v="1"/>
    <m/>
    <s v="Johnson, Seth"/>
    <s v="Bowman Draft Chrome     1stBow"/>
    <s v=" "/>
    <x v="5"/>
  </r>
  <r>
    <m/>
    <n v="2019"/>
    <s v="Bowman Draft Chrome"/>
    <m/>
    <m/>
    <m/>
    <m/>
    <m/>
    <x v="2"/>
    <s v="BDC-091"/>
    <s v="Jensen"/>
    <s v="Ryan"/>
    <s v="Cubs"/>
    <s v="P"/>
    <n v="23"/>
    <n v="1"/>
    <m/>
    <s v="Jensen, Ryan"/>
    <s v="Bowman Draft Chrome     1stBow"/>
    <s v=" "/>
    <x v="5"/>
  </r>
  <r>
    <m/>
    <n v="2019"/>
    <s v="Bowman Draft Chrome"/>
    <m/>
    <m/>
    <m/>
    <m/>
    <m/>
    <x v="3"/>
    <s v="BDC-092"/>
    <s v="Tebow"/>
    <s v="Tim"/>
    <s v="Mets"/>
    <s v="OF"/>
    <n v="33"/>
    <n v="1"/>
    <n v="0.5"/>
    <s v="Tebow, Tim"/>
    <s v="Bowman Draft Chrome     Pros"/>
    <s v=" "/>
    <x v="6"/>
  </r>
  <r>
    <m/>
    <n v="2019"/>
    <s v="Bowman Draft Chrome"/>
    <m/>
    <m/>
    <m/>
    <m/>
    <m/>
    <x v="3"/>
    <s v="BDC-093"/>
    <s v="Franco"/>
    <s v="Wander"/>
    <s v="Rays"/>
    <s v="SS"/>
    <n v="19"/>
    <n v="1"/>
    <n v="1"/>
    <s v="Franco, Wander"/>
    <s v="Bowman Draft Chrome     Pros"/>
    <s v=" "/>
    <x v="2"/>
  </r>
  <r>
    <m/>
    <n v="2019"/>
    <s v="Bowman Draft Chrome"/>
    <m/>
    <m/>
    <m/>
    <m/>
    <m/>
    <x v="2"/>
    <s v="BDC-094"/>
    <s v="Thompson"/>
    <s v="Matthew"/>
    <s v="White Sox"/>
    <s v="P"/>
    <n v="20"/>
    <n v="1"/>
    <m/>
    <s v="Thompson, Matthew"/>
    <s v="Bowman Draft Chrome     1stBow"/>
    <s v=" "/>
    <x v="5"/>
  </r>
  <r>
    <m/>
    <n v="2019"/>
    <s v="Bowman Draft Chrome"/>
    <m/>
    <m/>
    <m/>
    <m/>
    <m/>
    <x v="2"/>
    <s v="BDC-095"/>
    <s v="Mangum"/>
    <s v="Jake"/>
    <s v="Mets"/>
    <s v="OF"/>
    <n v="24"/>
    <n v="1"/>
    <m/>
    <s v="Mangum, Jake"/>
    <s v="Bowman Draft Chrome     1stBow"/>
    <s v=" "/>
    <x v="5"/>
  </r>
  <r>
    <m/>
    <n v="2019"/>
    <s v="Bowman Draft Chrome"/>
    <m/>
    <m/>
    <m/>
    <m/>
    <m/>
    <x v="2"/>
    <s v="BDC-096"/>
    <s v="Guenther"/>
    <s v="Jake"/>
    <s v="Rays"/>
    <s v="1B"/>
    <n v="23"/>
    <n v="1"/>
    <m/>
    <s v="Guenther, Jake"/>
    <s v="Bowman Draft Chrome     1stBow"/>
    <s v=" "/>
    <x v="5"/>
  </r>
  <r>
    <m/>
    <n v="2019"/>
    <s v="Bowman Draft Chrome"/>
    <m/>
    <m/>
    <m/>
    <m/>
    <m/>
    <x v="3"/>
    <s v="BDC-097"/>
    <s v="India"/>
    <s v="Jonathan"/>
    <s v="Reds"/>
    <s v="3B"/>
    <n v="24"/>
    <n v="1"/>
    <n v="0.5"/>
    <s v="India, Jonathan"/>
    <s v="Bowman Draft Chrome     Pros"/>
    <s v=" "/>
    <x v="6"/>
  </r>
  <r>
    <m/>
    <n v="2019"/>
    <s v="Bowman Draft Chrome"/>
    <m/>
    <m/>
    <m/>
    <m/>
    <m/>
    <x v="2"/>
    <s v="BDC-098"/>
    <s v="Kochanowics"/>
    <s v="Jack"/>
    <s v="Angels"/>
    <s v="P"/>
    <n v="20"/>
    <n v="1"/>
    <m/>
    <s v="Kochanowics, Jack"/>
    <s v="Bowman Draft Chrome     1stBow"/>
    <s v=" "/>
    <x v="5"/>
  </r>
  <r>
    <m/>
    <n v="2019"/>
    <s v="Bowman Draft Chrome"/>
    <m/>
    <m/>
    <m/>
    <m/>
    <m/>
    <x v="2"/>
    <s v="BDC-099"/>
    <s v="Song"/>
    <s v="Noah"/>
    <s v="Red Sox"/>
    <s v="P"/>
    <n v="23"/>
    <n v="1"/>
    <m/>
    <s v="Song, Noah"/>
    <s v="Bowman Draft Chrome     1stBow"/>
    <s v=" "/>
    <x v="5"/>
  </r>
  <r>
    <s v="TL"/>
    <n v="2019"/>
    <s v="Bowman Draft Chrome"/>
    <m/>
    <m/>
    <m/>
    <m/>
    <m/>
    <x v="2"/>
    <s v="BDC-100"/>
    <s v="Vaughn"/>
    <s v="Andrew"/>
    <s v="White Sox"/>
    <s v="1B"/>
    <n v="22"/>
    <n v="1"/>
    <n v="1"/>
    <s v="Vaughn, Andrew"/>
    <s v="Bowman Draft Chrome     1stBow"/>
    <s v=" "/>
    <x v="2"/>
  </r>
  <r>
    <m/>
    <n v="2019"/>
    <s v="Bowman Draft Chrome"/>
    <m/>
    <m/>
    <m/>
    <m/>
    <m/>
    <x v="2"/>
    <s v="BDC-101"/>
    <s v="Prato"/>
    <s v="Anthony"/>
    <s v="Twins"/>
    <s v="SS"/>
    <n v="22"/>
    <n v="1"/>
    <m/>
    <s v="Prato, Anthony"/>
    <s v="Bowman Draft Chrome     1stBow"/>
    <s v=" "/>
    <x v="5"/>
  </r>
  <r>
    <m/>
    <n v="2019"/>
    <s v="Bowman Draft Chrome"/>
    <m/>
    <m/>
    <m/>
    <m/>
    <m/>
    <x v="3"/>
    <s v="BDC-102"/>
    <s v="Acevedo"/>
    <s v="Domingo"/>
    <s v="Yankees"/>
    <s v="P"/>
    <n v="26"/>
    <n v="1"/>
    <m/>
    <s v="Acevedo, Domingo"/>
    <s v="Bowman Draft Chrome     Pros"/>
    <s v=" "/>
    <x v="5"/>
  </r>
  <r>
    <m/>
    <n v="2019"/>
    <s v="Bowman Draft Chrome"/>
    <m/>
    <m/>
    <m/>
    <m/>
    <m/>
    <x v="3"/>
    <s v="BDC-103"/>
    <s v="Gore"/>
    <s v="MacKenzie"/>
    <s v="Padres"/>
    <s v="P"/>
    <n v="21"/>
    <n v="1"/>
    <n v="0.5"/>
    <s v="Gore, MacKenzie"/>
    <s v="Bowman Draft Chrome     Pros"/>
    <s v=" "/>
    <x v="6"/>
  </r>
  <r>
    <m/>
    <n v="2019"/>
    <s v="Bowman Draft Chrome"/>
    <m/>
    <m/>
    <m/>
    <m/>
    <m/>
    <x v="2"/>
    <s v="BDC-104"/>
    <s v="Thompson"/>
    <s v="Zack"/>
    <s v="Cardinals"/>
    <s v="P"/>
    <n v="23"/>
    <n v="1"/>
    <m/>
    <s v="Thompson, Zack"/>
    <s v="Bowman Draft Chrome     1stBow"/>
    <s v=" "/>
    <x v="5"/>
  </r>
  <r>
    <m/>
    <n v="2019"/>
    <s v="Bowman Draft Chrome"/>
    <m/>
    <m/>
    <m/>
    <m/>
    <m/>
    <x v="2"/>
    <s v="BDC-105"/>
    <s v="Quintana"/>
    <s v="Nick"/>
    <s v="Tigers"/>
    <s v="3B"/>
    <n v="23"/>
    <n v="1"/>
    <m/>
    <s v="Quintana, Nick"/>
    <s v="Bowman Draft Chrome     1stBow"/>
    <s v=" "/>
    <x v="5"/>
  </r>
  <r>
    <m/>
    <n v="2019"/>
    <s v="Bowman Draft Chrome"/>
    <m/>
    <m/>
    <m/>
    <m/>
    <m/>
    <x v="3"/>
    <s v="BDC-106"/>
    <s v="Isbel"/>
    <s v="Kyle"/>
    <s v="Royals"/>
    <s v="OF"/>
    <n v="23"/>
    <n v="1"/>
    <m/>
    <s v="Isbel, Kyle"/>
    <s v="Bowman Draft Chrome     Pros"/>
    <s v=" "/>
    <x v="5"/>
  </r>
  <r>
    <m/>
    <n v="2019"/>
    <s v="Bowman Draft Chrome"/>
    <m/>
    <m/>
    <m/>
    <m/>
    <m/>
    <x v="3"/>
    <s v="BDC-107"/>
    <s v="Weathers"/>
    <s v="Ryan"/>
    <s v="Padres"/>
    <s v="P"/>
    <n v="21"/>
    <n v="1"/>
    <m/>
    <s v="Weathers, Ryan"/>
    <s v="Bowman Draft Chrome     Pros"/>
    <s v=" "/>
    <x v="5"/>
  </r>
  <r>
    <m/>
    <n v="2019"/>
    <s v="Bowman Draft Chrome"/>
    <m/>
    <m/>
    <m/>
    <m/>
    <m/>
    <x v="2"/>
    <s v="BDC-108"/>
    <s v="Lipcius"/>
    <s v="Andre"/>
    <s v="Tigers"/>
    <s v="3B"/>
    <n v="22"/>
    <n v="1"/>
    <m/>
    <s v="Lipcius, Andre"/>
    <s v="Bowman Draft Chrome     1stBow"/>
    <s v=" "/>
    <x v="5"/>
  </r>
  <r>
    <m/>
    <n v="2019"/>
    <s v="Bowman Draft Chrome"/>
    <m/>
    <m/>
    <m/>
    <m/>
    <m/>
    <x v="2"/>
    <s v="BDC-109"/>
    <s v="Baum"/>
    <s v="Tyler"/>
    <s v="Athletics"/>
    <s v="P"/>
    <n v="22"/>
    <n v="1"/>
    <m/>
    <s v="Baum, Tyler"/>
    <s v="Bowman Draft Chrome     1stBow"/>
    <s v=" "/>
    <x v="5"/>
  </r>
  <r>
    <m/>
    <n v="2019"/>
    <s v="Bowman Draft Chrome"/>
    <m/>
    <m/>
    <m/>
    <m/>
    <m/>
    <x v="3"/>
    <s v="BDC-110"/>
    <s v="Capel"/>
    <s v="Conner"/>
    <s v="Cardinals"/>
    <s v="OF"/>
    <n v="23"/>
    <n v="1"/>
    <m/>
    <s v="Capel, Conner"/>
    <s v="Bowman Draft Chrome     Pros"/>
    <s v=" "/>
    <x v="5"/>
  </r>
  <r>
    <m/>
    <n v="2019"/>
    <s v="Bowman Draft Chrome"/>
    <m/>
    <m/>
    <m/>
    <m/>
    <m/>
    <x v="2"/>
    <s v="BDC-111"/>
    <s v="Massey"/>
    <s v="Michael"/>
    <s v="Royals"/>
    <s v="2B"/>
    <n v="22"/>
    <n v="1"/>
    <m/>
    <s v="Massey, Michael"/>
    <s v="Bowman Draft Chrome     1stBow"/>
    <s v=" "/>
    <x v="5"/>
  </r>
  <r>
    <m/>
    <n v="2019"/>
    <s v="Bowman Draft Chrome"/>
    <m/>
    <m/>
    <m/>
    <m/>
    <m/>
    <x v="3"/>
    <s v="BDC-112"/>
    <s v="Arias"/>
    <s v="Diosbel"/>
    <s v="Rangers"/>
    <s v="3B"/>
    <n v="24"/>
    <n v="1"/>
    <m/>
    <s v="Arias, Diosbel"/>
    <s v="Bowman Draft Chrome     Pros"/>
    <s v=" "/>
    <x v="5"/>
  </r>
  <r>
    <m/>
    <n v="2019"/>
    <s v="Bowman Draft Chrome"/>
    <m/>
    <m/>
    <m/>
    <m/>
    <m/>
    <x v="2"/>
    <s v="BDC-113"/>
    <s v="Williamson"/>
    <s v="Brandon"/>
    <s v="Mariners"/>
    <s v="P"/>
    <n v="22"/>
    <n v="1"/>
    <m/>
    <s v="Williamson, Brandon"/>
    <s v="Bowman Draft Chrome     1stBow"/>
    <s v=" "/>
    <x v="5"/>
  </r>
  <r>
    <m/>
    <n v="2019"/>
    <s v="Bowman Draft Chrome"/>
    <m/>
    <m/>
    <m/>
    <m/>
    <m/>
    <x v="3"/>
    <s v="BDC-114"/>
    <s v="Downs"/>
    <s v="Jeter"/>
    <s v="Dodgers"/>
    <s v="SS"/>
    <n v="22"/>
    <n v="1"/>
    <m/>
    <s v="Downs, Jeter"/>
    <s v="Bowman Draft Chrome     Pros"/>
    <s v=" "/>
    <x v="5"/>
  </r>
  <r>
    <m/>
    <n v="2019"/>
    <s v="Bowman Draft Chrome"/>
    <m/>
    <m/>
    <m/>
    <m/>
    <m/>
    <x v="2"/>
    <s v="BDC-115"/>
    <s v="Kirby"/>
    <s v="George"/>
    <s v="Mariners"/>
    <s v="P"/>
    <n v="22"/>
    <n v="1"/>
    <m/>
    <s v="Kirby, George"/>
    <s v="Bowman Draft Chrome     1stBow"/>
    <s v=" "/>
    <x v="5"/>
  </r>
  <r>
    <m/>
    <n v="2019"/>
    <s v="Bowman Draft Chrome"/>
    <m/>
    <m/>
    <m/>
    <m/>
    <m/>
    <x v="2"/>
    <s v="BDC-116"/>
    <s v="Stinson"/>
    <s v="Graeme"/>
    <s v="Rays"/>
    <s v="P"/>
    <n v="23"/>
    <n v="1"/>
    <m/>
    <s v="Stinson, Graeme"/>
    <s v="Bowman Draft Chrome     1stBow"/>
    <s v=" "/>
    <x v="5"/>
  </r>
  <r>
    <m/>
    <n v="2019"/>
    <s v="Bowman Draft Chrome"/>
    <m/>
    <m/>
    <m/>
    <m/>
    <m/>
    <x v="3"/>
    <s v="BDC-117"/>
    <s v="Rooker"/>
    <s v="Brent"/>
    <s v="Twins"/>
    <s v="OF"/>
    <n v="26"/>
    <n v="1"/>
    <m/>
    <s v="Rooker, Brent"/>
    <s v="Bowman Draft Chrome     Pros"/>
    <s v=" "/>
    <x v="5"/>
  </r>
  <r>
    <m/>
    <n v="2019"/>
    <s v="Bowman Draft Chrome"/>
    <m/>
    <m/>
    <m/>
    <m/>
    <m/>
    <x v="2"/>
    <s v="BDC-118"/>
    <s v="Yang"/>
    <s v="Eric"/>
    <s v="Reds"/>
    <s v="C"/>
    <n v="22"/>
    <n v="1"/>
    <m/>
    <s v="Yang, Eric"/>
    <s v="Bowman Draft Chrome     1stBow"/>
    <s v=" "/>
    <x v="5"/>
  </r>
  <r>
    <m/>
    <n v="2019"/>
    <s v="Bowman Draft Chrome"/>
    <m/>
    <m/>
    <m/>
    <m/>
    <m/>
    <x v="2"/>
    <s v="BDC-119"/>
    <s v="Wolf"/>
    <s v="Josh"/>
    <s v="Mets"/>
    <s v="P"/>
    <n v="20"/>
    <n v="1"/>
    <m/>
    <s v="Wolf, Josh"/>
    <s v="Bowman Draft Chrome     1stBow"/>
    <s v=" "/>
    <x v="5"/>
  </r>
  <r>
    <m/>
    <n v="2019"/>
    <s v="Bowman Draft Chrome"/>
    <m/>
    <m/>
    <m/>
    <m/>
    <m/>
    <x v="2"/>
    <s v="BDC-120"/>
    <s v="Schultz"/>
    <s v="Andrew"/>
    <s v="Phillies"/>
    <s v="P"/>
    <n v="23"/>
    <n v="1"/>
    <m/>
    <s v="Schultz, Andrew"/>
    <s v="Bowman Draft Chrome     1stBow"/>
    <s v=" "/>
    <x v="5"/>
  </r>
  <r>
    <m/>
    <n v="2019"/>
    <s v="Bowman Draft Chrome"/>
    <m/>
    <m/>
    <m/>
    <m/>
    <m/>
    <x v="3"/>
    <s v="BDC-121"/>
    <s v="Rodriguez"/>
    <s v="Grayson"/>
    <s v="Orioles"/>
    <s v="P"/>
    <n v="21"/>
    <n v="1"/>
    <m/>
    <s v="Rodriguez, Grayson"/>
    <s v="Bowman Draft Chrome     Pros"/>
    <s v=" "/>
    <x v="5"/>
  </r>
  <r>
    <m/>
    <n v="2019"/>
    <s v="Bowman Draft Chrome"/>
    <m/>
    <m/>
    <m/>
    <m/>
    <m/>
    <x v="3"/>
    <s v="BDC-122"/>
    <s v="Melendez"/>
    <s v="MJ"/>
    <s v="Royals"/>
    <s v="C"/>
    <n v="22"/>
    <n v="1"/>
    <m/>
    <s v="Melendez, MJ"/>
    <s v="Bowman Draft Chrome     Pros"/>
    <s v=" "/>
    <x v="5"/>
  </r>
  <r>
    <m/>
    <n v="2019"/>
    <s v="Bowman Draft Chrome"/>
    <m/>
    <m/>
    <m/>
    <m/>
    <m/>
    <x v="2"/>
    <s v="BDC-123"/>
    <s v="Packard"/>
    <s v="Bryant"/>
    <s v="Tigers"/>
    <s v="OF"/>
    <n v="23"/>
    <n v="1"/>
    <m/>
    <s v="Packard, Bryant"/>
    <s v="Bowman Draft Chrome     1stBow"/>
    <s v=" "/>
    <x v="5"/>
  </r>
  <r>
    <m/>
    <n v="2019"/>
    <s v="Bowman Draft Chrome"/>
    <m/>
    <m/>
    <m/>
    <m/>
    <m/>
    <x v="3"/>
    <s v="BDC-124"/>
    <s v="Ademan"/>
    <s v="Aramis"/>
    <s v="Cubs"/>
    <s v="SS"/>
    <n v="22"/>
    <n v="1"/>
    <m/>
    <s v="Ademan, Aramis"/>
    <s v="Bowman Draft Chrome     Pros"/>
    <s v=" "/>
    <x v="5"/>
  </r>
  <r>
    <m/>
    <n v="2019"/>
    <s v="Bowman Draft Chrome"/>
    <m/>
    <m/>
    <m/>
    <m/>
    <m/>
    <x v="2"/>
    <s v="BDC-125"/>
    <s v="Carroll"/>
    <s v="Corbin"/>
    <s v="DiamondBacks"/>
    <s v="OF"/>
    <n v="20"/>
    <n v="1"/>
    <m/>
    <s v="Carroll, Corbin"/>
    <s v="Bowman Draft Chrome     1stBow"/>
    <s v=" "/>
    <x v="5"/>
  </r>
  <r>
    <m/>
    <n v="2019"/>
    <s v="Bowman Draft Chrome"/>
    <m/>
    <m/>
    <m/>
    <m/>
    <m/>
    <x v="2"/>
    <s v="BDC-126"/>
    <s v="McCann"/>
    <s v="Kyle"/>
    <s v="Athletics"/>
    <s v="C"/>
    <n v="23"/>
    <n v="1"/>
    <m/>
    <s v="McCann, Kyle"/>
    <s v="Bowman Draft Chrome     1stBow"/>
    <s v=" "/>
    <x v="5"/>
  </r>
  <r>
    <m/>
    <n v="2019"/>
    <s v="Bowman Draft Chrome"/>
    <m/>
    <m/>
    <m/>
    <m/>
    <m/>
    <x v="3"/>
    <s v="BDC-127"/>
    <s v="Liberatore"/>
    <s v="Matthew"/>
    <s v="Rays"/>
    <s v="P"/>
    <n v="21"/>
    <n v="1"/>
    <m/>
    <s v="Liberatore, Matthew"/>
    <s v="Bowman Draft Chrome     Pros"/>
    <s v=" "/>
    <x v="5"/>
  </r>
  <r>
    <m/>
    <n v="2019"/>
    <s v="Bowman Draft Chrome"/>
    <m/>
    <m/>
    <m/>
    <m/>
    <m/>
    <x v="2"/>
    <s v="BDC-128"/>
    <s v="Philip"/>
    <s v="Beau"/>
    <s v="Braves"/>
    <s v="SS"/>
    <n v="22"/>
    <n v="1"/>
    <m/>
    <s v="Philip, Beau"/>
    <s v="Bowman Draft Chrome     1stBow"/>
    <s v=" "/>
    <x v="5"/>
  </r>
  <r>
    <m/>
    <n v="2019"/>
    <s v="Bowman Draft Chrome"/>
    <m/>
    <m/>
    <m/>
    <m/>
    <m/>
    <x v="2"/>
    <s v="BDC-129"/>
    <s v="Schunk"/>
    <s v="Aaron"/>
    <s v="Rockies"/>
    <s v="3B"/>
    <n v="23"/>
    <n v="1"/>
    <m/>
    <s v="Schunk, Aaron"/>
    <s v="Bowman Draft Chrome     1stBow"/>
    <s v=" "/>
    <x v="5"/>
  </r>
  <r>
    <m/>
    <n v="2019"/>
    <s v="Bowman Draft Chrome"/>
    <m/>
    <m/>
    <m/>
    <m/>
    <m/>
    <x v="3"/>
    <s v="BDC-130"/>
    <s v="Turang"/>
    <s v="Brice"/>
    <s v="Brewers"/>
    <s v="SS"/>
    <n v="21"/>
    <n v="1"/>
    <m/>
    <s v="Turang, Brice"/>
    <s v="Bowman Draft Chrome     Pros"/>
    <s v=" "/>
    <x v="5"/>
  </r>
  <r>
    <m/>
    <n v="2019"/>
    <s v="Bowman Draft Chrome"/>
    <m/>
    <m/>
    <m/>
    <m/>
    <m/>
    <x v="2"/>
    <s v="BDC-131"/>
    <s v="Hinds"/>
    <s v="Rece"/>
    <s v="Reds"/>
    <s v="SS"/>
    <n v="20"/>
    <n v="1"/>
    <m/>
    <s v="Hinds, Rece"/>
    <s v="Bowman Draft Chrome     1stBow"/>
    <s v=" "/>
    <x v="5"/>
  </r>
  <r>
    <m/>
    <n v="2019"/>
    <s v="Bowman Draft Chrome"/>
    <m/>
    <m/>
    <m/>
    <m/>
    <m/>
    <x v="2"/>
    <s v="BDC-132"/>
    <s v="Lewis"/>
    <s v="Jimmy"/>
    <s v="Dodgers"/>
    <s v="P"/>
    <n v="20"/>
    <n v="1"/>
    <m/>
    <s v="Lewis, Jimmy"/>
    <s v="Bowman Draft Chrome     1stBow"/>
    <s v=" "/>
    <x v="5"/>
  </r>
  <r>
    <m/>
    <n v="2019"/>
    <s v="Bowman Draft Chrome"/>
    <m/>
    <m/>
    <m/>
    <m/>
    <m/>
    <x v="2"/>
    <s v="BDC-133"/>
    <s v="Robertson"/>
    <s v="Will"/>
    <s v="Blue Jays"/>
    <s v="OF"/>
    <n v="23"/>
    <n v="1"/>
    <m/>
    <s v="Robertson, Will"/>
    <s v="Bowman Draft Chrome     1stBow"/>
    <s v=" "/>
    <x v="5"/>
  </r>
  <r>
    <m/>
    <n v="2019"/>
    <s v="Bowman Draft Chrome"/>
    <m/>
    <m/>
    <m/>
    <m/>
    <m/>
    <x v="3"/>
    <s v="BDC-134"/>
    <s v="Bart"/>
    <s v="Joey"/>
    <s v="Giants"/>
    <s v="C"/>
    <n v="24"/>
    <n v="1"/>
    <m/>
    <s v="Bart, Joey"/>
    <s v="Bowman Draft Chrome     Pros"/>
    <s v=" "/>
    <x v="5"/>
  </r>
  <r>
    <m/>
    <n v="2019"/>
    <s v="Bowman Draft Chrome"/>
    <m/>
    <m/>
    <m/>
    <m/>
    <m/>
    <x v="3"/>
    <s v="BDC-135"/>
    <s v="Amaya"/>
    <s v="Miguel"/>
    <s v="Cubs"/>
    <s v="C"/>
    <n v="21"/>
    <n v="1"/>
    <m/>
    <s v="Amaya, Miguel"/>
    <s v="Bowman Draft Chrome     Pros"/>
    <s v=" "/>
    <x v="5"/>
  </r>
  <r>
    <m/>
    <n v="2019"/>
    <s v="Bowman Draft Chrome"/>
    <m/>
    <m/>
    <m/>
    <m/>
    <m/>
    <x v="3"/>
    <s v="BDC-136"/>
    <s v="Ornelas"/>
    <s v="Jonathan"/>
    <s v="Rangers"/>
    <s v="3B"/>
    <n v="20"/>
    <n v="1"/>
    <m/>
    <s v="Ornelas, Jonathan"/>
    <s v="Bowman Draft Chrome     Pros"/>
    <s v=" "/>
    <x v="5"/>
  </r>
  <r>
    <m/>
    <n v="2019"/>
    <s v="Bowman Draft Chrome"/>
    <m/>
    <m/>
    <m/>
    <m/>
    <m/>
    <x v="3"/>
    <s v="BDC-137"/>
    <s v="Fernandez"/>
    <s v="Vince"/>
    <s v="Rockies"/>
    <s v="OF"/>
    <n v="25"/>
    <n v="1"/>
    <m/>
    <s v="Fernandez, Vince"/>
    <s v="Bowman Draft Chrome     Pros"/>
    <s v=" "/>
    <x v="5"/>
  </r>
  <r>
    <m/>
    <n v="2019"/>
    <s v="Bowman Draft Chrome"/>
    <m/>
    <m/>
    <m/>
    <m/>
    <m/>
    <x v="2"/>
    <s v="BDC-138"/>
    <s v="Gambrell"/>
    <s v="Grant"/>
    <s v="Royals"/>
    <s v="P"/>
    <n v="23"/>
    <n v="1"/>
    <m/>
    <s v="Gambrell, Grant"/>
    <s v="Bowman Draft Chrome     1stBow"/>
    <s v=" "/>
    <x v="5"/>
  </r>
  <r>
    <m/>
    <n v="2019"/>
    <s v="Bowman Draft Chrome"/>
    <m/>
    <m/>
    <m/>
    <m/>
    <m/>
    <x v="2"/>
    <s v="BDC-139"/>
    <s v="Lugo"/>
    <s v="Matthew"/>
    <s v="Red Sox"/>
    <s v="SS"/>
    <n v="19"/>
    <n v="1"/>
    <m/>
    <s v="Lugo, Matthew"/>
    <s v="Bowman Draft Chrome     1stBow"/>
    <s v=" "/>
    <x v="5"/>
  </r>
  <r>
    <m/>
    <n v="2019"/>
    <s v="Bowman Draft Chrome"/>
    <m/>
    <m/>
    <m/>
    <m/>
    <m/>
    <x v="2"/>
    <s v="BDC-140"/>
    <s v="Lee"/>
    <s v="Korey"/>
    <s v="Rangers"/>
    <s v="C"/>
    <n v="22"/>
    <n v="1"/>
    <m/>
    <s v="Lee, Korey"/>
    <s v="Bowman Draft Chrome     1stBow"/>
    <s v=" "/>
    <x v="5"/>
  </r>
  <r>
    <m/>
    <n v="2019"/>
    <s v="Bowman Draft Chrome"/>
    <m/>
    <m/>
    <m/>
    <m/>
    <m/>
    <x v="2"/>
    <s v="BDC-141"/>
    <s v="Nunez"/>
    <s v="Nasim"/>
    <s v="Marlins"/>
    <s v="SS"/>
    <n v="20"/>
    <n v="1"/>
    <m/>
    <s v="Nunez, Nasim"/>
    <s v="Bowman Draft Chrome     1stBow"/>
    <s v=" "/>
    <x v="5"/>
  </r>
  <r>
    <m/>
    <n v="2019"/>
    <s v="Bowman Draft Chrome"/>
    <m/>
    <m/>
    <m/>
    <m/>
    <m/>
    <x v="3"/>
    <s v="BDC-142"/>
    <s v="Reyes"/>
    <s v="Denyi"/>
    <s v="Red Sox"/>
    <s v="P"/>
    <n v="24"/>
    <n v="1"/>
    <m/>
    <s v="Reyes, Denyi"/>
    <s v="Bowman Draft Chrome     Pros"/>
    <s v=" "/>
    <x v="5"/>
  </r>
  <r>
    <m/>
    <n v="2019"/>
    <s v="Bowman Draft Chrome"/>
    <m/>
    <m/>
    <m/>
    <m/>
    <m/>
    <x v="3"/>
    <s v="BDC-143"/>
    <s v="Gomez"/>
    <s v="Moises"/>
    <s v="Rays"/>
    <s v="OF"/>
    <n v="22"/>
    <n v="1"/>
    <m/>
    <s v="Gomez, Moises"/>
    <s v="Bowman Draft Chrome     Pros"/>
    <s v=" "/>
    <x v="5"/>
  </r>
  <r>
    <m/>
    <n v="2019"/>
    <s v="Bowman Draft Chrome"/>
    <m/>
    <m/>
    <m/>
    <m/>
    <m/>
    <x v="2"/>
    <s v="BDC-144"/>
    <s v="Rave"/>
    <s v="John"/>
    <s v="Royals"/>
    <s v="OF"/>
    <n v="23"/>
    <n v="1"/>
    <m/>
    <s v="Rave, John"/>
    <s v="Bowman Draft Chrome     1stBow"/>
    <s v=" "/>
    <x v="5"/>
  </r>
  <r>
    <m/>
    <n v="2019"/>
    <s v="Bowman Draft Chrome"/>
    <m/>
    <m/>
    <m/>
    <m/>
    <m/>
    <x v="2"/>
    <s v="BDC-145"/>
    <s v="Kessinger"/>
    <s v="Grae"/>
    <s v="Rangers"/>
    <s v="SS"/>
    <n v="23"/>
    <n v="1"/>
    <m/>
    <s v="Kessinger, Grae"/>
    <s v="Bowman Draft Chrome     1stBow"/>
    <s v=" "/>
    <x v="5"/>
  </r>
  <r>
    <m/>
    <n v="2019"/>
    <s v="Bowman Draft Chrome"/>
    <m/>
    <m/>
    <m/>
    <m/>
    <m/>
    <x v="3"/>
    <s v="BDC-146"/>
    <s v="Gilliam"/>
    <s v="Isiah"/>
    <s v="Yankees"/>
    <s v="OF"/>
    <n v="24"/>
    <n v="1"/>
    <m/>
    <s v="Gilliam, Isiah"/>
    <s v="Bowman Draft Chrome     Pros"/>
    <s v=" "/>
    <x v="5"/>
  </r>
  <r>
    <m/>
    <n v="2019"/>
    <s v="Bowman Draft Chrome"/>
    <m/>
    <m/>
    <m/>
    <m/>
    <m/>
    <x v="2"/>
    <s v="BDC-147"/>
    <s v="Nelson"/>
    <s v="Ryne"/>
    <s v="DiamondBacks"/>
    <s v="P"/>
    <n v="22"/>
    <n v="1"/>
    <m/>
    <s v="Nelson, Ryne"/>
    <s v="Bowman Draft Chrome     1stBow"/>
    <s v=" "/>
    <x v="5"/>
  </r>
  <r>
    <m/>
    <n v="2019"/>
    <s v="Bowman Draft Chrome"/>
    <m/>
    <m/>
    <m/>
    <m/>
    <m/>
    <x v="2"/>
    <s v="BDC-148"/>
    <s v="Garcia"/>
    <s v="Ryan"/>
    <s v="Rangers"/>
    <s v="P"/>
    <n v="22"/>
    <n v="1"/>
    <m/>
    <s v="Garcia, Ryan"/>
    <s v="Bowman Draft Chrome     1stBow"/>
    <s v=" "/>
    <x v="5"/>
  </r>
  <r>
    <m/>
    <n v="2019"/>
    <s v="Bowman Draft Chrome"/>
    <m/>
    <m/>
    <m/>
    <m/>
    <m/>
    <x v="2"/>
    <s v="BDC-149"/>
    <s v="Canterino"/>
    <s v="Matt"/>
    <s v="Twins"/>
    <s v="P"/>
    <n v="23"/>
    <n v="1"/>
    <m/>
    <s v="Canterino, Matt"/>
    <s v="Bowman Draft Chrome     1stBow"/>
    <s v=" "/>
    <x v="5"/>
  </r>
  <r>
    <m/>
    <n v="2019"/>
    <s v="Bowman Draft Chrome"/>
    <m/>
    <m/>
    <m/>
    <m/>
    <m/>
    <x v="2"/>
    <s v="BDC-150"/>
    <s v="Bleday"/>
    <s v="JJ"/>
    <s v="Marlins"/>
    <s v="OF"/>
    <n v="23"/>
    <n v="1"/>
    <n v="1"/>
    <s v="Bleday, JJ"/>
    <s v="Bowman Draft Chrome     1stBow"/>
    <s v=" "/>
    <x v="2"/>
  </r>
  <r>
    <m/>
    <n v="2019"/>
    <s v="Bowman Draft Chrome"/>
    <m/>
    <m/>
    <m/>
    <m/>
    <m/>
    <x v="3"/>
    <s v="BDC-151"/>
    <s v="Costello"/>
    <s v="Ryan"/>
    <s v="Twins"/>
    <s v="1B"/>
    <n v="24"/>
    <n v="1"/>
    <m/>
    <s v="Costello, Ryan"/>
    <s v="Bowman Draft Chrome     Pros"/>
    <s v=" "/>
    <x v="5"/>
  </r>
  <r>
    <m/>
    <n v="2019"/>
    <s v="Bowman Draft Chrome"/>
    <m/>
    <m/>
    <m/>
    <m/>
    <m/>
    <x v="2"/>
    <s v="BDC-152"/>
    <s v="Fitzgerald"/>
    <s v="Tyler"/>
    <s v="Giants"/>
    <s v="SS"/>
    <n v="23"/>
    <n v="1"/>
    <m/>
    <s v="Fitzgerald, Tyler"/>
    <s v="Bowman Draft Chrome     1stBow"/>
    <s v=" "/>
    <x v="5"/>
  </r>
  <r>
    <m/>
    <n v="2019"/>
    <s v="Bowman Draft Chrome"/>
    <m/>
    <m/>
    <m/>
    <m/>
    <m/>
    <x v="2"/>
    <s v="BDC-153"/>
    <s v="Steer"/>
    <s v="Spencer"/>
    <s v="Twins"/>
    <s v="SS"/>
    <n v="23"/>
    <n v="1"/>
    <m/>
    <s v="Steer, Spencer"/>
    <s v="Bowman Draft Chrome     1stBow"/>
    <s v=" "/>
    <x v="5"/>
  </r>
  <r>
    <m/>
    <n v="2019"/>
    <s v="Bowman Draft Chrome"/>
    <m/>
    <m/>
    <m/>
    <m/>
    <m/>
    <x v="3"/>
    <s v="BDC-154"/>
    <s v="Devers"/>
    <s v="Jose"/>
    <s v="Yankees"/>
    <s v="SS"/>
    <n v="21"/>
    <n v="1"/>
    <m/>
    <s v="Devers, Jose"/>
    <s v="Bowman Draft Chrome     Pros"/>
    <s v=" "/>
    <x v="5"/>
  </r>
  <r>
    <m/>
    <n v="2019"/>
    <s v="Bowman Draft Chrome"/>
    <m/>
    <m/>
    <m/>
    <m/>
    <m/>
    <x v="3"/>
    <s v="BDC-155"/>
    <s v="Alexander"/>
    <s v="Blaze"/>
    <s v="DiamondBacks"/>
    <s v="SS"/>
    <n v="21"/>
    <n v="1"/>
    <m/>
    <s v="Alexander, Blaze"/>
    <s v="Bowman Draft Chrome     Pros"/>
    <s v=" "/>
    <x v="5"/>
  </r>
  <r>
    <m/>
    <n v="2019"/>
    <s v="Bowman Draft Chrome"/>
    <m/>
    <m/>
    <m/>
    <m/>
    <m/>
    <x v="2"/>
    <s v="BDC-156"/>
    <s v="Doxakis"/>
    <s v="John"/>
    <s v="Rays"/>
    <s v="P"/>
    <n v="22"/>
    <n v="1"/>
    <m/>
    <s v="Doxakis, John"/>
    <s v="Bowman Draft Chrome     1stBow"/>
    <s v=" "/>
    <x v="5"/>
  </r>
  <r>
    <m/>
    <n v="2019"/>
    <s v="Bowman Draft Chrome"/>
    <m/>
    <m/>
    <m/>
    <m/>
    <m/>
    <x v="2"/>
    <s v="BDC-157"/>
    <s v="Smith"/>
    <s v="Armani"/>
    <s v="Giants"/>
    <s v="OF"/>
    <n v="22"/>
    <n v="1"/>
    <m/>
    <s v="Smith, Armani"/>
    <s v="Bowman Draft Chrome     1stBow"/>
    <s v=" "/>
    <x v="5"/>
  </r>
  <r>
    <m/>
    <n v="2019"/>
    <s v="Bowman Draft Chrome"/>
    <m/>
    <m/>
    <m/>
    <m/>
    <m/>
    <x v="3"/>
    <s v="BDC-158"/>
    <s v="Adams"/>
    <s v="Jordyn"/>
    <s v="Angels"/>
    <s v="OF"/>
    <n v="21"/>
    <n v="1"/>
    <m/>
    <s v="Adams, Jordyn"/>
    <s v="Bowman Draft Chrome     Pros"/>
    <s v=" "/>
    <x v="5"/>
  </r>
  <r>
    <m/>
    <n v="2019"/>
    <s v="Bowman Draft Chrome"/>
    <m/>
    <m/>
    <m/>
    <m/>
    <m/>
    <x v="3"/>
    <s v="BDC-159"/>
    <s v="Hjelle"/>
    <s v="Sean"/>
    <s v="Giants"/>
    <s v="P"/>
    <n v="23"/>
    <n v="1"/>
    <m/>
    <s v="Hjelle, Sean"/>
    <s v="Bowman Draft Chrome     Pros"/>
    <s v=" "/>
    <x v="5"/>
  </r>
  <r>
    <m/>
    <n v="2019"/>
    <s v="Bowman Draft Chrome"/>
    <m/>
    <m/>
    <m/>
    <m/>
    <m/>
    <x v="3"/>
    <s v="BDC-160"/>
    <s v="Javier"/>
    <s v="Cristian"/>
    <s v="Rangers"/>
    <s v="P"/>
    <n v="23"/>
    <n v="1"/>
    <m/>
    <s v="Javier, Cristian"/>
    <s v="Bowman Draft Chrome     Pros"/>
    <s v=" "/>
    <x v="5"/>
  </r>
  <r>
    <m/>
    <n v="2019"/>
    <s v="Bowman Draft Chrome"/>
    <m/>
    <m/>
    <m/>
    <m/>
    <m/>
    <x v="2"/>
    <s v="BDC-161"/>
    <s v="Triolo"/>
    <s v="Jared"/>
    <s v="Pirates"/>
    <s v="3B"/>
    <n v="22"/>
    <n v="1"/>
    <m/>
    <s v="Triolo, Jared"/>
    <s v="Bowman Draft Chrome     1stBow"/>
    <s v=" "/>
    <x v="5"/>
  </r>
  <r>
    <m/>
    <n v="2019"/>
    <s v="Bowman Draft Chrome"/>
    <m/>
    <m/>
    <m/>
    <m/>
    <m/>
    <x v="3"/>
    <s v="BDC-162"/>
    <s v="Bohm"/>
    <s v="Alec"/>
    <s v="Phillies"/>
    <s v="3B"/>
    <n v="24"/>
    <n v="1"/>
    <n v="0.5"/>
    <s v="Bohm, Alec"/>
    <s v="Bowman Draft Chrome     Pros"/>
    <s v=" "/>
    <x v="6"/>
  </r>
  <r>
    <m/>
    <n v="2019"/>
    <s v="Bowman Draft Chrome"/>
    <m/>
    <m/>
    <m/>
    <m/>
    <m/>
    <x v="3"/>
    <s v="BDC-163"/>
    <s v="Jones"/>
    <s v="Jahmai"/>
    <s v="Angels"/>
    <s v="2B"/>
    <n v="23"/>
    <n v="1"/>
    <m/>
    <s v="Jones, Jahmai"/>
    <s v="Bowman Draft Chrome     Pros"/>
    <s v=" "/>
    <x v="5"/>
  </r>
  <r>
    <m/>
    <n v="2019"/>
    <s v="Bowman Draft Chrome"/>
    <m/>
    <m/>
    <m/>
    <m/>
    <m/>
    <x v="3"/>
    <s v="BDC-164"/>
    <s v="Garcia"/>
    <s v="Deivi"/>
    <s v="Yankees"/>
    <s v="P"/>
    <n v="21"/>
    <n v="1"/>
    <m/>
    <s v="Garcia, Deivi"/>
    <s v="Bowman Draft Chrome     Pros"/>
    <s v=" "/>
    <x v="5"/>
  </r>
  <r>
    <m/>
    <n v="2019"/>
    <s v="Bowman Draft Chrome"/>
    <m/>
    <m/>
    <m/>
    <m/>
    <m/>
    <x v="2"/>
    <s v="BDC-165"/>
    <s v="Malone"/>
    <s v="Brennan"/>
    <s v="DiamondBacks"/>
    <s v="P"/>
    <n v="20"/>
    <n v="1"/>
    <m/>
    <s v="Malone, Brennan"/>
    <s v="Bowman Draft Chrome     1stBow"/>
    <s v=" "/>
    <x v="5"/>
  </r>
  <r>
    <m/>
    <n v="2019"/>
    <s v="Bowman Draft Chrome"/>
    <m/>
    <m/>
    <m/>
    <m/>
    <m/>
    <x v="2"/>
    <s v="BDC-166"/>
    <s v="Cannon"/>
    <s v="Cameron"/>
    <s v="Red Sox"/>
    <s v="SS"/>
    <n v="23"/>
    <n v="1"/>
    <m/>
    <s v="Cannon, Cameron"/>
    <s v="Bowman Draft Chrome     1stBow"/>
    <s v=" "/>
    <x v="5"/>
  </r>
  <r>
    <m/>
    <n v="2019"/>
    <s v="Bowman Draft Chrome"/>
    <m/>
    <m/>
    <m/>
    <m/>
    <m/>
    <x v="2"/>
    <s v="BDC-167"/>
    <s v="Hill Jr."/>
    <s v="Glenallen"/>
    <s v="DiamondBacks"/>
    <s v="SS"/>
    <n v="20"/>
    <n v="1"/>
    <m/>
    <s v="Hill Jr., Glenallen"/>
    <s v="Bowman Draft Chrome     1stBow"/>
    <s v=" "/>
    <x v="5"/>
  </r>
  <r>
    <m/>
    <n v="2019"/>
    <s v="Bowman Draft Chrome"/>
    <m/>
    <m/>
    <m/>
    <m/>
    <m/>
    <x v="2"/>
    <s v="BDC-168"/>
    <s v="Edwards"/>
    <s v="Evan"/>
    <s v="Marlins"/>
    <s v="1B"/>
    <n v="23"/>
    <n v="1"/>
    <m/>
    <s v="Edwards, Evan"/>
    <s v="Bowman Draft Chrome     1stBow"/>
    <s v=" "/>
    <x v="5"/>
  </r>
  <r>
    <m/>
    <n v="2019"/>
    <s v="Bowman Draft Chrome"/>
    <m/>
    <m/>
    <m/>
    <m/>
    <m/>
    <x v="3"/>
    <s v="BDC-169"/>
    <s v="Newton"/>
    <s v="Shervyen"/>
    <s v="Mets"/>
    <s v="SS"/>
    <n v="21"/>
    <n v="1"/>
    <m/>
    <s v="Newton, Shervyen"/>
    <s v="Bowman Draft Chrome     Pros"/>
    <s v=" "/>
    <x v="5"/>
  </r>
  <r>
    <m/>
    <n v="2019"/>
    <s v="Bowman Draft Chrome"/>
    <m/>
    <m/>
    <m/>
    <m/>
    <m/>
    <x v="3"/>
    <s v="BDC-170"/>
    <s v="Swaggerty"/>
    <s v="Travis"/>
    <s v="Pirates"/>
    <s v="OF"/>
    <n v="23"/>
    <n v="1"/>
    <m/>
    <s v="Swaggerty, Travis"/>
    <s v="Bowman Draft Chrome     Pros"/>
    <s v=" "/>
    <x v="5"/>
  </r>
  <r>
    <m/>
    <n v="2019"/>
    <s v="Bowman Draft Chrome"/>
    <m/>
    <m/>
    <m/>
    <m/>
    <m/>
    <x v="3"/>
    <s v="BDC-171"/>
    <s v="Seigler"/>
    <s v="Anthony"/>
    <s v="Yankees"/>
    <s v="C"/>
    <n v="21"/>
    <n v="1"/>
    <m/>
    <s v="Seigler, Anthony"/>
    <s v="Bowman Draft Chrome     Pros"/>
    <s v=" "/>
    <x v="5"/>
  </r>
  <r>
    <m/>
    <n v="2019"/>
    <s v="Bowman Draft Chrome"/>
    <m/>
    <m/>
    <m/>
    <m/>
    <m/>
    <x v="3"/>
    <s v="BDC-172"/>
    <s v="White"/>
    <s v="Evan"/>
    <s v="Mariners"/>
    <s v="1B"/>
    <n v="24"/>
    <n v="1"/>
    <m/>
    <s v="White, Evan"/>
    <s v="Bowman Draft Chrome     Pros"/>
    <s v=" "/>
    <x v="5"/>
  </r>
  <r>
    <m/>
    <n v="2019"/>
    <s v="Bowman Draft Chrome"/>
    <m/>
    <m/>
    <m/>
    <m/>
    <m/>
    <x v="3"/>
    <s v="BDC-173"/>
    <s v="Baker"/>
    <s v="Luken"/>
    <s v="Cardinals"/>
    <s v="1B"/>
    <n v="23"/>
    <n v="1"/>
    <m/>
    <s v="Baker, Luken"/>
    <s v="Bowman Draft Chrome     Pros"/>
    <s v=" "/>
    <x v="5"/>
  </r>
  <r>
    <m/>
    <n v="2019"/>
    <s v="Bowman Draft Chrome"/>
    <m/>
    <m/>
    <m/>
    <m/>
    <m/>
    <x v="2"/>
    <s v="BDC-174"/>
    <s v="Fletcher"/>
    <s v="Trejyn"/>
    <s v="Cardinals"/>
    <s v="OF"/>
    <n v="19"/>
    <n v="1"/>
    <m/>
    <s v="Fletcher, Trejyn"/>
    <s v="Bowman Draft Chrome     1stBow"/>
    <s v=" "/>
    <x v="5"/>
  </r>
  <r>
    <m/>
    <n v="2019"/>
    <s v="Bowman Draft Chrome"/>
    <m/>
    <m/>
    <m/>
    <m/>
    <m/>
    <x v="2"/>
    <s v="BDC-175"/>
    <s v="Brickhouse"/>
    <s v="Spencer"/>
    <s v="DiamondBacks"/>
    <s v="1B"/>
    <n v="22"/>
    <n v="1"/>
    <m/>
    <s v="Brickhouse, Spencer"/>
    <s v="Bowman Draft Chrome     1stBow"/>
    <s v=" "/>
    <x v="5"/>
  </r>
  <r>
    <m/>
    <n v="2019"/>
    <s v="Bowman Draft Chrome"/>
    <m/>
    <m/>
    <m/>
    <m/>
    <m/>
    <x v="3"/>
    <s v="BDC-176"/>
    <s v="Varsho"/>
    <s v="Daulton"/>
    <s v="DiamondBacks"/>
    <s v="C"/>
    <n v="24"/>
    <n v="1"/>
    <m/>
    <s v="Varsho, Daulton"/>
    <s v="Bowman Draft Chrome     Pros"/>
    <s v=" "/>
    <x v="5"/>
  </r>
  <r>
    <m/>
    <n v="2019"/>
    <s v="Bowman Draft Chrome"/>
    <m/>
    <m/>
    <m/>
    <m/>
    <m/>
    <x v="2"/>
    <s v="BDC-177"/>
    <s v="Wesneski"/>
    <s v="Hayden"/>
    <s v="Yankees"/>
    <s v="P"/>
    <n v="23"/>
    <n v="1"/>
    <m/>
    <s v="Wesneski, Hayden"/>
    <s v="Bowman Draft Chrome     1stBow"/>
    <s v=" "/>
    <x v="5"/>
  </r>
  <r>
    <m/>
    <n v="2019"/>
    <s v="Bowman Draft Chrome"/>
    <m/>
    <m/>
    <m/>
    <m/>
    <m/>
    <x v="2"/>
    <s v="BDC-178"/>
    <s v="Strumpf"/>
    <s v="Chase"/>
    <s v="Cubs"/>
    <s v="2B"/>
    <n v="22"/>
    <n v="1"/>
    <m/>
    <s v="Strumpf, Chase"/>
    <s v="Bowman Draft Chrome     1stBow"/>
    <s v=" "/>
    <x v="5"/>
  </r>
  <r>
    <m/>
    <n v="2019"/>
    <s v="Bowman Draft Chrome"/>
    <m/>
    <m/>
    <m/>
    <m/>
    <m/>
    <x v="3"/>
    <s v="BDC-179"/>
    <s v="Gilbert"/>
    <s v="Logan"/>
    <s v="Mariners"/>
    <s v="P"/>
    <n v="23"/>
    <n v="1"/>
    <m/>
    <s v="Gilbert, Logan"/>
    <s v="Bowman Draft Chrome     Pros"/>
    <s v=" "/>
    <x v="5"/>
  </r>
  <r>
    <m/>
    <n v="2019"/>
    <s v="Bowman Draft Chrome"/>
    <m/>
    <m/>
    <m/>
    <m/>
    <m/>
    <x v="2"/>
    <s v="BDC-180"/>
    <s v="Mears"/>
    <s v="Joshua"/>
    <s v="Padres"/>
    <s v="OF"/>
    <n v="19"/>
    <n v="1"/>
    <m/>
    <s v="Mears, Joshua"/>
    <s v="Bowman Draft Chrome     1stBow"/>
    <s v=" "/>
    <x v="5"/>
  </r>
  <r>
    <m/>
    <n v="2019"/>
    <s v="Bowman Draft Chrome"/>
    <m/>
    <m/>
    <m/>
    <m/>
    <m/>
    <x v="3"/>
    <s v="BDC-181"/>
    <s v="Vierling"/>
    <s v="Matt"/>
    <s v="Phillies"/>
    <s v="OF"/>
    <n v="24"/>
    <n v="1"/>
    <m/>
    <s v="Vierling, Matt"/>
    <s v="Bowman Draft Chrome     Pros"/>
    <s v=" "/>
    <x v="5"/>
  </r>
  <r>
    <m/>
    <n v="2019"/>
    <s v="Bowman Draft Chrome"/>
    <m/>
    <m/>
    <m/>
    <m/>
    <m/>
    <x v="2"/>
    <s v="BDC-182"/>
    <s v="Wilson"/>
    <s v="Will"/>
    <s v="Angels"/>
    <s v="SS"/>
    <n v="22"/>
    <n v="1"/>
    <m/>
    <s v="Wilson, Will"/>
    <s v="Bowman Draft Chrome     1stBow"/>
    <s v=" "/>
    <x v="5"/>
  </r>
  <r>
    <m/>
    <n v="2019"/>
    <s v="Bowman Draft Chrome"/>
    <m/>
    <m/>
    <m/>
    <m/>
    <m/>
    <x v="2"/>
    <s v="BDC-183"/>
    <s v="Driscoll"/>
    <s v="Logan"/>
    <s v="Padres"/>
    <s v="C"/>
    <n v="23"/>
    <n v="1"/>
    <m/>
    <s v="Driscoll, Logan"/>
    <s v="Bowman Draft Chrome     1stBow"/>
    <s v=" "/>
    <x v="5"/>
  </r>
  <r>
    <m/>
    <n v="2019"/>
    <s v="Bowman Draft Chrome"/>
    <m/>
    <m/>
    <m/>
    <m/>
    <m/>
    <x v="3"/>
    <s v="BDC-184"/>
    <s v="Freeman"/>
    <s v="Tyler"/>
    <s v="Indians"/>
    <s v="SS"/>
    <n v="21"/>
    <n v="1"/>
    <m/>
    <s v="Freeman, Tyler"/>
    <s v="Bowman Draft Chrome     Pros"/>
    <s v=" "/>
    <x v="5"/>
  </r>
  <r>
    <m/>
    <n v="2019"/>
    <s v="Bowman Draft Chrome"/>
    <m/>
    <m/>
    <m/>
    <m/>
    <m/>
    <x v="3"/>
    <s v="BDC-185"/>
    <s v="Anderson"/>
    <s v="Ian"/>
    <s v="Braves"/>
    <s v="P"/>
    <n v="22"/>
    <n v="1"/>
    <m/>
    <s v="Anderson, Ian"/>
    <s v="Bowman Draft Chrome     Pros"/>
    <s v=" "/>
    <x v="5"/>
  </r>
  <r>
    <m/>
    <n v="2019"/>
    <s v="Bowman Draft Chrome"/>
    <m/>
    <m/>
    <m/>
    <m/>
    <m/>
    <x v="3"/>
    <s v="BDC-186"/>
    <s v="Miller"/>
    <s v="Owen"/>
    <s v="Padres"/>
    <s v="SS"/>
    <n v="24"/>
    <n v="1"/>
    <m/>
    <s v="Miller, Owen"/>
    <s v="Bowman Draft Chrome     Pros"/>
    <s v=" "/>
    <x v="5"/>
  </r>
  <r>
    <m/>
    <n v="2019"/>
    <s v="Bowman Draft Chrome"/>
    <m/>
    <m/>
    <m/>
    <m/>
    <m/>
    <x v="2"/>
    <s v="BDC-187"/>
    <s v="Hoese"/>
    <s v="Kody"/>
    <s v="Dodgers"/>
    <s v="3B"/>
    <n v="23"/>
    <n v="1"/>
    <m/>
    <s v="Hoese, Kody"/>
    <s v="Bowman Draft Chrome     1stBow"/>
    <s v=" "/>
    <x v="5"/>
  </r>
  <r>
    <m/>
    <n v="2019"/>
    <s v="Bowman Draft Chrome"/>
    <m/>
    <m/>
    <m/>
    <m/>
    <m/>
    <x v="3"/>
    <s v="BDC-188"/>
    <s v="Lavigne"/>
    <s v="Grant"/>
    <s v="Rockies"/>
    <s v="1B"/>
    <n v="21"/>
    <n v="1"/>
    <m/>
    <s v="Lavigne, Grant"/>
    <s v="Bowman Draft Chrome     Pros"/>
    <s v=" "/>
    <x v="5"/>
  </r>
  <r>
    <m/>
    <n v="2019"/>
    <s v="Bowman Draft Chrome"/>
    <m/>
    <m/>
    <m/>
    <m/>
    <m/>
    <x v="2"/>
    <s v="BDC-189"/>
    <s v="Lodolo"/>
    <s v="Nick"/>
    <s v="Reds"/>
    <s v="P"/>
    <n v="22"/>
    <n v="1"/>
    <n v="0.5"/>
    <s v="Lodolo, Nick"/>
    <s v="Bowman Draft Chrome     1stBow"/>
    <s v=" "/>
    <x v="6"/>
  </r>
  <r>
    <m/>
    <n v="2019"/>
    <s v="Bowman Draft Chrome"/>
    <m/>
    <m/>
    <m/>
    <m/>
    <m/>
    <x v="3"/>
    <s v="BDC-190"/>
    <s v="Schmidt"/>
    <s v="Clarke"/>
    <s v="Yankees"/>
    <s v="P"/>
    <n v="24"/>
    <n v="1"/>
    <m/>
    <s v="Schmidt, Clarke"/>
    <s v="Bowman Draft Chrome     Pros"/>
    <s v=" "/>
    <x v="5"/>
  </r>
  <r>
    <m/>
    <n v="2019"/>
    <s v="Bowman Draft Chrome"/>
    <m/>
    <m/>
    <m/>
    <m/>
    <m/>
    <x v="2"/>
    <s v="BDC-191"/>
    <s v="Miller"/>
    <s v="Erik"/>
    <s v="Phillies"/>
    <s v="P"/>
    <n v="22"/>
    <n v="1"/>
    <m/>
    <s v="Miller, Erik"/>
    <s v="Bowman Draft Chrome     1stBow"/>
    <s v=" "/>
    <x v="5"/>
  </r>
  <r>
    <m/>
    <n v="2019"/>
    <s v="Bowman Draft Chrome"/>
    <m/>
    <m/>
    <m/>
    <m/>
    <m/>
    <x v="3"/>
    <s v="BDC-192"/>
    <s v="Beer"/>
    <s v="Seth"/>
    <s v="DiamondBacks"/>
    <s v="1B/OF"/>
    <n v="24"/>
    <n v="1"/>
    <n v="0.5"/>
    <s v="Beer, Seth"/>
    <s v="Bowman Draft Chrome     Pros"/>
    <s v=" "/>
    <x v="6"/>
  </r>
  <r>
    <m/>
    <n v="2019"/>
    <s v="Bowman Draft Chrome"/>
    <m/>
    <m/>
    <m/>
    <m/>
    <m/>
    <x v="3"/>
    <s v="BDC-193"/>
    <s v="Kirk"/>
    <s v="Alejandro"/>
    <s v="Blue Jays"/>
    <s v="C"/>
    <n v="22"/>
    <n v="1"/>
    <m/>
    <s v="Kirk, Alejandro"/>
    <s v="Bowman Draft Chrome     Pros"/>
    <s v=" "/>
    <x v="5"/>
  </r>
  <r>
    <m/>
    <n v="2019"/>
    <s v="Bowman Draft Chrome"/>
    <m/>
    <m/>
    <m/>
    <m/>
    <m/>
    <x v="2"/>
    <s v="BDC-194"/>
    <s v="Jameson"/>
    <s v="Drey"/>
    <s v="DiamondBacks"/>
    <s v="P"/>
    <n v="23"/>
    <n v="1"/>
    <m/>
    <s v="Jameson, Drey"/>
    <s v="Bowman Draft Chrome     1stBow"/>
    <s v=" "/>
    <x v="5"/>
  </r>
  <r>
    <m/>
    <n v="2019"/>
    <s v="Bowman Draft Chrome"/>
    <m/>
    <m/>
    <m/>
    <m/>
    <m/>
    <x v="2"/>
    <s v="BDC-195"/>
    <s v="Cairo"/>
    <s v="Christian"/>
    <s v="Indians"/>
    <s v="SS"/>
    <n v="19"/>
    <n v="1"/>
    <m/>
    <s v="Cairo, Christian"/>
    <s v="Bowman Draft Chrome     1stBow"/>
    <s v=" "/>
    <x v="5"/>
  </r>
  <r>
    <m/>
    <n v="2019"/>
    <s v="Bowman Draft Chrome"/>
    <m/>
    <m/>
    <m/>
    <m/>
    <m/>
    <x v="2"/>
    <s v="BDC-196"/>
    <s v="Misner"/>
    <s v="Kameron"/>
    <s v="Marlins"/>
    <s v="OF"/>
    <n v="22"/>
    <n v="1"/>
    <m/>
    <s v="Misner, Kameron"/>
    <s v="Bowman Draft Chrome     1stBow"/>
    <s v=" "/>
    <x v="5"/>
  </r>
  <r>
    <m/>
    <n v="2019"/>
    <s v="Bowman Draft Chrome"/>
    <m/>
    <m/>
    <m/>
    <m/>
    <m/>
    <x v="2"/>
    <s v="BDC-197"/>
    <s v="Henry"/>
    <s v="Tommy"/>
    <s v="DiamondBacks"/>
    <s v="P"/>
    <n v="23"/>
    <n v="1"/>
    <m/>
    <s v="Henry, Tommy"/>
    <s v="Bowman Draft Chrome     1stBow"/>
    <s v=" "/>
    <x v="5"/>
  </r>
  <r>
    <m/>
    <n v="2019"/>
    <s v="Bowman Draft Chrome"/>
    <m/>
    <m/>
    <m/>
    <m/>
    <m/>
    <x v="3"/>
    <s v="BDC-198"/>
    <s v="Armenteros"/>
    <s v="Lazard"/>
    <s v="Athletics"/>
    <s v="OF"/>
    <n v="21"/>
    <n v="1"/>
    <m/>
    <s v="Armenteros, Lazard"/>
    <s v="Bowman Draft Chrome     Pros"/>
    <s v=" "/>
    <x v="5"/>
  </r>
  <r>
    <m/>
    <n v="2019"/>
    <s v="Bowman Draft Chrome"/>
    <m/>
    <m/>
    <m/>
    <m/>
    <m/>
    <x v="2"/>
    <s v="BDC-199"/>
    <s v="Williams"/>
    <s v="Kendall"/>
    <s v="Blue Jays"/>
    <s v="P"/>
    <n v="20"/>
    <n v="1"/>
    <m/>
    <s v="Williams, Kendall"/>
    <s v="Bowman Draft Chrome     1stBow"/>
    <s v=" "/>
    <x v="5"/>
  </r>
  <r>
    <m/>
    <n v="2019"/>
    <s v="Bowman Draft Chrome"/>
    <m/>
    <m/>
    <m/>
    <m/>
    <m/>
    <x v="2"/>
    <s v="BDC-200"/>
    <s v="Johnson"/>
    <s v="Cooper"/>
    <s v="Tigers"/>
    <s v="C"/>
    <n v="22"/>
    <n v="1"/>
    <m/>
    <s v="Johnson, Cooper"/>
    <s v="Bowman Draft Chrome     1stBow"/>
    <s v=" "/>
    <x v="5"/>
  </r>
  <r>
    <m/>
    <n v="2019"/>
    <s v="Donruss"/>
    <m/>
    <s v="DK"/>
    <m/>
    <m/>
    <m/>
    <x v="0"/>
    <n v="14"/>
    <s v="Ohtani"/>
    <s v="Shohei"/>
    <s v="Angels"/>
    <s v="P/DH"/>
    <m/>
    <n v="1"/>
    <n v="0.25"/>
    <s v="Ohtani, Shohei"/>
    <s v="Donruss  DK   "/>
    <s v=" "/>
    <x v="6"/>
  </r>
  <r>
    <m/>
    <n v="2019"/>
    <s v="Donruss"/>
    <m/>
    <s v="DK"/>
    <m/>
    <m/>
    <m/>
    <x v="0"/>
    <n v="16"/>
    <s v="Acuna Jr."/>
    <s v="Ronald"/>
    <s v="Braves"/>
    <s v="OF"/>
    <m/>
    <n v="1"/>
    <n v="0.25"/>
    <s v="Acuna Jr., Ronald"/>
    <s v="Donruss  DK   "/>
    <s v=" "/>
    <x v="6"/>
  </r>
  <r>
    <m/>
    <n v="2019"/>
    <s v="Donruss"/>
    <m/>
    <s v="DK"/>
    <m/>
    <m/>
    <m/>
    <x v="0"/>
    <n v="17"/>
    <s v="Scherzer"/>
    <s v="Max"/>
    <s v="Nationals"/>
    <s v="P"/>
    <m/>
    <n v="1"/>
    <n v="0.25"/>
    <s v="Scherzer, Max"/>
    <s v="Donruss  DK   "/>
    <s v=""/>
    <x v="6"/>
  </r>
  <r>
    <m/>
    <n v="2019"/>
    <s v="Donruss"/>
    <m/>
    <s v="DK"/>
    <m/>
    <m/>
    <m/>
    <x v="0"/>
    <n v="18"/>
    <s v="Nola"/>
    <s v="Aaron"/>
    <s v="Phillies"/>
    <s v="P"/>
    <m/>
    <n v="1"/>
    <n v="0.25"/>
    <s v="Nola, Aaron"/>
    <s v="Donruss  DK   "/>
    <s v=" "/>
    <x v="6"/>
  </r>
  <r>
    <m/>
    <n v="2019"/>
    <s v="Donruss"/>
    <m/>
    <s v="DK"/>
    <m/>
    <m/>
    <m/>
    <x v="0"/>
    <n v="19"/>
    <s v="DeGrom"/>
    <s v="Jacob"/>
    <s v="Mets"/>
    <s v="P"/>
    <m/>
    <n v="1"/>
    <n v="0.25"/>
    <s v="DeGrom, Jacob"/>
    <s v="Donruss  DK   "/>
    <s v=""/>
    <x v="6"/>
  </r>
  <r>
    <m/>
    <n v="2019"/>
    <s v="Donruss"/>
    <m/>
    <s v="DK"/>
    <m/>
    <m/>
    <m/>
    <x v="0"/>
    <n v="21"/>
    <s v="Yelich"/>
    <s v="Christian"/>
    <s v="Brewers"/>
    <s v="OF"/>
    <m/>
    <n v="1"/>
    <n v="0.25"/>
    <s v="Yelich, Christian"/>
    <s v="Donruss  DK   "/>
    <s v=""/>
    <x v="6"/>
  </r>
  <r>
    <m/>
    <n v="2019"/>
    <s v="Donruss"/>
    <m/>
    <m/>
    <m/>
    <m/>
    <m/>
    <x v="1"/>
    <n v="32"/>
    <s v="Stewart"/>
    <s v="Christin"/>
    <s v="Tigers"/>
    <s v="OF"/>
    <n v="27"/>
    <n v="1"/>
    <m/>
    <s v="Stewart, Christin"/>
    <s v="Donruss     RC"/>
    <s v=" "/>
    <x v="5"/>
  </r>
  <r>
    <m/>
    <n v="2019"/>
    <s v="Donruss"/>
    <m/>
    <s v="Holo Red"/>
    <m/>
    <m/>
    <m/>
    <x v="1"/>
    <n v="32"/>
    <s v="Stewart"/>
    <s v="Christin"/>
    <s v="Tigers"/>
    <s v="OF"/>
    <n v="27"/>
    <n v="1"/>
    <m/>
    <s v="Stewart, Christin"/>
    <s v="Donruss  Holo Red   RC"/>
    <s v=" "/>
    <x v="5"/>
  </r>
  <r>
    <m/>
    <n v="2019"/>
    <s v="Donruss"/>
    <m/>
    <m/>
    <m/>
    <m/>
    <m/>
    <x v="1"/>
    <n v="34"/>
    <s v="Hudson"/>
    <s v="Dakota"/>
    <s v="Cardinals"/>
    <s v="P"/>
    <n v="26"/>
    <n v="1"/>
    <m/>
    <s v="Hudson, Dakota"/>
    <s v="Donruss     RC"/>
    <s v=" "/>
    <x v="5"/>
  </r>
  <r>
    <m/>
    <n v="2019"/>
    <s v="Donruss"/>
    <m/>
    <m/>
    <m/>
    <m/>
    <m/>
    <x v="1"/>
    <n v="36"/>
    <s v="Fletcher"/>
    <s v="David"/>
    <s v="Dodgers"/>
    <s v="SS"/>
    <n v="26"/>
    <n v="1"/>
    <m/>
    <s v="Fletcher, David"/>
    <s v="Donruss     RC"/>
    <s v=" "/>
    <x v="5"/>
  </r>
  <r>
    <m/>
    <n v="2019"/>
    <s v="Donruss"/>
    <m/>
    <m/>
    <m/>
    <m/>
    <m/>
    <x v="1"/>
    <n v="38"/>
    <s v="Hampson"/>
    <s v="Garrett"/>
    <s v="Rockies"/>
    <s v="SS"/>
    <n v="26"/>
    <n v="1"/>
    <m/>
    <s v="Hampson, Garrett"/>
    <s v="Donruss     RC"/>
    <s v=" "/>
    <x v="5"/>
  </r>
  <r>
    <m/>
    <n v="2019"/>
    <s v="Donruss"/>
    <m/>
    <m/>
    <m/>
    <m/>
    <m/>
    <x v="1"/>
    <n v="40"/>
    <s v="McNeil"/>
    <s v="Jeff"/>
    <s v="Mets"/>
    <s v="2B"/>
    <n v="28"/>
    <n v="1"/>
    <m/>
    <s v="McNeil, Jeff"/>
    <s v="Donruss     RC"/>
    <s v=" "/>
    <x v="5"/>
  </r>
  <r>
    <m/>
    <n v="2019"/>
    <s v="Donruss"/>
    <m/>
    <m/>
    <m/>
    <m/>
    <m/>
    <x v="1"/>
    <n v="42"/>
    <s v="Sheffield"/>
    <s v="Justus"/>
    <s v="Mariners"/>
    <s v="P"/>
    <n v="24"/>
    <n v="1"/>
    <m/>
    <s v="Sheffield, Justus"/>
    <s v="Donruss     RC"/>
    <s v=" "/>
    <x v="5"/>
  </r>
  <r>
    <m/>
    <n v="2019"/>
    <s v="Donruss"/>
    <m/>
    <m/>
    <m/>
    <m/>
    <m/>
    <x v="1"/>
    <n v="43"/>
    <s v="Tucker"/>
    <s v="Kyle"/>
    <s v="Astros"/>
    <s v="OF"/>
    <n v="23"/>
    <n v="1"/>
    <m/>
    <s v="Tucker, Kyle"/>
    <s v="Donruss     RC"/>
    <s v=" "/>
    <x v="5"/>
  </r>
  <r>
    <m/>
    <n v="2019"/>
    <s v="Donruss"/>
    <m/>
    <m/>
    <m/>
    <m/>
    <m/>
    <x v="1"/>
    <n v="45"/>
    <s v="Urias"/>
    <s v="Luis"/>
    <s v="Padres"/>
    <s v="2B"/>
    <n v="23"/>
    <n v="1"/>
    <m/>
    <s v="Urias, Luis"/>
    <s v="Donruss     RC"/>
    <s v=" "/>
    <x v="5"/>
  </r>
  <r>
    <m/>
    <n v="2019"/>
    <s v="Donruss"/>
    <m/>
    <s v="Holo Red"/>
    <m/>
    <m/>
    <m/>
    <x v="1"/>
    <n v="47"/>
    <s v="Laureano"/>
    <s v="Ramon"/>
    <s v="Athletics"/>
    <s v="OF"/>
    <n v="26"/>
    <n v="1"/>
    <m/>
    <s v="Laureano, Ramon"/>
    <s v="Donruss  Holo Red   RC"/>
    <s v=" "/>
    <x v="5"/>
  </r>
  <r>
    <m/>
    <n v="2019"/>
    <s v="Donruss"/>
    <m/>
    <m/>
    <m/>
    <m/>
    <m/>
    <x v="1"/>
    <n v="48"/>
    <s v="O'Hearn"/>
    <s v="Ryan"/>
    <s v="Royals"/>
    <s v="1B"/>
    <n v="27"/>
    <n v="1"/>
    <m/>
    <s v="O'Hearn, Ryan"/>
    <s v="Donruss     RC"/>
    <s v=" "/>
    <x v="5"/>
  </r>
  <r>
    <m/>
    <n v="2019"/>
    <s v="Donruss"/>
    <m/>
    <m/>
    <m/>
    <m/>
    <m/>
    <x v="1"/>
    <n v="50"/>
    <s v="Toussaint"/>
    <s v="Touki"/>
    <s v="Braves"/>
    <s v="P"/>
    <n v="24"/>
    <n v="1"/>
    <m/>
    <s v="Toussaint, Touki"/>
    <s v="Donruss     RC"/>
    <s v=" "/>
    <x v="5"/>
  </r>
  <r>
    <m/>
    <n v="2019"/>
    <s v="Donruss"/>
    <m/>
    <s v="&quot;Titletown&quot;"/>
    <m/>
    <m/>
    <m/>
    <x v="0"/>
    <s v="51B"/>
    <s v="Sale"/>
    <s v="Chris"/>
    <s v="Red Sox"/>
    <s v="P"/>
    <m/>
    <n v="1"/>
    <n v="0.25"/>
    <s v="Sale, Chris"/>
    <s v="Donruss  &quot;Titletown&quot;   "/>
    <s v=""/>
    <x v="6"/>
  </r>
  <r>
    <m/>
    <n v="2019"/>
    <s v="Donruss"/>
    <m/>
    <m/>
    <m/>
    <m/>
    <m/>
    <x v="0"/>
    <n v="56"/>
    <s v="Nimmo"/>
    <s v="Brandon"/>
    <s v="Mets"/>
    <s v="OF"/>
    <m/>
    <n v="1"/>
    <m/>
    <s v="Nimmo, Brandon"/>
    <s v="Donruss     "/>
    <s v=" "/>
    <x v="5"/>
  </r>
  <r>
    <m/>
    <n v="2019"/>
    <s v="Donruss"/>
    <m/>
    <s v="&quot;KB&quot;"/>
    <m/>
    <m/>
    <m/>
    <x v="0"/>
    <s v="57B"/>
    <s v="Bryant"/>
    <s v="Kris"/>
    <s v="Cubs"/>
    <s v="3B"/>
    <m/>
    <n v="1"/>
    <n v="0.25"/>
    <s v="Bryant, Kris"/>
    <s v="Donruss  &quot;KB&quot;   "/>
    <n v="0"/>
    <x v="6"/>
  </r>
  <r>
    <m/>
    <n v="2019"/>
    <s v="Donruss"/>
    <m/>
    <s v="&quot;Juanjo&quot;"/>
    <m/>
    <m/>
    <m/>
    <x v="0"/>
    <s v="61B"/>
    <s v="Soto"/>
    <s v="Juan"/>
    <s v="Nationals"/>
    <s v="OF"/>
    <m/>
    <n v="1"/>
    <n v="1"/>
    <s v="Soto, Juan"/>
    <s v="Donruss  &quot;Juanjo&quot;   "/>
    <s v=" "/>
    <x v="2"/>
  </r>
  <r>
    <m/>
    <n v="2019"/>
    <s v="Donruss"/>
    <m/>
    <m/>
    <m/>
    <m/>
    <m/>
    <x v="0"/>
    <n v="68"/>
    <s v="Lindor"/>
    <s v="Francisco"/>
    <s v="Indians"/>
    <s v="SS"/>
    <m/>
    <n v="1"/>
    <n v="0.25"/>
    <s v="Lindor, Francisco"/>
    <s v="Donruss     "/>
    <n v="0"/>
    <x v="6"/>
  </r>
  <r>
    <m/>
    <n v="2019"/>
    <s v="Donruss"/>
    <m/>
    <m/>
    <m/>
    <m/>
    <m/>
    <x v="0"/>
    <n v="70"/>
    <s v="Altuve"/>
    <s v="Jose"/>
    <s v="Astros"/>
    <s v="2B"/>
    <m/>
    <n v="1"/>
    <n v="0.25"/>
    <s v="Altuve, Jose"/>
    <s v="Donruss     "/>
    <s v=""/>
    <x v="6"/>
  </r>
  <r>
    <m/>
    <n v="2019"/>
    <s v="Donruss"/>
    <m/>
    <m/>
    <m/>
    <m/>
    <m/>
    <x v="0"/>
    <n v="76"/>
    <s v="Benintendi"/>
    <s v="Andrew"/>
    <s v="Red Sox"/>
    <s v="OF"/>
    <m/>
    <n v="1"/>
    <n v="0.25"/>
    <s v="Benintendi, Andrew"/>
    <s v="Donruss     "/>
    <n v="0"/>
    <x v="6"/>
  </r>
  <r>
    <m/>
    <n v="2019"/>
    <s v="Donruss"/>
    <m/>
    <m/>
    <m/>
    <m/>
    <m/>
    <x v="0"/>
    <n v="78"/>
    <s v="Correa"/>
    <s v="Carlos"/>
    <s v="Astros"/>
    <s v="SS"/>
    <m/>
    <n v="1"/>
    <n v="0.25"/>
    <s v="Correa, Carlos"/>
    <s v="Donruss     "/>
    <s v=""/>
    <x v="6"/>
  </r>
  <r>
    <m/>
    <n v="2019"/>
    <s v="Donruss"/>
    <m/>
    <m/>
    <m/>
    <m/>
    <m/>
    <x v="0"/>
    <n v="80"/>
    <s v="Beltre"/>
    <s v="Adrian"/>
    <s v="Rangers"/>
    <s v="3B"/>
    <m/>
    <n v="1"/>
    <n v="0.25"/>
    <s v="Beltre, Adrian"/>
    <s v="Donruss     "/>
    <s v=""/>
    <x v="6"/>
  </r>
  <r>
    <m/>
    <n v="2019"/>
    <s v="Donruss"/>
    <m/>
    <m/>
    <m/>
    <m/>
    <m/>
    <x v="0"/>
    <n v="82"/>
    <s v="Meadows"/>
    <s v="Austin"/>
    <s v="Rays"/>
    <s v="OF"/>
    <n v="25"/>
    <n v="1"/>
    <m/>
    <s v="Meadows, Austin"/>
    <s v="Donruss     "/>
    <s v=" "/>
    <x v="5"/>
  </r>
  <r>
    <m/>
    <n v="2019"/>
    <s v="Donruss"/>
    <m/>
    <s v="&quot;Blanco&quot;"/>
    <m/>
    <m/>
    <m/>
    <x v="0"/>
    <s v="87B"/>
    <s v="Acuna Jr."/>
    <s v="Ronald"/>
    <s v="Braves"/>
    <s v="OF"/>
    <m/>
    <n v="1"/>
    <n v="1"/>
    <s v="Acuna Jr., Ronald"/>
    <s v="Donruss  &quot;Blanco&quot;   "/>
    <s v=" "/>
    <x v="2"/>
  </r>
  <r>
    <m/>
    <n v="2019"/>
    <s v="Donruss"/>
    <m/>
    <s v="Independence Day"/>
    <m/>
    <m/>
    <m/>
    <x v="0"/>
    <n v="88"/>
    <s v="Kershaw"/>
    <s v="Clayton"/>
    <s v="Dodgers"/>
    <s v="P"/>
    <m/>
    <n v="1"/>
    <n v="0.25"/>
    <s v="Kershaw, Clayton"/>
    <s v="Donruss  Independence Day   "/>
    <s v=""/>
    <x v="6"/>
  </r>
  <r>
    <m/>
    <n v="2019"/>
    <s v="Donruss"/>
    <m/>
    <m/>
    <m/>
    <m/>
    <m/>
    <x v="0"/>
    <n v="89"/>
    <s v="Pujols"/>
    <s v="Albert"/>
    <s v="Angels"/>
    <s v="1B"/>
    <m/>
    <n v="1"/>
    <n v="0.25"/>
    <s v="Pujols, Albert"/>
    <s v="Donruss     "/>
    <s v=""/>
    <x v="6"/>
  </r>
  <r>
    <m/>
    <n v="2019"/>
    <s v="Donruss"/>
    <m/>
    <m/>
    <m/>
    <m/>
    <m/>
    <x v="0"/>
    <n v="90"/>
    <s v="Mikolas"/>
    <s v="Miles"/>
    <s v="Cardinals"/>
    <s v="P"/>
    <m/>
    <n v="1"/>
    <m/>
    <s v="Mikolas, Miles"/>
    <s v="Donruss     "/>
    <s v=" "/>
    <x v="5"/>
  </r>
  <r>
    <m/>
    <n v="2019"/>
    <s v="Donruss"/>
    <m/>
    <m/>
    <m/>
    <m/>
    <m/>
    <x v="0"/>
    <n v="93"/>
    <s v="Mejia"/>
    <s v="Francisco"/>
    <s v="Padres"/>
    <s v="C"/>
    <m/>
    <n v="1"/>
    <m/>
    <s v="Mejia, Francisco"/>
    <s v="Donruss     "/>
    <s v=" "/>
    <x v="5"/>
  </r>
  <r>
    <m/>
    <n v="2019"/>
    <s v="Donruss"/>
    <m/>
    <m/>
    <m/>
    <m/>
    <m/>
    <x v="0"/>
    <n v="100"/>
    <s v="Cabrera"/>
    <s v="Miguel"/>
    <s v="Tigers"/>
    <s v="1B"/>
    <m/>
    <n v="1"/>
    <n v="0.25"/>
    <s v="Cabrera, Miguel"/>
    <s v="Donruss     "/>
    <s v=""/>
    <x v="6"/>
  </r>
  <r>
    <m/>
    <n v="2019"/>
    <s v="Donruss"/>
    <m/>
    <s v="&quot;Titletown&quot;"/>
    <m/>
    <m/>
    <m/>
    <x v="0"/>
    <s v="101B"/>
    <s v="Betts"/>
    <s v="Mookie"/>
    <s v="Red Sox"/>
    <s v="OF"/>
    <m/>
    <n v="1"/>
    <n v="0.25"/>
    <s v="Betts, Mookie"/>
    <s v="Donruss  &quot;Titletown&quot;   "/>
    <s v=""/>
    <x v="6"/>
  </r>
  <r>
    <m/>
    <n v="2019"/>
    <s v="Donruss"/>
    <m/>
    <m/>
    <m/>
    <m/>
    <m/>
    <x v="0"/>
    <n v="104"/>
    <s v="Hoskins"/>
    <s v="Rhys"/>
    <s v="Phillies"/>
    <s v="1B/OF"/>
    <n v="27"/>
    <n v="1"/>
    <n v="0.25"/>
    <s v="Hoskins, Rhys"/>
    <s v="Donruss     "/>
    <s v=""/>
    <x v="6"/>
  </r>
  <r>
    <m/>
    <n v="2019"/>
    <s v="Donruss"/>
    <m/>
    <m/>
    <m/>
    <m/>
    <m/>
    <x v="0"/>
    <n v="111"/>
    <s v="Reyes"/>
    <s v="Franmil"/>
    <s v="Padres"/>
    <s v="OF"/>
    <n v="25"/>
    <n v="1"/>
    <m/>
    <s v="Reyes, Franmil"/>
    <s v="Donruss     "/>
    <s v=" "/>
    <x v="5"/>
  </r>
  <r>
    <m/>
    <n v="2019"/>
    <s v="Donruss"/>
    <m/>
    <m/>
    <m/>
    <m/>
    <m/>
    <x v="0"/>
    <n v="116"/>
    <s v="Scherzer"/>
    <s v="Max"/>
    <s v="Nationals"/>
    <s v="P"/>
    <m/>
    <n v="1"/>
    <n v="0.25"/>
    <s v="Scherzer, Max"/>
    <s v="Donruss     "/>
    <s v=""/>
    <x v="6"/>
  </r>
  <r>
    <m/>
    <n v="2019"/>
    <s v="Donruss"/>
    <m/>
    <m/>
    <m/>
    <m/>
    <m/>
    <x v="0"/>
    <n v="117"/>
    <s v="Newcomb"/>
    <s v="Sean"/>
    <s v="Braves"/>
    <s v="P"/>
    <n v="27"/>
    <n v="1"/>
    <m/>
    <s v="Newcomb, Sean"/>
    <s v="Donruss     "/>
    <s v=" "/>
    <x v="5"/>
  </r>
  <r>
    <m/>
    <n v="2019"/>
    <s v="Donruss"/>
    <m/>
    <m/>
    <m/>
    <m/>
    <m/>
    <x v="0"/>
    <n v="120"/>
    <s v="Machado"/>
    <s v="Manny"/>
    <s v="Dodgers"/>
    <s v="SS"/>
    <m/>
    <n v="1"/>
    <n v="0.25"/>
    <s v="Machado, Manny"/>
    <s v="Donruss     "/>
    <n v="0"/>
    <x v="6"/>
  </r>
  <r>
    <m/>
    <n v="2019"/>
    <s v="Donruss"/>
    <m/>
    <s v="&quot;Back of Jersey&quot;"/>
    <m/>
    <m/>
    <m/>
    <x v="0"/>
    <s v="121b"/>
    <s v="Judge"/>
    <s v="Aaron"/>
    <s v="Yankees"/>
    <s v="OF"/>
    <m/>
    <n v="1"/>
    <n v="1"/>
    <s v="Judge, Aaron"/>
    <s v="Donruss  &quot;Back of Jersey&quot;   "/>
    <s v=""/>
    <x v="2"/>
  </r>
  <r>
    <m/>
    <n v="2019"/>
    <s v="Donruss"/>
    <m/>
    <m/>
    <m/>
    <m/>
    <m/>
    <x v="0"/>
    <n v="126"/>
    <s v="Freeland"/>
    <s v="Kyle"/>
    <s v="Rockies"/>
    <s v="P"/>
    <m/>
    <n v="1"/>
    <m/>
    <s v="Freeland, Kyle"/>
    <s v="Donruss     "/>
    <s v=" "/>
    <x v="5"/>
  </r>
  <r>
    <m/>
    <n v="2019"/>
    <s v="Donruss"/>
    <m/>
    <s v="&quot;Titletown&quot;"/>
    <m/>
    <m/>
    <m/>
    <x v="0"/>
    <s v="128B"/>
    <s v="Devers"/>
    <s v="Rafael"/>
    <s v="Red Sox"/>
    <s v="3B"/>
    <m/>
    <n v="1"/>
    <m/>
    <s v="Devers, Rafael"/>
    <s v="Donruss  &quot;Titletown&quot;   "/>
    <s v=" "/>
    <x v="5"/>
  </r>
  <r>
    <m/>
    <n v="2019"/>
    <s v="Donruss"/>
    <m/>
    <m/>
    <m/>
    <m/>
    <m/>
    <x v="0"/>
    <n v="129"/>
    <s v="Andujar"/>
    <s v="Miguel"/>
    <s v="Yankees"/>
    <s v="3B"/>
    <n v="25"/>
    <n v="1"/>
    <n v="0.5"/>
    <s v="Andujar, Miguel"/>
    <s v="Donruss     "/>
    <s v=" "/>
    <x v="6"/>
  </r>
  <r>
    <m/>
    <n v="2019"/>
    <s v="Donruss"/>
    <m/>
    <m/>
    <m/>
    <m/>
    <m/>
    <x v="0"/>
    <n v="132"/>
    <s v="Berrios"/>
    <s v="Jose"/>
    <s v="Twins"/>
    <s v="P"/>
    <n v="26"/>
    <n v="1"/>
    <m/>
    <s v="Berrios, Jose"/>
    <s v="Donruss     "/>
    <s v=" "/>
    <x v="5"/>
  </r>
  <r>
    <m/>
    <n v="2019"/>
    <s v="Donruss"/>
    <m/>
    <s v="&quot;@Buehlersdayoff&quot;"/>
    <m/>
    <m/>
    <m/>
    <x v="0"/>
    <s v="133B"/>
    <s v="Buehler"/>
    <s v="Walker"/>
    <s v="Dodgers"/>
    <s v="P"/>
    <m/>
    <n v="1"/>
    <m/>
    <s v="Buehler, Walker"/>
    <s v="Donruss  &quot;@Buehlersdayoff&quot;   "/>
    <s v=" "/>
    <x v="5"/>
  </r>
  <r>
    <m/>
    <n v="2019"/>
    <s v="Donruss"/>
    <m/>
    <m/>
    <m/>
    <m/>
    <m/>
    <x v="0"/>
    <n v="138"/>
    <s v="Bote"/>
    <s v="David"/>
    <s v="Cubs"/>
    <s v="3B"/>
    <m/>
    <n v="1"/>
    <m/>
    <s v="Bote, David"/>
    <s v="Donruss     "/>
    <s v=" "/>
    <x v="5"/>
  </r>
  <r>
    <m/>
    <n v="2019"/>
    <s v="Donruss"/>
    <m/>
    <s v="Independence Day &quot;Blue Cap&quot;"/>
    <m/>
    <m/>
    <m/>
    <x v="0"/>
    <s v="145B"/>
    <s v="Nola"/>
    <s v="Aaron"/>
    <s v="Phillies"/>
    <s v="P"/>
    <m/>
    <n v="1"/>
    <n v="0.25"/>
    <s v="Nola, Aaron"/>
    <s v="Donruss  Independence Day &quot;Blue Cap&quot;   "/>
    <s v=" "/>
    <x v="6"/>
  </r>
  <r>
    <m/>
    <n v="2019"/>
    <s v="Donruss"/>
    <m/>
    <m/>
    <m/>
    <m/>
    <m/>
    <x v="0"/>
    <s v="145A"/>
    <s v="Nola"/>
    <s v="Aaron"/>
    <s v="Phillies"/>
    <s v="P"/>
    <m/>
    <n v="1"/>
    <n v="0.25"/>
    <s v="Nola, Aaron"/>
    <s v="Donruss     "/>
    <s v=" "/>
    <x v="6"/>
  </r>
  <r>
    <m/>
    <n v="2019"/>
    <s v="Donruss"/>
    <m/>
    <m/>
    <m/>
    <m/>
    <m/>
    <x v="0"/>
    <n v="150"/>
    <s v="Calhoun"/>
    <s v="Willie"/>
    <s v="Rangers"/>
    <s v="OF"/>
    <n v="26"/>
    <n v="1"/>
    <m/>
    <s v="Calhoun, Willie"/>
    <s v="Donruss     "/>
    <s v=" "/>
    <x v="5"/>
  </r>
  <r>
    <m/>
    <n v="2019"/>
    <s v="Donruss"/>
    <m/>
    <m/>
    <m/>
    <m/>
    <m/>
    <x v="0"/>
    <n v="155"/>
    <s v="Rosario"/>
    <s v="Amed"/>
    <s v="Mets"/>
    <s v="SS"/>
    <m/>
    <n v="1"/>
    <m/>
    <s v="Rosario, Amed"/>
    <s v="Donruss     "/>
    <s v=" "/>
    <x v="5"/>
  </r>
  <r>
    <m/>
    <n v="2019"/>
    <s v="Donruss"/>
    <m/>
    <m/>
    <m/>
    <m/>
    <m/>
    <x v="0"/>
    <n v="156"/>
    <s v="Albies"/>
    <s v="Ozzie"/>
    <s v="Braves"/>
    <s v="2B"/>
    <m/>
    <n v="1"/>
    <n v="0.25"/>
    <s v="Albies, Ozzie"/>
    <s v="Donruss     "/>
    <s v=" "/>
    <x v="6"/>
  </r>
  <r>
    <m/>
    <n v="2019"/>
    <s v="Donruss"/>
    <m/>
    <s v="&quot;Back of Shirt&quot;"/>
    <m/>
    <m/>
    <m/>
    <x v="0"/>
    <s v="157b"/>
    <s v="Torres"/>
    <s v="Gleyber"/>
    <s v="Yankees"/>
    <s v="2B"/>
    <n v="24"/>
    <n v="1"/>
    <n v="0.25"/>
    <s v="Torres, Gleyber"/>
    <s v="Donruss  &quot;Back of Shirt&quot;   "/>
    <s v=" "/>
    <x v="6"/>
  </r>
  <r>
    <m/>
    <n v="2019"/>
    <s v="Donruss"/>
    <m/>
    <m/>
    <m/>
    <m/>
    <m/>
    <x v="0"/>
    <n v="163"/>
    <s v="Stanton"/>
    <s v="Giancarlo"/>
    <s v="Yankees"/>
    <s v="OF"/>
    <m/>
    <n v="1"/>
    <n v="0.25"/>
    <s v="Stanton, Giancarlo"/>
    <s v="Donruss     "/>
    <s v=""/>
    <x v="6"/>
  </r>
  <r>
    <m/>
    <n v="2019"/>
    <s v="Donruss"/>
    <m/>
    <m/>
    <m/>
    <m/>
    <m/>
    <x v="0"/>
    <n v="165"/>
    <s v="Baez"/>
    <s v="Javier"/>
    <s v="Cubs"/>
    <s v="2B"/>
    <m/>
    <n v="1"/>
    <m/>
    <s v="Baez, Javier"/>
    <s v="Donruss     "/>
    <s v=" "/>
    <x v="5"/>
  </r>
  <r>
    <m/>
    <n v="2019"/>
    <s v="Donruss"/>
    <m/>
    <s v="&quot;Red Jersey&quot;"/>
    <m/>
    <m/>
    <m/>
    <x v="0"/>
    <s v="170B"/>
    <s v="Trout"/>
    <s v="Mike"/>
    <s v="Angels"/>
    <s v="OF"/>
    <m/>
    <n v="1"/>
    <n v="1"/>
    <s v="Trout, Mike"/>
    <s v="Donruss  &quot;Red Jersey&quot;   "/>
    <s v=""/>
    <x v="2"/>
  </r>
  <r>
    <m/>
    <n v="2019"/>
    <s v="Donruss"/>
    <m/>
    <m/>
    <m/>
    <m/>
    <m/>
    <x v="0"/>
    <n v="172"/>
    <s v="Verlander"/>
    <s v="Justin"/>
    <s v="Astros"/>
    <s v="P"/>
    <m/>
    <n v="1"/>
    <n v="0.25"/>
    <s v="Verlander, Justin"/>
    <s v="Donruss     "/>
    <s v=""/>
    <x v="6"/>
  </r>
  <r>
    <m/>
    <n v="2019"/>
    <s v="Donruss"/>
    <m/>
    <m/>
    <m/>
    <m/>
    <m/>
    <x v="0"/>
    <n v="173"/>
    <s v="Anderson"/>
    <s v="Brian"/>
    <s v="Marlins"/>
    <s v="3B"/>
    <n v="27"/>
    <n v="1"/>
    <m/>
    <s v="Anderson, Brian"/>
    <s v="Donruss     "/>
    <s v=" "/>
    <x v="5"/>
  </r>
  <r>
    <m/>
    <n v="2019"/>
    <s v="Donruss"/>
    <m/>
    <m/>
    <m/>
    <m/>
    <m/>
    <x v="0"/>
    <n v="174"/>
    <s v="Robles"/>
    <s v="Victor"/>
    <s v="Nationals"/>
    <s v="OF"/>
    <n v="23"/>
    <n v="1"/>
    <n v="0.25"/>
    <s v="Robles, Victor"/>
    <s v="Donruss     "/>
    <s v=" "/>
    <x v="6"/>
  </r>
  <r>
    <m/>
    <n v="2019"/>
    <s v="Donruss"/>
    <m/>
    <m/>
    <m/>
    <m/>
    <m/>
    <x v="0"/>
    <n v="176"/>
    <s v="Flaherty"/>
    <s v="Jack"/>
    <s v="Cardinals"/>
    <s v="P"/>
    <m/>
    <n v="1"/>
    <m/>
    <s v="Flaherty, Jack"/>
    <s v="Donruss     "/>
    <s v=" "/>
    <x v="5"/>
  </r>
  <r>
    <m/>
    <n v="2019"/>
    <s v="Donruss"/>
    <m/>
    <s v="&quot;Zilla&quot;"/>
    <m/>
    <m/>
    <m/>
    <x v="0"/>
    <s v="181B"/>
    <s v="Snell"/>
    <s v="Blake"/>
    <s v="Rays"/>
    <s v="P"/>
    <m/>
    <n v="1"/>
    <m/>
    <s v="Snell, Blake"/>
    <s v="Donruss  &quot;Zilla&quot;   "/>
    <s v=" "/>
    <x v="5"/>
  </r>
  <r>
    <m/>
    <n v="2019"/>
    <s v="Donruss"/>
    <m/>
    <m/>
    <m/>
    <m/>
    <m/>
    <x v="0"/>
    <n v="182"/>
    <s v="Bregman"/>
    <s v="Alex"/>
    <s v="Astros"/>
    <s v="3B"/>
    <m/>
    <n v="1"/>
    <n v="0.25"/>
    <s v="Bregman, Alex"/>
    <s v="Donruss     "/>
    <n v="0"/>
    <x v="6"/>
  </r>
  <r>
    <m/>
    <n v="2019"/>
    <s v="Donruss"/>
    <m/>
    <s v="&quot;Dark Shirt&quot;"/>
    <m/>
    <m/>
    <m/>
    <x v="0"/>
    <s v="183B"/>
    <s v="Harper"/>
    <s v="Bryce"/>
    <s v="Nationals"/>
    <s v="OF"/>
    <m/>
    <n v="1"/>
    <n v="0.25"/>
    <s v="Harper, Bryce"/>
    <s v="Donruss  &quot;Dark Shirt&quot;   "/>
    <s v=""/>
    <x v="6"/>
  </r>
  <r>
    <m/>
    <n v="2019"/>
    <s v="Donruss"/>
    <m/>
    <s v="&quot;Trev&quot;"/>
    <m/>
    <m/>
    <m/>
    <x v="0"/>
    <s v="185B"/>
    <s v="Story"/>
    <s v="Trevor"/>
    <s v="Rockies"/>
    <s v="SS"/>
    <m/>
    <n v="1"/>
    <n v="0.25"/>
    <s v="Story, Trevor"/>
    <s v="Donruss  &quot;Trev&quot;   "/>
    <s v=""/>
    <x v="6"/>
  </r>
  <r>
    <m/>
    <n v="2019"/>
    <s v="Donruss"/>
    <m/>
    <m/>
    <m/>
    <m/>
    <m/>
    <x v="0"/>
    <s v="190B"/>
    <s v="Yelich"/>
    <s v="Christian"/>
    <s v="Brewers"/>
    <s v="OF"/>
    <m/>
    <n v="1"/>
    <n v="0.25"/>
    <s v="Yelich, Christian"/>
    <s v="Donruss     "/>
    <s v=""/>
    <x v="6"/>
  </r>
  <r>
    <m/>
    <n v="2019"/>
    <s v="Donruss"/>
    <m/>
    <m/>
    <m/>
    <m/>
    <m/>
    <x v="0"/>
    <n v="192"/>
    <s v="Chapman"/>
    <s v="Matt"/>
    <s v="Athletics"/>
    <s v="3B"/>
    <m/>
    <n v="1"/>
    <m/>
    <s v="Chapman, Matt"/>
    <s v="Donruss     "/>
    <s v=" "/>
    <x v="5"/>
  </r>
  <r>
    <m/>
    <n v="2019"/>
    <s v="Donruss"/>
    <m/>
    <m/>
    <m/>
    <m/>
    <m/>
    <x v="0"/>
    <n v="195"/>
    <s v="Marquez"/>
    <s v="German"/>
    <s v="Rockies"/>
    <s v="P"/>
    <n v="25"/>
    <n v="1"/>
    <m/>
    <s v="Marquez, German"/>
    <s v="Donruss     "/>
    <s v=" "/>
    <x v="5"/>
  </r>
  <r>
    <m/>
    <n v="2019"/>
    <s v="Donruss"/>
    <m/>
    <s v="150th Anniv"/>
    <s v="/150"/>
    <m/>
    <m/>
    <x v="0"/>
    <n v="198"/>
    <s v="Alcantara"/>
    <s v="Sandy"/>
    <s v="Marlins"/>
    <s v="P"/>
    <n v="25"/>
    <n v="1"/>
    <m/>
    <s v="Alcantara, Sandy"/>
    <s v="Donruss  150th Anniv /150  "/>
    <s v=" "/>
    <x v="5"/>
  </r>
  <r>
    <m/>
    <n v="2019"/>
    <s v="Donruss"/>
    <m/>
    <m/>
    <m/>
    <m/>
    <m/>
    <x v="0"/>
    <n v="199"/>
    <s v="Bader"/>
    <s v="Harrison"/>
    <s v="Cardinals"/>
    <s v="OF"/>
    <m/>
    <n v="1"/>
    <m/>
    <s v="Bader, Harrison"/>
    <s v="Donruss     "/>
    <s v=" "/>
    <x v="5"/>
  </r>
  <r>
    <m/>
    <n v="2019"/>
    <s v="Donruss"/>
    <m/>
    <s v="&quot;Black Jersey&quot;"/>
    <m/>
    <m/>
    <m/>
    <x v="1"/>
    <s v="201B"/>
    <s v="Richards"/>
    <s v="Trevor"/>
    <s v="Marlins"/>
    <s v="P"/>
    <m/>
    <n v="1"/>
    <m/>
    <s v="Richards, Trevor"/>
    <s v="Donruss  &quot;Black Jersey&quot;   RC"/>
    <s v=" "/>
    <x v="5"/>
  </r>
  <r>
    <m/>
    <n v="2019"/>
    <s v="Donruss"/>
    <m/>
    <m/>
    <m/>
    <m/>
    <m/>
    <x v="1"/>
    <n v="201"/>
    <s v="Richards"/>
    <s v="Trevor"/>
    <s v="Marlins"/>
    <s v="P"/>
    <m/>
    <n v="1"/>
    <m/>
    <s v="Richards, Trevor"/>
    <s v="Donruss     RC"/>
    <s v=" "/>
    <x v="5"/>
  </r>
  <r>
    <m/>
    <n v="2019"/>
    <s v="Donruss"/>
    <m/>
    <s v="Independence Day"/>
    <m/>
    <m/>
    <m/>
    <x v="0"/>
    <n v="203"/>
    <s v="Lopez"/>
    <s v="Pablo"/>
    <s v="Marlins"/>
    <s v="P"/>
    <m/>
    <n v="1"/>
    <m/>
    <s v="Lopez, Pablo"/>
    <s v="Donruss  Independence Day   "/>
    <s v=" "/>
    <x v="5"/>
  </r>
  <r>
    <m/>
    <n v="2019"/>
    <s v="Donruss"/>
    <m/>
    <m/>
    <m/>
    <m/>
    <m/>
    <x v="0"/>
    <n v="203"/>
    <s v="Lopez"/>
    <s v="Pablo"/>
    <s v="Marlins"/>
    <s v="P"/>
    <m/>
    <n v="1"/>
    <m/>
    <s v="Lopez, Pablo"/>
    <s v="Donruss     "/>
    <s v=" "/>
    <x v="5"/>
  </r>
  <r>
    <m/>
    <n v="2019"/>
    <s v="Donruss"/>
    <m/>
    <s v="&quot;Gray Jersey&quot;"/>
    <m/>
    <m/>
    <m/>
    <x v="0"/>
    <s v="207B"/>
    <s v="Romero"/>
    <s v="Fernando"/>
    <s v="Twins"/>
    <s v="P"/>
    <n v="25"/>
    <n v="1"/>
    <m/>
    <s v="Romero, Fernando"/>
    <s v="Donruss  &quot;Gray Jersey&quot;   "/>
    <s v=" "/>
    <x v="5"/>
  </r>
  <r>
    <m/>
    <n v="2019"/>
    <s v="Donruss"/>
    <m/>
    <m/>
    <m/>
    <m/>
    <m/>
    <x v="0"/>
    <n v="207"/>
    <s v="Romero"/>
    <s v="Fernando"/>
    <s v="Twins"/>
    <s v="P"/>
    <m/>
    <n v="1"/>
    <m/>
    <s v="Romero, Fernando"/>
    <s v="Donruss     "/>
    <s v=" "/>
    <x v="5"/>
  </r>
  <r>
    <m/>
    <n v="2019"/>
    <s v="Donruss"/>
    <m/>
    <s v="Career Stat Line"/>
    <s v="/57"/>
    <m/>
    <m/>
    <x v="1"/>
    <n v="208"/>
    <s v="Fillmyer"/>
    <s v="Heath"/>
    <s v="Royals"/>
    <s v="P"/>
    <m/>
    <n v="1"/>
    <m/>
    <s v="Fillmyer, Heath"/>
    <s v="Donruss  Career Stat Line /57  RC"/>
    <s v=" "/>
    <x v="5"/>
  </r>
  <r>
    <m/>
    <n v="2019"/>
    <s v="Donruss"/>
    <m/>
    <s v="Season Stat Line"/>
    <s v="/211"/>
    <m/>
    <m/>
    <x v="0"/>
    <n v="212"/>
    <s v="Vizcaino"/>
    <s v="Arodys"/>
    <s v="Braves"/>
    <s v="P"/>
    <m/>
    <n v="1"/>
    <m/>
    <s v="Vizcaino, Arodys"/>
    <s v="Donruss  Season Stat Line /211  "/>
    <s v=" "/>
    <x v="5"/>
  </r>
  <r>
    <m/>
    <n v="2019"/>
    <s v="Donruss"/>
    <m/>
    <m/>
    <m/>
    <m/>
    <m/>
    <x v="1"/>
    <n v="215"/>
    <s v="Williams"/>
    <s v="Justin"/>
    <s v="Cardinals"/>
    <s v="OF"/>
    <m/>
    <n v="1"/>
    <m/>
    <s v="Williams, Justin"/>
    <s v="Donruss     RC"/>
    <s v=" "/>
    <x v="5"/>
  </r>
  <r>
    <m/>
    <n v="2019"/>
    <s v="Donruss"/>
    <m/>
    <m/>
    <m/>
    <m/>
    <m/>
    <x v="1"/>
    <n v="217"/>
    <s v="Newman"/>
    <s v="Kevin"/>
    <s v="Pirates"/>
    <s v="SS"/>
    <m/>
    <n v="1"/>
    <m/>
    <s v="Newman, Kevin"/>
    <s v="Donruss     RC"/>
    <s v=" "/>
    <x v="5"/>
  </r>
  <r>
    <m/>
    <n v="2019"/>
    <s v="Donruss"/>
    <m/>
    <s v="&quot;Ball over head&quot;"/>
    <m/>
    <m/>
    <m/>
    <x v="0"/>
    <s v="218B"/>
    <s v="Gonsalves"/>
    <s v="Stephen"/>
    <s v="Twins"/>
    <s v="P"/>
    <m/>
    <n v="1"/>
    <m/>
    <s v="Gonsalves, Stephen"/>
    <s v="Donruss  &quot;Ball over head&quot;   "/>
    <s v=" "/>
    <x v="5"/>
  </r>
  <r>
    <m/>
    <n v="2019"/>
    <s v="Donruss"/>
    <m/>
    <m/>
    <m/>
    <m/>
    <m/>
    <x v="1"/>
    <n v="2019"/>
    <s v="Reid-Foley"/>
    <s v="Sean"/>
    <s v="Blue Jays"/>
    <s v="P"/>
    <m/>
    <n v="1"/>
    <m/>
    <s v="Reid-Foley, Sean"/>
    <s v="Donruss     RC"/>
    <s v=" "/>
    <x v="5"/>
  </r>
  <r>
    <m/>
    <n v="2019"/>
    <s v="Donruss"/>
    <m/>
    <m/>
    <m/>
    <m/>
    <m/>
    <x v="1"/>
    <n v="220"/>
    <s v="Kramer"/>
    <s v="Kevin"/>
    <s v="Pirates"/>
    <s v="SS"/>
    <m/>
    <n v="1"/>
    <m/>
    <s v="Kramer, Kevin"/>
    <s v="Donruss     RC"/>
    <s v=" "/>
    <x v="5"/>
  </r>
  <r>
    <m/>
    <n v="2019"/>
    <s v="Donruss"/>
    <m/>
    <m/>
    <m/>
    <m/>
    <m/>
    <x v="0"/>
    <n v="221"/>
    <s v="Davis"/>
    <s v="Jonathan"/>
    <s v="Blue Jays"/>
    <s v="OF"/>
    <m/>
    <n v="1"/>
    <m/>
    <s v="Davis, Jonathan"/>
    <s v="Donruss     "/>
    <s v=" "/>
    <x v="5"/>
  </r>
  <r>
    <m/>
    <n v="2019"/>
    <s v="Donruss"/>
    <m/>
    <m/>
    <m/>
    <m/>
    <m/>
    <x v="1"/>
    <n v="223"/>
    <s v="James"/>
    <s v="Josh"/>
    <s v="Astros"/>
    <s v="P"/>
    <m/>
    <n v="1"/>
    <m/>
    <s v="James, Josh"/>
    <s v="Donruss     RC"/>
    <s v=" "/>
    <x v="5"/>
  </r>
  <r>
    <m/>
    <n v="2019"/>
    <s v="Donruss"/>
    <m/>
    <s v="&quot;White Jersey&quot;"/>
    <m/>
    <m/>
    <m/>
    <x v="1"/>
    <s v="223B"/>
    <s v="James"/>
    <s v="Josh"/>
    <s v="Astros"/>
    <s v="P"/>
    <m/>
    <n v="1"/>
    <m/>
    <s v="James, Josh"/>
    <s v="Donruss  &quot;White Jersey&quot;   RC"/>
    <s v=" "/>
    <x v="5"/>
  </r>
  <r>
    <m/>
    <n v="2019"/>
    <s v="Donruss"/>
    <m/>
    <m/>
    <m/>
    <m/>
    <m/>
    <x v="1"/>
    <n v="224"/>
    <s v="Nix"/>
    <s v="Jacob"/>
    <s v="Padres"/>
    <s v="P"/>
    <m/>
    <n v="1"/>
    <m/>
    <s v="Nix, Jacob"/>
    <s v="Donruss     RC"/>
    <s v=" "/>
    <x v="5"/>
  </r>
  <r>
    <m/>
    <n v="2019"/>
    <s v="Donruss"/>
    <m/>
    <m/>
    <m/>
    <m/>
    <m/>
    <x v="1"/>
    <n v="225"/>
    <s v="Wisdom"/>
    <s v="Patrick"/>
    <s v="Cardinals"/>
    <s v="3B"/>
    <m/>
    <n v="1"/>
    <m/>
    <s v="Wisdom, Patrick"/>
    <s v="Donruss     RC"/>
    <s v=" "/>
    <x v="5"/>
  </r>
  <r>
    <m/>
    <n v="2019"/>
    <s v="Donruss"/>
    <m/>
    <m/>
    <m/>
    <m/>
    <m/>
    <x v="1"/>
    <n v="227"/>
    <s v="Borucki"/>
    <s v="Ryan"/>
    <s v="Blue Jays"/>
    <s v="P"/>
    <m/>
    <n v="1"/>
    <m/>
    <s v="Borucki, Ryan"/>
    <s v="Donruss     RC"/>
    <s v=" "/>
    <x v="5"/>
  </r>
  <r>
    <m/>
    <n v="2019"/>
    <s v="Donruss"/>
    <m/>
    <m/>
    <m/>
    <m/>
    <m/>
    <x v="1"/>
    <n v="228"/>
    <s v="Ortiz"/>
    <s v="Luis"/>
    <s v="Orioles"/>
    <s v="P"/>
    <m/>
    <n v="1"/>
    <m/>
    <s v="Ortiz, Luis"/>
    <s v="Donruss     RC"/>
    <s v=" "/>
    <x v="5"/>
  </r>
  <r>
    <m/>
    <n v="2019"/>
    <s v="Donruss"/>
    <m/>
    <m/>
    <m/>
    <m/>
    <m/>
    <x v="1"/>
    <n v="229"/>
    <s v="Cave"/>
    <s v="Jake"/>
    <s v="Twins"/>
    <s v="OF"/>
    <m/>
    <n v="1"/>
    <m/>
    <s v="Cave, Jake"/>
    <s v="Donruss     RC"/>
    <s v=" "/>
    <x v="5"/>
  </r>
  <r>
    <m/>
    <n v="2019"/>
    <s v="Donruss"/>
    <m/>
    <m/>
    <m/>
    <m/>
    <m/>
    <x v="1"/>
    <n v="231"/>
    <s v="Valdez"/>
    <s v="Framber"/>
    <s v="Astros"/>
    <s v="P"/>
    <m/>
    <n v="1"/>
    <m/>
    <s v="Valdez, Framber"/>
    <s v="Donruss     RC"/>
    <s v=" "/>
    <x v="5"/>
  </r>
  <r>
    <m/>
    <n v="2019"/>
    <s v="Donruss"/>
    <m/>
    <m/>
    <m/>
    <m/>
    <m/>
    <x v="1"/>
    <n v="232"/>
    <s v="Lowe"/>
    <s v="Brandon"/>
    <s v="Rays"/>
    <s v="2B"/>
    <m/>
    <n v="1"/>
    <m/>
    <s v="Lowe, Brandon"/>
    <s v="Donruss     RC"/>
    <s v=" "/>
    <x v="5"/>
  </r>
  <r>
    <m/>
    <n v="2019"/>
    <s v="Donruss"/>
    <m/>
    <m/>
    <m/>
    <m/>
    <m/>
    <x v="1"/>
    <n v="233"/>
    <s v="Perez"/>
    <s v="Cionel"/>
    <s v="Astros"/>
    <s v="P"/>
    <m/>
    <n v="1"/>
    <m/>
    <s v="Perez, Cionel"/>
    <s v="Donruss     RC"/>
    <s v=" "/>
    <x v="5"/>
  </r>
  <r>
    <m/>
    <n v="2019"/>
    <s v="Donruss"/>
    <m/>
    <m/>
    <m/>
    <m/>
    <m/>
    <x v="1"/>
    <n v="236"/>
    <s v="De Los Santos"/>
    <s v="Enyel"/>
    <s v="Phillies"/>
    <s v="P"/>
    <m/>
    <n v="1"/>
    <m/>
    <s v="De Los Santos, Enyel"/>
    <s v="Donruss     RC"/>
    <s v=" "/>
    <x v="5"/>
  </r>
  <r>
    <m/>
    <n v="2019"/>
    <s v="Donruss"/>
    <m/>
    <m/>
    <m/>
    <m/>
    <m/>
    <x v="1"/>
    <n v="238"/>
    <s v="Wilson"/>
    <s v="Bryse"/>
    <s v="Braves"/>
    <s v="P"/>
    <m/>
    <n v="1"/>
    <m/>
    <s v="Wilson, Bryse"/>
    <s v="Donruss     RC"/>
    <s v=" "/>
    <x v="5"/>
  </r>
  <r>
    <m/>
    <n v="2019"/>
    <s v="Donruss"/>
    <m/>
    <s v="&quot;Blue jersey&quot;&quot;Ryan&quot;"/>
    <m/>
    <m/>
    <m/>
    <x v="1"/>
    <s v="239B"/>
    <s v="Tellez"/>
    <s v="Rowdy"/>
    <s v="Blue Jays"/>
    <s v="1B"/>
    <n v="25"/>
    <n v="1"/>
    <m/>
    <s v="Tellez, Rowdy"/>
    <s v="Donruss  &quot;Blue jersey&quot;&quot;Ryan&quot;   RC"/>
    <s v=""/>
    <x v="5"/>
  </r>
  <r>
    <m/>
    <n v="2019"/>
    <s v="Donruss"/>
    <m/>
    <m/>
    <m/>
    <m/>
    <m/>
    <x v="1"/>
    <n v="239"/>
    <s v="Tellez"/>
    <s v="Rowdy"/>
    <s v="Blue Jays"/>
    <s v="1B"/>
    <n v="25"/>
    <n v="1"/>
    <m/>
    <s v="Tellez, Rowdy"/>
    <s v="Donruss     RC"/>
    <s v=""/>
    <x v="5"/>
  </r>
  <r>
    <m/>
    <n v="2019"/>
    <s v="Donruss"/>
    <m/>
    <m/>
    <m/>
    <m/>
    <m/>
    <x v="1"/>
    <n v="240"/>
    <s v="Adams"/>
    <s v="Chance"/>
    <s v="Yankees"/>
    <s v="P"/>
    <m/>
    <n v="1"/>
    <m/>
    <s v="Adams, Chance"/>
    <s v="Donruss     RC"/>
    <s v=" "/>
    <x v="5"/>
  </r>
  <r>
    <m/>
    <n v="2019"/>
    <s v="Donruss"/>
    <m/>
    <m/>
    <m/>
    <m/>
    <m/>
    <x v="1"/>
    <n v="241"/>
    <s v="Astudillo"/>
    <s v="Willians"/>
    <s v="Twins"/>
    <s v="C"/>
    <n v="29"/>
    <n v="1"/>
    <m/>
    <s v="Astudillo, Willians"/>
    <s v="Donruss     RC"/>
    <s v=" "/>
    <x v="5"/>
  </r>
  <r>
    <m/>
    <n v="2019"/>
    <s v="Donruss"/>
    <m/>
    <m/>
    <m/>
    <m/>
    <m/>
    <x v="1"/>
    <n v="245"/>
    <s v="Ferguson"/>
    <s v="Caleb"/>
    <s v="Dodgers"/>
    <s v="P"/>
    <m/>
    <n v="1"/>
    <m/>
    <s v="Ferguson, Caleb"/>
    <s v="Donruss     RC"/>
    <s v=" "/>
    <x v="5"/>
  </r>
  <r>
    <m/>
    <n v="2019"/>
    <s v="Donruss"/>
    <m/>
    <m/>
    <m/>
    <m/>
    <m/>
    <x v="1"/>
    <n v="246"/>
    <s v="Haase"/>
    <s v="Eric"/>
    <s v="Indians"/>
    <s v="C"/>
    <m/>
    <n v="1"/>
    <m/>
    <s v="Haase, Eric"/>
    <s v="Donruss     RC"/>
    <s v=" "/>
    <x v="5"/>
  </r>
  <r>
    <m/>
    <n v="2019"/>
    <s v="Donruss"/>
    <m/>
    <m/>
    <m/>
    <m/>
    <m/>
    <x v="1"/>
    <n v="247"/>
    <s v="Kennedy"/>
    <s v="Brent"/>
    <s v="Padres"/>
    <s v="P"/>
    <m/>
    <n v="1"/>
    <m/>
    <s v="Kennedy, Brent"/>
    <s v="Donruss     RC"/>
    <s v=" "/>
    <x v="5"/>
  </r>
  <r>
    <m/>
    <n v="2019"/>
    <s v="Donruss"/>
    <m/>
    <m/>
    <m/>
    <m/>
    <m/>
    <x v="1"/>
    <n v="248"/>
    <s v="Meisinger"/>
    <s v="Ryan"/>
    <s v="Orioles"/>
    <s v="P"/>
    <m/>
    <n v="1"/>
    <m/>
    <s v="Meisinger, Ryan"/>
    <s v="Donruss     RC"/>
    <s v=" "/>
    <x v="5"/>
  </r>
  <r>
    <m/>
    <n v="2019"/>
    <s v="Donruss"/>
    <m/>
    <m/>
    <m/>
    <m/>
    <m/>
    <x v="1"/>
    <n v="249"/>
    <s v="Martini"/>
    <s v="Nick"/>
    <s v="Athletics"/>
    <s v="OF"/>
    <m/>
    <n v="1"/>
    <m/>
    <s v="Martini, Nick"/>
    <s v="Donruss     RC"/>
    <s v=" "/>
    <x v="5"/>
  </r>
  <r>
    <m/>
    <n v="2019"/>
    <s v="Donruss"/>
    <m/>
    <s v="Holo Back"/>
    <s v="/99"/>
    <m/>
    <m/>
    <x v="0"/>
    <n v="250"/>
    <s v="Urias"/>
    <s v="Julio"/>
    <s v="Dodgers"/>
    <s v="P"/>
    <m/>
    <n v="1"/>
    <m/>
    <s v="Urias, Julio"/>
    <s v="Donruss  Holo Back /99  "/>
    <s v=" "/>
    <x v="5"/>
  </r>
  <r>
    <s v="TL"/>
    <n v="2019"/>
    <s v="Donruss"/>
    <s v="Signature Series"/>
    <s v="Blue"/>
    <s v="/99"/>
    <s v="Auto"/>
    <m/>
    <x v="1"/>
    <s v="SS-CM"/>
    <s v="Mullins"/>
    <s v="Cedric"/>
    <s v="Orioles"/>
    <m/>
    <m/>
    <n v="1"/>
    <n v="1"/>
    <s v="Mullins, Cedric"/>
    <s v="Donruss Signature Series Blue /99 Auto RC"/>
    <s v=" "/>
    <x v="2"/>
  </r>
  <r>
    <s v="TL"/>
    <n v="2019"/>
    <s v="Donruss"/>
    <s v="Elite"/>
    <s v="Gold"/>
    <s v="/99"/>
    <m/>
    <m/>
    <x v="0"/>
    <s v="ES2"/>
    <s v="Ohtani"/>
    <s v="Shohei"/>
    <s v="Angels"/>
    <s v="P/DH"/>
    <m/>
    <n v="1"/>
    <n v="1"/>
    <s v="Ohtani, Shohei"/>
    <s v="Donruss Elite Gold /99  "/>
    <s v=" "/>
    <x v="2"/>
  </r>
  <r>
    <m/>
    <n v="2019"/>
    <s v="Donruss"/>
    <s v="Highlights"/>
    <s v="Vector Parallel"/>
    <m/>
    <m/>
    <m/>
    <x v="0"/>
    <s v="H2"/>
    <s v="Pujols"/>
    <s v="Albert"/>
    <s v="Angels"/>
    <s v="1B"/>
    <m/>
    <n v="1"/>
    <n v="0.25"/>
    <s v="Pujols, Albert"/>
    <s v="Donruss Highlights Vector Parallel   "/>
    <s v=""/>
    <x v="6"/>
  </r>
  <r>
    <s v="TL"/>
    <n v="2019"/>
    <s v="Donruss"/>
    <s v="Franchise Features"/>
    <s v="Blue"/>
    <s v="/249"/>
    <m/>
    <m/>
    <x v="3"/>
    <s v="FF10"/>
    <s v="Kirilloff,Alex/Judge,Aaron"/>
    <m/>
    <m/>
    <s v="OF"/>
    <m/>
    <n v="1"/>
    <n v="20"/>
    <s v="Kirilloff,Alex/Judge,Aaron, "/>
    <s v="Donruss Franchise Features Blue /249  Pros"/>
    <s v=" "/>
    <x v="0"/>
  </r>
  <r>
    <m/>
    <n v="2019"/>
    <s v="Donruss"/>
    <s v="Franchise Features"/>
    <s v="Silver"/>
    <s v="/999"/>
    <m/>
    <m/>
    <x v="0"/>
    <s v="FF14"/>
    <s v="Kershaw"/>
    <s v="Clayton"/>
    <s v="Dodgers"/>
    <s v="P"/>
    <m/>
    <n v="1"/>
    <n v="1"/>
    <s v="Kershaw, Clayton"/>
    <s v="Donruss Franchise Features Silver /999  "/>
    <s v=""/>
    <x v="2"/>
  </r>
  <r>
    <m/>
    <n v="2019"/>
    <s v="Donruss"/>
    <s v="American Pride"/>
    <s v="Silver"/>
    <s v="/999"/>
    <m/>
    <m/>
    <x v="3"/>
    <s v="AP3"/>
    <s v="Shewmake"/>
    <s v="Braden"/>
    <s v="USA"/>
    <m/>
    <m/>
    <n v="1"/>
    <m/>
    <s v="Shewmake, Braden"/>
    <s v="Donruss American Pride Silver /999  Pros"/>
    <s v=" "/>
    <x v="5"/>
  </r>
  <r>
    <m/>
    <n v="2019"/>
    <s v="Donruss"/>
    <s v="American Pride"/>
    <s v="Vector Parallel"/>
    <m/>
    <m/>
    <m/>
    <x v="3"/>
    <s v="AP3"/>
    <s v="Shewmake"/>
    <s v="Braden"/>
    <s v="USA"/>
    <m/>
    <m/>
    <n v="1"/>
    <m/>
    <s v="Shewmake, Braden"/>
    <s v="Donruss American Pride Vector Parallel   Pros"/>
    <s v=" "/>
    <x v="5"/>
  </r>
  <r>
    <m/>
    <n v="2019"/>
    <s v="Donruss"/>
    <s v="American Pride"/>
    <s v="Gold"/>
    <s v="/349"/>
    <m/>
    <m/>
    <x v="3"/>
    <s v="AP5"/>
    <s v="Stott"/>
    <s v="Bryson"/>
    <s v="USA"/>
    <m/>
    <m/>
    <n v="1"/>
    <m/>
    <s v="Stott, Bryson"/>
    <s v="Donruss American Pride Gold /349  Pros"/>
    <s v=" "/>
    <x v="5"/>
  </r>
  <r>
    <m/>
    <n v="2019"/>
    <s v="Donruss"/>
    <s v="Rated Prospect Material"/>
    <m/>
    <m/>
    <s v="Relic"/>
    <m/>
    <x v="3"/>
    <s v="RPMFT"/>
    <s v="Tatis Jr."/>
    <s v="Fernando"/>
    <s v="Padres"/>
    <m/>
    <m/>
    <n v="1"/>
    <n v="25"/>
    <s v="Tatis Jr., Fernando"/>
    <s v="Donruss Rated Prospect Material   Relic Pros"/>
    <s v=" "/>
    <x v="0"/>
  </r>
  <r>
    <m/>
    <n v="2019"/>
    <s v="Donruss"/>
    <s v="Rated Prospect Material"/>
    <m/>
    <m/>
    <s v="Relic"/>
    <m/>
    <x v="3"/>
    <s v="RPMKH"/>
    <s v="Hiura"/>
    <s v="Keston"/>
    <s v="Brewers"/>
    <m/>
    <m/>
    <n v="1"/>
    <n v="5"/>
    <s v="Hiura, Keston"/>
    <s v="Donruss Rated Prospect Material   Relic Pros"/>
    <s v=" "/>
    <x v="1"/>
  </r>
  <r>
    <m/>
    <n v="2019"/>
    <s v="Gypsy Queen"/>
    <s v="Fortune Teller"/>
    <m/>
    <m/>
    <m/>
    <m/>
    <x v="1"/>
    <s v="FTMLU"/>
    <s v="Urias"/>
    <s v="Luis"/>
    <s v="Padres"/>
    <s v="2B"/>
    <n v="23"/>
    <n v="1"/>
    <m/>
    <s v="Urias, Luis"/>
    <s v="Gypsy Queen Fortune Teller    RC"/>
    <s v=" "/>
    <x v="5"/>
  </r>
  <r>
    <m/>
    <n v="2019"/>
    <s v="Gypsy Queen"/>
    <s v="Fortune Teller"/>
    <m/>
    <m/>
    <m/>
    <m/>
    <x v="0"/>
    <s v="FTM-RAJ"/>
    <s v="Acuna Jr."/>
    <s v="Ronald"/>
    <s v="Braves"/>
    <s v="OF"/>
    <m/>
    <n v="1"/>
    <n v="1"/>
    <s v="Acuna Jr., Ronald"/>
    <s v="Gypsy Queen Fortune Teller    "/>
    <s v=" "/>
    <x v="2"/>
  </r>
  <r>
    <m/>
    <n v="2019"/>
    <s v="Gypsy Queen"/>
    <s v="Tarot"/>
    <m/>
    <m/>
    <m/>
    <m/>
    <x v="0"/>
    <s v="TOTD-08"/>
    <s v="Stanton"/>
    <s v="Giancarlo"/>
    <s v="Yankees"/>
    <s v="OF"/>
    <m/>
    <n v="1"/>
    <n v="0.25"/>
    <s v="Stanton, Giancarlo"/>
    <s v="Gypsy Queen Tarot    "/>
    <m/>
    <x v="6"/>
  </r>
  <r>
    <m/>
    <n v="2019"/>
    <s v="Gypsy Queen"/>
    <s v="Tarot"/>
    <m/>
    <m/>
    <m/>
    <m/>
    <x v="0"/>
    <s v="TOTD-15"/>
    <s v="Betts"/>
    <s v="Mookie"/>
    <s v="Red Sox"/>
    <s v="OF"/>
    <m/>
    <n v="1"/>
    <n v="0.25"/>
    <s v="Betts, Mookie"/>
    <s v="Gypsy Queen Tarot    "/>
    <s v=""/>
    <x v="6"/>
  </r>
  <r>
    <m/>
    <n v="2019"/>
    <s v="Gypsy Queen"/>
    <m/>
    <m/>
    <m/>
    <m/>
    <m/>
    <x v="1"/>
    <n v="64"/>
    <s v="Hudson"/>
    <s v="Dakota"/>
    <s v="Cardinals"/>
    <s v="P"/>
    <n v="26"/>
    <n v="1"/>
    <m/>
    <s v="Hudson, Dakota"/>
    <s v="Gypsy Queen     RC"/>
    <s v=" "/>
    <x v="5"/>
  </r>
  <r>
    <m/>
    <n v="2019"/>
    <s v="Gypsy Queen"/>
    <m/>
    <m/>
    <m/>
    <m/>
    <m/>
    <x v="0"/>
    <n v="77"/>
    <s v="McCutchen"/>
    <s v="Andrew"/>
    <s v="Phillies"/>
    <s v="OF"/>
    <m/>
    <n v="1"/>
    <m/>
    <s v="McCutchen, Andrew"/>
    <s v="Gypsy Queen     "/>
    <s v=""/>
    <x v="5"/>
  </r>
  <r>
    <m/>
    <n v="2019"/>
    <s v="Gypsy Queen"/>
    <m/>
    <m/>
    <m/>
    <m/>
    <m/>
    <x v="0"/>
    <n v="90"/>
    <s v="Phillips"/>
    <s v="Brett"/>
    <s v="Royals"/>
    <s v="OF"/>
    <m/>
    <n v="1"/>
    <m/>
    <s v="Phillips, Brett"/>
    <s v="Gypsy Queen     "/>
    <s v=" "/>
    <x v="5"/>
  </r>
  <r>
    <m/>
    <n v="2019"/>
    <s v="Gypsy Queen"/>
    <m/>
    <m/>
    <m/>
    <m/>
    <m/>
    <x v="0"/>
    <n v="94"/>
    <s v="Lindor"/>
    <s v="Francisco"/>
    <s v="Indians"/>
    <s v="SS"/>
    <m/>
    <n v="1"/>
    <n v="0.25"/>
    <s v="Lindor, Francisco"/>
    <s v="Gypsy Queen     "/>
    <n v="0"/>
    <x v="6"/>
  </r>
  <r>
    <m/>
    <n v="2019"/>
    <s v="Gypsy Queen"/>
    <m/>
    <m/>
    <m/>
    <m/>
    <m/>
    <x v="0"/>
    <n v="102"/>
    <s v="Hoskins"/>
    <s v="Rhys"/>
    <s v="Phillies"/>
    <s v="1B"/>
    <n v="27"/>
    <n v="1"/>
    <n v="0.25"/>
    <s v="Hoskins, Rhys"/>
    <s v="Gypsy Queen     "/>
    <s v=""/>
    <x v="6"/>
  </r>
  <r>
    <m/>
    <n v="2019"/>
    <s v="Gypsy Queen"/>
    <m/>
    <m/>
    <m/>
    <m/>
    <m/>
    <x v="0"/>
    <n v="105"/>
    <s v="Harper"/>
    <s v="Bryce"/>
    <s v="Nationals"/>
    <s v="OF"/>
    <m/>
    <n v="1"/>
    <n v="0.5"/>
    <s v="Harper, Bryce"/>
    <s v="Gypsy Queen     "/>
    <s v=""/>
    <x v="6"/>
  </r>
  <r>
    <m/>
    <n v="2019"/>
    <s v="Gypsy Queen"/>
    <m/>
    <m/>
    <m/>
    <m/>
    <m/>
    <x v="1"/>
    <n v="112"/>
    <s v="Kramer"/>
    <s v="Kevin"/>
    <s v="Pirates"/>
    <s v="3B"/>
    <n v="26"/>
    <n v="1"/>
    <m/>
    <s v="Kramer, Kevin"/>
    <s v="Gypsy Queen     RC"/>
    <s v=" "/>
    <x v="5"/>
  </r>
  <r>
    <m/>
    <n v="2019"/>
    <s v="Gypsy Queen"/>
    <m/>
    <m/>
    <m/>
    <m/>
    <m/>
    <x v="1"/>
    <n v="119"/>
    <s v="Guillorme"/>
    <s v="Luis"/>
    <s v="Mets"/>
    <s v="3B"/>
    <n v="26"/>
    <n v="1"/>
    <m/>
    <s v="Guillorme, Luis"/>
    <s v="Gypsy Queen     RC"/>
    <s v=" "/>
    <x v="5"/>
  </r>
  <r>
    <m/>
    <n v="2019"/>
    <s v="Gypsy Queen"/>
    <m/>
    <m/>
    <m/>
    <m/>
    <m/>
    <x v="0"/>
    <n v="138"/>
    <s v="Sale"/>
    <s v="Chris"/>
    <s v="Red Sox"/>
    <s v="P"/>
    <m/>
    <n v="1"/>
    <n v="0.25"/>
    <s v="Sale, Chris"/>
    <s v="Gypsy Queen     "/>
    <s v=""/>
    <x v="6"/>
  </r>
  <r>
    <m/>
    <n v="2019"/>
    <s v="Gypsy Queen"/>
    <m/>
    <m/>
    <m/>
    <m/>
    <m/>
    <x v="1"/>
    <n v="145"/>
    <s v="O'Hearn"/>
    <s v="Ryan"/>
    <s v="Royals"/>
    <s v="1B"/>
    <n v="27"/>
    <n v="1"/>
    <m/>
    <s v="O'Hearn, Ryan"/>
    <s v="Gypsy Queen     RC"/>
    <s v=" "/>
    <x v="5"/>
  </r>
  <r>
    <m/>
    <n v="2019"/>
    <s v="Gypsy Queen"/>
    <m/>
    <m/>
    <m/>
    <m/>
    <m/>
    <x v="1"/>
    <n v="152"/>
    <s v="Astudillo"/>
    <s v="Willians"/>
    <s v="Twins"/>
    <s v="C"/>
    <n v="29"/>
    <n v="1"/>
    <m/>
    <s v="Astudillo, Willians"/>
    <s v="Gypsy Queen     RC"/>
    <s v=" "/>
    <x v="5"/>
  </r>
  <r>
    <m/>
    <n v="2019"/>
    <s v="Gypsy Queen"/>
    <m/>
    <m/>
    <m/>
    <m/>
    <m/>
    <x v="0"/>
    <n v="153"/>
    <s v="Story"/>
    <s v="Trevor"/>
    <s v="Rockies"/>
    <s v="SS"/>
    <m/>
    <n v="1"/>
    <n v="0.25"/>
    <s v="Story, Trevor"/>
    <s v="Gypsy Queen     "/>
    <s v=""/>
    <x v="6"/>
  </r>
  <r>
    <m/>
    <n v="2019"/>
    <s v="Gypsy Queen"/>
    <s v="Green"/>
    <m/>
    <m/>
    <m/>
    <m/>
    <x v="0"/>
    <n v="174"/>
    <s v="Seager"/>
    <s v="Corey"/>
    <s v="Dodgers"/>
    <s v="SS"/>
    <m/>
    <n v="1"/>
    <n v="0.25"/>
    <s v="Seager, Corey"/>
    <s v="Gypsy Queen Green    "/>
    <s v=""/>
    <x v="6"/>
  </r>
  <r>
    <m/>
    <n v="2019"/>
    <s v="Gypsy Queen"/>
    <s v="Green"/>
    <m/>
    <m/>
    <m/>
    <m/>
    <x v="0"/>
    <n v="175"/>
    <s v="Flaherty"/>
    <s v="Jack"/>
    <s v="Cardinals"/>
    <s v="P"/>
    <m/>
    <n v="1"/>
    <m/>
    <s v="Flaherty, Jack"/>
    <s v="Gypsy Queen Green    "/>
    <s v=" "/>
    <x v="5"/>
  </r>
  <r>
    <m/>
    <n v="2019"/>
    <s v="Gypsy Queen"/>
    <m/>
    <m/>
    <m/>
    <m/>
    <m/>
    <x v="1"/>
    <n v="199"/>
    <s v="Dean"/>
    <s v="Austin"/>
    <s v="Marlins"/>
    <s v="OF"/>
    <m/>
    <n v="1"/>
    <m/>
    <s v="Dean, Austin"/>
    <s v="Gypsy Queen     RC"/>
    <s v=" "/>
    <x v="5"/>
  </r>
  <r>
    <m/>
    <n v="2019"/>
    <s v="Gypsy Queen"/>
    <m/>
    <m/>
    <m/>
    <m/>
    <m/>
    <x v="0"/>
    <n v="205"/>
    <s v="Benintendi"/>
    <s v="Andrew"/>
    <s v="Red Sox"/>
    <s v="OF"/>
    <m/>
    <n v="1"/>
    <n v="0.25"/>
    <s v="Benintendi, Andrew"/>
    <s v="Gypsy Queen     "/>
    <n v="0"/>
    <x v="6"/>
  </r>
  <r>
    <m/>
    <n v="2019"/>
    <s v="Gypsy Queen"/>
    <m/>
    <m/>
    <m/>
    <m/>
    <m/>
    <x v="0"/>
    <n v="206"/>
    <s v="Alcantara"/>
    <s v="Sandy"/>
    <s v="Marlins"/>
    <s v="P"/>
    <n v="25"/>
    <n v="1"/>
    <m/>
    <s v="Alcantara, Sandy"/>
    <s v="Gypsy Queen     "/>
    <s v=" "/>
    <x v="5"/>
  </r>
  <r>
    <m/>
    <n v="2019"/>
    <s v="Gypsy Queen"/>
    <m/>
    <m/>
    <m/>
    <m/>
    <m/>
    <x v="0"/>
    <n v="216"/>
    <s v="Gurriel Jr."/>
    <s v="Lourdes"/>
    <s v="Blue Jays"/>
    <s v="SS"/>
    <m/>
    <n v="1"/>
    <m/>
    <s v="Gurriel Jr., Lourdes"/>
    <s v="Gypsy Queen     "/>
    <s v=" "/>
    <x v="5"/>
  </r>
  <r>
    <m/>
    <n v="2019"/>
    <s v="Gypsy Queen"/>
    <m/>
    <m/>
    <m/>
    <m/>
    <m/>
    <x v="1"/>
    <n v="228"/>
    <s v="Richards"/>
    <s v="Trevor"/>
    <s v="Marlins"/>
    <s v="P"/>
    <n v="27"/>
    <n v="1"/>
    <m/>
    <s v="Richards, Trevor"/>
    <s v="Gypsy Queen     RC"/>
    <s v=" "/>
    <x v="5"/>
  </r>
  <r>
    <m/>
    <n v="2019"/>
    <s v="Gypsy Queen"/>
    <m/>
    <m/>
    <m/>
    <m/>
    <m/>
    <x v="1"/>
    <n v="230"/>
    <s v="Keller"/>
    <s v="Brad"/>
    <s v="Royals"/>
    <s v="P"/>
    <n v="25"/>
    <n v="1"/>
    <m/>
    <s v="Keller, Brad"/>
    <s v="Gypsy Queen     RC"/>
    <s v=" "/>
    <x v="5"/>
  </r>
  <r>
    <m/>
    <n v="2019"/>
    <s v="Gypsy Queen"/>
    <m/>
    <m/>
    <m/>
    <m/>
    <m/>
    <x v="1"/>
    <n v="287"/>
    <s v="Mullins"/>
    <s v="Cedric"/>
    <s v="Orioles"/>
    <s v="OF"/>
    <n v="26"/>
    <n v="1"/>
    <m/>
    <s v="Mullins, Cedric"/>
    <s v="Gypsy Queen     RC"/>
    <s v=" "/>
    <x v="5"/>
  </r>
  <r>
    <m/>
    <n v="2019"/>
    <s v="Gypsy Queen"/>
    <m/>
    <m/>
    <m/>
    <m/>
    <m/>
    <x v="1"/>
    <n v="290"/>
    <s v="Lopez"/>
    <s v="Pablo"/>
    <s v="Marlins"/>
    <s v="P"/>
    <n v="24"/>
    <n v="1"/>
    <m/>
    <s v="Lopez, Pablo"/>
    <s v="Gypsy Queen     RC"/>
    <s v=" "/>
    <x v="5"/>
  </r>
  <r>
    <m/>
    <n v="2019"/>
    <s v="Gypsy Queen"/>
    <m/>
    <s v="SP"/>
    <m/>
    <m/>
    <m/>
    <x v="0"/>
    <n v="317"/>
    <s v="Gehrig"/>
    <s v="Lou"/>
    <s v="Yankees"/>
    <s v="1B"/>
    <s v="PC"/>
    <n v="1"/>
    <n v="5"/>
    <s v="Gehrig, Lou"/>
    <s v="Gypsy Queen  SP   "/>
    <s v="HOF"/>
    <x v="1"/>
  </r>
  <r>
    <m/>
    <n v="2019"/>
    <s v="Optic"/>
    <m/>
    <s v="DK"/>
    <m/>
    <m/>
    <m/>
    <x v="0"/>
    <n v="11"/>
    <s v="Bregman"/>
    <s v="Alex"/>
    <s v="Astros"/>
    <s v="3B"/>
    <m/>
    <n v="1"/>
    <n v="0.25"/>
    <s v="Bregman, Alex"/>
    <s v="Optic  DK   "/>
    <n v="0"/>
    <x v="6"/>
  </r>
  <r>
    <m/>
    <n v="2019"/>
    <s v="Optic"/>
    <m/>
    <s v="DK LimeGreen"/>
    <m/>
    <m/>
    <m/>
    <x v="0"/>
    <n v="30"/>
    <s v="Machado"/>
    <s v="Manny"/>
    <s v="Padres"/>
    <s v="SS"/>
    <m/>
    <n v="1"/>
    <n v="0.25"/>
    <s v="Machado, Manny"/>
    <s v="Optic  DK LimeGreen   "/>
    <n v="0"/>
    <x v="6"/>
  </r>
  <r>
    <m/>
    <n v="2019"/>
    <s v="Optic"/>
    <m/>
    <m/>
    <m/>
    <m/>
    <m/>
    <x v="3"/>
    <s v="RP-6"/>
    <s v="Florial"/>
    <s v="Estevan"/>
    <s v="Yankees"/>
    <s v="OF"/>
    <n v="23"/>
    <n v="1"/>
    <m/>
    <s v="Florial, Estevan"/>
    <s v="Optic     Pros"/>
    <s v=" "/>
    <x v="5"/>
  </r>
  <r>
    <m/>
    <n v="2019"/>
    <s v="Optic"/>
    <m/>
    <m/>
    <m/>
    <m/>
    <m/>
    <x v="1"/>
    <n v="33"/>
    <s v="Burnes"/>
    <s v="Corbin"/>
    <s v="Brewers"/>
    <s v="P"/>
    <n v="26"/>
    <n v="1"/>
    <m/>
    <s v="Burnes, Corbin"/>
    <s v="Optic     RC"/>
    <s v=" "/>
    <x v="5"/>
  </r>
  <r>
    <m/>
    <n v="2019"/>
    <s v="Optic"/>
    <m/>
    <m/>
    <m/>
    <m/>
    <m/>
    <x v="1"/>
    <n v="43"/>
    <s v="Tucker"/>
    <s v="Kyle"/>
    <s v="Astros"/>
    <s v="OF"/>
    <n v="23"/>
    <n v="1"/>
    <m/>
    <s v="Tucker, Kyle"/>
    <s v="Optic     RC"/>
    <s v=" "/>
    <x v="5"/>
  </r>
  <r>
    <m/>
    <n v="2019"/>
    <s v="Optic"/>
    <m/>
    <s v="HoloSilver"/>
    <m/>
    <m/>
    <m/>
    <x v="1"/>
    <n v="43"/>
    <s v="Tucker"/>
    <s v="Kyle"/>
    <s v="Astros"/>
    <s v="OF"/>
    <n v="23"/>
    <n v="1"/>
    <m/>
    <s v="Tucker, Kyle"/>
    <s v="Optic  HoloSilver   RC"/>
    <s v=" "/>
    <x v="5"/>
  </r>
  <r>
    <m/>
    <n v="2019"/>
    <s v="Optic"/>
    <m/>
    <s v="Pink"/>
    <m/>
    <m/>
    <m/>
    <x v="1"/>
    <n v="46"/>
    <s v="Kopech"/>
    <s v="Michael"/>
    <s v="White Sox"/>
    <s v="P"/>
    <n v="24"/>
    <n v="1"/>
    <m/>
    <s v="Kopech, Michael"/>
    <s v="Optic  Pink   RC"/>
    <s v=" "/>
    <x v="5"/>
  </r>
  <r>
    <m/>
    <n v="2019"/>
    <s v="Optic"/>
    <m/>
    <s v="LimeGreen"/>
    <m/>
    <m/>
    <m/>
    <x v="1"/>
    <n v="51"/>
    <s v="Shaw"/>
    <s v="Chris"/>
    <s v="Giants"/>
    <s v="OF"/>
    <n v="27"/>
    <n v="1"/>
    <m/>
    <s v="Shaw, Chris"/>
    <s v="Optic  LimeGreen   RC"/>
    <s v=" "/>
    <x v="5"/>
  </r>
  <r>
    <m/>
    <n v="2019"/>
    <s v="Optic"/>
    <m/>
    <m/>
    <m/>
    <m/>
    <m/>
    <x v="1"/>
    <n v="65"/>
    <s v="Ponce de Leon"/>
    <s v="Daniel"/>
    <s v="Cardinals"/>
    <s v="OF"/>
    <n v="28"/>
    <n v="1"/>
    <m/>
    <s v="Ponce de Leon, Daniel"/>
    <s v="Optic     RC"/>
    <s v=" "/>
    <x v="5"/>
  </r>
  <r>
    <m/>
    <n v="2019"/>
    <s v="Optic"/>
    <m/>
    <m/>
    <m/>
    <m/>
    <m/>
    <x v="1"/>
    <n v="71"/>
    <s v="Ortiz"/>
    <s v="Luis"/>
    <s v="Orioles"/>
    <s v="P"/>
    <n v="25"/>
    <n v="1"/>
    <m/>
    <s v="Ortiz, Luis"/>
    <s v="Optic     RC"/>
    <s v=" "/>
    <x v="5"/>
  </r>
  <r>
    <m/>
    <n v="2019"/>
    <s v="Optic"/>
    <m/>
    <m/>
    <m/>
    <m/>
    <m/>
    <x v="1"/>
    <n v="73"/>
    <s v="Reid-Foley"/>
    <s v="Sean"/>
    <s v="Blue Jays"/>
    <s v="P"/>
    <n v="25"/>
    <n v="1"/>
    <m/>
    <s v="Reid-Foley, Sean"/>
    <s v="Optic     RC"/>
    <s v=" "/>
    <x v="5"/>
  </r>
  <r>
    <m/>
    <n v="2019"/>
    <s v="Optic"/>
    <m/>
    <s v="Pink"/>
    <m/>
    <m/>
    <m/>
    <x v="1"/>
    <n v="74"/>
    <s v="Gonsalves"/>
    <s v="Stephen"/>
    <s v="Twins"/>
    <s v="P"/>
    <n v="26"/>
    <n v="1"/>
    <m/>
    <s v="Gonsalves, Stephen"/>
    <s v="Optic  Pink   RC"/>
    <s v=" "/>
    <x v="5"/>
  </r>
  <r>
    <s v="TL"/>
    <n v="2019"/>
    <s v="Optic"/>
    <m/>
    <m/>
    <m/>
    <m/>
    <m/>
    <x v="1"/>
    <n v="82"/>
    <s v="Alonso"/>
    <s v="Pete"/>
    <s v="Mets"/>
    <s v="1B"/>
    <m/>
    <n v="1"/>
    <n v="5"/>
    <s v="Alonso, Pete"/>
    <s v="Optic     RC"/>
    <s v=" "/>
    <x v="1"/>
  </r>
  <r>
    <s v="TL"/>
    <n v="2019"/>
    <s v="Optic"/>
    <m/>
    <m/>
    <m/>
    <m/>
    <m/>
    <x v="1"/>
    <n v="83"/>
    <s v="Jimenez"/>
    <s v="Eloy"/>
    <s v="White Sox"/>
    <s v="OF"/>
    <m/>
    <n v="1"/>
    <n v="5"/>
    <s v="Jimenez, Eloy"/>
    <s v="Optic     RC"/>
    <s v=" "/>
    <x v="1"/>
  </r>
  <r>
    <s v="TL"/>
    <n v="2019"/>
    <s v="Optic"/>
    <m/>
    <s v="Blue"/>
    <s v="/75"/>
    <m/>
    <m/>
    <x v="1"/>
    <n v="84"/>
    <s v="Tatis Jr."/>
    <s v="Fernando"/>
    <s v="Padres"/>
    <s v="OF"/>
    <m/>
    <n v="1"/>
    <n v="7"/>
    <s v="Tatis Jr., Fernando"/>
    <s v="Optic  Blue /75  RC"/>
    <s v=" "/>
    <x v="1"/>
  </r>
  <r>
    <m/>
    <n v="2019"/>
    <s v="Optic"/>
    <m/>
    <m/>
    <m/>
    <m/>
    <m/>
    <x v="0"/>
    <n v="104"/>
    <s v="Hoskins"/>
    <s v="Rhys"/>
    <s v="Phillies"/>
    <s v="1B"/>
    <n v="27"/>
    <n v="1"/>
    <n v="0.25"/>
    <s v="Hoskins, Rhys"/>
    <s v="Optic     "/>
    <s v=""/>
    <x v="6"/>
  </r>
  <r>
    <m/>
    <n v="2019"/>
    <s v="Optic"/>
    <m/>
    <m/>
    <m/>
    <m/>
    <m/>
    <x v="0"/>
    <n v="120"/>
    <s v="Machado"/>
    <s v="Manny"/>
    <s v="Padres"/>
    <s v="SS"/>
    <m/>
    <n v="1"/>
    <n v="0.25"/>
    <s v="Machado, Manny"/>
    <s v="Optic     "/>
    <n v="0"/>
    <x v="6"/>
  </r>
  <r>
    <m/>
    <n v="2019"/>
    <s v="Optic"/>
    <m/>
    <s v="LimeGreen"/>
    <m/>
    <m/>
    <m/>
    <x v="0"/>
    <n v="174"/>
    <s v="Robles"/>
    <s v="Victor"/>
    <s v="Nationals"/>
    <s v="OF"/>
    <n v="23"/>
    <n v="1"/>
    <m/>
    <s v="Robles, Victor"/>
    <s v="Optic  LimeGreen   "/>
    <s v=" "/>
    <x v="5"/>
  </r>
  <r>
    <m/>
    <n v="2019"/>
    <s v="Optic"/>
    <m/>
    <m/>
    <m/>
    <m/>
    <m/>
    <x v="0"/>
    <n v="177"/>
    <s v="Acuna Jr."/>
    <s v="Ronald"/>
    <s v="Braves"/>
    <s v="OF"/>
    <m/>
    <n v="1"/>
    <n v="0.5"/>
    <s v="Acuna Jr., Ronald"/>
    <s v="Optic     "/>
    <s v=" "/>
    <x v="6"/>
  </r>
  <r>
    <m/>
    <n v="2019"/>
    <s v="Optic"/>
    <s v="Highlights"/>
    <m/>
    <m/>
    <m/>
    <m/>
    <x v="0"/>
    <s v="H1"/>
    <s v="Ohtani"/>
    <s v="Shohei"/>
    <s v="Angels"/>
    <s v="P/DH"/>
    <m/>
    <n v="1"/>
    <n v="0.5"/>
    <s v="Ohtani, Shohei"/>
    <s v="Optic Highlights    "/>
    <s v=" "/>
    <x v="6"/>
  </r>
  <r>
    <m/>
    <n v="2019"/>
    <s v="Optic"/>
    <s v="Highlights"/>
    <m/>
    <m/>
    <m/>
    <m/>
    <x v="0"/>
    <s v="H9"/>
    <s v="Betts"/>
    <s v="Mookie"/>
    <s v="Red Sox"/>
    <s v="OF"/>
    <m/>
    <n v="1"/>
    <n v="0.25"/>
    <s v="Betts, Mookie"/>
    <s v="Optic Highlights    "/>
    <s v=""/>
    <x v="6"/>
  </r>
  <r>
    <s v="TL"/>
    <n v="2019"/>
    <s v="Optic"/>
    <m/>
    <m/>
    <m/>
    <m/>
    <m/>
    <x v="1"/>
    <s v="PP15"/>
    <s v="Tatis Jr."/>
    <s v="Fernando"/>
    <s v="Padres"/>
    <s v="OF"/>
    <m/>
    <n v="1"/>
    <n v="2"/>
    <s v="Tatis Jr., Fernando"/>
    <s v="Optic     RC"/>
    <s v=" "/>
    <x v="2"/>
  </r>
  <r>
    <m/>
    <n v="2019"/>
    <s v="Prizm"/>
    <m/>
    <s v="RedWhiteBlue"/>
    <m/>
    <m/>
    <m/>
    <x v="1"/>
    <n v="3"/>
    <s v="Jansen"/>
    <s v="Danny"/>
    <s v="Blue Jays"/>
    <s v="C"/>
    <m/>
    <n v="1"/>
    <m/>
    <s v="Jansen, Danny"/>
    <s v="Prizm  RedWhiteBlue   RC"/>
    <s v=" "/>
    <x v="5"/>
  </r>
  <r>
    <m/>
    <n v="2019"/>
    <s v="Prizm"/>
    <m/>
    <m/>
    <m/>
    <m/>
    <m/>
    <x v="0"/>
    <n v="20"/>
    <s v="DeGrom"/>
    <s v="Jacob"/>
    <s v="Mets"/>
    <s v="P"/>
    <m/>
    <n v="1"/>
    <n v="0.25"/>
    <s v="DeGrom, Jacob"/>
    <s v="Prizm     "/>
    <s v=""/>
    <x v="6"/>
  </r>
  <r>
    <m/>
    <n v="2019"/>
    <s v="Prizm"/>
    <m/>
    <m/>
    <m/>
    <m/>
    <m/>
    <x v="1"/>
    <n v="36"/>
    <s v="Reid-Foley"/>
    <s v="Sean"/>
    <s v="Blue Jays"/>
    <s v="P"/>
    <n v="25"/>
    <n v="1"/>
    <m/>
    <s v="Reid-Foley, Sean"/>
    <s v="Prizm     RC"/>
    <s v=" "/>
    <x v="5"/>
  </r>
  <r>
    <m/>
    <n v="2019"/>
    <s v="Prizm"/>
    <m/>
    <s v="RedWhiteBlue"/>
    <m/>
    <m/>
    <m/>
    <x v="1"/>
    <n v="44"/>
    <s v="Ponce de Leon"/>
    <s v="Daniel"/>
    <s v="Cardinals"/>
    <s v="P"/>
    <n v="28"/>
    <n v="1"/>
    <m/>
    <s v="Ponce de Leon, Daniel"/>
    <s v="Prizm  RedWhiteBlue   RC"/>
    <s v=" "/>
    <x v="5"/>
  </r>
  <r>
    <m/>
    <n v="2019"/>
    <s v="Prizm"/>
    <m/>
    <s v="error no RC"/>
    <m/>
    <m/>
    <m/>
    <x v="1"/>
    <n v="46"/>
    <s v="Kopech"/>
    <s v="Michael"/>
    <s v="White Sox"/>
    <s v="P"/>
    <n v="24"/>
    <n v="1"/>
    <m/>
    <s v="Kopech, Michael"/>
    <s v="Prizm  error no RC   RC"/>
    <s v=" "/>
    <x v="5"/>
  </r>
  <r>
    <m/>
    <n v="2019"/>
    <s v="Prizm"/>
    <m/>
    <m/>
    <m/>
    <m/>
    <m/>
    <x v="1"/>
    <n v="50"/>
    <s v="Wright"/>
    <s v="Kyle"/>
    <s v="Braves"/>
    <s v="P"/>
    <m/>
    <n v="1"/>
    <m/>
    <s v="Wright, Kyle"/>
    <s v="Prizm     RC"/>
    <s v=" "/>
    <x v="5"/>
  </r>
  <r>
    <m/>
    <n v="2019"/>
    <s v="Prizm"/>
    <m/>
    <m/>
    <m/>
    <m/>
    <m/>
    <x v="1"/>
    <n v="121"/>
    <s v="Toussaint"/>
    <s v="Touki"/>
    <s v="Braves"/>
    <s v="P"/>
    <m/>
    <n v="1"/>
    <m/>
    <s v="Toussaint, Touki"/>
    <s v="Prizm     RC"/>
    <s v=" "/>
    <x v="5"/>
  </r>
  <r>
    <m/>
    <n v="2019"/>
    <s v="Prizm"/>
    <m/>
    <m/>
    <m/>
    <m/>
    <m/>
    <x v="1"/>
    <n v="162"/>
    <s v="Davis"/>
    <s v="Jonathan"/>
    <s v="Blue Jays"/>
    <s v="OF"/>
    <m/>
    <n v="1"/>
    <m/>
    <s v="Davis, Jonathan"/>
    <s v="Prizm     RC"/>
    <s v=" "/>
    <x v="5"/>
  </r>
  <r>
    <m/>
    <n v="2019"/>
    <s v="Prizm"/>
    <m/>
    <m/>
    <m/>
    <m/>
    <m/>
    <x v="1"/>
    <n v="178"/>
    <s v="Nix"/>
    <s v="Jacob"/>
    <s v="Padres"/>
    <s v="P"/>
    <m/>
    <n v="1"/>
    <m/>
    <s v="Nix, Jacob"/>
    <s v="Prizm     RC"/>
    <s v=" "/>
    <x v="5"/>
  </r>
  <r>
    <m/>
    <n v="2019"/>
    <s v="Prizm"/>
    <m/>
    <m/>
    <m/>
    <m/>
    <m/>
    <x v="1"/>
    <n v="235"/>
    <s v="Barlow"/>
    <s v="Scott"/>
    <s v="Royals"/>
    <s v="P"/>
    <m/>
    <n v="1"/>
    <m/>
    <s v="Barlow, Scott"/>
    <s v="Prizm     RC"/>
    <s v=" "/>
    <x v="5"/>
  </r>
  <r>
    <m/>
    <n v="2019"/>
    <s v="Prizm"/>
    <s v="InstantImpact"/>
    <m/>
    <m/>
    <m/>
    <m/>
    <x v="0"/>
    <s v="II-7"/>
    <s v="Soto"/>
    <s v="Juan"/>
    <s v="Nationals"/>
    <s v="OF"/>
    <m/>
    <n v="1"/>
    <n v="0.25"/>
    <s v="Soto, Juan"/>
    <s v="Prizm InstantImpact    "/>
    <s v=" "/>
    <x v="6"/>
  </r>
  <r>
    <m/>
    <n v="2019"/>
    <s v="Topps Archives"/>
    <s v="94 FutStar"/>
    <m/>
    <m/>
    <m/>
    <m/>
    <x v="1"/>
    <s v="94FS20"/>
    <s v="Wright"/>
    <s v="Kyle"/>
    <s v="Braves"/>
    <s v="P"/>
    <n v="25"/>
    <n v="1"/>
    <m/>
    <s v="Wright, Kyle"/>
    <s v="Topps Archives 94 FutStar    RC"/>
    <s v=" "/>
    <x v="5"/>
  </r>
  <r>
    <m/>
    <n v="2019"/>
    <s v="Topps Archives"/>
    <m/>
    <m/>
    <m/>
    <m/>
    <m/>
    <x v="0"/>
    <n v="17"/>
    <s v="Albies"/>
    <s v="Ozzie"/>
    <s v="Braves"/>
    <s v="2B"/>
    <n v="23"/>
    <n v="1"/>
    <n v="0.25"/>
    <s v="Albies, Ozzie"/>
    <s v="Topps Archives     "/>
    <s v=" "/>
    <x v="6"/>
  </r>
  <r>
    <m/>
    <n v="2019"/>
    <s v="Topps Archives"/>
    <m/>
    <m/>
    <m/>
    <m/>
    <m/>
    <x v="1"/>
    <n v="25"/>
    <s v="Kikuchi"/>
    <s v="Yusei"/>
    <s v="Mariners"/>
    <s v="P"/>
    <n v="29"/>
    <n v="1"/>
    <n v="0.25"/>
    <s v="Kikuchi, Yusei"/>
    <s v="Topps Archives     RC"/>
    <s v=" "/>
    <x v="6"/>
  </r>
  <r>
    <m/>
    <n v="2019"/>
    <s v="Topps Archives"/>
    <m/>
    <m/>
    <m/>
    <m/>
    <m/>
    <x v="1"/>
    <n v="34"/>
    <s v="Tellez"/>
    <s v="Rowdy"/>
    <s v="Blue Jays"/>
    <s v="1B"/>
    <n v="25"/>
    <n v="1"/>
    <m/>
    <s v="Tellez, Rowdy"/>
    <s v="Topps Archives     RC"/>
    <s v=""/>
    <x v="5"/>
  </r>
  <r>
    <m/>
    <n v="2019"/>
    <s v="Topps Archives"/>
    <m/>
    <m/>
    <m/>
    <m/>
    <m/>
    <x v="0"/>
    <n v="43"/>
    <s v="Carter"/>
    <s v="Gary"/>
    <s v="Expos"/>
    <s v="C"/>
    <s v="PC"/>
    <n v="1"/>
    <n v="0.25"/>
    <s v="Carter, Gary"/>
    <s v="Topps Archives     "/>
    <s v="HOF"/>
    <x v="6"/>
  </r>
  <r>
    <m/>
    <n v="2019"/>
    <s v="Topps Archives"/>
    <m/>
    <m/>
    <m/>
    <m/>
    <m/>
    <x v="0"/>
    <n v="50"/>
    <s v="Betts"/>
    <s v="Mookie"/>
    <s v="Red Sox"/>
    <s v="OF"/>
    <m/>
    <n v="1"/>
    <n v="0.25"/>
    <s v="Betts, Mookie"/>
    <s v="Topps Archives     "/>
    <s v=""/>
    <x v="6"/>
  </r>
  <r>
    <s v="TL"/>
    <n v="2019"/>
    <s v="Topps Archives"/>
    <m/>
    <m/>
    <m/>
    <m/>
    <m/>
    <x v="1"/>
    <n v="53"/>
    <s v="Hiura"/>
    <s v="Keston"/>
    <s v="Brewers"/>
    <s v="2B"/>
    <n v="24"/>
    <n v="1"/>
    <n v="2"/>
    <s v="Hiura, Keston"/>
    <s v="Topps Archives     RC"/>
    <s v=" "/>
    <x v="2"/>
  </r>
  <r>
    <m/>
    <n v="2019"/>
    <s v="Topps Archives"/>
    <m/>
    <m/>
    <m/>
    <m/>
    <m/>
    <x v="1"/>
    <n v="58"/>
    <s v="Borucki"/>
    <s v="Ryan"/>
    <s v="Blue Jays"/>
    <s v="P"/>
    <n v="26"/>
    <n v="1"/>
    <m/>
    <s v="Borucki, Ryan"/>
    <s v="Topps Archives     RC"/>
    <s v=" "/>
    <x v="5"/>
  </r>
  <r>
    <m/>
    <n v="2019"/>
    <s v="Topps Archives"/>
    <m/>
    <m/>
    <m/>
    <m/>
    <m/>
    <x v="0"/>
    <n v="59"/>
    <s v="Pujols"/>
    <s v="Albert"/>
    <s v="Angels"/>
    <s v="1B/DH"/>
    <m/>
    <n v="1"/>
    <n v="0.25"/>
    <s v="Pujols, Albert"/>
    <s v="Topps Archives     "/>
    <s v=""/>
    <x v="6"/>
  </r>
  <r>
    <m/>
    <n v="2019"/>
    <s v="Topps Archives"/>
    <m/>
    <m/>
    <m/>
    <m/>
    <m/>
    <x v="0"/>
    <n v="68"/>
    <s v="Diaz"/>
    <s v="Edwin"/>
    <s v="Mets"/>
    <s v="P"/>
    <n v="26"/>
    <n v="1"/>
    <m/>
    <s v="Diaz, Edwin"/>
    <s v="Topps Archives     "/>
    <s v=" "/>
    <x v="5"/>
  </r>
  <r>
    <s v="TL"/>
    <n v="2019"/>
    <s v="Topps Archives"/>
    <m/>
    <m/>
    <m/>
    <m/>
    <m/>
    <x v="1"/>
    <n v="75"/>
    <s v="Tatis Jr."/>
    <s v="Fernando"/>
    <s v="Padres"/>
    <s v="SS"/>
    <n v="21"/>
    <n v="1"/>
    <n v="5"/>
    <s v="Tatis Jr., Fernando"/>
    <s v="Topps Archives     RC"/>
    <s v=" "/>
    <x v="1"/>
  </r>
  <r>
    <m/>
    <n v="2019"/>
    <s v="Topps Archives"/>
    <m/>
    <m/>
    <m/>
    <m/>
    <m/>
    <x v="0"/>
    <n v="77"/>
    <s v="Hader"/>
    <s v="Josh"/>
    <s v="Brewers"/>
    <s v="P"/>
    <n v="26"/>
    <n v="1"/>
    <m/>
    <s v="Hader, Josh"/>
    <s v="Topps Archives     "/>
    <s v=" "/>
    <x v="5"/>
  </r>
  <r>
    <m/>
    <n v="2019"/>
    <s v="Topps Archives"/>
    <m/>
    <m/>
    <m/>
    <m/>
    <m/>
    <x v="0"/>
    <n v="80"/>
    <s v="Guzman"/>
    <s v="Ronald"/>
    <s v="Rangers"/>
    <s v="1B"/>
    <n v="26"/>
    <n v="1"/>
    <m/>
    <s v="Guzman, Ronald"/>
    <s v="Topps Archives     "/>
    <s v=" "/>
    <x v="5"/>
  </r>
  <r>
    <m/>
    <n v="2019"/>
    <s v="Topps Archives"/>
    <m/>
    <m/>
    <m/>
    <m/>
    <m/>
    <x v="0"/>
    <n v="83"/>
    <s v="Trout"/>
    <s v="Mike"/>
    <s v="Angels"/>
    <s v="OF"/>
    <m/>
    <n v="1"/>
    <n v="0.5"/>
    <s v="Trout, Mike"/>
    <s v="Topps Archives     "/>
    <s v=""/>
    <x v="6"/>
  </r>
  <r>
    <m/>
    <n v="2019"/>
    <s v="Topps Archives"/>
    <m/>
    <m/>
    <m/>
    <m/>
    <m/>
    <x v="1"/>
    <n v="91"/>
    <s v="Wright"/>
    <s v="Kyle"/>
    <s v="Braves"/>
    <s v="P"/>
    <n v="25"/>
    <n v="1"/>
    <m/>
    <s v="Wright, Kyle"/>
    <s v="Topps Archives     RC"/>
    <s v=" "/>
    <x v="5"/>
  </r>
  <r>
    <m/>
    <n v="2019"/>
    <s v="Topps Archives"/>
    <m/>
    <m/>
    <m/>
    <m/>
    <m/>
    <x v="1"/>
    <n v="93"/>
    <s v="Tucker"/>
    <s v="Cole"/>
    <s v="Pirates"/>
    <s v="SS"/>
    <n v="24"/>
    <n v="1"/>
    <m/>
    <s v="Tucker, Cole"/>
    <s v="Topps Archives     RC"/>
    <s v=" "/>
    <x v="5"/>
  </r>
  <r>
    <m/>
    <n v="2019"/>
    <s v="Topps Archives"/>
    <m/>
    <m/>
    <m/>
    <m/>
    <m/>
    <x v="1"/>
    <n v="98"/>
    <s v="Bauers"/>
    <s v="Jake"/>
    <s v="Indians"/>
    <s v="1B/OF"/>
    <n v="24"/>
    <n v="1"/>
    <m/>
    <s v="Bauers, Jake"/>
    <s v="Topps Archives     RC"/>
    <s v=" "/>
    <x v="5"/>
  </r>
  <r>
    <m/>
    <n v="2019"/>
    <s v="Topps Archives"/>
    <m/>
    <m/>
    <m/>
    <m/>
    <m/>
    <x v="1"/>
    <n v="99"/>
    <s v="Cave"/>
    <s v="Jake"/>
    <s v="Twins"/>
    <s v="OF"/>
    <n v="28"/>
    <n v="1"/>
    <m/>
    <s v="Cave, Jake"/>
    <s v="Topps Archives     RC"/>
    <s v=" "/>
    <x v="5"/>
  </r>
  <r>
    <m/>
    <n v="2019"/>
    <s v="Topps Archives"/>
    <m/>
    <m/>
    <m/>
    <m/>
    <m/>
    <x v="0"/>
    <n v="101"/>
    <s v="Ohtani"/>
    <s v="Shohei"/>
    <s v="Angels"/>
    <s v="P/DH"/>
    <m/>
    <n v="1"/>
    <n v="0.25"/>
    <s v="Ohtani, Shohei"/>
    <s v="Topps Archives     "/>
    <s v=" "/>
    <x v="6"/>
  </r>
  <r>
    <m/>
    <n v="2019"/>
    <s v="Topps Archives"/>
    <m/>
    <m/>
    <m/>
    <m/>
    <m/>
    <x v="1"/>
    <n v="111"/>
    <s v="Lowe"/>
    <s v="Brandon"/>
    <s v="Rays"/>
    <s v="2B/OF"/>
    <n v="26"/>
    <n v="1"/>
    <m/>
    <s v="Lowe, Brandon"/>
    <s v="Topps Archives     RC"/>
    <s v=" "/>
    <x v="5"/>
  </r>
  <r>
    <m/>
    <n v="2019"/>
    <s v="Topps Archives"/>
    <m/>
    <m/>
    <m/>
    <m/>
    <m/>
    <x v="0"/>
    <n v="121"/>
    <s v="Gwynn"/>
    <s v="Tony"/>
    <s v="Padres"/>
    <s v="OF"/>
    <s v="PC"/>
    <n v="1"/>
    <n v="0.25"/>
    <s v="Gwynn, Tony"/>
    <s v="Topps Archives     "/>
    <s v="HOF"/>
    <x v="6"/>
  </r>
  <r>
    <m/>
    <n v="2019"/>
    <s v="Topps Archives"/>
    <m/>
    <m/>
    <m/>
    <m/>
    <m/>
    <x v="1"/>
    <n v="126"/>
    <s v="Shaw"/>
    <s v="Chris"/>
    <s v="Giants"/>
    <s v="OF"/>
    <n v="27"/>
    <n v="1"/>
    <m/>
    <s v="Shaw, Chris"/>
    <s v="Topps Archives     RC"/>
    <s v=" "/>
    <x v="5"/>
  </r>
  <r>
    <m/>
    <n v="2019"/>
    <s v="Topps Archives"/>
    <m/>
    <m/>
    <m/>
    <m/>
    <m/>
    <x v="1"/>
    <n v="133"/>
    <s v="Senzel"/>
    <s v="Nick"/>
    <s v="Reds"/>
    <s v="OF"/>
    <n v="25"/>
    <n v="1"/>
    <n v="1"/>
    <s v="Senzel, Nick"/>
    <s v="Topps Archives     RC"/>
    <s v=" "/>
    <x v="2"/>
  </r>
  <r>
    <m/>
    <n v="2019"/>
    <s v="Topps Archives"/>
    <m/>
    <m/>
    <m/>
    <m/>
    <m/>
    <x v="0"/>
    <n v="147"/>
    <s v="Devers"/>
    <s v="Rafael"/>
    <s v="Red Sox"/>
    <s v="3B"/>
    <n v="24"/>
    <n v="1"/>
    <n v="0.25"/>
    <s v="Devers, Rafael"/>
    <s v="Topps Archives     "/>
    <s v=" "/>
    <x v="6"/>
  </r>
  <r>
    <m/>
    <n v="2019"/>
    <s v="Topps Archives"/>
    <m/>
    <m/>
    <m/>
    <m/>
    <m/>
    <x v="0"/>
    <n v="150"/>
    <s v="Suzuki"/>
    <s v="Ichiro"/>
    <s v="Mariners"/>
    <s v="OF"/>
    <m/>
    <n v="1"/>
    <n v="0.25"/>
    <s v="Suzuki, Ichiro"/>
    <s v="Topps Archives     "/>
    <s v=""/>
    <x v="6"/>
  </r>
  <r>
    <m/>
    <n v="2019"/>
    <s v="Topps Archives"/>
    <m/>
    <m/>
    <m/>
    <m/>
    <m/>
    <x v="0"/>
    <n v="152"/>
    <s v="Buehler"/>
    <s v="Walker"/>
    <s v="Dodgers"/>
    <s v="P"/>
    <n v="26"/>
    <n v="1"/>
    <m/>
    <s v="Buehler, Walker"/>
    <s v="Topps Archives     "/>
    <s v=" "/>
    <x v="5"/>
  </r>
  <r>
    <m/>
    <n v="2019"/>
    <s v="Topps Archives"/>
    <m/>
    <m/>
    <m/>
    <m/>
    <m/>
    <x v="1"/>
    <n v="155"/>
    <s v="Kopech"/>
    <s v="Michael"/>
    <s v="White Sox"/>
    <s v="P"/>
    <n v="24"/>
    <n v="1"/>
    <m/>
    <s v="Kopech, Michael"/>
    <s v="Topps Archives     RC"/>
    <s v=" "/>
    <x v="5"/>
  </r>
  <r>
    <m/>
    <n v="2019"/>
    <s v="Topps Archives"/>
    <m/>
    <m/>
    <m/>
    <m/>
    <m/>
    <x v="1"/>
    <n v="159"/>
    <s v="Keller"/>
    <s v="Brad"/>
    <s v="Royals"/>
    <s v="P"/>
    <n v="25"/>
    <n v="1"/>
    <m/>
    <s v="Keller, Brad"/>
    <s v="Topps Archives     RC"/>
    <s v=" "/>
    <x v="5"/>
  </r>
  <r>
    <m/>
    <n v="2019"/>
    <s v="Topps Archives"/>
    <m/>
    <m/>
    <m/>
    <m/>
    <m/>
    <x v="1"/>
    <n v="160"/>
    <s v="James"/>
    <s v="Josh"/>
    <s v="Astros"/>
    <s v="P"/>
    <n v="27"/>
    <n v="1"/>
    <m/>
    <s v="James, Josh"/>
    <s v="Topps Archives     RC"/>
    <s v=" "/>
    <x v="5"/>
  </r>
  <r>
    <m/>
    <n v="2019"/>
    <s v="Topps Archives"/>
    <m/>
    <m/>
    <m/>
    <m/>
    <m/>
    <x v="0"/>
    <n v="169"/>
    <s v="Greinke"/>
    <s v="Zack"/>
    <s v="DiamondBacks"/>
    <s v="P"/>
    <m/>
    <n v="1"/>
    <n v="0.25"/>
    <s v="Greinke, Zack"/>
    <s v="Topps Archives     "/>
    <s v=""/>
    <x v="6"/>
  </r>
  <r>
    <s v="TL"/>
    <n v="2019"/>
    <s v="Topps Archives"/>
    <m/>
    <m/>
    <m/>
    <m/>
    <m/>
    <x v="1"/>
    <n v="171"/>
    <s v="Jimenez"/>
    <s v="Eloy"/>
    <s v="White Sox"/>
    <s v="OF"/>
    <n v="24"/>
    <n v="1"/>
    <n v="5"/>
    <s v="Jimenez, Eloy"/>
    <s v="Topps Archives     RC"/>
    <s v=" "/>
    <x v="1"/>
  </r>
  <r>
    <m/>
    <n v="2019"/>
    <s v="Topps Archives"/>
    <m/>
    <m/>
    <m/>
    <m/>
    <m/>
    <x v="1"/>
    <n v="172"/>
    <s v="Duggar"/>
    <s v="Steven"/>
    <s v="Giants"/>
    <s v="OF"/>
    <n v="27"/>
    <n v="1"/>
    <m/>
    <s v="Duggar, Steven"/>
    <s v="Topps Archives     RC"/>
    <s v=" "/>
    <x v="5"/>
  </r>
  <r>
    <m/>
    <n v="2019"/>
    <s v="Topps Archives"/>
    <m/>
    <m/>
    <m/>
    <m/>
    <m/>
    <x v="0"/>
    <n v="179"/>
    <s v="Arenado"/>
    <s v="Nolan"/>
    <s v="Rockies"/>
    <s v="3B"/>
    <m/>
    <n v="1"/>
    <n v="0.25"/>
    <s v="Arenado, Nolan"/>
    <s v="Topps Archives     "/>
    <n v="0"/>
    <x v="6"/>
  </r>
  <r>
    <m/>
    <n v="2019"/>
    <s v="Topps Archives"/>
    <m/>
    <m/>
    <m/>
    <m/>
    <m/>
    <x v="0"/>
    <n v="180"/>
    <s v="Margot"/>
    <s v="Manny"/>
    <s v="Padres"/>
    <s v="OF"/>
    <n v="26"/>
    <n v="1"/>
    <m/>
    <s v="Margot, Manny"/>
    <s v="Topps Archives     "/>
    <s v=" "/>
    <x v="5"/>
  </r>
  <r>
    <m/>
    <n v="2019"/>
    <s v="Topps Archives"/>
    <m/>
    <m/>
    <m/>
    <m/>
    <m/>
    <x v="1"/>
    <n v="187"/>
    <s v="De Los Santos"/>
    <s v="Enyel"/>
    <s v="Phillies"/>
    <s v="P"/>
    <n v="25"/>
    <n v="1"/>
    <m/>
    <s v="De Los Santos, Enyel"/>
    <s v="Topps Archives     RC"/>
    <s v=" "/>
    <x v="5"/>
  </r>
  <r>
    <m/>
    <n v="2019"/>
    <s v="Topps Archives"/>
    <m/>
    <m/>
    <m/>
    <m/>
    <m/>
    <x v="0"/>
    <n v="193"/>
    <s v="Baez"/>
    <s v="Javier"/>
    <s v="Cubs"/>
    <s v="SS"/>
    <m/>
    <n v="1"/>
    <m/>
    <s v="Baez, Javier"/>
    <s v="Topps Archives     "/>
    <s v=" "/>
    <x v="5"/>
  </r>
  <r>
    <m/>
    <n v="2019"/>
    <s v="Topps Archives"/>
    <m/>
    <m/>
    <m/>
    <m/>
    <m/>
    <x v="0"/>
    <n v="197"/>
    <s v="Benintendi"/>
    <s v="Andrew"/>
    <s v="Red Sox"/>
    <s v="OF"/>
    <m/>
    <n v="1"/>
    <n v="0.25"/>
    <s v="Benintendi, Andrew"/>
    <s v="Topps Archives     "/>
    <n v="0"/>
    <x v="6"/>
  </r>
  <r>
    <m/>
    <n v="2019"/>
    <s v="Topps Archives"/>
    <m/>
    <m/>
    <m/>
    <m/>
    <m/>
    <x v="0"/>
    <n v="199"/>
    <s v="DeGrom"/>
    <s v="Jacob"/>
    <s v="Mets"/>
    <s v="P"/>
    <m/>
    <n v="1"/>
    <n v="0.25"/>
    <s v="DeGrom, Jacob"/>
    <s v="Topps Archives     "/>
    <s v=""/>
    <x v="6"/>
  </r>
  <r>
    <m/>
    <n v="2019"/>
    <s v="Topps Archives"/>
    <m/>
    <s v="Purple"/>
    <s v="/175"/>
    <m/>
    <m/>
    <x v="1"/>
    <n v="203"/>
    <s v="O'Hearn"/>
    <s v="Ryan"/>
    <s v="Royals"/>
    <s v="1B"/>
    <n v="27"/>
    <n v="1"/>
    <m/>
    <s v="O'Hearn, Ryan"/>
    <s v="Topps Archives  Purple /175  RC"/>
    <s v=" "/>
    <x v="5"/>
  </r>
  <r>
    <m/>
    <n v="2019"/>
    <s v="Topps Archives"/>
    <m/>
    <m/>
    <m/>
    <m/>
    <m/>
    <x v="1"/>
    <n v="204"/>
    <s v="McNeil"/>
    <s v="Jeff"/>
    <s v="Mets"/>
    <s v="2B/OF"/>
    <n v="28"/>
    <n v="1"/>
    <n v="0.25"/>
    <s v="McNeil, Jeff"/>
    <s v="Topps Archives     RC"/>
    <s v=" "/>
    <x v="6"/>
  </r>
  <r>
    <m/>
    <n v="2019"/>
    <s v="Topps Archives"/>
    <m/>
    <m/>
    <m/>
    <m/>
    <m/>
    <x v="0"/>
    <n v="209"/>
    <s v="Machado"/>
    <s v="Manny"/>
    <s v="Padres"/>
    <s v="3B"/>
    <m/>
    <n v="1"/>
    <n v="0.25"/>
    <s v="Machado, Manny"/>
    <s v="Topps Archives     "/>
    <n v="0"/>
    <x v="6"/>
  </r>
  <r>
    <m/>
    <n v="2019"/>
    <s v="Topps Archives"/>
    <m/>
    <m/>
    <m/>
    <m/>
    <m/>
    <x v="1"/>
    <n v="216"/>
    <s v="Lowe"/>
    <s v="Nate"/>
    <s v="Rays"/>
    <s v="1B"/>
    <n v="25"/>
    <n v="1"/>
    <m/>
    <s v="Lowe, Nate"/>
    <s v="Topps Archives     RC"/>
    <s v=" "/>
    <x v="5"/>
  </r>
  <r>
    <s v="TL"/>
    <n v="2019"/>
    <s v="Topps Archives"/>
    <m/>
    <m/>
    <m/>
    <m/>
    <m/>
    <x v="1"/>
    <n v="222"/>
    <s v="Alonso"/>
    <s v="Pete"/>
    <s v="Mets"/>
    <s v="1B"/>
    <n v="26"/>
    <n v="1"/>
    <n v="5"/>
    <s v="Alonso, Pete"/>
    <s v="Topps Archives     RC"/>
    <s v=" "/>
    <x v="1"/>
  </r>
  <r>
    <m/>
    <n v="2019"/>
    <s v="Topps Archives"/>
    <m/>
    <m/>
    <m/>
    <m/>
    <m/>
    <x v="0"/>
    <n v="225"/>
    <s v="Bryant"/>
    <s v="Kris"/>
    <s v="Cubs"/>
    <s v="3B"/>
    <m/>
    <n v="1"/>
    <n v="0.25"/>
    <s v="Bryant, Kris"/>
    <s v="Topps Archives     "/>
    <n v="0"/>
    <x v="6"/>
  </r>
  <r>
    <m/>
    <n v="2019"/>
    <s v="Topps Archives"/>
    <m/>
    <m/>
    <m/>
    <m/>
    <m/>
    <x v="0"/>
    <n v="226"/>
    <s v="Carlton"/>
    <s v="Steve"/>
    <s v="Phillies"/>
    <s v="P"/>
    <s v="PC"/>
    <n v="1"/>
    <n v="0.25"/>
    <s v="Carlton, Steve"/>
    <s v="Topps Archives     "/>
    <s v="HOF"/>
    <x v="6"/>
  </r>
  <r>
    <m/>
    <n v="2019"/>
    <s v="Topps Archives"/>
    <m/>
    <m/>
    <m/>
    <m/>
    <m/>
    <x v="0"/>
    <n v="228"/>
    <s v="Story"/>
    <s v="Trevor"/>
    <s v="Rockies"/>
    <s v="SS"/>
    <m/>
    <n v="1"/>
    <n v="0.25"/>
    <s v="Story, Trevor"/>
    <s v="Topps Archives     "/>
    <s v=""/>
    <x v="6"/>
  </r>
  <r>
    <m/>
    <n v="2019"/>
    <s v="Topps Archives"/>
    <m/>
    <m/>
    <m/>
    <m/>
    <m/>
    <x v="0"/>
    <n v="229"/>
    <s v="Anderson"/>
    <s v="Brian"/>
    <s v="Marlins"/>
    <s v="3B/OF"/>
    <n v="27"/>
    <n v="1"/>
    <m/>
    <s v="Anderson, Brian"/>
    <s v="Topps Archives     "/>
    <s v=" "/>
    <x v="5"/>
  </r>
  <r>
    <m/>
    <n v="2019"/>
    <s v="Topps Archives"/>
    <m/>
    <m/>
    <m/>
    <m/>
    <m/>
    <x v="1"/>
    <n v="240"/>
    <s v="Stewart"/>
    <s v="Christin"/>
    <s v="Tigers"/>
    <s v="OF"/>
    <n v="27"/>
    <n v="1"/>
    <m/>
    <s v="Stewart, Christin"/>
    <s v="Topps Archives     RC"/>
    <s v=" "/>
    <x v="5"/>
  </r>
  <r>
    <m/>
    <n v="2019"/>
    <s v="Topps Archives"/>
    <m/>
    <m/>
    <m/>
    <m/>
    <m/>
    <x v="0"/>
    <n v="248"/>
    <s v="Altuve"/>
    <s v="Jose"/>
    <s v="Astros"/>
    <s v="2B"/>
    <m/>
    <n v="1"/>
    <n v="0.25"/>
    <s v="Altuve, Jose"/>
    <s v="Topps Archives     "/>
    <s v=""/>
    <x v="6"/>
  </r>
  <r>
    <m/>
    <n v="2019"/>
    <s v="Topps Archives"/>
    <m/>
    <m/>
    <m/>
    <m/>
    <m/>
    <x v="1"/>
    <n v="251"/>
    <s v="Astudillo"/>
    <s v="Willians"/>
    <s v="Twins"/>
    <s v="C/3B"/>
    <n v="29"/>
    <n v="1"/>
    <m/>
    <s v="Astudillo, Willians"/>
    <s v="Topps Archives     RC"/>
    <s v=" "/>
    <x v="5"/>
  </r>
  <r>
    <m/>
    <n v="2019"/>
    <s v="Topps Archives"/>
    <m/>
    <m/>
    <m/>
    <m/>
    <m/>
    <x v="0"/>
    <n v="265"/>
    <s v="Alcantara"/>
    <s v="Sandy"/>
    <s v="Marlins"/>
    <s v="P"/>
    <n v="25"/>
    <n v="1"/>
    <m/>
    <s v="Alcantara, Sandy"/>
    <s v="Topps Archives     "/>
    <s v=" "/>
    <x v="5"/>
  </r>
  <r>
    <m/>
    <n v="2019"/>
    <s v="Topps Archives"/>
    <m/>
    <m/>
    <m/>
    <m/>
    <m/>
    <x v="1"/>
    <n v="273"/>
    <s v="Burnes"/>
    <s v="Corbin"/>
    <s v="Brewers"/>
    <s v="P"/>
    <n v="26"/>
    <n v="1"/>
    <m/>
    <s v="Burnes, Corbin"/>
    <s v="Topps Archives     RC"/>
    <s v=" "/>
    <x v="5"/>
  </r>
  <r>
    <m/>
    <n v="2019"/>
    <s v="Topps Archives"/>
    <m/>
    <m/>
    <m/>
    <m/>
    <m/>
    <x v="0"/>
    <n v="276"/>
    <s v="Bregman"/>
    <s v="Alex"/>
    <s v="Astros"/>
    <s v="3B"/>
    <m/>
    <n v="1"/>
    <n v="0.25"/>
    <s v="Bregman, Alex"/>
    <s v="Topps Archives     "/>
    <n v="0"/>
    <x v="6"/>
  </r>
  <r>
    <m/>
    <n v="2019"/>
    <s v="Topps Archives"/>
    <m/>
    <m/>
    <m/>
    <m/>
    <m/>
    <x v="1"/>
    <n v="282"/>
    <s v="Tucker"/>
    <s v="Kyle"/>
    <s v="Astros"/>
    <s v="OF"/>
    <n v="23"/>
    <n v="1"/>
    <m/>
    <s v="Tucker, Kyle"/>
    <s v="Topps Archives     RC"/>
    <s v=" "/>
    <x v="5"/>
  </r>
  <r>
    <m/>
    <n v="2019"/>
    <s v="Topps Archives"/>
    <m/>
    <m/>
    <m/>
    <m/>
    <m/>
    <x v="0"/>
    <n v="286"/>
    <s v="Chapman"/>
    <s v="Matt"/>
    <s v="Athletics"/>
    <s v="3B"/>
    <n v="27"/>
    <n v="1"/>
    <n v="0.25"/>
    <s v="Chapman, Matt"/>
    <s v="Topps Archives     "/>
    <s v=" "/>
    <x v="6"/>
  </r>
  <r>
    <m/>
    <n v="2019"/>
    <s v="Topps Archives"/>
    <m/>
    <m/>
    <m/>
    <m/>
    <m/>
    <x v="1"/>
    <n v="290"/>
    <s v="Mullins"/>
    <s v="Cedric"/>
    <s v="Orioles"/>
    <s v="OF"/>
    <n v="26"/>
    <n v="1"/>
    <m/>
    <s v="Mullins, Cedric"/>
    <s v="Topps Archives     RC"/>
    <s v=" "/>
    <x v="5"/>
  </r>
  <r>
    <m/>
    <n v="2019"/>
    <s v="Topps Archives"/>
    <m/>
    <m/>
    <m/>
    <m/>
    <m/>
    <x v="1"/>
    <n v="292"/>
    <s v="Canning"/>
    <s v="Griffin"/>
    <s v="Angels"/>
    <s v="P"/>
    <n v="24"/>
    <n v="1"/>
    <m/>
    <s v="Canning, Griffin"/>
    <s v="Topps Archives     RC"/>
    <s v=" "/>
    <x v="5"/>
  </r>
  <r>
    <m/>
    <n v="2019"/>
    <s v="Topps Archives"/>
    <m/>
    <s v="HL"/>
    <m/>
    <s v="SP"/>
    <m/>
    <x v="0"/>
    <n v="314"/>
    <s v="Soto"/>
    <s v="Juan"/>
    <s v="Nationals"/>
    <m/>
    <m/>
    <n v="1"/>
    <n v="0.5"/>
    <s v="Soto, Juan"/>
    <s v="Topps Archives  HL  SP "/>
    <s v=" "/>
    <x v="6"/>
  </r>
  <r>
    <m/>
    <n v="2019"/>
    <s v="Topps Archives"/>
    <m/>
    <s v="HL"/>
    <m/>
    <s v="SP"/>
    <m/>
    <x v="0"/>
    <n v="320"/>
    <s v="Acuna Jr."/>
    <s v="Ronald"/>
    <s v="Braves"/>
    <s v="OF"/>
    <m/>
    <n v="1"/>
    <n v="0.5"/>
    <s v="Acuna Jr., Ronald"/>
    <s v="Topps Archives  HL  SP "/>
    <s v=" "/>
    <x v="6"/>
  </r>
  <r>
    <m/>
    <n v="2019"/>
    <s v="Topps Archives"/>
    <m/>
    <s v="Rookie"/>
    <m/>
    <s v="SP"/>
    <m/>
    <x v="1"/>
    <n v="325"/>
    <s v="Urias"/>
    <s v="Luis"/>
    <s v="Padres"/>
    <s v="2B"/>
    <n v="23"/>
    <n v="1"/>
    <m/>
    <s v="Urias, Luis"/>
    <s v="Topps Archives  Rookie  SP RC"/>
    <s v=" "/>
    <x v="5"/>
  </r>
  <r>
    <m/>
    <n v="2019"/>
    <s v="Topps Archives"/>
    <m/>
    <s v="Rookie"/>
    <m/>
    <s v="SP"/>
    <m/>
    <x v="1"/>
    <n v="326"/>
    <s v="Sheffield"/>
    <s v="Justus"/>
    <s v="Marlins"/>
    <s v="P"/>
    <n v="24"/>
    <n v="1"/>
    <m/>
    <s v="Sheffield, Justus"/>
    <s v="Topps Archives  Rookie  SP RC"/>
    <s v=" "/>
    <x v="5"/>
  </r>
  <r>
    <m/>
    <n v="2019"/>
    <s v="Topps Archives"/>
    <m/>
    <s v="Rookie"/>
    <m/>
    <s v="SP"/>
    <m/>
    <x v="1"/>
    <n v="327"/>
    <s v="Bauers"/>
    <s v="Jake"/>
    <s v="Indians"/>
    <s v="1B/OF"/>
    <n v="25"/>
    <n v="1"/>
    <m/>
    <s v="Bauers, Jake"/>
    <s v="Topps Archives  Rookie  SP RC"/>
    <s v=" "/>
    <x v="5"/>
  </r>
  <r>
    <s v="TL"/>
    <n v="2019"/>
    <s v="Topps Archives"/>
    <m/>
    <m/>
    <m/>
    <s v="Auto"/>
    <m/>
    <x v="0"/>
    <s v="FFA-ML"/>
    <s v="Lieberthal"/>
    <s v="Mike"/>
    <s v="Phillies"/>
    <s v="C"/>
    <m/>
    <n v="1"/>
    <n v="1"/>
    <s v="Lieberthal, Mike"/>
    <s v="Topps Archives    Auto "/>
    <s v=" "/>
    <x v="2"/>
  </r>
  <r>
    <m/>
    <n v="2019"/>
    <s v="Topps Chrome"/>
    <s v="GreatnessReturns"/>
    <m/>
    <m/>
    <m/>
    <m/>
    <x v="0"/>
    <s v="GRE-4"/>
    <s v="Gibson,Bob / Scherzer, Max"/>
    <m/>
    <m/>
    <m/>
    <m/>
    <n v="1"/>
    <n v="0.5"/>
    <s v="Gibson,Bob / Scherzer, Max, "/>
    <s v="Topps Chrome GreatnessReturns    "/>
    <s v=" "/>
    <x v="6"/>
  </r>
  <r>
    <m/>
    <n v="2019"/>
    <s v="Topps Chrome"/>
    <s v="GreatnessReturns"/>
    <m/>
    <m/>
    <m/>
    <m/>
    <x v="0"/>
    <s v="GRE-9"/>
    <s v="Young,Robin/Yelick,Christian"/>
    <m/>
    <m/>
    <m/>
    <m/>
    <n v="1"/>
    <n v="0.5"/>
    <s v="Young,Robin/Yelick,Christian, "/>
    <s v="Topps Chrome GreatnessReturns    "/>
    <s v=" "/>
    <x v="6"/>
  </r>
  <r>
    <m/>
    <n v="2019"/>
    <s v="Topps Chrome"/>
    <s v="FutureStars"/>
    <m/>
    <m/>
    <m/>
    <m/>
    <x v="0"/>
    <s v="FS-1"/>
    <s v="Ohtani"/>
    <s v="Shohei"/>
    <s v="Angels"/>
    <s v="P/DH"/>
    <m/>
    <n v="1"/>
    <n v="1"/>
    <s v="Ohtani, Shohei"/>
    <s v="Topps Chrome FutureStars    "/>
    <s v=" "/>
    <x v="2"/>
  </r>
  <r>
    <m/>
    <n v="2019"/>
    <s v="Topps Chrome"/>
    <s v="FutureStars"/>
    <m/>
    <m/>
    <m/>
    <m/>
    <x v="0"/>
    <s v="FS-7"/>
    <s v="Peralta"/>
    <s v="Freddy"/>
    <s v="Brewers"/>
    <s v="P"/>
    <m/>
    <n v="1"/>
    <m/>
    <s v="Peralta, Freddy"/>
    <s v="Topps Chrome FutureStars    "/>
    <s v=" "/>
    <x v="5"/>
  </r>
  <r>
    <m/>
    <n v="2019"/>
    <s v="Topps Chrome"/>
    <s v="FutureStars"/>
    <m/>
    <m/>
    <m/>
    <m/>
    <x v="0"/>
    <s v="FS-19"/>
    <s v="Kelly"/>
    <s v="Carson"/>
    <s v="DiamondBacks"/>
    <s v="C"/>
    <m/>
    <n v="1"/>
    <m/>
    <s v="Kelly, Carson"/>
    <s v="Topps Chrome FutureStars    "/>
    <s v=" "/>
    <x v="5"/>
  </r>
  <r>
    <m/>
    <n v="2019"/>
    <s v="Topps Chrome"/>
    <s v="FutureStars"/>
    <m/>
    <m/>
    <m/>
    <m/>
    <x v="0"/>
    <s v="FS-20"/>
    <s v="Acuna Jr."/>
    <s v="Ronald"/>
    <s v="Braves"/>
    <s v="OF"/>
    <m/>
    <n v="1"/>
    <n v="1"/>
    <s v="Acuna Jr., Ronald"/>
    <s v="Topps Chrome FutureStars    "/>
    <s v=" "/>
    <x v="2"/>
  </r>
  <r>
    <m/>
    <n v="2019"/>
    <s v="Topps Chrome"/>
    <s v="FreshmanFlash"/>
    <m/>
    <m/>
    <m/>
    <m/>
    <x v="1"/>
    <s v="FF-2"/>
    <s v="Stewart"/>
    <s v="Christin"/>
    <s v="Tigers"/>
    <s v="OF"/>
    <n v="27"/>
    <n v="1"/>
    <m/>
    <s v="Stewart, Christin"/>
    <s v="Topps Chrome FreshmanFlash    RC"/>
    <s v=" "/>
    <x v="5"/>
  </r>
  <r>
    <m/>
    <n v="2019"/>
    <s v="Topps Chrome"/>
    <s v="FreshmanFlash"/>
    <m/>
    <m/>
    <m/>
    <m/>
    <x v="1"/>
    <s v="FF-7"/>
    <s v="Tellez"/>
    <s v="Rowdy"/>
    <s v="Blue Jays"/>
    <s v="1B"/>
    <n v="25"/>
    <n v="1"/>
    <m/>
    <s v="Tellez, Rowdy"/>
    <s v="Topps Chrome FreshmanFlash    RC"/>
    <s v=""/>
    <x v="5"/>
  </r>
  <r>
    <m/>
    <n v="2019"/>
    <s v="Topps Chrome"/>
    <s v="FreshmanFlash"/>
    <m/>
    <m/>
    <m/>
    <m/>
    <x v="1"/>
    <s v="FF-11"/>
    <s v="Shaw"/>
    <s v="Chris"/>
    <s v="Giants"/>
    <s v="OF"/>
    <n v="27"/>
    <n v="1"/>
    <m/>
    <s v="Shaw, Chris"/>
    <s v="Topps Chrome FreshmanFlash    RC"/>
    <s v=" "/>
    <x v="5"/>
  </r>
  <r>
    <s v="TL"/>
    <n v="2019"/>
    <s v="Topps Chrome"/>
    <s v="RookieAutograph"/>
    <m/>
    <m/>
    <s v="Auto"/>
    <m/>
    <x v="1"/>
    <s v="RA-RJ"/>
    <s v="Rogers"/>
    <s v="Josh"/>
    <s v="Orioles"/>
    <s v="P"/>
    <n v="26"/>
    <n v="1"/>
    <n v="1"/>
    <s v="Rogers, Josh"/>
    <s v="Topps Chrome RookieAutograph   Auto RC"/>
    <s v=" "/>
    <x v="2"/>
  </r>
  <r>
    <s v="TL"/>
    <n v="2019"/>
    <s v="Topps Chrome"/>
    <s v="RookieAutograph"/>
    <m/>
    <m/>
    <s v="Auto"/>
    <m/>
    <x v="1"/>
    <s v="RA-RM"/>
    <s v="McGuire"/>
    <s v="Reese"/>
    <s v="Blue Jays"/>
    <s v="C"/>
    <n v="25"/>
    <n v="1"/>
    <n v="1"/>
    <s v="McGuire, Reese"/>
    <s v="Topps Chrome RookieAutograph   Auto RC"/>
    <s v=" "/>
    <x v="2"/>
  </r>
  <r>
    <s v="TL"/>
    <n v="2019"/>
    <s v="Topps Chrome"/>
    <s v="RookieAutograph"/>
    <m/>
    <m/>
    <s v="Auto"/>
    <m/>
    <x v="1"/>
    <s v="RA-TZ"/>
    <s v="Tellez"/>
    <s v="Rowdy"/>
    <s v="Blue Jays"/>
    <s v="1B"/>
    <n v="25"/>
    <n v="1"/>
    <n v="1"/>
    <s v="Tellez, Rowdy"/>
    <s v="Topps Chrome RookieAutograph   Auto RC"/>
    <s v=""/>
    <x v="2"/>
  </r>
  <r>
    <m/>
    <n v="2019"/>
    <s v="Topps Chrome"/>
    <s v="84 Topps"/>
    <m/>
    <m/>
    <m/>
    <m/>
    <x v="1"/>
    <s v="84TC-3"/>
    <s v="Kopech"/>
    <s v="Michael"/>
    <s v="White Sox"/>
    <s v="P"/>
    <n v="24"/>
    <n v="1"/>
    <m/>
    <s v="Kopech, Michael"/>
    <s v="Topps Chrome 84 Topps    RC"/>
    <s v=" "/>
    <x v="5"/>
  </r>
  <r>
    <m/>
    <n v="2019"/>
    <s v="Topps Chrome"/>
    <s v="84 Topps"/>
    <m/>
    <m/>
    <m/>
    <m/>
    <x v="1"/>
    <s v="84TC-4"/>
    <s v="Mullins"/>
    <s v="Cedric"/>
    <s v="Orioles"/>
    <s v="OF"/>
    <n v="26"/>
    <n v="1"/>
    <m/>
    <s v="Mullins, Cedric"/>
    <s v="Topps Chrome 84 Topps    RC"/>
    <s v=" "/>
    <x v="5"/>
  </r>
  <r>
    <m/>
    <n v="2019"/>
    <s v="Topps Chrome"/>
    <s v="84 Topps"/>
    <m/>
    <m/>
    <m/>
    <m/>
    <x v="0"/>
    <s v="84TC-5"/>
    <s v="Torres"/>
    <s v="Gleyber"/>
    <s v="Yankees"/>
    <s v="2B"/>
    <n v="24"/>
    <n v="1"/>
    <n v="1"/>
    <s v="Torres, Gleyber"/>
    <s v="Topps Chrome 84 Topps    "/>
    <s v=" "/>
    <x v="2"/>
  </r>
  <r>
    <m/>
    <n v="2019"/>
    <s v="Topps Chrome"/>
    <s v="84 Topps"/>
    <m/>
    <m/>
    <m/>
    <m/>
    <x v="1"/>
    <s v="84TC-11"/>
    <s v="Urias"/>
    <s v="Luis"/>
    <s v="Padres"/>
    <s v="2B"/>
    <n v="23"/>
    <n v="1"/>
    <m/>
    <s v="Urias, Luis"/>
    <s v="Topps Chrome 84 Topps    RC"/>
    <s v=" "/>
    <x v="5"/>
  </r>
  <r>
    <m/>
    <n v="2019"/>
    <s v="Topps Chrome"/>
    <s v="84 Topps"/>
    <m/>
    <m/>
    <m/>
    <m/>
    <x v="0"/>
    <s v="84TC-17"/>
    <s v="Trout"/>
    <s v="Mike"/>
    <s v="Angels"/>
    <s v="OF"/>
    <m/>
    <n v="1"/>
    <n v="1"/>
    <s v="Trout, Mike"/>
    <s v="Topps Chrome 84 Topps    "/>
    <s v=""/>
    <x v="2"/>
  </r>
  <r>
    <m/>
    <n v="2019"/>
    <s v="Topps Chrome"/>
    <s v="84 Topps"/>
    <m/>
    <m/>
    <m/>
    <m/>
    <x v="1"/>
    <s v="84TC-21"/>
    <s v="Bauers"/>
    <s v="Jake"/>
    <s v="Indians"/>
    <s v="1B/OF"/>
    <n v="25"/>
    <n v="1"/>
    <m/>
    <s v="Bauers, Jake"/>
    <s v="Topps Chrome 84 Topps    RC"/>
    <s v=" "/>
    <x v="5"/>
  </r>
  <r>
    <m/>
    <n v="2019"/>
    <s v="Topps Chrome"/>
    <s v="84 Topps"/>
    <m/>
    <m/>
    <m/>
    <m/>
    <x v="0"/>
    <s v="84TC-24"/>
    <s v="Acuna Jr."/>
    <s v="Ronald"/>
    <s v="Braves"/>
    <s v="OF"/>
    <m/>
    <n v="1"/>
    <n v="1"/>
    <s v="Acuna Jr., Ronald"/>
    <s v="Topps Chrome 84 Topps    "/>
    <s v=" "/>
    <x v="2"/>
  </r>
  <r>
    <m/>
    <n v="2019"/>
    <s v="Topps Chrome"/>
    <s v="84 Topps"/>
    <m/>
    <m/>
    <m/>
    <m/>
    <x v="0"/>
    <s v="84TC-25"/>
    <s v="Ohtani"/>
    <s v="Shohei"/>
    <s v="Angels"/>
    <s v="P/DH"/>
    <m/>
    <n v="1"/>
    <n v="1"/>
    <s v="Ohtani, Shohei"/>
    <s v="Topps Chrome 84 Topps    "/>
    <s v=" "/>
    <x v="2"/>
  </r>
  <r>
    <m/>
    <n v="2019"/>
    <s v="Topps Chrome"/>
    <m/>
    <s v="PinkRefractor"/>
    <m/>
    <m/>
    <m/>
    <x v="1"/>
    <n v="2"/>
    <s v="Tellez"/>
    <s v="Rowdy"/>
    <s v="Blue Jays"/>
    <s v="1B"/>
    <n v="25"/>
    <n v="1"/>
    <m/>
    <s v="Tellez, Rowdy"/>
    <s v="Topps Chrome  PinkRefractor   RC"/>
    <s v=""/>
    <x v="5"/>
  </r>
  <r>
    <m/>
    <n v="2019"/>
    <s v="Topps Chrome"/>
    <m/>
    <s v="Refractor"/>
    <m/>
    <m/>
    <m/>
    <x v="1"/>
    <n v="2"/>
    <s v="Tellez"/>
    <s v="Rowdy"/>
    <s v="Blue Jays"/>
    <s v="1B"/>
    <n v="25"/>
    <n v="1"/>
    <m/>
    <s v="Tellez, Rowdy"/>
    <s v="Topps Chrome  Refractor   RC"/>
    <s v=""/>
    <x v="5"/>
  </r>
  <r>
    <m/>
    <n v="2019"/>
    <s v="Topps Chrome"/>
    <m/>
    <m/>
    <m/>
    <m/>
    <m/>
    <x v="0"/>
    <n v="12"/>
    <s v="Anderson"/>
    <s v="Brian"/>
    <s v="Marlins"/>
    <s v="3B"/>
    <n v="27"/>
    <n v="1"/>
    <m/>
    <s v="Anderson, Brian"/>
    <s v="Topps Chrome     "/>
    <s v=" "/>
    <x v="5"/>
  </r>
  <r>
    <m/>
    <n v="2019"/>
    <s v="Topps Chrome"/>
    <m/>
    <s v="Refractor"/>
    <m/>
    <m/>
    <m/>
    <x v="0"/>
    <n v="13"/>
    <s v="Bader"/>
    <s v="Harrison"/>
    <s v="Cardinals"/>
    <s v="OF"/>
    <n v="26"/>
    <n v="1"/>
    <m/>
    <s v="Bader, Harrison"/>
    <s v="Topps Chrome  Refractor   "/>
    <s v=" "/>
    <x v="5"/>
  </r>
  <r>
    <m/>
    <n v="2019"/>
    <s v="Topps Chrome"/>
    <m/>
    <m/>
    <m/>
    <m/>
    <m/>
    <x v="1"/>
    <n v="17"/>
    <s v="Kopech"/>
    <s v="Michael"/>
    <s v="White Sox"/>
    <s v="P"/>
    <n v="24"/>
    <n v="1"/>
    <m/>
    <s v="Kopech, Michael"/>
    <s v="Topps Chrome     RC"/>
    <s v=" "/>
    <x v="5"/>
  </r>
  <r>
    <m/>
    <n v="2019"/>
    <s v="Topps Chrome"/>
    <m/>
    <m/>
    <m/>
    <m/>
    <m/>
    <x v="0"/>
    <n v="20"/>
    <s v="Altuve"/>
    <s v="Jose"/>
    <s v="Astros"/>
    <s v="2B"/>
    <m/>
    <n v="1"/>
    <n v="0.25"/>
    <s v="Altuve, Jose"/>
    <s v="Topps Chrome     "/>
    <s v=""/>
    <x v="6"/>
  </r>
  <r>
    <m/>
    <n v="2019"/>
    <s v="Topps Chrome"/>
    <m/>
    <s v="PinkRefractor"/>
    <m/>
    <m/>
    <m/>
    <x v="0"/>
    <n v="22"/>
    <s v="Sanchez"/>
    <s v="Gary"/>
    <s v="Yankees"/>
    <s v="C"/>
    <m/>
    <n v="1"/>
    <n v="0.25"/>
    <s v="Sanchez, Gary"/>
    <s v="Topps Chrome  PinkRefractor   "/>
    <s v=""/>
    <x v="6"/>
  </r>
  <r>
    <m/>
    <n v="2019"/>
    <s v="Topps Chrome"/>
    <m/>
    <s v="SepiaRefractor"/>
    <m/>
    <m/>
    <m/>
    <x v="0"/>
    <n v="22"/>
    <s v="Sanchez"/>
    <s v="Gary"/>
    <s v="Yankees"/>
    <s v="C"/>
    <m/>
    <n v="1"/>
    <n v="0.25"/>
    <s v="Sanchez, Gary"/>
    <s v="Topps Chrome  SepiaRefractor   "/>
    <s v=""/>
    <x v="6"/>
  </r>
  <r>
    <m/>
    <n v="2019"/>
    <s v="Topps Chrome"/>
    <m/>
    <s v="NegRefractor"/>
    <m/>
    <m/>
    <m/>
    <x v="0"/>
    <n v="23"/>
    <s v="Greinke"/>
    <s v="Zack"/>
    <s v="DiamondBacks"/>
    <s v="P"/>
    <m/>
    <n v="1"/>
    <n v="1"/>
    <s v="Greinke, Zack"/>
    <s v="Topps Chrome  NegRefractor   "/>
    <m/>
    <x v="2"/>
  </r>
  <r>
    <m/>
    <n v="2019"/>
    <s v="Topps Chrome"/>
    <m/>
    <m/>
    <m/>
    <m/>
    <m/>
    <x v="0"/>
    <n v="24"/>
    <s v="Hader"/>
    <s v="Josh"/>
    <s v="Brewers"/>
    <s v="P"/>
    <n v="26"/>
    <n v="1"/>
    <m/>
    <s v="Hader, Josh"/>
    <s v="Topps Chrome     "/>
    <s v=" "/>
    <x v="5"/>
  </r>
  <r>
    <m/>
    <n v="2019"/>
    <s v="Topps Chrome"/>
    <m/>
    <m/>
    <m/>
    <m/>
    <m/>
    <x v="0"/>
    <n v="25"/>
    <s v="Bryant"/>
    <s v="Kris"/>
    <s v="Cubs"/>
    <s v="3B"/>
    <m/>
    <n v="1"/>
    <n v="0.25"/>
    <s v="Bryant, Kris"/>
    <s v="Topps Chrome     "/>
    <n v="0"/>
    <x v="6"/>
  </r>
  <r>
    <m/>
    <n v="2019"/>
    <s v="Topps Chrome"/>
    <m/>
    <m/>
    <m/>
    <m/>
    <m/>
    <x v="0"/>
    <n v="28"/>
    <s v="Verlander"/>
    <s v="Justin"/>
    <s v="Astros"/>
    <s v="P"/>
    <m/>
    <n v="1"/>
    <n v="0.25"/>
    <s v="Verlander, Justin"/>
    <s v="Topps Chrome     "/>
    <s v=""/>
    <x v="6"/>
  </r>
  <r>
    <m/>
    <n v="2019"/>
    <s v="Topps Chrome"/>
    <m/>
    <s v="Gold Wave"/>
    <s v="/50"/>
    <m/>
    <m/>
    <x v="0"/>
    <n v="32"/>
    <s v="Muncy"/>
    <s v="Max"/>
    <s v="Dodgers"/>
    <s v="1B"/>
    <m/>
    <n v="1"/>
    <n v="0.25"/>
    <s v="Muncy, Max"/>
    <s v="Topps Chrome  Gold Wave /50  "/>
    <s v=" "/>
    <x v="6"/>
  </r>
  <r>
    <m/>
    <n v="2019"/>
    <s v="Topps Chrome"/>
    <m/>
    <m/>
    <m/>
    <m/>
    <m/>
    <x v="1"/>
    <n v="35"/>
    <s v="Jansen"/>
    <s v="Danny"/>
    <s v="Blue Jays"/>
    <s v="C"/>
    <n v="25"/>
    <n v="1"/>
    <m/>
    <s v="Jansen, Danny"/>
    <s v="Topps Chrome     RC"/>
    <s v=" "/>
    <x v="5"/>
  </r>
  <r>
    <m/>
    <n v="2019"/>
    <s v="Topps Chrome"/>
    <m/>
    <s v="PinkRefractor"/>
    <m/>
    <m/>
    <m/>
    <x v="0"/>
    <n v="36"/>
    <s v="DeJong"/>
    <s v="Paul"/>
    <s v="Cardinals"/>
    <s v="SS"/>
    <n v="27"/>
    <n v="1"/>
    <m/>
    <s v="DeJong, Paul"/>
    <s v="Topps Chrome  PinkRefractor   "/>
    <s v=" "/>
    <x v="5"/>
  </r>
  <r>
    <m/>
    <n v="2019"/>
    <s v="Topps Chrome"/>
    <m/>
    <m/>
    <m/>
    <m/>
    <m/>
    <x v="1"/>
    <n v="37"/>
    <s v="Astudillo"/>
    <s v="Willians"/>
    <s v="Twins"/>
    <s v="C/3B"/>
    <n v="29"/>
    <n v="1"/>
    <m/>
    <s v="Astudillo, Willians"/>
    <s v="Topps Chrome     RC"/>
    <s v=" "/>
    <x v="5"/>
  </r>
  <r>
    <m/>
    <n v="2019"/>
    <s v="Topps Chrome"/>
    <m/>
    <s v="PrismRefractor"/>
    <m/>
    <m/>
    <m/>
    <x v="1"/>
    <n v="37"/>
    <s v="Astudillo"/>
    <s v="Willians"/>
    <s v="Twins"/>
    <s v="C/3B"/>
    <n v="29"/>
    <n v="1"/>
    <m/>
    <s v="Astudillo, Willians"/>
    <s v="Topps Chrome  PrismRefractor   RC"/>
    <s v=" "/>
    <x v="5"/>
  </r>
  <r>
    <m/>
    <n v="2019"/>
    <s v="Topps Chrome"/>
    <m/>
    <s v="Refractor"/>
    <m/>
    <m/>
    <m/>
    <x v="1"/>
    <n v="39"/>
    <s v="Tucker"/>
    <s v="Kyle"/>
    <s v="Astros"/>
    <s v="OF"/>
    <n v="23"/>
    <n v="1"/>
    <m/>
    <s v="Tucker, Kyle"/>
    <s v="Topps Chrome  Refractor   RC"/>
    <s v=" "/>
    <x v="5"/>
  </r>
  <r>
    <m/>
    <n v="2019"/>
    <s v="Topps Chrome"/>
    <m/>
    <m/>
    <m/>
    <m/>
    <m/>
    <x v="1"/>
    <n v="39"/>
    <s v="Tucker"/>
    <s v="Kyle"/>
    <s v="Astros"/>
    <s v="OF"/>
    <n v="23"/>
    <n v="1"/>
    <m/>
    <s v="Tucker, Kyle"/>
    <s v="Topps Chrome     RC"/>
    <s v=" "/>
    <x v="5"/>
  </r>
  <r>
    <m/>
    <n v="2019"/>
    <s v="Topps Chrome"/>
    <m/>
    <m/>
    <m/>
    <m/>
    <m/>
    <x v="0"/>
    <n v="50"/>
    <s v="Betts"/>
    <s v="Mookie"/>
    <s v="Red Sox"/>
    <s v="OF"/>
    <m/>
    <n v="1"/>
    <n v="0.25"/>
    <s v="Betts, Mookie"/>
    <s v="Topps Chrome     "/>
    <s v=""/>
    <x v="6"/>
  </r>
  <r>
    <m/>
    <n v="2019"/>
    <s v="Topps Chrome"/>
    <m/>
    <m/>
    <m/>
    <m/>
    <m/>
    <x v="1"/>
    <n v="52"/>
    <s v="Mullins"/>
    <s v="Cedric"/>
    <s v="Orioles"/>
    <s v="OF"/>
    <n v="26"/>
    <n v="1"/>
    <m/>
    <s v="Mullins, Cedric"/>
    <s v="Topps Chrome     RC"/>
    <s v=" "/>
    <x v="5"/>
  </r>
  <r>
    <m/>
    <n v="2019"/>
    <s v="Topps Chrome"/>
    <m/>
    <s v="Refractor"/>
    <m/>
    <m/>
    <m/>
    <x v="1"/>
    <n v="52"/>
    <s v="Mullins"/>
    <s v="Cedric"/>
    <s v="Orioles"/>
    <s v="OF"/>
    <n v="26"/>
    <n v="1"/>
    <m/>
    <s v="Mullins, Cedric"/>
    <s v="Topps Chrome  Refractor   RC"/>
    <s v=" "/>
    <x v="5"/>
  </r>
  <r>
    <m/>
    <n v="2019"/>
    <s v="Topps Chrome"/>
    <m/>
    <m/>
    <m/>
    <m/>
    <m/>
    <x v="1"/>
    <n v="53"/>
    <s v="O'Hearn"/>
    <s v="Ryan"/>
    <s v="Royals"/>
    <s v="1B"/>
    <n v="27"/>
    <n v="1"/>
    <m/>
    <s v="O'Hearn, Ryan"/>
    <s v="Topps Chrome     RC"/>
    <s v=" "/>
    <x v="5"/>
  </r>
  <r>
    <m/>
    <n v="2019"/>
    <s v="Topps Chrome"/>
    <m/>
    <m/>
    <m/>
    <m/>
    <m/>
    <x v="1"/>
    <n v="54"/>
    <s v="Keller"/>
    <s v="Brad"/>
    <s v="Royals"/>
    <s v="P"/>
    <n v="25"/>
    <n v="1"/>
    <m/>
    <s v="Keller, Brad"/>
    <s v="Topps Chrome     RC"/>
    <s v=" "/>
    <x v="5"/>
  </r>
  <r>
    <m/>
    <n v="2019"/>
    <s v="Topps Chrome"/>
    <m/>
    <s v="PrismRefractor"/>
    <m/>
    <m/>
    <m/>
    <x v="1"/>
    <n v="54"/>
    <s v="Keller"/>
    <s v="Brad"/>
    <s v="Royals"/>
    <s v="P"/>
    <n v="25"/>
    <n v="1"/>
    <m/>
    <s v="Keller, Brad"/>
    <s v="Topps Chrome  PrismRefractor   RC"/>
    <s v=" "/>
    <x v="5"/>
  </r>
  <r>
    <m/>
    <n v="2019"/>
    <s v="Topps Chrome"/>
    <m/>
    <m/>
    <m/>
    <m/>
    <m/>
    <x v="1"/>
    <n v="56"/>
    <s v="Wilson"/>
    <s v="Bryse"/>
    <s v="Braves"/>
    <s v="P"/>
    <n v="23"/>
    <n v="1"/>
    <m/>
    <s v="Wilson, Bryse"/>
    <s v="Topps Chrome     RC"/>
    <s v=" "/>
    <x v="5"/>
  </r>
  <r>
    <m/>
    <n v="2019"/>
    <s v="Topps Chrome"/>
    <m/>
    <m/>
    <m/>
    <m/>
    <m/>
    <x v="1"/>
    <n v="63"/>
    <s v="Perez"/>
    <s v="Cionel"/>
    <s v="Astros"/>
    <s v="P"/>
    <n v="24"/>
    <n v="1"/>
    <m/>
    <s v="Perez, Cionel"/>
    <s v="Topps Chrome     RC"/>
    <s v=" "/>
    <x v="5"/>
  </r>
  <r>
    <m/>
    <n v="2019"/>
    <s v="Topps Chrome"/>
    <m/>
    <m/>
    <m/>
    <m/>
    <m/>
    <x v="0"/>
    <n v="68"/>
    <s v="Lindor"/>
    <s v="Francisco"/>
    <s v="Indians"/>
    <s v="SS"/>
    <m/>
    <n v="1"/>
    <n v="0.25"/>
    <s v="Lindor, Francisco"/>
    <s v="Topps Chrome     "/>
    <n v="0"/>
    <x v="6"/>
  </r>
  <r>
    <m/>
    <n v="2019"/>
    <s v="Topps Chrome"/>
    <m/>
    <m/>
    <m/>
    <m/>
    <m/>
    <x v="1"/>
    <n v="75"/>
    <s v="Ponce de Leon"/>
    <s v="Daniel"/>
    <s v="Cardinals"/>
    <s v="P"/>
    <n v="28"/>
    <n v="1"/>
    <m/>
    <s v="Ponce de Leon, Daniel"/>
    <s v="Topps Chrome     RC"/>
    <s v=" "/>
    <x v="5"/>
  </r>
  <r>
    <m/>
    <n v="2019"/>
    <s v="Topps Chrome"/>
    <m/>
    <m/>
    <m/>
    <m/>
    <m/>
    <x v="1"/>
    <n v="78"/>
    <s v="Ward"/>
    <s v="Taylor"/>
    <s v="Angels"/>
    <s v="3B"/>
    <n v="27"/>
    <n v="1"/>
    <m/>
    <s v="Ward, Taylor"/>
    <s v="Topps Chrome     RC"/>
    <s v=" "/>
    <x v="5"/>
  </r>
  <r>
    <m/>
    <n v="2019"/>
    <s v="Topps Chrome"/>
    <m/>
    <m/>
    <m/>
    <m/>
    <m/>
    <x v="1"/>
    <n v="84"/>
    <s v="Burnes"/>
    <s v="Corbin"/>
    <s v="Brewers"/>
    <s v="P"/>
    <n v="26"/>
    <n v="1"/>
    <m/>
    <s v="Burnes, Corbin"/>
    <s v="Topps Chrome     RC"/>
    <s v=" "/>
    <x v="5"/>
  </r>
  <r>
    <m/>
    <n v="2019"/>
    <s v="Topps Chrome"/>
    <m/>
    <m/>
    <m/>
    <m/>
    <m/>
    <x v="1"/>
    <n v="88"/>
    <s v="Kramer"/>
    <s v="Kevin"/>
    <s v="Pirates"/>
    <s v="2B/3B"/>
    <n v="27"/>
    <n v="1"/>
    <m/>
    <s v="Kramer, Kevin"/>
    <s v="Topps Chrome     RC"/>
    <s v=" "/>
    <x v="5"/>
  </r>
  <r>
    <m/>
    <n v="2019"/>
    <s v="Topps Chrome"/>
    <m/>
    <s v="PrismRefractor"/>
    <m/>
    <m/>
    <m/>
    <x v="0"/>
    <n v="90"/>
    <s v="Buehler"/>
    <s v="Walker"/>
    <s v="Dodgers"/>
    <s v="P"/>
    <n v="26"/>
    <n v="1"/>
    <m/>
    <s v="Buehler, Walker"/>
    <s v="Topps Chrome  PrismRefractor   "/>
    <s v=" "/>
    <x v="5"/>
  </r>
  <r>
    <m/>
    <n v="2019"/>
    <s v="Topps Chrome"/>
    <m/>
    <s v="SepiaRefractor"/>
    <m/>
    <m/>
    <m/>
    <x v="0"/>
    <n v="91"/>
    <s v="Dahl"/>
    <s v="David"/>
    <s v="Rockies"/>
    <s v="OF"/>
    <n v="26"/>
    <n v="1"/>
    <m/>
    <s v="Dahl, David"/>
    <s v="Topps Chrome  SepiaRefractor   "/>
    <s v=" "/>
    <x v="5"/>
  </r>
  <r>
    <m/>
    <n v="2019"/>
    <s v="Topps Chrome"/>
    <m/>
    <m/>
    <m/>
    <m/>
    <m/>
    <x v="1"/>
    <n v="99"/>
    <s v="Allard"/>
    <s v="Kolby"/>
    <s v="Braves"/>
    <s v="P"/>
    <n v="23"/>
    <n v="1"/>
    <m/>
    <s v="Allard, Kolby"/>
    <s v="Topps Chrome     RC"/>
    <s v=" "/>
    <x v="5"/>
  </r>
  <r>
    <m/>
    <n v="2019"/>
    <s v="Topps Chrome"/>
    <m/>
    <m/>
    <m/>
    <m/>
    <m/>
    <x v="0"/>
    <n v="100"/>
    <s v="Judge"/>
    <s v="Aaron"/>
    <s v="Yankees"/>
    <s v="OF"/>
    <m/>
    <n v="1"/>
    <n v="1"/>
    <s v="Judge, Aaron"/>
    <s v="Topps Chrome     "/>
    <s v=""/>
    <x v="2"/>
  </r>
  <r>
    <m/>
    <n v="2019"/>
    <s v="Topps Chrome"/>
    <m/>
    <m/>
    <m/>
    <m/>
    <m/>
    <x v="0"/>
    <n v="108"/>
    <s v="Andujar"/>
    <s v="Miguel"/>
    <s v="Yankees"/>
    <s v="3B"/>
    <n v="25"/>
    <n v="1"/>
    <n v="0.5"/>
    <s v="Andujar, Miguel"/>
    <s v="Topps Chrome     "/>
    <s v=" "/>
    <x v="6"/>
  </r>
  <r>
    <m/>
    <n v="2019"/>
    <s v="Topps Chrome"/>
    <m/>
    <m/>
    <m/>
    <m/>
    <m/>
    <x v="1"/>
    <n v="109"/>
    <s v="Adams"/>
    <s v="Chance"/>
    <s v="Yankees"/>
    <s v="P"/>
    <n v="26"/>
    <n v="1"/>
    <m/>
    <s v="Adams, Chance"/>
    <s v="Topps Chrome     RC"/>
    <s v=" "/>
    <x v="5"/>
  </r>
  <r>
    <m/>
    <n v="2019"/>
    <s v="Topps Chrome"/>
    <m/>
    <m/>
    <m/>
    <m/>
    <m/>
    <x v="1"/>
    <n v="110"/>
    <s v="Sheffield"/>
    <s v="Justus"/>
    <s v="Mariners"/>
    <s v="P"/>
    <n v="24"/>
    <n v="1"/>
    <m/>
    <s v="Sheffield, Justus"/>
    <s v="Topps Chrome     RC"/>
    <s v=" "/>
    <x v="5"/>
  </r>
  <r>
    <m/>
    <n v="2019"/>
    <s v="Topps Chrome"/>
    <m/>
    <m/>
    <m/>
    <m/>
    <m/>
    <x v="0"/>
    <n v="112"/>
    <s v="Kershaw"/>
    <s v="Clayton"/>
    <s v="Dodgers"/>
    <s v="P"/>
    <m/>
    <n v="1"/>
    <n v="0.25"/>
    <s v="Kershaw, Clayton"/>
    <s v="Topps Chrome     "/>
    <s v=""/>
    <x v="6"/>
  </r>
  <r>
    <m/>
    <n v="2019"/>
    <s v="Topps Chrome"/>
    <m/>
    <m/>
    <m/>
    <m/>
    <m/>
    <x v="0"/>
    <n v="115"/>
    <s v="Cabrera"/>
    <s v="Miguel"/>
    <s v="Tigers"/>
    <s v="1B"/>
    <m/>
    <n v="1"/>
    <n v="0.25"/>
    <s v="Cabrera, Miguel"/>
    <s v="Topps Chrome     "/>
    <s v=""/>
    <x v="6"/>
  </r>
  <r>
    <m/>
    <n v="2019"/>
    <s v="Topps Chrome"/>
    <m/>
    <m/>
    <m/>
    <m/>
    <m/>
    <x v="0"/>
    <n v="118"/>
    <s v="Gurriel Jr."/>
    <s v="Lourdes"/>
    <s v="Blue Jays"/>
    <s v="SS"/>
    <n v="27"/>
    <n v="1"/>
    <m/>
    <s v="Gurriel Jr., Lourdes"/>
    <s v="Topps Chrome     "/>
    <s v=" "/>
    <x v="5"/>
  </r>
  <r>
    <m/>
    <n v="2019"/>
    <s v="Topps Chrome"/>
    <m/>
    <m/>
    <m/>
    <m/>
    <m/>
    <x v="0"/>
    <n v="119"/>
    <s v="Alcantara"/>
    <s v="Sandy"/>
    <s v="Marlins"/>
    <s v="P"/>
    <n v="25"/>
    <n v="1"/>
    <m/>
    <s v="Alcantara, Sandy"/>
    <s v="Topps Chrome     "/>
    <s v=" "/>
    <x v="5"/>
  </r>
  <r>
    <m/>
    <n v="2019"/>
    <s v="Topps Chrome"/>
    <m/>
    <m/>
    <m/>
    <m/>
    <m/>
    <x v="1"/>
    <n v="120"/>
    <s v="Wright"/>
    <s v="Kyle"/>
    <s v="Braves"/>
    <s v="P"/>
    <n v="25"/>
    <n v="1"/>
    <m/>
    <s v="Wright, Kyle"/>
    <s v="Topps Chrome     RC"/>
    <s v=" "/>
    <x v="5"/>
  </r>
  <r>
    <m/>
    <n v="2019"/>
    <s v="Topps Chrome"/>
    <m/>
    <m/>
    <m/>
    <m/>
    <m/>
    <x v="1"/>
    <n v="121"/>
    <s v="Rogers"/>
    <s v="Josh"/>
    <s v="Orioles"/>
    <s v="P"/>
    <n v="26"/>
    <n v="1"/>
    <m/>
    <s v="Rogers, Josh"/>
    <s v="Topps Chrome     RC"/>
    <s v=" "/>
    <x v="5"/>
  </r>
  <r>
    <m/>
    <n v="2019"/>
    <s v="Topps Chrome"/>
    <m/>
    <s v="PinkRefractor"/>
    <m/>
    <m/>
    <m/>
    <x v="0"/>
    <n v="122"/>
    <s v="Brinson"/>
    <s v="Lewis"/>
    <s v="Marlins"/>
    <s v="OF"/>
    <n v="26"/>
    <n v="1"/>
    <m/>
    <s v="Brinson, Lewis"/>
    <s v="Topps Chrome  PinkRefractor   "/>
    <s v=" "/>
    <x v="5"/>
  </r>
  <r>
    <m/>
    <n v="2019"/>
    <s v="Topps Chrome"/>
    <m/>
    <m/>
    <m/>
    <m/>
    <m/>
    <x v="0"/>
    <n v="124"/>
    <s v="Arenado"/>
    <s v="Nolan"/>
    <s v="Rockies"/>
    <s v="3B"/>
    <m/>
    <n v="1"/>
    <n v="0.25"/>
    <s v="Arenado, Nolan"/>
    <s v="Topps Chrome     "/>
    <n v="0"/>
    <x v="6"/>
  </r>
  <r>
    <m/>
    <n v="2019"/>
    <s v="Topps Chrome"/>
    <m/>
    <m/>
    <m/>
    <m/>
    <m/>
    <x v="1"/>
    <n v="126"/>
    <s v="Burdi"/>
    <s v="Nick"/>
    <s v="Pirates"/>
    <s v="P"/>
    <n v="27"/>
    <n v="1"/>
    <m/>
    <s v="Burdi, Nick"/>
    <s v="Topps Chrome     RC"/>
    <s v=" "/>
    <x v="5"/>
  </r>
  <r>
    <m/>
    <n v="2019"/>
    <s v="Topps Chrome"/>
    <m/>
    <m/>
    <m/>
    <m/>
    <m/>
    <x v="1"/>
    <n v="134"/>
    <s v="Newman"/>
    <s v="Kevin"/>
    <s v="Pirates"/>
    <s v="SS"/>
    <n v="27"/>
    <n v="1"/>
    <m/>
    <s v="Newman, Kevin"/>
    <s v="Topps Chrome     RC"/>
    <s v=" "/>
    <x v="5"/>
  </r>
  <r>
    <m/>
    <n v="2019"/>
    <s v="Topps Chrome"/>
    <m/>
    <m/>
    <m/>
    <m/>
    <m/>
    <x v="1"/>
    <n v="135"/>
    <s v="Stewart"/>
    <s v="DJ"/>
    <s v="Orioles"/>
    <s v="OF"/>
    <n v="27"/>
    <n v="1"/>
    <m/>
    <s v="Stewart, DJ"/>
    <s v="Topps Chrome     RC"/>
    <s v=""/>
    <x v="5"/>
  </r>
  <r>
    <m/>
    <n v="2019"/>
    <s v="Topps Chrome"/>
    <m/>
    <m/>
    <m/>
    <m/>
    <m/>
    <x v="1"/>
    <n v="136"/>
    <s v="Reid-Foley"/>
    <s v="Sean"/>
    <s v="Blue Jays"/>
    <s v="P"/>
    <n v="25"/>
    <n v="1"/>
    <m/>
    <s v="Reid-Foley, Sean"/>
    <s v="Topps Chrome     RC"/>
    <s v=" "/>
    <x v="5"/>
  </r>
  <r>
    <m/>
    <n v="2019"/>
    <s v="Topps Chrome"/>
    <m/>
    <m/>
    <m/>
    <m/>
    <m/>
    <x v="0"/>
    <n v="140"/>
    <s v="Scherzer"/>
    <s v="Max"/>
    <s v="Nationals"/>
    <s v="P"/>
    <m/>
    <n v="1"/>
    <n v="0.25"/>
    <s v="Scherzer, Max"/>
    <s v="Topps Chrome     "/>
    <s v=""/>
    <x v="6"/>
  </r>
  <r>
    <m/>
    <n v="2019"/>
    <s v="Topps Chrome"/>
    <m/>
    <m/>
    <m/>
    <m/>
    <m/>
    <x v="1"/>
    <n v="141"/>
    <s v="Urias"/>
    <s v="Luis"/>
    <s v="Padres"/>
    <s v="2B/SS"/>
    <n v="23"/>
    <n v="1"/>
    <m/>
    <s v="Urias, Luis"/>
    <s v="Topps Chrome     RC"/>
    <s v=" "/>
    <x v="5"/>
  </r>
  <r>
    <m/>
    <n v="2019"/>
    <s v="Topps Chrome"/>
    <m/>
    <m/>
    <m/>
    <m/>
    <m/>
    <x v="1"/>
    <n v="148"/>
    <s v="Hudson"/>
    <s v="Dakota"/>
    <s v="Cardinals"/>
    <s v="P"/>
    <n v="26"/>
    <n v="1"/>
    <m/>
    <s v="Hudson, Dakota"/>
    <s v="Topps Chrome     RC"/>
    <s v=" "/>
    <x v="5"/>
  </r>
  <r>
    <m/>
    <n v="2019"/>
    <s v="Topps Chrome"/>
    <m/>
    <m/>
    <m/>
    <m/>
    <m/>
    <x v="1"/>
    <n v="150"/>
    <s v="Duggar"/>
    <s v="Steven"/>
    <s v="Giants"/>
    <s v="OF"/>
    <n v="27"/>
    <n v="1"/>
    <m/>
    <s v="Duggar, Steven"/>
    <s v="Topps Chrome     RC"/>
    <s v=" "/>
    <x v="5"/>
  </r>
  <r>
    <m/>
    <n v="2019"/>
    <s v="Topps Chrome"/>
    <m/>
    <m/>
    <m/>
    <m/>
    <m/>
    <x v="1"/>
    <n v="151"/>
    <s v="Lowe"/>
    <s v="Brandon"/>
    <s v="Rays"/>
    <s v="2B/OF"/>
    <n v="26"/>
    <n v="1"/>
    <m/>
    <s v="Lowe, Brandon"/>
    <s v="Topps Chrome     RC"/>
    <s v=" "/>
    <x v="5"/>
  </r>
  <r>
    <m/>
    <n v="2019"/>
    <s v="Topps Chrome"/>
    <m/>
    <s v="PinkRefractor"/>
    <m/>
    <m/>
    <m/>
    <x v="1"/>
    <n v="152"/>
    <s v="McNeil"/>
    <s v="Jeff"/>
    <s v="Mets"/>
    <s v="2B/OF"/>
    <n v="28"/>
    <n v="1"/>
    <n v="1"/>
    <s v="McNeil, Jeff"/>
    <s v="Topps Chrome  PinkRefractor   RC"/>
    <s v=" "/>
    <x v="2"/>
  </r>
  <r>
    <m/>
    <n v="2019"/>
    <s v="Topps Chrome"/>
    <m/>
    <s v="PrismRefractor"/>
    <m/>
    <m/>
    <m/>
    <x v="0"/>
    <n v="155"/>
    <s v="Soto"/>
    <s v="Juan"/>
    <s v="Nationals"/>
    <s v="OF"/>
    <m/>
    <n v="1"/>
    <n v="1"/>
    <s v="Soto, Juan"/>
    <s v="Topps Chrome  PrismRefractor   "/>
    <s v=" "/>
    <x v="2"/>
  </r>
  <r>
    <m/>
    <n v="2019"/>
    <s v="Topps Chrome"/>
    <m/>
    <m/>
    <m/>
    <m/>
    <m/>
    <x v="1"/>
    <n v="161"/>
    <s v="Cave"/>
    <s v="Jake"/>
    <s v="Twins"/>
    <s v="OF"/>
    <n v="28"/>
    <n v="1"/>
    <m/>
    <s v="Cave, Jake"/>
    <s v="Topps Chrome     RC"/>
    <s v=" "/>
    <x v="5"/>
  </r>
  <r>
    <m/>
    <n v="2019"/>
    <s v="Topps Chrome"/>
    <m/>
    <m/>
    <m/>
    <m/>
    <m/>
    <x v="0"/>
    <n v="194"/>
    <s v="Mondesi"/>
    <s v="Adalberto"/>
    <s v="Royals"/>
    <s v="SS"/>
    <n v="25"/>
    <n v="1"/>
    <m/>
    <s v="Mondesi, Adalberto"/>
    <s v="Topps Chrome     "/>
    <s v=" "/>
    <x v="5"/>
  </r>
  <r>
    <m/>
    <n v="2019"/>
    <s v="Topps Chrome"/>
    <m/>
    <m/>
    <m/>
    <m/>
    <m/>
    <x v="0"/>
    <n v="165"/>
    <s v="Sale"/>
    <s v="Chris"/>
    <s v="Red Sox"/>
    <s v="P"/>
    <m/>
    <n v="1"/>
    <n v="0.25"/>
    <s v="Sale, Chris"/>
    <s v="Topps Chrome     "/>
    <s v=""/>
    <x v="6"/>
  </r>
  <r>
    <m/>
    <n v="2019"/>
    <s v="Topps Chrome"/>
    <m/>
    <m/>
    <m/>
    <m/>
    <m/>
    <x v="1"/>
    <n v="168"/>
    <s v="Loaisiga"/>
    <s v="Jonathan"/>
    <s v="Yankees"/>
    <s v="P"/>
    <n v="26"/>
    <n v="1"/>
    <m/>
    <s v="Loaisiga, Jonathan"/>
    <s v="Topps Chrome     RC"/>
    <s v=" "/>
    <x v="5"/>
  </r>
  <r>
    <m/>
    <n v="2019"/>
    <s v="Topps Chrome"/>
    <m/>
    <s v="PinkRefractor"/>
    <m/>
    <m/>
    <m/>
    <x v="1"/>
    <n v="168"/>
    <s v="Loaisiga"/>
    <s v="Jonathan"/>
    <s v="Yankees"/>
    <s v="P"/>
    <n v="26"/>
    <n v="1"/>
    <m/>
    <s v="Loaisiga, Jonathan"/>
    <s v="Topps Chrome  PinkRefractor   RC"/>
    <s v=" "/>
    <x v="5"/>
  </r>
  <r>
    <m/>
    <n v="2019"/>
    <s v="Topps Chrome"/>
    <m/>
    <m/>
    <m/>
    <m/>
    <m/>
    <x v="1"/>
    <n v="172"/>
    <s v="Lugo"/>
    <s v="Dawel"/>
    <s v="Tigers"/>
    <s v="2B"/>
    <n v="26"/>
    <n v="1"/>
    <m/>
    <s v="Lugo, Dawel"/>
    <s v="Topps Chrome     RC"/>
    <s v=" "/>
    <x v="5"/>
  </r>
  <r>
    <m/>
    <n v="2019"/>
    <s v="Topps Chrome"/>
    <m/>
    <m/>
    <m/>
    <m/>
    <m/>
    <x v="1"/>
    <n v="173"/>
    <s v="Shaw"/>
    <s v="Chris"/>
    <s v="Giants"/>
    <s v="OF"/>
    <n v="27"/>
    <n v="1"/>
    <m/>
    <s v="Shaw, Chris"/>
    <s v="Topps Chrome     RC"/>
    <s v=" "/>
    <x v="5"/>
  </r>
  <r>
    <m/>
    <n v="2019"/>
    <s v="Topps Chrome"/>
    <m/>
    <s v="Refractor"/>
    <m/>
    <m/>
    <m/>
    <x v="1"/>
    <n v="173"/>
    <s v="Shaw"/>
    <s v="Chris"/>
    <s v="Giants"/>
    <s v="OF"/>
    <n v="27"/>
    <n v="1"/>
    <m/>
    <s v="Shaw, Chris"/>
    <s v="Topps Chrome  Refractor   RC"/>
    <s v=" "/>
    <x v="5"/>
  </r>
  <r>
    <m/>
    <n v="2019"/>
    <s v="Topps Chrome"/>
    <m/>
    <m/>
    <m/>
    <m/>
    <m/>
    <x v="1"/>
    <n v="178"/>
    <s v="Laureano"/>
    <s v="Ramon"/>
    <s v="Athletics"/>
    <s v="OF"/>
    <n v="26"/>
    <n v="1"/>
    <m/>
    <s v="Laureano, Ramon"/>
    <s v="Topps Chrome     RC"/>
    <s v=" "/>
    <x v="5"/>
  </r>
  <r>
    <m/>
    <n v="2019"/>
    <s v="Topps Chrome"/>
    <m/>
    <m/>
    <m/>
    <m/>
    <m/>
    <x v="0"/>
    <n v="183"/>
    <s v="Story"/>
    <s v="Trevor"/>
    <s v="Rockies"/>
    <s v="SS"/>
    <m/>
    <n v="1"/>
    <n v="0.25"/>
    <s v="Story, Trevor"/>
    <s v="Topps Chrome     "/>
    <s v=""/>
    <x v="6"/>
  </r>
  <r>
    <m/>
    <n v="2019"/>
    <s v="Topps Chrome"/>
    <m/>
    <m/>
    <m/>
    <m/>
    <m/>
    <x v="1"/>
    <n v="197"/>
    <s v="Toussaint"/>
    <s v="Touki"/>
    <s v="Braves"/>
    <s v="P"/>
    <n v="24"/>
    <n v="1"/>
    <m/>
    <s v="Toussaint, Touki"/>
    <s v="Topps Chrome     RC"/>
    <s v=" "/>
    <x v="5"/>
  </r>
  <r>
    <m/>
    <n v="2019"/>
    <s v="Topps Chrome"/>
    <m/>
    <s v="Refractor"/>
    <m/>
    <m/>
    <m/>
    <x v="1"/>
    <n v="197"/>
    <s v="Toussaint"/>
    <s v="Touki"/>
    <s v="Braves"/>
    <s v="P"/>
    <n v="24"/>
    <n v="1"/>
    <m/>
    <s v="Toussaint, Touki"/>
    <s v="Topps Chrome  Refractor   RC"/>
    <s v=" "/>
    <x v="5"/>
  </r>
  <r>
    <m/>
    <n v="2019"/>
    <s v="Topps Chrome"/>
    <m/>
    <s v="SepiaRefractor"/>
    <m/>
    <m/>
    <m/>
    <x v="0"/>
    <n v="200"/>
    <s v="Trout"/>
    <s v="Mike"/>
    <s v="Angels"/>
    <s v="OF"/>
    <m/>
    <n v="1"/>
    <n v="1"/>
    <s v="Trout, Mike"/>
    <s v="Topps Chrome  SepiaRefractor   "/>
    <s v=""/>
    <x v="2"/>
  </r>
  <r>
    <s v="TL"/>
    <n v="2019"/>
    <s v="Topps Chrome"/>
    <m/>
    <m/>
    <m/>
    <m/>
    <m/>
    <x v="1"/>
    <n v="201"/>
    <s v="Guerrero Jr."/>
    <s v="Vladimir"/>
    <s v="Blue Jays"/>
    <s v="3B"/>
    <n v="20"/>
    <n v="1"/>
    <n v="5"/>
    <s v="Guerrero Jr., Vladimir"/>
    <s v="Topps Chrome     RC"/>
    <s v=" "/>
    <x v="1"/>
  </r>
  <r>
    <s v="TL"/>
    <n v="2019"/>
    <s v="Topps Chrome"/>
    <m/>
    <m/>
    <m/>
    <m/>
    <m/>
    <x v="1"/>
    <n v="202"/>
    <s v="Jimenez"/>
    <s v="Eloy"/>
    <s v="White Sox"/>
    <s v="OF"/>
    <n v="23"/>
    <n v="1"/>
    <n v="5"/>
    <s v="Jimenez, Eloy"/>
    <s v="Topps Chrome     RC"/>
    <s v=" "/>
    <x v="1"/>
  </r>
  <r>
    <s v="TL"/>
    <n v="2019"/>
    <s v="Topps Chrome"/>
    <m/>
    <m/>
    <m/>
    <m/>
    <m/>
    <x v="1"/>
    <n v="203"/>
    <s v="Tatis Jr."/>
    <s v="Fernando"/>
    <s v="Padres"/>
    <s v="SS"/>
    <m/>
    <n v="1"/>
    <n v="5"/>
    <s v="Tatis Jr., Fernando"/>
    <s v="Topps Chrome     RC"/>
    <s v=" "/>
    <x v="1"/>
  </r>
  <r>
    <s v="TL"/>
    <n v="2019"/>
    <s v="Topps Chrome"/>
    <m/>
    <s v="Refractor"/>
    <m/>
    <m/>
    <m/>
    <x v="1"/>
    <n v="203"/>
    <s v="Tatis Jr."/>
    <s v="Fernando"/>
    <s v="Padres"/>
    <s v="SS"/>
    <m/>
    <n v="1"/>
    <n v="7"/>
    <s v="Tatis Jr., Fernando"/>
    <s v="Topps Chrome  Refractor   RC"/>
    <s v=" "/>
    <x v="1"/>
  </r>
  <r>
    <m/>
    <n v="2019"/>
    <s v="Topps Heritage"/>
    <m/>
    <m/>
    <m/>
    <m/>
    <m/>
    <x v="1"/>
    <n v="7"/>
    <s v="Kopech,Michael/Frare,Caleb"/>
    <m/>
    <s v="White Sox"/>
    <m/>
    <m/>
    <n v="1"/>
    <m/>
    <s v="Kopech,Michael/Frare,Caleb, "/>
    <s v="Topps Heritage     RC"/>
    <s v=" "/>
    <x v="5"/>
  </r>
  <r>
    <m/>
    <n v="2019"/>
    <s v="Topps Heritage"/>
    <m/>
    <m/>
    <m/>
    <m/>
    <m/>
    <x v="1"/>
    <n v="9"/>
    <s v="Lowe, Brandon/Perez,Michael"/>
    <m/>
    <s v="Rays"/>
    <m/>
    <m/>
    <n v="1"/>
    <m/>
    <s v="Lowe, Brandon/Perez,Michael, "/>
    <s v="Topps Heritage     RC"/>
    <s v=" "/>
    <x v="5"/>
  </r>
  <r>
    <m/>
    <n v="2019"/>
    <s v="Topps Heritage"/>
    <m/>
    <m/>
    <m/>
    <m/>
    <m/>
    <x v="1"/>
    <n v="21"/>
    <s v="Laureano,Ramon/Martini,Nick"/>
    <m/>
    <s v="Athletics"/>
    <m/>
    <m/>
    <n v="1"/>
    <m/>
    <s v="Laureano,Ramon/Martini,Nick, "/>
    <s v="Topps Heritage     RC"/>
    <s v=" "/>
    <x v="5"/>
  </r>
  <r>
    <m/>
    <n v="2019"/>
    <s v="Topps Heritage"/>
    <m/>
    <m/>
    <m/>
    <m/>
    <m/>
    <x v="1"/>
    <n v="36"/>
    <s v="Trahan,Blake/Reyes,Jesus"/>
    <m/>
    <s v="Reds"/>
    <m/>
    <m/>
    <n v="1"/>
    <m/>
    <s v="Trahan,Blake/Reyes,Jesus, "/>
    <s v="Topps Heritage     RC"/>
    <s v=" "/>
    <x v="5"/>
  </r>
  <r>
    <m/>
    <n v="2019"/>
    <s v="Topps Heritage"/>
    <m/>
    <m/>
    <m/>
    <m/>
    <m/>
    <x v="1"/>
    <n v="56"/>
    <s v="De Los Santos,Enyel/Suarez,Ranger"/>
    <m/>
    <s v="Phillies"/>
    <m/>
    <m/>
    <n v="1"/>
    <m/>
    <s v="De Los Santos,Enyel/Suarez,Ranger, "/>
    <s v="Topps Heritage     RC"/>
    <s v=" "/>
    <x v="5"/>
  </r>
  <r>
    <m/>
    <n v="2019"/>
    <s v="Topps Heritage"/>
    <m/>
    <m/>
    <m/>
    <m/>
    <m/>
    <x v="1"/>
    <n v="74"/>
    <s v="Fletcher,David/Ward,Taylor"/>
    <m/>
    <s v="Angels"/>
    <m/>
    <m/>
    <n v="1"/>
    <m/>
    <s v="Fletcher,David/Ward,Taylor, "/>
    <s v="Topps Heritage     RC"/>
    <s v=" "/>
    <x v="5"/>
  </r>
  <r>
    <m/>
    <n v="2019"/>
    <s v="Topps Heritage"/>
    <m/>
    <m/>
    <m/>
    <m/>
    <m/>
    <x v="0"/>
    <n v="78"/>
    <s v="Betts"/>
    <s v="Mookie"/>
    <s v="Red Sox"/>
    <s v="OF"/>
    <m/>
    <n v="1"/>
    <n v="0.25"/>
    <s v="Betts, Mookie"/>
    <s v="Topps Heritage     "/>
    <s v=""/>
    <x v="6"/>
  </r>
  <r>
    <m/>
    <n v="2019"/>
    <s v="Topps Heritage"/>
    <m/>
    <m/>
    <m/>
    <m/>
    <m/>
    <x v="1"/>
    <n v="88"/>
    <s v="Burnes,Corbin/Orf,Nate"/>
    <m/>
    <s v="Brewers"/>
    <m/>
    <m/>
    <n v="1"/>
    <m/>
    <s v="Burnes,Corbin/Orf,Nate, "/>
    <s v="Topps Heritage     RC"/>
    <s v=" "/>
    <x v="5"/>
  </r>
  <r>
    <m/>
    <n v="2019"/>
    <s v="Topps Heritage"/>
    <m/>
    <m/>
    <m/>
    <m/>
    <m/>
    <x v="1"/>
    <n v="96"/>
    <s v="Poncedeleon,Daniel/Hudson,Dakota"/>
    <m/>
    <s v="Cardinals"/>
    <m/>
    <m/>
    <n v="1"/>
    <m/>
    <s v="Poncedeleon,Daniel/Hudson,Dakota, "/>
    <s v="Topps Heritage     RC"/>
    <s v=" "/>
    <x v="5"/>
  </r>
  <r>
    <m/>
    <n v="2019"/>
    <s v="Topps Heritage"/>
    <m/>
    <m/>
    <m/>
    <m/>
    <m/>
    <x v="1"/>
    <n v="109"/>
    <s v="Tellez,Rowdy/McGuire,Reese"/>
    <m/>
    <s v="Blue Jays"/>
    <m/>
    <m/>
    <n v="1"/>
    <m/>
    <s v="Tellez,Rowdy/McGuire,Reese, "/>
    <s v="Topps Heritage     RC"/>
    <s v=" "/>
    <x v="5"/>
  </r>
  <r>
    <m/>
    <n v="2019"/>
    <s v="Topps Heritage"/>
    <m/>
    <m/>
    <m/>
    <m/>
    <m/>
    <x v="1"/>
    <n v="121"/>
    <s v="Norwood,James/Underwood Jr,Duane"/>
    <m/>
    <s v="Cubs"/>
    <m/>
    <m/>
    <n v="1"/>
    <m/>
    <s v="Norwood,James/Underwood Jr,Duane, "/>
    <s v="Topps Heritage     RC"/>
    <s v=" "/>
    <x v="5"/>
  </r>
  <r>
    <m/>
    <n v="2019"/>
    <s v="Topps Heritage"/>
    <m/>
    <m/>
    <m/>
    <m/>
    <m/>
    <x v="1"/>
    <n v="131"/>
    <s v="Ferguson,Caleb/Santana,Dennis"/>
    <m/>
    <s v="Dodgers"/>
    <m/>
    <m/>
    <n v="1"/>
    <m/>
    <s v="Ferguson,Caleb/Santana,Dennis, "/>
    <s v="Topps Heritage     RC"/>
    <s v=" "/>
    <x v="5"/>
  </r>
  <r>
    <m/>
    <n v="2019"/>
    <s v="Topps Heritage"/>
    <m/>
    <m/>
    <m/>
    <m/>
    <m/>
    <x v="1"/>
    <n v="141"/>
    <s v="Burdi,Nick/McRae,Alex"/>
    <m/>
    <s v="Pirates"/>
    <m/>
    <m/>
    <n v="1"/>
    <m/>
    <s v="Burdi,Nick/McRae,Alex, "/>
    <s v="Topps Heritage     RC"/>
    <s v=" "/>
    <x v="5"/>
  </r>
  <r>
    <m/>
    <n v="2019"/>
    <s v="Topps Heritage"/>
    <m/>
    <m/>
    <m/>
    <m/>
    <m/>
    <x v="1"/>
    <n v="154"/>
    <s v="Cordero,Jimmy/Voth,Austin"/>
    <m/>
    <s v="Nationals"/>
    <m/>
    <m/>
    <n v="1"/>
    <m/>
    <s v="Cordero,Jimmy/Voth,Austin, "/>
    <s v="Topps Heritage     RC"/>
    <s v=" "/>
    <x v="5"/>
  </r>
  <r>
    <m/>
    <n v="2019"/>
    <s v="Topps Heritage"/>
    <m/>
    <m/>
    <m/>
    <m/>
    <m/>
    <x v="1"/>
    <n v="172"/>
    <s v="Sobotka,Chad/Wilson,Bryse"/>
    <m/>
    <s v="Braves"/>
    <m/>
    <m/>
    <n v="1"/>
    <m/>
    <s v="Sobotka,Chad/Wilson,Bryse, "/>
    <s v="Topps Heritage     RC"/>
    <s v=" "/>
    <x v="5"/>
  </r>
  <r>
    <m/>
    <n v="2019"/>
    <s v="Topps Heritage"/>
    <m/>
    <m/>
    <m/>
    <m/>
    <m/>
    <x v="1"/>
    <n v="189"/>
    <s v="Adams,Chance/Loaisiga,Jonathan"/>
    <m/>
    <s v="Yankees"/>
    <m/>
    <m/>
    <n v="1"/>
    <m/>
    <s v="Adams,Chance/Loaisiga,Jonathan, "/>
    <s v="Topps Heritage     RC"/>
    <s v=" "/>
    <x v="5"/>
  </r>
  <r>
    <m/>
    <n v="2019"/>
    <s v="Topps Heritage"/>
    <m/>
    <m/>
    <m/>
    <m/>
    <m/>
    <x v="1"/>
    <n v="207"/>
    <s v="Stewart,Christin/Lugo,Dawel"/>
    <m/>
    <s v="Tigers"/>
    <m/>
    <m/>
    <n v="1"/>
    <m/>
    <s v="Stewart,Christin/Lugo,Dawel, "/>
    <s v="Topps Heritage     RC"/>
    <s v=" "/>
    <x v="5"/>
  </r>
  <r>
    <m/>
    <n v="2019"/>
    <s v="Topps Heritage"/>
    <m/>
    <m/>
    <m/>
    <m/>
    <m/>
    <x v="1"/>
    <n v="227"/>
    <s v="Tucker,Kyle/Perez,Cionel"/>
    <m/>
    <s v="Astros"/>
    <m/>
    <m/>
    <n v="1"/>
    <m/>
    <s v="Tucker,Kyle/Perez,Cionel, "/>
    <s v="Topps Heritage     RC"/>
    <s v=" "/>
    <x v="5"/>
  </r>
  <r>
    <m/>
    <n v="2019"/>
    <s v="Topps Heritage"/>
    <m/>
    <m/>
    <m/>
    <m/>
    <m/>
    <x v="1"/>
    <n v="241"/>
    <s v="O'Hearn,Ryan/Viloria,Meibrys"/>
    <m/>
    <s v="Royals"/>
    <m/>
    <m/>
    <n v="1"/>
    <m/>
    <s v="O'Hearn,Ryan/Viloria,Meibrys, "/>
    <s v="Topps Heritage     RC"/>
    <s v=" "/>
    <x v="5"/>
  </r>
  <r>
    <m/>
    <n v="2019"/>
    <s v="Topps Heritage"/>
    <m/>
    <m/>
    <m/>
    <m/>
    <m/>
    <x v="1"/>
    <n v="244"/>
    <s v="Arcia,Francisco/Buttrey,Ty/Jerez,Williams"/>
    <m/>
    <m/>
    <m/>
    <m/>
    <n v="1"/>
    <m/>
    <s v="Arcia,Francisco/Buttrey,Ty/Jerez,Williams, "/>
    <s v="Topps Heritage     RC"/>
    <s v=" "/>
    <x v="5"/>
  </r>
  <r>
    <m/>
    <n v="2019"/>
    <s v="Topps Heritage"/>
    <m/>
    <m/>
    <m/>
    <m/>
    <m/>
    <x v="1"/>
    <n v="262"/>
    <s v="Nix,Jacob/Urias,Luis"/>
    <m/>
    <s v="Padres"/>
    <m/>
    <m/>
    <n v="1"/>
    <m/>
    <s v="Nix,Jacob/Urias,Luis, "/>
    <s v="Topps Heritage     RC"/>
    <s v=" "/>
    <x v="5"/>
  </r>
  <r>
    <m/>
    <n v="2019"/>
    <s v="Topps Heritage"/>
    <m/>
    <m/>
    <m/>
    <m/>
    <m/>
    <x v="1"/>
    <n v="267"/>
    <s v="Black,Ray/Duggar,Steven"/>
    <m/>
    <s v="Giants"/>
    <m/>
    <m/>
    <n v="1"/>
    <m/>
    <s v="Black,Ray/Duggar,Steven, "/>
    <s v="Topps Heritage     RC"/>
    <s v=" "/>
    <x v="5"/>
  </r>
  <r>
    <m/>
    <n v="2019"/>
    <s v="Topps Heritage"/>
    <m/>
    <m/>
    <m/>
    <m/>
    <m/>
    <x v="1"/>
    <n v="286"/>
    <s v="Sosa,Edmundo/Garcia,Adolis"/>
    <m/>
    <s v="Cardinals"/>
    <m/>
    <m/>
    <n v="1"/>
    <m/>
    <s v="Sosa,Edmundo/Garcia,Adolis, "/>
    <s v="Topps Heritage     RC"/>
    <s v=" "/>
    <x v="5"/>
  </r>
  <r>
    <m/>
    <n v="2019"/>
    <s v="Topps Heritage"/>
    <m/>
    <m/>
    <m/>
    <m/>
    <m/>
    <x v="1"/>
    <n v="317"/>
    <s v="Springs,Jeffrey/Trevino,Jose"/>
    <m/>
    <s v="Rangers"/>
    <m/>
    <m/>
    <n v="1"/>
    <m/>
    <s v="Springs,Jeffrey/Trevino,Jose, "/>
    <s v="Topps Heritage     RC"/>
    <s v=" "/>
    <x v="5"/>
  </r>
  <r>
    <m/>
    <n v="2019"/>
    <s v="Topps Heritage"/>
    <m/>
    <m/>
    <m/>
    <m/>
    <m/>
    <x v="1"/>
    <n v="343"/>
    <s v="Fry,Paul/Mullins,Cedric/Wynns,Austin"/>
    <m/>
    <s v="Orioles"/>
    <m/>
    <m/>
    <n v="1"/>
    <m/>
    <s v="Fry,Paul/Mullins,Cedric/Wynns,Austin, "/>
    <s v="Topps Heritage     RC"/>
    <s v=" "/>
    <x v="5"/>
  </r>
  <r>
    <m/>
    <n v="2019"/>
    <s v="Topps Heritage"/>
    <m/>
    <m/>
    <m/>
    <m/>
    <m/>
    <x v="1"/>
    <n v="348"/>
    <s v="McNeil,Jeff/Smith,Drew"/>
    <m/>
    <s v="Mets"/>
    <m/>
    <m/>
    <n v="1"/>
    <m/>
    <s v="McNeil,Jeff/Smith,Drew, "/>
    <s v="Topps Heritage     RC"/>
    <s v=" "/>
    <x v="5"/>
  </r>
  <r>
    <m/>
    <n v="2019"/>
    <s v="Topps Heritage"/>
    <m/>
    <m/>
    <m/>
    <m/>
    <m/>
    <x v="1"/>
    <n v="349"/>
    <s v="Shaw,Chris/Garcia,Aramis"/>
    <m/>
    <s v="Giants"/>
    <m/>
    <m/>
    <n v="1"/>
    <m/>
    <s v="Shaw,Chris/Garcia,Aramis, "/>
    <s v="Topps Heritage     RC"/>
    <s v=" "/>
    <x v="5"/>
  </r>
  <r>
    <m/>
    <n v="2019"/>
    <s v="Topps Heritage"/>
    <m/>
    <s v="AS"/>
    <m/>
    <m/>
    <m/>
    <x v="0"/>
    <n v="353"/>
    <s v="Altuve"/>
    <s v="Jose"/>
    <s v="Astros"/>
    <s v="2B"/>
    <m/>
    <n v="1"/>
    <n v="0.25"/>
    <s v="Altuve, Jose"/>
    <s v="Topps Heritage  AS   "/>
    <s v=""/>
    <x v="6"/>
  </r>
  <r>
    <m/>
    <n v="2019"/>
    <s v="Topps Heritage"/>
    <m/>
    <s v="AS"/>
    <m/>
    <m/>
    <m/>
    <x v="0"/>
    <n v="356"/>
    <s v="Judge"/>
    <s v="Aaron"/>
    <s v="Yankees"/>
    <s v="OF"/>
    <m/>
    <n v="1"/>
    <n v="1"/>
    <s v="Judge, Aaron"/>
    <s v="Topps Heritage  AS   "/>
    <s v=""/>
    <x v="2"/>
  </r>
  <r>
    <m/>
    <n v="2019"/>
    <s v="Topps Heritage"/>
    <m/>
    <s v="AS"/>
    <m/>
    <m/>
    <m/>
    <x v="0"/>
    <n v="357"/>
    <s v="Trout"/>
    <s v="Mike"/>
    <s v="Angels"/>
    <s v="OF"/>
    <m/>
    <n v="1"/>
    <n v="1"/>
    <s v="Trout, Mike"/>
    <s v="Topps Heritage  AS   "/>
    <s v=""/>
    <x v="2"/>
  </r>
  <r>
    <m/>
    <n v="2019"/>
    <s v="Topps Heritage"/>
    <m/>
    <m/>
    <m/>
    <m/>
    <m/>
    <x v="1"/>
    <n v="371"/>
    <s v="Fillmyer,Heath/Keller,Brad"/>
    <m/>
    <s v="Royals"/>
    <m/>
    <m/>
    <n v="1"/>
    <m/>
    <s v="Fillmyer,Heath/Keller,Brad, "/>
    <s v="Topps Heritage     RC"/>
    <s v=" "/>
    <x v="5"/>
  </r>
  <r>
    <m/>
    <n v="2019"/>
    <s v="Topps Heritage"/>
    <m/>
    <m/>
    <m/>
    <m/>
    <m/>
    <x v="1"/>
    <n v="372"/>
    <s v="Newman,Kevin/Kramer,Kevin"/>
    <m/>
    <s v="Pirates"/>
    <m/>
    <m/>
    <n v="1"/>
    <m/>
    <s v="Newman,Kevin/Kramer,Kevin, "/>
    <s v="Topps Heritage     RC"/>
    <s v=" "/>
    <x v="5"/>
  </r>
  <r>
    <m/>
    <n v="2019"/>
    <s v="Topps Heritage"/>
    <m/>
    <m/>
    <m/>
    <m/>
    <m/>
    <x v="1"/>
    <n v="376"/>
    <s v="Borucki,Ryan/Reid-Foley,Sean/Jansen,Danny"/>
    <m/>
    <s v="Blue Jays"/>
    <m/>
    <m/>
    <n v="1"/>
    <m/>
    <s v="Borucki,Ryan/Reid-Foley,Sean/Jansen,Danny, "/>
    <s v="Topps Heritage     RC"/>
    <s v=" "/>
    <x v="5"/>
  </r>
  <r>
    <m/>
    <n v="2019"/>
    <s v="Topps Heritage"/>
    <m/>
    <m/>
    <m/>
    <m/>
    <m/>
    <x v="1"/>
    <n v="381"/>
    <s v="Ciuffo,Nick/Velazuez,Andrew"/>
    <m/>
    <s v="Rays"/>
    <m/>
    <m/>
    <n v="1"/>
    <m/>
    <s v="Ciuffo,Nick/Velazuez,Andrew, "/>
    <s v="Topps Heritage     RC"/>
    <s v=" "/>
    <x v="5"/>
  </r>
  <r>
    <m/>
    <n v="2019"/>
    <s v="Topps Heritage"/>
    <m/>
    <m/>
    <m/>
    <m/>
    <m/>
    <x v="1"/>
    <n v="386"/>
    <s v="Astudillo,Willians/Gonsalves,Stephen/Stewart,Kohl"/>
    <m/>
    <s v="Twins"/>
    <m/>
    <m/>
    <n v="1"/>
    <m/>
    <s v="Astudillo,Willians/Gonsalves,Stephen/Stewart,Kohl, "/>
    <s v="Topps Heritage     RC"/>
    <s v=" "/>
    <x v="5"/>
  </r>
  <r>
    <m/>
    <n v="2019"/>
    <s v="Topps Heritage"/>
    <m/>
    <m/>
    <m/>
    <m/>
    <m/>
    <x v="1"/>
    <n v="391"/>
    <s v="Dean,Austin/Galloway,Isaac/Lopez,Pablo"/>
    <m/>
    <s v="Marlins"/>
    <m/>
    <m/>
    <n v="1"/>
    <m/>
    <s v="Dean,Austin/Galloway,Isaac/Lopez,Pablo, "/>
    <s v="Topps Heritage     RC"/>
    <s v=" "/>
    <x v="5"/>
  </r>
  <r>
    <m/>
    <n v="2019"/>
    <s v="Topps Heritage"/>
    <m/>
    <m/>
    <m/>
    <m/>
    <m/>
    <x v="1"/>
    <n v="396"/>
    <s v="Almonte,Yency/Hampson,Garrett/Howard,Sam"/>
    <m/>
    <s v="Rockies"/>
    <m/>
    <m/>
    <n v="1"/>
    <m/>
    <s v="Almonte,Yency/Hampson,Garrett/Howard,Sam, "/>
    <s v="Topps Heritage     RC"/>
    <s v=" "/>
    <x v="5"/>
  </r>
  <r>
    <m/>
    <n v="2019"/>
    <s v="Topps Heritage"/>
    <m/>
    <m/>
    <m/>
    <m/>
    <m/>
    <x v="1"/>
    <n v="399"/>
    <s v="Allard,Kolby/Toussaint,Touki/Wright,Kyle"/>
    <m/>
    <s v="Braves"/>
    <m/>
    <m/>
    <n v="1"/>
    <m/>
    <s v="Allard,Kolby/Toussaint,Touki/Wright,Kyle, "/>
    <s v="Topps Heritage     RC"/>
    <s v=" "/>
    <x v="5"/>
  </r>
  <r>
    <m/>
    <n v="2019"/>
    <s v="Topps Heritage"/>
    <m/>
    <m/>
    <m/>
    <m/>
    <m/>
    <x v="1"/>
    <n v="400"/>
    <s v="Valdez,Framber/James,Josh/Deetz,Dean"/>
    <m/>
    <s v="Astros"/>
    <m/>
    <m/>
    <n v="1"/>
    <m/>
    <s v="Valdez,Framber/James,Josh/Deetz,Dean, "/>
    <s v="Topps Heritage     RC"/>
    <s v=" "/>
    <x v="5"/>
  </r>
  <r>
    <s v="TL"/>
    <n v="2019"/>
    <s v="Topps Heritage"/>
    <s v="Chrome"/>
    <m/>
    <m/>
    <m/>
    <m/>
    <x v="1"/>
    <s v="THC-519"/>
    <s v="Alonso"/>
    <s v="Pete"/>
    <s v="Mets"/>
    <s v="1B"/>
    <n v="26"/>
    <n v="1"/>
    <n v="25"/>
    <s v="Alonso, Pete"/>
    <s v="Topps Heritage Chrome    RC"/>
    <s v=" "/>
    <x v="0"/>
  </r>
  <r>
    <m/>
    <n v="2019"/>
    <s v="Topps Heritage"/>
    <s v="RookiePerform"/>
    <m/>
    <m/>
    <m/>
    <m/>
    <x v="1"/>
    <s v="RP-04"/>
    <s v="Paddack"/>
    <s v="Chris"/>
    <s v="Padres"/>
    <s v="P"/>
    <m/>
    <n v="1"/>
    <m/>
    <s v="Paddack, Chris"/>
    <s v="Topps Heritage RookiePerform    RC"/>
    <s v=" "/>
    <x v="5"/>
  </r>
  <r>
    <m/>
    <n v="2019"/>
    <s v="Topps Heritage"/>
    <s v="RookiePerform"/>
    <m/>
    <m/>
    <m/>
    <m/>
    <x v="1"/>
    <s v="RP-06"/>
    <s v="Tucker"/>
    <s v="Kyle"/>
    <s v="Astros"/>
    <s v="OF"/>
    <n v="23"/>
    <n v="1"/>
    <m/>
    <s v="Tucker, Kyle"/>
    <s v="Topps Heritage RookiePerform    RC"/>
    <s v=" "/>
    <x v="5"/>
  </r>
  <r>
    <m/>
    <n v="2019"/>
    <s v="Topps Heritage"/>
    <s v="RookiePerform"/>
    <m/>
    <m/>
    <m/>
    <m/>
    <x v="1"/>
    <s v="RP-13"/>
    <s v="Toussaint"/>
    <s v="Touki"/>
    <s v="Braves"/>
    <s v="P"/>
    <n v="23"/>
    <n v="1"/>
    <m/>
    <s v="Toussaint, Touki"/>
    <s v="Topps Heritage RookiePerform    RC"/>
    <s v=" "/>
    <x v="5"/>
  </r>
  <r>
    <m/>
    <n v="2019"/>
    <s v="Topps Heritage"/>
    <s v="NowAndThen"/>
    <m/>
    <m/>
    <m/>
    <m/>
    <x v="1"/>
    <s v="NT-14"/>
    <s v="Kieboom"/>
    <s v="Carter"/>
    <s v="Nationals"/>
    <s v="SS"/>
    <n v="22"/>
    <n v="1"/>
    <m/>
    <s v="Kieboom, Carter"/>
    <s v="Topps Heritage NowAndThen    RC"/>
    <s v=" "/>
    <x v="5"/>
  </r>
  <r>
    <m/>
    <n v="2019"/>
    <s v="Topps Heritage"/>
    <m/>
    <m/>
    <m/>
    <m/>
    <m/>
    <x v="1"/>
    <n v="501"/>
    <s v="Chavis"/>
    <s v="Michael"/>
    <s v="Red Sox"/>
    <s v="2B"/>
    <n v="25"/>
    <n v="1"/>
    <m/>
    <s v="Chavis, Michael"/>
    <s v="Topps Heritage     RC"/>
    <s v=" "/>
    <x v="5"/>
  </r>
  <r>
    <s v="TL"/>
    <n v="2019"/>
    <s v="Topps Heritage"/>
    <m/>
    <m/>
    <m/>
    <m/>
    <m/>
    <x v="1"/>
    <n v="504"/>
    <s v="Guerrero Jr."/>
    <s v="Vladimir"/>
    <s v="Blue Jays"/>
    <s v="3B"/>
    <n v="21"/>
    <n v="1"/>
    <n v="5"/>
    <s v="Guerrero Jr., Vladimir"/>
    <s v="Topps Heritage     RC"/>
    <s v=" "/>
    <x v="1"/>
  </r>
  <r>
    <m/>
    <n v="2019"/>
    <s v="Topps Heritage"/>
    <m/>
    <m/>
    <m/>
    <m/>
    <m/>
    <x v="1"/>
    <n v="507"/>
    <s v="Senzel"/>
    <s v="Nick"/>
    <s v="Reds"/>
    <s v="OF"/>
    <n v="25"/>
    <n v="1"/>
    <n v="0.25"/>
    <s v="Senzel, Nick"/>
    <s v="Topps Heritage     RC"/>
    <s v=" "/>
    <x v="6"/>
  </r>
  <r>
    <m/>
    <n v="2019"/>
    <s v="Topps Heritage"/>
    <m/>
    <m/>
    <m/>
    <m/>
    <m/>
    <x v="1"/>
    <n v="508"/>
    <s v="Rodgers"/>
    <s v="Brandon"/>
    <s v="Rockies"/>
    <s v="SS"/>
    <n v="24"/>
    <n v="1"/>
    <m/>
    <s v="Rodgers, Brandon"/>
    <s v="Topps Heritage     RC"/>
    <s v=" "/>
    <x v="5"/>
  </r>
  <r>
    <s v="TL"/>
    <n v="2019"/>
    <s v="Topps Heritage"/>
    <m/>
    <m/>
    <m/>
    <m/>
    <m/>
    <x v="1"/>
    <n v="512"/>
    <s v="Hiura"/>
    <s v="Keston"/>
    <s v="Brewers"/>
    <s v="2B"/>
    <n v="24"/>
    <n v="1"/>
    <n v="1"/>
    <s v="Hiura, Keston"/>
    <s v="Topps Heritage     RC"/>
    <s v=" "/>
    <x v="2"/>
  </r>
  <r>
    <s v="TL"/>
    <n v="2019"/>
    <s v="Topps Heritage"/>
    <m/>
    <m/>
    <m/>
    <m/>
    <m/>
    <x v="1"/>
    <n v="517"/>
    <s v="Tatis Jr."/>
    <s v="Fernando"/>
    <s v="Padres"/>
    <s v="SS"/>
    <n v="21"/>
    <n v="1"/>
    <n v="5"/>
    <s v="Tatis Jr., Fernando"/>
    <s v="Topps Heritage     RC"/>
    <s v=" "/>
    <x v="1"/>
  </r>
  <r>
    <s v="TL"/>
    <n v="2019"/>
    <s v="Topps Heritage"/>
    <m/>
    <m/>
    <m/>
    <m/>
    <m/>
    <x v="1"/>
    <n v="519"/>
    <s v="Alonso"/>
    <s v="Pete"/>
    <s v="Mets"/>
    <s v="1B"/>
    <n v="26"/>
    <n v="1"/>
    <n v="5"/>
    <s v="Alonso, Pete"/>
    <s v="Topps Heritage     RC"/>
    <s v=" "/>
    <x v="1"/>
  </r>
  <r>
    <m/>
    <n v="2019"/>
    <s v="Topps Heritage"/>
    <m/>
    <m/>
    <m/>
    <m/>
    <m/>
    <x v="1"/>
    <n v="523"/>
    <s v="Kieboom"/>
    <s v="Carter"/>
    <s v="Nationals"/>
    <s v="SS"/>
    <n v="23"/>
    <n v="1"/>
    <m/>
    <s v="Kieboom, Carter"/>
    <s v="Topps Heritage     RC"/>
    <s v=" "/>
    <x v="5"/>
  </r>
  <r>
    <m/>
    <n v="2019"/>
    <s v="Topps Heritage"/>
    <m/>
    <m/>
    <m/>
    <m/>
    <m/>
    <x v="1"/>
    <n v="525"/>
    <s v="Sheffield"/>
    <s v="Justus"/>
    <s v="Mariners"/>
    <s v="P"/>
    <n v="24"/>
    <n v="1"/>
    <m/>
    <s v="Sheffield, Justus"/>
    <s v="Topps Heritage     RC"/>
    <s v=" "/>
    <x v="5"/>
  </r>
  <r>
    <m/>
    <n v="2019"/>
    <s v="Topps Heritage"/>
    <m/>
    <m/>
    <m/>
    <m/>
    <s v="miscut"/>
    <x v="1"/>
    <n v="526"/>
    <s v="Kikuchi"/>
    <s v="Yusei"/>
    <s v="Mariners"/>
    <s v="P"/>
    <n v="29"/>
    <n v="1"/>
    <n v="1"/>
    <s v="Kikuchi, Yusei"/>
    <s v="Topps Heritage     miscutRC"/>
    <s v=" "/>
    <x v="2"/>
  </r>
  <r>
    <m/>
    <n v="2019"/>
    <s v="Topps Heritage"/>
    <m/>
    <m/>
    <m/>
    <m/>
    <m/>
    <x v="1"/>
    <n v="533"/>
    <s v="Duplantier"/>
    <s v="Jon"/>
    <s v="DiamondBacks"/>
    <s v="P"/>
    <n v="26"/>
    <n v="1"/>
    <m/>
    <s v="Duplantier, Jon"/>
    <s v="Topps Heritage     RC"/>
    <s v=" "/>
    <x v="5"/>
  </r>
  <r>
    <m/>
    <n v="2019"/>
    <s v="Topps Heritage"/>
    <m/>
    <m/>
    <m/>
    <m/>
    <m/>
    <x v="0"/>
    <n v="537"/>
    <s v="Meadows"/>
    <s v="Austin"/>
    <s v="Rays"/>
    <s v="OF"/>
    <n v="25"/>
    <n v="1"/>
    <m/>
    <s v="Meadows, Austin"/>
    <s v="Topps Heritage     "/>
    <s v=" "/>
    <x v="5"/>
  </r>
  <r>
    <m/>
    <n v="2019"/>
    <s v="Topps Heritage"/>
    <m/>
    <m/>
    <m/>
    <m/>
    <m/>
    <x v="0"/>
    <n v="540"/>
    <s v="Verdugo"/>
    <s v="Alex"/>
    <s v="Dodgers"/>
    <s v="OF"/>
    <n v="24"/>
    <n v="1"/>
    <n v="0.25"/>
    <s v="Verdugo, Alex"/>
    <s v="Topps Heritage     "/>
    <s v=""/>
    <x v="6"/>
  </r>
  <r>
    <m/>
    <n v="2019"/>
    <s v="Topps Heritage"/>
    <m/>
    <m/>
    <m/>
    <m/>
    <m/>
    <x v="0"/>
    <n v="564"/>
    <s v="O'Neill"/>
    <s v="Tyler"/>
    <s v="Cardinals"/>
    <s v="OF"/>
    <n v="25"/>
    <n v="1"/>
    <m/>
    <s v="O'Neill, Tyler"/>
    <s v="Topps Heritage     "/>
    <s v=" "/>
    <x v="5"/>
  </r>
  <r>
    <m/>
    <n v="2019"/>
    <s v="Topps Heritage"/>
    <m/>
    <m/>
    <m/>
    <m/>
    <s v="miscut"/>
    <x v="0"/>
    <n v="577"/>
    <s v="Fried"/>
    <s v="Max"/>
    <s v="Braves"/>
    <s v="P"/>
    <n v="26"/>
    <n v="1"/>
    <m/>
    <s v="Fried, Max"/>
    <s v="Topps Heritage     miscut"/>
    <s v=" "/>
    <x v="5"/>
  </r>
  <r>
    <m/>
    <n v="2019"/>
    <s v="Topps Heritage"/>
    <m/>
    <m/>
    <m/>
    <m/>
    <m/>
    <x v="0"/>
    <n v="585"/>
    <s v="Reyes"/>
    <s v="Alex"/>
    <s v="Cardinals"/>
    <s v="P"/>
    <n v="26"/>
    <n v="1"/>
    <m/>
    <s v="Reyes, Alex"/>
    <s v="Topps Heritage     "/>
    <s v=""/>
    <x v="5"/>
  </r>
  <r>
    <m/>
    <n v="2019"/>
    <s v="Topps Heritage"/>
    <m/>
    <m/>
    <m/>
    <m/>
    <m/>
    <x v="0"/>
    <n v="592"/>
    <s v="Kelly"/>
    <s v="Carson"/>
    <s v="DiamondBacks"/>
    <s v="C"/>
    <n v="26"/>
    <n v="1"/>
    <m/>
    <s v="Kelly, Carson"/>
    <s v="Topps Heritage     "/>
    <s v=" "/>
    <x v="5"/>
  </r>
  <r>
    <m/>
    <n v="2019"/>
    <s v="Topps Heritage"/>
    <m/>
    <m/>
    <m/>
    <m/>
    <m/>
    <x v="1"/>
    <n v="602"/>
    <s v="Joe"/>
    <s v="Connor"/>
    <s v="Dodgers"/>
    <s v="OF"/>
    <n v="28"/>
    <n v="1"/>
    <m/>
    <s v="Joe, Connor"/>
    <s v="Topps Heritage     RC"/>
    <s v=" "/>
    <x v="5"/>
  </r>
  <r>
    <m/>
    <n v="2019"/>
    <s v="Topps Heritage"/>
    <m/>
    <m/>
    <m/>
    <m/>
    <m/>
    <x v="1"/>
    <n v="604"/>
    <s v="Lowe"/>
    <s v="Nate"/>
    <s v="Rays"/>
    <s v="1B"/>
    <n v="25"/>
    <n v="1"/>
    <m/>
    <s v="Lowe, Nate"/>
    <s v="Topps Heritage     RC"/>
    <s v=" "/>
    <x v="5"/>
  </r>
  <r>
    <m/>
    <n v="2019"/>
    <s v="Topps Heritage"/>
    <m/>
    <m/>
    <m/>
    <m/>
    <m/>
    <x v="1"/>
    <n v="608"/>
    <s v="Bishop"/>
    <s v="Braden"/>
    <s v="Mariners"/>
    <s v="OF"/>
    <n v="27"/>
    <n v="1"/>
    <m/>
    <s v="Bishop, Braden"/>
    <s v="Topps Heritage     RC"/>
    <s v=" "/>
    <x v="5"/>
  </r>
  <r>
    <m/>
    <n v="2019"/>
    <s v="Topps Heritage"/>
    <m/>
    <m/>
    <m/>
    <m/>
    <m/>
    <x v="1"/>
    <n v="613"/>
    <s v="Quantrill"/>
    <s v="Cal"/>
    <s v="Padres"/>
    <s v="P"/>
    <n v="25"/>
    <n v="1"/>
    <m/>
    <s v="Quantrill, Cal"/>
    <s v="Topps Heritage     RC"/>
    <s v=" "/>
    <x v="5"/>
  </r>
  <r>
    <m/>
    <n v="2019"/>
    <s v="Topps Heritage"/>
    <m/>
    <m/>
    <m/>
    <m/>
    <m/>
    <x v="1"/>
    <n v="614"/>
    <s v="Riley"/>
    <s v="Austin"/>
    <s v="Braves"/>
    <s v="3B"/>
    <n v="23"/>
    <n v="1"/>
    <m/>
    <s v="Riley, Austin"/>
    <s v="Topps Heritage     RC"/>
    <s v=" "/>
    <x v="5"/>
  </r>
  <r>
    <m/>
    <n v="2019"/>
    <s v="Topps Heritage"/>
    <m/>
    <m/>
    <m/>
    <m/>
    <m/>
    <x v="1"/>
    <n v="615"/>
    <s v="Bolt"/>
    <s v="Skye"/>
    <s v="Athletics"/>
    <s v="OF"/>
    <n v="26"/>
    <n v="1"/>
    <m/>
    <s v="Bolt, Skye"/>
    <s v="Topps Heritage     RC"/>
    <s v=" "/>
    <x v="5"/>
  </r>
  <r>
    <m/>
    <n v="2019"/>
    <s v="Topps Heritage"/>
    <m/>
    <m/>
    <m/>
    <m/>
    <m/>
    <x v="0"/>
    <n v="623"/>
    <s v="Ruiz"/>
    <s v="Rio"/>
    <s v="Orioles"/>
    <s v="3B"/>
    <n v="26"/>
    <n v="1"/>
    <m/>
    <s v="Ruiz, Rio"/>
    <s v="Topps Heritage     "/>
    <s v=" "/>
    <x v="5"/>
  </r>
  <r>
    <m/>
    <n v="2019"/>
    <s v="Topps Heritage"/>
    <m/>
    <m/>
    <m/>
    <m/>
    <s v="miscut"/>
    <x v="1"/>
    <n v="625"/>
    <s v="Margevicius"/>
    <s v="Nick"/>
    <s v="Padres"/>
    <s v="P"/>
    <n v="24"/>
    <n v="1"/>
    <m/>
    <s v="Margevicius, Nick"/>
    <s v="Topps Heritage     miscutRC"/>
    <s v=" "/>
    <x v="5"/>
  </r>
  <r>
    <m/>
    <n v="2019"/>
    <s v="Topps Heritage"/>
    <m/>
    <m/>
    <m/>
    <m/>
    <m/>
    <x v="0"/>
    <n v="639"/>
    <s v="Alvarado"/>
    <s v="Jose"/>
    <s v="Rays"/>
    <s v="P"/>
    <n v="25"/>
    <n v="1"/>
    <m/>
    <s v="Alvarado, Jose"/>
    <s v="Topps Heritage     "/>
    <s v=" "/>
    <x v="5"/>
  </r>
  <r>
    <m/>
    <n v="2019"/>
    <s v="Topps Heritage"/>
    <m/>
    <m/>
    <m/>
    <m/>
    <m/>
    <x v="1"/>
    <n v="647"/>
    <s v="Fuentes"/>
    <s v="Josh"/>
    <s v="Rockies"/>
    <s v="1B/3B"/>
    <n v="27"/>
    <n v="1"/>
    <m/>
    <s v="Fuentes, Josh"/>
    <s v="Topps Heritage     RC"/>
    <s v=" "/>
    <x v="5"/>
  </r>
  <r>
    <m/>
    <n v="2019"/>
    <s v="Topps Heritage"/>
    <m/>
    <m/>
    <m/>
    <m/>
    <m/>
    <x v="1"/>
    <n v="652"/>
    <s v="Lovelady"/>
    <s v="Richard"/>
    <s v="Royals"/>
    <s v="P"/>
    <n v="25"/>
    <n v="1"/>
    <m/>
    <s v="Lovelady, Richard"/>
    <s v="Topps Heritage     RC"/>
    <s v=" "/>
    <x v="5"/>
  </r>
  <r>
    <m/>
    <n v="2019"/>
    <s v="Topps Heritage"/>
    <m/>
    <m/>
    <m/>
    <m/>
    <m/>
    <x v="1"/>
    <n v="653"/>
    <s v="Zimmer"/>
    <s v="Kyle"/>
    <s v="Royals"/>
    <s v="P"/>
    <n v="29"/>
    <n v="1"/>
    <m/>
    <s v="Zimmer, Kyle"/>
    <s v="Topps Heritage     RC"/>
    <s v=" "/>
    <x v="5"/>
  </r>
  <r>
    <m/>
    <n v="2019"/>
    <s v="Topps Heritage"/>
    <m/>
    <m/>
    <m/>
    <m/>
    <m/>
    <x v="1"/>
    <n v="665"/>
    <s v="Means"/>
    <s v="John"/>
    <s v="Orioles"/>
    <s v="P"/>
    <n v="27"/>
    <n v="1"/>
    <m/>
    <s v="Means, John"/>
    <s v="Topps Heritage     RC"/>
    <s v=" "/>
    <x v="5"/>
  </r>
  <r>
    <m/>
    <n v="2019"/>
    <s v="Topps Heritage"/>
    <m/>
    <m/>
    <m/>
    <m/>
    <m/>
    <x v="1"/>
    <n v="672"/>
    <s v="Brennan"/>
    <s v="Brandon"/>
    <s v="Mariners"/>
    <s v="P"/>
    <n v="29"/>
    <n v="1"/>
    <m/>
    <s v="Brennan, Brandon"/>
    <s v="Topps Heritage     RC"/>
    <s v=" "/>
    <x v="5"/>
  </r>
  <r>
    <m/>
    <n v="2019"/>
    <s v="Topps Heritage"/>
    <m/>
    <m/>
    <m/>
    <m/>
    <m/>
    <x v="1"/>
    <n v="684"/>
    <s v="Avila"/>
    <s v="Pedro"/>
    <s v="Padres"/>
    <s v="P"/>
    <n v="23"/>
    <n v="1"/>
    <m/>
    <s v="Avila, Pedro"/>
    <s v="Topps Heritage     RC"/>
    <s v=" "/>
    <x v="5"/>
  </r>
  <r>
    <m/>
    <n v="2019"/>
    <s v="Topps Heritage"/>
    <m/>
    <m/>
    <m/>
    <m/>
    <m/>
    <x v="0"/>
    <n v="693"/>
    <s v="Nunez"/>
    <s v="Renato"/>
    <s v="Orioles"/>
    <s v="1B"/>
    <n v="26"/>
    <n v="1"/>
    <m/>
    <s v="Nunez, Renato"/>
    <s v="Topps Heritage     "/>
    <s v=" "/>
    <x v="5"/>
  </r>
  <r>
    <m/>
    <n v="2019"/>
    <s v="Topps Heritage"/>
    <m/>
    <s v="SP"/>
    <m/>
    <m/>
    <m/>
    <x v="0"/>
    <n v="701"/>
    <s v="Robles"/>
    <s v="Victor"/>
    <s v="Nationals"/>
    <s v="OF"/>
    <n v="23"/>
    <n v="1"/>
    <n v="1"/>
    <s v="Robles, Victor"/>
    <s v="Topps Heritage  SP   "/>
    <s v=" "/>
    <x v="2"/>
  </r>
  <r>
    <m/>
    <n v="2019"/>
    <s v="Topps Heritage"/>
    <m/>
    <s v="SP"/>
    <m/>
    <m/>
    <m/>
    <x v="0"/>
    <n v="725"/>
    <s v="Suzuki"/>
    <s v="Ichiro"/>
    <s v="Mariners"/>
    <s v="OF"/>
    <m/>
    <n v="1"/>
    <n v="1"/>
    <s v="Suzuki, Ichiro"/>
    <s v="Topps Heritage  SP   "/>
    <s v=""/>
    <x v="2"/>
  </r>
  <r>
    <m/>
    <n v="2019"/>
    <s v="Topps Silver Packs"/>
    <s v="84 Topps S1"/>
    <m/>
    <m/>
    <m/>
    <m/>
    <x v="0"/>
    <s v="T84-15"/>
    <s v="Machado"/>
    <s v="Manny"/>
    <s v="Dodgers"/>
    <s v="3B"/>
    <m/>
    <n v="1"/>
    <n v="0.5"/>
    <s v="Machado, Manny"/>
    <s v="Topps Silver Packs 84 Topps S1    "/>
    <n v="0"/>
    <x v="6"/>
  </r>
  <r>
    <m/>
    <n v="2019"/>
    <s v="Topps Silver Packs"/>
    <s v="84 Topps S1"/>
    <m/>
    <m/>
    <m/>
    <m/>
    <x v="1"/>
    <s v="T84-38"/>
    <s v="Laureano"/>
    <s v="Ramon"/>
    <s v="Athletics"/>
    <s v="OF"/>
    <m/>
    <n v="1"/>
    <m/>
    <s v="Laureano, Ramon"/>
    <s v="Topps Silver Packs 84 Topps S1    RC"/>
    <s v=" "/>
    <x v="5"/>
  </r>
  <r>
    <m/>
    <n v="2019"/>
    <s v="Topps Silver Packs"/>
    <s v="84 Topps Upd"/>
    <m/>
    <m/>
    <m/>
    <m/>
    <x v="1"/>
    <s v="T84U-24"/>
    <s v="Alonso"/>
    <s v="Pete"/>
    <s v="Mets"/>
    <s v="1B"/>
    <n v="26"/>
    <n v="1"/>
    <n v="5"/>
    <s v="Alonso, Pete"/>
    <s v="Topps Silver Packs 84 Topps Upd    RC"/>
    <s v=" "/>
    <x v="1"/>
  </r>
  <r>
    <m/>
    <n v="2019"/>
    <s v="Topps Silver Packs"/>
    <s v="84 Topps Upd"/>
    <m/>
    <m/>
    <m/>
    <m/>
    <x v="0"/>
    <s v="T84U-25"/>
    <s v="Frazier"/>
    <s v="Clint"/>
    <s v="Yankees"/>
    <s v="OF"/>
    <n v="26"/>
    <n v="1"/>
    <m/>
    <s v="Frazier, Clint"/>
    <s v="Topps Silver Packs 84 Topps Upd    "/>
    <s v=""/>
    <x v="5"/>
  </r>
  <r>
    <m/>
    <n v="2019"/>
    <s v="Topps Silver Packs"/>
    <s v="84 Topps Upd"/>
    <m/>
    <m/>
    <m/>
    <m/>
    <x v="0"/>
    <s v="T84U-27"/>
    <s v="Stanton"/>
    <s v="Giancarlo"/>
    <s v="Yankees"/>
    <s v="OF"/>
    <m/>
    <n v="1"/>
    <n v="0.25"/>
    <s v="Stanton, Giancarlo"/>
    <s v="Topps Silver Packs 84 Topps Upd    "/>
    <s v=""/>
    <x v="6"/>
  </r>
  <r>
    <m/>
    <n v="2019"/>
    <s v="Topps Silver Packs"/>
    <s v="84 Topps Upd"/>
    <s v="Purple"/>
    <s v="/75"/>
    <m/>
    <m/>
    <x v="0"/>
    <s v="T84U-37"/>
    <s v="Martinez"/>
    <s v="Edgar"/>
    <s v="Mariners"/>
    <s v="DH"/>
    <m/>
    <n v="1"/>
    <m/>
    <s v="Martinez, Edgar"/>
    <s v="Topps Silver Packs 84 Topps Upd Purple /75  "/>
    <s v="HOF"/>
    <x v="5"/>
  </r>
  <r>
    <m/>
    <n v="2019"/>
    <s v="Topps Silver Packs"/>
    <s v="84 Topps Upd"/>
    <m/>
    <m/>
    <m/>
    <m/>
    <x v="0"/>
    <s v="T84U-39"/>
    <s v="Smith"/>
    <s v="Will"/>
    <s v="Dodgers"/>
    <s v="C"/>
    <n v="25"/>
    <n v="1"/>
    <m/>
    <s v="Smith, Will"/>
    <s v="Topps Silver Packs 84 Topps Upd    "/>
    <s v=" "/>
    <x v="5"/>
  </r>
  <r>
    <m/>
    <n v="2019"/>
    <s v="Topps Main"/>
    <s v="84 Topps S1"/>
    <m/>
    <m/>
    <m/>
    <m/>
    <x v="0"/>
    <s v="T84-42"/>
    <s v="Kershaw"/>
    <s v="Clayton"/>
    <s v="Dodgers"/>
    <s v="P"/>
    <m/>
    <n v="1"/>
    <n v="0.5"/>
    <s v="Kershaw, Clayton"/>
    <s v="Topps Main 84 Topps S1    "/>
    <s v=""/>
    <x v="6"/>
  </r>
  <r>
    <m/>
    <n v="2019"/>
    <s v="Topps Main"/>
    <s v="84 Topps S1"/>
    <m/>
    <m/>
    <m/>
    <m/>
    <x v="0"/>
    <s v="T84-86"/>
    <s v="Berrios"/>
    <s v="Jose"/>
    <s v="Twins"/>
    <s v="P"/>
    <m/>
    <n v="1"/>
    <m/>
    <s v="Berrios, Jose"/>
    <s v="Topps Main 84 Topps S1    "/>
    <s v=" "/>
    <x v="5"/>
  </r>
  <r>
    <m/>
    <n v="2019"/>
    <s v="Topps Main"/>
    <s v="84 Topps S1"/>
    <s v="150th Anniv"/>
    <s v="/150"/>
    <m/>
    <m/>
    <x v="1"/>
    <s v="84-1"/>
    <s v="Hampson"/>
    <s v="Garrett"/>
    <s v="Rockies"/>
    <s v="2B"/>
    <n v="26"/>
    <n v="1"/>
    <m/>
    <s v="Hampson, Garrett"/>
    <s v="Topps Main 84 Topps S1 150th Anniv /150  RC"/>
    <s v=" "/>
    <x v="5"/>
  </r>
  <r>
    <m/>
    <n v="2019"/>
    <s v="Topps Main"/>
    <s v="84 Topps Upd"/>
    <m/>
    <m/>
    <m/>
    <m/>
    <x v="1"/>
    <s v="84-8"/>
    <s v="Tatis Jr."/>
    <s v="Fernando"/>
    <s v="Padres"/>
    <s v="SS"/>
    <n v="21"/>
    <n v="1"/>
    <n v="1"/>
    <s v="Tatis Jr., Fernando"/>
    <s v="Topps Main 84 Topps Upd    RC"/>
    <s v=" "/>
    <x v="2"/>
  </r>
  <r>
    <m/>
    <n v="2019"/>
    <s v="Topps Main"/>
    <s v="84 Topps Upd"/>
    <m/>
    <m/>
    <m/>
    <m/>
    <x v="1"/>
    <s v="84-10"/>
    <s v="Gurrero Jr."/>
    <s v="Vladimir"/>
    <s v="Blue Jays"/>
    <s v="3B"/>
    <n v="21"/>
    <n v="1"/>
    <n v="1"/>
    <s v="Gurrero Jr., Vladimir"/>
    <s v="Topps Main 84 Topps Upd    RC"/>
    <s v=" "/>
    <x v="2"/>
  </r>
  <r>
    <m/>
    <n v="2019"/>
    <s v="Topps Main"/>
    <s v="84 Topps Upd"/>
    <m/>
    <m/>
    <m/>
    <m/>
    <x v="1"/>
    <s v="84-15"/>
    <s v="Paddack"/>
    <s v="Chris"/>
    <s v="Padres"/>
    <s v="P"/>
    <n v="24"/>
    <n v="1"/>
    <m/>
    <s v="Paddack, Chris"/>
    <s v="Topps Main 84 Topps Upd    RC"/>
    <s v=" "/>
    <x v="5"/>
  </r>
  <r>
    <m/>
    <n v="2019"/>
    <s v="Topps Main"/>
    <s v="84 Topps Upd"/>
    <m/>
    <m/>
    <m/>
    <m/>
    <x v="1"/>
    <s v="84-26"/>
    <s v="Martin"/>
    <s v="Corbin"/>
    <s v="Astros"/>
    <s v="P"/>
    <n v="25"/>
    <n v="1"/>
    <m/>
    <s v="Martin, Corbin"/>
    <s v="Topps Main 84 Topps Upd    RC"/>
    <s v=" "/>
    <x v="5"/>
  </r>
  <r>
    <m/>
    <n v="2019"/>
    <s v="Topps Main"/>
    <s v="84 Topps Upd"/>
    <m/>
    <m/>
    <m/>
    <m/>
    <x v="0"/>
    <s v="84-49"/>
    <s v="Bregman"/>
    <s v="Alex"/>
    <s v="Astros"/>
    <s v="3B"/>
    <m/>
    <n v="1"/>
    <n v="0.25"/>
    <s v="Bregman, Alex"/>
    <s v="Topps Main 84 Topps Upd    "/>
    <n v="0"/>
    <x v="6"/>
  </r>
  <r>
    <s v="TL"/>
    <n v="2019"/>
    <s v="Topps Main"/>
    <s v="84 Topps Upd"/>
    <m/>
    <m/>
    <s v="Auto"/>
    <m/>
    <x v="0"/>
    <s v="84A-CP"/>
    <s v="Paddack"/>
    <s v="Chris"/>
    <s v="Padres"/>
    <s v="P"/>
    <n v="24"/>
    <n v="1"/>
    <n v="5"/>
    <s v="Paddack, Chris"/>
    <s v="Topps Main 84 Topps Upd   Auto "/>
    <s v=" "/>
    <x v="1"/>
  </r>
  <r>
    <m/>
    <n v="2019"/>
    <s v="Topps Main"/>
    <s v="Home Run Challenge"/>
    <m/>
    <m/>
    <m/>
    <m/>
    <x v="0"/>
    <s v="HRC-13"/>
    <s v="Baez"/>
    <s v="Javier"/>
    <s v="Cubs"/>
    <m/>
    <m/>
    <n v="1"/>
    <m/>
    <s v="Baez, Javier"/>
    <s v="Topps Main Home Run Challenge    "/>
    <s v=" "/>
    <x v="5"/>
  </r>
  <r>
    <m/>
    <n v="2019"/>
    <s v="Topps Main"/>
    <s v="150 Years"/>
    <m/>
    <m/>
    <m/>
    <m/>
    <x v="0"/>
    <s v="150-4"/>
    <s v="Bregman"/>
    <s v="Alex"/>
    <s v="Astros"/>
    <s v="3B"/>
    <m/>
    <n v="1"/>
    <n v="0.25"/>
    <s v="Bregman, Alex"/>
    <s v="Topps Main 150 Years    "/>
    <n v="0"/>
    <x v="6"/>
  </r>
  <r>
    <m/>
    <n v="2019"/>
    <s v="Topps Main"/>
    <s v="150 Years"/>
    <m/>
    <m/>
    <m/>
    <m/>
    <x v="0"/>
    <s v="150-27"/>
    <s v="Betts"/>
    <s v="Mookie"/>
    <s v="Red Sox"/>
    <s v="OF"/>
    <m/>
    <n v="1"/>
    <n v="0.25"/>
    <s v="Betts, Mookie"/>
    <s v="Topps Main 150 Years    "/>
    <s v=""/>
    <x v="6"/>
  </r>
  <r>
    <m/>
    <n v="2019"/>
    <s v="Topps Main"/>
    <s v="150 Years"/>
    <m/>
    <m/>
    <m/>
    <m/>
    <x v="0"/>
    <s v="150-32"/>
    <s v="Hoskins"/>
    <s v="Rhys"/>
    <s v="Phillies"/>
    <s v="1B"/>
    <m/>
    <n v="1"/>
    <n v="0.25"/>
    <s v="Hoskins, Rhys"/>
    <s v="Topps Main 150 Years    "/>
    <s v=""/>
    <x v="6"/>
  </r>
  <r>
    <m/>
    <n v="2019"/>
    <s v="Topps Main"/>
    <s v="Est.1869"/>
    <m/>
    <m/>
    <m/>
    <m/>
    <x v="0"/>
    <s v="EST-8"/>
    <s v="Perez"/>
    <s v="Tony"/>
    <s v="Reds"/>
    <m/>
    <s v="PC"/>
    <n v="1"/>
    <n v="0.25"/>
    <s v="Perez, Tony"/>
    <s v="Topps Main Est.1869    "/>
    <s v="HOF"/>
    <x v="6"/>
  </r>
  <r>
    <m/>
    <n v="2019"/>
    <s v="Topps Main"/>
    <s v="Commemorative"/>
    <m/>
    <m/>
    <s v="Medallion"/>
    <m/>
    <x v="0"/>
    <s v="AMM-CM"/>
    <s v="Mathewson"/>
    <s v="Christy"/>
    <s v="Giants"/>
    <m/>
    <s v="PC"/>
    <n v="1"/>
    <n v="5"/>
    <s v="Mathewson, Christy"/>
    <s v="Topps Main Commemorative   Medallion "/>
    <s v="HOF"/>
    <x v="1"/>
  </r>
  <r>
    <m/>
    <n v="2019"/>
    <s v="Topps Main"/>
    <m/>
    <m/>
    <m/>
    <m/>
    <m/>
    <x v="0"/>
    <n v="1"/>
    <s v="Acuna Jr."/>
    <s v="Ronald"/>
    <s v="Braves"/>
    <s v="OF"/>
    <m/>
    <n v="1"/>
    <n v="1"/>
    <s v="Acuna Jr., Ronald"/>
    <s v="Topps Main     "/>
    <s v=" "/>
    <x v="2"/>
  </r>
  <r>
    <m/>
    <n v="2019"/>
    <s v="Topps Main"/>
    <m/>
    <m/>
    <m/>
    <m/>
    <m/>
    <x v="0"/>
    <n v="4"/>
    <s v="Rodriguez"/>
    <s v="Dereck"/>
    <s v="Giants"/>
    <s v="P"/>
    <m/>
    <n v="1"/>
    <m/>
    <s v="Rodriguez, Dereck"/>
    <s v="Topps Main     "/>
    <s v=" "/>
    <x v="5"/>
  </r>
  <r>
    <m/>
    <n v="2019"/>
    <s v="Topps Main"/>
    <m/>
    <m/>
    <m/>
    <m/>
    <m/>
    <x v="0"/>
    <n v="7"/>
    <s v="Torres"/>
    <s v="Gleyber"/>
    <s v="Yankees"/>
    <s v="2B"/>
    <n v="24"/>
    <n v="1"/>
    <n v="1"/>
    <s v="Torres, Gleyber"/>
    <s v="Topps Main     "/>
    <s v=" "/>
    <x v="2"/>
  </r>
  <r>
    <m/>
    <n v="2019"/>
    <s v="Topps Main"/>
    <m/>
    <m/>
    <m/>
    <m/>
    <m/>
    <x v="0"/>
    <n v="10"/>
    <s v="Kershaw"/>
    <s v="Clayton"/>
    <s v="Dodgers"/>
    <s v="P"/>
    <m/>
    <n v="1"/>
    <n v="0.25"/>
    <s v="Kershaw, Clayton"/>
    <s v="Topps Main     "/>
    <s v=""/>
    <x v="6"/>
  </r>
  <r>
    <m/>
    <n v="2019"/>
    <s v="Topps Main"/>
    <m/>
    <m/>
    <m/>
    <m/>
    <m/>
    <x v="0"/>
    <n v="14"/>
    <s v="Judge,Aaron/Gregorius,Didi"/>
    <m/>
    <s v="Yankees"/>
    <m/>
    <m/>
    <n v="1"/>
    <n v="0.25"/>
    <s v="Judge,Aaron/Gregorius,Didi, "/>
    <s v="Topps Main     "/>
    <s v=" "/>
    <x v="6"/>
  </r>
  <r>
    <m/>
    <n v="2019"/>
    <s v="Topps Main"/>
    <m/>
    <m/>
    <m/>
    <m/>
    <m/>
    <x v="0"/>
    <n v="15"/>
    <s v="Crawford"/>
    <s v="JP"/>
    <s v="Phillies"/>
    <s v="SS"/>
    <m/>
    <n v="1"/>
    <m/>
    <s v="Crawford, JP"/>
    <s v="Topps Main     "/>
    <s v=" "/>
    <x v="5"/>
  </r>
  <r>
    <m/>
    <n v="2019"/>
    <s v="Topps Main"/>
    <m/>
    <m/>
    <m/>
    <m/>
    <m/>
    <x v="0"/>
    <n v="21"/>
    <s v="Segura"/>
    <s v="Jean"/>
    <s v="Mariners"/>
    <s v="SS"/>
    <m/>
    <n v="1"/>
    <m/>
    <s v="Segura, Jean"/>
    <s v="Topps Main     "/>
    <s v=""/>
    <x v="5"/>
  </r>
  <r>
    <m/>
    <n v="2019"/>
    <s v="Topps Main"/>
    <m/>
    <m/>
    <m/>
    <m/>
    <m/>
    <x v="0"/>
    <n v="22"/>
    <s v="Mondesi"/>
    <s v="Adalberto"/>
    <s v="Royals"/>
    <s v="SS"/>
    <m/>
    <n v="1"/>
    <m/>
    <s v="Mondesi, Adalberto"/>
    <s v="Topps Main     "/>
    <s v=" "/>
    <x v="5"/>
  </r>
  <r>
    <m/>
    <n v="2019"/>
    <s v="Topps Main"/>
    <m/>
    <m/>
    <m/>
    <m/>
    <m/>
    <x v="0"/>
    <n v="28"/>
    <s v="Betts,Mookie/Benintendi,Andrew"/>
    <m/>
    <s v="Red Sox"/>
    <m/>
    <m/>
    <n v="1"/>
    <n v="0.25"/>
    <s v="Betts,Mookie/Benintendi,Andrew, "/>
    <s v="Topps Main     "/>
    <s v=" "/>
    <x v="6"/>
  </r>
  <r>
    <m/>
    <n v="2019"/>
    <s v="Topps Main"/>
    <m/>
    <m/>
    <m/>
    <m/>
    <m/>
    <x v="0"/>
    <n v="30"/>
    <s v="Hader"/>
    <s v="Josh"/>
    <s v="Brewers"/>
    <s v="P"/>
    <m/>
    <n v="1"/>
    <m/>
    <s v="Hader, Josh"/>
    <s v="Topps Main     "/>
    <s v=" "/>
    <x v="5"/>
  </r>
  <r>
    <m/>
    <n v="2019"/>
    <s v="Topps Main"/>
    <m/>
    <m/>
    <m/>
    <m/>
    <m/>
    <x v="0"/>
    <n v="32"/>
    <s v="Correa"/>
    <s v="Carlos"/>
    <s v="Astros"/>
    <s v="SS"/>
    <m/>
    <n v="1"/>
    <n v="0.25"/>
    <s v="Correa, Carlos"/>
    <s v="Topps Main     "/>
    <s v=""/>
    <x v="6"/>
  </r>
  <r>
    <m/>
    <n v="2019"/>
    <s v="Topps Main"/>
    <m/>
    <m/>
    <m/>
    <m/>
    <m/>
    <x v="1"/>
    <n v="33"/>
    <s v="Nix"/>
    <s v="Jacob"/>
    <s v="Padres"/>
    <s v="P"/>
    <n v="24"/>
    <n v="1"/>
    <m/>
    <s v="Nix, Jacob"/>
    <s v="Topps Main     RC"/>
    <s v=" "/>
    <x v="5"/>
  </r>
  <r>
    <m/>
    <n v="2019"/>
    <s v="Topps Main"/>
    <m/>
    <m/>
    <m/>
    <m/>
    <m/>
    <x v="0"/>
    <n v="36"/>
    <s v="Blackburn"/>
    <s v="Paul"/>
    <s v="Athletics"/>
    <s v="P"/>
    <n v="27"/>
    <n v="1"/>
    <m/>
    <s v="Blackburn, Paul"/>
    <s v="Topps Main     "/>
    <s v=" "/>
    <x v="5"/>
  </r>
  <r>
    <m/>
    <n v="2019"/>
    <s v="Topps Main"/>
    <m/>
    <m/>
    <m/>
    <m/>
    <m/>
    <x v="1"/>
    <n v="38"/>
    <s v="Allard"/>
    <s v="Kolby"/>
    <s v="Braves"/>
    <s v="P"/>
    <n v="23"/>
    <n v="1"/>
    <m/>
    <s v="Allard, Kolby"/>
    <s v="Topps Main     RC"/>
    <s v=" "/>
    <x v="5"/>
  </r>
  <r>
    <m/>
    <n v="2019"/>
    <s v="Topps Main"/>
    <m/>
    <m/>
    <m/>
    <m/>
    <m/>
    <x v="0"/>
    <n v="39"/>
    <s v="Urena"/>
    <s v="Richard"/>
    <s v="Blue Jays"/>
    <s v="2B/SS"/>
    <n v="24"/>
    <n v="1"/>
    <m/>
    <s v="Urena, Richard"/>
    <s v="Topps Main     "/>
    <s v=" "/>
    <x v="5"/>
  </r>
  <r>
    <m/>
    <n v="2019"/>
    <s v="Topps Main"/>
    <m/>
    <m/>
    <m/>
    <m/>
    <m/>
    <x v="0"/>
    <n v="41"/>
    <s v="Seager"/>
    <s v="Corey"/>
    <s v="Dodgers"/>
    <s v="SS"/>
    <m/>
    <n v="1"/>
    <m/>
    <s v="Seager, Corey"/>
    <s v="Topps Main     "/>
    <s v=""/>
    <x v="5"/>
  </r>
  <r>
    <m/>
    <n v="2019"/>
    <s v="Topps Main"/>
    <m/>
    <m/>
    <m/>
    <m/>
    <m/>
    <x v="1"/>
    <n v="43"/>
    <s v="Burdi"/>
    <s v="Nick"/>
    <s v="Pirates"/>
    <s v="P"/>
    <n v="27"/>
    <n v="1"/>
    <m/>
    <s v="Burdi, Nick"/>
    <s v="Topps Main     RC"/>
    <s v=" "/>
    <x v="5"/>
  </r>
  <r>
    <m/>
    <n v="2019"/>
    <s v="Topps Main"/>
    <m/>
    <m/>
    <m/>
    <m/>
    <m/>
    <x v="1"/>
    <n v="49"/>
    <s v="Kopech"/>
    <s v="Michael"/>
    <s v="White Sox"/>
    <s v="P"/>
    <n v="24"/>
    <n v="1"/>
    <m/>
    <s v="Kopech, Michael"/>
    <s v="Topps Main     RC"/>
    <s v=" "/>
    <x v="5"/>
  </r>
  <r>
    <m/>
    <n v="2019"/>
    <s v="Topps Main"/>
    <m/>
    <m/>
    <m/>
    <m/>
    <m/>
    <x v="0"/>
    <n v="50"/>
    <s v="Betts"/>
    <s v="Mookie"/>
    <s v="Red Sox"/>
    <s v="OF"/>
    <m/>
    <n v="1"/>
    <n v="0.25"/>
    <s v="Betts, Mookie"/>
    <s v="Topps Main     "/>
    <s v=""/>
    <x v="6"/>
  </r>
  <r>
    <m/>
    <n v="2019"/>
    <s v="Topps Main"/>
    <m/>
    <m/>
    <m/>
    <m/>
    <m/>
    <x v="0"/>
    <n v="57"/>
    <s v="Verlander"/>
    <s v="Justin"/>
    <s v="Astros"/>
    <s v="P"/>
    <m/>
    <n v="1"/>
    <n v="0.25"/>
    <s v="Verlander, Justin"/>
    <s v="Topps Main     "/>
    <s v=""/>
    <x v="6"/>
  </r>
  <r>
    <m/>
    <n v="2019"/>
    <s v="Topps Main"/>
    <m/>
    <m/>
    <m/>
    <m/>
    <m/>
    <x v="1"/>
    <n v="60"/>
    <s v="Tucker"/>
    <s v="Kyle"/>
    <s v="Astros"/>
    <s v="OF"/>
    <n v="23"/>
    <n v="1"/>
    <m/>
    <s v="Tucker, Kyle"/>
    <s v="Topps Main     RC"/>
    <s v=" "/>
    <x v="5"/>
  </r>
  <r>
    <m/>
    <n v="2019"/>
    <s v="Topps Main"/>
    <m/>
    <m/>
    <m/>
    <m/>
    <m/>
    <x v="1"/>
    <n v="61"/>
    <s v="Toussaint"/>
    <s v="Touki"/>
    <s v="Braves"/>
    <s v="P"/>
    <n v="24"/>
    <n v="1"/>
    <m/>
    <s v="Toussaint, Touki"/>
    <s v="Topps Main     RC"/>
    <s v=" "/>
    <x v="5"/>
  </r>
  <r>
    <m/>
    <n v="2019"/>
    <s v="Topps Main"/>
    <m/>
    <m/>
    <m/>
    <m/>
    <m/>
    <x v="1"/>
    <n v="64"/>
    <s v="Laureano"/>
    <s v="Ramon"/>
    <s v="Athletics"/>
    <s v="OF"/>
    <n v="26"/>
    <n v="1"/>
    <m/>
    <s v="Laureano, Ramon"/>
    <s v="Topps Main     RC"/>
    <s v=" "/>
    <x v="5"/>
  </r>
  <r>
    <m/>
    <n v="2019"/>
    <s v="Topps Main"/>
    <m/>
    <m/>
    <m/>
    <m/>
    <m/>
    <x v="1"/>
    <n v="67"/>
    <s v="Jansen"/>
    <s v="Danny"/>
    <s v="Blue Jays"/>
    <s v="C"/>
    <n v="25"/>
    <n v="1"/>
    <m/>
    <s v="Jansen, Danny"/>
    <s v="Topps Main     RC"/>
    <s v=" "/>
    <x v="5"/>
  </r>
  <r>
    <m/>
    <n v="2019"/>
    <s v="Topps Main"/>
    <m/>
    <m/>
    <m/>
    <m/>
    <m/>
    <x v="0"/>
    <n v="69"/>
    <s v="Polanco"/>
    <s v="Jorge"/>
    <s v="Twins"/>
    <s v="SS"/>
    <n v="27"/>
    <n v="1"/>
    <m/>
    <s v="Polanco, Jorge"/>
    <s v="Topps Main     "/>
    <s v=" "/>
    <x v="5"/>
  </r>
  <r>
    <m/>
    <n v="2019"/>
    <s v="Topps Main"/>
    <m/>
    <m/>
    <m/>
    <m/>
    <m/>
    <x v="1"/>
    <n v="78"/>
    <s v="Arcia"/>
    <s v="Francisco"/>
    <s v="Angels"/>
    <s v="C"/>
    <n v="31"/>
    <n v="1"/>
    <m/>
    <s v="Arcia, Francisco"/>
    <s v="Topps Main     RC"/>
    <s v=" "/>
    <x v="5"/>
  </r>
  <r>
    <m/>
    <n v="2019"/>
    <s v="Topps Main"/>
    <m/>
    <m/>
    <m/>
    <m/>
    <m/>
    <x v="0"/>
    <n v="80"/>
    <s v="Anderson"/>
    <s v="Tim"/>
    <s v="White Sox"/>
    <s v="SS"/>
    <n v="27"/>
    <n v="1"/>
    <m/>
    <s v="Anderson, Tim"/>
    <s v="Topps Main     "/>
    <s v=" "/>
    <x v="5"/>
  </r>
  <r>
    <m/>
    <n v="2019"/>
    <s v="Topps Main"/>
    <m/>
    <m/>
    <m/>
    <m/>
    <m/>
    <x v="0"/>
    <n v="82"/>
    <s v="Gurriel Jr."/>
    <s v="Lourdes"/>
    <s v="Blue Jays"/>
    <s v="2B/SS"/>
    <n v="27"/>
    <n v="1"/>
    <m/>
    <s v="Gurriel Jr., Lourdes"/>
    <s v="Topps Main     "/>
    <s v=" "/>
    <x v="5"/>
  </r>
  <r>
    <m/>
    <n v="2019"/>
    <s v="Topps Main"/>
    <m/>
    <m/>
    <m/>
    <m/>
    <m/>
    <x v="1"/>
    <n v="85"/>
    <s v="Hampson"/>
    <s v="Garrett"/>
    <s v="Rockies"/>
    <s v="2B/SS"/>
    <n v="26"/>
    <n v="1"/>
    <m/>
    <s v="Hampson, Garrett"/>
    <s v="Topps Main     RC"/>
    <s v=" "/>
    <x v="5"/>
  </r>
  <r>
    <m/>
    <n v="2019"/>
    <s v="Topps Main"/>
    <m/>
    <m/>
    <m/>
    <m/>
    <m/>
    <x v="0"/>
    <n v="86"/>
    <s v="Bote"/>
    <s v="David"/>
    <s v="Cubs"/>
    <s v="3B"/>
    <n v="27"/>
    <n v="1"/>
    <m/>
    <s v="Bote, David"/>
    <s v="Topps Main     "/>
    <s v=" "/>
    <x v="5"/>
  </r>
  <r>
    <m/>
    <n v="2019"/>
    <s v="Topps Main"/>
    <m/>
    <m/>
    <m/>
    <m/>
    <m/>
    <x v="1"/>
    <n v="94"/>
    <s v="Burnes"/>
    <s v="Corbin"/>
    <s v="Brewers"/>
    <s v="P"/>
    <n v="26"/>
    <n v="1"/>
    <m/>
    <s v="Burnes, Corbin"/>
    <s v="Topps Main     RC"/>
    <s v=" "/>
    <x v="5"/>
  </r>
  <r>
    <m/>
    <n v="2019"/>
    <s v="Topps Main"/>
    <m/>
    <m/>
    <m/>
    <m/>
    <m/>
    <x v="1"/>
    <n v="95"/>
    <s v="Santana"/>
    <s v="Dennis"/>
    <s v="Dodgers"/>
    <s v="P"/>
    <n v="24"/>
    <n v="1"/>
    <m/>
    <s v="Santana, Dennis"/>
    <s v="Topps Main     RC"/>
    <s v=" "/>
    <x v="5"/>
  </r>
  <r>
    <m/>
    <n v="2019"/>
    <s v="Topps Main"/>
    <m/>
    <m/>
    <m/>
    <m/>
    <m/>
    <x v="0"/>
    <n v="97"/>
    <s v="Bader"/>
    <s v="Harrison"/>
    <s v="Cardinals"/>
    <s v="OF"/>
    <n v="26"/>
    <n v="1"/>
    <m/>
    <s v="Bader, Harrison"/>
    <s v="Topps Main     "/>
    <s v=" "/>
    <x v="5"/>
  </r>
  <r>
    <m/>
    <n v="2019"/>
    <s v="Topps Main"/>
    <m/>
    <m/>
    <m/>
    <m/>
    <m/>
    <x v="1"/>
    <n v="98"/>
    <s v="Adams"/>
    <s v="Chance"/>
    <s v="Yankees"/>
    <s v="P"/>
    <n v="22"/>
    <n v="1"/>
    <m/>
    <s v="Adams, Chance"/>
    <s v="Topps Main     RC"/>
    <s v=" "/>
    <x v="5"/>
  </r>
  <r>
    <m/>
    <n v="2019"/>
    <s v="Topps Main"/>
    <m/>
    <m/>
    <m/>
    <m/>
    <m/>
    <x v="0"/>
    <n v="100"/>
    <s v="Trout"/>
    <s v="Mike"/>
    <s v="Angels"/>
    <s v="OF"/>
    <m/>
    <n v="1"/>
    <n v="1"/>
    <s v="Trout, Mike"/>
    <s v="Topps Main     "/>
    <s v=""/>
    <x v="2"/>
  </r>
  <r>
    <m/>
    <n v="2019"/>
    <s v="Topps Main"/>
    <m/>
    <m/>
    <m/>
    <m/>
    <m/>
    <x v="0"/>
    <n v="103"/>
    <s v="Manaea"/>
    <s v="Sean"/>
    <s v="Athletics"/>
    <s v="P"/>
    <n v="28"/>
    <n v="1"/>
    <m/>
    <s v="Manaea, Sean"/>
    <s v="Topps Main     "/>
    <s v=" "/>
    <x v="5"/>
  </r>
  <r>
    <m/>
    <n v="2019"/>
    <s v="Topps Main"/>
    <m/>
    <m/>
    <m/>
    <m/>
    <m/>
    <x v="0"/>
    <n v="109"/>
    <s v="Conforto"/>
    <s v="Michael"/>
    <s v="Mets"/>
    <s v="OF"/>
    <n v="27"/>
    <n v="1"/>
    <m/>
    <s v="Conforto, Michael"/>
    <s v="Topps Main     "/>
    <s v=" "/>
    <x v="5"/>
  </r>
  <r>
    <m/>
    <n v="2019"/>
    <s v="Topps Main"/>
    <m/>
    <m/>
    <m/>
    <m/>
    <m/>
    <x v="0"/>
    <n v="111"/>
    <s v="Lopez"/>
    <s v="Reynaldo"/>
    <s v="White Sox"/>
    <s v="P"/>
    <n v="26"/>
    <n v="1"/>
    <m/>
    <s v="Lopez, Reynaldo"/>
    <s v="Topps Main     "/>
    <s v=" "/>
    <x v="5"/>
  </r>
  <r>
    <m/>
    <n v="2019"/>
    <s v="Topps Main"/>
    <m/>
    <m/>
    <m/>
    <m/>
    <m/>
    <x v="0"/>
    <n v="112"/>
    <s v="Gallo"/>
    <s v="Joey"/>
    <s v="Rangers"/>
    <s v="1B/OF"/>
    <m/>
    <n v="1"/>
    <m/>
    <s v="Gallo, Joey"/>
    <s v="Topps Main     "/>
    <s v=""/>
    <x v="5"/>
  </r>
  <r>
    <m/>
    <n v="2019"/>
    <s v="Topps Main"/>
    <m/>
    <m/>
    <m/>
    <m/>
    <m/>
    <x v="0"/>
    <n v="113"/>
    <s v="Calhoun"/>
    <s v="Willie"/>
    <s v="Rangers"/>
    <s v="OF"/>
    <n v="26"/>
    <n v="1"/>
    <m/>
    <s v="Calhoun, Willie"/>
    <s v="Topps Main     "/>
    <s v=" "/>
    <x v="5"/>
  </r>
  <r>
    <m/>
    <n v="2019"/>
    <s v="Topps Main"/>
    <m/>
    <m/>
    <m/>
    <m/>
    <m/>
    <x v="1"/>
    <n v="114"/>
    <s v="Lowe"/>
    <s v="Brandon"/>
    <s v="Rays"/>
    <s v="2B/OF"/>
    <n v="26"/>
    <n v="1"/>
    <n v="1"/>
    <s v="Lowe, Brandon"/>
    <s v="Topps Main     RC"/>
    <s v=" "/>
    <x v="2"/>
  </r>
  <r>
    <m/>
    <n v="2019"/>
    <s v="Topps Main"/>
    <m/>
    <m/>
    <m/>
    <m/>
    <m/>
    <x v="0"/>
    <n v="115"/>
    <s v="Glasnow"/>
    <s v="Tyler"/>
    <s v="Rays"/>
    <s v="P"/>
    <m/>
    <n v="1"/>
    <m/>
    <s v="Glasnow, Tyler"/>
    <s v="Topps Main     "/>
    <s v=" "/>
    <x v="5"/>
  </r>
  <r>
    <m/>
    <n v="2019"/>
    <s v="Topps Main"/>
    <m/>
    <m/>
    <m/>
    <m/>
    <m/>
    <x v="0"/>
    <n v="116"/>
    <s v="Sano"/>
    <s v="Miguel"/>
    <s v="Twins"/>
    <s v="3B"/>
    <m/>
    <n v="1"/>
    <m/>
    <s v="Sano, Miguel"/>
    <s v="Topps Main     "/>
    <s v=""/>
    <x v="5"/>
  </r>
  <r>
    <m/>
    <n v="2019"/>
    <s v="Topps Main"/>
    <m/>
    <m/>
    <m/>
    <m/>
    <m/>
    <x v="0"/>
    <n v="120"/>
    <s v="Gsellman"/>
    <s v="Robert"/>
    <s v="Mets"/>
    <s v="P"/>
    <n v="27"/>
    <n v="1"/>
    <m/>
    <s v="Gsellman, Robert"/>
    <s v="Topps Main     "/>
    <s v=" "/>
    <x v="5"/>
  </r>
  <r>
    <m/>
    <n v="2019"/>
    <s v="Topps Main"/>
    <m/>
    <m/>
    <m/>
    <m/>
    <m/>
    <x v="0"/>
    <n v="122"/>
    <s v="Davies"/>
    <s v="Zach"/>
    <s v="Brewers"/>
    <s v="P"/>
    <n v="27"/>
    <n v="1"/>
    <m/>
    <s v="Davies, Zach"/>
    <s v="Topps Main     "/>
    <s v=" "/>
    <x v="5"/>
  </r>
  <r>
    <m/>
    <n v="2019"/>
    <s v="Topps Main"/>
    <m/>
    <m/>
    <m/>
    <m/>
    <m/>
    <x v="0"/>
    <n v="125"/>
    <s v="DeJong"/>
    <s v="Paul"/>
    <s v="Cardinals"/>
    <s v="SS"/>
    <m/>
    <n v="1"/>
    <m/>
    <s v="DeJong, Paul"/>
    <s v="Topps Main     "/>
    <s v=" "/>
    <x v="5"/>
  </r>
  <r>
    <m/>
    <n v="2019"/>
    <s v="Topps Main"/>
    <m/>
    <m/>
    <m/>
    <s v="150 Anniv"/>
    <m/>
    <x v="0"/>
    <n v="130"/>
    <s v="Snell"/>
    <s v="Blake"/>
    <s v="Rays"/>
    <s v="P"/>
    <n v="28"/>
    <n v="1"/>
    <m/>
    <s v="Snell, Blake"/>
    <s v="Topps Main    150 Anniv "/>
    <s v=" "/>
    <x v="5"/>
  </r>
  <r>
    <m/>
    <n v="2019"/>
    <s v="Topps Main"/>
    <m/>
    <m/>
    <m/>
    <m/>
    <m/>
    <x v="0"/>
    <n v="132"/>
    <s v="Andujar"/>
    <s v="Miguel"/>
    <s v="Yankees"/>
    <s v="3B"/>
    <n v="25"/>
    <n v="1"/>
    <n v="0.25"/>
    <s v="Andujar, Miguel"/>
    <s v="Topps Main     "/>
    <s v=" "/>
    <x v="6"/>
  </r>
  <r>
    <m/>
    <n v="2019"/>
    <s v="Topps Main"/>
    <m/>
    <m/>
    <m/>
    <m/>
    <m/>
    <x v="1"/>
    <n v="134"/>
    <s v="Reid-Foley"/>
    <s v="Sean"/>
    <s v="Blue Jays"/>
    <s v="P"/>
    <n v="25"/>
    <n v="1"/>
    <m/>
    <s v="Reid-Foley, Sean"/>
    <s v="Topps Main     RC"/>
    <s v=" "/>
    <x v="5"/>
  </r>
  <r>
    <m/>
    <n v="2019"/>
    <s v="Topps Main"/>
    <m/>
    <m/>
    <m/>
    <m/>
    <m/>
    <x v="1"/>
    <n v="140"/>
    <s v="Poncedeleon"/>
    <s v="Daniel"/>
    <s v="Cardinals"/>
    <s v="P"/>
    <n v="28"/>
    <n v="1"/>
    <m/>
    <s v="Poncedeleon, Daniel"/>
    <s v="Topps Main     RC"/>
    <s v=" "/>
    <x v="5"/>
  </r>
  <r>
    <m/>
    <n v="2019"/>
    <s v="Topps Main"/>
    <m/>
    <m/>
    <m/>
    <m/>
    <m/>
    <x v="0"/>
    <n v="145"/>
    <s v="Harper,Bryce (NL Nails)"/>
    <m/>
    <s v="Nationals"/>
    <m/>
    <m/>
    <n v="1"/>
    <n v="0.1"/>
    <s v="Harper,Bryce (NL Nails), "/>
    <s v="Topps Main     "/>
    <s v=" "/>
    <x v="5"/>
  </r>
  <r>
    <m/>
    <n v="2019"/>
    <s v="Topps Main"/>
    <m/>
    <m/>
    <m/>
    <m/>
    <m/>
    <x v="0"/>
    <n v="146"/>
    <s v="Winker"/>
    <s v="Jesse"/>
    <s v="Cardinals"/>
    <s v="OF"/>
    <m/>
    <n v="1"/>
    <m/>
    <s v="Winker, Jesse"/>
    <s v="Topps Main     "/>
    <s v=" "/>
    <x v="5"/>
  </r>
  <r>
    <m/>
    <n v="2019"/>
    <s v="Topps Main"/>
    <m/>
    <m/>
    <m/>
    <m/>
    <m/>
    <x v="0"/>
    <n v="150"/>
    <s v="Judge"/>
    <s v="Aaron"/>
    <s v="Yankees"/>
    <s v="OF"/>
    <m/>
    <n v="1"/>
    <n v="0.25"/>
    <s v="Judge, Aaron"/>
    <s v="Topps Main     "/>
    <s v=""/>
    <x v="6"/>
  </r>
  <r>
    <m/>
    <n v="2019"/>
    <s v="Topps Main"/>
    <m/>
    <m/>
    <m/>
    <m/>
    <m/>
    <x v="1"/>
    <n v="151"/>
    <s v="Lopez"/>
    <s v="Pablo"/>
    <s v="Marlins"/>
    <s v="P"/>
    <n v="24"/>
    <n v="1"/>
    <m/>
    <s v="Lopez, Pablo"/>
    <s v="Topps Main     RC"/>
    <s v=" "/>
    <x v="5"/>
  </r>
  <r>
    <m/>
    <n v="2019"/>
    <s v="Topps Main"/>
    <m/>
    <m/>
    <m/>
    <m/>
    <m/>
    <x v="0"/>
    <n v="163"/>
    <s v="Nola"/>
    <s v="Aaron"/>
    <s v="Phillies"/>
    <s v="P"/>
    <m/>
    <n v="1"/>
    <n v="0.25"/>
    <s v="Nola, Aaron"/>
    <s v="Topps Main     "/>
    <s v=" "/>
    <x v="6"/>
  </r>
  <r>
    <m/>
    <n v="2019"/>
    <s v="Topps Main"/>
    <m/>
    <m/>
    <m/>
    <m/>
    <m/>
    <x v="0"/>
    <n v="166"/>
    <s v="Chapman"/>
    <s v="Matt"/>
    <s v="Athletics"/>
    <s v="3B"/>
    <m/>
    <n v="1"/>
    <m/>
    <s v="Chapman, Matt"/>
    <s v="Topps Main     "/>
    <s v=" "/>
    <x v="5"/>
  </r>
  <r>
    <m/>
    <n v="2019"/>
    <s v="Topps Main"/>
    <m/>
    <m/>
    <m/>
    <m/>
    <m/>
    <x v="0"/>
    <n v="167"/>
    <s v="Bogaerts"/>
    <s v="Xander"/>
    <s v="Red Sox"/>
    <s v="SS"/>
    <m/>
    <n v="1"/>
    <m/>
    <s v="Bogaerts, Xander"/>
    <s v="Topps Main     "/>
    <s v=" "/>
    <x v="5"/>
  </r>
  <r>
    <m/>
    <n v="2019"/>
    <s v="Topps Main"/>
    <m/>
    <m/>
    <m/>
    <m/>
    <m/>
    <x v="0"/>
    <n v="170"/>
    <s v="Margot"/>
    <s v="Manny"/>
    <s v="Padres"/>
    <s v="OF"/>
    <m/>
    <n v="1"/>
    <m/>
    <s v="Margot, Manny"/>
    <s v="Topps Main     "/>
    <s v=" "/>
    <x v="5"/>
  </r>
  <r>
    <m/>
    <n v="2019"/>
    <s v="Topps Main"/>
    <m/>
    <m/>
    <m/>
    <m/>
    <m/>
    <x v="0"/>
    <n v="172"/>
    <s v="Nimmo"/>
    <s v="Brandon"/>
    <s v="Mets"/>
    <s v="OF"/>
    <m/>
    <n v="1"/>
    <m/>
    <s v="Nimmo, Brandon"/>
    <s v="Topps Main     "/>
    <s v=" "/>
    <x v="5"/>
  </r>
  <r>
    <m/>
    <n v="2019"/>
    <s v="Topps Main"/>
    <m/>
    <m/>
    <m/>
    <m/>
    <m/>
    <x v="0"/>
    <n v="173"/>
    <s v="Fulmer"/>
    <s v="Michael"/>
    <s v="Tigers"/>
    <s v="P"/>
    <m/>
    <n v="1"/>
    <m/>
    <s v="Fulmer, Michael"/>
    <s v="Topps Main     "/>
    <s v=""/>
    <x v="5"/>
  </r>
  <r>
    <m/>
    <n v="2019"/>
    <s v="Topps Main"/>
    <m/>
    <m/>
    <m/>
    <m/>
    <m/>
    <x v="0"/>
    <n v="174"/>
    <s v="LeClerc"/>
    <s v="Jose"/>
    <s v="Rangers"/>
    <s v="P"/>
    <n v="27"/>
    <n v="1"/>
    <m/>
    <s v="LeClerc, Jose"/>
    <s v="Topps Main     "/>
    <s v=" "/>
    <x v="5"/>
  </r>
  <r>
    <m/>
    <n v="2019"/>
    <s v="Topps Main"/>
    <m/>
    <m/>
    <m/>
    <m/>
    <m/>
    <x v="0"/>
    <n v="176"/>
    <s v="Turner"/>
    <s v="Trea"/>
    <s v="Nationals"/>
    <s v="SS"/>
    <m/>
    <n v="1"/>
    <m/>
    <s v="Turner, Trea"/>
    <s v="Topps Main     "/>
    <s v=""/>
    <x v="5"/>
  </r>
  <r>
    <m/>
    <n v="2019"/>
    <s v="Topps Main"/>
    <m/>
    <m/>
    <m/>
    <m/>
    <m/>
    <x v="1"/>
    <n v="177"/>
    <s v="Stewart"/>
    <s v="Kohl"/>
    <s v="Twins"/>
    <s v="P"/>
    <n v="26"/>
    <n v="1"/>
    <m/>
    <s v="Stewart, Kohl"/>
    <s v="Topps Main     RC"/>
    <s v=" "/>
    <x v="5"/>
  </r>
  <r>
    <m/>
    <n v="2019"/>
    <s v="Topps Main"/>
    <m/>
    <m/>
    <m/>
    <m/>
    <m/>
    <x v="0"/>
    <n v="178"/>
    <s v="Altuve"/>
    <s v="Jose"/>
    <s v="Astros"/>
    <s v="2B"/>
    <m/>
    <n v="1"/>
    <n v="0.25"/>
    <s v="Altuve, Jose"/>
    <s v="Topps Main     "/>
    <s v=""/>
    <x v="6"/>
  </r>
  <r>
    <m/>
    <n v="2019"/>
    <s v="Topps Main"/>
    <m/>
    <m/>
    <m/>
    <m/>
    <m/>
    <x v="0"/>
    <n v="181"/>
    <s v="Senzatela"/>
    <s v="Antonio"/>
    <s v="Rockies"/>
    <m/>
    <n v="25"/>
    <n v="1"/>
    <m/>
    <s v="Senzatela, Antonio"/>
    <s v="Topps Main     "/>
    <s v=" "/>
    <x v="5"/>
  </r>
  <r>
    <m/>
    <n v="2019"/>
    <s v="Topps Main"/>
    <m/>
    <m/>
    <m/>
    <m/>
    <m/>
    <x v="0"/>
    <n v="186"/>
    <s v="Franmil"/>
    <s v="Reyes"/>
    <s v="Padres"/>
    <s v="OF"/>
    <n v="25"/>
    <n v="1"/>
    <m/>
    <s v="Franmil, Reyes"/>
    <s v="Topps Main     "/>
    <s v=" "/>
    <x v="5"/>
  </r>
  <r>
    <m/>
    <n v="2019"/>
    <s v="Topps Main"/>
    <m/>
    <m/>
    <m/>
    <m/>
    <m/>
    <x v="1"/>
    <n v="190"/>
    <s v="Duggar"/>
    <s v="Steven"/>
    <s v="Giants"/>
    <s v="OF"/>
    <n v="27"/>
    <n v="1"/>
    <m/>
    <s v="Duggar, Steven"/>
    <s v="Topps Main     RC"/>
    <s v=" "/>
    <x v="5"/>
  </r>
  <r>
    <m/>
    <n v="2019"/>
    <s v="Topps Main"/>
    <m/>
    <m/>
    <m/>
    <m/>
    <m/>
    <x v="0"/>
    <n v="191"/>
    <s v="Swanson"/>
    <s v="Dansby"/>
    <s v="Braves"/>
    <s v="SS"/>
    <m/>
    <n v="1"/>
    <m/>
    <s v="Swanson, Dansby"/>
    <s v="Topps Main     "/>
    <s v=" "/>
    <x v="5"/>
  </r>
  <r>
    <m/>
    <n v="2019"/>
    <s v="Topps Main"/>
    <m/>
    <m/>
    <m/>
    <m/>
    <m/>
    <x v="1"/>
    <n v="192"/>
    <s v="Urias"/>
    <s v="Luis"/>
    <s v="Padres"/>
    <s v="2B"/>
    <n v="23"/>
    <n v="1"/>
    <m/>
    <s v="Urias, Luis"/>
    <s v="Topps Main     RC"/>
    <s v=" "/>
    <x v="5"/>
  </r>
  <r>
    <m/>
    <n v="2019"/>
    <s v="Topps Main"/>
    <m/>
    <m/>
    <m/>
    <m/>
    <m/>
    <x v="0"/>
    <n v="200"/>
    <s v="DeGrom"/>
    <s v="Jacob"/>
    <s v="Mets"/>
    <s v="P"/>
    <m/>
    <n v="1"/>
    <n v="0.25"/>
    <s v="DeGrom, Jacob"/>
    <s v="Topps Main     "/>
    <s v=""/>
    <x v="6"/>
  </r>
  <r>
    <m/>
    <n v="2019"/>
    <s v="Topps Main"/>
    <m/>
    <m/>
    <m/>
    <m/>
    <m/>
    <x v="0"/>
    <n v="202"/>
    <s v="Bellinger,Cody/Muncy,Max"/>
    <m/>
    <m/>
    <m/>
    <m/>
    <n v="1"/>
    <n v="0.25"/>
    <s v="Bellinger,Cody/Muncy,Max, "/>
    <s v="Topps Main     "/>
    <s v=" "/>
    <x v="6"/>
  </r>
  <r>
    <m/>
    <n v="2019"/>
    <s v="Topps Main"/>
    <m/>
    <m/>
    <m/>
    <m/>
    <m/>
    <x v="0"/>
    <n v="206"/>
    <s v="Barria"/>
    <s v="Jaime"/>
    <s v="Angels"/>
    <s v="P"/>
    <n v="24"/>
    <n v="1"/>
    <m/>
    <s v="Barria, Jaime"/>
    <s v="Topps Main     "/>
    <s v=" "/>
    <x v="5"/>
  </r>
  <r>
    <m/>
    <n v="2019"/>
    <s v="Topps Main"/>
    <m/>
    <m/>
    <m/>
    <m/>
    <m/>
    <x v="0"/>
    <n v="208"/>
    <s v="Bell"/>
    <s v="Josh"/>
    <s v="Pirates"/>
    <s v="1B"/>
    <m/>
    <n v="1"/>
    <n v="0.25"/>
    <s v="Bell, Josh"/>
    <s v="Topps Main     "/>
    <s v=" "/>
    <x v="6"/>
  </r>
  <r>
    <m/>
    <n v="2019"/>
    <s v="Topps Main"/>
    <m/>
    <m/>
    <m/>
    <m/>
    <m/>
    <x v="0"/>
    <n v="209"/>
    <s v="Castellanos"/>
    <s v="Nicholas"/>
    <s v="Tigers"/>
    <s v="OF"/>
    <m/>
    <n v="1"/>
    <m/>
    <s v="Castellanos, Nicholas"/>
    <s v="Topps Main     "/>
    <s v=" "/>
    <x v="5"/>
  </r>
  <r>
    <m/>
    <n v="2019"/>
    <s v="Topps Main"/>
    <m/>
    <m/>
    <m/>
    <m/>
    <m/>
    <x v="0"/>
    <n v="210"/>
    <s v="Bryant"/>
    <s v="Kris"/>
    <s v="Cubs"/>
    <s v="3B"/>
    <m/>
    <n v="1"/>
    <n v="0.25"/>
    <s v="Bryant, Kris"/>
    <s v="Topps Main     "/>
    <n v="0"/>
    <x v="6"/>
  </r>
  <r>
    <m/>
    <n v="2019"/>
    <s v="Topps Main"/>
    <m/>
    <m/>
    <m/>
    <m/>
    <m/>
    <x v="0"/>
    <n v="211"/>
    <s v="Candelario"/>
    <s v="Jeimar"/>
    <s v="Tigers"/>
    <s v="3B"/>
    <n v="27"/>
    <n v="1"/>
    <m/>
    <s v="Candelario, Jeimar"/>
    <s v="Topps Main     "/>
    <s v=" "/>
    <x v="5"/>
  </r>
  <r>
    <m/>
    <n v="2019"/>
    <s v="Topps Main"/>
    <m/>
    <m/>
    <m/>
    <m/>
    <m/>
    <x v="0"/>
    <n v="212"/>
    <s v="Anderson"/>
    <s v="Brian"/>
    <s v="Marlins"/>
    <s v="3B/OF"/>
    <n v="27"/>
    <n v="1"/>
    <m/>
    <s v="Anderson, Brian"/>
    <s v="Topps Main     "/>
    <s v=" "/>
    <x v="5"/>
  </r>
  <r>
    <s v="TL"/>
    <n v="2019"/>
    <s v="Topps Main"/>
    <m/>
    <m/>
    <m/>
    <m/>
    <m/>
    <x v="0"/>
    <s v="213a"/>
    <s v="Soto"/>
    <s v="Juan"/>
    <s v="Nationals"/>
    <s v="OF"/>
    <m/>
    <n v="1"/>
    <n v="1"/>
    <s v="Soto, Juan"/>
    <s v="Topps Main     "/>
    <s v=" "/>
    <x v="2"/>
  </r>
  <r>
    <s v="TL"/>
    <n v="2019"/>
    <s v="Topps Main"/>
    <m/>
    <m/>
    <m/>
    <s v="SP"/>
    <m/>
    <x v="0"/>
    <s v="213b"/>
    <s v="Soto"/>
    <s v="Juan"/>
    <s v="Nationals"/>
    <s v="OF"/>
    <m/>
    <n v="1"/>
    <n v="10"/>
    <s v="Soto, Juan"/>
    <s v="Topps Main    SP "/>
    <s v=" "/>
    <x v="0"/>
  </r>
  <r>
    <m/>
    <n v="2019"/>
    <s v="Topps Main"/>
    <m/>
    <m/>
    <m/>
    <m/>
    <m/>
    <x v="0"/>
    <n v="217"/>
    <s v="Jimenez"/>
    <s v="Joe"/>
    <s v="Tigers"/>
    <s v="P"/>
    <n v="25"/>
    <n v="1"/>
    <m/>
    <s v="Jimenez, Joe"/>
    <s v="Topps Main     "/>
    <s v=" "/>
    <x v="5"/>
  </r>
  <r>
    <m/>
    <n v="2019"/>
    <s v="Topps Main"/>
    <m/>
    <m/>
    <m/>
    <m/>
    <m/>
    <x v="0"/>
    <n v="221"/>
    <s v="Severino"/>
    <s v="Luis"/>
    <s v="Yankees"/>
    <s v="P"/>
    <m/>
    <n v="1"/>
    <m/>
    <s v="Severino, Luis"/>
    <s v="Topps Main     "/>
    <s v=""/>
    <x v="5"/>
  </r>
  <r>
    <m/>
    <n v="2019"/>
    <s v="Topps Main"/>
    <m/>
    <m/>
    <m/>
    <m/>
    <m/>
    <x v="0"/>
    <n v="222"/>
    <s v="Greinke"/>
    <s v="Zack"/>
    <s v="DiamondBacks"/>
    <s v="P"/>
    <m/>
    <n v="1"/>
    <n v="0.25"/>
    <s v="Greinke, Zack"/>
    <s v="Topps Main     "/>
    <s v=""/>
    <x v="6"/>
  </r>
  <r>
    <m/>
    <n v="2019"/>
    <s v="Topps Main"/>
    <m/>
    <m/>
    <m/>
    <m/>
    <m/>
    <x v="0"/>
    <n v="223"/>
    <s v="Ramirez"/>
    <s v="Jose"/>
    <s v="Indians"/>
    <s v="3B"/>
    <m/>
    <n v="1"/>
    <m/>
    <s v="Ramirez, Jose"/>
    <s v="Topps Main     "/>
    <s v=""/>
    <x v="5"/>
  </r>
  <r>
    <m/>
    <n v="2019"/>
    <s v="Topps Main"/>
    <m/>
    <s v="Gold"/>
    <s v="/2019"/>
    <m/>
    <m/>
    <x v="0"/>
    <n v="226"/>
    <s v="Almora"/>
    <s v="Albert"/>
    <s v="Cubs"/>
    <s v="OF"/>
    <n v="26"/>
    <n v="1"/>
    <m/>
    <s v="Almora, Albert"/>
    <s v="Topps Main  Gold /2019  "/>
    <s v=" "/>
    <x v="5"/>
  </r>
  <r>
    <m/>
    <n v="2019"/>
    <s v="Topps Main"/>
    <m/>
    <m/>
    <m/>
    <m/>
    <m/>
    <x v="1"/>
    <n v="227"/>
    <s v="Garcia"/>
    <s v="Adolis"/>
    <s v="Cardinals"/>
    <s v="OF"/>
    <n v="27"/>
    <n v="1"/>
    <m/>
    <s v="Garcia, Adolis"/>
    <s v="Topps Main     RC"/>
    <s v=" "/>
    <x v="5"/>
  </r>
  <r>
    <m/>
    <n v="2019"/>
    <s v="Topps Main"/>
    <m/>
    <m/>
    <m/>
    <m/>
    <m/>
    <x v="0"/>
    <n v="228"/>
    <s v="Devers"/>
    <s v="Rafael"/>
    <s v="Red Sox"/>
    <s v="3B"/>
    <m/>
    <n v="1"/>
    <n v="0.25"/>
    <s v="Devers, Rafael"/>
    <s v="Topps Main     "/>
    <s v=" "/>
    <x v="6"/>
  </r>
  <r>
    <m/>
    <n v="2019"/>
    <s v="Topps Main"/>
    <m/>
    <m/>
    <m/>
    <m/>
    <m/>
    <x v="0"/>
    <n v="230"/>
    <s v="Cabrera"/>
    <s v="Miguel"/>
    <s v="Tigers"/>
    <s v="1B"/>
    <m/>
    <n v="1"/>
    <n v="0.25"/>
    <s v="Cabrera, Miguel"/>
    <s v="Topps Main     "/>
    <s v=""/>
    <x v="6"/>
  </r>
  <r>
    <m/>
    <n v="2019"/>
    <s v="Topps Main"/>
    <m/>
    <m/>
    <m/>
    <m/>
    <m/>
    <x v="0"/>
    <n v="235"/>
    <s v="Weaver"/>
    <s v="Luke"/>
    <s v="Cardinals"/>
    <s v="P"/>
    <m/>
    <n v="1"/>
    <m/>
    <s v="Weaver, Luke"/>
    <s v="Topps Main     "/>
    <s v=" "/>
    <x v="5"/>
  </r>
  <r>
    <m/>
    <n v="2019"/>
    <s v="Topps Main"/>
    <m/>
    <m/>
    <m/>
    <m/>
    <m/>
    <x v="1"/>
    <n v="243"/>
    <s v="Loaisiga"/>
    <s v="Jonathan"/>
    <s v="Yankees"/>
    <s v="P"/>
    <n v="26"/>
    <n v="1"/>
    <m/>
    <s v="Loaisiga, Jonathan"/>
    <s v="Topps Main     RC"/>
    <s v=" "/>
    <x v="5"/>
  </r>
  <r>
    <m/>
    <n v="2019"/>
    <s v="Topps Main"/>
    <m/>
    <m/>
    <m/>
    <m/>
    <m/>
    <x v="1"/>
    <n v="246"/>
    <s v="Borucki"/>
    <s v="Ryan"/>
    <s v="Blue Jays"/>
    <s v="P"/>
    <n v="26"/>
    <n v="1"/>
    <m/>
    <s v="Borucki, Ryan"/>
    <s v="Topps Main     RC"/>
    <s v=" "/>
    <x v="5"/>
  </r>
  <r>
    <m/>
    <n v="2019"/>
    <s v="Topps Main"/>
    <m/>
    <m/>
    <m/>
    <m/>
    <m/>
    <x v="0"/>
    <n v="250"/>
    <s v="Ohtani"/>
    <s v="Shohei"/>
    <s v="Angels"/>
    <s v="P/DH"/>
    <m/>
    <n v="1"/>
    <n v="0.25"/>
    <s v="Ohtani, Shohei"/>
    <s v="Topps Main     "/>
    <s v=" "/>
    <x v="6"/>
  </r>
  <r>
    <m/>
    <n v="2019"/>
    <s v="Topps Main"/>
    <m/>
    <s v="Black"/>
    <s v="/67"/>
    <m/>
    <m/>
    <x v="0"/>
    <n v="257"/>
    <s v="Heaney"/>
    <s v="Andrew"/>
    <s v="Angels"/>
    <s v="P"/>
    <n v="29"/>
    <n v="1"/>
    <m/>
    <s v="Heaney, Andrew"/>
    <s v="Topps Main  Black /67  "/>
    <s v=" "/>
    <x v="5"/>
  </r>
  <r>
    <m/>
    <n v="2019"/>
    <s v="Topps Main"/>
    <m/>
    <m/>
    <m/>
    <m/>
    <m/>
    <x v="0"/>
    <n v="266"/>
    <s v="Ohtani,Shohei/Bregman,Alex"/>
    <m/>
    <m/>
    <m/>
    <m/>
    <n v="1"/>
    <n v="0.25"/>
    <s v="Ohtani,Shohei/Bregman,Alex, "/>
    <s v="Topps Main     "/>
    <s v=" "/>
    <x v="6"/>
  </r>
  <r>
    <m/>
    <n v="2019"/>
    <s v="Topps Main"/>
    <m/>
    <m/>
    <m/>
    <m/>
    <m/>
    <x v="0"/>
    <n v="269"/>
    <s v="Lindor"/>
    <s v="Francisco"/>
    <s v="Indians"/>
    <s v="SS"/>
    <m/>
    <n v="1"/>
    <n v="0.25"/>
    <s v="Lindor, Francisco"/>
    <s v="Topps Main     "/>
    <n v="0"/>
    <x v="6"/>
  </r>
  <r>
    <m/>
    <n v="2019"/>
    <s v="Topps Main"/>
    <m/>
    <m/>
    <m/>
    <m/>
    <m/>
    <x v="1"/>
    <n v="270"/>
    <s v="Keller"/>
    <s v="Brad"/>
    <s v="Royals"/>
    <s v="P"/>
    <n v="25"/>
    <n v="1"/>
    <m/>
    <s v="Keller, Brad"/>
    <s v="Topps Main     RC"/>
    <s v=" "/>
    <x v="5"/>
  </r>
  <r>
    <m/>
    <n v="2019"/>
    <s v="Topps Main"/>
    <m/>
    <m/>
    <m/>
    <m/>
    <m/>
    <x v="0"/>
    <n v="271"/>
    <s v="Bieber"/>
    <s v="Shane"/>
    <s v="Indians"/>
    <s v="P"/>
    <n v="25"/>
    <n v="1"/>
    <m/>
    <s v="Bieber, Shane"/>
    <s v="Topps Main     "/>
    <s v=" "/>
    <x v="5"/>
  </r>
  <r>
    <m/>
    <n v="2019"/>
    <s v="Topps Main"/>
    <m/>
    <m/>
    <m/>
    <m/>
    <m/>
    <x v="0"/>
    <n v="272"/>
    <s v="Arcia"/>
    <s v="Orlando"/>
    <s v="Brewers"/>
    <s v="SS"/>
    <n v="26"/>
    <n v="1"/>
    <m/>
    <s v="Arcia, Orlando"/>
    <s v="Topps Main     "/>
    <s v=" "/>
    <x v="5"/>
  </r>
  <r>
    <m/>
    <n v="2019"/>
    <s v="Topps Main"/>
    <m/>
    <m/>
    <m/>
    <m/>
    <m/>
    <x v="0"/>
    <n v="276"/>
    <s v="Arenado"/>
    <s v="Nolan"/>
    <s v="Rockies"/>
    <s v="3B"/>
    <m/>
    <n v="1"/>
    <n v="0.25"/>
    <s v="Arenado, Nolan"/>
    <s v="Topps Main     "/>
    <n v="0"/>
    <x v="6"/>
  </r>
  <r>
    <m/>
    <n v="2019"/>
    <s v="Topps Main"/>
    <m/>
    <m/>
    <m/>
    <m/>
    <m/>
    <x v="0"/>
    <n v="279"/>
    <s v="Hoskins"/>
    <s v="Rhys"/>
    <s v="Phillies"/>
    <s v="OF"/>
    <n v="27"/>
    <n v="1"/>
    <n v="0.25"/>
    <s v="Hoskins, Rhys"/>
    <s v="Topps Main     "/>
    <s v=""/>
    <x v="6"/>
  </r>
  <r>
    <s v="TL"/>
    <n v="2019"/>
    <s v="Topps Main"/>
    <m/>
    <m/>
    <m/>
    <m/>
    <m/>
    <x v="1"/>
    <n v="281"/>
    <s v="McNeil"/>
    <s v="Jeff"/>
    <s v="Mets"/>
    <s v="2B"/>
    <n v="28"/>
    <n v="1"/>
    <m/>
    <s v="McNeil, Jeff"/>
    <s v="Topps Main     RC"/>
    <s v=" "/>
    <x v="5"/>
  </r>
  <r>
    <m/>
    <n v="2019"/>
    <s v="Topps Main"/>
    <m/>
    <m/>
    <m/>
    <m/>
    <m/>
    <x v="0"/>
    <n v="289"/>
    <s v="Olson"/>
    <s v="Matt"/>
    <s v="Athletics"/>
    <s v="1B"/>
    <m/>
    <n v="1"/>
    <m/>
    <s v="Olson, Matt"/>
    <s v="Topps Main     "/>
    <s v=""/>
    <x v="5"/>
  </r>
  <r>
    <m/>
    <n v="2019"/>
    <s v="Topps Main"/>
    <m/>
    <m/>
    <m/>
    <m/>
    <m/>
    <x v="1"/>
    <n v="291"/>
    <s v="DeLosSantos"/>
    <s v="Enyel"/>
    <s v="Phillies"/>
    <s v="P"/>
    <n v="25"/>
    <n v="1"/>
    <m/>
    <s v="DeLosSantos, Enyel"/>
    <s v="Topps Main     RC"/>
    <s v=" "/>
    <x v="5"/>
  </r>
  <r>
    <m/>
    <n v="2019"/>
    <s v="Topps Main"/>
    <m/>
    <m/>
    <m/>
    <m/>
    <m/>
    <x v="0"/>
    <n v="294"/>
    <s v="Altuve,Jose/Correa,Carlos"/>
    <m/>
    <s v="Astros"/>
    <m/>
    <m/>
    <n v="1"/>
    <n v="0.25"/>
    <s v="Altuve,Jose/Correa,Carlos, "/>
    <s v="Topps Main     "/>
    <s v=" "/>
    <x v="6"/>
  </r>
  <r>
    <m/>
    <n v="2019"/>
    <s v="Topps Main"/>
    <m/>
    <m/>
    <m/>
    <m/>
    <m/>
    <x v="0"/>
    <n v="295"/>
    <s v="Betts,Mookie/Pujols,Albert"/>
    <m/>
    <m/>
    <m/>
    <m/>
    <n v="1"/>
    <n v="0.25"/>
    <s v="Betts,Mookie/Pujols,Albert, "/>
    <s v="Topps Main     "/>
    <s v=" "/>
    <x v="6"/>
  </r>
  <r>
    <m/>
    <n v="2019"/>
    <s v="Topps Main"/>
    <m/>
    <m/>
    <m/>
    <m/>
    <m/>
    <x v="0"/>
    <n v="300"/>
    <s v="Yelich"/>
    <s v="Christian"/>
    <s v="Brewers"/>
    <s v="OF"/>
    <m/>
    <n v="1"/>
    <n v="0.25"/>
    <s v="Yelich, Christian"/>
    <s v="Topps Main     "/>
    <s v=""/>
    <x v="6"/>
  </r>
  <r>
    <m/>
    <n v="2019"/>
    <s v="Topps Main"/>
    <m/>
    <m/>
    <m/>
    <m/>
    <m/>
    <x v="0"/>
    <n v="302"/>
    <s v="Berrios"/>
    <s v="Jose"/>
    <s v="Twins"/>
    <s v="P"/>
    <n v="26"/>
    <n v="1"/>
    <m/>
    <s v="Berrios, Jose"/>
    <s v="Topps Main     "/>
    <s v=" "/>
    <x v="5"/>
  </r>
  <r>
    <m/>
    <n v="2019"/>
    <s v="Topps Main"/>
    <m/>
    <m/>
    <m/>
    <m/>
    <m/>
    <x v="1"/>
    <n v="303"/>
    <s v="Suarez"/>
    <s v="Ranger"/>
    <s v="Phillies"/>
    <s v="P"/>
    <n v="25"/>
    <n v="1"/>
    <m/>
    <s v="Suarez, Ranger"/>
    <s v="Topps Main     RC"/>
    <s v=" "/>
    <x v="5"/>
  </r>
  <r>
    <m/>
    <n v="2019"/>
    <s v="Topps Main"/>
    <m/>
    <m/>
    <m/>
    <m/>
    <m/>
    <x v="1"/>
    <n v="306"/>
    <s v="Sheffield"/>
    <s v="Justus"/>
    <s v="Yankees"/>
    <s v="P"/>
    <n v="24"/>
    <n v="1"/>
    <m/>
    <s v="Sheffield, Justus"/>
    <s v="Topps Main     RC"/>
    <s v=" "/>
    <x v="5"/>
  </r>
  <r>
    <m/>
    <n v="2019"/>
    <s v="Topps Main"/>
    <m/>
    <m/>
    <m/>
    <m/>
    <m/>
    <x v="0"/>
    <n v="310"/>
    <s v="Baez"/>
    <s v="Javier"/>
    <s v="Cubs"/>
    <s v="2B/SS"/>
    <m/>
    <n v="1"/>
    <m/>
    <s v="Baez, Javier"/>
    <s v="Topps Main     "/>
    <s v=" "/>
    <x v="5"/>
  </r>
  <r>
    <m/>
    <n v="2019"/>
    <s v="Topps Main"/>
    <m/>
    <m/>
    <m/>
    <m/>
    <m/>
    <x v="1"/>
    <n v="311"/>
    <s v="Bauers"/>
    <s v="Jake"/>
    <s v="Rays"/>
    <s v="1B"/>
    <n v="25"/>
    <n v="1"/>
    <m/>
    <s v="Bauers, Jake"/>
    <s v="Topps Main     RC"/>
    <s v=" "/>
    <x v="5"/>
  </r>
  <r>
    <m/>
    <n v="2019"/>
    <s v="Topps Main"/>
    <m/>
    <m/>
    <m/>
    <m/>
    <m/>
    <x v="1"/>
    <n v="315"/>
    <s v="Underwood Jr."/>
    <s v="Duane"/>
    <s v="Cubs"/>
    <s v="P"/>
    <n v="26"/>
    <n v="1"/>
    <m/>
    <s v="Underwood Jr., Duane"/>
    <s v="Topps Main     RC"/>
    <s v=" "/>
    <x v="5"/>
  </r>
  <r>
    <m/>
    <n v="2019"/>
    <s v="Topps Main"/>
    <m/>
    <m/>
    <m/>
    <m/>
    <m/>
    <x v="1"/>
    <n v="318"/>
    <s v="Mullins"/>
    <s v="Cedric"/>
    <s v="Orioles"/>
    <s v="OF"/>
    <n v="26"/>
    <n v="1"/>
    <m/>
    <s v="Mullins, Cedric"/>
    <s v="Topps Main     RC"/>
    <s v=" "/>
    <x v="5"/>
  </r>
  <r>
    <m/>
    <n v="2019"/>
    <s v="Topps Main"/>
    <m/>
    <m/>
    <m/>
    <m/>
    <m/>
    <x v="0"/>
    <n v="320"/>
    <s v="Guzman"/>
    <s v="Ronald"/>
    <s v="Rangers"/>
    <s v="1B"/>
    <n v="26"/>
    <n v="1"/>
    <m/>
    <s v="Guzman, Ronald"/>
    <s v="Topps Main     "/>
    <s v=" "/>
    <x v="5"/>
  </r>
  <r>
    <m/>
    <n v="2019"/>
    <s v="Topps Main"/>
    <m/>
    <m/>
    <m/>
    <m/>
    <m/>
    <x v="0"/>
    <n v="321"/>
    <s v="Flaherty"/>
    <s v="Jack"/>
    <s v="Cardinals"/>
    <s v="P"/>
    <m/>
    <n v="1"/>
    <m/>
    <s v="Flaherty, Jack"/>
    <s v="Topps Main     "/>
    <s v=" "/>
    <x v="5"/>
  </r>
  <r>
    <m/>
    <n v="2019"/>
    <s v="Topps Main"/>
    <m/>
    <m/>
    <m/>
    <m/>
    <m/>
    <x v="1"/>
    <n v="326"/>
    <s v="Fillmyer"/>
    <s v="Heath"/>
    <s v="Royals"/>
    <s v="P"/>
    <n v="26"/>
    <n v="1"/>
    <m/>
    <s v="Fillmyer, Heath"/>
    <s v="Topps Main     RC"/>
    <s v=" "/>
    <x v="5"/>
  </r>
  <r>
    <m/>
    <n v="2019"/>
    <s v="Topps Main"/>
    <m/>
    <m/>
    <m/>
    <m/>
    <m/>
    <x v="0"/>
    <n v="327"/>
    <s v="Franco"/>
    <s v="Maikel"/>
    <s v="Phillies"/>
    <s v="3B"/>
    <m/>
    <n v="1"/>
    <m/>
    <s v="Franco, Maikel"/>
    <s v="Topps Main     "/>
    <s v=""/>
    <x v="5"/>
  </r>
  <r>
    <m/>
    <n v="2019"/>
    <s v="Topps Main"/>
    <m/>
    <m/>
    <m/>
    <m/>
    <m/>
    <x v="0"/>
    <n v="329"/>
    <s v="Hicks"/>
    <s v="Jordan"/>
    <s v="Cardinals"/>
    <s v="P"/>
    <n v="24"/>
    <n v="1"/>
    <m/>
    <s v="Hicks, Jordan"/>
    <s v="Topps Main     "/>
    <s v=" "/>
    <x v="5"/>
  </r>
  <r>
    <m/>
    <n v="2019"/>
    <s v="Topps Main"/>
    <m/>
    <m/>
    <m/>
    <m/>
    <m/>
    <x v="1"/>
    <n v="332"/>
    <s v="O'Hearn"/>
    <s v="Ryan"/>
    <s v="Royals"/>
    <s v="1B"/>
    <n v="27"/>
    <n v="1"/>
    <m/>
    <s v="O'Hearn, Ryan"/>
    <s v="Topps Main     RC"/>
    <s v=" "/>
    <x v="5"/>
  </r>
  <r>
    <m/>
    <n v="2019"/>
    <s v="Topps Main"/>
    <m/>
    <m/>
    <m/>
    <m/>
    <m/>
    <x v="1"/>
    <n v="333"/>
    <s v="Black"/>
    <s v="Ray"/>
    <s v="Giants"/>
    <s v="P"/>
    <n v="30"/>
    <n v="1"/>
    <m/>
    <s v="Black, Ray"/>
    <s v="Topps Main     RC"/>
    <s v=" "/>
    <x v="5"/>
  </r>
  <r>
    <m/>
    <n v="2019"/>
    <s v="Topps Main"/>
    <m/>
    <m/>
    <m/>
    <m/>
    <m/>
    <x v="0"/>
    <n v="343"/>
    <s v="Romano"/>
    <s v="Sal"/>
    <s v="Reds"/>
    <s v="P"/>
    <n v="27"/>
    <n v="1"/>
    <m/>
    <s v="Romano, Sal"/>
    <s v="Topps Main     "/>
    <s v=" "/>
    <x v="5"/>
  </r>
  <r>
    <m/>
    <n v="2019"/>
    <s v="Topps Main"/>
    <m/>
    <m/>
    <m/>
    <m/>
    <m/>
    <x v="0"/>
    <n v="344"/>
    <s v="Scherzer"/>
    <s v="Max"/>
    <s v="Nationals"/>
    <s v="P"/>
    <m/>
    <n v="1"/>
    <n v="0.25"/>
    <s v="Scherzer, Max"/>
    <s v="Topps Main     "/>
    <s v=""/>
    <x v="6"/>
  </r>
  <r>
    <m/>
    <n v="2019"/>
    <s v="Topps Main"/>
    <m/>
    <m/>
    <m/>
    <m/>
    <m/>
    <x v="0"/>
    <n v="349"/>
    <s v="Schwarber"/>
    <s v="Kyle"/>
    <s v="Cubs"/>
    <s v="OF"/>
    <m/>
    <n v="1"/>
    <m/>
    <s v="Schwarber, Kyle"/>
    <s v="Topps Main     "/>
    <s v=""/>
    <x v="5"/>
  </r>
  <r>
    <m/>
    <n v="2019"/>
    <s v="Topps Main"/>
    <m/>
    <m/>
    <m/>
    <m/>
    <m/>
    <x v="0"/>
    <n v="353"/>
    <s v="Sanchez"/>
    <s v="Gary"/>
    <s v="Yankees"/>
    <s v="C"/>
    <m/>
    <n v="1"/>
    <n v="0.25"/>
    <s v="Sanchez, Gary"/>
    <s v="Topps Main     "/>
    <s v=""/>
    <x v="6"/>
  </r>
  <r>
    <m/>
    <n v="2019"/>
    <s v="Topps Main"/>
    <m/>
    <m/>
    <m/>
    <m/>
    <m/>
    <x v="0"/>
    <n v="354"/>
    <s v="Mazara"/>
    <s v="Nomar"/>
    <s v="Rangers"/>
    <s v="OF"/>
    <m/>
    <n v="1"/>
    <m/>
    <s v="Mazara, Nomar"/>
    <s v="Topps Main     "/>
    <s v=""/>
    <x v="5"/>
  </r>
  <r>
    <m/>
    <n v="2019"/>
    <s v="Topps Main"/>
    <m/>
    <m/>
    <m/>
    <m/>
    <m/>
    <x v="1"/>
    <n v="355"/>
    <s v="Gonsalves"/>
    <s v="Stephen"/>
    <s v="Twins"/>
    <s v="P"/>
    <n v="26"/>
    <n v="1"/>
    <m/>
    <s v="Gonsalves, Stephen"/>
    <s v="Topps Main     RC"/>
    <s v=" "/>
    <x v="5"/>
  </r>
  <r>
    <m/>
    <n v="2019"/>
    <s v="Topps Main"/>
    <m/>
    <m/>
    <m/>
    <m/>
    <m/>
    <x v="0"/>
    <n v="356"/>
    <s v="Marte"/>
    <s v="Ketel"/>
    <s v="DiamondBacks"/>
    <s v="OF"/>
    <n v="27"/>
    <n v="1"/>
    <m/>
    <s v="Marte, Ketel"/>
    <s v="Topps Main     "/>
    <s v=" "/>
    <x v="5"/>
  </r>
  <r>
    <m/>
    <n v="2019"/>
    <s v="Topps Main"/>
    <m/>
    <m/>
    <m/>
    <m/>
    <m/>
    <x v="0"/>
    <n v="366"/>
    <s v="Kiner-Falefa"/>
    <s v="Isiah"/>
    <s v="Rangers"/>
    <s v="C/3B"/>
    <n v="25"/>
    <n v="1"/>
    <m/>
    <s v="Kiner-Falefa, Isiah"/>
    <s v="Topps Main     "/>
    <s v=" "/>
    <x v="5"/>
  </r>
  <r>
    <m/>
    <n v="2019"/>
    <s v="Topps Main"/>
    <m/>
    <m/>
    <m/>
    <m/>
    <m/>
    <x v="0"/>
    <n v="367"/>
    <s v="Ohtani,Shohei/Trout,Mike"/>
    <m/>
    <s v="Angels"/>
    <m/>
    <m/>
    <n v="1"/>
    <n v="0.25"/>
    <s v="Ohtani,Shohei/Trout,Mike, "/>
    <s v="Topps Main     "/>
    <s v=" "/>
    <x v="6"/>
  </r>
  <r>
    <m/>
    <n v="2019"/>
    <s v="Topps Main"/>
    <m/>
    <m/>
    <m/>
    <m/>
    <m/>
    <x v="1"/>
    <n v="376"/>
    <s v="Valdez"/>
    <s v="Framber"/>
    <s v="Astros"/>
    <s v="P"/>
    <n v="27"/>
    <n v="1"/>
    <m/>
    <s v="Valdez, Framber"/>
    <s v="Topps Main     RC"/>
    <s v=" "/>
    <x v="5"/>
  </r>
  <r>
    <m/>
    <n v="2019"/>
    <s v="Topps Main"/>
    <m/>
    <m/>
    <m/>
    <m/>
    <m/>
    <x v="0"/>
    <n v="377"/>
    <s v="Moncada"/>
    <s v="Yoan"/>
    <s v="White Sox"/>
    <s v="2B"/>
    <m/>
    <n v="1"/>
    <m/>
    <s v="Moncada, Yoan"/>
    <s v="Topps Main     "/>
    <s v=""/>
    <x v="5"/>
  </r>
  <r>
    <m/>
    <n v="2019"/>
    <s v="Topps Main"/>
    <m/>
    <m/>
    <m/>
    <m/>
    <m/>
    <x v="0"/>
    <n v="383"/>
    <s v="Meija"/>
    <s v="Adalberto"/>
    <s v="Twins"/>
    <s v="P"/>
    <n v="27"/>
    <n v="1"/>
    <m/>
    <s v="Meija, Adalberto"/>
    <s v="Topps Main     "/>
    <s v=" "/>
    <x v="5"/>
  </r>
  <r>
    <m/>
    <n v="2019"/>
    <s v="Topps Main"/>
    <m/>
    <m/>
    <m/>
    <m/>
    <m/>
    <x v="0"/>
    <n v="388"/>
    <s v="Smith"/>
    <s v="Dominic"/>
    <s v="Mets"/>
    <s v="1B"/>
    <n v="25"/>
    <n v="1"/>
    <m/>
    <s v="Smith, Dominic"/>
    <s v="Topps Main     "/>
    <s v=" "/>
    <x v="5"/>
  </r>
  <r>
    <m/>
    <n v="2019"/>
    <s v="Topps Main"/>
    <m/>
    <m/>
    <m/>
    <m/>
    <m/>
    <x v="1"/>
    <n v="392"/>
    <s v="Perez"/>
    <s v="Cionel"/>
    <s v="Astros"/>
    <s v="P"/>
    <n v="24"/>
    <n v="1"/>
    <m/>
    <s v="Perez, Cionel"/>
    <s v="Topps Main     RC"/>
    <s v=" "/>
    <x v="5"/>
  </r>
  <r>
    <m/>
    <n v="2019"/>
    <s v="Topps Main"/>
    <m/>
    <m/>
    <m/>
    <m/>
    <m/>
    <x v="0"/>
    <n v="393"/>
    <s v="Renfroe"/>
    <s v="Hunter"/>
    <s v="Padres"/>
    <s v="OF"/>
    <m/>
    <n v="1"/>
    <m/>
    <s v="Renfroe, Hunter"/>
    <s v="Topps Main     "/>
    <s v=" "/>
    <x v="5"/>
  </r>
  <r>
    <m/>
    <n v="2019"/>
    <s v="Topps Main"/>
    <m/>
    <m/>
    <m/>
    <m/>
    <m/>
    <x v="0"/>
    <n v="395"/>
    <s v="McCutchen"/>
    <s v="Andrew"/>
    <s v="Phillies"/>
    <s v="OF"/>
    <m/>
    <n v="1"/>
    <m/>
    <s v="McCutchen, Andrew"/>
    <s v="Topps Main     "/>
    <s v=""/>
    <x v="5"/>
  </r>
  <r>
    <m/>
    <n v="2019"/>
    <s v="Topps Main"/>
    <m/>
    <m/>
    <m/>
    <m/>
    <m/>
    <x v="0"/>
    <n v="397"/>
    <s v="McCuillers Jr."/>
    <s v="Lance"/>
    <s v="Astros"/>
    <s v="P"/>
    <n v="27"/>
    <n v="1"/>
    <m/>
    <s v="McCuillers Jr., Lance"/>
    <s v="Topps Main     "/>
    <s v=" "/>
    <x v="5"/>
  </r>
  <r>
    <m/>
    <n v="2019"/>
    <s v="Topps Main"/>
    <m/>
    <m/>
    <m/>
    <m/>
    <m/>
    <x v="0"/>
    <n v="398"/>
    <s v="Fedde"/>
    <s v="Erick"/>
    <s v="Nationals"/>
    <s v="P"/>
    <n v="27"/>
    <n v="1"/>
    <m/>
    <s v="Fedde, Erick"/>
    <s v="Topps Main     "/>
    <s v=" "/>
    <x v="5"/>
  </r>
  <r>
    <m/>
    <n v="2019"/>
    <s v="Topps Main"/>
    <m/>
    <m/>
    <m/>
    <m/>
    <m/>
    <x v="0"/>
    <n v="399"/>
    <s v="Mahle"/>
    <s v="Tyler"/>
    <s v="Reds"/>
    <s v="P"/>
    <n v="26"/>
    <n v="1"/>
    <m/>
    <s v="Mahle, Tyler"/>
    <s v="Topps Main     "/>
    <s v=" "/>
    <x v="5"/>
  </r>
  <r>
    <m/>
    <n v="2019"/>
    <s v="Topps Main"/>
    <m/>
    <m/>
    <m/>
    <m/>
    <m/>
    <x v="0"/>
    <n v="400"/>
    <s v="Harper"/>
    <s v="Bryce"/>
    <s v="Nationals"/>
    <s v="OF"/>
    <m/>
    <n v="1"/>
    <n v="0.25"/>
    <s v="Harper, Bryce"/>
    <s v="Topps Main     "/>
    <s v=""/>
    <x v="6"/>
  </r>
  <r>
    <m/>
    <n v="2019"/>
    <s v="Topps Main"/>
    <m/>
    <m/>
    <m/>
    <m/>
    <m/>
    <x v="0"/>
    <n v="402"/>
    <s v="Robles"/>
    <s v="Victor"/>
    <s v="Nationals"/>
    <s v="OF"/>
    <n v="23"/>
    <n v="1"/>
    <m/>
    <s v="Robles, Victor"/>
    <s v="Topps Main     "/>
    <s v=" "/>
    <x v="5"/>
  </r>
  <r>
    <m/>
    <n v="2019"/>
    <s v="Topps Main"/>
    <m/>
    <m/>
    <m/>
    <m/>
    <m/>
    <x v="0"/>
    <n v="408"/>
    <s v="Newcomb"/>
    <s v="Sean"/>
    <s v="Braves"/>
    <s v="P"/>
    <m/>
    <n v="1"/>
    <m/>
    <s v="Newcomb, Sean"/>
    <s v="Topps Main     "/>
    <s v=" "/>
    <x v="5"/>
  </r>
  <r>
    <s v="TL"/>
    <n v="2019"/>
    <s v="Topps Main"/>
    <m/>
    <m/>
    <m/>
    <m/>
    <m/>
    <x v="1"/>
    <s v="410a"/>
    <s v="Tatis Jr."/>
    <s v="Fernando"/>
    <s v="Padres"/>
    <s v="SS"/>
    <n v="21"/>
    <n v="1"/>
    <n v="2"/>
    <s v="Tatis Jr., Fernando"/>
    <s v="Topps Main     RC"/>
    <s v=" "/>
    <x v="2"/>
  </r>
  <r>
    <s v="TL"/>
    <n v="2019"/>
    <s v="Topps Main"/>
    <m/>
    <m/>
    <m/>
    <s v="FacSetVariant"/>
    <m/>
    <x v="1"/>
    <s v="410b"/>
    <s v="Tatis Jr."/>
    <s v="Fernando"/>
    <s v="Padres"/>
    <s v="SS"/>
    <n v="21"/>
    <n v="1"/>
    <n v="2"/>
    <s v="Tatis Jr., Fernando"/>
    <s v="Topps Main    FacSetVariant RC"/>
    <s v=" "/>
    <x v="2"/>
  </r>
  <r>
    <m/>
    <n v="2019"/>
    <s v="Topps Main"/>
    <m/>
    <m/>
    <m/>
    <m/>
    <m/>
    <x v="0"/>
    <n v="411"/>
    <s v="Sierra"/>
    <s v="Magneuris"/>
    <s v="Marlins"/>
    <s v="OF"/>
    <m/>
    <n v="1"/>
    <m/>
    <s v="Sierra, Magneuris"/>
    <s v="Topps Main     "/>
    <s v=" "/>
    <x v="5"/>
  </r>
  <r>
    <m/>
    <n v="2019"/>
    <s v="Topps Main"/>
    <m/>
    <m/>
    <m/>
    <m/>
    <m/>
    <x v="0"/>
    <n v="412"/>
    <s v="Frazier"/>
    <s v="Clint"/>
    <s v="Yankees"/>
    <s v="OF"/>
    <m/>
    <n v="1"/>
    <n v="0.25"/>
    <s v="Frazier, Clint"/>
    <s v="Topps Main     "/>
    <s v=""/>
    <x v="6"/>
  </r>
  <r>
    <m/>
    <n v="2019"/>
    <s v="Topps Main"/>
    <m/>
    <m/>
    <m/>
    <m/>
    <m/>
    <x v="0"/>
    <n v="414"/>
    <s v="Soroka"/>
    <s v="Mike"/>
    <s v="Braves"/>
    <s v="P"/>
    <n v="23"/>
    <n v="1"/>
    <m/>
    <s v="Soroka, Mike"/>
    <s v="Topps Main     "/>
    <s v=" "/>
    <x v="5"/>
  </r>
  <r>
    <m/>
    <n v="2019"/>
    <s v="Topps Main"/>
    <m/>
    <m/>
    <m/>
    <m/>
    <m/>
    <x v="1"/>
    <n v="417"/>
    <s v="Cuevas"/>
    <s v="Noel"/>
    <s v="Rockies"/>
    <s v="OF"/>
    <n v="29"/>
    <n v="1"/>
    <m/>
    <s v="Cuevas, Noel"/>
    <s v="Topps Main     RC"/>
    <s v=" "/>
    <x v="5"/>
  </r>
  <r>
    <m/>
    <n v="2019"/>
    <s v="Topps Main"/>
    <m/>
    <m/>
    <m/>
    <m/>
    <m/>
    <x v="0"/>
    <n v="432"/>
    <s v="Yarbrough"/>
    <s v="Ryan"/>
    <s v="Rays"/>
    <s v="P"/>
    <n v="29"/>
    <n v="1"/>
    <m/>
    <s v="Yarbrough, Ryan"/>
    <s v="Topps Main     "/>
    <s v=" "/>
    <x v="5"/>
  </r>
  <r>
    <m/>
    <n v="2019"/>
    <s v="Topps Main"/>
    <m/>
    <m/>
    <m/>
    <m/>
    <m/>
    <x v="0"/>
    <n v="434"/>
    <s v="Osuna"/>
    <s v="Roberto"/>
    <s v="Astros"/>
    <s v="P"/>
    <n v="25"/>
    <n v="1"/>
    <m/>
    <s v="Osuna, Roberto"/>
    <s v="Topps Main     "/>
    <s v=""/>
    <x v="5"/>
  </r>
  <r>
    <m/>
    <n v="2019"/>
    <s v="Topps Main"/>
    <m/>
    <m/>
    <m/>
    <m/>
    <m/>
    <x v="0"/>
    <n v="437"/>
    <s v="Pujols"/>
    <s v="Albert"/>
    <s v="Angels"/>
    <s v="DH/1B"/>
    <m/>
    <n v="1"/>
    <n v="0.25"/>
    <s v="Pujols, Albert"/>
    <s v="Topps Main     "/>
    <s v=""/>
    <x v="6"/>
  </r>
  <r>
    <m/>
    <n v="2019"/>
    <s v="Topps Main"/>
    <m/>
    <m/>
    <m/>
    <m/>
    <m/>
    <x v="0"/>
    <n v="438"/>
    <s v="Kepler"/>
    <s v="Max"/>
    <s v="Twins"/>
    <s v="OF"/>
    <m/>
    <n v="1"/>
    <m/>
    <s v="Kepler, Max"/>
    <s v="Topps Main     "/>
    <s v=" "/>
    <x v="5"/>
  </r>
  <r>
    <m/>
    <n v="2019"/>
    <s v="Topps Main"/>
    <m/>
    <m/>
    <m/>
    <m/>
    <m/>
    <x v="0"/>
    <n v="439"/>
    <s v="McMahon"/>
    <s v="Ryan"/>
    <s v="Rockies"/>
    <s v="2B"/>
    <m/>
    <n v="1"/>
    <m/>
    <s v="McMahon, Ryan"/>
    <s v="Topps Main     "/>
    <s v=" "/>
    <x v="5"/>
  </r>
  <r>
    <m/>
    <n v="2019"/>
    <s v="Topps Main"/>
    <m/>
    <m/>
    <m/>
    <m/>
    <m/>
    <x v="1"/>
    <n v="442"/>
    <s v="McGuire"/>
    <s v="Reese"/>
    <s v="Blue Jays"/>
    <s v="C"/>
    <n v="25"/>
    <n v="1"/>
    <m/>
    <s v="McGuire, Reese"/>
    <s v="Topps Main     RC"/>
    <s v=" "/>
    <x v="5"/>
  </r>
  <r>
    <m/>
    <n v="2019"/>
    <s v="Topps Main"/>
    <m/>
    <m/>
    <m/>
    <m/>
    <m/>
    <x v="0"/>
    <n v="444"/>
    <s v="Judge,Aaron/Stanton,Giancarlo"/>
    <m/>
    <s v="Yankees"/>
    <m/>
    <m/>
    <n v="1"/>
    <n v="0.25"/>
    <s v="Judge,Aaron/Stanton,Giancarlo, "/>
    <s v="Topps Main     "/>
    <s v=" "/>
    <x v="6"/>
  </r>
  <r>
    <m/>
    <n v="2019"/>
    <s v="Topps Main"/>
    <m/>
    <m/>
    <m/>
    <m/>
    <m/>
    <x v="0"/>
    <n v="445"/>
    <s v="Buehler"/>
    <s v="Walker"/>
    <s v="Dodgers"/>
    <s v="P"/>
    <m/>
    <n v="1"/>
    <m/>
    <s v="Buehler, Walker"/>
    <s v="Topps Main     "/>
    <s v=" "/>
    <x v="5"/>
  </r>
  <r>
    <m/>
    <n v="2019"/>
    <s v="Topps Main"/>
    <m/>
    <m/>
    <m/>
    <m/>
    <m/>
    <x v="0"/>
    <n v="446"/>
    <s v="Mejia"/>
    <s v="Francisco"/>
    <s v="Padres"/>
    <s v="C"/>
    <m/>
    <n v="1"/>
    <m/>
    <s v="Mejia, Francisco"/>
    <s v="Topps Main     "/>
    <s v=" "/>
    <x v="5"/>
  </r>
  <r>
    <m/>
    <n v="2019"/>
    <s v="Topps Main"/>
    <m/>
    <m/>
    <m/>
    <m/>
    <m/>
    <x v="0"/>
    <n v="447"/>
    <s v="Altuve,Jose/Springer,George"/>
    <m/>
    <m/>
    <m/>
    <m/>
    <n v="1"/>
    <n v="0.25"/>
    <s v="Altuve,Jose/Springer,George, "/>
    <s v="Topps Main     "/>
    <s v=" "/>
    <x v="6"/>
  </r>
  <r>
    <m/>
    <n v="2019"/>
    <s v="Topps Main"/>
    <m/>
    <m/>
    <m/>
    <m/>
    <m/>
    <x v="1"/>
    <n v="448"/>
    <s v="Astudillo"/>
    <s v="Willians"/>
    <s v="Twins"/>
    <s v="C/3B"/>
    <n v="29"/>
    <n v="1"/>
    <m/>
    <s v="Astudillo, Willians"/>
    <s v="Topps Main     RC"/>
    <s v=" "/>
    <x v="5"/>
  </r>
  <r>
    <m/>
    <n v="2019"/>
    <s v="Topps Main"/>
    <m/>
    <m/>
    <m/>
    <m/>
    <m/>
    <x v="1"/>
    <n v="452"/>
    <s v="Ferguson"/>
    <s v="Caleb"/>
    <s v="Dodgers"/>
    <s v="P"/>
    <n v="24"/>
    <n v="1"/>
    <m/>
    <s v="Ferguson, Caleb"/>
    <s v="Topps Main     RC"/>
    <s v=" "/>
    <x v="5"/>
  </r>
  <r>
    <m/>
    <n v="2019"/>
    <s v="Topps Main"/>
    <m/>
    <m/>
    <m/>
    <m/>
    <m/>
    <x v="1"/>
    <n v="457"/>
    <s v="Ciuffo"/>
    <s v="Nick"/>
    <s v="Rays"/>
    <s v="C"/>
    <n v="25"/>
    <n v="1"/>
    <m/>
    <s v="Ciuffo, Nick"/>
    <s v="Topps Main     RC"/>
    <s v=" "/>
    <x v="5"/>
  </r>
  <r>
    <m/>
    <n v="2019"/>
    <s v="Topps Main"/>
    <m/>
    <m/>
    <m/>
    <m/>
    <m/>
    <x v="0"/>
    <n v="460"/>
    <s v="Story"/>
    <s v="Trevor"/>
    <s v="Rockies"/>
    <s v="SS"/>
    <m/>
    <n v="1"/>
    <n v="0.25"/>
    <s v="Story, Trevor"/>
    <s v="Topps Main     "/>
    <s v=""/>
    <x v="6"/>
  </r>
  <r>
    <m/>
    <n v="2019"/>
    <s v="Topps Main"/>
    <m/>
    <m/>
    <m/>
    <m/>
    <m/>
    <x v="0"/>
    <n v="461"/>
    <s v="Rodriguez"/>
    <s v="Eduardo"/>
    <s v="Red Sox"/>
    <s v="P"/>
    <m/>
    <n v="1"/>
    <m/>
    <s v="Rodriguez, Eduardo"/>
    <s v="Topps Main     "/>
    <s v=" "/>
    <x v="5"/>
  </r>
  <r>
    <m/>
    <n v="2019"/>
    <s v="Topps Main"/>
    <m/>
    <m/>
    <m/>
    <m/>
    <m/>
    <x v="0"/>
    <n v="466"/>
    <s v="Munoz"/>
    <s v="Yairo"/>
    <s v="Cardinals"/>
    <s v="SS/2B"/>
    <n v="25"/>
    <n v="1"/>
    <m/>
    <s v="Munoz, Yairo"/>
    <s v="Topps Main     "/>
    <s v=" "/>
    <x v="5"/>
  </r>
  <r>
    <m/>
    <n v="2019"/>
    <s v="Topps Main"/>
    <m/>
    <m/>
    <m/>
    <m/>
    <m/>
    <x v="0"/>
    <n v="467"/>
    <s v="Minter"/>
    <s v="AJ"/>
    <s v="Braves"/>
    <s v="P"/>
    <n v="27"/>
    <n v="1"/>
    <m/>
    <s v="Minter, AJ"/>
    <s v="Topps Main     "/>
    <s v=" "/>
    <x v="5"/>
  </r>
  <r>
    <m/>
    <n v="2019"/>
    <s v="Topps Main"/>
    <m/>
    <m/>
    <m/>
    <m/>
    <m/>
    <x v="1"/>
    <n v="471"/>
    <s v="Newman"/>
    <s v="Kevin"/>
    <s v="Pirates"/>
    <s v="SS"/>
    <n v="27"/>
    <n v="1"/>
    <m/>
    <s v="Newman, Kevin"/>
    <s v="Topps Main     RC"/>
    <s v=" "/>
    <x v="5"/>
  </r>
  <r>
    <m/>
    <n v="2019"/>
    <s v="Topps Main"/>
    <m/>
    <m/>
    <m/>
    <m/>
    <m/>
    <x v="0"/>
    <n v="472"/>
    <s v="Kingery"/>
    <s v="Scott"/>
    <s v="Phillies"/>
    <s v="2B"/>
    <m/>
    <n v="1"/>
    <m/>
    <s v="Kingery, Scott"/>
    <s v="Topps Main     "/>
    <s v=" "/>
    <x v="5"/>
  </r>
  <r>
    <m/>
    <n v="2019"/>
    <s v="Topps Main"/>
    <m/>
    <m/>
    <m/>
    <m/>
    <m/>
    <x v="1"/>
    <n v="473"/>
    <s v="Wright"/>
    <s v="Kyle"/>
    <s v="Braves"/>
    <s v="P"/>
    <n v="25"/>
    <n v="1"/>
    <m/>
    <s v="Wright, Kyle"/>
    <s v="Topps Main     RC"/>
    <s v=" "/>
    <x v="5"/>
  </r>
  <r>
    <m/>
    <n v="2019"/>
    <s v="Topps Main"/>
    <m/>
    <m/>
    <m/>
    <m/>
    <m/>
    <x v="0"/>
    <n v="474"/>
    <s v="Kelly"/>
    <s v="Carson"/>
    <s v="DiamondBacks"/>
    <s v="C"/>
    <n v="26"/>
    <n v="1"/>
    <m/>
    <s v="Kelly, Carson"/>
    <s v="Topps Main     "/>
    <s v=" "/>
    <x v="5"/>
  </r>
  <r>
    <s v="TL"/>
    <n v="2019"/>
    <s v="Topps Main"/>
    <m/>
    <m/>
    <m/>
    <m/>
    <m/>
    <x v="1"/>
    <s v="475a"/>
    <s v="Alonso"/>
    <s v="Pete"/>
    <s v="Mets"/>
    <s v="1B"/>
    <n v="26"/>
    <n v="1"/>
    <n v="2"/>
    <s v="Alonso, Pete"/>
    <s v="Topps Main     RC"/>
    <s v=" "/>
    <x v="2"/>
  </r>
  <r>
    <s v="TL"/>
    <n v="2019"/>
    <s v="Topps Main"/>
    <m/>
    <m/>
    <m/>
    <s v="FacSetVariant"/>
    <m/>
    <x v="1"/>
    <s v="475b"/>
    <s v="Alonso"/>
    <s v="Pete"/>
    <s v="Mets"/>
    <s v="1B"/>
    <n v="26"/>
    <n v="1"/>
    <n v="2"/>
    <s v="Alonso, Pete"/>
    <s v="Topps Main    FacSetVariant RC"/>
    <s v=" "/>
    <x v="2"/>
  </r>
  <r>
    <m/>
    <n v="2019"/>
    <s v="Topps Main"/>
    <m/>
    <m/>
    <m/>
    <m/>
    <m/>
    <x v="1"/>
    <n v="498"/>
    <s v="Reyes"/>
    <s v="Pablo"/>
    <s v="Pirates"/>
    <s v="OF"/>
    <n v="27"/>
    <n v="1"/>
    <m/>
    <s v="Reyes, Pablo"/>
    <s v="Topps Main     RC"/>
    <s v=" "/>
    <x v="5"/>
  </r>
  <r>
    <m/>
    <n v="2019"/>
    <s v="Topps Main"/>
    <m/>
    <m/>
    <m/>
    <m/>
    <m/>
    <x v="0"/>
    <n v="500"/>
    <s v="Machado"/>
    <s v="Manny"/>
    <s v="Padres"/>
    <s v="3B"/>
    <m/>
    <n v="1"/>
    <n v="0.25"/>
    <s v="Machado, Manny"/>
    <s v="Topps Main     "/>
    <n v="0"/>
    <x v="6"/>
  </r>
  <r>
    <m/>
    <n v="2019"/>
    <s v="Topps Main"/>
    <m/>
    <m/>
    <m/>
    <m/>
    <m/>
    <x v="0"/>
    <n v="503"/>
    <s v="Ozuna"/>
    <s v="Marcell"/>
    <s v="Cardinals"/>
    <s v="OF"/>
    <m/>
    <n v="1"/>
    <m/>
    <s v="Ozuna, Marcell"/>
    <s v="Topps Main     "/>
    <s v=""/>
    <x v="5"/>
  </r>
  <r>
    <m/>
    <n v="2019"/>
    <s v="Topps Main"/>
    <m/>
    <m/>
    <m/>
    <m/>
    <m/>
    <x v="1"/>
    <n v="504"/>
    <s v="Tarpley"/>
    <s v="Stephen"/>
    <s v="Yankees"/>
    <s v="P"/>
    <n v="27"/>
    <n v="1"/>
    <m/>
    <s v="Tarpley, Stephen"/>
    <s v="Topps Main     RC"/>
    <s v=" "/>
    <x v="5"/>
  </r>
  <r>
    <m/>
    <n v="2019"/>
    <s v="Topps Main"/>
    <m/>
    <m/>
    <m/>
    <m/>
    <m/>
    <x v="0"/>
    <n v="506"/>
    <s v="Gamel"/>
    <s v="Ben"/>
    <s v="Brewers"/>
    <s v="OF"/>
    <n v="28"/>
    <n v="1"/>
    <m/>
    <s v="Gamel, Ben"/>
    <s v="Topps Main     "/>
    <s v=" "/>
    <x v="5"/>
  </r>
  <r>
    <m/>
    <n v="2019"/>
    <s v="Topps Main"/>
    <m/>
    <m/>
    <m/>
    <m/>
    <m/>
    <x v="0"/>
    <n v="507"/>
    <s v="Bellinger"/>
    <s v="Cody"/>
    <s v="Dodgers"/>
    <s v="OF/1B"/>
    <m/>
    <n v="1"/>
    <n v="0.25"/>
    <s v="Bellinger, Cody"/>
    <s v="Topps Main     "/>
    <n v="0"/>
    <x v="6"/>
  </r>
  <r>
    <m/>
    <n v="2019"/>
    <s v="Topps Main"/>
    <m/>
    <m/>
    <m/>
    <m/>
    <s v="dingcorner"/>
    <x v="0"/>
    <n v="508"/>
    <s v="Acuna Jr, Ronald/Albies,Ozzie"/>
    <m/>
    <s v="Braves"/>
    <m/>
    <m/>
    <n v="1"/>
    <n v="0.25"/>
    <s v="Acuna Jr, Ronald/Albies,Ozzie, "/>
    <s v="Topps Main     dingcorner"/>
    <s v=" "/>
    <x v="6"/>
  </r>
  <r>
    <m/>
    <n v="2019"/>
    <s v="Topps Main"/>
    <m/>
    <m/>
    <m/>
    <m/>
    <m/>
    <x v="0"/>
    <n v="512"/>
    <s v="Barreto"/>
    <s v="Franklin"/>
    <s v="Athletics"/>
    <s v="2B/SS"/>
    <n v="24"/>
    <n v="1"/>
    <m/>
    <s v="Barreto, Franklin"/>
    <s v="Topps Main     "/>
    <s v=" "/>
    <x v="5"/>
  </r>
  <r>
    <m/>
    <n v="2019"/>
    <s v="Topps Main"/>
    <m/>
    <m/>
    <m/>
    <m/>
    <m/>
    <x v="0"/>
    <n v="516"/>
    <s v="Kela"/>
    <s v="Keone"/>
    <s v="Pirates"/>
    <s v="P"/>
    <n v="27"/>
    <n v="1"/>
    <m/>
    <s v="Kela, Keone"/>
    <s v="Topps Main     "/>
    <s v=" "/>
    <x v="5"/>
  </r>
  <r>
    <m/>
    <n v="2019"/>
    <s v="Topps Main"/>
    <m/>
    <m/>
    <m/>
    <m/>
    <m/>
    <x v="0"/>
    <n v="519"/>
    <s v="Urias"/>
    <s v="Julio"/>
    <s v="Dodgers"/>
    <s v="P"/>
    <m/>
    <n v="1"/>
    <m/>
    <s v="Urias, Julio"/>
    <s v="Topps Main     "/>
    <s v=" "/>
    <x v="5"/>
  </r>
  <r>
    <m/>
    <n v="2019"/>
    <s v="Topps Main"/>
    <m/>
    <m/>
    <m/>
    <m/>
    <m/>
    <x v="1"/>
    <n v="520"/>
    <s v="Fletcher"/>
    <s v="David"/>
    <s v="Angels"/>
    <s v="2B/3B"/>
    <n v="26"/>
    <n v="1"/>
    <m/>
    <s v="Fletcher, David"/>
    <s v="Topps Main     RC"/>
    <s v=" "/>
    <x v="5"/>
  </r>
  <r>
    <m/>
    <n v="2019"/>
    <s v="Topps Main"/>
    <m/>
    <m/>
    <m/>
    <m/>
    <m/>
    <x v="0"/>
    <n v="526"/>
    <s v="Alcantara"/>
    <s v="Sandy"/>
    <s v="Marlins"/>
    <s v="P"/>
    <n v="25"/>
    <n v="1"/>
    <m/>
    <s v="Alcantara, Sandy"/>
    <s v="Topps Main     "/>
    <s v=" "/>
    <x v="5"/>
  </r>
  <r>
    <m/>
    <n v="2019"/>
    <s v="Topps Main"/>
    <m/>
    <m/>
    <m/>
    <m/>
    <m/>
    <x v="0"/>
    <n v="529"/>
    <s v="Cisco"/>
    <s v="Chance"/>
    <s v="Orioles"/>
    <s v="C"/>
    <n v="25"/>
    <n v="1"/>
    <m/>
    <s v="Cisco, Chance"/>
    <s v="Topps Main     "/>
    <s v=" "/>
    <x v="5"/>
  </r>
  <r>
    <m/>
    <n v="2019"/>
    <s v="Topps Main"/>
    <m/>
    <m/>
    <m/>
    <m/>
    <m/>
    <x v="0"/>
    <n v="530"/>
    <s v="Happ"/>
    <s v="Ian"/>
    <s v="Cubs"/>
    <s v="OF"/>
    <m/>
    <n v="1"/>
    <m/>
    <s v="Happ, Ian"/>
    <s v="Topps Main     "/>
    <s v=" "/>
    <x v="5"/>
  </r>
  <r>
    <m/>
    <n v="2019"/>
    <s v="Topps Main"/>
    <m/>
    <m/>
    <m/>
    <m/>
    <m/>
    <x v="0"/>
    <n v="539"/>
    <s v="Franchy"/>
    <s v="Cordero"/>
    <s v="Padres"/>
    <s v="OF"/>
    <n v="26"/>
    <n v="1"/>
    <m/>
    <s v="Franchy, Cordero"/>
    <s v="Topps Main     "/>
    <s v=" "/>
    <x v="5"/>
  </r>
  <r>
    <m/>
    <n v="2019"/>
    <s v="Topps Main"/>
    <m/>
    <m/>
    <m/>
    <m/>
    <m/>
    <x v="1"/>
    <n v="547"/>
    <s v="Richards"/>
    <s v="Trevor"/>
    <s v="Marlins"/>
    <s v="P"/>
    <n v="27"/>
    <n v="1"/>
    <m/>
    <s v="Richards, Trevor"/>
    <s v="Topps Main     RC"/>
    <s v=" "/>
    <x v="5"/>
  </r>
  <r>
    <m/>
    <n v="2019"/>
    <s v="Topps Main"/>
    <m/>
    <m/>
    <m/>
    <m/>
    <m/>
    <x v="0"/>
    <n v="553"/>
    <s v="Mengden"/>
    <s v="Daniel"/>
    <s v="Athletics"/>
    <s v="P"/>
    <n v="27"/>
    <n v="1"/>
    <m/>
    <s v="Mengden, Daniel"/>
    <s v="Topps Main     "/>
    <s v=" "/>
    <x v="5"/>
  </r>
  <r>
    <m/>
    <n v="2019"/>
    <s v="Topps Main"/>
    <m/>
    <m/>
    <m/>
    <m/>
    <m/>
    <x v="1"/>
    <n v="556"/>
    <s v="Tellez"/>
    <s v="Rowdy"/>
    <s v="Blue Jays"/>
    <s v="1B"/>
    <n v="25"/>
    <n v="1"/>
    <m/>
    <s v="Tellez, Rowdy"/>
    <s v="Topps Main     RC"/>
    <s v=""/>
    <x v="5"/>
  </r>
  <r>
    <m/>
    <n v="2019"/>
    <s v="Topps Main"/>
    <m/>
    <m/>
    <m/>
    <m/>
    <m/>
    <x v="1"/>
    <n v="560"/>
    <s v="Reyes"/>
    <s v="Victor"/>
    <s v="Tigers"/>
    <s v="OF"/>
    <n v="26"/>
    <n v="1"/>
    <m/>
    <s v="Reyes, Victor"/>
    <s v="Topps Main     RC"/>
    <s v=" "/>
    <x v="5"/>
  </r>
  <r>
    <m/>
    <n v="2019"/>
    <s v="Topps Main"/>
    <m/>
    <m/>
    <m/>
    <m/>
    <m/>
    <x v="0"/>
    <n v="561"/>
    <s v="Albies"/>
    <s v="Ozzie"/>
    <s v="Braves"/>
    <s v="2B"/>
    <m/>
    <n v="1"/>
    <n v="0.25"/>
    <s v="Albies, Ozzie"/>
    <s v="Topps Main     "/>
    <s v=" "/>
    <x v="6"/>
  </r>
  <r>
    <m/>
    <n v="2019"/>
    <s v="Topps Main"/>
    <m/>
    <m/>
    <m/>
    <m/>
    <m/>
    <x v="0"/>
    <n v="562"/>
    <s v="Adames"/>
    <s v="Willy"/>
    <s v="Rays"/>
    <s v="SS"/>
    <n v="25"/>
    <n v="1"/>
    <m/>
    <s v="Adames, Willy"/>
    <s v="Topps Main     "/>
    <s v=" "/>
    <x v="5"/>
  </r>
  <r>
    <m/>
    <n v="2019"/>
    <s v="Topps Main"/>
    <m/>
    <m/>
    <m/>
    <m/>
    <m/>
    <x v="0"/>
    <n v="564"/>
    <s v="Meadows"/>
    <s v="Austin"/>
    <s v="Rays"/>
    <s v="OF"/>
    <n v="25"/>
    <n v="1"/>
    <m/>
    <s v="Meadows, Austin"/>
    <s v="Topps Main     "/>
    <s v=" "/>
    <x v="5"/>
  </r>
  <r>
    <m/>
    <n v="2019"/>
    <s v="Topps Main"/>
    <m/>
    <m/>
    <m/>
    <m/>
    <m/>
    <x v="1"/>
    <n v="567"/>
    <s v="Rogers"/>
    <s v="Josh"/>
    <s v="Orioles"/>
    <s v="P"/>
    <n v="26"/>
    <n v="1"/>
    <m/>
    <s v="Rogers, Josh"/>
    <s v="Topps Main     RC"/>
    <s v=" "/>
    <x v="5"/>
  </r>
  <r>
    <m/>
    <n v="2019"/>
    <s v="Topps Main"/>
    <m/>
    <m/>
    <m/>
    <m/>
    <m/>
    <x v="0"/>
    <n v="568"/>
    <s v="Stanton"/>
    <s v="Giancarlo"/>
    <s v="Yankees"/>
    <s v="OF"/>
    <m/>
    <n v="1"/>
    <n v="0.25"/>
    <s v="Stanton, Giancarlo"/>
    <s v="Topps Main     "/>
    <s v=""/>
    <x v="6"/>
  </r>
  <r>
    <m/>
    <n v="2019"/>
    <s v="Topps Main"/>
    <m/>
    <m/>
    <m/>
    <m/>
    <m/>
    <x v="0"/>
    <n v="571"/>
    <s v="Poyner"/>
    <s v="Bobby"/>
    <s v="Red Sox"/>
    <s v="P"/>
    <n v="28"/>
    <n v="1"/>
    <m/>
    <s v="Poyner, Bobby"/>
    <s v="Topps Main     "/>
    <s v=" "/>
    <x v="5"/>
  </r>
  <r>
    <m/>
    <n v="2019"/>
    <s v="Topps Main"/>
    <m/>
    <m/>
    <m/>
    <m/>
    <m/>
    <x v="1"/>
    <n v="576"/>
    <s v="Cave"/>
    <s v="Jake"/>
    <s v="Twins"/>
    <s v="OF"/>
    <n v="28"/>
    <n v="1"/>
    <m/>
    <s v="Cave, Jake"/>
    <s v="Topps Main     RC"/>
    <s v=" "/>
    <x v="5"/>
  </r>
  <r>
    <m/>
    <n v="2019"/>
    <s v="Topps Main"/>
    <m/>
    <m/>
    <m/>
    <m/>
    <m/>
    <x v="1"/>
    <n v="578"/>
    <s v="Wisdom"/>
    <s v="Patrick"/>
    <s v="Rangers"/>
    <s v="3B"/>
    <n v="29"/>
    <n v="1"/>
    <m/>
    <s v="Wisdom, Patrick"/>
    <s v="Topps Main     RC"/>
    <s v=" "/>
    <x v="5"/>
  </r>
  <r>
    <m/>
    <n v="2019"/>
    <s v="Topps Main"/>
    <m/>
    <m/>
    <m/>
    <m/>
    <m/>
    <x v="0"/>
    <n v="579"/>
    <s v="Benintendi"/>
    <s v="Andrew"/>
    <s v="Red Sox"/>
    <s v="OF"/>
    <m/>
    <n v="1"/>
    <n v="0.25"/>
    <s v="Benintendi, Andrew"/>
    <s v="Topps Main     "/>
    <n v="0"/>
    <x v="6"/>
  </r>
  <r>
    <m/>
    <n v="2019"/>
    <s v="Topps Main"/>
    <m/>
    <m/>
    <m/>
    <m/>
    <m/>
    <x v="1"/>
    <n v="580"/>
    <s v="Stewart"/>
    <s v="DJ"/>
    <s v="Orioles"/>
    <s v="OF"/>
    <n v="27"/>
    <n v="1"/>
    <m/>
    <s v="Stewart, DJ"/>
    <s v="Topps Main     RC"/>
    <s v=""/>
    <x v="5"/>
  </r>
  <r>
    <m/>
    <n v="2019"/>
    <s v="Topps Main"/>
    <m/>
    <m/>
    <m/>
    <m/>
    <m/>
    <x v="1"/>
    <n v="582"/>
    <s v="Wynns"/>
    <s v="Austin"/>
    <s v="Orioles"/>
    <s v="C"/>
    <n v="30"/>
    <n v="1"/>
    <m/>
    <s v="Wynns, Austin"/>
    <s v="Topps Main     RC"/>
    <s v=" "/>
    <x v="5"/>
  </r>
  <r>
    <m/>
    <n v="2019"/>
    <s v="Topps Main"/>
    <m/>
    <m/>
    <m/>
    <m/>
    <m/>
    <x v="1"/>
    <n v="583"/>
    <s v="Ramirez"/>
    <s v="Yefrey"/>
    <s v="Orioles"/>
    <s v="P"/>
    <n v="27"/>
    <n v="1"/>
    <m/>
    <s v="Ramirez, Yefrey"/>
    <s v="Topps Main     RC"/>
    <s v=" "/>
    <x v="5"/>
  </r>
  <r>
    <m/>
    <n v="2019"/>
    <s v="Topps Main"/>
    <m/>
    <m/>
    <m/>
    <m/>
    <m/>
    <x v="1"/>
    <n v="584"/>
    <s v="James"/>
    <s v="Josh"/>
    <s v="Astros"/>
    <s v="P"/>
    <n v="27"/>
    <n v="1"/>
    <m/>
    <s v="James, Josh"/>
    <s v="Topps Main     RC"/>
    <s v=" "/>
    <x v="5"/>
  </r>
  <r>
    <m/>
    <n v="2019"/>
    <s v="Topps Main"/>
    <m/>
    <m/>
    <m/>
    <m/>
    <m/>
    <x v="1"/>
    <n v="588"/>
    <s v="Ward"/>
    <s v="Taylor"/>
    <s v="Angels"/>
    <s v="3B"/>
    <n v="27"/>
    <n v="1"/>
    <m/>
    <s v="Ward, Taylor"/>
    <s v="Topps Main     RC"/>
    <s v=" "/>
    <x v="5"/>
  </r>
  <r>
    <m/>
    <n v="2019"/>
    <s v="Topps Main"/>
    <m/>
    <m/>
    <m/>
    <m/>
    <m/>
    <x v="0"/>
    <n v="590"/>
    <s v="Peraza"/>
    <s v="Jose"/>
    <s v="Reds"/>
    <s v="SS"/>
    <n v="26"/>
    <n v="1"/>
    <m/>
    <s v="Peraza, Jose"/>
    <s v="Topps Main     "/>
    <s v=" "/>
    <x v="5"/>
  </r>
  <r>
    <m/>
    <n v="2019"/>
    <s v="Topps Main"/>
    <m/>
    <m/>
    <m/>
    <m/>
    <m/>
    <x v="0"/>
    <n v="592"/>
    <s v="Lauer"/>
    <s v="Eric"/>
    <s v="Padres"/>
    <s v="P"/>
    <n v="25"/>
    <n v="1"/>
    <m/>
    <s v="Lauer, Eric"/>
    <s v="Topps Main     "/>
    <s v=" "/>
    <x v="5"/>
  </r>
  <r>
    <m/>
    <n v="2019"/>
    <s v="Topps Main"/>
    <m/>
    <m/>
    <m/>
    <m/>
    <m/>
    <x v="0"/>
    <n v="594"/>
    <s v="Slater"/>
    <s v="Austin"/>
    <s v="Giants"/>
    <s v="OF"/>
    <n v="28"/>
    <n v="1"/>
    <m/>
    <s v="Slater, Austin"/>
    <s v="Topps Main     "/>
    <s v=" "/>
    <x v="5"/>
  </r>
  <r>
    <m/>
    <n v="2019"/>
    <s v="Topps Main"/>
    <m/>
    <m/>
    <m/>
    <m/>
    <m/>
    <x v="0"/>
    <n v="596"/>
    <s v="Rizzo"/>
    <s v="Anthony"/>
    <s v="Cubs"/>
    <s v="1B"/>
    <m/>
    <n v="1"/>
    <n v="0.25"/>
    <s v="Rizzo, Anthony"/>
    <s v="Topps Main     "/>
    <s v=""/>
    <x v="6"/>
  </r>
  <r>
    <m/>
    <n v="2019"/>
    <s v="Topps Main"/>
    <m/>
    <m/>
    <m/>
    <m/>
    <m/>
    <x v="0"/>
    <n v="600"/>
    <s v="Ohtani"/>
    <s v="Shohei"/>
    <s v="Angels"/>
    <s v="P/DH"/>
    <m/>
    <n v="1"/>
    <n v="0.5"/>
    <s v="Ohtani, Shohei"/>
    <s v="Topps Main     "/>
    <s v=" "/>
    <x v="6"/>
  </r>
  <r>
    <m/>
    <n v="2019"/>
    <s v="Topps Main"/>
    <m/>
    <m/>
    <m/>
    <m/>
    <m/>
    <x v="0"/>
    <n v="601"/>
    <s v="Dahl"/>
    <s v="David"/>
    <s v="Rockies"/>
    <s v="OF"/>
    <n v="26"/>
    <n v="1"/>
    <m/>
    <s v="Dahl, David"/>
    <s v="Topps Main     "/>
    <s v=" "/>
    <x v="5"/>
  </r>
  <r>
    <m/>
    <n v="2019"/>
    <s v="Topps Main"/>
    <m/>
    <m/>
    <m/>
    <m/>
    <m/>
    <x v="0"/>
    <n v="602"/>
    <s v="Marquez"/>
    <s v="German"/>
    <s v="Rockies"/>
    <s v="P"/>
    <n v="25"/>
    <n v="1"/>
    <m/>
    <s v="Marquez, German"/>
    <s v="Topps Main     "/>
    <s v=" "/>
    <x v="5"/>
  </r>
  <r>
    <m/>
    <n v="2019"/>
    <s v="Topps Main"/>
    <m/>
    <m/>
    <m/>
    <m/>
    <m/>
    <x v="0"/>
    <n v="603"/>
    <s v="Davis"/>
    <s v="J.D."/>
    <s v="Mets"/>
    <s v="3B"/>
    <n v="27"/>
    <n v="1"/>
    <m/>
    <s v="Davis, J.D."/>
    <s v="Topps Main     "/>
    <s v=" "/>
    <x v="5"/>
  </r>
  <r>
    <m/>
    <n v="2019"/>
    <s v="Topps Main"/>
    <m/>
    <m/>
    <m/>
    <m/>
    <m/>
    <x v="1"/>
    <n v="605"/>
    <s v="Springs"/>
    <s v="Jeffrey"/>
    <s v="Rangers"/>
    <s v="P"/>
    <n v="28"/>
    <n v="1"/>
    <m/>
    <s v="Springs, Jeffrey"/>
    <s v="Topps Main     RC"/>
    <s v=" "/>
    <x v="5"/>
  </r>
  <r>
    <m/>
    <n v="2019"/>
    <s v="Topps Main"/>
    <m/>
    <m/>
    <m/>
    <m/>
    <m/>
    <x v="1"/>
    <n v="606"/>
    <s v="Field"/>
    <s v="Johnny"/>
    <s v="Cubs"/>
    <s v="OF"/>
    <n v="28"/>
    <n v="1"/>
    <m/>
    <s v="Field, Johnny"/>
    <s v="Topps Main     RC"/>
    <s v=" "/>
    <x v="5"/>
  </r>
  <r>
    <m/>
    <n v="2019"/>
    <s v="Topps Main"/>
    <m/>
    <m/>
    <m/>
    <m/>
    <m/>
    <x v="1"/>
    <n v="611"/>
    <s v="Shaw"/>
    <s v="Chris"/>
    <s v="Giants"/>
    <s v="OF"/>
    <n v="27"/>
    <n v="1"/>
    <m/>
    <s v="Shaw, Chris"/>
    <s v="Topps Main     RC"/>
    <s v=" "/>
    <x v="5"/>
  </r>
  <r>
    <m/>
    <n v="2019"/>
    <s v="Topps Main"/>
    <m/>
    <m/>
    <m/>
    <m/>
    <m/>
    <x v="0"/>
    <n v="624"/>
    <s v="Rosario"/>
    <s v="Amed"/>
    <s v="Mets"/>
    <s v="SS"/>
    <n v="25"/>
    <n v="1"/>
    <m/>
    <s v="Rosario, Amed"/>
    <s v="Topps Main     "/>
    <s v=" "/>
    <x v="5"/>
  </r>
  <r>
    <m/>
    <n v="2019"/>
    <s v="Topps Main"/>
    <m/>
    <m/>
    <m/>
    <m/>
    <m/>
    <x v="0"/>
    <n v="625"/>
    <s v="Yelich, Christian/Arcia"/>
    <m/>
    <s v="Brewers"/>
    <m/>
    <m/>
    <n v="1"/>
    <n v="0.25"/>
    <s v="Yelich, Christian/Arcia, "/>
    <s v="Topps Main     "/>
    <s v=" "/>
    <x v="6"/>
  </r>
  <r>
    <m/>
    <n v="2019"/>
    <s v="Topps Main"/>
    <m/>
    <m/>
    <m/>
    <m/>
    <m/>
    <x v="0"/>
    <n v="627"/>
    <s v="Peralta"/>
    <s v="Freddy"/>
    <s v="Brewers"/>
    <s v="P"/>
    <n v="24"/>
    <n v="1"/>
    <m/>
    <s v="Peralta, Freddy"/>
    <s v="Topps Main     "/>
    <s v=" "/>
    <x v="5"/>
  </r>
  <r>
    <m/>
    <n v="2019"/>
    <s v="Topps Main"/>
    <m/>
    <m/>
    <m/>
    <m/>
    <m/>
    <x v="1"/>
    <n v="629"/>
    <s v="Straw"/>
    <s v="Myles"/>
    <s v="Astros"/>
    <s v="OF"/>
    <n v="26"/>
    <n v="1"/>
    <m/>
    <s v="Straw, Myles"/>
    <s v="Topps Main     RC"/>
    <s v=" "/>
    <x v="5"/>
  </r>
  <r>
    <m/>
    <n v="2019"/>
    <s v="Topps Main"/>
    <m/>
    <m/>
    <m/>
    <m/>
    <m/>
    <x v="0"/>
    <n v="630"/>
    <s v="Fowler"/>
    <s v="Dustin"/>
    <s v="Athletics"/>
    <s v="OF"/>
    <n v="26"/>
    <n v="1"/>
    <m/>
    <s v="Fowler, Dustin"/>
    <s v="Topps Main     "/>
    <s v=" "/>
    <x v="5"/>
  </r>
  <r>
    <s v="TL"/>
    <n v="2019"/>
    <s v="Topps Main"/>
    <m/>
    <m/>
    <m/>
    <m/>
    <m/>
    <x v="1"/>
    <s v="632a"/>
    <s v="Kikuchi"/>
    <s v="Yusei"/>
    <s v="Mariners"/>
    <s v="P"/>
    <n v="29"/>
    <n v="1"/>
    <n v="1"/>
    <s v="Kikuchi, Yusei"/>
    <s v="Topps Main     RC"/>
    <s v=" "/>
    <x v="2"/>
  </r>
  <r>
    <s v="TL"/>
    <n v="2019"/>
    <s v="Topps Main"/>
    <m/>
    <m/>
    <m/>
    <s v="FacSetVariant"/>
    <m/>
    <x v="1"/>
    <s v="632b"/>
    <s v="Kikuchi"/>
    <s v="Yusei"/>
    <s v="Mariners"/>
    <s v="P"/>
    <n v="29"/>
    <n v="1"/>
    <n v="1"/>
    <s v="Kikuchi, Yusei"/>
    <s v="Topps Main    FacSetVariant RC"/>
    <s v=" "/>
    <x v="2"/>
  </r>
  <r>
    <m/>
    <n v="2019"/>
    <s v="Topps Main"/>
    <m/>
    <m/>
    <m/>
    <m/>
    <m/>
    <x v="0"/>
    <n v="633"/>
    <s v="Russell"/>
    <s v="Addison"/>
    <s v="Cubs"/>
    <s v="SS"/>
    <n v="26"/>
    <n v="1"/>
    <m/>
    <s v="Russell, Addison"/>
    <s v="Topps Main     "/>
    <s v=""/>
    <x v="5"/>
  </r>
  <r>
    <m/>
    <n v="2019"/>
    <s v="Topps Main"/>
    <m/>
    <m/>
    <m/>
    <m/>
    <m/>
    <x v="1"/>
    <n v="641"/>
    <s v="Wilson"/>
    <s v="Bryse"/>
    <s v="Braves"/>
    <s v="P"/>
    <n v="23"/>
    <n v="1"/>
    <m/>
    <s v="Wilson, Bryse"/>
    <s v="Topps Main     RC"/>
    <s v=" "/>
    <x v="5"/>
  </r>
  <r>
    <m/>
    <n v="2019"/>
    <s v="Topps Main"/>
    <m/>
    <m/>
    <m/>
    <m/>
    <m/>
    <x v="0"/>
    <n v="643"/>
    <s v="Sale"/>
    <s v="Chris"/>
    <s v="Red Sox"/>
    <s v="P"/>
    <n v="23"/>
    <n v="1"/>
    <n v="0.25"/>
    <s v="Sale, Chris"/>
    <s v="Topps Main     "/>
    <s v=""/>
    <x v="6"/>
  </r>
  <r>
    <m/>
    <n v="2019"/>
    <s v="Topps Main"/>
    <m/>
    <m/>
    <m/>
    <m/>
    <m/>
    <x v="0"/>
    <n v="647"/>
    <s v="Freeland"/>
    <s v="Kyle"/>
    <s v="Rockies"/>
    <s v="P"/>
    <n v="27"/>
    <n v="1"/>
    <m/>
    <s v="Freeland, Kyle"/>
    <s v="Topps Main     "/>
    <s v=" "/>
    <x v="5"/>
  </r>
  <r>
    <m/>
    <n v="2019"/>
    <s v="Topps Main"/>
    <m/>
    <m/>
    <m/>
    <m/>
    <m/>
    <x v="1"/>
    <n v="648"/>
    <s v="Kramer"/>
    <s v="Kevin"/>
    <s v="Pirates"/>
    <s v="3B/2B"/>
    <n v="27"/>
    <n v="1"/>
    <m/>
    <s v="Kramer, Kevin"/>
    <s v="Topps Main     RC"/>
    <s v=" "/>
    <x v="5"/>
  </r>
  <r>
    <m/>
    <n v="2019"/>
    <s v="Topps Main"/>
    <m/>
    <m/>
    <m/>
    <m/>
    <m/>
    <x v="1"/>
    <n v="649"/>
    <s v="Tocci"/>
    <s v="Carlos"/>
    <s v="Rangers"/>
    <s v="OF"/>
    <n v="25"/>
    <n v="1"/>
    <m/>
    <s v="Tocci, Carlos"/>
    <s v="Topps Main     RC"/>
    <s v=" "/>
    <x v="5"/>
  </r>
  <r>
    <m/>
    <n v="2019"/>
    <s v="Topps Main"/>
    <m/>
    <m/>
    <m/>
    <m/>
    <m/>
    <x v="1"/>
    <n v="650"/>
    <s v="Castillo"/>
    <s v="Diego"/>
    <s v="Rays"/>
    <s v="P"/>
    <n v="26"/>
    <n v="1"/>
    <m/>
    <s v="Castillo, Diego"/>
    <s v="Topps Main     RC"/>
    <s v=" "/>
    <x v="5"/>
  </r>
  <r>
    <m/>
    <n v="2019"/>
    <s v="Topps Main"/>
    <m/>
    <m/>
    <m/>
    <m/>
    <m/>
    <x v="1"/>
    <n v="652"/>
    <s v="Herrera"/>
    <s v="Rosell"/>
    <s v="Marlins"/>
    <s v="OF"/>
    <n v="28"/>
    <n v="1"/>
    <m/>
    <s v="Herrera, Rosell"/>
    <s v="Topps Main     RC"/>
    <s v=" "/>
    <x v="5"/>
  </r>
  <r>
    <m/>
    <n v="2019"/>
    <s v="Topps Main"/>
    <m/>
    <m/>
    <m/>
    <m/>
    <m/>
    <x v="0"/>
    <n v="655"/>
    <s v="O'Neill"/>
    <s v="Tyler"/>
    <s v="Cardinals"/>
    <s v="OF"/>
    <n v="25"/>
    <n v="1"/>
    <m/>
    <s v="O'Neill, Tyler"/>
    <s v="Topps Main     "/>
    <s v=" "/>
    <x v="5"/>
  </r>
  <r>
    <m/>
    <n v="2019"/>
    <s v="Topps Main"/>
    <m/>
    <m/>
    <m/>
    <m/>
    <m/>
    <x v="0"/>
    <n v="656"/>
    <s v="Faria"/>
    <s v="Jacob"/>
    <s v="Rays"/>
    <s v="P"/>
    <n v="27"/>
    <n v="1"/>
    <m/>
    <s v="Faria, Jacob"/>
    <s v="Topps Main     "/>
    <s v=" "/>
    <x v="5"/>
  </r>
  <r>
    <m/>
    <n v="2019"/>
    <s v="Topps Main"/>
    <m/>
    <m/>
    <m/>
    <m/>
    <m/>
    <x v="0"/>
    <n v="658"/>
    <s v="Muncy"/>
    <s v="Max"/>
    <s v="Dodgers"/>
    <s v="1B/3B"/>
    <n v="30"/>
    <n v="1"/>
    <m/>
    <s v="Muncy, Max"/>
    <s v="Topps Main     "/>
    <s v=" "/>
    <x v="5"/>
  </r>
  <r>
    <m/>
    <n v="2019"/>
    <s v="Topps Main"/>
    <m/>
    <m/>
    <m/>
    <m/>
    <m/>
    <x v="1"/>
    <n v="659"/>
    <s v="Garcia"/>
    <s v="Aramis"/>
    <s v="Giants"/>
    <s v="C"/>
    <n v="27"/>
    <n v="1"/>
    <m/>
    <s v="Garcia, Aramis"/>
    <s v="Topps Main     RC"/>
    <s v=" "/>
    <x v="5"/>
  </r>
  <r>
    <m/>
    <n v="2019"/>
    <s v="Topps Main"/>
    <m/>
    <m/>
    <m/>
    <m/>
    <m/>
    <x v="1"/>
    <n v="660"/>
    <s v="Lugo"/>
    <s v="Dawel"/>
    <s v="Tigers"/>
    <s v="2B"/>
    <n v="26"/>
    <n v="1"/>
    <m/>
    <s v="Lugo, Dawel"/>
    <s v="Topps Main     RC"/>
    <s v=" "/>
    <x v="5"/>
  </r>
  <r>
    <m/>
    <n v="2019"/>
    <s v="Topps Main"/>
    <m/>
    <m/>
    <m/>
    <m/>
    <m/>
    <x v="0"/>
    <n v="661"/>
    <s v="Greinke"/>
    <s v="Zack"/>
    <s v="DiamondBacks"/>
    <s v="P"/>
    <m/>
    <n v="1"/>
    <n v="0.25"/>
    <s v="Greinke, Zack"/>
    <s v="Topps Main     "/>
    <s v=""/>
    <x v="6"/>
  </r>
  <r>
    <m/>
    <n v="2019"/>
    <s v="Topps Main"/>
    <m/>
    <m/>
    <m/>
    <m/>
    <m/>
    <x v="1"/>
    <n v="667"/>
    <s v="Rodriguez"/>
    <s v="Ronny"/>
    <s v="Tigers"/>
    <s v="SS"/>
    <n v="28"/>
    <n v="1"/>
    <m/>
    <s v="Rodriguez, Ronny"/>
    <s v="Topps Main     RC"/>
    <s v=" "/>
    <x v="5"/>
  </r>
  <r>
    <m/>
    <n v="2019"/>
    <s v="Topps Main"/>
    <m/>
    <m/>
    <m/>
    <m/>
    <m/>
    <x v="0"/>
    <n v="669"/>
    <s v="Smith"/>
    <s v="Mallex"/>
    <s v="Mariners"/>
    <s v="OF"/>
    <n v="27"/>
    <n v="1"/>
    <m/>
    <s v="Smith, Mallex"/>
    <s v="Topps Main     "/>
    <s v=" "/>
    <x v="5"/>
  </r>
  <r>
    <s v="TL"/>
    <n v="2019"/>
    <s v="Topps Main"/>
    <m/>
    <m/>
    <m/>
    <m/>
    <m/>
    <x v="1"/>
    <s v="670a"/>
    <s v="Jimenez"/>
    <s v="Eloy"/>
    <s v="White Sox"/>
    <s v="OF"/>
    <n v="23"/>
    <n v="1"/>
    <n v="2"/>
    <s v="Jimenez, Eloy"/>
    <s v="Topps Main     RC"/>
    <s v=" "/>
    <x v="2"/>
  </r>
  <r>
    <s v="TL"/>
    <n v="2019"/>
    <s v="Topps Main"/>
    <m/>
    <m/>
    <m/>
    <s v="FacSetVariant"/>
    <m/>
    <x v="1"/>
    <s v="670b"/>
    <s v="Jimenez"/>
    <s v="Eloy"/>
    <s v="White Sox"/>
    <s v="OF"/>
    <n v="23"/>
    <n v="1"/>
    <n v="2"/>
    <s v="Jimenez, Eloy"/>
    <s v="Topps Main    FacSetVariant RC"/>
    <s v=" "/>
    <x v="2"/>
  </r>
  <r>
    <m/>
    <n v="2019"/>
    <s v="Topps Main"/>
    <m/>
    <m/>
    <m/>
    <m/>
    <m/>
    <x v="0"/>
    <n v="671"/>
    <s v="Verdugo"/>
    <s v="Alex"/>
    <s v="Dodgers"/>
    <s v="OF"/>
    <n v="24"/>
    <n v="1"/>
    <n v="0.25"/>
    <s v="Verdugo, Alex"/>
    <s v="Topps Main     "/>
    <s v=""/>
    <x v="6"/>
  </r>
  <r>
    <m/>
    <n v="2019"/>
    <s v="Topps Main"/>
    <m/>
    <m/>
    <m/>
    <m/>
    <m/>
    <x v="1"/>
    <n v="672"/>
    <s v="Stewart"/>
    <s v="Christin"/>
    <s v="Tigers"/>
    <s v="OF"/>
    <n v="27"/>
    <n v="1"/>
    <m/>
    <s v="Stewart, Christin"/>
    <s v="Topps Main     RC"/>
    <s v=" "/>
    <x v="5"/>
  </r>
  <r>
    <m/>
    <n v="2019"/>
    <s v="Topps Main"/>
    <m/>
    <m/>
    <m/>
    <m/>
    <m/>
    <x v="0"/>
    <n v="677"/>
    <s v="Sanchez"/>
    <s v="Aaron"/>
    <s v="Blue Jays"/>
    <s v="P"/>
    <n v="28"/>
    <n v="1"/>
    <m/>
    <s v="Sanchez, Aaron"/>
    <s v="Topps Main     "/>
    <s v=""/>
    <x v="5"/>
  </r>
  <r>
    <m/>
    <n v="2019"/>
    <s v="Topps Main"/>
    <m/>
    <m/>
    <m/>
    <m/>
    <m/>
    <x v="1"/>
    <n v="678"/>
    <s v="Ortiz"/>
    <s v="Luis"/>
    <s v="Orioles"/>
    <s v="P"/>
    <n v="25"/>
    <n v="1"/>
    <m/>
    <s v="Ortiz, Luis"/>
    <s v="Topps Main     RC"/>
    <s v=" "/>
    <x v="5"/>
  </r>
  <r>
    <m/>
    <n v="2019"/>
    <s v="Topps Main"/>
    <m/>
    <m/>
    <m/>
    <m/>
    <m/>
    <x v="0"/>
    <n v="685"/>
    <s v="McKinney"/>
    <s v="Billy"/>
    <s v="Blue Jays"/>
    <s v="OF"/>
    <n v="26"/>
    <n v="1"/>
    <m/>
    <s v="McKinney, Billy"/>
    <s v="Topps Main     "/>
    <s v=" "/>
    <x v="5"/>
  </r>
  <r>
    <m/>
    <n v="2019"/>
    <s v="Topps Main"/>
    <m/>
    <m/>
    <m/>
    <m/>
    <m/>
    <x v="1"/>
    <n v="688"/>
    <s v="Beeks"/>
    <s v="Jalen"/>
    <s v="Rays"/>
    <s v="P"/>
    <n v="27"/>
    <n v="1"/>
    <m/>
    <s v="Beeks, Jalen"/>
    <s v="Topps Main     RC"/>
    <s v=" "/>
    <x v="5"/>
  </r>
  <r>
    <m/>
    <n v="2019"/>
    <s v="Topps Main"/>
    <m/>
    <m/>
    <m/>
    <m/>
    <m/>
    <x v="1"/>
    <n v="689"/>
    <s v="Briceno"/>
    <s v="Jose"/>
    <s v="Angels"/>
    <s v="C/1B"/>
    <n v="28"/>
    <n v="1"/>
    <m/>
    <s v="Briceno, Jose"/>
    <s v="Topps Main     RC"/>
    <s v=" "/>
    <x v="5"/>
  </r>
  <r>
    <m/>
    <n v="2019"/>
    <s v="Topps Main"/>
    <m/>
    <m/>
    <m/>
    <m/>
    <m/>
    <x v="1"/>
    <n v="697"/>
    <s v="Hudson"/>
    <s v="Dakota"/>
    <s v="Cardinals"/>
    <s v="P"/>
    <n v="26"/>
    <n v="1"/>
    <m/>
    <s v="Hudson, Dakota"/>
    <s v="Topps Main     RC"/>
    <s v=" "/>
    <x v="5"/>
  </r>
  <r>
    <m/>
    <n v="2019"/>
    <s v="Topps Main"/>
    <m/>
    <m/>
    <m/>
    <m/>
    <m/>
    <x v="0"/>
    <s v="700a"/>
    <s v="Bregman"/>
    <s v="Alex"/>
    <s v="Astros"/>
    <s v="3B"/>
    <m/>
    <n v="1"/>
    <n v="0.25"/>
    <s v="Bregman, Alex"/>
    <s v="Topps Main     "/>
    <n v="0"/>
    <x v="6"/>
  </r>
  <r>
    <s v="TL"/>
    <n v="2019"/>
    <s v="Topps Main"/>
    <m/>
    <m/>
    <m/>
    <s v="FacSetBase"/>
    <m/>
    <x v="1"/>
    <s v="700b"/>
    <s v="Guerrero Jr."/>
    <s v="Vladimir"/>
    <s v="Blue Jays"/>
    <s v="OF"/>
    <n v="20"/>
    <n v="1"/>
    <n v="2"/>
    <s v="Guerrero Jr., Vladimir"/>
    <s v="Topps Main    FacSetBase RC"/>
    <s v=" "/>
    <x v="2"/>
  </r>
  <r>
    <s v="TL"/>
    <n v="2019"/>
    <s v="Topps Main"/>
    <m/>
    <m/>
    <m/>
    <s v="FacSetVariant"/>
    <m/>
    <x v="1"/>
    <s v="700c"/>
    <s v="Guerrero Jr."/>
    <s v="Vladimir"/>
    <s v="Blue Jays"/>
    <s v="OF"/>
    <n v="20"/>
    <n v="1"/>
    <n v="2"/>
    <s v="Guerrero Jr., Vladimir"/>
    <s v="Topps Main    FacSetVariant RC"/>
    <s v=" "/>
    <x v="2"/>
  </r>
  <r>
    <s v="TL"/>
    <n v="2019"/>
    <s v="Topps Main"/>
    <s v="Update"/>
    <m/>
    <m/>
    <m/>
    <m/>
    <x v="1"/>
    <n v="1"/>
    <s v="Guerrero Jr."/>
    <s v="Vladimir"/>
    <s v="Blue Jays"/>
    <s v="OF"/>
    <n v="20"/>
    <n v="1"/>
    <n v="2"/>
    <s v="Guerrero Jr., Vladimir"/>
    <s v="Topps Main Update    RC"/>
    <s v=" "/>
    <x v="2"/>
  </r>
  <r>
    <s v="TL"/>
    <n v="2019"/>
    <s v="Topps Main"/>
    <s v="Update"/>
    <s v="Foil"/>
    <m/>
    <m/>
    <m/>
    <x v="1"/>
    <s v="US1"/>
    <s v="Guerrero Jr."/>
    <s v="Vladimir"/>
    <s v="Blue Jays"/>
    <s v="OF"/>
    <n v="20"/>
    <n v="1"/>
    <n v="2"/>
    <s v="Guerrero Jr., Vladimir"/>
    <s v="Topps Main Update Foil   RC"/>
    <s v=" "/>
    <x v="2"/>
  </r>
  <r>
    <m/>
    <n v="2019"/>
    <s v="Topps Main"/>
    <s v="Update"/>
    <m/>
    <m/>
    <s v="UncorErrorNotRC"/>
    <m/>
    <x v="0"/>
    <s v="US2"/>
    <s v="Tauchman"/>
    <s v="Mike"/>
    <s v="Yankees"/>
    <s v="OF"/>
    <n v="29"/>
    <n v="1"/>
    <m/>
    <s v="Tauchman, Mike"/>
    <s v="Topps Main Update   UncorErrorNotRC "/>
    <s v=" "/>
    <x v="5"/>
  </r>
  <r>
    <m/>
    <n v="2019"/>
    <s v="Topps Main"/>
    <s v="Update"/>
    <s v="3000K"/>
    <m/>
    <m/>
    <m/>
    <x v="0"/>
    <s v="US5"/>
    <s v="Sabathia"/>
    <s v="CC"/>
    <s v="Yankees"/>
    <s v="P"/>
    <m/>
    <n v="1"/>
    <n v="0.25"/>
    <s v="Sabathia, CC"/>
    <s v="Topps Main Update 3000K   "/>
    <s v=""/>
    <x v="6"/>
  </r>
  <r>
    <m/>
    <n v="2019"/>
    <s v="Topps Main"/>
    <s v="Update"/>
    <m/>
    <m/>
    <m/>
    <m/>
    <x v="1"/>
    <s v="US11"/>
    <s v="Brennan"/>
    <s v="Brandon"/>
    <s v="Mariners"/>
    <s v="P"/>
    <n v="28"/>
    <n v="1"/>
    <m/>
    <s v="Brennan, Brandon"/>
    <s v="Topps Main Update    RC"/>
    <s v=" "/>
    <x v="5"/>
  </r>
  <r>
    <m/>
    <n v="2019"/>
    <s v="Topps Main"/>
    <s v="Update"/>
    <s v="Foil"/>
    <m/>
    <m/>
    <m/>
    <x v="1"/>
    <s v="US11"/>
    <s v="Brennan"/>
    <s v="Brandon"/>
    <s v="Mariners"/>
    <s v="P"/>
    <n v="28"/>
    <n v="1"/>
    <m/>
    <s v="Brennan, Brandon"/>
    <s v="Topps Main Update Foil   RC"/>
    <s v=" "/>
    <x v="5"/>
  </r>
  <r>
    <m/>
    <n v="2019"/>
    <s v="Topps Main"/>
    <s v="Update"/>
    <m/>
    <m/>
    <m/>
    <m/>
    <x v="0"/>
    <s v="US14"/>
    <s v="Suarez"/>
    <s v="Jose"/>
    <s v="Angels"/>
    <s v="P"/>
    <n v="21"/>
    <n v="1"/>
    <m/>
    <s v="Suarez, Jose"/>
    <s v="Topps Main Update    "/>
    <s v=" "/>
    <x v="5"/>
  </r>
  <r>
    <m/>
    <n v="2019"/>
    <s v="Topps Main"/>
    <s v="Update"/>
    <m/>
    <m/>
    <m/>
    <m/>
    <x v="0"/>
    <s v="US17"/>
    <s v="Diaz"/>
    <s v="Edwin"/>
    <s v="Mets"/>
    <s v="P"/>
    <n v="25"/>
    <n v="1"/>
    <m/>
    <s v="Diaz, Edwin"/>
    <s v="Topps Main Update    "/>
    <s v=" "/>
    <x v="5"/>
  </r>
  <r>
    <m/>
    <n v="2019"/>
    <s v="Topps Main"/>
    <s v="Update"/>
    <m/>
    <m/>
    <m/>
    <m/>
    <x v="1"/>
    <s v="US19"/>
    <s v="Plesac"/>
    <s v="Zach"/>
    <s v="Indians"/>
    <s v="P"/>
    <n v="25"/>
    <n v="1"/>
    <m/>
    <s v="Plesac, Zach"/>
    <s v="Topps Main Update    RC"/>
    <s v=" "/>
    <x v="5"/>
  </r>
  <r>
    <m/>
    <n v="2019"/>
    <s v="Topps Main"/>
    <s v="Update"/>
    <s v="AS"/>
    <m/>
    <m/>
    <m/>
    <x v="0"/>
    <s v="US20"/>
    <s v="Soroka"/>
    <s v="Mike"/>
    <s v="Braves"/>
    <s v="P"/>
    <m/>
    <n v="1"/>
    <m/>
    <s v="Soroka, Mike"/>
    <s v="Topps Main Update AS   "/>
    <s v=" "/>
    <x v="5"/>
  </r>
  <r>
    <m/>
    <n v="2019"/>
    <s v="Topps Main"/>
    <s v="Update"/>
    <s v="SP"/>
    <m/>
    <m/>
    <m/>
    <x v="0"/>
    <s v="US21b"/>
    <s v="Mays"/>
    <s v="Willie"/>
    <s v="Mets"/>
    <s v="OF"/>
    <s v="PC"/>
    <n v="1"/>
    <n v="5"/>
    <s v="Mays, Willie"/>
    <s v="Topps Main Update SP   "/>
    <s v="HOF"/>
    <x v="1"/>
  </r>
  <r>
    <m/>
    <n v="2019"/>
    <s v="Topps Main"/>
    <s v="Update"/>
    <m/>
    <m/>
    <m/>
    <m/>
    <x v="1"/>
    <s v="US23"/>
    <s v="Quantrill"/>
    <s v="Cal"/>
    <s v="Padres"/>
    <s v="P"/>
    <n v="24"/>
    <n v="1"/>
    <m/>
    <s v="Quantrill, Cal"/>
    <s v="Topps Main Update    RC"/>
    <s v=" "/>
    <x v="5"/>
  </r>
  <r>
    <m/>
    <n v="2019"/>
    <s v="Topps Main"/>
    <s v="Update"/>
    <s v="AS"/>
    <m/>
    <m/>
    <m/>
    <x v="0"/>
    <s v="US25"/>
    <s v="Bellinger"/>
    <s v="Cody"/>
    <s v="Dodgers"/>
    <s v="OF"/>
    <m/>
    <n v="1"/>
    <n v="0.25"/>
    <s v="Bellinger, Cody"/>
    <s v="Topps Main Update AS   "/>
    <n v="0"/>
    <x v="6"/>
  </r>
  <r>
    <m/>
    <n v="2019"/>
    <s v="Topps Main"/>
    <s v="Update"/>
    <m/>
    <m/>
    <m/>
    <m/>
    <x v="1"/>
    <s v="US27"/>
    <s v="Hammer"/>
    <s v="JD"/>
    <s v="Phillies"/>
    <s v="P"/>
    <n v="25"/>
    <n v="1"/>
    <m/>
    <s v="Hammer, JD"/>
    <s v="Topps Main Update    RC"/>
    <s v=" "/>
    <x v="5"/>
  </r>
  <r>
    <m/>
    <n v="2019"/>
    <s v="Topps Main"/>
    <s v="Update"/>
    <s v="RD"/>
    <m/>
    <m/>
    <m/>
    <x v="1"/>
    <s v="US34"/>
    <s v="Canning"/>
    <s v="Griffin"/>
    <s v="Angels"/>
    <s v="P"/>
    <n v="23"/>
    <n v="1"/>
    <m/>
    <s v="Canning, Griffin"/>
    <s v="Topps Main Update RD   RC"/>
    <s v=" "/>
    <x v="5"/>
  </r>
  <r>
    <m/>
    <n v="2019"/>
    <s v="Topps Main"/>
    <s v="Update"/>
    <m/>
    <m/>
    <m/>
    <m/>
    <x v="1"/>
    <s v="US38"/>
    <s v="Ramirez"/>
    <s v="Harold"/>
    <s v="Marlins"/>
    <s v="OF"/>
    <n v="26"/>
    <n v="1"/>
    <m/>
    <s v="Ramirez, Harold"/>
    <s v="Topps Main Update    RC"/>
    <s v=" "/>
    <x v="5"/>
  </r>
  <r>
    <s v="TL"/>
    <n v="2019"/>
    <s v="Topps Main"/>
    <s v="Update"/>
    <m/>
    <m/>
    <m/>
    <m/>
    <x v="1"/>
    <s v="US39"/>
    <s v="Biggio"/>
    <s v="Caven"/>
    <s v="Blue Jays"/>
    <s v="2B-OF"/>
    <n v="25"/>
    <n v="1"/>
    <n v="2"/>
    <s v="Biggio, Caven"/>
    <s v="Topps Main Update    RC"/>
    <s v=" "/>
    <x v="2"/>
  </r>
  <r>
    <m/>
    <n v="2019"/>
    <s v="Topps Main"/>
    <s v="Update"/>
    <m/>
    <m/>
    <m/>
    <m/>
    <x v="1"/>
    <s v="US40"/>
    <s v="Bergen"/>
    <s v="Travis"/>
    <s v="Giants"/>
    <s v="P"/>
    <n v="27"/>
    <n v="1"/>
    <m/>
    <s v="Bergen, Travis"/>
    <s v="Topps Main Update    RC"/>
    <s v=" "/>
    <x v="5"/>
  </r>
  <r>
    <m/>
    <n v="2019"/>
    <s v="Topps Main"/>
    <s v="Update"/>
    <m/>
    <m/>
    <m/>
    <m/>
    <x v="1"/>
    <s v="US43"/>
    <s v="Naylor"/>
    <s v="Josh"/>
    <s v="Padres"/>
    <s v="1B-OF"/>
    <n v="23"/>
    <n v="1"/>
    <m/>
    <s v="Naylor, Josh"/>
    <s v="Topps Main Update    RC"/>
    <s v=" "/>
    <x v="5"/>
  </r>
  <r>
    <m/>
    <n v="2019"/>
    <s v="Topps Main"/>
    <s v="Update"/>
    <s v="RD"/>
    <m/>
    <m/>
    <m/>
    <x v="1"/>
    <s v="US45"/>
    <s v="Rodgers"/>
    <s v="Brendan"/>
    <s v="Rockies"/>
    <s v="2B"/>
    <n v="24"/>
    <n v="1"/>
    <m/>
    <s v="Rodgers, Brendan"/>
    <s v="Topps Main Update RD   RC"/>
    <s v=" "/>
    <x v="5"/>
  </r>
  <r>
    <m/>
    <n v="2019"/>
    <s v="Topps Main"/>
    <s v="Update"/>
    <s v="AS"/>
    <m/>
    <m/>
    <m/>
    <x v="1"/>
    <s v="US47"/>
    <s v="Alonso"/>
    <s v="Pete"/>
    <s v="Mets"/>
    <s v="1B"/>
    <m/>
    <n v="1"/>
    <n v="1"/>
    <s v="Alonso, Pete"/>
    <s v="Topps Main Update AS   RC"/>
    <s v=" "/>
    <x v="2"/>
  </r>
  <r>
    <m/>
    <n v="2019"/>
    <s v="Topps Main"/>
    <s v="Update"/>
    <m/>
    <m/>
    <m/>
    <m/>
    <x v="1"/>
    <s v="US50"/>
    <s v="Senzel"/>
    <s v="Nick"/>
    <s v="Reds"/>
    <s v="OF"/>
    <n v="25"/>
    <n v="1"/>
    <n v="0.5"/>
    <s v="Senzel, Nick"/>
    <s v="Topps Main Update    RC"/>
    <s v=" "/>
    <x v="6"/>
  </r>
  <r>
    <m/>
    <n v="2019"/>
    <s v="Topps Main"/>
    <s v="Update"/>
    <m/>
    <m/>
    <m/>
    <m/>
    <x v="1"/>
    <s v="US51"/>
    <s v="Reynolds"/>
    <s v="Bryan"/>
    <s v="Pirates"/>
    <s v="OF"/>
    <n v="25"/>
    <n v="1"/>
    <m/>
    <s v="Reynolds, Bryan"/>
    <s v="Topps Main Update    RC"/>
    <s v=""/>
    <x v="5"/>
  </r>
  <r>
    <m/>
    <n v="2019"/>
    <s v="Topps Main"/>
    <s v="Update"/>
    <m/>
    <m/>
    <m/>
    <m/>
    <x v="1"/>
    <s v="US52"/>
    <s v="Hiura"/>
    <s v="Keston"/>
    <s v="Brewers"/>
    <s v="2B"/>
    <n v="24"/>
    <n v="1"/>
    <n v="0.5"/>
    <s v="Hiura, Keston"/>
    <s v="Topps Main Update    RC"/>
    <s v=" "/>
    <x v="6"/>
  </r>
  <r>
    <m/>
    <n v="2019"/>
    <s v="Topps Main"/>
    <s v="Update"/>
    <m/>
    <m/>
    <m/>
    <m/>
    <x v="1"/>
    <s v="US53"/>
    <s v="Markel,Parker/McKay,David"/>
    <m/>
    <s v="Mariners"/>
    <m/>
    <m/>
    <n v="1"/>
    <m/>
    <s v="Markel,Parker/McKay,David, "/>
    <s v="Topps Main Update    RC"/>
    <s v=" "/>
    <x v="5"/>
  </r>
  <r>
    <m/>
    <n v="2019"/>
    <s v="Topps Main"/>
    <s v="Update"/>
    <s v="RD"/>
    <m/>
    <m/>
    <m/>
    <x v="1"/>
    <s v="US56"/>
    <s v="Tatis Jr."/>
    <s v="Fernando"/>
    <s v="Padres"/>
    <s v="SS"/>
    <n v="21"/>
    <n v="1"/>
    <n v="1"/>
    <s v="Tatis Jr., Fernando"/>
    <s v="Topps Main Update RD   RC"/>
    <s v=" "/>
    <x v="2"/>
  </r>
  <r>
    <m/>
    <n v="2019"/>
    <s v="Topps Main"/>
    <s v="Update"/>
    <m/>
    <m/>
    <m/>
    <m/>
    <x v="1"/>
    <s v="US59"/>
    <s v="Walsh"/>
    <s v="Jared"/>
    <s v="Angels"/>
    <s v="1B/P"/>
    <n v="27"/>
    <n v="1"/>
    <m/>
    <s v="Walsh, Jared"/>
    <s v="Topps Main Update    RC"/>
    <s v=" "/>
    <x v="5"/>
  </r>
  <r>
    <m/>
    <n v="2019"/>
    <s v="Topps Main"/>
    <s v="Update"/>
    <s v="RD"/>
    <m/>
    <m/>
    <m/>
    <x v="1"/>
    <s v="US62"/>
    <s v="Guerrero Jr."/>
    <s v="Vladimir"/>
    <s v="Blue Jays"/>
    <s v="3B"/>
    <n v="21"/>
    <n v="1"/>
    <n v="1"/>
    <s v="Guerrero Jr., Vladimir"/>
    <s v="Topps Main Update RD   RC"/>
    <s v=" "/>
    <x v="2"/>
  </r>
  <r>
    <m/>
    <n v="2019"/>
    <s v="Topps Main"/>
    <s v="Update"/>
    <m/>
    <m/>
    <m/>
    <m/>
    <x v="1"/>
    <s v="US63"/>
    <s v="Thornton"/>
    <s v="Trent"/>
    <s v="Blue Jays"/>
    <s v="P"/>
    <n v="27"/>
    <n v="1"/>
    <m/>
    <s v="Thornton, Trent"/>
    <s v="Topps Main Update    RC"/>
    <s v=" "/>
    <x v="5"/>
  </r>
  <r>
    <m/>
    <n v="2019"/>
    <s v="Topps Main"/>
    <s v="Update"/>
    <m/>
    <m/>
    <m/>
    <m/>
    <x v="0"/>
    <s v="US66"/>
    <s v="Realmuto"/>
    <s v="JT"/>
    <s v="Phillies"/>
    <s v="C"/>
    <m/>
    <n v="1"/>
    <m/>
    <s v="Realmuto, JT"/>
    <s v="Topps Main Update    "/>
    <s v=" "/>
    <x v="5"/>
  </r>
  <r>
    <m/>
    <n v="2019"/>
    <s v="Topps Main"/>
    <s v="Update"/>
    <m/>
    <m/>
    <m/>
    <m/>
    <x v="1"/>
    <s v="US67"/>
    <s v="Ramirez"/>
    <s v="Nick"/>
    <s v="Tigers"/>
    <s v="P"/>
    <n v="31"/>
    <n v="1"/>
    <m/>
    <s v="Ramirez, Nick"/>
    <s v="Topps Main Update    RC"/>
    <s v=" "/>
    <x v="5"/>
  </r>
  <r>
    <m/>
    <n v="2019"/>
    <s v="Topps Main"/>
    <s v="Update"/>
    <m/>
    <m/>
    <m/>
    <m/>
    <x v="1"/>
    <s v="US69"/>
    <s v="Long"/>
    <s v="Shed"/>
    <s v="Mariners"/>
    <s v="2B"/>
    <n v="25"/>
    <n v="1"/>
    <m/>
    <s v="Long, Shed"/>
    <s v="Topps Main Update    RC"/>
    <s v=" "/>
    <x v="5"/>
  </r>
  <r>
    <m/>
    <n v="2019"/>
    <s v="Topps Main"/>
    <s v="Update"/>
    <s v="2000 RBI"/>
    <m/>
    <m/>
    <m/>
    <x v="0"/>
    <s v="US72"/>
    <s v="Pujols"/>
    <s v="Albert"/>
    <s v="Angels"/>
    <m/>
    <m/>
    <n v="1"/>
    <n v="0.25"/>
    <s v="Pujols, Albert"/>
    <s v="Topps Main Update 2000 RBI   "/>
    <s v=""/>
    <x v="6"/>
  </r>
  <r>
    <m/>
    <n v="2019"/>
    <s v="Topps Main"/>
    <s v="Update"/>
    <m/>
    <m/>
    <m/>
    <m/>
    <x v="1"/>
    <s v="US73"/>
    <s v="Lambert"/>
    <s v="Peter"/>
    <s v="Rockies"/>
    <s v="P"/>
    <n v="23"/>
    <n v="1"/>
    <m/>
    <s v="Lambert, Peter"/>
    <s v="Topps Main Update    RC"/>
    <s v=" "/>
    <x v="5"/>
  </r>
  <r>
    <m/>
    <n v="2019"/>
    <s v="Topps Main"/>
    <s v="Update"/>
    <m/>
    <m/>
    <m/>
    <m/>
    <x v="1"/>
    <s v="US74"/>
    <s v="Luciano"/>
    <s v="Elvis"/>
    <s v="Blue Jays"/>
    <s v="P"/>
    <n v="20"/>
    <n v="1"/>
    <m/>
    <s v="Luciano, Elvis"/>
    <s v="Topps Main Update    RC"/>
    <s v=" "/>
    <x v="5"/>
  </r>
  <r>
    <m/>
    <n v="2019"/>
    <s v="Topps Main"/>
    <s v="Update"/>
    <m/>
    <m/>
    <m/>
    <m/>
    <x v="0"/>
    <s v="US75"/>
    <s v="Bieber"/>
    <s v="Shane"/>
    <s v="Indians"/>
    <s v="P"/>
    <m/>
    <n v="1"/>
    <m/>
    <s v="Bieber, Shane"/>
    <s v="Topps Main Update    "/>
    <s v=" "/>
    <x v="5"/>
  </r>
  <r>
    <m/>
    <n v="2019"/>
    <s v="Topps Main"/>
    <s v="Update"/>
    <m/>
    <m/>
    <m/>
    <m/>
    <x v="1"/>
    <s v="US78"/>
    <s v="Ford"/>
    <s v="Mike"/>
    <s v="Yankees"/>
    <s v="1B"/>
    <n v="28"/>
    <n v="1"/>
    <m/>
    <s v="Ford, Mike"/>
    <s v="Topps Main Update    RC"/>
    <s v=" "/>
    <x v="5"/>
  </r>
  <r>
    <m/>
    <n v="2019"/>
    <s v="Topps Main"/>
    <s v="Update"/>
    <m/>
    <m/>
    <m/>
    <m/>
    <x v="1"/>
    <s v="US80"/>
    <s v="Bird"/>
    <s v="Kyle"/>
    <s v="Rangers"/>
    <s v="P"/>
    <n v="27"/>
    <n v="1"/>
    <m/>
    <s v="Bird, Kyle"/>
    <s v="Topps Main Update    RC"/>
    <s v=" "/>
    <x v="5"/>
  </r>
  <r>
    <m/>
    <n v="2019"/>
    <s v="Topps Main"/>
    <s v="Update"/>
    <m/>
    <m/>
    <m/>
    <m/>
    <x v="0"/>
    <s v="US82"/>
    <s v="Alvarado"/>
    <s v="Jose"/>
    <s v="Rays"/>
    <s v="P"/>
    <n v="25"/>
    <n v="1"/>
    <m/>
    <s v="Alvarado, Jose"/>
    <s v="Topps Main Update    "/>
    <s v=" "/>
    <x v="5"/>
  </r>
  <r>
    <m/>
    <n v="2019"/>
    <s v="Topps Main"/>
    <s v="Update"/>
    <m/>
    <m/>
    <m/>
    <m/>
    <x v="1"/>
    <s v="US84"/>
    <s v="Edman"/>
    <s v="Tommy"/>
    <s v="Cardinals"/>
    <s v="SS"/>
    <n v="25"/>
    <n v="1"/>
    <m/>
    <s v="Edman, Tommy"/>
    <s v="Topps Main Update    RC"/>
    <s v=" "/>
    <x v="5"/>
  </r>
  <r>
    <m/>
    <n v="2019"/>
    <s v="Topps Main"/>
    <s v="Update"/>
    <m/>
    <m/>
    <m/>
    <m/>
    <x v="1"/>
    <s v="US94"/>
    <s v="Soto"/>
    <s v="Gregory"/>
    <s v="Tigers"/>
    <s v="P"/>
    <n v="25"/>
    <n v="1"/>
    <m/>
    <s v="Soto, Gregory"/>
    <s v="Topps Main Update    RC"/>
    <s v=" "/>
    <x v="5"/>
  </r>
  <r>
    <m/>
    <n v="2019"/>
    <s v="Topps Main"/>
    <s v="Update"/>
    <s v="RD"/>
    <m/>
    <m/>
    <m/>
    <x v="1"/>
    <s v="US95"/>
    <s v="Senzel"/>
    <s v="Nick"/>
    <s v="Reds"/>
    <s v="OF"/>
    <n v="25"/>
    <n v="1"/>
    <n v="0.5"/>
    <s v="Senzel, Nick"/>
    <s v="Topps Main Update RD   RC"/>
    <s v=" "/>
    <x v="6"/>
  </r>
  <r>
    <m/>
    <n v="2019"/>
    <s v="Topps Main"/>
    <s v="Update"/>
    <s v="RD Gold"/>
    <s v="/2019"/>
    <m/>
    <m/>
    <x v="1"/>
    <s v="US95"/>
    <s v="Senzel"/>
    <s v="Nick"/>
    <s v="Reds"/>
    <s v="OF"/>
    <n v="25"/>
    <n v="1"/>
    <n v="0.5"/>
    <s v="Senzel, Nick"/>
    <s v="Topps Main Update RD Gold /2019  RC"/>
    <s v=" "/>
    <x v="6"/>
  </r>
  <r>
    <m/>
    <n v="2019"/>
    <s v="Topps Main"/>
    <s v="Update"/>
    <s v="AS"/>
    <m/>
    <m/>
    <m/>
    <x v="0"/>
    <s v="US96"/>
    <s v="Verlander"/>
    <s v="Justin"/>
    <s v="Astros"/>
    <s v="P"/>
    <m/>
    <n v="1"/>
    <n v="0.25"/>
    <s v="Verlander, Justin"/>
    <s v="Topps Main Update AS   "/>
    <s v=""/>
    <x v="6"/>
  </r>
  <r>
    <m/>
    <n v="2019"/>
    <s v="Topps Main"/>
    <s v="Update"/>
    <m/>
    <m/>
    <m/>
    <m/>
    <x v="1"/>
    <s v="US97"/>
    <s v="Swanson"/>
    <s v="Erik"/>
    <s v="Mariners"/>
    <s v="P"/>
    <n v="27"/>
    <n v="1"/>
    <m/>
    <s v="Swanson, Erik"/>
    <s v="Topps Main Update    RC"/>
    <s v=" "/>
    <x v="5"/>
  </r>
  <r>
    <m/>
    <n v="2019"/>
    <s v="Topps Main"/>
    <s v="Update"/>
    <m/>
    <m/>
    <m/>
    <m/>
    <x v="1"/>
    <s v="US100"/>
    <s v="Riley"/>
    <s v="Austin"/>
    <s v="Braves"/>
    <s v="OF"/>
    <n v="23"/>
    <n v="1"/>
    <m/>
    <s v="Riley, Austin"/>
    <s v="Topps Main Update    RC"/>
    <s v=" "/>
    <x v="5"/>
  </r>
  <r>
    <m/>
    <n v="2019"/>
    <s v="Topps Main"/>
    <s v="Update"/>
    <m/>
    <m/>
    <m/>
    <m/>
    <x v="1"/>
    <s v="US103"/>
    <s v="Allen"/>
    <s v="Austin"/>
    <s v="Padres"/>
    <s v="C"/>
    <n v="26"/>
    <n v="1"/>
    <m/>
    <s v="Allen, Austin"/>
    <s v="Topps Main Update    RC"/>
    <s v=" "/>
    <x v="5"/>
  </r>
  <r>
    <m/>
    <n v="2019"/>
    <s v="Topps Main"/>
    <s v="Update"/>
    <m/>
    <m/>
    <m/>
    <m/>
    <x v="1"/>
    <s v="US105"/>
    <s v="Rengifo"/>
    <s v="Luis"/>
    <s v="Angels"/>
    <s v="2B"/>
    <n v="23"/>
    <n v="1"/>
    <m/>
    <s v="Rengifo, Luis"/>
    <s v="Topps Main Update    RC"/>
    <s v=" "/>
    <x v="5"/>
  </r>
  <r>
    <m/>
    <n v="2019"/>
    <s v="Topps Main"/>
    <s v="Update"/>
    <m/>
    <m/>
    <m/>
    <m/>
    <x v="1"/>
    <s v="US108"/>
    <s v="Irvin"/>
    <s v="Cole"/>
    <s v="Phillies"/>
    <s v="P"/>
    <n v="26"/>
    <n v="1"/>
    <m/>
    <s v="Irvin, Cole"/>
    <s v="Topps Main Update    RC"/>
    <s v=" "/>
    <x v="5"/>
  </r>
  <r>
    <m/>
    <n v="2019"/>
    <s v="Topps Main"/>
    <s v="Update"/>
    <m/>
    <m/>
    <m/>
    <m/>
    <x v="1"/>
    <s v="US109"/>
    <s v="Kieboom"/>
    <s v="Carter"/>
    <s v="Nationals"/>
    <s v="SS"/>
    <n v="23"/>
    <n v="1"/>
    <m/>
    <s v="Kieboom, Carter"/>
    <s v="Topps Main Update    RC"/>
    <s v=" "/>
    <x v="5"/>
  </r>
  <r>
    <m/>
    <n v="2019"/>
    <s v="Topps Main"/>
    <s v="Update"/>
    <m/>
    <m/>
    <m/>
    <m/>
    <x v="1"/>
    <s v="US111"/>
    <s v="Festa"/>
    <s v="Matt"/>
    <s v="Mariners"/>
    <s v="P"/>
    <n v="27"/>
    <n v="1"/>
    <m/>
    <s v="Festa, Matt"/>
    <s v="Topps Main Update    RC"/>
    <s v=" "/>
    <x v="5"/>
  </r>
  <r>
    <m/>
    <n v="2019"/>
    <s v="Topps Main"/>
    <s v="Update"/>
    <m/>
    <m/>
    <m/>
    <m/>
    <x v="1"/>
    <s v="US115"/>
    <s v="Avila"/>
    <s v="Pedro"/>
    <s v="Padres"/>
    <s v="P"/>
    <n v="23"/>
    <n v="1"/>
    <m/>
    <s v="Avila, Pedro"/>
    <s v="Topps Main Update    RC"/>
    <s v=" "/>
    <x v="5"/>
  </r>
  <r>
    <m/>
    <n v="2019"/>
    <s v="Topps Main"/>
    <s v="Update"/>
    <m/>
    <m/>
    <m/>
    <m/>
    <x v="1"/>
    <s v="US116"/>
    <s v="Gutierrez"/>
    <s v="Kelvin"/>
    <s v="Royals"/>
    <s v="3B"/>
    <n v="26"/>
    <n v="1"/>
    <m/>
    <s v="Gutierrez, Kelvin"/>
    <s v="Topps Main Update    RC"/>
    <s v=" "/>
    <x v="5"/>
  </r>
  <r>
    <m/>
    <n v="2019"/>
    <s v="Topps Main"/>
    <s v="Update"/>
    <m/>
    <m/>
    <m/>
    <m/>
    <x v="1"/>
    <s v="US123"/>
    <s v="Sheffield"/>
    <s v="Justus"/>
    <s v="Mariners"/>
    <s v="P"/>
    <n v="24"/>
    <n v="1"/>
    <m/>
    <s v="Sheffield, Justus"/>
    <s v="Topps Main Update    RC"/>
    <s v=" "/>
    <x v="5"/>
  </r>
  <r>
    <m/>
    <n v="2019"/>
    <s v="Topps Main"/>
    <s v="Update"/>
    <s v="Gold"/>
    <s v="/2019"/>
    <m/>
    <m/>
    <x v="1"/>
    <s v="US123"/>
    <s v="Sheffield"/>
    <s v="Justus"/>
    <s v="Mariners"/>
    <s v="P"/>
    <n v="24"/>
    <n v="1"/>
    <m/>
    <s v="Sheffield, Justus"/>
    <s v="Topps Main Update Gold /2019  RC"/>
    <s v=" "/>
    <x v="5"/>
  </r>
  <r>
    <m/>
    <n v="2019"/>
    <s v="Topps Main"/>
    <s v="Update"/>
    <m/>
    <m/>
    <m/>
    <m/>
    <x v="0"/>
    <s v="US124"/>
    <s v="Tapia"/>
    <s v="Raimel"/>
    <s v="Rockies"/>
    <s v="OF"/>
    <n v="26"/>
    <n v="1"/>
    <m/>
    <s v="Tapia, Raimel"/>
    <s v="Topps Main Update    "/>
    <s v=""/>
    <x v="5"/>
  </r>
  <r>
    <m/>
    <n v="2019"/>
    <s v="Topps Main"/>
    <s v="Update"/>
    <m/>
    <m/>
    <m/>
    <m/>
    <x v="1"/>
    <s v="US125"/>
    <s v="Bishop"/>
    <s v="Braden"/>
    <s v="Mariners"/>
    <s v="OF"/>
    <n v="27"/>
    <n v="1"/>
    <m/>
    <s v="Bishop, Braden"/>
    <s v="Topps Main Update    RC"/>
    <s v=" "/>
    <x v="5"/>
  </r>
  <r>
    <m/>
    <n v="2019"/>
    <s v="Topps Main"/>
    <s v="Update"/>
    <m/>
    <m/>
    <m/>
    <m/>
    <x v="1"/>
    <s v="US129"/>
    <s v="France"/>
    <s v="Ty"/>
    <s v="Padres"/>
    <s v="3B"/>
    <n v="26"/>
    <n v="1"/>
    <m/>
    <s v="France, Ty"/>
    <s v="Topps Main Update    RC"/>
    <s v=" "/>
    <x v="5"/>
  </r>
  <r>
    <m/>
    <n v="2019"/>
    <s v="Topps Main"/>
    <s v="Update"/>
    <m/>
    <m/>
    <m/>
    <m/>
    <x v="1"/>
    <s v="US130"/>
    <s v="Smeltzer"/>
    <s v="Devin"/>
    <s v="Twins"/>
    <s v="P"/>
    <n v="25"/>
    <n v="1"/>
    <m/>
    <s v="Smeltzer, Devin"/>
    <s v="Topps Main Update    RC"/>
    <s v=" "/>
    <x v="5"/>
  </r>
  <r>
    <m/>
    <n v="2019"/>
    <s v="Topps Main"/>
    <s v="Update"/>
    <s v="AS"/>
    <m/>
    <m/>
    <m/>
    <x v="0"/>
    <s v="US135"/>
    <s v="Smith"/>
    <s v="Will"/>
    <s v="Giants"/>
    <s v="P"/>
    <m/>
    <n v="1"/>
    <m/>
    <s v="Smith, Will"/>
    <s v="Topps Main Update AS   "/>
    <s v=" "/>
    <x v="5"/>
  </r>
  <r>
    <m/>
    <n v="2019"/>
    <s v="Topps Main"/>
    <s v="Update"/>
    <m/>
    <m/>
    <m/>
    <m/>
    <x v="1"/>
    <s v="US136"/>
    <s v="Haseley"/>
    <s v="Adam"/>
    <s v="Phillies"/>
    <s v="OF"/>
    <n v="25"/>
    <n v="1"/>
    <m/>
    <s v="Haseley, Adam"/>
    <s v="Topps Main Update    RC"/>
    <s v=" "/>
    <x v="5"/>
  </r>
  <r>
    <m/>
    <n v="2019"/>
    <s v="Topps Main"/>
    <s v="Update"/>
    <m/>
    <m/>
    <m/>
    <m/>
    <x v="1"/>
    <s v="US142"/>
    <s v="Anderson"/>
    <s v="Shaun"/>
    <s v="Giants"/>
    <s v="P"/>
    <n v="26"/>
    <n v="1"/>
    <m/>
    <s v="Anderson, Shaun"/>
    <s v="Topps Main Update    RC"/>
    <s v=" "/>
    <x v="5"/>
  </r>
  <r>
    <m/>
    <n v="2019"/>
    <s v="Topps Main"/>
    <s v="Update"/>
    <m/>
    <m/>
    <m/>
    <m/>
    <x v="1"/>
    <s v="US145"/>
    <s v="Anderson"/>
    <s v="Nick"/>
    <s v="Marlins"/>
    <s v="P"/>
    <n v="30"/>
    <n v="1"/>
    <m/>
    <s v="Anderson, Nick"/>
    <s v="Topps Main Update    RC"/>
    <s v=" "/>
    <x v="5"/>
  </r>
  <r>
    <m/>
    <n v="2019"/>
    <s v="Topps Main"/>
    <s v="Update"/>
    <s v="AS"/>
    <m/>
    <m/>
    <m/>
    <x v="0"/>
    <s v="US146"/>
    <s v="Trout"/>
    <s v="Mike"/>
    <s v="Angels"/>
    <s v="OF"/>
    <m/>
    <n v="1"/>
    <n v="0.25"/>
    <s v="Trout, Mike"/>
    <s v="Topps Main Update AS   "/>
    <s v=""/>
    <x v="6"/>
  </r>
  <r>
    <m/>
    <n v="2019"/>
    <s v="Topps Main"/>
    <s v="Update"/>
    <m/>
    <m/>
    <m/>
    <m/>
    <x v="1"/>
    <s v="US147"/>
    <s v="Martin"/>
    <s v="Richie"/>
    <s v="Orioles"/>
    <s v="SS"/>
    <n v="26"/>
    <n v="1"/>
    <m/>
    <s v="Martin, Richie"/>
    <s v="Topps Main Update    RC"/>
    <s v=" "/>
    <x v="5"/>
  </r>
  <r>
    <m/>
    <n v="2019"/>
    <s v="Topps Main"/>
    <s v="Update"/>
    <s v="AS"/>
    <m/>
    <m/>
    <m/>
    <x v="0"/>
    <s v="US148"/>
    <s v="Torres"/>
    <s v="Gleyber"/>
    <s v="Yankees"/>
    <s v="2B/SS"/>
    <m/>
    <n v="1"/>
    <n v="0.25"/>
    <s v="Torres, Gleyber"/>
    <s v="Topps Main Update AS   "/>
    <s v=" "/>
    <x v="6"/>
  </r>
  <r>
    <m/>
    <n v="2019"/>
    <s v="Topps Main"/>
    <s v="Update"/>
    <m/>
    <m/>
    <m/>
    <m/>
    <x v="1"/>
    <s v="US149"/>
    <s v="Martin"/>
    <s v="Corbin"/>
    <s v="Astros"/>
    <s v="P"/>
    <n v="25"/>
    <n v="1"/>
    <m/>
    <s v="Martin, Corbin"/>
    <s v="Topps Main Update    RC"/>
    <s v=" "/>
    <x v="5"/>
  </r>
  <r>
    <m/>
    <n v="2019"/>
    <s v="Topps Main"/>
    <s v="Update"/>
    <m/>
    <m/>
    <m/>
    <m/>
    <x v="1"/>
    <s v="US150"/>
    <s v="Hiura"/>
    <s v="Keston"/>
    <s v="Brewers"/>
    <s v="2B"/>
    <n v="25"/>
    <n v="1"/>
    <n v="1"/>
    <s v="Hiura, Keston"/>
    <s v="Topps Main Update    RC"/>
    <s v=" "/>
    <x v="2"/>
  </r>
  <r>
    <m/>
    <n v="2019"/>
    <s v="Topps Main"/>
    <s v="Update"/>
    <m/>
    <m/>
    <m/>
    <m/>
    <x v="0"/>
    <s v="US159"/>
    <s v="Luplow"/>
    <s v="Jordan"/>
    <s v="Indians"/>
    <s v="OF"/>
    <n v="27"/>
    <n v="1"/>
    <m/>
    <s v="Luplow, Jordan"/>
    <s v="Topps Main Update    "/>
    <s v=" "/>
    <x v="5"/>
  </r>
  <r>
    <m/>
    <n v="2019"/>
    <s v="Topps Main"/>
    <s v="Update"/>
    <m/>
    <m/>
    <m/>
    <m/>
    <x v="0"/>
    <s v="US163"/>
    <s v="Castro"/>
    <s v="Miguel"/>
    <s v="Orioles"/>
    <s v="P"/>
    <n v="26"/>
    <n v="1"/>
    <m/>
    <s v="Castro, Miguel"/>
    <s v="Topps Main Update    "/>
    <s v=" "/>
    <x v="5"/>
  </r>
  <r>
    <m/>
    <n v="2019"/>
    <s v="Topps Main"/>
    <s v="Update"/>
    <m/>
    <m/>
    <m/>
    <m/>
    <x v="1"/>
    <s v="US168"/>
    <s v="Estrada"/>
    <s v="Thairo"/>
    <s v="Yankees"/>
    <s v="SS"/>
    <n v="24"/>
    <n v="1"/>
    <m/>
    <s v="Estrada, Thairo"/>
    <s v="Topps Main Update    RC"/>
    <s v=" "/>
    <x v="5"/>
  </r>
  <r>
    <m/>
    <n v="2019"/>
    <s v="Topps Main"/>
    <s v="Update"/>
    <m/>
    <m/>
    <m/>
    <m/>
    <x v="1"/>
    <s v="US169"/>
    <s v="Clarke"/>
    <s v="Taylor"/>
    <s v="DiamondBacks"/>
    <s v="P"/>
    <n v="27"/>
    <n v="1"/>
    <m/>
    <s v="Clarke, Taylor"/>
    <s v="Topps Main Update    RC"/>
    <s v=" "/>
    <x v="5"/>
  </r>
  <r>
    <m/>
    <n v="2019"/>
    <s v="Topps Main"/>
    <s v="Update"/>
    <m/>
    <m/>
    <m/>
    <m/>
    <x v="1"/>
    <s v="US170"/>
    <s v="Chavis"/>
    <s v="Michael"/>
    <s v="Red Sox"/>
    <s v="2B"/>
    <n v="25"/>
    <n v="1"/>
    <m/>
    <s v="Chavis, Michael"/>
    <s v="Topps Main Update    RC"/>
    <s v=" "/>
    <x v="5"/>
  </r>
  <r>
    <m/>
    <n v="2019"/>
    <s v="Topps Main"/>
    <s v="Update"/>
    <s v="150th Anniv"/>
    <m/>
    <s v="RD"/>
    <m/>
    <x v="1"/>
    <s v="US171"/>
    <s v="Martin"/>
    <s v="Corbin"/>
    <s v="Astros"/>
    <s v="P"/>
    <n v="25"/>
    <n v="1"/>
    <m/>
    <s v="Martin, Corbin"/>
    <s v="Topps Main Update 150th Anniv  RD RC"/>
    <s v=" "/>
    <x v="5"/>
  </r>
  <r>
    <m/>
    <n v="2019"/>
    <s v="Topps Main"/>
    <s v="Update"/>
    <m/>
    <m/>
    <m/>
    <m/>
    <x v="1"/>
    <s v="US174"/>
    <s v="Beaty"/>
    <s v="Matthew"/>
    <s v="Dodgers"/>
    <s v="1B/3B"/>
    <n v="27"/>
    <n v="1"/>
    <m/>
    <s v="Beaty, Matthew"/>
    <s v="Topps Main Update    RC"/>
    <s v=" "/>
    <x v="5"/>
  </r>
  <r>
    <m/>
    <n v="2019"/>
    <s v="Topps Main"/>
    <s v="Update"/>
    <m/>
    <m/>
    <m/>
    <m/>
    <x v="1"/>
    <s v="US180"/>
    <s v="VanMeter"/>
    <s v="Josh"/>
    <s v="Reds"/>
    <s v="2B/OF"/>
    <n v="25"/>
    <n v="1"/>
    <m/>
    <s v="VanMeter, Josh"/>
    <s v="Topps Main Update    RC"/>
    <s v=" "/>
    <x v="5"/>
  </r>
  <r>
    <m/>
    <n v="2019"/>
    <s v="Topps Main"/>
    <s v="Update"/>
    <m/>
    <m/>
    <m/>
    <m/>
    <x v="1"/>
    <s v="US182"/>
    <s v="Knizner"/>
    <s v="Andrew"/>
    <s v="Cardinals"/>
    <s v="C"/>
    <n v="25"/>
    <n v="1"/>
    <m/>
    <s v="Knizner, Andrew"/>
    <s v="Topps Main Update    RC"/>
    <s v=" "/>
    <x v="5"/>
  </r>
  <r>
    <m/>
    <n v="2019"/>
    <s v="Topps Main"/>
    <s v="Update"/>
    <m/>
    <m/>
    <m/>
    <m/>
    <x v="1"/>
    <s v="US183"/>
    <s v="Bird,Kyle/Dowdy,Kyle"/>
    <m/>
    <s v="Rangers"/>
    <m/>
    <m/>
    <n v="1"/>
    <m/>
    <s v="Bird,Kyle/Dowdy,Kyle, "/>
    <s v="Topps Main Update    RC"/>
    <s v=" "/>
    <x v="5"/>
  </r>
  <r>
    <m/>
    <n v="2019"/>
    <s v="Topps Main"/>
    <s v="Update"/>
    <s v="AS"/>
    <m/>
    <m/>
    <m/>
    <x v="0"/>
    <s v="US185"/>
    <s v="Yelich"/>
    <s v="Christian"/>
    <s v="Brewers"/>
    <s v="OF"/>
    <m/>
    <n v="1"/>
    <n v="0.25"/>
    <s v="Yelich, Christian"/>
    <s v="Topps Main Update AS   "/>
    <s v=""/>
    <x v="6"/>
  </r>
  <r>
    <m/>
    <n v="2019"/>
    <s v="Topps Main"/>
    <s v="Update"/>
    <s v="Pacific Power"/>
    <m/>
    <m/>
    <m/>
    <x v="0"/>
    <s v="US189"/>
    <s v="Trout,Mike/Ohtani,Shohei"/>
    <m/>
    <s v="Angels"/>
    <m/>
    <m/>
    <n v="1"/>
    <n v="1"/>
    <s v="Trout,Mike/Ohtani,Shohei, "/>
    <s v="Topps Main Update Pacific Power   "/>
    <s v=" "/>
    <x v="2"/>
  </r>
  <r>
    <m/>
    <n v="2019"/>
    <s v="Topps Main"/>
    <s v="Update"/>
    <s v="RD"/>
    <m/>
    <m/>
    <m/>
    <x v="1"/>
    <s v="US192"/>
    <s v="Chavis"/>
    <s v="Michael"/>
    <s v="Red Sox"/>
    <s v="2B"/>
    <n v="25"/>
    <n v="1"/>
    <m/>
    <s v="Chavis, Michael"/>
    <s v="Topps Main Update RD   RC"/>
    <s v=" "/>
    <x v="5"/>
  </r>
  <r>
    <m/>
    <n v="2019"/>
    <s v="Topps Main"/>
    <s v="Update"/>
    <m/>
    <m/>
    <m/>
    <m/>
    <x v="1"/>
    <s v="US197"/>
    <s v="Tucker"/>
    <s v="Cole"/>
    <s v="Pirates"/>
    <s v="SS"/>
    <n v="24"/>
    <n v="1"/>
    <m/>
    <s v="Tucker, Cole"/>
    <s v="Topps Main Update    RC"/>
    <s v=" "/>
    <x v="5"/>
  </r>
  <r>
    <m/>
    <n v="2019"/>
    <s v="Topps Main"/>
    <s v="Update"/>
    <s v="RD"/>
    <m/>
    <m/>
    <m/>
    <x v="1"/>
    <s v="US198"/>
    <s v="Alonso"/>
    <s v="Pete"/>
    <s v="Mets"/>
    <s v="1B"/>
    <n v="26"/>
    <n v="1"/>
    <n v="1"/>
    <s v="Alonso, Pete"/>
    <s v="Topps Main Update RD   RC"/>
    <s v=" "/>
    <x v="2"/>
  </r>
  <r>
    <m/>
    <n v="2019"/>
    <s v="Topps Main"/>
    <s v="Update"/>
    <m/>
    <m/>
    <m/>
    <m/>
    <x v="1"/>
    <s v="US199"/>
    <s v="Smith"/>
    <s v="Will"/>
    <s v="Dodgers"/>
    <s v="C"/>
    <n v="25"/>
    <n v="1"/>
    <m/>
    <s v="Smith, Will"/>
    <s v="Topps Main Update    RC"/>
    <s v=" "/>
    <x v="5"/>
  </r>
  <r>
    <m/>
    <n v="2019"/>
    <s v="Topps Main"/>
    <s v="Update"/>
    <m/>
    <m/>
    <m/>
    <m/>
    <x v="1"/>
    <s v="US200"/>
    <s v="Canning"/>
    <s v="Griffin"/>
    <s v="Angels"/>
    <s v="P"/>
    <n v="24"/>
    <n v="1"/>
    <m/>
    <s v="Canning, Griffin"/>
    <s v="Topps Main Update    RC"/>
    <s v=" "/>
    <x v="5"/>
  </r>
  <r>
    <m/>
    <n v="2019"/>
    <s v="Topps Main"/>
    <s v="Update"/>
    <m/>
    <m/>
    <m/>
    <m/>
    <x v="1"/>
    <s v="US202"/>
    <s v="Lopez"/>
    <s v="Nicky"/>
    <s v="Royals"/>
    <s v="2B"/>
    <n v="25"/>
    <n v="1"/>
    <m/>
    <s v="Lopez, Nicky"/>
    <s v="Topps Main Update    RC"/>
    <s v=" "/>
    <x v="5"/>
  </r>
  <r>
    <m/>
    <n v="2019"/>
    <s v="Topps Main"/>
    <s v="Update"/>
    <m/>
    <m/>
    <m/>
    <m/>
    <x v="1"/>
    <s v="US204"/>
    <s v="Martin"/>
    <s v="Jason"/>
    <s v="Pirates"/>
    <s v="OF"/>
    <n v="25"/>
    <n v="1"/>
    <m/>
    <s v="Martin, Jason"/>
    <s v="Topps Main Update    RC"/>
    <s v=" "/>
    <x v="5"/>
  </r>
  <r>
    <m/>
    <n v="2019"/>
    <s v="Topps Main"/>
    <s v="Update"/>
    <m/>
    <m/>
    <m/>
    <m/>
    <x v="1"/>
    <s v="US205"/>
    <s v="Hernandez"/>
    <s v="Darwinzon"/>
    <s v="Red Sox"/>
    <s v="P"/>
    <n v="24"/>
    <n v="1"/>
    <m/>
    <s v="Hernandez, Darwinzon"/>
    <s v="Topps Main Update    RC"/>
    <s v=" "/>
    <x v="5"/>
  </r>
  <r>
    <m/>
    <n v="2019"/>
    <s v="Topps Main"/>
    <s v="Update"/>
    <m/>
    <m/>
    <m/>
    <m/>
    <x v="1"/>
    <s v="US206"/>
    <s v="Moore"/>
    <s v="Dylan"/>
    <s v="Mariners"/>
    <s v="3B"/>
    <n v="28"/>
    <n v="1"/>
    <m/>
    <s v="Moore, Dylan"/>
    <s v="Topps Main Update    RC"/>
    <s v=" "/>
    <x v="5"/>
  </r>
  <r>
    <m/>
    <n v="2019"/>
    <s v="Topps Main"/>
    <s v="Update"/>
    <s v="RD"/>
    <m/>
    <m/>
    <m/>
    <x v="1"/>
    <s v="US207"/>
    <s v="Paddack"/>
    <s v="Chris"/>
    <s v="Padres"/>
    <s v="P"/>
    <n v="24"/>
    <n v="1"/>
    <m/>
    <s v="Paddack, Chris"/>
    <s v="Topps Main Update RD   RC"/>
    <s v=" "/>
    <x v="5"/>
  </r>
  <r>
    <m/>
    <n v="2019"/>
    <s v="Topps Main"/>
    <s v="Update"/>
    <s v="RD"/>
    <m/>
    <m/>
    <m/>
    <x v="1"/>
    <s v="US208"/>
    <s v="Kieboom"/>
    <s v="Carter"/>
    <s v="Nationals"/>
    <s v="SS"/>
    <n v="23"/>
    <n v="1"/>
    <m/>
    <s v="Kieboom, Carter"/>
    <s v="Topps Main Update RD   RC"/>
    <s v=" "/>
    <x v="5"/>
  </r>
  <r>
    <m/>
    <n v="2019"/>
    <s v="Topps Main"/>
    <s v="Update"/>
    <m/>
    <m/>
    <m/>
    <m/>
    <x v="1"/>
    <s v="US210"/>
    <s v="Bouroue,James/Noll,Jake"/>
    <m/>
    <s v="Nationals"/>
    <m/>
    <m/>
    <n v="1"/>
    <m/>
    <s v="Bouroue,James/Noll,Jake, "/>
    <s v="Topps Main Update    RC"/>
    <s v=" "/>
    <x v="5"/>
  </r>
  <r>
    <m/>
    <n v="2019"/>
    <s v="Topps Main"/>
    <s v="Update"/>
    <m/>
    <m/>
    <m/>
    <m/>
    <x v="1"/>
    <s v="US211"/>
    <s v="Bolt"/>
    <s v="Skye"/>
    <s v="Athletics"/>
    <s v="OF"/>
    <n v="26"/>
    <n v="1"/>
    <m/>
    <s v="Bolt, Skye"/>
    <s v="Topps Main Update    RC"/>
    <s v=" "/>
    <x v="5"/>
  </r>
  <r>
    <m/>
    <n v="2019"/>
    <s v="Topps Main"/>
    <s v="Update"/>
    <m/>
    <m/>
    <m/>
    <m/>
    <x v="1"/>
    <s v="US212"/>
    <s v="Wei-Chieh"/>
    <s v="Huang"/>
    <s v="Rangers"/>
    <s v="P"/>
    <n v="27"/>
    <n v="1"/>
    <m/>
    <s v="Wei-Chieh, Huang"/>
    <s v="Topps Main Update    RC"/>
    <s v=" "/>
    <x v="5"/>
  </r>
  <r>
    <m/>
    <n v="2019"/>
    <s v="Topps Main"/>
    <s v="Update"/>
    <m/>
    <m/>
    <m/>
    <m/>
    <x v="1"/>
    <s v="US213"/>
    <s v="Lovelady"/>
    <s v="Richard"/>
    <s v="Royals"/>
    <s v="P"/>
    <n v="25"/>
    <n v="1"/>
    <m/>
    <s v="Lovelady, Richard"/>
    <s v="Topps Main Update    RC"/>
    <s v=" "/>
    <x v="5"/>
  </r>
  <r>
    <m/>
    <n v="2019"/>
    <s v="Topps Main"/>
    <s v="Update"/>
    <m/>
    <m/>
    <m/>
    <m/>
    <x v="0"/>
    <s v="US215"/>
    <s v="Montas"/>
    <s v="Frankie"/>
    <s v="Athletics"/>
    <s v="P"/>
    <n v="27"/>
    <n v="1"/>
    <m/>
    <s v="Montas, Frankie"/>
    <s v="Topps Main Update    "/>
    <s v=" "/>
    <x v="5"/>
  </r>
  <r>
    <m/>
    <n v="2019"/>
    <s v="Topps Main"/>
    <s v="Update"/>
    <s v="Rec"/>
    <m/>
    <m/>
    <m/>
    <x v="0"/>
    <s v="US216"/>
    <s v="Yelich"/>
    <s v="Christian"/>
    <s v="Brewers"/>
    <m/>
    <m/>
    <n v="1"/>
    <n v="0.25"/>
    <s v="Yelich, Christian"/>
    <s v="Topps Main Update Rec   "/>
    <s v=""/>
    <x v="6"/>
  </r>
  <r>
    <m/>
    <n v="2019"/>
    <s v="Topps Main"/>
    <s v="Update"/>
    <m/>
    <m/>
    <m/>
    <m/>
    <x v="1"/>
    <s v="US218"/>
    <s v="Keller"/>
    <s v="Mitch"/>
    <s v="Pirates"/>
    <s v="P"/>
    <n v="24"/>
    <n v="1"/>
    <m/>
    <s v="Keller, Mitch"/>
    <s v="Topps Main Update    RC"/>
    <s v=" "/>
    <x v="5"/>
  </r>
  <r>
    <m/>
    <n v="2019"/>
    <s v="Topps Main"/>
    <s v="Update"/>
    <m/>
    <m/>
    <m/>
    <m/>
    <x v="1"/>
    <s v="US219"/>
    <s v="Sampson"/>
    <s v="Adrian"/>
    <s v="Rangers"/>
    <s v="P"/>
    <n v="29"/>
    <n v="1"/>
    <m/>
    <s v="Sampson, Adrian"/>
    <s v="Topps Main Update    RC"/>
    <s v=" "/>
    <x v="5"/>
  </r>
  <r>
    <m/>
    <n v="2019"/>
    <s v="Topps Main"/>
    <s v="Update"/>
    <s v="AS"/>
    <m/>
    <m/>
    <m/>
    <x v="0"/>
    <s v="US220"/>
    <s v="Acuna Jr."/>
    <s v="Ronald"/>
    <s v="Braves"/>
    <s v="OF"/>
    <m/>
    <n v="1"/>
    <n v="0.5"/>
    <s v="Acuna Jr., Ronald"/>
    <s v="Topps Main Update AS   "/>
    <s v=" "/>
    <x v="6"/>
  </r>
  <r>
    <m/>
    <n v="2019"/>
    <s v="Topps Main"/>
    <s v="Update"/>
    <s v="AS"/>
    <m/>
    <m/>
    <m/>
    <x v="0"/>
    <s v="US223"/>
    <s v="Means"/>
    <s v="John"/>
    <s v="Orioles"/>
    <s v="P"/>
    <m/>
    <n v="1"/>
    <m/>
    <s v="Means, John"/>
    <s v="Topps Main Update AS   "/>
    <s v=" "/>
    <x v="5"/>
  </r>
  <r>
    <m/>
    <n v="2019"/>
    <s v="Topps Main"/>
    <s v="Update"/>
    <m/>
    <m/>
    <m/>
    <m/>
    <x v="1"/>
    <s v="US226"/>
    <s v="Harper"/>
    <s v="Ryne"/>
    <s v="Twins"/>
    <s v="P"/>
    <n v="31"/>
    <n v="1"/>
    <m/>
    <s v="Harper, Ryne"/>
    <s v="Topps Main Update    RC"/>
    <s v=" "/>
    <x v="5"/>
  </r>
  <r>
    <m/>
    <n v="2019"/>
    <s v="Topps Main"/>
    <s v="Update"/>
    <m/>
    <m/>
    <m/>
    <m/>
    <x v="1"/>
    <s v="US227"/>
    <s v="Thomas"/>
    <s v="Lane"/>
    <s v="Cardinals"/>
    <s v="OF"/>
    <n v="25"/>
    <n v="1"/>
    <m/>
    <s v="Thomas, Lane"/>
    <s v="Topps Main Update    RC"/>
    <s v=" "/>
    <x v="5"/>
  </r>
  <r>
    <m/>
    <n v="2019"/>
    <s v="Topps Main"/>
    <s v="Update"/>
    <m/>
    <m/>
    <m/>
    <m/>
    <x v="1"/>
    <s v="US228"/>
    <s v="DuRapau"/>
    <s v="Montana"/>
    <s v="Pirates"/>
    <s v="P"/>
    <n v="28"/>
    <n v="1"/>
    <m/>
    <s v="DuRapau, Montana"/>
    <s v="Topps Main Update    RC"/>
    <s v=" "/>
    <x v="5"/>
  </r>
  <r>
    <m/>
    <n v="2019"/>
    <s v="Topps Main"/>
    <s v="Update"/>
    <m/>
    <m/>
    <m/>
    <m/>
    <x v="1"/>
    <s v="US229"/>
    <s v="Dowdy"/>
    <s v="Kyle"/>
    <s v="Rangers"/>
    <s v="P"/>
    <n v="27"/>
    <n v="1"/>
    <m/>
    <s v="Dowdy, Kyle"/>
    <s v="Topps Main Update    RC"/>
    <s v=" "/>
    <x v="5"/>
  </r>
  <r>
    <m/>
    <n v="2019"/>
    <s v="Topps Main"/>
    <s v="Update"/>
    <m/>
    <m/>
    <m/>
    <m/>
    <x v="0"/>
    <s v="US230"/>
    <s v="Severino"/>
    <s v="Pedro"/>
    <s v="Orioles"/>
    <s v="C"/>
    <n v="27"/>
    <n v="1"/>
    <m/>
    <s v="Severino, Pedro"/>
    <s v="Topps Main Update    "/>
    <s v=" "/>
    <x v="5"/>
  </r>
  <r>
    <m/>
    <n v="2019"/>
    <s v="Topps Main"/>
    <s v="Update"/>
    <m/>
    <m/>
    <m/>
    <m/>
    <x v="1"/>
    <s v="US231"/>
    <s v="Shawaryn"/>
    <s v="Mike"/>
    <s v="Red Sox"/>
    <s v="P"/>
    <n v="26"/>
    <n v="1"/>
    <m/>
    <s v="Shawaryn, Mike"/>
    <s v="Topps Main Update    RC"/>
    <s v=" "/>
    <x v="5"/>
  </r>
  <r>
    <m/>
    <n v="2019"/>
    <s v="Topps Main"/>
    <s v="Update"/>
    <m/>
    <m/>
    <m/>
    <m/>
    <x v="1"/>
    <s v="US235"/>
    <s v="Jackson"/>
    <s v="Alex"/>
    <s v="Braves"/>
    <s v="C"/>
    <n v="25"/>
    <n v="1"/>
    <m/>
    <s v="Jackson, Alex"/>
    <s v="Topps Main Update    RC"/>
    <s v=" "/>
    <x v="5"/>
  </r>
  <r>
    <m/>
    <n v="2019"/>
    <s v="Topps Main"/>
    <s v="Update"/>
    <m/>
    <m/>
    <m/>
    <m/>
    <x v="1"/>
    <s v="US238"/>
    <s v="Bergen,Travis/Coonrod,Samuel"/>
    <m/>
    <s v="Giants"/>
    <m/>
    <m/>
    <n v="1"/>
    <m/>
    <s v="Bergen,Travis/Coonrod,Samuel, "/>
    <s v="Topps Main Update    RC"/>
    <s v=" "/>
    <x v="5"/>
  </r>
  <r>
    <m/>
    <n v="2019"/>
    <s v="Topps Main"/>
    <s v="Update"/>
    <m/>
    <m/>
    <m/>
    <m/>
    <x v="1"/>
    <s v="US239"/>
    <s v="Pannone"/>
    <s v="Thomas"/>
    <s v="Blue Jays"/>
    <s v="P"/>
    <n v="26"/>
    <n v="1"/>
    <m/>
    <s v="Pannone, Thomas"/>
    <s v="Topps Main Update    RC"/>
    <s v=" "/>
    <x v="5"/>
  </r>
  <r>
    <m/>
    <n v="2019"/>
    <s v="Topps Main"/>
    <s v="Update"/>
    <m/>
    <m/>
    <m/>
    <m/>
    <x v="1"/>
    <s v="US240"/>
    <s v="Kelly"/>
    <s v="Merrill"/>
    <s v="DiamondBacks"/>
    <s v="P"/>
    <n v="32"/>
    <n v="1"/>
    <m/>
    <s v="Kelly, Merrill"/>
    <s v="Topps Main Update    RC"/>
    <s v=" "/>
    <x v="5"/>
  </r>
  <r>
    <m/>
    <n v="2019"/>
    <s v="Topps Main"/>
    <s v="Update"/>
    <s v="Team Card"/>
    <m/>
    <m/>
    <m/>
    <x v="1"/>
    <s v="US241"/>
    <s v="Guerrero Jr."/>
    <s v="Vladimir"/>
    <s v="Blue Jays"/>
    <m/>
    <m/>
    <n v="1"/>
    <n v="0.25"/>
    <s v="Guerrero Jr., Vladimir"/>
    <s v="Topps Main Update Team Card   RC"/>
    <s v=" "/>
    <x v="6"/>
  </r>
  <r>
    <m/>
    <n v="2019"/>
    <s v="Topps Main"/>
    <s v="Update"/>
    <s v="RD"/>
    <m/>
    <m/>
    <m/>
    <x v="1"/>
    <s v="US243"/>
    <s v="Jimenez"/>
    <s v="Eloy"/>
    <s v="White Sox"/>
    <s v="OF"/>
    <n v="24"/>
    <n v="1"/>
    <n v="0.5"/>
    <s v="Jimenez, Eloy"/>
    <s v="Topps Main Update RD   RC"/>
    <s v=" "/>
    <x v="6"/>
  </r>
  <r>
    <m/>
    <n v="2019"/>
    <s v="Topps Main"/>
    <s v="Update"/>
    <m/>
    <m/>
    <m/>
    <m/>
    <x v="1"/>
    <s v="US244"/>
    <s v="DuPlantier"/>
    <s v="Jon"/>
    <s v="DiamondBacks"/>
    <s v="P"/>
    <n v="26"/>
    <n v="1"/>
    <m/>
    <s v="DuPlantier, Jon"/>
    <s v="Topps Main Update    RC"/>
    <s v=" "/>
    <x v="5"/>
  </r>
  <r>
    <m/>
    <n v="2019"/>
    <s v="Topps Main"/>
    <s v="Update"/>
    <m/>
    <m/>
    <m/>
    <m/>
    <x v="1"/>
    <s v="US245"/>
    <s v="Yastrzemski"/>
    <s v="Mike"/>
    <s v="Giants"/>
    <s v="OF"/>
    <n v="30"/>
    <n v="1"/>
    <n v="0.5"/>
    <s v="Yastrzemski, Mike"/>
    <s v="Topps Main Update    RC"/>
    <s v=" "/>
    <x v="6"/>
  </r>
  <r>
    <m/>
    <n v="2019"/>
    <s v="Topps Main"/>
    <s v="Update"/>
    <s v="Team Card"/>
    <m/>
    <m/>
    <m/>
    <x v="0"/>
    <s v="US246"/>
    <s v="Betts,Mookie/Martinez,JD"/>
    <m/>
    <s v="Red Sox"/>
    <m/>
    <m/>
    <n v="1"/>
    <n v="0.25"/>
    <s v="Betts,Mookie/Martinez,JD, "/>
    <s v="Topps Main Update Team Card   "/>
    <s v=" "/>
    <x v="6"/>
  </r>
  <r>
    <m/>
    <n v="2019"/>
    <s v="Topps Main"/>
    <s v="Update"/>
    <m/>
    <m/>
    <m/>
    <m/>
    <x v="1"/>
    <s v="US247"/>
    <s v="Arraez"/>
    <s v="Luis"/>
    <s v="Twins"/>
    <s v="2B/SS"/>
    <n v="23"/>
    <n v="1"/>
    <m/>
    <s v="Arraez, Luis"/>
    <s v="Topps Main Update    RC"/>
    <s v=" "/>
    <x v="5"/>
  </r>
  <r>
    <m/>
    <n v="2019"/>
    <s v="Topps Main"/>
    <s v="Update"/>
    <m/>
    <m/>
    <m/>
    <m/>
    <x v="1"/>
    <s v="US248"/>
    <s v="Helsley"/>
    <s v="Ryan"/>
    <s v="Cardinals"/>
    <s v="P"/>
    <n v="26"/>
    <n v="1"/>
    <m/>
    <s v="Helsley, Ryan"/>
    <s v="Topps Main Update    RC"/>
    <s v=" "/>
    <x v="5"/>
  </r>
  <r>
    <m/>
    <n v="2019"/>
    <s v="Topps Main"/>
    <s v="Update"/>
    <m/>
    <m/>
    <m/>
    <m/>
    <x v="1"/>
    <s v="US249"/>
    <s v="Margevicius"/>
    <s v="Nick"/>
    <s v="Padres"/>
    <s v="P"/>
    <n v="24"/>
    <n v="1"/>
    <m/>
    <s v="Margevicius, Nick"/>
    <s v="Topps Main Update    RC"/>
    <s v=" "/>
    <x v="5"/>
  </r>
  <r>
    <m/>
    <n v="2019"/>
    <s v="Topps Main"/>
    <s v="Update"/>
    <s v="RD"/>
    <m/>
    <m/>
    <m/>
    <x v="1"/>
    <s v="US252"/>
    <s v="Riley"/>
    <s v="Austin"/>
    <s v="Braves"/>
    <s v="OF"/>
    <n v="23"/>
    <n v="1"/>
    <m/>
    <s v="Riley, Austin"/>
    <s v="Topps Main Update RD   RC"/>
    <s v=" "/>
    <x v="5"/>
  </r>
  <r>
    <m/>
    <n v="2019"/>
    <s v="Topps Main"/>
    <s v="Update"/>
    <m/>
    <m/>
    <m/>
    <m/>
    <x v="0"/>
    <s v="US255"/>
    <s v="Profar"/>
    <s v="Jurickson"/>
    <s v="Athletics"/>
    <s v="2B"/>
    <n v="27"/>
    <n v="1"/>
    <m/>
    <s v="Profar, Jurickson"/>
    <s v="Topps Main Update    "/>
    <s v=" "/>
    <x v="5"/>
  </r>
  <r>
    <m/>
    <n v="2019"/>
    <s v="Topps Main"/>
    <s v="Update"/>
    <m/>
    <m/>
    <m/>
    <m/>
    <x v="1"/>
    <s v="US256"/>
    <s v="Bauers"/>
    <s v="Jake"/>
    <s v="Indians"/>
    <s v="1B/OF"/>
    <n v="25"/>
    <n v="1"/>
    <m/>
    <s v="Bauers, Jake"/>
    <s v="Topps Main Update    RC"/>
    <s v=" "/>
    <x v="5"/>
  </r>
  <r>
    <m/>
    <n v="2019"/>
    <s v="Topps Main"/>
    <s v="Update"/>
    <s v="HR Derby"/>
    <m/>
    <m/>
    <m/>
    <x v="0"/>
    <s v="US259"/>
    <s v="Bregman"/>
    <s v="Alex"/>
    <s v="Astros"/>
    <s v="3B"/>
    <m/>
    <n v="1"/>
    <n v="0.25"/>
    <s v="Bregman, Alex"/>
    <s v="Topps Main Update HR Derby   "/>
    <n v="0"/>
    <x v="6"/>
  </r>
  <r>
    <m/>
    <n v="2019"/>
    <s v="Topps Main"/>
    <s v="Update"/>
    <m/>
    <m/>
    <m/>
    <m/>
    <x v="0"/>
    <s v="US260"/>
    <s v="Harper,Bryce/Freeman,Freddie"/>
    <m/>
    <s v="Phillies"/>
    <m/>
    <m/>
    <n v="1"/>
    <n v="0.25"/>
    <s v="Harper,Bryce/Freeman,Freddie, "/>
    <s v="Topps Main Update    "/>
    <s v=" "/>
    <x v="6"/>
  </r>
  <r>
    <m/>
    <n v="2019"/>
    <s v="Topps Main"/>
    <s v="Update"/>
    <s v="AS"/>
    <m/>
    <m/>
    <m/>
    <x v="1"/>
    <s v="US261"/>
    <s v="McNeil"/>
    <s v="Jeff"/>
    <s v="Mets"/>
    <s v="2B/OF"/>
    <m/>
    <n v="1"/>
    <n v="0.25"/>
    <s v="McNeil, Jeff"/>
    <s v="Topps Main Update AS   RC"/>
    <s v=" "/>
    <x v="6"/>
  </r>
  <r>
    <m/>
    <n v="2019"/>
    <s v="Topps Main"/>
    <s v="Update"/>
    <s v="HR Derby"/>
    <m/>
    <m/>
    <m/>
    <x v="1"/>
    <s v="US262"/>
    <s v="Alonso"/>
    <s v="Pete"/>
    <s v="Mets"/>
    <s v="1B"/>
    <m/>
    <n v="1"/>
    <n v="0.5"/>
    <s v="Alonso, Pete"/>
    <s v="Topps Main Update HR Derby   RC"/>
    <s v=" "/>
    <x v="6"/>
  </r>
  <r>
    <m/>
    <n v="2019"/>
    <s v="Topps Main"/>
    <s v="Update"/>
    <m/>
    <m/>
    <m/>
    <m/>
    <x v="1"/>
    <s v="US263"/>
    <s v="Paddack"/>
    <s v="Chris"/>
    <s v="Padres"/>
    <s v="P"/>
    <n v="24"/>
    <n v="1"/>
    <m/>
    <s v="Paddack, Chris"/>
    <s v="Topps Main Update    RC"/>
    <s v=" "/>
    <x v="5"/>
  </r>
  <r>
    <m/>
    <n v="2019"/>
    <s v="Topps Main"/>
    <s v="Update"/>
    <m/>
    <m/>
    <m/>
    <m/>
    <x v="1"/>
    <s v="US264"/>
    <s v="Wotherspoon,Matt/Kline,Branden"/>
    <m/>
    <s v="Orioles"/>
    <m/>
    <m/>
    <n v="1"/>
    <m/>
    <s v="Wotherspoon,Matt/Kline,Branden, "/>
    <s v="Topps Main Update    RC"/>
    <s v=" "/>
    <x v="5"/>
  </r>
  <r>
    <m/>
    <n v="2019"/>
    <s v="Topps Main"/>
    <s v="Update"/>
    <m/>
    <m/>
    <m/>
    <m/>
    <x v="1"/>
    <s v="US266"/>
    <s v="Cron"/>
    <s v="Kevin"/>
    <s v="DiamondBacks"/>
    <s v="1B"/>
    <n v="27"/>
    <n v="1"/>
    <m/>
    <s v="Cron, Kevin"/>
    <s v="Topps Main Update    RC"/>
    <s v=" "/>
    <x v="5"/>
  </r>
  <r>
    <m/>
    <n v="2019"/>
    <s v="Topps Main"/>
    <s v="Update"/>
    <s v="HR Derby"/>
    <m/>
    <m/>
    <m/>
    <x v="0"/>
    <s v="US271"/>
    <s v="Acuna Jr."/>
    <s v="Ronald"/>
    <s v="Braves"/>
    <s v="OF"/>
    <m/>
    <n v="1"/>
    <n v="0.25"/>
    <s v="Acuna Jr., Ronald"/>
    <s v="Topps Main Update HR Derby   "/>
    <s v=" "/>
    <x v="6"/>
  </r>
  <r>
    <m/>
    <n v="2019"/>
    <s v="Topps Main"/>
    <s v="Update"/>
    <s v="HR Derby"/>
    <m/>
    <m/>
    <m/>
    <x v="1"/>
    <s v="US272"/>
    <s v="Guerrero Jr."/>
    <s v="Vladimir"/>
    <s v="Blue Jays"/>
    <s v="3B"/>
    <m/>
    <n v="1"/>
    <n v="0.5"/>
    <s v="Guerrero Jr., Vladimir"/>
    <s v="Topps Main Update HR Derby   RC"/>
    <s v=" "/>
    <x v="6"/>
  </r>
  <r>
    <m/>
    <n v="2019"/>
    <s v="Topps Main"/>
    <s v="Update"/>
    <m/>
    <m/>
    <m/>
    <m/>
    <x v="1"/>
    <s v="US276"/>
    <s v="Turnbull"/>
    <s v="Spencer"/>
    <s v="Tigers"/>
    <s v="P"/>
    <n v="28"/>
    <n v="1"/>
    <m/>
    <s v="Turnbull, Spencer"/>
    <s v="Topps Main Update    RC"/>
    <s v=" "/>
    <x v="5"/>
  </r>
  <r>
    <m/>
    <n v="2019"/>
    <s v="Topps Main"/>
    <s v="Update"/>
    <s v="RD"/>
    <m/>
    <m/>
    <m/>
    <x v="1"/>
    <s v="US278"/>
    <s v="Kikuchi"/>
    <s v="Yusei"/>
    <s v="Mariners"/>
    <s v="P"/>
    <n v="29"/>
    <n v="1"/>
    <n v="0.25"/>
    <s v="Kikuchi, Yusei"/>
    <s v="Topps Main Update RD   RC"/>
    <s v=" "/>
    <x v="6"/>
  </r>
  <r>
    <m/>
    <n v="2019"/>
    <s v="Topps Main"/>
    <s v="Update"/>
    <m/>
    <m/>
    <m/>
    <m/>
    <x v="1"/>
    <s v="US291"/>
    <s v="Lowe"/>
    <s v="Nate"/>
    <s v="Rays"/>
    <s v="1B"/>
    <n v="25"/>
    <n v="1"/>
    <m/>
    <s v="Lowe, Nate"/>
    <s v="Topps Main Update    RC"/>
    <s v=" "/>
    <x v="5"/>
  </r>
  <r>
    <m/>
    <n v="2019"/>
    <s v="Topps Main"/>
    <s v="Update"/>
    <s v="AS"/>
    <m/>
    <m/>
    <m/>
    <x v="0"/>
    <s v="US293"/>
    <s v="Lindor"/>
    <s v="Francisco"/>
    <s v="Indians"/>
    <s v="SS"/>
    <m/>
    <n v="1"/>
    <n v="0.25"/>
    <s v="Lindor, Francisco"/>
    <s v="Topps Main Update AS   "/>
    <n v="0"/>
    <x v="6"/>
  </r>
  <r>
    <m/>
    <n v="2019"/>
    <s v="Topps Main"/>
    <s v="Update"/>
    <m/>
    <m/>
    <m/>
    <m/>
    <x v="1"/>
    <s v="US294"/>
    <s v="Fuentes"/>
    <s v="Josh"/>
    <s v="Rockies"/>
    <s v="3B"/>
    <n v="27"/>
    <n v="1"/>
    <m/>
    <s v="Fuentes, Josh"/>
    <s v="Topps Main Update    RC"/>
    <s v=" "/>
    <x v="5"/>
  </r>
  <r>
    <m/>
    <n v="2019"/>
    <s v="Topps Main"/>
    <s v="Update"/>
    <m/>
    <m/>
    <m/>
    <m/>
    <x v="1"/>
    <s v="US295"/>
    <s v="Biggio"/>
    <s v="Caven"/>
    <s v="Blue Jays"/>
    <s v="2B"/>
    <n v="25"/>
    <n v="1"/>
    <n v="0.5"/>
    <s v="Biggio, Caven"/>
    <s v="Topps Main Update    RC"/>
    <s v=" "/>
    <x v="6"/>
  </r>
  <r>
    <m/>
    <n v="2019"/>
    <s v="Topps Main"/>
    <s v="Update"/>
    <m/>
    <m/>
    <m/>
    <m/>
    <x v="1"/>
    <s v="US299"/>
    <s v="Rodgers"/>
    <s v="Brendan"/>
    <s v="Rockies"/>
    <s v="2B"/>
    <n v="24"/>
    <n v="1"/>
    <m/>
    <s v="Rodgers, Brendan"/>
    <s v="Topps Main Update    RC"/>
    <s v=" "/>
    <x v="5"/>
  </r>
  <r>
    <m/>
    <n v="2019"/>
    <s v="Topps Main"/>
    <s v="Update"/>
    <m/>
    <m/>
    <m/>
    <m/>
    <x v="0"/>
    <s v="US300"/>
    <s v="Nunez"/>
    <s v="Renato"/>
    <s v="Orioles"/>
    <s v="DH/1B"/>
    <n v="26"/>
    <n v="1"/>
    <m/>
    <s v="Nunez, Renato"/>
    <s v="Topps Main Update    "/>
    <s v=" "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23" applyNumberFormats="0" applyBorderFormats="0" applyFontFormats="0" applyPatternFormats="0" applyAlignmentFormats="0" applyWidthHeightFormats="1" dataCaption="Values" updatedVersion="4" minRefreshableVersion="3" useAutoFormatting="1" colGrandTotals="0" itemPrintTitles="1" createdVersion="4" indent="0" compact="0" compactData="0" multipleFieldFilters="0">
  <location ref="A5:E8608" firstHeaderRow="1" firstDataRow="1" firstDataCol="4" rowPageCount="3" colPageCount="1"/>
  <pivotFields count="21"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m="1" x="66"/>
        <item m="1" x="62"/>
        <item m="1" x="74"/>
        <item m="1" x="70"/>
        <item m="1" x="65"/>
        <item m="1" x="61"/>
        <item m="1" x="73"/>
        <item m="1" x="69"/>
        <item m="1" x="64"/>
        <item m="1" x="60"/>
        <item m="1" x="72"/>
        <item m="1" x="68"/>
        <item m="1" x="63"/>
        <item m="1" x="59"/>
        <item m="1" x="71"/>
        <item m="1" x="67"/>
        <item x="5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59">
        <item x="22"/>
        <item m="1" x="52"/>
        <item x="6"/>
        <item x="25"/>
        <item x="21"/>
        <item x="32"/>
        <item x="28"/>
        <item x="39"/>
        <item m="1" x="50"/>
        <item x="16"/>
        <item x="40"/>
        <item x="1"/>
        <item x="3"/>
        <item x="2"/>
        <item x="26"/>
        <item x="11"/>
        <item x="4"/>
        <item x="12"/>
        <item x="35"/>
        <item m="1" x="58"/>
        <item x="33"/>
        <item x="31"/>
        <item x="34"/>
        <item x="30"/>
        <item x="29"/>
        <item x="13"/>
        <item m="1" x="56"/>
        <item x="5"/>
        <item x="17"/>
        <item x="19"/>
        <item x="7"/>
        <item x="15"/>
        <item x="9"/>
        <item x="36"/>
        <item x="37"/>
        <item x="38"/>
        <item x="18"/>
        <item x="41"/>
        <item x="42"/>
        <item m="1" x="51"/>
        <item x="24"/>
        <item x="43"/>
        <item x="44"/>
        <item h="1" m="1" x="55"/>
        <item x="0"/>
        <item x="46"/>
        <item m="1" x="53"/>
        <item x="27"/>
        <item x="47"/>
        <item h="1" m="1" x="54"/>
        <item x="45"/>
        <item x="23"/>
        <item x="14"/>
        <item x="10"/>
        <item x="8"/>
        <item x="49"/>
        <item x="48"/>
        <item x="20"/>
        <item h="1" m="1" x="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>
      <items count="6">
        <item x="1"/>
        <item x="0"/>
        <item x="3"/>
        <item x="2"/>
        <item m="1" x="4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933">
        <item x="49"/>
        <item x="0"/>
        <item x="155"/>
        <item x="267"/>
        <item x="127"/>
        <item x="72"/>
        <item x="128"/>
        <item x="178"/>
        <item x="423"/>
        <item x="27"/>
        <item x="268"/>
        <item x="179"/>
        <item x="180"/>
        <item x="181"/>
        <item x="50"/>
        <item x="182"/>
        <item x="51"/>
        <item x="28"/>
        <item x="37"/>
        <item x="270"/>
        <item x="101"/>
        <item x="641"/>
        <item x="129"/>
        <item x="102"/>
        <item x="183"/>
        <item x="87"/>
        <item x="52"/>
        <item x="208"/>
        <item x="156"/>
        <item x="1120"/>
        <item x="184"/>
        <item x="17"/>
        <item x="29"/>
        <item x="209"/>
        <item x="130"/>
        <item x="30"/>
        <item x="469"/>
        <item x="323"/>
        <item x="107"/>
        <item x="185"/>
        <item x="565"/>
        <item x="723"/>
        <item x="186"/>
        <item x="131"/>
        <item x="8"/>
        <item x="233"/>
        <item x="210"/>
        <item x="335"/>
        <item x="187"/>
        <item x="157"/>
        <item x="132"/>
        <item x="211"/>
        <item x="188"/>
        <item x="31"/>
        <item x="380"/>
        <item x="22"/>
        <item x="234"/>
        <item x="9"/>
        <item x="701"/>
        <item x="73"/>
        <item x="235"/>
        <item x="133"/>
        <item x="189"/>
        <item x="190"/>
        <item x="1"/>
        <item x="514"/>
        <item x="88"/>
        <item x="5"/>
        <item x="567"/>
        <item x="4"/>
        <item x="3"/>
        <item x="74"/>
        <item x="212"/>
        <item x="134"/>
        <item x="135"/>
        <item x="191"/>
        <item x="38"/>
        <item x="213"/>
        <item x="558"/>
        <item x="473"/>
        <item x="53"/>
        <item x="1500"/>
        <item x="236"/>
        <item x="237"/>
        <item x="426"/>
        <item x="460"/>
        <item x="475"/>
        <item x="192"/>
        <item x="119"/>
        <item x="90"/>
        <item x="214"/>
        <item x="125"/>
        <item x="215"/>
        <item x="32"/>
        <item x="54"/>
        <item x="136"/>
        <item x="39"/>
        <item x="216"/>
        <item x="23"/>
        <item x="55"/>
        <item x="56"/>
        <item x="238"/>
        <item x="137"/>
        <item x="658"/>
        <item x="92"/>
        <item x="239"/>
        <item x="158"/>
        <item x="344"/>
        <item x="159"/>
        <item x="160"/>
        <item x="108"/>
        <item x="441"/>
        <item x="103"/>
        <item x="193"/>
        <item x="427"/>
        <item x="719"/>
        <item x="14"/>
        <item x="138"/>
        <item x="139"/>
        <item x="529"/>
        <item x="140"/>
        <item x="141"/>
        <item x="120"/>
        <item x="161"/>
        <item x="40"/>
        <item x="75"/>
        <item x="771"/>
        <item x="217"/>
        <item x="57"/>
        <item x="162"/>
        <item x="706"/>
        <item x="142"/>
        <item x="218"/>
        <item x="10"/>
        <item x="121"/>
        <item x="163"/>
        <item x="619"/>
        <item x="219"/>
        <item x="220"/>
        <item x="429"/>
        <item x="164"/>
        <item x="109"/>
        <item x="143"/>
        <item x="110"/>
        <item x="326"/>
        <item x="41"/>
        <item x="34"/>
        <item x="19"/>
        <item x="165"/>
        <item x="221"/>
        <item x="194"/>
        <item x="76"/>
        <item x="673"/>
        <item x="20"/>
        <item x="240"/>
        <item x="166"/>
        <item x="222"/>
        <item x="42"/>
        <item x="93"/>
        <item x="223"/>
        <item x="444"/>
        <item x="2"/>
        <item x="104"/>
        <item x="452"/>
        <item x="105"/>
        <item x="43"/>
        <item x="561"/>
        <item x="241"/>
        <item x="58"/>
        <item x="242"/>
        <item x="224"/>
        <item x="59"/>
        <item x="243"/>
        <item x="60"/>
        <item x="61"/>
        <item x="25"/>
        <item x="144"/>
        <item x="62"/>
        <item x="94"/>
        <item x="445"/>
        <item x="145"/>
        <item x="1523"/>
        <item x="11"/>
        <item x="461"/>
        <item x="16"/>
        <item x="539"/>
        <item x="167"/>
        <item x="77"/>
        <item x="111"/>
        <item x="497"/>
        <item x="95"/>
        <item x="244"/>
        <item x="168"/>
        <item x="498"/>
        <item x="169"/>
        <item x="195"/>
        <item x="1014"/>
        <item x="12"/>
        <item x="196"/>
        <item x="63"/>
        <item x="485"/>
        <item m="1" x="2926"/>
        <item x="122"/>
        <item x="328"/>
        <item x="6"/>
        <item x="146"/>
        <item x="64"/>
        <item x="617"/>
        <item x="197"/>
        <item x="225"/>
        <item x="7"/>
        <item x="96"/>
        <item x="226"/>
        <item x="170"/>
        <item x="541"/>
        <item x="321"/>
        <item x="123"/>
        <item x="171"/>
        <item x="2821"/>
        <item x="198"/>
        <item x="79"/>
        <item x="172"/>
        <item x="80"/>
        <item x="245"/>
        <item x="113"/>
        <item x="199"/>
        <item x="147"/>
        <item x="148"/>
        <item x="2221"/>
        <item x="81"/>
        <item x="532"/>
        <item x="173"/>
        <item x="295"/>
        <item x="200"/>
        <item x="712"/>
        <item x="227"/>
        <item x="44"/>
        <item x="246"/>
        <item x="97"/>
        <item x="149"/>
        <item x="150"/>
        <item x="247"/>
        <item x="65"/>
        <item x="66"/>
        <item x="67"/>
        <item x="201"/>
        <item x="202"/>
        <item x="347"/>
        <item x="124"/>
        <item x="126"/>
        <item x="98"/>
        <item x="554"/>
        <item x="203"/>
        <item x="82"/>
        <item x="488"/>
        <item x="248"/>
        <item x="68"/>
        <item x="249"/>
        <item x="250"/>
        <item x="251"/>
        <item x="252"/>
        <item m="1" x="2891"/>
        <item m="1" x="2904"/>
        <item x="329"/>
        <item x="1018"/>
        <item x="69"/>
        <item x="151"/>
        <item x="204"/>
        <item x="83"/>
        <item x="174"/>
        <item x="205"/>
        <item x="253"/>
        <item x="114"/>
        <item x="70"/>
        <item x="21"/>
        <item x="71"/>
        <item x="115"/>
        <item x="175"/>
        <item x="411"/>
        <item x="106"/>
        <item x="45"/>
        <item m="1" x="2885"/>
        <item x="448"/>
        <item x="206"/>
        <item x="116"/>
        <item x="84"/>
        <item x="228"/>
        <item x="286"/>
        <item x="287"/>
        <item x="229"/>
        <item x="254"/>
        <item x="230"/>
        <item x="85"/>
        <item x="207"/>
        <item x="46"/>
        <item x="231"/>
        <item x="322"/>
        <item x="533"/>
        <item x="438"/>
        <item x="152"/>
        <item x="232"/>
        <item x="86"/>
        <item x="255"/>
        <item x="153"/>
        <item x="154"/>
        <item x="47"/>
        <item x="652"/>
        <item m="1" x="2908"/>
        <item x="549"/>
        <item m="1" x="2930"/>
        <item x="517"/>
        <item m="1" x="2894"/>
        <item x="2831"/>
        <item x="1020"/>
        <item x="2227"/>
        <item x="176"/>
        <item x="583"/>
        <item x="1649"/>
        <item x="415"/>
        <item m="1" x="2923"/>
        <item x="466"/>
        <item x="534"/>
        <item x="2834"/>
        <item x="2835"/>
        <item m="1" x="2920"/>
        <item x="298"/>
        <item m="1" x="2882"/>
        <item x="177"/>
        <item x="994"/>
        <item x="513"/>
        <item x="1021"/>
        <item x="584"/>
        <item x="368"/>
        <item x="117"/>
        <item x="99"/>
        <item x="100"/>
        <item x="256"/>
        <item x="118"/>
        <item x="257"/>
        <item x="258"/>
        <item m="1" x="2914"/>
        <item x="603"/>
        <item x="419"/>
        <item x="259"/>
        <item x="260"/>
        <item x="261"/>
        <item x="262"/>
        <item x="48"/>
        <item x="263"/>
        <item x="264"/>
        <item x="265"/>
        <item x="266"/>
        <item x="2819"/>
        <item x="2786"/>
        <item x="447"/>
        <item x="269"/>
        <item x="363"/>
        <item x="315"/>
        <item x="271"/>
        <item x="272"/>
        <item x="273"/>
        <item x="18"/>
        <item x="274"/>
        <item x="275"/>
        <item x="276"/>
        <item x="277"/>
        <item x="91"/>
        <item x="278"/>
        <item x="279"/>
        <item x="280"/>
        <item x="281"/>
        <item x="282"/>
        <item x="283"/>
        <item x="284"/>
        <item x="285"/>
        <item x="288"/>
        <item x="439"/>
        <item x="289"/>
        <item x="290"/>
        <item x="291"/>
        <item x="636"/>
        <item x="480"/>
        <item x="292"/>
        <item x="293"/>
        <item x="294"/>
        <item x="435"/>
        <item x="296"/>
        <item x="454"/>
        <item x="297"/>
        <item x="759"/>
        <item x="369"/>
        <item x="299"/>
        <item m="1" x="2897"/>
        <item x="300"/>
        <item x="301"/>
        <item x="302"/>
        <item x="303"/>
        <item x="304"/>
        <item x="305"/>
        <item x="306"/>
        <item x="307"/>
        <item x="308"/>
        <item x="309"/>
        <item x="683"/>
        <item x="310"/>
        <item x="311"/>
        <item x="629"/>
        <item x="312"/>
        <item x="313"/>
        <item x="26"/>
        <item x="314"/>
        <item x="15"/>
        <item x="388"/>
        <item x="316"/>
        <item x="317"/>
        <item x="318"/>
        <item x="319"/>
        <item x="320"/>
        <item x="2164"/>
        <item x="324"/>
        <item x="614"/>
        <item x="568"/>
        <item x="325"/>
        <item x="365"/>
        <item x="327"/>
        <item x="330"/>
        <item x="550"/>
        <item x="602"/>
        <item x="331"/>
        <item x="332"/>
        <item x="333"/>
        <item x="579"/>
        <item x="580"/>
        <item x="622"/>
        <item x="370"/>
        <item x="581"/>
        <item x="372"/>
        <item x="416"/>
        <item x="334"/>
        <item m="1" x="2913"/>
        <item m="1" x="2890"/>
        <item x="336"/>
        <item x="337"/>
        <item x="338"/>
        <item m="1" x="2896"/>
        <item x="339"/>
        <item x="486"/>
        <item x="340"/>
        <item x="341"/>
        <item x="342"/>
        <item x="343"/>
        <item x="345"/>
        <item x="346"/>
        <item x="348"/>
        <item x="349"/>
        <item x="350"/>
        <item x="351"/>
        <item x="352"/>
        <item x="353"/>
        <item x="354"/>
        <item x="355"/>
        <item x="1648"/>
        <item x="356"/>
        <item x="357"/>
        <item x="358"/>
        <item x="359"/>
        <item x="463"/>
        <item x="360"/>
        <item x="361"/>
        <item x="362"/>
        <item x="364"/>
        <item x="476"/>
        <item x="366"/>
        <item x="367"/>
        <item x="371"/>
        <item x="373"/>
        <item x="374"/>
        <item x="375"/>
        <item x="376"/>
        <item x="377"/>
        <item x="378"/>
        <item x="379"/>
        <item x="381"/>
        <item x="382"/>
        <item x="383"/>
        <item x="384"/>
        <item x="385"/>
        <item x="386"/>
        <item x="536"/>
        <item x="700"/>
        <item x="676"/>
        <item x="642"/>
        <item x="387"/>
        <item x="707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515"/>
        <item x="634"/>
        <item x="538"/>
        <item x="1521"/>
        <item x="551"/>
        <item x="408"/>
        <item x="409"/>
        <item x="13"/>
        <item x="410"/>
        <item x="412"/>
        <item x="413"/>
        <item x="2788"/>
        <item x="414"/>
        <item x="417"/>
        <item x="418"/>
        <item x="420"/>
        <item x="421"/>
        <item x="422"/>
        <item x="424"/>
        <item x="425"/>
        <item x="428"/>
        <item x="430"/>
        <item x="431"/>
        <item x="432"/>
        <item x="433"/>
        <item x="434"/>
        <item x="516"/>
        <item x="436"/>
        <item x="437"/>
        <item x="440"/>
        <item x="442"/>
        <item x="443"/>
        <item x="446"/>
        <item x="449"/>
        <item x="450"/>
        <item x="451"/>
        <item x="453"/>
        <item x="455"/>
        <item x="562"/>
        <item x="456"/>
        <item x="457"/>
        <item x="458"/>
        <item x="459"/>
        <item x="668"/>
        <item x="462"/>
        <item x="464"/>
        <item x="1013"/>
        <item x="465"/>
        <item x="1650"/>
        <item m="1" x="2912"/>
        <item x="467"/>
        <item x="468"/>
        <item x="470"/>
        <item x="89"/>
        <item x="471"/>
        <item x="472"/>
        <item x="474"/>
        <item x="477"/>
        <item x="2814"/>
        <item x="478"/>
        <item x="479"/>
        <item x="540"/>
        <item x="564"/>
        <item x="2827"/>
        <item x="481"/>
        <item x="482"/>
        <item x="483"/>
        <item x="484"/>
        <item x="487"/>
        <item x="489"/>
        <item x="643"/>
        <item x="490"/>
        <item x="491"/>
        <item x="492"/>
        <item x="493"/>
        <item x="494"/>
        <item m="1" x="2924"/>
        <item x="613"/>
        <item x="663"/>
        <item x="618"/>
        <item x="648"/>
        <item x="495"/>
        <item x="768"/>
        <item x="496"/>
        <item x="499"/>
        <item m="1" x="2879"/>
        <item x="500"/>
        <item x="501"/>
        <item x="502"/>
        <item x="503"/>
        <item m="1" x="2877"/>
        <item x="504"/>
        <item x="505"/>
        <item x="506"/>
        <item x="507"/>
        <item x="508"/>
        <item x="509"/>
        <item x="510"/>
        <item x="511"/>
        <item x="685"/>
        <item x="1638"/>
        <item x="654"/>
        <item x="681"/>
        <item x="512"/>
        <item x="1640"/>
        <item x="112"/>
        <item x="2220"/>
        <item x="578"/>
        <item m="1" x="2899"/>
        <item x="616"/>
        <item x="708"/>
        <item x="518"/>
        <item x="520"/>
        <item x="521"/>
        <item x="522"/>
        <item x="523"/>
        <item x="524"/>
        <item x="525"/>
        <item x="526"/>
        <item x="527"/>
        <item x="528"/>
        <item x="530"/>
        <item x="531"/>
        <item x="555"/>
        <item x="585"/>
        <item x="537"/>
        <item x="692"/>
        <item x="542"/>
        <item x="543"/>
        <item x="544"/>
        <item m="1" x="2929"/>
        <item x="1647"/>
        <item x="545"/>
        <item x="546"/>
        <item x="547"/>
        <item x="632"/>
        <item x="682"/>
        <item x="548"/>
        <item x="674"/>
        <item m="1" x="2927"/>
        <item x="615"/>
        <item x="552"/>
        <item x="553"/>
        <item x="1016"/>
        <item x="556"/>
        <item x="557"/>
        <item x="559"/>
        <item x="803"/>
        <item x="560"/>
        <item m="1" x="2903"/>
        <item x="2217"/>
        <item x="1644"/>
        <item x="1646"/>
        <item x="2825"/>
        <item x="563"/>
        <item x="569"/>
        <item x="677"/>
        <item m="1" x="2922"/>
        <item x="757"/>
        <item x="722"/>
        <item x="566"/>
        <item x="570"/>
        <item x="571"/>
        <item x="624"/>
        <item x="572"/>
        <item x="573"/>
        <item m="1" x="2887"/>
        <item m="1" x="2876"/>
        <item x="574"/>
        <item x="628"/>
        <item x="657"/>
        <item x="575"/>
        <item x="576"/>
        <item x="577"/>
        <item x="582"/>
        <item x="2735"/>
        <item x="2818"/>
        <item x="1524"/>
        <item x="586"/>
        <item m="1" x="2906"/>
        <item m="1" x="2928"/>
        <item m="1" x="2916"/>
        <item x="587"/>
        <item m="1" x="2900"/>
        <item m="1" x="2884"/>
        <item m="1" x="2893"/>
        <item m="1" x="2907"/>
        <item x="588"/>
        <item x="589"/>
        <item x="590"/>
        <item x="591"/>
        <item x="592"/>
        <item x="593"/>
        <item x="594"/>
        <item x="595"/>
        <item m="1" x="2889"/>
        <item x="596"/>
        <item x="598"/>
        <item x="599"/>
        <item x="687"/>
        <item x="601"/>
        <item x="24"/>
        <item x="981"/>
        <item x="635"/>
        <item x="1642"/>
        <item x="2211"/>
        <item x="2789"/>
        <item x="604"/>
        <item x="605"/>
        <item x="606"/>
        <item x="607"/>
        <item x="608"/>
        <item x="609"/>
        <item x="610"/>
        <item x="611"/>
        <item x="612"/>
        <item x="2780"/>
        <item x="754"/>
        <item x="620"/>
        <item x="988"/>
        <item x="667"/>
        <item x="621"/>
        <item x="2169"/>
        <item x="649"/>
        <item m="1" x="2905"/>
        <item x="826"/>
        <item x="623"/>
        <item x="625"/>
        <item m="1" x="2888"/>
        <item x="626"/>
        <item m="1" x="2892"/>
        <item x="627"/>
        <item x="633"/>
        <item x="630"/>
        <item x="631"/>
        <item x="1637"/>
        <item m="1" x="2898"/>
        <item x="35"/>
        <item x="653"/>
        <item x="637"/>
        <item m="1" x="2895"/>
        <item x="638"/>
        <item x="639"/>
        <item x="675"/>
        <item m="1" x="2901"/>
        <item x="640"/>
        <item m="1" x="2909"/>
        <item x="1639"/>
        <item x="644"/>
        <item x="2222"/>
        <item x="804"/>
        <item x="769"/>
        <item x="645"/>
        <item x="646"/>
        <item x="647"/>
        <item x="78"/>
        <item x="670"/>
        <item x="1645"/>
        <item m="1" x="2911"/>
        <item m="1" x="2932"/>
        <item x="650"/>
        <item x="651"/>
        <item x="827"/>
        <item x="680"/>
        <item x="655"/>
        <item x="656"/>
        <item x="659"/>
        <item x="660"/>
        <item x="661"/>
        <item x="752"/>
        <item x="720"/>
        <item x="662"/>
        <item x="664"/>
        <item x="665"/>
        <item x="666"/>
        <item m="1" x="2886"/>
        <item x="669"/>
        <item x="1491"/>
        <item x="2219"/>
        <item x="671"/>
        <item x="672"/>
        <item x="678"/>
        <item x="1522"/>
        <item x="679"/>
        <item x="758"/>
        <item x="686"/>
        <item x="830"/>
        <item x="690"/>
        <item x="691"/>
        <item x="1641"/>
        <item x="693"/>
        <item x="694"/>
        <item x="695"/>
        <item x="696"/>
        <item x="697"/>
        <item m="1" x="2880"/>
        <item m="1" x="2919"/>
        <item m="1" x="2881"/>
        <item x="698"/>
        <item x="699"/>
        <item x="1121"/>
        <item x="980"/>
        <item x="702"/>
        <item x="703"/>
        <item x="704"/>
        <item x="705"/>
        <item x="1015"/>
        <item x="709"/>
        <item x="710"/>
        <item x="711"/>
        <item x="713"/>
        <item x="714"/>
        <item x="715"/>
        <item x="716"/>
        <item m="1" x="2878"/>
        <item m="1" x="2910"/>
        <item x="717"/>
        <item x="718"/>
        <item x="721"/>
        <item x="724"/>
        <item m="1" x="2921"/>
        <item x="725"/>
        <item m="1" x="2883"/>
        <item x="726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978"/>
        <item x="753"/>
        <item x="688"/>
        <item m="1" x="2902"/>
        <item x="755"/>
        <item x="33"/>
        <item x="760"/>
        <item x="1019"/>
        <item x="761"/>
        <item x="762"/>
        <item x="763"/>
        <item x="764"/>
        <item x="765"/>
        <item x="1514"/>
        <item x="767"/>
        <item x="684"/>
        <item x="770"/>
        <item x="773"/>
        <item x="774"/>
        <item x="775"/>
        <item x="1663"/>
        <item x="1037"/>
        <item x="1024"/>
        <item x="776"/>
        <item x="777"/>
        <item x="778"/>
        <item x="1696"/>
        <item x="809"/>
        <item x="779"/>
        <item x="1699"/>
        <item x="780"/>
        <item x="810"/>
        <item x="1704"/>
        <item x="782"/>
        <item x="1712"/>
        <item x="2303"/>
        <item x="783"/>
        <item x="814"/>
        <item x="1729"/>
        <item x="1101"/>
        <item x="784"/>
        <item x="785"/>
        <item x="1683"/>
        <item x="1694"/>
        <item x="1710"/>
        <item x="786"/>
        <item x="1722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29"/>
        <item x="1651"/>
        <item x="805"/>
        <item x="806"/>
        <item x="1660"/>
        <item x="1664"/>
        <item x="1667"/>
        <item x="1671"/>
        <item x="849"/>
        <item x="850"/>
        <item x="1048"/>
        <item x="1682"/>
        <item x="1055"/>
        <item x="1060"/>
        <item x="1690"/>
        <item x="807"/>
        <item x="808"/>
        <item x="1023"/>
        <item x="858"/>
        <item x="1064"/>
        <item x="811"/>
        <item x="812"/>
        <item x="1707"/>
        <item x="2301"/>
        <item x="1081"/>
        <item x="813"/>
        <item x="2304"/>
        <item x="1719"/>
        <item x="815"/>
        <item x="2306"/>
        <item x="1724"/>
        <item x="816"/>
        <item x="2308"/>
        <item x="2311"/>
        <item x="817"/>
        <item x="818"/>
        <item x="819"/>
        <item x="820"/>
        <item x="821"/>
        <item x="873"/>
        <item x="823"/>
        <item x="825"/>
        <item x="828"/>
        <item x="1484"/>
        <item m="1" x="2918"/>
        <item x="831"/>
        <item x="689"/>
        <item x="2218"/>
        <item x="2817"/>
        <item x="2820"/>
        <item x="1643"/>
        <item m="1" x="2915"/>
        <item x="993"/>
        <item m="1" x="2925"/>
        <item x="1017"/>
        <item x="2225"/>
        <item m="1" x="2917"/>
        <item x="2824"/>
        <item x="2223"/>
        <item x="2224"/>
        <item x="2826"/>
        <item x="2226"/>
        <item x="2787"/>
        <item x="2830"/>
        <item x="2836"/>
        <item m="1" x="29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1027"/>
        <item x="845"/>
        <item x="846"/>
        <item x="1032"/>
        <item x="847"/>
        <item x="1661"/>
        <item x="1035"/>
        <item x="848"/>
        <item x="1675"/>
        <item x="851"/>
        <item x="852"/>
        <item x="853"/>
        <item x="1053"/>
        <item x="854"/>
        <item x="855"/>
        <item x="2289"/>
        <item x="856"/>
        <item x="1063"/>
        <item x="857"/>
        <item x="1695"/>
        <item x="1698"/>
        <item x="859"/>
        <item x="860"/>
        <item x="861"/>
        <item x="862"/>
        <item x="863"/>
        <item x="1708"/>
        <item x="864"/>
        <item x="865"/>
        <item x="1089"/>
        <item x="866"/>
        <item x="867"/>
        <item x="868"/>
        <item x="869"/>
        <item x="1725"/>
        <item x="1094"/>
        <item x="870"/>
        <item x="1732"/>
        <item x="871"/>
        <item x="1103"/>
        <item x="2314"/>
        <item x="872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756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9"/>
        <item x="982"/>
        <item x="983"/>
        <item x="984"/>
        <item x="985"/>
        <item x="986"/>
        <item x="987"/>
        <item x="989"/>
        <item x="990"/>
        <item x="991"/>
        <item x="992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22"/>
        <item x="1025"/>
        <item x="1026"/>
        <item x="1028"/>
        <item x="1029"/>
        <item x="1030"/>
        <item x="1031"/>
        <item x="1033"/>
        <item x="1034"/>
        <item x="1036"/>
        <item x="1038"/>
        <item x="1039"/>
        <item x="1040"/>
        <item x="1041"/>
        <item x="1042"/>
        <item x="1043"/>
        <item x="1044"/>
        <item x="1045"/>
        <item x="1046"/>
        <item x="1047"/>
        <item x="1049"/>
        <item x="1050"/>
        <item x="1051"/>
        <item x="1052"/>
        <item x="1054"/>
        <item x="1056"/>
        <item x="1057"/>
        <item x="1058"/>
        <item x="1059"/>
        <item x="1061"/>
        <item x="1062"/>
        <item x="1693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2"/>
        <item x="1083"/>
        <item x="1084"/>
        <item x="1085"/>
        <item x="1086"/>
        <item x="1087"/>
        <item x="1088"/>
        <item x="1090"/>
        <item x="1091"/>
        <item x="1092"/>
        <item x="1093"/>
        <item x="1095"/>
        <item x="1096"/>
        <item x="1097"/>
        <item x="1098"/>
        <item x="1099"/>
        <item x="1100"/>
        <item x="1102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2213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5"/>
        <item x="1486"/>
        <item x="1487"/>
        <item x="1488"/>
        <item x="1489"/>
        <item x="1490"/>
        <item x="1492"/>
        <item x="1493"/>
        <item x="1494"/>
        <item x="1495"/>
        <item x="1496"/>
        <item x="1497"/>
        <item x="1498"/>
        <item x="1499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5"/>
        <item x="2167"/>
        <item x="1516"/>
        <item x="1517"/>
        <item x="1518"/>
        <item x="1519"/>
        <item x="1520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52"/>
        <item x="1653"/>
        <item x="1654"/>
        <item x="1655"/>
        <item x="1656"/>
        <item x="1657"/>
        <item x="1658"/>
        <item x="1659"/>
        <item x="1662"/>
        <item x="1665"/>
        <item x="1666"/>
        <item x="1668"/>
        <item x="1669"/>
        <item x="1670"/>
        <item x="1672"/>
        <item x="1673"/>
        <item x="1674"/>
        <item x="1676"/>
        <item x="1677"/>
        <item x="1678"/>
        <item x="1679"/>
        <item x="1680"/>
        <item x="1681"/>
        <item x="1684"/>
        <item x="1685"/>
        <item x="1686"/>
        <item x="1687"/>
        <item x="1688"/>
        <item x="1689"/>
        <item x="1691"/>
        <item x="1692"/>
        <item x="1697"/>
        <item x="1700"/>
        <item x="1701"/>
        <item x="1702"/>
        <item x="1703"/>
        <item x="1705"/>
        <item x="1706"/>
        <item x="1709"/>
        <item x="1711"/>
        <item x="1713"/>
        <item x="1714"/>
        <item x="1715"/>
        <item x="1716"/>
        <item x="1717"/>
        <item x="1718"/>
        <item x="1720"/>
        <item x="1721"/>
        <item x="1723"/>
        <item x="1726"/>
        <item x="1727"/>
        <item x="1728"/>
        <item x="1730"/>
        <item x="1731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766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2081"/>
        <item x="2082"/>
        <item x="2083"/>
        <item x="2084"/>
        <item x="2085"/>
        <item x="2086"/>
        <item x="2129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66"/>
        <item x="2179"/>
        <item x="2180"/>
        <item x="2181"/>
        <item x="2182"/>
        <item x="2187"/>
        <item x="2193"/>
        <item x="2196"/>
        <item x="2198"/>
        <item x="2200"/>
        <item x="2201"/>
        <item x="2202"/>
        <item x="2317"/>
        <item x="2318"/>
        <item x="2319"/>
        <item x="2207"/>
        <item x="2208"/>
        <item x="2209"/>
        <item x="2210"/>
        <item x="2183"/>
        <item x="2184"/>
        <item x="2185"/>
        <item x="2186"/>
        <item x="2190"/>
        <item x="2192"/>
        <item x="2203"/>
        <item x="2204"/>
        <item x="2205"/>
        <item x="2206"/>
        <item x="2212"/>
        <item x="2230"/>
        <item x="2231"/>
        <item x="2214"/>
        <item x="2215"/>
        <item x="2216"/>
        <item x="2228"/>
        <item x="2229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126"/>
        <item x="2127"/>
        <item x="2134"/>
        <item x="2135"/>
        <item x="2142"/>
        <item x="2145"/>
        <item x="2125"/>
        <item x="2128"/>
        <item x="2130"/>
        <item x="2131"/>
        <item x="2132"/>
        <item x="2133"/>
        <item x="2124"/>
        <item x="2140"/>
        <item x="2143"/>
        <item x="2147"/>
        <item x="2141"/>
        <item x="2144"/>
        <item x="2146"/>
        <item x="2136"/>
        <item x="2137"/>
        <item x="2138"/>
        <item x="2139"/>
        <item x="822"/>
        <item x="728"/>
        <item x="729"/>
        <item x="730"/>
        <item x="731"/>
        <item x="732"/>
        <item x="733"/>
        <item x="734"/>
        <item x="727"/>
        <item x="1574"/>
        <item x="2165"/>
        <item x="2168"/>
        <item x="2188"/>
        <item x="2191"/>
        <item x="2194"/>
        <item x="2197"/>
        <item x="2199"/>
        <item x="2233"/>
        <item x="2234"/>
        <item x="2235"/>
        <item x="2236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2"/>
        <item x="2305"/>
        <item x="2307"/>
        <item x="2309"/>
        <item x="2310"/>
        <item x="2312"/>
        <item x="2313"/>
        <item x="2315"/>
        <item x="2316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70"/>
        <item x="2171"/>
        <item x="2172"/>
        <item x="2173"/>
        <item x="2174"/>
        <item x="2189"/>
        <item x="2195"/>
        <item x="2232"/>
        <item x="2237"/>
        <item x="2238"/>
        <item x="2275"/>
        <item x="2175"/>
        <item x="2176"/>
        <item x="2177"/>
        <item x="2178"/>
        <item x="772"/>
        <item x="781"/>
        <item x="2790"/>
        <item x="2791"/>
        <item x="2797"/>
        <item x="2798"/>
        <item x="2806"/>
        <item x="2875"/>
        <item x="2812"/>
        <item x="2813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824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6"/>
        <item x="2737"/>
        <item x="2738"/>
        <item x="2739"/>
        <item x="2740"/>
        <item x="2741"/>
        <item x="2743"/>
        <item x="2744"/>
        <item x="2745"/>
        <item x="2746"/>
        <item x="2747"/>
        <item x="2748"/>
        <item x="2742"/>
        <item x="2750"/>
        <item x="2752"/>
        <item x="2749"/>
        <item x="2751"/>
        <item x="2323"/>
        <item x="2324"/>
        <item x="2325"/>
        <item x="2326"/>
        <item x="2327"/>
        <item x="2328"/>
        <item x="2329"/>
        <item x="2330"/>
        <item x="2331"/>
        <item x="2332"/>
        <item x="2334"/>
        <item x="2336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320"/>
        <item x="2321"/>
        <item x="2333"/>
        <item x="2322"/>
        <item x="2335"/>
        <item x="2337"/>
        <item x="2837"/>
        <item x="2815"/>
        <item x="2816"/>
        <item x="2822"/>
        <item x="2823"/>
        <item x="2828"/>
        <item x="2829"/>
        <item x="2832"/>
        <item x="2833"/>
        <item x="2760"/>
        <item x="2761"/>
        <item x="2762"/>
        <item x="2763"/>
        <item x="2764"/>
        <item x="2765"/>
        <item x="2767"/>
        <item x="2768"/>
        <item x="2772"/>
        <item x="2773"/>
        <item x="2774"/>
        <item x="2777"/>
        <item x="2769"/>
        <item x="2770"/>
        <item x="2771"/>
        <item x="2766"/>
        <item x="2775"/>
        <item x="2776"/>
        <item x="2778"/>
        <item x="2779"/>
        <item x="2781"/>
        <item x="2782"/>
        <item x="2784"/>
        <item x="2785"/>
        <item x="2783"/>
        <item x="2758"/>
        <item x="2759"/>
        <item x="2757"/>
        <item x="2753"/>
        <item x="2754"/>
        <item x="2755"/>
        <item x="2756"/>
        <item x="519"/>
        <item x="597"/>
        <item x="600"/>
        <item x="535"/>
        <item x="2792"/>
        <item x="2793"/>
        <item x="2794"/>
        <item x="2795"/>
        <item x="2796"/>
        <item x="2799"/>
        <item x="2800"/>
        <item x="2801"/>
        <item x="2802"/>
        <item x="2803"/>
        <item x="2804"/>
        <item x="2805"/>
        <item x="2807"/>
        <item x="2808"/>
        <item x="2809"/>
        <item x="2810"/>
        <item x="2811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36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>
      <items count="2687">
        <item m="1" x="2158"/>
        <item x="237"/>
        <item x="18"/>
        <item x="762"/>
        <item x="149"/>
        <item x="1567"/>
        <item x="1243"/>
        <item m="1" x="2662"/>
        <item x="1122"/>
        <item m="1" x="2635"/>
        <item m="1" x="2667"/>
        <item x="1752"/>
        <item x="703"/>
        <item x="1381"/>
        <item x="1316"/>
        <item m="1" x="1987"/>
        <item x="707"/>
        <item x="718"/>
        <item x="1217"/>
        <item m="1" x="2128"/>
        <item x="739"/>
        <item x="1693"/>
        <item x="807"/>
        <item x="1207"/>
        <item x="609"/>
        <item x="1556"/>
        <item x="980"/>
        <item x="399"/>
        <item x="947"/>
        <item x="946"/>
        <item x="1346"/>
        <item m="1" x="2097"/>
        <item m="1" x="2382"/>
        <item x="948"/>
        <item x="1472"/>
        <item x="549"/>
        <item x="338"/>
        <item x="643"/>
        <item x="408"/>
        <item x="1539"/>
        <item x="627"/>
        <item x="1712"/>
        <item x="1785"/>
        <item m="1" x="2408"/>
        <item x="945"/>
        <item x="1105"/>
        <item x="819"/>
        <item x="715"/>
        <item x="487"/>
        <item m="1" x="2467"/>
        <item x="1711"/>
        <item x="602"/>
        <item x="139"/>
        <item x="201"/>
        <item x="1667"/>
        <item x="797"/>
        <item m="1" x="1888"/>
        <item x="348"/>
        <item x="320"/>
        <item m="1" x="2475"/>
        <item x="1324"/>
        <item x="1739"/>
        <item x="1747"/>
        <item x="1719"/>
        <item x="1017"/>
        <item m="1" x="2458"/>
        <item m="1" x="1975"/>
        <item m="1" x="2086"/>
        <item m="1" x="2124"/>
        <item x="1074"/>
        <item x="1429"/>
        <item x="1424"/>
        <item x="1137"/>
        <item m="1" x="1853"/>
        <item x="1438"/>
        <item x="625"/>
        <item m="1" x="2299"/>
        <item x="857"/>
        <item x="1793"/>
        <item x="1792"/>
        <item x="619"/>
        <item x="1382"/>
        <item m="1" x="1976"/>
        <item x="287"/>
        <item m="1" x="2369"/>
        <item x="1068"/>
        <item m="1" x="2368"/>
        <item x="27"/>
        <item x="1334"/>
        <item x="375"/>
        <item m="1" x="2248"/>
        <item x="1443"/>
        <item x="396"/>
        <item m="1" x="2385"/>
        <item x="1697"/>
        <item x="936"/>
        <item x="277"/>
        <item x="513"/>
        <item x="1586"/>
        <item m="1" x="2218"/>
        <item x="501"/>
        <item m="1" x="2111"/>
        <item x="1643"/>
        <item x="1289"/>
        <item x="661"/>
        <item x="1112"/>
        <item x="570"/>
        <item x="1815"/>
        <item m="1" x="2675"/>
        <item m="1" x="2315"/>
        <item m="1" x="2273"/>
        <item x="424"/>
        <item m="1" x="2581"/>
        <item m="1" x="2367"/>
        <item x="2"/>
        <item x="1223"/>
        <item x="528"/>
        <item x="1001"/>
        <item m="1" x="1963"/>
        <item m="1" x="2062"/>
        <item x="1442"/>
        <item x="1709"/>
        <item m="1" x="1918"/>
        <item m="1" x="2412"/>
        <item m="1" x="2366"/>
        <item x="649"/>
        <item m="1" x="2569"/>
        <item x="1161"/>
        <item m="1" x="1932"/>
        <item m="1" x="2470"/>
        <item m="1" x="2296"/>
        <item x="805"/>
        <item x="709"/>
        <item x="219"/>
        <item x="362"/>
        <item x="1096"/>
        <item x="1246"/>
        <item x="213"/>
        <item x="175"/>
        <item m="1" x="2271"/>
        <item m="1" x="1905"/>
        <item m="1" x="2647"/>
        <item x="1232"/>
        <item m="1" x="2052"/>
        <item m="1" x="2495"/>
        <item x="1054"/>
        <item m="1" x="1945"/>
        <item x="583"/>
        <item x="1236"/>
        <item m="1" x="2554"/>
        <item x="1465"/>
        <item m="1" x="2176"/>
        <item x="580"/>
        <item x="1668"/>
        <item x="582"/>
        <item m="1" x="2629"/>
        <item x="791"/>
        <item x="1380"/>
        <item m="1" x="2486"/>
        <item x="601"/>
        <item m="1" x="1839"/>
        <item x="559"/>
        <item x="958"/>
        <item x="1734"/>
        <item x="1402"/>
        <item x="1471"/>
        <item x="942"/>
        <item m="1" x="2222"/>
        <item m="1" x="2651"/>
        <item x="1533"/>
        <item m="1" x="2589"/>
        <item x="455"/>
        <item x="1583"/>
        <item x="1407"/>
        <item m="1" x="1927"/>
        <item x="446"/>
        <item m="1" x="2024"/>
        <item x="1535"/>
        <item x="763"/>
        <item x="1545"/>
        <item x="1796"/>
        <item x="880"/>
        <item x="778"/>
        <item x="1434"/>
        <item m="1" x="2518"/>
        <item m="1" x="2437"/>
        <item x="1397"/>
        <item x="672"/>
        <item x="1767"/>
        <item x="1462"/>
        <item m="1" x="2664"/>
        <item x="909"/>
        <item m="1" x="2490"/>
        <item x="729"/>
        <item x="1400"/>
        <item x="1733"/>
        <item x="1234"/>
        <item x="476"/>
        <item m="1" x="2649"/>
        <item x="228"/>
        <item x="111"/>
        <item x="25"/>
        <item m="1" x="2340"/>
        <item m="1" x="1942"/>
        <item x="85"/>
        <item x="937"/>
        <item x="410"/>
        <item m="1" x="2297"/>
        <item x="775"/>
        <item x="1774"/>
        <item x="1810"/>
        <item m="1" x="1989"/>
        <item x="492"/>
        <item x="0"/>
        <item x="606"/>
        <item m="1" x="2534"/>
        <item m="1" x="2307"/>
        <item x="331"/>
        <item m="1" x="2064"/>
        <item x="1385"/>
        <item x="1321"/>
        <item x="1728"/>
        <item x="1814"/>
        <item x="1740"/>
        <item x="613"/>
        <item x="1000"/>
        <item x="758"/>
        <item x="668"/>
        <item x="1414"/>
        <item x="1411"/>
        <item x="1773"/>
        <item x="161"/>
        <item x="480"/>
        <item x="1782"/>
        <item x="1799"/>
        <item x="1426"/>
        <item x="1527"/>
        <item x="959"/>
        <item x="1743"/>
        <item x="1699"/>
        <item x="1303"/>
        <item m="1" x="2671"/>
        <item m="1" x="1842"/>
        <item m="1" x="2445"/>
        <item x="1377"/>
        <item x="599"/>
        <item x="1614"/>
        <item x="420"/>
        <item m="1" x="2440"/>
        <item m="1" x="1966"/>
        <item x="13"/>
        <item m="1" x="2466"/>
        <item m="1" x="2377"/>
        <item x="363"/>
        <item x="104"/>
        <item x="197"/>
        <item x="1170"/>
        <item x="1716"/>
        <item m="1" x="2542"/>
        <item m="1" x="1831"/>
        <item x="132"/>
        <item x="207"/>
        <item x="221"/>
        <item x="214"/>
        <item m="1" x="1952"/>
        <item m="1" x="2487"/>
        <item x="727"/>
        <item x="991"/>
        <item x="75"/>
        <item x="1446"/>
        <item x="1707"/>
        <item x="1035"/>
        <item m="1" x="2514"/>
        <item x="1419"/>
        <item m="1" x="2541"/>
        <item m="1" x="2653"/>
        <item m="1" x="1919"/>
        <item m="1" x="2135"/>
        <item m="1" x="2388"/>
        <item m="1" x="2109"/>
        <item x="1803"/>
        <item x="67"/>
        <item x="604"/>
        <item m="1" x="2578"/>
        <item x="550"/>
        <item x="941"/>
        <item x="364"/>
        <item x="1075"/>
        <item x="888"/>
        <item m="1" x="2029"/>
        <item x="589"/>
        <item m="1" x="2603"/>
        <item m="1" x="2203"/>
        <item x="1196"/>
        <item x="1009"/>
        <item x="647"/>
        <item x="834"/>
        <item x="1724"/>
        <item m="1" x="2046"/>
        <item m="1" x="1903"/>
        <item x="37"/>
        <item x="56"/>
        <item x="68"/>
        <item m="1" x="1997"/>
        <item m="1" x="2300"/>
        <item x="1768"/>
        <item x="1628"/>
        <item x="1065"/>
        <item x="1340"/>
        <item x="439"/>
        <item x="567"/>
        <item m="1" x="2543"/>
        <item m="1" x="2512"/>
        <item m="1" x="2346"/>
        <item x="5"/>
        <item x="749"/>
        <item m="1" x="2672"/>
        <item x="1548"/>
        <item m="1" x="2169"/>
        <item m="1" x="2144"/>
        <item x="553"/>
        <item m="1" x="2544"/>
        <item x="547"/>
        <item m="1" x="2639"/>
        <item x="1027"/>
        <item x="554"/>
        <item x="367"/>
        <item x="927"/>
        <item x="1181"/>
        <item m="1" x="2511"/>
        <item m="1" x="2619"/>
        <item x="1064"/>
        <item m="1" x="1930"/>
        <item x="335"/>
        <item x="845"/>
        <item x="283"/>
        <item x="1365"/>
        <item x="314"/>
        <item x="1"/>
        <item x="657"/>
        <item x="1690"/>
        <item x="1558"/>
        <item x="873"/>
        <item m="1" x="2103"/>
        <item x="1499"/>
        <item x="1117"/>
        <item x="1685"/>
        <item m="1" x="2433"/>
        <item x="229"/>
        <item x="1171"/>
        <item x="870"/>
        <item x="1544"/>
        <item x="603"/>
        <item x="612"/>
        <item m="1" x="2349"/>
        <item m="1" x="2004"/>
        <item x="1155"/>
        <item x="371"/>
        <item m="1" x="2615"/>
        <item x="509"/>
        <item x="529"/>
        <item m="1" x="2085"/>
        <item m="1" x="2157"/>
        <item x="1493"/>
        <item m="1" x="1867"/>
        <item x="1500"/>
        <item m="1" x="2202"/>
        <item m="1" x="2096"/>
        <item x="252"/>
        <item x="339"/>
        <item x="273"/>
        <item m="1" x="2634"/>
        <item x="319"/>
        <item x="321"/>
        <item m="1" x="1855"/>
        <item m="1" x="2207"/>
        <item m="1" x="2473"/>
        <item x="1640"/>
        <item m="1" x="2082"/>
        <item x="664"/>
        <item x="1337"/>
        <item m="1" x="2516"/>
        <item m="1" x="2493"/>
        <item x="1538"/>
        <item x="997"/>
        <item x="689"/>
        <item m="1" x="2484"/>
        <item x="1512"/>
        <item x="765"/>
        <item x="1398"/>
        <item x="421"/>
        <item x="767"/>
        <item x="1623"/>
        <item m="1" x="2114"/>
        <item x="347"/>
        <item x="133"/>
        <item x="144"/>
        <item m="1" x="2015"/>
        <item x="1613"/>
        <item x="1584"/>
        <item m="1" x="2131"/>
        <item x="971"/>
        <item x="1136"/>
        <item m="1" x="2140"/>
        <item x="974"/>
        <item x="40"/>
        <item x="7"/>
        <item x="31"/>
        <item x="1348"/>
        <item x="802"/>
        <item x="879"/>
        <item x="113"/>
        <item x="115"/>
        <item x="12"/>
        <item x="105"/>
        <item x="86"/>
        <item x="116"/>
        <item m="1" x="2538"/>
        <item m="1" x="2287"/>
        <item x="432"/>
        <item x="1594"/>
        <item m="1" x="1928"/>
        <item x="33"/>
        <item x="99"/>
        <item x="125"/>
        <item x="87"/>
        <item x="88"/>
        <item x="1271"/>
        <item x="893"/>
        <item m="1" x="2006"/>
        <item m="1" x="2585"/>
        <item x="1735"/>
        <item x="538"/>
        <item m="1" x="1872"/>
        <item x="1764"/>
        <item x="901"/>
        <item m="1" x="2243"/>
        <item x="1406"/>
        <item m="1" x="2110"/>
        <item x="384"/>
        <item x="299"/>
        <item x="907"/>
        <item x="1550"/>
        <item x="1449"/>
        <item x="702"/>
        <item x="417"/>
        <item m="1" x="2371"/>
        <item m="1" x="1994"/>
        <item m="1" x="1993"/>
        <item m="1" x="2625"/>
        <item x="520"/>
        <item m="1" x="1825"/>
        <item m="1" x="1893"/>
        <item m="1" x="1937"/>
        <item x="684"/>
        <item m="1" x="2614"/>
        <item x="725"/>
        <item x="440"/>
        <item x="1111"/>
        <item m="1" x="2104"/>
        <item x="1141"/>
        <item m="1" x="2525"/>
        <item m="1" x="1883"/>
        <item m="1" x="2014"/>
        <item m="1" x="2464"/>
        <item x="1423"/>
        <item m="1" x="2658"/>
        <item x="1164"/>
        <item x="598"/>
        <item m="1" x="2121"/>
        <item m="1" x="1874"/>
        <item x="500"/>
        <item m="1" x="2645"/>
        <item m="1" x="1882"/>
        <item m="1" x="2087"/>
        <item x="1167"/>
        <item x="1311"/>
        <item m="1" x="2668"/>
        <item x="1748"/>
        <item x="1708"/>
        <item m="1" x="2127"/>
        <item m="1" x="2597"/>
        <item x="130"/>
        <item x="1795"/>
        <item m="1" x="2303"/>
        <item x="813"/>
        <item x="1239"/>
        <item m="1" x="1840"/>
        <item m="1" x="2562"/>
        <item x="121"/>
        <item m="1" x="2311"/>
        <item x="801"/>
        <item x="20"/>
        <item m="1" x="1939"/>
        <item x="591"/>
        <item x="770"/>
        <item m="1" x="2016"/>
        <item m="1" x="2302"/>
        <item m="1" x="2465"/>
        <item x="1080"/>
        <item m="1" x="2318"/>
        <item x="1221"/>
        <item m="1" x="2175"/>
        <item m="1" x="2324"/>
        <item x="325"/>
        <item x="1479"/>
        <item m="1" x="2051"/>
        <item m="1" x="2090"/>
        <item m="1" x="1822"/>
        <item m="1" x="2189"/>
        <item m="1" x="1996"/>
        <item m="1" x="2474"/>
        <item x="477"/>
        <item x="1260"/>
        <item x="716"/>
        <item x="1375"/>
        <item x="1503"/>
        <item x="617"/>
        <item x="1067"/>
        <item x="753"/>
        <item m="1" x="2020"/>
        <item m="1" x="2517"/>
        <item x="1046"/>
        <item x="1691"/>
        <item m="1" x="2229"/>
        <item x="810"/>
        <item x="378"/>
        <item x="1358"/>
        <item x="1298"/>
        <item x="794"/>
        <item x="1197"/>
        <item m="1" x="1933"/>
        <item x="1489"/>
        <item m="1" x="1904"/>
        <item x="1205"/>
        <item x="650"/>
        <item x="998"/>
        <item x="542"/>
        <item m="1" x="2605"/>
        <item m="1" x="2219"/>
        <item x="1332"/>
        <item x="884"/>
        <item m="1" x="2260"/>
        <item m="1" x="1999"/>
        <item x="899"/>
        <item x="1342"/>
        <item x="1041"/>
        <item m="1" x="2058"/>
        <item m="1" x="2314"/>
        <item x="1818"/>
        <item x="756"/>
        <item x="863"/>
        <item x="359"/>
        <item x="1460"/>
        <item m="1" x="2235"/>
        <item x="1182"/>
        <item m="1" x="2373"/>
        <item m="1" x="2237"/>
        <item x="274"/>
        <item x="1746"/>
        <item m="1" x="1956"/>
        <item x="641"/>
        <item x="856"/>
        <item m="1" x="2503"/>
        <item x="437"/>
        <item m="1" x="2608"/>
        <item x="841"/>
        <item m="1" x="2066"/>
        <item m="1" x="1895"/>
        <item x="159"/>
        <item x="217"/>
        <item x="337"/>
        <item x="1511"/>
        <item x="568"/>
        <item x="1187"/>
        <item m="1" x="2037"/>
        <item m="1" x="2329"/>
        <item x="1758"/>
        <item x="686"/>
        <item x="1652"/>
        <item x="322"/>
        <item m="1" x="2182"/>
        <item m="1" x="2065"/>
        <item x="655"/>
        <item x="1413"/>
        <item m="1" x="1962"/>
        <item x="53"/>
        <item m="1" x="1887"/>
        <item x="1504"/>
        <item x="897"/>
        <item m="1" x="2088"/>
        <item x="885"/>
        <item x="631"/>
        <item x="551"/>
        <item x="1291"/>
        <item x="1683"/>
        <item x="457"/>
        <item x="581"/>
        <item x="1710"/>
        <item x="1285"/>
        <item x="1508"/>
        <item x="1241"/>
        <item x="1140"/>
        <item x="352"/>
        <item x="380"/>
        <item x="1078"/>
        <item x="1250"/>
        <item m="1" x="2637"/>
        <item x="1014"/>
        <item x="404"/>
        <item x="679"/>
        <item x="961"/>
        <item m="1" x="2479"/>
        <item x="210"/>
        <item x="1179"/>
        <item x="1275"/>
        <item x="1071"/>
        <item x="1339"/>
        <item m="1" x="1824"/>
        <item m="1" x="2148"/>
        <item x="1738"/>
        <item m="1" x="2139"/>
        <item x="710"/>
        <item x="1269"/>
        <item x="443"/>
        <item x="940"/>
        <item m="1" x="2684"/>
        <item m="1" x="2528"/>
        <item x="183"/>
        <item x="377"/>
        <item m="1" x="2421"/>
        <item m="1" x="2227"/>
        <item m="1" x="2519"/>
        <item m="1" x="2072"/>
        <item x="618"/>
        <item x="1617"/>
        <item x="692"/>
        <item x="695"/>
        <item x="490"/>
        <item x="608"/>
        <item x="814"/>
        <item m="1" x="2580"/>
        <item x="1019"/>
        <item x="852"/>
        <item x="540"/>
        <item m="1" x="2535"/>
        <item x="950"/>
        <item m="1" x="2122"/>
        <item m="1" x="2509"/>
        <item x="1528"/>
        <item m="1" x="1830"/>
        <item x="955"/>
        <item x="742"/>
        <item x="306"/>
        <item m="1" x="2436"/>
        <item x="1211"/>
        <item m="1" x="2267"/>
        <item x="1404"/>
        <item m="1" x="2174"/>
        <item m="1" x="2468"/>
        <item m="1" x="2249"/>
        <item x="1809"/>
        <item x="735"/>
        <item x="1618"/>
        <item x="773"/>
        <item m="1" x="2416"/>
        <item x="645"/>
        <item m="1" x="2032"/>
        <item x="1633"/>
        <item x="483"/>
        <item x="6"/>
        <item x="403"/>
        <item m="1" x="2659"/>
        <item m="1" x="2360"/>
        <item x="566"/>
        <item m="1" x="2527"/>
        <item m="1" x="2112"/>
        <item x="1118"/>
        <item m="1" x="1900"/>
        <item x="526"/>
        <item x="859"/>
        <item m="1" x="2677"/>
        <item x="768"/>
        <item x="1258"/>
        <item x="881"/>
        <item x="1133"/>
        <item x="1808"/>
        <item m="1" x="1931"/>
        <item m="1" x="1861"/>
        <item m="1" x="2555"/>
        <item x="1224"/>
        <item m="1" x="2245"/>
        <item x="58"/>
        <item x="1783"/>
        <item m="1" x="2472"/>
        <item x="482"/>
        <item x="1625"/>
        <item x="523"/>
        <item x="527"/>
        <item x="1276"/>
        <item m="1" x="2278"/>
        <item x="732"/>
        <item x="536"/>
        <item m="1" x="1847"/>
        <item x="858"/>
        <item m="1" x="2070"/>
        <item x="239"/>
        <item x="990"/>
        <item x="780"/>
        <item m="1" x="1983"/>
        <item x="837"/>
        <item x="1020"/>
        <item m="1" x="2055"/>
        <item m="1" x="2457"/>
        <item m="1" x="2392"/>
        <item x="1524"/>
        <item m="1" x="2289"/>
        <item x="669"/>
        <item x="522"/>
        <item m="1" x="2612"/>
        <item x="1794"/>
        <item m="1" x="2130"/>
        <item m="1" x="2044"/>
        <item m="1" x="2319"/>
        <item x="1367"/>
        <item m="1" x="2003"/>
        <item m="1" x="2093"/>
        <item m="1" x="2239"/>
        <item m="1" x="2550"/>
        <item x="1470"/>
        <item x="1183"/>
        <item x="733"/>
        <item m="1" x="1858"/>
        <item x="1036"/>
        <item m="1" x="1915"/>
        <item x="1364"/>
        <item x="1338"/>
        <item m="1" x="2592"/>
        <item x="654"/>
        <item m="1" x="2498"/>
        <item m="1" x="1910"/>
        <item m="1" x="2506"/>
        <item x="1177"/>
        <item x="1658"/>
        <item x="1689"/>
        <item m="1" x="2264"/>
        <item m="1" x="2456"/>
        <item x="894"/>
        <item x="1601"/>
        <item x="1788"/>
        <item x="1760"/>
        <item x="127"/>
        <item m="1" x="2355"/>
        <item x="205"/>
        <item x="271"/>
        <item m="1" x="2234"/>
        <item x="1650"/>
        <item x="1705"/>
        <item x="11"/>
        <item x="518"/>
        <item x="1213"/>
        <item x="960"/>
        <item x="71"/>
        <item x="100"/>
        <item m="1" x="1946"/>
        <item x="1553"/>
        <item x="1615"/>
        <item x="694"/>
        <item m="1" x="1846"/>
        <item x="1315"/>
        <item x="697"/>
        <item x="1530"/>
        <item x="1627"/>
        <item x="1684"/>
        <item x="1295"/>
        <item m="1" x="2491"/>
        <item x="1281"/>
        <item m="1" x="2284"/>
        <item m="1" x="2223"/>
        <item x="353"/>
        <item m="1" x="2270"/>
        <item x="1031"/>
        <item x="1781"/>
        <item m="1" x="2501"/>
        <item m="1" x="1863"/>
        <item m="1" x="1860"/>
        <item m="1" x="1957"/>
        <item x="1061"/>
        <item x="1790"/>
        <item x="1753"/>
        <item x="360"/>
        <item x="1488"/>
        <item x="1572"/>
        <item m="1" x="2432"/>
        <item x="1263"/>
        <item m="1" x="2530"/>
        <item x="1732"/>
        <item x="658"/>
        <item m="1" x="1964"/>
        <item x="741"/>
        <item x="696"/>
        <item x="298"/>
        <item m="1" x="2348"/>
        <item x="761"/>
        <item m="1" x="2652"/>
        <item m="1" x="1924"/>
        <item x="438"/>
        <item x="630"/>
        <item x="1702"/>
        <item x="1720"/>
        <item m="1" x="2071"/>
        <item x="632"/>
        <item x="933"/>
        <item x="416"/>
        <item m="1" x="2187"/>
        <item x="816"/>
        <item x="152"/>
        <item x="1350"/>
        <item x="1306"/>
        <item m="1" x="2426"/>
        <item x="311"/>
        <item m="1" x="2312"/>
        <item x="934"/>
        <item x="1602"/>
        <item x="1751"/>
        <item x="587"/>
        <item m="1" x="2471"/>
        <item x="1451"/>
        <item x="663"/>
        <item x="546"/>
        <item x="1621"/>
        <item m="1" x="2499"/>
        <item x="660"/>
        <item x="1113"/>
        <item m="1" x="1979"/>
        <item x="1099"/>
        <item x="1612"/>
        <item x="711"/>
        <item m="1" x="1988"/>
        <item m="1" x="1960"/>
        <item m="1" x="2496"/>
        <item x="1408"/>
        <item m="1" x="2027"/>
        <item m="1" x="1821"/>
        <item x="1040"/>
        <item x="666"/>
        <item x="1146"/>
        <item x="628"/>
        <item x="1370"/>
        <item x="60"/>
        <item m="1" x="2411"/>
        <item m="1" x="1856"/>
        <item x="1417"/>
        <item x="1008"/>
        <item m="1" x="2116"/>
        <item m="1" x="2393"/>
        <item x="1665"/>
        <item m="1" x="2521"/>
        <item m="1" x="2424"/>
        <item x="1379"/>
        <item x="987"/>
        <item m="1" x="1934"/>
        <item m="1" x="2017"/>
        <item x="186"/>
        <item m="1" x="2557"/>
        <item x="21"/>
        <item m="1" x="2656"/>
        <item x="1672"/>
        <item x="1532"/>
        <item x="1200"/>
        <item m="1" x="2398"/>
        <item x="949"/>
        <item m="1" x="2068"/>
        <item x="1610"/>
        <item m="1" x="1897"/>
        <item x="1098"/>
        <item x="430"/>
        <item x="465"/>
        <item x="142"/>
        <item x="972"/>
        <item x="1257"/>
        <item m="1" x="2042"/>
        <item m="1" x="2626"/>
        <item x="578"/>
        <item x="426"/>
        <item m="1" x="2102"/>
        <item x="1028"/>
        <item x="1566"/>
        <item m="1" x="2226"/>
        <item x="334"/>
        <item m="1" x="2002"/>
        <item m="1" x="2333"/>
        <item m="1" x="2409"/>
        <item x="1301"/>
        <item x="1607"/>
        <item x="1104"/>
        <item m="1" x="2198"/>
        <item m="1" x="1911"/>
        <item x="569"/>
        <item m="1" x="2165"/>
        <item x="731"/>
        <item x="165"/>
        <item x="458"/>
        <item m="1" x="2646"/>
        <item x="1097"/>
        <item m="1" x="1973"/>
        <item m="1" x="2600"/>
        <item x="117"/>
        <item x="1310"/>
        <item x="970"/>
        <item x="938"/>
        <item x="563"/>
        <item m="1" x="2328"/>
        <item x="532"/>
        <item x="886"/>
        <item x="512"/>
        <item x="750"/>
        <item m="1" x="2609"/>
        <item x="1238"/>
        <item x="1557"/>
        <item m="1" x="1916"/>
        <item m="1" x="2060"/>
        <item x="1547"/>
        <item x="39"/>
        <item m="1" x="1947"/>
        <item x="1422"/>
        <item x="140"/>
        <item m="1" x="1949"/>
        <item m="1" x="2674"/>
        <item x="1055"/>
        <item x="1154"/>
        <item m="1" x="2617"/>
        <item x="1209"/>
        <item x="459"/>
        <item m="1" x="2126"/>
        <item x="579"/>
        <item x="310"/>
        <item x="1095"/>
        <item x="1541"/>
        <item x="1215"/>
        <item m="1" x="2632"/>
        <item m="1" x="2370"/>
        <item m="1" x="2285"/>
        <item m="1" x="2579"/>
        <item x="249"/>
        <item x="531"/>
        <item m="1" x="2682"/>
        <item x="1247"/>
        <item x="574"/>
        <item m="1" x="2215"/>
        <item x="811"/>
        <item x="151"/>
        <item x="232"/>
        <item x="180"/>
        <item m="1" x="2213"/>
        <item x="204"/>
        <item x="191"/>
        <item x="184"/>
        <item m="1" x="2571"/>
        <item m="1" x="2181"/>
        <item x="713"/>
        <item x="1466"/>
        <item x="1143"/>
        <item x="1195"/>
        <item m="1" x="2394"/>
        <item x="621"/>
        <item x="1575"/>
        <item m="1" x="1843"/>
        <item x="600"/>
        <item x="665"/>
        <item x="402"/>
        <item x="224"/>
        <item m="1" x="2446"/>
        <item x="50"/>
        <item x="1256"/>
        <item x="1445"/>
        <item x="1391"/>
        <item m="1" x="1852"/>
        <item x="1725"/>
        <item x="902"/>
        <item x="745"/>
        <item x="1373"/>
        <item m="1" x="2350"/>
        <item x="911"/>
        <item m="1" x="1961"/>
        <item x="1789"/>
        <item x="786"/>
        <item m="1" x="2596"/>
        <item m="1" x="2336"/>
        <item x="1203"/>
        <item x="1114"/>
        <item x="94"/>
        <item m="1" x="2595"/>
        <item m="1" x="2306"/>
        <item x="145"/>
        <item x="212"/>
        <item x="203"/>
        <item m="1" x="2381"/>
        <item m="1" x="1954"/>
        <item x="1659"/>
        <item x="1033"/>
        <item m="1" x="1851"/>
        <item x="1023"/>
        <item x="774"/>
        <item x="796"/>
        <item x="1124"/>
        <item x="227"/>
        <item x="296"/>
        <item x="292"/>
        <item x="246"/>
        <item x="264"/>
        <item m="1" x="2539"/>
        <item m="1" x="2482"/>
        <item m="1" x="2194"/>
        <item m="1" x="2211"/>
        <item x="1771"/>
        <item x="1646"/>
        <item m="1" x="1823"/>
        <item x="956"/>
        <item x="1188"/>
        <item x="1267"/>
        <item x="748"/>
        <item x="451"/>
        <item x="914"/>
        <item m="1" x="2108"/>
        <item m="1" x="2502"/>
        <item m="1" x="2451"/>
        <item x="1353"/>
        <item x="291"/>
        <item x="1806"/>
        <item x="545"/>
        <item m="1" x="2075"/>
        <item x="1729"/>
        <item x="1816"/>
        <item x="1216"/>
        <item m="1" x="2080"/>
        <item x="821"/>
        <item x="1139"/>
        <item m="1" x="1865"/>
        <item x="1086"/>
        <item x="307"/>
        <item x="824"/>
        <item x="1435"/>
        <item x="1119"/>
        <item x="1037"/>
        <item x="427"/>
        <item m="1" x="1848"/>
        <item x="1477"/>
        <item x="1189"/>
        <item x="1062"/>
        <item x="495"/>
        <item x="1554"/>
        <item m="1" x="2309"/>
        <item x="640"/>
        <item x="1736"/>
        <item m="1" x="1849"/>
        <item x="744"/>
        <item m="1" x="2547"/>
        <item x="379"/>
        <item m="1" x="2357"/>
        <item x="1495"/>
        <item m="1" x="2129"/>
        <item x="1521"/>
        <item x="66"/>
        <item x="119"/>
        <item x="187"/>
        <item x="206"/>
        <item m="1" x="2178"/>
        <item x="1642"/>
        <item x="737"/>
        <item x="953"/>
        <item x="999"/>
        <item x="1801"/>
        <item x="985"/>
        <item m="1" x="2430"/>
        <item x="1494"/>
        <item m="1" x="2351"/>
        <item x="1502"/>
        <item x="638"/>
        <item x="1386"/>
        <item m="1" x="2041"/>
        <item x="358"/>
        <item m="1" x="2524"/>
        <item x="530"/>
        <item x="1765"/>
        <item x="123"/>
        <item x="1378"/>
        <item m="1" x="2138"/>
        <item m="1" x="2286"/>
        <item x="747"/>
        <item m="1" x="2089"/>
        <item x="1478"/>
        <item m="1" x="2431"/>
        <item m="1" x="2217"/>
        <item m="1" x="1907"/>
        <item x="1115"/>
        <item x="992"/>
        <item x="1624"/>
        <item m="1" x="2497"/>
        <item x="1261"/>
        <item m="1" x="2301"/>
        <item x="1120"/>
        <item x="623"/>
        <item x="1598"/>
        <item x="1304"/>
        <item m="1" x="2241"/>
        <item x="790"/>
        <item x="1251"/>
        <item m="1" x="2522"/>
        <item x="891"/>
        <item x="1270"/>
        <item x="1432"/>
        <item m="1" x="1929"/>
        <item x="1635"/>
        <item x="636"/>
        <item m="1" x="2641"/>
        <item m="1" x="1959"/>
        <item m="1" x="2500"/>
        <item m="1" x="2561"/>
        <item x="1218"/>
        <item x="265"/>
        <item m="1" x="1868"/>
        <item m="1" x="2397"/>
        <item x="624"/>
        <item x="827"/>
        <item x="1428"/>
        <item x="332"/>
        <item x="1396"/>
        <item m="1" x="1972"/>
        <item x="782"/>
        <item x="809"/>
        <item m="1" x="2621"/>
        <item x="564"/>
        <item m="1" x="2481"/>
        <item x="267"/>
        <item x="262"/>
        <item x="1109"/>
        <item x="1081"/>
        <item x="259"/>
        <item x="1149"/>
        <item x="1198"/>
        <item x="1030"/>
        <item x="398"/>
        <item x="1450"/>
        <item m="1" x="2191"/>
        <item m="1" x="2642"/>
        <item m="1" x="1940"/>
        <item m="1" x="2200"/>
        <item x="847"/>
        <item x="226"/>
        <item x="30"/>
        <item m="1" x="2193"/>
        <item m="1" x="2556"/>
        <item x="833"/>
        <item m="1" x="2043"/>
        <item x="708"/>
        <item m="1" x="2214"/>
        <item x="719"/>
        <item m="1" x="1873"/>
        <item m="1" x="2228"/>
        <item m="1" x="2654"/>
        <item x="1235"/>
        <item m="1" x="2375"/>
        <item m="1" x="2208"/>
        <item x="1252"/>
        <item x="1787"/>
        <item x="1094"/>
        <item x="1162"/>
        <item m="1" x="1936"/>
        <item x="818"/>
        <item m="1" x="2039"/>
        <item m="1" x="2477"/>
        <item x="1073"/>
        <item m="1" x="2252"/>
        <item x="134"/>
        <item x="463"/>
        <item x="1190"/>
        <item x="1214"/>
        <item x="475"/>
        <item x="52"/>
        <item x="101"/>
        <item x="91"/>
        <item x="83"/>
        <item x="1169"/>
        <item x="1452"/>
        <item x="1639"/>
        <item x="535"/>
        <item x="1051"/>
        <item x="1447"/>
        <item m="1" x="2031"/>
        <item x="1229"/>
        <item m="1" x="2353"/>
        <item x="1468"/>
        <item x="1083"/>
        <item m="1" x="2132"/>
        <item x="409"/>
        <item m="1" x="2374"/>
        <item x="1283"/>
        <item x="832"/>
        <item x="1176"/>
        <item x="35"/>
        <item x="595"/>
        <item m="1" x="2268"/>
        <item x="1570"/>
        <item x="250"/>
        <item x="243"/>
        <item x="209"/>
        <item x="263"/>
        <item x="234"/>
        <item x="280"/>
        <item x="1299"/>
        <item x="1430"/>
        <item x="333"/>
        <item x="667"/>
        <item x="1561"/>
        <item m="1" x="2283"/>
        <item x="1715"/>
        <item x="79"/>
        <item m="1" x="2553"/>
        <item x="488"/>
        <item m="1" x="2655"/>
        <item x="1645"/>
        <item x="1085"/>
        <item m="1" x="2420"/>
        <item x="1228"/>
        <item x="965"/>
        <item x="245"/>
        <item x="153"/>
        <item x="1569"/>
        <item x="44"/>
        <item x="231"/>
        <item x="158"/>
        <item x="233"/>
        <item x="236"/>
        <item x="1053"/>
        <item m="1" x="2460"/>
        <item m="1" x="1901"/>
        <item x="182"/>
        <item m="1" x="2185"/>
        <item x="1551"/>
        <item x="419"/>
        <item x="779"/>
        <item m="1" x="2161"/>
        <item x="895"/>
        <item x="1308"/>
        <item x="188"/>
        <item x="1302"/>
        <item m="1" x="2449"/>
        <item x="586"/>
        <item m="1" x="2056"/>
        <item x="302"/>
        <item x="1296"/>
        <item x="1336"/>
        <item x="639"/>
        <item x="935"/>
        <item x="1018"/>
        <item x="1387"/>
        <item x="1361"/>
        <item m="1" x="2100"/>
        <item x="1727"/>
        <item x="1323"/>
        <item x="1510"/>
        <item x="1003"/>
        <item m="1" x="1884"/>
        <item x="673"/>
        <item x="167"/>
        <item x="3"/>
        <item m="1" x="2681"/>
        <item x="4"/>
        <item x="1100"/>
        <item x="435"/>
        <item x="910"/>
        <item m="1" x="2308"/>
        <item x="413"/>
        <item m="1" x="2338"/>
        <item x="1492"/>
        <item m="1" x="2673"/>
        <item x="381"/>
        <item x="1157"/>
        <item x="1440"/>
        <item x="751"/>
        <item m="1" x="2679"/>
        <item x="1531"/>
        <item x="1132"/>
        <item m="1" x="2510"/>
        <item x="1227"/>
        <item x="1812"/>
        <item m="1" x="2186"/>
        <item x="607"/>
        <item m="1" x="2450"/>
        <item x="906"/>
        <item m="1" x="2154"/>
        <item x="1660"/>
        <item m="1" x="2428"/>
        <item x="508"/>
        <item x="471"/>
        <item x="281"/>
        <item x="340"/>
        <item x="925"/>
        <item x="349"/>
        <item x="318"/>
        <item x="511"/>
        <item x="1609"/>
        <item x="503"/>
        <item m="1" x="2573"/>
        <item m="1" x="2576"/>
        <item x="498"/>
        <item x="771"/>
        <item m="1" x="2171"/>
        <item m="1" x="2380"/>
        <item x="1669"/>
        <item x="34"/>
        <item x="720"/>
        <item x="584"/>
        <item m="1" x="1889"/>
        <item x="1421"/>
        <item x="341"/>
        <item x="1333"/>
        <item m="1" x="1990"/>
        <item m="1" x="2623"/>
        <item m="1" x="1832"/>
        <item x="1588"/>
        <item x="693"/>
        <item x="1663"/>
        <item x="1288"/>
        <item x="1638"/>
        <item x="746"/>
        <item m="1" x="2061"/>
        <item m="1" x="2281"/>
        <item m="1" x="2073"/>
        <item m="1" x="2362"/>
        <item x="356"/>
        <item x="1022"/>
        <item x="1087"/>
        <item x="558"/>
        <item x="1798"/>
        <item m="1" x="2201"/>
        <item x="1237"/>
        <item x="1576"/>
        <item m="1" x="2454"/>
        <item x="916"/>
        <item x="453"/>
        <item x="1679"/>
        <item x="315"/>
        <item x="1286"/>
        <item x="406"/>
        <item x="160"/>
        <item x="576"/>
        <item m="1" x="2291"/>
        <item m="1" x="2166"/>
        <item m="1" x="2599"/>
        <item m="1" x="2221"/>
        <item x="185"/>
        <item x="1131"/>
        <item x="361"/>
        <item x="1498"/>
        <item x="924"/>
        <item x="755"/>
        <item x="1552"/>
        <item x="137"/>
        <item x="1206"/>
        <item m="1" x="1894"/>
        <item m="1" x="2172"/>
        <item m="1" x="1885"/>
        <item m="1" x="2155"/>
        <item x="943"/>
        <item x="1444"/>
        <item x="1681"/>
        <item x="1128"/>
        <item x="1185"/>
        <item x="1280"/>
        <item x="577"/>
        <item x="1005"/>
        <item m="1" x="1844"/>
        <item x="1475"/>
        <item m="1" x="2098"/>
        <item m="1" x="2230"/>
        <item x="1730"/>
        <item x="1410"/>
        <item m="1" x="2590"/>
        <item m="1" x="2441"/>
        <item x="355"/>
        <item x="1110"/>
        <item x="1604"/>
        <item x="391"/>
        <item x="1048"/>
        <item m="1" x="2255"/>
        <item x="783"/>
        <item m="1" x="2591"/>
        <item m="1" x="1982"/>
        <item m="1" x="2152"/>
        <item x="1534"/>
        <item x="1599"/>
        <item x="855"/>
        <item x="730"/>
        <item x="1148"/>
        <item x="1147"/>
        <item x="397"/>
        <item x="1175"/>
        <item x="1671"/>
        <item m="1" x="2147"/>
        <item m="1" x="2636"/>
        <item m="1" x="2425"/>
        <item x="374"/>
        <item x="1412"/>
        <item m="1" x="2442"/>
        <item x="844"/>
        <item x="1582"/>
        <item m="1" x="2295"/>
        <item m="1" x="2429"/>
        <item x="1390"/>
        <item x="1126"/>
        <item x="883"/>
        <item x="1233"/>
        <item x="1536"/>
        <item x="1441"/>
        <item m="1" x="2019"/>
        <item m="1" x="2313"/>
        <item x="1312"/>
        <item x="1555"/>
        <item m="1" x="1969"/>
        <item x="1636"/>
        <item m="1" x="2261"/>
        <item m="1" x="1943"/>
        <item m="1" x="2415"/>
        <item x="1101"/>
        <item m="1" x="1985"/>
        <item m="1" x="1836"/>
        <item m="1" x="2533"/>
        <item x="573"/>
        <item x="1193"/>
        <item x="1649"/>
        <item x="633"/>
        <item x="372"/>
        <item m="1" x="2183"/>
        <item m="1" x="2395"/>
        <item m="1" x="2406"/>
        <item m="1" x="1864"/>
        <item x="1721"/>
        <item x="1455"/>
        <item x="1680"/>
        <item x="1116"/>
        <item x="1670"/>
        <item m="1" x="2120"/>
        <item x="806"/>
        <item x="1319"/>
        <item x="1780"/>
        <item x="1482"/>
        <item m="1" x="2444"/>
        <item x="872"/>
        <item x="1603"/>
        <item x="912"/>
        <item x="1351"/>
        <item x="862"/>
        <item x="652"/>
        <item x="1129"/>
        <item x="63"/>
        <item m="1" x="2180"/>
        <item m="1" x="2504"/>
        <item x="1254"/>
        <item m="1" x="1896"/>
        <item m="1" x="2150"/>
        <item x="506"/>
        <item x="1010"/>
        <item x="309"/>
        <item x="38"/>
        <item x="136"/>
        <item m="1" x="1965"/>
        <item x="211"/>
        <item x="1180"/>
        <item x="425"/>
        <item x="838"/>
        <item x="1060"/>
        <item m="1" x="2030"/>
        <item x="556"/>
        <item x="691"/>
        <item m="1" x="2092"/>
        <item x="1622"/>
        <item x="422"/>
        <item x="431"/>
        <item x="1574"/>
        <item x="1163"/>
        <item x="700"/>
        <item x="1506"/>
        <item m="1" x="2325"/>
        <item x="1349"/>
        <item x="1718"/>
        <item m="1" x="2125"/>
        <item x="637"/>
        <item x="930"/>
        <item x="10"/>
        <item m="1" x="2640"/>
        <item x="867"/>
        <item m="1" x="2028"/>
        <item m="1" x="2523"/>
        <item m="1" x="1968"/>
        <item m="1" x="1878"/>
        <item x="1776"/>
        <item x="561"/>
        <item x="920"/>
        <item m="1" x="2443"/>
        <item x="1516"/>
        <item x="1138"/>
        <item x="1405"/>
        <item x="472"/>
        <item x="1487"/>
        <item x="308"/>
        <item x="1043"/>
        <item m="1" x="1870"/>
        <item x="839"/>
        <item x="1092"/>
        <item x="1394"/>
        <item m="1" x="2358"/>
        <item x="344"/>
        <item m="1" x="2022"/>
        <item x="327"/>
        <item x="143"/>
        <item m="1" x="2414"/>
        <item x="976"/>
        <item x="1467"/>
        <item m="1" x="2292"/>
        <item x="1476"/>
        <item m="1" x="2390"/>
        <item x="189"/>
        <item x="208"/>
        <item m="1" x="2018"/>
        <item x="171"/>
        <item m="1" x="2622"/>
        <item x="200"/>
        <item x="1662"/>
        <item x="1431"/>
        <item x="1585"/>
        <item m="1" x="2492"/>
        <item x="1272"/>
        <item x="769"/>
        <item x="22"/>
        <item m="1" x="2379"/>
        <item x="1726"/>
        <item x="1436"/>
        <item x="1433"/>
        <item x="820"/>
        <item m="1" x="2106"/>
        <item x="106"/>
        <item x="170"/>
        <item x="346"/>
        <item x="478"/>
        <item m="1" x="2173"/>
        <item x="276"/>
        <item x="1491"/>
        <item x="963"/>
        <item x="659"/>
        <item x="1029"/>
        <item m="1" x="2049"/>
        <item m="1" x="2631"/>
        <item x="15"/>
        <item x="496"/>
        <item x="55"/>
        <item x="74"/>
        <item m="1" x="2330"/>
        <item m="1" x="2583"/>
        <item x="1595"/>
        <item x="1425"/>
        <item m="1" x="2613"/>
        <item x="1222"/>
        <item m="1" x="2008"/>
        <item x="1159"/>
        <item x="869"/>
        <item x="1518"/>
        <item x="46"/>
        <item x="1507"/>
        <item x="1745"/>
        <item x="382"/>
        <item x="1664"/>
        <item m="1" x="2310"/>
        <item x="1359"/>
        <item x="48"/>
        <item x="126"/>
        <item x="1675"/>
        <item x="122"/>
        <item m="1" x="2023"/>
        <item m="1" x="2240"/>
        <item x="812"/>
        <item x="1150"/>
        <item x="1225"/>
        <item x="1481"/>
        <item x="698"/>
        <item x="1376"/>
        <item m="1" x="2078"/>
        <item x="1072"/>
        <item x="1453"/>
        <item x="1703"/>
        <item x="677"/>
        <item x="1173"/>
        <item x="1135"/>
        <item x="1723"/>
        <item x="1631"/>
        <item m="1" x="2294"/>
        <item x="724"/>
        <item x="1165"/>
        <item m="1" x="2359"/>
        <item x="1744"/>
        <item x="1661"/>
        <item x="913"/>
        <item x="1309"/>
        <item x="1056"/>
        <item x="1341"/>
        <item m="1" x="2000"/>
        <item m="1" x="2339"/>
        <item x="868"/>
        <item x="454"/>
        <item x="1329"/>
        <item x="1121"/>
        <item m="1" x="2167"/>
        <item m="1" x="2011"/>
        <item x="1255"/>
        <item x="871"/>
        <item x="524"/>
        <item x="1490"/>
        <item x="1456"/>
        <item m="1" x="1876"/>
        <item m="1" x="2643"/>
        <item m="1" x="2563"/>
        <item x="247"/>
        <item m="1" x="2164"/>
        <item x="1013"/>
        <item x="499"/>
        <item x="1647"/>
        <item m="1" x="2633"/>
        <item m="1" x="2391"/>
        <item x="764"/>
        <item x="1637"/>
        <item x="1634"/>
        <item m="1" x="2335"/>
        <item x="1103"/>
        <item x="740"/>
        <item m="1" x="2560"/>
        <item x="1328"/>
        <item m="1" x="2009"/>
        <item m="1" x="2638"/>
        <item x="1327"/>
        <item x="1641"/>
        <item m="1" x="2494"/>
        <item x="804"/>
        <item x="128"/>
        <item x="1152"/>
        <item x="1123"/>
        <item x="248"/>
        <item x="62"/>
        <item x="428"/>
        <item m="1" x="2035"/>
        <item x="1678"/>
        <item x="479"/>
        <item x="706"/>
        <item x="557"/>
        <item x="415"/>
        <item m="1" x="2607"/>
        <item m="1" x="2276"/>
        <item x="954"/>
        <item x="1007"/>
        <item x="1802"/>
        <item m="1" x="2364"/>
        <item m="1" x="2650"/>
        <item x="610"/>
        <item x="1166"/>
        <item m="1" x="1986"/>
        <item x="45"/>
        <item m="1" x="2455"/>
        <item x="752"/>
        <item x="701"/>
        <item x="594"/>
        <item m="1" x="2434"/>
        <item m="1" x="2604"/>
        <item x="1368"/>
        <item m="1" x="2074"/>
        <item m="1" x="2568"/>
        <item m="1" x="2396"/>
        <item m="1" x="1902"/>
        <item x="585"/>
        <item m="1" x="1841"/>
        <item x="605"/>
        <item x="681"/>
        <item m="1" x="2389"/>
        <item m="1" x="2356"/>
        <item m="1" x="1953"/>
        <item m="1" x="1977"/>
        <item x="917"/>
        <item x="1439"/>
        <item x="1676"/>
        <item x="723"/>
        <item x="1420"/>
        <item m="1" x="2206"/>
        <item x="851"/>
        <item x="1543"/>
        <item x="54"/>
        <item m="1" x="1912"/>
        <item m="1" x="2400"/>
        <item x="1220"/>
        <item x="469"/>
        <item x="177"/>
        <item m="1" x="2025"/>
        <item x="555"/>
        <item x="64"/>
        <item x="216"/>
        <item x="622"/>
        <item x="138"/>
        <item x="174"/>
        <item x="571"/>
        <item m="1" x="2304"/>
        <item x="473"/>
        <item m="1" x="1834"/>
        <item m="1" x="2033"/>
        <item m="1" x="2153"/>
        <item x="412"/>
        <item x="1284"/>
        <item m="1" x="2277"/>
        <item x="1458"/>
        <item x="1077"/>
        <item m="1" x="1967"/>
        <item x="1611"/>
        <item m="1" x="2047"/>
        <item x="754"/>
        <item x="1240"/>
        <item x="964"/>
        <item m="1" x="1971"/>
        <item m="1" x="2036"/>
        <item x="253"/>
        <item x="448"/>
        <item x="722"/>
        <item x="1706"/>
        <item x="1626"/>
        <item x="588"/>
        <item x="369"/>
        <item x="1069"/>
        <item m="1" x="2601"/>
        <item x="24"/>
        <item m="1" x="2254"/>
        <item x="593"/>
        <item x="1653"/>
        <item x="1698"/>
        <item x="76"/>
        <item m="1" x="2069"/>
        <item x="345"/>
        <item m="1" x="2290"/>
        <item m="1" x="2680"/>
        <item x="690"/>
        <item m="1" x="2262"/>
        <item x="357"/>
        <item x="1688"/>
        <item x="1374"/>
        <item x="1464"/>
        <item m="1" x="1906"/>
        <item m="1" x="1866"/>
        <item x="1605"/>
        <item x="915"/>
        <item m="1" x="1995"/>
        <item m="1" x="2402"/>
        <item x="1383"/>
        <item m="1" x="2326"/>
        <item m="1" x="2293"/>
        <item x="393"/>
        <item x="1091"/>
        <item m="1" x="1886"/>
        <item m="1" x="2540"/>
        <item m="1" x="2513"/>
        <item x="979"/>
        <item m="1" x="2007"/>
        <item m="1" x="2536"/>
        <item x="1369"/>
        <item x="616"/>
        <item x="1454"/>
        <item x="1696"/>
        <item x="1042"/>
        <item m="1" x="1950"/>
        <item x="1300"/>
        <item x="1737"/>
        <item x="1401"/>
        <item x="1322"/>
        <item x="470"/>
        <item m="1" x="2602"/>
        <item m="1" x="1854"/>
        <item m="1" x="2149"/>
        <item m="1" x="1835"/>
        <item x="978"/>
        <item m="1" x="1925"/>
        <item x="1427"/>
        <item x="905"/>
        <item m="1" x="2038"/>
        <item m="1" x="2332"/>
        <item x="1174"/>
        <item x="1457"/>
        <item x="521"/>
        <item x="995"/>
        <item x="223"/>
        <item x="260"/>
        <item x="261"/>
        <item x="900"/>
        <item x="1522"/>
        <item x="704"/>
        <item x="926"/>
        <item x="1004"/>
        <item x="368"/>
        <item x="798"/>
        <item m="1" x="2162"/>
        <item x="1016"/>
        <item x="461"/>
        <item m="1" x="1875"/>
        <item x="329"/>
        <item x="759"/>
        <item x="1474"/>
        <item x="1593"/>
        <item x="1204"/>
        <item x="400"/>
        <item m="1" x="1913"/>
        <item m="1" x="2170"/>
        <item x="1026"/>
        <item x="1231"/>
        <item x="1409"/>
        <item x="1542"/>
        <item m="1" x="2322"/>
        <item x="32"/>
        <item m="1" x="2435"/>
        <item x="1811"/>
        <item m="1" x="1859"/>
        <item x="1127"/>
        <item x="486"/>
        <item m="1" x="2163"/>
        <item m="1" x="2537"/>
        <item m="1" x="2246"/>
        <item m="1" x="2480"/>
        <item m="1" x="1890"/>
        <item m="1" x="2386"/>
        <item x="464"/>
        <item m="1" x="2250"/>
        <item x="548"/>
        <item m="1" x="2001"/>
        <item x="817"/>
        <item x="828"/>
        <item m="1" x="2345"/>
        <item x="354"/>
        <item x="507"/>
        <item m="1" x="2048"/>
        <item m="1" x="2378"/>
        <item m="1" x="2050"/>
        <item m="1" x="2133"/>
        <item m="1" x="2342"/>
        <item m="1" x="1899"/>
        <item m="1" x="2485"/>
        <item x="717"/>
        <item m="1" x="1970"/>
        <item m="1" x="2418"/>
        <item x="388"/>
        <item x="835"/>
        <item m="1" x="1845"/>
        <item x="1656"/>
        <item x="849"/>
        <item m="1" x="2251"/>
        <item x="1473"/>
        <item x="734"/>
        <item m="1" x="1948"/>
        <item x="882"/>
        <item m="1" x="1862"/>
        <item m="1" x="2628"/>
        <item m="1" x="1951"/>
        <item x="107"/>
        <item m="1" x="2258"/>
        <item x="17"/>
        <item x="1325"/>
        <item x="1496"/>
        <item x="793"/>
        <item m="1" x="2551"/>
        <item m="1" x="2034"/>
        <item m="1" x="2365"/>
        <item m="1" x="2663"/>
        <item x="254"/>
        <item x="1596"/>
        <item x="199"/>
        <item m="1" x="1922"/>
        <item x="80"/>
        <item m="1" x="2199"/>
        <item x="1006"/>
        <item x="193"/>
        <item m="1" x="2606"/>
        <item m="1" x="2383"/>
        <item m="1" x="2610"/>
        <item m="1" x="2505"/>
        <item x="456"/>
        <item m="1" x="2564"/>
        <item x="822"/>
        <item x="1144"/>
        <item m="1" x="2220"/>
        <item m="1" x="2084"/>
        <item m="1" x="2021"/>
        <item x="460"/>
        <item m="1" x="2448"/>
        <item x="1034"/>
        <item x="1354"/>
        <item x="543"/>
        <item x="1770"/>
        <item m="1" x="2091"/>
        <item x="931"/>
        <item m="1" x="2489"/>
        <item m="1" x="2565"/>
        <item x="984"/>
        <item m="1" x="2459"/>
        <item m="1" x="2054"/>
        <item m="1" x="2083"/>
        <item x="1245"/>
        <item x="1666"/>
        <item x="447"/>
        <item x="1686"/>
        <item x="1184"/>
        <item m="1" x="2372"/>
        <item x="278"/>
        <item m="1" x="2354"/>
        <item m="1" x="2026"/>
        <item x="1044"/>
        <item x="176"/>
        <item x="1755"/>
        <item m="1" x="2320"/>
        <item x="1579"/>
        <item x="1125"/>
        <item m="1" x="1991"/>
        <item x="966"/>
        <item x="1537"/>
        <item x="1230"/>
        <item x="313"/>
        <item x="836"/>
        <item x="124"/>
        <item x="157"/>
        <item x="169"/>
        <item x="328"/>
        <item m="1" x="2462"/>
        <item x="303"/>
        <item x="244"/>
        <item x="275"/>
        <item x="297"/>
        <item m="1" x="1880"/>
        <item m="1" x="2387"/>
        <item x="241"/>
        <item x="300"/>
        <item x="282"/>
        <item x="279"/>
        <item m="1" x="2546"/>
        <item x="284"/>
        <item x="766"/>
        <item x="596"/>
        <item x="670"/>
        <item m="1" x="2670"/>
        <item x="921"/>
        <item m="1" x="2586"/>
        <item x="1581"/>
        <item m="1" x="2266"/>
        <item x="757"/>
        <item x="69"/>
        <item x="1052"/>
        <item m="1" x="2548"/>
        <item m="1" x="2575"/>
        <item x="1363"/>
        <item x="908"/>
        <item x="1772"/>
        <item x="918"/>
        <item x="198"/>
        <item x="1779"/>
        <item x="1757"/>
        <item m="1" x="2272"/>
        <item x="738"/>
        <item x="1501"/>
        <item m="1" x="2423"/>
        <item m="1" x="2012"/>
        <item x="1090"/>
        <item x="49"/>
        <item m="1" x="2119"/>
        <item x="878"/>
        <item x="904"/>
        <item x="1608"/>
        <item x="1461"/>
        <item x="484"/>
        <item x="1058"/>
        <item x="973"/>
        <item m="1" x="2582"/>
        <item m="1" x="2476"/>
        <item m="1" x="2447"/>
        <item m="1" x="2168"/>
        <item m="1" x="1838"/>
        <item x="434"/>
        <item x="784"/>
        <item x="572"/>
        <item x="519"/>
        <item x="562"/>
        <item m="1" x="2196"/>
        <item m="1" x="2616"/>
        <item x="1448"/>
        <item x="1388"/>
        <item x="823"/>
        <item x="324"/>
        <item x="651"/>
        <item x="1786"/>
        <item m="1" x="2452"/>
        <item x="436"/>
        <item x="1606"/>
        <item x="441"/>
        <item x="1330"/>
        <item x="728"/>
        <item m="1" x="1921"/>
        <item x="1749"/>
        <item x="1754"/>
        <item x="1775"/>
        <item m="1" x="1828"/>
        <item x="385"/>
        <item x="42"/>
        <item m="1" x="2570"/>
        <item x="1648"/>
        <item x="1486"/>
        <item x="597"/>
        <item x="1021"/>
        <item x="1437"/>
        <item m="1" x="1984"/>
        <item x="808"/>
        <item x="1352"/>
        <item x="148"/>
        <item x="81"/>
        <item x="196"/>
        <item x="168"/>
        <item x="202"/>
        <item x="141"/>
        <item m="1" x="2242"/>
        <item x="156"/>
        <item x="1253"/>
        <item x="1212"/>
        <item x="1560"/>
        <item m="1" x="2331"/>
        <item x="192"/>
        <item x="304"/>
        <item m="1" x="2160"/>
        <item x="982"/>
        <item m="1" x="2574"/>
        <item x="317"/>
        <item m="1" x="2453"/>
        <item x="626"/>
        <item m="1" x="2232"/>
        <item x="1089"/>
        <item x="1249"/>
        <item m="1" x="2197"/>
        <item x="1039"/>
        <item m="1" x="2010"/>
        <item x="860"/>
        <item x="1600"/>
        <item x="474"/>
        <item x="993"/>
        <item x="26"/>
        <item m="1" x="2134"/>
        <item x="1520"/>
        <item m="1" x="1908"/>
        <item x="680"/>
        <item x="1714"/>
        <item x="450"/>
        <item m="1" x="1898"/>
        <item x="510"/>
        <item x="255"/>
        <item m="1" x="1935"/>
        <item x="266"/>
        <item m="1" x="2136"/>
        <item x="218"/>
        <item x="305"/>
        <item x="688"/>
        <item x="1108"/>
        <item x="1418"/>
        <item x="376"/>
        <item x="1208"/>
        <item m="1" x="2275"/>
        <item m="1" x="1833"/>
        <item m="1" x="2225"/>
        <item x="178"/>
        <item x="1469"/>
        <item x="1766"/>
        <item m="1" x="1958"/>
        <item m="1" x="2488"/>
        <item m="1" x="2238"/>
        <item x="286"/>
        <item x="230"/>
        <item x="270"/>
        <item x="1242"/>
        <item x="1093"/>
        <item m="1" x="1938"/>
        <item x="1674"/>
        <item x="772"/>
        <item x="225"/>
        <item x="1201"/>
        <item x="242"/>
        <item x="401"/>
        <item x="898"/>
        <item x="1082"/>
        <item m="1" x="1980"/>
        <item x="831"/>
        <item x="682"/>
        <item x="383"/>
        <item x="1032"/>
        <item m="1" x="2405"/>
        <item x="97"/>
        <item x="57"/>
        <item x="89"/>
        <item x="84"/>
        <item x="93"/>
        <item x="109"/>
        <item m="1" x="1871"/>
        <item m="1" x="1998"/>
        <item m="1" x="2361"/>
        <item x="370"/>
        <item m="1" x="2059"/>
        <item x="1357"/>
        <item m="1" x="1974"/>
        <item m="1" x="2005"/>
        <item m="1" x="2115"/>
        <item m="1" x="2076"/>
        <item m="1" x="2439"/>
        <item x="1484"/>
        <item x="1102"/>
        <item x="1717"/>
        <item x="565"/>
        <item m="1" x="2177"/>
        <item m="1" x="2081"/>
        <item x="289"/>
        <item m="1" x="2067"/>
        <item x="699"/>
        <item x="1505"/>
        <item x="110"/>
        <item x="19"/>
        <item m="1" x="2401"/>
        <item x="51"/>
        <item x="194"/>
        <item m="1" x="2407"/>
        <item x="235"/>
        <item m="1" x="2141"/>
        <item x="118"/>
        <item m="1" x="2188"/>
        <item x="294"/>
        <item m="1" x="2143"/>
        <item x="1805"/>
        <item x="544"/>
        <item x="82"/>
        <item m="1" x="2438"/>
        <item x="172"/>
        <item m="1" x="2282"/>
        <item x="514"/>
        <item m="1" x="2205"/>
        <item m="1" x="2233"/>
        <item x="394"/>
        <item x="504"/>
        <item x="1134"/>
        <item x="1191"/>
        <item x="1142"/>
        <item x="928"/>
        <item x="103"/>
        <item x="179"/>
        <item x="181"/>
        <item x="215"/>
        <item x="154"/>
        <item m="1" x="1909"/>
        <item x="1178"/>
        <item m="1" x="2352"/>
        <item x="1565"/>
        <item x="462"/>
        <item m="1" x="2577"/>
        <item x="1563"/>
        <item x="1497"/>
        <item m="1" x="2094"/>
        <item x="1292"/>
        <item x="983"/>
        <item m="1" x="2344"/>
        <item x="1362"/>
        <item m="1" x="2526"/>
        <item x="1356"/>
        <item m="1" x="2113"/>
        <item x="986"/>
        <item m="1" x="2179"/>
        <item x="1106"/>
        <item m="1" x="2216"/>
        <item m="1" x="2644"/>
        <item x="592"/>
        <item m="1" x="1992"/>
        <item x="736"/>
        <item x="285"/>
        <item x="929"/>
        <item x="222"/>
        <item m="1" x="2384"/>
        <item x="72"/>
        <item x="73"/>
        <item x="892"/>
        <item x="90"/>
        <item x="257"/>
        <item x="28"/>
        <item x="146"/>
        <item x="92"/>
        <item x="114"/>
        <item x="112"/>
        <item x="41"/>
        <item x="1186"/>
        <item x="16"/>
        <item x="919"/>
        <item x="1168"/>
        <item x="1592"/>
        <item m="1" x="2567"/>
        <item x="1597"/>
        <item x="493"/>
        <item x="1265"/>
        <item x="1326"/>
        <item m="1" x="1857"/>
        <item m="1" x="2660"/>
        <item x="792"/>
        <item x="395"/>
        <item m="1" x="1869"/>
        <item m="1" x="2343"/>
        <item x="23"/>
        <item m="1" x="2253"/>
        <item x="131"/>
        <item x="687"/>
        <item x="642"/>
        <item x="323"/>
        <item x="1202"/>
        <item x="789"/>
        <item m="1" x="2508"/>
        <item x="662"/>
        <item x="714"/>
        <item x="467"/>
        <item x="387"/>
        <item x="988"/>
        <item x="390"/>
        <item x="386"/>
        <item x="962"/>
        <item m="1" x="2627"/>
        <item x="656"/>
        <item x="1704"/>
        <item x="1226"/>
        <item x="799"/>
        <item m="1" x="2463"/>
        <item x="150"/>
        <item x="840"/>
        <item x="418"/>
        <item x="1313"/>
        <item x="1372"/>
        <item x="1546"/>
        <item m="1" x="2142"/>
        <item x="648"/>
        <item x="939"/>
        <item m="1" x="1941"/>
        <item x="1268"/>
        <item x="1519"/>
        <item x="923"/>
        <item x="1079"/>
        <item x="129"/>
        <item x="1529"/>
        <item m="1" x="2593"/>
        <item m="1" x="2683"/>
        <item m="1" x="2298"/>
        <item x="1070"/>
        <item x="1248"/>
        <item m="1" x="2417"/>
        <item m="1" x="2316"/>
        <item x="634"/>
        <item m="1" x="2156"/>
        <item m="1" x="2376"/>
        <item x="951"/>
        <item x="1523"/>
        <item x="1012"/>
        <item x="1355"/>
        <item x="1525"/>
        <item x="1791"/>
        <item x="1619"/>
        <item x="877"/>
        <item x="675"/>
        <item x="1045"/>
        <item x="1568"/>
        <item x="887"/>
        <item m="1" x="2279"/>
        <item m="1" x="2334"/>
        <item x="614"/>
        <item x="445"/>
        <item x="65"/>
        <item x="98"/>
        <item x="890"/>
        <item x="825"/>
        <item x="120"/>
        <item m="1" x="2265"/>
        <item m="1" x="2676"/>
        <item x="147"/>
        <item m="1" x="2224"/>
        <item x="485"/>
        <item m="1" x="2323"/>
        <item m="1" x="1826"/>
        <item x="1692"/>
        <item m="1" x="1955"/>
        <item x="683"/>
        <item m="1" x="1891"/>
        <item x="351"/>
        <item x="850"/>
        <item x="1577"/>
        <item m="1" x="2045"/>
        <item m="1" x="2244"/>
        <item m="1" x="2146"/>
        <item x="414"/>
        <item x="163"/>
        <item x="1700"/>
        <item m="1" x="2648"/>
        <item x="575"/>
        <item x="1192"/>
        <item x="726"/>
        <item x="861"/>
        <item x="1335"/>
        <item x="1151"/>
        <item m="1" x="2137"/>
        <item x="155"/>
        <item m="1" x="1850"/>
        <item x="1483"/>
        <item m="1" x="2274"/>
        <item x="678"/>
        <item m="1" x="2507"/>
        <item m="1" x="2559"/>
        <item x="1759"/>
        <item x="1701"/>
        <item m="1" x="2288"/>
        <item x="875"/>
        <item x="967"/>
        <item m="1" x="2422"/>
        <item x="295"/>
        <item m="1" x="2184"/>
        <item x="61"/>
        <item x="1024"/>
        <item x="994"/>
        <item x="1616"/>
        <item x="865"/>
        <item x="1063"/>
        <item x="517"/>
        <item x="411"/>
        <item x="1320"/>
        <item x="712"/>
        <item m="1" x="2532"/>
        <item x="1677"/>
        <item x="1731"/>
        <item x="1540"/>
        <item x="1694"/>
        <item x="1172"/>
        <item x="1589"/>
        <item m="1" x="2159"/>
        <item x="491"/>
        <item x="1562"/>
        <item x="1282"/>
        <item x="1559"/>
        <item x="646"/>
        <item m="1" x="2594"/>
        <item x="290"/>
        <item x="1416"/>
        <item m="1" x="2572"/>
        <item x="1762"/>
        <item x="108"/>
        <item m="1" x="2145"/>
        <item m="1" x="2347"/>
        <item x="525"/>
        <item x="516"/>
        <item x="815"/>
        <item x="1630"/>
        <item m="1" x="2259"/>
        <item x="611"/>
        <item x="405"/>
        <item x="977"/>
        <item x="1769"/>
        <item x="1741"/>
        <item x="1415"/>
        <item x="407"/>
        <item m="1" x="1892"/>
        <item m="1" x="2151"/>
        <item x="8"/>
        <item x="288"/>
        <item x="256"/>
        <item x="238"/>
        <item x="240"/>
        <item m="1" x="1829"/>
        <item m="1" x="2584"/>
        <item x="1287"/>
        <item x="468"/>
        <item x="1784"/>
        <item x="932"/>
        <item m="1" x="2685"/>
        <item x="533"/>
        <item x="560"/>
        <item m="1" x="2483"/>
        <item x="515"/>
        <item x="896"/>
        <item m="1" x="2587"/>
        <item x="866"/>
        <item x="497"/>
        <item m="1" x="2256"/>
        <item m="1" x="2190"/>
        <item x="449"/>
        <item x="846"/>
        <item x="1750"/>
        <item x="853"/>
        <item m="1" x="2210"/>
        <item x="787"/>
        <item x="1384"/>
        <item x="788"/>
        <item x="442"/>
        <item x="629"/>
        <item x="1050"/>
        <item m="1" x="2269"/>
        <item m="1" x="2469"/>
        <item m="1" x="2461"/>
        <item x="1571"/>
        <item m="1" x="2195"/>
        <item m="1" x="2095"/>
        <item x="1274"/>
        <item m="1" x="2413"/>
        <item x="826"/>
        <item x="423"/>
        <item x="1687"/>
        <item m="1" x="1920"/>
        <item m="1" x="2079"/>
        <item m="1" x="2192"/>
        <item x="676"/>
        <item x="1262"/>
        <item m="1" x="2231"/>
        <item x="164"/>
        <item x="195"/>
        <item x="1807"/>
        <item m="1" x="2410"/>
        <item m="1" x="2053"/>
        <item m="1" x="2040"/>
        <item m="1" x="2057"/>
        <item x="190"/>
        <item x="843"/>
        <item x="848"/>
        <item x="644"/>
        <item x="1485"/>
        <item x="1573"/>
        <item x="489"/>
        <item x="1580"/>
        <item x="1778"/>
        <item m="1" x="2363"/>
        <item m="1" x="2247"/>
        <item x="777"/>
        <item x="1763"/>
        <item x="1549"/>
        <item x="957"/>
        <item m="1" x="2531"/>
        <item m="1" x="1837"/>
        <item x="541"/>
        <item m="1" x="1944"/>
        <item x="996"/>
        <item m="1" x="2257"/>
        <item x="685"/>
        <item x="1158"/>
        <item x="989"/>
        <item x="1317"/>
        <item x="1002"/>
        <item x="466"/>
        <item x="1682"/>
        <item m="1" x="2529"/>
        <item x="864"/>
        <item x="1145"/>
        <item x="429"/>
        <item x="502"/>
        <item x="539"/>
        <item x="952"/>
        <item x="1076"/>
        <item x="590"/>
        <item x="78"/>
        <item x="1620"/>
        <item x="1399"/>
        <item m="1" x="2657"/>
        <item x="316"/>
        <item x="1297"/>
        <item x="1800"/>
        <item x="1403"/>
        <item x="350"/>
        <item x="293"/>
        <item x="1057"/>
        <item x="1343"/>
        <item x="721"/>
        <item x="1293"/>
        <item x="1463"/>
        <item x="433"/>
        <item x="1695"/>
        <item x="365"/>
        <item m="1" x="2013"/>
        <item x="1160"/>
        <item x="1819"/>
        <item m="1" x="2558"/>
        <item x="1025"/>
        <item x="389"/>
        <item m="1" x="2611"/>
        <item x="1015"/>
        <item m="1" x="2123"/>
        <item x="1742"/>
        <item m="1" x="2280"/>
        <item m="1" x="2403"/>
        <item x="268"/>
        <item m="1" x="1827"/>
        <item m="1" x="2520"/>
        <item x="1059"/>
        <item x="1347"/>
        <item x="494"/>
        <item x="635"/>
        <item m="1" x="2077"/>
        <item x="373"/>
        <item x="795"/>
        <item x="251"/>
        <item x="975"/>
        <item m="1" x="2665"/>
        <item x="1515"/>
        <item x="1655"/>
        <item x="1713"/>
        <item x="1392"/>
        <item x="70"/>
        <item x="1307"/>
        <item x="653"/>
        <item x="1797"/>
        <item x="620"/>
        <item x="1393"/>
        <item m="1" x="2399"/>
        <item m="1" x="2101"/>
        <item x="1331"/>
        <item x="743"/>
        <item x="1578"/>
        <item x="173"/>
        <item m="1" x="1923"/>
        <item x="1156"/>
        <item m="1" x="2263"/>
        <item m="1" x="2321"/>
        <item x="1038"/>
        <item m="1" x="1881"/>
        <item m="1" x="2478"/>
        <item m="1" x="2566"/>
        <item x="1066"/>
        <item x="1314"/>
        <item x="258"/>
        <item x="269"/>
        <item x="1305"/>
        <item x="842"/>
        <item x="1153"/>
        <item x="760"/>
        <item x="1371"/>
        <item x="1344"/>
        <item m="1" x="2327"/>
        <item x="944"/>
        <item x="1651"/>
        <item m="1" x="2545"/>
        <item x="981"/>
        <item m="1" x="2669"/>
        <item x="1047"/>
        <item x="674"/>
        <item x="272"/>
        <item m="1" x="2404"/>
        <item x="326"/>
        <item m="1" x="2236"/>
        <item x="1318"/>
        <item x="1345"/>
        <item x="220"/>
        <item x="43"/>
        <item x="1049"/>
        <item m="1" x="2661"/>
        <item m="1" x="2588"/>
        <item x="392"/>
        <item x="366"/>
        <item x="162"/>
        <item m="1" x="2305"/>
        <item x="969"/>
        <item x="1509"/>
        <item x="800"/>
        <item x="1777"/>
        <item x="1513"/>
        <item m="1" x="2117"/>
        <item x="343"/>
        <item x="1219"/>
        <item x="889"/>
        <item m="1" x="2063"/>
        <item x="803"/>
        <item m="1" x="2099"/>
        <item x="1278"/>
        <item x="534"/>
        <item x="336"/>
        <item x="1480"/>
        <item x="1804"/>
        <item x="903"/>
        <item x="1290"/>
        <item x="1395"/>
        <item x="1564"/>
        <item x="1199"/>
        <item m="1" x="2515"/>
        <item x="1629"/>
        <item x="830"/>
        <item m="1" x="2666"/>
        <item m="1" x="1879"/>
        <item x="166"/>
        <item m="1" x="1917"/>
        <item m="1" x="2118"/>
        <item x="874"/>
        <item x="444"/>
        <item x="1107"/>
        <item x="1266"/>
        <item x="481"/>
        <item x="776"/>
        <item x="781"/>
        <item x="1459"/>
        <item x="1360"/>
        <item m="1" x="2337"/>
        <item x="47"/>
        <item m="1" x="2204"/>
        <item x="1088"/>
        <item x="1644"/>
        <item m="1" x="2598"/>
        <item x="135"/>
        <item m="1" x="2624"/>
        <item x="452"/>
        <item x="854"/>
        <item x="1366"/>
        <item x="14"/>
        <item m="1" x="2212"/>
        <item x="1210"/>
        <item x="1587"/>
        <item x="552"/>
        <item x="1084"/>
        <item x="1657"/>
        <item m="1" x="1926"/>
        <item x="1514"/>
        <item m="1" x="2552"/>
        <item x="1632"/>
        <item x="29"/>
        <item x="96"/>
        <item x="312"/>
        <item x="1273"/>
        <item m="1" x="2618"/>
        <item x="1654"/>
        <item x="342"/>
        <item x="537"/>
        <item x="1259"/>
        <item m="1" x="2630"/>
        <item x="1279"/>
        <item x="1591"/>
        <item x="615"/>
        <item x="876"/>
        <item x="1194"/>
        <item m="1" x="2105"/>
        <item x="968"/>
        <item m="1" x="1978"/>
        <item x="1294"/>
        <item x="1277"/>
        <item x="1244"/>
        <item x="77"/>
        <item m="1" x="2209"/>
        <item x="1817"/>
        <item m="1" x="2549"/>
        <item x="829"/>
        <item x="1526"/>
        <item x="1264"/>
        <item x="1756"/>
        <item x="671"/>
        <item x="1590"/>
        <item x="36"/>
        <item x="1389"/>
        <item x="9"/>
        <item x="95"/>
        <item x="1813"/>
        <item x="330"/>
        <item x="1761"/>
        <item m="1" x="2427"/>
        <item m="1" x="2678"/>
        <item m="1" x="1877"/>
        <item m="1" x="2419"/>
        <item m="1" x="1914"/>
        <item x="1130"/>
        <item x="1673"/>
        <item x="102"/>
        <item x="59"/>
        <item x="505"/>
        <item x="705"/>
        <item x="922"/>
        <item x="1517"/>
        <item x="785"/>
        <item m="1" x="1981"/>
        <item x="1011"/>
        <item x="1722"/>
        <item m="1" x="2620"/>
        <item x="301"/>
        <item m="1" x="2317"/>
        <item m="1" x="2341"/>
        <item m="1" x="2107"/>
        <item x="182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>
      <items count="877">
        <item m="1" x="797"/>
        <item m="1" x="709"/>
        <item m="1" x="779"/>
        <item m="1" x="751"/>
        <item x="126"/>
        <item x="191"/>
        <item x="190"/>
        <item m="1" x="808"/>
        <item m="1" x="828"/>
        <item m="1" x="711"/>
        <item m="1" x="864"/>
        <item m="1" x="842"/>
        <item x="262"/>
        <item m="1" x="719"/>
        <item m="1" x="650"/>
        <item x="38"/>
        <item x="535"/>
        <item x="381"/>
        <item x="39"/>
        <item m="1" x="664"/>
        <item x="270"/>
        <item x="379"/>
        <item x="380"/>
        <item x="73"/>
        <item x="96"/>
        <item m="1" x="805"/>
        <item m="1" x="764"/>
        <item x="538"/>
        <item x="537"/>
        <item x="544"/>
        <item x="382"/>
        <item x="531"/>
        <item x="264"/>
        <item x="532"/>
        <item x="542"/>
        <item x="388"/>
        <item x="268"/>
        <item x="267"/>
        <item x="528"/>
        <item x="530"/>
        <item x="529"/>
        <item x="269"/>
        <item x="274"/>
        <item x="385"/>
        <item x="386"/>
        <item x="133"/>
        <item x="533"/>
        <item x="134"/>
        <item x="160"/>
        <item x="534"/>
        <item x="536"/>
        <item x="540"/>
        <item x="541"/>
        <item x="543"/>
        <item x="539"/>
        <item x="202"/>
        <item x="201"/>
        <item x="275"/>
        <item x="383"/>
        <item x="272"/>
        <item x="384"/>
        <item x="266"/>
        <item x="519"/>
        <item x="520"/>
        <item x="521"/>
        <item m="1" x="712"/>
        <item x="130"/>
        <item x="171"/>
        <item x="123"/>
        <item x="545"/>
        <item x="172"/>
        <item m="1" x="734"/>
        <item x="161"/>
        <item m="1" x="770"/>
        <item m="1" x="821"/>
        <item x="276"/>
        <item x="277"/>
        <item m="1" x="832"/>
        <item x="162"/>
        <item m="1" x="839"/>
        <item x="198"/>
        <item x="199"/>
        <item x="387"/>
        <item x="137"/>
        <item x="284"/>
        <item x="205"/>
        <item m="1" x="691"/>
        <item x="283"/>
        <item x="282"/>
        <item x="204"/>
        <item x="281"/>
        <item m="1" x="720"/>
        <item x="206"/>
        <item x="279"/>
        <item x="391"/>
        <item m="1" x="698"/>
        <item x="390"/>
        <item x="280"/>
        <item x="392"/>
        <item x="394"/>
        <item m="1" x="816"/>
        <item x="393"/>
        <item x="523"/>
        <item x="522"/>
        <item x="263"/>
        <item x="193"/>
        <item x="192"/>
        <item x="194"/>
        <item x="265"/>
        <item x="195"/>
        <item x="196"/>
        <item x="526"/>
        <item x="527"/>
        <item x="273"/>
        <item x="203"/>
        <item x="524"/>
        <item x="389"/>
        <item x="200"/>
        <item x="525"/>
        <item x="271"/>
        <item x="197"/>
        <item x="278"/>
        <item m="1" x="786"/>
        <item m="1" x="747"/>
        <item x="82"/>
        <item x="83"/>
        <item m="1" x="844"/>
        <item m="1" x="823"/>
        <item m="1" x="695"/>
        <item m="1" x="732"/>
        <item x="285"/>
        <item x="287"/>
        <item x="286"/>
        <item m="1" x="802"/>
        <item x="288"/>
        <item m="1" x="739"/>
        <item m="1" x="809"/>
        <item m="1" x="681"/>
        <item m="1" x="859"/>
        <item m="1" x="744"/>
        <item x="10"/>
        <item x="11"/>
        <item x="48"/>
        <item m="1" x="728"/>
        <item x="49"/>
        <item x="430"/>
        <item x="553"/>
        <item x="406"/>
        <item x="419"/>
        <item x="552"/>
        <item x="555"/>
        <item x="565"/>
        <item x="422"/>
        <item x="561"/>
        <item x="550"/>
        <item x="567"/>
        <item x="558"/>
        <item m="1" x="849"/>
        <item m="1" x="697"/>
        <item x="562"/>
        <item x="412"/>
        <item x="549"/>
        <item x="548"/>
        <item x="423"/>
        <item x="425"/>
        <item x="413"/>
        <item x="404"/>
        <item x="426"/>
        <item x="414"/>
        <item x="405"/>
        <item x="424"/>
        <item x="556"/>
        <item x="418"/>
        <item x="407"/>
        <item x="416"/>
        <item x="547"/>
        <item x="559"/>
        <item x="420"/>
        <item x="409"/>
        <item x="566"/>
        <item x="557"/>
        <item x="560"/>
        <item x="427"/>
        <item x="417"/>
        <item x="408"/>
        <item m="1" x="775"/>
        <item m="1" x="717"/>
        <item x="563"/>
        <item x="163"/>
        <item m="1" x="863"/>
        <item x="15"/>
        <item m="1" x="700"/>
        <item m="1" x="850"/>
        <item m="1" x="846"/>
        <item x="302"/>
        <item x="568"/>
        <item x="403"/>
        <item x="411"/>
        <item x="546"/>
        <item x="551"/>
        <item x="554"/>
        <item m="1" x="856"/>
        <item m="1" x="682"/>
        <item x="415"/>
        <item m="1" x="663"/>
        <item x="301"/>
        <item x="168"/>
        <item x="431"/>
        <item x="410"/>
        <item x="564"/>
        <item x="421"/>
        <item x="402"/>
        <item x="299"/>
        <item m="1" x="692"/>
        <item x="429"/>
        <item x="428"/>
        <item m="1" x="790"/>
        <item x="300"/>
        <item x="292"/>
        <item x="400"/>
        <item x="399"/>
        <item x="401"/>
        <item x="576"/>
        <item x="291"/>
        <item x="574"/>
        <item x="575"/>
        <item x="293"/>
        <item x="67"/>
        <item x="56"/>
        <item m="1" x="818"/>
        <item m="1" x="733"/>
        <item x="396"/>
        <item x="50"/>
        <item m="1" x="673"/>
        <item x="166"/>
        <item x="570"/>
        <item x="294"/>
        <item x="397"/>
        <item m="1" x="714"/>
        <item x="572"/>
        <item x="573"/>
        <item m="1" x="757"/>
        <item m="1" x="659"/>
        <item x="25"/>
        <item x="571"/>
        <item m="1" x="826"/>
        <item m="1" x="858"/>
        <item x="398"/>
        <item x="32"/>
        <item x="51"/>
        <item x="167"/>
        <item x="28"/>
        <item x="211"/>
        <item x="165"/>
        <item m="1" x="760"/>
        <item x="40"/>
        <item x="577"/>
        <item x="173"/>
        <item x="207"/>
        <item x="297"/>
        <item m="1" x="759"/>
        <item x="298"/>
        <item x="66"/>
        <item x="29"/>
        <item x="26"/>
        <item m="1" x="806"/>
        <item x="395"/>
        <item x="209"/>
        <item x="569"/>
        <item x="164"/>
        <item m="1" x="773"/>
        <item x="33"/>
        <item m="1" x="774"/>
        <item x="208"/>
        <item x="290"/>
        <item x="289"/>
        <item x="296"/>
        <item x="295"/>
        <item x="210"/>
        <item x="18"/>
        <item x="12"/>
        <item x="13"/>
        <item x="43"/>
        <item x="35"/>
        <item x="87"/>
        <item x="31"/>
        <item m="1" x="657"/>
        <item x="42"/>
        <item x="120"/>
        <item x="41"/>
        <item m="1" x="729"/>
        <item m="1" x="685"/>
        <item x="110"/>
        <item x="30"/>
        <item x="57"/>
        <item x="52"/>
        <item x="99"/>
        <item x="84"/>
        <item x="85"/>
        <item x="100"/>
        <item x="34"/>
        <item x="86"/>
        <item x="121"/>
        <item x="23"/>
        <item x="27"/>
        <item x="97"/>
        <item x="98"/>
        <item x="135"/>
        <item x="307"/>
        <item m="1" x="822"/>
        <item x="212"/>
        <item m="1" x="749"/>
        <item x="306"/>
        <item x="436"/>
        <item x="437"/>
        <item x="308"/>
        <item x="581"/>
        <item x="433"/>
        <item x="434"/>
        <item x="303"/>
        <item x="578"/>
        <item x="432"/>
        <item x="304"/>
        <item x="580"/>
        <item x="305"/>
        <item x="579"/>
        <item x="435"/>
        <item m="1" x="736"/>
        <item m="1" x="820"/>
        <item x="68"/>
        <item x="24"/>
        <item x="53"/>
        <item x="90"/>
        <item x="138"/>
        <item x="58"/>
        <item x="69"/>
        <item x="88"/>
        <item x="89"/>
        <item x="70"/>
        <item m="1" x="833"/>
        <item x="216"/>
        <item x="584"/>
        <item x="217"/>
        <item m="1" x="721"/>
        <item x="446"/>
        <item m="1" x="718"/>
        <item x="439"/>
        <item x="441"/>
        <item m="1" x="730"/>
        <item x="443"/>
        <item x="448"/>
        <item x="587"/>
        <item x="582"/>
        <item x="583"/>
        <item x="313"/>
        <item x="585"/>
        <item m="1" x="815"/>
        <item x="588"/>
        <item x="586"/>
        <item m="1" x="738"/>
        <item m="1" x="792"/>
        <item x="440"/>
        <item x="311"/>
        <item x="312"/>
        <item x="447"/>
        <item x="442"/>
        <item x="444"/>
        <item x="214"/>
        <item x="215"/>
        <item x="445"/>
        <item x="213"/>
        <item x="309"/>
        <item x="589"/>
        <item m="1" x="661"/>
        <item m="1" x="789"/>
        <item m="1" x="668"/>
        <item m="1" x="676"/>
        <item x="450"/>
        <item m="1" x="855"/>
        <item x="310"/>
        <item x="449"/>
        <item x="438"/>
        <item m="1" x="654"/>
        <item m="1" x="831"/>
        <item m="1" x="656"/>
        <item x="174"/>
        <item x="175"/>
        <item x="176"/>
        <item m="1" x="791"/>
        <item x="177"/>
        <item x="169"/>
        <item x="170"/>
        <item m="1" x="752"/>
        <item x="178"/>
        <item m="1" x="704"/>
        <item x="147"/>
        <item x="146"/>
        <item m="1" x="689"/>
        <item m="1" x="703"/>
        <item m="1" x="742"/>
        <item x="145"/>
        <item x="71"/>
        <item x="591"/>
        <item x="592"/>
        <item x="593"/>
        <item x="590"/>
        <item x="594"/>
        <item m="1" x="710"/>
        <item x="36"/>
        <item x="37"/>
        <item x="59"/>
        <item x="91"/>
        <item m="1" x="781"/>
        <item x="104"/>
        <item m="1" x="787"/>
        <item x="92"/>
        <item m="1" x="713"/>
        <item m="1" x="761"/>
        <item x="103"/>
        <item m="1" x="726"/>
        <item m="1" x="771"/>
        <item m="1" x="655"/>
        <item x="54"/>
        <item x="44"/>
        <item x="93"/>
        <item x="101"/>
        <item x="45"/>
        <item x="74"/>
        <item x="225"/>
        <item m="1" x="686"/>
        <item x="315"/>
        <item x="220"/>
        <item x="219"/>
        <item x="76"/>
        <item x="75"/>
        <item m="1" x="788"/>
        <item x="452"/>
        <item x="314"/>
        <item m="1" x="830"/>
        <item m="1" x="746"/>
        <item x="223"/>
        <item x="222"/>
        <item m="1" x="756"/>
        <item m="1" x="772"/>
        <item x="221"/>
        <item x="218"/>
        <item m="1" x="696"/>
        <item m="1" x="825"/>
        <item m="1" x="838"/>
        <item x="224"/>
        <item x="451"/>
        <item x="60"/>
        <item m="1" x="801"/>
        <item x="108"/>
        <item x="109"/>
        <item x="228"/>
        <item x="227"/>
        <item x="599"/>
        <item x="320"/>
        <item x="597"/>
        <item x="596"/>
        <item x="598"/>
        <item x="316"/>
        <item x="317"/>
        <item x="318"/>
        <item x="226"/>
        <item x="453"/>
        <item x="595"/>
        <item m="1" x="667"/>
        <item x="454"/>
        <item x="455"/>
        <item m="1" x="723"/>
        <item x="319"/>
        <item m="1" x="800"/>
        <item m="1" x="871"/>
        <item m="1" x="868"/>
        <item x="329"/>
        <item x="230"/>
        <item x="326"/>
        <item x="328"/>
        <item x="327"/>
        <item x="325"/>
        <item x="229"/>
        <item m="1" x="875"/>
        <item x="321"/>
        <item m="1" x="794"/>
        <item x="324"/>
        <item m="1" x="861"/>
        <item x="323"/>
        <item x="322"/>
        <item m="1" x="653"/>
        <item x="234"/>
        <item x="233"/>
        <item m="1" x="814"/>
        <item x="461"/>
        <item x="608"/>
        <item x="607"/>
        <item x="465"/>
        <item x="232"/>
        <item x="605"/>
        <item x="604"/>
        <item x="464"/>
        <item x="463"/>
        <item m="1" x="769"/>
        <item x="610"/>
        <item x="609"/>
        <item m="1" x="675"/>
        <item x="330"/>
        <item x="460"/>
        <item x="459"/>
        <item x="462"/>
        <item x="606"/>
        <item m="1" x="783"/>
        <item x="457"/>
        <item x="458"/>
        <item x="603"/>
        <item x="602"/>
        <item x="456"/>
        <item x="601"/>
        <item x="600"/>
        <item x="231"/>
        <item x="467"/>
        <item m="1" x="651"/>
        <item x="235"/>
        <item x="468"/>
        <item x="469"/>
        <item x="471"/>
        <item x="470"/>
        <item x="466"/>
        <item x="94"/>
        <item x="333"/>
        <item x="332"/>
        <item x="334"/>
        <item x="331"/>
        <item m="1" x="722"/>
        <item x="336"/>
        <item x="337"/>
        <item x="472"/>
        <item x="339"/>
        <item x="338"/>
        <item x="335"/>
        <item x="473"/>
        <item m="1" x="782"/>
        <item m="1" x="860"/>
        <item x="340"/>
        <item x="341"/>
        <item m="1" x="702"/>
        <item m="1" x="869"/>
        <item x="132"/>
        <item x="616"/>
        <item x="615"/>
        <item x="241"/>
        <item x="242"/>
        <item x="611"/>
        <item x="244"/>
        <item x="243"/>
        <item x="248"/>
        <item m="1" x="803"/>
        <item x="240"/>
        <item m="1" x="840"/>
        <item x="617"/>
        <item x="345"/>
        <item x="238"/>
        <item m="1" x="765"/>
        <item x="342"/>
        <item x="246"/>
        <item m="1" x="834"/>
        <item m="1" x="679"/>
        <item x="236"/>
        <item x="612"/>
        <item x="239"/>
        <item m="1" x="870"/>
        <item x="474"/>
        <item x="475"/>
        <item m="1" x="666"/>
        <item x="477"/>
        <item x="347"/>
        <item x="346"/>
        <item m="1" x="688"/>
        <item x="343"/>
        <item x="237"/>
        <item m="1" x="715"/>
        <item x="245"/>
        <item x="614"/>
        <item x="476"/>
        <item x="247"/>
        <item x="613"/>
        <item x="344"/>
        <item x="351"/>
        <item x="352"/>
        <item x="350"/>
        <item x="478"/>
        <item x="349"/>
        <item x="348"/>
        <item m="1" x="727"/>
        <item m="1" x="677"/>
        <item m="1" x="862"/>
        <item m="1" x="665"/>
        <item m="1" x="866"/>
        <item x="2"/>
        <item x="635"/>
        <item x="0"/>
        <item x="3"/>
        <item x="4"/>
        <item m="1" x="841"/>
        <item x="1"/>
        <item x="632"/>
        <item x="636"/>
        <item m="1" x="813"/>
        <item x="491"/>
        <item x="140"/>
        <item x="154"/>
        <item x="486"/>
        <item x="139"/>
        <item m="1" x="845"/>
        <item x="117"/>
        <item x="9"/>
        <item x="119"/>
        <item x="128"/>
        <item x="634"/>
        <item x="490"/>
        <item x="77"/>
        <item x="493"/>
        <item m="1" x="837"/>
        <item x="148"/>
        <item x="131"/>
        <item x="492"/>
        <item x="487"/>
        <item x="78"/>
        <item x="95"/>
        <item x="489"/>
        <item x="488"/>
        <item x="633"/>
        <item x="16"/>
        <item x="5"/>
        <item x="17"/>
        <item x="7"/>
        <item x="118"/>
        <item x="259"/>
        <item x="260"/>
        <item x="8"/>
        <item x="14"/>
        <item x="179"/>
        <item m="1" x="847"/>
        <item m="1" x="795"/>
        <item x="19"/>
        <item m="1" x="848"/>
        <item x="629"/>
        <item m="1" x="694"/>
        <item m="1" x="812"/>
        <item x="253"/>
        <item x="483"/>
        <item x="482"/>
        <item m="1" x="829"/>
        <item x="623"/>
        <item x="624"/>
        <item x="626"/>
        <item x="625"/>
        <item x="627"/>
        <item x="363"/>
        <item x="364"/>
        <item x="365"/>
        <item m="1" x="683"/>
        <item m="1" x="784"/>
        <item x="21"/>
        <item m="1" x="762"/>
        <item x="155"/>
        <item m="1" x="707"/>
        <item m="1" x="874"/>
        <item m="1" x="670"/>
        <item m="1" x="743"/>
        <item x="141"/>
        <item x="112"/>
        <item m="1" x="755"/>
        <item x="249"/>
        <item x="142"/>
        <item m="1" x="796"/>
        <item m="1" x="827"/>
        <item m="1" x="767"/>
        <item x="149"/>
        <item x="150"/>
        <item x="151"/>
        <item m="1" x="724"/>
        <item x="631"/>
        <item x="153"/>
        <item x="102"/>
        <item m="1" x="778"/>
        <item x="630"/>
        <item m="1" x="660"/>
        <item x="182"/>
        <item m="1" x="735"/>
        <item x="252"/>
        <item x="354"/>
        <item x="353"/>
        <item m="1" x="857"/>
        <item m="1" x="854"/>
        <item m="1" x="652"/>
        <item m="1" x="678"/>
        <item x="257"/>
        <item m="1" x="852"/>
        <item m="1" x="824"/>
        <item x="115"/>
        <item m="1" x="865"/>
        <item m="1" x="671"/>
        <item x="628"/>
        <item x="250"/>
        <item m="1" x="693"/>
        <item x="484"/>
        <item x="498"/>
        <item x="499"/>
        <item x="494"/>
        <item x="20"/>
        <item m="1" x="763"/>
        <item m="1" x="766"/>
        <item m="1" x="851"/>
        <item x="485"/>
        <item x="355"/>
        <item x="356"/>
        <item m="1" x="758"/>
        <item x="255"/>
        <item x="357"/>
        <item x="358"/>
        <item x="114"/>
        <item x="111"/>
        <item x="254"/>
        <item m="1" x="843"/>
        <item x="113"/>
        <item m="1" x="793"/>
        <item m="1" x="674"/>
        <item m="1" x="701"/>
        <item m="1" x="725"/>
        <item x="180"/>
        <item x="496"/>
        <item x="497"/>
        <item x="495"/>
        <item x="256"/>
        <item x="251"/>
        <item x="481"/>
        <item x="181"/>
        <item m="1" x="740"/>
        <item x="509"/>
        <item x="508"/>
        <item m="1" x="731"/>
        <item x="152"/>
        <item m="1" x="807"/>
        <item x="116"/>
        <item x="360"/>
        <item x="361"/>
        <item x="359"/>
        <item x="479"/>
        <item x="480"/>
        <item m="1" x="776"/>
        <item m="1" x="737"/>
        <item x="6"/>
        <item x="22"/>
        <item x="127"/>
        <item m="1" x="810"/>
        <item m="1" x="873"/>
        <item x="362"/>
        <item x="124"/>
        <item m="1" x="785"/>
        <item x="143"/>
        <item x="371"/>
        <item x="372"/>
        <item x="156"/>
        <item x="261"/>
        <item m="1" x="687"/>
        <item x="637"/>
        <item x="643"/>
        <item x="640"/>
        <item x="504"/>
        <item x="507"/>
        <item x="505"/>
        <item x="638"/>
        <item x="185"/>
        <item x="189"/>
        <item x="370"/>
        <item m="1" x="672"/>
        <item x="183"/>
        <item x="503"/>
        <item x="500"/>
        <item x="157"/>
        <item x="368"/>
        <item x="187"/>
        <item x="502"/>
        <item x="506"/>
        <item x="642"/>
        <item x="648"/>
        <item x="649"/>
        <item x="184"/>
        <item x="188"/>
        <item x="367"/>
        <item x="644"/>
        <item x="366"/>
        <item x="159"/>
        <item x="186"/>
        <item x="144"/>
        <item x="641"/>
        <item x="645"/>
        <item x="158"/>
        <item x="639"/>
        <item x="501"/>
        <item x="647"/>
        <item x="646"/>
        <item x="369"/>
        <item m="1" x="716"/>
        <item m="1" x="680"/>
        <item x="258"/>
        <item x="510"/>
        <item x="511"/>
        <item m="1" x="745"/>
        <item x="136"/>
        <item x="512"/>
        <item x="373"/>
        <item m="1" x="777"/>
        <item x="515"/>
        <item x="516"/>
        <item x="513"/>
        <item x="514"/>
        <item m="1" x="658"/>
        <item m="1" x="750"/>
        <item m="1" x="780"/>
        <item x="517"/>
        <item x="518"/>
        <item m="1" x="817"/>
        <item m="1" x="706"/>
        <item x="618"/>
        <item x="619"/>
        <item x="621"/>
        <item x="620"/>
        <item x="622"/>
        <item x="375"/>
        <item x="374"/>
        <item x="376"/>
        <item x="378"/>
        <item x="377"/>
        <item m="1" x="872"/>
        <item m="1" x="836"/>
        <item m="1" x="798"/>
        <item m="1" x="684"/>
        <item m="1" x="804"/>
        <item m="1" x="819"/>
        <item m="1" x="705"/>
        <item m="1" x="754"/>
        <item m="1" x="853"/>
        <item x="129"/>
        <item x="72"/>
        <item x="62"/>
        <item m="1" x="669"/>
        <item m="1" x="768"/>
        <item x="80"/>
        <item m="1" x="662"/>
        <item m="1" x="835"/>
        <item m="1" x="708"/>
        <item x="79"/>
        <item x="106"/>
        <item m="1" x="741"/>
        <item x="61"/>
        <item x="47"/>
        <item x="46"/>
        <item m="1" x="690"/>
        <item m="1" x="748"/>
        <item m="1" x="753"/>
        <item m="1" x="867"/>
        <item x="65"/>
        <item x="64"/>
        <item m="1" x="799"/>
        <item m="1" x="699"/>
        <item m="1" x="811"/>
        <item x="63"/>
        <item x="122"/>
        <item x="55"/>
        <item x="107"/>
        <item x="125"/>
        <item x="81"/>
        <item x="10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>
      <items count="6">
        <item x="4"/>
        <item x="2"/>
        <item x="1"/>
        <item x="0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7"/>
    <field x="1"/>
    <field x="9"/>
    <field x="18"/>
  </rowFields>
  <rowItems count="8603">
    <i>
      <x v="1"/>
      <x v="39"/>
      <x v="616"/>
      <x v="599"/>
    </i>
    <i t="default">
      <x v="1"/>
    </i>
    <i>
      <x v="2"/>
      <x v="10"/>
      <x v="153"/>
      <x v="634"/>
    </i>
    <i r="1">
      <x v="11"/>
      <x v="55"/>
      <x v="599"/>
    </i>
    <i r="1">
      <x v="13"/>
      <x v="305"/>
      <x v="599"/>
    </i>
    <i r="1">
      <x v="14"/>
      <x/>
      <x v="599"/>
    </i>
    <i r="2">
      <x v="256"/>
      <x v="599"/>
    </i>
    <i r="1">
      <x v="38"/>
      <x v="489"/>
      <x v="599"/>
    </i>
    <i r="2">
      <x v="817"/>
      <x v="599"/>
    </i>
    <i t="default">
      <x v="2"/>
    </i>
    <i>
      <x v="3"/>
      <x v="55"/>
      <x v="2243"/>
      <x v="75"/>
    </i>
    <i t="default">
      <x v="3"/>
    </i>
    <i>
      <x v="4"/>
      <x v="26"/>
      <x v="552"/>
      <x v="754"/>
    </i>
    <i r="1">
      <x v="27"/>
      <x v="13"/>
      <x v="264"/>
    </i>
    <i r="2">
      <x v="599"/>
      <x v="605"/>
    </i>
    <i t="default">
      <x v="4"/>
    </i>
    <i>
      <x v="5"/>
      <x v="57"/>
      <x v="2817"/>
      <x v="69"/>
    </i>
    <i t="default">
      <x v="5"/>
    </i>
    <i>
      <x v="6"/>
      <x v="56"/>
      <x v="2126"/>
      <x v="67"/>
    </i>
    <i r="1">
      <x v="57"/>
      <x v="2621"/>
      <x v="28"/>
    </i>
    <i r="2">
      <x v="2622"/>
      <x v="47"/>
    </i>
    <i r="2">
      <x v="2769"/>
      <x v="70"/>
    </i>
    <i t="default">
      <x v="6"/>
    </i>
    <i>
      <x v="8"/>
      <x v="56"/>
      <x v="1327"/>
      <x v="56"/>
    </i>
    <i r="1">
      <x v="57"/>
      <x v="2491"/>
      <x v="47"/>
    </i>
    <i r="2">
      <x v="2834"/>
      <x v="70"/>
    </i>
    <i t="default">
      <x v="8"/>
    </i>
    <i>
      <x v="11"/>
      <x v="57"/>
      <x v="762"/>
      <x v="600"/>
    </i>
    <i t="default">
      <x v="11"/>
    </i>
    <i>
      <x v="12"/>
      <x v="55"/>
      <x v="1070"/>
      <x v="106"/>
    </i>
    <i r="2">
      <x v="2239"/>
      <x v="76"/>
    </i>
    <i r="1">
      <x v="56"/>
      <x v="36"/>
      <x v="369"/>
    </i>
    <i r="2">
      <x v="100"/>
      <x v="492"/>
    </i>
    <i r="2">
      <x v="109"/>
      <x v="5"/>
    </i>
    <i r="2">
      <x v="859"/>
      <x v="456"/>
    </i>
    <i r="2">
      <x v="945"/>
      <x v="761"/>
    </i>
    <i r="2">
      <x v="1317"/>
      <x v="57"/>
    </i>
    <i r="2">
      <x v="1637"/>
      <x v="18"/>
    </i>
    <i r="2">
      <x v="1832"/>
      <x v="609"/>
    </i>
    <i r="2">
      <x v="1952"/>
      <x v="796"/>
    </i>
    <i r="2">
      <x v="1968"/>
      <x v="527"/>
    </i>
    <i r="2">
      <x v="1980"/>
      <x v="589"/>
    </i>
    <i r="1">
      <x v="57"/>
      <x/>
      <x v="599"/>
    </i>
    <i r="2">
      <x v="13"/>
      <x v="190"/>
    </i>
    <i r="2">
      <x v="162"/>
      <x v="459"/>
    </i>
    <i r="2">
      <x v="649"/>
      <x v="340"/>
    </i>
    <i r="2">
      <x v="890"/>
      <x v="774"/>
    </i>
    <i r="2">
      <x v="1612"/>
      <x v="787"/>
    </i>
    <i r="2">
      <x v="2404"/>
      <x v="154"/>
    </i>
    <i r="2">
      <x v="2431"/>
      <x v="320"/>
    </i>
    <i r="2">
      <x v="2647"/>
      <x v="518"/>
    </i>
    <i r="2">
      <x v="2660"/>
      <x v="515"/>
    </i>
    <i t="default">
      <x v="12"/>
    </i>
    <i>
      <x v="13"/>
      <x v="56"/>
      <x v="1916"/>
      <x v="761"/>
    </i>
    <i t="default">
      <x v="13"/>
    </i>
    <i>
      <x v="14"/>
      <x v="56"/>
      <x v="1868"/>
      <x v="466"/>
    </i>
    <i t="default">
      <x v="14"/>
    </i>
    <i>
      <x v="16"/>
      <x v="55"/>
      <x v="1313"/>
      <x v="106"/>
    </i>
    <i r="2">
      <x v="1363"/>
      <x v="90"/>
    </i>
    <i r="1">
      <x v="56"/>
      <x v="37"/>
      <x v="541"/>
    </i>
    <i r="2">
      <x v="1033"/>
      <x v="761"/>
    </i>
    <i r="2">
      <x v="1906"/>
      <x v="796"/>
    </i>
    <i r="2">
      <x v="1984"/>
      <x v="733"/>
    </i>
    <i r="1">
      <x v="57"/>
      <x v="756"/>
      <x v="599"/>
    </i>
    <i t="default">
      <x v="16"/>
    </i>
    <i>
      <x v="17"/>
      <x v="55"/>
      <x v="1326"/>
      <x v="56"/>
    </i>
    <i r="1">
      <x v="56"/>
      <x v="1727"/>
      <x v="35"/>
    </i>
    <i r="1">
      <x v="57"/>
      <x v="58"/>
      <x v="492"/>
    </i>
    <i r="2">
      <x v="129"/>
      <x v="141"/>
    </i>
    <i r="2">
      <x v="362"/>
      <x v="18"/>
    </i>
    <i r="2">
      <x v="853"/>
      <x v="605"/>
    </i>
    <i r="2">
      <x v="2436"/>
      <x v="115"/>
    </i>
    <i t="default">
      <x v="17"/>
    </i>
    <i>
      <x v="18"/>
      <x v="56"/>
      <x v="2088"/>
      <x v="66"/>
    </i>
    <i r="1">
      <x v="57"/>
      <x v="2500"/>
      <x v="28"/>
    </i>
    <i r="2">
      <x v="2501"/>
      <x v="47"/>
    </i>
    <i r="2">
      <x v="2890"/>
      <x v="70"/>
    </i>
    <i t="default">
      <x v="18"/>
    </i>
    <i>
      <x v="20"/>
      <x v="55"/>
      <x v="2213"/>
      <x v="75"/>
    </i>
    <i t="default">
      <x v="20"/>
    </i>
    <i>
      <x v="21"/>
      <x v="57"/>
      <x v="403"/>
      <x v="551"/>
    </i>
    <i t="default">
      <x v="21"/>
    </i>
    <i>
      <x v="22"/>
      <x v="55"/>
      <x v="2295"/>
      <x v="75"/>
    </i>
    <i r="1">
      <x v="56"/>
      <x v="1636"/>
      <x v="17"/>
    </i>
    <i r="3">
      <x v="21"/>
    </i>
    <i r="2">
      <x v="2107"/>
      <x v="67"/>
    </i>
    <i r="1">
      <x v="57"/>
      <x v="2457"/>
      <x v="47"/>
    </i>
    <i t="default">
      <x v="22"/>
    </i>
    <i>
      <x v="23"/>
      <x v="56"/>
      <x v="2072"/>
      <x v="67"/>
    </i>
    <i r="1">
      <x v="57"/>
      <x v="2552"/>
      <x v="28"/>
    </i>
    <i r="2">
      <x v="2856"/>
      <x v="70"/>
    </i>
    <i t="default">
      <x v="23"/>
    </i>
    <i>
      <x v="24"/>
      <x v="54"/>
      <x v="1221"/>
      <x v="761"/>
    </i>
    <i t="default">
      <x v="24"/>
    </i>
    <i>
      <x v="25"/>
      <x v="57"/>
      <x v="2804"/>
      <x v="69"/>
    </i>
    <i t="default">
      <x v="25"/>
    </i>
    <i>
      <x v="26"/>
      <x v="55"/>
      <x v="409"/>
      <x v="605"/>
    </i>
    <i t="default">
      <x v="26"/>
    </i>
    <i>
      <x v="27"/>
      <x v="54"/>
      <x v="1047"/>
      <x v="105"/>
    </i>
    <i t="default">
      <x v="27"/>
    </i>
    <i>
      <x v="28"/>
      <x v="55"/>
      <x v="393"/>
      <x v="576"/>
    </i>
    <i t="default">
      <x v="28"/>
    </i>
    <i>
      <x v="29"/>
      <x v="55"/>
      <x v="57"/>
      <x v="576"/>
    </i>
    <i r="1">
      <x v="56"/>
      <x v="15"/>
      <x v="456"/>
    </i>
    <i r="2">
      <x v="83"/>
      <x v="308"/>
    </i>
    <i r="2">
      <x v="144"/>
      <x v="605"/>
    </i>
    <i r="2">
      <x v="555"/>
      <x v="492"/>
    </i>
    <i r="2">
      <x v="799"/>
      <x v="18"/>
    </i>
    <i r="2">
      <x v="1594"/>
      <x v="775"/>
    </i>
    <i r="2">
      <x v="1797"/>
      <x v="573"/>
    </i>
    <i r="2">
      <x v="1847"/>
      <x v="347"/>
    </i>
    <i r="2">
      <x v="1856"/>
      <x v="380"/>
    </i>
    <i r="2">
      <x v="1859"/>
      <x v="381"/>
    </i>
    <i r="2">
      <x v="1860"/>
      <x v="517"/>
    </i>
    <i r="2">
      <x v="1988"/>
      <x v="589"/>
    </i>
    <i r="1">
      <x v="57"/>
      <x v="14"/>
      <x v="455"/>
    </i>
    <i r="2">
      <x v="54"/>
      <x v="33"/>
    </i>
    <i r="2">
      <x v="78"/>
      <x v="140"/>
    </i>
    <i r="2">
      <x v="651"/>
      <x v="599"/>
    </i>
    <i t="default">
      <x v="29"/>
    </i>
    <i>
      <x v="30"/>
      <x v="56"/>
      <x v="517"/>
      <x v="551"/>
    </i>
    <i t="default">
      <x v="30"/>
    </i>
    <i>
      <x v="33"/>
      <x v="55"/>
      <x v="569"/>
      <x v="576"/>
    </i>
    <i r="1">
      <x v="56"/>
      <x/>
      <x v="428"/>
    </i>
    <i r="2">
      <x v="360"/>
      <x v="308"/>
    </i>
    <i r="2">
      <x v="488"/>
      <x v="18"/>
    </i>
    <i r="2">
      <x v="567"/>
      <x v="498"/>
    </i>
    <i r="2">
      <x v="978"/>
      <x v="605"/>
    </i>
    <i r="1">
      <x v="57"/>
      <x v="108"/>
      <x v="307"/>
    </i>
    <i r="2">
      <x v="141"/>
      <x v="455"/>
    </i>
    <i r="2">
      <x v="447"/>
      <x v="599"/>
    </i>
    <i r="2">
      <x v="590"/>
      <x v="491"/>
    </i>
    <i r="2">
      <x v="867"/>
      <x v="181"/>
    </i>
    <i t="default">
      <x v="33"/>
    </i>
    <i>
      <x v="34"/>
      <x v="57"/>
      <x v="2517"/>
      <x v="27"/>
    </i>
    <i r="2">
      <x v="2887"/>
      <x v="70"/>
    </i>
    <i t="default">
      <x v="34"/>
    </i>
    <i>
      <x v="35"/>
      <x v="54"/>
      <x v="494"/>
      <x v="605"/>
    </i>
    <i t="default">
      <x v="35"/>
    </i>
    <i>
      <x v="36"/>
      <x v="52"/>
      <x v="39"/>
      <x v="390"/>
    </i>
    <i t="default">
      <x v="36"/>
    </i>
    <i>
      <x v="37"/>
      <x v="55"/>
      <x v="35"/>
      <x v="85"/>
    </i>
    <i r="2">
      <x v="101"/>
      <x v="477"/>
    </i>
    <i r="3">
      <x v="480"/>
    </i>
    <i r="2">
      <x v="377"/>
      <x v="18"/>
    </i>
    <i r="1">
      <x v="56"/>
      <x v="1896"/>
      <x v="759"/>
    </i>
    <i t="default">
      <x v="37"/>
    </i>
    <i>
      <x v="38"/>
      <x v="54"/>
      <x v="1056"/>
      <x v="106"/>
    </i>
    <i r="2">
      <x v="1122"/>
      <x v="92"/>
    </i>
    <i r="1">
      <x v="55"/>
      <x v="1008"/>
      <x v="761"/>
    </i>
    <i r="2">
      <x v="1354"/>
      <x v="93"/>
    </i>
    <i t="default">
      <x v="38"/>
    </i>
    <i>
      <x v="39"/>
      <x v="57"/>
      <x v="2780"/>
      <x v="69"/>
    </i>
    <i t="default">
      <x v="39"/>
    </i>
    <i>
      <x v="40"/>
      <x v="55"/>
      <x v="1101"/>
      <x v="56"/>
    </i>
    <i r="2">
      <x v="1247"/>
      <x v="20"/>
    </i>
    <i r="2">
      <x v="1273"/>
      <x v="106"/>
    </i>
    <i r="2">
      <x v="1364"/>
      <x v="88"/>
    </i>
    <i r="2">
      <x v="2236"/>
      <x v="76"/>
    </i>
    <i r="1">
      <x v="56"/>
      <x v="1627"/>
      <x v="21"/>
    </i>
    <i r="1">
      <x v="57"/>
      <x v="26"/>
      <x v="605"/>
    </i>
    <i r="2">
      <x v="555"/>
      <x v="18"/>
    </i>
    <i r="2">
      <x v="830"/>
      <x v="492"/>
    </i>
    <i t="default">
      <x v="40"/>
    </i>
    <i>
      <x v="41"/>
      <x v="57"/>
      <x v="384"/>
      <x v="551"/>
    </i>
    <i t="default">
      <x v="41"/>
    </i>
    <i>
      <x v="42"/>
      <x v="57"/>
      <x v="1010"/>
      <x v="761"/>
    </i>
    <i t="default">
      <x v="42"/>
    </i>
    <i>
      <x v="44"/>
      <x v="55"/>
      <x v="23"/>
      <x v="576"/>
    </i>
    <i r="1">
      <x v="56"/>
      <x v="47"/>
      <x v="492"/>
    </i>
    <i r="2">
      <x v="629"/>
      <x v="812"/>
    </i>
    <i r="2">
      <x v="830"/>
      <x v="605"/>
    </i>
    <i t="default">
      <x v="44"/>
    </i>
    <i>
      <x v="45"/>
      <x v="56"/>
      <x v="1660"/>
      <x v="17"/>
    </i>
    <i r="2">
      <x v="1692"/>
      <x v="56"/>
    </i>
    <i r="2">
      <x v="2169"/>
      <x v="67"/>
    </i>
    <i r="1">
      <x v="57"/>
      <x v="2472"/>
      <x v="28"/>
    </i>
    <i t="default">
      <x v="45"/>
    </i>
    <i>
      <x v="46"/>
      <x v="55"/>
      <x v="2307"/>
      <x v="75"/>
    </i>
    <i t="default">
      <x v="46"/>
    </i>
    <i>
      <x v="47"/>
      <x v="55"/>
      <x v="1319"/>
      <x v="56"/>
    </i>
    <i t="default">
      <x v="47"/>
    </i>
    <i>
      <x v="48"/>
      <x v="54"/>
      <x v="22"/>
      <x v="456"/>
    </i>
    <i r="2">
      <x v="278"/>
      <x v="605"/>
    </i>
    <i t="default">
      <x v="48"/>
    </i>
    <i>
      <x v="50"/>
      <x v="57"/>
      <x v="407"/>
      <x v="551"/>
    </i>
    <i t="default">
      <x v="50"/>
    </i>
    <i>
      <x v="51"/>
      <x v="54"/>
      <x v="879"/>
      <x v="761"/>
    </i>
    <i r="2">
      <x v="1212"/>
      <x v="761"/>
    </i>
    <i r="1">
      <x v="56"/>
      <x v="622"/>
      <x v="599"/>
    </i>
    <i r="1">
      <x v="57"/>
      <x v="121"/>
      <x v="632"/>
    </i>
    <i t="default">
      <x v="51"/>
    </i>
    <i>
      <x v="52"/>
      <x v="26"/>
      <x v="25"/>
      <x v="141"/>
    </i>
    <i r="2">
      <x v="375"/>
      <x v="264"/>
    </i>
    <i r="2">
      <x v="548"/>
      <x v="304"/>
    </i>
    <i r="2">
      <x v="554"/>
      <x v="754"/>
    </i>
    <i r="1">
      <x v="29"/>
      <x v="10"/>
      <x v="228"/>
    </i>
    <i r="2">
      <x v="706"/>
      <x v="408"/>
    </i>
    <i r="1">
      <x v="32"/>
      <x/>
      <x v="332"/>
    </i>
    <i r="2">
      <x v="4"/>
      <x v="336"/>
    </i>
    <i t="default">
      <x v="52"/>
    </i>
    <i>
      <x v="53"/>
      <x v="30"/>
      <x v="45"/>
      <x v="858"/>
    </i>
    <i t="default">
      <x v="53"/>
    </i>
    <i>
      <x v="54"/>
      <x v="57"/>
      <x v="46"/>
      <x v="342"/>
    </i>
    <i r="2">
      <x v="118"/>
      <x v="456"/>
    </i>
    <i r="2">
      <x v="763"/>
      <x v="551"/>
    </i>
    <i r="2">
      <x v="1600"/>
      <x v="796"/>
    </i>
    <i r="2">
      <x v="2636"/>
      <x v="605"/>
    </i>
    <i r="2">
      <x v="2637"/>
      <x v="609"/>
    </i>
    <i r="2">
      <x v="2662"/>
      <x v="569"/>
    </i>
    <i r="2">
      <x v="2678"/>
      <x v="829"/>
    </i>
    <i r="2">
      <x v="2702"/>
      <x v="775"/>
    </i>
    <i r="2">
      <x v="2726"/>
      <x v="788"/>
    </i>
    <i t="default">
      <x v="54"/>
    </i>
    <i>
      <x v="55"/>
      <x v="55"/>
      <x v="2283"/>
      <x v="76"/>
    </i>
    <i r="1">
      <x v="57"/>
      <x v="2601"/>
      <x v="47"/>
    </i>
    <i t="default">
      <x v="55"/>
    </i>
    <i>
      <x v="57"/>
      <x v="53"/>
      <x v="1"/>
      <x v="599"/>
    </i>
    <i t="default">
      <x v="57"/>
    </i>
    <i>
      <x v="58"/>
      <x v="51"/>
      <x v="660"/>
      <x v="599"/>
    </i>
    <i r="1">
      <x v="52"/>
      <x v="110"/>
      <x v="599"/>
    </i>
    <i r="2">
      <x v="379"/>
      <x v="140"/>
    </i>
    <i r="1">
      <x v="53"/>
      <x v="280"/>
      <x v="599"/>
    </i>
    <i r="2">
      <x v="1023"/>
      <x v="774"/>
    </i>
    <i r="1">
      <x v="54"/>
      <x v="27"/>
      <x v="15"/>
    </i>
    <i r="2">
      <x v="89"/>
      <x v="599"/>
    </i>
    <i r="2">
      <x v="161"/>
      <x v="599"/>
    </i>
    <i r="2">
      <x v="1236"/>
      <x v="759"/>
    </i>
    <i r="1">
      <x v="55"/>
      <x v="9"/>
      <x v="535"/>
    </i>
    <i r="2">
      <x v="16"/>
      <x v="15"/>
    </i>
    <i r="2">
      <x v="71"/>
      <x v="476"/>
    </i>
    <i r="2">
      <x v="111"/>
      <x v="599"/>
    </i>
    <i r="2">
      <x v="182"/>
      <x v="548"/>
    </i>
    <i r="2">
      <x v="298"/>
      <x v="599"/>
    </i>
    <i r="2">
      <x v="399"/>
      <x v="140"/>
    </i>
    <i r="2">
      <x v="531"/>
      <x v="340"/>
    </i>
    <i r="2">
      <x v="537"/>
      <x v="307"/>
    </i>
    <i r="2">
      <x v="937"/>
      <x v="759"/>
    </i>
    <i r="2">
      <x v="1408"/>
      <x v="259"/>
    </i>
    <i r="2">
      <x v="1453"/>
      <x v="588"/>
    </i>
    <i r="3">
      <x v="592"/>
    </i>
    <i r="1">
      <x v="56"/>
      <x v="104"/>
      <x v="497"/>
    </i>
    <i r="2">
      <x v="150"/>
      <x v="599"/>
    </i>
    <i r="3">
      <x v="626"/>
    </i>
    <i r="2">
      <x v="190"/>
      <x v="599"/>
    </i>
    <i r="2">
      <x v="350"/>
      <x v="140"/>
    </i>
    <i r="2">
      <x v="375"/>
      <x v="548"/>
    </i>
    <i r="2">
      <x v="414"/>
      <x v="140"/>
    </i>
    <i r="2">
      <x v="674"/>
      <x v="455"/>
    </i>
    <i r="2">
      <x v="1036"/>
      <x v="774"/>
    </i>
    <i r="2">
      <x v="1773"/>
      <x v="148"/>
    </i>
    <i r="3">
      <x v="196"/>
    </i>
    <i r="2">
      <x v="1774"/>
      <x v="177"/>
    </i>
    <i r="2">
      <x v="1816"/>
      <x v="749"/>
    </i>
    <i r="2">
      <x v="1822"/>
      <x v="651"/>
    </i>
    <i r="1">
      <x v="57"/>
      <x v="17"/>
      <x v="491"/>
    </i>
    <i r="2">
      <x v="38"/>
      <x v="140"/>
    </i>
    <i r="2">
      <x v="394"/>
      <x v="455"/>
    </i>
    <i r="2">
      <x v="668"/>
      <x v="599"/>
    </i>
    <i r="2">
      <x v="730"/>
      <x v="553"/>
    </i>
    <i r="2">
      <x v="2449"/>
      <x v="38"/>
    </i>
    <i t="default">
      <x v="58"/>
    </i>
    <i>
      <x v="60"/>
      <x v="56"/>
      <x v="158"/>
      <x v="469"/>
    </i>
    <i t="default">
      <x v="60"/>
    </i>
    <i>
      <x v="61"/>
      <x v="57"/>
      <x v="150"/>
      <x v="599"/>
    </i>
    <i t="default">
      <x v="61"/>
    </i>
    <i>
      <x v="62"/>
      <x v="57"/>
      <x v="417"/>
      <x v="599"/>
    </i>
    <i t="default">
      <x v="62"/>
    </i>
    <i>
      <x v="63"/>
      <x v="57"/>
      <x v="293"/>
      <x v="548"/>
    </i>
    <i r="2">
      <x v="1930"/>
      <x v="759"/>
    </i>
    <i t="default">
      <x v="63"/>
    </i>
    <i>
      <x v="64"/>
      <x v="55"/>
      <x v="1204"/>
      <x v="761"/>
    </i>
    <i t="default">
      <x v="64"/>
    </i>
    <i>
      <x v="69"/>
      <x v="56"/>
      <x v="627"/>
      <x v="815"/>
    </i>
    <i r="2">
      <x v="1625"/>
      <x v="17"/>
    </i>
    <i r="3">
      <x v="21"/>
    </i>
    <i t="default">
      <x v="69"/>
    </i>
    <i>
      <x v="70"/>
      <x v="57"/>
      <x v="490"/>
      <x v="63"/>
    </i>
    <i r="2">
      <x v="2597"/>
      <x v="29"/>
    </i>
    <i t="default">
      <x v="70"/>
    </i>
    <i>
      <x v="71"/>
      <x v="56"/>
      <x v="1809"/>
      <x v="817"/>
    </i>
    <i t="default">
      <x v="71"/>
    </i>
    <i>
      <x v="72"/>
      <x v="56"/>
      <x v="1719"/>
      <x v="43"/>
    </i>
    <i t="default">
      <x v="72"/>
    </i>
    <i>
      <x v="74"/>
      <x v="57"/>
      <x v="2452"/>
      <x v="39"/>
    </i>
    <i r="2">
      <x v="2492"/>
      <x v="17"/>
    </i>
    <i r="3">
      <x v="28"/>
    </i>
    <i r="2">
      <x v="2867"/>
      <x v="70"/>
    </i>
    <i t="default">
      <x v="74"/>
    </i>
    <i>
      <x v="75"/>
      <x v="55"/>
      <x v="1243"/>
      <x v="61"/>
    </i>
    <i r="2">
      <x v="1295"/>
      <x v="106"/>
    </i>
    <i r="1">
      <x v="56"/>
      <x v="116"/>
      <x v="308"/>
    </i>
    <i r="2">
      <x v="127"/>
      <x v="605"/>
    </i>
    <i r="3">
      <x v="631"/>
    </i>
    <i r="2">
      <x v="713"/>
      <x v="456"/>
    </i>
    <i r="2">
      <x v="1987"/>
      <x v="589"/>
    </i>
    <i r="1">
      <x v="57"/>
      <x v="10"/>
      <x v="491"/>
    </i>
    <i r="2">
      <x v="123"/>
      <x v="455"/>
    </i>
    <i r="2">
      <x v="366"/>
      <x v="140"/>
    </i>
    <i r="2">
      <x v="859"/>
      <x v="599"/>
    </i>
    <i t="default">
      <x v="75"/>
    </i>
    <i>
      <x v="77"/>
      <x v="55"/>
      <x v="2356"/>
      <x v="76"/>
    </i>
    <i r="1">
      <x v="56"/>
      <x v="2183"/>
      <x v="67"/>
    </i>
    <i r="1">
      <x v="57"/>
      <x v="2508"/>
      <x v="28"/>
    </i>
    <i r="2">
      <x v="2509"/>
      <x v="47"/>
    </i>
    <i r="2">
      <x v="2917"/>
      <x v="70"/>
    </i>
    <i t="default">
      <x v="77"/>
    </i>
    <i>
      <x v="78"/>
      <x v="57"/>
      <x v="1015"/>
      <x v="761"/>
    </i>
    <i t="default">
      <x v="78"/>
    </i>
    <i>
      <x v="79"/>
      <x v="57"/>
      <x v="897"/>
      <x v="761"/>
    </i>
    <i t="default">
      <x v="79"/>
    </i>
    <i>
      <x v="80"/>
      <x v="54"/>
      <x v="1235"/>
      <x v="761"/>
    </i>
    <i r="1">
      <x v="55"/>
      <x v="1536"/>
      <x v="746"/>
    </i>
    <i r="1">
      <x v="57"/>
      <x v="44"/>
      <x v="599"/>
    </i>
    <i t="default">
      <x v="80"/>
    </i>
    <i>
      <x v="81"/>
      <x v="56"/>
      <x v="1918"/>
      <x v="761"/>
    </i>
    <i t="default">
      <x v="81"/>
    </i>
    <i>
      <x v="83"/>
      <x v="48"/>
      <x v="158"/>
      <x v="599"/>
    </i>
    <i t="default">
      <x v="83"/>
    </i>
    <i>
      <x v="85"/>
      <x v="56"/>
      <x v="24"/>
      <x v="141"/>
    </i>
    <i r="3">
      <x v="342"/>
    </i>
    <i r="2">
      <x v="40"/>
      <x v="18"/>
    </i>
    <i r="2">
      <x v="56"/>
      <x v="536"/>
    </i>
    <i r="2">
      <x v="156"/>
      <x v="605"/>
    </i>
    <i r="2">
      <x v="462"/>
      <x v="492"/>
    </i>
    <i r="2">
      <x v="536"/>
      <x v="308"/>
    </i>
    <i r="2">
      <x v="796"/>
      <x v="456"/>
    </i>
    <i r="2">
      <x v="1966"/>
      <x v="525"/>
    </i>
    <i r="1">
      <x v="57"/>
      <x v="68"/>
      <x v="140"/>
    </i>
    <i r="2">
      <x v="364"/>
      <x v="491"/>
    </i>
    <i r="2">
      <x v="419"/>
      <x v="599"/>
    </i>
    <i t="default">
      <x v="85"/>
    </i>
    <i>
      <x v="87"/>
      <x v="12"/>
      <x v="35"/>
      <x v="599"/>
    </i>
    <i t="default">
      <x v="87"/>
    </i>
    <i>
      <x v="88"/>
      <x v="56"/>
      <x v="70"/>
      <x v="536"/>
    </i>
    <i r="2">
      <x v="320"/>
      <x v="605"/>
    </i>
    <i t="default">
      <x v="88"/>
    </i>
    <i>
      <x v="89"/>
      <x v="53"/>
      <x v="1009"/>
      <x v="761"/>
    </i>
    <i t="default">
      <x v="89"/>
    </i>
    <i>
      <x v="91"/>
      <x v="57"/>
      <x v="24"/>
      <x v="18"/>
    </i>
    <i r="2">
      <x v="42"/>
      <x v="605"/>
    </i>
    <i t="default">
      <x v="91"/>
    </i>
    <i>
      <x v="92"/>
      <x v="54"/>
      <x v="1044"/>
      <x v="106"/>
    </i>
    <i r="2">
      <x v="1089"/>
      <x v="120"/>
    </i>
    <i r="2">
      <x v="1095"/>
      <x v="56"/>
    </i>
    <i r="1">
      <x v="55"/>
      <x v="29"/>
      <x v="18"/>
    </i>
    <i r="2">
      <x v="87"/>
      <x v="456"/>
    </i>
    <i r="2">
      <x v="136"/>
      <x v="605"/>
    </i>
    <i r="2">
      <x v="489"/>
      <x v="342"/>
    </i>
    <i r="2">
      <x v="532"/>
      <x v="531"/>
    </i>
    <i r="2">
      <x v="565"/>
      <x v="536"/>
    </i>
    <i r="2">
      <x v="939"/>
      <x v="761"/>
    </i>
    <i r="2">
      <x v="990"/>
      <x v="464"/>
    </i>
    <i r="2">
      <x v="1359"/>
      <x v="97"/>
    </i>
    <i r="2">
      <x v="1402"/>
      <x v="276"/>
    </i>
    <i r="2">
      <x v="1502"/>
      <x v="589"/>
    </i>
    <i r="2">
      <x v="1546"/>
      <x v="660"/>
    </i>
    <i r="1">
      <x v="56"/>
      <x v="102"/>
      <x v="599"/>
    </i>
    <i r="1">
      <x v="57"/>
      <x v="674"/>
      <x v="599"/>
    </i>
    <i t="default">
      <x v="92"/>
    </i>
    <i>
      <x v="94"/>
      <x v="57"/>
      <x v="682"/>
      <x v="551"/>
    </i>
    <i t="default">
      <x v="94"/>
    </i>
    <i>
      <x v="95"/>
      <x v="55"/>
      <x v="472"/>
      <x v="551"/>
    </i>
    <i t="default">
      <x v="95"/>
    </i>
    <i>
      <x v="96"/>
      <x v="48"/>
      <x v="1065"/>
      <x v="66"/>
    </i>
    <i r="1">
      <x v="51"/>
      <x v="948"/>
      <x v="761"/>
    </i>
    <i r="1">
      <x v="53"/>
      <x v="799"/>
      <x v="599"/>
    </i>
    <i r="1">
      <x v="54"/>
      <x v="1140"/>
      <x v="440"/>
    </i>
    <i r="1">
      <x v="55"/>
      <x v="42"/>
      <x v="455"/>
    </i>
    <i r="2">
      <x v="91"/>
      <x v="530"/>
    </i>
    <i r="3">
      <x v="532"/>
    </i>
    <i r="2">
      <x v="190"/>
      <x v="599"/>
    </i>
    <i r="2">
      <x v="420"/>
      <x v="476"/>
    </i>
    <i r="3">
      <x v="479"/>
    </i>
    <i r="2">
      <x v="484"/>
      <x v="307"/>
    </i>
    <i r="2">
      <x v="531"/>
      <x v="491"/>
    </i>
    <i r="2">
      <x v="573"/>
      <x v="548"/>
    </i>
    <i r="2">
      <x v="1416"/>
      <x v="217"/>
    </i>
    <i r="2">
      <x v="1421"/>
      <x v="371"/>
    </i>
    <i r="2">
      <x v="1475"/>
      <x v="588"/>
    </i>
    <i r="1">
      <x v="56"/>
      <x v="76"/>
      <x v="599"/>
    </i>
    <i r="2">
      <x v="1593"/>
      <x v="774"/>
    </i>
    <i r="1">
      <x v="57"/>
      <x v="93"/>
      <x v="455"/>
    </i>
    <i r="2">
      <x v="144"/>
      <x v="599"/>
    </i>
    <i r="2">
      <x v="579"/>
      <x v="491"/>
    </i>
    <i t="default">
      <x v="96"/>
    </i>
    <i>
      <x v="97"/>
      <x v="54"/>
      <x v="131"/>
      <x v="548"/>
    </i>
    <i t="default">
      <x v="97"/>
    </i>
    <i>
      <x v="98"/>
      <x v="57"/>
      <x v="2844"/>
      <x v="70"/>
    </i>
    <i t="default">
      <x v="98"/>
    </i>
    <i>
      <x v="100"/>
      <x v="54"/>
      <x v="89"/>
      <x v="551"/>
    </i>
    <i t="default">
      <x v="100"/>
    </i>
    <i>
      <x v="102"/>
      <x v="57"/>
      <x v="2930"/>
      <x v="70"/>
    </i>
    <i t="default">
      <x v="102"/>
    </i>
    <i>
      <x v="103"/>
      <x v="56"/>
      <x v="2199"/>
      <x v="67"/>
    </i>
    <i t="default">
      <x v="103"/>
    </i>
    <i>
      <x v="104"/>
      <x v="55"/>
      <x v="1264"/>
      <x v="106"/>
    </i>
    <i r="2">
      <x v="2335"/>
      <x v="76"/>
    </i>
    <i t="default">
      <x v="104"/>
    </i>
    <i>
      <x v="105"/>
      <x v="56"/>
      <x v="1112"/>
      <x v="56"/>
    </i>
    <i r="2">
      <x v="1306"/>
      <x v="17"/>
    </i>
    <i t="default">
      <x v="105"/>
    </i>
    <i>
      <x v="106"/>
      <x v="54"/>
      <x v="583"/>
      <x v="605"/>
    </i>
    <i t="default">
      <x v="106"/>
    </i>
    <i>
      <x v="107"/>
      <x v="57"/>
      <x v="1173"/>
      <x v="761"/>
    </i>
    <i t="default">
      <x v="107"/>
    </i>
    <i>
      <x v="111"/>
      <x v="54"/>
      <x v="1073"/>
      <x v="106"/>
    </i>
    <i r="1">
      <x v="55"/>
      <x v="36"/>
      <x v="342"/>
    </i>
    <i r="2">
      <x v="579"/>
      <x v="536"/>
    </i>
    <i r="2">
      <x v="999"/>
      <x v="761"/>
    </i>
    <i r="2">
      <x v="1000"/>
      <x v="761"/>
    </i>
    <i r="2">
      <x v="1470"/>
      <x v="589"/>
    </i>
    <i r="1">
      <x v="56"/>
      <x v="491"/>
      <x v="536"/>
    </i>
    <i r="2">
      <x v="533"/>
      <x v="599"/>
    </i>
    <i r="2">
      <x v="939"/>
      <x v="759"/>
    </i>
    <i r="2">
      <x v="1723"/>
      <x v="43"/>
    </i>
    <i t="default">
      <x v="111"/>
    </i>
    <i>
      <x v="114"/>
      <x v="2"/>
      <x v="161"/>
      <x v="601"/>
    </i>
    <i t="default">
      <x v="114"/>
    </i>
    <i>
      <x v="115"/>
      <x v="56"/>
      <x v="2095"/>
      <x v="66"/>
    </i>
    <i t="default">
      <x v="115"/>
    </i>
    <i>
      <x v="116"/>
      <x v="54"/>
      <x v="21"/>
      <x v="605"/>
    </i>
    <i t="default">
      <x v="116"/>
    </i>
    <i>
      <x v="117"/>
      <x v="55"/>
      <x v="925"/>
      <x v="761"/>
    </i>
    <i t="default">
      <x v="117"/>
    </i>
    <i>
      <x v="120"/>
      <x v="57"/>
      <x v="130"/>
      <x v="141"/>
    </i>
    <i r="2">
      <x v="134"/>
      <x v="456"/>
    </i>
    <i r="2">
      <x v="356"/>
      <x v="18"/>
    </i>
    <i r="2">
      <x v="488"/>
      <x v="492"/>
    </i>
    <i r="3">
      <x v="505"/>
    </i>
    <i r="2">
      <x v="738"/>
      <x v="308"/>
    </i>
    <i r="2">
      <x v="777"/>
      <x v="605"/>
    </i>
    <i t="default">
      <x v="120"/>
    </i>
    <i>
      <x v="121"/>
      <x v="57"/>
      <x v="466"/>
      <x v="551"/>
    </i>
    <i t="default">
      <x v="121"/>
    </i>
    <i>
      <x v="125"/>
      <x v="55"/>
      <x v="18"/>
      <x v="477"/>
    </i>
    <i r="2">
      <x v="112"/>
      <x v="456"/>
    </i>
    <i r="2">
      <x v="577"/>
      <x v="605"/>
    </i>
    <i r="2">
      <x v="628"/>
      <x v="18"/>
    </i>
    <i r="2">
      <x v="948"/>
      <x v="761"/>
    </i>
    <i r="2">
      <x v="1494"/>
      <x v="589"/>
    </i>
    <i t="default">
      <x v="125"/>
    </i>
    <i>
      <x v="127"/>
      <x v="56"/>
      <x v="2013"/>
      <x v="67"/>
    </i>
    <i r="1">
      <x v="57"/>
      <x v="329"/>
      <x v="551"/>
    </i>
    <i r="2">
      <x v="1587"/>
      <x v="761"/>
    </i>
    <i t="default">
      <x v="127"/>
    </i>
    <i>
      <x v="131"/>
      <x v="55"/>
      <x v="2293"/>
      <x v="75"/>
    </i>
    <i t="default">
      <x v="131"/>
    </i>
    <i>
      <x v="132"/>
      <x v="55"/>
      <x v="1075"/>
      <x v="106"/>
    </i>
    <i r="1">
      <x v="56"/>
      <x v="13"/>
      <x v="456"/>
    </i>
    <i r="2">
      <x v="18"/>
      <x v="605"/>
    </i>
    <i r="2">
      <x v="28"/>
      <x v="492"/>
    </i>
    <i r="2">
      <x v="30"/>
      <x v="18"/>
    </i>
    <i r="2">
      <x v="1749"/>
      <x v="116"/>
    </i>
    <i r="1">
      <x v="57"/>
      <x v="11"/>
      <x v="507"/>
    </i>
    <i r="2">
      <x v="399"/>
      <x v="599"/>
    </i>
    <i r="2">
      <x v="413"/>
      <x v="140"/>
    </i>
    <i t="default">
      <x v="132"/>
    </i>
    <i>
      <x v="133"/>
      <x v="32"/>
      <x v="3"/>
      <x v="297"/>
    </i>
    <i t="default">
      <x v="133"/>
    </i>
    <i>
      <x v="134"/>
      <x v="53"/>
      <x v="160"/>
      <x v="605"/>
    </i>
    <i r="1">
      <x v="54"/>
      <x v="313"/>
      <x v="599"/>
    </i>
    <i r="1">
      <x v="55"/>
      <x v="66"/>
      <x v="476"/>
    </i>
    <i r="2">
      <x v="361"/>
      <x v="140"/>
    </i>
    <i r="2">
      <x v="399"/>
      <x v="548"/>
    </i>
    <i r="2">
      <x v="592"/>
      <x v="599"/>
    </i>
    <i r="2">
      <x v="1456"/>
      <x v="590"/>
    </i>
    <i r="1">
      <x v="56"/>
      <x v="141"/>
      <x v="599"/>
    </i>
    <i r="2">
      <x v="930"/>
      <x v="774"/>
    </i>
    <i r="1">
      <x v="57"/>
      <x v="85"/>
      <x v="140"/>
    </i>
    <i r="2">
      <x v="100"/>
      <x v="455"/>
    </i>
    <i r="2">
      <x v="158"/>
      <x v="599"/>
    </i>
    <i r="2">
      <x v="1997"/>
      <x v="704"/>
    </i>
    <i t="default">
      <x v="134"/>
    </i>
    <i>
      <x v="135"/>
      <x v="56"/>
      <x v="1650"/>
      <x v="17"/>
    </i>
    <i r="2">
      <x v="1682"/>
      <x v="56"/>
    </i>
    <i t="default">
      <x v="135"/>
    </i>
    <i>
      <x v="136"/>
      <x v="56"/>
      <x v="2130"/>
      <x v="67"/>
    </i>
    <i r="1">
      <x v="57"/>
      <x v="2577"/>
      <x v="28"/>
    </i>
    <i t="default">
      <x v="136"/>
    </i>
    <i>
      <x v="137"/>
      <x v="31"/>
      <x v="219"/>
      <x v="858"/>
    </i>
    <i t="default">
      <x v="137"/>
    </i>
    <i>
      <x v="138"/>
      <x v="29"/>
      <x v="3"/>
      <x v="754"/>
    </i>
    <i r="2">
      <x v="23"/>
      <x v="264"/>
    </i>
    <i r="2">
      <x v="54"/>
      <x v="423"/>
    </i>
    <i r="2">
      <x v="341"/>
      <x v="859"/>
    </i>
    <i r="2">
      <x v="427"/>
      <x v="859"/>
    </i>
    <i r="2">
      <x v="455"/>
      <x v="18"/>
    </i>
    <i r="2">
      <x v="647"/>
      <x v="304"/>
    </i>
    <i r="1">
      <x v="30"/>
      <x v="350"/>
      <x v="227"/>
    </i>
    <i r="1">
      <x v="33"/>
      <x v="2"/>
      <x v="297"/>
    </i>
    <i t="default">
      <x v="138"/>
    </i>
    <i>
      <x v="142"/>
      <x v="56"/>
      <x v="2109"/>
      <x v="66"/>
    </i>
    <i r="1">
      <x v="57"/>
      <x v="2589"/>
      <x v="47"/>
    </i>
    <i r="2">
      <x v="2905"/>
      <x v="70"/>
    </i>
    <i t="default">
      <x v="142"/>
    </i>
    <i>
      <x v="145"/>
      <x v="56"/>
      <x v="34"/>
      <x v="18"/>
    </i>
    <i r="2">
      <x v="70"/>
      <x v="812"/>
    </i>
    <i r="2">
      <x v="362"/>
      <x v="5"/>
    </i>
    <i r="2">
      <x v="366"/>
      <x v="428"/>
    </i>
    <i r="2">
      <x v="491"/>
      <x v="492"/>
    </i>
    <i r="3">
      <x v="498"/>
    </i>
    <i r="2">
      <x v="628"/>
      <x v="536"/>
    </i>
    <i r="2">
      <x v="868"/>
      <x v="605"/>
    </i>
    <i r="2">
      <x v="953"/>
      <x v="761"/>
    </i>
    <i r="2">
      <x v="1745"/>
      <x v="116"/>
    </i>
    <i r="2">
      <x v="1795"/>
      <x v="318"/>
    </i>
    <i t="default">
      <x v="145"/>
    </i>
    <i>
      <x v="147"/>
      <x v="54"/>
      <x v="1179"/>
      <x v="761"/>
    </i>
    <i t="default">
      <x v="147"/>
    </i>
    <i>
      <x v="148"/>
      <x v="56"/>
      <x v="2113"/>
      <x v="66"/>
    </i>
    <i t="default">
      <x v="148"/>
    </i>
    <i>
      <x v="150"/>
      <x v="57"/>
      <x v="2476"/>
      <x v="16"/>
    </i>
    <i t="default">
      <x v="150"/>
    </i>
    <i>
      <x v="152"/>
      <x v="54"/>
      <x v="919"/>
      <x v="759"/>
    </i>
    <i t="default">
      <x v="152"/>
    </i>
    <i>
      <x v="153"/>
      <x v="57"/>
      <x v="128"/>
      <x v="403"/>
    </i>
    <i t="default">
      <x v="153"/>
    </i>
    <i>
      <x v="154"/>
      <x v="54"/>
      <x v="999"/>
      <x v="759"/>
    </i>
    <i t="default">
      <x v="154"/>
    </i>
    <i>
      <x v="156"/>
      <x v="55"/>
      <x v="2276"/>
      <x v="75"/>
    </i>
    <i t="default">
      <x v="156"/>
    </i>
    <i>
      <x v="157"/>
      <x v="56"/>
      <x v="1915"/>
      <x v="761"/>
    </i>
    <i t="default">
      <x v="157"/>
    </i>
    <i>
      <x v="159"/>
      <x v="54"/>
      <x v="1013"/>
      <x v="761"/>
    </i>
    <i t="default">
      <x v="159"/>
    </i>
    <i>
      <x v="161"/>
      <x v="54"/>
      <x v="763"/>
      <x v="605"/>
    </i>
    <i t="default">
      <x v="161"/>
    </i>
    <i>
      <x v="162"/>
      <x v="55"/>
      <x v="951"/>
      <x v="761"/>
    </i>
    <i r="2">
      <x v="1510"/>
      <x v="589"/>
    </i>
    <i r="2">
      <x v="1540"/>
      <x v="747"/>
    </i>
    <i r="2">
      <x v="1586"/>
      <x v="761"/>
    </i>
    <i r="1">
      <x v="56"/>
      <x v="282"/>
      <x v="599"/>
    </i>
    <i r="1">
      <x v="57"/>
      <x v="459"/>
      <x v="599"/>
    </i>
    <i t="default">
      <x v="162"/>
    </i>
    <i>
      <x v="163"/>
      <x v="57"/>
      <x v="108"/>
      <x v="599"/>
    </i>
    <i t="default">
      <x v="163"/>
    </i>
    <i>
      <x v="164"/>
      <x v="56"/>
      <x v="882"/>
      <x v="761"/>
    </i>
    <i t="default">
      <x v="164"/>
    </i>
    <i>
      <x v="165"/>
      <x v="57"/>
      <x v="2514"/>
      <x v="16"/>
    </i>
    <i r="3">
      <x v="27"/>
    </i>
    <i r="2">
      <x v="2866"/>
      <x v="70"/>
    </i>
    <i t="default">
      <x v="165"/>
    </i>
    <i>
      <x v="166"/>
      <x v="55"/>
      <x v="16"/>
      <x v="576"/>
    </i>
    <i t="default">
      <x v="166"/>
    </i>
    <i>
      <x v="169"/>
      <x v="57"/>
      <x v="2771"/>
      <x v="69"/>
    </i>
    <i t="default">
      <x v="169"/>
    </i>
    <i>
      <x v="171"/>
      <x v="54"/>
      <x v="1114"/>
      <x v="56"/>
    </i>
    <i r="1">
      <x v="55"/>
      <x v="1279"/>
      <x v="106"/>
    </i>
    <i r="2">
      <x v="1334"/>
      <x v="56"/>
    </i>
    <i r="1">
      <x v="57"/>
      <x v="41"/>
      <x v="18"/>
    </i>
    <i r="2">
      <x v="404"/>
      <x v="605"/>
    </i>
    <i r="2">
      <x v="797"/>
      <x v="461"/>
    </i>
    <i r="2">
      <x v="853"/>
      <x v="456"/>
    </i>
    <i r="2">
      <x v="1030"/>
      <x v="761"/>
    </i>
    <i r="2">
      <x v="2627"/>
      <x v="64"/>
    </i>
    <i r="2">
      <x v="2653"/>
      <x v="516"/>
    </i>
    <i t="default">
      <x v="171"/>
    </i>
    <i>
      <x v="172"/>
      <x v="57"/>
      <x v="2841"/>
      <x v="69"/>
    </i>
    <i t="default">
      <x v="172"/>
    </i>
    <i>
      <x v="173"/>
      <x v="56"/>
      <x v="1596"/>
      <x v="761"/>
    </i>
    <i t="default">
      <x v="173"/>
    </i>
    <i>
      <x v="175"/>
      <x v="54"/>
      <x v="1102"/>
      <x v="56"/>
    </i>
    <i r="1">
      <x v="55"/>
      <x v="1569"/>
      <x v="761"/>
    </i>
    <i t="default">
      <x v="175"/>
    </i>
    <i>
      <x v="177"/>
      <x v="57"/>
      <x v="2773"/>
      <x v="69"/>
    </i>
    <i t="default">
      <x v="177"/>
    </i>
    <i>
      <x v="178"/>
      <x v="55"/>
      <x v="2244"/>
      <x v="75"/>
    </i>
    <i r="1">
      <x v="56"/>
      <x v="867"/>
      <x v="815"/>
    </i>
    <i r="2">
      <x v="1844"/>
      <x v="99"/>
    </i>
    <i r="1">
      <x v="57"/>
      <x v="2590"/>
      <x v="17"/>
    </i>
    <i t="default">
      <x v="178"/>
    </i>
    <i>
      <x v="179"/>
      <x v="57"/>
      <x v="2790"/>
      <x v="69"/>
    </i>
    <i t="default">
      <x v="179"/>
    </i>
    <i>
      <x v="180"/>
      <x v="57"/>
      <x v="1018"/>
      <x v="761"/>
    </i>
    <i t="default">
      <x v="180"/>
    </i>
    <i>
      <x v="181"/>
      <x v="55"/>
      <x v="2385"/>
      <x v="76"/>
    </i>
    <i t="default">
      <x v="181"/>
    </i>
    <i>
      <x v="182"/>
      <x v="55"/>
      <x v="2260"/>
      <x v="75"/>
    </i>
    <i r="1">
      <x v="57"/>
      <x v="2614"/>
      <x v="28"/>
    </i>
    <i r="2">
      <x v="2615"/>
      <x v="47"/>
    </i>
    <i t="default">
      <x v="182"/>
    </i>
    <i>
      <x v="183"/>
      <x v="57"/>
      <x v="2440"/>
      <x v="119"/>
    </i>
    <i t="default">
      <x v="183"/>
    </i>
    <i>
      <x v="186"/>
      <x v="56"/>
      <x v="897"/>
      <x v="761"/>
    </i>
    <i t="default">
      <x v="186"/>
    </i>
    <i>
      <x v="187"/>
      <x v="55"/>
      <x v="1278"/>
      <x v="106"/>
    </i>
    <i t="default">
      <x v="187"/>
    </i>
    <i>
      <x v="188"/>
      <x v="57"/>
      <x v="981"/>
      <x v="605"/>
    </i>
    <i t="default">
      <x v="188"/>
    </i>
    <i>
      <x v="189"/>
      <x v="57"/>
      <x v="2468"/>
      <x v="47"/>
    </i>
    <i r="2">
      <x v="2924"/>
      <x v="70"/>
    </i>
    <i t="default">
      <x v="189"/>
    </i>
    <i>
      <x v="191"/>
      <x v="55"/>
      <x v="23"/>
      <x v="605"/>
    </i>
    <i r="2">
      <x v="81"/>
      <x v="533"/>
    </i>
    <i r="2">
      <x v="488"/>
      <x v="342"/>
    </i>
    <i r="2">
      <x v="867"/>
      <x v="477"/>
    </i>
    <i r="2">
      <x v="1404"/>
      <x v="267"/>
    </i>
    <i r="2">
      <x v="1515"/>
      <x v="589"/>
    </i>
    <i r="2">
      <x v="1548"/>
      <x v="660"/>
    </i>
    <i r="1">
      <x v="56"/>
      <x v="80"/>
      <x v="140"/>
    </i>
    <i r="2">
      <x v="523"/>
      <x v="599"/>
    </i>
    <i r="2">
      <x v="1531"/>
      <x v="749"/>
    </i>
    <i r="1">
      <x v="57"/>
      <x v="688"/>
      <x v="599"/>
    </i>
    <i t="default">
      <x v="191"/>
    </i>
    <i>
      <x v="193"/>
      <x v="55"/>
      <x v="653"/>
      <x v="536"/>
    </i>
    <i r="2">
      <x v="924"/>
      <x v="761"/>
    </i>
    <i r="2">
      <x v="941"/>
      <x v="761"/>
    </i>
    <i r="2">
      <x v="954"/>
      <x v="761"/>
    </i>
    <i r="2">
      <x v="1003"/>
      <x v="761"/>
    </i>
    <i r="2">
      <x v="1118"/>
      <x v="57"/>
    </i>
    <i r="2">
      <x v="1395"/>
      <x v="274"/>
    </i>
    <i r="2">
      <x v="1496"/>
      <x v="589"/>
    </i>
    <i r="1">
      <x v="56"/>
      <x v="30"/>
      <x v="599"/>
    </i>
    <i r="2">
      <x v="133"/>
      <x v="455"/>
    </i>
    <i r="2">
      <x v="348"/>
      <x v="548"/>
    </i>
    <i r="2">
      <x v="1755"/>
      <x v="237"/>
    </i>
    <i r="2">
      <x v="1765"/>
      <x v="184"/>
    </i>
    <i r="2">
      <x v="1766"/>
      <x v="178"/>
    </i>
    <i r="2">
      <x v="1767"/>
      <x v="208"/>
    </i>
    <i r="2">
      <x v="1791"/>
      <x v="207"/>
    </i>
    <i r="2">
      <x v="1813"/>
      <x v="707"/>
    </i>
    <i r="1">
      <x v="57"/>
      <x v="969"/>
      <x v="599"/>
    </i>
    <i r="2">
      <x v="1906"/>
      <x v="774"/>
    </i>
    <i t="default">
      <x v="193"/>
    </i>
    <i>
      <x v="194"/>
      <x v="56"/>
      <x v="881"/>
      <x v="759"/>
    </i>
    <i t="default">
      <x v="194"/>
    </i>
    <i>
      <x v="195"/>
      <x v="57"/>
      <x v="106"/>
      <x v="599"/>
    </i>
    <i t="default">
      <x v="195"/>
    </i>
    <i>
      <x v="196"/>
      <x v="56"/>
      <x v="2111"/>
      <x v="66"/>
    </i>
    <i t="default">
      <x v="196"/>
    </i>
    <i>
      <x v="197"/>
      <x v="54"/>
      <x v="115"/>
      <x v="431"/>
    </i>
    <i t="default">
      <x v="197"/>
    </i>
    <i>
      <x v="199"/>
      <x v="37"/>
      <x v="800"/>
      <x v="599"/>
    </i>
    <i r="1">
      <x v="38"/>
      <x v="58"/>
      <x v="599"/>
    </i>
    <i r="1">
      <x v="39"/>
      <x v="633"/>
      <x v="599"/>
    </i>
    <i r="1">
      <x v="40"/>
      <x v="115"/>
      <x v="599"/>
    </i>
    <i r="1">
      <x v="41"/>
      <x v="783"/>
      <x v="599"/>
    </i>
    <i r="1">
      <x v="42"/>
      <x v="414"/>
      <x v="599"/>
    </i>
    <i r="2">
      <x v="836"/>
      <x v="870"/>
    </i>
    <i r="1">
      <x v="44"/>
      <x v="233"/>
      <x v="599"/>
    </i>
    <i r="1">
      <x v="46"/>
      <x v="413"/>
      <x v="599"/>
    </i>
    <i r="1">
      <x v="48"/>
      <x v="403"/>
      <x v="599"/>
    </i>
    <i r="1">
      <x v="49"/>
      <x v="155"/>
      <x v="599"/>
    </i>
    <i r="1">
      <x v="50"/>
      <x v="890"/>
      <x v="759"/>
    </i>
    <i r="1">
      <x v="51"/>
      <x v="412"/>
      <x v="599"/>
    </i>
    <i r="1">
      <x v="52"/>
      <x v="68"/>
      <x v="140"/>
    </i>
    <i r="1">
      <x v="53"/>
      <x v="87"/>
      <x v="140"/>
    </i>
    <i r="2">
      <x v="91"/>
      <x v="599"/>
    </i>
    <i r="2">
      <x v="128"/>
      <x v="257"/>
    </i>
    <i r="1">
      <x v="54"/>
      <x v="273"/>
      <x v="599"/>
    </i>
    <i r="1">
      <x v="55"/>
      <x v="49"/>
      <x v="476"/>
    </i>
    <i r="2">
      <x v="74"/>
      <x v="340"/>
    </i>
    <i r="2">
      <x v="412"/>
      <x v="834"/>
    </i>
    <i r="2">
      <x v="543"/>
      <x v="599"/>
    </i>
    <i r="2">
      <x v="1415"/>
      <x v="259"/>
    </i>
    <i r="3">
      <x v="261"/>
    </i>
    <i r="2">
      <x v="1479"/>
      <x v="588"/>
    </i>
    <i r="1">
      <x v="56"/>
      <x v="135"/>
      <x v="599"/>
    </i>
    <i r="1">
      <x v="57"/>
      <x v="44"/>
      <x v="140"/>
    </i>
    <i t="default">
      <x v="199"/>
    </i>
    <i>
      <x v="200"/>
      <x v="22"/>
      <x v="5"/>
      <x v="633"/>
    </i>
    <i t="default">
      <x v="200"/>
    </i>
    <i>
      <x v="201"/>
      <x v="12"/>
      <x v="9"/>
      <x v="599"/>
    </i>
    <i r="1">
      <x v="14"/>
      <x v="153"/>
      <x v="599"/>
    </i>
    <i r="1">
      <x v="18"/>
      <x v="55"/>
      <x v="599"/>
    </i>
    <i r="1">
      <x v="19"/>
      <x v="102"/>
      <x v="280"/>
    </i>
    <i r="2">
      <x v="276"/>
      <x v="599"/>
    </i>
    <i r="1">
      <x v="20"/>
      <x v="34"/>
      <x v="280"/>
    </i>
    <i r="2">
      <x v="190"/>
      <x v="140"/>
    </i>
    <i r="3">
      <x v="599"/>
    </i>
    <i r="2">
      <x v="191"/>
      <x v="635"/>
    </i>
    <i r="1">
      <x v="21"/>
      <x v="35"/>
      <x v="599"/>
    </i>
    <i r="2">
      <x v="372"/>
      <x v="280"/>
    </i>
    <i r="2">
      <x v="377"/>
      <x v="599"/>
    </i>
    <i r="1">
      <x v="22"/>
      <x v="215"/>
      <x v="280"/>
    </i>
    <i t="default">
      <x v="201"/>
    </i>
    <i>
      <x v="204"/>
      <x v="20"/>
      <x v="283"/>
      <x v="140"/>
    </i>
    <i t="default">
      <x v="204"/>
    </i>
    <i>
      <x v="205"/>
      <x v="55"/>
      <x v="516"/>
      <x v="551"/>
    </i>
    <i t="default">
      <x v="205"/>
    </i>
    <i>
      <x v="206"/>
      <x v="54"/>
      <x v="1058"/>
      <x v="106"/>
    </i>
    <i r="1">
      <x v="55"/>
      <x v="25"/>
      <x v="141"/>
    </i>
    <i r="3">
      <x v="363"/>
    </i>
    <i r="2">
      <x v="146"/>
      <x v="605"/>
    </i>
    <i r="2">
      <x v="350"/>
      <x v="477"/>
    </i>
    <i r="2">
      <x v="355"/>
      <x v="18"/>
    </i>
    <i r="2">
      <x v="1024"/>
      <x v="761"/>
    </i>
    <i r="2">
      <x v="1400"/>
      <x v="277"/>
    </i>
    <i r="1">
      <x v="56"/>
      <x v="393"/>
      <x v="501"/>
    </i>
    <i r="2">
      <x v="770"/>
      <x v="599"/>
    </i>
    <i r="2">
      <x v="1775"/>
      <x v="140"/>
    </i>
    <i r="2">
      <x v="1776"/>
      <x v="210"/>
    </i>
    <i r="2">
      <x v="1777"/>
      <x v="152"/>
    </i>
    <i r="2">
      <x v="1784"/>
      <x v="182"/>
    </i>
    <i r="2">
      <x v="1804"/>
      <x v="651"/>
    </i>
    <i r="2">
      <x v="1855"/>
      <x v="350"/>
    </i>
    <i r="3">
      <x v="364"/>
    </i>
    <i r="1">
      <x v="57"/>
      <x v="41"/>
      <x v="140"/>
    </i>
    <i r="2">
      <x v="103"/>
      <x v="455"/>
    </i>
    <i r="2">
      <x v="107"/>
      <x v="307"/>
    </i>
    <i r="2">
      <x v="560"/>
      <x v="599"/>
    </i>
    <i t="default">
      <x v="206"/>
    </i>
    <i>
      <x v="208"/>
      <x v="55"/>
      <x v="2256"/>
      <x v="76"/>
    </i>
    <i t="default">
      <x v="208"/>
    </i>
    <i>
      <x v="209"/>
      <x v="57"/>
      <x v="1915"/>
      <x v="761"/>
    </i>
    <i t="default">
      <x v="209"/>
    </i>
    <i>
      <x v="210"/>
      <x v="57"/>
      <x v="1609"/>
      <x v="761"/>
    </i>
    <i t="default">
      <x v="210"/>
    </i>
    <i>
      <x v="212"/>
      <x v="54"/>
      <x v="40"/>
      <x v="477"/>
    </i>
    <i t="default">
      <x v="212"/>
    </i>
    <i>
      <x v="213"/>
      <x/>
      <x v="1"/>
      <x v="601"/>
    </i>
    <i r="1">
      <x v="12"/>
      <x v="93"/>
      <x v="599"/>
    </i>
    <i r="1">
      <x v="20"/>
      <x v="186"/>
      <x v="140"/>
    </i>
    <i r="1">
      <x v="22"/>
      <x v="11"/>
      <x v="753"/>
    </i>
    <i r="1">
      <x v="51"/>
      <x v="901"/>
      <x v="679"/>
    </i>
    <i t="default">
      <x v="213"/>
    </i>
    <i>
      <x v="214"/>
      <x v="54"/>
      <x v="1019"/>
      <x v="761"/>
    </i>
    <i r="2">
      <x v="1211"/>
      <x v="765"/>
    </i>
    <i r="2">
      <x v="1224"/>
      <x v="761"/>
    </i>
    <i r="1">
      <x v="55"/>
      <x v="7"/>
      <x v="599"/>
    </i>
    <i r="2">
      <x v="1462"/>
      <x v="588"/>
    </i>
    <i r="1">
      <x v="56"/>
      <x v="655"/>
      <x v="599"/>
    </i>
    <i r="2">
      <x v="1913"/>
      <x v="774"/>
    </i>
    <i r="1">
      <x v="57"/>
      <x v="155"/>
      <x v="599"/>
    </i>
    <i r="2">
      <x v="419"/>
      <x v="140"/>
    </i>
    <i r="2">
      <x v="1996"/>
      <x v="654"/>
    </i>
    <i t="default">
      <x v="214"/>
    </i>
    <i>
      <x v="217"/>
      <x v="52"/>
      <x v="1870"/>
      <x v="48"/>
    </i>
    <i r="1">
      <x v="53"/>
      <x v="424"/>
      <x v="599"/>
    </i>
    <i r="1">
      <x v="54"/>
      <x v="47"/>
      <x v="599"/>
    </i>
    <i r="3">
      <x v="638"/>
    </i>
    <i r="1">
      <x v="55"/>
      <x v="5"/>
      <x v="15"/>
    </i>
    <i r="2">
      <x v="36"/>
      <x v="83"/>
    </i>
    <i r="2">
      <x v="55"/>
      <x v="307"/>
    </i>
    <i r="2">
      <x v="81"/>
      <x v="599"/>
    </i>
    <i r="2">
      <x v="375"/>
      <x v="476"/>
    </i>
    <i r="3">
      <x v="479"/>
    </i>
    <i r="2">
      <x v="470"/>
      <x v="340"/>
    </i>
    <i r="2">
      <x v="795"/>
      <x v="548"/>
    </i>
    <i r="2">
      <x v="1177"/>
      <x v="776"/>
    </i>
    <i r="2">
      <x v="1405"/>
      <x v="259"/>
    </i>
    <i r="2">
      <x v="1498"/>
      <x v="588"/>
    </i>
    <i r="2">
      <x v="1531"/>
      <x v="746"/>
    </i>
    <i r="2">
      <x v="1549"/>
      <x v="659"/>
    </i>
    <i r="1">
      <x v="56"/>
      <x v="71"/>
      <x v="599"/>
    </i>
    <i r="2">
      <x v="94"/>
      <x v="313"/>
    </i>
    <i r="2">
      <x v="121"/>
      <x v="140"/>
    </i>
    <i r="2">
      <x v="1754"/>
      <x v="231"/>
    </i>
    <i r="2">
      <x v="1781"/>
      <x v="140"/>
    </i>
    <i r="2">
      <x v="1782"/>
      <x v="170"/>
    </i>
    <i r="2">
      <x v="1783"/>
      <x v="164"/>
    </i>
    <i r="2">
      <x v="1802"/>
      <x v="737"/>
    </i>
    <i r="2">
      <x v="1851"/>
      <x v="513"/>
    </i>
    <i r="2">
      <x v="1923"/>
      <x v="774"/>
    </i>
    <i r="1">
      <x v="57"/>
      <x v="31"/>
      <x v="455"/>
    </i>
    <i r="3">
      <x v="491"/>
    </i>
    <i r="3">
      <x v="599"/>
    </i>
    <i r="2">
      <x v="42"/>
      <x v="548"/>
    </i>
    <i r="2">
      <x v="2405"/>
      <x v="175"/>
    </i>
    <i r="2">
      <x v="2432"/>
      <x v="325"/>
    </i>
    <i r="2">
      <x v="2672"/>
      <x v="372"/>
    </i>
    <i r="2">
      <x v="2691"/>
      <x v="647"/>
    </i>
    <i t="default">
      <x v="217"/>
    </i>
    <i>
      <x v="219"/>
      <x v="56"/>
      <x v="1926"/>
      <x v="759"/>
    </i>
    <i t="default">
      <x v="219"/>
    </i>
    <i>
      <x v="220"/>
      <x v="56"/>
      <x v="154"/>
      <x v="469"/>
    </i>
    <i t="default">
      <x v="220"/>
    </i>
    <i>
      <x v="221"/>
      <x v="57"/>
      <x v="22"/>
      <x v="599"/>
    </i>
    <i t="default">
      <x v="221"/>
    </i>
    <i>
      <x v="222"/>
      <x v="57"/>
      <x v="2725"/>
      <x v="802"/>
    </i>
    <i t="default">
      <x v="222"/>
    </i>
    <i>
      <x v="223"/>
      <x v="57"/>
      <x v="151"/>
      <x v="599"/>
    </i>
    <i t="default">
      <x v="223"/>
    </i>
    <i>
      <x v="224"/>
      <x v="54"/>
      <x v="1027"/>
      <x v="761"/>
    </i>
    <i t="default">
      <x v="224"/>
    </i>
    <i>
      <x v="225"/>
      <x v="55"/>
      <x v="1575"/>
      <x v="761"/>
    </i>
    <i t="default">
      <x v="225"/>
    </i>
    <i>
      <x v="226"/>
      <x v="55"/>
      <x v="2238"/>
      <x v="76"/>
    </i>
    <i r="1">
      <x v="56"/>
      <x v="2032"/>
      <x v="67"/>
    </i>
    <i r="1">
      <x v="57"/>
      <x v="2583"/>
      <x v="47"/>
    </i>
    <i t="default">
      <x v="226"/>
    </i>
    <i>
      <x v="227"/>
      <x v="55"/>
      <x v="1102"/>
      <x v="56"/>
    </i>
    <i r="2">
      <x v="1274"/>
      <x v="106"/>
    </i>
    <i t="default">
      <x v="227"/>
    </i>
    <i>
      <x v="228"/>
      <x v="56"/>
      <x v="1607"/>
      <x v="761"/>
    </i>
    <i t="default">
      <x v="228"/>
    </i>
    <i>
      <x v="229"/>
      <x v="56"/>
      <x v="1600"/>
      <x v="761"/>
    </i>
    <i r="1">
      <x v="57"/>
      <x v="415"/>
      <x v="599"/>
    </i>
    <i r="2">
      <x v="2711"/>
      <x v="759"/>
    </i>
    <i t="default">
      <x v="229"/>
    </i>
    <i>
      <x v="230"/>
      <x v="57"/>
      <x v="1238"/>
      <x v="761"/>
    </i>
    <i r="2">
      <x v="1914"/>
      <x v="761"/>
    </i>
    <i t="default">
      <x v="230"/>
    </i>
    <i>
      <x v="231"/>
      <x v="27"/>
      <x v="611"/>
      <x v="859"/>
    </i>
    <i t="default">
      <x v="231"/>
    </i>
    <i>
      <x v="232"/>
      <x v="54"/>
      <x v="402"/>
      <x v="605"/>
    </i>
    <i r="2">
      <x v="490"/>
      <x v="428"/>
    </i>
    <i r="1">
      <x v="56"/>
      <x v="240"/>
      <x v="599"/>
    </i>
    <i t="default">
      <x v="232"/>
    </i>
    <i>
      <x v="233"/>
      <x v="57"/>
      <x v="2713"/>
      <x v="761"/>
    </i>
    <i t="default">
      <x v="233"/>
    </i>
    <i>
      <x v="234"/>
      <x v="57"/>
      <x v="1992"/>
      <x v="761"/>
    </i>
    <i t="default">
      <x v="234"/>
    </i>
    <i>
      <x v="235"/>
      <x v="56"/>
      <x v="483"/>
      <x v="815"/>
    </i>
    <i r="1">
      <x v="57"/>
      <x v="522"/>
      <x v="551"/>
    </i>
    <i r="2">
      <x v="1590"/>
      <x v="761"/>
    </i>
    <i t="default">
      <x v="235"/>
    </i>
    <i>
      <x v="236"/>
      <x v="57"/>
      <x v="2763"/>
      <x v="69"/>
    </i>
    <i t="default">
      <x v="236"/>
    </i>
    <i>
      <x v="237"/>
      <x v="55"/>
      <x v="541"/>
      <x v="605"/>
    </i>
    <i r="2">
      <x v="1511"/>
      <x v="589"/>
    </i>
    <i t="default">
      <x v="237"/>
    </i>
    <i>
      <x v="238"/>
      <x v="57"/>
      <x v="710"/>
      <x v="605"/>
    </i>
    <i t="default">
      <x v="238"/>
    </i>
    <i>
      <x v="239"/>
      <x v="57"/>
      <x v="472"/>
      <x v="551"/>
    </i>
    <i t="default">
      <x v="239"/>
    </i>
    <i>
      <x v="240"/>
      <x v="56"/>
      <x v="25"/>
      <x v="342"/>
    </i>
    <i r="2">
      <x v="74"/>
      <x v="308"/>
    </i>
    <i r="2">
      <x v="79"/>
      <x v="492"/>
    </i>
    <i r="2">
      <x v="674"/>
      <x v="605"/>
    </i>
    <i r="1">
      <x v="57"/>
      <x v="376"/>
      <x v="599"/>
    </i>
    <i t="default">
      <x v="240"/>
    </i>
    <i>
      <x v="244"/>
      <x v="56"/>
      <x v="1908"/>
      <x v="761"/>
    </i>
    <i t="default">
      <x v="244"/>
    </i>
    <i>
      <x v="245"/>
      <x v="54"/>
      <x v="1201"/>
      <x v="759"/>
    </i>
    <i t="default">
      <x v="245"/>
    </i>
    <i>
      <x v="246"/>
      <x v="57"/>
      <x v="2882"/>
      <x v="69"/>
    </i>
    <i t="default">
      <x v="246"/>
    </i>
    <i>
      <x v="247"/>
      <x v="54"/>
      <x v="1069"/>
      <x v="106"/>
    </i>
    <i r="2">
      <x v="1113"/>
      <x v="56"/>
    </i>
    <i t="default">
      <x v="247"/>
    </i>
    <i>
      <x v="250"/>
      <x v="9"/>
      <x v="411"/>
      <x v="603"/>
    </i>
    <i r="1">
      <x v="14"/>
      <x v="128"/>
      <x v="599"/>
    </i>
    <i t="default">
      <x v="250"/>
    </i>
    <i>
      <x v="253"/>
      <x v="53"/>
      <x v="797"/>
      <x v="599"/>
    </i>
    <i r="1">
      <x v="54"/>
      <x v="538"/>
      <x v="599"/>
    </i>
    <i r="1">
      <x v="55"/>
      <x v="35"/>
      <x v="599"/>
    </i>
    <i r="2">
      <x v="43"/>
      <x v="362"/>
    </i>
    <i r="2">
      <x v="367"/>
      <x v="455"/>
    </i>
    <i r="1">
      <x v="56"/>
      <x v="387"/>
      <x v="599"/>
    </i>
    <i r="1">
      <x v="57"/>
      <x v="86"/>
      <x v="599"/>
    </i>
    <i t="default">
      <x v="253"/>
    </i>
    <i>
      <x v="254"/>
      <x v="21"/>
      <x v="386"/>
      <x v="605"/>
    </i>
    <i r="1">
      <x v="22"/>
      <x v="23"/>
      <x v="599"/>
    </i>
    <i r="2">
      <x v="393"/>
      <x v="140"/>
    </i>
    <i r="1">
      <x v="23"/>
      <x v="175"/>
      <x v="599"/>
    </i>
    <i r="2">
      <x v="442"/>
      <x v="140"/>
    </i>
    <i r="1">
      <x v="24"/>
      <x v="238"/>
      <x v="599"/>
    </i>
    <i r="2">
      <x v="457"/>
      <x v="140"/>
    </i>
    <i r="1">
      <x v="25"/>
      <x v="76"/>
      <x v="599"/>
    </i>
    <i r="2">
      <x v="412"/>
      <x v="280"/>
    </i>
    <i r="2">
      <x v="484"/>
      <x v="140"/>
    </i>
    <i r="2">
      <x v="522"/>
      <x v="616"/>
    </i>
    <i r="1">
      <x v="26"/>
      <x v="1"/>
      <x v="408"/>
    </i>
    <i r="2">
      <x v="2"/>
      <x v="300"/>
    </i>
    <i r="2">
      <x v="7"/>
      <x v="283"/>
    </i>
    <i r="2">
      <x v="104"/>
      <x v="599"/>
    </i>
    <i r="2">
      <x v="382"/>
      <x v="599"/>
    </i>
    <i r="2">
      <x v="518"/>
      <x v="280"/>
    </i>
    <i r="2">
      <x v="532"/>
      <x v="140"/>
    </i>
    <i r="1">
      <x v="27"/>
      <x/>
      <x v="289"/>
    </i>
    <i r="2">
      <x v="45"/>
      <x v="280"/>
    </i>
    <i r="2">
      <x v="276"/>
      <x v="599"/>
    </i>
    <i r="2">
      <x v="565"/>
      <x v="140"/>
    </i>
    <i r="1">
      <x v="28"/>
      <x v="1"/>
      <x v="426"/>
    </i>
    <i r="2">
      <x v="4"/>
      <x v="295"/>
    </i>
    <i r="2">
      <x v="142"/>
      <x v="280"/>
    </i>
    <i r="2">
      <x v="477"/>
      <x v="599"/>
    </i>
    <i r="2">
      <x v="551"/>
      <x v="858"/>
    </i>
    <i r="2">
      <x v="565"/>
      <x v="140"/>
    </i>
    <i r="1">
      <x v="29"/>
      <x v="211"/>
      <x v="599"/>
    </i>
    <i r="2">
      <x v="350"/>
      <x v="451"/>
    </i>
    <i r="2">
      <x v="628"/>
      <x v="280"/>
    </i>
    <i r="2">
      <x v="668"/>
      <x v="140"/>
    </i>
    <i r="1">
      <x v="30"/>
      <x v="9"/>
      <x v="599"/>
    </i>
    <i r="2">
      <x v="110"/>
      <x v="140"/>
    </i>
    <i r="2">
      <x v="357"/>
      <x v="280"/>
    </i>
    <i r="2">
      <x v="384"/>
      <x v="599"/>
    </i>
    <i r="1">
      <x v="31"/>
      <x v="359"/>
      <x v="753"/>
    </i>
    <i r="2">
      <x v="421"/>
      <x v="427"/>
    </i>
    <i r="1">
      <x v="32"/>
      <x v="3"/>
      <x v="283"/>
    </i>
    <i r="2">
      <x v="121"/>
      <x v="280"/>
    </i>
    <i r="2">
      <x v="242"/>
      <x v="599"/>
    </i>
    <i r="3">
      <x v="628"/>
    </i>
    <i r="2">
      <x v="376"/>
      <x v="140"/>
    </i>
    <i r="1">
      <x v="33"/>
      <x v="28"/>
      <x v="330"/>
    </i>
    <i r="2">
      <x v="89"/>
      <x v="599"/>
    </i>
    <i r="2">
      <x v="789"/>
      <x v="15"/>
    </i>
    <i r="1">
      <x v="35"/>
      <x v="7"/>
      <x v="453"/>
    </i>
    <i r="1">
      <x v="36"/>
      <x v="112"/>
      <x v="599"/>
    </i>
    <i r="1">
      <x v="37"/>
      <x v="370"/>
      <x v="599"/>
    </i>
    <i r="1">
      <x v="38"/>
      <x v="2"/>
      <x v="599"/>
    </i>
    <i r="2">
      <x v="124"/>
      <x v="599"/>
    </i>
    <i r="2">
      <x v="414"/>
      <x v="599"/>
    </i>
    <i r="1">
      <x v="51"/>
      <x v="905"/>
      <x v="679"/>
    </i>
    <i t="default">
      <x v="254"/>
    </i>
    <i>
      <x v="255"/>
      <x v="30"/>
      <x v="334"/>
      <x v="280"/>
    </i>
    <i t="default">
      <x v="255"/>
    </i>
    <i>
      <x v="256"/>
      <x v="56"/>
      <x v="2025"/>
      <x v="66"/>
    </i>
    <i r="1">
      <x v="57"/>
      <x v="2455"/>
      <x v="47"/>
    </i>
    <i r="2">
      <x v="2894"/>
      <x v="70"/>
    </i>
    <i t="default">
      <x v="256"/>
    </i>
    <i>
      <x v="257"/>
      <x v="57"/>
      <x v="600"/>
      <x v="551"/>
    </i>
    <i r="2">
      <x v="1218"/>
      <x v="761"/>
    </i>
    <i t="default">
      <x v="257"/>
    </i>
    <i>
      <x v="260"/>
      <x v="24"/>
      <x v="350"/>
      <x v="754"/>
    </i>
    <i r="1">
      <x v="25"/>
      <x v="162"/>
      <x v="605"/>
    </i>
    <i r="1">
      <x v="26"/>
      <x v="141"/>
      <x v="408"/>
    </i>
    <i r="2">
      <x v="211"/>
      <x v="599"/>
    </i>
    <i r="2">
      <x v="349"/>
      <x v="140"/>
    </i>
    <i r="1">
      <x v="27"/>
      <x v="51"/>
      <x v="140"/>
    </i>
    <i r="2">
      <x v="106"/>
      <x v="280"/>
    </i>
    <i r="2">
      <x v="280"/>
      <x v="599"/>
    </i>
    <i r="1">
      <x v="28"/>
      <x v="50"/>
      <x v="330"/>
    </i>
    <i r="2">
      <x v="116"/>
      <x v="599"/>
    </i>
    <i r="2">
      <x v="214"/>
      <x v="280"/>
    </i>
    <i r="2">
      <x v="451"/>
      <x v="15"/>
    </i>
    <i r="2">
      <x v="483"/>
      <x v="140"/>
    </i>
    <i r="1">
      <x v="29"/>
      <x v="3"/>
      <x v="228"/>
    </i>
    <i r="2">
      <x v="191"/>
      <x v="616"/>
    </i>
    <i r="2">
      <x v="233"/>
      <x v="140"/>
    </i>
    <i r="2">
      <x v="354"/>
      <x v="599"/>
    </i>
    <i r="2">
      <x v="358"/>
      <x v="280"/>
    </i>
    <i r="2">
      <x v="640"/>
      <x v="15"/>
    </i>
    <i r="2">
      <x v="681"/>
      <x v="140"/>
    </i>
    <i r="2">
      <x v="703"/>
      <x v="408"/>
    </i>
    <i r="2">
      <x v="705"/>
      <x v="408"/>
    </i>
    <i r="1">
      <x v="30"/>
      <x v="132"/>
      <x v="140"/>
    </i>
    <i r="2">
      <x v="184"/>
      <x v="599"/>
    </i>
    <i r="2">
      <x v="187"/>
      <x v="599"/>
    </i>
    <i r="2">
      <x v="256"/>
      <x v="280"/>
    </i>
    <i r="1">
      <x v="31"/>
      <x/>
      <x v="753"/>
    </i>
    <i r="2">
      <x v="6"/>
      <x v="283"/>
    </i>
    <i r="2">
      <x v="71"/>
      <x v="15"/>
    </i>
    <i r="2">
      <x v="758"/>
      <x v="434"/>
    </i>
    <i r="1">
      <x v="32"/>
      <x/>
      <x v="415"/>
    </i>
    <i r="2">
      <x v="174"/>
      <x v="140"/>
    </i>
    <i r="2">
      <x v="329"/>
      <x v="280"/>
    </i>
    <i r="2">
      <x v="333"/>
      <x v="628"/>
    </i>
    <i r="2">
      <x v="379"/>
      <x v="451"/>
    </i>
    <i r="2">
      <x v="781"/>
      <x v="424"/>
    </i>
    <i r="1">
      <x v="33"/>
      <x v="2"/>
      <x v="296"/>
    </i>
    <i r="3">
      <x v="305"/>
    </i>
    <i r="2">
      <x v="55"/>
      <x v="599"/>
    </i>
    <i r="2">
      <x v="490"/>
      <x v="424"/>
    </i>
    <i r="2">
      <x v="756"/>
      <x v="408"/>
    </i>
    <i r="1">
      <x v="34"/>
      <x v="168"/>
      <x v="408"/>
    </i>
    <i r="1">
      <x v="35"/>
      <x/>
      <x v="453"/>
    </i>
    <i r="1">
      <x v="37"/>
      <x v="406"/>
      <x v="599"/>
    </i>
    <i r="1">
      <x v="38"/>
      <x v="133"/>
      <x v="599"/>
    </i>
    <i r="2">
      <x v="220"/>
      <x v="599"/>
    </i>
    <i r="1">
      <x v="39"/>
      <x v="234"/>
      <x v="599"/>
    </i>
    <i r="2">
      <x v="406"/>
      <x v="599"/>
    </i>
    <i r="1">
      <x v="40"/>
      <x v="236"/>
      <x v="599"/>
    </i>
    <i r="1">
      <x v="41"/>
      <x v="429"/>
      <x v="599"/>
    </i>
    <i r="1">
      <x v="43"/>
      <x v="236"/>
      <x v="599"/>
    </i>
    <i r="1">
      <x v="44"/>
      <x v="55"/>
      <x v="599"/>
    </i>
    <i r="1">
      <x v="45"/>
      <x v="845"/>
      <x v="759"/>
    </i>
    <i t="default">
      <x v="260"/>
    </i>
    <i>
      <x v="261"/>
      <x v="31"/>
      <x v="427"/>
      <x v="23"/>
    </i>
    <i t="default">
      <x v="261"/>
    </i>
    <i>
      <x v="262"/>
      <x v="33"/>
      <x v="5"/>
      <x v="283"/>
    </i>
    <i t="default">
      <x v="262"/>
    </i>
    <i>
      <x v="263"/>
      <x v="31"/>
      <x v="220"/>
      <x v="858"/>
    </i>
    <i t="default">
      <x v="263"/>
    </i>
    <i>
      <x v="266"/>
      <x v="55"/>
      <x v="1350"/>
      <x v="56"/>
    </i>
    <i r="2">
      <x v="1474"/>
      <x v="589"/>
    </i>
    <i r="2">
      <x v="1576"/>
      <x v="761"/>
    </i>
    <i r="1">
      <x v="56"/>
      <x v="573"/>
      <x v="599"/>
    </i>
    <i t="default">
      <x v="266"/>
    </i>
    <i>
      <x v="267"/>
      <x v="55"/>
      <x v="1567"/>
      <x v="759"/>
    </i>
    <i t="default">
      <x v="267"/>
    </i>
    <i>
      <x v="268"/>
      <x v="19"/>
      <x v="148"/>
      <x v="599"/>
    </i>
    <i t="default">
      <x v="268"/>
    </i>
    <i>
      <x v="269"/>
      <x v="57"/>
      <x v="423"/>
      <x v="605"/>
    </i>
    <i r="2">
      <x v="489"/>
      <x v="18"/>
    </i>
    <i r="2">
      <x v="627"/>
      <x v="456"/>
    </i>
    <i r="2">
      <x v="660"/>
      <x v="141"/>
    </i>
    <i t="default">
      <x v="269"/>
    </i>
    <i>
      <x v="270"/>
      <x v="57"/>
      <x v="614"/>
      <x v="551"/>
    </i>
    <i t="default">
      <x v="270"/>
    </i>
    <i>
      <x v="271"/>
      <x v="55"/>
      <x v="1609"/>
      <x v="761"/>
    </i>
    <i t="default">
      <x v="271"/>
    </i>
    <i>
      <x v="273"/>
      <x v="56"/>
      <x v="892"/>
      <x v="761"/>
    </i>
    <i r="1">
      <x v="57"/>
      <x v="479"/>
      <x v="140"/>
    </i>
    <i r="2">
      <x v="628"/>
      <x v="599"/>
    </i>
    <i t="default">
      <x v="273"/>
    </i>
    <i>
      <x v="280"/>
      <x v="57"/>
      <x v="2722"/>
      <x v="761"/>
    </i>
    <i t="default">
      <x v="280"/>
    </i>
    <i>
      <x v="281"/>
      <x v="18"/>
      <x v="284"/>
      <x v="599"/>
    </i>
    <i r="1">
      <x v="19"/>
      <x v="66"/>
      <x v="599"/>
    </i>
    <i r="1">
      <x v="20"/>
      <x v="241"/>
      <x v="599"/>
    </i>
    <i t="default">
      <x v="281"/>
    </i>
    <i>
      <x v="282"/>
      <x v="54"/>
      <x v="1205"/>
      <x v="761"/>
    </i>
    <i t="default">
      <x v="282"/>
    </i>
    <i>
      <x v="284"/>
      <x v="54"/>
      <x v="383"/>
      <x v="599"/>
    </i>
    <i r="1">
      <x v="55"/>
      <x v="1007"/>
      <x v="759"/>
    </i>
    <i t="default">
      <x v="284"/>
    </i>
    <i>
      <x v="285"/>
      <x v="55"/>
      <x v="215"/>
      <x v="552"/>
    </i>
    <i t="default">
      <x v="285"/>
    </i>
    <i>
      <x v="286"/>
      <x v="53"/>
      <x v="763"/>
      <x v="605"/>
    </i>
    <i r="2">
      <x v="858"/>
      <x v="761"/>
    </i>
    <i r="2">
      <x v="985"/>
      <x v="642"/>
    </i>
    <i t="default">
      <x v="286"/>
    </i>
    <i>
      <x v="287"/>
      <x v="56"/>
      <x v="1626"/>
      <x v="17"/>
    </i>
    <i r="3">
      <x v="21"/>
    </i>
    <i r="2">
      <x v="1675"/>
      <x v="56"/>
    </i>
    <i r="2">
      <x v="2163"/>
      <x v="67"/>
    </i>
    <i t="default">
      <x v="287"/>
    </i>
    <i>
      <x v="288"/>
      <x v="55"/>
      <x v="2393"/>
      <x v="75"/>
    </i>
    <i r="1">
      <x v="56"/>
      <x v="653"/>
      <x v="815"/>
    </i>
    <i t="default">
      <x v="288"/>
    </i>
    <i>
      <x v="290"/>
      <x v="54"/>
      <x v="1187"/>
      <x v="761"/>
    </i>
    <i t="default">
      <x v="290"/>
    </i>
    <i>
      <x v="293"/>
      <x v="56"/>
      <x v="2057"/>
      <x v="66"/>
    </i>
    <i t="default">
      <x v="293"/>
    </i>
    <i>
      <x v="294"/>
      <x v="55"/>
      <x v="929"/>
      <x v="761"/>
    </i>
    <i t="default">
      <x v="294"/>
    </i>
    <i>
      <x v="295"/>
      <x v="55"/>
      <x v="3"/>
      <x v="477"/>
    </i>
    <i r="2">
      <x v="17"/>
      <x v="544"/>
    </i>
    <i r="2">
      <x v="40"/>
      <x v="18"/>
    </i>
    <i r="2">
      <x v="69"/>
      <x v="131"/>
    </i>
    <i r="2">
      <x v="169"/>
      <x v="605"/>
    </i>
    <i r="2">
      <x v="881"/>
      <x v="761"/>
    </i>
    <i r="2">
      <x v="1418"/>
      <x v="319"/>
    </i>
    <i r="2">
      <x v="1473"/>
      <x v="589"/>
    </i>
    <i r="1">
      <x v="56"/>
      <x v="131"/>
      <x v="455"/>
    </i>
    <i r="2">
      <x v="422"/>
      <x v="599"/>
    </i>
    <i r="2">
      <x v="889"/>
      <x v="789"/>
    </i>
    <i r="2">
      <x v="1771"/>
      <x v="183"/>
    </i>
    <i r="2">
      <x v="1772"/>
      <x v="172"/>
    </i>
    <i r="2">
      <x v="1924"/>
      <x v="774"/>
    </i>
    <i r="1">
      <x v="57"/>
      <x v="144"/>
      <x v="455"/>
    </i>
    <i r="2">
      <x v="350"/>
      <x v="352"/>
    </i>
    <i r="2">
      <x v="422"/>
      <x v="140"/>
    </i>
    <i r="2">
      <x v="948"/>
      <x v="787"/>
    </i>
    <i r="2">
      <x v="1827"/>
      <x v="599"/>
    </i>
    <i r="2">
      <x v="2688"/>
      <x v="656"/>
    </i>
    <i r="2">
      <x v="2690"/>
      <x v="647"/>
    </i>
    <i t="default">
      <x v="295"/>
    </i>
    <i>
      <x v="296"/>
      <x v="55"/>
      <x v="2327"/>
      <x v="75"/>
    </i>
    <i t="default">
      <x v="296"/>
    </i>
    <i>
      <x v="297"/>
      <x v="57"/>
      <x v="317"/>
      <x v="551"/>
    </i>
    <i r="2">
      <x v="2696"/>
      <x v="761"/>
    </i>
    <i r="3">
      <x v="780"/>
    </i>
    <i t="default">
      <x v="297"/>
    </i>
    <i>
      <x v="300"/>
      <x v="14"/>
      <x v="16"/>
      <x v="599"/>
    </i>
    <i r="1">
      <x v="15"/>
      <x v="125"/>
      <x v="640"/>
    </i>
    <i r="2">
      <x v="268"/>
      <x v="599"/>
    </i>
    <i r="1">
      <x v="16"/>
      <x v="55"/>
      <x v="599"/>
    </i>
    <i r="1">
      <x v="17"/>
      <x v="164"/>
      <x v="599"/>
    </i>
    <i r="1">
      <x v="19"/>
      <x v="22"/>
      <x v="280"/>
    </i>
    <i r="2">
      <x v="303"/>
      <x v="280"/>
    </i>
    <i r="2">
      <x v="333"/>
      <x v="599"/>
    </i>
    <i r="1">
      <x v="20"/>
      <x v="12"/>
      <x v="190"/>
    </i>
    <i r="2">
      <x v="25"/>
      <x v="140"/>
    </i>
    <i r="2">
      <x v="104"/>
      <x v="599"/>
    </i>
    <i r="2">
      <x v="105"/>
      <x v="635"/>
    </i>
    <i r="2">
      <x v="195"/>
      <x v="280"/>
    </i>
    <i r="2">
      <x v="255"/>
      <x v="616"/>
    </i>
    <i r="1">
      <x v="21"/>
      <x v="276"/>
      <x v="599"/>
    </i>
    <i r="2">
      <x v="351"/>
      <x v="140"/>
    </i>
    <i r="2">
      <x v="364"/>
      <x v="280"/>
    </i>
    <i r="2">
      <x v="382"/>
      <x v="616"/>
    </i>
    <i r="1">
      <x v="22"/>
      <x v="2"/>
      <x v="279"/>
    </i>
    <i r="2">
      <x v="171"/>
      <x v="280"/>
    </i>
    <i r="2">
      <x v="236"/>
      <x v="599"/>
    </i>
    <i r="2">
      <x v="384"/>
      <x v="616"/>
    </i>
    <i r="2">
      <x v="397"/>
      <x v="140"/>
    </i>
    <i r="1">
      <x v="23"/>
      <x v="55"/>
      <x v="599"/>
    </i>
    <i r="2">
      <x v="397"/>
      <x v="140"/>
    </i>
    <i r="1">
      <x v="24"/>
      <x v="153"/>
      <x v="599"/>
    </i>
    <i r="2">
      <x v="397"/>
      <x v="140"/>
    </i>
    <i r="2">
      <x v="474"/>
      <x v="616"/>
    </i>
    <i r="1">
      <x v="25"/>
      <x v="12"/>
      <x v="140"/>
    </i>
    <i r="2">
      <x v="190"/>
      <x v="599"/>
    </i>
    <i r="2">
      <x v="494"/>
      <x v="280"/>
    </i>
    <i r="1">
      <x v="26"/>
      <x v="135"/>
      <x v="280"/>
    </i>
    <i r="2">
      <x v="333"/>
      <x v="599"/>
    </i>
    <i r="2">
      <x v="350"/>
      <x v="408"/>
    </i>
    <i r="2">
      <x v="531"/>
      <x v="140"/>
    </i>
    <i r="1">
      <x v="27"/>
      <x v="104"/>
      <x v="599"/>
    </i>
    <i r="2">
      <x v="471"/>
      <x v="140"/>
    </i>
    <i r="2">
      <x v="536"/>
      <x v="280"/>
    </i>
    <i r="1">
      <x v="28"/>
      <x v="57"/>
      <x v="280"/>
    </i>
    <i r="2">
      <x v="377"/>
      <x v="599"/>
    </i>
    <i r="2">
      <x v="596"/>
      <x v="15"/>
    </i>
    <i r="2">
      <x v="630"/>
      <x v="140"/>
    </i>
    <i r="1">
      <x v="29"/>
      <x v="105"/>
      <x v="140"/>
    </i>
    <i r="2">
      <x v="250"/>
      <x v="599"/>
    </i>
    <i r="2">
      <x v="685"/>
      <x v="280"/>
    </i>
    <i r="1">
      <x v="30"/>
      <x v="280"/>
      <x v="599"/>
    </i>
    <i r="2">
      <x v="568"/>
      <x v="280"/>
    </i>
    <i r="2">
      <x v="653"/>
      <x v="140"/>
    </i>
    <i r="1">
      <x v="31"/>
      <x v="141"/>
      <x v="15"/>
    </i>
    <i r="2">
      <x v="189"/>
      <x v="599"/>
    </i>
    <i r="1">
      <x v="32"/>
      <x v="94"/>
      <x v="599"/>
    </i>
    <i r="2">
      <x v="400"/>
      <x v="140"/>
    </i>
    <i r="2">
      <x v="481"/>
      <x v="280"/>
    </i>
    <i t="default">
      <x v="300"/>
    </i>
    <i>
      <x v="301"/>
      <x v="15"/>
      <x v="285"/>
      <x v="599"/>
    </i>
    <i t="default">
      <x v="301"/>
    </i>
    <i>
      <x v="302"/>
      <x v="19"/>
      <x v="248"/>
      <x v="140"/>
    </i>
    <i t="default">
      <x v="302"/>
    </i>
    <i>
      <x v="305"/>
      <x v="57"/>
      <x v="620"/>
      <x v="605"/>
    </i>
    <i t="default">
      <x v="305"/>
    </i>
    <i>
      <x v="306"/>
      <x v="57"/>
      <x v="2907"/>
      <x v="69"/>
    </i>
    <i t="default">
      <x v="306"/>
    </i>
    <i>
      <x v="307"/>
      <x v="56"/>
      <x v="31"/>
      <x v="823"/>
    </i>
    <i r="2">
      <x v="38"/>
      <x v="18"/>
    </i>
    <i r="2">
      <x v="470"/>
      <x v="492"/>
    </i>
    <i r="2">
      <x v="775"/>
      <x v="605"/>
    </i>
    <i t="default">
      <x v="307"/>
    </i>
    <i>
      <x v="308"/>
      <x v="56"/>
      <x v="120"/>
      <x v="551"/>
    </i>
    <i t="default">
      <x v="308"/>
    </i>
    <i>
      <x v="309"/>
      <x v="54"/>
      <x v="1088"/>
      <x v="110"/>
    </i>
    <i r="2">
      <x v="1115"/>
      <x v="56"/>
    </i>
    <i r="1">
      <x v="55"/>
      <x v="1223"/>
      <x v="761"/>
    </i>
    <i r="2">
      <x v="1357"/>
      <x v="93"/>
    </i>
    <i r="2">
      <x v="1377"/>
      <x v="84"/>
    </i>
    <i r="2">
      <x v="1483"/>
      <x v="589"/>
    </i>
    <i r="2">
      <x v="1541"/>
      <x v="747"/>
    </i>
    <i r="1">
      <x v="56"/>
      <x v="712"/>
      <x v="599"/>
    </i>
    <i r="2">
      <x v="1231"/>
      <x v="759"/>
    </i>
    <i r="1">
      <x v="57"/>
      <x v="566"/>
      <x v="499"/>
    </i>
    <i t="default">
      <x v="309"/>
    </i>
    <i>
      <x v="310"/>
      <x v="54"/>
      <x v="268"/>
      <x v="605"/>
    </i>
    <i t="default">
      <x v="310"/>
    </i>
    <i>
      <x v="314"/>
      <x v="5"/>
      <x v="67"/>
      <x v="599"/>
    </i>
    <i r="1">
      <x v="14"/>
      <x v="9"/>
      <x v="599"/>
    </i>
    <i r="1">
      <x v="16"/>
      <x v="89"/>
      <x v="599"/>
    </i>
    <i t="default">
      <x v="314"/>
    </i>
    <i>
      <x v="315"/>
      <x v="55"/>
      <x v="2224"/>
      <x v="75"/>
    </i>
    <i t="default">
      <x v="315"/>
    </i>
    <i>
      <x v="317"/>
      <x v="57"/>
      <x v="2795"/>
      <x v="69"/>
    </i>
    <i t="default">
      <x v="317"/>
    </i>
    <i>
      <x v="320"/>
      <x v="54"/>
      <x v="676"/>
      <x v="605"/>
    </i>
    <i t="default">
      <x v="320"/>
    </i>
    <i>
      <x v="322"/>
      <x v="54"/>
      <x v="751"/>
      <x v="605"/>
    </i>
    <i r="2">
      <x v="1198"/>
      <x v="761"/>
    </i>
    <i r="1">
      <x v="55"/>
      <x v="19"/>
      <x v="548"/>
    </i>
    <i t="default">
      <x v="322"/>
    </i>
    <i>
      <x v="324"/>
      <x v="55"/>
      <x v="1599"/>
      <x v="761"/>
    </i>
    <i t="default">
      <x v="324"/>
    </i>
    <i>
      <x v="325"/>
      <x v="54"/>
      <x v="778"/>
      <x v="599"/>
    </i>
    <i r="1">
      <x v="55"/>
      <x v="1019"/>
      <x v="759"/>
    </i>
    <i t="default">
      <x v="325"/>
    </i>
    <i>
      <x v="326"/>
      <x v="53"/>
      <x v="578"/>
      <x v="605"/>
    </i>
    <i r="2">
      <x v="986"/>
      <x v="642"/>
    </i>
    <i r="2">
      <x v="1006"/>
      <x v="761"/>
    </i>
    <i r="2">
      <x v="1027"/>
      <x v="761"/>
    </i>
    <i r="1">
      <x v="54"/>
      <x v="38"/>
      <x v="548"/>
    </i>
    <i r="2">
      <x v="43"/>
      <x v="307"/>
    </i>
    <i r="2">
      <x v="175"/>
      <x v="599"/>
    </i>
    <i r="2">
      <x v="1035"/>
      <x v="759"/>
    </i>
    <i r="2">
      <x v="1141"/>
      <x v="440"/>
    </i>
    <i r="1">
      <x v="55"/>
      <x/>
      <x v="307"/>
    </i>
    <i r="3">
      <x v="599"/>
    </i>
    <i r="2">
      <x v="23"/>
      <x v="476"/>
    </i>
    <i r="2">
      <x v="536"/>
      <x v="599"/>
    </i>
    <i r="2">
      <x v="565"/>
      <x v="140"/>
    </i>
    <i r="3">
      <x v="212"/>
    </i>
    <i r="2">
      <x v="798"/>
      <x v="484"/>
    </i>
    <i r="2">
      <x v="1406"/>
      <x v="259"/>
    </i>
    <i r="2">
      <x v="1433"/>
      <x v="489"/>
    </i>
    <i r="2">
      <x v="1439"/>
      <x v="486"/>
    </i>
    <i r="2">
      <x v="1457"/>
      <x v="588"/>
    </i>
    <i r="1">
      <x v="56"/>
      <x v="6"/>
      <x v="822"/>
    </i>
    <i r="2">
      <x v="44"/>
      <x v="548"/>
    </i>
    <i r="2">
      <x v="236"/>
      <x v="599"/>
    </i>
    <i r="2">
      <x v="481"/>
      <x v="340"/>
    </i>
    <i r="2">
      <x v="1778"/>
      <x v="196"/>
    </i>
    <i r="2">
      <x v="1779"/>
      <x v="163"/>
    </i>
    <i r="2">
      <x v="1785"/>
      <x v="215"/>
    </i>
    <i r="2">
      <x v="1786"/>
      <x v="184"/>
    </i>
    <i r="2">
      <x v="1852"/>
      <x v="513"/>
    </i>
    <i r="1">
      <x v="57"/>
      <x v="20"/>
      <x v="491"/>
    </i>
    <i r="2">
      <x v="110"/>
      <x v="599"/>
    </i>
    <i r="2">
      <x v="564"/>
      <x v="455"/>
    </i>
    <i r="2">
      <x v="2402"/>
      <x v="162"/>
    </i>
    <i t="default">
      <x v="326"/>
    </i>
    <i>
      <x v="327"/>
      <x v="55"/>
      <x v="4"/>
      <x v="548"/>
    </i>
    <i t="default">
      <x v="327"/>
    </i>
    <i>
      <x v="328"/>
      <x v="56"/>
      <x v="2039"/>
      <x v="66"/>
    </i>
    <i t="default">
      <x v="328"/>
    </i>
    <i>
      <x v="331"/>
      <x v="56"/>
      <x v="29"/>
      <x v="141"/>
    </i>
    <i r="2">
      <x v="118"/>
      <x v="308"/>
    </i>
    <i r="2">
      <x v="398"/>
      <x v="18"/>
    </i>
    <i r="2">
      <x v="649"/>
      <x v="605"/>
    </i>
    <i r="2">
      <x v="867"/>
      <x v="456"/>
    </i>
    <i r="1">
      <x v="57"/>
      <x v="49"/>
      <x v="504"/>
    </i>
    <i r="2">
      <x v="210"/>
      <x v="599"/>
    </i>
    <i r="2">
      <x v="738"/>
      <x v="455"/>
    </i>
    <i r="2">
      <x v="2408"/>
      <x v="146"/>
    </i>
    <i t="default">
      <x v="331"/>
    </i>
    <i>
      <x v="333"/>
      <x v="52"/>
      <x v="958"/>
      <x v="269"/>
    </i>
    <i t="default">
      <x v="333"/>
    </i>
    <i>
      <x v="334"/>
      <x v="55"/>
      <x v="2343"/>
      <x v="75"/>
    </i>
    <i r="1">
      <x v="56"/>
      <x v="1665"/>
      <x v="17"/>
    </i>
    <i r="2">
      <x v="2188"/>
      <x v="67"/>
    </i>
    <i t="default">
      <x v="334"/>
    </i>
    <i>
      <x v="335"/>
      <x v="48"/>
      <x v="482"/>
      <x v="605"/>
    </i>
    <i t="default">
      <x v="335"/>
    </i>
    <i>
      <x v="336"/>
      <x v="56"/>
      <x v="233"/>
      <x v="605"/>
    </i>
    <i t="default">
      <x v="336"/>
    </i>
    <i>
      <x v="337"/>
      <x v="51"/>
      <x v="42"/>
      <x v="605"/>
    </i>
    <i r="3">
      <x v="624"/>
    </i>
    <i t="default">
      <x v="337"/>
    </i>
    <i>
      <x v="338"/>
      <x v="1"/>
      <x v="64"/>
      <x v="601"/>
    </i>
    <i t="default">
      <x v="338"/>
    </i>
    <i>
      <x v="339"/>
      <x v="55"/>
      <x v="1259"/>
      <x v="106"/>
    </i>
    <i r="1">
      <x v="57"/>
      <x v="483"/>
      <x v="492"/>
    </i>
    <i r="2">
      <x v="577"/>
      <x v="605"/>
    </i>
    <i t="default">
      <x v="339"/>
    </i>
    <i>
      <x v="340"/>
      <x v="57"/>
      <x v="72"/>
      <x v="551"/>
    </i>
    <i t="default">
      <x v="340"/>
    </i>
    <i>
      <x v="341"/>
      <x v="57"/>
      <x v="2806"/>
      <x v="69"/>
    </i>
    <i t="default">
      <x v="341"/>
    </i>
    <i>
      <x v="342"/>
      <x v="55"/>
      <x v="2377"/>
      <x v="75"/>
    </i>
    <i r="1">
      <x v="56"/>
      <x v="1840"/>
      <x v="99"/>
    </i>
    <i t="default">
      <x v="342"/>
    </i>
    <i>
      <x v="344"/>
      <x v="57"/>
      <x v="2610"/>
      <x v="16"/>
    </i>
    <i t="default">
      <x v="344"/>
    </i>
    <i>
      <x v="345"/>
      <x v="56"/>
      <x v="1072"/>
      <x v="17"/>
    </i>
    <i r="1">
      <x v="57"/>
      <x v="47"/>
      <x v="492"/>
    </i>
    <i r="2">
      <x v="52"/>
      <x v="605"/>
    </i>
    <i r="2">
      <x v="358"/>
      <x v="342"/>
    </i>
    <i r="2">
      <x v="611"/>
      <x v="456"/>
    </i>
    <i r="2">
      <x v="672"/>
      <x v="62"/>
    </i>
    <i r="2">
      <x v="713"/>
      <x v="18"/>
    </i>
    <i t="default">
      <x v="345"/>
    </i>
    <i>
      <x v="346"/>
      <x v="57"/>
      <x v="48"/>
      <x v="551"/>
    </i>
    <i t="default">
      <x v="346"/>
    </i>
    <i>
      <x v="348"/>
      <x v="37"/>
      <x v="209"/>
      <x v="605"/>
    </i>
    <i t="default">
      <x v="348"/>
    </i>
    <i>
      <x v="349"/>
      <x v="56"/>
      <x v="2026"/>
      <x v="67"/>
    </i>
    <i r="1">
      <x v="57"/>
      <x v="2480"/>
      <x v="28"/>
    </i>
    <i r="2">
      <x v="2481"/>
      <x v="17"/>
    </i>
    <i t="default">
      <x v="349"/>
    </i>
    <i>
      <x v="350"/>
      <x v="55"/>
      <x v="2374"/>
      <x v="75"/>
    </i>
    <i t="default">
      <x v="350"/>
    </i>
    <i>
      <x v="351"/>
      <x v="57"/>
      <x v="2789"/>
      <x v="69"/>
    </i>
    <i t="default">
      <x v="351"/>
    </i>
    <i>
      <x v="352"/>
      <x v="54"/>
      <x v="1204"/>
      <x v="759"/>
    </i>
    <i t="default">
      <x v="352"/>
    </i>
    <i>
      <x v="353"/>
      <x v="54"/>
      <x v="1227"/>
      <x v="761"/>
    </i>
    <i t="default">
      <x v="353"/>
    </i>
    <i>
      <x v="356"/>
      <x v="56"/>
      <x v="2004"/>
      <x v="66"/>
    </i>
    <i t="default">
      <x v="356"/>
    </i>
    <i>
      <x v="357"/>
      <x v="53"/>
      <x v="1000"/>
      <x v="761"/>
    </i>
    <i r="2">
      <x v="1014"/>
      <x v="761"/>
    </i>
    <i r="1">
      <x v="54"/>
      <x v="971"/>
      <x v="599"/>
    </i>
    <i r="2">
      <x v="1163"/>
      <x v="724"/>
    </i>
    <i r="1">
      <x v="55"/>
      <x v="660"/>
      <x v="599"/>
    </i>
    <i t="default">
      <x v="357"/>
    </i>
    <i>
      <x v="359"/>
      <x v="54"/>
      <x v="113"/>
      <x v="548"/>
    </i>
    <i t="default">
      <x v="359"/>
    </i>
    <i>
      <x v="360"/>
      <x v="54"/>
      <x v="412"/>
      <x v="599"/>
    </i>
    <i t="default">
      <x v="360"/>
    </i>
    <i>
      <x v="363"/>
      <x v="57"/>
      <x v="2586"/>
      <x v="16"/>
    </i>
    <i t="default">
      <x v="363"/>
    </i>
    <i>
      <x v="365"/>
      <x v="57"/>
      <x v="2616"/>
      <x v="16"/>
    </i>
    <i t="default">
      <x v="365"/>
    </i>
    <i>
      <x v="368"/>
      <x v="42"/>
      <x v="267"/>
      <x v="599"/>
    </i>
    <i r="1">
      <x v="43"/>
      <x v="129"/>
      <x v="599"/>
    </i>
    <i r="1">
      <x v="44"/>
      <x v="197"/>
      <x v="599"/>
    </i>
    <i r="2">
      <x v="1875"/>
      <x v="759"/>
    </i>
    <i r="1">
      <x v="45"/>
      <x v="849"/>
      <x v="759"/>
    </i>
    <i r="1">
      <x v="46"/>
      <x v="9"/>
      <x v="599"/>
    </i>
    <i r="1">
      <x v="48"/>
      <x v="686"/>
      <x v="599"/>
    </i>
    <i r="1">
      <x v="49"/>
      <x v="76"/>
      <x v="599"/>
    </i>
    <i r="1">
      <x v="51"/>
      <x v="305"/>
      <x v="628"/>
    </i>
    <i r="2">
      <x v="675"/>
      <x v="599"/>
    </i>
    <i r="1">
      <x v="52"/>
      <x v="133"/>
      <x v="599"/>
    </i>
    <i r="2">
      <x v="567"/>
      <x v="140"/>
    </i>
    <i r="1">
      <x v="53"/>
      <x v="104"/>
      <x v="599"/>
    </i>
    <i r="2">
      <x v="917"/>
      <x v="140"/>
    </i>
    <i r="1">
      <x v="54"/>
      <x v="133"/>
      <x v="599"/>
    </i>
    <i r="2">
      <x v="419"/>
      <x v="340"/>
    </i>
    <i r="3">
      <x v="367"/>
    </i>
    <i r="2">
      <x v="953"/>
      <x v="759"/>
    </i>
    <i r="2">
      <x v="1135"/>
      <x v="370"/>
    </i>
    <i r="2">
      <x v="1220"/>
      <x v="759"/>
    </i>
    <i r="1">
      <x v="55"/>
      <x v="75"/>
      <x v="811"/>
    </i>
    <i r="2">
      <x v="76"/>
      <x v="599"/>
    </i>
    <i r="2">
      <x v="363"/>
      <x v="140"/>
    </i>
    <i r="2">
      <x v="463"/>
      <x v="476"/>
    </i>
    <i r="2">
      <x v="638"/>
      <x v="455"/>
    </i>
    <i r="2">
      <x v="830"/>
      <x v="340"/>
    </i>
    <i r="2">
      <x v="1435"/>
      <x v="488"/>
    </i>
    <i r="2">
      <x v="1477"/>
      <x v="588"/>
    </i>
    <i r="2">
      <x v="1526"/>
      <x v="717"/>
    </i>
    <i r="1">
      <x v="56"/>
      <x v="49"/>
      <x v="599"/>
    </i>
    <i r="1">
      <x v="57"/>
      <x v="55"/>
      <x v="140"/>
    </i>
    <i r="2">
      <x v="64"/>
      <x v="491"/>
    </i>
    <i r="2">
      <x v="124"/>
      <x v="599"/>
    </i>
    <i t="default">
      <x v="368"/>
    </i>
    <i>
      <x v="369"/>
      <x v="52"/>
      <x v="57"/>
      <x v="599"/>
    </i>
    <i t="default">
      <x v="369"/>
    </i>
    <i>
      <x v="370"/>
      <x v="46"/>
      <x v="734"/>
      <x v="599"/>
    </i>
    <i t="default">
      <x v="370"/>
    </i>
    <i>
      <x v="372"/>
      <x v="51"/>
      <x v="532"/>
      <x v="599"/>
    </i>
    <i t="default">
      <x v="372"/>
    </i>
    <i>
      <x v="373"/>
      <x v="51"/>
      <x v="150"/>
      <x v="599"/>
    </i>
    <i t="default">
      <x v="373"/>
    </i>
    <i>
      <x v="377"/>
      <x v="57"/>
      <x v="2927"/>
      <x v="69"/>
    </i>
    <i t="default">
      <x v="377"/>
    </i>
    <i>
      <x v="379"/>
      <x v="55"/>
      <x v="1096"/>
      <x v="56"/>
    </i>
    <i r="2">
      <x v="1268"/>
      <x v="106"/>
    </i>
    <i r="1">
      <x v="56"/>
      <x v="28"/>
      <x v="141"/>
    </i>
    <i r="3">
      <x v="342"/>
    </i>
    <i r="2">
      <x v="62"/>
      <x v="498"/>
    </i>
    <i r="2">
      <x v="570"/>
      <x v="605"/>
    </i>
    <i r="2">
      <x v="1724"/>
      <x v="43"/>
    </i>
    <i r="2">
      <x v="1848"/>
      <x v="365"/>
    </i>
    <i r="2">
      <x v="1863"/>
      <x v="517"/>
    </i>
    <i r="2">
      <x v="1977"/>
      <x v="589"/>
    </i>
    <i r="1">
      <x v="57"/>
      <x v="62"/>
      <x v="599"/>
    </i>
    <i r="2">
      <x v="76"/>
      <x v="140"/>
    </i>
    <i t="default">
      <x v="379"/>
    </i>
    <i>
      <x v="380"/>
      <x v="56"/>
      <x v="628"/>
      <x v="551"/>
    </i>
    <i t="default">
      <x v="380"/>
    </i>
    <i>
      <x v="383"/>
      <x v="57"/>
      <x v="2779"/>
      <x v="69"/>
    </i>
    <i t="default">
      <x v="383"/>
    </i>
    <i>
      <x v="384"/>
      <x v="55"/>
      <x v="1184"/>
      <x v="761"/>
    </i>
    <i r="1">
      <x v="56"/>
      <x v="243"/>
      <x v="599"/>
    </i>
    <i t="default">
      <x v="384"/>
    </i>
    <i>
      <x v="385"/>
      <x v="55"/>
      <x v="1298"/>
      <x v="106"/>
    </i>
    <i r="1">
      <x v="57"/>
      <x v="2554"/>
      <x v="17"/>
    </i>
    <i t="default">
      <x v="385"/>
    </i>
    <i>
      <x v="387"/>
      <x v="57"/>
      <x v="2743"/>
      <x v="69"/>
    </i>
    <i t="default">
      <x v="387"/>
    </i>
    <i>
      <x v="388"/>
      <x v="55"/>
      <x v="2246"/>
      <x v="75"/>
    </i>
    <i t="default">
      <x v="388"/>
    </i>
    <i>
      <x v="389"/>
      <x v="56"/>
      <x v="1943"/>
      <x v="759"/>
    </i>
    <i r="1">
      <x v="57"/>
      <x v="781"/>
      <x v="599"/>
    </i>
    <i t="default">
      <x v="389"/>
    </i>
    <i>
      <x v="390"/>
      <x v="54"/>
      <x v="969"/>
      <x v="551"/>
    </i>
    <i r="2">
      <x v="1070"/>
      <x v="106"/>
    </i>
    <i r="2">
      <x v="1192"/>
      <x v="761"/>
    </i>
    <i t="default">
      <x v="390"/>
    </i>
    <i>
      <x v="391"/>
      <x v="55"/>
      <x v="2248"/>
      <x v="75"/>
    </i>
    <i r="1">
      <x v="56"/>
      <x v="2196"/>
      <x v="67"/>
    </i>
    <i r="1">
      <x v="57"/>
      <x v="149"/>
      <x v="456"/>
    </i>
    <i r="2">
      <x v="898"/>
      <x v="761"/>
    </i>
    <i r="2">
      <x v="1911"/>
      <x v="796"/>
    </i>
    <i r="2">
      <x v="2510"/>
      <x v="28"/>
    </i>
    <i r="2">
      <x v="2511"/>
      <x v="47"/>
    </i>
    <i t="default">
      <x v="391"/>
    </i>
    <i>
      <x v="392"/>
      <x v="57"/>
      <x v="2898"/>
      <x v="69"/>
    </i>
    <i t="default">
      <x v="392"/>
    </i>
    <i>
      <x v="394"/>
      <x v="53"/>
      <x v="7"/>
      <x v="393"/>
    </i>
    <i t="default">
      <x v="394"/>
    </i>
    <i>
      <x v="395"/>
      <x v="24"/>
      <x v="17"/>
      <x v="754"/>
    </i>
    <i r="1">
      <x v="25"/>
      <x v="280"/>
      <x v="599"/>
    </i>
    <i t="default">
      <x v="395"/>
    </i>
    <i>
      <x v="396"/>
      <x v="26"/>
      <x v="282"/>
      <x v="280"/>
    </i>
    <i t="default">
      <x v="396"/>
    </i>
    <i>
      <x v="398"/>
      <x v="57"/>
      <x v="2881"/>
      <x v="69"/>
    </i>
    <i t="default">
      <x v="398"/>
    </i>
    <i>
      <x v="399"/>
      <x v="57"/>
      <x v="2842"/>
      <x v="70"/>
    </i>
    <i t="default">
      <x v="399"/>
    </i>
    <i>
      <x v="401"/>
      <x v="55"/>
      <x v="792"/>
      <x v="605"/>
    </i>
    <i t="default">
      <x v="401"/>
    </i>
    <i>
      <x v="402"/>
      <x v="56"/>
      <x v="200"/>
      <x v="605"/>
    </i>
    <i r="3">
      <x v="631"/>
    </i>
    <i r="2">
      <x v="1717"/>
      <x v="43"/>
    </i>
    <i t="default">
      <x v="402"/>
    </i>
    <i>
      <x v="404"/>
      <x v="55"/>
      <x v="189"/>
      <x v="605"/>
    </i>
    <i t="default">
      <x v="404"/>
    </i>
    <i>
      <x v="405"/>
      <x v="14"/>
      <x v="99"/>
      <x v="599"/>
    </i>
    <i t="default">
      <x v="405"/>
    </i>
    <i>
      <x v="406"/>
      <x v="6"/>
      <x v="44"/>
      <x v="599"/>
    </i>
    <i r="1">
      <x v="12"/>
      <x v="31"/>
      <x v="599"/>
    </i>
    <i r="1">
      <x v="17"/>
      <x v="153"/>
      <x v="599"/>
    </i>
    <i r="1">
      <x v="18"/>
      <x v="333"/>
      <x v="599"/>
    </i>
    <i r="1">
      <x v="19"/>
      <x v="55"/>
      <x v="616"/>
    </i>
    <i r="2">
      <x v="88"/>
      <x v="140"/>
    </i>
    <i r="2">
      <x v="142"/>
      <x v="280"/>
    </i>
    <i r="1">
      <x v="20"/>
      <x v="7"/>
      <x v="190"/>
    </i>
    <i r="2">
      <x v="113"/>
      <x v="140"/>
    </i>
    <i r="2">
      <x v="212"/>
      <x v="280"/>
    </i>
    <i r="2">
      <x v="236"/>
      <x v="599"/>
    </i>
    <i r="2">
      <x v="237"/>
      <x v="635"/>
    </i>
    <i r="2">
      <x v="253"/>
      <x v="616"/>
    </i>
    <i r="1">
      <x v="21"/>
      <x v="2"/>
      <x v="279"/>
    </i>
    <i r="2">
      <x v="45"/>
      <x v="280"/>
    </i>
    <i r="2">
      <x v="49"/>
      <x v="140"/>
    </i>
    <i r="2">
      <x v="104"/>
      <x v="599"/>
    </i>
    <i r="2">
      <x v="105"/>
      <x v="645"/>
    </i>
    <i r="1">
      <x v="22"/>
      <x v="4"/>
      <x v="279"/>
    </i>
    <i r="2">
      <x v="144"/>
      <x v="636"/>
    </i>
    <i r="2">
      <x v="276"/>
      <x v="599"/>
    </i>
    <i r="2">
      <x v="405"/>
      <x v="140"/>
    </i>
    <i r="1">
      <x v="23"/>
      <x v="153"/>
      <x v="599"/>
    </i>
    <i r="2">
      <x v="443"/>
      <x v="140"/>
    </i>
    <i r="1">
      <x v="24"/>
      <x v="145"/>
      <x v="140"/>
    </i>
    <i r="2">
      <x v="190"/>
      <x v="599"/>
    </i>
    <i r="2">
      <x v="374"/>
      <x v="280"/>
    </i>
    <i r="2">
      <x v="393"/>
      <x v="280"/>
    </i>
    <i r="1">
      <x v="29"/>
      <x v="1"/>
      <x v="15"/>
    </i>
    <i r="2">
      <x v="2"/>
      <x v="15"/>
    </i>
    <i r="2">
      <x v="4"/>
      <x v="15"/>
    </i>
    <i r="1">
      <x v="30"/>
      <x v="3"/>
      <x v="329"/>
    </i>
    <i t="default">
      <x v="406"/>
    </i>
    <i>
      <x v="407"/>
      <x v="13"/>
      <x v="157"/>
      <x v="599"/>
    </i>
    <i t="default">
      <x v="407"/>
    </i>
    <i>
      <x v="408"/>
      <x v="56"/>
      <x v="313"/>
      <x v="575"/>
    </i>
    <i r="2">
      <x v="1034"/>
      <x v="761"/>
    </i>
    <i t="default">
      <x v="408"/>
    </i>
    <i>
      <x v="409"/>
      <x v="55"/>
      <x v="2289"/>
      <x v="76"/>
    </i>
    <i t="default">
      <x v="409"/>
    </i>
    <i>
      <x v="410"/>
      <x v="55"/>
      <x v="2384"/>
      <x v="75"/>
    </i>
    <i r="1">
      <x v="56"/>
      <x v="2175"/>
      <x v="67"/>
    </i>
    <i t="default">
      <x v="410"/>
    </i>
    <i>
      <x v="411"/>
      <x v="22"/>
      <x v="70"/>
      <x v="636"/>
    </i>
    <i t="default">
      <x v="411"/>
    </i>
    <i>
      <x v="412"/>
      <x v="22"/>
      <x v="429"/>
      <x v="636"/>
    </i>
    <i t="default">
      <x v="412"/>
    </i>
    <i>
      <x v="413"/>
      <x v="8"/>
      <x v="116"/>
      <x v="599"/>
    </i>
    <i r="1">
      <x v="11"/>
      <x v="153"/>
      <x v="599"/>
    </i>
    <i r="1">
      <x v="12"/>
      <x v="53"/>
      <x v="599"/>
    </i>
    <i r="1">
      <x v="13"/>
      <x v="96"/>
      <x v="599"/>
    </i>
    <i r="1">
      <x v="14"/>
      <x v="177"/>
      <x v="599"/>
    </i>
    <i r="1">
      <x v="15"/>
      <x v="59"/>
      <x v="599"/>
    </i>
    <i r="1">
      <x v="16"/>
      <x v="250"/>
      <x v="599"/>
    </i>
    <i r="1">
      <x v="17"/>
      <x v="20"/>
      <x v="599"/>
    </i>
    <i r="1">
      <x v="18"/>
      <x v="110"/>
      <x v="599"/>
    </i>
    <i r="1">
      <x v="19"/>
      <x v="4"/>
      <x v="641"/>
    </i>
    <i r="2">
      <x v="5"/>
      <x v="280"/>
    </i>
    <i r="3">
      <x v="641"/>
    </i>
    <i r="2">
      <x v="106"/>
      <x v="641"/>
    </i>
    <i r="2">
      <x v="284"/>
      <x v="599"/>
    </i>
    <i r="2">
      <x v="305"/>
      <x v="280"/>
    </i>
    <i r="1">
      <x v="20"/>
      <x/>
      <x v="633"/>
    </i>
    <i r="2">
      <x v="30"/>
      <x v="140"/>
    </i>
    <i r="2">
      <x v="132"/>
      <x v="280"/>
    </i>
    <i r="2">
      <x v="222"/>
      <x v="599"/>
    </i>
    <i r="2">
      <x v="223"/>
      <x v="635"/>
    </i>
    <i r="1">
      <x v="21"/>
      <x v="13"/>
      <x v="140"/>
    </i>
    <i r="2">
      <x v="38"/>
      <x v="599"/>
    </i>
    <i r="2">
      <x v="77"/>
      <x v="280"/>
    </i>
    <i r="2">
      <x v="378"/>
      <x v="645"/>
    </i>
    <i r="1">
      <x v="22"/>
      <x/>
      <x v="633"/>
    </i>
    <i r="2">
      <x v="20"/>
      <x v="280"/>
    </i>
    <i r="2">
      <x v="60"/>
      <x v="140"/>
    </i>
    <i r="2">
      <x v="296"/>
      <x v="280"/>
    </i>
    <i r="2">
      <x v="345"/>
      <x v="599"/>
    </i>
    <i r="1">
      <x v="23"/>
      <x v="178"/>
      <x v="599"/>
    </i>
    <i r="1">
      <x v="24"/>
      <x v="66"/>
      <x v="599"/>
    </i>
    <i r="2">
      <x v="206"/>
      <x v="280"/>
    </i>
    <i r="2">
      <x v="423"/>
      <x v="636"/>
    </i>
    <i r="2">
      <x v="455"/>
      <x v="140"/>
    </i>
    <i r="1">
      <x v="25"/>
      <x v="231"/>
      <x v="280"/>
    </i>
    <i r="2">
      <x v="289"/>
      <x v="280"/>
    </i>
    <i r="2">
      <x v="437"/>
      <x v="599"/>
    </i>
    <i r="2">
      <x v="486"/>
      <x v="140"/>
    </i>
    <i r="2">
      <x v="495"/>
      <x v="303"/>
    </i>
    <i r="2">
      <x v="506"/>
      <x v="753"/>
    </i>
    <i r="1">
      <x v="26"/>
      <x v="6"/>
      <x v="280"/>
    </i>
    <i r="1">
      <x v="37"/>
      <x v="798"/>
      <x v="292"/>
    </i>
    <i r="1">
      <x v="54"/>
      <x v="1128"/>
      <x v="258"/>
    </i>
    <i r="1">
      <x v="57"/>
      <x v="121"/>
      <x v="455"/>
    </i>
    <i t="default">
      <x v="413"/>
    </i>
    <i>
      <x v="414"/>
      <x v="21"/>
      <x v="391"/>
      <x v="711"/>
    </i>
    <i t="default">
      <x v="414"/>
    </i>
    <i>
      <x v="415"/>
      <x v="20"/>
      <x v="286"/>
      <x v="280"/>
    </i>
    <i t="default">
      <x v="415"/>
    </i>
    <i>
      <x v="416"/>
      <x v="22"/>
      <x v="430"/>
      <x v="636"/>
    </i>
    <i t="default">
      <x v="416"/>
    </i>
    <i>
      <x v="419"/>
      <x v="54"/>
      <x v="1081"/>
      <x v="109"/>
    </i>
    <i t="default">
      <x v="419"/>
    </i>
    <i>
      <x v="420"/>
      <x v="57"/>
      <x v="2857"/>
      <x v="69"/>
    </i>
    <i t="default">
      <x v="420"/>
    </i>
    <i>
      <x v="422"/>
      <x v="13"/>
      <x v="280"/>
      <x v="605"/>
    </i>
    <i r="1">
      <x v="15"/>
      <x v="151"/>
      <x v="599"/>
    </i>
    <i r="1">
      <x v="16"/>
      <x v="66"/>
      <x v="599"/>
    </i>
    <i r="1">
      <x v="17"/>
      <x v="242"/>
      <x v="599"/>
    </i>
    <i r="1">
      <x v="18"/>
      <x v="38"/>
      <x v="599"/>
    </i>
    <i r="1">
      <x v="19"/>
      <x v="73"/>
      <x v="280"/>
    </i>
    <i r="2">
      <x v="305"/>
      <x v="599"/>
    </i>
    <i r="1">
      <x v="20"/>
      <x v="1"/>
      <x v="190"/>
    </i>
    <i r="2">
      <x v="63"/>
      <x v="140"/>
    </i>
    <i r="2">
      <x v="96"/>
      <x v="280"/>
    </i>
    <i r="2">
      <x v="171"/>
      <x v="616"/>
    </i>
    <i r="2">
      <x v="338"/>
      <x v="599"/>
    </i>
    <i r="1">
      <x v="21"/>
      <x v="3"/>
      <x v="279"/>
    </i>
    <i r="2">
      <x v="182"/>
      <x v="599"/>
    </i>
    <i r="2">
      <x v="194"/>
      <x v="616"/>
    </i>
    <i r="2">
      <x v="368"/>
      <x v="280"/>
    </i>
    <i r="1">
      <x v="22"/>
      <x v="5"/>
      <x v="279"/>
    </i>
    <i r="2">
      <x v="17"/>
      <x v="664"/>
    </i>
    <i r="2">
      <x v="188"/>
      <x v="616"/>
    </i>
    <i r="2">
      <x v="211"/>
      <x v="599"/>
    </i>
    <i r="2">
      <x v="415"/>
      <x v="280"/>
    </i>
    <i r="1">
      <x v="23"/>
      <x v="124"/>
      <x v="599"/>
    </i>
    <i r="2">
      <x v="188"/>
      <x v="280"/>
    </i>
    <i r="1">
      <x v="24"/>
      <x v="89"/>
      <x v="599"/>
    </i>
    <i r="2">
      <x v="430"/>
      <x v="616"/>
    </i>
    <i r="1">
      <x v="25"/>
      <x v="17"/>
      <x v="599"/>
    </i>
    <i r="2">
      <x v="521"/>
      <x v="616"/>
    </i>
    <i r="1">
      <x v="26"/>
      <x v="69"/>
      <x v="280"/>
    </i>
    <i r="2">
      <x v="163"/>
      <x v="408"/>
    </i>
    <i r="2">
      <x v="244"/>
      <x v="599"/>
    </i>
    <i r="2">
      <x v="413"/>
      <x v="140"/>
    </i>
    <i r="2">
      <x v="560"/>
      <x v="636"/>
    </i>
    <i r="1">
      <x v="27"/>
      <x v="2"/>
      <x v="640"/>
    </i>
    <i r="2">
      <x v="23"/>
      <x v="280"/>
    </i>
    <i r="2">
      <x v="187"/>
      <x v="858"/>
    </i>
    <i r="2">
      <x v="188"/>
      <x v="616"/>
    </i>
    <i r="2">
      <x v="325"/>
      <x v="599"/>
    </i>
    <i r="2">
      <x v="397"/>
      <x v="140"/>
    </i>
    <i r="1">
      <x v="28"/>
      <x v="87"/>
      <x v="858"/>
    </i>
    <i r="2">
      <x v="375"/>
      <x v="422"/>
    </i>
    <i r="2">
      <x v="413"/>
      <x v="280"/>
    </i>
    <i r="2">
      <x v="478"/>
      <x v="599"/>
    </i>
    <i r="2">
      <x v="506"/>
      <x v="753"/>
    </i>
    <i r="2">
      <x v="513"/>
      <x v="15"/>
    </i>
    <i r="2">
      <x v="632"/>
      <x v="140"/>
    </i>
    <i r="2">
      <x v="645"/>
      <x v="303"/>
    </i>
    <i r="2">
      <x v="650"/>
      <x v="408"/>
    </i>
    <i r="1">
      <x v="29"/>
      <x v="16"/>
      <x v="753"/>
    </i>
    <i r="2">
      <x v="92"/>
      <x v="858"/>
    </i>
    <i r="2">
      <x v="112"/>
      <x v="408"/>
    </i>
    <i r="2">
      <x v="138"/>
      <x v="280"/>
    </i>
    <i r="2">
      <x v="158"/>
      <x v="599"/>
    </i>
    <i r="2">
      <x v="393"/>
      <x v="140"/>
    </i>
    <i r="2">
      <x v="448"/>
      <x v="15"/>
    </i>
    <i r="2">
      <x v="687"/>
      <x v="303"/>
    </i>
    <i r="2">
      <x v="720"/>
      <x v="858"/>
    </i>
    <i r="2">
      <x v="2675"/>
      <x v="422"/>
    </i>
    <i r="1">
      <x v="30"/>
      <x v="186"/>
      <x v="338"/>
    </i>
    <i r="2">
      <x v="211"/>
      <x v="280"/>
    </i>
    <i r="2">
      <x v="230"/>
      <x v="408"/>
    </i>
    <i r="2">
      <x v="376"/>
      <x v="140"/>
    </i>
    <i r="2">
      <x v="384"/>
      <x v="338"/>
    </i>
    <i r="2">
      <x v="472"/>
      <x v="858"/>
    </i>
    <i r="2">
      <x v="487"/>
      <x v="338"/>
    </i>
    <i r="3">
      <x v="599"/>
    </i>
    <i r="2">
      <x v="592"/>
      <x v="330"/>
    </i>
    <i r="1">
      <x v="54"/>
      <x v="79"/>
      <x v="427"/>
    </i>
    <i r="2">
      <x v="120"/>
      <x v="4"/>
    </i>
    <i r="1">
      <x v="55"/>
      <x v="35"/>
      <x v="455"/>
    </i>
    <i r="2">
      <x v="96"/>
      <x v="427"/>
    </i>
    <i r="1">
      <x v="57"/>
      <x v="577"/>
      <x v="455"/>
    </i>
    <i t="default">
      <x v="422"/>
    </i>
    <i>
      <x v="423"/>
      <x v="21"/>
      <x v="291"/>
      <x v="280"/>
    </i>
    <i t="default">
      <x v="423"/>
    </i>
    <i>
      <x v="424"/>
      <x v="23"/>
      <x v="453"/>
      <x v="605"/>
    </i>
    <i t="default">
      <x v="424"/>
    </i>
    <i>
      <x v="425"/>
      <x v="20"/>
      <x v="289"/>
      <x v="280"/>
    </i>
    <i t="default">
      <x v="425"/>
    </i>
    <i>
      <x v="426"/>
      <x v="20"/>
      <x v="292"/>
      <x v="280"/>
    </i>
    <i t="default">
      <x v="426"/>
    </i>
    <i>
      <x v="427"/>
      <x v="56"/>
      <x v="2171"/>
      <x v="66"/>
    </i>
    <i r="1">
      <x v="57"/>
      <x v="2819"/>
      <x v="70"/>
    </i>
    <i t="default">
      <x v="427"/>
    </i>
    <i>
      <x v="428"/>
      <x v="55"/>
      <x v="2398"/>
      <x v="75"/>
    </i>
    <i t="default">
      <x v="428"/>
    </i>
    <i>
      <x v="431"/>
      <x v="57"/>
      <x v="542"/>
      <x v="599"/>
    </i>
    <i t="default">
      <x v="431"/>
    </i>
    <i>
      <x v="432"/>
      <x v="54"/>
      <x v="484"/>
      <x v="599"/>
    </i>
    <i r="1">
      <x v="55"/>
      <x v="240"/>
      <x v="599"/>
    </i>
    <i r="1">
      <x v="56"/>
      <x v="711"/>
      <x v="599"/>
    </i>
    <i t="default">
      <x v="432"/>
    </i>
    <i>
      <x v="434"/>
      <x v="57"/>
      <x v="301"/>
      <x v="605"/>
    </i>
    <i t="default">
      <x v="434"/>
    </i>
    <i>
      <x v="435"/>
      <x v="55"/>
      <x v="879"/>
      <x v="761"/>
    </i>
    <i r="2">
      <x v="1378"/>
      <x v="84"/>
    </i>
    <i t="default">
      <x v="435"/>
    </i>
    <i>
      <x v="437"/>
      <x v="56"/>
      <x v="1017"/>
      <x v="761"/>
    </i>
    <i t="default">
      <x v="437"/>
    </i>
    <i>
      <x v="439"/>
      <x v="54"/>
      <x v="489"/>
      <x v="6"/>
    </i>
    <i r="1">
      <x v="57"/>
      <x v="2718"/>
      <x v="759"/>
    </i>
    <i t="default">
      <x v="439"/>
    </i>
    <i>
      <x v="440"/>
      <x v="49"/>
      <x v="303"/>
      <x v="599"/>
    </i>
    <i r="2">
      <x v="868"/>
      <x v="599"/>
    </i>
    <i r="1">
      <x v="51"/>
      <x v="62"/>
      <x v="599"/>
    </i>
    <i r="1">
      <x v="52"/>
      <x v="629"/>
      <x v="140"/>
    </i>
    <i r="1">
      <x v="53"/>
      <x v="577"/>
      <x v="599"/>
    </i>
    <i r="1">
      <x v="54"/>
      <x v="859"/>
      <x v="599"/>
    </i>
    <i r="2">
      <x v="1018"/>
      <x v="759"/>
    </i>
    <i r="1">
      <x v="55"/>
      <x v="88"/>
      <x v="455"/>
    </i>
    <i r="2">
      <x v="770"/>
      <x v="599"/>
    </i>
    <i r="2">
      <x v="1522"/>
      <x v="666"/>
    </i>
    <i r="2">
      <x v="1525"/>
      <x v="716"/>
    </i>
    <i r="1">
      <x v="56"/>
      <x v="1014"/>
      <x v="759"/>
    </i>
    <i t="default">
      <x v="440"/>
    </i>
    <i>
      <x v="441"/>
      <x v="55"/>
      <x v="1397"/>
      <x v="218"/>
    </i>
    <i r="1">
      <x v="56"/>
      <x v="2012"/>
      <x v="66"/>
    </i>
    <i t="default">
      <x v="441"/>
    </i>
    <i>
      <x v="442"/>
      <x v="57"/>
      <x v="2797"/>
      <x v="69"/>
    </i>
    <i t="default">
      <x v="442"/>
    </i>
    <i>
      <x v="443"/>
      <x v="57"/>
      <x v="35"/>
      <x v="18"/>
    </i>
    <i r="2">
      <x v="81"/>
      <x v="492"/>
    </i>
    <i r="2">
      <x v="123"/>
      <x v="141"/>
    </i>
    <i r="2">
      <x v="410"/>
      <x v="605"/>
    </i>
    <i r="2">
      <x v="830"/>
      <x v="456"/>
    </i>
    <i t="default">
      <x v="443"/>
    </i>
    <i>
      <x v="444"/>
      <x v="55"/>
      <x v="1309"/>
      <x v="106"/>
    </i>
    <i r="2">
      <x v="1371"/>
      <x v="84"/>
    </i>
    <i r="2">
      <x v="2336"/>
      <x v="76"/>
    </i>
    <i r="1">
      <x v="56"/>
      <x v="52"/>
      <x v="815"/>
    </i>
    <i r="2">
      <x v="2059"/>
      <x v="67"/>
    </i>
    <i r="1">
      <x v="57"/>
      <x v="2585"/>
      <x v="47"/>
    </i>
    <i t="default">
      <x v="444"/>
    </i>
    <i>
      <x v="445"/>
      <x v="54"/>
      <x v="1066"/>
      <x v="106"/>
    </i>
    <i r="1">
      <x v="55"/>
      <x v="37"/>
      <x v="18"/>
    </i>
    <i r="2">
      <x v="49"/>
      <x v="5"/>
    </i>
    <i r="2">
      <x v="58"/>
      <x v="456"/>
    </i>
    <i r="2">
      <x v="102"/>
      <x v="477"/>
    </i>
    <i r="3">
      <x v="480"/>
    </i>
    <i r="2">
      <x v="389"/>
      <x v="605"/>
    </i>
    <i t="default">
      <x v="445"/>
    </i>
    <i>
      <x v="450"/>
      <x v="54"/>
      <x v="297"/>
      <x v="548"/>
    </i>
    <i r="2">
      <x v="1177"/>
      <x v="761"/>
    </i>
    <i t="default">
      <x v="450"/>
    </i>
    <i>
      <x v="454"/>
      <x v="55"/>
      <x v="1292"/>
      <x v="106"/>
    </i>
    <i r="2">
      <x v="1341"/>
      <x v="56"/>
    </i>
    <i r="2">
      <x v="1391"/>
      <x v="84"/>
    </i>
    <i r="2">
      <x v="2207"/>
      <x v="76"/>
    </i>
    <i t="default">
      <x v="454"/>
    </i>
    <i>
      <x v="456"/>
      <x v="55"/>
      <x v="1347"/>
      <x v="56"/>
    </i>
    <i r="2">
      <x v="1562"/>
      <x v="761"/>
    </i>
    <i r="1">
      <x v="56"/>
      <x v="314"/>
      <x v="599"/>
    </i>
    <i r="1">
      <x v="57"/>
      <x v="99"/>
      <x v="140"/>
    </i>
    <i r="2">
      <x v="544"/>
      <x v="455"/>
    </i>
    <i r="2">
      <x v="633"/>
      <x v="599"/>
    </i>
    <i t="default">
      <x v="456"/>
    </i>
    <i>
      <x v="457"/>
      <x v="54"/>
      <x v="1091"/>
      <x v="80"/>
    </i>
    <i t="default">
      <x v="457"/>
    </i>
    <i>
      <x v="458"/>
      <x v="56"/>
      <x v="1086"/>
      <x v="17"/>
    </i>
    <i t="default">
      <x v="458"/>
    </i>
    <i>
      <x v="460"/>
      <x v="56"/>
      <x v="1732"/>
      <x v="35"/>
    </i>
    <i r="1">
      <x v="57"/>
      <x v="237"/>
      <x v="551"/>
    </i>
    <i r="2">
      <x v="1021"/>
      <x v="796"/>
    </i>
    <i r="2">
      <x v="2561"/>
      <x v="28"/>
    </i>
    <i r="2">
      <x v="2562"/>
      <x v="47"/>
    </i>
    <i r="2">
      <x v="2719"/>
      <x v="761"/>
    </i>
    <i t="default">
      <x v="460"/>
    </i>
    <i>
      <x v="465"/>
      <x v="56"/>
      <x v="1238"/>
      <x v="761"/>
    </i>
    <i t="default">
      <x v="465"/>
    </i>
    <i>
      <x v="467"/>
      <x v="56"/>
      <x v="2016"/>
      <x v="67"/>
    </i>
    <i r="1">
      <x v="57"/>
      <x v="2526"/>
      <x v="47"/>
    </i>
    <i t="default">
      <x v="467"/>
    </i>
    <i>
      <x v="468"/>
      <x v="54"/>
      <x v="1197"/>
      <x v="761"/>
    </i>
    <i t="default">
      <x v="468"/>
    </i>
    <i>
      <x v="471"/>
      <x v="54"/>
      <x v="88"/>
      <x v="551"/>
    </i>
    <i t="default">
      <x v="471"/>
    </i>
    <i>
      <x v="475"/>
      <x v="56"/>
      <x v="2019"/>
      <x v="66"/>
    </i>
    <i t="default">
      <x v="475"/>
    </i>
    <i>
      <x v="476"/>
      <x v="56"/>
      <x v="794"/>
      <x v="428"/>
    </i>
    <i r="2">
      <x v="1881"/>
      <x v="584"/>
    </i>
    <i r="1">
      <x v="57"/>
      <x v="684"/>
      <x v="599"/>
    </i>
    <i t="default">
      <x v="476"/>
    </i>
    <i>
      <x v="478"/>
      <x v="57"/>
      <x v="623"/>
      <x v="605"/>
    </i>
    <i t="default">
      <x v="478"/>
    </i>
    <i>
      <x v="479"/>
      <x v="57"/>
      <x v="381"/>
      <x v="551"/>
    </i>
    <i t="default">
      <x v="479"/>
    </i>
    <i>
      <x v="482"/>
      <x v="24"/>
      <x v="356"/>
      <x v="754"/>
    </i>
    <i r="2">
      <x v="467"/>
      <x v="304"/>
    </i>
    <i r="1">
      <x v="25"/>
      <x v="37"/>
      <x v="140"/>
    </i>
    <i r="2">
      <x v="54"/>
      <x v="251"/>
    </i>
    <i r="2">
      <x v="199"/>
      <x v="599"/>
    </i>
    <i r="1">
      <x v="26"/>
      <x v="18"/>
      <x v="190"/>
    </i>
    <i r="1">
      <x v="30"/>
      <x v="1"/>
      <x v="227"/>
    </i>
    <i t="default">
      <x v="482"/>
    </i>
    <i>
      <x v="483"/>
      <x v="57"/>
      <x v="1017"/>
      <x v="761"/>
    </i>
    <i t="default">
      <x v="483"/>
    </i>
    <i>
      <x v="485"/>
      <x v="55"/>
      <x v="2301"/>
      <x v="75"/>
    </i>
    <i t="default">
      <x v="485"/>
    </i>
    <i>
      <x v="486"/>
      <x v="56"/>
      <x v="2121"/>
      <x v="66"/>
    </i>
    <i t="default">
      <x v="486"/>
    </i>
    <i>
      <x v="489"/>
      <x v="23"/>
      <x v="451"/>
      <x v="605"/>
    </i>
    <i r="1">
      <x v="25"/>
      <x v="144"/>
      <x v="140"/>
    </i>
    <i r="2">
      <x v="168"/>
      <x v="599"/>
    </i>
    <i r="1">
      <x v="29"/>
      <x v="8"/>
      <x v="228"/>
    </i>
    <i r="2">
      <x v="244"/>
      <x v="599"/>
    </i>
    <i t="default">
      <x v="489"/>
    </i>
    <i>
      <x v="491"/>
      <x v="55"/>
      <x v="2288"/>
      <x v="75"/>
    </i>
    <i t="default">
      <x v="491"/>
    </i>
    <i>
      <x v="492"/>
      <x v="11"/>
      <x v="31"/>
      <x v="599"/>
    </i>
    <i r="1">
      <x v="25"/>
      <x v="492"/>
      <x v="243"/>
    </i>
    <i t="default">
      <x v="492"/>
    </i>
    <i>
      <x v="494"/>
      <x v="54"/>
      <x v="1191"/>
      <x v="761"/>
    </i>
    <i t="default">
      <x v="494"/>
    </i>
    <i>
      <x v="495"/>
      <x v="55"/>
      <x v="2251"/>
      <x v="76"/>
    </i>
    <i t="default">
      <x v="495"/>
    </i>
    <i>
      <x v="499"/>
      <x v="56"/>
      <x v="1629"/>
      <x v="17"/>
    </i>
    <i r="3">
      <x v="21"/>
    </i>
    <i t="default">
      <x v="499"/>
    </i>
    <i>
      <x v="501"/>
      <x v="56"/>
      <x v="2092"/>
      <x v="66"/>
    </i>
    <i t="default">
      <x v="501"/>
    </i>
    <i>
      <x v="504"/>
      <x v="51"/>
      <x v="881"/>
      <x v="781"/>
    </i>
    <i t="default">
      <x v="504"/>
    </i>
    <i>
      <x v="505"/>
      <x v="57"/>
      <x v="2542"/>
      <x v="47"/>
    </i>
    <i t="default">
      <x v="505"/>
    </i>
    <i>
      <x v="512"/>
      <x v="54"/>
      <x v="653"/>
      <x v="477"/>
    </i>
    <i r="2">
      <x v="674"/>
      <x v="428"/>
    </i>
    <i r="2">
      <x v="1139"/>
      <x v="441"/>
    </i>
    <i r="2">
      <x v="1182"/>
      <x v="761"/>
    </i>
    <i r="1">
      <x v="57"/>
      <x v="58"/>
      <x v="599"/>
    </i>
    <i t="default">
      <x v="512"/>
    </i>
    <i>
      <x v="513"/>
      <x v="56"/>
      <x v="2153"/>
      <x v="66"/>
    </i>
    <i t="default">
      <x v="513"/>
    </i>
    <i>
      <x v="514"/>
      <x v="55"/>
      <x v="1320"/>
      <x v="56"/>
    </i>
    <i t="default">
      <x v="514"/>
    </i>
    <i>
      <x v="515"/>
      <x v="56"/>
      <x v="1902"/>
      <x v="761"/>
    </i>
    <i t="default">
      <x v="515"/>
    </i>
    <i>
      <x v="516"/>
      <x v="57"/>
      <x v="2623"/>
      <x v="28"/>
    </i>
    <i r="2">
      <x v="2624"/>
      <x v="47"/>
    </i>
    <i t="default">
      <x v="516"/>
    </i>
    <i>
      <x v="517"/>
      <x v="54"/>
      <x v="1232"/>
      <x v="761"/>
    </i>
    <i r="1">
      <x v="55"/>
      <x v="32"/>
      <x v="507"/>
    </i>
    <i r="2">
      <x v="387"/>
      <x v="599"/>
    </i>
    <i r="2">
      <x v="653"/>
      <x v="455"/>
    </i>
    <i t="default">
      <x v="517"/>
    </i>
    <i>
      <x v="518"/>
      <x v="56"/>
      <x v="18"/>
      <x v="536"/>
    </i>
    <i r="2">
      <x v="39"/>
      <x v="18"/>
    </i>
    <i r="2">
      <x v="50"/>
      <x v="456"/>
    </i>
    <i r="2">
      <x v="264"/>
      <x v="575"/>
    </i>
    <i r="2">
      <x v="451"/>
      <x v="605"/>
    </i>
    <i r="3">
      <x v="626"/>
    </i>
    <i r="3">
      <x v="627"/>
    </i>
    <i r="2">
      <x v="1226"/>
      <x v="761"/>
    </i>
    <i t="default">
      <x v="518"/>
    </i>
    <i>
      <x v="519"/>
      <x v="55"/>
      <x v="2230"/>
      <x v="75"/>
    </i>
    <i t="default">
      <x v="519"/>
    </i>
    <i>
      <x v="522"/>
      <x v="55"/>
      <x v="1615"/>
      <x v="761"/>
    </i>
    <i t="default">
      <x v="522"/>
    </i>
    <i>
      <x v="523"/>
      <x v="57"/>
      <x v="568"/>
      <x v="551"/>
    </i>
    <i t="default">
      <x v="523"/>
    </i>
    <i>
      <x v="525"/>
      <x v="55"/>
      <x v="2298"/>
      <x v="76"/>
    </i>
    <i t="default">
      <x v="525"/>
    </i>
    <i>
      <x v="526"/>
      <x v="53"/>
      <x v="1018"/>
      <x v="761"/>
    </i>
    <i r="2">
      <x v="1029"/>
      <x v="795"/>
    </i>
    <i r="1">
      <x v="54"/>
      <x v="301"/>
      <x v="599"/>
    </i>
    <i r="2">
      <x v="419"/>
      <x v="427"/>
    </i>
    <i r="3">
      <x v="431"/>
    </i>
    <i r="2">
      <x v="1134"/>
      <x v="252"/>
    </i>
    <i r="2">
      <x v="1146"/>
      <x v="568"/>
    </i>
    <i r="2">
      <x v="1151"/>
      <x v="565"/>
    </i>
    <i r="1">
      <x v="55"/>
      <x v="39"/>
      <x v="307"/>
    </i>
    <i r="2">
      <x v="40"/>
      <x v="599"/>
    </i>
    <i r="2">
      <x v="55"/>
      <x v="354"/>
    </i>
    <i r="2">
      <x v="100"/>
      <x v="476"/>
    </i>
    <i r="2">
      <x v="853"/>
      <x v="140"/>
    </i>
    <i r="2">
      <x v="1434"/>
      <x v="488"/>
    </i>
    <i r="2">
      <x v="1513"/>
      <x v="588"/>
    </i>
    <i r="1">
      <x v="56"/>
      <x v="23"/>
      <x v="599"/>
    </i>
    <i r="1">
      <x v="57"/>
      <x v="42"/>
      <x v="140"/>
    </i>
    <i r="2">
      <x v="357"/>
      <x v="599"/>
    </i>
    <i t="default">
      <x v="526"/>
    </i>
    <i>
      <x v="527"/>
      <x v="56"/>
      <x v="179"/>
      <x v="599"/>
    </i>
    <i t="default">
      <x v="527"/>
    </i>
    <i>
      <x v="528"/>
      <x v="56"/>
      <x v="114"/>
      <x v="140"/>
    </i>
    <i t="default">
      <x v="528"/>
    </i>
    <i>
      <x v="529"/>
      <x v="55"/>
      <x v="2279"/>
      <x v="75"/>
    </i>
    <i t="default">
      <x v="529"/>
    </i>
    <i>
      <x v="530"/>
      <x v="56"/>
      <x v="2060"/>
      <x v="66"/>
    </i>
    <i t="default">
      <x v="530"/>
    </i>
    <i>
      <x v="532"/>
      <x v="57"/>
      <x v="2572"/>
      <x v="17"/>
    </i>
    <i r="2">
      <x v="2883"/>
      <x v="70"/>
    </i>
    <i t="default">
      <x v="532"/>
    </i>
    <i>
      <x v="534"/>
      <x v="56"/>
      <x v="2069"/>
      <x v="66"/>
    </i>
    <i t="default">
      <x v="534"/>
    </i>
    <i>
      <x v="535"/>
      <x v="55"/>
      <x v="14"/>
      <x v="835"/>
    </i>
    <i r="2">
      <x v="45"/>
      <x v="531"/>
    </i>
    <i r="2">
      <x v="393"/>
      <x v="456"/>
    </i>
    <i r="2">
      <x v="413"/>
      <x v="477"/>
    </i>
    <i r="2">
      <x v="673"/>
      <x v="18"/>
    </i>
    <i r="2">
      <x v="802"/>
      <x v="605"/>
    </i>
    <i r="2">
      <x v="1497"/>
      <x v="589"/>
    </i>
    <i t="default">
      <x v="535"/>
    </i>
    <i>
      <x v="536"/>
      <x v="55"/>
      <x v="923"/>
      <x v="761"/>
    </i>
    <i t="default">
      <x v="536"/>
    </i>
    <i>
      <x v="537"/>
      <x v="54"/>
      <x v="163"/>
      <x v="605"/>
    </i>
    <i t="default">
      <x v="537"/>
    </i>
    <i>
      <x v="540"/>
      <x v="56"/>
      <x v="19"/>
      <x v="815"/>
    </i>
    <i r="2">
      <x v="53"/>
      <x v="536"/>
    </i>
    <i r="2">
      <x v="937"/>
      <x v="761"/>
    </i>
    <i t="default">
      <x v="540"/>
    </i>
    <i>
      <x v="541"/>
      <x v="55"/>
      <x v="2389"/>
      <x v="76"/>
    </i>
    <i r="1">
      <x v="56"/>
      <x v="1117"/>
      <x v="56"/>
    </i>
    <i r="2">
      <x v="1668"/>
      <x v="17"/>
    </i>
    <i t="default">
      <x v="541"/>
    </i>
    <i>
      <x v="544"/>
      <x v="55"/>
      <x v="45"/>
      <x v="576"/>
    </i>
    <i r="2">
      <x v="1374"/>
      <x v="84"/>
    </i>
    <i r="1">
      <x v="56"/>
      <x v="378"/>
      <x v="18"/>
    </i>
    <i r="2">
      <x v="489"/>
      <x v="141"/>
    </i>
    <i r="3">
      <x v="349"/>
    </i>
    <i r="2">
      <x v="748"/>
      <x v="605"/>
    </i>
    <i r="2">
      <x v="1750"/>
      <x v="116"/>
    </i>
    <i r="2">
      <x v="1792"/>
      <x v="321"/>
    </i>
    <i r="2">
      <x v="1857"/>
      <x v="380"/>
    </i>
    <i r="1">
      <x v="57"/>
      <x v="12"/>
      <x v="599"/>
    </i>
    <i t="default">
      <x v="544"/>
    </i>
    <i>
      <x v="545"/>
      <x v="56"/>
      <x v="611"/>
      <x v="551"/>
    </i>
    <i t="default">
      <x v="545"/>
    </i>
    <i>
      <x v="546"/>
      <x v="55"/>
      <x v="947"/>
      <x v="761"/>
    </i>
    <i t="default">
      <x v="546"/>
    </i>
    <i>
      <x v="549"/>
      <x v="57"/>
      <x v="1232"/>
      <x v="761"/>
    </i>
    <i t="default">
      <x v="549"/>
    </i>
    <i>
      <x v="550"/>
      <x v="55"/>
      <x v="2233"/>
      <x v="75"/>
    </i>
    <i t="default">
      <x v="550"/>
    </i>
    <i>
      <x v="551"/>
      <x v="55"/>
      <x v="2365"/>
      <x v="75"/>
    </i>
    <i t="default">
      <x v="551"/>
    </i>
    <i>
      <x v="552"/>
      <x v="53"/>
      <x v="147"/>
      <x v="599"/>
    </i>
    <i t="default">
      <x v="552"/>
    </i>
    <i>
      <x v="553"/>
      <x v="57"/>
      <x v="2464"/>
      <x v="16"/>
    </i>
    <i r="2">
      <x v="2465"/>
      <x v="46"/>
    </i>
    <i r="3">
      <x v="50"/>
    </i>
    <i r="2">
      <x v="2784"/>
      <x v="70"/>
    </i>
    <i t="default">
      <x v="553"/>
    </i>
    <i>
      <x v="555"/>
      <x v="56"/>
      <x v="2040"/>
      <x v="67"/>
    </i>
    <i t="default">
      <x v="555"/>
    </i>
    <i>
      <x v="558"/>
      <x v="46"/>
      <x v="220"/>
      <x v="605"/>
    </i>
    <i t="default">
      <x v="558"/>
    </i>
    <i>
      <x v="559"/>
      <x v="57"/>
      <x v="689"/>
      <x v="605"/>
    </i>
    <i t="default">
      <x v="559"/>
    </i>
    <i>
      <x v="561"/>
      <x v="55"/>
      <x v="11"/>
      <x v="477"/>
    </i>
    <i r="2">
      <x v="157"/>
      <x v="605"/>
    </i>
    <i r="2">
      <x v="491"/>
      <x v="18"/>
    </i>
    <i r="2">
      <x v="936"/>
      <x v="761"/>
    </i>
    <i r="3">
      <x v="783"/>
    </i>
    <i r="2">
      <x v="1499"/>
      <x v="589"/>
    </i>
    <i r="1">
      <x v="56"/>
      <x v="54"/>
      <x v="599"/>
    </i>
    <i r="1">
      <x v="57"/>
      <x v="50"/>
      <x v="511"/>
    </i>
    <i r="2">
      <x v="373"/>
      <x v="599"/>
    </i>
    <i t="default">
      <x v="561"/>
    </i>
    <i>
      <x v="562"/>
      <x v="55"/>
      <x v="2355"/>
      <x v="76"/>
    </i>
    <i t="default">
      <x v="562"/>
    </i>
    <i>
      <x v="564"/>
      <x v="54"/>
      <x v="1086"/>
      <x v="110"/>
    </i>
    <i t="default">
      <x v="564"/>
    </i>
    <i>
      <x v="566"/>
      <x v="55"/>
      <x v="2338"/>
      <x v="75"/>
    </i>
    <i t="default">
      <x v="566"/>
    </i>
    <i>
      <x v="569"/>
      <x v="27"/>
      <x v="97"/>
      <x v="599"/>
    </i>
    <i r="1">
      <x v="28"/>
      <x v="251"/>
      <x v="599"/>
    </i>
    <i r="1">
      <x v="29"/>
      <x v="673"/>
      <x v="599"/>
    </i>
    <i r="1">
      <x v="30"/>
      <x v="682"/>
      <x v="599"/>
    </i>
    <i r="1">
      <x v="32"/>
      <x v="2"/>
      <x v="336"/>
    </i>
    <i t="default">
      <x v="569"/>
    </i>
    <i>
      <x v="570"/>
      <x v="31"/>
      <x v="227"/>
      <x v="858"/>
    </i>
    <i t="default">
      <x v="570"/>
    </i>
    <i>
      <x v="571"/>
      <x v="52"/>
      <x v="23"/>
      <x v="391"/>
    </i>
    <i t="default">
      <x v="571"/>
    </i>
    <i>
      <x v="572"/>
      <x v="57"/>
      <x v="2742"/>
      <x v="69"/>
    </i>
    <i t="default">
      <x v="572"/>
    </i>
    <i>
      <x v="573"/>
      <x v="54"/>
      <x v="388"/>
      <x v="605"/>
    </i>
    <i r="1">
      <x v="55"/>
      <x v="677"/>
      <x v="599"/>
    </i>
    <i r="1">
      <x v="56"/>
      <x v="136"/>
      <x v="599"/>
    </i>
    <i r="1">
      <x v="57"/>
      <x v="566"/>
      <x v="599"/>
    </i>
    <i t="default">
      <x v="573"/>
    </i>
    <i>
      <x v="574"/>
      <x v="56"/>
      <x v="2047"/>
      <x v="66"/>
    </i>
    <i t="default">
      <x v="574"/>
    </i>
    <i>
      <x v="577"/>
      <x v="57"/>
      <x v="583"/>
      <x v="599"/>
    </i>
    <i t="default">
      <x v="577"/>
    </i>
    <i>
      <x v="578"/>
      <x v="55"/>
      <x v="1294"/>
      <x v="106"/>
    </i>
    <i r="2">
      <x v="1343"/>
      <x v="56"/>
    </i>
    <i r="1">
      <x v="56"/>
      <x v="89"/>
      <x v="428"/>
    </i>
    <i r="2">
      <x v="169"/>
      <x v="605"/>
    </i>
    <i r="2">
      <x v="463"/>
      <x v="18"/>
    </i>
    <i r="2">
      <x v="649"/>
      <x v="498"/>
    </i>
    <i r="2">
      <x v="1514"/>
      <x v="589"/>
    </i>
    <i r="2">
      <x v="1800"/>
      <x v="750"/>
    </i>
    <i t="default">
      <x v="578"/>
    </i>
    <i>
      <x v="579"/>
      <x v="57"/>
      <x v="82"/>
      <x v="403"/>
    </i>
    <i r="2">
      <x v="117"/>
      <x v="140"/>
    </i>
    <i t="default">
      <x v="579"/>
    </i>
    <i>
      <x v="580"/>
      <x v="51"/>
      <x v="178"/>
      <x v="605"/>
    </i>
    <i t="default">
      <x v="580"/>
    </i>
    <i>
      <x v="583"/>
      <x v="55"/>
      <x v="1218"/>
      <x v="761"/>
    </i>
    <i r="2">
      <x v="1257"/>
      <x v="106"/>
    </i>
    <i t="default">
      <x v="583"/>
    </i>
    <i>
      <x v="584"/>
      <x v="56"/>
      <x v="1225"/>
      <x v="761"/>
    </i>
    <i t="default">
      <x v="584"/>
    </i>
    <i>
      <x v="586"/>
      <x v="15"/>
      <x v="768"/>
      <x v="603"/>
    </i>
    <i r="1">
      <x v="19"/>
      <x v="67"/>
      <x v="599"/>
    </i>
    <i r="2">
      <x v="74"/>
      <x v="280"/>
    </i>
    <i r="1">
      <x v="20"/>
      <x v="48"/>
      <x v="140"/>
    </i>
    <i r="2">
      <x v="97"/>
      <x v="280"/>
    </i>
    <i r="2">
      <x v="169"/>
      <x v="616"/>
    </i>
    <i r="2">
      <x v="250"/>
      <x v="599"/>
    </i>
    <i r="1">
      <x v="21"/>
      <x v="145"/>
      <x v="280"/>
    </i>
    <i r="2">
      <x v="325"/>
      <x v="599"/>
    </i>
    <i r="1">
      <x v="22"/>
      <x v="104"/>
      <x v="599"/>
    </i>
    <i r="2">
      <x v="399"/>
      <x v="140"/>
    </i>
    <i r="1">
      <x v="24"/>
      <x v="477"/>
      <x v="599"/>
    </i>
    <i r="1">
      <x v="25"/>
      <x v="496"/>
      <x v="303"/>
    </i>
    <i r="2">
      <x v="507"/>
      <x v="753"/>
    </i>
    <i r="2">
      <x v="518"/>
      <x v="599"/>
    </i>
    <i r="1">
      <x v="26"/>
      <x v="3"/>
      <x v="408"/>
    </i>
    <i r="2">
      <x v="8"/>
      <x v="190"/>
    </i>
    <i r="2">
      <x v="9"/>
      <x v="248"/>
    </i>
    <i r="2">
      <x v="191"/>
      <x v="616"/>
    </i>
    <i r="2">
      <x v="236"/>
      <x v="599"/>
    </i>
    <i r="2">
      <x v="535"/>
      <x v="140"/>
    </i>
    <i r="1">
      <x v="27"/>
      <x v="7"/>
      <x v="248"/>
    </i>
    <i r="2">
      <x v="9"/>
      <x v="599"/>
    </i>
    <i r="2">
      <x v="86"/>
      <x v="140"/>
    </i>
    <i r="2">
      <x v="200"/>
      <x v="280"/>
    </i>
    <i r="1">
      <x v="28"/>
      <x v="71"/>
      <x v="599"/>
    </i>
    <i r="2">
      <x v="119"/>
      <x v="140"/>
    </i>
    <i r="2">
      <x v="412"/>
      <x v="280"/>
    </i>
    <i r="1">
      <x v="29"/>
      <x v="68"/>
      <x v="140"/>
    </i>
    <i r="2">
      <x v="198"/>
      <x v="280"/>
    </i>
    <i r="2">
      <x v="294"/>
      <x v="599"/>
    </i>
    <i r="1">
      <x v="30"/>
      <x v="213"/>
      <x v="599"/>
    </i>
    <i r="2">
      <x v="590"/>
      <x v="140"/>
    </i>
    <i r="2">
      <x v="635"/>
      <x v="280"/>
    </i>
    <i r="1">
      <x v="31"/>
      <x v="51"/>
      <x v="753"/>
    </i>
    <i r="1">
      <x v="32"/>
      <x v="43"/>
      <x v="426"/>
    </i>
    <i r="2">
      <x v="412"/>
      <x v="280"/>
    </i>
    <i r="2">
      <x v="777"/>
      <x v="140"/>
    </i>
    <i r="1">
      <x v="33"/>
      <x v="769"/>
      <x v="140"/>
    </i>
    <i r="1">
      <x v="34"/>
      <x v="612"/>
      <x v="875"/>
    </i>
    <i t="default">
      <x v="586"/>
    </i>
    <i>
      <x v="588"/>
      <x v="57"/>
      <x v="2625"/>
      <x v="16"/>
    </i>
    <i r="3">
      <x v="27"/>
    </i>
    <i t="default">
      <x v="588"/>
    </i>
    <i>
      <x v="589"/>
      <x v="55"/>
      <x v="1367"/>
      <x v="87"/>
    </i>
    <i t="default">
      <x v="589"/>
    </i>
    <i>
      <x v="591"/>
      <x v="55"/>
      <x v="2390"/>
      <x v="75"/>
    </i>
    <i t="default">
      <x v="591"/>
    </i>
    <i>
      <x v="592"/>
      <x v="55"/>
      <x v="5"/>
      <x v="113"/>
    </i>
    <i r="2">
      <x v="30"/>
      <x v="18"/>
    </i>
    <i t="default">
      <x v="592"/>
    </i>
    <i>
      <x v="593"/>
      <x v="54"/>
      <x v="559"/>
      <x v="605"/>
    </i>
    <i t="default">
      <x v="593"/>
    </i>
    <i>
      <x v="594"/>
      <x v="56"/>
      <x v="1838"/>
      <x v="101"/>
    </i>
    <i r="1">
      <x v="57"/>
      <x v="38"/>
      <x v="18"/>
    </i>
    <i r="2">
      <x v="97"/>
      <x v="456"/>
    </i>
    <i r="2">
      <x v="513"/>
      <x v="141"/>
    </i>
    <i t="default">
      <x v="594"/>
    </i>
    <i>
      <x v="595"/>
      <x v="57"/>
      <x v="33"/>
      <x v="551"/>
    </i>
    <i t="default">
      <x v="595"/>
    </i>
    <i>
      <x v="596"/>
      <x v="54"/>
      <x v="1117"/>
      <x v="56"/>
    </i>
    <i r="1">
      <x v="57"/>
      <x v="413"/>
      <x v="308"/>
    </i>
    <i t="default">
      <x v="596"/>
    </i>
    <i>
      <x v="597"/>
      <x v="54"/>
      <x v="998"/>
      <x v="761"/>
    </i>
    <i t="default">
      <x v="597"/>
    </i>
    <i>
      <x v="598"/>
      <x v="57"/>
      <x v="383"/>
      <x v="551"/>
    </i>
    <i t="default">
      <x v="598"/>
    </i>
    <i>
      <x v="599"/>
      <x v="56"/>
      <x v="2193"/>
      <x v="66"/>
    </i>
    <i t="default">
      <x v="599"/>
    </i>
    <i>
      <x v="600"/>
      <x v="57"/>
      <x v="2737"/>
      <x v="70"/>
    </i>
    <i t="default">
      <x v="600"/>
    </i>
    <i>
      <x v="601"/>
      <x v="56"/>
      <x v="2124"/>
      <x v="66"/>
    </i>
    <i t="default">
      <x v="601"/>
    </i>
    <i>
      <x v="602"/>
      <x v="56"/>
      <x v="1725"/>
      <x v="82"/>
    </i>
    <i t="default">
      <x v="602"/>
    </i>
    <i>
      <x v="603"/>
      <x v="53"/>
      <x v="68"/>
      <x v="599"/>
    </i>
    <i r="1">
      <x v="54"/>
      <x v="15"/>
      <x v="340"/>
    </i>
    <i r="2">
      <x v="348"/>
      <x v="340"/>
    </i>
    <i r="2">
      <x v="465"/>
      <x v="599"/>
    </i>
    <i r="2">
      <x v="1149"/>
      <x v="570"/>
    </i>
    <i r="1">
      <x v="55"/>
      <x v="77"/>
      <x v="599"/>
    </i>
    <i r="2">
      <x v="579"/>
      <x v="140"/>
    </i>
    <i r="2">
      <x v="690"/>
      <x v="552"/>
    </i>
    <i r="1">
      <x v="57"/>
      <x v="16"/>
      <x v="190"/>
    </i>
    <i r="2">
      <x v="17"/>
      <x v="402"/>
    </i>
    <i r="2">
      <x v="104"/>
      <x v="599"/>
    </i>
    <i r="2">
      <x v="413"/>
      <x v="455"/>
    </i>
    <i t="default">
      <x v="603"/>
    </i>
    <i>
      <x v="604"/>
      <x v="53"/>
      <x v="1020"/>
      <x v="759"/>
    </i>
    <i t="default">
      <x v="604"/>
    </i>
    <i>
      <x v="605"/>
      <x v="56"/>
      <x v="1242"/>
      <x v="21"/>
    </i>
    <i t="default">
      <x v="605"/>
    </i>
    <i>
      <x v="606"/>
      <x v="56"/>
      <x v="7"/>
      <x v="815"/>
    </i>
    <i r="2">
      <x v="2138"/>
      <x v="67"/>
    </i>
    <i t="default">
      <x v="606"/>
    </i>
    <i>
      <x v="608"/>
      <x v="55"/>
      <x v="1013"/>
      <x v="761"/>
    </i>
    <i t="default">
      <x v="608"/>
    </i>
    <i>
      <x v="609"/>
      <x v="54"/>
      <x v="1052"/>
      <x v="105"/>
    </i>
    <i r="2">
      <x v="1098"/>
      <x v="55"/>
    </i>
    <i r="1">
      <x v="55"/>
      <x v="463"/>
      <x v="536"/>
    </i>
    <i r="2">
      <x v="1221"/>
      <x v="761"/>
    </i>
    <i r="2">
      <x v="1265"/>
      <x v="106"/>
    </i>
    <i r="1">
      <x v="56"/>
      <x v="215"/>
      <x v="599"/>
    </i>
    <i r="2">
      <x v="1814"/>
      <x v="707"/>
    </i>
    <i r="1">
      <x v="57"/>
      <x v="67"/>
      <x v="599"/>
    </i>
    <i r="2">
      <x v="376"/>
      <x v="499"/>
    </i>
    <i t="default">
      <x v="609"/>
    </i>
    <i>
      <x v="610"/>
      <x v="55"/>
      <x v="1287"/>
      <x v="106"/>
    </i>
    <i t="default">
      <x v="610"/>
    </i>
    <i>
      <x v="611"/>
      <x v="55"/>
      <x v="535"/>
      <x v="605"/>
    </i>
    <i r="2">
      <x v="1520"/>
      <x v="588"/>
    </i>
    <i r="2">
      <x v="1598"/>
      <x v="761"/>
    </i>
    <i t="default">
      <x v="611"/>
    </i>
    <i>
      <x v="613"/>
      <x v="31"/>
      <x v="426"/>
      <x v="605"/>
    </i>
    <i t="default">
      <x v="613"/>
    </i>
    <i>
      <x v="614"/>
      <x v="56"/>
      <x v="2037"/>
      <x v="66"/>
    </i>
    <i t="default">
      <x v="614"/>
    </i>
    <i>
      <x v="615"/>
      <x v="56"/>
      <x v="2176"/>
      <x v="66"/>
    </i>
    <i t="default">
      <x v="615"/>
    </i>
    <i>
      <x v="616"/>
      <x v="56"/>
      <x v="49"/>
      <x v="508"/>
    </i>
    <i r="2">
      <x v="157"/>
      <x v="605"/>
    </i>
    <i r="2">
      <x v="379"/>
      <x v="18"/>
    </i>
    <i r="2">
      <x v="398"/>
      <x v="342"/>
    </i>
    <i t="default">
      <x v="616"/>
    </i>
    <i>
      <x v="617"/>
      <x v="56"/>
      <x v="366"/>
      <x v="551"/>
    </i>
    <i t="default">
      <x v="617"/>
    </i>
    <i>
      <x v="620"/>
      <x v="57"/>
      <x v="572"/>
      <x v="605"/>
    </i>
    <i t="default">
      <x v="620"/>
    </i>
    <i>
      <x v="622"/>
      <x v="55"/>
      <x v="1315"/>
      <x v="106"/>
    </i>
    <i r="2">
      <x v="1351"/>
      <x v="56"/>
    </i>
    <i t="default">
      <x v="622"/>
    </i>
    <i>
      <x v="623"/>
      <x v="56"/>
      <x v="2164"/>
      <x v="66"/>
    </i>
    <i t="default">
      <x v="623"/>
    </i>
    <i>
      <x v="624"/>
      <x v="54"/>
      <x v="1096"/>
      <x v="55"/>
    </i>
    <i t="default">
      <x v="624"/>
    </i>
    <i>
      <x v="625"/>
      <x v="55"/>
      <x v="188"/>
      <x v="551"/>
    </i>
    <i t="default">
      <x v="625"/>
    </i>
    <i>
      <x v="628"/>
      <x v="29"/>
      <x v="691"/>
      <x v="408"/>
    </i>
    <i t="default">
      <x v="628"/>
    </i>
    <i>
      <x v="629"/>
      <x v="53"/>
      <x v="935"/>
      <x v="759"/>
    </i>
    <i r="1">
      <x v="54"/>
      <x v="16"/>
      <x v="599"/>
    </i>
    <i t="default">
      <x v="629"/>
    </i>
    <i>
      <x v="634"/>
      <x v="54"/>
      <x v="1233"/>
      <x v="761"/>
    </i>
    <i t="default">
      <x v="634"/>
    </i>
    <i>
      <x v="635"/>
      <x v="57"/>
      <x v="2886"/>
      <x v="70"/>
    </i>
    <i t="default">
      <x v="635"/>
    </i>
    <i>
      <x v="636"/>
      <x v="55"/>
      <x v="98"/>
      <x v="576"/>
    </i>
    <i r="2">
      <x v="1301"/>
      <x v="106"/>
    </i>
    <i r="2">
      <x v="1394"/>
      <x v="275"/>
    </i>
    <i r="1">
      <x v="56"/>
      <x v="15"/>
      <x v="605"/>
    </i>
    <i r="2">
      <x v="17"/>
      <x v="823"/>
    </i>
    <i r="2">
      <x v="20"/>
      <x v="18"/>
    </i>
    <i r="2">
      <x v="28"/>
      <x v="456"/>
    </i>
    <i r="2">
      <x v="375"/>
      <x v="141"/>
    </i>
    <i r="2">
      <x v="591"/>
      <x v="536"/>
    </i>
    <i r="2">
      <x v="1392"/>
      <x v="609"/>
    </i>
    <i r="2">
      <x v="1751"/>
      <x v="116"/>
    </i>
    <i r="2">
      <x v="1865"/>
      <x v="514"/>
    </i>
    <i r="1">
      <x v="57"/>
      <x v="122"/>
      <x v="599"/>
    </i>
    <i r="2">
      <x v="632"/>
      <x v="455"/>
    </i>
    <i r="2">
      <x v="2407"/>
      <x v="175"/>
    </i>
    <i t="default">
      <x v="636"/>
    </i>
    <i>
      <x v="637"/>
      <x v="55"/>
      <x v="1085"/>
      <x v="106"/>
    </i>
    <i t="default">
      <x v="637"/>
    </i>
    <i>
      <x v="638"/>
      <x v="54"/>
      <x v="350"/>
      <x v="477"/>
    </i>
    <i r="2">
      <x v="1152"/>
      <x v="585"/>
    </i>
    <i r="2">
      <x v="1183"/>
      <x v="761"/>
    </i>
    <i r="2">
      <x v="1237"/>
      <x v="761"/>
    </i>
    <i r="1">
      <x v="55"/>
      <x v="75"/>
      <x v="307"/>
    </i>
    <i r="2">
      <x v="379"/>
      <x v="535"/>
    </i>
    <i r="2">
      <x v="594"/>
      <x v="455"/>
    </i>
    <i r="2">
      <x v="1554"/>
      <x v="659"/>
    </i>
    <i t="default">
      <x v="638"/>
    </i>
    <i>
      <x v="639"/>
      <x v="54"/>
      <x v="941"/>
      <x v="761"/>
    </i>
    <i r="1">
      <x v="55"/>
      <x v="754"/>
      <x v="599"/>
    </i>
    <i r="2">
      <x v="1544"/>
      <x v="660"/>
    </i>
    <i r="1">
      <x v="56"/>
      <x v="380"/>
      <x v="599"/>
    </i>
    <i r="1">
      <x v="57"/>
      <x v="565"/>
      <x v="455"/>
    </i>
    <i r="2">
      <x v="2697"/>
      <x v="759"/>
    </i>
    <i t="default">
      <x v="639"/>
    </i>
    <i>
      <x v="640"/>
      <x v="55"/>
      <x v="2302"/>
      <x v="76"/>
    </i>
    <i t="default">
      <x v="640"/>
    </i>
    <i>
      <x v="642"/>
      <x v="55"/>
      <x v="1206"/>
      <x v="761"/>
    </i>
    <i t="default">
      <x v="642"/>
    </i>
    <i>
      <x v="643"/>
      <x v="55"/>
      <x v="2351"/>
      <x v="76"/>
    </i>
    <i r="1">
      <x v="56"/>
      <x v="470"/>
      <x v="815"/>
    </i>
    <i r="2">
      <x v="1736"/>
      <x v="35"/>
    </i>
    <i r="2">
      <x v="2007"/>
      <x v="67"/>
    </i>
    <i r="1">
      <x v="57"/>
      <x v="2581"/>
      <x v="17"/>
    </i>
    <i r="2">
      <x v="2631"/>
      <x v="111"/>
    </i>
    <i t="default">
      <x v="643"/>
    </i>
    <i>
      <x v="644"/>
      <x v="54"/>
      <x v="514"/>
      <x v="605"/>
    </i>
    <i t="default">
      <x v="644"/>
    </i>
    <i>
      <x v="646"/>
      <x v="55"/>
      <x v="101"/>
      <x v="576"/>
    </i>
    <i t="default">
      <x v="646"/>
    </i>
    <i>
      <x v="649"/>
      <x v="57"/>
      <x v="2764"/>
      <x v="69"/>
    </i>
    <i t="default">
      <x v="649"/>
    </i>
    <i>
      <x v="651"/>
      <x v="55"/>
      <x v="1454"/>
      <x v="589"/>
    </i>
    <i t="default">
      <x v="651"/>
    </i>
    <i>
      <x v="652"/>
      <x v="55"/>
      <x v="2216"/>
      <x v="76"/>
    </i>
    <i t="default">
      <x v="652"/>
    </i>
    <i>
      <x v="653"/>
      <x v="50"/>
      <x v="871"/>
      <x v="671"/>
    </i>
    <i t="default">
      <x v="653"/>
    </i>
    <i>
      <x v="655"/>
      <x v="56"/>
      <x v="2078"/>
      <x v="66"/>
    </i>
    <i t="default">
      <x v="655"/>
    </i>
    <i>
      <x v="657"/>
      <x v="56"/>
      <x v="883"/>
      <x v="761"/>
    </i>
    <i t="default">
      <x v="657"/>
    </i>
    <i>
      <x v="661"/>
      <x v="57"/>
      <x v="1225"/>
      <x v="761"/>
    </i>
    <i t="default">
      <x v="661"/>
    </i>
    <i>
      <x v="662"/>
      <x v="55"/>
      <x v="2206"/>
      <x v="75"/>
    </i>
    <i r="1">
      <x v="56"/>
      <x v="2151"/>
      <x v="67"/>
    </i>
    <i r="1">
      <x v="57"/>
      <x v="2587"/>
      <x v="28"/>
    </i>
    <i r="2">
      <x v="2588"/>
      <x v="47"/>
    </i>
    <i r="2">
      <x v="2846"/>
      <x v="70"/>
    </i>
    <i t="default">
      <x v="662"/>
    </i>
    <i>
      <x v="663"/>
      <x v="57"/>
      <x v="2888"/>
      <x v="69"/>
    </i>
    <i t="default">
      <x v="663"/>
    </i>
    <i>
      <x v="664"/>
      <x v="55"/>
      <x v="2254"/>
      <x v="75"/>
    </i>
    <i t="default">
      <x v="664"/>
    </i>
    <i>
      <x v="666"/>
      <x v="55"/>
      <x v="36"/>
      <x v="18"/>
    </i>
    <i r="2">
      <x v="452"/>
      <x v="605"/>
    </i>
    <i t="default">
      <x v="666"/>
    </i>
    <i>
      <x v="668"/>
      <x v="57"/>
      <x v="2915"/>
      <x v="69"/>
    </i>
    <i t="default">
      <x v="668"/>
    </i>
    <i>
      <x v="669"/>
      <x v="54"/>
      <x v="668"/>
      <x v="428"/>
    </i>
    <i r="2">
      <x v="785"/>
      <x v="605"/>
    </i>
    <i r="1">
      <x v="55"/>
      <x v="217"/>
      <x v="599"/>
    </i>
    <i r="1">
      <x v="56"/>
      <x v="1237"/>
      <x v="759"/>
    </i>
    <i t="default">
      <x v="669"/>
    </i>
    <i>
      <x v="670"/>
      <x v="5"/>
      <x v="204"/>
      <x v="599"/>
    </i>
    <i t="default">
      <x v="670"/>
    </i>
    <i>
      <x v="671"/>
      <x v="54"/>
      <x v="1051"/>
      <x v="105"/>
    </i>
    <i r="1">
      <x v="55"/>
      <x v="1272"/>
      <x v="106"/>
    </i>
    <i r="2">
      <x v="1330"/>
      <x v="56"/>
    </i>
    <i t="default">
      <x v="671"/>
    </i>
    <i>
      <x v="674"/>
      <x v="54"/>
      <x v="410"/>
      <x v="605"/>
    </i>
    <i t="default">
      <x v="674"/>
    </i>
    <i>
      <x v="677"/>
      <x v="56"/>
      <x v="1078"/>
      <x v="17"/>
    </i>
    <i r="1">
      <x v="57"/>
      <x v="23"/>
      <x v="18"/>
    </i>
    <i r="2">
      <x v="76"/>
      <x v="492"/>
    </i>
    <i r="2">
      <x v="98"/>
      <x v="605"/>
    </i>
    <i r="2">
      <x v="442"/>
      <x v="456"/>
    </i>
    <i t="default">
      <x v="677"/>
    </i>
    <i>
      <x v="679"/>
      <x v="54"/>
      <x v="266"/>
      <x v="629"/>
    </i>
    <i t="default">
      <x v="679"/>
    </i>
    <i>
      <x v="680"/>
      <x v="55"/>
      <x v="2359"/>
      <x v="75"/>
    </i>
    <i t="default">
      <x v="680"/>
    </i>
    <i>
      <x v="682"/>
      <x v="55"/>
      <x v="2249"/>
      <x v="76"/>
    </i>
    <i r="1">
      <x v="56"/>
      <x v="1654"/>
      <x v="17"/>
    </i>
    <i r="2">
      <x v="2178"/>
      <x v="67"/>
    </i>
    <i r="1">
      <x v="57"/>
      <x v="2456"/>
      <x v="17"/>
    </i>
    <i t="default">
      <x v="682"/>
    </i>
    <i>
      <x v="683"/>
      <x v="56"/>
      <x v="2149"/>
      <x v="66"/>
    </i>
    <i t="default">
      <x v="683"/>
    </i>
    <i>
      <x v="684"/>
      <x v="55"/>
      <x v="2386"/>
      <x v="76"/>
    </i>
    <i r="1">
      <x v="56"/>
      <x v="1655"/>
      <x v="17"/>
    </i>
    <i r="2">
      <x v="1687"/>
      <x v="56"/>
    </i>
    <i r="2">
      <x v="1718"/>
      <x v="43"/>
    </i>
    <i r="2">
      <x v="2170"/>
      <x v="67"/>
    </i>
    <i r="1">
      <x v="57"/>
      <x v="2564"/>
      <x v="17"/>
    </i>
    <i r="2">
      <x v="2786"/>
      <x v="70"/>
    </i>
    <i t="default">
      <x v="684"/>
    </i>
    <i>
      <x v="685"/>
      <x v="56"/>
      <x v="1712"/>
      <x v="43"/>
    </i>
    <i r="2">
      <x v="1834"/>
      <x v="96"/>
    </i>
    <i r="2">
      <x v="2108"/>
      <x v="67"/>
    </i>
    <i r="1">
      <x v="57"/>
      <x v="575"/>
      <x v="551"/>
    </i>
    <i r="2">
      <x v="1228"/>
      <x v="761"/>
    </i>
    <i r="2">
      <x v="2531"/>
      <x v="28"/>
    </i>
    <i r="2">
      <x v="2532"/>
      <x v="47"/>
    </i>
    <i t="default">
      <x v="685"/>
    </i>
    <i>
      <x v="686"/>
      <x v="57"/>
      <x v="1224"/>
      <x v="761"/>
    </i>
    <i t="default">
      <x v="686"/>
    </i>
    <i>
      <x v="690"/>
      <x v="56"/>
      <x v="2096"/>
      <x v="66"/>
    </i>
    <i t="default">
      <x v="690"/>
    </i>
    <i>
      <x v="692"/>
      <x v="16"/>
      <x v="566"/>
      <x v="599"/>
    </i>
    <i r="1">
      <x v="19"/>
      <x v="121"/>
      <x v="280"/>
    </i>
    <i r="2">
      <x v="280"/>
      <x v="599"/>
    </i>
    <i r="1">
      <x v="20"/>
      <x v="23"/>
      <x v="140"/>
    </i>
    <i r="2">
      <x v="149"/>
      <x v="280"/>
    </i>
    <i r="2">
      <x v="231"/>
      <x v="599"/>
    </i>
    <i r="1">
      <x v="22"/>
      <x v="25"/>
      <x v="753"/>
    </i>
    <i r="1">
      <x v="24"/>
      <x v="249"/>
      <x v="599"/>
    </i>
    <i r="1">
      <x v="25"/>
      <x v="497"/>
      <x v="303"/>
    </i>
    <i r="2">
      <x v="508"/>
      <x v="753"/>
    </i>
    <i r="2">
      <x v="519"/>
      <x v="599"/>
    </i>
    <i r="1">
      <x v="26"/>
      <x v="174"/>
      <x v="140"/>
    </i>
    <i r="2">
      <x v="543"/>
      <x v="280"/>
    </i>
    <i r="2">
      <x v="555"/>
      <x v="599"/>
    </i>
    <i r="1">
      <x v="27"/>
      <x v="6"/>
      <x v="280"/>
    </i>
    <i r="2">
      <x v="182"/>
      <x v="599"/>
    </i>
    <i r="2">
      <x v="361"/>
      <x v="140"/>
    </i>
    <i r="1">
      <x v="28"/>
      <x v="5"/>
      <x v="280"/>
    </i>
    <i r="2">
      <x v="110"/>
      <x v="140"/>
    </i>
    <i r="2">
      <x v="315"/>
      <x v="599"/>
    </i>
    <i r="1">
      <x v="29"/>
      <x v="5"/>
      <x v="280"/>
    </i>
    <i r="2">
      <x v="133"/>
      <x v="599"/>
    </i>
    <i r="2">
      <x v="143"/>
      <x v="140"/>
    </i>
    <i r="1">
      <x v="30"/>
      <x v="136"/>
      <x v="280"/>
    </i>
    <i r="2">
      <x v="632"/>
      <x v="140"/>
    </i>
    <i r="2">
      <x v="746"/>
      <x v="599"/>
    </i>
    <i r="1">
      <x v="31"/>
      <x v="112"/>
      <x v="140"/>
    </i>
    <i r="2">
      <x v="250"/>
      <x v="408"/>
    </i>
    <i r="2">
      <x v="752"/>
      <x v="408"/>
    </i>
    <i r="2">
      <x v="773"/>
      <x v="858"/>
    </i>
    <i r="1">
      <x v="32"/>
      <x v="13"/>
      <x v="140"/>
    </i>
    <i r="2">
      <x v="31"/>
      <x v="426"/>
    </i>
    <i r="2">
      <x v="485"/>
      <x v="599"/>
    </i>
    <i r="1">
      <x v="33"/>
      <x v="487"/>
      <x v="599"/>
    </i>
    <i r="1">
      <x v="35"/>
      <x v="382"/>
      <x v="453"/>
    </i>
    <i r="1">
      <x v="36"/>
      <x v="104"/>
      <x v="599"/>
    </i>
    <i t="default">
      <x v="692"/>
    </i>
    <i>
      <x v="693"/>
      <x v="57"/>
      <x v="1931"/>
      <x v="761"/>
    </i>
    <i t="default">
      <x v="693"/>
    </i>
    <i>
      <x v="695"/>
      <x v="54"/>
      <x v="74"/>
      <x v="428"/>
    </i>
    <i r="2">
      <x v="142"/>
      <x v="456"/>
    </i>
    <i r="1">
      <x v="55"/>
      <x v="377"/>
      <x v="548"/>
    </i>
    <i t="default">
      <x v="695"/>
    </i>
    <i>
      <x v="696"/>
      <x v="57"/>
      <x v="2900"/>
      <x v="69"/>
    </i>
    <i t="default">
      <x v="696"/>
    </i>
    <i>
      <x v="697"/>
      <x v="54"/>
      <x v="624"/>
      <x v="551"/>
    </i>
    <i t="default">
      <x v="697"/>
    </i>
    <i>
      <x v="698"/>
      <x v="54"/>
      <x v="1"/>
      <x v="605"/>
    </i>
    <i t="default">
      <x v="698"/>
    </i>
    <i>
      <x v="699"/>
      <x v="56"/>
      <x v="2179"/>
      <x v="66"/>
    </i>
    <i t="default">
      <x v="699"/>
    </i>
    <i>
      <x v="701"/>
      <x v="55"/>
      <x v="2203"/>
      <x v="75"/>
    </i>
    <i t="default">
      <x v="701"/>
    </i>
    <i>
      <x v="702"/>
      <x v="54"/>
      <x v="121"/>
      <x v="605"/>
    </i>
    <i t="default">
      <x v="702"/>
    </i>
    <i>
      <x v="704"/>
      <x v="55"/>
      <x v="2358"/>
      <x v="75"/>
    </i>
    <i r="1">
      <x v="56"/>
      <x v="1264"/>
      <x v="17"/>
    </i>
    <i r="2">
      <x v="2021"/>
      <x v="67"/>
    </i>
    <i t="default">
      <x v="704"/>
    </i>
    <i>
      <x v="706"/>
      <x v="39"/>
      <x v="825"/>
      <x v="605"/>
    </i>
    <i t="default">
      <x v="706"/>
    </i>
    <i>
      <x v="707"/>
      <x v="55"/>
      <x v="1564"/>
      <x v="761"/>
    </i>
    <i t="default">
      <x v="707"/>
    </i>
    <i>
      <x v="708"/>
      <x v="55"/>
      <x v="2263"/>
      <x v="75"/>
    </i>
    <i r="1">
      <x v="56"/>
      <x v="2010"/>
      <x v="67"/>
    </i>
    <i t="default">
      <x v="708"/>
    </i>
    <i>
      <x v="710"/>
      <x v="55"/>
      <x v="2331"/>
      <x v="76"/>
    </i>
    <i t="default">
      <x v="710"/>
    </i>
    <i>
      <x v="711"/>
      <x v="55"/>
      <x v="1209"/>
      <x v="761"/>
    </i>
    <i t="default">
      <x v="711"/>
    </i>
    <i>
      <x v="715"/>
      <x v="57"/>
      <x v="2759"/>
      <x v="69"/>
    </i>
    <i t="default">
      <x v="715"/>
    </i>
    <i>
      <x v="717"/>
      <x v="55"/>
      <x v="1275"/>
      <x v="106"/>
    </i>
    <i r="2">
      <x v="1393"/>
      <x v="273"/>
    </i>
    <i r="2">
      <x v="2270"/>
      <x v="76"/>
    </i>
    <i t="default">
      <x v="717"/>
    </i>
    <i>
      <x v="718"/>
      <x v="54"/>
      <x v="601"/>
      <x v="548"/>
    </i>
    <i t="default">
      <x v="718"/>
    </i>
    <i>
      <x v="720"/>
      <x v="57"/>
      <x v="885"/>
      <x v="761"/>
    </i>
    <i t="default">
      <x v="720"/>
    </i>
    <i>
      <x v="724"/>
      <x v="56"/>
      <x v="656"/>
      <x v="605"/>
    </i>
    <i t="default">
      <x v="724"/>
    </i>
    <i>
      <x v="729"/>
      <x v="57"/>
      <x v="2496"/>
      <x v="28"/>
    </i>
    <i r="2">
      <x v="2497"/>
      <x v="47"/>
    </i>
    <i t="default">
      <x v="729"/>
    </i>
    <i>
      <x v="730"/>
      <x v="56"/>
      <x v="2041"/>
      <x v="67"/>
    </i>
    <i r="1">
      <x v="57"/>
      <x v="2545"/>
      <x v="47"/>
    </i>
    <i t="default">
      <x v="730"/>
    </i>
    <i>
      <x v="731"/>
      <x v="55"/>
      <x v="2204"/>
      <x v="75"/>
    </i>
    <i t="default">
      <x v="731"/>
    </i>
    <i>
      <x v="733"/>
      <x v="55"/>
      <x v="900"/>
      <x v="761"/>
    </i>
    <i r="1">
      <x v="56"/>
      <x v="203"/>
      <x v="599"/>
    </i>
    <i r="1">
      <x v="57"/>
      <x v="861"/>
      <x v="599"/>
    </i>
    <i t="default">
      <x v="733"/>
    </i>
    <i>
      <x v="735"/>
      <x v="56"/>
      <x v="227"/>
      <x v="605"/>
    </i>
    <i t="default">
      <x v="735"/>
    </i>
    <i>
      <x v="736"/>
      <x v="56"/>
      <x v="80"/>
      <x v="551"/>
    </i>
    <i t="default">
      <x v="736"/>
    </i>
    <i>
      <x v="738"/>
      <x v="55"/>
      <x v="1256"/>
      <x v="106"/>
    </i>
    <i r="2">
      <x v="1321"/>
      <x v="56"/>
    </i>
    <i r="1">
      <x v="56"/>
      <x v="100"/>
      <x v="308"/>
    </i>
    <i r="2">
      <x v="114"/>
      <x v="605"/>
    </i>
    <i r="2">
      <x v="375"/>
      <x v="18"/>
    </i>
    <i r="1">
      <x v="57"/>
      <x v="370"/>
      <x v="599"/>
    </i>
    <i t="default">
      <x v="738"/>
    </i>
    <i>
      <x v="742"/>
      <x v="56"/>
      <x v="2033"/>
      <x v="66"/>
    </i>
    <i t="default">
      <x v="742"/>
    </i>
    <i>
      <x v="743"/>
      <x v="57"/>
      <x v="570"/>
      <x v="141"/>
    </i>
    <i r="2">
      <x v="803"/>
      <x v="605"/>
    </i>
    <i t="default">
      <x v="743"/>
    </i>
    <i>
      <x v="744"/>
      <x v="57"/>
      <x v="418"/>
      <x v="551"/>
    </i>
    <i t="default">
      <x v="744"/>
    </i>
    <i>
      <x v="747"/>
      <x v="55"/>
      <x v="1360"/>
      <x v="90"/>
    </i>
    <i r="1">
      <x v="56"/>
      <x v="1634"/>
      <x v="17"/>
    </i>
    <i r="3">
      <x v="21"/>
    </i>
    <i r="2">
      <x v="1691"/>
      <x v="56"/>
    </i>
    <i t="default">
      <x v="747"/>
    </i>
    <i>
      <x v="748"/>
      <x v="57"/>
      <x v="2869"/>
      <x v="70"/>
    </i>
    <i t="default">
      <x v="748"/>
    </i>
    <i>
      <x v="749"/>
      <x v="57"/>
      <x v="2717"/>
      <x v="761"/>
    </i>
    <i t="default">
      <x v="749"/>
    </i>
    <i>
      <x v="750"/>
      <x v="57"/>
      <x v="278"/>
      <x v="605"/>
    </i>
    <i t="default">
      <x v="750"/>
    </i>
    <i>
      <x v="751"/>
      <x v="24"/>
      <x v="459"/>
      <x v="141"/>
    </i>
    <i r="2">
      <x v="468"/>
      <x v="281"/>
    </i>
    <i r="1">
      <x v="25"/>
      <x v="498"/>
      <x v="303"/>
    </i>
    <i r="1">
      <x v="29"/>
      <x v="2"/>
      <x v="228"/>
    </i>
    <i t="default">
      <x v="751"/>
    </i>
    <i>
      <x v="753"/>
      <x v="30"/>
      <x v="136"/>
      <x v="858"/>
    </i>
    <i t="default">
      <x v="753"/>
    </i>
    <i>
      <x v="754"/>
      <x v="46"/>
      <x v="537"/>
      <x v="599"/>
    </i>
    <i t="default">
      <x v="754"/>
    </i>
    <i>
      <x v="756"/>
      <x v="57"/>
      <x v="349"/>
      <x v="605"/>
    </i>
    <i r="2">
      <x v="688"/>
      <x v="187"/>
    </i>
    <i t="default">
      <x v="756"/>
    </i>
    <i>
      <x v="757"/>
      <x v="57"/>
      <x v="457"/>
      <x v="551"/>
    </i>
    <i t="default">
      <x v="757"/>
    </i>
    <i>
      <x v="758"/>
      <x v="7"/>
      <x v="520"/>
      <x v="602"/>
    </i>
    <i r="1">
      <x v="12"/>
      <x v="859"/>
      <x v="599"/>
    </i>
    <i r="1">
      <x v="13"/>
      <x v="18"/>
      <x v="599"/>
    </i>
    <i r="1">
      <x v="16"/>
      <x v="71"/>
      <x v="599"/>
    </i>
    <i r="1">
      <x v="19"/>
      <x v="123"/>
      <x v="599"/>
    </i>
    <i r="2">
      <x v="227"/>
      <x v="280"/>
    </i>
    <i r="1">
      <x v="20"/>
      <x v="22"/>
      <x v="140"/>
    </i>
    <i r="2">
      <x v="72"/>
      <x v="280"/>
    </i>
    <i r="2">
      <x v="270"/>
      <x v="599"/>
    </i>
    <i r="2">
      <x v="271"/>
      <x v="635"/>
    </i>
    <i r="1">
      <x v="21"/>
      <x v="42"/>
      <x v="140"/>
    </i>
    <i r="2">
      <x v="358"/>
      <x v="280"/>
    </i>
    <i r="2">
      <x v="375"/>
      <x v="599"/>
    </i>
    <i r="1">
      <x v="22"/>
      <x v="413"/>
      <x v="280"/>
    </i>
    <i r="1">
      <x v="24"/>
      <x v="96"/>
      <x v="599"/>
    </i>
    <i t="default">
      <x v="758"/>
    </i>
    <i>
      <x v="759"/>
      <x v="54"/>
      <x v="331"/>
      <x v="599"/>
    </i>
    <i r="2">
      <x v="583"/>
      <x v="548"/>
    </i>
    <i r="1">
      <x v="55"/>
      <x v="443"/>
      <x v="599"/>
    </i>
    <i r="1">
      <x v="56"/>
      <x v="154"/>
      <x v="599"/>
    </i>
    <i t="default">
      <x v="759"/>
    </i>
    <i>
      <x v="760"/>
      <x v="56"/>
      <x v="2082"/>
      <x v="66"/>
    </i>
    <i t="default">
      <x v="760"/>
    </i>
    <i>
      <x v="761"/>
      <x v="55"/>
      <x v="1022"/>
      <x v="761"/>
    </i>
    <i r="2">
      <x v="1514"/>
      <x v="589"/>
    </i>
    <i r="2">
      <x v="1581"/>
      <x v="761"/>
    </i>
    <i r="1">
      <x v="56"/>
      <x v="650"/>
      <x v="599"/>
    </i>
    <i t="default">
      <x v="761"/>
    </i>
    <i>
      <x v="762"/>
      <x v="19"/>
      <x v="120"/>
      <x v="280"/>
    </i>
    <i r="2">
      <x v="222"/>
      <x v="599"/>
    </i>
    <i r="1">
      <x v="20"/>
      <x v="17"/>
      <x v="190"/>
    </i>
    <i r="2">
      <x v="59"/>
      <x v="599"/>
    </i>
    <i r="2">
      <x v="60"/>
      <x v="635"/>
    </i>
    <i r="2">
      <x v="170"/>
      <x v="280"/>
    </i>
    <i r="2">
      <x v="233"/>
      <x v="140"/>
    </i>
    <i r="2">
      <x v="259"/>
      <x v="599"/>
    </i>
    <i r="1">
      <x v="21"/>
      <x v="128"/>
      <x v="280"/>
    </i>
    <i r="2">
      <x v="188"/>
      <x v="616"/>
    </i>
    <i r="1">
      <x v="22"/>
      <x v="155"/>
      <x v="140"/>
    </i>
    <i r="2">
      <x v="263"/>
      <x v="599"/>
    </i>
    <i r="1">
      <x v="24"/>
      <x v="148"/>
      <x v="599"/>
    </i>
    <i r="2">
      <x v="475"/>
      <x v="616"/>
    </i>
    <i r="1">
      <x v="25"/>
      <x v="342"/>
      <x v="599"/>
    </i>
    <i r="1">
      <x v="26"/>
      <x v="139"/>
      <x v="140"/>
    </i>
    <i r="2">
      <x v="557"/>
      <x v="599"/>
    </i>
    <i r="1">
      <x v="27"/>
      <x v="6"/>
      <x v="140"/>
    </i>
    <i r="2">
      <x v="56"/>
      <x v="140"/>
    </i>
    <i r="2">
      <x v="233"/>
      <x v="280"/>
    </i>
    <i r="2">
      <x v="602"/>
      <x v="599"/>
    </i>
    <i r="1">
      <x v="28"/>
      <x v="199"/>
      <x v="599"/>
    </i>
    <i r="2">
      <x v="244"/>
      <x v="280"/>
    </i>
    <i r="2">
      <x v="627"/>
      <x v="140"/>
    </i>
    <i r="1">
      <x v="29"/>
      <x v="89"/>
      <x v="599"/>
    </i>
    <i r="2">
      <x v="348"/>
      <x v="280"/>
    </i>
    <i r="2">
      <x v="357"/>
      <x v="451"/>
    </i>
    <i r="2">
      <x v="364"/>
      <x v="140"/>
    </i>
    <i r="1">
      <x v="30"/>
      <x v="43"/>
      <x v="280"/>
    </i>
    <i r="2">
      <x v="252"/>
      <x v="140"/>
    </i>
    <i r="2">
      <x v="284"/>
      <x v="599"/>
    </i>
    <i t="default">
      <x v="762"/>
    </i>
    <i>
      <x v="763"/>
      <x v="21"/>
      <x v="292"/>
      <x v="280"/>
    </i>
    <i t="default">
      <x v="763"/>
    </i>
    <i>
      <x v="765"/>
      <x v="57"/>
      <x v="2800"/>
      <x v="69"/>
    </i>
    <i t="default">
      <x v="765"/>
    </i>
    <i>
      <x v="766"/>
      <x v="57"/>
      <x v="2884"/>
      <x v="69"/>
    </i>
    <i t="default">
      <x v="766"/>
    </i>
    <i>
      <x v="767"/>
      <x v="55"/>
      <x v="1303"/>
      <x v="106"/>
    </i>
    <i r="1">
      <x v="56"/>
      <x v="3"/>
      <x v="456"/>
    </i>
    <i r="3">
      <x v="509"/>
    </i>
    <i r="2">
      <x v="42"/>
      <x v="18"/>
    </i>
    <i r="2">
      <x v="363"/>
      <x v="605"/>
    </i>
    <i r="2">
      <x v="376"/>
      <x v="308"/>
    </i>
    <i r="2">
      <x v="379"/>
      <x v="536"/>
    </i>
    <i r="2">
      <x v="1884"/>
      <x v="652"/>
    </i>
    <i r="2">
      <x v="1965"/>
      <x v="525"/>
    </i>
    <i r="2">
      <x v="1989"/>
      <x v="589"/>
    </i>
    <i r="1">
      <x v="57"/>
      <x v="91"/>
      <x v="323"/>
    </i>
    <i r="2">
      <x v="92"/>
      <x v="140"/>
    </i>
    <i r="2">
      <x v="380"/>
      <x v="599"/>
    </i>
    <i t="default">
      <x v="767"/>
    </i>
    <i>
      <x v="769"/>
      <x v="56"/>
      <x v="1867"/>
      <x v="466"/>
    </i>
    <i t="default">
      <x v="769"/>
    </i>
    <i>
      <x v="770"/>
      <x v="55"/>
      <x v="1087"/>
      <x v="106"/>
    </i>
    <i r="1">
      <x v="57"/>
      <x v="242"/>
      <x v="605"/>
    </i>
    <i r="2">
      <x v="376"/>
      <x v="141"/>
    </i>
    <i r="2">
      <x v="672"/>
      <x v="18"/>
    </i>
    <i t="default">
      <x v="770"/>
    </i>
    <i>
      <x v="771"/>
      <x v="57"/>
      <x v="2767"/>
      <x v="69"/>
    </i>
    <i t="default">
      <x v="771"/>
    </i>
    <i>
      <x v="772"/>
      <x v="57"/>
      <x v="2906"/>
      <x v="69"/>
    </i>
    <i t="default">
      <x v="772"/>
    </i>
    <i>
      <x v="773"/>
      <x v="57"/>
      <x v="39"/>
      <x v="551"/>
    </i>
    <i t="default">
      <x v="773"/>
    </i>
    <i>
      <x v="774"/>
      <x v="56"/>
      <x v="672"/>
      <x v="141"/>
    </i>
    <i t="default">
      <x v="774"/>
    </i>
    <i>
      <x v="776"/>
      <x v="56"/>
      <x v="97"/>
      <x v="815"/>
    </i>
    <i r="2">
      <x v="2186"/>
      <x v="67"/>
    </i>
    <i r="1">
      <x v="57"/>
      <x v="2541"/>
      <x v="47"/>
    </i>
    <i r="2">
      <x v="2670"/>
      <x v="341"/>
    </i>
    <i r="2">
      <x v="2762"/>
      <x v="70"/>
    </i>
    <i t="default">
      <x v="776"/>
    </i>
    <i>
      <x v="779"/>
      <x v="53"/>
      <x v="365"/>
      <x v="605"/>
    </i>
    <i r="1">
      <x v="55"/>
      <x v="122"/>
      <x v="599"/>
    </i>
    <i r="1">
      <x v="56"/>
      <x v="1986"/>
      <x v="759"/>
    </i>
    <i t="default">
      <x v="779"/>
    </i>
    <i>
      <x v="781"/>
      <x v="55"/>
      <x v="1023"/>
      <x v="761"/>
    </i>
    <i t="default">
      <x v="781"/>
    </i>
    <i>
      <x v="782"/>
      <x v="57"/>
      <x v="2712"/>
      <x v="761"/>
    </i>
    <i t="default">
      <x v="782"/>
    </i>
    <i>
      <x v="787"/>
      <x v="56"/>
      <x v="31"/>
      <x v="141"/>
    </i>
    <i r="3">
      <x v="342"/>
    </i>
    <i r="2">
      <x v="376"/>
      <x v="18"/>
    </i>
    <i r="2">
      <x v="535"/>
      <x v="456"/>
    </i>
    <i r="2">
      <x v="594"/>
      <x v="502"/>
    </i>
    <i r="2">
      <x v="1937"/>
      <x v="761"/>
    </i>
    <i r="1">
      <x v="57"/>
      <x v="284"/>
      <x v="599"/>
    </i>
    <i t="default">
      <x v="787"/>
    </i>
    <i>
      <x v="788"/>
      <x v="57"/>
      <x v="878"/>
      <x v="761"/>
    </i>
    <i t="default">
      <x v="788"/>
    </i>
    <i>
      <x v="789"/>
      <x v="57"/>
      <x v="540"/>
      <x v="599"/>
    </i>
    <i t="default">
      <x v="789"/>
    </i>
    <i>
      <x v="790"/>
      <x v="53"/>
      <x v="962"/>
      <x v="605"/>
    </i>
    <i r="1">
      <x v="54"/>
      <x v="713"/>
      <x v="15"/>
    </i>
    <i r="1">
      <x v="55"/>
      <x v="18"/>
      <x v="340"/>
    </i>
    <i r="2">
      <x v="81"/>
      <x v="476"/>
    </i>
    <i r="2">
      <x v="116"/>
      <x v="307"/>
    </i>
    <i r="2">
      <x v="419"/>
      <x v="140"/>
    </i>
    <i r="2">
      <x v="760"/>
      <x v="599"/>
    </i>
    <i r="2">
      <x v="1413"/>
      <x v="259"/>
    </i>
    <i r="1">
      <x v="56"/>
      <x v="103"/>
      <x v="599"/>
    </i>
    <i r="1">
      <x v="57"/>
      <x v="797"/>
      <x v="599"/>
    </i>
    <i t="default">
      <x v="790"/>
    </i>
    <i>
      <x v="791"/>
      <x v="57"/>
      <x v="2571"/>
      <x v="27"/>
    </i>
    <i t="default">
      <x v="791"/>
    </i>
    <i>
      <x v="792"/>
      <x v="57"/>
      <x v="2825"/>
      <x v="70"/>
    </i>
    <i t="default">
      <x v="792"/>
    </i>
    <i>
      <x v="794"/>
      <x v="56"/>
      <x v="2156"/>
      <x v="66"/>
    </i>
    <i t="default">
      <x v="794"/>
    </i>
    <i>
      <x v="796"/>
      <x v="57"/>
      <x v="814"/>
      <x v="599"/>
    </i>
    <i t="default">
      <x v="796"/>
    </i>
    <i>
      <x v="797"/>
      <x v="55"/>
      <x v="1260"/>
      <x v="106"/>
    </i>
    <i r="1">
      <x v="56"/>
      <x v="6"/>
      <x v="605"/>
    </i>
    <i r="2">
      <x v="75"/>
      <x v="498"/>
    </i>
    <i r="3">
      <x v="502"/>
    </i>
    <i r="2">
      <x v="358"/>
      <x v="141"/>
    </i>
    <i r="2">
      <x v="411"/>
      <x v="18"/>
    </i>
    <i r="3">
      <x v="308"/>
    </i>
    <i r="2">
      <x v="443"/>
      <x v="536"/>
    </i>
    <i r="2">
      <x v="626"/>
      <x v="361"/>
    </i>
    <i r="2">
      <x v="630"/>
      <x v="456"/>
    </i>
    <i r="2">
      <x v="1445"/>
      <x v="573"/>
    </i>
    <i r="2">
      <x v="1793"/>
      <x v="321"/>
    </i>
    <i r="2">
      <x v="1821"/>
      <x v="652"/>
    </i>
    <i r="2">
      <x v="1826"/>
      <x v="609"/>
    </i>
    <i r="2">
      <x v="1979"/>
      <x v="589"/>
    </i>
    <i r="1">
      <x v="57"/>
      <x v="965"/>
      <x v="599"/>
    </i>
    <i r="2">
      <x v="2679"/>
      <x v="828"/>
    </i>
    <i t="default">
      <x v="797"/>
    </i>
    <i>
      <x v="799"/>
      <x v="55"/>
      <x v="2215"/>
      <x v="75"/>
    </i>
    <i t="default">
      <x v="799"/>
    </i>
    <i>
      <x v="800"/>
      <x v="55"/>
      <x v="1004"/>
      <x v="761"/>
    </i>
    <i r="2">
      <x v="1305"/>
      <x v="106"/>
    </i>
    <i r="2">
      <x v="1468"/>
      <x v="589"/>
    </i>
    <i r="1">
      <x v="56"/>
      <x v="271"/>
      <x v="599"/>
    </i>
    <i r="1">
      <x v="57"/>
      <x v="483"/>
      <x v="140"/>
    </i>
    <i r="2">
      <x v="601"/>
      <x v="599"/>
    </i>
    <i t="default">
      <x v="800"/>
    </i>
    <i>
      <x v="801"/>
      <x v="49"/>
      <x v="74"/>
      <x v="605"/>
    </i>
    <i r="1">
      <x v="56"/>
      <x v="1917"/>
      <x v="759"/>
    </i>
    <i r="3">
      <x v="784"/>
    </i>
    <i t="default">
      <x v="801"/>
    </i>
    <i>
      <x v="803"/>
      <x v="55"/>
      <x v="2242"/>
      <x v="75"/>
    </i>
    <i r="1">
      <x v="57"/>
      <x v="2916"/>
      <x v="70"/>
    </i>
    <i t="default">
      <x v="803"/>
    </i>
    <i>
      <x v="806"/>
      <x v="54"/>
      <x v="1087"/>
      <x v="110"/>
    </i>
    <i r="1">
      <x v="55"/>
      <x v="1383"/>
      <x v="84"/>
    </i>
    <i r="1">
      <x v="56"/>
      <x v="49"/>
      <x v="18"/>
    </i>
    <i r="2">
      <x v="556"/>
      <x v="605"/>
    </i>
    <i r="2">
      <x v="1837"/>
      <x v="98"/>
    </i>
    <i r="1">
      <x v="57"/>
      <x v="831"/>
      <x v="549"/>
    </i>
    <i t="default">
      <x v="806"/>
    </i>
    <i>
      <x v="807"/>
      <x v="55"/>
      <x v="1105"/>
      <x v="56"/>
    </i>
    <i r="2">
      <x v="1250"/>
      <x v="59"/>
    </i>
    <i r="2">
      <x v="1286"/>
      <x v="106"/>
    </i>
    <i r="2">
      <x v="2208"/>
      <x v="76"/>
    </i>
    <i t="default">
      <x v="807"/>
    </i>
    <i>
      <x v="808"/>
      <x v="57"/>
      <x v="170"/>
      <x v="551"/>
    </i>
    <i t="default">
      <x v="808"/>
    </i>
    <i>
      <x v="809"/>
      <x v="57"/>
      <x v="601"/>
      <x v="551"/>
    </i>
    <i r="2">
      <x v="1035"/>
      <x v="761"/>
    </i>
    <i t="default">
      <x v="809"/>
    </i>
    <i>
      <x v="811"/>
      <x v="55"/>
      <x v="10"/>
      <x v="85"/>
    </i>
    <i r="2">
      <x v="11"/>
      <x v="113"/>
    </i>
    <i r="2">
      <x v="13"/>
      <x v="477"/>
    </i>
    <i r="3">
      <x v="480"/>
    </i>
    <i r="2">
      <x v="16"/>
      <x v="536"/>
    </i>
    <i r="2">
      <x v="19"/>
      <x v="18"/>
    </i>
    <i r="2">
      <x v="30"/>
      <x v="140"/>
    </i>
    <i r="3">
      <x v="354"/>
    </i>
    <i r="2">
      <x v="47"/>
      <x v="456"/>
    </i>
    <i r="2">
      <x v="358"/>
      <x v="605"/>
    </i>
    <i r="2">
      <x v="1464"/>
      <x v="589"/>
    </i>
    <i r="1">
      <x v="56"/>
      <x v="560"/>
      <x v="599"/>
    </i>
    <i t="default">
      <x v="811"/>
    </i>
    <i>
      <x v="812"/>
      <x v="55"/>
      <x v="65"/>
      <x v="551"/>
    </i>
    <i t="default">
      <x v="812"/>
    </i>
    <i>
      <x v="813"/>
      <x v="54"/>
      <x v="1065"/>
      <x v="106"/>
    </i>
    <i r="2">
      <x v="1150"/>
      <x v="582"/>
    </i>
    <i r="2">
      <x v="1207"/>
      <x v="761"/>
    </i>
    <i r="2">
      <x v="1216"/>
      <x v="761"/>
    </i>
    <i r="1">
      <x v="55"/>
      <x v="20"/>
      <x v="307"/>
    </i>
    <i r="2">
      <x v="289"/>
      <x v="599"/>
    </i>
    <i r="2">
      <x v="631"/>
      <x v="455"/>
    </i>
    <i r="2">
      <x v="853"/>
      <x v="340"/>
    </i>
    <i r="2">
      <x v="1509"/>
      <x v="588"/>
    </i>
    <i r="1">
      <x v="56"/>
      <x v="74"/>
      <x v="599"/>
    </i>
    <i r="1">
      <x v="57"/>
      <x v="366"/>
      <x v="599"/>
    </i>
    <i t="default">
      <x v="813"/>
    </i>
    <i>
      <x v="815"/>
      <x v="55"/>
      <x v="2304"/>
      <x v="75"/>
    </i>
    <i t="default">
      <x v="815"/>
    </i>
    <i>
      <x v="816"/>
      <x v="27"/>
      <x v="462"/>
      <x v="140"/>
    </i>
    <i t="default">
      <x v="816"/>
    </i>
    <i>
      <x v="817"/>
      <x v="56"/>
      <x v="415"/>
      <x v="605"/>
    </i>
    <i r="3">
      <x v="627"/>
    </i>
    <i t="default">
      <x v="817"/>
    </i>
    <i>
      <x v="818"/>
      <x v="56"/>
      <x v="813"/>
      <x v="366"/>
    </i>
    <i t="default">
      <x v="818"/>
    </i>
    <i>
      <x v="820"/>
      <x v="51"/>
      <x v="401"/>
      <x v="400"/>
    </i>
    <i r="1">
      <x v="53"/>
      <x v="997"/>
      <x v="761"/>
    </i>
    <i r="2">
      <x v="1010"/>
      <x v="761"/>
    </i>
    <i r="1">
      <x v="54"/>
      <x v="730"/>
      <x v="599"/>
    </i>
    <i r="1">
      <x v="55"/>
      <x v="714"/>
      <x v="599"/>
    </i>
    <i r="1">
      <x v="56"/>
      <x v="349"/>
      <x v="599"/>
    </i>
    <i r="1">
      <x v="57"/>
      <x v="61"/>
      <x v="599"/>
    </i>
    <i t="default">
      <x v="820"/>
    </i>
    <i>
      <x v="822"/>
      <x v="55"/>
      <x v="591"/>
      <x v="548"/>
    </i>
    <i t="default">
      <x v="822"/>
    </i>
    <i>
      <x v="823"/>
      <x v="57"/>
      <x v="2870"/>
      <x v="69"/>
    </i>
    <i t="default">
      <x v="823"/>
    </i>
    <i>
      <x v="824"/>
      <x v="57"/>
      <x v="655"/>
      <x v="599"/>
    </i>
    <i t="default">
      <x v="824"/>
    </i>
    <i>
      <x v="825"/>
      <x v="54"/>
      <x v="925"/>
      <x v="759"/>
    </i>
    <i t="default">
      <x v="825"/>
    </i>
    <i>
      <x v="827"/>
      <x v="57"/>
      <x v="47"/>
      <x v="18"/>
    </i>
    <i r="2">
      <x v="660"/>
      <x v="605"/>
    </i>
    <i t="default">
      <x v="827"/>
    </i>
    <i>
      <x v="828"/>
      <x v="55"/>
      <x v="1267"/>
      <x v="106"/>
    </i>
    <i r="2">
      <x v="1325"/>
      <x v="56"/>
    </i>
    <i r="1">
      <x v="57"/>
      <x v="397"/>
      <x v="18"/>
    </i>
    <i r="2">
      <x v="624"/>
      <x v="605"/>
    </i>
    <i t="default">
      <x v="828"/>
    </i>
    <i>
      <x v="829"/>
      <x v="54"/>
      <x v="177"/>
      <x v="599"/>
    </i>
    <i r="1">
      <x v="55"/>
      <x v="539"/>
      <x v="599"/>
    </i>
    <i t="default">
      <x v="829"/>
    </i>
    <i>
      <x v="830"/>
      <x v="57"/>
      <x v="2896"/>
      <x v="70"/>
    </i>
    <i t="default">
      <x v="830"/>
    </i>
    <i>
      <x v="832"/>
      <x v="55"/>
      <x v="1006"/>
      <x v="761"/>
    </i>
    <i r="3">
      <x v="793"/>
    </i>
    <i r="2">
      <x v="1263"/>
      <x v="106"/>
    </i>
    <i r="2">
      <x v="1324"/>
      <x v="56"/>
    </i>
    <i t="default">
      <x v="832"/>
    </i>
    <i>
      <x v="833"/>
      <x v="56"/>
      <x v="1307"/>
      <x v="17"/>
    </i>
    <i r="2">
      <x v="1698"/>
      <x v="56"/>
    </i>
    <i t="default">
      <x v="833"/>
    </i>
    <i>
      <x v="835"/>
      <x v="56"/>
      <x v="1289"/>
      <x v="17"/>
    </i>
    <i r="2">
      <x v="1685"/>
      <x v="56"/>
    </i>
    <i r="1">
      <x v="57"/>
      <x v="2529"/>
      <x v="47"/>
    </i>
    <i t="default">
      <x v="835"/>
    </i>
    <i>
      <x v="836"/>
      <x v="57"/>
      <x v="2880"/>
      <x v="69"/>
    </i>
    <i t="default">
      <x v="836"/>
    </i>
    <i>
      <x v="837"/>
      <x v="55"/>
      <x v="1316"/>
      <x v="106"/>
    </i>
    <i r="2">
      <x v="1353"/>
      <x v="56"/>
    </i>
    <i t="default">
      <x v="837"/>
    </i>
    <i>
      <x v="841"/>
      <x v="56"/>
      <x v="1020"/>
      <x v="761"/>
    </i>
    <i t="default">
      <x v="841"/>
    </i>
    <i>
      <x v="844"/>
      <x v="55"/>
      <x v="1230"/>
      <x v="761"/>
    </i>
    <i t="default">
      <x v="844"/>
    </i>
    <i>
      <x v="845"/>
      <x v="55"/>
      <x v="1270"/>
      <x v="106"/>
    </i>
    <i r="2">
      <x v="1328"/>
      <x v="56"/>
    </i>
    <i r="1">
      <x v="56"/>
      <x v="1647"/>
      <x v="17"/>
    </i>
    <i r="2">
      <x v="1678"/>
      <x v="56"/>
    </i>
    <i t="default">
      <x v="845"/>
    </i>
    <i>
      <x v="846"/>
      <x v="56"/>
      <x v="1248"/>
      <x v="119"/>
    </i>
    <i t="default">
      <x v="846"/>
    </i>
    <i>
      <x v="847"/>
      <x v="55"/>
      <x v="1248"/>
      <x v="119"/>
    </i>
    <i t="default">
      <x v="847"/>
    </i>
    <i>
      <x v="848"/>
      <x v="56"/>
      <x v="250"/>
      <x v="605"/>
    </i>
    <i t="default">
      <x v="848"/>
    </i>
    <i>
      <x v="849"/>
      <x v="16"/>
      <x v="175"/>
      <x v="599"/>
    </i>
    <i r="1">
      <x v="17"/>
      <x v="31"/>
      <x v="599"/>
    </i>
    <i t="default">
      <x v="849"/>
    </i>
    <i>
      <x v="852"/>
      <x v="56"/>
      <x v="949"/>
      <x v="759"/>
    </i>
    <i t="default">
      <x v="852"/>
    </i>
    <i>
      <x v="853"/>
      <x v="55"/>
      <x v="1585"/>
      <x v="761"/>
    </i>
    <i t="default">
      <x v="853"/>
    </i>
    <i>
      <x v="856"/>
      <x v="57"/>
      <x v="161"/>
      <x v="316"/>
    </i>
    <i t="default">
      <x v="856"/>
    </i>
    <i>
      <x v="859"/>
      <x v="56"/>
      <x v="1912"/>
      <x v="761"/>
    </i>
    <i t="default">
      <x v="859"/>
    </i>
    <i>
      <x v="860"/>
      <x v="55"/>
      <x v="918"/>
      <x v="761"/>
    </i>
    <i t="default">
      <x v="860"/>
    </i>
    <i>
      <x v="863"/>
      <x v="29"/>
      <x v="487"/>
      <x v="754"/>
    </i>
    <i t="default">
      <x v="863"/>
    </i>
    <i>
      <x v="865"/>
      <x v="11"/>
      <x v="98"/>
      <x v="599"/>
    </i>
    <i r="1">
      <x v="13"/>
      <x v="76"/>
      <x v="599"/>
    </i>
    <i t="default">
      <x v="865"/>
    </i>
    <i>
      <x v="867"/>
      <x v="57"/>
      <x v="2642"/>
      <x v="519"/>
    </i>
    <i t="default">
      <x v="867"/>
    </i>
    <i>
      <x v="868"/>
      <x v="57"/>
      <x v="2770"/>
      <x v="70"/>
    </i>
    <i t="default">
      <x v="868"/>
    </i>
    <i>
      <x v="869"/>
      <x v="56"/>
      <x v="2063"/>
      <x v="66"/>
    </i>
    <i r="1">
      <x v="57"/>
      <x v="2911"/>
      <x v="70"/>
    </i>
    <i t="default">
      <x v="869"/>
    </i>
    <i>
      <x v="871"/>
      <x v="55"/>
      <x v="455"/>
      <x v="576"/>
    </i>
    <i t="default">
      <x v="871"/>
    </i>
    <i>
      <x v="873"/>
      <x v="57"/>
      <x v="2878"/>
      <x v="70"/>
    </i>
    <i t="default">
      <x v="873"/>
    </i>
    <i>
      <x v="875"/>
      <x v="56"/>
      <x v="1287"/>
      <x v="17"/>
    </i>
    <i r="2">
      <x v="1684"/>
      <x v="56"/>
    </i>
    <i r="2">
      <x v="2136"/>
      <x v="67"/>
    </i>
    <i r="1">
      <x v="57"/>
      <x v="2543"/>
      <x v="28"/>
    </i>
    <i r="2">
      <x v="2544"/>
      <x v="47"/>
    </i>
    <i r="2">
      <x v="2740"/>
      <x v="70"/>
    </i>
    <i t="default">
      <x v="875"/>
    </i>
    <i>
      <x v="876"/>
      <x v="54"/>
      <x v="732"/>
      <x v="555"/>
    </i>
    <i r="2">
      <x v="1079"/>
      <x v="107"/>
    </i>
    <i r="2">
      <x v="1219"/>
      <x v="761"/>
    </i>
    <i r="2">
      <x v="1225"/>
      <x v="761"/>
    </i>
    <i r="1">
      <x v="55"/>
      <x v="422"/>
      <x v="476"/>
    </i>
    <i r="2">
      <x v="622"/>
      <x v="599"/>
    </i>
    <i r="2">
      <x v="1516"/>
      <x v="588"/>
    </i>
    <i r="1">
      <x v="56"/>
      <x v="277"/>
      <x v="599"/>
    </i>
    <i t="default">
      <x v="876"/>
    </i>
    <i>
      <x v="877"/>
      <x v="54"/>
      <x v="1124"/>
      <x v="92"/>
    </i>
    <i r="2">
      <x v="1130"/>
      <x v="273"/>
    </i>
    <i r="1">
      <x v="55"/>
      <x v="33"/>
      <x v="18"/>
    </i>
    <i r="2">
      <x v="45"/>
      <x v="456"/>
    </i>
    <i r="2">
      <x v="174"/>
      <x v="599"/>
    </i>
    <i r="2">
      <x v="1512"/>
      <x v="589"/>
    </i>
    <i r="2">
      <x v="1588"/>
      <x v="761"/>
    </i>
    <i r="1">
      <x v="56"/>
      <x v="494"/>
      <x v="599"/>
    </i>
    <i r="1">
      <x v="57"/>
      <x v="64"/>
      <x v="599"/>
    </i>
    <i t="default">
      <x v="877"/>
    </i>
    <i>
      <x v="878"/>
      <x v="26"/>
      <x v="292"/>
      <x v="409"/>
    </i>
    <i r="2">
      <x v="298"/>
      <x v="141"/>
    </i>
    <i r="2">
      <x v="563"/>
      <x v="605"/>
    </i>
    <i r="1">
      <x v="27"/>
      <x v="381"/>
      <x v="140"/>
    </i>
    <i r="2">
      <x v="582"/>
      <x v="280"/>
    </i>
    <i r="2">
      <x v="594"/>
      <x v="599"/>
    </i>
    <i r="1">
      <x v="28"/>
      <x v="74"/>
      <x v="140"/>
    </i>
    <i r="2">
      <x v="642"/>
      <x v="280"/>
    </i>
    <i r="2">
      <x v="655"/>
      <x v="599"/>
    </i>
    <i r="1">
      <x v="29"/>
      <x v="46"/>
      <x v="599"/>
    </i>
    <i r="2">
      <x v="419"/>
      <x v="140"/>
    </i>
    <i r="2">
      <x v="620"/>
      <x v="280"/>
    </i>
    <i r="1">
      <x v="30"/>
      <x v="156"/>
      <x v="599"/>
    </i>
    <i r="2">
      <x v="374"/>
      <x v="140"/>
    </i>
    <i r="2">
      <x v="406"/>
      <x v="599"/>
    </i>
    <i r="2">
      <x v="731"/>
      <x v="280"/>
    </i>
    <i r="1">
      <x v="31"/>
      <x v="3"/>
      <x v="280"/>
    </i>
    <i r="2">
      <x v="350"/>
      <x v="283"/>
    </i>
    <i r="1">
      <x v="32"/>
      <x v="188"/>
      <x v="628"/>
    </i>
    <i r="2">
      <x v="219"/>
      <x v="599"/>
    </i>
    <i r="2">
      <x v="751"/>
      <x v="140"/>
    </i>
    <i r="1">
      <x v="33"/>
      <x v="91"/>
      <x v="599"/>
    </i>
    <i r="1">
      <x v="34"/>
      <x v="733"/>
      <x v="875"/>
    </i>
    <i r="1">
      <x v="35"/>
      <x v="31"/>
      <x v="453"/>
    </i>
    <i r="1">
      <x v="36"/>
      <x v="69"/>
      <x v="599"/>
    </i>
    <i r="1">
      <x v="37"/>
      <x v="132"/>
      <x v="599"/>
    </i>
    <i r="1">
      <x v="38"/>
      <x v="130"/>
      <x v="599"/>
    </i>
    <i r="1">
      <x v="39"/>
      <x v="631"/>
      <x v="599"/>
    </i>
    <i r="1">
      <x v="40"/>
      <x v="187"/>
      <x v="599"/>
    </i>
    <i r="1">
      <x v="41"/>
      <x v="831"/>
      <x v="599"/>
    </i>
    <i r="1">
      <x v="42"/>
      <x v="11"/>
      <x v="599"/>
    </i>
    <i r="1">
      <x v="43"/>
      <x v="11"/>
      <x v="599"/>
    </i>
    <i r="1">
      <x v="44"/>
      <x v="378"/>
      <x v="599"/>
    </i>
    <i r="1">
      <x v="45"/>
      <x v="839"/>
      <x v="759"/>
    </i>
    <i r="1">
      <x v="46"/>
      <x v="276"/>
      <x v="599"/>
    </i>
    <i t="default">
      <x v="878"/>
    </i>
    <i>
      <x v="879"/>
      <x v="55"/>
      <x v="751"/>
      <x v="605"/>
    </i>
    <i t="default">
      <x v="879"/>
    </i>
    <i>
      <x v="880"/>
      <x v="56"/>
      <x v="2147"/>
      <x v="66"/>
    </i>
    <i t="default">
      <x v="880"/>
    </i>
    <i>
      <x v="883"/>
      <x v="54"/>
      <x v="1173"/>
      <x v="639"/>
    </i>
    <i r="3">
      <x v="761"/>
    </i>
    <i t="default">
      <x v="883"/>
    </i>
    <i>
      <x v="884"/>
      <x v="54"/>
      <x v="1075"/>
      <x v="106"/>
    </i>
    <i r="1">
      <x v="55"/>
      <x v="1261"/>
      <x v="106"/>
    </i>
    <i r="1">
      <x v="56"/>
      <x v="34"/>
      <x v="428"/>
    </i>
    <i r="2">
      <x v="42"/>
      <x v="308"/>
    </i>
    <i r="2">
      <x v="50"/>
      <x v="18"/>
    </i>
    <i r="2">
      <x v="67"/>
      <x v="492"/>
    </i>
    <i r="2">
      <x v="109"/>
      <x v="456"/>
    </i>
    <i r="2">
      <x v="479"/>
      <x v="605"/>
    </i>
    <i r="2">
      <x v="577"/>
      <x v="141"/>
    </i>
    <i r="3">
      <x v="342"/>
    </i>
    <i t="default">
      <x v="884"/>
    </i>
    <i>
      <x v="886"/>
      <x v="55"/>
      <x v="1214"/>
      <x v="761"/>
    </i>
    <i t="default">
      <x v="886"/>
    </i>
    <i>
      <x v="887"/>
      <x v="57"/>
      <x v="2815"/>
      <x v="70"/>
    </i>
    <i t="default">
      <x v="887"/>
    </i>
    <i>
      <x v="889"/>
      <x v="52"/>
      <x v="350"/>
      <x v="188"/>
    </i>
    <i t="default">
      <x v="889"/>
    </i>
    <i>
      <x v="893"/>
      <x v="56"/>
      <x v="531"/>
      <x v="308"/>
    </i>
    <i r="2">
      <x v="794"/>
      <x v="536"/>
    </i>
    <i r="2">
      <x v="1022"/>
      <x v="761"/>
    </i>
    <i t="default">
      <x v="893"/>
    </i>
    <i>
      <x v="894"/>
      <x v="57"/>
      <x v="2875"/>
      <x v="70"/>
    </i>
    <i t="default">
      <x v="894"/>
    </i>
    <i>
      <x v="895"/>
      <x v="56"/>
      <x v="1106"/>
      <x v="56"/>
    </i>
    <i r="2">
      <x v="1296"/>
      <x v="17"/>
    </i>
    <i r="1">
      <x v="57"/>
      <x v="39"/>
      <x v="363"/>
    </i>
    <i r="2">
      <x v="177"/>
      <x v="605"/>
    </i>
    <i r="2">
      <x v="2418"/>
      <x v="151"/>
    </i>
    <i t="default">
      <x v="895"/>
    </i>
    <i>
      <x v="898"/>
      <x v="54"/>
      <x v="520"/>
      <x v="599"/>
    </i>
    <i t="default">
      <x v="898"/>
    </i>
    <i>
      <x v="900"/>
      <x v="55"/>
      <x v="2202"/>
      <x v="75"/>
    </i>
    <i t="default">
      <x v="900"/>
    </i>
    <i>
      <x v="901"/>
      <x v="28"/>
      <x v="291"/>
      <x v="409"/>
    </i>
    <i r="2">
      <x v="517"/>
      <x v="605"/>
    </i>
    <i r="2">
      <x v="539"/>
      <x v="18"/>
    </i>
    <i r="2">
      <x v="555"/>
      <x v="859"/>
    </i>
    <i r="2">
      <x v="625"/>
      <x v="141"/>
    </i>
    <i r="2">
      <x v="626"/>
      <x v="144"/>
    </i>
    <i r="2">
      <x v="638"/>
      <x v="281"/>
    </i>
    <i t="default">
      <x v="901"/>
    </i>
    <i>
      <x v="902"/>
      <x v="54"/>
      <x v="1119"/>
      <x v="114"/>
    </i>
    <i r="1">
      <x v="55"/>
      <x v="2286"/>
      <x v="75"/>
    </i>
    <i t="default">
      <x v="902"/>
    </i>
    <i>
      <x v="904"/>
      <x v="56"/>
      <x v="39"/>
      <x v="815"/>
    </i>
    <i r="2">
      <x v="735"/>
      <x v="575"/>
    </i>
    <i r="2">
      <x v="1339"/>
      <x v="56"/>
    </i>
    <i r="2">
      <x v="1651"/>
      <x v="17"/>
    </i>
    <i t="default">
      <x v="904"/>
    </i>
    <i>
      <x v="907"/>
      <x v="22"/>
      <x v="30"/>
      <x v="754"/>
    </i>
    <i t="default">
      <x v="907"/>
    </i>
    <i>
      <x v="908"/>
      <x v="56"/>
      <x v="293"/>
      <x v="605"/>
    </i>
    <i r="2">
      <x v="411"/>
      <x v="428"/>
    </i>
    <i t="default">
      <x v="908"/>
    </i>
    <i>
      <x v="909"/>
      <x v="55"/>
      <x v="613"/>
      <x v="605"/>
    </i>
    <i t="default">
      <x v="909"/>
    </i>
    <i>
      <x v="910"/>
      <x v="55"/>
      <x v="856"/>
      <x v="551"/>
    </i>
    <i t="default">
      <x v="910"/>
    </i>
    <i>
      <x v="911"/>
      <x v="54"/>
      <x v="253"/>
      <x v="605"/>
    </i>
    <i t="default">
      <x v="911"/>
    </i>
    <i>
      <x v="913"/>
      <x v="54"/>
      <x v="632"/>
      <x v="599"/>
    </i>
    <i t="default">
      <x v="913"/>
    </i>
    <i>
      <x v="914"/>
      <x v="55"/>
      <x v="2391"/>
      <x v="76"/>
    </i>
    <i r="1">
      <x v="56"/>
      <x v="1274"/>
      <x v="17"/>
    </i>
    <i r="2">
      <x v="2074"/>
      <x v="67"/>
    </i>
    <i t="default">
      <x v="914"/>
    </i>
    <i>
      <x v="915"/>
      <x v="54"/>
      <x v="129"/>
      <x v="548"/>
    </i>
    <i t="default">
      <x v="915"/>
    </i>
    <i>
      <x v="916"/>
      <x v="55"/>
      <x v="2225"/>
      <x v="75"/>
    </i>
    <i r="1">
      <x v="56"/>
      <x v="355"/>
      <x v="815"/>
    </i>
    <i r="2">
      <x v="2150"/>
      <x v="67"/>
    </i>
    <i r="1">
      <x v="57"/>
      <x v="2540"/>
      <x v="17"/>
    </i>
    <i r="2">
      <x v="2835"/>
      <x v="70"/>
    </i>
    <i t="default">
      <x v="916"/>
    </i>
    <i>
      <x v="918"/>
      <x v="56"/>
      <x v="2117"/>
      <x v="66"/>
    </i>
    <i r="1">
      <x v="57"/>
      <x v="2525"/>
      <x v="47"/>
    </i>
    <i r="2">
      <x v="2774"/>
      <x v="70"/>
    </i>
    <i t="default">
      <x v="918"/>
    </i>
    <i>
      <x v="919"/>
      <x v="57"/>
      <x v="2805"/>
      <x v="69"/>
    </i>
    <i t="default">
      <x v="919"/>
    </i>
    <i>
      <x v="922"/>
      <x v="57"/>
      <x v="2793"/>
      <x v="69"/>
    </i>
    <i t="default">
      <x v="922"/>
    </i>
    <i>
      <x v="923"/>
      <x v="14"/>
      <x v="94"/>
      <x v="599"/>
    </i>
    <i r="1">
      <x v="19"/>
      <x v="213"/>
      <x v="616"/>
    </i>
    <i r="1">
      <x v="20"/>
      <x v="146"/>
      <x v="140"/>
    </i>
    <i r="2">
      <x v="260"/>
      <x v="599"/>
    </i>
    <i r="2">
      <x v="343"/>
      <x v="599"/>
    </i>
    <i r="2">
      <x v="344"/>
      <x v="635"/>
    </i>
    <i r="1">
      <x v="22"/>
      <x v="407"/>
      <x v="140"/>
    </i>
    <i r="1">
      <x v="26"/>
      <x v="502"/>
      <x v="303"/>
    </i>
    <i r="1">
      <x v="27"/>
      <x v="79"/>
      <x v="140"/>
    </i>
    <i r="2">
      <x v="597"/>
      <x v="599"/>
    </i>
    <i r="1">
      <x v="30"/>
      <x v="112"/>
      <x v="599"/>
    </i>
    <i t="default">
      <x v="923"/>
    </i>
    <i>
      <x v="925"/>
      <x v="56"/>
      <x v="1956"/>
      <x v="761"/>
    </i>
    <i t="default">
      <x v="925"/>
    </i>
    <i>
      <x v="926"/>
      <x v="26"/>
      <x/>
      <x v="264"/>
    </i>
    <i r="2">
      <x v="28"/>
      <x v="141"/>
    </i>
    <i r="2">
      <x v="295"/>
      <x v="281"/>
    </i>
    <i r="2">
      <x v="547"/>
      <x v="304"/>
    </i>
    <i r="2">
      <x v="553"/>
      <x v="754"/>
    </i>
    <i t="default">
      <x v="926"/>
    </i>
    <i>
      <x v="929"/>
      <x v="56"/>
      <x v="8"/>
      <x v="18"/>
    </i>
    <i r="2">
      <x v="14"/>
      <x v="428"/>
    </i>
    <i r="2">
      <x v="64"/>
      <x v="605"/>
    </i>
    <i r="2">
      <x v="100"/>
      <x v="5"/>
    </i>
    <i r="2">
      <x v="799"/>
      <x v="342"/>
    </i>
    <i r="2">
      <x v="1801"/>
      <x v="750"/>
    </i>
    <i t="default">
      <x v="929"/>
    </i>
    <i>
      <x v="930"/>
      <x v="56"/>
      <x v="2003"/>
      <x v="67"/>
    </i>
    <i r="1">
      <x v="57"/>
      <x v="2459"/>
      <x v="47"/>
    </i>
    <i t="default">
      <x v="930"/>
    </i>
    <i>
      <x v="932"/>
      <x v="56"/>
      <x v="2076"/>
      <x v="66"/>
    </i>
    <i t="default">
      <x v="932"/>
    </i>
    <i>
      <x v="933"/>
      <x v="54"/>
      <x v="53"/>
      <x v="89"/>
    </i>
    <i r="2">
      <x v="72"/>
      <x v="477"/>
    </i>
    <i r="2">
      <x v="396"/>
      <x v="342"/>
    </i>
    <i r="3">
      <x v="368"/>
    </i>
    <i r="2">
      <x v="464"/>
      <x v="605"/>
    </i>
    <i t="default">
      <x v="933"/>
    </i>
    <i>
      <x v="935"/>
      <x v="54"/>
      <x v="996"/>
      <x v="759"/>
    </i>
    <i t="default">
      <x v="935"/>
    </i>
    <i>
      <x v="936"/>
      <x v="51"/>
      <x v="54"/>
      <x v="400"/>
    </i>
    <i t="default">
      <x v="936"/>
    </i>
    <i>
      <x v="937"/>
      <x v="56"/>
      <x v="1649"/>
      <x v="17"/>
    </i>
    <i r="2">
      <x v="1679"/>
      <x v="56"/>
    </i>
    <i r="2">
      <x v="1706"/>
      <x v="43"/>
    </i>
    <i r="2">
      <x v="1839"/>
      <x v="99"/>
    </i>
    <i r="2">
      <x v="2058"/>
      <x v="67"/>
    </i>
    <i r="1">
      <x v="57"/>
      <x v="2515"/>
      <x v="47"/>
    </i>
    <i t="default">
      <x v="937"/>
    </i>
    <i>
      <x v="938"/>
      <x v="57"/>
      <x v="2782"/>
      <x v="69"/>
    </i>
    <i t="default">
      <x v="938"/>
    </i>
    <i>
      <x v="939"/>
      <x v="56"/>
      <x v="2084"/>
      <x v="66"/>
    </i>
    <i t="default">
      <x v="939"/>
    </i>
    <i>
      <x v="944"/>
      <x v="42"/>
      <x v="164"/>
      <x v="599"/>
    </i>
    <i r="1">
      <x v="45"/>
      <x v="838"/>
      <x v="759"/>
    </i>
    <i r="1">
      <x v="46"/>
      <x v="490"/>
      <x v="599"/>
    </i>
    <i r="1">
      <x v="48"/>
      <x v="31"/>
      <x v="599"/>
    </i>
    <i r="1">
      <x v="49"/>
      <x v="364"/>
      <x v="599"/>
    </i>
    <i r="1">
      <x v="50"/>
      <x v="879"/>
      <x v="759"/>
    </i>
    <i r="1">
      <x v="51"/>
      <x v="763"/>
      <x v="599"/>
    </i>
    <i r="1">
      <x v="52"/>
      <x v="738"/>
      <x v="140"/>
    </i>
    <i r="3">
      <x v="206"/>
    </i>
    <i r="1">
      <x v="53"/>
      <x v="472"/>
      <x v="599"/>
    </i>
    <i r="1">
      <x v="54"/>
      <x/>
      <x v="340"/>
    </i>
    <i r="2">
      <x v="1226"/>
      <x v="759"/>
    </i>
    <i r="1">
      <x v="55"/>
      <x v="98"/>
      <x v="455"/>
    </i>
    <i r="2">
      <x v="263"/>
      <x v="599"/>
    </i>
    <i r="2">
      <x v="396"/>
      <x v="140"/>
    </i>
    <i r="2">
      <x v="566"/>
      <x v="535"/>
    </i>
    <i r="2">
      <x v="867"/>
      <x v="548"/>
    </i>
    <i r="1">
      <x v="57"/>
      <x v="88"/>
      <x v="455"/>
    </i>
    <i r="2">
      <x v="118"/>
      <x v="599"/>
    </i>
    <i r="2">
      <x v="306"/>
      <x v="599"/>
    </i>
    <i r="2">
      <x v="355"/>
      <x v="496"/>
    </i>
    <i t="default">
      <x v="944"/>
    </i>
    <i>
      <x v="945"/>
      <x v="54"/>
      <x v="67"/>
      <x v="599"/>
    </i>
    <i t="default">
      <x v="945"/>
    </i>
    <i>
      <x v="947"/>
      <x v="56"/>
      <x v="1757"/>
      <x v="220"/>
    </i>
    <i r="2">
      <x v="2134"/>
      <x v="66"/>
    </i>
    <i t="default">
      <x v="947"/>
    </i>
    <i>
      <x v="948"/>
      <x v="54"/>
      <x v="861"/>
      <x v="599"/>
    </i>
    <i t="default">
      <x v="948"/>
    </i>
    <i>
      <x v="950"/>
      <x v="55"/>
      <x v="2299"/>
      <x v="76"/>
    </i>
    <i t="default">
      <x v="950"/>
    </i>
    <i>
      <x v="951"/>
      <x v="27"/>
      <x/>
      <x v="859"/>
    </i>
    <i r="2">
      <x v="2"/>
      <x v="263"/>
    </i>
    <i r="2">
      <x v="55"/>
      <x v="423"/>
    </i>
    <i r="2">
      <x v="116"/>
      <x v="18"/>
    </i>
    <i r="2">
      <x v="254"/>
      <x v="281"/>
    </i>
    <i r="2">
      <x v="358"/>
      <x v="141"/>
    </i>
    <i r="2">
      <x v="606"/>
      <x v="753"/>
    </i>
    <i r="1">
      <x v="28"/>
      <x v="3"/>
      <x v="140"/>
    </i>
    <i r="2">
      <x v="78"/>
      <x v="858"/>
    </i>
    <i r="2">
      <x v="223"/>
      <x v="15"/>
    </i>
    <i r="2">
      <x v="416"/>
      <x v="599"/>
    </i>
    <i r="2">
      <x v="549"/>
      <x v="140"/>
    </i>
    <i r="2">
      <x v="640"/>
      <x v="280"/>
    </i>
    <i r="1">
      <x v="29"/>
      <x v="3"/>
      <x v="857"/>
    </i>
    <i r="2">
      <x v="211"/>
      <x v="280"/>
    </i>
    <i r="2">
      <x v="407"/>
      <x v="410"/>
    </i>
    <i r="2">
      <x v="470"/>
      <x v="140"/>
    </i>
    <i r="2">
      <x v="478"/>
      <x v="599"/>
    </i>
    <i r="2">
      <x v="558"/>
      <x v="140"/>
    </i>
    <i r="3">
      <x v="616"/>
    </i>
    <i r="2">
      <x v="637"/>
      <x v="408"/>
    </i>
    <i r="2">
      <x v="702"/>
      <x v="408"/>
    </i>
    <i r="2">
      <x v="709"/>
      <x v="408"/>
    </i>
    <i r="1">
      <x v="30"/>
      <x/>
      <x v="408"/>
    </i>
    <i r="2">
      <x v="31"/>
      <x v="599"/>
    </i>
    <i r="2">
      <x v="85"/>
      <x v="140"/>
    </i>
    <i r="2">
      <x v="431"/>
      <x v="280"/>
    </i>
    <i r="2">
      <x v="543"/>
      <x v="280"/>
    </i>
    <i r="2">
      <x v="558"/>
      <x v="330"/>
    </i>
    <i r="2">
      <x v="648"/>
      <x v="847"/>
    </i>
    <i r="2">
      <x v="740"/>
      <x v="410"/>
    </i>
    <i r="1">
      <x v="31"/>
      <x/>
      <x v="408"/>
    </i>
    <i r="2">
      <x v="63"/>
      <x v="858"/>
    </i>
    <i r="2">
      <x v="182"/>
      <x v="280"/>
    </i>
    <i r="2">
      <x v="195"/>
      <x v="599"/>
    </i>
    <i r="2">
      <x v="247"/>
      <x v="408"/>
    </i>
    <i r="2">
      <x v="358"/>
      <x v="621"/>
    </i>
    <i r="2">
      <x v="550"/>
      <x v="408"/>
    </i>
    <i r="2">
      <x v="745"/>
      <x v="15"/>
    </i>
    <i r="2">
      <x v="765"/>
      <x v="847"/>
    </i>
    <i r="1">
      <x v="32"/>
      <x v="3"/>
      <x v="140"/>
    </i>
    <i r="2">
      <x v="9"/>
      <x v="283"/>
    </i>
    <i r="2">
      <x v="10"/>
      <x v="301"/>
    </i>
    <i r="2">
      <x v="65"/>
      <x v="124"/>
    </i>
    <i r="2">
      <x v="190"/>
      <x v="599"/>
    </i>
    <i r="2">
      <x v="278"/>
      <x v="599"/>
    </i>
    <i r="2">
      <x v="544"/>
      <x v="280"/>
    </i>
    <i r="1">
      <x v="33"/>
      <x v="53"/>
      <x v="426"/>
    </i>
    <i r="2">
      <x v="55"/>
      <x v="858"/>
    </i>
    <i r="2">
      <x v="98"/>
      <x v="425"/>
    </i>
    <i r="2">
      <x v="567"/>
      <x v="401"/>
    </i>
    <i r="2">
      <x v="581"/>
      <x v="408"/>
    </i>
    <i r="2">
      <x v="781"/>
      <x v="330"/>
    </i>
    <i r="1">
      <x v="34"/>
      <x v="107"/>
      <x v="875"/>
    </i>
    <i r="2">
      <x v="158"/>
      <x v="124"/>
    </i>
    <i r="2">
      <x v="796"/>
      <x v="408"/>
    </i>
    <i r="1">
      <x v="35"/>
      <x v="153"/>
      <x v="453"/>
    </i>
    <i r="1">
      <x v="36"/>
      <x v="380"/>
      <x v="599"/>
    </i>
    <i r="1">
      <x v="37"/>
      <x v="55"/>
      <x v="599"/>
    </i>
    <i r="2">
      <x v="120"/>
      <x v="599"/>
    </i>
    <i r="1">
      <x v="38"/>
      <x v="190"/>
      <x v="599"/>
    </i>
    <i r="2">
      <x v="219"/>
      <x v="599"/>
    </i>
    <i r="2">
      <x v="804"/>
      <x v="723"/>
    </i>
    <i r="1">
      <x v="39"/>
      <x v="424"/>
      <x v="599"/>
    </i>
    <i r="2">
      <x v="823"/>
      <x v="599"/>
    </i>
    <i r="1">
      <x v="42"/>
      <x v="238"/>
      <x v="599"/>
    </i>
    <i r="1">
      <x v="43"/>
      <x v="618"/>
      <x v="599"/>
    </i>
    <i r="1">
      <x v="44"/>
      <x v="186"/>
      <x v="599"/>
    </i>
    <i r="1">
      <x v="45"/>
      <x v="846"/>
      <x v="759"/>
    </i>
    <i r="1">
      <x v="46"/>
      <x v="268"/>
      <x v="599"/>
    </i>
    <i r="1">
      <x v="48"/>
      <x v="443"/>
      <x v="599"/>
    </i>
    <i r="1">
      <x v="51"/>
      <x v="910"/>
      <x v="684"/>
    </i>
    <i r="1">
      <x v="55"/>
      <x v="1246"/>
      <x v="41"/>
    </i>
    <i t="default">
      <x v="951"/>
    </i>
    <i>
      <x v="952"/>
      <x v="38"/>
      <x v="215"/>
      <x v="599"/>
    </i>
    <i t="default">
      <x v="952"/>
    </i>
    <i>
      <x v="953"/>
      <x v="29"/>
      <x v="432"/>
      <x v="280"/>
    </i>
    <i t="default">
      <x v="953"/>
    </i>
    <i>
      <x v="955"/>
      <x v="30"/>
      <x v="443"/>
      <x v="858"/>
    </i>
    <i t="default">
      <x v="955"/>
    </i>
    <i>
      <x v="956"/>
      <x v="29"/>
      <x v="725"/>
      <x v="864"/>
    </i>
    <i t="default">
      <x v="956"/>
    </i>
    <i>
      <x v="957"/>
      <x v="29"/>
      <x v="695"/>
      <x v="408"/>
    </i>
    <i t="default">
      <x v="957"/>
    </i>
    <i>
      <x v="960"/>
      <x v="55"/>
      <x v="1079"/>
      <x v="106"/>
    </i>
    <i t="default">
      <x v="960"/>
    </i>
    <i>
      <x v="961"/>
      <x v="57"/>
      <x v="2482"/>
      <x v="47"/>
    </i>
    <i t="default">
      <x v="961"/>
    </i>
    <i>
      <x v="962"/>
      <x v="56"/>
      <x v="1737"/>
      <x v="119"/>
    </i>
    <i t="default">
      <x v="962"/>
    </i>
    <i>
      <x v="963"/>
      <x v="56"/>
      <x v="2056"/>
      <x v="66"/>
    </i>
    <i r="1">
      <x v="57"/>
      <x v="2750"/>
      <x v="70"/>
    </i>
    <i t="default">
      <x v="963"/>
    </i>
    <i>
      <x v="965"/>
      <x v="55"/>
      <x v="18"/>
      <x v="605"/>
    </i>
    <i r="2">
      <x v="25"/>
      <x v="18"/>
    </i>
    <i r="2">
      <x v="360"/>
      <x v="456"/>
    </i>
    <i r="2">
      <x v="462"/>
      <x v="5"/>
    </i>
    <i r="2">
      <x v="1487"/>
      <x v="589"/>
    </i>
    <i r="1">
      <x v="56"/>
      <x v="213"/>
      <x v="599"/>
    </i>
    <i r="1">
      <x v="57"/>
      <x v="66"/>
      <x v="599"/>
    </i>
    <i t="default">
      <x v="965"/>
    </i>
    <i>
      <x v="966"/>
      <x v="57"/>
      <x v="2828"/>
      <x v="69"/>
    </i>
    <i t="default">
      <x v="966"/>
    </i>
    <i>
      <x v="968"/>
      <x v="54"/>
      <x v="1202"/>
      <x v="761"/>
    </i>
    <i t="default">
      <x v="968"/>
    </i>
    <i>
      <x v="969"/>
      <x v="55"/>
      <x v="1269"/>
      <x v="106"/>
    </i>
    <i r="2">
      <x v="1327"/>
      <x v="56"/>
    </i>
    <i r="2">
      <x v="2350"/>
      <x v="76"/>
    </i>
    <i r="1">
      <x v="56"/>
      <x v="1705"/>
      <x v="56"/>
    </i>
    <i r="2">
      <x v="1735"/>
      <x v="35"/>
    </i>
    <i r="1">
      <x v="57"/>
      <x/>
      <x v="761"/>
    </i>
    <i r="2">
      <x v="105"/>
      <x v="492"/>
    </i>
    <i r="2">
      <x v="550"/>
      <x v="551"/>
    </i>
    <i r="2">
      <x v="1026"/>
      <x v="803"/>
    </i>
    <i r="2">
      <x v="1828"/>
      <x v="607"/>
    </i>
    <i r="2">
      <x v="1894"/>
      <x v="780"/>
    </i>
    <i r="2">
      <x v="2454"/>
      <x v="47"/>
    </i>
    <i r="2">
      <x v="2633"/>
      <x v="609"/>
    </i>
    <i r="2">
      <x v="2707"/>
      <x v="796"/>
    </i>
    <i r="2">
      <x v="2728"/>
      <x v="788"/>
    </i>
    <i t="default">
      <x v="969"/>
    </i>
    <i>
      <x v="970"/>
      <x v="54"/>
      <x v="1050"/>
      <x v="105"/>
    </i>
    <i t="default">
      <x v="970"/>
    </i>
    <i>
      <x v="971"/>
      <x v="36"/>
      <x v="4"/>
      <x v="599"/>
    </i>
    <i r="1">
      <x v="42"/>
      <x v="184"/>
      <x v="599"/>
    </i>
    <i t="default">
      <x v="971"/>
    </i>
    <i>
      <x v="973"/>
      <x v="14"/>
      <x v="275"/>
      <x v="605"/>
    </i>
    <i t="default">
      <x v="973"/>
    </i>
    <i>
      <x v="974"/>
      <x v="56"/>
      <x v="2144"/>
      <x v="66"/>
    </i>
    <i t="default">
      <x v="974"/>
    </i>
    <i>
      <x v="975"/>
      <x v="57"/>
      <x v="27"/>
      <x v="18"/>
    </i>
    <i r="2">
      <x v="590"/>
      <x v="308"/>
    </i>
    <i t="default">
      <x v="975"/>
    </i>
    <i>
      <x v="976"/>
      <x v="56"/>
      <x v="1010"/>
      <x v="761"/>
    </i>
    <i t="default">
      <x v="976"/>
    </i>
    <i>
      <x v="978"/>
      <x v="57"/>
      <x v="2685"/>
      <x v="657"/>
    </i>
    <i t="default">
      <x v="978"/>
    </i>
    <i>
      <x v="979"/>
      <x v="55"/>
      <x v="1379"/>
      <x v="84"/>
    </i>
    <i t="default">
      <x v="979"/>
    </i>
    <i>
      <x v="980"/>
      <x v="55"/>
      <x v="2219"/>
      <x v="76"/>
    </i>
    <i r="1">
      <x v="56"/>
      <x v="411"/>
      <x v="536"/>
    </i>
    <i r="2">
      <x v="1011"/>
      <x v="761"/>
    </i>
    <i r="1">
      <x v="57"/>
      <x v="46"/>
      <x v="599"/>
    </i>
    <i r="2">
      <x v="113"/>
      <x v="307"/>
    </i>
    <i r="2">
      <x v="348"/>
      <x v="491"/>
    </i>
    <i t="default">
      <x v="980"/>
    </i>
    <i>
      <x v="981"/>
      <x v="56"/>
      <x v="1887"/>
      <x v="734"/>
    </i>
    <i t="default">
      <x v="981"/>
    </i>
    <i>
      <x v="983"/>
      <x v="55"/>
      <x v="19"/>
      <x v="315"/>
    </i>
    <i r="2">
      <x v="128"/>
      <x v="428"/>
    </i>
    <i r="2">
      <x v="152"/>
      <x v="605"/>
    </i>
    <i r="2">
      <x v="355"/>
      <x v="477"/>
    </i>
    <i r="2">
      <x v="920"/>
      <x v="761"/>
    </i>
    <i r="2">
      <x v="1429"/>
      <x v="464"/>
    </i>
    <i r="2">
      <x v="1446"/>
      <x v="564"/>
    </i>
    <i r="2">
      <x v="1485"/>
      <x v="589"/>
    </i>
    <i t="default">
      <x v="983"/>
    </i>
    <i>
      <x v="985"/>
      <x v="57"/>
      <x v="1588"/>
      <x v="761"/>
    </i>
    <i t="default">
      <x v="985"/>
    </i>
    <i>
      <x v="986"/>
      <x v="55"/>
      <x v="2269"/>
      <x v="76"/>
    </i>
    <i t="default">
      <x v="986"/>
    </i>
    <i>
      <x v="989"/>
      <x v="56"/>
      <x v="99"/>
      <x v="815"/>
    </i>
    <i r="2">
      <x v="2066"/>
      <x v="67"/>
    </i>
    <i t="default">
      <x v="989"/>
    </i>
    <i>
      <x v="990"/>
      <x v="56"/>
      <x v="672"/>
      <x v="342"/>
    </i>
    <i r="2">
      <x v="929"/>
      <x v="761"/>
    </i>
    <i r="2">
      <x v="1308"/>
      <x v="17"/>
    </i>
    <i r="2">
      <x v="1699"/>
      <x v="56"/>
    </i>
    <i r="1">
      <x v="57"/>
      <x v="44"/>
      <x v="455"/>
    </i>
    <i r="2">
      <x v="162"/>
      <x v="599"/>
    </i>
    <i t="default">
      <x v="990"/>
    </i>
    <i>
      <x v="991"/>
      <x v="21"/>
      <x v="178"/>
      <x v="280"/>
    </i>
    <i r="2">
      <x v="224"/>
      <x v="605"/>
    </i>
    <i r="1">
      <x v="22"/>
      <x v="134"/>
      <x v="599"/>
    </i>
    <i r="2">
      <x v="154"/>
      <x v="280"/>
    </i>
    <i r="2">
      <x v="369"/>
      <x v="140"/>
    </i>
    <i r="1">
      <x v="24"/>
      <x v="9"/>
      <x v="599"/>
    </i>
    <i r="2">
      <x v="61"/>
      <x v="140"/>
    </i>
    <i r="2">
      <x v="465"/>
      <x v="280"/>
    </i>
    <i r="1">
      <x v="25"/>
      <x v="10"/>
      <x v="243"/>
    </i>
    <i r="2">
      <x v="14"/>
      <x v="285"/>
    </i>
    <i r="2">
      <x v="244"/>
      <x v="599"/>
    </i>
    <i r="2">
      <x v="275"/>
      <x v="616"/>
    </i>
    <i r="1">
      <x v="26"/>
      <x v="84"/>
      <x v="140"/>
    </i>
    <i r="2">
      <x v="178"/>
      <x v="599"/>
    </i>
    <i r="2">
      <x v="192"/>
      <x v="616"/>
    </i>
    <i r="2">
      <x v="270"/>
      <x v="280"/>
    </i>
    <i r="2">
      <x v="549"/>
      <x v="408"/>
    </i>
    <i r="1">
      <x v="27"/>
      <x v="5"/>
      <x v="140"/>
    </i>
    <i r="2">
      <x v="16"/>
      <x v="283"/>
    </i>
    <i r="2">
      <x v="17"/>
      <x v="248"/>
    </i>
    <i r="2">
      <x v="156"/>
      <x v="280"/>
    </i>
    <i r="2">
      <x v="354"/>
      <x v="599"/>
    </i>
    <i r="2">
      <x v="567"/>
      <x v="140"/>
    </i>
    <i r="1">
      <x v="28"/>
      <x v="114"/>
      <x v="15"/>
    </i>
    <i r="2">
      <x v="193"/>
      <x v="616"/>
    </i>
    <i r="2">
      <x v="338"/>
      <x v="599"/>
    </i>
    <i r="2">
      <x v="350"/>
      <x v="232"/>
    </i>
    <i r="2">
      <x v="391"/>
      <x v="140"/>
    </i>
    <i r="2">
      <x v="594"/>
      <x v="280"/>
    </i>
    <i r="2">
      <x v="628"/>
      <x v="140"/>
    </i>
    <i r="1">
      <x v="29"/>
      <x v="94"/>
      <x v="599"/>
    </i>
    <i r="2">
      <x v="132"/>
      <x v="140"/>
    </i>
    <i r="2">
      <x v="350"/>
      <x v="334"/>
    </i>
    <i r="2">
      <x v="684"/>
      <x v="280"/>
    </i>
    <i r="1">
      <x v="30"/>
      <x v="143"/>
      <x v="599"/>
    </i>
    <i r="2">
      <x v="207"/>
      <x v="140"/>
    </i>
    <i r="2">
      <x v="277"/>
      <x v="280"/>
    </i>
    <i r="2">
      <x v="706"/>
      <x v="408"/>
    </i>
    <i r="1">
      <x v="31"/>
      <x v="4"/>
      <x v="599"/>
    </i>
    <i r="2">
      <x v="243"/>
      <x v="408"/>
    </i>
    <i r="2">
      <x v="483"/>
      <x v="140"/>
    </i>
    <i r="2">
      <x v="761"/>
      <x v="847"/>
    </i>
    <i r="1">
      <x v="32"/>
      <x v="9"/>
      <x v="140"/>
    </i>
    <i r="2">
      <x v="280"/>
      <x v="599"/>
    </i>
    <i r="2">
      <x v="310"/>
      <x v="280"/>
    </i>
    <i r="2">
      <x v="419"/>
      <x v="451"/>
    </i>
    <i r="1">
      <x v="33"/>
      <x v="22"/>
      <x v="408"/>
    </i>
    <i r="2">
      <x v="52"/>
      <x v="424"/>
    </i>
    <i r="2">
      <x v="152"/>
      <x v="330"/>
    </i>
    <i r="2">
      <x v="482"/>
      <x v="425"/>
    </i>
    <i r="2">
      <x v="651"/>
      <x v="408"/>
    </i>
    <i r="2">
      <x v="794"/>
      <x v="858"/>
    </i>
    <i r="1">
      <x v="35"/>
      <x v="197"/>
      <x v="453"/>
    </i>
    <i r="1">
      <x v="36"/>
      <x/>
      <x v="599"/>
    </i>
    <i r="1">
      <x v="37"/>
      <x v="40"/>
      <x v="599"/>
    </i>
    <i r="1">
      <x v="38"/>
      <x v="1"/>
      <x v="599"/>
    </i>
    <i r="2">
      <x v="123"/>
      <x v="615"/>
    </i>
    <i r="2">
      <x v="129"/>
      <x v="637"/>
    </i>
    <i r="2">
      <x v="216"/>
      <x v="617"/>
    </i>
    <i r="2">
      <x v="519"/>
      <x v="633"/>
    </i>
    <i r="1">
      <x v="39"/>
      <x v="116"/>
      <x v="599"/>
    </i>
    <i r="2">
      <x v="531"/>
      <x v="288"/>
    </i>
    <i r="1">
      <x v="40"/>
      <x v="830"/>
      <x v="599"/>
    </i>
    <i r="1">
      <x v="51"/>
      <x v="906"/>
      <x v="679"/>
    </i>
    <i r="1">
      <x v="57"/>
      <x v="629"/>
      <x v="455"/>
    </i>
    <i t="default">
      <x v="991"/>
    </i>
    <i>
      <x v="994"/>
      <x v="26"/>
      <x v="285"/>
      <x v="280"/>
    </i>
    <i t="default">
      <x v="994"/>
    </i>
    <i>
      <x v="995"/>
      <x v="31"/>
      <x v="736"/>
      <x v="858"/>
    </i>
    <i t="default">
      <x v="995"/>
    </i>
    <i>
      <x v="996"/>
      <x v="30"/>
      <x v="379"/>
      <x v="858"/>
    </i>
    <i t="default">
      <x v="996"/>
    </i>
    <i>
      <x v="999"/>
      <x v="57"/>
      <x v="423"/>
      <x v="141"/>
    </i>
    <i t="default">
      <x v="999"/>
    </i>
    <i>
      <x v="1000"/>
      <x v="55"/>
      <x v="888"/>
      <x v="761"/>
    </i>
    <i r="1">
      <x v="56"/>
      <x v="663"/>
      <x v="599"/>
    </i>
    <i r="2">
      <x v="1932"/>
      <x v="774"/>
    </i>
    <i r="1">
      <x v="57"/>
      <x v="23"/>
      <x v="599"/>
    </i>
    <i r="2">
      <x v="356"/>
      <x v="491"/>
    </i>
    <i r="2">
      <x v="470"/>
      <x v="455"/>
    </i>
    <i t="default">
      <x v="1000"/>
    </i>
    <i>
      <x v="1002"/>
      <x v="55"/>
      <x v="883"/>
      <x v="761"/>
    </i>
    <i t="default">
      <x v="1002"/>
    </i>
    <i>
      <x v="1003"/>
      <x v="55"/>
      <x v="2255"/>
      <x v="75"/>
    </i>
    <i t="default">
      <x v="1003"/>
    </i>
    <i>
      <x v="1004"/>
      <x v="55"/>
      <x v="2282"/>
      <x v="75"/>
    </i>
    <i r="1">
      <x v="56"/>
      <x v="1304"/>
      <x v="21"/>
    </i>
    <i r="2">
      <x v="1716"/>
      <x v="43"/>
    </i>
    <i r="1">
      <x v="57"/>
      <x v="2612"/>
      <x v="47"/>
    </i>
    <i r="2">
      <x v="2765"/>
      <x v="70"/>
    </i>
    <i t="default">
      <x v="1004"/>
    </i>
    <i>
      <x v="1005"/>
      <x v="56"/>
      <x v="1342"/>
      <x v="56"/>
    </i>
    <i t="default">
      <x v="1005"/>
    </i>
    <i>
      <x v="1006"/>
      <x v="37"/>
      <x v="517"/>
      <x v="599"/>
    </i>
    <i r="1">
      <x v="39"/>
      <x v="96"/>
      <x v="599"/>
    </i>
    <i r="1">
      <x v="42"/>
      <x v="542"/>
      <x v="599"/>
    </i>
    <i r="1">
      <x v="49"/>
      <x v="153"/>
      <x v="599"/>
    </i>
    <i r="2">
      <x v="595"/>
      <x v="599"/>
    </i>
    <i r="2">
      <x v="631"/>
      <x v="599"/>
    </i>
    <i r="1">
      <x v="51"/>
      <x v="197"/>
      <x v="599"/>
    </i>
    <i r="1">
      <x v="52"/>
      <x v="52"/>
      <x v="140"/>
    </i>
    <i t="default">
      <x v="1006"/>
    </i>
    <i>
      <x v="1007"/>
      <x v="49"/>
      <x v="46"/>
      <x v="599"/>
    </i>
    <i t="default">
      <x v="1007"/>
    </i>
    <i>
      <x v="1008"/>
      <x v="49"/>
      <x v="350"/>
      <x v="599"/>
    </i>
    <i t="default">
      <x v="1008"/>
    </i>
    <i>
      <x v="1009"/>
      <x v="41"/>
      <x v="316"/>
      <x v="599"/>
    </i>
    <i r="1">
      <x v="45"/>
      <x v="847"/>
      <x v="759"/>
    </i>
    <i r="1">
      <x v="46"/>
      <x v="375"/>
      <x v="599"/>
    </i>
    <i r="1">
      <x v="47"/>
      <x v="301"/>
      <x v="599"/>
    </i>
    <i r="1">
      <x v="48"/>
      <x v="38"/>
      <x v="599"/>
    </i>
    <i r="1">
      <x v="49"/>
      <x v="213"/>
      <x v="599"/>
    </i>
    <i r="1">
      <x v="50"/>
      <x v="887"/>
      <x v="759"/>
    </i>
    <i r="1">
      <x v="52"/>
      <x v="102"/>
      <x v="599"/>
    </i>
    <i r="2">
      <x v="775"/>
      <x v="140"/>
    </i>
    <i r="1">
      <x v="53"/>
      <x v="9"/>
      <x v="599"/>
    </i>
    <i r="2">
      <x v="479"/>
      <x v="140"/>
    </i>
    <i t="default">
      <x v="1009"/>
    </i>
    <i>
      <x v="1010"/>
      <x v="45"/>
      <x v="851"/>
      <x v="759"/>
    </i>
    <i t="default">
      <x v="1010"/>
    </i>
    <i>
      <x v="1015"/>
      <x v="57"/>
      <x v="1907"/>
      <x v="761"/>
    </i>
    <i t="default">
      <x v="1015"/>
    </i>
    <i>
      <x v="1016"/>
      <x v="57"/>
      <x v="26"/>
      <x v="141"/>
    </i>
    <i r="2">
      <x v="443"/>
      <x v="605"/>
    </i>
    <i r="2">
      <x v="2683"/>
      <x v="655"/>
    </i>
    <i t="default">
      <x v="1016"/>
    </i>
    <i>
      <x v="1018"/>
      <x v="55"/>
      <x v="676"/>
      <x v="605"/>
    </i>
    <i r="2">
      <x v="1500"/>
      <x v="589"/>
    </i>
    <i r="2">
      <x v="1545"/>
      <x v="660"/>
    </i>
    <i r="2">
      <x v="1572"/>
      <x v="761"/>
    </i>
    <i t="default">
      <x v="1018"/>
    </i>
    <i>
      <x v="1019"/>
      <x v="56"/>
      <x v="2048"/>
      <x v="66"/>
    </i>
    <i r="1">
      <x v="57"/>
      <x v="2469"/>
      <x v="17"/>
    </i>
    <i r="2">
      <x v="2783"/>
      <x v="69"/>
    </i>
    <i t="default">
      <x v="1019"/>
    </i>
    <i>
      <x v="1020"/>
      <x v="56"/>
      <x v="2160"/>
      <x v="66"/>
    </i>
    <i t="default">
      <x v="1020"/>
    </i>
    <i>
      <x v="1021"/>
      <x v="55"/>
      <x v="2223"/>
      <x v="76"/>
    </i>
    <i r="1">
      <x v="56"/>
      <x v="2146"/>
      <x v="67"/>
    </i>
    <i t="default">
      <x v="1021"/>
    </i>
    <i>
      <x v="1022"/>
      <x v="54"/>
      <x v="936"/>
      <x v="761"/>
    </i>
    <i r="2">
      <x v="1109"/>
      <x v="56"/>
    </i>
    <i t="default">
      <x v="1022"/>
    </i>
    <i>
      <x v="1023"/>
      <x v="55"/>
      <x v="28"/>
      <x v="342"/>
    </i>
    <i r="2">
      <x v="1565"/>
      <x v="761"/>
    </i>
    <i r="2">
      <x v="1566"/>
      <x v="765"/>
    </i>
    <i r="2">
      <x v="1571"/>
      <x v="761"/>
    </i>
    <i r="1">
      <x v="56"/>
      <x v="123"/>
      <x v="197"/>
    </i>
    <i r="2">
      <x v="348"/>
      <x v="599"/>
    </i>
    <i r="1">
      <x v="57"/>
      <x v="244"/>
      <x v="599"/>
    </i>
    <i t="default">
      <x v="1023"/>
    </i>
    <i>
      <x v="1027"/>
      <x v="56"/>
      <x v="483"/>
      <x v="599"/>
    </i>
    <i t="default">
      <x v="1027"/>
    </i>
    <i>
      <x v="1028"/>
      <x v="49"/>
      <x v="1696"/>
      <x v="47"/>
    </i>
    <i r="1">
      <x v="50"/>
      <x v="1991"/>
      <x v="610"/>
    </i>
    <i r="2">
      <x v="1992"/>
      <x v="796"/>
    </i>
    <i r="1">
      <x v="51"/>
      <x/>
      <x v="599"/>
    </i>
    <i r="2">
      <x v="800"/>
      <x v="599"/>
    </i>
    <i r="2">
      <x v="938"/>
      <x v="759"/>
    </i>
    <i r="1">
      <x v="52"/>
      <x v="55"/>
      <x v="599"/>
    </i>
    <i r="2">
      <x v="653"/>
      <x v="140"/>
    </i>
    <i r="1">
      <x v="53"/>
      <x v="92"/>
      <x v="140"/>
    </i>
    <i r="2">
      <x v="109"/>
      <x v="599"/>
    </i>
    <i r="2">
      <x v="487"/>
      <x v="307"/>
    </i>
    <i r="2">
      <x v="989"/>
      <x v="628"/>
    </i>
    <i r="2">
      <x v="991"/>
      <x v="731"/>
    </i>
    <i r="2">
      <x v="1043"/>
      <x v="774"/>
    </i>
    <i r="1">
      <x v="54"/>
      <x v="55"/>
      <x v="599"/>
    </i>
    <i r="2">
      <x v="1127"/>
      <x v="258"/>
    </i>
    <i r="2">
      <x v="1138"/>
      <x v="444"/>
    </i>
    <i r="2">
      <x v="1144"/>
      <x v="520"/>
    </i>
    <i r="2">
      <x v="1148"/>
      <x v="562"/>
    </i>
    <i r="2">
      <x v="1158"/>
      <x v="691"/>
    </i>
    <i r="2">
      <x v="1239"/>
      <x v="759"/>
    </i>
    <i r="1">
      <x v="55"/>
      <x v="2"/>
      <x v="15"/>
    </i>
    <i r="2">
      <x v="21"/>
      <x v="476"/>
    </i>
    <i r="3">
      <x v="478"/>
    </i>
    <i r="2">
      <x v="25"/>
      <x v="599"/>
    </i>
    <i r="2">
      <x v="31"/>
      <x v="4"/>
    </i>
    <i r="2">
      <x v="133"/>
      <x v="455"/>
    </i>
    <i r="2">
      <x v="365"/>
      <x v="140"/>
    </i>
    <i r="2">
      <x v="673"/>
      <x v="130"/>
    </i>
    <i r="2">
      <x v="1203"/>
      <x v="759"/>
    </i>
    <i r="2">
      <x v="1245"/>
      <x v="41"/>
    </i>
    <i r="2">
      <x v="1521"/>
      <x v="588"/>
    </i>
    <i r="2">
      <x v="1534"/>
      <x v="746"/>
    </i>
    <i r="1">
      <x v="56"/>
      <x v="9"/>
      <x v="140"/>
    </i>
    <i r="2">
      <x v="19"/>
      <x v="548"/>
    </i>
    <i r="2">
      <x v="153"/>
      <x v="455"/>
    </i>
    <i r="2">
      <x v="176"/>
      <x v="599"/>
    </i>
    <i r="2">
      <x v="888"/>
      <x v="774"/>
    </i>
    <i r="2">
      <x v="940"/>
      <x v="789"/>
    </i>
    <i r="2">
      <x v="984"/>
      <x v="167"/>
    </i>
    <i r="2">
      <x v="1891"/>
      <x v="708"/>
    </i>
    <i r="2">
      <x v="1972"/>
      <x v="526"/>
    </i>
    <i r="1">
      <x v="57"/>
      <x v="190"/>
      <x v="599"/>
    </i>
    <i r="2">
      <x v="482"/>
      <x v="307"/>
    </i>
    <i r="2">
      <x v="1779"/>
      <x v="156"/>
    </i>
    <i t="default">
      <x v="1028"/>
    </i>
    <i>
      <x v="1029"/>
      <x v="57"/>
      <x v="1223"/>
      <x v="761"/>
    </i>
    <i t="default">
      <x v="1029"/>
    </i>
    <i>
      <x v="1030"/>
      <x v="54"/>
      <x v="166"/>
      <x v="599"/>
    </i>
    <i t="default">
      <x v="1030"/>
    </i>
    <i>
      <x v="1032"/>
      <x v="57"/>
      <x v="74"/>
      <x v="599"/>
    </i>
    <i t="default">
      <x v="1032"/>
    </i>
    <i>
      <x v="1033"/>
      <x v="57"/>
      <x v="1231"/>
      <x v="759"/>
    </i>
    <i t="default">
      <x v="1033"/>
    </i>
    <i>
      <x v="1034"/>
      <x v="56"/>
      <x v="2085"/>
      <x v="66"/>
    </i>
    <i t="default">
      <x v="1034"/>
    </i>
    <i>
      <x v="1036"/>
      <x v="55"/>
      <x v="2310"/>
      <x v="75"/>
    </i>
    <i t="default">
      <x v="1036"/>
    </i>
    <i>
      <x v="1037"/>
      <x v="56"/>
      <x v="1721"/>
      <x v="43"/>
    </i>
    <i r="2">
      <x v="2071"/>
      <x v="67"/>
    </i>
    <i t="default">
      <x v="1037"/>
    </i>
    <i>
      <x v="1039"/>
      <x v="56"/>
      <x v="1639"/>
      <x v="17"/>
    </i>
    <i r="2">
      <x v="1669"/>
      <x v="56"/>
    </i>
    <i t="default">
      <x v="1039"/>
    </i>
    <i>
      <x v="1040"/>
      <x v="50"/>
      <x v="873"/>
      <x v="761"/>
    </i>
    <i t="default">
      <x v="1040"/>
    </i>
    <i>
      <x v="1041"/>
      <x v="55"/>
      <x v="2315"/>
      <x v="75"/>
    </i>
    <i r="1">
      <x v="56"/>
      <x v="1297"/>
      <x v="21"/>
    </i>
    <i r="2">
      <x v="2081"/>
      <x v="67"/>
    </i>
    <i r="1">
      <x v="57"/>
      <x v="1014"/>
      <x v="761"/>
    </i>
    <i r="2">
      <x v="2483"/>
      <x v="47"/>
    </i>
    <i t="default">
      <x v="1041"/>
    </i>
    <i>
      <x v="1042"/>
      <x v="57"/>
      <x v="2441"/>
      <x v="119"/>
    </i>
    <i t="default">
      <x v="1042"/>
    </i>
    <i>
      <x v="1043"/>
      <x v="56"/>
      <x v="1321"/>
      <x v="56"/>
    </i>
    <i t="default">
      <x v="1043"/>
    </i>
    <i>
      <x v="1044"/>
      <x v="55"/>
      <x v="1027"/>
      <x v="761"/>
    </i>
    <i t="default">
      <x v="1044"/>
    </i>
    <i>
      <x v="1045"/>
      <x v="54"/>
      <x v="1076"/>
      <x v="106"/>
    </i>
    <i t="default">
      <x v="1045"/>
    </i>
    <i>
      <x v="1047"/>
      <x v="57"/>
      <x v="2537"/>
      <x v="47"/>
    </i>
    <i t="default">
      <x v="1047"/>
    </i>
    <i>
      <x v="1048"/>
      <x v="56"/>
      <x v="2050"/>
      <x v="67"/>
    </i>
    <i t="default">
      <x v="1048"/>
    </i>
    <i>
      <x v="1049"/>
      <x v="56"/>
      <x v="490"/>
      <x v="18"/>
    </i>
    <i r="2">
      <x v="629"/>
      <x v="308"/>
    </i>
    <i r="2">
      <x v="799"/>
      <x v="605"/>
    </i>
    <i r="2">
      <x v="814"/>
      <x v="456"/>
    </i>
    <i r="2">
      <x v="830"/>
      <x v="536"/>
    </i>
    <i r="2">
      <x v="917"/>
      <x v="492"/>
    </i>
    <i r="2">
      <x v="1820"/>
      <x v="652"/>
    </i>
    <i t="default">
      <x v="1049"/>
    </i>
    <i>
      <x v="1050"/>
      <x v="54"/>
      <x v="76"/>
      <x v="477"/>
    </i>
    <i t="default">
      <x v="1050"/>
    </i>
    <i>
      <x v="1051"/>
      <x v="57"/>
      <x v="2801"/>
      <x v="69"/>
    </i>
    <i t="default">
      <x v="1051"/>
    </i>
    <i>
      <x v="1053"/>
      <x v="55"/>
      <x v="14"/>
      <x v="477"/>
    </i>
    <i r="2">
      <x v="375"/>
      <x v="18"/>
    </i>
    <i r="2">
      <x v="377"/>
      <x v="342"/>
    </i>
    <i r="2">
      <x v="397"/>
      <x v="605"/>
    </i>
    <i r="2">
      <x v="577"/>
      <x v="85"/>
    </i>
    <i r="2">
      <x v="1026"/>
      <x v="761"/>
    </i>
    <i r="2">
      <x v="1507"/>
      <x v="589"/>
    </i>
    <i r="1">
      <x v="56"/>
      <x v="762"/>
      <x v="599"/>
    </i>
    <i t="default">
      <x v="1053"/>
    </i>
    <i>
      <x v="1054"/>
      <x v="57"/>
      <x v="571"/>
      <x v="619"/>
    </i>
    <i t="default">
      <x v="1054"/>
    </i>
    <i>
      <x v="1056"/>
      <x v="55"/>
      <x v="2218"/>
      <x v="75"/>
    </i>
    <i r="1">
      <x v="56"/>
      <x v="59"/>
      <x v="815"/>
    </i>
    <i t="default">
      <x v="1056"/>
    </i>
    <i>
      <x v="1058"/>
      <x v="53"/>
      <x v="1019"/>
      <x v="761"/>
    </i>
    <i r="1">
      <x v="54"/>
      <x v="387"/>
      <x v="599"/>
    </i>
    <i r="3">
      <x v="628"/>
    </i>
    <i r="1">
      <x v="55"/>
      <x v="550"/>
      <x v="599"/>
    </i>
    <i t="default">
      <x v="1058"/>
    </i>
    <i>
      <x v="1060"/>
      <x v="57"/>
      <x v="1028"/>
      <x v="761"/>
    </i>
    <i r="2">
      <x v="2595"/>
      <x v="47"/>
    </i>
    <i t="default">
      <x v="1060"/>
    </i>
    <i>
      <x v="1062"/>
      <x v="57"/>
      <x v="2754"/>
      <x v="69"/>
    </i>
    <i t="default">
      <x v="1062"/>
    </i>
    <i>
      <x v="1063"/>
      <x v="18"/>
      <x v="224"/>
      <x v="605"/>
    </i>
    <i r="1">
      <x v="19"/>
      <x v="140"/>
      <x v="599"/>
    </i>
    <i r="2">
      <x v="176"/>
      <x v="280"/>
    </i>
    <i r="2">
      <x v="266"/>
      <x v="280"/>
    </i>
    <i r="1">
      <x v="20"/>
      <x v="51"/>
      <x v="280"/>
    </i>
    <i r="2">
      <x v="62"/>
      <x v="140"/>
    </i>
    <i r="2">
      <x v="279"/>
      <x v="599"/>
    </i>
    <i r="1">
      <x v="21"/>
      <x v="94"/>
      <x v="599"/>
    </i>
    <i r="2">
      <x v="293"/>
      <x v="280"/>
    </i>
    <i r="2">
      <x v="300"/>
      <x v="280"/>
    </i>
    <i r="2">
      <x v="350"/>
      <x v="140"/>
    </i>
    <i r="2">
      <x v="383"/>
      <x v="616"/>
    </i>
    <i r="1">
      <x v="22"/>
      <x v="124"/>
      <x v="599"/>
    </i>
    <i r="2">
      <x v="417"/>
      <x v="280"/>
    </i>
    <i r="1">
      <x v="23"/>
      <x v="64"/>
      <x v="599"/>
    </i>
    <i r="2">
      <x v="202"/>
      <x v="280"/>
    </i>
    <i r="2">
      <x v="450"/>
      <x v="303"/>
    </i>
    <i r="1">
      <x v="24"/>
      <x v="236"/>
      <x v="599"/>
    </i>
    <i r="2">
      <x v="336"/>
      <x v="616"/>
    </i>
    <i r="2">
      <x v="360"/>
      <x v="140"/>
    </i>
    <i r="1">
      <x v="25"/>
      <x v="3"/>
      <x v="293"/>
    </i>
    <i r="2">
      <x v="56"/>
      <x v="280"/>
    </i>
    <i r="2">
      <x v="122"/>
      <x v="140"/>
    </i>
    <i r="2">
      <x v="526"/>
      <x v="599"/>
    </i>
    <i r="1">
      <x v="26"/>
      <x v="11"/>
      <x v="408"/>
    </i>
    <i r="2">
      <x v="377"/>
      <x v="599"/>
    </i>
    <i r="2">
      <x v="492"/>
      <x v="271"/>
    </i>
    <i r="2">
      <x v="536"/>
      <x v="140"/>
    </i>
    <i r="2">
      <x v="542"/>
      <x v="280"/>
    </i>
    <i r="1">
      <x v="27"/>
      <x v="135"/>
      <x v="280"/>
    </i>
    <i r="2">
      <x v="184"/>
      <x v="599"/>
    </i>
    <i r="2">
      <x v="570"/>
      <x v="140"/>
    </i>
    <i r="2">
      <x v="584"/>
      <x v="303"/>
    </i>
    <i r="2">
      <x v="607"/>
      <x v="753"/>
    </i>
    <i r="1">
      <x v="28"/>
      <x v="9"/>
      <x v="280"/>
    </i>
    <i r="2">
      <x v="211"/>
      <x v="599"/>
    </i>
    <i r="2">
      <x v="634"/>
      <x v="140"/>
    </i>
    <i r="1">
      <x v="29"/>
      <x v="9"/>
      <x v="280"/>
    </i>
    <i r="2">
      <x v="186"/>
      <x v="140"/>
    </i>
    <i r="2">
      <x v="189"/>
      <x v="410"/>
    </i>
    <i r="2">
      <x v="315"/>
      <x v="599"/>
    </i>
    <i r="2">
      <x v="383"/>
      <x v="616"/>
    </i>
    <i r="2">
      <x v="525"/>
      <x v="140"/>
    </i>
    <i r="2">
      <x v="701"/>
      <x v="408"/>
    </i>
    <i r="2">
      <x v="704"/>
      <x v="408"/>
    </i>
    <i r="2">
      <x v="707"/>
      <x v="408"/>
    </i>
    <i r="1">
      <x v="30"/>
      <x v="1"/>
      <x v="599"/>
    </i>
    <i r="2">
      <x v="100"/>
      <x v="140"/>
    </i>
    <i r="2">
      <x v="138"/>
      <x v="280"/>
    </i>
    <i r="2">
      <x v="204"/>
      <x v="408"/>
    </i>
    <i r="2">
      <x v="263"/>
      <x v="599"/>
    </i>
    <i r="2">
      <x v="525"/>
      <x v="858"/>
    </i>
    <i r="1">
      <x v="31"/>
      <x v="138"/>
      <x v="847"/>
    </i>
    <i r="2">
      <x v="150"/>
      <x v="280"/>
    </i>
    <i r="2">
      <x v="160"/>
      <x v="140"/>
    </i>
    <i r="2">
      <x v="339"/>
      <x v="599"/>
    </i>
    <i r="3">
      <x v="628"/>
    </i>
    <i r="2">
      <x v="378"/>
      <x v="408"/>
    </i>
    <i r="1">
      <x v="32"/>
      <x v="16"/>
      <x v="140"/>
    </i>
    <i r="2">
      <x v="375"/>
      <x v="408"/>
    </i>
    <i r="2">
      <x v="394"/>
      <x v="599"/>
    </i>
    <i r="2">
      <x v="784"/>
      <x v="427"/>
    </i>
    <i r="1">
      <x v="33"/>
      <x v="207"/>
      <x v="408"/>
    </i>
    <i r="2">
      <x v="421"/>
      <x v="424"/>
    </i>
    <i r="2">
      <x v="556"/>
      <x v="15"/>
    </i>
    <i r="1">
      <x v="35"/>
      <x v="54"/>
      <x v="453"/>
    </i>
    <i r="1">
      <x v="37"/>
      <x v="536"/>
      <x v="599"/>
    </i>
    <i r="1">
      <x v="38"/>
      <x v="127"/>
      <x v="599"/>
    </i>
    <i r="2">
      <x v="441"/>
      <x v="599"/>
    </i>
    <i r="2">
      <x v="815"/>
      <x v="599"/>
    </i>
    <i r="1">
      <x v="39"/>
      <x v="482"/>
      <x v="599"/>
    </i>
    <i r="2">
      <x v="826"/>
      <x v="599"/>
    </i>
    <i r="1">
      <x v="40"/>
      <x v="85"/>
      <x v="599"/>
    </i>
    <i r="1">
      <x v="48"/>
      <x v="671"/>
      <x v="599"/>
    </i>
    <i r="1">
      <x v="51"/>
      <x v="902"/>
      <x v="679"/>
    </i>
    <i r="1">
      <x v="53"/>
      <x v="995"/>
      <x v="689"/>
    </i>
    <i t="default">
      <x v="1063"/>
    </i>
    <i>
      <x v="1064"/>
      <x v="23"/>
      <x v="374"/>
      <x v="280"/>
    </i>
    <i r="1">
      <x v="26"/>
      <x v="519"/>
      <x v="636"/>
    </i>
    <i t="default">
      <x v="1064"/>
    </i>
    <i>
      <x v="1065"/>
      <x v="29"/>
      <x v="290"/>
      <x v="858"/>
    </i>
    <i t="default">
      <x v="1065"/>
    </i>
    <i>
      <x v="1066"/>
      <x v="30"/>
      <x v="294"/>
      <x v="858"/>
    </i>
    <i t="default">
      <x v="1066"/>
    </i>
    <i>
      <x v="1068"/>
      <x v="57"/>
      <x v="2929"/>
      <x v="69"/>
    </i>
    <i t="default">
      <x v="1068"/>
    </i>
    <i>
      <x v="1069"/>
      <x v="55"/>
      <x v="2211"/>
      <x v="75"/>
    </i>
    <i t="default">
      <x v="1069"/>
    </i>
    <i>
      <x v="1070"/>
      <x v="55"/>
      <x v="1489"/>
      <x v="589"/>
    </i>
    <i t="default">
      <x v="1070"/>
    </i>
    <i>
      <x v="1071"/>
      <x v="55"/>
      <x v="1574"/>
      <x v="761"/>
    </i>
    <i t="default">
      <x v="1071"/>
    </i>
    <i>
      <x v="1072"/>
      <x v="57"/>
      <x v="1217"/>
      <x v="761"/>
    </i>
    <i t="default">
      <x v="1072"/>
    </i>
    <i>
      <x v="1073"/>
      <x v="55"/>
      <x v="330"/>
      <x v="599"/>
    </i>
    <i t="default">
      <x v="1073"/>
    </i>
    <i>
      <x v="1075"/>
      <x v="57"/>
      <x v="2593"/>
      <x v="46"/>
    </i>
    <i r="3">
      <x v="53"/>
    </i>
    <i t="default">
      <x v="1075"/>
    </i>
    <i>
      <x v="1077"/>
      <x v="57"/>
      <x v="2620"/>
      <x v="16"/>
    </i>
    <i r="3">
      <x v="27"/>
    </i>
    <i t="default">
      <x v="1077"/>
    </i>
    <i>
      <x v="1078"/>
      <x v="55"/>
      <x v="95"/>
      <x v="456"/>
    </i>
    <i r="2">
      <x v="361"/>
      <x v="605"/>
    </i>
    <i r="2">
      <x v="411"/>
      <x v="18"/>
    </i>
    <i r="2">
      <x v="1556"/>
      <x v="660"/>
    </i>
    <i t="default">
      <x v="1078"/>
    </i>
    <i>
      <x v="1079"/>
      <x v="56"/>
      <x v="1928"/>
      <x v="761"/>
    </i>
    <i t="default">
      <x v="1079"/>
    </i>
    <i>
      <x v="1081"/>
      <x v="53"/>
      <x v="130"/>
      <x v="605"/>
    </i>
    <i t="default">
      <x v="1081"/>
    </i>
    <i>
      <x v="1083"/>
      <x v="54"/>
      <x v="565"/>
      <x v="599"/>
    </i>
    <i r="1">
      <x v="55"/>
      <x v="868"/>
      <x v="548"/>
    </i>
    <i t="default">
      <x v="1083"/>
    </i>
    <i>
      <x v="1084"/>
      <x v="57"/>
      <x v="860"/>
      <x v="605"/>
    </i>
    <i t="default">
      <x v="1084"/>
    </i>
    <i>
      <x v="1085"/>
      <x v="23"/>
      <x v="452"/>
      <x v="605"/>
    </i>
    <i t="default">
      <x v="1085"/>
    </i>
    <i>
      <x v="1086"/>
      <x v="56"/>
      <x v="1909"/>
      <x v="761"/>
    </i>
    <i t="default">
      <x v="1086"/>
    </i>
    <i>
      <x v="1089"/>
      <x v="55"/>
      <x v="2222"/>
      <x v="76"/>
    </i>
    <i t="default">
      <x v="1089"/>
    </i>
    <i>
      <x v="1091"/>
      <x v="57"/>
      <x v="2538"/>
      <x v="17"/>
    </i>
    <i r="3">
      <x v="28"/>
    </i>
    <i r="2">
      <x v="2539"/>
      <x v="46"/>
    </i>
    <i r="2">
      <x v="2807"/>
      <x v="70"/>
    </i>
    <i t="default">
      <x v="1091"/>
    </i>
    <i>
      <x v="1095"/>
      <x v="56"/>
      <x v="19"/>
      <x v="456"/>
    </i>
    <i r="2">
      <x v="1068"/>
      <x v="17"/>
    </i>
    <i r="2">
      <x v="1236"/>
      <x v="796"/>
    </i>
    <i r="2">
      <x v="1494"/>
      <x v="589"/>
    </i>
    <i r="2">
      <x v="1700"/>
      <x v="56"/>
    </i>
    <i r="2">
      <x v="1921"/>
      <x v="761"/>
    </i>
    <i r="2">
      <x v="1981"/>
      <x v="652"/>
    </i>
    <i r="1">
      <x v="57"/>
      <x v="473"/>
      <x v="599"/>
    </i>
    <i t="default">
      <x v="1095"/>
    </i>
    <i>
      <x v="1096"/>
      <x v="55"/>
      <x v="1568"/>
      <x v="761"/>
    </i>
    <i t="default">
      <x v="1096"/>
    </i>
    <i>
      <x v="1097"/>
      <x v="57"/>
      <x v="2899"/>
      <x v="69"/>
    </i>
    <i t="default">
      <x v="1097"/>
    </i>
    <i>
      <x v="1099"/>
      <x v="56"/>
      <x v="2154"/>
      <x v="66"/>
    </i>
    <i t="default">
      <x v="1099"/>
    </i>
    <i>
      <x v="1101"/>
      <x v="56"/>
      <x v="1672"/>
      <x v="56"/>
    </i>
    <i t="default">
      <x v="1101"/>
    </i>
    <i>
      <x v="1102"/>
      <x v="55"/>
      <x v="1241"/>
      <x v="104"/>
    </i>
    <i r="2">
      <x v="1352"/>
      <x v="56"/>
    </i>
    <i r="2">
      <x v="2228"/>
      <x v="76"/>
    </i>
    <i t="default">
      <x v="1102"/>
    </i>
    <i>
      <x v="1103"/>
      <x v="57"/>
      <x v="2863"/>
      <x v="69"/>
    </i>
    <i t="default">
      <x v="1103"/>
    </i>
    <i>
      <x v="1104"/>
      <x v="56"/>
      <x v="396"/>
      <x v="366"/>
    </i>
    <i t="default">
      <x v="1104"/>
    </i>
    <i>
      <x v="1106"/>
      <x v="55"/>
      <x v="2275"/>
      <x v="75"/>
    </i>
    <i r="1">
      <x v="56"/>
      <x v="2049"/>
      <x v="67"/>
    </i>
    <i r="1">
      <x v="57"/>
      <x v="397"/>
      <x v="456"/>
    </i>
    <i r="2">
      <x v="459"/>
      <x v="551"/>
    </i>
    <i r="2">
      <x v="881"/>
      <x v="761"/>
    </i>
    <i r="2">
      <x v="1918"/>
      <x v="761"/>
    </i>
    <i r="2">
      <x v="2429"/>
      <x v="256"/>
    </i>
    <i r="2">
      <x v="2518"/>
      <x v="47"/>
    </i>
    <i t="default">
      <x v="1106"/>
    </i>
    <i>
      <x v="1107"/>
      <x v="56"/>
      <x v="2139"/>
      <x v="66"/>
    </i>
    <i r="1">
      <x v="57"/>
      <x v="2891"/>
      <x v="70"/>
    </i>
    <i t="default">
      <x v="1107"/>
    </i>
    <i>
      <x v="1109"/>
      <x v="55"/>
      <x v="2396"/>
      <x v="75"/>
    </i>
    <i t="default">
      <x v="1109"/>
    </i>
    <i>
      <x v="1110"/>
      <x v="56"/>
      <x v="2165"/>
      <x v="66"/>
    </i>
    <i r="1">
      <x v="57"/>
      <x v="2524"/>
      <x v="17"/>
    </i>
    <i t="default">
      <x v="1110"/>
    </i>
    <i>
      <x v="1111"/>
      <x v="57"/>
      <x v="2438"/>
      <x v="119"/>
    </i>
    <i t="default">
      <x v="1111"/>
    </i>
    <i>
      <x v="1113"/>
      <x v="57"/>
      <x v="2919"/>
      <x v="69"/>
    </i>
    <i t="default">
      <x v="1113"/>
    </i>
    <i>
      <x v="1114"/>
      <x v="55"/>
      <x v="3"/>
      <x v="18"/>
    </i>
    <i r="2">
      <x v="19"/>
      <x v="477"/>
    </i>
    <i r="3">
      <x v="480"/>
    </i>
    <i r="2">
      <x v="72"/>
      <x v="131"/>
    </i>
    <i r="2">
      <x v="165"/>
      <x v="605"/>
    </i>
    <i r="2">
      <x v="359"/>
      <x v="456"/>
    </i>
    <i r="2">
      <x v="1034"/>
      <x v="761"/>
    </i>
    <i r="2">
      <x v="1452"/>
      <x v="593"/>
    </i>
    <i r="2">
      <x v="1466"/>
      <x v="589"/>
    </i>
    <i r="1">
      <x v="56"/>
      <x v="776"/>
      <x v="599"/>
    </i>
    <i t="default">
      <x v="1114"/>
    </i>
    <i>
      <x v="1119"/>
      <x v="56"/>
      <x v="2089"/>
      <x v="66"/>
    </i>
    <i t="default">
      <x v="1119"/>
    </i>
    <i>
      <x v="1120"/>
      <x v="46"/>
      <x v="627"/>
      <x v="599"/>
    </i>
    <i t="default">
      <x v="1120"/>
    </i>
    <i>
      <x v="1123"/>
      <x v="55"/>
      <x v="1242"/>
      <x v="108"/>
    </i>
    <i t="default">
      <x v="1123"/>
    </i>
    <i>
      <x v="1124"/>
      <x v="55"/>
      <x v="2318"/>
      <x v="75"/>
    </i>
    <i r="1">
      <x v="56"/>
      <x v="1632"/>
      <x v="17"/>
    </i>
    <i r="3">
      <x v="21"/>
    </i>
    <i t="default">
      <x v="1124"/>
    </i>
    <i>
      <x v="1125"/>
      <x v="56"/>
      <x v="89"/>
      <x v="815"/>
    </i>
    <i r="1">
      <x v="57"/>
      <x v="2557"/>
      <x v="17"/>
    </i>
    <i t="default">
      <x v="1125"/>
    </i>
    <i>
      <x v="1126"/>
      <x v="52"/>
      <x v="957"/>
      <x v="72"/>
    </i>
    <i r="1">
      <x v="54"/>
      <x v="1120"/>
      <x v="67"/>
    </i>
    <i r="1">
      <x v="56"/>
      <x v="1"/>
      <x v="809"/>
    </i>
    <i r="2">
      <x v="9"/>
      <x v="18"/>
    </i>
    <i r="2">
      <x v="26"/>
      <x v="141"/>
    </i>
    <i r="2">
      <x v="38"/>
      <x v="492"/>
    </i>
    <i r="2">
      <x v="413"/>
      <x v="308"/>
    </i>
    <i r="2">
      <x v="420"/>
      <x v="536"/>
    </i>
    <i r="2">
      <x v="783"/>
      <x v="605"/>
    </i>
    <i r="2">
      <x v="1752"/>
      <x v="116"/>
    </i>
    <i r="2">
      <x v="1803"/>
      <x v="652"/>
    </i>
    <i r="2">
      <x v="1831"/>
      <x v="609"/>
    </i>
    <i r="2">
      <x v="1862"/>
      <x v="514"/>
    </i>
    <i r="2">
      <x v="1886"/>
      <x v="652"/>
    </i>
    <i r="2">
      <x v="1954"/>
      <x v="790"/>
    </i>
    <i r="2">
      <x v="1958"/>
      <x v="741"/>
    </i>
    <i r="2">
      <x v="1967"/>
      <x v="525"/>
    </i>
    <i r="1">
      <x v="57"/>
      <x v="441"/>
      <x v="140"/>
    </i>
    <i r="3">
      <x v="340"/>
    </i>
    <i r="2">
      <x v="531"/>
      <x v="307"/>
    </i>
    <i r="2">
      <x v="543"/>
      <x v="599"/>
    </i>
    <i r="2">
      <x v="2692"/>
      <x v="647"/>
    </i>
    <i t="default">
      <x v="1126"/>
    </i>
    <i>
      <x v="1127"/>
      <x v="56"/>
      <x v="1941"/>
      <x v="761"/>
    </i>
    <i t="default">
      <x v="1127"/>
    </i>
    <i>
      <x v="1129"/>
      <x v="55"/>
      <x v="2265"/>
      <x v="75"/>
    </i>
    <i t="default">
      <x v="1129"/>
    </i>
    <i>
      <x v="1130"/>
      <x v="55"/>
      <x v="2297"/>
      <x v="75"/>
    </i>
    <i t="default">
      <x v="1130"/>
    </i>
    <i>
      <x v="1132"/>
      <x v="54"/>
      <x v="258"/>
      <x v="605"/>
    </i>
    <i t="default">
      <x v="1132"/>
    </i>
    <i>
      <x v="1134"/>
      <x v="46"/>
      <x v="853"/>
      <x v="599"/>
    </i>
    <i t="default">
      <x v="1134"/>
    </i>
    <i>
      <x v="1135"/>
      <x v="44"/>
      <x v="837"/>
      <x v="873"/>
    </i>
    <i r="1">
      <x v="46"/>
      <x v="55"/>
      <x v="599"/>
    </i>
    <i r="1">
      <x v="47"/>
      <x v="5"/>
      <x v="845"/>
    </i>
    <i r="1">
      <x v="48"/>
      <x v="183"/>
      <x v="599"/>
    </i>
    <i r="2">
      <x v="272"/>
      <x v="599"/>
    </i>
    <i r="2">
      <x v="862"/>
      <x v="625"/>
    </i>
    <i r="1">
      <x v="49"/>
      <x v="199"/>
      <x v="599"/>
    </i>
    <i r="1">
      <x v="51"/>
      <x v="5"/>
      <x v="599"/>
    </i>
    <i r="1">
      <x v="52"/>
      <x v="482"/>
      <x v="599"/>
    </i>
    <i r="1">
      <x v="53"/>
      <x v="360"/>
      <x v="599"/>
    </i>
    <i r="2">
      <x v="794"/>
      <x v="140"/>
    </i>
    <i r="1">
      <x v="54"/>
      <x v="12"/>
      <x v="599"/>
    </i>
    <i r="2">
      <x v="1166"/>
      <x v="724"/>
    </i>
    <i t="default">
      <x v="1135"/>
    </i>
    <i>
      <x v="1136"/>
      <x v="56"/>
      <x v="92"/>
      <x v="815"/>
    </i>
    <i r="2">
      <x v="1305"/>
      <x v="17"/>
    </i>
    <i t="default">
      <x v="1136"/>
    </i>
    <i>
      <x v="1137"/>
      <x v="56"/>
      <x v="1633"/>
      <x v="17"/>
    </i>
    <i r="3">
      <x v="21"/>
    </i>
    <i r="2">
      <x v="1689"/>
      <x v="56"/>
    </i>
    <i t="default">
      <x v="1137"/>
    </i>
    <i>
      <x v="1138"/>
      <x v="43"/>
      <x v="620"/>
      <x v="599"/>
    </i>
    <i t="default">
      <x v="1138"/>
    </i>
    <i>
      <x v="1139"/>
      <x v="56"/>
      <x v="1742"/>
      <x v="119"/>
    </i>
    <i t="default">
      <x v="1139"/>
    </i>
    <i>
      <x v="1140"/>
      <x v="56"/>
      <x v="2061"/>
      <x v="66"/>
    </i>
    <i t="default">
      <x v="1140"/>
    </i>
    <i>
      <x v="1141"/>
      <x v="55"/>
      <x v="1600"/>
      <x v="761"/>
    </i>
    <i t="default">
      <x v="1141"/>
    </i>
    <i>
      <x v="1142"/>
      <x v="54"/>
      <x v="1046"/>
      <x v="105"/>
    </i>
    <i t="default">
      <x v="1142"/>
    </i>
    <i>
      <x v="1143"/>
      <x v="57"/>
      <x v="25"/>
      <x v="141"/>
    </i>
    <i r="2">
      <x v="75"/>
      <x v="492"/>
    </i>
    <i r="2">
      <x v="637"/>
      <x v="605"/>
    </i>
    <i r="2">
      <x v="790"/>
      <x v="18"/>
    </i>
    <i r="2">
      <x v="813"/>
      <x v="308"/>
    </i>
    <i t="default">
      <x v="1143"/>
    </i>
    <i>
      <x v="1148"/>
      <x v="55"/>
      <x v="2345"/>
      <x v="75"/>
    </i>
    <i t="default">
      <x v="1148"/>
    </i>
    <i>
      <x v="1149"/>
      <x v="37"/>
      <x v="580"/>
      <x v="599"/>
    </i>
    <i t="default">
      <x v="1149"/>
    </i>
    <i>
      <x v="1150"/>
      <x v="13"/>
      <x v="124"/>
      <x v="599"/>
    </i>
    <i t="default">
      <x v="1150"/>
    </i>
    <i>
      <x v="1153"/>
      <x v="55"/>
      <x v="2326"/>
      <x v="75"/>
    </i>
    <i t="default">
      <x v="1153"/>
    </i>
    <i>
      <x v="1155"/>
      <x v="55"/>
      <x v="1314"/>
      <x v="106"/>
    </i>
    <i t="default">
      <x v="1155"/>
    </i>
    <i>
      <x v="1157"/>
      <x v="55"/>
      <x v="1329"/>
      <x v="56"/>
    </i>
    <i r="2">
      <x v="2308"/>
      <x v="76"/>
    </i>
    <i t="default">
      <x v="1157"/>
    </i>
    <i>
      <x v="1161"/>
      <x v="56"/>
      <x v="2112"/>
      <x v="66"/>
    </i>
    <i r="1">
      <x v="57"/>
      <x v="2573"/>
      <x v="17"/>
    </i>
    <i r="2">
      <x v="2829"/>
      <x v="70"/>
    </i>
    <i t="default">
      <x v="1161"/>
    </i>
    <i>
      <x v="1164"/>
      <x v="56"/>
      <x v="2140"/>
      <x v="66"/>
    </i>
    <i t="default">
      <x v="1164"/>
    </i>
    <i>
      <x v="1165"/>
      <x v="57"/>
      <x v="1198"/>
      <x v="761"/>
    </i>
    <i t="default">
      <x v="1165"/>
    </i>
    <i>
      <x v="1166"/>
      <x v="56"/>
      <x v="1101"/>
      <x v="56"/>
    </i>
    <i r="2">
      <x v="1273"/>
      <x v="17"/>
    </i>
    <i t="default">
      <x v="1166"/>
    </i>
    <i>
      <x v="1167"/>
      <x v="56"/>
      <x v="2014"/>
      <x v="66"/>
    </i>
    <i r="1">
      <x v="57"/>
      <x v="2838"/>
      <x v="70"/>
    </i>
    <i t="default">
      <x v="1167"/>
    </i>
    <i>
      <x v="1169"/>
      <x v="55"/>
      <x v="2306"/>
      <x v="75"/>
    </i>
    <i t="default">
      <x v="1169"/>
    </i>
    <i>
      <x v="1172"/>
      <x v="56"/>
      <x v="1624"/>
      <x v="17"/>
    </i>
    <i r="3">
      <x v="21"/>
    </i>
    <i r="1">
      <x v="57"/>
      <x v="1227"/>
      <x v="761"/>
    </i>
    <i t="default">
      <x v="1172"/>
    </i>
    <i>
      <x v="1174"/>
      <x v="24"/>
      <x v="31"/>
      <x v="754"/>
    </i>
    <i r="1">
      <x v="25"/>
      <x v="89"/>
      <x v="605"/>
    </i>
    <i r="2">
      <x v="462"/>
      <x v="263"/>
    </i>
    <i r="1">
      <x v="28"/>
      <x/>
      <x v="140"/>
    </i>
    <i t="default">
      <x v="1174"/>
    </i>
    <i>
      <x v="1175"/>
      <x v="54"/>
      <x v="1121"/>
      <x v="92"/>
    </i>
    <i t="default">
      <x v="1175"/>
    </i>
    <i>
      <x v="1176"/>
      <x v="56"/>
      <x v="2051"/>
      <x v="66"/>
    </i>
    <i t="default">
      <x v="1176"/>
    </i>
    <i>
      <x v="1177"/>
      <x v="56"/>
      <x v="2083"/>
      <x v="66"/>
    </i>
    <i t="default">
      <x v="1177"/>
    </i>
    <i>
      <x v="1178"/>
      <x v="54"/>
      <x v="255"/>
      <x v="605"/>
    </i>
    <i r="2">
      <x v="715"/>
      <x v="456"/>
    </i>
    <i r="2">
      <x v="799"/>
      <x v="428"/>
    </i>
    <i r="3">
      <x v="432"/>
    </i>
    <i t="default">
      <x v="1178"/>
    </i>
    <i>
      <x v="1179"/>
      <x v="15"/>
      <x v="9"/>
      <x v="599"/>
    </i>
    <i r="1">
      <x v="16"/>
      <x v="104"/>
      <x v="599"/>
    </i>
    <i r="1">
      <x v="18"/>
      <x v="276"/>
      <x v="599"/>
    </i>
    <i r="1">
      <x v="19"/>
      <x v="43"/>
      <x v="280"/>
    </i>
    <i r="2">
      <x v="122"/>
      <x v="140"/>
    </i>
    <i r="2">
      <x v="190"/>
      <x v="599"/>
    </i>
    <i r="2">
      <x v="216"/>
      <x v="140"/>
    </i>
    <i r="2">
      <x v="301"/>
      <x v="280"/>
    </i>
    <i r="1">
      <x v="20"/>
      <x v="27"/>
      <x v="280"/>
    </i>
    <i r="2">
      <x v="153"/>
      <x v="599"/>
    </i>
    <i r="2">
      <x v="154"/>
      <x v="635"/>
    </i>
    <i r="2">
      <x v="246"/>
      <x v="140"/>
    </i>
    <i r="2">
      <x v="257"/>
      <x v="616"/>
    </i>
    <i r="1">
      <x v="21"/>
      <x v="2"/>
      <x v="140"/>
    </i>
    <i r="2">
      <x v="10"/>
      <x v="279"/>
    </i>
    <i r="2">
      <x v="64"/>
      <x v="140"/>
    </i>
    <i r="2">
      <x v="187"/>
      <x v="616"/>
    </i>
    <i r="2">
      <x v="236"/>
      <x v="599"/>
    </i>
    <i r="2">
      <x v="237"/>
      <x v="599"/>
    </i>
    <i r="2">
      <x v="299"/>
      <x v="280"/>
    </i>
    <i r="2">
      <x v="363"/>
      <x v="280"/>
    </i>
    <i r="1">
      <x v="22"/>
      <x v="12"/>
      <x v="279"/>
    </i>
    <i r="2">
      <x v="34"/>
      <x v="140"/>
    </i>
    <i r="2">
      <x v="55"/>
      <x v="599"/>
    </i>
    <i r="1">
      <x v="23"/>
      <x v="34"/>
      <x v="140"/>
    </i>
    <i r="2">
      <x v="104"/>
      <x v="599"/>
    </i>
    <i r="2">
      <x v="293"/>
      <x v="280"/>
    </i>
    <i r="2">
      <x v="445"/>
      <x v="280"/>
    </i>
    <i r="1">
      <x v="24"/>
      <x v="333"/>
      <x v="599"/>
    </i>
    <i r="2">
      <x v="458"/>
      <x v="140"/>
    </i>
    <i r="2">
      <x v="462"/>
      <x v="243"/>
    </i>
    <i r="1">
      <x v="25"/>
      <x v="110"/>
      <x v="140"/>
    </i>
    <i r="2">
      <x v="153"/>
      <x v="599"/>
    </i>
    <i r="2">
      <x v="499"/>
      <x v="303"/>
    </i>
    <i r="2">
      <x v="509"/>
      <x v="753"/>
    </i>
    <i r="1">
      <x v="26"/>
      <x v="146"/>
      <x v="280"/>
    </i>
    <i r="2">
      <x v="236"/>
      <x v="408"/>
    </i>
    <i r="2">
      <x v="237"/>
      <x v="408"/>
    </i>
    <i r="2">
      <x v="387"/>
      <x v="408"/>
    </i>
    <i r="2">
      <x v="409"/>
      <x v="408"/>
    </i>
    <i r="2">
      <x v="550"/>
      <x v="408"/>
    </i>
    <i r="1">
      <x v="28"/>
      <x v="3"/>
      <x v="871"/>
    </i>
    <i r="1">
      <x v="53"/>
      <x v="992"/>
      <x v="738"/>
    </i>
    <i r="1">
      <x v="55"/>
      <x v="136"/>
      <x v="455"/>
    </i>
    <i r="1">
      <x v="56"/>
      <x v="137"/>
      <x v="427"/>
    </i>
    <i r="2">
      <x v="176"/>
      <x v="612"/>
    </i>
    <i t="default">
      <x v="1179"/>
    </i>
    <i>
      <x v="1180"/>
      <x v="21"/>
      <x v="294"/>
      <x v="280"/>
    </i>
    <i t="default">
      <x v="1180"/>
    </i>
    <i>
      <x v="1181"/>
      <x v="20"/>
      <x v="300"/>
      <x v="280"/>
    </i>
    <i t="default">
      <x v="1181"/>
    </i>
    <i>
      <x v="1182"/>
      <x v="20"/>
      <x v="267"/>
      <x v="140"/>
    </i>
    <i t="default">
      <x v="1182"/>
    </i>
    <i>
      <x v="1183"/>
      <x v="56"/>
      <x v="2024"/>
      <x v="66"/>
    </i>
    <i t="default">
      <x v="1183"/>
    </i>
    <i>
      <x v="1184"/>
      <x v="57"/>
      <x v="80"/>
      <x v="456"/>
    </i>
    <i r="2">
      <x v="119"/>
      <x v="141"/>
    </i>
    <i r="2">
      <x v="372"/>
      <x v="605"/>
    </i>
    <i r="2">
      <x v="917"/>
      <x v="18"/>
    </i>
    <i r="2">
      <x v="2420"/>
      <x v="179"/>
    </i>
    <i t="default">
      <x v="1184"/>
    </i>
    <i>
      <x v="1185"/>
      <x v="57"/>
      <x v="2926"/>
      <x v="69"/>
    </i>
    <i t="default">
      <x v="1185"/>
    </i>
    <i>
      <x v="1186"/>
      <x v="54"/>
      <x v="95"/>
      <x v="605"/>
    </i>
    <i t="default">
      <x v="1186"/>
    </i>
    <i>
      <x v="1187"/>
      <x v="55"/>
      <x v="1239"/>
      <x v="761"/>
    </i>
    <i t="default">
      <x v="1187"/>
    </i>
    <i>
      <x v="1188"/>
      <x v="57"/>
      <x v="2"/>
      <x v="405"/>
    </i>
    <i r="2">
      <x v="361"/>
      <x v="605"/>
    </i>
    <i r="2">
      <x v="375"/>
      <x v="492"/>
    </i>
    <i r="2">
      <x v="396"/>
      <x v="18"/>
    </i>
    <i t="default">
      <x v="1188"/>
    </i>
    <i>
      <x v="1190"/>
      <x v="56"/>
      <x v="2104"/>
      <x v="66"/>
    </i>
    <i t="default">
      <x v="1190"/>
    </i>
    <i>
      <x v="1192"/>
      <x v="57"/>
      <x v="2488"/>
      <x v="16"/>
    </i>
    <i r="2">
      <x v="2892"/>
      <x v="70"/>
    </i>
    <i t="default">
      <x v="1192"/>
    </i>
    <i>
      <x v="1193"/>
      <x v="56"/>
      <x v="1073"/>
      <x v="21"/>
    </i>
    <i t="default">
      <x v="1193"/>
    </i>
    <i>
      <x v="1195"/>
      <x v="54"/>
      <x v="1057"/>
      <x v="106"/>
    </i>
    <i t="default">
      <x v="1195"/>
    </i>
    <i>
      <x v="1197"/>
      <x v="56"/>
      <x v="2191"/>
      <x v="66"/>
    </i>
    <i t="default">
      <x v="1197"/>
    </i>
    <i>
      <x v="1198"/>
      <x v="55"/>
      <x v="2323"/>
      <x v="76"/>
    </i>
    <i t="default">
      <x v="1198"/>
    </i>
    <i>
      <x v="1199"/>
      <x v="56"/>
      <x v="2031"/>
      <x v="66"/>
    </i>
    <i t="default">
      <x v="1199"/>
    </i>
    <i>
      <x v="1200"/>
      <x v="14"/>
      <x v="347"/>
      <x v="753"/>
    </i>
    <i t="default">
      <x v="1200"/>
    </i>
    <i>
      <x v="1201"/>
      <x v="54"/>
      <x v="1194"/>
      <x v="761"/>
    </i>
    <i t="default">
      <x v="1201"/>
    </i>
    <i>
      <x v="1203"/>
      <x v="57"/>
      <x v="2823"/>
      <x v="69"/>
    </i>
    <i t="default">
      <x v="1203"/>
    </i>
    <i>
      <x v="1204"/>
      <x v="42"/>
      <x v="166"/>
      <x v="599"/>
    </i>
    <i t="default">
      <x v="1204"/>
    </i>
    <i>
      <x v="1205"/>
      <x v="41"/>
      <x v="351"/>
      <x v="599"/>
    </i>
    <i t="default">
      <x v="1205"/>
    </i>
    <i>
      <x v="1206"/>
      <x v="31"/>
      <x v="230"/>
      <x v="409"/>
    </i>
    <i r="2">
      <x v="593"/>
      <x v="859"/>
    </i>
    <i r="1">
      <x v="32"/>
      <x v="79"/>
      <x v="599"/>
    </i>
    <i r="1">
      <x v="33"/>
      <x v="123"/>
      <x v="23"/>
    </i>
    <i r="2">
      <x v="413"/>
      <x v="599"/>
    </i>
    <i r="1">
      <x v="34"/>
      <x v="129"/>
      <x v="408"/>
    </i>
    <i r="2">
      <x v="411"/>
      <x v="418"/>
    </i>
    <i r="2">
      <x v="615"/>
      <x v="408"/>
    </i>
    <i r="1">
      <x v="35"/>
      <x v="11"/>
      <x v="453"/>
    </i>
    <i r="1">
      <x v="36"/>
      <x v="80"/>
      <x v="599"/>
    </i>
    <i r="1">
      <x v="37"/>
      <x v="124"/>
      <x v="599"/>
    </i>
    <i r="2">
      <x v="443"/>
      <x v="599"/>
    </i>
    <i r="1">
      <x v="38"/>
      <x v="12"/>
      <x v="599"/>
    </i>
    <i r="2">
      <x v="807"/>
      <x v="722"/>
    </i>
    <i r="2">
      <x v="821"/>
      <x v="599"/>
    </i>
    <i r="1">
      <x v="39"/>
      <x v="55"/>
      <x v="599"/>
    </i>
    <i r="1">
      <x v="40"/>
      <x v="40"/>
      <x v="599"/>
    </i>
    <i r="1">
      <x v="42"/>
      <x v="17"/>
      <x v="599"/>
    </i>
    <i r="1">
      <x v="43"/>
      <x v="276"/>
      <x v="599"/>
    </i>
    <i r="1">
      <x v="44"/>
      <x v="236"/>
      <x v="599"/>
    </i>
    <i r="1">
      <x v="45"/>
      <x v="843"/>
      <x v="759"/>
    </i>
    <i r="1">
      <x v="46"/>
      <x v="212"/>
      <x v="599"/>
    </i>
    <i r="1">
      <x v="47"/>
      <x v="66"/>
      <x v="845"/>
    </i>
    <i r="2">
      <x v="730"/>
      <x v="599"/>
    </i>
    <i r="1">
      <x v="48"/>
      <x v="255"/>
      <x v="599"/>
    </i>
    <i r="2">
      <x v="864"/>
      <x v="625"/>
    </i>
    <i r="1">
      <x v="49"/>
      <x v="164"/>
      <x v="599"/>
    </i>
    <i r="1">
      <x v="50"/>
      <x v="580"/>
      <x v="4"/>
    </i>
    <i r="1">
      <x v="51"/>
      <x v="573"/>
      <x v="599"/>
    </i>
    <i r="1">
      <x v="52"/>
      <x v="104"/>
      <x v="599"/>
    </i>
    <i r="2">
      <x v="568"/>
      <x v="140"/>
    </i>
    <i r="1">
      <x v="53"/>
      <x/>
      <x v="599"/>
    </i>
    <i r="2">
      <x v="856"/>
      <x v="599"/>
    </i>
    <i r="1">
      <x v="55"/>
      <x v="1431"/>
      <x v="455"/>
    </i>
    <i r="2">
      <x v="1432"/>
      <x v="458"/>
    </i>
    <i r="2">
      <x v="1608"/>
      <x v="762"/>
    </i>
    <i r="2">
      <x v="1621"/>
      <x v="831"/>
    </i>
    <i t="default">
      <x v="1206"/>
    </i>
    <i>
      <x v="1207"/>
      <x v="45"/>
      <x v="850"/>
      <x v="759"/>
    </i>
    <i t="default">
      <x v="1207"/>
    </i>
    <i>
      <x v="1208"/>
      <x v="38"/>
      <x v="734"/>
      <x v="599"/>
    </i>
    <i t="default">
      <x v="1208"/>
    </i>
    <i>
      <x v="1209"/>
      <x v="48"/>
      <x v="7"/>
      <x v="599"/>
    </i>
    <i t="default">
      <x v="1209"/>
    </i>
    <i>
      <x v="1210"/>
      <x v="56"/>
      <x v="23"/>
      <x v="308"/>
    </i>
    <i t="default">
      <x v="1210"/>
    </i>
    <i>
      <x v="1211"/>
      <x v="57"/>
      <x v="2628"/>
      <x v="103"/>
    </i>
    <i t="default">
      <x v="1211"/>
    </i>
    <i>
      <x v="1212"/>
      <x v="52"/>
      <x v="2200"/>
      <x v="78"/>
    </i>
    <i r="1">
      <x v="55"/>
      <x v="67"/>
      <x v="576"/>
    </i>
    <i r="2">
      <x v="2272"/>
      <x v="76"/>
    </i>
    <i r="1">
      <x v="56"/>
      <x v="2168"/>
      <x v="67"/>
    </i>
    <i r="1">
      <x v="57"/>
      <x v="106"/>
      <x v="492"/>
    </i>
    <i r="2">
      <x v="365"/>
      <x v="456"/>
    </i>
    <i r="2">
      <x v="379"/>
      <x v="342"/>
    </i>
    <i r="2">
      <x v="1610"/>
      <x v="796"/>
    </i>
    <i r="2">
      <x v="2447"/>
      <x v="111"/>
    </i>
    <i r="2">
      <x v="2626"/>
      <x v="28"/>
    </i>
    <i r="2">
      <x v="2640"/>
      <x v="605"/>
    </i>
    <i r="2">
      <x v="2641"/>
      <x v="609"/>
    </i>
    <i t="default">
      <x v="1212"/>
    </i>
    <i>
      <x v="1213"/>
      <x v="55"/>
      <x v="1271"/>
      <x v="106"/>
    </i>
    <i r="2">
      <x v="1602"/>
      <x v="761"/>
    </i>
    <i r="1">
      <x v="56"/>
      <x v="1895"/>
      <x v="759"/>
    </i>
    <i r="1">
      <x v="57"/>
      <x v="114"/>
      <x v="599"/>
    </i>
    <i t="default">
      <x v="1213"/>
    </i>
    <i>
      <x v="1214"/>
      <x v="57"/>
      <x v="2810"/>
      <x v="70"/>
    </i>
    <i t="default">
      <x v="1214"/>
    </i>
    <i>
      <x v="1216"/>
      <x v="57"/>
      <x v="521"/>
      <x v="551"/>
    </i>
    <i t="default">
      <x v="1216"/>
    </i>
    <i>
      <x v="1217"/>
      <x v="19"/>
      <x v="256"/>
      <x v="599"/>
    </i>
    <i r="1">
      <x v="26"/>
      <x v="14"/>
      <x v="190"/>
    </i>
    <i t="default">
      <x v="1217"/>
    </i>
    <i>
      <x v="1219"/>
      <x v="54"/>
      <x v="33"/>
      <x v="456"/>
    </i>
    <i r="2">
      <x v="659"/>
      <x v="605"/>
    </i>
    <i t="default">
      <x v="1219"/>
    </i>
    <i>
      <x v="1221"/>
      <x v="57"/>
      <x v="2932"/>
      <x v="69"/>
    </i>
    <i t="default">
      <x v="1221"/>
    </i>
    <i>
      <x v="1222"/>
      <x v="56"/>
      <x v="71"/>
      <x v="815"/>
    </i>
    <i r="2">
      <x v="1638"/>
      <x v="17"/>
    </i>
    <i r="1">
      <x v="57"/>
      <x v="2475"/>
      <x v="17"/>
    </i>
    <i t="default">
      <x v="1222"/>
    </i>
    <i>
      <x v="1224"/>
      <x v="56"/>
      <x v="2103"/>
      <x v="66"/>
    </i>
    <i t="default">
      <x v="1224"/>
    </i>
    <i>
      <x v="1225"/>
      <x v="55"/>
      <x v="1559"/>
      <x v="761"/>
    </i>
    <i r="3">
      <x v="793"/>
    </i>
    <i t="default">
      <x v="1225"/>
    </i>
    <i>
      <x v="1226"/>
      <x v="41"/>
      <x v="173"/>
      <x v="599"/>
    </i>
    <i t="default">
      <x v="1226"/>
    </i>
    <i>
      <x v="1227"/>
      <x v="27"/>
      <x v="20"/>
      <x v="859"/>
    </i>
    <i r="2">
      <x v="30"/>
      <x v="141"/>
    </i>
    <i r="2">
      <x v="299"/>
      <x v="409"/>
    </i>
    <i r="2">
      <x v="381"/>
      <x v="281"/>
    </i>
    <i r="2">
      <x v="577"/>
      <x v="263"/>
    </i>
    <i r="2">
      <x v="585"/>
      <x v="303"/>
    </i>
    <i r="2">
      <x v="601"/>
      <x v="605"/>
    </i>
    <i r="2">
      <x v="608"/>
      <x v="753"/>
    </i>
    <i r="1">
      <x v="28"/>
      <x v="446"/>
      <x v="599"/>
    </i>
    <i r="2">
      <x v="635"/>
      <x v="140"/>
    </i>
    <i r="2">
      <x v="641"/>
      <x v="280"/>
    </i>
    <i r="1">
      <x v="29"/>
      <x v="212"/>
      <x v="280"/>
    </i>
    <i r="2">
      <x v="333"/>
      <x v="408"/>
    </i>
    <i r="2">
      <x v="421"/>
      <x v="140"/>
    </i>
    <i r="2">
      <x v="564"/>
      <x v="599"/>
    </i>
    <i r="1">
      <x v="30"/>
      <x v="109"/>
      <x v="140"/>
    </i>
    <i r="2">
      <x v="243"/>
      <x v="599"/>
    </i>
    <i r="1">
      <x v="32"/>
      <x v="405"/>
      <x v="140"/>
    </i>
    <i r="1">
      <x v="33"/>
      <x v="401"/>
      <x v="685"/>
    </i>
    <i r="2">
      <x v="406"/>
      <x v="15"/>
    </i>
    <i r="2">
      <x v="669"/>
      <x v="599"/>
    </i>
    <i r="1">
      <x v="34"/>
      <x v="76"/>
      <x v="599"/>
    </i>
    <i r="1">
      <x v="35"/>
      <x v="163"/>
      <x v="453"/>
    </i>
    <i r="1">
      <x v="36"/>
      <x v="76"/>
      <x v="599"/>
    </i>
    <i r="1">
      <x v="37"/>
      <x v="777"/>
      <x v="599"/>
    </i>
    <i r="2">
      <x v="801"/>
      <x v="599"/>
    </i>
    <i r="1">
      <x v="38"/>
      <x v="360"/>
      <x v="599"/>
    </i>
    <i r="1">
      <x v="39"/>
      <x v="40"/>
      <x v="599"/>
    </i>
    <i r="1">
      <x v="40"/>
      <x v="104"/>
      <x v="599"/>
    </i>
    <i r="1">
      <x v="41"/>
      <x v="184"/>
      <x v="599"/>
    </i>
    <i r="1">
      <x v="42"/>
      <x v="211"/>
      <x v="599"/>
    </i>
    <i r="1">
      <x v="44"/>
      <x v="213"/>
      <x v="599"/>
    </i>
    <i r="1">
      <x v="45"/>
      <x v="840"/>
      <x v="759"/>
    </i>
    <i r="1">
      <x v="46"/>
      <x v="407"/>
      <x v="599"/>
    </i>
    <i r="1">
      <x v="48"/>
      <x v="116"/>
      <x v="599"/>
    </i>
    <i r="1">
      <x v="56"/>
      <x v="1938"/>
      <x v="764"/>
    </i>
    <i t="default">
      <x v="1227"/>
    </i>
    <i>
      <x v="1228"/>
      <x v="57"/>
      <x v="2822"/>
      <x v="69"/>
    </i>
    <i t="default">
      <x v="1228"/>
    </i>
    <i>
      <x v="1229"/>
      <x v="14"/>
      <x v="174"/>
      <x v="599"/>
    </i>
    <i t="default">
      <x v="1229"/>
    </i>
    <i>
      <x v="1230"/>
      <x v="38"/>
      <x v="812"/>
      <x v="745"/>
    </i>
    <i t="default">
      <x v="1230"/>
    </i>
    <i>
      <x v="1231"/>
      <x v="27"/>
      <x v="120"/>
      <x v="426"/>
    </i>
    <i t="default">
      <x v="1231"/>
    </i>
    <i>
      <x v="1232"/>
      <x v="38"/>
      <x v="485"/>
      <x v="599"/>
    </i>
    <i r="2">
      <x v="820"/>
      <x v="599"/>
    </i>
    <i t="default">
      <x v="1232"/>
    </i>
    <i>
      <x v="1233"/>
      <x v="39"/>
      <x v="384"/>
      <x v="599"/>
    </i>
    <i t="default">
      <x v="1233"/>
    </i>
    <i>
      <x v="1234"/>
      <x v="55"/>
      <x v="1622"/>
      <x v="833"/>
    </i>
    <i t="default">
      <x v="1234"/>
    </i>
    <i>
      <x v="1237"/>
      <x v="29"/>
      <x v="32"/>
      <x v="859"/>
    </i>
    <i r="2">
      <x v="316"/>
      <x v="409"/>
    </i>
    <i r="2">
      <x v="710"/>
      <x v="605"/>
    </i>
    <i r="1">
      <x v="30"/>
      <x v="257"/>
      <x v="338"/>
    </i>
    <i r="3">
      <x v="599"/>
    </i>
    <i r="1">
      <x v="31"/>
      <x v="684"/>
      <x v="599"/>
    </i>
    <i r="1">
      <x v="32"/>
      <x v="15"/>
      <x v="298"/>
    </i>
    <i r="2">
      <x v="778"/>
      <x v="140"/>
    </i>
    <i r="1">
      <x v="33"/>
      <x v="733"/>
      <x v="24"/>
    </i>
    <i r="1">
      <x v="34"/>
      <x v="649"/>
      <x v="599"/>
    </i>
    <i r="1">
      <x v="35"/>
      <x v="144"/>
      <x v="453"/>
    </i>
    <i r="1">
      <x v="37"/>
      <x v="177"/>
      <x v="599"/>
    </i>
    <i r="1">
      <x v="38"/>
      <x v="94"/>
      <x v="599"/>
    </i>
    <i r="1">
      <x v="39"/>
      <x v="1"/>
      <x v="599"/>
    </i>
    <i r="1">
      <x v="42"/>
      <x v="187"/>
      <x v="599"/>
    </i>
    <i r="1">
      <x v="44"/>
      <x v="20"/>
      <x v="599"/>
    </i>
    <i r="1">
      <x v="46"/>
      <x v="236"/>
      <x v="599"/>
    </i>
    <i r="1">
      <x v="47"/>
      <x v="219"/>
      <x v="599"/>
    </i>
    <i r="1">
      <x v="48"/>
      <x v="389"/>
      <x v="599"/>
    </i>
    <i r="2">
      <x v="860"/>
      <x v="599"/>
    </i>
    <i r="1">
      <x v="49"/>
      <x v="88"/>
      <x v="599"/>
    </i>
    <i r="1">
      <x v="50"/>
      <x v="884"/>
      <x v="759"/>
    </i>
    <i t="default">
      <x v="1237"/>
    </i>
    <i>
      <x v="1239"/>
      <x v="57"/>
      <x v="2798"/>
      <x v="69"/>
    </i>
    <i t="default">
      <x v="1239"/>
    </i>
    <i>
      <x v="1240"/>
      <x v="54"/>
      <x v="1068"/>
      <x v="106"/>
    </i>
    <i r="1">
      <x v="55"/>
      <x v="20"/>
      <x v="477"/>
    </i>
    <i r="2">
      <x v="117"/>
      <x v="456"/>
    </i>
    <i r="2">
      <x v="480"/>
      <x v="605"/>
    </i>
    <i t="default">
      <x v="1240"/>
    </i>
    <i>
      <x v="1241"/>
      <x v="55"/>
      <x v="2261"/>
      <x v="76"/>
    </i>
    <i r="1">
      <x v="56"/>
      <x v="2035"/>
      <x v="67"/>
    </i>
    <i r="1">
      <x v="57"/>
      <x v="2895"/>
      <x v="70"/>
    </i>
    <i t="default">
      <x v="1241"/>
    </i>
    <i>
      <x v="1243"/>
      <x v="55"/>
      <x v="1361"/>
      <x v="90"/>
    </i>
    <i t="default">
      <x v="1243"/>
    </i>
    <i>
      <x v="1244"/>
      <x v="56"/>
      <x v="629"/>
      <x v="436"/>
    </i>
    <i r="2">
      <x v="1920"/>
      <x v="761"/>
    </i>
    <i r="3">
      <x v="780"/>
    </i>
    <i t="default">
      <x v="1244"/>
    </i>
    <i>
      <x v="1245"/>
      <x v="29"/>
      <x v="721"/>
      <x v="858"/>
    </i>
    <i r="1">
      <x v="32"/>
      <x v="16"/>
      <x v="859"/>
    </i>
    <i r="2">
      <x v="306"/>
      <x v="124"/>
    </i>
    <i t="default">
      <x v="1245"/>
    </i>
    <i>
      <x v="1246"/>
      <x v="56"/>
      <x v="197"/>
      <x v="605"/>
    </i>
    <i r="2">
      <x v="441"/>
      <x v="308"/>
    </i>
    <i r="2">
      <x v="591"/>
      <x v="492"/>
    </i>
    <i t="default">
      <x v="1246"/>
    </i>
    <i>
      <x v="1248"/>
      <x v="54"/>
      <x v="1181"/>
      <x v="761"/>
    </i>
    <i t="default">
      <x v="1248"/>
    </i>
    <i>
      <x v="1250"/>
      <x v="50"/>
      <x v="100"/>
      <x v="4"/>
    </i>
    <i t="default">
      <x v="1250"/>
    </i>
    <i>
      <x v="1251"/>
      <x v="56"/>
      <x v="105"/>
      <x v="141"/>
    </i>
    <i t="default">
      <x v="1251"/>
    </i>
    <i>
      <x v="1252"/>
      <x v="56"/>
      <x v="4"/>
      <x v="548"/>
    </i>
    <i t="default">
      <x v="1252"/>
    </i>
    <i>
      <x v="1253"/>
      <x v="55"/>
      <x v="357"/>
      <x v="18"/>
    </i>
    <i r="2">
      <x v="799"/>
      <x v="456"/>
    </i>
    <i r="2">
      <x v="854"/>
      <x v="605"/>
    </i>
    <i r="2">
      <x v="884"/>
      <x v="761"/>
    </i>
    <i r="2">
      <x v="1174"/>
      <x v="761"/>
    </i>
    <i r="2">
      <x v="1358"/>
      <x v="97"/>
    </i>
    <i r="2">
      <x v="1450"/>
      <x v="561"/>
    </i>
    <i r="2">
      <x v="1488"/>
      <x v="589"/>
    </i>
    <i r="2">
      <x v="1553"/>
      <x v="660"/>
    </i>
    <i r="2">
      <x v="1584"/>
      <x v="761"/>
    </i>
    <i r="1">
      <x v="56"/>
      <x/>
      <x v="509"/>
    </i>
    <i r="3">
      <x v="599"/>
    </i>
    <i r="3">
      <x v="808"/>
    </i>
    <i r="2">
      <x v="11"/>
      <x v="822"/>
    </i>
    <i r="2">
      <x v="16"/>
      <x v="140"/>
    </i>
    <i r="2">
      <x v="20"/>
      <x v="548"/>
    </i>
    <i r="2">
      <x v="60"/>
      <x v="599"/>
    </i>
    <i r="2">
      <x v="100"/>
      <x v="599"/>
    </i>
    <i r="2">
      <x v="628"/>
      <x v="83"/>
    </i>
    <i r="2">
      <x v="869"/>
      <x v="140"/>
    </i>
    <i r="3">
      <x v="147"/>
    </i>
    <i r="2">
      <x v="1762"/>
      <x v="169"/>
    </i>
    <i r="2">
      <x v="1763"/>
      <x v="147"/>
    </i>
    <i r="2">
      <x v="1764"/>
      <x v="173"/>
    </i>
    <i r="2">
      <x v="1798"/>
      <x v="749"/>
    </i>
    <i r="2">
      <x v="1885"/>
      <x v="651"/>
    </i>
    <i r="2">
      <x v="1945"/>
      <x v="774"/>
    </i>
    <i r="1">
      <x v="57"/>
      <x v="55"/>
      <x v="491"/>
    </i>
    <i r="2">
      <x v="76"/>
      <x v="599"/>
    </i>
    <i r="2">
      <x v="776"/>
      <x v="553"/>
    </i>
    <i r="2">
      <x v="2406"/>
      <x v="149"/>
    </i>
    <i t="default">
      <x v="1253"/>
    </i>
    <i>
      <x v="1254"/>
      <x v="55"/>
      <x v="1449"/>
      <x v="551"/>
    </i>
    <i t="default">
      <x v="1254"/>
    </i>
    <i>
      <x v="1255"/>
      <x v="55"/>
      <x v="880"/>
      <x v="761"/>
    </i>
    <i t="default">
      <x v="1255"/>
    </i>
    <i>
      <x v="1256"/>
      <x v="56"/>
      <x v="1929"/>
      <x v="779"/>
    </i>
    <i t="default">
      <x v="1256"/>
    </i>
    <i>
      <x v="1257"/>
      <x v="56"/>
      <x v="424"/>
      <x v="599"/>
    </i>
    <i t="default">
      <x v="1257"/>
    </i>
    <i>
      <x v="1259"/>
      <x v="57"/>
      <x v="462"/>
      <x v="599"/>
    </i>
    <i t="default">
      <x v="1259"/>
    </i>
    <i>
      <x v="1260"/>
      <x v="56"/>
      <x v="634"/>
      <x v="469"/>
    </i>
    <i r="1">
      <x v="57"/>
      <x v="209"/>
      <x v="599"/>
    </i>
    <i t="default">
      <x v="1260"/>
    </i>
    <i>
      <x v="1261"/>
      <x v="57"/>
      <x v="2739"/>
      <x v="69"/>
    </i>
    <i t="default">
      <x v="1261"/>
    </i>
    <i>
      <x v="1262"/>
      <x v="55"/>
      <x v="1578"/>
      <x v="761"/>
    </i>
    <i t="default">
      <x v="1262"/>
    </i>
    <i>
      <x v="1264"/>
      <x v="55"/>
      <x v="1280"/>
      <x v="106"/>
    </i>
    <i r="2">
      <x v="1335"/>
      <x v="56"/>
    </i>
    <i r="2">
      <x v="2257"/>
      <x v="76"/>
    </i>
    <i r="1">
      <x v="56"/>
      <x v="1202"/>
      <x v="761"/>
    </i>
    <i t="default">
      <x v="1264"/>
    </i>
    <i>
      <x v="1265"/>
      <x v="28"/>
      <x v="301"/>
      <x v="409"/>
    </i>
    <i r="2">
      <x v="390"/>
      <x v="141"/>
    </i>
    <i r="2">
      <x v="607"/>
      <x v="754"/>
    </i>
    <i r="1">
      <x v="32"/>
      <x v="99"/>
      <x v="426"/>
    </i>
    <i t="default">
      <x v="1265"/>
    </i>
    <i>
      <x v="1266"/>
      <x v="3"/>
      <x v="70"/>
      <x v="605"/>
    </i>
    <i r="1">
      <x v="5"/>
      <x v="210"/>
      <x v="599"/>
    </i>
    <i r="1">
      <x v="14"/>
      <x v="44"/>
      <x v="599"/>
    </i>
    <i r="1">
      <x v="15"/>
      <x v="292"/>
      <x v="599"/>
    </i>
    <i r="1">
      <x v="16"/>
      <x v="335"/>
      <x v="599"/>
    </i>
    <i t="default">
      <x v="1266"/>
    </i>
    <i>
      <x v="1268"/>
      <x v="4"/>
      <x v="69"/>
      <x v="599"/>
    </i>
    <i r="1">
      <x v="7"/>
      <x v="197"/>
      <x v="599"/>
    </i>
    <i t="default">
      <x v="1268"/>
    </i>
    <i>
      <x v="1269"/>
      <x v="56"/>
      <x v="1291"/>
      <x v="17"/>
    </i>
    <i t="default">
      <x v="1269"/>
    </i>
    <i>
      <x v="1270"/>
      <x v="54"/>
      <x v="1084"/>
      <x v="110"/>
    </i>
    <i r="2">
      <x v="1107"/>
      <x v="56"/>
    </i>
    <i t="default">
      <x v="1270"/>
    </i>
    <i>
      <x v="1271"/>
      <x v="55"/>
      <x v="671"/>
      <x v="140"/>
    </i>
    <i t="default">
      <x v="1271"/>
    </i>
    <i>
      <x v="1273"/>
      <x v="54"/>
      <x v="1061"/>
      <x v="106"/>
    </i>
    <i r="2">
      <x v="1105"/>
      <x v="56"/>
    </i>
    <i r="1">
      <x v="56"/>
      <x v="1099"/>
      <x v="56"/>
    </i>
    <i t="default">
      <x v="1273"/>
    </i>
    <i>
      <x v="1275"/>
      <x v="57"/>
      <x v="2580"/>
      <x v="17"/>
    </i>
    <i t="default">
      <x v="1275"/>
    </i>
    <i>
      <x v="1277"/>
      <x v="53"/>
      <x v="1024"/>
      <x v="761"/>
    </i>
    <i r="1">
      <x v="55"/>
      <x v="19"/>
      <x v="599"/>
    </i>
    <i r="1">
      <x v="56"/>
      <x v="975"/>
      <x v="599"/>
    </i>
    <i r="1">
      <x v="57"/>
      <x v="241"/>
      <x v="599"/>
    </i>
    <i t="default">
      <x v="1277"/>
    </i>
    <i>
      <x v="1278"/>
      <x v="56"/>
      <x v="2006"/>
      <x v="66"/>
    </i>
    <i r="1">
      <x v="57"/>
      <x v="2467"/>
      <x v="17"/>
    </i>
    <i r="2">
      <x v="2734"/>
      <x v="70"/>
    </i>
    <i t="default">
      <x v="1278"/>
    </i>
    <i>
      <x v="1279"/>
      <x v="57"/>
      <x v="5"/>
      <x v="18"/>
    </i>
    <i r="2">
      <x v="124"/>
      <x v="308"/>
    </i>
    <i r="2">
      <x v="143"/>
      <x v="605"/>
    </i>
    <i r="2">
      <x v="491"/>
      <x v="492"/>
    </i>
    <i r="3">
      <x v="505"/>
    </i>
    <i r="2">
      <x v="569"/>
      <x v="456"/>
    </i>
    <i t="default">
      <x v="1279"/>
    </i>
    <i>
      <x v="1280"/>
      <x v="55"/>
      <x v="1366"/>
      <x v="88"/>
    </i>
    <i r="2">
      <x v="1384"/>
      <x v="84"/>
    </i>
    <i r="2">
      <x v="2226"/>
      <x v="76"/>
    </i>
    <i r="1">
      <x v="56"/>
      <x v="1097"/>
      <x v="56"/>
    </i>
    <i r="2">
      <x v="2086"/>
      <x v="67"/>
    </i>
    <i r="1">
      <x v="57"/>
      <x v="18"/>
      <x v="62"/>
    </i>
    <i r="2">
      <x v="943"/>
      <x v="761"/>
    </i>
    <i r="2">
      <x v="2605"/>
      <x v="47"/>
    </i>
    <i t="default">
      <x v="1280"/>
    </i>
    <i>
      <x v="1282"/>
      <x v="57"/>
      <x v="2768"/>
      <x v="69"/>
    </i>
    <i t="default">
      <x v="1282"/>
    </i>
    <i>
      <x v="1283"/>
      <x v="56"/>
      <x v="891"/>
      <x v="759"/>
    </i>
    <i r="2">
      <x v="1710"/>
      <x v="43"/>
    </i>
    <i r="1">
      <x v="57"/>
      <x v="273"/>
      <x v="548"/>
    </i>
    <i r="2">
      <x v="736"/>
      <x v="599"/>
    </i>
    <i r="2">
      <x v="2646"/>
      <x v="518"/>
    </i>
    <i t="default">
      <x v="1283"/>
    </i>
    <i>
      <x v="1285"/>
      <x v="56"/>
      <x v="2102"/>
      <x v="66"/>
    </i>
    <i t="default">
      <x v="1285"/>
    </i>
    <i>
      <x v="1286"/>
      <x v="57"/>
      <x v="900"/>
      <x v="761"/>
    </i>
    <i t="default">
      <x v="1286"/>
    </i>
    <i>
      <x v="1288"/>
      <x v="54"/>
      <x v="1215"/>
      <x v="761"/>
    </i>
    <i r="1">
      <x v="55"/>
      <x v="640"/>
      <x v="599"/>
    </i>
    <i t="default">
      <x v="1288"/>
    </i>
    <i>
      <x v="1290"/>
      <x v="55"/>
      <x v="1396"/>
      <x v="223"/>
    </i>
    <i r="1">
      <x v="56"/>
      <x v="1263"/>
      <x v="21"/>
    </i>
    <i r="2">
      <x v="1722"/>
      <x v="43"/>
    </i>
    <i r="2">
      <x v="1846"/>
      <x v="99"/>
    </i>
    <i r="2">
      <x v="2116"/>
      <x v="67"/>
    </i>
    <i t="default">
      <x v="1290"/>
    </i>
    <i>
      <x v="1292"/>
      <x v="57"/>
      <x v="868"/>
      <x v="141"/>
    </i>
    <i t="default">
      <x v="1292"/>
    </i>
    <i>
      <x v="1294"/>
      <x v="54"/>
      <x v="403"/>
      <x v="551"/>
    </i>
    <i t="default">
      <x v="1294"/>
    </i>
    <i>
      <x v="1295"/>
      <x v="54"/>
      <x v="219"/>
      <x v="605"/>
    </i>
    <i r="2">
      <x v="482"/>
      <x v="456"/>
    </i>
    <i r="2">
      <x v="491"/>
      <x v="368"/>
    </i>
    <i r="1">
      <x v="55"/>
      <x v="195"/>
      <x v="599"/>
    </i>
    <i r="1">
      <x v="56"/>
      <x v="777"/>
      <x v="599"/>
    </i>
    <i r="1">
      <x v="57"/>
      <x v="352"/>
      <x v="599"/>
    </i>
    <i t="default">
      <x v="1295"/>
    </i>
    <i>
      <x v="1296"/>
      <x v="48"/>
      <x v="9"/>
      <x v="599"/>
    </i>
    <i r="1">
      <x v="49"/>
      <x v="612"/>
      <x v="599"/>
    </i>
    <i r="1">
      <x v="52"/>
      <x v="362"/>
      <x v="140"/>
    </i>
    <i r="2">
      <x v="389"/>
      <x v="599"/>
    </i>
    <i r="1">
      <x v="53"/>
      <x v="55"/>
      <x v="599"/>
    </i>
    <i r="2">
      <x v="441"/>
      <x v="140"/>
    </i>
    <i r="2">
      <x v="590"/>
      <x v="307"/>
    </i>
    <i r="2">
      <x v="1037"/>
      <x v="774"/>
    </i>
    <i r="1">
      <x v="54"/>
      <x v="47"/>
      <x v="482"/>
    </i>
    <i r="2">
      <x v="76"/>
      <x v="599"/>
    </i>
    <i r="2">
      <x v="356"/>
      <x v="599"/>
    </i>
    <i r="2">
      <x v="1025"/>
      <x v="759"/>
    </i>
    <i r="1">
      <x v="55"/>
      <x/>
      <x v="481"/>
    </i>
    <i r="2">
      <x v="31"/>
      <x v="599"/>
    </i>
    <i r="2">
      <x v="40"/>
      <x v="312"/>
    </i>
    <i r="2">
      <x v="66"/>
      <x v="530"/>
    </i>
    <i r="2">
      <x v="190"/>
      <x v="548"/>
    </i>
    <i r="2">
      <x v="364"/>
      <x v="140"/>
    </i>
    <i r="2">
      <x v="668"/>
      <x v="4"/>
    </i>
    <i r="2">
      <x v="675"/>
      <x v="548"/>
    </i>
    <i r="2">
      <x v="1410"/>
      <x v="259"/>
    </i>
    <i r="2">
      <x v="1419"/>
      <x v="322"/>
    </i>
    <i r="2">
      <x v="1438"/>
      <x v="486"/>
    </i>
    <i r="2">
      <x v="1481"/>
      <x v="588"/>
    </i>
    <i r="2">
      <x v="1539"/>
      <x v="746"/>
    </i>
    <i r="2">
      <x v="1604"/>
      <x v="759"/>
    </i>
    <i r="1">
      <x v="56"/>
      <x v="175"/>
      <x v="599"/>
    </i>
    <i r="2">
      <x v="462"/>
      <x v="140"/>
    </i>
    <i r="2">
      <x v="682"/>
      <x v="140"/>
    </i>
    <i r="2">
      <x v="813"/>
      <x v="15"/>
    </i>
    <i r="2">
      <x v="1768"/>
      <x v="160"/>
    </i>
    <i r="2">
      <x v="1823"/>
      <x v="651"/>
    </i>
    <i r="1">
      <x v="57"/>
      <x v="9"/>
      <x v="599"/>
    </i>
    <i r="2">
      <x v="48"/>
      <x v="199"/>
    </i>
    <i r="2">
      <x v="61"/>
      <x v="491"/>
    </i>
    <i r="2">
      <x v="1995"/>
      <x v="654"/>
    </i>
    <i r="2">
      <x v="2425"/>
      <x v="240"/>
    </i>
    <i t="default">
      <x v="1296"/>
    </i>
    <i>
      <x v="1297"/>
      <x v="52"/>
      <x v="62"/>
      <x v="599"/>
    </i>
    <i t="default">
      <x v="1297"/>
    </i>
    <i>
      <x v="1298"/>
      <x v="55"/>
      <x v="1448"/>
      <x v="587"/>
    </i>
    <i t="default">
      <x v="1298"/>
    </i>
    <i>
      <x v="1299"/>
      <x v="53"/>
      <x v="35"/>
      <x v="599"/>
    </i>
    <i t="default">
      <x v="1299"/>
    </i>
    <i>
      <x v="1300"/>
      <x v="51"/>
      <x v="45"/>
      <x v="599"/>
    </i>
    <i t="default">
      <x v="1300"/>
    </i>
    <i>
      <x v="1301"/>
      <x v="54"/>
      <x v="782"/>
      <x v="548"/>
    </i>
    <i t="default">
      <x v="1301"/>
    </i>
    <i>
      <x v="1302"/>
      <x v="57"/>
      <x v="2877"/>
      <x v="69"/>
    </i>
    <i t="default">
      <x v="1302"/>
    </i>
    <i>
      <x v="1303"/>
      <x v="54"/>
      <x v="91"/>
      <x v="551"/>
    </i>
    <i t="default">
      <x v="1303"/>
    </i>
    <i>
      <x v="1306"/>
      <x v="54"/>
      <x v="84"/>
      <x v="551"/>
    </i>
    <i t="default">
      <x v="1306"/>
    </i>
    <i>
      <x v="1307"/>
      <x v="55"/>
      <x v="2252"/>
      <x v="76"/>
    </i>
    <i r="1">
      <x v="56"/>
      <x v="1641"/>
      <x v="17"/>
    </i>
    <i r="2">
      <x v="1670"/>
      <x v="56"/>
    </i>
    <i r="2">
      <x v="2093"/>
      <x v="67"/>
    </i>
    <i r="1">
      <x v="57"/>
      <x v="683"/>
      <x v="551"/>
    </i>
    <i r="2">
      <x v="877"/>
      <x v="761"/>
    </i>
    <i r="2">
      <x v="1601"/>
      <x v="796"/>
    </i>
    <i r="2">
      <x v="2568"/>
      <x v="47"/>
    </i>
    <i r="2">
      <x v="2665"/>
      <x v="583"/>
    </i>
    <i t="default">
      <x v="1307"/>
    </i>
    <i>
      <x v="1310"/>
      <x v="57"/>
      <x v="20"/>
      <x v="456"/>
    </i>
    <i r="2">
      <x v="447"/>
      <x v="550"/>
    </i>
    <i r="2">
      <x v="2638"/>
      <x v="605"/>
    </i>
    <i r="2">
      <x v="2639"/>
      <x v="609"/>
    </i>
    <i r="2">
      <x v="2729"/>
      <x v="796"/>
    </i>
    <i t="default">
      <x v="1310"/>
    </i>
    <i>
      <x v="1311"/>
      <x v="13"/>
      <x v="294"/>
      <x v="599"/>
    </i>
    <i t="default">
      <x v="1311"/>
    </i>
    <i>
      <x v="1312"/>
      <x v="55"/>
      <x v="1331"/>
      <x v="56"/>
    </i>
    <i r="2">
      <x v="2312"/>
      <x v="76"/>
    </i>
    <i r="1">
      <x v="56"/>
      <x v="1631"/>
      <x v="17"/>
    </i>
    <i r="3">
      <x v="21"/>
    </i>
    <i r="2">
      <x v="1686"/>
      <x v="56"/>
    </i>
    <i t="default">
      <x v="1312"/>
    </i>
    <i>
      <x v="1313"/>
      <x v="54"/>
      <x v="1000"/>
      <x v="761"/>
    </i>
    <i r="2">
      <x v="1213"/>
      <x v="761"/>
    </i>
    <i t="default">
      <x v="1313"/>
    </i>
    <i>
      <x v="1315"/>
      <x v="56"/>
      <x v="951"/>
      <x v="761"/>
    </i>
    <i r="1">
      <x v="57"/>
      <x v="494"/>
      <x v="599"/>
    </i>
    <i t="default">
      <x v="1315"/>
    </i>
    <i>
      <x v="1316"/>
      <x v="53"/>
      <x v="479"/>
      <x v="67"/>
    </i>
    <i r="3">
      <x v="70"/>
    </i>
    <i r="1">
      <x v="55"/>
      <x v="2314"/>
      <x v="76"/>
    </i>
    <i r="1">
      <x v="56"/>
      <x v="6"/>
      <x v="536"/>
    </i>
    <i r="2">
      <x v="196"/>
      <x v="605"/>
    </i>
    <i r="2">
      <x v="239"/>
      <x v="575"/>
    </i>
    <i r="2">
      <x v="490"/>
      <x v="342"/>
    </i>
    <i r="2">
      <x v="1104"/>
      <x v="57"/>
    </i>
    <i r="2">
      <x v="1284"/>
      <x v="18"/>
    </i>
    <i r="3">
      <x v="22"/>
    </i>
    <i r="2">
      <x v="1708"/>
      <x v="44"/>
    </i>
    <i r="2">
      <x v="1882"/>
      <x v="652"/>
    </i>
    <i r="2">
      <x v="1903"/>
      <x v="796"/>
    </i>
    <i r="1">
      <x v="57"/>
      <x v="761"/>
      <x v="599"/>
    </i>
    <i t="default">
      <x v="1316"/>
    </i>
    <i>
      <x v="1317"/>
      <x v="56"/>
      <x v="418"/>
      <x v="536"/>
    </i>
    <i r="2">
      <x v="1023"/>
      <x v="761"/>
    </i>
    <i r="2">
      <x v="1901"/>
      <x v="796"/>
    </i>
    <i r="2">
      <x v="1985"/>
      <x v="733"/>
    </i>
    <i t="default">
      <x v="1317"/>
    </i>
    <i>
      <x v="1321"/>
      <x v="57"/>
      <x v="2847"/>
      <x v="69"/>
    </i>
    <i t="default">
      <x v="1321"/>
    </i>
    <i>
      <x v="1322"/>
      <x v="55"/>
      <x v="1109"/>
      <x v="56"/>
    </i>
    <i r="2">
      <x v="1302"/>
      <x v="106"/>
    </i>
    <i r="1">
      <x v="57"/>
      <x v="2611"/>
      <x v="28"/>
    </i>
    <i t="default">
      <x v="1322"/>
    </i>
    <i>
      <x v="1323"/>
      <x v="57"/>
      <x v="2424"/>
      <x v="239"/>
    </i>
    <i t="default">
      <x v="1323"/>
    </i>
    <i>
      <x v="1324"/>
      <x v="56"/>
      <x v="2198"/>
      <x v="67"/>
    </i>
    <i t="default">
      <x v="1324"/>
    </i>
    <i>
      <x v="1325"/>
      <x v="57"/>
      <x v="2925"/>
      <x v="70"/>
    </i>
    <i t="default">
      <x v="1325"/>
    </i>
    <i>
      <x v="1326"/>
      <x v="55"/>
      <x v="2220"/>
      <x v="75"/>
    </i>
    <i t="default">
      <x v="1326"/>
    </i>
    <i>
      <x v="1331"/>
      <x v="53"/>
      <x v="111"/>
      <x v="599"/>
    </i>
    <i t="default">
      <x v="1331"/>
    </i>
    <i>
      <x v="1332"/>
      <x v="55"/>
      <x v="1016"/>
      <x v="761"/>
    </i>
    <i t="default">
      <x v="1332"/>
    </i>
    <i>
      <x v="1333"/>
      <x v="56"/>
      <x v="1640"/>
      <x v="17"/>
    </i>
    <i t="default">
      <x v="1333"/>
    </i>
    <i>
      <x v="1334"/>
      <x v="54"/>
      <x v="656"/>
      <x v="599"/>
    </i>
    <i t="default">
      <x v="1334"/>
    </i>
    <i>
      <x v="1335"/>
      <x v="57"/>
      <x v="1213"/>
      <x v="761"/>
    </i>
    <i t="default">
      <x v="1335"/>
    </i>
    <i>
      <x v="1337"/>
      <x v="56"/>
      <x v="2115"/>
      <x v="66"/>
    </i>
    <i t="default">
      <x v="1337"/>
    </i>
    <i>
      <x v="1338"/>
      <x v="57"/>
      <x v="2830"/>
      <x v="69"/>
    </i>
    <i t="default">
      <x v="1338"/>
    </i>
    <i>
      <x v="1340"/>
      <x v="55"/>
      <x v="1426"/>
      <x v="462"/>
    </i>
    <i t="default">
      <x v="1340"/>
    </i>
    <i>
      <x v="1341"/>
      <x v="54"/>
      <x v="1111"/>
      <x v="56"/>
    </i>
    <i r="1">
      <x v="55"/>
      <x v="2234"/>
      <x v="76"/>
    </i>
    <i r="1">
      <x v="57"/>
      <x v="14"/>
      <x v="492"/>
    </i>
    <i r="2">
      <x v="40"/>
      <x v="18"/>
    </i>
    <i r="2">
      <x v="77"/>
      <x v="456"/>
    </i>
    <i r="2">
      <x v="490"/>
      <x v="363"/>
    </i>
    <i r="3">
      <x v="404"/>
    </i>
    <i r="2">
      <x v="672"/>
      <x v="605"/>
    </i>
    <i r="2">
      <x v="2650"/>
      <x v="516"/>
    </i>
    <i t="default">
      <x v="1341"/>
    </i>
    <i>
      <x v="1342"/>
      <x v="57"/>
      <x v="6"/>
      <x v="551"/>
    </i>
    <i t="default">
      <x v="1342"/>
    </i>
    <i>
      <x v="1343"/>
      <x v="51"/>
      <x v="915"/>
      <x v="684"/>
    </i>
    <i t="default">
      <x v="1343"/>
    </i>
    <i>
      <x v="1344"/>
      <x v="56"/>
      <x v="2195"/>
      <x v="66"/>
    </i>
    <i r="1">
      <x v="57"/>
      <x v="2741"/>
      <x v="70"/>
    </i>
    <i t="default">
      <x v="1344"/>
    </i>
    <i>
      <x v="1345"/>
      <x v="54"/>
      <x v="1054"/>
      <x v="106"/>
    </i>
    <i r="2">
      <x v="1100"/>
      <x v="56"/>
    </i>
    <i r="1">
      <x v="57"/>
      <x v="48"/>
      <x v="492"/>
    </i>
    <i r="2">
      <x v="61"/>
      <x v="308"/>
    </i>
    <i r="2">
      <x v="116"/>
      <x v="141"/>
    </i>
    <i r="2">
      <x v="377"/>
      <x v="18"/>
    </i>
    <i r="2">
      <x v="525"/>
      <x v="605"/>
    </i>
    <i t="default">
      <x v="1345"/>
    </i>
    <i>
      <x v="1346"/>
      <x v="27"/>
      <x v="609"/>
      <x v="753"/>
    </i>
    <i r="1">
      <x v="28"/>
      <x v="654"/>
      <x v="599"/>
    </i>
    <i r="1">
      <x v="31"/>
      <x v="168"/>
      <x v="599"/>
    </i>
    <i t="default">
      <x v="1346"/>
    </i>
    <i>
      <x v="1347"/>
      <x v="54"/>
      <x v="1172"/>
      <x v="629"/>
    </i>
    <i r="2">
      <x v="1196"/>
      <x v="761"/>
    </i>
    <i t="default">
      <x v="1347"/>
    </i>
    <i>
      <x v="1352"/>
      <x v="29"/>
      <x v="113"/>
      <x v="451"/>
    </i>
    <i t="default">
      <x v="1352"/>
    </i>
    <i>
      <x v="1353"/>
      <x v="56"/>
      <x v="1116"/>
      <x v="56"/>
    </i>
    <i t="default">
      <x v="1353"/>
    </i>
    <i>
      <x v="1354"/>
      <x v="53"/>
      <x v="158"/>
      <x v="605"/>
    </i>
    <i t="default">
      <x v="1354"/>
    </i>
    <i>
      <x v="1355"/>
      <x v="57"/>
      <x v="1927"/>
      <x v="761"/>
    </i>
    <i r="2">
      <x v="2609"/>
      <x v="47"/>
    </i>
    <i t="default">
      <x v="1355"/>
    </i>
    <i>
      <x v="1356"/>
      <x v="55"/>
      <x v="50"/>
      <x v="539"/>
    </i>
    <i r="2">
      <x v="922"/>
      <x v="761"/>
    </i>
    <i r="2">
      <x v="1454"/>
      <x v="593"/>
    </i>
    <i t="default">
      <x v="1356"/>
    </i>
    <i>
      <x v="1357"/>
      <x v="55"/>
      <x v="2232"/>
      <x v="75"/>
    </i>
    <i r="1">
      <x v="56"/>
      <x v="1275"/>
      <x v="17"/>
    </i>
    <i t="default">
      <x v="1357"/>
    </i>
    <i>
      <x v="1358"/>
      <x v="57"/>
      <x v="2799"/>
      <x v="69"/>
    </i>
    <i t="default">
      <x v="1358"/>
    </i>
    <i>
      <x v="1359"/>
      <x v="25"/>
      <x v="525"/>
      <x v="605"/>
    </i>
    <i r="1">
      <x v="29"/>
      <x v="4"/>
      <x v="228"/>
    </i>
    <i t="default">
      <x v="1359"/>
    </i>
    <i>
      <x v="1360"/>
      <x v="56"/>
      <x v="2070"/>
      <x v="66"/>
    </i>
    <i t="default">
      <x v="1360"/>
    </i>
    <i>
      <x v="1365"/>
      <x v="55"/>
      <x v="356"/>
      <x v="576"/>
    </i>
    <i r="1">
      <x v="56"/>
      <x v="1643"/>
      <x v="17"/>
    </i>
    <i r="2">
      <x v="1930"/>
      <x v="761"/>
    </i>
    <i r="1">
      <x v="57"/>
      <x v="273"/>
      <x v="599"/>
    </i>
    <i t="default">
      <x v="1365"/>
    </i>
    <i>
      <x v="1366"/>
      <x v="57"/>
      <x v="26"/>
      <x v="18"/>
    </i>
    <i r="2">
      <x v="359"/>
      <x v="198"/>
    </i>
    <i r="2">
      <x v="668"/>
      <x v="492"/>
    </i>
    <i r="2">
      <x v="813"/>
      <x v="605"/>
    </i>
    <i r="2">
      <x v="1994"/>
      <x v="827"/>
    </i>
    <i t="default">
      <x v="1366"/>
    </i>
    <i>
      <x v="1367"/>
      <x v="57"/>
      <x v="18"/>
      <x v="551"/>
    </i>
    <i t="default">
      <x v="1367"/>
    </i>
    <i>
      <x v="1368"/>
      <x v="56"/>
      <x v="1697"/>
      <x v="56"/>
    </i>
    <i t="default">
      <x v="1368"/>
    </i>
    <i>
      <x v="1369"/>
      <x v="56"/>
      <x v="2043"/>
      <x v="66"/>
    </i>
    <i t="default">
      <x v="1369"/>
    </i>
    <i>
      <x v="1370"/>
      <x v="56"/>
      <x v="1120"/>
      <x v="66"/>
    </i>
    <i r="1">
      <x v="57"/>
      <x v="2920"/>
      <x v="70"/>
    </i>
    <i t="default">
      <x v="1370"/>
    </i>
    <i>
      <x v="1371"/>
      <x v="54"/>
      <x v="876"/>
      <x v="639"/>
    </i>
    <i r="3">
      <x v="761"/>
    </i>
    <i t="default">
      <x v="1371"/>
    </i>
    <i>
      <x v="1372"/>
      <x v="55"/>
      <x v="1195"/>
      <x v="761"/>
    </i>
    <i t="default">
      <x v="1372"/>
    </i>
    <i>
      <x v="1374"/>
      <x v="57"/>
      <x v="2533"/>
      <x v="28"/>
    </i>
    <i r="2">
      <x v="2534"/>
      <x v="47"/>
    </i>
    <i t="default">
      <x v="1374"/>
    </i>
    <i>
      <x v="1377"/>
      <x v="57"/>
      <x v="90"/>
      <x v="599"/>
    </i>
    <i t="default">
      <x v="1377"/>
    </i>
    <i>
      <x v="1378"/>
      <x v="56"/>
      <x v="1949"/>
      <x v="761"/>
    </i>
    <i t="default">
      <x v="1378"/>
    </i>
    <i>
      <x v="1381"/>
      <x v="53"/>
      <x v="859"/>
      <x v="599"/>
    </i>
    <i t="default">
      <x v="1381"/>
    </i>
    <i>
      <x v="1382"/>
      <x v="56"/>
      <x v="1664"/>
      <x v="17"/>
    </i>
    <i t="default">
      <x v="1382"/>
    </i>
    <i>
      <x v="1383"/>
      <x v="57"/>
      <x v="2872"/>
      <x v="69"/>
    </i>
    <i t="default">
      <x v="1383"/>
    </i>
    <i>
      <x v="1384"/>
      <x v="54"/>
      <x v="479"/>
      <x v="18"/>
    </i>
    <i r="2">
      <x v="591"/>
      <x v="605"/>
    </i>
    <i t="default">
      <x v="1384"/>
    </i>
    <i>
      <x v="1385"/>
      <x v="55"/>
      <x v="1235"/>
      <x v="761"/>
    </i>
    <i t="default">
      <x v="1385"/>
    </i>
    <i>
      <x v="1387"/>
      <x v="55"/>
      <x v="2266"/>
      <x v="75"/>
    </i>
    <i t="default">
      <x v="1387"/>
    </i>
    <i>
      <x v="1391"/>
      <x v="57"/>
      <x v="2772"/>
      <x v="69"/>
    </i>
    <i t="default">
      <x v="1391"/>
    </i>
    <i>
      <x v="1392"/>
      <x v="57"/>
      <x v="2864"/>
      <x v="69"/>
    </i>
    <i t="default">
      <x v="1392"/>
    </i>
    <i>
      <x v="1393"/>
      <x v="55"/>
      <x v="2354"/>
      <x v="76"/>
    </i>
    <i t="default">
      <x v="1393"/>
    </i>
    <i>
      <x v="1394"/>
      <x v="55"/>
      <x v="2201"/>
      <x v="75"/>
    </i>
    <i r="1">
      <x v="56"/>
      <x v="55"/>
      <x v="815"/>
    </i>
    <i r="2">
      <x v="1658"/>
      <x v="17"/>
    </i>
    <i r="2">
      <x v="1707"/>
      <x v="43"/>
    </i>
    <i r="2">
      <x v="1709"/>
      <x v="43"/>
    </i>
    <i r="2">
      <x v="2087"/>
      <x v="67"/>
    </i>
    <i r="1">
      <x v="57"/>
      <x v="2574"/>
      <x v="28"/>
    </i>
    <i r="2">
      <x v="2778"/>
      <x v="70"/>
    </i>
    <i t="default">
      <x v="1394"/>
    </i>
    <i>
      <x v="1395"/>
      <x v="56"/>
      <x v="1741"/>
      <x v="119"/>
    </i>
    <i t="default">
      <x v="1395"/>
    </i>
    <i>
      <x v="1396"/>
      <x v="56"/>
      <x v="1740"/>
      <x v="119"/>
    </i>
    <i t="default">
      <x v="1396"/>
    </i>
    <i>
      <x v="1397"/>
      <x v="54"/>
      <x v="1045"/>
      <x v="106"/>
    </i>
    <i t="default">
      <x v="1397"/>
    </i>
    <i>
      <x v="1398"/>
      <x v="56"/>
      <x v="2030"/>
      <x v="66"/>
    </i>
    <i r="1">
      <x v="57"/>
      <x v="2584"/>
      <x v="28"/>
    </i>
    <i r="2">
      <x v="2859"/>
      <x v="70"/>
    </i>
    <i t="default">
      <x v="1398"/>
    </i>
    <i>
      <x v="1399"/>
      <x v="57"/>
      <x v="2668"/>
      <x v="457"/>
    </i>
    <i t="default">
      <x v="1399"/>
    </i>
    <i>
      <x v="1403"/>
      <x v="53"/>
      <x v="1007"/>
      <x v="761"/>
    </i>
    <i r="2">
      <x v="1034"/>
      <x v="796"/>
    </i>
    <i r="1">
      <x v="54"/>
      <x v="22"/>
      <x v="15"/>
    </i>
    <i r="2">
      <x v="1143"/>
      <x v="465"/>
    </i>
    <i r="1">
      <x v="55"/>
      <x v="18"/>
      <x v="83"/>
    </i>
    <i r="3">
      <x v="834"/>
    </i>
    <i r="2">
      <x v="350"/>
      <x v="579"/>
    </i>
    <i r="2">
      <x v="359"/>
      <x v="476"/>
    </i>
    <i r="2">
      <x v="590"/>
      <x v="599"/>
    </i>
    <i r="2">
      <x v="1407"/>
      <x v="259"/>
    </i>
    <i r="2">
      <x v="1503"/>
      <x v="588"/>
    </i>
    <i r="1">
      <x v="56"/>
      <x v="9"/>
      <x v="599"/>
    </i>
    <i r="2">
      <x v="594"/>
      <x v="168"/>
    </i>
    <i r="2">
      <x v="1208"/>
      <x v="774"/>
    </i>
    <i r="2">
      <x v="1789"/>
      <x v="140"/>
    </i>
    <i r="2">
      <x v="1790"/>
      <x v="145"/>
    </i>
    <i r="1">
      <x v="57"/>
      <x v="52"/>
      <x v="307"/>
    </i>
    <i r="2">
      <x v="535"/>
      <x v="599"/>
    </i>
    <i r="2">
      <x v="565"/>
      <x v="140"/>
    </i>
    <i r="3">
      <x v="491"/>
    </i>
    <i r="2">
      <x v="2731"/>
      <x v="774"/>
    </i>
    <i t="default">
      <x v="1403"/>
    </i>
    <i>
      <x v="1404"/>
      <x v="56"/>
      <x v="1950"/>
      <x v="759"/>
    </i>
    <i t="default">
      <x v="1404"/>
    </i>
    <i>
      <x v="1406"/>
      <x v="55"/>
      <x v="2342"/>
      <x v="76"/>
    </i>
    <i t="default">
      <x v="1406"/>
    </i>
    <i>
      <x v="1407"/>
      <x v="57"/>
      <x v="2840"/>
      <x v="69"/>
    </i>
    <i t="default">
      <x v="1407"/>
    </i>
    <i>
      <x v="1410"/>
      <x v="56"/>
      <x v="1936"/>
      <x v="761"/>
    </i>
    <i t="default">
      <x v="1410"/>
    </i>
    <i>
      <x v="1411"/>
      <x v="56"/>
      <x v="1693"/>
      <x v="56"/>
    </i>
    <i r="2">
      <x v="1811"/>
      <x v="818"/>
    </i>
    <i t="default">
      <x v="1411"/>
    </i>
    <i>
      <x v="1412"/>
      <x v="55"/>
      <x v="2388"/>
      <x v="75"/>
    </i>
    <i t="default">
      <x v="1412"/>
    </i>
    <i>
      <x v="1413"/>
      <x v="56"/>
      <x v="2110"/>
      <x v="66"/>
    </i>
    <i t="default">
      <x v="1413"/>
    </i>
    <i>
      <x v="1414"/>
      <x v="57"/>
      <x v="2775"/>
      <x v="69"/>
    </i>
    <i t="default">
      <x v="1414"/>
    </i>
    <i>
      <x v="1415"/>
      <x v="57"/>
      <x v="6"/>
      <x v="18"/>
    </i>
    <i r="2">
      <x v="87"/>
      <x v="492"/>
    </i>
    <i r="3">
      <x v="500"/>
    </i>
    <i r="2">
      <x v="132"/>
      <x v="605"/>
    </i>
    <i t="default">
      <x v="1415"/>
    </i>
    <i>
      <x v="1418"/>
      <x v="56"/>
      <x v="8"/>
      <x v="536"/>
    </i>
    <i r="2">
      <x v="653"/>
      <x v="428"/>
    </i>
    <i r="2">
      <x v="734"/>
      <x v="605"/>
    </i>
    <i t="default">
      <x v="1418"/>
    </i>
    <i>
      <x v="1419"/>
      <x v="57"/>
      <x v="2802"/>
      <x v="69"/>
    </i>
    <i t="default">
      <x v="1419"/>
    </i>
    <i>
      <x v="1421"/>
      <x v="57"/>
      <x v="2921"/>
      <x v="69"/>
    </i>
    <i t="default">
      <x v="1421"/>
    </i>
    <i>
      <x v="1425"/>
      <x v="56"/>
      <x v="359"/>
      <x v="815"/>
    </i>
    <i r="2">
      <x v="1653"/>
      <x v="17"/>
    </i>
    <i r="2">
      <x v="2120"/>
      <x v="67"/>
    </i>
    <i r="1">
      <x v="57"/>
      <x v="1926"/>
      <x v="761"/>
    </i>
    <i t="default">
      <x v="1425"/>
    </i>
    <i>
      <x v="1429"/>
      <x v="54"/>
      <x v="288"/>
      <x v="605"/>
    </i>
    <i t="default">
      <x v="1429"/>
    </i>
    <i>
      <x v="1430"/>
      <x v="56"/>
      <x v="1843"/>
      <x v="99"/>
    </i>
    <i r="2">
      <x v="2054"/>
      <x v="67"/>
    </i>
    <i r="1">
      <x v="57"/>
      <x v="940"/>
      <x v="761"/>
    </i>
    <i t="default">
      <x v="1430"/>
    </i>
    <i>
      <x v="1431"/>
      <x v="57"/>
      <x v="148"/>
      <x v="308"/>
    </i>
    <i r="2">
      <x v="393"/>
      <x v="605"/>
    </i>
    <i r="2">
      <x v="669"/>
      <x v="140"/>
    </i>
    <i r="3">
      <x v="199"/>
    </i>
    <i t="default">
      <x v="1431"/>
    </i>
    <i>
      <x v="1432"/>
      <x v="55"/>
      <x v="12"/>
      <x v="477"/>
    </i>
    <i r="2">
      <x v="21"/>
      <x v="18"/>
    </i>
    <i r="2">
      <x v="66"/>
      <x v="605"/>
    </i>
    <i r="2">
      <x v="396"/>
      <x v="363"/>
    </i>
    <i r="2">
      <x v="402"/>
      <x v="428"/>
    </i>
    <i r="2">
      <x v="799"/>
      <x v="85"/>
    </i>
    <i r="2">
      <x v="1251"/>
      <x v="42"/>
    </i>
    <i r="2">
      <x v="1458"/>
      <x v="589"/>
    </i>
    <i r="2">
      <x v="1607"/>
      <x v="761"/>
    </i>
    <i r="1">
      <x v="56"/>
      <x v="1910"/>
      <x v="759"/>
    </i>
    <i r="1">
      <x v="57"/>
      <x v="60"/>
      <x v="599"/>
    </i>
    <i t="default">
      <x v="1432"/>
    </i>
    <i>
      <x v="1433"/>
      <x v="53"/>
      <x v="1003"/>
      <x v="761"/>
    </i>
    <i r="1">
      <x v="54"/>
      <x v="581"/>
      <x v="599"/>
    </i>
    <i t="default">
      <x v="1433"/>
    </i>
    <i>
      <x v="1438"/>
      <x v="57"/>
      <x v="860"/>
      <x v="551"/>
    </i>
    <i r="2">
      <x v="1219"/>
      <x v="761"/>
    </i>
    <i t="default">
      <x v="1438"/>
    </i>
    <i>
      <x v="1439"/>
      <x v="57"/>
      <x v="60"/>
      <x v="456"/>
    </i>
    <i r="2">
      <x v="63"/>
      <x v="605"/>
    </i>
    <i r="2">
      <x v="126"/>
      <x v="141"/>
    </i>
    <i r="2">
      <x v="393"/>
      <x v="492"/>
    </i>
    <i r="2">
      <x v="853"/>
      <x v="18"/>
    </i>
    <i t="default">
      <x v="1439"/>
    </i>
    <i>
      <x v="1440"/>
      <x v="57"/>
      <x v="8"/>
      <x v="551"/>
    </i>
    <i t="default">
      <x v="1440"/>
    </i>
    <i>
      <x v="1441"/>
      <x v="56"/>
      <x v="1070"/>
      <x v="17"/>
    </i>
    <i t="default">
      <x v="1441"/>
    </i>
    <i>
      <x v="1442"/>
      <x v="57"/>
      <x v="113"/>
      <x v="456"/>
    </i>
    <i r="2">
      <x v="389"/>
      <x v="551"/>
    </i>
    <i r="2">
      <x v="2730"/>
      <x v="761"/>
    </i>
    <i t="default">
      <x v="1442"/>
    </i>
    <i>
      <x v="1444"/>
      <x v="55"/>
      <x v="2294"/>
      <x v="75"/>
    </i>
    <i t="default">
      <x v="1444"/>
    </i>
    <i>
      <x v="1445"/>
      <x v="56"/>
      <x v="303"/>
      <x v="575"/>
    </i>
    <i r="2">
      <x v="648"/>
      <x v="456"/>
    </i>
    <i r="2">
      <x v="1612"/>
      <x v="759"/>
    </i>
    <i t="default">
      <x v="1445"/>
    </i>
    <i>
      <x v="1446"/>
      <x v="57"/>
      <x v="2710"/>
      <x v="761"/>
    </i>
    <i t="default">
      <x v="1446"/>
    </i>
    <i>
      <x v="1447"/>
      <x v="57"/>
      <x v="2549"/>
      <x v="16"/>
    </i>
    <i r="2">
      <x v="2550"/>
      <x v="46"/>
    </i>
    <i t="default">
      <x v="1447"/>
    </i>
    <i>
      <x v="1449"/>
      <x v="55"/>
      <x v="2376"/>
      <x v="76"/>
    </i>
    <i r="1">
      <x v="57"/>
      <x v="46"/>
      <x v="18"/>
    </i>
    <i r="2">
      <x v="305"/>
      <x v="605"/>
    </i>
    <i r="2">
      <x v="442"/>
      <x v="492"/>
    </i>
    <i t="default">
      <x v="1449"/>
    </i>
    <i>
      <x v="1450"/>
      <x v="57"/>
      <x v="2871"/>
      <x v="69"/>
    </i>
    <i t="default">
      <x v="1450"/>
    </i>
    <i>
      <x v="1451"/>
      <x v="55"/>
      <x v="8"/>
      <x v="531"/>
    </i>
    <i r="2">
      <x v="56"/>
      <x v="308"/>
    </i>
    <i r="2">
      <x v="856"/>
      <x v="605"/>
    </i>
    <i t="default">
      <x v="1451"/>
    </i>
    <i>
      <x v="1452"/>
      <x v="56"/>
      <x v="718"/>
      <x v="605"/>
    </i>
    <i r="3">
      <x v="631"/>
    </i>
    <i r="1">
      <x v="57"/>
      <x v="1593"/>
      <x v="759"/>
    </i>
    <i t="default">
      <x v="1452"/>
    </i>
    <i>
      <x v="1453"/>
      <x v="55"/>
      <x v="2364"/>
      <x v="75"/>
    </i>
    <i r="1">
      <x v="56"/>
      <x v="57"/>
      <x v="815"/>
    </i>
    <i t="default">
      <x v="1453"/>
    </i>
    <i>
      <x v="1454"/>
      <x v="55"/>
      <x v="1095"/>
      <x v="56"/>
    </i>
    <i r="2">
      <x v="1254"/>
      <x v="106"/>
    </i>
    <i r="2">
      <x v="2371"/>
      <x v="76"/>
    </i>
    <i r="1">
      <x v="57"/>
      <x v="2604"/>
      <x v="17"/>
    </i>
    <i t="default">
      <x v="1454"/>
    </i>
    <i>
      <x v="1455"/>
      <x v="56"/>
      <x v="1113"/>
      <x v="56"/>
    </i>
    <i r="2">
      <x v="2148"/>
      <x v="67"/>
    </i>
    <i r="1">
      <x v="57"/>
      <x v="2446"/>
      <x v="111"/>
    </i>
    <i r="2">
      <x v="2566"/>
      <x v="47"/>
    </i>
    <i t="default">
      <x v="1455"/>
    </i>
    <i>
      <x v="1456"/>
      <x v="18"/>
      <x v="66"/>
      <x v="599"/>
    </i>
    <i r="1">
      <x v="19"/>
      <x v="9"/>
      <x v="280"/>
    </i>
    <i r="2">
      <x v="91"/>
      <x v="140"/>
    </i>
    <i r="2">
      <x v="143"/>
      <x v="599"/>
    </i>
    <i t="default">
      <x v="1456"/>
    </i>
    <i>
      <x v="1459"/>
      <x v="56"/>
      <x v="2142"/>
      <x v="66"/>
    </i>
    <i t="default">
      <x v="1459"/>
    </i>
    <i>
      <x v="1462"/>
      <x v="54"/>
      <x v="97"/>
      <x v="551"/>
    </i>
    <i t="default">
      <x v="1462"/>
    </i>
    <i>
      <x v="1463"/>
      <x v="55"/>
      <x v="1587"/>
      <x v="759"/>
    </i>
    <i t="default">
      <x v="1463"/>
    </i>
    <i>
      <x v="1464"/>
      <x v="51"/>
      <x v="83"/>
      <x v="395"/>
    </i>
    <i r="2">
      <x v="112"/>
      <x v="18"/>
    </i>
    <i r="2">
      <x v="143"/>
      <x v="605"/>
    </i>
    <i r="3">
      <x v="624"/>
    </i>
    <i r="3">
      <x v="629"/>
    </i>
    <i r="2">
      <x v="942"/>
      <x v="759"/>
    </i>
    <i r="1">
      <x v="52"/>
      <x v="67"/>
      <x v="140"/>
    </i>
    <i r="1">
      <x v="53"/>
      <x v="70"/>
      <x v="599"/>
    </i>
    <i r="2">
      <x v="998"/>
      <x v="759"/>
    </i>
    <i r="1">
      <x v="54"/>
      <x v="91"/>
      <x v="599"/>
    </i>
    <i r="2">
      <x v="1174"/>
      <x v="759"/>
    </i>
    <i r="1">
      <x v="55"/>
      <x v="7"/>
      <x v="579"/>
    </i>
    <i r="2">
      <x v="20"/>
      <x v="834"/>
    </i>
    <i r="2">
      <x v="34"/>
      <x v="140"/>
    </i>
    <i r="2">
      <x v="461"/>
      <x v="599"/>
    </i>
    <i r="2">
      <x v="538"/>
      <x v="548"/>
    </i>
    <i r="2">
      <x v="568"/>
      <x v="307"/>
    </i>
    <i r="2">
      <x v="660"/>
      <x v="455"/>
    </i>
    <i r="2">
      <x v="790"/>
      <x v="340"/>
    </i>
    <i r="3">
      <x v="362"/>
    </i>
    <i r="2">
      <x v="1463"/>
      <x v="588"/>
    </i>
    <i r="2">
      <x v="1523"/>
      <x v="693"/>
    </i>
    <i r="1">
      <x v="56"/>
      <x v="20"/>
      <x v="599"/>
    </i>
    <i r="2">
      <x v="52"/>
      <x v="509"/>
    </i>
    <i r="2">
      <x v="946"/>
      <x v="774"/>
    </i>
    <i r="2">
      <x v="1780"/>
      <x v="140"/>
    </i>
    <i r="2">
      <x v="1864"/>
      <x v="513"/>
    </i>
    <i r="2">
      <x v="1900"/>
      <x v="759"/>
    </i>
    <i r="1">
      <x v="57"/>
      <x v="23"/>
      <x v="353"/>
    </i>
    <i r="2">
      <x v="66"/>
      <x v="140"/>
    </i>
    <i r="3">
      <x v="340"/>
    </i>
    <i r="2">
      <x v="236"/>
      <x v="599"/>
    </i>
    <i r="2">
      <x v="542"/>
      <x v="455"/>
    </i>
    <i r="2">
      <x v="1993"/>
      <x v="826"/>
    </i>
    <i t="default">
      <x v="1464"/>
    </i>
    <i>
      <x v="1465"/>
      <x v="14"/>
      <x v="26"/>
      <x v="599"/>
    </i>
    <i r="1">
      <x v="19"/>
      <x v="16"/>
      <x v="280"/>
    </i>
    <i r="2">
      <x v="80"/>
      <x v="599"/>
    </i>
    <i t="default">
      <x v="1465"/>
    </i>
    <i>
      <x v="1466"/>
      <x v="25"/>
      <x v="463"/>
      <x v="264"/>
    </i>
    <i r="2">
      <x v="500"/>
      <x v="304"/>
    </i>
    <i r="2">
      <x v="510"/>
      <x v="754"/>
    </i>
    <i r="1">
      <x v="26"/>
      <x v="179"/>
      <x v="599"/>
    </i>
    <i r="2">
      <x v="540"/>
      <x v="140"/>
    </i>
    <i r="1">
      <x v="27"/>
      <x v="129"/>
      <x v="599"/>
    </i>
    <i r="2">
      <x v="446"/>
      <x v="280"/>
    </i>
    <i r="2">
      <x v="573"/>
      <x v="140"/>
    </i>
    <i r="1">
      <x v="28"/>
      <x v="79"/>
      <x v="140"/>
    </i>
    <i r="2">
      <x v="335"/>
      <x v="599"/>
    </i>
    <i r="2">
      <x v="488"/>
      <x v="280"/>
    </i>
    <i r="1">
      <x v="29"/>
      <x v="161"/>
      <x v="408"/>
    </i>
    <i r="2">
      <x v="203"/>
      <x v="280"/>
    </i>
    <i r="2">
      <x v="375"/>
      <x v="599"/>
    </i>
    <i r="2">
      <x v="675"/>
      <x v="140"/>
    </i>
    <i r="1">
      <x v="30"/>
      <x v="242"/>
      <x v="140"/>
    </i>
    <i r="2">
      <x v="268"/>
      <x v="599"/>
    </i>
    <i r="2">
      <x v="466"/>
      <x v="280"/>
    </i>
    <i r="2">
      <x v="535"/>
      <x v="408"/>
    </i>
    <i r="1">
      <x v="31"/>
      <x v="9"/>
      <x v="283"/>
    </i>
    <i r="2">
      <x v="21"/>
      <x v="433"/>
    </i>
    <i r="2">
      <x v="339"/>
      <x v="434"/>
    </i>
    <i r="2">
      <x v="491"/>
      <x v="753"/>
    </i>
    <i r="1">
      <x v="32"/>
      <x v="3"/>
      <x v="284"/>
    </i>
    <i r="2">
      <x v="184"/>
      <x v="140"/>
    </i>
    <i r="2">
      <x v="549"/>
      <x v="280"/>
    </i>
    <i r="1">
      <x v="33"/>
      <x v="3"/>
      <x v="297"/>
    </i>
    <i r="2">
      <x v="64"/>
      <x v="330"/>
    </i>
    <i r="2">
      <x v="79"/>
      <x v="685"/>
    </i>
    <i r="2">
      <x v="151"/>
      <x v="599"/>
    </i>
    <i r="2">
      <x v="616"/>
      <x v="15"/>
    </i>
    <i r="1">
      <x v="34"/>
      <x v="792"/>
      <x v="875"/>
    </i>
    <i r="1">
      <x v="35"/>
      <x v="69"/>
      <x v="453"/>
    </i>
    <i r="1">
      <x v="36"/>
      <x v="712"/>
      <x v="599"/>
    </i>
    <i r="1">
      <x v="37"/>
      <x v="13"/>
      <x v="599"/>
    </i>
    <i r="2">
      <x v="125"/>
      <x v="599"/>
    </i>
    <i r="1">
      <x v="38"/>
      <x v="202"/>
      <x v="599"/>
    </i>
    <i r="2">
      <x v="811"/>
      <x v="701"/>
    </i>
    <i r="1">
      <x v="39"/>
      <x v="305"/>
      <x v="599"/>
    </i>
    <i r="1">
      <x v="40"/>
      <x v="129"/>
      <x v="599"/>
    </i>
    <i r="1">
      <x v="41"/>
      <x v="453"/>
      <x v="599"/>
    </i>
    <i r="2">
      <x v="482"/>
      <x v="599"/>
    </i>
    <i r="1">
      <x v="42"/>
      <x v="71"/>
      <x v="599"/>
    </i>
    <i r="1">
      <x v="43"/>
      <x v="77"/>
      <x v="599"/>
    </i>
    <i r="1">
      <x v="44"/>
      <x v="487"/>
      <x v="599"/>
    </i>
    <i r="1">
      <x v="46"/>
      <x v="541"/>
      <x v="599"/>
    </i>
    <i t="default">
      <x v="1466"/>
    </i>
    <i>
      <x v="1468"/>
      <x v="31"/>
      <x v="761"/>
      <x v="858"/>
    </i>
    <i t="default">
      <x v="1468"/>
    </i>
    <i>
      <x v="1469"/>
      <x v="56"/>
      <x v="2038"/>
      <x v="66"/>
    </i>
    <i r="1">
      <x v="57"/>
      <x v="355"/>
      <x v="62"/>
    </i>
    <i r="2">
      <x v="2528"/>
      <x v="17"/>
    </i>
    <i t="default">
      <x v="1469"/>
    </i>
    <i>
      <x v="1470"/>
      <x v="54"/>
      <x v="92"/>
      <x v="477"/>
    </i>
    <i r="2">
      <x v="952"/>
      <x v="761"/>
    </i>
    <i r="2">
      <x v="1074"/>
      <x v="107"/>
    </i>
    <i t="default">
      <x v="1470"/>
    </i>
    <i>
      <x v="1471"/>
      <x v="55"/>
      <x v="2332"/>
      <x v="75"/>
    </i>
    <i t="default">
      <x v="1471"/>
    </i>
    <i>
      <x v="1472"/>
      <x v="56"/>
      <x v="53"/>
      <x v="605"/>
    </i>
    <i r="2">
      <x v="100"/>
      <x v="456"/>
    </i>
    <i r="2">
      <x v="357"/>
      <x v="18"/>
    </i>
    <i r="2">
      <x v="419"/>
      <x v="428"/>
    </i>
    <i r="1">
      <x v="57"/>
      <x v="384"/>
      <x v="599"/>
    </i>
    <i t="default">
      <x v="1472"/>
    </i>
    <i>
      <x v="1474"/>
      <x v="54"/>
      <x v="233"/>
      <x v="605"/>
    </i>
    <i r="1">
      <x v="55"/>
      <x v="317"/>
      <x v="599"/>
    </i>
    <i t="default">
      <x v="1474"/>
    </i>
    <i>
      <x v="1475"/>
      <x v="55"/>
      <x v="359"/>
      <x v="576"/>
    </i>
    <i r="2">
      <x v="1300"/>
      <x v="106"/>
    </i>
    <i r="2">
      <x v="2360"/>
      <x v="76"/>
    </i>
    <i t="default">
      <x v="1475"/>
    </i>
    <i>
      <x v="1477"/>
      <x v="57"/>
      <x v="2897"/>
      <x v="69"/>
    </i>
    <i t="default">
      <x v="1477"/>
    </i>
    <i>
      <x v="1478"/>
      <x v="54"/>
      <x v="1071"/>
      <x v="106"/>
    </i>
    <i r="2">
      <x v="1176"/>
      <x v="761"/>
    </i>
    <i r="1">
      <x v="55"/>
      <x v="15"/>
      <x v="455"/>
    </i>
    <i r="2">
      <x v="1518"/>
      <x v="588"/>
    </i>
    <i r="1">
      <x v="57"/>
      <x v="57"/>
      <x v="599"/>
    </i>
    <i t="default">
      <x v="1478"/>
    </i>
    <i>
      <x v="1479"/>
      <x v="54"/>
      <x v="1080"/>
      <x v="109"/>
    </i>
    <i r="2">
      <x v="1097"/>
      <x v="55"/>
    </i>
    <i r="1">
      <x v="55"/>
      <x v="47"/>
      <x v="536"/>
    </i>
    <i r="2">
      <x v="247"/>
      <x v="605"/>
    </i>
    <i r="2">
      <x v="1486"/>
      <x v="589"/>
    </i>
    <i r="2">
      <x v="1605"/>
      <x v="761"/>
    </i>
    <i r="2">
      <x v="1606"/>
      <x v="762"/>
    </i>
    <i r="1">
      <x v="56"/>
      <x v="147"/>
      <x v="599"/>
    </i>
    <i t="default">
      <x v="1479"/>
    </i>
    <i>
      <x v="1480"/>
      <x v="57"/>
      <x v="2827"/>
      <x v="69"/>
    </i>
    <i t="default">
      <x v="1480"/>
    </i>
    <i>
      <x v="1481"/>
      <x v="56"/>
      <x v="2015"/>
      <x v="66"/>
    </i>
    <i t="default">
      <x v="1481"/>
    </i>
    <i>
      <x v="1482"/>
      <x v="55"/>
      <x v="1308"/>
      <x v="106"/>
    </i>
    <i r="2">
      <x v="2237"/>
      <x v="76"/>
    </i>
    <i r="1">
      <x v="56"/>
      <x v="9"/>
      <x v="815"/>
    </i>
    <i r="2">
      <x v="2145"/>
      <x v="67"/>
    </i>
    <i r="1">
      <x v="57"/>
      <x v="2553"/>
      <x v="28"/>
    </i>
    <i t="default">
      <x v="1482"/>
    </i>
    <i>
      <x v="1483"/>
      <x v="57"/>
      <x v="2735"/>
      <x v="69"/>
    </i>
    <i t="default">
      <x v="1483"/>
    </i>
    <i>
      <x v="1485"/>
      <x v="56"/>
      <x v="976"/>
      <x v="605"/>
    </i>
    <i r="2">
      <x v="1819"/>
      <x v="750"/>
    </i>
    <i t="default">
      <x v="1485"/>
    </i>
    <i>
      <x v="1486"/>
      <x v="57"/>
      <x v="541"/>
      <x v="550"/>
    </i>
    <i r="2">
      <x v="1229"/>
      <x v="761"/>
    </i>
    <i t="default">
      <x v="1486"/>
    </i>
    <i>
      <x v="1488"/>
      <x v="55"/>
      <x v="17"/>
      <x v="18"/>
    </i>
    <i r="2">
      <x v="191"/>
      <x v="605"/>
    </i>
    <i r="2">
      <x v="396"/>
      <x v="477"/>
    </i>
    <i r="2">
      <x v="487"/>
      <x v="141"/>
    </i>
    <i r="2">
      <x v="1403"/>
      <x v="276"/>
    </i>
    <i r="2">
      <x v="1490"/>
      <x v="589"/>
    </i>
    <i r="2">
      <x v="1552"/>
      <x v="660"/>
    </i>
    <i r="1">
      <x v="56"/>
      <x v="204"/>
      <x v="599"/>
    </i>
    <i r="1">
      <x v="57"/>
      <x v="89"/>
      <x v="599"/>
    </i>
    <i r="2">
      <x v="94"/>
      <x v="455"/>
    </i>
    <i t="default">
      <x v="1488"/>
    </i>
    <i>
      <x v="1489"/>
      <x v="55"/>
      <x v="13"/>
      <x v="551"/>
    </i>
    <i t="default">
      <x v="1489"/>
    </i>
    <i>
      <x v="1490"/>
      <x v="7"/>
      <x v="182"/>
      <x v="601"/>
    </i>
    <i r="1">
      <x v="12"/>
      <x v="2732"/>
      <x v="753"/>
    </i>
    <i t="default">
      <x v="1490"/>
    </i>
    <i>
      <x v="1492"/>
      <x v="55"/>
      <x v="2369"/>
      <x v="75"/>
    </i>
    <i t="default">
      <x v="1492"/>
    </i>
    <i>
      <x v="1497"/>
      <x v="57"/>
      <x v="2705"/>
      <x v="761"/>
    </i>
    <i t="default">
      <x v="1497"/>
    </i>
    <i>
      <x v="1498"/>
      <x v="54"/>
      <x v="755"/>
      <x v="605"/>
    </i>
    <i t="default">
      <x v="1498"/>
    </i>
    <i>
      <x v="1499"/>
      <x v="55"/>
      <x v="176"/>
      <x v="605"/>
    </i>
    <i r="2">
      <x v="378"/>
      <x v="456"/>
    </i>
    <i r="2">
      <x v="1505"/>
      <x v="589"/>
    </i>
    <i r="1">
      <x v="56"/>
      <x v="972"/>
      <x v="599"/>
    </i>
    <i r="1">
      <x v="57"/>
      <x v="101"/>
      <x v="140"/>
    </i>
    <i r="2">
      <x v="521"/>
      <x v="599"/>
    </i>
    <i t="default">
      <x v="1499"/>
    </i>
    <i>
      <x v="1501"/>
      <x v="57"/>
      <x v="2747"/>
      <x v="69"/>
    </i>
    <i t="default">
      <x v="1501"/>
    </i>
    <i>
      <x v="1502"/>
      <x v="56"/>
      <x v="1720"/>
      <x v="43"/>
    </i>
    <i r="2">
      <x v="2036"/>
      <x v="67"/>
    </i>
    <i t="default">
      <x v="1502"/>
    </i>
    <i>
      <x v="1503"/>
      <x v="56"/>
      <x v="1944"/>
      <x v="759"/>
    </i>
    <i t="default">
      <x v="1503"/>
    </i>
    <i>
      <x v="1504"/>
      <x v="54"/>
      <x v="27"/>
      <x v="340"/>
    </i>
    <i r="1">
      <x v="56"/>
      <x v="1605"/>
      <x v="759"/>
    </i>
    <i r="1">
      <x v="57"/>
      <x v="776"/>
      <x v="599"/>
    </i>
    <i t="default">
      <x v="1504"/>
    </i>
    <i>
      <x v="1505"/>
      <x v="57"/>
      <x v="2567"/>
      <x v="27"/>
    </i>
    <i t="default">
      <x v="1505"/>
    </i>
    <i>
      <x v="1506"/>
      <x v="50"/>
      <x v="877"/>
      <x v="761"/>
    </i>
    <i r="1">
      <x v="51"/>
      <x v="855"/>
      <x v="599"/>
    </i>
    <i r="1">
      <x v="54"/>
      <x v="379"/>
      <x v="599"/>
    </i>
    <i r="1">
      <x v="55"/>
      <x v="421"/>
      <x v="140"/>
    </i>
    <i r="2">
      <x v="627"/>
      <x v="599"/>
    </i>
    <i r="2">
      <x v="781"/>
      <x v="455"/>
    </i>
    <i t="default">
      <x v="1506"/>
    </i>
    <i>
      <x v="1507"/>
      <x v="55"/>
      <x v="1031"/>
      <x v="761"/>
    </i>
    <i t="default">
      <x v="1507"/>
    </i>
    <i>
      <x v="1509"/>
      <x v="55"/>
      <x v="2333"/>
      <x v="75"/>
    </i>
    <i r="1">
      <x v="56"/>
      <x v="2119"/>
      <x v="67"/>
    </i>
    <i r="1">
      <x v="57"/>
      <x v="1205"/>
      <x v="761"/>
    </i>
    <i r="2">
      <x v="1595"/>
      <x v="768"/>
    </i>
    <i r="2">
      <x v="2687"/>
      <x v="657"/>
    </i>
    <i t="default">
      <x v="1509"/>
    </i>
    <i>
      <x v="1510"/>
      <x v="56"/>
      <x v="1646"/>
      <x v="30"/>
    </i>
    <i r="1">
      <x v="57"/>
      <x v="1216"/>
      <x v="761"/>
    </i>
    <i t="default">
      <x v="1510"/>
    </i>
    <i>
      <x v="1511"/>
      <x v="56"/>
      <x v="1200"/>
      <x v="761"/>
    </i>
    <i t="default">
      <x v="1511"/>
    </i>
    <i>
      <x v="1513"/>
      <x v="53"/>
      <x v="350"/>
      <x v="386"/>
    </i>
    <i r="1">
      <x v="57"/>
      <x v="1204"/>
      <x v="761"/>
    </i>
    <i t="default">
      <x v="1513"/>
    </i>
    <i>
      <x v="1515"/>
      <x v="51"/>
      <x v="937"/>
      <x v="761"/>
    </i>
    <i t="default">
      <x v="1515"/>
    </i>
    <i>
      <x v="1516"/>
      <x v="26"/>
      <x v="376"/>
      <x v="264"/>
    </i>
    <i r="1">
      <x v="27"/>
      <x v="12"/>
      <x v="263"/>
    </i>
    <i r="1">
      <x v="29"/>
      <x v="13"/>
      <x v="228"/>
    </i>
    <i r="1">
      <x v="55"/>
      <x v="1530"/>
      <x v="748"/>
    </i>
    <i r="1">
      <x v="57"/>
      <x v="2681"/>
      <x v="830"/>
    </i>
    <i t="default">
      <x v="1516"/>
    </i>
    <i>
      <x v="1518"/>
      <x v="55"/>
      <x v="777"/>
      <x v="605"/>
    </i>
    <i t="default">
      <x v="1518"/>
    </i>
    <i>
      <x v="1519"/>
      <x v="57"/>
      <x v="2485"/>
      <x v="16"/>
    </i>
    <i r="3">
      <x v="27"/>
    </i>
    <i r="2">
      <x v="2486"/>
      <x v="46"/>
    </i>
    <i r="2">
      <x v="2803"/>
      <x v="70"/>
    </i>
    <i t="default">
      <x v="1519"/>
    </i>
    <i>
      <x v="1521"/>
      <x v="57"/>
      <x v="2535"/>
      <x v="16"/>
    </i>
    <i r="3">
      <x v="28"/>
    </i>
    <i t="default">
      <x v="1521"/>
    </i>
    <i>
      <x v="1523"/>
      <x v="29"/>
      <x v="722"/>
      <x v="865"/>
    </i>
    <i r="1">
      <x v="31"/>
      <x v="260"/>
      <x v="599"/>
    </i>
    <i r="2">
      <x v="349"/>
      <x v="140"/>
    </i>
    <i r="2">
      <x v="380"/>
      <x v="408"/>
    </i>
    <i r="1">
      <x v="32"/>
      <x v="93"/>
      <x v="140"/>
    </i>
    <i r="2">
      <x v="240"/>
      <x v="280"/>
    </i>
    <i r="2">
      <x v="447"/>
      <x v="140"/>
    </i>
    <i r="1">
      <x v="33"/>
      <x v="175"/>
      <x v="15"/>
    </i>
    <i r="1">
      <x v="34"/>
      <x v="445"/>
      <x v="875"/>
    </i>
    <i r="1">
      <x v="35"/>
      <x v="79"/>
      <x v="453"/>
    </i>
    <i r="1">
      <x v="36"/>
      <x v="351"/>
      <x v="599"/>
    </i>
    <i r="1">
      <x v="37"/>
      <x v="53"/>
      <x v="599"/>
    </i>
    <i r="2">
      <x v="593"/>
      <x v="599"/>
    </i>
    <i r="1">
      <x v="38"/>
      <x v="377"/>
      <x v="599"/>
    </i>
    <i r="1">
      <x v="39"/>
      <x v="377"/>
      <x v="599"/>
    </i>
    <i r="1">
      <x v="40"/>
      <x/>
      <x v="599"/>
    </i>
    <i r="1">
      <x v="42"/>
      <x v="195"/>
      <x v="599"/>
    </i>
    <i r="1">
      <x v="44"/>
      <x v="76"/>
      <x v="599"/>
    </i>
    <i r="1">
      <x v="46"/>
      <x v="618"/>
      <x v="599"/>
    </i>
    <i t="default">
      <x v="1523"/>
    </i>
    <i>
      <x v="1524"/>
      <x v="31"/>
      <x v="716"/>
      <x v="280"/>
    </i>
    <i t="default">
      <x v="1524"/>
    </i>
    <i>
      <x v="1526"/>
      <x v="28"/>
      <x v="425"/>
      <x v="409"/>
    </i>
    <i t="default">
      <x v="1526"/>
    </i>
    <i>
      <x v="1528"/>
      <x v="30"/>
      <x v="43"/>
      <x v="858"/>
    </i>
    <i t="default">
      <x v="1528"/>
    </i>
    <i>
      <x v="1529"/>
      <x v="57"/>
      <x v="533"/>
      <x v="141"/>
    </i>
    <i t="default">
      <x v="1529"/>
    </i>
    <i>
      <x v="1530"/>
      <x v="57"/>
      <x v="2630"/>
      <x v="102"/>
    </i>
    <i t="default">
      <x v="1530"/>
    </i>
    <i>
      <x v="1531"/>
      <x v="57"/>
      <x v="2843"/>
      <x v="69"/>
    </i>
    <i t="default">
      <x v="1531"/>
    </i>
    <i>
      <x v="1533"/>
      <x v="56"/>
      <x v="2172"/>
      <x v="67"/>
    </i>
    <i r="1">
      <x v="57"/>
      <x v="2613"/>
      <x v="47"/>
    </i>
    <i t="default">
      <x v="1533"/>
    </i>
    <i>
      <x v="1534"/>
      <x v="55"/>
      <x v="1422"/>
      <x v="379"/>
    </i>
    <i r="2">
      <x v="2250"/>
      <x v="76"/>
    </i>
    <i r="1">
      <x v="56"/>
      <x v="1690"/>
      <x v="56"/>
    </i>
    <i t="default">
      <x v="1534"/>
    </i>
    <i>
      <x v="1535"/>
      <x v="11"/>
      <x v="714"/>
      <x v="599"/>
    </i>
    <i t="default">
      <x v="1535"/>
    </i>
    <i>
      <x v="1537"/>
      <x v="57"/>
      <x v="2694"/>
      <x v="683"/>
    </i>
    <i t="default">
      <x v="1537"/>
    </i>
    <i>
      <x v="1538"/>
      <x v="57"/>
      <x v="2442"/>
      <x v="118"/>
    </i>
    <i t="default">
      <x v="1538"/>
    </i>
    <i>
      <x v="1539"/>
      <x v="57"/>
      <x v="2439"/>
      <x v="119"/>
    </i>
    <i t="default">
      <x v="1539"/>
    </i>
    <i>
      <x v="1540"/>
      <x v="55"/>
      <x v="2309"/>
      <x v="75"/>
    </i>
    <i t="default">
      <x v="1540"/>
    </i>
    <i>
      <x v="1542"/>
      <x v="22"/>
      <x v="7"/>
      <x v="605"/>
    </i>
    <i r="2">
      <x v="394"/>
      <x v="141"/>
    </i>
    <i r="1">
      <x v="24"/>
      <x v="94"/>
      <x v="599"/>
    </i>
    <i r="2">
      <x v="434"/>
      <x v="616"/>
    </i>
    <i r="1">
      <x v="25"/>
      <x v="236"/>
      <x v="599"/>
    </i>
    <i r="2">
      <x v="278"/>
      <x v="616"/>
    </i>
    <i r="2">
      <x v="355"/>
      <x v="243"/>
    </i>
    <i r="2">
      <x v="441"/>
      <x v="280"/>
    </i>
    <i r="1">
      <x v="26"/>
      <x/>
      <x v="408"/>
    </i>
    <i r="2">
      <x v="1"/>
      <x v="599"/>
    </i>
    <i r="2">
      <x v="111"/>
      <x v="280"/>
    </i>
    <i r="2">
      <x v="114"/>
      <x v="140"/>
    </i>
    <i r="2">
      <x v="153"/>
      <x v="599"/>
    </i>
    <i r="2">
      <x v="466"/>
      <x v="599"/>
    </i>
    <i r="1">
      <x v="27"/>
      <x v="5"/>
      <x v="289"/>
    </i>
    <i r="2">
      <x v="39"/>
      <x v="140"/>
    </i>
    <i r="2">
      <x v="138"/>
      <x v="280"/>
    </i>
    <i r="2">
      <x v="189"/>
      <x v="599"/>
    </i>
    <i r="2">
      <x v="333"/>
      <x v="599"/>
    </i>
    <i r="2">
      <x v="411"/>
      <x v="140"/>
    </i>
    <i r="1">
      <x v="28"/>
      <x v="98"/>
      <x v="140"/>
    </i>
    <i r="2">
      <x v="104"/>
      <x v="599"/>
    </i>
    <i r="2">
      <x v="208"/>
      <x v="15"/>
    </i>
    <i r="2">
      <x v="362"/>
      <x v="330"/>
    </i>
    <i r="2">
      <x v="417"/>
      <x v="280"/>
    </i>
    <i r="2">
      <x v="659"/>
      <x v="858"/>
    </i>
    <i r="1">
      <x v="29"/>
      <x v="55"/>
      <x v="599"/>
    </i>
    <i r="2">
      <x v="318"/>
      <x v="280"/>
    </i>
    <i r="2">
      <x v="350"/>
      <x v="294"/>
    </i>
    <i r="2">
      <x v="400"/>
      <x v="140"/>
    </i>
    <i r="2">
      <x v="700"/>
      <x v="408"/>
    </i>
    <i r="1">
      <x v="30"/>
      <x v="153"/>
      <x v="599"/>
    </i>
    <i r="2">
      <x v="425"/>
      <x v="140"/>
    </i>
    <i r="2">
      <x v="714"/>
      <x v="280"/>
    </i>
    <i r="1">
      <x v="31"/>
      <x v="355"/>
      <x v="408"/>
    </i>
    <i r="2">
      <x v="514"/>
      <x v="280"/>
    </i>
    <i r="1">
      <x v="32"/>
      <x v="168"/>
      <x v="140"/>
    </i>
    <i r="2">
      <x v="276"/>
      <x v="599"/>
    </i>
    <i r="2">
      <x v="355"/>
      <x v="408"/>
    </i>
    <i r="1">
      <x v="34"/>
      <x v="96"/>
      <x v="875"/>
    </i>
    <i r="2">
      <x v="458"/>
      <x v="408"/>
    </i>
    <i r="2">
      <x v="531"/>
      <x v="413"/>
    </i>
    <i t="default">
      <x v="1542"/>
    </i>
    <i>
      <x v="1543"/>
      <x v="28"/>
      <x v="292"/>
      <x v="280"/>
    </i>
    <i t="default">
      <x v="1543"/>
    </i>
    <i>
      <x v="1544"/>
      <x v="53"/>
      <x v="375"/>
      <x v="389"/>
    </i>
    <i t="default">
      <x v="1544"/>
    </i>
    <i>
      <x v="1545"/>
      <x v="54"/>
      <x v="1142"/>
      <x v="449"/>
    </i>
    <i t="default">
      <x v="1545"/>
    </i>
    <i>
      <x v="1547"/>
      <x v="47"/>
      <x v="168"/>
      <x v="618"/>
    </i>
    <i t="default">
      <x v="1547"/>
    </i>
    <i>
      <x v="1548"/>
      <x v="57"/>
      <x v="2578"/>
      <x v="16"/>
    </i>
    <i r="2">
      <x v="2579"/>
      <x v="46"/>
    </i>
    <i r="2">
      <x v="2794"/>
      <x v="70"/>
    </i>
    <i t="default">
      <x v="1548"/>
    </i>
    <i>
      <x v="1549"/>
      <x v="55"/>
      <x v="214"/>
      <x v="605"/>
    </i>
    <i r="2">
      <x v="1555"/>
      <x v="660"/>
    </i>
    <i t="default">
      <x v="1549"/>
    </i>
    <i>
      <x v="1550"/>
      <x v="55"/>
      <x v="1262"/>
      <x v="106"/>
    </i>
    <i r="2">
      <x v="1322"/>
      <x v="56"/>
    </i>
    <i r="1">
      <x v="57"/>
      <x v="565"/>
      <x v="62"/>
    </i>
    <i t="default">
      <x v="1550"/>
    </i>
    <i>
      <x v="1551"/>
      <x v="55"/>
      <x v="1021"/>
      <x v="761"/>
    </i>
    <i t="default">
      <x v="1551"/>
    </i>
    <i>
      <x v="1554"/>
      <x v="10"/>
      <x v="31"/>
      <x v="599"/>
    </i>
    <i r="1">
      <x v="31"/>
      <x v="767"/>
      <x v="874"/>
    </i>
    <i r="1">
      <x v="57"/>
      <x v="2699"/>
      <x v="800"/>
    </i>
    <i t="default">
      <x v="1554"/>
    </i>
    <i>
      <x v="1555"/>
      <x v="54"/>
      <x v="455"/>
      <x v="477"/>
    </i>
    <i r="2">
      <x v="1209"/>
      <x v="761"/>
    </i>
    <i r="2">
      <x v="1238"/>
      <x v="761"/>
    </i>
    <i r="1">
      <x v="55"/>
      <x v="28"/>
      <x v="307"/>
    </i>
    <i r="2">
      <x v="50"/>
      <x v="4"/>
    </i>
    <i r="2">
      <x v="470"/>
      <x v="455"/>
    </i>
    <i r="2">
      <x v="631"/>
      <x v="340"/>
    </i>
    <i r="2">
      <x v="815"/>
      <x v="599"/>
    </i>
    <i r="2">
      <x v="1517"/>
      <x v="588"/>
    </i>
    <i r="1">
      <x v="56"/>
      <x v="420"/>
      <x v="599"/>
    </i>
    <i r="1">
      <x v="57"/>
      <x v="716"/>
      <x v="599"/>
    </i>
    <i t="default">
      <x v="1555"/>
    </i>
    <i>
      <x v="1556"/>
      <x v="15"/>
      <x v="229"/>
      <x v="605"/>
    </i>
    <i t="default">
      <x v="1556"/>
    </i>
    <i>
      <x v="1557"/>
      <x v="19"/>
      <x v="49"/>
      <x v="599"/>
    </i>
    <i t="default">
      <x v="1557"/>
    </i>
    <i>
      <x v="1560"/>
      <x v="57"/>
      <x v="2858"/>
      <x v="69"/>
    </i>
    <i t="default">
      <x v="1560"/>
    </i>
    <i>
      <x v="1561"/>
      <x v="56"/>
      <x v="361"/>
      <x v="815"/>
    </i>
    <i t="default">
      <x v="1561"/>
    </i>
    <i>
      <x v="1563"/>
      <x v="56"/>
      <x v="2094"/>
      <x v="66"/>
    </i>
    <i t="default">
      <x v="1563"/>
    </i>
    <i>
      <x v="1565"/>
      <x v="56"/>
      <x v="2009"/>
      <x v="66"/>
    </i>
    <i t="default">
      <x v="1565"/>
    </i>
    <i>
      <x v="1566"/>
      <x v="55"/>
      <x v="2373"/>
      <x v="75"/>
    </i>
    <i t="default">
      <x v="1566"/>
    </i>
    <i>
      <x v="1567"/>
      <x v="57"/>
      <x v="2749"/>
      <x v="69"/>
    </i>
    <i t="default">
      <x v="1567"/>
    </i>
    <i>
      <x v="1568"/>
      <x v="14"/>
      <x v="242"/>
      <x v="599"/>
    </i>
    <i r="1">
      <x v="15"/>
      <x v="253"/>
      <x v="599"/>
    </i>
    <i r="1">
      <x v="16"/>
      <x v="25"/>
      <x v="599"/>
    </i>
    <i r="1">
      <x v="17"/>
      <x v="112"/>
      <x v="599"/>
    </i>
    <i r="1">
      <x v="19"/>
      <x v="205"/>
      <x v="280"/>
    </i>
    <i t="default">
      <x v="1568"/>
    </i>
    <i>
      <x v="1569"/>
      <x v="57"/>
      <x v="2736"/>
      <x v="69"/>
    </i>
    <i t="default">
      <x v="1569"/>
    </i>
    <i>
      <x v="1570"/>
      <x v="57"/>
      <x v="189"/>
      <x v="599"/>
    </i>
    <i t="default">
      <x v="1570"/>
    </i>
    <i>
      <x v="1571"/>
      <x v="53"/>
      <x v="1028"/>
      <x v="761"/>
    </i>
    <i r="1">
      <x v="54"/>
      <x v="264"/>
      <x v="599"/>
    </i>
    <i r="2">
      <x v="599"/>
      <x v="551"/>
    </i>
    <i r="1">
      <x v="55"/>
      <x v="13"/>
      <x v="599"/>
    </i>
    <i r="1">
      <x v="56"/>
      <x v="540"/>
      <x v="599"/>
    </i>
    <i t="default">
      <x v="1571"/>
    </i>
    <i>
      <x v="1572"/>
      <x v="57"/>
      <x v="406"/>
      <x v="599"/>
    </i>
    <i r="2">
      <x v="470"/>
      <x v="307"/>
    </i>
    <i t="default">
      <x v="1572"/>
    </i>
    <i>
      <x v="1574"/>
      <x v="56"/>
      <x v="614"/>
      <x v="605"/>
    </i>
    <i t="default">
      <x v="1574"/>
    </i>
    <i>
      <x v="1575"/>
      <x v="14"/>
      <x v="265"/>
      <x v="599"/>
    </i>
    <i r="1">
      <x v="19"/>
      <x v="6"/>
      <x v="280"/>
    </i>
    <i r="2">
      <x v="28"/>
      <x v="599"/>
    </i>
    <i r="2">
      <x v="304"/>
      <x v="280"/>
    </i>
    <i r="1">
      <x v="20"/>
      <x v="199"/>
      <x v="140"/>
    </i>
    <i r="1">
      <x v="22"/>
      <x v="253"/>
      <x v="140"/>
    </i>
    <i t="default">
      <x v="1575"/>
    </i>
    <i>
      <x v="1576"/>
      <x v="24"/>
      <x v="22"/>
      <x v="141"/>
    </i>
    <i r="1">
      <x v="25"/>
      <x v="24"/>
      <x v="263"/>
    </i>
    <i r="2">
      <x v="501"/>
      <x v="303"/>
    </i>
    <i r="2">
      <x v="511"/>
      <x v="753"/>
    </i>
    <i r="1">
      <x v="26"/>
      <x v="371"/>
      <x v="599"/>
    </i>
    <i r="1">
      <x v="27"/>
      <x v="13"/>
      <x v="140"/>
    </i>
    <i t="default">
      <x v="1576"/>
    </i>
    <i>
      <x v="1577"/>
      <x v="57"/>
      <x v="592"/>
      <x v="605"/>
    </i>
    <i r="2">
      <x v="2655"/>
      <x v="875"/>
    </i>
    <i t="default">
      <x v="1577"/>
    </i>
    <i>
      <x v="1578"/>
      <x v="23"/>
      <x v="191"/>
      <x v="603"/>
    </i>
    <i r="1">
      <x v="25"/>
      <x/>
      <x v="263"/>
    </i>
    <i r="2">
      <x v="494"/>
      <x v="599"/>
    </i>
    <i r="2">
      <x v="502"/>
      <x v="303"/>
    </i>
    <i r="1">
      <x v="26"/>
      <x/>
      <x v="190"/>
    </i>
    <i r="2">
      <x v="544"/>
      <x v="280"/>
    </i>
    <i r="1">
      <x v="31"/>
      <x v="1"/>
      <x v="854"/>
    </i>
    <i r="1">
      <x v="37"/>
      <x v="116"/>
      <x v="599"/>
    </i>
    <i r="1">
      <x v="38"/>
      <x v="816"/>
      <x v="599"/>
    </i>
    <i t="default">
      <x v="1578"/>
    </i>
    <i>
      <x v="1581"/>
      <x v="55"/>
      <x v="2300"/>
      <x v="75"/>
    </i>
    <i r="1">
      <x v="56"/>
      <x v="1285"/>
      <x v="17"/>
    </i>
    <i r="2">
      <x v="1683"/>
      <x v="56"/>
    </i>
    <i r="2">
      <x v="2100"/>
      <x v="67"/>
    </i>
    <i r="1">
      <x v="57"/>
      <x v="488"/>
      <x v="62"/>
    </i>
    <i t="default">
      <x v="1581"/>
    </i>
    <i>
      <x v="1582"/>
      <x v="56"/>
      <x v="1743"/>
      <x v="119"/>
    </i>
    <i t="default">
      <x v="1582"/>
    </i>
    <i>
      <x v="1583"/>
      <x v="56"/>
      <x v="2099"/>
      <x v="66"/>
    </i>
    <i t="default">
      <x v="1583"/>
    </i>
    <i>
      <x v="1584"/>
      <x v="57"/>
      <x v="2547"/>
      <x v="17"/>
    </i>
    <i r="2">
      <x v="2548"/>
      <x v="47"/>
    </i>
    <i t="default">
      <x v="1584"/>
    </i>
    <i>
      <x v="1585"/>
      <x v="55"/>
      <x v="1306"/>
      <x v="106"/>
    </i>
    <i r="2">
      <x v="1389"/>
      <x v="84"/>
    </i>
    <i r="2">
      <x v="2325"/>
      <x v="76"/>
    </i>
    <i r="1">
      <x v="56"/>
      <x v="1734"/>
      <x v="35"/>
    </i>
    <i r="2">
      <x v="2162"/>
      <x v="67"/>
    </i>
    <i r="1">
      <x v="57"/>
      <x v="2498"/>
      <x v="17"/>
    </i>
    <i t="default">
      <x v="1585"/>
    </i>
    <i>
      <x v="1586"/>
      <x v="56"/>
      <x v="1905"/>
      <x v="761"/>
    </i>
    <i r="1">
      <x v="57"/>
      <x v="330"/>
      <x v="599"/>
    </i>
    <i t="default">
      <x v="1586"/>
    </i>
    <i>
      <x v="1588"/>
      <x v="56"/>
      <x v="18"/>
      <x v="492"/>
    </i>
    <i r="2">
      <x v="27"/>
      <x v="141"/>
    </i>
    <i r="3">
      <x v="342"/>
    </i>
    <i r="2">
      <x v="57"/>
      <x v="536"/>
    </i>
    <i r="2">
      <x v="91"/>
      <x v="456"/>
    </i>
    <i r="2">
      <x v="393"/>
      <x v="605"/>
    </i>
    <i r="2">
      <x v="632"/>
      <x v="428"/>
    </i>
    <i r="2">
      <x v="830"/>
      <x v="18"/>
    </i>
    <i r="2">
      <x v="1713"/>
      <x v="43"/>
    </i>
    <i r="2">
      <x v="1799"/>
      <x v="750"/>
    </i>
    <i r="1">
      <x v="57"/>
      <x v="966"/>
      <x v="599"/>
    </i>
    <i t="default">
      <x v="1588"/>
    </i>
    <i>
      <x v="1589"/>
      <x v="57"/>
      <x v="28"/>
      <x v="141"/>
    </i>
    <i r="2">
      <x v="49"/>
      <x v="18"/>
    </i>
    <i r="2">
      <x v="471"/>
      <x v="456"/>
    </i>
    <i r="2">
      <x v="514"/>
      <x v="605"/>
    </i>
    <i r="2">
      <x v="738"/>
      <x v="500"/>
    </i>
    <i r="2">
      <x v="1560"/>
      <x v="775"/>
    </i>
    <i t="default">
      <x v="1589"/>
    </i>
    <i>
      <x v="1590"/>
      <x v="57"/>
      <x v="729"/>
      <x v="551"/>
    </i>
    <i t="default">
      <x v="1590"/>
    </i>
    <i>
      <x v="1591"/>
      <x v="55"/>
      <x v="1104"/>
      <x v="56"/>
    </i>
    <i r="2">
      <x v="1284"/>
      <x v="106"/>
    </i>
    <i r="2">
      <x v="1355"/>
      <x v="93"/>
    </i>
    <i r="1">
      <x v="56"/>
      <x v="49"/>
      <x v="536"/>
    </i>
    <i r="3">
      <x v="537"/>
    </i>
    <i r="2">
      <x v="1911"/>
      <x v="761"/>
    </i>
    <i r="2">
      <x v="1942"/>
      <x v="796"/>
    </i>
    <i r="2">
      <x v="1971"/>
      <x v="525"/>
    </i>
    <i r="2">
      <x v="1975"/>
      <x v="527"/>
    </i>
    <i r="1">
      <x v="57"/>
      <x v="46"/>
      <x v="140"/>
    </i>
    <i r="2">
      <x v="248"/>
      <x v="548"/>
    </i>
    <i r="2">
      <x v="353"/>
      <x v="599"/>
    </i>
    <i t="default">
      <x v="1591"/>
    </i>
    <i>
      <x v="1592"/>
      <x v="56"/>
      <x v="2028"/>
      <x v="66"/>
    </i>
    <i t="default">
      <x v="1592"/>
    </i>
    <i>
      <x v="1593"/>
      <x v="56"/>
      <x v="1715"/>
      <x v="43"/>
    </i>
    <i t="default">
      <x v="1593"/>
    </i>
    <i>
      <x v="1594"/>
      <x v="57"/>
      <x v="310"/>
      <x v="551"/>
    </i>
    <i r="2">
      <x v="1604"/>
      <x v="774"/>
    </i>
    <i t="default">
      <x v="1594"/>
    </i>
    <i>
      <x v="1595"/>
      <x v="57"/>
      <x v="2912"/>
      <x v="69"/>
    </i>
    <i t="default">
      <x v="1595"/>
    </i>
    <i>
      <x v="1597"/>
      <x v="55"/>
      <x v="1346"/>
      <x v="56"/>
    </i>
    <i r="2">
      <x v="2262"/>
      <x v="76"/>
    </i>
    <i r="1">
      <x v="56"/>
      <x v="2128"/>
      <x v="67"/>
    </i>
    <i r="1">
      <x v="57"/>
      <x v="2484"/>
      <x v="47"/>
    </i>
    <i t="default">
      <x v="1597"/>
    </i>
    <i>
      <x v="1598"/>
      <x v="56"/>
      <x v="2017"/>
      <x v="67"/>
    </i>
    <i t="default">
      <x v="1598"/>
    </i>
    <i>
      <x v="1600"/>
      <x v="57"/>
      <x v="185"/>
      <x v="599"/>
    </i>
    <i t="default">
      <x v="1600"/>
    </i>
    <i>
      <x v="1601"/>
      <x v="57"/>
      <x v="394"/>
      <x v="141"/>
    </i>
    <i t="default">
      <x v="1601"/>
    </i>
    <i>
      <x v="1602"/>
      <x v="55"/>
      <x v="460"/>
      <x v="605"/>
    </i>
    <i r="2">
      <x v="491"/>
      <x v="354"/>
    </i>
    <i r="1">
      <x v="56"/>
      <x v="967"/>
      <x v="599"/>
    </i>
    <i t="default">
      <x v="1602"/>
    </i>
    <i>
      <x v="1603"/>
      <x v="56"/>
      <x v="6"/>
      <x v="428"/>
    </i>
    <i r="2">
      <x v="217"/>
      <x v="605"/>
    </i>
    <i t="default">
      <x v="1603"/>
    </i>
    <i>
      <x v="1604"/>
      <x v="56"/>
      <x v="1"/>
      <x v="18"/>
    </i>
    <i r="2">
      <x v="51"/>
      <x v="492"/>
    </i>
    <i r="2">
      <x v="77"/>
      <x v="428"/>
    </i>
    <i r="2">
      <x v="82"/>
      <x v="308"/>
    </i>
    <i r="2">
      <x v="682"/>
      <x v="605"/>
    </i>
    <i r="2">
      <x v="960"/>
      <x v="456"/>
    </i>
    <i r="2">
      <x v="1748"/>
      <x v="116"/>
    </i>
    <i r="2">
      <x v="1955"/>
      <x v="761"/>
    </i>
    <i r="1">
      <x v="57"/>
      <x v="363"/>
      <x v="140"/>
    </i>
    <i r="2">
      <x v="819"/>
      <x v="599"/>
    </i>
    <i t="default">
      <x v="1604"/>
    </i>
    <i>
      <x v="1605"/>
      <x v="56"/>
      <x v="682"/>
      <x v="551"/>
    </i>
    <i t="default">
      <x v="1605"/>
    </i>
    <i>
      <x v="1608"/>
      <x v="55"/>
      <x v="2372"/>
      <x v="75"/>
    </i>
    <i r="1">
      <x v="56"/>
      <x v="88"/>
      <x v="815"/>
    </i>
    <i r="1">
      <x v="57"/>
      <x v="2602"/>
      <x v="17"/>
    </i>
    <i r="2">
      <x v="2854"/>
      <x v="70"/>
    </i>
    <i t="default">
      <x v="1608"/>
    </i>
    <i>
      <x v="1609"/>
      <x v="54"/>
      <x v="1112"/>
      <x v="56"/>
    </i>
    <i r="1">
      <x v="56"/>
      <x v="425"/>
      <x v="605"/>
    </i>
    <i t="default">
      <x v="1609"/>
    </i>
    <i>
      <x v="1610"/>
      <x v="56"/>
      <x v="1933"/>
      <x v="761"/>
    </i>
    <i r="2">
      <x v="1963"/>
      <x v="525"/>
    </i>
    <i r="1">
      <x v="57"/>
      <x v="258"/>
      <x v="599"/>
    </i>
    <i t="default">
      <x v="1610"/>
    </i>
    <i>
      <x v="1611"/>
      <x v="56"/>
      <x v="1673"/>
      <x v="56"/>
    </i>
    <i t="default">
      <x v="1611"/>
    </i>
    <i>
      <x v="1614"/>
      <x v="56"/>
      <x v="2143"/>
      <x v="66"/>
    </i>
    <i r="1">
      <x v="57"/>
      <x v="2594"/>
      <x v="16"/>
    </i>
    <i r="2">
      <x v="2787"/>
      <x v="70"/>
    </i>
    <i t="default">
      <x v="1614"/>
    </i>
    <i>
      <x v="1615"/>
      <x v="55"/>
      <x v="2375"/>
      <x v="75"/>
    </i>
    <i t="default">
      <x v="1615"/>
    </i>
    <i>
      <x v="1616"/>
      <x v="54"/>
      <x v="328"/>
      <x v="551"/>
    </i>
    <i t="default">
      <x v="1616"/>
    </i>
    <i>
      <x v="1617"/>
      <x v="57"/>
      <x v="2575"/>
      <x v="16"/>
    </i>
    <i r="2">
      <x v="2576"/>
      <x v="46"/>
    </i>
    <i t="default">
      <x v="1617"/>
    </i>
    <i>
      <x v="1618"/>
      <x v="57"/>
      <x v="2458"/>
      <x v="46"/>
    </i>
    <i r="3">
      <x v="49"/>
    </i>
    <i r="2">
      <x v="2820"/>
      <x v="70"/>
    </i>
    <i t="default">
      <x v="1618"/>
    </i>
    <i>
      <x v="1622"/>
      <x v="42"/>
      <x v="451"/>
      <x v="599"/>
    </i>
    <i t="default">
      <x v="1622"/>
    </i>
    <i>
      <x v="1624"/>
      <x v="55"/>
      <x v="1591"/>
      <x v="761"/>
    </i>
    <i t="default">
      <x v="1624"/>
    </i>
    <i>
      <x v="1625"/>
      <x v="54"/>
      <x v="86"/>
      <x v="551"/>
    </i>
    <i t="default">
      <x v="1625"/>
    </i>
    <i>
      <x v="1626"/>
      <x v="57"/>
      <x v="49"/>
      <x v="140"/>
    </i>
    <i t="default">
      <x v="1626"/>
    </i>
    <i>
      <x v="1629"/>
      <x v="55"/>
      <x v="2245"/>
      <x v="75"/>
    </i>
    <i r="1">
      <x v="56"/>
      <x v="1281"/>
      <x v="17"/>
    </i>
    <i r="2">
      <x v="1681"/>
      <x v="56"/>
    </i>
    <i r="2">
      <x v="2132"/>
      <x v="67"/>
    </i>
    <i t="default">
      <x v="1629"/>
    </i>
    <i>
      <x v="1630"/>
      <x v="57"/>
      <x v="2923"/>
      <x v="69"/>
    </i>
    <i t="default">
      <x v="1630"/>
    </i>
    <i>
      <x v="1631"/>
      <x v="57"/>
      <x v="2918"/>
      <x v="70"/>
    </i>
    <i t="default">
      <x v="1631"/>
    </i>
    <i>
      <x v="1633"/>
      <x v="56"/>
      <x v="1295"/>
      <x v="17"/>
    </i>
    <i t="default">
      <x v="1633"/>
    </i>
    <i>
      <x v="1634"/>
      <x v="55"/>
      <x v="2214"/>
      <x v="75"/>
    </i>
    <i t="default">
      <x v="1634"/>
    </i>
    <i>
      <x v="1636"/>
      <x v="56"/>
      <x v="1961"/>
      <x v="521"/>
    </i>
    <i t="default">
      <x v="1636"/>
    </i>
    <i>
      <x v="1639"/>
      <x v="56"/>
      <x v="5"/>
      <x v="536"/>
    </i>
    <i r="2">
      <x v="94"/>
      <x v="491"/>
    </i>
    <i r="2">
      <x v="732"/>
      <x v="605"/>
    </i>
    <i r="1">
      <x v="57"/>
      <x v="619"/>
      <x v="599"/>
    </i>
    <i t="default">
      <x v="1639"/>
    </i>
    <i>
      <x v="1640"/>
      <x v="57"/>
      <x v="2928"/>
      <x v="69"/>
    </i>
    <i t="default">
      <x v="1640"/>
    </i>
    <i>
      <x v="1642"/>
      <x v="55"/>
      <x v="2292"/>
      <x v="75"/>
    </i>
    <i r="1">
      <x v="56"/>
      <x v="2045"/>
      <x v="67"/>
    </i>
    <i r="1">
      <x v="57"/>
      <x v="2758"/>
      <x v="70"/>
    </i>
    <i t="default">
      <x v="1642"/>
    </i>
    <i>
      <x v="1643"/>
      <x v="24"/>
      <x v="14"/>
      <x v="264"/>
    </i>
    <i r="1">
      <x v="25"/>
      <x v="503"/>
      <x v="303"/>
    </i>
    <i r="2">
      <x v="512"/>
      <x v="753"/>
    </i>
    <i t="default">
      <x v="1643"/>
    </i>
    <i>
      <x v="1644"/>
      <x v="56"/>
      <x v="2001"/>
      <x v="66"/>
    </i>
    <i r="1">
      <x v="57"/>
      <x v="10"/>
      <x v="62"/>
    </i>
    <i r="2">
      <x v="2512"/>
      <x v="28"/>
    </i>
    <i r="2">
      <x v="2513"/>
      <x v="47"/>
    </i>
    <i t="default">
      <x v="1644"/>
    </i>
    <i>
      <x v="1645"/>
      <x v="56"/>
      <x v="1677"/>
      <x v="56"/>
    </i>
    <i t="default">
      <x v="1645"/>
    </i>
    <i>
      <x v="1646"/>
      <x v="42"/>
      <x v="369"/>
      <x v="605"/>
    </i>
    <i r="1">
      <x v="55"/>
      <x v="1398"/>
      <x v="226"/>
    </i>
    <i t="default">
      <x v="1646"/>
    </i>
    <i>
      <x v="1647"/>
      <x v="16"/>
      <x v="334"/>
      <x v="603"/>
    </i>
    <i r="1">
      <x v="19"/>
      <x v="153"/>
      <x v="616"/>
    </i>
    <i r="2">
      <x v="240"/>
      <x v="280"/>
    </i>
    <i r="1">
      <x v="20"/>
      <x v="42"/>
      <x v="140"/>
    </i>
    <i r="2">
      <x v="75"/>
      <x v="280"/>
    </i>
    <i r="2">
      <x v="101"/>
      <x v="599"/>
    </i>
    <i r="1">
      <x v="21"/>
      <x v="28"/>
      <x v="280"/>
    </i>
    <i r="2">
      <x v="284"/>
      <x v="599"/>
    </i>
    <i r="1">
      <x v="22"/>
      <x v="109"/>
      <x v="280"/>
    </i>
    <i r="2">
      <x v="400"/>
      <x v="140"/>
    </i>
    <i r="1">
      <x v="24"/>
      <x v="472"/>
      <x v="599"/>
    </i>
    <i r="1">
      <x v="25"/>
      <x v="476"/>
      <x v="599"/>
    </i>
    <i r="1">
      <x v="26"/>
      <x v="6"/>
      <x v="190"/>
    </i>
    <i r="2">
      <x v="485"/>
      <x v="599"/>
    </i>
    <i r="2">
      <x v="533"/>
      <x v="140"/>
    </i>
    <i r="1">
      <x v="27"/>
      <x v="8"/>
      <x v="248"/>
    </i>
    <i r="2">
      <x v="59"/>
      <x v="599"/>
    </i>
    <i r="2">
      <x v="100"/>
      <x v="280"/>
    </i>
    <i r="2">
      <x v="572"/>
      <x v="140"/>
    </i>
    <i r="1">
      <x v="28"/>
      <x v="57"/>
      <x v="140"/>
    </i>
    <i r="2">
      <x v="164"/>
      <x v="280"/>
    </i>
    <i r="2">
      <x v="178"/>
      <x v="599"/>
    </i>
    <i r="1">
      <x v="29"/>
      <x v="53"/>
      <x v="599"/>
    </i>
    <i r="2">
      <x v="443"/>
      <x v="140"/>
    </i>
    <i r="2">
      <x v="582"/>
      <x v="280"/>
    </i>
    <i r="1">
      <x v="30"/>
      <x v="276"/>
      <x v="599"/>
    </i>
    <i r="2">
      <x v="360"/>
      <x v="140"/>
    </i>
    <i r="2">
      <x v="422"/>
      <x v="280"/>
    </i>
    <i r="1">
      <x v="31"/>
      <x v="40"/>
      <x v="140"/>
    </i>
    <i r="2">
      <x v="135"/>
      <x v="280"/>
    </i>
    <i r="2">
      <x v="396"/>
      <x v="753"/>
    </i>
    <i r="1">
      <x v="32"/>
      <x v="250"/>
      <x v="599"/>
    </i>
    <i r="2">
      <x v="351"/>
      <x v="280"/>
    </i>
    <i r="2">
      <x v="356"/>
      <x v="140"/>
    </i>
    <i r="1">
      <x v="33"/>
      <x v="23"/>
      <x v="599"/>
    </i>
    <i r="1">
      <x v="35"/>
      <x v="479"/>
      <x v="453"/>
    </i>
    <i t="default">
      <x v="1647"/>
    </i>
    <i>
      <x v="1648"/>
      <x v="54"/>
      <x v="1077"/>
      <x v="105"/>
    </i>
    <i r="2">
      <x v="1129"/>
      <x v="273"/>
    </i>
    <i r="1">
      <x v="55"/>
      <x v="4"/>
      <x v="477"/>
    </i>
    <i r="2">
      <x v="13"/>
      <x v="37"/>
    </i>
    <i r="2">
      <x v="20"/>
      <x v="18"/>
    </i>
    <i r="2">
      <x v="55"/>
      <x v="531"/>
    </i>
    <i r="2">
      <x v="110"/>
      <x v="605"/>
    </i>
    <i r="2">
      <x v="898"/>
      <x v="761"/>
    </i>
    <i r="2">
      <x v="1427"/>
      <x v="463"/>
    </i>
    <i r="2">
      <x v="1535"/>
      <x v="747"/>
    </i>
    <i r="2">
      <x v="1590"/>
      <x v="761"/>
    </i>
    <i r="1">
      <x v="56"/>
      <x v="472"/>
      <x v="599"/>
    </i>
    <i r="2">
      <x v="1787"/>
      <x v="184"/>
    </i>
    <i r="2">
      <x v="1788"/>
      <x v="214"/>
    </i>
    <i r="1">
      <x v="57"/>
      <x v="458"/>
      <x v="599"/>
    </i>
    <i t="default">
      <x v="1648"/>
    </i>
    <i>
      <x v="1650"/>
      <x v="57"/>
      <x v="19"/>
      <x v="599"/>
    </i>
    <i r="2">
      <x v="367"/>
      <x v="491"/>
    </i>
    <i t="default">
      <x v="1650"/>
    </i>
    <i>
      <x v="1651"/>
      <x v="54"/>
      <x v="14"/>
      <x v="428"/>
    </i>
    <i r="2">
      <x v="406"/>
      <x v="605"/>
    </i>
    <i t="default">
      <x v="1651"/>
    </i>
    <i>
      <x v="1652"/>
      <x v="55"/>
      <x v="1312"/>
      <x v="106"/>
    </i>
    <i r="2">
      <x v="1349"/>
      <x v="56"/>
    </i>
    <i r="2">
      <x v="1451"/>
      <x v="577"/>
    </i>
    <i r="1">
      <x v="56"/>
      <x v="633"/>
      <x v="815"/>
    </i>
    <i t="default">
      <x v="1652"/>
    </i>
    <i>
      <x v="1653"/>
      <x v="54"/>
      <x v="545"/>
      <x v="605"/>
    </i>
    <i r="1">
      <x v="57"/>
      <x v="1602"/>
      <x v="759"/>
    </i>
    <i t="default">
      <x v="1653"/>
    </i>
    <i>
      <x v="1654"/>
      <x v="54"/>
      <x v="1064"/>
      <x v="106"/>
    </i>
    <i t="default">
      <x v="1654"/>
    </i>
    <i>
      <x v="1657"/>
      <x v="55"/>
      <x v="1492"/>
      <x v="589"/>
    </i>
    <i r="2">
      <x v="1582"/>
      <x v="761"/>
    </i>
    <i r="1">
      <x v="56"/>
      <x v="791"/>
      <x v="599"/>
    </i>
    <i t="default">
      <x v="1657"/>
    </i>
    <i>
      <x v="1658"/>
      <x v="55"/>
      <x v="1583"/>
      <x v="761"/>
    </i>
    <i t="default">
      <x v="1658"/>
    </i>
    <i>
      <x v="1659"/>
      <x v="57"/>
      <x v="887"/>
      <x v="761"/>
    </i>
    <i t="default">
      <x v="1659"/>
    </i>
    <i>
      <x v="1662"/>
      <x v="54"/>
      <x v="890"/>
      <x v="761"/>
    </i>
    <i r="1">
      <x v="56"/>
      <x v="1224"/>
      <x v="759"/>
    </i>
    <i t="default">
      <x v="1662"/>
    </i>
    <i>
      <x v="1663"/>
      <x v="56"/>
      <x v="2018"/>
      <x v="67"/>
    </i>
    <i r="1">
      <x v="57"/>
      <x v="2463"/>
      <x v="47"/>
    </i>
    <i t="default">
      <x v="1663"/>
    </i>
    <i>
      <x v="1665"/>
      <x v="14"/>
      <x v="199"/>
      <x v="599"/>
    </i>
    <i r="1">
      <x v="15"/>
      <x v="55"/>
      <x v="599"/>
    </i>
    <i r="1">
      <x v="17"/>
      <x v="17"/>
      <x v="599"/>
    </i>
    <i r="1">
      <x v="22"/>
      <x v="7"/>
      <x v="753"/>
    </i>
    <i r="2">
      <x v="177"/>
      <x v="140"/>
    </i>
    <i t="default">
      <x v="1665"/>
    </i>
    <i>
      <x v="1667"/>
      <x v="55"/>
      <x v="2227"/>
      <x v="75"/>
    </i>
    <i t="default">
      <x v="1667"/>
    </i>
    <i>
      <x v="1668"/>
      <x v="55"/>
      <x v="1068"/>
      <x v="106"/>
    </i>
    <i t="default">
      <x v="1668"/>
    </i>
    <i>
      <x v="1669"/>
      <x v="54"/>
      <x v="1193"/>
      <x v="761"/>
    </i>
    <i t="default">
      <x v="1669"/>
    </i>
    <i>
      <x v="1672"/>
      <x v="56"/>
      <x v="763"/>
      <x v="605"/>
    </i>
    <i t="default">
      <x v="1672"/>
    </i>
    <i>
      <x v="1677"/>
      <x v="54"/>
      <x v="1180"/>
      <x v="761"/>
    </i>
    <i t="default">
      <x v="1677"/>
    </i>
    <i>
      <x v="1679"/>
      <x v="54"/>
      <x v="1206"/>
      <x v="761"/>
    </i>
    <i t="default">
      <x v="1679"/>
    </i>
    <i>
      <x v="1680"/>
      <x v="55"/>
      <x v="1289"/>
      <x v="106"/>
    </i>
    <i r="1">
      <x v="56"/>
      <x v="2167"/>
      <x v="67"/>
    </i>
    <i r="1">
      <x v="57"/>
      <x v="2499"/>
      <x v="17"/>
    </i>
    <i t="default">
      <x v="1680"/>
    </i>
    <i>
      <x v="1685"/>
      <x v="55"/>
      <x v="1430"/>
      <x v="472"/>
    </i>
    <i t="default">
      <x v="1685"/>
    </i>
    <i>
      <x v="1686"/>
      <x v="57"/>
      <x v="3"/>
      <x v="18"/>
    </i>
    <i r="2">
      <x v="148"/>
      <x v="456"/>
    </i>
    <i r="2">
      <x v="463"/>
      <x v="492"/>
    </i>
    <i r="3">
      <x v="508"/>
    </i>
    <i r="2">
      <x v="792"/>
      <x v="605"/>
    </i>
    <i r="2">
      <x v="854"/>
      <x v="308"/>
    </i>
    <i r="2">
      <x v="2422"/>
      <x v="268"/>
    </i>
    <i r="2">
      <x v="2651"/>
      <x v="516"/>
    </i>
    <i t="default">
      <x v="1686"/>
    </i>
    <i>
      <x v="1687"/>
      <x v="57"/>
      <x v="357"/>
      <x v="495"/>
    </i>
    <i r="2">
      <x v="980"/>
      <x v="599"/>
    </i>
    <i t="default">
      <x v="1687"/>
    </i>
    <i>
      <x v="1688"/>
      <x v="55"/>
      <x v="1344"/>
      <x v="56"/>
    </i>
    <i t="default">
      <x v="1688"/>
    </i>
    <i>
      <x v="1689"/>
      <x v="56"/>
      <x v="950"/>
      <x v="761"/>
    </i>
    <i r="1">
      <x v="57"/>
      <x v="734"/>
      <x v="599"/>
    </i>
    <i t="default">
      <x v="1689"/>
    </i>
    <i>
      <x v="1691"/>
      <x v="55"/>
      <x v="2349"/>
      <x v="75"/>
    </i>
    <i t="default">
      <x v="1691"/>
    </i>
    <i>
      <x v="1692"/>
      <x v="57"/>
      <x v="2788"/>
      <x v="69"/>
    </i>
    <i t="default">
      <x v="1692"/>
    </i>
    <i>
      <x v="1693"/>
      <x v="15"/>
      <x v="220"/>
      <x v="601"/>
    </i>
    <i r="1">
      <x v="29"/>
      <x v="226"/>
      <x v="140"/>
    </i>
    <i r="2">
      <x v="711"/>
      <x v="599"/>
    </i>
    <i r="1">
      <x v="30"/>
      <x v="325"/>
      <x v="599"/>
    </i>
    <i r="2">
      <x v="631"/>
      <x v="140"/>
    </i>
    <i r="1">
      <x v="31"/>
      <x v="210"/>
      <x v="599"/>
    </i>
    <i t="default">
      <x v="1693"/>
    </i>
    <i>
      <x v="1696"/>
      <x v="56"/>
      <x v="400"/>
      <x v="815"/>
    </i>
    <i r="2">
      <x v="2091"/>
      <x v="67"/>
    </i>
    <i r="1">
      <x v="57"/>
      <x v="2618"/>
      <x v="47"/>
    </i>
    <i t="default">
      <x v="1696"/>
    </i>
    <i>
      <x v="1697"/>
      <x v="54"/>
      <x v="398"/>
      <x v="498"/>
    </i>
    <i r="2">
      <x v="819"/>
      <x v="605"/>
    </i>
    <i r="2">
      <x v="1132"/>
      <x v="267"/>
    </i>
    <i r="1">
      <x v="55"/>
      <x v="967"/>
      <x v="599"/>
    </i>
    <i t="default">
      <x v="1697"/>
    </i>
    <i>
      <x v="1698"/>
      <x v="29"/>
      <x v="678"/>
      <x v="140"/>
    </i>
    <i t="default">
      <x v="1698"/>
    </i>
    <i>
      <x v="1700"/>
      <x v="54"/>
      <x v="229"/>
      <x v="605"/>
    </i>
    <i t="default">
      <x v="1700"/>
    </i>
    <i>
      <x v="1701"/>
      <x v="18"/>
      <x v="80"/>
      <x v="599"/>
    </i>
    <i r="1">
      <x v="19"/>
      <x v="95"/>
      <x v="280"/>
    </i>
    <i r="2">
      <x v="231"/>
      <x v="599"/>
    </i>
    <i r="1">
      <x v="20"/>
      <x v="90"/>
      <x v="280"/>
    </i>
    <i r="2">
      <x v="187"/>
      <x v="599"/>
    </i>
    <i r="2">
      <x v="225"/>
      <x v="140"/>
    </i>
    <i r="1">
      <x v="21"/>
      <x v="361"/>
      <x v="280"/>
    </i>
    <i r="1">
      <x v="22"/>
      <x v="129"/>
      <x v="599"/>
    </i>
    <i r="2">
      <x v="359"/>
      <x v="140"/>
    </i>
    <i r="1">
      <x v="24"/>
      <x v="23"/>
      <x v="599"/>
    </i>
    <i r="2">
      <x v="48"/>
      <x v="140"/>
    </i>
    <i r="1">
      <x v="25"/>
      <x v="66"/>
      <x v="599"/>
    </i>
    <i r="1">
      <x v="26"/>
      <x v="3"/>
      <x v="599"/>
    </i>
    <i r="2">
      <x v="15"/>
      <x v="408"/>
    </i>
    <i r="2">
      <x v="125"/>
      <x v="140"/>
    </i>
    <i r="2">
      <x v="233"/>
      <x v="599"/>
    </i>
    <i r="1">
      <x v="27"/>
      <x v="54"/>
      <x v="140"/>
    </i>
    <i r="2">
      <x v="523"/>
      <x v="280"/>
    </i>
    <i r="2">
      <x v="541"/>
      <x v="599"/>
    </i>
    <i r="2">
      <x v="587"/>
      <x v="303"/>
    </i>
    <i r="2">
      <x v="610"/>
      <x v="753"/>
    </i>
    <i r="1">
      <x v="28"/>
      <x v="156"/>
      <x v="599"/>
    </i>
    <i r="2">
      <x v="194"/>
      <x v="280"/>
    </i>
    <i r="2">
      <x v="470"/>
      <x v="140"/>
    </i>
    <i r="1">
      <x v="29"/>
      <x v="96"/>
      <x v="451"/>
    </i>
    <i r="2">
      <x v="111"/>
      <x v="280"/>
    </i>
    <i r="2">
      <x v="189"/>
      <x v="616"/>
    </i>
    <i r="2">
      <x v="272"/>
      <x v="599"/>
    </i>
    <i r="2">
      <x v="387"/>
      <x v="140"/>
    </i>
    <i r="1">
      <x v="30"/>
      <x v="345"/>
      <x v="599"/>
    </i>
    <i r="2">
      <x v="558"/>
      <x v="140"/>
    </i>
    <i r="2">
      <x v="734"/>
      <x v="280"/>
    </i>
    <i r="1">
      <x v="31"/>
      <x v="50"/>
      <x v="280"/>
    </i>
    <i r="2">
      <x v="204"/>
      <x v="599"/>
    </i>
    <i r="2">
      <x v="368"/>
      <x v="140"/>
    </i>
    <i r="1">
      <x v="32"/>
      <x v="466"/>
      <x v="140"/>
    </i>
    <i r="2">
      <x v="599"/>
      <x v="280"/>
    </i>
    <i r="1">
      <x v="33"/>
      <x v="182"/>
      <x v="599"/>
    </i>
    <i r="1">
      <x v="34"/>
      <x v="67"/>
      <x v="599"/>
    </i>
    <i r="2">
      <x v="377"/>
      <x v="424"/>
    </i>
    <i r="1">
      <x v="35"/>
      <x v="215"/>
      <x v="454"/>
    </i>
    <i r="2">
      <x v="710"/>
      <x v="453"/>
    </i>
    <i t="default">
      <x v="1701"/>
    </i>
    <i>
      <x v="1702"/>
      <x v="31"/>
      <x v="226"/>
      <x v="858"/>
    </i>
    <i t="default">
      <x v="1702"/>
    </i>
    <i>
      <x v="1703"/>
      <x v="55"/>
      <x v="9"/>
      <x v="477"/>
    </i>
    <i r="2">
      <x v="51"/>
      <x v="18"/>
    </i>
    <i r="2">
      <x v="65"/>
      <x v="5"/>
    </i>
    <i r="2">
      <x v="517"/>
      <x v="551"/>
    </i>
    <i r="2">
      <x v="714"/>
      <x v="456"/>
    </i>
    <i r="2">
      <x v="748"/>
      <x v="605"/>
    </i>
    <i r="2">
      <x v="1472"/>
      <x v="589"/>
    </i>
    <i r="1">
      <x v="56"/>
      <x v="931"/>
      <x v="759"/>
    </i>
    <i t="default">
      <x v="1703"/>
    </i>
    <i>
      <x v="1704"/>
      <x v="26"/>
      <x v="492"/>
      <x v="243"/>
    </i>
    <i t="default">
      <x v="1704"/>
    </i>
    <i>
      <x v="1705"/>
      <x v="29"/>
      <x v="185"/>
      <x v="409"/>
    </i>
    <i r="2">
      <x v="399"/>
      <x v="18"/>
    </i>
    <i r="2">
      <x v="713"/>
      <x v="859"/>
    </i>
    <i t="default">
      <x v="1705"/>
    </i>
    <i>
      <x v="1706"/>
      <x v="54"/>
      <x v="541"/>
      <x v="599"/>
    </i>
    <i t="default">
      <x v="1706"/>
    </i>
    <i>
      <x v="1708"/>
      <x v="54"/>
      <x v="359"/>
      <x v="342"/>
    </i>
    <i r="2">
      <x v="462"/>
      <x v="492"/>
    </i>
    <i r="2">
      <x v="1200"/>
      <x v="761"/>
    </i>
    <i t="default">
      <x v="1708"/>
    </i>
    <i>
      <x v="1712"/>
      <x v="54"/>
      <x v="1060"/>
      <x v="106"/>
    </i>
    <i r="2">
      <x v="1090"/>
      <x v="120"/>
    </i>
    <i r="1">
      <x v="56"/>
      <x v="2122"/>
      <x v="67"/>
    </i>
    <i r="1">
      <x v="57"/>
      <x v="1916"/>
      <x v="761"/>
    </i>
    <i t="default">
      <x v="1712"/>
    </i>
    <i>
      <x v="1713"/>
      <x v="56"/>
      <x v="2192"/>
      <x v="66"/>
    </i>
    <i t="default">
      <x v="1713"/>
    </i>
    <i>
      <x v="1715"/>
      <x v="57"/>
      <x v="2461"/>
      <x v="47"/>
    </i>
    <i t="default">
      <x v="1715"/>
    </i>
    <i>
      <x v="1716"/>
      <x v="56"/>
      <x v="1270"/>
      <x v="17"/>
    </i>
    <i r="3">
      <x v="21"/>
    </i>
    <i t="default">
      <x v="1716"/>
    </i>
    <i>
      <x v="1718"/>
      <x v="57"/>
      <x v="2879"/>
      <x v="69"/>
    </i>
    <i t="default">
      <x v="1718"/>
    </i>
    <i>
      <x v="1720"/>
      <x v="55"/>
      <x v="2231"/>
      <x v="75"/>
    </i>
    <i t="default">
      <x v="1720"/>
    </i>
    <i>
      <x v="1721"/>
      <x v="56"/>
      <x v="2123"/>
      <x v="67"/>
    </i>
    <i t="default">
      <x v="1721"/>
    </i>
    <i>
      <x v="1722"/>
      <x v="55"/>
      <x v="1558"/>
      <x v="761"/>
    </i>
    <i r="3">
      <x v="793"/>
    </i>
    <i t="default">
      <x v="1722"/>
    </i>
    <i>
      <x v="1725"/>
      <x v="42"/>
      <x v="304"/>
      <x v="599"/>
    </i>
    <i t="default">
      <x v="1725"/>
    </i>
    <i>
      <x v="1726"/>
      <x v="54"/>
      <x v="1104"/>
      <x v="56"/>
    </i>
    <i r="1">
      <x v="55"/>
      <x v="22"/>
      <x v="536"/>
    </i>
    <i r="3">
      <x v="539"/>
    </i>
    <i r="2">
      <x v="1459"/>
      <x v="589"/>
    </i>
    <i r="2">
      <x v="1594"/>
      <x v="761"/>
    </i>
    <i r="1">
      <x v="56"/>
      <x v="785"/>
      <x v="599"/>
    </i>
    <i r="1">
      <x v="57"/>
      <x v="65"/>
      <x v="140"/>
    </i>
    <i r="2">
      <x v="789"/>
      <x v="599"/>
    </i>
    <i t="default">
      <x v="1726"/>
    </i>
    <i>
      <x v="1727"/>
      <x v="55"/>
      <x v="1339"/>
      <x v="56"/>
    </i>
    <i r="2">
      <x v="2337"/>
      <x v="76"/>
    </i>
    <i r="1">
      <x v="57"/>
      <x v="114"/>
      <x v="141"/>
    </i>
    <i r="2">
      <x v="218"/>
      <x v="605"/>
    </i>
    <i r="2">
      <x v="421"/>
      <x v="492"/>
    </i>
    <i r="2">
      <x v="491"/>
      <x v="18"/>
    </i>
    <i t="default">
      <x v="1727"/>
    </i>
    <i>
      <x v="1728"/>
      <x v="57"/>
      <x v="183"/>
      <x v="551"/>
    </i>
    <i t="default">
      <x v="1728"/>
    </i>
    <i>
      <x v="1729"/>
      <x v="57"/>
      <x v="2901"/>
      <x v="70"/>
    </i>
    <i t="default">
      <x v="1729"/>
    </i>
    <i>
      <x v="1730"/>
      <x v="54"/>
      <x v="1185"/>
      <x v="759"/>
    </i>
    <i t="default">
      <x v="1730"/>
    </i>
    <i>
      <x v="1731"/>
      <x v="53"/>
      <x v="987"/>
      <x v="629"/>
    </i>
    <i t="default">
      <x v="1731"/>
    </i>
    <i>
      <x v="1732"/>
      <x v="56"/>
      <x v="41"/>
      <x v="18"/>
    </i>
    <i r="2">
      <x v="228"/>
      <x v="605"/>
    </i>
    <i r="2">
      <x v="738"/>
      <x v="492"/>
    </i>
    <i r="3">
      <x v="502"/>
    </i>
    <i t="default">
      <x v="1732"/>
    </i>
    <i>
      <x v="1734"/>
      <x v="11"/>
      <x v="409"/>
      <x v="599"/>
    </i>
    <i r="1">
      <x v="14"/>
      <x v="206"/>
      <x v="599"/>
    </i>
    <i r="1">
      <x v="16"/>
      <x v="9"/>
      <x v="599"/>
    </i>
    <i r="1">
      <x v="19"/>
      <x v="131"/>
      <x v="280"/>
    </i>
    <i r="2">
      <x v="186"/>
      <x v="599"/>
    </i>
    <i r="1">
      <x v="20"/>
      <x v="9"/>
      <x v="190"/>
    </i>
    <i r="2">
      <x v="96"/>
      <x v="599"/>
    </i>
    <i r="2">
      <x v="209"/>
      <x v="280"/>
    </i>
    <i r="2">
      <x v="219"/>
      <x v="140"/>
    </i>
    <i r="1">
      <x v="22"/>
      <x v="47"/>
      <x v="753"/>
    </i>
    <i r="2">
      <x v="402"/>
      <x v="140"/>
    </i>
    <i r="1">
      <x v="24"/>
      <x v="61"/>
      <x v="280"/>
    </i>
    <i r="2">
      <x v="268"/>
      <x v="140"/>
    </i>
    <i r="2">
      <x v="470"/>
      <x v="753"/>
    </i>
    <i r="2">
      <x v="478"/>
      <x v="599"/>
    </i>
    <i r="1">
      <x v="25"/>
      <x v="453"/>
      <x v="599"/>
    </i>
    <i r="2">
      <x v="485"/>
      <x v="140"/>
    </i>
    <i r="1">
      <x v="26"/>
      <x v="4"/>
      <x v="599"/>
    </i>
    <i t="default">
      <x v="1734"/>
    </i>
    <i>
      <x v="1736"/>
      <x v="54"/>
      <x v="1005"/>
      <x v="761"/>
    </i>
    <i r="1">
      <x v="56"/>
      <x v="317"/>
      <x v="599"/>
    </i>
    <i r="1">
      <x v="57"/>
      <x v="33"/>
      <x v="140"/>
    </i>
    <i r="2">
      <x v="442"/>
      <x v="599"/>
    </i>
    <i t="default">
      <x v="1736"/>
    </i>
    <i>
      <x v="1737"/>
      <x v="57"/>
      <x v="120"/>
      <x v="141"/>
    </i>
    <i r="2">
      <x v="358"/>
      <x v="605"/>
    </i>
    <i r="2">
      <x v="668"/>
      <x v="403"/>
    </i>
    <i t="default">
      <x v="1737"/>
    </i>
    <i>
      <x v="1738"/>
      <x v="57"/>
      <x v="733"/>
      <x v="551"/>
    </i>
    <i t="default">
      <x v="1738"/>
    </i>
    <i>
      <x v="1739"/>
      <x v="19"/>
      <x v="192"/>
      <x v="599"/>
    </i>
    <i t="default">
      <x v="1739"/>
    </i>
    <i>
      <x v="1741"/>
      <x v="53"/>
      <x v="16"/>
      <x v="387"/>
    </i>
    <i r="1">
      <x v="54"/>
      <x v="100"/>
      <x v="456"/>
    </i>
    <i r="2">
      <x v="420"/>
      <x v="605"/>
    </i>
    <i r="2">
      <x v="488"/>
      <x v="342"/>
    </i>
    <i r="2">
      <x v="491"/>
      <x v="477"/>
    </i>
    <i r="2">
      <x v="1234"/>
      <x v="761"/>
    </i>
    <i r="1">
      <x v="55"/>
      <x v="39"/>
      <x v="479"/>
    </i>
    <i r="2">
      <x v="108"/>
      <x v="4"/>
    </i>
    <i r="2">
      <x v="168"/>
      <x v="599"/>
    </i>
    <i r="2">
      <x v="357"/>
      <x v="811"/>
    </i>
    <i r="2">
      <x v="363"/>
      <x v="548"/>
    </i>
    <i r="2">
      <x v="713"/>
      <x v="535"/>
    </i>
    <i r="2">
      <x v="1879"/>
      <x v="588"/>
    </i>
    <i r="1">
      <x v="56"/>
      <x v="350"/>
      <x v="599"/>
    </i>
    <i r="2">
      <x v="869"/>
      <x v="427"/>
    </i>
    <i r="2">
      <x v="1817"/>
      <x v="749"/>
    </i>
    <i r="2">
      <x v="1957"/>
      <x v="774"/>
    </i>
    <i r="2">
      <x v="1959"/>
      <x v="740"/>
    </i>
    <i r="1">
      <x v="57"/>
      <x v="15"/>
      <x v="190"/>
    </i>
    <i r="2">
      <x v="83"/>
      <x v="599"/>
    </i>
    <i r="2">
      <x v="2409"/>
      <x v="200"/>
    </i>
    <i r="2">
      <x v="2410"/>
      <x v="140"/>
    </i>
    <i r="2">
      <x v="2448"/>
      <x v="38"/>
    </i>
    <i t="default">
      <x v="1741"/>
    </i>
    <i>
      <x v="1744"/>
      <x v="55"/>
      <x v="1299"/>
      <x v="106"/>
    </i>
    <i t="default">
      <x v="1744"/>
    </i>
    <i>
      <x v="1746"/>
      <x v="53"/>
      <x v="114"/>
      <x v="605"/>
    </i>
    <i r="2">
      <x v="925"/>
      <x v="761"/>
    </i>
    <i r="1">
      <x v="54"/>
      <x v="192"/>
      <x v="599"/>
    </i>
    <i r="2">
      <x v="1094"/>
      <x v="117"/>
    </i>
    <i r="1">
      <x v="55"/>
      <x v="167"/>
      <x v="599"/>
    </i>
    <i t="default">
      <x v="1746"/>
    </i>
    <i>
      <x v="1747"/>
      <x v="57"/>
      <x v="629"/>
      <x v="551"/>
    </i>
    <i t="default">
      <x v="1747"/>
    </i>
    <i>
      <x v="1748"/>
      <x v="56"/>
      <x v="1897"/>
      <x v="761"/>
    </i>
    <i t="default">
      <x v="1748"/>
    </i>
    <i>
      <x v="1749"/>
      <x v="57"/>
      <x v="2474"/>
      <x v="16"/>
    </i>
    <i r="3">
      <x v="27"/>
    </i>
    <i r="2">
      <x v="2777"/>
      <x v="70"/>
    </i>
    <i t="default">
      <x v="1749"/>
    </i>
    <i>
      <x v="1752"/>
      <x v="57"/>
      <x v="2873"/>
      <x v="69"/>
    </i>
    <i t="default">
      <x v="1752"/>
    </i>
    <i>
      <x v="1753"/>
      <x v="55"/>
      <x v="33"/>
      <x v="342"/>
    </i>
    <i r="2">
      <x v="296"/>
      <x v="605"/>
    </i>
    <i r="2">
      <x v="1537"/>
      <x v="746"/>
    </i>
    <i r="1">
      <x v="57"/>
      <x v="832"/>
      <x v="548"/>
    </i>
    <i r="2">
      <x v="954"/>
      <x v="759"/>
    </i>
    <i t="default">
      <x v="1753"/>
    </i>
    <i>
      <x v="1756"/>
      <x v="56"/>
      <x v="1919"/>
      <x v="761"/>
    </i>
    <i t="default">
      <x v="1756"/>
    </i>
    <i>
      <x v="1759"/>
      <x v="54"/>
      <x v="72"/>
      <x v="18"/>
    </i>
    <i r="2">
      <x v="191"/>
      <x v="605"/>
    </i>
    <i r="2">
      <x v="421"/>
      <x v="477"/>
    </i>
    <i r="2">
      <x v="514"/>
      <x v="428"/>
    </i>
    <i r="2">
      <x v="814"/>
      <x v="456"/>
    </i>
    <i t="default">
      <x v="1759"/>
    </i>
    <i>
      <x v="1760"/>
      <x v="56"/>
      <x v="1645"/>
      <x v="17"/>
    </i>
    <i r="2">
      <x v="1676"/>
      <x v="56"/>
    </i>
    <i t="default">
      <x v="1760"/>
    </i>
    <i>
      <x v="1764"/>
      <x v="55"/>
      <x v="229"/>
      <x v="599"/>
    </i>
    <i t="default">
      <x v="1764"/>
    </i>
    <i>
      <x v="1767"/>
      <x v="56"/>
      <x v="245"/>
      <x v="605"/>
    </i>
    <i t="default">
      <x v="1767"/>
    </i>
    <i>
      <x v="1768"/>
      <x v="54"/>
      <x v="1031"/>
      <x v="761"/>
    </i>
    <i t="default">
      <x v="1768"/>
    </i>
    <i>
      <x v="1769"/>
      <x v="57"/>
      <x v="74"/>
      <x v="308"/>
    </i>
    <i r="2">
      <x v="363"/>
      <x v="18"/>
    </i>
    <i r="2">
      <x v="396"/>
      <x v="141"/>
    </i>
    <i r="2">
      <x v="397"/>
      <x v="492"/>
    </i>
    <i r="2">
      <x v="669"/>
      <x v="460"/>
    </i>
    <i r="2">
      <x v="963"/>
      <x v="605"/>
    </i>
    <i t="default">
      <x v="1769"/>
    </i>
    <i>
      <x v="1770"/>
      <x v="57"/>
      <x v="130"/>
      <x v="551"/>
    </i>
    <i t="default">
      <x v="1770"/>
    </i>
    <i>
      <x v="1771"/>
      <x v="55"/>
      <x v="1030"/>
      <x v="761"/>
    </i>
    <i t="default">
      <x v="1771"/>
    </i>
    <i>
      <x v="1773"/>
      <x v="56"/>
      <x v="31"/>
      <x v="456"/>
    </i>
    <i r="2">
      <x v="92"/>
      <x v="342"/>
    </i>
    <i r="2">
      <x v="333"/>
      <x v="622"/>
    </i>
    <i r="2">
      <x v="673"/>
      <x v="308"/>
    </i>
    <i r="2">
      <x v="952"/>
      <x v="796"/>
    </i>
    <i r="2">
      <x v="1827"/>
      <x v="605"/>
    </i>
    <i r="2">
      <x v="1828"/>
      <x v="609"/>
    </i>
    <i r="2">
      <x v="1858"/>
      <x v="377"/>
    </i>
    <i r="2">
      <x v="1861"/>
      <x v="514"/>
    </i>
    <i r="2">
      <x v="1894"/>
      <x v="761"/>
    </i>
    <i r="3">
      <x v="780"/>
    </i>
    <i r="2">
      <x v="1947"/>
      <x v="771"/>
    </i>
    <i r="2">
      <x v="1960"/>
      <x v="528"/>
    </i>
    <i r="2">
      <x v="1962"/>
      <x v="524"/>
    </i>
    <i r="1">
      <x v="57"/>
      <x v="25"/>
      <x v="31"/>
    </i>
    <i r="2">
      <x v="56"/>
      <x v="455"/>
    </i>
    <i r="2">
      <x v="133"/>
      <x v="599"/>
    </i>
    <i r="2">
      <x v="276"/>
      <x v="599"/>
    </i>
    <i r="2">
      <x v="462"/>
      <x v="190"/>
    </i>
    <i r="2">
      <x v="2423"/>
      <x v="235"/>
    </i>
    <i r="2">
      <x v="2644"/>
      <x v="518"/>
    </i>
    <i r="2">
      <x v="2661"/>
      <x v="515"/>
    </i>
    <i r="2">
      <x v="2671"/>
      <x v="372"/>
    </i>
    <i t="default">
      <x v="1773"/>
    </i>
    <i>
      <x v="1774"/>
      <x v="57"/>
      <x v="661"/>
      <x v="599"/>
    </i>
    <i t="default">
      <x v="1774"/>
    </i>
    <i>
      <x v="1775"/>
      <x v="56"/>
      <x v="858"/>
      <x v="759"/>
    </i>
    <i t="default">
      <x v="1775"/>
    </i>
    <i>
      <x v="1776"/>
      <x v="56"/>
      <x v="445"/>
      <x v="470"/>
    </i>
    <i r="1">
      <x v="57"/>
      <x v="181"/>
      <x v="599"/>
    </i>
    <i t="default">
      <x v="1776"/>
    </i>
    <i>
      <x v="1777"/>
      <x v="54"/>
      <x v="1133"/>
      <x v="278"/>
    </i>
    <i r="1">
      <x v="55"/>
      <x v="2363"/>
      <x v="76"/>
    </i>
    <i t="default">
      <x v="1777"/>
    </i>
    <i>
      <x v="1782"/>
      <x v="55"/>
      <x v="220"/>
      <x v="605"/>
    </i>
    <i r="1">
      <x v="56"/>
      <x v="17"/>
      <x v="140"/>
    </i>
    <i r="2">
      <x v="407"/>
      <x v="599"/>
    </i>
    <i r="1">
      <x v="57"/>
      <x v="613"/>
      <x v="599"/>
    </i>
    <i t="default">
      <x v="1782"/>
    </i>
    <i>
      <x v="1784"/>
      <x v="56"/>
      <x v="480"/>
      <x v="815"/>
    </i>
    <i t="default">
      <x v="1784"/>
    </i>
    <i>
      <x v="1785"/>
      <x v="55"/>
      <x v="1390"/>
      <x v="84"/>
    </i>
    <i r="1">
      <x v="56"/>
      <x v="375"/>
      <x v="492"/>
    </i>
    <i r="3">
      <x v="508"/>
    </i>
    <i r="2">
      <x v="402"/>
      <x v="456"/>
    </i>
    <i r="2">
      <x v="648"/>
      <x v="815"/>
    </i>
    <i r="3">
      <x v="816"/>
    </i>
    <i r="2">
      <x v="790"/>
      <x v="536"/>
    </i>
    <i r="2">
      <x v="943"/>
      <x v="761"/>
    </i>
    <i r="2">
      <x v="1259"/>
      <x v="21"/>
    </i>
    <i r="2">
      <x v="1489"/>
      <x v="589"/>
    </i>
    <i r="2">
      <x v="1889"/>
      <x v="733"/>
    </i>
    <i r="1">
      <x v="57"/>
      <x v="303"/>
      <x v="599"/>
    </i>
    <i r="2">
      <x v="353"/>
      <x v="548"/>
    </i>
    <i t="default">
      <x v="1785"/>
    </i>
    <i>
      <x v="1788"/>
      <x v="56"/>
      <x v="2029"/>
      <x v="66"/>
    </i>
    <i r="1">
      <x v="57"/>
      <x v="2868"/>
      <x v="70"/>
    </i>
    <i t="default">
      <x v="1788"/>
    </i>
    <i>
      <x v="1789"/>
      <x v="57"/>
      <x v="2460"/>
      <x v="17"/>
    </i>
    <i r="2">
      <x v="2816"/>
      <x v="70"/>
    </i>
    <i t="default">
      <x v="1789"/>
    </i>
    <i>
      <x v="1790"/>
      <x v="54"/>
      <x v="300"/>
      <x v="551"/>
    </i>
    <i t="default">
      <x v="1790"/>
    </i>
    <i>
      <x v="1791"/>
      <x v="55"/>
      <x v="1570"/>
      <x v="761"/>
    </i>
    <i t="default">
      <x v="1791"/>
    </i>
    <i>
      <x v="1792"/>
      <x v="36"/>
      <x v="152"/>
      <x v="140"/>
    </i>
    <i r="1">
      <x v="37"/>
      <x v="572"/>
      <x v="599"/>
    </i>
    <i r="1">
      <x v="39"/>
      <x v="70"/>
      <x v="599"/>
    </i>
    <i r="1">
      <x v="42"/>
      <x v="686"/>
      <x v="599"/>
    </i>
    <i r="1">
      <x v="43"/>
      <x v="672"/>
      <x v="599"/>
    </i>
    <i r="1">
      <x v="44"/>
      <x v="639"/>
      <x v="599"/>
    </i>
    <i r="2">
      <x v="1872"/>
      <x v="759"/>
    </i>
    <i r="2">
      <x v="1876"/>
      <x v="759"/>
    </i>
    <i r="1">
      <x v="45"/>
      <x v="842"/>
      <x v="759"/>
    </i>
    <i r="1">
      <x v="46"/>
      <x v="178"/>
      <x v="599"/>
    </i>
    <i r="2">
      <x v="830"/>
      <x v="599"/>
    </i>
    <i r="1">
      <x v="48"/>
      <x v="155"/>
      <x v="599"/>
    </i>
    <i r="2">
      <x v="800"/>
      <x v="599"/>
    </i>
    <i r="1">
      <x v="49"/>
      <x v="160"/>
      <x v="599"/>
    </i>
    <i r="2">
      <x v="369"/>
      <x v="599"/>
    </i>
    <i r="1">
      <x v="51"/>
      <x v="952"/>
      <x v="759"/>
    </i>
    <i r="1">
      <x v="52"/>
      <x v="451"/>
      <x v="140"/>
    </i>
    <i r="2">
      <x v="783"/>
      <x v="599"/>
    </i>
    <i r="1">
      <x v="53"/>
      <x v="87"/>
      <x v="307"/>
    </i>
    <i r="2">
      <x v="236"/>
      <x v="599"/>
    </i>
    <i r="2">
      <x v="398"/>
      <x v="140"/>
    </i>
    <i r="2">
      <x v="1026"/>
      <x v="759"/>
    </i>
    <i r="1">
      <x v="54"/>
      <x v="9"/>
      <x v="15"/>
    </i>
    <i r="2">
      <x v="190"/>
      <x v="599"/>
    </i>
    <i r="2">
      <x v="1164"/>
      <x v="724"/>
    </i>
    <i r="2">
      <x v="1230"/>
      <x v="759"/>
    </i>
    <i r="1">
      <x v="55"/>
      <x v="55"/>
      <x v="476"/>
    </i>
    <i r="2">
      <x v="123"/>
      <x v="599"/>
    </i>
    <i r="2">
      <x v="153"/>
      <x v="307"/>
    </i>
    <i r="2">
      <x v="175"/>
      <x v="599"/>
    </i>
    <i r="2">
      <x v="463"/>
      <x v="15"/>
    </i>
    <i t="default">
      <x v="1792"/>
    </i>
    <i>
      <x v="1793"/>
      <x v="44"/>
      <x v="1871"/>
      <x v="759"/>
    </i>
    <i t="default">
      <x v="1793"/>
    </i>
    <i>
      <x v="1794"/>
      <x v="44"/>
      <x v="1877"/>
      <x v="759"/>
    </i>
    <i t="default">
      <x v="1794"/>
    </i>
    <i>
      <x v="1795"/>
      <x v="55"/>
      <x v="1375"/>
      <x v="84"/>
    </i>
    <i t="default">
      <x v="1795"/>
    </i>
    <i>
      <x v="1796"/>
      <x v="57"/>
      <x v="2755"/>
      <x v="69"/>
    </i>
    <i t="default">
      <x v="1796"/>
    </i>
    <i>
      <x v="1797"/>
      <x v="55"/>
      <x v="1310"/>
      <x v="106"/>
    </i>
    <i r="2">
      <x v="1380"/>
      <x v="84"/>
    </i>
    <i r="2">
      <x v="2399"/>
      <x v="76"/>
    </i>
    <i r="1">
      <x v="57"/>
      <x v="122"/>
      <x v="141"/>
    </i>
    <i r="2">
      <x v="323"/>
      <x v="605"/>
    </i>
    <i r="2">
      <x v="378"/>
      <x v="342"/>
    </i>
    <i t="default">
      <x v="1797"/>
    </i>
    <i>
      <x v="1798"/>
      <x v="55"/>
      <x v="3"/>
      <x v="548"/>
    </i>
    <i t="default">
      <x v="1798"/>
    </i>
    <i>
      <x v="1799"/>
      <x v="55"/>
      <x v="1579"/>
      <x v="761"/>
    </i>
    <i t="default">
      <x v="1799"/>
    </i>
    <i>
      <x v="1800"/>
      <x v="53"/>
      <x v="305"/>
      <x v="605"/>
    </i>
    <i r="1">
      <x v="54"/>
      <x v="629"/>
      <x v="599"/>
    </i>
    <i r="1">
      <x v="55"/>
      <x v="534"/>
      <x v="455"/>
    </i>
    <i r="2">
      <x v="644"/>
      <x v="599"/>
    </i>
    <i r="1">
      <x v="56"/>
      <x v="39"/>
      <x v="599"/>
    </i>
    <i r="1">
      <x v="57"/>
      <x v="205"/>
      <x v="599"/>
    </i>
    <i t="default">
      <x v="1800"/>
    </i>
    <i>
      <x v="1801"/>
      <x v="55"/>
      <x v="2284"/>
      <x v="75"/>
    </i>
    <i t="default">
      <x v="1801"/>
    </i>
    <i>
      <x v="1803"/>
      <x v="55"/>
      <x v="1015"/>
      <x v="759"/>
    </i>
    <i t="default">
      <x v="1803"/>
    </i>
    <i>
      <x v="1804"/>
      <x v="54"/>
      <x v="22"/>
      <x v="85"/>
    </i>
    <i r="2">
      <x v="24"/>
      <x v="477"/>
    </i>
    <i r="2">
      <x v="58"/>
      <x v="605"/>
    </i>
    <i t="default">
      <x v="1804"/>
    </i>
    <i>
      <x v="1806"/>
      <x v="51"/>
      <x v="951"/>
      <x v="761"/>
    </i>
    <i r="1">
      <x v="55"/>
      <x v="355"/>
      <x v="599"/>
    </i>
    <i r="2">
      <x v="462"/>
      <x v="455"/>
    </i>
    <i r="2">
      <x v="659"/>
      <x v="307"/>
    </i>
    <i r="1">
      <x v="56"/>
      <x v="1927"/>
      <x v="759"/>
    </i>
    <i r="1">
      <x v="57"/>
      <x v="409"/>
      <x v="599"/>
    </i>
    <i t="default">
      <x v="1806"/>
    </i>
    <i>
      <x v="1807"/>
      <x v="55"/>
      <x v="2240"/>
      <x v="76"/>
    </i>
    <i r="1">
      <x v="56"/>
      <x v="402"/>
      <x v="815"/>
    </i>
    <i t="default">
      <x v="1807"/>
    </i>
    <i>
      <x v="1808"/>
      <x v="57"/>
      <x v="2527"/>
      <x v="51"/>
    </i>
    <i t="default">
      <x v="1808"/>
    </i>
    <i>
      <x v="1809"/>
      <x v="57"/>
      <x v="2855"/>
      <x v="69"/>
    </i>
    <i t="default">
      <x v="1809"/>
    </i>
    <i>
      <x v="1810"/>
      <x v="56"/>
      <x v="2068"/>
      <x v="67"/>
    </i>
    <i r="1">
      <x v="57"/>
      <x v="1951"/>
      <x v="796"/>
    </i>
    <i r="2">
      <x v="2519"/>
      <x v="47"/>
    </i>
    <i r="2">
      <x v="2663"/>
      <x v="586"/>
    </i>
    <i r="2">
      <x v="2686"/>
      <x v="657"/>
    </i>
    <i r="2">
      <x v="2689"/>
      <x v="658"/>
    </i>
    <i r="2">
      <x v="2727"/>
      <x v="761"/>
    </i>
    <i t="default">
      <x v="1810"/>
    </i>
    <i>
      <x v="1811"/>
      <x v="54"/>
      <x v="1048"/>
      <x v="106"/>
    </i>
    <i t="default">
      <x v="1811"/>
    </i>
    <i>
      <x v="1814"/>
      <x v="55"/>
      <x v="1596"/>
      <x v="761"/>
    </i>
    <i t="default">
      <x v="1814"/>
    </i>
    <i>
      <x v="1815"/>
      <x v="56"/>
      <x v="2106"/>
      <x v="66"/>
    </i>
    <i t="default">
      <x v="1815"/>
    </i>
    <i>
      <x v="1816"/>
      <x v="56"/>
      <x v="1021"/>
      <x v="761"/>
    </i>
    <i t="default">
      <x v="1816"/>
    </i>
    <i>
      <x v="1817"/>
      <x v="57"/>
      <x v="2785"/>
      <x v="69"/>
    </i>
    <i t="default">
      <x v="1817"/>
    </i>
    <i>
      <x v="1819"/>
      <x v="13"/>
      <x v="165"/>
      <x v="599"/>
    </i>
    <i r="1">
      <x v="16"/>
      <x v="80"/>
      <x v="599"/>
    </i>
    <i r="1">
      <x v="18"/>
      <x v="272"/>
      <x v="599"/>
    </i>
    <i r="1">
      <x v="19"/>
      <x v="88"/>
      <x v="280"/>
    </i>
    <i r="2">
      <x v="110"/>
      <x v="599"/>
    </i>
    <i r="1">
      <x v="20"/>
      <x v="44"/>
      <x v="599"/>
    </i>
    <i r="2">
      <x v="45"/>
      <x v="635"/>
    </i>
    <i r="2">
      <x v="91"/>
      <x v="280"/>
    </i>
    <i r="2">
      <x v="125"/>
      <x v="140"/>
    </i>
    <i r="1">
      <x v="21"/>
      <x v="232"/>
      <x v="599"/>
    </i>
    <i r="2">
      <x v="362"/>
      <x v="280"/>
    </i>
    <i r="1">
      <x v="22"/>
      <x v="339"/>
      <x v="599"/>
    </i>
    <i r="2">
      <x v="410"/>
      <x v="140"/>
    </i>
    <i t="default">
      <x v="1819"/>
    </i>
    <i>
      <x v="1821"/>
      <x v="57"/>
      <x v="2723"/>
      <x v="761"/>
    </i>
    <i t="default">
      <x v="1821"/>
    </i>
    <i>
      <x v="1823"/>
      <x v="56"/>
      <x v="1347"/>
      <x v="55"/>
    </i>
    <i r="1">
      <x v="57"/>
      <x v="2753"/>
      <x v="70"/>
    </i>
    <i t="default">
      <x v="1823"/>
    </i>
    <i>
      <x v="1824"/>
      <x v="54"/>
      <x v="568"/>
      <x v="477"/>
    </i>
    <i r="2">
      <x v="712"/>
      <x v="428"/>
    </i>
    <i r="2">
      <x v="1189"/>
      <x v="761"/>
    </i>
    <i t="default">
      <x v="1824"/>
    </i>
    <i>
      <x v="1831"/>
      <x v="54"/>
      <x v="1123"/>
      <x v="92"/>
    </i>
    <i r="1">
      <x v="55"/>
      <x v="480"/>
      <x v="134"/>
    </i>
    <i t="default">
      <x v="1831"/>
    </i>
    <i>
      <x v="1833"/>
      <x v="54"/>
      <x v="549"/>
      <x v="605"/>
    </i>
    <i r="1">
      <x v="55"/>
      <x v="1205"/>
      <x v="759"/>
    </i>
    <i t="default">
      <x v="1833"/>
    </i>
    <i>
      <x v="1835"/>
      <x v="55"/>
      <x v="2305"/>
      <x v="75"/>
    </i>
    <i t="default">
      <x v="1835"/>
    </i>
    <i>
      <x v="1836"/>
      <x v="55"/>
      <x v="2319"/>
      <x v="75"/>
    </i>
    <i r="1">
      <x v="56"/>
      <x v="2118"/>
      <x v="67"/>
    </i>
    <i r="1">
      <x v="57"/>
      <x v="2569"/>
      <x v="28"/>
    </i>
    <i r="3">
      <x v="34"/>
    </i>
    <i r="2">
      <x v="2570"/>
      <x v="47"/>
    </i>
    <i t="default">
      <x v="1836"/>
    </i>
    <i>
      <x v="1838"/>
      <x v="53"/>
      <x v="99"/>
      <x v="605"/>
    </i>
    <i r="2">
      <x v="956"/>
      <x v="790"/>
    </i>
    <i r="2">
      <x v="984"/>
      <x v="642"/>
    </i>
    <i r="2">
      <x v="1039"/>
      <x v="775"/>
    </i>
    <i r="2">
      <x v="1041"/>
      <x v="796"/>
    </i>
    <i r="1">
      <x v="55"/>
      <x v="231"/>
      <x v="599"/>
    </i>
    <i t="default">
      <x v="1838"/>
    </i>
    <i>
      <x v="1839"/>
      <x v="54"/>
      <x v="402"/>
      <x v="551"/>
    </i>
    <i t="default">
      <x v="1839"/>
    </i>
    <i>
      <x v="1847"/>
      <x v="55"/>
      <x v="1323"/>
      <x v="56"/>
    </i>
    <i r="2">
      <x v="2229"/>
      <x v="76"/>
    </i>
    <i r="1">
      <x v="56"/>
      <x v="348"/>
      <x v="536"/>
    </i>
    <i r="2">
      <x v="1914"/>
      <x v="761"/>
    </i>
    <i r="2">
      <x v="1973"/>
      <x v="525"/>
    </i>
    <i r="1">
      <x v="57"/>
      <x v="449"/>
      <x v="599"/>
    </i>
    <i r="2">
      <x v="2645"/>
      <x v="518"/>
    </i>
    <i t="default">
      <x v="1847"/>
    </i>
    <i>
      <x v="1850"/>
      <x v="54"/>
      <x v="93"/>
      <x v="605"/>
    </i>
    <i r="2">
      <x v="365"/>
      <x v="477"/>
    </i>
    <i r="2">
      <x v="567"/>
      <x v="18"/>
    </i>
    <i r="2">
      <x v="577"/>
      <x v="368"/>
    </i>
    <i r="1">
      <x v="55"/>
      <x v="655"/>
      <x v="599"/>
    </i>
    <i r="1">
      <x v="56"/>
      <x v="373"/>
      <x v="599"/>
    </i>
    <i r="1">
      <x v="57"/>
      <x v="272"/>
      <x v="599"/>
    </i>
    <i t="default">
      <x v="1850"/>
    </i>
    <i>
      <x v="1851"/>
      <x v="55"/>
      <x v="2328"/>
      <x v="76"/>
    </i>
    <i t="default">
      <x v="1851"/>
    </i>
    <i>
      <x v="1853"/>
      <x v="57"/>
      <x v="36"/>
      <x v="492"/>
    </i>
    <i r="2">
      <x v="558"/>
      <x v="605"/>
    </i>
    <i r="2">
      <x v="815"/>
      <x v="141"/>
    </i>
    <i t="default">
      <x v="1853"/>
    </i>
    <i>
      <x v="1854"/>
      <x v="55"/>
      <x v="2347"/>
      <x v="76"/>
    </i>
    <i r="1">
      <x v="56"/>
      <x v="1667"/>
      <x v="17"/>
    </i>
    <i r="2">
      <x v="1702"/>
      <x v="56"/>
    </i>
    <i t="default">
      <x v="1854"/>
    </i>
    <i>
      <x v="1856"/>
      <x v="57"/>
      <x v="2520"/>
      <x v="28"/>
    </i>
    <i r="2">
      <x v="2521"/>
      <x v="47"/>
    </i>
    <i t="default">
      <x v="1856"/>
    </i>
    <i>
      <x v="1857"/>
      <x v="55"/>
      <x v="2205"/>
      <x v="76"/>
    </i>
    <i t="default">
      <x v="1857"/>
    </i>
    <i>
      <x v="1859"/>
      <x v="55"/>
      <x v="2387"/>
      <x v="75"/>
    </i>
    <i t="default">
      <x v="1859"/>
    </i>
    <i>
      <x v="1863"/>
      <x v="22"/>
      <x v="409"/>
      <x v="140"/>
    </i>
    <i r="1">
      <x v="57"/>
      <x v="2693"/>
      <x v="687"/>
    </i>
    <i t="default">
      <x v="1863"/>
    </i>
    <i>
      <x v="1865"/>
      <x v="10"/>
      <x v="147"/>
      <x v="599"/>
    </i>
    <i r="1">
      <x v="18"/>
      <x v="145"/>
      <x v="599"/>
    </i>
    <i r="1">
      <x v="19"/>
      <x v="50"/>
      <x v="280"/>
    </i>
    <i r="2">
      <x v="269"/>
      <x v="599"/>
    </i>
    <i r="1">
      <x v="20"/>
      <x v="64"/>
      <x v="599"/>
    </i>
    <i r="2">
      <x v="210"/>
      <x v="280"/>
    </i>
    <i r="2">
      <x v="252"/>
      <x v="140"/>
    </i>
    <i r="1">
      <x v="21"/>
      <x v="225"/>
      <x v="280"/>
    </i>
    <i r="1">
      <x v="22"/>
      <x v="405"/>
      <x v="280"/>
    </i>
    <i t="default">
      <x v="1865"/>
    </i>
    <i>
      <x v="1866"/>
      <x v="56"/>
      <x v="566"/>
      <x v="492"/>
    </i>
    <i t="default">
      <x v="1866"/>
    </i>
    <i>
      <x v="1867"/>
      <x v="57"/>
      <x v="2598"/>
      <x v="28"/>
    </i>
    <i t="default">
      <x v="1867"/>
    </i>
    <i>
      <x v="1868"/>
      <x v="55"/>
      <x v="2278"/>
      <x v="75"/>
    </i>
    <i t="default">
      <x v="1868"/>
    </i>
    <i>
      <x v="1873"/>
      <x v="42"/>
      <x v="624"/>
      <x v="599"/>
    </i>
    <i t="default">
      <x v="1873"/>
    </i>
    <i>
      <x v="1874"/>
      <x v="57"/>
      <x v="2860"/>
      <x v="69"/>
    </i>
    <i t="default">
      <x v="1874"/>
    </i>
    <i>
      <x v="1875"/>
      <x v="30"/>
      <x v="420"/>
      <x v="846"/>
    </i>
    <i t="default">
      <x v="1875"/>
    </i>
    <i>
      <x v="1877"/>
      <x v="19"/>
      <x v="327"/>
      <x v="599"/>
    </i>
    <i r="1">
      <x v="39"/>
      <x v="529"/>
      <x v="599"/>
    </i>
    <i t="default">
      <x v="1877"/>
    </i>
    <i>
      <x v="1879"/>
      <x v="55"/>
      <x v="1196"/>
      <x v="761"/>
    </i>
    <i r="1">
      <x v="56"/>
      <x v="106"/>
      <x v="599"/>
    </i>
    <i r="2">
      <x v="932"/>
      <x v="759"/>
    </i>
    <i r="1">
      <x v="57"/>
      <x v="49"/>
      <x v="307"/>
    </i>
    <i t="default">
      <x v="1879"/>
    </i>
    <i>
      <x v="1880"/>
      <x v="30"/>
      <x v="728"/>
      <x v="262"/>
    </i>
    <i r="1">
      <x v="31"/>
      <x v="356"/>
      <x v="753"/>
    </i>
    <i r="2">
      <x v="544"/>
      <x v="408"/>
    </i>
    <i r="1">
      <x v="32"/>
      <x/>
      <x v="599"/>
    </i>
    <i r="2">
      <x v="1"/>
      <x v="140"/>
    </i>
    <i r="3">
      <x v="336"/>
    </i>
    <i r="2">
      <x v="5"/>
      <x v="411"/>
    </i>
    <i r="2">
      <x v="7"/>
      <x v="297"/>
    </i>
    <i r="2">
      <x v="18"/>
      <x v="301"/>
    </i>
    <i r="2">
      <x v="242"/>
      <x v="280"/>
    </i>
    <i r="1">
      <x v="35"/>
      <x v="17"/>
      <x v="453"/>
    </i>
    <i r="1">
      <x v="37"/>
      <x v="168"/>
      <x v="599"/>
    </i>
    <i r="1">
      <x v="38"/>
      <x v="153"/>
      <x v="599"/>
    </i>
    <i r="2">
      <x v="806"/>
      <x v="726"/>
    </i>
    <i r="1">
      <x v="39"/>
      <x v="429"/>
      <x v="599"/>
    </i>
    <i r="1">
      <x v="41"/>
      <x v="236"/>
      <x v="599"/>
    </i>
    <i r="2">
      <x v="336"/>
      <x v="599"/>
    </i>
    <i r="1">
      <x v="42"/>
      <x v="24"/>
      <x v="599"/>
    </i>
    <i r="1">
      <x v="46"/>
      <x v="555"/>
      <x v="599"/>
    </i>
    <i t="default">
      <x v="1880"/>
    </i>
    <i>
      <x v="1885"/>
      <x v="54"/>
      <x v="1116"/>
      <x v="56"/>
    </i>
    <i r="1">
      <x v="55"/>
      <x v="631"/>
      <x v="605"/>
    </i>
    <i r="1">
      <x v="56"/>
      <x v="559"/>
      <x v="599"/>
    </i>
    <i r="3">
      <x v="630"/>
    </i>
    <i t="default">
      <x v="1885"/>
    </i>
    <i>
      <x v="1887"/>
      <x v="55"/>
      <x v="1387"/>
      <x v="84"/>
    </i>
    <i r="2">
      <x v="2311"/>
      <x v="76"/>
    </i>
    <i r="1">
      <x v="56"/>
      <x v="1842"/>
      <x v="99"/>
    </i>
    <i t="default">
      <x v="1887"/>
    </i>
    <i>
      <x v="1888"/>
      <x v="56"/>
      <x v="1738"/>
      <x v="119"/>
    </i>
    <i t="default">
      <x v="1888"/>
    </i>
    <i>
      <x v="1892"/>
      <x v="54"/>
      <x v="12"/>
      <x v="85"/>
    </i>
    <i r="2">
      <x v="41"/>
      <x v="456"/>
    </i>
    <i r="2">
      <x v="420"/>
      <x v="477"/>
    </i>
    <i r="2">
      <x v="631"/>
      <x v="605"/>
    </i>
    <i r="2">
      <x v="930"/>
      <x v="761"/>
    </i>
    <i r="1">
      <x v="55"/>
      <x v="92"/>
      <x v="455"/>
    </i>
    <i r="2">
      <x v="139"/>
      <x v="599"/>
    </i>
    <i r="2">
      <x v="1414"/>
      <x v="259"/>
    </i>
    <i r="2">
      <x v="1424"/>
      <x v="430"/>
    </i>
    <i r="2">
      <x v="1532"/>
      <x v="746"/>
    </i>
    <i r="1">
      <x v="56"/>
      <x v="948"/>
      <x v="759"/>
    </i>
    <i t="default">
      <x v="1892"/>
    </i>
    <i>
      <x v="1894"/>
      <x v="55"/>
      <x v="1227"/>
      <x v="761"/>
    </i>
    <i t="default">
      <x v="1894"/>
    </i>
    <i>
      <x v="1895"/>
      <x v="56"/>
      <x v="130"/>
      <x v="599"/>
    </i>
    <i t="default">
      <x v="1895"/>
    </i>
    <i>
      <x v="1896"/>
      <x v="54"/>
      <x v="349"/>
      <x v="599"/>
    </i>
    <i t="default">
      <x v="1896"/>
    </i>
    <i>
      <x v="1897"/>
      <x v="57"/>
      <x v="1905"/>
      <x v="761"/>
    </i>
    <i t="default">
      <x v="1897"/>
    </i>
    <i>
      <x v="1899"/>
      <x v="55"/>
      <x v="412"/>
      <x v="551"/>
    </i>
    <i t="default">
      <x v="1899"/>
    </i>
    <i>
      <x v="1902"/>
      <x v="55"/>
      <x v="329"/>
      <x v="599"/>
    </i>
    <i r="1">
      <x v="56"/>
      <x v="400"/>
      <x v="599"/>
    </i>
    <i r="1">
      <x v="57"/>
      <x v="362"/>
      <x v="599"/>
    </i>
    <i t="default">
      <x v="1902"/>
    </i>
    <i>
      <x v="1906"/>
      <x v="56"/>
      <x v="2129"/>
      <x v="66"/>
    </i>
    <i t="default">
      <x v="1906"/>
    </i>
    <i>
      <x v="1907"/>
      <x v="57"/>
      <x v="40"/>
      <x v="492"/>
    </i>
    <i r="2">
      <x v="489"/>
      <x v="405"/>
    </i>
    <i r="2">
      <x v="713"/>
      <x v="342"/>
    </i>
    <i t="default">
      <x v="1907"/>
    </i>
    <i>
      <x v="1908"/>
      <x v="54"/>
      <x v="1103"/>
      <x v="55"/>
    </i>
    <i r="1">
      <x v="57"/>
      <x v="71"/>
      <x v="605"/>
    </i>
    <i t="default">
      <x v="1908"/>
    </i>
    <i>
      <x v="1909"/>
      <x v="57"/>
      <x v="54"/>
      <x v="551"/>
    </i>
    <i t="default">
      <x v="1909"/>
    </i>
    <i>
      <x v="1910"/>
      <x v="56"/>
      <x v="2042"/>
      <x v="66"/>
    </i>
    <i t="default">
      <x v="1910"/>
    </i>
    <i>
      <x v="1912"/>
      <x v="48"/>
      <x v="1"/>
      <x v="605"/>
    </i>
    <i r="1">
      <x v="51"/>
      <x v="913"/>
      <x v="684"/>
    </i>
    <i r="2">
      <x v="916"/>
      <x v="666"/>
    </i>
    <i r="1">
      <x v="54"/>
      <x v="1169"/>
      <x v="735"/>
    </i>
    <i t="default">
      <x v="1912"/>
    </i>
    <i>
      <x v="1915"/>
      <x v="55"/>
      <x v="1611"/>
      <x v="761"/>
    </i>
    <i t="default">
      <x v="1915"/>
    </i>
    <i>
      <x v="1916"/>
      <x v="29"/>
      <x v="575"/>
      <x v="15"/>
    </i>
    <i t="default">
      <x v="1916"/>
    </i>
    <i>
      <x v="1917"/>
      <x v="57"/>
      <x v="666"/>
      <x v="599"/>
    </i>
    <i t="default">
      <x v="1917"/>
    </i>
    <i>
      <x v="1919"/>
      <x v="57"/>
      <x v="2833"/>
      <x v="69"/>
    </i>
    <i t="default">
      <x v="1919"/>
    </i>
    <i>
      <x v="1920"/>
      <x v="56"/>
      <x v="28"/>
      <x v="815"/>
    </i>
    <i r="2">
      <x v="1343"/>
      <x v="56"/>
    </i>
    <i r="2">
      <x v="2098"/>
      <x v="67"/>
    </i>
    <i t="default">
      <x v="1920"/>
    </i>
    <i>
      <x v="1922"/>
      <x v="55"/>
      <x v="254"/>
      <x v="618"/>
    </i>
    <i t="default">
      <x v="1922"/>
    </i>
    <i>
      <x v="1923"/>
      <x v="57"/>
      <x v="2776"/>
      <x v="69"/>
    </i>
    <i t="default">
      <x v="1923"/>
    </i>
    <i>
      <x v="1924"/>
      <x v="56"/>
      <x v="2105"/>
      <x v="66"/>
    </i>
    <i t="default">
      <x v="1924"/>
    </i>
    <i>
      <x v="1925"/>
      <x v="51"/>
      <x v="899"/>
      <x v="629"/>
    </i>
    <i r="3">
      <x v="799"/>
    </i>
    <i r="1">
      <x v="54"/>
      <x v="243"/>
      <x v="599"/>
    </i>
    <i r="1">
      <x v="56"/>
      <x v="886"/>
      <x v="759"/>
    </i>
    <i r="1">
      <x v="57"/>
      <x v="947"/>
      <x v="759"/>
    </i>
    <i t="default">
      <x v="1925"/>
    </i>
    <i>
      <x v="1926"/>
      <x v="55"/>
      <x v="2330"/>
      <x v="76"/>
    </i>
    <i t="default">
      <x v="1926"/>
    </i>
    <i>
      <x v="1927"/>
      <x v="23"/>
      <x v="247"/>
      <x v="605"/>
    </i>
    <i r="1">
      <x v="24"/>
      <x v="473"/>
      <x v="599"/>
    </i>
    <i r="1">
      <x v="25"/>
      <x v="16"/>
      <x v="140"/>
    </i>
    <i r="2">
      <x v="211"/>
      <x v="599"/>
    </i>
    <i r="2">
      <x v="481"/>
      <x v="140"/>
    </i>
    <i r="2">
      <x v="523"/>
      <x v="616"/>
    </i>
    <i r="1">
      <x v="26"/>
      <x v="16"/>
      <x v="280"/>
    </i>
    <i r="2">
      <x v="66"/>
      <x v="599"/>
    </i>
    <i r="2">
      <x v="292"/>
      <x v="280"/>
    </i>
    <i r="2">
      <x v="383"/>
      <x v="599"/>
    </i>
    <i r="2">
      <x v="538"/>
      <x v="140"/>
    </i>
    <i r="1">
      <x v="27"/>
      <x/>
      <x v="248"/>
    </i>
    <i r="2">
      <x v="193"/>
      <x v="599"/>
    </i>
    <i r="2">
      <x v="301"/>
      <x v="599"/>
    </i>
    <i r="2">
      <x v="422"/>
      <x v="140"/>
    </i>
    <i r="2">
      <x v="579"/>
      <x v="280"/>
    </i>
    <i r="1">
      <x v="28"/>
      <x v="6"/>
      <x v="283"/>
    </i>
    <i r="2">
      <x v="185"/>
      <x v="280"/>
    </i>
    <i r="2">
      <x v="333"/>
      <x v="599"/>
    </i>
    <i r="2">
      <x v="535"/>
      <x v="140"/>
    </i>
    <i r="1">
      <x v="29"/>
      <x/>
      <x v="294"/>
    </i>
    <i r="2">
      <x v="153"/>
      <x v="599"/>
    </i>
    <i r="2">
      <x v="231"/>
      <x v="140"/>
    </i>
    <i r="2">
      <x v="686"/>
      <x v="280"/>
    </i>
    <i r="1">
      <x v="30"/>
      <x v="114"/>
      <x v="280"/>
    </i>
    <i r="2">
      <x v="267"/>
      <x v="599"/>
    </i>
    <i r="2">
      <x v="486"/>
      <x v="140"/>
    </i>
    <i r="2">
      <x v="744"/>
      <x v="408"/>
    </i>
    <i r="1">
      <x v="31"/>
      <x v="3"/>
      <x v="227"/>
    </i>
    <i r="2">
      <x v="545"/>
      <x v="408"/>
    </i>
    <i r="2">
      <x v="575"/>
      <x v="408"/>
    </i>
    <i r="2">
      <x v="611"/>
      <x v="280"/>
    </i>
    <i r="1">
      <x v="32"/>
      <x v="28"/>
      <x v="621"/>
    </i>
    <i r="2">
      <x v="55"/>
      <x v="599"/>
    </i>
    <i r="2">
      <x v="170"/>
      <x v="140"/>
    </i>
    <i r="2">
      <x v="785"/>
      <x v="628"/>
    </i>
    <i r="1">
      <x v="33"/>
      <x v="43"/>
      <x v="424"/>
    </i>
    <i r="2">
      <x v="455"/>
      <x v="330"/>
    </i>
    <i r="1">
      <x v="34"/>
      <x v="31"/>
      <x v="599"/>
    </i>
    <i t="default">
      <x v="1927"/>
    </i>
    <i>
      <x v="1928"/>
      <x v="27"/>
      <x v="293"/>
      <x v="280"/>
    </i>
    <i t="default">
      <x v="1928"/>
    </i>
    <i>
      <x v="1929"/>
      <x v="28"/>
      <x v="289"/>
      <x v="280"/>
    </i>
    <i t="default">
      <x v="1929"/>
    </i>
    <i>
      <x v="1930"/>
      <x v="51"/>
      <x v="945"/>
      <x v="761"/>
    </i>
    <i t="default">
      <x v="1930"/>
    </i>
    <i>
      <x v="1932"/>
      <x v="50"/>
      <x v="569"/>
      <x v="628"/>
    </i>
    <i t="default">
      <x v="1932"/>
    </i>
    <i>
      <x v="1933"/>
      <x v="41"/>
      <x v="172"/>
      <x v="599"/>
    </i>
    <i t="default">
      <x v="1933"/>
    </i>
    <i>
      <x v="1934"/>
      <x v="46"/>
      <x v="247"/>
      <x v="599"/>
    </i>
    <i t="default">
      <x v="1934"/>
    </i>
    <i>
      <x v="1935"/>
      <x v="49"/>
      <x v="479"/>
      <x v="599"/>
    </i>
    <i t="default">
      <x v="1935"/>
    </i>
    <i>
      <x v="1938"/>
      <x v="40"/>
      <x v="80"/>
      <x v="599"/>
    </i>
    <i r="1">
      <x v="41"/>
      <x v="104"/>
      <x v="599"/>
    </i>
    <i r="1">
      <x v="42"/>
      <x v="28"/>
      <x v="599"/>
    </i>
    <i r="2">
      <x v="834"/>
      <x v="599"/>
    </i>
    <i r="1">
      <x v="43"/>
      <x v="55"/>
      <x v="599"/>
    </i>
    <i r="1">
      <x v="44"/>
      <x v="104"/>
      <x v="599"/>
    </i>
    <i r="1">
      <x v="45"/>
      <x v="848"/>
      <x v="759"/>
    </i>
    <i r="1">
      <x v="46"/>
      <x v="231"/>
      <x v="599"/>
    </i>
    <i r="1">
      <x v="48"/>
      <x v="55"/>
      <x v="599"/>
    </i>
    <i r="2">
      <x v="797"/>
      <x v="599"/>
    </i>
    <i r="2">
      <x v="865"/>
      <x v="625"/>
    </i>
    <i r="1">
      <x v="49"/>
      <x v="55"/>
      <x v="599"/>
    </i>
    <i r="2">
      <x v="253"/>
      <x v="599"/>
    </i>
    <i r="1">
      <x v="50"/>
      <x v="517"/>
      <x v="613"/>
    </i>
    <i r="1">
      <x v="51"/>
      <x v="661"/>
      <x v="640"/>
    </i>
    <i r="1">
      <x v="52"/>
      <x v="53"/>
      <x v="140"/>
    </i>
    <i r="2">
      <x v="959"/>
      <x v="759"/>
    </i>
    <i r="1">
      <x v="53"/>
      <x v="56"/>
      <x v="140"/>
    </i>
    <i r="2">
      <x v="276"/>
      <x v="599"/>
    </i>
    <i r="2">
      <x v="672"/>
      <x v="307"/>
    </i>
    <i r="2">
      <x v="926"/>
      <x v="759"/>
    </i>
    <i r="2">
      <x v="994"/>
      <x v="738"/>
    </i>
    <i r="2">
      <x v="1021"/>
      <x v="789"/>
    </i>
    <i r="1">
      <x v="54"/>
      <x v="11"/>
      <x v="367"/>
    </i>
    <i r="2">
      <x v="223"/>
      <x v="558"/>
    </i>
    <i r="2">
      <x v="236"/>
      <x v="599"/>
    </i>
    <i r="2">
      <x v="738"/>
      <x v="427"/>
    </i>
    <i r="1">
      <x v="55"/>
      <x v="184"/>
      <x v="599"/>
    </i>
    <i r="2">
      <x v="531"/>
      <x v="307"/>
    </i>
    <i r="2">
      <x v="1409"/>
      <x v="259"/>
    </i>
    <i r="2">
      <x v="1491"/>
      <x v="588"/>
    </i>
    <i r="2">
      <x v="1533"/>
      <x v="746"/>
    </i>
    <i r="1">
      <x v="56"/>
      <x v="269"/>
      <x v="599"/>
    </i>
    <i r="2">
      <x v="1558"/>
      <x v="772"/>
    </i>
    <i r="1">
      <x v="57"/>
      <x v="398"/>
      <x v="455"/>
    </i>
    <i r="2">
      <x v="581"/>
      <x v="599"/>
    </i>
    <i r="2">
      <x v="673"/>
      <x v="140"/>
    </i>
    <i r="2">
      <x v="1986"/>
      <x v="769"/>
    </i>
    <i r="2">
      <x v="2430"/>
      <x v="244"/>
    </i>
    <i t="default">
      <x v="1938"/>
    </i>
    <i>
      <x v="1939"/>
      <x v="49"/>
      <x v="792"/>
      <x v="599"/>
    </i>
    <i t="default">
      <x v="1939"/>
    </i>
    <i>
      <x v="1940"/>
      <x v="48"/>
      <x v="30"/>
      <x v="599"/>
    </i>
    <i t="default">
      <x v="1940"/>
    </i>
    <i>
      <x v="1941"/>
      <x v="48"/>
      <x v="3"/>
      <x v="599"/>
    </i>
    <i t="default">
      <x v="1941"/>
    </i>
    <i>
      <x v="1943"/>
      <x v="48"/>
      <x v="108"/>
      <x v="599"/>
    </i>
    <i t="default">
      <x v="1943"/>
    </i>
    <i>
      <x v="1944"/>
      <x v="55"/>
      <x v="1368"/>
      <x v="84"/>
    </i>
    <i r="2">
      <x v="2247"/>
      <x v="76"/>
    </i>
    <i r="1">
      <x v="56"/>
      <x v="1074"/>
      <x v="17"/>
    </i>
    <i r="2">
      <x v="1703"/>
      <x v="56"/>
    </i>
    <i r="2">
      <x v="1726"/>
      <x v="35"/>
    </i>
    <i t="default">
      <x v="1944"/>
    </i>
    <i>
      <x v="1945"/>
      <x v="54"/>
      <x v="1010"/>
      <x v="761"/>
    </i>
    <i t="default">
      <x v="1945"/>
    </i>
    <i>
      <x v="1946"/>
      <x v="55"/>
      <x v="1276"/>
      <x v="106"/>
    </i>
    <i r="2">
      <x v="1332"/>
      <x v="56"/>
    </i>
    <i r="2">
      <x v="2221"/>
      <x v="76"/>
    </i>
    <i r="1">
      <x v="56"/>
      <x v="1663"/>
      <x v="17"/>
    </i>
    <i r="2">
      <x v="1728"/>
      <x v="35"/>
    </i>
    <i r="2">
      <x v="2194"/>
      <x v="67"/>
    </i>
    <i r="1">
      <x v="57"/>
      <x v="979"/>
      <x v="551"/>
    </i>
    <i r="2">
      <x v="2599"/>
      <x v="17"/>
    </i>
    <i r="2">
      <x v="2700"/>
      <x v="761"/>
    </i>
    <i t="default">
      <x v="1946"/>
    </i>
    <i>
      <x v="1948"/>
      <x v="55"/>
      <x v="386"/>
      <x v="605"/>
    </i>
    <i r="2">
      <x v="568"/>
      <x v="456"/>
    </i>
    <i t="default">
      <x v="1948"/>
    </i>
    <i>
      <x v="1950"/>
      <x v="57"/>
      <x v="2837"/>
      <x v="69"/>
    </i>
    <i t="default">
      <x v="1950"/>
    </i>
    <i>
      <x v="1952"/>
      <x v="55"/>
      <x v="2235"/>
      <x v="76"/>
    </i>
    <i r="1">
      <x v="56"/>
      <x v="80"/>
      <x v="815"/>
    </i>
    <i r="1">
      <x v="57"/>
      <x v="2596"/>
      <x v="28"/>
    </i>
    <i t="default">
      <x v="1952"/>
    </i>
    <i>
      <x v="1953"/>
      <x v="19"/>
      <x v="221"/>
      <x v="605"/>
    </i>
    <i r="2">
      <x v="249"/>
      <x v="141"/>
    </i>
    <i r="1">
      <x v="26"/>
      <x v="1"/>
      <x v="190"/>
    </i>
    <i t="default">
      <x v="1953"/>
    </i>
    <i>
      <x v="1954"/>
      <x v="55"/>
      <x v="1619"/>
      <x v="813"/>
    </i>
    <i t="default">
      <x v="1954"/>
    </i>
    <i>
      <x v="1957"/>
      <x v="56"/>
      <x v="619"/>
      <x v="605"/>
    </i>
    <i t="default">
      <x v="1957"/>
    </i>
    <i>
      <x v="1958"/>
      <x v="55"/>
      <x v="1399"/>
      <x v="236"/>
    </i>
    <i t="default">
      <x v="1958"/>
    </i>
    <i>
      <x v="1959"/>
      <x v="57"/>
      <x v="1913"/>
      <x v="761"/>
    </i>
    <i t="default">
      <x v="1959"/>
    </i>
    <i>
      <x v="1960"/>
      <x v="55"/>
      <x v="18"/>
      <x v="455"/>
    </i>
    <i r="2">
      <x v="769"/>
      <x v="599"/>
    </i>
    <i r="2">
      <x v="1561"/>
      <x v="782"/>
    </i>
    <i r="1">
      <x v="56"/>
      <x v="801"/>
      <x v="599"/>
    </i>
    <i r="1">
      <x v="57"/>
      <x v="119"/>
      <x v="599"/>
    </i>
    <i t="default">
      <x v="1960"/>
    </i>
    <i>
      <x v="1961"/>
      <x v="30"/>
      <x v="78"/>
      <x v="605"/>
    </i>
    <i r="2">
      <x v="742"/>
      <x v="409"/>
    </i>
    <i t="default">
      <x v="1961"/>
    </i>
    <i>
      <x v="1962"/>
      <x v="57"/>
      <x v="1924"/>
      <x v="761"/>
    </i>
    <i t="default">
      <x v="1962"/>
    </i>
    <i>
      <x v="1963"/>
      <x v="57"/>
      <x v="642"/>
      <x v="605"/>
    </i>
    <i t="default">
      <x v="1963"/>
    </i>
    <i>
      <x v="1965"/>
      <x v="55"/>
      <x v="2212"/>
      <x v="75"/>
    </i>
    <i r="1">
      <x v="56"/>
      <x v="1075"/>
      <x v="17"/>
    </i>
    <i r="2">
      <x v="1711"/>
      <x v="43"/>
    </i>
    <i r="2">
      <x v="2133"/>
      <x v="67"/>
    </i>
    <i r="1">
      <x v="57"/>
      <x v="2551"/>
      <x v="28"/>
    </i>
    <i t="default">
      <x v="1965"/>
    </i>
    <i>
      <x v="1966"/>
      <x v="57"/>
      <x v="2619"/>
      <x v="46"/>
    </i>
    <i t="default">
      <x v="1966"/>
    </i>
    <i>
      <x v="1969"/>
      <x v="56"/>
      <x v="1096"/>
      <x v="56"/>
    </i>
    <i r="2">
      <x v="1268"/>
      <x v="17"/>
    </i>
    <i t="default">
      <x v="1969"/>
    </i>
    <i>
      <x v="1970"/>
      <x v="14"/>
      <x v="273"/>
      <x v="605"/>
    </i>
    <i t="default">
      <x v="1970"/>
    </i>
    <i>
      <x v="1972"/>
      <x v="55"/>
      <x v="2382"/>
      <x v="75"/>
    </i>
    <i t="default">
      <x v="1972"/>
    </i>
    <i>
      <x v="1973"/>
      <x v="55"/>
      <x v="1388"/>
      <x v="84"/>
    </i>
    <i t="default">
      <x v="1973"/>
    </i>
    <i>
      <x v="1974"/>
      <x v="57"/>
      <x v="2876"/>
      <x v="69"/>
    </i>
    <i t="default">
      <x v="1974"/>
    </i>
    <i>
      <x v="1975"/>
      <x v="57"/>
      <x v="2466"/>
      <x v="28"/>
    </i>
    <i t="default">
      <x v="1975"/>
    </i>
    <i>
      <x v="1976"/>
      <x v="54"/>
      <x v="72"/>
      <x v="605"/>
    </i>
    <i r="2">
      <x v="402"/>
      <x v="428"/>
    </i>
    <i t="default">
      <x v="1976"/>
    </i>
    <i>
      <x v="1977"/>
      <x v="56"/>
      <x v="17"/>
      <x v="18"/>
    </i>
    <i r="2">
      <x v="66"/>
      <x v="510"/>
    </i>
    <i r="2">
      <x v="70"/>
      <x v="605"/>
    </i>
    <i r="2">
      <x v="566"/>
      <x v="536"/>
    </i>
    <i t="default">
      <x v="1977"/>
    </i>
    <i>
      <x v="1978"/>
      <x v="55"/>
      <x v="407"/>
      <x v="599"/>
    </i>
    <i r="1">
      <x v="57"/>
      <x v="2709"/>
      <x v="759"/>
    </i>
    <i t="default">
      <x v="1978"/>
    </i>
    <i>
      <x v="1984"/>
      <x v="54"/>
      <x v="1008"/>
      <x v="761"/>
    </i>
    <i r="2">
      <x v="1083"/>
      <x v="110"/>
    </i>
    <i r="2">
      <x v="1195"/>
      <x v="761"/>
    </i>
    <i t="default">
      <x v="1984"/>
    </i>
    <i>
      <x v="1985"/>
      <x v="55"/>
      <x v="2267"/>
      <x v="76"/>
    </i>
    <i t="default">
      <x v="1985"/>
    </i>
    <i>
      <x v="1986"/>
      <x v="54"/>
      <x v="285"/>
      <x v="605"/>
    </i>
    <i t="default">
      <x v="1986"/>
    </i>
    <i>
      <x v="1987"/>
      <x v="54"/>
      <x v="522"/>
      <x v="551"/>
    </i>
    <i r="2">
      <x v="1002"/>
      <x v="761"/>
    </i>
    <i t="default">
      <x v="1987"/>
    </i>
    <i>
      <x v="1988"/>
      <x v="54"/>
      <x v="249"/>
      <x v="605"/>
    </i>
    <i t="default">
      <x v="1988"/>
    </i>
    <i>
      <x v="1991"/>
      <x v="57"/>
      <x v="70"/>
      <x v="492"/>
    </i>
    <i r="2">
      <x v="376"/>
      <x v="403"/>
    </i>
    <i r="2">
      <x v="421"/>
      <x v="605"/>
    </i>
    <i r="2">
      <x v="627"/>
      <x v="18"/>
    </i>
    <i r="2">
      <x v="790"/>
      <x v="342"/>
    </i>
    <i r="2">
      <x v="2419"/>
      <x v="141"/>
    </i>
    <i t="default">
      <x v="1991"/>
    </i>
    <i>
      <x v="1992"/>
      <x v="56"/>
      <x v="1931"/>
      <x v="761"/>
    </i>
    <i t="default">
      <x v="1992"/>
    </i>
    <i>
      <x v="1993"/>
      <x v="55"/>
      <x v="2313"/>
      <x v="75"/>
    </i>
    <i t="default">
      <x v="1993"/>
    </i>
    <i>
      <x v="1994"/>
      <x v="51"/>
      <x v="920"/>
      <x v="761"/>
    </i>
    <i r="1">
      <x v="55"/>
      <x v="378"/>
      <x v="491"/>
    </i>
    <i t="default">
      <x v="1994"/>
    </i>
    <i>
      <x v="1995"/>
      <x v="55"/>
      <x v="79"/>
      <x v="456"/>
    </i>
    <i r="2">
      <x v="381"/>
      <x v="605"/>
    </i>
    <i r="2">
      <x v="653"/>
      <x v="131"/>
    </i>
    <i r="2">
      <x v="830"/>
      <x v="18"/>
    </i>
    <i r="2">
      <x v="921"/>
      <x v="761"/>
    </i>
    <i r="2">
      <x v="1401"/>
      <x v="276"/>
    </i>
    <i r="2">
      <x v="1460"/>
      <x v="589"/>
    </i>
    <i r="2">
      <x v="1620"/>
      <x v="832"/>
    </i>
    <i r="1">
      <x v="56"/>
      <x v="412"/>
      <x v="599"/>
    </i>
    <i r="2">
      <x v="1818"/>
      <x v="749"/>
    </i>
    <i r="1">
      <x v="57"/>
      <x v="188"/>
      <x v="599"/>
    </i>
    <i t="default">
      <x v="1995"/>
    </i>
    <i>
      <x v="1996"/>
      <x v="57"/>
      <x v="929"/>
      <x v="761"/>
    </i>
    <i t="default">
      <x v="1996"/>
    </i>
    <i>
      <x v="1998"/>
      <x v="54"/>
      <x v="1085"/>
      <x v="110"/>
    </i>
    <i r="1">
      <x v="55"/>
      <x v="57"/>
      <x v="605"/>
    </i>
    <i r="2">
      <x v="104"/>
      <x v="477"/>
    </i>
    <i r="2">
      <x v="555"/>
      <x v="85"/>
    </i>
    <i r="2">
      <x v="853"/>
      <x v="18"/>
    </i>
    <i r="2">
      <x v="1229"/>
      <x v="761"/>
    </i>
    <i r="2">
      <x v="1423"/>
      <x v="437"/>
    </i>
    <i r="2">
      <x v="1465"/>
      <x v="589"/>
    </i>
    <i r="1">
      <x v="57"/>
      <x v="270"/>
      <x v="548"/>
    </i>
    <i t="default">
      <x v="1998"/>
    </i>
    <i>
      <x v="1999"/>
      <x v="57"/>
      <x v="2874"/>
      <x v="70"/>
    </i>
    <i t="default">
      <x v="1999"/>
    </i>
    <i>
      <x v="2000"/>
      <x v="54"/>
      <x v="1092"/>
      <x v="81"/>
    </i>
    <i t="default">
      <x v="2000"/>
    </i>
    <i>
      <x v="2001"/>
      <x v="56"/>
      <x v="13"/>
      <x v="536"/>
    </i>
    <i r="2">
      <x v="1027"/>
      <x v="761"/>
    </i>
    <i r="1">
      <x v="57"/>
      <x v="60"/>
      <x v="140"/>
    </i>
    <i t="default">
      <x v="2001"/>
    </i>
    <i>
      <x v="2002"/>
      <x v="55"/>
      <x v="1115"/>
      <x v="56"/>
    </i>
    <i t="default">
      <x v="2002"/>
    </i>
    <i>
      <x v="2004"/>
      <x v="57"/>
      <x v="386"/>
      <x v="605"/>
    </i>
    <i t="default">
      <x v="2004"/>
    </i>
    <i>
      <x v="2005"/>
      <x v="57"/>
      <x v="263"/>
      <x v="605"/>
    </i>
    <i t="default">
      <x v="2005"/>
    </i>
    <i>
      <x v="2006"/>
      <x v="57"/>
      <x v="2704"/>
      <x v="761"/>
    </i>
    <i t="default">
      <x v="2006"/>
    </i>
    <i>
      <x v="2008"/>
      <x v="54"/>
      <x v="303"/>
      <x v="551"/>
    </i>
    <i r="2">
      <x v="350"/>
      <x v="456"/>
    </i>
    <i r="2">
      <x v="378"/>
      <x v="5"/>
    </i>
    <i r="2">
      <x v="407"/>
      <x v="605"/>
    </i>
    <i r="2">
      <x v="629"/>
      <x v="18"/>
    </i>
    <i t="default">
      <x v="2008"/>
    </i>
    <i>
      <x v="2009"/>
      <x v="14"/>
      <x v="168"/>
      <x v="599"/>
    </i>
    <i r="1">
      <x v="19"/>
      <x v="118"/>
      <x v="280"/>
    </i>
    <i r="2">
      <x v="236"/>
      <x v="599"/>
    </i>
    <i r="1">
      <x v="20"/>
      <x v="156"/>
      <x v="280"/>
    </i>
    <i r="2">
      <x v="339"/>
      <x v="599"/>
    </i>
    <i r="1">
      <x v="21"/>
      <x v="23"/>
      <x v="599"/>
    </i>
    <i r="2">
      <x v="367"/>
      <x v="280"/>
    </i>
    <i r="1">
      <x v="22"/>
      <x v="191"/>
      <x v="616"/>
    </i>
    <i r="2">
      <x v="256"/>
      <x v="599"/>
    </i>
    <i r="1">
      <x v="23"/>
      <x v="87"/>
      <x v="280"/>
    </i>
    <i r="1">
      <x v="24"/>
      <x v="162"/>
      <x v="599"/>
    </i>
    <i r="2">
      <x v="456"/>
      <x v="140"/>
    </i>
    <i r="1">
      <x v="25"/>
      <x v="51"/>
      <x v="140"/>
    </i>
    <i r="2">
      <x v="222"/>
      <x v="599"/>
    </i>
    <i r="2">
      <x v="279"/>
      <x v="616"/>
    </i>
    <i r="1">
      <x v="26"/>
      <x v="179"/>
      <x v="280"/>
    </i>
    <i r="2">
      <x v="320"/>
      <x v="599"/>
    </i>
    <i r="2">
      <x v="384"/>
      <x v="140"/>
    </i>
    <i r="1">
      <x v="27"/>
      <x v="399"/>
      <x v="280"/>
    </i>
    <i r="2">
      <x v="566"/>
      <x v="140"/>
    </i>
    <i r="2">
      <x v="570"/>
      <x v="599"/>
    </i>
    <i r="1">
      <x v="28"/>
      <x v="657"/>
      <x v="599"/>
    </i>
    <i t="default">
      <x v="2009"/>
    </i>
    <i>
      <x v="2011"/>
      <x v="57"/>
      <x v="105"/>
      <x v="141"/>
    </i>
    <i r="2">
      <x v="122"/>
      <x v="308"/>
    </i>
    <i r="2">
      <x v="253"/>
      <x v="605"/>
    </i>
    <i r="2">
      <x v="2416"/>
      <x v="153"/>
    </i>
    <i t="default">
      <x v="2011"/>
    </i>
    <i>
      <x v="2012"/>
      <x v="57"/>
      <x v="2565"/>
      <x v="16"/>
    </i>
    <i t="default">
      <x v="2012"/>
    </i>
    <i>
      <x v="2013"/>
      <x v="54"/>
      <x v="929"/>
      <x v="761"/>
    </i>
    <i t="default">
      <x v="2013"/>
    </i>
    <i>
      <x v="2014"/>
      <x v="55"/>
      <x v="1593"/>
      <x v="761"/>
    </i>
    <i t="default">
      <x v="2014"/>
    </i>
    <i>
      <x v="2015"/>
      <x v="57"/>
      <x v="524"/>
      <x v="551"/>
    </i>
    <i r="2">
      <x v="928"/>
      <x v="761"/>
    </i>
    <i r="2">
      <x v="1952"/>
      <x v="796"/>
    </i>
    <i r="2">
      <x v="2443"/>
      <x v="111"/>
    </i>
    <i r="2">
      <x v="2603"/>
      <x v="47"/>
    </i>
    <i t="default">
      <x v="2015"/>
    </i>
    <i>
      <x v="2017"/>
      <x v="55"/>
      <x v="1373"/>
      <x v="84"/>
    </i>
    <i r="2">
      <x v="2296"/>
      <x v="76"/>
    </i>
    <i t="default">
      <x v="2017"/>
    </i>
    <i>
      <x v="2018"/>
      <x v="56"/>
      <x v="257"/>
      <x v="605"/>
    </i>
    <i r="3">
      <x v="620"/>
    </i>
    <i t="default">
      <x v="2018"/>
    </i>
    <i>
      <x v="2019"/>
      <x v="26"/>
      <x v="302"/>
      <x v="408"/>
    </i>
    <i t="default">
      <x v="2019"/>
    </i>
    <i>
      <x v="2020"/>
      <x v="20"/>
      <x v="18"/>
      <x v="605"/>
    </i>
    <i r="2">
      <x v="92"/>
      <x v="281"/>
    </i>
    <i r="2">
      <x v="195"/>
      <x v="141"/>
    </i>
    <i r="1">
      <x v="21"/>
      <x v="83"/>
      <x v="599"/>
    </i>
    <i r="2">
      <x v="355"/>
      <x v="279"/>
    </i>
    <i r="1">
      <x v="22"/>
      <x v="190"/>
      <x v="616"/>
    </i>
    <i r="2">
      <x v="203"/>
      <x v="636"/>
    </i>
    <i r="2">
      <x v="231"/>
      <x v="599"/>
    </i>
    <i r="2">
      <x v="411"/>
      <x v="279"/>
    </i>
    <i r="1">
      <x v="24"/>
      <x v="168"/>
      <x v="599"/>
    </i>
    <i r="2">
      <x v="335"/>
      <x v="616"/>
    </i>
    <i r="2">
      <x v="464"/>
      <x v="280"/>
    </i>
    <i r="1">
      <x v="25"/>
      <x v="26"/>
      <x v="243"/>
    </i>
    <i r="2">
      <x v="375"/>
      <x v="285"/>
    </i>
    <i r="2">
      <x v="460"/>
      <x v="616"/>
    </i>
    <i r="2">
      <x v="530"/>
      <x v="599"/>
    </i>
    <i r="1">
      <x v="26"/>
      <x v="256"/>
      <x v="408"/>
    </i>
    <i r="2">
      <x v="301"/>
      <x v="599"/>
    </i>
    <i r="2">
      <x v="354"/>
      <x v="280"/>
    </i>
    <i r="2">
      <x v="360"/>
      <x v="599"/>
    </i>
    <i r="2">
      <x v="365"/>
      <x v="140"/>
    </i>
    <i r="2">
      <x v="411"/>
      <x v="190"/>
    </i>
    <i r="2">
      <x v="492"/>
      <x v="271"/>
    </i>
    <i r="1">
      <x v="27"/>
      <x v="8"/>
      <x v="15"/>
    </i>
    <i r="2">
      <x v="12"/>
      <x v="248"/>
    </i>
    <i r="2">
      <x v="133"/>
      <x v="599"/>
    </i>
    <i r="2">
      <x v="360"/>
      <x v="140"/>
    </i>
    <i r="2">
      <x v="486"/>
      <x v="280"/>
    </i>
    <i r="1">
      <x v="28"/>
      <x v="1"/>
      <x v="408"/>
    </i>
    <i r="2">
      <x v="7"/>
      <x v="283"/>
    </i>
    <i r="3">
      <x v="640"/>
    </i>
    <i r="2">
      <x v="15"/>
      <x v="248"/>
    </i>
    <i r="2">
      <x v="54"/>
      <x v="140"/>
    </i>
    <i r="2">
      <x v="97"/>
      <x v="280"/>
    </i>
    <i r="2">
      <x v="321"/>
      <x v="140"/>
    </i>
    <i r="2">
      <x v="354"/>
      <x v="599"/>
    </i>
    <i r="2">
      <x v="382"/>
      <x v="616"/>
    </i>
    <i r="2">
      <x v="661"/>
      <x v="858"/>
    </i>
    <i r="1">
      <x v="29"/>
      <x v="4"/>
      <x v="599"/>
    </i>
    <i r="2">
      <x v="53"/>
      <x v="408"/>
    </i>
    <i r="2">
      <x v="76"/>
      <x v="599"/>
    </i>
    <i r="2">
      <x v="119"/>
      <x v="140"/>
    </i>
    <i r="2">
      <x v="231"/>
      <x v="280"/>
    </i>
    <i r="2">
      <x v="356"/>
      <x v="847"/>
    </i>
    <i r="2">
      <x v="441"/>
      <x v="15"/>
    </i>
    <i r="2">
      <x v="726"/>
      <x v="864"/>
    </i>
    <i r="1">
      <x v="30"/>
      <x v="11"/>
      <x v="335"/>
    </i>
    <i r="2">
      <x v="28"/>
      <x v="599"/>
    </i>
    <i r="2">
      <x v="85"/>
      <x v="858"/>
    </i>
    <i r="2">
      <x v="190"/>
      <x v="599"/>
    </i>
    <i r="2">
      <x v="250"/>
      <x v="408"/>
    </i>
    <i r="2">
      <x v="375"/>
      <x v="140"/>
    </i>
    <i r="2">
      <x v="411"/>
      <x v="280"/>
    </i>
    <i r="2">
      <x v="433"/>
      <x v="280"/>
    </i>
    <i r="2">
      <x v="676"/>
      <x v="410"/>
    </i>
    <i r="1">
      <x v="31"/>
      <x v="5"/>
      <x v="408"/>
    </i>
    <i r="2">
      <x v="237"/>
      <x v="847"/>
    </i>
    <i r="2">
      <x v="270"/>
      <x v="858"/>
    </i>
    <i r="1">
      <x v="32"/>
      <x/>
      <x v="330"/>
    </i>
    <i r="2">
      <x v="16"/>
      <x v="280"/>
    </i>
    <i r="2">
      <x v="28"/>
      <x v="140"/>
    </i>
    <i r="2">
      <x v="443"/>
      <x v="408"/>
    </i>
    <i r="2">
      <x v="533"/>
      <x v="424"/>
    </i>
    <i r="2">
      <x v="591"/>
      <x v="451"/>
    </i>
    <i r="2">
      <x v="780"/>
      <x v="337"/>
    </i>
    <i r="1">
      <x v="33"/>
      <x v="186"/>
      <x v="616"/>
    </i>
    <i r="1">
      <x v="34"/>
      <x v="74"/>
      <x v="140"/>
    </i>
    <i r="2">
      <x v="377"/>
      <x v="408"/>
    </i>
    <i r="2">
      <x v="776"/>
      <x v="408"/>
    </i>
    <i r="2">
      <x v="798"/>
      <x v="872"/>
    </i>
    <i r="1">
      <x v="35"/>
      <x v="190"/>
      <x v="453"/>
    </i>
    <i r="1">
      <x v="36"/>
      <x v="162"/>
      <x v="599"/>
    </i>
    <i r="1">
      <x v="37"/>
      <x v="143"/>
      <x v="599"/>
    </i>
    <i r="1">
      <x v="38"/>
      <x v="3"/>
      <x v="599"/>
    </i>
    <i r="2">
      <x v="623"/>
      <x v="599"/>
    </i>
    <i r="2">
      <x v="818"/>
      <x v="599"/>
    </i>
    <i r="1">
      <x v="39"/>
      <x/>
      <x v="599"/>
    </i>
    <i r="2">
      <x v="186"/>
      <x v="599"/>
    </i>
    <i r="1">
      <x v="51"/>
      <x v="914"/>
      <x v="684"/>
    </i>
    <i r="1">
      <x v="54"/>
      <x v="1161"/>
      <x v="650"/>
    </i>
    <i r="1">
      <x v="55"/>
      <x v="649"/>
      <x v="205"/>
    </i>
    <i r="2">
      <x v="1417"/>
      <x v="194"/>
    </i>
    <i t="default">
      <x v="2020"/>
    </i>
    <i>
      <x v="2021"/>
      <x v="30"/>
      <x v="428"/>
      <x v="280"/>
    </i>
    <i t="default">
      <x v="2021"/>
    </i>
    <i>
      <x v="2022"/>
      <x v="28"/>
      <x v="288"/>
      <x v="280"/>
    </i>
    <i t="default">
      <x v="2022"/>
    </i>
    <i>
      <x v="2023"/>
      <x v="30"/>
      <x v="46"/>
      <x v="858"/>
    </i>
    <i t="default">
      <x v="2023"/>
    </i>
    <i>
      <x v="2024"/>
      <x v="26"/>
      <x v="541"/>
      <x v="140"/>
    </i>
    <i t="default">
      <x v="2024"/>
    </i>
    <i>
      <x v="2026"/>
      <x v="27"/>
      <x v="578"/>
      <x v="282"/>
    </i>
    <i r="3">
      <x v="287"/>
    </i>
    <i t="default">
      <x v="2026"/>
    </i>
    <i>
      <x v="2027"/>
      <x v="56"/>
      <x v="2141"/>
      <x v="66"/>
    </i>
    <i t="default">
      <x v="2027"/>
    </i>
    <i>
      <x v="2028"/>
      <x v="56"/>
      <x v="2080"/>
      <x v="66"/>
    </i>
    <i t="default">
      <x v="2028"/>
    </i>
    <i>
      <x v="2029"/>
      <x v="57"/>
      <x v="2809"/>
      <x v="69"/>
    </i>
    <i t="default">
      <x v="2029"/>
    </i>
    <i>
      <x v="2031"/>
      <x v="30"/>
      <x v="155"/>
      <x v="18"/>
    </i>
    <i r="1">
      <x v="33"/>
      <x v="85"/>
      <x v="15"/>
    </i>
    <i r="1">
      <x v="34"/>
      <x v="564"/>
      <x v="408"/>
    </i>
    <i r="1">
      <x v="35"/>
      <x v="137"/>
      <x v="453"/>
    </i>
    <i r="1">
      <x v="36"/>
      <x v="7"/>
      <x v="599"/>
    </i>
    <i r="1">
      <x v="37"/>
      <x v="129"/>
      <x v="599"/>
    </i>
    <i r="2">
      <x v="442"/>
      <x v="599"/>
    </i>
    <i r="1">
      <x v="38"/>
      <x v="122"/>
      <x v="599"/>
    </i>
    <i r="2">
      <x v="517"/>
      <x v="599"/>
    </i>
    <i r="1">
      <x v="39"/>
      <x v="263"/>
      <x v="599"/>
    </i>
    <i r="1">
      <x v="40"/>
      <x v="143"/>
      <x v="599"/>
    </i>
    <i r="1">
      <x v="42"/>
      <x v="361"/>
      <x v="599"/>
    </i>
    <i r="1">
      <x v="43"/>
      <x v="348"/>
      <x v="599"/>
    </i>
    <i r="1">
      <x v="44"/>
      <x v="59"/>
      <x v="599"/>
    </i>
    <i r="2">
      <x v="1874"/>
      <x v="759"/>
    </i>
    <i r="1">
      <x v="46"/>
      <x v="272"/>
      <x v="599"/>
    </i>
    <i r="1">
      <x v="48"/>
      <x v="194"/>
      <x v="599"/>
    </i>
    <i r="1">
      <x v="49"/>
      <x v="30"/>
      <x v="599"/>
    </i>
    <i r="1">
      <x v="51"/>
      <x v="276"/>
      <x v="599"/>
    </i>
    <i r="2">
      <x v="891"/>
      <x v="794"/>
    </i>
    <i r="2">
      <x v="904"/>
      <x v="679"/>
    </i>
    <i r="2">
      <x v="955"/>
      <x v="759"/>
    </i>
    <i r="1">
      <x v="52"/>
      <x v="30"/>
      <x v="599"/>
    </i>
    <i r="2">
      <x v="95"/>
      <x v="140"/>
    </i>
    <i t="default">
      <x v="2031"/>
    </i>
    <i>
      <x v="2032"/>
      <x v="50"/>
      <x v="126"/>
      <x v="628"/>
    </i>
    <i t="default">
      <x v="2032"/>
    </i>
    <i>
      <x v="2034"/>
      <x v="55"/>
      <x v="258"/>
      <x v="605"/>
    </i>
    <i t="default">
      <x v="2034"/>
    </i>
    <i>
      <x v="2036"/>
      <x v="51"/>
      <x v="489"/>
      <x v="599"/>
    </i>
    <i r="1">
      <x v="52"/>
      <x v="378"/>
      <x v="599"/>
    </i>
    <i r="2">
      <x v="590"/>
      <x v="140"/>
    </i>
    <i r="1">
      <x v="53"/>
      <x v="36"/>
      <x v="140"/>
    </i>
    <i r="2">
      <x v="359"/>
      <x v="599"/>
    </i>
    <i r="1">
      <x v="54"/>
      <x v="797"/>
      <x v="599"/>
    </i>
    <i r="2">
      <x v="1160"/>
      <x v="691"/>
    </i>
    <i r="2">
      <x v="1171"/>
      <x v="807"/>
    </i>
    <i r="1">
      <x v="55"/>
      <x v="4"/>
      <x v="340"/>
    </i>
    <i r="3">
      <x v="362"/>
    </i>
    <i r="2">
      <x v="31"/>
      <x v="307"/>
    </i>
    <i r="2">
      <x v="81"/>
      <x v="455"/>
    </i>
    <i r="2">
      <x v="183"/>
      <x v="548"/>
    </i>
    <i r="2">
      <x v="236"/>
      <x v="599"/>
    </i>
    <i r="2">
      <x v="397"/>
      <x v="427"/>
    </i>
    <i r="2">
      <x v="401"/>
      <x v="476"/>
    </i>
    <i r="1">
      <x v="56"/>
      <x v="31"/>
      <x v="599"/>
    </i>
    <i r="1">
      <x v="57"/>
      <x v="425"/>
      <x v="599"/>
    </i>
    <i t="default">
      <x v="2036"/>
    </i>
    <i>
      <x v="2038"/>
      <x v="55"/>
      <x v="1244"/>
      <x v="36"/>
    </i>
    <i t="default">
      <x v="2038"/>
    </i>
    <i>
      <x v="2040"/>
      <x v="56"/>
      <x v="1262"/>
      <x v="17"/>
    </i>
    <i r="2">
      <x v="1835"/>
      <x v="94"/>
    </i>
    <i r="2">
      <x v="2187"/>
      <x v="67"/>
    </i>
    <i r="1">
      <x v="57"/>
      <x v="2504"/>
      <x v="54"/>
    </i>
    <i t="default">
      <x v="2040"/>
    </i>
    <i>
      <x v="2041"/>
      <x v="56"/>
      <x v="2137"/>
      <x v="66"/>
    </i>
    <i t="default">
      <x v="2041"/>
    </i>
    <i>
      <x v="2043"/>
      <x v="55"/>
      <x v="945"/>
      <x v="761"/>
    </i>
    <i r="1">
      <x v="56"/>
      <x v="1228"/>
      <x v="759"/>
    </i>
    <i t="default">
      <x v="2043"/>
    </i>
    <i>
      <x v="2045"/>
      <x v="55"/>
      <x v="2361"/>
      <x v="75"/>
    </i>
    <i t="default">
      <x v="2045"/>
    </i>
    <i>
      <x v="2046"/>
      <x v="57"/>
      <x v="2865"/>
      <x v="69"/>
    </i>
    <i t="default">
      <x v="2046"/>
    </i>
    <i>
      <x v="2047"/>
      <x v="54"/>
      <x v="1136"/>
      <x v="445"/>
    </i>
    <i r="1">
      <x v="55"/>
      <x v="1616"/>
      <x v="762"/>
    </i>
    <i t="default">
      <x v="2047"/>
    </i>
    <i>
      <x v="2048"/>
      <x v="55"/>
      <x v="1001"/>
      <x v="761"/>
    </i>
    <i t="default">
      <x v="2048"/>
    </i>
    <i>
      <x v="2049"/>
      <x v="12"/>
      <x v="32"/>
      <x v="599"/>
    </i>
    <i r="1">
      <x v="27"/>
      <x v="604"/>
      <x v="599"/>
    </i>
    <i r="1">
      <x v="28"/>
      <x v="381"/>
      <x v="599"/>
    </i>
    <i r="1">
      <x v="29"/>
      <x v="293"/>
      <x v="599"/>
    </i>
    <i t="default">
      <x v="2049"/>
    </i>
    <i>
      <x v="2051"/>
      <x v="57"/>
      <x v="2752"/>
      <x v="70"/>
    </i>
    <i t="default">
      <x v="2051"/>
    </i>
    <i>
      <x v="2053"/>
      <x v="55"/>
      <x v="1288"/>
      <x v="106"/>
    </i>
    <i r="2">
      <x v="1340"/>
      <x v="56"/>
    </i>
    <i r="2">
      <x v="1362"/>
      <x v="90"/>
    </i>
    <i r="1">
      <x v="56"/>
      <x v="30"/>
      <x v="141"/>
    </i>
    <i r="2">
      <x v="135"/>
      <x v="308"/>
    </i>
    <i r="2">
      <x v="141"/>
      <x v="456"/>
    </i>
    <i r="2">
      <x v="633"/>
      <x v="605"/>
    </i>
    <i r="2">
      <x v="1145"/>
      <x v="525"/>
    </i>
    <i r="2">
      <x v="1516"/>
      <x v="589"/>
    </i>
    <i r="3">
      <x v="591"/>
    </i>
    <i r="2">
      <x v="1753"/>
      <x v="266"/>
    </i>
    <i r="2">
      <x v="1850"/>
      <x v="450"/>
    </i>
    <i r="1">
      <x v="57"/>
      <x v="90"/>
      <x v="140"/>
    </i>
    <i r="3">
      <x v="357"/>
    </i>
    <i r="2">
      <x v="192"/>
      <x v="599"/>
    </i>
    <i r="2">
      <x v="426"/>
      <x v="560"/>
    </i>
    <i t="default">
      <x v="2053"/>
    </i>
    <i>
      <x v="2054"/>
      <x v="57"/>
      <x v="762"/>
      <x v="551"/>
    </i>
    <i t="default">
      <x v="2054"/>
    </i>
    <i>
      <x v="2055"/>
      <x v="54"/>
      <x v="1108"/>
      <x v="56"/>
    </i>
    <i r="1">
      <x v="55"/>
      <x v="1370"/>
      <x v="84"/>
    </i>
    <i r="2">
      <x v="2357"/>
      <x v="76"/>
    </i>
    <i r="1">
      <x v="57"/>
      <x v="1036"/>
      <x v="761"/>
    </i>
    <i r="2">
      <x v="2617"/>
      <x v="17"/>
    </i>
    <i r="2">
      <x v="2632"/>
      <x v="111"/>
    </i>
    <i r="2">
      <x v="2701"/>
      <x v="796"/>
    </i>
    <i t="default">
      <x v="2055"/>
    </i>
    <i>
      <x v="2057"/>
      <x v="54"/>
      <x v="121"/>
      <x v="548"/>
    </i>
    <i r="2">
      <x v="252"/>
      <x v="599"/>
    </i>
    <i r="1">
      <x v="55"/>
      <x v="398"/>
      <x v="599"/>
    </i>
    <i r="3">
      <x v="618"/>
    </i>
    <i t="default">
      <x v="2057"/>
    </i>
    <i>
      <x v="2058"/>
      <x v="42"/>
      <x v="832"/>
      <x v="599"/>
    </i>
    <i t="default">
      <x v="2058"/>
    </i>
    <i>
      <x v="2060"/>
      <x v="46"/>
      <x v="35"/>
      <x v="599"/>
    </i>
    <i t="default">
      <x v="2060"/>
    </i>
    <i>
      <x v="2062"/>
      <x v="32"/>
      <x v="356"/>
      <x v="859"/>
    </i>
    <i r="2">
      <x v="601"/>
      <x v="125"/>
    </i>
    <i r="1">
      <x v="33"/>
      <x v="8"/>
      <x v="306"/>
    </i>
    <i r="2">
      <x v="793"/>
      <x v="299"/>
    </i>
    <i r="1">
      <x v="51"/>
      <x v="908"/>
      <x v="681"/>
    </i>
    <i t="default">
      <x v="2062"/>
    </i>
    <i>
      <x v="2063"/>
      <x v="50"/>
      <x v="369"/>
      <x v="628"/>
    </i>
    <i t="default">
      <x v="2063"/>
    </i>
    <i>
      <x v="2064"/>
      <x v="55"/>
      <x v="1297"/>
      <x v="106"/>
    </i>
    <i r="2">
      <x v="1369"/>
      <x v="84"/>
    </i>
    <i r="1">
      <x v="56"/>
      <x v="1265"/>
      <x v="17"/>
    </i>
    <i r="3">
      <x v="21"/>
    </i>
    <i t="default">
      <x v="2064"/>
    </i>
    <i>
      <x v="2065"/>
      <x v="56"/>
      <x v="1085"/>
      <x v="17"/>
    </i>
    <i r="2">
      <x v="1695"/>
      <x v="58"/>
    </i>
    <i t="default">
      <x v="2065"/>
    </i>
    <i>
      <x v="2066"/>
      <x v="56"/>
      <x v="1233"/>
      <x v="761"/>
    </i>
    <i r="1">
      <x v="57"/>
      <x v="3"/>
      <x v="599"/>
    </i>
    <i t="default">
      <x v="2066"/>
    </i>
    <i>
      <x v="2067"/>
      <x v="53"/>
      <x v="1012"/>
      <x v="761"/>
    </i>
    <i r="1">
      <x v="54"/>
      <x v="87"/>
      <x v="140"/>
    </i>
    <i r="2">
      <x v="601"/>
      <x v="599"/>
    </i>
    <i r="1">
      <x v="55"/>
      <x v="618"/>
      <x v="599"/>
    </i>
    <i r="1">
      <x v="56"/>
      <x v="577"/>
      <x v="599"/>
    </i>
    <i r="1">
      <x v="57"/>
      <x v="214"/>
      <x v="599"/>
    </i>
    <i t="default">
      <x v="2067"/>
    </i>
    <i>
      <x v="2068"/>
      <x v="56"/>
      <x v="2073"/>
      <x v="66"/>
    </i>
    <i r="1">
      <x v="57"/>
      <x v="51"/>
      <x v="62"/>
    </i>
    <i r="2">
      <x v="2853"/>
      <x v="70"/>
    </i>
    <i t="default">
      <x v="2068"/>
    </i>
    <i>
      <x v="2072"/>
      <x v="29"/>
      <x v="46"/>
      <x v="423"/>
    </i>
    <i r="2">
      <x v="56"/>
      <x v="754"/>
    </i>
    <i r="2">
      <x v="358"/>
      <x v="264"/>
    </i>
    <i r="2">
      <x v="645"/>
      <x v="304"/>
    </i>
    <i r="2">
      <x v="724"/>
      <x v="865"/>
    </i>
    <i r="1">
      <x v="30"/>
      <x v="42"/>
      <x v="599"/>
    </i>
    <i r="1">
      <x v="31"/>
      <x v="97"/>
      <x v="140"/>
    </i>
    <i r="2">
      <x v="183"/>
      <x v="280"/>
    </i>
    <i r="1">
      <x v="32"/>
      <x v="85"/>
      <x v="599"/>
    </i>
    <i r="2">
      <x v="614"/>
      <x v="140"/>
    </i>
    <i r="1">
      <x v="35"/>
      <x v="168"/>
      <x v="453"/>
    </i>
    <i r="1">
      <x v="37"/>
      <x v="384"/>
      <x v="599"/>
    </i>
    <i r="1">
      <x v="39"/>
      <x v="76"/>
      <x v="599"/>
    </i>
    <i r="1">
      <x v="42"/>
      <x v="236"/>
      <x v="599"/>
    </i>
    <i r="1">
      <x v="45"/>
      <x v="841"/>
      <x v="759"/>
    </i>
    <i r="1">
      <x v="46"/>
      <x v="41"/>
      <x v="599"/>
    </i>
    <i r="1">
      <x v="48"/>
      <x v="52"/>
      <x v="599"/>
    </i>
    <i r="1">
      <x v="49"/>
      <x v="178"/>
      <x v="599"/>
    </i>
    <i t="default">
      <x v="2072"/>
    </i>
    <i>
      <x v="2073"/>
      <x v="57"/>
      <x v="2489"/>
      <x v="16"/>
    </i>
    <i r="2">
      <x v="2490"/>
      <x v="46"/>
    </i>
    <i r="2">
      <x v="2792"/>
      <x v="70"/>
    </i>
    <i t="default">
      <x v="2073"/>
    </i>
    <i>
      <x v="2074"/>
      <x v="57"/>
      <x v="312"/>
      <x v="605"/>
    </i>
    <i t="default">
      <x v="2074"/>
    </i>
    <i>
      <x v="2078"/>
      <x v="48"/>
      <x v="535"/>
      <x v="599"/>
    </i>
    <i t="default">
      <x v="2078"/>
    </i>
    <i>
      <x v="2079"/>
      <x v="37"/>
      <x v="803"/>
      <x v="599"/>
    </i>
    <i t="default">
      <x v="2079"/>
    </i>
    <i>
      <x v="2080"/>
      <x v="46"/>
      <x v="855"/>
      <x v="599"/>
    </i>
    <i t="default">
      <x v="2080"/>
    </i>
    <i>
      <x v="2081"/>
      <x v="56"/>
      <x v="2125"/>
      <x v="66"/>
    </i>
    <i t="default">
      <x v="2081"/>
    </i>
    <i>
      <x v="2082"/>
      <x v="56"/>
      <x v="1648"/>
      <x v="17"/>
    </i>
    <i t="default">
      <x v="2082"/>
    </i>
    <i>
      <x v="2084"/>
      <x v="57"/>
      <x v="629"/>
      <x v="492"/>
    </i>
    <i r="2">
      <x v="665"/>
      <x v="605"/>
    </i>
    <i r="2">
      <x v="2654"/>
      <x v="875"/>
    </i>
    <i t="default">
      <x v="2084"/>
    </i>
    <i>
      <x v="2085"/>
      <x v="55"/>
      <x v="2253"/>
      <x v="75"/>
    </i>
    <i r="1">
      <x v="56"/>
      <x v="1704"/>
      <x v="56"/>
    </i>
    <i t="default">
      <x v="2085"/>
    </i>
    <i>
      <x v="2086"/>
      <x v="37"/>
      <x v="67"/>
      <x v="599"/>
    </i>
    <i r="1">
      <x v="38"/>
      <x v="493"/>
      <x v="599"/>
    </i>
    <i r="2">
      <x v="805"/>
      <x v="672"/>
    </i>
    <i r="1">
      <x v="39"/>
      <x v="822"/>
      <x v="599"/>
    </i>
    <i t="default">
      <x v="2086"/>
    </i>
    <i>
      <x v="2087"/>
      <x v="56"/>
      <x v="2064"/>
      <x v="66"/>
    </i>
    <i t="default">
      <x v="2087"/>
    </i>
    <i>
      <x v="2088"/>
      <x v="41"/>
      <x v="2"/>
      <x v="599"/>
    </i>
    <i r="1">
      <x v="42"/>
      <x v="41"/>
      <x v="599"/>
    </i>
    <i r="1">
      <x v="43"/>
      <x v="41"/>
      <x v="599"/>
    </i>
    <i r="1">
      <x v="44"/>
      <x v="107"/>
      <x v="599"/>
    </i>
    <i r="1">
      <x v="46"/>
      <x v="23"/>
      <x v="599"/>
    </i>
    <i r="2">
      <x v="815"/>
      <x v="599"/>
    </i>
    <i r="1">
      <x v="47"/>
      <x v="243"/>
      <x v="599"/>
    </i>
    <i r="1">
      <x v="48"/>
      <x v="193"/>
      <x v="599"/>
    </i>
    <i r="1">
      <x v="49"/>
      <x v="413"/>
      <x v="599"/>
    </i>
    <i r="1">
      <x v="51"/>
      <x v="108"/>
      <x v="599"/>
    </i>
    <i r="3">
      <x v="611"/>
    </i>
    <i t="default">
      <x v="2088"/>
    </i>
    <i>
      <x v="2089"/>
      <x v="54"/>
      <x v="1049"/>
      <x v="106"/>
    </i>
    <i r="1">
      <x v="55"/>
      <x v="1592"/>
      <x v="761"/>
    </i>
    <i r="1">
      <x v="56"/>
      <x v="1013"/>
      <x v="759"/>
    </i>
    <i r="1">
      <x v="57"/>
      <x v="170"/>
      <x v="599"/>
    </i>
    <i t="default">
      <x v="2089"/>
    </i>
    <i>
      <x v="2090"/>
      <x v="55"/>
      <x v="1372"/>
      <x v="84"/>
    </i>
    <i r="1">
      <x v="56"/>
      <x v="1018"/>
      <x v="761"/>
    </i>
    <i r="1">
      <x v="57"/>
      <x v="109"/>
      <x v="140"/>
    </i>
    <i r="2">
      <x v="2417"/>
      <x v="159"/>
    </i>
    <i t="default">
      <x v="2090"/>
    </i>
    <i>
      <x v="2091"/>
      <x v="56"/>
      <x v="1635"/>
      <x v="17"/>
    </i>
    <i r="3">
      <x v="21"/>
    </i>
    <i r="2">
      <x v="1696"/>
      <x v="56"/>
    </i>
    <i r="1">
      <x v="57"/>
      <x v="2494"/>
      <x v="28"/>
    </i>
    <i r="2">
      <x v="2495"/>
      <x v="17"/>
    </i>
    <i t="default">
      <x v="2091"/>
    </i>
    <i>
      <x v="2093"/>
      <x v="55"/>
      <x v="2322"/>
      <x v="75"/>
    </i>
    <i r="1">
      <x v="56"/>
      <x v="23"/>
      <x v="815"/>
    </i>
    <i r="2">
      <x v="2190"/>
      <x v="67"/>
    </i>
    <i r="1">
      <x v="57"/>
      <x v="2505"/>
      <x v="28"/>
    </i>
    <i r="2">
      <x v="2506"/>
      <x v="47"/>
    </i>
    <i r="2">
      <x v="2849"/>
      <x v="70"/>
    </i>
    <i t="default">
      <x v="2093"/>
    </i>
    <i>
      <x v="2094"/>
      <x v="55"/>
      <x v="1290"/>
      <x v="106"/>
    </i>
    <i r="1">
      <x v="56"/>
      <x v="19"/>
      <x v="308"/>
    </i>
    <i r="2">
      <x v="25"/>
      <x v="18"/>
    </i>
    <i r="2">
      <x v="38"/>
      <x v="812"/>
    </i>
    <i r="2">
      <x v="377"/>
      <x v="492"/>
    </i>
    <i r="3">
      <x v="508"/>
    </i>
    <i r="2">
      <x v="482"/>
      <x v="536"/>
    </i>
    <i r="2">
      <x v="488"/>
      <x v="141"/>
    </i>
    <i r="2">
      <x v="1746"/>
      <x v="116"/>
    </i>
    <i r="2">
      <x v="1829"/>
      <x v="605"/>
    </i>
    <i r="2">
      <x v="1830"/>
      <x v="609"/>
    </i>
    <i r="1">
      <x v="57"/>
      <x v="77"/>
      <x v="140"/>
    </i>
    <i r="2">
      <x v="282"/>
      <x v="599"/>
    </i>
    <i t="default">
      <x v="2094"/>
    </i>
    <i>
      <x v="2095"/>
      <x v="53"/>
      <x v="1038"/>
      <x v="761"/>
    </i>
    <i r="1">
      <x v="54"/>
      <x v="567"/>
      <x v="599"/>
    </i>
    <i t="default">
      <x v="2095"/>
    </i>
    <i>
      <x v="2096"/>
      <x v="55"/>
      <x v="1601"/>
      <x v="761"/>
    </i>
    <i t="default">
      <x v="2096"/>
    </i>
    <i>
      <x v="2098"/>
      <x v="21"/>
      <x v="288"/>
      <x v="280"/>
    </i>
    <i t="default">
      <x v="2098"/>
    </i>
    <i>
      <x v="2099"/>
      <x v="16"/>
      <x v="17"/>
      <x v="599"/>
    </i>
    <i r="1">
      <x v="17"/>
      <x v="301"/>
      <x v="599"/>
    </i>
    <i r="1">
      <x v="18"/>
      <x v="250"/>
      <x v="599"/>
    </i>
    <i r="1">
      <x v="19"/>
      <x/>
      <x v="280"/>
    </i>
    <i r="2">
      <x v="94"/>
      <x v="599"/>
    </i>
    <i r="2">
      <x v="134"/>
      <x v="140"/>
    </i>
    <i r="1">
      <x v="20"/>
      <x/>
      <x v="190"/>
    </i>
    <i r="2">
      <x v="87"/>
      <x v="140"/>
    </i>
    <i r="2">
      <x v="137"/>
      <x v="280"/>
    </i>
    <i r="2">
      <x v="345"/>
      <x v="599"/>
    </i>
    <i r="2">
      <x v="346"/>
      <x v="635"/>
    </i>
    <i r="1">
      <x v="21"/>
      <x v="55"/>
      <x v="599"/>
    </i>
    <i r="2">
      <x v="365"/>
      <x v="280"/>
    </i>
    <i r="1">
      <x v="22"/>
      <x v="35"/>
      <x v="140"/>
    </i>
    <i r="2">
      <x v="57"/>
      <x v="753"/>
    </i>
    <i r="2">
      <x v="153"/>
      <x v="599"/>
    </i>
    <i r="1">
      <x v="24"/>
      <x/>
      <x v="599"/>
    </i>
    <i r="2">
      <x v="476"/>
      <x v="599"/>
    </i>
    <i r="1">
      <x v="25"/>
      <x v="104"/>
      <x v="599"/>
    </i>
    <i r="2">
      <x v="188"/>
      <x v="599"/>
    </i>
    <i r="1">
      <x v="26"/>
      <x v="219"/>
      <x v="599"/>
    </i>
    <i r="1">
      <x v="27"/>
      <x v="545"/>
      <x v="599"/>
    </i>
    <i r="1">
      <x v="50"/>
      <x v="870"/>
      <x v="333"/>
    </i>
    <i r="1">
      <x v="55"/>
      <x v="82"/>
      <x v="340"/>
    </i>
    <i t="default">
      <x v="2099"/>
    </i>
    <i>
      <x v="2100"/>
      <x v="20"/>
      <x v="294"/>
      <x v="280"/>
    </i>
    <i t="default">
      <x v="2100"/>
    </i>
    <i>
      <x v="2101"/>
      <x v="20"/>
      <x v="270"/>
      <x v="140"/>
    </i>
    <i t="default">
      <x v="2101"/>
    </i>
    <i>
      <x v="2102"/>
      <x v="20"/>
      <x v="290"/>
      <x v="636"/>
    </i>
    <i t="default">
      <x v="2102"/>
    </i>
    <i>
      <x v="2103"/>
      <x v="22"/>
      <x v="290"/>
      <x v="280"/>
    </i>
    <i t="default">
      <x v="2103"/>
    </i>
    <i>
      <x v="2107"/>
      <x v="53"/>
      <x v="988"/>
      <x v="629"/>
    </i>
    <i r="2">
      <x v="1032"/>
      <x v="783"/>
    </i>
    <i r="1">
      <x v="54"/>
      <x v="419"/>
      <x v="599"/>
    </i>
    <i r="1">
      <x v="55"/>
      <x v="316"/>
      <x v="599"/>
    </i>
    <i r="1">
      <x v="56"/>
      <x v="177"/>
      <x v="599"/>
    </i>
    <i t="default">
      <x v="2107"/>
    </i>
    <i>
      <x v="2109"/>
      <x v="56"/>
      <x v="160"/>
      <x v="605"/>
    </i>
    <i t="default">
      <x v="2109"/>
    </i>
    <i>
      <x v="2115"/>
      <x v="57"/>
      <x v="2558"/>
      <x v="46"/>
    </i>
    <i r="3">
      <x v="52"/>
    </i>
    <i t="default">
      <x v="2115"/>
    </i>
    <i>
      <x v="2116"/>
      <x v="56"/>
      <x v="1292"/>
      <x v="17"/>
    </i>
    <i r="2">
      <x v="2114"/>
      <x v="67"/>
    </i>
    <i r="1">
      <x v="57"/>
      <x v="2591"/>
      <x v="17"/>
    </i>
    <i r="2">
      <x v="2592"/>
      <x v="47"/>
    </i>
    <i t="default">
      <x v="2116"/>
    </i>
    <i>
      <x v="2117"/>
      <x v="57"/>
      <x v="686"/>
      <x v="548"/>
    </i>
    <i t="default">
      <x v="2117"/>
    </i>
    <i>
      <x v="2118"/>
      <x v="54"/>
      <x v="756"/>
      <x v="599"/>
    </i>
    <i r="1">
      <x v="55"/>
      <x v="534"/>
      <x v="599"/>
    </i>
    <i r="1">
      <x v="56"/>
      <x v="615"/>
      <x v="599"/>
    </i>
    <i r="2">
      <x v="1808"/>
      <x v="651"/>
    </i>
    <i r="1">
      <x v="57"/>
      <x v="287"/>
      <x v="599"/>
    </i>
    <i t="default">
      <x v="2118"/>
    </i>
    <i>
      <x v="2121"/>
      <x v="48"/>
      <x v="291"/>
      <x v="599"/>
    </i>
    <i t="default">
      <x v="2121"/>
    </i>
    <i>
      <x v="2123"/>
      <x v="55"/>
      <x v="1307"/>
      <x v="106"/>
    </i>
    <i r="2">
      <x v="2280"/>
      <x v="76"/>
    </i>
    <i r="1">
      <x v="57"/>
      <x v="2473"/>
      <x v="47"/>
    </i>
    <i t="default">
      <x v="2123"/>
    </i>
    <i>
      <x v="2124"/>
      <x v="57"/>
      <x v="2733"/>
      <x v="69"/>
    </i>
    <i t="default">
      <x v="2124"/>
    </i>
    <i>
      <x v="2125"/>
      <x v="22"/>
      <x v="3"/>
      <x v="633"/>
    </i>
    <i t="default">
      <x v="2125"/>
    </i>
    <i>
      <x v="2126"/>
      <x v="10"/>
      <x v="274"/>
      <x v="599"/>
    </i>
    <i r="1">
      <x v="12"/>
      <x v="17"/>
      <x v="599"/>
    </i>
    <i r="1">
      <x v="13"/>
      <x v="236"/>
      <x v="599"/>
    </i>
    <i r="1">
      <x v="15"/>
      <x v="301"/>
      <x v="599"/>
    </i>
    <i r="1">
      <x v="16"/>
      <x v="190"/>
      <x v="599"/>
    </i>
    <i r="1">
      <x v="17"/>
      <x v="64"/>
      <x v="599"/>
    </i>
    <i r="1">
      <x v="18"/>
      <x v="268"/>
      <x v="599"/>
    </i>
    <i r="1">
      <x v="19"/>
      <x v="34"/>
      <x v="280"/>
    </i>
    <i r="2">
      <x v="129"/>
      <x v="599"/>
    </i>
    <i r="1">
      <x v="20"/>
      <x v="4"/>
      <x v="633"/>
    </i>
    <i r="2">
      <x v="11"/>
      <x v="190"/>
    </i>
    <i r="2">
      <x v="49"/>
      <x v="599"/>
    </i>
    <i r="2">
      <x v="123"/>
      <x v="280"/>
    </i>
    <i r="2">
      <x v="198"/>
      <x v="140"/>
    </i>
    <i r="1">
      <x v="21"/>
      <x v="348"/>
      <x v="140"/>
    </i>
    <i r="2">
      <x v="371"/>
      <x v="280"/>
    </i>
    <i r="1">
      <x v="22"/>
      <x v="37"/>
      <x v="636"/>
    </i>
    <i r="2">
      <x v="217"/>
      <x v="599"/>
    </i>
    <i r="2">
      <x v="334"/>
      <x v="636"/>
    </i>
    <i r="2">
      <x v="377"/>
      <x v="140"/>
    </i>
    <i r="2">
      <x v="414"/>
      <x v="280"/>
    </i>
    <i r="1">
      <x v="24"/>
      <x v="55"/>
      <x v="599"/>
    </i>
    <i r="1">
      <x v="25"/>
      <x v="361"/>
      <x v="280"/>
    </i>
    <i r="2">
      <x v="397"/>
      <x v="243"/>
    </i>
    <i r="2">
      <x v="479"/>
      <x v="140"/>
    </i>
    <i r="2">
      <x v="528"/>
      <x v="599"/>
    </i>
    <i r="1">
      <x v="26"/>
      <x v="5"/>
      <x v="599"/>
    </i>
    <i r="2">
      <x v="35"/>
      <x v="140"/>
    </i>
    <i r="2">
      <x v="133"/>
      <x v="599"/>
    </i>
    <i r="2">
      <x v="212"/>
      <x v="280"/>
    </i>
    <i r="2">
      <x v="267"/>
      <x v="408"/>
    </i>
    <i r="1">
      <x v="27"/>
      <x v="74"/>
      <x v="858"/>
    </i>
    <i r="2">
      <x v="244"/>
      <x v="599"/>
    </i>
    <i r="2">
      <x v="538"/>
      <x v="280"/>
    </i>
    <i r="2">
      <x v="564"/>
      <x v="15"/>
    </i>
    <i r="2">
      <x v="568"/>
      <x v="140"/>
    </i>
    <i r="2">
      <x v="586"/>
      <x v="303"/>
    </i>
    <i r="2">
      <x v="604"/>
      <x v="858"/>
    </i>
    <i r="2">
      <x v="605"/>
      <x v="753"/>
    </i>
    <i r="1">
      <x v="28"/>
      <x/>
      <x v="599"/>
    </i>
    <i r="2">
      <x v="1"/>
      <x v="599"/>
    </i>
    <i r="2">
      <x v="2"/>
      <x v="599"/>
    </i>
    <i r="2">
      <x v="3"/>
      <x v="599"/>
    </i>
    <i r="2">
      <x v="4"/>
      <x v="599"/>
    </i>
    <i r="2">
      <x v="290"/>
      <x v="280"/>
    </i>
    <i r="2">
      <x v="310"/>
      <x v="140"/>
    </i>
    <i r="2">
      <x v="515"/>
      <x v="280"/>
    </i>
    <i r="2">
      <x v="588"/>
      <x v="303"/>
    </i>
    <i r="2">
      <x v="624"/>
      <x v="140"/>
    </i>
    <i r="2">
      <x v="633"/>
      <x v="140"/>
    </i>
    <i r="2">
      <x v="667"/>
      <x v="858"/>
    </i>
    <i r="2">
      <x v="2674"/>
      <x v="142"/>
    </i>
    <i r="1">
      <x v="29"/>
      <x/>
      <x v="599"/>
    </i>
    <i r="2">
      <x v="5"/>
      <x v="599"/>
    </i>
    <i r="2">
      <x v="155"/>
      <x v="280"/>
    </i>
    <i r="2">
      <x v="177"/>
      <x v="847"/>
    </i>
    <i r="2">
      <x v="331"/>
      <x v="408"/>
    </i>
    <i r="2">
      <x v="426"/>
      <x v="408"/>
    </i>
    <i r="2">
      <x v="518"/>
      <x v="858"/>
    </i>
    <i r="2">
      <x v="673"/>
      <x v="140"/>
    </i>
    <i r="2">
      <x v="2676"/>
      <x v="869"/>
    </i>
    <i r="1">
      <x v="30"/>
      <x/>
      <x v="599"/>
    </i>
    <i r="2">
      <x v="1"/>
      <x v="408"/>
    </i>
    <i r="2">
      <x v="3"/>
      <x v="599"/>
    </i>
    <i r="2">
      <x v="150"/>
      <x v="401"/>
    </i>
    <i r="2">
      <x v="162"/>
      <x v="280"/>
    </i>
    <i r="2">
      <x v="202"/>
      <x v="408"/>
    </i>
    <i r="2">
      <x v="334"/>
      <x v="140"/>
    </i>
    <i r="1">
      <x v="31"/>
      <x v="290"/>
      <x v="847"/>
    </i>
    <i r="2">
      <x v="333"/>
      <x v="599"/>
    </i>
    <i r="1">
      <x v="32"/>
      <x/>
      <x v="140"/>
    </i>
    <i r="2">
      <x v="25"/>
      <x v="599"/>
    </i>
    <i r="2">
      <x v="380"/>
      <x v="280"/>
    </i>
    <i r="1">
      <x v="52"/>
      <x/>
      <x v="250"/>
    </i>
    <i r="2">
      <x v="412"/>
      <x v="234"/>
    </i>
    <i r="1">
      <x v="54"/>
      <x v="1167"/>
      <x v="724"/>
    </i>
    <i t="default">
      <x v="2126"/>
    </i>
    <i>
      <x v="2128"/>
      <x v="15"/>
      <x v="5"/>
      <x v="599"/>
    </i>
    <i t="default">
      <x v="2128"/>
    </i>
    <i>
      <x v="2129"/>
      <x v="30"/>
      <x v="551"/>
      <x v="140"/>
    </i>
    <i t="default">
      <x v="2129"/>
    </i>
    <i>
      <x v="2131"/>
      <x v="39"/>
      <x v="180"/>
      <x v="599"/>
    </i>
    <i r="1">
      <x v="57"/>
      <x v="2695"/>
      <x v="773"/>
    </i>
    <i t="default">
      <x v="2131"/>
    </i>
    <i>
      <x v="2133"/>
      <x v="22"/>
      <x v="441"/>
      <x v="754"/>
    </i>
    <i t="default">
      <x v="2133"/>
    </i>
    <i>
      <x v="2135"/>
      <x v="49"/>
      <x v="713"/>
      <x v="605"/>
    </i>
    <i r="1">
      <x v="50"/>
      <x v="894"/>
      <x v="759"/>
    </i>
    <i r="1">
      <x v="51"/>
      <x v="672"/>
      <x v="599"/>
    </i>
    <i r="2">
      <x v="907"/>
      <x v="680"/>
    </i>
    <i r="2">
      <x v="919"/>
      <x v="759"/>
    </i>
    <i r="1">
      <x v="52"/>
      <x v="364"/>
      <x v="140"/>
    </i>
    <i r="1">
      <x v="53"/>
      <x v="565"/>
      <x v="140"/>
    </i>
    <i r="2">
      <x v="614"/>
      <x v="599"/>
    </i>
    <i r="1">
      <x v="54"/>
      <x v="37"/>
      <x v="340"/>
    </i>
    <i r="2">
      <x v="80"/>
      <x v="599"/>
    </i>
    <i r="2">
      <x v="158"/>
      <x v="548"/>
    </i>
    <i r="1">
      <x v="55"/>
      <x v="3"/>
      <x v="340"/>
    </i>
    <i r="2">
      <x v="8"/>
      <x v="599"/>
    </i>
    <i r="2">
      <x v="128"/>
      <x v="455"/>
    </i>
    <i r="2">
      <x v="132"/>
      <x v="312"/>
    </i>
    <i r="2">
      <x v="400"/>
      <x v="132"/>
    </i>
    <i r="2">
      <x v="470"/>
      <x v="140"/>
    </i>
    <i r="2">
      <x v="489"/>
      <x v="476"/>
    </i>
    <i r="3">
      <x v="479"/>
    </i>
    <i r="2">
      <x v="928"/>
      <x v="759"/>
    </i>
    <i r="2">
      <x v="1476"/>
      <x v="588"/>
    </i>
    <i r="2">
      <x v="1547"/>
      <x v="659"/>
    </i>
    <i r="1">
      <x v="56"/>
      <x v="17"/>
      <x v="599"/>
    </i>
    <i r="2">
      <x v="896"/>
      <x v="774"/>
    </i>
    <i r="2">
      <x v="1983"/>
      <x v="710"/>
    </i>
    <i r="1">
      <x v="57"/>
      <x v="85"/>
      <x v="491"/>
    </i>
    <i r="2">
      <x v="297"/>
      <x v="599"/>
    </i>
    <i r="2">
      <x v="479"/>
      <x v="307"/>
    </i>
    <i r="2">
      <x v="2401"/>
      <x v="175"/>
    </i>
    <i t="default">
      <x v="2135"/>
    </i>
    <i>
      <x v="2137"/>
      <x v="57"/>
      <x v="1221"/>
      <x v="761"/>
    </i>
    <i t="default">
      <x v="2137"/>
    </i>
    <i>
      <x v="2138"/>
      <x v="54"/>
      <x v="710"/>
      <x v="605"/>
    </i>
    <i t="default">
      <x v="2138"/>
    </i>
    <i>
      <x v="2139"/>
      <x v="20"/>
      <x v="245"/>
      <x v="140"/>
    </i>
    <i t="default">
      <x v="2139"/>
    </i>
    <i>
      <x v="2141"/>
      <x v="28"/>
      <x v="426"/>
      <x v="408"/>
    </i>
    <i t="default">
      <x v="2141"/>
    </i>
    <i>
      <x v="2143"/>
      <x v="54"/>
      <x v="650"/>
      <x v="548"/>
    </i>
    <i r="1">
      <x v="55"/>
      <x v="2"/>
      <x v="811"/>
    </i>
    <i r="1">
      <x v="57"/>
      <x v="322"/>
      <x v="599"/>
    </i>
    <i t="default">
      <x v="2143"/>
    </i>
    <i>
      <x v="2146"/>
      <x v="54"/>
      <x/>
      <x v="428"/>
    </i>
    <i r="2">
      <x v="82"/>
      <x v="456"/>
    </i>
    <i r="2">
      <x v="320"/>
      <x v="605"/>
    </i>
    <i r="2">
      <x v="555"/>
      <x v="310"/>
    </i>
    <i r="2">
      <x v="653"/>
      <x v="18"/>
    </i>
    <i r="1">
      <x v="55"/>
      <x v="6"/>
      <x v="599"/>
    </i>
    <i r="2">
      <x v="56"/>
      <x v="476"/>
    </i>
    <i r="2">
      <x v="209"/>
      <x v="552"/>
    </i>
    <i r="2">
      <x v="420"/>
      <x v="538"/>
    </i>
    <i r="2">
      <x v="470"/>
      <x v="307"/>
    </i>
    <i r="2">
      <x v="483"/>
      <x v="140"/>
    </i>
    <i r="2">
      <x v="648"/>
      <x v="455"/>
    </i>
    <i r="2">
      <x v="1504"/>
      <x v="588"/>
    </i>
    <i r="1">
      <x v="56"/>
      <x v="76"/>
      <x v="197"/>
    </i>
    <i r="2">
      <x v="168"/>
      <x v="599"/>
    </i>
    <i r="2">
      <x v="401"/>
      <x v="362"/>
    </i>
    <i r="2">
      <x v="613"/>
      <x v="455"/>
    </i>
    <i r="2">
      <x v="1824"/>
      <x v="651"/>
    </i>
    <i r="1">
      <x v="57"/>
      <x v="19"/>
      <x v="499"/>
    </i>
    <i r="3">
      <x v="511"/>
    </i>
    <i r="2">
      <x v="730"/>
      <x v="599"/>
    </i>
    <i t="default">
      <x v="2146"/>
    </i>
    <i>
      <x v="2147"/>
      <x v="54"/>
      <x v="649"/>
      <x v="551"/>
    </i>
    <i t="default">
      <x v="2147"/>
    </i>
    <i>
      <x v="2148"/>
      <x v="56"/>
      <x v="488"/>
      <x v="815"/>
    </i>
    <i r="2">
      <x v="1714"/>
      <x v="43"/>
    </i>
    <i r="2">
      <x v="1729"/>
      <x v="35"/>
    </i>
    <i r="2">
      <x v="2180"/>
      <x v="67"/>
    </i>
    <i r="1">
      <x v="57"/>
      <x v="2608"/>
      <x v="17"/>
    </i>
    <i t="default">
      <x v="2148"/>
    </i>
    <i>
      <x v="2149"/>
      <x v="56"/>
      <x v="2052"/>
      <x v="67"/>
    </i>
    <i t="default">
      <x v="2149"/>
    </i>
    <i>
      <x v="2150"/>
      <x v="56"/>
      <x v="1733"/>
      <x v="35"/>
    </i>
    <i r="2">
      <x v="2075"/>
      <x v="67"/>
    </i>
    <i r="1">
      <x v="57"/>
      <x v="2536"/>
      <x v="47"/>
    </i>
    <i r="2">
      <x v="2821"/>
      <x v="70"/>
    </i>
    <i t="default">
      <x v="2150"/>
    </i>
    <i>
      <x v="2151"/>
      <x v="55"/>
      <x v="7"/>
      <x v="548"/>
    </i>
    <i t="default">
      <x v="2151"/>
    </i>
    <i>
      <x v="2152"/>
      <x v="21"/>
      <x v="379"/>
      <x v="605"/>
    </i>
    <i r="1">
      <x v="22"/>
      <x v="404"/>
      <x v="140"/>
    </i>
    <i r="2">
      <x v="425"/>
      <x v="599"/>
    </i>
    <i r="1">
      <x v="24"/>
      <x v="332"/>
      <x v="599"/>
    </i>
    <i r="2">
      <x v="361"/>
      <x v="140"/>
    </i>
    <i r="1">
      <x v="25"/>
      <x v="325"/>
      <x v="599"/>
    </i>
    <i r="1">
      <x v="26"/>
      <x v="9"/>
      <x v="599"/>
    </i>
    <i r="2">
      <x v="131"/>
      <x v="140"/>
    </i>
    <i r="1">
      <x v="27"/>
      <x v="178"/>
      <x v="599"/>
    </i>
    <i r="2">
      <x v="482"/>
      <x v="140"/>
    </i>
    <i r="2">
      <x v="581"/>
      <x v="280"/>
    </i>
    <i r="1">
      <x v="28"/>
      <x v="28"/>
      <x v="280"/>
    </i>
    <i r="2">
      <x v="110"/>
      <x v="599"/>
    </i>
    <i r="2">
      <x v="482"/>
      <x v="140"/>
    </i>
    <i r="1">
      <x v="29"/>
      <x v="438"/>
      <x v="599"/>
    </i>
    <i r="2">
      <x v="446"/>
      <x v="280"/>
    </i>
    <i r="2">
      <x v="462"/>
      <x v="228"/>
    </i>
    <i r="2">
      <x v="550"/>
      <x v="140"/>
    </i>
    <i r="1">
      <x v="30"/>
      <x v="59"/>
      <x v="599"/>
    </i>
    <i r="2">
      <x v="410"/>
      <x v="140"/>
    </i>
    <i r="2">
      <x v="424"/>
      <x v="280"/>
    </i>
    <i r="2">
      <x v="462"/>
      <x v="283"/>
    </i>
    <i r="1">
      <x v="31"/>
      <x v="20"/>
      <x v="280"/>
    </i>
    <i r="2">
      <x v="171"/>
      <x v="140"/>
    </i>
    <i r="1">
      <x v="32"/>
      <x v="3"/>
      <x v="336"/>
    </i>
    <i r="2">
      <x v="15"/>
      <x v="140"/>
    </i>
    <i r="2">
      <x v="153"/>
      <x v="599"/>
    </i>
    <i r="2">
      <x v="407"/>
      <x v="280"/>
    </i>
    <i r="1">
      <x v="35"/>
      <x v="86"/>
      <x v="453"/>
    </i>
    <i r="1">
      <x v="51"/>
      <x v="912"/>
      <x v="684"/>
    </i>
    <i t="default">
      <x v="2152"/>
    </i>
    <i>
      <x v="2153"/>
      <x v="29"/>
      <x v="431"/>
      <x v="280"/>
    </i>
    <i t="default">
      <x v="2153"/>
    </i>
    <i>
      <x v="2154"/>
      <x v="29"/>
      <x v="435"/>
      <x v="280"/>
    </i>
    <i t="default">
      <x v="2154"/>
    </i>
    <i>
      <x v="2155"/>
      <x v="31"/>
      <x v="225"/>
      <x v="858"/>
    </i>
    <i t="default">
      <x v="2155"/>
    </i>
    <i>
      <x v="2156"/>
      <x v="27"/>
      <x v="5"/>
      <x v="264"/>
    </i>
    <i t="default">
      <x v="2156"/>
    </i>
    <i>
      <x v="2158"/>
      <x v="56"/>
      <x v="2034"/>
      <x v="66"/>
    </i>
    <i t="default">
      <x v="2158"/>
    </i>
    <i>
      <x v="2160"/>
      <x v="57"/>
      <x v="2814"/>
      <x v="69"/>
    </i>
    <i t="default">
      <x v="2160"/>
    </i>
    <i>
      <x v="2161"/>
      <x v="54"/>
      <x v="42"/>
      <x v="605"/>
    </i>
    <i r="2">
      <x v="45"/>
      <x v="428"/>
    </i>
    <i r="2">
      <x v="47"/>
      <x v="85"/>
    </i>
    <i r="2">
      <x v="54"/>
      <x v="477"/>
    </i>
    <i r="2">
      <x v="1147"/>
      <x v="580"/>
    </i>
    <i r="1">
      <x v="55"/>
      <x v="14"/>
      <x v="340"/>
    </i>
    <i r="2">
      <x v="65"/>
      <x v="340"/>
    </i>
    <i r="2">
      <x v="421"/>
      <x v="811"/>
    </i>
    <i r="2">
      <x v="483"/>
      <x v="599"/>
    </i>
    <i r="2">
      <x v="629"/>
      <x v="140"/>
    </i>
    <i r="2">
      <x v="740"/>
      <x v="552"/>
    </i>
    <i r="1">
      <x v="56"/>
      <x v="855"/>
      <x v="599"/>
    </i>
    <i r="1">
      <x v="57"/>
      <x v="401"/>
      <x v="599"/>
    </i>
    <i t="default">
      <x v="2161"/>
    </i>
    <i>
      <x v="2163"/>
      <x v="57"/>
      <x v="2812"/>
      <x v="70"/>
    </i>
    <i t="default">
      <x v="2163"/>
    </i>
    <i>
      <x v="2164"/>
      <x v="57"/>
      <x v="2606"/>
      <x v="16"/>
    </i>
    <i r="3">
      <x v="27"/>
    </i>
    <i r="2">
      <x v="2607"/>
      <x v="46"/>
    </i>
    <i t="default">
      <x v="2164"/>
    </i>
    <i>
      <x v="2166"/>
      <x v="56"/>
      <x v="1841"/>
      <x v="99"/>
    </i>
    <i r="1">
      <x v="57"/>
      <x v="53"/>
      <x v="605"/>
    </i>
    <i t="default">
      <x v="2166"/>
    </i>
    <i>
      <x v="2167"/>
      <x v="55"/>
      <x v="283"/>
      <x v="599"/>
    </i>
    <i t="default">
      <x v="2167"/>
    </i>
    <i>
      <x v="2169"/>
      <x v="56"/>
      <x v="676"/>
      <x v="605"/>
    </i>
    <i t="default">
      <x v="2169"/>
    </i>
    <i>
      <x v="2171"/>
      <x v="56"/>
      <x v="152"/>
      <x v="605"/>
    </i>
    <i t="default">
      <x v="2171"/>
    </i>
    <i>
      <x v="2173"/>
      <x v="55"/>
      <x v="331"/>
      <x v="599"/>
    </i>
    <i t="default">
      <x v="2173"/>
    </i>
    <i>
      <x v="2175"/>
      <x v="56"/>
      <x v="1302"/>
      <x v="17"/>
    </i>
    <i r="2">
      <x v="2184"/>
      <x v="67"/>
    </i>
    <i t="default">
      <x v="2175"/>
    </i>
    <i>
      <x v="2178"/>
      <x v="54"/>
      <x v="927"/>
      <x v="761"/>
    </i>
    <i t="default">
      <x v="2178"/>
    </i>
    <i>
      <x v="2180"/>
      <x v="55"/>
      <x v="2209"/>
      <x v="75"/>
    </i>
    <i t="default">
      <x v="2180"/>
    </i>
    <i>
      <x v="2181"/>
      <x v="48"/>
      <x v="112"/>
      <x v="599"/>
    </i>
    <i r="1">
      <x v="49"/>
      <x v="358"/>
      <x v="599"/>
    </i>
    <i r="1">
      <x v="51"/>
      <x v="488"/>
      <x v="599"/>
    </i>
    <i r="1">
      <x v="52"/>
      <x v="42"/>
      <x v="140"/>
    </i>
    <i r="1">
      <x v="53"/>
      <x v="271"/>
      <x v="599"/>
    </i>
    <i r="2">
      <x v="954"/>
      <x v="774"/>
    </i>
    <i r="2">
      <x v="1017"/>
      <x v="778"/>
    </i>
    <i r="1">
      <x v="54"/>
      <x v="51"/>
      <x v="427"/>
    </i>
    <i r="2">
      <x v="399"/>
      <x v="367"/>
    </i>
    <i r="2">
      <x v="542"/>
      <x v="599"/>
    </i>
    <i r="2">
      <x v="1178"/>
      <x v="759"/>
    </i>
    <i r="1">
      <x v="55"/>
      <x v="44"/>
      <x v="455"/>
    </i>
    <i r="2">
      <x v="274"/>
      <x v="599"/>
    </i>
    <i r="2">
      <x v="455"/>
      <x v="476"/>
    </i>
    <i r="3">
      <x v="479"/>
    </i>
    <i r="2">
      <x v="1240"/>
      <x v="12"/>
    </i>
    <i r="2">
      <x v="1436"/>
      <x v="488"/>
    </i>
    <i r="2">
      <x v="1501"/>
      <x v="588"/>
    </i>
    <i r="2">
      <x v="1560"/>
      <x v="759"/>
    </i>
    <i r="3">
      <x v="791"/>
    </i>
    <i r="1">
      <x v="56"/>
      <x v="100"/>
      <x v="140"/>
    </i>
    <i r="2">
      <x v="374"/>
      <x v="599"/>
    </i>
    <i r="2">
      <x v="535"/>
      <x v="140"/>
    </i>
    <i r="2">
      <x v="941"/>
      <x v="774"/>
    </i>
    <i r="2">
      <x v="1756"/>
      <x v="247"/>
    </i>
    <i r="1">
      <x v="57"/>
      <x v="14"/>
      <x v="190"/>
    </i>
    <i r="2">
      <x v="71"/>
      <x v="491"/>
    </i>
    <i r="2">
      <x v="171"/>
      <x v="599"/>
    </i>
    <i r="2">
      <x v="401"/>
      <x v="140"/>
    </i>
    <i t="default">
      <x v="2181"/>
    </i>
    <i>
      <x v="2182"/>
      <x v="55"/>
      <x v="350"/>
      <x v="548"/>
    </i>
    <i t="default">
      <x v="2182"/>
    </i>
    <i>
      <x v="2183"/>
      <x v="34"/>
      <x v="567"/>
      <x v="599"/>
    </i>
    <i r="1">
      <x v="35"/>
      <x v="538"/>
      <x v="453"/>
    </i>
    <i r="1">
      <x v="36"/>
      <x v="963"/>
      <x v="599"/>
    </i>
    <i r="1">
      <x v="37"/>
      <x v="417"/>
      <x v="599"/>
    </i>
    <i r="2">
      <x v="557"/>
      <x v="599"/>
    </i>
    <i r="1">
      <x v="38"/>
      <x v="66"/>
      <x v="599"/>
    </i>
    <i r="1">
      <x v="39"/>
      <x v="268"/>
      <x v="599"/>
    </i>
    <i r="1">
      <x v="42"/>
      <x v="67"/>
      <x v="599"/>
    </i>
    <i t="default">
      <x v="2183"/>
    </i>
    <i>
      <x v="2185"/>
      <x v="19"/>
      <x v="299"/>
      <x v="280"/>
    </i>
    <i t="default">
      <x v="2185"/>
    </i>
    <i>
      <x v="2186"/>
      <x v="19"/>
      <x v="1"/>
      <x v="599"/>
    </i>
    <i t="default">
      <x v="2186"/>
    </i>
    <i>
      <x v="2187"/>
      <x v="55"/>
      <x v="2397"/>
      <x v="75"/>
    </i>
    <i r="1">
      <x v="57"/>
      <x v="2922"/>
      <x v="70"/>
    </i>
    <i t="default">
      <x v="2187"/>
    </i>
    <i>
      <x v="2188"/>
      <x v="20"/>
      <x v="295"/>
      <x v="280"/>
    </i>
    <i t="default">
      <x v="2188"/>
    </i>
    <i>
      <x v="2189"/>
      <x v="42"/>
      <x v="602"/>
      <x v="601"/>
    </i>
    <i t="default">
      <x v="2189"/>
    </i>
    <i>
      <x v="2190"/>
      <x v="12"/>
      <x v="146"/>
      <x v="599"/>
    </i>
    <i r="1">
      <x v="15"/>
      <x v="1"/>
      <x v="636"/>
    </i>
    <i r="2">
      <x v="71"/>
      <x v="599"/>
    </i>
    <i r="1">
      <x v="16"/>
      <x v="178"/>
      <x v="599"/>
    </i>
    <i r="1">
      <x v="17"/>
      <x v="279"/>
      <x v="599"/>
    </i>
    <i r="1">
      <x v="18"/>
      <x v="143"/>
      <x v="599"/>
    </i>
    <i r="1">
      <x v="19"/>
      <x v="2"/>
      <x v="640"/>
    </i>
    <i r="2">
      <x v="4"/>
      <x v="280"/>
    </i>
    <i r="2">
      <x v="108"/>
      <x v="640"/>
    </i>
    <i r="2">
      <x v="250"/>
      <x v="599"/>
    </i>
    <i r="2">
      <x v="294"/>
      <x v="280"/>
    </i>
    <i r="1">
      <x v="20"/>
      <x v="55"/>
      <x v="599"/>
    </i>
    <i r="2">
      <x v="56"/>
      <x v="635"/>
    </i>
    <i r="2">
      <x v="138"/>
      <x v="280"/>
    </i>
    <i r="2">
      <x v="150"/>
      <x v="140"/>
    </i>
    <i r="2">
      <x v="167"/>
      <x v="616"/>
    </i>
    <i r="2">
      <x v="291"/>
      <x v="280"/>
    </i>
    <i r="1">
      <x v="21"/>
      <x v="20"/>
      <x v="279"/>
    </i>
    <i r="2">
      <x v="154"/>
      <x v="645"/>
    </i>
    <i r="2">
      <x v="366"/>
      <x v="280"/>
    </i>
    <i r="2">
      <x v="384"/>
      <x v="616"/>
    </i>
    <i r="1">
      <x v="22"/>
      <x v="22"/>
      <x v="279"/>
    </i>
    <i r="2">
      <x v="333"/>
      <x v="599"/>
    </i>
    <i r="2">
      <x v="355"/>
      <x v="190"/>
    </i>
    <i r="2">
      <x v="382"/>
      <x v="616"/>
    </i>
    <i r="1">
      <x v="23"/>
      <x v="107"/>
      <x v="330"/>
    </i>
    <i r="2">
      <x v="236"/>
      <x v="599"/>
    </i>
    <i r="2">
      <x v="449"/>
      <x v="280"/>
    </i>
    <i r="1">
      <x v="24"/>
      <x v="104"/>
      <x v="599"/>
    </i>
    <i r="2">
      <x v="211"/>
      <x v="280"/>
    </i>
    <i r="1">
      <x v="25"/>
      <x v="1"/>
      <x v="243"/>
    </i>
    <i r="2">
      <x v="204"/>
      <x v="599"/>
    </i>
    <i r="2">
      <x v="480"/>
      <x v="140"/>
    </i>
    <i r="2">
      <x v="520"/>
      <x v="616"/>
    </i>
    <i r="1">
      <x v="26"/>
      <x v="3"/>
      <x v="248"/>
    </i>
    <i r="2">
      <x v="13"/>
      <x v="408"/>
    </i>
    <i r="2">
      <x v="160"/>
      <x v="280"/>
    </i>
    <i r="2">
      <x v="164"/>
      <x v="140"/>
    </i>
    <i r="2">
      <x v="276"/>
      <x v="599"/>
    </i>
    <i r="2">
      <x v="304"/>
      <x v="408"/>
    </i>
    <i r="1">
      <x v="27"/>
      <x v="55"/>
      <x v="599"/>
    </i>
    <i r="2">
      <x v="100"/>
      <x v="140"/>
    </i>
    <i r="2">
      <x v="192"/>
      <x v="15"/>
    </i>
    <i r="2">
      <x v="269"/>
      <x v="280"/>
    </i>
    <i r="2">
      <x v="329"/>
      <x v="858"/>
    </i>
    <i r="2">
      <x v="481"/>
      <x v="408"/>
    </i>
    <i r="2">
      <x v="588"/>
      <x v="303"/>
    </i>
    <i r="2">
      <x v="616"/>
      <x v="858"/>
    </i>
    <i r="1">
      <x v="28"/>
      <x v="17"/>
      <x v="858"/>
    </i>
    <i r="2">
      <x v="297"/>
      <x v="140"/>
    </i>
    <i r="1">
      <x v="51"/>
      <x v="909"/>
      <x v="743"/>
    </i>
    <i t="default">
      <x v="2190"/>
    </i>
    <i>
      <x v="2191"/>
      <x v="26"/>
      <x v="290"/>
      <x v="280"/>
    </i>
    <i t="default">
      <x v="2191"/>
    </i>
    <i>
      <x v="2192"/>
      <x v="20"/>
      <x v="82"/>
      <x v="636"/>
    </i>
    <i r="2">
      <x v="83"/>
      <x v="636"/>
    </i>
    <i t="default">
      <x v="2192"/>
    </i>
    <i>
      <x v="2193"/>
      <x v="22"/>
      <x v="428"/>
      <x v="636"/>
    </i>
    <i t="default">
      <x v="2193"/>
    </i>
    <i>
      <x v="2194"/>
      <x v="22"/>
      <x v="419"/>
      <x v="636"/>
    </i>
    <i t="default">
      <x v="2194"/>
    </i>
    <i>
      <x v="2195"/>
      <x v="14"/>
      <x v="100"/>
      <x v="599"/>
    </i>
    <i t="default">
      <x v="2195"/>
    </i>
    <i>
      <x v="2196"/>
      <x v="56"/>
      <x v="2044"/>
      <x v="66"/>
    </i>
    <i t="default">
      <x v="2196"/>
    </i>
    <i>
      <x v="2197"/>
      <x v="10"/>
      <x v="361"/>
      <x v="599"/>
    </i>
    <i t="default">
      <x v="2197"/>
    </i>
    <i>
      <x v="2198"/>
      <x v="55"/>
      <x v="21"/>
      <x v="455"/>
    </i>
    <i r="1">
      <x v="56"/>
      <x v="1235"/>
      <x v="759"/>
    </i>
    <i t="default">
      <x v="2198"/>
    </i>
    <i>
      <x v="2199"/>
      <x v="56"/>
      <x v="2023"/>
      <x v="66"/>
    </i>
    <i t="default">
      <x v="2199"/>
    </i>
    <i>
      <x v="2200"/>
      <x v="57"/>
      <x v="2852"/>
      <x v="69"/>
    </i>
    <i t="default">
      <x v="2200"/>
    </i>
    <i>
      <x v="2202"/>
      <x v="57"/>
      <x v="2861"/>
      <x v="69"/>
    </i>
    <i t="default">
      <x v="2202"/>
    </i>
    <i>
      <x v="2203"/>
      <x v="54"/>
      <x v="37"/>
      <x v="605"/>
    </i>
    <i r="2">
      <x v="50"/>
      <x v="477"/>
    </i>
    <i r="2">
      <x v="934"/>
      <x v="629"/>
    </i>
    <i r="3">
      <x v="761"/>
    </i>
    <i r="1">
      <x v="55"/>
      <x v="487"/>
      <x v="32"/>
    </i>
    <i r="2">
      <x v="790"/>
      <x v="599"/>
    </i>
    <i r="2">
      <x v="1550"/>
      <x v="659"/>
    </i>
    <i r="1">
      <x v="56"/>
      <x v="564"/>
      <x v="599"/>
    </i>
    <i r="1">
      <x v="57"/>
      <x v="174"/>
      <x v="599"/>
    </i>
    <i t="default">
      <x v="2203"/>
    </i>
    <i>
      <x v="2204"/>
      <x v="56"/>
      <x v="2158"/>
      <x v="66"/>
    </i>
    <i t="default">
      <x v="2204"/>
    </i>
    <i>
      <x v="2205"/>
      <x v="56"/>
      <x v="48"/>
      <x v="823"/>
    </i>
    <i r="2">
      <x v="84"/>
      <x v="492"/>
    </i>
    <i r="2">
      <x v="618"/>
      <x v="605"/>
    </i>
    <i t="default">
      <x v="2205"/>
    </i>
    <i>
      <x v="2208"/>
      <x v="55"/>
      <x v="2277"/>
      <x v="75"/>
    </i>
    <i t="default">
      <x v="2208"/>
    </i>
    <i>
      <x v="2209"/>
      <x v="54"/>
      <x v="12"/>
      <x v="477"/>
    </i>
    <i r="2">
      <x v="76"/>
      <x v="18"/>
    </i>
    <i r="2">
      <x v="443"/>
      <x v="605"/>
    </i>
    <i r="2">
      <x v="951"/>
      <x v="761"/>
    </i>
    <i r="2">
      <x v="1210"/>
      <x v="761"/>
    </i>
    <i r="2">
      <x v="1217"/>
      <x v="761"/>
    </i>
    <i r="1">
      <x v="55"/>
      <x v="4"/>
      <x v="599"/>
    </i>
    <i r="2">
      <x v="76"/>
      <x v="307"/>
    </i>
    <i r="2">
      <x v="181"/>
      <x v="548"/>
    </i>
    <i r="2">
      <x v="412"/>
      <x v="476"/>
    </i>
    <i r="3">
      <x v="479"/>
    </i>
    <i r="2">
      <x v="462"/>
      <x v="340"/>
    </i>
    <i r="2">
      <x v="960"/>
      <x v="140"/>
    </i>
    <i r="2">
      <x v="1411"/>
      <x v="259"/>
    </i>
    <i r="2">
      <x v="1493"/>
      <x v="588"/>
    </i>
    <i r="1">
      <x v="56"/>
      <x v="256"/>
      <x v="599"/>
    </i>
    <i r="2">
      <x v="1769"/>
      <x v="203"/>
    </i>
    <i r="2">
      <x v="1770"/>
      <x v="174"/>
    </i>
    <i r="2">
      <x v="1807"/>
      <x v="651"/>
    </i>
    <i r="1">
      <x v="57"/>
      <x v="29"/>
      <x v="599"/>
    </i>
    <i r="2">
      <x v="90"/>
      <x v="323"/>
    </i>
    <i t="default">
      <x v="2209"/>
    </i>
    <i>
      <x v="2212"/>
      <x v="11"/>
      <x v="175"/>
      <x v="599"/>
    </i>
    <i r="1">
      <x v="15"/>
      <x v="76"/>
      <x v="599"/>
    </i>
    <i r="1">
      <x v="16"/>
      <x v="211"/>
      <x v="599"/>
    </i>
    <i r="1">
      <x v="17"/>
      <x v="55"/>
      <x v="599"/>
    </i>
    <i r="1">
      <x v="19"/>
      <x v="104"/>
      <x v="280"/>
    </i>
    <i r="2">
      <x v="116"/>
      <x v="599"/>
    </i>
    <i r="2">
      <x v="202"/>
      <x v="140"/>
    </i>
    <i r="1">
      <x v="20"/>
      <x v="13"/>
      <x v="190"/>
    </i>
    <i r="2">
      <x v="23"/>
      <x v="599"/>
    </i>
    <i r="2">
      <x v="24"/>
      <x v="635"/>
    </i>
    <i r="2">
      <x v="46"/>
      <x v="280"/>
    </i>
    <i r="2">
      <x v="75"/>
      <x v="140"/>
    </i>
    <i r="2">
      <x v="172"/>
      <x v="616"/>
    </i>
    <i r="1">
      <x v="21"/>
      <x v="268"/>
      <x v="599"/>
    </i>
    <i r="2">
      <x v="373"/>
      <x v="280"/>
    </i>
    <i r="2">
      <x v="388"/>
      <x v="711"/>
    </i>
    <i r="1">
      <x v="22"/>
      <x v="274"/>
      <x v="280"/>
    </i>
    <i r="2">
      <x v="364"/>
      <x v="753"/>
    </i>
    <i r="2">
      <x v="401"/>
      <x v="140"/>
    </i>
    <i r="2">
      <x v="438"/>
      <x v="599"/>
    </i>
    <i r="1">
      <x v="23"/>
      <x v="315"/>
      <x v="599"/>
    </i>
    <i r="2">
      <x v="447"/>
      <x v="280"/>
    </i>
    <i r="1">
      <x v="24"/>
      <x v="56"/>
      <x v="753"/>
    </i>
    <i r="2">
      <x v="113"/>
      <x v="280"/>
    </i>
    <i r="2">
      <x v="187"/>
      <x v="599"/>
    </i>
    <i r="2">
      <x v="460"/>
      <x v="140"/>
    </i>
    <i r="1">
      <x v="25"/>
      <x v="202"/>
      <x v="599"/>
    </i>
    <i r="2">
      <x v="487"/>
      <x v="280"/>
    </i>
    <i r="1">
      <x v="51"/>
      <x v="903"/>
      <x v="679"/>
    </i>
    <i r="1">
      <x v="55"/>
      <x v="1542"/>
      <x v="758"/>
    </i>
    <i t="default">
      <x v="2212"/>
    </i>
    <i>
      <x v="2214"/>
      <x v="24"/>
      <x v="284"/>
      <x v="280"/>
    </i>
    <i t="default">
      <x v="2214"/>
    </i>
    <i>
      <x v="2215"/>
      <x v="55"/>
      <x v="1296"/>
      <x v="106"/>
    </i>
    <i r="2">
      <x v="1356"/>
      <x v="93"/>
    </i>
    <i r="2">
      <x v="2370"/>
      <x v="76"/>
    </i>
    <i t="default">
      <x v="2215"/>
    </i>
    <i>
      <x v="2216"/>
      <x v="55"/>
      <x v="32"/>
      <x v="18"/>
    </i>
    <i r="2">
      <x v="617"/>
      <x v="605"/>
    </i>
    <i t="default">
      <x v="2216"/>
    </i>
    <i>
      <x v="2217"/>
      <x v="51"/>
      <x v="186"/>
      <x v="599"/>
    </i>
    <i r="1">
      <x v="52"/>
      <x v="441"/>
      <x v="140"/>
    </i>
    <i r="1">
      <x v="53"/>
      <x v="124"/>
      <x v="599"/>
    </i>
    <i r="1">
      <x v="54"/>
      <x v="196"/>
      <x v="599"/>
    </i>
    <i r="1">
      <x v="55"/>
      <x v="648"/>
      <x v="599"/>
    </i>
    <i r="2">
      <x v="750"/>
      <x v="552"/>
    </i>
    <i r="2">
      <x v="869"/>
      <x v="455"/>
    </i>
    <i r="2">
      <x v="886"/>
      <x v="759"/>
    </i>
    <i r="1">
      <x v="56"/>
      <x v="630"/>
      <x v="599"/>
    </i>
    <i r="1">
      <x v="57"/>
      <x v="18"/>
      <x v="599"/>
    </i>
    <i t="default">
      <x v="2217"/>
    </i>
    <i>
      <x v="2218"/>
      <x v="56"/>
      <x v="2065"/>
      <x v="66"/>
    </i>
    <i r="1">
      <x v="57"/>
      <x v="2507"/>
      <x v="47"/>
    </i>
    <i r="2">
      <x v="2903"/>
      <x v="70"/>
    </i>
    <i t="default">
      <x v="2218"/>
    </i>
    <i>
      <x v="2219"/>
      <x v="55"/>
      <x v="2274"/>
      <x v="75"/>
    </i>
    <i t="default">
      <x v="2219"/>
    </i>
    <i>
      <x v="2221"/>
      <x v="55"/>
      <x v="1012"/>
      <x v="761"/>
    </i>
    <i r="2">
      <x v="1266"/>
      <x v="106"/>
    </i>
    <i r="1">
      <x v="56"/>
      <x v="443"/>
      <x v="599"/>
    </i>
    <i r="1">
      <x v="57"/>
      <x v="451"/>
      <x v="599"/>
    </i>
    <i t="default">
      <x v="2221"/>
    </i>
    <i>
      <x v="2222"/>
      <x v="55"/>
      <x v="1317"/>
      <x v="56"/>
    </i>
    <i r="1">
      <x v="57"/>
      <x v="420"/>
      <x v="456"/>
    </i>
    <i r="2">
      <x v="969"/>
      <x v="551"/>
    </i>
    <i r="2">
      <x v="1937"/>
      <x v="796"/>
    </i>
    <i r="3">
      <x v="797"/>
    </i>
    <i r="2">
      <x v="2444"/>
      <x v="111"/>
    </i>
    <i r="2">
      <x v="2502"/>
      <x v="28"/>
    </i>
    <i r="2">
      <x v="2503"/>
      <x v="47"/>
    </i>
    <i r="2">
      <x v="2703"/>
      <x v="761"/>
    </i>
    <i t="default">
      <x v="2222"/>
    </i>
    <i>
      <x v="2223"/>
      <x v="54"/>
      <x v="28"/>
      <x v="141"/>
    </i>
    <i r="2">
      <x v="110"/>
      <x v="428"/>
    </i>
    <i r="2">
      <x v="531"/>
      <x v="477"/>
    </i>
    <i r="2">
      <x v="932"/>
      <x v="761"/>
    </i>
    <i r="1">
      <x v="55"/>
      <x v="664"/>
      <x v="599"/>
    </i>
    <i r="1">
      <x v="56"/>
      <x v="393"/>
      <x v="140"/>
    </i>
    <i r="2">
      <x v="445"/>
      <x v="599"/>
    </i>
    <i r="1">
      <x v="57"/>
      <x v="117"/>
      <x v="599"/>
    </i>
    <i t="default">
      <x v="2223"/>
    </i>
    <i>
      <x v="2224"/>
      <x v="54"/>
      <x v="199"/>
      <x v="605"/>
    </i>
    <i r="2">
      <x v="792"/>
      <x v="5"/>
    </i>
    <i r="1">
      <x v="57"/>
      <x v="1226"/>
      <x v="759"/>
    </i>
    <i t="default">
      <x v="2224"/>
    </i>
    <i>
      <x v="2225"/>
      <x v="55"/>
      <x v="996"/>
      <x v="761"/>
    </i>
    <i t="default">
      <x v="2225"/>
    </i>
    <i>
      <x v="2226"/>
      <x v="54"/>
      <x v="420"/>
      <x v="18"/>
    </i>
    <i r="2">
      <x v="487"/>
      <x v="342"/>
    </i>
    <i r="2">
      <x v="714"/>
      <x v="428"/>
    </i>
    <i t="default">
      <x v="2226"/>
    </i>
    <i>
      <x v="2227"/>
      <x v="54"/>
      <x v="859"/>
      <x v="4"/>
    </i>
    <i t="default">
      <x v="2227"/>
    </i>
    <i>
      <x v="2228"/>
      <x v="55"/>
      <x v="1524"/>
      <x v="692"/>
    </i>
    <i t="default">
      <x v="2228"/>
    </i>
    <i>
      <x v="2230"/>
      <x v="55"/>
      <x v="1258"/>
      <x v="106"/>
    </i>
    <i r="1">
      <x v="57"/>
      <x v="30"/>
      <x v="18"/>
    </i>
    <i r="2">
      <x v="360"/>
      <x v="358"/>
    </i>
    <i r="2">
      <x v="366"/>
      <x v="492"/>
    </i>
    <i r="3">
      <x v="508"/>
    </i>
    <i r="2">
      <x v="483"/>
      <x v="456"/>
    </i>
    <i r="2">
      <x v="523"/>
      <x v="605"/>
    </i>
    <i r="2">
      <x v="2437"/>
      <x v="115"/>
    </i>
    <i r="2">
      <x v="2649"/>
      <x v="517"/>
    </i>
    <i t="default">
      <x v="2230"/>
    </i>
    <i>
      <x v="2231"/>
      <x v="57"/>
      <x v="174"/>
      <x v="551"/>
    </i>
    <i t="default">
      <x v="2231"/>
    </i>
    <i>
      <x v="2232"/>
      <x v="56"/>
      <x v="2101"/>
      <x v="67"/>
    </i>
    <i r="1">
      <x v="57"/>
      <x v="1607"/>
      <x v="761"/>
    </i>
    <i t="default">
      <x v="2232"/>
    </i>
    <i>
      <x v="2233"/>
      <x v="55"/>
      <x v="2285"/>
      <x v="75"/>
    </i>
    <i t="default">
      <x v="2233"/>
    </i>
    <i>
      <x v="2235"/>
      <x v="27"/>
      <x/>
      <x v="264"/>
    </i>
    <i r="2">
      <x v="11"/>
      <x v="859"/>
    </i>
    <i r="2">
      <x v="24"/>
      <x v="141"/>
    </i>
    <i r="2">
      <x v="73"/>
      <x v="18"/>
    </i>
    <i r="2">
      <x v="102"/>
      <x v="281"/>
    </i>
    <i r="2">
      <x v="170"/>
      <x v="605"/>
    </i>
    <i r="2">
      <x v="541"/>
      <x v="409"/>
    </i>
    <i t="default">
      <x v="2235"/>
    </i>
    <i>
      <x v="2236"/>
      <x v="55"/>
      <x v="2334"/>
      <x v="76"/>
    </i>
    <i t="default">
      <x v="2236"/>
    </i>
    <i>
      <x v="2237"/>
      <x v="54"/>
      <x v="1067"/>
      <x v="106"/>
    </i>
    <i r="1">
      <x v="55"/>
      <x v="2340"/>
      <x v="76"/>
    </i>
    <i r="1">
      <x v="56"/>
      <x v="1630"/>
      <x v="17"/>
    </i>
    <i r="3">
      <x v="21"/>
    </i>
    <i r="1">
      <x v="57"/>
      <x v="10"/>
      <x v="18"/>
    </i>
    <i r="2">
      <x v="30"/>
      <x v="141"/>
    </i>
    <i r="2">
      <x v="59"/>
      <x v="492"/>
    </i>
    <i r="2">
      <x v="157"/>
      <x v="605"/>
    </i>
    <i r="2">
      <x v="243"/>
      <x v="551"/>
    </i>
    <i r="2">
      <x v="349"/>
      <x v="461"/>
    </i>
    <i r="2">
      <x v="1201"/>
      <x v="761"/>
    </i>
    <i r="3">
      <x v="786"/>
    </i>
    <i r="2">
      <x v="2450"/>
      <x v="40"/>
    </i>
    <i t="default">
      <x v="2237"/>
    </i>
    <i>
      <x v="2238"/>
      <x v="56"/>
      <x v="90"/>
      <x v="605"/>
    </i>
    <i r="2">
      <x v="115"/>
      <x v="428"/>
    </i>
    <i t="default">
      <x v="2238"/>
    </i>
    <i>
      <x v="2239"/>
      <x v="56"/>
      <x v="735"/>
      <x v="605"/>
    </i>
    <i t="default">
      <x v="2239"/>
    </i>
    <i>
      <x v="2240"/>
      <x v="57"/>
      <x v="2426"/>
      <x v="224"/>
    </i>
    <i r="3">
      <x v="225"/>
    </i>
    <i r="2">
      <x v="2791"/>
      <x v="69"/>
    </i>
    <i t="default">
      <x v="2240"/>
    </i>
    <i>
      <x v="2242"/>
      <x v="55"/>
      <x v="12"/>
      <x v="605"/>
    </i>
    <i r="2">
      <x v="18"/>
      <x v="308"/>
    </i>
    <i r="2">
      <x v="379"/>
      <x v="18"/>
    </i>
    <i r="2">
      <x v="462"/>
      <x v="477"/>
    </i>
    <i t="default">
      <x v="2242"/>
    </i>
    <i>
      <x v="2243"/>
      <x v="55"/>
      <x v="615"/>
      <x v="551"/>
    </i>
    <i t="default">
      <x v="2243"/>
    </i>
    <i>
      <x v="2245"/>
      <x v="56"/>
      <x v="2161"/>
      <x v="66"/>
    </i>
    <i t="default">
      <x v="2245"/>
    </i>
    <i>
      <x v="2246"/>
      <x v="57"/>
      <x v="2751"/>
      <x v="69"/>
    </i>
    <i t="default">
      <x v="2246"/>
    </i>
    <i>
      <x v="2247"/>
      <x v="55"/>
      <x v="45"/>
      <x v="536"/>
    </i>
    <i r="2">
      <x v="896"/>
      <x v="761"/>
    </i>
    <i r="1">
      <x v="57"/>
      <x v="760"/>
      <x v="599"/>
    </i>
    <i t="default">
      <x v="2247"/>
    </i>
    <i>
      <x v="2248"/>
      <x v="56"/>
      <x v="1628"/>
      <x v="17"/>
    </i>
    <i r="3">
      <x v="21"/>
    </i>
    <i t="default">
      <x v="2248"/>
    </i>
    <i>
      <x v="2249"/>
      <x v="24"/>
      <x v="463"/>
      <x v="264"/>
    </i>
    <i r="2">
      <x v="469"/>
      <x v="304"/>
    </i>
    <i r="1">
      <x v="25"/>
      <x v="172"/>
      <x v="141"/>
    </i>
    <i t="default">
      <x v="2249"/>
    </i>
    <i>
      <x v="2250"/>
      <x v="57"/>
      <x v="2766"/>
      <x v="69"/>
    </i>
    <i t="default">
      <x v="2250"/>
    </i>
    <i>
      <x v="2254"/>
      <x v="56"/>
      <x v="30"/>
      <x v="492"/>
    </i>
    <i r="2">
      <x v="46"/>
      <x v="18"/>
    </i>
    <i r="2">
      <x v="368"/>
      <x v="605"/>
    </i>
    <i t="default">
      <x v="2254"/>
    </i>
    <i>
      <x v="2255"/>
      <x v="56"/>
      <x v="2135"/>
      <x v="66"/>
    </i>
    <i r="1">
      <x v="57"/>
      <x v="2582"/>
      <x v="17"/>
    </i>
    <i t="default">
      <x v="2255"/>
    </i>
    <i>
      <x v="2258"/>
      <x v="55"/>
      <x v="1252"/>
      <x v="42"/>
    </i>
    <i r="1">
      <x v="56"/>
      <x v="10"/>
      <x v="18"/>
    </i>
    <i r="2">
      <x v="96"/>
      <x v="605"/>
    </i>
    <i r="2">
      <x v="738"/>
      <x v="308"/>
    </i>
    <i r="2">
      <x v="781"/>
      <x v="456"/>
    </i>
    <i r="2">
      <x v="1510"/>
      <x v="589"/>
    </i>
    <i t="default">
      <x v="2258"/>
    </i>
    <i>
      <x v="2261"/>
      <x v="55"/>
      <x v="1178"/>
      <x v="761"/>
    </i>
    <i r="2">
      <x v="1461"/>
      <x v="589"/>
    </i>
    <i t="default">
      <x v="2261"/>
    </i>
    <i>
      <x v="2262"/>
      <x v="57"/>
      <x v="2756"/>
      <x v="69"/>
    </i>
    <i t="default">
      <x v="2262"/>
    </i>
    <i>
      <x v="2263"/>
      <x v="55"/>
      <x v="931"/>
      <x v="761"/>
    </i>
    <i r="1">
      <x v="57"/>
      <x v="978"/>
      <x v="599"/>
    </i>
    <i t="default">
      <x v="2263"/>
    </i>
    <i>
      <x v="2264"/>
      <x v="56"/>
      <x v="536"/>
      <x v="605"/>
    </i>
    <i t="default">
      <x v="2264"/>
    </i>
    <i>
      <x v="2265"/>
      <x v="57"/>
      <x v="2760"/>
      <x v="69"/>
    </i>
    <i t="default">
      <x v="2265"/>
    </i>
    <i>
      <x v="2266"/>
      <x v="57"/>
      <x v="1942"/>
      <x v="761"/>
    </i>
    <i t="default">
      <x v="2266"/>
    </i>
    <i>
      <x v="2267"/>
      <x v="57"/>
      <x v="2889"/>
      <x v="69"/>
    </i>
    <i t="default">
      <x v="2267"/>
    </i>
    <i>
      <x v="2268"/>
      <x v="55"/>
      <x v="2381"/>
      <x v="75"/>
    </i>
    <i t="default">
      <x v="2268"/>
    </i>
    <i>
      <x v="2269"/>
      <x v="55"/>
      <x v="1282"/>
      <x v="106"/>
    </i>
    <i r="2">
      <x v="1337"/>
      <x v="56"/>
    </i>
    <i r="1">
      <x v="56"/>
      <x v="5"/>
      <x v="605"/>
    </i>
    <i r="2">
      <x v="32"/>
      <x v="18"/>
    </i>
    <i r="2">
      <x v="63"/>
      <x v="308"/>
    </i>
    <i r="2">
      <x v="359"/>
      <x v="141"/>
    </i>
    <i r="3">
      <x v="363"/>
    </i>
    <i r="2">
      <x v="1747"/>
      <x v="116"/>
    </i>
    <i r="2">
      <x v="1990"/>
      <x v="589"/>
    </i>
    <i r="1">
      <x v="57"/>
      <x v="382"/>
      <x v="599"/>
    </i>
    <i t="default">
      <x v="2269"/>
    </i>
    <i>
      <x v="2270"/>
      <x v="55"/>
      <x v="892"/>
      <x v="761"/>
    </i>
    <i t="default">
      <x v="2270"/>
    </i>
    <i>
      <x v="2271"/>
      <x v="57"/>
      <x v="2818"/>
      <x v="69"/>
    </i>
    <i t="default">
      <x v="2271"/>
    </i>
    <i>
      <x v="2272"/>
      <x v="55"/>
      <x v="2392"/>
      <x v="75"/>
    </i>
    <i r="1">
      <x v="57"/>
      <x v="2523"/>
      <x v="47"/>
    </i>
    <i t="default">
      <x v="2272"/>
    </i>
    <i>
      <x v="2275"/>
      <x v="54"/>
      <x v="1228"/>
      <x v="761"/>
    </i>
    <i r="1">
      <x v="55"/>
      <x v="459"/>
      <x v="599"/>
    </i>
    <i r="1">
      <x v="56"/>
      <x v="549"/>
      <x v="599"/>
    </i>
    <i r="1">
      <x v="57"/>
      <x v="314"/>
      <x v="599"/>
    </i>
    <i t="default">
      <x v="2275"/>
    </i>
    <i>
      <x v="2276"/>
      <x v="54"/>
      <x v="1101"/>
      <x v="56"/>
    </i>
    <i r="1">
      <x v="55"/>
      <x v="1345"/>
      <x v="56"/>
    </i>
    <i t="default">
      <x v="2276"/>
    </i>
    <i>
      <x v="2277"/>
      <x v="18"/>
      <x v="188"/>
      <x v="599"/>
    </i>
    <i r="1">
      <x v="19"/>
      <x v="109"/>
      <x v="640"/>
    </i>
    <i r="2">
      <x v="135"/>
      <x v="599"/>
    </i>
    <i r="2">
      <x v="229"/>
      <x v="280"/>
    </i>
    <i r="1">
      <x v="20"/>
      <x v="18"/>
      <x v="190"/>
    </i>
    <i r="2">
      <x v="52"/>
      <x v="140"/>
    </i>
    <i r="2">
      <x v="53"/>
      <x v="599"/>
    </i>
    <i r="2">
      <x v="269"/>
      <x v="280"/>
    </i>
    <i r="1">
      <x v="21"/>
      <x v="19"/>
      <x v="280"/>
    </i>
    <i r="1">
      <x v="22"/>
      <x v="69"/>
      <x v="599"/>
    </i>
    <i r="2">
      <x v="398"/>
      <x v="140"/>
    </i>
    <i r="2">
      <x v="416"/>
      <x v="280"/>
    </i>
    <i r="2">
      <x v="424"/>
      <x v="616"/>
    </i>
    <i r="1">
      <x v="24"/>
      <x v="338"/>
      <x v="599"/>
    </i>
    <i r="2">
      <x v="390"/>
      <x v="616"/>
    </i>
    <i r="1">
      <x v="25"/>
      <x v="377"/>
      <x v="140"/>
    </i>
    <i r="2">
      <x v="448"/>
      <x v="616"/>
    </i>
    <i r="2">
      <x v="527"/>
      <x v="599"/>
    </i>
    <i r="1">
      <x v="26"/>
      <x v="10"/>
      <x v="408"/>
    </i>
    <i r="2">
      <x v="190"/>
      <x v="616"/>
    </i>
    <i r="2">
      <x v="213"/>
      <x v="599"/>
    </i>
    <i r="2">
      <x v="359"/>
      <x v="280"/>
    </i>
    <i r="2">
      <x v="492"/>
      <x v="271"/>
    </i>
    <i r="2">
      <x v="534"/>
      <x v="140"/>
    </i>
    <i r="1">
      <x v="27"/>
      <x v="36"/>
      <x v="140"/>
    </i>
    <i r="2">
      <x v="124"/>
      <x v="599"/>
    </i>
    <i r="2">
      <x v="371"/>
      <x v="280"/>
    </i>
    <i r="2">
      <x v="424"/>
      <x v="616"/>
    </i>
    <i r="2">
      <x v="462"/>
      <x v="248"/>
    </i>
    <i r="1">
      <x v="28"/>
      <x v="13"/>
      <x v="426"/>
    </i>
    <i r="2">
      <x v="105"/>
      <x v="140"/>
    </i>
    <i r="2">
      <x v="139"/>
      <x v="280"/>
    </i>
    <i r="2">
      <x v="147"/>
      <x v="408"/>
    </i>
    <i r="2">
      <x v="190"/>
      <x v="616"/>
    </i>
    <i r="2">
      <x v="272"/>
      <x v="599"/>
    </i>
    <i r="1">
      <x v="29"/>
      <x v="69"/>
      <x v="599"/>
    </i>
    <i r="2">
      <x v="82"/>
      <x v="858"/>
    </i>
    <i r="2">
      <x v="129"/>
      <x v="140"/>
    </i>
    <i r="2">
      <x v="300"/>
      <x v="280"/>
    </i>
    <i r="2">
      <x v="727"/>
      <x v="864"/>
    </i>
    <i r="1">
      <x v="30"/>
      <x v="273"/>
      <x v="280"/>
    </i>
    <i r="2">
      <x v="477"/>
      <x v="599"/>
    </i>
    <i r="2">
      <x v="622"/>
      <x v="140"/>
    </i>
    <i r="1">
      <x v="31"/>
      <x v="5"/>
      <x v="850"/>
    </i>
    <i r="2">
      <x v="28"/>
      <x v="628"/>
    </i>
    <i r="2">
      <x v="224"/>
      <x v="858"/>
    </i>
    <i r="2">
      <x v="254"/>
      <x v="427"/>
    </i>
    <i r="2">
      <x v="754"/>
      <x v="408"/>
    </i>
    <i r="2">
      <x v="755"/>
      <x v="408"/>
    </i>
    <i r="1">
      <x v="32"/>
      <x v="4"/>
      <x v="297"/>
    </i>
    <i r="2">
      <x v="162"/>
      <x v="599"/>
    </i>
    <i r="2">
      <x v="300"/>
      <x v="280"/>
    </i>
    <i r="2">
      <x v="375"/>
      <x v="140"/>
    </i>
    <i r="1">
      <x v="34"/>
      <x v="154"/>
      <x v="875"/>
    </i>
    <i r="1">
      <x v="54"/>
      <x v="1137"/>
      <x v="445"/>
    </i>
    <i r="1">
      <x v="55"/>
      <x v="1425"/>
      <x v="462"/>
    </i>
    <i r="2">
      <x v="1543"/>
      <x v="659"/>
    </i>
    <i r="2">
      <x v="1573"/>
      <x v="762"/>
    </i>
    <i t="default">
      <x v="2277"/>
    </i>
    <i>
      <x v="2278"/>
      <x v="21"/>
      <x v="290"/>
      <x v="280"/>
    </i>
    <i t="default">
      <x v="2278"/>
    </i>
    <i>
      <x v="2279"/>
      <x v="55"/>
      <x v="2395"/>
      <x v="75"/>
    </i>
    <i r="1">
      <x v="56"/>
      <x v="86"/>
      <x v="815"/>
    </i>
    <i r="2">
      <x v="2131"/>
      <x v="67"/>
    </i>
    <i t="default">
      <x v="2279"/>
    </i>
    <i>
      <x v="2280"/>
      <x v="55"/>
      <x v="2316"/>
      <x v="76"/>
    </i>
    <i r="1">
      <x v="56"/>
      <x v="1644"/>
      <x v="17"/>
    </i>
    <i r="2">
      <x v="1674"/>
      <x v="56"/>
    </i>
    <i r="1">
      <x v="57"/>
      <x v="1013"/>
      <x v="774"/>
    </i>
    <i r="2">
      <x v="1950"/>
      <x v="761"/>
    </i>
    <i r="2">
      <x v="2560"/>
      <x v="47"/>
    </i>
    <i r="2">
      <x v="2682"/>
      <x v="828"/>
    </i>
    <i t="default">
      <x v="2280"/>
    </i>
    <i>
      <x v="2281"/>
      <x v="23"/>
      <x v="285"/>
      <x v="280"/>
    </i>
    <i t="default">
      <x v="2281"/>
    </i>
    <i>
      <x v="2284"/>
      <x v="26"/>
      <x v="546"/>
      <x v="304"/>
    </i>
    <i r="1">
      <x v="27"/>
      <x v="14"/>
      <x v="859"/>
    </i>
    <i r="2">
      <x v="296"/>
      <x v="141"/>
    </i>
    <i r="2">
      <x v="521"/>
      <x v="281"/>
    </i>
    <i r="2">
      <x v="578"/>
      <x v="409"/>
    </i>
    <i r="2">
      <x v="596"/>
      <x v="605"/>
    </i>
    <i r="1">
      <x v="28"/>
      <x v="7"/>
      <x v="140"/>
    </i>
    <i r="2">
      <x v="246"/>
      <x v="599"/>
    </i>
    <i r="2">
      <x v="274"/>
      <x v="280"/>
    </i>
    <i r="2">
      <x v="629"/>
      <x v="140"/>
    </i>
    <i r="2">
      <x v="2677"/>
      <x v="249"/>
    </i>
    <i r="1">
      <x v="29"/>
      <x v="40"/>
      <x v="140"/>
    </i>
    <i r="2">
      <x v="390"/>
      <x v="280"/>
    </i>
    <i r="2">
      <x v="594"/>
      <x v="599"/>
    </i>
    <i r="1">
      <x v="30"/>
      <x v="457"/>
      <x v="280"/>
    </i>
    <i r="2">
      <x v="570"/>
      <x v="599"/>
    </i>
    <i r="2">
      <x v="592"/>
      <x v="140"/>
    </i>
    <i r="1">
      <x v="31"/>
      <x v="462"/>
      <x v="280"/>
    </i>
    <i r="2">
      <x v="774"/>
      <x v="858"/>
    </i>
    <i r="1">
      <x v="32"/>
      <x v="139"/>
      <x v="140"/>
    </i>
    <i r="2">
      <x v="786"/>
      <x v="628"/>
    </i>
    <i r="1">
      <x v="33"/>
      <x v="792"/>
      <x v="280"/>
    </i>
    <i r="1">
      <x v="34"/>
      <x v="403"/>
      <x v="875"/>
    </i>
    <i r="1">
      <x v="35"/>
      <x v="594"/>
      <x v="453"/>
    </i>
    <i r="1">
      <x v="36"/>
      <x v="856"/>
      <x v="599"/>
    </i>
    <i r="1">
      <x v="37"/>
      <x v="473"/>
      <x v="599"/>
    </i>
    <i r="1">
      <x v="38"/>
      <x v="67"/>
      <x v="599"/>
    </i>
    <i r="1">
      <x v="39"/>
      <x v="297"/>
      <x v="599"/>
    </i>
    <i r="1">
      <x v="40"/>
      <x v="74"/>
      <x v="599"/>
    </i>
    <i r="1">
      <x v="42"/>
      <x v="487"/>
      <x v="599"/>
    </i>
    <i r="1">
      <x v="43"/>
      <x v="456"/>
      <x v="599"/>
    </i>
    <i r="1">
      <x v="44"/>
      <x v="130"/>
      <x v="599"/>
    </i>
    <i r="1">
      <x v="46"/>
      <x v="250"/>
      <x v="599"/>
    </i>
    <i r="1">
      <x v="47"/>
      <x v="177"/>
      <x v="599"/>
    </i>
    <i r="1">
      <x v="48"/>
      <x v="483"/>
      <x v="599"/>
    </i>
    <i r="1">
      <x v="55"/>
      <x v="1597"/>
      <x v="762"/>
    </i>
    <i t="default">
      <x v="2284"/>
    </i>
    <i>
      <x v="2286"/>
      <x v="54"/>
      <x v="16"/>
      <x v="477"/>
    </i>
    <i r="2">
      <x v="854"/>
      <x v="428"/>
    </i>
    <i r="2">
      <x v="875"/>
      <x v="761"/>
    </i>
    <i r="2">
      <x v="1153"/>
      <x v="585"/>
    </i>
    <i r="2">
      <x v="1190"/>
      <x v="761"/>
    </i>
    <i r="1">
      <x v="55"/>
      <x v="98"/>
      <x v="599"/>
    </i>
    <i r="2">
      <x v="355"/>
      <x v="307"/>
    </i>
    <i r="1">
      <x v="56"/>
      <x v="230"/>
      <x v="599"/>
    </i>
    <i r="1">
      <x v="57"/>
      <x v="69"/>
      <x v="606"/>
    </i>
    <i r="2">
      <x v="2413"/>
      <x v="180"/>
    </i>
    <i t="default">
      <x v="2286"/>
    </i>
    <i>
      <x v="2289"/>
      <x v="57"/>
      <x v="442"/>
      <x v="551"/>
    </i>
    <i t="default">
      <x v="2289"/>
    </i>
    <i>
      <x v="2291"/>
      <x v="55"/>
      <x v="1291"/>
      <x v="106"/>
    </i>
    <i r="2">
      <x v="2210"/>
      <x v="76"/>
    </i>
    <i r="1">
      <x v="56"/>
      <x v="1346"/>
      <x v="56"/>
    </i>
    <i r="2">
      <x v="1661"/>
      <x v="17"/>
    </i>
    <i r="2">
      <x v="2046"/>
      <x v="67"/>
    </i>
    <i t="default">
      <x v="2291"/>
    </i>
    <i>
      <x v="2293"/>
      <x v="53"/>
      <x v="364"/>
      <x v="605"/>
    </i>
    <i r="2">
      <x v="983"/>
      <x v="642"/>
    </i>
    <i r="1">
      <x v="54"/>
      <x v="134"/>
      <x v="599"/>
    </i>
    <i r="1">
      <x v="55"/>
      <x v="633"/>
      <x v="599"/>
    </i>
    <i r="3">
      <x v="638"/>
    </i>
    <i r="2">
      <x v="1194"/>
      <x v="759"/>
    </i>
    <i t="default">
      <x v="2293"/>
    </i>
    <i>
      <x v="2294"/>
      <x v="55"/>
      <x v="2348"/>
      <x v="75"/>
    </i>
    <i t="default">
      <x v="2294"/>
    </i>
    <i>
      <x v="2295"/>
      <x v="57"/>
      <x v="2831"/>
      <x v="69"/>
    </i>
    <i t="default">
      <x v="2295"/>
    </i>
    <i>
      <x v="2299"/>
      <x v="54"/>
      <x v="1063"/>
      <x v="106"/>
    </i>
    <i r="1">
      <x v="55"/>
      <x v="1318"/>
      <x v="56"/>
    </i>
    <i r="1">
      <x v="56"/>
      <x v="20"/>
      <x v="536"/>
    </i>
    <i r="2">
      <x v="304"/>
      <x v="575"/>
    </i>
    <i r="2">
      <x v="489"/>
      <x v="815"/>
    </i>
    <i r="2">
      <x v="1656"/>
      <x v="17"/>
    </i>
    <i r="2">
      <x v="1688"/>
      <x v="56"/>
    </i>
    <i r="2">
      <x v="1817"/>
      <x v="733"/>
    </i>
    <i r="2">
      <x v="1904"/>
      <x v="796"/>
    </i>
    <i r="2">
      <x v="1925"/>
      <x v="761"/>
    </i>
    <i r="2">
      <x v="1964"/>
      <x v="525"/>
    </i>
    <i r="2">
      <x v="1970"/>
      <x v="527"/>
    </i>
    <i r="2">
      <x v="1978"/>
      <x v="589"/>
    </i>
    <i r="1">
      <x v="57"/>
      <x v="408"/>
      <x v="599"/>
    </i>
    <i r="2">
      <x v="2698"/>
      <x v="774"/>
    </i>
    <i t="default">
      <x v="2299"/>
    </i>
    <i>
      <x v="2300"/>
      <x v="28"/>
      <x v="116"/>
      <x v="331"/>
    </i>
    <i r="2">
      <x v="159"/>
      <x v="18"/>
    </i>
    <i r="2">
      <x v="230"/>
      <x v="141"/>
    </i>
    <i r="2">
      <x v="254"/>
      <x v="281"/>
    </i>
    <i r="2">
      <x v="636"/>
      <x v="605"/>
    </i>
    <i t="default">
      <x v="2300"/>
    </i>
    <i>
      <x v="2301"/>
      <x v="57"/>
      <x v="544"/>
      <x v="551"/>
    </i>
    <i t="default">
      <x v="2301"/>
    </i>
    <i>
      <x v="2303"/>
      <x v="54"/>
      <x v="636"/>
      <x v="605"/>
    </i>
    <i t="default">
      <x v="2303"/>
    </i>
    <i>
      <x v="2304"/>
      <x v="56"/>
      <x v="2053"/>
      <x v="67"/>
    </i>
    <i r="1">
      <x v="57"/>
      <x v="2714"/>
      <x v="761"/>
    </i>
    <i t="default">
      <x v="2304"/>
    </i>
    <i>
      <x v="2305"/>
      <x v="55"/>
      <x v="1348"/>
      <x v="56"/>
    </i>
    <i t="default">
      <x v="2305"/>
    </i>
    <i>
      <x v="2306"/>
      <x v="55"/>
      <x v="1376"/>
      <x v="84"/>
    </i>
    <i r="2">
      <x v="2362"/>
      <x v="76"/>
    </i>
    <i r="1">
      <x v="56"/>
      <x v="421"/>
      <x v="823"/>
    </i>
    <i r="2">
      <x v="790"/>
      <x v="456"/>
    </i>
    <i r="2">
      <x v="954"/>
      <x v="761"/>
    </i>
    <i r="2">
      <x v="1585"/>
      <x v="796"/>
    </i>
    <i r="2">
      <x v="1680"/>
      <x v="56"/>
    </i>
    <i r="2">
      <x v="1890"/>
      <x v="733"/>
    </i>
    <i r="2">
      <x v="1974"/>
      <x v="527"/>
    </i>
    <i r="1">
      <x v="57"/>
      <x v="77"/>
      <x v="504"/>
    </i>
    <i r="2">
      <x v="516"/>
      <x v="459"/>
    </i>
    <i r="2">
      <x v="1999"/>
      <x v="599"/>
    </i>
    <i r="2">
      <x v="2000"/>
      <x v="612"/>
    </i>
    <i r="2">
      <x v="2403"/>
      <x v="161"/>
    </i>
    <i r="2">
      <x v="2669"/>
      <x v="406"/>
    </i>
    <i t="default">
      <x v="2306"/>
    </i>
    <i>
      <x v="2307"/>
      <x v="56"/>
      <x v="1880"/>
      <x v="572"/>
    </i>
    <i t="default">
      <x v="2307"/>
    </i>
    <i>
      <x v="2308"/>
      <x v="56"/>
      <x v="1744"/>
      <x v="119"/>
    </i>
    <i t="default">
      <x v="2308"/>
    </i>
    <i>
      <x v="2310"/>
      <x v="27"/>
      <x v="492"/>
      <x v="255"/>
    </i>
    <i t="default">
      <x v="2310"/>
    </i>
    <i>
      <x v="2312"/>
      <x v="57"/>
      <x v="2555"/>
      <x v="16"/>
    </i>
    <i r="3">
      <x v="27"/>
    </i>
    <i r="2">
      <x v="2556"/>
      <x v="46"/>
    </i>
    <i t="default">
      <x v="2312"/>
    </i>
    <i>
      <x v="2314"/>
      <x v="55"/>
      <x v="1285"/>
      <x v="106"/>
    </i>
    <i t="default">
      <x v="2314"/>
    </i>
    <i>
      <x v="2317"/>
      <x v="57"/>
      <x v="277"/>
      <x v="605"/>
    </i>
    <i t="default">
      <x v="2317"/>
    </i>
    <i>
      <x v="2318"/>
      <x v="57"/>
      <x v="161"/>
      <x v="551"/>
    </i>
    <i t="default">
      <x v="2318"/>
    </i>
    <i>
      <x v="2320"/>
      <x v="55"/>
      <x v="2379"/>
      <x v="75"/>
    </i>
    <i t="default">
      <x v="2320"/>
    </i>
    <i>
      <x v="2321"/>
      <x v="55"/>
      <x v="1005"/>
      <x v="761"/>
    </i>
    <i r="3">
      <x v="804"/>
    </i>
    <i t="default">
      <x v="2321"/>
    </i>
    <i>
      <x v="2323"/>
      <x v="49"/>
      <x v="42"/>
      <x v="599"/>
    </i>
    <i r="2">
      <x v="794"/>
      <x v="599"/>
    </i>
    <i r="1">
      <x v="50"/>
      <x v="878"/>
      <x v="759"/>
    </i>
    <i r="2">
      <x v="882"/>
      <x v="759"/>
    </i>
    <i r="1">
      <x v="51"/>
      <x v="591"/>
      <x v="599"/>
    </i>
    <i r="1">
      <x v="52"/>
      <x v="114"/>
      <x v="599"/>
    </i>
    <i r="2">
      <x v="419"/>
      <x v="140"/>
    </i>
    <i r="1">
      <x v="53"/>
      <x v="59"/>
      <x v="140"/>
    </i>
    <i r="2">
      <x v="76"/>
      <x v="599"/>
    </i>
    <i r="1">
      <x v="54"/>
      <x v="535"/>
      <x v="599"/>
    </i>
    <i r="2">
      <x v="580"/>
      <x v="431"/>
    </i>
    <i r="2">
      <x v="632"/>
      <x v="140"/>
    </i>
    <i r="2">
      <x v="935"/>
      <x v="759"/>
    </i>
    <i r="1">
      <x v="55"/>
      <x v="20"/>
      <x v="599"/>
    </i>
    <i r="2">
      <x v="62"/>
      <x v="340"/>
    </i>
    <i r="2">
      <x v="144"/>
      <x v="455"/>
    </i>
    <i r="2">
      <x v="1189"/>
      <x v="759"/>
    </i>
    <i r="2">
      <x v="1482"/>
      <x v="588"/>
    </i>
    <i r="2">
      <x v="1617"/>
      <x v="759"/>
    </i>
    <i r="2">
      <x v="1618"/>
      <x v="764"/>
    </i>
    <i r="1">
      <x v="56"/>
      <x v="55"/>
      <x v="599"/>
    </i>
    <i r="2">
      <x v="1760"/>
      <x v="196"/>
    </i>
    <i r="2">
      <x v="1761"/>
      <x v="166"/>
    </i>
    <i r="2">
      <x v="1898"/>
      <x v="759"/>
    </i>
    <i r="2">
      <x v="1899"/>
      <x v="801"/>
    </i>
    <i r="1">
      <x v="57"/>
      <x v="83"/>
      <x v="140"/>
    </i>
    <i r="2">
      <x v="974"/>
      <x v="599"/>
    </i>
    <i r="2">
      <x v="2434"/>
      <x v="325"/>
    </i>
    <i r="2">
      <x v="2680"/>
      <x v="828"/>
    </i>
    <i t="default">
      <x v="2323"/>
    </i>
    <i>
      <x v="2325"/>
      <x v="16"/>
      <x v="238"/>
      <x v="599"/>
    </i>
    <i r="1">
      <x v="17"/>
      <x v="32"/>
      <x v="599"/>
    </i>
    <i r="1">
      <x v="18"/>
      <x v="279"/>
      <x v="599"/>
    </i>
    <i r="1">
      <x v="19"/>
      <x v="180"/>
      <x v="280"/>
    </i>
    <i r="2">
      <x v="184"/>
      <x v="599"/>
    </i>
    <i r="1">
      <x v="20"/>
      <x v="235"/>
      <x v="280"/>
    </i>
    <i r="2">
      <x v="293"/>
      <x v="140"/>
    </i>
    <i r="2">
      <x v="335"/>
      <x v="599"/>
    </i>
    <i r="2">
      <x v="336"/>
      <x v="635"/>
    </i>
    <i r="1">
      <x v="21"/>
      <x v="7"/>
      <x v="140"/>
    </i>
    <i r="2">
      <x v="369"/>
      <x v="280"/>
    </i>
    <i t="default">
      <x v="2325"/>
    </i>
    <i>
      <x v="2326"/>
      <x v="55"/>
      <x v="1595"/>
      <x v="761"/>
    </i>
    <i t="default">
      <x v="2326"/>
    </i>
    <i>
      <x v="2327"/>
      <x v="55"/>
      <x v="1180"/>
      <x v="761"/>
    </i>
    <i t="default">
      <x v="2327"/>
    </i>
    <i>
      <x v="2328"/>
      <x v="57"/>
      <x v="2885"/>
      <x v="69"/>
    </i>
    <i t="default">
      <x v="2328"/>
    </i>
    <i>
      <x v="2329"/>
      <x v="55"/>
      <x v="2367"/>
      <x v="75"/>
    </i>
    <i r="1">
      <x v="56"/>
      <x v="2020"/>
      <x v="67"/>
    </i>
    <i t="default">
      <x v="2329"/>
    </i>
    <i>
      <x v="2330"/>
      <x v="56"/>
      <x v="109"/>
      <x v="605"/>
    </i>
    <i r="2">
      <x v="396"/>
      <x v="18"/>
    </i>
    <i r="2">
      <x v="712"/>
      <x v="428"/>
    </i>
    <i t="default">
      <x v="2330"/>
    </i>
    <i>
      <x v="2331"/>
      <x v="54"/>
      <x v="429"/>
      <x v="556"/>
    </i>
    <i r="2">
      <x v="942"/>
      <x v="761"/>
    </i>
    <i r="1">
      <x v="56"/>
      <x v="716"/>
      <x v="599"/>
    </i>
    <i t="default">
      <x v="2331"/>
    </i>
    <i>
      <x v="2332"/>
      <x v="54"/>
      <x v="1059"/>
      <x v="106"/>
    </i>
    <i r="1">
      <x v="56"/>
      <x v="1666"/>
      <x v="17"/>
    </i>
    <i r="2">
      <x v="1701"/>
      <x v="56"/>
    </i>
    <i t="default">
      <x v="2332"/>
    </i>
    <i>
      <x v="2333"/>
      <x v="56"/>
      <x v="140"/>
      <x v="605"/>
    </i>
    <i r="2">
      <x v="568"/>
      <x v="456"/>
    </i>
    <i t="default">
      <x v="2333"/>
    </i>
    <i>
      <x v="2334"/>
      <x v="55"/>
      <x v="1077"/>
      <x v="106"/>
    </i>
    <i r="2">
      <x v="2291"/>
      <x v="76"/>
    </i>
    <i r="1">
      <x v="57"/>
      <x v="129"/>
      <x v="456"/>
    </i>
    <i r="2">
      <x v="317"/>
      <x v="605"/>
    </i>
    <i r="2">
      <x v="357"/>
      <x v="141"/>
    </i>
    <i r="3">
      <x v="198"/>
    </i>
    <i r="2">
      <x v="358"/>
      <x v="18"/>
    </i>
    <i r="2">
      <x v="2657"/>
      <x v="517"/>
    </i>
    <i t="default">
      <x v="2334"/>
    </i>
    <i>
      <x v="2336"/>
      <x v="57"/>
      <x v="268"/>
      <x v="605"/>
    </i>
    <i r="2">
      <x v="794"/>
      <x v="492"/>
    </i>
    <i t="default">
      <x v="2336"/>
    </i>
    <i>
      <x v="2337"/>
      <x v="57"/>
      <x v="649"/>
      <x v="605"/>
    </i>
    <i t="default">
      <x v="2337"/>
    </i>
    <i>
      <x v="2338"/>
      <x v="57"/>
      <x v="2781"/>
      <x v="70"/>
    </i>
    <i t="default">
      <x v="2338"/>
    </i>
    <i>
      <x v="2339"/>
      <x v="57"/>
      <x v="109"/>
      <x v="551"/>
    </i>
    <i t="default">
      <x v="2339"/>
    </i>
    <i>
      <x v="2340"/>
      <x v="56"/>
      <x v="2027"/>
      <x v="66"/>
    </i>
    <i t="default">
      <x v="2340"/>
    </i>
    <i>
      <x v="2341"/>
      <x v="57"/>
      <x v="2848"/>
      <x v="69"/>
    </i>
    <i t="default">
      <x v="2341"/>
    </i>
    <i>
      <x v="2343"/>
      <x v="54"/>
      <x v="398"/>
      <x v="477"/>
    </i>
    <i r="2">
      <x v="881"/>
      <x v="761"/>
    </i>
    <i r="2">
      <x v="1157"/>
      <x v="736"/>
    </i>
    <i r="2">
      <x v="1199"/>
      <x v="761"/>
    </i>
    <i r="2">
      <x v="1223"/>
      <x v="761"/>
    </i>
    <i r="1">
      <x v="55"/>
      <x v="4"/>
      <x v="811"/>
    </i>
    <i r="2">
      <x v="30"/>
      <x v="599"/>
    </i>
    <i r="2">
      <x v="36"/>
      <x v="130"/>
    </i>
    <i r="2">
      <x v="49"/>
      <x v="140"/>
    </i>
    <i r="2">
      <x v="672"/>
      <x v="476"/>
    </i>
    <i r="2">
      <x v="682"/>
      <x v="455"/>
    </i>
    <i r="2">
      <x v="1480"/>
      <x v="588"/>
    </i>
    <i r="1">
      <x v="56"/>
      <x v="124"/>
      <x v="599"/>
    </i>
    <i r="2">
      <x v="1951"/>
      <x v="774"/>
    </i>
    <i r="1">
      <x v="57"/>
      <x v="122"/>
      <x v="455"/>
    </i>
    <i r="2">
      <x v="213"/>
      <x v="599"/>
    </i>
    <i r="2">
      <x v="455"/>
      <x v="491"/>
    </i>
    <i r="2">
      <x v="532"/>
      <x v="307"/>
    </i>
    <i r="2">
      <x v="2414"/>
      <x v="176"/>
    </i>
    <i t="default">
      <x v="2343"/>
    </i>
    <i>
      <x v="2344"/>
      <x v="57"/>
      <x v="2427"/>
      <x v="222"/>
    </i>
    <i r="2">
      <x v="2811"/>
      <x v="69"/>
    </i>
    <i t="default">
      <x v="2344"/>
    </i>
    <i>
      <x v="2345"/>
      <x v="56"/>
      <x v="2189"/>
      <x v="66"/>
    </i>
    <i t="default">
      <x v="2345"/>
    </i>
    <i>
      <x v="2346"/>
      <x v="57"/>
      <x v="2808"/>
      <x v="69"/>
    </i>
    <i t="default">
      <x v="2346"/>
    </i>
    <i>
      <x v="2347"/>
      <x v="55"/>
      <x v="10"/>
      <x v="477"/>
    </i>
    <i r="2">
      <x v="360"/>
      <x v="85"/>
    </i>
    <i r="2">
      <x v="580"/>
      <x v="605"/>
    </i>
    <i r="2">
      <x v="813"/>
      <x v="18"/>
    </i>
    <i r="2">
      <x v="855"/>
      <x v="456"/>
    </i>
    <i r="2">
      <x v="1557"/>
      <x v="661"/>
    </i>
    <i t="default">
      <x v="2347"/>
    </i>
    <i>
      <x v="2349"/>
      <x v="48"/>
      <x v="306"/>
      <x v="605"/>
    </i>
    <i t="default">
      <x v="2349"/>
    </i>
    <i>
      <x v="2350"/>
      <x v="56"/>
      <x v="1953"/>
      <x v="761"/>
    </i>
    <i t="default">
      <x v="2350"/>
    </i>
    <i>
      <x v="2352"/>
      <x v="57"/>
      <x v="374"/>
      <x v="605"/>
    </i>
    <i t="default">
      <x v="2352"/>
    </i>
    <i>
      <x v="2353"/>
      <x v="22"/>
      <x v="275"/>
      <x v="281"/>
    </i>
    <i r="2">
      <x v="422"/>
      <x v="605"/>
    </i>
    <i t="default">
      <x v="2353"/>
    </i>
    <i>
      <x v="2356"/>
      <x v="54"/>
      <x v="337"/>
      <x v="551"/>
    </i>
    <i r="2">
      <x v="1175"/>
      <x v="761"/>
    </i>
    <i t="default">
      <x v="2356"/>
    </i>
    <i>
      <x v="2357"/>
      <x v="54"/>
      <x v="433"/>
      <x v="554"/>
    </i>
    <i t="default">
      <x v="2357"/>
    </i>
    <i>
      <x v="2358"/>
      <x v="55"/>
      <x v="2303"/>
      <x v="75"/>
    </i>
    <i t="default">
      <x v="2358"/>
    </i>
    <i>
      <x v="2359"/>
      <x v="57"/>
      <x v="2910"/>
      <x v="69"/>
    </i>
    <i t="default">
      <x v="2359"/>
    </i>
    <i>
      <x v="2361"/>
      <x v="54"/>
      <x v="1222"/>
      <x v="761"/>
    </i>
    <i t="default">
      <x v="2361"/>
    </i>
    <i>
      <x v="2362"/>
      <x v="54"/>
      <x v="1053"/>
      <x v="106"/>
    </i>
    <i r="1">
      <x v="56"/>
      <x v="374"/>
      <x v="575"/>
    </i>
    <i r="2">
      <x v="1560"/>
      <x v="761"/>
    </i>
    <i t="default">
      <x v="2362"/>
    </i>
    <i>
      <x v="2363"/>
      <x v="55"/>
      <x v="768"/>
      <x v="599"/>
    </i>
    <i t="default">
      <x v="2363"/>
    </i>
    <i>
      <x v="2364"/>
      <x v="57"/>
      <x v="1903"/>
      <x v="759"/>
    </i>
    <i t="default">
      <x v="2364"/>
    </i>
    <i>
      <x v="2365"/>
      <x v="57"/>
      <x v="445"/>
      <x v="605"/>
    </i>
    <i t="default">
      <x v="2365"/>
    </i>
    <i>
      <x v="2366"/>
      <x v="56"/>
      <x v="1229"/>
      <x v="761"/>
    </i>
    <i t="default">
      <x v="2366"/>
    </i>
    <i>
      <x v="2367"/>
      <x v="54"/>
      <x v="1055"/>
      <x v="105"/>
    </i>
    <i t="default">
      <x v="2367"/>
    </i>
    <i>
      <x v="2370"/>
      <x v="6"/>
      <x v="57"/>
      <x v="599"/>
    </i>
    <i r="1">
      <x v="13"/>
      <x v="116"/>
      <x v="599"/>
    </i>
    <i r="1">
      <x v="14"/>
      <x v="244"/>
      <x v="599"/>
    </i>
    <i r="1">
      <x v="16"/>
      <x v="158"/>
      <x v="599"/>
    </i>
    <i r="1">
      <x v="17"/>
      <x v="89"/>
      <x v="599"/>
    </i>
    <i r="1">
      <x v="18"/>
      <x v="618"/>
      <x v="599"/>
    </i>
    <i r="1">
      <x v="19"/>
      <x v="61"/>
      <x v="280"/>
    </i>
    <i r="2">
      <x v="277"/>
      <x v="599"/>
    </i>
    <i r="1">
      <x v="20"/>
      <x v="127"/>
      <x v="280"/>
    </i>
    <i r="2">
      <x v="156"/>
      <x v="599"/>
    </i>
    <i r="2">
      <x v="157"/>
      <x v="635"/>
    </i>
    <i r="2">
      <x v="208"/>
      <x v="140"/>
    </i>
    <i r="1">
      <x v="21"/>
      <x v="245"/>
      <x v="140"/>
    </i>
    <i r="2">
      <x v="359"/>
      <x v="280"/>
    </i>
    <i r="1">
      <x v="22"/>
      <x v="408"/>
      <x v="140"/>
    </i>
    <i r="1">
      <x v="23"/>
      <x v="9"/>
      <x v="640"/>
    </i>
    <i r="2">
      <x v="13"/>
      <x v="140"/>
    </i>
    <i r="2">
      <x v="448"/>
      <x v="280"/>
    </i>
    <i r="2">
      <x v="454"/>
      <x v="599"/>
    </i>
    <i r="1">
      <x v="24"/>
      <x v="89"/>
      <x v="280"/>
    </i>
    <i r="2">
      <x v="165"/>
      <x v="599"/>
    </i>
    <i r="1">
      <x v="25"/>
      <x v="318"/>
      <x v="599"/>
    </i>
    <i r="1">
      <x v="26"/>
      <x v="267"/>
      <x v="599"/>
    </i>
    <i r="2">
      <x v="385"/>
      <x v="140"/>
    </i>
    <i r="2">
      <x v="482"/>
      <x v="408"/>
    </i>
    <i r="2">
      <x v="545"/>
      <x v="280"/>
    </i>
    <i t="default">
      <x v="2370"/>
    </i>
    <i>
      <x v="2371"/>
      <x v="48"/>
      <x v="240"/>
      <x v="599"/>
    </i>
    <i t="default">
      <x v="2371"/>
    </i>
    <i>
      <x v="2372"/>
      <x v="42"/>
      <x v="453"/>
      <x v="599"/>
    </i>
    <i t="default">
      <x v="2372"/>
    </i>
    <i>
      <x v="2373"/>
      <x v="39"/>
      <x v="824"/>
      <x v="605"/>
    </i>
    <i r="1">
      <x v="40"/>
      <x v="17"/>
      <x v="302"/>
    </i>
    <i r="2">
      <x v="336"/>
      <x v="599"/>
    </i>
    <i r="2">
      <x v="437"/>
      <x v="599"/>
    </i>
    <i r="2">
      <x v="564"/>
      <x v="599"/>
    </i>
    <i r="1">
      <x v="42"/>
      <x v="9"/>
      <x v="599"/>
    </i>
    <i r="2">
      <x v="351"/>
      <x v="599"/>
    </i>
    <i r="2">
      <x v="428"/>
      <x v="599"/>
    </i>
    <i r="1">
      <x v="43"/>
      <x v="190"/>
      <x v="599"/>
    </i>
    <i r="1">
      <x v="44"/>
      <x v="564"/>
      <x v="599"/>
    </i>
    <i r="1">
      <x v="45"/>
      <x v="844"/>
      <x v="759"/>
    </i>
    <i r="1">
      <x v="46"/>
      <x v="12"/>
      <x v="599"/>
    </i>
    <i r="2">
      <x v="133"/>
      <x v="4"/>
    </i>
    <i r="2">
      <x v="162"/>
      <x v="599"/>
    </i>
    <i r="2">
      <x v="852"/>
      <x v="755"/>
    </i>
    <i r="1">
      <x v="47"/>
      <x v="858"/>
      <x v="759"/>
    </i>
    <i r="1">
      <x v="48"/>
      <x v="67"/>
      <x v="599"/>
    </i>
    <i r="2">
      <x v="682"/>
      <x v="548"/>
    </i>
    <i r="2">
      <x v="863"/>
      <x v="625"/>
    </i>
    <i r="2">
      <x v="866"/>
      <x v="759"/>
    </i>
    <i r="1">
      <x v="49"/>
      <x/>
      <x v="307"/>
    </i>
    <i r="2">
      <x v="59"/>
      <x v="811"/>
    </i>
    <i r="2">
      <x v="104"/>
      <x v="599"/>
    </i>
    <i r="2">
      <x v="133"/>
      <x v="4"/>
    </i>
    <i r="2">
      <x v="557"/>
      <x v="599"/>
    </i>
    <i r="2">
      <x v="764"/>
      <x v="599"/>
    </i>
    <i r="2">
      <x v="794"/>
      <x v="45"/>
    </i>
    <i r="1">
      <x v="50"/>
      <x v="7"/>
      <x v="83"/>
    </i>
    <i r="2">
      <x v="92"/>
      <x v="15"/>
    </i>
    <i r="2">
      <x v="123"/>
      <x v="4"/>
    </i>
    <i r="2">
      <x v="248"/>
      <x v="599"/>
    </i>
    <i r="2">
      <x v="872"/>
      <x v="675"/>
    </i>
    <i r="1">
      <x v="52"/>
      <x v="398"/>
      <x v="140"/>
    </i>
    <i r="1">
      <x v="53"/>
      <x v="483"/>
      <x v="140"/>
    </i>
    <i r="2">
      <x v="990"/>
      <x v="731"/>
    </i>
    <i r="2">
      <x v="1042"/>
      <x v="759"/>
    </i>
    <i r="1">
      <x v="54"/>
      <x v="46"/>
      <x v="340"/>
    </i>
    <i r="2">
      <x v="139"/>
      <x v="628"/>
    </i>
    <i r="2">
      <x v="333"/>
      <x v="599"/>
    </i>
    <i r="2">
      <x v="401"/>
      <x v="491"/>
    </i>
    <i r="2">
      <x v="481"/>
      <x v="140"/>
    </i>
    <i r="2">
      <x v="531"/>
      <x v="427"/>
    </i>
    <i r="2">
      <x v="1154"/>
      <x v="674"/>
    </i>
    <i r="2">
      <x v="1155"/>
      <x v="705"/>
    </i>
    <i r="2">
      <x v="1156"/>
      <x v="705"/>
    </i>
    <i r="2">
      <x v="1162"/>
      <x v="650"/>
    </i>
    <i r="2">
      <x v="1165"/>
      <x v="724"/>
    </i>
    <i r="2">
      <x v="1168"/>
      <x v="719"/>
    </i>
    <i r="2">
      <x v="1170"/>
      <x v="698"/>
    </i>
    <i r="2">
      <x v="1231"/>
      <x v="759"/>
    </i>
    <i r="1">
      <x v="55"/>
      <x v="173"/>
      <x v="548"/>
    </i>
    <i r="2">
      <x v="358"/>
      <x v="15"/>
    </i>
    <i r="2">
      <x v="363"/>
      <x v="307"/>
    </i>
    <i r="2">
      <x v="379"/>
      <x v="4"/>
    </i>
    <i r="2">
      <x v="463"/>
      <x v="121"/>
    </i>
    <i r="2">
      <x v="537"/>
      <x v="548"/>
    </i>
    <i r="2">
      <x v="561"/>
      <x v="599"/>
    </i>
    <i r="2">
      <x v="1420"/>
      <x v="324"/>
    </i>
    <i r="2">
      <x v="1444"/>
      <x v="545"/>
    </i>
    <i r="2">
      <x v="1447"/>
      <x v="570"/>
    </i>
    <i r="2">
      <x v="1519"/>
      <x v="588"/>
    </i>
    <i r="2">
      <x v="1527"/>
      <x v="717"/>
    </i>
    <i r="2">
      <x v="1528"/>
      <x v="720"/>
    </i>
    <i r="2">
      <x v="1580"/>
      <x v="759"/>
    </i>
    <i r="1">
      <x v="56"/>
      <x v="75"/>
      <x v="535"/>
    </i>
    <i r="2">
      <x v="594"/>
      <x v="599"/>
    </i>
    <i r="2">
      <x v="928"/>
      <x v="759"/>
    </i>
    <i r="2">
      <x v="1796"/>
      <x v="326"/>
    </i>
    <i r="2">
      <x v="1812"/>
      <x v="707"/>
    </i>
    <i r="2">
      <x v="1825"/>
      <x v="651"/>
    </i>
    <i r="2">
      <x v="1888"/>
      <x v="732"/>
    </i>
    <i r="1">
      <x v="57"/>
      <x v="76"/>
      <x v="455"/>
    </i>
    <i r="2">
      <x v="719"/>
      <x v="560"/>
    </i>
    <i t="default">
      <x v="2373"/>
    </i>
    <i>
      <x v="2374"/>
      <x v="39"/>
      <x v="829"/>
      <x v="754"/>
    </i>
    <i t="default">
      <x v="2374"/>
    </i>
    <i>
      <x v="2377"/>
      <x v="56"/>
      <x v="2197"/>
      <x v="66"/>
    </i>
    <i r="1">
      <x v="57"/>
      <x v="2563"/>
      <x v="17"/>
    </i>
    <i r="2">
      <x v="2902"/>
      <x v="70"/>
    </i>
    <i t="default">
      <x v="2377"/>
    </i>
    <i>
      <x v="2378"/>
      <x v="54"/>
      <x v="1131"/>
      <x v="273"/>
    </i>
    <i r="1">
      <x v="55"/>
      <x v="1"/>
      <x v="113"/>
    </i>
    <i r="2">
      <x v="5"/>
      <x v="477"/>
    </i>
    <i r="2">
      <x v="34"/>
      <x v="18"/>
    </i>
    <i r="2">
      <x v="42"/>
      <x v="85"/>
    </i>
    <i r="2">
      <x v="56"/>
      <x v="456"/>
    </i>
    <i r="2">
      <x v="358"/>
      <x v="342"/>
    </i>
    <i r="3">
      <x v="363"/>
    </i>
    <i r="2">
      <x v="917"/>
      <x v="605"/>
    </i>
    <i r="2">
      <x v="1173"/>
      <x v="761"/>
    </i>
    <i r="2">
      <x v="1469"/>
      <x v="589"/>
    </i>
    <i r="2">
      <x v="1551"/>
      <x v="660"/>
    </i>
    <i r="1">
      <x v="56"/>
      <x v="86"/>
      <x v="599"/>
    </i>
    <i r="2">
      <x v="1805"/>
      <x v="651"/>
    </i>
    <i r="1">
      <x v="57"/>
      <x v="659"/>
      <x v="599"/>
    </i>
    <i t="default">
      <x v="2378"/>
    </i>
    <i>
      <x v="2379"/>
      <x v="57"/>
      <x v="2716"/>
      <x v="761"/>
    </i>
    <i t="default">
      <x v="2379"/>
    </i>
    <i>
      <x v="2380"/>
      <x v="55"/>
      <x v="41"/>
      <x v="548"/>
    </i>
    <i t="default">
      <x v="2380"/>
    </i>
    <i>
      <x v="2382"/>
      <x v="54"/>
      <x v="594"/>
      <x v="605"/>
    </i>
    <i t="default">
      <x v="2382"/>
    </i>
    <i>
      <x v="2383"/>
      <x v="54"/>
      <x v="683"/>
      <x v="599"/>
    </i>
    <i t="default">
      <x v="2383"/>
    </i>
    <i>
      <x v="2385"/>
      <x v="54"/>
      <x v="539"/>
      <x v="548"/>
    </i>
    <i r="2">
      <x v="577"/>
      <x v="599"/>
    </i>
    <i r="2">
      <x v="1159"/>
      <x v="691"/>
    </i>
    <i r="1">
      <x v="55"/>
      <x v="15"/>
      <x v="340"/>
    </i>
    <i r="2">
      <x v="66"/>
      <x v="340"/>
    </i>
    <i r="2">
      <x v="77"/>
      <x v="476"/>
    </i>
    <i r="2">
      <x v="551"/>
      <x v="599"/>
    </i>
    <i r="2">
      <x v="566"/>
      <x v="140"/>
    </i>
    <i r="2">
      <x v="635"/>
      <x v="548"/>
    </i>
    <i r="2">
      <x v="813"/>
      <x v="455"/>
    </i>
    <i r="2">
      <x v="1412"/>
      <x v="259"/>
    </i>
    <i r="2">
      <x v="1441"/>
      <x v="486"/>
    </i>
    <i t="default">
      <x v="2385"/>
    </i>
    <i>
      <x v="2386"/>
      <x v="55"/>
      <x v="1365"/>
      <x v="87"/>
    </i>
    <i r="3">
      <x v="88"/>
    </i>
    <i t="default">
      <x v="2386"/>
    </i>
    <i>
      <x v="2388"/>
      <x v="55"/>
      <x v="2368"/>
      <x v="75"/>
    </i>
    <i t="default">
      <x v="2388"/>
    </i>
    <i>
      <x v="2389"/>
      <x v="54"/>
      <x v="284"/>
      <x v="555"/>
    </i>
    <i r="2">
      <x v="1145"/>
      <x v="523"/>
    </i>
    <i r="2">
      <x v="1186"/>
      <x v="761"/>
    </i>
    <i r="2">
      <x v="1208"/>
      <x v="761"/>
    </i>
    <i t="default">
      <x v="2389"/>
    </i>
    <i>
      <x v="2392"/>
      <x v="54"/>
      <x v="1106"/>
      <x v="56"/>
    </i>
    <i r="1">
      <x v="55"/>
      <x v="19"/>
      <x v="456"/>
    </i>
    <i r="2">
      <x v="42"/>
      <x v="18"/>
    </i>
    <i r="2">
      <x v="682"/>
      <x v="428"/>
    </i>
    <i r="2">
      <x v="1443"/>
      <x v="477"/>
    </i>
    <i r="1">
      <x v="56"/>
      <x v="515"/>
      <x v="599"/>
    </i>
    <i r="1">
      <x v="57"/>
      <x v="1202"/>
      <x v="759"/>
    </i>
    <i t="default">
      <x v="2392"/>
    </i>
    <i>
      <x v="2393"/>
      <x v="55"/>
      <x v="2344"/>
      <x v="75"/>
    </i>
    <i t="default">
      <x v="2393"/>
    </i>
    <i>
      <x v="2394"/>
      <x v="57"/>
      <x v="550"/>
      <x v="605"/>
    </i>
    <i t="default">
      <x v="2394"/>
    </i>
    <i>
      <x v="2395"/>
      <x v="55"/>
      <x v="2352"/>
      <x v="76"/>
    </i>
    <i t="default">
      <x v="2395"/>
    </i>
    <i>
      <x v="2397"/>
      <x v="55"/>
      <x v="2271"/>
      <x v="76"/>
    </i>
    <i r="1">
      <x v="56"/>
      <x v="1662"/>
      <x v="17"/>
    </i>
    <i r="1">
      <x v="57"/>
      <x v="2"/>
      <x v="62"/>
    </i>
    <i r="2">
      <x v="40"/>
      <x v="456"/>
    </i>
    <i r="2">
      <x v="47"/>
      <x v="351"/>
    </i>
    <i r="2">
      <x v="656"/>
      <x v="551"/>
    </i>
    <i r="2">
      <x v="669"/>
      <x v="492"/>
    </i>
    <i r="3">
      <x v="508"/>
    </i>
    <i r="2">
      <x v="1919"/>
      <x v="796"/>
    </i>
    <i r="2">
      <x v="2428"/>
      <x v="256"/>
    </i>
    <i r="2">
      <x v="2478"/>
      <x v="28"/>
    </i>
    <i r="2">
      <x v="2479"/>
      <x v="47"/>
    </i>
    <i r="2">
      <x v="2629"/>
      <x v="112"/>
    </i>
    <i r="2">
      <x v="2634"/>
      <x v="605"/>
    </i>
    <i r="2">
      <x v="2635"/>
      <x v="609"/>
    </i>
    <i r="2">
      <x v="2673"/>
      <x v="342"/>
    </i>
    <i r="2">
      <x v="2684"/>
      <x v="657"/>
    </i>
    <i t="default">
      <x v="2397"/>
    </i>
    <i>
      <x v="2398"/>
      <x v="56"/>
      <x v="1922"/>
      <x v="761"/>
    </i>
    <i r="1">
      <x v="57"/>
      <x v="1895"/>
      <x v="767"/>
    </i>
    <i t="default">
      <x v="2398"/>
    </i>
    <i>
      <x v="2399"/>
      <x v="55"/>
      <x v="2273"/>
      <x v="76"/>
    </i>
    <i t="default">
      <x v="2399"/>
    </i>
    <i>
      <x v="2400"/>
      <x v="54"/>
      <x v="1093"/>
      <x v="81"/>
    </i>
    <i r="1">
      <x v="55"/>
      <x v="7"/>
      <x v="576"/>
    </i>
    <i r="2">
      <x v="1381"/>
      <x v="84"/>
    </i>
    <i r="1">
      <x v="56"/>
      <x v="1730"/>
      <x v="35"/>
    </i>
    <i r="2">
      <x v="2177"/>
      <x v="67"/>
    </i>
    <i r="1">
      <x v="57"/>
      <x v="2471"/>
      <x v="28"/>
    </i>
    <i t="default">
      <x v="2400"/>
    </i>
    <i>
      <x v="2401"/>
      <x v="55"/>
      <x v="1249"/>
      <x v="119"/>
    </i>
    <i t="default">
      <x v="2401"/>
    </i>
    <i>
      <x v="2402"/>
      <x v="55"/>
      <x v="1238"/>
      <x v="761"/>
    </i>
    <i t="default">
      <x v="2402"/>
    </i>
    <i>
      <x v="2406"/>
      <x v="57"/>
      <x v="2824"/>
      <x v="70"/>
    </i>
    <i t="default">
      <x v="2406"/>
    </i>
    <i>
      <x v="2409"/>
      <x v="56"/>
      <x v="2174"/>
      <x v="66"/>
    </i>
    <i t="default">
      <x v="2409"/>
    </i>
    <i>
      <x v="2411"/>
      <x v="55"/>
      <x v="2317"/>
      <x v="76"/>
    </i>
    <i t="default">
      <x v="2411"/>
    </i>
    <i>
      <x v="2412"/>
      <x v="54"/>
      <x v="1072"/>
      <x v="106"/>
    </i>
    <i r="1">
      <x v="56"/>
      <x v="1642"/>
      <x v="17"/>
    </i>
    <i r="1">
      <x v="57"/>
      <x v="1"/>
      <x v="500"/>
    </i>
    <i r="3">
      <x v="508"/>
    </i>
    <i r="2">
      <x v="25"/>
      <x v="456"/>
    </i>
    <i r="2">
      <x v="414"/>
      <x v="141"/>
    </i>
    <i r="2">
      <x v="770"/>
      <x v="605"/>
    </i>
    <i r="2">
      <x v="2421"/>
      <x v="155"/>
    </i>
    <i r="2">
      <x v="2648"/>
      <x v="517"/>
    </i>
    <i r="2">
      <x v="2656"/>
      <x v="875"/>
    </i>
    <i t="default">
      <x v="2412"/>
    </i>
    <i>
      <x v="2413"/>
      <x v="57"/>
      <x v="58"/>
      <x v="551"/>
    </i>
    <i t="default">
      <x v="2413"/>
    </i>
    <i>
      <x v="2417"/>
      <x v="55"/>
      <x v="1283"/>
      <x v="106"/>
    </i>
    <i r="2">
      <x v="1338"/>
      <x v="56"/>
    </i>
    <i r="1">
      <x v="56"/>
      <x v="45"/>
      <x v="815"/>
    </i>
    <i r="2">
      <x v="2166"/>
      <x v="67"/>
    </i>
    <i t="default">
      <x v="2417"/>
    </i>
    <i>
      <x v="2418"/>
      <x v="56"/>
      <x v="2155"/>
      <x v="66"/>
    </i>
    <i t="default">
      <x v="2418"/>
    </i>
    <i>
      <x v="2420"/>
      <x v="28"/>
      <x v="153"/>
      <x v="331"/>
    </i>
    <i r="2">
      <x v="162"/>
      <x v="18"/>
    </i>
    <i r="2">
      <x v="308"/>
      <x v="409"/>
    </i>
    <i r="2">
      <x v="408"/>
      <x v="605"/>
    </i>
    <i r="2">
      <x v="628"/>
      <x v="423"/>
    </i>
    <i r="2">
      <x v="647"/>
      <x v="304"/>
    </i>
    <i r="1">
      <x v="29"/>
      <x v="43"/>
      <x v="599"/>
    </i>
    <i r="2">
      <x v="479"/>
      <x v="280"/>
    </i>
    <i r="2">
      <x v="677"/>
      <x v="140"/>
    </i>
    <i r="1">
      <x v="30"/>
      <x v="55"/>
      <x v="280"/>
    </i>
    <i r="2">
      <x v="273"/>
      <x v="140"/>
    </i>
    <i r="2">
      <x v="434"/>
      <x v="280"/>
    </i>
    <i r="2">
      <x v="551"/>
      <x v="599"/>
    </i>
    <i r="2">
      <x v="633"/>
      <x v="858"/>
    </i>
    <i r="1">
      <x v="31"/>
      <x v="6"/>
      <x v="140"/>
    </i>
    <i r="1">
      <x v="32"/>
      <x/>
      <x v="336"/>
    </i>
    <i r="2">
      <x v="54"/>
      <x v="280"/>
    </i>
    <i r="2">
      <x v="143"/>
      <x v="599"/>
    </i>
    <i r="2">
      <x v="169"/>
      <x v="140"/>
    </i>
    <i r="2">
      <x v="779"/>
      <x v="337"/>
    </i>
    <i r="1">
      <x v="33"/>
      <x/>
      <x v="330"/>
    </i>
    <i r="3">
      <x v="599"/>
    </i>
    <i r="3">
      <x v="685"/>
    </i>
    <i r="2">
      <x v="176"/>
      <x v="15"/>
    </i>
    <i r="1">
      <x v="34"/>
      <x/>
      <x v="140"/>
    </i>
    <i r="2">
      <x v="55"/>
      <x v="599"/>
    </i>
    <i r="1">
      <x v="35"/>
      <x v="482"/>
      <x v="453"/>
    </i>
    <i r="1">
      <x v="36"/>
      <x v="17"/>
      <x v="599"/>
    </i>
    <i r="1">
      <x v="37"/>
      <x v="639"/>
      <x v="599"/>
    </i>
    <i r="1">
      <x v="38"/>
      <x v="32"/>
      <x v="599"/>
    </i>
    <i r="1">
      <x v="39"/>
      <x v="129"/>
      <x v="599"/>
    </i>
    <i r="1">
      <x v="42"/>
      <x v="672"/>
      <x v="599"/>
    </i>
    <i r="1">
      <x v="43"/>
      <x v="40"/>
      <x v="599"/>
    </i>
    <i r="1">
      <x v="44"/>
      <x v="268"/>
      <x v="599"/>
    </i>
    <i r="1">
      <x v="46"/>
      <x v="301"/>
      <x v="599"/>
    </i>
    <i t="default">
      <x v="2420"/>
    </i>
    <i>
      <x v="2421"/>
      <x v="30"/>
      <x v="426"/>
      <x v="280"/>
    </i>
    <i t="default">
      <x v="2421"/>
    </i>
    <i>
      <x v="2422"/>
      <x v="57"/>
      <x v="1605"/>
      <x v="761"/>
    </i>
    <i t="default">
      <x v="2422"/>
    </i>
    <i>
      <x v="2427"/>
      <x v="29"/>
      <x v="723"/>
      <x v="865"/>
    </i>
    <i r="1">
      <x v="30"/>
      <x v="67"/>
      <x v="280"/>
    </i>
    <i r="2">
      <x v="616"/>
      <x v="140"/>
    </i>
    <i r="2">
      <x v="747"/>
      <x v="599"/>
    </i>
    <i r="1">
      <x v="31"/>
      <x v="583"/>
      <x v="599"/>
    </i>
    <i r="1">
      <x v="32"/>
      <x v="629"/>
      <x v="280"/>
    </i>
    <i r="2">
      <x v="683"/>
      <x v="140"/>
    </i>
    <i r="2">
      <x v="787"/>
      <x v="599"/>
    </i>
    <i r="1">
      <x v="34"/>
      <x v="869"/>
      <x v="875"/>
    </i>
    <i r="1">
      <x v="35"/>
      <x v="482"/>
      <x v="453"/>
    </i>
    <i r="1">
      <x v="36"/>
      <x v="712"/>
      <x v="599"/>
    </i>
    <i r="1">
      <x v="37"/>
      <x v="184"/>
      <x v="599"/>
    </i>
    <i r="1">
      <x v="38"/>
      <x v="178"/>
      <x v="599"/>
    </i>
    <i r="1">
      <x v="39"/>
      <x v="12"/>
      <x v="599"/>
    </i>
    <i r="1">
      <x v="40"/>
      <x v="213"/>
      <x v="601"/>
    </i>
    <i r="1">
      <x v="41"/>
      <x v="378"/>
      <x v="599"/>
    </i>
    <i r="1">
      <x v="42"/>
      <x/>
      <x v="599"/>
    </i>
    <i r="1">
      <x v="44"/>
      <x v="263"/>
      <x v="599"/>
    </i>
    <i r="2">
      <x v="1873"/>
      <x v="759"/>
    </i>
    <i r="1">
      <x v="46"/>
      <x v="129"/>
      <x v="599"/>
    </i>
    <i r="1">
      <x v="47"/>
      <x v="541"/>
      <x v="599"/>
    </i>
    <i r="1">
      <x v="48"/>
      <x v="465"/>
      <x v="599"/>
    </i>
    <i r="1">
      <x v="49"/>
      <x v="869"/>
      <x v="599"/>
    </i>
    <i t="default">
      <x v="2427"/>
    </i>
    <i>
      <x v="2428"/>
      <x v="55"/>
      <x v="2341"/>
      <x v="75"/>
    </i>
    <i t="default">
      <x v="2428"/>
    </i>
    <i>
      <x v="2429"/>
      <x v="55"/>
      <x v="2346"/>
      <x v="76"/>
    </i>
    <i t="default">
      <x v="2429"/>
    </i>
    <i>
      <x v="2430"/>
      <x v="55"/>
      <x v="7"/>
      <x v="477"/>
    </i>
    <i r="2">
      <x v="43"/>
      <x v="536"/>
    </i>
    <i r="2">
      <x v="171"/>
      <x v="605"/>
    </i>
    <i r="2">
      <x v="420"/>
      <x v="456"/>
    </i>
    <i r="2">
      <x v="799"/>
      <x v="18"/>
    </i>
    <i r="2">
      <x v="1471"/>
      <x v="589"/>
    </i>
    <i t="default">
      <x v="2430"/>
    </i>
    <i>
      <x v="2431"/>
      <x v="57"/>
      <x v="2559"/>
      <x v="16"/>
    </i>
    <i t="default">
      <x v="2431"/>
    </i>
    <i>
      <x v="2432"/>
      <x v="57"/>
      <x v="2826"/>
      <x v="69"/>
    </i>
    <i t="default">
      <x v="2432"/>
    </i>
    <i>
      <x v="2433"/>
      <x v="54"/>
      <x v="484"/>
      <x v="456"/>
    </i>
    <i r="2">
      <x v="1214"/>
      <x v="761"/>
    </i>
    <i r="1">
      <x v="55"/>
      <x v="266"/>
      <x v="599"/>
    </i>
    <i t="default">
      <x v="2433"/>
    </i>
    <i>
      <x v="2434"/>
      <x v="57"/>
      <x v="2836"/>
      <x v="69"/>
    </i>
    <i t="default">
      <x v="2434"/>
    </i>
    <i>
      <x v="2435"/>
      <x v="57"/>
      <x v="2708"/>
      <x v="761"/>
    </i>
    <i t="default">
      <x v="2435"/>
    </i>
    <i>
      <x v="2438"/>
      <x v="55"/>
      <x v="2259"/>
      <x v="75"/>
    </i>
    <i t="default">
      <x v="2438"/>
    </i>
    <i>
      <x v="2439"/>
      <x v="57"/>
      <x v="461"/>
      <x v="605"/>
    </i>
    <i t="default">
      <x v="2439"/>
    </i>
    <i>
      <x v="2440"/>
      <x v="57"/>
      <x v="2796"/>
      <x v="69"/>
    </i>
    <i t="default">
      <x v="2440"/>
    </i>
    <i>
      <x v="2441"/>
      <x v="55"/>
      <x v="717"/>
      <x v="605"/>
    </i>
    <i r="2">
      <x v="1506"/>
      <x v="588"/>
    </i>
    <i t="default">
      <x v="2441"/>
    </i>
    <i>
      <x v="2444"/>
      <x v="54"/>
      <x v="775"/>
      <x v="605"/>
    </i>
    <i t="default">
      <x v="2444"/>
    </i>
    <i>
      <x v="2446"/>
      <x v="55"/>
      <x v="874"/>
      <x v="761"/>
    </i>
    <i t="default">
      <x v="2446"/>
    </i>
    <i>
      <x v="2448"/>
      <x v="55"/>
      <x v="1293"/>
      <x v="106"/>
    </i>
    <i r="2">
      <x v="1342"/>
      <x v="56"/>
    </i>
    <i r="2">
      <x v="2400"/>
      <x v="76"/>
    </i>
    <i r="1">
      <x v="56"/>
      <x v="583"/>
      <x v="575"/>
    </i>
    <i r="2">
      <x v="673"/>
      <x v="536"/>
    </i>
    <i r="2">
      <x v="898"/>
      <x v="761"/>
    </i>
    <i r="2">
      <x v="1108"/>
      <x v="56"/>
    </i>
    <i r="2">
      <x v="1300"/>
      <x v="17"/>
    </i>
    <i r="2">
      <x v="1759"/>
      <x v="344"/>
    </i>
    <i r="2">
      <x v="1810"/>
      <x v="817"/>
    </i>
    <i r="2">
      <x v="1833"/>
      <x v="609"/>
    </i>
    <i r="2">
      <x v="1854"/>
      <x v="342"/>
    </i>
    <i r="2">
      <x v="1893"/>
      <x v="709"/>
    </i>
    <i r="2">
      <x v="1939"/>
      <x v="775"/>
    </i>
    <i r="2">
      <x v="1948"/>
      <x v="796"/>
    </i>
    <i r="2">
      <x v="1969"/>
      <x v="527"/>
    </i>
    <i r="1">
      <x v="57"/>
      <x v="6"/>
      <x v="599"/>
    </i>
    <i r="2">
      <x v="880"/>
      <x v="774"/>
    </i>
    <i r="2">
      <x v="2411"/>
      <x v="150"/>
    </i>
    <i r="2">
      <x v="2652"/>
      <x v="515"/>
    </i>
    <i t="default">
      <x v="2448"/>
    </i>
    <i>
      <x v="2449"/>
      <x v="56"/>
      <x v="2008"/>
      <x v="66"/>
    </i>
    <i t="default">
      <x v="2449"/>
    </i>
    <i>
      <x v="2450"/>
      <x v="55"/>
      <x v="1563"/>
      <x v="761"/>
    </i>
    <i t="default">
      <x v="2450"/>
    </i>
    <i>
      <x v="2451"/>
      <x v="56"/>
      <x v="1869"/>
      <x v="466"/>
    </i>
    <i t="default">
      <x v="2451"/>
    </i>
    <i>
      <x v="2452"/>
      <x v="55"/>
      <x v="1577"/>
      <x v="759"/>
    </i>
    <i t="default">
      <x v="2452"/>
    </i>
    <i>
      <x v="2453"/>
      <x v="54"/>
      <x v="1125"/>
      <x v="92"/>
    </i>
    <i r="1">
      <x v="55"/>
      <x v="2329"/>
      <x v="76"/>
    </i>
    <i r="1">
      <x v="56"/>
      <x v="1286"/>
      <x v="17"/>
    </i>
    <i r="1">
      <x v="57"/>
      <x v="16"/>
      <x v="18"/>
    </i>
    <i r="2">
      <x v="31"/>
      <x v="141"/>
    </i>
    <i r="2">
      <x v="35"/>
      <x v="605"/>
    </i>
    <i r="2">
      <x v="103"/>
      <x v="492"/>
    </i>
    <i r="3">
      <x v="508"/>
    </i>
    <i r="2">
      <x v="629"/>
      <x v="403"/>
    </i>
    <i r="2">
      <x v="2664"/>
      <x v="586"/>
    </i>
    <i t="default">
      <x v="2453"/>
    </i>
    <i>
      <x v="2454"/>
      <x v="57"/>
      <x v="376"/>
      <x v="551"/>
    </i>
    <i t="default">
      <x v="2454"/>
    </i>
    <i>
      <x v="2456"/>
      <x v="55"/>
      <x v="2366"/>
      <x v="76"/>
    </i>
    <i r="1">
      <x v="56"/>
      <x v="2022"/>
      <x v="67"/>
    </i>
    <i r="1">
      <x v="57"/>
      <x v="2477"/>
      <x v="17"/>
    </i>
    <i t="default">
      <x v="2456"/>
    </i>
    <i>
      <x v="2457"/>
      <x v="56"/>
      <x v="1739"/>
      <x v="119"/>
    </i>
    <i t="default">
      <x v="2457"/>
    </i>
    <i>
      <x v="2458"/>
      <x v="54"/>
      <x v="1078"/>
      <x v="106"/>
    </i>
    <i r="2">
      <x v="1118"/>
      <x v="56"/>
    </i>
    <i t="default">
      <x v="2458"/>
    </i>
    <i>
      <x v="2459"/>
      <x v="54"/>
      <x v="90"/>
      <x v="551"/>
    </i>
    <i t="default">
      <x v="2459"/>
    </i>
    <i>
      <x v="2460"/>
      <x v="54"/>
      <x v="138"/>
      <x v="599"/>
    </i>
    <i r="1">
      <x v="55"/>
      <x v="665"/>
      <x v="599"/>
    </i>
    <i t="default">
      <x v="2460"/>
    </i>
    <i>
      <x v="2461"/>
      <x v="55"/>
      <x v="893"/>
      <x v="761"/>
    </i>
    <i r="2">
      <x v="1484"/>
      <x v="589"/>
    </i>
    <i t="default">
      <x v="2461"/>
    </i>
    <i>
      <x v="2462"/>
      <x v="56"/>
      <x v="1266"/>
      <x v="21"/>
    </i>
    <i t="default">
      <x v="2462"/>
    </i>
    <i>
      <x v="2463"/>
      <x v="54"/>
      <x v="1188"/>
      <x v="759"/>
    </i>
    <i t="default">
      <x v="2463"/>
    </i>
    <i>
      <x v="2464"/>
      <x v="19"/>
      <x v="217"/>
      <x v="599"/>
    </i>
    <i t="default">
      <x v="2464"/>
    </i>
    <i>
      <x v="2465"/>
      <x v="57"/>
      <x v="2893"/>
      <x v="69"/>
    </i>
    <i t="default">
      <x v="2465"/>
    </i>
    <i>
      <x v="2466"/>
      <x v="56"/>
      <x v="935"/>
      <x v="761"/>
    </i>
    <i t="default">
      <x v="2466"/>
    </i>
    <i>
      <x v="2468"/>
      <x v="51"/>
      <x v="21"/>
      <x v="599"/>
    </i>
    <i r="2">
      <x v="247"/>
      <x v="599"/>
    </i>
    <i r="2">
      <x v="351"/>
      <x v="599"/>
    </i>
    <i r="2">
      <x v="954"/>
      <x v="759"/>
    </i>
    <i r="1">
      <x v="52"/>
      <x/>
      <x v="253"/>
    </i>
    <i r="2">
      <x v="61"/>
      <x v="140"/>
    </i>
    <i r="1">
      <x v="53"/>
      <x v="55"/>
      <x v="140"/>
    </i>
    <i r="2">
      <x v="153"/>
      <x v="599"/>
    </i>
    <i r="2">
      <x v="993"/>
      <x v="738"/>
    </i>
    <i r="2">
      <x v="1040"/>
      <x v="774"/>
    </i>
    <i r="1">
      <x v="54"/>
      <x/>
      <x v="599"/>
    </i>
    <i r="2">
      <x v="68"/>
      <x v="455"/>
    </i>
    <i r="2">
      <x v="236"/>
      <x v="552"/>
    </i>
    <i r="2">
      <x v="673"/>
      <x v="340"/>
    </i>
    <i r="2">
      <x v="937"/>
      <x v="759"/>
    </i>
    <i r="2">
      <x v="1126"/>
      <x v="258"/>
    </i>
    <i r="1">
      <x v="55"/>
      <x/>
      <x v="455"/>
    </i>
    <i r="3">
      <x v="535"/>
    </i>
    <i r="2">
      <x v="1"/>
      <x v="476"/>
    </i>
    <i r="2">
      <x v="17"/>
      <x v="599"/>
    </i>
    <i r="2">
      <x v="31"/>
      <x v="530"/>
    </i>
    <i r="2">
      <x v="55"/>
      <x v="15"/>
    </i>
    <i r="2">
      <x v="441"/>
      <x v="140"/>
    </i>
    <i r="2">
      <x v="1428"/>
      <x v="462"/>
    </i>
    <i r="2">
      <x v="1437"/>
      <x v="488"/>
    </i>
    <i r="2">
      <x v="1440"/>
      <x v="486"/>
    </i>
    <i r="2">
      <x v="1467"/>
      <x v="588"/>
    </i>
    <i r="2">
      <x v="1538"/>
      <x v="746"/>
    </i>
    <i r="2">
      <x v="1623"/>
      <x v="834"/>
    </i>
    <i r="1">
      <x v="56"/>
      <x/>
      <x v="15"/>
    </i>
    <i r="2">
      <x v="11"/>
      <x v="211"/>
    </i>
    <i r="2">
      <x v="55"/>
      <x v="494"/>
    </i>
    <i r="2">
      <x v="77"/>
      <x v="165"/>
    </i>
    <i r="2">
      <x v="153"/>
      <x v="599"/>
    </i>
    <i r="2">
      <x v="1019"/>
      <x v="774"/>
    </i>
    <i r="2">
      <x v="1815"/>
      <x v="715"/>
    </i>
    <i r="2">
      <x v="1892"/>
      <x v="708"/>
    </i>
    <i r="2">
      <x v="1982"/>
      <x v="651"/>
    </i>
    <i r="1">
      <x v="57"/>
      <x v="55"/>
      <x v="599"/>
    </i>
    <i r="2">
      <x v="104"/>
      <x v="511"/>
    </i>
    <i r="2">
      <x v="379"/>
      <x v="455"/>
    </i>
    <i r="2">
      <x v="663"/>
      <x v="553"/>
    </i>
    <i r="2">
      <x v="936"/>
      <x v="774"/>
    </i>
    <i r="2">
      <x v="2412"/>
      <x v="171"/>
    </i>
    <i r="2">
      <x v="2453"/>
      <x v="38"/>
    </i>
    <i r="2">
      <x v="2659"/>
      <x v="515"/>
    </i>
    <i t="default">
      <x v="2468"/>
    </i>
    <i>
      <x v="2469"/>
      <x v="56"/>
      <x v="471"/>
      <x v="140"/>
    </i>
    <i t="default">
      <x v="2469"/>
    </i>
    <i>
      <x v="2470"/>
      <x v="57"/>
      <x v="1947"/>
      <x v="792"/>
    </i>
    <i t="default">
      <x v="2470"/>
    </i>
    <i>
      <x v="2471"/>
      <x v="56"/>
      <x v="1209"/>
      <x v="759"/>
    </i>
    <i t="default">
      <x v="2471"/>
    </i>
    <i>
      <x v="2472"/>
      <x v="53"/>
      <x v="853"/>
      <x v="599"/>
    </i>
    <i t="default">
      <x v="2472"/>
    </i>
    <i>
      <x v="2473"/>
      <x v="49"/>
      <x v="34"/>
      <x v="605"/>
    </i>
    <i t="default">
      <x v="2473"/>
    </i>
    <i>
      <x v="2474"/>
      <x v="56"/>
      <x v="56"/>
      <x v="492"/>
    </i>
    <i r="2">
      <x v="149"/>
      <x v="428"/>
    </i>
    <i r="2">
      <x v="350"/>
      <x v="18"/>
    </i>
    <i r="2">
      <x v="386"/>
      <x v="605"/>
    </i>
    <i t="default">
      <x v="2474"/>
    </i>
    <i>
      <x v="2475"/>
      <x v="56"/>
      <x v="638"/>
      <x v="551"/>
    </i>
    <i t="default">
      <x v="2475"/>
    </i>
    <i>
      <x v="2476"/>
      <x v="55"/>
      <x v="1336"/>
      <x v="56"/>
    </i>
    <i t="default">
      <x v="2476"/>
    </i>
    <i>
      <x v="2477"/>
      <x v="56"/>
      <x v="1758"/>
      <x v="219"/>
    </i>
    <i r="3">
      <x v="221"/>
    </i>
    <i t="default">
      <x v="2477"/>
    </i>
    <i>
      <x v="2478"/>
      <x v="57"/>
      <x v="363"/>
      <x v="456"/>
    </i>
    <i r="2">
      <x v="2470"/>
      <x v="28"/>
    </i>
    <i r="2">
      <x v="2721"/>
      <x v="761"/>
    </i>
    <i t="default">
      <x v="2478"/>
    </i>
    <i>
      <x v="2479"/>
      <x v="54"/>
      <x v="1082"/>
      <x v="110"/>
    </i>
    <i r="1">
      <x v="55"/>
      <x v="2383"/>
      <x v="76"/>
    </i>
    <i r="1">
      <x v="57"/>
      <x v="27"/>
      <x v="492"/>
    </i>
    <i r="3">
      <x v="508"/>
    </i>
    <i r="2">
      <x v="52"/>
      <x v="18"/>
    </i>
    <i r="2">
      <x v="377"/>
      <x v="605"/>
    </i>
    <i r="2">
      <x v="577"/>
      <x v="141"/>
    </i>
    <i r="3">
      <x v="342"/>
    </i>
    <i r="3">
      <x v="355"/>
    </i>
    <i r="2">
      <x v="796"/>
      <x v="456"/>
    </i>
    <i r="2">
      <x v="2435"/>
      <x v="115"/>
    </i>
    <i r="2">
      <x v="2666"/>
      <x v="586"/>
    </i>
    <i t="default">
      <x v="2479"/>
    </i>
    <i>
      <x v="2480"/>
      <x v="57"/>
      <x v="660"/>
      <x v="551"/>
    </i>
    <i t="default">
      <x v="2480"/>
    </i>
    <i>
      <x v="2481"/>
      <x v="53"/>
      <x v="754"/>
      <x v="605"/>
    </i>
    <i t="default">
      <x v="2481"/>
    </i>
    <i>
      <x v="2483"/>
      <x v="56"/>
      <x v="2011"/>
      <x v="66"/>
    </i>
    <i r="1">
      <x v="57"/>
      <x v="2862"/>
      <x v="70"/>
    </i>
    <i t="default">
      <x v="2483"/>
    </i>
    <i>
      <x v="2484"/>
      <x v="57"/>
      <x v="1615"/>
      <x v="761"/>
    </i>
    <i t="default">
      <x v="2484"/>
    </i>
    <i>
      <x v="2486"/>
      <x v="55"/>
      <x v="1212"/>
      <x v="761"/>
    </i>
    <i t="default">
      <x v="2486"/>
    </i>
    <i>
      <x v="2487"/>
      <x v="54"/>
      <x v="17"/>
      <x v="477"/>
    </i>
    <i r="2">
      <x v="57"/>
      <x v="605"/>
    </i>
    <i r="2">
      <x v="69"/>
      <x v="18"/>
    </i>
    <i r="2">
      <x v="358"/>
      <x v="342"/>
    </i>
    <i r="2">
      <x v="565"/>
      <x v="456"/>
    </i>
    <i r="1">
      <x v="55"/>
      <x v="91"/>
      <x v="140"/>
    </i>
    <i r="2">
      <x v="95"/>
      <x v="476"/>
    </i>
    <i r="2">
      <x v="299"/>
      <x v="599"/>
    </i>
    <i r="2">
      <x v="1442"/>
      <x v="486"/>
    </i>
    <i r="2">
      <x v="1508"/>
      <x v="588"/>
    </i>
    <i r="1">
      <x v="56"/>
      <x v="489"/>
      <x v="599"/>
    </i>
    <i r="2">
      <x v="1806"/>
      <x v="651"/>
    </i>
    <i r="1">
      <x v="57"/>
      <x v="92"/>
      <x v="599"/>
    </i>
    <i t="default">
      <x v="2487"/>
    </i>
    <i>
      <x v="2489"/>
      <x v="55"/>
      <x v="897"/>
      <x v="761"/>
    </i>
    <i t="default">
      <x v="2489"/>
    </i>
    <i>
      <x v="2491"/>
      <x v="57"/>
      <x v="160"/>
      <x v="605"/>
    </i>
    <i t="default">
      <x v="2491"/>
    </i>
    <i>
      <x v="2494"/>
      <x v="46"/>
      <x v="69"/>
      <x v="599"/>
    </i>
    <i t="default">
      <x v="2494"/>
    </i>
    <i>
      <x v="2497"/>
      <x v="56"/>
      <x v="75"/>
      <x v="605"/>
    </i>
    <i r="2">
      <x v="355"/>
      <x v="18"/>
    </i>
    <i r="2">
      <x v="531"/>
      <x v="436"/>
    </i>
    <i r="2">
      <x v="577"/>
      <x v="492"/>
    </i>
    <i r="2">
      <x v="868"/>
      <x v="308"/>
    </i>
    <i r="3">
      <x v="314"/>
    </i>
    <i r="1">
      <x v="57"/>
      <x v="27"/>
      <x v="599"/>
    </i>
    <i t="default">
      <x v="2497"/>
    </i>
    <i>
      <x v="2498"/>
      <x v="56"/>
      <x v="635"/>
      <x v="551"/>
    </i>
    <i t="default">
      <x v="2498"/>
    </i>
    <i>
      <x v="2499"/>
      <x v="54"/>
      <x v="66"/>
      <x v="477"/>
    </i>
    <i r="2">
      <x v="276"/>
      <x v="551"/>
    </i>
    <i r="3">
      <x v="555"/>
    </i>
    <i r="2">
      <x v="1014"/>
      <x v="761"/>
    </i>
    <i r="2">
      <x v="1184"/>
      <x v="761"/>
    </i>
    <i r="1">
      <x v="55"/>
      <x v="74"/>
      <x v="476"/>
    </i>
    <i r="3">
      <x v="479"/>
    </i>
    <i r="2">
      <x v="814"/>
      <x v="811"/>
    </i>
    <i r="1">
      <x v="56"/>
      <x v="579"/>
      <x v="599"/>
    </i>
    <i r="1">
      <x v="57"/>
      <x v="133"/>
      <x v="195"/>
    </i>
    <i r="2">
      <x v="763"/>
      <x v="599"/>
    </i>
    <i t="default">
      <x v="2499"/>
    </i>
    <i>
      <x v="2500"/>
      <x v="55"/>
      <x v="1253"/>
      <x v="42"/>
    </i>
    <i r="2">
      <x v="1304"/>
      <x v="106"/>
    </i>
    <i r="2">
      <x v="1382"/>
      <x v="84"/>
    </i>
    <i r="1">
      <x v="56"/>
      <x v="1278"/>
      <x v="17"/>
    </i>
    <i r="3">
      <x v="21"/>
    </i>
    <i r="2">
      <x v="1731"/>
      <x v="35"/>
    </i>
    <i r="1">
      <x v="57"/>
      <x v="20"/>
      <x v="18"/>
    </i>
    <i r="2">
      <x v="28"/>
      <x v="62"/>
    </i>
    <i r="2">
      <x v="72"/>
      <x v="492"/>
    </i>
    <i r="2">
      <x v="99"/>
      <x v="605"/>
    </i>
    <i r="2">
      <x v="163"/>
      <x v="461"/>
    </i>
    <i r="2">
      <x v="487"/>
      <x v="141"/>
    </i>
    <i r="2">
      <x v="2433"/>
      <x v="321"/>
    </i>
    <i r="2">
      <x v="2451"/>
      <x v="40"/>
    </i>
    <i r="2">
      <x v="2658"/>
      <x v="516"/>
    </i>
    <i t="default">
      <x v="2500"/>
    </i>
    <i>
      <x v="2502"/>
      <x v="53"/>
      <x v="1005"/>
      <x v="761"/>
    </i>
    <i t="default">
      <x v="2502"/>
    </i>
    <i>
      <x v="2503"/>
      <x v="55"/>
      <x v="2281"/>
      <x v="75"/>
    </i>
    <i t="default">
      <x v="2503"/>
    </i>
    <i>
      <x v="2504"/>
      <x v="42"/>
      <x v="216"/>
      <x v="599"/>
    </i>
    <i r="1">
      <x v="43"/>
      <x v="223"/>
      <x v="599"/>
    </i>
    <i r="1">
      <x v="46"/>
      <x v="213"/>
      <x v="599"/>
    </i>
    <i r="1">
      <x v="48"/>
      <x v="153"/>
      <x v="599"/>
    </i>
    <i r="1">
      <x v="49"/>
      <x v="111"/>
      <x v="599"/>
    </i>
    <i r="1">
      <x v="51"/>
      <x v="411"/>
      <x v="599"/>
    </i>
    <i r="1">
      <x v="53"/>
      <x v="83"/>
      <x v="599"/>
    </i>
    <i r="2">
      <x v="671"/>
      <x v="140"/>
    </i>
    <i t="default">
      <x v="2504"/>
    </i>
    <i>
      <x v="2505"/>
      <x v="55"/>
      <x v="597"/>
      <x v="605"/>
    </i>
    <i t="default">
      <x v="2505"/>
    </i>
    <i>
      <x v="2507"/>
      <x v="57"/>
      <x v="2746"/>
      <x v="69"/>
    </i>
    <i t="default">
      <x v="2507"/>
    </i>
    <i>
      <x v="2508"/>
      <x v="57"/>
      <x v="125"/>
      <x v="141"/>
    </i>
    <i r="2">
      <x v="614"/>
      <x v="605"/>
    </i>
    <i t="default">
      <x v="2508"/>
    </i>
    <i>
      <x v="2509"/>
      <x v="57"/>
      <x v="190"/>
      <x v="551"/>
    </i>
    <i t="default">
      <x v="2509"/>
    </i>
    <i>
      <x v="2510"/>
      <x v="56"/>
      <x v="1197"/>
      <x v="761"/>
    </i>
    <i t="default">
      <x v="2510"/>
    </i>
    <i>
      <x v="2511"/>
      <x v="19"/>
      <x v="71"/>
      <x v="281"/>
    </i>
    <i r="2">
      <x v="155"/>
      <x v="605"/>
    </i>
    <i r="1">
      <x v="21"/>
      <x/>
      <x v="140"/>
    </i>
    <i t="default">
      <x v="2511"/>
    </i>
    <i>
      <x v="2512"/>
      <x v="56"/>
      <x v="519"/>
      <x v="605"/>
    </i>
    <i r="2">
      <x v="1849"/>
      <x v="450"/>
    </i>
    <i t="default">
      <x v="2512"/>
    </i>
    <i>
      <x v="2513"/>
      <x v="55"/>
      <x v="1255"/>
      <x v="106"/>
    </i>
    <i t="default">
      <x v="2513"/>
    </i>
    <i>
      <x v="2514"/>
      <x v="57"/>
      <x v="938"/>
      <x v="761"/>
    </i>
    <i t="default">
      <x v="2514"/>
    </i>
    <i>
      <x v="2515"/>
      <x v="54"/>
      <x v="893"/>
      <x v="761"/>
    </i>
    <i t="default">
      <x v="2515"/>
    </i>
    <i>
      <x v="2516"/>
      <x v="56"/>
      <x v="1199"/>
      <x v="761"/>
    </i>
    <i t="default">
      <x v="2516"/>
    </i>
    <i>
      <x v="2519"/>
      <x v="56"/>
      <x v="45"/>
      <x v="536"/>
    </i>
    <i t="default">
      <x v="2519"/>
    </i>
    <i>
      <x v="2520"/>
      <x v="55"/>
      <x v="2217"/>
      <x v="75"/>
    </i>
    <i r="1">
      <x v="57"/>
      <x v="2908"/>
      <x v="70"/>
    </i>
    <i t="default">
      <x v="2520"/>
    </i>
    <i>
      <x v="2521"/>
      <x v="57"/>
      <x v="2832"/>
      <x v="69"/>
    </i>
    <i t="default">
      <x v="2521"/>
    </i>
    <i>
      <x v="2522"/>
      <x v="28"/>
      <x v="20"/>
      <x v="859"/>
    </i>
    <i r="2">
      <x v="34"/>
      <x v="605"/>
    </i>
    <i t="default">
      <x v="2522"/>
    </i>
    <i>
      <x v="2524"/>
      <x v="56"/>
      <x v="2005"/>
      <x v="66"/>
    </i>
    <i t="default">
      <x v="2524"/>
    </i>
    <i>
      <x v="2527"/>
      <x v="55"/>
      <x v="1610"/>
      <x v="761"/>
    </i>
    <i t="default">
      <x v="2527"/>
    </i>
    <i>
      <x v="2531"/>
      <x v="56"/>
      <x v="9"/>
      <x v="536"/>
    </i>
    <i r="2">
      <x v="86"/>
      <x v="492"/>
    </i>
    <i r="3">
      <x v="508"/>
    </i>
    <i r="3">
      <x v="510"/>
    </i>
    <i r="2">
      <x v="487"/>
      <x v="141"/>
    </i>
    <i r="2">
      <x v="514"/>
      <x v="605"/>
    </i>
    <i r="2">
      <x v="555"/>
      <x v="18"/>
    </i>
    <i r="2">
      <x v="1794"/>
      <x v="317"/>
    </i>
    <i r="1">
      <x v="57"/>
      <x v="250"/>
      <x v="548"/>
    </i>
    <i r="2">
      <x v="316"/>
      <x v="599"/>
    </i>
    <i t="default">
      <x v="2531"/>
    </i>
    <i>
      <x v="2532"/>
      <x v="56"/>
      <x v="1866"/>
      <x v="466"/>
    </i>
    <i t="default">
      <x v="2532"/>
    </i>
    <i>
      <x v="2533"/>
      <x v="43"/>
      <x v="1878"/>
      <x v="68"/>
    </i>
    <i r="1">
      <x v="46"/>
      <x v="238"/>
      <x v="599"/>
    </i>
    <i r="1">
      <x v="48"/>
      <x v="600"/>
      <x v="599"/>
    </i>
    <i r="1">
      <x v="49"/>
      <x v="177"/>
      <x v="599"/>
    </i>
    <i r="1">
      <x v="51"/>
      <x v="375"/>
      <x v="599"/>
    </i>
    <i r="2">
      <x v="932"/>
      <x v="759"/>
    </i>
    <i r="2">
      <x v="933"/>
      <x v="764"/>
    </i>
    <i r="1">
      <x v="52"/>
      <x v="50"/>
      <x v="140"/>
    </i>
    <i r="1">
      <x v="53"/>
      <x v="371"/>
      <x v="599"/>
    </i>
    <i r="1">
      <x v="54"/>
      <x v="136"/>
      <x v="599"/>
    </i>
    <i r="1">
      <x v="55"/>
      <x v="53"/>
      <x v="140"/>
    </i>
    <i r="2">
      <x v="130"/>
      <x v="455"/>
    </i>
    <i r="2">
      <x v="211"/>
      <x v="599"/>
    </i>
    <i r="2">
      <x v="713"/>
      <x v="130"/>
    </i>
    <i r="2">
      <x v="1455"/>
      <x v="590"/>
    </i>
    <i r="2">
      <x v="1529"/>
      <x v="721"/>
    </i>
    <i r="1">
      <x v="56"/>
      <x v="301"/>
      <x v="599"/>
    </i>
    <i r="2">
      <x v="1220"/>
      <x v="774"/>
    </i>
    <i r="2">
      <x v="1934"/>
      <x v="770"/>
    </i>
    <i r="1">
      <x v="57"/>
      <x v="22"/>
      <x v="491"/>
    </i>
    <i r="2">
      <x v="34"/>
      <x v="599"/>
    </i>
    <i r="2">
      <x v="442"/>
      <x v="140"/>
    </i>
    <i r="2">
      <x v="2715"/>
      <x v="774"/>
    </i>
    <i t="default">
      <x v="2533"/>
    </i>
    <i>
      <x v="2534"/>
      <x v="46"/>
      <x v="782"/>
      <x v="599"/>
    </i>
    <i t="default">
      <x v="2534"/>
    </i>
    <i>
      <x v="2535"/>
      <x v="56"/>
      <x v="397"/>
      <x v="342"/>
    </i>
    <i t="default">
      <x v="2535"/>
    </i>
    <i>
      <x v="2536"/>
      <x v="55"/>
      <x v="2339"/>
      <x v="75"/>
    </i>
    <i r="1">
      <x v="56"/>
      <x v="2067"/>
      <x v="67"/>
    </i>
    <i t="default">
      <x v="2536"/>
    </i>
    <i>
      <x v="2537"/>
      <x v="56"/>
      <x v="2002"/>
      <x v="66"/>
    </i>
    <i r="1">
      <x v="57"/>
      <x v="2913"/>
      <x v="70"/>
    </i>
    <i t="default">
      <x v="2537"/>
    </i>
    <i>
      <x v="2538"/>
      <x v="55"/>
      <x v="2241"/>
      <x v="75"/>
    </i>
    <i r="1">
      <x v="56"/>
      <x v="1657"/>
      <x v="17"/>
    </i>
    <i r="2">
      <x v="2079"/>
      <x v="67"/>
    </i>
    <i r="1">
      <x v="57"/>
      <x v="2493"/>
      <x v="17"/>
    </i>
    <i t="default">
      <x v="2538"/>
    </i>
    <i>
      <x v="2539"/>
      <x v="56"/>
      <x v="306"/>
      <x v="605"/>
    </i>
    <i t="default">
      <x v="2539"/>
    </i>
    <i>
      <x v="2540"/>
      <x v="56"/>
      <x v="155"/>
      <x v="551"/>
    </i>
    <i t="default">
      <x v="2540"/>
    </i>
    <i>
      <x v="2542"/>
      <x v="55"/>
      <x v="21"/>
      <x v="576"/>
    </i>
    <i t="default">
      <x v="2542"/>
    </i>
    <i>
      <x v="2543"/>
      <x v="57"/>
      <x v="859"/>
      <x v="209"/>
    </i>
    <i t="default">
      <x v="2543"/>
    </i>
    <i>
      <x v="2545"/>
      <x v="55"/>
      <x v="763"/>
      <x v="605"/>
    </i>
    <i t="default">
      <x v="2545"/>
    </i>
    <i>
      <x v="2547"/>
      <x v="55"/>
      <x v="1033"/>
      <x v="761"/>
    </i>
    <i t="default">
      <x v="2547"/>
    </i>
    <i>
      <x v="2548"/>
      <x v="55"/>
      <x v="1281"/>
      <x v="106"/>
    </i>
    <i r="1">
      <x v="56"/>
      <x v="1652"/>
      <x v="17"/>
    </i>
    <i t="default">
      <x v="2548"/>
    </i>
    <i>
      <x v="2549"/>
      <x v="46"/>
      <x v="856"/>
      <x v="605"/>
    </i>
    <i t="default">
      <x v="2549"/>
    </i>
    <i>
      <x v="2551"/>
      <x v="51"/>
      <x v="885"/>
      <x v="761"/>
    </i>
    <i t="default">
      <x v="2551"/>
    </i>
    <i>
      <x v="2553"/>
      <x v="56"/>
      <x v="38"/>
      <x v="456"/>
    </i>
    <i r="2">
      <x v="960"/>
      <x v="536"/>
    </i>
    <i r="2">
      <x v="1946"/>
      <x v="761"/>
    </i>
    <i r="3">
      <x v="785"/>
    </i>
    <i t="default">
      <x v="2553"/>
    </i>
    <i>
      <x v="2554"/>
      <x v="56"/>
      <x v="380"/>
      <x v="551"/>
    </i>
    <i t="default">
      <x v="2554"/>
    </i>
    <i>
      <x v="2555"/>
      <x v="32"/>
      <x v="542"/>
      <x v="629"/>
    </i>
    <i t="default">
      <x v="2555"/>
    </i>
    <i>
      <x v="2556"/>
      <x v="14"/>
      <x v="171"/>
      <x v="599"/>
    </i>
    <i t="default">
      <x v="2556"/>
    </i>
    <i>
      <x v="2557"/>
      <x v="55"/>
      <x v="1035"/>
      <x v="761"/>
    </i>
    <i t="default">
      <x v="2557"/>
    </i>
    <i>
      <x v="2560"/>
      <x v="54"/>
      <x v="330"/>
      <x v="605"/>
    </i>
    <i r="2">
      <x v="480"/>
      <x v="18"/>
    </i>
    <i t="default">
      <x v="2560"/>
    </i>
    <i>
      <x v="2561"/>
      <x v="53"/>
      <x v="255"/>
      <x v="605"/>
    </i>
    <i t="default">
      <x v="2561"/>
    </i>
    <i>
      <x v="2562"/>
      <x v="28"/>
      <x v="65"/>
      <x v="18"/>
    </i>
    <i r="1">
      <x v="34"/>
      <x v="350"/>
      <x v="855"/>
    </i>
    <i r="1">
      <x v="51"/>
      <x v="895"/>
      <x v="396"/>
    </i>
    <i t="default">
      <x v="2562"/>
    </i>
    <i>
      <x v="2564"/>
      <x v="55"/>
      <x v="783"/>
      <x v="599"/>
    </i>
    <i r="2">
      <x v="944"/>
      <x v="759"/>
    </i>
    <i t="default">
      <x v="2564"/>
    </i>
    <i>
      <x v="2565"/>
      <x v="57"/>
      <x v="2738"/>
      <x v="69"/>
    </i>
    <i t="default">
      <x v="2565"/>
    </i>
    <i>
      <x v="2566"/>
      <x v="55"/>
      <x v="2287"/>
      <x v="75"/>
    </i>
    <i t="default">
      <x v="2566"/>
    </i>
    <i>
      <x v="2567"/>
      <x v="57"/>
      <x v="2706"/>
      <x v="761"/>
    </i>
    <i t="default">
      <x v="2567"/>
    </i>
    <i>
      <x v="2568"/>
      <x v="57"/>
      <x v="2744"/>
      <x v="69"/>
    </i>
    <i t="default">
      <x v="2568"/>
    </i>
    <i>
      <x v="2570"/>
      <x v="53"/>
      <x v="673"/>
      <x v="385"/>
    </i>
    <i r="1">
      <x v="54"/>
      <x v="1062"/>
      <x v="106"/>
    </i>
    <i r="1">
      <x v="55"/>
      <x v="2324"/>
      <x v="76"/>
    </i>
    <i r="1">
      <x v="56"/>
      <x v="1267"/>
      <x v="17"/>
    </i>
    <i r="3">
      <x v="21"/>
    </i>
    <i r="1">
      <x v="57"/>
      <x v="42"/>
      <x v="492"/>
    </i>
    <i r="2">
      <x v="412"/>
      <x v="18"/>
    </i>
    <i r="2">
      <x v="576"/>
      <x v="605"/>
    </i>
    <i t="default">
      <x v="2570"/>
    </i>
    <i>
      <x v="2571"/>
      <x v="56"/>
      <x v="2090"/>
      <x v="66"/>
    </i>
    <i t="default">
      <x v="2571"/>
    </i>
    <i>
      <x v="2572"/>
      <x v="55"/>
      <x v="2394"/>
      <x v="75"/>
    </i>
    <i r="1">
      <x v="56"/>
      <x v="49"/>
      <x v="815"/>
    </i>
    <i t="default">
      <x v="2572"/>
    </i>
    <i>
      <x v="2574"/>
      <x v="55"/>
      <x v="2290"/>
      <x v="75"/>
    </i>
    <i r="1">
      <x v="57"/>
      <x v="2600"/>
      <x v="28"/>
    </i>
    <i r="2">
      <x v="2757"/>
      <x v="70"/>
    </i>
    <i t="default">
      <x v="2574"/>
    </i>
    <i>
      <x v="2576"/>
      <x v="56"/>
      <x v="2182"/>
      <x v="66"/>
    </i>
    <i r="1">
      <x v="57"/>
      <x v="2839"/>
      <x v="70"/>
    </i>
    <i t="default">
      <x v="2576"/>
    </i>
    <i>
      <x v="2577"/>
      <x v="54"/>
      <x v="90"/>
      <x v="599"/>
    </i>
    <i t="default">
      <x v="2577"/>
    </i>
    <i>
      <x v="2578"/>
      <x v="52"/>
      <x v="20"/>
      <x v="390"/>
    </i>
    <i r="1">
      <x v="55"/>
      <x v="16"/>
      <x v="477"/>
    </i>
    <i r="2">
      <x v="127"/>
      <x v="605"/>
    </i>
    <i r="2">
      <x v="479"/>
      <x v="536"/>
    </i>
    <i r="3">
      <x v="540"/>
    </i>
    <i r="2">
      <x v="1495"/>
      <x v="589"/>
    </i>
    <i r="1">
      <x v="56"/>
      <x v="823"/>
      <x v="599"/>
    </i>
    <i r="1">
      <x v="57"/>
      <x v="128"/>
      <x v="599"/>
    </i>
    <i t="default">
      <x v="2578"/>
    </i>
    <i>
      <x v="2579"/>
      <x v="57"/>
      <x v="2546"/>
      <x v="16"/>
    </i>
    <i r="3">
      <x v="27"/>
    </i>
    <i t="default">
      <x v="2579"/>
    </i>
    <i>
      <x v="2580"/>
      <x v="57"/>
      <x v="889"/>
      <x v="761"/>
    </i>
    <i t="default">
      <x v="2580"/>
    </i>
    <i>
      <x v="2581"/>
      <x v="55"/>
      <x v="1386"/>
      <x v="84"/>
    </i>
    <i t="default">
      <x v="2581"/>
    </i>
    <i>
      <x v="2582"/>
      <x v="56"/>
      <x v="1836"/>
      <x v="94"/>
    </i>
    <i r="1">
      <x v="57"/>
      <x v="2530"/>
      <x v="47"/>
    </i>
    <i t="default">
      <x v="2582"/>
    </i>
    <i>
      <x v="2583"/>
      <x v="56"/>
      <x v="1940"/>
      <x v="761"/>
    </i>
    <i t="default">
      <x v="2583"/>
    </i>
    <i>
      <x v="2584"/>
      <x v="57"/>
      <x v="2813"/>
      <x v="69"/>
    </i>
    <i t="default">
      <x v="2584"/>
    </i>
    <i>
      <x v="2585"/>
      <x v="56"/>
      <x v="2062"/>
      <x v="67"/>
    </i>
    <i r="1">
      <x v="57"/>
      <x v="2522"/>
      <x v="17"/>
    </i>
    <i t="default">
      <x v="2585"/>
    </i>
    <i>
      <x v="2587"/>
      <x v="57"/>
      <x v="2909"/>
      <x v="69"/>
    </i>
    <i t="default">
      <x v="2587"/>
    </i>
    <i>
      <x v="2588"/>
      <x v="55"/>
      <x v="2321"/>
      <x v="75"/>
    </i>
    <i t="default">
      <x v="2588"/>
    </i>
    <i>
      <x v="2591"/>
      <x v="28"/>
      <x v="13"/>
      <x v="140"/>
    </i>
    <i t="default">
      <x v="2591"/>
    </i>
    <i>
      <x v="2594"/>
      <x v="55"/>
      <x v="2378"/>
      <x v="75"/>
    </i>
    <i r="1">
      <x v="56"/>
      <x v="1659"/>
      <x v="17"/>
    </i>
    <i r="2">
      <x v="1845"/>
      <x v="99"/>
    </i>
    <i r="1">
      <x v="57"/>
      <x v="2487"/>
      <x v="17"/>
    </i>
    <i r="2">
      <x v="2904"/>
      <x v="70"/>
    </i>
    <i t="default">
      <x v="2594"/>
    </i>
    <i>
      <x v="2595"/>
      <x v="54"/>
      <x v="1099"/>
      <x v="56"/>
    </i>
    <i t="default">
      <x v="2595"/>
    </i>
    <i>
      <x v="2596"/>
      <x v="56"/>
      <x v="1303"/>
      <x v="17"/>
    </i>
    <i r="2">
      <x v="1694"/>
      <x v="56"/>
    </i>
    <i r="2">
      <x v="2097"/>
      <x v="67"/>
    </i>
    <i t="default">
      <x v="2596"/>
    </i>
    <i>
      <x v="2597"/>
      <x v="56"/>
      <x v="2159"/>
      <x v="66"/>
    </i>
    <i t="default">
      <x v="2597"/>
    </i>
    <i>
      <x v="2598"/>
      <x v="54"/>
      <x v="470"/>
      <x v="428"/>
    </i>
    <i r="2">
      <x v="1218"/>
      <x v="761"/>
    </i>
    <i t="default">
      <x v="2598"/>
    </i>
    <i>
      <x v="2599"/>
      <x v="55"/>
      <x v="2258"/>
      <x v="76"/>
    </i>
    <i r="1">
      <x v="56"/>
      <x v="1316"/>
      <x v="21"/>
    </i>
    <i r="2">
      <x v="1353"/>
      <x v="60"/>
    </i>
    <i r="1">
      <x v="57"/>
      <x v="4"/>
      <x v="62"/>
    </i>
    <i r="2">
      <x v="2445"/>
      <x v="111"/>
    </i>
    <i r="2">
      <x v="2516"/>
      <x v="47"/>
    </i>
    <i t="default">
      <x v="2599"/>
    </i>
    <i>
      <x v="2600"/>
      <x v="55"/>
      <x v="2264"/>
      <x v="75"/>
    </i>
    <i t="default">
      <x v="2600"/>
    </i>
    <i>
      <x v="2601"/>
      <x v="57"/>
      <x v="2462"/>
      <x v="47"/>
    </i>
    <i t="default">
      <x v="2601"/>
    </i>
    <i>
      <x v="2602"/>
      <x v="56"/>
      <x v="964"/>
      <x v="605"/>
    </i>
    <i t="default">
      <x v="2602"/>
    </i>
    <i>
      <x v="2604"/>
      <x v="14"/>
      <x v="243"/>
      <x v="599"/>
    </i>
    <i t="default">
      <x v="2604"/>
    </i>
    <i>
      <x v="2606"/>
      <x v="56"/>
      <x v="1255"/>
      <x v="17"/>
    </i>
    <i r="2">
      <x v="1671"/>
      <x v="56"/>
    </i>
    <i r="1">
      <x v="57"/>
      <x v="112"/>
      <x v="141"/>
    </i>
    <i t="default">
      <x v="2606"/>
    </i>
    <i>
      <x v="2607"/>
      <x v="57"/>
      <x v="2931"/>
      <x v="69"/>
    </i>
    <i t="default">
      <x v="2607"/>
    </i>
    <i>
      <x v="2609"/>
      <x v="25"/>
      <x v="487"/>
      <x v="264"/>
    </i>
    <i r="2">
      <x v="504"/>
      <x v="304"/>
    </i>
    <i r="2">
      <x v="505"/>
      <x v="754"/>
    </i>
    <i r="1">
      <x v="26"/>
      <x v="183"/>
      <x v="605"/>
    </i>
    <i r="2">
      <x v="283"/>
      <x v="141"/>
    </i>
    <i t="default">
      <x v="2609"/>
    </i>
    <i>
      <x v="2611"/>
      <x v="54"/>
      <x v="1110"/>
      <x v="56"/>
    </i>
    <i r="1">
      <x v="55"/>
      <x v="1385"/>
      <x v="84"/>
    </i>
    <i r="1">
      <x v="56"/>
      <x v="121"/>
      <x v="605"/>
    </i>
    <i r="2">
      <x v="357"/>
      <x v="141"/>
    </i>
    <i r="2">
      <x v="790"/>
      <x v="18"/>
    </i>
    <i r="2">
      <x v="1853"/>
      <x v="346"/>
    </i>
    <i r="2">
      <x v="1976"/>
      <x v="589"/>
    </i>
    <i t="default">
      <x v="2611"/>
    </i>
    <i>
      <x v="2612"/>
      <x v="55"/>
      <x v="2353"/>
      <x v="76"/>
    </i>
    <i t="default">
      <x v="2612"/>
    </i>
    <i>
      <x v="2613"/>
      <x v="56"/>
      <x v="545"/>
      <x v="605"/>
    </i>
    <i t="default">
      <x v="2613"/>
    </i>
    <i>
      <x v="2614"/>
      <x v="9"/>
      <x v="184"/>
      <x v="601"/>
    </i>
    <i r="1">
      <x v="14"/>
      <x v="173"/>
      <x v="599"/>
    </i>
    <i r="1">
      <x v="51"/>
      <x v="911"/>
      <x v="684"/>
    </i>
    <i t="default">
      <x v="2614"/>
    </i>
    <i>
      <x v="2616"/>
      <x v="56"/>
      <x v="2077"/>
      <x v="66"/>
    </i>
    <i t="default">
      <x v="2616"/>
    </i>
    <i>
      <x v="2617"/>
      <x v="57"/>
      <x v="2845"/>
      <x v="69"/>
    </i>
    <i t="default">
      <x v="2617"/>
    </i>
    <i>
      <x v="2618"/>
      <x v="54"/>
      <x v="189"/>
      <x v="605"/>
    </i>
    <i t="default">
      <x v="2618"/>
    </i>
    <i>
      <x v="2619"/>
      <x v="56"/>
      <x v="1312"/>
      <x v="21"/>
    </i>
    <i t="default">
      <x v="2619"/>
    </i>
    <i>
      <x v="2620"/>
      <x v="57"/>
      <x v="33"/>
      <x v="492"/>
    </i>
    <i r="2">
      <x v="295"/>
      <x v="605"/>
    </i>
    <i r="2">
      <x v="782"/>
      <x v="141"/>
    </i>
    <i t="default">
      <x v="2620"/>
    </i>
    <i>
      <x v="2622"/>
      <x v="57"/>
      <x v="2745"/>
      <x v="70"/>
    </i>
    <i t="default">
      <x v="2622"/>
    </i>
    <i>
      <x v="2624"/>
      <x v="57"/>
      <x v="2914"/>
      <x v="69"/>
    </i>
    <i t="default">
      <x v="2624"/>
    </i>
    <i>
      <x v="2625"/>
      <x v="12"/>
      <x v="750"/>
      <x v="605"/>
    </i>
    <i r="1">
      <x v="13"/>
      <x v="35"/>
      <x v="599"/>
    </i>
    <i r="1">
      <x v="14"/>
      <x v="80"/>
      <x v="599"/>
    </i>
    <i r="1">
      <x v="15"/>
      <x v="187"/>
      <x v="601"/>
    </i>
    <i r="1">
      <x v="16"/>
      <x v="244"/>
      <x v="599"/>
    </i>
    <i r="1">
      <x v="17"/>
      <x v="23"/>
      <x v="599"/>
    </i>
    <i r="1">
      <x v="18"/>
      <x v="124"/>
      <x v="616"/>
    </i>
    <i r="1">
      <x v="19"/>
      <x v="182"/>
      <x v="599"/>
    </i>
    <i r="2">
      <x v="226"/>
      <x v="280"/>
    </i>
    <i r="1">
      <x v="20"/>
      <x v="15"/>
      <x v="190"/>
    </i>
    <i r="2">
      <x v="24"/>
      <x v="140"/>
    </i>
    <i r="2">
      <x v="33"/>
      <x v="280"/>
    </i>
    <i r="2">
      <x v="258"/>
      <x v="616"/>
    </i>
    <i r="2">
      <x v="276"/>
      <x v="599"/>
    </i>
    <i r="1">
      <x v="21"/>
      <x v="343"/>
      <x v="599"/>
    </i>
    <i r="2">
      <x v="370"/>
      <x v="280"/>
    </i>
    <i r="1">
      <x v="22"/>
      <x v="192"/>
      <x v="616"/>
    </i>
    <i r="2">
      <x v="213"/>
      <x v="599"/>
    </i>
    <i r="2">
      <x v="357"/>
      <x v="279"/>
    </i>
    <i r="2">
      <x v="360"/>
      <x v="140"/>
    </i>
    <i r="1">
      <x v="24"/>
      <x v="38"/>
      <x v="599"/>
    </i>
    <i r="2">
      <x v="394"/>
      <x v="140"/>
    </i>
    <i r="2">
      <x v="436"/>
      <x v="616"/>
    </i>
    <i r="1">
      <x v="25"/>
      <x v="343"/>
      <x v="599"/>
    </i>
    <i r="2">
      <x v="482"/>
      <x v="140"/>
    </i>
    <i r="1">
      <x v="26"/>
      <x v="32"/>
      <x v="408"/>
    </i>
    <i r="2">
      <x v="121"/>
      <x v="280"/>
    </i>
    <i r="2">
      <x v="238"/>
      <x v="599"/>
    </i>
    <i r="2">
      <x v="492"/>
      <x v="271"/>
    </i>
    <i r="2">
      <x v="537"/>
      <x v="140"/>
    </i>
    <i r="2">
      <x v="558"/>
      <x v="616"/>
    </i>
    <i r="1">
      <x v="27"/>
      <x v="139"/>
      <x v="599"/>
    </i>
    <i r="2">
      <x v="350"/>
      <x v="248"/>
    </i>
    <i r="2">
      <x v="385"/>
      <x v="616"/>
    </i>
    <i r="2">
      <x v="569"/>
      <x v="140"/>
    </i>
    <i r="2">
      <x v="580"/>
      <x v="280"/>
    </i>
    <i r="1">
      <x v="28"/>
      <x v="166"/>
      <x v="858"/>
    </i>
    <i r="2">
      <x v="184"/>
      <x v="599"/>
    </i>
    <i r="2">
      <x v="257"/>
      <x v="140"/>
    </i>
    <i r="2">
      <x v="574"/>
      <x v="280"/>
    </i>
    <i r="2">
      <x v="646"/>
      <x v="303"/>
    </i>
    <i r="2">
      <x v="658"/>
      <x v="753"/>
    </i>
    <i r="1">
      <x v="29"/>
      <x v="166"/>
      <x v="858"/>
    </i>
    <i r="2">
      <x v="216"/>
      <x v="140"/>
    </i>
    <i r="2">
      <x v="284"/>
      <x v="599"/>
    </i>
    <i r="2">
      <x v="473"/>
      <x v="280"/>
    </i>
    <i r="1">
      <x v="30"/>
      <x v="4"/>
      <x v="640"/>
    </i>
    <i r="2">
      <x v="22"/>
      <x v="858"/>
    </i>
    <i r="2">
      <x v="420"/>
      <x v="140"/>
    </i>
    <i r="2">
      <x v="555"/>
      <x v="280"/>
    </i>
    <i r="2">
      <x v="739"/>
      <x v="338"/>
    </i>
    <i r="3">
      <x v="599"/>
    </i>
    <i r="1">
      <x v="31"/>
      <x v="170"/>
      <x v="280"/>
    </i>
    <i r="2">
      <x v="379"/>
      <x v="753"/>
    </i>
    <i r="2">
      <x v="766"/>
      <x v="874"/>
    </i>
    <i r="1">
      <x v="32"/>
      <x v="112"/>
      <x v="529"/>
    </i>
    <i r="2">
      <x v="119"/>
      <x v="280"/>
    </i>
    <i r="2">
      <x v="204"/>
      <x v="599"/>
    </i>
    <i r="2">
      <x v="416"/>
      <x v="140"/>
    </i>
    <i r="1">
      <x v="33"/>
      <x v="79"/>
      <x v="599"/>
    </i>
    <i r="2">
      <x v="121"/>
      <x v="424"/>
    </i>
    <i r="2">
      <x v="183"/>
      <x v="330"/>
    </i>
    <i r="1">
      <x v="55"/>
      <x v="104"/>
      <x v="427"/>
    </i>
    <i r="2">
      <x v="443"/>
      <x v="4"/>
    </i>
    <i t="default">
      <x v="2625"/>
    </i>
    <i>
      <x v="2626"/>
      <x v="21"/>
      <x v="287"/>
      <x v="280"/>
    </i>
    <i t="default">
      <x v="2626"/>
    </i>
    <i>
      <x v="2627"/>
      <x v="51"/>
      <x v="348"/>
      <x v="400"/>
    </i>
    <i r="1">
      <x v="55"/>
      <x v="52"/>
      <x v="536"/>
    </i>
    <i r="2">
      <x v="1478"/>
      <x v="589"/>
    </i>
    <i r="2">
      <x v="1612"/>
      <x v="761"/>
    </i>
    <i r="2">
      <x v="1613"/>
      <x v="763"/>
    </i>
    <i r="1">
      <x v="56"/>
      <x v="388"/>
      <x v="599"/>
    </i>
    <i r="1">
      <x v="57"/>
      <x v="631"/>
      <x v="599"/>
    </i>
    <i t="default">
      <x v="2627"/>
    </i>
    <i>
      <x v="2628"/>
      <x v="56"/>
      <x v="2173"/>
      <x v="66"/>
    </i>
    <i r="1">
      <x v="57"/>
      <x v="917"/>
      <x v="62"/>
    </i>
    <i t="default">
      <x v="2628"/>
    </i>
    <i>
      <x v="2630"/>
      <x v="57"/>
      <x v="564"/>
      <x v="141"/>
    </i>
    <i r="2">
      <x v="977"/>
      <x v="605"/>
    </i>
    <i t="default">
      <x v="2630"/>
    </i>
    <i>
      <x v="2631"/>
      <x v="53"/>
      <x v="45"/>
      <x v="385"/>
    </i>
    <i t="default">
      <x v="2631"/>
    </i>
    <i>
      <x v="2632"/>
      <x v="54"/>
      <x v="131"/>
      <x v="599"/>
    </i>
    <i r="1">
      <x v="55"/>
      <x v="199"/>
      <x v="599"/>
    </i>
    <i t="default">
      <x v="2632"/>
    </i>
    <i>
      <x v="2633"/>
      <x v="56"/>
      <x v="2152"/>
      <x v="66"/>
    </i>
    <i t="default">
      <x v="2633"/>
    </i>
    <i>
      <x v="2635"/>
      <x v="56"/>
      <x v="2185"/>
      <x v="66"/>
    </i>
    <i t="default">
      <x v="2635"/>
    </i>
    <i>
      <x v="2636"/>
      <x v="57"/>
      <x v="2851"/>
      <x v="69"/>
    </i>
    <i t="default">
      <x v="2636"/>
    </i>
    <i>
      <x v="2637"/>
      <x v="54"/>
      <x v="1229"/>
      <x v="761"/>
    </i>
    <i r="1">
      <x v="55"/>
      <x v="241"/>
      <x v="599"/>
    </i>
    <i t="default">
      <x v="2637"/>
    </i>
    <i>
      <x v="2638"/>
      <x v="55"/>
      <x v="2380"/>
      <x v="75"/>
    </i>
    <i t="default">
      <x v="2638"/>
    </i>
    <i>
      <x v="2639"/>
      <x v="56"/>
      <x v="2055"/>
      <x v="66"/>
    </i>
    <i t="default">
      <x v="2639"/>
    </i>
    <i>
      <x v="2641"/>
      <x v="55"/>
      <x v="456"/>
      <x v="599"/>
    </i>
    <i t="default">
      <x v="2641"/>
    </i>
    <i>
      <x v="2643"/>
      <x v="56"/>
      <x v="93"/>
      <x v="502"/>
    </i>
    <i r="3">
      <x v="605"/>
    </i>
    <i r="2">
      <x v="396"/>
      <x v="141"/>
    </i>
    <i t="default">
      <x v="2643"/>
    </i>
    <i>
      <x v="2644"/>
      <x v="56"/>
      <x v="2181"/>
      <x v="66"/>
    </i>
    <i t="default">
      <x v="2644"/>
    </i>
    <i>
      <x v="2645"/>
      <x v="56"/>
      <x v="2127"/>
      <x v="66"/>
    </i>
    <i t="default">
      <x v="2645"/>
    </i>
    <i>
      <x v="2646"/>
      <x v="19"/>
      <x v="194"/>
      <x v="599"/>
    </i>
    <i t="default">
      <x v="2646"/>
    </i>
    <i>
      <x v="2648"/>
      <x v="57"/>
      <x v="1611"/>
      <x v="761"/>
    </i>
    <i t="default">
      <x v="2648"/>
    </i>
    <i>
      <x v="2650"/>
      <x v="55"/>
      <x v="2320"/>
      <x v="75"/>
    </i>
    <i r="1">
      <x v="57"/>
      <x v="31"/>
      <x v="403"/>
    </i>
    <i r="2">
      <x v="50"/>
      <x v="456"/>
    </i>
    <i r="2">
      <x v="66"/>
      <x v="492"/>
    </i>
    <i r="2">
      <x v="463"/>
      <x v="18"/>
    </i>
    <i r="2">
      <x v="768"/>
      <x v="605"/>
    </i>
    <i r="2">
      <x v="2667"/>
      <x v="467"/>
    </i>
    <i t="default">
      <x v="2650"/>
    </i>
    <i>
      <x v="2651"/>
      <x v="57"/>
      <x v="2761"/>
      <x v="69"/>
    </i>
    <i t="default">
      <x v="2651"/>
    </i>
    <i>
      <x v="2652"/>
      <x v="56"/>
      <x v="2157"/>
      <x v="66"/>
    </i>
    <i t="default">
      <x v="2652"/>
    </i>
    <i>
      <x v="2653"/>
      <x v="57"/>
      <x v="269"/>
      <x v="605"/>
    </i>
    <i t="default">
      <x v="2653"/>
    </i>
    <i>
      <x v="2654"/>
      <x v="55"/>
      <x v="1277"/>
      <x v="106"/>
    </i>
    <i r="2">
      <x v="1333"/>
      <x v="56"/>
    </i>
    <i t="default">
      <x v="2654"/>
    </i>
    <i>
      <x v="2655"/>
      <x v="57"/>
      <x v="2850"/>
      <x v="69"/>
    </i>
    <i t="default">
      <x v="2655"/>
    </i>
    <i>
      <x v="2656"/>
      <x v="14"/>
      <x v="14"/>
      <x v="599"/>
    </i>
    <i r="1">
      <x v="19"/>
      <x v="315"/>
      <x v="599"/>
    </i>
    <i t="default">
      <x v="2656"/>
    </i>
    <i>
      <x v="2657"/>
      <x v="56"/>
      <x v="1935"/>
      <x v="761"/>
    </i>
    <i r="1">
      <x v="57"/>
      <x v="622"/>
      <x v="599"/>
    </i>
    <i t="default">
      <x v="2657"/>
    </i>
    <i>
      <x v="2658"/>
      <x v="6"/>
      <x v="133"/>
      <x v="599"/>
    </i>
    <i r="1">
      <x v="13"/>
      <x v="145"/>
      <x v="599"/>
    </i>
    <i r="1">
      <x v="14"/>
      <x v="124"/>
      <x v="599"/>
    </i>
    <i r="1">
      <x v="15"/>
      <x v="222"/>
      <x v="599"/>
    </i>
    <i r="1">
      <x v="17"/>
      <x v="162"/>
      <x v="599"/>
    </i>
    <i r="1">
      <x v="18"/>
      <x v="337"/>
      <x v="599"/>
    </i>
    <i r="1">
      <x v="19"/>
      <x v="59"/>
      <x v="599"/>
    </i>
    <i r="2">
      <x v="117"/>
      <x v="280"/>
    </i>
    <i r="1">
      <x v="20"/>
      <x v="39"/>
      <x v="140"/>
    </i>
    <i r="2">
      <x v="159"/>
      <x v="280"/>
    </i>
    <i r="2">
      <x v="301"/>
      <x v="599"/>
    </i>
    <i r="2">
      <x v="302"/>
      <x v="635"/>
    </i>
    <i r="1">
      <x v="21"/>
      <x v="20"/>
      <x v="140"/>
    </i>
    <i r="2">
      <x v="104"/>
      <x v="280"/>
    </i>
    <i r="2">
      <x v="256"/>
      <x v="599"/>
    </i>
    <i r="2">
      <x v="349"/>
      <x v="140"/>
    </i>
    <i r="1">
      <x v="22"/>
      <x v="395"/>
      <x v="140"/>
    </i>
    <i t="default">
      <x v="2658"/>
    </i>
    <i>
      <x v="2659"/>
      <x v="21"/>
      <x v="374"/>
      <x v="280"/>
    </i>
    <i t="default">
      <x v="2659"/>
    </i>
    <i>
      <x v="2660"/>
      <x v="57"/>
      <x v="2724"/>
      <x v="761"/>
    </i>
    <i t="default">
      <x v="2660"/>
    </i>
    <i>
      <x v="2661"/>
      <x v="51"/>
      <x v="953"/>
      <x v="761"/>
    </i>
    <i r="1">
      <x v="53"/>
      <x v="668"/>
      <x v="599"/>
    </i>
    <i r="1">
      <x v="55"/>
      <x v="113"/>
      <x v="455"/>
    </i>
    <i r="2">
      <x v="641"/>
      <x v="599"/>
    </i>
    <i r="1">
      <x v="56"/>
      <x v="89"/>
      <x v="599"/>
    </i>
    <i r="2">
      <x v="1028"/>
      <x v="759"/>
    </i>
    <i r="2">
      <x v="1883"/>
      <x v="651"/>
    </i>
    <i r="2">
      <x v="1907"/>
      <x v="774"/>
    </i>
    <i r="1">
      <x v="57"/>
      <x v="18"/>
      <x v="190"/>
    </i>
    <i r="2">
      <x v="153"/>
      <x v="599"/>
    </i>
    <i r="2">
      <x v="942"/>
      <x v="798"/>
    </i>
    <i r="2">
      <x v="2415"/>
      <x v="140"/>
    </i>
    <i r="2">
      <x v="2720"/>
      <x v="774"/>
    </i>
    <i t="default">
      <x v="2661"/>
    </i>
    <i>
      <x v="2662"/>
      <x v="57"/>
      <x v="541"/>
      <x v="599"/>
    </i>
    <i t="default">
      <x v="2662"/>
    </i>
    <i>
      <x v="2668"/>
      <x v="56"/>
      <x v="1348"/>
      <x v="56"/>
    </i>
    <i t="default">
      <x v="2668"/>
    </i>
    <i>
      <x v="2669"/>
      <x v="57"/>
      <x v="2643"/>
      <x v="519"/>
    </i>
    <i t="default">
      <x v="2669"/>
    </i>
    <i>
      <x v="2670"/>
      <x v="21"/>
      <x v="295"/>
      <x v="280"/>
    </i>
    <i t="default">
      <x v="2670"/>
    </i>
    <i>
      <x v="2671"/>
      <x v="16"/>
      <x v="366"/>
      <x v="599"/>
    </i>
    <i r="1">
      <x v="18"/>
      <x v="141"/>
      <x v="599"/>
    </i>
    <i r="1">
      <x v="19"/>
      <x v="239"/>
      <x v="280"/>
    </i>
    <i r="2">
      <x v="240"/>
      <x v="599"/>
    </i>
    <i r="1">
      <x v="20"/>
      <x v="77"/>
      <x v="280"/>
    </i>
    <i r="2">
      <x v="206"/>
      <x v="599"/>
    </i>
    <i r="2">
      <x v="238"/>
      <x v="140"/>
    </i>
    <i r="1">
      <x v="21"/>
      <x v="360"/>
      <x v="280"/>
    </i>
    <i r="1">
      <x v="22"/>
      <x/>
      <x v="190"/>
    </i>
    <i r="2">
      <x v="9"/>
      <x v="599"/>
    </i>
    <i r="2">
      <x v="396"/>
      <x v="140"/>
    </i>
    <i r="1">
      <x v="24"/>
      <x v="345"/>
      <x v="599"/>
    </i>
    <i r="1">
      <x v="25"/>
      <x v="483"/>
      <x v="140"/>
    </i>
    <i r="2">
      <x v="529"/>
      <x v="599"/>
    </i>
    <i r="1">
      <x v="26"/>
      <x v="85"/>
      <x v="599"/>
    </i>
    <i r="2">
      <x v="151"/>
      <x v="140"/>
    </i>
    <i r="1">
      <x v="27"/>
      <x v="4"/>
      <x v="140"/>
    </i>
    <i r="2">
      <x v="32"/>
      <x v="140"/>
    </i>
    <i r="2">
      <x v="104"/>
      <x v="280"/>
    </i>
    <i r="2">
      <x v="600"/>
      <x v="599"/>
    </i>
    <i r="1">
      <x v="28"/>
      <x v="148"/>
      <x v="599"/>
    </i>
    <i r="2">
      <x v="168"/>
      <x v="280"/>
    </i>
    <i r="2">
      <x v="631"/>
      <x v="140"/>
    </i>
    <i r="1">
      <x v="29"/>
      <x v="171"/>
      <x v="858"/>
    </i>
    <i r="2">
      <x v="267"/>
      <x v="599"/>
    </i>
    <i r="2">
      <x v="373"/>
      <x v="280"/>
    </i>
    <i r="2">
      <x v="674"/>
      <x v="140"/>
    </i>
    <i r="1">
      <x v="30"/>
      <x v="49"/>
      <x v="599"/>
    </i>
    <i r="2">
      <x v="366"/>
      <x v="140"/>
    </i>
    <i r="1">
      <x v="31"/>
      <x v="139"/>
      <x v="280"/>
    </i>
    <i r="1">
      <x v="32"/>
      <x v="12"/>
      <x v="140"/>
    </i>
    <i r="2">
      <x v="103"/>
      <x v="280"/>
    </i>
    <i r="2">
      <x v="158"/>
      <x v="599"/>
    </i>
    <i t="default">
      <x v="2671"/>
    </i>
    <i>
      <x v="2672"/>
      <x v="54"/>
      <x v="93"/>
      <x v="551"/>
    </i>
    <i t="default">
      <x v="2672"/>
    </i>
    <i>
      <x v="2673"/>
      <x v="55"/>
      <x v="1311"/>
      <x v="106"/>
    </i>
    <i r="2">
      <x v="1603"/>
      <x v="761"/>
    </i>
    <i t="default">
      <x v="2673"/>
    </i>
    <i>
      <x v="2674"/>
      <x v="55"/>
      <x v="140"/>
      <x v="456"/>
    </i>
    <i r="2">
      <x v="822"/>
      <x v="605"/>
    </i>
    <i t="default">
      <x v="2674"/>
    </i>
    <i>
      <x v="2675"/>
      <x v="57"/>
      <x v="2748"/>
      <x v="69"/>
    </i>
    <i t="default">
      <x v="2675"/>
    </i>
    <i>
      <x v="2676"/>
      <x v="55"/>
      <x v="2268"/>
      <x v="76"/>
    </i>
    <i r="1">
      <x v="56"/>
      <x v="1277"/>
      <x v="17"/>
    </i>
    <i t="default">
      <x v="2676"/>
    </i>
    <i>
      <x v="2678"/>
      <x v="55"/>
      <x v="1589"/>
      <x v="761"/>
    </i>
    <i r="2">
      <x v="1614"/>
      <x v="761"/>
    </i>
    <i r="1">
      <x v="56"/>
      <x v="675"/>
      <x v="599"/>
    </i>
    <i t="default">
      <x v="2678"/>
    </i>
    <i>
      <x v="2679"/>
      <x v="57"/>
      <x v="468"/>
      <x v="551"/>
    </i>
    <i t="default">
      <x v="2679"/>
    </i>
    <i>
      <x v="2681"/>
      <x v="49"/>
      <x v="305"/>
      <x v="599"/>
    </i>
    <i t="default">
      <x v="2681"/>
    </i>
    <i>
      <x v="2685"/>
      <x v="74"/>
      <x v="1998"/>
      <x v="875"/>
    </i>
    <i t="default">
      <x v="2685"/>
    </i>
    <i t="grand">
      <x/>
    </i>
  </rowItems>
  <colItems count="1">
    <i/>
  </colItems>
  <pageFields count="3">
    <pageField fld="8" hier="-1"/>
    <pageField fld="19" hier="-1"/>
    <pageField fld="2" hier="-1"/>
  </pageFields>
  <dataFields count="1">
    <dataField name="Sum of Qty" fld="15" baseField="0" baseItem="0"/>
  </dataFields>
  <formats count="2">
    <format dxfId="30">
      <pivotArea dataOnly="0" outline="0" fieldPosition="0">
        <references count="1">
          <reference field="17" count="0" defaultSubtotal="1"/>
        </references>
      </pivotArea>
    </format>
    <format dxfId="29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pivotTables/pivotTable2.xml><?xml version="1.0" encoding="utf-8"?>
<pivotTableDefinition xmlns="http://schemas.openxmlformats.org/spreadsheetml/2006/main" name="PivotTable1" cacheId="23" applyNumberFormats="0" applyBorderFormats="0" applyFontFormats="0" applyPatternFormats="0" applyAlignmentFormats="0" applyWidthHeightFormats="1" dataCaption="Values" updatedVersion="4" minRefreshableVersion="3" useAutoFormatting="1" colGrandTotals="0" itemPrintTitles="1" createdVersion="4" indent="0" compact="0" compactData="0" multipleFieldFilters="0">
  <location ref="A5:B141" firstHeaderRow="1" firstDataRow="1" firstDataCol="1" rowPageCount="3" colPageCount="1"/>
  <pivotFields count="21"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 defaultSubtotal="0">
      <items count="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m="1" x="66"/>
        <item m="1" x="62"/>
        <item m="1" x="74"/>
        <item m="1" x="70"/>
        <item m="1" x="65"/>
        <item m="1" x="61"/>
        <item m="1" x="73"/>
        <item m="1" x="69"/>
        <item m="1" x="64"/>
        <item m="1" x="60"/>
        <item m="1" x="72"/>
        <item m="1" x="68"/>
        <item m="1" x="63"/>
        <item m="1" x="59"/>
        <item m="1" x="71"/>
        <item m="1" x="67"/>
        <item x="5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59">
        <item x="22"/>
        <item m="1" x="52"/>
        <item x="6"/>
        <item x="25"/>
        <item x="21"/>
        <item x="32"/>
        <item x="28"/>
        <item x="39"/>
        <item m="1" x="50"/>
        <item x="16"/>
        <item x="40"/>
        <item x="1"/>
        <item x="3"/>
        <item x="2"/>
        <item x="26"/>
        <item x="11"/>
        <item x="4"/>
        <item x="12"/>
        <item x="35"/>
        <item m="1" x="58"/>
        <item x="33"/>
        <item x="31"/>
        <item x="34"/>
        <item x="30"/>
        <item x="29"/>
        <item x="13"/>
        <item m="1" x="56"/>
        <item x="5"/>
        <item x="17"/>
        <item x="19"/>
        <item x="7"/>
        <item x="15"/>
        <item x="9"/>
        <item x="36"/>
        <item x="37"/>
        <item x="38"/>
        <item x="18"/>
        <item x="41"/>
        <item x="42"/>
        <item m="1" x="51"/>
        <item x="24"/>
        <item x="43"/>
        <item x="44"/>
        <item h="1" m="1" x="55"/>
        <item x="0"/>
        <item x="46"/>
        <item m="1" x="53"/>
        <item x="27"/>
        <item x="47"/>
        <item h="1" m="1" x="54"/>
        <item x="45"/>
        <item x="23"/>
        <item x="14"/>
        <item x="10"/>
        <item x="8"/>
        <item x="49"/>
        <item x="48"/>
        <item x="20"/>
        <item h="1" m="1" x="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>
      <items count="6">
        <item x="1"/>
        <item x="0"/>
        <item x="3"/>
        <item x="2"/>
        <item m="1" x="4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2933">
        <item x="49"/>
        <item x="0"/>
        <item x="155"/>
        <item x="267"/>
        <item x="127"/>
        <item x="72"/>
        <item x="128"/>
        <item x="178"/>
        <item x="423"/>
        <item x="27"/>
        <item x="268"/>
        <item x="179"/>
        <item x="180"/>
        <item x="181"/>
        <item x="50"/>
        <item x="182"/>
        <item x="51"/>
        <item x="28"/>
        <item x="37"/>
        <item x="270"/>
        <item x="101"/>
        <item x="641"/>
        <item x="129"/>
        <item x="102"/>
        <item x="183"/>
        <item x="87"/>
        <item x="52"/>
        <item x="208"/>
        <item x="156"/>
        <item x="1120"/>
        <item x="184"/>
        <item x="17"/>
        <item x="29"/>
        <item x="209"/>
        <item x="130"/>
        <item x="30"/>
        <item x="469"/>
        <item x="323"/>
        <item x="107"/>
        <item x="185"/>
        <item x="565"/>
        <item x="723"/>
        <item x="186"/>
        <item x="131"/>
        <item x="8"/>
        <item x="233"/>
        <item x="210"/>
        <item x="335"/>
        <item x="187"/>
        <item x="157"/>
        <item x="132"/>
        <item x="211"/>
        <item x="188"/>
        <item x="31"/>
        <item x="380"/>
        <item x="22"/>
        <item x="234"/>
        <item x="9"/>
        <item x="701"/>
        <item x="73"/>
        <item x="235"/>
        <item x="133"/>
        <item x="189"/>
        <item x="190"/>
        <item x="1"/>
        <item x="514"/>
        <item x="88"/>
        <item x="5"/>
        <item x="567"/>
        <item x="4"/>
        <item x="3"/>
        <item x="74"/>
        <item x="212"/>
        <item x="134"/>
        <item x="135"/>
        <item x="191"/>
        <item x="38"/>
        <item x="213"/>
        <item x="558"/>
        <item x="473"/>
        <item x="53"/>
        <item x="1500"/>
        <item x="236"/>
        <item x="237"/>
        <item x="426"/>
        <item x="460"/>
        <item x="475"/>
        <item x="192"/>
        <item x="119"/>
        <item x="90"/>
        <item x="214"/>
        <item x="125"/>
        <item x="215"/>
        <item x="32"/>
        <item x="54"/>
        <item x="136"/>
        <item x="39"/>
        <item x="216"/>
        <item x="23"/>
        <item x="55"/>
        <item x="56"/>
        <item x="238"/>
        <item x="137"/>
        <item x="658"/>
        <item x="92"/>
        <item x="239"/>
        <item x="158"/>
        <item x="344"/>
        <item x="159"/>
        <item x="160"/>
        <item x="108"/>
        <item x="441"/>
        <item x="103"/>
        <item x="193"/>
        <item x="427"/>
        <item x="719"/>
        <item x="14"/>
        <item x="138"/>
        <item x="139"/>
        <item x="529"/>
        <item x="140"/>
        <item x="141"/>
        <item x="120"/>
        <item x="161"/>
        <item x="40"/>
        <item x="75"/>
        <item x="771"/>
        <item x="217"/>
        <item x="57"/>
        <item x="162"/>
        <item x="706"/>
        <item x="142"/>
        <item x="218"/>
        <item x="10"/>
        <item x="121"/>
        <item x="163"/>
        <item x="619"/>
        <item x="219"/>
        <item x="220"/>
        <item x="429"/>
        <item x="164"/>
        <item x="109"/>
        <item x="143"/>
        <item x="110"/>
        <item x="326"/>
        <item x="41"/>
        <item x="34"/>
        <item x="19"/>
        <item x="165"/>
        <item x="221"/>
        <item x="194"/>
        <item x="76"/>
        <item x="673"/>
        <item x="20"/>
        <item x="240"/>
        <item x="166"/>
        <item x="222"/>
        <item x="42"/>
        <item x="93"/>
        <item x="223"/>
        <item x="444"/>
        <item x="2"/>
        <item x="104"/>
        <item x="452"/>
        <item x="105"/>
        <item x="43"/>
        <item x="561"/>
        <item x="241"/>
        <item x="58"/>
        <item x="242"/>
        <item x="224"/>
        <item x="59"/>
        <item x="243"/>
        <item x="60"/>
        <item x="61"/>
        <item x="25"/>
        <item x="144"/>
        <item x="62"/>
        <item x="94"/>
        <item x="445"/>
        <item x="145"/>
        <item x="1523"/>
        <item x="11"/>
        <item x="461"/>
        <item x="16"/>
        <item x="539"/>
        <item x="167"/>
        <item x="77"/>
        <item x="111"/>
        <item x="497"/>
        <item x="95"/>
        <item x="244"/>
        <item x="168"/>
        <item x="498"/>
        <item x="169"/>
        <item x="195"/>
        <item x="1014"/>
        <item x="12"/>
        <item x="196"/>
        <item x="63"/>
        <item x="485"/>
        <item m="1" x="2926"/>
        <item x="122"/>
        <item x="328"/>
        <item x="6"/>
        <item x="146"/>
        <item x="64"/>
        <item x="617"/>
        <item x="197"/>
        <item x="225"/>
        <item x="7"/>
        <item x="96"/>
        <item x="226"/>
        <item x="170"/>
        <item x="541"/>
        <item x="321"/>
        <item x="123"/>
        <item x="171"/>
        <item x="2821"/>
        <item x="198"/>
        <item x="79"/>
        <item x="172"/>
        <item x="80"/>
        <item x="245"/>
        <item x="113"/>
        <item x="199"/>
        <item x="147"/>
        <item x="148"/>
        <item x="2221"/>
        <item x="81"/>
        <item x="532"/>
        <item x="173"/>
        <item x="295"/>
        <item x="200"/>
        <item x="712"/>
        <item x="227"/>
        <item x="44"/>
        <item x="246"/>
        <item x="97"/>
        <item x="149"/>
        <item x="150"/>
        <item x="247"/>
        <item x="65"/>
        <item x="66"/>
        <item x="67"/>
        <item x="201"/>
        <item x="202"/>
        <item x="347"/>
        <item x="124"/>
        <item x="126"/>
        <item x="98"/>
        <item x="554"/>
        <item x="203"/>
        <item x="82"/>
        <item x="488"/>
        <item x="248"/>
        <item x="68"/>
        <item x="249"/>
        <item x="250"/>
        <item x="251"/>
        <item x="252"/>
        <item m="1" x="2891"/>
        <item m="1" x="2904"/>
        <item x="329"/>
        <item x="1018"/>
        <item x="69"/>
        <item x="151"/>
        <item x="204"/>
        <item x="83"/>
        <item x="174"/>
        <item x="205"/>
        <item x="253"/>
        <item x="114"/>
        <item x="70"/>
        <item x="21"/>
        <item x="71"/>
        <item x="115"/>
        <item x="175"/>
        <item x="411"/>
        <item x="106"/>
        <item x="45"/>
        <item m="1" x="2885"/>
        <item x="448"/>
        <item x="206"/>
        <item x="116"/>
        <item x="84"/>
        <item x="228"/>
        <item x="286"/>
        <item x="287"/>
        <item x="229"/>
        <item x="254"/>
        <item x="230"/>
        <item x="85"/>
        <item x="207"/>
        <item x="46"/>
        <item x="231"/>
        <item x="322"/>
        <item x="533"/>
        <item x="438"/>
        <item x="152"/>
        <item x="232"/>
        <item x="86"/>
        <item x="255"/>
        <item x="153"/>
        <item x="154"/>
        <item x="47"/>
        <item x="652"/>
        <item m="1" x="2908"/>
        <item x="549"/>
        <item m="1" x="2930"/>
        <item x="517"/>
        <item m="1" x="2894"/>
        <item x="2831"/>
        <item x="1020"/>
        <item x="2227"/>
        <item x="176"/>
        <item x="583"/>
        <item x="1649"/>
        <item x="415"/>
        <item m="1" x="2923"/>
        <item x="466"/>
        <item x="534"/>
        <item x="2834"/>
        <item x="2835"/>
        <item m="1" x="2920"/>
        <item x="298"/>
        <item m="1" x="2882"/>
        <item x="177"/>
        <item x="994"/>
        <item x="513"/>
        <item x="1021"/>
        <item x="584"/>
        <item x="368"/>
        <item x="117"/>
        <item x="99"/>
        <item x="100"/>
        <item x="256"/>
        <item x="118"/>
        <item x="257"/>
        <item x="258"/>
        <item m="1" x="2914"/>
        <item x="603"/>
        <item x="419"/>
        <item x="259"/>
        <item x="260"/>
        <item x="261"/>
        <item x="262"/>
        <item x="48"/>
        <item x="263"/>
        <item x="264"/>
        <item x="265"/>
        <item x="266"/>
        <item x="2819"/>
        <item x="2786"/>
        <item x="447"/>
        <item x="269"/>
        <item x="363"/>
        <item x="315"/>
        <item x="271"/>
        <item x="272"/>
        <item x="273"/>
        <item x="18"/>
        <item x="274"/>
        <item x="275"/>
        <item x="276"/>
        <item x="277"/>
        <item x="91"/>
        <item x="278"/>
        <item x="279"/>
        <item x="280"/>
        <item x="281"/>
        <item x="282"/>
        <item x="283"/>
        <item x="284"/>
        <item x="285"/>
        <item x="288"/>
        <item x="439"/>
        <item x="289"/>
        <item x="290"/>
        <item x="291"/>
        <item x="636"/>
        <item x="480"/>
        <item x="292"/>
        <item x="293"/>
        <item x="294"/>
        <item x="435"/>
        <item x="296"/>
        <item x="454"/>
        <item x="297"/>
        <item x="759"/>
        <item x="369"/>
        <item x="299"/>
        <item m="1" x="2897"/>
        <item x="300"/>
        <item x="301"/>
        <item x="302"/>
        <item x="303"/>
        <item x="304"/>
        <item x="305"/>
        <item x="306"/>
        <item x="307"/>
        <item x="308"/>
        <item x="309"/>
        <item x="683"/>
        <item x="310"/>
        <item x="311"/>
        <item x="629"/>
        <item x="312"/>
        <item x="313"/>
        <item x="26"/>
        <item x="314"/>
        <item x="15"/>
        <item x="388"/>
        <item x="316"/>
        <item x="317"/>
        <item x="318"/>
        <item x="319"/>
        <item x="320"/>
        <item x="2164"/>
        <item x="324"/>
        <item x="614"/>
        <item x="568"/>
        <item x="325"/>
        <item x="365"/>
        <item x="327"/>
        <item x="330"/>
        <item x="550"/>
        <item x="602"/>
        <item x="331"/>
        <item x="332"/>
        <item x="333"/>
        <item x="579"/>
        <item x="580"/>
        <item x="622"/>
        <item x="370"/>
        <item x="581"/>
        <item x="372"/>
        <item x="416"/>
        <item x="334"/>
        <item m="1" x="2913"/>
        <item m="1" x="2890"/>
        <item x="336"/>
        <item x="337"/>
        <item x="338"/>
        <item m="1" x="2896"/>
        <item x="339"/>
        <item x="486"/>
        <item x="340"/>
        <item x="341"/>
        <item x="342"/>
        <item x="343"/>
        <item x="345"/>
        <item x="346"/>
        <item x="348"/>
        <item x="349"/>
        <item x="350"/>
        <item x="351"/>
        <item x="352"/>
        <item x="353"/>
        <item x="354"/>
        <item x="355"/>
        <item x="1648"/>
        <item x="356"/>
        <item x="357"/>
        <item x="358"/>
        <item x="359"/>
        <item x="463"/>
        <item x="360"/>
        <item x="361"/>
        <item x="362"/>
        <item x="364"/>
        <item x="476"/>
        <item x="366"/>
        <item x="367"/>
        <item x="371"/>
        <item x="373"/>
        <item x="374"/>
        <item x="375"/>
        <item x="376"/>
        <item x="377"/>
        <item x="378"/>
        <item x="379"/>
        <item x="381"/>
        <item x="382"/>
        <item x="383"/>
        <item x="384"/>
        <item x="385"/>
        <item x="386"/>
        <item x="536"/>
        <item x="700"/>
        <item x="676"/>
        <item x="642"/>
        <item x="387"/>
        <item x="707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515"/>
        <item x="634"/>
        <item x="538"/>
        <item x="1521"/>
        <item x="551"/>
        <item x="408"/>
        <item x="409"/>
        <item x="13"/>
        <item x="410"/>
        <item x="412"/>
        <item x="413"/>
        <item x="2788"/>
        <item x="414"/>
        <item x="417"/>
        <item x="418"/>
        <item x="420"/>
        <item x="421"/>
        <item x="422"/>
        <item x="424"/>
        <item x="425"/>
        <item x="428"/>
        <item x="430"/>
        <item x="431"/>
        <item x="432"/>
        <item x="433"/>
        <item x="434"/>
        <item x="516"/>
        <item x="436"/>
        <item x="437"/>
        <item x="440"/>
        <item x="442"/>
        <item x="443"/>
        <item x="446"/>
        <item x="449"/>
        <item x="450"/>
        <item x="451"/>
        <item x="453"/>
        <item x="455"/>
        <item x="562"/>
        <item x="456"/>
        <item x="457"/>
        <item x="458"/>
        <item x="459"/>
        <item x="668"/>
        <item x="462"/>
        <item x="464"/>
        <item x="1013"/>
        <item x="465"/>
        <item x="1650"/>
        <item m="1" x="2912"/>
        <item x="467"/>
        <item x="468"/>
        <item x="470"/>
        <item x="89"/>
        <item x="471"/>
        <item x="472"/>
        <item x="474"/>
        <item x="477"/>
        <item x="2814"/>
        <item x="478"/>
        <item x="479"/>
        <item x="540"/>
        <item x="564"/>
        <item x="2827"/>
        <item x="481"/>
        <item x="482"/>
        <item x="483"/>
        <item x="484"/>
        <item x="487"/>
        <item x="489"/>
        <item x="643"/>
        <item x="490"/>
        <item x="491"/>
        <item x="492"/>
        <item x="493"/>
        <item x="494"/>
        <item m="1" x="2924"/>
        <item x="613"/>
        <item x="663"/>
        <item x="618"/>
        <item x="648"/>
        <item x="495"/>
        <item x="768"/>
        <item x="496"/>
        <item x="499"/>
        <item m="1" x="2879"/>
        <item x="500"/>
        <item x="501"/>
        <item x="502"/>
        <item x="503"/>
        <item m="1" x="2877"/>
        <item x="504"/>
        <item x="505"/>
        <item x="506"/>
        <item x="507"/>
        <item x="508"/>
        <item x="509"/>
        <item x="510"/>
        <item x="511"/>
        <item x="685"/>
        <item x="1638"/>
        <item x="654"/>
        <item x="681"/>
        <item x="512"/>
        <item x="1640"/>
        <item x="112"/>
        <item x="2220"/>
        <item x="578"/>
        <item m="1" x="2899"/>
        <item x="616"/>
        <item x="708"/>
        <item x="518"/>
        <item x="520"/>
        <item x="521"/>
        <item x="522"/>
        <item x="523"/>
        <item x="524"/>
        <item x="525"/>
        <item x="526"/>
        <item x="527"/>
        <item x="528"/>
        <item x="530"/>
        <item x="531"/>
        <item x="555"/>
        <item x="585"/>
        <item x="537"/>
        <item x="692"/>
        <item x="542"/>
        <item x="543"/>
        <item x="544"/>
        <item m="1" x="2929"/>
        <item x="1647"/>
        <item x="545"/>
        <item x="546"/>
        <item x="547"/>
        <item x="632"/>
        <item x="682"/>
        <item x="548"/>
        <item x="674"/>
        <item m="1" x="2927"/>
        <item x="615"/>
        <item x="552"/>
        <item x="553"/>
        <item x="1016"/>
        <item x="556"/>
        <item x="557"/>
        <item x="559"/>
        <item x="803"/>
        <item x="560"/>
        <item m="1" x="2903"/>
        <item x="2217"/>
        <item x="1644"/>
        <item x="1646"/>
        <item x="2825"/>
        <item x="563"/>
        <item x="569"/>
        <item x="677"/>
        <item m="1" x="2922"/>
        <item x="757"/>
        <item x="722"/>
        <item x="566"/>
        <item x="570"/>
        <item x="571"/>
        <item x="624"/>
        <item x="572"/>
        <item x="573"/>
        <item m="1" x="2887"/>
        <item m="1" x="2876"/>
        <item x="574"/>
        <item x="628"/>
        <item x="657"/>
        <item x="575"/>
        <item x="576"/>
        <item x="577"/>
        <item x="582"/>
        <item x="2735"/>
        <item x="2818"/>
        <item x="1524"/>
        <item x="586"/>
        <item m="1" x="2906"/>
        <item m="1" x="2928"/>
        <item m="1" x="2916"/>
        <item x="587"/>
        <item m="1" x="2900"/>
        <item m="1" x="2884"/>
        <item m="1" x="2893"/>
        <item m="1" x="2907"/>
        <item x="588"/>
        <item x="589"/>
        <item x="590"/>
        <item x="591"/>
        <item x="592"/>
        <item x="593"/>
        <item x="594"/>
        <item x="595"/>
        <item m="1" x="2889"/>
        <item x="596"/>
        <item x="598"/>
        <item x="599"/>
        <item x="687"/>
        <item x="601"/>
        <item x="24"/>
        <item x="981"/>
        <item x="635"/>
        <item x="1642"/>
        <item x="2211"/>
        <item x="2789"/>
        <item x="604"/>
        <item x="605"/>
        <item x="606"/>
        <item x="607"/>
        <item x="608"/>
        <item x="609"/>
        <item x="610"/>
        <item x="611"/>
        <item x="612"/>
        <item x="2780"/>
        <item x="754"/>
        <item x="620"/>
        <item x="988"/>
        <item x="667"/>
        <item x="621"/>
        <item x="2169"/>
        <item x="649"/>
        <item m="1" x="2905"/>
        <item x="826"/>
        <item x="623"/>
        <item x="625"/>
        <item m="1" x="2888"/>
        <item x="626"/>
        <item m="1" x="2892"/>
        <item x="627"/>
        <item x="633"/>
        <item x="630"/>
        <item x="631"/>
        <item x="1637"/>
        <item m="1" x="2898"/>
        <item x="35"/>
        <item x="653"/>
        <item x="637"/>
        <item m="1" x="2895"/>
        <item x="638"/>
        <item x="639"/>
        <item x="675"/>
        <item m="1" x="2901"/>
        <item x="640"/>
        <item m="1" x="2909"/>
        <item x="1639"/>
        <item x="644"/>
        <item x="2222"/>
        <item x="804"/>
        <item x="769"/>
        <item x="645"/>
        <item x="646"/>
        <item x="647"/>
        <item x="78"/>
        <item x="670"/>
        <item x="1645"/>
        <item m="1" x="2911"/>
        <item m="1" x="2932"/>
        <item x="650"/>
        <item x="651"/>
        <item x="827"/>
        <item x="680"/>
        <item x="655"/>
        <item x="656"/>
        <item x="659"/>
        <item x="660"/>
        <item x="661"/>
        <item x="752"/>
        <item x="720"/>
        <item x="662"/>
        <item x="664"/>
        <item x="665"/>
        <item x="666"/>
        <item m="1" x="2886"/>
        <item x="669"/>
        <item x="1491"/>
        <item x="2219"/>
        <item x="671"/>
        <item x="672"/>
        <item x="678"/>
        <item x="1522"/>
        <item x="679"/>
        <item x="758"/>
        <item x="686"/>
        <item x="830"/>
        <item x="690"/>
        <item x="691"/>
        <item x="1641"/>
        <item x="693"/>
        <item x="694"/>
        <item x="695"/>
        <item x="696"/>
        <item x="697"/>
        <item m="1" x="2880"/>
        <item m="1" x="2919"/>
        <item m="1" x="2881"/>
        <item x="698"/>
        <item x="699"/>
        <item x="1121"/>
        <item x="980"/>
        <item x="702"/>
        <item x="703"/>
        <item x="704"/>
        <item x="705"/>
        <item x="1015"/>
        <item x="709"/>
        <item x="710"/>
        <item x="711"/>
        <item x="713"/>
        <item x="714"/>
        <item x="715"/>
        <item x="716"/>
        <item m="1" x="2878"/>
        <item m="1" x="2910"/>
        <item x="717"/>
        <item x="718"/>
        <item x="721"/>
        <item x="724"/>
        <item m="1" x="2921"/>
        <item x="725"/>
        <item m="1" x="2883"/>
        <item x="726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978"/>
        <item x="753"/>
        <item x="688"/>
        <item m="1" x="2902"/>
        <item x="755"/>
        <item x="33"/>
        <item x="760"/>
        <item x="1019"/>
        <item x="761"/>
        <item x="762"/>
        <item x="763"/>
        <item x="764"/>
        <item x="765"/>
        <item x="1514"/>
        <item x="767"/>
        <item x="684"/>
        <item x="770"/>
        <item x="773"/>
        <item x="774"/>
        <item x="775"/>
        <item x="1663"/>
        <item x="1037"/>
        <item x="1024"/>
        <item x="776"/>
        <item x="777"/>
        <item x="778"/>
        <item x="1696"/>
        <item x="809"/>
        <item x="779"/>
        <item x="1699"/>
        <item x="780"/>
        <item x="810"/>
        <item x="1704"/>
        <item x="782"/>
        <item x="1712"/>
        <item x="2303"/>
        <item x="783"/>
        <item x="814"/>
        <item x="1729"/>
        <item x="1101"/>
        <item x="784"/>
        <item x="785"/>
        <item x="1683"/>
        <item x="1694"/>
        <item x="1710"/>
        <item x="786"/>
        <item x="1722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29"/>
        <item x="1651"/>
        <item x="805"/>
        <item x="806"/>
        <item x="1660"/>
        <item x="1664"/>
        <item x="1667"/>
        <item x="1671"/>
        <item x="849"/>
        <item x="850"/>
        <item x="1048"/>
        <item x="1682"/>
        <item x="1055"/>
        <item x="1060"/>
        <item x="1690"/>
        <item x="807"/>
        <item x="808"/>
        <item x="1023"/>
        <item x="858"/>
        <item x="1064"/>
        <item x="811"/>
        <item x="812"/>
        <item x="1707"/>
        <item x="2301"/>
        <item x="1081"/>
        <item x="813"/>
        <item x="2304"/>
        <item x="1719"/>
        <item x="815"/>
        <item x="2306"/>
        <item x="1724"/>
        <item x="816"/>
        <item x="2308"/>
        <item x="2311"/>
        <item x="817"/>
        <item x="818"/>
        <item x="819"/>
        <item x="820"/>
        <item x="821"/>
        <item x="873"/>
        <item x="823"/>
        <item x="825"/>
        <item x="828"/>
        <item x="1484"/>
        <item m="1" x="2918"/>
        <item x="831"/>
        <item x="689"/>
        <item x="2218"/>
        <item x="2817"/>
        <item x="2820"/>
        <item x="1643"/>
        <item m="1" x="2915"/>
        <item x="993"/>
        <item m="1" x="2925"/>
        <item x="1017"/>
        <item x="2225"/>
        <item m="1" x="2917"/>
        <item x="2824"/>
        <item x="2223"/>
        <item x="2224"/>
        <item x="2826"/>
        <item x="2226"/>
        <item x="2787"/>
        <item x="2830"/>
        <item x="2836"/>
        <item m="1" x="29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1027"/>
        <item x="845"/>
        <item x="846"/>
        <item x="1032"/>
        <item x="847"/>
        <item x="1661"/>
        <item x="1035"/>
        <item x="848"/>
        <item x="1675"/>
        <item x="851"/>
        <item x="852"/>
        <item x="853"/>
        <item x="1053"/>
        <item x="854"/>
        <item x="855"/>
        <item x="2289"/>
        <item x="856"/>
        <item x="1063"/>
        <item x="857"/>
        <item x="1695"/>
        <item x="1698"/>
        <item x="859"/>
        <item x="860"/>
        <item x="861"/>
        <item x="862"/>
        <item x="863"/>
        <item x="1708"/>
        <item x="864"/>
        <item x="865"/>
        <item x="1089"/>
        <item x="866"/>
        <item x="867"/>
        <item x="868"/>
        <item x="869"/>
        <item x="1725"/>
        <item x="1094"/>
        <item x="870"/>
        <item x="1732"/>
        <item x="871"/>
        <item x="1103"/>
        <item x="2314"/>
        <item x="872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756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9"/>
        <item x="982"/>
        <item x="983"/>
        <item x="984"/>
        <item x="985"/>
        <item x="986"/>
        <item x="987"/>
        <item x="989"/>
        <item x="990"/>
        <item x="991"/>
        <item x="992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22"/>
        <item x="1025"/>
        <item x="1026"/>
        <item x="1028"/>
        <item x="1029"/>
        <item x="1030"/>
        <item x="1031"/>
        <item x="1033"/>
        <item x="1034"/>
        <item x="1036"/>
        <item x="1038"/>
        <item x="1039"/>
        <item x="1040"/>
        <item x="1041"/>
        <item x="1042"/>
        <item x="1043"/>
        <item x="1044"/>
        <item x="1045"/>
        <item x="1046"/>
        <item x="1047"/>
        <item x="1049"/>
        <item x="1050"/>
        <item x="1051"/>
        <item x="1052"/>
        <item x="1054"/>
        <item x="1056"/>
        <item x="1057"/>
        <item x="1058"/>
        <item x="1059"/>
        <item x="1061"/>
        <item x="1062"/>
        <item x="1693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2"/>
        <item x="1083"/>
        <item x="1084"/>
        <item x="1085"/>
        <item x="1086"/>
        <item x="1087"/>
        <item x="1088"/>
        <item x="1090"/>
        <item x="1091"/>
        <item x="1092"/>
        <item x="1093"/>
        <item x="1095"/>
        <item x="1096"/>
        <item x="1097"/>
        <item x="1098"/>
        <item x="1099"/>
        <item x="1100"/>
        <item x="1102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2213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5"/>
        <item x="1486"/>
        <item x="1487"/>
        <item x="1488"/>
        <item x="1489"/>
        <item x="1490"/>
        <item x="1492"/>
        <item x="1493"/>
        <item x="1494"/>
        <item x="1495"/>
        <item x="1496"/>
        <item x="1497"/>
        <item x="1498"/>
        <item x="1499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5"/>
        <item x="2167"/>
        <item x="1516"/>
        <item x="1517"/>
        <item x="1518"/>
        <item x="1519"/>
        <item x="1520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52"/>
        <item x="1653"/>
        <item x="1654"/>
        <item x="1655"/>
        <item x="1656"/>
        <item x="1657"/>
        <item x="1658"/>
        <item x="1659"/>
        <item x="1662"/>
        <item x="1665"/>
        <item x="1666"/>
        <item x="1668"/>
        <item x="1669"/>
        <item x="1670"/>
        <item x="1672"/>
        <item x="1673"/>
        <item x="1674"/>
        <item x="1676"/>
        <item x="1677"/>
        <item x="1678"/>
        <item x="1679"/>
        <item x="1680"/>
        <item x="1681"/>
        <item x="1684"/>
        <item x="1685"/>
        <item x="1686"/>
        <item x="1687"/>
        <item x="1688"/>
        <item x="1689"/>
        <item x="1691"/>
        <item x="1692"/>
        <item x="1697"/>
        <item x="1700"/>
        <item x="1701"/>
        <item x="1702"/>
        <item x="1703"/>
        <item x="1705"/>
        <item x="1706"/>
        <item x="1709"/>
        <item x="1711"/>
        <item x="1713"/>
        <item x="1714"/>
        <item x="1715"/>
        <item x="1716"/>
        <item x="1717"/>
        <item x="1718"/>
        <item x="1720"/>
        <item x="1721"/>
        <item x="1723"/>
        <item x="1726"/>
        <item x="1727"/>
        <item x="1728"/>
        <item x="1730"/>
        <item x="1731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766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2081"/>
        <item x="2082"/>
        <item x="2083"/>
        <item x="2084"/>
        <item x="2085"/>
        <item x="2086"/>
        <item x="2129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66"/>
        <item x="2179"/>
        <item x="2180"/>
        <item x="2181"/>
        <item x="2182"/>
        <item x="2187"/>
        <item x="2193"/>
        <item x="2196"/>
        <item x="2198"/>
        <item x="2200"/>
        <item x="2201"/>
        <item x="2202"/>
        <item x="2317"/>
        <item x="2318"/>
        <item x="2319"/>
        <item x="2207"/>
        <item x="2208"/>
        <item x="2209"/>
        <item x="2210"/>
        <item x="2183"/>
        <item x="2184"/>
        <item x="2185"/>
        <item x="2186"/>
        <item x="2190"/>
        <item x="2192"/>
        <item x="2203"/>
        <item x="2204"/>
        <item x="2205"/>
        <item x="2206"/>
        <item x="2212"/>
        <item x="2230"/>
        <item x="2231"/>
        <item x="2214"/>
        <item x="2215"/>
        <item x="2216"/>
        <item x="2228"/>
        <item x="2229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126"/>
        <item x="2127"/>
        <item x="2134"/>
        <item x="2135"/>
        <item x="2142"/>
        <item x="2145"/>
        <item x="2125"/>
        <item x="2128"/>
        <item x="2130"/>
        <item x="2131"/>
        <item x="2132"/>
        <item x="2133"/>
        <item x="2124"/>
        <item x="2140"/>
        <item x="2143"/>
        <item x="2147"/>
        <item x="2141"/>
        <item x="2144"/>
        <item x="2146"/>
        <item x="2136"/>
        <item x="2137"/>
        <item x="2138"/>
        <item x="2139"/>
        <item x="822"/>
        <item x="728"/>
        <item x="729"/>
        <item x="730"/>
        <item x="731"/>
        <item x="732"/>
        <item x="733"/>
        <item x="734"/>
        <item x="727"/>
        <item x="1574"/>
        <item x="2165"/>
        <item x="2168"/>
        <item x="2188"/>
        <item x="2191"/>
        <item x="2194"/>
        <item x="2197"/>
        <item x="2199"/>
        <item x="2233"/>
        <item x="2234"/>
        <item x="2235"/>
        <item x="2236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2"/>
        <item x="2305"/>
        <item x="2307"/>
        <item x="2309"/>
        <item x="2310"/>
        <item x="2312"/>
        <item x="2313"/>
        <item x="2315"/>
        <item x="2316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70"/>
        <item x="2171"/>
        <item x="2172"/>
        <item x="2173"/>
        <item x="2174"/>
        <item x="2189"/>
        <item x="2195"/>
        <item x="2232"/>
        <item x="2237"/>
        <item x="2238"/>
        <item x="2275"/>
        <item x="2175"/>
        <item x="2176"/>
        <item x="2177"/>
        <item x="2178"/>
        <item x="772"/>
        <item x="781"/>
        <item x="2790"/>
        <item x="2791"/>
        <item x="2797"/>
        <item x="2798"/>
        <item x="2806"/>
        <item x="2875"/>
        <item x="2812"/>
        <item x="2813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824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6"/>
        <item x="2737"/>
        <item x="2738"/>
        <item x="2739"/>
        <item x="2740"/>
        <item x="2741"/>
        <item x="2743"/>
        <item x="2744"/>
        <item x="2745"/>
        <item x="2746"/>
        <item x="2747"/>
        <item x="2748"/>
        <item x="2742"/>
        <item x="2750"/>
        <item x="2752"/>
        <item x="2749"/>
        <item x="2751"/>
        <item x="2323"/>
        <item x="2324"/>
        <item x="2325"/>
        <item x="2326"/>
        <item x="2327"/>
        <item x="2328"/>
        <item x="2329"/>
        <item x="2330"/>
        <item x="2331"/>
        <item x="2332"/>
        <item x="2334"/>
        <item x="2336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320"/>
        <item x="2321"/>
        <item x="2333"/>
        <item x="2322"/>
        <item x="2335"/>
        <item x="2337"/>
        <item x="2837"/>
        <item x="2815"/>
        <item x="2816"/>
        <item x="2822"/>
        <item x="2823"/>
        <item x="2828"/>
        <item x="2829"/>
        <item x="2832"/>
        <item x="2833"/>
        <item x="2760"/>
        <item x="2761"/>
        <item x="2762"/>
        <item x="2763"/>
        <item x="2764"/>
        <item x="2765"/>
        <item x="2767"/>
        <item x="2768"/>
        <item x="2772"/>
        <item x="2773"/>
        <item x="2774"/>
        <item x="2777"/>
        <item x="2769"/>
        <item x="2770"/>
        <item x="2771"/>
        <item x="2766"/>
        <item x="2775"/>
        <item x="2776"/>
        <item x="2778"/>
        <item x="2779"/>
        <item x="2781"/>
        <item x="2782"/>
        <item x="2784"/>
        <item x="2785"/>
        <item x="2783"/>
        <item x="2758"/>
        <item x="2759"/>
        <item x="2757"/>
        <item x="2753"/>
        <item x="2754"/>
        <item x="2755"/>
        <item x="2756"/>
        <item x="519"/>
        <item x="597"/>
        <item x="600"/>
        <item x="535"/>
        <item x="2792"/>
        <item x="2793"/>
        <item x="2794"/>
        <item x="2795"/>
        <item x="2796"/>
        <item x="2799"/>
        <item x="2800"/>
        <item x="2801"/>
        <item x="2802"/>
        <item x="2803"/>
        <item x="2804"/>
        <item x="2805"/>
        <item x="2807"/>
        <item x="2808"/>
        <item x="2809"/>
        <item x="2810"/>
        <item x="2811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36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>
      <items count="2687">
        <item m="1" x="2158"/>
        <item x="237"/>
        <item x="18"/>
        <item x="762"/>
        <item x="149"/>
        <item x="1567"/>
        <item x="1243"/>
        <item m="1" x="2662"/>
        <item x="1122"/>
        <item m="1" x="2635"/>
        <item m="1" x="2667"/>
        <item x="1752"/>
        <item x="703"/>
        <item x="1381"/>
        <item x="1316"/>
        <item m="1" x="1987"/>
        <item x="707"/>
        <item x="718"/>
        <item x="1217"/>
        <item m="1" x="2128"/>
        <item x="739"/>
        <item x="1693"/>
        <item x="807"/>
        <item x="1207"/>
        <item x="609"/>
        <item x="1556"/>
        <item x="980"/>
        <item x="399"/>
        <item x="947"/>
        <item x="946"/>
        <item x="1346"/>
        <item m="1" x="2097"/>
        <item m="1" x="2382"/>
        <item x="948"/>
        <item x="1472"/>
        <item x="549"/>
        <item x="338"/>
        <item x="643"/>
        <item x="408"/>
        <item x="1539"/>
        <item x="627"/>
        <item x="1712"/>
        <item x="1785"/>
        <item m="1" x="2408"/>
        <item x="945"/>
        <item x="1105"/>
        <item x="819"/>
        <item x="715"/>
        <item x="487"/>
        <item m="1" x="2467"/>
        <item x="1711"/>
        <item x="602"/>
        <item x="139"/>
        <item x="201"/>
        <item x="1667"/>
        <item x="797"/>
        <item m="1" x="1888"/>
        <item x="348"/>
        <item x="320"/>
        <item m="1" x="2475"/>
        <item x="1324"/>
        <item x="1739"/>
        <item x="1747"/>
        <item x="1719"/>
        <item x="1017"/>
        <item m="1" x="2458"/>
        <item m="1" x="1975"/>
        <item m="1" x="2086"/>
        <item m="1" x="2124"/>
        <item x="1074"/>
        <item x="1429"/>
        <item x="1424"/>
        <item x="1137"/>
        <item m="1" x="1853"/>
        <item x="1438"/>
        <item x="625"/>
        <item m="1" x="2299"/>
        <item x="857"/>
        <item x="1793"/>
        <item x="1792"/>
        <item x="619"/>
        <item x="1382"/>
        <item m="1" x="1976"/>
        <item x="287"/>
        <item m="1" x="2369"/>
        <item x="1068"/>
        <item m="1" x="2368"/>
        <item x="27"/>
        <item x="1334"/>
        <item x="375"/>
        <item m="1" x="2248"/>
        <item x="1443"/>
        <item x="396"/>
        <item m="1" x="2385"/>
        <item x="1697"/>
        <item x="936"/>
        <item x="277"/>
        <item x="513"/>
        <item x="1586"/>
        <item m="1" x="2218"/>
        <item x="501"/>
        <item m="1" x="2111"/>
        <item x="1643"/>
        <item x="1289"/>
        <item x="661"/>
        <item x="1112"/>
        <item x="570"/>
        <item x="1815"/>
        <item m="1" x="2675"/>
        <item m="1" x="2315"/>
        <item m="1" x="2273"/>
        <item x="424"/>
        <item m="1" x="2581"/>
        <item m="1" x="2367"/>
        <item x="2"/>
        <item x="1223"/>
        <item x="528"/>
        <item x="1001"/>
        <item m="1" x="1963"/>
        <item m="1" x="2062"/>
        <item x="1442"/>
        <item x="1709"/>
        <item m="1" x="1918"/>
        <item m="1" x="2412"/>
        <item m="1" x="2366"/>
        <item x="649"/>
        <item m="1" x="2569"/>
        <item x="1161"/>
        <item m="1" x="1932"/>
        <item m="1" x="2470"/>
        <item m="1" x="2296"/>
        <item x="805"/>
        <item x="709"/>
        <item x="219"/>
        <item x="362"/>
        <item x="1096"/>
        <item x="1246"/>
        <item x="213"/>
        <item x="175"/>
        <item m="1" x="2271"/>
        <item m="1" x="1905"/>
        <item m="1" x="2647"/>
        <item x="1232"/>
        <item m="1" x="2052"/>
        <item m="1" x="2495"/>
        <item x="1054"/>
        <item m="1" x="1945"/>
        <item x="583"/>
        <item x="1236"/>
        <item m="1" x="2554"/>
        <item x="1465"/>
        <item m="1" x="2176"/>
        <item x="580"/>
        <item x="1668"/>
        <item x="582"/>
        <item m="1" x="2629"/>
        <item x="791"/>
        <item x="1380"/>
        <item m="1" x="2486"/>
        <item x="601"/>
        <item m="1" x="1839"/>
        <item x="559"/>
        <item x="958"/>
        <item x="1734"/>
        <item x="1402"/>
        <item x="1471"/>
        <item x="942"/>
        <item m="1" x="2222"/>
        <item m="1" x="2651"/>
        <item x="1533"/>
        <item m="1" x="2589"/>
        <item x="455"/>
        <item x="1583"/>
        <item x="1407"/>
        <item m="1" x="1927"/>
        <item x="446"/>
        <item m="1" x="2024"/>
        <item x="1535"/>
        <item x="763"/>
        <item x="1545"/>
        <item x="1796"/>
        <item x="880"/>
        <item x="778"/>
        <item x="1434"/>
        <item m="1" x="2518"/>
        <item m="1" x="2437"/>
        <item x="1397"/>
        <item x="672"/>
        <item x="1767"/>
        <item x="1462"/>
        <item m="1" x="2664"/>
        <item x="909"/>
        <item m="1" x="2490"/>
        <item x="729"/>
        <item x="1400"/>
        <item x="1733"/>
        <item x="1234"/>
        <item x="476"/>
        <item m="1" x="2649"/>
        <item x="228"/>
        <item x="111"/>
        <item x="25"/>
        <item m="1" x="2340"/>
        <item m="1" x="1942"/>
        <item x="85"/>
        <item x="937"/>
        <item x="410"/>
        <item m="1" x="2297"/>
        <item x="775"/>
        <item x="1774"/>
        <item x="1810"/>
        <item m="1" x="1989"/>
        <item x="492"/>
        <item x="0"/>
        <item x="606"/>
        <item m="1" x="2534"/>
        <item m="1" x="2307"/>
        <item x="331"/>
        <item m="1" x="2064"/>
        <item x="1385"/>
        <item x="1321"/>
        <item x="1728"/>
        <item x="1814"/>
        <item x="1740"/>
        <item x="613"/>
        <item x="1000"/>
        <item x="758"/>
        <item x="668"/>
        <item x="1414"/>
        <item x="1411"/>
        <item x="1773"/>
        <item x="161"/>
        <item x="480"/>
        <item x="1782"/>
        <item x="1799"/>
        <item x="1426"/>
        <item x="1527"/>
        <item x="959"/>
        <item x="1743"/>
        <item x="1699"/>
        <item x="1303"/>
        <item m="1" x="2671"/>
        <item m="1" x="1842"/>
        <item m="1" x="2445"/>
        <item x="1377"/>
        <item x="599"/>
        <item x="1614"/>
        <item x="420"/>
        <item m="1" x="2440"/>
        <item m="1" x="1966"/>
        <item x="13"/>
        <item m="1" x="2466"/>
        <item m="1" x="2377"/>
        <item x="363"/>
        <item x="104"/>
        <item x="197"/>
        <item x="1170"/>
        <item x="1716"/>
        <item m="1" x="2542"/>
        <item m="1" x="1831"/>
        <item x="132"/>
        <item x="207"/>
        <item x="221"/>
        <item x="214"/>
        <item m="1" x="1952"/>
        <item m="1" x="2487"/>
        <item x="727"/>
        <item x="991"/>
        <item x="75"/>
        <item x="1446"/>
        <item x="1707"/>
        <item x="1035"/>
        <item m="1" x="2514"/>
        <item x="1419"/>
        <item m="1" x="2541"/>
        <item m="1" x="2653"/>
        <item m="1" x="1919"/>
        <item m="1" x="2135"/>
        <item m="1" x="2388"/>
        <item m="1" x="2109"/>
        <item x="1803"/>
        <item x="67"/>
        <item x="604"/>
        <item m="1" x="2578"/>
        <item x="550"/>
        <item x="941"/>
        <item x="364"/>
        <item x="1075"/>
        <item x="888"/>
        <item m="1" x="2029"/>
        <item x="589"/>
        <item m="1" x="2603"/>
        <item m="1" x="2203"/>
        <item x="1196"/>
        <item x="1009"/>
        <item x="647"/>
        <item x="834"/>
        <item x="1724"/>
        <item m="1" x="2046"/>
        <item m="1" x="1903"/>
        <item x="37"/>
        <item x="56"/>
        <item x="68"/>
        <item m="1" x="1997"/>
        <item m="1" x="2300"/>
        <item x="1768"/>
        <item x="1628"/>
        <item x="1065"/>
        <item x="1340"/>
        <item x="439"/>
        <item x="567"/>
        <item m="1" x="2543"/>
        <item m="1" x="2512"/>
        <item m="1" x="2346"/>
        <item x="5"/>
        <item x="749"/>
        <item m="1" x="2672"/>
        <item x="1548"/>
        <item m="1" x="2169"/>
        <item m="1" x="2144"/>
        <item x="553"/>
        <item m="1" x="2544"/>
        <item x="547"/>
        <item m="1" x="2639"/>
        <item x="1027"/>
        <item x="554"/>
        <item x="367"/>
        <item x="927"/>
        <item x="1181"/>
        <item m="1" x="2511"/>
        <item m="1" x="2619"/>
        <item x="1064"/>
        <item m="1" x="1930"/>
        <item x="335"/>
        <item x="845"/>
        <item x="283"/>
        <item x="1365"/>
        <item x="314"/>
        <item x="1"/>
        <item x="657"/>
        <item x="1690"/>
        <item x="1558"/>
        <item x="873"/>
        <item m="1" x="2103"/>
        <item x="1499"/>
        <item x="1117"/>
        <item x="1685"/>
        <item m="1" x="2433"/>
        <item x="229"/>
        <item x="1171"/>
        <item x="870"/>
        <item x="1544"/>
        <item x="603"/>
        <item x="612"/>
        <item m="1" x="2349"/>
        <item m="1" x="2004"/>
        <item x="1155"/>
        <item x="371"/>
        <item m="1" x="2615"/>
        <item x="509"/>
        <item x="529"/>
        <item m="1" x="2085"/>
        <item m="1" x="2157"/>
        <item x="1493"/>
        <item m="1" x="1867"/>
        <item x="1500"/>
        <item m="1" x="2202"/>
        <item m="1" x="2096"/>
        <item x="252"/>
        <item x="339"/>
        <item x="273"/>
        <item m="1" x="2634"/>
        <item x="319"/>
        <item x="321"/>
        <item m="1" x="1855"/>
        <item m="1" x="2207"/>
        <item m="1" x="2473"/>
        <item x="1640"/>
        <item m="1" x="2082"/>
        <item x="664"/>
        <item x="1337"/>
        <item m="1" x="2516"/>
        <item m="1" x="2493"/>
        <item x="1538"/>
        <item x="997"/>
        <item x="689"/>
        <item m="1" x="2484"/>
        <item x="1512"/>
        <item x="765"/>
        <item x="1398"/>
        <item x="421"/>
        <item x="767"/>
        <item x="1623"/>
        <item m="1" x="2114"/>
        <item x="347"/>
        <item x="133"/>
        <item x="144"/>
        <item m="1" x="2015"/>
        <item x="1613"/>
        <item x="1584"/>
        <item m="1" x="2131"/>
        <item x="971"/>
        <item x="1136"/>
        <item m="1" x="2140"/>
        <item x="974"/>
        <item x="40"/>
        <item x="7"/>
        <item x="31"/>
        <item x="1348"/>
        <item x="802"/>
        <item x="879"/>
        <item x="113"/>
        <item x="115"/>
        <item x="12"/>
        <item x="105"/>
        <item x="86"/>
        <item x="116"/>
        <item m="1" x="2538"/>
        <item m="1" x="2287"/>
        <item x="432"/>
        <item x="1594"/>
        <item m="1" x="1928"/>
        <item x="33"/>
        <item x="99"/>
        <item x="125"/>
        <item x="87"/>
        <item x="88"/>
        <item x="1271"/>
        <item x="893"/>
        <item m="1" x="2006"/>
        <item m="1" x="2585"/>
        <item x="1735"/>
        <item x="538"/>
        <item m="1" x="1872"/>
        <item x="1764"/>
        <item x="901"/>
        <item m="1" x="2243"/>
        <item x="1406"/>
        <item m="1" x="2110"/>
        <item x="384"/>
        <item x="299"/>
        <item x="907"/>
        <item x="1550"/>
        <item x="1449"/>
        <item x="702"/>
        <item x="417"/>
        <item m="1" x="2371"/>
        <item m="1" x="1994"/>
        <item m="1" x="1993"/>
        <item m="1" x="2625"/>
        <item x="520"/>
        <item m="1" x="1825"/>
        <item m="1" x="1893"/>
        <item m="1" x="1937"/>
        <item x="684"/>
        <item m="1" x="2614"/>
        <item x="725"/>
        <item x="440"/>
        <item x="1111"/>
        <item m="1" x="2104"/>
        <item x="1141"/>
        <item m="1" x="2525"/>
        <item m="1" x="1883"/>
        <item m="1" x="2014"/>
        <item m="1" x="2464"/>
        <item x="1423"/>
        <item m="1" x="2658"/>
        <item x="1164"/>
        <item x="598"/>
        <item m="1" x="2121"/>
        <item m="1" x="1874"/>
        <item x="500"/>
        <item m="1" x="2645"/>
        <item m="1" x="1882"/>
        <item m="1" x="2087"/>
        <item x="1167"/>
        <item x="1311"/>
        <item m="1" x="2668"/>
        <item x="1748"/>
        <item x="1708"/>
        <item m="1" x="2127"/>
        <item m="1" x="2597"/>
        <item x="130"/>
        <item x="1795"/>
        <item m="1" x="2303"/>
        <item x="813"/>
        <item x="1239"/>
        <item m="1" x="1840"/>
        <item m="1" x="2562"/>
        <item x="121"/>
        <item m="1" x="2311"/>
        <item x="801"/>
        <item x="20"/>
        <item m="1" x="1939"/>
        <item x="591"/>
        <item x="770"/>
        <item m="1" x="2016"/>
        <item m="1" x="2302"/>
        <item m="1" x="2465"/>
        <item x="1080"/>
        <item m="1" x="2318"/>
        <item x="1221"/>
        <item m="1" x="2175"/>
        <item m="1" x="2324"/>
        <item x="325"/>
        <item x="1479"/>
        <item m="1" x="2051"/>
        <item m="1" x="2090"/>
        <item m="1" x="1822"/>
        <item m="1" x="2189"/>
        <item m="1" x="1996"/>
        <item m="1" x="2474"/>
        <item x="477"/>
        <item x="1260"/>
        <item x="716"/>
        <item x="1375"/>
        <item x="1503"/>
        <item x="617"/>
        <item x="1067"/>
        <item x="753"/>
        <item m="1" x="2020"/>
        <item m="1" x="2517"/>
        <item x="1046"/>
        <item x="1691"/>
        <item m="1" x="2229"/>
        <item x="810"/>
        <item x="378"/>
        <item x="1358"/>
        <item x="1298"/>
        <item x="794"/>
        <item x="1197"/>
        <item m="1" x="1933"/>
        <item x="1489"/>
        <item m="1" x="1904"/>
        <item x="1205"/>
        <item x="650"/>
        <item x="998"/>
        <item x="542"/>
        <item m="1" x="2605"/>
        <item m="1" x="2219"/>
        <item x="1332"/>
        <item x="884"/>
        <item m="1" x="2260"/>
        <item m="1" x="1999"/>
        <item x="899"/>
        <item x="1342"/>
        <item x="1041"/>
        <item m="1" x="2058"/>
        <item m="1" x="2314"/>
        <item x="1818"/>
        <item x="756"/>
        <item x="863"/>
        <item x="359"/>
        <item x="1460"/>
        <item m="1" x="2235"/>
        <item x="1182"/>
        <item m="1" x="2373"/>
        <item m="1" x="2237"/>
        <item x="274"/>
        <item x="1746"/>
        <item m="1" x="1956"/>
        <item x="641"/>
        <item x="856"/>
        <item m="1" x="2503"/>
        <item x="437"/>
        <item m="1" x="2608"/>
        <item x="841"/>
        <item m="1" x="2066"/>
        <item m="1" x="1895"/>
        <item x="159"/>
        <item x="217"/>
        <item x="337"/>
        <item x="1511"/>
        <item x="568"/>
        <item x="1187"/>
        <item m="1" x="2037"/>
        <item m="1" x="2329"/>
        <item x="1758"/>
        <item x="686"/>
        <item x="1652"/>
        <item x="322"/>
        <item m="1" x="2182"/>
        <item m="1" x="2065"/>
        <item x="655"/>
        <item x="1413"/>
        <item m="1" x="1962"/>
        <item x="53"/>
        <item m="1" x="1887"/>
        <item x="1504"/>
        <item x="897"/>
        <item m="1" x="2088"/>
        <item x="885"/>
        <item x="631"/>
        <item x="551"/>
        <item x="1291"/>
        <item x="1683"/>
        <item x="457"/>
        <item x="581"/>
        <item x="1710"/>
        <item x="1285"/>
        <item x="1508"/>
        <item x="1241"/>
        <item x="1140"/>
        <item x="352"/>
        <item x="380"/>
        <item x="1078"/>
        <item x="1250"/>
        <item m="1" x="2637"/>
        <item x="1014"/>
        <item x="404"/>
        <item x="679"/>
        <item x="961"/>
        <item m="1" x="2479"/>
        <item x="210"/>
        <item x="1179"/>
        <item x="1275"/>
        <item x="1071"/>
        <item x="1339"/>
        <item m="1" x="1824"/>
        <item m="1" x="2148"/>
        <item x="1738"/>
        <item m="1" x="2139"/>
        <item x="710"/>
        <item x="1269"/>
        <item x="443"/>
        <item x="940"/>
        <item m="1" x="2684"/>
        <item m="1" x="2528"/>
        <item x="183"/>
        <item x="377"/>
        <item m="1" x="2421"/>
        <item m="1" x="2227"/>
        <item m="1" x="2519"/>
        <item m="1" x="2072"/>
        <item x="618"/>
        <item x="1617"/>
        <item x="692"/>
        <item x="695"/>
        <item x="490"/>
        <item x="608"/>
        <item x="814"/>
        <item m="1" x="2580"/>
        <item x="1019"/>
        <item x="852"/>
        <item x="540"/>
        <item m="1" x="2535"/>
        <item x="950"/>
        <item m="1" x="2122"/>
        <item m="1" x="2509"/>
        <item x="1528"/>
        <item m="1" x="1830"/>
        <item x="955"/>
        <item x="742"/>
        <item x="306"/>
        <item m="1" x="2436"/>
        <item x="1211"/>
        <item m="1" x="2267"/>
        <item x="1404"/>
        <item m="1" x="2174"/>
        <item m="1" x="2468"/>
        <item m="1" x="2249"/>
        <item x="1809"/>
        <item x="735"/>
        <item x="1618"/>
        <item x="773"/>
        <item m="1" x="2416"/>
        <item x="645"/>
        <item m="1" x="2032"/>
        <item x="1633"/>
        <item x="483"/>
        <item x="6"/>
        <item x="403"/>
        <item m="1" x="2659"/>
        <item m="1" x="2360"/>
        <item x="566"/>
        <item m="1" x="2527"/>
        <item m="1" x="2112"/>
        <item x="1118"/>
        <item m="1" x="1900"/>
        <item x="526"/>
        <item x="859"/>
        <item m="1" x="2677"/>
        <item x="768"/>
        <item x="1258"/>
        <item x="881"/>
        <item x="1133"/>
        <item x="1808"/>
        <item m="1" x="1931"/>
        <item m="1" x="1861"/>
        <item m="1" x="2555"/>
        <item x="1224"/>
        <item m="1" x="2245"/>
        <item x="58"/>
        <item x="1783"/>
        <item m="1" x="2472"/>
        <item x="482"/>
        <item x="1625"/>
        <item x="523"/>
        <item x="527"/>
        <item x="1276"/>
        <item m="1" x="2278"/>
        <item x="732"/>
        <item x="536"/>
        <item m="1" x="1847"/>
        <item x="858"/>
        <item m="1" x="2070"/>
        <item x="239"/>
        <item x="990"/>
        <item x="780"/>
        <item m="1" x="1983"/>
        <item x="837"/>
        <item x="1020"/>
        <item m="1" x="2055"/>
        <item m="1" x="2457"/>
        <item m="1" x="2392"/>
        <item x="1524"/>
        <item m="1" x="2289"/>
        <item x="669"/>
        <item x="522"/>
        <item m="1" x="2612"/>
        <item x="1794"/>
        <item m="1" x="2130"/>
        <item m="1" x="2044"/>
        <item m="1" x="2319"/>
        <item x="1367"/>
        <item m="1" x="2003"/>
        <item m="1" x="2093"/>
        <item m="1" x="2239"/>
        <item m="1" x="2550"/>
        <item x="1470"/>
        <item x="1183"/>
        <item x="733"/>
        <item m="1" x="1858"/>
        <item x="1036"/>
        <item m="1" x="1915"/>
        <item x="1364"/>
        <item x="1338"/>
        <item m="1" x="2592"/>
        <item x="654"/>
        <item m="1" x="2498"/>
        <item m="1" x="1910"/>
        <item m="1" x="2506"/>
        <item x="1177"/>
        <item x="1658"/>
        <item x="1689"/>
        <item m="1" x="2264"/>
        <item m="1" x="2456"/>
        <item x="894"/>
        <item x="1601"/>
        <item x="1788"/>
        <item x="1760"/>
        <item x="127"/>
        <item m="1" x="2355"/>
        <item x="205"/>
        <item x="271"/>
        <item m="1" x="2234"/>
        <item x="1650"/>
        <item x="1705"/>
        <item x="11"/>
        <item x="518"/>
        <item x="1213"/>
        <item x="960"/>
        <item x="71"/>
        <item x="100"/>
        <item m="1" x="1946"/>
        <item x="1553"/>
        <item x="1615"/>
        <item x="694"/>
        <item m="1" x="1846"/>
        <item x="1315"/>
        <item x="697"/>
        <item x="1530"/>
        <item x="1627"/>
        <item x="1684"/>
        <item x="1295"/>
        <item m="1" x="2491"/>
        <item x="1281"/>
        <item m="1" x="2284"/>
        <item m="1" x="2223"/>
        <item x="353"/>
        <item m="1" x="2270"/>
        <item x="1031"/>
        <item x="1781"/>
        <item m="1" x="2501"/>
        <item m="1" x="1863"/>
        <item m="1" x="1860"/>
        <item m="1" x="1957"/>
        <item x="1061"/>
        <item x="1790"/>
        <item x="1753"/>
        <item x="360"/>
        <item x="1488"/>
        <item x="1572"/>
        <item m="1" x="2432"/>
        <item x="1263"/>
        <item m="1" x="2530"/>
        <item x="1732"/>
        <item x="658"/>
        <item m="1" x="1964"/>
        <item x="741"/>
        <item x="696"/>
        <item x="298"/>
        <item m="1" x="2348"/>
        <item x="761"/>
        <item m="1" x="2652"/>
        <item m="1" x="1924"/>
        <item x="438"/>
        <item x="630"/>
        <item x="1702"/>
        <item x="1720"/>
        <item m="1" x="2071"/>
        <item x="632"/>
        <item x="933"/>
        <item x="416"/>
        <item m="1" x="2187"/>
        <item x="816"/>
        <item x="152"/>
        <item x="1350"/>
        <item x="1306"/>
        <item m="1" x="2426"/>
        <item x="311"/>
        <item m="1" x="2312"/>
        <item x="934"/>
        <item x="1602"/>
        <item x="1751"/>
        <item x="587"/>
        <item m="1" x="2471"/>
        <item x="1451"/>
        <item x="663"/>
        <item x="546"/>
        <item x="1621"/>
        <item m="1" x="2499"/>
        <item x="660"/>
        <item x="1113"/>
        <item m="1" x="1979"/>
        <item x="1099"/>
        <item x="1612"/>
        <item x="711"/>
        <item m="1" x="1988"/>
        <item m="1" x="1960"/>
        <item m="1" x="2496"/>
        <item x="1408"/>
        <item m="1" x="2027"/>
        <item m="1" x="1821"/>
        <item x="1040"/>
        <item x="666"/>
        <item x="1146"/>
        <item x="628"/>
        <item x="1370"/>
        <item x="60"/>
        <item m="1" x="2411"/>
        <item m="1" x="1856"/>
        <item x="1417"/>
        <item x="1008"/>
        <item m="1" x="2116"/>
        <item m="1" x="2393"/>
        <item x="1665"/>
        <item m="1" x="2521"/>
        <item m="1" x="2424"/>
        <item x="1379"/>
        <item x="987"/>
        <item m="1" x="1934"/>
        <item m="1" x="2017"/>
        <item x="186"/>
        <item m="1" x="2557"/>
        <item x="21"/>
        <item m="1" x="2656"/>
        <item x="1672"/>
        <item x="1532"/>
        <item x="1200"/>
        <item m="1" x="2398"/>
        <item x="949"/>
        <item m="1" x="2068"/>
        <item x="1610"/>
        <item m="1" x="1897"/>
        <item x="1098"/>
        <item x="430"/>
        <item x="465"/>
        <item x="142"/>
        <item x="972"/>
        <item x="1257"/>
        <item m="1" x="2042"/>
        <item m="1" x="2626"/>
        <item x="578"/>
        <item x="426"/>
        <item m="1" x="2102"/>
        <item x="1028"/>
        <item x="1566"/>
        <item m="1" x="2226"/>
        <item x="334"/>
        <item m="1" x="2002"/>
        <item m="1" x="2333"/>
        <item m="1" x="2409"/>
        <item x="1301"/>
        <item x="1607"/>
        <item x="1104"/>
        <item m="1" x="2198"/>
        <item m="1" x="1911"/>
        <item x="569"/>
        <item m="1" x="2165"/>
        <item x="731"/>
        <item x="165"/>
        <item x="458"/>
        <item m="1" x="2646"/>
        <item x="1097"/>
        <item m="1" x="1973"/>
        <item m="1" x="2600"/>
        <item x="117"/>
        <item x="1310"/>
        <item x="970"/>
        <item x="938"/>
        <item x="563"/>
        <item m="1" x="2328"/>
        <item x="532"/>
        <item x="886"/>
        <item x="512"/>
        <item x="750"/>
        <item m="1" x="2609"/>
        <item x="1238"/>
        <item x="1557"/>
        <item m="1" x="1916"/>
        <item m="1" x="2060"/>
        <item x="1547"/>
        <item x="39"/>
        <item m="1" x="1947"/>
        <item x="1422"/>
        <item x="140"/>
        <item m="1" x="1949"/>
        <item m="1" x="2674"/>
        <item x="1055"/>
        <item x="1154"/>
        <item m="1" x="2617"/>
        <item x="1209"/>
        <item x="459"/>
        <item m="1" x="2126"/>
        <item x="579"/>
        <item x="310"/>
        <item x="1095"/>
        <item x="1541"/>
        <item x="1215"/>
        <item m="1" x="2632"/>
        <item m="1" x="2370"/>
        <item m="1" x="2285"/>
        <item m="1" x="2579"/>
        <item x="249"/>
        <item x="531"/>
        <item m="1" x="2682"/>
        <item x="1247"/>
        <item x="574"/>
        <item m="1" x="2215"/>
        <item x="811"/>
        <item x="151"/>
        <item x="232"/>
        <item x="180"/>
        <item m="1" x="2213"/>
        <item x="204"/>
        <item x="191"/>
        <item x="184"/>
        <item m="1" x="2571"/>
        <item m="1" x="2181"/>
        <item x="713"/>
        <item x="1466"/>
        <item x="1143"/>
        <item x="1195"/>
        <item m="1" x="2394"/>
        <item x="621"/>
        <item x="1575"/>
        <item m="1" x="1843"/>
        <item x="600"/>
        <item x="665"/>
        <item x="402"/>
        <item x="224"/>
        <item m="1" x="2446"/>
        <item x="50"/>
        <item x="1256"/>
        <item x="1445"/>
        <item x="1391"/>
        <item m="1" x="1852"/>
        <item x="1725"/>
        <item x="902"/>
        <item x="745"/>
        <item x="1373"/>
        <item m="1" x="2350"/>
        <item x="911"/>
        <item m="1" x="1961"/>
        <item x="1789"/>
        <item x="786"/>
        <item m="1" x="2596"/>
        <item m="1" x="2336"/>
        <item x="1203"/>
        <item x="1114"/>
        <item x="94"/>
        <item m="1" x="2595"/>
        <item m="1" x="2306"/>
        <item x="145"/>
        <item x="212"/>
        <item x="203"/>
        <item m="1" x="2381"/>
        <item m="1" x="1954"/>
        <item x="1659"/>
        <item x="1033"/>
        <item m="1" x="1851"/>
        <item x="1023"/>
        <item x="774"/>
        <item x="796"/>
        <item x="1124"/>
        <item x="227"/>
        <item x="296"/>
        <item x="292"/>
        <item x="246"/>
        <item x="264"/>
        <item m="1" x="2539"/>
        <item m="1" x="2482"/>
        <item m="1" x="2194"/>
        <item m="1" x="2211"/>
        <item x="1771"/>
        <item x="1646"/>
        <item m="1" x="1823"/>
        <item x="956"/>
        <item x="1188"/>
        <item x="1267"/>
        <item x="748"/>
        <item x="451"/>
        <item x="914"/>
        <item m="1" x="2108"/>
        <item m="1" x="2502"/>
        <item m="1" x="2451"/>
        <item x="1353"/>
        <item x="291"/>
        <item x="1806"/>
        <item x="545"/>
        <item m="1" x="2075"/>
        <item x="1729"/>
        <item x="1816"/>
        <item x="1216"/>
        <item m="1" x="2080"/>
        <item x="821"/>
        <item x="1139"/>
        <item m="1" x="1865"/>
        <item x="1086"/>
        <item x="307"/>
        <item x="824"/>
        <item x="1435"/>
        <item x="1119"/>
        <item x="1037"/>
        <item x="427"/>
        <item m="1" x="1848"/>
        <item x="1477"/>
        <item x="1189"/>
        <item x="1062"/>
        <item x="495"/>
        <item x="1554"/>
        <item m="1" x="2309"/>
        <item x="640"/>
        <item x="1736"/>
        <item m="1" x="1849"/>
        <item x="744"/>
        <item m="1" x="2547"/>
        <item x="379"/>
        <item m="1" x="2357"/>
        <item x="1495"/>
        <item m="1" x="2129"/>
        <item x="1521"/>
        <item x="66"/>
        <item x="119"/>
        <item x="187"/>
        <item x="206"/>
        <item m="1" x="2178"/>
        <item x="1642"/>
        <item x="737"/>
        <item x="953"/>
        <item x="999"/>
        <item x="1801"/>
        <item x="985"/>
        <item m="1" x="2430"/>
        <item x="1494"/>
        <item m="1" x="2351"/>
        <item x="1502"/>
        <item x="638"/>
        <item x="1386"/>
        <item m="1" x="2041"/>
        <item x="358"/>
        <item m="1" x="2524"/>
        <item x="530"/>
        <item x="1765"/>
        <item x="123"/>
        <item x="1378"/>
        <item m="1" x="2138"/>
        <item m="1" x="2286"/>
        <item x="747"/>
        <item m="1" x="2089"/>
        <item x="1478"/>
        <item m="1" x="2431"/>
        <item m="1" x="2217"/>
        <item m="1" x="1907"/>
        <item x="1115"/>
        <item x="992"/>
        <item x="1624"/>
        <item m="1" x="2497"/>
        <item x="1261"/>
        <item m="1" x="2301"/>
        <item x="1120"/>
        <item x="623"/>
        <item x="1598"/>
        <item x="1304"/>
        <item m="1" x="2241"/>
        <item x="790"/>
        <item x="1251"/>
        <item m="1" x="2522"/>
        <item x="891"/>
        <item x="1270"/>
        <item x="1432"/>
        <item m="1" x="1929"/>
        <item x="1635"/>
        <item x="636"/>
        <item m="1" x="2641"/>
        <item m="1" x="1959"/>
        <item m="1" x="2500"/>
        <item m="1" x="2561"/>
        <item x="1218"/>
        <item x="265"/>
        <item m="1" x="1868"/>
        <item m="1" x="2397"/>
        <item x="624"/>
        <item x="827"/>
        <item x="1428"/>
        <item x="332"/>
        <item x="1396"/>
        <item m="1" x="1972"/>
        <item x="782"/>
        <item x="809"/>
        <item m="1" x="2621"/>
        <item x="564"/>
        <item m="1" x="2481"/>
        <item x="267"/>
        <item x="262"/>
        <item x="1109"/>
        <item x="1081"/>
        <item x="259"/>
        <item x="1149"/>
        <item x="1198"/>
        <item x="1030"/>
        <item x="398"/>
        <item x="1450"/>
        <item m="1" x="2191"/>
        <item m="1" x="2642"/>
        <item m="1" x="1940"/>
        <item m="1" x="2200"/>
        <item x="847"/>
        <item x="226"/>
        <item x="30"/>
        <item m="1" x="2193"/>
        <item m="1" x="2556"/>
        <item x="833"/>
        <item m="1" x="2043"/>
        <item x="708"/>
        <item m="1" x="2214"/>
        <item x="719"/>
        <item m="1" x="1873"/>
        <item m="1" x="2228"/>
        <item m="1" x="2654"/>
        <item x="1235"/>
        <item m="1" x="2375"/>
        <item m="1" x="2208"/>
        <item x="1252"/>
        <item x="1787"/>
        <item x="1094"/>
        <item x="1162"/>
        <item m="1" x="1936"/>
        <item x="818"/>
        <item m="1" x="2039"/>
        <item m="1" x="2477"/>
        <item x="1073"/>
        <item m="1" x="2252"/>
        <item x="134"/>
        <item x="463"/>
        <item x="1190"/>
        <item x="1214"/>
        <item x="475"/>
        <item x="52"/>
        <item x="101"/>
        <item x="91"/>
        <item x="83"/>
        <item x="1169"/>
        <item x="1452"/>
        <item x="1639"/>
        <item x="535"/>
        <item x="1051"/>
        <item x="1447"/>
        <item m="1" x="2031"/>
        <item x="1229"/>
        <item m="1" x="2353"/>
        <item x="1468"/>
        <item x="1083"/>
        <item m="1" x="2132"/>
        <item x="409"/>
        <item m="1" x="2374"/>
        <item x="1283"/>
        <item x="832"/>
        <item x="1176"/>
        <item x="35"/>
        <item x="595"/>
        <item m="1" x="2268"/>
        <item x="1570"/>
        <item x="250"/>
        <item x="243"/>
        <item x="209"/>
        <item x="263"/>
        <item x="234"/>
        <item x="280"/>
        <item x="1299"/>
        <item x="1430"/>
        <item x="333"/>
        <item x="667"/>
        <item x="1561"/>
        <item m="1" x="2283"/>
        <item x="1715"/>
        <item x="79"/>
        <item m="1" x="2553"/>
        <item x="488"/>
        <item m="1" x="2655"/>
        <item x="1645"/>
        <item x="1085"/>
        <item m="1" x="2420"/>
        <item x="1228"/>
        <item x="965"/>
        <item x="245"/>
        <item x="153"/>
        <item x="1569"/>
        <item x="44"/>
        <item x="231"/>
        <item x="158"/>
        <item x="233"/>
        <item x="236"/>
        <item x="1053"/>
        <item m="1" x="2460"/>
        <item m="1" x="1901"/>
        <item x="182"/>
        <item m="1" x="2185"/>
        <item x="1551"/>
        <item x="419"/>
        <item x="779"/>
        <item m="1" x="2161"/>
        <item x="895"/>
        <item x="1308"/>
        <item x="188"/>
        <item x="1302"/>
        <item m="1" x="2449"/>
        <item x="586"/>
        <item m="1" x="2056"/>
        <item x="302"/>
        <item x="1296"/>
        <item x="1336"/>
        <item x="639"/>
        <item x="935"/>
        <item x="1018"/>
        <item x="1387"/>
        <item x="1361"/>
        <item m="1" x="2100"/>
        <item x="1727"/>
        <item x="1323"/>
        <item x="1510"/>
        <item x="1003"/>
        <item m="1" x="1884"/>
        <item x="673"/>
        <item x="167"/>
        <item x="3"/>
        <item m="1" x="2681"/>
        <item x="4"/>
        <item x="1100"/>
        <item x="435"/>
        <item x="910"/>
        <item m="1" x="2308"/>
        <item x="413"/>
        <item m="1" x="2338"/>
        <item x="1492"/>
        <item m="1" x="2673"/>
        <item x="381"/>
        <item x="1157"/>
        <item x="1440"/>
        <item x="751"/>
        <item m="1" x="2679"/>
        <item x="1531"/>
        <item x="1132"/>
        <item m="1" x="2510"/>
        <item x="1227"/>
        <item x="1812"/>
        <item m="1" x="2186"/>
        <item x="607"/>
        <item m="1" x="2450"/>
        <item x="906"/>
        <item m="1" x="2154"/>
        <item x="1660"/>
        <item m="1" x="2428"/>
        <item x="508"/>
        <item x="471"/>
        <item x="281"/>
        <item x="340"/>
        <item x="925"/>
        <item x="349"/>
        <item x="318"/>
        <item x="511"/>
        <item x="1609"/>
        <item x="503"/>
        <item m="1" x="2573"/>
        <item m="1" x="2576"/>
        <item x="498"/>
        <item x="771"/>
        <item m="1" x="2171"/>
        <item m="1" x="2380"/>
        <item x="1669"/>
        <item x="34"/>
        <item x="720"/>
        <item x="584"/>
        <item m="1" x="1889"/>
        <item x="1421"/>
        <item x="341"/>
        <item x="1333"/>
        <item m="1" x="1990"/>
        <item m="1" x="2623"/>
        <item m="1" x="1832"/>
        <item x="1588"/>
        <item x="693"/>
        <item x="1663"/>
        <item x="1288"/>
        <item x="1638"/>
        <item x="746"/>
        <item m="1" x="2061"/>
        <item m="1" x="2281"/>
        <item m="1" x="2073"/>
        <item m="1" x="2362"/>
        <item x="356"/>
        <item x="1022"/>
        <item x="1087"/>
        <item x="558"/>
        <item x="1798"/>
        <item m="1" x="2201"/>
        <item x="1237"/>
        <item x="1576"/>
        <item m="1" x="2454"/>
        <item x="916"/>
        <item x="453"/>
        <item x="1679"/>
        <item x="315"/>
        <item x="1286"/>
        <item x="406"/>
        <item x="160"/>
        <item x="576"/>
        <item m="1" x="2291"/>
        <item m="1" x="2166"/>
        <item m="1" x="2599"/>
        <item m="1" x="2221"/>
        <item x="185"/>
        <item x="1131"/>
        <item x="361"/>
        <item x="1498"/>
        <item x="924"/>
        <item x="755"/>
        <item x="1552"/>
        <item x="137"/>
        <item x="1206"/>
        <item m="1" x="1894"/>
        <item m="1" x="2172"/>
        <item m="1" x="1885"/>
        <item m="1" x="2155"/>
        <item x="943"/>
        <item x="1444"/>
        <item x="1681"/>
        <item x="1128"/>
        <item x="1185"/>
        <item x="1280"/>
        <item x="577"/>
        <item x="1005"/>
        <item m="1" x="1844"/>
        <item x="1475"/>
        <item m="1" x="2098"/>
        <item m="1" x="2230"/>
        <item x="1730"/>
        <item x="1410"/>
        <item m="1" x="2590"/>
        <item m="1" x="2441"/>
        <item x="355"/>
        <item x="1110"/>
        <item x="1604"/>
        <item x="391"/>
        <item x="1048"/>
        <item m="1" x="2255"/>
        <item x="783"/>
        <item m="1" x="2591"/>
        <item m="1" x="1982"/>
        <item m="1" x="2152"/>
        <item x="1534"/>
        <item x="1599"/>
        <item x="855"/>
        <item x="730"/>
        <item x="1148"/>
        <item x="1147"/>
        <item x="397"/>
        <item x="1175"/>
        <item x="1671"/>
        <item m="1" x="2147"/>
        <item m="1" x="2636"/>
        <item m="1" x="2425"/>
        <item x="374"/>
        <item x="1412"/>
        <item m="1" x="2442"/>
        <item x="844"/>
        <item x="1582"/>
        <item m="1" x="2295"/>
        <item m="1" x="2429"/>
        <item x="1390"/>
        <item x="1126"/>
        <item x="883"/>
        <item x="1233"/>
        <item x="1536"/>
        <item x="1441"/>
        <item m="1" x="2019"/>
        <item m="1" x="2313"/>
        <item x="1312"/>
        <item x="1555"/>
        <item m="1" x="1969"/>
        <item x="1636"/>
        <item m="1" x="2261"/>
        <item m="1" x="1943"/>
        <item m="1" x="2415"/>
        <item x="1101"/>
        <item m="1" x="1985"/>
        <item m="1" x="1836"/>
        <item m="1" x="2533"/>
        <item x="573"/>
        <item x="1193"/>
        <item x="1649"/>
        <item x="633"/>
        <item x="372"/>
        <item m="1" x="2183"/>
        <item m="1" x="2395"/>
        <item m="1" x="2406"/>
        <item m="1" x="1864"/>
        <item x="1721"/>
        <item x="1455"/>
        <item x="1680"/>
        <item x="1116"/>
        <item x="1670"/>
        <item m="1" x="2120"/>
        <item x="806"/>
        <item x="1319"/>
        <item x="1780"/>
        <item x="1482"/>
        <item m="1" x="2444"/>
        <item x="872"/>
        <item x="1603"/>
        <item x="912"/>
        <item x="1351"/>
        <item x="862"/>
        <item x="652"/>
        <item x="1129"/>
        <item x="63"/>
        <item m="1" x="2180"/>
        <item m="1" x="2504"/>
        <item x="1254"/>
        <item m="1" x="1896"/>
        <item m="1" x="2150"/>
        <item x="506"/>
        <item x="1010"/>
        <item x="309"/>
        <item x="38"/>
        <item x="136"/>
        <item m="1" x="1965"/>
        <item x="211"/>
        <item x="1180"/>
        <item x="425"/>
        <item x="838"/>
        <item x="1060"/>
        <item m="1" x="2030"/>
        <item x="556"/>
        <item x="691"/>
        <item m="1" x="2092"/>
        <item x="1622"/>
        <item x="422"/>
        <item x="431"/>
        <item x="1574"/>
        <item x="1163"/>
        <item x="700"/>
        <item x="1506"/>
        <item m="1" x="2325"/>
        <item x="1349"/>
        <item x="1718"/>
        <item m="1" x="2125"/>
        <item x="637"/>
        <item x="930"/>
        <item x="10"/>
        <item m="1" x="2640"/>
        <item x="867"/>
        <item m="1" x="2028"/>
        <item m="1" x="2523"/>
        <item m="1" x="1968"/>
        <item m="1" x="1878"/>
        <item x="1776"/>
        <item x="561"/>
        <item x="920"/>
        <item m="1" x="2443"/>
        <item x="1516"/>
        <item x="1138"/>
        <item x="1405"/>
        <item x="472"/>
        <item x="1487"/>
        <item x="308"/>
        <item x="1043"/>
        <item m="1" x="1870"/>
        <item x="839"/>
        <item x="1092"/>
        <item x="1394"/>
        <item m="1" x="2358"/>
        <item x="344"/>
        <item m="1" x="2022"/>
        <item x="327"/>
        <item x="143"/>
        <item m="1" x="2414"/>
        <item x="976"/>
        <item x="1467"/>
        <item m="1" x="2292"/>
        <item x="1476"/>
        <item m="1" x="2390"/>
        <item x="189"/>
        <item x="208"/>
        <item m="1" x="2018"/>
        <item x="171"/>
        <item m="1" x="2622"/>
        <item x="200"/>
        <item x="1662"/>
        <item x="1431"/>
        <item x="1585"/>
        <item m="1" x="2492"/>
        <item x="1272"/>
        <item x="769"/>
        <item x="22"/>
        <item m="1" x="2379"/>
        <item x="1726"/>
        <item x="1436"/>
        <item x="1433"/>
        <item x="820"/>
        <item m="1" x="2106"/>
        <item x="106"/>
        <item x="170"/>
        <item x="346"/>
        <item x="478"/>
        <item m="1" x="2173"/>
        <item x="276"/>
        <item x="1491"/>
        <item x="963"/>
        <item x="659"/>
        <item x="1029"/>
        <item m="1" x="2049"/>
        <item m="1" x="2631"/>
        <item x="15"/>
        <item x="496"/>
        <item x="55"/>
        <item x="74"/>
        <item m="1" x="2330"/>
        <item m="1" x="2583"/>
        <item x="1595"/>
        <item x="1425"/>
        <item m="1" x="2613"/>
        <item x="1222"/>
        <item m="1" x="2008"/>
        <item x="1159"/>
        <item x="869"/>
        <item x="1518"/>
        <item x="46"/>
        <item x="1507"/>
        <item x="1745"/>
        <item x="382"/>
        <item x="1664"/>
        <item m="1" x="2310"/>
        <item x="1359"/>
        <item x="48"/>
        <item x="126"/>
        <item x="1675"/>
        <item x="122"/>
        <item m="1" x="2023"/>
        <item m="1" x="2240"/>
        <item x="812"/>
        <item x="1150"/>
        <item x="1225"/>
        <item x="1481"/>
        <item x="698"/>
        <item x="1376"/>
        <item m="1" x="2078"/>
        <item x="1072"/>
        <item x="1453"/>
        <item x="1703"/>
        <item x="677"/>
        <item x="1173"/>
        <item x="1135"/>
        <item x="1723"/>
        <item x="1631"/>
        <item m="1" x="2294"/>
        <item x="724"/>
        <item x="1165"/>
        <item m="1" x="2359"/>
        <item x="1744"/>
        <item x="1661"/>
        <item x="913"/>
        <item x="1309"/>
        <item x="1056"/>
        <item x="1341"/>
        <item m="1" x="2000"/>
        <item m="1" x="2339"/>
        <item x="868"/>
        <item x="454"/>
        <item x="1329"/>
        <item x="1121"/>
        <item m="1" x="2167"/>
        <item m="1" x="2011"/>
        <item x="1255"/>
        <item x="871"/>
        <item x="524"/>
        <item x="1490"/>
        <item x="1456"/>
        <item m="1" x="1876"/>
        <item m="1" x="2643"/>
        <item m="1" x="2563"/>
        <item x="247"/>
        <item m="1" x="2164"/>
        <item x="1013"/>
        <item x="499"/>
        <item x="1647"/>
        <item m="1" x="2633"/>
        <item m="1" x="2391"/>
        <item x="764"/>
        <item x="1637"/>
        <item x="1634"/>
        <item m="1" x="2335"/>
        <item x="1103"/>
        <item x="740"/>
        <item m="1" x="2560"/>
        <item x="1328"/>
        <item m="1" x="2009"/>
        <item m="1" x="2638"/>
        <item x="1327"/>
        <item x="1641"/>
        <item m="1" x="2494"/>
        <item x="804"/>
        <item x="128"/>
        <item x="1152"/>
        <item x="1123"/>
        <item x="248"/>
        <item x="62"/>
        <item x="428"/>
        <item m="1" x="2035"/>
        <item x="1678"/>
        <item x="479"/>
        <item x="706"/>
        <item x="557"/>
        <item x="415"/>
        <item m="1" x="2607"/>
        <item m="1" x="2276"/>
        <item x="954"/>
        <item x="1007"/>
        <item x="1802"/>
        <item m="1" x="2364"/>
        <item m="1" x="2650"/>
        <item x="610"/>
        <item x="1166"/>
        <item m="1" x="1986"/>
        <item x="45"/>
        <item m="1" x="2455"/>
        <item x="752"/>
        <item x="701"/>
        <item x="594"/>
        <item m="1" x="2434"/>
        <item m="1" x="2604"/>
        <item x="1368"/>
        <item m="1" x="2074"/>
        <item m="1" x="2568"/>
        <item m="1" x="2396"/>
        <item m="1" x="1902"/>
        <item x="585"/>
        <item m="1" x="1841"/>
        <item x="605"/>
        <item x="681"/>
        <item m="1" x="2389"/>
        <item m="1" x="2356"/>
        <item m="1" x="1953"/>
        <item m="1" x="1977"/>
        <item x="917"/>
        <item x="1439"/>
        <item x="1676"/>
        <item x="723"/>
        <item x="1420"/>
        <item m="1" x="2206"/>
        <item x="851"/>
        <item x="1543"/>
        <item x="54"/>
        <item m="1" x="1912"/>
        <item m="1" x="2400"/>
        <item x="1220"/>
        <item x="469"/>
        <item x="177"/>
        <item m="1" x="2025"/>
        <item x="555"/>
        <item x="64"/>
        <item x="216"/>
        <item x="622"/>
        <item x="138"/>
        <item x="174"/>
        <item x="571"/>
        <item m="1" x="2304"/>
        <item x="473"/>
        <item m="1" x="1834"/>
        <item m="1" x="2033"/>
        <item m="1" x="2153"/>
        <item x="412"/>
        <item x="1284"/>
        <item m="1" x="2277"/>
        <item x="1458"/>
        <item x="1077"/>
        <item m="1" x="1967"/>
        <item x="1611"/>
        <item m="1" x="2047"/>
        <item x="754"/>
        <item x="1240"/>
        <item x="964"/>
        <item m="1" x="1971"/>
        <item m="1" x="2036"/>
        <item x="253"/>
        <item x="448"/>
        <item x="722"/>
        <item x="1706"/>
        <item x="1626"/>
        <item x="588"/>
        <item x="369"/>
        <item x="1069"/>
        <item m="1" x="2601"/>
        <item x="24"/>
        <item m="1" x="2254"/>
        <item x="593"/>
        <item x="1653"/>
        <item x="1698"/>
        <item x="76"/>
        <item m="1" x="2069"/>
        <item x="345"/>
        <item m="1" x="2290"/>
        <item m="1" x="2680"/>
        <item x="690"/>
        <item m="1" x="2262"/>
        <item x="357"/>
        <item x="1688"/>
        <item x="1374"/>
        <item x="1464"/>
        <item m="1" x="1906"/>
        <item m="1" x="1866"/>
        <item x="1605"/>
        <item x="915"/>
        <item m="1" x="1995"/>
        <item m="1" x="2402"/>
        <item x="1383"/>
        <item m="1" x="2326"/>
        <item m="1" x="2293"/>
        <item x="393"/>
        <item x="1091"/>
        <item m="1" x="1886"/>
        <item m="1" x="2540"/>
        <item m="1" x="2513"/>
        <item x="979"/>
        <item m="1" x="2007"/>
        <item m="1" x="2536"/>
        <item x="1369"/>
        <item x="616"/>
        <item x="1454"/>
        <item x="1696"/>
        <item x="1042"/>
        <item m="1" x="1950"/>
        <item x="1300"/>
        <item x="1737"/>
        <item x="1401"/>
        <item x="1322"/>
        <item x="470"/>
        <item m="1" x="2602"/>
        <item m="1" x="1854"/>
        <item m="1" x="2149"/>
        <item m="1" x="1835"/>
        <item x="978"/>
        <item m="1" x="1925"/>
        <item x="1427"/>
        <item x="905"/>
        <item m="1" x="2038"/>
        <item m="1" x="2332"/>
        <item x="1174"/>
        <item x="1457"/>
        <item x="521"/>
        <item x="995"/>
        <item x="223"/>
        <item x="260"/>
        <item x="261"/>
        <item x="900"/>
        <item x="1522"/>
        <item x="704"/>
        <item x="926"/>
        <item x="1004"/>
        <item x="368"/>
        <item x="798"/>
        <item m="1" x="2162"/>
        <item x="1016"/>
        <item x="461"/>
        <item m="1" x="1875"/>
        <item x="329"/>
        <item x="759"/>
        <item x="1474"/>
        <item x="1593"/>
        <item x="1204"/>
        <item x="400"/>
        <item m="1" x="1913"/>
        <item m="1" x="2170"/>
        <item x="1026"/>
        <item x="1231"/>
        <item x="1409"/>
        <item x="1542"/>
        <item m="1" x="2322"/>
        <item x="32"/>
        <item m="1" x="2435"/>
        <item x="1811"/>
        <item m="1" x="1859"/>
        <item x="1127"/>
        <item x="486"/>
        <item m="1" x="2163"/>
        <item m="1" x="2537"/>
        <item m="1" x="2246"/>
        <item m="1" x="2480"/>
        <item m="1" x="1890"/>
        <item m="1" x="2386"/>
        <item x="464"/>
        <item m="1" x="2250"/>
        <item x="548"/>
        <item m="1" x="2001"/>
        <item x="817"/>
        <item x="828"/>
        <item m="1" x="2345"/>
        <item x="354"/>
        <item x="507"/>
        <item m="1" x="2048"/>
        <item m="1" x="2378"/>
        <item m="1" x="2050"/>
        <item m="1" x="2133"/>
        <item m="1" x="2342"/>
        <item m="1" x="1899"/>
        <item m="1" x="2485"/>
        <item x="717"/>
        <item m="1" x="1970"/>
        <item m="1" x="2418"/>
        <item x="388"/>
        <item x="835"/>
        <item m="1" x="1845"/>
        <item x="1656"/>
        <item x="849"/>
        <item m="1" x="2251"/>
        <item x="1473"/>
        <item x="734"/>
        <item m="1" x="1948"/>
        <item x="882"/>
        <item m="1" x="1862"/>
        <item m="1" x="2628"/>
        <item m="1" x="1951"/>
        <item x="107"/>
        <item m="1" x="2258"/>
        <item x="17"/>
        <item x="1325"/>
        <item x="1496"/>
        <item x="793"/>
        <item m="1" x="2551"/>
        <item m="1" x="2034"/>
        <item m="1" x="2365"/>
        <item m="1" x="2663"/>
        <item x="254"/>
        <item x="1596"/>
        <item x="199"/>
        <item m="1" x="1922"/>
        <item x="80"/>
        <item m="1" x="2199"/>
        <item x="1006"/>
        <item x="193"/>
        <item m="1" x="2606"/>
        <item m="1" x="2383"/>
        <item m="1" x="2610"/>
        <item m="1" x="2505"/>
        <item x="456"/>
        <item m="1" x="2564"/>
        <item x="822"/>
        <item x="1144"/>
        <item m="1" x="2220"/>
        <item m="1" x="2084"/>
        <item m="1" x="2021"/>
        <item x="460"/>
        <item m="1" x="2448"/>
        <item x="1034"/>
        <item x="1354"/>
        <item x="543"/>
        <item x="1770"/>
        <item m="1" x="2091"/>
        <item x="931"/>
        <item m="1" x="2489"/>
        <item m="1" x="2565"/>
        <item x="984"/>
        <item m="1" x="2459"/>
        <item m="1" x="2054"/>
        <item m="1" x="2083"/>
        <item x="1245"/>
        <item x="1666"/>
        <item x="447"/>
        <item x="1686"/>
        <item x="1184"/>
        <item m="1" x="2372"/>
        <item x="278"/>
        <item m="1" x="2354"/>
        <item m="1" x="2026"/>
        <item x="1044"/>
        <item x="176"/>
        <item x="1755"/>
        <item m="1" x="2320"/>
        <item x="1579"/>
        <item x="1125"/>
        <item m="1" x="1991"/>
        <item x="966"/>
        <item x="1537"/>
        <item x="1230"/>
        <item x="313"/>
        <item x="836"/>
        <item x="124"/>
        <item x="157"/>
        <item x="169"/>
        <item x="328"/>
        <item m="1" x="2462"/>
        <item x="303"/>
        <item x="244"/>
        <item x="275"/>
        <item x="297"/>
        <item m="1" x="1880"/>
        <item m="1" x="2387"/>
        <item x="241"/>
        <item x="300"/>
        <item x="282"/>
        <item x="279"/>
        <item m="1" x="2546"/>
        <item x="284"/>
        <item x="766"/>
        <item x="596"/>
        <item x="670"/>
        <item m="1" x="2670"/>
        <item x="921"/>
        <item m="1" x="2586"/>
        <item x="1581"/>
        <item m="1" x="2266"/>
        <item x="757"/>
        <item x="69"/>
        <item x="1052"/>
        <item m="1" x="2548"/>
        <item m="1" x="2575"/>
        <item x="1363"/>
        <item x="908"/>
        <item x="1772"/>
        <item x="918"/>
        <item x="198"/>
        <item x="1779"/>
        <item x="1757"/>
        <item m="1" x="2272"/>
        <item x="738"/>
        <item x="1501"/>
        <item m="1" x="2423"/>
        <item m="1" x="2012"/>
        <item x="1090"/>
        <item x="49"/>
        <item m="1" x="2119"/>
        <item x="878"/>
        <item x="904"/>
        <item x="1608"/>
        <item x="1461"/>
        <item x="484"/>
        <item x="1058"/>
        <item x="973"/>
        <item m="1" x="2582"/>
        <item m="1" x="2476"/>
        <item m="1" x="2447"/>
        <item m="1" x="2168"/>
        <item m="1" x="1838"/>
        <item x="434"/>
        <item x="784"/>
        <item x="572"/>
        <item x="519"/>
        <item x="562"/>
        <item m="1" x="2196"/>
        <item m="1" x="2616"/>
        <item x="1448"/>
        <item x="1388"/>
        <item x="823"/>
        <item x="324"/>
        <item x="651"/>
        <item x="1786"/>
        <item m="1" x="2452"/>
        <item x="436"/>
        <item x="1606"/>
        <item x="441"/>
        <item x="1330"/>
        <item x="728"/>
        <item m="1" x="1921"/>
        <item x="1749"/>
        <item x="1754"/>
        <item x="1775"/>
        <item m="1" x="1828"/>
        <item x="385"/>
        <item x="42"/>
        <item m="1" x="2570"/>
        <item x="1648"/>
        <item x="1486"/>
        <item x="597"/>
        <item x="1021"/>
        <item x="1437"/>
        <item m="1" x="1984"/>
        <item x="808"/>
        <item x="1352"/>
        <item x="148"/>
        <item x="81"/>
        <item x="196"/>
        <item x="168"/>
        <item x="202"/>
        <item x="141"/>
        <item m="1" x="2242"/>
        <item x="156"/>
        <item x="1253"/>
        <item x="1212"/>
        <item x="1560"/>
        <item m="1" x="2331"/>
        <item x="192"/>
        <item x="304"/>
        <item m="1" x="2160"/>
        <item x="982"/>
        <item m="1" x="2574"/>
        <item x="317"/>
        <item m="1" x="2453"/>
        <item x="626"/>
        <item m="1" x="2232"/>
        <item x="1089"/>
        <item x="1249"/>
        <item m="1" x="2197"/>
        <item x="1039"/>
        <item m="1" x="2010"/>
        <item x="860"/>
        <item x="1600"/>
        <item x="474"/>
        <item x="993"/>
        <item x="26"/>
        <item m="1" x="2134"/>
        <item x="1520"/>
        <item m="1" x="1908"/>
        <item x="680"/>
        <item x="1714"/>
        <item x="450"/>
        <item m="1" x="1898"/>
        <item x="510"/>
        <item x="255"/>
        <item m="1" x="1935"/>
        <item x="266"/>
        <item m="1" x="2136"/>
        <item x="218"/>
        <item x="305"/>
        <item x="688"/>
        <item x="1108"/>
        <item x="1418"/>
        <item x="376"/>
        <item x="1208"/>
        <item m="1" x="2275"/>
        <item m="1" x="1833"/>
        <item m="1" x="2225"/>
        <item x="178"/>
        <item x="1469"/>
        <item x="1766"/>
        <item m="1" x="1958"/>
        <item m="1" x="2488"/>
        <item m="1" x="2238"/>
        <item x="286"/>
        <item x="230"/>
        <item x="270"/>
        <item x="1242"/>
        <item x="1093"/>
        <item m="1" x="1938"/>
        <item x="1674"/>
        <item x="772"/>
        <item x="225"/>
        <item x="1201"/>
        <item x="242"/>
        <item x="401"/>
        <item x="898"/>
        <item x="1082"/>
        <item m="1" x="1980"/>
        <item x="831"/>
        <item x="682"/>
        <item x="383"/>
        <item x="1032"/>
        <item m="1" x="2405"/>
        <item x="97"/>
        <item x="57"/>
        <item x="89"/>
        <item x="84"/>
        <item x="93"/>
        <item x="109"/>
        <item m="1" x="1871"/>
        <item m="1" x="1998"/>
        <item m="1" x="2361"/>
        <item x="370"/>
        <item m="1" x="2059"/>
        <item x="1357"/>
        <item m="1" x="1974"/>
        <item m="1" x="2005"/>
        <item m="1" x="2115"/>
        <item m="1" x="2076"/>
        <item m="1" x="2439"/>
        <item x="1484"/>
        <item x="1102"/>
        <item x="1717"/>
        <item x="565"/>
        <item m="1" x="2177"/>
        <item m="1" x="2081"/>
        <item x="289"/>
        <item m="1" x="2067"/>
        <item x="699"/>
        <item x="1505"/>
        <item x="110"/>
        <item x="19"/>
        <item m="1" x="2401"/>
        <item x="51"/>
        <item x="194"/>
        <item m="1" x="2407"/>
        <item x="235"/>
        <item m="1" x="2141"/>
        <item x="118"/>
        <item m="1" x="2188"/>
        <item x="294"/>
        <item m="1" x="2143"/>
        <item x="1805"/>
        <item x="544"/>
        <item x="82"/>
        <item m="1" x="2438"/>
        <item x="172"/>
        <item m="1" x="2282"/>
        <item x="514"/>
        <item m="1" x="2205"/>
        <item m="1" x="2233"/>
        <item x="394"/>
        <item x="504"/>
        <item x="1134"/>
        <item x="1191"/>
        <item x="1142"/>
        <item x="928"/>
        <item x="103"/>
        <item x="179"/>
        <item x="181"/>
        <item x="215"/>
        <item x="154"/>
        <item m="1" x="1909"/>
        <item x="1178"/>
        <item m="1" x="2352"/>
        <item x="1565"/>
        <item x="462"/>
        <item m="1" x="2577"/>
        <item x="1563"/>
        <item x="1497"/>
        <item m="1" x="2094"/>
        <item x="1292"/>
        <item x="983"/>
        <item m="1" x="2344"/>
        <item x="1362"/>
        <item m="1" x="2526"/>
        <item x="1356"/>
        <item m="1" x="2113"/>
        <item x="986"/>
        <item m="1" x="2179"/>
        <item x="1106"/>
        <item m="1" x="2216"/>
        <item m="1" x="2644"/>
        <item x="592"/>
        <item m="1" x="1992"/>
        <item x="736"/>
        <item x="285"/>
        <item x="929"/>
        <item x="222"/>
        <item m="1" x="2384"/>
        <item x="72"/>
        <item x="73"/>
        <item x="892"/>
        <item x="90"/>
        <item x="257"/>
        <item x="28"/>
        <item x="146"/>
        <item x="92"/>
        <item x="114"/>
        <item x="112"/>
        <item x="41"/>
        <item x="1186"/>
        <item x="16"/>
        <item x="919"/>
        <item x="1168"/>
        <item x="1592"/>
        <item m="1" x="2567"/>
        <item x="1597"/>
        <item x="493"/>
        <item x="1265"/>
        <item x="1326"/>
        <item m="1" x="1857"/>
        <item m="1" x="2660"/>
        <item x="792"/>
        <item x="395"/>
        <item m="1" x="1869"/>
        <item m="1" x="2343"/>
        <item x="23"/>
        <item m="1" x="2253"/>
        <item x="131"/>
        <item x="687"/>
        <item x="642"/>
        <item x="323"/>
        <item x="1202"/>
        <item x="789"/>
        <item m="1" x="2508"/>
        <item x="662"/>
        <item x="714"/>
        <item x="467"/>
        <item x="387"/>
        <item x="988"/>
        <item x="390"/>
        <item x="386"/>
        <item x="962"/>
        <item m="1" x="2627"/>
        <item x="656"/>
        <item x="1704"/>
        <item x="1226"/>
        <item x="799"/>
        <item m="1" x="2463"/>
        <item x="150"/>
        <item x="840"/>
        <item x="418"/>
        <item x="1313"/>
        <item x="1372"/>
        <item x="1546"/>
        <item m="1" x="2142"/>
        <item x="648"/>
        <item x="939"/>
        <item m="1" x="1941"/>
        <item x="1268"/>
        <item x="1519"/>
        <item x="923"/>
        <item x="1079"/>
        <item x="129"/>
        <item x="1529"/>
        <item m="1" x="2593"/>
        <item m="1" x="2683"/>
        <item m="1" x="2298"/>
        <item x="1070"/>
        <item x="1248"/>
        <item m="1" x="2417"/>
        <item m="1" x="2316"/>
        <item x="634"/>
        <item m="1" x="2156"/>
        <item m="1" x="2376"/>
        <item x="951"/>
        <item x="1523"/>
        <item x="1012"/>
        <item x="1355"/>
        <item x="1525"/>
        <item x="1791"/>
        <item x="1619"/>
        <item x="877"/>
        <item x="675"/>
        <item x="1045"/>
        <item x="1568"/>
        <item x="887"/>
        <item m="1" x="2279"/>
        <item m="1" x="2334"/>
        <item x="614"/>
        <item x="445"/>
        <item x="65"/>
        <item x="98"/>
        <item x="890"/>
        <item x="825"/>
        <item x="120"/>
        <item m="1" x="2265"/>
        <item m="1" x="2676"/>
        <item x="147"/>
        <item m="1" x="2224"/>
        <item x="485"/>
        <item m="1" x="2323"/>
        <item m="1" x="1826"/>
        <item x="1692"/>
        <item m="1" x="1955"/>
        <item x="683"/>
        <item m="1" x="1891"/>
        <item x="351"/>
        <item x="850"/>
        <item x="1577"/>
        <item m="1" x="2045"/>
        <item m="1" x="2244"/>
        <item m="1" x="2146"/>
        <item x="414"/>
        <item x="163"/>
        <item x="1700"/>
        <item m="1" x="2648"/>
        <item x="575"/>
        <item x="1192"/>
        <item x="726"/>
        <item x="861"/>
        <item x="1335"/>
        <item x="1151"/>
        <item m="1" x="2137"/>
        <item x="155"/>
        <item m="1" x="1850"/>
        <item x="1483"/>
        <item m="1" x="2274"/>
        <item x="678"/>
        <item m="1" x="2507"/>
        <item m="1" x="2559"/>
        <item x="1759"/>
        <item x="1701"/>
        <item m="1" x="2288"/>
        <item x="875"/>
        <item x="967"/>
        <item m="1" x="2422"/>
        <item x="295"/>
        <item m="1" x="2184"/>
        <item x="61"/>
        <item x="1024"/>
        <item x="994"/>
        <item x="1616"/>
        <item x="865"/>
        <item x="1063"/>
        <item x="517"/>
        <item x="411"/>
        <item x="1320"/>
        <item x="712"/>
        <item m="1" x="2532"/>
        <item x="1677"/>
        <item x="1731"/>
        <item x="1540"/>
        <item x="1694"/>
        <item x="1172"/>
        <item x="1589"/>
        <item m="1" x="2159"/>
        <item x="491"/>
        <item x="1562"/>
        <item x="1282"/>
        <item x="1559"/>
        <item x="646"/>
        <item m="1" x="2594"/>
        <item x="290"/>
        <item x="1416"/>
        <item m="1" x="2572"/>
        <item x="1762"/>
        <item x="108"/>
        <item m="1" x="2145"/>
        <item m="1" x="2347"/>
        <item x="525"/>
        <item x="516"/>
        <item x="815"/>
        <item x="1630"/>
        <item m="1" x="2259"/>
        <item x="611"/>
        <item x="405"/>
        <item x="977"/>
        <item x="1769"/>
        <item x="1741"/>
        <item x="1415"/>
        <item x="407"/>
        <item m="1" x="1892"/>
        <item m="1" x="2151"/>
        <item x="8"/>
        <item x="288"/>
        <item x="256"/>
        <item x="238"/>
        <item x="240"/>
        <item m="1" x="1829"/>
        <item m="1" x="2584"/>
        <item x="1287"/>
        <item x="468"/>
        <item x="1784"/>
        <item x="932"/>
        <item m="1" x="2685"/>
        <item x="533"/>
        <item x="560"/>
        <item m="1" x="2483"/>
        <item x="515"/>
        <item x="896"/>
        <item m="1" x="2587"/>
        <item x="866"/>
        <item x="497"/>
        <item m="1" x="2256"/>
        <item m="1" x="2190"/>
        <item x="449"/>
        <item x="846"/>
        <item x="1750"/>
        <item x="853"/>
        <item m="1" x="2210"/>
        <item x="787"/>
        <item x="1384"/>
        <item x="788"/>
        <item x="442"/>
        <item x="629"/>
        <item x="1050"/>
        <item m="1" x="2269"/>
        <item m="1" x="2469"/>
        <item m="1" x="2461"/>
        <item x="1571"/>
        <item m="1" x="2195"/>
        <item m="1" x="2095"/>
        <item x="1274"/>
        <item m="1" x="2413"/>
        <item x="826"/>
        <item x="423"/>
        <item x="1687"/>
        <item m="1" x="1920"/>
        <item m="1" x="2079"/>
        <item m="1" x="2192"/>
        <item x="676"/>
        <item x="1262"/>
        <item m="1" x="2231"/>
        <item x="164"/>
        <item x="195"/>
        <item x="1807"/>
        <item m="1" x="2410"/>
        <item m="1" x="2053"/>
        <item m="1" x="2040"/>
        <item m="1" x="2057"/>
        <item x="190"/>
        <item x="843"/>
        <item x="848"/>
        <item x="644"/>
        <item x="1485"/>
        <item x="1573"/>
        <item x="489"/>
        <item x="1580"/>
        <item x="1778"/>
        <item m="1" x="2363"/>
        <item m="1" x="2247"/>
        <item x="777"/>
        <item x="1763"/>
        <item x="1549"/>
        <item x="957"/>
        <item m="1" x="2531"/>
        <item m="1" x="1837"/>
        <item x="541"/>
        <item m="1" x="1944"/>
        <item x="996"/>
        <item m="1" x="2257"/>
        <item x="685"/>
        <item x="1158"/>
        <item x="989"/>
        <item x="1317"/>
        <item x="1002"/>
        <item x="466"/>
        <item x="1682"/>
        <item m="1" x="2529"/>
        <item x="864"/>
        <item x="1145"/>
        <item x="429"/>
        <item x="502"/>
        <item x="539"/>
        <item x="952"/>
        <item x="1076"/>
        <item x="590"/>
        <item x="78"/>
        <item x="1620"/>
        <item x="1399"/>
        <item m="1" x="2657"/>
        <item x="316"/>
        <item x="1297"/>
        <item x="1800"/>
        <item x="1403"/>
        <item x="350"/>
        <item x="293"/>
        <item x="1057"/>
        <item x="1343"/>
        <item x="721"/>
        <item x="1293"/>
        <item x="1463"/>
        <item x="433"/>
        <item x="1695"/>
        <item x="365"/>
        <item m="1" x="2013"/>
        <item x="1160"/>
        <item x="1819"/>
        <item m="1" x="2558"/>
        <item x="1025"/>
        <item x="389"/>
        <item m="1" x="2611"/>
        <item x="1015"/>
        <item m="1" x="2123"/>
        <item x="1742"/>
        <item m="1" x="2280"/>
        <item m="1" x="2403"/>
        <item x="268"/>
        <item m="1" x="1827"/>
        <item m="1" x="2520"/>
        <item x="1059"/>
        <item x="1347"/>
        <item x="494"/>
        <item x="635"/>
        <item m="1" x="2077"/>
        <item x="373"/>
        <item x="795"/>
        <item x="251"/>
        <item x="975"/>
        <item m="1" x="2665"/>
        <item x="1515"/>
        <item x="1655"/>
        <item x="1713"/>
        <item x="1392"/>
        <item x="70"/>
        <item x="1307"/>
        <item x="653"/>
        <item x="1797"/>
        <item x="620"/>
        <item x="1393"/>
        <item m="1" x="2399"/>
        <item m="1" x="2101"/>
        <item x="1331"/>
        <item x="743"/>
        <item x="1578"/>
        <item x="173"/>
        <item m="1" x="1923"/>
        <item x="1156"/>
        <item m="1" x="2263"/>
        <item m="1" x="2321"/>
        <item x="1038"/>
        <item m="1" x="1881"/>
        <item m="1" x="2478"/>
        <item m="1" x="2566"/>
        <item x="1066"/>
        <item x="1314"/>
        <item x="258"/>
        <item x="269"/>
        <item x="1305"/>
        <item x="842"/>
        <item x="1153"/>
        <item x="760"/>
        <item x="1371"/>
        <item x="1344"/>
        <item m="1" x="2327"/>
        <item x="944"/>
        <item x="1651"/>
        <item m="1" x="2545"/>
        <item x="981"/>
        <item m="1" x="2669"/>
        <item x="1047"/>
        <item x="674"/>
        <item x="272"/>
        <item m="1" x="2404"/>
        <item x="326"/>
        <item m="1" x="2236"/>
        <item x="1318"/>
        <item x="1345"/>
        <item x="220"/>
        <item x="43"/>
        <item x="1049"/>
        <item m="1" x="2661"/>
        <item m="1" x="2588"/>
        <item x="392"/>
        <item x="366"/>
        <item x="162"/>
        <item m="1" x="2305"/>
        <item x="969"/>
        <item x="1509"/>
        <item x="800"/>
        <item x="1777"/>
        <item x="1513"/>
        <item m="1" x="2117"/>
        <item x="343"/>
        <item x="1219"/>
        <item x="889"/>
        <item m="1" x="2063"/>
        <item x="803"/>
        <item m="1" x="2099"/>
        <item x="1278"/>
        <item x="534"/>
        <item x="336"/>
        <item x="1480"/>
        <item x="1804"/>
        <item x="903"/>
        <item x="1290"/>
        <item x="1395"/>
        <item x="1564"/>
        <item x="1199"/>
        <item m="1" x="2515"/>
        <item x="1629"/>
        <item x="830"/>
        <item m="1" x="2666"/>
        <item m="1" x="1879"/>
        <item x="166"/>
        <item m="1" x="1917"/>
        <item m="1" x="2118"/>
        <item x="874"/>
        <item x="444"/>
        <item x="1107"/>
        <item x="1266"/>
        <item x="481"/>
        <item x="776"/>
        <item x="781"/>
        <item x="1459"/>
        <item x="1360"/>
        <item m="1" x="2337"/>
        <item x="47"/>
        <item m="1" x="2204"/>
        <item x="1088"/>
        <item x="1644"/>
        <item m="1" x="2598"/>
        <item x="135"/>
        <item m="1" x="2624"/>
        <item x="452"/>
        <item x="854"/>
        <item x="1366"/>
        <item x="14"/>
        <item m="1" x="2212"/>
        <item x="1210"/>
        <item x="1587"/>
        <item x="552"/>
        <item x="1084"/>
        <item x="1657"/>
        <item m="1" x="1926"/>
        <item x="1514"/>
        <item m="1" x="2552"/>
        <item x="1632"/>
        <item x="29"/>
        <item x="96"/>
        <item x="312"/>
        <item x="1273"/>
        <item m="1" x="2618"/>
        <item x="1654"/>
        <item x="342"/>
        <item x="537"/>
        <item x="1259"/>
        <item m="1" x="2630"/>
        <item x="1279"/>
        <item x="1591"/>
        <item x="615"/>
        <item x="876"/>
        <item x="1194"/>
        <item m="1" x="2105"/>
        <item x="968"/>
        <item m="1" x="1978"/>
        <item x="1294"/>
        <item x="1277"/>
        <item x="1244"/>
        <item x="77"/>
        <item m="1" x="2209"/>
        <item x="1817"/>
        <item m="1" x="2549"/>
        <item x="829"/>
        <item x="1526"/>
        <item x="1264"/>
        <item x="1756"/>
        <item x="671"/>
        <item x="1590"/>
        <item x="36"/>
        <item x="1389"/>
        <item x="9"/>
        <item x="95"/>
        <item x="1813"/>
        <item x="330"/>
        <item x="1761"/>
        <item m="1" x="2427"/>
        <item m="1" x="2678"/>
        <item m="1" x="1877"/>
        <item m="1" x="2419"/>
        <item m="1" x="1914"/>
        <item x="1130"/>
        <item x="1673"/>
        <item x="102"/>
        <item x="59"/>
        <item x="505"/>
        <item x="705"/>
        <item x="922"/>
        <item x="1517"/>
        <item x="785"/>
        <item m="1" x="1981"/>
        <item x="1011"/>
        <item x="1722"/>
        <item m="1" x="2620"/>
        <item x="301"/>
        <item m="1" x="2317"/>
        <item m="1" x="2341"/>
        <item m="1" x="2107"/>
        <item x="182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>
      <items count="877">
        <item m="1" x="797"/>
        <item m="1" x="709"/>
        <item m="1" x="779"/>
        <item m="1" x="751"/>
        <item x="126"/>
        <item x="191"/>
        <item x="190"/>
        <item m="1" x="808"/>
        <item m="1" x="828"/>
        <item m="1" x="711"/>
        <item m="1" x="864"/>
        <item m="1" x="842"/>
        <item x="262"/>
        <item m="1" x="719"/>
        <item m="1" x="650"/>
        <item x="38"/>
        <item x="535"/>
        <item x="381"/>
        <item x="39"/>
        <item m="1" x="664"/>
        <item x="270"/>
        <item x="379"/>
        <item x="380"/>
        <item x="73"/>
        <item x="96"/>
        <item m="1" x="805"/>
        <item m="1" x="764"/>
        <item x="538"/>
        <item x="537"/>
        <item x="544"/>
        <item x="382"/>
        <item x="531"/>
        <item x="264"/>
        <item x="532"/>
        <item x="542"/>
        <item x="388"/>
        <item x="268"/>
        <item x="267"/>
        <item x="528"/>
        <item x="530"/>
        <item x="529"/>
        <item x="269"/>
        <item x="274"/>
        <item x="385"/>
        <item x="386"/>
        <item x="133"/>
        <item x="533"/>
        <item x="134"/>
        <item x="160"/>
        <item x="534"/>
        <item x="536"/>
        <item x="540"/>
        <item x="541"/>
        <item x="543"/>
        <item x="539"/>
        <item x="202"/>
        <item x="201"/>
        <item x="275"/>
        <item x="383"/>
        <item x="272"/>
        <item x="384"/>
        <item x="266"/>
        <item x="519"/>
        <item x="520"/>
        <item x="521"/>
        <item m="1" x="712"/>
        <item x="130"/>
        <item x="171"/>
        <item x="123"/>
        <item x="545"/>
        <item x="172"/>
        <item m="1" x="734"/>
        <item x="161"/>
        <item m="1" x="770"/>
        <item m="1" x="821"/>
        <item x="276"/>
        <item x="277"/>
        <item m="1" x="832"/>
        <item x="162"/>
        <item m="1" x="839"/>
        <item x="198"/>
        <item x="199"/>
        <item x="387"/>
        <item x="137"/>
        <item x="284"/>
        <item x="205"/>
        <item m="1" x="691"/>
        <item x="283"/>
        <item x="282"/>
        <item x="204"/>
        <item x="281"/>
        <item m="1" x="720"/>
        <item x="206"/>
        <item x="279"/>
        <item x="391"/>
        <item m="1" x="698"/>
        <item x="390"/>
        <item x="280"/>
        <item x="392"/>
        <item x="394"/>
        <item m="1" x="816"/>
        <item x="393"/>
        <item x="523"/>
        <item x="522"/>
        <item x="263"/>
        <item x="193"/>
        <item x="192"/>
        <item x="194"/>
        <item x="265"/>
        <item x="195"/>
        <item x="196"/>
        <item x="526"/>
        <item x="527"/>
        <item x="273"/>
        <item x="203"/>
        <item x="524"/>
        <item x="389"/>
        <item x="200"/>
        <item x="525"/>
        <item x="271"/>
        <item x="197"/>
        <item x="278"/>
        <item m="1" x="786"/>
        <item m="1" x="747"/>
        <item x="82"/>
        <item x="83"/>
        <item m="1" x="844"/>
        <item m="1" x="823"/>
        <item m="1" x="695"/>
        <item m="1" x="732"/>
        <item x="285"/>
        <item x="287"/>
        <item x="286"/>
        <item m="1" x="802"/>
        <item x="288"/>
        <item m="1" x="739"/>
        <item m="1" x="809"/>
        <item m="1" x="681"/>
        <item m="1" x="859"/>
        <item m="1" x="744"/>
        <item x="10"/>
        <item x="11"/>
        <item x="48"/>
        <item m="1" x="728"/>
        <item x="49"/>
        <item x="430"/>
        <item x="553"/>
        <item x="406"/>
        <item x="419"/>
        <item x="552"/>
        <item x="555"/>
        <item x="565"/>
        <item x="422"/>
        <item x="561"/>
        <item x="550"/>
        <item x="567"/>
        <item x="558"/>
        <item m="1" x="849"/>
        <item m="1" x="697"/>
        <item x="562"/>
        <item x="412"/>
        <item x="549"/>
        <item x="548"/>
        <item x="423"/>
        <item x="425"/>
        <item x="413"/>
        <item x="404"/>
        <item x="426"/>
        <item x="414"/>
        <item x="405"/>
        <item x="424"/>
        <item x="556"/>
        <item x="418"/>
        <item x="407"/>
        <item x="416"/>
        <item x="547"/>
        <item x="559"/>
        <item x="420"/>
        <item x="409"/>
        <item x="566"/>
        <item x="557"/>
        <item x="560"/>
        <item x="427"/>
        <item x="417"/>
        <item x="408"/>
        <item m="1" x="775"/>
        <item m="1" x="717"/>
        <item x="563"/>
        <item x="163"/>
        <item m="1" x="863"/>
        <item x="15"/>
        <item m="1" x="700"/>
        <item m="1" x="850"/>
        <item m="1" x="846"/>
        <item x="302"/>
        <item x="568"/>
        <item x="403"/>
        <item x="411"/>
        <item x="546"/>
        <item x="551"/>
        <item x="554"/>
        <item m="1" x="856"/>
        <item m="1" x="682"/>
        <item x="415"/>
        <item m="1" x="663"/>
        <item x="301"/>
        <item x="168"/>
        <item x="431"/>
        <item x="410"/>
        <item x="564"/>
        <item x="421"/>
        <item x="402"/>
        <item x="299"/>
        <item m="1" x="692"/>
        <item x="429"/>
        <item x="428"/>
        <item m="1" x="790"/>
        <item x="300"/>
        <item x="292"/>
        <item x="400"/>
        <item x="399"/>
        <item x="401"/>
        <item x="576"/>
        <item x="291"/>
        <item x="574"/>
        <item x="575"/>
        <item x="293"/>
        <item x="67"/>
        <item x="56"/>
        <item m="1" x="818"/>
        <item m="1" x="733"/>
        <item x="396"/>
        <item x="50"/>
        <item m="1" x="673"/>
        <item x="166"/>
        <item x="570"/>
        <item x="294"/>
        <item x="397"/>
        <item m="1" x="714"/>
        <item x="572"/>
        <item x="573"/>
        <item m="1" x="757"/>
        <item m="1" x="659"/>
        <item x="25"/>
        <item x="571"/>
        <item m="1" x="826"/>
        <item m="1" x="858"/>
        <item x="398"/>
        <item x="32"/>
        <item x="51"/>
        <item x="167"/>
        <item x="28"/>
        <item x="211"/>
        <item x="165"/>
        <item m="1" x="760"/>
        <item x="40"/>
        <item x="577"/>
        <item x="173"/>
        <item x="207"/>
        <item x="297"/>
        <item m="1" x="759"/>
        <item x="298"/>
        <item x="66"/>
        <item x="29"/>
        <item x="26"/>
        <item m="1" x="806"/>
        <item x="395"/>
        <item x="209"/>
        <item x="569"/>
        <item x="164"/>
        <item m="1" x="773"/>
        <item x="33"/>
        <item m="1" x="774"/>
        <item x="208"/>
        <item x="290"/>
        <item x="289"/>
        <item x="296"/>
        <item x="295"/>
        <item x="210"/>
        <item x="18"/>
        <item x="12"/>
        <item x="13"/>
        <item x="43"/>
        <item x="35"/>
        <item x="87"/>
        <item x="31"/>
        <item m="1" x="657"/>
        <item x="42"/>
        <item x="120"/>
        <item x="41"/>
        <item m="1" x="729"/>
        <item m="1" x="685"/>
        <item x="110"/>
        <item x="30"/>
        <item x="57"/>
        <item x="52"/>
        <item x="99"/>
        <item x="84"/>
        <item x="85"/>
        <item x="100"/>
        <item x="34"/>
        <item x="86"/>
        <item x="121"/>
        <item x="23"/>
        <item x="27"/>
        <item x="97"/>
        <item x="98"/>
        <item x="135"/>
        <item x="307"/>
        <item m="1" x="822"/>
        <item x="212"/>
        <item m="1" x="749"/>
        <item x="306"/>
        <item x="436"/>
        <item x="437"/>
        <item x="308"/>
        <item x="581"/>
        <item x="433"/>
        <item x="434"/>
        <item x="303"/>
        <item x="578"/>
        <item x="432"/>
        <item x="304"/>
        <item x="580"/>
        <item x="305"/>
        <item x="579"/>
        <item x="435"/>
        <item m="1" x="736"/>
        <item m="1" x="820"/>
        <item x="68"/>
        <item x="24"/>
        <item x="53"/>
        <item x="90"/>
        <item x="138"/>
        <item x="58"/>
        <item x="69"/>
        <item x="88"/>
        <item x="89"/>
        <item x="70"/>
        <item m="1" x="833"/>
        <item x="216"/>
        <item x="584"/>
        <item x="217"/>
        <item m="1" x="721"/>
        <item x="446"/>
        <item m="1" x="718"/>
        <item x="439"/>
        <item x="441"/>
        <item m="1" x="730"/>
        <item x="443"/>
        <item x="448"/>
        <item x="587"/>
        <item x="582"/>
        <item x="583"/>
        <item x="313"/>
        <item x="585"/>
        <item m="1" x="815"/>
        <item x="588"/>
        <item x="586"/>
        <item m="1" x="738"/>
        <item m="1" x="792"/>
        <item x="440"/>
        <item x="311"/>
        <item x="312"/>
        <item x="447"/>
        <item x="442"/>
        <item x="444"/>
        <item x="214"/>
        <item x="215"/>
        <item x="445"/>
        <item x="213"/>
        <item x="309"/>
        <item x="589"/>
        <item m="1" x="661"/>
        <item m="1" x="789"/>
        <item m="1" x="668"/>
        <item m="1" x="676"/>
        <item x="450"/>
        <item m="1" x="855"/>
        <item x="310"/>
        <item x="449"/>
        <item x="438"/>
        <item m="1" x="654"/>
        <item m="1" x="831"/>
        <item m="1" x="656"/>
        <item x="174"/>
        <item x="175"/>
        <item x="176"/>
        <item m="1" x="791"/>
        <item x="177"/>
        <item x="169"/>
        <item x="170"/>
        <item m="1" x="752"/>
        <item x="178"/>
        <item m="1" x="704"/>
        <item x="147"/>
        <item x="146"/>
        <item m="1" x="689"/>
        <item m="1" x="703"/>
        <item m="1" x="742"/>
        <item x="145"/>
        <item x="71"/>
        <item x="591"/>
        <item x="592"/>
        <item x="593"/>
        <item x="590"/>
        <item x="594"/>
        <item m="1" x="710"/>
        <item x="36"/>
        <item x="37"/>
        <item x="59"/>
        <item x="91"/>
        <item m="1" x="781"/>
        <item x="104"/>
        <item m="1" x="787"/>
        <item x="92"/>
        <item m="1" x="713"/>
        <item m="1" x="761"/>
        <item x="103"/>
        <item m="1" x="726"/>
        <item m="1" x="771"/>
        <item m="1" x="655"/>
        <item x="54"/>
        <item x="44"/>
        <item x="93"/>
        <item x="101"/>
        <item x="45"/>
        <item x="74"/>
        <item x="225"/>
        <item m="1" x="686"/>
        <item x="315"/>
        <item x="220"/>
        <item x="219"/>
        <item x="76"/>
        <item x="75"/>
        <item m="1" x="788"/>
        <item x="452"/>
        <item x="314"/>
        <item m="1" x="830"/>
        <item m="1" x="746"/>
        <item x="223"/>
        <item x="222"/>
        <item m="1" x="756"/>
        <item m="1" x="772"/>
        <item x="221"/>
        <item x="218"/>
        <item m="1" x="696"/>
        <item m="1" x="825"/>
        <item m="1" x="838"/>
        <item x="224"/>
        <item x="451"/>
        <item x="60"/>
        <item m="1" x="801"/>
        <item x="108"/>
        <item x="109"/>
        <item x="228"/>
        <item x="227"/>
        <item x="599"/>
        <item x="320"/>
        <item x="597"/>
        <item x="596"/>
        <item x="598"/>
        <item x="316"/>
        <item x="317"/>
        <item x="318"/>
        <item x="226"/>
        <item x="453"/>
        <item x="595"/>
        <item m="1" x="667"/>
        <item x="454"/>
        <item x="455"/>
        <item m="1" x="723"/>
        <item x="319"/>
        <item m="1" x="800"/>
        <item m="1" x="871"/>
        <item m="1" x="868"/>
        <item x="329"/>
        <item x="230"/>
        <item x="326"/>
        <item x="328"/>
        <item x="327"/>
        <item x="325"/>
        <item x="229"/>
        <item m="1" x="875"/>
        <item x="321"/>
        <item m="1" x="794"/>
        <item x="324"/>
        <item m="1" x="861"/>
        <item x="323"/>
        <item x="322"/>
        <item m="1" x="653"/>
        <item x="234"/>
        <item x="233"/>
        <item m="1" x="814"/>
        <item x="461"/>
        <item x="608"/>
        <item x="607"/>
        <item x="465"/>
        <item x="232"/>
        <item x="605"/>
        <item x="604"/>
        <item x="464"/>
        <item x="463"/>
        <item m="1" x="769"/>
        <item x="610"/>
        <item x="609"/>
        <item m="1" x="675"/>
        <item x="330"/>
        <item x="460"/>
        <item x="459"/>
        <item x="462"/>
        <item x="606"/>
        <item m="1" x="783"/>
        <item x="457"/>
        <item x="458"/>
        <item x="603"/>
        <item x="602"/>
        <item x="456"/>
        <item x="601"/>
        <item x="600"/>
        <item x="231"/>
        <item x="467"/>
        <item m="1" x="651"/>
        <item x="235"/>
        <item x="468"/>
        <item x="469"/>
        <item x="471"/>
        <item x="470"/>
        <item x="466"/>
        <item x="94"/>
        <item x="333"/>
        <item x="332"/>
        <item x="334"/>
        <item x="331"/>
        <item m="1" x="722"/>
        <item x="336"/>
        <item x="337"/>
        <item x="472"/>
        <item x="339"/>
        <item x="338"/>
        <item x="335"/>
        <item x="473"/>
        <item m="1" x="782"/>
        <item m="1" x="860"/>
        <item x="340"/>
        <item x="341"/>
        <item m="1" x="702"/>
        <item m="1" x="869"/>
        <item x="132"/>
        <item x="616"/>
        <item x="615"/>
        <item x="241"/>
        <item x="242"/>
        <item x="611"/>
        <item x="244"/>
        <item x="243"/>
        <item x="248"/>
        <item m="1" x="803"/>
        <item x="240"/>
        <item m="1" x="840"/>
        <item x="617"/>
        <item x="345"/>
        <item x="238"/>
        <item m="1" x="765"/>
        <item x="342"/>
        <item x="246"/>
        <item m="1" x="834"/>
        <item m="1" x="679"/>
        <item x="236"/>
        <item x="612"/>
        <item x="239"/>
        <item m="1" x="870"/>
        <item x="474"/>
        <item x="475"/>
        <item m="1" x="666"/>
        <item x="477"/>
        <item x="347"/>
        <item x="346"/>
        <item m="1" x="688"/>
        <item x="343"/>
        <item x="237"/>
        <item m="1" x="715"/>
        <item x="245"/>
        <item x="614"/>
        <item x="476"/>
        <item x="247"/>
        <item x="613"/>
        <item x="344"/>
        <item x="351"/>
        <item x="352"/>
        <item x="350"/>
        <item x="478"/>
        <item x="349"/>
        <item x="348"/>
        <item m="1" x="727"/>
        <item m="1" x="677"/>
        <item m="1" x="862"/>
        <item m="1" x="665"/>
        <item m="1" x="866"/>
        <item x="2"/>
        <item x="635"/>
        <item x="0"/>
        <item x="3"/>
        <item x="4"/>
        <item m="1" x="841"/>
        <item x="1"/>
        <item x="632"/>
        <item x="636"/>
        <item m="1" x="813"/>
        <item x="491"/>
        <item x="140"/>
        <item x="154"/>
        <item x="486"/>
        <item x="139"/>
        <item m="1" x="845"/>
        <item x="117"/>
        <item x="9"/>
        <item x="119"/>
        <item x="128"/>
        <item x="634"/>
        <item x="490"/>
        <item x="77"/>
        <item x="493"/>
        <item m="1" x="837"/>
        <item x="148"/>
        <item x="131"/>
        <item x="492"/>
        <item x="487"/>
        <item x="78"/>
        <item x="95"/>
        <item x="489"/>
        <item x="488"/>
        <item x="633"/>
        <item x="16"/>
        <item x="5"/>
        <item x="17"/>
        <item x="7"/>
        <item x="118"/>
        <item x="259"/>
        <item x="260"/>
        <item x="8"/>
        <item x="14"/>
        <item x="179"/>
        <item m="1" x="847"/>
        <item m="1" x="795"/>
        <item x="19"/>
        <item m="1" x="848"/>
        <item x="629"/>
        <item m="1" x="694"/>
        <item m="1" x="812"/>
        <item x="253"/>
        <item x="483"/>
        <item x="482"/>
        <item m="1" x="829"/>
        <item x="623"/>
        <item x="624"/>
        <item x="626"/>
        <item x="625"/>
        <item x="627"/>
        <item x="363"/>
        <item x="364"/>
        <item x="365"/>
        <item m="1" x="683"/>
        <item m="1" x="784"/>
        <item x="21"/>
        <item m="1" x="762"/>
        <item x="155"/>
        <item m="1" x="707"/>
        <item m="1" x="874"/>
        <item m="1" x="670"/>
        <item m="1" x="743"/>
        <item x="141"/>
        <item x="112"/>
        <item m="1" x="755"/>
        <item x="249"/>
        <item x="142"/>
        <item m="1" x="796"/>
        <item m="1" x="827"/>
        <item m="1" x="767"/>
        <item x="149"/>
        <item x="150"/>
        <item x="151"/>
        <item m="1" x="724"/>
        <item x="631"/>
        <item x="153"/>
        <item x="102"/>
        <item m="1" x="778"/>
        <item x="630"/>
        <item m="1" x="660"/>
        <item x="182"/>
        <item m="1" x="735"/>
        <item x="252"/>
        <item x="354"/>
        <item x="353"/>
        <item m="1" x="857"/>
        <item m="1" x="854"/>
        <item m="1" x="652"/>
        <item m="1" x="678"/>
        <item x="257"/>
        <item m="1" x="852"/>
        <item m="1" x="824"/>
        <item x="115"/>
        <item m="1" x="865"/>
        <item m="1" x="671"/>
        <item x="628"/>
        <item x="250"/>
        <item m="1" x="693"/>
        <item x="484"/>
        <item x="498"/>
        <item x="499"/>
        <item x="494"/>
        <item x="20"/>
        <item m="1" x="763"/>
        <item m="1" x="766"/>
        <item m="1" x="851"/>
        <item x="485"/>
        <item x="355"/>
        <item x="356"/>
        <item m="1" x="758"/>
        <item x="255"/>
        <item x="357"/>
        <item x="358"/>
        <item x="114"/>
        <item x="111"/>
        <item x="254"/>
        <item m="1" x="843"/>
        <item x="113"/>
        <item m="1" x="793"/>
        <item m="1" x="674"/>
        <item m="1" x="701"/>
        <item m="1" x="725"/>
        <item x="180"/>
        <item x="496"/>
        <item x="497"/>
        <item x="495"/>
        <item x="256"/>
        <item x="251"/>
        <item x="481"/>
        <item x="181"/>
        <item m="1" x="740"/>
        <item x="509"/>
        <item x="508"/>
        <item m="1" x="731"/>
        <item x="152"/>
        <item m="1" x="807"/>
        <item x="116"/>
        <item x="360"/>
        <item x="361"/>
        <item x="359"/>
        <item x="479"/>
        <item x="480"/>
        <item m="1" x="776"/>
        <item m="1" x="737"/>
        <item x="6"/>
        <item x="22"/>
        <item x="127"/>
        <item m="1" x="810"/>
        <item m="1" x="873"/>
        <item x="362"/>
        <item x="124"/>
        <item m="1" x="785"/>
        <item x="143"/>
        <item x="371"/>
        <item x="372"/>
        <item x="156"/>
        <item x="261"/>
        <item m="1" x="687"/>
        <item x="637"/>
        <item x="643"/>
        <item x="640"/>
        <item x="504"/>
        <item x="507"/>
        <item x="505"/>
        <item x="638"/>
        <item x="185"/>
        <item x="189"/>
        <item x="370"/>
        <item m="1" x="672"/>
        <item x="183"/>
        <item x="503"/>
        <item x="500"/>
        <item x="157"/>
        <item x="368"/>
        <item x="187"/>
        <item x="502"/>
        <item x="506"/>
        <item x="642"/>
        <item x="648"/>
        <item x="649"/>
        <item x="184"/>
        <item x="188"/>
        <item x="367"/>
        <item x="644"/>
        <item x="366"/>
        <item x="159"/>
        <item x="186"/>
        <item x="144"/>
        <item x="641"/>
        <item x="645"/>
        <item x="158"/>
        <item x="639"/>
        <item x="501"/>
        <item x="647"/>
        <item x="646"/>
        <item x="369"/>
        <item m="1" x="716"/>
        <item m="1" x="680"/>
        <item x="258"/>
        <item x="510"/>
        <item x="511"/>
        <item m="1" x="745"/>
        <item x="136"/>
        <item x="512"/>
        <item x="373"/>
        <item m="1" x="777"/>
        <item x="515"/>
        <item x="516"/>
        <item x="513"/>
        <item x="514"/>
        <item m="1" x="658"/>
        <item m="1" x="750"/>
        <item m="1" x="780"/>
        <item x="517"/>
        <item x="518"/>
        <item m="1" x="817"/>
        <item m="1" x="706"/>
        <item x="618"/>
        <item x="619"/>
        <item x="621"/>
        <item x="620"/>
        <item x="622"/>
        <item x="375"/>
        <item x="374"/>
        <item x="376"/>
        <item x="378"/>
        <item x="377"/>
        <item m="1" x="872"/>
        <item m="1" x="836"/>
        <item m="1" x="798"/>
        <item m="1" x="684"/>
        <item m="1" x="804"/>
        <item m="1" x="819"/>
        <item m="1" x="705"/>
        <item m="1" x="754"/>
        <item m="1" x="853"/>
        <item x="129"/>
        <item x="72"/>
        <item x="62"/>
        <item m="1" x="669"/>
        <item m="1" x="768"/>
        <item x="80"/>
        <item m="1" x="662"/>
        <item m="1" x="835"/>
        <item m="1" x="708"/>
        <item x="79"/>
        <item x="106"/>
        <item m="1" x="741"/>
        <item x="61"/>
        <item x="47"/>
        <item x="46"/>
        <item m="1" x="690"/>
        <item m="1" x="748"/>
        <item m="1" x="753"/>
        <item m="1" x="867"/>
        <item x="65"/>
        <item x="64"/>
        <item m="1" x="799"/>
        <item m="1" x="699"/>
        <item m="1" x="811"/>
        <item x="63"/>
        <item x="122"/>
        <item x="55"/>
        <item x="107"/>
        <item x="125"/>
        <item x="81"/>
        <item x="10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>
      <items count="6">
        <item x="4"/>
        <item x="2"/>
        <item x="1"/>
        <item x="0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7"/>
  </rowFields>
  <rowItems count="136">
    <i>
      <x v="2"/>
    </i>
    <i>
      <x v="52"/>
    </i>
    <i>
      <x v="53"/>
    </i>
    <i>
      <x v="87"/>
    </i>
    <i>
      <x v="138"/>
    </i>
    <i>
      <x v="201"/>
    </i>
    <i>
      <x v="204"/>
    </i>
    <i>
      <x v="213"/>
    </i>
    <i>
      <x v="231"/>
    </i>
    <i>
      <x v="250"/>
    </i>
    <i>
      <x v="254"/>
    </i>
    <i>
      <x v="255"/>
    </i>
    <i>
      <x v="300"/>
    </i>
    <i>
      <x v="302"/>
    </i>
    <i>
      <x v="314"/>
    </i>
    <i>
      <x v="338"/>
    </i>
    <i>
      <x v="405"/>
    </i>
    <i>
      <x v="406"/>
    </i>
    <i>
      <x v="407"/>
    </i>
    <i>
      <x v="413"/>
    </i>
    <i>
      <x v="415"/>
    </i>
    <i>
      <x v="422"/>
    </i>
    <i>
      <x v="423"/>
    </i>
    <i>
      <x v="425"/>
    </i>
    <i>
      <x v="426"/>
    </i>
    <i>
      <x v="492"/>
    </i>
    <i>
      <x v="586"/>
    </i>
    <i>
      <x v="613"/>
    </i>
    <i>
      <x v="670"/>
    </i>
    <i>
      <x v="692"/>
    </i>
    <i>
      <x v="758"/>
    </i>
    <i>
      <x v="762"/>
    </i>
    <i>
      <x v="763"/>
    </i>
    <i>
      <x v="856"/>
    </i>
    <i>
      <x v="865"/>
    </i>
    <i>
      <x v="878"/>
    </i>
    <i>
      <x v="923"/>
    </i>
    <i>
      <x v="951"/>
    </i>
    <i>
      <x v="953"/>
    </i>
    <i>
      <x v="955"/>
    </i>
    <i>
      <x v="971"/>
    </i>
    <i>
      <x v="991"/>
    </i>
    <i>
      <x v="994"/>
    </i>
    <i>
      <x v="996"/>
    </i>
    <i>
      <x v="1006"/>
    </i>
    <i>
      <x v="1007"/>
    </i>
    <i>
      <x v="1008"/>
    </i>
    <i>
      <x v="1063"/>
    </i>
    <i>
      <x v="1064"/>
    </i>
    <i>
      <x v="1066"/>
    </i>
    <i>
      <x v="1150"/>
    </i>
    <i>
      <x v="1179"/>
    </i>
    <i>
      <x v="1180"/>
    </i>
    <i>
      <x v="1181"/>
    </i>
    <i>
      <x v="1182"/>
    </i>
    <i>
      <x v="1200"/>
    </i>
    <i>
      <x v="1227"/>
    </i>
    <i>
      <x v="1229"/>
    </i>
    <i>
      <x v="1237"/>
    </i>
    <i>
      <x v="1268"/>
    </i>
    <i>
      <x v="1311"/>
    </i>
    <i>
      <x v="1343"/>
    </i>
    <i>
      <x v="1359"/>
    </i>
    <i>
      <x v="1466"/>
    </i>
    <i>
      <x v="1490"/>
    </i>
    <i>
      <x v="1516"/>
    </i>
    <i>
      <x v="1523"/>
    </i>
    <i>
      <x v="1524"/>
    </i>
    <i>
      <x v="1528"/>
    </i>
    <i>
      <x v="1535"/>
    </i>
    <i>
      <x v="1537"/>
    </i>
    <i>
      <x v="1554"/>
    </i>
    <i>
      <x v="1568"/>
    </i>
    <i>
      <x v="1647"/>
    </i>
    <i>
      <x v="1665"/>
    </i>
    <i>
      <x v="1701"/>
    </i>
    <i>
      <x v="1704"/>
    </i>
    <i>
      <x v="1705"/>
    </i>
    <i>
      <x v="1734"/>
    </i>
    <i>
      <x v="1819"/>
    </i>
    <i>
      <x v="1863"/>
    </i>
    <i>
      <x v="1865"/>
    </i>
    <i>
      <x v="1880"/>
    </i>
    <i>
      <x v="1927"/>
    </i>
    <i>
      <x v="1928"/>
    </i>
    <i>
      <x v="1929"/>
    </i>
    <i>
      <x v="1953"/>
    </i>
    <i>
      <x v="2009"/>
    </i>
    <i>
      <x v="2019"/>
    </i>
    <i>
      <x v="2020"/>
    </i>
    <i>
      <x v="2021"/>
    </i>
    <i>
      <x v="2022"/>
    </i>
    <i>
      <x v="2023"/>
    </i>
    <i>
      <x v="2031"/>
    </i>
    <i>
      <x v="2038"/>
    </i>
    <i>
      <x v="2047"/>
    </i>
    <i>
      <x v="2049"/>
    </i>
    <i>
      <x v="2072"/>
    </i>
    <i>
      <x v="2098"/>
    </i>
    <i>
      <x v="2101"/>
    </i>
    <i>
      <x v="2103"/>
    </i>
    <i>
      <x v="2126"/>
    </i>
    <i>
      <x v="2128"/>
    </i>
    <i>
      <x v="2129"/>
    </i>
    <i>
      <x v="2152"/>
    </i>
    <i>
      <x v="2153"/>
    </i>
    <i>
      <x v="2154"/>
    </i>
    <i>
      <x v="2185"/>
    </i>
    <i>
      <x v="2186"/>
    </i>
    <i>
      <x v="2190"/>
    </i>
    <i>
      <x v="2191"/>
    </i>
    <i>
      <x v="2192"/>
    </i>
    <i>
      <x v="2194"/>
    </i>
    <i>
      <x v="2195"/>
    </i>
    <i>
      <x v="2197"/>
    </i>
    <i>
      <x v="2212"/>
    </i>
    <i>
      <x v="2214"/>
    </i>
    <i>
      <x v="2277"/>
    </i>
    <i>
      <x v="2278"/>
    </i>
    <i>
      <x v="2281"/>
    </i>
    <i>
      <x v="2284"/>
    </i>
    <i>
      <x v="2310"/>
    </i>
    <i>
      <x v="2325"/>
    </i>
    <i>
      <x v="2370"/>
    </i>
    <i>
      <x v="2420"/>
    </i>
    <i>
      <x v="2421"/>
    </i>
    <i>
      <x v="2427"/>
    </i>
    <i>
      <x v="2556"/>
    </i>
    <i>
      <x v="2604"/>
    </i>
    <i>
      <x v="2614"/>
    </i>
    <i>
      <x v="2625"/>
    </i>
    <i>
      <x v="2626"/>
    </i>
    <i>
      <x v="2658"/>
    </i>
    <i>
      <x v="2659"/>
    </i>
    <i>
      <x v="2671"/>
    </i>
    <i t="grand">
      <x/>
    </i>
  </rowItems>
  <colItems count="1">
    <i/>
  </colItems>
  <pageFields count="3">
    <pageField fld="8" hier="-1"/>
    <pageField fld="19" item="3" hier="-1"/>
    <pageField fld="2" hier="-1"/>
  </pageFields>
  <dataFields count="1">
    <dataField name="Sum of Qty" fld="15" baseField="0" baseItem="0"/>
  </dataFields>
  <formats count="2">
    <format dxfId="10">
      <pivotArea dataOnly="0" outline="0" fieldPosition="0">
        <references count="1">
          <reference field="17" count="0" defaultSubtotal="1"/>
        </references>
      </pivotArea>
    </format>
    <format dxfId="11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pivotTables/pivotTable3.xml><?xml version="1.0" encoding="utf-8"?>
<pivotTableDefinition xmlns="http://schemas.openxmlformats.org/spreadsheetml/2006/main" name="PivotTable1" cacheId="23" applyNumberFormats="0" applyBorderFormats="0" applyFontFormats="0" applyPatternFormats="0" applyAlignmentFormats="0" applyWidthHeightFormats="1" dataCaption="Values" updatedVersion="4" minRefreshableVersion="3" useAutoFormatting="1" colGrandTotals="0" itemPrintTitles="1" createdVersion="4" indent="0" compact="0" compactData="0" multipleFieldFilters="0">
  <location ref="A5:E3448" firstHeaderRow="1" firstDataRow="1" firstDataCol="4" rowPageCount="3" colPageCount="1"/>
  <pivotFields count="21"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m="1" x="66"/>
        <item m="1" x="62"/>
        <item m="1" x="74"/>
        <item m="1" x="70"/>
        <item m="1" x="65"/>
        <item m="1" x="61"/>
        <item m="1" x="73"/>
        <item m="1" x="69"/>
        <item m="1" x="64"/>
        <item m="1" x="60"/>
        <item m="1" x="72"/>
        <item m="1" x="68"/>
        <item m="1" x="63"/>
        <item m="1" x="59"/>
        <item m="1" x="71"/>
        <item m="1" x="67"/>
        <item x="5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59">
        <item x="22"/>
        <item m="1" x="52"/>
        <item x="6"/>
        <item x="25"/>
        <item x="21"/>
        <item x="32"/>
        <item x="28"/>
        <item x="39"/>
        <item m="1" x="50"/>
        <item x="16"/>
        <item x="40"/>
        <item x="1"/>
        <item x="3"/>
        <item x="2"/>
        <item x="26"/>
        <item x="11"/>
        <item x="4"/>
        <item x="12"/>
        <item x="35"/>
        <item m="1" x="58"/>
        <item x="33"/>
        <item x="31"/>
        <item x="34"/>
        <item x="30"/>
        <item x="29"/>
        <item x="13"/>
        <item m="1" x="56"/>
        <item x="5"/>
        <item x="17"/>
        <item x="19"/>
        <item x="7"/>
        <item x="15"/>
        <item x="9"/>
        <item x="36"/>
        <item x="37"/>
        <item x="38"/>
        <item x="18"/>
        <item x="41"/>
        <item x="42"/>
        <item m="1" x="51"/>
        <item x="24"/>
        <item x="43"/>
        <item x="44"/>
        <item h="1" m="1" x="55"/>
        <item x="0"/>
        <item x="46"/>
        <item m="1" x="53"/>
        <item x="27"/>
        <item x="47"/>
        <item h="1" m="1" x="54"/>
        <item x="45"/>
        <item x="23"/>
        <item x="14"/>
        <item x="10"/>
        <item x="8"/>
        <item x="49"/>
        <item x="48"/>
        <item x="20"/>
        <item h="1" m="1" x="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>
      <items count="6">
        <item x="1"/>
        <item h="1" x="0"/>
        <item h="1" x="3"/>
        <item x="2"/>
        <item m="1" x="4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933">
        <item x="49"/>
        <item x="0"/>
        <item x="155"/>
        <item x="267"/>
        <item x="127"/>
        <item x="72"/>
        <item x="128"/>
        <item x="178"/>
        <item x="423"/>
        <item x="27"/>
        <item x="268"/>
        <item x="179"/>
        <item x="180"/>
        <item x="181"/>
        <item x="50"/>
        <item x="182"/>
        <item x="51"/>
        <item x="28"/>
        <item x="37"/>
        <item x="270"/>
        <item x="101"/>
        <item x="641"/>
        <item x="129"/>
        <item x="102"/>
        <item x="183"/>
        <item x="87"/>
        <item x="52"/>
        <item x="208"/>
        <item x="156"/>
        <item x="1120"/>
        <item x="184"/>
        <item x="17"/>
        <item x="29"/>
        <item x="209"/>
        <item x="130"/>
        <item x="30"/>
        <item x="469"/>
        <item x="323"/>
        <item x="107"/>
        <item x="185"/>
        <item x="565"/>
        <item x="723"/>
        <item x="186"/>
        <item x="131"/>
        <item x="8"/>
        <item x="233"/>
        <item x="210"/>
        <item x="335"/>
        <item x="187"/>
        <item x="157"/>
        <item x="132"/>
        <item x="211"/>
        <item x="188"/>
        <item x="31"/>
        <item x="380"/>
        <item x="22"/>
        <item x="234"/>
        <item x="9"/>
        <item x="701"/>
        <item x="73"/>
        <item x="235"/>
        <item x="133"/>
        <item x="189"/>
        <item x="190"/>
        <item x="1"/>
        <item x="514"/>
        <item x="88"/>
        <item x="5"/>
        <item x="567"/>
        <item x="4"/>
        <item x="3"/>
        <item x="74"/>
        <item x="212"/>
        <item x="134"/>
        <item x="135"/>
        <item x="191"/>
        <item x="38"/>
        <item x="213"/>
        <item x="558"/>
        <item x="473"/>
        <item x="53"/>
        <item x="1500"/>
        <item x="236"/>
        <item x="237"/>
        <item x="426"/>
        <item x="460"/>
        <item x="475"/>
        <item x="192"/>
        <item x="119"/>
        <item x="90"/>
        <item x="214"/>
        <item x="125"/>
        <item x="215"/>
        <item x="32"/>
        <item x="54"/>
        <item x="136"/>
        <item x="39"/>
        <item x="216"/>
        <item x="23"/>
        <item x="55"/>
        <item x="56"/>
        <item x="238"/>
        <item x="137"/>
        <item x="658"/>
        <item x="92"/>
        <item x="239"/>
        <item x="158"/>
        <item x="344"/>
        <item x="159"/>
        <item x="160"/>
        <item x="108"/>
        <item x="441"/>
        <item x="103"/>
        <item x="193"/>
        <item x="427"/>
        <item x="719"/>
        <item x="14"/>
        <item x="138"/>
        <item x="139"/>
        <item x="529"/>
        <item x="140"/>
        <item x="141"/>
        <item x="120"/>
        <item x="161"/>
        <item x="40"/>
        <item x="75"/>
        <item x="771"/>
        <item x="217"/>
        <item x="57"/>
        <item x="162"/>
        <item x="706"/>
        <item x="142"/>
        <item x="218"/>
        <item x="10"/>
        <item x="121"/>
        <item x="163"/>
        <item x="619"/>
        <item x="219"/>
        <item x="220"/>
        <item x="429"/>
        <item x="164"/>
        <item x="109"/>
        <item x="143"/>
        <item x="110"/>
        <item x="326"/>
        <item x="41"/>
        <item x="34"/>
        <item x="19"/>
        <item x="165"/>
        <item x="221"/>
        <item x="194"/>
        <item x="76"/>
        <item x="673"/>
        <item x="20"/>
        <item x="240"/>
        <item x="166"/>
        <item x="222"/>
        <item x="42"/>
        <item x="93"/>
        <item x="223"/>
        <item x="444"/>
        <item x="2"/>
        <item x="104"/>
        <item x="452"/>
        <item x="105"/>
        <item x="43"/>
        <item x="561"/>
        <item x="241"/>
        <item x="58"/>
        <item x="242"/>
        <item x="224"/>
        <item x="59"/>
        <item x="243"/>
        <item x="60"/>
        <item x="61"/>
        <item x="25"/>
        <item x="144"/>
        <item x="62"/>
        <item x="94"/>
        <item x="445"/>
        <item x="145"/>
        <item x="1523"/>
        <item x="11"/>
        <item x="461"/>
        <item x="16"/>
        <item x="539"/>
        <item x="167"/>
        <item x="77"/>
        <item x="111"/>
        <item x="497"/>
        <item x="95"/>
        <item x="244"/>
        <item x="168"/>
        <item x="498"/>
        <item x="169"/>
        <item x="195"/>
        <item x="1014"/>
        <item x="12"/>
        <item x="196"/>
        <item x="63"/>
        <item x="485"/>
        <item m="1" x="2926"/>
        <item x="122"/>
        <item x="328"/>
        <item x="6"/>
        <item x="146"/>
        <item x="64"/>
        <item x="617"/>
        <item x="197"/>
        <item x="225"/>
        <item x="7"/>
        <item x="96"/>
        <item x="226"/>
        <item x="170"/>
        <item x="541"/>
        <item x="321"/>
        <item x="123"/>
        <item x="171"/>
        <item x="2821"/>
        <item x="198"/>
        <item x="79"/>
        <item x="172"/>
        <item x="80"/>
        <item x="245"/>
        <item x="113"/>
        <item x="199"/>
        <item x="147"/>
        <item x="148"/>
        <item x="2221"/>
        <item x="81"/>
        <item x="532"/>
        <item x="173"/>
        <item x="295"/>
        <item x="200"/>
        <item x="712"/>
        <item x="227"/>
        <item x="44"/>
        <item x="246"/>
        <item x="97"/>
        <item x="149"/>
        <item x="150"/>
        <item x="247"/>
        <item x="65"/>
        <item x="66"/>
        <item x="67"/>
        <item x="201"/>
        <item x="202"/>
        <item x="347"/>
        <item x="124"/>
        <item x="126"/>
        <item x="98"/>
        <item x="554"/>
        <item x="203"/>
        <item x="82"/>
        <item x="488"/>
        <item x="248"/>
        <item x="68"/>
        <item x="249"/>
        <item x="250"/>
        <item x="251"/>
        <item x="252"/>
        <item m="1" x="2891"/>
        <item m="1" x="2904"/>
        <item x="329"/>
        <item x="1018"/>
        <item x="69"/>
        <item x="151"/>
        <item x="204"/>
        <item x="83"/>
        <item x="174"/>
        <item x="205"/>
        <item x="253"/>
        <item x="114"/>
        <item x="70"/>
        <item x="21"/>
        <item x="71"/>
        <item x="115"/>
        <item x="175"/>
        <item x="411"/>
        <item x="106"/>
        <item x="45"/>
        <item m="1" x="2885"/>
        <item x="448"/>
        <item x="206"/>
        <item x="116"/>
        <item x="84"/>
        <item x="228"/>
        <item x="286"/>
        <item x="287"/>
        <item x="229"/>
        <item x="254"/>
        <item x="230"/>
        <item x="85"/>
        <item x="207"/>
        <item x="46"/>
        <item x="231"/>
        <item x="322"/>
        <item x="533"/>
        <item x="438"/>
        <item x="152"/>
        <item x="232"/>
        <item x="86"/>
        <item x="255"/>
        <item x="153"/>
        <item x="154"/>
        <item x="47"/>
        <item x="652"/>
        <item m="1" x="2908"/>
        <item x="549"/>
        <item m="1" x="2930"/>
        <item x="517"/>
        <item m="1" x="2894"/>
        <item x="2831"/>
        <item x="1020"/>
        <item x="2227"/>
        <item x="176"/>
        <item x="583"/>
        <item x="1649"/>
        <item x="415"/>
        <item m="1" x="2923"/>
        <item x="466"/>
        <item x="534"/>
        <item x="2834"/>
        <item x="2835"/>
        <item m="1" x="2920"/>
        <item x="298"/>
        <item m="1" x="2882"/>
        <item x="177"/>
        <item x="994"/>
        <item x="513"/>
        <item x="1021"/>
        <item x="584"/>
        <item x="368"/>
        <item x="117"/>
        <item x="99"/>
        <item x="100"/>
        <item x="256"/>
        <item x="118"/>
        <item x="257"/>
        <item x="258"/>
        <item m="1" x="2914"/>
        <item x="603"/>
        <item x="419"/>
        <item x="259"/>
        <item x="260"/>
        <item x="261"/>
        <item x="262"/>
        <item x="48"/>
        <item x="263"/>
        <item x="264"/>
        <item x="265"/>
        <item x="266"/>
        <item x="2819"/>
        <item x="2786"/>
        <item x="447"/>
        <item x="269"/>
        <item x="363"/>
        <item x="315"/>
        <item x="271"/>
        <item x="272"/>
        <item x="273"/>
        <item x="18"/>
        <item x="274"/>
        <item x="275"/>
        <item x="276"/>
        <item x="277"/>
        <item x="91"/>
        <item x="278"/>
        <item x="279"/>
        <item x="280"/>
        <item x="281"/>
        <item x="282"/>
        <item x="283"/>
        <item x="284"/>
        <item x="285"/>
        <item x="288"/>
        <item x="439"/>
        <item x="289"/>
        <item x="290"/>
        <item x="291"/>
        <item x="636"/>
        <item x="480"/>
        <item x="292"/>
        <item x="293"/>
        <item x="294"/>
        <item x="435"/>
        <item x="296"/>
        <item x="454"/>
        <item x="297"/>
        <item x="759"/>
        <item x="369"/>
        <item x="299"/>
        <item m="1" x="2897"/>
        <item x="300"/>
        <item x="301"/>
        <item x="302"/>
        <item x="303"/>
        <item x="304"/>
        <item x="305"/>
        <item x="306"/>
        <item x="307"/>
        <item x="308"/>
        <item x="309"/>
        <item x="683"/>
        <item x="310"/>
        <item x="311"/>
        <item x="629"/>
        <item x="312"/>
        <item x="313"/>
        <item x="26"/>
        <item x="314"/>
        <item x="15"/>
        <item x="388"/>
        <item x="316"/>
        <item x="317"/>
        <item x="318"/>
        <item x="319"/>
        <item x="320"/>
        <item x="2164"/>
        <item x="324"/>
        <item x="614"/>
        <item x="568"/>
        <item x="325"/>
        <item x="365"/>
        <item x="327"/>
        <item x="330"/>
        <item x="550"/>
        <item x="602"/>
        <item x="331"/>
        <item x="332"/>
        <item x="333"/>
        <item x="579"/>
        <item x="580"/>
        <item x="622"/>
        <item x="370"/>
        <item x="581"/>
        <item x="372"/>
        <item x="416"/>
        <item x="334"/>
        <item m="1" x="2913"/>
        <item m="1" x="2890"/>
        <item x="336"/>
        <item x="337"/>
        <item x="338"/>
        <item m="1" x="2896"/>
        <item x="339"/>
        <item x="486"/>
        <item x="340"/>
        <item x="341"/>
        <item x="342"/>
        <item x="343"/>
        <item x="345"/>
        <item x="346"/>
        <item x="348"/>
        <item x="349"/>
        <item x="350"/>
        <item x="351"/>
        <item x="352"/>
        <item x="353"/>
        <item x="354"/>
        <item x="355"/>
        <item x="1648"/>
        <item x="356"/>
        <item x="357"/>
        <item x="358"/>
        <item x="359"/>
        <item x="463"/>
        <item x="360"/>
        <item x="361"/>
        <item x="362"/>
        <item x="364"/>
        <item x="476"/>
        <item x="366"/>
        <item x="367"/>
        <item x="371"/>
        <item x="373"/>
        <item x="374"/>
        <item x="375"/>
        <item x="376"/>
        <item x="377"/>
        <item x="378"/>
        <item x="379"/>
        <item x="381"/>
        <item x="382"/>
        <item x="383"/>
        <item x="384"/>
        <item x="385"/>
        <item x="386"/>
        <item x="536"/>
        <item x="700"/>
        <item x="676"/>
        <item x="642"/>
        <item x="387"/>
        <item x="707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515"/>
        <item x="634"/>
        <item x="538"/>
        <item x="1521"/>
        <item x="551"/>
        <item x="408"/>
        <item x="409"/>
        <item x="13"/>
        <item x="410"/>
        <item x="412"/>
        <item x="413"/>
        <item x="2788"/>
        <item x="414"/>
        <item x="417"/>
        <item x="418"/>
        <item x="420"/>
        <item x="421"/>
        <item x="422"/>
        <item x="424"/>
        <item x="425"/>
        <item x="428"/>
        <item x="430"/>
        <item x="431"/>
        <item x="432"/>
        <item x="433"/>
        <item x="434"/>
        <item x="516"/>
        <item x="436"/>
        <item x="437"/>
        <item x="440"/>
        <item x="442"/>
        <item x="443"/>
        <item x="446"/>
        <item x="449"/>
        <item x="450"/>
        <item x="451"/>
        <item x="453"/>
        <item x="455"/>
        <item x="562"/>
        <item x="456"/>
        <item x="457"/>
        <item x="458"/>
        <item x="459"/>
        <item x="668"/>
        <item x="462"/>
        <item x="464"/>
        <item x="1013"/>
        <item x="465"/>
        <item x="1650"/>
        <item m="1" x="2912"/>
        <item x="467"/>
        <item x="468"/>
        <item x="470"/>
        <item x="89"/>
        <item x="471"/>
        <item x="472"/>
        <item x="474"/>
        <item x="477"/>
        <item x="2814"/>
        <item x="478"/>
        <item x="479"/>
        <item x="540"/>
        <item x="564"/>
        <item x="2827"/>
        <item x="481"/>
        <item x="482"/>
        <item x="483"/>
        <item x="484"/>
        <item x="487"/>
        <item x="489"/>
        <item x="643"/>
        <item x="490"/>
        <item x="491"/>
        <item x="492"/>
        <item x="493"/>
        <item x="494"/>
        <item m="1" x="2924"/>
        <item x="613"/>
        <item x="663"/>
        <item x="618"/>
        <item x="648"/>
        <item x="495"/>
        <item x="768"/>
        <item x="496"/>
        <item x="499"/>
        <item m="1" x="2879"/>
        <item x="500"/>
        <item x="501"/>
        <item x="502"/>
        <item x="503"/>
        <item m="1" x="2877"/>
        <item x="504"/>
        <item x="505"/>
        <item x="506"/>
        <item x="507"/>
        <item x="508"/>
        <item x="509"/>
        <item x="510"/>
        <item x="511"/>
        <item x="685"/>
        <item x="1638"/>
        <item x="654"/>
        <item x="681"/>
        <item x="512"/>
        <item x="1640"/>
        <item x="112"/>
        <item x="2220"/>
        <item x="578"/>
        <item m="1" x="2899"/>
        <item x="616"/>
        <item x="708"/>
        <item x="518"/>
        <item x="520"/>
        <item x="521"/>
        <item x="522"/>
        <item x="523"/>
        <item x="524"/>
        <item x="525"/>
        <item x="526"/>
        <item x="527"/>
        <item x="528"/>
        <item x="530"/>
        <item x="531"/>
        <item x="555"/>
        <item x="585"/>
        <item x="537"/>
        <item x="692"/>
        <item x="542"/>
        <item x="543"/>
        <item x="544"/>
        <item m="1" x="2929"/>
        <item x="1647"/>
        <item x="545"/>
        <item x="546"/>
        <item x="547"/>
        <item x="632"/>
        <item x="682"/>
        <item x="548"/>
        <item x="674"/>
        <item m="1" x="2927"/>
        <item x="615"/>
        <item x="552"/>
        <item x="553"/>
        <item x="1016"/>
        <item x="556"/>
        <item x="557"/>
        <item x="559"/>
        <item x="803"/>
        <item x="560"/>
        <item m="1" x="2903"/>
        <item x="2217"/>
        <item x="1644"/>
        <item x="1646"/>
        <item x="2825"/>
        <item x="563"/>
        <item x="569"/>
        <item x="677"/>
        <item m="1" x="2922"/>
        <item x="757"/>
        <item x="722"/>
        <item x="566"/>
        <item x="570"/>
        <item x="571"/>
        <item x="624"/>
        <item x="572"/>
        <item x="573"/>
        <item m="1" x="2887"/>
        <item m="1" x="2876"/>
        <item x="574"/>
        <item x="628"/>
        <item x="657"/>
        <item x="575"/>
        <item x="576"/>
        <item x="577"/>
        <item x="582"/>
        <item x="2735"/>
        <item x="2818"/>
        <item x="1524"/>
        <item x="586"/>
        <item m="1" x="2906"/>
        <item m="1" x="2928"/>
        <item m="1" x="2916"/>
        <item x="587"/>
        <item m="1" x="2900"/>
        <item m="1" x="2884"/>
        <item m="1" x="2893"/>
        <item m="1" x="2907"/>
        <item x="588"/>
        <item x="589"/>
        <item x="590"/>
        <item x="591"/>
        <item x="592"/>
        <item x="593"/>
        <item x="594"/>
        <item x="595"/>
        <item m="1" x="2889"/>
        <item x="596"/>
        <item x="598"/>
        <item x="599"/>
        <item x="687"/>
        <item x="601"/>
        <item x="24"/>
        <item x="981"/>
        <item x="635"/>
        <item x="1642"/>
        <item x="2211"/>
        <item x="2789"/>
        <item x="604"/>
        <item x="605"/>
        <item x="606"/>
        <item x="607"/>
        <item x="608"/>
        <item x="609"/>
        <item x="610"/>
        <item x="611"/>
        <item x="612"/>
        <item x="2780"/>
        <item x="754"/>
        <item x="620"/>
        <item x="988"/>
        <item x="667"/>
        <item x="621"/>
        <item x="2169"/>
        <item x="649"/>
        <item m="1" x="2905"/>
        <item x="826"/>
        <item x="623"/>
        <item x="625"/>
        <item m="1" x="2888"/>
        <item x="626"/>
        <item m="1" x="2892"/>
        <item x="627"/>
        <item x="633"/>
        <item x="630"/>
        <item x="631"/>
        <item x="1637"/>
        <item m="1" x="2898"/>
        <item x="35"/>
        <item x="653"/>
        <item x="637"/>
        <item m="1" x="2895"/>
        <item x="638"/>
        <item x="639"/>
        <item x="675"/>
        <item m="1" x="2901"/>
        <item x="640"/>
        <item m="1" x="2909"/>
        <item x="1639"/>
        <item x="644"/>
        <item x="2222"/>
        <item x="804"/>
        <item x="769"/>
        <item x="645"/>
        <item x="646"/>
        <item x="647"/>
        <item x="78"/>
        <item x="670"/>
        <item x="1645"/>
        <item m="1" x="2911"/>
        <item m="1" x="2932"/>
        <item x="650"/>
        <item x="651"/>
        <item x="827"/>
        <item x="680"/>
        <item x="655"/>
        <item x="656"/>
        <item x="659"/>
        <item x="660"/>
        <item x="661"/>
        <item x="752"/>
        <item x="720"/>
        <item x="662"/>
        <item x="664"/>
        <item x="665"/>
        <item x="666"/>
        <item m="1" x="2886"/>
        <item x="669"/>
        <item x="1491"/>
        <item x="2219"/>
        <item x="671"/>
        <item x="672"/>
        <item x="678"/>
        <item x="1522"/>
        <item x="679"/>
        <item x="758"/>
        <item x="686"/>
        <item x="830"/>
        <item x="690"/>
        <item x="691"/>
        <item x="1641"/>
        <item x="693"/>
        <item x="694"/>
        <item x="695"/>
        <item x="696"/>
        <item x="697"/>
        <item m="1" x="2880"/>
        <item m="1" x="2919"/>
        <item m="1" x="2881"/>
        <item x="698"/>
        <item x="699"/>
        <item x="1121"/>
        <item x="980"/>
        <item x="702"/>
        <item x="703"/>
        <item x="704"/>
        <item x="705"/>
        <item x="1015"/>
        <item x="709"/>
        <item x="710"/>
        <item x="711"/>
        <item x="713"/>
        <item x="714"/>
        <item x="715"/>
        <item x="716"/>
        <item m="1" x="2878"/>
        <item m="1" x="2910"/>
        <item x="717"/>
        <item x="718"/>
        <item x="721"/>
        <item x="724"/>
        <item m="1" x="2921"/>
        <item x="725"/>
        <item m="1" x="2883"/>
        <item x="726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978"/>
        <item x="753"/>
        <item x="688"/>
        <item m="1" x="2902"/>
        <item x="755"/>
        <item x="33"/>
        <item x="760"/>
        <item x="1019"/>
        <item x="761"/>
        <item x="762"/>
        <item x="763"/>
        <item x="764"/>
        <item x="765"/>
        <item x="1514"/>
        <item x="767"/>
        <item x="684"/>
        <item x="770"/>
        <item x="773"/>
        <item x="774"/>
        <item x="775"/>
        <item x="1663"/>
        <item x="1037"/>
        <item x="1024"/>
        <item x="776"/>
        <item x="777"/>
        <item x="778"/>
        <item x="1696"/>
        <item x="809"/>
        <item x="779"/>
        <item x="1699"/>
        <item x="780"/>
        <item x="810"/>
        <item x="1704"/>
        <item x="782"/>
        <item x="1712"/>
        <item x="2303"/>
        <item x="783"/>
        <item x="814"/>
        <item x="1729"/>
        <item x="1101"/>
        <item x="784"/>
        <item x="785"/>
        <item x="1683"/>
        <item x="1694"/>
        <item x="1710"/>
        <item x="786"/>
        <item x="1722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29"/>
        <item x="1651"/>
        <item x="805"/>
        <item x="806"/>
        <item x="1660"/>
        <item x="1664"/>
        <item x="1667"/>
        <item x="1671"/>
        <item x="849"/>
        <item x="850"/>
        <item x="1048"/>
        <item x="1682"/>
        <item x="1055"/>
        <item x="1060"/>
        <item x="1690"/>
        <item x="807"/>
        <item x="808"/>
        <item x="1023"/>
        <item x="858"/>
        <item x="1064"/>
        <item x="811"/>
        <item x="812"/>
        <item x="1707"/>
        <item x="2301"/>
        <item x="1081"/>
        <item x="813"/>
        <item x="2304"/>
        <item x="1719"/>
        <item x="815"/>
        <item x="2306"/>
        <item x="1724"/>
        <item x="816"/>
        <item x="2308"/>
        <item x="2311"/>
        <item x="817"/>
        <item x="818"/>
        <item x="819"/>
        <item x="820"/>
        <item x="821"/>
        <item x="873"/>
        <item x="823"/>
        <item x="825"/>
        <item x="828"/>
        <item x="1484"/>
        <item m="1" x="2918"/>
        <item x="831"/>
        <item x="689"/>
        <item x="2218"/>
        <item x="2817"/>
        <item x="2820"/>
        <item x="1643"/>
        <item m="1" x="2915"/>
        <item x="993"/>
        <item m="1" x="2925"/>
        <item x="1017"/>
        <item x="2225"/>
        <item m="1" x="2917"/>
        <item x="2824"/>
        <item x="2223"/>
        <item x="2224"/>
        <item x="2826"/>
        <item x="2226"/>
        <item x="2787"/>
        <item x="2830"/>
        <item x="2836"/>
        <item m="1" x="29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1027"/>
        <item x="845"/>
        <item x="846"/>
        <item x="1032"/>
        <item x="847"/>
        <item x="1661"/>
        <item x="1035"/>
        <item x="848"/>
        <item x="1675"/>
        <item x="851"/>
        <item x="852"/>
        <item x="853"/>
        <item x="1053"/>
        <item x="854"/>
        <item x="855"/>
        <item x="2289"/>
        <item x="856"/>
        <item x="1063"/>
        <item x="857"/>
        <item x="1695"/>
        <item x="1698"/>
        <item x="859"/>
        <item x="860"/>
        <item x="861"/>
        <item x="862"/>
        <item x="863"/>
        <item x="1708"/>
        <item x="864"/>
        <item x="865"/>
        <item x="1089"/>
        <item x="866"/>
        <item x="867"/>
        <item x="868"/>
        <item x="869"/>
        <item x="1725"/>
        <item x="1094"/>
        <item x="870"/>
        <item x="1732"/>
        <item x="871"/>
        <item x="1103"/>
        <item x="2314"/>
        <item x="872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756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9"/>
        <item x="982"/>
        <item x="983"/>
        <item x="984"/>
        <item x="985"/>
        <item x="986"/>
        <item x="987"/>
        <item x="989"/>
        <item x="990"/>
        <item x="991"/>
        <item x="992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22"/>
        <item x="1025"/>
        <item x="1026"/>
        <item x="1028"/>
        <item x="1029"/>
        <item x="1030"/>
        <item x="1031"/>
        <item x="1033"/>
        <item x="1034"/>
        <item x="1036"/>
        <item x="1038"/>
        <item x="1039"/>
        <item x="1040"/>
        <item x="1041"/>
        <item x="1042"/>
        <item x="1043"/>
        <item x="1044"/>
        <item x="1045"/>
        <item x="1046"/>
        <item x="1047"/>
        <item x="1049"/>
        <item x="1050"/>
        <item x="1051"/>
        <item x="1052"/>
        <item x="1054"/>
        <item x="1056"/>
        <item x="1057"/>
        <item x="1058"/>
        <item x="1059"/>
        <item x="1061"/>
        <item x="1062"/>
        <item x="1693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2"/>
        <item x="1083"/>
        <item x="1084"/>
        <item x="1085"/>
        <item x="1086"/>
        <item x="1087"/>
        <item x="1088"/>
        <item x="1090"/>
        <item x="1091"/>
        <item x="1092"/>
        <item x="1093"/>
        <item x="1095"/>
        <item x="1096"/>
        <item x="1097"/>
        <item x="1098"/>
        <item x="1099"/>
        <item x="1100"/>
        <item x="1102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2213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5"/>
        <item x="1486"/>
        <item x="1487"/>
        <item x="1488"/>
        <item x="1489"/>
        <item x="1490"/>
        <item x="1492"/>
        <item x="1493"/>
        <item x="1494"/>
        <item x="1495"/>
        <item x="1496"/>
        <item x="1497"/>
        <item x="1498"/>
        <item x="1499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5"/>
        <item x="2167"/>
        <item x="1516"/>
        <item x="1517"/>
        <item x="1518"/>
        <item x="1519"/>
        <item x="1520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52"/>
        <item x="1653"/>
        <item x="1654"/>
        <item x="1655"/>
        <item x="1656"/>
        <item x="1657"/>
        <item x="1658"/>
        <item x="1659"/>
        <item x="1662"/>
        <item x="1665"/>
        <item x="1666"/>
        <item x="1668"/>
        <item x="1669"/>
        <item x="1670"/>
        <item x="1672"/>
        <item x="1673"/>
        <item x="1674"/>
        <item x="1676"/>
        <item x="1677"/>
        <item x="1678"/>
        <item x="1679"/>
        <item x="1680"/>
        <item x="1681"/>
        <item x="1684"/>
        <item x="1685"/>
        <item x="1686"/>
        <item x="1687"/>
        <item x="1688"/>
        <item x="1689"/>
        <item x="1691"/>
        <item x="1692"/>
        <item x="1697"/>
        <item x="1700"/>
        <item x="1701"/>
        <item x="1702"/>
        <item x="1703"/>
        <item x="1705"/>
        <item x="1706"/>
        <item x="1709"/>
        <item x="1711"/>
        <item x="1713"/>
        <item x="1714"/>
        <item x="1715"/>
        <item x="1716"/>
        <item x="1717"/>
        <item x="1718"/>
        <item x="1720"/>
        <item x="1721"/>
        <item x="1723"/>
        <item x="1726"/>
        <item x="1727"/>
        <item x="1728"/>
        <item x="1730"/>
        <item x="1731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766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2081"/>
        <item x="2082"/>
        <item x="2083"/>
        <item x="2084"/>
        <item x="2085"/>
        <item x="2086"/>
        <item x="2129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66"/>
        <item x="2179"/>
        <item x="2180"/>
        <item x="2181"/>
        <item x="2182"/>
        <item x="2187"/>
        <item x="2193"/>
        <item x="2196"/>
        <item x="2198"/>
        <item x="2200"/>
        <item x="2201"/>
        <item x="2202"/>
        <item x="2317"/>
        <item x="2318"/>
        <item x="2319"/>
        <item x="2207"/>
        <item x="2208"/>
        <item x="2209"/>
        <item x="2210"/>
        <item x="2183"/>
        <item x="2184"/>
        <item x="2185"/>
        <item x="2186"/>
        <item x="2190"/>
        <item x="2192"/>
        <item x="2203"/>
        <item x="2204"/>
        <item x="2205"/>
        <item x="2206"/>
        <item x="2212"/>
        <item x="2230"/>
        <item x="2231"/>
        <item x="2214"/>
        <item x="2215"/>
        <item x="2216"/>
        <item x="2228"/>
        <item x="2229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126"/>
        <item x="2127"/>
        <item x="2134"/>
        <item x="2135"/>
        <item x="2142"/>
        <item x="2145"/>
        <item x="2125"/>
        <item x="2128"/>
        <item x="2130"/>
        <item x="2131"/>
        <item x="2132"/>
        <item x="2133"/>
        <item x="2124"/>
        <item x="2140"/>
        <item x="2143"/>
        <item x="2147"/>
        <item x="2141"/>
        <item x="2144"/>
        <item x="2146"/>
        <item x="2136"/>
        <item x="2137"/>
        <item x="2138"/>
        <item x="2139"/>
        <item x="822"/>
        <item x="728"/>
        <item x="729"/>
        <item x="730"/>
        <item x="731"/>
        <item x="732"/>
        <item x="733"/>
        <item x="734"/>
        <item x="727"/>
        <item x="1574"/>
        <item x="2165"/>
        <item x="2168"/>
        <item x="2188"/>
        <item x="2191"/>
        <item x="2194"/>
        <item x="2197"/>
        <item x="2199"/>
        <item x="2233"/>
        <item x="2234"/>
        <item x="2235"/>
        <item x="2236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2"/>
        <item x="2305"/>
        <item x="2307"/>
        <item x="2309"/>
        <item x="2310"/>
        <item x="2312"/>
        <item x="2313"/>
        <item x="2315"/>
        <item x="2316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70"/>
        <item x="2171"/>
        <item x="2172"/>
        <item x="2173"/>
        <item x="2174"/>
        <item x="2189"/>
        <item x="2195"/>
        <item x="2232"/>
        <item x="2237"/>
        <item x="2238"/>
        <item x="2275"/>
        <item x="2175"/>
        <item x="2176"/>
        <item x="2177"/>
        <item x="2178"/>
        <item x="772"/>
        <item x="781"/>
        <item x="2790"/>
        <item x="2791"/>
        <item x="2797"/>
        <item x="2798"/>
        <item x="2806"/>
        <item x="2875"/>
        <item x="2812"/>
        <item x="2813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824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6"/>
        <item x="2737"/>
        <item x="2738"/>
        <item x="2739"/>
        <item x="2740"/>
        <item x="2741"/>
        <item x="2743"/>
        <item x="2744"/>
        <item x="2745"/>
        <item x="2746"/>
        <item x="2747"/>
        <item x="2748"/>
        <item x="2742"/>
        <item x="2750"/>
        <item x="2752"/>
        <item x="2749"/>
        <item x="2751"/>
        <item x="2323"/>
        <item x="2324"/>
        <item x="2325"/>
        <item x="2326"/>
        <item x="2327"/>
        <item x="2328"/>
        <item x="2329"/>
        <item x="2330"/>
        <item x="2331"/>
        <item x="2332"/>
        <item x="2334"/>
        <item x="2336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320"/>
        <item x="2321"/>
        <item x="2333"/>
        <item x="2322"/>
        <item x="2335"/>
        <item x="2337"/>
        <item x="2837"/>
        <item x="2815"/>
        <item x="2816"/>
        <item x="2822"/>
        <item x="2823"/>
        <item x="2828"/>
        <item x="2829"/>
        <item x="2832"/>
        <item x="2833"/>
        <item x="2760"/>
        <item x="2761"/>
        <item x="2762"/>
        <item x="2763"/>
        <item x="2764"/>
        <item x="2765"/>
        <item x="2767"/>
        <item x="2768"/>
        <item x="2772"/>
        <item x="2773"/>
        <item x="2774"/>
        <item x="2777"/>
        <item x="2769"/>
        <item x="2770"/>
        <item x="2771"/>
        <item x="2766"/>
        <item x="2775"/>
        <item x="2776"/>
        <item x="2778"/>
        <item x="2779"/>
        <item x="2781"/>
        <item x="2782"/>
        <item x="2784"/>
        <item x="2785"/>
        <item x="2783"/>
        <item x="2758"/>
        <item x="2759"/>
        <item x="2757"/>
        <item x="2753"/>
        <item x="2754"/>
        <item x="2755"/>
        <item x="2756"/>
        <item x="519"/>
        <item x="597"/>
        <item x="600"/>
        <item x="535"/>
        <item x="2792"/>
        <item x="2793"/>
        <item x="2794"/>
        <item x="2795"/>
        <item x="2796"/>
        <item x="2799"/>
        <item x="2800"/>
        <item x="2801"/>
        <item x="2802"/>
        <item x="2803"/>
        <item x="2804"/>
        <item x="2805"/>
        <item x="2807"/>
        <item x="2808"/>
        <item x="2809"/>
        <item x="2810"/>
        <item x="2811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36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>
      <items count="2687">
        <item m="1" x="2158"/>
        <item x="237"/>
        <item x="18"/>
        <item x="762"/>
        <item x="149"/>
        <item x="1567"/>
        <item x="1243"/>
        <item m="1" x="2662"/>
        <item x="1122"/>
        <item m="1" x="2635"/>
        <item m="1" x="2667"/>
        <item x="1752"/>
        <item x="703"/>
        <item x="1381"/>
        <item x="1316"/>
        <item m="1" x="1987"/>
        <item x="707"/>
        <item x="718"/>
        <item x="1217"/>
        <item m="1" x="2128"/>
        <item x="739"/>
        <item x="1693"/>
        <item x="807"/>
        <item x="1207"/>
        <item x="609"/>
        <item x="1556"/>
        <item x="980"/>
        <item x="399"/>
        <item x="947"/>
        <item x="946"/>
        <item x="1346"/>
        <item m="1" x="2097"/>
        <item m="1" x="2382"/>
        <item x="948"/>
        <item x="1472"/>
        <item x="549"/>
        <item x="338"/>
        <item x="643"/>
        <item x="408"/>
        <item x="1539"/>
        <item x="627"/>
        <item x="1712"/>
        <item x="1785"/>
        <item m="1" x="2408"/>
        <item x="945"/>
        <item x="1105"/>
        <item x="819"/>
        <item x="715"/>
        <item x="487"/>
        <item m="1" x="2467"/>
        <item x="1711"/>
        <item x="602"/>
        <item x="139"/>
        <item x="201"/>
        <item x="1667"/>
        <item x="797"/>
        <item m="1" x="1888"/>
        <item x="348"/>
        <item x="320"/>
        <item m="1" x="2475"/>
        <item x="1324"/>
        <item x="1739"/>
        <item x="1747"/>
        <item x="1719"/>
        <item x="1017"/>
        <item m="1" x="2458"/>
        <item m="1" x="1975"/>
        <item m="1" x="2086"/>
        <item m="1" x="2124"/>
        <item x="1074"/>
        <item x="1429"/>
        <item x="1424"/>
        <item x="1137"/>
        <item m="1" x="1853"/>
        <item x="1438"/>
        <item x="625"/>
        <item m="1" x="2299"/>
        <item x="857"/>
        <item x="1793"/>
        <item x="1792"/>
        <item x="619"/>
        <item x="1382"/>
        <item m="1" x="1976"/>
        <item x="287"/>
        <item m="1" x="2369"/>
        <item x="1068"/>
        <item m="1" x="2368"/>
        <item x="27"/>
        <item x="1334"/>
        <item x="375"/>
        <item m="1" x="2248"/>
        <item x="1443"/>
        <item x="396"/>
        <item m="1" x="2385"/>
        <item x="1697"/>
        <item x="936"/>
        <item x="277"/>
        <item x="513"/>
        <item x="1586"/>
        <item m="1" x="2218"/>
        <item x="501"/>
        <item m="1" x="2111"/>
        <item x="1643"/>
        <item x="1289"/>
        <item x="661"/>
        <item x="1112"/>
        <item x="570"/>
        <item x="1815"/>
        <item m="1" x="2675"/>
        <item m="1" x="2315"/>
        <item m="1" x="2273"/>
        <item x="424"/>
        <item m="1" x="2581"/>
        <item m="1" x="2367"/>
        <item x="2"/>
        <item x="1223"/>
        <item x="528"/>
        <item x="1001"/>
        <item m="1" x="1963"/>
        <item m="1" x="2062"/>
        <item x="1442"/>
        <item x="1709"/>
        <item m="1" x="1918"/>
        <item m="1" x="2412"/>
        <item m="1" x="2366"/>
        <item x="649"/>
        <item m="1" x="2569"/>
        <item x="1161"/>
        <item m="1" x="1932"/>
        <item m="1" x="2470"/>
        <item m="1" x="2296"/>
        <item x="805"/>
        <item x="709"/>
        <item x="219"/>
        <item x="362"/>
        <item x="1096"/>
        <item x="1246"/>
        <item x="213"/>
        <item x="175"/>
        <item m="1" x="2271"/>
        <item m="1" x="1905"/>
        <item m="1" x="2647"/>
        <item x="1232"/>
        <item m="1" x="2052"/>
        <item m="1" x="2495"/>
        <item x="1054"/>
        <item m="1" x="1945"/>
        <item x="583"/>
        <item x="1236"/>
        <item m="1" x="2554"/>
        <item x="1465"/>
        <item m="1" x="2176"/>
        <item x="580"/>
        <item x="1668"/>
        <item x="582"/>
        <item m="1" x="2629"/>
        <item x="791"/>
        <item x="1380"/>
        <item m="1" x="2486"/>
        <item x="601"/>
        <item m="1" x="1839"/>
        <item x="559"/>
        <item x="958"/>
        <item x="1734"/>
        <item x="1402"/>
        <item x="1471"/>
        <item x="942"/>
        <item m="1" x="2222"/>
        <item m="1" x="2651"/>
        <item x="1533"/>
        <item m="1" x="2589"/>
        <item x="455"/>
        <item x="1583"/>
        <item x="1407"/>
        <item m="1" x="1927"/>
        <item x="446"/>
        <item m="1" x="2024"/>
        <item x="1535"/>
        <item x="763"/>
        <item x="1545"/>
        <item x="1796"/>
        <item x="880"/>
        <item x="778"/>
        <item x="1434"/>
        <item m="1" x="2518"/>
        <item m="1" x="2437"/>
        <item x="1397"/>
        <item x="672"/>
        <item x="1767"/>
        <item x="1462"/>
        <item m="1" x="2664"/>
        <item x="909"/>
        <item m="1" x="2490"/>
        <item x="729"/>
        <item x="1400"/>
        <item x="1733"/>
        <item x="1234"/>
        <item x="476"/>
        <item m="1" x="2649"/>
        <item x="228"/>
        <item x="111"/>
        <item x="25"/>
        <item m="1" x="2340"/>
        <item m="1" x="1942"/>
        <item x="85"/>
        <item x="937"/>
        <item x="410"/>
        <item m="1" x="2297"/>
        <item x="775"/>
        <item x="1774"/>
        <item x="1810"/>
        <item m="1" x="1989"/>
        <item x="492"/>
        <item x="0"/>
        <item x="606"/>
        <item m="1" x="2534"/>
        <item m="1" x="2307"/>
        <item x="331"/>
        <item m="1" x="2064"/>
        <item x="1385"/>
        <item x="1321"/>
        <item x="1728"/>
        <item x="1814"/>
        <item x="1740"/>
        <item x="613"/>
        <item x="1000"/>
        <item x="758"/>
        <item x="668"/>
        <item x="1414"/>
        <item x="1411"/>
        <item x="1773"/>
        <item x="161"/>
        <item x="480"/>
        <item x="1782"/>
        <item x="1799"/>
        <item x="1426"/>
        <item x="1527"/>
        <item x="959"/>
        <item x="1743"/>
        <item x="1699"/>
        <item x="1303"/>
        <item m="1" x="2671"/>
        <item m="1" x="1842"/>
        <item m="1" x="2445"/>
        <item x="1377"/>
        <item x="599"/>
        <item x="1614"/>
        <item x="420"/>
        <item m="1" x="2440"/>
        <item m="1" x="1966"/>
        <item x="13"/>
        <item m="1" x="2466"/>
        <item m="1" x="2377"/>
        <item x="363"/>
        <item x="104"/>
        <item x="197"/>
        <item x="1170"/>
        <item x="1716"/>
        <item m="1" x="2542"/>
        <item m="1" x="1831"/>
        <item x="132"/>
        <item x="207"/>
        <item x="221"/>
        <item x="214"/>
        <item m="1" x="1952"/>
        <item m="1" x="2487"/>
        <item x="727"/>
        <item x="991"/>
        <item x="75"/>
        <item x="1446"/>
        <item x="1707"/>
        <item x="1035"/>
        <item m="1" x="2514"/>
        <item x="1419"/>
        <item m="1" x="2541"/>
        <item m="1" x="2653"/>
        <item m="1" x="1919"/>
        <item m="1" x="2135"/>
        <item m="1" x="2388"/>
        <item m="1" x="2109"/>
        <item x="1803"/>
        <item x="67"/>
        <item x="604"/>
        <item m="1" x="2578"/>
        <item x="550"/>
        <item x="941"/>
        <item x="364"/>
        <item x="1075"/>
        <item x="888"/>
        <item m="1" x="2029"/>
        <item x="589"/>
        <item m="1" x="2603"/>
        <item m="1" x="2203"/>
        <item x="1196"/>
        <item x="1009"/>
        <item x="647"/>
        <item x="834"/>
        <item x="1724"/>
        <item m="1" x="2046"/>
        <item m="1" x="1903"/>
        <item x="37"/>
        <item x="56"/>
        <item x="68"/>
        <item m="1" x="1997"/>
        <item m="1" x="2300"/>
        <item x="1768"/>
        <item x="1628"/>
        <item x="1065"/>
        <item x="1340"/>
        <item x="439"/>
        <item x="567"/>
        <item m="1" x="2543"/>
        <item m="1" x="2512"/>
        <item m="1" x="2346"/>
        <item x="5"/>
        <item x="749"/>
        <item m="1" x="2672"/>
        <item x="1548"/>
        <item m="1" x="2169"/>
        <item m="1" x="2144"/>
        <item x="553"/>
        <item m="1" x="2544"/>
        <item x="547"/>
        <item m="1" x="2639"/>
        <item x="1027"/>
        <item x="554"/>
        <item x="367"/>
        <item x="927"/>
        <item x="1181"/>
        <item m="1" x="2511"/>
        <item m="1" x="2619"/>
        <item x="1064"/>
        <item m="1" x="1930"/>
        <item x="335"/>
        <item x="845"/>
        <item x="283"/>
        <item x="1365"/>
        <item x="314"/>
        <item x="1"/>
        <item x="657"/>
        <item x="1690"/>
        <item x="1558"/>
        <item x="873"/>
        <item m="1" x="2103"/>
        <item x="1499"/>
        <item x="1117"/>
        <item x="1685"/>
        <item m="1" x="2433"/>
        <item x="229"/>
        <item x="1171"/>
        <item x="870"/>
        <item x="1544"/>
        <item x="603"/>
        <item x="612"/>
        <item m="1" x="2349"/>
        <item m="1" x="2004"/>
        <item x="1155"/>
        <item x="371"/>
        <item m="1" x="2615"/>
        <item x="509"/>
        <item x="529"/>
        <item m="1" x="2085"/>
        <item m="1" x="2157"/>
        <item x="1493"/>
        <item m="1" x="1867"/>
        <item x="1500"/>
        <item m="1" x="2202"/>
        <item m="1" x="2096"/>
        <item x="252"/>
        <item x="339"/>
        <item x="273"/>
        <item m="1" x="2634"/>
        <item x="319"/>
        <item x="321"/>
        <item m="1" x="1855"/>
        <item m="1" x="2207"/>
        <item m="1" x="2473"/>
        <item x="1640"/>
        <item m="1" x="2082"/>
        <item x="664"/>
        <item x="1337"/>
        <item m="1" x="2516"/>
        <item m="1" x="2493"/>
        <item x="1538"/>
        <item x="997"/>
        <item x="689"/>
        <item m="1" x="2484"/>
        <item x="1512"/>
        <item x="765"/>
        <item x="1398"/>
        <item x="421"/>
        <item x="767"/>
        <item x="1623"/>
        <item m="1" x="2114"/>
        <item x="347"/>
        <item x="133"/>
        <item x="144"/>
        <item m="1" x="2015"/>
        <item x="1613"/>
        <item x="1584"/>
        <item m="1" x="2131"/>
        <item x="971"/>
        <item x="1136"/>
        <item m="1" x="2140"/>
        <item x="974"/>
        <item x="40"/>
        <item x="7"/>
        <item x="31"/>
        <item x="1348"/>
        <item x="802"/>
        <item x="879"/>
        <item x="113"/>
        <item x="115"/>
        <item x="12"/>
        <item x="105"/>
        <item x="86"/>
        <item x="116"/>
        <item m="1" x="2538"/>
        <item m="1" x="2287"/>
        <item x="432"/>
        <item x="1594"/>
        <item m="1" x="1928"/>
        <item x="33"/>
        <item x="99"/>
        <item x="125"/>
        <item x="87"/>
        <item x="88"/>
        <item x="1271"/>
        <item x="893"/>
        <item m="1" x="2006"/>
        <item m="1" x="2585"/>
        <item x="1735"/>
        <item x="538"/>
        <item m="1" x="1872"/>
        <item x="1764"/>
        <item x="901"/>
        <item m="1" x="2243"/>
        <item x="1406"/>
        <item m="1" x="2110"/>
        <item x="384"/>
        <item x="299"/>
        <item x="907"/>
        <item x="1550"/>
        <item x="1449"/>
        <item x="702"/>
        <item x="417"/>
        <item m="1" x="2371"/>
        <item m="1" x="1994"/>
        <item m="1" x="1993"/>
        <item m="1" x="2625"/>
        <item x="520"/>
        <item m="1" x="1825"/>
        <item m="1" x="1893"/>
        <item m="1" x="1937"/>
        <item x="684"/>
        <item m="1" x="2614"/>
        <item x="725"/>
        <item x="440"/>
        <item x="1111"/>
        <item m="1" x="2104"/>
        <item x="1141"/>
        <item m="1" x="2525"/>
        <item m="1" x="1883"/>
        <item m="1" x="2014"/>
        <item m="1" x="2464"/>
        <item x="1423"/>
        <item m="1" x="2658"/>
        <item x="1164"/>
        <item x="598"/>
        <item m="1" x="2121"/>
        <item m="1" x="1874"/>
        <item x="500"/>
        <item m="1" x="2645"/>
        <item m="1" x="1882"/>
        <item m="1" x="2087"/>
        <item x="1167"/>
        <item x="1311"/>
        <item m="1" x="2668"/>
        <item x="1748"/>
        <item x="1708"/>
        <item m="1" x="2127"/>
        <item m="1" x="2597"/>
        <item x="130"/>
        <item x="1795"/>
        <item m="1" x="2303"/>
        <item x="813"/>
        <item x="1239"/>
        <item m="1" x="1840"/>
        <item m="1" x="2562"/>
        <item x="121"/>
        <item m="1" x="2311"/>
        <item x="801"/>
        <item x="20"/>
        <item m="1" x="1939"/>
        <item x="591"/>
        <item x="770"/>
        <item m="1" x="2016"/>
        <item m="1" x="2302"/>
        <item m="1" x="2465"/>
        <item x="1080"/>
        <item m="1" x="2318"/>
        <item x="1221"/>
        <item m="1" x="2175"/>
        <item m="1" x="2324"/>
        <item x="325"/>
        <item x="1479"/>
        <item m="1" x="2051"/>
        <item m="1" x="2090"/>
        <item m="1" x="1822"/>
        <item m="1" x="2189"/>
        <item m="1" x="1996"/>
        <item m="1" x="2474"/>
        <item x="477"/>
        <item x="1260"/>
        <item x="716"/>
        <item x="1375"/>
        <item x="1503"/>
        <item x="617"/>
        <item x="1067"/>
        <item x="753"/>
        <item m="1" x="2020"/>
        <item m="1" x="2517"/>
        <item x="1046"/>
        <item x="1691"/>
        <item m="1" x="2229"/>
        <item x="810"/>
        <item x="378"/>
        <item x="1358"/>
        <item x="1298"/>
        <item x="794"/>
        <item x="1197"/>
        <item m="1" x="1933"/>
        <item x="1489"/>
        <item m="1" x="1904"/>
        <item x="1205"/>
        <item x="650"/>
        <item x="998"/>
        <item x="542"/>
        <item m="1" x="2605"/>
        <item m="1" x="2219"/>
        <item x="1332"/>
        <item x="884"/>
        <item m="1" x="2260"/>
        <item m="1" x="1999"/>
        <item x="899"/>
        <item x="1342"/>
        <item x="1041"/>
        <item m="1" x="2058"/>
        <item m="1" x="2314"/>
        <item x="1818"/>
        <item x="756"/>
        <item x="863"/>
        <item x="359"/>
        <item x="1460"/>
        <item m="1" x="2235"/>
        <item x="1182"/>
        <item m="1" x="2373"/>
        <item m="1" x="2237"/>
        <item x="274"/>
        <item x="1746"/>
        <item m="1" x="1956"/>
        <item x="641"/>
        <item x="856"/>
        <item m="1" x="2503"/>
        <item x="437"/>
        <item m="1" x="2608"/>
        <item x="841"/>
        <item m="1" x="2066"/>
        <item m="1" x="1895"/>
        <item x="159"/>
        <item x="217"/>
        <item x="337"/>
        <item x="1511"/>
        <item x="568"/>
        <item x="1187"/>
        <item m="1" x="2037"/>
        <item m="1" x="2329"/>
        <item x="1758"/>
        <item x="686"/>
        <item x="1652"/>
        <item x="322"/>
        <item m="1" x="2182"/>
        <item m="1" x="2065"/>
        <item x="655"/>
        <item x="1413"/>
        <item m="1" x="1962"/>
        <item x="53"/>
        <item m="1" x="1887"/>
        <item x="1504"/>
        <item x="897"/>
        <item m="1" x="2088"/>
        <item x="885"/>
        <item x="631"/>
        <item x="551"/>
        <item x="1291"/>
        <item x="1683"/>
        <item x="457"/>
        <item x="581"/>
        <item x="1710"/>
        <item x="1285"/>
        <item x="1508"/>
        <item x="1241"/>
        <item x="1140"/>
        <item x="352"/>
        <item x="380"/>
        <item x="1078"/>
        <item x="1250"/>
        <item m="1" x="2637"/>
        <item x="1014"/>
        <item x="404"/>
        <item x="679"/>
        <item x="961"/>
        <item m="1" x="2479"/>
        <item x="210"/>
        <item x="1179"/>
        <item x="1275"/>
        <item x="1071"/>
        <item x="1339"/>
        <item m="1" x="1824"/>
        <item m="1" x="2148"/>
        <item x="1738"/>
        <item m="1" x="2139"/>
        <item x="710"/>
        <item x="1269"/>
        <item x="443"/>
        <item x="940"/>
        <item m="1" x="2684"/>
        <item m="1" x="2528"/>
        <item x="183"/>
        <item x="377"/>
        <item m="1" x="2421"/>
        <item m="1" x="2227"/>
        <item m="1" x="2519"/>
        <item m="1" x="2072"/>
        <item x="618"/>
        <item x="1617"/>
        <item x="692"/>
        <item x="695"/>
        <item x="490"/>
        <item x="608"/>
        <item x="814"/>
        <item m="1" x="2580"/>
        <item x="1019"/>
        <item x="852"/>
        <item x="540"/>
        <item m="1" x="2535"/>
        <item x="950"/>
        <item m="1" x="2122"/>
        <item m="1" x="2509"/>
        <item x="1528"/>
        <item m="1" x="1830"/>
        <item x="955"/>
        <item x="742"/>
        <item x="306"/>
        <item m="1" x="2436"/>
        <item x="1211"/>
        <item m="1" x="2267"/>
        <item x="1404"/>
        <item m="1" x="2174"/>
        <item m="1" x="2468"/>
        <item m="1" x="2249"/>
        <item x="1809"/>
        <item x="735"/>
        <item x="1618"/>
        <item x="773"/>
        <item m="1" x="2416"/>
        <item x="645"/>
        <item m="1" x="2032"/>
        <item x="1633"/>
        <item x="483"/>
        <item x="6"/>
        <item x="403"/>
        <item m="1" x="2659"/>
        <item m="1" x="2360"/>
        <item x="566"/>
        <item m="1" x="2527"/>
        <item m="1" x="2112"/>
        <item x="1118"/>
        <item m="1" x="1900"/>
        <item x="526"/>
        <item x="859"/>
        <item m="1" x="2677"/>
        <item x="768"/>
        <item x="1258"/>
        <item x="881"/>
        <item x="1133"/>
        <item x="1808"/>
        <item m="1" x="1931"/>
        <item m="1" x="1861"/>
        <item m="1" x="2555"/>
        <item x="1224"/>
        <item m="1" x="2245"/>
        <item x="58"/>
        <item x="1783"/>
        <item m="1" x="2472"/>
        <item x="482"/>
        <item x="1625"/>
        <item x="523"/>
        <item x="527"/>
        <item x="1276"/>
        <item m="1" x="2278"/>
        <item x="732"/>
        <item x="536"/>
        <item m="1" x="1847"/>
        <item x="858"/>
        <item m="1" x="2070"/>
        <item x="239"/>
        <item x="990"/>
        <item x="780"/>
        <item m="1" x="1983"/>
        <item x="837"/>
        <item x="1020"/>
        <item m="1" x="2055"/>
        <item m="1" x="2457"/>
        <item m="1" x="2392"/>
        <item x="1524"/>
        <item m="1" x="2289"/>
        <item x="669"/>
        <item x="522"/>
        <item m="1" x="2612"/>
        <item x="1794"/>
        <item m="1" x="2130"/>
        <item m="1" x="2044"/>
        <item m="1" x="2319"/>
        <item x="1367"/>
        <item m="1" x="2003"/>
        <item m="1" x="2093"/>
        <item m="1" x="2239"/>
        <item m="1" x="2550"/>
        <item x="1470"/>
        <item x="1183"/>
        <item x="733"/>
        <item m="1" x="1858"/>
        <item x="1036"/>
        <item m="1" x="1915"/>
        <item x="1364"/>
        <item x="1338"/>
        <item m="1" x="2592"/>
        <item x="654"/>
        <item m="1" x="2498"/>
        <item m="1" x="1910"/>
        <item m="1" x="2506"/>
        <item x="1177"/>
        <item x="1658"/>
        <item x="1689"/>
        <item m="1" x="2264"/>
        <item m="1" x="2456"/>
        <item x="894"/>
        <item x="1601"/>
        <item x="1788"/>
        <item x="1760"/>
        <item x="127"/>
        <item m="1" x="2355"/>
        <item x="205"/>
        <item x="271"/>
        <item m="1" x="2234"/>
        <item x="1650"/>
        <item x="1705"/>
        <item x="11"/>
        <item x="518"/>
        <item x="1213"/>
        <item x="960"/>
        <item x="71"/>
        <item x="100"/>
        <item m="1" x="1946"/>
        <item x="1553"/>
        <item x="1615"/>
        <item x="694"/>
        <item m="1" x="1846"/>
        <item x="1315"/>
        <item x="697"/>
        <item x="1530"/>
        <item x="1627"/>
        <item x="1684"/>
        <item x="1295"/>
        <item m="1" x="2491"/>
        <item x="1281"/>
        <item m="1" x="2284"/>
        <item m="1" x="2223"/>
        <item x="353"/>
        <item m="1" x="2270"/>
        <item x="1031"/>
        <item x="1781"/>
        <item m="1" x="2501"/>
        <item m="1" x="1863"/>
        <item m="1" x="1860"/>
        <item m="1" x="1957"/>
        <item x="1061"/>
        <item x="1790"/>
        <item x="1753"/>
        <item x="360"/>
        <item x="1488"/>
        <item x="1572"/>
        <item m="1" x="2432"/>
        <item x="1263"/>
        <item m="1" x="2530"/>
        <item x="1732"/>
        <item x="658"/>
        <item m="1" x="1964"/>
        <item x="741"/>
        <item x="696"/>
        <item x="298"/>
        <item m="1" x="2348"/>
        <item x="761"/>
        <item m="1" x="2652"/>
        <item m="1" x="1924"/>
        <item x="438"/>
        <item x="630"/>
        <item x="1702"/>
        <item x="1720"/>
        <item m="1" x="2071"/>
        <item x="632"/>
        <item x="933"/>
        <item x="416"/>
        <item m="1" x="2187"/>
        <item x="816"/>
        <item x="152"/>
        <item x="1350"/>
        <item x="1306"/>
        <item m="1" x="2426"/>
        <item x="311"/>
        <item m="1" x="2312"/>
        <item x="934"/>
        <item x="1602"/>
        <item x="1751"/>
        <item x="587"/>
        <item m="1" x="2471"/>
        <item x="1451"/>
        <item x="663"/>
        <item x="546"/>
        <item x="1621"/>
        <item m="1" x="2499"/>
        <item x="660"/>
        <item x="1113"/>
        <item m="1" x="1979"/>
        <item x="1099"/>
        <item x="1612"/>
        <item x="711"/>
        <item m="1" x="1988"/>
        <item m="1" x="1960"/>
        <item m="1" x="2496"/>
        <item x="1408"/>
        <item m="1" x="2027"/>
        <item m="1" x="1821"/>
        <item x="1040"/>
        <item x="666"/>
        <item x="1146"/>
        <item x="628"/>
        <item x="1370"/>
        <item x="60"/>
        <item m="1" x="2411"/>
        <item m="1" x="1856"/>
        <item x="1417"/>
        <item x="1008"/>
        <item m="1" x="2116"/>
        <item m="1" x="2393"/>
        <item x="1665"/>
        <item m="1" x="2521"/>
        <item m="1" x="2424"/>
        <item x="1379"/>
        <item x="987"/>
        <item m="1" x="1934"/>
        <item m="1" x="2017"/>
        <item x="186"/>
        <item m="1" x="2557"/>
        <item x="21"/>
        <item m="1" x="2656"/>
        <item x="1672"/>
        <item x="1532"/>
        <item x="1200"/>
        <item m="1" x="2398"/>
        <item x="949"/>
        <item m="1" x="2068"/>
        <item x="1610"/>
        <item m="1" x="1897"/>
        <item x="1098"/>
        <item x="430"/>
        <item x="465"/>
        <item x="142"/>
        <item x="972"/>
        <item x="1257"/>
        <item m="1" x="2042"/>
        <item m="1" x="2626"/>
        <item x="578"/>
        <item x="426"/>
        <item m="1" x="2102"/>
        <item x="1028"/>
        <item x="1566"/>
        <item m="1" x="2226"/>
        <item x="334"/>
        <item m="1" x="2002"/>
        <item m="1" x="2333"/>
        <item m="1" x="2409"/>
        <item x="1301"/>
        <item x="1607"/>
        <item x="1104"/>
        <item m="1" x="2198"/>
        <item m="1" x="1911"/>
        <item x="569"/>
        <item m="1" x="2165"/>
        <item x="731"/>
        <item x="165"/>
        <item x="458"/>
        <item m="1" x="2646"/>
        <item x="1097"/>
        <item m="1" x="1973"/>
        <item m="1" x="2600"/>
        <item x="117"/>
        <item x="1310"/>
        <item x="970"/>
        <item x="938"/>
        <item x="563"/>
        <item m="1" x="2328"/>
        <item x="532"/>
        <item x="886"/>
        <item x="512"/>
        <item x="750"/>
        <item m="1" x="2609"/>
        <item x="1238"/>
        <item x="1557"/>
        <item m="1" x="1916"/>
        <item m="1" x="2060"/>
        <item x="1547"/>
        <item x="39"/>
        <item m="1" x="1947"/>
        <item x="1422"/>
        <item x="140"/>
        <item m="1" x="1949"/>
        <item m="1" x="2674"/>
        <item x="1055"/>
        <item x="1154"/>
        <item m="1" x="2617"/>
        <item x="1209"/>
        <item x="459"/>
        <item m="1" x="2126"/>
        <item x="579"/>
        <item x="310"/>
        <item x="1095"/>
        <item x="1541"/>
        <item x="1215"/>
        <item m="1" x="2632"/>
        <item m="1" x="2370"/>
        <item m="1" x="2285"/>
        <item m="1" x="2579"/>
        <item x="249"/>
        <item x="531"/>
        <item m="1" x="2682"/>
        <item x="1247"/>
        <item x="574"/>
        <item m="1" x="2215"/>
        <item x="811"/>
        <item x="151"/>
        <item x="232"/>
        <item x="180"/>
        <item m="1" x="2213"/>
        <item x="204"/>
        <item x="191"/>
        <item x="184"/>
        <item m="1" x="2571"/>
        <item m="1" x="2181"/>
        <item x="713"/>
        <item x="1466"/>
        <item x="1143"/>
        <item x="1195"/>
        <item m="1" x="2394"/>
        <item x="621"/>
        <item x="1575"/>
        <item m="1" x="1843"/>
        <item x="600"/>
        <item x="665"/>
        <item x="402"/>
        <item x="224"/>
        <item m="1" x="2446"/>
        <item x="50"/>
        <item x="1256"/>
        <item x="1445"/>
        <item x="1391"/>
        <item m="1" x="1852"/>
        <item x="1725"/>
        <item x="902"/>
        <item x="745"/>
        <item x="1373"/>
        <item m="1" x="2350"/>
        <item x="911"/>
        <item m="1" x="1961"/>
        <item x="1789"/>
        <item x="786"/>
        <item m="1" x="2596"/>
        <item m="1" x="2336"/>
        <item x="1203"/>
        <item x="1114"/>
        <item x="94"/>
        <item m="1" x="2595"/>
        <item m="1" x="2306"/>
        <item x="145"/>
        <item x="212"/>
        <item x="203"/>
        <item m="1" x="2381"/>
        <item m="1" x="1954"/>
        <item x="1659"/>
        <item x="1033"/>
        <item m="1" x="1851"/>
        <item x="1023"/>
        <item x="774"/>
        <item x="796"/>
        <item x="1124"/>
        <item x="227"/>
        <item x="296"/>
        <item x="292"/>
        <item x="246"/>
        <item x="264"/>
        <item m="1" x="2539"/>
        <item m="1" x="2482"/>
        <item m="1" x="2194"/>
        <item m="1" x="2211"/>
        <item x="1771"/>
        <item x="1646"/>
        <item m="1" x="1823"/>
        <item x="956"/>
        <item x="1188"/>
        <item x="1267"/>
        <item x="748"/>
        <item x="451"/>
        <item x="914"/>
        <item m="1" x="2108"/>
        <item m="1" x="2502"/>
        <item m="1" x="2451"/>
        <item x="1353"/>
        <item x="291"/>
        <item x="1806"/>
        <item x="545"/>
        <item m="1" x="2075"/>
        <item x="1729"/>
        <item x="1816"/>
        <item x="1216"/>
        <item m="1" x="2080"/>
        <item x="821"/>
        <item x="1139"/>
        <item m="1" x="1865"/>
        <item x="1086"/>
        <item x="307"/>
        <item x="824"/>
        <item x="1435"/>
        <item x="1119"/>
        <item x="1037"/>
        <item x="427"/>
        <item m="1" x="1848"/>
        <item x="1477"/>
        <item x="1189"/>
        <item x="1062"/>
        <item x="495"/>
        <item x="1554"/>
        <item m="1" x="2309"/>
        <item x="640"/>
        <item x="1736"/>
        <item m="1" x="1849"/>
        <item x="744"/>
        <item m="1" x="2547"/>
        <item x="379"/>
        <item m="1" x="2357"/>
        <item x="1495"/>
        <item m="1" x="2129"/>
        <item x="1521"/>
        <item x="66"/>
        <item x="119"/>
        <item x="187"/>
        <item x="206"/>
        <item m="1" x="2178"/>
        <item x="1642"/>
        <item x="737"/>
        <item x="953"/>
        <item x="999"/>
        <item x="1801"/>
        <item x="985"/>
        <item m="1" x="2430"/>
        <item x="1494"/>
        <item m="1" x="2351"/>
        <item x="1502"/>
        <item x="638"/>
        <item x="1386"/>
        <item m="1" x="2041"/>
        <item x="358"/>
        <item m="1" x="2524"/>
        <item x="530"/>
        <item x="1765"/>
        <item x="123"/>
        <item x="1378"/>
        <item m="1" x="2138"/>
        <item m="1" x="2286"/>
        <item x="747"/>
        <item m="1" x="2089"/>
        <item x="1478"/>
        <item m="1" x="2431"/>
        <item m="1" x="2217"/>
        <item m="1" x="1907"/>
        <item x="1115"/>
        <item x="992"/>
        <item x="1624"/>
        <item m="1" x="2497"/>
        <item x="1261"/>
        <item m="1" x="2301"/>
        <item x="1120"/>
        <item x="623"/>
        <item x="1598"/>
        <item x="1304"/>
        <item m="1" x="2241"/>
        <item x="790"/>
        <item x="1251"/>
        <item m="1" x="2522"/>
        <item x="891"/>
        <item x="1270"/>
        <item x="1432"/>
        <item m="1" x="1929"/>
        <item x="1635"/>
        <item x="636"/>
        <item m="1" x="2641"/>
        <item m="1" x="1959"/>
        <item m="1" x="2500"/>
        <item m="1" x="2561"/>
        <item x="1218"/>
        <item x="265"/>
        <item m="1" x="1868"/>
        <item m="1" x="2397"/>
        <item x="624"/>
        <item x="827"/>
        <item x="1428"/>
        <item x="332"/>
        <item x="1396"/>
        <item m="1" x="1972"/>
        <item x="782"/>
        <item x="809"/>
        <item m="1" x="2621"/>
        <item x="564"/>
        <item m="1" x="2481"/>
        <item x="267"/>
        <item x="262"/>
        <item x="1109"/>
        <item x="1081"/>
        <item x="259"/>
        <item x="1149"/>
        <item x="1198"/>
        <item x="1030"/>
        <item x="398"/>
        <item x="1450"/>
        <item m="1" x="2191"/>
        <item m="1" x="2642"/>
        <item m="1" x="1940"/>
        <item m="1" x="2200"/>
        <item x="847"/>
        <item x="226"/>
        <item x="30"/>
        <item m="1" x="2193"/>
        <item m="1" x="2556"/>
        <item x="833"/>
        <item m="1" x="2043"/>
        <item x="708"/>
        <item m="1" x="2214"/>
        <item x="719"/>
        <item m="1" x="1873"/>
        <item m="1" x="2228"/>
        <item m="1" x="2654"/>
        <item x="1235"/>
        <item m="1" x="2375"/>
        <item m="1" x="2208"/>
        <item x="1252"/>
        <item x="1787"/>
        <item x="1094"/>
        <item x="1162"/>
        <item m="1" x="1936"/>
        <item x="818"/>
        <item m="1" x="2039"/>
        <item m="1" x="2477"/>
        <item x="1073"/>
        <item m="1" x="2252"/>
        <item x="134"/>
        <item x="463"/>
        <item x="1190"/>
        <item x="1214"/>
        <item x="475"/>
        <item x="52"/>
        <item x="101"/>
        <item x="91"/>
        <item x="83"/>
        <item x="1169"/>
        <item x="1452"/>
        <item x="1639"/>
        <item x="535"/>
        <item x="1051"/>
        <item x="1447"/>
        <item m="1" x="2031"/>
        <item x="1229"/>
        <item m="1" x="2353"/>
        <item x="1468"/>
        <item x="1083"/>
        <item m="1" x="2132"/>
        <item x="409"/>
        <item m="1" x="2374"/>
        <item x="1283"/>
        <item x="832"/>
        <item x="1176"/>
        <item x="35"/>
        <item x="595"/>
        <item m="1" x="2268"/>
        <item x="1570"/>
        <item x="250"/>
        <item x="243"/>
        <item x="209"/>
        <item x="263"/>
        <item x="234"/>
        <item x="280"/>
        <item x="1299"/>
        <item x="1430"/>
        <item x="333"/>
        <item x="667"/>
        <item x="1561"/>
        <item m="1" x="2283"/>
        <item x="1715"/>
        <item x="79"/>
        <item m="1" x="2553"/>
        <item x="488"/>
        <item m="1" x="2655"/>
        <item x="1645"/>
        <item x="1085"/>
        <item m="1" x="2420"/>
        <item x="1228"/>
        <item x="965"/>
        <item x="245"/>
        <item x="153"/>
        <item x="1569"/>
        <item x="44"/>
        <item x="231"/>
        <item x="158"/>
        <item x="233"/>
        <item x="236"/>
        <item x="1053"/>
        <item m="1" x="2460"/>
        <item m="1" x="1901"/>
        <item x="182"/>
        <item m="1" x="2185"/>
        <item x="1551"/>
        <item x="419"/>
        <item x="779"/>
        <item m="1" x="2161"/>
        <item x="895"/>
        <item x="1308"/>
        <item x="188"/>
        <item x="1302"/>
        <item m="1" x="2449"/>
        <item x="586"/>
        <item m="1" x="2056"/>
        <item x="302"/>
        <item x="1296"/>
        <item x="1336"/>
        <item x="639"/>
        <item x="935"/>
        <item x="1018"/>
        <item x="1387"/>
        <item x="1361"/>
        <item m="1" x="2100"/>
        <item x="1727"/>
        <item x="1323"/>
        <item x="1510"/>
        <item x="1003"/>
        <item m="1" x="1884"/>
        <item x="673"/>
        <item x="167"/>
        <item x="3"/>
        <item m="1" x="2681"/>
        <item x="4"/>
        <item x="1100"/>
        <item x="435"/>
        <item x="910"/>
        <item m="1" x="2308"/>
        <item x="413"/>
        <item m="1" x="2338"/>
        <item x="1492"/>
        <item m="1" x="2673"/>
        <item x="381"/>
        <item x="1157"/>
        <item x="1440"/>
        <item x="751"/>
        <item m="1" x="2679"/>
        <item x="1531"/>
        <item x="1132"/>
        <item m="1" x="2510"/>
        <item x="1227"/>
        <item x="1812"/>
        <item m="1" x="2186"/>
        <item x="607"/>
        <item m="1" x="2450"/>
        <item x="906"/>
        <item m="1" x="2154"/>
        <item x="1660"/>
        <item m="1" x="2428"/>
        <item x="508"/>
        <item x="471"/>
        <item x="281"/>
        <item x="340"/>
        <item x="925"/>
        <item x="349"/>
        <item x="318"/>
        <item x="511"/>
        <item x="1609"/>
        <item x="503"/>
        <item m="1" x="2573"/>
        <item m="1" x="2576"/>
        <item x="498"/>
        <item x="771"/>
        <item m="1" x="2171"/>
        <item m="1" x="2380"/>
        <item x="1669"/>
        <item x="34"/>
        <item x="720"/>
        <item x="584"/>
        <item m="1" x="1889"/>
        <item x="1421"/>
        <item x="341"/>
        <item x="1333"/>
        <item m="1" x="1990"/>
        <item m="1" x="2623"/>
        <item m="1" x="1832"/>
        <item x="1588"/>
        <item x="693"/>
        <item x="1663"/>
        <item x="1288"/>
        <item x="1638"/>
        <item x="746"/>
        <item m="1" x="2061"/>
        <item m="1" x="2281"/>
        <item m="1" x="2073"/>
        <item m="1" x="2362"/>
        <item x="356"/>
        <item x="1022"/>
        <item x="1087"/>
        <item x="558"/>
        <item x="1798"/>
        <item m="1" x="2201"/>
        <item x="1237"/>
        <item x="1576"/>
        <item m="1" x="2454"/>
        <item x="916"/>
        <item x="453"/>
        <item x="1679"/>
        <item x="315"/>
        <item x="1286"/>
        <item x="406"/>
        <item x="160"/>
        <item x="576"/>
        <item m="1" x="2291"/>
        <item m="1" x="2166"/>
        <item m="1" x="2599"/>
        <item m="1" x="2221"/>
        <item x="185"/>
        <item x="1131"/>
        <item x="361"/>
        <item x="1498"/>
        <item x="924"/>
        <item x="755"/>
        <item x="1552"/>
        <item x="137"/>
        <item x="1206"/>
        <item m="1" x="1894"/>
        <item m="1" x="2172"/>
        <item m="1" x="1885"/>
        <item m="1" x="2155"/>
        <item x="943"/>
        <item x="1444"/>
        <item x="1681"/>
        <item x="1128"/>
        <item x="1185"/>
        <item x="1280"/>
        <item x="577"/>
        <item x="1005"/>
        <item m="1" x="1844"/>
        <item x="1475"/>
        <item m="1" x="2098"/>
        <item m="1" x="2230"/>
        <item x="1730"/>
        <item x="1410"/>
        <item m="1" x="2590"/>
        <item m="1" x="2441"/>
        <item x="355"/>
        <item x="1110"/>
        <item x="1604"/>
        <item x="391"/>
        <item x="1048"/>
        <item m="1" x="2255"/>
        <item x="783"/>
        <item m="1" x="2591"/>
        <item m="1" x="1982"/>
        <item m="1" x="2152"/>
        <item x="1534"/>
        <item x="1599"/>
        <item x="855"/>
        <item x="730"/>
        <item x="1148"/>
        <item x="1147"/>
        <item x="397"/>
        <item x="1175"/>
        <item x="1671"/>
        <item m="1" x="2147"/>
        <item m="1" x="2636"/>
        <item m="1" x="2425"/>
        <item x="374"/>
        <item x="1412"/>
        <item m="1" x="2442"/>
        <item x="844"/>
        <item x="1582"/>
        <item m="1" x="2295"/>
        <item m="1" x="2429"/>
        <item x="1390"/>
        <item x="1126"/>
        <item x="883"/>
        <item x="1233"/>
        <item x="1536"/>
        <item x="1441"/>
        <item m="1" x="2019"/>
        <item m="1" x="2313"/>
        <item x="1312"/>
        <item x="1555"/>
        <item m="1" x="1969"/>
        <item x="1636"/>
        <item m="1" x="2261"/>
        <item m="1" x="1943"/>
        <item m="1" x="2415"/>
        <item x="1101"/>
        <item m="1" x="1985"/>
        <item m="1" x="1836"/>
        <item m="1" x="2533"/>
        <item x="573"/>
        <item x="1193"/>
        <item x="1649"/>
        <item x="633"/>
        <item x="372"/>
        <item m="1" x="2183"/>
        <item m="1" x="2395"/>
        <item m="1" x="2406"/>
        <item m="1" x="1864"/>
        <item x="1721"/>
        <item x="1455"/>
        <item x="1680"/>
        <item x="1116"/>
        <item x="1670"/>
        <item m="1" x="2120"/>
        <item x="806"/>
        <item x="1319"/>
        <item x="1780"/>
        <item x="1482"/>
        <item m="1" x="2444"/>
        <item x="872"/>
        <item x="1603"/>
        <item x="912"/>
        <item x="1351"/>
        <item x="862"/>
        <item x="652"/>
        <item x="1129"/>
        <item x="63"/>
        <item m="1" x="2180"/>
        <item m="1" x="2504"/>
        <item x="1254"/>
        <item m="1" x="1896"/>
        <item m="1" x="2150"/>
        <item x="506"/>
        <item x="1010"/>
        <item x="309"/>
        <item x="38"/>
        <item x="136"/>
        <item m="1" x="1965"/>
        <item x="211"/>
        <item x="1180"/>
        <item x="425"/>
        <item x="838"/>
        <item x="1060"/>
        <item m="1" x="2030"/>
        <item x="556"/>
        <item x="691"/>
        <item m="1" x="2092"/>
        <item x="1622"/>
        <item x="422"/>
        <item x="431"/>
        <item x="1574"/>
        <item x="1163"/>
        <item x="700"/>
        <item x="1506"/>
        <item m="1" x="2325"/>
        <item x="1349"/>
        <item x="1718"/>
        <item m="1" x="2125"/>
        <item x="637"/>
        <item x="930"/>
        <item x="10"/>
        <item m="1" x="2640"/>
        <item x="867"/>
        <item m="1" x="2028"/>
        <item m="1" x="2523"/>
        <item m="1" x="1968"/>
        <item m="1" x="1878"/>
        <item x="1776"/>
        <item x="561"/>
        <item x="920"/>
        <item m="1" x="2443"/>
        <item x="1516"/>
        <item x="1138"/>
        <item x="1405"/>
        <item x="472"/>
        <item x="1487"/>
        <item x="308"/>
        <item x="1043"/>
        <item m="1" x="1870"/>
        <item x="839"/>
        <item x="1092"/>
        <item x="1394"/>
        <item m="1" x="2358"/>
        <item x="344"/>
        <item m="1" x="2022"/>
        <item x="327"/>
        <item x="143"/>
        <item m="1" x="2414"/>
        <item x="976"/>
        <item x="1467"/>
        <item m="1" x="2292"/>
        <item x="1476"/>
        <item m="1" x="2390"/>
        <item x="189"/>
        <item x="208"/>
        <item m="1" x="2018"/>
        <item x="171"/>
        <item m="1" x="2622"/>
        <item x="200"/>
        <item x="1662"/>
        <item x="1431"/>
        <item x="1585"/>
        <item m="1" x="2492"/>
        <item x="1272"/>
        <item x="769"/>
        <item x="22"/>
        <item m="1" x="2379"/>
        <item x="1726"/>
        <item x="1436"/>
        <item x="1433"/>
        <item x="820"/>
        <item m="1" x="2106"/>
        <item x="106"/>
        <item x="170"/>
        <item x="346"/>
        <item x="478"/>
        <item m="1" x="2173"/>
        <item x="276"/>
        <item x="1491"/>
        <item x="963"/>
        <item x="659"/>
        <item x="1029"/>
        <item m="1" x="2049"/>
        <item m="1" x="2631"/>
        <item x="15"/>
        <item x="496"/>
        <item x="55"/>
        <item x="74"/>
        <item m="1" x="2330"/>
        <item m="1" x="2583"/>
        <item x="1595"/>
        <item x="1425"/>
        <item m="1" x="2613"/>
        <item x="1222"/>
        <item m="1" x="2008"/>
        <item x="1159"/>
        <item x="869"/>
        <item x="1518"/>
        <item x="46"/>
        <item x="1507"/>
        <item x="1745"/>
        <item x="382"/>
        <item x="1664"/>
        <item m="1" x="2310"/>
        <item x="1359"/>
        <item x="48"/>
        <item x="126"/>
        <item x="1675"/>
        <item x="122"/>
        <item m="1" x="2023"/>
        <item m="1" x="2240"/>
        <item x="812"/>
        <item x="1150"/>
        <item x="1225"/>
        <item x="1481"/>
        <item x="698"/>
        <item x="1376"/>
        <item m="1" x="2078"/>
        <item x="1072"/>
        <item x="1453"/>
        <item x="1703"/>
        <item x="677"/>
        <item x="1173"/>
        <item x="1135"/>
        <item x="1723"/>
        <item x="1631"/>
        <item m="1" x="2294"/>
        <item x="724"/>
        <item x="1165"/>
        <item m="1" x="2359"/>
        <item x="1744"/>
        <item x="1661"/>
        <item x="913"/>
        <item x="1309"/>
        <item x="1056"/>
        <item x="1341"/>
        <item m="1" x="2000"/>
        <item m="1" x="2339"/>
        <item x="868"/>
        <item x="454"/>
        <item x="1329"/>
        <item x="1121"/>
        <item m="1" x="2167"/>
        <item m="1" x="2011"/>
        <item x="1255"/>
        <item x="871"/>
        <item x="524"/>
        <item x="1490"/>
        <item x="1456"/>
        <item m="1" x="1876"/>
        <item m="1" x="2643"/>
        <item m="1" x="2563"/>
        <item x="247"/>
        <item m="1" x="2164"/>
        <item x="1013"/>
        <item x="499"/>
        <item x="1647"/>
        <item m="1" x="2633"/>
        <item m="1" x="2391"/>
        <item x="764"/>
        <item x="1637"/>
        <item x="1634"/>
        <item m="1" x="2335"/>
        <item x="1103"/>
        <item x="740"/>
        <item m="1" x="2560"/>
        <item x="1328"/>
        <item m="1" x="2009"/>
        <item m="1" x="2638"/>
        <item x="1327"/>
        <item x="1641"/>
        <item m="1" x="2494"/>
        <item x="804"/>
        <item x="128"/>
        <item x="1152"/>
        <item x="1123"/>
        <item x="248"/>
        <item x="62"/>
        <item x="428"/>
        <item m="1" x="2035"/>
        <item x="1678"/>
        <item x="479"/>
        <item x="706"/>
        <item x="557"/>
        <item x="415"/>
        <item m="1" x="2607"/>
        <item m="1" x="2276"/>
        <item x="954"/>
        <item x="1007"/>
        <item x="1802"/>
        <item m="1" x="2364"/>
        <item m="1" x="2650"/>
        <item x="610"/>
        <item x="1166"/>
        <item m="1" x="1986"/>
        <item x="45"/>
        <item m="1" x="2455"/>
        <item x="752"/>
        <item x="701"/>
        <item x="594"/>
        <item m="1" x="2434"/>
        <item m="1" x="2604"/>
        <item x="1368"/>
        <item m="1" x="2074"/>
        <item m="1" x="2568"/>
        <item m="1" x="2396"/>
        <item m="1" x="1902"/>
        <item x="585"/>
        <item m="1" x="1841"/>
        <item x="605"/>
        <item x="681"/>
        <item m="1" x="2389"/>
        <item m="1" x="2356"/>
        <item m="1" x="1953"/>
        <item m="1" x="1977"/>
        <item x="917"/>
        <item x="1439"/>
        <item x="1676"/>
        <item x="723"/>
        <item x="1420"/>
        <item m="1" x="2206"/>
        <item x="851"/>
        <item x="1543"/>
        <item x="54"/>
        <item m="1" x="1912"/>
        <item m="1" x="2400"/>
        <item x="1220"/>
        <item x="469"/>
        <item x="177"/>
        <item m="1" x="2025"/>
        <item x="555"/>
        <item x="64"/>
        <item x="216"/>
        <item x="622"/>
        <item x="138"/>
        <item x="174"/>
        <item x="571"/>
        <item m="1" x="2304"/>
        <item x="473"/>
        <item m="1" x="1834"/>
        <item m="1" x="2033"/>
        <item m="1" x="2153"/>
        <item x="412"/>
        <item x="1284"/>
        <item m="1" x="2277"/>
        <item x="1458"/>
        <item x="1077"/>
        <item m="1" x="1967"/>
        <item x="1611"/>
        <item m="1" x="2047"/>
        <item x="754"/>
        <item x="1240"/>
        <item x="964"/>
        <item m="1" x="1971"/>
        <item m="1" x="2036"/>
        <item x="253"/>
        <item x="448"/>
        <item x="722"/>
        <item x="1706"/>
        <item x="1626"/>
        <item x="588"/>
        <item x="369"/>
        <item x="1069"/>
        <item m="1" x="2601"/>
        <item x="24"/>
        <item m="1" x="2254"/>
        <item x="593"/>
        <item x="1653"/>
        <item x="1698"/>
        <item x="76"/>
        <item m="1" x="2069"/>
        <item x="345"/>
        <item m="1" x="2290"/>
        <item m="1" x="2680"/>
        <item x="690"/>
        <item m="1" x="2262"/>
        <item x="357"/>
        <item x="1688"/>
        <item x="1374"/>
        <item x="1464"/>
        <item m="1" x="1906"/>
        <item m="1" x="1866"/>
        <item x="1605"/>
        <item x="915"/>
        <item m="1" x="1995"/>
        <item m="1" x="2402"/>
        <item x="1383"/>
        <item m="1" x="2326"/>
        <item m="1" x="2293"/>
        <item x="393"/>
        <item x="1091"/>
        <item m="1" x="1886"/>
        <item m="1" x="2540"/>
        <item m="1" x="2513"/>
        <item x="979"/>
        <item m="1" x="2007"/>
        <item m="1" x="2536"/>
        <item x="1369"/>
        <item x="616"/>
        <item x="1454"/>
        <item x="1696"/>
        <item x="1042"/>
        <item m="1" x="1950"/>
        <item x="1300"/>
        <item x="1737"/>
        <item x="1401"/>
        <item x="1322"/>
        <item x="470"/>
        <item m="1" x="2602"/>
        <item m="1" x="1854"/>
        <item m="1" x="2149"/>
        <item m="1" x="1835"/>
        <item x="978"/>
        <item m="1" x="1925"/>
        <item x="1427"/>
        <item x="905"/>
        <item m="1" x="2038"/>
        <item m="1" x="2332"/>
        <item x="1174"/>
        <item x="1457"/>
        <item x="521"/>
        <item x="995"/>
        <item x="223"/>
        <item x="260"/>
        <item x="261"/>
        <item x="900"/>
        <item x="1522"/>
        <item x="704"/>
        <item x="926"/>
        <item x="1004"/>
        <item x="368"/>
        <item x="798"/>
        <item m="1" x="2162"/>
        <item x="1016"/>
        <item x="461"/>
        <item m="1" x="1875"/>
        <item x="329"/>
        <item x="759"/>
        <item x="1474"/>
        <item x="1593"/>
        <item x="1204"/>
        <item x="400"/>
        <item m="1" x="1913"/>
        <item m="1" x="2170"/>
        <item x="1026"/>
        <item x="1231"/>
        <item x="1409"/>
        <item x="1542"/>
        <item m="1" x="2322"/>
        <item x="32"/>
        <item m="1" x="2435"/>
        <item x="1811"/>
        <item m="1" x="1859"/>
        <item x="1127"/>
        <item x="486"/>
        <item m="1" x="2163"/>
        <item m="1" x="2537"/>
        <item m="1" x="2246"/>
        <item m="1" x="2480"/>
        <item m="1" x="1890"/>
        <item m="1" x="2386"/>
        <item x="464"/>
        <item m="1" x="2250"/>
        <item x="548"/>
        <item m="1" x="2001"/>
        <item x="817"/>
        <item x="828"/>
        <item m="1" x="2345"/>
        <item x="354"/>
        <item x="507"/>
        <item m="1" x="2048"/>
        <item m="1" x="2378"/>
        <item m="1" x="2050"/>
        <item m="1" x="2133"/>
        <item m="1" x="2342"/>
        <item m="1" x="1899"/>
        <item m="1" x="2485"/>
        <item x="717"/>
        <item m="1" x="1970"/>
        <item m="1" x="2418"/>
        <item x="388"/>
        <item x="835"/>
        <item m="1" x="1845"/>
        <item x="1656"/>
        <item x="849"/>
        <item m="1" x="2251"/>
        <item x="1473"/>
        <item x="734"/>
        <item m="1" x="1948"/>
        <item x="882"/>
        <item m="1" x="1862"/>
        <item m="1" x="2628"/>
        <item m="1" x="1951"/>
        <item x="107"/>
        <item m="1" x="2258"/>
        <item x="17"/>
        <item x="1325"/>
        <item x="1496"/>
        <item x="793"/>
        <item m="1" x="2551"/>
        <item m="1" x="2034"/>
        <item m="1" x="2365"/>
        <item m="1" x="2663"/>
        <item x="254"/>
        <item x="1596"/>
        <item x="199"/>
        <item m="1" x="1922"/>
        <item x="80"/>
        <item m="1" x="2199"/>
        <item x="1006"/>
        <item x="193"/>
        <item m="1" x="2606"/>
        <item m="1" x="2383"/>
        <item m="1" x="2610"/>
        <item m="1" x="2505"/>
        <item x="456"/>
        <item m="1" x="2564"/>
        <item x="822"/>
        <item x="1144"/>
        <item m="1" x="2220"/>
        <item m="1" x="2084"/>
        <item m="1" x="2021"/>
        <item x="460"/>
        <item m="1" x="2448"/>
        <item x="1034"/>
        <item x="1354"/>
        <item x="543"/>
        <item x="1770"/>
        <item m="1" x="2091"/>
        <item x="931"/>
        <item m="1" x="2489"/>
        <item m="1" x="2565"/>
        <item x="984"/>
        <item m="1" x="2459"/>
        <item m="1" x="2054"/>
        <item m="1" x="2083"/>
        <item x="1245"/>
        <item x="1666"/>
        <item x="447"/>
        <item x="1686"/>
        <item x="1184"/>
        <item m="1" x="2372"/>
        <item x="278"/>
        <item m="1" x="2354"/>
        <item m="1" x="2026"/>
        <item x="1044"/>
        <item x="176"/>
        <item x="1755"/>
        <item m="1" x="2320"/>
        <item x="1579"/>
        <item x="1125"/>
        <item m="1" x="1991"/>
        <item x="966"/>
        <item x="1537"/>
        <item x="1230"/>
        <item x="313"/>
        <item x="836"/>
        <item x="124"/>
        <item x="157"/>
        <item x="169"/>
        <item x="328"/>
        <item m="1" x="2462"/>
        <item x="303"/>
        <item x="244"/>
        <item x="275"/>
        <item x="297"/>
        <item m="1" x="1880"/>
        <item m="1" x="2387"/>
        <item x="241"/>
        <item x="300"/>
        <item x="282"/>
        <item x="279"/>
        <item m="1" x="2546"/>
        <item x="284"/>
        <item x="766"/>
        <item x="596"/>
        <item x="670"/>
        <item m="1" x="2670"/>
        <item x="921"/>
        <item m="1" x="2586"/>
        <item x="1581"/>
        <item m="1" x="2266"/>
        <item x="757"/>
        <item x="69"/>
        <item x="1052"/>
        <item m="1" x="2548"/>
        <item m="1" x="2575"/>
        <item x="1363"/>
        <item x="908"/>
        <item x="1772"/>
        <item x="918"/>
        <item x="198"/>
        <item x="1779"/>
        <item x="1757"/>
        <item m="1" x="2272"/>
        <item x="738"/>
        <item x="1501"/>
        <item m="1" x="2423"/>
        <item m="1" x="2012"/>
        <item x="1090"/>
        <item x="49"/>
        <item m="1" x="2119"/>
        <item x="878"/>
        <item x="904"/>
        <item x="1608"/>
        <item x="1461"/>
        <item x="484"/>
        <item x="1058"/>
        <item x="973"/>
        <item m="1" x="2582"/>
        <item m="1" x="2476"/>
        <item m="1" x="2447"/>
        <item m="1" x="2168"/>
        <item m="1" x="1838"/>
        <item x="434"/>
        <item x="784"/>
        <item x="572"/>
        <item x="519"/>
        <item x="562"/>
        <item m="1" x="2196"/>
        <item m="1" x="2616"/>
        <item x="1448"/>
        <item x="1388"/>
        <item x="823"/>
        <item x="324"/>
        <item x="651"/>
        <item x="1786"/>
        <item m="1" x="2452"/>
        <item x="436"/>
        <item x="1606"/>
        <item x="441"/>
        <item x="1330"/>
        <item x="728"/>
        <item m="1" x="1921"/>
        <item x="1749"/>
        <item x="1754"/>
        <item x="1775"/>
        <item m="1" x="1828"/>
        <item x="385"/>
        <item x="42"/>
        <item m="1" x="2570"/>
        <item x="1648"/>
        <item x="1486"/>
        <item x="597"/>
        <item x="1021"/>
        <item x="1437"/>
        <item m="1" x="1984"/>
        <item x="808"/>
        <item x="1352"/>
        <item x="148"/>
        <item x="81"/>
        <item x="196"/>
        <item x="168"/>
        <item x="202"/>
        <item x="141"/>
        <item m="1" x="2242"/>
        <item x="156"/>
        <item x="1253"/>
        <item x="1212"/>
        <item x="1560"/>
        <item m="1" x="2331"/>
        <item x="192"/>
        <item x="304"/>
        <item m="1" x="2160"/>
        <item x="982"/>
        <item m="1" x="2574"/>
        <item x="317"/>
        <item m="1" x="2453"/>
        <item x="626"/>
        <item m="1" x="2232"/>
        <item x="1089"/>
        <item x="1249"/>
        <item m="1" x="2197"/>
        <item x="1039"/>
        <item m="1" x="2010"/>
        <item x="860"/>
        <item x="1600"/>
        <item x="474"/>
        <item x="993"/>
        <item x="26"/>
        <item m="1" x="2134"/>
        <item x="1520"/>
        <item m="1" x="1908"/>
        <item x="680"/>
        <item x="1714"/>
        <item x="450"/>
        <item m="1" x="1898"/>
        <item x="510"/>
        <item x="255"/>
        <item m="1" x="1935"/>
        <item x="266"/>
        <item m="1" x="2136"/>
        <item x="218"/>
        <item x="305"/>
        <item x="688"/>
        <item x="1108"/>
        <item x="1418"/>
        <item x="376"/>
        <item x="1208"/>
        <item m="1" x="2275"/>
        <item m="1" x="1833"/>
        <item m="1" x="2225"/>
        <item x="178"/>
        <item x="1469"/>
        <item x="1766"/>
        <item m="1" x="1958"/>
        <item m="1" x="2488"/>
        <item m="1" x="2238"/>
        <item x="286"/>
        <item x="230"/>
        <item x="270"/>
        <item x="1242"/>
        <item x="1093"/>
        <item m="1" x="1938"/>
        <item x="1674"/>
        <item x="772"/>
        <item x="225"/>
        <item x="1201"/>
        <item x="242"/>
        <item x="401"/>
        <item x="898"/>
        <item x="1082"/>
        <item m="1" x="1980"/>
        <item x="831"/>
        <item x="682"/>
        <item x="383"/>
        <item x="1032"/>
        <item m="1" x="2405"/>
        <item x="97"/>
        <item x="57"/>
        <item x="89"/>
        <item x="84"/>
        <item x="93"/>
        <item x="109"/>
        <item m="1" x="1871"/>
        <item m="1" x="1998"/>
        <item m="1" x="2361"/>
        <item x="370"/>
        <item m="1" x="2059"/>
        <item x="1357"/>
        <item m="1" x="1974"/>
        <item m="1" x="2005"/>
        <item m="1" x="2115"/>
        <item m="1" x="2076"/>
        <item m="1" x="2439"/>
        <item x="1484"/>
        <item x="1102"/>
        <item x="1717"/>
        <item x="565"/>
        <item m="1" x="2177"/>
        <item m="1" x="2081"/>
        <item x="289"/>
        <item m="1" x="2067"/>
        <item x="699"/>
        <item x="1505"/>
        <item x="110"/>
        <item x="19"/>
        <item m="1" x="2401"/>
        <item x="51"/>
        <item x="194"/>
        <item m="1" x="2407"/>
        <item x="235"/>
        <item m="1" x="2141"/>
        <item x="118"/>
        <item m="1" x="2188"/>
        <item x="294"/>
        <item m="1" x="2143"/>
        <item x="1805"/>
        <item x="544"/>
        <item x="82"/>
        <item m="1" x="2438"/>
        <item x="172"/>
        <item m="1" x="2282"/>
        <item x="514"/>
        <item m="1" x="2205"/>
        <item m="1" x="2233"/>
        <item x="394"/>
        <item x="504"/>
        <item x="1134"/>
        <item x="1191"/>
        <item x="1142"/>
        <item x="928"/>
        <item x="103"/>
        <item x="179"/>
        <item x="181"/>
        <item x="215"/>
        <item x="154"/>
        <item m="1" x="1909"/>
        <item x="1178"/>
        <item m="1" x="2352"/>
        <item x="1565"/>
        <item x="462"/>
        <item m="1" x="2577"/>
        <item x="1563"/>
        <item x="1497"/>
        <item m="1" x="2094"/>
        <item x="1292"/>
        <item x="983"/>
        <item m="1" x="2344"/>
        <item x="1362"/>
        <item m="1" x="2526"/>
        <item x="1356"/>
        <item m="1" x="2113"/>
        <item x="986"/>
        <item m="1" x="2179"/>
        <item x="1106"/>
        <item m="1" x="2216"/>
        <item m="1" x="2644"/>
        <item x="592"/>
        <item m="1" x="1992"/>
        <item x="736"/>
        <item x="285"/>
        <item x="929"/>
        <item x="222"/>
        <item m="1" x="2384"/>
        <item x="72"/>
        <item x="73"/>
        <item x="892"/>
        <item x="90"/>
        <item x="257"/>
        <item x="28"/>
        <item x="146"/>
        <item x="92"/>
        <item x="114"/>
        <item x="112"/>
        <item x="41"/>
        <item x="1186"/>
        <item x="16"/>
        <item x="919"/>
        <item x="1168"/>
        <item x="1592"/>
        <item m="1" x="2567"/>
        <item x="1597"/>
        <item x="493"/>
        <item x="1265"/>
        <item x="1326"/>
        <item m="1" x="1857"/>
        <item m="1" x="2660"/>
        <item x="792"/>
        <item x="395"/>
        <item m="1" x="1869"/>
        <item m="1" x="2343"/>
        <item x="23"/>
        <item m="1" x="2253"/>
        <item x="131"/>
        <item x="687"/>
        <item x="642"/>
        <item x="323"/>
        <item x="1202"/>
        <item x="789"/>
        <item m="1" x="2508"/>
        <item x="662"/>
        <item x="714"/>
        <item x="467"/>
        <item x="387"/>
        <item x="988"/>
        <item x="390"/>
        <item x="386"/>
        <item x="962"/>
        <item m="1" x="2627"/>
        <item x="656"/>
        <item x="1704"/>
        <item x="1226"/>
        <item x="799"/>
        <item m="1" x="2463"/>
        <item x="150"/>
        <item x="840"/>
        <item x="418"/>
        <item x="1313"/>
        <item x="1372"/>
        <item x="1546"/>
        <item m="1" x="2142"/>
        <item x="648"/>
        <item x="939"/>
        <item m="1" x="1941"/>
        <item x="1268"/>
        <item x="1519"/>
        <item x="923"/>
        <item x="1079"/>
        <item x="129"/>
        <item x="1529"/>
        <item m="1" x="2593"/>
        <item m="1" x="2683"/>
        <item m="1" x="2298"/>
        <item x="1070"/>
        <item x="1248"/>
        <item m="1" x="2417"/>
        <item m="1" x="2316"/>
        <item x="634"/>
        <item m="1" x="2156"/>
        <item m="1" x="2376"/>
        <item x="951"/>
        <item x="1523"/>
        <item x="1012"/>
        <item x="1355"/>
        <item x="1525"/>
        <item x="1791"/>
        <item x="1619"/>
        <item x="877"/>
        <item x="675"/>
        <item x="1045"/>
        <item x="1568"/>
        <item x="887"/>
        <item m="1" x="2279"/>
        <item m="1" x="2334"/>
        <item x="614"/>
        <item x="445"/>
        <item x="65"/>
        <item x="98"/>
        <item x="890"/>
        <item x="825"/>
        <item x="120"/>
        <item m="1" x="2265"/>
        <item m="1" x="2676"/>
        <item x="147"/>
        <item m="1" x="2224"/>
        <item x="485"/>
        <item m="1" x="2323"/>
        <item m="1" x="1826"/>
        <item x="1692"/>
        <item m="1" x="1955"/>
        <item x="683"/>
        <item m="1" x="1891"/>
        <item x="351"/>
        <item x="850"/>
        <item x="1577"/>
        <item m="1" x="2045"/>
        <item m="1" x="2244"/>
        <item m="1" x="2146"/>
        <item x="414"/>
        <item x="163"/>
        <item x="1700"/>
        <item m="1" x="2648"/>
        <item x="575"/>
        <item x="1192"/>
        <item x="726"/>
        <item x="861"/>
        <item x="1335"/>
        <item x="1151"/>
        <item m="1" x="2137"/>
        <item x="155"/>
        <item m="1" x="1850"/>
        <item x="1483"/>
        <item m="1" x="2274"/>
        <item x="678"/>
        <item m="1" x="2507"/>
        <item m="1" x="2559"/>
        <item x="1759"/>
        <item x="1701"/>
        <item m="1" x="2288"/>
        <item x="875"/>
        <item x="967"/>
        <item m="1" x="2422"/>
        <item x="295"/>
        <item m="1" x="2184"/>
        <item x="61"/>
        <item x="1024"/>
        <item x="994"/>
        <item x="1616"/>
        <item x="865"/>
        <item x="1063"/>
        <item x="517"/>
        <item x="411"/>
        <item x="1320"/>
        <item x="712"/>
        <item m="1" x="2532"/>
        <item x="1677"/>
        <item x="1731"/>
        <item x="1540"/>
        <item x="1694"/>
        <item x="1172"/>
        <item x="1589"/>
        <item m="1" x="2159"/>
        <item x="491"/>
        <item x="1562"/>
        <item x="1282"/>
        <item x="1559"/>
        <item x="646"/>
        <item m="1" x="2594"/>
        <item x="290"/>
        <item x="1416"/>
        <item m="1" x="2572"/>
        <item x="1762"/>
        <item x="108"/>
        <item m="1" x="2145"/>
        <item m="1" x="2347"/>
        <item x="525"/>
        <item x="516"/>
        <item x="815"/>
        <item x="1630"/>
        <item m="1" x="2259"/>
        <item x="611"/>
        <item x="405"/>
        <item x="977"/>
        <item x="1769"/>
        <item x="1741"/>
        <item x="1415"/>
        <item x="407"/>
        <item m="1" x="1892"/>
        <item m="1" x="2151"/>
        <item x="8"/>
        <item x="288"/>
        <item x="256"/>
        <item x="238"/>
        <item x="240"/>
        <item m="1" x="1829"/>
        <item m="1" x="2584"/>
        <item x="1287"/>
        <item x="468"/>
        <item x="1784"/>
        <item x="932"/>
        <item m="1" x="2685"/>
        <item x="533"/>
        <item x="560"/>
        <item m="1" x="2483"/>
        <item x="515"/>
        <item x="896"/>
        <item m="1" x="2587"/>
        <item x="866"/>
        <item x="497"/>
        <item m="1" x="2256"/>
        <item m="1" x="2190"/>
        <item x="449"/>
        <item x="846"/>
        <item x="1750"/>
        <item x="853"/>
        <item m="1" x="2210"/>
        <item x="787"/>
        <item x="1384"/>
        <item x="788"/>
        <item x="442"/>
        <item x="629"/>
        <item x="1050"/>
        <item m="1" x="2269"/>
        <item m="1" x="2469"/>
        <item m="1" x="2461"/>
        <item x="1571"/>
        <item m="1" x="2195"/>
        <item m="1" x="2095"/>
        <item x="1274"/>
        <item m="1" x="2413"/>
        <item x="826"/>
        <item x="423"/>
        <item x="1687"/>
        <item m="1" x="1920"/>
        <item m="1" x="2079"/>
        <item m="1" x="2192"/>
        <item x="676"/>
        <item x="1262"/>
        <item m="1" x="2231"/>
        <item x="164"/>
        <item x="195"/>
        <item x="1807"/>
        <item m="1" x="2410"/>
        <item m="1" x="2053"/>
        <item m="1" x="2040"/>
        <item m="1" x="2057"/>
        <item x="190"/>
        <item x="843"/>
        <item x="848"/>
        <item x="644"/>
        <item x="1485"/>
        <item x="1573"/>
        <item x="489"/>
        <item x="1580"/>
        <item x="1778"/>
        <item m="1" x="2363"/>
        <item m="1" x="2247"/>
        <item x="777"/>
        <item x="1763"/>
        <item x="1549"/>
        <item x="957"/>
        <item m="1" x="2531"/>
        <item m="1" x="1837"/>
        <item x="541"/>
        <item m="1" x="1944"/>
        <item x="996"/>
        <item m="1" x="2257"/>
        <item x="685"/>
        <item x="1158"/>
        <item x="989"/>
        <item x="1317"/>
        <item x="1002"/>
        <item x="466"/>
        <item x="1682"/>
        <item m="1" x="2529"/>
        <item x="864"/>
        <item x="1145"/>
        <item x="429"/>
        <item x="502"/>
        <item x="539"/>
        <item x="952"/>
        <item x="1076"/>
        <item x="590"/>
        <item x="78"/>
        <item x="1620"/>
        <item x="1399"/>
        <item m="1" x="2657"/>
        <item x="316"/>
        <item x="1297"/>
        <item x="1800"/>
        <item x="1403"/>
        <item x="350"/>
        <item x="293"/>
        <item x="1057"/>
        <item x="1343"/>
        <item x="721"/>
        <item x="1293"/>
        <item x="1463"/>
        <item x="433"/>
        <item x="1695"/>
        <item x="365"/>
        <item m="1" x="2013"/>
        <item x="1160"/>
        <item x="1819"/>
        <item m="1" x="2558"/>
        <item x="1025"/>
        <item x="389"/>
        <item m="1" x="2611"/>
        <item x="1015"/>
        <item m="1" x="2123"/>
        <item x="1742"/>
        <item m="1" x="2280"/>
        <item m="1" x="2403"/>
        <item x="268"/>
        <item m="1" x="1827"/>
        <item m="1" x="2520"/>
        <item x="1059"/>
        <item x="1347"/>
        <item x="494"/>
        <item x="635"/>
        <item m="1" x="2077"/>
        <item x="373"/>
        <item x="795"/>
        <item x="251"/>
        <item x="975"/>
        <item m="1" x="2665"/>
        <item x="1515"/>
        <item x="1655"/>
        <item x="1713"/>
        <item x="1392"/>
        <item x="70"/>
        <item x="1307"/>
        <item x="653"/>
        <item x="1797"/>
        <item x="620"/>
        <item x="1393"/>
        <item m="1" x="2399"/>
        <item m="1" x="2101"/>
        <item x="1331"/>
        <item x="743"/>
        <item x="1578"/>
        <item x="173"/>
        <item m="1" x="1923"/>
        <item x="1156"/>
        <item m="1" x="2263"/>
        <item m="1" x="2321"/>
        <item x="1038"/>
        <item m="1" x="1881"/>
        <item m="1" x="2478"/>
        <item m="1" x="2566"/>
        <item x="1066"/>
        <item x="1314"/>
        <item x="258"/>
        <item x="269"/>
        <item x="1305"/>
        <item x="842"/>
        <item x="1153"/>
        <item x="760"/>
        <item x="1371"/>
        <item x="1344"/>
        <item m="1" x="2327"/>
        <item x="944"/>
        <item x="1651"/>
        <item m="1" x="2545"/>
        <item x="981"/>
        <item m="1" x="2669"/>
        <item x="1047"/>
        <item x="674"/>
        <item x="272"/>
        <item m="1" x="2404"/>
        <item x="326"/>
        <item m="1" x="2236"/>
        <item x="1318"/>
        <item x="1345"/>
        <item x="220"/>
        <item x="43"/>
        <item x="1049"/>
        <item m="1" x="2661"/>
        <item m="1" x="2588"/>
        <item x="392"/>
        <item x="366"/>
        <item x="162"/>
        <item m="1" x="2305"/>
        <item x="969"/>
        <item x="1509"/>
        <item x="800"/>
        <item x="1777"/>
        <item x="1513"/>
        <item m="1" x="2117"/>
        <item x="343"/>
        <item x="1219"/>
        <item x="889"/>
        <item m="1" x="2063"/>
        <item x="803"/>
        <item m="1" x="2099"/>
        <item x="1278"/>
        <item x="534"/>
        <item x="336"/>
        <item x="1480"/>
        <item x="1804"/>
        <item x="903"/>
        <item x="1290"/>
        <item x="1395"/>
        <item x="1564"/>
        <item x="1199"/>
        <item m="1" x="2515"/>
        <item x="1629"/>
        <item x="830"/>
        <item m="1" x="2666"/>
        <item m="1" x="1879"/>
        <item x="166"/>
        <item m="1" x="1917"/>
        <item m="1" x="2118"/>
        <item x="874"/>
        <item x="444"/>
        <item x="1107"/>
        <item x="1266"/>
        <item x="481"/>
        <item x="776"/>
        <item x="781"/>
        <item x="1459"/>
        <item x="1360"/>
        <item m="1" x="2337"/>
        <item x="47"/>
        <item m="1" x="2204"/>
        <item x="1088"/>
        <item x="1644"/>
        <item m="1" x="2598"/>
        <item x="135"/>
        <item m="1" x="2624"/>
        <item x="452"/>
        <item x="854"/>
        <item x="1366"/>
        <item x="14"/>
        <item m="1" x="2212"/>
        <item x="1210"/>
        <item x="1587"/>
        <item x="552"/>
        <item x="1084"/>
        <item x="1657"/>
        <item m="1" x="1926"/>
        <item x="1514"/>
        <item m="1" x="2552"/>
        <item x="1632"/>
        <item x="29"/>
        <item x="96"/>
        <item x="312"/>
        <item x="1273"/>
        <item m="1" x="2618"/>
        <item x="1654"/>
        <item x="342"/>
        <item x="537"/>
        <item x="1259"/>
        <item m="1" x="2630"/>
        <item x="1279"/>
        <item x="1591"/>
        <item x="615"/>
        <item x="876"/>
        <item x="1194"/>
        <item m="1" x="2105"/>
        <item x="968"/>
        <item m="1" x="1978"/>
        <item x="1294"/>
        <item x="1277"/>
        <item x="1244"/>
        <item x="77"/>
        <item m="1" x="2209"/>
        <item x="1817"/>
        <item m="1" x="2549"/>
        <item x="829"/>
        <item x="1526"/>
        <item x="1264"/>
        <item x="1756"/>
        <item x="671"/>
        <item x="1590"/>
        <item x="36"/>
        <item x="1389"/>
        <item x="9"/>
        <item x="95"/>
        <item x="1813"/>
        <item x="330"/>
        <item x="1761"/>
        <item m="1" x="2427"/>
        <item m="1" x="2678"/>
        <item m="1" x="1877"/>
        <item m="1" x="2419"/>
        <item m="1" x="1914"/>
        <item x="1130"/>
        <item x="1673"/>
        <item x="102"/>
        <item x="59"/>
        <item x="505"/>
        <item x="705"/>
        <item x="922"/>
        <item x="1517"/>
        <item x="785"/>
        <item m="1" x="1981"/>
        <item x="1011"/>
        <item x="1722"/>
        <item m="1" x="2620"/>
        <item x="301"/>
        <item m="1" x="2317"/>
        <item m="1" x="2341"/>
        <item m="1" x="2107"/>
        <item x="182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>
      <items count="877">
        <item m="1" x="797"/>
        <item m="1" x="709"/>
        <item m="1" x="779"/>
        <item m="1" x="751"/>
        <item x="126"/>
        <item x="191"/>
        <item x="190"/>
        <item m="1" x="808"/>
        <item m="1" x="828"/>
        <item m="1" x="711"/>
        <item m="1" x="864"/>
        <item m="1" x="842"/>
        <item x="262"/>
        <item m="1" x="719"/>
        <item m="1" x="650"/>
        <item x="38"/>
        <item x="535"/>
        <item x="381"/>
        <item x="39"/>
        <item m="1" x="664"/>
        <item x="270"/>
        <item x="379"/>
        <item x="380"/>
        <item x="73"/>
        <item x="96"/>
        <item m="1" x="805"/>
        <item m="1" x="764"/>
        <item x="538"/>
        <item x="537"/>
        <item x="544"/>
        <item x="382"/>
        <item x="531"/>
        <item x="264"/>
        <item x="532"/>
        <item x="542"/>
        <item x="388"/>
        <item x="268"/>
        <item x="267"/>
        <item x="528"/>
        <item x="530"/>
        <item x="529"/>
        <item x="269"/>
        <item x="274"/>
        <item x="385"/>
        <item x="386"/>
        <item x="133"/>
        <item x="533"/>
        <item x="134"/>
        <item x="160"/>
        <item x="534"/>
        <item x="536"/>
        <item x="540"/>
        <item x="541"/>
        <item x="543"/>
        <item x="539"/>
        <item x="202"/>
        <item x="201"/>
        <item x="275"/>
        <item x="383"/>
        <item x="272"/>
        <item x="384"/>
        <item x="266"/>
        <item x="519"/>
        <item x="520"/>
        <item x="521"/>
        <item m="1" x="712"/>
        <item x="130"/>
        <item x="171"/>
        <item x="123"/>
        <item x="545"/>
        <item x="172"/>
        <item m="1" x="734"/>
        <item x="161"/>
        <item m="1" x="770"/>
        <item m="1" x="821"/>
        <item x="276"/>
        <item x="277"/>
        <item m="1" x="832"/>
        <item x="162"/>
        <item m="1" x="839"/>
        <item x="198"/>
        <item x="199"/>
        <item x="387"/>
        <item x="137"/>
        <item x="284"/>
        <item x="205"/>
        <item m="1" x="691"/>
        <item x="283"/>
        <item x="282"/>
        <item x="204"/>
        <item x="281"/>
        <item m="1" x="720"/>
        <item x="206"/>
        <item x="279"/>
        <item x="391"/>
        <item m="1" x="698"/>
        <item x="390"/>
        <item x="280"/>
        <item x="392"/>
        <item x="394"/>
        <item m="1" x="816"/>
        <item x="393"/>
        <item x="523"/>
        <item x="522"/>
        <item x="263"/>
        <item x="193"/>
        <item x="192"/>
        <item x="194"/>
        <item x="265"/>
        <item x="195"/>
        <item x="196"/>
        <item x="526"/>
        <item x="527"/>
        <item x="273"/>
        <item x="203"/>
        <item x="524"/>
        <item x="389"/>
        <item x="200"/>
        <item x="525"/>
        <item x="271"/>
        <item x="197"/>
        <item x="278"/>
        <item m="1" x="786"/>
        <item m="1" x="747"/>
        <item x="82"/>
        <item x="83"/>
        <item m="1" x="844"/>
        <item m="1" x="823"/>
        <item m="1" x="695"/>
        <item m="1" x="732"/>
        <item x="285"/>
        <item x="287"/>
        <item x="286"/>
        <item m="1" x="802"/>
        <item x="288"/>
        <item m="1" x="739"/>
        <item m="1" x="809"/>
        <item m="1" x="681"/>
        <item m="1" x="859"/>
        <item m="1" x="744"/>
        <item x="10"/>
        <item x="11"/>
        <item x="48"/>
        <item m="1" x="728"/>
        <item x="49"/>
        <item x="430"/>
        <item x="553"/>
        <item x="406"/>
        <item x="419"/>
        <item x="552"/>
        <item x="555"/>
        <item x="565"/>
        <item x="422"/>
        <item x="561"/>
        <item x="550"/>
        <item x="567"/>
        <item x="558"/>
        <item m="1" x="849"/>
        <item m="1" x="697"/>
        <item x="562"/>
        <item x="412"/>
        <item x="549"/>
        <item x="548"/>
        <item x="423"/>
        <item x="425"/>
        <item x="413"/>
        <item x="404"/>
        <item x="426"/>
        <item x="414"/>
        <item x="405"/>
        <item x="424"/>
        <item x="556"/>
        <item x="418"/>
        <item x="407"/>
        <item x="416"/>
        <item x="547"/>
        <item x="559"/>
        <item x="420"/>
        <item x="409"/>
        <item x="566"/>
        <item x="557"/>
        <item x="560"/>
        <item x="427"/>
        <item x="417"/>
        <item x="408"/>
        <item m="1" x="775"/>
        <item m="1" x="717"/>
        <item x="563"/>
        <item x="163"/>
        <item m="1" x="863"/>
        <item x="15"/>
        <item m="1" x="700"/>
        <item m="1" x="850"/>
        <item m="1" x="846"/>
        <item x="302"/>
        <item x="568"/>
        <item x="403"/>
        <item x="411"/>
        <item x="546"/>
        <item x="551"/>
        <item x="554"/>
        <item m="1" x="856"/>
        <item m="1" x="682"/>
        <item x="415"/>
        <item m="1" x="663"/>
        <item x="301"/>
        <item x="168"/>
        <item x="431"/>
        <item x="410"/>
        <item x="564"/>
        <item x="421"/>
        <item x="402"/>
        <item x="299"/>
        <item m="1" x="692"/>
        <item x="429"/>
        <item x="428"/>
        <item m="1" x="790"/>
        <item x="300"/>
        <item x="292"/>
        <item x="400"/>
        <item x="399"/>
        <item x="401"/>
        <item x="576"/>
        <item x="291"/>
        <item x="574"/>
        <item x="575"/>
        <item x="293"/>
        <item x="67"/>
        <item x="56"/>
        <item m="1" x="818"/>
        <item m="1" x="733"/>
        <item x="396"/>
        <item x="50"/>
        <item m="1" x="673"/>
        <item x="166"/>
        <item x="570"/>
        <item x="294"/>
        <item x="397"/>
        <item m="1" x="714"/>
        <item x="572"/>
        <item x="573"/>
        <item m="1" x="757"/>
        <item m="1" x="659"/>
        <item x="25"/>
        <item x="571"/>
        <item m="1" x="826"/>
        <item m="1" x="858"/>
        <item x="398"/>
        <item x="32"/>
        <item x="51"/>
        <item x="167"/>
        <item x="28"/>
        <item x="211"/>
        <item x="165"/>
        <item m="1" x="760"/>
        <item x="40"/>
        <item x="577"/>
        <item x="173"/>
        <item x="207"/>
        <item x="297"/>
        <item m="1" x="759"/>
        <item x="298"/>
        <item x="66"/>
        <item x="29"/>
        <item x="26"/>
        <item m="1" x="806"/>
        <item x="395"/>
        <item x="209"/>
        <item x="569"/>
        <item x="164"/>
        <item m="1" x="773"/>
        <item x="33"/>
        <item m="1" x="774"/>
        <item x="208"/>
        <item x="290"/>
        <item x="289"/>
        <item x="296"/>
        <item x="295"/>
        <item x="210"/>
        <item x="18"/>
        <item x="12"/>
        <item x="13"/>
        <item x="43"/>
        <item x="35"/>
        <item x="87"/>
        <item x="31"/>
        <item m="1" x="657"/>
        <item x="42"/>
        <item x="120"/>
        <item x="41"/>
        <item m="1" x="729"/>
        <item m="1" x="685"/>
        <item x="110"/>
        <item x="30"/>
        <item x="57"/>
        <item x="52"/>
        <item x="99"/>
        <item x="84"/>
        <item x="85"/>
        <item x="100"/>
        <item x="34"/>
        <item x="86"/>
        <item x="121"/>
        <item x="23"/>
        <item x="27"/>
        <item x="97"/>
        <item x="98"/>
        <item x="135"/>
        <item x="307"/>
        <item m="1" x="822"/>
        <item x="212"/>
        <item m="1" x="749"/>
        <item x="306"/>
        <item x="436"/>
        <item x="437"/>
        <item x="308"/>
        <item x="581"/>
        <item x="433"/>
        <item x="434"/>
        <item x="303"/>
        <item x="578"/>
        <item x="432"/>
        <item x="304"/>
        <item x="580"/>
        <item x="305"/>
        <item x="579"/>
        <item x="435"/>
        <item m="1" x="736"/>
        <item m="1" x="820"/>
        <item x="68"/>
        <item x="24"/>
        <item x="53"/>
        <item x="90"/>
        <item x="138"/>
        <item x="58"/>
        <item x="69"/>
        <item x="88"/>
        <item x="89"/>
        <item x="70"/>
        <item m="1" x="833"/>
        <item x="216"/>
        <item x="584"/>
        <item x="217"/>
        <item m="1" x="721"/>
        <item x="446"/>
        <item m="1" x="718"/>
        <item x="439"/>
        <item x="441"/>
        <item m="1" x="730"/>
        <item x="443"/>
        <item x="448"/>
        <item x="587"/>
        <item x="582"/>
        <item x="583"/>
        <item x="313"/>
        <item x="585"/>
        <item m="1" x="815"/>
        <item x="588"/>
        <item x="586"/>
        <item m="1" x="738"/>
        <item m="1" x="792"/>
        <item x="440"/>
        <item x="311"/>
        <item x="312"/>
        <item x="447"/>
        <item x="442"/>
        <item x="444"/>
        <item x="214"/>
        <item x="215"/>
        <item x="445"/>
        <item x="213"/>
        <item x="309"/>
        <item x="589"/>
        <item m="1" x="661"/>
        <item m="1" x="789"/>
        <item m="1" x="668"/>
        <item m="1" x="676"/>
        <item x="450"/>
        <item m="1" x="855"/>
        <item x="310"/>
        <item x="449"/>
        <item x="438"/>
        <item m="1" x="654"/>
        <item m="1" x="831"/>
        <item m="1" x="656"/>
        <item x="174"/>
        <item x="175"/>
        <item x="176"/>
        <item m="1" x="791"/>
        <item x="177"/>
        <item x="169"/>
        <item x="170"/>
        <item m="1" x="752"/>
        <item x="178"/>
        <item m="1" x="704"/>
        <item x="147"/>
        <item x="146"/>
        <item m="1" x="689"/>
        <item m="1" x="703"/>
        <item m="1" x="742"/>
        <item x="145"/>
        <item x="71"/>
        <item x="591"/>
        <item x="592"/>
        <item x="593"/>
        <item x="590"/>
        <item x="594"/>
        <item m="1" x="710"/>
        <item x="36"/>
        <item x="37"/>
        <item x="59"/>
        <item x="91"/>
        <item m="1" x="781"/>
        <item x="104"/>
        <item m="1" x="787"/>
        <item x="92"/>
        <item m="1" x="713"/>
        <item m="1" x="761"/>
        <item x="103"/>
        <item m="1" x="726"/>
        <item m="1" x="771"/>
        <item m="1" x="655"/>
        <item x="54"/>
        <item x="44"/>
        <item x="93"/>
        <item x="101"/>
        <item x="45"/>
        <item x="74"/>
        <item x="225"/>
        <item m="1" x="686"/>
        <item x="315"/>
        <item x="220"/>
        <item x="219"/>
        <item x="76"/>
        <item x="75"/>
        <item m="1" x="788"/>
        <item x="452"/>
        <item x="314"/>
        <item m="1" x="830"/>
        <item m="1" x="746"/>
        <item x="223"/>
        <item x="222"/>
        <item m="1" x="756"/>
        <item m="1" x="772"/>
        <item x="221"/>
        <item x="218"/>
        <item m="1" x="696"/>
        <item m="1" x="825"/>
        <item m="1" x="838"/>
        <item x="224"/>
        <item x="451"/>
        <item x="60"/>
        <item m="1" x="801"/>
        <item x="108"/>
        <item x="109"/>
        <item x="228"/>
        <item x="227"/>
        <item x="599"/>
        <item x="320"/>
        <item x="597"/>
        <item x="596"/>
        <item x="598"/>
        <item x="316"/>
        <item x="317"/>
        <item x="318"/>
        <item x="226"/>
        <item x="453"/>
        <item x="595"/>
        <item m="1" x="667"/>
        <item x="454"/>
        <item x="455"/>
        <item m="1" x="723"/>
        <item x="319"/>
        <item m="1" x="800"/>
        <item m="1" x="871"/>
        <item m="1" x="868"/>
        <item x="329"/>
        <item x="230"/>
        <item x="326"/>
        <item x="328"/>
        <item x="327"/>
        <item x="325"/>
        <item x="229"/>
        <item m="1" x="875"/>
        <item x="321"/>
        <item m="1" x="794"/>
        <item x="324"/>
        <item m="1" x="861"/>
        <item x="323"/>
        <item x="322"/>
        <item m="1" x="653"/>
        <item x="234"/>
        <item x="233"/>
        <item m="1" x="814"/>
        <item x="461"/>
        <item x="608"/>
        <item x="607"/>
        <item x="465"/>
        <item x="232"/>
        <item x="605"/>
        <item x="604"/>
        <item x="464"/>
        <item x="463"/>
        <item m="1" x="769"/>
        <item x="610"/>
        <item x="609"/>
        <item m="1" x="675"/>
        <item x="330"/>
        <item x="460"/>
        <item x="459"/>
        <item x="462"/>
        <item x="606"/>
        <item m="1" x="783"/>
        <item x="457"/>
        <item x="458"/>
        <item x="603"/>
        <item x="602"/>
        <item x="456"/>
        <item x="601"/>
        <item x="600"/>
        <item x="231"/>
        <item x="467"/>
        <item m="1" x="651"/>
        <item x="235"/>
        <item x="468"/>
        <item x="469"/>
        <item x="471"/>
        <item x="470"/>
        <item x="466"/>
        <item x="94"/>
        <item x="333"/>
        <item x="332"/>
        <item x="334"/>
        <item x="331"/>
        <item m="1" x="722"/>
        <item x="336"/>
        <item x="337"/>
        <item x="472"/>
        <item x="339"/>
        <item x="338"/>
        <item x="335"/>
        <item x="473"/>
        <item m="1" x="782"/>
        <item m="1" x="860"/>
        <item x="340"/>
        <item x="341"/>
        <item m="1" x="702"/>
        <item m="1" x="869"/>
        <item x="132"/>
        <item x="616"/>
        <item x="615"/>
        <item x="241"/>
        <item x="242"/>
        <item x="611"/>
        <item x="244"/>
        <item x="243"/>
        <item x="248"/>
        <item m="1" x="803"/>
        <item x="240"/>
        <item m="1" x="840"/>
        <item x="617"/>
        <item x="345"/>
        <item x="238"/>
        <item m="1" x="765"/>
        <item x="342"/>
        <item x="246"/>
        <item m="1" x="834"/>
        <item m="1" x="679"/>
        <item x="236"/>
        <item x="612"/>
        <item x="239"/>
        <item m="1" x="870"/>
        <item x="474"/>
        <item x="475"/>
        <item m="1" x="666"/>
        <item x="477"/>
        <item x="347"/>
        <item x="346"/>
        <item m="1" x="688"/>
        <item x="343"/>
        <item x="237"/>
        <item m="1" x="715"/>
        <item x="245"/>
        <item x="614"/>
        <item x="476"/>
        <item x="247"/>
        <item x="613"/>
        <item x="344"/>
        <item x="351"/>
        <item x="352"/>
        <item x="350"/>
        <item x="478"/>
        <item x="349"/>
        <item x="348"/>
        <item m="1" x="727"/>
        <item m="1" x="677"/>
        <item m="1" x="862"/>
        <item m="1" x="665"/>
        <item m="1" x="866"/>
        <item x="2"/>
        <item x="635"/>
        <item x="0"/>
        <item x="3"/>
        <item x="4"/>
        <item m="1" x="841"/>
        <item x="1"/>
        <item x="632"/>
        <item x="636"/>
        <item m="1" x="813"/>
        <item x="491"/>
        <item x="140"/>
        <item x="154"/>
        <item x="486"/>
        <item x="139"/>
        <item m="1" x="845"/>
        <item x="117"/>
        <item x="9"/>
        <item x="119"/>
        <item x="128"/>
        <item x="634"/>
        <item x="490"/>
        <item x="77"/>
        <item x="493"/>
        <item m="1" x="837"/>
        <item x="148"/>
        <item x="131"/>
        <item x="492"/>
        <item x="487"/>
        <item x="78"/>
        <item x="95"/>
        <item x="489"/>
        <item x="488"/>
        <item x="633"/>
        <item x="16"/>
        <item x="5"/>
        <item x="17"/>
        <item x="7"/>
        <item x="118"/>
        <item x="259"/>
        <item x="260"/>
        <item x="8"/>
        <item x="14"/>
        <item x="179"/>
        <item m="1" x="847"/>
        <item m="1" x="795"/>
        <item x="19"/>
        <item m="1" x="848"/>
        <item x="629"/>
        <item m="1" x="694"/>
        <item m="1" x="812"/>
        <item x="253"/>
        <item x="483"/>
        <item x="482"/>
        <item m="1" x="829"/>
        <item x="623"/>
        <item x="624"/>
        <item x="626"/>
        <item x="625"/>
        <item x="627"/>
        <item x="363"/>
        <item x="364"/>
        <item x="365"/>
        <item m="1" x="683"/>
        <item m="1" x="784"/>
        <item x="21"/>
        <item m="1" x="762"/>
        <item x="155"/>
        <item m="1" x="707"/>
        <item m="1" x="874"/>
        <item m="1" x="670"/>
        <item m="1" x="743"/>
        <item x="141"/>
        <item x="112"/>
        <item m="1" x="755"/>
        <item x="249"/>
        <item x="142"/>
        <item m="1" x="796"/>
        <item m="1" x="827"/>
        <item m="1" x="767"/>
        <item x="149"/>
        <item x="150"/>
        <item x="151"/>
        <item m="1" x="724"/>
        <item x="631"/>
        <item x="153"/>
        <item x="102"/>
        <item m="1" x="778"/>
        <item x="630"/>
        <item m="1" x="660"/>
        <item x="182"/>
        <item m="1" x="735"/>
        <item x="252"/>
        <item x="354"/>
        <item x="353"/>
        <item m="1" x="857"/>
        <item m="1" x="854"/>
        <item m="1" x="652"/>
        <item m="1" x="678"/>
        <item x="257"/>
        <item m="1" x="852"/>
        <item m="1" x="824"/>
        <item x="115"/>
        <item m="1" x="865"/>
        <item m="1" x="671"/>
        <item x="628"/>
        <item x="250"/>
        <item m="1" x="693"/>
        <item x="484"/>
        <item x="498"/>
        <item x="499"/>
        <item x="494"/>
        <item x="20"/>
        <item m="1" x="763"/>
        <item m="1" x="766"/>
        <item m="1" x="851"/>
        <item x="485"/>
        <item x="355"/>
        <item x="356"/>
        <item m="1" x="758"/>
        <item x="255"/>
        <item x="357"/>
        <item x="358"/>
        <item x="114"/>
        <item x="111"/>
        <item x="254"/>
        <item m="1" x="843"/>
        <item x="113"/>
        <item m="1" x="793"/>
        <item m="1" x="674"/>
        <item m="1" x="701"/>
        <item m="1" x="725"/>
        <item x="180"/>
        <item x="496"/>
        <item x="497"/>
        <item x="495"/>
        <item x="256"/>
        <item x="251"/>
        <item x="481"/>
        <item x="181"/>
        <item m="1" x="740"/>
        <item x="509"/>
        <item x="508"/>
        <item m="1" x="731"/>
        <item x="152"/>
        <item m="1" x="807"/>
        <item x="116"/>
        <item x="360"/>
        <item x="361"/>
        <item x="359"/>
        <item x="479"/>
        <item x="480"/>
        <item m="1" x="776"/>
        <item m="1" x="737"/>
        <item x="6"/>
        <item x="22"/>
        <item x="127"/>
        <item m="1" x="810"/>
        <item m="1" x="873"/>
        <item x="362"/>
        <item x="124"/>
        <item m="1" x="785"/>
        <item x="143"/>
        <item x="371"/>
        <item x="372"/>
        <item x="156"/>
        <item x="261"/>
        <item m="1" x="687"/>
        <item x="637"/>
        <item x="643"/>
        <item x="640"/>
        <item x="504"/>
        <item x="507"/>
        <item x="505"/>
        <item x="638"/>
        <item x="185"/>
        <item x="189"/>
        <item x="370"/>
        <item m="1" x="672"/>
        <item x="183"/>
        <item x="503"/>
        <item x="500"/>
        <item x="157"/>
        <item x="368"/>
        <item x="187"/>
        <item x="502"/>
        <item x="506"/>
        <item x="642"/>
        <item x="648"/>
        <item x="649"/>
        <item x="184"/>
        <item x="188"/>
        <item x="367"/>
        <item x="644"/>
        <item x="366"/>
        <item x="159"/>
        <item x="186"/>
        <item x="144"/>
        <item x="641"/>
        <item x="645"/>
        <item x="158"/>
        <item x="639"/>
        <item x="501"/>
        <item x="647"/>
        <item x="646"/>
        <item x="369"/>
        <item m="1" x="716"/>
        <item m="1" x="680"/>
        <item x="258"/>
        <item x="510"/>
        <item x="511"/>
        <item m="1" x="745"/>
        <item x="136"/>
        <item x="512"/>
        <item x="373"/>
        <item m="1" x="777"/>
        <item x="515"/>
        <item x="516"/>
        <item x="513"/>
        <item x="514"/>
        <item m="1" x="658"/>
        <item m="1" x="750"/>
        <item m="1" x="780"/>
        <item x="517"/>
        <item x="518"/>
        <item m="1" x="817"/>
        <item m="1" x="706"/>
        <item x="618"/>
        <item x="619"/>
        <item x="621"/>
        <item x="620"/>
        <item x="622"/>
        <item x="375"/>
        <item x="374"/>
        <item x="376"/>
        <item x="378"/>
        <item x="377"/>
        <item m="1" x="872"/>
        <item m="1" x="836"/>
        <item m="1" x="798"/>
        <item m="1" x="684"/>
        <item m="1" x="804"/>
        <item m="1" x="819"/>
        <item m="1" x="705"/>
        <item m="1" x="754"/>
        <item m="1" x="853"/>
        <item x="129"/>
        <item x="72"/>
        <item x="62"/>
        <item m="1" x="669"/>
        <item m="1" x="768"/>
        <item x="80"/>
        <item m="1" x="662"/>
        <item m="1" x="835"/>
        <item m="1" x="708"/>
        <item x="79"/>
        <item x="106"/>
        <item m="1" x="741"/>
        <item x="61"/>
        <item x="47"/>
        <item x="46"/>
        <item m="1" x="690"/>
        <item m="1" x="748"/>
        <item m="1" x="753"/>
        <item m="1" x="867"/>
        <item x="65"/>
        <item x="64"/>
        <item m="1" x="799"/>
        <item m="1" x="699"/>
        <item m="1" x="811"/>
        <item x="63"/>
        <item x="122"/>
        <item x="55"/>
        <item x="107"/>
        <item x="125"/>
        <item x="81"/>
        <item x="10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>
      <items count="6">
        <item x="4"/>
        <item x="2"/>
        <item x="1"/>
        <item x="0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7"/>
    <field x="1"/>
    <field x="9"/>
    <field x="18"/>
  </rowFields>
  <rowItems count="3443">
    <i>
      <x v="3"/>
      <x v="55"/>
      <x v="2243"/>
      <x v="75"/>
    </i>
    <i t="default">
      <x v="3"/>
    </i>
    <i>
      <x v="4"/>
      <x v="26"/>
      <x v="552"/>
      <x v="754"/>
    </i>
    <i r="1">
      <x v="27"/>
      <x v="13"/>
      <x v="264"/>
    </i>
    <i r="2">
      <x v="599"/>
      <x v="605"/>
    </i>
    <i t="default">
      <x v="4"/>
    </i>
    <i>
      <x v="5"/>
      <x v="57"/>
      <x v="2817"/>
      <x v="69"/>
    </i>
    <i t="default">
      <x v="5"/>
    </i>
    <i>
      <x v="12"/>
      <x v="56"/>
      <x v="36"/>
      <x v="369"/>
    </i>
    <i r="2">
      <x v="100"/>
      <x v="492"/>
    </i>
    <i r="2">
      <x v="109"/>
      <x v="5"/>
    </i>
    <i r="2">
      <x v="859"/>
      <x v="456"/>
    </i>
    <i r="2">
      <x v="945"/>
      <x v="761"/>
    </i>
    <i r="2">
      <x v="1317"/>
      <x v="57"/>
    </i>
    <i r="2">
      <x v="1637"/>
      <x v="18"/>
    </i>
    <i r="2">
      <x v="1832"/>
      <x v="609"/>
    </i>
    <i r="2">
      <x v="1952"/>
      <x v="796"/>
    </i>
    <i r="2">
      <x v="1968"/>
      <x v="527"/>
    </i>
    <i r="2">
      <x v="1980"/>
      <x v="589"/>
    </i>
    <i t="default">
      <x v="12"/>
    </i>
    <i>
      <x v="13"/>
      <x v="56"/>
      <x v="1916"/>
      <x v="761"/>
    </i>
    <i t="default">
      <x v="13"/>
    </i>
    <i>
      <x v="14"/>
      <x v="56"/>
      <x v="1868"/>
      <x v="466"/>
    </i>
    <i t="default">
      <x v="14"/>
    </i>
    <i>
      <x v="16"/>
      <x v="56"/>
      <x v="37"/>
      <x v="541"/>
    </i>
    <i r="2">
      <x v="1033"/>
      <x v="761"/>
    </i>
    <i r="2">
      <x v="1906"/>
      <x v="796"/>
    </i>
    <i r="2">
      <x v="1984"/>
      <x v="733"/>
    </i>
    <i t="default">
      <x v="16"/>
    </i>
    <i>
      <x v="17"/>
      <x v="57"/>
      <x v="58"/>
      <x v="492"/>
    </i>
    <i r="2">
      <x v="129"/>
      <x v="141"/>
    </i>
    <i r="2">
      <x v="362"/>
      <x v="18"/>
    </i>
    <i r="2">
      <x v="853"/>
      <x v="605"/>
    </i>
    <i r="2">
      <x v="2436"/>
      <x v="115"/>
    </i>
    <i t="default">
      <x v="17"/>
    </i>
    <i>
      <x v="18"/>
      <x v="56"/>
      <x v="2088"/>
      <x v="66"/>
    </i>
    <i t="default">
      <x v="18"/>
    </i>
    <i>
      <x v="20"/>
      <x v="55"/>
      <x v="2213"/>
      <x v="75"/>
    </i>
    <i t="default">
      <x v="20"/>
    </i>
    <i>
      <x v="21"/>
      <x v="57"/>
      <x v="403"/>
      <x v="551"/>
    </i>
    <i t="default">
      <x v="21"/>
    </i>
    <i>
      <x v="22"/>
      <x v="55"/>
      <x v="2295"/>
      <x v="75"/>
    </i>
    <i t="default">
      <x v="22"/>
    </i>
    <i>
      <x v="24"/>
      <x v="54"/>
      <x v="1221"/>
      <x v="761"/>
    </i>
    <i t="default">
      <x v="24"/>
    </i>
    <i>
      <x v="25"/>
      <x v="57"/>
      <x v="2804"/>
      <x v="69"/>
    </i>
    <i t="default">
      <x v="25"/>
    </i>
    <i>
      <x v="26"/>
      <x v="55"/>
      <x v="409"/>
      <x v="605"/>
    </i>
    <i t="default">
      <x v="26"/>
    </i>
    <i>
      <x v="27"/>
      <x v="54"/>
      <x v="1047"/>
      <x v="105"/>
    </i>
    <i t="default">
      <x v="27"/>
    </i>
    <i>
      <x v="29"/>
      <x v="56"/>
      <x v="15"/>
      <x v="456"/>
    </i>
    <i r="2">
      <x v="83"/>
      <x v="308"/>
    </i>
    <i r="2">
      <x v="144"/>
      <x v="605"/>
    </i>
    <i r="2">
      <x v="555"/>
      <x v="492"/>
    </i>
    <i r="2">
      <x v="799"/>
      <x v="18"/>
    </i>
    <i r="2">
      <x v="1594"/>
      <x v="775"/>
    </i>
    <i r="2">
      <x v="1797"/>
      <x v="573"/>
    </i>
    <i r="2">
      <x v="1847"/>
      <x v="347"/>
    </i>
    <i r="2">
      <x v="1856"/>
      <x v="380"/>
    </i>
    <i r="2">
      <x v="1859"/>
      <x v="381"/>
    </i>
    <i r="2">
      <x v="1860"/>
      <x v="517"/>
    </i>
    <i r="2">
      <x v="1988"/>
      <x v="589"/>
    </i>
    <i t="default">
      <x v="29"/>
    </i>
    <i>
      <x v="30"/>
      <x v="56"/>
      <x v="517"/>
      <x v="551"/>
    </i>
    <i t="default">
      <x v="30"/>
    </i>
    <i>
      <x v="33"/>
      <x v="56"/>
      <x/>
      <x v="428"/>
    </i>
    <i r="2">
      <x v="360"/>
      <x v="308"/>
    </i>
    <i r="2">
      <x v="488"/>
      <x v="18"/>
    </i>
    <i r="2">
      <x v="567"/>
      <x v="498"/>
    </i>
    <i r="2">
      <x v="978"/>
      <x v="605"/>
    </i>
    <i t="default">
      <x v="33"/>
    </i>
    <i>
      <x v="34"/>
      <x v="57"/>
      <x v="2517"/>
      <x v="27"/>
    </i>
    <i t="default">
      <x v="34"/>
    </i>
    <i>
      <x v="35"/>
      <x v="54"/>
      <x v="494"/>
      <x v="605"/>
    </i>
    <i t="default">
      <x v="35"/>
    </i>
    <i>
      <x v="37"/>
      <x v="55"/>
      <x v="35"/>
      <x v="85"/>
    </i>
    <i r="2">
      <x v="101"/>
      <x v="477"/>
    </i>
    <i r="3">
      <x v="480"/>
    </i>
    <i r="2">
      <x v="377"/>
      <x v="18"/>
    </i>
    <i t="default">
      <x v="37"/>
    </i>
    <i>
      <x v="38"/>
      <x v="55"/>
      <x v="1008"/>
      <x v="761"/>
    </i>
    <i t="default">
      <x v="38"/>
    </i>
    <i>
      <x v="39"/>
      <x v="57"/>
      <x v="2780"/>
      <x v="69"/>
    </i>
    <i t="default">
      <x v="39"/>
    </i>
    <i>
      <x v="40"/>
      <x v="57"/>
      <x v="26"/>
      <x v="605"/>
    </i>
    <i r="2">
      <x v="555"/>
      <x v="18"/>
    </i>
    <i r="2">
      <x v="830"/>
      <x v="492"/>
    </i>
    <i t="default">
      <x v="40"/>
    </i>
    <i>
      <x v="41"/>
      <x v="57"/>
      <x v="384"/>
      <x v="551"/>
    </i>
    <i t="default">
      <x v="41"/>
    </i>
    <i>
      <x v="42"/>
      <x v="57"/>
      <x v="1010"/>
      <x v="761"/>
    </i>
    <i t="default">
      <x v="42"/>
    </i>
    <i>
      <x v="44"/>
      <x v="56"/>
      <x v="47"/>
      <x v="492"/>
    </i>
    <i r="2">
      <x v="629"/>
      <x v="812"/>
    </i>
    <i r="2">
      <x v="830"/>
      <x v="605"/>
    </i>
    <i t="default">
      <x v="44"/>
    </i>
    <i>
      <x v="46"/>
      <x v="55"/>
      <x v="2307"/>
      <x v="75"/>
    </i>
    <i t="default">
      <x v="46"/>
    </i>
    <i>
      <x v="48"/>
      <x v="54"/>
      <x v="22"/>
      <x v="456"/>
    </i>
    <i r="2">
      <x v="278"/>
      <x v="605"/>
    </i>
    <i t="default">
      <x v="48"/>
    </i>
    <i>
      <x v="50"/>
      <x v="57"/>
      <x v="407"/>
      <x v="551"/>
    </i>
    <i t="default">
      <x v="50"/>
    </i>
    <i>
      <x v="51"/>
      <x v="54"/>
      <x v="879"/>
      <x v="761"/>
    </i>
    <i r="2">
      <x v="1212"/>
      <x v="761"/>
    </i>
    <i t="default">
      <x v="51"/>
    </i>
    <i>
      <x v="52"/>
      <x v="26"/>
      <x v="25"/>
      <x v="141"/>
    </i>
    <i r="2">
      <x v="375"/>
      <x v="264"/>
    </i>
    <i r="2">
      <x v="548"/>
      <x v="304"/>
    </i>
    <i r="2">
      <x v="554"/>
      <x v="754"/>
    </i>
    <i t="default">
      <x v="52"/>
    </i>
    <i>
      <x v="54"/>
      <x v="57"/>
      <x v="46"/>
      <x v="342"/>
    </i>
    <i r="2">
      <x v="118"/>
      <x v="456"/>
    </i>
    <i r="2">
      <x v="763"/>
      <x v="551"/>
    </i>
    <i r="2">
      <x v="1600"/>
      <x v="796"/>
    </i>
    <i r="2">
      <x v="2636"/>
      <x v="605"/>
    </i>
    <i r="2">
      <x v="2637"/>
      <x v="609"/>
    </i>
    <i r="2">
      <x v="2662"/>
      <x v="569"/>
    </i>
    <i r="2">
      <x v="2678"/>
      <x v="829"/>
    </i>
    <i r="2">
      <x v="2702"/>
      <x v="775"/>
    </i>
    <i r="2">
      <x v="2726"/>
      <x v="788"/>
    </i>
    <i t="default">
      <x v="54"/>
    </i>
    <i>
      <x v="64"/>
      <x v="55"/>
      <x v="1204"/>
      <x v="761"/>
    </i>
    <i t="default">
      <x v="64"/>
    </i>
    <i>
      <x v="70"/>
      <x v="57"/>
      <x v="490"/>
      <x v="63"/>
    </i>
    <i r="2">
      <x v="2597"/>
      <x v="29"/>
    </i>
    <i t="default">
      <x v="70"/>
    </i>
    <i>
      <x v="75"/>
      <x v="56"/>
      <x v="116"/>
      <x v="308"/>
    </i>
    <i r="2">
      <x v="127"/>
      <x v="605"/>
    </i>
    <i r="3">
      <x v="631"/>
    </i>
    <i r="2">
      <x v="713"/>
      <x v="456"/>
    </i>
    <i r="2">
      <x v="1987"/>
      <x v="589"/>
    </i>
    <i t="default">
      <x v="75"/>
    </i>
    <i>
      <x v="78"/>
      <x v="57"/>
      <x v="1015"/>
      <x v="761"/>
    </i>
    <i t="default">
      <x v="78"/>
    </i>
    <i>
      <x v="79"/>
      <x v="57"/>
      <x v="897"/>
      <x v="761"/>
    </i>
    <i t="default">
      <x v="79"/>
    </i>
    <i>
      <x v="80"/>
      <x v="54"/>
      <x v="1235"/>
      <x v="761"/>
    </i>
    <i t="default">
      <x v="80"/>
    </i>
    <i>
      <x v="81"/>
      <x v="56"/>
      <x v="1918"/>
      <x v="761"/>
    </i>
    <i t="default">
      <x v="81"/>
    </i>
    <i>
      <x v="85"/>
      <x v="56"/>
      <x v="24"/>
      <x v="141"/>
    </i>
    <i r="3">
      <x v="342"/>
    </i>
    <i r="2">
      <x v="40"/>
      <x v="18"/>
    </i>
    <i r="2">
      <x v="56"/>
      <x v="536"/>
    </i>
    <i r="2">
      <x v="156"/>
      <x v="605"/>
    </i>
    <i r="2">
      <x v="462"/>
      <x v="492"/>
    </i>
    <i r="2">
      <x v="536"/>
      <x v="308"/>
    </i>
    <i r="2">
      <x v="796"/>
      <x v="456"/>
    </i>
    <i r="2">
      <x v="1966"/>
      <x v="525"/>
    </i>
    <i t="default">
      <x v="85"/>
    </i>
    <i>
      <x v="88"/>
      <x v="56"/>
      <x v="70"/>
      <x v="536"/>
    </i>
    <i r="2">
      <x v="320"/>
      <x v="605"/>
    </i>
    <i t="default">
      <x v="88"/>
    </i>
    <i>
      <x v="89"/>
      <x v="53"/>
      <x v="1009"/>
      <x v="761"/>
    </i>
    <i t="default">
      <x v="89"/>
    </i>
    <i>
      <x v="91"/>
      <x v="57"/>
      <x v="24"/>
      <x v="18"/>
    </i>
    <i r="2">
      <x v="42"/>
      <x v="605"/>
    </i>
    <i t="default">
      <x v="91"/>
    </i>
    <i>
      <x v="92"/>
      <x v="55"/>
      <x v="29"/>
      <x v="18"/>
    </i>
    <i r="2">
      <x v="87"/>
      <x v="456"/>
    </i>
    <i r="2">
      <x v="136"/>
      <x v="605"/>
    </i>
    <i r="2">
      <x v="489"/>
      <x v="342"/>
    </i>
    <i r="2">
      <x v="532"/>
      <x v="531"/>
    </i>
    <i r="2">
      <x v="565"/>
      <x v="536"/>
    </i>
    <i r="2">
      <x v="939"/>
      <x v="761"/>
    </i>
    <i r="2">
      <x v="990"/>
      <x v="464"/>
    </i>
    <i r="2">
      <x v="1359"/>
      <x v="97"/>
    </i>
    <i r="2">
      <x v="1402"/>
      <x v="276"/>
    </i>
    <i r="2">
      <x v="1502"/>
      <x v="589"/>
    </i>
    <i r="2">
      <x v="1546"/>
      <x v="660"/>
    </i>
    <i t="default">
      <x v="92"/>
    </i>
    <i>
      <x v="94"/>
      <x v="57"/>
      <x v="682"/>
      <x v="551"/>
    </i>
    <i t="default">
      <x v="94"/>
    </i>
    <i>
      <x v="95"/>
      <x v="55"/>
      <x v="472"/>
      <x v="551"/>
    </i>
    <i t="default">
      <x v="95"/>
    </i>
    <i>
      <x v="96"/>
      <x v="48"/>
      <x v="1065"/>
      <x v="66"/>
    </i>
    <i r="1">
      <x v="51"/>
      <x v="948"/>
      <x v="761"/>
    </i>
    <i t="default">
      <x v="96"/>
    </i>
    <i>
      <x v="100"/>
      <x v="54"/>
      <x v="89"/>
      <x v="551"/>
    </i>
    <i t="default">
      <x v="100"/>
    </i>
    <i>
      <x v="106"/>
      <x v="54"/>
      <x v="583"/>
      <x v="605"/>
    </i>
    <i t="default">
      <x v="106"/>
    </i>
    <i>
      <x v="107"/>
      <x v="57"/>
      <x v="1173"/>
      <x v="761"/>
    </i>
    <i t="default">
      <x v="107"/>
    </i>
    <i>
      <x v="111"/>
      <x v="55"/>
      <x v="36"/>
      <x v="342"/>
    </i>
    <i r="2">
      <x v="579"/>
      <x v="536"/>
    </i>
    <i r="2">
      <x v="999"/>
      <x v="761"/>
    </i>
    <i r="2">
      <x v="1000"/>
      <x v="761"/>
    </i>
    <i r="2">
      <x v="1470"/>
      <x v="589"/>
    </i>
    <i r="1">
      <x v="56"/>
      <x v="491"/>
      <x v="536"/>
    </i>
    <i t="default">
      <x v="111"/>
    </i>
    <i>
      <x v="115"/>
      <x v="56"/>
      <x v="2095"/>
      <x v="66"/>
    </i>
    <i t="default">
      <x v="115"/>
    </i>
    <i>
      <x v="116"/>
      <x v="54"/>
      <x v="21"/>
      <x v="605"/>
    </i>
    <i t="default">
      <x v="116"/>
    </i>
    <i>
      <x v="117"/>
      <x v="55"/>
      <x v="925"/>
      <x v="761"/>
    </i>
    <i t="default">
      <x v="117"/>
    </i>
    <i>
      <x v="120"/>
      <x v="57"/>
      <x v="130"/>
      <x v="141"/>
    </i>
    <i r="2">
      <x v="134"/>
      <x v="456"/>
    </i>
    <i r="2">
      <x v="356"/>
      <x v="18"/>
    </i>
    <i r="2">
      <x v="488"/>
      <x v="492"/>
    </i>
    <i r="3">
      <x v="505"/>
    </i>
    <i r="2">
      <x v="738"/>
      <x v="308"/>
    </i>
    <i r="2">
      <x v="777"/>
      <x v="605"/>
    </i>
    <i t="default">
      <x v="120"/>
    </i>
    <i>
      <x v="121"/>
      <x v="57"/>
      <x v="466"/>
      <x v="551"/>
    </i>
    <i t="default">
      <x v="121"/>
    </i>
    <i>
      <x v="125"/>
      <x v="55"/>
      <x v="18"/>
      <x v="477"/>
    </i>
    <i r="2">
      <x v="112"/>
      <x v="456"/>
    </i>
    <i r="2">
      <x v="577"/>
      <x v="605"/>
    </i>
    <i r="2">
      <x v="628"/>
      <x v="18"/>
    </i>
    <i r="2">
      <x v="948"/>
      <x v="761"/>
    </i>
    <i r="2">
      <x v="1494"/>
      <x v="589"/>
    </i>
    <i t="default">
      <x v="125"/>
    </i>
    <i>
      <x v="127"/>
      <x v="57"/>
      <x v="329"/>
      <x v="551"/>
    </i>
    <i r="2">
      <x v="1587"/>
      <x v="761"/>
    </i>
    <i t="default">
      <x v="127"/>
    </i>
    <i>
      <x v="131"/>
      <x v="55"/>
      <x v="2293"/>
      <x v="75"/>
    </i>
    <i t="default">
      <x v="131"/>
    </i>
    <i>
      <x v="132"/>
      <x v="56"/>
      <x v="13"/>
      <x v="456"/>
    </i>
    <i r="2">
      <x v="18"/>
      <x v="605"/>
    </i>
    <i r="2">
      <x v="28"/>
      <x v="492"/>
    </i>
    <i r="2">
      <x v="30"/>
      <x v="18"/>
    </i>
    <i r="2">
      <x v="1749"/>
      <x v="116"/>
    </i>
    <i t="default">
      <x v="132"/>
    </i>
    <i>
      <x v="134"/>
      <x v="53"/>
      <x v="160"/>
      <x v="605"/>
    </i>
    <i t="default">
      <x v="134"/>
    </i>
    <i>
      <x v="138"/>
      <x v="29"/>
      <x v="3"/>
      <x v="754"/>
    </i>
    <i r="2">
      <x v="23"/>
      <x v="264"/>
    </i>
    <i r="2">
      <x v="54"/>
      <x v="423"/>
    </i>
    <i r="2">
      <x v="341"/>
      <x v="859"/>
    </i>
    <i r="2">
      <x v="427"/>
      <x v="859"/>
    </i>
    <i r="2">
      <x v="455"/>
      <x v="18"/>
    </i>
    <i r="2">
      <x v="647"/>
      <x v="304"/>
    </i>
    <i t="default">
      <x v="138"/>
    </i>
    <i>
      <x v="142"/>
      <x v="56"/>
      <x v="2109"/>
      <x v="66"/>
    </i>
    <i t="default">
      <x v="142"/>
    </i>
    <i>
      <x v="145"/>
      <x v="56"/>
      <x v="34"/>
      <x v="18"/>
    </i>
    <i r="2">
      <x v="70"/>
      <x v="812"/>
    </i>
    <i r="2">
      <x v="362"/>
      <x v="5"/>
    </i>
    <i r="2">
      <x v="366"/>
      <x v="428"/>
    </i>
    <i r="2">
      <x v="491"/>
      <x v="492"/>
    </i>
    <i r="3">
      <x v="498"/>
    </i>
    <i r="2">
      <x v="628"/>
      <x v="536"/>
    </i>
    <i r="2">
      <x v="868"/>
      <x v="605"/>
    </i>
    <i r="2">
      <x v="953"/>
      <x v="761"/>
    </i>
    <i r="2">
      <x v="1745"/>
      <x v="116"/>
    </i>
    <i r="2">
      <x v="1795"/>
      <x v="318"/>
    </i>
    <i t="default">
      <x v="145"/>
    </i>
    <i>
      <x v="147"/>
      <x v="54"/>
      <x v="1179"/>
      <x v="761"/>
    </i>
    <i t="default">
      <x v="147"/>
    </i>
    <i>
      <x v="148"/>
      <x v="56"/>
      <x v="2113"/>
      <x v="66"/>
    </i>
    <i t="default">
      <x v="148"/>
    </i>
    <i>
      <x v="150"/>
      <x v="57"/>
      <x v="2476"/>
      <x v="16"/>
    </i>
    <i t="default">
      <x v="150"/>
    </i>
    <i>
      <x v="153"/>
      <x v="57"/>
      <x v="128"/>
      <x v="403"/>
    </i>
    <i t="default">
      <x v="153"/>
    </i>
    <i>
      <x v="156"/>
      <x v="55"/>
      <x v="2276"/>
      <x v="75"/>
    </i>
    <i t="default">
      <x v="156"/>
    </i>
    <i>
      <x v="157"/>
      <x v="56"/>
      <x v="1915"/>
      <x v="761"/>
    </i>
    <i t="default">
      <x v="157"/>
    </i>
    <i>
      <x v="159"/>
      <x v="54"/>
      <x v="1013"/>
      <x v="761"/>
    </i>
    <i t="default">
      <x v="159"/>
    </i>
    <i>
      <x v="161"/>
      <x v="54"/>
      <x v="763"/>
      <x v="605"/>
    </i>
    <i t="default">
      <x v="161"/>
    </i>
    <i>
      <x v="162"/>
      <x v="55"/>
      <x v="951"/>
      <x v="761"/>
    </i>
    <i r="2">
      <x v="1510"/>
      <x v="589"/>
    </i>
    <i r="2">
      <x v="1540"/>
      <x v="747"/>
    </i>
    <i r="2">
      <x v="1586"/>
      <x v="761"/>
    </i>
    <i t="default">
      <x v="162"/>
    </i>
    <i>
      <x v="164"/>
      <x v="56"/>
      <x v="882"/>
      <x v="761"/>
    </i>
    <i t="default">
      <x v="164"/>
    </i>
    <i>
      <x v="165"/>
      <x v="57"/>
      <x v="2514"/>
      <x v="16"/>
    </i>
    <i r="3">
      <x v="27"/>
    </i>
    <i t="default">
      <x v="165"/>
    </i>
    <i>
      <x v="169"/>
      <x v="57"/>
      <x v="2771"/>
      <x v="69"/>
    </i>
    <i t="default">
      <x v="169"/>
    </i>
    <i>
      <x v="171"/>
      <x v="57"/>
      <x v="41"/>
      <x v="18"/>
    </i>
    <i r="2">
      <x v="404"/>
      <x v="605"/>
    </i>
    <i r="2">
      <x v="797"/>
      <x v="461"/>
    </i>
    <i r="2">
      <x v="853"/>
      <x v="456"/>
    </i>
    <i r="2">
      <x v="1030"/>
      <x v="761"/>
    </i>
    <i r="2">
      <x v="2627"/>
      <x v="64"/>
    </i>
    <i r="2">
      <x v="2653"/>
      <x v="516"/>
    </i>
    <i t="default">
      <x v="171"/>
    </i>
    <i>
      <x v="172"/>
      <x v="57"/>
      <x v="2841"/>
      <x v="69"/>
    </i>
    <i t="default">
      <x v="172"/>
    </i>
    <i>
      <x v="173"/>
      <x v="56"/>
      <x v="1596"/>
      <x v="761"/>
    </i>
    <i t="default">
      <x v="173"/>
    </i>
    <i>
      <x v="175"/>
      <x v="55"/>
      <x v="1569"/>
      <x v="761"/>
    </i>
    <i t="default">
      <x v="175"/>
    </i>
    <i>
      <x v="177"/>
      <x v="57"/>
      <x v="2773"/>
      <x v="69"/>
    </i>
    <i t="default">
      <x v="177"/>
    </i>
    <i>
      <x v="178"/>
      <x v="55"/>
      <x v="2244"/>
      <x v="75"/>
    </i>
    <i t="default">
      <x v="178"/>
    </i>
    <i>
      <x v="179"/>
      <x v="57"/>
      <x v="2790"/>
      <x v="69"/>
    </i>
    <i t="default">
      <x v="179"/>
    </i>
    <i>
      <x v="180"/>
      <x v="57"/>
      <x v="1018"/>
      <x v="761"/>
    </i>
    <i t="default">
      <x v="180"/>
    </i>
    <i>
      <x v="182"/>
      <x v="55"/>
      <x v="2260"/>
      <x v="75"/>
    </i>
    <i t="default">
      <x v="182"/>
    </i>
    <i>
      <x v="186"/>
      <x v="56"/>
      <x v="897"/>
      <x v="761"/>
    </i>
    <i t="default">
      <x v="186"/>
    </i>
    <i>
      <x v="188"/>
      <x v="57"/>
      <x v="981"/>
      <x v="605"/>
    </i>
    <i t="default">
      <x v="188"/>
    </i>
    <i>
      <x v="191"/>
      <x v="55"/>
      <x v="23"/>
      <x v="605"/>
    </i>
    <i r="2">
      <x v="81"/>
      <x v="533"/>
    </i>
    <i r="2">
      <x v="488"/>
      <x v="342"/>
    </i>
    <i r="2">
      <x v="867"/>
      <x v="477"/>
    </i>
    <i r="2">
      <x v="1404"/>
      <x v="267"/>
    </i>
    <i r="2">
      <x v="1515"/>
      <x v="589"/>
    </i>
    <i r="2">
      <x v="1548"/>
      <x v="660"/>
    </i>
    <i t="default">
      <x v="191"/>
    </i>
    <i>
      <x v="193"/>
      <x v="55"/>
      <x v="653"/>
      <x v="536"/>
    </i>
    <i r="2">
      <x v="924"/>
      <x v="761"/>
    </i>
    <i r="2">
      <x v="941"/>
      <x v="761"/>
    </i>
    <i r="2">
      <x v="954"/>
      <x v="761"/>
    </i>
    <i r="2">
      <x v="1003"/>
      <x v="761"/>
    </i>
    <i r="2">
      <x v="1118"/>
      <x v="57"/>
    </i>
    <i r="2">
      <x v="1395"/>
      <x v="274"/>
    </i>
    <i r="2">
      <x v="1496"/>
      <x v="589"/>
    </i>
    <i t="default">
      <x v="193"/>
    </i>
    <i>
      <x v="196"/>
      <x v="56"/>
      <x v="2111"/>
      <x v="66"/>
    </i>
    <i t="default">
      <x v="196"/>
    </i>
    <i>
      <x v="205"/>
      <x v="55"/>
      <x v="516"/>
      <x v="551"/>
    </i>
    <i t="default">
      <x v="205"/>
    </i>
    <i>
      <x v="206"/>
      <x v="55"/>
      <x v="25"/>
      <x v="141"/>
    </i>
    <i r="3">
      <x v="363"/>
    </i>
    <i r="2">
      <x v="146"/>
      <x v="605"/>
    </i>
    <i r="2">
      <x v="350"/>
      <x v="477"/>
    </i>
    <i r="2">
      <x v="355"/>
      <x v="18"/>
    </i>
    <i r="2">
      <x v="1024"/>
      <x v="761"/>
    </i>
    <i r="2">
      <x v="1400"/>
      <x v="277"/>
    </i>
    <i t="default">
      <x v="206"/>
    </i>
    <i>
      <x v="209"/>
      <x v="57"/>
      <x v="1915"/>
      <x v="761"/>
    </i>
    <i t="default">
      <x v="209"/>
    </i>
    <i>
      <x v="210"/>
      <x v="57"/>
      <x v="1609"/>
      <x v="761"/>
    </i>
    <i t="default">
      <x v="210"/>
    </i>
    <i>
      <x v="212"/>
      <x v="54"/>
      <x v="40"/>
      <x v="477"/>
    </i>
    <i t="default">
      <x v="212"/>
    </i>
    <i>
      <x v="214"/>
      <x v="54"/>
      <x v="1019"/>
      <x v="761"/>
    </i>
    <i r="2">
      <x v="1211"/>
      <x v="765"/>
    </i>
    <i r="2">
      <x v="1224"/>
      <x v="761"/>
    </i>
    <i t="default">
      <x v="214"/>
    </i>
    <i>
      <x v="217"/>
      <x v="52"/>
      <x v="1870"/>
      <x v="48"/>
    </i>
    <i t="default">
      <x v="217"/>
    </i>
    <i>
      <x v="224"/>
      <x v="54"/>
      <x v="1027"/>
      <x v="761"/>
    </i>
    <i t="default">
      <x v="224"/>
    </i>
    <i>
      <x v="225"/>
      <x v="55"/>
      <x v="1575"/>
      <x v="761"/>
    </i>
    <i t="default">
      <x v="225"/>
    </i>
    <i>
      <x v="228"/>
      <x v="56"/>
      <x v="1607"/>
      <x v="761"/>
    </i>
    <i t="default">
      <x v="228"/>
    </i>
    <i>
      <x v="229"/>
      <x v="56"/>
      <x v="1600"/>
      <x v="761"/>
    </i>
    <i t="default">
      <x v="229"/>
    </i>
    <i>
      <x v="230"/>
      <x v="57"/>
      <x v="1238"/>
      <x v="761"/>
    </i>
    <i r="2">
      <x v="1914"/>
      <x v="761"/>
    </i>
    <i t="default">
      <x v="230"/>
    </i>
    <i>
      <x v="231"/>
      <x v="27"/>
      <x v="611"/>
      <x v="859"/>
    </i>
    <i t="default">
      <x v="231"/>
    </i>
    <i>
      <x v="232"/>
      <x v="54"/>
      <x v="402"/>
      <x v="605"/>
    </i>
    <i r="2">
      <x v="490"/>
      <x v="428"/>
    </i>
    <i t="default">
      <x v="232"/>
    </i>
    <i>
      <x v="233"/>
      <x v="57"/>
      <x v="2713"/>
      <x v="761"/>
    </i>
    <i t="default">
      <x v="233"/>
    </i>
    <i>
      <x v="234"/>
      <x v="57"/>
      <x v="1992"/>
      <x v="761"/>
    </i>
    <i t="default">
      <x v="234"/>
    </i>
    <i>
      <x v="235"/>
      <x v="57"/>
      <x v="522"/>
      <x v="551"/>
    </i>
    <i r="2">
      <x v="1590"/>
      <x v="761"/>
    </i>
    <i t="default">
      <x v="235"/>
    </i>
    <i>
      <x v="236"/>
      <x v="57"/>
      <x v="2763"/>
      <x v="69"/>
    </i>
    <i t="default">
      <x v="236"/>
    </i>
    <i>
      <x v="237"/>
      <x v="55"/>
      <x v="541"/>
      <x v="605"/>
    </i>
    <i r="2">
      <x v="1511"/>
      <x v="589"/>
    </i>
    <i t="default">
      <x v="237"/>
    </i>
    <i>
      <x v="238"/>
      <x v="57"/>
      <x v="710"/>
      <x v="605"/>
    </i>
    <i t="default">
      <x v="238"/>
    </i>
    <i>
      <x v="239"/>
      <x v="57"/>
      <x v="472"/>
      <x v="551"/>
    </i>
    <i t="default">
      <x v="239"/>
    </i>
    <i>
      <x v="240"/>
      <x v="56"/>
      <x v="25"/>
      <x v="342"/>
    </i>
    <i r="2">
      <x v="74"/>
      <x v="308"/>
    </i>
    <i r="2">
      <x v="79"/>
      <x v="492"/>
    </i>
    <i r="2">
      <x v="674"/>
      <x v="605"/>
    </i>
    <i t="default">
      <x v="240"/>
    </i>
    <i>
      <x v="244"/>
      <x v="56"/>
      <x v="1908"/>
      <x v="761"/>
    </i>
    <i t="default">
      <x v="244"/>
    </i>
    <i>
      <x v="246"/>
      <x v="57"/>
      <x v="2882"/>
      <x v="69"/>
    </i>
    <i t="default">
      <x v="246"/>
    </i>
    <i>
      <x v="250"/>
      <x v="9"/>
      <x v="411"/>
      <x v="603"/>
    </i>
    <i t="default">
      <x v="250"/>
    </i>
    <i>
      <x v="254"/>
      <x v="21"/>
      <x v="386"/>
      <x v="605"/>
    </i>
    <i t="default">
      <x v="254"/>
    </i>
    <i>
      <x v="256"/>
      <x v="56"/>
      <x v="2025"/>
      <x v="66"/>
    </i>
    <i t="default">
      <x v="256"/>
    </i>
    <i>
      <x v="257"/>
      <x v="57"/>
      <x v="600"/>
      <x v="551"/>
    </i>
    <i r="2">
      <x v="1218"/>
      <x v="761"/>
    </i>
    <i t="default">
      <x v="257"/>
    </i>
    <i>
      <x v="260"/>
      <x v="24"/>
      <x v="350"/>
      <x v="754"/>
    </i>
    <i r="1">
      <x v="25"/>
      <x v="162"/>
      <x v="605"/>
    </i>
    <i t="default">
      <x v="260"/>
    </i>
    <i>
      <x v="266"/>
      <x v="55"/>
      <x v="1474"/>
      <x v="589"/>
    </i>
    <i r="2">
      <x v="1576"/>
      <x v="761"/>
    </i>
    <i t="default">
      <x v="266"/>
    </i>
    <i>
      <x v="269"/>
      <x v="57"/>
      <x v="423"/>
      <x v="605"/>
    </i>
    <i r="2">
      <x v="489"/>
      <x v="18"/>
    </i>
    <i r="2">
      <x v="627"/>
      <x v="456"/>
    </i>
    <i r="2">
      <x v="660"/>
      <x v="141"/>
    </i>
    <i t="default">
      <x v="269"/>
    </i>
    <i>
      <x v="270"/>
      <x v="57"/>
      <x v="614"/>
      <x v="551"/>
    </i>
    <i t="default">
      <x v="270"/>
    </i>
    <i>
      <x v="271"/>
      <x v="55"/>
      <x v="1609"/>
      <x v="761"/>
    </i>
    <i t="default">
      <x v="271"/>
    </i>
    <i>
      <x v="273"/>
      <x v="56"/>
      <x v="892"/>
      <x v="761"/>
    </i>
    <i t="default">
      <x v="273"/>
    </i>
    <i>
      <x v="280"/>
      <x v="57"/>
      <x v="2722"/>
      <x v="761"/>
    </i>
    <i t="default">
      <x v="280"/>
    </i>
    <i>
      <x v="282"/>
      <x v="54"/>
      <x v="1205"/>
      <x v="761"/>
    </i>
    <i t="default">
      <x v="282"/>
    </i>
    <i>
      <x v="286"/>
      <x v="53"/>
      <x v="763"/>
      <x v="605"/>
    </i>
    <i r="2">
      <x v="858"/>
      <x v="761"/>
    </i>
    <i r="2">
      <x v="985"/>
      <x v="642"/>
    </i>
    <i t="default">
      <x v="286"/>
    </i>
    <i>
      <x v="288"/>
      <x v="55"/>
      <x v="2393"/>
      <x v="75"/>
    </i>
    <i t="default">
      <x v="288"/>
    </i>
    <i>
      <x v="290"/>
      <x v="54"/>
      <x v="1187"/>
      <x v="761"/>
    </i>
    <i t="default">
      <x v="290"/>
    </i>
    <i>
      <x v="293"/>
      <x v="56"/>
      <x v="2057"/>
      <x v="66"/>
    </i>
    <i t="default">
      <x v="293"/>
    </i>
    <i>
      <x v="294"/>
      <x v="55"/>
      <x v="929"/>
      <x v="761"/>
    </i>
    <i t="default">
      <x v="294"/>
    </i>
    <i>
      <x v="295"/>
      <x v="55"/>
      <x v="3"/>
      <x v="477"/>
    </i>
    <i r="2">
      <x v="17"/>
      <x v="544"/>
    </i>
    <i r="2">
      <x v="40"/>
      <x v="18"/>
    </i>
    <i r="2">
      <x v="69"/>
      <x v="131"/>
    </i>
    <i r="2">
      <x v="169"/>
      <x v="605"/>
    </i>
    <i r="2">
      <x v="881"/>
      <x v="761"/>
    </i>
    <i r="2">
      <x v="1418"/>
      <x v="319"/>
    </i>
    <i r="2">
      <x v="1473"/>
      <x v="589"/>
    </i>
    <i t="default">
      <x v="295"/>
    </i>
    <i>
      <x v="296"/>
      <x v="55"/>
      <x v="2327"/>
      <x v="75"/>
    </i>
    <i t="default">
      <x v="296"/>
    </i>
    <i>
      <x v="297"/>
      <x v="57"/>
      <x v="317"/>
      <x v="551"/>
    </i>
    <i r="2">
      <x v="2696"/>
      <x v="761"/>
    </i>
    <i r="3">
      <x v="780"/>
    </i>
    <i t="default">
      <x v="297"/>
    </i>
    <i>
      <x v="305"/>
      <x v="57"/>
      <x v="620"/>
      <x v="605"/>
    </i>
    <i t="default">
      <x v="305"/>
    </i>
    <i>
      <x v="306"/>
      <x v="57"/>
      <x v="2907"/>
      <x v="69"/>
    </i>
    <i t="default">
      <x v="306"/>
    </i>
    <i>
      <x v="307"/>
      <x v="56"/>
      <x v="31"/>
      <x v="823"/>
    </i>
    <i r="2">
      <x v="38"/>
      <x v="18"/>
    </i>
    <i r="2">
      <x v="470"/>
      <x v="492"/>
    </i>
    <i r="2">
      <x v="775"/>
      <x v="605"/>
    </i>
    <i t="default">
      <x v="307"/>
    </i>
    <i>
      <x v="308"/>
      <x v="56"/>
      <x v="120"/>
      <x v="551"/>
    </i>
    <i t="default">
      <x v="308"/>
    </i>
    <i>
      <x v="309"/>
      <x v="55"/>
      <x v="1223"/>
      <x v="761"/>
    </i>
    <i r="2">
      <x v="1483"/>
      <x v="589"/>
    </i>
    <i r="2">
      <x v="1541"/>
      <x v="747"/>
    </i>
    <i t="default">
      <x v="309"/>
    </i>
    <i>
      <x v="310"/>
      <x v="54"/>
      <x v="268"/>
      <x v="605"/>
    </i>
    <i t="default">
      <x v="310"/>
    </i>
    <i>
      <x v="315"/>
      <x v="55"/>
      <x v="2224"/>
      <x v="75"/>
    </i>
    <i t="default">
      <x v="315"/>
    </i>
    <i>
      <x v="317"/>
      <x v="57"/>
      <x v="2795"/>
      <x v="69"/>
    </i>
    <i t="default">
      <x v="317"/>
    </i>
    <i>
      <x v="320"/>
      <x v="54"/>
      <x v="676"/>
      <x v="605"/>
    </i>
    <i t="default">
      <x v="320"/>
    </i>
    <i>
      <x v="322"/>
      <x v="54"/>
      <x v="751"/>
      <x v="605"/>
    </i>
    <i r="2">
      <x v="1198"/>
      <x v="761"/>
    </i>
    <i t="default">
      <x v="322"/>
    </i>
    <i>
      <x v="324"/>
      <x v="55"/>
      <x v="1599"/>
      <x v="761"/>
    </i>
    <i t="default">
      <x v="324"/>
    </i>
    <i>
      <x v="326"/>
      <x v="53"/>
      <x v="578"/>
      <x v="605"/>
    </i>
    <i r="2">
      <x v="986"/>
      <x v="642"/>
    </i>
    <i r="2">
      <x v="1006"/>
      <x v="761"/>
    </i>
    <i r="2">
      <x v="1027"/>
      <x v="761"/>
    </i>
    <i t="default">
      <x v="326"/>
    </i>
    <i>
      <x v="328"/>
      <x v="56"/>
      <x v="2039"/>
      <x v="66"/>
    </i>
    <i t="default">
      <x v="328"/>
    </i>
    <i>
      <x v="331"/>
      <x v="56"/>
      <x v="29"/>
      <x v="141"/>
    </i>
    <i r="2">
      <x v="118"/>
      <x v="308"/>
    </i>
    <i r="2">
      <x v="398"/>
      <x v="18"/>
    </i>
    <i r="2">
      <x v="649"/>
      <x v="605"/>
    </i>
    <i r="2">
      <x v="867"/>
      <x v="456"/>
    </i>
    <i t="default">
      <x v="331"/>
    </i>
    <i>
      <x v="334"/>
      <x v="55"/>
      <x v="2343"/>
      <x v="75"/>
    </i>
    <i t="default">
      <x v="334"/>
    </i>
    <i>
      <x v="335"/>
      <x v="48"/>
      <x v="482"/>
      <x v="605"/>
    </i>
    <i t="default">
      <x v="335"/>
    </i>
    <i>
      <x v="336"/>
      <x v="56"/>
      <x v="233"/>
      <x v="605"/>
    </i>
    <i t="default">
      <x v="336"/>
    </i>
    <i>
      <x v="337"/>
      <x v="51"/>
      <x v="42"/>
      <x v="605"/>
    </i>
    <i r="3">
      <x v="624"/>
    </i>
    <i t="default">
      <x v="337"/>
    </i>
    <i>
      <x v="339"/>
      <x v="57"/>
      <x v="483"/>
      <x v="492"/>
    </i>
    <i r="2">
      <x v="577"/>
      <x v="605"/>
    </i>
    <i t="default">
      <x v="339"/>
    </i>
    <i>
      <x v="340"/>
      <x v="57"/>
      <x v="72"/>
      <x v="551"/>
    </i>
    <i t="default">
      <x v="340"/>
    </i>
    <i>
      <x v="341"/>
      <x v="57"/>
      <x v="2806"/>
      <x v="69"/>
    </i>
    <i t="default">
      <x v="341"/>
    </i>
    <i>
      <x v="342"/>
      <x v="55"/>
      <x v="2377"/>
      <x v="75"/>
    </i>
    <i t="default">
      <x v="342"/>
    </i>
    <i>
      <x v="344"/>
      <x v="57"/>
      <x v="2610"/>
      <x v="16"/>
    </i>
    <i t="default">
      <x v="344"/>
    </i>
    <i>
      <x v="345"/>
      <x v="57"/>
      <x v="47"/>
      <x v="492"/>
    </i>
    <i r="2">
      <x v="52"/>
      <x v="605"/>
    </i>
    <i r="2">
      <x v="358"/>
      <x v="342"/>
    </i>
    <i r="2">
      <x v="611"/>
      <x v="456"/>
    </i>
    <i r="2">
      <x v="713"/>
      <x v="18"/>
    </i>
    <i t="default">
      <x v="345"/>
    </i>
    <i>
      <x v="346"/>
      <x v="57"/>
      <x v="48"/>
      <x v="551"/>
    </i>
    <i t="default">
      <x v="346"/>
    </i>
    <i>
      <x v="348"/>
      <x v="37"/>
      <x v="209"/>
      <x v="605"/>
    </i>
    <i t="default">
      <x v="348"/>
    </i>
    <i>
      <x v="350"/>
      <x v="55"/>
      <x v="2374"/>
      <x v="75"/>
    </i>
    <i t="default">
      <x v="350"/>
    </i>
    <i>
      <x v="351"/>
      <x v="57"/>
      <x v="2789"/>
      <x v="69"/>
    </i>
    <i t="default">
      <x v="351"/>
    </i>
    <i>
      <x v="353"/>
      <x v="54"/>
      <x v="1227"/>
      <x v="761"/>
    </i>
    <i t="default">
      <x v="353"/>
    </i>
    <i>
      <x v="356"/>
      <x v="56"/>
      <x v="2004"/>
      <x v="66"/>
    </i>
    <i t="default">
      <x v="356"/>
    </i>
    <i>
      <x v="357"/>
      <x v="53"/>
      <x v="1000"/>
      <x v="761"/>
    </i>
    <i r="2">
      <x v="1014"/>
      <x v="761"/>
    </i>
    <i t="default">
      <x v="357"/>
    </i>
    <i>
      <x v="363"/>
      <x v="57"/>
      <x v="2586"/>
      <x v="16"/>
    </i>
    <i t="default">
      <x v="363"/>
    </i>
    <i>
      <x v="365"/>
      <x v="57"/>
      <x v="2616"/>
      <x v="16"/>
    </i>
    <i t="default">
      <x v="365"/>
    </i>
    <i>
      <x v="377"/>
      <x v="57"/>
      <x v="2927"/>
      <x v="69"/>
    </i>
    <i t="default">
      <x v="377"/>
    </i>
    <i>
      <x v="379"/>
      <x v="56"/>
      <x v="28"/>
      <x v="141"/>
    </i>
    <i r="3">
      <x v="342"/>
    </i>
    <i r="2">
      <x v="62"/>
      <x v="498"/>
    </i>
    <i r="2">
      <x v="570"/>
      <x v="605"/>
    </i>
    <i r="2">
      <x v="1848"/>
      <x v="365"/>
    </i>
    <i r="2">
      <x v="1863"/>
      <x v="517"/>
    </i>
    <i r="2">
      <x v="1977"/>
      <x v="589"/>
    </i>
    <i t="default">
      <x v="379"/>
    </i>
    <i>
      <x v="380"/>
      <x v="56"/>
      <x v="628"/>
      <x v="551"/>
    </i>
    <i t="default">
      <x v="380"/>
    </i>
    <i>
      <x v="383"/>
      <x v="57"/>
      <x v="2779"/>
      <x v="69"/>
    </i>
    <i t="default">
      <x v="383"/>
    </i>
    <i>
      <x v="384"/>
      <x v="55"/>
      <x v="1184"/>
      <x v="761"/>
    </i>
    <i t="default">
      <x v="384"/>
    </i>
    <i>
      <x v="387"/>
      <x v="57"/>
      <x v="2743"/>
      <x v="69"/>
    </i>
    <i t="default">
      <x v="387"/>
    </i>
    <i>
      <x v="388"/>
      <x v="55"/>
      <x v="2246"/>
      <x v="75"/>
    </i>
    <i t="default">
      <x v="388"/>
    </i>
    <i>
      <x v="390"/>
      <x v="54"/>
      <x v="969"/>
      <x v="551"/>
    </i>
    <i r="2">
      <x v="1192"/>
      <x v="761"/>
    </i>
    <i t="default">
      <x v="390"/>
    </i>
    <i>
      <x v="391"/>
      <x v="55"/>
      <x v="2248"/>
      <x v="75"/>
    </i>
    <i r="1">
      <x v="57"/>
      <x v="149"/>
      <x v="456"/>
    </i>
    <i r="2">
      <x v="898"/>
      <x v="761"/>
    </i>
    <i r="2">
      <x v="1911"/>
      <x v="796"/>
    </i>
    <i t="default">
      <x v="391"/>
    </i>
    <i>
      <x v="392"/>
      <x v="57"/>
      <x v="2898"/>
      <x v="69"/>
    </i>
    <i t="default">
      <x v="392"/>
    </i>
    <i>
      <x v="395"/>
      <x v="24"/>
      <x v="17"/>
      <x v="754"/>
    </i>
    <i t="default">
      <x v="395"/>
    </i>
    <i>
      <x v="398"/>
      <x v="57"/>
      <x v="2881"/>
      <x v="69"/>
    </i>
    <i t="default">
      <x v="398"/>
    </i>
    <i>
      <x v="401"/>
      <x v="55"/>
      <x v="792"/>
      <x v="605"/>
    </i>
    <i t="default">
      <x v="401"/>
    </i>
    <i>
      <x v="402"/>
      <x v="56"/>
      <x v="200"/>
      <x v="605"/>
    </i>
    <i r="3">
      <x v="631"/>
    </i>
    <i t="default">
      <x v="402"/>
    </i>
    <i>
      <x v="404"/>
      <x v="55"/>
      <x v="189"/>
      <x v="605"/>
    </i>
    <i t="default">
      <x v="404"/>
    </i>
    <i>
      <x v="408"/>
      <x v="56"/>
      <x v="313"/>
      <x v="575"/>
    </i>
    <i r="2">
      <x v="1034"/>
      <x v="761"/>
    </i>
    <i t="default">
      <x v="408"/>
    </i>
    <i>
      <x v="410"/>
      <x v="55"/>
      <x v="2384"/>
      <x v="75"/>
    </i>
    <i t="default">
      <x v="410"/>
    </i>
    <i>
      <x v="419"/>
      <x v="54"/>
      <x v="1081"/>
      <x v="109"/>
    </i>
    <i t="default">
      <x v="419"/>
    </i>
    <i>
      <x v="420"/>
      <x v="57"/>
      <x v="2857"/>
      <x v="69"/>
    </i>
    <i t="default">
      <x v="420"/>
    </i>
    <i>
      <x v="422"/>
      <x v="13"/>
      <x v="280"/>
      <x v="605"/>
    </i>
    <i t="default">
      <x v="422"/>
    </i>
    <i>
      <x v="424"/>
      <x v="23"/>
      <x v="453"/>
      <x v="605"/>
    </i>
    <i t="default">
      <x v="424"/>
    </i>
    <i>
      <x v="427"/>
      <x v="56"/>
      <x v="2171"/>
      <x v="66"/>
    </i>
    <i t="default">
      <x v="427"/>
    </i>
    <i>
      <x v="428"/>
      <x v="55"/>
      <x v="2398"/>
      <x v="75"/>
    </i>
    <i t="default">
      <x v="428"/>
    </i>
    <i>
      <x v="434"/>
      <x v="57"/>
      <x v="301"/>
      <x v="605"/>
    </i>
    <i t="default">
      <x v="434"/>
    </i>
    <i>
      <x v="435"/>
      <x v="55"/>
      <x v="879"/>
      <x v="761"/>
    </i>
    <i t="default">
      <x v="435"/>
    </i>
    <i>
      <x v="437"/>
      <x v="56"/>
      <x v="1017"/>
      <x v="761"/>
    </i>
    <i t="default">
      <x v="437"/>
    </i>
    <i>
      <x v="439"/>
      <x v="54"/>
      <x v="489"/>
      <x v="6"/>
    </i>
    <i t="default">
      <x v="439"/>
    </i>
    <i>
      <x v="441"/>
      <x v="56"/>
      <x v="2012"/>
      <x v="66"/>
    </i>
    <i t="default">
      <x v="441"/>
    </i>
    <i>
      <x v="442"/>
      <x v="57"/>
      <x v="2797"/>
      <x v="69"/>
    </i>
    <i t="default">
      <x v="442"/>
    </i>
    <i>
      <x v="443"/>
      <x v="57"/>
      <x v="35"/>
      <x v="18"/>
    </i>
    <i r="2">
      <x v="81"/>
      <x v="492"/>
    </i>
    <i r="2">
      <x v="123"/>
      <x v="141"/>
    </i>
    <i r="2">
      <x v="410"/>
      <x v="605"/>
    </i>
    <i r="2">
      <x v="830"/>
      <x v="456"/>
    </i>
    <i t="default">
      <x v="443"/>
    </i>
    <i>
      <x v="445"/>
      <x v="55"/>
      <x v="37"/>
      <x v="18"/>
    </i>
    <i r="2">
      <x v="49"/>
      <x v="5"/>
    </i>
    <i r="2">
      <x v="58"/>
      <x v="456"/>
    </i>
    <i r="2">
      <x v="102"/>
      <x v="477"/>
    </i>
    <i r="3">
      <x v="480"/>
    </i>
    <i r="2">
      <x v="389"/>
      <x v="605"/>
    </i>
    <i t="default">
      <x v="445"/>
    </i>
    <i>
      <x v="450"/>
      <x v="54"/>
      <x v="1177"/>
      <x v="761"/>
    </i>
    <i t="default">
      <x v="450"/>
    </i>
    <i>
      <x v="456"/>
      <x v="55"/>
      <x v="1562"/>
      <x v="761"/>
    </i>
    <i t="default">
      <x v="456"/>
    </i>
    <i>
      <x v="460"/>
      <x v="57"/>
      <x v="237"/>
      <x v="551"/>
    </i>
    <i r="2">
      <x v="1021"/>
      <x v="796"/>
    </i>
    <i r="2">
      <x v="2719"/>
      <x v="761"/>
    </i>
    <i t="default">
      <x v="460"/>
    </i>
    <i>
      <x v="465"/>
      <x v="56"/>
      <x v="1238"/>
      <x v="761"/>
    </i>
    <i t="default">
      <x v="465"/>
    </i>
    <i>
      <x v="468"/>
      <x v="54"/>
      <x v="1197"/>
      <x v="761"/>
    </i>
    <i t="default">
      <x v="468"/>
    </i>
    <i>
      <x v="471"/>
      <x v="54"/>
      <x v="88"/>
      <x v="551"/>
    </i>
    <i t="default">
      <x v="471"/>
    </i>
    <i>
      <x v="475"/>
      <x v="56"/>
      <x v="2019"/>
      <x v="66"/>
    </i>
    <i t="default">
      <x v="475"/>
    </i>
    <i>
      <x v="476"/>
      <x v="56"/>
      <x v="794"/>
      <x v="428"/>
    </i>
    <i r="2">
      <x v="1881"/>
      <x v="584"/>
    </i>
    <i t="default">
      <x v="476"/>
    </i>
    <i>
      <x v="478"/>
      <x v="57"/>
      <x v="623"/>
      <x v="605"/>
    </i>
    <i t="default">
      <x v="478"/>
    </i>
    <i>
      <x v="479"/>
      <x v="57"/>
      <x v="381"/>
      <x v="551"/>
    </i>
    <i t="default">
      <x v="479"/>
    </i>
    <i>
      <x v="482"/>
      <x v="24"/>
      <x v="356"/>
      <x v="754"/>
    </i>
    <i r="2">
      <x v="467"/>
      <x v="304"/>
    </i>
    <i t="default">
      <x v="482"/>
    </i>
    <i>
      <x v="483"/>
      <x v="57"/>
      <x v="1017"/>
      <x v="761"/>
    </i>
    <i t="default">
      <x v="483"/>
    </i>
    <i>
      <x v="485"/>
      <x v="55"/>
      <x v="2301"/>
      <x v="75"/>
    </i>
    <i t="default">
      <x v="485"/>
    </i>
    <i>
      <x v="486"/>
      <x v="56"/>
      <x v="2121"/>
      <x v="66"/>
    </i>
    <i t="default">
      <x v="486"/>
    </i>
    <i>
      <x v="489"/>
      <x v="23"/>
      <x v="451"/>
      <x v="605"/>
    </i>
    <i t="default">
      <x v="489"/>
    </i>
    <i>
      <x v="491"/>
      <x v="55"/>
      <x v="2288"/>
      <x v="75"/>
    </i>
    <i t="default">
      <x v="491"/>
    </i>
    <i>
      <x v="494"/>
      <x v="54"/>
      <x v="1191"/>
      <x v="761"/>
    </i>
    <i t="default">
      <x v="494"/>
    </i>
    <i>
      <x v="501"/>
      <x v="56"/>
      <x v="2092"/>
      <x v="66"/>
    </i>
    <i t="default">
      <x v="501"/>
    </i>
    <i>
      <x v="504"/>
      <x v="51"/>
      <x v="881"/>
      <x v="781"/>
    </i>
    <i t="default">
      <x v="504"/>
    </i>
    <i>
      <x v="512"/>
      <x v="54"/>
      <x v="653"/>
      <x v="477"/>
    </i>
    <i r="2">
      <x v="674"/>
      <x v="428"/>
    </i>
    <i r="2">
      <x v="1139"/>
      <x v="441"/>
    </i>
    <i r="2">
      <x v="1182"/>
      <x v="761"/>
    </i>
    <i t="default">
      <x v="512"/>
    </i>
    <i>
      <x v="513"/>
      <x v="56"/>
      <x v="2153"/>
      <x v="66"/>
    </i>
    <i t="default">
      <x v="513"/>
    </i>
    <i>
      <x v="515"/>
      <x v="56"/>
      <x v="1902"/>
      <x v="761"/>
    </i>
    <i t="default">
      <x v="515"/>
    </i>
    <i>
      <x v="517"/>
      <x v="54"/>
      <x v="1232"/>
      <x v="761"/>
    </i>
    <i t="default">
      <x v="517"/>
    </i>
    <i>
      <x v="518"/>
      <x v="56"/>
      <x v="18"/>
      <x v="536"/>
    </i>
    <i r="2">
      <x v="39"/>
      <x v="18"/>
    </i>
    <i r="2">
      <x v="50"/>
      <x v="456"/>
    </i>
    <i r="2">
      <x v="264"/>
      <x v="575"/>
    </i>
    <i r="2">
      <x v="451"/>
      <x v="605"/>
    </i>
    <i r="3">
      <x v="627"/>
    </i>
    <i r="2">
      <x v="1226"/>
      <x v="761"/>
    </i>
    <i t="default">
      <x v="518"/>
    </i>
    <i>
      <x v="519"/>
      <x v="55"/>
      <x v="2230"/>
      <x v="75"/>
    </i>
    <i t="default">
      <x v="519"/>
    </i>
    <i>
      <x v="522"/>
      <x v="55"/>
      <x v="1615"/>
      <x v="761"/>
    </i>
    <i t="default">
      <x v="522"/>
    </i>
    <i>
      <x v="523"/>
      <x v="57"/>
      <x v="568"/>
      <x v="551"/>
    </i>
    <i t="default">
      <x v="523"/>
    </i>
    <i>
      <x v="526"/>
      <x v="53"/>
      <x v="1018"/>
      <x v="761"/>
    </i>
    <i t="default">
      <x v="526"/>
    </i>
    <i>
      <x v="529"/>
      <x v="55"/>
      <x v="2279"/>
      <x v="75"/>
    </i>
    <i t="default">
      <x v="529"/>
    </i>
    <i>
      <x v="530"/>
      <x v="56"/>
      <x v="2060"/>
      <x v="66"/>
    </i>
    <i t="default">
      <x v="530"/>
    </i>
    <i>
      <x v="534"/>
      <x v="56"/>
      <x v="2069"/>
      <x v="66"/>
    </i>
    <i t="default">
      <x v="534"/>
    </i>
    <i>
      <x v="535"/>
      <x v="55"/>
      <x v="14"/>
      <x v="835"/>
    </i>
    <i r="2">
      <x v="45"/>
      <x v="531"/>
    </i>
    <i r="2">
      <x v="393"/>
      <x v="456"/>
    </i>
    <i r="2">
      <x v="413"/>
      <x v="477"/>
    </i>
    <i r="2">
      <x v="673"/>
      <x v="18"/>
    </i>
    <i r="2">
      <x v="802"/>
      <x v="605"/>
    </i>
    <i r="2">
      <x v="1497"/>
      <x v="589"/>
    </i>
    <i t="default">
      <x v="535"/>
    </i>
    <i>
      <x v="536"/>
      <x v="55"/>
      <x v="923"/>
      <x v="761"/>
    </i>
    <i t="default">
      <x v="536"/>
    </i>
    <i>
      <x v="537"/>
      <x v="54"/>
      <x v="163"/>
      <x v="605"/>
    </i>
    <i t="default">
      <x v="537"/>
    </i>
    <i>
      <x v="540"/>
      <x v="56"/>
      <x v="53"/>
      <x v="536"/>
    </i>
    <i r="2">
      <x v="937"/>
      <x v="761"/>
    </i>
    <i t="default">
      <x v="540"/>
    </i>
    <i>
      <x v="544"/>
      <x v="56"/>
      <x v="378"/>
      <x v="18"/>
    </i>
    <i r="2">
      <x v="489"/>
      <x v="141"/>
    </i>
    <i r="3">
      <x v="349"/>
    </i>
    <i r="2">
      <x v="748"/>
      <x v="605"/>
    </i>
    <i r="2">
      <x v="1750"/>
      <x v="116"/>
    </i>
    <i r="2">
      <x v="1792"/>
      <x v="321"/>
    </i>
    <i r="2">
      <x v="1857"/>
      <x v="380"/>
    </i>
    <i t="default">
      <x v="544"/>
    </i>
    <i>
      <x v="545"/>
      <x v="56"/>
      <x v="611"/>
      <x v="551"/>
    </i>
    <i t="default">
      <x v="545"/>
    </i>
    <i>
      <x v="546"/>
      <x v="55"/>
      <x v="947"/>
      <x v="761"/>
    </i>
    <i t="default">
      <x v="546"/>
    </i>
    <i>
      <x v="549"/>
      <x v="57"/>
      <x v="1232"/>
      <x v="761"/>
    </i>
    <i t="default">
      <x v="549"/>
    </i>
    <i>
      <x v="550"/>
      <x v="55"/>
      <x v="2233"/>
      <x v="75"/>
    </i>
    <i t="default">
      <x v="550"/>
    </i>
    <i>
      <x v="551"/>
      <x v="55"/>
      <x v="2365"/>
      <x v="75"/>
    </i>
    <i t="default">
      <x v="551"/>
    </i>
    <i>
      <x v="553"/>
      <x v="57"/>
      <x v="2464"/>
      <x v="16"/>
    </i>
    <i r="2">
      <x v="2465"/>
      <x v="46"/>
    </i>
    <i r="3">
      <x v="50"/>
    </i>
    <i t="default">
      <x v="553"/>
    </i>
    <i>
      <x v="558"/>
      <x v="46"/>
      <x v="220"/>
      <x v="605"/>
    </i>
    <i t="default">
      <x v="558"/>
    </i>
    <i>
      <x v="559"/>
      <x v="57"/>
      <x v="689"/>
      <x v="605"/>
    </i>
    <i t="default">
      <x v="559"/>
    </i>
    <i>
      <x v="561"/>
      <x v="55"/>
      <x v="11"/>
      <x v="477"/>
    </i>
    <i r="2">
      <x v="157"/>
      <x v="605"/>
    </i>
    <i r="2">
      <x v="491"/>
      <x v="18"/>
    </i>
    <i r="2">
      <x v="936"/>
      <x v="761"/>
    </i>
    <i r="3">
      <x v="783"/>
    </i>
    <i r="2">
      <x v="1499"/>
      <x v="589"/>
    </i>
    <i t="default">
      <x v="561"/>
    </i>
    <i>
      <x v="566"/>
      <x v="55"/>
      <x v="2338"/>
      <x v="75"/>
    </i>
    <i t="default">
      <x v="566"/>
    </i>
    <i>
      <x v="572"/>
      <x v="57"/>
      <x v="2742"/>
      <x v="69"/>
    </i>
    <i t="default">
      <x v="572"/>
    </i>
    <i>
      <x v="573"/>
      <x v="54"/>
      <x v="388"/>
      <x v="605"/>
    </i>
    <i t="default">
      <x v="573"/>
    </i>
    <i>
      <x v="574"/>
      <x v="56"/>
      <x v="2047"/>
      <x v="66"/>
    </i>
    <i t="default">
      <x v="574"/>
    </i>
    <i>
      <x v="578"/>
      <x v="56"/>
      <x v="89"/>
      <x v="428"/>
    </i>
    <i r="2">
      <x v="169"/>
      <x v="605"/>
    </i>
    <i r="2">
      <x v="463"/>
      <x v="18"/>
    </i>
    <i r="2">
      <x v="649"/>
      <x v="498"/>
    </i>
    <i r="2">
      <x v="1514"/>
      <x v="589"/>
    </i>
    <i r="2">
      <x v="1800"/>
      <x v="750"/>
    </i>
    <i t="default">
      <x v="578"/>
    </i>
    <i>
      <x v="579"/>
      <x v="57"/>
      <x v="82"/>
      <x v="403"/>
    </i>
    <i t="default">
      <x v="579"/>
    </i>
    <i>
      <x v="580"/>
      <x v="51"/>
      <x v="178"/>
      <x v="605"/>
    </i>
    <i t="default">
      <x v="580"/>
    </i>
    <i>
      <x v="583"/>
      <x v="55"/>
      <x v="1218"/>
      <x v="761"/>
    </i>
    <i t="default">
      <x v="583"/>
    </i>
    <i>
      <x v="584"/>
      <x v="56"/>
      <x v="1225"/>
      <x v="761"/>
    </i>
    <i t="default">
      <x v="584"/>
    </i>
    <i>
      <x v="586"/>
      <x v="15"/>
      <x v="768"/>
      <x v="603"/>
    </i>
    <i t="default">
      <x v="586"/>
    </i>
    <i>
      <x v="588"/>
      <x v="57"/>
      <x v="2625"/>
      <x v="16"/>
    </i>
    <i r="3">
      <x v="27"/>
    </i>
    <i t="default">
      <x v="588"/>
    </i>
    <i>
      <x v="591"/>
      <x v="55"/>
      <x v="2390"/>
      <x v="75"/>
    </i>
    <i t="default">
      <x v="591"/>
    </i>
    <i>
      <x v="592"/>
      <x v="55"/>
      <x v="5"/>
      <x v="113"/>
    </i>
    <i r="2">
      <x v="30"/>
      <x v="18"/>
    </i>
    <i t="default">
      <x v="592"/>
    </i>
    <i>
      <x v="593"/>
      <x v="54"/>
      <x v="559"/>
      <x v="605"/>
    </i>
    <i t="default">
      <x v="593"/>
    </i>
    <i>
      <x v="594"/>
      <x v="57"/>
      <x v="38"/>
      <x v="18"/>
    </i>
    <i r="2">
      <x v="97"/>
      <x v="456"/>
    </i>
    <i r="2">
      <x v="513"/>
      <x v="141"/>
    </i>
    <i t="default">
      <x v="594"/>
    </i>
    <i>
      <x v="595"/>
      <x v="57"/>
      <x v="33"/>
      <x v="551"/>
    </i>
    <i t="default">
      <x v="595"/>
    </i>
    <i>
      <x v="596"/>
      <x v="57"/>
      <x v="413"/>
      <x v="308"/>
    </i>
    <i t="default">
      <x v="596"/>
    </i>
    <i>
      <x v="597"/>
      <x v="54"/>
      <x v="998"/>
      <x v="761"/>
    </i>
    <i t="default">
      <x v="597"/>
    </i>
    <i>
      <x v="598"/>
      <x v="57"/>
      <x v="383"/>
      <x v="551"/>
    </i>
    <i t="default">
      <x v="598"/>
    </i>
    <i>
      <x v="599"/>
      <x v="56"/>
      <x v="2193"/>
      <x v="66"/>
    </i>
    <i t="default">
      <x v="599"/>
    </i>
    <i>
      <x v="601"/>
      <x v="56"/>
      <x v="2124"/>
      <x v="66"/>
    </i>
    <i t="default">
      <x v="601"/>
    </i>
    <i>
      <x v="608"/>
      <x v="55"/>
      <x v="1013"/>
      <x v="761"/>
    </i>
    <i t="default">
      <x v="608"/>
    </i>
    <i>
      <x v="609"/>
      <x v="54"/>
      <x v="1052"/>
      <x v="105"/>
    </i>
    <i r="2">
      <x v="1098"/>
      <x v="55"/>
    </i>
    <i r="1">
      <x v="55"/>
      <x v="463"/>
      <x v="536"/>
    </i>
    <i r="2">
      <x v="1221"/>
      <x v="761"/>
    </i>
    <i t="default">
      <x v="609"/>
    </i>
    <i>
      <x v="611"/>
      <x v="55"/>
      <x v="535"/>
      <x v="605"/>
    </i>
    <i r="2">
      <x v="1598"/>
      <x v="761"/>
    </i>
    <i t="default">
      <x v="611"/>
    </i>
    <i>
      <x v="613"/>
      <x v="31"/>
      <x v="426"/>
      <x v="605"/>
    </i>
    <i t="default">
      <x v="613"/>
    </i>
    <i>
      <x v="614"/>
      <x v="56"/>
      <x v="2037"/>
      <x v="66"/>
    </i>
    <i t="default">
      <x v="614"/>
    </i>
    <i>
      <x v="615"/>
      <x v="56"/>
      <x v="2176"/>
      <x v="66"/>
    </i>
    <i t="default">
      <x v="615"/>
    </i>
    <i>
      <x v="616"/>
      <x v="56"/>
      <x v="49"/>
      <x v="508"/>
    </i>
    <i r="2">
      <x v="157"/>
      <x v="605"/>
    </i>
    <i r="2">
      <x v="379"/>
      <x v="18"/>
    </i>
    <i r="2">
      <x v="398"/>
      <x v="342"/>
    </i>
    <i t="default">
      <x v="616"/>
    </i>
    <i>
      <x v="617"/>
      <x v="56"/>
      <x v="366"/>
      <x v="551"/>
    </i>
    <i t="default">
      <x v="617"/>
    </i>
    <i>
      <x v="620"/>
      <x v="57"/>
      <x v="572"/>
      <x v="605"/>
    </i>
    <i t="default">
      <x v="620"/>
    </i>
    <i>
      <x v="623"/>
      <x v="56"/>
      <x v="2164"/>
      <x v="66"/>
    </i>
    <i t="default">
      <x v="623"/>
    </i>
    <i>
      <x v="624"/>
      <x v="54"/>
      <x v="1096"/>
      <x v="55"/>
    </i>
    <i t="default">
      <x v="624"/>
    </i>
    <i>
      <x v="625"/>
      <x v="55"/>
      <x v="188"/>
      <x v="551"/>
    </i>
    <i t="default">
      <x v="625"/>
    </i>
    <i>
      <x v="634"/>
      <x v="54"/>
      <x v="1233"/>
      <x v="761"/>
    </i>
    <i t="default">
      <x v="634"/>
    </i>
    <i>
      <x v="636"/>
      <x v="56"/>
      <x v="15"/>
      <x v="605"/>
    </i>
    <i r="2">
      <x v="17"/>
      <x v="823"/>
    </i>
    <i r="2">
      <x v="20"/>
      <x v="18"/>
    </i>
    <i r="2">
      <x v="28"/>
      <x v="456"/>
    </i>
    <i r="2">
      <x v="375"/>
      <x v="141"/>
    </i>
    <i r="2">
      <x v="591"/>
      <x v="536"/>
    </i>
    <i r="2">
      <x v="1392"/>
      <x v="609"/>
    </i>
    <i r="2">
      <x v="1751"/>
      <x v="116"/>
    </i>
    <i r="2">
      <x v="1865"/>
      <x v="514"/>
    </i>
    <i t="default">
      <x v="636"/>
    </i>
    <i>
      <x v="638"/>
      <x v="54"/>
      <x v="350"/>
      <x v="477"/>
    </i>
    <i r="2">
      <x v="1152"/>
      <x v="585"/>
    </i>
    <i r="2">
      <x v="1183"/>
      <x v="761"/>
    </i>
    <i r="2">
      <x v="1237"/>
      <x v="761"/>
    </i>
    <i t="default">
      <x v="638"/>
    </i>
    <i>
      <x v="639"/>
      <x v="54"/>
      <x v="941"/>
      <x v="761"/>
    </i>
    <i r="1">
      <x v="55"/>
      <x v="1544"/>
      <x v="660"/>
    </i>
    <i t="default">
      <x v="639"/>
    </i>
    <i>
      <x v="642"/>
      <x v="55"/>
      <x v="1206"/>
      <x v="761"/>
    </i>
    <i t="default">
      <x v="642"/>
    </i>
    <i>
      <x v="644"/>
      <x v="54"/>
      <x v="514"/>
      <x v="605"/>
    </i>
    <i t="default">
      <x v="644"/>
    </i>
    <i>
      <x v="649"/>
      <x v="57"/>
      <x v="2764"/>
      <x v="69"/>
    </i>
    <i t="default">
      <x v="649"/>
    </i>
    <i>
      <x v="651"/>
      <x v="55"/>
      <x v="1454"/>
      <x v="589"/>
    </i>
    <i t="default">
      <x v="651"/>
    </i>
    <i>
      <x v="655"/>
      <x v="56"/>
      <x v="2078"/>
      <x v="66"/>
    </i>
    <i t="default">
      <x v="655"/>
    </i>
    <i>
      <x v="657"/>
      <x v="56"/>
      <x v="883"/>
      <x v="761"/>
    </i>
    <i t="default">
      <x v="657"/>
    </i>
    <i>
      <x v="661"/>
      <x v="57"/>
      <x v="1225"/>
      <x v="761"/>
    </i>
    <i t="default">
      <x v="661"/>
    </i>
    <i>
      <x v="662"/>
      <x v="55"/>
      <x v="2206"/>
      <x v="75"/>
    </i>
    <i t="default">
      <x v="662"/>
    </i>
    <i>
      <x v="663"/>
      <x v="57"/>
      <x v="2888"/>
      <x v="69"/>
    </i>
    <i t="default">
      <x v="663"/>
    </i>
    <i>
      <x v="664"/>
      <x v="55"/>
      <x v="2254"/>
      <x v="75"/>
    </i>
    <i t="default">
      <x v="664"/>
    </i>
    <i>
      <x v="666"/>
      <x v="55"/>
      <x v="36"/>
      <x v="18"/>
    </i>
    <i r="2">
      <x v="452"/>
      <x v="605"/>
    </i>
    <i t="default">
      <x v="666"/>
    </i>
    <i>
      <x v="668"/>
      <x v="57"/>
      <x v="2915"/>
      <x v="69"/>
    </i>
    <i t="default">
      <x v="668"/>
    </i>
    <i>
      <x v="669"/>
      <x v="54"/>
      <x v="668"/>
      <x v="428"/>
    </i>
    <i r="2">
      <x v="785"/>
      <x v="605"/>
    </i>
    <i t="default">
      <x v="669"/>
    </i>
    <i>
      <x v="671"/>
      <x v="54"/>
      <x v="1051"/>
      <x v="105"/>
    </i>
    <i t="default">
      <x v="671"/>
    </i>
    <i>
      <x v="674"/>
      <x v="54"/>
      <x v="410"/>
      <x v="605"/>
    </i>
    <i t="default">
      <x v="674"/>
    </i>
    <i>
      <x v="677"/>
      <x v="57"/>
      <x v="23"/>
      <x v="18"/>
    </i>
    <i r="2">
      <x v="76"/>
      <x v="492"/>
    </i>
    <i r="2">
      <x v="98"/>
      <x v="605"/>
    </i>
    <i r="2">
      <x v="442"/>
      <x v="456"/>
    </i>
    <i t="default">
      <x v="677"/>
    </i>
    <i>
      <x v="679"/>
      <x v="54"/>
      <x v="266"/>
      <x v="629"/>
    </i>
    <i t="default">
      <x v="679"/>
    </i>
    <i>
      <x v="680"/>
      <x v="55"/>
      <x v="2359"/>
      <x v="75"/>
    </i>
    <i t="default">
      <x v="680"/>
    </i>
    <i>
      <x v="683"/>
      <x v="56"/>
      <x v="2149"/>
      <x v="66"/>
    </i>
    <i t="default">
      <x v="683"/>
    </i>
    <i>
      <x v="685"/>
      <x v="57"/>
      <x v="575"/>
      <x v="551"/>
    </i>
    <i r="2">
      <x v="1228"/>
      <x v="761"/>
    </i>
    <i t="default">
      <x v="685"/>
    </i>
    <i>
      <x v="686"/>
      <x v="57"/>
      <x v="1224"/>
      <x v="761"/>
    </i>
    <i t="default">
      <x v="686"/>
    </i>
    <i>
      <x v="690"/>
      <x v="56"/>
      <x v="2096"/>
      <x v="66"/>
    </i>
    <i t="default">
      <x v="690"/>
    </i>
    <i>
      <x v="693"/>
      <x v="57"/>
      <x v="1931"/>
      <x v="761"/>
    </i>
    <i t="default">
      <x v="693"/>
    </i>
    <i>
      <x v="695"/>
      <x v="54"/>
      <x v="74"/>
      <x v="428"/>
    </i>
    <i r="2">
      <x v="142"/>
      <x v="456"/>
    </i>
    <i t="default">
      <x v="695"/>
    </i>
    <i>
      <x v="696"/>
      <x v="57"/>
      <x v="2900"/>
      <x v="69"/>
    </i>
    <i t="default">
      <x v="696"/>
    </i>
    <i>
      <x v="697"/>
      <x v="54"/>
      <x v="624"/>
      <x v="551"/>
    </i>
    <i t="default">
      <x v="697"/>
    </i>
    <i>
      <x v="698"/>
      <x v="54"/>
      <x v="1"/>
      <x v="605"/>
    </i>
    <i t="default">
      <x v="698"/>
    </i>
    <i>
      <x v="699"/>
      <x v="56"/>
      <x v="2179"/>
      <x v="66"/>
    </i>
    <i t="default">
      <x v="699"/>
    </i>
    <i>
      <x v="701"/>
      <x v="55"/>
      <x v="2203"/>
      <x v="75"/>
    </i>
    <i t="default">
      <x v="701"/>
    </i>
    <i>
      <x v="702"/>
      <x v="54"/>
      <x v="121"/>
      <x v="605"/>
    </i>
    <i t="default">
      <x v="702"/>
    </i>
    <i>
      <x v="704"/>
      <x v="55"/>
      <x v="2358"/>
      <x v="75"/>
    </i>
    <i t="default">
      <x v="704"/>
    </i>
    <i>
      <x v="706"/>
      <x v="39"/>
      <x v="825"/>
      <x v="605"/>
    </i>
    <i t="default">
      <x v="706"/>
    </i>
    <i>
      <x v="707"/>
      <x v="55"/>
      <x v="1564"/>
      <x v="761"/>
    </i>
    <i t="default">
      <x v="707"/>
    </i>
    <i>
      <x v="708"/>
      <x v="55"/>
      <x v="2263"/>
      <x v="75"/>
    </i>
    <i t="default">
      <x v="708"/>
    </i>
    <i>
      <x v="711"/>
      <x v="55"/>
      <x v="1209"/>
      <x v="761"/>
    </i>
    <i t="default">
      <x v="711"/>
    </i>
    <i>
      <x v="715"/>
      <x v="57"/>
      <x v="2759"/>
      <x v="69"/>
    </i>
    <i t="default">
      <x v="715"/>
    </i>
    <i>
      <x v="720"/>
      <x v="57"/>
      <x v="885"/>
      <x v="761"/>
    </i>
    <i t="default">
      <x v="720"/>
    </i>
    <i>
      <x v="724"/>
      <x v="56"/>
      <x v="656"/>
      <x v="605"/>
    </i>
    <i t="default">
      <x v="724"/>
    </i>
    <i>
      <x v="731"/>
      <x v="55"/>
      <x v="2204"/>
      <x v="75"/>
    </i>
    <i t="default">
      <x v="731"/>
    </i>
    <i>
      <x v="733"/>
      <x v="55"/>
      <x v="900"/>
      <x v="761"/>
    </i>
    <i t="default">
      <x v="733"/>
    </i>
    <i>
      <x v="735"/>
      <x v="56"/>
      <x v="227"/>
      <x v="605"/>
    </i>
    <i t="default">
      <x v="735"/>
    </i>
    <i>
      <x v="736"/>
      <x v="56"/>
      <x v="80"/>
      <x v="551"/>
    </i>
    <i t="default">
      <x v="736"/>
    </i>
    <i>
      <x v="738"/>
      <x v="56"/>
      <x v="100"/>
      <x v="308"/>
    </i>
    <i r="2">
      <x v="114"/>
      <x v="605"/>
    </i>
    <i r="2">
      <x v="375"/>
      <x v="18"/>
    </i>
    <i t="default">
      <x v="738"/>
    </i>
    <i>
      <x v="742"/>
      <x v="56"/>
      <x v="2033"/>
      <x v="66"/>
    </i>
    <i t="default">
      <x v="742"/>
    </i>
    <i>
      <x v="743"/>
      <x v="57"/>
      <x v="570"/>
      <x v="141"/>
    </i>
    <i r="2">
      <x v="803"/>
      <x v="605"/>
    </i>
    <i t="default">
      <x v="743"/>
    </i>
    <i>
      <x v="744"/>
      <x v="57"/>
      <x v="418"/>
      <x v="551"/>
    </i>
    <i t="default">
      <x v="744"/>
    </i>
    <i>
      <x v="749"/>
      <x v="57"/>
      <x v="2717"/>
      <x v="761"/>
    </i>
    <i t="default">
      <x v="749"/>
    </i>
    <i>
      <x v="750"/>
      <x v="57"/>
      <x v="278"/>
      <x v="605"/>
    </i>
    <i t="default">
      <x v="750"/>
    </i>
    <i>
      <x v="751"/>
      <x v="24"/>
      <x v="459"/>
      <x v="141"/>
    </i>
    <i r="2">
      <x v="468"/>
      <x v="281"/>
    </i>
    <i t="default">
      <x v="751"/>
    </i>
    <i>
      <x v="756"/>
      <x v="57"/>
      <x v="349"/>
      <x v="605"/>
    </i>
    <i r="2">
      <x v="688"/>
      <x v="187"/>
    </i>
    <i t="default">
      <x v="756"/>
    </i>
    <i>
      <x v="757"/>
      <x v="57"/>
      <x v="457"/>
      <x v="551"/>
    </i>
    <i t="default">
      <x v="757"/>
    </i>
    <i>
      <x v="758"/>
      <x v="7"/>
      <x v="520"/>
      <x v="602"/>
    </i>
    <i t="default">
      <x v="758"/>
    </i>
    <i>
      <x v="760"/>
      <x v="56"/>
      <x v="2082"/>
      <x v="66"/>
    </i>
    <i t="default">
      <x v="760"/>
    </i>
    <i>
      <x v="761"/>
      <x v="55"/>
      <x v="1022"/>
      <x v="761"/>
    </i>
    <i r="2">
      <x v="1514"/>
      <x v="589"/>
    </i>
    <i r="2">
      <x v="1581"/>
      <x v="761"/>
    </i>
    <i t="default">
      <x v="761"/>
    </i>
    <i>
      <x v="765"/>
      <x v="57"/>
      <x v="2800"/>
      <x v="69"/>
    </i>
    <i t="default">
      <x v="765"/>
    </i>
    <i>
      <x v="766"/>
      <x v="57"/>
      <x v="2884"/>
      <x v="69"/>
    </i>
    <i t="default">
      <x v="766"/>
    </i>
    <i>
      <x v="767"/>
      <x v="56"/>
      <x v="3"/>
      <x v="456"/>
    </i>
    <i r="2">
      <x v="42"/>
      <x v="18"/>
    </i>
    <i r="2">
      <x v="363"/>
      <x v="605"/>
    </i>
    <i r="2">
      <x v="376"/>
      <x v="308"/>
    </i>
    <i r="2">
      <x v="379"/>
      <x v="536"/>
    </i>
    <i r="2">
      <x v="1884"/>
      <x v="652"/>
    </i>
    <i r="2">
      <x v="1965"/>
      <x v="525"/>
    </i>
    <i r="2">
      <x v="1989"/>
      <x v="589"/>
    </i>
    <i t="default">
      <x v="767"/>
    </i>
    <i>
      <x v="769"/>
      <x v="56"/>
      <x v="1867"/>
      <x v="466"/>
    </i>
    <i t="default">
      <x v="769"/>
    </i>
    <i>
      <x v="770"/>
      <x v="57"/>
      <x v="242"/>
      <x v="605"/>
    </i>
    <i r="2">
      <x v="376"/>
      <x v="141"/>
    </i>
    <i r="2">
      <x v="672"/>
      <x v="18"/>
    </i>
    <i t="default">
      <x v="770"/>
    </i>
    <i>
      <x v="771"/>
      <x v="57"/>
      <x v="2767"/>
      <x v="69"/>
    </i>
    <i t="default">
      <x v="771"/>
    </i>
    <i>
      <x v="772"/>
      <x v="57"/>
      <x v="2906"/>
      <x v="69"/>
    </i>
    <i t="default">
      <x v="772"/>
    </i>
    <i>
      <x v="773"/>
      <x v="57"/>
      <x v="39"/>
      <x v="551"/>
    </i>
    <i t="default">
      <x v="773"/>
    </i>
    <i>
      <x v="774"/>
      <x v="56"/>
      <x v="672"/>
      <x v="141"/>
    </i>
    <i t="default">
      <x v="774"/>
    </i>
    <i>
      <x v="779"/>
      <x v="53"/>
      <x v="365"/>
      <x v="605"/>
    </i>
    <i t="default">
      <x v="779"/>
    </i>
    <i>
      <x v="781"/>
      <x v="55"/>
      <x v="1023"/>
      <x v="761"/>
    </i>
    <i t="default">
      <x v="781"/>
    </i>
    <i>
      <x v="782"/>
      <x v="57"/>
      <x v="2712"/>
      <x v="761"/>
    </i>
    <i t="default">
      <x v="782"/>
    </i>
    <i>
      <x v="787"/>
      <x v="56"/>
      <x v="31"/>
      <x v="141"/>
    </i>
    <i r="3">
      <x v="342"/>
    </i>
    <i r="2">
      <x v="376"/>
      <x v="18"/>
    </i>
    <i r="2">
      <x v="535"/>
      <x v="456"/>
    </i>
    <i r="2">
      <x v="594"/>
      <x v="502"/>
    </i>
    <i r="2">
      <x v="1937"/>
      <x v="761"/>
    </i>
    <i t="default">
      <x v="787"/>
    </i>
    <i>
      <x v="788"/>
      <x v="57"/>
      <x v="878"/>
      <x v="761"/>
    </i>
    <i t="default">
      <x v="788"/>
    </i>
    <i>
      <x v="790"/>
      <x v="53"/>
      <x v="962"/>
      <x v="605"/>
    </i>
    <i t="default">
      <x v="790"/>
    </i>
    <i>
      <x v="791"/>
      <x v="57"/>
      <x v="2571"/>
      <x v="27"/>
    </i>
    <i t="default">
      <x v="791"/>
    </i>
    <i>
      <x v="794"/>
      <x v="56"/>
      <x v="2156"/>
      <x v="66"/>
    </i>
    <i t="default">
      <x v="794"/>
    </i>
    <i>
      <x v="797"/>
      <x v="56"/>
      <x v="6"/>
      <x v="605"/>
    </i>
    <i r="2">
      <x v="75"/>
      <x v="498"/>
    </i>
    <i r="3">
      <x v="502"/>
    </i>
    <i r="2">
      <x v="358"/>
      <x v="141"/>
    </i>
    <i r="2">
      <x v="411"/>
      <x v="18"/>
    </i>
    <i r="3">
      <x v="308"/>
    </i>
    <i r="2">
      <x v="443"/>
      <x v="536"/>
    </i>
    <i r="2">
      <x v="626"/>
      <x v="361"/>
    </i>
    <i r="2">
      <x v="630"/>
      <x v="456"/>
    </i>
    <i r="2">
      <x v="1445"/>
      <x v="573"/>
    </i>
    <i r="2">
      <x v="1793"/>
      <x v="321"/>
    </i>
    <i r="2">
      <x v="1821"/>
      <x v="652"/>
    </i>
    <i r="2">
      <x v="1826"/>
      <x v="609"/>
    </i>
    <i r="2">
      <x v="1979"/>
      <x v="589"/>
    </i>
    <i t="default">
      <x v="797"/>
    </i>
    <i>
      <x v="799"/>
      <x v="55"/>
      <x v="2215"/>
      <x v="75"/>
    </i>
    <i t="default">
      <x v="799"/>
    </i>
    <i>
      <x v="800"/>
      <x v="55"/>
      <x v="1004"/>
      <x v="761"/>
    </i>
    <i r="2">
      <x v="1468"/>
      <x v="589"/>
    </i>
    <i t="default">
      <x v="800"/>
    </i>
    <i>
      <x v="801"/>
      <x v="49"/>
      <x v="74"/>
      <x v="605"/>
    </i>
    <i t="default">
      <x v="801"/>
    </i>
    <i>
      <x v="803"/>
      <x v="55"/>
      <x v="2242"/>
      <x v="75"/>
    </i>
    <i t="default">
      <x v="803"/>
    </i>
    <i>
      <x v="806"/>
      <x v="56"/>
      <x v="49"/>
      <x v="18"/>
    </i>
    <i r="2">
      <x v="556"/>
      <x v="605"/>
    </i>
    <i r="2">
      <x v="1837"/>
      <x v="98"/>
    </i>
    <i t="default">
      <x v="806"/>
    </i>
    <i>
      <x v="808"/>
      <x v="57"/>
      <x v="170"/>
      <x v="551"/>
    </i>
    <i t="default">
      <x v="808"/>
    </i>
    <i>
      <x v="809"/>
      <x v="57"/>
      <x v="601"/>
      <x v="551"/>
    </i>
    <i r="2">
      <x v="1035"/>
      <x v="761"/>
    </i>
    <i t="default">
      <x v="809"/>
    </i>
    <i>
      <x v="811"/>
      <x v="55"/>
      <x v="10"/>
      <x v="85"/>
    </i>
    <i r="2">
      <x v="11"/>
      <x v="113"/>
    </i>
    <i r="2">
      <x v="13"/>
      <x v="477"/>
    </i>
    <i r="3">
      <x v="480"/>
    </i>
    <i r="2">
      <x v="16"/>
      <x v="536"/>
    </i>
    <i r="2">
      <x v="19"/>
      <x v="18"/>
    </i>
    <i r="2">
      <x v="47"/>
      <x v="456"/>
    </i>
    <i r="2">
      <x v="358"/>
      <x v="605"/>
    </i>
    <i r="2">
      <x v="1464"/>
      <x v="589"/>
    </i>
    <i t="default">
      <x v="811"/>
    </i>
    <i>
      <x v="812"/>
      <x v="55"/>
      <x v="65"/>
      <x v="551"/>
    </i>
    <i t="default">
      <x v="812"/>
    </i>
    <i>
      <x v="813"/>
      <x v="54"/>
      <x v="1150"/>
      <x v="582"/>
    </i>
    <i r="2">
      <x v="1207"/>
      <x v="761"/>
    </i>
    <i r="2">
      <x v="1216"/>
      <x v="761"/>
    </i>
    <i t="default">
      <x v="813"/>
    </i>
    <i>
      <x v="815"/>
      <x v="55"/>
      <x v="2304"/>
      <x v="75"/>
    </i>
    <i t="default">
      <x v="815"/>
    </i>
    <i>
      <x v="817"/>
      <x v="56"/>
      <x v="415"/>
      <x v="605"/>
    </i>
    <i r="3">
      <x v="627"/>
    </i>
    <i t="default">
      <x v="817"/>
    </i>
    <i>
      <x v="818"/>
      <x v="56"/>
      <x v="813"/>
      <x v="366"/>
    </i>
    <i t="default">
      <x v="818"/>
    </i>
    <i>
      <x v="820"/>
      <x v="53"/>
      <x v="997"/>
      <x v="761"/>
    </i>
    <i r="2">
      <x v="1010"/>
      <x v="761"/>
    </i>
    <i t="default">
      <x v="820"/>
    </i>
    <i>
      <x v="823"/>
      <x v="57"/>
      <x v="2870"/>
      <x v="69"/>
    </i>
    <i t="default">
      <x v="823"/>
    </i>
    <i>
      <x v="827"/>
      <x v="57"/>
      <x v="47"/>
      <x v="18"/>
    </i>
    <i r="2">
      <x v="660"/>
      <x v="605"/>
    </i>
    <i t="default">
      <x v="827"/>
    </i>
    <i>
      <x v="828"/>
      <x v="57"/>
      <x v="397"/>
      <x v="18"/>
    </i>
    <i r="2">
      <x v="624"/>
      <x v="605"/>
    </i>
    <i t="default">
      <x v="828"/>
    </i>
    <i>
      <x v="832"/>
      <x v="55"/>
      <x v="1006"/>
      <x v="761"/>
    </i>
    <i r="3">
      <x v="793"/>
    </i>
    <i t="default">
      <x v="832"/>
    </i>
    <i>
      <x v="836"/>
      <x v="57"/>
      <x v="2880"/>
      <x v="69"/>
    </i>
    <i t="default">
      <x v="836"/>
    </i>
    <i>
      <x v="841"/>
      <x v="56"/>
      <x v="1020"/>
      <x v="761"/>
    </i>
    <i t="default">
      <x v="841"/>
    </i>
    <i>
      <x v="844"/>
      <x v="55"/>
      <x v="1230"/>
      <x v="761"/>
    </i>
    <i t="default">
      <x v="844"/>
    </i>
    <i>
      <x v="848"/>
      <x v="56"/>
      <x v="250"/>
      <x v="605"/>
    </i>
    <i t="default">
      <x v="848"/>
    </i>
    <i>
      <x v="853"/>
      <x v="55"/>
      <x v="1585"/>
      <x v="761"/>
    </i>
    <i t="default">
      <x v="853"/>
    </i>
    <i>
      <x v="859"/>
      <x v="56"/>
      <x v="1912"/>
      <x v="761"/>
    </i>
    <i t="default">
      <x v="859"/>
    </i>
    <i>
      <x v="860"/>
      <x v="55"/>
      <x v="918"/>
      <x v="761"/>
    </i>
    <i t="default">
      <x v="860"/>
    </i>
    <i>
      <x v="863"/>
      <x v="29"/>
      <x v="487"/>
      <x v="754"/>
    </i>
    <i t="default">
      <x v="863"/>
    </i>
    <i>
      <x v="869"/>
      <x v="56"/>
      <x v="2063"/>
      <x v="66"/>
    </i>
    <i t="default">
      <x v="869"/>
    </i>
    <i>
      <x v="876"/>
      <x v="54"/>
      <x v="732"/>
      <x v="555"/>
    </i>
    <i r="2">
      <x v="1079"/>
      <x v="107"/>
    </i>
    <i r="2">
      <x v="1219"/>
      <x v="761"/>
    </i>
    <i r="2">
      <x v="1225"/>
      <x v="761"/>
    </i>
    <i t="default">
      <x v="876"/>
    </i>
    <i>
      <x v="877"/>
      <x v="55"/>
      <x v="33"/>
      <x v="18"/>
    </i>
    <i r="2">
      <x v="45"/>
      <x v="456"/>
    </i>
    <i r="2">
      <x v="1512"/>
      <x v="589"/>
    </i>
    <i r="2">
      <x v="1588"/>
      <x v="761"/>
    </i>
    <i t="default">
      <x v="877"/>
    </i>
    <i>
      <x v="878"/>
      <x v="26"/>
      <x v="292"/>
      <x v="409"/>
    </i>
    <i r="2">
      <x v="298"/>
      <x v="141"/>
    </i>
    <i r="2">
      <x v="563"/>
      <x v="605"/>
    </i>
    <i t="default">
      <x v="878"/>
    </i>
    <i>
      <x v="879"/>
      <x v="55"/>
      <x v="751"/>
      <x v="605"/>
    </i>
    <i t="default">
      <x v="879"/>
    </i>
    <i>
      <x v="880"/>
      <x v="56"/>
      <x v="2147"/>
      <x v="66"/>
    </i>
    <i t="default">
      <x v="880"/>
    </i>
    <i>
      <x v="883"/>
      <x v="54"/>
      <x v="1173"/>
      <x v="639"/>
    </i>
    <i r="3">
      <x v="761"/>
    </i>
    <i t="default">
      <x v="883"/>
    </i>
    <i>
      <x v="884"/>
      <x v="56"/>
      <x v="34"/>
      <x v="428"/>
    </i>
    <i r="2">
      <x v="42"/>
      <x v="308"/>
    </i>
    <i r="2">
      <x v="50"/>
      <x v="18"/>
    </i>
    <i r="2">
      <x v="67"/>
      <x v="492"/>
    </i>
    <i r="2">
      <x v="109"/>
      <x v="456"/>
    </i>
    <i r="2">
      <x v="479"/>
      <x v="605"/>
    </i>
    <i r="2">
      <x v="577"/>
      <x v="141"/>
    </i>
    <i r="3">
      <x v="342"/>
    </i>
    <i t="default">
      <x v="884"/>
    </i>
    <i>
      <x v="886"/>
      <x v="55"/>
      <x v="1214"/>
      <x v="761"/>
    </i>
    <i t="default">
      <x v="886"/>
    </i>
    <i>
      <x v="893"/>
      <x v="56"/>
      <x v="531"/>
      <x v="308"/>
    </i>
    <i r="2">
      <x v="794"/>
      <x v="536"/>
    </i>
    <i r="2">
      <x v="1022"/>
      <x v="761"/>
    </i>
    <i t="default">
      <x v="893"/>
    </i>
    <i>
      <x v="895"/>
      <x v="57"/>
      <x v="39"/>
      <x v="363"/>
    </i>
    <i r="2">
      <x v="177"/>
      <x v="605"/>
    </i>
    <i t="default">
      <x v="895"/>
    </i>
    <i>
      <x v="900"/>
      <x v="55"/>
      <x v="2202"/>
      <x v="75"/>
    </i>
    <i t="default">
      <x v="900"/>
    </i>
    <i>
      <x v="901"/>
      <x v="28"/>
      <x v="291"/>
      <x v="409"/>
    </i>
    <i r="2">
      <x v="517"/>
      <x v="605"/>
    </i>
    <i r="2">
      <x v="539"/>
      <x v="18"/>
    </i>
    <i r="2">
      <x v="555"/>
      <x v="859"/>
    </i>
    <i r="2">
      <x v="625"/>
      <x v="141"/>
    </i>
    <i r="2">
      <x v="626"/>
      <x v="144"/>
    </i>
    <i r="2">
      <x v="638"/>
      <x v="281"/>
    </i>
    <i t="default">
      <x v="901"/>
    </i>
    <i>
      <x v="902"/>
      <x v="55"/>
      <x v="2286"/>
      <x v="75"/>
    </i>
    <i t="default">
      <x v="902"/>
    </i>
    <i>
      <x v="904"/>
      <x v="56"/>
      <x v="735"/>
      <x v="575"/>
    </i>
    <i t="default">
      <x v="904"/>
    </i>
    <i>
      <x v="907"/>
      <x v="22"/>
      <x v="30"/>
      <x v="754"/>
    </i>
    <i t="default">
      <x v="907"/>
    </i>
    <i>
      <x v="908"/>
      <x v="56"/>
      <x v="293"/>
      <x v="605"/>
    </i>
    <i r="2">
      <x v="411"/>
      <x v="428"/>
    </i>
    <i t="default">
      <x v="908"/>
    </i>
    <i>
      <x v="909"/>
      <x v="55"/>
      <x v="613"/>
      <x v="605"/>
    </i>
    <i t="default">
      <x v="909"/>
    </i>
    <i>
      <x v="910"/>
      <x v="55"/>
      <x v="856"/>
      <x v="551"/>
    </i>
    <i t="default">
      <x v="910"/>
    </i>
    <i>
      <x v="911"/>
      <x v="54"/>
      <x v="253"/>
      <x v="605"/>
    </i>
    <i t="default">
      <x v="911"/>
    </i>
    <i>
      <x v="916"/>
      <x v="55"/>
      <x v="2225"/>
      <x v="75"/>
    </i>
    <i t="default">
      <x v="916"/>
    </i>
    <i>
      <x v="918"/>
      <x v="56"/>
      <x v="2117"/>
      <x v="66"/>
    </i>
    <i t="default">
      <x v="918"/>
    </i>
    <i>
      <x v="919"/>
      <x v="57"/>
      <x v="2805"/>
      <x v="69"/>
    </i>
    <i t="default">
      <x v="919"/>
    </i>
    <i>
      <x v="922"/>
      <x v="57"/>
      <x v="2793"/>
      <x v="69"/>
    </i>
    <i t="default">
      <x v="922"/>
    </i>
    <i>
      <x v="925"/>
      <x v="56"/>
      <x v="1956"/>
      <x v="761"/>
    </i>
    <i t="default">
      <x v="925"/>
    </i>
    <i>
      <x v="926"/>
      <x v="26"/>
      <x/>
      <x v="264"/>
    </i>
    <i r="2">
      <x v="28"/>
      <x v="141"/>
    </i>
    <i r="2">
      <x v="295"/>
      <x v="281"/>
    </i>
    <i r="2">
      <x v="547"/>
      <x v="304"/>
    </i>
    <i r="2">
      <x v="553"/>
      <x v="754"/>
    </i>
    <i t="default">
      <x v="926"/>
    </i>
    <i>
      <x v="929"/>
      <x v="56"/>
      <x v="8"/>
      <x v="18"/>
    </i>
    <i r="2">
      <x v="14"/>
      <x v="428"/>
    </i>
    <i r="2">
      <x v="64"/>
      <x v="605"/>
    </i>
    <i r="2">
      <x v="100"/>
      <x v="5"/>
    </i>
    <i r="2">
      <x v="799"/>
      <x v="342"/>
    </i>
    <i r="2">
      <x v="1801"/>
      <x v="750"/>
    </i>
    <i t="default">
      <x v="929"/>
    </i>
    <i>
      <x v="932"/>
      <x v="56"/>
      <x v="2076"/>
      <x v="66"/>
    </i>
    <i t="default">
      <x v="932"/>
    </i>
    <i>
      <x v="933"/>
      <x v="54"/>
      <x v="53"/>
      <x v="89"/>
    </i>
    <i r="2">
      <x v="72"/>
      <x v="477"/>
    </i>
    <i r="2">
      <x v="396"/>
      <x v="342"/>
    </i>
    <i r="3">
      <x v="368"/>
    </i>
    <i r="2">
      <x v="464"/>
      <x v="605"/>
    </i>
    <i t="default">
      <x v="933"/>
    </i>
    <i>
      <x v="938"/>
      <x v="57"/>
      <x v="2782"/>
      <x v="69"/>
    </i>
    <i t="default">
      <x v="938"/>
    </i>
    <i>
      <x v="939"/>
      <x v="56"/>
      <x v="2084"/>
      <x v="66"/>
    </i>
    <i t="default">
      <x v="939"/>
    </i>
    <i>
      <x v="947"/>
      <x v="56"/>
      <x v="2134"/>
      <x v="66"/>
    </i>
    <i t="default">
      <x v="947"/>
    </i>
    <i>
      <x v="951"/>
      <x v="27"/>
      <x/>
      <x v="859"/>
    </i>
    <i r="2">
      <x v="55"/>
      <x v="423"/>
    </i>
    <i r="2">
      <x v="116"/>
      <x v="18"/>
    </i>
    <i r="2">
      <x v="254"/>
      <x v="281"/>
    </i>
    <i r="2">
      <x v="358"/>
      <x v="141"/>
    </i>
    <i t="default">
      <x v="951"/>
    </i>
    <i>
      <x v="963"/>
      <x v="56"/>
      <x v="2056"/>
      <x v="66"/>
    </i>
    <i t="default">
      <x v="963"/>
    </i>
    <i>
      <x v="965"/>
      <x v="55"/>
      <x v="18"/>
      <x v="605"/>
    </i>
    <i r="2">
      <x v="25"/>
      <x v="18"/>
    </i>
    <i r="2">
      <x v="360"/>
      <x v="456"/>
    </i>
    <i r="2">
      <x v="462"/>
      <x v="5"/>
    </i>
    <i r="2">
      <x v="1487"/>
      <x v="589"/>
    </i>
    <i t="default">
      <x v="965"/>
    </i>
    <i>
      <x v="966"/>
      <x v="57"/>
      <x v="2828"/>
      <x v="69"/>
    </i>
    <i t="default">
      <x v="966"/>
    </i>
    <i>
      <x v="968"/>
      <x v="54"/>
      <x v="1202"/>
      <x v="761"/>
    </i>
    <i t="default">
      <x v="968"/>
    </i>
    <i>
      <x v="969"/>
      <x v="57"/>
      <x/>
      <x v="761"/>
    </i>
    <i r="2">
      <x v="105"/>
      <x v="492"/>
    </i>
    <i r="2">
      <x v="550"/>
      <x v="551"/>
    </i>
    <i r="2">
      <x v="1026"/>
      <x v="803"/>
    </i>
    <i r="2">
      <x v="1828"/>
      <x v="607"/>
    </i>
    <i r="2">
      <x v="1894"/>
      <x v="780"/>
    </i>
    <i r="2">
      <x v="2633"/>
      <x v="609"/>
    </i>
    <i r="2">
      <x v="2707"/>
      <x v="796"/>
    </i>
    <i r="2">
      <x v="2728"/>
      <x v="788"/>
    </i>
    <i t="default">
      <x v="969"/>
    </i>
    <i>
      <x v="970"/>
      <x v="54"/>
      <x v="1050"/>
      <x v="105"/>
    </i>
    <i t="default">
      <x v="970"/>
    </i>
    <i>
      <x v="973"/>
      <x v="14"/>
      <x v="275"/>
      <x v="605"/>
    </i>
    <i t="default">
      <x v="973"/>
    </i>
    <i>
      <x v="974"/>
      <x v="56"/>
      <x v="2144"/>
      <x v="66"/>
    </i>
    <i t="default">
      <x v="974"/>
    </i>
    <i>
      <x v="975"/>
      <x v="57"/>
      <x v="27"/>
      <x v="18"/>
    </i>
    <i r="2">
      <x v="590"/>
      <x v="308"/>
    </i>
    <i t="default">
      <x v="975"/>
    </i>
    <i>
      <x v="976"/>
      <x v="56"/>
      <x v="1010"/>
      <x v="761"/>
    </i>
    <i t="default">
      <x v="976"/>
    </i>
    <i>
      <x v="978"/>
      <x v="57"/>
      <x v="2685"/>
      <x v="657"/>
    </i>
    <i t="default">
      <x v="978"/>
    </i>
    <i>
      <x v="980"/>
      <x v="56"/>
      <x v="411"/>
      <x v="536"/>
    </i>
    <i r="2">
      <x v="1011"/>
      <x v="761"/>
    </i>
    <i t="default">
      <x v="980"/>
    </i>
    <i>
      <x v="981"/>
      <x v="56"/>
      <x v="1887"/>
      <x v="734"/>
    </i>
    <i t="default">
      <x v="981"/>
    </i>
    <i>
      <x v="983"/>
      <x v="55"/>
      <x v="19"/>
      <x v="315"/>
    </i>
    <i r="2">
      <x v="128"/>
      <x v="428"/>
    </i>
    <i r="2">
      <x v="152"/>
      <x v="605"/>
    </i>
    <i r="2">
      <x v="355"/>
      <x v="477"/>
    </i>
    <i r="2">
      <x v="920"/>
      <x v="761"/>
    </i>
    <i r="2">
      <x v="1429"/>
      <x v="464"/>
    </i>
    <i r="2">
      <x v="1446"/>
      <x v="564"/>
    </i>
    <i r="2">
      <x v="1485"/>
      <x v="589"/>
    </i>
    <i t="default">
      <x v="983"/>
    </i>
    <i>
      <x v="985"/>
      <x v="57"/>
      <x v="1588"/>
      <x v="761"/>
    </i>
    <i t="default">
      <x v="985"/>
    </i>
    <i>
      <x v="990"/>
      <x v="56"/>
      <x v="672"/>
      <x v="342"/>
    </i>
    <i r="2">
      <x v="929"/>
      <x v="761"/>
    </i>
    <i t="default">
      <x v="990"/>
    </i>
    <i>
      <x v="991"/>
      <x v="21"/>
      <x v="224"/>
      <x v="605"/>
    </i>
    <i t="default">
      <x v="991"/>
    </i>
    <i>
      <x v="999"/>
      <x v="57"/>
      <x v="423"/>
      <x v="141"/>
    </i>
    <i t="default">
      <x v="999"/>
    </i>
    <i>
      <x v="1000"/>
      <x v="55"/>
      <x v="888"/>
      <x v="761"/>
    </i>
    <i t="default">
      <x v="1000"/>
    </i>
    <i>
      <x v="1002"/>
      <x v="55"/>
      <x v="883"/>
      <x v="761"/>
    </i>
    <i t="default">
      <x v="1002"/>
    </i>
    <i>
      <x v="1003"/>
      <x v="55"/>
      <x v="2255"/>
      <x v="75"/>
    </i>
    <i t="default">
      <x v="1003"/>
    </i>
    <i>
      <x v="1004"/>
      <x v="55"/>
      <x v="2282"/>
      <x v="75"/>
    </i>
    <i t="default">
      <x v="1004"/>
    </i>
    <i>
      <x v="1015"/>
      <x v="57"/>
      <x v="1907"/>
      <x v="761"/>
    </i>
    <i t="default">
      <x v="1015"/>
    </i>
    <i>
      <x v="1016"/>
      <x v="57"/>
      <x v="26"/>
      <x v="141"/>
    </i>
    <i r="2">
      <x v="443"/>
      <x v="605"/>
    </i>
    <i r="2">
      <x v="2683"/>
      <x v="655"/>
    </i>
    <i t="default">
      <x v="1016"/>
    </i>
    <i>
      <x v="1018"/>
      <x v="55"/>
      <x v="676"/>
      <x v="605"/>
    </i>
    <i r="2">
      <x v="1500"/>
      <x v="589"/>
    </i>
    <i r="2">
      <x v="1545"/>
      <x v="660"/>
    </i>
    <i r="2">
      <x v="1572"/>
      <x v="761"/>
    </i>
    <i t="default">
      <x v="1018"/>
    </i>
    <i>
      <x v="1019"/>
      <x v="56"/>
      <x v="2048"/>
      <x v="66"/>
    </i>
    <i r="1">
      <x v="57"/>
      <x v="2783"/>
      <x v="69"/>
    </i>
    <i t="default">
      <x v="1019"/>
    </i>
    <i>
      <x v="1020"/>
      <x v="56"/>
      <x v="2160"/>
      <x v="66"/>
    </i>
    <i t="default">
      <x v="1020"/>
    </i>
    <i>
      <x v="1022"/>
      <x v="54"/>
      <x v="936"/>
      <x v="761"/>
    </i>
    <i t="default">
      <x v="1022"/>
    </i>
    <i>
      <x v="1023"/>
      <x v="55"/>
      <x v="28"/>
      <x v="342"/>
    </i>
    <i r="2">
      <x v="1565"/>
      <x v="761"/>
    </i>
    <i r="2">
      <x v="1566"/>
      <x v="765"/>
    </i>
    <i r="2">
      <x v="1571"/>
      <x v="761"/>
    </i>
    <i t="default">
      <x v="1023"/>
    </i>
    <i>
      <x v="1028"/>
      <x v="50"/>
      <x v="1991"/>
      <x v="610"/>
    </i>
    <i r="2">
      <x v="1992"/>
      <x v="796"/>
    </i>
    <i t="default">
      <x v="1028"/>
    </i>
    <i>
      <x v="1029"/>
      <x v="57"/>
      <x v="1223"/>
      <x v="761"/>
    </i>
    <i t="default">
      <x v="1029"/>
    </i>
    <i>
      <x v="1034"/>
      <x v="56"/>
      <x v="2085"/>
      <x v="66"/>
    </i>
    <i t="default">
      <x v="1034"/>
    </i>
    <i>
      <x v="1036"/>
      <x v="55"/>
      <x v="2310"/>
      <x v="75"/>
    </i>
    <i t="default">
      <x v="1036"/>
    </i>
    <i>
      <x v="1040"/>
      <x v="50"/>
      <x v="873"/>
      <x v="761"/>
    </i>
    <i t="default">
      <x v="1040"/>
    </i>
    <i>
      <x v="1041"/>
      <x v="55"/>
      <x v="2315"/>
      <x v="75"/>
    </i>
    <i r="1">
      <x v="57"/>
      <x v="1014"/>
      <x v="761"/>
    </i>
    <i t="default">
      <x v="1041"/>
    </i>
    <i>
      <x v="1044"/>
      <x v="55"/>
      <x v="1027"/>
      <x v="761"/>
    </i>
    <i t="default">
      <x v="1044"/>
    </i>
    <i>
      <x v="1049"/>
      <x v="56"/>
      <x v="490"/>
      <x v="18"/>
    </i>
    <i r="2">
      <x v="629"/>
      <x v="308"/>
    </i>
    <i r="2">
      <x v="799"/>
      <x v="605"/>
    </i>
    <i r="2">
      <x v="814"/>
      <x v="456"/>
    </i>
    <i r="2">
      <x v="830"/>
      <x v="536"/>
    </i>
    <i r="2">
      <x v="917"/>
      <x v="492"/>
    </i>
    <i r="2">
      <x v="1820"/>
      <x v="652"/>
    </i>
    <i t="default">
      <x v="1049"/>
    </i>
    <i>
      <x v="1050"/>
      <x v="54"/>
      <x v="76"/>
      <x v="477"/>
    </i>
    <i t="default">
      <x v="1050"/>
    </i>
    <i>
      <x v="1051"/>
      <x v="57"/>
      <x v="2801"/>
      <x v="69"/>
    </i>
    <i t="default">
      <x v="1051"/>
    </i>
    <i>
      <x v="1053"/>
      <x v="55"/>
      <x v="14"/>
      <x v="477"/>
    </i>
    <i r="2">
      <x v="375"/>
      <x v="18"/>
    </i>
    <i r="2">
      <x v="377"/>
      <x v="342"/>
    </i>
    <i r="2">
      <x v="397"/>
      <x v="605"/>
    </i>
    <i r="2">
      <x v="577"/>
      <x v="85"/>
    </i>
    <i r="2">
      <x v="1026"/>
      <x v="761"/>
    </i>
    <i r="2">
      <x v="1507"/>
      <x v="589"/>
    </i>
    <i t="default">
      <x v="1053"/>
    </i>
    <i>
      <x v="1056"/>
      <x v="55"/>
      <x v="2218"/>
      <x v="75"/>
    </i>
    <i t="default">
      <x v="1056"/>
    </i>
    <i>
      <x v="1058"/>
      <x v="53"/>
      <x v="1019"/>
      <x v="761"/>
    </i>
    <i t="default">
      <x v="1058"/>
    </i>
    <i>
      <x v="1060"/>
      <x v="57"/>
      <x v="1028"/>
      <x v="761"/>
    </i>
    <i t="default">
      <x v="1060"/>
    </i>
    <i>
      <x v="1062"/>
      <x v="57"/>
      <x v="2754"/>
      <x v="69"/>
    </i>
    <i t="default">
      <x v="1062"/>
    </i>
    <i>
      <x v="1063"/>
      <x v="18"/>
      <x v="224"/>
      <x v="605"/>
    </i>
    <i t="default">
      <x v="1063"/>
    </i>
    <i>
      <x v="1068"/>
      <x v="57"/>
      <x v="2929"/>
      <x v="69"/>
    </i>
    <i t="default">
      <x v="1068"/>
    </i>
    <i>
      <x v="1069"/>
      <x v="55"/>
      <x v="2211"/>
      <x v="75"/>
    </i>
    <i t="default">
      <x v="1069"/>
    </i>
    <i>
      <x v="1070"/>
      <x v="55"/>
      <x v="1489"/>
      <x v="589"/>
    </i>
    <i t="default">
      <x v="1070"/>
    </i>
    <i>
      <x v="1071"/>
      <x v="55"/>
      <x v="1574"/>
      <x v="761"/>
    </i>
    <i t="default">
      <x v="1071"/>
    </i>
    <i>
      <x v="1072"/>
      <x v="57"/>
      <x v="1217"/>
      <x v="761"/>
    </i>
    <i t="default">
      <x v="1072"/>
    </i>
    <i>
      <x v="1075"/>
      <x v="57"/>
      <x v="2593"/>
      <x v="46"/>
    </i>
    <i r="3">
      <x v="53"/>
    </i>
    <i t="default">
      <x v="1075"/>
    </i>
    <i>
      <x v="1077"/>
      <x v="57"/>
      <x v="2620"/>
      <x v="16"/>
    </i>
    <i r="3">
      <x v="27"/>
    </i>
    <i t="default">
      <x v="1077"/>
    </i>
    <i>
      <x v="1078"/>
      <x v="55"/>
      <x v="95"/>
      <x v="456"/>
    </i>
    <i r="2">
      <x v="361"/>
      <x v="605"/>
    </i>
    <i r="2">
      <x v="411"/>
      <x v="18"/>
    </i>
    <i r="2">
      <x v="1556"/>
      <x v="660"/>
    </i>
    <i t="default">
      <x v="1078"/>
    </i>
    <i>
      <x v="1079"/>
      <x v="56"/>
      <x v="1928"/>
      <x v="761"/>
    </i>
    <i t="default">
      <x v="1079"/>
    </i>
    <i>
      <x v="1081"/>
      <x v="53"/>
      <x v="130"/>
      <x v="605"/>
    </i>
    <i t="default">
      <x v="1081"/>
    </i>
    <i>
      <x v="1084"/>
      <x v="57"/>
      <x v="860"/>
      <x v="605"/>
    </i>
    <i t="default">
      <x v="1084"/>
    </i>
    <i>
      <x v="1085"/>
      <x v="23"/>
      <x v="452"/>
      <x v="605"/>
    </i>
    <i t="default">
      <x v="1085"/>
    </i>
    <i>
      <x v="1086"/>
      <x v="56"/>
      <x v="1909"/>
      <x v="761"/>
    </i>
    <i t="default">
      <x v="1086"/>
    </i>
    <i>
      <x v="1091"/>
      <x v="57"/>
      <x v="2539"/>
      <x v="46"/>
    </i>
    <i t="default">
      <x v="1091"/>
    </i>
    <i>
      <x v="1095"/>
      <x v="56"/>
      <x v="19"/>
      <x v="456"/>
    </i>
    <i r="2">
      <x v="1236"/>
      <x v="796"/>
    </i>
    <i r="2">
      <x v="1494"/>
      <x v="589"/>
    </i>
    <i r="2">
      <x v="1921"/>
      <x v="761"/>
    </i>
    <i r="2">
      <x v="1981"/>
      <x v="652"/>
    </i>
    <i t="default">
      <x v="1095"/>
    </i>
    <i>
      <x v="1096"/>
      <x v="55"/>
      <x v="1568"/>
      <x v="761"/>
    </i>
    <i t="default">
      <x v="1096"/>
    </i>
    <i>
      <x v="1097"/>
      <x v="57"/>
      <x v="2899"/>
      <x v="69"/>
    </i>
    <i t="default">
      <x v="1097"/>
    </i>
    <i>
      <x v="1099"/>
      <x v="56"/>
      <x v="2154"/>
      <x v="66"/>
    </i>
    <i t="default">
      <x v="1099"/>
    </i>
    <i>
      <x v="1103"/>
      <x v="57"/>
      <x v="2863"/>
      <x v="69"/>
    </i>
    <i t="default">
      <x v="1103"/>
    </i>
    <i>
      <x v="1104"/>
      <x v="56"/>
      <x v="396"/>
      <x v="366"/>
    </i>
    <i t="default">
      <x v="1104"/>
    </i>
    <i>
      <x v="1106"/>
      <x v="55"/>
      <x v="2275"/>
      <x v="75"/>
    </i>
    <i r="1">
      <x v="57"/>
      <x v="397"/>
      <x v="456"/>
    </i>
    <i r="2">
      <x v="459"/>
      <x v="551"/>
    </i>
    <i r="2">
      <x v="881"/>
      <x v="761"/>
    </i>
    <i r="2">
      <x v="1918"/>
      <x v="761"/>
    </i>
    <i t="default">
      <x v="1106"/>
    </i>
    <i>
      <x v="1107"/>
      <x v="56"/>
      <x v="2139"/>
      <x v="66"/>
    </i>
    <i t="default">
      <x v="1107"/>
    </i>
    <i>
      <x v="1109"/>
      <x v="55"/>
      <x v="2396"/>
      <x v="75"/>
    </i>
    <i t="default">
      <x v="1109"/>
    </i>
    <i>
      <x v="1110"/>
      <x v="56"/>
      <x v="2165"/>
      <x v="66"/>
    </i>
    <i t="default">
      <x v="1110"/>
    </i>
    <i>
      <x v="1113"/>
      <x v="57"/>
      <x v="2919"/>
      <x v="69"/>
    </i>
    <i t="default">
      <x v="1113"/>
    </i>
    <i>
      <x v="1114"/>
      <x v="55"/>
      <x v="3"/>
      <x v="18"/>
    </i>
    <i r="2">
      <x v="19"/>
      <x v="477"/>
    </i>
    <i r="3">
      <x v="480"/>
    </i>
    <i r="2">
      <x v="72"/>
      <x v="131"/>
    </i>
    <i r="2">
      <x v="165"/>
      <x v="605"/>
    </i>
    <i r="2">
      <x v="359"/>
      <x v="456"/>
    </i>
    <i r="2">
      <x v="1034"/>
      <x v="761"/>
    </i>
    <i r="2">
      <x v="1452"/>
      <x v="593"/>
    </i>
    <i r="2">
      <x v="1466"/>
      <x v="589"/>
    </i>
    <i t="default">
      <x v="1114"/>
    </i>
    <i>
      <x v="1119"/>
      <x v="56"/>
      <x v="2089"/>
      <x v="66"/>
    </i>
    <i t="default">
      <x v="1119"/>
    </i>
    <i>
      <x v="1124"/>
      <x v="55"/>
      <x v="2318"/>
      <x v="75"/>
    </i>
    <i t="default">
      <x v="1124"/>
    </i>
    <i>
      <x v="1126"/>
      <x v="52"/>
      <x v="957"/>
      <x v="72"/>
    </i>
    <i r="1">
      <x v="56"/>
      <x v="1"/>
      <x v="809"/>
    </i>
    <i r="2">
      <x v="9"/>
      <x v="18"/>
    </i>
    <i r="2">
      <x v="26"/>
      <x v="141"/>
    </i>
    <i r="2">
      <x v="38"/>
      <x v="492"/>
    </i>
    <i r="2">
      <x v="413"/>
      <x v="308"/>
    </i>
    <i r="2">
      <x v="420"/>
      <x v="536"/>
    </i>
    <i r="2">
      <x v="783"/>
      <x v="605"/>
    </i>
    <i r="2">
      <x v="1752"/>
      <x v="116"/>
    </i>
    <i r="2">
      <x v="1803"/>
      <x v="652"/>
    </i>
    <i r="2">
      <x v="1831"/>
      <x v="609"/>
    </i>
    <i r="2">
      <x v="1862"/>
      <x v="514"/>
    </i>
    <i r="2">
      <x v="1886"/>
      <x v="652"/>
    </i>
    <i r="2">
      <x v="1954"/>
      <x v="790"/>
    </i>
    <i r="2">
      <x v="1958"/>
      <x v="741"/>
    </i>
    <i r="2">
      <x v="1967"/>
      <x v="525"/>
    </i>
    <i t="default">
      <x v="1126"/>
    </i>
    <i>
      <x v="1127"/>
      <x v="56"/>
      <x v="1941"/>
      <x v="761"/>
    </i>
    <i t="default">
      <x v="1127"/>
    </i>
    <i>
      <x v="1129"/>
      <x v="55"/>
      <x v="2265"/>
      <x v="75"/>
    </i>
    <i t="default">
      <x v="1129"/>
    </i>
    <i>
      <x v="1130"/>
      <x v="55"/>
      <x v="2297"/>
      <x v="75"/>
    </i>
    <i t="default">
      <x v="1130"/>
    </i>
    <i>
      <x v="1132"/>
      <x v="54"/>
      <x v="258"/>
      <x v="605"/>
    </i>
    <i t="default">
      <x v="1132"/>
    </i>
    <i>
      <x v="1140"/>
      <x v="56"/>
      <x v="2061"/>
      <x v="66"/>
    </i>
    <i t="default">
      <x v="1140"/>
    </i>
    <i>
      <x v="1141"/>
      <x v="55"/>
      <x v="1600"/>
      <x v="761"/>
    </i>
    <i t="default">
      <x v="1141"/>
    </i>
    <i>
      <x v="1142"/>
      <x v="54"/>
      <x v="1046"/>
      <x v="105"/>
    </i>
    <i t="default">
      <x v="1142"/>
    </i>
    <i>
      <x v="1143"/>
      <x v="57"/>
      <x v="25"/>
      <x v="141"/>
    </i>
    <i r="2">
      <x v="75"/>
      <x v="492"/>
    </i>
    <i r="2">
      <x v="637"/>
      <x v="605"/>
    </i>
    <i r="2">
      <x v="790"/>
      <x v="18"/>
    </i>
    <i r="2">
      <x v="813"/>
      <x v="308"/>
    </i>
    <i t="default">
      <x v="1143"/>
    </i>
    <i>
      <x v="1148"/>
      <x v="55"/>
      <x v="2345"/>
      <x v="75"/>
    </i>
    <i t="default">
      <x v="1148"/>
    </i>
    <i>
      <x v="1153"/>
      <x v="55"/>
      <x v="2326"/>
      <x v="75"/>
    </i>
    <i t="default">
      <x v="1153"/>
    </i>
    <i>
      <x v="1161"/>
      <x v="56"/>
      <x v="2112"/>
      <x v="66"/>
    </i>
    <i t="default">
      <x v="1161"/>
    </i>
    <i>
      <x v="1164"/>
      <x v="56"/>
      <x v="2140"/>
      <x v="66"/>
    </i>
    <i t="default">
      <x v="1164"/>
    </i>
    <i>
      <x v="1165"/>
      <x v="57"/>
      <x v="1198"/>
      <x v="761"/>
    </i>
    <i t="default">
      <x v="1165"/>
    </i>
    <i>
      <x v="1167"/>
      <x v="56"/>
      <x v="2014"/>
      <x v="66"/>
    </i>
    <i t="default">
      <x v="1167"/>
    </i>
    <i>
      <x v="1169"/>
      <x v="55"/>
      <x v="2306"/>
      <x v="75"/>
    </i>
    <i t="default">
      <x v="1169"/>
    </i>
    <i>
      <x v="1172"/>
      <x v="57"/>
      <x v="1227"/>
      <x v="761"/>
    </i>
    <i t="default">
      <x v="1172"/>
    </i>
    <i>
      <x v="1174"/>
      <x v="24"/>
      <x v="31"/>
      <x v="754"/>
    </i>
    <i r="1">
      <x v="25"/>
      <x v="89"/>
      <x v="605"/>
    </i>
    <i t="default">
      <x v="1174"/>
    </i>
    <i>
      <x v="1176"/>
      <x v="56"/>
      <x v="2051"/>
      <x v="66"/>
    </i>
    <i t="default">
      <x v="1176"/>
    </i>
    <i>
      <x v="1177"/>
      <x v="56"/>
      <x v="2083"/>
      <x v="66"/>
    </i>
    <i t="default">
      <x v="1177"/>
    </i>
    <i>
      <x v="1178"/>
      <x v="54"/>
      <x v="255"/>
      <x v="605"/>
    </i>
    <i r="2">
      <x v="715"/>
      <x v="456"/>
    </i>
    <i r="2">
      <x v="799"/>
      <x v="428"/>
    </i>
    <i r="3">
      <x v="432"/>
    </i>
    <i t="default">
      <x v="1178"/>
    </i>
    <i>
      <x v="1183"/>
      <x v="56"/>
      <x v="2024"/>
      <x v="66"/>
    </i>
    <i t="default">
      <x v="1183"/>
    </i>
    <i>
      <x v="1184"/>
      <x v="57"/>
      <x v="80"/>
      <x v="456"/>
    </i>
    <i r="2">
      <x v="119"/>
      <x v="141"/>
    </i>
    <i r="2">
      <x v="372"/>
      <x v="605"/>
    </i>
    <i r="2">
      <x v="917"/>
      <x v="18"/>
    </i>
    <i r="2">
      <x v="2420"/>
      <x v="179"/>
    </i>
    <i t="default">
      <x v="1184"/>
    </i>
    <i>
      <x v="1185"/>
      <x v="57"/>
      <x v="2926"/>
      <x v="69"/>
    </i>
    <i t="default">
      <x v="1185"/>
    </i>
    <i>
      <x v="1186"/>
      <x v="54"/>
      <x v="95"/>
      <x v="605"/>
    </i>
    <i t="default">
      <x v="1186"/>
    </i>
    <i>
      <x v="1187"/>
      <x v="55"/>
      <x v="1239"/>
      <x v="761"/>
    </i>
    <i t="default">
      <x v="1187"/>
    </i>
    <i>
      <x v="1188"/>
      <x v="57"/>
      <x v="2"/>
      <x v="405"/>
    </i>
    <i r="2">
      <x v="361"/>
      <x v="605"/>
    </i>
    <i r="2">
      <x v="375"/>
      <x v="492"/>
    </i>
    <i r="2">
      <x v="396"/>
      <x v="18"/>
    </i>
    <i t="default">
      <x v="1188"/>
    </i>
    <i>
      <x v="1190"/>
      <x v="56"/>
      <x v="2104"/>
      <x v="66"/>
    </i>
    <i t="default">
      <x v="1190"/>
    </i>
    <i>
      <x v="1192"/>
      <x v="57"/>
      <x v="2488"/>
      <x v="16"/>
    </i>
    <i t="default">
      <x v="1192"/>
    </i>
    <i>
      <x v="1197"/>
      <x v="56"/>
      <x v="2191"/>
      <x v="66"/>
    </i>
    <i t="default">
      <x v="1197"/>
    </i>
    <i>
      <x v="1199"/>
      <x v="56"/>
      <x v="2031"/>
      <x v="66"/>
    </i>
    <i t="default">
      <x v="1199"/>
    </i>
    <i>
      <x v="1201"/>
      <x v="54"/>
      <x v="1194"/>
      <x v="761"/>
    </i>
    <i t="default">
      <x v="1201"/>
    </i>
    <i>
      <x v="1203"/>
      <x v="57"/>
      <x v="2823"/>
      <x v="69"/>
    </i>
    <i t="default">
      <x v="1203"/>
    </i>
    <i>
      <x v="1206"/>
      <x v="31"/>
      <x v="230"/>
      <x v="409"/>
    </i>
    <i r="2">
      <x v="593"/>
      <x v="859"/>
    </i>
    <i t="default">
      <x v="1206"/>
    </i>
    <i>
      <x v="1210"/>
      <x v="56"/>
      <x v="23"/>
      <x v="308"/>
    </i>
    <i t="default">
      <x v="1210"/>
    </i>
    <i>
      <x v="1211"/>
      <x v="57"/>
      <x v="2628"/>
      <x v="103"/>
    </i>
    <i t="default">
      <x v="1211"/>
    </i>
    <i>
      <x v="1212"/>
      <x v="52"/>
      <x v="2200"/>
      <x v="78"/>
    </i>
    <i r="1">
      <x v="57"/>
      <x v="106"/>
      <x v="492"/>
    </i>
    <i r="2">
      <x v="365"/>
      <x v="456"/>
    </i>
    <i r="2">
      <x v="379"/>
      <x v="342"/>
    </i>
    <i r="2">
      <x v="1610"/>
      <x v="796"/>
    </i>
    <i r="2">
      <x v="2640"/>
      <x v="605"/>
    </i>
    <i r="2">
      <x v="2641"/>
      <x v="609"/>
    </i>
    <i t="default">
      <x v="1212"/>
    </i>
    <i>
      <x v="1213"/>
      <x v="55"/>
      <x v="1602"/>
      <x v="761"/>
    </i>
    <i t="default">
      <x v="1213"/>
    </i>
    <i>
      <x v="1216"/>
      <x v="57"/>
      <x v="521"/>
      <x v="551"/>
    </i>
    <i t="default">
      <x v="1216"/>
    </i>
    <i>
      <x v="1219"/>
      <x v="54"/>
      <x v="33"/>
      <x v="456"/>
    </i>
    <i r="2">
      <x v="659"/>
      <x v="605"/>
    </i>
    <i t="default">
      <x v="1219"/>
    </i>
    <i>
      <x v="1221"/>
      <x v="57"/>
      <x v="2932"/>
      <x v="69"/>
    </i>
    <i t="default">
      <x v="1221"/>
    </i>
    <i>
      <x v="1224"/>
      <x v="56"/>
      <x v="2103"/>
      <x v="66"/>
    </i>
    <i t="default">
      <x v="1224"/>
    </i>
    <i>
      <x v="1225"/>
      <x v="55"/>
      <x v="1559"/>
      <x v="761"/>
    </i>
    <i r="3">
      <x v="793"/>
    </i>
    <i t="default">
      <x v="1225"/>
    </i>
    <i>
      <x v="1227"/>
      <x v="27"/>
      <x v="20"/>
      <x v="859"/>
    </i>
    <i r="2">
      <x v="30"/>
      <x v="141"/>
    </i>
    <i r="2">
      <x v="299"/>
      <x v="409"/>
    </i>
    <i r="2">
      <x v="381"/>
      <x v="281"/>
    </i>
    <i r="2">
      <x v="601"/>
      <x v="605"/>
    </i>
    <i t="default">
      <x v="1227"/>
    </i>
    <i>
      <x v="1228"/>
      <x v="57"/>
      <x v="2822"/>
      <x v="69"/>
    </i>
    <i t="default">
      <x v="1228"/>
    </i>
    <i>
      <x v="1237"/>
      <x v="29"/>
      <x v="32"/>
      <x v="859"/>
    </i>
    <i r="2">
      <x v="316"/>
      <x v="409"/>
    </i>
    <i r="2">
      <x v="710"/>
      <x v="605"/>
    </i>
    <i t="default">
      <x v="1237"/>
    </i>
    <i>
      <x v="1239"/>
      <x v="57"/>
      <x v="2798"/>
      <x v="69"/>
    </i>
    <i t="default">
      <x v="1239"/>
    </i>
    <i>
      <x v="1240"/>
      <x v="55"/>
      <x v="20"/>
      <x v="477"/>
    </i>
    <i r="2">
      <x v="117"/>
      <x v="456"/>
    </i>
    <i r="2">
      <x v="480"/>
      <x v="605"/>
    </i>
    <i t="default">
      <x v="1240"/>
    </i>
    <i>
      <x v="1244"/>
      <x v="56"/>
      <x v="629"/>
      <x v="436"/>
    </i>
    <i r="2">
      <x v="1920"/>
      <x v="761"/>
    </i>
    <i r="3">
      <x v="780"/>
    </i>
    <i t="default">
      <x v="1244"/>
    </i>
    <i>
      <x v="1245"/>
      <x v="32"/>
      <x v="16"/>
      <x v="859"/>
    </i>
    <i t="default">
      <x v="1245"/>
    </i>
    <i>
      <x v="1246"/>
      <x v="56"/>
      <x v="197"/>
      <x v="605"/>
    </i>
    <i r="2">
      <x v="441"/>
      <x v="308"/>
    </i>
    <i r="2">
      <x v="591"/>
      <x v="492"/>
    </i>
    <i t="default">
      <x v="1246"/>
    </i>
    <i>
      <x v="1248"/>
      <x v="54"/>
      <x v="1181"/>
      <x v="761"/>
    </i>
    <i t="default">
      <x v="1248"/>
    </i>
    <i>
      <x v="1251"/>
      <x v="56"/>
      <x v="105"/>
      <x v="141"/>
    </i>
    <i t="default">
      <x v="1251"/>
    </i>
    <i>
      <x v="1253"/>
      <x v="55"/>
      <x v="357"/>
      <x v="18"/>
    </i>
    <i r="2">
      <x v="799"/>
      <x v="456"/>
    </i>
    <i r="2">
      <x v="854"/>
      <x v="605"/>
    </i>
    <i r="2">
      <x v="884"/>
      <x v="761"/>
    </i>
    <i r="2">
      <x v="1174"/>
      <x v="761"/>
    </i>
    <i r="2">
      <x v="1358"/>
      <x v="97"/>
    </i>
    <i r="2">
      <x v="1450"/>
      <x v="561"/>
    </i>
    <i r="2">
      <x v="1488"/>
      <x v="589"/>
    </i>
    <i r="2">
      <x v="1553"/>
      <x v="660"/>
    </i>
    <i r="2">
      <x v="1584"/>
      <x v="761"/>
    </i>
    <i t="default">
      <x v="1253"/>
    </i>
    <i>
      <x v="1254"/>
      <x v="55"/>
      <x v="1449"/>
      <x v="551"/>
    </i>
    <i t="default">
      <x v="1254"/>
    </i>
    <i>
      <x v="1255"/>
      <x v="55"/>
      <x v="880"/>
      <x v="761"/>
    </i>
    <i t="default">
      <x v="1255"/>
    </i>
    <i>
      <x v="1261"/>
      <x v="57"/>
      <x v="2739"/>
      <x v="69"/>
    </i>
    <i t="default">
      <x v="1261"/>
    </i>
    <i>
      <x v="1262"/>
      <x v="55"/>
      <x v="1578"/>
      <x v="761"/>
    </i>
    <i t="default">
      <x v="1262"/>
    </i>
    <i>
      <x v="1264"/>
      <x v="56"/>
      <x v="1202"/>
      <x v="761"/>
    </i>
    <i t="default">
      <x v="1264"/>
    </i>
    <i>
      <x v="1265"/>
      <x v="28"/>
      <x v="301"/>
      <x v="409"/>
    </i>
    <i r="2">
      <x v="390"/>
      <x v="141"/>
    </i>
    <i r="2">
      <x v="607"/>
      <x v="754"/>
    </i>
    <i t="default">
      <x v="1265"/>
    </i>
    <i>
      <x v="1266"/>
      <x v="3"/>
      <x v="70"/>
      <x v="605"/>
    </i>
    <i t="default">
      <x v="1266"/>
    </i>
    <i>
      <x v="1277"/>
      <x v="53"/>
      <x v="1024"/>
      <x v="761"/>
    </i>
    <i t="default">
      <x v="1277"/>
    </i>
    <i>
      <x v="1278"/>
      <x v="56"/>
      <x v="2006"/>
      <x v="66"/>
    </i>
    <i t="default">
      <x v="1278"/>
    </i>
    <i>
      <x v="1279"/>
      <x v="57"/>
      <x v="5"/>
      <x v="18"/>
    </i>
    <i r="2">
      <x v="124"/>
      <x v="308"/>
    </i>
    <i r="2">
      <x v="143"/>
      <x v="605"/>
    </i>
    <i r="2">
      <x v="491"/>
      <x v="492"/>
    </i>
    <i r="3">
      <x v="505"/>
    </i>
    <i r="2">
      <x v="569"/>
      <x v="456"/>
    </i>
    <i t="default">
      <x v="1279"/>
    </i>
    <i>
      <x v="1280"/>
      <x v="57"/>
      <x v="943"/>
      <x v="761"/>
    </i>
    <i t="default">
      <x v="1280"/>
    </i>
    <i>
      <x v="1282"/>
      <x v="57"/>
      <x v="2768"/>
      <x v="69"/>
    </i>
    <i t="default">
      <x v="1282"/>
    </i>
    <i>
      <x v="1285"/>
      <x v="56"/>
      <x v="2102"/>
      <x v="66"/>
    </i>
    <i t="default">
      <x v="1285"/>
    </i>
    <i>
      <x v="1286"/>
      <x v="57"/>
      <x v="900"/>
      <x v="761"/>
    </i>
    <i t="default">
      <x v="1286"/>
    </i>
    <i>
      <x v="1288"/>
      <x v="54"/>
      <x v="1215"/>
      <x v="761"/>
    </i>
    <i t="default">
      <x v="1288"/>
    </i>
    <i>
      <x v="1292"/>
      <x v="57"/>
      <x v="868"/>
      <x v="141"/>
    </i>
    <i t="default">
      <x v="1292"/>
    </i>
    <i>
      <x v="1294"/>
      <x v="54"/>
      <x v="403"/>
      <x v="551"/>
    </i>
    <i t="default">
      <x v="1294"/>
    </i>
    <i>
      <x v="1295"/>
      <x v="54"/>
      <x v="219"/>
      <x v="605"/>
    </i>
    <i r="2">
      <x v="482"/>
      <x v="456"/>
    </i>
    <i r="2">
      <x v="491"/>
      <x v="368"/>
    </i>
    <i t="default">
      <x v="1295"/>
    </i>
    <i>
      <x v="1302"/>
      <x v="57"/>
      <x v="2877"/>
      <x v="69"/>
    </i>
    <i t="default">
      <x v="1302"/>
    </i>
    <i>
      <x v="1303"/>
      <x v="54"/>
      <x v="91"/>
      <x v="551"/>
    </i>
    <i t="default">
      <x v="1303"/>
    </i>
    <i>
      <x v="1306"/>
      <x v="54"/>
      <x v="84"/>
      <x v="551"/>
    </i>
    <i t="default">
      <x v="1306"/>
    </i>
    <i>
      <x v="1307"/>
      <x v="57"/>
      <x v="683"/>
      <x v="551"/>
    </i>
    <i r="2">
      <x v="877"/>
      <x v="761"/>
    </i>
    <i r="2">
      <x v="1601"/>
      <x v="796"/>
    </i>
    <i r="2">
      <x v="2665"/>
      <x v="583"/>
    </i>
    <i t="default">
      <x v="1307"/>
    </i>
    <i>
      <x v="1310"/>
      <x v="57"/>
      <x v="20"/>
      <x v="456"/>
    </i>
    <i r="2">
      <x v="447"/>
      <x v="550"/>
    </i>
    <i r="2">
      <x v="2638"/>
      <x v="605"/>
    </i>
    <i r="2">
      <x v="2639"/>
      <x v="609"/>
    </i>
    <i r="2">
      <x v="2729"/>
      <x v="796"/>
    </i>
    <i t="default">
      <x v="1310"/>
    </i>
    <i>
      <x v="1313"/>
      <x v="54"/>
      <x v="1000"/>
      <x v="761"/>
    </i>
    <i r="2">
      <x v="1213"/>
      <x v="761"/>
    </i>
    <i t="default">
      <x v="1313"/>
    </i>
    <i>
      <x v="1315"/>
      <x v="56"/>
      <x v="951"/>
      <x v="761"/>
    </i>
    <i t="default">
      <x v="1315"/>
    </i>
    <i>
      <x v="1316"/>
      <x v="56"/>
      <x v="6"/>
      <x v="536"/>
    </i>
    <i r="2">
      <x v="196"/>
      <x v="605"/>
    </i>
    <i r="2">
      <x v="239"/>
      <x v="575"/>
    </i>
    <i r="2">
      <x v="490"/>
      <x v="342"/>
    </i>
    <i r="2">
      <x v="1104"/>
      <x v="57"/>
    </i>
    <i r="2">
      <x v="1284"/>
      <x v="18"/>
    </i>
    <i r="3">
      <x v="22"/>
    </i>
    <i r="2">
      <x v="1708"/>
      <x v="44"/>
    </i>
    <i r="2">
      <x v="1882"/>
      <x v="652"/>
    </i>
    <i r="2">
      <x v="1903"/>
      <x v="796"/>
    </i>
    <i t="default">
      <x v="1316"/>
    </i>
    <i>
      <x v="1317"/>
      <x v="56"/>
      <x v="418"/>
      <x v="536"/>
    </i>
    <i r="2">
      <x v="1023"/>
      <x v="761"/>
    </i>
    <i r="2">
      <x v="1901"/>
      <x v="796"/>
    </i>
    <i r="2">
      <x v="1985"/>
      <x v="733"/>
    </i>
    <i t="default">
      <x v="1317"/>
    </i>
    <i>
      <x v="1321"/>
      <x v="57"/>
      <x v="2847"/>
      <x v="69"/>
    </i>
    <i t="default">
      <x v="1321"/>
    </i>
    <i>
      <x v="1326"/>
      <x v="55"/>
      <x v="2220"/>
      <x v="75"/>
    </i>
    <i t="default">
      <x v="1326"/>
    </i>
    <i>
      <x v="1332"/>
      <x v="55"/>
      <x v="1016"/>
      <x v="761"/>
    </i>
    <i t="default">
      <x v="1332"/>
    </i>
    <i>
      <x v="1335"/>
      <x v="57"/>
      <x v="1213"/>
      <x v="761"/>
    </i>
    <i t="default">
      <x v="1335"/>
    </i>
    <i>
      <x v="1337"/>
      <x v="56"/>
      <x v="2115"/>
      <x v="66"/>
    </i>
    <i t="default">
      <x v="1337"/>
    </i>
    <i>
      <x v="1338"/>
      <x v="57"/>
      <x v="2830"/>
      <x v="69"/>
    </i>
    <i t="default">
      <x v="1338"/>
    </i>
    <i>
      <x v="1341"/>
      <x v="57"/>
      <x v="14"/>
      <x v="492"/>
    </i>
    <i r="2">
      <x v="40"/>
      <x v="18"/>
    </i>
    <i r="2">
      <x v="77"/>
      <x v="456"/>
    </i>
    <i r="2">
      <x v="490"/>
      <x v="363"/>
    </i>
    <i r="3">
      <x v="404"/>
    </i>
    <i r="2">
      <x v="672"/>
      <x v="605"/>
    </i>
    <i r="2">
      <x v="2650"/>
      <x v="516"/>
    </i>
    <i t="default">
      <x v="1341"/>
    </i>
    <i>
      <x v="1342"/>
      <x v="57"/>
      <x v="6"/>
      <x v="551"/>
    </i>
    <i t="default">
      <x v="1342"/>
    </i>
    <i>
      <x v="1344"/>
      <x v="56"/>
      <x v="2195"/>
      <x v="66"/>
    </i>
    <i t="default">
      <x v="1344"/>
    </i>
    <i>
      <x v="1345"/>
      <x v="57"/>
      <x v="48"/>
      <x v="492"/>
    </i>
    <i r="2">
      <x v="61"/>
      <x v="308"/>
    </i>
    <i r="2">
      <x v="116"/>
      <x v="141"/>
    </i>
    <i r="2">
      <x v="377"/>
      <x v="18"/>
    </i>
    <i r="2">
      <x v="525"/>
      <x v="605"/>
    </i>
    <i t="default">
      <x v="1345"/>
    </i>
    <i>
      <x v="1347"/>
      <x v="54"/>
      <x v="1172"/>
      <x v="629"/>
    </i>
    <i r="2">
      <x v="1196"/>
      <x v="761"/>
    </i>
    <i t="default">
      <x v="1347"/>
    </i>
    <i>
      <x v="1354"/>
      <x v="53"/>
      <x v="158"/>
      <x v="605"/>
    </i>
    <i t="default">
      <x v="1354"/>
    </i>
    <i>
      <x v="1355"/>
      <x v="57"/>
      <x v="1927"/>
      <x v="761"/>
    </i>
    <i t="default">
      <x v="1355"/>
    </i>
    <i>
      <x v="1356"/>
      <x v="55"/>
      <x v="50"/>
      <x v="539"/>
    </i>
    <i r="2">
      <x v="922"/>
      <x v="761"/>
    </i>
    <i r="2">
      <x v="1454"/>
      <x v="593"/>
    </i>
    <i t="default">
      <x v="1356"/>
    </i>
    <i>
      <x v="1357"/>
      <x v="55"/>
      <x v="2232"/>
      <x v="75"/>
    </i>
    <i t="default">
      <x v="1357"/>
    </i>
    <i>
      <x v="1358"/>
      <x v="57"/>
      <x v="2799"/>
      <x v="69"/>
    </i>
    <i t="default">
      <x v="1358"/>
    </i>
    <i>
      <x v="1359"/>
      <x v="25"/>
      <x v="525"/>
      <x v="605"/>
    </i>
    <i t="default">
      <x v="1359"/>
    </i>
    <i>
      <x v="1360"/>
      <x v="56"/>
      <x v="2070"/>
      <x v="66"/>
    </i>
    <i t="default">
      <x v="1360"/>
    </i>
    <i>
      <x v="1365"/>
      <x v="56"/>
      <x v="1930"/>
      <x v="761"/>
    </i>
    <i t="default">
      <x v="1365"/>
    </i>
    <i>
      <x v="1366"/>
      <x v="57"/>
      <x v="26"/>
      <x v="18"/>
    </i>
    <i r="2">
      <x v="359"/>
      <x v="198"/>
    </i>
    <i r="2">
      <x v="668"/>
      <x v="492"/>
    </i>
    <i r="2">
      <x v="813"/>
      <x v="605"/>
    </i>
    <i r="2">
      <x v="1994"/>
      <x v="827"/>
    </i>
    <i t="default">
      <x v="1366"/>
    </i>
    <i>
      <x v="1367"/>
      <x v="57"/>
      <x v="18"/>
      <x v="551"/>
    </i>
    <i t="default">
      <x v="1367"/>
    </i>
    <i>
      <x v="1369"/>
      <x v="56"/>
      <x v="2043"/>
      <x v="66"/>
    </i>
    <i t="default">
      <x v="1369"/>
    </i>
    <i>
      <x v="1370"/>
      <x v="56"/>
      <x v="1120"/>
      <x v="66"/>
    </i>
    <i t="default">
      <x v="1370"/>
    </i>
    <i>
      <x v="1371"/>
      <x v="54"/>
      <x v="876"/>
      <x v="639"/>
    </i>
    <i r="3">
      <x v="761"/>
    </i>
    <i t="default">
      <x v="1371"/>
    </i>
    <i>
      <x v="1372"/>
      <x v="55"/>
      <x v="1195"/>
      <x v="761"/>
    </i>
    <i t="default">
      <x v="1372"/>
    </i>
    <i>
      <x v="1378"/>
      <x v="56"/>
      <x v="1949"/>
      <x v="761"/>
    </i>
    <i t="default">
      <x v="1378"/>
    </i>
    <i>
      <x v="1383"/>
      <x v="57"/>
      <x v="2872"/>
      <x v="69"/>
    </i>
    <i t="default">
      <x v="1383"/>
    </i>
    <i>
      <x v="1384"/>
      <x v="54"/>
      <x v="479"/>
      <x v="18"/>
    </i>
    <i r="2">
      <x v="591"/>
      <x v="605"/>
    </i>
    <i t="default">
      <x v="1384"/>
    </i>
    <i>
      <x v="1385"/>
      <x v="55"/>
      <x v="1235"/>
      <x v="761"/>
    </i>
    <i t="default">
      <x v="1385"/>
    </i>
    <i>
      <x v="1387"/>
      <x v="55"/>
      <x v="2266"/>
      <x v="75"/>
    </i>
    <i t="default">
      <x v="1387"/>
    </i>
    <i>
      <x v="1391"/>
      <x v="57"/>
      <x v="2772"/>
      <x v="69"/>
    </i>
    <i t="default">
      <x v="1391"/>
    </i>
    <i>
      <x v="1392"/>
      <x v="57"/>
      <x v="2864"/>
      <x v="69"/>
    </i>
    <i t="default">
      <x v="1392"/>
    </i>
    <i>
      <x v="1394"/>
      <x v="55"/>
      <x v="2201"/>
      <x v="75"/>
    </i>
    <i t="default">
      <x v="1394"/>
    </i>
    <i>
      <x v="1398"/>
      <x v="56"/>
      <x v="2030"/>
      <x v="66"/>
    </i>
    <i t="default">
      <x v="1398"/>
    </i>
    <i>
      <x v="1403"/>
      <x v="53"/>
      <x v="1007"/>
      <x v="761"/>
    </i>
    <i r="2">
      <x v="1034"/>
      <x v="796"/>
    </i>
    <i t="default">
      <x v="1403"/>
    </i>
    <i>
      <x v="1407"/>
      <x v="57"/>
      <x v="2840"/>
      <x v="69"/>
    </i>
    <i t="default">
      <x v="1407"/>
    </i>
    <i>
      <x v="1410"/>
      <x v="56"/>
      <x v="1936"/>
      <x v="761"/>
    </i>
    <i t="default">
      <x v="1410"/>
    </i>
    <i>
      <x v="1412"/>
      <x v="55"/>
      <x v="2388"/>
      <x v="75"/>
    </i>
    <i t="default">
      <x v="1412"/>
    </i>
    <i>
      <x v="1413"/>
      <x v="56"/>
      <x v="2110"/>
      <x v="66"/>
    </i>
    <i t="default">
      <x v="1413"/>
    </i>
    <i>
      <x v="1414"/>
      <x v="57"/>
      <x v="2775"/>
      <x v="69"/>
    </i>
    <i t="default">
      <x v="1414"/>
    </i>
    <i>
      <x v="1415"/>
      <x v="57"/>
      <x v="6"/>
      <x v="18"/>
    </i>
    <i r="2">
      <x v="87"/>
      <x v="492"/>
    </i>
    <i r="3">
      <x v="500"/>
    </i>
    <i r="2">
      <x v="132"/>
      <x v="605"/>
    </i>
    <i t="default">
      <x v="1415"/>
    </i>
    <i>
      <x v="1418"/>
      <x v="56"/>
      <x v="8"/>
      <x v="536"/>
    </i>
    <i r="2">
      <x v="653"/>
      <x v="428"/>
    </i>
    <i r="2">
      <x v="734"/>
      <x v="605"/>
    </i>
    <i t="default">
      <x v="1418"/>
    </i>
    <i>
      <x v="1419"/>
      <x v="57"/>
      <x v="2802"/>
      <x v="69"/>
    </i>
    <i t="default">
      <x v="1419"/>
    </i>
    <i>
      <x v="1421"/>
      <x v="57"/>
      <x v="2921"/>
      <x v="69"/>
    </i>
    <i t="default">
      <x v="1421"/>
    </i>
    <i>
      <x v="1425"/>
      <x v="57"/>
      <x v="1926"/>
      <x v="761"/>
    </i>
    <i t="default">
      <x v="1425"/>
    </i>
    <i>
      <x v="1429"/>
      <x v="54"/>
      <x v="288"/>
      <x v="605"/>
    </i>
    <i t="default">
      <x v="1429"/>
    </i>
    <i>
      <x v="1430"/>
      <x v="57"/>
      <x v="940"/>
      <x v="761"/>
    </i>
    <i t="default">
      <x v="1430"/>
    </i>
    <i>
      <x v="1431"/>
      <x v="57"/>
      <x v="148"/>
      <x v="308"/>
    </i>
    <i r="2">
      <x v="393"/>
      <x v="605"/>
    </i>
    <i t="default">
      <x v="1431"/>
    </i>
    <i>
      <x v="1432"/>
      <x v="55"/>
      <x v="12"/>
      <x v="477"/>
    </i>
    <i r="2">
      <x v="21"/>
      <x v="18"/>
    </i>
    <i r="2">
      <x v="66"/>
      <x v="605"/>
    </i>
    <i r="2">
      <x v="396"/>
      <x v="363"/>
    </i>
    <i r="2">
      <x v="402"/>
      <x v="428"/>
    </i>
    <i r="2">
      <x v="799"/>
      <x v="85"/>
    </i>
    <i r="2">
      <x v="1458"/>
      <x v="589"/>
    </i>
    <i r="2">
      <x v="1607"/>
      <x v="761"/>
    </i>
    <i t="default">
      <x v="1432"/>
    </i>
    <i>
      <x v="1433"/>
      <x v="53"/>
      <x v="1003"/>
      <x v="761"/>
    </i>
    <i t="default">
      <x v="1433"/>
    </i>
    <i>
      <x v="1438"/>
      <x v="57"/>
      <x v="860"/>
      <x v="551"/>
    </i>
    <i r="2">
      <x v="1219"/>
      <x v="761"/>
    </i>
    <i t="default">
      <x v="1438"/>
    </i>
    <i>
      <x v="1439"/>
      <x v="57"/>
      <x v="60"/>
      <x v="456"/>
    </i>
    <i r="2">
      <x v="63"/>
      <x v="605"/>
    </i>
    <i r="2">
      <x v="126"/>
      <x v="141"/>
    </i>
    <i r="2">
      <x v="393"/>
      <x v="492"/>
    </i>
    <i r="2">
      <x v="853"/>
      <x v="18"/>
    </i>
    <i t="default">
      <x v="1439"/>
    </i>
    <i>
      <x v="1440"/>
      <x v="57"/>
      <x v="8"/>
      <x v="551"/>
    </i>
    <i t="default">
      <x v="1440"/>
    </i>
    <i>
      <x v="1442"/>
      <x v="57"/>
      <x v="113"/>
      <x v="456"/>
    </i>
    <i r="2">
      <x v="389"/>
      <x v="551"/>
    </i>
    <i r="2">
      <x v="2730"/>
      <x v="761"/>
    </i>
    <i t="default">
      <x v="1442"/>
    </i>
    <i>
      <x v="1444"/>
      <x v="55"/>
      <x v="2294"/>
      <x v="75"/>
    </i>
    <i t="default">
      <x v="1444"/>
    </i>
    <i>
      <x v="1445"/>
      <x v="56"/>
      <x v="303"/>
      <x v="575"/>
    </i>
    <i r="2">
      <x v="648"/>
      <x v="456"/>
    </i>
    <i t="default">
      <x v="1445"/>
    </i>
    <i>
      <x v="1446"/>
      <x v="57"/>
      <x v="2710"/>
      <x v="761"/>
    </i>
    <i t="default">
      <x v="1446"/>
    </i>
    <i>
      <x v="1447"/>
      <x v="57"/>
      <x v="2549"/>
      <x v="16"/>
    </i>
    <i r="2">
      <x v="2550"/>
      <x v="46"/>
    </i>
    <i t="default">
      <x v="1447"/>
    </i>
    <i>
      <x v="1449"/>
      <x v="57"/>
      <x v="46"/>
      <x v="18"/>
    </i>
    <i r="2">
      <x v="305"/>
      <x v="605"/>
    </i>
    <i r="2">
      <x v="442"/>
      <x v="492"/>
    </i>
    <i t="default">
      <x v="1449"/>
    </i>
    <i>
      <x v="1450"/>
      <x v="57"/>
      <x v="2871"/>
      <x v="69"/>
    </i>
    <i t="default">
      <x v="1450"/>
    </i>
    <i>
      <x v="1451"/>
      <x v="55"/>
      <x v="8"/>
      <x v="531"/>
    </i>
    <i r="2">
      <x v="56"/>
      <x v="308"/>
    </i>
    <i r="2">
      <x v="856"/>
      <x v="605"/>
    </i>
    <i t="default">
      <x v="1451"/>
    </i>
    <i>
      <x v="1452"/>
      <x v="56"/>
      <x v="718"/>
      <x v="605"/>
    </i>
    <i r="3">
      <x v="631"/>
    </i>
    <i t="default">
      <x v="1452"/>
    </i>
    <i>
      <x v="1453"/>
      <x v="55"/>
      <x v="2364"/>
      <x v="75"/>
    </i>
    <i t="default">
      <x v="1453"/>
    </i>
    <i>
      <x v="1459"/>
      <x v="56"/>
      <x v="2142"/>
      <x v="66"/>
    </i>
    <i t="default">
      <x v="1459"/>
    </i>
    <i>
      <x v="1462"/>
      <x v="54"/>
      <x v="97"/>
      <x v="551"/>
    </i>
    <i t="default">
      <x v="1462"/>
    </i>
    <i>
      <x v="1464"/>
      <x v="51"/>
      <x v="83"/>
      <x v="395"/>
    </i>
    <i r="2">
      <x v="112"/>
      <x v="18"/>
    </i>
    <i r="2">
      <x v="143"/>
      <x v="605"/>
    </i>
    <i r="3">
      <x v="624"/>
    </i>
    <i r="3">
      <x v="629"/>
    </i>
    <i t="default">
      <x v="1464"/>
    </i>
    <i>
      <x v="1466"/>
      <x v="25"/>
      <x v="463"/>
      <x v="264"/>
    </i>
    <i r="2">
      <x v="500"/>
      <x v="304"/>
    </i>
    <i r="2">
      <x v="510"/>
      <x v="754"/>
    </i>
    <i t="default">
      <x v="1466"/>
    </i>
    <i>
      <x v="1469"/>
      <x v="56"/>
      <x v="2038"/>
      <x v="66"/>
    </i>
    <i t="default">
      <x v="1469"/>
    </i>
    <i>
      <x v="1470"/>
      <x v="54"/>
      <x v="92"/>
      <x v="477"/>
    </i>
    <i r="2">
      <x v="952"/>
      <x v="761"/>
    </i>
    <i r="2">
      <x v="1074"/>
      <x v="107"/>
    </i>
    <i t="default">
      <x v="1470"/>
    </i>
    <i>
      <x v="1471"/>
      <x v="55"/>
      <x v="2332"/>
      <x v="75"/>
    </i>
    <i t="default">
      <x v="1471"/>
    </i>
    <i>
      <x v="1472"/>
      <x v="56"/>
      <x v="53"/>
      <x v="605"/>
    </i>
    <i r="2">
      <x v="100"/>
      <x v="456"/>
    </i>
    <i r="2">
      <x v="357"/>
      <x v="18"/>
    </i>
    <i r="2">
      <x v="419"/>
      <x v="428"/>
    </i>
    <i t="default">
      <x v="1472"/>
    </i>
    <i>
      <x v="1474"/>
      <x v="54"/>
      <x v="233"/>
      <x v="605"/>
    </i>
    <i t="default">
      <x v="1474"/>
    </i>
    <i>
      <x v="1477"/>
      <x v="57"/>
      <x v="2897"/>
      <x v="69"/>
    </i>
    <i t="default">
      <x v="1477"/>
    </i>
    <i>
      <x v="1478"/>
      <x v="54"/>
      <x v="1176"/>
      <x v="761"/>
    </i>
    <i t="default">
      <x v="1478"/>
    </i>
    <i>
      <x v="1479"/>
      <x v="54"/>
      <x v="1080"/>
      <x v="109"/>
    </i>
    <i r="2">
      <x v="1097"/>
      <x v="55"/>
    </i>
    <i r="1">
      <x v="55"/>
      <x v="47"/>
      <x v="536"/>
    </i>
    <i r="2">
      <x v="247"/>
      <x v="605"/>
    </i>
    <i r="2">
      <x v="1486"/>
      <x v="589"/>
    </i>
    <i r="2">
      <x v="1605"/>
      <x v="761"/>
    </i>
    <i t="default">
      <x v="1479"/>
    </i>
    <i>
      <x v="1480"/>
      <x v="57"/>
      <x v="2827"/>
      <x v="69"/>
    </i>
    <i t="default">
      <x v="1480"/>
    </i>
    <i>
      <x v="1481"/>
      <x v="56"/>
      <x v="2015"/>
      <x v="66"/>
    </i>
    <i t="default">
      <x v="1481"/>
    </i>
    <i>
      <x v="1483"/>
      <x v="57"/>
      <x v="2735"/>
      <x v="69"/>
    </i>
    <i t="default">
      <x v="1483"/>
    </i>
    <i>
      <x v="1485"/>
      <x v="56"/>
      <x v="976"/>
      <x v="605"/>
    </i>
    <i r="2">
      <x v="1819"/>
      <x v="750"/>
    </i>
    <i t="default">
      <x v="1485"/>
    </i>
    <i>
      <x v="1486"/>
      <x v="57"/>
      <x v="541"/>
      <x v="550"/>
    </i>
    <i r="2">
      <x v="1229"/>
      <x v="761"/>
    </i>
    <i t="default">
      <x v="1486"/>
    </i>
    <i>
      <x v="1488"/>
      <x v="55"/>
      <x v="17"/>
      <x v="18"/>
    </i>
    <i r="2">
      <x v="191"/>
      <x v="605"/>
    </i>
    <i r="2">
      <x v="396"/>
      <x v="477"/>
    </i>
    <i r="2">
      <x v="487"/>
      <x v="141"/>
    </i>
    <i r="2">
      <x v="1403"/>
      <x v="276"/>
    </i>
    <i r="2">
      <x v="1490"/>
      <x v="589"/>
    </i>
    <i r="2">
      <x v="1552"/>
      <x v="660"/>
    </i>
    <i t="default">
      <x v="1488"/>
    </i>
    <i>
      <x v="1489"/>
      <x v="55"/>
      <x v="13"/>
      <x v="551"/>
    </i>
    <i t="default">
      <x v="1489"/>
    </i>
    <i>
      <x v="1492"/>
      <x v="55"/>
      <x v="2369"/>
      <x v="75"/>
    </i>
    <i t="default">
      <x v="1492"/>
    </i>
    <i>
      <x v="1497"/>
      <x v="57"/>
      <x v="2705"/>
      <x v="761"/>
    </i>
    <i t="default">
      <x v="1497"/>
    </i>
    <i>
      <x v="1498"/>
      <x v="54"/>
      <x v="755"/>
      <x v="605"/>
    </i>
    <i t="default">
      <x v="1498"/>
    </i>
    <i>
      <x v="1499"/>
      <x v="55"/>
      <x v="176"/>
      <x v="605"/>
    </i>
    <i r="2">
      <x v="378"/>
      <x v="456"/>
    </i>
    <i r="2">
      <x v="1505"/>
      <x v="589"/>
    </i>
    <i t="default">
      <x v="1499"/>
    </i>
    <i>
      <x v="1501"/>
      <x v="57"/>
      <x v="2747"/>
      <x v="69"/>
    </i>
    <i t="default">
      <x v="1501"/>
    </i>
    <i>
      <x v="1505"/>
      <x v="57"/>
      <x v="2567"/>
      <x v="27"/>
    </i>
    <i t="default">
      <x v="1505"/>
    </i>
    <i>
      <x v="1506"/>
      <x v="50"/>
      <x v="877"/>
      <x v="761"/>
    </i>
    <i t="default">
      <x v="1506"/>
    </i>
    <i>
      <x v="1507"/>
      <x v="55"/>
      <x v="1031"/>
      <x v="761"/>
    </i>
    <i t="default">
      <x v="1507"/>
    </i>
    <i>
      <x v="1509"/>
      <x v="55"/>
      <x v="2333"/>
      <x v="75"/>
    </i>
    <i r="1">
      <x v="57"/>
      <x v="1205"/>
      <x v="761"/>
    </i>
    <i r="2">
      <x v="1595"/>
      <x v="768"/>
    </i>
    <i r="2">
      <x v="2687"/>
      <x v="657"/>
    </i>
    <i t="default">
      <x v="1509"/>
    </i>
    <i>
      <x v="1510"/>
      <x v="57"/>
      <x v="1216"/>
      <x v="761"/>
    </i>
    <i t="default">
      <x v="1510"/>
    </i>
    <i>
      <x v="1511"/>
      <x v="56"/>
      <x v="1200"/>
      <x v="761"/>
    </i>
    <i t="default">
      <x v="1511"/>
    </i>
    <i>
      <x v="1513"/>
      <x v="57"/>
      <x v="1204"/>
      <x v="761"/>
    </i>
    <i t="default">
      <x v="1513"/>
    </i>
    <i>
      <x v="1515"/>
      <x v="51"/>
      <x v="937"/>
      <x v="761"/>
    </i>
    <i t="default">
      <x v="1515"/>
    </i>
    <i>
      <x v="1516"/>
      <x v="26"/>
      <x v="376"/>
      <x v="264"/>
    </i>
    <i t="default">
      <x v="1516"/>
    </i>
    <i>
      <x v="1518"/>
      <x v="55"/>
      <x v="777"/>
      <x v="605"/>
    </i>
    <i t="default">
      <x v="1518"/>
    </i>
    <i>
      <x v="1519"/>
      <x v="57"/>
      <x v="2485"/>
      <x v="16"/>
    </i>
    <i r="3">
      <x v="27"/>
    </i>
    <i r="2">
      <x v="2486"/>
      <x v="46"/>
    </i>
    <i t="default">
      <x v="1519"/>
    </i>
    <i>
      <x v="1521"/>
      <x v="57"/>
      <x v="2535"/>
      <x v="16"/>
    </i>
    <i t="default">
      <x v="1521"/>
    </i>
    <i>
      <x v="1523"/>
      <x v="29"/>
      <x v="722"/>
      <x v="865"/>
    </i>
    <i t="default">
      <x v="1523"/>
    </i>
    <i>
      <x v="1526"/>
      <x v="28"/>
      <x v="425"/>
      <x v="409"/>
    </i>
    <i t="default">
      <x v="1526"/>
    </i>
    <i>
      <x v="1529"/>
      <x v="57"/>
      <x v="533"/>
      <x v="141"/>
    </i>
    <i t="default">
      <x v="1529"/>
    </i>
    <i>
      <x v="1530"/>
      <x v="57"/>
      <x v="2630"/>
      <x v="102"/>
    </i>
    <i t="default">
      <x v="1530"/>
    </i>
    <i>
      <x v="1531"/>
      <x v="57"/>
      <x v="2843"/>
      <x v="69"/>
    </i>
    <i t="default">
      <x v="1531"/>
    </i>
    <i>
      <x v="1540"/>
      <x v="55"/>
      <x v="2309"/>
      <x v="75"/>
    </i>
    <i t="default">
      <x v="1540"/>
    </i>
    <i>
      <x v="1542"/>
      <x v="22"/>
      <x v="7"/>
      <x v="605"/>
    </i>
    <i r="2">
      <x v="394"/>
      <x v="141"/>
    </i>
    <i t="default">
      <x v="1542"/>
    </i>
    <i>
      <x v="1548"/>
      <x v="57"/>
      <x v="2578"/>
      <x v="16"/>
    </i>
    <i r="2">
      <x v="2579"/>
      <x v="46"/>
    </i>
    <i t="default">
      <x v="1548"/>
    </i>
    <i>
      <x v="1549"/>
      <x v="55"/>
      <x v="214"/>
      <x v="605"/>
    </i>
    <i r="2">
      <x v="1555"/>
      <x v="660"/>
    </i>
    <i t="default">
      <x v="1549"/>
    </i>
    <i>
      <x v="1551"/>
      <x v="55"/>
      <x v="1021"/>
      <x v="761"/>
    </i>
    <i t="default">
      <x v="1551"/>
    </i>
    <i>
      <x v="1555"/>
      <x v="54"/>
      <x v="455"/>
      <x v="477"/>
    </i>
    <i r="2">
      <x v="1209"/>
      <x v="761"/>
    </i>
    <i r="2">
      <x v="1238"/>
      <x v="761"/>
    </i>
    <i t="default">
      <x v="1555"/>
    </i>
    <i>
      <x v="1556"/>
      <x v="15"/>
      <x v="229"/>
      <x v="605"/>
    </i>
    <i t="default">
      <x v="1556"/>
    </i>
    <i>
      <x v="1560"/>
      <x v="57"/>
      <x v="2858"/>
      <x v="69"/>
    </i>
    <i t="default">
      <x v="1560"/>
    </i>
    <i>
      <x v="1563"/>
      <x v="56"/>
      <x v="2094"/>
      <x v="66"/>
    </i>
    <i t="default">
      <x v="1563"/>
    </i>
    <i>
      <x v="1565"/>
      <x v="56"/>
      <x v="2009"/>
      <x v="66"/>
    </i>
    <i t="default">
      <x v="1565"/>
    </i>
    <i>
      <x v="1566"/>
      <x v="55"/>
      <x v="2373"/>
      <x v="75"/>
    </i>
    <i t="default">
      <x v="1566"/>
    </i>
    <i>
      <x v="1567"/>
      <x v="57"/>
      <x v="2749"/>
      <x v="69"/>
    </i>
    <i t="default">
      <x v="1567"/>
    </i>
    <i>
      <x v="1569"/>
      <x v="57"/>
      <x v="2736"/>
      <x v="69"/>
    </i>
    <i t="default">
      <x v="1569"/>
    </i>
    <i>
      <x v="1571"/>
      <x v="53"/>
      <x v="1028"/>
      <x v="761"/>
    </i>
    <i r="1">
      <x v="54"/>
      <x v="599"/>
      <x v="551"/>
    </i>
    <i t="default">
      <x v="1571"/>
    </i>
    <i>
      <x v="1574"/>
      <x v="56"/>
      <x v="614"/>
      <x v="605"/>
    </i>
    <i t="default">
      <x v="1574"/>
    </i>
    <i>
      <x v="1576"/>
      <x v="24"/>
      <x v="22"/>
      <x v="141"/>
    </i>
    <i t="default">
      <x v="1576"/>
    </i>
    <i>
      <x v="1577"/>
      <x v="57"/>
      <x v="592"/>
      <x v="605"/>
    </i>
    <i r="2">
      <x v="2655"/>
      <x v="875"/>
    </i>
    <i t="default">
      <x v="1577"/>
    </i>
    <i>
      <x v="1578"/>
      <x v="23"/>
      <x v="191"/>
      <x v="603"/>
    </i>
    <i t="default">
      <x v="1578"/>
    </i>
    <i>
      <x v="1581"/>
      <x v="55"/>
      <x v="2300"/>
      <x v="75"/>
    </i>
    <i t="default">
      <x v="1581"/>
    </i>
    <i>
      <x v="1583"/>
      <x v="56"/>
      <x v="2099"/>
      <x v="66"/>
    </i>
    <i t="default">
      <x v="1583"/>
    </i>
    <i>
      <x v="1586"/>
      <x v="56"/>
      <x v="1905"/>
      <x v="761"/>
    </i>
    <i t="default">
      <x v="1586"/>
    </i>
    <i>
      <x v="1588"/>
      <x v="56"/>
      <x v="18"/>
      <x v="492"/>
    </i>
    <i r="2">
      <x v="27"/>
      <x v="141"/>
    </i>
    <i r="3">
      <x v="342"/>
    </i>
    <i r="2">
      <x v="57"/>
      <x v="536"/>
    </i>
    <i r="2">
      <x v="91"/>
      <x v="456"/>
    </i>
    <i r="2">
      <x v="393"/>
      <x v="605"/>
    </i>
    <i r="2">
      <x v="632"/>
      <x v="428"/>
    </i>
    <i r="2">
      <x v="830"/>
      <x v="18"/>
    </i>
    <i r="2">
      <x v="1799"/>
      <x v="750"/>
    </i>
    <i t="default">
      <x v="1588"/>
    </i>
    <i>
      <x v="1589"/>
      <x v="57"/>
      <x v="28"/>
      <x v="141"/>
    </i>
    <i r="2">
      <x v="49"/>
      <x v="18"/>
    </i>
    <i r="2">
      <x v="471"/>
      <x v="456"/>
    </i>
    <i r="2">
      <x v="514"/>
      <x v="605"/>
    </i>
    <i r="2">
      <x v="738"/>
      <x v="500"/>
    </i>
    <i r="2">
      <x v="1560"/>
      <x v="775"/>
    </i>
    <i t="default">
      <x v="1589"/>
    </i>
    <i>
      <x v="1590"/>
      <x v="57"/>
      <x v="729"/>
      <x v="551"/>
    </i>
    <i t="default">
      <x v="1590"/>
    </i>
    <i>
      <x v="1591"/>
      <x v="56"/>
      <x v="49"/>
      <x v="536"/>
    </i>
    <i r="3">
      <x v="537"/>
    </i>
    <i r="2">
      <x v="1911"/>
      <x v="761"/>
    </i>
    <i r="2">
      <x v="1942"/>
      <x v="796"/>
    </i>
    <i r="2">
      <x v="1971"/>
      <x v="525"/>
    </i>
    <i r="2">
      <x v="1975"/>
      <x v="527"/>
    </i>
    <i t="default">
      <x v="1591"/>
    </i>
    <i>
      <x v="1592"/>
      <x v="56"/>
      <x v="2028"/>
      <x v="66"/>
    </i>
    <i t="default">
      <x v="1592"/>
    </i>
    <i>
      <x v="1594"/>
      <x v="57"/>
      <x v="310"/>
      <x v="551"/>
    </i>
    <i t="default">
      <x v="1594"/>
    </i>
    <i>
      <x v="1595"/>
      <x v="57"/>
      <x v="2912"/>
      <x v="69"/>
    </i>
    <i t="default">
      <x v="1595"/>
    </i>
    <i>
      <x v="1601"/>
      <x v="57"/>
      <x v="394"/>
      <x v="141"/>
    </i>
    <i t="default">
      <x v="1601"/>
    </i>
    <i>
      <x v="1602"/>
      <x v="55"/>
      <x v="460"/>
      <x v="605"/>
    </i>
    <i t="default">
      <x v="1602"/>
    </i>
    <i>
      <x v="1603"/>
      <x v="56"/>
      <x v="6"/>
      <x v="428"/>
    </i>
    <i r="2">
      <x v="217"/>
      <x v="605"/>
    </i>
    <i t="default">
      <x v="1603"/>
    </i>
    <i>
      <x v="1604"/>
      <x v="56"/>
      <x v="1"/>
      <x v="18"/>
    </i>
    <i r="2">
      <x v="51"/>
      <x v="492"/>
    </i>
    <i r="2">
      <x v="77"/>
      <x v="428"/>
    </i>
    <i r="2">
      <x v="82"/>
      <x v="308"/>
    </i>
    <i r="2">
      <x v="682"/>
      <x v="605"/>
    </i>
    <i r="2">
      <x v="960"/>
      <x v="456"/>
    </i>
    <i r="2">
      <x v="1748"/>
      <x v="116"/>
    </i>
    <i r="2">
      <x v="1955"/>
      <x v="761"/>
    </i>
    <i t="default">
      <x v="1604"/>
    </i>
    <i>
      <x v="1605"/>
      <x v="56"/>
      <x v="682"/>
      <x v="551"/>
    </i>
    <i t="default">
      <x v="1605"/>
    </i>
    <i>
      <x v="1608"/>
      <x v="55"/>
      <x v="2372"/>
      <x v="75"/>
    </i>
    <i t="default">
      <x v="1608"/>
    </i>
    <i>
      <x v="1609"/>
      <x v="56"/>
      <x v="425"/>
      <x v="605"/>
    </i>
    <i t="default">
      <x v="1609"/>
    </i>
    <i>
      <x v="1610"/>
      <x v="56"/>
      <x v="1933"/>
      <x v="761"/>
    </i>
    <i r="2">
      <x v="1963"/>
      <x v="525"/>
    </i>
    <i t="default">
      <x v="1610"/>
    </i>
    <i>
      <x v="1614"/>
      <x v="56"/>
      <x v="2143"/>
      <x v="66"/>
    </i>
    <i r="1">
      <x v="57"/>
      <x v="2594"/>
      <x v="16"/>
    </i>
    <i t="default">
      <x v="1614"/>
    </i>
    <i>
      <x v="1615"/>
      <x v="55"/>
      <x v="2375"/>
      <x v="75"/>
    </i>
    <i t="default">
      <x v="1615"/>
    </i>
    <i>
      <x v="1616"/>
      <x v="54"/>
      <x v="328"/>
      <x v="551"/>
    </i>
    <i t="default">
      <x v="1616"/>
    </i>
    <i>
      <x v="1617"/>
      <x v="57"/>
      <x v="2575"/>
      <x v="16"/>
    </i>
    <i r="2">
      <x v="2576"/>
      <x v="46"/>
    </i>
    <i t="default">
      <x v="1617"/>
    </i>
    <i>
      <x v="1618"/>
      <x v="57"/>
      <x v="2458"/>
      <x v="46"/>
    </i>
    <i r="3">
      <x v="49"/>
    </i>
    <i t="default">
      <x v="1618"/>
    </i>
    <i>
      <x v="1624"/>
      <x v="55"/>
      <x v="1591"/>
      <x v="761"/>
    </i>
    <i t="default">
      <x v="1624"/>
    </i>
    <i>
      <x v="1625"/>
      <x v="54"/>
      <x v="86"/>
      <x v="551"/>
    </i>
    <i t="default">
      <x v="1625"/>
    </i>
    <i>
      <x v="1629"/>
      <x v="55"/>
      <x v="2245"/>
      <x v="75"/>
    </i>
    <i t="default">
      <x v="1629"/>
    </i>
    <i>
      <x v="1630"/>
      <x v="57"/>
      <x v="2923"/>
      <x v="69"/>
    </i>
    <i t="default">
      <x v="1630"/>
    </i>
    <i>
      <x v="1634"/>
      <x v="55"/>
      <x v="2214"/>
      <x v="75"/>
    </i>
    <i t="default">
      <x v="1634"/>
    </i>
    <i>
      <x v="1636"/>
      <x v="56"/>
      <x v="1961"/>
      <x v="521"/>
    </i>
    <i t="default">
      <x v="1636"/>
    </i>
    <i>
      <x v="1639"/>
      <x v="56"/>
      <x v="5"/>
      <x v="536"/>
    </i>
    <i r="2">
      <x v="732"/>
      <x v="605"/>
    </i>
    <i t="default">
      <x v="1639"/>
    </i>
    <i>
      <x v="1640"/>
      <x v="57"/>
      <x v="2928"/>
      <x v="69"/>
    </i>
    <i t="default">
      <x v="1640"/>
    </i>
    <i>
      <x v="1642"/>
      <x v="55"/>
      <x v="2292"/>
      <x v="75"/>
    </i>
    <i t="default">
      <x v="1642"/>
    </i>
    <i>
      <x v="1643"/>
      <x v="24"/>
      <x v="14"/>
      <x v="264"/>
    </i>
    <i t="default">
      <x v="1643"/>
    </i>
    <i>
      <x v="1644"/>
      <x v="56"/>
      <x v="2001"/>
      <x v="66"/>
    </i>
    <i t="default">
      <x v="1644"/>
    </i>
    <i>
      <x v="1646"/>
      <x v="42"/>
      <x v="369"/>
      <x v="605"/>
    </i>
    <i t="default">
      <x v="1646"/>
    </i>
    <i>
      <x v="1647"/>
      <x v="16"/>
      <x v="334"/>
      <x v="603"/>
    </i>
    <i t="default">
      <x v="1647"/>
    </i>
    <i>
      <x v="1648"/>
      <x v="54"/>
      <x v="1077"/>
      <x v="105"/>
    </i>
    <i r="1">
      <x v="55"/>
      <x v="4"/>
      <x v="477"/>
    </i>
    <i r="2">
      <x v="13"/>
      <x v="37"/>
    </i>
    <i r="2">
      <x v="20"/>
      <x v="18"/>
    </i>
    <i r="2">
      <x v="55"/>
      <x v="531"/>
    </i>
    <i r="2">
      <x v="110"/>
      <x v="605"/>
    </i>
    <i r="2">
      <x v="898"/>
      <x v="761"/>
    </i>
    <i r="2">
      <x v="1427"/>
      <x v="463"/>
    </i>
    <i r="2">
      <x v="1535"/>
      <x v="747"/>
    </i>
    <i r="2">
      <x v="1590"/>
      <x v="761"/>
    </i>
    <i t="default">
      <x v="1648"/>
    </i>
    <i>
      <x v="1651"/>
      <x v="54"/>
      <x v="14"/>
      <x v="428"/>
    </i>
    <i r="2">
      <x v="406"/>
      <x v="605"/>
    </i>
    <i t="default">
      <x v="1651"/>
    </i>
    <i>
      <x v="1653"/>
      <x v="54"/>
      <x v="545"/>
      <x v="605"/>
    </i>
    <i t="default">
      <x v="1653"/>
    </i>
    <i>
      <x v="1657"/>
      <x v="55"/>
      <x v="1492"/>
      <x v="589"/>
    </i>
    <i r="2">
      <x v="1582"/>
      <x v="761"/>
    </i>
    <i t="default">
      <x v="1657"/>
    </i>
    <i>
      <x v="1658"/>
      <x v="55"/>
      <x v="1583"/>
      <x v="761"/>
    </i>
    <i t="default">
      <x v="1658"/>
    </i>
    <i>
      <x v="1659"/>
      <x v="57"/>
      <x v="887"/>
      <x v="761"/>
    </i>
    <i t="default">
      <x v="1659"/>
    </i>
    <i>
      <x v="1662"/>
      <x v="54"/>
      <x v="890"/>
      <x v="761"/>
    </i>
    <i t="default">
      <x v="1662"/>
    </i>
    <i>
      <x v="1667"/>
      <x v="55"/>
      <x v="2227"/>
      <x v="75"/>
    </i>
    <i t="default">
      <x v="1667"/>
    </i>
    <i>
      <x v="1669"/>
      <x v="54"/>
      <x v="1193"/>
      <x v="761"/>
    </i>
    <i t="default">
      <x v="1669"/>
    </i>
    <i>
      <x v="1672"/>
      <x v="56"/>
      <x v="763"/>
      <x v="605"/>
    </i>
    <i t="default">
      <x v="1672"/>
    </i>
    <i>
      <x v="1677"/>
      <x v="54"/>
      <x v="1180"/>
      <x v="761"/>
    </i>
    <i t="default">
      <x v="1677"/>
    </i>
    <i>
      <x v="1679"/>
      <x v="54"/>
      <x v="1206"/>
      <x v="761"/>
    </i>
    <i t="default">
      <x v="1679"/>
    </i>
    <i>
      <x v="1686"/>
      <x v="57"/>
      <x v="3"/>
      <x v="18"/>
    </i>
    <i r="2">
      <x v="148"/>
      <x v="456"/>
    </i>
    <i r="2">
      <x v="463"/>
      <x v="492"/>
    </i>
    <i r="3">
      <x v="508"/>
    </i>
    <i r="2">
      <x v="792"/>
      <x v="605"/>
    </i>
    <i r="2">
      <x v="854"/>
      <x v="308"/>
    </i>
    <i r="2">
      <x v="2422"/>
      <x v="268"/>
    </i>
    <i r="2">
      <x v="2651"/>
      <x v="516"/>
    </i>
    <i t="default">
      <x v="1686"/>
    </i>
    <i>
      <x v="1689"/>
      <x v="56"/>
      <x v="950"/>
      <x v="761"/>
    </i>
    <i t="default">
      <x v="1689"/>
    </i>
    <i>
      <x v="1691"/>
      <x v="55"/>
      <x v="2349"/>
      <x v="75"/>
    </i>
    <i t="default">
      <x v="1691"/>
    </i>
    <i>
      <x v="1692"/>
      <x v="57"/>
      <x v="2788"/>
      <x v="69"/>
    </i>
    <i t="default">
      <x v="1692"/>
    </i>
    <i>
      <x v="1697"/>
      <x v="54"/>
      <x v="398"/>
      <x v="498"/>
    </i>
    <i r="2">
      <x v="819"/>
      <x v="605"/>
    </i>
    <i r="2">
      <x v="1132"/>
      <x v="267"/>
    </i>
    <i t="default">
      <x v="1697"/>
    </i>
    <i>
      <x v="1700"/>
      <x v="54"/>
      <x v="229"/>
      <x v="605"/>
    </i>
    <i t="default">
      <x v="1700"/>
    </i>
    <i>
      <x v="1703"/>
      <x v="55"/>
      <x v="9"/>
      <x v="477"/>
    </i>
    <i r="2">
      <x v="51"/>
      <x v="18"/>
    </i>
    <i r="2">
      <x v="65"/>
      <x v="5"/>
    </i>
    <i r="2">
      <x v="517"/>
      <x v="551"/>
    </i>
    <i r="2">
      <x v="714"/>
      <x v="456"/>
    </i>
    <i r="2">
      <x v="748"/>
      <x v="605"/>
    </i>
    <i r="2">
      <x v="1472"/>
      <x v="589"/>
    </i>
    <i t="default">
      <x v="1703"/>
    </i>
    <i>
      <x v="1705"/>
      <x v="29"/>
      <x v="185"/>
      <x v="409"/>
    </i>
    <i r="2">
      <x v="399"/>
      <x v="18"/>
    </i>
    <i r="2">
      <x v="713"/>
      <x v="859"/>
    </i>
    <i t="default">
      <x v="1705"/>
    </i>
    <i>
      <x v="1708"/>
      <x v="54"/>
      <x v="359"/>
      <x v="342"/>
    </i>
    <i r="2">
      <x v="462"/>
      <x v="492"/>
    </i>
    <i r="2">
      <x v="1200"/>
      <x v="761"/>
    </i>
    <i t="default">
      <x v="1708"/>
    </i>
    <i>
      <x v="1712"/>
      <x v="57"/>
      <x v="1916"/>
      <x v="761"/>
    </i>
    <i t="default">
      <x v="1712"/>
    </i>
    <i>
      <x v="1713"/>
      <x v="56"/>
      <x v="2192"/>
      <x v="66"/>
    </i>
    <i t="default">
      <x v="1713"/>
    </i>
    <i>
      <x v="1718"/>
      <x v="57"/>
      <x v="2879"/>
      <x v="69"/>
    </i>
    <i t="default">
      <x v="1718"/>
    </i>
    <i>
      <x v="1720"/>
      <x v="55"/>
      <x v="2231"/>
      <x v="75"/>
    </i>
    <i t="default">
      <x v="1720"/>
    </i>
    <i>
      <x v="1722"/>
      <x v="55"/>
      <x v="1558"/>
      <x v="761"/>
    </i>
    <i r="3">
      <x v="793"/>
    </i>
    <i t="default">
      <x v="1722"/>
    </i>
    <i>
      <x v="1726"/>
      <x v="55"/>
      <x v="22"/>
      <x v="536"/>
    </i>
    <i r="3">
      <x v="539"/>
    </i>
    <i r="2">
      <x v="1459"/>
      <x v="589"/>
    </i>
    <i r="2">
      <x v="1594"/>
      <x v="761"/>
    </i>
    <i t="default">
      <x v="1726"/>
    </i>
    <i>
      <x v="1727"/>
      <x v="57"/>
      <x v="114"/>
      <x v="141"/>
    </i>
    <i r="2">
      <x v="218"/>
      <x v="605"/>
    </i>
    <i r="2">
      <x v="421"/>
      <x v="492"/>
    </i>
    <i r="2">
      <x v="491"/>
      <x v="18"/>
    </i>
    <i t="default">
      <x v="1727"/>
    </i>
    <i>
      <x v="1728"/>
      <x v="57"/>
      <x v="183"/>
      <x v="551"/>
    </i>
    <i t="default">
      <x v="1728"/>
    </i>
    <i>
      <x v="1731"/>
      <x v="53"/>
      <x v="987"/>
      <x v="629"/>
    </i>
    <i t="default">
      <x v="1731"/>
    </i>
    <i>
      <x v="1732"/>
      <x v="56"/>
      <x v="41"/>
      <x v="18"/>
    </i>
    <i r="2">
      <x v="228"/>
      <x v="605"/>
    </i>
    <i r="2">
      <x v="738"/>
      <x v="492"/>
    </i>
    <i r="3">
      <x v="502"/>
    </i>
    <i t="default">
      <x v="1732"/>
    </i>
    <i>
      <x v="1736"/>
      <x v="54"/>
      <x v="1005"/>
      <x v="761"/>
    </i>
    <i t="default">
      <x v="1736"/>
    </i>
    <i>
      <x v="1737"/>
      <x v="57"/>
      <x v="120"/>
      <x v="141"/>
    </i>
    <i r="2">
      <x v="358"/>
      <x v="605"/>
    </i>
    <i r="2">
      <x v="668"/>
      <x v="403"/>
    </i>
    <i t="default">
      <x v="1737"/>
    </i>
    <i>
      <x v="1738"/>
      <x v="57"/>
      <x v="733"/>
      <x v="551"/>
    </i>
    <i t="default">
      <x v="1738"/>
    </i>
    <i>
      <x v="1741"/>
      <x v="54"/>
      <x v="100"/>
      <x v="456"/>
    </i>
    <i r="2">
      <x v="420"/>
      <x v="605"/>
    </i>
    <i r="2">
      <x v="488"/>
      <x v="342"/>
    </i>
    <i r="2">
      <x v="491"/>
      <x v="477"/>
    </i>
    <i r="2">
      <x v="1234"/>
      <x v="761"/>
    </i>
    <i t="default">
      <x v="1741"/>
    </i>
    <i>
      <x v="1746"/>
      <x v="53"/>
      <x v="114"/>
      <x v="605"/>
    </i>
    <i r="2">
      <x v="925"/>
      <x v="761"/>
    </i>
    <i t="default">
      <x v="1746"/>
    </i>
    <i>
      <x v="1747"/>
      <x v="57"/>
      <x v="629"/>
      <x v="551"/>
    </i>
    <i t="default">
      <x v="1747"/>
    </i>
    <i>
      <x v="1748"/>
      <x v="56"/>
      <x v="1897"/>
      <x v="761"/>
    </i>
    <i t="default">
      <x v="1748"/>
    </i>
    <i>
      <x v="1749"/>
      <x v="57"/>
      <x v="2474"/>
      <x v="16"/>
    </i>
    <i r="3">
      <x v="27"/>
    </i>
    <i t="default">
      <x v="1749"/>
    </i>
    <i>
      <x v="1752"/>
      <x v="57"/>
      <x v="2873"/>
      <x v="69"/>
    </i>
    <i t="default">
      <x v="1752"/>
    </i>
    <i>
      <x v="1753"/>
      <x v="55"/>
      <x v="33"/>
      <x v="342"/>
    </i>
    <i r="2">
      <x v="296"/>
      <x v="605"/>
    </i>
    <i t="default">
      <x v="1753"/>
    </i>
    <i>
      <x v="1756"/>
      <x v="56"/>
      <x v="1919"/>
      <x v="761"/>
    </i>
    <i t="default">
      <x v="1756"/>
    </i>
    <i>
      <x v="1759"/>
      <x v="54"/>
      <x v="72"/>
      <x v="18"/>
    </i>
    <i r="2">
      <x v="191"/>
      <x v="605"/>
    </i>
    <i r="2">
      <x v="421"/>
      <x v="477"/>
    </i>
    <i r="2">
      <x v="514"/>
      <x v="428"/>
    </i>
    <i r="2">
      <x v="814"/>
      <x v="456"/>
    </i>
    <i t="default">
      <x v="1759"/>
    </i>
    <i>
      <x v="1767"/>
      <x v="56"/>
      <x v="245"/>
      <x v="605"/>
    </i>
    <i t="default">
      <x v="1767"/>
    </i>
    <i>
      <x v="1768"/>
      <x v="54"/>
      <x v="1031"/>
      <x v="761"/>
    </i>
    <i t="default">
      <x v="1768"/>
    </i>
    <i>
      <x v="1769"/>
      <x v="57"/>
      <x v="74"/>
      <x v="308"/>
    </i>
    <i r="2">
      <x v="363"/>
      <x v="18"/>
    </i>
    <i r="2">
      <x v="396"/>
      <x v="141"/>
    </i>
    <i r="2">
      <x v="397"/>
      <x v="492"/>
    </i>
    <i r="2">
      <x v="669"/>
      <x v="460"/>
    </i>
    <i r="2">
      <x v="963"/>
      <x v="605"/>
    </i>
    <i t="default">
      <x v="1769"/>
    </i>
    <i>
      <x v="1770"/>
      <x v="57"/>
      <x v="130"/>
      <x v="551"/>
    </i>
    <i t="default">
      <x v="1770"/>
    </i>
    <i>
      <x v="1771"/>
      <x v="55"/>
      <x v="1030"/>
      <x v="761"/>
    </i>
    <i t="default">
      <x v="1771"/>
    </i>
    <i>
      <x v="1773"/>
      <x v="56"/>
      <x v="31"/>
      <x v="456"/>
    </i>
    <i r="2">
      <x v="92"/>
      <x v="342"/>
    </i>
    <i r="2">
      <x v="333"/>
      <x v="622"/>
    </i>
    <i r="2">
      <x v="673"/>
      <x v="308"/>
    </i>
    <i r="2">
      <x v="952"/>
      <x v="796"/>
    </i>
    <i r="2">
      <x v="1827"/>
      <x v="605"/>
    </i>
    <i r="2">
      <x v="1828"/>
      <x v="609"/>
    </i>
    <i r="2">
      <x v="1858"/>
      <x v="377"/>
    </i>
    <i r="2">
      <x v="1861"/>
      <x v="514"/>
    </i>
    <i r="2">
      <x v="1894"/>
      <x v="761"/>
    </i>
    <i r="3">
      <x v="780"/>
    </i>
    <i r="2">
      <x v="1960"/>
      <x v="528"/>
    </i>
    <i t="default">
      <x v="1773"/>
    </i>
    <i>
      <x v="1776"/>
      <x v="56"/>
      <x v="445"/>
      <x v="470"/>
    </i>
    <i t="default">
      <x v="1776"/>
    </i>
    <i>
      <x v="1782"/>
      <x v="55"/>
      <x v="220"/>
      <x v="605"/>
    </i>
    <i t="default">
      <x v="1782"/>
    </i>
    <i>
      <x v="1785"/>
      <x v="56"/>
      <x v="375"/>
      <x v="492"/>
    </i>
    <i r="3">
      <x v="508"/>
    </i>
    <i r="2">
      <x v="402"/>
      <x v="456"/>
    </i>
    <i r="2">
      <x v="790"/>
      <x v="536"/>
    </i>
    <i r="2">
      <x v="943"/>
      <x v="761"/>
    </i>
    <i r="2">
      <x v="1489"/>
      <x v="589"/>
    </i>
    <i r="2">
      <x v="1889"/>
      <x v="733"/>
    </i>
    <i t="default">
      <x v="1785"/>
    </i>
    <i>
      <x v="1788"/>
      <x v="56"/>
      <x v="2029"/>
      <x v="66"/>
    </i>
    <i t="default">
      <x v="1788"/>
    </i>
    <i>
      <x v="1790"/>
      <x v="54"/>
      <x v="300"/>
      <x v="551"/>
    </i>
    <i t="default">
      <x v="1790"/>
    </i>
    <i>
      <x v="1791"/>
      <x v="55"/>
      <x v="1570"/>
      <x v="761"/>
    </i>
    <i t="default">
      <x v="1791"/>
    </i>
    <i>
      <x v="1796"/>
      <x v="57"/>
      <x v="2755"/>
      <x v="69"/>
    </i>
    <i t="default">
      <x v="1796"/>
    </i>
    <i>
      <x v="1797"/>
      <x v="57"/>
      <x v="122"/>
      <x v="141"/>
    </i>
    <i r="2">
      <x v="323"/>
      <x v="605"/>
    </i>
    <i r="2">
      <x v="378"/>
      <x v="342"/>
    </i>
    <i t="default">
      <x v="1797"/>
    </i>
    <i>
      <x v="1799"/>
      <x v="55"/>
      <x v="1579"/>
      <x v="761"/>
    </i>
    <i t="default">
      <x v="1799"/>
    </i>
    <i>
      <x v="1800"/>
      <x v="53"/>
      <x v="305"/>
      <x v="605"/>
    </i>
    <i t="default">
      <x v="1800"/>
    </i>
    <i>
      <x v="1801"/>
      <x v="55"/>
      <x v="2284"/>
      <x v="75"/>
    </i>
    <i t="default">
      <x v="1801"/>
    </i>
    <i>
      <x v="1804"/>
      <x v="54"/>
      <x v="22"/>
      <x v="85"/>
    </i>
    <i r="2">
      <x v="24"/>
      <x v="477"/>
    </i>
    <i r="2">
      <x v="58"/>
      <x v="605"/>
    </i>
    <i t="default">
      <x v="1804"/>
    </i>
    <i>
      <x v="1806"/>
      <x v="51"/>
      <x v="951"/>
      <x v="761"/>
    </i>
    <i t="default">
      <x v="1806"/>
    </i>
    <i>
      <x v="1809"/>
      <x v="57"/>
      <x v="2855"/>
      <x v="69"/>
    </i>
    <i t="default">
      <x v="1809"/>
    </i>
    <i>
      <x v="1810"/>
      <x v="57"/>
      <x v="1951"/>
      <x v="796"/>
    </i>
    <i r="2">
      <x v="2663"/>
      <x v="586"/>
    </i>
    <i r="2">
      <x v="2686"/>
      <x v="657"/>
    </i>
    <i r="2">
      <x v="2727"/>
      <x v="761"/>
    </i>
    <i t="default">
      <x v="1810"/>
    </i>
    <i>
      <x v="1814"/>
      <x v="55"/>
      <x v="1596"/>
      <x v="761"/>
    </i>
    <i t="default">
      <x v="1814"/>
    </i>
    <i>
      <x v="1815"/>
      <x v="56"/>
      <x v="2106"/>
      <x v="66"/>
    </i>
    <i t="default">
      <x v="1815"/>
    </i>
    <i>
      <x v="1816"/>
      <x v="56"/>
      <x v="1021"/>
      <x v="761"/>
    </i>
    <i t="default">
      <x v="1816"/>
    </i>
    <i>
      <x v="1817"/>
      <x v="57"/>
      <x v="2785"/>
      <x v="69"/>
    </i>
    <i t="default">
      <x v="1817"/>
    </i>
    <i>
      <x v="1821"/>
      <x v="57"/>
      <x v="2723"/>
      <x v="761"/>
    </i>
    <i t="default">
      <x v="1821"/>
    </i>
    <i>
      <x v="1823"/>
      <x v="56"/>
      <x v="1347"/>
      <x v="55"/>
    </i>
    <i t="default">
      <x v="1823"/>
    </i>
    <i>
      <x v="1824"/>
      <x v="54"/>
      <x v="568"/>
      <x v="477"/>
    </i>
    <i r="2">
      <x v="712"/>
      <x v="428"/>
    </i>
    <i r="2">
      <x v="1189"/>
      <x v="761"/>
    </i>
    <i t="default">
      <x v="1824"/>
    </i>
    <i>
      <x v="1831"/>
      <x v="55"/>
      <x v="480"/>
      <x v="134"/>
    </i>
    <i t="default">
      <x v="1831"/>
    </i>
    <i>
      <x v="1833"/>
      <x v="54"/>
      <x v="549"/>
      <x v="605"/>
    </i>
    <i t="default">
      <x v="1833"/>
    </i>
    <i>
      <x v="1835"/>
      <x v="55"/>
      <x v="2305"/>
      <x v="75"/>
    </i>
    <i t="default">
      <x v="1835"/>
    </i>
    <i>
      <x v="1836"/>
      <x v="55"/>
      <x v="2319"/>
      <x v="75"/>
    </i>
    <i t="default">
      <x v="1836"/>
    </i>
    <i>
      <x v="1838"/>
      <x v="53"/>
      <x v="99"/>
      <x v="605"/>
    </i>
    <i r="2">
      <x v="956"/>
      <x v="790"/>
    </i>
    <i r="2">
      <x v="984"/>
      <x v="642"/>
    </i>
    <i r="2">
      <x v="1039"/>
      <x v="775"/>
    </i>
    <i r="2">
      <x v="1041"/>
      <x v="796"/>
    </i>
    <i t="default">
      <x v="1838"/>
    </i>
    <i>
      <x v="1839"/>
      <x v="54"/>
      <x v="402"/>
      <x v="551"/>
    </i>
    <i t="default">
      <x v="1839"/>
    </i>
    <i>
      <x v="1847"/>
      <x v="56"/>
      <x v="348"/>
      <x v="536"/>
    </i>
    <i r="2">
      <x v="1914"/>
      <x v="761"/>
    </i>
    <i r="2">
      <x v="1973"/>
      <x v="525"/>
    </i>
    <i t="default">
      <x v="1847"/>
    </i>
    <i>
      <x v="1850"/>
      <x v="54"/>
      <x v="93"/>
      <x v="605"/>
    </i>
    <i r="2">
      <x v="365"/>
      <x v="477"/>
    </i>
    <i r="2">
      <x v="567"/>
      <x v="18"/>
    </i>
    <i r="2">
      <x v="577"/>
      <x v="368"/>
    </i>
    <i t="default">
      <x v="1850"/>
    </i>
    <i>
      <x v="1853"/>
      <x v="57"/>
      <x v="36"/>
      <x v="492"/>
    </i>
    <i r="2">
      <x v="558"/>
      <x v="605"/>
    </i>
    <i r="2">
      <x v="815"/>
      <x v="141"/>
    </i>
    <i t="default">
      <x v="1853"/>
    </i>
    <i>
      <x v="1859"/>
      <x v="55"/>
      <x v="2387"/>
      <x v="75"/>
    </i>
    <i t="default">
      <x v="1859"/>
    </i>
    <i>
      <x v="1866"/>
      <x v="56"/>
      <x v="566"/>
      <x v="492"/>
    </i>
    <i t="default">
      <x v="1866"/>
    </i>
    <i>
      <x v="1868"/>
      <x v="55"/>
      <x v="2278"/>
      <x v="75"/>
    </i>
    <i t="default">
      <x v="1868"/>
    </i>
    <i>
      <x v="1874"/>
      <x v="57"/>
      <x v="2860"/>
      <x v="69"/>
    </i>
    <i t="default">
      <x v="1874"/>
    </i>
    <i>
      <x v="1879"/>
      <x v="55"/>
      <x v="1196"/>
      <x v="761"/>
    </i>
    <i t="default">
      <x v="1879"/>
    </i>
    <i>
      <x v="1880"/>
      <x v="30"/>
      <x v="728"/>
      <x v="262"/>
    </i>
    <i t="default">
      <x v="1880"/>
    </i>
    <i>
      <x v="1885"/>
      <x v="55"/>
      <x v="631"/>
      <x v="605"/>
    </i>
    <i t="default">
      <x v="1885"/>
    </i>
    <i>
      <x v="1892"/>
      <x v="54"/>
      <x v="12"/>
      <x v="85"/>
    </i>
    <i r="2">
      <x v="41"/>
      <x v="456"/>
    </i>
    <i r="2">
      <x v="420"/>
      <x v="477"/>
    </i>
    <i r="2">
      <x v="631"/>
      <x v="605"/>
    </i>
    <i r="2">
      <x v="930"/>
      <x v="761"/>
    </i>
    <i t="default">
      <x v="1892"/>
    </i>
    <i>
      <x v="1894"/>
      <x v="55"/>
      <x v="1227"/>
      <x v="761"/>
    </i>
    <i t="default">
      <x v="1894"/>
    </i>
    <i>
      <x v="1897"/>
      <x v="57"/>
      <x v="1905"/>
      <x v="761"/>
    </i>
    <i t="default">
      <x v="1897"/>
    </i>
    <i>
      <x v="1899"/>
      <x v="55"/>
      <x v="412"/>
      <x v="551"/>
    </i>
    <i t="default">
      <x v="1899"/>
    </i>
    <i>
      <x v="1906"/>
      <x v="56"/>
      <x v="2129"/>
      <x v="66"/>
    </i>
    <i t="default">
      <x v="1906"/>
    </i>
    <i>
      <x v="1907"/>
      <x v="57"/>
      <x v="40"/>
      <x v="492"/>
    </i>
    <i r="2">
      <x v="489"/>
      <x v="405"/>
    </i>
    <i r="2">
      <x v="713"/>
      <x v="342"/>
    </i>
    <i t="default">
      <x v="1907"/>
    </i>
    <i>
      <x v="1908"/>
      <x v="54"/>
      <x v="1103"/>
      <x v="55"/>
    </i>
    <i r="1">
      <x v="57"/>
      <x v="71"/>
      <x v="605"/>
    </i>
    <i t="default">
      <x v="1908"/>
    </i>
    <i>
      <x v="1909"/>
      <x v="57"/>
      <x v="54"/>
      <x v="551"/>
    </i>
    <i t="default">
      <x v="1909"/>
    </i>
    <i>
      <x v="1910"/>
      <x v="56"/>
      <x v="2042"/>
      <x v="66"/>
    </i>
    <i t="default">
      <x v="1910"/>
    </i>
    <i>
      <x v="1912"/>
      <x v="48"/>
      <x v="1"/>
      <x v="605"/>
    </i>
    <i t="default">
      <x v="1912"/>
    </i>
    <i>
      <x v="1915"/>
      <x v="55"/>
      <x v="1611"/>
      <x v="761"/>
    </i>
    <i t="default">
      <x v="1915"/>
    </i>
    <i>
      <x v="1919"/>
      <x v="57"/>
      <x v="2833"/>
      <x v="69"/>
    </i>
    <i t="default">
      <x v="1919"/>
    </i>
    <i>
      <x v="1923"/>
      <x v="57"/>
      <x v="2776"/>
      <x v="69"/>
    </i>
    <i t="default">
      <x v="1923"/>
    </i>
    <i>
      <x v="1924"/>
      <x v="56"/>
      <x v="2105"/>
      <x v="66"/>
    </i>
    <i t="default">
      <x v="1924"/>
    </i>
    <i>
      <x v="1925"/>
      <x v="51"/>
      <x v="899"/>
      <x v="629"/>
    </i>
    <i r="3">
      <x v="799"/>
    </i>
    <i t="default">
      <x v="1925"/>
    </i>
    <i>
      <x v="1927"/>
      <x v="23"/>
      <x v="247"/>
      <x v="605"/>
    </i>
    <i t="default">
      <x v="1927"/>
    </i>
    <i>
      <x v="1930"/>
      <x v="51"/>
      <x v="945"/>
      <x v="761"/>
    </i>
    <i t="default">
      <x v="1930"/>
    </i>
    <i>
      <x v="1945"/>
      <x v="54"/>
      <x v="1010"/>
      <x v="761"/>
    </i>
    <i t="default">
      <x v="1945"/>
    </i>
    <i>
      <x v="1946"/>
      <x v="57"/>
      <x v="979"/>
      <x v="551"/>
    </i>
    <i r="2">
      <x v="2700"/>
      <x v="761"/>
    </i>
    <i t="default">
      <x v="1946"/>
    </i>
    <i>
      <x v="1948"/>
      <x v="55"/>
      <x v="386"/>
      <x v="605"/>
    </i>
    <i r="2">
      <x v="568"/>
      <x v="456"/>
    </i>
    <i t="default">
      <x v="1948"/>
    </i>
    <i>
      <x v="1950"/>
      <x v="57"/>
      <x v="2837"/>
      <x v="69"/>
    </i>
    <i t="default">
      <x v="1950"/>
    </i>
    <i>
      <x v="1953"/>
      <x v="19"/>
      <x v="221"/>
      <x v="605"/>
    </i>
    <i r="2">
      <x v="249"/>
      <x v="141"/>
    </i>
    <i t="default">
      <x v="1953"/>
    </i>
    <i>
      <x v="1957"/>
      <x v="56"/>
      <x v="619"/>
      <x v="605"/>
    </i>
    <i t="default">
      <x v="1957"/>
    </i>
    <i>
      <x v="1959"/>
      <x v="57"/>
      <x v="1913"/>
      <x v="761"/>
    </i>
    <i t="default">
      <x v="1959"/>
    </i>
    <i>
      <x v="1961"/>
      <x v="30"/>
      <x v="78"/>
      <x v="605"/>
    </i>
    <i r="2">
      <x v="742"/>
      <x v="409"/>
    </i>
    <i t="default">
      <x v="1961"/>
    </i>
    <i>
      <x v="1962"/>
      <x v="57"/>
      <x v="1924"/>
      <x v="761"/>
    </i>
    <i t="default">
      <x v="1962"/>
    </i>
    <i>
      <x v="1963"/>
      <x v="57"/>
      <x v="642"/>
      <x v="605"/>
    </i>
    <i t="default">
      <x v="1963"/>
    </i>
    <i>
      <x v="1965"/>
      <x v="55"/>
      <x v="2212"/>
      <x v="75"/>
    </i>
    <i t="default">
      <x v="1965"/>
    </i>
    <i>
      <x v="1966"/>
      <x v="57"/>
      <x v="2619"/>
      <x v="46"/>
    </i>
    <i t="default">
      <x v="1966"/>
    </i>
    <i>
      <x v="1970"/>
      <x v="14"/>
      <x v="273"/>
      <x v="605"/>
    </i>
    <i t="default">
      <x v="1970"/>
    </i>
    <i>
      <x v="1972"/>
      <x v="55"/>
      <x v="2382"/>
      <x v="75"/>
    </i>
    <i t="default">
      <x v="1972"/>
    </i>
    <i>
      <x v="1974"/>
      <x v="57"/>
      <x v="2876"/>
      <x v="69"/>
    </i>
    <i t="default">
      <x v="1974"/>
    </i>
    <i>
      <x v="1976"/>
      <x v="54"/>
      <x v="72"/>
      <x v="605"/>
    </i>
    <i r="2">
      <x v="402"/>
      <x v="428"/>
    </i>
    <i t="default">
      <x v="1976"/>
    </i>
    <i>
      <x v="1977"/>
      <x v="56"/>
      <x v="17"/>
      <x v="18"/>
    </i>
    <i r="2">
      <x v="66"/>
      <x v="510"/>
    </i>
    <i r="2">
      <x v="70"/>
      <x v="605"/>
    </i>
    <i r="2">
      <x v="566"/>
      <x v="536"/>
    </i>
    <i t="default">
      <x v="1977"/>
    </i>
    <i>
      <x v="1984"/>
      <x v="54"/>
      <x v="1008"/>
      <x v="761"/>
    </i>
    <i r="2">
      <x v="1195"/>
      <x v="761"/>
    </i>
    <i t="default">
      <x v="1984"/>
    </i>
    <i>
      <x v="1986"/>
      <x v="54"/>
      <x v="285"/>
      <x v="605"/>
    </i>
    <i t="default">
      <x v="1986"/>
    </i>
    <i>
      <x v="1987"/>
      <x v="54"/>
      <x v="522"/>
      <x v="551"/>
    </i>
    <i r="2">
      <x v="1002"/>
      <x v="761"/>
    </i>
    <i t="default">
      <x v="1987"/>
    </i>
    <i>
      <x v="1988"/>
      <x v="54"/>
      <x v="249"/>
      <x v="605"/>
    </i>
    <i t="default">
      <x v="1988"/>
    </i>
    <i>
      <x v="1991"/>
      <x v="57"/>
      <x v="70"/>
      <x v="492"/>
    </i>
    <i r="2">
      <x v="376"/>
      <x v="403"/>
    </i>
    <i r="2">
      <x v="421"/>
      <x v="605"/>
    </i>
    <i r="2">
      <x v="627"/>
      <x v="18"/>
    </i>
    <i r="2">
      <x v="790"/>
      <x v="342"/>
    </i>
    <i r="2">
      <x v="2419"/>
      <x v="141"/>
    </i>
    <i t="default">
      <x v="1991"/>
    </i>
    <i>
      <x v="1992"/>
      <x v="56"/>
      <x v="1931"/>
      <x v="761"/>
    </i>
    <i t="default">
      <x v="1992"/>
    </i>
    <i>
      <x v="1993"/>
      <x v="55"/>
      <x v="2313"/>
      <x v="75"/>
    </i>
    <i t="default">
      <x v="1993"/>
    </i>
    <i>
      <x v="1994"/>
      <x v="51"/>
      <x v="920"/>
      <x v="761"/>
    </i>
    <i t="default">
      <x v="1994"/>
    </i>
    <i>
      <x v="1995"/>
      <x v="55"/>
      <x v="79"/>
      <x v="456"/>
    </i>
    <i r="2">
      <x v="381"/>
      <x v="605"/>
    </i>
    <i r="2">
      <x v="653"/>
      <x v="131"/>
    </i>
    <i r="2">
      <x v="830"/>
      <x v="18"/>
    </i>
    <i r="2">
      <x v="921"/>
      <x v="761"/>
    </i>
    <i r="2">
      <x v="1401"/>
      <x v="276"/>
    </i>
    <i r="2">
      <x v="1460"/>
      <x v="589"/>
    </i>
    <i r="2">
      <x v="1620"/>
      <x v="832"/>
    </i>
    <i t="default">
      <x v="1995"/>
    </i>
    <i>
      <x v="1996"/>
      <x v="57"/>
      <x v="929"/>
      <x v="761"/>
    </i>
    <i t="default">
      <x v="1996"/>
    </i>
    <i>
      <x v="1998"/>
      <x v="55"/>
      <x v="57"/>
      <x v="605"/>
    </i>
    <i r="2">
      <x v="104"/>
      <x v="477"/>
    </i>
    <i r="2">
      <x v="555"/>
      <x v="85"/>
    </i>
    <i r="2">
      <x v="853"/>
      <x v="18"/>
    </i>
    <i r="2">
      <x v="1229"/>
      <x v="761"/>
    </i>
    <i r="2">
      <x v="1423"/>
      <x v="437"/>
    </i>
    <i r="2">
      <x v="1465"/>
      <x v="589"/>
    </i>
    <i t="default">
      <x v="1998"/>
    </i>
    <i>
      <x v="2001"/>
      <x v="56"/>
      <x v="13"/>
      <x v="536"/>
    </i>
    <i r="2">
      <x v="1027"/>
      <x v="761"/>
    </i>
    <i t="default">
      <x v="2001"/>
    </i>
    <i>
      <x v="2004"/>
      <x v="57"/>
      <x v="386"/>
      <x v="605"/>
    </i>
    <i t="default">
      <x v="2004"/>
    </i>
    <i>
      <x v="2005"/>
      <x v="57"/>
      <x v="263"/>
      <x v="605"/>
    </i>
    <i t="default">
      <x v="2005"/>
    </i>
    <i>
      <x v="2006"/>
      <x v="57"/>
      <x v="2704"/>
      <x v="761"/>
    </i>
    <i t="default">
      <x v="2006"/>
    </i>
    <i>
      <x v="2008"/>
      <x v="54"/>
      <x v="303"/>
      <x v="551"/>
    </i>
    <i r="2">
      <x v="350"/>
      <x v="456"/>
    </i>
    <i r="2">
      <x v="378"/>
      <x v="5"/>
    </i>
    <i r="2">
      <x v="407"/>
      <x v="605"/>
    </i>
    <i r="2">
      <x v="629"/>
      <x v="18"/>
    </i>
    <i t="default">
      <x v="2008"/>
    </i>
    <i>
      <x v="2011"/>
      <x v="57"/>
      <x v="105"/>
      <x v="141"/>
    </i>
    <i r="2">
      <x v="122"/>
      <x v="308"/>
    </i>
    <i r="2">
      <x v="253"/>
      <x v="605"/>
    </i>
    <i r="2">
      <x v="2416"/>
      <x v="153"/>
    </i>
    <i t="default">
      <x v="2011"/>
    </i>
    <i>
      <x v="2012"/>
      <x v="57"/>
      <x v="2565"/>
      <x v="16"/>
    </i>
    <i t="default">
      <x v="2012"/>
    </i>
    <i>
      <x v="2013"/>
      <x v="54"/>
      <x v="929"/>
      <x v="761"/>
    </i>
    <i t="default">
      <x v="2013"/>
    </i>
    <i>
      <x v="2014"/>
      <x v="55"/>
      <x v="1593"/>
      <x v="761"/>
    </i>
    <i t="default">
      <x v="2014"/>
    </i>
    <i>
      <x v="2015"/>
      <x v="57"/>
      <x v="524"/>
      <x v="551"/>
    </i>
    <i r="2">
      <x v="928"/>
      <x v="761"/>
    </i>
    <i r="2">
      <x v="1952"/>
      <x v="796"/>
    </i>
    <i t="default">
      <x v="2015"/>
    </i>
    <i>
      <x v="2018"/>
      <x v="56"/>
      <x v="257"/>
      <x v="605"/>
    </i>
    <i r="3">
      <x v="620"/>
    </i>
    <i t="default">
      <x v="2018"/>
    </i>
    <i>
      <x v="2020"/>
      <x v="20"/>
      <x v="18"/>
      <x v="605"/>
    </i>
    <i r="2">
      <x v="92"/>
      <x v="281"/>
    </i>
    <i r="2">
      <x v="195"/>
      <x v="141"/>
    </i>
    <i t="default">
      <x v="2020"/>
    </i>
    <i>
      <x v="2027"/>
      <x v="56"/>
      <x v="2141"/>
      <x v="66"/>
    </i>
    <i t="default">
      <x v="2027"/>
    </i>
    <i>
      <x v="2028"/>
      <x v="56"/>
      <x v="2080"/>
      <x v="66"/>
    </i>
    <i t="default">
      <x v="2028"/>
    </i>
    <i>
      <x v="2029"/>
      <x v="57"/>
      <x v="2809"/>
      <x v="69"/>
    </i>
    <i t="default">
      <x v="2029"/>
    </i>
    <i>
      <x v="2031"/>
      <x v="30"/>
      <x v="155"/>
      <x v="18"/>
    </i>
    <i t="default">
      <x v="2031"/>
    </i>
    <i>
      <x v="2034"/>
      <x v="55"/>
      <x v="258"/>
      <x v="605"/>
    </i>
    <i t="default">
      <x v="2034"/>
    </i>
    <i>
      <x v="2041"/>
      <x v="56"/>
      <x v="2137"/>
      <x v="66"/>
    </i>
    <i t="default">
      <x v="2041"/>
    </i>
    <i>
      <x v="2043"/>
      <x v="55"/>
      <x v="945"/>
      <x v="761"/>
    </i>
    <i t="default">
      <x v="2043"/>
    </i>
    <i>
      <x v="2045"/>
      <x v="55"/>
      <x v="2361"/>
      <x v="75"/>
    </i>
    <i t="default">
      <x v="2045"/>
    </i>
    <i>
      <x v="2046"/>
      <x v="57"/>
      <x v="2865"/>
      <x v="69"/>
    </i>
    <i t="default">
      <x v="2046"/>
    </i>
    <i>
      <x v="2048"/>
      <x v="55"/>
      <x v="1001"/>
      <x v="761"/>
    </i>
    <i t="default">
      <x v="2048"/>
    </i>
    <i>
      <x v="2053"/>
      <x v="56"/>
      <x v="30"/>
      <x v="141"/>
    </i>
    <i r="2">
      <x v="135"/>
      <x v="308"/>
    </i>
    <i r="2">
      <x v="141"/>
      <x v="456"/>
    </i>
    <i r="2">
      <x v="633"/>
      <x v="605"/>
    </i>
    <i r="2">
      <x v="1145"/>
      <x v="525"/>
    </i>
    <i r="2">
      <x v="1516"/>
      <x v="589"/>
    </i>
    <i r="3">
      <x v="591"/>
    </i>
    <i r="2">
      <x v="1753"/>
      <x v="266"/>
    </i>
    <i r="2">
      <x v="1850"/>
      <x v="450"/>
    </i>
    <i t="default">
      <x v="2053"/>
    </i>
    <i>
      <x v="2054"/>
      <x v="57"/>
      <x v="762"/>
      <x v="551"/>
    </i>
    <i t="default">
      <x v="2054"/>
    </i>
    <i>
      <x v="2055"/>
      <x v="57"/>
      <x v="1036"/>
      <x v="761"/>
    </i>
    <i r="2">
      <x v="2701"/>
      <x v="796"/>
    </i>
    <i t="default">
      <x v="2055"/>
    </i>
    <i>
      <x v="2062"/>
      <x v="32"/>
      <x v="356"/>
      <x v="859"/>
    </i>
    <i r="2">
      <x v="601"/>
      <x v="125"/>
    </i>
    <i t="default">
      <x v="2062"/>
    </i>
    <i>
      <x v="2066"/>
      <x v="56"/>
      <x v="1233"/>
      <x v="761"/>
    </i>
    <i t="default">
      <x v="2066"/>
    </i>
    <i>
      <x v="2067"/>
      <x v="53"/>
      <x v="1012"/>
      <x v="761"/>
    </i>
    <i t="default">
      <x v="2067"/>
    </i>
    <i>
      <x v="2068"/>
      <x v="56"/>
      <x v="2073"/>
      <x v="66"/>
    </i>
    <i t="default">
      <x v="2068"/>
    </i>
    <i>
      <x v="2072"/>
      <x v="29"/>
      <x v="46"/>
      <x v="423"/>
    </i>
    <i r="2">
      <x v="56"/>
      <x v="754"/>
    </i>
    <i r="2">
      <x v="358"/>
      <x v="264"/>
    </i>
    <i r="2">
      <x v="645"/>
      <x v="304"/>
    </i>
    <i r="2">
      <x v="724"/>
      <x v="865"/>
    </i>
    <i t="default">
      <x v="2072"/>
    </i>
    <i>
      <x v="2073"/>
      <x v="57"/>
      <x v="2489"/>
      <x v="16"/>
    </i>
    <i r="2">
      <x v="2490"/>
      <x v="46"/>
    </i>
    <i t="default">
      <x v="2073"/>
    </i>
    <i>
      <x v="2074"/>
      <x v="57"/>
      <x v="312"/>
      <x v="605"/>
    </i>
    <i t="default">
      <x v="2074"/>
    </i>
    <i>
      <x v="2081"/>
      <x v="56"/>
      <x v="2125"/>
      <x v="66"/>
    </i>
    <i t="default">
      <x v="2081"/>
    </i>
    <i>
      <x v="2084"/>
      <x v="57"/>
      <x v="629"/>
      <x v="492"/>
    </i>
    <i r="2">
      <x v="665"/>
      <x v="605"/>
    </i>
    <i r="2">
      <x v="2654"/>
      <x v="875"/>
    </i>
    <i t="default">
      <x v="2084"/>
    </i>
    <i>
      <x v="2085"/>
      <x v="55"/>
      <x v="2253"/>
      <x v="75"/>
    </i>
    <i t="default">
      <x v="2085"/>
    </i>
    <i>
      <x v="2087"/>
      <x v="56"/>
      <x v="2064"/>
      <x v="66"/>
    </i>
    <i t="default">
      <x v="2087"/>
    </i>
    <i>
      <x v="2089"/>
      <x v="55"/>
      <x v="1592"/>
      <x v="761"/>
    </i>
    <i t="default">
      <x v="2089"/>
    </i>
    <i>
      <x v="2090"/>
      <x v="56"/>
      <x v="1018"/>
      <x v="761"/>
    </i>
    <i t="default">
      <x v="2090"/>
    </i>
    <i>
      <x v="2093"/>
      <x v="55"/>
      <x v="2322"/>
      <x v="75"/>
    </i>
    <i t="default">
      <x v="2093"/>
    </i>
    <i>
      <x v="2094"/>
      <x v="56"/>
      <x v="19"/>
      <x v="308"/>
    </i>
    <i r="2">
      <x v="25"/>
      <x v="18"/>
    </i>
    <i r="2">
      <x v="38"/>
      <x v="812"/>
    </i>
    <i r="2">
      <x v="377"/>
      <x v="492"/>
    </i>
    <i r="3">
      <x v="508"/>
    </i>
    <i r="2">
      <x v="482"/>
      <x v="536"/>
    </i>
    <i r="2">
      <x v="488"/>
      <x v="141"/>
    </i>
    <i r="2">
      <x v="1746"/>
      <x v="116"/>
    </i>
    <i r="2">
      <x v="1829"/>
      <x v="605"/>
    </i>
    <i r="2">
      <x v="1830"/>
      <x v="609"/>
    </i>
    <i t="default">
      <x v="2094"/>
    </i>
    <i>
      <x v="2095"/>
      <x v="53"/>
      <x v="1038"/>
      <x v="761"/>
    </i>
    <i t="default">
      <x v="2095"/>
    </i>
    <i>
      <x v="2096"/>
      <x v="55"/>
      <x v="1601"/>
      <x v="761"/>
    </i>
    <i t="default">
      <x v="2096"/>
    </i>
    <i>
      <x v="2107"/>
      <x v="53"/>
      <x v="988"/>
      <x v="629"/>
    </i>
    <i r="2">
      <x v="1032"/>
      <x v="783"/>
    </i>
    <i t="default">
      <x v="2107"/>
    </i>
    <i>
      <x v="2109"/>
      <x v="56"/>
      <x v="160"/>
      <x v="605"/>
    </i>
    <i t="default">
      <x v="2109"/>
    </i>
    <i>
      <x v="2115"/>
      <x v="57"/>
      <x v="2558"/>
      <x v="46"/>
    </i>
    <i r="3">
      <x v="52"/>
    </i>
    <i t="default">
      <x v="2115"/>
    </i>
    <i>
      <x v="2124"/>
      <x v="57"/>
      <x v="2733"/>
      <x v="69"/>
    </i>
    <i t="default">
      <x v="2124"/>
    </i>
    <i>
      <x v="2133"/>
      <x v="22"/>
      <x v="441"/>
      <x v="754"/>
    </i>
    <i t="default">
      <x v="2133"/>
    </i>
    <i>
      <x v="2135"/>
      <x v="49"/>
      <x v="713"/>
      <x v="605"/>
    </i>
    <i t="default">
      <x v="2135"/>
    </i>
    <i>
      <x v="2137"/>
      <x v="57"/>
      <x v="1221"/>
      <x v="761"/>
    </i>
    <i t="default">
      <x v="2137"/>
    </i>
    <i>
      <x v="2138"/>
      <x v="54"/>
      <x v="710"/>
      <x v="605"/>
    </i>
    <i t="default">
      <x v="2138"/>
    </i>
    <i>
      <x v="2146"/>
      <x v="54"/>
      <x/>
      <x v="428"/>
    </i>
    <i r="2">
      <x v="82"/>
      <x v="456"/>
    </i>
    <i r="2">
      <x v="320"/>
      <x v="605"/>
    </i>
    <i r="2">
      <x v="555"/>
      <x v="310"/>
    </i>
    <i r="2">
      <x v="653"/>
      <x v="18"/>
    </i>
    <i t="default">
      <x v="2146"/>
    </i>
    <i>
      <x v="2147"/>
      <x v="54"/>
      <x v="649"/>
      <x v="551"/>
    </i>
    <i t="default">
      <x v="2147"/>
    </i>
    <i>
      <x v="2152"/>
      <x v="21"/>
      <x v="379"/>
      <x v="605"/>
    </i>
    <i t="default">
      <x v="2152"/>
    </i>
    <i>
      <x v="2156"/>
      <x v="27"/>
      <x v="5"/>
      <x v="264"/>
    </i>
    <i t="default">
      <x v="2156"/>
    </i>
    <i>
      <x v="2158"/>
      <x v="56"/>
      <x v="2034"/>
      <x v="66"/>
    </i>
    <i t="default">
      <x v="2158"/>
    </i>
    <i>
      <x v="2160"/>
      <x v="57"/>
      <x v="2814"/>
      <x v="69"/>
    </i>
    <i t="default">
      <x v="2160"/>
    </i>
    <i>
      <x v="2161"/>
      <x v="54"/>
      <x v="42"/>
      <x v="605"/>
    </i>
    <i r="2">
      <x v="45"/>
      <x v="428"/>
    </i>
    <i r="2">
      <x v="47"/>
      <x v="85"/>
    </i>
    <i r="2">
      <x v="54"/>
      <x v="477"/>
    </i>
    <i r="2">
      <x v="1147"/>
      <x v="580"/>
    </i>
    <i t="default">
      <x v="2161"/>
    </i>
    <i>
      <x v="2164"/>
      <x v="57"/>
      <x v="2606"/>
      <x v="16"/>
    </i>
    <i r="3">
      <x v="27"/>
    </i>
    <i r="2">
      <x v="2607"/>
      <x v="46"/>
    </i>
    <i t="default">
      <x v="2164"/>
    </i>
    <i>
      <x v="2166"/>
      <x v="57"/>
      <x v="53"/>
      <x v="605"/>
    </i>
    <i t="default">
      <x v="2166"/>
    </i>
    <i>
      <x v="2169"/>
      <x v="56"/>
      <x v="676"/>
      <x v="605"/>
    </i>
    <i t="default">
      <x v="2169"/>
    </i>
    <i>
      <x v="2171"/>
      <x v="56"/>
      <x v="152"/>
      <x v="605"/>
    </i>
    <i t="default">
      <x v="2171"/>
    </i>
    <i>
      <x v="2178"/>
      <x v="54"/>
      <x v="927"/>
      <x v="761"/>
    </i>
    <i t="default">
      <x v="2178"/>
    </i>
    <i>
      <x v="2180"/>
      <x v="55"/>
      <x v="2209"/>
      <x v="75"/>
    </i>
    <i t="default">
      <x v="2180"/>
    </i>
    <i>
      <x v="2187"/>
      <x v="55"/>
      <x v="2397"/>
      <x v="75"/>
    </i>
    <i t="default">
      <x v="2187"/>
    </i>
    <i>
      <x v="2196"/>
      <x v="56"/>
      <x v="2044"/>
      <x v="66"/>
    </i>
    <i t="default">
      <x v="2196"/>
    </i>
    <i>
      <x v="2199"/>
      <x v="56"/>
      <x v="2023"/>
      <x v="66"/>
    </i>
    <i t="default">
      <x v="2199"/>
    </i>
    <i>
      <x v="2200"/>
      <x v="57"/>
      <x v="2852"/>
      <x v="69"/>
    </i>
    <i t="default">
      <x v="2200"/>
    </i>
    <i>
      <x v="2202"/>
      <x v="57"/>
      <x v="2861"/>
      <x v="69"/>
    </i>
    <i t="default">
      <x v="2202"/>
    </i>
    <i>
      <x v="2203"/>
      <x v="54"/>
      <x v="37"/>
      <x v="605"/>
    </i>
    <i r="2">
      <x v="50"/>
      <x v="477"/>
    </i>
    <i r="2">
      <x v="934"/>
      <x v="629"/>
    </i>
    <i r="3">
      <x v="761"/>
    </i>
    <i t="default">
      <x v="2203"/>
    </i>
    <i>
      <x v="2204"/>
      <x v="56"/>
      <x v="2158"/>
      <x v="66"/>
    </i>
    <i t="default">
      <x v="2204"/>
    </i>
    <i>
      <x v="2205"/>
      <x v="56"/>
      <x v="48"/>
      <x v="823"/>
    </i>
    <i r="2">
      <x v="84"/>
      <x v="492"/>
    </i>
    <i r="2">
      <x v="618"/>
      <x v="605"/>
    </i>
    <i t="default">
      <x v="2205"/>
    </i>
    <i>
      <x v="2208"/>
      <x v="55"/>
      <x v="2277"/>
      <x v="75"/>
    </i>
    <i t="default">
      <x v="2208"/>
    </i>
    <i>
      <x v="2209"/>
      <x v="54"/>
      <x v="12"/>
      <x v="477"/>
    </i>
    <i r="2">
      <x v="76"/>
      <x v="18"/>
    </i>
    <i r="2">
      <x v="443"/>
      <x v="605"/>
    </i>
    <i r="2">
      <x v="951"/>
      <x v="761"/>
    </i>
    <i r="2">
      <x v="1210"/>
      <x v="761"/>
    </i>
    <i r="2">
      <x v="1217"/>
      <x v="761"/>
    </i>
    <i t="default">
      <x v="2209"/>
    </i>
    <i>
      <x v="2216"/>
      <x v="55"/>
      <x v="32"/>
      <x v="18"/>
    </i>
    <i r="2">
      <x v="617"/>
      <x v="605"/>
    </i>
    <i t="default">
      <x v="2216"/>
    </i>
    <i>
      <x v="2218"/>
      <x v="56"/>
      <x v="2065"/>
      <x v="66"/>
    </i>
    <i t="default">
      <x v="2218"/>
    </i>
    <i>
      <x v="2219"/>
      <x v="55"/>
      <x v="2274"/>
      <x v="75"/>
    </i>
    <i t="default">
      <x v="2219"/>
    </i>
    <i>
      <x v="2221"/>
      <x v="55"/>
      <x v="1012"/>
      <x v="761"/>
    </i>
    <i t="default">
      <x v="2221"/>
    </i>
    <i>
      <x v="2222"/>
      <x v="57"/>
      <x v="420"/>
      <x v="456"/>
    </i>
    <i r="2">
      <x v="969"/>
      <x v="551"/>
    </i>
    <i r="2">
      <x v="1937"/>
      <x v="796"/>
    </i>
    <i r="3">
      <x v="797"/>
    </i>
    <i r="2">
      <x v="2703"/>
      <x v="761"/>
    </i>
    <i t="default">
      <x v="2222"/>
    </i>
    <i>
      <x v="2223"/>
      <x v="54"/>
      <x v="28"/>
      <x v="141"/>
    </i>
    <i r="2">
      <x v="110"/>
      <x v="428"/>
    </i>
    <i r="2">
      <x v="531"/>
      <x v="477"/>
    </i>
    <i r="2">
      <x v="932"/>
      <x v="761"/>
    </i>
    <i t="default">
      <x v="2223"/>
    </i>
    <i>
      <x v="2224"/>
      <x v="54"/>
      <x v="199"/>
      <x v="605"/>
    </i>
    <i r="2">
      <x v="792"/>
      <x v="5"/>
    </i>
    <i t="default">
      <x v="2224"/>
    </i>
    <i>
      <x v="2225"/>
      <x v="55"/>
      <x v="996"/>
      <x v="761"/>
    </i>
    <i t="default">
      <x v="2225"/>
    </i>
    <i>
      <x v="2226"/>
      <x v="54"/>
      <x v="420"/>
      <x v="18"/>
    </i>
    <i r="2">
      <x v="487"/>
      <x v="342"/>
    </i>
    <i r="2">
      <x v="714"/>
      <x v="428"/>
    </i>
    <i t="default">
      <x v="2226"/>
    </i>
    <i>
      <x v="2230"/>
      <x v="57"/>
      <x v="30"/>
      <x v="18"/>
    </i>
    <i r="2">
      <x v="360"/>
      <x v="358"/>
    </i>
    <i r="2">
      <x v="366"/>
      <x v="492"/>
    </i>
    <i r="3">
      <x v="508"/>
    </i>
    <i r="2">
      <x v="483"/>
      <x v="456"/>
    </i>
    <i r="2">
      <x v="523"/>
      <x v="605"/>
    </i>
    <i r="2">
      <x v="2437"/>
      <x v="115"/>
    </i>
    <i r="2">
      <x v="2649"/>
      <x v="517"/>
    </i>
    <i t="default">
      <x v="2230"/>
    </i>
    <i>
      <x v="2231"/>
      <x v="57"/>
      <x v="174"/>
      <x v="551"/>
    </i>
    <i t="default">
      <x v="2231"/>
    </i>
    <i>
      <x v="2232"/>
      <x v="57"/>
      <x v="1607"/>
      <x v="761"/>
    </i>
    <i t="default">
      <x v="2232"/>
    </i>
    <i>
      <x v="2233"/>
      <x v="55"/>
      <x v="2285"/>
      <x v="75"/>
    </i>
    <i t="default">
      <x v="2233"/>
    </i>
    <i>
      <x v="2235"/>
      <x v="27"/>
      <x/>
      <x v="264"/>
    </i>
    <i r="2">
      <x v="11"/>
      <x v="859"/>
    </i>
    <i r="2">
      <x v="24"/>
      <x v="141"/>
    </i>
    <i r="2">
      <x v="73"/>
      <x v="18"/>
    </i>
    <i r="2">
      <x v="102"/>
      <x v="281"/>
    </i>
    <i r="2">
      <x v="170"/>
      <x v="605"/>
    </i>
    <i r="2">
      <x v="541"/>
      <x v="409"/>
    </i>
    <i t="default">
      <x v="2235"/>
    </i>
    <i>
      <x v="2237"/>
      <x v="57"/>
      <x v="10"/>
      <x v="18"/>
    </i>
    <i r="2">
      <x v="30"/>
      <x v="141"/>
    </i>
    <i r="2">
      <x v="59"/>
      <x v="492"/>
    </i>
    <i r="2">
      <x v="157"/>
      <x v="605"/>
    </i>
    <i r="2">
      <x v="243"/>
      <x v="551"/>
    </i>
    <i r="2">
      <x v="349"/>
      <x v="461"/>
    </i>
    <i r="2">
      <x v="1201"/>
      <x v="761"/>
    </i>
    <i r="3">
      <x v="786"/>
    </i>
    <i r="2">
      <x v="2450"/>
      <x v="40"/>
    </i>
    <i t="default">
      <x v="2237"/>
    </i>
    <i>
      <x v="2238"/>
      <x v="56"/>
      <x v="90"/>
      <x v="605"/>
    </i>
    <i r="2">
      <x v="115"/>
      <x v="428"/>
    </i>
    <i t="default">
      <x v="2238"/>
    </i>
    <i>
      <x v="2239"/>
      <x v="56"/>
      <x v="735"/>
      <x v="605"/>
    </i>
    <i t="default">
      <x v="2239"/>
    </i>
    <i>
      <x v="2240"/>
      <x v="57"/>
      <x v="2791"/>
      <x v="69"/>
    </i>
    <i t="default">
      <x v="2240"/>
    </i>
    <i>
      <x v="2242"/>
      <x v="55"/>
      <x v="12"/>
      <x v="605"/>
    </i>
    <i r="2">
      <x v="18"/>
      <x v="308"/>
    </i>
    <i r="2">
      <x v="379"/>
      <x v="18"/>
    </i>
    <i r="2">
      <x v="462"/>
      <x v="477"/>
    </i>
    <i t="default">
      <x v="2242"/>
    </i>
    <i>
      <x v="2243"/>
      <x v="55"/>
      <x v="615"/>
      <x v="551"/>
    </i>
    <i t="default">
      <x v="2243"/>
    </i>
    <i>
      <x v="2245"/>
      <x v="56"/>
      <x v="2161"/>
      <x v="66"/>
    </i>
    <i t="default">
      <x v="2245"/>
    </i>
    <i>
      <x v="2246"/>
      <x v="57"/>
      <x v="2751"/>
      <x v="69"/>
    </i>
    <i t="default">
      <x v="2246"/>
    </i>
    <i>
      <x v="2247"/>
      <x v="55"/>
      <x v="45"/>
      <x v="536"/>
    </i>
    <i r="2">
      <x v="896"/>
      <x v="761"/>
    </i>
    <i t="default">
      <x v="2247"/>
    </i>
    <i>
      <x v="2249"/>
      <x v="24"/>
      <x v="463"/>
      <x v="264"/>
    </i>
    <i r="2">
      <x v="469"/>
      <x v="304"/>
    </i>
    <i r="1">
      <x v="25"/>
      <x v="172"/>
      <x v="141"/>
    </i>
    <i t="default">
      <x v="2249"/>
    </i>
    <i>
      <x v="2250"/>
      <x v="57"/>
      <x v="2766"/>
      <x v="69"/>
    </i>
    <i t="default">
      <x v="2250"/>
    </i>
    <i>
      <x v="2254"/>
      <x v="56"/>
      <x v="30"/>
      <x v="492"/>
    </i>
    <i r="2">
      <x v="46"/>
      <x v="18"/>
    </i>
    <i r="2">
      <x v="368"/>
      <x v="605"/>
    </i>
    <i t="default">
      <x v="2254"/>
    </i>
    <i>
      <x v="2255"/>
      <x v="56"/>
      <x v="2135"/>
      <x v="66"/>
    </i>
    <i t="default">
      <x v="2255"/>
    </i>
    <i>
      <x v="2258"/>
      <x v="56"/>
      <x v="10"/>
      <x v="18"/>
    </i>
    <i r="2">
      <x v="96"/>
      <x v="605"/>
    </i>
    <i r="2">
      <x v="738"/>
      <x v="308"/>
    </i>
    <i r="2">
      <x v="781"/>
      <x v="456"/>
    </i>
    <i r="2">
      <x v="1510"/>
      <x v="589"/>
    </i>
    <i t="default">
      <x v="2258"/>
    </i>
    <i>
      <x v="2261"/>
      <x v="55"/>
      <x v="1178"/>
      <x v="761"/>
    </i>
    <i r="2">
      <x v="1461"/>
      <x v="589"/>
    </i>
    <i t="default">
      <x v="2261"/>
    </i>
    <i>
      <x v="2262"/>
      <x v="57"/>
      <x v="2756"/>
      <x v="69"/>
    </i>
    <i t="default">
      <x v="2262"/>
    </i>
    <i>
      <x v="2263"/>
      <x v="55"/>
      <x v="931"/>
      <x v="761"/>
    </i>
    <i t="default">
      <x v="2263"/>
    </i>
    <i>
      <x v="2264"/>
      <x v="56"/>
      <x v="536"/>
      <x v="605"/>
    </i>
    <i t="default">
      <x v="2264"/>
    </i>
    <i>
      <x v="2265"/>
      <x v="57"/>
      <x v="2760"/>
      <x v="69"/>
    </i>
    <i t="default">
      <x v="2265"/>
    </i>
    <i>
      <x v="2266"/>
      <x v="57"/>
      <x v="1942"/>
      <x v="761"/>
    </i>
    <i t="default">
      <x v="2266"/>
    </i>
    <i>
      <x v="2267"/>
      <x v="57"/>
      <x v="2889"/>
      <x v="69"/>
    </i>
    <i t="default">
      <x v="2267"/>
    </i>
    <i>
      <x v="2268"/>
      <x v="55"/>
      <x v="2381"/>
      <x v="75"/>
    </i>
    <i t="default">
      <x v="2268"/>
    </i>
    <i>
      <x v="2269"/>
      <x v="56"/>
      <x v="5"/>
      <x v="605"/>
    </i>
    <i r="2">
      <x v="32"/>
      <x v="18"/>
    </i>
    <i r="2">
      <x v="63"/>
      <x v="308"/>
    </i>
    <i r="2">
      <x v="359"/>
      <x v="141"/>
    </i>
    <i r="3">
      <x v="363"/>
    </i>
    <i r="2">
      <x v="1747"/>
      <x v="116"/>
    </i>
    <i r="2">
      <x v="1990"/>
      <x v="589"/>
    </i>
    <i t="default">
      <x v="2269"/>
    </i>
    <i>
      <x v="2270"/>
      <x v="55"/>
      <x v="892"/>
      <x v="761"/>
    </i>
    <i t="default">
      <x v="2270"/>
    </i>
    <i>
      <x v="2271"/>
      <x v="57"/>
      <x v="2818"/>
      <x v="69"/>
    </i>
    <i t="default">
      <x v="2271"/>
    </i>
    <i>
      <x v="2272"/>
      <x v="55"/>
      <x v="2392"/>
      <x v="75"/>
    </i>
    <i t="default">
      <x v="2272"/>
    </i>
    <i>
      <x v="2275"/>
      <x v="54"/>
      <x v="1228"/>
      <x v="761"/>
    </i>
    <i t="default">
      <x v="2275"/>
    </i>
    <i>
      <x v="2279"/>
      <x v="55"/>
      <x v="2395"/>
      <x v="75"/>
    </i>
    <i t="default">
      <x v="2279"/>
    </i>
    <i>
      <x v="2280"/>
      <x v="57"/>
      <x v="1950"/>
      <x v="761"/>
    </i>
    <i t="default">
      <x v="2280"/>
    </i>
    <i>
      <x v="2284"/>
      <x v="26"/>
      <x v="546"/>
      <x v="304"/>
    </i>
    <i r="1">
      <x v="27"/>
      <x v="14"/>
      <x v="859"/>
    </i>
    <i r="2">
      <x v="296"/>
      <x v="141"/>
    </i>
    <i r="2">
      <x v="521"/>
      <x v="281"/>
    </i>
    <i r="2">
      <x v="578"/>
      <x v="409"/>
    </i>
    <i r="2">
      <x v="596"/>
      <x v="605"/>
    </i>
    <i t="default">
      <x v="2284"/>
    </i>
    <i>
      <x v="2286"/>
      <x v="54"/>
      <x v="16"/>
      <x v="477"/>
    </i>
    <i r="2">
      <x v="854"/>
      <x v="428"/>
    </i>
    <i r="2">
      <x v="875"/>
      <x v="761"/>
    </i>
    <i r="2">
      <x v="1153"/>
      <x v="585"/>
    </i>
    <i r="2">
      <x v="1190"/>
      <x v="761"/>
    </i>
    <i t="default">
      <x v="2286"/>
    </i>
    <i>
      <x v="2289"/>
      <x v="57"/>
      <x v="442"/>
      <x v="551"/>
    </i>
    <i t="default">
      <x v="2289"/>
    </i>
    <i>
      <x v="2293"/>
      <x v="53"/>
      <x v="364"/>
      <x v="605"/>
    </i>
    <i r="2">
      <x v="983"/>
      <x v="642"/>
    </i>
    <i t="default">
      <x v="2293"/>
    </i>
    <i>
      <x v="2294"/>
      <x v="55"/>
      <x v="2348"/>
      <x v="75"/>
    </i>
    <i t="default">
      <x v="2294"/>
    </i>
    <i>
      <x v="2295"/>
      <x v="57"/>
      <x v="2831"/>
      <x v="69"/>
    </i>
    <i t="default">
      <x v="2295"/>
    </i>
    <i>
      <x v="2299"/>
      <x v="56"/>
      <x v="20"/>
      <x v="536"/>
    </i>
    <i r="2">
      <x v="304"/>
      <x v="575"/>
    </i>
    <i r="2">
      <x v="1817"/>
      <x v="733"/>
    </i>
    <i r="2">
      <x v="1904"/>
      <x v="796"/>
    </i>
    <i r="2">
      <x v="1925"/>
      <x v="761"/>
    </i>
    <i r="2">
      <x v="1964"/>
      <x v="525"/>
    </i>
    <i r="2">
      <x v="1970"/>
      <x v="527"/>
    </i>
    <i r="2">
      <x v="1978"/>
      <x v="589"/>
    </i>
    <i t="default">
      <x v="2299"/>
    </i>
    <i>
      <x v="2300"/>
      <x v="28"/>
      <x v="116"/>
      <x v="331"/>
    </i>
    <i r="2">
      <x v="159"/>
      <x v="18"/>
    </i>
    <i r="2">
      <x v="230"/>
      <x v="141"/>
    </i>
    <i r="2">
      <x v="254"/>
      <x v="281"/>
    </i>
    <i r="2">
      <x v="636"/>
      <x v="605"/>
    </i>
    <i t="default">
      <x v="2300"/>
    </i>
    <i>
      <x v="2301"/>
      <x v="57"/>
      <x v="544"/>
      <x v="551"/>
    </i>
    <i t="default">
      <x v="2301"/>
    </i>
    <i>
      <x v="2303"/>
      <x v="54"/>
      <x v="636"/>
      <x v="605"/>
    </i>
    <i t="default">
      <x v="2303"/>
    </i>
    <i>
      <x v="2304"/>
      <x v="57"/>
      <x v="2714"/>
      <x v="761"/>
    </i>
    <i t="default">
      <x v="2304"/>
    </i>
    <i>
      <x v="2306"/>
      <x v="56"/>
      <x v="421"/>
      <x v="823"/>
    </i>
    <i r="2">
      <x v="790"/>
      <x v="456"/>
    </i>
    <i r="2">
      <x v="954"/>
      <x v="761"/>
    </i>
    <i r="2">
      <x v="1585"/>
      <x v="796"/>
    </i>
    <i r="2">
      <x v="1890"/>
      <x v="733"/>
    </i>
    <i r="2">
      <x v="1974"/>
      <x v="527"/>
    </i>
    <i t="default">
      <x v="2306"/>
    </i>
    <i>
      <x v="2307"/>
      <x v="56"/>
      <x v="1880"/>
      <x v="572"/>
    </i>
    <i t="default">
      <x v="2307"/>
    </i>
    <i>
      <x v="2312"/>
      <x v="57"/>
      <x v="2555"/>
      <x v="16"/>
    </i>
    <i r="3">
      <x v="27"/>
    </i>
    <i r="2">
      <x v="2556"/>
      <x v="46"/>
    </i>
    <i t="default">
      <x v="2312"/>
    </i>
    <i>
      <x v="2317"/>
      <x v="57"/>
      <x v="277"/>
      <x v="605"/>
    </i>
    <i t="default">
      <x v="2317"/>
    </i>
    <i>
      <x v="2318"/>
      <x v="57"/>
      <x v="161"/>
      <x v="551"/>
    </i>
    <i t="default">
      <x v="2318"/>
    </i>
    <i>
      <x v="2320"/>
      <x v="55"/>
      <x v="2379"/>
      <x v="75"/>
    </i>
    <i t="default">
      <x v="2320"/>
    </i>
    <i>
      <x v="2321"/>
      <x v="55"/>
      <x v="1005"/>
      <x v="761"/>
    </i>
    <i r="3">
      <x v="804"/>
    </i>
    <i t="default">
      <x v="2321"/>
    </i>
    <i>
      <x v="2326"/>
      <x v="55"/>
      <x v="1595"/>
      <x v="761"/>
    </i>
    <i t="default">
      <x v="2326"/>
    </i>
    <i>
      <x v="2327"/>
      <x v="55"/>
      <x v="1180"/>
      <x v="761"/>
    </i>
    <i t="default">
      <x v="2327"/>
    </i>
    <i>
      <x v="2328"/>
      <x v="57"/>
      <x v="2885"/>
      <x v="69"/>
    </i>
    <i t="default">
      <x v="2328"/>
    </i>
    <i>
      <x v="2329"/>
      <x v="55"/>
      <x v="2367"/>
      <x v="75"/>
    </i>
    <i t="default">
      <x v="2329"/>
    </i>
    <i>
      <x v="2330"/>
      <x v="56"/>
      <x v="109"/>
      <x v="605"/>
    </i>
    <i r="2">
      <x v="396"/>
      <x v="18"/>
    </i>
    <i r="2">
      <x v="712"/>
      <x v="428"/>
    </i>
    <i t="default">
      <x v="2330"/>
    </i>
    <i>
      <x v="2331"/>
      <x v="54"/>
      <x v="429"/>
      <x v="556"/>
    </i>
    <i r="2">
      <x v="942"/>
      <x v="761"/>
    </i>
    <i t="default">
      <x v="2331"/>
    </i>
    <i>
      <x v="2333"/>
      <x v="56"/>
      <x v="140"/>
      <x v="605"/>
    </i>
    <i r="2">
      <x v="568"/>
      <x v="456"/>
    </i>
    <i t="default">
      <x v="2333"/>
    </i>
    <i>
      <x v="2334"/>
      <x v="57"/>
      <x v="129"/>
      <x v="456"/>
    </i>
    <i r="2">
      <x v="317"/>
      <x v="605"/>
    </i>
    <i r="2">
      <x v="357"/>
      <x v="141"/>
    </i>
    <i r="3">
      <x v="198"/>
    </i>
    <i r="2">
      <x v="358"/>
      <x v="18"/>
    </i>
    <i r="2">
      <x v="2657"/>
      <x v="517"/>
    </i>
    <i t="default">
      <x v="2334"/>
    </i>
    <i>
      <x v="2336"/>
      <x v="57"/>
      <x v="268"/>
      <x v="605"/>
    </i>
    <i r="2">
      <x v="794"/>
      <x v="492"/>
    </i>
    <i t="default">
      <x v="2336"/>
    </i>
    <i>
      <x v="2337"/>
      <x v="57"/>
      <x v="649"/>
      <x v="605"/>
    </i>
    <i t="default">
      <x v="2337"/>
    </i>
    <i>
      <x v="2339"/>
      <x v="57"/>
      <x v="109"/>
      <x v="551"/>
    </i>
    <i t="default">
      <x v="2339"/>
    </i>
    <i>
      <x v="2340"/>
      <x v="56"/>
      <x v="2027"/>
      <x v="66"/>
    </i>
    <i t="default">
      <x v="2340"/>
    </i>
    <i>
      <x v="2341"/>
      <x v="57"/>
      <x v="2848"/>
      <x v="69"/>
    </i>
    <i t="default">
      <x v="2341"/>
    </i>
    <i>
      <x v="2343"/>
      <x v="54"/>
      <x v="398"/>
      <x v="477"/>
    </i>
    <i r="2">
      <x v="881"/>
      <x v="761"/>
    </i>
    <i r="2">
      <x v="1157"/>
      <x v="736"/>
    </i>
    <i r="2">
      <x v="1199"/>
      <x v="761"/>
    </i>
    <i r="2">
      <x v="1223"/>
      <x v="761"/>
    </i>
    <i t="default">
      <x v="2343"/>
    </i>
    <i>
      <x v="2344"/>
      <x v="57"/>
      <x v="2811"/>
      <x v="69"/>
    </i>
    <i t="default">
      <x v="2344"/>
    </i>
    <i>
      <x v="2345"/>
      <x v="56"/>
      <x v="2189"/>
      <x v="66"/>
    </i>
    <i t="default">
      <x v="2345"/>
    </i>
    <i>
      <x v="2346"/>
      <x v="57"/>
      <x v="2808"/>
      <x v="69"/>
    </i>
    <i t="default">
      <x v="2346"/>
    </i>
    <i>
      <x v="2347"/>
      <x v="55"/>
      <x v="10"/>
      <x v="477"/>
    </i>
    <i r="2">
      <x v="360"/>
      <x v="85"/>
    </i>
    <i r="2">
      <x v="580"/>
      <x v="605"/>
    </i>
    <i r="2">
      <x v="813"/>
      <x v="18"/>
    </i>
    <i r="2">
      <x v="855"/>
      <x v="456"/>
    </i>
    <i r="2">
      <x v="1557"/>
      <x v="661"/>
    </i>
    <i t="default">
      <x v="2347"/>
    </i>
    <i>
      <x v="2349"/>
      <x v="48"/>
      <x v="306"/>
      <x v="605"/>
    </i>
    <i t="default">
      <x v="2349"/>
    </i>
    <i>
      <x v="2350"/>
      <x v="56"/>
      <x v="1953"/>
      <x v="761"/>
    </i>
    <i t="default">
      <x v="2350"/>
    </i>
    <i>
      <x v="2352"/>
      <x v="57"/>
      <x v="374"/>
      <x v="605"/>
    </i>
    <i t="default">
      <x v="2352"/>
    </i>
    <i>
      <x v="2353"/>
      <x v="22"/>
      <x v="275"/>
      <x v="281"/>
    </i>
    <i r="2">
      <x v="422"/>
      <x v="605"/>
    </i>
    <i t="default">
      <x v="2353"/>
    </i>
    <i>
      <x v="2356"/>
      <x v="54"/>
      <x v="337"/>
      <x v="551"/>
    </i>
    <i r="2">
      <x v="1175"/>
      <x v="761"/>
    </i>
    <i t="default">
      <x v="2356"/>
    </i>
    <i>
      <x v="2358"/>
      <x v="55"/>
      <x v="2303"/>
      <x v="75"/>
    </i>
    <i t="default">
      <x v="2358"/>
    </i>
    <i>
      <x v="2359"/>
      <x v="57"/>
      <x v="2910"/>
      <x v="69"/>
    </i>
    <i t="default">
      <x v="2359"/>
    </i>
    <i>
      <x v="2361"/>
      <x v="54"/>
      <x v="1222"/>
      <x v="761"/>
    </i>
    <i t="default">
      <x v="2361"/>
    </i>
    <i>
      <x v="2362"/>
      <x v="56"/>
      <x v="374"/>
      <x v="575"/>
    </i>
    <i r="2">
      <x v="1560"/>
      <x v="761"/>
    </i>
    <i t="default">
      <x v="2362"/>
    </i>
    <i>
      <x v="2365"/>
      <x v="57"/>
      <x v="445"/>
      <x v="605"/>
    </i>
    <i t="default">
      <x v="2365"/>
    </i>
    <i>
      <x v="2366"/>
      <x v="56"/>
      <x v="1229"/>
      <x v="761"/>
    </i>
    <i t="default">
      <x v="2366"/>
    </i>
    <i>
      <x v="2367"/>
      <x v="54"/>
      <x v="1055"/>
      <x v="105"/>
    </i>
    <i t="default">
      <x v="2367"/>
    </i>
    <i>
      <x v="2373"/>
      <x v="39"/>
      <x v="824"/>
      <x v="605"/>
    </i>
    <i t="default">
      <x v="2373"/>
    </i>
    <i>
      <x v="2374"/>
      <x v="39"/>
      <x v="829"/>
      <x v="754"/>
    </i>
    <i t="default">
      <x v="2374"/>
    </i>
    <i>
      <x v="2377"/>
      <x v="56"/>
      <x v="2197"/>
      <x v="66"/>
    </i>
    <i t="default">
      <x v="2377"/>
    </i>
    <i>
      <x v="2378"/>
      <x v="55"/>
      <x v="1"/>
      <x v="113"/>
    </i>
    <i r="2">
      <x v="5"/>
      <x v="477"/>
    </i>
    <i r="2">
      <x v="34"/>
      <x v="18"/>
    </i>
    <i r="2">
      <x v="42"/>
      <x v="85"/>
    </i>
    <i r="2">
      <x v="56"/>
      <x v="456"/>
    </i>
    <i r="2">
      <x v="358"/>
      <x v="342"/>
    </i>
    <i r="3">
      <x v="363"/>
    </i>
    <i r="2">
      <x v="917"/>
      <x v="605"/>
    </i>
    <i r="2">
      <x v="1173"/>
      <x v="761"/>
    </i>
    <i r="2">
      <x v="1469"/>
      <x v="589"/>
    </i>
    <i r="2">
      <x v="1551"/>
      <x v="660"/>
    </i>
    <i t="default">
      <x v="2378"/>
    </i>
    <i>
      <x v="2379"/>
      <x v="57"/>
      <x v="2716"/>
      <x v="761"/>
    </i>
    <i t="default">
      <x v="2379"/>
    </i>
    <i>
      <x v="2382"/>
      <x v="54"/>
      <x v="594"/>
      <x v="605"/>
    </i>
    <i t="default">
      <x v="2382"/>
    </i>
    <i>
      <x v="2388"/>
      <x v="55"/>
      <x v="2368"/>
      <x v="75"/>
    </i>
    <i t="default">
      <x v="2388"/>
    </i>
    <i>
      <x v="2389"/>
      <x v="54"/>
      <x v="284"/>
      <x v="555"/>
    </i>
    <i r="2">
      <x v="1145"/>
      <x v="523"/>
    </i>
    <i r="2">
      <x v="1186"/>
      <x v="761"/>
    </i>
    <i r="2">
      <x v="1208"/>
      <x v="761"/>
    </i>
    <i t="default">
      <x v="2389"/>
    </i>
    <i>
      <x v="2392"/>
      <x v="55"/>
      <x v="19"/>
      <x v="456"/>
    </i>
    <i r="2">
      <x v="42"/>
      <x v="18"/>
    </i>
    <i r="2">
      <x v="682"/>
      <x v="428"/>
    </i>
    <i r="2">
      <x v="1443"/>
      <x v="477"/>
    </i>
    <i t="default">
      <x v="2392"/>
    </i>
    <i>
      <x v="2393"/>
      <x v="55"/>
      <x v="2344"/>
      <x v="75"/>
    </i>
    <i t="default">
      <x v="2393"/>
    </i>
    <i>
      <x v="2394"/>
      <x v="57"/>
      <x v="550"/>
      <x v="605"/>
    </i>
    <i t="default">
      <x v="2394"/>
    </i>
    <i>
      <x v="2397"/>
      <x v="57"/>
      <x v="40"/>
      <x v="456"/>
    </i>
    <i r="2">
      <x v="47"/>
      <x v="351"/>
    </i>
    <i r="2">
      <x v="656"/>
      <x v="551"/>
    </i>
    <i r="2">
      <x v="669"/>
      <x v="492"/>
    </i>
    <i r="3">
      <x v="508"/>
    </i>
    <i r="2">
      <x v="1919"/>
      <x v="796"/>
    </i>
    <i r="2">
      <x v="2634"/>
      <x v="605"/>
    </i>
    <i r="2">
      <x v="2635"/>
      <x v="609"/>
    </i>
    <i r="2">
      <x v="2673"/>
      <x v="342"/>
    </i>
    <i r="2">
      <x v="2684"/>
      <x v="657"/>
    </i>
    <i t="default">
      <x v="2397"/>
    </i>
    <i>
      <x v="2398"/>
      <x v="56"/>
      <x v="1922"/>
      <x v="761"/>
    </i>
    <i t="default">
      <x v="2398"/>
    </i>
    <i>
      <x v="2402"/>
      <x v="55"/>
      <x v="1238"/>
      <x v="761"/>
    </i>
    <i t="default">
      <x v="2402"/>
    </i>
    <i>
      <x v="2409"/>
      <x v="56"/>
      <x v="2174"/>
      <x v="66"/>
    </i>
    <i t="default">
      <x v="2409"/>
    </i>
    <i>
      <x v="2412"/>
      <x v="57"/>
      <x v="1"/>
      <x v="500"/>
    </i>
    <i r="3">
      <x v="508"/>
    </i>
    <i r="2">
      <x v="25"/>
      <x v="456"/>
    </i>
    <i r="2">
      <x v="414"/>
      <x v="141"/>
    </i>
    <i r="2">
      <x v="770"/>
      <x v="605"/>
    </i>
    <i r="2">
      <x v="2421"/>
      <x v="155"/>
    </i>
    <i r="2">
      <x v="2648"/>
      <x v="517"/>
    </i>
    <i r="2">
      <x v="2656"/>
      <x v="875"/>
    </i>
    <i t="default">
      <x v="2412"/>
    </i>
    <i>
      <x v="2413"/>
      <x v="57"/>
      <x v="58"/>
      <x v="551"/>
    </i>
    <i t="default">
      <x v="2413"/>
    </i>
    <i>
      <x v="2418"/>
      <x v="56"/>
      <x v="2155"/>
      <x v="66"/>
    </i>
    <i t="default">
      <x v="2418"/>
    </i>
    <i>
      <x v="2420"/>
      <x v="28"/>
      <x v="153"/>
      <x v="331"/>
    </i>
    <i r="2">
      <x v="162"/>
      <x v="18"/>
    </i>
    <i r="2">
      <x v="308"/>
      <x v="409"/>
    </i>
    <i r="2">
      <x v="408"/>
      <x v="605"/>
    </i>
    <i r="2">
      <x v="628"/>
      <x v="423"/>
    </i>
    <i r="2">
      <x v="647"/>
      <x v="304"/>
    </i>
    <i t="default">
      <x v="2420"/>
    </i>
    <i>
      <x v="2422"/>
      <x v="57"/>
      <x v="1605"/>
      <x v="761"/>
    </i>
    <i t="default">
      <x v="2422"/>
    </i>
    <i>
      <x v="2427"/>
      <x v="29"/>
      <x v="723"/>
      <x v="865"/>
    </i>
    <i t="default">
      <x v="2427"/>
    </i>
    <i>
      <x v="2428"/>
      <x v="55"/>
      <x v="2341"/>
      <x v="75"/>
    </i>
    <i t="default">
      <x v="2428"/>
    </i>
    <i>
      <x v="2430"/>
      <x v="55"/>
      <x v="7"/>
      <x v="477"/>
    </i>
    <i r="2">
      <x v="43"/>
      <x v="536"/>
    </i>
    <i r="2">
      <x v="171"/>
      <x v="605"/>
    </i>
    <i r="2">
      <x v="420"/>
      <x v="456"/>
    </i>
    <i r="2">
      <x v="799"/>
      <x v="18"/>
    </i>
    <i r="2">
      <x v="1471"/>
      <x v="589"/>
    </i>
    <i t="default">
      <x v="2430"/>
    </i>
    <i>
      <x v="2431"/>
      <x v="57"/>
      <x v="2559"/>
      <x v="16"/>
    </i>
    <i t="default">
      <x v="2431"/>
    </i>
    <i>
      <x v="2432"/>
      <x v="57"/>
      <x v="2826"/>
      <x v="69"/>
    </i>
    <i t="default">
      <x v="2432"/>
    </i>
    <i>
      <x v="2433"/>
      <x v="54"/>
      <x v="484"/>
      <x v="456"/>
    </i>
    <i r="2">
      <x v="1214"/>
      <x v="761"/>
    </i>
    <i t="default">
      <x v="2433"/>
    </i>
    <i>
      <x v="2434"/>
      <x v="57"/>
      <x v="2836"/>
      <x v="69"/>
    </i>
    <i t="default">
      <x v="2434"/>
    </i>
    <i>
      <x v="2435"/>
      <x v="57"/>
      <x v="2708"/>
      <x v="761"/>
    </i>
    <i t="default">
      <x v="2435"/>
    </i>
    <i>
      <x v="2438"/>
      <x v="55"/>
      <x v="2259"/>
      <x v="75"/>
    </i>
    <i t="default">
      <x v="2438"/>
    </i>
    <i>
      <x v="2439"/>
      <x v="57"/>
      <x v="461"/>
      <x v="605"/>
    </i>
    <i t="default">
      <x v="2439"/>
    </i>
    <i>
      <x v="2440"/>
      <x v="57"/>
      <x v="2796"/>
      <x v="69"/>
    </i>
    <i t="default">
      <x v="2440"/>
    </i>
    <i>
      <x v="2441"/>
      <x v="55"/>
      <x v="717"/>
      <x v="605"/>
    </i>
    <i t="default">
      <x v="2441"/>
    </i>
    <i>
      <x v="2444"/>
      <x v="54"/>
      <x v="775"/>
      <x v="605"/>
    </i>
    <i t="default">
      <x v="2444"/>
    </i>
    <i>
      <x v="2446"/>
      <x v="55"/>
      <x v="874"/>
      <x v="761"/>
    </i>
    <i t="default">
      <x v="2446"/>
    </i>
    <i>
      <x v="2448"/>
      <x v="56"/>
      <x v="583"/>
      <x v="575"/>
    </i>
    <i r="2">
      <x v="673"/>
      <x v="536"/>
    </i>
    <i r="2">
      <x v="898"/>
      <x v="761"/>
    </i>
    <i r="2">
      <x v="1759"/>
      <x v="344"/>
    </i>
    <i r="2">
      <x v="1833"/>
      <x v="609"/>
    </i>
    <i r="2">
      <x v="1854"/>
      <x v="342"/>
    </i>
    <i r="2">
      <x v="1893"/>
      <x v="709"/>
    </i>
    <i r="2">
      <x v="1939"/>
      <x v="775"/>
    </i>
    <i r="2">
      <x v="1948"/>
      <x v="796"/>
    </i>
    <i r="2">
      <x v="1969"/>
      <x v="527"/>
    </i>
    <i t="default">
      <x v="2448"/>
    </i>
    <i>
      <x v="2449"/>
      <x v="56"/>
      <x v="2008"/>
      <x v="66"/>
    </i>
    <i t="default">
      <x v="2449"/>
    </i>
    <i>
      <x v="2450"/>
      <x v="55"/>
      <x v="1563"/>
      <x v="761"/>
    </i>
    <i t="default">
      <x v="2450"/>
    </i>
    <i>
      <x v="2451"/>
      <x v="56"/>
      <x v="1869"/>
      <x v="466"/>
    </i>
    <i t="default">
      <x v="2451"/>
    </i>
    <i>
      <x v="2453"/>
      <x v="57"/>
      <x v="16"/>
      <x v="18"/>
    </i>
    <i r="2">
      <x v="31"/>
      <x v="141"/>
    </i>
    <i r="2">
      <x v="35"/>
      <x v="605"/>
    </i>
    <i r="2">
      <x v="103"/>
      <x v="492"/>
    </i>
    <i r="3">
      <x v="508"/>
    </i>
    <i r="2">
      <x v="629"/>
      <x v="403"/>
    </i>
    <i r="2">
      <x v="2664"/>
      <x v="586"/>
    </i>
    <i t="default">
      <x v="2453"/>
    </i>
    <i>
      <x v="2454"/>
      <x v="57"/>
      <x v="376"/>
      <x v="551"/>
    </i>
    <i t="default">
      <x v="2454"/>
    </i>
    <i>
      <x v="2459"/>
      <x v="54"/>
      <x v="90"/>
      <x v="551"/>
    </i>
    <i t="default">
      <x v="2459"/>
    </i>
    <i>
      <x v="2461"/>
      <x v="55"/>
      <x v="893"/>
      <x v="761"/>
    </i>
    <i r="2">
      <x v="1484"/>
      <x v="589"/>
    </i>
    <i t="default">
      <x v="2461"/>
    </i>
    <i>
      <x v="2465"/>
      <x v="57"/>
      <x v="2893"/>
      <x v="69"/>
    </i>
    <i t="default">
      <x v="2465"/>
    </i>
    <i>
      <x v="2466"/>
      <x v="56"/>
      <x v="935"/>
      <x v="761"/>
    </i>
    <i t="default">
      <x v="2466"/>
    </i>
    <i>
      <x v="2473"/>
      <x v="49"/>
      <x v="34"/>
      <x v="605"/>
    </i>
    <i t="default">
      <x v="2473"/>
    </i>
    <i>
      <x v="2474"/>
      <x v="56"/>
      <x v="56"/>
      <x v="492"/>
    </i>
    <i r="2">
      <x v="149"/>
      <x v="428"/>
    </i>
    <i r="2">
      <x v="350"/>
      <x v="18"/>
    </i>
    <i r="2">
      <x v="386"/>
      <x v="605"/>
    </i>
    <i t="default">
      <x v="2474"/>
    </i>
    <i>
      <x v="2475"/>
      <x v="56"/>
      <x v="638"/>
      <x v="551"/>
    </i>
    <i t="default">
      <x v="2475"/>
    </i>
    <i>
      <x v="2478"/>
      <x v="57"/>
      <x v="363"/>
      <x v="456"/>
    </i>
    <i r="2">
      <x v="2721"/>
      <x v="761"/>
    </i>
    <i t="default">
      <x v="2478"/>
    </i>
    <i>
      <x v="2479"/>
      <x v="57"/>
      <x v="27"/>
      <x v="492"/>
    </i>
    <i r="3">
      <x v="508"/>
    </i>
    <i r="2">
      <x v="52"/>
      <x v="18"/>
    </i>
    <i r="2">
      <x v="377"/>
      <x v="605"/>
    </i>
    <i r="2">
      <x v="577"/>
      <x v="141"/>
    </i>
    <i r="3">
      <x v="342"/>
    </i>
    <i r="3">
      <x v="355"/>
    </i>
    <i r="2">
      <x v="796"/>
      <x v="456"/>
    </i>
    <i r="2">
      <x v="2435"/>
      <x v="115"/>
    </i>
    <i r="2">
      <x v="2666"/>
      <x v="586"/>
    </i>
    <i t="default">
      <x v="2479"/>
    </i>
    <i>
      <x v="2480"/>
      <x v="57"/>
      <x v="660"/>
      <x v="551"/>
    </i>
    <i t="default">
      <x v="2480"/>
    </i>
    <i>
      <x v="2481"/>
      <x v="53"/>
      <x v="754"/>
      <x v="605"/>
    </i>
    <i t="default">
      <x v="2481"/>
    </i>
    <i>
      <x v="2483"/>
      <x v="56"/>
      <x v="2011"/>
      <x v="66"/>
    </i>
    <i t="default">
      <x v="2483"/>
    </i>
    <i>
      <x v="2484"/>
      <x v="57"/>
      <x v="1615"/>
      <x v="761"/>
    </i>
    <i t="default">
      <x v="2484"/>
    </i>
    <i>
      <x v="2486"/>
      <x v="55"/>
      <x v="1212"/>
      <x v="761"/>
    </i>
    <i t="default">
      <x v="2486"/>
    </i>
    <i>
      <x v="2487"/>
      <x v="54"/>
      <x v="17"/>
      <x v="477"/>
    </i>
    <i r="2">
      <x v="57"/>
      <x v="605"/>
    </i>
    <i r="2">
      <x v="69"/>
      <x v="18"/>
    </i>
    <i r="2">
      <x v="358"/>
      <x v="342"/>
    </i>
    <i r="2">
      <x v="565"/>
      <x v="456"/>
    </i>
    <i t="default">
      <x v="2487"/>
    </i>
    <i>
      <x v="2489"/>
      <x v="55"/>
      <x v="897"/>
      <x v="761"/>
    </i>
    <i t="default">
      <x v="2489"/>
    </i>
    <i>
      <x v="2491"/>
      <x v="57"/>
      <x v="160"/>
      <x v="605"/>
    </i>
    <i t="default">
      <x v="2491"/>
    </i>
    <i>
      <x v="2497"/>
      <x v="56"/>
      <x v="75"/>
      <x v="605"/>
    </i>
    <i r="2">
      <x v="355"/>
      <x v="18"/>
    </i>
    <i r="2">
      <x v="531"/>
      <x v="436"/>
    </i>
    <i r="2">
      <x v="577"/>
      <x v="492"/>
    </i>
    <i r="2">
      <x v="868"/>
      <x v="308"/>
    </i>
    <i r="3">
      <x v="314"/>
    </i>
    <i t="default">
      <x v="2497"/>
    </i>
    <i>
      <x v="2498"/>
      <x v="56"/>
      <x v="635"/>
      <x v="551"/>
    </i>
    <i t="default">
      <x v="2498"/>
    </i>
    <i>
      <x v="2499"/>
      <x v="54"/>
      <x v="66"/>
      <x v="477"/>
    </i>
    <i r="2">
      <x v="276"/>
      <x v="551"/>
    </i>
    <i r="3">
      <x v="555"/>
    </i>
    <i r="2">
      <x v="1014"/>
      <x v="761"/>
    </i>
    <i r="2">
      <x v="1184"/>
      <x v="761"/>
    </i>
    <i t="default">
      <x v="2499"/>
    </i>
    <i>
      <x v="2500"/>
      <x v="57"/>
      <x v="20"/>
      <x v="18"/>
    </i>
    <i r="2">
      <x v="72"/>
      <x v="492"/>
    </i>
    <i r="2">
      <x v="99"/>
      <x v="605"/>
    </i>
    <i r="2">
      <x v="163"/>
      <x v="461"/>
    </i>
    <i r="2">
      <x v="487"/>
      <x v="141"/>
    </i>
    <i r="2">
      <x v="2433"/>
      <x v="321"/>
    </i>
    <i r="2">
      <x v="2451"/>
      <x v="40"/>
    </i>
    <i r="2">
      <x v="2658"/>
      <x v="516"/>
    </i>
    <i t="default">
      <x v="2500"/>
    </i>
    <i>
      <x v="2502"/>
      <x v="53"/>
      <x v="1005"/>
      <x v="761"/>
    </i>
    <i t="default">
      <x v="2502"/>
    </i>
    <i>
      <x v="2503"/>
      <x v="55"/>
      <x v="2281"/>
      <x v="75"/>
    </i>
    <i t="default">
      <x v="2503"/>
    </i>
    <i>
      <x v="2505"/>
      <x v="55"/>
      <x v="597"/>
      <x v="605"/>
    </i>
    <i t="default">
      <x v="2505"/>
    </i>
    <i>
      <x v="2507"/>
      <x v="57"/>
      <x v="2746"/>
      <x v="69"/>
    </i>
    <i t="default">
      <x v="2507"/>
    </i>
    <i>
      <x v="2508"/>
      <x v="57"/>
      <x v="125"/>
      <x v="141"/>
    </i>
    <i r="2">
      <x v="614"/>
      <x v="605"/>
    </i>
    <i t="default">
      <x v="2508"/>
    </i>
    <i>
      <x v="2509"/>
      <x v="57"/>
      <x v="190"/>
      <x v="551"/>
    </i>
    <i t="default">
      <x v="2509"/>
    </i>
    <i>
      <x v="2510"/>
      <x v="56"/>
      <x v="1197"/>
      <x v="761"/>
    </i>
    <i t="default">
      <x v="2510"/>
    </i>
    <i>
      <x v="2511"/>
      <x v="19"/>
      <x v="71"/>
      <x v="281"/>
    </i>
    <i r="2">
      <x v="155"/>
      <x v="605"/>
    </i>
    <i t="default">
      <x v="2511"/>
    </i>
    <i>
      <x v="2512"/>
      <x v="56"/>
      <x v="519"/>
      <x v="605"/>
    </i>
    <i r="2">
      <x v="1849"/>
      <x v="450"/>
    </i>
    <i t="default">
      <x v="2512"/>
    </i>
    <i>
      <x v="2514"/>
      <x v="57"/>
      <x v="938"/>
      <x v="761"/>
    </i>
    <i t="default">
      <x v="2514"/>
    </i>
    <i>
      <x v="2515"/>
      <x v="54"/>
      <x v="893"/>
      <x v="761"/>
    </i>
    <i t="default">
      <x v="2515"/>
    </i>
    <i>
      <x v="2516"/>
      <x v="56"/>
      <x v="1199"/>
      <x v="761"/>
    </i>
    <i t="default">
      <x v="2516"/>
    </i>
    <i>
      <x v="2519"/>
      <x v="56"/>
      <x v="45"/>
      <x v="536"/>
    </i>
    <i t="default">
      <x v="2519"/>
    </i>
    <i>
      <x v="2520"/>
      <x v="55"/>
      <x v="2217"/>
      <x v="75"/>
    </i>
    <i t="default">
      <x v="2520"/>
    </i>
    <i>
      <x v="2521"/>
      <x v="57"/>
      <x v="2832"/>
      <x v="69"/>
    </i>
    <i t="default">
      <x v="2521"/>
    </i>
    <i>
      <x v="2522"/>
      <x v="28"/>
      <x v="20"/>
      <x v="859"/>
    </i>
    <i r="2">
      <x v="34"/>
      <x v="605"/>
    </i>
    <i t="default">
      <x v="2522"/>
    </i>
    <i>
      <x v="2524"/>
      <x v="56"/>
      <x v="2005"/>
      <x v="66"/>
    </i>
    <i t="default">
      <x v="2524"/>
    </i>
    <i>
      <x v="2527"/>
      <x v="55"/>
      <x v="1610"/>
      <x v="761"/>
    </i>
    <i t="default">
      <x v="2527"/>
    </i>
    <i>
      <x v="2531"/>
      <x v="56"/>
      <x v="9"/>
      <x v="536"/>
    </i>
    <i r="2">
      <x v="86"/>
      <x v="492"/>
    </i>
    <i r="3">
      <x v="508"/>
    </i>
    <i r="3">
      <x v="510"/>
    </i>
    <i r="2">
      <x v="487"/>
      <x v="141"/>
    </i>
    <i r="2">
      <x v="514"/>
      <x v="605"/>
    </i>
    <i r="2">
      <x v="555"/>
      <x v="18"/>
    </i>
    <i r="2">
      <x v="1794"/>
      <x v="317"/>
    </i>
    <i t="default">
      <x v="2531"/>
    </i>
    <i>
      <x v="2532"/>
      <x v="56"/>
      <x v="1866"/>
      <x v="466"/>
    </i>
    <i t="default">
      <x v="2532"/>
    </i>
    <i>
      <x v="2533"/>
      <x v="43"/>
      <x v="1878"/>
      <x v="68"/>
    </i>
    <i t="default">
      <x v="2533"/>
    </i>
    <i>
      <x v="2535"/>
      <x v="56"/>
      <x v="397"/>
      <x v="342"/>
    </i>
    <i t="default">
      <x v="2535"/>
    </i>
    <i>
      <x v="2536"/>
      <x v="55"/>
      <x v="2339"/>
      <x v="75"/>
    </i>
    <i t="default">
      <x v="2536"/>
    </i>
    <i>
      <x v="2537"/>
      <x v="56"/>
      <x v="2002"/>
      <x v="66"/>
    </i>
    <i t="default">
      <x v="2537"/>
    </i>
    <i>
      <x v="2538"/>
      <x v="55"/>
      <x v="2241"/>
      <x v="75"/>
    </i>
    <i t="default">
      <x v="2538"/>
    </i>
    <i>
      <x v="2539"/>
      <x v="56"/>
      <x v="306"/>
      <x v="605"/>
    </i>
    <i t="default">
      <x v="2539"/>
    </i>
    <i>
      <x v="2540"/>
      <x v="56"/>
      <x v="155"/>
      <x v="551"/>
    </i>
    <i t="default">
      <x v="2540"/>
    </i>
    <i>
      <x v="2545"/>
      <x v="55"/>
      <x v="763"/>
      <x v="605"/>
    </i>
    <i t="default">
      <x v="2545"/>
    </i>
    <i>
      <x v="2547"/>
      <x v="55"/>
      <x v="1033"/>
      <x v="761"/>
    </i>
    <i t="default">
      <x v="2547"/>
    </i>
    <i>
      <x v="2549"/>
      <x v="46"/>
      <x v="856"/>
      <x v="605"/>
    </i>
    <i t="default">
      <x v="2549"/>
    </i>
    <i>
      <x v="2551"/>
      <x v="51"/>
      <x v="885"/>
      <x v="761"/>
    </i>
    <i t="default">
      <x v="2551"/>
    </i>
    <i>
      <x v="2553"/>
      <x v="56"/>
      <x v="38"/>
      <x v="456"/>
    </i>
    <i r="2">
      <x v="960"/>
      <x v="536"/>
    </i>
    <i r="2">
      <x v="1946"/>
      <x v="761"/>
    </i>
    <i r="3">
      <x v="785"/>
    </i>
    <i t="default">
      <x v="2553"/>
    </i>
    <i>
      <x v="2554"/>
      <x v="56"/>
      <x v="380"/>
      <x v="551"/>
    </i>
    <i t="default">
      <x v="2554"/>
    </i>
    <i>
      <x v="2555"/>
      <x v="32"/>
      <x v="542"/>
      <x v="629"/>
    </i>
    <i t="default">
      <x v="2555"/>
    </i>
    <i>
      <x v="2557"/>
      <x v="55"/>
      <x v="1035"/>
      <x v="761"/>
    </i>
    <i t="default">
      <x v="2557"/>
    </i>
    <i>
      <x v="2560"/>
      <x v="54"/>
      <x v="330"/>
      <x v="605"/>
    </i>
    <i r="2">
      <x v="480"/>
      <x v="18"/>
    </i>
    <i t="default">
      <x v="2560"/>
    </i>
    <i>
      <x v="2561"/>
      <x v="53"/>
      <x v="255"/>
      <x v="605"/>
    </i>
    <i t="default">
      <x v="2561"/>
    </i>
    <i>
      <x v="2562"/>
      <x v="28"/>
      <x v="65"/>
      <x v="18"/>
    </i>
    <i t="default">
      <x v="2562"/>
    </i>
    <i>
      <x v="2565"/>
      <x v="57"/>
      <x v="2738"/>
      <x v="69"/>
    </i>
    <i t="default">
      <x v="2565"/>
    </i>
    <i>
      <x v="2566"/>
      <x v="55"/>
      <x v="2287"/>
      <x v="75"/>
    </i>
    <i t="default">
      <x v="2566"/>
    </i>
    <i>
      <x v="2567"/>
      <x v="57"/>
      <x v="2706"/>
      <x v="761"/>
    </i>
    <i t="default">
      <x v="2567"/>
    </i>
    <i>
      <x v="2568"/>
      <x v="57"/>
      <x v="2744"/>
      <x v="69"/>
    </i>
    <i t="default">
      <x v="2568"/>
    </i>
    <i>
      <x v="2570"/>
      <x v="57"/>
      <x v="42"/>
      <x v="492"/>
    </i>
    <i r="2">
      <x v="412"/>
      <x v="18"/>
    </i>
    <i r="2">
      <x v="576"/>
      <x v="605"/>
    </i>
    <i t="default">
      <x v="2570"/>
    </i>
    <i>
      <x v="2571"/>
      <x v="56"/>
      <x v="2090"/>
      <x v="66"/>
    </i>
    <i t="default">
      <x v="2571"/>
    </i>
    <i>
      <x v="2572"/>
      <x v="55"/>
      <x v="2394"/>
      <x v="75"/>
    </i>
    <i t="default">
      <x v="2572"/>
    </i>
    <i>
      <x v="2574"/>
      <x v="55"/>
      <x v="2290"/>
      <x v="75"/>
    </i>
    <i t="default">
      <x v="2574"/>
    </i>
    <i>
      <x v="2576"/>
      <x v="56"/>
      <x v="2182"/>
      <x v="66"/>
    </i>
    <i t="default">
      <x v="2576"/>
    </i>
    <i>
      <x v="2578"/>
      <x v="55"/>
      <x v="16"/>
      <x v="477"/>
    </i>
    <i r="2">
      <x v="127"/>
      <x v="605"/>
    </i>
    <i r="2">
      <x v="479"/>
      <x v="536"/>
    </i>
    <i r="3">
      <x v="540"/>
    </i>
    <i r="2">
      <x v="1495"/>
      <x v="589"/>
    </i>
    <i t="default">
      <x v="2578"/>
    </i>
    <i>
      <x v="2579"/>
      <x v="57"/>
      <x v="2546"/>
      <x v="16"/>
    </i>
    <i r="3">
      <x v="27"/>
    </i>
    <i t="default">
      <x v="2579"/>
    </i>
    <i>
      <x v="2580"/>
      <x v="57"/>
      <x v="889"/>
      <x v="761"/>
    </i>
    <i t="default">
      <x v="2580"/>
    </i>
    <i>
      <x v="2583"/>
      <x v="56"/>
      <x v="1940"/>
      <x v="761"/>
    </i>
    <i t="default">
      <x v="2583"/>
    </i>
    <i>
      <x v="2584"/>
      <x v="57"/>
      <x v="2813"/>
      <x v="69"/>
    </i>
    <i t="default">
      <x v="2584"/>
    </i>
    <i>
      <x v="2587"/>
      <x v="57"/>
      <x v="2909"/>
      <x v="69"/>
    </i>
    <i t="default">
      <x v="2587"/>
    </i>
    <i>
      <x v="2588"/>
      <x v="55"/>
      <x v="2321"/>
      <x v="75"/>
    </i>
    <i t="default">
      <x v="2588"/>
    </i>
    <i>
      <x v="2594"/>
      <x v="55"/>
      <x v="2378"/>
      <x v="75"/>
    </i>
    <i t="default">
      <x v="2594"/>
    </i>
    <i>
      <x v="2597"/>
      <x v="56"/>
      <x v="2159"/>
      <x v="66"/>
    </i>
    <i t="default">
      <x v="2597"/>
    </i>
    <i>
      <x v="2598"/>
      <x v="54"/>
      <x v="470"/>
      <x v="428"/>
    </i>
    <i r="2">
      <x v="1218"/>
      <x v="761"/>
    </i>
    <i t="default">
      <x v="2598"/>
    </i>
    <i>
      <x v="2600"/>
      <x v="55"/>
      <x v="2264"/>
      <x v="75"/>
    </i>
    <i t="default">
      <x v="2600"/>
    </i>
    <i>
      <x v="2602"/>
      <x v="56"/>
      <x v="964"/>
      <x v="605"/>
    </i>
    <i t="default">
      <x v="2602"/>
    </i>
    <i>
      <x v="2606"/>
      <x v="57"/>
      <x v="112"/>
      <x v="141"/>
    </i>
    <i t="default">
      <x v="2606"/>
    </i>
    <i>
      <x v="2607"/>
      <x v="57"/>
      <x v="2931"/>
      <x v="69"/>
    </i>
    <i t="default">
      <x v="2607"/>
    </i>
    <i>
      <x v="2609"/>
      <x v="25"/>
      <x v="487"/>
      <x v="264"/>
    </i>
    <i r="2">
      <x v="504"/>
      <x v="304"/>
    </i>
    <i r="2">
      <x v="505"/>
      <x v="754"/>
    </i>
    <i r="1">
      <x v="26"/>
      <x v="183"/>
      <x v="605"/>
    </i>
    <i r="2">
      <x v="283"/>
      <x v="141"/>
    </i>
    <i t="default">
      <x v="2609"/>
    </i>
    <i>
      <x v="2611"/>
      <x v="56"/>
      <x v="121"/>
      <x v="605"/>
    </i>
    <i r="2">
      <x v="357"/>
      <x v="141"/>
    </i>
    <i r="2">
      <x v="790"/>
      <x v="18"/>
    </i>
    <i r="2">
      <x v="1853"/>
      <x v="346"/>
    </i>
    <i r="2">
      <x v="1976"/>
      <x v="589"/>
    </i>
    <i t="default">
      <x v="2611"/>
    </i>
    <i>
      <x v="2613"/>
      <x v="56"/>
      <x v="545"/>
      <x v="605"/>
    </i>
    <i t="default">
      <x v="2613"/>
    </i>
    <i>
      <x v="2616"/>
      <x v="56"/>
      <x v="2077"/>
      <x v="66"/>
    </i>
    <i t="default">
      <x v="2616"/>
    </i>
    <i>
      <x v="2617"/>
      <x v="57"/>
      <x v="2845"/>
      <x v="69"/>
    </i>
    <i t="default">
      <x v="2617"/>
    </i>
    <i>
      <x v="2618"/>
      <x v="54"/>
      <x v="189"/>
      <x v="605"/>
    </i>
    <i t="default">
      <x v="2618"/>
    </i>
    <i>
      <x v="2620"/>
      <x v="57"/>
      <x v="33"/>
      <x v="492"/>
    </i>
    <i r="2">
      <x v="295"/>
      <x v="605"/>
    </i>
    <i r="2">
      <x v="782"/>
      <x v="141"/>
    </i>
    <i t="default">
      <x v="2620"/>
    </i>
    <i>
      <x v="2624"/>
      <x v="57"/>
      <x v="2914"/>
      <x v="69"/>
    </i>
    <i t="default">
      <x v="2624"/>
    </i>
    <i>
      <x v="2625"/>
      <x v="12"/>
      <x v="750"/>
      <x v="605"/>
    </i>
    <i t="default">
      <x v="2625"/>
    </i>
    <i>
      <x v="2627"/>
      <x v="55"/>
      <x v="52"/>
      <x v="536"/>
    </i>
    <i r="2">
      <x v="1478"/>
      <x v="589"/>
    </i>
    <i r="2">
      <x v="1612"/>
      <x v="761"/>
    </i>
    <i r="2">
      <x v="1613"/>
      <x v="763"/>
    </i>
    <i t="default">
      <x v="2627"/>
    </i>
    <i>
      <x v="2628"/>
      <x v="56"/>
      <x v="2173"/>
      <x v="66"/>
    </i>
    <i t="default">
      <x v="2628"/>
    </i>
    <i>
      <x v="2630"/>
      <x v="57"/>
      <x v="564"/>
      <x v="141"/>
    </i>
    <i r="2">
      <x v="977"/>
      <x v="605"/>
    </i>
    <i t="default">
      <x v="2630"/>
    </i>
    <i>
      <x v="2633"/>
      <x v="56"/>
      <x v="2152"/>
      <x v="66"/>
    </i>
    <i t="default">
      <x v="2633"/>
    </i>
    <i>
      <x v="2635"/>
      <x v="56"/>
      <x v="2185"/>
      <x v="66"/>
    </i>
    <i t="default">
      <x v="2635"/>
    </i>
    <i>
      <x v="2636"/>
      <x v="57"/>
      <x v="2851"/>
      <x v="69"/>
    </i>
    <i t="default">
      <x v="2636"/>
    </i>
    <i>
      <x v="2637"/>
      <x v="54"/>
      <x v="1229"/>
      <x v="761"/>
    </i>
    <i t="default">
      <x v="2637"/>
    </i>
    <i>
      <x v="2638"/>
      <x v="55"/>
      <x v="2380"/>
      <x v="75"/>
    </i>
    <i t="default">
      <x v="2638"/>
    </i>
    <i>
      <x v="2639"/>
      <x v="56"/>
      <x v="2055"/>
      <x v="66"/>
    </i>
    <i t="default">
      <x v="2639"/>
    </i>
    <i>
      <x v="2643"/>
      <x v="56"/>
      <x v="93"/>
      <x v="502"/>
    </i>
    <i r="3">
      <x v="605"/>
    </i>
    <i r="2">
      <x v="396"/>
      <x v="141"/>
    </i>
    <i t="default">
      <x v="2643"/>
    </i>
    <i>
      <x v="2644"/>
      <x v="56"/>
      <x v="2181"/>
      <x v="66"/>
    </i>
    <i t="default">
      <x v="2644"/>
    </i>
    <i>
      <x v="2645"/>
      <x v="56"/>
      <x v="2127"/>
      <x v="66"/>
    </i>
    <i t="default">
      <x v="2645"/>
    </i>
    <i>
      <x v="2648"/>
      <x v="57"/>
      <x v="1611"/>
      <x v="761"/>
    </i>
    <i t="default">
      <x v="2648"/>
    </i>
    <i>
      <x v="2650"/>
      <x v="55"/>
      <x v="2320"/>
      <x v="75"/>
    </i>
    <i r="1">
      <x v="57"/>
      <x v="31"/>
      <x v="403"/>
    </i>
    <i r="2">
      <x v="50"/>
      <x v="456"/>
    </i>
    <i r="2">
      <x v="66"/>
      <x v="492"/>
    </i>
    <i r="2">
      <x v="463"/>
      <x v="18"/>
    </i>
    <i r="2">
      <x v="768"/>
      <x v="605"/>
    </i>
    <i r="2">
      <x v="2667"/>
      <x v="467"/>
    </i>
    <i t="default">
      <x v="2650"/>
    </i>
    <i>
      <x v="2651"/>
      <x v="57"/>
      <x v="2761"/>
      <x v="69"/>
    </i>
    <i t="default">
      <x v="2651"/>
    </i>
    <i>
      <x v="2652"/>
      <x v="56"/>
      <x v="2157"/>
      <x v="66"/>
    </i>
    <i t="default">
      <x v="2652"/>
    </i>
    <i>
      <x v="2653"/>
      <x v="57"/>
      <x v="269"/>
      <x v="605"/>
    </i>
    <i t="default">
      <x v="2653"/>
    </i>
    <i>
      <x v="2655"/>
      <x v="57"/>
      <x v="2850"/>
      <x v="69"/>
    </i>
    <i t="default">
      <x v="2655"/>
    </i>
    <i>
      <x v="2657"/>
      <x v="56"/>
      <x v="1935"/>
      <x v="761"/>
    </i>
    <i t="default">
      <x v="2657"/>
    </i>
    <i>
      <x v="2660"/>
      <x v="57"/>
      <x v="2724"/>
      <x v="761"/>
    </i>
    <i t="default">
      <x v="2660"/>
    </i>
    <i>
      <x v="2661"/>
      <x v="51"/>
      <x v="953"/>
      <x v="761"/>
    </i>
    <i t="default">
      <x v="2661"/>
    </i>
    <i>
      <x v="2672"/>
      <x v="54"/>
      <x v="93"/>
      <x v="551"/>
    </i>
    <i t="default">
      <x v="2672"/>
    </i>
    <i>
      <x v="2673"/>
      <x v="55"/>
      <x v="1603"/>
      <x v="761"/>
    </i>
    <i t="default">
      <x v="2673"/>
    </i>
    <i>
      <x v="2674"/>
      <x v="55"/>
      <x v="140"/>
      <x v="456"/>
    </i>
    <i r="2">
      <x v="822"/>
      <x v="605"/>
    </i>
    <i t="default">
      <x v="2674"/>
    </i>
    <i>
      <x v="2675"/>
      <x v="57"/>
      <x v="2748"/>
      <x v="69"/>
    </i>
    <i t="default">
      <x v="2675"/>
    </i>
    <i>
      <x v="2678"/>
      <x v="55"/>
      <x v="1589"/>
      <x v="761"/>
    </i>
    <i r="2">
      <x v="1614"/>
      <x v="761"/>
    </i>
    <i t="default">
      <x v="2678"/>
    </i>
    <i>
      <x v="2679"/>
      <x v="57"/>
      <x v="468"/>
      <x v="551"/>
    </i>
    <i t="default">
      <x v="2679"/>
    </i>
    <i t="grand">
      <x/>
    </i>
  </rowItems>
  <colItems count="1">
    <i/>
  </colItems>
  <pageFields count="3">
    <pageField fld="8" hier="-1"/>
    <pageField fld="19" hier="-1"/>
    <pageField fld="2" hier="-1"/>
  </pageFields>
  <dataFields count="1">
    <dataField name="Sum of Qty" fld="15" baseField="0" baseItem="0"/>
  </dataFields>
  <formats count="2">
    <format dxfId="14">
      <pivotArea dataOnly="0" outline="0" fieldPosition="0">
        <references count="1">
          <reference field="17" count="0" defaultSubtotal="1"/>
        </references>
      </pivotArea>
    </format>
    <format dxfId="15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pivotTables/pivotTable4.xml><?xml version="1.0" encoding="utf-8"?>
<pivotTableDefinition xmlns="http://schemas.openxmlformats.org/spreadsheetml/2006/main" name="PivotTable1" cacheId="23" applyNumberFormats="0" applyBorderFormats="0" applyFontFormats="0" applyPatternFormats="0" applyAlignmentFormats="0" applyWidthHeightFormats="1" dataCaption="Values" updatedVersion="4" minRefreshableVersion="3" useAutoFormatting="1" colGrandTotals="0" itemPrintTitles="1" createdVersion="4" indent="0" compact="0" compactData="0" multipleFieldFilters="0">
  <location ref="A5:F99" firstHeaderRow="1" firstDataRow="1" firstDataCol="5" rowPageCount="3" colPageCount="1"/>
  <pivotFields count="21"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m="1" x="66"/>
        <item m="1" x="62"/>
        <item m="1" x="74"/>
        <item m="1" x="70"/>
        <item m="1" x="65"/>
        <item m="1" x="61"/>
        <item m="1" x="73"/>
        <item m="1" x="69"/>
        <item m="1" x="64"/>
        <item m="1" x="60"/>
        <item m="1" x="72"/>
        <item m="1" x="68"/>
        <item m="1" x="63"/>
        <item m="1" x="59"/>
        <item m="1" x="71"/>
        <item m="1" x="67"/>
        <item x="5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59">
        <item x="22"/>
        <item m="1" x="52"/>
        <item x="6"/>
        <item x="25"/>
        <item x="21"/>
        <item x="32"/>
        <item x="28"/>
        <item x="39"/>
        <item m="1" x="50"/>
        <item x="16"/>
        <item x="40"/>
        <item x="1"/>
        <item x="3"/>
        <item x="2"/>
        <item x="26"/>
        <item x="11"/>
        <item x="4"/>
        <item x="12"/>
        <item x="35"/>
        <item m="1" x="58"/>
        <item x="33"/>
        <item x="31"/>
        <item x="34"/>
        <item x="30"/>
        <item x="29"/>
        <item x="13"/>
        <item m="1" x="56"/>
        <item x="5"/>
        <item x="17"/>
        <item x="19"/>
        <item x="7"/>
        <item x="15"/>
        <item x="9"/>
        <item x="36"/>
        <item x="37"/>
        <item x="38"/>
        <item x="18"/>
        <item x="41"/>
        <item x="42"/>
        <item m="1" x="51"/>
        <item x="24"/>
        <item x="43"/>
        <item x="44"/>
        <item h="1" m="1" x="55"/>
        <item x="0"/>
        <item x="46"/>
        <item m="1" x="53"/>
        <item x="27"/>
        <item x="47"/>
        <item h="1" m="1" x="54"/>
        <item x="45"/>
        <item x="23"/>
        <item x="14"/>
        <item x="10"/>
        <item x="8"/>
        <item x="49"/>
        <item x="48"/>
        <item x="20"/>
        <item h="1" m="1" x="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22">
        <item h="1" x="17"/>
        <item x="5"/>
        <item h="1" x="1"/>
        <item h="1" x="2"/>
        <item h="1" x="3"/>
        <item h="1" x="4"/>
        <item h="1" x="13"/>
        <item h="1" x="18"/>
        <item h="1" x="15"/>
        <item h="1" x="14"/>
        <item h="1" x="8"/>
        <item x="12"/>
        <item x="16"/>
        <item x="11"/>
        <item x="9"/>
        <item h="1" x="20"/>
        <item x="6"/>
        <item x="10"/>
        <item x="7"/>
        <item h="1" x="19"/>
        <item h="1"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>
      <items count="6">
        <item x="1"/>
        <item x="0"/>
        <item x="3"/>
        <item x="2"/>
        <item m="1" x="4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933">
        <item x="49"/>
        <item x="0"/>
        <item x="155"/>
        <item x="267"/>
        <item x="127"/>
        <item x="72"/>
        <item x="128"/>
        <item x="178"/>
        <item x="423"/>
        <item x="27"/>
        <item x="268"/>
        <item x="179"/>
        <item x="180"/>
        <item x="181"/>
        <item x="50"/>
        <item x="182"/>
        <item x="51"/>
        <item x="28"/>
        <item x="37"/>
        <item x="270"/>
        <item x="101"/>
        <item x="641"/>
        <item x="129"/>
        <item x="102"/>
        <item x="183"/>
        <item x="87"/>
        <item x="52"/>
        <item x="208"/>
        <item x="156"/>
        <item x="1120"/>
        <item x="184"/>
        <item x="17"/>
        <item x="29"/>
        <item x="209"/>
        <item x="130"/>
        <item x="30"/>
        <item x="469"/>
        <item x="323"/>
        <item x="107"/>
        <item x="185"/>
        <item x="565"/>
        <item x="723"/>
        <item x="186"/>
        <item x="131"/>
        <item x="8"/>
        <item x="233"/>
        <item x="210"/>
        <item x="335"/>
        <item x="187"/>
        <item x="157"/>
        <item x="132"/>
        <item x="211"/>
        <item x="188"/>
        <item x="31"/>
        <item x="380"/>
        <item x="22"/>
        <item x="234"/>
        <item x="9"/>
        <item x="701"/>
        <item x="73"/>
        <item x="235"/>
        <item x="133"/>
        <item x="189"/>
        <item x="190"/>
        <item x="1"/>
        <item x="514"/>
        <item x="88"/>
        <item x="5"/>
        <item x="567"/>
        <item x="4"/>
        <item x="3"/>
        <item x="74"/>
        <item x="212"/>
        <item x="134"/>
        <item x="135"/>
        <item x="191"/>
        <item x="38"/>
        <item x="213"/>
        <item x="558"/>
        <item x="473"/>
        <item x="53"/>
        <item x="1500"/>
        <item x="236"/>
        <item x="237"/>
        <item x="426"/>
        <item x="460"/>
        <item x="475"/>
        <item x="192"/>
        <item x="119"/>
        <item x="90"/>
        <item x="214"/>
        <item x="125"/>
        <item x="215"/>
        <item x="32"/>
        <item x="54"/>
        <item x="136"/>
        <item x="39"/>
        <item x="216"/>
        <item x="23"/>
        <item x="55"/>
        <item x="56"/>
        <item x="238"/>
        <item x="137"/>
        <item x="658"/>
        <item x="92"/>
        <item x="239"/>
        <item x="158"/>
        <item x="344"/>
        <item x="159"/>
        <item x="160"/>
        <item x="108"/>
        <item x="441"/>
        <item x="103"/>
        <item x="193"/>
        <item x="427"/>
        <item x="719"/>
        <item x="14"/>
        <item x="138"/>
        <item x="139"/>
        <item x="529"/>
        <item x="140"/>
        <item x="141"/>
        <item x="120"/>
        <item x="161"/>
        <item x="40"/>
        <item x="75"/>
        <item x="771"/>
        <item x="217"/>
        <item x="57"/>
        <item x="162"/>
        <item x="706"/>
        <item x="142"/>
        <item x="218"/>
        <item x="10"/>
        <item x="121"/>
        <item x="163"/>
        <item x="619"/>
        <item x="219"/>
        <item x="220"/>
        <item x="429"/>
        <item x="164"/>
        <item x="109"/>
        <item x="143"/>
        <item x="110"/>
        <item x="326"/>
        <item x="41"/>
        <item x="34"/>
        <item x="19"/>
        <item x="165"/>
        <item x="221"/>
        <item x="194"/>
        <item x="76"/>
        <item x="673"/>
        <item x="20"/>
        <item x="240"/>
        <item x="166"/>
        <item x="222"/>
        <item x="42"/>
        <item x="93"/>
        <item x="223"/>
        <item x="444"/>
        <item x="2"/>
        <item x="104"/>
        <item x="452"/>
        <item x="105"/>
        <item x="43"/>
        <item x="561"/>
        <item x="241"/>
        <item x="58"/>
        <item x="242"/>
        <item x="224"/>
        <item x="59"/>
        <item x="243"/>
        <item x="60"/>
        <item x="61"/>
        <item x="25"/>
        <item x="144"/>
        <item x="62"/>
        <item x="94"/>
        <item x="445"/>
        <item x="145"/>
        <item x="1523"/>
        <item x="11"/>
        <item x="461"/>
        <item x="16"/>
        <item x="539"/>
        <item x="167"/>
        <item x="77"/>
        <item x="111"/>
        <item x="497"/>
        <item x="95"/>
        <item x="244"/>
        <item x="168"/>
        <item x="498"/>
        <item x="169"/>
        <item x="195"/>
        <item x="1014"/>
        <item x="12"/>
        <item x="196"/>
        <item x="63"/>
        <item x="485"/>
        <item m="1" x="2926"/>
        <item x="122"/>
        <item x="328"/>
        <item x="6"/>
        <item x="146"/>
        <item x="64"/>
        <item x="617"/>
        <item x="197"/>
        <item x="225"/>
        <item x="7"/>
        <item x="96"/>
        <item x="226"/>
        <item x="170"/>
        <item x="541"/>
        <item x="321"/>
        <item x="123"/>
        <item x="171"/>
        <item x="2821"/>
        <item x="198"/>
        <item x="79"/>
        <item x="172"/>
        <item x="80"/>
        <item x="245"/>
        <item x="113"/>
        <item x="199"/>
        <item x="147"/>
        <item x="148"/>
        <item x="2221"/>
        <item x="81"/>
        <item x="532"/>
        <item x="173"/>
        <item x="295"/>
        <item x="200"/>
        <item x="712"/>
        <item x="227"/>
        <item x="44"/>
        <item x="246"/>
        <item x="97"/>
        <item x="149"/>
        <item x="150"/>
        <item x="247"/>
        <item x="65"/>
        <item x="66"/>
        <item x="67"/>
        <item x="201"/>
        <item x="202"/>
        <item x="347"/>
        <item x="124"/>
        <item x="126"/>
        <item x="98"/>
        <item x="554"/>
        <item x="203"/>
        <item x="82"/>
        <item x="488"/>
        <item x="248"/>
        <item x="68"/>
        <item x="249"/>
        <item x="250"/>
        <item x="251"/>
        <item x="252"/>
        <item m="1" x="2891"/>
        <item m="1" x="2904"/>
        <item x="329"/>
        <item x="1018"/>
        <item x="69"/>
        <item x="151"/>
        <item x="204"/>
        <item x="83"/>
        <item x="174"/>
        <item x="205"/>
        <item x="253"/>
        <item x="114"/>
        <item x="70"/>
        <item x="21"/>
        <item x="71"/>
        <item x="115"/>
        <item x="175"/>
        <item x="411"/>
        <item x="106"/>
        <item x="45"/>
        <item m="1" x="2885"/>
        <item x="448"/>
        <item x="206"/>
        <item x="116"/>
        <item x="84"/>
        <item x="228"/>
        <item x="286"/>
        <item x="287"/>
        <item x="229"/>
        <item x="254"/>
        <item x="230"/>
        <item x="85"/>
        <item x="207"/>
        <item x="46"/>
        <item x="231"/>
        <item x="322"/>
        <item x="533"/>
        <item x="438"/>
        <item x="152"/>
        <item x="232"/>
        <item x="86"/>
        <item x="255"/>
        <item x="153"/>
        <item x="154"/>
        <item x="47"/>
        <item x="652"/>
        <item m="1" x="2908"/>
        <item x="549"/>
        <item m="1" x="2930"/>
        <item x="517"/>
        <item m="1" x="2894"/>
        <item x="2831"/>
        <item x="1020"/>
        <item x="2227"/>
        <item x="176"/>
        <item x="583"/>
        <item x="1649"/>
        <item x="415"/>
        <item m="1" x="2923"/>
        <item x="466"/>
        <item x="534"/>
        <item x="2834"/>
        <item x="2835"/>
        <item m="1" x="2920"/>
        <item x="298"/>
        <item m="1" x="2882"/>
        <item x="177"/>
        <item x="994"/>
        <item x="513"/>
        <item x="1021"/>
        <item x="584"/>
        <item x="368"/>
        <item x="117"/>
        <item x="99"/>
        <item x="100"/>
        <item x="256"/>
        <item x="118"/>
        <item x="257"/>
        <item x="258"/>
        <item m="1" x="2914"/>
        <item x="603"/>
        <item x="419"/>
        <item x="259"/>
        <item x="260"/>
        <item x="261"/>
        <item x="262"/>
        <item x="48"/>
        <item x="263"/>
        <item x="264"/>
        <item x="265"/>
        <item x="266"/>
        <item x="2819"/>
        <item x="2786"/>
        <item x="447"/>
        <item x="269"/>
        <item x="363"/>
        <item x="315"/>
        <item x="271"/>
        <item x="272"/>
        <item x="273"/>
        <item x="18"/>
        <item x="274"/>
        <item x="275"/>
        <item x="276"/>
        <item x="277"/>
        <item x="91"/>
        <item x="278"/>
        <item x="279"/>
        <item x="280"/>
        <item x="281"/>
        <item x="282"/>
        <item x="283"/>
        <item x="284"/>
        <item x="285"/>
        <item x="288"/>
        <item x="439"/>
        <item x="289"/>
        <item x="290"/>
        <item x="291"/>
        <item x="636"/>
        <item x="480"/>
        <item x="292"/>
        <item x="293"/>
        <item x="294"/>
        <item x="435"/>
        <item x="296"/>
        <item x="454"/>
        <item x="297"/>
        <item x="759"/>
        <item x="369"/>
        <item x="299"/>
        <item m="1" x="2897"/>
        <item x="300"/>
        <item x="301"/>
        <item x="302"/>
        <item x="303"/>
        <item x="304"/>
        <item x="305"/>
        <item x="306"/>
        <item x="307"/>
        <item x="308"/>
        <item x="309"/>
        <item x="683"/>
        <item x="310"/>
        <item x="311"/>
        <item x="629"/>
        <item x="312"/>
        <item x="313"/>
        <item x="26"/>
        <item x="314"/>
        <item x="15"/>
        <item x="388"/>
        <item x="316"/>
        <item x="317"/>
        <item x="318"/>
        <item x="319"/>
        <item x="320"/>
        <item x="2164"/>
        <item x="324"/>
        <item x="614"/>
        <item x="568"/>
        <item x="325"/>
        <item x="365"/>
        <item x="327"/>
        <item x="330"/>
        <item x="550"/>
        <item x="602"/>
        <item x="331"/>
        <item x="332"/>
        <item x="333"/>
        <item x="579"/>
        <item x="580"/>
        <item x="622"/>
        <item x="370"/>
        <item x="581"/>
        <item x="372"/>
        <item x="416"/>
        <item x="334"/>
        <item m="1" x="2913"/>
        <item m="1" x="2890"/>
        <item x="336"/>
        <item x="337"/>
        <item x="338"/>
        <item m="1" x="2896"/>
        <item x="339"/>
        <item x="486"/>
        <item x="340"/>
        <item x="341"/>
        <item x="342"/>
        <item x="343"/>
        <item x="345"/>
        <item x="346"/>
        <item x="348"/>
        <item x="349"/>
        <item x="350"/>
        <item x="351"/>
        <item x="352"/>
        <item x="353"/>
        <item x="354"/>
        <item x="355"/>
        <item x="1648"/>
        <item x="356"/>
        <item x="357"/>
        <item x="358"/>
        <item x="359"/>
        <item x="463"/>
        <item x="360"/>
        <item x="361"/>
        <item x="362"/>
        <item x="364"/>
        <item x="476"/>
        <item x="366"/>
        <item x="367"/>
        <item x="371"/>
        <item x="373"/>
        <item x="374"/>
        <item x="375"/>
        <item x="376"/>
        <item x="377"/>
        <item x="378"/>
        <item x="379"/>
        <item x="381"/>
        <item x="382"/>
        <item x="383"/>
        <item x="384"/>
        <item x="385"/>
        <item x="386"/>
        <item x="536"/>
        <item x="700"/>
        <item x="676"/>
        <item x="642"/>
        <item x="387"/>
        <item x="707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515"/>
        <item x="634"/>
        <item x="538"/>
        <item x="1521"/>
        <item x="551"/>
        <item x="408"/>
        <item x="409"/>
        <item x="13"/>
        <item x="410"/>
        <item x="412"/>
        <item x="413"/>
        <item x="2788"/>
        <item x="414"/>
        <item x="417"/>
        <item x="418"/>
        <item x="420"/>
        <item x="421"/>
        <item x="422"/>
        <item x="424"/>
        <item x="425"/>
        <item x="428"/>
        <item x="430"/>
        <item x="431"/>
        <item x="432"/>
        <item x="433"/>
        <item x="434"/>
        <item x="516"/>
        <item x="436"/>
        <item x="437"/>
        <item x="440"/>
        <item x="442"/>
        <item x="443"/>
        <item x="446"/>
        <item x="449"/>
        <item x="450"/>
        <item x="451"/>
        <item x="453"/>
        <item x="455"/>
        <item x="562"/>
        <item x="456"/>
        <item x="457"/>
        <item x="458"/>
        <item x="459"/>
        <item x="668"/>
        <item x="462"/>
        <item x="464"/>
        <item x="1013"/>
        <item x="465"/>
        <item x="1650"/>
        <item m="1" x="2912"/>
        <item x="467"/>
        <item x="468"/>
        <item x="470"/>
        <item x="89"/>
        <item x="471"/>
        <item x="472"/>
        <item x="474"/>
        <item x="477"/>
        <item x="2814"/>
        <item x="478"/>
        <item x="479"/>
        <item x="540"/>
        <item x="564"/>
        <item x="2827"/>
        <item x="481"/>
        <item x="482"/>
        <item x="483"/>
        <item x="484"/>
        <item x="487"/>
        <item x="489"/>
        <item x="643"/>
        <item x="490"/>
        <item x="491"/>
        <item x="492"/>
        <item x="493"/>
        <item x="494"/>
        <item m="1" x="2924"/>
        <item x="613"/>
        <item x="663"/>
        <item x="618"/>
        <item x="648"/>
        <item x="495"/>
        <item x="768"/>
        <item x="496"/>
        <item x="499"/>
        <item m="1" x="2879"/>
        <item x="500"/>
        <item x="501"/>
        <item x="502"/>
        <item x="503"/>
        <item m="1" x="2877"/>
        <item x="504"/>
        <item x="505"/>
        <item x="506"/>
        <item x="507"/>
        <item x="508"/>
        <item x="509"/>
        <item x="510"/>
        <item x="511"/>
        <item x="685"/>
        <item x="1638"/>
        <item x="654"/>
        <item x="681"/>
        <item x="512"/>
        <item x="1640"/>
        <item x="112"/>
        <item x="2220"/>
        <item x="578"/>
        <item m="1" x="2899"/>
        <item x="616"/>
        <item x="708"/>
        <item x="518"/>
        <item x="520"/>
        <item x="521"/>
        <item x="522"/>
        <item x="523"/>
        <item x="524"/>
        <item x="525"/>
        <item x="526"/>
        <item x="527"/>
        <item x="528"/>
        <item x="530"/>
        <item x="531"/>
        <item x="555"/>
        <item x="585"/>
        <item x="537"/>
        <item x="692"/>
        <item x="542"/>
        <item x="543"/>
        <item x="544"/>
        <item m="1" x="2929"/>
        <item x="1647"/>
        <item x="545"/>
        <item x="546"/>
        <item x="547"/>
        <item x="632"/>
        <item x="682"/>
        <item x="548"/>
        <item x="674"/>
        <item m="1" x="2927"/>
        <item x="615"/>
        <item x="552"/>
        <item x="553"/>
        <item x="1016"/>
        <item x="556"/>
        <item x="557"/>
        <item x="559"/>
        <item x="803"/>
        <item x="560"/>
        <item m="1" x="2903"/>
        <item x="2217"/>
        <item x="1644"/>
        <item x="1646"/>
        <item x="2825"/>
        <item x="563"/>
        <item x="569"/>
        <item x="677"/>
        <item m="1" x="2922"/>
        <item x="757"/>
        <item x="722"/>
        <item x="566"/>
        <item x="570"/>
        <item x="571"/>
        <item x="624"/>
        <item x="572"/>
        <item x="573"/>
        <item m="1" x="2887"/>
        <item m="1" x="2876"/>
        <item x="574"/>
        <item x="628"/>
        <item x="657"/>
        <item x="575"/>
        <item x="576"/>
        <item x="577"/>
        <item x="582"/>
        <item x="2735"/>
        <item x="2818"/>
        <item x="1524"/>
        <item x="586"/>
        <item m="1" x="2906"/>
        <item m="1" x="2928"/>
        <item m="1" x="2916"/>
        <item x="587"/>
        <item m="1" x="2900"/>
        <item m="1" x="2884"/>
        <item m="1" x="2893"/>
        <item m="1" x="2907"/>
        <item x="588"/>
        <item x="589"/>
        <item x="590"/>
        <item x="591"/>
        <item x="592"/>
        <item x="593"/>
        <item x="594"/>
        <item x="595"/>
        <item m="1" x="2889"/>
        <item x="596"/>
        <item x="598"/>
        <item x="599"/>
        <item x="687"/>
        <item x="601"/>
        <item x="24"/>
        <item x="981"/>
        <item x="635"/>
        <item x="1642"/>
        <item x="2211"/>
        <item x="2789"/>
        <item x="604"/>
        <item x="605"/>
        <item x="606"/>
        <item x="607"/>
        <item x="608"/>
        <item x="609"/>
        <item x="610"/>
        <item x="611"/>
        <item x="612"/>
        <item x="2780"/>
        <item x="754"/>
        <item x="620"/>
        <item x="988"/>
        <item x="667"/>
        <item x="621"/>
        <item x="2169"/>
        <item x="649"/>
        <item m="1" x="2905"/>
        <item x="826"/>
        <item x="623"/>
        <item x="625"/>
        <item m="1" x="2888"/>
        <item x="626"/>
        <item m="1" x="2892"/>
        <item x="627"/>
        <item x="633"/>
        <item x="630"/>
        <item x="631"/>
        <item x="1637"/>
        <item m="1" x="2898"/>
        <item x="35"/>
        <item x="653"/>
        <item x="637"/>
        <item m="1" x="2895"/>
        <item x="638"/>
        <item x="639"/>
        <item x="675"/>
        <item m="1" x="2901"/>
        <item x="640"/>
        <item m="1" x="2909"/>
        <item x="1639"/>
        <item x="644"/>
        <item x="2222"/>
        <item x="804"/>
        <item x="769"/>
        <item x="645"/>
        <item x="646"/>
        <item x="647"/>
        <item x="78"/>
        <item x="670"/>
        <item x="1645"/>
        <item m="1" x="2911"/>
        <item m="1" x="2932"/>
        <item x="650"/>
        <item x="651"/>
        <item x="827"/>
        <item x="680"/>
        <item x="655"/>
        <item x="656"/>
        <item x="659"/>
        <item x="660"/>
        <item x="661"/>
        <item x="752"/>
        <item x="720"/>
        <item x="662"/>
        <item x="664"/>
        <item x="665"/>
        <item x="666"/>
        <item m="1" x="2886"/>
        <item x="669"/>
        <item x="1491"/>
        <item x="2219"/>
        <item x="671"/>
        <item x="672"/>
        <item x="678"/>
        <item x="1522"/>
        <item x="679"/>
        <item x="758"/>
        <item x="686"/>
        <item x="830"/>
        <item x="690"/>
        <item x="691"/>
        <item x="1641"/>
        <item x="693"/>
        <item x="694"/>
        <item x="695"/>
        <item x="696"/>
        <item x="697"/>
        <item m="1" x="2880"/>
        <item m="1" x="2919"/>
        <item m="1" x="2881"/>
        <item x="698"/>
        <item x="699"/>
        <item x="1121"/>
        <item x="980"/>
        <item x="702"/>
        <item x="703"/>
        <item x="704"/>
        <item x="705"/>
        <item x="1015"/>
        <item x="709"/>
        <item x="710"/>
        <item x="711"/>
        <item x="713"/>
        <item x="714"/>
        <item x="715"/>
        <item x="716"/>
        <item m="1" x="2878"/>
        <item m="1" x="2910"/>
        <item x="717"/>
        <item x="718"/>
        <item x="721"/>
        <item x="724"/>
        <item m="1" x="2921"/>
        <item x="725"/>
        <item m="1" x="2883"/>
        <item x="726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978"/>
        <item x="753"/>
        <item x="688"/>
        <item m="1" x="2902"/>
        <item x="755"/>
        <item x="33"/>
        <item x="760"/>
        <item x="1019"/>
        <item x="761"/>
        <item x="762"/>
        <item x="763"/>
        <item x="764"/>
        <item x="765"/>
        <item x="1514"/>
        <item x="767"/>
        <item x="684"/>
        <item x="770"/>
        <item x="773"/>
        <item x="774"/>
        <item x="775"/>
        <item x="1663"/>
        <item x="1037"/>
        <item x="1024"/>
        <item x="776"/>
        <item x="777"/>
        <item x="778"/>
        <item x="1696"/>
        <item x="809"/>
        <item x="779"/>
        <item x="1699"/>
        <item x="780"/>
        <item x="810"/>
        <item x="1704"/>
        <item x="782"/>
        <item x="1712"/>
        <item x="2303"/>
        <item x="783"/>
        <item x="814"/>
        <item x="1729"/>
        <item x="1101"/>
        <item x="784"/>
        <item x="785"/>
        <item x="1683"/>
        <item x="1694"/>
        <item x="1710"/>
        <item x="786"/>
        <item x="1722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29"/>
        <item x="1651"/>
        <item x="805"/>
        <item x="806"/>
        <item x="1660"/>
        <item x="1664"/>
        <item x="1667"/>
        <item x="1671"/>
        <item x="849"/>
        <item x="850"/>
        <item x="1048"/>
        <item x="1682"/>
        <item x="1055"/>
        <item x="1060"/>
        <item x="1690"/>
        <item x="807"/>
        <item x="808"/>
        <item x="1023"/>
        <item x="858"/>
        <item x="1064"/>
        <item x="811"/>
        <item x="812"/>
        <item x="1707"/>
        <item x="2301"/>
        <item x="1081"/>
        <item x="813"/>
        <item x="2304"/>
        <item x="1719"/>
        <item x="815"/>
        <item x="2306"/>
        <item x="1724"/>
        <item x="816"/>
        <item x="2308"/>
        <item x="2311"/>
        <item x="817"/>
        <item x="818"/>
        <item x="819"/>
        <item x="820"/>
        <item x="821"/>
        <item x="873"/>
        <item x="823"/>
        <item x="825"/>
        <item x="828"/>
        <item x="1484"/>
        <item m="1" x="2918"/>
        <item x="831"/>
        <item x="689"/>
        <item x="2218"/>
        <item x="2817"/>
        <item x="2820"/>
        <item x="1643"/>
        <item m="1" x="2915"/>
        <item x="993"/>
        <item m="1" x="2925"/>
        <item x="1017"/>
        <item x="2225"/>
        <item m="1" x="2917"/>
        <item x="2824"/>
        <item x="2223"/>
        <item x="2224"/>
        <item x="2826"/>
        <item x="2226"/>
        <item x="2787"/>
        <item x="2830"/>
        <item x="2836"/>
        <item m="1" x="29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1027"/>
        <item x="845"/>
        <item x="846"/>
        <item x="1032"/>
        <item x="847"/>
        <item x="1661"/>
        <item x="1035"/>
        <item x="848"/>
        <item x="1675"/>
        <item x="851"/>
        <item x="852"/>
        <item x="853"/>
        <item x="1053"/>
        <item x="854"/>
        <item x="855"/>
        <item x="2289"/>
        <item x="856"/>
        <item x="1063"/>
        <item x="857"/>
        <item x="1695"/>
        <item x="1698"/>
        <item x="859"/>
        <item x="860"/>
        <item x="861"/>
        <item x="862"/>
        <item x="863"/>
        <item x="1708"/>
        <item x="864"/>
        <item x="865"/>
        <item x="1089"/>
        <item x="866"/>
        <item x="867"/>
        <item x="868"/>
        <item x="869"/>
        <item x="1725"/>
        <item x="1094"/>
        <item x="870"/>
        <item x="1732"/>
        <item x="871"/>
        <item x="1103"/>
        <item x="2314"/>
        <item x="872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756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9"/>
        <item x="982"/>
        <item x="983"/>
        <item x="984"/>
        <item x="985"/>
        <item x="986"/>
        <item x="987"/>
        <item x="989"/>
        <item x="990"/>
        <item x="991"/>
        <item x="992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22"/>
        <item x="1025"/>
        <item x="1026"/>
        <item x="1028"/>
        <item x="1029"/>
        <item x="1030"/>
        <item x="1031"/>
        <item x="1033"/>
        <item x="1034"/>
        <item x="1036"/>
        <item x="1038"/>
        <item x="1039"/>
        <item x="1040"/>
        <item x="1041"/>
        <item x="1042"/>
        <item x="1043"/>
        <item x="1044"/>
        <item x="1045"/>
        <item x="1046"/>
        <item x="1047"/>
        <item x="1049"/>
        <item x="1050"/>
        <item x="1051"/>
        <item x="1052"/>
        <item x="1054"/>
        <item x="1056"/>
        <item x="1057"/>
        <item x="1058"/>
        <item x="1059"/>
        <item x="1061"/>
        <item x="1062"/>
        <item x="1693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2"/>
        <item x="1083"/>
        <item x="1084"/>
        <item x="1085"/>
        <item x="1086"/>
        <item x="1087"/>
        <item x="1088"/>
        <item x="1090"/>
        <item x="1091"/>
        <item x="1092"/>
        <item x="1093"/>
        <item x="1095"/>
        <item x="1096"/>
        <item x="1097"/>
        <item x="1098"/>
        <item x="1099"/>
        <item x="1100"/>
        <item x="1102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2213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5"/>
        <item x="1486"/>
        <item x="1487"/>
        <item x="1488"/>
        <item x="1489"/>
        <item x="1490"/>
        <item x="1492"/>
        <item x="1493"/>
        <item x="1494"/>
        <item x="1495"/>
        <item x="1496"/>
        <item x="1497"/>
        <item x="1498"/>
        <item x="1499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5"/>
        <item x="2167"/>
        <item x="1516"/>
        <item x="1517"/>
        <item x="1518"/>
        <item x="1519"/>
        <item x="1520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52"/>
        <item x="1653"/>
        <item x="1654"/>
        <item x="1655"/>
        <item x="1656"/>
        <item x="1657"/>
        <item x="1658"/>
        <item x="1659"/>
        <item x="1662"/>
        <item x="1665"/>
        <item x="1666"/>
        <item x="1668"/>
        <item x="1669"/>
        <item x="1670"/>
        <item x="1672"/>
        <item x="1673"/>
        <item x="1674"/>
        <item x="1676"/>
        <item x="1677"/>
        <item x="1678"/>
        <item x="1679"/>
        <item x="1680"/>
        <item x="1681"/>
        <item x="1684"/>
        <item x="1685"/>
        <item x="1686"/>
        <item x="1687"/>
        <item x="1688"/>
        <item x="1689"/>
        <item x="1691"/>
        <item x="1692"/>
        <item x="1697"/>
        <item x="1700"/>
        <item x="1701"/>
        <item x="1702"/>
        <item x="1703"/>
        <item x="1705"/>
        <item x="1706"/>
        <item x="1709"/>
        <item x="1711"/>
        <item x="1713"/>
        <item x="1714"/>
        <item x="1715"/>
        <item x="1716"/>
        <item x="1717"/>
        <item x="1718"/>
        <item x="1720"/>
        <item x="1721"/>
        <item x="1723"/>
        <item x="1726"/>
        <item x="1727"/>
        <item x="1728"/>
        <item x="1730"/>
        <item x="1731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766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2081"/>
        <item x="2082"/>
        <item x="2083"/>
        <item x="2084"/>
        <item x="2085"/>
        <item x="2086"/>
        <item x="2129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66"/>
        <item x="2179"/>
        <item x="2180"/>
        <item x="2181"/>
        <item x="2182"/>
        <item x="2187"/>
        <item x="2193"/>
        <item x="2196"/>
        <item x="2198"/>
        <item x="2200"/>
        <item x="2201"/>
        <item x="2202"/>
        <item x="2317"/>
        <item x="2318"/>
        <item x="2319"/>
        <item x="2207"/>
        <item x="2208"/>
        <item x="2209"/>
        <item x="2210"/>
        <item x="2183"/>
        <item x="2184"/>
        <item x="2185"/>
        <item x="2186"/>
        <item x="2190"/>
        <item x="2192"/>
        <item x="2203"/>
        <item x="2204"/>
        <item x="2205"/>
        <item x="2206"/>
        <item x="2212"/>
        <item x="2230"/>
        <item x="2231"/>
        <item x="2214"/>
        <item x="2215"/>
        <item x="2216"/>
        <item x="2228"/>
        <item x="2229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126"/>
        <item x="2127"/>
        <item x="2134"/>
        <item x="2135"/>
        <item x="2142"/>
        <item x="2145"/>
        <item x="2125"/>
        <item x="2128"/>
        <item x="2130"/>
        <item x="2131"/>
        <item x="2132"/>
        <item x="2133"/>
        <item x="2124"/>
        <item x="2140"/>
        <item x="2143"/>
        <item x="2147"/>
        <item x="2141"/>
        <item x="2144"/>
        <item x="2146"/>
        <item x="2136"/>
        <item x="2137"/>
        <item x="2138"/>
        <item x="2139"/>
        <item x="822"/>
        <item x="728"/>
        <item x="729"/>
        <item x="730"/>
        <item x="731"/>
        <item x="732"/>
        <item x="733"/>
        <item x="734"/>
        <item x="727"/>
        <item x="1574"/>
        <item x="2165"/>
        <item x="2168"/>
        <item x="2188"/>
        <item x="2191"/>
        <item x="2194"/>
        <item x="2197"/>
        <item x="2199"/>
        <item x="2233"/>
        <item x="2234"/>
        <item x="2235"/>
        <item x="2236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2"/>
        <item x="2305"/>
        <item x="2307"/>
        <item x="2309"/>
        <item x="2310"/>
        <item x="2312"/>
        <item x="2313"/>
        <item x="2315"/>
        <item x="2316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70"/>
        <item x="2171"/>
        <item x="2172"/>
        <item x="2173"/>
        <item x="2174"/>
        <item x="2189"/>
        <item x="2195"/>
        <item x="2232"/>
        <item x="2237"/>
        <item x="2238"/>
        <item x="2275"/>
        <item x="2175"/>
        <item x="2176"/>
        <item x="2177"/>
        <item x="2178"/>
        <item x="772"/>
        <item x="781"/>
        <item x="2790"/>
        <item x="2791"/>
        <item x="2797"/>
        <item x="2798"/>
        <item x="2806"/>
        <item x="2875"/>
        <item x="2812"/>
        <item x="2813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824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6"/>
        <item x="2737"/>
        <item x="2738"/>
        <item x="2739"/>
        <item x="2740"/>
        <item x="2741"/>
        <item x="2743"/>
        <item x="2744"/>
        <item x="2745"/>
        <item x="2746"/>
        <item x="2747"/>
        <item x="2748"/>
        <item x="2742"/>
        <item x="2750"/>
        <item x="2752"/>
        <item x="2749"/>
        <item x="2751"/>
        <item x="2323"/>
        <item x="2324"/>
        <item x="2325"/>
        <item x="2326"/>
        <item x="2327"/>
        <item x="2328"/>
        <item x="2329"/>
        <item x="2330"/>
        <item x="2331"/>
        <item x="2332"/>
        <item x="2334"/>
        <item x="2336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320"/>
        <item x="2321"/>
        <item x="2333"/>
        <item x="2322"/>
        <item x="2335"/>
        <item x="2337"/>
        <item x="2837"/>
        <item x="2815"/>
        <item x="2816"/>
        <item x="2822"/>
        <item x="2823"/>
        <item x="2828"/>
        <item x="2829"/>
        <item x="2832"/>
        <item x="2833"/>
        <item x="2760"/>
        <item x="2761"/>
        <item x="2762"/>
        <item x="2763"/>
        <item x="2764"/>
        <item x="2765"/>
        <item x="2767"/>
        <item x="2768"/>
        <item x="2772"/>
        <item x="2773"/>
        <item x="2774"/>
        <item x="2777"/>
        <item x="2769"/>
        <item x="2770"/>
        <item x="2771"/>
        <item x="2766"/>
        <item x="2775"/>
        <item x="2776"/>
        <item x="2778"/>
        <item x="2779"/>
        <item x="2781"/>
        <item x="2782"/>
        <item x="2784"/>
        <item x="2785"/>
        <item x="2783"/>
        <item x="2758"/>
        <item x="2759"/>
        <item x="2757"/>
        <item x="2753"/>
        <item x="2754"/>
        <item x="2755"/>
        <item x="2756"/>
        <item x="519"/>
        <item x="597"/>
        <item x="600"/>
        <item x="535"/>
        <item x="2792"/>
        <item x="2793"/>
        <item x="2794"/>
        <item x="2795"/>
        <item x="2796"/>
        <item x="2799"/>
        <item x="2800"/>
        <item x="2801"/>
        <item x="2802"/>
        <item x="2803"/>
        <item x="2804"/>
        <item x="2805"/>
        <item x="2807"/>
        <item x="2808"/>
        <item x="2809"/>
        <item x="2810"/>
        <item x="2811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36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686">
        <item m="1" x="2158"/>
        <item x="237"/>
        <item x="18"/>
        <item x="762"/>
        <item x="149"/>
        <item x="1567"/>
        <item x="1243"/>
        <item m="1" x="2662"/>
        <item x="1122"/>
        <item m="1" x="2635"/>
        <item m="1" x="2667"/>
        <item x="1752"/>
        <item x="703"/>
        <item x="1381"/>
        <item x="1316"/>
        <item m="1" x="1987"/>
        <item x="707"/>
        <item x="718"/>
        <item x="1217"/>
        <item m="1" x="2128"/>
        <item x="739"/>
        <item x="1693"/>
        <item x="807"/>
        <item x="1207"/>
        <item x="609"/>
        <item x="1556"/>
        <item x="980"/>
        <item x="399"/>
        <item x="947"/>
        <item x="946"/>
        <item x="1346"/>
        <item m="1" x="2097"/>
        <item m="1" x="2382"/>
        <item x="948"/>
        <item x="1472"/>
        <item x="549"/>
        <item x="338"/>
        <item x="643"/>
        <item x="408"/>
        <item x="1539"/>
        <item x="627"/>
        <item x="1712"/>
        <item x="1785"/>
        <item m="1" x="2408"/>
        <item x="945"/>
        <item x="1105"/>
        <item x="819"/>
        <item x="715"/>
        <item x="487"/>
        <item m="1" x="2467"/>
        <item x="1711"/>
        <item x="602"/>
        <item x="139"/>
        <item x="201"/>
        <item x="1667"/>
        <item x="797"/>
        <item m="1" x="1888"/>
        <item x="348"/>
        <item x="320"/>
        <item m="1" x="2475"/>
        <item x="1324"/>
        <item x="1739"/>
        <item x="1747"/>
        <item x="1719"/>
        <item x="1017"/>
        <item m="1" x="2458"/>
        <item m="1" x="1975"/>
        <item m="1" x="2086"/>
        <item m="1" x="2124"/>
        <item x="1074"/>
        <item x="1429"/>
        <item x="1424"/>
        <item x="1137"/>
        <item m="1" x="1853"/>
        <item x="1438"/>
        <item x="625"/>
        <item m="1" x="2299"/>
        <item x="857"/>
        <item x="1793"/>
        <item x="1792"/>
        <item x="619"/>
        <item x="1382"/>
        <item m="1" x="1976"/>
        <item x="287"/>
        <item m="1" x="2369"/>
        <item x="1068"/>
        <item m="1" x="2368"/>
        <item x="27"/>
        <item x="1334"/>
        <item x="375"/>
        <item m="1" x="2248"/>
        <item x="1443"/>
        <item x="396"/>
        <item m="1" x="2385"/>
        <item x="1697"/>
        <item x="936"/>
        <item x="277"/>
        <item x="513"/>
        <item x="1586"/>
        <item m="1" x="2218"/>
        <item x="501"/>
        <item m="1" x="2111"/>
        <item x="1643"/>
        <item x="1289"/>
        <item x="661"/>
        <item x="1112"/>
        <item x="570"/>
        <item x="1815"/>
        <item m="1" x="2675"/>
        <item m="1" x="2315"/>
        <item m="1" x="2273"/>
        <item x="424"/>
        <item m="1" x="2581"/>
        <item m="1" x="2367"/>
        <item x="2"/>
        <item x="1223"/>
        <item x="528"/>
        <item x="1001"/>
        <item m="1" x="1963"/>
        <item m="1" x="2062"/>
        <item x="1442"/>
        <item x="1709"/>
        <item m="1" x="1918"/>
        <item m="1" x="2412"/>
        <item m="1" x="2366"/>
        <item x="649"/>
        <item m="1" x="2569"/>
        <item x="1161"/>
        <item m="1" x="1932"/>
        <item m="1" x="2470"/>
        <item m="1" x="2296"/>
        <item x="805"/>
        <item x="709"/>
        <item x="219"/>
        <item x="362"/>
        <item x="1096"/>
        <item x="1246"/>
        <item x="213"/>
        <item x="175"/>
        <item m="1" x="2271"/>
        <item m="1" x="1905"/>
        <item m="1" x="2647"/>
        <item x="1232"/>
        <item m="1" x="2052"/>
        <item m="1" x="2495"/>
        <item x="1054"/>
        <item m="1" x="1945"/>
        <item x="583"/>
        <item x="1236"/>
        <item m="1" x="2554"/>
        <item x="1465"/>
        <item m="1" x="2176"/>
        <item x="580"/>
        <item x="1668"/>
        <item x="582"/>
        <item m="1" x="2629"/>
        <item x="791"/>
        <item x="1380"/>
        <item m="1" x="2486"/>
        <item x="601"/>
        <item m="1" x="1839"/>
        <item x="559"/>
        <item x="958"/>
        <item x="1734"/>
        <item x="1402"/>
        <item x="1471"/>
        <item x="942"/>
        <item m="1" x="2222"/>
        <item m="1" x="2651"/>
        <item x="1533"/>
        <item m="1" x="2589"/>
        <item x="455"/>
        <item x="1583"/>
        <item x="1407"/>
        <item m="1" x="1927"/>
        <item x="446"/>
        <item m="1" x="2024"/>
        <item x="1535"/>
        <item x="763"/>
        <item x="1545"/>
        <item x="1796"/>
        <item x="880"/>
        <item x="778"/>
        <item x="1434"/>
        <item m="1" x="2518"/>
        <item m="1" x="2437"/>
        <item x="1397"/>
        <item x="672"/>
        <item x="1767"/>
        <item x="1462"/>
        <item m="1" x="2664"/>
        <item x="909"/>
        <item m="1" x="2490"/>
        <item x="729"/>
        <item x="1400"/>
        <item x="1733"/>
        <item x="1234"/>
        <item x="476"/>
        <item m="1" x="2649"/>
        <item x="228"/>
        <item x="111"/>
        <item x="25"/>
        <item m="1" x="2340"/>
        <item m="1" x="1942"/>
        <item x="85"/>
        <item x="937"/>
        <item x="410"/>
        <item m="1" x="2297"/>
        <item x="775"/>
        <item x="1774"/>
        <item x="1810"/>
        <item m="1" x="1989"/>
        <item x="492"/>
        <item x="0"/>
        <item x="606"/>
        <item m="1" x="2534"/>
        <item m="1" x="2307"/>
        <item x="331"/>
        <item m="1" x="2064"/>
        <item x="1385"/>
        <item x="1321"/>
        <item x="1728"/>
        <item x="1814"/>
        <item x="1740"/>
        <item x="613"/>
        <item x="1000"/>
        <item x="758"/>
        <item x="668"/>
        <item x="1414"/>
        <item x="1411"/>
        <item x="1773"/>
        <item x="161"/>
        <item x="480"/>
        <item x="1782"/>
        <item x="1799"/>
        <item x="1426"/>
        <item x="1527"/>
        <item x="959"/>
        <item x="1743"/>
        <item x="1699"/>
        <item x="1303"/>
        <item m="1" x="2671"/>
        <item m="1" x="1842"/>
        <item m="1" x="2445"/>
        <item x="1377"/>
        <item x="599"/>
        <item x="1614"/>
        <item x="420"/>
        <item m="1" x="2440"/>
        <item m="1" x="1966"/>
        <item x="13"/>
        <item m="1" x="2466"/>
        <item m="1" x="2377"/>
        <item x="363"/>
        <item x="104"/>
        <item x="197"/>
        <item x="1170"/>
        <item x="1716"/>
        <item m="1" x="2542"/>
        <item m="1" x="1831"/>
        <item x="132"/>
        <item x="207"/>
        <item x="221"/>
        <item x="214"/>
        <item m="1" x="1952"/>
        <item m="1" x="2487"/>
        <item x="727"/>
        <item x="991"/>
        <item x="75"/>
        <item x="1446"/>
        <item x="1707"/>
        <item x="1035"/>
        <item m="1" x="2514"/>
        <item x="1419"/>
        <item m="1" x="2541"/>
        <item m="1" x="2653"/>
        <item m="1" x="1919"/>
        <item m="1" x="2135"/>
        <item m="1" x="2388"/>
        <item m="1" x="2109"/>
        <item x="1803"/>
        <item x="67"/>
        <item x="604"/>
        <item m="1" x="2578"/>
        <item x="550"/>
        <item x="941"/>
        <item x="364"/>
        <item x="1075"/>
        <item x="888"/>
        <item m="1" x="2029"/>
        <item x="589"/>
        <item m="1" x="2603"/>
        <item m="1" x="2203"/>
        <item x="1196"/>
        <item x="1009"/>
        <item x="647"/>
        <item x="834"/>
        <item x="1724"/>
        <item m="1" x="2046"/>
        <item m="1" x="1903"/>
        <item x="37"/>
        <item x="56"/>
        <item x="68"/>
        <item m="1" x="1997"/>
        <item m="1" x="2300"/>
        <item x="1768"/>
        <item x="1628"/>
        <item x="1065"/>
        <item x="1340"/>
        <item x="439"/>
        <item x="567"/>
        <item m="1" x="2543"/>
        <item m="1" x="2512"/>
        <item m="1" x="2346"/>
        <item x="5"/>
        <item x="749"/>
        <item m="1" x="2672"/>
        <item x="1548"/>
        <item m="1" x="2169"/>
        <item m="1" x="2144"/>
        <item x="553"/>
        <item m="1" x="2544"/>
        <item x="547"/>
        <item m="1" x="2639"/>
        <item x="1027"/>
        <item x="554"/>
        <item x="367"/>
        <item x="927"/>
        <item x="1181"/>
        <item m="1" x="2511"/>
        <item m="1" x="2619"/>
        <item x="1064"/>
        <item m="1" x="1930"/>
        <item x="335"/>
        <item x="845"/>
        <item x="283"/>
        <item x="1365"/>
        <item x="314"/>
        <item x="1"/>
        <item x="657"/>
        <item x="1690"/>
        <item x="1558"/>
        <item x="873"/>
        <item m="1" x="2103"/>
        <item x="1499"/>
        <item x="1117"/>
        <item x="1685"/>
        <item m="1" x="2433"/>
        <item x="229"/>
        <item x="1171"/>
        <item x="870"/>
        <item x="1544"/>
        <item x="603"/>
        <item x="612"/>
        <item m="1" x="2349"/>
        <item m="1" x="2004"/>
        <item x="1155"/>
        <item x="371"/>
        <item m="1" x="2615"/>
        <item x="509"/>
        <item x="529"/>
        <item m="1" x="2085"/>
        <item m="1" x="2157"/>
        <item x="1493"/>
        <item m="1" x="1867"/>
        <item x="1500"/>
        <item m="1" x="2202"/>
        <item m="1" x="2096"/>
        <item x="252"/>
        <item x="339"/>
        <item x="273"/>
        <item m="1" x="2634"/>
        <item x="319"/>
        <item x="321"/>
        <item m="1" x="1855"/>
        <item m="1" x="2207"/>
        <item m="1" x="2473"/>
        <item x="1640"/>
        <item m="1" x="2082"/>
        <item x="664"/>
        <item x="1337"/>
        <item m="1" x="2516"/>
        <item m="1" x="2493"/>
        <item x="1538"/>
        <item x="997"/>
        <item x="689"/>
        <item m="1" x="2484"/>
        <item x="1512"/>
        <item x="765"/>
        <item x="1398"/>
        <item x="421"/>
        <item x="767"/>
        <item x="1623"/>
        <item m="1" x="2114"/>
        <item x="347"/>
        <item x="133"/>
        <item x="144"/>
        <item m="1" x="2015"/>
        <item x="1613"/>
        <item x="1584"/>
        <item m="1" x="2131"/>
        <item x="971"/>
        <item x="1136"/>
        <item m="1" x="2140"/>
        <item x="974"/>
        <item x="40"/>
        <item x="7"/>
        <item x="31"/>
        <item x="1348"/>
        <item x="802"/>
        <item x="879"/>
        <item x="113"/>
        <item x="115"/>
        <item x="12"/>
        <item x="105"/>
        <item x="86"/>
        <item x="116"/>
        <item m="1" x="2538"/>
        <item m="1" x="2287"/>
        <item x="432"/>
        <item x="1594"/>
        <item m="1" x="1928"/>
        <item x="33"/>
        <item x="99"/>
        <item x="125"/>
        <item x="87"/>
        <item x="88"/>
        <item x="1271"/>
        <item x="893"/>
        <item m="1" x="2006"/>
        <item m="1" x="2585"/>
        <item x="1735"/>
        <item x="538"/>
        <item m="1" x="1872"/>
        <item x="1764"/>
        <item x="901"/>
        <item m="1" x="2243"/>
        <item x="1406"/>
        <item m="1" x="2110"/>
        <item x="384"/>
        <item x="299"/>
        <item x="907"/>
        <item x="1550"/>
        <item x="1449"/>
        <item x="702"/>
        <item x="417"/>
        <item m="1" x="2371"/>
        <item m="1" x="1994"/>
        <item m="1" x="1993"/>
        <item m="1" x="2625"/>
        <item x="520"/>
        <item m="1" x="1825"/>
        <item m="1" x="1893"/>
        <item m="1" x="1937"/>
        <item x="684"/>
        <item m="1" x="2614"/>
        <item x="725"/>
        <item x="440"/>
        <item x="1111"/>
        <item m="1" x="2104"/>
        <item x="1141"/>
        <item m="1" x="2525"/>
        <item m="1" x="1883"/>
        <item m="1" x="2014"/>
        <item m="1" x="2464"/>
        <item x="1423"/>
        <item m="1" x="2658"/>
        <item x="1164"/>
        <item x="598"/>
        <item m="1" x="2121"/>
        <item m="1" x="1874"/>
        <item x="500"/>
        <item m="1" x="2645"/>
        <item m="1" x="1882"/>
        <item m="1" x="2087"/>
        <item x="1167"/>
        <item x="1311"/>
        <item m="1" x="2668"/>
        <item x="1748"/>
        <item x="1708"/>
        <item m="1" x="2127"/>
        <item m="1" x="2597"/>
        <item x="130"/>
        <item x="1795"/>
        <item m="1" x="2303"/>
        <item x="813"/>
        <item x="1239"/>
        <item m="1" x="1840"/>
        <item m="1" x="2562"/>
        <item x="121"/>
        <item m="1" x="2311"/>
        <item x="801"/>
        <item x="20"/>
        <item m="1" x="1939"/>
        <item x="591"/>
        <item x="770"/>
        <item m="1" x="2016"/>
        <item m="1" x="2302"/>
        <item m="1" x="2465"/>
        <item x="1080"/>
        <item m="1" x="2318"/>
        <item x="1221"/>
        <item m="1" x="2175"/>
        <item m="1" x="2324"/>
        <item x="325"/>
        <item x="1479"/>
        <item m="1" x="2051"/>
        <item m="1" x="2090"/>
        <item m="1" x="1822"/>
        <item m="1" x="2189"/>
        <item m="1" x="1996"/>
        <item m="1" x="2474"/>
        <item x="477"/>
        <item x="1260"/>
        <item x="716"/>
        <item x="1375"/>
        <item x="1503"/>
        <item x="617"/>
        <item x="1067"/>
        <item x="753"/>
        <item m="1" x="2020"/>
        <item m="1" x="2517"/>
        <item x="1046"/>
        <item x="1691"/>
        <item m="1" x="2229"/>
        <item x="810"/>
        <item x="378"/>
        <item x="1358"/>
        <item x="1298"/>
        <item x="794"/>
        <item x="1197"/>
        <item m="1" x="1933"/>
        <item x="1489"/>
        <item m="1" x="1904"/>
        <item x="1205"/>
        <item x="650"/>
        <item x="998"/>
        <item x="542"/>
        <item m="1" x="2605"/>
        <item m="1" x="2219"/>
        <item x="1332"/>
        <item x="884"/>
        <item m="1" x="2260"/>
        <item m="1" x="1999"/>
        <item x="899"/>
        <item x="1342"/>
        <item x="1041"/>
        <item m="1" x="2058"/>
        <item m="1" x="2314"/>
        <item x="1818"/>
        <item x="756"/>
        <item x="863"/>
        <item x="359"/>
        <item x="1460"/>
        <item m="1" x="2235"/>
        <item x="1182"/>
        <item m="1" x="2373"/>
        <item m="1" x="2237"/>
        <item x="274"/>
        <item x="1746"/>
        <item m="1" x="1956"/>
        <item x="641"/>
        <item x="856"/>
        <item m="1" x="2503"/>
        <item x="437"/>
        <item m="1" x="2608"/>
        <item x="841"/>
        <item m="1" x="2066"/>
        <item m="1" x="1895"/>
        <item x="159"/>
        <item x="217"/>
        <item x="337"/>
        <item x="1511"/>
        <item x="568"/>
        <item x="1187"/>
        <item m="1" x="2037"/>
        <item m="1" x="2329"/>
        <item x="1758"/>
        <item x="686"/>
        <item x="1652"/>
        <item x="322"/>
        <item m="1" x="2182"/>
        <item m="1" x="2065"/>
        <item x="655"/>
        <item x="1413"/>
        <item m="1" x="1962"/>
        <item x="53"/>
        <item m="1" x="1887"/>
        <item x="1504"/>
        <item x="897"/>
        <item m="1" x="2088"/>
        <item x="885"/>
        <item x="631"/>
        <item x="551"/>
        <item x="1291"/>
        <item x="1683"/>
        <item x="457"/>
        <item x="581"/>
        <item x="1710"/>
        <item x="1285"/>
        <item x="1508"/>
        <item x="1241"/>
        <item x="1140"/>
        <item x="352"/>
        <item x="380"/>
        <item x="1078"/>
        <item x="1250"/>
        <item m="1" x="2637"/>
        <item x="1014"/>
        <item x="404"/>
        <item x="679"/>
        <item x="961"/>
        <item m="1" x="2479"/>
        <item x="210"/>
        <item x="1179"/>
        <item x="1275"/>
        <item x="1071"/>
        <item x="1339"/>
        <item m="1" x="1824"/>
        <item m="1" x="2148"/>
        <item x="1738"/>
        <item m="1" x="2139"/>
        <item x="710"/>
        <item x="1269"/>
        <item x="443"/>
        <item x="940"/>
        <item m="1" x="2684"/>
        <item m="1" x="2528"/>
        <item x="183"/>
        <item x="377"/>
        <item m="1" x="2421"/>
        <item m="1" x="2227"/>
        <item m="1" x="2519"/>
        <item m="1" x="2072"/>
        <item x="618"/>
        <item x="1617"/>
        <item x="692"/>
        <item x="695"/>
        <item x="490"/>
        <item x="608"/>
        <item x="814"/>
        <item m="1" x="2580"/>
        <item x="1019"/>
        <item x="852"/>
        <item x="540"/>
        <item m="1" x="2535"/>
        <item x="950"/>
        <item m="1" x="2122"/>
        <item m="1" x="2509"/>
        <item x="1528"/>
        <item m="1" x="1830"/>
        <item x="955"/>
        <item x="742"/>
        <item x="306"/>
        <item m="1" x="2436"/>
        <item x="1211"/>
        <item m="1" x="2267"/>
        <item x="1404"/>
        <item m="1" x="2174"/>
        <item m="1" x="2468"/>
        <item m="1" x="2249"/>
        <item x="1809"/>
        <item x="735"/>
        <item x="1618"/>
        <item x="773"/>
        <item m="1" x="2416"/>
        <item x="645"/>
        <item m="1" x="2032"/>
        <item x="1633"/>
        <item x="483"/>
        <item x="6"/>
        <item x="403"/>
        <item m="1" x="2659"/>
        <item m="1" x="2360"/>
        <item x="566"/>
        <item m="1" x="2527"/>
        <item m="1" x="2112"/>
        <item x="1118"/>
        <item m="1" x="1900"/>
        <item x="526"/>
        <item x="859"/>
        <item m="1" x="2677"/>
        <item x="768"/>
        <item x="1258"/>
        <item x="881"/>
        <item x="1133"/>
        <item x="1808"/>
        <item m="1" x="1931"/>
        <item m="1" x="1861"/>
        <item m="1" x="2555"/>
        <item x="1224"/>
        <item m="1" x="2245"/>
        <item x="58"/>
        <item x="1783"/>
        <item m="1" x="2472"/>
        <item x="482"/>
        <item x="1625"/>
        <item x="523"/>
        <item x="527"/>
        <item x="1276"/>
        <item m="1" x="2278"/>
        <item x="732"/>
        <item x="536"/>
        <item m="1" x="1847"/>
        <item x="858"/>
        <item m="1" x="2070"/>
        <item x="239"/>
        <item x="990"/>
        <item x="780"/>
        <item m="1" x="1983"/>
        <item x="837"/>
        <item x="1020"/>
        <item m="1" x="2055"/>
        <item m="1" x="2457"/>
        <item m="1" x="2392"/>
        <item x="1524"/>
        <item m="1" x="2289"/>
        <item x="669"/>
        <item x="522"/>
        <item m="1" x="2612"/>
        <item x="1794"/>
        <item m="1" x="2130"/>
        <item m="1" x="2044"/>
        <item m="1" x="2319"/>
        <item x="1367"/>
        <item m="1" x="2003"/>
        <item m="1" x="2093"/>
        <item m="1" x="2239"/>
        <item m="1" x="2550"/>
        <item x="1470"/>
        <item x="1183"/>
        <item x="733"/>
        <item m="1" x="1858"/>
        <item x="1036"/>
        <item m="1" x="1915"/>
        <item x="1364"/>
        <item x="1338"/>
        <item m="1" x="2592"/>
        <item x="654"/>
        <item m="1" x="2498"/>
        <item m="1" x="1910"/>
        <item m="1" x="2506"/>
        <item x="1177"/>
        <item x="1658"/>
        <item x="1689"/>
        <item m="1" x="2264"/>
        <item m="1" x="2456"/>
        <item x="894"/>
        <item x="1601"/>
        <item x="1788"/>
        <item x="1760"/>
        <item x="127"/>
        <item m="1" x="2355"/>
        <item x="205"/>
        <item x="271"/>
        <item m="1" x="2234"/>
        <item x="1650"/>
        <item x="1705"/>
        <item x="11"/>
        <item x="518"/>
        <item x="1213"/>
        <item x="960"/>
        <item x="71"/>
        <item x="100"/>
        <item m="1" x="1946"/>
        <item x="1553"/>
        <item x="1615"/>
        <item x="694"/>
        <item m="1" x="1846"/>
        <item x="1315"/>
        <item x="697"/>
        <item x="1530"/>
        <item x="1627"/>
        <item x="1684"/>
        <item x="1295"/>
        <item m="1" x="2491"/>
        <item x="1281"/>
        <item m="1" x="2284"/>
        <item m="1" x="2223"/>
        <item x="353"/>
        <item m="1" x="2270"/>
        <item x="1031"/>
        <item x="1781"/>
        <item m="1" x="2501"/>
        <item m="1" x="1863"/>
        <item m="1" x="1860"/>
        <item m="1" x="1957"/>
        <item x="1061"/>
        <item x="1790"/>
        <item x="1753"/>
        <item x="360"/>
        <item x="1488"/>
        <item x="1572"/>
        <item m="1" x="2432"/>
        <item x="1263"/>
        <item m="1" x="2530"/>
        <item x="1732"/>
        <item x="658"/>
        <item m="1" x="1964"/>
        <item x="741"/>
        <item x="696"/>
        <item x="298"/>
        <item m="1" x="2348"/>
        <item x="761"/>
        <item m="1" x="2652"/>
        <item m="1" x="1924"/>
        <item x="438"/>
        <item x="630"/>
        <item x="1702"/>
        <item x="1720"/>
        <item m="1" x="2071"/>
        <item x="632"/>
        <item x="933"/>
        <item x="416"/>
        <item m="1" x="2187"/>
        <item x="816"/>
        <item x="152"/>
        <item x="1350"/>
        <item x="1306"/>
        <item m="1" x="2426"/>
        <item x="311"/>
        <item m="1" x="2312"/>
        <item x="934"/>
        <item x="1602"/>
        <item x="1751"/>
        <item x="587"/>
        <item m="1" x="2471"/>
        <item x="1451"/>
        <item x="663"/>
        <item x="546"/>
        <item x="1621"/>
        <item m="1" x="2499"/>
        <item x="660"/>
        <item x="1113"/>
        <item m="1" x="1979"/>
        <item x="1099"/>
        <item x="1612"/>
        <item x="711"/>
        <item m="1" x="1988"/>
        <item m="1" x="1960"/>
        <item m="1" x="2496"/>
        <item x="1408"/>
        <item m="1" x="2027"/>
        <item m="1" x="1821"/>
        <item x="1040"/>
        <item x="666"/>
        <item x="1146"/>
        <item x="628"/>
        <item x="1370"/>
        <item x="60"/>
        <item m="1" x="2411"/>
        <item m="1" x="1856"/>
        <item x="1417"/>
        <item x="1008"/>
        <item m="1" x="2116"/>
        <item m="1" x="2393"/>
        <item x="1665"/>
        <item m="1" x="2521"/>
        <item m="1" x="2424"/>
        <item x="1379"/>
        <item x="987"/>
        <item m="1" x="1934"/>
        <item m="1" x="2017"/>
        <item x="186"/>
        <item m="1" x="2557"/>
        <item x="21"/>
        <item m="1" x="2656"/>
        <item x="1672"/>
        <item x="1532"/>
        <item x="1200"/>
        <item m="1" x="2398"/>
        <item x="949"/>
        <item m="1" x="2068"/>
        <item x="1610"/>
        <item m="1" x="1897"/>
        <item x="1098"/>
        <item x="430"/>
        <item x="465"/>
        <item x="142"/>
        <item x="972"/>
        <item x="1257"/>
        <item m="1" x="2042"/>
        <item m="1" x="2626"/>
        <item x="578"/>
        <item x="426"/>
        <item m="1" x="2102"/>
        <item x="1028"/>
        <item x="1566"/>
        <item m="1" x="2226"/>
        <item x="334"/>
        <item m="1" x="2002"/>
        <item m="1" x="2333"/>
        <item m="1" x="2409"/>
        <item x="1301"/>
        <item x="1607"/>
        <item x="1104"/>
        <item m="1" x="2198"/>
        <item m="1" x="1911"/>
        <item x="569"/>
        <item m="1" x="2165"/>
        <item x="731"/>
        <item x="165"/>
        <item x="458"/>
        <item m="1" x="2646"/>
        <item x="1097"/>
        <item m="1" x="1973"/>
        <item m="1" x="2600"/>
        <item x="117"/>
        <item x="1310"/>
        <item x="970"/>
        <item x="938"/>
        <item x="563"/>
        <item m="1" x="2328"/>
        <item x="532"/>
        <item x="886"/>
        <item x="512"/>
        <item x="750"/>
        <item m="1" x="2609"/>
        <item x="1238"/>
        <item x="1557"/>
        <item m="1" x="1916"/>
        <item m="1" x="2060"/>
        <item x="1547"/>
        <item x="39"/>
        <item m="1" x="1947"/>
        <item x="1422"/>
        <item x="140"/>
        <item m="1" x="1949"/>
        <item m="1" x="2674"/>
        <item x="1055"/>
        <item x="1154"/>
        <item m="1" x="2617"/>
        <item x="1209"/>
        <item x="459"/>
        <item m="1" x="2126"/>
        <item x="579"/>
        <item x="310"/>
        <item x="1095"/>
        <item x="1541"/>
        <item x="1215"/>
        <item m="1" x="2632"/>
        <item m="1" x="2370"/>
        <item m="1" x="2285"/>
        <item m="1" x="2579"/>
        <item x="249"/>
        <item x="531"/>
        <item m="1" x="2682"/>
        <item x="1247"/>
        <item x="574"/>
        <item m="1" x="2215"/>
        <item x="811"/>
        <item x="151"/>
        <item x="232"/>
        <item x="180"/>
        <item m="1" x="2213"/>
        <item x="204"/>
        <item x="191"/>
        <item x="184"/>
        <item m="1" x="2571"/>
        <item m="1" x="2181"/>
        <item x="713"/>
        <item x="1466"/>
        <item x="1143"/>
        <item x="1195"/>
        <item m="1" x="2394"/>
        <item x="621"/>
        <item x="1575"/>
        <item m="1" x="1843"/>
        <item x="600"/>
        <item x="665"/>
        <item x="402"/>
        <item x="224"/>
        <item m="1" x="2446"/>
        <item x="50"/>
        <item x="1256"/>
        <item x="1445"/>
        <item x="1391"/>
        <item m="1" x="1852"/>
        <item x="1725"/>
        <item x="902"/>
        <item x="745"/>
        <item x="1373"/>
        <item m="1" x="2350"/>
        <item x="911"/>
        <item m="1" x="1961"/>
        <item x="1789"/>
        <item x="786"/>
        <item m="1" x="2596"/>
        <item m="1" x="2336"/>
        <item x="1203"/>
        <item x="1114"/>
        <item x="94"/>
        <item m="1" x="2595"/>
        <item m="1" x="2306"/>
        <item x="145"/>
        <item x="212"/>
        <item x="203"/>
        <item m="1" x="2381"/>
        <item m="1" x="1954"/>
        <item x="1659"/>
        <item x="1033"/>
        <item m="1" x="1851"/>
        <item x="1023"/>
        <item x="774"/>
        <item x="796"/>
        <item x="1124"/>
        <item x="227"/>
        <item x="296"/>
        <item x="292"/>
        <item x="246"/>
        <item x="264"/>
        <item m="1" x="2539"/>
        <item m="1" x="2482"/>
        <item m="1" x="2194"/>
        <item m="1" x="2211"/>
        <item x="1771"/>
        <item x="1646"/>
        <item m="1" x="1823"/>
        <item x="956"/>
        <item x="1188"/>
        <item x="1267"/>
        <item x="748"/>
        <item x="451"/>
        <item x="914"/>
        <item m="1" x="2108"/>
        <item m="1" x="2502"/>
        <item m="1" x="2451"/>
        <item x="1353"/>
        <item x="291"/>
        <item x="1806"/>
        <item x="545"/>
        <item m="1" x="2075"/>
        <item x="1729"/>
        <item x="1816"/>
        <item x="1216"/>
        <item m="1" x="2080"/>
        <item x="821"/>
        <item x="1139"/>
        <item m="1" x="1865"/>
        <item x="1086"/>
        <item x="307"/>
        <item x="824"/>
        <item x="1435"/>
        <item x="1119"/>
        <item x="1037"/>
        <item x="427"/>
        <item m="1" x="1848"/>
        <item x="1477"/>
        <item x="1189"/>
        <item x="1062"/>
        <item x="495"/>
        <item x="1554"/>
        <item m="1" x="2309"/>
        <item x="640"/>
        <item x="1736"/>
        <item m="1" x="1849"/>
        <item x="744"/>
        <item m="1" x="2547"/>
        <item x="379"/>
        <item m="1" x="2357"/>
        <item x="1495"/>
        <item m="1" x="2129"/>
        <item x="1521"/>
        <item x="66"/>
        <item x="119"/>
        <item x="187"/>
        <item x="206"/>
        <item m="1" x="2178"/>
        <item x="1642"/>
        <item x="737"/>
        <item x="953"/>
        <item x="999"/>
        <item x="1801"/>
        <item x="985"/>
        <item m="1" x="2430"/>
        <item x="1494"/>
        <item m="1" x="2351"/>
        <item x="1502"/>
        <item x="638"/>
        <item x="1386"/>
        <item m="1" x="2041"/>
        <item x="358"/>
        <item m="1" x="2524"/>
        <item x="530"/>
        <item x="1765"/>
        <item x="123"/>
        <item x="1378"/>
        <item m="1" x="2138"/>
        <item m="1" x="2286"/>
        <item x="747"/>
        <item m="1" x="2089"/>
        <item x="1478"/>
        <item m="1" x="2431"/>
        <item m="1" x="2217"/>
        <item m="1" x="1907"/>
        <item x="1115"/>
        <item x="992"/>
        <item x="1624"/>
        <item m="1" x="2497"/>
        <item x="1261"/>
        <item m="1" x="2301"/>
        <item x="1120"/>
        <item x="623"/>
        <item x="1598"/>
        <item x="1304"/>
        <item m="1" x="2241"/>
        <item x="790"/>
        <item x="1251"/>
        <item m="1" x="2522"/>
        <item x="891"/>
        <item x="1270"/>
        <item x="1432"/>
        <item m="1" x="1929"/>
        <item x="1635"/>
        <item x="636"/>
        <item m="1" x="2641"/>
        <item m="1" x="1959"/>
        <item m="1" x="2500"/>
        <item m="1" x="2561"/>
        <item x="1218"/>
        <item x="265"/>
        <item m="1" x="1868"/>
        <item m="1" x="2397"/>
        <item x="624"/>
        <item x="827"/>
        <item x="1428"/>
        <item x="332"/>
        <item x="1396"/>
        <item m="1" x="1972"/>
        <item x="782"/>
        <item x="809"/>
        <item m="1" x="2621"/>
        <item x="564"/>
        <item m="1" x="2481"/>
        <item x="267"/>
        <item x="262"/>
        <item x="1109"/>
        <item x="1081"/>
        <item x="259"/>
        <item x="1149"/>
        <item x="1198"/>
        <item x="1030"/>
        <item x="398"/>
        <item x="1450"/>
        <item m="1" x="2191"/>
        <item m="1" x="2642"/>
        <item m="1" x="1940"/>
        <item m="1" x="2200"/>
        <item x="847"/>
        <item x="226"/>
        <item x="30"/>
        <item m="1" x="2193"/>
        <item m="1" x="2556"/>
        <item x="833"/>
        <item m="1" x="2043"/>
        <item x="708"/>
        <item m="1" x="2214"/>
        <item x="719"/>
        <item m="1" x="1873"/>
        <item m="1" x="2228"/>
        <item m="1" x="2654"/>
        <item x="1235"/>
        <item m="1" x="2375"/>
        <item m="1" x="2208"/>
        <item x="1252"/>
        <item x="1787"/>
        <item x="1094"/>
        <item x="1162"/>
        <item m="1" x="1936"/>
        <item x="818"/>
        <item m="1" x="2039"/>
        <item m="1" x="2477"/>
        <item x="1073"/>
        <item m="1" x="2252"/>
        <item x="134"/>
        <item x="463"/>
        <item x="1190"/>
        <item x="1214"/>
        <item x="475"/>
        <item x="52"/>
        <item x="101"/>
        <item x="91"/>
        <item x="83"/>
        <item x="1169"/>
        <item x="1452"/>
        <item x="1639"/>
        <item x="535"/>
        <item x="1051"/>
        <item x="1447"/>
        <item m="1" x="2031"/>
        <item x="1229"/>
        <item m="1" x="2353"/>
        <item x="1468"/>
        <item x="1083"/>
        <item m="1" x="2132"/>
        <item x="409"/>
        <item m="1" x="2374"/>
        <item x="1283"/>
        <item x="832"/>
        <item x="1176"/>
        <item x="35"/>
        <item x="595"/>
        <item m="1" x="2268"/>
        <item x="1570"/>
        <item x="250"/>
        <item x="243"/>
        <item x="209"/>
        <item x="263"/>
        <item x="234"/>
        <item x="280"/>
        <item x="1299"/>
        <item x="1430"/>
        <item x="333"/>
        <item x="667"/>
        <item x="1561"/>
        <item m="1" x="2283"/>
        <item x="1715"/>
        <item x="79"/>
        <item m="1" x="2553"/>
        <item x="488"/>
        <item m="1" x="2655"/>
        <item x="1645"/>
        <item x="1085"/>
        <item m="1" x="2420"/>
        <item x="1228"/>
        <item x="965"/>
        <item x="245"/>
        <item x="153"/>
        <item x="1569"/>
        <item x="44"/>
        <item x="231"/>
        <item x="158"/>
        <item x="233"/>
        <item x="236"/>
        <item x="1053"/>
        <item m="1" x="2460"/>
        <item m="1" x="1901"/>
        <item x="182"/>
        <item m="1" x="2185"/>
        <item x="1551"/>
        <item x="419"/>
        <item x="779"/>
        <item m="1" x="2161"/>
        <item x="895"/>
        <item x="1308"/>
        <item x="188"/>
        <item x="1302"/>
        <item m="1" x="2449"/>
        <item x="586"/>
        <item m="1" x="2056"/>
        <item x="302"/>
        <item x="1296"/>
        <item x="1336"/>
        <item x="639"/>
        <item x="935"/>
        <item x="1018"/>
        <item x="1387"/>
        <item x="1361"/>
        <item m="1" x="2100"/>
        <item x="1727"/>
        <item x="1323"/>
        <item x="1510"/>
        <item x="1003"/>
        <item m="1" x="1884"/>
        <item x="673"/>
        <item x="167"/>
        <item x="3"/>
        <item m="1" x="2681"/>
        <item x="4"/>
        <item x="1100"/>
        <item x="435"/>
        <item x="910"/>
        <item m="1" x="2308"/>
        <item x="413"/>
        <item m="1" x="2338"/>
        <item x="1492"/>
        <item m="1" x="2673"/>
        <item x="381"/>
        <item x="1157"/>
        <item x="1440"/>
        <item x="751"/>
        <item m="1" x="2679"/>
        <item x="1531"/>
        <item x="1132"/>
        <item m="1" x="2510"/>
        <item x="1227"/>
        <item x="1812"/>
        <item m="1" x="2186"/>
        <item x="607"/>
        <item m="1" x="2450"/>
        <item x="906"/>
        <item m="1" x="2154"/>
        <item x="1660"/>
        <item m="1" x="2428"/>
        <item x="508"/>
        <item x="471"/>
        <item x="281"/>
        <item x="340"/>
        <item x="925"/>
        <item x="349"/>
        <item x="318"/>
        <item x="511"/>
        <item x="1609"/>
        <item x="503"/>
        <item m="1" x="2573"/>
        <item m="1" x="2576"/>
        <item x="498"/>
        <item x="771"/>
        <item m="1" x="2171"/>
        <item m="1" x="2380"/>
        <item x="1669"/>
        <item x="34"/>
        <item x="720"/>
        <item x="584"/>
        <item m="1" x="1889"/>
        <item x="1421"/>
        <item x="341"/>
        <item x="1333"/>
        <item m="1" x="1990"/>
        <item m="1" x="2623"/>
        <item m="1" x="1832"/>
        <item x="1588"/>
        <item x="693"/>
        <item x="1663"/>
        <item x="1288"/>
        <item x="1638"/>
        <item x="746"/>
        <item m="1" x="2061"/>
        <item m="1" x="2281"/>
        <item m="1" x="2073"/>
        <item m="1" x="2362"/>
        <item x="356"/>
        <item x="1022"/>
        <item x="1087"/>
        <item x="558"/>
        <item x="1798"/>
        <item m="1" x="2201"/>
        <item x="1237"/>
        <item x="1576"/>
        <item m="1" x="2454"/>
        <item x="916"/>
        <item x="453"/>
        <item x="1679"/>
        <item x="315"/>
        <item x="1286"/>
        <item x="406"/>
        <item x="160"/>
        <item x="576"/>
        <item m="1" x="2291"/>
        <item m="1" x="2166"/>
        <item m="1" x="2599"/>
        <item m="1" x="2221"/>
        <item x="185"/>
        <item x="1131"/>
        <item x="361"/>
        <item x="1498"/>
        <item x="924"/>
        <item x="755"/>
        <item x="1552"/>
        <item x="137"/>
        <item x="1206"/>
        <item m="1" x="1894"/>
        <item m="1" x="2172"/>
        <item m="1" x="1885"/>
        <item m="1" x="2155"/>
        <item x="943"/>
        <item x="1444"/>
        <item x="1681"/>
        <item x="1128"/>
        <item x="1185"/>
        <item x="1280"/>
        <item x="577"/>
        <item x="1005"/>
        <item m="1" x="1844"/>
        <item x="1475"/>
        <item m="1" x="2098"/>
        <item m="1" x="2230"/>
        <item x="1730"/>
        <item x="1410"/>
        <item m="1" x="2590"/>
        <item m="1" x="2441"/>
        <item x="355"/>
        <item x="1110"/>
        <item x="1604"/>
        <item x="391"/>
        <item x="1048"/>
        <item m="1" x="2255"/>
        <item x="783"/>
        <item m="1" x="2591"/>
        <item m="1" x="1982"/>
        <item m="1" x="2152"/>
        <item x="1534"/>
        <item x="1599"/>
        <item x="855"/>
        <item x="730"/>
        <item x="1148"/>
        <item x="1147"/>
        <item x="397"/>
        <item x="1175"/>
        <item x="1671"/>
        <item m="1" x="2147"/>
        <item m="1" x="2636"/>
        <item m="1" x="2425"/>
        <item x="374"/>
        <item x="1412"/>
        <item m="1" x="2442"/>
        <item x="844"/>
        <item x="1582"/>
        <item m="1" x="2295"/>
        <item m="1" x="2429"/>
        <item x="1390"/>
        <item x="1126"/>
        <item x="883"/>
        <item x="1233"/>
        <item x="1536"/>
        <item x="1441"/>
        <item m="1" x="2019"/>
        <item m="1" x="2313"/>
        <item x="1312"/>
        <item x="1555"/>
        <item m="1" x="1969"/>
        <item x="1636"/>
        <item m="1" x="2261"/>
        <item m="1" x="1943"/>
        <item m="1" x="2415"/>
        <item x="1101"/>
        <item m="1" x="1985"/>
        <item m="1" x="1836"/>
        <item m="1" x="2533"/>
        <item x="573"/>
        <item x="1193"/>
        <item x="1649"/>
        <item x="633"/>
        <item x="372"/>
        <item m="1" x="2183"/>
        <item m="1" x="2395"/>
        <item m="1" x="2406"/>
        <item m="1" x="1864"/>
        <item x="1721"/>
        <item x="1455"/>
        <item x="1680"/>
        <item x="1116"/>
        <item x="1670"/>
        <item m="1" x="2120"/>
        <item x="806"/>
        <item x="1319"/>
        <item x="1780"/>
        <item x="1482"/>
        <item m="1" x="2444"/>
        <item x="872"/>
        <item x="1603"/>
        <item x="912"/>
        <item x="1351"/>
        <item x="862"/>
        <item x="652"/>
        <item x="1129"/>
        <item x="63"/>
        <item m="1" x="2180"/>
        <item m="1" x="2504"/>
        <item x="1254"/>
        <item m="1" x="1896"/>
        <item m="1" x="2150"/>
        <item x="506"/>
        <item x="1010"/>
        <item x="309"/>
        <item x="38"/>
        <item x="136"/>
        <item m="1" x="1965"/>
        <item x="211"/>
        <item x="1180"/>
        <item x="425"/>
        <item x="838"/>
        <item x="1060"/>
        <item m="1" x="2030"/>
        <item x="556"/>
        <item x="691"/>
        <item m="1" x="2092"/>
        <item x="1622"/>
        <item x="422"/>
        <item x="431"/>
        <item x="1574"/>
        <item x="1163"/>
        <item x="700"/>
        <item x="1506"/>
        <item m="1" x="2325"/>
        <item x="1349"/>
        <item x="1718"/>
        <item m="1" x="2125"/>
        <item x="637"/>
        <item x="930"/>
        <item x="10"/>
        <item m="1" x="2640"/>
        <item x="867"/>
        <item m="1" x="2028"/>
        <item m="1" x="2523"/>
        <item m="1" x="1968"/>
        <item m="1" x="1878"/>
        <item x="1776"/>
        <item x="561"/>
        <item x="920"/>
        <item m="1" x="2443"/>
        <item x="1516"/>
        <item x="1138"/>
        <item x="1405"/>
        <item x="472"/>
        <item x="1487"/>
        <item x="308"/>
        <item x="1043"/>
        <item m="1" x="1870"/>
        <item x="839"/>
        <item x="1092"/>
        <item x="1394"/>
        <item m="1" x="2358"/>
        <item x="344"/>
        <item m="1" x="2022"/>
        <item x="327"/>
        <item x="143"/>
        <item m="1" x="2414"/>
        <item x="976"/>
        <item x="1467"/>
        <item m="1" x="2292"/>
        <item x="1476"/>
        <item m="1" x="2390"/>
        <item x="189"/>
        <item x="208"/>
        <item m="1" x="2018"/>
        <item x="171"/>
        <item m="1" x="2622"/>
        <item x="200"/>
        <item x="1662"/>
        <item x="1431"/>
        <item x="1585"/>
        <item m="1" x="2492"/>
        <item x="1272"/>
        <item x="769"/>
        <item x="22"/>
        <item m="1" x="2379"/>
        <item x="1726"/>
        <item x="1436"/>
        <item x="1433"/>
        <item x="820"/>
        <item m="1" x="2106"/>
        <item x="106"/>
        <item x="170"/>
        <item x="346"/>
        <item x="478"/>
        <item m="1" x="2173"/>
        <item x="276"/>
        <item x="1491"/>
        <item x="963"/>
        <item x="659"/>
        <item x="1029"/>
        <item m="1" x="2049"/>
        <item m="1" x="2631"/>
        <item x="15"/>
        <item x="496"/>
        <item x="55"/>
        <item x="74"/>
        <item m="1" x="2330"/>
        <item m="1" x="2583"/>
        <item x="1595"/>
        <item x="1425"/>
        <item m="1" x="2613"/>
        <item x="1222"/>
        <item m="1" x="2008"/>
        <item x="1159"/>
        <item x="869"/>
        <item x="1518"/>
        <item x="46"/>
        <item x="1507"/>
        <item x="1745"/>
        <item x="382"/>
        <item x="1664"/>
        <item m="1" x="2310"/>
        <item x="1359"/>
        <item x="48"/>
        <item x="126"/>
        <item x="1675"/>
        <item x="122"/>
        <item m="1" x="2023"/>
        <item m="1" x="2240"/>
        <item x="812"/>
        <item x="1150"/>
        <item x="1225"/>
        <item x="1481"/>
        <item x="698"/>
        <item x="1376"/>
        <item m="1" x="2078"/>
        <item x="1072"/>
        <item x="1453"/>
        <item x="1703"/>
        <item x="677"/>
        <item x="1173"/>
        <item x="1135"/>
        <item x="1723"/>
        <item x="1631"/>
        <item m="1" x="2294"/>
        <item x="724"/>
        <item x="1165"/>
        <item m="1" x="2359"/>
        <item x="1744"/>
        <item x="1661"/>
        <item x="913"/>
        <item x="1309"/>
        <item x="1056"/>
        <item x="1341"/>
        <item m="1" x="2000"/>
        <item m="1" x="2339"/>
        <item x="868"/>
        <item x="454"/>
        <item x="1329"/>
        <item x="1121"/>
        <item m="1" x="2167"/>
        <item m="1" x="2011"/>
        <item x="1255"/>
        <item x="871"/>
        <item x="524"/>
        <item x="1490"/>
        <item x="1456"/>
        <item m="1" x="1876"/>
        <item m="1" x="2643"/>
        <item m="1" x="2563"/>
        <item x="247"/>
        <item m="1" x="2164"/>
        <item x="1013"/>
        <item x="499"/>
        <item x="1647"/>
        <item m="1" x="2633"/>
        <item m="1" x="2391"/>
        <item x="764"/>
        <item x="1637"/>
        <item x="1634"/>
        <item m="1" x="2335"/>
        <item x="1103"/>
        <item x="740"/>
        <item m="1" x="2560"/>
        <item x="1328"/>
        <item m="1" x="2009"/>
        <item m="1" x="2638"/>
        <item x="1327"/>
        <item x="1641"/>
        <item m="1" x="2494"/>
        <item x="804"/>
        <item x="128"/>
        <item x="1152"/>
        <item x="1123"/>
        <item x="248"/>
        <item x="62"/>
        <item x="428"/>
        <item m="1" x="2035"/>
        <item x="1678"/>
        <item x="479"/>
        <item x="706"/>
        <item x="557"/>
        <item x="415"/>
        <item m="1" x="2607"/>
        <item m="1" x="2276"/>
        <item x="954"/>
        <item x="1007"/>
        <item x="1802"/>
        <item m="1" x="2364"/>
        <item m="1" x="2650"/>
        <item x="610"/>
        <item x="1166"/>
        <item m="1" x="1986"/>
        <item x="45"/>
        <item m="1" x="2455"/>
        <item x="752"/>
        <item x="701"/>
        <item x="594"/>
        <item m="1" x="2434"/>
        <item m="1" x="2604"/>
        <item x="1368"/>
        <item m="1" x="2074"/>
        <item m="1" x="2568"/>
        <item m="1" x="2396"/>
        <item m="1" x="1902"/>
        <item x="585"/>
        <item m="1" x="1841"/>
        <item x="605"/>
        <item x="681"/>
        <item m="1" x="2389"/>
        <item m="1" x="2356"/>
        <item m="1" x="1953"/>
        <item m="1" x="1977"/>
        <item x="917"/>
        <item x="1439"/>
        <item x="1676"/>
        <item x="723"/>
        <item x="1420"/>
        <item m="1" x="2206"/>
        <item x="851"/>
        <item x="1543"/>
        <item x="54"/>
        <item m="1" x="1912"/>
        <item m="1" x="2400"/>
        <item x="1220"/>
        <item x="469"/>
        <item x="177"/>
        <item m="1" x="2025"/>
        <item x="555"/>
        <item x="64"/>
        <item x="216"/>
        <item x="622"/>
        <item x="138"/>
        <item x="174"/>
        <item x="571"/>
        <item m="1" x="2304"/>
        <item x="473"/>
        <item m="1" x="1834"/>
        <item m="1" x="2033"/>
        <item m="1" x="2153"/>
        <item x="412"/>
        <item x="1284"/>
        <item m="1" x="2277"/>
        <item x="1458"/>
        <item x="1077"/>
        <item m="1" x="1967"/>
        <item x="1611"/>
        <item m="1" x="2047"/>
        <item x="754"/>
        <item x="1240"/>
        <item x="964"/>
        <item m="1" x="1971"/>
        <item m="1" x="2036"/>
        <item x="253"/>
        <item x="448"/>
        <item x="722"/>
        <item x="1706"/>
        <item x="1626"/>
        <item x="588"/>
        <item x="369"/>
        <item x="1069"/>
        <item m="1" x="2601"/>
        <item x="24"/>
        <item m="1" x="2254"/>
        <item x="593"/>
        <item x="1653"/>
        <item x="1698"/>
        <item x="76"/>
        <item m="1" x="2069"/>
        <item x="345"/>
        <item m="1" x="2290"/>
        <item m="1" x="2680"/>
        <item x="690"/>
        <item m="1" x="2262"/>
        <item x="357"/>
        <item x="1688"/>
        <item x="1374"/>
        <item x="1464"/>
        <item m="1" x="1906"/>
        <item m="1" x="1866"/>
        <item x="1605"/>
        <item x="915"/>
        <item m="1" x="1995"/>
        <item m="1" x="2402"/>
        <item x="1383"/>
        <item m="1" x="2326"/>
        <item m="1" x="2293"/>
        <item x="393"/>
        <item x="1091"/>
        <item m="1" x="1886"/>
        <item m="1" x="2540"/>
        <item m="1" x="2513"/>
        <item x="979"/>
        <item m="1" x="2007"/>
        <item m="1" x="2536"/>
        <item x="1369"/>
        <item x="616"/>
        <item x="1454"/>
        <item x="1696"/>
        <item x="1042"/>
        <item m="1" x="1950"/>
        <item x="1300"/>
        <item x="1737"/>
        <item x="1401"/>
        <item x="1322"/>
        <item x="470"/>
        <item m="1" x="2602"/>
        <item m="1" x="1854"/>
        <item m="1" x="2149"/>
        <item m="1" x="1835"/>
        <item x="978"/>
        <item m="1" x="1925"/>
        <item x="1427"/>
        <item x="905"/>
        <item m="1" x="2038"/>
        <item m="1" x="2332"/>
        <item x="1174"/>
        <item x="1457"/>
        <item x="521"/>
        <item x="995"/>
        <item x="223"/>
        <item x="260"/>
        <item x="261"/>
        <item x="900"/>
        <item x="1522"/>
        <item x="704"/>
        <item x="926"/>
        <item x="1004"/>
        <item x="368"/>
        <item x="798"/>
        <item m="1" x="2162"/>
        <item x="1016"/>
        <item x="461"/>
        <item m="1" x="1875"/>
        <item x="329"/>
        <item x="759"/>
        <item x="1474"/>
        <item x="1593"/>
        <item x="1204"/>
        <item x="400"/>
        <item m="1" x="1913"/>
        <item m="1" x="2170"/>
        <item x="1026"/>
        <item x="1231"/>
        <item x="1409"/>
        <item x="1542"/>
        <item m="1" x="2322"/>
        <item x="32"/>
        <item m="1" x="2435"/>
        <item x="1811"/>
        <item m="1" x="1859"/>
        <item x="1127"/>
        <item x="486"/>
        <item m="1" x="2163"/>
        <item m="1" x="2537"/>
        <item m="1" x="2246"/>
        <item m="1" x="2480"/>
        <item m="1" x="1890"/>
        <item m="1" x="2386"/>
        <item x="464"/>
        <item m="1" x="2250"/>
        <item x="548"/>
        <item m="1" x="2001"/>
        <item x="817"/>
        <item x="828"/>
        <item m="1" x="2345"/>
        <item x="354"/>
        <item x="507"/>
        <item m="1" x="2048"/>
        <item m="1" x="2378"/>
        <item m="1" x="2050"/>
        <item m="1" x="2133"/>
        <item m="1" x="2342"/>
        <item m="1" x="1899"/>
        <item m="1" x="2485"/>
        <item x="717"/>
        <item m="1" x="1970"/>
        <item m="1" x="2418"/>
        <item x="388"/>
        <item x="835"/>
        <item m="1" x="1845"/>
        <item x="1656"/>
        <item x="849"/>
        <item m="1" x="2251"/>
        <item x="1473"/>
        <item x="734"/>
        <item m="1" x="1948"/>
        <item x="882"/>
        <item m="1" x="1862"/>
        <item m="1" x="2628"/>
        <item m="1" x="1951"/>
        <item x="107"/>
        <item m="1" x="2258"/>
        <item x="17"/>
        <item x="1325"/>
        <item x="1496"/>
        <item x="793"/>
        <item m="1" x="2551"/>
        <item m="1" x="2034"/>
        <item m="1" x="2365"/>
        <item m="1" x="2663"/>
        <item x="254"/>
        <item x="1596"/>
        <item x="199"/>
        <item m="1" x="1922"/>
        <item x="80"/>
        <item m="1" x="2199"/>
        <item x="1006"/>
        <item x="193"/>
        <item m="1" x="2606"/>
        <item m="1" x="2383"/>
        <item m="1" x="2610"/>
        <item m="1" x="2505"/>
        <item x="456"/>
        <item m="1" x="2564"/>
        <item x="822"/>
        <item x="1144"/>
        <item m="1" x="2220"/>
        <item m="1" x="2084"/>
        <item m="1" x="2021"/>
        <item x="460"/>
        <item m="1" x="2448"/>
        <item x="1034"/>
        <item x="1354"/>
        <item x="543"/>
        <item x="1770"/>
        <item m="1" x="2091"/>
        <item x="931"/>
        <item m="1" x="2489"/>
        <item m="1" x="2565"/>
        <item x="984"/>
        <item m="1" x="2459"/>
        <item m="1" x="2054"/>
        <item m="1" x="2083"/>
        <item x="1245"/>
        <item x="1666"/>
        <item x="447"/>
        <item x="1686"/>
        <item x="1184"/>
        <item m="1" x="2372"/>
        <item x="278"/>
        <item m="1" x="2354"/>
        <item m="1" x="2026"/>
        <item x="1044"/>
        <item x="176"/>
        <item x="1755"/>
        <item m="1" x="2320"/>
        <item x="1579"/>
        <item x="1125"/>
        <item m="1" x="1991"/>
        <item x="966"/>
        <item x="1537"/>
        <item x="1230"/>
        <item x="313"/>
        <item x="836"/>
        <item x="124"/>
        <item x="157"/>
        <item x="169"/>
        <item x="328"/>
        <item m="1" x="2462"/>
        <item x="303"/>
        <item x="244"/>
        <item x="275"/>
        <item x="297"/>
        <item m="1" x="1880"/>
        <item m="1" x="2387"/>
        <item x="241"/>
        <item x="300"/>
        <item x="282"/>
        <item x="279"/>
        <item m="1" x="2546"/>
        <item x="284"/>
        <item x="766"/>
        <item x="596"/>
        <item x="670"/>
        <item m="1" x="2670"/>
        <item x="921"/>
        <item m="1" x="2586"/>
        <item x="1581"/>
        <item m="1" x="2266"/>
        <item x="757"/>
        <item x="69"/>
        <item x="1052"/>
        <item m="1" x="2548"/>
        <item m="1" x="2575"/>
        <item x="1363"/>
        <item x="908"/>
        <item x="1772"/>
        <item x="918"/>
        <item x="198"/>
        <item x="1779"/>
        <item x="1757"/>
        <item m="1" x="2272"/>
        <item x="738"/>
        <item x="1501"/>
        <item m="1" x="2423"/>
        <item m="1" x="2012"/>
        <item x="1090"/>
        <item x="49"/>
        <item m="1" x="2119"/>
        <item x="878"/>
        <item x="904"/>
        <item x="1608"/>
        <item x="1461"/>
        <item x="484"/>
        <item x="1058"/>
        <item x="973"/>
        <item m="1" x="2582"/>
        <item m="1" x="2476"/>
        <item m="1" x="2447"/>
        <item m="1" x="2168"/>
        <item m="1" x="1838"/>
        <item x="434"/>
        <item x="784"/>
        <item x="572"/>
        <item x="519"/>
        <item x="562"/>
        <item m="1" x="2196"/>
        <item m="1" x="2616"/>
        <item x="1448"/>
        <item x="1388"/>
        <item x="823"/>
        <item x="324"/>
        <item x="651"/>
        <item x="1786"/>
        <item m="1" x="2452"/>
        <item x="436"/>
        <item x="1606"/>
        <item x="441"/>
        <item x="1330"/>
        <item x="728"/>
        <item m="1" x="1921"/>
        <item x="1749"/>
        <item x="1754"/>
        <item x="1775"/>
        <item m="1" x="1828"/>
        <item x="385"/>
        <item x="42"/>
        <item m="1" x="2570"/>
        <item x="1648"/>
        <item x="1486"/>
        <item x="597"/>
        <item x="1021"/>
        <item x="1437"/>
        <item m="1" x="1984"/>
        <item x="808"/>
        <item x="1352"/>
        <item x="148"/>
        <item x="81"/>
        <item x="196"/>
        <item x="168"/>
        <item x="202"/>
        <item x="141"/>
        <item m="1" x="2242"/>
        <item x="156"/>
        <item x="1253"/>
        <item x="1212"/>
        <item x="1560"/>
        <item m="1" x="2331"/>
        <item x="192"/>
        <item x="304"/>
        <item m="1" x="2160"/>
        <item x="982"/>
        <item m="1" x="2574"/>
        <item x="317"/>
        <item m="1" x="2453"/>
        <item x="626"/>
        <item m="1" x="2232"/>
        <item x="1089"/>
        <item x="1249"/>
        <item m="1" x="2197"/>
        <item x="1039"/>
        <item m="1" x="2010"/>
        <item x="860"/>
        <item x="1600"/>
        <item x="474"/>
        <item x="993"/>
        <item x="26"/>
        <item m="1" x="2134"/>
        <item x="1520"/>
        <item m="1" x="1908"/>
        <item x="680"/>
        <item x="1714"/>
        <item x="450"/>
        <item m="1" x="1898"/>
        <item x="510"/>
        <item x="255"/>
        <item m="1" x="1935"/>
        <item x="266"/>
        <item m="1" x="2136"/>
        <item x="218"/>
        <item x="305"/>
        <item x="688"/>
        <item x="1108"/>
        <item x="1418"/>
        <item x="376"/>
        <item x="1208"/>
        <item m="1" x="2275"/>
        <item m="1" x="1833"/>
        <item m="1" x="2225"/>
        <item x="178"/>
        <item x="1469"/>
        <item x="1766"/>
        <item m="1" x="1958"/>
        <item m="1" x="2488"/>
        <item m="1" x="2238"/>
        <item x="286"/>
        <item x="230"/>
        <item x="270"/>
        <item x="1242"/>
        <item x="1093"/>
        <item m="1" x="1938"/>
        <item x="1674"/>
        <item x="772"/>
        <item x="225"/>
        <item x="1201"/>
        <item x="242"/>
        <item x="401"/>
        <item x="898"/>
        <item x="1082"/>
        <item m="1" x="1980"/>
        <item x="831"/>
        <item x="682"/>
        <item x="383"/>
        <item x="1032"/>
        <item m="1" x="2405"/>
        <item x="97"/>
        <item x="57"/>
        <item x="89"/>
        <item x="84"/>
        <item x="93"/>
        <item x="109"/>
        <item m="1" x="1871"/>
        <item m="1" x="1998"/>
        <item m="1" x="2361"/>
        <item x="370"/>
        <item m="1" x="2059"/>
        <item x="1357"/>
        <item m="1" x="1974"/>
        <item m="1" x="2005"/>
        <item m="1" x="2115"/>
        <item m="1" x="2076"/>
        <item m="1" x="2439"/>
        <item x="1484"/>
        <item x="1102"/>
        <item x="1717"/>
        <item x="565"/>
        <item m="1" x="2177"/>
        <item m="1" x="2081"/>
        <item x="289"/>
        <item m="1" x="2067"/>
        <item x="699"/>
        <item x="1505"/>
        <item x="110"/>
        <item x="19"/>
        <item m="1" x="2401"/>
        <item x="51"/>
        <item x="194"/>
        <item m="1" x="2407"/>
        <item x="235"/>
        <item m="1" x="2141"/>
        <item x="118"/>
        <item m="1" x="2188"/>
        <item x="294"/>
        <item m="1" x="2143"/>
        <item x="1805"/>
        <item x="544"/>
        <item x="82"/>
        <item m="1" x="2438"/>
        <item x="172"/>
        <item m="1" x="2282"/>
        <item x="514"/>
        <item m="1" x="2205"/>
        <item m="1" x="2233"/>
        <item x="394"/>
        <item x="504"/>
        <item x="1134"/>
        <item x="1191"/>
        <item x="1142"/>
        <item x="928"/>
        <item x="103"/>
        <item x="179"/>
        <item x="181"/>
        <item x="215"/>
        <item x="154"/>
        <item m="1" x="1909"/>
        <item x="1178"/>
        <item m="1" x="2352"/>
        <item x="1565"/>
        <item x="462"/>
        <item m="1" x="2577"/>
        <item x="1563"/>
        <item x="1497"/>
        <item m="1" x="2094"/>
        <item x="1292"/>
        <item x="983"/>
        <item m="1" x="2344"/>
        <item x="1362"/>
        <item m="1" x="2526"/>
        <item x="1356"/>
        <item m="1" x="2113"/>
        <item x="986"/>
        <item m="1" x="2179"/>
        <item x="1106"/>
        <item m="1" x="2216"/>
        <item m="1" x="2644"/>
        <item x="592"/>
        <item m="1" x="1992"/>
        <item x="736"/>
        <item x="285"/>
        <item x="929"/>
        <item x="222"/>
        <item m="1" x="2384"/>
        <item x="72"/>
        <item x="73"/>
        <item x="892"/>
        <item x="90"/>
        <item x="257"/>
        <item x="28"/>
        <item x="146"/>
        <item x="92"/>
        <item x="114"/>
        <item x="112"/>
        <item x="41"/>
        <item x="1186"/>
        <item x="16"/>
        <item x="919"/>
        <item x="1168"/>
        <item x="1592"/>
        <item m="1" x="2567"/>
        <item x="1597"/>
        <item x="493"/>
        <item x="1265"/>
        <item x="1326"/>
        <item m="1" x="1857"/>
        <item m="1" x="2660"/>
        <item x="792"/>
        <item x="395"/>
        <item m="1" x="1869"/>
        <item m="1" x="2343"/>
        <item x="23"/>
        <item m="1" x="2253"/>
        <item x="131"/>
        <item x="687"/>
        <item x="642"/>
        <item x="323"/>
        <item x="1202"/>
        <item x="789"/>
        <item m="1" x="2508"/>
        <item x="662"/>
        <item x="714"/>
        <item x="467"/>
        <item x="387"/>
        <item x="988"/>
        <item x="390"/>
        <item x="386"/>
        <item x="962"/>
        <item m="1" x="2627"/>
        <item x="656"/>
        <item x="1704"/>
        <item x="1226"/>
        <item x="799"/>
        <item m="1" x="2463"/>
        <item x="150"/>
        <item x="840"/>
        <item x="418"/>
        <item x="1313"/>
        <item x="1372"/>
        <item x="1546"/>
        <item m="1" x="2142"/>
        <item x="648"/>
        <item x="939"/>
        <item m="1" x="1941"/>
        <item x="1268"/>
        <item x="1519"/>
        <item x="923"/>
        <item x="1079"/>
        <item x="129"/>
        <item x="1529"/>
        <item m="1" x="2593"/>
        <item m="1" x="2683"/>
        <item m="1" x="2298"/>
        <item x="1070"/>
        <item x="1248"/>
        <item m="1" x="2417"/>
        <item m="1" x="2316"/>
        <item x="634"/>
        <item m="1" x="2156"/>
        <item m="1" x="2376"/>
        <item x="951"/>
        <item x="1523"/>
        <item x="1012"/>
        <item x="1355"/>
        <item x="1525"/>
        <item x="1791"/>
        <item x="1619"/>
        <item x="877"/>
        <item x="675"/>
        <item x="1045"/>
        <item x="1568"/>
        <item x="887"/>
        <item m="1" x="2279"/>
        <item m="1" x="2334"/>
        <item x="614"/>
        <item x="445"/>
        <item x="65"/>
        <item x="98"/>
        <item x="890"/>
        <item x="825"/>
        <item x="120"/>
        <item m="1" x="2265"/>
        <item m="1" x="2676"/>
        <item x="147"/>
        <item m="1" x="2224"/>
        <item x="485"/>
        <item m="1" x="2323"/>
        <item m="1" x="1826"/>
        <item x="1692"/>
        <item m="1" x="1955"/>
        <item x="683"/>
        <item m="1" x="1891"/>
        <item x="351"/>
        <item x="850"/>
        <item x="1577"/>
        <item m="1" x="2045"/>
        <item m="1" x="2244"/>
        <item m="1" x="2146"/>
        <item x="414"/>
        <item x="163"/>
        <item x="1700"/>
        <item m="1" x="2648"/>
        <item x="575"/>
        <item x="1192"/>
        <item x="726"/>
        <item x="861"/>
        <item x="1335"/>
        <item x="1151"/>
        <item m="1" x="2137"/>
        <item x="155"/>
        <item m="1" x="1850"/>
        <item x="1483"/>
        <item m="1" x="2274"/>
        <item x="678"/>
        <item m="1" x="2507"/>
        <item m="1" x="2559"/>
        <item x="1759"/>
        <item x="1701"/>
        <item m="1" x="2288"/>
        <item x="875"/>
        <item x="967"/>
        <item m="1" x="2422"/>
        <item x="295"/>
        <item m="1" x="2184"/>
        <item x="61"/>
        <item x="1024"/>
        <item x="994"/>
        <item x="1616"/>
        <item x="865"/>
        <item x="1063"/>
        <item x="517"/>
        <item x="411"/>
        <item x="1320"/>
        <item x="712"/>
        <item m="1" x="2532"/>
        <item x="1677"/>
        <item x="1731"/>
        <item x="1540"/>
        <item x="1694"/>
        <item x="1172"/>
        <item x="1589"/>
        <item m="1" x="2159"/>
        <item x="491"/>
        <item x="1562"/>
        <item x="1282"/>
        <item x="1559"/>
        <item x="646"/>
        <item m="1" x="2594"/>
        <item x="290"/>
        <item x="1416"/>
        <item m="1" x="2572"/>
        <item x="1762"/>
        <item x="108"/>
        <item m="1" x="2145"/>
        <item m="1" x="2347"/>
        <item x="525"/>
        <item x="516"/>
        <item x="815"/>
        <item x="1630"/>
        <item m="1" x="2259"/>
        <item x="611"/>
        <item x="405"/>
        <item x="977"/>
        <item x="1769"/>
        <item x="1741"/>
        <item x="1415"/>
        <item x="407"/>
        <item m="1" x="1892"/>
        <item m="1" x="2151"/>
        <item x="8"/>
        <item x="288"/>
        <item x="256"/>
        <item x="238"/>
        <item x="240"/>
        <item m="1" x="1829"/>
        <item m="1" x="2584"/>
        <item x="1287"/>
        <item x="468"/>
        <item x="1784"/>
        <item x="932"/>
        <item m="1" x="2685"/>
        <item x="533"/>
        <item x="560"/>
        <item m="1" x="2483"/>
        <item x="515"/>
        <item x="896"/>
        <item m="1" x="2587"/>
        <item x="866"/>
        <item x="497"/>
        <item m="1" x="2256"/>
        <item m="1" x="2190"/>
        <item x="449"/>
        <item x="846"/>
        <item x="1750"/>
        <item x="853"/>
        <item m="1" x="2210"/>
        <item x="787"/>
        <item x="1384"/>
        <item x="788"/>
        <item x="442"/>
        <item x="629"/>
        <item x="1050"/>
        <item m="1" x="2269"/>
        <item m="1" x="2469"/>
        <item m="1" x="2461"/>
        <item x="1571"/>
        <item m="1" x="2195"/>
        <item m="1" x="2095"/>
        <item x="1274"/>
        <item m="1" x="2413"/>
        <item x="826"/>
        <item x="423"/>
        <item x="1687"/>
        <item m="1" x="1920"/>
        <item m="1" x="2079"/>
        <item m="1" x="2192"/>
        <item x="676"/>
        <item x="1262"/>
        <item m="1" x="2231"/>
        <item x="164"/>
        <item x="195"/>
        <item x="1807"/>
        <item m="1" x="2410"/>
        <item m="1" x="2053"/>
        <item m="1" x="2040"/>
        <item m="1" x="2057"/>
        <item x="190"/>
        <item x="843"/>
        <item x="848"/>
        <item x="644"/>
        <item x="1485"/>
        <item x="1573"/>
        <item x="489"/>
        <item x="1580"/>
        <item x="1778"/>
        <item m="1" x="2363"/>
        <item m="1" x="2247"/>
        <item x="777"/>
        <item x="1763"/>
        <item x="1549"/>
        <item x="957"/>
        <item m="1" x="2531"/>
        <item m="1" x="1837"/>
        <item x="541"/>
        <item m="1" x="1944"/>
        <item x="996"/>
        <item m="1" x="2257"/>
        <item x="685"/>
        <item x="1158"/>
        <item x="989"/>
        <item x="1317"/>
        <item x="1002"/>
        <item x="466"/>
        <item x="1682"/>
        <item m="1" x="2529"/>
        <item x="864"/>
        <item x="1145"/>
        <item x="429"/>
        <item x="502"/>
        <item x="539"/>
        <item x="952"/>
        <item x="1076"/>
        <item x="590"/>
        <item x="78"/>
        <item x="1620"/>
        <item x="1399"/>
        <item m="1" x="2657"/>
        <item x="316"/>
        <item x="1297"/>
        <item x="1800"/>
        <item x="1403"/>
        <item x="350"/>
        <item x="293"/>
        <item x="1057"/>
        <item x="1343"/>
        <item x="721"/>
        <item x="1293"/>
        <item x="1463"/>
        <item x="433"/>
        <item x="1695"/>
        <item x="365"/>
        <item m="1" x="2013"/>
        <item x="1160"/>
        <item x="1819"/>
        <item m="1" x="2558"/>
        <item x="1025"/>
        <item x="389"/>
        <item m="1" x="2611"/>
        <item x="1015"/>
        <item m="1" x="2123"/>
        <item x="1742"/>
        <item m="1" x="2280"/>
        <item m="1" x="2403"/>
        <item x="268"/>
        <item m="1" x="1827"/>
        <item m="1" x="2520"/>
        <item x="1059"/>
        <item x="1347"/>
        <item x="494"/>
        <item x="635"/>
        <item m="1" x="2077"/>
        <item x="373"/>
        <item x="795"/>
        <item x="251"/>
        <item x="975"/>
        <item m="1" x="2665"/>
        <item x="1515"/>
        <item x="1655"/>
        <item x="1713"/>
        <item x="1392"/>
        <item x="70"/>
        <item x="1307"/>
        <item x="653"/>
        <item x="1797"/>
        <item x="620"/>
        <item x="1393"/>
        <item m="1" x="2399"/>
        <item m="1" x="2101"/>
        <item x="1331"/>
        <item x="743"/>
        <item x="1578"/>
        <item x="173"/>
        <item m="1" x="1923"/>
        <item x="1156"/>
        <item m="1" x="2263"/>
        <item m="1" x="2321"/>
        <item x="1038"/>
        <item m="1" x="1881"/>
        <item m="1" x="2478"/>
        <item m="1" x="2566"/>
        <item x="1066"/>
        <item x="1314"/>
        <item x="258"/>
        <item x="269"/>
        <item x="1305"/>
        <item x="842"/>
        <item x="1153"/>
        <item x="760"/>
        <item x="1371"/>
        <item x="1344"/>
        <item m="1" x="2327"/>
        <item x="944"/>
        <item x="1651"/>
        <item m="1" x="2545"/>
        <item x="981"/>
        <item m="1" x="2669"/>
        <item x="1047"/>
        <item x="674"/>
        <item x="272"/>
        <item m="1" x="2404"/>
        <item x="326"/>
        <item m="1" x="2236"/>
        <item x="1318"/>
        <item x="1345"/>
        <item x="220"/>
        <item x="43"/>
        <item x="1049"/>
        <item m="1" x="2661"/>
        <item m="1" x="2588"/>
        <item x="392"/>
        <item x="366"/>
        <item x="162"/>
        <item m="1" x="2305"/>
        <item x="969"/>
        <item x="1509"/>
        <item x="800"/>
        <item x="1777"/>
        <item x="1513"/>
        <item m="1" x="2117"/>
        <item x="343"/>
        <item x="1219"/>
        <item x="889"/>
        <item m="1" x="2063"/>
        <item x="803"/>
        <item m="1" x="2099"/>
        <item x="1278"/>
        <item x="534"/>
        <item x="336"/>
        <item x="1480"/>
        <item x="1804"/>
        <item x="903"/>
        <item x="1290"/>
        <item x="1395"/>
        <item x="1564"/>
        <item x="1199"/>
        <item m="1" x="2515"/>
        <item x="1629"/>
        <item x="830"/>
        <item m="1" x="2666"/>
        <item m="1" x="1879"/>
        <item x="166"/>
        <item m="1" x="1917"/>
        <item m="1" x="2118"/>
        <item x="874"/>
        <item x="444"/>
        <item x="1107"/>
        <item x="1266"/>
        <item x="481"/>
        <item x="776"/>
        <item x="781"/>
        <item x="1459"/>
        <item x="1360"/>
        <item m="1" x="2337"/>
        <item x="47"/>
        <item m="1" x="2204"/>
        <item x="1088"/>
        <item x="1644"/>
        <item m="1" x="2598"/>
        <item x="135"/>
        <item m="1" x="2624"/>
        <item x="452"/>
        <item x="854"/>
        <item x="1366"/>
        <item x="14"/>
        <item m="1" x="2212"/>
        <item x="1210"/>
        <item x="1587"/>
        <item x="552"/>
        <item x="1084"/>
        <item x="1657"/>
        <item m="1" x="1926"/>
        <item x="1514"/>
        <item m="1" x="2552"/>
        <item x="1632"/>
        <item x="29"/>
        <item x="96"/>
        <item x="312"/>
        <item x="1273"/>
        <item m="1" x="2618"/>
        <item x="1654"/>
        <item x="342"/>
        <item x="537"/>
        <item x="1259"/>
        <item m="1" x="2630"/>
        <item x="1279"/>
        <item x="1591"/>
        <item x="615"/>
        <item x="876"/>
        <item x="1194"/>
        <item m="1" x="2105"/>
        <item x="968"/>
        <item m="1" x="1978"/>
        <item x="1294"/>
        <item x="1277"/>
        <item x="1244"/>
        <item x="77"/>
        <item m="1" x="2209"/>
        <item x="1817"/>
        <item m="1" x="2549"/>
        <item x="829"/>
        <item x="1526"/>
        <item x="1264"/>
        <item x="1756"/>
        <item x="671"/>
        <item x="1590"/>
        <item x="36"/>
        <item x="1389"/>
        <item x="9"/>
        <item x="95"/>
        <item x="1813"/>
        <item x="330"/>
        <item x="1761"/>
        <item m="1" x="2427"/>
        <item m="1" x="2678"/>
        <item m="1" x="1877"/>
        <item m="1" x="2419"/>
        <item m="1" x="1914"/>
        <item x="1130"/>
        <item x="1673"/>
        <item x="102"/>
        <item x="59"/>
        <item x="505"/>
        <item x="705"/>
        <item x="922"/>
        <item x="1517"/>
        <item x="785"/>
        <item m="1" x="1981"/>
        <item x="1011"/>
        <item x="1722"/>
        <item m="1" x="2620"/>
        <item x="301"/>
        <item m="1" x="2317"/>
        <item m="1" x="2341"/>
        <item m="1" x="2107"/>
        <item x="182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>
      <items count="877">
        <item m="1" x="797"/>
        <item m="1" x="709"/>
        <item m="1" x="779"/>
        <item m="1" x="751"/>
        <item x="126"/>
        <item x="191"/>
        <item x="190"/>
        <item m="1" x="808"/>
        <item m="1" x="828"/>
        <item m="1" x="711"/>
        <item m="1" x="864"/>
        <item m="1" x="842"/>
        <item x="262"/>
        <item m="1" x="719"/>
        <item m="1" x="650"/>
        <item x="38"/>
        <item x="535"/>
        <item x="381"/>
        <item x="39"/>
        <item m="1" x="664"/>
        <item x="270"/>
        <item x="379"/>
        <item x="380"/>
        <item x="73"/>
        <item x="96"/>
        <item m="1" x="805"/>
        <item m="1" x="764"/>
        <item x="538"/>
        <item x="537"/>
        <item x="544"/>
        <item x="382"/>
        <item x="531"/>
        <item x="264"/>
        <item x="532"/>
        <item x="542"/>
        <item x="388"/>
        <item x="268"/>
        <item x="267"/>
        <item x="528"/>
        <item x="530"/>
        <item x="529"/>
        <item x="269"/>
        <item x="274"/>
        <item x="385"/>
        <item x="386"/>
        <item x="133"/>
        <item x="533"/>
        <item x="134"/>
        <item x="160"/>
        <item x="534"/>
        <item x="536"/>
        <item x="540"/>
        <item x="541"/>
        <item x="543"/>
        <item x="539"/>
        <item x="202"/>
        <item x="201"/>
        <item x="275"/>
        <item x="383"/>
        <item x="272"/>
        <item x="384"/>
        <item x="266"/>
        <item x="519"/>
        <item x="520"/>
        <item x="521"/>
        <item m="1" x="712"/>
        <item x="130"/>
        <item x="171"/>
        <item x="123"/>
        <item x="545"/>
        <item x="172"/>
        <item m="1" x="734"/>
        <item x="161"/>
        <item m="1" x="770"/>
        <item m="1" x="821"/>
        <item x="276"/>
        <item x="277"/>
        <item m="1" x="832"/>
        <item x="162"/>
        <item m="1" x="839"/>
        <item x="198"/>
        <item x="199"/>
        <item x="387"/>
        <item x="137"/>
        <item x="284"/>
        <item x="205"/>
        <item m="1" x="691"/>
        <item x="283"/>
        <item x="282"/>
        <item x="204"/>
        <item x="281"/>
        <item m="1" x="720"/>
        <item x="206"/>
        <item x="279"/>
        <item x="391"/>
        <item m="1" x="698"/>
        <item x="390"/>
        <item x="280"/>
        <item x="392"/>
        <item x="394"/>
        <item m="1" x="816"/>
        <item x="393"/>
        <item x="523"/>
        <item x="522"/>
        <item x="263"/>
        <item x="193"/>
        <item x="192"/>
        <item x="194"/>
        <item x="265"/>
        <item x="195"/>
        <item x="196"/>
        <item x="526"/>
        <item x="527"/>
        <item x="273"/>
        <item x="203"/>
        <item x="524"/>
        <item x="389"/>
        <item x="200"/>
        <item x="525"/>
        <item x="271"/>
        <item x="197"/>
        <item x="278"/>
        <item m="1" x="786"/>
        <item m="1" x="747"/>
        <item x="82"/>
        <item x="83"/>
        <item m="1" x="844"/>
        <item m="1" x="823"/>
        <item m="1" x="695"/>
        <item m="1" x="732"/>
        <item x="285"/>
        <item x="287"/>
        <item x="286"/>
        <item m="1" x="802"/>
        <item x="288"/>
        <item m="1" x="739"/>
        <item m="1" x="809"/>
        <item m="1" x="681"/>
        <item m="1" x="859"/>
        <item m="1" x="744"/>
        <item x="10"/>
        <item x="11"/>
        <item x="48"/>
        <item m="1" x="728"/>
        <item x="49"/>
        <item x="430"/>
        <item x="553"/>
        <item x="406"/>
        <item x="419"/>
        <item x="552"/>
        <item x="555"/>
        <item x="565"/>
        <item x="422"/>
        <item x="561"/>
        <item x="550"/>
        <item x="567"/>
        <item x="558"/>
        <item m="1" x="849"/>
        <item m="1" x="697"/>
        <item x="562"/>
        <item x="412"/>
        <item x="549"/>
        <item x="548"/>
        <item x="423"/>
        <item x="425"/>
        <item x="413"/>
        <item x="404"/>
        <item x="426"/>
        <item x="414"/>
        <item x="405"/>
        <item x="424"/>
        <item x="556"/>
        <item x="418"/>
        <item x="407"/>
        <item x="416"/>
        <item x="547"/>
        <item x="559"/>
        <item x="420"/>
        <item x="409"/>
        <item x="566"/>
        <item x="557"/>
        <item x="560"/>
        <item x="427"/>
        <item x="417"/>
        <item x="408"/>
        <item m="1" x="775"/>
        <item m="1" x="717"/>
        <item x="563"/>
        <item x="163"/>
        <item m="1" x="863"/>
        <item x="15"/>
        <item m="1" x="700"/>
        <item m="1" x="850"/>
        <item m="1" x="846"/>
        <item x="302"/>
        <item x="568"/>
        <item x="403"/>
        <item x="411"/>
        <item x="546"/>
        <item x="551"/>
        <item x="554"/>
        <item m="1" x="856"/>
        <item m="1" x="682"/>
        <item x="415"/>
        <item m="1" x="663"/>
        <item x="301"/>
        <item x="168"/>
        <item x="431"/>
        <item x="410"/>
        <item x="564"/>
        <item x="421"/>
        <item x="402"/>
        <item x="299"/>
        <item m="1" x="692"/>
        <item x="429"/>
        <item x="428"/>
        <item m="1" x="790"/>
        <item x="300"/>
        <item x="292"/>
        <item x="400"/>
        <item x="399"/>
        <item x="401"/>
        <item x="576"/>
        <item x="291"/>
        <item x="574"/>
        <item x="575"/>
        <item x="293"/>
        <item x="67"/>
        <item x="56"/>
        <item m="1" x="818"/>
        <item m="1" x="733"/>
        <item x="396"/>
        <item x="50"/>
        <item m="1" x="673"/>
        <item x="166"/>
        <item x="570"/>
        <item x="294"/>
        <item x="397"/>
        <item m="1" x="714"/>
        <item x="572"/>
        <item x="573"/>
        <item m="1" x="757"/>
        <item m="1" x="659"/>
        <item x="25"/>
        <item x="571"/>
        <item m="1" x="826"/>
        <item m="1" x="858"/>
        <item x="398"/>
        <item x="32"/>
        <item x="51"/>
        <item x="167"/>
        <item x="28"/>
        <item x="211"/>
        <item x="165"/>
        <item m="1" x="760"/>
        <item x="40"/>
        <item x="577"/>
        <item x="173"/>
        <item x="207"/>
        <item x="297"/>
        <item m="1" x="759"/>
        <item x="298"/>
        <item x="66"/>
        <item x="29"/>
        <item x="26"/>
        <item m="1" x="806"/>
        <item x="395"/>
        <item x="209"/>
        <item x="569"/>
        <item x="164"/>
        <item m="1" x="773"/>
        <item x="33"/>
        <item m="1" x="774"/>
        <item x="208"/>
        <item x="290"/>
        <item x="289"/>
        <item x="296"/>
        <item x="295"/>
        <item x="210"/>
        <item x="18"/>
        <item x="12"/>
        <item x="13"/>
        <item x="43"/>
        <item x="35"/>
        <item x="87"/>
        <item x="31"/>
        <item m="1" x="657"/>
        <item x="42"/>
        <item x="120"/>
        <item x="41"/>
        <item m="1" x="729"/>
        <item m="1" x="685"/>
        <item x="110"/>
        <item x="30"/>
        <item x="57"/>
        <item x="52"/>
        <item x="99"/>
        <item x="84"/>
        <item x="85"/>
        <item x="100"/>
        <item x="34"/>
        <item x="86"/>
        <item x="121"/>
        <item x="23"/>
        <item x="27"/>
        <item x="97"/>
        <item x="98"/>
        <item x="135"/>
        <item x="307"/>
        <item m="1" x="822"/>
        <item x="212"/>
        <item m="1" x="749"/>
        <item x="306"/>
        <item x="436"/>
        <item x="437"/>
        <item x="308"/>
        <item x="581"/>
        <item x="433"/>
        <item x="434"/>
        <item x="303"/>
        <item x="578"/>
        <item x="432"/>
        <item x="304"/>
        <item x="580"/>
        <item x="305"/>
        <item x="579"/>
        <item x="435"/>
        <item m="1" x="736"/>
        <item m="1" x="820"/>
        <item x="68"/>
        <item x="24"/>
        <item x="53"/>
        <item x="90"/>
        <item x="138"/>
        <item x="58"/>
        <item x="69"/>
        <item x="88"/>
        <item x="89"/>
        <item x="70"/>
        <item m="1" x="833"/>
        <item x="216"/>
        <item x="584"/>
        <item x="217"/>
        <item m="1" x="721"/>
        <item x="446"/>
        <item m="1" x="718"/>
        <item x="439"/>
        <item x="441"/>
        <item m="1" x="730"/>
        <item x="443"/>
        <item x="448"/>
        <item x="587"/>
        <item x="582"/>
        <item x="583"/>
        <item x="313"/>
        <item x="585"/>
        <item m="1" x="815"/>
        <item x="588"/>
        <item x="586"/>
        <item m="1" x="738"/>
        <item m="1" x="792"/>
        <item x="440"/>
        <item x="311"/>
        <item x="312"/>
        <item x="447"/>
        <item x="442"/>
        <item x="444"/>
        <item x="214"/>
        <item x="215"/>
        <item x="445"/>
        <item x="213"/>
        <item x="309"/>
        <item x="589"/>
        <item m="1" x="661"/>
        <item m="1" x="789"/>
        <item m="1" x="668"/>
        <item m="1" x="676"/>
        <item x="450"/>
        <item m="1" x="855"/>
        <item x="310"/>
        <item x="449"/>
        <item x="438"/>
        <item m="1" x="654"/>
        <item m="1" x="831"/>
        <item m="1" x="656"/>
        <item x="174"/>
        <item x="175"/>
        <item x="176"/>
        <item m="1" x="791"/>
        <item x="177"/>
        <item x="169"/>
        <item x="170"/>
        <item m="1" x="752"/>
        <item x="178"/>
        <item m="1" x="704"/>
        <item x="147"/>
        <item x="146"/>
        <item m="1" x="689"/>
        <item m="1" x="703"/>
        <item m="1" x="742"/>
        <item x="145"/>
        <item x="71"/>
        <item x="591"/>
        <item x="592"/>
        <item x="593"/>
        <item x="590"/>
        <item x="594"/>
        <item m="1" x="710"/>
        <item x="36"/>
        <item x="37"/>
        <item x="59"/>
        <item x="91"/>
        <item m="1" x="781"/>
        <item x="104"/>
        <item m="1" x="787"/>
        <item x="92"/>
        <item m="1" x="713"/>
        <item m="1" x="761"/>
        <item x="103"/>
        <item m="1" x="726"/>
        <item m="1" x="771"/>
        <item m="1" x="655"/>
        <item x="54"/>
        <item x="44"/>
        <item x="93"/>
        <item x="101"/>
        <item x="45"/>
        <item x="74"/>
        <item x="225"/>
        <item m="1" x="686"/>
        <item x="315"/>
        <item x="220"/>
        <item x="219"/>
        <item x="76"/>
        <item x="75"/>
        <item m="1" x="788"/>
        <item x="452"/>
        <item x="314"/>
        <item m="1" x="830"/>
        <item m="1" x="746"/>
        <item x="223"/>
        <item x="222"/>
        <item m="1" x="756"/>
        <item m="1" x="772"/>
        <item x="221"/>
        <item x="218"/>
        <item m="1" x="696"/>
        <item m="1" x="825"/>
        <item m="1" x="838"/>
        <item x="224"/>
        <item x="451"/>
        <item x="60"/>
        <item m="1" x="801"/>
        <item x="108"/>
        <item x="109"/>
        <item x="228"/>
        <item x="227"/>
        <item x="599"/>
        <item x="320"/>
        <item x="597"/>
        <item x="596"/>
        <item x="598"/>
        <item x="316"/>
        <item x="317"/>
        <item x="318"/>
        <item x="226"/>
        <item x="453"/>
        <item x="595"/>
        <item m="1" x="667"/>
        <item x="454"/>
        <item x="455"/>
        <item m="1" x="723"/>
        <item x="319"/>
        <item m="1" x="800"/>
        <item m="1" x="871"/>
        <item m="1" x="868"/>
        <item x="329"/>
        <item x="230"/>
        <item x="326"/>
        <item x="328"/>
        <item x="327"/>
        <item x="325"/>
        <item x="229"/>
        <item m="1" x="875"/>
        <item x="321"/>
        <item m="1" x="794"/>
        <item x="324"/>
        <item m="1" x="861"/>
        <item x="323"/>
        <item x="322"/>
        <item m="1" x="653"/>
        <item x="234"/>
        <item x="233"/>
        <item m="1" x="814"/>
        <item x="461"/>
        <item x="608"/>
        <item x="607"/>
        <item x="465"/>
        <item x="232"/>
        <item x="605"/>
        <item x="604"/>
        <item x="464"/>
        <item x="463"/>
        <item m="1" x="769"/>
        <item x="610"/>
        <item x="609"/>
        <item m="1" x="675"/>
        <item x="330"/>
        <item x="460"/>
        <item x="459"/>
        <item x="462"/>
        <item x="606"/>
        <item m="1" x="783"/>
        <item x="457"/>
        <item x="458"/>
        <item x="603"/>
        <item x="602"/>
        <item x="456"/>
        <item x="601"/>
        <item x="600"/>
        <item x="231"/>
        <item x="467"/>
        <item m="1" x="651"/>
        <item x="235"/>
        <item x="468"/>
        <item x="469"/>
        <item x="471"/>
        <item x="470"/>
        <item x="466"/>
        <item x="94"/>
        <item x="333"/>
        <item x="332"/>
        <item x="334"/>
        <item x="331"/>
        <item m="1" x="722"/>
        <item x="336"/>
        <item x="337"/>
        <item x="472"/>
        <item x="339"/>
        <item x="338"/>
        <item x="335"/>
        <item x="473"/>
        <item m="1" x="782"/>
        <item m="1" x="860"/>
        <item x="340"/>
        <item x="341"/>
        <item m="1" x="702"/>
        <item m="1" x="869"/>
        <item x="132"/>
        <item x="616"/>
        <item x="615"/>
        <item x="241"/>
        <item x="242"/>
        <item x="611"/>
        <item x="244"/>
        <item x="243"/>
        <item x="248"/>
        <item m="1" x="803"/>
        <item x="240"/>
        <item m="1" x="840"/>
        <item x="617"/>
        <item x="345"/>
        <item x="238"/>
        <item m="1" x="765"/>
        <item x="342"/>
        <item x="246"/>
        <item m="1" x="834"/>
        <item m="1" x="679"/>
        <item x="236"/>
        <item x="612"/>
        <item x="239"/>
        <item m="1" x="870"/>
        <item x="474"/>
        <item x="475"/>
        <item m="1" x="666"/>
        <item x="477"/>
        <item x="347"/>
        <item x="346"/>
        <item m="1" x="688"/>
        <item x="343"/>
        <item x="237"/>
        <item m="1" x="715"/>
        <item x="245"/>
        <item x="614"/>
        <item x="476"/>
        <item x="247"/>
        <item x="613"/>
        <item x="344"/>
        <item x="351"/>
        <item x="352"/>
        <item x="350"/>
        <item x="478"/>
        <item x="349"/>
        <item x="348"/>
        <item m="1" x="727"/>
        <item m="1" x="677"/>
        <item m="1" x="862"/>
        <item m="1" x="665"/>
        <item m="1" x="866"/>
        <item x="2"/>
        <item x="635"/>
        <item x="0"/>
        <item x="3"/>
        <item x="4"/>
        <item m="1" x="841"/>
        <item x="1"/>
        <item x="632"/>
        <item x="636"/>
        <item m="1" x="813"/>
        <item x="491"/>
        <item x="140"/>
        <item x="154"/>
        <item x="486"/>
        <item x="139"/>
        <item m="1" x="845"/>
        <item x="117"/>
        <item x="9"/>
        <item x="119"/>
        <item x="128"/>
        <item x="634"/>
        <item x="490"/>
        <item x="77"/>
        <item x="493"/>
        <item m="1" x="837"/>
        <item x="148"/>
        <item x="131"/>
        <item x="492"/>
        <item x="487"/>
        <item x="78"/>
        <item x="95"/>
        <item x="489"/>
        <item x="488"/>
        <item x="633"/>
        <item x="16"/>
        <item x="5"/>
        <item x="17"/>
        <item x="7"/>
        <item x="118"/>
        <item x="259"/>
        <item x="260"/>
        <item x="8"/>
        <item x="14"/>
        <item x="179"/>
        <item m="1" x="847"/>
        <item m="1" x="795"/>
        <item x="19"/>
        <item m="1" x="848"/>
        <item x="629"/>
        <item m="1" x="694"/>
        <item m="1" x="812"/>
        <item x="253"/>
        <item x="483"/>
        <item x="482"/>
        <item m="1" x="829"/>
        <item x="623"/>
        <item x="624"/>
        <item x="626"/>
        <item x="625"/>
        <item x="627"/>
        <item x="363"/>
        <item x="364"/>
        <item x="365"/>
        <item m="1" x="683"/>
        <item m="1" x="784"/>
        <item x="21"/>
        <item m="1" x="762"/>
        <item x="155"/>
        <item m="1" x="707"/>
        <item m="1" x="874"/>
        <item m="1" x="670"/>
        <item m="1" x="743"/>
        <item x="141"/>
        <item x="112"/>
        <item m="1" x="755"/>
        <item x="249"/>
        <item x="142"/>
        <item m="1" x="796"/>
        <item m="1" x="827"/>
        <item m="1" x="767"/>
        <item x="149"/>
        <item x="150"/>
        <item x="151"/>
        <item m="1" x="724"/>
        <item x="631"/>
        <item x="153"/>
        <item x="102"/>
        <item m="1" x="778"/>
        <item x="630"/>
        <item m="1" x="660"/>
        <item x="182"/>
        <item m="1" x="735"/>
        <item x="252"/>
        <item x="354"/>
        <item x="353"/>
        <item m="1" x="857"/>
        <item m="1" x="854"/>
        <item m="1" x="652"/>
        <item m="1" x="678"/>
        <item x="257"/>
        <item m="1" x="852"/>
        <item m="1" x="824"/>
        <item x="115"/>
        <item m="1" x="865"/>
        <item m="1" x="671"/>
        <item x="628"/>
        <item x="250"/>
        <item m="1" x="693"/>
        <item x="484"/>
        <item x="498"/>
        <item x="499"/>
        <item x="494"/>
        <item x="20"/>
        <item m="1" x="763"/>
        <item m="1" x="766"/>
        <item m="1" x="851"/>
        <item x="485"/>
        <item x="355"/>
        <item x="356"/>
        <item m="1" x="758"/>
        <item x="255"/>
        <item x="357"/>
        <item x="358"/>
        <item x="114"/>
        <item x="111"/>
        <item x="254"/>
        <item m="1" x="843"/>
        <item x="113"/>
        <item m="1" x="793"/>
        <item m="1" x="674"/>
        <item m="1" x="701"/>
        <item m="1" x="725"/>
        <item x="180"/>
        <item x="496"/>
        <item x="497"/>
        <item x="495"/>
        <item x="256"/>
        <item x="251"/>
        <item x="481"/>
        <item x="181"/>
        <item m="1" x="740"/>
        <item x="509"/>
        <item x="508"/>
        <item m="1" x="731"/>
        <item x="152"/>
        <item m="1" x="807"/>
        <item x="116"/>
        <item x="360"/>
        <item x="361"/>
        <item x="359"/>
        <item x="479"/>
        <item x="480"/>
        <item m="1" x="776"/>
        <item m="1" x="737"/>
        <item x="6"/>
        <item x="22"/>
        <item x="127"/>
        <item m="1" x="810"/>
        <item m="1" x="873"/>
        <item x="362"/>
        <item x="124"/>
        <item m="1" x="785"/>
        <item x="143"/>
        <item x="371"/>
        <item x="372"/>
        <item x="156"/>
        <item x="261"/>
        <item m="1" x="687"/>
        <item x="637"/>
        <item x="643"/>
        <item x="640"/>
        <item x="504"/>
        <item x="507"/>
        <item x="505"/>
        <item x="638"/>
        <item x="185"/>
        <item x="189"/>
        <item x="370"/>
        <item m="1" x="672"/>
        <item x="183"/>
        <item x="503"/>
        <item x="500"/>
        <item x="157"/>
        <item x="368"/>
        <item x="187"/>
        <item x="502"/>
        <item x="506"/>
        <item x="642"/>
        <item x="648"/>
        <item x="649"/>
        <item x="184"/>
        <item x="188"/>
        <item x="367"/>
        <item x="644"/>
        <item x="366"/>
        <item x="159"/>
        <item x="186"/>
        <item x="144"/>
        <item x="641"/>
        <item x="645"/>
        <item x="158"/>
        <item x="639"/>
        <item x="501"/>
        <item x="647"/>
        <item x="646"/>
        <item x="369"/>
        <item m="1" x="716"/>
        <item m="1" x="680"/>
        <item x="258"/>
        <item x="510"/>
        <item x="511"/>
        <item m="1" x="745"/>
        <item x="136"/>
        <item x="512"/>
        <item x="373"/>
        <item m="1" x="777"/>
        <item x="515"/>
        <item x="516"/>
        <item x="513"/>
        <item x="514"/>
        <item m="1" x="658"/>
        <item m="1" x="750"/>
        <item m="1" x="780"/>
        <item x="517"/>
        <item x="518"/>
        <item m="1" x="817"/>
        <item m="1" x="706"/>
        <item x="618"/>
        <item x="619"/>
        <item x="621"/>
        <item x="620"/>
        <item x="622"/>
        <item x="375"/>
        <item x="374"/>
        <item x="376"/>
        <item x="378"/>
        <item x="377"/>
        <item m="1" x="872"/>
        <item m="1" x="836"/>
        <item m="1" x="798"/>
        <item m="1" x="684"/>
        <item m="1" x="804"/>
        <item m="1" x="819"/>
        <item m="1" x="705"/>
        <item m="1" x="754"/>
        <item m="1" x="853"/>
        <item x="129"/>
        <item x="72"/>
        <item x="62"/>
        <item m="1" x="669"/>
        <item m="1" x="768"/>
        <item x="80"/>
        <item m="1" x="662"/>
        <item m="1" x="835"/>
        <item m="1" x="708"/>
        <item x="79"/>
        <item x="106"/>
        <item m="1" x="741"/>
        <item x="61"/>
        <item x="47"/>
        <item x="46"/>
        <item m="1" x="690"/>
        <item m="1" x="748"/>
        <item m="1" x="753"/>
        <item m="1" x="867"/>
        <item x="65"/>
        <item x="64"/>
        <item m="1" x="799"/>
        <item m="1" x="699"/>
        <item m="1" x="811"/>
        <item x="63"/>
        <item x="122"/>
        <item x="55"/>
        <item x="107"/>
        <item x="125"/>
        <item x="81"/>
        <item x="10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>
      <items count="6">
        <item x="4"/>
        <item x="2"/>
        <item x="1"/>
        <item x="0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5">
    <field x="6"/>
    <field x="1"/>
    <field x="9"/>
    <field x="17"/>
    <field x="18"/>
  </rowFields>
  <rowItems count="94">
    <i>
      <x v="1"/>
      <x v="37"/>
      <x v="798"/>
      <x v="413"/>
      <x v="292"/>
    </i>
    <i r="1">
      <x v="38"/>
      <x v="805"/>
      <x v="2086"/>
      <x v="672"/>
    </i>
    <i r="1">
      <x v="50"/>
      <x v="870"/>
      <x v="2099"/>
      <x v="333"/>
    </i>
    <i r="2">
      <x v="871"/>
      <x v="653"/>
      <x v="671"/>
    </i>
    <i r="1">
      <x v="51"/>
      <x v="895"/>
      <x v="2562"/>
      <x v="396"/>
    </i>
    <i r="2">
      <x v="907"/>
      <x v="2135"/>
      <x v="680"/>
    </i>
    <i r="1">
      <x v="52"/>
      <x v="958"/>
      <x v="333"/>
      <x v="269"/>
    </i>
    <i r="1">
      <x v="54"/>
      <x v="1132"/>
      <x v="1697"/>
      <x v="267"/>
    </i>
    <i r="2">
      <x v="1142"/>
      <x v="1545"/>
      <x v="449"/>
    </i>
    <i r="2">
      <x v="1157"/>
      <x v="2343"/>
      <x v="736"/>
    </i>
    <i r="1">
      <x v="55"/>
      <x v="1250"/>
      <x v="807"/>
      <x v="59"/>
    </i>
    <i r="2">
      <x v="1404"/>
      <x v="191"/>
      <x v="267"/>
    </i>
    <i r="2">
      <x v="1418"/>
      <x v="295"/>
      <x v="319"/>
    </i>
    <i r="2">
      <x v="1423"/>
      <x v="1998"/>
      <x v="437"/>
    </i>
    <i r="2">
      <x v="1430"/>
      <x v="1685"/>
      <x v="472"/>
    </i>
    <i r="2">
      <x v="1530"/>
      <x v="1516"/>
      <x v="748"/>
    </i>
    <i r="2">
      <x v="1557"/>
      <x v="2347"/>
      <x v="661"/>
    </i>
    <i r="1">
      <x v="56"/>
      <x v="49"/>
      <x v="1591"/>
      <x v="537"/>
    </i>
    <i r="2">
      <x v="1725"/>
      <x v="602"/>
      <x v="82"/>
    </i>
    <i r="2">
      <x v="1753"/>
      <x v="2053"/>
      <x v="266"/>
    </i>
    <i r="2">
      <x v="1794"/>
      <x v="2531"/>
      <x v="317"/>
    </i>
    <i r="2">
      <x v="1795"/>
      <x v="145"/>
      <x v="318"/>
    </i>
    <i r="2">
      <x v="1811"/>
      <x v="1411"/>
      <x v="818"/>
    </i>
    <i r="2">
      <x v="1849"/>
      <x v="2512"/>
      <x v="450"/>
    </i>
    <i r="2">
      <x v="1850"/>
      <x v="2053"/>
      <x v="450"/>
    </i>
    <i r="2">
      <x v="1859"/>
      <x v="29"/>
      <x v="381"/>
    </i>
    <i r="2">
      <x v="1887"/>
      <x v="981"/>
      <x v="734"/>
    </i>
    <i r="2">
      <x v="1961"/>
      <x v="1636"/>
      <x v="521"/>
    </i>
    <i r="1">
      <x v="57"/>
      <x v="2422"/>
      <x v="1686"/>
      <x v="268"/>
    </i>
    <i r="2">
      <x v="2628"/>
      <x v="1211"/>
      <x v="103"/>
    </i>
    <i r="2">
      <x v="2630"/>
      <x v="1530"/>
      <x v="102"/>
    </i>
    <i r="2">
      <x v="2654"/>
      <x v="2084"/>
      <x v="875"/>
    </i>
    <i r="2">
      <x v="2655"/>
      <x v="1577"/>
      <x v="875"/>
    </i>
    <i r="2">
      <x v="2656"/>
      <x v="2412"/>
      <x v="875"/>
    </i>
    <i r="2">
      <x v="2668"/>
      <x v="1399"/>
      <x v="457"/>
    </i>
    <i r="2">
      <x v="2689"/>
      <x v="1810"/>
      <x v="658"/>
    </i>
    <i t="default">
      <x v="1"/>
    </i>
    <i>
      <x v="11"/>
      <x v="55"/>
      <x v="1529"/>
      <x v="2533"/>
      <x v="721"/>
    </i>
    <i r="1">
      <x v="57"/>
      <x v="2694"/>
      <x v="1537"/>
      <x v="683"/>
    </i>
    <i t="default">
      <x v="11"/>
    </i>
    <i>
      <x v="12"/>
      <x v="56"/>
      <x v="1983"/>
      <x v="2135"/>
      <x v="710"/>
    </i>
    <i t="default">
      <x v="12"/>
    </i>
    <i>
      <x v="13"/>
      <x v="53"/>
      <x v="995"/>
      <x v="1063"/>
      <x v="689"/>
    </i>
    <i t="default">
      <x v="13"/>
    </i>
    <i>
      <x v="14"/>
      <x v="51"/>
      <x v="108"/>
      <x v="2088"/>
      <x v="611"/>
    </i>
    <i t="default">
      <x v="14"/>
    </i>
    <i>
      <x v="16"/>
      <x v="42"/>
      <x v="836"/>
      <x v="199"/>
      <x v="870"/>
    </i>
    <i r="1">
      <x v="44"/>
      <x v="837"/>
      <x v="1135"/>
      <x v="873"/>
    </i>
    <i r="1">
      <x v="51"/>
      <x v="908"/>
      <x v="2062"/>
      <x v="681"/>
    </i>
    <i r="2">
      <x v="916"/>
      <x v="1912"/>
      <x v="666"/>
    </i>
    <i r="1">
      <x v="53"/>
      <x v="7"/>
      <x v="394"/>
      <x v="393"/>
    </i>
    <i r="1">
      <x v="54"/>
      <x v="1149"/>
      <x v="603"/>
      <x v="570"/>
    </i>
    <i r="2">
      <x v="1169"/>
      <x v="1912"/>
      <x v="735"/>
    </i>
    <i r="1">
      <x v="55"/>
      <x v="1398"/>
      <x v="1646"/>
      <x v="226"/>
    </i>
    <i r="2">
      <x v="1447"/>
      <x v="2373"/>
      <x v="570"/>
    </i>
    <i r="2">
      <x v="1455"/>
      <x v="2533"/>
      <x v="590"/>
    </i>
    <i r="2">
      <x v="1456"/>
      <x v="134"/>
      <x v="590"/>
    </i>
    <i r="2">
      <x v="1522"/>
      <x v="440"/>
      <x v="666"/>
    </i>
    <i r="2">
      <x v="1525"/>
      <x v="440"/>
      <x v="716"/>
    </i>
    <i r="1">
      <x v="57"/>
      <x v="2428"/>
      <x v="2397"/>
      <x v="256"/>
    </i>
    <i r="2">
      <x v="2429"/>
      <x v="1106"/>
      <x v="256"/>
    </i>
    <i t="default">
      <x v="16"/>
    </i>
    <i>
      <x v="17"/>
      <x v="51"/>
      <x v="933"/>
      <x v="2533"/>
      <x v="764"/>
    </i>
    <i r="1">
      <x v="54"/>
      <x v="236"/>
      <x v="2468"/>
      <x v="552"/>
    </i>
    <i r="2">
      <x v="1211"/>
      <x v="214"/>
      <x v="765"/>
    </i>
    <i r="1">
      <x v="55"/>
      <x v="209"/>
      <x v="2146"/>
      <x v="552"/>
    </i>
    <i r="2">
      <x v="215"/>
      <x v="285"/>
      <x v="552"/>
    </i>
    <i r="2">
      <x v="690"/>
      <x v="603"/>
      <x v="552"/>
    </i>
    <i r="2">
      <x v="740"/>
      <x v="2161"/>
      <x v="552"/>
    </i>
    <i r="2">
      <x v="750"/>
      <x v="2217"/>
      <x v="552"/>
    </i>
    <i r="2">
      <x v="1432"/>
      <x v="1206"/>
      <x v="458"/>
    </i>
    <i r="2">
      <x v="1450"/>
      <x v="1253"/>
      <x v="561"/>
    </i>
    <i r="2">
      <x v="1566"/>
      <x v="1023"/>
      <x v="765"/>
    </i>
    <i r="2">
      <x v="1618"/>
      <x v="2323"/>
      <x v="764"/>
    </i>
    <i r="1">
      <x v="56"/>
      <x v="176"/>
      <x v="1179"/>
      <x v="612"/>
    </i>
    <i r="2">
      <x v="626"/>
      <x v="797"/>
      <x v="361"/>
    </i>
    <i r="2">
      <x v="1790"/>
      <x v="1403"/>
      <x v="145"/>
    </i>
    <i r="2">
      <x v="1847"/>
      <x v="29"/>
      <x v="347"/>
    </i>
    <i r="2">
      <x v="1848"/>
      <x v="379"/>
      <x v="365"/>
    </i>
    <i r="2">
      <x v="1853"/>
      <x v="2611"/>
      <x v="346"/>
    </i>
    <i r="2">
      <x v="1855"/>
      <x v="206"/>
      <x v="350"/>
    </i>
    <i r="4">
      <x v="364"/>
    </i>
    <i r="2">
      <x v="1899"/>
      <x v="2323"/>
      <x v="801"/>
    </i>
    <i r="2">
      <x v="1938"/>
      <x v="1227"/>
      <x v="764"/>
    </i>
    <i r="1">
      <x v="57"/>
      <x v="162"/>
      <x v="12"/>
      <x v="459"/>
    </i>
    <i r="2">
      <x v="163"/>
      <x v="2500"/>
      <x v="461"/>
    </i>
    <i r="2">
      <x v="349"/>
      <x v="2237"/>
      <x v="461"/>
    </i>
    <i r="2">
      <x v="516"/>
      <x v="2306"/>
      <x v="459"/>
    </i>
    <i r="2">
      <x v="797"/>
      <x v="171"/>
      <x v="461"/>
    </i>
    <i r="2">
      <x v="2000"/>
      <x v="2306"/>
      <x v="612"/>
    </i>
    <i t="default">
      <x v="17"/>
    </i>
    <i>
      <x v="18"/>
      <x v="50"/>
      <x v="517"/>
      <x v="1938"/>
      <x v="613"/>
    </i>
    <i t="default">
      <x v="18"/>
    </i>
    <i t="grand">
      <x/>
    </i>
  </rowItems>
  <colItems count="1">
    <i/>
  </colItems>
  <pageFields count="3">
    <pageField fld="8" hier="-1"/>
    <pageField fld="19" hier="-1"/>
    <pageField fld="2" hier="-1"/>
  </pageFields>
  <dataFields count="1">
    <dataField name="Sum of Qty" fld="15" baseField="0" baseItem="0"/>
  </dataFields>
  <formats count="2">
    <format dxfId="25">
      <pivotArea grandRow="1" outline="0" collapsedLevelsAreSubtotals="1" fieldPosition="0"/>
    </format>
    <format dxfId="16">
      <pivotArea dataOnly="0" outline="0" fieldPosition="0">
        <references count="1">
          <reference field="6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pivotTables/pivotTable5.xml><?xml version="1.0" encoding="utf-8"?>
<pivotTableDefinition xmlns="http://schemas.openxmlformats.org/spreadsheetml/2006/main" name="PivotTable1" cacheId="23" applyNumberFormats="0" applyBorderFormats="0" applyFontFormats="0" applyPatternFormats="0" applyAlignmentFormats="0" applyWidthHeightFormats="1" dataCaption="Values" updatedVersion="4" minRefreshableVersion="3" useAutoFormatting="1" colGrandTotals="0" itemPrintTitles="1" createdVersion="4" indent="0" compact="0" compactData="0" multipleFieldFilters="0" chartFormat="1">
  <location ref="A5:B65" firstHeaderRow="1" firstDataRow="1" firstDataCol="1" rowPageCount="2" colPageCount="1"/>
  <pivotFields count="21"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m="1" x="66"/>
        <item m="1" x="62"/>
        <item m="1" x="74"/>
        <item m="1" x="70"/>
        <item m="1" x="65"/>
        <item m="1" x="61"/>
        <item m="1" x="73"/>
        <item m="1" x="69"/>
        <item m="1" x="64"/>
        <item m="1" x="60"/>
        <item m="1" x="72"/>
        <item m="1" x="68"/>
        <item m="1" x="63"/>
        <item m="1" x="59"/>
        <item m="1" x="71"/>
        <item m="1" x="67"/>
        <item x="5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59">
        <item x="22"/>
        <item m="1" x="52"/>
        <item x="6"/>
        <item x="25"/>
        <item x="21"/>
        <item x="32"/>
        <item x="28"/>
        <item x="39"/>
        <item m="1" x="50"/>
        <item x="16"/>
        <item x="40"/>
        <item x="1"/>
        <item x="3"/>
        <item x="2"/>
        <item x="26"/>
        <item x="11"/>
        <item x="4"/>
        <item x="12"/>
        <item x="35"/>
        <item m="1" x="58"/>
        <item x="33"/>
        <item x="31"/>
        <item x="34"/>
        <item x="30"/>
        <item x="29"/>
        <item x="13"/>
        <item m="1" x="56"/>
        <item x="5"/>
        <item x="17"/>
        <item x="19"/>
        <item x="7"/>
        <item x="15"/>
        <item x="9"/>
        <item x="36"/>
        <item x="37"/>
        <item x="38"/>
        <item x="18"/>
        <item x="41"/>
        <item x="42"/>
        <item m="1" x="51"/>
        <item x="24"/>
        <item x="43"/>
        <item x="44"/>
        <item m="1" x="55"/>
        <item x="0"/>
        <item x="46"/>
        <item m="1" x="53"/>
        <item x="27"/>
        <item x="47"/>
        <item m="1" x="54"/>
        <item x="45"/>
        <item x="23"/>
        <item x="14"/>
        <item x="10"/>
        <item x="8"/>
        <item x="49"/>
        <item x="48"/>
        <item x="20"/>
        <item m="1" x="5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>
      <items count="6">
        <item x="1"/>
        <item x="0"/>
        <item x="3"/>
        <item x="2"/>
        <item m="1" x="4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ascending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74"/>
    </i>
    <i t="grand">
      <x/>
    </i>
  </rowItems>
  <colItems count="1">
    <i/>
  </colItems>
  <pageFields count="2">
    <pageField fld="8" hier="-1"/>
    <pageField fld="2" hier="-1"/>
  </pageFields>
  <dataFields count="1">
    <dataField name="Qty " fld="15" baseField="1" baseItem="0"/>
  </dataFields>
  <formats count="2">
    <format dxfId="28">
      <pivotArea grandRow="1" outline="0" collapsedLevelsAreSubtotals="1" fieldPosition="0"/>
    </format>
    <format dxfId="27">
      <pivotArea field="1" grandRow="1" outline="0" collapsedLevelsAreSubtotals="1" axis="axisRow" fieldPosition="0">
        <references count="1">
          <reference field="4294967294" count="1" selected="0">
            <x v="0"/>
          </reference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pivotTables/pivotTable6.xml><?xml version="1.0" encoding="utf-8"?>
<pivotTableDefinition xmlns="http://schemas.openxmlformats.org/spreadsheetml/2006/main" name="PivotTable1" cacheId="22" applyNumberFormats="0" applyBorderFormats="0" applyFontFormats="0" applyPatternFormats="0" applyAlignmentFormats="0" applyWidthHeightFormats="1" dataCaption="Values" updatedVersion="4" minRefreshableVersion="3" useAutoFormatting="1" colGrandTotals="0" itemPrintTitles="1" createdVersion="4" indent="0" compact="0" compactData="0" multipleFieldFilters="0">
  <location ref="A3:B11" firstHeaderRow="1" firstDataRow="1" firstDataCol="1" rowPageCount="1" colPageCount="1"/>
  <pivotFields count="21"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sortType="ascending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>
      <items count="5">
        <item x="1"/>
        <item x="0"/>
        <item x="3"/>
        <item x="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sortType="ascending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sortType="ascending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7">
        <item x="4"/>
        <item x="3"/>
        <item x="0"/>
        <item x="1"/>
        <item x="2"/>
        <item x="6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2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pageFields count="1">
    <pageField fld="8" hier="-1"/>
  </pageFields>
  <dataFields count="1">
    <dataField name="Count of Qty" fld="15" subtotal="count" baseField="20" baseItem="0"/>
  </dataFields>
  <formats count="1">
    <format dxfId="26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G8608"/>
  <sheetViews>
    <sheetView workbookViewId="0">
      <selection activeCell="A13" sqref="A13"/>
    </sheetView>
  </sheetViews>
  <sheetFormatPr defaultRowHeight="15" x14ac:dyDescent="0.25"/>
  <cols>
    <col min="1" max="1" width="38.28515625" customWidth="1"/>
    <col min="2" max="2" width="10.7109375" bestFit="1" customWidth="1"/>
    <col min="3" max="3" width="11.42578125" customWidth="1"/>
    <col min="4" max="4" width="60" bestFit="1" customWidth="1"/>
    <col min="5" max="5" width="10.7109375" bestFit="1" customWidth="1"/>
    <col min="6" max="6" width="11.5703125" style="13" customWidth="1"/>
    <col min="7" max="7" width="10.85546875" bestFit="1" customWidth="1"/>
    <col min="8" max="8" width="11.5703125" bestFit="1" customWidth="1"/>
  </cols>
  <sheetData>
    <row r="1" spans="1:7" x14ac:dyDescent="0.25">
      <c r="A1" s="10" t="s">
        <v>7</v>
      </c>
      <c r="B1" t="s">
        <v>3586</v>
      </c>
    </row>
    <row r="2" spans="1:7" x14ac:dyDescent="0.25">
      <c r="A2" s="10" t="s">
        <v>13</v>
      </c>
      <c r="B2" t="s">
        <v>3586</v>
      </c>
    </row>
    <row r="3" spans="1:7" x14ac:dyDescent="0.25">
      <c r="A3" s="10" t="s">
        <v>2</v>
      </c>
      <c r="B3" t="s">
        <v>3586</v>
      </c>
    </row>
    <row r="5" spans="1:7" x14ac:dyDescent="0.25">
      <c r="A5" s="10" t="s">
        <v>17</v>
      </c>
      <c r="B5" s="10" t="s">
        <v>1</v>
      </c>
      <c r="C5" s="10" t="s">
        <v>8</v>
      </c>
      <c r="D5" s="10" t="s">
        <v>18</v>
      </c>
      <c r="E5" t="s">
        <v>569</v>
      </c>
      <c r="F5"/>
    </row>
    <row r="6" spans="1:7" x14ac:dyDescent="0.25">
      <c r="A6" t="s">
        <v>6322</v>
      </c>
      <c r="B6">
        <v>2001</v>
      </c>
      <c r="C6">
        <v>406</v>
      </c>
      <c r="D6" t="s">
        <v>3443</v>
      </c>
      <c r="E6" s="11">
        <v>1</v>
      </c>
      <c r="F6"/>
      <c r="G6" s="11"/>
    </row>
    <row r="7" spans="1:7" x14ac:dyDescent="0.25">
      <c r="A7" s="9" t="s">
        <v>7156</v>
      </c>
      <c r="B7" s="9"/>
      <c r="C7" s="9"/>
      <c r="D7" s="9"/>
      <c r="E7" s="12">
        <v>1</v>
      </c>
      <c r="F7"/>
    </row>
    <row r="8" spans="1:7" x14ac:dyDescent="0.25">
      <c r="A8" t="s">
        <v>21</v>
      </c>
      <c r="B8">
        <v>1972</v>
      </c>
      <c r="C8">
        <v>300</v>
      </c>
      <c r="D8" t="s">
        <v>5915</v>
      </c>
      <c r="E8" s="11">
        <v>1</v>
      </c>
      <c r="F8"/>
    </row>
    <row r="9" spans="1:7" x14ac:dyDescent="0.25">
      <c r="A9" t="s">
        <v>21</v>
      </c>
      <c r="B9">
        <v>1973</v>
      </c>
      <c r="C9">
        <v>100</v>
      </c>
      <c r="D9" t="s">
        <v>3443</v>
      </c>
      <c r="E9" s="11">
        <v>1</v>
      </c>
      <c r="F9"/>
    </row>
    <row r="10" spans="1:7" x14ac:dyDescent="0.25">
      <c r="A10" t="s">
        <v>21</v>
      </c>
      <c r="B10">
        <v>1975</v>
      </c>
      <c r="C10">
        <v>660</v>
      </c>
      <c r="D10" t="s">
        <v>3443</v>
      </c>
      <c r="E10" s="11">
        <v>1</v>
      </c>
      <c r="F10"/>
      <c r="G10" s="11"/>
    </row>
    <row r="11" spans="1:7" x14ac:dyDescent="0.25">
      <c r="A11" t="s">
        <v>21</v>
      </c>
      <c r="B11">
        <v>1976</v>
      </c>
      <c r="C11">
        <v>1</v>
      </c>
      <c r="D11" t="s">
        <v>3443</v>
      </c>
      <c r="E11" s="11">
        <v>1</v>
      </c>
      <c r="F11"/>
    </row>
    <row r="12" spans="1:7" x14ac:dyDescent="0.25">
      <c r="A12" t="s">
        <v>21</v>
      </c>
      <c r="B12">
        <v>1976</v>
      </c>
      <c r="C12">
        <v>550</v>
      </c>
      <c r="D12" t="s">
        <v>3443</v>
      </c>
      <c r="E12" s="11">
        <v>1</v>
      </c>
      <c r="F12"/>
    </row>
    <row r="13" spans="1:7" x14ac:dyDescent="0.25">
      <c r="A13" t="s">
        <v>21</v>
      </c>
      <c r="B13">
        <v>2000</v>
      </c>
      <c r="C13">
        <v>44</v>
      </c>
      <c r="D13" t="s">
        <v>3443</v>
      </c>
      <c r="E13" s="11">
        <v>1</v>
      </c>
      <c r="F13"/>
    </row>
    <row r="14" spans="1:7" x14ac:dyDescent="0.25">
      <c r="A14" t="s">
        <v>21</v>
      </c>
      <c r="B14">
        <v>2000</v>
      </c>
      <c r="C14" t="s">
        <v>867</v>
      </c>
      <c r="D14" t="s">
        <v>3443</v>
      </c>
      <c r="E14" s="11">
        <v>1</v>
      </c>
      <c r="F14"/>
      <c r="G14" s="11"/>
    </row>
    <row r="15" spans="1:7" x14ac:dyDescent="0.25">
      <c r="A15" s="9" t="s">
        <v>7157</v>
      </c>
      <c r="B15" s="9"/>
      <c r="C15" s="9"/>
      <c r="D15" s="9"/>
      <c r="E15" s="12">
        <v>7</v>
      </c>
      <c r="F15"/>
    </row>
    <row r="16" spans="1:7" x14ac:dyDescent="0.25">
      <c r="A16" t="s">
        <v>5683</v>
      </c>
      <c r="B16">
        <v>2017</v>
      </c>
      <c r="C16" t="s">
        <v>4695</v>
      </c>
      <c r="D16" t="s">
        <v>7154</v>
      </c>
      <c r="E16" s="11">
        <v>1</v>
      </c>
      <c r="F16"/>
      <c r="G16" s="11"/>
    </row>
    <row r="17" spans="1:7" x14ac:dyDescent="0.25">
      <c r="A17" s="9" t="s">
        <v>7158</v>
      </c>
      <c r="B17" s="9"/>
      <c r="C17" s="9"/>
      <c r="D17" s="9"/>
      <c r="E17" s="12">
        <v>1</v>
      </c>
      <c r="F17"/>
    </row>
    <row r="18" spans="1:7" x14ac:dyDescent="0.25">
      <c r="A18" t="s">
        <v>3590</v>
      </c>
      <c r="B18">
        <v>1988</v>
      </c>
      <c r="C18" t="s">
        <v>658</v>
      </c>
      <c r="D18" t="s">
        <v>3591</v>
      </c>
      <c r="E18" s="11">
        <v>1</v>
      </c>
      <c r="F18"/>
      <c r="G18" s="11"/>
    </row>
    <row r="19" spans="1:7" x14ac:dyDescent="0.25">
      <c r="A19" t="s">
        <v>3590</v>
      </c>
      <c r="B19">
        <v>1989</v>
      </c>
      <c r="C19">
        <v>16</v>
      </c>
      <c r="D19" t="s">
        <v>3592</v>
      </c>
      <c r="E19" s="11">
        <v>1</v>
      </c>
      <c r="F19"/>
    </row>
    <row r="20" spans="1:7" x14ac:dyDescent="0.25">
      <c r="A20" t="s">
        <v>3590</v>
      </c>
      <c r="B20">
        <v>1989</v>
      </c>
      <c r="C20">
        <v>573</v>
      </c>
      <c r="D20" t="s">
        <v>567</v>
      </c>
      <c r="E20" s="11">
        <v>1</v>
      </c>
      <c r="F20"/>
    </row>
    <row r="21" spans="1:7" x14ac:dyDescent="0.25">
      <c r="A21" s="9" t="s">
        <v>7159</v>
      </c>
      <c r="B21" s="9"/>
      <c r="C21" s="9"/>
      <c r="D21" s="9"/>
      <c r="E21" s="12">
        <v>3</v>
      </c>
      <c r="F21"/>
    </row>
    <row r="22" spans="1:7" x14ac:dyDescent="0.25">
      <c r="A22" t="s">
        <v>7160</v>
      </c>
      <c r="B22">
        <v>2019</v>
      </c>
      <c r="C22" t="s">
        <v>6876</v>
      </c>
      <c r="D22" t="s">
        <v>7161</v>
      </c>
      <c r="E22" s="11">
        <v>1</v>
      </c>
      <c r="F22"/>
    </row>
    <row r="23" spans="1:7" x14ac:dyDescent="0.25">
      <c r="A23" s="9" t="s">
        <v>7162</v>
      </c>
      <c r="B23" s="9"/>
      <c r="C23" s="9"/>
      <c r="D23" s="9"/>
      <c r="E23" s="12">
        <v>1</v>
      </c>
      <c r="F23"/>
      <c r="G23" s="11"/>
    </row>
    <row r="24" spans="1:7" x14ac:dyDescent="0.25">
      <c r="A24" t="s">
        <v>6323</v>
      </c>
      <c r="B24">
        <v>2018</v>
      </c>
      <c r="C24" t="s">
        <v>4362</v>
      </c>
      <c r="D24" t="s">
        <v>3507</v>
      </c>
      <c r="E24" s="11">
        <v>1</v>
      </c>
      <c r="F24"/>
    </row>
    <row r="25" spans="1:7" x14ac:dyDescent="0.25">
      <c r="A25" t="s">
        <v>6323</v>
      </c>
      <c r="B25">
        <v>2019</v>
      </c>
      <c r="C25" t="s">
        <v>5250</v>
      </c>
      <c r="D25" t="s">
        <v>7163</v>
      </c>
      <c r="E25" s="11">
        <v>1</v>
      </c>
      <c r="F25"/>
    </row>
    <row r="26" spans="1:7" x14ac:dyDescent="0.25">
      <c r="A26" t="s">
        <v>6323</v>
      </c>
      <c r="B26">
        <v>2019</v>
      </c>
      <c r="C26" t="s">
        <v>5251</v>
      </c>
      <c r="D26" t="s">
        <v>5928</v>
      </c>
      <c r="E26" s="11">
        <v>1</v>
      </c>
      <c r="F26"/>
      <c r="G26" s="11"/>
    </row>
    <row r="27" spans="1:7" x14ac:dyDescent="0.25">
      <c r="A27" t="s">
        <v>6323</v>
      </c>
      <c r="B27">
        <v>2019</v>
      </c>
      <c r="C27" t="s">
        <v>6828</v>
      </c>
      <c r="D27" t="s">
        <v>6080</v>
      </c>
      <c r="E27" s="11">
        <v>1</v>
      </c>
      <c r="F27"/>
    </row>
    <row r="28" spans="1:7" x14ac:dyDescent="0.25">
      <c r="A28" s="9" t="s">
        <v>7164</v>
      </c>
      <c r="B28" s="9"/>
      <c r="C28" s="9"/>
      <c r="D28" s="9"/>
      <c r="E28" s="12">
        <v>4</v>
      </c>
      <c r="F28"/>
    </row>
    <row r="29" spans="1:7" x14ac:dyDescent="0.25">
      <c r="A29" t="s">
        <v>6324</v>
      </c>
      <c r="B29">
        <v>2018</v>
      </c>
      <c r="C29" t="s">
        <v>2204</v>
      </c>
      <c r="D29" t="s">
        <v>5684</v>
      </c>
      <c r="E29" s="11">
        <v>1</v>
      </c>
      <c r="F29"/>
    </row>
    <row r="30" spans="1:7" x14ac:dyDescent="0.25">
      <c r="A30" t="s">
        <v>6324</v>
      </c>
      <c r="B30">
        <v>2019</v>
      </c>
      <c r="C30" t="s">
        <v>5120</v>
      </c>
      <c r="D30" t="s">
        <v>5928</v>
      </c>
      <c r="E30" s="11">
        <v>1</v>
      </c>
      <c r="F30"/>
    </row>
    <row r="31" spans="1:7" x14ac:dyDescent="0.25">
      <c r="A31" t="s">
        <v>6324</v>
      </c>
      <c r="B31">
        <v>2019</v>
      </c>
      <c r="C31" t="s">
        <v>6893</v>
      </c>
      <c r="D31" t="s">
        <v>6080</v>
      </c>
      <c r="E31" s="11">
        <v>1</v>
      </c>
      <c r="F31"/>
    </row>
    <row r="32" spans="1:7" x14ac:dyDescent="0.25">
      <c r="A32" s="9" t="s">
        <v>7165</v>
      </c>
      <c r="B32" s="9"/>
      <c r="C32" s="9"/>
      <c r="D32" s="9"/>
      <c r="E32" s="12">
        <v>3</v>
      </c>
      <c r="F32"/>
      <c r="G32" s="11"/>
    </row>
    <row r="33" spans="1:7" x14ac:dyDescent="0.25">
      <c r="A33" t="s">
        <v>7166</v>
      </c>
      <c r="B33">
        <v>2019</v>
      </c>
      <c r="C33">
        <v>508</v>
      </c>
      <c r="D33" t="s">
        <v>7167</v>
      </c>
      <c r="E33" s="11">
        <v>1</v>
      </c>
      <c r="F33"/>
    </row>
    <row r="34" spans="1:7" x14ac:dyDescent="0.25">
      <c r="A34" s="9" t="s">
        <v>7168</v>
      </c>
      <c r="B34" s="9"/>
      <c r="C34" s="9"/>
      <c r="D34" s="9"/>
      <c r="E34" s="12">
        <v>1</v>
      </c>
      <c r="F34"/>
    </row>
    <row r="35" spans="1:7" x14ac:dyDescent="0.25">
      <c r="A35" t="s">
        <v>3863</v>
      </c>
      <c r="B35">
        <v>2017</v>
      </c>
      <c r="C35" t="s">
        <v>1597</v>
      </c>
      <c r="D35" t="s">
        <v>5685</v>
      </c>
      <c r="E35" s="11">
        <v>1</v>
      </c>
      <c r="F35"/>
    </row>
    <row r="36" spans="1:7" x14ac:dyDescent="0.25">
      <c r="A36" t="s">
        <v>3863</v>
      </c>
      <c r="B36">
        <v>2017</v>
      </c>
      <c r="C36" t="s">
        <v>4691</v>
      </c>
      <c r="D36" t="s">
        <v>5686</v>
      </c>
      <c r="E36" s="11">
        <v>1</v>
      </c>
      <c r="F36"/>
    </row>
    <row r="37" spans="1:7" x14ac:dyDescent="0.25">
      <c r="A37" t="s">
        <v>3863</v>
      </c>
      <c r="B37">
        <v>2018</v>
      </c>
      <c r="C37">
        <v>63</v>
      </c>
      <c r="D37" t="s">
        <v>4195</v>
      </c>
      <c r="E37" s="11">
        <v>1</v>
      </c>
      <c r="F37"/>
    </row>
    <row r="38" spans="1:7" x14ac:dyDescent="0.25">
      <c r="A38" t="s">
        <v>3863</v>
      </c>
      <c r="B38">
        <v>2018</v>
      </c>
      <c r="C38">
        <v>193</v>
      </c>
      <c r="D38" t="s">
        <v>2704</v>
      </c>
      <c r="E38" s="11">
        <v>1</v>
      </c>
      <c r="F38"/>
      <c r="G38" s="11"/>
    </row>
    <row r="39" spans="1:7" x14ac:dyDescent="0.25">
      <c r="A39" t="s">
        <v>3863</v>
      </c>
      <c r="B39">
        <v>2018</v>
      </c>
      <c r="C39">
        <v>207</v>
      </c>
      <c r="D39" t="s">
        <v>2603</v>
      </c>
      <c r="E39" s="11">
        <v>1</v>
      </c>
      <c r="F39"/>
      <c r="G39" s="11"/>
    </row>
    <row r="40" spans="1:7" x14ac:dyDescent="0.25">
      <c r="A40" t="s">
        <v>3863</v>
      </c>
      <c r="B40">
        <v>2018</v>
      </c>
      <c r="C40">
        <v>212</v>
      </c>
      <c r="D40" t="s">
        <v>2554</v>
      </c>
      <c r="E40" s="11">
        <v>1</v>
      </c>
      <c r="F40"/>
    </row>
    <row r="41" spans="1:7" x14ac:dyDescent="0.25">
      <c r="A41" t="s">
        <v>3863</v>
      </c>
      <c r="B41">
        <v>2018</v>
      </c>
      <c r="C41" t="s">
        <v>1186</v>
      </c>
      <c r="D41" t="s">
        <v>1493</v>
      </c>
      <c r="E41" s="11">
        <v>1</v>
      </c>
      <c r="F41"/>
      <c r="G41" s="11"/>
    </row>
    <row r="42" spans="1:7" x14ac:dyDescent="0.25">
      <c r="A42" t="s">
        <v>3863</v>
      </c>
      <c r="B42">
        <v>2018</v>
      </c>
      <c r="C42" t="s">
        <v>2190</v>
      </c>
      <c r="D42" t="s">
        <v>2577</v>
      </c>
      <c r="E42" s="11">
        <v>1</v>
      </c>
      <c r="F42"/>
    </row>
    <row r="43" spans="1:7" x14ac:dyDescent="0.25">
      <c r="A43" t="s">
        <v>3863</v>
      </c>
      <c r="B43">
        <v>2018</v>
      </c>
      <c r="C43" t="s">
        <v>3025</v>
      </c>
      <c r="D43" t="s">
        <v>684</v>
      </c>
      <c r="E43" s="11">
        <v>1</v>
      </c>
      <c r="F43"/>
      <c r="G43" s="11"/>
    </row>
    <row r="44" spans="1:7" x14ac:dyDescent="0.25">
      <c r="A44" t="s">
        <v>3863</v>
      </c>
      <c r="B44">
        <v>2018</v>
      </c>
      <c r="C44" t="s">
        <v>3726</v>
      </c>
      <c r="D44" t="s">
        <v>3719</v>
      </c>
      <c r="E44" s="11">
        <v>1</v>
      </c>
      <c r="F44"/>
    </row>
    <row r="45" spans="1:7" x14ac:dyDescent="0.25">
      <c r="A45" t="s">
        <v>3863</v>
      </c>
      <c r="B45">
        <v>2018</v>
      </c>
      <c r="C45" t="s">
        <v>3997</v>
      </c>
      <c r="D45" t="s">
        <v>4025</v>
      </c>
      <c r="E45" s="11">
        <v>1</v>
      </c>
      <c r="F45"/>
      <c r="G45" s="11"/>
    </row>
    <row r="46" spans="1:7" x14ac:dyDescent="0.25">
      <c r="A46" t="s">
        <v>3863</v>
      </c>
      <c r="B46">
        <v>2018</v>
      </c>
      <c r="C46" t="s">
        <v>4129</v>
      </c>
      <c r="D46" t="s">
        <v>4559</v>
      </c>
      <c r="E46" s="11">
        <v>1</v>
      </c>
      <c r="F46"/>
    </row>
    <row r="47" spans="1:7" x14ac:dyDescent="0.25">
      <c r="A47" t="s">
        <v>3863</v>
      </c>
      <c r="B47">
        <v>2018</v>
      </c>
      <c r="C47" t="s">
        <v>4153</v>
      </c>
      <c r="D47" t="s">
        <v>2562</v>
      </c>
      <c r="E47" s="11">
        <v>1</v>
      </c>
      <c r="F47"/>
      <c r="G47" s="11"/>
    </row>
    <row r="48" spans="1:7" x14ac:dyDescent="0.25">
      <c r="A48" t="s">
        <v>3863</v>
      </c>
      <c r="B48">
        <v>2019</v>
      </c>
      <c r="C48">
        <v>1</v>
      </c>
      <c r="D48" t="s">
        <v>3443</v>
      </c>
      <c r="E48" s="11">
        <v>1</v>
      </c>
      <c r="F48"/>
    </row>
    <row r="49" spans="1:7" x14ac:dyDescent="0.25">
      <c r="A49" t="s">
        <v>3863</v>
      </c>
      <c r="B49">
        <v>2019</v>
      </c>
      <c r="C49">
        <v>16</v>
      </c>
      <c r="D49" t="s">
        <v>5954</v>
      </c>
      <c r="E49" s="11">
        <v>1</v>
      </c>
      <c r="F49"/>
    </row>
    <row r="50" spans="1:7" x14ac:dyDescent="0.25">
      <c r="A50" t="s">
        <v>3863</v>
      </c>
      <c r="B50">
        <v>2019</v>
      </c>
      <c r="C50">
        <v>320</v>
      </c>
      <c r="D50" t="s">
        <v>7169</v>
      </c>
      <c r="E50" s="11">
        <v>1</v>
      </c>
      <c r="F50"/>
    </row>
    <row r="51" spans="1:7" x14ac:dyDescent="0.25">
      <c r="A51" t="s">
        <v>3863</v>
      </c>
      <c r="B51">
        <v>2019</v>
      </c>
      <c r="C51">
        <v>177</v>
      </c>
      <c r="D51" t="s">
        <v>5986</v>
      </c>
      <c r="E51" s="11">
        <v>1</v>
      </c>
      <c r="F51"/>
      <c r="G51" s="11"/>
    </row>
    <row r="52" spans="1:7" x14ac:dyDescent="0.25">
      <c r="A52" t="s">
        <v>3863</v>
      </c>
      <c r="B52">
        <v>2019</v>
      </c>
      <c r="C52" t="s">
        <v>1077</v>
      </c>
      <c r="D52" t="s">
        <v>6044</v>
      </c>
      <c r="E52" s="11">
        <v>1</v>
      </c>
      <c r="F52"/>
    </row>
    <row r="53" spans="1:7" x14ac:dyDescent="0.25">
      <c r="A53" t="s">
        <v>3863</v>
      </c>
      <c r="B53">
        <v>2019</v>
      </c>
      <c r="C53" t="s">
        <v>2952</v>
      </c>
      <c r="D53" t="s">
        <v>7170</v>
      </c>
      <c r="E53" s="11">
        <v>1</v>
      </c>
      <c r="F53"/>
    </row>
    <row r="54" spans="1:7" x14ac:dyDescent="0.25">
      <c r="A54" t="s">
        <v>3863</v>
      </c>
      <c r="B54">
        <v>2019</v>
      </c>
      <c r="C54" t="s">
        <v>4966</v>
      </c>
      <c r="D54" t="s">
        <v>7171</v>
      </c>
      <c r="E54" s="11">
        <v>1</v>
      </c>
      <c r="F54"/>
    </row>
    <row r="55" spans="1:7" x14ac:dyDescent="0.25">
      <c r="A55" t="s">
        <v>3863</v>
      </c>
      <c r="B55">
        <v>2019</v>
      </c>
      <c r="C55" t="s">
        <v>5039</v>
      </c>
      <c r="D55" t="s">
        <v>7172</v>
      </c>
      <c r="E55" s="11">
        <v>1</v>
      </c>
      <c r="F55"/>
      <c r="G55" s="11"/>
    </row>
    <row r="56" spans="1:7" x14ac:dyDescent="0.25">
      <c r="A56" t="s">
        <v>3863</v>
      </c>
      <c r="B56">
        <v>2019</v>
      </c>
      <c r="C56" t="s">
        <v>5382</v>
      </c>
      <c r="D56" t="s">
        <v>6715</v>
      </c>
      <c r="E56" s="11">
        <v>1</v>
      </c>
      <c r="F56"/>
    </row>
    <row r="57" spans="1:7" x14ac:dyDescent="0.25">
      <c r="A57" t="s">
        <v>3863</v>
      </c>
      <c r="B57">
        <v>2019</v>
      </c>
      <c r="C57" t="s">
        <v>5400</v>
      </c>
      <c r="D57" t="s">
        <v>6716</v>
      </c>
      <c r="E57" s="11">
        <v>1</v>
      </c>
      <c r="F57"/>
    </row>
    <row r="58" spans="1:7" x14ac:dyDescent="0.25">
      <c r="A58" s="9" t="s">
        <v>5622</v>
      </c>
      <c r="B58" s="9"/>
      <c r="C58" s="9"/>
      <c r="D58" s="9"/>
      <c r="E58" s="12">
        <v>23</v>
      </c>
      <c r="F58"/>
    </row>
    <row r="59" spans="1:7" x14ac:dyDescent="0.25">
      <c r="A59" t="s">
        <v>4024</v>
      </c>
      <c r="B59">
        <v>2018</v>
      </c>
      <c r="C59" t="s">
        <v>3964</v>
      </c>
      <c r="D59" t="s">
        <v>1493</v>
      </c>
      <c r="E59" s="11">
        <v>1</v>
      </c>
      <c r="F59"/>
    </row>
    <row r="60" spans="1:7" x14ac:dyDescent="0.25">
      <c r="A60" s="9" t="s">
        <v>7173</v>
      </c>
      <c r="B60" s="9"/>
      <c r="C60" s="9"/>
      <c r="D60" s="9"/>
      <c r="E60" s="12">
        <v>1</v>
      </c>
      <c r="F60"/>
      <c r="G60" s="11"/>
    </row>
    <row r="61" spans="1:7" x14ac:dyDescent="0.25">
      <c r="A61" t="s">
        <v>3873</v>
      </c>
      <c r="B61">
        <v>2018</v>
      </c>
      <c r="C61" t="s">
        <v>3870</v>
      </c>
      <c r="D61" t="s">
        <v>3872</v>
      </c>
      <c r="E61" s="11">
        <v>1</v>
      </c>
      <c r="F61"/>
    </row>
    <row r="62" spans="1:7" x14ac:dyDescent="0.25">
      <c r="A62" s="9" t="s">
        <v>7174</v>
      </c>
      <c r="B62" s="9"/>
      <c r="C62" s="9"/>
      <c r="D62" s="9"/>
      <c r="E62" s="12">
        <v>1</v>
      </c>
      <c r="F62"/>
    </row>
    <row r="63" spans="1:7" x14ac:dyDescent="0.25">
      <c r="A63" t="s">
        <v>3445</v>
      </c>
      <c r="B63">
        <v>2017</v>
      </c>
      <c r="C63" t="s">
        <v>2176</v>
      </c>
      <c r="D63" t="s">
        <v>5685</v>
      </c>
      <c r="E63" s="11">
        <v>1</v>
      </c>
      <c r="F63"/>
    </row>
    <row r="64" spans="1:7" x14ac:dyDescent="0.25">
      <c r="A64" t="s">
        <v>3445</v>
      </c>
      <c r="B64">
        <v>2017</v>
      </c>
      <c r="C64" t="s">
        <v>2252</v>
      </c>
      <c r="D64" t="s">
        <v>6116</v>
      </c>
      <c r="E64" s="11">
        <v>1</v>
      </c>
      <c r="F64"/>
    </row>
    <row r="65" spans="1:7" x14ac:dyDescent="0.25">
      <c r="A65" t="s">
        <v>3445</v>
      </c>
      <c r="B65">
        <v>2018</v>
      </c>
      <c r="C65">
        <v>66</v>
      </c>
      <c r="D65" t="s">
        <v>4160</v>
      </c>
      <c r="E65" s="11">
        <v>1</v>
      </c>
      <c r="F65"/>
    </row>
    <row r="66" spans="1:7" x14ac:dyDescent="0.25">
      <c r="A66" t="s">
        <v>3445</v>
      </c>
      <c r="B66">
        <v>2018</v>
      </c>
      <c r="C66" t="s">
        <v>1477</v>
      </c>
      <c r="D66" t="s">
        <v>1493</v>
      </c>
      <c r="E66" s="11">
        <v>1</v>
      </c>
      <c r="F66"/>
    </row>
    <row r="67" spans="1:7" x14ac:dyDescent="0.25">
      <c r="A67" t="s">
        <v>3445</v>
      </c>
      <c r="B67">
        <v>2018</v>
      </c>
      <c r="C67" t="s">
        <v>3954</v>
      </c>
      <c r="D67" t="s">
        <v>4025</v>
      </c>
      <c r="E67" s="11">
        <v>1</v>
      </c>
      <c r="F67"/>
    </row>
    <row r="68" spans="1:7" x14ac:dyDescent="0.25">
      <c r="A68" t="s">
        <v>3445</v>
      </c>
      <c r="B68">
        <v>2018</v>
      </c>
      <c r="C68" t="s">
        <v>4140</v>
      </c>
      <c r="D68" t="s">
        <v>3939</v>
      </c>
      <c r="E68" s="11">
        <v>1</v>
      </c>
      <c r="F68"/>
    </row>
    <row r="69" spans="1:7" x14ac:dyDescent="0.25">
      <c r="A69" t="s">
        <v>3445</v>
      </c>
      <c r="B69">
        <v>2019</v>
      </c>
      <c r="C69">
        <v>562</v>
      </c>
      <c r="D69" t="s">
        <v>3443</v>
      </c>
      <c r="E69" s="11">
        <v>1</v>
      </c>
      <c r="F69"/>
    </row>
    <row r="70" spans="1:7" x14ac:dyDescent="0.25">
      <c r="A70" s="9" t="s">
        <v>7175</v>
      </c>
      <c r="B70" s="9"/>
      <c r="C70" s="9"/>
      <c r="D70" s="9"/>
      <c r="E70" s="12">
        <v>7</v>
      </c>
      <c r="F70"/>
      <c r="G70" s="11"/>
    </row>
    <row r="71" spans="1:7" x14ac:dyDescent="0.25">
      <c r="A71" t="s">
        <v>3446</v>
      </c>
      <c r="B71">
        <v>2017</v>
      </c>
      <c r="C71" t="s">
        <v>2203</v>
      </c>
      <c r="D71" t="s">
        <v>5684</v>
      </c>
      <c r="E71" s="11">
        <v>1</v>
      </c>
      <c r="F71"/>
      <c r="G71" s="11"/>
    </row>
    <row r="72" spans="1:7" x14ac:dyDescent="0.25">
      <c r="A72" t="s">
        <v>3446</v>
      </c>
      <c r="B72">
        <v>2018</v>
      </c>
      <c r="C72" t="s">
        <v>3167</v>
      </c>
      <c r="D72" t="s">
        <v>6039</v>
      </c>
      <c r="E72" s="11">
        <v>1</v>
      </c>
      <c r="F72"/>
    </row>
    <row r="73" spans="1:7" x14ac:dyDescent="0.25">
      <c r="A73" t="s">
        <v>3446</v>
      </c>
      <c r="B73">
        <v>2019</v>
      </c>
      <c r="C73">
        <v>109</v>
      </c>
      <c r="D73" t="s">
        <v>2704</v>
      </c>
      <c r="E73" s="11">
        <v>1</v>
      </c>
      <c r="F73"/>
    </row>
    <row r="74" spans="1:7" x14ac:dyDescent="0.25">
      <c r="A74" t="s">
        <v>3446</v>
      </c>
      <c r="B74">
        <v>2019</v>
      </c>
      <c r="C74">
        <v>240</v>
      </c>
      <c r="D74" t="s">
        <v>568</v>
      </c>
      <c r="E74" s="11">
        <v>1</v>
      </c>
      <c r="F74"/>
      <c r="G74" s="11"/>
    </row>
    <row r="75" spans="1:7" x14ac:dyDescent="0.25">
      <c r="A75" t="s">
        <v>3446</v>
      </c>
      <c r="B75">
        <v>2019</v>
      </c>
      <c r="C75">
        <v>69</v>
      </c>
      <c r="D75" t="s">
        <v>684</v>
      </c>
      <c r="E75" s="11">
        <v>1</v>
      </c>
      <c r="F75"/>
    </row>
    <row r="76" spans="1:7" x14ac:dyDescent="0.25">
      <c r="A76" t="s">
        <v>3446</v>
      </c>
      <c r="B76">
        <v>2019</v>
      </c>
      <c r="C76">
        <v>98</v>
      </c>
      <c r="D76" t="s">
        <v>567</v>
      </c>
      <c r="E76" s="11">
        <v>1</v>
      </c>
      <c r="F76"/>
      <c r="G76" s="11"/>
    </row>
    <row r="77" spans="1:7" x14ac:dyDescent="0.25">
      <c r="A77" t="s">
        <v>3446</v>
      </c>
      <c r="B77">
        <v>2019</v>
      </c>
      <c r="C77" t="s">
        <v>5050</v>
      </c>
      <c r="D77" t="s">
        <v>7176</v>
      </c>
      <c r="E77" s="11">
        <v>1</v>
      </c>
      <c r="F77"/>
    </row>
    <row r="78" spans="1:7" x14ac:dyDescent="0.25">
      <c r="A78" s="9" t="s">
        <v>5498</v>
      </c>
      <c r="B78" s="9"/>
      <c r="C78" s="9"/>
      <c r="D78" s="9"/>
      <c r="E78" s="12">
        <v>7</v>
      </c>
      <c r="F78"/>
    </row>
    <row r="79" spans="1:7" x14ac:dyDescent="0.25">
      <c r="A79" t="s">
        <v>6325</v>
      </c>
      <c r="B79">
        <v>2018</v>
      </c>
      <c r="C79" t="s">
        <v>4324</v>
      </c>
      <c r="D79" t="s">
        <v>5916</v>
      </c>
      <c r="E79" s="11">
        <v>1</v>
      </c>
      <c r="F79"/>
    </row>
    <row r="80" spans="1:7" x14ac:dyDescent="0.25">
      <c r="A80" t="s">
        <v>6325</v>
      </c>
      <c r="B80">
        <v>2019</v>
      </c>
      <c r="C80" t="s">
        <v>5129</v>
      </c>
      <c r="D80" t="s">
        <v>7163</v>
      </c>
      <c r="E80" s="11">
        <v>1</v>
      </c>
      <c r="F80"/>
    </row>
    <row r="81" spans="1:7" x14ac:dyDescent="0.25">
      <c r="A81" t="s">
        <v>6325</v>
      </c>
      <c r="B81">
        <v>2019</v>
      </c>
      <c r="C81" t="s">
        <v>5130</v>
      </c>
      <c r="D81" t="s">
        <v>5928</v>
      </c>
      <c r="E81" s="11">
        <v>1</v>
      </c>
      <c r="F81"/>
    </row>
    <row r="82" spans="1:7" x14ac:dyDescent="0.25">
      <c r="A82" t="s">
        <v>6325</v>
      </c>
      <c r="B82">
        <v>2019</v>
      </c>
      <c r="C82" t="s">
        <v>6949</v>
      </c>
      <c r="D82" t="s">
        <v>6080</v>
      </c>
      <c r="E82" s="11">
        <v>1</v>
      </c>
      <c r="F82"/>
      <c r="G82" s="11"/>
    </row>
    <row r="83" spans="1:7" x14ac:dyDescent="0.25">
      <c r="A83" s="9" t="s">
        <v>7177</v>
      </c>
      <c r="B83" s="9"/>
      <c r="C83" s="9"/>
      <c r="D83" s="9"/>
      <c r="E83" s="12">
        <v>4</v>
      </c>
      <c r="F83"/>
      <c r="G83" s="11"/>
    </row>
    <row r="84" spans="1:7" x14ac:dyDescent="0.25">
      <c r="A84" t="s">
        <v>5687</v>
      </c>
      <c r="B84">
        <v>2017</v>
      </c>
      <c r="C84" t="s">
        <v>4665</v>
      </c>
      <c r="D84" t="s">
        <v>7154</v>
      </c>
      <c r="E84" s="11">
        <v>1</v>
      </c>
      <c r="F84"/>
    </row>
    <row r="85" spans="1:7" x14ac:dyDescent="0.25">
      <c r="A85" s="9" t="s">
        <v>7178</v>
      </c>
      <c r="B85" s="9"/>
      <c r="C85" s="9"/>
      <c r="D85" s="9"/>
      <c r="E85" s="12">
        <v>1</v>
      </c>
      <c r="F85"/>
      <c r="G85" s="11"/>
    </row>
    <row r="86" spans="1:7" x14ac:dyDescent="0.25">
      <c r="A86" t="s">
        <v>7179</v>
      </c>
      <c r="B86">
        <v>2019</v>
      </c>
      <c r="C86">
        <v>189</v>
      </c>
      <c r="D86" t="s">
        <v>2564</v>
      </c>
      <c r="E86" s="11">
        <v>1</v>
      </c>
      <c r="F86"/>
      <c r="G86" s="11"/>
    </row>
    <row r="87" spans="1:7" x14ac:dyDescent="0.25">
      <c r="A87" s="9" t="s">
        <v>7180</v>
      </c>
      <c r="B87" s="9"/>
      <c r="C87" s="9"/>
      <c r="D87" s="9"/>
      <c r="E87" s="12">
        <v>1</v>
      </c>
      <c r="F87"/>
      <c r="G87" s="11"/>
    </row>
    <row r="88" spans="1:7" x14ac:dyDescent="0.25">
      <c r="A88" t="s">
        <v>5623</v>
      </c>
      <c r="B88">
        <v>2017</v>
      </c>
      <c r="C88" t="s">
        <v>4747</v>
      </c>
      <c r="D88" t="s">
        <v>7154</v>
      </c>
      <c r="E88" s="11">
        <v>1</v>
      </c>
      <c r="F88"/>
      <c r="G88" s="11"/>
    </row>
    <row r="89" spans="1:7" x14ac:dyDescent="0.25">
      <c r="A89" t="s">
        <v>5623</v>
      </c>
      <c r="B89">
        <v>2018</v>
      </c>
      <c r="C89" t="s">
        <v>3020</v>
      </c>
      <c r="D89" t="s">
        <v>6158</v>
      </c>
      <c r="E89" s="11">
        <v>1</v>
      </c>
      <c r="F89"/>
    </row>
    <row r="90" spans="1:7" x14ac:dyDescent="0.25">
      <c r="A90" t="s">
        <v>5623</v>
      </c>
      <c r="B90">
        <v>2018</v>
      </c>
      <c r="C90" t="s">
        <v>3020</v>
      </c>
      <c r="D90" t="s">
        <v>6326</v>
      </c>
      <c r="E90" s="11">
        <v>1</v>
      </c>
      <c r="F90"/>
    </row>
    <row r="91" spans="1:7" x14ac:dyDescent="0.25">
      <c r="A91" t="s">
        <v>5623</v>
      </c>
      <c r="B91">
        <v>2018</v>
      </c>
      <c r="C91" t="s">
        <v>4343</v>
      </c>
      <c r="D91" t="s">
        <v>3507</v>
      </c>
      <c r="E91" s="11">
        <v>1</v>
      </c>
      <c r="F91"/>
    </row>
    <row r="92" spans="1:7" x14ac:dyDescent="0.25">
      <c r="A92" t="s">
        <v>5623</v>
      </c>
      <c r="B92">
        <v>2019</v>
      </c>
      <c r="C92" t="s">
        <v>5086</v>
      </c>
      <c r="D92" t="s">
        <v>5928</v>
      </c>
      <c r="E92" s="11">
        <v>1</v>
      </c>
      <c r="F92"/>
    </row>
    <row r="93" spans="1:7" x14ac:dyDescent="0.25">
      <c r="A93" s="9" t="s">
        <v>7181</v>
      </c>
      <c r="B93" s="9"/>
      <c r="C93" s="9"/>
      <c r="D93" s="9"/>
      <c r="E93" s="12">
        <v>5</v>
      </c>
      <c r="F93"/>
    </row>
    <row r="94" spans="1:7" x14ac:dyDescent="0.25">
      <c r="A94" t="s">
        <v>6327</v>
      </c>
      <c r="B94">
        <v>2018</v>
      </c>
      <c r="C94" t="s">
        <v>4308</v>
      </c>
      <c r="D94" t="s">
        <v>3507</v>
      </c>
      <c r="E94" s="11">
        <v>1</v>
      </c>
      <c r="F94"/>
      <c r="G94" s="11"/>
    </row>
    <row r="95" spans="1:7" x14ac:dyDescent="0.25">
      <c r="A95" t="s">
        <v>6327</v>
      </c>
      <c r="B95">
        <v>2019</v>
      </c>
      <c r="C95" t="s">
        <v>5181</v>
      </c>
      <c r="D95" t="s">
        <v>7163</v>
      </c>
      <c r="E95" s="11">
        <v>1</v>
      </c>
      <c r="F95"/>
    </row>
    <row r="96" spans="1:7" x14ac:dyDescent="0.25">
      <c r="A96" t="s">
        <v>6327</v>
      </c>
      <c r="B96">
        <v>2019</v>
      </c>
      <c r="C96" t="s">
        <v>6915</v>
      </c>
      <c r="D96" t="s">
        <v>6080</v>
      </c>
      <c r="E96" s="11">
        <v>1</v>
      </c>
      <c r="F96"/>
      <c r="G96" s="11"/>
    </row>
    <row r="97" spans="1:7" x14ac:dyDescent="0.25">
      <c r="A97" s="9" t="s">
        <v>7182</v>
      </c>
      <c r="B97" s="9"/>
      <c r="C97" s="9"/>
      <c r="D97" s="9"/>
      <c r="E97" s="12">
        <v>3</v>
      </c>
      <c r="F97"/>
    </row>
    <row r="98" spans="1:7" x14ac:dyDescent="0.25">
      <c r="A98" t="s">
        <v>2547</v>
      </c>
      <c r="B98">
        <v>2016</v>
      </c>
      <c r="C98" t="s">
        <v>1972</v>
      </c>
      <c r="D98" t="s">
        <v>1493</v>
      </c>
      <c r="E98" s="11">
        <v>1</v>
      </c>
      <c r="F98"/>
    </row>
    <row r="99" spans="1:7" x14ac:dyDescent="0.25">
      <c r="A99" s="9" t="s">
        <v>7183</v>
      </c>
      <c r="B99" s="9"/>
      <c r="C99" s="9"/>
      <c r="D99" s="9"/>
      <c r="E99" s="12">
        <v>1</v>
      </c>
      <c r="F99"/>
    </row>
    <row r="100" spans="1:7" x14ac:dyDescent="0.25">
      <c r="A100" t="s">
        <v>7184</v>
      </c>
      <c r="B100">
        <v>2019</v>
      </c>
      <c r="C100" t="s">
        <v>6863</v>
      </c>
      <c r="D100" t="s">
        <v>7161</v>
      </c>
      <c r="E100" s="11">
        <v>1</v>
      </c>
      <c r="F100"/>
    </row>
    <row r="101" spans="1:7" x14ac:dyDescent="0.25">
      <c r="A101" s="9" t="s">
        <v>7185</v>
      </c>
      <c r="B101" s="9"/>
      <c r="C101" s="9"/>
      <c r="D101" s="9"/>
      <c r="E101" s="12">
        <v>1</v>
      </c>
      <c r="F101"/>
    </row>
    <row r="102" spans="1:7" x14ac:dyDescent="0.25">
      <c r="A102" t="s">
        <v>3399</v>
      </c>
      <c r="B102">
        <v>2017</v>
      </c>
      <c r="C102">
        <v>503</v>
      </c>
      <c r="D102" t="s">
        <v>567</v>
      </c>
      <c r="E102" s="11">
        <v>1</v>
      </c>
      <c r="F102"/>
      <c r="G102" s="11"/>
    </row>
    <row r="103" spans="1:7" x14ac:dyDescent="0.25">
      <c r="A103" s="9" t="s">
        <v>7186</v>
      </c>
      <c r="B103" s="9"/>
      <c r="C103" s="9"/>
      <c r="D103" s="9"/>
      <c r="E103" s="12">
        <v>1</v>
      </c>
      <c r="F103"/>
    </row>
    <row r="104" spans="1:7" x14ac:dyDescent="0.25">
      <c r="A104" t="s">
        <v>6328</v>
      </c>
      <c r="B104">
        <v>2016</v>
      </c>
      <c r="C104" t="s">
        <v>1552</v>
      </c>
      <c r="D104" t="s">
        <v>6022</v>
      </c>
      <c r="E104" s="11">
        <v>1</v>
      </c>
      <c r="F104"/>
      <c r="G104" s="11"/>
    </row>
    <row r="105" spans="1:7" x14ac:dyDescent="0.25">
      <c r="A105" s="9" t="s">
        <v>7187</v>
      </c>
      <c r="B105" s="9"/>
      <c r="C105" s="9"/>
      <c r="D105" s="9"/>
      <c r="E105" s="12">
        <v>1</v>
      </c>
      <c r="F105"/>
    </row>
    <row r="106" spans="1:7" x14ac:dyDescent="0.25">
      <c r="A106" t="s">
        <v>6329</v>
      </c>
      <c r="B106">
        <v>2017</v>
      </c>
      <c r="C106">
        <v>151</v>
      </c>
      <c r="D106" t="s">
        <v>6330</v>
      </c>
      <c r="E106" s="11">
        <v>1</v>
      </c>
      <c r="F106"/>
      <c r="G106" s="11"/>
    </row>
    <row r="107" spans="1:7" x14ac:dyDescent="0.25">
      <c r="A107" s="9" t="s">
        <v>7188</v>
      </c>
      <c r="B107" s="9"/>
      <c r="C107" s="9"/>
      <c r="D107" s="9"/>
      <c r="E107" s="12">
        <v>1</v>
      </c>
      <c r="F107"/>
    </row>
    <row r="108" spans="1:7" x14ac:dyDescent="0.25">
      <c r="A108" t="s">
        <v>3447</v>
      </c>
      <c r="B108">
        <v>2017</v>
      </c>
      <c r="C108">
        <v>103</v>
      </c>
      <c r="D108" t="s">
        <v>6330</v>
      </c>
      <c r="E108" s="11">
        <v>1</v>
      </c>
      <c r="F108"/>
      <c r="G108" s="11"/>
    </row>
    <row r="109" spans="1:7" x14ac:dyDescent="0.25">
      <c r="A109" t="s">
        <v>3447</v>
      </c>
      <c r="B109">
        <v>2018</v>
      </c>
      <c r="C109">
        <v>18</v>
      </c>
      <c r="D109" t="s">
        <v>2554</v>
      </c>
      <c r="E109" s="11">
        <v>1</v>
      </c>
      <c r="F109"/>
      <c r="G109" s="11"/>
    </row>
    <row r="110" spans="1:7" x14ac:dyDescent="0.25">
      <c r="A110" t="s">
        <v>3447</v>
      </c>
      <c r="B110">
        <v>2018</v>
      </c>
      <c r="C110">
        <v>163</v>
      </c>
      <c r="D110" t="s">
        <v>2678</v>
      </c>
      <c r="E110" s="11">
        <v>1</v>
      </c>
      <c r="F110"/>
      <c r="G110" s="11"/>
    </row>
    <row r="111" spans="1:7" x14ac:dyDescent="0.25">
      <c r="A111" t="s">
        <v>3447</v>
      </c>
      <c r="B111">
        <v>2018</v>
      </c>
      <c r="C111">
        <v>276</v>
      </c>
      <c r="D111" t="s">
        <v>567</v>
      </c>
      <c r="E111" s="11">
        <v>1</v>
      </c>
      <c r="F111"/>
      <c r="G111" s="11"/>
    </row>
    <row r="112" spans="1:7" x14ac:dyDescent="0.25">
      <c r="A112" t="s">
        <v>3447</v>
      </c>
      <c r="B112">
        <v>2018</v>
      </c>
      <c r="C112">
        <v>72</v>
      </c>
      <c r="D112" t="s">
        <v>2704</v>
      </c>
      <c r="E112" s="11">
        <v>1</v>
      </c>
      <c r="F112"/>
      <c r="G112" s="11"/>
    </row>
    <row r="113" spans="1:7" x14ac:dyDescent="0.25">
      <c r="A113" t="s">
        <v>3447</v>
      </c>
      <c r="B113">
        <v>2018</v>
      </c>
      <c r="C113">
        <v>62</v>
      </c>
      <c r="D113" t="s">
        <v>684</v>
      </c>
      <c r="E113" s="11">
        <v>1</v>
      </c>
      <c r="F113"/>
    </row>
    <row r="114" spans="1:7" x14ac:dyDescent="0.25">
      <c r="A114" t="s">
        <v>3447</v>
      </c>
      <c r="B114">
        <v>2018</v>
      </c>
      <c r="C114" t="s">
        <v>2912</v>
      </c>
      <c r="D114" t="s">
        <v>4042</v>
      </c>
      <c r="E114" s="11">
        <v>1</v>
      </c>
      <c r="F114"/>
      <c r="G114" s="11"/>
    </row>
    <row r="115" spans="1:7" x14ac:dyDescent="0.25">
      <c r="A115" t="s">
        <v>3447</v>
      </c>
      <c r="B115">
        <v>2018</v>
      </c>
      <c r="C115" t="s">
        <v>3304</v>
      </c>
      <c r="D115" t="s">
        <v>3594</v>
      </c>
      <c r="E115" s="11">
        <v>1</v>
      </c>
      <c r="F115"/>
    </row>
    <row r="116" spans="1:7" x14ac:dyDescent="0.25">
      <c r="A116" t="s">
        <v>3447</v>
      </c>
      <c r="B116">
        <v>2018</v>
      </c>
      <c r="C116" t="s">
        <v>3796</v>
      </c>
      <c r="D116" t="s">
        <v>3799</v>
      </c>
      <c r="E116" s="11">
        <v>1</v>
      </c>
      <c r="F116"/>
    </row>
    <row r="117" spans="1:7" x14ac:dyDescent="0.25">
      <c r="A117" t="s">
        <v>3447</v>
      </c>
      <c r="B117">
        <v>2018</v>
      </c>
      <c r="C117" t="s">
        <v>3834</v>
      </c>
      <c r="D117" t="s">
        <v>3838</v>
      </c>
      <c r="E117" s="11">
        <v>1</v>
      </c>
      <c r="F117"/>
    </row>
    <row r="118" spans="1:7" x14ac:dyDescent="0.25">
      <c r="A118" t="s">
        <v>3447</v>
      </c>
      <c r="B118">
        <v>2018</v>
      </c>
      <c r="C118" t="s">
        <v>3847</v>
      </c>
      <c r="D118" t="s">
        <v>3850</v>
      </c>
      <c r="E118" s="11">
        <v>1</v>
      </c>
      <c r="F118"/>
    </row>
    <row r="119" spans="1:7" x14ac:dyDescent="0.25">
      <c r="A119" t="s">
        <v>3447</v>
      </c>
      <c r="B119">
        <v>2018</v>
      </c>
      <c r="C119" t="s">
        <v>3853</v>
      </c>
      <c r="D119" t="s">
        <v>3857</v>
      </c>
      <c r="E119" s="11">
        <v>1</v>
      </c>
      <c r="F119"/>
    </row>
    <row r="120" spans="1:7" x14ac:dyDescent="0.25">
      <c r="A120" t="s">
        <v>3447</v>
      </c>
      <c r="B120">
        <v>2018</v>
      </c>
      <c r="C120" t="s">
        <v>4154</v>
      </c>
      <c r="D120" t="s">
        <v>2562</v>
      </c>
      <c r="E120" s="11">
        <v>1</v>
      </c>
      <c r="F120"/>
    </row>
    <row r="121" spans="1:7" x14ac:dyDescent="0.25">
      <c r="A121" t="s">
        <v>3447</v>
      </c>
      <c r="B121">
        <v>2019</v>
      </c>
      <c r="C121">
        <v>17</v>
      </c>
      <c r="D121" t="s">
        <v>6048</v>
      </c>
      <c r="E121" s="11">
        <v>1</v>
      </c>
      <c r="F121"/>
    </row>
    <row r="122" spans="1:7" x14ac:dyDescent="0.25">
      <c r="A122" t="s">
        <v>3447</v>
      </c>
      <c r="B122">
        <v>2019</v>
      </c>
      <c r="C122">
        <v>96</v>
      </c>
      <c r="D122" t="s">
        <v>7189</v>
      </c>
      <c r="E122" s="11">
        <v>1</v>
      </c>
      <c r="F122"/>
    </row>
    <row r="123" spans="1:7" x14ac:dyDescent="0.25">
      <c r="A123" t="s">
        <v>3447</v>
      </c>
      <c r="B123">
        <v>2019</v>
      </c>
      <c r="C123">
        <v>156</v>
      </c>
      <c r="D123" t="s">
        <v>3442</v>
      </c>
      <c r="E123" s="11">
        <v>1</v>
      </c>
      <c r="F123"/>
    </row>
    <row r="124" spans="1:7" x14ac:dyDescent="0.25">
      <c r="A124" t="s">
        <v>3447</v>
      </c>
      <c r="B124">
        <v>2019</v>
      </c>
      <c r="C124">
        <v>561</v>
      </c>
      <c r="D124" t="s">
        <v>3443</v>
      </c>
      <c r="E124" s="11">
        <v>1</v>
      </c>
      <c r="F124"/>
    </row>
    <row r="125" spans="1:7" x14ac:dyDescent="0.25">
      <c r="A125" s="9" t="s">
        <v>6694</v>
      </c>
      <c r="B125" s="9"/>
      <c r="C125" s="9"/>
      <c r="D125" s="9"/>
      <c r="E125" s="12">
        <v>17</v>
      </c>
      <c r="F125"/>
    </row>
    <row r="126" spans="1:7" x14ac:dyDescent="0.25">
      <c r="A126" t="s">
        <v>3595</v>
      </c>
      <c r="B126">
        <v>2018</v>
      </c>
      <c r="C126">
        <v>331</v>
      </c>
      <c r="D126" t="s">
        <v>2564</v>
      </c>
      <c r="E126" s="11">
        <v>1</v>
      </c>
      <c r="F126"/>
    </row>
    <row r="127" spans="1:7" x14ac:dyDescent="0.25">
      <c r="A127" s="9" t="s">
        <v>7190</v>
      </c>
      <c r="B127" s="9"/>
      <c r="C127" s="9"/>
      <c r="D127" s="9"/>
      <c r="E127" s="12">
        <v>1</v>
      </c>
      <c r="F127"/>
    </row>
    <row r="128" spans="1:7" x14ac:dyDescent="0.25">
      <c r="A128" t="s">
        <v>3448</v>
      </c>
      <c r="B128">
        <v>2017</v>
      </c>
      <c r="C128">
        <v>159</v>
      </c>
      <c r="D128" t="s">
        <v>6330</v>
      </c>
      <c r="E128" s="11">
        <v>1</v>
      </c>
      <c r="F128"/>
    </row>
    <row r="129" spans="1:7" x14ac:dyDescent="0.25">
      <c r="A129" t="s">
        <v>3448</v>
      </c>
      <c r="B129">
        <v>2018</v>
      </c>
      <c r="C129">
        <v>1</v>
      </c>
      <c r="D129" t="s">
        <v>1503</v>
      </c>
      <c r="E129" s="11">
        <v>1</v>
      </c>
      <c r="F129"/>
    </row>
    <row r="130" spans="1:7" x14ac:dyDescent="0.25">
      <c r="A130" t="s">
        <v>3448</v>
      </c>
      <c r="B130">
        <v>2018</v>
      </c>
      <c r="C130">
        <v>51</v>
      </c>
      <c r="D130" t="s">
        <v>2678</v>
      </c>
      <c r="E130" s="11">
        <v>1</v>
      </c>
      <c r="F130"/>
    </row>
    <row r="131" spans="1:7" x14ac:dyDescent="0.25">
      <c r="A131" t="s">
        <v>3448</v>
      </c>
      <c r="B131">
        <v>2018</v>
      </c>
      <c r="C131">
        <v>37</v>
      </c>
      <c r="D131" t="s">
        <v>684</v>
      </c>
      <c r="E131" s="11">
        <v>1</v>
      </c>
      <c r="F131"/>
    </row>
    <row r="132" spans="1:7" x14ac:dyDescent="0.25">
      <c r="A132" t="s">
        <v>3448</v>
      </c>
      <c r="B132">
        <v>2018</v>
      </c>
      <c r="C132">
        <v>128</v>
      </c>
      <c r="D132" t="s">
        <v>2699</v>
      </c>
      <c r="E132" s="11">
        <v>1</v>
      </c>
      <c r="F132"/>
    </row>
    <row r="133" spans="1:7" x14ac:dyDescent="0.25">
      <c r="A133" t="s">
        <v>3448</v>
      </c>
      <c r="B133">
        <v>2018</v>
      </c>
      <c r="C133">
        <v>594</v>
      </c>
      <c r="D133" t="s">
        <v>567</v>
      </c>
      <c r="E133" s="11">
        <v>1</v>
      </c>
      <c r="F133"/>
      <c r="G133" s="11"/>
    </row>
    <row r="134" spans="1:7" x14ac:dyDescent="0.25">
      <c r="A134" t="s">
        <v>3448</v>
      </c>
      <c r="B134">
        <v>2019</v>
      </c>
      <c r="C134">
        <v>206</v>
      </c>
      <c r="D134" t="s">
        <v>5985</v>
      </c>
      <c r="E134" s="11">
        <v>1</v>
      </c>
      <c r="F134"/>
    </row>
    <row r="135" spans="1:7" x14ac:dyDescent="0.25">
      <c r="A135" t="s">
        <v>3448</v>
      </c>
      <c r="B135">
        <v>2019</v>
      </c>
      <c r="C135">
        <v>265</v>
      </c>
      <c r="D135" t="s">
        <v>6048</v>
      </c>
      <c r="E135" s="11">
        <v>1</v>
      </c>
      <c r="F135"/>
    </row>
    <row r="136" spans="1:7" x14ac:dyDescent="0.25">
      <c r="A136" t="s">
        <v>3448</v>
      </c>
      <c r="B136">
        <v>2019</v>
      </c>
      <c r="C136">
        <v>526</v>
      </c>
      <c r="D136" t="s">
        <v>3443</v>
      </c>
      <c r="E136" s="11">
        <v>1</v>
      </c>
      <c r="F136"/>
    </row>
    <row r="137" spans="1:7" x14ac:dyDescent="0.25">
      <c r="A137" t="s">
        <v>3448</v>
      </c>
      <c r="B137">
        <v>2019</v>
      </c>
      <c r="C137">
        <v>119</v>
      </c>
      <c r="D137" t="s">
        <v>6150</v>
      </c>
      <c r="E137" s="11">
        <v>1</v>
      </c>
      <c r="F137"/>
    </row>
    <row r="138" spans="1:7" x14ac:dyDescent="0.25">
      <c r="A138" t="s">
        <v>3448</v>
      </c>
      <c r="B138">
        <v>2019</v>
      </c>
      <c r="C138">
        <v>198</v>
      </c>
      <c r="D138" t="s">
        <v>7191</v>
      </c>
      <c r="E138" s="11">
        <v>1</v>
      </c>
      <c r="F138"/>
    </row>
    <row r="139" spans="1:7" x14ac:dyDescent="0.25">
      <c r="A139" s="9" t="s">
        <v>6695</v>
      </c>
      <c r="B139" s="9"/>
      <c r="C139" s="9"/>
      <c r="D139" s="9"/>
      <c r="E139" s="12">
        <v>11</v>
      </c>
      <c r="F139"/>
    </row>
    <row r="140" spans="1:7" x14ac:dyDescent="0.25">
      <c r="A140" t="s">
        <v>7192</v>
      </c>
      <c r="B140">
        <v>2019</v>
      </c>
      <c r="C140" t="s">
        <v>5146</v>
      </c>
      <c r="D140" t="s">
        <v>7193</v>
      </c>
      <c r="E140" s="11">
        <v>1</v>
      </c>
      <c r="F140"/>
    </row>
    <row r="141" spans="1:7" x14ac:dyDescent="0.25">
      <c r="A141" t="s">
        <v>7192</v>
      </c>
      <c r="B141">
        <v>2019</v>
      </c>
      <c r="C141" t="s">
        <v>6946</v>
      </c>
      <c r="D141" t="s">
        <v>6080</v>
      </c>
      <c r="E141" s="11">
        <v>1</v>
      </c>
      <c r="F141"/>
    </row>
    <row r="142" spans="1:7" x14ac:dyDescent="0.25">
      <c r="A142" s="9" t="s">
        <v>7194</v>
      </c>
      <c r="B142" s="9"/>
      <c r="C142" s="9"/>
      <c r="D142" s="9"/>
      <c r="E142" s="12">
        <v>2</v>
      </c>
      <c r="F142"/>
    </row>
    <row r="143" spans="1:7" x14ac:dyDescent="0.25">
      <c r="A143" t="s">
        <v>2548</v>
      </c>
      <c r="B143">
        <v>2016</v>
      </c>
      <c r="C143">
        <v>366</v>
      </c>
      <c r="D143" t="s">
        <v>567</v>
      </c>
      <c r="E143" s="11">
        <v>1</v>
      </c>
      <c r="F143"/>
      <c r="G143" s="11"/>
    </row>
    <row r="144" spans="1:7" x14ac:dyDescent="0.25">
      <c r="A144" s="9" t="s">
        <v>7195</v>
      </c>
      <c r="B144" s="9"/>
      <c r="C144" s="9"/>
      <c r="D144" s="9"/>
      <c r="E144" s="12">
        <v>1</v>
      </c>
      <c r="F144"/>
    </row>
    <row r="145" spans="1:7" x14ac:dyDescent="0.25">
      <c r="A145" t="s">
        <v>3449</v>
      </c>
      <c r="B145">
        <v>2014</v>
      </c>
      <c r="C145">
        <v>74</v>
      </c>
      <c r="D145" t="s">
        <v>3450</v>
      </c>
      <c r="E145" s="11">
        <v>1</v>
      </c>
      <c r="F145"/>
    </row>
    <row r="146" spans="1:7" x14ac:dyDescent="0.25">
      <c r="A146" s="9" t="s">
        <v>7196</v>
      </c>
      <c r="B146" s="9"/>
      <c r="C146" s="9"/>
      <c r="D146" s="9"/>
      <c r="E146" s="12">
        <v>1</v>
      </c>
      <c r="F146"/>
    </row>
    <row r="147" spans="1:7" x14ac:dyDescent="0.25">
      <c r="A147" t="s">
        <v>2549</v>
      </c>
      <c r="B147">
        <v>2017</v>
      </c>
      <c r="C147">
        <v>61</v>
      </c>
      <c r="D147" t="s">
        <v>2550</v>
      </c>
      <c r="E147" s="11">
        <v>1</v>
      </c>
      <c r="F147"/>
    </row>
    <row r="148" spans="1:7" x14ac:dyDescent="0.25">
      <c r="A148" t="s">
        <v>2549</v>
      </c>
      <c r="B148">
        <v>2017</v>
      </c>
      <c r="C148">
        <v>195</v>
      </c>
      <c r="D148" t="s">
        <v>2551</v>
      </c>
      <c r="E148" s="11">
        <v>1</v>
      </c>
      <c r="F148"/>
    </row>
    <row r="149" spans="1:7" x14ac:dyDescent="0.25">
      <c r="A149" t="s">
        <v>2549</v>
      </c>
      <c r="B149">
        <v>2017</v>
      </c>
      <c r="C149">
        <v>195</v>
      </c>
      <c r="D149" t="s">
        <v>2552</v>
      </c>
      <c r="E149" s="11">
        <v>1</v>
      </c>
      <c r="F149"/>
      <c r="G149" s="11"/>
    </row>
    <row r="150" spans="1:7" x14ac:dyDescent="0.25">
      <c r="A150" t="s">
        <v>2549</v>
      </c>
      <c r="B150">
        <v>2017</v>
      </c>
      <c r="C150">
        <v>60</v>
      </c>
      <c r="D150" t="s">
        <v>684</v>
      </c>
      <c r="E150" s="11">
        <v>1</v>
      </c>
      <c r="F150"/>
    </row>
    <row r="151" spans="1:7" x14ac:dyDescent="0.25">
      <c r="A151" t="s">
        <v>2549</v>
      </c>
      <c r="B151">
        <v>2018</v>
      </c>
      <c r="C151" t="s">
        <v>3946</v>
      </c>
      <c r="D151" t="s">
        <v>3454</v>
      </c>
      <c r="E151" s="11">
        <v>1</v>
      </c>
      <c r="F151"/>
    </row>
    <row r="152" spans="1:7" x14ac:dyDescent="0.25">
      <c r="A152" s="9" t="s">
        <v>7197</v>
      </c>
      <c r="B152" s="9"/>
      <c r="C152" s="9"/>
      <c r="D152" s="9"/>
      <c r="E152" s="12">
        <v>5</v>
      </c>
      <c r="F152"/>
    </row>
    <row r="153" spans="1:7" x14ac:dyDescent="0.25">
      <c r="A153" t="s">
        <v>3451</v>
      </c>
      <c r="B153">
        <v>2016</v>
      </c>
      <c r="C153" t="s">
        <v>1572</v>
      </c>
      <c r="D153" t="s">
        <v>5685</v>
      </c>
      <c r="E153" s="11">
        <v>1</v>
      </c>
      <c r="F153"/>
      <c r="G153" s="11"/>
    </row>
    <row r="154" spans="1:7" x14ac:dyDescent="0.25">
      <c r="A154" t="s">
        <v>3451</v>
      </c>
      <c r="B154">
        <v>2016</v>
      </c>
      <c r="C154" t="s">
        <v>1699</v>
      </c>
      <c r="D154" t="s">
        <v>6027</v>
      </c>
      <c r="E154" s="11">
        <v>1</v>
      </c>
      <c r="F154"/>
    </row>
    <row r="155" spans="1:7" x14ac:dyDescent="0.25">
      <c r="A155" t="s">
        <v>3451</v>
      </c>
      <c r="B155">
        <v>2017</v>
      </c>
      <c r="C155" t="s">
        <v>1443</v>
      </c>
      <c r="D155" t="s">
        <v>1493</v>
      </c>
      <c r="E155" s="11">
        <v>1</v>
      </c>
      <c r="F155"/>
    </row>
    <row r="156" spans="1:7" x14ac:dyDescent="0.25">
      <c r="A156" t="s">
        <v>3451</v>
      </c>
      <c r="B156">
        <v>2017</v>
      </c>
      <c r="C156" t="s">
        <v>2243</v>
      </c>
      <c r="D156" t="s">
        <v>6331</v>
      </c>
      <c r="E156" s="11">
        <v>1</v>
      </c>
      <c r="F156"/>
    </row>
    <row r="157" spans="1:7" x14ac:dyDescent="0.25">
      <c r="A157" s="9" t="s">
        <v>7198</v>
      </c>
      <c r="B157" s="9"/>
      <c r="C157" s="9"/>
      <c r="D157" s="9"/>
      <c r="E157" s="12">
        <v>4</v>
      </c>
      <c r="F157"/>
    </row>
    <row r="158" spans="1:7" x14ac:dyDescent="0.25">
      <c r="A158" t="s">
        <v>7199</v>
      </c>
      <c r="B158">
        <v>2019</v>
      </c>
      <c r="C158" t="s">
        <v>6839</v>
      </c>
      <c r="D158" t="s">
        <v>7161</v>
      </c>
      <c r="E158" s="11">
        <v>1</v>
      </c>
      <c r="F158"/>
    </row>
    <row r="159" spans="1:7" x14ac:dyDescent="0.25">
      <c r="A159" s="9" t="s">
        <v>7200</v>
      </c>
      <c r="B159" s="9"/>
      <c r="C159" s="9"/>
      <c r="D159" s="9"/>
      <c r="E159" s="12">
        <v>1</v>
      </c>
      <c r="F159"/>
    </row>
    <row r="160" spans="1:7" x14ac:dyDescent="0.25">
      <c r="A160" t="s">
        <v>3452</v>
      </c>
      <c r="B160">
        <v>2017</v>
      </c>
      <c r="C160" t="s">
        <v>1658</v>
      </c>
      <c r="D160" t="s">
        <v>5684</v>
      </c>
      <c r="E160" s="11">
        <v>1</v>
      </c>
      <c r="F160"/>
      <c r="G160" s="11"/>
    </row>
    <row r="161" spans="1:7" x14ac:dyDescent="0.25">
      <c r="A161" t="s">
        <v>3452</v>
      </c>
      <c r="B161">
        <v>2017</v>
      </c>
      <c r="C161" t="s">
        <v>2034</v>
      </c>
      <c r="D161" t="s">
        <v>5688</v>
      </c>
      <c r="E161" s="11">
        <v>1</v>
      </c>
      <c r="F161"/>
    </row>
    <row r="162" spans="1:7" x14ac:dyDescent="0.25">
      <c r="A162" t="s">
        <v>3452</v>
      </c>
      <c r="B162">
        <v>2017</v>
      </c>
      <c r="C162" t="s">
        <v>2096</v>
      </c>
      <c r="D162" t="s">
        <v>5685</v>
      </c>
      <c r="E162" s="11">
        <v>1</v>
      </c>
      <c r="F162"/>
      <c r="G162" s="11"/>
    </row>
    <row r="163" spans="1:7" x14ac:dyDescent="0.25">
      <c r="A163" t="s">
        <v>3452</v>
      </c>
      <c r="B163">
        <v>2017</v>
      </c>
      <c r="C163" t="s">
        <v>2253</v>
      </c>
      <c r="D163" t="s">
        <v>6332</v>
      </c>
      <c r="E163" s="11">
        <v>1</v>
      </c>
      <c r="F163"/>
    </row>
    <row r="164" spans="1:7" x14ac:dyDescent="0.25">
      <c r="A164" t="s">
        <v>3452</v>
      </c>
      <c r="B164">
        <v>2017</v>
      </c>
      <c r="C164" t="s">
        <v>4688</v>
      </c>
      <c r="D164" t="s">
        <v>5686</v>
      </c>
      <c r="E164" s="11">
        <v>1</v>
      </c>
      <c r="F164"/>
      <c r="G164" s="11"/>
    </row>
    <row r="165" spans="1:7" x14ac:dyDescent="0.25">
      <c r="A165" t="s">
        <v>3452</v>
      </c>
      <c r="B165">
        <v>2018</v>
      </c>
      <c r="C165" t="s">
        <v>3003</v>
      </c>
      <c r="D165" t="s">
        <v>6326</v>
      </c>
      <c r="E165" s="11">
        <v>1</v>
      </c>
      <c r="F165"/>
    </row>
    <row r="166" spans="1:7" x14ac:dyDescent="0.25">
      <c r="A166" t="s">
        <v>3452</v>
      </c>
      <c r="B166">
        <v>2019</v>
      </c>
      <c r="C166">
        <v>38</v>
      </c>
      <c r="D166" t="s">
        <v>567</v>
      </c>
      <c r="E166" s="11">
        <v>1</v>
      </c>
      <c r="F166"/>
      <c r="G166" s="11"/>
    </row>
    <row r="167" spans="1:7" x14ac:dyDescent="0.25">
      <c r="A167" t="s">
        <v>3452</v>
      </c>
      <c r="B167">
        <v>2019</v>
      </c>
      <c r="C167">
        <v>72</v>
      </c>
      <c r="D167" t="s">
        <v>684</v>
      </c>
      <c r="E167" s="11">
        <v>1</v>
      </c>
      <c r="F167"/>
    </row>
    <row r="168" spans="1:7" x14ac:dyDescent="0.25">
      <c r="A168" t="s">
        <v>3452</v>
      </c>
      <c r="B168">
        <v>2019</v>
      </c>
      <c r="C168">
        <v>99</v>
      </c>
      <c r="D168" t="s">
        <v>2704</v>
      </c>
      <c r="E168" s="11">
        <v>1</v>
      </c>
      <c r="F168"/>
      <c r="G168" s="11"/>
    </row>
    <row r="169" spans="1:7" x14ac:dyDescent="0.25">
      <c r="A169" s="9" t="s">
        <v>5499</v>
      </c>
      <c r="B169" s="9"/>
      <c r="C169" s="9"/>
      <c r="D169" s="9"/>
      <c r="E169" s="12">
        <v>9</v>
      </c>
      <c r="F169"/>
      <c r="G169" s="11"/>
    </row>
    <row r="170" spans="1:7" x14ac:dyDescent="0.25">
      <c r="A170" t="s">
        <v>7201</v>
      </c>
      <c r="B170">
        <v>2019</v>
      </c>
      <c r="C170">
        <v>399</v>
      </c>
      <c r="D170" t="s">
        <v>2564</v>
      </c>
      <c r="E170" s="11">
        <v>1</v>
      </c>
      <c r="F170"/>
    </row>
    <row r="171" spans="1:7" x14ac:dyDescent="0.25">
      <c r="A171" s="9" t="s">
        <v>7202</v>
      </c>
      <c r="B171" s="9"/>
      <c r="C171" s="9"/>
      <c r="D171" s="9"/>
      <c r="E171" s="12">
        <v>1</v>
      </c>
      <c r="F171"/>
      <c r="G171" s="11"/>
    </row>
    <row r="172" spans="1:7" x14ac:dyDescent="0.25">
      <c r="A172" t="s">
        <v>7203</v>
      </c>
      <c r="B172">
        <v>2019</v>
      </c>
      <c r="C172" t="s">
        <v>1446</v>
      </c>
      <c r="D172" t="s">
        <v>1493</v>
      </c>
      <c r="E172" s="11">
        <v>1</v>
      </c>
      <c r="F172"/>
    </row>
    <row r="173" spans="1:7" x14ac:dyDescent="0.25">
      <c r="A173" s="9" t="s">
        <v>7204</v>
      </c>
      <c r="B173" s="9"/>
      <c r="C173" s="9"/>
      <c r="D173" s="9"/>
      <c r="E173" s="12">
        <v>1</v>
      </c>
      <c r="F173"/>
      <c r="G173" s="11"/>
    </row>
    <row r="174" spans="1:7" x14ac:dyDescent="0.25">
      <c r="A174" t="s">
        <v>3453</v>
      </c>
      <c r="B174">
        <v>2017</v>
      </c>
      <c r="C174">
        <v>30</v>
      </c>
      <c r="D174" t="s">
        <v>6330</v>
      </c>
      <c r="E174" s="11">
        <v>1</v>
      </c>
      <c r="F174"/>
      <c r="G174" s="11"/>
    </row>
    <row r="175" spans="1:7" x14ac:dyDescent="0.25">
      <c r="A175" t="s">
        <v>3453</v>
      </c>
      <c r="B175">
        <v>2018</v>
      </c>
      <c r="C175">
        <v>84</v>
      </c>
      <c r="D175" t="s">
        <v>2704</v>
      </c>
      <c r="E175" s="11">
        <v>1</v>
      </c>
      <c r="F175"/>
    </row>
    <row r="176" spans="1:7" x14ac:dyDescent="0.25">
      <c r="A176" t="s">
        <v>3453</v>
      </c>
      <c r="B176">
        <v>2018</v>
      </c>
      <c r="C176">
        <v>121</v>
      </c>
      <c r="D176" t="s">
        <v>2718</v>
      </c>
      <c r="E176" s="11">
        <v>1</v>
      </c>
      <c r="F176"/>
    </row>
    <row r="177" spans="1:7" x14ac:dyDescent="0.25">
      <c r="A177" t="s">
        <v>3453</v>
      </c>
      <c r="B177">
        <v>2018</v>
      </c>
      <c r="C177">
        <v>99</v>
      </c>
      <c r="D177" t="s">
        <v>567</v>
      </c>
      <c r="E177" s="11">
        <v>1</v>
      </c>
      <c r="F177"/>
    </row>
    <row r="178" spans="1:7" x14ac:dyDescent="0.25">
      <c r="A178" s="9" t="s">
        <v>6696</v>
      </c>
      <c r="B178" s="9"/>
      <c r="C178" s="9"/>
      <c r="D178" s="9"/>
      <c r="E178" s="12">
        <v>4</v>
      </c>
      <c r="F178"/>
      <c r="G178" s="11"/>
    </row>
    <row r="179" spans="1:7" x14ac:dyDescent="0.25">
      <c r="A179" t="s">
        <v>6333</v>
      </c>
      <c r="B179">
        <v>2018</v>
      </c>
      <c r="C179" t="s">
        <v>3070</v>
      </c>
      <c r="D179" t="s">
        <v>6158</v>
      </c>
      <c r="E179" s="11">
        <v>1</v>
      </c>
      <c r="F179"/>
    </row>
    <row r="180" spans="1:7" x14ac:dyDescent="0.25">
      <c r="A180" t="s">
        <v>6333</v>
      </c>
      <c r="B180">
        <v>2018</v>
      </c>
      <c r="C180" t="s">
        <v>3120</v>
      </c>
      <c r="D180" t="s">
        <v>5684</v>
      </c>
      <c r="E180" s="11">
        <v>1</v>
      </c>
      <c r="F180"/>
      <c r="G180" s="11"/>
    </row>
    <row r="181" spans="1:7" x14ac:dyDescent="0.25">
      <c r="A181" t="s">
        <v>6333</v>
      </c>
      <c r="B181">
        <v>2018</v>
      </c>
      <c r="C181" t="s">
        <v>4405</v>
      </c>
      <c r="D181" t="s">
        <v>3507</v>
      </c>
      <c r="E181" s="11">
        <v>1</v>
      </c>
      <c r="F181"/>
    </row>
    <row r="182" spans="1:7" x14ac:dyDescent="0.25">
      <c r="A182" t="s">
        <v>6333</v>
      </c>
      <c r="B182">
        <v>2019</v>
      </c>
      <c r="C182" t="s">
        <v>5101</v>
      </c>
      <c r="D182" t="s">
        <v>7163</v>
      </c>
      <c r="E182" s="11">
        <v>1</v>
      </c>
      <c r="F182"/>
      <c r="G182" s="11"/>
    </row>
    <row r="183" spans="1:7" x14ac:dyDescent="0.25">
      <c r="A183" s="9" t="s">
        <v>7205</v>
      </c>
      <c r="B183" s="9"/>
      <c r="C183" s="9"/>
      <c r="D183" s="9"/>
      <c r="E183" s="12">
        <v>4</v>
      </c>
      <c r="F183"/>
      <c r="G183" s="11"/>
    </row>
    <row r="184" spans="1:7" x14ac:dyDescent="0.25">
      <c r="A184" t="s">
        <v>5689</v>
      </c>
      <c r="B184">
        <v>2017</v>
      </c>
      <c r="C184" t="s">
        <v>4759</v>
      </c>
      <c r="D184" t="s">
        <v>7154</v>
      </c>
      <c r="E184" s="11">
        <v>1</v>
      </c>
      <c r="F184"/>
    </row>
    <row r="185" spans="1:7" x14ac:dyDescent="0.25">
      <c r="A185" s="9" t="s">
        <v>7206</v>
      </c>
      <c r="B185" s="9"/>
      <c r="C185" s="9"/>
      <c r="D185" s="9"/>
      <c r="E185" s="12">
        <v>1</v>
      </c>
      <c r="F185"/>
    </row>
    <row r="186" spans="1:7" x14ac:dyDescent="0.25">
      <c r="A186" t="s">
        <v>5690</v>
      </c>
      <c r="B186">
        <v>2017</v>
      </c>
      <c r="C186" t="s">
        <v>2193</v>
      </c>
      <c r="D186" t="s">
        <v>5684</v>
      </c>
      <c r="E186" s="11">
        <v>1</v>
      </c>
      <c r="F186"/>
    </row>
    <row r="187" spans="1:7" x14ac:dyDescent="0.25">
      <c r="A187" s="9" t="s">
        <v>7207</v>
      </c>
      <c r="B187" s="9"/>
      <c r="C187" s="9"/>
      <c r="D187" s="9"/>
      <c r="E187" s="12">
        <v>1</v>
      </c>
      <c r="F187"/>
    </row>
    <row r="188" spans="1:7" x14ac:dyDescent="0.25">
      <c r="A188" t="s">
        <v>2553</v>
      </c>
      <c r="B188">
        <v>2016</v>
      </c>
      <c r="C188">
        <v>28</v>
      </c>
      <c r="D188" t="s">
        <v>2554</v>
      </c>
      <c r="E188" s="11">
        <v>1</v>
      </c>
      <c r="F188"/>
      <c r="G188" s="11"/>
    </row>
    <row r="189" spans="1:7" x14ac:dyDescent="0.25">
      <c r="A189" t="s">
        <v>2553</v>
      </c>
      <c r="B189">
        <v>2016</v>
      </c>
      <c r="C189">
        <v>606</v>
      </c>
      <c r="D189" t="s">
        <v>567</v>
      </c>
      <c r="E189" s="11">
        <v>1</v>
      </c>
      <c r="F189"/>
    </row>
    <row r="190" spans="1:7" x14ac:dyDescent="0.25">
      <c r="A190" s="9" t="s">
        <v>7208</v>
      </c>
      <c r="B190" s="9"/>
      <c r="C190" s="9"/>
      <c r="D190" s="9"/>
      <c r="E190" s="12">
        <v>2</v>
      </c>
      <c r="F190"/>
    </row>
    <row r="191" spans="1:7" x14ac:dyDescent="0.25">
      <c r="A191" t="s">
        <v>7209</v>
      </c>
      <c r="B191">
        <v>2019</v>
      </c>
      <c r="C191">
        <v>396</v>
      </c>
      <c r="D191" t="s">
        <v>2564</v>
      </c>
      <c r="E191" s="11">
        <v>1</v>
      </c>
      <c r="F191"/>
      <c r="G191" s="11"/>
    </row>
    <row r="192" spans="1:7" x14ac:dyDescent="0.25">
      <c r="A192" s="9" t="s">
        <v>7210</v>
      </c>
      <c r="B192" s="9"/>
      <c r="C192" s="9"/>
      <c r="D192" s="9"/>
      <c r="E192" s="12">
        <v>1</v>
      </c>
      <c r="F192"/>
    </row>
    <row r="193" spans="1:7" x14ac:dyDescent="0.25">
      <c r="A193" t="s">
        <v>2555</v>
      </c>
      <c r="B193">
        <v>2016</v>
      </c>
      <c r="C193" t="s">
        <v>1065</v>
      </c>
      <c r="D193" t="s">
        <v>1493</v>
      </c>
      <c r="E193" s="11">
        <v>1</v>
      </c>
      <c r="F193"/>
      <c r="G193" s="11"/>
    </row>
    <row r="194" spans="1:7" x14ac:dyDescent="0.25">
      <c r="A194" t="s">
        <v>2555</v>
      </c>
      <c r="B194">
        <v>2016</v>
      </c>
      <c r="C194" t="s">
        <v>1963</v>
      </c>
      <c r="D194" t="s">
        <v>1493</v>
      </c>
      <c r="E194" s="11">
        <v>1</v>
      </c>
      <c r="F194"/>
    </row>
    <row r="195" spans="1:7" x14ac:dyDescent="0.25">
      <c r="A195" t="s">
        <v>2555</v>
      </c>
      <c r="B195">
        <v>2018</v>
      </c>
      <c r="C195">
        <v>432</v>
      </c>
      <c r="D195" t="s">
        <v>3443</v>
      </c>
      <c r="E195" s="11">
        <v>1</v>
      </c>
      <c r="F195"/>
      <c r="G195" s="11"/>
    </row>
    <row r="196" spans="1:7" x14ac:dyDescent="0.25">
      <c r="A196" t="s">
        <v>2555</v>
      </c>
      <c r="B196">
        <v>2019</v>
      </c>
      <c r="C196">
        <v>226</v>
      </c>
      <c r="D196" t="s">
        <v>7211</v>
      </c>
      <c r="E196" s="11">
        <v>1</v>
      </c>
      <c r="F196"/>
      <c r="G196" s="11"/>
    </row>
    <row r="197" spans="1:7" x14ac:dyDescent="0.25">
      <c r="A197" s="9" t="s">
        <v>7212</v>
      </c>
      <c r="B197" s="9"/>
      <c r="C197" s="9"/>
      <c r="D197" s="9"/>
      <c r="E197" s="12">
        <v>4</v>
      </c>
      <c r="F197"/>
    </row>
    <row r="198" spans="1:7" x14ac:dyDescent="0.25">
      <c r="A198" t="s">
        <v>22</v>
      </c>
      <c r="B198">
        <v>1988</v>
      </c>
      <c r="C198">
        <v>34</v>
      </c>
      <c r="D198" t="s">
        <v>568</v>
      </c>
      <c r="E198" s="11">
        <v>1</v>
      </c>
      <c r="F198"/>
      <c r="G198" s="11"/>
    </row>
    <row r="199" spans="1:7" x14ac:dyDescent="0.25">
      <c r="A199" t="s">
        <v>22</v>
      </c>
      <c r="B199">
        <v>1988</v>
      </c>
      <c r="C199">
        <v>35</v>
      </c>
      <c r="D199" t="s">
        <v>3592</v>
      </c>
      <c r="E199" s="11">
        <v>1</v>
      </c>
      <c r="F199"/>
    </row>
    <row r="200" spans="1:7" x14ac:dyDescent="0.25">
      <c r="A200" t="s">
        <v>22</v>
      </c>
      <c r="B200">
        <v>1988</v>
      </c>
      <c r="C200" t="s">
        <v>656</v>
      </c>
      <c r="D200" t="s">
        <v>3596</v>
      </c>
      <c r="E200" s="11">
        <v>1</v>
      </c>
      <c r="F200"/>
    </row>
    <row r="201" spans="1:7" x14ac:dyDescent="0.25">
      <c r="A201" t="s">
        <v>22</v>
      </c>
      <c r="B201">
        <v>1988</v>
      </c>
      <c r="C201" t="s">
        <v>661</v>
      </c>
      <c r="D201" t="s">
        <v>3591</v>
      </c>
      <c r="E201" s="11">
        <v>1</v>
      </c>
      <c r="F201"/>
    </row>
    <row r="202" spans="1:7" x14ac:dyDescent="0.25">
      <c r="A202" t="s">
        <v>22</v>
      </c>
      <c r="B202">
        <v>1991</v>
      </c>
      <c r="C202">
        <v>12</v>
      </c>
      <c r="D202" t="s">
        <v>6164</v>
      </c>
      <c r="E202" s="11">
        <v>1</v>
      </c>
      <c r="F202"/>
    </row>
    <row r="203" spans="1:7" x14ac:dyDescent="0.25">
      <c r="A203" t="s">
        <v>22</v>
      </c>
      <c r="B203">
        <v>1991</v>
      </c>
      <c r="C203">
        <v>887</v>
      </c>
      <c r="D203" t="s">
        <v>5903</v>
      </c>
      <c r="E203" s="11">
        <v>1</v>
      </c>
      <c r="F203"/>
      <c r="G203" s="11"/>
    </row>
    <row r="204" spans="1:7" x14ac:dyDescent="0.25">
      <c r="A204" t="s">
        <v>22</v>
      </c>
      <c r="B204">
        <v>1994</v>
      </c>
      <c r="C204">
        <v>1</v>
      </c>
      <c r="D204" t="s">
        <v>5965</v>
      </c>
      <c r="E204" s="11">
        <v>1</v>
      </c>
      <c r="F204"/>
    </row>
    <row r="205" spans="1:7" x14ac:dyDescent="0.25">
      <c r="A205" t="s">
        <v>22</v>
      </c>
      <c r="B205">
        <v>1994</v>
      </c>
      <c r="C205">
        <v>5</v>
      </c>
      <c r="D205" t="s">
        <v>5899</v>
      </c>
      <c r="E205" s="11">
        <v>1</v>
      </c>
      <c r="F205"/>
      <c r="G205" s="11"/>
    </row>
    <row r="206" spans="1:7" x14ac:dyDescent="0.25">
      <c r="A206" s="9" t="s">
        <v>7213</v>
      </c>
      <c r="B206" s="9"/>
      <c r="C206" s="9"/>
      <c r="D206" s="9"/>
      <c r="E206" s="12">
        <v>8</v>
      </c>
      <c r="F206"/>
      <c r="G206" s="11"/>
    </row>
    <row r="207" spans="1:7" x14ac:dyDescent="0.25">
      <c r="A207" t="s">
        <v>6165</v>
      </c>
      <c r="B207">
        <v>1992</v>
      </c>
      <c r="C207">
        <v>81</v>
      </c>
      <c r="D207" t="s">
        <v>5933</v>
      </c>
      <c r="E207" s="11">
        <v>1</v>
      </c>
      <c r="F207"/>
    </row>
    <row r="208" spans="1:7" x14ac:dyDescent="0.25">
      <c r="A208" s="9" t="s">
        <v>7214</v>
      </c>
      <c r="B208" s="9"/>
      <c r="C208" s="9"/>
      <c r="D208" s="9"/>
      <c r="E208" s="12">
        <v>1</v>
      </c>
      <c r="F208"/>
    </row>
    <row r="209" spans="1:7" x14ac:dyDescent="0.25">
      <c r="A209" t="s">
        <v>7215</v>
      </c>
      <c r="B209">
        <v>2019</v>
      </c>
      <c r="C209">
        <v>82</v>
      </c>
      <c r="D209" t="s">
        <v>2557</v>
      </c>
      <c r="E209" s="11">
        <v>1</v>
      </c>
      <c r="F209"/>
    </row>
    <row r="210" spans="1:7" x14ac:dyDescent="0.25">
      <c r="A210" t="s">
        <v>7215</v>
      </c>
      <c r="B210">
        <v>2019</v>
      </c>
      <c r="C210">
        <v>222</v>
      </c>
      <c r="D210" t="s">
        <v>2554</v>
      </c>
      <c r="E210" s="11">
        <v>1</v>
      </c>
      <c r="F210"/>
    </row>
    <row r="211" spans="1:7" x14ac:dyDescent="0.25">
      <c r="A211" t="s">
        <v>7215</v>
      </c>
      <c r="B211">
        <v>2019</v>
      </c>
      <c r="C211">
        <v>519</v>
      </c>
      <c r="D211" t="s">
        <v>2564</v>
      </c>
      <c r="E211" s="11">
        <v>1</v>
      </c>
      <c r="F211"/>
      <c r="G211" s="11"/>
    </row>
    <row r="212" spans="1:7" x14ac:dyDescent="0.25">
      <c r="A212" t="s">
        <v>7215</v>
      </c>
      <c r="B212">
        <v>2019</v>
      </c>
      <c r="C212" t="s">
        <v>2924</v>
      </c>
      <c r="D212" t="s">
        <v>4025</v>
      </c>
      <c r="E212" s="11">
        <v>1</v>
      </c>
      <c r="F212"/>
    </row>
    <row r="213" spans="1:7" x14ac:dyDescent="0.25">
      <c r="A213" t="s">
        <v>7215</v>
      </c>
      <c r="B213">
        <v>2019</v>
      </c>
      <c r="C213" t="s">
        <v>5359</v>
      </c>
      <c r="D213" t="s">
        <v>567</v>
      </c>
      <c r="E213" s="11">
        <v>1</v>
      </c>
      <c r="F213"/>
      <c r="G213" s="11"/>
    </row>
    <row r="214" spans="1:7" x14ac:dyDescent="0.25">
      <c r="A214" t="s">
        <v>7215</v>
      </c>
      <c r="B214">
        <v>2019</v>
      </c>
      <c r="C214" t="s">
        <v>5360</v>
      </c>
      <c r="D214" t="s">
        <v>3719</v>
      </c>
      <c r="E214" s="11">
        <v>1</v>
      </c>
      <c r="F214"/>
      <c r="G214" s="11"/>
    </row>
    <row r="215" spans="1:7" x14ac:dyDescent="0.25">
      <c r="A215" t="s">
        <v>7215</v>
      </c>
      <c r="B215">
        <v>2019</v>
      </c>
      <c r="C215" t="s">
        <v>5411</v>
      </c>
      <c r="D215" t="s">
        <v>7216</v>
      </c>
      <c r="E215" s="11">
        <v>1</v>
      </c>
      <c r="F215"/>
      <c r="G215" s="11"/>
    </row>
    <row r="216" spans="1:7" x14ac:dyDescent="0.25">
      <c r="A216" t="s">
        <v>7215</v>
      </c>
      <c r="B216">
        <v>2019</v>
      </c>
      <c r="C216" t="s">
        <v>5536</v>
      </c>
      <c r="D216" t="s">
        <v>7217</v>
      </c>
      <c r="E216" s="11">
        <v>1</v>
      </c>
      <c r="F216"/>
    </row>
    <row r="217" spans="1:7" x14ac:dyDescent="0.25">
      <c r="A217" t="s">
        <v>7215</v>
      </c>
      <c r="B217">
        <v>2019</v>
      </c>
      <c r="C217" t="s">
        <v>5556</v>
      </c>
      <c r="D217" t="s">
        <v>4042</v>
      </c>
      <c r="E217" s="11">
        <v>1</v>
      </c>
      <c r="F217"/>
    </row>
    <row r="218" spans="1:7" x14ac:dyDescent="0.25">
      <c r="A218" t="s">
        <v>7215</v>
      </c>
      <c r="B218">
        <v>2019</v>
      </c>
      <c r="C218" t="s">
        <v>5580</v>
      </c>
      <c r="D218" t="s">
        <v>7218</v>
      </c>
      <c r="E218" s="11">
        <v>1</v>
      </c>
      <c r="F218"/>
    </row>
    <row r="219" spans="1:7" x14ac:dyDescent="0.25">
      <c r="A219" s="9" t="s">
        <v>7219</v>
      </c>
      <c r="B219" s="9"/>
      <c r="C219" s="9"/>
      <c r="D219" s="9"/>
      <c r="E219" s="12">
        <v>10</v>
      </c>
      <c r="F219"/>
    </row>
    <row r="220" spans="1:7" x14ac:dyDescent="0.25">
      <c r="A220" t="s">
        <v>5624</v>
      </c>
      <c r="B220">
        <v>2017</v>
      </c>
      <c r="C220" t="s">
        <v>4735</v>
      </c>
      <c r="D220" t="s">
        <v>5686</v>
      </c>
      <c r="E220" s="11">
        <v>1</v>
      </c>
      <c r="F220"/>
    </row>
    <row r="221" spans="1:7" x14ac:dyDescent="0.25">
      <c r="A221" t="s">
        <v>5624</v>
      </c>
      <c r="B221">
        <v>2019</v>
      </c>
      <c r="C221" t="s">
        <v>5230</v>
      </c>
      <c r="D221" t="s">
        <v>5928</v>
      </c>
      <c r="E221" s="11">
        <v>1</v>
      </c>
      <c r="F221"/>
    </row>
    <row r="222" spans="1:7" x14ac:dyDescent="0.25">
      <c r="A222" s="9" t="s">
        <v>7220</v>
      </c>
      <c r="B222" s="9"/>
      <c r="C222" s="9"/>
      <c r="D222" s="9"/>
      <c r="E222" s="12">
        <v>2</v>
      </c>
      <c r="F222"/>
      <c r="G222" s="11"/>
    </row>
    <row r="223" spans="1:7" x14ac:dyDescent="0.25">
      <c r="A223" t="s">
        <v>6334</v>
      </c>
      <c r="B223">
        <v>2015</v>
      </c>
      <c r="C223">
        <v>2</v>
      </c>
      <c r="D223" t="s">
        <v>3443</v>
      </c>
      <c r="E223" s="11">
        <v>1</v>
      </c>
      <c r="F223"/>
    </row>
    <row r="224" spans="1:7" x14ac:dyDescent="0.25">
      <c r="A224" s="9" t="s">
        <v>7221</v>
      </c>
      <c r="B224" s="9"/>
      <c r="C224" s="9"/>
      <c r="D224" s="9"/>
      <c r="E224" s="12">
        <v>1</v>
      </c>
      <c r="F224"/>
    </row>
    <row r="225" spans="1:7" x14ac:dyDescent="0.25">
      <c r="A225" t="s">
        <v>23</v>
      </c>
      <c r="B225">
        <v>2013</v>
      </c>
      <c r="C225">
        <v>227</v>
      </c>
      <c r="D225" t="s">
        <v>3443</v>
      </c>
      <c r="E225" s="11">
        <v>1</v>
      </c>
      <c r="F225"/>
    </row>
    <row r="226" spans="1:7" x14ac:dyDescent="0.25">
      <c r="A226" t="s">
        <v>23</v>
      </c>
      <c r="B226">
        <v>2014</v>
      </c>
      <c r="C226">
        <v>210</v>
      </c>
      <c r="D226" t="s">
        <v>3443</v>
      </c>
      <c r="E226" s="11">
        <v>1</v>
      </c>
      <c r="F226"/>
    </row>
    <row r="227" spans="1:7" x14ac:dyDescent="0.25">
      <c r="A227" t="s">
        <v>23</v>
      </c>
      <c r="B227">
        <v>2014</v>
      </c>
      <c r="C227">
        <v>83</v>
      </c>
      <c r="D227" t="s">
        <v>3442</v>
      </c>
      <c r="E227" s="11">
        <v>1</v>
      </c>
      <c r="F227"/>
    </row>
    <row r="228" spans="1:7" x14ac:dyDescent="0.25">
      <c r="A228" t="s">
        <v>23</v>
      </c>
      <c r="B228">
        <v>2015</v>
      </c>
      <c r="C228">
        <v>620</v>
      </c>
      <c r="D228" t="s">
        <v>3443</v>
      </c>
      <c r="E228" s="11">
        <v>1</v>
      </c>
      <c r="F228"/>
    </row>
    <row r="229" spans="1:7" x14ac:dyDescent="0.25">
      <c r="A229" t="s">
        <v>23</v>
      </c>
      <c r="B229">
        <v>2015</v>
      </c>
      <c r="C229" t="s">
        <v>1463</v>
      </c>
      <c r="D229" t="s">
        <v>6044</v>
      </c>
      <c r="E229" s="11">
        <v>1</v>
      </c>
      <c r="F229"/>
    </row>
    <row r="230" spans="1:7" x14ac:dyDescent="0.25">
      <c r="A230" t="s">
        <v>23</v>
      </c>
      <c r="B230">
        <v>2016</v>
      </c>
      <c r="C230">
        <v>39</v>
      </c>
      <c r="D230" t="s">
        <v>5691</v>
      </c>
      <c r="E230" s="11">
        <v>1</v>
      </c>
      <c r="F230"/>
    </row>
    <row r="231" spans="1:7" x14ac:dyDescent="0.25">
      <c r="A231" t="s">
        <v>23</v>
      </c>
      <c r="B231">
        <v>2016</v>
      </c>
      <c r="C231">
        <v>170</v>
      </c>
      <c r="D231" t="s">
        <v>3443</v>
      </c>
      <c r="E231" s="11">
        <v>1</v>
      </c>
      <c r="F231"/>
      <c r="G231" s="11"/>
    </row>
    <row r="232" spans="1:7" x14ac:dyDescent="0.25">
      <c r="A232" t="s">
        <v>23</v>
      </c>
      <c r="B232">
        <v>2016</v>
      </c>
      <c r="C232">
        <v>317</v>
      </c>
      <c r="D232" t="s">
        <v>3443</v>
      </c>
      <c r="E232" s="11">
        <v>1</v>
      </c>
      <c r="F232"/>
    </row>
    <row r="233" spans="1:7" x14ac:dyDescent="0.25">
      <c r="A233" t="s">
        <v>23</v>
      </c>
      <c r="B233">
        <v>2016</v>
      </c>
      <c r="C233" t="s">
        <v>1997</v>
      </c>
      <c r="D233" t="s">
        <v>3454</v>
      </c>
      <c r="E233" s="11">
        <v>1</v>
      </c>
      <c r="F233"/>
    </row>
    <row r="234" spans="1:7" x14ac:dyDescent="0.25">
      <c r="A234" t="s">
        <v>23</v>
      </c>
      <c r="B234">
        <v>2017</v>
      </c>
      <c r="C234">
        <v>10</v>
      </c>
      <c r="D234" t="s">
        <v>6166</v>
      </c>
      <c r="E234" s="11">
        <v>1</v>
      </c>
      <c r="F234"/>
    </row>
    <row r="235" spans="1:7" x14ac:dyDescent="0.25">
      <c r="A235" t="s">
        <v>23</v>
      </c>
      <c r="B235">
        <v>2017</v>
      </c>
      <c r="C235">
        <v>19</v>
      </c>
      <c r="D235" t="s">
        <v>5691</v>
      </c>
      <c r="E235" s="11">
        <v>1</v>
      </c>
      <c r="F235"/>
    </row>
    <row r="236" spans="1:7" x14ac:dyDescent="0.25">
      <c r="A236" t="s">
        <v>23</v>
      </c>
      <c r="B236">
        <v>2017</v>
      </c>
      <c r="C236">
        <v>140</v>
      </c>
      <c r="D236" t="s">
        <v>6002</v>
      </c>
      <c r="E236" s="11">
        <v>1</v>
      </c>
      <c r="F236"/>
    </row>
    <row r="237" spans="1:7" x14ac:dyDescent="0.25">
      <c r="A237" t="s">
        <v>23</v>
      </c>
      <c r="B237">
        <v>2017</v>
      </c>
      <c r="C237">
        <v>214</v>
      </c>
      <c r="D237" t="s">
        <v>3443</v>
      </c>
      <c r="E237" s="11">
        <v>1</v>
      </c>
      <c r="F237"/>
    </row>
    <row r="238" spans="1:7" x14ac:dyDescent="0.25">
      <c r="A238" t="s">
        <v>23</v>
      </c>
      <c r="B238">
        <v>2017</v>
      </c>
      <c r="C238">
        <v>370</v>
      </c>
      <c r="D238" t="s">
        <v>5960</v>
      </c>
      <c r="E238" s="11">
        <v>1</v>
      </c>
      <c r="F238"/>
    </row>
    <row r="239" spans="1:7" x14ac:dyDescent="0.25">
      <c r="A239" t="s">
        <v>23</v>
      </c>
      <c r="B239">
        <v>2017</v>
      </c>
      <c r="C239">
        <v>644</v>
      </c>
      <c r="D239" t="s">
        <v>3443</v>
      </c>
      <c r="E239" s="11">
        <v>1</v>
      </c>
      <c r="F239"/>
    </row>
    <row r="240" spans="1:7" x14ac:dyDescent="0.25">
      <c r="A240" t="s">
        <v>23</v>
      </c>
      <c r="B240">
        <v>2017</v>
      </c>
      <c r="C240">
        <v>97</v>
      </c>
      <c r="D240" t="s">
        <v>3442</v>
      </c>
      <c r="E240" s="11">
        <v>1</v>
      </c>
      <c r="F240"/>
    </row>
    <row r="241" spans="1:6" x14ac:dyDescent="0.25">
      <c r="A241" t="s">
        <v>23</v>
      </c>
      <c r="B241">
        <v>2017</v>
      </c>
      <c r="C241">
        <v>102</v>
      </c>
      <c r="D241" t="s">
        <v>5986</v>
      </c>
      <c r="E241" s="11">
        <v>1</v>
      </c>
      <c r="F241"/>
    </row>
    <row r="242" spans="1:6" x14ac:dyDescent="0.25">
      <c r="A242" t="s">
        <v>23</v>
      </c>
      <c r="B242">
        <v>2017</v>
      </c>
      <c r="C242">
        <v>298</v>
      </c>
      <c r="D242" t="s">
        <v>5985</v>
      </c>
      <c r="E242" s="11">
        <v>1</v>
      </c>
      <c r="F242"/>
    </row>
    <row r="243" spans="1:6" x14ac:dyDescent="0.25">
      <c r="A243" t="s">
        <v>23</v>
      </c>
      <c r="B243">
        <v>2017</v>
      </c>
      <c r="C243" t="s">
        <v>1178</v>
      </c>
      <c r="D243" t="s">
        <v>3454</v>
      </c>
      <c r="E243" s="11">
        <v>1</v>
      </c>
      <c r="F243"/>
    </row>
    <row r="244" spans="1:6" x14ac:dyDescent="0.25">
      <c r="A244" t="s">
        <v>23</v>
      </c>
      <c r="B244">
        <v>2017</v>
      </c>
      <c r="C244" t="s">
        <v>2334</v>
      </c>
      <c r="D244" t="s">
        <v>5977</v>
      </c>
      <c r="E244" s="11">
        <v>1</v>
      </c>
      <c r="F244"/>
    </row>
    <row r="245" spans="1:6" x14ac:dyDescent="0.25">
      <c r="A245" t="s">
        <v>23</v>
      </c>
      <c r="B245">
        <v>2017</v>
      </c>
      <c r="C245" t="s">
        <v>2466</v>
      </c>
      <c r="D245" t="s">
        <v>6003</v>
      </c>
      <c r="E245" s="11">
        <v>1</v>
      </c>
      <c r="F245"/>
    </row>
    <row r="246" spans="1:6" x14ac:dyDescent="0.25">
      <c r="A246" t="s">
        <v>23</v>
      </c>
      <c r="B246">
        <v>2017</v>
      </c>
      <c r="C246" t="s">
        <v>2466</v>
      </c>
      <c r="D246" t="s">
        <v>6167</v>
      </c>
      <c r="E246" s="11">
        <v>1</v>
      </c>
      <c r="F246"/>
    </row>
    <row r="247" spans="1:6" x14ac:dyDescent="0.25">
      <c r="A247" t="s">
        <v>23</v>
      </c>
      <c r="B247">
        <v>2018</v>
      </c>
      <c r="C247">
        <v>200</v>
      </c>
      <c r="D247" t="s">
        <v>6157</v>
      </c>
      <c r="E247" s="11">
        <v>1</v>
      </c>
      <c r="F247"/>
    </row>
    <row r="248" spans="1:6" x14ac:dyDescent="0.25">
      <c r="A248" t="s">
        <v>23</v>
      </c>
      <c r="B248">
        <v>2018</v>
      </c>
      <c r="C248">
        <v>294</v>
      </c>
      <c r="D248" t="s">
        <v>3443</v>
      </c>
      <c r="E248" s="11">
        <v>1</v>
      </c>
      <c r="F248"/>
    </row>
    <row r="249" spans="1:6" x14ac:dyDescent="0.25">
      <c r="A249" t="s">
        <v>23</v>
      </c>
      <c r="B249">
        <v>2018</v>
      </c>
      <c r="C249">
        <v>294</v>
      </c>
      <c r="D249" t="s">
        <v>6168</v>
      </c>
      <c r="E249" s="11">
        <v>1</v>
      </c>
      <c r="F249"/>
    </row>
    <row r="250" spans="1:6" x14ac:dyDescent="0.25">
      <c r="A250" t="s">
        <v>23</v>
      </c>
      <c r="B250">
        <v>2018</v>
      </c>
      <c r="C250">
        <v>400</v>
      </c>
      <c r="D250" t="s">
        <v>3443</v>
      </c>
      <c r="E250" s="11">
        <v>1</v>
      </c>
      <c r="F250"/>
    </row>
    <row r="251" spans="1:6" x14ac:dyDescent="0.25">
      <c r="A251" t="s">
        <v>23</v>
      </c>
      <c r="B251">
        <v>2018</v>
      </c>
      <c r="C251">
        <v>11</v>
      </c>
      <c r="D251" t="s">
        <v>3442</v>
      </c>
      <c r="E251" s="11">
        <v>1</v>
      </c>
      <c r="F251"/>
    </row>
    <row r="252" spans="1:6" x14ac:dyDescent="0.25">
      <c r="A252" t="s">
        <v>23</v>
      </c>
      <c r="B252">
        <v>2018</v>
      </c>
      <c r="C252">
        <v>35</v>
      </c>
      <c r="D252" t="s">
        <v>5960</v>
      </c>
      <c r="E252" s="11">
        <v>1</v>
      </c>
      <c r="F252"/>
    </row>
    <row r="253" spans="1:6" x14ac:dyDescent="0.25">
      <c r="A253" t="s">
        <v>23</v>
      </c>
      <c r="B253">
        <v>2018</v>
      </c>
      <c r="C253">
        <v>239</v>
      </c>
      <c r="D253" t="s">
        <v>3442</v>
      </c>
      <c r="E253" s="11">
        <v>1</v>
      </c>
      <c r="F253"/>
    </row>
    <row r="254" spans="1:6" x14ac:dyDescent="0.25">
      <c r="A254" t="s">
        <v>23</v>
      </c>
      <c r="B254">
        <v>2018</v>
      </c>
      <c r="C254">
        <v>272</v>
      </c>
      <c r="D254" t="s">
        <v>6048</v>
      </c>
      <c r="E254" s="11">
        <v>1</v>
      </c>
      <c r="F254"/>
    </row>
    <row r="255" spans="1:6" x14ac:dyDescent="0.25">
      <c r="A255" t="s">
        <v>23</v>
      </c>
      <c r="B255">
        <v>2018</v>
      </c>
      <c r="C255" t="s">
        <v>1480</v>
      </c>
      <c r="D255" t="s">
        <v>6044</v>
      </c>
      <c r="E255" s="11">
        <v>1</v>
      </c>
      <c r="F255"/>
    </row>
    <row r="256" spans="1:6" x14ac:dyDescent="0.25">
      <c r="A256" t="s">
        <v>23</v>
      </c>
      <c r="B256">
        <v>2018</v>
      </c>
      <c r="C256" t="s">
        <v>3273</v>
      </c>
      <c r="D256" t="s">
        <v>6169</v>
      </c>
      <c r="E256" s="11">
        <v>1</v>
      </c>
      <c r="F256"/>
    </row>
    <row r="257" spans="1:6" x14ac:dyDescent="0.25">
      <c r="A257" t="s">
        <v>23</v>
      </c>
      <c r="B257">
        <v>2018</v>
      </c>
      <c r="C257" t="s">
        <v>3273</v>
      </c>
      <c r="D257" t="s">
        <v>5966</v>
      </c>
      <c r="E257" s="11">
        <v>1</v>
      </c>
      <c r="F257"/>
    </row>
    <row r="258" spans="1:6" x14ac:dyDescent="0.25">
      <c r="A258" t="s">
        <v>23</v>
      </c>
      <c r="B258">
        <v>2018</v>
      </c>
      <c r="C258" t="s">
        <v>3274</v>
      </c>
      <c r="D258" t="s">
        <v>5967</v>
      </c>
      <c r="E258" s="11">
        <v>1</v>
      </c>
      <c r="F258"/>
    </row>
    <row r="259" spans="1:6" x14ac:dyDescent="0.25">
      <c r="A259" t="s">
        <v>23</v>
      </c>
      <c r="B259">
        <v>2018</v>
      </c>
      <c r="C259" t="s">
        <v>3695</v>
      </c>
      <c r="D259" t="s">
        <v>5937</v>
      </c>
      <c r="E259" s="11">
        <v>1</v>
      </c>
      <c r="F259"/>
    </row>
    <row r="260" spans="1:6" x14ac:dyDescent="0.25">
      <c r="A260" t="s">
        <v>23</v>
      </c>
      <c r="B260">
        <v>2018</v>
      </c>
      <c r="C260" t="s">
        <v>3705</v>
      </c>
      <c r="D260" t="s">
        <v>5982</v>
      </c>
      <c r="E260" s="11">
        <v>1</v>
      </c>
      <c r="F260"/>
    </row>
    <row r="261" spans="1:6" x14ac:dyDescent="0.25">
      <c r="A261" t="s">
        <v>23</v>
      </c>
      <c r="B261">
        <v>2019</v>
      </c>
      <c r="C261">
        <v>20</v>
      </c>
      <c r="D261" t="s">
        <v>6150</v>
      </c>
      <c r="E261" s="11">
        <v>1</v>
      </c>
      <c r="F261"/>
    </row>
    <row r="262" spans="1:6" x14ac:dyDescent="0.25">
      <c r="A262" t="s">
        <v>23</v>
      </c>
      <c r="B262">
        <v>2019</v>
      </c>
      <c r="C262">
        <v>70</v>
      </c>
      <c r="D262" t="s">
        <v>3442</v>
      </c>
      <c r="E262" s="11">
        <v>1</v>
      </c>
      <c r="F262"/>
    </row>
    <row r="263" spans="1:6" x14ac:dyDescent="0.25">
      <c r="A263" t="s">
        <v>23</v>
      </c>
      <c r="B263">
        <v>2019</v>
      </c>
      <c r="C263">
        <v>248</v>
      </c>
      <c r="D263" t="s">
        <v>6048</v>
      </c>
      <c r="E263" s="11">
        <v>1</v>
      </c>
      <c r="F263"/>
    </row>
    <row r="264" spans="1:6" x14ac:dyDescent="0.25">
      <c r="A264" t="s">
        <v>23</v>
      </c>
      <c r="B264">
        <v>2019</v>
      </c>
      <c r="C264">
        <v>178</v>
      </c>
      <c r="D264" t="s">
        <v>3443</v>
      </c>
      <c r="E264" s="11">
        <v>1</v>
      </c>
      <c r="F264"/>
    </row>
    <row r="265" spans="1:6" x14ac:dyDescent="0.25">
      <c r="A265" t="s">
        <v>23</v>
      </c>
      <c r="B265">
        <v>2019</v>
      </c>
      <c r="C265">
        <v>353</v>
      </c>
      <c r="D265" t="s">
        <v>7222</v>
      </c>
      <c r="E265" s="11">
        <v>1</v>
      </c>
      <c r="F265"/>
    </row>
    <row r="266" spans="1:6" x14ac:dyDescent="0.25">
      <c r="A266" t="s">
        <v>23</v>
      </c>
      <c r="B266">
        <v>2019</v>
      </c>
      <c r="C266" t="s">
        <v>5074</v>
      </c>
      <c r="D266" t="s">
        <v>7223</v>
      </c>
      <c r="E266" s="11">
        <v>1</v>
      </c>
      <c r="F266"/>
    </row>
    <row r="267" spans="1:6" x14ac:dyDescent="0.25">
      <c r="A267" s="9" t="s">
        <v>5625</v>
      </c>
      <c r="B267" s="9"/>
      <c r="C267" s="9"/>
      <c r="D267" s="9"/>
      <c r="E267" s="12">
        <v>42</v>
      </c>
      <c r="F267"/>
    </row>
    <row r="268" spans="1:6" x14ac:dyDescent="0.25">
      <c r="A268" t="s">
        <v>6170</v>
      </c>
      <c r="B268">
        <v>2018</v>
      </c>
      <c r="C268">
        <v>310</v>
      </c>
      <c r="D268" t="s">
        <v>6074</v>
      </c>
      <c r="E268" s="11">
        <v>1</v>
      </c>
      <c r="F268"/>
    </row>
    <row r="269" spans="1:6" x14ac:dyDescent="0.25">
      <c r="A269" s="9" t="s">
        <v>7224</v>
      </c>
      <c r="B269" s="9"/>
      <c r="C269" s="9"/>
      <c r="D269" s="9"/>
      <c r="E269" s="12">
        <v>1</v>
      </c>
      <c r="F269"/>
    </row>
    <row r="270" spans="1:6" x14ac:dyDescent="0.25">
      <c r="A270" t="s">
        <v>7225</v>
      </c>
      <c r="B270">
        <v>2019</v>
      </c>
      <c r="C270">
        <v>294</v>
      </c>
      <c r="D270" t="s">
        <v>3443</v>
      </c>
      <c r="E270" s="11">
        <v>1</v>
      </c>
      <c r="F270"/>
    </row>
    <row r="271" spans="1:6" x14ac:dyDescent="0.25">
      <c r="A271" s="9" t="s">
        <v>7226</v>
      </c>
      <c r="B271" s="9"/>
      <c r="C271" s="9"/>
      <c r="D271" s="9"/>
      <c r="E271" s="12">
        <v>1</v>
      </c>
      <c r="F271"/>
    </row>
    <row r="272" spans="1:6" x14ac:dyDescent="0.25">
      <c r="A272" t="s">
        <v>7227</v>
      </c>
      <c r="B272">
        <v>2019</v>
      </c>
      <c r="C272">
        <v>447</v>
      </c>
      <c r="D272" t="s">
        <v>3443</v>
      </c>
      <c r="E272" s="11">
        <v>1</v>
      </c>
      <c r="F272"/>
    </row>
    <row r="273" spans="1:6" x14ac:dyDescent="0.25">
      <c r="A273" s="9" t="s">
        <v>7228</v>
      </c>
      <c r="B273" s="9"/>
      <c r="C273" s="9"/>
      <c r="D273" s="9"/>
      <c r="E273" s="12">
        <v>1</v>
      </c>
      <c r="F273"/>
    </row>
    <row r="274" spans="1:6" x14ac:dyDescent="0.25">
      <c r="A274" t="s">
        <v>7229</v>
      </c>
      <c r="B274">
        <v>2019</v>
      </c>
      <c r="C274">
        <v>639</v>
      </c>
      <c r="D274" t="s">
        <v>5960</v>
      </c>
      <c r="E274" s="11">
        <v>1</v>
      </c>
      <c r="F274"/>
    </row>
    <row r="275" spans="1:6" x14ac:dyDescent="0.25">
      <c r="A275" t="s">
        <v>7229</v>
      </c>
      <c r="B275">
        <v>2019</v>
      </c>
      <c r="C275" t="s">
        <v>3978</v>
      </c>
      <c r="D275" t="s">
        <v>3454</v>
      </c>
      <c r="E275" s="11">
        <v>1</v>
      </c>
      <c r="F275"/>
    </row>
    <row r="276" spans="1:6" x14ac:dyDescent="0.25">
      <c r="A276" s="9" t="s">
        <v>7230</v>
      </c>
      <c r="B276" s="9"/>
      <c r="C276" s="9"/>
      <c r="D276" s="9"/>
      <c r="E276" s="12">
        <v>2</v>
      </c>
      <c r="F276"/>
    </row>
    <row r="277" spans="1:6" x14ac:dyDescent="0.25">
      <c r="A277" t="s">
        <v>3455</v>
      </c>
      <c r="B277">
        <v>2017</v>
      </c>
      <c r="C277" t="s">
        <v>1952</v>
      </c>
      <c r="D277" t="s">
        <v>1493</v>
      </c>
      <c r="E277" s="11">
        <v>1</v>
      </c>
      <c r="F277"/>
    </row>
    <row r="278" spans="1:6" x14ac:dyDescent="0.25">
      <c r="A278" s="9" t="s">
        <v>7231</v>
      </c>
      <c r="B278" s="9"/>
      <c r="C278" s="9"/>
      <c r="D278" s="9"/>
      <c r="E278" s="12">
        <v>1</v>
      </c>
      <c r="F278"/>
    </row>
    <row r="279" spans="1:6" x14ac:dyDescent="0.25">
      <c r="A279" t="s">
        <v>6335</v>
      </c>
      <c r="B279">
        <v>2018</v>
      </c>
      <c r="C279">
        <v>58</v>
      </c>
      <c r="D279" t="s">
        <v>6336</v>
      </c>
      <c r="E279" s="11">
        <v>1</v>
      </c>
      <c r="F279"/>
    </row>
    <row r="280" spans="1:6" x14ac:dyDescent="0.25">
      <c r="A280" t="s">
        <v>6335</v>
      </c>
      <c r="B280">
        <v>2018</v>
      </c>
      <c r="C280" t="s">
        <v>3000</v>
      </c>
      <c r="D280" t="s">
        <v>6158</v>
      </c>
      <c r="E280" s="11">
        <v>1</v>
      </c>
      <c r="F280"/>
    </row>
    <row r="281" spans="1:6" x14ac:dyDescent="0.25">
      <c r="A281" t="s">
        <v>6335</v>
      </c>
      <c r="B281">
        <v>2018</v>
      </c>
      <c r="C281" t="s">
        <v>3000</v>
      </c>
      <c r="D281" t="s">
        <v>6326</v>
      </c>
      <c r="E281" s="11">
        <v>1</v>
      </c>
      <c r="F281"/>
    </row>
    <row r="282" spans="1:6" x14ac:dyDescent="0.25">
      <c r="A282" s="9" t="s">
        <v>7232</v>
      </c>
      <c r="B282" s="9"/>
      <c r="C282" s="9"/>
      <c r="D282" s="9"/>
      <c r="E282" s="12">
        <v>3</v>
      </c>
      <c r="F282"/>
    </row>
    <row r="283" spans="1:6" x14ac:dyDescent="0.25">
      <c r="A283" t="s">
        <v>7233</v>
      </c>
      <c r="B283">
        <v>2019</v>
      </c>
      <c r="C283">
        <v>46</v>
      </c>
      <c r="D283" t="s">
        <v>7234</v>
      </c>
      <c r="E283" s="11">
        <v>1</v>
      </c>
      <c r="F283"/>
    </row>
    <row r="284" spans="1:6" x14ac:dyDescent="0.25">
      <c r="A284" t="s">
        <v>7233</v>
      </c>
      <c r="B284">
        <v>2019</v>
      </c>
      <c r="C284" t="s">
        <v>5226</v>
      </c>
      <c r="D284" t="s">
        <v>7235</v>
      </c>
      <c r="E284" s="11">
        <v>1</v>
      </c>
      <c r="F284"/>
    </row>
    <row r="285" spans="1:6" x14ac:dyDescent="0.25">
      <c r="A285" s="9" t="s">
        <v>7236</v>
      </c>
      <c r="B285" s="9"/>
      <c r="C285" s="9"/>
      <c r="D285" s="9"/>
      <c r="E285" s="12">
        <v>2</v>
      </c>
      <c r="F285"/>
    </row>
    <row r="286" spans="1:6" x14ac:dyDescent="0.25">
      <c r="A286" t="s">
        <v>6337</v>
      </c>
      <c r="B286">
        <v>2018</v>
      </c>
      <c r="C286" t="s">
        <v>3339</v>
      </c>
      <c r="D286" t="s">
        <v>6159</v>
      </c>
      <c r="E286" s="11">
        <v>1</v>
      </c>
      <c r="F286"/>
    </row>
    <row r="287" spans="1:6" x14ac:dyDescent="0.25">
      <c r="A287" s="9" t="s">
        <v>7237</v>
      </c>
      <c r="B287" s="9"/>
      <c r="C287" s="9"/>
      <c r="D287" s="9"/>
      <c r="E287" s="12">
        <v>1</v>
      </c>
      <c r="F287"/>
    </row>
    <row r="288" spans="1:6" x14ac:dyDescent="0.25">
      <c r="A288" t="s">
        <v>6338</v>
      </c>
      <c r="B288">
        <v>2018</v>
      </c>
      <c r="C288" t="s">
        <v>3155</v>
      </c>
      <c r="D288" t="s">
        <v>6339</v>
      </c>
      <c r="E288" s="11">
        <v>1</v>
      </c>
      <c r="F288"/>
    </row>
    <row r="289" spans="1:6" x14ac:dyDescent="0.25">
      <c r="A289" s="9" t="s">
        <v>7238</v>
      </c>
      <c r="B289" s="9"/>
      <c r="C289" s="9"/>
      <c r="D289" s="9"/>
      <c r="E289" s="12">
        <v>1</v>
      </c>
      <c r="F289"/>
    </row>
    <row r="290" spans="1:6" x14ac:dyDescent="0.25">
      <c r="A290" t="s">
        <v>7239</v>
      </c>
      <c r="B290">
        <v>2019</v>
      </c>
      <c r="C290" t="s">
        <v>5078</v>
      </c>
      <c r="D290" t="s">
        <v>7240</v>
      </c>
      <c r="E290" s="11">
        <v>1</v>
      </c>
      <c r="F290"/>
    </row>
    <row r="291" spans="1:6" x14ac:dyDescent="0.25">
      <c r="A291" t="s">
        <v>7239</v>
      </c>
      <c r="B291">
        <v>2019</v>
      </c>
      <c r="C291" t="s">
        <v>5121</v>
      </c>
      <c r="D291" t="s">
        <v>6158</v>
      </c>
      <c r="E291" s="11">
        <v>1</v>
      </c>
      <c r="F291"/>
    </row>
    <row r="292" spans="1:6" x14ac:dyDescent="0.25">
      <c r="A292" t="s">
        <v>7239</v>
      </c>
      <c r="B292">
        <v>2019</v>
      </c>
      <c r="C292" t="s">
        <v>5121</v>
      </c>
      <c r="D292" t="s">
        <v>7163</v>
      </c>
      <c r="E292" s="11">
        <v>1</v>
      </c>
      <c r="F292"/>
    </row>
    <row r="293" spans="1:6" x14ac:dyDescent="0.25">
      <c r="A293" t="s">
        <v>7239</v>
      </c>
      <c r="B293">
        <v>2019</v>
      </c>
      <c r="C293" t="s">
        <v>6926</v>
      </c>
      <c r="D293" t="s">
        <v>6080</v>
      </c>
      <c r="E293" s="11">
        <v>1</v>
      </c>
      <c r="F293"/>
    </row>
    <row r="294" spans="1:6" x14ac:dyDescent="0.25">
      <c r="A294" s="9" t="s">
        <v>7241</v>
      </c>
      <c r="B294" s="9"/>
      <c r="C294" s="9"/>
      <c r="D294" s="9"/>
      <c r="E294" s="12">
        <v>4</v>
      </c>
      <c r="F294"/>
    </row>
    <row r="295" spans="1:6" x14ac:dyDescent="0.25">
      <c r="A295" t="s">
        <v>3456</v>
      </c>
      <c r="B295">
        <v>2017</v>
      </c>
      <c r="C295" t="s">
        <v>2029</v>
      </c>
      <c r="D295" t="s">
        <v>5692</v>
      </c>
      <c r="E295" s="11">
        <v>1</v>
      </c>
      <c r="F295"/>
    </row>
    <row r="296" spans="1:6" x14ac:dyDescent="0.25">
      <c r="A296" t="s">
        <v>3456</v>
      </c>
      <c r="B296">
        <v>2017</v>
      </c>
      <c r="C296" t="s">
        <v>2139</v>
      </c>
      <c r="D296" t="s">
        <v>5685</v>
      </c>
      <c r="E296" s="11">
        <v>1</v>
      </c>
      <c r="F296"/>
    </row>
    <row r="297" spans="1:6" x14ac:dyDescent="0.25">
      <c r="A297" t="s">
        <v>3456</v>
      </c>
      <c r="B297">
        <v>2018</v>
      </c>
      <c r="C297">
        <v>220</v>
      </c>
      <c r="D297" t="s">
        <v>2678</v>
      </c>
      <c r="E297" s="11">
        <v>1</v>
      </c>
      <c r="F297"/>
    </row>
    <row r="298" spans="1:6" x14ac:dyDescent="0.25">
      <c r="A298" t="s">
        <v>3456</v>
      </c>
      <c r="B298">
        <v>2018</v>
      </c>
      <c r="C298">
        <v>234</v>
      </c>
      <c r="D298" t="s">
        <v>567</v>
      </c>
      <c r="E298" s="11">
        <v>1</v>
      </c>
      <c r="F298"/>
    </row>
    <row r="299" spans="1:6" x14ac:dyDescent="0.25">
      <c r="A299" t="s">
        <v>3456</v>
      </c>
      <c r="B299">
        <v>2018</v>
      </c>
      <c r="C299">
        <v>234</v>
      </c>
      <c r="D299" t="s">
        <v>3597</v>
      </c>
      <c r="E299" s="11">
        <v>1</v>
      </c>
      <c r="F299"/>
    </row>
    <row r="300" spans="1:6" x14ac:dyDescent="0.25">
      <c r="A300" t="s">
        <v>3456</v>
      </c>
      <c r="B300">
        <v>2018</v>
      </c>
      <c r="C300">
        <v>65</v>
      </c>
      <c r="D300" t="s">
        <v>2554</v>
      </c>
      <c r="E300" s="11">
        <v>1</v>
      </c>
      <c r="F300"/>
    </row>
    <row r="301" spans="1:6" x14ac:dyDescent="0.25">
      <c r="A301" t="s">
        <v>3456</v>
      </c>
      <c r="B301">
        <v>2018</v>
      </c>
      <c r="C301" t="s">
        <v>4155</v>
      </c>
      <c r="D301" t="s">
        <v>2562</v>
      </c>
      <c r="E301" s="11">
        <v>1</v>
      </c>
      <c r="F301"/>
    </row>
    <row r="302" spans="1:6" x14ac:dyDescent="0.25">
      <c r="A302" t="s">
        <v>3456</v>
      </c>
      <c r="B302">
        <v>2019</v>
      </c>
      <c r="C302">
        <v>12</v>
      </c>
      <c r="D302" t="s">
        <v>6150</v>
      </c>
      <c r="E302" s="11">
        <v>1</v>
      </c>
      <c r="F302"/>
    </row>
    <row r="303" spans="1:6" x14ac:dyDescent="0.25">
      <c r="A303" t="s">
        <v>3456</v>
      </c>
      <c r="B303">
        <v>2019</v>
      </c>
      <c r="C303">
        <v>229</v>
      </c>
      <c r="D303" t="s">
        <v>6048</v>
      </c>
      <c r="E303" s="11">
        <v>1</v>
      </c>
      <c r="F303"/>
    </row>
    <row r="304" spans="1:6" x14ac:dyDescent="0.25">
      <c r="A304" t="s">
        <v>3456</v>
      </c>
      <c r="B304">
        <v>2019</v>
      </c>
      <c r="C304">
        <v>173</v>
      </c>
      <c r="D304" t="s">
        <v>3442</v>
      </c>
      <c r="E304" s="11">
        <v>1</v>
      </c>
      <c r="F304"/>
    </row>
    <row r="305" spans="1:6" x14ac:dyDescent="0.25">
      <c r="A305" t="s">
        <v>3456</v>
      </c>
      <c r="B305">
        <v>2019</v>
      </c>
      <c r="C305">
        <v>212</v>
      </c>
      <c r="D305" t="s">
        <v>3443</v>
      </c>
      <c r="E305" s="11">
        <v>1</v>
      </c>
      <c r="F305"/>
    </row>
    <row r="306" spans="1:6" x14ac:dyDescent="0.25">
      <c r="A306" s="9" t="s">
        <v>5626</v>
      </c>
      <c r="B306" s="9"/>
      <c r="C306" s="9"/>
      <c r="D306" s="9"/>
      <c r="E306" s="12">
        <v>11</v>
      </c>
      <c r="F306"/>
    </row>
    <row r="307" spans="1:6" x14ac:dyDescent="0.25">
      <c r="A307" t="s">
        <v>5627</v>
      </c>
      <c r="B307">
        <v>2017</v>
      </c>
      <c r="C307" t="s">
        <v>4808</v>
      </c>
      <c r="D307" t="s">
        <v>5686</v>
      </c>
      <c r="E307" s="11">
        <v>1</v>
      </c>
      <c r="F307"/>
    </row>
    <row r="308" spans="1:6" x14ac:dyDescent="0.25">
      <c r="A308" t="s">
        <v>5627</v>
      </c>
      <c r="B308">
        <v>2018</v>
      </c>
      <c r="C308" t="s">
        <v>4419</v>
      </c>
      <c r="D308" t="s">
        <v>3507</v>
      </c>
      <c r="E308" s="11">
        <v>1</v>
      </c>
      <c r="F308"/>
    </row>
    <row r="309" spans="1:6" x14ac:dyDescent="0.25">
      <c r="A309" t="s">
        <v>5627</v>
      </c>
      <c r="B309">
        <v>2019</v>
      </c>
      <c r="C309" t="s">
        <v>5137</v>
      </c>
      <c r="D309" t="s">
        <v>7163</v>
      </c>
      <c r="E309" s="11">
        <v>1</v>
      </c>
      <c r="F309"/>
    </row>
    <row r="310" spans="1:6" x14ac:dyDescent="0.25">
      <c r="A310" t="s">
        <v>5627</v>
      </c>
      <c r="B310">
        <v>2019</v>
      </c>
      <c r="C310" t="s">
        <v>5138</v>
      </c>
      <c r="D310" t="s">
        <v>5928</v>
      </c>
      <c r="E310" s="11">
        <v>1</v>
      </c>
      <c r="F310"/>
    </row>
    <row r="311" spans="1:6" x14ac:dyDescent="0.25">
      <c r="A311" t="s">
        <v>5627</v>
      </c>
      <c r="B311">
        <v>2019</v>
      </c>
      <c r="C311" t="s">
        <v>6976</v>
      </c>
      <c r="D311" t="s">
        <v>6080</v>
      </c>
      <c r="E311" s="11">
        <v>1</v>
      </c>
      <c r="F311"/>
    </row>
    <row r="312" spans="1:6" x14ac:dyDescent="0.25">
      <c r="A312" s="9" t="s">
        <v>7242</v>
      </c>
      <c r="B312" s="9"/>
      <c r="C312" s="9"/>
      <c r="D312" s="9"/>
      <c r="E312" s="12">
        <v>5</v>
      </c>
      <c r="F312"/>
    </row>
    <row r="313" spans="1:6" x14ac:dyDescent="0.25">
      <c r="A313" t="s">
        <v>7243</v>
      </c>
      <c r="B313">
        <v>2019</v>
      </c>
      <c r="C313" t="s">
        <v>1452</v>
      </c>
      <c r="D313" t="s">
        <v>1493</v>
      </c>
      <c r="E313" s="11">
        <v>1</v>
      </c>
      <c r="F313"/>
    </row>
    <row r="314" spans="1:6" x14ac:dyDescent="0.25">
      <c r="A314" s="9" t="s">
        <v>7244</v>
      </c>
      <c r="B314" s="9"/>
      <c r="C314" s="9"/>
      <c r="D314" s="9"/>
      <c r="E314" s="12">
        <v>1</v>
      </c>
      <c r="F314"/>
    </row>
    <row r="315" spans="1:6" x14ac:dyDescent="0.25">
      <c r="A315" t="s">
        <v>7245</v>
      </c>
      <c r="B315">
        <v>2019</v>
      </c>
      <c r="C315" t="s">
        <v>1105</v>
      </c>
      <c r="D315" t="s">
        <v>1493</v>
      </c>
      <c r="E315" s="11">
        <v>1</v>
      </c>
      <c r="F315"/>
    </row>
    <row r="316" spans="1:6" x14ac:dyDescent="0.25">
      <c r="A316" s="9" t="s">
        <v>7246</v>
      </c>
      <c r="B316" s="9"/>
      <c r="C316" s="9"/>
      <c r="D316" s="9"/>
      <c r="E316" s="12">
        <v>1</v>
      </c>
      <c r="F316"/>
    </row>
    <row r="317" spans="1:6" x14ac:dyDescent="0.25">
      <c r="A317" t="s">
        <v>2556</v>
      </c>
      <c r="B317">
        <v>2016</v>
      </c>
      <c r="C317" t="s">
        <v>1996</v>
      </c>
      <c r="D317" t="s">
        <v>1493</v>
      </c>
      <c r="E317" s="11">
        <v>1</v>
      </c>
      <c r="F317"/>
    </row>
    <row r="318" spans="1:6" x14ac:dyDescent="0.25">
      <c r="A318" t="s">
        <v>2556</v>
      </c>
      <c r="B318">
        <v>2017</v>
      </c>
      <c r="C318" t="s">
        <v>2799</v>
      </c>
      <c r="D318" t="s">
        <v>6179</v>
      </c>
      <c r="E318" s="11">
        <v>1</v>
      </c>
      <c r="F318"/>
    </row>
    <row r="319" spans="1:6" x14ac:dyDescent="0.25">
      <c r="A319" t="s">
        <v>2556</v>
      </c>
      <c r="B319">
        <v>2019</v>
      </c>
      <c r="C319">
        <v>80</v>
      </c>
      <c r="D319" t="s">
        <v>3443</v>
      </c>
      <c r="E319" s="11">
        <v>1</v>
      </c>
      <c r="F319"/>
    </row>
    <row r="320" spans="1:6" x14ac:dyDescent="0.25">
      <c r="A320" s="9" t="s">
        <v>7247</v>
      </c>
      <c r="B320" s="9"/>
      <c r="C320" s="9"/>
      <c r="D320" s="9"/>
      <c r="E320" s="12">
        <v>3</v>
      </c>
      <c r="F320"/>
    </row>
    <row r="321" spans="1:6" x14ac:dyDescent="0.25">
      <c r="A321" t="s">
        <v>4026</v>
      </c>
      <c r="B321">
        <v>2018</v>
      </c>
      <c r="C321" t="s">
        <v>3966</v>
      </c>
      <c r="D321" t="s">
        <v>1493</v>
      </c>
      <c r="E321" s="11">
        <v>1</v>
      </c>
      <c r="F321"/>
    </row>
    <row r="322" spans="1:6" x14ac:dyDescent="0.25">
      <c r="A322" s="9" t="s">
        <v>7248</v>
      </c>
      <c r="B322" s="9"/>
      <c r="C322" s="9"/>
      <c r="D322" s="9"/>
      <c r="E322" s="12">
        <v>1</v>
      </c>
      <c r="F322"/>
    </row>
    <row r="323" spans="1:6" x14ac:dyDescent="0.25">
      <c r="A323" t="s">
        <v>24</v>
      </c>
      <c r="B323">
        <v>2010</v>
      </c>
      <c r="C323">
        <v>310</v>
      </c>
      <c r="D323" t="s">
        <v>3443</v>
      </c>
      <c r="E323" s="11">
        <v>1</v>
      </c>
      <c r="F323"/>
    </row>
    <row r="324" spans="1:6" x14ac:dyDescent="0.25">
      <c r="A324" s="9" t="s">
        <v>7249</v>
      </c>
      <c r="B324" s="9"/>
      <c r="C324" s="9"/>
      <c r="D324" s="9"/>
      <c r="E324" s="12">
        <v>1</v>
      </c>
      <c r="F324"/>
    </row>
    <row r="325" spans="1:6" x14ac:dyDescent="0.25">
      <c r="A325" t="s">
        <v>3598</v>
      </c>
      <c r="B325">
        <v>2018</v>
      </c>
      <c r="C325">
        <v>31</v>
      </c>
      <c r="D325" t="s">
        <v>568</v>
      </c>
      <c r="E325" s="11">
        <v>1</v>
      </c>
      <c r="F325"/>
    </row>
    <row r="326" spans="1:6" x14ac:dyDescent="0.25">
      <c r="A326" t="s">
        <v>3598</v>
      </c>
      <c r="B326">
        <v>2018</v>
      </c>
      <c r="C326">
        <v>31</v>
      </c>
      <c r="D326" t="s">
        <v>2557</v>
      </c>
      <c r="E326" s="11">
        <v>1</v>
      </c>
      <c r="F326"/>
    </row>
    <row r="327" spans="1:6" x14ac:dyDescent="0.25">
      <c r="A327" t="s">
        <v>3598</v>
      </c>
      <c r="B327">
        <v>2018</v>
      </c>
      <c r="C327">
        <v>75</v>
      </c>
      <c r="D327" t="s">
        <v>684</v>
      </c>
      <c r="E327" s="11">
        <v>1</v>
      </c>
      <c r="F327"/>
    </row>
    <row r="328" spans="1:6" x14ac:dyDescent="0.25">
      <c r="A328" t="s">
        <v>3598</v>
      </c>
      <c r="B328">
        <v>2018</v>
      </c>
      <c r="C328">
        <v>101</v>
      </c>
      <c r="D328" t="s">
        <v>2559</v>
      </c>
      <c r="E328" s="11">
        <v>1</v>
      </c>
      <c r="F328"/>
    </row>
    <row r="329" spans="1:6" x14ac:dyDescent="0.25">
      <c r="A329" t="s">
        <v>3598</v>
      </c>
      <c r="B329">
        <v>2018</v>
      </c>
      <c r="C329">
        <v>305</v>
      </c>
      <c r="D329" t="s">
        <v>567</v>
      </c>
      <c r="E329" s="11">
        <v>1</v>
      </c>
      <c r="F329"/>
    </row>
    <row r="330" spans="1:6" x14ac:dyDescent="0.25">
      <c r="A330" t="s">
        <v>3598</v>
      </c>
      <c r="B330">
        <v>2018</v>
      </c>
      <c r="C330">
        <v>14</v>
      </c>
      <c r="D330" t="s">
        <v>2704</v>
      </c>
      <c r="E330" s="11">
        <v>1</v>
      </c>
      <c r="F330"/>
    </row>
    <row r="331" spans="1:6" x14ac:dyDescent="0.25">
      <c r="A331" t="s">
        <v>3598</v>
      </c>
      <c r="B331">
        <v>2018</v>
      </c>
      <c r="C331">
        <v>277</v>
      </c>
      <c r="D331" t="s">
        <v>2678</v>
      </c>
      <c r="E331" s="11">
        <v>1</v>
      </c>
      <c r="F331"/>
    </row>
    <row r="332" spans="1:6" x14ac:dyDescent="0.25">
      <c r="A332" t="s">
        <v>3598</v>
      </c>
      <c r="B332">
        <v>2018</v>
      </c>
      <c r="C332">
        <v>282</v>
      </c>
      <c r="D332" t="s">
        <v>2554</v>
      </c>
      <c r="E332" s="11">
        <v>1</v>
      </c>
      <c r="F332"/>
    </row>
    <row r="333" spans="1:6" x14ac:dyDescent="0.25">
      <c r="A333" t="s">
        <v>3598</v>
      </c>
      <c r="B333">
        <v>2018</v>
      </c>
      <c r="C333" t="s">
        <v>4127</v>
      </c>
      <c r="D333" t="s">
        <v>4560</v>
      </c>
      <c r="E333" s="11">
        <v>1</v>
      </c>
      <c r="F333"/>
    </row>
    <row r="334" spans="1:6" x14ac:dyDescent="0.25">
      <c r="A334" t="s">
        <v>3598</v>
      </c>
      <c r="B334">
        <v>2019</v>
      </c>
      <c r="C334">
        <v>129</v>
      </c>
      <c r="D334" t="s">
        <v>3442</v>
      </c>
      <c r="E334" s="11">
        <v>1</v>
      </c>
      <c r="F334"/>
    </row>
    <row r="335" spans="1:6" x14ac:dyDescent="0.25">
      <c r="A335" t="s">
        <v>3598</v>
      </c>
      <c r="B335">
        <v>2019</v>
      </c>
      <c r="C335">
        <v>108</v>
      </c>
      <c r="D335" t="s">
        <v>6150</v>
      </c>
      <c r="E335" s="11">
        <v>1</v>
      </c>
      <c r="F335"/>
    </row>
    <row r="336" spans="1:6" x14ac:dyDescent="0.25">
      <c r="A336" t="s">
        <v>3598</v>
      </c>
      <c r="B336">
        <v>2019</v>
      </c>
      <c r="C336">
        <v>132</v>
      </c>
      <c r="D336" t="s">
        <v>3443</v>
      </c>
      <c r="E336" s="11">
        <v>1</v>
      </c>
      <c r="F336"/>
    </row>
    <row r="337" spans="1:6" x14ac:dyDescent="0.25">
      <c r="A337" s="9" t="s">
        <v>6717</v>
      </c>
      <c r="B337" s="9"/>
      <c r="C337" s="9"/>
      <c r="D337" s="9"/>
      <c r="E337" s="12">
        <v>12</v>
      </c>
      <c r="F337"/>
    </row>
    <row r="338" spans="1:6" x14ac:dyDescent="0.25">
      <c r="A338" t="s">
        <v>25</v>
      </c>
      <c r="B338">
        <v>1974</v>
      </c>
      <c r="C338">
        <v>61</v>
      </c>
      <c r="D338" t="s">
        <v>3443</v>
      </c>
      <c r="E338" s="11">
        <v>1</v>
      </c>
      <c r="F338"/>
    </row>
    <row r="339" spans="1:6" x14ac:dyDescent="0.25">
      <c r="A339" s="9" t="s">
        <v>7250</v>
      </c>
      <c r="B339" s="9"/>
      <c r="C339" s="9"/>
      <c r="D339" s="9"/>
      <c r="E339" s="12">
        <v>1</v>
      </c>
      <c r="F339"/>
    </row>
    <row r="340" spans="1:6" x14ac:dyDescent="0.25">
      <c r="A340" t="s">
        <v>3750</v>
      </c>
      <c r="B340">
        <v>2018</v>
      </c>
      <c r="C340">
        <v>136</v>
      </c>
      <c r="D340" t="s">
        <v>2559</v>
      </c>
      <c r="E340" s="11">
        <v>1</v>
      </c>
      <c r="F340"/>
    </row>
    <row r="341" spans="1:6" x14ac:dyDescent="0.25">
      <c r="A341" t="s">
        <v>3750</v>
      </c>
      <c r="B341">
        <v>2018</v>
      </c>
      <c r="C341">
        <v>675</v>
      </c>
      <c r="D341" t="s">
        <v>567</v>
      </c>
      <c r="E341" s="11">
        <v>1</v>
      </c>
      <c r="F341"/>
    </row>
    <row r="342" spans="1:6" x14ac:dyDescent="0.25">
      <c r="A342" s="9" t="s">
        <v>7251</v>
      </c>
      <c r="B342" s="9"/>
      <c r="C342" s="9"/>
      <c r="D342" s="9"/>
      <c r="E342" s="12">
        <v>2</v>
      </c>
      <c r="F342"/>
    </row>
    <row r="343" spans="1:6" x14ac:dyDescent="0.25">
      <c r="A343" t="s">
        <v>1494</v>
      </c>
      <c r="B343">
        <v>2015</v>
      </c>
      <c r="C343" t="s">
        <v>1444</v>
      </c>
      <c r="D343" t="s">
        <v>1493</v>
      </c>
      <c r="E343" s="11">
        <v>1</v>
      </c>
      <c r="F343"/>
    </row>
    <row r="344" spans="1:6" x14ac:dyDescent="0.25">
      <c r="A344" s="9" t="s">
        <v>7252</v>
      </c>
      <c r="B344" s="9"/>
      <c r="C344" s="9"/>
      <c r="D344" s="9"/>
      <c r="E344" s="12">
        <v>1</v>
      </c>
      <c r="F344"/>
    </row>
    <row r="345" spans="1:6" x14ac:dyDescent="0.25">
      <c r="A345" t="s">
        <v>7253</v>
      </c>
      <c r="B345">
        <v>2019</v>
      </c>
      <c r="C345">
        <v>31</v>
      </c>
      <c r="D345" t="s">
        <v>684</v>
      </c>
      <c r="E345" s="11">
        <v>1</v>
      </c>
      <c r="F345"/>
    </row>
    <row r="346" spans="1:6" x14ac:dyDescent="0.25">
      <c r="A346" t="s">
        <v>7253</v>
      </c>
      <c r="B346">
        <v>2019</v>
      </c>
      <c r="C346">
        <v>78</v>
      </c>
      <c r="D346" t="s">
        <v>567</v>
      </c>
      <c r="E346" s="11">
        <v>1</v>
      </c>
      <c r="F346"/>
    </row>
    <row r="347" spans="1:6" x14ac:dyDescent="0.25">
      <c r="A347" s="9" t="s">
        <v>7254</v>
      </c>
      <c r="B347" s="9"/>
      <c r="C347" s="9"/>
      <c r="D347" s="9"/>
      <c r="E347" s="12">
        <v>2</v>
      </c>
      <c r="F347"/>
    </row>
    <row r="348" spans="1:6" x14ac:dyDescent="0.25">
      <c r="A348" t="s">
        <v>27</v>
      </c>
      <c r="B348">
        <v>2016</v>
      </c>
      <c r="C348" t="s">
        <v>1545</v>
      </c>
      <c r="D348" t="s">
        <v>5685</v>
      </c>
      <c r="E348" s="11">
        <v>1</v>
      </c>
      <c r="F348"/>
    </row>
    <row r="349" spans="1:6" x14ac:dyDescent="0.25">
      <c r="A349" t="s">
        <v>27</v>
      </c>
      <c r="B349">
        <v>2016</v>
      </c>
      <c r="C349" t="s">
        <v>1640</v>
      </c>
      <c r="D349" t="s">
        <v>6340</v>
      </c>
      <c r="E349" s="11">
        <v>1</v>
      </c>
      <c r="F349"/>
    </row>
    <row r="350" spans="1:6" x14ac:dyDescent="0.25">
      <c r="A350" t="s">
        <v>27</v>
      </c>
      <c r="B350">
        <v>2016</v>
      </c>
      <c r="C350" t="s">
        <v>1649</v>
      </c>
      <c r="D350" t="s">
        <v>5684</v>
      </c>
      <c r="E350" s="11">
        <v>1</v>
      </c>
      <c r="F350"/>
    </row>
    <row r="351" spans="1:6" x14ac:dyDescent="0.25">
      <c r="A351" t="s">
        <v>27</v>
      </c>
      <c r="B351">
        <v>2017</v>
      </c>
      <c r="C351">
        <v>41</v>
      </c>
      <c r="D351" t="s">
        <v>684</v>
      </c>
      <c r="E351" s="11">
        <v>1</v>
      </c>
      <c r="F351"/>
    </row>
    <row r="352" spans="1:6" x14ac:dyDescent="0.25">
      <c r="A352" t="s">
        <v>27</v>
      </c>
      <c r="B352">
        <v>2017</v>
      </c>
      <c r="C352">
        <v>168</v>
      </c>
      <c r="D352" t="s">
        <v>2554</v>
      </c>
      <c r="E352" s="11">
        <v>1</v>
      </c>
      <c r="F352"/>
    </row>
    <row r="353" spans="1:6" x14ac:dyDescent="0.25">
      <c r="A353" t="s">
        <v>27</v>
      </c>
      <c r="B353">
        <v>2017</v>
      </c>
      <c r="C353">
        <v>255</v>
      </c>
      <c r="D353" t="s">
        <v>567</v>
      </c>
      <c r="E353" s="11">
        <v>1</v>
      </c>
      <c r="F353"/>
    </row>
    <row r="354" spans="1:6" x14ac:dyDescent="0.25">
      <c r="A354" t="s">
        <v>27</v>
      </c>
      <c r="B354">
        <v>2017</v>
      </c>
      <c r="C354">
        <v>44</v>
      </c>
      <c r="D354" t="s">
        <v>2557</v>
      </c>
      <c r="E354" s="11">
        <v>1</v>
      </c>
      <c r="F354"/>
    </row>
    <row r="355" spans="1:6" x14ac:dyDescent="0.25">
      <c r="A355" t="s">
        <v>27</v>
      </c>
      <c r="B355">
        <v>2017</v>
      </c>
      <c r="C355">
        <v>153</v>
      </c>
      <c r="D355" t="s">
        <v>2558</v>
      </c>
      <c r="E355" s="11">
        <v>1</v>
      </c>
      <c r="F355"/>
    </row>
    <row r="356" spans="1:6" x14ac:dyDescent="0.25">
      <c r="A356" t="s">
        <v>27</v>
      </c>
      <c r="B356">
        <v>2017</v>
      </c>
      <c r="C356">
        <v>68</v>
      </c>
      <c r="D356" t="s">
        <v>2559</v>
      </c>
      <c r="E356" s="11">
        <v>1</v>
      </c>
      <c r="F356"/>
    </row>
    <row r="357" spans="1:6" x14ac:dyDescent="0.25">
      <c r="A357" t="s">
        <v>27</v>
      </c>
      <c r="B357">
        <v>2017</v>
      </c>
      <c r="C357" t="s">
        <v>1180</v>
      </c>
      <c r="D357" t="s">
        <v>1493</v>
      </c>
      <c r="E357" s="11">
        <v>1</v>
      </c>
      <c r="F357"/>
    </row>
    <row r="358" spans="1:6" x14ac:dyDescent="0.25">
      <c r="A358" t="s">
        <v>27</v>
      </c>
      <c r="B358">
        <v>2017</v>
      </c>
      <c r="C358" t="s">
        <v>1415</v>
      </c>
      <c r="D358" t="s">
        <v>2560</v>
      </c>
      <c r="E358" s="11">
        <v>1</v>
      </c>
      <c r="F358"/>
    </row>
    <row r="359" spans="1:6" x14ac:dyDescent="0.25">
      <c r="A359" t="s">
        <v>27</v>
      </c>
      <c r="B359">
        <v>2017</v>
      </c>
      <c r="C359" t="s">
        <v>2248</v>
      </c>
      <c r="D359" t="s">
        <v>2561</v>
      </c>
      <c r="E359" s="11">
        <v>1</v>
      </c>
      <c r="F359"/>
    </row>
    <row r="360" spans="1:6" x14ac:dyDescent="0.25">
      <c r="A360" t="s">
        <v>27</v>
      </c>
      <c r="B360">
        <v>2017</v>
      </c>
      <c r="C360" t="s">
        <v>2328</v>
      </c>
      <c r="D360" t="s">
        <v>3587</v>
      </c>
      <c r="E360" s="11">
        <v>1</v>
      </c>
      <c r="F360"/>
    </row>
    <row r="361" spans="1:6" x14ac:dyDescent="0.25">
      <c r="A361" t="s">
        <v>27</v>
      </c>
      <c r="B361">
        <v>2017</v>
      </c>
      <c r="C361" t="s">
        <v>2522</v>
      </c>
      <c r="D361" t="s">
        <v>2562</v>
      </c>
      <c r="E361" s="11">
        <v>1</v>
      </c>
      <c r="F361"/>
    </row>
    <row r="362" spans="1:6" x14ac:dyDescent="0.25">
      <c r="A362" t="s">
        <v>27</v>
      </c>
      <c r="B362">
        <v>2017</v>
      </c>
      <c r="C362" t="s">
        <v>2812</v>
      </c>
      <c r="D362" t="s">
        <v>3400</v>
      </c>
      <c r="E362" s="11">
        <v>1</v>
      </c>
      <c r="F362"/>
    </row>
    <row r="363" spans="1:6" x14ac:dyDescent="0.25">
      <c r="A363" t="s">
        <v>27</v>
      </c>
      <c r="B363">
        <v>2018</v>
      </c>
      <c r="C363">
        <v>196</v>
      </c>
      <c r="D363" t="s">
        <v>3443</v>
      </c>
      <c r="E363" s="11">
        <v>1</v>
      </c>
      <c r="F363"/>
    </row>
    <row r="364" spans="1:6" x14ac:dyDescent="0.25">
      <c r="A364" t="s">
        <v>27</v>
      </c>
      <c r="B364">
        <v>2019</v>
      </c>
      <c r="C364">
        <v>272</v>
      </c>
      <c r="D364" t="s">
        <v>3443</v>
      </c>
      <c r="E364" s="11">
        <v>1</v>
      </c>
      <c r="F364"/>
    </row>
    <row r="365" spans="1:6" x14ac:dyDescent="0.25">
      <c r="A365" s="9" t="s">
        <v>7255</v>
      </c>
      <c r="B365" s="9"/>
      <c r="C365" s="9"/>
      <c r="D365" s="9"/>
      <c r="E365" s="12">
        <v>17</v>
      </c>
      <c r="F365"/>
    </row>
    <row r="366" spans="1:6" x14ac:dyDescent="0.25">
      <c r="A366" t="s">
        <v>7256</v>
      </c>
      <c r="B366">
        <v>2019</v>
      </c>
      <c r="C366">
        <v>244</v>
      </c>
      <c r="D366" t="s">
        <v>2564</v>
      </c>
      <c r="E366" s="11">
        <v>1</v>
      </c>
      <c r="F366"/>
    </row>
    <row r="367" spans="1:6" x14ac:dyDescent="0.25">
      <c r="A367" s="9" t="s">
        <v>7257</v>
      </c>
      <c r="B367" s="9"/>
      <c r="C367" s="9"/>
      <c r="D367" s="9"/>
      <c r="E367" s="12">
        <v>1</v>
      </c>
      <c r="F367"/>
    </row>
    <row r="368" spans="1:6" x14ac:dyDescent="0.25">
      <c r="A368" t="s">
        <v>2563</v>
      </c>
      <c r="B368">
        <v>2017</v>
      </c>
      <c r="C368">
        <v>267</v>
      </c>
      <c r="D368" t="s">
        <v>2564</v>
      </c>
      <c r="E368" s="11">
        <v>1</v>
      </c>
      <c r="F368"/>
    </row>
    <row r="369" spans="1:6" x14ac:dyDescent="0.25">
      <c r="A369" s="9" t="s">
        <v>7258</v>
      </c>
      <c r="B369" s="9"/>
      <c r="C369" s="9"/>
      <c r="D369" s="9"/>
      <c r="E369" s="12">
        <v>1</v>
      </c>
      <c r="F369"/>
    </row>
    <row r="370" spans="1:6" x14ac:dyDescent="0.25">
      <c r="A370" t="s">
        <v>29</v>
      </c>
      <c r="B370">
        <v>2010</v>
      </c>
      <c r="C370" t="s">
        <v>1588</v>
      </c>
      <c r="D370" t="s">
        <v>5916</v>
      </c>
      <c r="E370" s="11">
        <v>1</v>
      </c>
      <c r="F370"/>
    </row>
    <row r="371" spans="1:6" x14ac:dyDescent="0.25">
      <c r="A371" t="s">
        <v>29</v>
      </c>
      <c r="B371">
        <v>2013</v>
      </c>
      <c r="C371" t="s">
        <v>1190</v>
      </c>
      <c r="D371" t="s">
        <v>1493</v>
      </c>
      <c r="E371" s="11">
        <v>1</v>
      </c>
      <c r="F371"/>
    </row>
    <row r="372" spans="1:6" x14ac:dyDescent="0.25">
      <c r="A372" t="s">
        <v>29</v>
      </c>
      <c r="B372">
        <v>2015</v>
      </c>
      <c r="C372">
        <v>62</v>
      </c>
      <c r="D372" t="s">
        <v>3443</v>
      </c>
      <c r="E372" s="11">
        <v>1</v>
      </c>
      <c r="F372"/>
    </row>
    <row r="373" spans="1:6" x14ac:dyDescent="0.25">
      <c r="A373" t="s">
        <v>29</v>
      </c>
      <c r="B373">
        <v>2016</v>
      </c>
      <c r="C373" t="s">
        <v>1748</v>
      </c>
      <c r="D373" t="s">
        <v>6194</v>
      </c>
      <c r="E373" s="11">
        <v>1</v>
      </c>
      <c r="F373"/>
    </row>
    <row r="374" spans="1:6" x14ac:dyDescent="0.25">
      <c r="A374" t="s">
        <v>29</v>
      </c>
      <c r="B374">
        <v>2017</v>
      </c>
      <c r="C374">
        <v>78</v>
      </c>
      <c r="D374" t="s">
        <v>6048</v>
      </c>
      <c r="E374" s="11">
        <v>1</v>
      </c>
      <c r="F374"/>
    </row>
    <row r="375" spans="1:6" x14ac:dyDescent="0.25">
      <c r="A375" t="s">
        <v>29</v>
      </c>
      <c r="B375">
        <v>2017</v>
      </c>
      <c r="C375">
        <v>175</v>
      </c>
      <c r="D375" t="s">
        <v>6171</v>
      </c>
      <c r="E375" s="11">
        <v>1</v>
      </c>
      <c r="F375"/>
    </row>
    <row r="376" spans="1:6" x14ac:dyDescent="0.25">
      <c r="A376" t="s">
        <v>29</v>
      </c>
      <c r="B376">
        <v>2017</v>
      </c>
      <c r="C376">
        <v>175</v>
      </c>
      <c r="D376" t="s">
        <v>6172</v>
      </c>
      <c r="E376" s="11">
        <v>1</v>
      </c>
      <c r="F376"/>
    </row>
    <row r="377" spans="1:6" x14ac:dyDescent="0.25">
      <c r="A377" t="s">
        <v>29</v>
      </c>
      <c r="B377">
        <v>2017</v>
      </c>
      <c r="C377">
        <v>400</v>
      </c>
      <c r="D377" t="s">
        <v>3443</v>
      </c>
      <c r="E377" s="11">
        <v>1</v>
      </c>
      <c r="F377"/>
    </row>
    <row r="378" spans="1:6" x14ac:dyDescent="0.25">
      <c r="A378" t="s">
        <v>29</v>
      </c>
      <c r="B378">
        <v>2017</v>
      </c>
      <c r="C378">
        <v>133</v>
      </c>
      <c r="D378" t="s">
        <v>6002</v>
      </c>
      <c r="E378" s="11">
        <v>1</v>
      </c>
      <c r="F378"/>
    </row>
    <row r="379" spans="1:6" x14ac:dyDescent="0.25">
      <c r="A379" t="s">
        <v>29</v>
      </c>
      <c r="B379">
        <v>2017</v>
      </c>
      <c r="C379">
        <v>133</v>
      </c>
      <c r="D379" t="s">
        <v>5968</v>
      </c>
      <c r="E379" s="11">
        <v>1</v>
      </c>
      <c r="F379"/>
    </row>
    <row r="380" spans="1:6" x14ac:dyDescent="0.25">
      <c r="A380" t="s">
        <v>29</v>
      </c>
      <c r="B380">
        <v>2017</v>
      </c>
      <c r="C380">
        <v>252</v>
      </c>
      <c r="D380" t="s">
        <v>5985</v>
      </c>
      <c r="E380" s="11">
        <v>1</v>
      </c>
      <c r="F380"/>
    </row>
    <row r="381" spans="1:6" x14ac:dyDescent="0.25">
      <c r="A381" t="s">
        <v>29</v>
      </c>
      <c r="B381">
        <v>2017</v>
      </c>
      <c r="C381">
        <v>102</v>
      </c>
      <c r="D381" t="s">
        <v>6150</v>
      </c>
      <c r="E381" s="11">
        <v>1</v>
      </c>
      <c r="F381"/>
    </row>
    <row r="382" spans="1:6" x14ac:dyDescent="0.25">
      <c r="A382" t="s">
        <v>29</v>
      </c>
      <c r="B382">
        <v>2017</v>
      </c>
      <c r="C382">
        <v>373</v>
      </c>
      <c r="D382" t="s">
        <v>5960</v>
      </c>
      <c r="E382" s="11">
        <v>1</v>
      </c>
      <c r="F382"/>
    </row>
    <row r="383" spans="1:6" x14ac:dyDescent="0.25">
      <c r="A383" t="s">
        <v>29</v>
      </c>
      <c r="B383">
        <v>2017</v>
      </c>
      <c r="C383" t="s">
        <v>2343</v>
      </c>
      <c r="D383" t="s">
        <v>5969</v>
      </c>
      <c r="E383" s="11">
        <v>1</v>
      </c>
      <c r="F383"/>
    </row>
    <row r="384" spans="1:6" x14ac:dyDescent="0.25">
      <c r="A384" t="s">
        <v>29</v>
      </c>
      <c r="B384">
        <v>2017</v>
      </c>
      <c r="C384" t="s">
        <v>2358</v>
      </c>
      <c r="D384" t="s">
        <v>5970</v>
      </c>
      <c r="E384" s="11">
        <v>1</v>
      </c>
      <c r="F384"/>
    </row>
    <row r="385" spans="1:6" x14ac:dyDescent="0.25">
      <c r="A385" t="s">
        <v>29</v>
      </c>
      <c r="B385">
        <v>2017</v>
      </c>
      <c r="C385" t="s">
        <v>2490</v>
      </c>
      <c r="D385" t="s">
        <v>6003</v>
      </c>
      <c r="E385" s="11">
        <v>1</v>
      </c>
      <c r="F385"/>
    </row>
    <row r="386" spans="1:6" x14ac:dyDescent="0.25">
      <c r="A386" t="s">
        <v>29</v>
      </c>
      <c r="B386">
        <v>2018</v>
      </c>
      <c r="C386">
        <v>150</v>
      </c>
      <c r="D386" t="s">
        <v>3443</v>
      </c>
      <c r="E386" s="11">
        <v>1</v>
      </c>
      <c r="F386"/>
    </row>
    <row r="387" spans="1:6" x14ac:dyDescent="0.25">
      <c r="A387" t="s">
        <v>29</v>
      </c>
      <c r="B387">
        <v>2018</v>
      </c>
      <c r="C387" t="s">
        <v>2908</v>
      </c>
      <c r="D387" t="s">
        <v>6044</v>
      </c>
      <c r="E387" s="11">
        <v>1</v>
      </c>
      <c r="F387"/>
    </row>
    <row r="388" spans="1:6" x14ac:dyDescent="0.25">
      <c r="A388" t="s">
        <v>29</v>
      </c>
      <c r="B388">
        <v>2019</v>
      </c>
      <c r="C388">
        <v>179</v>
      </c>
      <c r="D388" t="s">
        <v>6048</v>
      </c>
      <c r="E388" s="11">
        <v>1</v>
      </c>
      <c r="F388"/>
    </row>
    <row r="389" spans="1:6" x14ac:dyDescent="0.25">
      <c r="A389" t="s">
        <v>29</v>
      </c>
      <c r="B389">
        <v>2019</v>
      </c>
      <c r="C389">
        <v>276</v>
      </c>
      <c r="D389" t="s">
        <v>3443</v>
      </c>
      <c r="E389" s="11">
        <v>1</v>
      </c>
      <c r="F389"/>
    </row>
    <row r="390" spans="1:6" x14ac:dyDescent="0.25">
      <c r="A390" t="s">
        <v>29</v>
      </c>
      <c r="B390">
        <v>2019</v>
      </c>
      <c r="C390">
        <v>124</v>
      </c>
      <c r="D390" t="s">
        <v>6150</v>
      </c>
      <c r="E390" s="11">
        <v>1</v>
      </c>
      <c r="F390"/>
    </row>
    <row r="391" spans="1:6" x14ac:dyDescent="0.25">
      <c r="A391" s="9" t="s">
        <v>6697</v>
      </c>
      <c r="B391" s="9"/>
      <c r="C391" s="9"/>
      <c r="D391" s="9"/>
      <c r="E391" s="12">
        <v>21</v>
      </c>
      <c r="F391"/>
    </row>
    <row r="392" spans="1:6" x14ac:dyDescent="0.25">
      <c r="A392" t="s">
        <v>5971</v>
      </c>
      <c r="B392">
        <v>2016</v>
      </c>
      <c r="C392">
        <v>242</v>
      </c>
      <c r="D392" t="s">
        <v>5960</v>
      </c>
      <c r="E392" s="11">
        <v>1</v>
      </c>
      <c r="F392"/>
    </row>
    <row r="393" spans="1:6" x14ac:dyDescent="0.25">
      <c r="A393" s="9" t="s">
        <v>7259</v>
      </c>
      <c r="B393" s="9"/>
      <c r="C393" s="9"/>
      <c r="D393" s="9"/>
      <c r="E393" s="12">
        <v>1</v>
      </c>
      <c r="F393"/>
    </row>
    <row r="394" spans="1:6" x14ac:dyDescent="0.25">
      <c r="A394" t="s">
        <v>7260</v>
      </c>
      <c r="B394">
        <v>2019</v>
      </c>
      <c r="C394" t="s">
        <v>6903</v>
      </c>
      <c r="D394" t="s">
        <v>6080</v>
      </c>
      <c r="E394" s="11">
        <v>1</v>
      </c>
      <c r="F394"/>
    </row>
    <row r="395" spans="1:6" x14ac:dyDescent="0.25">
      <c r="A395" s="9" t="s">
        <v>7261</v>
      </c>
      <c r="B395" s="9"/>
      <c r="C395" s="9"/>
      <c r="D395" s="9"/>
      <c r="E395" s="12">
        <v>1</v>
      </c>
      <c r="F395"/>
    </row>
    <row r="396" spans="1:6" x14ac:dyDescent="0.25">
      <c r="A396" t="s">
        <v>2565</v>
      </c>
      <c r="B396">
        <v>2016</v>
      </c>
      <c r="C396">
        <v>170</v>
      </c>
      <c r="D396" t="s">
        <v>2564</v>
      </c>
      <c r="E396" s="11">
        <v>1</v>
      </c>
      <c r="F396"/>
    </row>
    <row r="397" spans="1:6" x14ac:dyDescent="0.25">
      <c r="A397" s="9" t="s">
        <v>7262</v>
      </c>
      <c r="B397" s="9"/>
      <c r="C397" s="9"/>
      <c r="D397" s="9"/>
      <c r="E397" s="12">
        <v>1</v>
      </c>
      <c r="F397"/>
    </row>
    <row r="398" spans="1:6" x14ac:dyDescent="0.25">
      <c r="A398" t="s">
        <v>7263</v>
      </c>
      <c r="B398">
        <v>2019</v>
      </c>
      <c r="C398" t="s">
        <v>6989</v>
      </c>
      <c r="D398" t="s">
        <v>6080</v>
      </c>
      <c r="E398" s="11">
        <v>1</v>
      </c>
      <c r="F398"/>
    </row>
    <row r="399" spans="1:6" x14ac:dyDescent="0.25">
      <c r="A399" s="9" t="s">
        <v>7264</v>
      </c>
      <c r="B399" s="9"/>
      <c r="C399" s="9"/>
      <c r="D399" s="9"/>
      <c r="E399" s="12">
        <v>1</v>
      </c>
      <c r="F399"/>
    </row>
    <row r="400" spans="1:6" x14ac:dyDescent="0.25">
      <c r="A400" t="s">
        <v>6341</v>
      </c>
      <c r="B400">
        <v>2018</v>
      </c>
      <c r="C400" t="s">
        <v>4435</v>
      </c>
      <c r="D400" t="s">
        <v>3507</v>
      </c>
      <c r="E400" s="11">
        <v>1</v>
      </c>
      <c r="F400"/>
    </row>
    <row r="401" spans="1:6" x14ac:dyDescent="0.25">
      <c r="A401" s="9" t="s">
        <v>7265</v>
      </c>
      <c r="B401" s="9"/>
      <c r="C401" s="9"/>
      <c r="D401" s="9"/>
      <c r="E401" s="12">
        <v>1</v>
      </c>
      <c r="F401"/>
    </row>
    <row r="402" spans="1:6" x14ac:dyDescent="0.25">
      <c r="A402" t="s">
        <v>5693</v>
      </c>
      <c r="B402">
        <v>2017</v>
      </c>
      <c r="C402" t="s">
        <v>2083</v>
      </c>
      <c r="D402" t="s">
        <v>5685</v>
      </c>
      <c r="E402" s="11">
        <v>1</v>
      </c>
      <c r="F402"/>
    </row>
    <row r="403" spans="1:6" x14ac:dyDescent="0.25">
      <c r="A403" t="s">
        <v>5693</v>
      </c>
      <c r="B403">
        <v>2017</v>
      </c>
      <c r="C403" t="s">
        <v>4787</v>
      </c>
      <c r="D403" t="s">
        <v>5686</v>
      </c>
      <c r="E403" s="11">
        <v>1</v>
      </c>
      <c r="F403"/>
    </row>
    <row r="404" spans="1:6" x14ac:dyDescent="0.25">
      <c r="A404" s="9" t="s">
        <v>7266</v>
      </c>
      <c r="B404" s="9"/>
      <c r="C404" s="9"/>
      <c r="D404" s="9"/>
      <c r="E404" s="12">
        <v>2</v>
      </c>
      <c r="F404"/>
    </row>
    <row r="405" spans="1:6" x14ac:dyDescent="0.25">
      <c r="A405" t="s">
        <v>6342</v>
      </c>
      <c r="B405">
        <v>2018</v>
      </c>
      <c r="C405" t="s">
        <v>1678</v>
      </c>
      <c r="D405" t="s">
        <v>5684</v>
      </c>
      <c r="E405" s="11">
        <v>1</v>
      </c>
      <c r="F405"/>
    </row>
    <row r="406" spans="1:6" x14ac:dyDescent="0.25">
      <c r="A406" t="s">
        <v>6342</v>
      </c>
      <c r="B406">
        <v>2018</v>
      </c>
      <c r="C406" t="s">
        <v>2161</v>
      </c>
      <c r="D406" t="s">
        <v>6158</v>
      </c>
      <c r="E406" s="11">
        <v>1</v>
      </c>
      <c r="F406"/>
    </row>
    <row r="407" spans="1:6" x14ac:dyDescent="0.25">
      <c r="A407" s="9" t="s">
        <v>7267</v>
      </c>
      <c r="B407" s="9"/>
      <c r="C407" s="9"/>
      <c r="D407" s="9"/>
      <c r="E407" s="12">
        <v>2</v>
      </c>
      <c r="F407"/>
    </row>
    <row r="408" spans="1:6" x14ac:dyDescent="0.25">
      <c r="A408" t="s">
        <v>2566</v>
      </c>
      <c r="B408">
        <v>2016</v>
      </c>
      <c r="C408">
        <v>603</v>
      </c>
      <c r="D408" t="s">
        <v>567</v>
      </c>
      <c r="E408" s="11">
        <v>1</v>
      </c>
      <c r="F408"/>
    </row>
    <row r="409" spans="1:6" x14ac:dyDescent="0.25">
      <c r="A409" s="9" t="s">
        <v>7268</v>
      </c>
      <c r="B409" s="9"/>
      <c r="C409" s="9"/>
      <c r="D409" s="9"/>
      <c r="E409" s="12">
        <v>1</v>
      </c>
      <c r="F409"/>
    </row>
    <row r="410" spans="1:6" x14ac:dyDescent="0.25">
      <c r="A410" t="s">
        <v>7269</v>
      </c>
      <c r="B410">
        <v>2019</v>
      </c>
      <c r="C410" t="s">
        <v>1899</v>
      </c>
      <c r="D410" t="s">
        <v>1493</v>
      </c>
      <c r="E410" s="11">
        <v>1</v>
      </c>
      <c r="F410"/>
    </row>
    <row r="411" spans="1:6" x14ac:dyDescent="0.25">
      <c r="A411" s="9" t="s">
        <v>7270</v>
      </c>
      <c r="B411" s="9"/>
      <c r="C411" s="9"/>
      <c r="D411" s="9"/>
      <c r="E411" s="12">
        <v>1</v>
      </c>
      <c r="F411"/>
    </row>
    <row r="412" spans="1:6" x14ac:dyDescent="0.25">
      <c r="A412" t="s">
        <v>2567</v>
      </c>
      <c r="B412">
        <v>2016</v>
      </c>
      <c r="C412" t="s">
        <v>1605</v>
      </c>
      <c r="D412" t="s">
        <v>5685</v>
      </c>
      <c r="E412" s="11">
        <v>1</v>
      </c>
      <c r="F412"/>
    </row>
    <row r="413" spans="1:6" x14ac:dyDescent="0.25">
      <c r="A413" t="s">
        <v>2567</v>
      </c>
      <c r="B413">
        <v>2017</v>
      </c>
      <c r="C413">
        <v>63</v>
      </c>
      <c r="D413" t="s">
        <v>2557</v>
      </c>
      <c r="E413" s="11">
        <v>1</v>
      </c>
      <c r="F413"/>
    </row>
    <row r="414" spans="1:6" x14ac:dyDescent="0.25">
      <c r="A414" t="s">
        <v>2567</v>
      </c>
      <c r="B414">
        <v>2017</v>
      </c>
      <c r="C414">
        <v>124</v>
      </c>
      <c r="D414" t="s">
        <v>2559</v>
      </c>
      <c r="E414" s="11">
        <v>1</v>
      </c>
      <c r="F414"/>
    </row>
    <row r="415" spans="1:6" x14ac:dyDescent="0.25">
      <c r="A415" t="s">
        <v>2567</v>
      </c>
      <c r="B415">
        <v>2017</v>
      </c>
      <c r="C415" t="s">
        <v>1424</v>
      </c>
      <c r="D415" t="s">
        <v>1493</v>
      </c>
      <c r="E415" s="11">
        <v>1</v>
      </c>
      <c r="F415"/>
    </row>
    <row r="416" spans="1:6" x14ac:dyDescent="0.25">
      <c r="A416" t="s">
        <v>2567</v>
      </c>
      <c r="B416">
        <v>2017</v>
      </c>
      <c r="C416" t="s">
        <v>1425</v>
      </c>
      <c r="D416" t="s">
        <v>1493</v>
      </c>
      <c r="E416" s="11">
        <v>1</v>
      </c>
      <c r="F416"/>
    </row>
    <row r="417" spans="1:6" x14ac:dyDescent="0.25">
      <c r="A417" t="s">
        <v>2567</v>
      </c>
      <c r="B417">
        <v>2017</v>
      </c>
      <c r="C417" t="s">
        <v>2484</v>
      </c>
      <c r="D417" t="s">
        <v>2562</v>
      </c>
      <c r="E417" s="11">
        <v>1</v>
      </c>
      <c r="F417"/>
    </row>
    <row r="418" spans="1:6" x14ac:dyDescent="0.25">
      <c r="A418" t="s">
        <v>2567</v>
      </c>
      <c r="B418">
        <v>2018</v>
      </c>
      <c r="C418">
        <v>54</v>
      </c>
      <c r="D418" t="s">
        <v>2559</v>
      </c>
      <c r="E418" s="11">
        <v>1</v>
      </c>
      <c r="F418"/>
    </row>
    <row r="419" spans="1:6" x14ac:dyDescent="0.25">
      <c r="A419" t="s">
        <v>2567</v>
      </c>
      <c r="B419">
        <v>2018</v>
      </c>
      <c r="C419">
        <v>249</v>
      </c>
      <c r="D419" t="s">
        <v>3443</v>
      </c>
      <c r="E419" s="11">
        <v>1</v>
      </c>
      <c r="F419"/>
    </row>
    <row r="420" spans="1:6" x14ac:dyDescent="0.25">
      <c r="A420" t="s">
        <v>2567</v>
      </c>
      <c r="B420">
        <v>2018</v>
      </c>
      <c r="C420" t="s">
        <v>1180</v>
      </c>
      <c r="D420" t="s">
        <v>3454</v>
      </c>
      <c r="E420" s="11">
        <v>1</v>
      </c>
      <c r="F420"/>
    </row>
    <row r="421" spans="1:6" x14ac:dyDescent="0.25">
      <c r="A421" t="s">
        <v>2567</v>
      </c>
      <c r="B421">
        <v>2018</v>
      </c>
      <c r="C421" t="s">
        <v>3162</v>
      </c>
      <c r="D421" t="s">
        <v>6339</v>
      </c>
      <c r="E421" s="11">
        <v>1</v>
      </c>
      <c r="F421"/>
    </row>
    <row r="422" spans="1:6" x14ac:dyDescent="0.25">
      <c r="A422" s="9" t="s">
        <v>7271</v>
      </c>
      <c r="B422" s="9"/>
      <c r="C422" s="9"/>
      <c r="D422" s="9"/>
      <c r="E422" s="12">
        <v>10</v>
      </c>
      <c r="F422"/>
    </row>
    <row r="423" spans="1:6" x14ac:dyDescent="0.25">
      <c r="A423" t="s">
        <v>5917</v>
      </c>
      <c r="B423">
        <v>1959</v>
      </c>
      <c r="C423">
        <v>317</v>
      </c>
      <c r="D423" t="s">
        <v>5885</v>
      </c>
      <c r="E423" s="11">
        <v>1</v>
      </c>
      <c r="F423"/>
    </row>
    <row r="424" spans="1:6" x14ac:dyDescent="0.25">
      <c r="A424" s="9" t="s">
        <v>7272</v>
      </c>
      <c r="B424" s="9"/>
      <c r="C424" s="9"/>
      <c r="D424" s="9"/>
      <c r="E424" s="12">
        <v>1</v>
      </c>
      <c r="F424"/>
    </row>
    <row r="425" spans="1:6" x14ac:dyDescent="0.25">
      <c r="A425" t="s">
        <v>6343</v>
      </c>
      <c r="B425">
        <v>2018</v>
      </c>
      <c r="C425" t="s">
        <v>4331</v>
      </c>
      <c r="D425" t="s">
        <v>5916</v>
      </c>
      <c r="E425" s="11">
        <v>1</v>
      </c>
      <c r="F425"/>
    </row>
    <row r="426" spans="1:6" x14ac:dyDescent="0.25">
      <c r="A426" s="9" t="s">
        <v>7273</v>
      </c>
      <c r="B426" s="9"/>
      <c r="C426" s="9"/>
      <c r="D426" s="9"/>
      <c r="E426" s="12">
        <v>1</v>
      </c>
      <c r="F426"/>
    </row>
    <row r="427" spans="1:6" x14ac:dyDescent="0.25">
      <c r="A427" t="s">
        <v>2568</v>
      </c>
      <c r="B427">
        <v>2016</v>
      </c>
      <c r="C427">
        <v>27</v>
      </c>
      <c r="D427" t="s">
        <v>567</v>
      </c>
      <c r="E427" s="11">
        <v>1</v>
      </c>
      <c r="F427"/>
    </row>
    <row r="428" spans="1:6" x14ac:dyDescent="0.25">
      <c r="A428" s="9" t="s">
        <v>7274</v>
      </c>
      <c r="B428" s="9"/>
      <c r="C428" s="9"/>
      <c r="D428" s="9"/>
      <c r="E428" s="12">
        <v>1</v>
      </c>
      <c r="F428"/>
    </row>
    <row r="429" spans="1:6" x14ac:dyDescent="0.25">
      <c r="A429" t="s">
        <v>3457</v>
      </c>
      <c r="B429">
        <v>2017</v>
      </c>
      <c r="C429" t="s">
        <v>1160</v>
      </c>
      <c r="D429" t="s">
        <v>1493</v>
      </c>
      <c r="E429" s="11">
        <v>1</v>
      </c>
      <c r="F429"/>
    </row>
    <row r="430" spans="1:6" x14ac:dyDescent="0.25">
      <c r="A430" s="9" t="s">
        <v>7275</v>
      </c>
      <c r="B430" s="9"/>
      <c r="C430" s="9"/>
      <c r="D430" s="9"/>
      <c r="E430" s="12">
        <v>1</v>
      </c>
      <c r="F430"/>
    </row>
    <row r="431" spans="1:6" x14ac:dyDescent="0.25">
      <c r="A431" t="s">
        <v>5430</v>
      </c>
      <c r="B431">
        <v>2019</v>
      </c>
      <c r="C431">
        <v>241</v>
      </c>
      <c r="D431" t="s">
        <v>568</v>
      </c>
      <c r="E431" s="11">
        <v>1</v>
      </c>
      <c r="F431"/>
    </row>
    <row r="432" spans="1:6" x14ac:dyDescent="0.25">
      <c r="A432" t="s">
        <v>5430</v>
      </c>
      <c r="B432">
        <v>2019</v>
      </c>
      <c r="C432">
        <v>251</v>
      </c>
      <c r="D432" t="s">
        <v>2554</v>
      </c>
      <c r="E432" s="11">
        <v>1</v>
      </c>
      <c r="F432"/>
    </row>
    <row r="433" spans="1:6" x14ac:dyDescent="0.25">
      <c r="A433" t="s">
        <v>5430</v>
      </c>
      <c r="B433">
        <v>2019</v>
      </c>
      <c r="C433">
        <v>24</v>
      </c>
      <c r="D433" t="s">
        <v>684</v>
      </c>
      <c r="E433" s="11">
        <v>1</v>
      </c>
      <c r="F433"/>
    </row>
    <row r="434" spans="1:6" x14ac:dyDescent="0.25">
      <c r="A434" t="s">
        <v>5430</v>
      </c>
      <c r="B434">
        <v>2019</v>
      </c>
      <c r="C434">
        <v>37</v>
      </c>
      <c r="D434" t="s">
        <v>2704</v>
      </c>
      <c r="E434" s="11">
        <v>1</v>
      </c>
      <c r="F434"/>
    </row>
    <row r="435" spans="1:6" x14ac:dyDescent="0.25">
      <c r="A435" t="s">
        <v>5430</v>
      </c>
      <c r="B435">
        <v>2019</v>
      </c>
      <c r="C435">
        <v>37</v>
      </c>
      <c r="D435" t="s">
        <v>6718</v>
      </c>
      <c r="E435" s="11">
        <v>1</v>
      </c>
      <c r="F435"/>
    </row>
    <row r="436" spans="1:6" x14ac:dyDescent="0.25">
      <c r="A436" t="s">
        <v>5430</v>
      </c>
      <c r="B436">
        <v>2019</v>
      </c>
      <c r="C436">
        <v>152</v>
      </c>
      <c r="D436" t="s">
        <v>2678</v>
      </c>
      <c r="E436" s="11">
        <v>1</v>
      </c>
      <c r="F436"/>
    </row>
    <row r="437" spans="1:6" x14ac:dyDescent="0.25">
      <c r="A437" t="s">
        <v>5430</v>
      </c>
      <c r="B437">
        <v>2019</v>
      </c>
      <c r="C437">
        <v>448</v>
      </c>
      <c r="D437" t="s">
        <v>567</v>
      </c>
      <c r="E437" s="11">
        <v>1</v>
      </c>
      <c r="F437"/>
    </row>
    <row r="438" spans="1:6" x14ac:dyDescent="0.25">
      <c r="A438" s="9" t="s">
        <v>6719</v>
      </c>
      <c r="B438" s="9"/>
      <c r="C438" s="9"/>
      <c r="D438" s="9"/>
      <c r="E438" s="12">
        <v>7</v>
      </c>
      <c r="F438"/>
    </row>
    <row r="439" spans="1:6" x14ac:dyDescent="0.25">
      <c r="A439" t="s">
        <v>7276</v>
      </c>
      <c r="B439">
        <v>2019</v>
      </c>
      <c r="C439">
        <v>386</v>
      </c>
      <c r="D439" t="s">
        <v>2564</v>
      </c>
      <c r="E439" s="11">
        <v>1</v>
      </c>
      <c r="F439"/>
    </row>
    <row r="440" spans="1:6" x14ac:dyDescent="0.25">
      <c r="A440" s="9" t="s">
        <v>7277</v>
      </c>
      <c r="B440" s="9"/>
      <c r="C440" s="9"/>
      <c r="D440" s="9"/>
      <c r="E440" s="12">
        <v>1</v>
      </c>
      <c r="F440"/>
    </row>
    <row r="441" spans="1:6" x14ac:dyDescent="0.25">
      <c r="A441" t="s">
        <v>2569</v>
      </c>
      <c r="B441">
        <v>2017</v>
      </c>
      <c r="C441">
        <v>21</v>
      </c>
      <c r="D441" t="s">
        <v>2551</v>
      </c>
      <c r="E441" s="11">
        <v>1</v>
      </c>
      <c r="F441"/>
    </row>
    <row r="442" spans="1:6" x14ac:dyDescent="0.25">
      <c r="A442" t="s">
        <v>2569</v>
      </c>
      <c r="B442">
        <v>2017</v>
      </c>
      <c r="C442">
        <v>215</v>
      </c>
      <c r="D442" t="s">
        <v>2554</v>
      </c>
      <c r="E442" s="11">
        <v>1</v>
      </c>
      <c r="F442"/>
    </row>
    <row r="443" spans="1:6" x14ac:dyDescent="0.25">
      <c r="A443" t="s">
        <v>2569</v>
      </c>
      <c r="B443">
        <v>2017</v>
      </c>
      <c r="C443">
        <v>43</v>
      </c>
      <c r="D443" t="s">
        <v>567</v>
      </c>
      <c r="E443" s="11">
        <v>1</v>
      </c>
      <c r="F443"/>
    </row>
    <row r="444" spans="1:6" x14ac:dyDescent="0.25">
      <c r="A444" t="s">
        <v>2569</v>
      </c>
      <c r="B444">
        <v>2017</v>
      </c>
      <c r="C444">
        <v>86</v>
      </c>
      <c r="D444" t="s">
        <v>684</v>
      </c>
      <c r="E444" s="11">
        <v>1</v>
      </c>
      <c r="F444"/>
    </row>
    <row r="445" spans="1:6" x14ac:dyDescent="0.25">
      <c r="A445" t="s">
        <v>2569</v>
      </c>
      <c r="B445">
        <v>2017</v>
      </c>
      <c r="C445" t="s">
        <v>1190</v>
      </c>
      <c r="D445" t="s">
        <v>1493</v>
      </c>
      <c r="E445" s="11">
        <v>1</v>
      </c>
      <c r="F445"/>
    </row>
    <row r="446" spans="1:6" x14ac:dyDescent="0.25">
      <c r="A446" t="s">
        <v>2569</v>
      </c>
      <c r="B446">
        <v>2017</v>
      </c>
      <c r="C446" t="s">
        <v>2513</v>
      </c>
      <c r="D446" t="s">
        <v>2562</v>
      </c>
      <c r="E446" s="11">
        <v>1</v>
      </c>
      <c r="F446"/>
    </row>
    <row r="447" spans="1:6" x14ac:dyDescent="0.25">
      <c r="A447" s="9" t="s">
        <v>7278</v>
      </c>
      <c r="B447" s="9"/>
      <c r="C447" s="9"/>
      <c r="D447" s="9"/>
      <c r="E447" s="12">
        <v>6</v>
      </c>
      <c r="F447"/>
    </row>
    <row r="448" spans="1:6" x14ac:dyDescent="0.25">
      <c r="A448" t="s">
        <v>4459</v>
      </c>
      <c r="B448">
        <v>2018</v>
      </c>
      <c r="C448" t="s">
        <v>4249</v>
      </c>
      <c r="D448" t="s">
        <v>3507</v>
      </c>
      <c r="E448" s="11">
        <v>1</v>
      </c>
      <c r="F448"/>
    </row>
    <row r="449" spans="1:6" x14ac:dyDescent="0.25">
      <c r="A449" t="s">
        <v>4459</v>
      </c>
      <c r="B449">
        <v>2019</v>
      </c>
      <c r="C449">
        <v>684</v>
      </c>
      <c r="D449" t="s">
        <v>2564</v>
      </c>
      <c r="E449" s="11">
        <v>1</v>
      </c>
      <c r="F449"/>
    </row>
    <row r="450" spans="1:6" x14ac:dyDescent="0.25">
      <c r="A450" t="s">
        <v>4459</v>
      </c>
      <c r="B450">
        <v>2019</v>
      </c>
      <c r="C450" t="s">
        <v>2890</v>
      </c>
      <c r="D450" t="s">
        <v>1493</v>
      </c>
      <c r="E450" s="11">
        <v>1</v>
      </c>
      <c r="F450"/>
    </row>
    <row r="451" spans="1:6" x14ac:dyDescent="0.25">
      <c r="A451" s="9" t="s">
        <v>7279</v>
      </c>
      <c r="B451" s="9"/>
      <c r="C451" s="9"/>
      <c r="D451" s="9"/>
      <c r="E451" s="12">
        <v>3</v>
      </c>
      <c r="F451"/>
    </row>
    <row r="452" spans="1:6" x14ac:dyDescent="0.25">
      <c r="A452" t="s">
        <v>5694</v>
      </c>
      <c r="B452">
        <v>2017</v>
      </c>
      <c r="C452" t="s">
        <v>4745</v>
      </c>
      <c r="D452" t="s">
        <v>7154</v>
      </c>
      <c r="E452" s="11">
        <v>1</v>
      </c>
      <c r="F452"/>
    </row>
    <row r="453" spans="1:6" x14ac:dyDescent="0.25">
      <c r="A453" s="9" t="s">
        <v>7280</v>
      </c>
      <c r="B453" s="9"/>
      <c r="C453" s="9"/>
      <c r="D453" s="9"/>
      <c r="E453" s="12">
        <v>1</v>
      </c>
      <c r="F453"/>
    </row>
    <row r="454" spans="1:6" x14ac:dyDescent="0.25">
      <c r="A454" t="s">
        <v>3458</v>
      </c>
      <c r="B454">
        <v>2017</v>
      </c>
      <c r="C454" t="s">
        <v>1609</v>
      </c>
      <c r="D454" t="s">
        <v>5685</v>
      </c>
      <c r="E454" s="11">
        <v>1</v>
      </c>
      <c r="F454"/>
    </row>
    <row r="455" spans="1:6" x14ac:dyDescent="0.25">
      <c r="A455" t="s">
        <v>3458</v>
      </c>
      <c r="B455">
        <v>2018</v>
      </c>
      <c r="C455">
        <v>16</v>
      </c>
      <c r="D455" t="s">
        <v>2554</v>
      </c>
      <c r="E455" s="11">
        <v>1</v>
      </c>
      <c r="F455"/>
    </row>
    <row r="456" spans="1:6" x14ac:dyDescent="0.25">
      <c r="A456" t="s">
        <v>3458</v>
      </c>
      <c r="B456">
        <v>2018</v>
      </c>
      <c r="C456">
        <v>21</v>
      </c>
      <c r="D456" t="s">
        <v>567</v>
      </c>
      <c r="E456" s="11">
        <v>1</v>
      </c>
      <c r="F456"/>
    </row>
    <row r="457" spans="1:6" x14ac:dyDescent="0.25">
      <c r="A457" t="s">
        <v>3458</v>
      </c>
      <c r="B457">
        <v>2018</v>
      </c>
      <c r="C457">
        <v>40</v>
      </c>
      <c r="D457" t="s">
        <v>2704</v>
      </c>
      <c r="E457" s="11">
        <v>1</v>
      </c>
      <c r="F457"/>
    </row>
    <row r="458" spans="1:6" x14ac:dyDescent="0.25">
      <c r="A458" t="s">
        <v>3458</v>
      </c>
      <c r="B458">
        <v>2018</v>
      </c>
      <c r="C458">
        <v>42</v>
      </c>
      <c r="D458" t="s">
        <v>684</v>
      </c>
      <c r="E458" s="11">
        <v>1</v>
      </c>
      <c r="F458"/>
    </row>
    <row r="459" spans="1:6" x14ac:dyDescent="0.25">
      <c r="A459" t="s">
        <v>3458</v>
      </c>
      <c r="B459">
        <v>2018</v>
      </c>
      <c r="C459" t="s">
        <v>3202</v>
      </c>
      <c r="D459" t="s">
        <v>3599</v>
      </c>
      <c r="E459" s="11">
        <v>1</v>
      </c>
      <c r="F459"/>
    </row>
    <row r="460" spans="1:6" x14ac:dyDescent="0.25">
      <c r="A460" t="s">
        <v>3458</v>
      </c>
      <c r="B460">
        <v>2019</v>
      </c>
      <c r="C460">
        <v>13</v>
      </c>
      <c r="D460" t="s">
        <v>6293</v>
      </c>
      <c r="E460" s="11">
        <v>1</v>
      </c>
      <c r="F460"/>
    </row>
    <row r="461" spans="1:6" x14ac:dyDescent="0.25">
      <c r="A461" t="s">
        <v>3458</v>
      </c>
      <c r="B461">
        <v>2019</v>
      </c>
      <c r="C461">
        <v>97</v>
      </c>
      <c r="D461" t="s">
        <v>3443</v>
      </c>
      <c r="E461" s="11">
        <v>1</v>
      </c>
      <c r="F461"/>
    </row>
    <row r="462" spans="1:6" x14ac:dyDescent="0.25">
      <c r="A462" t="s">
        <v>3458</v>
      </c>
      <c r="B462">
        <v>2019</v>
      </c>
      <c r="C462">
        <v>199</v>
      </c>
      <c r="D462" t="s">
        <v>3442</v>
      </c>
      <c r="E462" s="11">
        <v>1</v>
      </c>
      <c r="F462"/>
    </row>
    <row r="463" spans="1:6" x14ac:dyDescent="0.25">
      <c r="A463" s="9" t="s">
        <v>5628</v>
      </c>
      <c r="B463" s="9"/>
      <c r="C463" s="9"/>
      <c r="D463" s="9"/>
      <c r="E463" s="12">
        <v>9</v>
      </c>
      <c r="F463"/>
    </row>
    <row r="464" spans="1:6" x14ac:dyDescent="0.25">
      <c r="A464" t="s">
        <v>6344</v>
      </c>
      <c r="B464">
        <v>1994</v>
      </c>
      <c r="C464">
        <v>4</v>
      </c>
      <c r="D464" t="s">
        <v>6089</v>
      </c>
      <c r="E464" s="11">
        <v>1</v>
      </c>
      <c r="F464"/>
    </row>
    <row r="465" spans="1:6" x14ac:dyDescent="0.25">
      <c r="A465" s="9" t="s">
        <v>7281</v>
      </c>
      <c r="B465" s="9"/>
      <c r="C465" s="9"/>
      <c r="D465" s="9"/>
      <c r="E465" s="12">
        <v>1</v>
      </c>
      <c r="F465"/>
    </row>
    <row r="466" spans="1:6" x14ac:dyDescent="0.25">
      <c r="A466" t="s">
        <v>30</v>
      </c>
      <c r="B466">
        <v>2015</v>
      </c>
      <c r="C466">
        <v>315</v>
      </c>
      <c r="D466" t="s">
        <v>567</v>
      </c>
      <c r="E466" s="11">
        <v>1</v>
      </c>
      <c r="F466"/>
    </row>
    <row r="467" spans="1:6" x14ac:dyDescent="0.25">
      <c r="A467" t="s">
        <v>30</v>
      </c>
      <c r="B467">
        <v>2016</v>
      </c>
      <c r="C467">
        <v>668</v>
      </c>
      <c r="D467" t="s">
        <v>3443</v>
      </c>
      <c r="E467" s="11">
        <v>1</v>
      </c>
      <c r="F467"/>
    </row>
    <row r="468" spans="1:6" x14ac:dyDescent="0.25">
      <c r="A468" t="s">
        <v>30</v>
      </c>
      <c r="B468">
        <v>2017</v>
      </c>
      <c r="C468">
        <v>120</v>
      </c>
      <c r="D468" t="s">
        <v>6002</v>
      </c>
      <c r="E468" s="11">
        <v>1</v>
      </c>
      <c r="F468"/>
    </row>
    <row r="469" spans="1:6" x14ac:dyDescent="0.25">
      <c r="A469" t="s">
        <v>30</v>
      </c>
      <c r="B469">
        <v>2017</v>
      </c>
      <c r="C469">
        <v>67</v>
      </c>
      <c r="D469" t="s">
        <v>3442</v>
      </c>
      <c r="E469" s="11">
        <v>1</v>
      </c>
      <c r="F469"/>
    </row>
    <row r="470" spans="1:6" x14ac:dyDescent="0.25">
      <c r="A470" t="s">
        <v>30</v>
      </c>
      <c r="B470">
        <v>2017</v>
      </c>
      <c r="C470">
        <v>97</v>
      </c>
      <c r="D470" t="s">
        <v>5960</v>
      </c>
      <c r="E470" s="11">
        <v>1</v>
      </c>
      <c r="F470"/>
    </row>
    <row r="471" spans="1:6" x14ac:dyDescent="0.25">
      <c r="A471" t="s">
        <v>30</v>
      </c>
      <c r="B471">
        <v>2017</v>
      </c>
      <c r="C471">
        <v>442</v>
      </c>
      <c r="D471" t="s">
        <v>3443</v>
      </c>
      <c r="E471" s="11">
        <v>1</v>
      </c>
      <c r="F471"/>
    </row>
    <row r="472" spans="1:6" x14ac:dyDescent="0.25">
      <c r="A472" t="s">
        <v>30</v>
      </c>
      <c r="B472">
        <v>2017</v>
      </c>
      <c r="C472" t="s">
        <v>2469</v>
      </c>
      <c r="D472" t="s">
        <v>5972</v>
      </c>
      <c r="E472" s="11">
        <v>1</v>
      </c>
      <c r="F472"/>
    </row>
    <row r="473" spans="1:6" x14ac:dyDescent="0.25">
      <c r="A473" t="s">
        <v>30</v>
      </c>
      <c r="B473">
        <v>2018</v>
      </c>
      <c r="C473">
        <v>265</v>
      </c>
      <c r="D473" t="s">
        <v>3443</v>
      </c>
      <c r="E473" s="11">
        <v>1</v>
      </c>
      <c r="F473"/>
    </row>
    <row r="474" spans="1:6" x14ac:dyDescent="0.25">
      <c r="A474" t="s">
        <v>30</v>
      </c>
      <c r="B474">
        <v>2018</v>
      </c>
      <c r="C474" t="s">
        <v>1168</v>
      </c>
      <c r="D474" t="s">
        <v>6044</v>
      </c>
      <c r="E474" s="11">
        <v>1</v>
      </c>
      <c r="F474"/>
    </row>
    <row r="475" spans="1:6" x14ac:dyDescent="0.25">
      <c r="A475" t="s">
        <v>30</v>
      </c>
      <c r="B475">
        <v>2019</v>
      </c>
      <c r="C475">
        <v>165</v>
      </c>
      <c r="D475" t="s">
        <v>3442</v>
      </c>
      <c r="E475" s="11">
        <v>1</v>
      </c>
      <c r="F475"/>
    </row>
    <row r="476" spans="1:6" x14ac:dyDescent="0.25">
      <c r="A476" t="s">
        <v>30</v>
      </c>
      <c r="B476">
        <v>2019</v>
      </c>
      <c r="C476">
        <v>193</v>
      </c>
      <c r="D476" t="s">
        <v>6048</v>
      </c>
      <c r="E476" s="11">
        <v>1</v>
      </c>
      <c r="F476"/>
    </row>
    <row r="477" spans="1:6" x14ac:dyDescent="0.25">
      <c r="A477" t="s">
        <v>30</v>
      </c>
      <c r="B477">
        <v>2019</v>
      </c>
      <c r="C477">
        <v>310</v>
      </c>
      <c r="D477" t="s">
        <v>3443</v>
      </c>
      <c r="E477" s="11">
        <v>1</v>
      </c>
      <c r="F477"/>
    </row>
    <row r="478" spans="1:6" x14ac:dyDescent="0.25">
      <c r="A478" t="s">
        <v>30</v>
      </c>
      <c r="B478">
        <v>2019</v>
      </c>
      <c r="C478" t="s">
        <v>4208</v>
      </c>
      <c r="D478" t="s">
        <v>7282</v>
      </c>
      <c r="E478" s="11">
        <v>1</v>
      </c>
      <c r="F478"/>
    </row>
    <row r="479" spans="1:6" x14ac:dyDescent="0.25">
      <c r="A479" s="9" t="s">
        <v>7283</v>
      </c>
      <c r="B479" s="9"/>
      <c r="C479" s="9"/>
      <c r="D479" s="9"/>
      <c r="E479" s="12">
        <v>13</v>
      </c>
      <c r="F479"/>
    </row>
    <row r="480" spans="1:6" x14ac:dyDescent="0.25">
      <c r="A480" t="s">
        <v>6345</v>
      </c>
      <c r="B480">
        <v>2018</v>
      </c>
      <c r="C480" t="s">
        <v>3046</v>
      </c>
      <c r="D480" t="s">
        <v>6158</v>
      </c>
      <c r="E480" s="11">
        <v>1</v>
      </c>
      <c r="F480"/>
    </row>
    <row r="481" spans="1:6" x14ac:dyDescent="0.25">
      <c r="A481" t="s">
        <v>6345</v>
      </c>
      <c r="B481">
        <v>2018</v>
      </c>
      <c r="C481" t="s">
        <v>3109</v>
      </c>
      <c r="D481" t="s">
        <v>5684</v>
      </c>
      <c r="E481" s="11">
        <v>1</v>
      </c>
      <c r="F481"/>
    </row>
    <row r="482" spans="1:6" x14ac:dyDescent="0.25">
      <c r="A482" s="9" t="s">
        <v>7284</v>
      </c>
      <c r="B482" s="9"/>
      <c r="C482" s="9"/>
      <c r="D482" s="9"/>
      <c r="E482" s="12">
        <v>2</v>
      </c>
      <c r="F482"/>
    </row>
    <row r="483" spans="1:6" x14ac:dyDescent="0.25">
      <c r="A483" t="s">
        <v>6346</v>
      </c>
      <c r="B483">
        <v>2018</v>
      </c>
      <c r="C483" t="s">
        <v>4366</v>
      </c>
      <c r="D483" t="s">
        <v>3507</v>
      </c>
      <c r="E483" s="11">
        <v>1</v>
      </c>
      <c r="F483"/>
    </row>
    <row r="484" spans="1:6" x14ac:dyDescent="0.25">
      <c r="A484" t="s">
        <v>6346</v>
      </c>
      <c r="B484">
        <v>2019</v>
      </c>
      <c r="C484" t="s">
        <v>5206</v>
      </c>
      <c r="D484" t="s">
        <v>7163</v>
      </c>
      <c r="E484" s="11">
        <v>1</v>
      </c>
      <c r="F484"/>
    </row>
    <row r="485" spans="1:6" x14ac:dyDescent="0.25">
      <c r="A485" s="9" t="s">
        <v>7285</v>
      </c>
      <c r="B485" s="9"/>
      <c r="C485" s="9"/>
      <c r="D485" s="9"/>
      <c r="E485" s="12">
        <v>2</v>
      </c>
      <c r="F485"/>
    </row>
    <row r="486" spans="1:6" x14ac:dyDescent="0.25">
      <c r="A486" t="s">
        <v>6173</v>
      </c>
      <c r="B486">
        <v>1993</v>
      </c>
      <c r="C486">
        <v>475</v>
      </c>
      <c r="D486" t="s">
        <v>5933</v>
      </c>
      <c r="E486" s="11">
        <v>1</v>
      </c>
      <c r="F486"/>
    </row>
    <row r="487" spans="1:6" x14ac:dyDescent="0.25">
      <c r="A487" s="9" t="s">
        <v>7286</v>
      </c>
      <c r="B487" s="9"/>
      <c r="C487" s="9"/>
      <c r="D487" s="9"/>
      <c r="E487" s="12">
        <v>1</v>
      </c>
      <c r="F487"/>
    </row>
    <row r="488" spans="1:6" x14ac:dyDescent="0.25">
      <c r="A488" t="s">
        <v>31</v>
      </c>
      <c r="B488">
        <v>1991</v>
      </c>
      <c r="C488">
        <v>4</v>
      </c>
      <c r="D488" t="s">
        <v>3591</v>
      </c>
      <c r="E488" s="11">
        <v>1</v>
      </c>
      <c r="F488"/>
    </row>
    <row r="489" spans="1:6" x14ac:dyDescent="0.25">
      <c r="A489" t="s">
        <v>31</v>
      </c>
      <c r="B489">
        <v>1991</v>
      </c>
      <c r="C489">
        <v>30</v>
      </c>
      <c r="D489" t="s">
        <v>3592</v>
      </c>
      <c r="E489" s="11">
        <v>1</v>
      </c>
      <c r="F489"/>
    </row>
    <row r="490" spans="1:6" x14ac:dyDescent="0.25">
      <c r="A490" t="s">
        <v>31</v>
      </c>
      <c r="B490">
        <v>1991</v>
      </c>
      <c r="C490">
        <v>96</v>
      </c>
      <c r="D490" t="s">
        <v>3600</v>
      </c>
      <c r="E490" s="11">
        <v>1</v>
      </c>
      <c r="F490"/>
    </row>
    <row r="491" spans="1:6" x14ac:dyDescent="0.25">
      <c r="A491" t="s">
        <v>31</v>
      </c>
      <c r="B491">
        <v>1991</v>
      </c>
      <c r="C491">
        <v>755</v>
      </c>
      <c r="D491" t="s">
        <v>3593</v>
      </c>
      <c r="E491" s="11">
        <v>1</v>
      </c>
      <c r="F491"/>
    </row>
    <row r="492" spans="1:6" x14ac:dyDescent="0.25">
      <c r="A492" t="s">
        <v>31</v>
      </c>
      <c r="B492">
        <v>1991</v>
      </c>
      <c r="C492">
        <v>702</v>
      </c>
      <c r="D492" t="s">
        <v>3593</v>
      </c>
      <c r="E492" s="11">
        <v>1</v>
      </c>
      <c r="F492"/>
    </row>
    <row r="493" spans="1:6" x14ac:dyDescent="0.25">
      <c r="A493" t="s">
        <v>31</v>
      </c>
      <c r="B493">
        <v>1991</v>
      </c>
      <c r="C493">
        <v>183</v>
      </c>
      <c r="D493" t="s">
        <v>684</v>
      </c>
      <c r="E493" s="11">
        <v>1</v>
      </c>
      <c r="F493"/>
    </row>
    <row r="494" spans="1:6" x14ac:dyDescent="0.25">
      <c r="A494" t="s">
        <v>31</v>
      </c>
      <c r="B494">
        <v>1991</v>
      </c>
      <c r="C494" t="s">
        <v>715</v>
      </c>
      <c r="D494" t="s">
        <v>3596</v>
      </c>
      <c r="E494" s="11">
        <v>1</v>
      </c>
      <c r="F494"/>
    </row>
    <row r="495" spans="1:6" x14ac:dyDescent="0.25">
      <c r="A495" t="s">
        <v>31</v>
      </c>
      <c r="B495">
        <v>1992</v>
      </c>
      <c r="C495">
        <v>11</v>
      </c>
      <c r="D495" t="s">
        <v>6101</v>
      </c>
      <c r="E495" s="11">
        <v>1</v>
      </c>
      <c r="F495"/>
    </row>
    <row r="496" spans="1:6" x14ac:dyDescent="0.25">
      <c r="A496" t="s">
        <v>31</v>
      </c>
      <c r="B496">
        <v>1995</v>
      </c>
      <c r="C496">
        <v>3</v>
      </c>
      <c r="D496" t="s">
        <v>6089</v>
      </c>
      <c r="E496" s="11">
        <v>1</v>
      </c>
      <c r="F496"/>
    </row>
    <row r="497" spans="1:6" x14ac:dyDescent="0.25">
      <c r="A497" s="9" t="s">
        <v>7287</v>
      </c>
      <c r="B497" s="9"/>
      <c r="C497" s="9"/>
      <c r="D497" s="9"/>
      <c r="E497" s="12">
        <v>9</v>
      </c>
      <c r="F497"/>
    </row>
    <row r="498" spans="1:6" x14ac:dyDescent="0.25">
      <c r="A498" t="s">
        <v>6347</v>
      </c>
      <c r="B498">
        <v>2018</v>
      </c>
      <c r="C498" t="s">
        <v>4345</v>
      </c>
      <c r="D498" t="s">
        <v>5916</v>
      </c>
      <c r="E498" s="11">
        <v>1</v>
      </c>
      <c r="F498"/>
    </row>
    <row r="499" spans="1:6" x14ac:dyDescent="0.25">
      <c r="A499" t="s">
        <v>6347</v>
      </c>
      <c r="B499">
        <v>2019</v>
      </c>
      <c r="C499" t="s">
        <v>5218</v>
      </c>
      <c r="D499" t="s">
        <v>5928</v>
      </c>
      <c r="E499" s="11">
        <v>1</v>
      </c>
      <c r="F499"/>
    </row>
    <row r="500" spans="1:6" x14ac:dyDescent="0.25">
      <c r="A500" t="s">
        <v>6347</v>
      </c>
      <c r="B500">
        <v>2019</v>
      </c>
      <c r="C500" t="s">
        <v>6964</v>
      </c>
      <c r="D500" t="s">
        <v>6080</v>
      </c>
      <c r="E500" s="11">
        <v>1</v>
      </c>
      <c r="F500"/>
    </row>
    <row r="501" spans="1:6" x14ac:dyDescent="0.25">
      <c r="A501" s="9" t="s">
        <v>7288</v>
      </c>
      <c r="B501" s="9"/>
      <c r="C501" s="9"/>
      <c r="D501" s="9"/>
      <c r="E501" s="12">
        <v>3</v>
      </c>
      <c r="F501"/>
    </row>
    <row r="502" spans="1:6" x14ac:dyDescent="0.25">
      <c r="A502" t="s">
        <v>3601</v>
      </c>
      <c r="B502">
        <v>2018</v>
      </c>
      <c r="C502">
        <v>57</v>
      </c>
      <c r="D502" t="s">
        <v>684</v>
      </c>
      <c r="E502" s="11">
        <v>1</v>
      </c>
      <c r="F502"/>
    </row>
    <row r="503" spans="1:6" x14ac:dyDescent="0.25">
      <c r="A503" t="s">
        <v>3601</v>
      </c>
      <c r="B503">
        <v>2018</v>
      </c>
      <c r="C503">
        <v>136</v>
      </c>
      <c r="D503" t="s">
        <v>2718</v>
      </c>
      <c r="E503" s="11">
        <v>1</v>
      </c>
      <c r="F503"/>
    </row>
    <row r="504" spans="1:6" x14ac:dyDescent="0.25">
      <c r="A504" t="s">
        <v>3601</v>
      </c>
      <c r="B504">
        <v>2018</v>
      </c>
      <c r="C504">
        <v>69</v>
      </c>
      <c r="D504" t="s">
        <v>2603</v>
      </c>
      <c r="E504" s="11">
        <v>1</v>
      </c>
      <c r="F504"/>
    </row>
    <row r="505" spans="1:6" x14ac:dyDescent="0.25">
      <c r="A505" t="s">
        <v>3601</v>
      </c>
      <c r="B505">
        <v>2018</v>
      </c>
      <c r="C505">
        <v>173</v>
      </c>
      <c r="D505" t="s">
        <v>1503</v>
      </c>
      <c r="E505" s="11">
        <v>1</v>
      </c>
      <c r="F505"/>
    </row>
    <row r="506" spans="1:6" x14ac:dyDescent="0.25">
      <c r="A506" t="s">
        <v>3601</v>
      </c>
      <c r="B506">
        <v>2018</v>
      </c>
      <c r="C506">
        <v>54</v>
      </c>
      <c r="D506" t="s">
        <v>2704</v>
      </c>
      <c r="E506" s="11">
        <v>1</v>
      </c>
      <c r="F506"/>
    </row>
    <row r="507" spans="1:6" x14ac:dyDescent="0.25">
      <c r="A507" t="s">
        <v>3601</v>
      </c>
      <c r="B507">
        <v>2018</v>
      </c>
      <c r="C507">
        <v>54</v>
      </c>
      <c r="D507" t="s">
        <v>2699</v>
      </c>
      <c r="E507" s="11">
        <v>1</v>
      </c>
      <c r="F507"/>
    </row>
    <row r="508" spans="1:6" x14ac:dyDescent="0.25">
      <c r="A508" t="s">
        <v>3601</v>
      </c>
      <c r="B508">
        <v>2018</v>
      </c>
      <c r="C508">
        <v>86</v>
      </c>
      <c r="D508" t="s">
        <v>2559</v>
      </c>
      <c r="E508" s="11">
        <v>1</v>
      </c>
      <c r="F508"/>
    </row>
    <row r="509" spans="1:6" x14ac:dyDescent="0.25">
      <c r="A509" t="s">
        <v>3601</v>
      </c>
      <c r="B509">
        <v>2018</v>
      </c>
      <c r="C509">
        <v>247</v>
      </c>
      <c r="D509" t="s">
        <v>567</v>
      </c>
      <c r="E509" s="11">
        <v>1</v>
      </c>
      <c r="F509"/>
    </row>
    <row r="510" spans="1:6" x14ac:dyDescent="0.25">
      <c r="A510" t="s">
        <v>3601</v>
      </c>
      <c r="B510">
        <v>2018</v>
      </c>
      <c r="C510" t="s">
        <v>1200</v>
      </c>
      <c r="D510" t="s">
        <v>1493</v>
      </c>
      <c r="E510" s="11">
        <v>1</v>
      </c>
      <c r="F510"/>
    </row>
    <row r="511" spans="1:6" x14ac:dyDescent="0.25">
      <c r="A511" t="s">
        <v>3601</v>
      </c>
      <c r="B511">
        <v>2018</v>
      </c>
      <c r="C511" t="s">
        <v>3198</v>
      </c>
      <c r="D511" t="s">
        <v>3599</v>
      </c>
      <c r="E511" s="11">
        <v>1</v>
      </c>
      <c r="F511"/>
    </row>
    <row r="512" spans="1:6" x14ac:dyDescent="0.25">
      <c r="A512" t="s">
        <v>3601</v>
      </c>
      <c r="B512">
        <v>2018</v>
      </c>
      <c r="C512" t="s">
        <v>3298</v>
      </c>
      <c r="D512" t="s">
        <v>3602</v>
      </c>
      <c r="E512" s="11">
        <v>1</v>
      </c>
      <c r="F512"/>
    </row>
    <row r="513" spans="1:6" x14ac:dyDescent="0.25">
      <c r="A513" s="9" t="s">
        <v>6720</v>
      </c>
      <c r="B513" s="9"/>
      <c r="C513" s="9"/>
      <c r="D513" s="9"/>
      <c r="E513" s="12">
        <v>11</v>
      </c>
      <c r="F513"/>
    </row>
    <row r="514" spans="1:6" x14ac:dyDescent="0.25">
      <c r="A514" t="s">
        <v>2570</v>
      </c>
      <c r="B514">
        <v>2016</v>
      </c>
      <c r="C514" t="s">
        <v>1907</v>
      </c>
      <c r="D514" t="s">
        <v>1493</v>
      </c>
      <c r="E514" s="11">
        <v>1</v>
      </c>
      <c r="F514"/>
    </row>
    <row r="515" spans="1:6" x14ac:dyDescent="0.25">
      <c r="A515" s="9" t="s">
        <v>7289</v>
      </c>
      <c r="B515" s="9"/>
      <c r="C515" s="9"/>
      <c r="D515" s="9"/>
      <c r="E515" s="12">
        <v>1</v>
      </c>
      <c r="F515"/>
    </row>
    <row r="516" spans="1:6" x14ac:dyDescent="0.25">
      <c r="A516" t="s">
        <v>6348</v>
      </c>
      <c r="B516">
        <v>2018</v>
      </c>
      <c r="C516" t="s">
        <v>4349</v>
      </c>
      <c r="D516" t="s">
        <v>5916</v>
      </c>
      <c r="E516" s="11">
        <v>1</v>
      </c>
      <c r="F516"/>
    </row>
    <row r="517" spans="1:6" x14ac:dyDescent="0.25">
      <c r="A517" s="9" t="s">
        <v>7290</v>
      </c>
      <c r="B517" s="9"/>
      <c r="C517" s="9"/>
      <c r="D517" s="9"/>
      <c r="E517" s="12">
        <v>1</v>
      </c>
      <c r="F517"/>
    </row>
    <row r="518" spans="1:6" x14ac:dyDescent="0.25">
      <c r="A518" t="s">
        <v>7291</v>
      </c>
      <c r="B518">
        <v>2019</v>
      </c>
      <c r="C518" t="s">
        <v>5105</v>
      </c>
      <c r="D518" t="s">
        <v>7292</v>
      </c>
      <c r="E518" s="11">
        <v>1</v>
      </c>
      <c r="F518"/>
    </row>
    <row r="519" spans="1:6" x14ac:dyDescent="0.25">
      <c r="A519" s="9" t="s">
        <v>7293</v>
      </c>
      <c r="B519" s="9"/>
      <c r="C519" s="9"/>
      <c r="D519" s="9"/>
      <c r="E519" s="12">
        <v>1</v>
      </c>
      <c r="F519"/>
    </row>
    <row r="520" spans="1:6" x14ac:dyDescent="0.25">
      <c r="A520" t="s">
        <v>6349</v>
      </c>
      <c r="B520">
        <v>2016</v>
      </c>
      <c r="C520" t="s">
        <v>1151</v>
      </c>
      <c r="D520" t="s">
        <v>3454</v>
      </c>
      <c r="E520" s="11">
        <v>1</v>
      </c>
      <c r="F520"/>
    </row>
    <row r="521" spans="1:6" x14ac:dyDescent="0.25">
      <c r="A521" s="9" t="s">
        <v>7294</v>
      </c>
      <c r="B521" s="9"/>
      <c r="C521" s="9"/>
      <c r="D521" s="9"/>
      <c r="E521" s="12">
        <v>1</v>
      </c>
      <c r="F521"/>
    </row>
    <row r="522" spans="1:6" x14ac:dyDescent="0.25">
      <c r="A522" t="s">
        <v>7295</v>
      </c>
      <c r="B522">
        <v>2019</v>
      </c>
      <c r="C522">
        <v>235</v>
      </c>
      <c r="D522" t="s">
        <v>7296</v>
      </c>
      <c r="E522" s="11">
        <v>1</v>
      </c>
      <c r="F522"/>
    </row>
    <row r="523" spans="1:6" x14ac:dyDescent="0.25">
      <c r="A523" s="9" t="s">
        <v>7297</v>
      </c>
      <c r="B523" s="9"/>
      <c r="C523" s="9"/>
      <c r="D523" s="9"/>
      <c r="E523" s="12">
        <v>1</v>
      </c>
      <c r="F523"/>
    </row>
    <row r="524" spans="1:6" x14ac:dyDescent="0.25">
      <c r="A524" t="s">
        <v>6350</v>
      </c>
      <c r="B524">
        <v>2016</v>
      </c>
      <c r="C524" t="s">
        <v>1424</v>
      </c>
      <c r="D524" t="s">
        <v>3454</v>
      </c>
      <c r="E524" s="11">
        <v>1</v>
      </c>
      <c r="F524"/>
    </row>
    <row r="525" spans="1:6" x14ac:dyDescent="0.25">
      <c r="A525" s="9" t="s">
        <v>7298</v>
      </c>
      <c r="B525" s="9"/>
      <c r="C525" s="9"/>
      <c r="D525" s="9"/>
      <c r="E525" s="12">
        <v>1</v>
      </c>
      <c r="F525"/>
    </row>
    <row r="526" spans="1:6" x14ac:dyDescent="0.25">
      <c r="A526" t="s">
        <v>5695</v>
      </c>
      <c r="B526">
        <v>2017</v>
      </c>
      <c r="C526" t="s">
        <v>4728</v>
      </c>
      <c r="D526" t="s">
        <v>7154</v>
      </c>
      <c r="E526" s="11">
        <v>1</v>
      </c>
      <c r="F526"/>
    </row>
    <row r="527" spans="1:6" x14ac:dyDescent="0.25">
      <c r="A527" s="9" t="s">
        <v>7299</v>
      </c>
      <c r="B527" s="9"/>
      <c r="C527" s="9"/>
      <c r="D527" s="9"/>
      <c r="E527" s="12">
        <v>1</v>
      </c>
      <c r="F527"/>
    </row>
    <row r="528" spans="1:6" x14ac:dyDescent="0.25">
      <c r="A528" t="s">
        <v>4027</v>
      </c>
      <c r="B528">
        <v>2018</v>
      </c>
      <c r="C528" t="s">
        <v>3963</v>
      </c>
      <c r="D528" t="s">
        <v>1493</v>
      </c>
      <c r="E528" s="11">
        <v>1</v>
      </c>
      <c r="F528"/>
    </row>
    <row r="529" spans="1:6" x14ac:dyDescent="0.25">
      <c r="A529" s="9" t="s">
        <v>7300</v>
      </c>
      <c r="B529" s="9"/>
      <c r="C529" s="9"/>
      <c r="D529" s="9"/>
      <c r="E529" s="12">
        <v>1</v>
      </c>
      <c r="F529"/>
    </row>
    <row r="530" spans="1:6" x14ac:dyDescent="0.25">
      <c r="A530" t="s">
        <v>2571</v>
      </c>
      <c r="B530">
        <v>2016</v>
      </c>
      <c r="C530" t="s">
        <v>1449</v>
      </c>
      <c r="D530" t="s">
        <v>1493</v>
      </c>
      <c r="E530" s="11">
        <v>1</v>
      </c>
      <c r="F530"/>
    </row>
    <row r="531" spans="1:6" x14ac:dyDescent="0.25">
      <c r="A531" s="9" t="s">
        <v>7301</v>
      </c>
      <c r="B531" s="9"/>
      <c r="C531" s="9"/>
      <c r="D531" s="9"/>
      <c r="E531" s="12">
        <v>1</v>
      </c>
      <c r="F531"/>
    </row>
    <row r="532" spans="1:6" x14ac:dyDescent="0.25">
      <c r="A532" t="s">
        <v>2572</v>
      </c>
      <c r="B532">
        <v>2016</v>
      </c>
      <c r="C532">
        <v>519</v>
      </c>
      <c r="D532" t="s">
        <v>567</v>
      </c>
      <c r="E532" s="11">
        <v>1</v>
      </c>
      <c r="F532"/>
    </row>
    <row r="533" spans="1:6" x14ac:dyDescent="0.25">
      <c r="A533" s="9" t="s">
        <v>7302</v>
      </c>
      <c r="B533" s="9"/>
      <c r="C533" s="9"/>
      <c r="D533" s="9"/>
      <c r="E533" s="12">
        <v>1</v>
      </c>
      <c r="F533"/>
    </row>
    <row r="534" spans="1:6" x14ac:dyDescent="0.25">
      <c r="A534" t="s">
        <v>2573</v>
      </c>
      <c r="B534">
        <v>2017</v>
      </c>
      <c r="C534" t="s">
        <v>1196</v>
      </c>
      <c r="D534" t="s">
        <v>1493</v>
      </c>
      <c r="E534" s="11">
        <v>1</v>
      </c>
      <c r="F534"/>
    </row>
    <row r="535" spans="1:6" x14ac:dyDescent="0.25">
      <c r="A535" t="s">
        <v>2573</v>
      </c>
      <c r="B535">
        <v>2017</v>
      </c>
      <c r="C535" t="s">
        <v>2531</v>
      </c>
      <c r="D535" t="s">
        <v>2562</v>
      </c>
      <c r="E535" s="11">
        <v>1</v>
      </c>
      <c r="F535"/>
    </row>
    <row r="536" spans="1:6" x14ac:dyDescent="0.25">
      <c r="A536" t="s">
        <v>2573</v>
      </c>
      <c r="B536">
        <v>2017</v>
      </c>
      <c r="C536" t="s">
        <v>2803</v>
      </c>
      <c r="D536" t="s">
        <v>3401</v>
      </c>
      <c r="E536" s="11">
        <v>1</v>
      </c>
      <c r="F536"/>
    </row>
    <row r="537" spans="1:6" x14ac:dyDescent="0.25">
      <c r="A537" t="s">
        <v>2573</v>
      </c>
      <c r="B537">
        <v>2017</v>
      </c>
      <c r="C537" t="s">
        <v>2889</v>
      </c>
      <c r="D537" t="s">
        <v>1493</v>
      </c>
      <c r="E537" s="11">
        <v>1</v>
      </c>
      <c r="F537"/>
    </row>
    <row r="538" spans="1:6" x14ac:dyDescent="0.25">
      <c r="A538" t="s">
        <v>2573</v>
      </c>
      <c r="B538">
        <v>2018</v>
      </c>
      <c r="C538">
        <v>624</v>
      </c>
      <c r="D538" t="s">
        <v>3443</v>
      </c>
      <c r="E538" s="11">
        <v>1</v>
      </c>
      <c r="F538"/>
    </row>
    <row r="539" spans="1:6" x14ac:dyDescent="0.25">
      <c r="A539" t="s">
        <v>2573</v>
      </c>
      <c r="B539">
        <v>2019</v>
      </c>
      <c r="C539">
        <v>512</v>
      </c>
      <c r="D539" t="s">
        <v>3443</v>
      </c>
      <c r="E539" s="11">
        <v>1</v>
      </c>
      <c r="F539"/>
    </row>
    <row r="540" spans="1:6" x14ac:dyDescent="0.25">
      <c r="A540" s="9" t="s">
        <v>7303</v>
      </c>
      <c r="B540" s="9"/>
      <c r="C540" s="9"/>
      <c r="D540" s="9"/>
      <c r="E540" s="12">
        <v>6</v>
      </c>
      <c r="F540"/>
    </row>
    <row r="541" spans="1:6" x14ac:dyDescent="0.25">
      <c r="A541" t="s">
        <v>7304</v>
      </c>
      <c r="B541">
        <v>2019</v>
      </c>
      <c r="C541">
        <v>206</v>
      </c>
      <c r="D541" t="s">
        <v>3443</v>
      </c>
      <c r="E541" s="11">
        <v>1</v>
      </c>
      <c r="F541"/>
    </row>
    <row r="542" spans="1:6" x14ac:dyDescent="0.25">
      <c r="A542" s="9" t="s">
        <v>7305</v>
      </c>
      <c r="B542" s="9"/>
      <c r="C542" s="9"/>
      <c r="D542" s="9"/>
      <c r="E542" s="12">
        <v>1</v>
      </c>
      <c r="F542"/>
    </row>
    <row r="543" spans="1:6" x14ac:dyDescent="0.25">
      <c r="A543" t="s">
        <v>4073</v>
      </c>
      <c r="B543">
        <v>2018</v>
      </c>
      <c r="C543" t="s">
        <v>1068</v>
      </c>
      <c r="D543" t="s">
        <v>1493</v>
      </c>
      <c r="E543" s="11">
        <v>1</v>
      </c>
      <c r="F543"/>
    </row>
    <row r="544" spans="1:6" x14ac:dyDescent="0.25">
      <c r="A544" s="9" t="s">
        <v>7306</v>
      </c>
      <c r="B544" s="9"/>
      <c r="C544" s="9"/>
      <c r="D544" s="9"/>
      <c r="E544" s="12">
        <v>1</v>
      </c>
      <c r="F544"/>
    </row>
    <row r="545" spans="1:6" x14ac:dyDescent="0.25">
      <c r="A545" t="s">
        <v>7307</v>
      </c>
      <c r="B545">
        <v>2019</v>
      </c>
      <c r="C545" t="s">
        <v>5143</v>
      </c>
      <c r="D545" t="s">
        <v>7292</v>
      </c>
      <c r="E545" s="11">
        <v>1</v>
      </c>
      <c r="F545"/>
    </row>
    <row r="546" spans="1:6" x14ac:dyDescent="0.25">
      <c r="A546" t="s">
        <v>7307</v>
      </c>
      <c r="B546">
        <v>2019</v>
      </c>
      <c r="C546" t="s">
        <v>5143</v>
      </c>
      <c r="D546" t="s">
        <v>7193</v>
      </c>
      <c r="E546" s="11">
        <v>1</v>
      </c>
      <c r="F546"/>
    </row>
    <row r="547" spans="1:6" x14ac:dyDescent="0.25">
      <c r="A547" t="s">
        <v>7307</v>
      </c>
      <c r="B547">
        <v>2019</v>
      </c>
      <c r="C547" t="s">
        <v>6925</v>
      </c>
      <c r="D547" t="s">
        <v>6080</v>
      </c>
      <c r="E547" s="11">
        <v>1</v>
      </c>
      <c r="F547"/>
    </row>
    <row r="548" spans="1:6" x14ac:dyDescent="0.25">
      <c r="A548" s="9" t="s">
        <v>7308</v>
      </c>
      <c r="B548" s="9"/>
      <c r="C548" s="9"/>
      <c r="D548" s="9"/>
      <c r="E548" s="12">
        <v>3</v>
      </c>
      <c r="F548"/>
    </row>
    <row r="549" spans="1:6" x14ac:dyDescent="0.25">
      <c r="A549" t="s">
        <v>6351</v>
      </c>
      <c r="B549">
        <v>2017</v>
      </c>
      <c r="C549">
        <v>19</v>
      </c>
      <c r="D549" t="s">
        <v>6330</v>
      </c>
      <c r="E549" s="11">
        <v>1</v>
      </c>
      <c r="F549"/>
    </row>
    <row r="550" spans="1:6" x14ac:dyDescent="0.25">
      <c r="A550" s="9" t="s">
        <v>7309</v>
      </c>
      <c r="B550" s="9"/>
      <c r="C550" s="9"/>
      <c r="D550" s="9"/>
      <c r="E550" s="12">
        <v>1</v>
      </c>
      <c r="F550"/>
    </row>
    <row r="551" spans="1:6" x14ac:dyDescent="0.25">
      <c r="A551" t="s">
        <v>7310</v>
      </c>
      <c r="B551">
        <v>2019</v>
      </c>
      <c r="C551" t="s">
        <v>6830</v>
      </c>
      <c r="D551" t="s">
        <v>7161</v>
      </c>
      <c r="E551" s="11">
        <v>1</v>
      </c>
      <c r="F551"/>
    </row>
    <row r="552" spans="1:6" x14ac:dyDescent="0.25">
      <c r="A552" s="9" t="s">
        <v>7311</v>
      </c>
      <c r="B552" s="9"/>
      <c r="C552" s="9"/>
      <c r="D552" s="9"/>
      <c r="E552" s="12">
        <v>1</v>
      </c>
      <c r="F552"/>
    </row>
    <row r="553" spans="1:6" x14ac:dyDescent="0.25">
      <c r="A553" t="s">
        <v>3459</v>
      </c>
      <c r="B553">
        <v>2016</v>
      </c>
      <c r="C553" t="s">
        <v>1682</v>
      </c>
      <c r="D553" t="s">
        <v>5684</v>
      </c>
      <c r="E553" s="11">
        <v>1</v>
      </c>
      <c r="F553"/>
    </row>
    <row r="554" spans="1:6" x14ac:dyDescent="0.25">
      <c r="A554" t="s">
        <v>3459</v>
      </c>
      <c r="B554">
        <v>2017</v>
      </c>
      <c r="C554" t="s">
        <v>2109</v>
      </c>
      <c r="D554" t="s">
        <v>5685</v>
      </c>
      <c r="E554" s="11">
        <v>1</v>
      </c>
      <c r="F554"/>
    </row>
    <row r="555" spans="1:6" x14ac:dyDescent="0.25">
      <c r="A555" t="s">
        <v>3459</v>
      </c>
      <c r="B555">
        <v>2017</v>
      </c>
      <c r="C555" t="s">
        <v>2214</v>
      </c>
      <c r="D555" t="s">
        <v>5684</v>
      </c>
      <c r="E555" s="11">
        <v>1</v>
      </c>
      <c r="F555"/>
    </row>
    <row r="556" spans="1:6" x14ac:dyDescent="0.25">
      <c r="A556" t="s">
        <v>3459</v>
      </c>
      <c r="B556">
        <v>2019</v>
      </c>
      <c r="C556">
        <v>76</v>
      </c>
      <c r="D556" t="s">
        <v>684</v>
      </c>
      <c r="E556" s="11">
        <v>1</v>
      </c>
      <c r="F556"/>
    </row>
    <row r="557" spans="1:6" x14ac:dyDescent="0.25">
      <c r="A557" t="s">
        <v>3459</v>
      </c>
      <c r="B557">
        <v>2019</v>
      </c>
      <c r="C557">
        <v>311</v>
      </c>
      <c r="D557" t="s">
        <v>567</v>
      </c>
      <c r="E557" s="11">
        <v>1</v>
      </c>
      <c r="F557"/>
    </row>
    <row r="558" spans="1:6" x14ac:dyDescent="0.25">
      <c r="A558" t="s">
        <v>3459</v>
      </c>
      <c r="B558">
        <v>2019</v>
      </c>
      <c r="C558">
        <v>327</v>
      </c>
      <c r="D558" t="s">
        <v>7312</v>
      </c>
      <c r="E558" s="11">
        <v>1</v>
      </c>
      <c r="F558"/>
    </row>
    <row r="559" spans="1:6" x14ac:dyDescent="0.25">
      <c r="A559" t="s">
        <v>3459</v>
      </c>
      <c r="B559">
        <v>2019</v>
      </c>
      <c r="C559">
        <v>98</v>
      </c>
      <c r="D559" t="s">
        <v>2554</v>
      </c>
      <c r="E559" s="11">
        <v>1</v>
      </c>
      <c r="F559"/>
    </row>
    <row r="560" spans="1:6" x14ac:dyDescent="0.25">
      <c r="A560" t="s">
        <v>3459</v>
      </c>
      <c r="B560">
        <v>2019</v>
      </c>
      <c r="C560" t="s">
        <v>1474</v>
      </c>
      <c r="D560" t="s">
        <v>1493</v>
      </c>
      <c r="E560" s="11">
        <v>1</v>
      </c>
      <c r="F560"/>
    </row>
    <row r="561" spans="1:6" x14ac:dyDescent="0.25">
      <c r="A561" t="s">
        <v>3459</v>
      </c>
      <c r="B561">
        <v>2019</v>
      </c>
      <c r="C561" t="s">
        <v>5289</v>
      </c>
      <c r="D561" t="s">
        <v>7313</v>
      </c>
      <c r="E561" s="11">
        <v>1</v>
      </c>
      <c r="F561"/>
    </row>
    <row r="562" spans="1:6" x14ac:dyDescent="0.25">
      <c r="A562" t="s">
        <v>3459</v>
      </c>
      <c r="B562">
        <v>2019</v>
      </c>
      <c r="C562" t="s">
        <v>5388</v>
      </c>
      <c r="D562" t="s">
        <v>6721</v>
      </c>
      <c r="E562" s="11">
        <v>1</v>
      </c>
      <c r="F562"/>
    </row>
    <row r="563" spans="1:6" x14ac:dyDescent="0.25">
      <c r="A563" s="9" t="s">
        <v>5500</v>
      </c>
      <c r="B563" s="9"/>
      <c r="C563" s="9"/>
      <c r="D563" s="9"/>
      <c r="E563" s="12">
        <v>10</v>
      </c>
      <c r="F563"/>
    </row>
    <row r="564" spans="1:6" x14ac:dyDescent="0.25">
      <c r="A564" t="s">
        <v>7314</v>
      </c>
      <c r="B564">
        <v>2019</v>
      </c>
      <c r="C564" t="s">
        <v>6900</v>
      </c>
      <c r="D564" t="s">
        <v>7161</v>
      </c>
      <c r="E564" s="11">
        <v>1</v>
      </c>
      <c r="F564"/>
    </row>
    <row r="565" spans="1:6" x14ac:dyDescent="0.25">
      <c r="A565" s="9" t="s">
        <v>7315</v>
      </c>
      <c r="B565" s="9"/>
      <c r="C565" s="9"/>
      <c r="D565" s="9"/>
      <c r="E565" s="12">
        <v>1</v>
      </c>
      <c r="F565"/>
    </row>
    <row r="566" spans="1:6" x14ac:dyDescent="0.25">
      <c r="A566" t="s">
        <v>4074</v>
      </c>
      <c r="B566">
        <v>2018</v>
      </c>
      <c r="C566" t="s">
        <v>2916</v>
      </c>
      <c r="D566" t="s">
        <v>1493</v>
      </c>
      <c r="E566" s="11">
        <v>1</v>
      </c>
      <c r="F566"/>
    </row>
    <row r="567" spans="1:6" x14ac:dyDescent="0.25">
      <c r="A567" s="9" t="s">
        <v>7316</v>
      </c>
      <c r="B567" s="9"/>
      <c r="C567" s="9"/>
      <c r="D567" s="9"/>
      <c r="E567" s="12">
        <v>1</v>
      </c>
      <c r="F567"/>
    </row>
    <row r="568" spans="1:6" x14ac:dyDescent="0.25">
      <c r="A568" t="s">
        <v>3460</v>
      </c>
      <c r="B568">
        <v>2016</v>
      </c>
      <c r="C568" t="s">
        <v>1659</v>
      </c>
      <c r="D568" t="s">
        <v>5684</v>
      </c>
      <c r="E568" s="11">
        <v>1</v>
      </c>
      <c r="F568"/>
    </row>
    <row r="569" spans="1:6" x14ac:dyDescent="0.25">
      <c r="A569" t="s">
        <v>3460</v>
      </c>
      <c r="B569">
        <v>2017</v>
      </c>
      <c r="C569" t="s">
        <v>2859</v>
      </c>
      <c r="D569" t="s">
        <v>1493</v>
      </c>
      <c r="E569" s="11">
        <v>1</v>
      </c>
      <c r="F569"/>
    </row>
    <row r="570" spans="1:6" x14ac:dyDescent="0.25">
      <c r="A570" s="9" t="s">
        <v>7317</v>
      </c>
      <c r="B570" s="9"/>
      <c r="C570" s="9"/>
      <c r="D570" s="9"/>
      <c r="E570" s="12">
        <v>2</v>
      </c>
      <c r="F570"/>
    </row>
    <row r="571" spans="1:6" x14ac:dyDescent="0.25">
      <c r="A571" t="s">
        <v>7318</v>
      </c>
      <c r="B571">
        <v>2019</v>
      </c>
      <c r="C571" t="s">
        <v>6832</v>
      </c>
      <c r="D571" t="s">
        <v>7161</v>
      </c>
      <c r="E571" s="11">
        <v>1</v>
      </c>
      <c r="F571"/>
    </row>
    <row r="572" spans="1:6" x14ac:dyDescent="0.25">
      <c r="A572" s="9" t="s">
        <v>7319</v>
      </c>
      <c r="B572" s="9"/>
      <c r="C572" s="9"/>
      <c r="D572" s="9"/>
      <c r="E572" s="12">
        <v>1</v>
      </c>
      <c r="F572"/>
    </row>
    <row r="573" spans="1:6" x14ac:dyDescent="0.25">
      <c r="A573" t="s">
        <v>5629</v>
      </c>
      <c r="B573">
        <v>2017</v>
      </c>
      <c r="C573" t="s">
        <v>4696</v>
      </c>
      <c r="D573" t="s">
        <v>7154</v>
      </c>
      <c r="E573" s="11">
        <v>1</v>
      </c>
      <c r="F573"/>
    </row>
    <row r="574" spans="1:6" x14ac:dyDescent="0.25">
      <c r="A574" t="s">
        <v>5629</v>
      </c>
      <c r="B574">
        <v>2018</v>
      </c>
      <c r="C574">
        <v>198</v>
      </c>
      <c r="D574" t="s">
        <v>6336</v>
      </c>
      <c r="E574" s="11">
        <v>1</v>
      </c>
      <c r="F574"/>
    </row>
    <row r="575" spans="1:6" x14ac:dyDescent="0.25">
      <c r="A575" t="s">
        <v>5629</v>
      </c>
      <c r="B575">
        <v>2018</v>
      </c>
      <c r="C575" t="s">
        <v>3790</v>
      </c>
      <c r="D575" t="s">
        <v>6352</v>
      </c>
      <c r="E575" s="11">
        <v>1</v>
      </c>
      <c r="F575"/>
    </row>
    <row r="576" spans="1:6" x14ac:dyDescent="0.25">
      <c r="A576" t="s">
        <v>5629</v>
      </c>
      <c r="B576">
        <v>2019</v>
      </c>
      <c r="C576" t="s">
        <v>5219</v>
      </c>
      <c r="D576" t="s">
        <v>6158</v>
      </c>
      <c r="E576" s="11">
        <v>1</v>
      </c>
      <c r="F576"/>
    </row>
    <row r="577" spans="1:6" x14ac:dyDescent="0.25">
      <c r="A577" s="9" t="s">
        <v>7320</v>
      </c>
      <c r="B577" s="9"/>
      <c r="C577" s="9"/>
      <c r="D577" s="9"/>
      <c r="E577" s="12">
        <v>4</v>
      </c>
      <c r="F577"/>
    </row>
    <row r="578" spans="1:6" x14ac:dyDescent="0.25">
      <c r="A578" t="s">
        <v>7321</v>
      </c>
      <c r="B578">
        <v>2019</v>
      </c>
      <c r="C578" t="s">
        <v>6849</v>
      </c>
      <c r="D578" t="s">
        <v>7161</v>
      </c>
      <c r="E578" s="11">
        <v>1</v>
      </c>
      <c r="F578"/>
    </row>
    <row r="579" spans="1:6" x14ac:dyDescent="0.25">
      <c r="A579" s="9" t="s">
        <v>7322</v>
      </c>
      <c r="B579" s="9"/>
      <c r="C579" s="9"/>
      <c r="D579" s="9"/>
      <c r="E579" s="12">
        <v>1</v>
      </c>
      <c r="F579"/>
    </row>
    <row r="580" spans="1:6" x14ac:dyDescent="0.25">
      <c r="A580" t="s">
        <v>7323</v>
      </c>
      <c r="B580">
        <v>2019</v>
      </c>
      <c r="C580" t="s">
        <v>1455</v>
      </c>
      <c r="D580" t="s">
        <v>1493</v>
      </c>
      <c r="E580" s="11">
        <v>1</v>
      </c>
      <c r="F580"/>
    </row>
    <row r="581" spans="1:6" x14ac:dyDescent="0.25">
      <c r="A581" s="9" t="s">
        <v>7324</v>
      </c>
      <c r="B581" s="9"/>
      <c r="C581" s="9"/>
      <c r="D581" s="9"/>
      <c r="E581" s="12">
        <v>1</v>
      </c>
      <c r="F581"/>
    </row>
    <row r="582" spans="1:6" x14ac:dyDescent="0.25">
      <c r="A582" t="s">
        <v>5696</v>
      </c>
      <c r="B582">
        <v>2017</v>
      </c>
      <c r="C582" t="s">
        <v>4837</v>
      </c>
      <c r="D582" t="s">
        <v>5686</v>
      </c>
      <c r="E582" s="11">
        <v>1</v>
      </c>
      <c r="F582"/>
    </row>
    <row r="583" spans="1:6" x14ac:dyDescent="0.25">
      <c r="A583" s="9" t="s">
        <v>7325</v>
      </c>
      <c r="B583" s="9"/>
      <c r="C583" s="9"/>
      <c r="D583" s="9"/>
      <c r="E583" s="12">
        <v>1</v>
      </c>
      <c r="F583"/>
    </row>
    <row r="584" spans="1:6" x14ac:dyDescent="0.25">
      <c r="A584" t="s">
        <v>5630</v>
      </c>
      <c r="B584">
        <v>2017</v>
      </c>
      <c r="C584" t="s">
        <v>4712</v>
      </c>
      <c r="D584" t="s">
        <v>7154</v>
      </c>
      <c r="E584" s="11">
        <v>1</v>
      </c>
      <c r="F584"/>
    </row>
    <row r="585" spans="1:6" x14ac:dyDescent="0.25">
      <c r="A585" t="s">
        <v>5630</v>
      </c>
      <c r="B585">
        <v>2019</v>
      </c>
      <c r="C585" t="s">
        <v>5243</v>
      </c>
      <c r="D585" t="s">
        <v>7163</v>
      </c>
      <c r="E585" s="11">
        <v>1</v>
      </c>
      <c r="F585"/>
    </row>
    <row r="586" spans="1:6" x14ac:dyDescent="0.25">
      <c r="A586" t="s">
        <v>5630</v>
      </c>
      <c r="B586">
        <v>2019</v>
      </c>
      <c r="C586" t="s">
        <v>5244</v>
      </c>
      <c r="D586" t="s">
        <v>5928</v>
      </c>
      <c r="E586" s="11">
        <v>1</v>
      </c>
      <c r="F586"/>
    </row>
    <row r="587" spans="1:6" x14ac:dyDescent="0.25">
      <c r="A587" s="9" t="s">
        <v>7326</v>
      </c>
      <c r="B587" s="9"/>
      <c r="C587" s="9"/>
      <c r="D587" s="9"/>
      <c r="E587" s="12">
        <v>3</v>
      </c>
      <c r="F587"/>
    </row>
    <row r="588" spans="1:6" x14ac:dyDescent="0.25">
      <c r="A588" t="s">
        <v>7327</v>
      </c>
      <c r="B588">
        <v>2019</v>
      </c>
      <c r="C588" t="s">
        <v>5057</v>
      </c>
      <c r="D588" t="s">
        <v>5631</v>
      </c>
      <c r="E588" s="11">
        <v>1</v>
      </c>
      <c r="F588"/>
    </row>
    <row r="589" spans="1:6" x14ac:dyDescent="0.25">
      <c r="A589" s="9" t="s">
        <v>7328</v>
      </c>
      <c r="B589" s="9"/>
      <c r="C589" s="9"/>
      <c r="D589" s="9"/>
      <c r="E589" s="12">
        <v>1</v>
      </c>
      <c r="F589"/>
    </row>
    <row r="590" spans="1:6" x14ac:dyDescent="0.25">
      <c r="A590" t="s">
        <v>4075</v>
      </c>
      <c r="B590">
        <v>2018</v>
      </c>
      <c r="C590" t="s">
        <v>1105</v>
      </c>
      <c r="D590" t="s">
        <v>1493</v>
      </c>
      <c r="E590" s="11">
        <v>1</v>
      </c>
      <c r="F590"/>
    </row>
    <row r="591" spans="1:6" x14ac:dyDescent="0.25">
      <c r="A591" s="9" t="s">
        <v>7329</v>
      </c>
      <c r="B591" s="9"/>
      <c r="C591" s="9"/>
      <c r="D591" s="9"/>
      <c r="E591" s="12">
        <v>1</v>
      </c>
      <c r="F591"/>
    </row>
    <row r="592" spans="1:6" x14ac:dyDescent="0.25">
      <c r="A592" t="s">
        <v>5697</v>
      </c>
      <c r="B592">
        <v>2017</v>
      </c>
      <c r="C592" t="s">
        <v>2107</v>
      </c>
      <c r="D592" t="s">
        <v>5685</v>
      </c>
      <c r="E592" s="11">
        <v>1</v>
      </c>
      <c r="F592"/>
    </row>
    <row r="593" spans="1:6" x14ac:dyDescent="0.25">
      <c r="A593" s="9" t="s">
        <v>7330</v>
      </c>
      <c r="B593" s="9"/>
      <c r="C593" s="9"/>
      <c r="D593" s="9"/>
      <c r="E593" s="12">
        <v>1</v>
      </c>
      <c r="F593"/>
    </row>
    <row r="594" spans="1:6" x14ac:dyDescent="0.25">
      <c r="A594" t="s">
        <v>7331</v>
      </c>
      <c r="B594">
        <v>2019</v>
      </c>
      <c r="C594">
        <v>688</v>
      </c>
      <c r="D594" t="s">
        <v>567</v>
      </c>
      <c r="E594" s="11">
        <v>1</v>
      </c>
      <c r="F594"/>
    </row>
    <row r="595" spans="1:6" x14ac:dyDescent="0.25">
      <c r="A595" s="9" t="s">
        <v>7332</v>
      </c>
      <c r="B595" s="9"/>
      <c r="C595" s="9"/>
      <c r="D595" s="9"/>
      <c r="E595" s="12">
        <v>1</v>
      </c>
      <c r="F595"/>
    </row>
    <row r="596" spans="1:6" x14ac:dyDescent="0.25">
      <c r="A596" t="s">
        <v>7333</v>
      </c>
      <c r="B596">
        <v>2019</v>
      </c>
      <c r="C596" t="s">
        <v>5097</v>
      </c>
      <c r="D596" t="s">
        <v>5928</v>
      </c>
      <c r="E596" s="11">
        <v>1</v>
      </c>
      <c r="F596"/>
    </row>
    <row r="597" spans="1:6" x14ac:dyDescent="0.25">
      <c r="A597" t="s">
        <v>7333</v>
      </c>
      <c r="B597">
        <v>2019</v>
      </c>
      <c r="C597" t="s">
        <v>6983</v>
      </c>
      <c r="D597" t="s">
        <v>6080</v>
      </c>
      <c r="E597" s="11">
        <v>1</v>
      </c>
      <c r="F597"/>
    </row>
    <row r="598" spans="1:6" x14ac:dyDescent="0.25">
      <c r="A598" s="9" t="s">
        <v>7334</v>
      </c>
      <c r="B598" s="9"/>
      <c r="C598" s="9"/>
      <c r="D598" s="9"/>
      <c r="E598" s="12">
        <v>2</v>
      </c>
      <c r="F598"/>
    </row>
    <row r="599" spans="1:6" x14ac:dyDescent="0.25">
      <c r="A599" t="s">
        <v>2574</v>
      </c>
      <c r="B599">
        <v>2017</v>
      </c>
      <c r="C599">
        <v>30</v>
      </c>
      <c r="D599" t="s">
        <v>567</v>
      </c>
      <c r="E599" s="11">
        <v>1</v>
      </c>
      <c r="F599"/>
    </row>
    <row r="600" spans="1:6" x14ac:dyDescent="0.25">
      <c r="A600" t="s">
        <v>2574</v>
      </c>
      <c r="B600">
        <v>2017</v>
      </c>
      <c r="C600">
        <v>161</v>
      </c>
      <c r="D600" t="s">
        <v>2575</v>
      </c>
      <c r="E600" s="11">
        <v>1</v>
      </c>
      <c r="F600"/>
    </row>
    <row r="601" spans="1:6" x14ac:dyDescent="0.25">
      <c r="A601" t="s">
        <v>2574</v>
      </c>
      <c r="B601">
        <v>2017</v>
      </c>
      <c r="C601">
        <v>37</v>
      </c>
      <c r="D601" t="s">
        <v>2557</v>
      </c>
      <c r="E601" s="11">
        <v>1</v>
      </c>
      <c r="F601"/>
    </row>
    <row r="602" spans="1:6" x14ac:dyDescent="0.25">
      <c r="A602" t="s">
        <v>2574</v>
      </c>
      <c r="B602">
        <v>2017</v>
      </c>
      <c r="C602">
        <v>198</v>
      </c>
      <c r="D602" t="s">
        <v>2551</v>
      </c>
      <c r="E602" s="11">
        <v>1</v>
      </c>
      <c r="F602"/>
    </row>
    <row r="603" spans="1:6" x14ac:dyDescent="0.25">
      <c r="A603" t="s">
        <v>2574</v>
      </c>
      <c r="B603">
        <v>2017</v>
      </c>
      <c r="C603" t="s">
        <v>2330</v>
      </c>
      <c r="D603" t="s">
        <v>2700</v>
      </c>
      <c r="E603" s="11">
        <v>1</v>
      </c>
      <c r="F603"/>
    </row>
    <row r="604" spans="1:6" x14ac:dyDescent="0.25">
      <c r="A604" t="s">
        <v>2574</v>
      </c>
      <c r="B604">
        <v>2017</v>
      </c>
      <c r="C604" t="s">
        <v>2539</v>
      </c>
      <c r="D604" t="s">
        <v>2562</v>
      </c>
      <c r="E604" s="11">
        <v>1</v>
      </c>
      <c r="F604"/>
    </row>
    <row r="605" spans="1:6" x14ac:dyDescent="0.25">
      <c r="A605" t="s">
        <v>2574</v>
      </c>
      <c r="B605">
        <v>2017</v>
      </c>
      <c r="C605" t="s">
        <v>2814</v>
      </c>
      <c r="D605" t="s">
        <v>3400</v>
      </c>
      <c r="E605" s="11">
        <v>1</v>
      </c>
      <c r="F605"/>
    </row>
    <row r="606" spans="1:6" x14ac:dyDescent="0.25">
      <c r="A606" t="s">
        <v>2574</v>
      </c>
      <c r="B606">
        <v>2018</v>
      </c>
      <c r="C606">
        <v>160</v>
      </c>
      <c r="D606" t="s">
        <v>3442</v>
      </c>
      <c r="E606" s="11">
        <v>1</v>
      </c>
      <c r="F606"/>
    </row>
    <row r="607" spans="1:6" x14ac:dyDescent="0.25">
      <c r="A607" t="s">
        <v>2574</v>
      </c>
      <c r="B607">
        <v>2018</v>
      </c>
      <c r="C607">
        <v>611</v>
      </c>
      <c r="D607" t="s">
        <v>3443</v>
      </c>
      <c r="E607" s="11">
        <v>1</v>
      </c>
      <c r="F607"/>
    </row>
    <row r="608" spans="1:6" x14ac:dyDescent="0.25">
      <c r="A608" t="s">
        <v>2574</v>
      </c>
      <c r="B608">
        <v>2018</v>
      </c>
      <c r="C608" t="s">
        <v>2794</v>
      </c>
      <c r="D608" t="s">
        <v>5937</v>
      </c>
      <c r="E608" s="11">
        <v>1</v>
      </c>
      <c r="F608"/>
    </row>
    <row r="609" spans="1:6" x14ac:dyDescent="0.25">
      <c r="A609" t="s">
        <v>2574</v>
      </c>
      <c r="B609">
        <v>2019</v>
      </c>
      <c r="C609">
        <v>208</v>
      </c>
      <c r="D609" t="s">
        <v>3443</v>
      </c>
      <c r="E609" s="11">
        <v>1</v>
      </c>
      <c r="F609"/>
    </row>
    <row r="610" spans="1:6" x14ac:dyDescent="0.25">
      <c r="A610" s="9" t="s">
        <v>7335</v>
      </c>
      <c r="B610" s="9"/>
      <c r="C610" s="9"/>
      <c r="D610" s="9"/>
      <c r="E610" s="12">
        <v>11</v>
      </c>
      <c r="F610"/>
    </row>
    <row r="611" spans="1:6" x14ac:dyDescent="0.25">
      <c r="A611" t="s">
        <v>2576</v>
      </c>
      <c r="B611">
        <v>2017</v>
      </c>
      <c r="C611">
        <v>143</v>
      </c>
      <c r="D611" t="s">
        <v>2559</v>
      </c>
      <c r="E611" s="11">
        <v>1</v>
      </c>
      <c r="F611"/>
    </row>
    <row r="612" spans="1:6" x14ac:dyDescent="0.25">
      <c r="A612" t="s">
        <v>2576</v>
      </c>
      <c r="B612">
        <v>2017</v>
      </c>
      <c r="C612" t="s">
        <v>1159</v>
      </c>
      <c r="D612" t="s">
        <v>1493</v>
      </c>
      <c r="E612" s="11">
        <v>1</v>
      </c>
      <c r="F612"/>
    </row>
    <row r="613" spans="1:6" x14ac:dyDescent="0.25">
      <c r="A613" t="s">
        <v>2576</v>
      </c>
      <c r="B613">
        <v>2017</v>
      </c>
      <c r="C613" t="s">
        <v>1182</v>
      </c>
      <c r="D613" t="s">
        <v>1493</v>
      </c>
      <c r="E613" s="11">
        <v>1</v>
      </c>
      <c r="F613"/>
    </row>
    <row r="614" spans="1:6" x14ac:dyDescent="0.25">
      <c r="A614" t="s">
        <v>2576</v>
      </c>
      <c r="B614">
        <v>2017</v>
      </c>
      <c r="C614" t="s">
        <v>1203</v>
      </c>
      <c r="D614" t="s">
        <v>1493</v>
      </c>
      <c r="E614" s="11">
        <v>1</v>
      </c>
      <c r="F614"/>
    </row>
    <row r="615" spans="1:6" x14ac:dyDescent="0.25">
      <c r="A615" t="s">
        <v>2576</v>
      </c>
      <c r="B615">
        <v>2017</v>
      </c>
      <c r="C615" t="s">
        <v>1432</v>
      </c>
      <c r="D615" t="s">
        <v>1493</v>
      </c>
      <c r="E615" s="11">
        <v>1</v>
      </c>
      <c r="F615"/>
    </row>
    <row r="616" spans="1:6" x14ac:dyDescent="0.25">
      <c r="A616" t="s">
        <v>2576</v>
      </c>
      <c r="B616">
        <v>2017</v>
      </c>
      <c r="C616" t="s">
        <v>1689</v>
      </c>
      <c r="D616" t="s">
        <v>2577</v>
      </c>
      <c r="E616" s="11">
        <v>1</v>
      </c>
      <c r="F616"/>
    </row>
    <row r="617" spans="1:6" x14ac:dyDescent="0.25">
      <c r="A617" t="s">
        <v>2576</v>
      </c>
      <c r="B617">
        <v>2017</v>
      </c>
      <c r="C617" t="s">
        <v>2319</v>
      </c>
      <c r="D617" t="s">
        <v>3588</v>
      </c>
      <c r="E617" s="11">
        <v>1</v>
      </c>
      <c r="F617"/>
    </row>
    <row r="618" spans="1:6" x14ac:dyDescent="0.25">
      <c r="A618" t="s">
        <v>2576</v>
      </c>
      <c r="B618">
        <v>2017</v>
      </c>
      <c r="C618" t="s">
        <v>2515</v>
      </c>
      <c r="D618" t="s">
        <v>2562</v>
      </c>
      <c r="E618" s="11">
        <v>1</v>
      </c>
      <c r="F618"/>
    </row>
    <row r="619" spans="1:6" x14ac:dyDescent="0.25">
      <c r="A619" t="s">
        <v>2576</v>
      </c>
      <c r="B619">
        <v>2018</v>
      </c>
      <c r="C619">
        <v>42</v>
      </c>
      <c r="D619" t="s">
        <v>3443</v>
      </c>
      <c r="E619" s="11">
        <v>1</v>
      </c>
      <c r="F619"/>
    </row>
    <row r="620" spans="1:6" x14ac:dyDescent="0.25">
      <c r="A620" t="s">
        <v>2576</v>
      </c>
      <c r="B620">
        <v>2018</v>
      </c>
      <c r="C620">
        <v>250</v>
      </c>
      <c r="D620" t="s">
        <v>6048</v>
      </c>
      <c r="E620" s="11">
        <v>1</v>
      </c>
      <c r="F620"/>
    </row>
    <row r="621" spans="1:6" x14ac:dyDescent="0.25">
      <c r="A621" t="s">
        <v>2576</v>
      </c>
      <c r="B621">
        <v>2018</v>
      </c>
      <c r="C621">
        <v>118</v>
      </c>
      <c r="D621" t="s">
        <v>5960</v>
      </c>
      <c r="E621" s="11">
        <v>1</v>
      </c>
      <c r="F621"/>
    </row>
    <row r="622" spans="1:6" x14ac:dyDescent="0.25">
      <c r="A622" t="s">
        <v>2576</v>
      </c>
      <c r="B622">
        <v>2018</v>
      </c>
      <c r="C622" t="s">
        <v>3251</v>
      </c>
      <c r="D622" t="s">
        <v>5918</v>
      </c>
      <c r="E622" s="11">
        <v>1</v>
      </c>
      <c r="F622"/>
    </row>
    <row r="623" spans="1:6" x14ac:dyDescent="0.25">
      <c r="A623" t="s">
        <v>2576</v>
      </c>
      <c r="B623">
        <v>2018</v>
      </c>
      <c r="C623" t="s">
        <v>3265</v>
      </c>
      <c r="D623" t="s">
        <v>5973</v>
      </c>
      <c r="E623" s="11">
        <v>1</v>
      </c>
      <c r="F623"/>
    </row>
    <row r="624" spans="1:6" x14ac:dyDescent="0.25">
      <c r="A624" t="s">
        <v>2576</v>
      </c>
      <c r="B624">
        <v>2018</v>
      </c>
      <c r="C624" t="s">
        <v>3266</v>
      </c>
      <c r="D624" t="s">
        <v>5974</v>
      </c>
      <c r="E624" s="11">
        <v>1</v>
      </c>
      <c r="F624"/>
    </row>
    <row r="625" spans="1:6" x14ac:dyDescent="0.25">
      <c r="A625" t="s">
        <v>2576</v>
      </c>
      <c r="B625">
        <v>2018</v>
      </c>
      <c r="C625" t="s">
        <v>3267</v>
      </c>
      <c r="D625" t="s">
        <v>5975</v>
      </c>
      <c r="E625" s="11">
        <v>1</v>
      </c>
      <c r="F625"/>
    </row>
    <row r="626" spans="1:6" x14ac:dyDescent="0.25">
      <c r="A626" t="s">
        <v>2576</v>
      </c>
      <c r="B626">
        <v>2018</v>
      </c>
      <c r="C626" t="s">
        <v>3294</v>
      </c>
      <c r="D626" t="s">
        <v>5919</v>
      </c>
      <c r="E626" s="11">
        <v>1</v>
      </c>
      <c r="F626"/>
    </row>
    <row r="627" spans="1:6" x14ac:dyDescent="0.25">
      <c r="A627" t="s">
        <v>2576</v>
      </c>
      <c r="B627">
        <v>2018</v>
      </c>
      <c r="C627" t="s">
        <v>3691</v>
      </c>
      <c r="D627" t="s">
        <v>6174</v>
      </c>
      <c r="E627" s="11">
        <v>1</v>
      </c>
      <c r="F627"/>
    </row>
    <row r="628" spans="1:6" x14ac:dyDescent="0.25">
      <c r="A628" t="s">
        <v>2576</v>
      </c>
      <c r="B628">
        <v>2019</v>
      </c>
      <c r="C628">
        <v>507</v>
      </c>
      <c r="D628" t="s">
        <v>3443</v>
      </c>
      <c r="E628" s="11">
        <v>1</v>
      </c>
      <c r="F628"/>
    </row>
    <row r="629" spans="1:6" x14ac:dyDescent="0.25">
      <c r="A629" t="s">
        <v>2576</v>
      </c>
      <c r="B629">
        <v>2019</v>
      </c>
      <c r="C629" t="s">
        <v>3954</v>
      </c>
      <c r="D629" t="s">
        <v>6044</v>
      </c>
      <c r="E629" s="11">
        <v>1</v>
      </c>
      <c r="F629"/>
    </row>
    <row r="630" spans="1:6" x14ac:dyDescent="0.25">
      <c r="A630" s="9" t="s">
        <v>7336</v>
      </c>
      <c r="B630" s="9"/>
      <c r="C630" s="9"/>
      <c r="D630" s="9"/>
      <c r="E630" s="12">
        <v>19</v>
      </c>
      <c r="F630"/>
    </row>
    <row r="631" spans="1:6" x14ac:dyDescent="0.25">
      <c r="A631" t="s">
        <v>6353</v>
      </c>
      <c r="B631">
        <v>2018</v>
      </c>
      <c r="C631" t="s">
        <v>1067</v>
      </c>
      <c r="D631" t="s">
        <v>3454</v>
      </c>
      <c r="E631" s="11">
        <v>1</v>
      </c>
      <c r="F631"/>
    </row>
    <row r="632" spans="1:6" x14ac:dyDescent="0.25">
      <c r="A632" s="9" t="s">
        <v>7337</v>
      </c>
      <c r="B632" s="9"/>
      <c r="C632" s="9"/>
      <c r="D632" s="9"/>
      <c r="E632" s="12">
        <v>1</v>
      </c>
      <c r="F632"/>
    </row>
    <row r="633" spans="1:6" x14ac:dyDescent="0.25">
      <c r="A633" t="s">
        <v>7338</v>
      </c>
      <c r="B633">
        <v>2019</v>
      </c>
      <c r="C633">
        <v>202</v>
      </c>
      <c r="D633" t="s">
        <v>3443</v>
      </c>
      <c r="E633" s="11">
        <v>1</v>
      </c>
      <c r="F633"/>
    </row>
    <row r="634" spans="1:6" x14ac:dyDescent="0.25">
      <c r="A634" s="9" t="s">
        <v>7339</v>
      </c>
      <c r="B634" s="9"/>
      <c r="C634" s="9"/>
      <c r="D634" s="9"/>
      <c r="E634" s="12">
        <v>1</v>
      </c>
      <c r="F634"/>
    </row>
    <row r="635" spans="1:6" x14ac:dyDescent="0.25">
      <c r="A635" t="s">
        <v>6354</v>
      </c>
      <c r="B635">
        <v>2018</v>
      </c>
      <c r="C635" t="s">
        <v>4347</v>
      </c>
      <c r="D635" t="s">
        <v>5916</v>
      </c>
      <c r="E635" s="11">
        <v>1</v>
      </c>
      <c r="F635"/>
    </row>
    <row r="636" spans="1:6" x14ac:dyDescent="0.25">
      <c r="A636" s="9" t="s">
        <v>7340</v>
      </c>
      <c r="B636" s="9"/>
      <c r="C636" s="9"/>
      <c r="D636" s="9"/>
      <c r="E636" s="12">
        <v>1</v>
      </c>
      <c r="F636"/>
    </row>
    <row r="637" spans="1:6" x14ac:dyDescent="0.25">
      <c r="A637" t="s">
        <v>6355</v>
      </c>
      <c r="B637">
        <v>2016</v>
      </c>
      <c r="C637">
        <v>218</v>
      </c>
      <c r="D637" t="s">
        <v>6356</v>
      </c>
      <c r="E637" s="11">
        <v>1</v>
      </c>
      <c r="F637"/>
    </row>
    <row r="638" spans="1:6" x14ac:dyDescent="0.25">
      <c r="A638" s="9" t="s">
        <v>7341</v>
      </c>
      <c r="B638" s="9"/>
      <c r="C638" s="9"/>
      <c r="D638" s="9"/>
      <c r="E638" s="12">
        <v>1</v>
      </c>
      <c r="F638"/>
    </row>
    <row r="639" spans="1:6" x14ac:dyDescent="0.25">
      <c r="A639" t="s">
        <v>34</v>
      </c>
      <c r="B639">
        <v>1999</v>
      </c>
      <c r="C639">
        <v>369</v>
      </c>
      <c r="D639" t="s">
        <v>3443</v>
      </c>
      <c r="E639" s="11">
        <v>1</v>
      </c>
      <c r="F639"/>
    </row>
    <row r="640" spans="1:6" x14ac:dyDescent="0.25">
      <c r="A640" t="s">
        <v>34</v>
      </c>
      <c r="B640">
        <v>2000</v>
      </c>
      <c r="C640">
        <v>109</v>
      </c>
      <c r="D640" t="s">
        <v>3443</v>
      </c>
      <c r="E640" s="11">
        <v>1</v>
      </c>
      <c r="F640"/>
    </row>
    <row r="641" spans="1:6" x14ac:dyDescent="0.25">
      <c r="A641" t="s">
        <v>34</v>
      </c>
      <c r="B641">
        <v>2001</v>
      </c>
      <c r="C641">
        <v>166</v>
      </c>
      <c r="D641" t="s">
        <v>3443</v>
      </c>
      <c r="E641" s="11">
        <v>1</v>
      </c>
      <c r="F641"/>
    </row>
    <row r="642" spans="1:6" x14ac:dyDescent="0.25">
      <c r="A642" t="s">
        <v>34</v>
      </c>
      <c r="B642">
        <v>2002</v>
      </c>
      <c r="C642">
        <v>218</v>
      </c>
      <c r="D642" t="s">
        <v>3443</v>
      </c>
      <c r="E642" s="11">
        <v>1</v>
      </c>
      <c r="F642"/>
    </row>
    <row r="643" spans="1:6" x14ac:dyDescent="0.25">
      <c r="A643" t="s">
        <v>34</v>
      </c>
      <c r="B643">
        <v>2003</v>
      </c>
      <c r="C643">
        <v>259</v>
      </c>
      <c r="D643" t="s">
        <v>3443</v>
      </c>
      <c r="E643" s="11">
        <v>1</v>
      </c>
      <c r="F643"/>
    </row>
    <row r="644" spans="1:6" x14ac:dyDescent="0.25">
      <c r="A644" t="s">
        <v>34</v>
      </c>
      <c r="B644">
        <v>2004</v>
      </c>
      <c r="C644">
        <v>239</v>
      </c>
      <c r="D644" t="s">
        <v>3443</v>
      </c>
      <c r="E644" s="11">
        <v>1</v>
      </c>
      <c r="F644"/>
    </row>
    <row r="645" spans="1:6" x14ac:dyDescent="0.25">
      <c r="A645" t="s">
        <v>34</v>
      </c>
      <c r="B645">
        <v>2004</v>
      </c>
      <c r="C645" t="s">
        <v>920</v>
      </c>
      <c r="D645" t="s">
        <v>5884</v>
      </c>
      <c r="E645" s="11">
        <v>1</v>
      </c>
      <c r="F645"/>
    </row>
    <row r="646" spans="1:6" x14ac:dyDescent="0.25">
      <c r="A646" t="s">
        <v>34</v>
      </c>
      <c r="B646">
        <v>2006</v>
      </c>
      <c r="C646">
        <v>495</v>
      </c>
      <c r="D646" t="s">
        <v>3443</v>
      </c>
      <c r="E646" s="11">
        <v>1</v>
      </c>
      <c r="F646"/>
    </row>
    <row r="647" spans="1:6" x14ac:dyDescent="0.25">
      <c r="A647" t="s">
        <v>34</v>
      </c>
      <c r="B647">
        <v>2008</v>
      </c>
      <c r="C647">
        <v>199</v>
      </c>
      <c r="D647" t="s">
        <v>3443</v>
      </c>
      <c r="E647" s="11">
        <v>1</v>
      </c>
      <c r="F647"/>
    </row>
    <row r="648" spans="1:6" x14ac:dyDescent="0.25">
      <c r="A648" t="s">
        <v>34</v>
      </c>
      <c r="B648">
        <v>2010</v>
      </c>
      <c r="C648">
        <v>189</v>
      </c>
      <c r="D648" t="s">
        <v>3443</v>
      </c>
      <c r="E648" s="11">
        <v>1</v>
      </c>
      <c r="F648"/>
    </row>
    <row r="649" spans="1:6" x14ac:dyDescent="0.25">
      <c r="A649" t="s">
        <v>34</v>
      </c>
      <c r="B649">
        <v>2011</v>
      </c>
      <c r="C649">
        <v>302</v>
      </c>
      <c r="D649" t="s">
        <v>3443</v>
      </c>
      <c r="E649" s="11">
        <v>1</v>
      </c>
      <c r="F649"/>
    </row>
    <row r="650" spans="1:6" x14ac:dyDescent="0.25">
      <c r="A650" t="s">
        <v>34</v>
      </c>
      <c r="B650">
        <v>2012</v>
      </c>
      <c r="C650" t="s">
        <v>1077</v>
      </c>
      <c r="D650" t="s">
        <v>3454</v>
      </c>
      <c r="E650" s="11">
        <v>1</v>
      </c>
      <c r="F650"/>
    </row>
    <row r="651" spans="1:6" x14ac:dyDescent="0.25">
      <c r="A651" t="s">
        <v>34</v>
      </c>
      <c r="B651">
        <v>2013</v>
      </c>
      <c r="C651">
        <v>29</v>
      </c>
      <c r="D651" t="s">
        <v>3443</v>
      </c>
      <c r="E651" s="11">
        <v>1</v>
      </c>
      <c r="F651"/>
    </row>
    <row r="652" spans="1:6" x14ac:dyDescent="0.25">
      <c r="A652" t="s">
        <v>34</v>
      </c>
      <c r="B652">
        <v>2014</v>
      </c>
      <c r="C652">
        <v>129</v>
      </c>
      <c r="D652" t="s">
        <v>3442</v>
      </c>
      <c r="E652" s="11">
        <v>1</v>
      </c>
      <c r="F652"/>
    </row>
    <row r="653" spans="1:6" x14ac:dyDescent="0.25">
      <c r="A653" t="s">
        <v>34</v>
      </c>
      <c r="B653">
        <v>2015</v>
      </c>
      <c r="C653">
        <v>168</v>
      </c>
      <c r="D653" t="s">
        <v>3442</v>
      </c>
      <c r="E653" s="11">
        <v>1</v>
      </c>
      <c r="F653"/>
    </row>
    <row r="654" spans="1:6" x14ac:dyDescent="0.25">
      <c r="A654" t="s">
        <v>34</v>
      </c>
      <c r="B654">
        <v>2015</v>
      </c>
      <c r="C654">
        <v>175</v>
      </c>
      <c r="D654" t="s">
        <v>3443</v>
      </c>
      <c r="E654" s="11">
        <v>1</v>
      </c>
      <c r="F654"/>
    </row>
    <row r="655" spans="1:6" x14ac:dyDescent="0.25">
      <c r="A655" t="s">
        <v>34</v>
      </c>
      <c r="B655">
        <v>2015</v>
      </c>
      <c r="C655">
        <v>235</v>
      </c>
      <c r="D655" t="s">
        <v>5976</v>
      </c>
      <c r="E655" s="11">
        <v>1</v>
      </c>
      <c r="F655"/>
    </row>
    <row r="656" spans="1:6" x14ac:dyDescent="0.25">
      <c r="A656" t="s">
        <v>34</v>
      </c>
      <c r="B656">
        <v>2016</v>
      </c>
      <c r="C656">
        <v>592</v>
      </c>
      <c r="D656" t="s">
        <v>3443</v>
      </c>
      <c r="E656" s="11">
        <v>1</v>
      </c>
      <c r="F656"/>
    </row>
    <row r="657" spans="1:6" x14ac:dyDescent="0.25">
      <c r="A657" t="s">
        <v>34</v>
      </c>
      <c r="B657">
        <v>2017</v>
      </c>
      <c r="C657">
        <v>90</v>
      </c>
      <c r="D657" t="s">
        <v>6002</v>
      </c>
      <c r="E657" s="11">
        <v>1</v>
      </c>
      <c r="F657"/>
    </row>
    <row r="658" spans="1:6" x14ac:dyDescent="0.25">
      <c r="A658" t="s">
        <v>34</v>
      </c>
      <c r="B658">
        <v>2017</v>
      </c>
      <c r="C658">
        <v>145</v>
      </c>
      <c r="D658" t="s">
        <v>5986</v>
      </c>
      <c r="E658" s="11">
        <v>1</v>
      </c>
      <c r="F658"/>
    </row>
    <row r="659" spans="1:6" x14ac:dyDescent="0.25">
      <c r="A659" t="s">
        <v>34</v>
      </c>
      <c r="B659">
        <v>2017</v>
      </c>
      <c r="C659">
        <v>29</v>
      </c>
      <c r="D659" t="s">
        <v>6082</v>
      </c>
      <c r="E659" s="11">
        <v>1</v>
      </c>
      <c r="F659"/>
    </row>
    <row r="660" spans="1:6" x14ac:dyDescent="0.25">
      <c r="A660" t="s">
        <v>34</v>
      </c>
      <c r="B660">
        <v>2017</v>
      </c>
      <c r="C660">
        <v>279</v>
      </c>
      <c r="D660" t="s">
        <v>3443</v>
      </c>
      <c r="E660" s="11">
        <v>1</v>
      </c>
      <c r="F660"/>
    </row>
    <row r="661" spans="1:6" x14ac:dyDescent="0.25">
      <c r="A661" t="s">
        <v>34</v>
      </c>
      <c r="B661">
        <v>2017</v>
      </c>
      <c r="C661" t="s">
        <v>2341</v>
      </c>
      <c r="D661" t="s">
        <v>5977</v>
      </c>
      <c r="E661" s="11">
        <v>1</v>
      </c>
      <c r="F661"/>
    </row>
    <row r="662" spans="1:6" x14ac:dyDescent="0.25">
      <c r="A662" t="s">
        <v>34</v>
      </c>
      <c r="B662">
        <v>2017</v>
      </c>
      <c r="C662" t="s">
        <v>2341</v>
      </c>
      <c r="D662" t="s">
        <v>5978</v>
      </c>
      <c r="E662" s="11">
        <v>1</v>
      </c>
      <c r="F662"/>
    </row>
    <row r="663" spans="1:6" x14ac:dyDescent="0.25">
      <c r="A663" t="s">
        <v>34</v>
      </c>
      <c r="B663">
        <v>2017</v>
      </c>
      <c r="C663" t="s">
        <v>2494</v>
      </c>
      <c r="D663" t="s">
        <v>6003</v>
      </c>
      <c r="E663" s="11">
        <v>1</v>
      </c>
      <c r="F663"/>
    </row>
    <row r="664" spans="1:6" x14ac:dyDescent="0.25">
      <c r="A664" t="s">
        <v>34</v>
      </c>
      <c r="B664">
        <v>2018</v>
      </c>
      <c r="C664">
        <v>254</v>
      </c>
      <c r="D664" t="s">
        <v>3443</v>
      </c>
      <c r="E664" s="11">
        <v>1</v>
      </c>
      <c r="F664"/>
    </row>
    <row r="665" spans="1:6" x14ac:dyDescent="0.25">
      <c r="A665" t="s">
        <v>34</v>
      </c>
      <c r="B665">
        <v>2019</v>
      </c>
      <c r="C665">
        <v>80</v>
      </c>
      <c r="D665" t="s">
        <v>3442</v>
      </c>
      <c r="E665" s="11">
        <v>1</v>
      </c>
      <c r="F665"/>
    </row>
    <row r="666" spans="1:6" x14ac:dyDescent="0.25">
      <c r="A666" s="9" t="s">
        <v>7342</v>
      </c>
      <c r="B666" s="9"/>
      <c r="C666" s="9"/>
      <c r="D666" s="9"/>
      <c r="E666" s="12">
        <v>27</v>
      </c>
      <c r="F666"/>
    </row>
    <row r="667" spans="1:6" x14ac:dyDescent="0.25">
      <c r="A667" t="s">
        <v>6787</v>
      </c>
      <c r="B667">
        <v>1984</v>
      </c>
      <c r="C667">
        <v>6</v>
      </c>
      <c r="D667" t="s">
        <v>6016</v>
      </c>
      <c r="E667" s="11">
        <v>1</v>
      </c>
      <c r="F667"/>
    </row>
    <row r="668" spans="1:6" x14ac:dyDescent="0.25">
      <c r="A668" s="9" t="s">
        <v>7343</v>
      </c>
      <c r="B668" s="9"/>
      <c r="C668" s="9"/>
      <c r="D668" s="9"/>
      <c r="E668" s="12">
        <v>1</v>
      </c>
      <c r="F668"/>
    </row>
    <row r="669" spans="1:6" x14ac:dyDescent="0.25">
      <c r="A669" t="s">
        <v>35</v>
      </c>
      <c r="B669">
        <v>1974</v>
      </c>
      <c r="C669">
        <v>10</v>
      </c>
      <c r="D669" t="s">
        <v>3443</v>
      </c>
      <c r="E669" s="11">
        <v>1</v>
      </c>
      <c r="F669"/>
    </row>
    <row r="670" spans="1:6" x14ac:dyDescent="0.25">
      <c r="A670" t="s">
        <v>35</v>
      </c>
      <c r="B670">
        <v>1976</v>
      </c>
      <c r="C670">
        <v>300</v>
      </c>
      <c r="D670" t="s">
        <v>3443</v>
      </c>
      <c r="E670" s="11">
        <v>1</v>
      </c>
      <c r="F670"/>
    </row>
    <row r="671" spans="1:6" x14ac:dyDescent="0.25">
      <c r="A671" t="s">
        <v>35</v>
      </c>
      <c r="B671">
        <v>1980</v>
      </c>
      <c r="C671">
        <v>100</v>
      </c>
      <c r="D671" t="s">
        <v>3443</v>
      </c>
      <c r="E671" s="11">
        <v>1</v>
      </c>
      <c r="F671"/>
    </row>
    <row r="672" spans="1:6" x14ac:dyDescent="0.25">
      <c r="A672" t="s">
        <v>35</v>
      </c>
      <c r="B672">
        <v>1981</v>
      </c>
      <c r="C672">
        <v>196</v>
      </c>
      <c r="D672" t="s">
        <v>5893</v>
      </c>
      <c r="E672" s="11">
        <v>1</v>
      </c>
      <c r="F672"/>
    </row>
    <row r="673" spans="1:6" x14ac:dyDescent="0.25">
      <c r="A673" t="s">
        <v>35</v>
      </c>
      <c r="B673">
        <v>1981</v>
      </c>
      <c r="C673">
        <v>600</v>
      </c>
      <c r="D673" t="s">
        <v>3443</v>
      </c>
      <c r="E673" s="11">
        <v>1</v>
      </c>
      <c r="F673"/>
    </row>
    <row r="674" spans="1:6" x14ac:dyDescent="0.25">
      <c r="A674" t="s">
        <v>35</v>
      </c>
      <c r="B674">
        <v>1982</v>
      </c>
      <c r="C674">
        <v>57</v>
      </c>
      <c r="D674" t="s">
        <v>5893</v>
      </c>
      <c r="E674" s="11">
        <v>1</v>
      </c>
      <c r="F674"/>
    </row>
    <row r="675" spans="1:6" x14ac:dyDescent="0.25">
      <c r="A675" t="s">
        <v>35</v>
      </c>
      <c r="B675">
        <v>1982</v>
      </c>
      <c r="C675">
        <v>400</v>
      </c>
      <c r="D675" t="s">
        <v>3442</v>
      </c>
      <c r="E675" s="11">
        <v>1</v>
      </c>
      <c r="F675"/>
    </row>
    <row r="676" spans="1:6" x14ac:dyDescent="0.25">
      <c r="A676" t="s">
        <v>35</v>
      </c>
      <c r="B676">
        <v>1982</v>
      </c>
      <c r="C676">
        <v>400</v>
      </c>
      <c r="D676" t="s">
        <v>3443</v>
      </c>
      <c r="E676" s="11">
        <v>1</v>
      </c>
      <c r="F676"/>
    </row>
    <row r="677" spans="1:6" x14ac:dyDescent="0.25">
      <c r="A677" t="s">
        <v>35</v>
      </c>
      <c r="B677">
        <v>1982</v>
      </c>
      <c r="C677">
        <v>401</v>
      </c>
      <c r="D677" t="s">
        <v>5998</v>
      </c>
      <c r="E677" s="11">
        <v>1</v>
      </c>
      <c r="F677"/>
    </row>
    <row r="678" spans="1:6" x14ac:dyDescent="0.25">
      <c r="A678" t="s">
        <v>35</v>
      </c>
      <c r="B678">
        <v>1983</v>
      </c>
      <c r="C678">
        <v>61</v>
      </c>
      <c r="D678" t="s">
        <v>3443</v>
      </c>
      <c r="E678" s="11">
        <v>1</v>
      </c>
      <c r="F678"/>
    </row>
    <row r="679" spans="1:6" x14ac:dyDescent="0.25">
      <c r="A679" t="s">
        <v>35</v>
      </c>
      <c r="B679">
        <v>1983</v>
      </c>
      <c r="C679">
        <v>584</v>
      </c>
      <c r="D679" t="s">
        <v>5893</v>
      </c>
      <c r="E679" s="11">
        <v>1</v>
      </c>
      <c r="F679"/>
    </row>
    <row r="680" spans="1:6" x14ac:dyDescent="0.25">
      <c r="A680" t="s">
        <v>35</v>
      </c>
      <c r="B680">
        <v>1983</v>
      </c>
      <c r="C680">
        <v>60</v>
      </c>
      <c r="D680" t="s">
        <v>3443</v>
      </c>
      <c r="E680" s="11">
        <v>1</v>
      </c>
      <c r="F680"/>
    </row>
    <row r="681" spans="1:6" x14ac:dyDescent="0.25">
      <c r="A681" t="s">
        <v>35</v>
      </c>
      <c r="B681">
        <v>1984</v>
      </c>
      <c r="C681">
        <v>462</v>
      </c>
      <c r="D681" t="s">
        <v>5893</v>
      </c>
      <c r="E681" s="11">
        <v>1</v>
      </c>
      <c r="F681"/>
    </row>
    <row r="682" spans="1:6" x14ac:dyDescent="0.25">
      <c r="A682" s="9" t="s">
        <v>7344</v>
      </c>
      <c r="B682" s="9"/>
      <c r="C682" s="9"/>
      <c r="D682" s="9"/>
      <c r="E682" s="12">
        <v>13</v>
      </c>
      <c r="F682"/>
    </row>
    <row r="683" spans="1:6" x14ac:dyDescent="0.25">
      <c r="A683" t="s">
        <v>6175</v>
      </c>
      <c r="B683">
        <v>1982</v>
      </c>
      <c r="C683">
        <v>628</v>
      </c>
      <c r="D683" t="s">
        <v>3442</v>
      </c>
      <c r="E683" s="11">
        <v>1</v>
      </c>
      <c r="F683"/>
    </row>
    <row r="684" spans="1:6" x14ac:dyDescent="0.25">
      <c r="A684" s="9" t="s">
        <v>7345</v>
      </c>
      <c r="B684" s="9"/>
      <c r="C684" s="9"/>
      <c r="D684" s="9"/>
      <c r="E684" s="12">
        <v>1</v>
      </c>
      <c r="F684"/>
    </row>
    <row r="685" spans="1:6" x14ac:dyDescent="0.25">
      <c r="A685" t="s">
        <v>2578</v>
      </c>
      <c r="B685">
        <v>2017</v>
      </c>
      <c r="C685">
        <v>314</v>
      </c>
      <c r="D685" t="s">
        <v>2564</v>
      </c>
      <c r="E685" s="11">
        <v>1</v>
      </c>
      <c r="F685"/>
    </row>
    <row r="686" spans="1:6" x14ac:dyDescent="0.25">
      <c r="A686" s="9" t="s">
        <v>7346</v>
      </c>
      <c r="B686" s="9"/>
      <c r="C686" s="9"/>
      <c r="D686" s="9"/>
      <c r="E686" s="12">
        <v>1</v>
      </c>
      <c r="F686"/>
    </row>
    <row r="687" spans="1:6" x14ac:dyDescent="0.25">
      <c r="A687" t="s">
        <v>2579</v>
      </c>
      <c r="B687">
        <v>2016</v>
      </c>
      <c r="C687" t="s">
        <v>1575</v>
      </c>
      <c r="D687" t="s">
        <v>5685</v>
      </c>
      <c r="E687" s="11">
        <v>1</v>
      </c>
      <c r="F687"/>
    </row>
    <row r="688" spans="1:6" x14ac:dyDescent="0.25">
      <c r="A688" t="s">
        <v>2579</v>
      </c>
      <c r="B688">
        <v>2017</v>
      </c>
      <c r="C688">
        <v>34</v>
      </c>
      <c r="D688" t="s">
        <v>568</v>
      </c>
      <c r="E688" s="11">
        <v>1</v>
      </c>
      <c r="F688"/>
    </row>
    <row r="689" spans="1:6" x14ac:dyDescent="0.25">
      <c r="A689" t="s">
        <v>2579</v>
      </c>
      <c r="B689">
        <v>2017</v>
      </c>
      <c r="C689">
        <v>34</v>
      </c>
      <c r="D689" t="s">
        <v>2580</v>
      </c>
      <c r="E689" s="11">
        <v>1</v>
      </c>
      <c r="F689"/>
    </row>
    <row r="690" spans="1:6" x14ac:dyDescent="0.25">
      <c r="A690" t="s">
        <v>2579</v>
      </c>
      <c r="B690">
        <v>2017</v>
      </c>
      <c r="C690">
        <v>283</v>
      </c>
      <c r="D690" t="s">
        <v>567</v>
      </c>
      <c r="E690" s="11">
        <v>1</v>
      </c>
      <c r="F690"/>
    </row>
    <row r="691" spans="1:6" x14ac:dyDescent="0.25">
      <c r="A691" t="s">
        <v>2579</v>
      </c>
      <c r="B691">
        <v>2017</v>
      </c>
      <c r="C691">
        <v>11</v>
      </c>
      <c r="D691" t="s">
        <v>2551</v>
      </c>
      <c r="E691" s="11">
        <v>1</v>
      </c>
      <c r="F691"/>
    </row>
    <row r="692" spans="1:6" x14ac:dyDescent="0.25">
      <c r="A692" t="s">
        <v>2579</v>
      </c>
      <c r="B692">
        <v>2017</v>
      </c>
      <c r="C692">
        <v>23</v>
      </c>
      <c r="D692" t="s">
        <v>684</v>
      </c>
      <c r="E692" s="11">
        <v>1</v>
      </c>
      <c r="F692"/>
    </row>
    <row r="693" spans="1:6" x14ac:dyDescent="0.25">
      <c r="A693" t="s">
        <v>2579</v>
      </c>
      <c r="B693">
        <v>2017</v>
      </c>
      <c r="C693" t="s">
        <v>1464</v>
      </c>
      <c r="D693" t="s">
        <v>1493</v>
      </c>
      <c r="E693" s="11">
        <v>1</v>
      </c>
      <c r="F693"/>
    </row>
    <row r="694" spans="1:6" x14ac:dyDescent="0.25">
      <c r="A694" t="s">
        <v>2579</v>
      </c>
      <c r="B694">
        <v>2017</v>
      </c>
      <c r="C694" t="s">
        <v>2326</v>
      </c>
      <c r="D694" t="s">
        <v>3589</v>
      </c>
      <c r="E694" s="11">
        <v>1</v>
      </c>
      <c r="F694"/>
    </row>
    <row r="695" spans="1:6" x14ac:dyDescent="0.25">
      <c r="A695" t="s">
        <v>2579</v>
      </c>
      <c r="B695">
        <v>2018</v>
      </c>
      <c r="C695">
        <v>151</v>
      </c>
      <c r="D695" t="s">
        <v>6176</v>
      </c>
      <c r="E695" s="11">
        <v>1</v>
      </c>
      <c r="F695"/>
    </row>
    <row r="696" spans="1:6" x14ac:dyDescent="0.25">
      <c r="A696" t="s">
        <v>2579</v>
      </c>
      <c r="B696">
        <v>2018</v>
      </c>
      <c r="C696">
        <v>556</v>
      </c>
      <c r="D696" t="s">
        <v>3443</v>
      </c>
      <c r="E696" s="11">
        <v>1</v>
      </c>
      <c r="F696"/>
    </row>
    <row r="697" spans="1:6" x14ac:dyDescent="0.25">
      <c r="A697" t="s">
        <v>2579</v>
      </c>
      <c r="B697">
        <v>2018</v>
      </c>
      <c r="C697" t="s">
        <v>3275</v>
      </c>
      <c r="D697" t="s">
        <v>3442</v>
      </c>
      <c r="E697" s="11">
        <v>1</v>
      </c>
      <c r="F697"/>
    </row>
    <row r="698" spans="1:6" x14ac:dyDescent="0.25">
      <c r="A698" t="s">
        <v>2579</v>
      </c>
      <c r="B698">
        <v>2018</v>
      </c>
      <c r="C698" t="s">
        <v>3276</v>
      </c>
      <c r="D698" t="s">
        <v>5979</v>
      </c>
      <c r="E698" s="11">
        <v>1</v>
      </c>
      <c r="F698"/>
    </row>
    <row r="699" spans="1:6" x14ac:dyDescent="0.25">
      <c r="A699" t="s">
        <v>2579</v>
      </c>
      <c r="B699">
        <v>2018</v>
      </c>
      <c r="C699" t="s">
        <v>3277</v>
      </c>
      <c r="D699" t="s">
        <v>5980</v>
      </c>
      <c r="E699" s="11">
        <v>1</v>
      </c>
      <c r="F699"/>
    </row>
    <row r="700" spans="1:6" x14ac:dyDescent="0.25">
      <c r="A700" t="s">
        <v>2579</v>
      </c>
      <c r="B700">
        <v>2018</v>
      </c>
      <c r="C700" t="s">
        <v>3287</v>
      </c>
      <c r="D700" t="s">
        <v>5981</v>
      </c>
      <c r="E700" s="11">
        <v>1</v>
      </c>
      <c r="F700"/>
    </row>
    <row r="701" spans="1:6" x14ac:dyDescent="0.25">
      <c r="A701" t="s">
        <v>2579</v>
      </c>
      <c r="B701">
        <v>2018</v>
      </c>
      <c r="C701" t="s">
        <v>3323</v>
      </c>
      <c r="D701" t="s">
        <v>5982</v>
      </c>
      <c r="E701" s="11">
        <v>1</v>
      </c>
      <c r="F701"/>
    </row>
    <row r="702" spans="1:6" x14ac:dyDescent="0.25">
      <c r="A702" t="s">
        <v>2579</v>
      </c>
      <c r="B702">
        <v>2018</v>
      </c>
      <c r="C702" t="s">
        <v>3832</v>
      </c>
      <c r="D702" t="s">
        <v>6177</v>
      </c>
      <c r="E702" s="11">
        <v>1</v>
      </c>
      <c r="F702"/>
    </row>
    <row r="703" spans="1:6" x14ac:dyDescent="0.25">
      <c r="A703" t="s">
        <v>2579</v>
      </c>
      <c r="B703">
        <v>2018</v>
      </c>
      <c r="C703" t="s">
        <v>3832</v>
      </c>
      <c r="D703" t="s">
        <v>6178</v>
      </c>
      <c r="E703" s="11">
        <v>1</v>
      </c>
      <c r="F703"/>
    </row>
    <row r="704" spans="1:6" x14ac:dyDescent="0.25">
      <c r="A704" t="s">
        <v>2579</v>
      </c>
      <c r="B704">
        <v>2019</v>
      </c>
      <c r="C704">
        <v>76</v>
      </c>
      <c r="D704" t="s">
        <v>3442</v>
      </c>
      <c r="E704" s="11">
        <v>1</v>
      </c>
      <c r="F704"/>
    </row>
    <row r="705" spans="1:6" x14ac:dyDescent="0.25">
      <c r="A705" t="s">
        <v>2579</v>
      </c>
      <c r="B705">
        <v>2019</v>
      </c>
      <c r="C705">
        <v>197</v>
      </c>
      <c r="D705" t="s">
        <v>6048</v>
      </c>
      <c r="E705" s="11">
        <v>1</v>
      </c>
      <c r="F705"/>
    </row>
    <row r="706" spans="1:6" x14ac:dyDescent="0.25">
      <c r="A706" t="s">
        <v>2579</v>
      </c>
      <c r="B706">
        <v>2019</v>
      </c>
      <c r="C706">
        <v>205</v>
      </c>
      <c r="D706" t="s">
        <v>5985</v>
      </c>
      <c r="E706" s="11">
        <v>1</v>
      </c>
      <c r="F706"/>
    </row>
    <row r="707" spans="1:6" x14ac:dyDescent="0.25">
      <c r="A707" t="s">
        <v>2579</v>
      </c>
      <c r="B707">
        <v>2019</v>
      </c>
      <c r="C707">
        <v>579</v>
      </c>
      <c r="D707" t="s">
        <v>3443</v>
      </c>
      <c r="E707" s="11">
        <v>1</v>
      </c>
      <c r="F707"/>
    </row>
    <row r="708" spans="1:6" x14ac:dyDescent="0.25">
      <c r="A708" s="9" t="s">
        <v>5632</v>
      </c>
      <c r="B708" s="9"/>
      <c r="C708" s="9"/>
      <c r="D708" s="9"/>
      <c r="E708" s="12">
        <v>21</v>
      </c>
      <c r="F708"/>
    </row>
    <row r="709" spans="1:6" x14ac:dyDescent="0.25">
      <c r="A709" t="s">
        <v>5698</v>
      </c>
      <c r="B709">
        <v>2017</v>
      </c>
      <c r="C709" t="s">
        <v>4708</v>
      </c>
      <c r="D709" t="s">
        <v>5686</v>
      </c>
      <c r="E709" s="11">
        <v>1</v>
      </c>
      <c r="F709"/>
    </row>
    <row r="710" spans="1:6" x14ac:dyDescent="0.25">
      <c r="A710" s="9" t="s">
        <v>7347</v>
      </c>
      <c r="B710" s="9"/>
      <c r="C710" s="9"/>
      <c r="D710" s="9"/>
      <c r="E710" s="12">
        <v>1</v>
      </c>
      <c r="F710"/>
    </row>
    <row r="711" spans="1:6" x14ac:dyDescent="0.25">
      <c r="A711" t="s">
        <v>7348</v>
      </c>
      <c r="B711">
        <v>2019</v>
      </c>
      <c r="C711" t="s">
        <v>3963</v>
      </c>
      <c r="D711" t="s">
        <v>1493</v>
      </c>
      <c r="E711" s="11">
        <v>1</v>
      </c>
      <c r="F711"/>
    </row>
    <row r="712" spans="1:6" x14ac:dyDescent="0.25">
      <c r="A712" s="9" t="s">
        <v>7349</v>
      </c>
      <c r="B712" s="9"/>
      <c r="C712" s="9"/>
      <c r="D712" s="9"/>
      <c r="E712" s="12">
        <v>1</v>
      </c>
      <c r="F712"/>
    </row>
    <row r="713" spans="1:6" x14ac:dyDescent="0.25">
      <c r="A713" t="s">
        <v>7350</v>
      </c>
      <c r="B713">
        <v>2019</v>
      </c>
      <c r="C713" t="s">
        <v>2938</v>
      </c>
      <c r="D713" t="s">
        <v>1493</v>
      </c>
      <c r="E713" s="11">
        <v>1</v>
      </c>
      <c r="F713"/>
    </row>
    <row r="714" spans="1:6" x14ac:dyDescent="0.25">
      <c r="A714" s="9" t="s">
        <v>7351</v>
      </c>
      <c r="B714" s="9"/>
      <c r="C714" s="9"/>
      <c r="D714" s="9"/>
      <c r="E714" s="12">
        <v>1</v>
      </c>
      <c r="F714"/>
    </row>
    <row r="715" spans="1:6" x14ac:dyDescent="0.25">
      <c r="A715" t="s">
        <v>2581</v>
      </c>
      <c r="B715">
        <v>2016</v>
      </c>
      <c r="C715">
        <v>75</v>
      </c>
      <c r="D715" t="s">
        <v>2551</v>
      </c>
      <c r="E715" s="11">
        <v>1</v>
      </c>
      <c r="F715"/>
    </row>
    <row r="716" spans="1:6" x14ac:dyDescent="0.25">
      <c r="A716" s="9" t="s">
        <v>7352</v>
      </c>
      <c r="B716" s="9"/>
      <c r="C716" s="9"/>
      <c r="D716" s="9"/>
      <c r="E716" s="12">
        <v>1</v>
      </c>
      <c r="F716"/>
    </row>
    <row r="717" spans="1:6" x14ac:dyDescent="0.25">
      <c r="A717" t="s">
        <v>36</v>
      </c>
      <c r="B717">
        <v>1957</v>
      </c>
      <c r="C717">
        <v>2</v>
      </c>
      <c r="D717" t="s">
        <v>5885</v>
      </c>
      <c r="E717" s="11">
        <v>1</v>
      </c>
      <c r="F717"/>
    </row>
    <row r="718" spans="1:6" x14ac:dyDescent="0.25">
      <c r="A718" t="s">
        <v>36</v>
      </c>
      <c r="B718">
        <v>1974</v>
      </c>
      <c r="C718">
        <v>179</v>
      </c>
      <c r="D718" t="s">
        <v>3443</v>
      </c>
      <c r="E718" s="11">
        <v>1</v>
      </c>
      <c r="F718"/>
    </row>
    <row r="719" spans="1:6" x14ac:dyDescent="0.25">
      <c r="A719" t="s">
        <v>36</v>
      </c>
      <c r="B719">
        <v>1982</v>
      </c>
      <c r="C719">
        <v>387</v>
      </c>
      <c r="D719" t="s">
        <v>3442</v>
      </c>
      <c r="E719" s="11">
        <v>1</v>
      </c>
      <c r="F719"/>
    </row>
    <row r="720" spans="1:6" x14ac:dyDescent="0.25">
      <c r="A720" t="s">
        <v>36</v>
      </c>
      <c r="B720">
        <v>1984</v>
      </c>
      <c r="C720">
        <v>13</v>
      </c>
      <c r="D720" t="s">
        <v>5926</v>
      </c>
      <c r="E720" s="11">
        <v>1</v>
      </c>
      <c r="F720"/>
    </row>
    <row r="721" spans="1:6" x14ac:dyDescent="0.25">
      <c r="A721" t="s">
        <v>36</v>
      </c>
      <c r="B721">
        <v>2013</v>
      </c>
      <c r="C721" t="s">
        <v>1118</v>
      </c>
      <c r="D721" t="s">
        <v>5983</v>
      </c>
      <c r="E721" s="11">
        <v>1</v>
      </c>
      <c r="F721"/>
    </row>
    <row r="722" spans="1:6" x14ac:dyDescent="0.25">
      <c r="A722" s="9" t="s">
        <v>7353</v>
      </c>
      <c r="B722" s="9"/>
      <c r="C722" s="9"/>
      <c r="D722" s="9"/>
      <c r="E722" s="12">
        <v>5</v>
      </c>
      <c r="F722"/>
    </row>
    <row r="723" spans="1:6" x14ac:dyDescent="0.25">
      <c r="A723" t="s">
        <v>2582</v>
      </c>
      <c r="B723">
        <v>2016</v>
      </c>
      <c r="C723" t="s">
        <v>1457</v>
      </c>
      <c r="D723" t="s">
        <v>1493</v>
      </c>
      <c r="E723" s="11">
        <v>1</v>
      </c>
      <c r="F723"/>
    </row>
    <row r="724" spans="1:6" x14ac:dyDescent="0.25">
      <c r="A724" t="s">
        <v>2582</v>
      </c>
      <c r="B724">
        <v>2016</v>
      </c>
      <c r="C724" t="s">
        <v>1962</v>
      </c>
      <c r="D724" t="s">
        <v>2583</v>
      </c>
      <c r="E724" s="11">
        <v>1</v>
      </c>
      <c r="F724"/>
    </row>
    <row r="725" spans="1:6" x14ac:dyDescent="0.25">
      <c r="A725" t="s">
        <v>2582</v>
      </c>
      <c r="B725">
        <v>2016</v>
      </c>
      <c r="C725" t="s">
        <v>1977</v>
      </c>
      <c r="D725" t="s">
        <v>1493</v>
      </c>
      <c r="E725" s="11">
        <v>1</v>
      </c>
      <c r="F725"/>
    </row>
    <row r="726" spans="1:6" x14ac:dyDescent="0.25">
      <c r="A726" t="s">
        <v>2582</v>
      </c>
      <c r="B726">
        <v>2017</v>
      </c>
      <c r="C726">
        <v>8</v>
      </c>
      <c r="D726" t="s">
        <v>3443</v>
      </c>
      <c r="E726" s="11">
        <v>1</v>
      </c>
      <c r="F726"/>
    </row>
    <row r="727" spans="1:6" x14ac:dyDescent="0.25">
      <c r="A727" t="s">
        <v>2582</v>
      </c>
      <c r="B727">
        <v>2017</v>
      </c>
      <c r="C727" t="s">
        <v>2476</v>
      </c>
      <c r="D727" t="s">
        <v>6003</v>
      </c>
      <c r="E727" s="11">
        <v>1</v>
      </c>
      <c r="F727"/>
    </row>
    <row r="728" spans="1:6" x14ac:dyDescent="0.25">
      <c r="A728" t="s">
        <v>2582</v>
      </c>
      <c r="B728">
        <v>2018</v>
      </c>
      <c r="C728">
        <v>506</v>
      </c>
      <c r="D728" t="s">
        <v>3443</v>
      </c>
      <c r="E728" s="11">
        <v>1</v>
      </c>
      <c r="F728"/>
    </row>
    <row r="729" spans="1:6" x14ac:dyDescent="0.25">
      <c r="A729" t="s">
        <v>2582</v>
      </c>
      <c r="B729">
        <v>2018</v>
      </c>
      <c r="C729" t="s">
        <v>3961</v>
      </c>
      <c r="D729" t="s">
        <v>6044</v>
      </c>
      <c r="E729" s="11">
        <v>1</v>
      </c>
      <c r="F729"/>
    </row>
    <row r="730" spans="1:6" x14ac:dyDescent="0.25">
      <c r="A730" t="s">
        <v>2582</v>
      </c>
      <c r="B730">
        <v>2019</v>
      </c>
      <c r="C730">
        <v>302</v>
      </c>
      <c r="D730" t="s">
        <v>3443</v>
      </c>
      <c r="E730" s="11">
        <v>1</v>
      </c>
      <c r="F730"/>
    </row>
    <row r="731" spans="1:6" x14ac:dyDescent="0.25">
      <c r="A731" t="s">
        <v>2582</v>
      </c>
      <c r="B731">
        <v>2019</v>
      </c>
      <c r="C731">
        <v>132</v>
      </c>
      <c r="D731" t="s">
        <v>3442</v>
      </c>
      <c r="E731" s="11">
        <v>1</v>
      </c>
      <c r="F731"/>
    </row>
    <row r="732" spans="1:6" x14ac:dyDescent="0.25">
      <c r="A732" t="s">
        <v>2582</v>
      </c>
      <c r="B732">
        <v>2019</v>
      </c>
      <c r="C732" t="s">
        <v>4207</v>
      </c>
      <c r="D732" t="s">
        <v>7354</v>
      </c>
      <c r="E732" s="11">
        <v>1</v>
      </c>
      <c r="F732"/>
    </row>
    <row r="733" spans="1:6" x14ac:dyDescent="0.25">
      <c r="A733" s="9" t="s">
        <v>7355</v>
      </c>
      <c r="B733" s="9"/>
      <c r="C733" s="9"/>
      <c r="D733" s="9"/>
      <c r="E733" s="12">
        <v>10</v>
      </c>
      <c r="F733"/>
    </row>
    <row r="734" spans="1:6" x14ac:dyDescent="0.25">
      <c r="A734" t="s">
        <v>37</v>
      </c>
      <c r="B734">
        <v>2014</v>
      </c>
      <c r="C734" t="s">
        <v>3894</v>
      </c>
      <c r="D734" t="s">
        <v>3895</v>
      </c>
      <c r="E734" s="11">
        <v>1</v>
      </c>
      <c r="F734"/>
    </row>
    <row r="735" spans="1:6" x14ac:dyDescent="0.25">
      <c r="A735" t="s">
        <v>37</v>
      </c>
      <c r="B735">
        <v>2015</v>
      </c>
      <c r="C735">
        <v>389</v>
      </c>
      <c r="D735" t="s">
        <v>3443</v>
      </c>
      <c r="E735" s="11">
        <v>1</v>
      </c>
      <c r="F735"/>
    </row>
    <row r="736" spans="1:6" x14ac:dyDescent="0.25">
      <c r="A736" t="s">
        <v>37</v>
      </c>
      <c r="B736">
        <v>2016</v>
      </c>
      <c r="C736">
        <v>84</v>
      </c>
      <c r="D736" t="s">
        <v>3443</v>
      </c>
      <c r="E736" s="11">
        <v>1</v>
      </c>
      <c r="F736"/>
    </row>
    <row r="737" spans="1:6" x14ac:dyDescent="0.25">
      <c r="A737" t="s">
        <v>37</v>
      </c>
      <c r="B737">
        <v>2016</v>
      </c>
      <c r="C737">
        <v>84</v>
      </c>
      <c r="D737" t="s">
        <v>5984</v>
      </c>
      <c r="E737" s="11">
        <v>1</v>
      </c>
      <c r="F737"/>
    </row>
    <row r="738" spans="1:6" x14ac:dyDescent="0.25">
      <c r="A738" t="s">
        <v>37</v>
      </c>
      <c r="B738">
        <v>2017</v>
      </c>
      <c r="C738">
        <v>6</v>
      </c>
      <c r="D738" t="s">
        <v>5691</v>
      </c>
      <c r="E738" s="11">
        <v>1</v>
      </c>
      <c r="F738"/>
    </row>
    <row r="739" spans="1:6" x14ac:dyDescent="0.25">
      <c r="A739" t="s">
        <v>37</v>
      </c>
      <c r="B739">
        <v>2017</v>
      </c>
      <c r="C739">
        <v>63</v>
      </c>
      <c r="D739" t="s">
        <v>6070</v>
      </c>
      <c r="E739" s="11">
        <v>1</v>
      </c>
      <c r="F739"/>
    </row>
    <row r="740" spans="1:6" x14ac:dyDescent="0.25">
      <c r="A740" t="s">
        <v>37</v>
      </c>
      <c r="B740">
        <v>2017</v>
      </c>
      <c r="C740">
        <v>100</v>
      </c>
      <c r="D740" t="s">
        <v>5985</v>
      </c>
      <c r="E740" s="11">
        <v>1</v>
      </c>
      <c r="F740"/>
    </row>
    <row r="741" spans="1:6" x14ac:dyDescent="0.25">
      <c r="A741" t="s">
        <v>37</v>
      </c>
      <c r="B741">
        <v>2017</v>
      </c>
      <c r="C741">
        <v>161</v>
      </c>
      <c r="D741" t="s">
        <v>3443</v>
      </c>
      <c r="E741" s="11">
        <v>1</v>
      </c>
      <c r="F741"/>
    </row>
    <row r="742" spans="1:6" x14ac:dyDescent="0.25">
      <c r="A742" t="s">
        <v>37</v>
      </c>
      <c r="B742">
        <v>2017</v>
      </c>
      <c r="C742">
        <v>35</v>
      </c>
      <c r="D742" t="s">
        <v>6002</v>
      </c>
      <c r="E742" s="11">
        <v>1</v>
      </c>
      <c r="F742"/>
    </row>
    <row r="743" spans="1:6" x14ac:dyDescent="0.25">
      <c r="A743" t="s">
        <v>37</v>
      </c>
      <c r="B743">
        <v>2017</v>
      </c>
      <c r="C743">
        <v>35</v>
      </c>
      <c r="D743" t="s">
        <v>5968</v>
      </c>
      <c r="E743" s="11">
        <v>1</v>
      </c>
      <c r="F743"/>
    </row>
    <row r="744" spans="1:6" x14ac:dyDescent="0.25">
      <c r="A744" t="s">
        <v>37</v>
      </c>
      <c r="B744">
        <v>2017</v>
      </c>
      <c r="C744">
        <v>77</v>
      </c>
      <c r="D744" t="s">
        <v>5986</v>
      </c>
      <c r="E744" s="11">
        <v>1</v>
      </c>
      <c r="F744"/>
    </row>
    <row r="745" spans="1:6" x14ac:dyDescent="0.25">
      <c r="A745" t="s">
        <v>37</v>
      </c>
      <c r="B745">
        <v>2017</v>
      </c>
      <c r="C745">
        <v>362</v>
      </c>
      <c r="D745" t="s">
        <v>5960</v>
      </c>
      <c r="E745" s="11">
        <v>1</v>
      </c>
      <c r="F745"/>
    </row>
    <row r="746" spans="1:6" x14ac:dyDescent="0.25">
      <c r="A746" t="s">
        <v>37</v>
      </c>
      <c r="B746">
        <v>2017</v>
      </c>
      <c r="C746" t="s">
        <v>1905</v>
      </c>
      <c r="D746" t="s">
        <v>5920</v>
      </c>
      <c r="E746" s="11">
        <v>1</v>
      </c>
      <c r="F746"/>
    </row>
    <row r="747" spans="1:6" x14ac:dyDescent="0.25">
      <c r="A747" t="s">
        <v>37</v>
      </c>
      <c r="B747">
        <v>2017</v>
      </c>
      <c r="C747" t="s">
        <v>2331</v>
      </c>
      <c r="D747" t="s">
        <v>5977</v>
      </c>
      <c r="E747" s="11">
        <v>1</v>
      </c>
      <c r="F747"/>
    </row>
    <row r="748" spans="1:6" x14ac:dyDescent="0.25">
      <c r="A748" t="s">
        <v>37</v>
      </c>
      <c r="B748">
        <v>2017</v>
      </c>
      <c r="C748" t="s">
        <v>2517</v>
      </c>
      <c r="D748" t="s">
        <v>6003</v>
      </c>
      <c r="E748" s="11">
        <v>1</v>
      </c>
      <c r="F748"/>
    </row>
    <row r="749" spans="1:6" x14ac:dyDescent="0.25">
      <c r="A749" t="s">
        <v>37</v>
      </c>
      <c r="B749">
        <v>2017</v>
      </c>
      <c r="C749" t="s">
        <v>2794</v>
      </c>
      <c r="D749" t="s">
        <v>6179</v>
      </c>
      <c r="E749" s="11">
        <v>1</v>
      </c>
      <c r="F749"/>
    </row>
    <row r="750" spans="1:6" x14ac:dyDescent="0.25">
      <c r="A750" t="s">
        <v>37</v>
      </c>
      <c r="B750">
        <v>2017</v>
      </c>
      <c r="C750" t="s">
        <v>2815</v>
      </c>
      <c r="D750" t="s">
        <v>6180</v>
      </c>
      <c r="E750" s="11">
        <v>1</v>
      </c>
      <c r="F750"/>
    </row>
    <row r="751" spans="1:6" x14ac:dyDescent="0.25">
      <c r="A751" t="s">
        <v>37</v>
      </c>
      <c r="B751">
        <v>2018</v>
      </c>
      <c r="C751">
        <v>140</v>
      </c>
      <c r="D751" t="s">
        <v>3443</v>
      </c>
      <c r="E751" s="11">
        <v>1</v>
      </c>
      <c r="F751"/>
    </row>
    <row r="752" spans="1:6" x14ac:dyDescent="0.25">
      <c r="A752" t="s">
        <v>37</v>
      </c>
      <c r="B752">
        <v>2018</v>
      </c>
      <c r="C752">
        <v>180</v>
      </c>
      <c r="D752" t="s">
        <v>5987</v>
      </c>
      <c r="E752" s="11">
        <v>1</v>
      </c>
      <c r="F752"/>
    </row>
    <row r="753" spans="1:6" x14ac:dyDescent="0.25">
      <c r="A753" t="s">
        <v>37</v>
      </c>
      <c r="B753">
        <v>2018</v>
      </c>
      <c r="C753">
        <v>226</v>
      </c>
      <c r="D753" t="s">
        <v>3442</v>
      </c>
      <c r="E753" s="11">
        <v>1</v>
      </c>
      <c r="F753"/>
    </row>
    <row r="754" spans="1:6" x14ac:dyDescent="0.25">
      <c r="A754" t="s">
        <v>37</v>
      </c>
      <c r="B754">
        <v>2018</v>
      </c>
      <c r="C754" t="s">
        <v>3250</v>
      </c>
      <c r="D754" t="s">
        <v>5988</v>
      </c>
      <c r="E754" s="11">
        <v>1</v>
      </c>
      <c r="F754"/>
    </row>
    <row r="755" spans="1:6" x14ac:dyDescent="0.25">
      <c r="A755" t="s">
        <v>37</v>
      </c>
      <c r="B755">
        <v>2018</v>
      </c>
      <c r="C755" t="s">
        <v>3281</v>
      </c>
      <c r="D755" t="s">
        <v>3442</v>
      </c>
      <c r="E755" s="11">
        <v>1</v>
      </c>
      <c r="F755"/>
    </row>
    <row r="756" spans="1:6" x14ac:dyDescent="0.25">
      <c r="A756" t="s">
        <v>37</v>
      </c>
      <c r="B756">
        <v>2018</v>
      </c>
      <c r="C756" t="s">
        <v>3282</v>
      </c>
      <c r="D756" t="s">
        <v>5989</v>
      </c>
      <c r="E756" s="11">
        <v>1</v>
      </c>
      <c r="F756"/>
    </row>
    <row r="757" spans="1:6" x14ac:dyDescent="0.25">
      <c r="A757" t="s">
        <v>37</v>
      </c>
      <c r="B757">
        <v>2018</v>
      </c>
      <c r="C757" t="s">
        <v>3283</v>
      </c>
      <c r="D757" t="s">
        <v>5990</v>
      </c>
      <c r="E757" s="11">
        <v>1</v>
      </c>
      <c r="F757"/>
    </row>
    <row r="758" spans="1:6" x14ac:dyDescent="0.25">
      <c r="A758" t="s">
        <v>37</v>
      </c>
      <c r="B758">
        <v>2018</v>
      </c>
      <c r="C758" t="s">
        <v>3321</v>
      </c>
      <c r="D758" t="s">
        <v>5991</v>
      </c>
      <c r="E758" s="11">
        <v>1</v>
      </c>
      <c r="F758"/>
    </row>
    <row r="759" spans="1:6" x14ac:dyDescent="0.25">
      <c r="A759" t="s">
        <v>37</v>
      </c>
      <c r="B759">
        <v>2018</v>
      </c>
      <c r="C759" t="s">
        <v>3813</v>
      </c>
      <c r="D759" t="s">
        <v>6181</v>
      </c>
      <c r="E759" s="11">
        <v>1</v>
      </c>
      <c r="F759"/>
    </row>
    <row r="760" spans="1:6" x14ac:dyDescent="0.25">
      <c r="A760" t="s">
        <v>37</v>
      </c>
      <c r="B760">
        <v>2018</v>
      </c>
      <c r="C760" t="s">
        <v>3971</v>
      </c>
      <c r="D760" t="s">
        <v>6044</v>
      </c>
      <c r="E760" s="11">
        <v>1</v>
      </c>
      <c r="F760"/>
    </row>
    <row r="761" spans="1:6" x14ac:dyDescent="0.25">
      <c r="A761" t="s">
        <v>37</v>
      </c>
      <c r="B761">
        <v>2019</v>
      </c>
      <c r="C761">
        <v>50</v>
      </c>
      <c r="D761" t="s">
        <v>6048</v>
      </c>
      <c r="E761" s="11">
        <v>1</v>
      </c>
      <c r="F761"/>
    </row>
    <row r="762" spans="1:6" x14ac:dyDescent="0.25">
      <c r="A762" t="s">
        <v>37</v>
      </c>
      <c r="B762">
        <v>2019</v>
      </c>
      <c r="C762">
        <v>50</v>
      </c>
      <c r="D762" t="s">
        <v>6150</v>
      </c>
      <c r="E762" s="11">
        <v>1</v>
      </c>
      <c r="F762"/>
    </row>
    <row r="763" spans="1:6" x14ac:dyDescent="0.25">
      <c r="A763" t="s">
        <v>37</v>
      </c>
      <c r="B763">
        <v>2019</v>
      </c>
      <c r="C763">
        <v>50</v>
      </c>
      <c r="D763" t="s">
        <v>3443</v>
      </c>
      <c r="E763" s="11">
        <v>1</v>
      </c>
      <c r="F763"/>
    </row>
    <row r="764" spans="1:6" x14ac:dyDescent="0.25">
      <c r="A764" t="s">
        <v>37</v>
      </c>
      <c r="B764">
        <v>2019</v>
      </c>
      <c r="C764">
        <v>78</v>
      </c>
      <c r="D764" t="s">
        <v>5960</v>
      </c>
      <c r="E764" s="11">
        <v>1</v>
      </c>
      <c r="F764"/>
    </row>
    <row r="765" spans="1:6" x14ac:dyDescent="0.25">
      <c r="A765" t="s">
        <v>37</v>
      </c>
      <c r="B765">
        <v>2019</v>
      </c>
      <c r="C765" t="s">
        <v>4970</v>
      </c>
      <c r="D765" t="s">
        <v>7356</v>
      </c>
      <c r="E765" s="11">
        <v>1</v>
      </c>
      <c r="F765"/>
    </row>
    <row r="766" spans="1:6" x14ac:dyDescent="0.25">
      <c r="A766" t="s">
        <v>37</v>
      </c>
      <c r="B766">
        <v>2019</v>
      </c>
      <c r="C766" t="s">
        <v>5041</v>
      </c>
      <c r="D766" t="s">
        <v>7357</v>
      </c>
      <c r="E766" s="11">
        <v>1</v>
      </c>
      <c r="F766"/>
    </row>
    <row r="767" spans="1:6" x14ac:dyDescent="0.25">
      <c r="A767" t="s">
        <v>37</v>
      </c>
      <c r="B767">
        <v>2019</v>
      </c>
      <c r="C767" t="s">
        <v>5464</v>
      </c>
      <c r="D767" t="s">
        <v>7358</v>
      </c>
      <c r="E767" s="11">
        <v>1</v>
      </c>
      <c r="F767"/>
    </row>
    <row r="768" spans="1:6" x14ac:dyDescent="0.25">
      <c r="A768" t="s">
        <v>37</v>
      </c>
      <c r="B768">
        <v>2019</v>
      </c>
      <c r="C768" t="s">
        <v>5540</v>
      </c>
      <c r="D768" t="s">
        <v>7359</v>
      </c>
      <c r="E768" s="11">
        <v>1</v>
      </c>
      <c r="F768"/>
    </row>
    <row r="769" spans="1:6" x14ac:dyDescent="0.25">
      <c r="A769" s="9" t="s">
        <v>5633</v>
      </c>
      <c r="B769" s="9"/>
      <c r="C769" s="9"/>
      <c r="D769" s="9"/>
      <c r="E769" s="12">
        <v>35</v>
      </c>
      <c r="F769"/>
    </row>
    <row r="770" spans="1:6" x14ac:dyDescent="0.25">
      <c r="A770" t="s">
        <v>6182</v>
      </c>
      <c r="B770">
        <v>2018</v>
      </c>
      <c r="C770" t="s">
        <v>3974</v>
      </c>
      <c r="D770" t="s">
        <v>3454</v>
      </c>
      <c r="E770" s="11">
        <v>1</v>
      </c>
      <c r="F770"/>
    </row>
    <row r="771" spans="1:6" x14ac:dyDescent="0.25">
      <c r="A771" s="9" t="s">
        <v>7360</v>
      </c>
      <c r="B771" s="9"/>
      <c r="C771" s="9"/>
      <c r="D771" s="9"/>
      <c r="E771" s="12">
        <v>1</v>
      </c>
      <c r="F771"/>
    </row>
    <row r="772" spans="1:6" x14ac:dyDescent="0.25">
      <c r="A772" t="s">
        <v>6183</v>
      </c>
      <c r="B772">
        <v>2018</v>
      </c>
      <c r="C772">
        <v>301</v>
      </c>
      <c r="D772" t="s">
        <v>6074</v>
      </c>
      <c r="E772" s="11">
        <v>1</v>
      </c>
      <c r="F772"/>
    </row>
    <row r="773" spans="1:6" x14ac:dyDescent="0.25">
      <c r="A773" s="9" t="s">
        <v>7361</v>
      </c>
      <c r="B773" s="9"/>
      <c r="C773" s="9"/>
      <c r="D773" s="9"/>
      <c r="E773" s="12">
        <v>1</v>
      </c>
      <c r="F773"/>
    </row>
    <row r="774" spans="1:6" x14ac:dyDescent="0.25">
      <c r="A774" t="s">
        <v>7362</v>
      </c>
      <c r="B774">
        <v>2019</v>
      </c>
      <c r="C774">
        <v>28</v>
      </c>
      <c r="D774" t="s">
        <v>3443</v>
      </c>
      <c r="E774" s="11">
        <v>1</v>
      </c>
      <c r="F774"/>
    </row>
    <row r="775" spans="1:6" x14ac:dyDescent="0.25">
      <c r="A775" s="9" t="s">
        <v>7363</v>
      </c>
      <c r="B775" s="9"/>
      <c r="C775" s="9"/>
      <c r="D775" s="9"/>
      <c r="E775" s="12">
        <v>1</v>
      </c>
      <c r="F775"/>
    </row>
    <row r="776" spans="1:6" x14ac:dyDescent="0.25">
      <c r="A776" t="s">
        <v>7364</v>
      </c>
      <c r="B776">
        <v>2019</v>
      </c>
      <c r="C776" t="s">
        <v>5579</v>
      </c>
      <c r="D776" t="s">
        <v>7365</v>
      </c>
      <c r="E776" s="11">
        <v>1</v>
      </c>
      <c r="F776"/>
    </row>
    <row r="777" spans="1:6" x14ac:dyDescent="0.25">
      <c r="A777" s="9" t="s">
        <v>7366</v>
      </c>
      <c r="B777" s="9"/>
      <c r="C777" s="9"/>
      <c r="D777" s="9"/>
      <c r="E777" s="12">
        <v>1</v>
      </c>
      <c r="F777"/>
    </row>
    <row r="778" spans="1:6" x14ac:dyDescent="0.25">
      <c r="A778" t="s">
        <v>7367</v>
      </c>
      <c r="B778">
        <v>2019</v>
      </c>
      <c r="C778">
        <v>295</v>
      </c>
      <c r="D778" t="s">
        <v>3443</v>
      </c>
      <c r="E778" s="11">
        <v>1</v>
      </c>
      <c r="F778"/>
    </row>
    <row r="779" spans="1:6" x14ac:dyDescent="0.25">
      <c r="A779" s="9" t="s">
        <v>7368</v>
      </c>
      <c r="B779" s="9"/>
      <c r="C779" s="9"/>
      <c r="D779" s="9"/>
      <c r="E779" s="12">
        <v>1</v>
      </c>
      <c r="F779"/>
    </row>
    <row r="780" spans="1:6" x14ac:dyDescent="0.25">
      <c r="A780" t="s">
        <v>2584</v>
      </c>
      <c r="B780">
        <v>2016</v>
      </c>
      <c r="C780" t="s">
        <v>1470</v>
      </c>
      <c r="D780" t="s">
        <v>1493</v>
      </c>
      <c r="E780" s="11">
        <v>1</v>
      </c>
      <c r="F780"/>
    </row>
    <row r="781" spans="1:6" x14ac:dyDescent="0.25">
      <c r="A781" s="9" t="s">
        <v>7369</v>
      </c>
      <c r="B781" s="9"/>
      <c r="C781" s="9"/>
      <c r="D781" s="9"/>
      <c r="E781" s="12">
        <v>1</v>
      </c>
      <c r="F781"/>
    </row>
    <row r="782" spans="1:6" x14ac:dyDescent="0.25">
      <c r="A782" t="s">
        <v>3461</v>
      </c>
      <c r="B782">
        <v>2017</v>
      </c>
      <c r="C782" t="s">
        <v>2870</v>
      </c>
      <c r="D782" t="s">
        <v>1493</v>
      </c>
      <c r="E782" s="11">
        <v>1</v>
      </c>
      <c r="F782"/>
    </row>
    <row r="783" spans="1:6" x14ac:dyDescent="0.25">
      <c r="A783" s="9" t="s">
        <v>7370</v>
      </c>
      <c r="B783" s="9"/>
      <c r="C783" s="9"/>
      <c r="D783" s="9"/>
      <c r="E783" s="12">
        <v>1</v>
      </c>
      <c r="F783"/>
    </row>
    <row r="784" spans="1:6" x14ac:dyDescent="0.25">
      <c r="A784" t="s">
        <v>5634</v>
      </c>
      <c r="B784">
        <v>2017</v>
      </c>
      <c r="C784" t="s">
        <v>4690</v>
      </c>
      <c r="D784" t="s">
        <v>5686</v>
      </c>
      <c r="E784" s="11">
        <v>1</v>
      </c>
      <c r="F784"/>
    </row>
    <row r="785" spans="1:6" x14ac:dyDescent="0.25">
      <c r="A785" t="s">
        <v>5634</v>
      </c>
      <c r="B785">
        <v>2018</v>
      </c>
      <c r="C785" t="s">
        <v>4268</v>
      </c>
      <c r="D785" t="s">
        <v>3507</v>
      </c>
      <c r="E785" s="11">
        <v>1</v>
      </c>
      <c r="F785"/>
    </row>
    <row r="786" spans="1:6" x14ac:dyDescent="0.25">
      <c r="A786" t="s">
        <v>5634</v>
      </c>
      <c r="B786">
        <v>2019</v>
      </c>
      <c r="C786" t="s">
        <v>5212</v>
      </c>
      <c r="D786" t="s">
        <v>5928</v>
      </c>
      <c r="E786" s="11">
        <v>1</v>
      </c>
      <c r="F786"/>
    </row>
    <row r="787" spans="1:6" x14ac:dyDescent="0.25">
      <c r="A787" s="9" t="s">
        <v>7371</v>
      </c>
      <c r="B787" s="9"/>
      <c r="C787" s="9"/>
      <c r="D787" s="9"/>
      <c r="E787" s="12">
        <v>3</v>
      </c>
      <c r="F787"/>
    </row>
    <row r="788" spans="1:6" x14ac:dyDescent="0.25">
      <c r="A788" t="s">
        <v>5699</v>
      </c>
      <c r="B788">
        <v>2017</v>
      </c>
      <c r="C788" t="s">
        <v>1659</v>
      </c>
      <c r="D788" t="s">
        <v>5684</v>
      </c>
      <c r="E788" s="11">
        <v>1</v>
      </c>
      <c r="F788"/>
    </row>
    <row r="789" spans="1:6" x14ac:dyDescent="0.25">
      <c r="A789" t="s">
        <v>5699</v>
      </c>
      <c r="B789">
        <v>2017</v>
      </c>
      <c r="C789" t="s">
        <v>2097</v>
      </c>
      <c r="D789" t="s">
        <v>5685</v>
      </c>
      <c r="E789" s="11">
        <v>1</v>
      </c>
      <c r="F789"/>
    </row>
    <row r="790" spans="1:6" x14ac:dyDescent="0.25">
      <c r="A790" s="9" t="s">
        <v>7372</v>
      </c>
      <c r="B790" s="9"/>
      <c r="C790" s="9"/>
      <c r="D790" s="9"/>
      <c r="E790" s="12">
        <v>2</v>
      </c>
      <c r="F790"/>
    </row>
    <row r="791" spans="1:6" x14ac:dyDescent="0.25">
      <c r="A791" t="s">
        <v>4092</v>
      </c>
      <c r="B791">
        <v>2018</v>
      </c>
      <c r="C791" t="s">
        <v>2935</v>
      </c>
      <c r="D791" t="s">
        <v>1493</v>
      </c>
      <c r="E791" s="11">
        <v>1</v>
      </c>
      <c r="F791"/>
    </row>
    <row r="792" spans="1:6" x14ac:dyDescent="0.25">
      <c r="A792" s="9" t="s">
        <v>7373</v>
      </c>
      <c r="B792" s="9"/>
      <c r="C792" s="9"/>
      <c r="D792" s="9"/>
      <c r="E792" s="12">
        <v>1</v>
      </c>
      <c r="F792"/>
    </row>
    <row r="793" spans="1:6" x14ac:dyDescent="0.25">
      <c r="A793" t="s">
        <v>4076</v>
      </c>
      <c r="B793">
        <v>2018</v>
      </c>
      <c r="C793" t="s">
        <v>2924</v>
      </c>
      <c r="D793" t="s">
        <v>1493</v>
      </c>
      <c r="E793" s="11">
        <v>1</v>
      </c>
      <c r="F793"/>
    </row>
    <row r="794" spans="1:6" x14ac:dyDescent="0.25">
      <c r="A794" t="s">
        <v>4076</v>
      </c>
      <c r="B794">
        <v>2019</v>
      </c>
      <c r="C794">
        <v>271</v>
      </c>
      <c r="D794" t="s">
        <v>3443</v>
      </c>
      <c r="E794" s="11">
        <v>1</v>
      </c>
      <c r="F794"/>
    </row>
    <row r="795" spans="1:6" x14ac:dyDescent="0.25">
      <c r="A795" t="s">
        <v>4076</v>
      </c>
      <c r="B795">
        <v>2019</v>
      </c>
      <c r="C795" t="s">
        <v>5565</v>
      </c>
      <c r="D795" t="s">
        <v>3454</v>
      </c>
      <c r="E795" s="11">
        <v>1</v>
      </c>
      <c r="F795"/>
    </row>
    <row r="796" spans="1:6" x14ac:dyDescent="0.25">
      <c r="A796" s="9" t="s">
        <v>7374</v>
      </c>
      <c r="B796" s="9"/>
      <c r="C796" s="9"/>
      <c r="D796" s="9"/>
      <c r="E796" s="12">
        <v>3</v>
      </c>
      <c r="F796"/>
    </row>
    <row r="797" spans="1:6" x14ac:dyDescent="0.25">
      <c r="A797" t="s">
        <v>7375</v>
      </c>
      <c r="B797">
        <v>2019</v>
      </c>
      <c r="C797" t="s">
        <v>2000</v>
      </c>
      <c r="D797" t="s">
        <v>1493</v>
      </c>
      <c r="E797" s="11">
        <v>1</v>
      </c>
      <c r="F797"/>
    </row>
    <row r="798" spans="1:6" x14ac:dyDescent="0.25">
      <c r="A798" t="s">
        <v>7375</v>
      </c>
      <c r="B798">
        <v>2019</v>
      </c>
      <c r="C798" t="s">
        <v>3962</v>
      </c>
      <c r="D798" t="s">
        <v>1493</v>
      </c>
      <c r="E798" s="11">
        <v>1</v>
      </c>
      <c r="F798"/>
    </row>
    <row r="799" spans="1:6" x14ac:dyDescent="0.25">
      <c r="A799" s="9" t="s">
        <v>7376</v>
      </c>
      <c r="B799" s="9"/>
      <c r="C799" s="9"/>
      <c r="D799" s="9"/>
      <c r="E799" s="12">
        <v>2</v>
      </c>
      <c r="F799"/>
    </row>
    <row r="800" spans="1:6" x14ac:dyDescent="0.25">
      <c r="A800" t="s">
        <v>38</v>
      </c>
      <c r="B800">
        <v>1989</v>
      </c>
      <c r="C800">
        <v>273</v>
      </c>
      <c r="D800" t="s">
        <v>3593</v>
      </c>
      <c r="E800" s="11">
        <v>1</v>
      </c>
      <c r="F800"/>
    </row>
    <row r="801" spans="1:6" x14ac:dyDescent="0.25">
      <c r="A801" s="9" t="s">
        <v>7377</v>
      </c>
      <c r="B801" s="9"/>
      <c r="C801" s="9"/>
      <c r="D801" s="9"/>
      <c r="E801" s="12">
        <v>1</v>
      </c>
      <c r="F801"/>
    </row>
    <row r="802" spans="1:6" x14ac:dyDescent="0.25">
      <c r="A802" t="s">
        <v>2585</v>
      </c>
      <c r="B802">
        <v>2016</v>
      </c>
      <c r="C802">
        <v>188</v>
      </c>
      <c r="D802" t="s">
        <v>567</v>
      </c>
      <c r="E802" s="11">
        <v>1</v>
      </c>
      <c r="F802"/>
    </row>
    <row r="803" spans="1:6" x14ac:dyDescent="0.25">
      <c r="A803" t="s">
        <v>2585</v>
      </c>
      <c r="B803">
        <v>2016</v>
      </c>
      <c r="C803">
        <v>46</v>
      </c>
      <c r="D803" t="s">
        <v>1503</v>
      </c>
      <c r="E803" s="11">
        <v>1</v>
      </c>
      <c r="F803"/>
    </row>
    <row r="804" spans="1:6" x14ac:dyDescent="0.25">
      <c r="A804" t="s">
        <v>2585</v>
      </c>
      <c r="B804">
        <v>2018</v>
      </c>
      <c r="C804">
        <v>515</v>
      </c>
      <c r="D804" t="s">
        <v>3443</v>
      </c>
      <c r="E804" s="11">
        <v>1</v>
      </c>
      <c r="F804"/>
    </row>
    <row r="805" spans="1:6" x14ac:dyDescent="0.25">
      <c r="A805" s="9" t="s">
        <v>7378</v>
      </c>
      <c r="B805" s="9"/>
      <c r="C805" s="9"/>
      <c r="D805" s="9"/>
      <c r="E805" s="12">
        <v>3</v>
      </c>
      <c r="F805"/>
    </row>
    <row r="806" spans="1:6" x14ac:dyDescent="0.25">
      <c r="A806" t="s">
        <v>7379</v>
      </c>
      <c r="B806">
        <v>2019</v>
      </c>
      <c r="C806" t="s">
        <v>5567</v>
      </c>
      <c r="D806" t="s">
        <v>1493</v>
      </c>
      <c r="E806" s="11">
        <v>1</v>
      </c>
      <c r="F806"/>
    </row>
    <row r="807" spans="1:6" x14ac:dyDescent="0.25">
      <c r="A807" s="9" t="s">
        <v>7380</v>
      </c>
      <c r="B807" s="9"/>
      <c r="C807" s="9"/>
      <c r="D807" s="9"/>
      <c r="E807" s="12">
        <v>1</v>
      </c>
      <c r="F807"/>
    </row>
    <row r="808" spans="1:6" x14ac:dyDescent="0.25">
      <c r="A808" t="s">
        <v>7381</v>
      </c>
      <c r="B808">
        <v>2019</v>
      </c>
      <c r="C808" t="s">
        <v>4198</v>
      </c>
      <c r="D808" t="s">
        <v>1493</v>
      </c>
      <c r="E808" s="11">
        <v>1</v>
      </c>
      <c r="F808"/>
    </row>
    <row r="809" spans="1:6" x14ac:dyDescent="0.25">
      <c r="A809" s="9" t="s">
        <v>7382</v>
      </c>
      <c r="B809" s="9"/>
      <c r="C809" s="9"/>
      <c r="D809" s="9"/>
      <c r="E809" s="12">
        <v>1</v>
      </c>
      <c r="F809"/>
    </row>
    <row r="810" spans="1:6" x14ac:dyDescent="0.25">
      <c r="A810" t="s">
        <v>3603</v>
      </c>
      <c r="B810">
        <v>2018</v>
      </c>
      <c r="C810">
        <v>126</v>
      </c>
      <c r="D810" t="s">
        <v>6336</v>
      </c>
      <c r="E810" s="11">
        <v>1</v>
      </c>
      <c r="F810"/>
    </row>
    <row r="811" spans="1:6" x14ac:dyDescent="0.25">
      <c r="A811" t="s">
        <v>3603</v>
      </c>
      <c r="B811">
        <v>2019</v>
      </c>
      <c r="C811">
        <v>608</v>
      </c>
      <c r="D811" t="s">
        <v>2564</v>
      </c>
      <c r="E811" s="11">
        <v>1</v>
      </c>
      <c r="F811"/>
    </row>
    <row r="812" spans="1:6" x14ac:dyDescent="0.25">
      <c r="A812" t="s">
        <v>3603</v>
      </c>
      <c r="B812">
        <v>2019</v>
      </c>
      <c r="C812" t="s">
        <v>2895</v>
      </c>
      <c r="D812" t="s">
        <v>1493</v>
      </c>
      <c r="E812" s="11">
        <v>1</v>
      </c>
      <c r="F812"/>
    </row>
    <row r="813" spans="1:6" x14ac:dyDescent="0.25">
      <c r="A813" s="9" t="s">
        <v>7383</v>
      </c>
      <c r="B813" s="9"/>
      <c r="C813" s="9"/>
      <c r="D813" s="9"/>
      <c r="E813" s="12">
        <v>3</v>
      </c>
      <c r="F813"/>
    </row>
    <row r="814" spans="1:6" x14ac:dyDescent="0.25">
      <c r="A814" t="s">
        <v>7384</v>
      </c>
      <c r="B814">
        <v>2019</v>
      </c>
      <c r="C814" t="s">
        <v>6822</v>
      </c>
      <c r="D814" t="s">
        <v>7161</v>
      </c>
      <c r="E814" s="11">
        <v>1</v>
      </c>
      <c r="F814"/>
    </row>
    <row r="815" spans="1:6" x14ac:dyDescent="0.25">
      <c r="A815" s="9" t="s">
        <v>7385</v>
      </c>
      <c r="B815" s="9"/>
      <c r="C815" s="9"/>
      <c r="D815" s="9"/>
      <c r="E815" s="12">
        <v>1</v>
      </c>
      <c r="F815"/>
    </row>
    <row r="816" spans="1:6" x14ac:dyDescent="0.25">
      <c r="A816" t="s">
        <v>2586</v>
      </c>
      <c r="B816">
        <v>2017</v>
      </c>
      <c r="C816">
        <v>625</v>
      </c>
      <c r="D816" t="s">
        <v>567</v>
      </c>
      <c r="E816" s="11">
        <v>1</v>
      </c>
      <c r="F816"/>
    </row>
    <row r="817" spans="1:6" x14ac:dyDescent="0.25">
      <c r="A817" t="s">
        <v>2586</v>
      </c>
      <c r="B817">
        <v>2017</v>
      </c>
      <c r="C817" t="s">
        <v>2533</v>
      </c>
      <c r="D817" t="s">
        <v>2562</v>
      </c>
      <c r="E817" s="11">
        <v>1</v>
      </c>
      <c r="F817"/>
    </row>
    <row r="818" spans="1:6" x14ac:dyDescent="0.25">
      <c r="A818" s="9" t="s">
        <v>7386</v>
      </c>
      <c r="B818" s="9"/>
      <c r="C818" s="9"/>
      <c r="D818" s="9"/>
      <c r="E818" s="12">
        <v>2</v>
      </c>
      <c r="F818"/>
    </row>
    <row r="819" spans="1:6" x14ac:dyDescent="0.25">
      <c r="A819" t="s">
        <v>7387</v>
      </c>
      <c r="B819">
        <v>2019</v>
      </c>
      <c r="C819">
        <v>333</v>
      </c>
      <c r="D819" t="s">
        <v>567</v>
      </c>
      <c r="E819" s="11">
        <v>1</v>
      </c>
      <c r="F819"/>
    </row>
    <row r="820" spans="1:6" x14ac:dyDescent="0.25">
      <c r="A820" s="9" t="s">
        <v>7388</v>
      </c>
      <c r="B820" s="9"/>
      <c r="C820" s="9"/>
      <c r="D820" s="9"/>
      <c r="E820" s="12">
        <v>1</v>
      </c>
      <c r="F820"/>
    </row>
    <row r="821" spans="1:6" x14ac:dyDescent="0.25">
      <c r="A821" t="s">
        <v>7389</v>
      </c>
      <c r="B821">
        <v>2019</v>
      </c>
      <c r="C821">
        <v>267</v>
      </c>
      <c r="D821" t="s">
        <v>2564</v>
      </c>
      <c r="E821" s="11">
        <v>1</v>
      </c>
      <c r="F821"/>
    </row>
    <row r="822" spans="1:6" x14ac:dyDescent="0.25">
      <c r="A822" s="9" t="s">
        <v>7390</v>
      </c>
      <c r="B822" s="9"/>
      <c r="C822" s="9"/>
      <c r="D822" s="9"/>
      <c r="E822" s="12">
        <v>1</v>
      </c>
      <c r="F822"/>
    </row>
    <row r="823" spans="1:6" x14ac:dyDescent="0.25">
      <c r="A823" t="s">
        <v>3604</v>
      </c>
      <c r="B823">
        <v>2018</v>
      </c>
      <c r="C823">
        <v>34</v>
      </c>
      <c r="D823" t="s">
        <v>2557</v>
      </c>
      <c r="E823" s="11">
        <v>1</v>
      </c>
      <c r="F823"/>
    </row>
    <row r="824" spans="1:6" x14ac:dyDescent="0.25">
      <c r="A824" t="s">
        <v>3604</v>
      </c>
      <c r="B824">
        <v>2018</v>
      </c>
      <c r="C824">
        <v>145</v>
      </c>
      <c r="D824" t="s">
        <v>2678</v>
      </c>
      <c r="E824" s="11">
        <v>1</v>
      </c>
      <c r="F824"/>
    </row>
    <row r="825" spans="1:6" x14ac:dyDescent="0.25">
      <c r="A825" t="s">
        <v>3604</v>
      </c>
      <c r="B825">
        <v>2018</v>
      </c>
      <c r="C825">
        <v>158</v>
      </c>
      <c r="D825" t="s">
        <v>2704</v>
      </c>
      <c r="E825" s="11">
        <v>1</v>
      </c>
      <c r="F825"/>
    </row>
    <row r="826" spans="1:6" x14ac:dyDescent="0.25">
      <c r="A826" t="s">
        <v>3604</v>
      </c>
      <c r="B826">
        <v>2018</v>
      </c>
      <c r="C826">
        <v>272</v>
      </c>
      <c r="D826" t="s">
        <v>567</v>
      </c>
      <c r="E826" s="11">
        <v>1</v>
      </c>
      <c r="F826"/>
    </row>
    <row r="827" spans="1:6" x14ac:dyDescent="0.25">
      <c r="A827" t="s">
        <v>3604</v>
      </c>
      <c r="B827">
        <v>2019</v>
      </c>
      <c r="C827">
        <v>36</v>
      </c>
      <c r="D827" t="s">
        <v>3443</v>
      </c>
      <c r="E827" s="11">
        <v>1</v>
      </c>
      <c r="F827"/>
    </row>
    <row r="828" spans="1:6" x14ac:dyDescent="0.25">
      <c r="A828" s="9" t="s">
        <v>6722</v>
      </c>
      <c r="B828" s="9"/>
      <c r="C828" s="9"/>
      <c r="D828" s="9"/>
      <c r="E828" s="12">
        <v>5</v>
      </c>
      <c r="F828"/>
    </row>
    <row r="829" spans="1:6" x14ac:dyDescent="0.25">
      <c r="A829" t="s">
        <v>4028</v>
      </c>
      <c r="B829">
        <v>2018</v>
      </c>
      <c r="C829" t="s">
        <v>3956</v>
      </c>
      <c r="D829" t="s">
        <v>1493</v>
      </c>
      <c r="E829" s="11">
        <v>1</v>
      </c>
      <c r="F829"/>
    </row>
    <row r="830" spans="1:6" x14ac:dyDescent="0.25">
      <c r="A830" s="9" t="s">
        <v>7391</v>
      </c>
      <c r="B830" s="9"/>
      <c r="C830" s="9"/>
      <c r="D830" s="9"/>
      <c r="E830" s="12">
        <v>1</v>
      </c>
      <c r="F830"/>
    </row>
    <row r="831" spans="1:6" x14ac:dyDescent="0.25">
      <c r="A831" t="s">
        <v>6357</v>
      </c>
      <c r="B831">
        <v>2016</v>
      </c>
      <c r="C831" t="s">
        <v>1946</v>
      </c>
      <c r="D831" t="s">
        <v>3454</v>
      </c>
      <c r="E831" s="11">
        <v>1</v>
      </c>
      <c r="F831"/>
    </row>
    <row r="832" spans="1:6" x14ac:dyDescent="0.25">
      <c r="A832" s="9" t="s">
        <v>7392</v>
      </c>
      <c r="B832" s="9"/>
      <c r="C832" s="9"/>
      <c r="D832" s="9"/>
      <c r="E832" s="12">
        <v>1</v>
      </c>
      <c r="F832"/>
    </row>
    <row r="833" spans="1:6" x14ac:dyDescent="0.25">
      <c r="A833" t="s">
        <v>7393</v>
      </c>
      <c r="B833">
        <v>2019</v>
      </c>
      <c r="C833" t="s">
        <v>6941</v>
      </c>
      <c r="D833" t="s">
        <v>7161</v>
      </c>
      <c r="E833" s="11">
        <v>1</v>
      </c>
      <c r="F833"/>
    </row>
    <row r="834" spans="1:6" x14ac:dyDescent="0.25">
      <c r="A834" s="9" t="s">
        <v>7394</v>
      </c>
      <c r="B834" s="9"/>
      <c r="C834" s="9"/>
      <c r="D834" s="9"/>
      <c r="E834" s="12">
        <v>1</v>
      </c>
      <c r="F834"/>
    </row>
    <row r="835" spans="1:6" x14ac:dyDescent="0.25">
      <c r="A835" t="s">
        <v>6358</v>
      </c>
      <c r="B835">
        <v>2016</v>
      </c>
      <c r="C835" t="s">
        <v>1595</v>
      </c>
      <c r="D835" t="s">
        <v>5685</v>
      </c>
      <c r="E835" s="11">
        <v>1</v>
      </c>
      <c r="F835"/>
    </row>
    <row r="836" spans="1:6" x14ac:dyDescent="0.25">
      <c r="A836" t="s">
        <v>6358</v>
      </c>
      <c r="B836">
        <v>2016</v>
      </c>
      <c r="C836" t="s">
        <v>1681</v>
      </c>
      <c r="D836" t="s">
        <v>5684</v>
      </c>
      <c r="E836" s="11">
        <v>1</v>
      </c>
      <c r="F836"/>
    </row>
    <row r="837" spans="1:6" x14ac:dyDescent="0.25">
      <c r="A837" s="9" t="s">
        <v>7395</v>
      </c>
      <c r="B837" s="9"/>
      <c r="C837" s="9"/>
      <c r="D837" s="9"/>
      <c r="E837" s="12">
        <v>2</v>
      </c>
      <c r="F837"/>
    </row>
    <row r="838" spans="1:6" x14ac:dyDescent="0.25">
      <c r="A838" t="s">
        <v>39</v>
      </c>
      <c r="B838">
        <v>1971</v>
      </c>
      <c r="C838">
        <v>26</v>
      </c>
      <c r="D838" t="s">
        <v>3652</v>
      </c>
      <c r="E838" s="11">
        <v>1</v>
      </c>
      <c r="F838"/>
    </row>
    <row r="839" spans="1:6" x14ac:dyDescent="0.25">
      <c r="A839" t="s">
        <v>39</v>
      </c>
      <c r="B839">
        <v>1976</v>
      </c>
      <c r="C839">
        <v>235</v>
      </c>
      <c r="D839" t="s">
        <v>3443</v>
      </c>
      <c r="E839" s="11">
        <v>1</v>
      </c>
      <c r="F839"/>
    </row>
    <row r="840" spans="1:6" x14ac:dyDescent="0.25">
      <c r="A840" s="9" t="s">
        <v>7396</v>
      </c>
      <c r="B840" s="9"/>
      <c r="C840" s="9"/>
      <c r="D840" s="9"/>
      <c r="E840" s="12">
        <v>2</v>
      </c>
      <c r="F840"/>
    </row>
    <row r="841" spans="1:6" x14ac:dyDescent="0.25">
      <c r="A841" t="s">
        <v>40</v>
      </c>
      <c r="B841">
        <v>2015</v>
      </c>
      <c r="C841">
        <v>327</v>
      </c>
      <c r="D841" t="s">
        <v>3443</v>
      </c>
      <c r="E841" s="11">
        <v>1</v>
      </c>
      <c r="F841"/>
    </row>
    <row r="842" spans="1:6" x14ac:dyDescent="0.25">
      <c r="A842" t="s">
        <v>40</v>
      </c>
      <c r="B842">
        <v>2016</v>
      </c>
      <c r="C842">
        <v>368</v>
      </c>
      <c r="D842" t="s">
        <v>3443</v>
      </c>
      <c r="E842" s="11">
        <v>1</v>
      </c>
      <c r="F842"/>
    </row>
    <row r="843" spans="1:6" x14ac:dyDescent="0.25">
      <c r="A843" t="s">
        <v>40</v>
      </c>
      <c r="B843">
        <v>2017</v>
      </c>
      <c r="C843">
        <v>61</v>
      </c>
      <c r="D843" t="s">
        <v>3443</v>
      </c>
      <c r="E843" s="11">
        <v>1</v>
      </c>
      <c r="F843"/>
    </row>
    <row r="844" spans="1:6" x14ac:dyDescent="0.25">
      <c r="A844" t="s">
        <v>40</v>
      </c>
      <c r="B844">
        <v>2017</v>
      </c>
      <c r="C844">
        <v>79</v>
      </c>
      <c r="D844" t="s">
        <v>6086</v>
      </c>
      <c r="E844" s="11">
        <v>1</v>
      </c>
      <c r="F844"/>
    </row>
    <row r="845" spans="1:6" x14ac:dyDescent="0.25">
      <c r="A845" t="s">
        <v>40</v>
      </c>
      <c r="B845">
        <v>2017</v>
      </c>
      <c r="C845">
        <v>194</v>
      </c>
      <c r="D845" t="s">
        <v>6048</v>
      </c>
      <c r="E845" s="11">
        <v>1</v>
      </c>
      <c r="F845"/>
    </row>
    <row r="846" spans="1:6" x14ac:dyDescent="0.25">
      <c r="A846" t="s">
        <v>40</v>
      </c>
      <c r="B846">
        <v>2018</v>
      </c>
      <c r="C846">
        <v>502</v>
      </c>
      <c r="D846" t="s">
        <v>3443</v>
      </c>
      <c r="E846" s="11">
        <v>1</v>
      </c>
      <c r="F846"/>
    </row>
    <row r="847" spans="1:6" x14ac:dyDescent="0.25">
      <c r="A847" t="s">
        <v>40</v>
      </c>
      <c r="B847">
        <v>2019</v>
      </c>
      <c r="C847">
        <v>167</v>
      </c>
      <c r="D847" t="s">
        <v>3443</v>
      </c>
      <c r="E847" s="11">
        <v>1</v>
      </c>
      <c r="F847"/>
    </row>
    <row r="848" spans="1:6" x14ac:dyDescent="0.25">
      <c r="A848" s="9" t="s">
        <v>7397</v>
      </c>
      <c r="B848" s="9"/>
      <c r="C848" s="9"/>
      <c r="D848" s="9"/>
      <c r="E848" s="12">
        <v>7</v>
      </c>
      <c r="F848"/>
    </row>
    <row r="849" spans="1:6" x14ac:dyDescent="0.25">
      <c r="A849" t="s">
        <v>41</v>
      </c>
      <c r="B849">
        <v>1983</v>
      </c>
      <c r="C849">
        <v>498</v>
      </c>
      <c r="D849" t="s">
        <v>567</v>
      </c>
      <c r="E849" s="11">
        <v>1</v>
      </c>
      <c r="F849"/>
    </row>
    <row r="850" spans="1:6" x14ac:dyDescent="0.25">
      <c r="A850" t="s">
        <v>41</v>
      </c>
      <c r="B850">
        <v>1984</v>
      </c>
      <c r="C850">
        <v>30</v>
      </c>
      <c r="D850" t="s">
        <v>3443</v>
      </c>
      <c r="E850" s="11">
        <v>1</v>
      </c>
      <c r="F850"/>
    </row>
    <row r="851" spans="1:6" x14ac:dyDescent="0.25">
      <c r="A851" t="s">
        <v>41</v>
      </c>
      <c r="B851">
        <v>1984</v>
      </c>
      <c r="C851">
        <v>151</v>
      </c>
      <c r="D851" t="s">
        <v>3442</v>
      </c>
      <c r="E851" s="11">
        <v>1</v>
      </c>
      <c r="F851"/>
    </row>
    <row r="852" spans="1:6" x14ac:dyDescent="0.25">
      <c r="A852" t="s">
        <v>41</v>
      </c>
      <c r="B852">
        <v>1985</v>
      </c>
      <c r="C852">
        <v>350</v>
      </c>
      <c r="D852" t="s">
        <v>3443</v>
      </c>
      <c r="E852" s="11">
        <v>1</v>
      </c>
      <c r="F852"/>
    </row>
    <row r="853" spans="1:6" x14ac:dyDescent="0.25">
      <c r="A853" t="s">
        <v>41</v>
      </c>
      <c r="B853">
        <v>1985</v>
      </c>
      <c r="C853">
        <v>172</v>
      </c>
      <c r="D853" t="s">
        <v>3442</v>
      </c>
      <c r="E853" s="11">
        <v>1</v>
      </c>
      <c r="F853"/>
    </row>
    <row r="854" spans="1:6" x14ac:dyDescent="0.25">
      <c r="A854" t="s">
        <v>41</v>
      </c>
      <c r="B854">
        <v>1986</v>
      </c>
      <c r="C854">
        <v>510</v>
      </c>
      <c r="D854" t="s">
        <v>3443</v>
      </c>
      <c r="E854" s="11">
        <v>1</v>
      </c>
      <c r="F854"/>
    </row>
    <row r="855" spans="1:6" x14ac:dyDescent="0.25">
      <c r="A855" t="s">
        <v>41</v>
      </c>
      <c r="B855">
        <v>1986</v>
      </c>
      <c r="C855">
        <v>371</v>
      </c>
      <c r="D855" t="s">
        <v>3442</v>
      </c>
      <c r="E855" s="11">
        <v>1</v>
      </c>
      <c r="F855"/>
    </row>
    <row r="856" spans="1:6" x14ac:dyDescent="0.25">
      <c r="A856" t="s">
        <v>41</v>
      </c>
      <c r="B856">
        <v>1987</v>
      </c>
      <c r="C856">
        <v>150</v>
      </c>
      <c r="D856" t="s">
        <v>3443</v>
      </c>
      <c r="E856" s="11">
        <v>1</v>
      </c>
      <c r="F856"/>
    </row>
    <row r="857" spans="1:6" x14ac:dyDescent="0.25">
      <c r="A857" t="s">
        <v>41</v>
      </c>
      <c r="B857">
        <v>1987</v>
      </c>
      <c r="C857">
        <v>29</v>
      </c>
      <c r="D857" t="s">
        <v>5893</v>
      </c>
      <c r="E857" s="11">
        <v>1</v>
      </c>
      <c r="F857"/>
    </row>
    <row r="858" spans="1:6" x14ac:dyDescent="0.25">
      <c r="A858" t="s">
        <v>41</v>
      </c>
      <c r="B858">
        <v>1987</v>
      </c>
      <c r="C858">
        <v>252</v>
      </c>
      <c r="D858" t="s">
        <v>3442</v>
      </c>
      <c r="E858" s="11">
        <v>1</v>
      </c>
      <c r="F858"/>
    </row>
    <row r="859" spans="1:6" x14ac:dyDescent="0.25">
      <c r="A859" t="s">
        <v>41</v>
      </c>
      <c r="B859">
        <v>1987</v>
      </c>
      <c r="C859">
        <v>608</v>
      </c>
      <c r="D859" t="s">
        <v>5999</v>
      </c>
      <c r="E859" s="11">
        <v>1</v>
      </c>
      <c r="F859"/>
    </row>
    <row r="860" spans="1:6" x14ac:dyDescent="0.25">
      <c r="A860" t="s">
        <v>41</v>
      </c>
      <c r="B860">
        <v>1988</v>
      </c>
      <c r="C860">
        <v>2</v>
      </c>
      <c r="D860" t="s">
        <v>5903</v>
      </c>
      <c r="E860" s="11">
        <v>1</v>
      </c>
      <c r="F860"/>
    </row>
    <row r="861" spans="1:6" x14ac:dyDescent="0.25">
      <c r="A861" t="s">
        <v>41</v>
      </c>
      <c r="B861">
        <v>1988</v>
      </c>
      <c r="C861">
        <v>3</v>
      </c>
      <c r="D861" t="s">
        <v>6184</v>
      </c>
      <c r="E861" s="11">
        <v>1</v>
      </c>
      <c r="F861"/>
    </row>
    <row r="862" spans="1:6" x14ac:dyDescent="0.25">
      <c r="A862" t="s">
        <v>41</v>
      </c>
      <c r="B862">
        <v>1988</v>
      </c>
      <c r="C862">
        <v>8</v>
      </c>
      <c r="D862" t="s">
        <v>5886</v>
      </c>
      <c r="E862" s="11">
        <v>1</v>
      </c>
      <c r="F862"/>
    </row>
    <row r="863" spans="1:6" x14ac:dyDescent="0.25">
      <c r="A863" t="s">
        <v>41</v>
      </c>
      <c r="B863">
        <v>1988</v>
      </c>
      <c r="C863">
        <v>200</v>
      </c>
      <c r="D863" t="s">
        <v>3443</v>
      </c>
      <c r="E863" s="11">
        <v>1</v>
      </c>
      <c r="F863"/>
    </row>
    <row r="864" spans="1:6" x14ac:dyDescent="0.25">
      <c r="A864" t="s">
        <v>41</v>
      </c>
      <c r="B864">
        <v>1988</v>
      </c>
      <c r="C864">
        <v>388</v>
      </c>
      <c r="D864" t="s">
        <v>3443</v>
      </c>
      <c r="E864" s="11">
        <v>1</v>
      </c>
      <c r="F864"/>
    </row>
    <row r="865" spans="1:6" x14ac:dyDescent="0.25">
      <c r="A865" t="s">
        <v>41</v>
      </c>
      <c r="B865">
        <v>1988</v>
      </c>
      <c r="C865">
        <v>345</v>
      </c>
      <c r="D865" t="s">
        <v>5893</v>
      </c>
      <c r="E865" s="11">
        <v>1</v>
      </c>
      <c r="F865"/>
    </row>
    <row r="866" spans="1:6" x14ac:dyDescent="0.25">
      <c r="A866" t="s">
        <v>41</v>
      </c>
      <c r="B866">
        <v>1988</v>
      </c>
      <c r="C866">
        <v>153</v>
      </c>
      <c r="D866" t="s">
        <v>3442</v>
      </c>
      <c r="E866" s="11">
        <v>1</v>
      </c>
      <c r="F866"/>
    </row>
    <row r="867" spans="1:6" x14ac:dyDescent="0.25">
      <c r="A867" t="s">
        <v>41</v>
      </c>
      <c r="B867">
        <v>1989</v>
      </c>
      <c r="C867">
        <v>1</v>
      </c>
      <c r="D867" t="s">
        <v>6185</v>
      </c>
      <c r="E867" s="11">
        <v>1</v>
      </c>
      <c r="F867"/>
    </row>
    <row r="868" spans="1:6" x14ac:dyDescent="0.25">
      <c r="A868" t="s">
        <v>41</v>
      </c>
      <c r="B868">
        <v>1989</v>
      </c>
      <c r="C868">
        <v>81</v>
      </c>
      <c r="D868" t="s">
        <v>5893</v>
      </c>
      <c r="E868" s="11">
        <v>1</v>
      </c>
      <c r="F868"/>
    </row>
    <row r="869" spans="1:6" x14ac:dyDescent="0.25">
      <c r="A869" t="s">
        <v>41</v>
      </c>
      <c r="B869">
        <v>1989</v>
      </c>
      <c r="C869">
        <v>600</v>
      </c>
      <c r="D869" t="s">
        <v>3443</v>
      </c>
      <c r="E869" s="11">
        <v>1</v>
      </c>
      <c r="F869"/>
    </row>
    <row r="870" spans="1:6" x14ac:dyDescent="0.25">
      <c r="A870" t="s">
        <v>41</v>
      </c>
      <c r="B870">
        <v>1989</v>
      </c>
      <c r="C870">
        <v>68</v>
      </c>
      <c r="D870" t="s">
        <v>3442</v>
      </c>
      <c r="E870" s="11">
        <v>1</v>
      </c>
      <c r="F870"/>
    </row>
    <row r="871" spans="1:6" x14ac:dyDescent="0.25">
      <c r="A871" t="s">
        <v>41</v>
      </c>
      <c r="B871">
        <v>1990</v>
      </c>
      <c r="C871">
        <v>2</v>
      </c>
      <c r="D871" t="s">
        <v>6186</v>
      </c>
      <c r="E871" s="11">
        <v>1</v>
      </c>
      <c r="F871"/>
    </row>
    <row r="872" spans="1:6" x14ac:dyDescent="0.25">
      <c r="A872" t="s">
        <v>41</v>
      </c>
      <c r="B872">
        <v>1990</v>
      </c>
      <c r="C872">
        <v>5</v>
      </c>
      <c r="D872" t="s">
        <v>6187</v>
      </c>
      <c r="E872" s="11">
        <v>1</v>
      </c>
      <c r="F872"/>
    </row>
    <row r="873" spans="1:6" x14ac:dyDescent="0.25">
      <c r="A873" t="s">
        <v>41</v>
      </c>
      <c r="B873">
        <v>1990</v>
      </c>
      <c r="C873">
        <v>268</v>
      </c>
      <c r="D873" t="s">
        <v>5893</v>
      </c>
      <c r="E873" s="11">
        <v>1</v>
      </c>
      <c r="F873"/>
    </row>
    <row r="874" spans="1:6" x14ac:dyDescent="0.25">
      <c r="A874" t="s">
        <v>41</v>
      </c>
      <c r="B874">
        <v>1990</v>
      </c>
      <c r="C874">
        <v>760</v>
      </c>
      <c r="D874" t="s">
        <v>3443</v>
      </c>
      <c r="E874" s="11">
        <v>1</v>
      </c>
      <c r="F874"/>
    </row>
    <row r="875" spans="1:6" x14ac:dyDescent="0.25">
      <c r="A875" t="s">
        <v>41</v>
      </c>
      <c r="B875">
        <v>1990</v>
      </c>
      <c r="C875">
        <v>555</v>
      </c>
      <c r="D875" t="s">
        <v>5933</v>
      </c>
      <c r="E875" s="11">
        <v>1</v>
      </c>
      <c r="F875"/>
    </row>
    <row r="876" spans="1:6" x14ac:dyDescent="0.25">
      <c r="A876" t="s">
        <v>41</v>
      </c>
      <c r="B876">
        <v>1990</v>
      </c>
      <c r="C876">
        <v>68</v>
      </c>
      <c r="D876" t="s">
        <v>3442</v>
      </c>
      <c r="E876" s="11">
        <v>1</v>
      </c>
      <c r="F876"/>
    </row>
    <row r="877" spans="1:6" x14ac:dyDescent="0.25">
      <c r="A877" t="s">
        <v>41</v>
      </c>
      <c r="B877">
        <v>1991</v>
      </c>
      <c r="C877">
        <v>450</v>
      </c>
      <c r="D877" t="s">
        <v>3443</v>
      </c>
      <c r="E877" s="11">
        <v>1</v>
      </c>
      <c r="F877"/>
    </row>
    <row r="878" spans="1:6" x14ac:dyDescent="0.25">
      <c r="A878" t="s">
        <v>41</v>
      </c>
      <c r="B878">
        <v>1991</v>
      </c>
      <c r="C878">
        <v>11</v>
      </c>
      <c r="D878" t="s">
        <v>6188</v>
      </c>
      <c r="E878" s="11">
        <v>1</v>
      </c>
      <c r="F878"/>
    </row>
    <row r="879" spans="1:6" x14ac:dyDescent="0.25">
      <c r="A879" t="s">
        <v>41</v>
      </c>
      <c r="B879">
        <v>1991</v>
      </c>
      <c r="C879">
        <v>86</v>
      </c>
      <c r="D879" t="s">
        <v>5893</v>
      </c>
      <c r="E879" s="11">
        <v>1</v>
      </c>
      <c r="F879"/>
    </row>
    <row r="880" spans="1:6" x14ac:dyDescent="0.25">
      <c r="A880" t="s">
        <v>41</v>
      </c>
      <c r="B880">
        <v>1991</v>
      </c>
      <c r="C880">
        <v>178</v>
      </c>
      <c r="D880" t="s">
        <v>3442</v>
      </c>
      <c r="E880" s="11">
        <v>1</v>
      </c>
      <c r="F880"/>
    </row>
    <row r="881" spans="1:6" x14ac:dyDescent="0.25">
      <c r="A881" t="s">
        <v>41</v>
      </c>
      <c r="B881">
        <v>1992</v>
      </c>
      <c r="C881">
        <v>10</v>
      </c>
      <c r="D881" t="s">
        <v>3443</v>
      </c>
      <c r="E881" s="11">
        <v>1</v>
      </c>
      <c r="F881"/>
    </row>
    <row r="882" spans="1:6" x14ac:dyDescent="0.25">
      <c r="A882" t="s">
        <v>41</v>
      </c>
      <c r="B882">
        <v>1992</v>
      </c>
      <c r="C882">
        <v>210</v>
      </c>
      <c r="D882" t="s">
        <v>3442</v>
      </c>
      <c r="E882" s="11">
        <v>1</v>
      </c>
      <c r="F882"/>
    </row>
    <row r="883" spans="1:6" x14ac:dyDescent="0.25">
      <c r="A883" t="s">
        <v>41</v>
      </c>
      <c r="B883">
        <v>1992</v>
      </c>
      <c r="C883">
        <v>32</v>
      </c>
      <c r="D883" t="s">
        <v>5893</v>
      </c>
      <c r="E883" s="11">
        <v>1</v>
      </c>
      <c r="F883"/>
    </row>
    <row r="884" spans="1:6" x14ac:dyDescent="0.25">
      <c r="A884" t="s">
        <v>41</v>
      </c>
      <c r="B884">
        <v>1992</v>
      </c>
      <c r="C884">
        <v>399</v>
      </c>
      <c r="D884" t="s">
        <v>3443</v>
      </c>
      <c r="E884" s="11">
        <v>1</v>
      </c>
      <c r="F884"/>
    </row>
    <row r="885" spans="1:6" x14ac:dyDescent="0.25">
      <c r="A885" t="s">
        <v>41</v>
      </c>
      <c r="B885">
        <v>1993</v>
      </c>
      <c r="C885">
        <v>47</v>
      </c>
      <c r="D885" t="s">
        <v>5926</v>
      </c>
      <c r="E885" s="11">
        <v>1</v>
      </c>
      <c r="F885"/>
    </row>
    <row r="886" spans="1:6" x14ac:dyDescent="0.25">
      <c r="A886" t="s">
        <v>41</v>
      </c>
      <c r="B886">
        <v>1993</v>
      </c>
      <c r="C886">
        <v>134</v>
      </c>
      <c r="D886" t="s">
        <v>3444</v>
      </c>
      <c r="E886" s="11">
        <v>1</v>
      </c>
      <c r="F886"/>
    </row>
    <row r="887" spans="1:6" x14ac:dyDescent="0.25">
      <c r="A887" t="s">
        <v>41</v>
      </c>
      <c r="B887">
        <v>1994</v>
      </c>
      <c r="C887">
        <v>4</v>
      </c>
      <c r="D887" t="s">
        <v>5886</v>
      </c>
      <c r="E887" s="11">
        <v>1</v>
      </c>
      <c r="F887"/>
    </row>
    <row r="888" spans="1:6" x14ac:dyDescent="0.25">
      <c r="A888" t="s">
        <v>41</v>
      </c>
      <c r="B888">
        <v>1994</v>
      </c>
      <c r="C888">
        <v>226</v>
      </c>
      <c r="D888" t="s">
        <v>5893</v>
      </c>
      <c r="E888" s="11">
        <v>1</v>
      </c>
      <c r="F888"/>
    </row>
    <row r="889" spans="1:6" x14ac:dyDescent="0.25">
      <c r="A889" t="s">
        <v>41</v>
      </c>
      <c r="B889">
        <v>1994</v>
      </c>
      <c r="C889">
        <v>520</v>
      </c>
      <c r="D889" t="s">
        <v>3443</v>
      </c>
      <c r="E889" s="11">
        <v>1</v>
      </c>
      <c r="F889"/>
    </row>
    <row r="890" spans="1:6" x14ac:dyDescent="0.25">
      <c r="A890" t="s">
        <v>41</v>
      </c>
      <c r="B890">
        <v>1994</v>
      </c>
      <c r="C890">
        <v>520</v>
      </c>
      <c r="D890" t="s">
        <v>5958</v>
      </c>
      <c r="E890" s="11">
        <v>1</v>
      </c>
      <c r="F890"/>
    </row>
    <row r="891" spans="1:6" x14ac:dyDescent="0.25">
      <c r="A891" t="s">
        <v>41</v>
      </c>
      <c r="B891">
        <v>1994</v>
      </c>
      <c r="C891">
        <v>36</v>
      </c>
      <c r="D891" t="s">
        <v>3442</v>
      </c>
      <c r="E891" s="11">
        <v>1</v>
      </c>
      <c r="F891"/>
    </row>
    <row r="892" spans="1:6" x14ac:dyDescent="0.25">
      <c r="A892" t="s">
        <v>41</v>
      </c>
      <c r="B892">
        <v>1995</v>
      </c>
      <c r="C892">
        <v>40</v>
      </c>
      <c r="D892" t="s">
        <v>5921</v>
      </c>
      <c r="E892" s="11">
        <v>1</v>
      </c>
      <c r="F892"/>
    </row>
    <row r="893" spans="1:6" x14ac:dyDescent="0.25">
      <c r="A893" t="s">
        <v>41</v>
      </c>
      <c r="B893">
        <v>1995</v>
      </c>
      <c r="C893">
        <v>170</v>
      </c>
      <c r="D893" t="s">
        <v>3443</v>
      </c>
      <c r="E893" s="11">
        <v>1</v>
      </c>
      <c r="F893"/>
    </row>
    <row r="894" spans="1:6" x14ac:dyDescent="0.25">
      <c r="A894" t="s">
        <v>41</v>
      </c>
      <c r="B894">
        <v>1995</v>
      </c>
      <c r="C894">
        <v>408</v>
      </c>
      <c r="D894" t="s">
        <v>5691</v>
      </c>
      <c r="E894" s="11">
        <v>1</v>
      </c>
      <c r="F894"/>
    </row>
    <row r="895" spans="1:6" x14ac:dyDescent="0.25">
      <c r="A895" t="s">
        <v>41</v>
      </c>
      <c r="B895">
        <v>1997</v>
      </c>
      <c r="C895">
        <v>8</v>
      </c>
      <c r="D895" t="s">
        <v>6189</v>
      </c>
      <c r="E895" s="11">
        <v>1</v>
      </c>
      <c r="F895"/>
    </row>
    <row r="896" spans="1:6" x14ac:dyDescent="0.25">
      <c r="A896" t="s">
        <v>41</v>
      </c>
      <c r="B896">
        <v>1998</v>
      </c>
      <c r="C896">
        <v>215</v>
      </c>
      <c r="D896" t="s">
        <v>3443</v>
      </c>
      <c r="E896" s="11">
        <v>1</v>
      </c>
      <c r="F896"/>
    </row>
    <row r="897" spans="1:6" x14ac:dyDescent="0.25">
      <c r="A897" t="s">
        <v>41</v>
      </c>
      <c r="B897">
        <v>1999</v>
      </c>
      <c r="C897">
        <v>398</v>
      </c>
      <c r="D897" t="s">
        <v>3443</v>
      </c>
      <c r="E897" s="11">
        <v>1</v>
      </c>
      <c r="F897"/>
    </row>
    <row r="898" spans="1:6" x14ac:dyDescent="0.25">
      <c r="A898" t="s">
        <v>41</v>
      </c>
      <c r="B898">
        <v>2000</v>
      </c>
      <c r="C898">
        <v>3</v>
      </c>
      <c r="D898" t="s">
        <v>3443</v>
      </c>
      <c r="E898" s="11">
        <v>1</v>
      </c>
      <c r="F898"/>
    </row>
    <row r="899" spans="1:6" x14ac:dyDescent="0.25">
      <c r="A899" t="s">
        <v>41</v>
      </c>
      <c r="B899">
        <v>2000</v>
      </c>
      <c r="C899">
        <v>230</v>
      </c>
      <c r="D899" t="s">
        <v>3443</v>
      </c>
      <c r="E899" s="11">
        <v>1</v>
      </c>
      <c r="F899"/>
    </row>
    <row r="900" spans="1:6" x14ac:dyDescent="0.25">
      <c r="A900" t="s">
        <v>41</v>
      </c>
      <c r="B900">
        <v>2000</v>
      </c>
      <c r="C900">
        <v>239</v>
      </c>
      <c r="D900" t="s">
        <v>3443</v>
      </c>
      <c r="E900" s="11">
        <v>1</v>
      </c>
      <c r="F900"/>
    </row>
    <row r="901" spans="1:6" x14ac:dyDescent="0.25">
      <c r="A901" t="s">
        <v>41</v>
      </c>
      <c r="B901">
        <v>2013</v>
      </c>
      <c r="C901" t="s">
        <v>1122</v>
      </c>
      <c r="D901" t="s">
        <v>5983</v>
      </c>
      <c r="E901" s="11">
        <v>1</v>
      </c>
      <c r="F901"/>
    </row>
    <row r="902" spans="1:6" x14ac:dyDescent="0.25">
      <c r="A902" s="9" t="s">
        <v>7398</v>
      </c>
      <c r="B902" s="9"/>
      <c r="C902" s="9"/>
      <c r="D902" s="9"/>
      <c r="E902" s="12">
        <v>53</v>
      </c>
      <c r="F902"/>
    </row>
    <row r="903" spans="1:6" x14ac:dyDescent="0.25">
      <c r="A903" t="s">
        <v>6190</v>
      </c>
      <c r="B903">
        <v>1992</v>
      </c>
      <c r="C903">
        <v>707</v>
      </c>
      <c r="D903" t="s">
        <v>5893</v>
      </c>
      <c r="E903" s="11">
        <v>1</v>
      </c>
      <c r="F903"/>
    </row>
    <row r="904" spans="1:6" x14ac:dyDescent="0.25">
      <c r="A904" s="9" t="s">
        <v>7399</v>
      </c>
      <c r="B904" s="9"/>
      <c r="C904" s="9"/>
      <c r="D904" s="9"/>
      <c r="E904" s="12">
        <v>1</v>
      </c>
      <c r="F904"/>
    </row>
    <row r="905" spans="1:6" x14ac:dyDescent="0.25">
      <c r="A905" t="s">
        <v>6359</v>
      </c>
      <c r="B905">
        <v>2018</v>
      </c>
      <c r="C905" t="s">
        <v>4261</v>
      </c>
      <c r="D905" t="s">
        <v>5916</v>
      </c>
      <c r="E905" s="11">
        <v>1</v>
      </c>
      <c r="F905"/>
    </row>
    <row r="906" spans="1:6" x14ac:dyDescent="0.25">
      <c r="A906" t="s">
        <v>6359</v>
      </c>
      <c r="B906">
        <v>2019</v>
      </c>
      <c r="C906" t="s">
        <v>5084</v>
      </c>
      <c r="D906" t="s">
        <v>5928</v>
      </c>
      <c r="E906" s="11">
        <v>1</v>
      </c>
      <c r="F906"/>
    </row>
    <row r="907" spans="1:6" x14ac:dyDescent="0.25">
      <c r="A907" t="s">
        <v>6359</v>
      </c>
      <c r="B907">
        <v>2019</v>
      </c>
      <c r="C907" t="s">
        <v>6953</v>
      </c>
      <c r="D907" t="s">
        <v>6080</v>
      </c>
      <c r="E907" s="11">
        <v>1</v>
      </c>
      <c r="F907"/>
    </row>
    <row r="908" spans="1:6" x14ac:dyDescent="0.25">
      <c r="A908" s="9" t="s">
        <v>7400</v>
      </c>
      <c r="B908" s="9"/>
      <c r="C908" s="9"/>
      <c r="D908" s="9"/>
      <c r="E908" s="12">
        <v>3</v>
      </c>
      <c r="F908"/>
    </row>
    <row r="909" spans="1:6" x14ac:dyDescent="0.25">
      <c r="A909" t="s">
        <v>7401</v>
      </c>
      <c r="B909">
        <v>2019</v>
      </c>
      <c r="C909">
        <v>615</v>
      </c>
      <c r="D909" t="s">
        <v>2564</v>
      </c>
      <c r="E909" s="11">
        <v>1</v>
      </c>
      <c r="F909"/>
    </row>
    <row r="910" spans="1:6" x14ac:dyDescent="0.25">
      <c r="A910" t="s">
        <v>7401</v>
      </c>
      <c r="B910">
        <v>2019</v>
      </c>
      <c r="C910" t="s">
        <v>1969</v>
      </c>
      <c r="D910" t="s">
        <v>1493</v>
      </c>
      <c r="E910" s="11">
        <v>1</v>
      </c>
      <c r="F910"/>
    </row>
    <row r="911" spans="1:6" x14ac:dyDescent="0.25">
      <c r="A911" s="9" t="s">
        <v>7402</v>
      </c>
      <c r="B911" s="9"/>
      <c r="C911" s="9"/>
      <c r="D911" s="9"/>
      <c r="E911" s="12">
        <v>2</v>
      </c>
      <c r="F911"/>
    </row>
    <row r="912" spans="1:6" x14ac:dyDescent="0.25">
      <c r="A912" t="s">
        <v>42</v>
      </c>
      <c r="B912">
        <v>1986</v>
      </c>
      <c r="C912">
        <v>11</v>
      </c>
      <c r="D912" t="s">
        <v>3591</v>
      </c>
      <c r="E912" s="11">
        <v>1</v>
      </c>
      <c r="F912"/>
    </row>
    <row r="913" spans="1:6" x14ac:dyDescent="0.25">
      <c r="A913" t="s">
        <v>42</v>
      </c>
      <c r="B913">
        <v>1987</v>
      </c>
      <c r="C913">
        <v>320</v>
      </c>
      <c r="D913" t="s">
        <v>567</v>
      </c>
      <c r="E913" s="11">
        <v>1</v>
      </c>
      <c r="F913"/>
    </row>
    <row r="914" spans="1:6" x14ac:dyDescent="0.25">
      <c r="A914" t="s">
        <v>42</v>
      </c>
      <c r="B914">
        <v>1988</v>
      </c>
      <c r="C914">
        <v>265</v>
      </c>
      <c r="D914" t="s">
        <v>5903</v>
      </c>
      <c r="E914" s="11">
        <v>1</v>
      </c>
      <c r="F914"/>
    </row>
    <row r="915" spans="1:6" x14ac:dyDescent="0.25">
      <c r="A915" t="s">
        <v>42</v>
      </c>
      <c r="B915">
        <v>1988</v>
      </c>
      <c r="C915">
        <v>450</v>
      </c>
      <c r="D915" t="s">
        <v>3443</v>
      </c>
      <c r="E915" s="11">
        <v>1</v>
      </c>
      <c r="F915"/>
    </row>
    <row r="916" spans="1:6" x14ac:dyDescent="0.25">
      <c r="A916" t="s">
        <v>42</v>
      </c>
      <c r="B916">
        <v>1988</v>
      </c>
      <c r="C916">
        <v>326</v>
      </c>
      <c r="D916" t="s">
        <v>3442</v>
      </c>
      <c r="E916" s="11">
        <v>1</v>
      </c>
      <c r="F916"/>
    </row>
    <row r="917" spans="1:6" x14ac:dyDescent="0.25">
      <c r="A917" t="s">
        <v>42</v>
      </c>
      <c r="B917">
        <v>1989</v>
      </c>
      <c r="C917">
        <v>92</v>
      </c>
      <c r="D917" t="s">
        <v>3442</v>
      </c>
      <c r="E917" s="11">
        <v>1</v>
      </c>
      <c r="F917"/>
    </row>
    <row r="918" spans="1:6" x14ac:dyDescent="0.25">
      <c r="A918" t="s">
        <v>42</v>
      </c>
      <c r="B918">
        <v>1989</v>
      </c>
      <c r="C918">
        <v>202</v>
      </c>
      <c r="D918" t="s">
        <v>5893</v>
      </c>
      <c r="E918" s="11">
        <v>1</v>
      </c>
      <c r="F918"/>
    </row>
    <row r="919" spans="1:6" x14ac:dyDescent="0.25">
      <c r="A919" t="s">
        <v>42</v>
      </c>
      <c r="B919">
        <v>1989</v>
      </c>
      <c r="C919">
        <v>620</v>
      </c>
      <c r="D919" t="s">
        <v>3443</v>
      </c>
      <c r="E919" s="11">
        <v>1</v>
      </c>
      <c r="F919"/>
    </row>
    <row r="920" spans="1:6" x14ac:dyDescent="0.25">
      <c r="A920" t="s">
        <v>42</v>
      </c>
      <c r="B920">
        <v>1990</v>
      </c>
      <c r="C920">
        <v>91</v>
      </c>
      <c r="D920" t="s">
        <v>5921</v>
      </c>
      <c r="E920" s="11">
        <v>1</v>
      </c>
      <c r="F920"/>
    </row>
    <row r="921" spans="1:6" x14ac:dyDescent="0.25">
      <c r="A921" t="s">
        <v>42</v>
      </c>
      <c r="B921">
        <v>1990</v>
      </c>
      <c r="C921">
        <v>220</v>
      </c>
      <c r="D921" t="s">
        <v>3443</v>
      </c>
      <c r="E921" s="11">
        <v>1</v>
      </c>
      <c r="F921"/>
    </row>
    <row r="922" spans="1:6" x14ac:dyDescent="0.25">
      <c r="A922" t="s">
        <v>42</v>
      </c>
      <c r="B922">
        <v>1990</v>
      </c>
      <c r="C922">
        <v>461</v>
      </c>
      <c r="D922" t="s">
        <v>5893</v>
      </c>
      <c r="E922" s="11">
        <v>1</v>
      </c>
      <c r="F922"/>
    </row>
    <row r="923" spans="1:6" x14ac:dyDescent="0.25">
      <c r="A923" t="s">
        <v>42</v>
      </c>
      <c r="B923">
        <v>1990</v>
      </c>
      <c r="C923">
        <v>181</v>
      </c>
      <c r="D923" t="s">
        <v>5691</v>
      </c>
      <c r="E923" s="11">
        <v>1</v>
      </c>
      <c r="F923"/>
    </row>
    <row r="924" spans="1:6" x14ac:dyDescent="0.25">
      <c r="A924" t="s">
        <v>42</v>
      </c>
      <c r="B924">
        <v>1990</v>
      </c>
      <c r="C924">
        <v>126</v>
      </c>
      <c r="D924" t="s">
        <v>3442</v>
      </c>
      <c r="E924" s="11">
        <v>1</v>
      </c>
      <c r="F924"/>
    </row>
    <row r="925" spans="1:6" x14ac:dyDescent="0.25">
      <c r="A925" t="s">
        <v>42</v>
      </c>
      <c r="B925">
        <v>1991</v>
      </c>
      <c r="C925">
        <v>4</v>
      </c>
      <c r="D925" t="s">
        <v>6164</v>
      </c>
      <c r="E925" s="11">
        <v>1</v>
      </c>
      <c r="F925"/>
    </row>
    <row r="926" spans="1:6" x14ac:dyDescent="0.25">
      <c r="A926" t="s">
        <v>42</v>
      </c>
      <c r="B926">
        <v>1991</v>
      </c>
      <c r="C926">
        <v>401</v>
      </c>
      <c r="D926" t="s">
        <v>5999</v>
      </c>
      <c r="E926" s="11">
        <v>1</v>
      </c>
      <c r="F926"/>
    </row>
    <row r="927" spans="1:6" x14ac:dyDescent="0.25">
      <c r="A927" t="s">
        <v>42</v>
      </c>
      <c r="B927">
        <v>1991</v>
      </c>
      <c r="C927">
        <v>495</v>
      </c>
      <c r="D927" t="s">
        <v>3442</v>
      </c>
      <c r="E927" s="11">
        <v>1</v>
      </c>
      <c r="F927"/>
    </row>
    <row r="928" spans="1:6" x14ac:dyDescent="0.25">
      <c r="A928" t="s">
        <v>42</v>
      </c>
      <c r="B928">
        <v>1991</v>
      </c>
      <c r="C928">
        <v>570</v>
      </c>
      <c r="D928" t="s">
        <v>3443</v>
      </c>
      <c r="E928" s="11">
        <v>1</v>
      </c>
      <c r="F928"/>
    </row>
    <row r="929" spans="1:6" x14ac:dyDescent="0.25">
      <c r="A929" t="s">
        <v>42</v>
      </c>
      <c r="B929">
        <v>1991</v>
      </c>
      <c r="C929">
        <v>33</v>
      </c>
      <c r="D929" t="s">
        <v>5893</v>
      </c>
      <c r="E929" s="11">
        <v>1</v>
      </c>
      <c r="F929"/>
    </row>
    <row r="930" spans="1:6" x14ac:dyDescent="0.25">
      <c r="A930" t="s">
        <v>42</v>
      </c>
      <c r="B930">
        <v>1991</v>
      </c>
      <c r="C930">
        <v>513</v>
      </c>
      <c r="D930" t="s">
        <v>5691</v>
      </c>
      <c r="E930" s="11">
        <v>1</v>
      </c>
      <c r="F930"/>
    </row>
    <row r="931" spans="1:6" x14ac:dyDescent="0.25">
      <c r="A931" t="s">
        <v>42</v>
      </c>
      <c r="B931">
        <v>1991</v>
      </c>
      <c r="C931">
        <v>762</v>
      </c>
      <c r="D931" t="s">
        <v>3442</v>
      </c>
      <c r="E931" s="11">
        <v>1</v>
      </c>
      <c r="F931"/>
    </row>
    <row r="932" spans="1:6" x14ac:dyDescent="0.25">
      <c r="A932" t="s">
        <v>42</v>
      </c>
      <c r="B932">
        <v>1991</v>
      </c>
      <c r="C932">
        <v>868</v>
      </c>
      <c r="D932" t="s">
        <v>5903</v>
      </c>
      <c r="E932" s="11">
        <v>1</v>
      </c>
      <c r="F932"/>
    </row>
    <row r="933" spans="1:6" x14ac:dyDescent="0.25">
      <c r="A933" t="s">
        <v>42</v>
      </c>
      <c r="B933">
        <v>1991</v>
      </c>
      <c r="C933">
        <v>876</v>
      </c>
      <c r="D933" t="s">
        <v>5903</v>
      </c>
      <c r="E933" s="11">
        <v>1</v>
      </c>
      <c r="F933"/>
    </row>
    <row r="934" spans="1:6" x14ac:dyDescent="0.25">
      <c r="A934" t="s">
        <v>42</v>
      </c>
      <c r="B934">
        <v>1992</v>
      </c>
      <c r="C934">
        <v>243</v>
      </c>
      <c r="D934" t="s">
        <v>3442</v>
      </c>
      <c r="E934" s="11">
        <v>1</v>
      </c>
      <c r="F934"/>
    </row>
    <row r="935" spans="1:6" x14ac:dyDescent="0.25">
      <c r="A935" t="s">
        <v>42</v>
      </c>
      <c r="B935">
        <v>1992</v>
      </c>
      <c r="C935">
        <v>380</v>
      </c>
      <c r="D935" t="s">
        <v>3443</v>
      </c>
      <c r="E935" s="11">
        <v>1</v>
      </c>
      <c r="F935"/>
    </row>
    <row r="936" spans="1:6" x14ac:dyDescent="0.25">
      <c r="A936" t="s">
        <v>42</v>
      </c>
      <c r="B936">
        <v>1992</v>
      </c>
      <c r="C936">
        <v>390</v>
      </c>
      <c r="D936" t="s">
        <v>3443</v>
      </c>
      <c r="E936" s="11">
        <v>1</v>
      </c>
      <c r="F936"/>
    </row>
    <row r="937" spans="1:6" x14ac:dyDescent="0.25">
      <c r="A937" t="s">
        <v>42</v>
      </c>
      <c r="B937">
        <v>1992</v>
      </c>
      <c r="C937">
        <v>550</v>
      </c>
      <c r="D937" t="s">
        <v>5893</v>
      </c>
      <c r="E937" s="11">
        <v>1</v>
      </c>
      <c r="F937"/>
    </row>
    <row r="938" spans="1:6" x14ac:dyDescent="0.25">
      <c r="A938" t="s">
        <v>42</v>
      </c>
      <c r="B938">
        <v>1993</v>
      </c>
      <c r="C938">
        <v>1</v>
      </c>
      <c r="D938" t="s">
        <v>5926</v>
      </c>
      <c r="E938" s="11">
        <v>1</v>
      </c>
      <c r="F938"/>
    </row>
    <row r="939" spans="1:6" x14ac:dyDescent="0.25">
      <c r="A939" t="s">
        <v>42</v>
      </c>
      <c r="B939">
        <v>1993</v>
      </c>
      <c r="C939">
        <v>7</v>
      </c>
      <c r="D939" t="s">
        <v>5886</v>
      </c>
      <c r="E939" s="11">
        <v>1</v>
      </c>
      <c r="F939"/>
    </row>
    <row r="940" spans="1:6" x14ac:dyDescent="0.25">
      <c r="A940" t="s">
        <v>42</v>
      </c>
      <c r="B940">
        <v>1993</v>
      </c>
      <c r="C940">
        <v>140</v>
      </c>
      <c r="D940" t="s">
        <v>5691</v>
      </c>
      <c r="E940" s="11">
        <v>1</v>
      </c>
      <c r="F940"/>
    </row>
    <row r="941" spans="1:6" x14ac:dyDescent="0.25">
      <c r="A941" t="s">
        <v>42</v>
      </c>
      <c r="B941">
        <v>1993</v>
      </c>
      <c r="C941">
        <v>747</v>
      </c>
      <c r="D941" t="s">
        <v>5992</v>
      </c>
      <c r="E941" s="11">
        <v>1</v>
      </c>
      <c r="F941"/>
    </row>
    <row r="942" spans="1:6" x14ac:dyDescent="0.25">
      <c r="A942" t="s">
        <v>42</v>
      </c>
      <c r="B942">
        <v>1994</v>
      </c>
      <c r="C942">
        <v>1</v>
      </c>
      <c r="D942" t="s">
        <v>5922</v>
      </c>
      <c r="E942" s="11">
        <v>1</v>
      </c>
      <c r="F942"/>
    </row>
    <row r="943" spans="1:6" x14ac:dyDescent="0.25">
      <c r="A943" t="s">
        <v>42</v>
      </c>
      <c r="B943">
        <v>1994</v>
      </c>
      <c r="C943">
        <v>349</v>
      </c>
      <c r="D943" t="s">
        <v>3442</v>
      </c>
      <c r="E943" s="11">
        <v>1</v>
      </c>
      <c r="F943"/>
    </row>
    <row r="944" spans="1:6" x14ac:dyDescent="0.25">
      <c r="A944" t="s">
        <v>42</v>
      </c>
      <c r="B944">
        <v>1994</v>
      </c>
      <c r="C944">
        <v>684</v>
      </c>
      <c r="D944" t="s">
        <v>5893</v>
      </c>
      <c r="E944" s="11">
        <v>1</v>
      </c>
      <c r="F944"/>
    </row>
    <row r="945" spans="1:6" x14ac:dyDescent="0.25">
      <c r="A945" t="s">
        <v>42</v>
      </c>
      <c r="B945">
        <v>1994</v>
      </c>
      <c r="C945">
        <v>700</v>
      </c>
      <c r="D945" t="s">
        <v>5958</v>
      </c>
      <c r="E945" s="11">
        <v>1</v>
      </c>
      <c r="F945"/>
    </row>
    <row r="946" spans="1:6" x14ac:dyDescent="0.25">
      <c r="A946" t="s">
        <v>42</v>
      </c>
      <c r="B946">
        <v>1994</v>
      </c>
      <c r="C946">
        <v>83</v>
      </c>
      <c r="D946" t="s">
        <v>6188</v>
      </c>
      <c r="E946" s="11">
        <v>1</v>
      </c>
      <c r="F946"/>
    </row>
    <row r="947" spans="1:6" x14ac:dyDescent="0.25">
      <c r="A947" t="s">
        <v>42</v>
      </c>
      <c r="B947">
        <v>1994</v>
      </c>
      <c r="C947">
        <v>211</v>
      </c>
      <c r="D947" t="s">
        <v>5993</v>
      </c>
      <c r="E947" s="11">
        <v>1</v>
      </c>
      <c r="F947"/>
    </row>
    <row r="948" spans="1:6" x14ac:dyDescent="0.25">
      <c r="A948" t="s">
        <v>42</v>
      </c>
      <c r="B948">
        <v>1995</v>
      </c>
      <c r="C948">
        <v>3</v>
      </c>
      <c r="D948" t="s">
        <v>5887</v>
      </c>
      <c r="E948" s="11">
        <v>1</v>
      </c>
      <c r="F948"/>
    </row>
    <row r="949" spans="1:6" x14ac:dyDescent="0.25">
      <c r="A949" t="s">
        <v>42</v>
      </c>
      <c r="B949">
        <v>1995</v>
      </c>
      <c r="C949">
        <v>3</v>
      </c>
      <c r="D949" t="s">
        <v>5994</v>
      </c>
      <c r="E949" s="11">
        <v>1</v>
      </c>
      <c r="F949"/>
    </row>
    <row r="950" spans="1:6" x14ac:dyDescent="0.25">
      <c r="A950" t="s">
        <v>42</v>
      </c>
      <c r="B950">
        <v>1995</v>
      </c>
      <c r="C950">
        <v>100</v>
      </c>
      <c r="D950" t="s">
        <v>3443</v>
      </c>
      <c r="E950" s="11">
        <v>1</v>
      </c>
      <c r="F950"/>
    </row>
    <row r="951" spans="1:6" x14ac:dyDescent="0.25">
      <c r="A951" t="s">
        <v>42</v>
      </c>
      <c r="B951">
        <v>1995</v>
      </c>
      <c r="C951">
        <v>46</v>
      </c>
      <c r="D951" t="s">
        <v>5993</v>
      </c>
      <c r="E951" s="11">
        <v>1</v>
      </c>
      <c r="F951"/>
    </row>
    <row r="952" spans="1:6" x14ac:dyDescent="0.25">
      <c r="A952" t="s">
        <v>42</v>
      </c>
      <c r="B952">
        <v>1995</v>
      </c>
      <c r="C952">
        <v>562</v>
      </c>
      <c r="D952" t="s">
        <v>5903</v>
      </c>
      <c r="E952" s="11">
        <v>1</v>
      </c>
      <c r="F952"/>
    </row>
    <row r="953" spans="1:6" x14ac:dyDescent="0.25">
      <c r="A953" t="s">
        <v>42</v>
      </c>
      <c r="B953">
        <v>1996</v>
      </c>
      <c r="C953">
        <v>340</v>
      </c>
      <c r="D953" t="s">
        <v>5903</v>
      </c>
      <c r="E953" s="11">
        <v>1</v>
      </c>
      <c r="F953"/>
    </row>
    <row r="954" spans="1:6" x14ac:dyDescent="0.25">
      <c r="A954" t="s">
        <v>42</v>
      </c>
      <c r="B954">
        <v>1997</v>
      </c>
      <c r="C954">
        <v>1</v>
      </c>
      <c r="D954" t="s">
        <v>6189</v>
      </c>
      <c r="E954" s="11">
        <v>1</v>
      </c>
      <c r="F954"/>
    </row>
    <row r="955" spans="1:6" x14ac:dyDescent="0.25">
      <c r="A955" t="s">
        <v>42</v>
      </c>
      <c r="B955">
        <v>1999</v>
      </c>
      <c r="C955">
        <v>395</v>
      </c>
      <c r="D955" t="s">
        <v>3443</v>
      </c>
      <c r="E955" s="11">
        <v>1</v>
      </c>
      <c r="F955"/>
    </row>
    <row r="956" spans="1:6" x14ac:dyDescent="0.25">
      <c r="A956" t="s">
        <v>42</v>
      </c>
      <c r="B956">
        <v>2000</v>
      </c>
      <c r="C956">
        <v>250</v>
      </c>
      <c r="D956" t="s">
        <v>3443</v>
      </c>
      <c r="E956" s="11">
        <v>1</v>
      </c>
      <c r="F956"/>
    </row>
    <row r="957" spans="1:6" x14ac:dyDescent="0.25">
      <c r="A957" t="s">
        <v>42</v>
      </c>
      <c r="B957">
        <v>2000</v>
      </c>
      <c r="C957">
        <v>476</v>
      </c>
      <c r="D957" t="s">
        <v>3443</v>
      </c>
      <c r="E957" s="11">
        <v>1</v>
      </c>
      <c r="F957"/>
    </row>
    <row r="958" spans="1:6" x14ac:dyDescent="0.25">
      <c r="A958" t="s">
        <v>42</v>
      </c>
      <c r="B958">
        <v>2001</v>
      </c>
      <c r="C958">
        <v>497</v>
      </c>
      <c r="D958" t="s">
        <v>3443</v>
      </c>
      <c r="E958" s="11">
        <v>1</v>
      </c>
      <c r="F958"/>
    </row>
    <row r="959" spans="1:6" x14ac:dyDescent="0.25">
      <c r="A959" t="s">
        <v>42</v>
      </c>
      <c r="B959">
        <v>2001</v>
      </c>
      <c r="C959">
        <v>395</v>
      </c>
      <c r="D959" t="s">
        <v>3443</v>
      </c>
      <c r="E959" s="11">
        <v>1</v>
      </c>
      <c r="F959"/>
    </row>
    <row r="960" spans="1:6" x14ac:dyDescent="0.25">
      <c r="A960" t="s">
        <v>42</v>
      </c>
      <c r="B960">
        <v>2002</v>
      </c>
      <c r="C960">
        <v>500</v>
      </c>
      <c r="D960" t="s">
        <v>3443</v>
      </c>
      <c r="E960" s="11">
        <v>1</v>
      </c>
      <c r="F960"/>
    </row>
    <row r="961" spans="1:6" x14ac:dyDescent="0.25">
      <c r="A961" t="s">
        <v>42</v>
      </c>
      <c r="B961">
        <v>2003</v>
      </c>
      <c r="C961">
        <v>706</v>
      </c>
      <c r="D961" t="s">
        <v>3443</v>
      </c>
      <c r="E961" s="11">
        <v>1</v>
      </c>
      <c r="F961"/>
    </row>
    <row r="962" spans="1:6" x14ac:dyDescent="0.25">
      <c r="A962" t="s">
        <v>42</v>
      </c>
      <c r="B962">
        <v>2005</v>
      </c>
      <c r="C962">
        <v>500</v>
      </c>
      <c r="D962" t="s">
        <v>3443</v>
      </c>
      <c r="E962" s="11">
        <v>1</v>
      </c>
      <c r="F962"/>
    </row>
    <row r="963" spans="1:6" x14ac:dyDescent="0.25">
      <c r="A963" t="s">
        <v>42</v>
      </c>
      <c r="B963">
        <v>2006</v>
      </c>
      <c r="C963">
        <v>100</v>
      </c>
      <c r="D963" t="s">
        <v>3443</v>
      </c>
      <c r="E963" s="11">
        <v>1</v>
      </c>
      <c r="F963"/>
    </row>
    <row r="964" spans="1:6" x14ac:dyDescent="0.25">
      <c r="A964" t="s">
        <v>42</v>
      </c>
      <c r="B964">
        <v>2007</v>
      </c>
      <c r="C964" t="s">
        <v>933</v>
      </c>
      <c r="D964" t="s">
        <v>3454</v>
      </c>
      <c r="E964" s="11">
        <v>1</v>
      </c>
      <c r="F964"/>
    </row>
    <row r="965" spans="1:6" x14ac:dyDescent="0.25">
      <c r="A965" s="9" t="s">
        <v>7403</v>
      </c>
      <c r="B965" s="9"/>
      <c r="C965" s="9"/>
      <c r="D965" s="9"/>
      <c r="E965" s="12">
        <v>53</v>
      </c>
      <c r="F965"/>
    </row>
    <row r="966" spans="1:6" x14ac:dyDescent="0.25">
      <c r="A966" t="s">
        <v>5995</v>
      </c>
      <c r="B966">
        <v>1993</v>
      </c>
      <c r="C966">
        <v>702</v>
      </c>
      <c r="D966" t="s">
        <v>5996</v>
      </c>
      <c r="E966" s="11">
        <v>1</v>
      </c>
      <c r="F966"/>
    </row>
    <row r="967" spans="1:6" x14ac:dyDescent="0.25">
      <c r="A967" s="9" t="s">
        <v>7404</v>
      </c>
      <c r="B967" s="9"/>
      <c r="C967" s="9"/>
      <c r="D967" s="9"/>
      <c r="E967" s="12">
        <v>1</v>
      </c>
      <c r="F967"/>
    </row>
    <row r="968" spans="1:6" x14ac:dyDescent="0.25">
      <c r="A968" t="s">
        <v>5997</v>
      </c>
      <c r="B968">
        <v>1995</v>
      </c>
      <c r="C968">
        <v>6</v>
      </c>
      <c r="D968" t="s">
        <v>5886</v>
      </c>
      <c r="E968" s="11">
        <v>1</v>
      </c>
      <c r="F968"/>
    </row>
    <row r="969" spans="1:6" x14ac:dyDescent="0.25">
      <c r="A969" s="9" t="s">
        <v>7405</v>
      </c>
      <c r="B969" s="9"/>
      <c r="C969" s="9"/>
      <c r="D969" s="9"/>
      <c r="E969" s="12">
        <v>1</v>
      </c>
      <c r="F969"/>
    </row>
    <row r="970" spans="1:6" x14ac:dyDescent="0.25">
      <c r="A970" t="s">
        <v>6191</v>
      </c>
      <c r="B970">
        <v>1993</v>
      </c>
      <c r="C970">
        <v>476</v>
      </c>
      <c r="D970" t="s">
        <v>5933</v>
      </c>
      <c r="E970" s="11">
        <v>1</v>
      </c>
      <c r="F970"/>
    </row>
    <row r="971" spans="1:6" x14ac:dyDescent="0.25">
      <c r="A971" s="9" t="s">
        <v>7406</v>
      </c>
      <c r="B971" s="9"/>
      <c r="C971" s="9"/>
      <c r="D971" s="9"/>
      <c r="E971" s="12">
        <v>1</v>
      </c>
      <c r="F971"/>
    </row>
    <row r="972" spans="1:6" x14ac:dyDescent="0.25">
      <c r="A972" t="s">
        <v>2587</v>
      </c>
      <c r="B972">
        <v>2017</v>
      </c>
      <c r="C972" t="s">
        <v>2237</v>
      </c>
      <c r="D972" t="s">
        <v>5684</v>
      </c>
      <c r="E972" s="11">
        <v>1</v>
      </c>
      <c r="F972"/>
    </row>
    <row r="973" spans="1:6" x14ac:dyDescent="0.25">
      <c r="A973" t="s">
        <v>2587</v>
      </c>
      <c r="B973">
        <v>2017</v>
      </c>
      <c r="C973" t="s">
        <v>2489</v>
      </c>
      <c r="D973" t="s">
        <v>2562</v>
      </c>
      <c r="E973" s="11">
        <v>1</v>
      </c>
      <c r="F973"/>
    </row>
    <row r="974" spans="1:6" x14ac:dyDescent="0.25">
      <c r="A974" t="s">
        <v>2587</v>
      </c>
      <c r="B974">
        <v>2017</v>
      </c>
      <c r="C974" t="s">
        <v>2872</v>
      </c>
      <c r="D974" t="s">
        <v>1493</v>
      </c>
      <c r="E974" s="11">
        <v>1</v>
      </c>
      <c r="F974"/>
    </row>
    <row r="975" spans="1:6" x14ac:dyDescent="0.25">
      <c r="A975" t="s">
        <v>2587</v>
      </c>
      <c r="B975">
        <v>2018</v>
      </c>
      <c r="C975">
        <v>373</v>
      </c>
      <c r="D975" t="s">
        <v>3443</v>
      </c>
      <c r="E975" s="11">
        <v>1</v>
      </c>
      <c r="F975"/>
    </row>
    <row r="976" spans="1:6" x14ac:dyDescent="0.25">
      <c r="A976" s="9" t="s">
        <v>7407</v>
      </c>
      <c r="B976" s="9"/>
      <c r="C976" s="9"/>
      <c r="D976" s="9"/>
      <c r="E976" s="12">
        <v>4</v>
      </c>
      <c r="F976"/>
    </row>
    <row r="977" spans="1:6" x14ac:dyDescent="0.25">
      <c r="A977" t="s">
        <v>6360</v>
      </c>
      <c r="B977">
        <v>2017</v>
      </c>
      <c r="C977" t="s">
        <v>2856</v>
      </c>
      <c r="D977" t="s">
        <v>3454</v>
      </c>
      <c r="E977" s="11">
        <v>1</v>
      </c>
      <c r="F977"/>
    </row>
    <row r="978" spans="1:6" x14ac:dyDescent="0.25">
      <c r="A978" s="9" t="s">
        <v>7408</v>
      </c>
      <c r="B978" s="9"/>
      <c r="C978" s="9"/>
      <c r="D978" s="9"/>
      <c r="E978" s="12">
        <v>1</v>
      </c>
      <c r="F978"/>
    </row>
    <row r="979" spans="1:6" x14ac:dyDescent="0.25">
      <c r="A979" t="s">
        <v>6361</v>
      </c>
      <c r="B979">
        <v>1981</v>
      </c>
      <c r="C979">
        <v>290</v>
      </c>
      <c r="D979" t="s">
        <v>3443</v>
      </c>
      <c r="E979" s="11">
        <v>1</v>
      </c>
      <c r="F979"/>
    </row>
    <row r="980" spans="1:6" x14ac:dyDescent="0.25">
      <c r="A980" s="9" t="s">
        <v>7409</v>
      </c>
      <c r="B980" s="9"/>
      <c r="C980" s="9"/>
      <c r="D980" s="9"/>
      <c r="E980" s="12">
        <v>1</v>
      </c>
      <c r="F980"/>
    </row>
    <row r="981" spans="1:6" x14ac:dyDescent="0.25">
      <c r="A981" t="s">
        <v>7410</v>
      </c>
      <c r="B981">
        <v>2019</v>
      </c>
      <c r="C981">
        <v>246</v>
      </c>
      <c r="D981" t="s">
        <v>567</v>
      </c>
      <c r="E981" s="11">
        <v>1</v>
      </c>
      <c r="F981"/>
    </row>
    <row r="982" spans="1:6" x14ac:dyDescent="0.25">
      <c r="A982" t="s">
        <v>7410</v>
      </c>
      <c r="B982">
        <v>2019</v>
      </c>
      <c r="C982">
        <v>44</v>
      </c>
      <c r="D982" t="s">
        <v>684</v>
      </c>
      <c r="E982" s="11">
        <v>1</v>
      </c>
      <c r="F982"/>
    </row>
    <row r="983" spans="1:6" x14ac:dyDescent="0.25">
      <c r="A983" t="s">
        <v>7410</v>
      </c>
      <c r="B983">
        <v>2019</v>
      </c>
      <c r="C983">
        <v>58</v>
      </c>
      <c r="D983" t="s">
        <v>2554</v>
      </c>
      <c r="E983" s="11">
        <v>1</v>
      </c>
      <c r="F983"/>
    </row>
    <row r="984" spans="1:6" x14ac:dyDescent="0.25">
      <c r="A984" t="s">
        <v>7410</v>
      </c>
      <c r="B984">
        <v>2019</v>
      </c>
      <c r="C984">
        <v>227</v>
      </c>
      <c r="D984" t="s">
        <v>568</v>
      </c>
      <c r="E984" s="11">
        <v>1</v>
      </c>
      <c r="F984"/>
    </row>
    <row r="985" spans="1:6" x14ac:dyDescent="0.25">
      <c r="A985" s="9" t="s">
        <v>7411</v>
      </c>
      <c r="B985" s="9"/>
      <c r="C985" s="9"/>
      <c r="D985" s="9"/>
      <c r="E985" s="12">
        <v>4</v>
      </c>
      <c r="F985"/>
    </row>
    <row r="986" spans="1:6" x14ac:dyDescent="0.25">
      <c r="A986" t="s">
        <v>7412</v>
      </c>
      <c r="B986">
        <v>2019</v>
      </c>
      <c r="C986">
        <v>376</v>
      </c>
      <c r="D986" t="s">
        <v>2564</v>
      </c>
      <c r="E986" s="11">
        <v>1</v>
      </c>
      <c r="F986"/>
    </row>
    <row r="987" spans="1:6" x14ac:dyDescent="0.25">
      <c r="A987" s="9" t="s">
        <v>7413</v>
      </c>
      <c r="B987" s="9"/>
      <c r="C987" s="9"/>
      <c r="D987" s="9"/>
      <c r="E987" s="12">
        <v>1</v>
      </c>
      <c r="F987"/>
    </row>
    <row r="988" spans="1:6" x14ac:dyDescent="0.25">
      <c r="A988" t="s">
        <v>3462</v>
      </c>
      <c r="B988">
        <v>2017</v>
      </c>
      <c r="C988" t="s">
        <v>2938</v>
      </c>
      <c r="D988" t="s">
        <v>1493</v>
      </c>
      <c r="E988" s="11">
        <v>1</v>
      </c>
      <c r="F988"/>
    </row>
    <row r="989" spans="1:6" x14ac:dyDescent="0.25">
      <c r="A989" s="9" t="s">
        <v>7414</v>
      </c>
      <c r="B989" s="9"/>
      <c r="C989" s="9"/>
      <c r="D989" s="9"/>
      <c r="E989" s="12">
        <v>1</v>
      </c>
      <c r="F989"/>
    </row>
    <row r="990" spans="1:6" x14ac:dyDescent="0.25">
      <c r="A990" t="s">
        <v>4104</v>
      </c>
      <c r="B990">
        <v>2018</v>
      </c>
      <c r="C990" t="s">
        <v>1079</v>
      </c>
      <c r="D990" t="s">
        <v>1493</v>
      </c>
      <c r="E990" s="11">
        <v>1</v>
      </c>
      <c r="F990"/>
    </row>
    <row r="991" spans="1:6" x14ac:dyDescent="0.25">
      <c r="A991" t="s">
        <v>4104</v>
      </c>
      <c r="B991">
        <v>2019</v>
      </c>
      <c r="C991">
        <v>138</v>
      </c>
      <c r="D991" t="s">
        <v>3442</v>
      </c>
      <c r="E991" s="11">
        <v>1</v>
      </c>
      <c r="F991"/>
    </row>
    <row r="992" spans="1:6" x14ac:dyDescent="0.25">
      <c r="A992" t="s">
        <v>4104</v>
      </c>
      <c r="B992">
        <v>2019</v>
      </c>
      <c r="C992">
        <v>86</v>
      </c>
      <c r="D992" t="s">
        <v>3443</v>
      </c>
      <c r="E992" s="11">
        <v>1</v>
      </c>
      <c r="F992"/>
    </row>
    <row r="993" spans="1:6" x14ac:dyDescent="0.25">
      <c r="A993" s="9" t="s">
        <v>7415</v>
      </c>
      <c r="B993" s="9"/>
      <c r="C993" s="9"/>
      <c r="D993" s="9"/>
      <c r="E993" s="12">
        <v>3</v>
      </c>
      <c r="F993"/>
    </row>
    <row r="994" spans="1:6" x14ac:dyDescent="0.25">
      <c r="A994" t="s">
        <v>7416</v>
      </c>
      <c r="B994">
        <v>2019</v>
      </c>
      <c r="C994" t="s">
        <v>5576</v>
      </c>
      <c r="D994" t="s">
        <v>1493</v>
      </c>
      <c r="E994" s="11">
        <v>1</v>
      </c>
      <c r="F994"/>
    </row>
    <row r="995" spans="1:6" x14ac:dyDescent="0.25">
      <c r="A995" s="9" t="s">
        <v>7417</v>
      </c>
      <c r="B995" s="9"/>
      <c r="C995" s="9"/>
      <c r="D995" s="9"/>
      <c r="E995" s="12">
        <v>1</v>
      </c>
      <c r="F995"/>
    </row>
    <row r="996" spans="1:6" x14ac:dyDescent="0.25">
      <c r="A996" t="s">
        <v>6362</v>
      </c>
      <c r="B996">
        <v>1980</v>
      </c>
      <c r="C996">
        <v>630</v>
      </c>
      <c r="D996" t="s">
        <v>3443</v>
      </c>
      <c r="E996" s="11">
        <v>1</v>
      </c>
      <c r="F996"/>
    </row>
    <row r="997" spans="1:6" x14ac:dyDescent="0.25">
      <c r="A997" t="s">
        <v>6362</v>
      </c>
      <c r="B997">
        <v>1981</v>
      </c>
      <c r="C997">
        <v>120</v>
      </c>
      <c r="D997" t="s">
        <v>3443</v>
      </c>
      <c r="E997" s="11">
        <v>1</v>
      </c>
      <c r="F997"/>
    </row>
    <row r="998" spans="1:6" x14ac:dyDescent="0.25">
      <c r="A998" t="s">
        <v>6362</v>
      </c>
      <c r="B998">
        <v>1982</v>
      </c>
      <c r="C998">
        <v>516</v>
      </c>
      <c r="D998" t="s">
        <v>3443</v>
      </c>
      <c r="E998" s="11">
        <v>1</v>
      </c>
      <c r="F998"/>
    </row>
    <row r="999" spans="1:6" x14ac:dyDescent="0.25">
      <c r="A999" s="9" t="s">
        <v>7418</v>
      </c>
      <c r="B999" s="9"/>
      <c r="C999" s="9"/>
      <c r="D999" s="9"/>
      <c r="E999" s="12">
        <v>3</v>
      </c>
      <c r="F999"/>
    </row>
    <row r="1000" spans="1:6" x14ac:dyDescent="0.25">
      <c r="A1000" t="s">
        <v>2588</v>
      </c>
      <c r="B1000">
        <v>2016</v>
      </c>
      <c r="C1000" t="s">
        <v>1954</v>
      </c>
      <c r="D1000" t="s">
        <v>1493</v>
      </c>
      <c r="E1000" s="11">
        <v>1</v>
      </c>
      <c r="F1000"/>
    </row>
    <row r="1001" spans="1:6" x14ac:dyDescent="0.25">
      <c r="A1001" s="9" t="s">
        <v>7419</v>
      </c>
      <c r="B1001" s="9"/>
      <c r="C1001" s="9"/>
      <c r="D1001" s="9"/>
      <c r="E1001" s="12">
        <v>1</v>
      </c>
      <c r="F1001"/>
    </row>
    <row r="1002" spans="1:6" x14ac:dyDescent="0.25">
      <c r="A1002" t="s">
        <v>1495</v>
      </c>
      <c r="B1002">
        <v>2016</v>
      </c>
      <c r="C1002">
        <v>391</v>
      </c>
      <c r="D1002" t="s">
        <v>3443</v>
      </c>
      <c r="E1002" s="11">
        <v>1</v>
      </c>
      <c r="F1002"/>
    </row>
    <row r="1003" spans="1:6" x14ac:dyDescent="0.25">
      <c r="A1003" t="s">
        <v>1495</v>
      </c>
      <c r="B1003">
        <v>2017</v>
      </c>
      <c r="C1003" t="s">
        <v>1440</v>
      </c>
      <c r="D1003" t="s">
        <v>3454</v>
      </c>
      <c r="E1003" s="11">
        <v>1</v>
      </c>
      <c r="F1003"/>
    </row>
    <row r="1004" spans="1:6" x14ac:dyDescent="0.25">
      <c r="A1004" s="9" t="s">
        <v>7420</v>
      </c>
      <c r="B1004" s="9"/>
      <c r="C1004" s="9"/>
      <c r="D1004" s="9"/>
      <c r="E1004" s="12">
        <v>2</v>
      </c>
      <c r="F1004"/>
    </row>
    <row r="1005" spans="1:6" x14ac:dyDescent="0.25">
      <c r="A1005" t="s">
        <v>45</v>
      </c>
      <c r="B1005">
        <v>2017</v>
      </c>
      <c r="C1005">
        <v>462</v>
      </c>
      <c r="D1005" t="s">
        <v>5910</v>
      </c>
      <c r="E1005" s="11">
        <v>1</v>
      </c>
      <c r="F1005"/>
    </row>
    <row r="1006" spans="1:6" x14ac:dyDescent="0.25">
      <c r="A1006" s="9" t="s">
        <v>7421</v>
      </c>
      <c r="B1006" s="9"/>
      <c r="C1006" s="9"/>
      <c r="D1006" s="9"/>
      <c r="E1006" s="12">
        <v>1</v>
      </c>
      <c r="F1006"/>
    </row>
    <row r="1007" spans="1:6" x14ac:dyDescent="0.25">
      <c r="A1007" t="s">
        <v>1496</v>
      </c>
      <c r="B1007">
        <v>2015</v>
      </c>
      <c r="C1007">
        <v>519</v>
      </c>
      <c r="D1007" t="s">
        <v>567</v>
      </c>
      <c r="E1007" s="11">
        <v>1</v>
      </c>
      <c r="F1007"/>
    </row>
    <row r="1008" spans="1:6" x14ac:dyDescent="0.25">
      <c r="A1008" t="s">
        <v>1496</v>
      </c>
      <c r="B1008">
        <v>2015</v>
      </c>
      <c r="C1008" t="s">
        <v>977</v>
      </c>
      <c r="D1008" t="s">
        <v>1493</v>
      </c>
      <c r="E1008" s="11">
        <v>1</v>
      </c>
      <c r="F1008"/>
    </row>
    <row r="1009" spans="1:6" x14ac:dyDescent="0.25">
      <c r="A1009" t="s">
        <v>1496</v>
      </c>
      <c r="B1009">
        <v>2015</v>
      </c>
      <c r="C1009" t="s">
        <v>1408</v>
      </c>
      <c r="D1009" t="s">
        <v>1497</v>
      </c>
      <c r="E1009" s="11">
        <v>1</v>
      </c>
      <c r="F1009"/>
    </row>
    <row r="1010" spans="1:6" x14ac:dyDescent="0.25">
      <c r="A1010" s="9" t="s">
        <v>7422</v>
      </c>
      <c r="B1010" s="9"/>
      <c r="C1010" s="9"/>
      <c r="D1010" s="9"/>
      <c r="E1010" s="12">
        <v>3</v>
      </c>
      <c r="F1010"/>
    </row>
    <row r="1011" spans="1:6" x14ac:dyDescent="0.25">
      <c r="A1011" t="s">
        <v>6363</v>
      </c>
      <c r="B1011">
        <v>2018</v>
      </c>
      <c r="C1011" t="s">
        <v>3001</v>
      </c>
      <c r="D1011" t="s">
        <v>6158</v>
      </c>
      <c r="E1011" s="11">
        <v>1</v>
      </c>
      <c r="F1011"/>
    </row>
    <row r="1012" spans="1:6" x14ac:dyDescent="0.25">
      <c r="A1012" t="s">
        <v>6363</v>
      </c>
      <c r="B1012">
        <v>2018</v>
      </c>
      <c r="C1012" t="s">
        <v>3001</v>
      </c>
      <c r="D1012" t="s">
        <v>6326</v>
      </c>
      <c r="E1012" s="11">
        <v>1</v>
      </c>
      <c r="F1012"/>
    </row>
    <row r="1013" spans="1:6" x14ac:dyDescent="0.25">
      <c r="A1013" t="s">
        <v>6363</v>
      </c>
      <c r="B1013">
        <v>2018</v>
      </c>
      <c r="C1013" t="s">
        <v>3100</v>
      </c>
      <c r="D1013" t="s">
        <v>5684</v>
      </c>
      <c r="E1013" s="11">
        <v>1</v>
      </c>
      <c r="F1013"/>
    </row>
    <row r="1014" spans="1:6" x14ac:dyDescent="0.25">
      <c r="A1014" t="s">
        <v>6363</v>
      </c>
      <c r="B1014">
        <v>2018</v>
      </c>
      <c r="C1014" t="s">
        <v>4399</v>
      </c>
      <c r="D1014" t="s">
        <v>3507</v>
      </c>
      <c r="E1014" s="11">
        <v>1</v>
      </c>
      <c r="F1014"/>
    </row>
    <row r="1015" spans="1:6" x14ac:dyDescent="0.25">
      <c r="A1015" s="9" t="s">
        <v>7423</v>
      </c>
      <c r="B1015" s="9"/>
      <c r="C1015" s="9"/>
      <c r="D1015" s="9"/>
      <c r="E1015" s="12">
        <v>4</v>
      </c>
      <c r="F1015"/>
    </row>
    <row r="1016" spans="1:6" x14ac:dyDescent="0.25">
      <c r="A1016" t="s">
        <v>5700</v>
      </c>
      <c r="B1016">
        <v>2017</v>
      </c>
      <c r="C1016" t="s">
        <v>4845</v>
      </c>
      <c r="D1016" t="s">
        <v>7154</v>
      </c>
      <c r="E1016" s="11">
        <v>1</v>
      </c>
      <c r="F1016"/>
    </row>
    <row r="1017" spans="1:6" x14ac:dyDescent="0.25">
      <c r="A1017" t="s">
        <v>5700</v>
      </c>
      <c r="B1017">
        <v>2018</v>
      </c>
      <c r="C1017">
        <v>143</v>
      </c>
      <c r="D1017" t="s">
        <v>6336</v>
      </c>
      <c r="E1017" s="11">
        <v>1</v>
      </c>
      <c r="F1017"/>
    </row>
    <row r="1018" spans="1:6" x14ac:dyDescent="0.25">
      <c r="A1018" s="9" t="s">
        <v>7424</v>
      </c>
      <c r="B1018" s="9"/>
      <c r="C1018" s="9"/>
      <c r="D1018" s="9"/>
      <c r="E1018" s="12">
        <v>2</v>
      </c>
      <c r="F1018"/>
    </row>
    <row r="1019" spans="1:6" x14ac:dyDescent="0.25">
      <c r="A1019" t="s">
        <v>2589</v>
      </c>
      <c r="B1019">
        <v>2016</v>
      </c>
      <c r="C1019" t="s">
        <v>1922</v>
      </c>
      <c r="D1019" t="s">
        <v>1493</v>
      </c>
      <c r="E1019" s="11">
        <v>1</v>
      </c>
      <c r="F1019"/>
    </row>
    <row r="1020" spans="1:6" x14ac:dyDescent="0.25">
      <c r="A1020" s="9" t="s">
        <v>7425</v>
      </c>
      <c r="B1020" s="9"/>
      <c r="C1020" s="9"/>
      <c r="D1020" s="9"/>
      <c r="E1020" s="12">
        <v>1</v>
      </c>
      <c r="F1020"/>
    </row>
    <row r="1021" spans="1:6" x14ac:dyDescent="0.25">
      <c r="A1021" t="s">
        <v>6364</v>
      </c>
      <c r="B1021">
        <v>2018</v>
      </c>
      <c r="C1021" t="s">
        <v>4293</v>
      </c>
      <c r="D1021" t="s">
        <v>5916</v>
      </c>
      <c r="E1021" s="11">
        <v>1</v>
      </c>
      <c r="F1021"/>
    </row>
    <row r="1022" spans="1:6" x14ac:dyDescent="0.25">
      <c r="A1022" s="9" t="s">
        <v>7426</v>
      </c>
      <c r="B1022" s="9"/>
      <c r="C1022" s="9"/>
      <c r="D1022" s="9"/>
      <c r="E1022" s="12">
        <v>1</v>
      </c>
      <c r="F1022"/>
    </row>
    <row r="1023" spans="1:6" x14ac:dyDescent="0.25">
      <c r="A1023" t="s">
        <v>3463</v>
      </c>
      <c r="B1023">
        <v>2017</v>
      </c>
      <c r="C1023" t="s">
        <v>1166</v>
      </c>
      <c r="D1023" t="s">
        <v>1493</v>
      </c>
      <c r="E1023" s="11">
        <v>1</v>
      </c>
      <c r="F1023"/>
    </row>
    <row r="1024" spans="1:6" x14ac:dyDescent="0.25">
      <c r="A1024" s="9" t="s">
        <v>7427</v>
      </c>
      <c r="B1024" s="9"/>
      <c r="C1024" s="9"/>
      <c r="D1024" s="9"/>
      <c r="E1024" s="12">
        <v>1</v>
      </c>
      <c r="F1024"/>
    </row>
    <row r="1025" spans="1:6" x14ac:dyDescent="0.25">
      <c r="A1025" t="s">
        <v>2590</v>
      </c>
      <c r="B1025">
        <v>2017</v>
      </c>
      <c r="C1025">
        <v>4</v>
      </c>
      <c r="D1025" t="s">
        <v>2551</v>
      </c>
      <c r="E1025" s="11">
        <v>1</v>
      </c>
      <c r="F1025"/>
    </row>
    <row r="1026" spans="1:6" x14ac:dyDescent="0.25">
      <c r="A1026" t="s">
        <v>2590</v>
      </c>
      <c r="B1026">
        <v>2017</v>
      </c>
      <c r="C1026">
        <v>20</v>
      </c>
      <c r="D1026" t="s">
        <v>2591</v>
      </c>
      <c r="E1026" s="11">
        <v>1</v>
      </c>
      <c r="F1026"/>
    </row>
    <row r="1027" spans="1:6" x14ac:dyDescent="0.25">
      <c r="A1027" t="s">
        <v>2590</v>
      </c>
      <c r="B1027">
        <v>2017</v>
      </c>
      <c r="C1027">
        <v>75</v>
      </c>
      <c r="D1027" t="s">
        <v>684</v>
      </c>
      <c r="E1027" s="11">
        <v>1</v>
      </c>
      <c r="F1027"/>
    </row>
    <row r="1028" spans="1:6" x14ac:dyDescent="0.25">
      <c r="A1028" t="s">
        <v>2590</v>
      </c>
      <c r="B1028">
        <v>2017</v>
      </c>
      <c r="C1028">
        <v>130</v>
      </c>
      <c r="D1028" t="s">
        <v>2592</v>
      </c>
      <c r="E1028" s="11">
        <v>1</v>
      </c>
      <c r="F1028"/>
    </row>
    <row r="1029" spans="1:6" x14ac:dyDescent="0.25">
      <c r="A1029" t="s">
        <v>2590</v>
      </c>
      <c r="B1029">
        <v>2017</v>
      </c>
      <c r="C1029">
        <v>341</v>
      </c>
      <c r="D1029" t="s">
        <v>567</v>
      </c>
      <c r="E1029" s="11">
        <v>1</v>
      </c>
      <c r="F1029"/>
    </row>
    <row r="1030" spans="1:6" x14ac:dyDescent="0.25">
      <c r="A1030" t="s">
        <v>2590</v>
      </c>
      <c r="B1030">
        <v>2017</v>
      </c>
      <c r="C1030" t="s">
        <v>1067</v>
      </c>
      <c r="D1030" t="s">
        <v>1493</v>
      </c>
      <c r="E1030" s="11">
        <v>1</v>
      </c>
      <c r="F1030"/>
    </row>
    <row r="1031" spans="1:6" x14ac:dyDescent="0.25">
      <c r="A1031" t="s">
        <v>2590</v>
      </c>
      <c r="B1031">
        <v>2017</v>
      </c>
      <c r="C1031" t="s">
        <v>2355</v>
      </c>
      <c r="D1031" t="s">
        <v>2593</v>
      </c>
      <c r="E1031" s="11">
        <v>1</v>
      </c>
      <c r="F1031"/>
    </row>
    <row r="1032" spans="1:6" x14ac:dyDescent="0.25">
      <c r="A1032" t="s">
        <v>2590</v>
      </c>
      <c r="B1032">
        <v>2017</v>
      </c>
      <c r="C1032" t="s">
        <v>2488</v>
      </c>
      <c r="D1032" t="s">
        <v>2562</v>
      </c>
      <c r="E1032" s="11">
        <v>1</v>
      </c>
      <c r="F1032"/>
    </row>
    <row r="1033" spans="1:6" x14ac:dyDescent="0.25">
      <c r="A1033" t="s">
        <v>2590</v>
      </c>
      <c r="B1033">
        <v>2018</v>
      </c>
      <c r="C1033">
        <v>242</v>
      </c>
      <c r="D1033" t="s">
        <v>6048</v>
      </c>
      <c r="E1033" s="11">
        <v>1</v>
      </c>
      <c r="F1033"/>
    </row>
    <row r="1034" spans="1:6" x14ac:dyDescent="0.25">
      <c r="A1034" t="s">
        <v>2590</v>
      </c>
      <c r="B1034">
        <v>2018</v>
      </c>
      <c r="C1034">
        <v>182</v>
      </c>
      <c r="D1034" t="s">
        <v>3443</v>
      </c>
      <c r="E1034" s="11">
        <v>1</v>
      </c>
      <c r="F1034"/>
    </row>
    <row r="1035" spans="1:6" x14ac:dyDescent="0.25">
      <c r="A1035" t="s">
        <v>2590</v>
      </c>
      <c r="B1035">
        <v>2018</v>
      </c>
      <c r="C1035" t="s">
        <v>1076</v>
      </c>
      <c r="D1035" t="s">
        <v>6192</v>
      </c>
      <c r="E1035" s="11">
        <v>1</v>
      </c>
      <c r="F1035"/>
    </row>
    <row r="1036" spans="1:6" x14ac:dyDescent="0.25">
      <c r="A1036" t="s">
        <v>2590</v>
      </c>
      <c r="B1036">
        <v>2018</v>
      </c>
      <c r="C1036" t="s">
        <v>3271</v>
      </c>
      <c r="D1036" t="s">
        <v>6365</v>
      </c>
      <c r="E1036" s="11">
        <v>1</v>
      </c>
      <c r="F1036"/>
    </row>
    <row r="1037" spans="1:6" x14ac:dyDescent="0.25">
      <c r="A1037" t="s">
        <v>2590</v>
      </c>
      <c r="B1037">
        <v>2018</v>
      </c>
      <c r="C1037" t="s">
        <v>3272</v>
      </c>
      <c r="D1037" t="s">
        <v>6366</v>
      </c>
      <c r="E1037" s="11">
        <v>1</v>
      </c>
      <c r="F1037"/>
    </row>
    <row r="1038" spans="1:6" x14ac:dyDescent="0.25">
      <c r="A1038" t="s">
        <v>2590</v>
      </c>
      <c r="B1038">
        <v>2018</v>
      </c>
      <c r="C1038" t="s">
        <v>3972</v>
      </c>
      <c r="D1038" t="s">
        <v>6044</v>
      </c>
      <c r="E1038" s="11">
        <v>1</v>
      </c>
      <c r="F1038"/>
    </row>
    <row r="1039" spans="1:6" x14ac:dyDescent="0.25">
      <c r="A1039" t="s">
        <v>2590</v>
      </c>
      <c r="B1039">
        <v>2019</v>
      </c>
      <c r="C1039">
        <v>276</v>
      </c>
      <c r="D1039" t="s">
        <v>6048</v>
      </c>
      <c r="E1039" s="11">
        <v>1</v>
      </c>
      <c r="F1039"/>
    </row>
    <row r="1040" spans="1:6" x14ac:dyDescent="0.25">
      <c r="A1040" t="s">
        <v>2590</v>
      </c>
      <c r="B1040">
        <v>2019</v>
      </c>
      <c r="C1040">
        <v>11</v>
      </c>
      <c r="D1040" t="s">
        <v>7428</v>
      </c>
      <c r="E1040" s="11">
        <v>1</v>
      </c>
      <c r="F1040"/>
    </row>
    <row r="1041" spans="1:6" x14ac:dyDescent="0.25">
      <c r="A1041" t="s">
        <v>2590</v>
      </c>
      <c r="B1041">
        <v>2019</v>
      </c>
      <c r="C1041">
        <v>182</v>
      </c>
      <c r="D1041" t="s">
        <v>3442</v>
      </c>
      <c r="E1041" s="11">
        <v>1</v>
      </c>
      <c r="F1041"/>
    </row>
    <row r="1042" spans="1:6" x14ac:dyDescent="0.25">
      <c r="A1042" t="s">
        <v>2590</v>
      </c>
      <c r="B1042">
        <v>2019</v>
      </c>
      <c r="C1042" t="s">
        <v>1190</v>
      </c>
      <c r="D1042" t="s">
        <v>7170</v>
      </c>
      <c r="E1042" s="11">
        <v>1</v>
      </c>
      <c r="F1042"/>
    </row>
    <row r="1043" spans="1:6" x14ac:dyDescent="0.25">
      <c r="A1043" t="s">
        <v>2590</v>
      </c>
      <c r="B1043">
        <v>2019</v>
      </c>
      <c r="C1043" t="s">
        <v>3711</v>
      </c>
      <c r="D1043" t="s">
        <v>3443</v>
      </c>
      <c r="E1043" s="11">
        <v>1</v>
      </c>
      <c r="F1043"/>
    </row>
    <row r="1044" spans="1:6" x14ac:dyDescent="0.25">
      <c r="A1044" t="s">
        <v>2590</v>
      </c>
      <c r="B1044">
        <v>2019</v>
      </c>
      <c r="C1044" t="s">
        <v>5529</v>
      </c>
      <c r="D1044" t="s">
        <v>7429</v>
      </c>
      <c r="E1044" s="11">
        <v>1</v>
      </c>
      <c r="F1044"/>
    </row>
    <row r="1045" spans="1:6" x14ac:dyDescent="0.25">
      <c r="A1045" t="s">
        <v>2590</v>
      </c>
      <c r="B1045">
        <v>2019</v>
      </c>
      <c r="C1045" t="s">
        <v>5539</v>
      </c>
      <c r="D1045" t="s">
        <v>7359</v>
      </c>
      <c r="E1045" s="11">
        <v>1</v>
      </c>
      <c r="F1045"/>
    </row>
    <row r="1046" spans="1:6" x14ac:dyDescent="0.25">
      <c r="A1046" s="9" t="s">
        <v>7430</v>
      </c>
      <c r="B1046" s="9"/>
      <c r="C1046" s="9"/>
      <c r="D1046" s="9"/>
      <c r="E1046" s="12">
        <v>21</v>
      </c>
      <c r="F1046"/>
    </row>
    <row r="1047" spans="1:6" x14ac:dyDescent="0.25">
      <c r="A1047" t="s">
        <v>5701</v>
      </c>
      <c r="B1047">
        <v>2017</v>
      </c>
      <c r="C1047" t="s">
        <v>4779</v>
      </c>
      <c r="D1047" t="s">
        <v>7154</v>
      </c>
      <c r="E1047" s="11">
        <v>1</v>
      </c>
      <c r="F1047"/>
    </row>
    <row r="1048" spans="1:6" x14ac:dyDescent="0.25">
      <c r="A1048" s="9" t="s">
        <v>7431</v>
      </c>
      <c r="B1048" s="9"/>
      <c r="C1048" s="9"/>
      <c r="D1048" s="9"/>
      <c r="E1048" s="12">
        <v>1</v>
      </c>
      <c r="F1048"/>
    </row>
    <row r="1049" spans="1:6" x14ac:dyDescent="0.25">
      <c r="A1049" t="s">
        <v>7432</v>
      </c>
      <c r="B1049">
        <v>2019</v>
      </c>
      <c r="C1049">
        <v>672</v>
      </c>
      <c r="D1049" t="s">
        <v>2564</v>
      </c>
      <c r="E1049" s="11">
        <v>1</v>
      </c>
      <c r="F1049"/>
    </row>
    <row r="1050" spans="1:6" x14ac:dyDescent="0.25">
      <c r="A1050" t="s">
        <v>7432</v>
      </c>
      <c r="B1050">
        <v>2019</v>
      </c>
      <c r="C1050" t="s">
        <v>5551</v>
      </c>
      <c r="D1050" t="s">
        <v>1493</v>
      </c>
      <c r="E1050" s="11">
        <v>1</v>
      </c>
      <c r="F1050"/>
    </row>
    <row r="1051" spans="1:6" x14ac:dyDescent="0.25">
      <c r="A1051" t="s">
        <v>7432</v>
      </c>
      <c r="B1051">
        <v>2019</v>
      </c>
      <c r="C1051" t="s">
        <v>5551</v>
      </c>
      <c r="D1051" t="s">
        <v>4033</v>
      </c>
      <c r="E1051" s="11">
        <v>1</v>
      </c>
      <c r="F1051"/>
    </row>
    <row r="1052" spans="1:6" x14ac:dyDescent="0.25">
      <c r="A1052" s="9" t="s">
        <v>7433</v>
      </c>
      <c r="B1052" s="9"/>
      <c r="C1052" s="9"/>
      <c r="D1052" s="9"/>
      <c r="E1052" s="12">
        <v>3</v>
      </c>
      <c r="F1052"/>
    </row>
    <row r="1053" spans="1:6" x14ac:dyDescent="0.25">
      <c r="A1053" t="s">
        <v>46</v>
      </c>
      <c r="B1053">
        <v>1976</v>
      </c>
      <c r="C1053">
        <v>19</v>
      </c>
      <c r="D1053" t="s">
        <v>3443</v>
      </c>
      <c r="E1053" s="11">
        <v>1</v>
      </c>
      <c r="F1053"/>
    </row>
    <row r="1054" spans="1:6" x14ac:dyDescent="0.25">
      <c r="A1054" t="s">
        <v>46</v>
      </c>
      <c r="B1054">
        <v>1977</v>
      </c>
      <c r="C1054">
        <v>231</v>
      </c>
      <c r="D1054" t="s">
        <v>5923</v>
      </c>
      <c r="E1054" s="11">
        <v>1</v>
      </c>
      <c r="F1054"/>
    </row>
    <row r="1055" spans="1:6" x14ac:dyDescent="0.25">
      <c r="A1055" t="s">
        <v>46</v>
      </c>
      <c r="B1055">
        <v>1977</v>
      </c>
      <c r="C1055">
        <v>580</v>
      </c>
      <c r="D1055" t="s">
        <v>3443</v>
      </c>
      <c r="E1055" s="11">
        <v>1</v>
      </c>
      <c r="F1055"/>
    </row>
    <row r="1056" spans="1:6" x14ac:dyDescent="0.25">
      <c r="A1056" t="s">
        <v>46</v>
      </c>
      <c r="B1056">
        <v>1978</v>
      </c>
      <c r="C1056">
        <v>100</v>
      </c>
      <c r="D1056" t="s">
        <v>3443</v>
      </c>
      <c r="E1056" s="11">
        <v>1</v>
      </c>
      <c r="F1056"/>
    </row>
    <row r="1057" spans="1:6" x14ac:dyDescent="0.25">
      <c r="A1057" t="s">
        <v>46</v>
      </c>
      <c r="B1057">
        <v>1979</v>
      </c>
      <c r="C1057">
        <v>330</v>
      </c>
      <c r="D1057" t="s">
        <v>3443</v>
      </c>
      <c r="E1057" s="11">
        <v>1</v>
      </c>
      <c r="F1057"/>
    </row>
    <row r="1058" spans="1:6" x14ac:dyDescent="0.25">
      <c r="A1058" t="s">
        <v>46</v>
      </c>
      <c r="B1058">
        <v>1981</v>
      </c>
      <c r="C1058">
        <v>28</v>
      </c>
      <c r="D1058" t="s">
        <v>5893</v>
      </c>
      <c r="E1058" s="11">
        <v>1</v>
      </c>
      <c r="F1058"/>
    </row>
    <row r="1059" spans="1:6" x14ac:dyDescent="0.25">
      <c r="A1059" t="s">
        <v>46</v>
      </c>
      <c r="B1059">
        <v>1981</v>
      </c>
      <c r="C1059">
        <v>655</v>
      </c>
      <c r="D1059" t="s">
        <v>5893</v>
      </c>
      <c r="E1059" s="11">
        <v>1</v>
      </c>
      <c r="F1059"/>
    </row>
    <row r="1060" spans="1:6" x14ac:dyDescent="0.25">
      <c r="A1060" t="s">
        <v>46</v>
      </c>
      <c r="B1060">
        <v>1981</v>
      </c>
      <c r="C1060">
        <v>700</v>
      </c>
      <c r="D1060" t="s">
        <v>3443</v>
      </c>
      <c r="E1060" s="11">
        <v>1</v>
      </c>
      <c r="F1060"/>
    </row>
    <row r="1061" spans="1:6" x14ac:dyDescent="0.25">
      <c r="A1061" t="s">
        <v>46</v>
      </c>
      <c r="B1061">
        <v>1982</v>
      </c>
      <c r="C1061">
        <v>15</v>
      </c>
      <c r="D1061" t="s">
        <v>5954</v>
      </c>
      <c r="E1061" s="11">
        <v>1</v>
      </c>
      <c r="F1061"/>
    </row>
    <row r="1062" spans="1:6" x14ac:dyDescent="0.25">
      <c r="A1062" t="s">
        <v>46</v>
      </c>
      <c r="B1062">
        <v>1982</v>
      </c>
      <c r="C1062">
        <v>34</v>
      </c>
      <c r="D1062" t="s">
        <v>3442</v>
      </c>
      <c r="E1062" s="11">
        <v>1</v>
      </c>
      <c r="F1062"/>
    </row>
    <row r="1063" spans="1:6" x14ac:dyDescent="0.25">
      <c r="A1063" t="s">
        <v>46</v>
      </c>
      <c r="B1063">
        <v>1982</v>
      </c>
      <c r="C1063">
        <v>200</v>
      </c>
      <c r="D1063" t="s">
        <v>3443</v>
      </c>
      <c r="E1063" s="11">
        <v>1</v>
      </c>
      <c r="F1063"/>
    </row>
    <row r="1064" spans="1:6" x14ac:dyDescent="0.25">
      <c r="A1064" t="s">
        <v>46</v>
      </c>
      <c r="B1064">
        <v>1982</v>
      </c>
      <c r="C1064">
        <v>201</v>
      </c>
      <c r="D1064" t="s">
        <v>5998</v>
      </c>
      <c r="E1064" s="11">
        <v>1</v>
      </c>
      <c r="F1064"/>
    </row>
    <row r="1065" spans="1:6" x14ac:dyDescent="0.25">
      <c r="A1065" t="s">
        <v>46</v>
      </c>
      <c r="B1065">
        <v>1982</v>
      </c>
      <c r="C1065">
        <v>405</v>
      </c>
      <c r="D1065" t="s">
        <v>5893</v>
      </c>
      <c r="E1065" s="11">
        <v>1</v>
      </c>
      <c r="F1065"/>
    </row>
    <row r="1066" spans="1:6" x14ac:dyDescent="0.25">
      <c r="A1066" t="s">
        <v>46</v>
      </c>
      <c r="B1066">
        <v>1982</v>
      </c>
      <c r="C1066">
        <v>549</v>
      </c>
      <c r="D1066" t="s">
        <v>5999</v>
      </c>
      <c r="E1066" s="11">
        <v>1</v>
      </c>
      <c r="F1066"/>
    </row>
    <row r="1067" spans="1:6" x14ac:dyDescent="0.25">
      <c r="A1067" t="s">
        <v>46</v>
      </c>
      <c r="B1067">
        <v>1983</v>
      </c>
      <c r="C1067">
        <v>600</v>
      </c>
      <c r="D1067" t="s">
        <v>3443</v>
      </c>
      <c r="E1067" s="11">
        <v>1</v>
      </c>
      <c r="F1067"/>
    </row>
    <row r="1068" spans="1:6" x14ac:dyDescent="0.25">
      <c r="A1068" t="s">
        <v>46</v>
      </c>
      <c r="B1068">
        <v>1983</v>
      </c>
      <c r="C1068">
        <v>338</v>
      </c>
      <c r="D1068" t="s">
        <v>3442</v>
      </c>
      <c r="E1068" s="11">
        <v>1</v>
      </c>
      <c r="F1068"/>
    </row>
    <row r="1069" spans="1:6" x14ac:dyDescent="0.25">
      <c r="A1069" t="s">
        <v>46</v>
      </c>
      <c r="B1069">
        <v>1983</v>
      </c>
      <c r="C1069">
        <v>108</v>
      </c>
      <c r="D1069" t="s">
        <v>5893</v>
      </c>
      <c r="E1069" s="11">
        <v>1</v>
      </c>
      <c r="F1069"/>
    </row>
    <row r="1070" spans="1:6" x14ac:dyDescent="0.25">
      <c r="A1070" t="s">
        <v>46</v>
      </c>
      <c r="B1070">
        <v>1983</v>
      </c>
      <c r="C1070">
        <v>388</v>
      </c>
      <c r="D1070" t="s">
        <v>5999</v>
      </c>
      <c r="E1070" s="11">
        <v>1</v>
      </c>
      <c r="F1070"/>
    </row>
    <row r="1071" spans="1:6" x14ac:dyDescent="0.25">
      <c r="A1071" t="s">
        <v>46</v>
      </c>
      <c r="B1071">
        <v>1984</v>
      </c>
      <c r="C1071">
        <v>3</v>
      </c>
      <c r="D1071" t="s">
        <v>6193</v>
      </c>
      <c r="E1071" s="11">
        <v>1</v>
      </c>
      <c r="F1071"/>
    </row>
    <row r="1072" spans="1:6" x14ac:dyDescent="0.25">
      <c r="A1072" t="s">
        <v>46</v>
      </c>
      <c r="B1072">
        <v>1984</v>
      </c>
      <c r="C1072">
        <v>344</v>
      </c>
      <c r="D1072" t="s">
        <v>5893</v>
      </c>
      <c r="E1072" s="11">
        <v>1</v>
      </c>
      <c r="F1072"/>
    </row>
    <row r="1073" spans="1:6" x14ac:dyDescent="0.25">
      <c r="A1073" t="s">
        <v>46</v>
      </c>
      <c r="B1073">
        <v>1984</v>
      </c>
      <c r="C1073">
        <v>500</v>
      </c>
      <c r="D1073" t="s">
        <v>3443</v>
      </c>
      <c r="E1073" s="11">
        <v>1</v>
      </c>
      <c r="F1073"/>
    </row>
    <row r="1074" spans="1:6" x14ac:dyDescent="0.25">
      <c r="A1074" t="s">
        <v>46</v>
      </c>
      <c r="B1074">
        <v>1984</v>
      </c>
      <c r="C1074">
        <v>399</v>
      </c>
      <c r="D1074" t="s">
        <v>5999</v>
      </c>
      <c r="E1074" s="11">
        <v>1</v>
      </c>
      <c r="F1074"/>
    </row>
    <row r="1075" spans="1:6" x14ac:dyDescent="0.25">
      <c r="A1075" t="s">
        <v>46</v>
      </c>
      <c r="B1075">
        <v>1984</v>
      </c>
      <c r="C1075">
        <v>53</v>
      </c>
      <c r="D1075" t="s">
        <v>3442</v>
      </c>
      <c r="E1075" s="11">
        <v>1</v>
      </c>
      <c r="F1075"/>
    </row>
    <row r="1076" spans="1:6" x14ac:dyDescent="0.25">
      <c r="A1076" t="s">
        <v>46</v>
      </c>
      <c r="B1076">
        <v>1985</v>
      </c>
      <c r="C1076">
        <v>100</v>
      </c>
      <c r="D1076" t="s">
        <v>3443</v>
      </c>
      <c r="E1076" s="11">
        <v>1</v>
      </c>
      <c r="F1076"/>
    </row>
    <row r="1077" spans="1:6" x14ac:dyDescent="0.25">
      <c r="A1077" t="s">
        <v>46</v>
      </c>
      <c r="B1077">
        <v>1985</v>
      </c>
      <c r="C1077">
        <v>53</v>
      </c>
      <c r="D1077" t="s">
        <v>3442</v>
      </c>
      <c r="E1077" s="11">
        <v>1</v>
      </c>
      <c r="F1077"/>
    </row>
    <row r="1078" spans="1:6" x14ac:dyDescent="0.25">
      <c r="A1078" t="s">
        <v>46</v>
      </c>
      <c r="B1078">
        <v>1986</v>
      </c>
      <c r="C1078">
        <v>300</v>
      </c>
      <c r="D1078" t="s">
        <v>3443</v>
      </c>
      <c r="E1078" s="11">
        <v>1</v>
      </c>
      <c r="F1078"/>
    </row>
    <row r="1079" spans="1:6" x14ac:dyDescent="0.25">
      <c r="A1079" t="s">
        <v>46</v>
      </c>
      <c r="B1079">
        <v>1986</v>
      </c>
      <c r="C1079">
        <v>53</v>
      </c>
      <c r="D1079" t="s">
        <v>3442</v>
      </c>
      <c r="E1079" s="11">
        <v>1</v>
      </c>
      <c r="F1079"/>
    </row>
    <row r="1080" spans="1:6" x14ac:dyDescent="0.25">
      <c r="A1080" t="s">
        <v>46</v>
      </c>
      <c r="B1080">
        <v>1986</v>
      </c>
      <c r="C1080">
        <v>714</v>
      </c>
      <c r="D1080" t="s">
        <v>5999</v>
      </c>
      <c r="E1080" s="11">
        <v>1</v>
      </c>
      <c r="F1080"/>
    </row>
    <row r="1081" spans="1:6" x14ac:dyDescent="0.25">
      <c r="A1081" t="s">
        <v>46</v>
      </c>
      <c r="B1081">
        <v>1987</v>
      </c>
      <c r="C1081">
        <v>15</v>
      </c>
      <c r="D1081" t="s">
        <v>3442</v>
      </c>
      <c r="E1081" s="11">
        <v>1</v>
      </c>
      <c r="F1081"/>
    </row>
    <row r="1082" spans="1:6" x14ac:dyDescent="0.25">
      <c r="A1082" t="s">
        <v>46</v>
      </c>
      <c r="B1082">
        <v>1987</v>
      </c>
      <c r="C1082">
        <v>400</v>
      </c>
      <c r="D1082" t="s">
        <v>3443</v>
      </c>
      <c r="E1082" s="11">
        <v>1</v>
      </c>
      <c r="F1082"/>
    </row>
    <row r="1083" spans="1:6" x14ac:dyDescent="0.25">
      <c r="A1083" t="s">
        <v>46</v>
      </c>
      <c r="B1083">
        <v>1987</v>
      </c>
      <c r="C1083">
        <v>366</v>
      </c>
      <c r="D1083" t="s">
        <v>5893</v>
      </c>
      <c r="E1083" s="11">
        <v>1</v>
      </c>
      <c r="F1083"/>
    </row>
    <row r="1084" spans="1:6" x14ac:dyDescent="0.25">
      <c r="A1084" t="s">
        <v>46</v>
      </c>
      <c r="B1084">
        <v>1988</v>
      </c>
      <c r="C1084">
        <v>254</v>
      </c>
      <c r="D1084" t="s">
        <v>5893</v>
      </c>
      <c r="E1084" s="11">
        <v>1</v>
      </c>
      <c r="F1084"/>
    </row>
    <row r="1085" spans="1:6" x14ac:dyDescent="0.25">
      <c r="A1085" t="s">
        <v>46</v>
      </c>
      <c r="B1085">
        <v>1988</v>
      </c>
      <c r="C1085">
        <v>700</v>
      </c>
      <c r="D1085" t="s">
        <v>3443</v>
      </c>
      <c r="E1085" s="11">
        <v>1</v>
      </c>
      <c r="F1085"/>
    </row>
    <row r="1086" spans="1:6" x14ac:dyDescent="0.25">
      <c r="A1086" t="s">
        <v>46</v>
      </c>
      <c r="B1086">
        <v>1988</v>
      </c>
      <c r="C1086">
        <v>11</v>
      </c>
      <c r="D1086" t="s">
        <v>5903</v>
      </c>
      <c r="E1086" s="11">
        <v>1</v>
      </c>
      <c r="F1086"/>
    </row>
    <row r="1087" spans="1:6" x14ac:dyDescent="0.25">
      <c r="A1087" t="s">
        <v>46</v>
      </c>
      <c r="B1087">
        <v>1988</v>
      </c>
      <c r="C1087">
        <v>102</v>
      </c>
      <c r="D1087" t="s">
        <v>3442</v>
      </c>
      <c r="E1087" s="11">
        <v>1</v>
      </c>
      <c r="F1087"/>
    </row>
    <row r="1088" spans="1:6" x14ac:dyDescent="0.25">
      <c r="A1088" t="s">
        <v>46</v>
      </c>
      <c r="B1088">
        <v>1989</v>
      </c>
      <c r="C1088">
        <v>200</v>
      </c>
      <c r="D1088" t="s">
        <v>3443</v>
      </c>
      <c r="E1088" s="11">
        <v>1</v>
      </c>
      <c r="F1088"/>
    </row>
    <row r="1089" spans="1:6" x14ac:dyDescent="0.25">
      <c r="A1089" t="s">
        <v>46</v>
      </c>
      <c r="B1089">
        <v>1989</v>
      </c>
      <c r="C1089">
        <v>204</v>
      </c>
      <c r="D1089" t="s">
        <v>3442</v>
      </c>
      <c r="E1089" s="11">
        <v>1</v>
      </c>
      <c r="F1089"/>
    </row>
    <row r="1090" spans="1:6" x14ac:dyDescent="0.25">
      <c r="A1090" t="s">
        <v>46</v>
      </c>
      <c r="B1090">
        <v>1989</v>
      </c>
      <c r="C1090">
        <v>277</v>
      </c>
      <c r="D1090" t="s">
        <v>5893</v>
      </c>
      <c r="E1090" s="11">
        <v>1</v>
      </c>
      <c r="F1090"/>
    </row>
    <row r="1091" spans="1:6" x14ac:dyDescent="0.25">
      <c r="A1091" t="s">
        <v>46</v>
      </c>
      <c r="B1091">
        <v>1990</v>
      </c>
      <c r="C1091">
        <v>103</v>
      </c>
      <c r="D1091" t="s">
        <v>5893</v>
      </c>
      <c r="E1091" s="11">
        <v>1</v>
      </c>
      <c r="F1091"/>
    </row>
    <row r="1092" spans="1:6" x14ac:dyDescent="0.25">
      <c r="A1092" t="s">
        <v>46</v>
      </c>
      <c r="B1092">
        <v>1990</v>
      </c>
      <c r="C1092">
        <v>60</v>
      </c>
      <c r="D1092" t="s">
        <v>3443</v>
      </c>
      <c r="E1092" s="11">
        <v>1</v>
      </c>
      <c r="F1092"/>
    </row>
    <row r="1093" spans="1:6" x14ac:dyDescent="0.25">
      <c r="A1093" t="s">
        <v>46</v>
      </c>
      <c r="B1093">
        <v>1990</v>
      </c>
      <c r="C1093">
        <v>382</v>
      </c>
      <c r="D1093" t="s">
        <v>5691</v>
      </c>
      <c r="E1093" s="11">
        <v>1</v>
      </c>
      <c r="F1093"/>
    </row>
    <row r="1094" spans="1:6" x14ac:dyDescent="0.25">
      <c r="A1094" t="s">
        <v>46</v>
      </c>
      <c r="B1094">
        <v>1990</v>
      </c>
      <c r="C1094">
        <v>144</v>
      </c>
      <c r="D1094" t="s">
        <v>3442</v>
      </c>
      <c r="E1094" s="11">
        <v>1</v>
      </c>
      <c r="F1094"/>
    </row>
    <row r="1095" spans="1:6" x14ac:dyDescent="0.25">
      <c r="A1095" t="s">
        <v>46</v>
      </c>
      <c r="B1095">
        <v>1991</v>
      </c>
      <c r="C1095">
        <v>201</v>
      </c>
      <c r="D1095" t="s">
        <v>3442</v>
      </c>
      <c r="E1095" s="11">
        <v>1</v>
      </c>
      <c r="F1095"/>
    </row>
    <row r="1096" spans="1:6" x14ac:dyDescent="0.25">
      <c r="A1096" t="s">
        <v>46</v>
      </c>
      <c r="B1096">
        <v>1991</v>
      </c>
      <c r="C1096">
        <v>540</v>
      </c>
      <c r="D1096" t="s">
        <v>3443</v>
      </c>
      <c r="E1096" s="11">
        <v>1</v>
      </c>
      <c r="F1096"/>
    </row>
    <row r="1097" spans="1:6" x14ac:dyDescent="0.25">
      <c r="A1097" t="s">
        <v>46</v>
      </c>
      <c r="B1097">
        <v>1991</v>
      </c>
      <c r="C1097">
        <v>552</v>
      </c>
      <c r="D1097" t="s">
        <v>5893</v>
      </c>
      <c r="E1097" s="11">
        <v>1</v>
      </c>
      <c r="F1097"/>
    </row>
    <row r="1098" spans="1:6" x14ac:dyDescent="0.25">
      <c r="A1098" t="s">
        <v>46</v>
      </c>
      <c r="B1098">
        <v>1992</v>
      </c>
      <c r="C1098">
        <v>620</v>
      </c>
      <c r="D1098" t="s">
        <v>3443</v>
      </c>
      <c r="E1098" s="11">
        <v>1</v>
      </c>
      <c r="F1098"/>
    </row>
    <row r="1099" spans="1:6" x14ac:dyDescent="0.25">
      <c r="A1099" t="s">
        <v>46</v>
      </c>
      <c r="B1099">
        <v>1992</v>
      </c>
      <c r="C1099">
        <v>154</v>
      </c>
      <c r="D1099" t="s">
        <v>5893</v>
      </c>
      <c r="E1099" s="11">
        <v>1</v>
      </c>
      <c r="F1099"/>
    </row>
    <row r="1100" spans="1:6" x14ac:dyDescent="0.25">
      <c r="A1100" t="s">
        <v>46</v>
      </c>
      <c r="B1100">
        <v>1992</v>
      </c>
      <c r="C1100">
        <v>143</v>
      </c>
      <c r="D1100" t="s">
        <v>3442</v>
      </c>
      <c r="E1100" s="11">
        <v>1</v>
      </c>
      <c r="F1100"/>
    </row>
    <row r="1101" spans="1:6" x14ac:dyDescent="0.25">
      <c r="A1101" t="s">
        <v>46</v>
      </c>
      <c r="B1101">
        <v>1993</v>
      </c>
      <c r="C1101">
        <v>265</v>
      </c>
      <c r="D1101" t="s">
        <v>5691</v>
      </c>
      <c r="E1101" s="11">
        <v>1</v>
      </c>
      <c r="F1101"/>
    </row>
    <row r="1102" spans="1:6" x14ac:dyDescent="0.25">
      <c r="A1102" t="s">
        <v>46</v>
      </c>
      <c r="B1102">
        <v>1993</v>
      </c>
      <c r="C1102">
        <v>397</v>
      </c>
      <c r="D1102" t="s">
        <v>3443</v>
      </c>
      <c r="E1102" s="11">
        <v>1</v>
      </c>
      <c r="F1102"/>
    </row>
    <row r="1103" spans="1:6" x14ac:dyDescent="0.25">
      <c r="A1103" t="s">
        <v>46</v>
      </c>
      <c r="B1103">
        <v>1994</v>
      </c>
      <c r="C1103">
        <v>180</v>
      </c>
      <c r="D1103" t="s">
        <v>3443</v>
      </c>
      <c r="E1103" s="11">
        <v>1</v>
      </c>
      <c r="F1103"/>
    </row>
    <row r="1104" spans="1:6" x14ac:dyDescent="0.25">
      <c r="A1104" t="s">
        <v>46</v>
      </c>
      <c r="B1104">
        <v>1994</v>
      </c>
      <c r="C1104">
        <v>107</v>
      </c>
      <c r="D1104" t="s">
        <v>3442</v>
      </c>
      <c r="E1104" s="11">
        <v>1</v>
      </c>
      <c r="F1104"/>
    </row>
    <row r="1105" spans="1:6" x14ac:dyDescent="0.25">
      <c r="A1105" t="s">
        <v>46</v>
      </c>
      <c r="B1105">
        <v>1994</v>
      </c>
      <c r="C1105">
        <v>149</v>
      </c>
      <c r="D1105" t="s">
        <v>5893</v>
      </c>
      <c r="E1105" s="11">
        <v>1</v>
      </c>
      <c r="F1105"/>
    </row>
    <row r="1106" spans="1:6" x14ac:dyDescent="0.25">
      <c r="A1106" s="9" t="s">
        <v>7434</v>
      </c>
      <c r="B1106" s="9"/>
      <c r="C1106" s="9"/>
      <c r="D1106" s="9"/>
      <c r="E1106" s="12">
        <v>53</v>
      </c>
      <c r="F1106"/>
    </row>
    <row r="1107" spans="1:6" x14ac:dyDescent="0.25">
      <c r="A1107" t="s">
        <v>5924</v>
      </c>
      <c r="B1107">
        <v>1977</v>
      </c>
      <c r="C1107">
        <v>631</v>
      </c>
      <c r="D1107" t="s">
        <v>3443</v>
      </c>
      <c r="E1107" s="11">
        <v>1</v>
      </c>
      <c r="F1107"/>
    </row>
    <row r="1108" spans="1:6" x14ac:dyDescent="0.25">
      <c r="A1108" s="9" t="s">
        <v>7435</v>
      </c>
      <c r="B1108" s="9"/>
      <c r="C1108" s="9"/>
      <c r="D1108" s="9"/>
      <c r="E1108" s="12">
        <v>1</v>
      </c>
      <c r="F1108"/>
    </row>
    <row r="1109" spans="1:6" x14ac:dyDescent="0.25">
      <c r="A1109" t="s">
        <v>6000</v>
      </c>
      <c r="B1109">
        <v>1981</v>
      </c>
      <c r="C1109">
        <v>537</v>
      </c>
      <c r="D1109" t="s">
        <v>3442</v>
      </c>
      <c r="E1109" s="11">
        <v>1</v>
      </c>
      <c r="F1109"/>
    </row>
    <row r="1110" spans="1:6" x14ac:dyDescent="0.25">
      <c r="A1110" s="9" t="s">
        <v>7436</v>
      </c>
      <c r="B1110" s="9"/>
      <c r="C1110" s="9"/>
      <c r="D1110" s="9"/>
      <c r="E1110" s="12">
        <v>1</v>
      </c>
      <c r="F1110"/>
    </row>
    <row r="1111" spans="1:6" x14ac:dyDescent="0.25">
      <c r="A1111" t="s">
        <v>7437</v>
      </c>
      <c r="B1111">
        <v>2019</v>
      </c>
      <c r="C1111">
        <v>689</v>
      </c>
      <c r="D1111" t="s">
        <v>567</v>
      </c>
      <c r="E1111" s="11">
        <v>1</v>
      </c>
      <c r="F1111"/>
    </row>
    <row r="1112" spans="1:6" x14ac:dyDescent="0.25">
      <c r="A1112" s="9" t="s">
        <v>7438</v>
      </c>
      <c r="B1112" s="9"/>
      <c r="C1112" s="9"/>
      <c r="D1112" s="9"/>
      <c r="E1112" s="12">
        <v>1</v>
      </c>
      <c r="F1112"/>
    </row>
    <row r="1113" spans="1:6" x14ac:dyDescent="0.25">
      <c r="A1113" t="s">
        <v>7439</v>
      </c>
      <c r="B1113">
        <v>2019</v>
      </c>
      <c r="C1113" t="s">
        <v>6966</v>
      </c>
      <c r="D1113" t="s">
        <v>7161</v>
      </c>
      <c r="E1113" s="11">
        <v>1</v>
      </c>
      <c r="F1113"/>
    </row>
    <row r="1114" spans="1:6" x14ac:dyDescent="0.25">
      <c r="A1114" s="9" t="s">
        <v>7440</v>
      </c>
      <c r="B1114" s="9"/>
      <c r="C1114" s="9"/>
      <c r="D1114" s="9"/>
      <c r="E1114" s="12">
        <v>1</v>
      </c>
      <c r="F1114"/>
    </row>
    <row r="1115" spans="1:6" x14ac:dyDescent="0.25">
      <c r="A1115" t="s">
        <v>3605</v>
      </c>
      <c r="B1115">
        <v>2018</v>
      </c>
      <c r="C1115">
        <v>50</v>
      </c>
      <c r="D1115" t="s">
        <v>7441</v>
      </c>
      <c r="E1115" s="11">
        <v>1</v>
      </c>
      <c r="F1115"/>
    </row>
    <row r="1116" spans="1:6" x14ac:dyDescent="0.25">
      <c r="A1116" t="s">
        <v>3605</v>
      </c>
      <c r="B1116">
        <v>2018</v>
      </c>
      <c r="C1116">
        <v>70</v>
      </c>
      <c r="D1116" t="s">
        <v>684</v>
      </c>
      <c r="E1116" s="11">
        <v>1</v>
      </c>
      <c r="F1116"/>
    </row>
    <row r="1117" spans="1:6" x14ac:dyDescent="0.25">
      <c r="A1117" t="s">
        <v>3605</v>
      </c>
      <c r="B1117">
        <v>2018</v>
      </c>
      <c r="C1117">
        <v>77</v>
      </c>
      <c r="D1117" t="s">
        <v>2704</v>
      </c>
      <c r="E1117" s="11">
        <v>1</v>
      </c>
      <c r="F1117"/>
    </row>
    <row r="1118" spans="1:6" x14ac:dyDescent="0.25">
      <c r="A1118" t="s">
        <v>3605</v>
      </c>
      <c r="B1118">
        <v>2018</v>
      </c>
      <c r="C1118">
        <v>322</v>
      </c>
      <c r="D1118" t="s">
        <v>567</v>
      </c>
      <c r="E1118" s="11">
        <v>1</v>
      </c>
      <c r="F1118"/>
    </row>
    <row r="1119" spans="1:6" x14ac:dyDescent="0.25">
      <c r="A1119" s="9" t="s">
        <v>6723</v>
      </c>
      <c r="B1119" s="9"/>
      <c r="C1119" s="9"/>
      <c r="D1119" s="9"/>
      <c r="E1119" s="12">
        <v>4</v>
      </c>
      <c r="F1119"/>
    </row>
    <row r="1120" spans="1:6" x14ac:dyDescent="0.25">
      <c r="A1120" t="s">
        <v>3606</v>
      </c>
      <c r="B1120">
        <v>2018</v>
      </c>
      <c r="C1120">
        <v>224</v>
      </c>
      <c r="D1120" t="s">
        <v>2564</v>
      </c>
      <c r="E1120" s="11">
        <v>1</v>
      </c>
      <c r="F1120"/>
    </row>
    <row r="1121" spans="1:6" x14ac:dyDescent="0.25">
      <c r="A1121" s="9" t="s">
        <v>7442</v>
      </c>
      <c r="B1121" s="9"/>
      <c r="C1121" s="9"/>
      <c r="D1121" s="9"/>
      <c r="E1121" s="12">
        <v>1</v>
      </c>
      <c r="F1121"/>
    </row>
    <row r="1122" spans="1:6" x14ac:dyDescent="0.25">
      <c r="A1122" t="s">
        <v>2594</v>
      </c>
      <c r="B1122">
        <v>2016</v>
      </c>
      <c r="C1122" t="s">
        <v>1637</v>
      </c>
      <c r="D1122" t="s">
        <v>6109</v>
      </c>
      <c r="E1122" s="11">
        <v>1</v>
      </c>
      <c r="F1122"/>
    </row>
    <row r="1123" spans="1:6" x14ac:dyDescent="0.25">
      <c r="A1123" t="s">
        <v>2594</v>
      </c>
      <c r="B1123">
        <v>2016</v>
      </c>
      <c r="C1123" t="s">
        <v>1684</v>
      </c>
      <c r="D1123" t="s">
        <v>5684</v>
      </c>
      <c r="E1123" s="11">
        <v>1</v>
      </c>
      <c r="F1123"/>
    </row>
    <row r="1124" spans="1:6" x14ac:dyDescent="0.25">
      <c r="A1124" t="s">
        <v>2594</v>
      </c>
      <c r="B1124">
        <v>2017</v>
      </c>
      <c r="C1124" t="s">
        <v>1976</v>
      </c>
      <c r="D1124" t="s">
        <v>1493</v>
      </c>
      <c r="E1124" s="11">
        <v>1</v>
      </c>
      <c r="F1124"/>
    </row>
    <row r="1125" spans="1:6" x14ac:dyDescent="0.25">
      <c r="A1125" t="s">
        <v>2594</v>
      </c>
      <c r="B1125">
        <v>2017</v>
      </c>
      <c r="C1125" t="s">
        <v>2246</v>
      </c>
      <c r="D1125" t="s">
        <v>6331</v>
      </c>
      <c r="E1125" s="11">
        <v>1</v>
      </c>
      <c r="F1125"/>
    </row>
    <row r="1126" spans="1:6" x14ac:dyDescent="0.25">
      <c r="A1126" t="s">
        <v>2594</v>
      </c>
      <c r="B1126">
        <v>2017</v>
      </c>
      <c r="C1126" t="s">
        <v>2273</v>
      </c>
      <c r="D1126" t="s">
        <v>6143</v>
      </c>
      <c r="E1126" s="11">
        <v>1</v>
      </c>
      <c r="F1126"/>
    </row>
    <row r="1127" spans="1:6" x14ac:dyDescent="0.25">
      <c r="A1127" t="s">
        <v>2594</v>
      </c>
      <c r="B1127">
        <v>2017</v>
      </c>
      <c r="C1127" t="s">
        <v>2498</v>
      </c>
      <c r="D1127" t="s">
        <v>2562</v>
      </c>
      <c r="E1127" s="11">
        <v>1</v>
      </c>
      <c r="F1127"/>
    </row>
    <row r="1128" spans="1:6" x14ac:dyDescent="0.25">
      <c r="A1128" t="s">
        <v>2594</v>
      </c>
      <c r="B1128">
        <v>2017</v>
      </c>
      <c r="C1128" t="s">
        <v>2804</v>
      </c>
      <c r="D1128" t="s">
        <v>3401</v>
      </c>
      <c r="E1128" s="11">
        <v>1</v>
      </c>
      <c r="F1128"/>
    </row>
    <row r="1129" spans="1:6" x14ac:dyDescent="0.25">
      <c r="A1129" t="s">
        <v>2594</v>
      </c>
      <c r="B1129">
        <v>2018</v>
      </c>
      <c r="C1129">
        <v>296</v>
      </c>
      <c r="D1129" t="s">
        <v>3443</v>
      </c>
      <c r="E1129" s="11">
        <v>1</v>
      </c>
      <c r="F1129"/>
    </row>
    <row r="1130" spans="1:6" x14ac:dyDescent="0.25">
      <c r="A1130" t="s">
        <v>2594</v>
      </c>
      <c r="B1130">
        <v>2018</v>
      </c>
      <c r="C1130" t="s">
        <v>1990</v>
      </c>
      <c r="D1130" t="s">
        <v>3454</v>
      </c>
      <c r="E1130" s="11">
        <v>1</v>
      </c>
      <c r="F1130"/>
    </row>
    <row r="1131" spans="1:6" x14ac:dyDescent="0.25">
      <c r="A1131" t="s">
        <v>2594</v>
      </c>
      <c r="B1131">
        <v>2019</v>
      </c>
      <c r="C1131">
        <v>122</v>
      </c>
      <c r="D1131" t="s">
        <v>6724</v>
      </c>
      <c r="E1131" s="11">
        <v>1</v>
      </c>
      <c r="F1131"/>
    </row>
    <row r="1132" spans="1:6" x14ac:dyDescent="0.25">
      <c r="A1132" s="9" t="s">
        <v>6698</v>
      </c>
      <c r="B1132" s="9"/>
      <c r="C1132" s="9"/>
      <c r="D1132" s="9"/>
      <c r="E1132" s="12">
        <v>10</v>
      </c>
      <c r="F1132"/>
    </row>
    <row r="1133" spans="1:6" x14ac:dyDescent="0.25">
      <c r="A1133" t="s">
        <v>2595</v>
      </c>
      <c r="B1133">
        <v>2016</v>
      </c>
      <c r="C1133">
        <v>580</v>
      </c>
      <c r="D1133" t="s">
        <v>567</v>
      </c>
      <c r="E1133" s="11">
        <v>1</v>
      </c>
      <c r="F1133"/>
    </row>
    <row r="1134" spans="1:6" x14ac:dyDescent="0.25">
      <c r="A1134" s="9" t="s">
        <v>7443</v>
      </c>
      <c r="B1134" s="9"/>
      <c r="C1134" s="9"/>
      <c r="D1134" s="9"/>
      <c r="E1134" s="12">
        <v>1</v>
      </c>
      <c r="F1134"/>
    </row>
    <row r="1135" spans="1:6" x14ac:dyDescent="0.25">
      <c r="A1135" t="s">
        <v>47</v>
      </c>
      <c r="B1135">
        <v>1966</v>
      </c>
      <c r="C1135">
        <v>125</v>
      </c>
      <c r="D1135" t="s">
        <v>3443</v>
      </c>
      <c r="E1135" s="11">
        <v>1</v>
      </c>
      <c r="F1135"/>
    </row>
    <row r="1136" spans="1:6" x14ac:dyDescent="0.25">
      <c r="A1136" t="s">
        <v>47</v>
      </c>
      <c r="B1136">
        <v>1976</v>
      </c>
      <c r="C1136">
        <v>10</v>
      </c>
      <c r="D1136" t="s">
        <v>3443</v>
      </c>
      <c r="E1136" s="11">
        <v>1</v>
      </c>
      <c r="F1136"/>
    </row>
    <row r="1137" spans="1:6" x14ac:dyDescent="0.25">
      <c r="A1137" t="s">
        <v>47</v>
      </c>
      <c r="B1137">
        <v>1978</v>
      </c>
      <c r="C1137">
        <v>170</v>
      </c>
      <c r="D1137" t="s">
        <v>3443</v>
      </c>
      <c r="E1137" s="11">
        <v>1</v>
      </c>
      <c r="F1137"/>
    </row>
    <row r="1138" spans="1:6" x14ac:dyDescent="0.25">
      <c r="A1138" s="9" t="s">
        <v>7444</v>
      </c>
      <c r="B1138" s="9"/>
      <c r="C1138" s="9"/>
      <c r="D1138" s="9"/>
      <c r="E1138" s="12">
        <v>3</v>
      </c>
      <c r="F1138"/>
    </row>
    <row r="1139" spans="1:6" x14ac:dyDescent="0.25">
      <c r="A1139" t="s">
        <v>5702</v>
      </c>
      <c r="B1139">
        <v>2017</v>
      </c>
      <c r="C1139" t="s">
        <v>4676</v>
      </c>
      <c r="D1139" t="s">
        <v>7154</v>
      </c>
      <c r="E1139" s="11">
        <v>1</v>
      </c>
      <c r="F1139"/>
    </row>
    <row r="1140" spans="1:6" x14ac:dyDescent="0.25">
      <c r="A1140" s="9" t="s">
        <v>7445</v>
      </c>
      <c r="B1140" s="9"/>
      <c r="C1140" s="9"/>
      <c r="D1140" s="9"/>
      <c r="E1140" s="12">
        <v>1</v>
      </c>
      <c r="F1140"/>
    </row>
    <row r="1141" spans="1:6" x14ac:dyDescent="0.25">
      <c r="A1141" t="s">
        <v>7446</v>
      </c>
      <c r="B1141">
        <v>2019</v>
      </c>
      <c r="C1141" t="s">
        <v>6854</v>
      </c>
      <c r="D1141" t="s">
        <v>7161</v>
      </c>
      <c r="E1141" s="11">
        <v>1</v>
      </c>
      <c r="F1141"/>
    </row>
    <row r="1142" spans="1:6" x14ac:dyDescent="0.25">
      <c r="A1142" s="9" t="s">
        <v>7447</v>
      </c>
      <c r="B1142" s="9"/>
      <c r="C1142" s="9"/>
      <c r="D1142" s="9"/>
      <c r="E1142" s="12">
        <v>1</v>
      </c>
      <c r="F1142"/>
    </row>
    <row r="1143" spans="1:6" x14ac:dyDescent="0.25">
      <c r="A1143" t="s">
        <v>2596</v>
      </c>
      <c r="B1143">
        <v>2016</v>
      </c>
      <c r="C1143">
        <v>433</v>
      </c>
      <c r="D1143" t="s">
        <v>567</v>
      </c>
      <c r="E1143" s="11">
        <v>1</v>
      </c>
      <c r="F1143"/>
    </row>
    <row r="1144" spans="1:6" x14ac:dyDescent="0.25">
      <c r="A1144" s="9" t="s">
        <v>7448</v>
      </c>
      <c r="B1144" s="9"/>
      <c r="C1144" s="9"/>
      <c r="D1144" s="9"/>
      <c r="E1144" s="12">
        <v>1</v>
      </c>
      <c r="F1144"/>
    </row>
    <row r="1145" spans="1:6" x14ac:dyDescent="0.25">
      <c r="A1145" t="s">
        <v>2597</v>
      </c>
      <c r="B1145">
        <v>2016</v>
      </c>
      <c r="C1145">
        <v>364</v>
      </c>
      <c r="D1145" t="s">
        <v>567</v>
      </c>
      <c r="E1145" s="11">
        <v>1</v>
      </c>
      <c r="F1145"/>
    </row>
    <row r="1146" spans="1:6" x14ac:dyDescent="0.25">
      <c r="A1146" t="s">
        <v>2597</v>
      </c>
      <c r="B1146">
        <v>2016</v>
      </c>
      <c r="C1146" t="s">
        <v>1943</v>
      </c>
      <c r="D1146" t="s">
        <v>1493</v>
      </c>
      <c r="E1146" s="11">
        <v>1</v>
      </c>
      <c r="F1146"/>
    </row>
    <row r="1147" spans="1:6" x14ac:dyDescent="0.25">
      <c r="A1147" t="s">
        <v>2597</v>
      </c>
      <c r="B1147">
        <v>2017</v>
      </c>
      <c r="C1147">
        <v>22</v>
      </c>
      <c r="D1147" t="s">
        <v>5960</v>
      </c>
      <c r="E1147" s="11">
        <v>1</v>
      </c>
      <c r="F1147"/>
    </row>
    <row r="1148" spans="1:6" x14ac:dyDescent="0.25">
      <c r="A1148" s="9" t="s">
        <v>7449</v>
      </c>
      <c r="B1148" s="9"/>
      <c r="C1148" s="9"/>
      <c r="D1148" s="9"/>
      <c r="E1148" s="12">
        <v>3</v>
      </c>
      <c r="F1148"/>
    </row>
    <row r="1149" spans="1:6" x14ac:dyDescent="0.25">
      <c r="A1149" t="s">
        <v>3464</v>
      </c>
      <c r="B1149">
        <v>2017</v>
      </c>
      <c r="C1149" t="s">
        <v>2919</v>
      </c>
      <c r="D1149" t="s">
        <v>1493</v>
      </c>
      <c r="E1149" s="11">
        <v>1</v>
      </c>
      <c r="F1149"/>
    </row>
    <row r="1150" spans="1:6" x14ac:dyDescent="0.25">
      <c r="A1150" s="9" t="s">
        <v>7450</v>
      </c>
      <c r="B1150" s="9"/>
      <c r="C1150" s="9"/>
      <c r="D1150" s="9"/>
      <c r="E1150" s="12">
        <v>1</v>
      </c>
      <c r="F1150"/>
    </row>
    <row r="1151" spans="1:6" x14ac:dyDescent="0.25">
      <c r="A1151" t="s">
        <v>6001</v>
      </c>
      <c r="B1151">
        <v>2016</v>
      </c>
      <c r="C1151">
        <v>453</v>
      </c>
      <c r="D1151" t="s">
        <v>3443</v>
      </c>
      <c r="E1151" s="11">
        <v>1</v>
      </c>
      <c r="F1151"/>
    </row>
    <row r="1152" spans="1:6" x14ac:dyDescent="0.25">
      <c r="A1152" t="s">
        <v>6001</v>
      </c>
      <c r="B1152">
        <v>2017</v>
      </c>
      <c r="C1152" t="s">
        <v>1457</v>
      </c>
      <c r="D1152" t="s">
        <v>3454</v>
      </c>
      <c r="E1152" s="11">
        <v>1</v>
      </c>
      <c r="F1152"/>
    </row>
    <row r="1153" spans="1:6" x14ac:dyDescent="0.25">
      <c r="A1153" s="9" t="s">
        <v>7451</v>
      </c>
      <c r="B1153" s="9"/>
      <c r="C1153" s="9"/>
      <c r="D1153" s="9"/>
      <c r="E1153" s="12">
        <v>2</v>
      </c>
      <c r="F1153"/>
    </row>
    <row r="1154" spans="1:6" x14ac:dyDescent="0.25">
      <c r="A1154" t="s">
        <v>48</v>
      </c>
      <c r="B1154">
        <v>2015</v>
      </c>
      <c r="C1154">
        <v>616</v>
      </c>
      <c r="D1154" t="s">
        <v>567</v>
      </c>
      <c r="E1154" s="11">
        <v>1</v>
      </c>
      <c r="F1154"/>
    </row>
    <row r="1155" spans="1:6" x14ac:dyDescent="0.25">
      <c r="A1155" t="s">
        <v>48</v>
      </c>
      <c r="B1155">
        <v>2015</v>
      </c>
      <c r="C1155" t="s">
        <v>1409</v>
      </c>
      <c r="D1155" t="s">
        <v>1497</v>
      </c>
      <c r="E1155" s="11">
        <v>1</v>
      </c>
      <c r="F1155"/>
    </row>
    <row r="1156" spans="1:6" x14ac:dyDescent="0.25">
      <c r="A1156" t="s">
        <v>48</v>
      </c>
      <c r="B1156">
        <v>2015</v>
      </c>
      <c r="C1156" t="s">
        <v>1439</v>
      </c>
      <c r="D1156" t="s">
        <v>1493</v>
      </c>
      <c r="E1156" s="11">
        <v>1</v>
      </c>
      <c r="F1156"/>
    </row>
    <row r="1157" spans="1:6" x14ac:dyDescent="0.25">
      <c r="A1157" t="s">
        <v>48</v>
      </c>
      <c r="B1157">
        <v>2015</v>
      </c>
      <c r="C1157" t="s">
        <v>1470</v>
      </c>
      <c r="D1157" t="s">
        <v>1493</v>
      </c>
      <c r="E1157" s="11">
        <v>1</v>
      </c>
      <c r="F1157"/>
    </row>
    <row r="1158" spans="1:6" x14ac:dyDescent="0.25">
      <c r="A1158" t="s">
        <v>48</v>
      </c>
      <c r="B1158">
        <v>2016</v>
      </c>
      <c r="C1158">
        <v>70</v>
      </c>
      <c r="D1158" t="s">
        <v>5960</v>
      </c>
      <c r="E1158" s="11">
        <v>1</v>
      </c>
      <c r="F1158"/>
    </row>
    <row r="1159" spans="1:6" x14ac:dyDescent="0.25">
      <c r="A1159" t="s">
        <v>48</v>
      </c>
      <c r="B1159">
        <v>2016</v>
      </c>
      <c r="C1159">
        <v>79</v>
      </c>
      <c r="D1159" t="s">
        <v>5985</v>
      </c>
      <c r="E1159" s="11">
        <v>1</v>
      </c>
      <c r="F1159"/>
    </row>
    <row r="1160" spans="1:6" x14ac:dyDescent="0.25">
      <c r="A1160" t="s">
        <v>48</v>
      </c>
      <c r="B1160">
        <v>2016</v>
      </c>
      <c r="C1160">
        <v>350</v>
      </c>
      <c r="D1160" t="s">
        <v>3443</v>
      </c>
      <c r="E1160" s="11">
        <v>1</v>
      </c>
      <c r="F1160"/>
    </row>
    <row r="1161" spans="1:6" x14ac:dyDescent="0.25">
      <c r="A1161" t="s">
        <v>48</v>
      </c>
      <c r="B1161">
        <v>2016</v>
      </c>
      <c r="C1161" t="s">
        <v>1479</v>
      </c>
      <c r="D1161" t="s">
        <v>3454</v>
      </c>
      <c r="E1161" s="11">
        <v>1</v>
      </c>
      <c r="F1161"/>
    </row>
    <row r="1162" spans="1:6" x14ac:dyDescent="0.25">
      <c r="A1162" t="s">
        <v>48</v>
      </c>
      <c r="B1162">
        <v>2016</v>
      </c>
      <c r="C1162" t="s">
        <v>1749</v>
      </c>
      <c r="D1162" t="s">
        <v>6194</v>
      </c>
      <c r="E1162" s="11">
        <v>1</v>
      </c>
      <c r="F1162"/>
    </row>
    <row r="1163" spans="1:6" x14ac:dyDescent="0.25">
      <c r="A1163" t="s">
        <v>48</v>
      </c>
      <c r="B1163">
        <v>2017</v>
      </c>
      <c r="C1163">
        <v>1</v>
      </c>
      <c r="D1163" t="s">
        <v>5985</v>
      </c>
      <c r="E1163" s="11">
        <v>1</v>
      </c>
      <c r="F1163"/>
    </row>
    <row r="1164" spans="1:6" x14ac:dyDescent="0.25">
      <c r="A1164" t="s">
        <v>48</v>
      </c>
      <c r="B1164">
        <v>2017</v>
      </c>
      <c r="C1164">
        <v>1</v>
      </c>
      <c r="D1164" t="s">
        <v>3443</v>
      </c>
      <c r="E1164" s="11">
        <v>1</v>
      </c>
      <c r="F1164"/>
    </row>
    <row r="1165" spans="1:6" x14ac:dyDescent="0.25">
      <c r="A1165" t="s">
        <v>48</v>
      </c>
      <c r="B1165">
        <v>2017</v>
      </c>
      <c r="C1165">
        <v>30</v>
      </c>
      <c r="D1165" t="s">
        <v>6002</v>
      </c>
      <c r="E1165" s="11">
        <v>1</v>
      </c>
      <c r="F1165"/>
    </row>
    <row r="1166" spans="1:6" x14ac:dyDescent="0.25">
      <c r="A1166" t="s">
        <v>48</v>
      </c>
      <c r="B1166">
        <v>2017</v>
      </c>
      <c r="C1166">
        <v>277</v>
      </c>
      <c r="D1166" t="s">
        <v>3443</v>
      </c>
      <c r="E1166" s="11">
        <v>1</v>
      </c>
      <c r="F1166"/>
    </row>
    <row r="1167" spans="1:6" x14ac:dyDescent="0.25">
      <c r="A1167" t="s">
        <v>48</v>
      </c>
      <c r="B1167">
        <v>2017</v>
      </c>
      <c r="C1167">
        <v>68</v>
      </c>
      <c r="D1167" t="s">
        <v>3442</v>
      </c>
      <c r="E1167" s="11">
        <v>1</v>
      </c>
      <c r="F1167"/>
    </row>
    <row r="1168" spans="1:6" x14ac:dyDescent="0.25">
      <c r="A1168" t="s">
        <v>48</v>
      </c>
      <c r="B1168">
        <v>2017</v>
      </c>
      <c r="C1168">
        <v>68</v>
      </c>
      <c r="D1168" t="s">
        <v>5888</v>
      </c>
      <c r="E1168" s="11">
        <v>1</v>
      </c>
      <c r="F1168"/>
    </row>
    <row r="1169" spans="1:6" x14ac:dyDescent="0.25">
      <c r="A1169" t="s">
        <v>48</v>
      </c>
      <c r="B1169">
        <v>2017</v>
      </c>
      <c r="C1169" t="s">
        <v>830</v>
      </c>
      <c r="D1169" t="s">
        <v>6367</v>
      </c>
      <c r="E1169" s="11">
        <v>1</v>
      </c>
      <c r="F1169"/>
    </row>
    <row r="1170" spans="1:6" x14ac:dyDescent="0.25">
      <c r="A1170" t="s">
        <v>48</v>
      </c>
      <c r="B1170">
        <v>2017</v>
      </c>
      <c r="C1170" t="s">
        <v>2332</v>
      </c>
      <c r="D1170" t="s">
        <v>5977</v>
      </c>
      <c r="E1170" s="11">
        <v>1</v>
      </c>
      <c r="F1170"/>
    </row>
    <row r="1171" spans="1:6" x14ac:dyDescent="0.25">
      <c r="A1171" t="s">
        <v>48</v>
      </c>
      <c r="B1171">
        <v>2017</v>
      </c>
      <c r="C1171" t="s">
        <v>2388</v>
      </c>
      <c r="D1171" t="s">
        <v>6368</v>
      </c>
      <c r="E1171" s="11">
        <v>1</v>
      </c>
      <c r="F1171"/>
    </row>
    <row r="1172" spans="1:6" x14ac:dyDescent="0.25">
      <c r="A1172" t="s">
        <v>48</v>
      </c>
      <c r="B1172">
        <v>2017</v>
      </c>
      <c r="C1172" t="s">
        <v>2394</v>
      </c>
      <c r="D1172" t="s">
        <v>6369</v>
      </c>
      <c r="E1172" s="11">
        <v>1</v>
      </c>
      <c r="F1172"/>
    </row>
    <row r="1173" spans="1:6" x14ac:dyDescent="0.25">
      <c r="A1173" t="s">
        <v>48</v>
      </c>
      <c r="B1173">
        <v>2017</v>
      </c>
      <c r="C1173" t="s">
        <v>2470</v>
      </c>
      <c r="D1173" t="s">
        <v>6003</v>
      </c>
      <c r="E1173" s="11">
        <v>1</v>
      </c>
      <c r="F1173"/>
    </row>
    <row r="1174" spans="1:6" x14ac:dyDescent="0.25">
      <c r="A1174" t="s">
        <v>48</v>
      </c>
      <c r="B1174">
        <v>2018</v>
      </c>
      <c r="C1174">
        <v>7</v>
      </c>
      <c r="D1174" t="s">
        <v>7452</v>
      </c>
      <c r="E1174" s="11">
        <v>1</v>
      </c>
      <c r="F1174"/>
    </row>
    <row r="1175" spans="1:6" x14ac:dyDescent="0.25">
      <c r="A1175" t="s">
        <v>48</v>
      </c>
      <c r="B1175">
        <v>2018</v>
      </c>
      <c r="C1175">
        <v>80</v>
      </c>
      <c r="D1175" t="s">
        <v>5960</v>
      </c>
      <c r="E1175" s="11">
        <v>1</v>
      </c>
      <c r="F1175"/>
    </row>
    <row r="1176" spans="1:6" x14ac:dyDescent="0.25">
      <c r="A1176" t="s">
        <v>48</v>
      </c>
      <c r="B1176">
        <v>2018</v>
      </c>
      <c r="C1176">
        <v>500</v>
      </c>
      <c r="D1176" t="s">
        <v>3443</v>
      </c>
      <c r="E1176" s="11">
        <v>1</v>
      </c>
      <c r="F1176"/>
    </row>
    <row r="1177" spans="1:6" x14ac:dyDescent="0.25">
      <c r="A1177" t="s">
        <v>48</v>
      </c>
      <c r="B1177">
        <v>2018</v>
      </c>
      <c r="C1177">
        <v>149</v>
      </c>
      <c r="D1177" t="s">
        <v>5986</v>
      </c>
      <c r="E1177" s="11">
        <v>1</v>
      </c>
      <c r="F1177"/>
    </row>
    <row r="1178" spans="1:6" x14ac:dyDescent="0.25">
      <c r="A1178" t="s">
        <v>48</v>
      </c>
      <c r="B1178">
        <v>2018</v>
      </c>
      <c r="C1178" t="s">
        <v>3278</v>
      </c>
      <c r="D1178" t="s">
        <v>5966</v>
      </c>
      <c r="E1178" s="11">
        <v>1</v>
      </c>
      <c r="F1178"/>
    </row>
    <row r="1179" spans="1:6" x14ac:dyDescent="0.25">
      <c r="A1179" t="s">
        <v>48</v>
      </c>
      <c r="B1179">
        <v>2018</v>
      </c>
      <c r="C1179" t="s">
        <v>3279</v>
      </c>
      <c r="D1179" t="s">
        <v>6004</v>
      </c>
      <c r="E1179" s="11">
        <v>1</v>
      </c>
      <c r="F1179"/>
    </row>
    <row r="1180" spans="1:6" x14ac:dyDescent="0.25">
      <c r="A1180" t="s">
        <v>48</v>
      </c>
      <c r="B1180">
        <v>2018</v>
      </c>
      <c r="C1180" t="s">
        <v>3288</v>
      </c>
      <c r="D1180" t="s">
        <v>6005</v>
      </c>
      <c r="E1180" s="11">
        <v>1</v>
      </c>
      <c r="F1180"/>
    </row>
    <row r="1181" spans="1:6" x14ac:dyDescent="0.25">
      <c r="A1181" t="s">
        <v>48</v>
      </c>
      <c r="B1181">
        <v>2018</v>
      </c>
      <c r="C1181" t="s">
        <v>3289</v>
      </c>
      <c r="D1181" t="s">
        <v>5973</v>
      </c>
      <c r="E1181" s="11">
        <v>1</v>
      </c>
      <c r="F1181"/>
    </row>
    <row r="1182" spans="1:6" x14ac:dyDescent="0.25">
      <c r="A1182" t="s">
        <v>48</v>
      </c>
      <c r="B1182">
        <v>2018</v>
      </c>
      <c r="C1182" t="s">
        <v>3818</v>
      </c>
      <c r="D1182" t="s">
        <v>6181</v>
      </c>
      <c r="E1182" s="11">
        <v>1</v>
      </c>
      <c r="F1182"/>
    </row>
    <row r="1183" spans="1:6" x14ac:dyDescent="0.25">
      <c r="A1183" t="s">
        <v>48</v>
      </c>
      <c r="B1183">
        <v>2019</v>
      </c>
      <c r="C1183">
        <v>25</v>
      </c>
      <c r="D1183" t="s">
        <v>6150</v>
      </c>
      <c r="E1183" s="11">
        <v>1</v>
      </c>
      <c r="F1183"/>
    </row>
    <row r="1184" spans="1:6" x14ac:dyDescent="0.25">
      <c r="A1184" t="s">
        <v>48</v>
      </c>
      <c r="B1184">
        <v>2019</v>
      </c>
      <c r="C1184">
        <v>210</v>
      </c>
      <c r="D1184" t="s">
        <v>3443</v>
      </c>
      <c r="E1184" s="11">
        <v>1</v>
      </c>
      <c r="F1184"/>
    </row>
    <row r="1185" spans="1:6" x14ac:dyDescent="0.25">
      <c r="A1185" t="s">
        <v>48</v>
      </c>
      <c r="B1185">
        <v>2019</v>
      </c>
      <c r="C1185">
        <v>225</v>
      </c>
      <c r="D1185" t="s">
        <v>6048</v>
      </c>
      <c r="E1185" s="11">
        <v>1</v>
      </c>
      <c r="F1185"/>
    </row>
    <row r="1186" spans="1:6" x14ac:dyDescent="0.25">
      <c r="A1186" t="s">
        <v>48</v>
      </c>
      <c r="B1186">
        <v>2019</v>
      </c>
      <c r="C1186" t="s">
        <v>4961</v>
      </c>
      <c r="D1186" t="s">
        <v>7453</v>
      </c>
      <c r="E1186" s="11">
        <v>1</v>
      </c>
      <c r="F1186"/>
    </row>
    <row r="1187" spans="1:6" x14ac:dyDescent="0.25">
      <c r="A1187" s="9" t="s">
        <v>6699</v>
      </c>
      <c r="B1187" s="9"/>
      <c r="C1187" s="9"/>
      <c r="D1187" s="9"/>
      <c r="E1187" s="12">
        <v>33</v>
      </c>
      <c r="F1187"/>
    </row>
    <row r="1188" spans="1:6" x14ac:dyDescent="0.25">
      <c r="A1188" t="s">
        <v>6006</v>
      </c>
      <c r="B1188">
        <v>2017</v>
      </c>
      <c r="C1188">
        <v>5</v>
      </c>
      <c r="D1188" t="s">
        <v>5960</v>
      </c>
      <c r="E1188" s="11">
        <v>1</v>
      </c>
      <c r="F1188"/>
    </row>
    <row r="1189" spans="1:6" x14ac:dyDescent="0.25">
      <c r="A1189" s="9" t="s">
        <v>7454</v>
      </c>
      <c r="B1189" s="9"/>
      <c r="C1189" s="9"/>
      <c r="D1189" s="9"/>
      <c r="E1189" s="12">
        <v>1</v>
      </c>
      <c r="F1189"/>
    </row>
    <row r="1190" spans="1:6" x14ac:dyDescent="0.25">
      <c r="A1190" t="s">
        <v>6370</v>
      </c>
      <c r="B1190">
        <v>2018</v>
      </c>
      <c r="C1190" t="s">
        <v>4275</v>
      </c>
      <c r="D1190" t="s">
        <v>5916</v>
      </c>
      <c r="E1190" s="11">
        <v>1</v>
      </c>
      <c r="F1190"/>
    </row>
    <row r="1191" spans="1:6" x14ac:dyDescent="0.25">
      <c r="A1191" s="9" t="s">
        <v>7455</v>
      </c>
      <c r="B1191" s="9"/>
      <c r="C1191" s="9"/>
      <c r="D1191" s="9"/>
      <c r="E1191" s="12">
        <v>1</v>
      </c>
      <c r="F1191"/>
    </row>
    <row r="1192" spans="1:6" x14ac:dyDescent="0.25">
      <c r="A1192" t="s">
        <v>3607</v>
      </c>
      <c r="B1192">
        <v>2018</v>
      </c>
      <c r="C1192">
        <v>41</v>
      </c>
      <c r="D1192" t="s">
        <v>568</v>
      </c>
      <c r="E1192" s="11">
        <v>1</v>
      </c>
      <c r="F1192"/>
    </row>
    <row r="1193" spans="1:6" x14ac:dyDescent="0.25">
      <c r="A1193" t="s">
        <v>3607</v>
      </c>
      <c r="B1193">
        <v>2018</v>
      </c>
      <c r="C1193">
        <v>222</v>
      </c>
      <c r="D1193" t="s">
        <v>2678</v>
      </c>
      <c r="E1193" s="11">
        <v>1</v>
      </c>
      <c r="F1193"/>
    </row>
    <row r="1194" spans="1:6" x14ac:dyDescent="0.25">
      <c r="A1194" t="s">
        <v>3607</v>
      </c>
      <c r="B1194">
        <v>2018</v>
      </c>
      <c r="C1194">
        <v>59</v>
      </c>
      <c r="D1194" t="s">
        <v>684</v>
      </c>
      <c r="E1194" s="11">
        <v>1</v>
      </c>
      <c r="F1194"/>
    </row>
    <row r="1195" spans="1:6" x14ac:dyDescent="0.25">
      <c r="A1195" t="s">
        <v>3607</v>
      </c>
      <c r="B1195">
        <v>2018</v>
      </c>
      <c r="C1195">
        <v>177</v>
      </c>
      <c r="D1195" t="s">
        <v>567</v>
      </c>
      <c r="E1195" s="11">
        <v>1</v>
      </c>
      <c r="F1195"/>
    </row>
    <row r="1196" spans="1:6" x14ac:dyDescent="0.25">
      <c r="A1196" t="s">
        <v>3607</v>
      </c>
      <c r="B1196">
        <v>2018</v>
      </c>
      <c r="C1196">
        <v>198</v>
      </c>
      <c r="D1196" t="s">
        <v>2554</v>
      </c>
      <c r="E1196" s="11">
        <v>1</v>
      </c>
      <c r="F1196"/>
    </row>
    <row r="1197" spans="1:6" x14ac:dyDescent="0.25">
      <c r="A1197" t="s">
        <v>3607</v>
      </c>
      <c r="B1197">
        <v>2019</v>
      </c>
      <c r="C1197">
        <v>90</v>
      </c>
      <c r="D1197" t="s">
        <v>6725</v>
      </c>
      <c r="E1197" s="11">
        <v>1</v>
      </c>
      <c r="F1197"/>
    </row>
    <row r="1198" spans="1:6" x14ac:dyDescent="0.25">
      <c r="A1198" t="s">
        <v>3607</v>
      </c>
      <c r="B1198">
        <v>2019</v>
      </c>
      <c r="C1198">
        <v>445</v>
      </c>
      <c r="D1198" t="s">
        <v>3443</v>
      </c>
      <c r="E1198" s="11">
        <v>1</v>
      </c>
      <c r="F1198"/>
    </row>
    <row r="1199" spans="1:6" x14ac:dyDescent="0.25">
      <c r="A1199" t="s">
        <v>3607</v>
      </c>
      <c r="B1199">
        <v>2019</v>
      </c>
      <c r="C1199">
        <v>152</v>
      </c>
      <c r="D1199" t="s">
        <v>6048</v>
      </c>
      <c r="E1199" s="11">
        <v>1</v>
      </c>
      <c r="F1199"/>
    </row>
    <row r="1200" spans="1:6" x14ac:dyDescent="0.25">
      <c r="A1200" t="s">
        <v>3607</v>
      </c>
      <c r="B1200">
        <v>2019</v>
      </c>
      <c r="C1200" t="s">
        <v>4972</v>
      </c>
      <c r="D1200" t="s">
        <v>7456</v>
      </c>
      <c r="E1200" s="11">
        <v>1</v>
      </c>
      <c r="F1200"/>
    </row>
    <row r="1201" spans="1:6" x14ac:dyDescent="0.25">
      <c r="A1201" s="9" t="s">
        <v>6726</v>
      </c>
      <c r="B1201" s="9"/>
      <c r="C1201" s="9"/>
      <c r="D1201" s="9"/>
      <c r="E1201" s="12">
        <v>9</v>
      </c>
      <c r="F1201"/>
    </row>
    <row r="1202" spans="1:6" x14ac:dyDescent="0.25">
      <c r="A1202" t="s">
        <v>3465</v>
      </c>
      <c r="B1202">
        <v>2014</v>
      </c>
      <c r="C1202" t="s">
        <v>1221</v>
      </c>
      <c r="D1202" t="s">
        <v>3466</v>
      </c>
      <c r="E1202" s="11">
        <v>1</v>
      </c>
      <c r="F1202"/>
    </row>
    <row r="1203" spans="1:6" x14ac:dyDescent="0.25">
      <c r="A1203" s="9" t="s">
        <v>7457</v>
      </c>
      <c r="B1203" s="9"/>
      <c r="C1203" s="9"/>
      <c r="D1203" s="9"/>
      <c r="E1203" s="12">
        <v>1</v>
      </c>
      <c r="F1203"/>
    </row>
    <row r="1204" spans="1:6" x14ac:dyDescent="0.25">
      <c r="A1204" t="s">
        <v>5703</v>
      </c>
      <c r="B1204">
        <v>2017</v>
      </c>
      <c r="C1204" t="s">
        <v>4795</v>
      </c>
      <c r="D1204" t="s">
        <v>7154</v>
      </c>
      <c r="E1204" s="11">
        <v>1</v>
      </c>
      <c r="F1204"/>
    </row>
    <row r="1205" spans="1:6" x14ac:dyDescent="0.25">
      <c r="A1205" t="s">
        <v>5703</v>
      </c>
      <c r="B1205">
        <v>2018</v>
      </c>
      <c r="C1205" t="s">
        <v>3080</v>
      </c>
      <c r="D1205" t="s">
        <v>6158</v>
      </c>
      <c r="E1205" s="11">
        <v>1</v>
      </c>
      <c r="F1205"/>
    </row>
    <row r="1206" spans="1:6" x14ac:dyDescent="0.25">
      <c r="A1206" t="s">
        <v>5703</v>
      </c>
      <c r="B1206">
        <v>2018</v>
      </c>
      <c r="C1206" t="s">
        <v>4424</v>
      </c>
      <c r="D1206" t="s">
        <v>3507</v>
      </c>
      <c r="E1206" s="11">
        <v>1</v>
      </c>
      <c r="F1206"/>
    </row>
    <row r="1207" spans="1:6" x14ac:dyDescent="0.25">
      <c r="A1207" s="9" t="s">
        <v>7458</v>
      </c>
      <c r="B1207" s="9"/>
      <c r="C1207" s="9"/>
      <c r="D1207" s="9"/>
      <c r="E1207" s="12">
        <v>3</v>
      </c>
      <c r="F1207"/>
    </row>
    <row r="1208" spans="1:6" x14ac:dyDescent="0.25">
      <c r="A1208" t="s">
        <v>49</v>
      </c>
      <c r="B1208">
        <v>2010</v>
      </c>
      <c r="C1208">
        <v>105</v>
      </c>
      <c r="D1208" t="s">
        <v>567</v>
      </c>
      <c r="E1208" s="11">
        <v>1</v>
      </c>
      <c r="F1208"/>
    </row>
    <row r="1209" spans="1:6" x14ac:dyDescent="0.25">
      <c r="A1209" s="9" t="s">
        <v>7459</v>
      </c>
      <c r="B1209" s="9"/>
      <c r="C1209" s="9"/>
      <c r="D1209" s="9"/>
      <c r="E1209" s="12">
        <v>1</v>
      </c>
      <c r="F1209"/>
    </row>
    <row r="1210" spans="1:6" x14ac:dyDescent="0.25">
      <c r="A1210" t="s">
        <v>3751</v>
      </c>
      <c r="B1210">
        <v>2018</v>
      </c>
      <c r="C1210">
        <v>495</v>
      </c>
      <c r="D1210" t="s">
        <v>567</v>
      </c>
      <c r="E1210" s="11">
        <v>1</v>
      </c>
      <c r="F1210"/>
    </row>
    <row r="1211" spans="1:6" x14ac:dyDescent="0.25">
      <c r="A1211" s="9" t="s">
        <v>7460</v>
      </c>
      <c r="B1211" s="9"/>
      <c r="C1211" s="9"/>
      <c r="D1211" s="9"/>
      <c r="E1211" s="12">
        <v>1</v>
      </c>
      <c r="F1211"/>
    </row>
    <row r="1212" spans="1:6" x14ac:dyDescent="0.25">
      <c r="A1212" t="s">
        <v>50</v>
      </c>
      <c r="B1212">
        <v>2013</v>
      </c>
      <c r="C1212">
        <v>78</v>
      </c>
      <c r="D1212" t="s">
        <v>567</v>
      </c>
      <c r="E1212" s="11">
        <v>1</v>
      </c>
      <c r="F1212"/>
    </row>
    <row r="1213" spans="1:6" x14ac:dyDescent="0.25">
      <c r="A1213" t="s">
        <v>50</v>
      </c>
      <c r="B1213">
        <v>2013</v>
      </c>
      <c r="C1213">
        <v>78</v>
      </c>
      <c r="D1213" t="s">
        <v>1498</v>
      </c>
      <c r="E1213" s="11">
        <v>1</v>
      </c>
      <c r="F1213"/>
    </row>
    <row r="1214" spans="1:6" x14ac:dyDescent="0.25">
      <c r="A1214" s="9" t="s">
        <v>7461</v>
      </c>
      <c r="B1214" s="9"/>
      <c r="C1214" s="9"/>
      <c r="D1214" s="9"/>
      <c r="E1214" s="12">
        <v>2</v>
      </c>
      <c r="F1214"/>
    </row>
    <row r="1215" spans="1:6" x14ac:dyDescent="0.25">
      <c r="A1215" t="s">
        <v>51</v>
      </c>
      <c r="B1215">
        <v>1958</v>
      </c>
      <c r="C1215">
        <v>115</v>
      </c>
      <c r="D1215" t="s">
        <v>5885</v>
      </c>
      <c r="E1215" s="11">
        <v>1</v>
      </c>
      <c r="F1215"/>
    </row>
    <row r="1216" spans="1:6" x14ac:dyDescent="0.25">
      <c r="A1216" s="9" t="s">
        <v>7462</v>
      </c>
      <c r="B1216" s="9"/>
      <c r="C1216" s="9"/>
      <c r="D1216" s="9"/>
      <c r="E1216" s="12">
        <v>1</v>
      </c>
      <c r="F1216"/>
    </row>
    <row r="1217" spans="1:6" x14ac:dyDescent="0.25">
      <c r="A1217" t="s">
        <v>3467</v>
      </c>
      <c r="B1217">
        <v>2017</v>
      </c>
      <c r="C1217" t="s">
        <v>2075</v>
      </c>
      <c r="D1217" t="s">
        <v>5685</v>
      </c>
      <c r="E1217" s="11">
        <v>1</v>
      </c>
      <c r="F1217"/>
    </row>
    <row r="1218" spans="1:6" x14ac:dyDescent="0.25">
      <c r="A1218" t="s">
        <v>3467</v>
      </c>
      <c r="B1218">
        <v>2019</v>
      </c>
      <c r="C1218">
        <v>126</v>
      </c>
      <c r="D1218" t="s">
        <v>2704</v>
      </c>
      <c r="E1218" s="11">
        <v>1</v>
      </c>
      <c r="F1218"/>
    </row>
    <row r="1219" spans="1:6" x14ac:dyDescent="0.25">
      <c r="A1219" t="s">
        <v>3467</v>
      </c>
      <c r="B1219">
        <v>2019</v>
      </c>
      <c r="C1219">
        <v>43</v>
      </c>
      <c r="D1219" t="s">
        <v>567</v>
      </c>
      <c r="E1219" s="11">
        <v>1</v>
      </c>
      <c r="F1219"/>
    </row>
    <row r="1220" spans="1:6" x14ac:dyDescent="0.25">
      <c r="A1220" s="9" t="s">
        <v>5501</v>
      </c>
      <c r="B1220" s="9"/>
      <c r="C1220" s="9"/>
      <c r="D1220" s="9"/>
      <c r="E1220" s="12">
        <v>3</v>
      </c>
      <c r="F1220"/>
    </row>
    <row r="1221" spans="1:6" x14ac:dyDescent="0.25">
      <c r="A1221" t="s">
        <v>7463</v>
      </c>
      <c r="B1221">
        <v>2019</v>
      </c>
      <c r="C1221">
        <v>141</v>
      </c>
      <c r="D1221" t="s">
        <v>2564</v>
      </c>
      <c r="E1221" s="11">
        <v>1</v>
      </c>
      <c r="F1221"/>
    </row>
    <row r="1222" spans="1:6" x14ac:dyDescent="0.25">
      <c r="A1222" s="9" t="s">
        <v>7464</v>
      </c>
      <c r="B1222" s="9"/>
      <c r="C1222" s="9"/>
      <c r="D1222" s="9"/>
      <c r="E1222" s="12">
        <v>1</v>
      </c>
      <c r="F1222"/>
    </row>
    <row r="1223" spans="1:6" x14ac:dyDescent="0.25">
      <c r="A1223" t="s">
        <v>7465</v>
      </c>
      <c r="B1223">
        <v>2019</v>
      </c>
      <c r="C1223" t="s">
        <v>6865</v>
      </c>
      <c r="D1223" t="s">
        <v>7161</v>
      </c>
      <c r="E1223" s="11">
        <v>1</v>
      </c>
      <c r="F1223"/>
    </row>
    <row r="1224" spans="1:6" x14ac:dyDescent="0.25">
      <c r="A1224" s="9" t="s">
        <v>7466</v>
      </c>
      <c r="B1224" s="9"/>
      <c r="C1224" s="9"/>
      <c r="D1224" s="9"/>
      <c r="E1224" s="12">
        <v>1</v>
      </c>
      <c r="F1224"/>
    </row>
    <row r="1225" spans="1:6" x14ac:dyDescent="0.25">
      <c r="A1225" t="s">
        <v>5704</v>
      </c>
      <c r="B1225">
        <v>2017</v>
      </c>
      <c r="C1225" t="s">
        <v>4829</v>
      </c>
      <c r="D1225" t="s">
        <v>7154</v>
      </c>
      <c r="E1225" s="11">
        <v>1</v>
      </c>
      <c r="F1225"/>
    </row>
    <row r="1226" spans="1:6" x14ac:dyDescent="0.25">
      <c r="A1226" t="s">
        <v>5704</v>
      </c>
      <c r="B1226">
        <v>2018</v>
      </c>
      <c r="C1226" t="s">
        <v>3783</v>
      </c>
      <c r="D1226" t="s">
        <v>6352</v>
      </c>
      <c r="E1226" s="11">
        <v>1</v>
      </c>
      <c r="F1226"/>
    </row>
    <row r="1227" spans="1:6" x14ac:dyDescent="0.25">
      <c r="A1227" s="9" t="s">
        <v>7467</v>
      </c>
      <c r="B1227" s="9"/>
      <c r="C1227" s="9"/>
      <c r="D1227" s="9"/>
      <c r="E1227" s="12">
        <v>2</v>
      </c>
      <c r="F1227"/>
    </row>
    <row r="1228" spans="1:6" x14ac:dyDescent="0.25">
      <c r="A1228" t="s">
        <v>7468</v>
      </c>
      <c r="B1228">
        <v>2019</v>
      </c>
      <c r="C1228" t="s">
        <v>5239</v>
      </c>
      <c r="D1228" t="s">
        <v>7292</v>
      </c>
      <c r="E1228" s="11">
        <v>1</v>
      </c>
      <c r="F1228"/>
    </row>
    <row r="1229" spans="1:6" x14ac:dyDescent="0.25">
      <c r="A1229" s="9" t="s">
        <v>7469</v>
      </c>
      <c r="B1229" s="9"/>
      <c r="C1229" s="9"/>
      <c r="D1229" s="9"/>
      <c r="E1229" s="12">
        <v>1</v>
      </c>
      <c r="F1229"/>
    </row>
    <row r="1230" spans="1:6" x14ac:dyDescent="0.25">
      <c r="A1230" t="s">
        <v>3608</v>
      </c>
      <c r="B1230">
        <v>2018</v>
      </c>
      <c r="C1230" t="s">
        <v>1602</v>
      </c>
      <c r="D1230" t="s">
        <v>6158</v>
      </c>
      <c r="E1230" s="11">
        <v>1</v>
      </c>
      <c r="F1230"/>
    </row>
    <row r="1231" spans="1:6" x14ac:dyDescent="0.25">
      <c r="A1231" t="s">
        <v>3608</v>
      </c>
      <c r="B1231">
        <v>2019</v>
      </c>
      <c r="C1231">
        <v>84</v>
      </c>
      <c r="D1231" t="s">
        <v>2704</v>
      </c>
      <c r="E1231" s="11">
        <v>1</v>
      </c>
      <c r="F1231"/>
    </row>
    <row r="1232" spans="1:6" x14ac:dyDescent="0.25">
      <c r="A1232" t="s">
        <v>3608</v>
      </c>
      <c r="B1232">
        <v>2019</v>
      </c>
      <c r="C1232">
        <v>94</v>
      </c>
      <c r="D1232" t="s">
        <v>567</v>
      </c>
      <c r="E1232" s="11">
        <v>1</v>
      </c>
      <c r="F1232"/>
    </row>
    <row r="1233" spans="1:6" x14ac:dyDescent="0.25">
      <c r="A1233" t="s">
        <v>3608</v>
      </c>
      <c r="B1233">
        <v>2019</v>
      </c>
      <c r="C1233">
        <v>33</v>
      </c>
      <c r="D1233" t="s">
        <v>2557</v>
      </c>
      <c r="E1233" s="11">
        <v>1</v>
      </c>
      <c r="F1233"/>
    </row>
    <row r="1234" spans="1:6" x14ac:dyDescent="0.25">
      <c r="A1234" t="s">
        <v>3608</v>
      </c>
      <c r="B1234">
        <v>2019</v>
      </c>
      <c r="C1234">
        <v>273</v>
      </c>
      <c r="D1234" t="s">
        <v>2554</v>
      </c>
      <c r="E1234" s="11">
        <v>1</v>
      </c>
      <c r="F1234"/>
    </row>
    <row r="1235" spans="1:6" x14ac:dyDescent="0.25">
      <c r="A1235" t="s">
        <v>3608</v>
      </c>
      <c r="B1235">
        <v>2019</v>
      </c>
      <c r="C1235">
        <v>49</v>
      </c>
      <c r="D1235" t="s">
        <v>7470</v>
      </c>
      <c r="E1235" s="11">
        <v>1</v>
      </c>
      <c r="F1235"/>
    </row>
    <row r="1236" spans="1:6" x14ac:dyDescent="0.25">
      <c r="A1236" t="s">
        <v>3608</v>
      </c>
      <c r="B1236">
        <v>2019</v>
      </c>
      <c r="C1236">
        <v>65</v>
      </c>
      <c r="D1236" t="s">
        <v>684</v>
      </c>
      <c r="E1236" s="11">
        <v>1</v>
      </c>
      <c r="F1236"/>
    </row>
    <row r="1237" spans="1:6" x14ac:dyDescent="0.25">
      <c r="A1237" s="9" t="s">
        <v>6727</v>
      </c>
      <c r="B1237" s="9"/>
      <c r="C1237" s="9"/>
      <c r="D1237" s="9"/>
      <c r="E1237" s="12">
        <v>7</v>
      </c>
      <c r="F1237"/>
    </row>
    <row r="1238" spans="1:6" x14ac:dyDescent="0.25">
      <c r="A1238" t="s">
        <v>7471</v>
      </c>
      <c r="B1238">
        <v>2019</v>
      </c>
      <c r="C1238">
        <v>88</v>
      </c>
      <c r="D1238" t="s">
        <v>2564</v>
      </c>
      <c r="E1238" s="11">
        <v>1</v>
      </c>
      <c r="F1238"/>
    </row>
    <row r="1239" spans="1:6" x14ac:dyDescent="0.25">
      <c r="A1239" s="9" t="s">
        <v>7472</v>
      </c>
      <c r="B1239" s="9"/>
      <c r="C1239" s="9"/>
      <c r="D1239" s="9"/>
      <c r="E1239" s="12">
        <v>1</v>
      </c>
      <c r="F1239"/>
    </row>
    <row r="1240" spans="1:6" x14ac:dyDescent="0.25">
      <c r="A1240" t="s">
        <v>3468</v>
      </c>
      <c r="B1240">
        <v>1999</v>
      </c>
      <c r="C1240">
        <v>444</v>
      </c>
      <c r="D1240" t="s">
        <v>567</v>
      </c>
      <c r="E1240" s="11">
        <v>1</v>
      </c>
      <c r="F1240"/>
    </row>
    <row r="1241" spans="1:6" x14ac:dyDescent="0.25">
      <c r="A1241" s="9" t="s">
        <v>7473</v>
      </c>
      <c r="B1241" s="9"/>
      <c r="C1241" s="9"/>
      <c r="D1241" s="9"/>
      <c r="E1241" s="12">
        <v>1</v>
      </c>
      <c r="F1241"/>
    </row>
    <row r="1242" spans="1:6" x14ac:dyDescent="0.25">
      <c r="A1242" t="s">
        <v>6371</v>
      </c>
      <c r="B1242">
        <v>2018</v>
      </c>
      <c r="C1242" t="s">
        <v>4262</v>
      </c>
      <c r="D1242" t="s">
        <v>3507</v>
      </c>
      <c r="E1242" s="11">
        <v>1</v>
      </c>
      <c r="F1242"/>
    </row>
    <row r="1243" spans="1:6" x14ac:dyDescent="0.25">
      <c r="A1243" t="s">
        <v>6371</v>
      </c>
      <c r="B1243">
        <v>2019</v>
      </c>
      <c r="C1243" t="s">
        <v>5109</v>
      </c>
      <c r="D1243" t="s">
        <v>7163</v>
      </c>
      <c r="E1243" s="11">
        <v>1</v>
      </c>
      <c r="F1243"/>
    </row>
    <row r="1244" spans="1:6" x14ac:dyDescent="0.25">
      <c r="A1244" t="s">
        <v>6371</v>
      </c>
      <c r="B1244">
        <v>2019</v>
      </c>
      <c r="C1244" t="s">
        <v>5110</v>
      </c>
      <c r="D1244" t="s">
        <v>6158</v>
      </c>
      <c r="E1244" s="11">
        <v>1</v>
      </c>
      <c r="F1244"/>
    </row>
    <row r="1245" spans="1:6" x14ac:dyDescent="0.25">
      <c r="A1245" s="9" t="s">
        <v>7474</v>
      </c>
      <c r="B1245" s="9"/>
      <c r="C1245" s="9"/>
      <c r="D1245" s="9"/>
      <c r="E1245" s="12">
        <v>3</v>
      </c>
      <c r="F1245"/>
    </row>
    <row r="1246" spans="1:6" x14ac:dyDescent="0.25">
      <c r="A1246" t="s">
        <v>5705</v>
      </c>
      <c r="B1246">
        <v>2017</v>
      </c>
      <c r="C1246" t="s">
        <v>4826</v>
      </c>
      <c r="D1246" t="s">
        <v>7154</v>
      </c>
      <c r="E1246" s="11">
        <v>1</v>
      </c>
      <c r="F1246"/>
    </row>
    <row r="1247" spans="1:6" x14ac:dyDescent="0.25">
      <c r="A1247" s="9" t="s">
        <v>7475</v>
      </c>
      <c r="B1247" s="9"/>
      <c r="C1247" s="9"/>
      <c r="D1247" s="9"/>
      <c r="E1247" s="12">
        <v>1</v>
      </c>
      <c r="F1247"/>
    </row>
    <row r="1248" spans="1:6" x14ac:dyDescent="0.25">
      <c r="A1248" t="s">
        <v>7476</v>
      </c>
      <c r="B1248">
        <v>2019</v>
      </c>
      <c r="C1248" t="s">
        <v>6848</v>
      </c>
      <c r="D1248" t="s">
        <v>7161</v>
      </c>
      <c r="E1248" s="11">
        <v>1</v>
      </c>
      <c r="F1248"/>
    </row>
    <row r="1249" spans="1:6" x14ac:dyDescent="0.25">
      <c r="A1249" s="9" t="s">
        <v>7477</v>
      </c>
      <c r="B1249" s="9"/>
      <c r="C1249" s="9"/>
      <c r="D1249" s="9"/>
      <c r="E1249" s="12">
        <v>1</v>
      </c>
      <c r="F1249"/>
    </row>
    <row r="1250" spans="1:6" x14ac:dyDescent="0.25">
      <c r="A1250" t="s">
        <v>6372</v>
      </c>
      <c r="B1250">
        <v>2016</v>
      </c>
      <c r="C1250" t="s">
        <v>1952</v>
      </c>
      <c r="D1250" t="s">
        <v>3454</v>
      </c>
      <c r="E1250" s="11">
        <v>1</v>
      </c>
      <c r="F1250"/>
    </row>
    <row r="1251" spans="1:6" x14ac:dyDescent="0.25">
      <c r="A1251" s="9" t="s">
        <v>7478</v>
      </c>
      <c r="B1251" s="9"/>
      <c r="C1251" s="9"/>
      <c r="D1251" s="9"/>
      <c r="E1251" s="12">
        <v>1</v>
      </c>
      <c r="F1251"/>
    </row>
    <row r="1252" spans="1:6" x14ac:dyDescent="0.25">
      <c r="A1252" t="s">
        <v>2598</v>
      </c>
      <c r="B1252">
        <v>2016</v>
      </c>
      <c r="C1252" t="s">
        <v>1980</v>
      </c>
      <c r="D1252" t="s">
        <v>1493</v>
      </c>
      <c r="E1252" s="11">
        <v>1</v>
      </c>
      <c r="F1252"/>
    </row>
    <row r="1253" spans="1:6" x14ac:dyDescent="0.25">
      <c r="A1253" s="9" t="s">
        <v>7479</v>
      </c>
      <c r="B1253" s="9"/>
      <c r="C1253" s="9"/>
      <c r="D1253" s="9"/>
      <c r="E1253" s="12">
        <v>1</v>
      </c>
      <c r="F1253"/>
    </row>
    <row r="1254" spans="1:6" x14ac:dyDescent="0.25">
      <c r="A1254" t="s">
        <v>6373</v>
      </c>
      <c r="B1254">
        <v>2018</v>
      </c>
      <c r="C1254" t="s">
        <v>4240</v>
      </c>
      <c r="D1254" t="s">
        <v>5916</v>
      </c>
      <c r="E1254" s="11">
        <v>1</v>
      </c>
      <c r="F1254"/>
    </row>
    <row r="1255" spans="1:6" x14ac:dyDescent="0.25">
      <c r="A1255" s="9" t="s">
        <v>7480</v>
      </c>
      <c r="B1255" s="9"/>
      <c r="C1255" s="9"/>
      <c r="D1255" s="9"/>
      <c r="E1255" s="12">
        <v>1</v>
      </c>
      <c r="F1255"/>
    </row>
    <row r="1256" spans="1:6" x14ac:dyDescent="0.25">
      <c r="A1256" t="s">
        <v>52</v>
      </c>
      <c r="B1256">
        <v>2015</v>
      </c>
      <c r="C1256" t="s">
        <v>1425</v>
      </c>
      <c r="D1256" t="s">
        <v>1493</v>
      </c>
      <c r="E1256" s="11">
        <v>1</v>
      </c>
      <c r="F1256"/>
    </row>
    <row r="1257" spans="1:6" x14ac:dyDescent="0.25">
      <c r="A1257" t="s">
        <v>52</v>
      </c>
      <c r="B1257">
        <v>2015</v>
      </c>
      <c r="C1257" t="s">
        <v>1450</v>
      </c>
      <c r="D1257" t="s">
        <v>1493</v>
      </c>
      <c r="E1257" s="11">
        <v>1</v>
      </c>
      <c r="F1257"/>
    </row>
    <row r="1258" spans="1:6" x14ac:dyDescent="0.25">
      <c r="A1258" t="s">
        <v>52</v>
      </c>
      <c r="B1258">
        <v>2016</v>
      </c>
      <c r="C1258">
        <v>528</v>
      </c>
      <c r="D1258" t="s">
        <v>3443</v>
      </c>
      <c r="E1258" s="11">
        <v>1</v>
      </c>
      <c r="F1258"/>
    </row>
    <row r="1259" spans="1:6" x14ac:dyDescent="0.25">
      <c r="A1259" t="s">
        <v>52</v>
      </c>
      <c r="B1259">
        <v>2016</v>
      </c>
      <c r="C1259" t="s">
        <v>1843</v>
      </c>
      <c r="D1259" t="s">
        <v>6007</v>
      </c>
      <c r="E1259" s="11">
        <v>1</v>
      </c>
      <c r="F1259"/>
    </row>
    <row r="1260" spans="1:6" x14ac:dyDescent="0.25">
      <c r="A1260" t="s">
        <v>52</v>
      </c>
      <c r="B1260">
        <v>2017</v>
      </c>
      <c r="C1260">
        <v>227</v>
      </c>
      <c r="D1260" t="s">
        <v>3443</v>
      </c>
      <c r="E1260" s="11">
        <v>1</v>
      </c>
      <c r="F1260"/>
    </row>
    <row r="1261" spans="1:6" x14ac:dyDescent="0.25">
      <c r="A1261" s="9" t="s">
        <v>7481</v>
      </c>
      <c r="B1261" s="9"/>
      <c r="C1261" s="9"/>
      <c r="D1261" s="9"/>
      <c r="E1261" s="12">
        <v>5</v>
      </c>
      <c r="F1261"/>
    </row>
    <row r="1262" spans="1:6" x14ac:dyDescent="0.25">
      <c r="A1262" t="s">
        <v>6195</v>
      </c>
      <c r="B1262">
        <v>2016</v>
      </c>
      <c r="C1262">
        <v>216</v>
      </c>
      <c r="D1262" t="s">
        <v>5960</v>
      </c>
      <c r="E1262" s="11">
        <v>1</v>
      </c>
      <c r="F1262"/>
    </row>
    <row r="1263" spans="1:6" x14ac:dyDescent="0.25">
      <c r="A1263" s="9" t="s">
        <v>7482</v>
      </c>
      <c r="B1263" s="9"/>
      <c r="C1263" s="9"/>
      <c r="D1263" s="9"/>
      <c r="E1263" s="12">
        <v>1</v>
      </c>
      <c r="F1263"/>
    </row>
    <row r="1264" spans="1:6" x14ac:dyDescent="0.25">
      <c r="A1264" t="s">
        <v>6196</v>
      </c>
      <c r="B1264">
        <v>2016</v>
      </c>
      <c r="C1264">
        <v>29</v>
      </c>
      <c r="D1264" t="s">
        <v>3443</v>
      </c>
      <c r="E1264" s="11">
        <v>1</v>
      </c>
      <c r="F1264"/>
    </row>
    <row r="1265" spans="1:6" x14ac:dyDescent="0.25">
      <c r="A1265" s="9" t="s">
        <v>7483</v>
      </c>
      <c r="B1265" s="9"/>
      <c r="C1265" s="9"/>
      <c r="D1265" s="9"/>
      <c r="E1265" s="12">
        <v>1</v>
      </c>
      <c r="F1265"/>
    </row>
    <row r="1266" spans="1:6" x14ac:dyDescent="0.25">
      <c r="A1266" t="s">
        <v>7484</v>
      </c>
      <c r="B1266">
        <v>2019</v>
      </c>
      <c r="C1266" t="s">
        <v>5215</v>
      </c>
      <c r="D1266" t="s">
        <v>7292</v>
      </c>
      <c r="E1266" s="11">
        <v>1</v>
      </c>
      <c r="F1266"/>
    </row>
    <row r="1267" spans="1:6" x14ac:dyDescent="0.25">
      <c r="A1267" s="9" t="s">
        <v>7485</v>
      </c>
      <c r="B1267" s="9"/>
      <c r="C1267" s="9"/>
      <c r="D1267" s="9"/>
      <c r="E1267" s="12">
        <v>1</v>
      </c>
      <c r="F1267"/>
    </row>
    <row r="1268" spans="1:6" x14ac:dyDescent="0.25">
      <c r="A1268" t="s">
        <v>7486</v>
      </c>
      <c r="B1268">
        <v>2019</v>
      </c>
      <c r="C1268" t="s">
        <v>5245</v>
      </c>
      <c r="D1268" t="s">
        <v>7292</v>
      </c>
      <c r="E1268" s="11">
        <v>1</v>
      </c>
      <c r="F1268"/>
    </row>
    <row r="1269" spans="1:6" x14ac:dyDescent="0.25">
      <c r="A1269" s="9" t="s">
        <v>7487</v>
      </c>
      <c r="B1269" s="9"/>
      <c r="C1269" s="9"/>
      <c r="D1269" s="9"/>
      <c r="E1269" s="12">
        <v>1</v>
      </c>
      <c r="F1269"/>
    </row>
    <row r="1270" spans="1:6" x14ac:dyDescent="0.25">
      <c r="A1270" t="s">
        <v>53</v>
      </c>
      <c r="B1270">
        <v>2004</v>
      </c>
      <c r="C1270">
        <v>575</v>
      </c>
      <c r="D1270" t="s">
        <v>3443</v>
      </c>
      <c r="E1270" s="11">
        <v>1</v>
      </c>
      <c r="F1270"/>
    </row>
    <row r="1271" spans="1:6" x14ac:dyDescent="0.25">
      <c r="A1271" t="s">
        <v>53</v>
      </c>
      <c r="B1271">
        <v>2005</v>
      </c>
      <c r="C1271">
        <v>240</v>
      </c>
      <c r="D1271" t="s">
        <v>3443</v>
      </c>
      <c r="E1271" s="11">
        <v>1</v>
      </c>
      <c r="F1271"/>
    </row>
    <row r="1272" spans="1:6" x14ac:dyDescent="0.25">
      <c r="A1272" t="s">
        <v>53</v>
      </c>
      <c r="B1272">
        <v>2006</v>
      </c>
      <c r="C1272">
        <v>410</v>
      </c>
      <c r="D1272" t="s">
        <v>3443</v>
      </c>
      <c r="E1272" s="11">
        <v>1</v>
      </c>
      <c r="F1272"/>
    </row>
    <row r="1273" spans="1:6" x14ac:dyDescent="0.25">
      <c r="A1273" t="s">
        <v>53</v>
      </c>
      <c r="B1273">
        <v>2006</v>
      </c>
      <c r="C1273" t="s">
        <v>3904</v>
      </c>
      <c r="D1273" t="s">
        <v>3454</v>
      </c>
      <c r="E1273" s="11">
        <v>1</v>
      </c>
      <c r="F1273"/>
    </row>
    <row r="1274" spans="1:6" x14ac:dyDescent="0.25">
      <c r="A1274" t="s">
        <v>53</v>
      </c>
      <c r="B1274">
        <v>2007</v>
      </c>
      <c r="C1274" t="s">
        <v>937</v>
      </c>
      <c r="D1274" t="s">
        <v>3454</v>
      </c>
      <c r="E1274" s="11">
        <v>1</v>
      </c>
      <c r="F1274"/>
    </row>
    <row r="1275" spans="1:6" x14ac:dyDescent="0.25">
      <c r="A1275" t="s">
        <v>53</v>
      </c>
      <c r="B1275">
        <v>2008</v>
      </c>
      <c r="C1275">
        <v>10</v>
      </c>
      <c r="D1275" t="s">
        <v>3443</v>
      </c>
      <c r="E1275" s="11">
        <v>1</v>
      </c>
      <c r="F1275"/>
    </row>
    <row r="1276" spans="1:6" x14ac:dyDescent="0.25">
      <c r="A1276" t="s">
        <v>53</v>
      </c>
      <c r="B1276">
        <v>2010</v>
      </c>
      <c r="C1276">
        <v>623</v>
      </c>
      <c r="D1276" t="s">
        <v>3443</v>
      </c>
      <c r="E1276" s="11">
        <v>1</v>
      </c>
      <c r="F1276"/>
    </row>
    <row r="1277" spans="1:6" x14ac:dyDescent="0.25">
      <c r="A1277" t="s">
        <v>53</v>
      </c>
      <c r="B1277">
        <v>2011</v>
      </c>
      <c r="C1277">
        <v>150</v>
      </c>
      <c r="D1277" t="s">
        <v>3443</v>
      </c>
      <c r="E1277" s="11">
        <v>1</v>
      </c>
      <c r="F1277"/>
    </row>
    <row r="1278" spans="1:6" x14ac:dyDescent="0.25">
      <c r="A1278" t="s">
        <v>53</v>
      </c>
      <c r="B1278">
        <v>2013</v>
      </c>
      <c r="C1278">
        <v>660</v>
      </c>
      <c r="D1278" t="s">
        <v>5958</v>
      </c>
      <c r="E1278" s="11">
        <v>1</v>
      </c>
      <c r="F1278"/>
    </row>
    <row r="1279" spans="1:6" x14ac:dyDescent="0.25">
      <c r="A1279" t="s">
        <v>53</v>
      </c>
      <c r="B1279">
        <v>2013</v>
      </c>
      <c r="C1279">
        <v>374</v>
      </c>
      <c r="D1279" t="s">
        <v>3443</v>
      </c>
      <c r="E1279" s="11">
        <v>1</v>
      </c>
      <c r="F1279"/>
    </row>
    <row r="1280" spans="1:6" x14ac:dyDescent="0.25">
      <c r="A1280" t="s">
        <v>53</v>
      </c>
      <c r="B1280">
        <v>2014</v>
      </c>
      <c r="C1280">
        <v>250</v>
      </c>
      <c r="D1280" t="s">
        <v>3443</v>
      </c>
      <c r="E1280" s="11">
        <v>1</v>
      </c>
      <c r="F1280"/>
    </row>
    <row r="1281" spans="1:6" x14ac:dyDescent="0.25">
      <c r="A1281" t="s">
        <v>53</v>
      </c>
      <c r="B1281">
        <v>2014</v>
      </c>
      <c r="C1281">
        <v>128</v>
      </c>
      <c r="D1281" t="s">
        <v>3442</v>
      </c>
      <c r="E1281" s="11">
        <v>1</v>
      </c>
      <c r="F1281"/>
    </row>
    <row r="1282" spans="1:6" x14ac:dyDescent="0.25">
      <c r="A1282" t="s">
        <v>53</v>
      </c>
      <c r="B1282">
        <v>2015</v>
      </c>
      <c r="C1282">
        <v>200</v>
      </c>
      <c r="D1282" t="s">
        <v>3443</v>
      </c>
      <c r="E1282" s="11">
        <v>1</v>
      </c>
      <c r="F1282"/>
    </row>
    <row r="1283" spans="1:6" x14ac:dyDescent="0.25">
      <c r="A1283" t="s">
        <v>53</v>
      </c>
      <c r="B1283">
        <v>2015</v>
      </c>
      <c r="C1283">
        <v>87</v>
      </c>
      <c r="D1283" t="s">
        <v>3442</v>
      </c>
      <c r="E1283" s="11">
        <v>1</v>
      </c>
      <c r="F1283"/>
    </row>
    <row r="1284" spans="1:6" x14ac:dyDescent="0.25">
      <c r="A1284" t="s">
        <v>53</v>
      </c>
      <c r="B1284">
        <v>2016</v>
      </c>
      <c r="C1284">
        <v>250</v>
      </c>
      <c r="D1284" t="s">
        <v>3443</v>
      </c>
      <c r="E1284" s="11">
        <v>1</v>
      </c>
      <c r="F1284"/>
    </row>
    <row r="1285" spans="1:6" x14ac:dyDescent="0.25">
      <c r="A1285" t="s">
        <v>53</v>
      </c>
      <c r="B1285">
        <v>2016</v>
      </c>
      <c r="C1285">
        <v>132</v>
      </c>
      <c r="D1285" t="s">
        <v>5986</v>
      </c>
      <c r="E1285" s="11">
        <v>1</v>
      </c>
      <c r="F1285"/>
    </row>
    <row r="1286" spans="1:6" x14ac:dyDescent="0.25">
      <c r="A1286" t="s">
        <v>53</v>
      </c>
      <c r="B1286">
        <v>2016</v>
      </c>
      <c r="C1286">
        <v>132</v>
      </c>
      <c r="D1286" t="s">
        <v>6104</v>
      </c>
      <c r="E1286" s="11">
        <v>1</v>
      </c>
      <c r="F1286"/>
    </row>
    <row r="1287" spans="1:6" x14ac:dyDescent="0.25">
      <c r="A1287" t="s">
        <v>53</v>
      </c>
      <c r="B1287">
        <v>2016</v>
      </c>
      <c r="C1287" t="s">
        <v>1200</v>
      </c>
      <c r="D1287" t="s">
        <v>3454</v>
      </c>
      <c r="E1287" s="11">
        <v>1</v>
      </c>
      <c r="F1287"/>
    </row>
    <row r="1288" spans="1:6" x14ac:dyDescent="0.25">
      <c r="A1288" t="s">
        <v>53</v>
      </c>
      <c r="B1288">
        <v>2016</v>
      </c>
      <c r="C1288" t="s">
        <v>1731</v>
      </c>
      <c r="D1288" t="s">
        <v>6008</v>
      </c>
      <c r="E1288" s="11">
        <v>1</v>
      </c>
      <c r="F1288"/>
    </row>
    <row r="1289" spans="1:6" x14ac:dyDescent="0.25">
      <c r="A1289" t="s">
        <v>53</v>
      </c>
      <c r="B1289">
        <v>2016</v>
      </c>
      <c r="C1289" t="s">
        <v>1971</v>
      </c>
      <c r="D1289" t="s">
        <v>3454</v>
      </c>
      <c r="E1289" s="11">
        <v>1</v>
      </c>
      <c r="F1289"/>
    </row>
    <row r="1290" spans="1:6" x14ac:dyDescent="0.25">
      <c r="A1290" t="s">
        <v>53</v>
      </c>
      <c r="B1290">
        <v>2017</v>
      </c>
      <c r="C1290">
        <v>148</v>
      </c>
      <c r="D1290" t="s">
        <v>6147</v>
      </c>
      <c r="E1290" s="11">
        <v>1</v>
      </c>
      <c r="F1290"/>
    </row>
    <row r="1291" spans="1:6" x14ac:dyDescent="0.25">
      <c r="A1291" t="s">
        <v>53</v>
      </c>
      <c r="B1291">
        <v>2017</v>
      </c>
      <c r="C1291">
        <v>150</v>
      </c>
      <c r="D1291" t="s">
        <v>3443</v>
      </c>
      <c r="E1291" s="11">
        <v>1</v>
      </c>
      <c r="F1291"/>
    </row>
    <row r="1292" spans="1:6" x14ac:dyDescent="0.25">
      <c r="A1292" t="s">
        <v>53</v>
      </c>
      <c r="B1292">
        <v>2017</v>
      </c>
      <c r="C1292">
        <v>93</v>
      </c>
      <c r="D1292" t="s">
        <v>3442</v>
      </c>
      <c r="E1292" s="11">
        <v>1</v>
      </c>
      <c r="F1292"/>
    </row>
    <row r="1293" spans="1:6" x14ac:dyDescent="0.25">
      <c r="A1293" t="s">
        <v>53</v>
      </c>
      <c r="B1293">
        <v>2017</v>
      </c>
      <c r="C1293">
        <v>52</v>
      </c>
      <c r="D1293" t="s">
        <v>6002</v>
      </c>
      <c r="E1293" s="11">
        <v>1</v>
      </c>
      <c r="F1293"/>
    </row>
    <row r="1294" spans="1:6" x14ac:dyDescent="0.25">
      <c r="A1294" t="s">
        <v>53</v>
      </c>
      <c r="B1294">
        <v>2017</v>
      </c>
      <c r="C1294">
        <v>297</v>
      </c>
      <c r="D1294" t="s">
        <v>6048</v>
      </c>
      <c r="E1294" s="11">
        <v>1</v>
      </c>
      <c r="F1294"/>
    </row>
    <row r="1295" spans="1:6" x14ac:dyDescent="0.25">
      <c r="A1295" t="s">
        <v>53</v>
      </c>
      <c r="B1295">
        <v>2017</v>
      </c>
      <c r="C1295">
        <v>99</v>
      </c>
      <c r="D1295" t="s">
        <v>5986</v>
      </c>
      <c r="E1295" s="11">
        <v>1</v>
      </c>
      <c r="F1295"/>
    </row>
    <row r="1296" spans="1:6" x14ac:dyDescent="0.25">
      <c r="A1296" t="s">
        <v>53</v>
      </c>
      <c r="B1296">
        <v>2017</v>
      </c>
      <c r="C1296" t="s">
        <v>2390</v>
      </c>
      <c r="D1296" t="s">
        <v>6374</v>
      </c>
      <c r="E1296" s="11">
        <v>1</v>
      </c>
      <c r="F1296"/>
    </row>
    <row r="1297" spans="1:6" x14ac:dyDescent="0.25">
      <c r="A1297" t="s">
        <v>53</v>
      </c>
      <c r="B1297">
        <v>2017</v>
      </c>
      <c r="C1297" t="s">
        <v>2492</v>
      </c>
      <c r="D1297" t="s">
        <v>6003</v>
      </c>
      <c r="E1297" s="11">
        <v>1</v>
      </c>
      <c r="F1297"/>
    </row>
    <row r="1298" spans="1:6" x14ac:dyDescent="0.25">
      <c r="A1298" t="s">
        <v>53</v>
      </c>
      <c r="B1298">
        <v>2017</v>
      </c>
      <c r="C1298" t="s">
        <v>2789</v>
      </c>
      <c r="D1298" t="s">
        <v>6197</v>
      </c>
      <c r="E1298" s="11">
        <v>1</v>
      </c>
      <c r="F1298"/>
    </row>
    <row r="1299" spans="1:6" x14ac:dyDescent="0.25">
      <c r="A1299" t="s">
        <v>53</v>
      </c>
      <c r="B1299">
        <v>2018</v>
      </c>
      <c r="C1299">
        <v>90</v>
      </c>
      <c r="D1299" t="s">
        <v>3443</v>
      </c>
      <c r="E1299" s="11">
        <v>1</v>
      </c>
      <c r="F1299"/>
    </row>
    <row r="1300" spans="1:6" x14ac:dyDescent="0.25">
      <c r="A1300" t="s">
        <v>53</v>
      </c>
      <c r="B1300">
        <v>2019</v>
      </c>
      <c r="C1300">
        <v>100</v>
      </c>
      <c r="D1300" t="s">
        <v>3442</v>
      </c>
      <c r="E1300" s="11">
        <v>1</v>
      </c>
      <c r="F1300"/>
    </row>
    <row r="1301" spans="1:6" x14ac:dyDescent="0.25">
      <c r="A1301" t="s">
        <v>53</v>
      </c>
      <c r="B1301">
        <v>2019</v>
      </c>
      <c r="C1301">
        <v>115</v>
      </c>
      <c r="D1301" t="s">
        <v>6150</v>
      </c>
      <c r="E1301" s="11">
        <v>1</v>
      </c>
      <c r="F1301"/>
    </row>
    <row r="1302" spans="1:6" x14ac:dyDescent="0.25">
      <c r="A1302" t="s">
        <v>53</v>
      </c>
      <c r="B1302">
        <v>2019</v>
      </c>
      <c r="C1302">
        <v>230</v>
      </c>
      <c r="D1302" t="s">
        <v>3443</v>
      </c>
      <c r="E1302" s="11">
        <v>1</v>
      </c>
      <c r="F1302"/>
    </row>
    <row r="1303" spans="1:6" x14ac:dyDescent="0.25">
      <c r="A1303" s="9" t="s">
        <v>6700</v>
      </c>
      <c r="B1303" s="9"/>
      <c r="C1303" s="9"/>
      <c r="D1303" s="9"/>
      <c r="E1303" s="12">
        <v>33</v>
      </c>
      <c r="F1303"/>
    </row>
    <row r="1304" spans="1:6" x14ac:dyDescent="0.25">
      <c r="A1304" t="s">
        <v>3469</v>
      </c>
      <c r="B1304">
        <v>2014</v>
      </c>
      <c r="C1304">
        <v>103</v>
      </c>
      <c r="D1304" t="s">
        <v>3443</v>
      </c>
      <c r="E1304" s="11">
        <v>1</v>
      </c>
      <c r="F1304"/>
    </row>
    <row r="1305" spans="1:6" x14ac:dyDescent="0.25">
      <c r="A1305" s="9" t="s">
        <v>7488</v>
      </c>
      <c r="B1305" s="9"/>
      <c r="C1305" s="9"/>
      <c r="D1305" s="9"/>
      <c r="E1305" s="12">
        <v>1</v>
      </c>
      <c r="F1305"/>
    </row>
    <row r="1306" spans="1:6" x14ac:dyDescent="0.25">
      <c r="A1306" t="s">
        <v>6009</v>
      </c>
      <c r="B1306">
        <v>2008</v>
      </c>
      <c r="C1306">
        <v>466</v>
      </c>
      <c r="D1306" t="s">
        <v>3443</v>
      </c>
      <c r="E1306" s="11">
        <v>1</v>
      </c>
      <c r="F1306"/>
    </row>
    <row r="1307" spans="1:6" x14ac:dyDescent="0.25">
      <c r="A1307" s="9" t="s">
        <v>7489</v>
      </c>
      <c r="B1307" s="9"/>
      <c r="C1307" s="9"/>
      <c r="D1307" s="9"/>
      <c r="E1307" s="12">
        <v>1</v>
      </c>
      <c r="F1307"/>
    </row>
    <row r="1308" spans="1:6" x14ac:dyDescent="0.25">
      <c r="A1308" t="s">
        <v>6010</v>
      </c>
      <c r="B1308">
        <v>2013</v>
      </c>
      <c r="C1308">
        <v>153</v>
      </c>
      <c r="D1308" t="s">
        <v>3443</v>
      </c>
      <c r="E1308" s="11">
        <v>1</v>
      </c>
      <c r="F1308"/>
    </row>
    <row r="1309" spans="1:6" x14ac:dyDescent="0.25">
      <c r="A1309" s="9" t="s">
        <v>7490</v>
      </c>
      <c r="B1309" s="9"/>
      <c r="C1309" s="9"/>
      <c r="D1309" s="9"/>
      <c r="E1309" s="12">
        <v>1</v>
      </c>
      <c r="F1309"/>
    </row>
    <row r="1310" spans="1:6" x14ac:dyDescent="0.25">
      <c r="A1310" t="s">
        <v>6011</v>
      </c>
      <c r="B1310">
        <v>2013</v>
      </c>
      <c r="C1310">
        <v>294</v>
      </c>
      <c r="D1310" t="s">
        <v>3443</v>
      </c>
      <c r="E1310" s="11">
        <v>1</v>
      </c>
      <c r="F1310"/>
    </row>
    <row r="1311" spans="1:6" x14ac:dyDescent="0.25">
      <c r="A1311" s="9" t="s">
        <v>7491</v>
      </c>
      <c r="B1311" s="9"/>
      <c r="C1311" s="9"/>
      <c r="D1311" s="9"/>
      <c r="E1311" s="12">
        <v>1</v>
      </c>
      <c r="F1311"/>
    </row>
    <row r="1312" spans="1:6" x14ac:dyDescent="0.25">
      <c r="A1312" t="s">
        <v>7492</v>
      </c>
      <c r="B1312">
        <v>2019</v>
      </c>
      <c r="C1312" t="s">
        <v>6986</v>
      </c>
      <c r="D1312" t="s">
        <v>7161</v>
      </c>
      <c r="E1312" s="11">
        <v>1</v>
      </c>
      <c r="F1312"/>
    </row>
    <row r="1313" spans="1:6" x14ac:dyDescent="0.25">
      <c r="A1313" s="9" t="s">
        <v>7493</v>
      </c>
      <c r="B1313" s="9"/>
      <c r="C1313" s="9"/>
      <c r="D1313" s="9"/>
      <c r="E1313" s="12">
        <v>1</v>
      </c>
      <c r="F1313"/>
    </row>
    <row r="1314" spans="1:6" x14ac:dyDescent="0.25">
      <c r="A1314" t="s">
        <v>3470</v>
      </c>
      <c r="B1314">
        <v>2017</v>
      </c>
      <c r="C1314" t="s">
        <v>1650</v>
      </c>
      <c r="D1314" t="s">
        <v>5684</v>
      </c>
      <c r="E1314" s="11">
        <v>1</v>
      </c>
      <c r="F1314"/>
    </row>
    <row r="1315" spans="1:6" x14ac:dyDescent="0.25">
      <c r="A1315" t="s">
        <v>3470</v>
      </c>
      <c r="B1315">
        <v>2017</v>
      </c>
      <c r="C1315" t="s">
        <v>2090</v>
      </c>
      <c r="D1315" t="s">
        <v>5685</v>
      </c>
      <c r="E1315" s="11">
        <v>1</v>
      </c>
      <c r="F1315"/>
    </row>
    <row r="1316" spans="1:6" x14ac:dyDescent="0.25">
      <c r="A1316" t="s">
        <v>3470</v>
      </c>
      <c r="B1316">
        <v>2018</v>
      </c>
      <c r="C1316">
        <v>40</v>
      </c>
      <c r="D1316" t="s">
        <v>568</v>
      </c>
      <c r="E1316" s="11">
        <v>1</v>
      </c>
      <c r="F1316"/>
    </row>
    <row r="1317" spans="1:6" x14ac:dyDescent="0.25">
      <c r="A1317" t="s">
        <v>3470</v>
      </c>
      <c r="B1317">
        <v>2018</v>
      </c>
      <c r="C1317">
        <v>40</v>
      </c>
      <c r="D1317" t="s">
        <v>2557</v>
      </c>
      <c r="E1317" s="11">
        <v>1</v>
      </c>
      <c r="F1317"/>
    </row>
    <row r="1318" spans="1:6" x14ac:dyDescent="0.25">
      <c r="A1318" t="s">
        <v>3470</v>
      </c>
      <c r="B1318">
        <v>2018</v>
      </c>
      <c r="C1318">
        <v>113</v>
      </c>
      <c r="D1318" t="s">
        <v>2699</v>
      </c>
      <c r="E1318" s="11">
        <v>1</v>
      </c>
      <c r="F1318"/>
    </row>
    <row r="1319" spans="1:6" x14ac:dyDescent="0.25">
      <c r="A1319" t="s">
        <v>3470</v>
      </c>
      <c r="B1319">
        <v>2018</v>
      </c>
      <c r="C1319">
        <v>245</v>
      </c>
      <c r="D1319" t="s">
        <v>567</v>
      </c>
      <c r="E1319" s="11">
        <v>1</v>
      </c>
      <c r="F1319"/>
    </row>
    <row r="1320" spans="1:6" x14ac:dyDescent="0.25">
      <c r="A1320" t="s">
        <v>3470</v>
      </c>
      <c r="B1320">
        <v>2018</v>
      </c>
      <c r="C1320" t="s">
        <v>3163</v>
      </c>
      <c r="D1320" t="s">
        <v>6339</v>
      </c>
      <c r="E1320" s="11">
        <v>1</v>
      </c>
      <c r="F1320"/>
    </row>
    <row r="1321" spans="1:6" x14ac:dyDescent="0.25">
      <c r="A1321" t="s">
        <v>3470</v>
      </c>
      <c r="B1321">
        <v>2018</v>
      </c>
      <c r="C1321" t="s">
        <v>3798</v>
      </c>
      <c r="D1321" t="s">
        <v>3800</v>
      </c>
      <c r="E1321" s="11">
        <v>1</v>
      </c>
      <c r="F1321"/>
    </row>
    <row r="1322" spans="1:6" x14ac:dyDescent="0.25">
      <c r="A1322" t="s">
        <v>3470</v>
      </c>
      <c r="B1322">
        <v>2018</v>
      </c>
      <c r="C1322" t="s">
        <v>3860</v>
      </c>
      <c r="D1322" t="s">
        <v>3857</v>
      </c>
      <c r="E1322" s="11">
        <v>1</v>
      </c>
      <c r="F1322"/>
    </row>
    <row r="1323" spans="1:6" x14ac:dyDescent="0.25">
      <c r="A1323" t="s">
        <v>3470</v>
      </c>
      <c r="B1323">
        <v>2018</v>
      </c>
      <c r="C1323" t="s">
        <v>4150</v>
      </c>
      <c r="D1323" t="s">
        <v>2562</v>
      </c>
      <c r="E1323" s="11">
        <v>1</v>
      </c>
      <c r="F1323"/>
    </row>
    <row r="1324" spans="1:6" x14ac:dyDescent="0.25">
      <c r="A1324" t="s">
        <v>3470</v>
      </c>
      <c r="B1324">
        <v>2019</v>
      </c>
      <c r="C1324">
        <v>113</v>
      </c>
      <c r="D1324" t="s">
        <v>3443</v>
      </c>
      <c r="E1324" s="11">
        <v>1</v>
      </c>
      <c r="F1324"/>
    </row>
    <row r="1325" spans="1:6" x14ac:dyDescent="0.25">
      <c r="A1325" t="s">
        <v>3470</v>
      </c>
      <c r="B1325">
        <v>2019</v>
      </c>
      <c r="C1325">
        <v>150</v>
      </c>
      <c r="D1325" t="s">
        <v>3442</v>
      </c>
      <c r="E1325" s="11">
        <v>1</v>
      </c>
      <c r="F1325"/>
    </row>
    <row r="1326" spans="1:6" x14ac:dyDescent="0.25">
      <c r="A1326" s="9" t="s">
        <v>5635</v>
      </c>
      <c r="B1326" s="9"/>
      <c r="C1326" s="9"/>
      <c r="D1326" s="9"/>
      <c r="E1326" s="12">
        <v>12</v>
      </c>
      <c r="F1326"/>
    </row>
    <row r="1327" spans="1:6" x14ac:dyDescent="0.25">
      <c r="A1327" t="s">
        <v>3609</v>
      </c>
      <c r="B1327">
        <v>2018</v>
      </c>
      <c r="C1327">
        <v>86</v>
      </c>
      <c r="D1327" t="s">
        <v>2564</v>
      </c>
      <c r="E1327" s="11">
        <v>1</v>
      </c>
      <c r="F1327"/>
    </row>
    <row r="1328" spans="1:6" x14ac:dyDescent="0.25">
      <c r="A1328" s="9" t="s">
        <v>7494</v>
      </c>
      <c r="B1328" s="9"/>
      <c r="C1328" s="9"/>
      <c r="D1328" s="9"/>
      <c r="E1328" s="12">
        <v>1</v>
      </c>
      <c r="F1328"/>
    </row>
    <row r="1329" spans="1:6" x14ac:dyDescent="0.25">
      <c r="A1329" t="s">
        <v>7495</v>
      </c>
      <c r="B1329">
        <v>2019</v>
      </c>
      <c r="C1329" t="s">
        <v>6838</v>
      </c>
      <c r="D1329" t="s">
        <v>7161</v>
      </c>
      <c r="E1329" s="11">
        <v>1</v>
      </c>
      <c r="F1329"/>
    </row>
    <row r="1330" spans="1:6" x14ac:dyDescent="0.25">
      <c r="A1330" s="9" t="s">
        <v>7496</v>
      </c>
      <c r="B1330" s="9"/>
      <c r="C1330" s="9"/>
      <c r="D1330" s="9"/>
      <c r="E1330" s="12">
        <v>1</v>
      </c>
      <c r="F1330"/>
    </row>
    <row r="1331" spans="1:6" x14ac:dyDescent="0.25">
      <c r="A1331" t="s">
        <v>3471</v>
      </c>
      <c r="B1331">
        <v>2017</v>
      </c>
      <c r="C1331" t="s">
        <v>1917</v>
      </c>
      <c r="D1331" t="s">
        <v>1493</v>
      </c>
      <c r="E1331" s="11">
        <v>1</v>
      </c>
      <c r="F1331"/>
    </row>
    <row r="1332" spans="1:6" x14ac:dyDescent="0.25">
      <c r="A1332" t="s">
        <v>3471</v>
      </c>
      <c r="B1332">
        <v>2018</v>
      </c>
      <c r="C1332">
        <v>525</v>
      </c>
      <c r="D1332" t="s">
        <v>3443</v>
      </c>
      <c r="E1332" s="11">
        <v>1</v>
      </c>
      <c r="F1332"/>
    </row>
    <row r="1333" spans="1:6" x14ac:dyDescent="0.25">
      <c r="A1333" s="9" t="s">
        <v>7497</v>
      </c>
      <c r="B1333" s="9"/>
      <c r="C1333" s="9"/>
      <c r="D1333" s="9"/>
      <c r="E1333" s="12">
        <v>2</v>
      </c>
      <c r="F1333"/>
    </row>
    <row r="1334" spans="1:6" x14ac:dyDescent="0.25">
      <c r="A1334" t="s">
        <v>5636</v>
      </c>
      <c r="B1334">
        <v>2017</v>
      </c>
      <c r="C1334" t="s">
        <v>2143</v>
      </c>
      <c r="D1334" t="s">
        <v>5685</v>
      </c>
      <c r="E1334" s="11">
        <v>1</v>
      </c>
      <c r="F1334"/>
    </row>
    <row r="1335" spans="1:6" x14ac:dyDescent="0.25">
      <c r="A1335" t="s">
        <v>5636</v>
      </c>
      <c r="B1335">
        <v>2019</v>
      </c>
      <c r="C1335" t="s">
        <v>5183</v>
      </c>
      <c r="D1335" t="s">
        <v>6158</v>
      </c>
      <c r="E1335" s="11">
        <v>1</v>
      </c>
      <c r="F1335"/>
    </row>
    <row r="1336" spans="1:6" x14ac:dyDescent="0.25">
      <c r="A1336" s="9" t="s">
        <v>7498</v>
      </c>
      <c r="B1336" s="9"/>
      <c r="C1336" s="9"/>
      <c r="D1336" s="9"/>
      <c r="E1336" s="12">
        <v>2</v>
      </c>
      <c r="F1336"/>
    </row>
    <row r="1337" spans="1:6" x14ac:dyDescent="0.25">
      <c r="A1337" t="s">
        <v>7499</v>
      </c>
      <c r="B1337">
        <v>2019</v>
      </c>
      <c r="C1337" t="s">
        <v>6802</v>
      </c>
      <c r="D1337" t="s">
        <v>7161</v>
      </c>
      <c r="E1337" s="11">
        <v>1</v>
      </c>
      <c r="F1337"/>
    </row>
    <row r="1338" spans="1:6" x14ac:dyDescent="0.25">
      <c r="A1338" s="9" t="s">
        <v>7500</v>
      </c>
      <c r="B1338" s="9"/>
      <c r="C1338" s="9"/>
      <c r="D1338" s="9"/>
      <c r="E1338" s="12">
        <v>1</v>
      </c>
      <c r="F1338"/>
    </row>
    <row r="1339" spans="1:6" x14ac:dyDescent="0.25">
      <c r="A1339" t="s">
        <v>5706</v>
      </c>
      <c r="B1339">
        <v>2017</v>
      </c>
      <c r="C1339" t="s">
        <v>4698</v>
      </c>
      <c r="D1339" t="s">
        <v>7154</v>
      </c>
      <c r="E1339" s="11">
        <v>1</v>
      </c>
      <c r="F1339"/>
    </row>
    <row r="1340" spans="1:6" x14ac:dyDescent="0.25">
      <c r="A1340" s="9" t="s">
        <v>7501</v>
      </c>
      <c r="B1340" s="9"/>
      <c r="C1340" s="9"/>
      <c r="D1340" s="9"/>
      <c r="E1340" s="12">
        <v>1</v>
      </c>
      <c r="F1340"/>
    </row>
    <row r="1341" spans="1:6" x14ac:dyDescent="0.25">
      <c r="A1341" t="s">
        <v>6375</v>
      </c>
      <c r="B1341">
        <v>2018</v>
      </c>
      <c r="C1341" t="s">
        <v>3989</v>
      </c>
      <c r="D1341" t="s">
        <v>3454</v>
      </c>
      <c r="E1341" s="11">
        <v>1</v>
      </c>
      <c r="F1341"/>
    </row>
    <row r="1342" spans="1:6" x14ac:dyDescent="0.25">
      <c r="A1342" t="s">
        <v>6375</v>
      </c>
      <c r="B1342">
        <v>2019</v>
      </c>
      <c r="C1342">
        <v>211</v>
      </c>
      <c r="D1342" t="s">
        <v>3443</v>
      </c>
      <c r="E1342" s="11">
        <v>1</v>
      </c>
      <c r="F1342"/>
    </row>
    <row r="1343" spans="1:6" x14ac:dyDescent="0.25">
      <c r="A1343" s="9" t="s">
        <v>7502</v>
      </c>
      <c r="B1343" s="9"/>
      <c r="C1343" s="9"/>
      <c r="D1343" s="9"/>
      <c r="E1343" s="12">
        <v>2</v>
      </c>
      <c r="F1343"/>
    </row>
    <row r="1344" spans="1:6" x14ac:dyDescent="0.25">
      <c r="A1344" t="s">
        <v>2599</v>
      </c>
      <c r="B1344">
        <v>2016</v>
      </c>
      <c r="C1344">
        <v>507</v>
      </c>
      <c r="D1344" t="s">
        <v>2564</v>
      </c>
      <c r="E1344" s="11">
        <v>1</v>
      </c>
      <c r="F1344"/>
    </row>
    <row r="1345" spans="1:6" x14ac:dyDescent="0.25">
      <c r="A1345" t="s">
        <v>2599</v>
      </c>
      <c r="B1345">
        <v>2016</v>
      </c>
      <c r="C1345" t="s">
        <v>1597</v>
      </c>
      <c r="D1345" t="s">
        <v>5685</v>
      </c>
      <c r="E1345" s="11">
        <v>1</v>
      </c>
      <c r="F1345"/>
    </row>
    <row r="1346" spans="1:6" x14ac:dyDescent="0.25">
      <c r="A1346" t="s">
        <v>2599</v>
      </c>
      <c r="B1346">
        <v>2016</v>
      </c>
      <c r="C1346" t="s">
        <v>1932</v>
      </c>
      <c r="D1346" t="s">
        <v>1493</v>
      </c>
      <c r="E1346" s="11">
        <v>1</v>
      </c>
      <c r="F1346"/>
    </row>
    <row r="1347" spans="1:6" x14ac:dyDescent="0.25">
      <c r="A1347" s="9" t="s">
        <v>7503</v>
      </c>
      <c r="B1347" s="9"/>
      <c r="C1347" s="9"/>
      <c r="D1347" s="9"/>
      <c r="E1347" s="12">
        <v>3</v>
      </c>
      <c r="F1347"/>
    </row>
    <row r="1348" spans="1:6" x14ac:dyDescent="0.25">
      <c r="A1348" t="s">
        <v>4611</v>
      </c>
      <c r="B1348">
        <v>2017</v>
      </c>
      <c r="C1348" t="s">
        <v>4700</v>
      </c>
      <c r="D1348" t="s">
        <v>7154</v>
      </c>
      <c r="E1348" s="11">
        <v>1</v>
      </c>
      <c r="F1348"/>
    </row>
    <row r="1349" spans="1:6" x14ac:dyDescent="0.25">
      <c r="A1349" t="s">
        <v>4611</v>
      </c>
      <c r="B1349">
        <v>2018</v>
      </c>
      <c r="C1349" t="s">
        <v>4432</v>
      </c>
      <c r="D1349" t="s">
        <v>3507</v>
      </c>
      <c r="E1349" s="11">
        <v>1</v>
      </c>
      <c r="F1349"/>
    </row>
    <row r="1350" spans="1:6" x14ac:dyDescent="0.25">
      <c r="A1350" t="s">
        <v>4611</v>
      </c>
      <c r="B1350">
        <v>2019</v>
      </c>
      <c r="C1350">
        <v>292</v>
      </c>
      <c r="D1350" t="s">
        <v>2554</v>
      </c>
      <c r="E1350" s="11">
        <v>1</v>
      </c>
      <c r="F1350"/>
    </row>
    <row r="1351" spans="1:6" x14ac:dyDescent="0.25">
      <c r="A1351" t="s">
        <v>4611</v>
      </c>
      <c r="B1351">
        <v>2019</v>
      </c>
      <c r="C1351" t="s">
        <v>1106</v>
      </c>
      <c r="D1351" t="s">
        <v>1493</v>
      </c>
      <c r="E1351" s="11">
        <v>1</v>
      </c>
      <c r="F1351"/>
    </row>
    <row r="1352" spans="1:6" x14ac:dyDescent="0.25">
      <c r="A1352" t="s">
        <v>4611</v>
      </c>
      <c r="B1352">
        <v>2019</v>
      </c>
      <c r="C1352" t="s">
        <v>3959</v>
      </c>
      <c r="D1352" t="s">
        <v>4025</v>
      </c>
      <c r="E1352" s="11">
        <v>1</v>
      </c>
      <c r="F1352"/>
    </row>
    <row r="1353" spans="1:6" x14ac:dyDescent="0.25">
      <c r="A1353" t="s">
        <v>4611</v>
      </c>
      <c r="B1353">
        <v>2019</v>
      </c>
      <c r="C1353" t="s">
        <v>5139</v>
      </c>
      <c r="D1353" t="s">
        <v>7163</v>
      </c>
      <c r="E1353" s="11">
        <v>1</v>
      </c>
      <c r="F1353"/>
    </row>
    <row r="1354" spans="1:6" x14ac:dyDescent="0.25">
      <c r="A1354" t="s">
        <v>4611</v>
      </c>
      <c r="B1354">
        <v>2019</v>
      </c>
      <c r="C1354" t="s">
        <v>5140</v>
      </c>
      <c r="D1354" t="s">
        <v>5928</v>
      </c>
      <c r="E1354" s="11">
        <v>1</v>
      </c>
      <c r="F1354"/>
    </row>
    <row r="1355" spans="1:6" x14ac:dyDescent="0.25">
      <c r="A1355" s="9" t="s">
        <v>7504</v>
      </c>
      <c r="B1355" s="9"/>
      <c r="C1355" s="9"/>
      <c r="D1355" s="9"/>
      <c r="E1355" s="12">
        <v>7</v>
      </c>
      <c r="F1355"/>
    </row>
    <row r="1356" spans="1:6" x14ac:dyDescent="0.25">
      <c r="A1356" t="s">
        <v>7505</v>
      </c>
      <c r="B1356">
        <v>2019</v>
      </c>
      <c r="C1356" t="s">
        <v>6957</v>
      </c>
      <c r="D1356" t="s">
        <v>7161</v>
      </c>
      <c r="E1356" s="11">
        <v>1</v>
      </c>
      <c r="F1356"/>
    </row>
    <row r="1357" spans="1:6" x14ac:dyDescent="0.25">
      <c r="A1357" s="9" t="s">
        <v>7506</v>
      </c>
      <c r="B1357" s="9"/>
      <c r="C1357" s="9"/>
      <c r="D1357" s="9"/>
      <c r="E1357" s="12">
        <v>1</v>
      </c>
      <c r="F1357"/>
    </row>
    <row r="1358" spans="1:6" x14ac:dyDescent="0.25">
      <c r="A1358" t="s">
        <v>5889</v>
      </c>
      <c r="B1358">
        <v>2015</v>
      </c>
      <c r="C1358">
        <v>8</v>
      </c>
      <c r="D1358" t="s">
        <v>5890</v>
      </c>
      <c r="E1358" s="11">
        <v>1</v>
      </c>
      <c r="F1358"/>
    </row>
    <row r="1359" spans="1:6" x14ac:dyDescent="0.25">
      <c r="A1359" s="9" t="s">
        <v>7507</v>
      </c>
      <c r="B1359" s="9"/>
      <c r="C1359" s="9"/>
      <c r="D1359" s="9"/>
      <c r="E1359" s="12">
        <v>1</v>
      </c>
      <c r="F1359"/>
    </row>
    <row r="1360" spans="1:6" x14ac:dyDescent="0.25">
      <c r="A1360" t="s">
        <v>54</v>
      </c>
      <c r="B1360">
        <v>1986</v>
      </c>
      <c r="C1360">
        <v>20</v>
      </c>
      <c r="D1360" t="s">
        <v>3591</v>
      </c>
      <c r="E1360" s="11">
        <v>1</v>
      </c>
      <c r="F1360"/>
    </row>
    <row r="1361" spans="1:6" x14ac:dyDescent="0.25">
      <c r="A1361" t="s">
        <v>54</v>
      </c>
      <c r="B1361">
        <v>1987</v>
      </c>
      <c r="C1361">
        <v>620</v>
      </c>
      <c r="D1361" t="s">
        <v>3443</v>
      </c>
      <c r="E1361" s="11">
        <v>1</v>
      </c>
      <c r="F1361"/>
    </row>
    <row r="1362" spans="1:6" x14ac:dyDescent="0.25">
      <c r="A1362" s="9" t="s">
        <v>7508</v>
      </c>
      <c r="B1362" s="9"/>
      <c r="C1362" s="9"/>
      <c r="D1362" s="9"/>
      <c r="E1362" s="12">
        <v>2</v>
      </c>
      <c r="F1362"/>
    </row>
    <row r="1363" spans="1:6" x14ac:dyDescent="0.25">
      <c r="A1363" t="s">
        <v>6012</v>
      </c>
      <c r="B1363">
        <v>1988</v>
      </c>
      <c r="C1363">
        <v>624</v>
      </c>
      <c r="D1363" t="s">
        <v>5893</v>
      </c>
      <c r="E1363" s="11">
        <v>1</v>
      </c>
      <c r="F1363"/>
    </row>
    <row r="1364" spans="1:6" x14ac:dyDescent="0.25">
      <c r="A1364" s="9" t="s">
        <v>7509</v>
      </c>
      <c r="B1364" s="9"/>
      <c r="C1364" s="9"/>
      <c r="D1364" s="9"/>
      <c r="E1364" s="12">
        <v>1</v>
      </c>
      <c r="F1364"/>
    </row>
    <row r="1365" spans="1:6" x14ac:dyDescent="0.25">
      <c r="A1365" t="s">
        <v>7510</v>
      </c>
      <c r="B1365">
        <v>2019</v>
      </c>
      <c r="C1365" t="s">
        <v>6940</v>
      </c>
      <c r="D1365" t="s">
        <v>7161</v>
      </c>
      <c r="E1365" s="11">
        <v>1</v>
      </c>
      <c r="F1365"/>
    </row>
    <row r="1366" spans="1:6" x14ac:dyDescent="0.25">
      <c r="A1366" s="9" t="s">
        <v>7511</v>
      </c>
      <c r="B1366" s="9"/>
      <c r="C1366" s="9"/>
      <c r="D1366" s="9"/>
      <c r="E1366" s="12">
        <v>1</v>
      </c>
      <c r="F1366"/>
    </row>
    <row r="1367" spans="1:6" x14ac:dyDescent="0.25">
      <c r="A1367" t="s">
        <v>7512</v>
      </c>
      <c r="B1367">
        <v>2019</v>
      </c>
      <c r="C1367" t="s">
        <v>6901</v>
      </c>
      <c r="D1367" t="s">
        <v>6080</v>
      </c>
      <c r="E1367" s="11">
        <v>1</v>
      </c>
      <c r="F1367"/>
    </row>
    <row r="1368" spans="1:6" x14ac:dyDescent="0.25">
      <c r="A1368" s="9" t="s">
        <v>7513</v>
      </c>
      <c r="B1368" s="9"/>
      <c r="C1368" s="9"/>
      <c r="D1368" s="9"/>
      <c r="E1368" s="12">
        <v>1</v>
      </c>
      <c r="F1368"/>
    </row>
    <row r="1369" spans="1:6" x14ac:dyDescent="0.25">
      <c r="A1369" t="s">
        <v>3402</v>
      </c>
      <c r="B1369">
        <v>2017</v>
      </c>
      <c r="C1369">
        <v>318</v>
      </c>
      <c r="D1369" t="s">
        <v>567</v>
      </c>
      <c r="E1369" s="11">
        <v>1</v>
      </c>
      <c r="F1369"/>
    </row>
    <row r="1370" spans="1:6" x14ac:dyDescent="0.25">
      <c r="A1370" s="9" t="s">
        <v>7514</v>
      </c>
      <c r="B1370" s="9"/>
      <c r="C1370" s="9"/>
      <c r="D1370" s="9"/>
      <c r="E1370" s="12">
        <v>1</v>
      </c>
      <c r="F1370"/>
    </row>
    <row r="1371" spans="1:6" x14ac:dyDescent="0.25">
      <c r="A1371" t="s">
        <v>3610</v>
      </c>
      <c r="B1371">
        <v>2018</v>
      </c>
      <c r="C1371">
        <v>422</v>
      </c>
      <c r="D1371" t="s">
        <v>567</v>
      </c>
      <c r="E1371" s="11">
        <v>1</v>
      </c>
      <c r="F1371"/>
    </row>
    <row r="1372" spans="1:6" x14ac:dyDescent="0.25">
      <c r="A1372" t="s">
        <v>3610</v>
      </c>
      <c r="B1372">
        <v>2018</v>
      </c>
      <c r="C1372">
        <v>422</v>
      </c>
      <c r="D1372" t="s">
        <v>3597</v>
      </c>
      <c r="E1372" s="11">
        <v>1</v>
      </c>
      <c r="F1372"/>
    </row>
    <row r="1373" spans="1:6" x14ac:dyDescent="0.25">
      <c r="A1373" t="s">
        <v>3610</v>
      </c>
      <c r="B1373">
        <v>2018</v>
      </c>
      <c r="C1373" t="s">
        <v>3152</v>
      </c>
      <c r="D1373" t="s">
        <v>6339</v>
      </c>
      <c r="E1373" s="11">
        <v>1</v>
      </c>
      <c r="F1373"/>
    </row>
    <row r="1374" spans="1:6" x14ac:dyDescent="0.25">
      <c r="A1374" s="9" t="s">
        <v>7515</v>
      </c>
      <c r="B1374" s="9"/>
      <c r="C1374" s="9"/>
      <c r="D1374" s="9"/>
      <c r="E1374" s="12">
        <v>3</v>
      </c>
      <c r="F1374"/>
    </row>
    <row r="1375" spans="1:6" x14ac:dyDescent="0.25">
      <c r="A1375" t="s">
        <v>3403</v>
      </c>
      <c r="B1375">
        <v>2017</v>
      </c>
      <c r="C1375">
        <v>397</v>
      </c>
      <c r="D1375" t="s">
        <v>567</v>
      </c>
      <c r="E1375" s="11">
        <v>1</v>
      </c>
      <c r="F1375"/>
    </row>
    <row r="1376" spans="1:6" x14ac:dyDescent="0.25">
      <c r="A1376" s="9" t="s">
        <v>7516</v>
      </c>
      <c r="B1376" s="9"/>
      <c r="C1376" s="9"/>
      <c r="D1376" s="9"/>
      <c r="E1376" s="12">
        <v>1</v>
      </c>
      <c r="F1376"/>
    </row>
    <row r="1377" spans="1:6" x14ac:dyDescent="0.25">
      <c r="A1377" t="s">
        <v>6013</v>
      </c>
      <c r="B1377">
        <v>1976</v>
      </c>
      <c r="C1377">
        <v>192</v>
      </c>
      <c r="D1377" t="s">
        <v>3443</v>
      </c>
      <c r="E1377" s="11">
        <v>1</v>
      </c>
      <c r="F1377"/>
    </row>
    <row r="1378" spans="1:6" x14ac:dyDescent="0.25">
      <c r="A1378" s="9" t="s">
        <v>7517</v>
      </c>
      <c r="B1378" s="9"/>
      <c r="C1378" s="9"/>
      <c r="D1378" s="9"/>
      <c r="E1378" s="12">
        <v>1</v>
      </c>
      <c r="F1378"/>
    </row>
    <row r="1379" spans="1:6" x14ac:dyDescent="0.25">
      <c r="A1379" t="s">
        <v>55</v>
      </c>
      <c r="B1379">
        <v>1968</v>
      </c>
      <c r="C1379">
        <v>80</v>
      </c>
      <c r="D1379" t="s">
        <v>3443</v>
      </c>
      <c r="E1379" s="11">
        <v>1</v>
      </c>
      <c r="F1379"/>
    </row>
    <row r="1380" spans="1:6" x14ac:dyDescent="0.25">
      <c r="A1380" t="s">
        <v>55</v>
      </c>
      <c r="B1380">
        <v>1974</v>
      </c>
      <c r="C1380">
        <v>50</v>
      </c>
      <c r="D1380" t="s">
        <v>3443</v>
      </c>
      <c r="E1380" s="11">
        <v>1</v>
      </c>
      <c r="F1380"/>
    </row>
    <row r="1381" spans="1:6" x14ac:dyDescent="0.25">
      <c r="A1381" t="s">
        <v>55</v>
      </c>
      <c r="B1381">
        <v>1979</v>
      </c>
      <c r="C1381">
        <v>300</v>
      </c>
      <c r="D1381" t="s">
        <v>3443</v>
      </c>
      <c r="E1381" s="11">
        <v>1</v>
      </c>
      <c r="F1381"/>
    </row>
    <row r="1382" spans="1:6" x14ac:dyDescent="0.25">
      <c r="A1382" t="s">
        <v>55</v>
      </c>
      <c r="B1382">
        <v>1980</v>
      </c>
      <c r="C1382">
        <v>700</v>
      </c>
      <c r="D1382" t="s">
        <v>3443</v>
      </c>
      <c r="E1382" s="11">
        <v>1</v>
      </c>
      <c r="F1382"/>
    </row>
    <row r="1383" spans="1:6" x14ac:dyDescent="0.25">
      <c r="A1383" t="s">
        <v>55</v>
      </c>
      <c r="B1383">
        <v>1981</v>
      </c>
      <c r="C1383">
        <v>100</v>
      </c>
      <c r="D1383" t="s">
        <v>5999</v>
      </c>
      <c r="E1383" s="11">
        <v>1</v>
      </c>
      <c r="F1383"/>
    </row>
    <row r="1384" spans="1:6" x14ac:dyDescent="0.25">
      <c r="A1384" t="s">
        <v>55</v>
      </c>
      <c r="B1384">
        <v>1981</v>
      </c>
      <c r="C1384">
        <v>169</v>
      </c>
      <c r="D1384" t="s">
        <v>3442</v>
      </c>
      <c r="E1384" s="11">
        <v>1</v>
      </c>
      <c r="F1384"/>
    </row>
    <row r="1385" spans="1:6" x14ac:dyDescent="0.25">
      <c r="A1385" t="s">
        <v>55</v>
      </c>
      <c r="B1385">
        <v>1981</v>
      </c>
      <c r="C1385">
        <v>268</v>
      </c>
      <c r="D1385" t="s">
        <v>5893</v>
      </c>
      <c r="E1385" s="11">
        <v>1</v>
      </c>
      <c r="F1385"/>
    </row>
    <row r="1386" spans="1:6" x14ac:dyDescent="0.25">
      <c r="A1386" t="s">
        <v>55</v>
      </c>
      <c r="B1386">
        <v>1982</v>
      </c>
      <c r="C1386">
        <v>8</v>
      </c>
      <c r="D1386" t="s">
        <v>5954</v>
      </c>
      <c r="E1386" s="11">
        <v>1</v>
      </c>
      <c r="F1386"/>
    </row>
    <row r="1387" spans="1:6" x14ac:dyDescent="0.25">
      <c r="A1387" t="s">
        <v>55</v>
      </c>
      <c r="B1387">
        <v>1982</v>
      </c>
      <c r="C1387">
        <v>216</v>
      </c>
      <c r="D1387" t="s">
        <v>3442</v>
      </c>
      <c r="E1387" s="11">
        <v>1</v>
      </c>
      <c r="F1387"/>
    </row>
    <row r="1388" spans="1:6" x14ac:dyDescent="0.25">
      <c r="A1388" t="s">
        <v>55</v>
      </c>
      <c r="B1388">
        <v>1982</v>
      </c>
      <c r="C1388">
        <v>455</v>
      </c>
      <c r="D1388" t="s">
        <v>5893</v>
      </c>
      <c r="E1388" s="11">
        <v>1</v>
      </c>
      <c r="F1388"/>
    </row>
    <row r="1389" spans="1:6" x14ac:dyDescent="0.25">
      <c r="A1389" t="s">
        <v>55</v>
      </c>
      <c r="B1389">
        <v>1982</v>
      </c>
      <c r="C1389">
        <v>500</v>
      </c>
      <c r="D1389" t="s">
        <v>3443</v>
      </c>
      <c r="E1389" s="11">
        <v>1</v>
      </c>
      <c r="F1389"/>
    </row>
    <row r="1390" spans="1:6" x14ac:dyDescent="0.25">
      <c r="A1390" t="s">
        <v>55</v>
      </c>
      <c r="B1390">
        <v>1982</v>
      </c>
      <c r="C1390">
        <v>501</v>
      </c>
      <c r="D1390" t="s">
        <v>5998</v>
      </c>
      <c r="E1390" s="11">
        <v>1</v>
      </c>
      <c r="F1390"/>
    </row>
    <row r="1391" spans="1:6" x14ac:dyDescent="0.25">
      <c r="A1391" t="s">
        <v>55</v>
      </c>
      <c r="B1391">
        <v>1982</v>
      </c>
      <c r="C1391">
        <v>547</v>
      </c>
      <c r="D1391" t="s">
        <v>5999</v>
      </c>
      <c r="E1391" s="11">
        <v>1</v>
      </c>
      <c r="F1391"/>
    </row>
    <row r="1392" spans="1:6" x14ac:dyDescent="0.25">
      <c r="A1392" t="s">
        <v>55</v>
      </c>
      <c r="B1392">
        <v>1983</v>
      </c>
      <c r="C1392">
        <v>3</v>
      </c>
      <c r="D1392" t="s">
        <v>6193</v>
      </c>
      <c r="E1392" s="11">
        <v>1</v>
      </c>
      <c r="F1392"/>
    </row>
    <row r="1393" spans="1:6" x14ac:dyDescent="0.25">
      <c r="A1393" t="s">
        <v>55</v>
      </c>
      <c r="B1393">
        <v>1983</v>
      </c>
      <c r="C1393">
        <v>81</v>
      </c>
      <c r="D1393" t="s">
        <v>5893</v>
      </c>
      <c r="E1393" s="11">
        <v>1</v>
      </c>
      <c r="F1393"/>
    </row>
    <row r="1394" spans="1:6" x14ac:dyDescent="0.25">
      <c r="A1394" t="s">
        <v>55</v>
      </c>
      <c r="B1394">
        <v>1983</v>
      </c>
      <c r="C1394">
        <v>90</v>
      </c>
      <c r="D1394" t="s">
        <v>3442</v>
      </c>
      <c r="E1394" s="11">
        <v>1</v>
      </c>
      <c r="F1394"/>
    </row>
    <row r="1395" spans="1:6" x14ac:dyDescent="0.25">
      <c r="A1395" t="s">
        <v>55</v>
      </c>
      <c r="B1395">
        <v>1983</v>
      </c>
      <c r="C1395">
        <v>200</v>
      </c>
      <c r="D1395" t="s">
        <v>3443</v>
      </c>
      <c r="E1395" s="11">
        <v>1</v>
      </c>
      <c r="F1395"/>
    </row>
    <row r="1396" spans="1:6" x14ac:dyDescent="0.25">
      <c r="A1396" t="s">
        <v>55</v>
      </c>
      <c r="B1396">
        <v>1983</v>
      </c>
      <c r="C1396">
        <v>201</v>
      </c>
      <c r="D1396" t="s">
        <v>6014</v>
      </c>
      <c r="E1396" s="11">
        <v>1</v>
      </c>
      <c r="F1396"/>
    </row>
    <row r="1397" spans="1:6" x14ac:dyDescent="0.25">
      <c r="A1397" t="s">
        <v>55</v>
      </c>
      <c r="B1397">
        <v>1984</v>
      </c>
      <c r="C1397">
        <v>5</v>
      </c>
      <c r="D1397" t="s">
        <v>6193</v>
      </c>
      <c r="E1397" s="11">
        <v>1</v>
      </c>
      <c r="F1397"/>
    </row>
    <row r="1398" spans="1:6" x14ac:dyDescent="0.25">
      <c r="A1398" t="s">
        <v>55</v>
      </c>
      <c r="B1398">
        <v>1984</v>
      </c>
      <c r="C1398">
        <v>276</v>
      </c>
      <c r="D1398" t="s">
        <v>6125</v>
      </c>
      <c r="E1398" s="11">
        <v>1</v>
      </c>
      <c r="F1398"/>
    </row>
    <row r="1399" spans="1:6" x14ac:dyDescent="0.25">
      <c r="A1399" t="s">
        <v>55</v>
      </c>
      <c r="B1399">
        <v>1984</v>
      </c>
      <c r="C1399">
        <v>600</v>
      </c>
      <c r="D1399" t="s">
        <v>3443</v>
      </c>
      <c r="E1399" s="11">
        <v>1</v>
      </c>
      <c r="F1399"/>
    </row>
    <row r="1400" spans="1:6" x14ac:dyDescent="0.25">
      <c r="A1400" t="s">
        <v>55</v>
      </c>
      <c r="B1400">
        <v>1984</v>
      </c>
      <c r="C1400">
        <v>352</v>
      </c>
      <c r="D1400" t="s">
        <v>3442</v>
      </c>
      <c r="E1400" s="11">
        <v>1</v>
      </c>
      <c r="F1400"/>
    </row>
    <row r="1401" spans="1:6" x14ac:dyDescent="0.25">
      <c r="A1401" t="s">
        <v>55</v>
      </c>
      <c r="B1401">
        <v>1985</v>
      </c>
      <c r="C1401">
        <v>300</v>
      </c>
      <c r="D1401" t="s">
        <v>3443</v>
      </c>
      <c r="E1401" s="11">
        <v>1</v>
      </c>
      <c r="F1401"/>
    </row>
    <row r="1402" spans="1:6" x14ac:dyDescent="0.25">
      <c r="A1402" t="s">
        <v>55</v>
      </c>
      <c r="B1402">
        <v>1985</v>
      </c>
      <c r="C1402">
        <v>85</v>
      </c>
      <c r="D1402" t="s">
        <v>3442</v>
      </c>
      <c r="E1402" s="11">
        <v>1</v>
      </c>
      <c r="F1402"/>
    </row>
    <row r="1403" spans="1:6" x14ac:dyDescent="0.25">
      <c r="A1403" t="s">
        <v>55</v>
      </c>
      <c r="B1403">
        <v>1986</v>
      </c>
      <c r="C1403">
        <v>280</v>
      </c>
      <c r="D1403" t="s">
        <v>3442</v>
      </c>
      <c r="E1403" s="11">
        <v>1</v>
      </c>
      <c r="F1403"/>
    </row>
    <row r="1404" spans="1:6" x14ac:dyDescent="0.25">
      <c r="A1404" t="s">
        <v>55</v>
      </c>
      <c r="B1404">
        <v>1986</v>
      </c>
      <c r="C1404">
        <v>400</v>
      </c>
      <c r="D1404" t="s">
        <v>3443</v>
      </c>
      <c r="E1404" s="11">
        <v>1</v>
      </c>
      <c r="F1404"/>
    </row>
    <row r="1405" spans="1:6" x14ac:dyDescent="0.25">
      <c r="A1405" t="s">
        <v>55</v>
      </c>
      <c r="B1405">
        <v>1986</v>
      </c>
      <c r="C1405">
        <v>629</v>
      </c>
      <c r="D1405" t="s">
        <v>5893</v>
      </c>
      <c r="E1405" s="11">
        <v>1</v>
      </c>
      <c r="F1405"/>
    </row>
    <row r="1406" spans="1:6" x14ac:dyDescent="0.25">
      <c r="A1406" t="s">
        <v>55</v>
      </c>
      <c r="B1406">
        <v>1986</v>
      </c>
      <c r="C1406">
        <v>151</v>
      </c>
      <c r="D1406" t="s">
        <v>5893</v>
      </c>
      <c r="E1406" s="11">
        <v>1</v>
      </c>
      <c r="F1406"/>
    </row>
    <row r="1407" spans="1:6" x14ac:dyDescent="0.25">
      <c r="A1407" t="s">
        <v>55</v>
      </c>
      <c r="B1407">
        <v>1991</v>
      </c>
      <c r="C1407">
        <v>2</v>
      </c>
      <c r="D1407" t="s">
        <v>5691</v>
      </c>
      <c r="E1407" s="11">
        <v>1</v>
      </c>
      <c r="F1407"/>
    </row>
    <row r="1408" spans="1:6" x14ac:dyDescent="0.25">
      <c r="A1408" t="s">
        <v>55</v>
      </c>
      <c r="B1408">
        <v>1991</v>
      </c>
      <c r="C1408">
        <v>3</v>
      </c>
      <c r="D1408" t="s">
        <v>5691</v>
      </c>
      <c r="E1408" s="11">
        <v>1</v>
      </c>
      <c r="F1408"/>
    </row>
    <row r="1409" spans="1:6" x14ac:dyDescent="0.25">
      <c r="A1409" t="s">
        <v>55</v>
      </c>
      <c r="B1409">
        <v>1991</v>
      </c>
      <c r="C1409">
        <v>5</v>
      </c>
      <c r="D1409" t="s">
        <v>5691</v>
      </c>
      <c r="E1409" s="11">
        <v>1</v>
      </c>
      <c r="F1409"/>
    </row>
    <row r="1410" spans="1:6" x14ac:dyDescent="0.25">
      <c r="A1410" t="s">
        <v>55</v>
      </c>
      <c r="B1410">
        <v>1992</v>
      </c>
      <c r="C1410">
        <v>4</v>
      </c>
      <c r="D1410" t="s">
        <v>6198</v>
      </c>
      <c r="E1410" s="11">
        <v>1</v>
      </c>
      <c r="F1410"/>
    </row>
    <row r="1411" spans="1:6" x14ac:dyDescent="0.25">
      <c r="A1411" s="9" t="s">
        <v>7518</v>
      </c>
      <c r="B1411" s="9"/>
      <c r="C1411" s="9"/>
      <c r="D1411" s="9"/>
      <c r="E1411" s="12">
        <v>32</v>
      </c>
      <c r="F1411"/>
    </row>
    <row r="1412" spans="1:6" x14ac:dyDescent="0.25">
      <c r="A1412" t="s">
        <v>6015</v>
      </c>
      <c r="B1412">
        <v>1975</v>
      </c>
      <c r="C1412">
        <v>306</v>
      </c>
      <c r="D1412" t="s">
        <v>3443</v>
      </c>
      <c r="E1412" s="11">
        <v>1</v>
      </c>
      <c r="F1412"/>
    </row>
    <row r="1413" spans="1:6" x14ac:dyDescent="0.25">
      <c r="A1413" s="9" t="s">
        <v>7519</v>
      </c>
      <c r="B1413" s="9"/>
      <c r="C1413" s="9"/>
      <c r="D1413" s="9"/>
      <c r="E1413" s="12">
        <v>1</v>
      </c>
      <c r="F1413"/>
    </row>
    <row r="1414" spans="1:6" x14ac:dyDescent="0.25">
      <c r="A1414" t="s">
        <v>3920</v>
      </c>
      <c r="B1414">
        <v>2018</v>
      </c>
      <c r="C1414">
        <v>668</v>
      </c>
      <c r="D1414" t="s">
        <v>3921</v>
      </c>
      <c r="E1414" s="11">
        <v>1</v>
      </c>
      <c r="F1414"/>
    </row>
    <row r="1415" spans="1:6" x14ac:dyDescent="0.25">
      <c r="A1415" t="s">
        <v>3920</v>
      </c>
      <c r="B1415">
        <v>2018</v>
      </c>
      <c r="C1415" t="s">
        <v>1478</v>
      </c>
      <c r="D1415" t="s">
        <v>1493</v>
      </c>
      <c r="E1415" s="11">
        <v>1</v>
      </c>
      <c r="F1415"/>
    </row>
    <row r="1416" spans="1:6" x14ac:dyDescent="0.25">
      <c r="A1416" s="9" t="s">
        <v>7520</v>
      </c>
      <c r="B1416" s="9"/>
      <c r="C1416" s="9"/>
      <c r="D1416" s="9"/>
      <c r="E1416" s="12">
        <v>2</v>
      </c>
      <c r="F1416"/>
    </row>
    <row r="1417" spans="1:6" x14ac:dyDescent="0.25">
      <c r="A1417" t="s">
        <v>5707</v>
      </c>
      <c r="B1417">
        <v>2017</v>
      </c>
      <c r="C1417" t="s">
        <v>4741</v>
      </c>
      <c r="D1417" t="s">
        <v>5686</v>
      </c>
      <c r="E1417" s="11">
        <v>1</v>
      </c>
      <c r="F1417"/>
    </row>
    <row r="1418" spans="1:6" x14ac:dyDescent="0.25">
      <c r="A1418" s="9" t="s">
        <v>7521</v>
      </c>
      <c r="B1418" s="9"/>
      <c r="C1418" s="9"/>
      <c r="D1418" s="9"/>
      <c r="E1418" s="12">
        <v>1</v>
      </c>
      <c r="F1418"/>
    </row>
    <row r="1419" spans="1:6" x14ac:dyDescent="0.25">
      <c r="A1419" t="s">
        <v>5708</v>
      </c>
      <c r="B1419">
        <v>2017</v>
      </c>
      <c r="C1419" t="s">
        <v>4836</v>
      </c>
      <c r="D1419" t="s">
        <v>7154</v>
      </c>
      <c r="E1419" s="11">
        <v>1</v>
      </c>
      <c r="F1419"/>
    </row>
    <row r="1420" spans="1:6" x14ac:dyDescent="0.25">
      <c r="A1420" t="s">
        <v>5708</v>
      </c>
      <c r="B1420">
        <v>2018</v>
      </c>
      <c r="C1420" t="s">
        <v>4411</v>
      </c>
      <c r="D1420" t="s">
        <v>3507</v>
      </c>
      <c r="E1420" s="11">
        <v>1</v>
      </c>
      <c r="F1420"/>
    </row>
    <row r="1421" spans="1:6" x14ac:dyDescent="0.25">
      <c r="A1421" s="9" t="s">
        <v>7522</v>
      </c>
      <c r="B1421" s="9"/>
      <c r="C1421" s="9"/>
      <c r="D1421" s="9"/>
      <c r="E1421" s="12">
        <v>2</v>
      </c>
      <c r="F1421"/>
    </row>
    <row r="1422" spans="1:6" x14ac:dyDescent="0.25">
      <c r="A1422" t="s">
        <v>6199</v>
      </c>
      <c r="B1422">
        <v>1984</v>
      </c>
      <c r="C1422">
        <v>136</v>
      </c>
      <c r="D1422" t="s">
        <v>6125</v>
      </c>
      <c r="E1422" s="11">
        <v>1</v>
      </c>
      <c r="F1422"/>
    </row>
    <row r="1423" spans="1:6" x14ac:dyDescent="0.25">
      <c r="A1423" s="9" t="s">
        <v>7523</v>
      </c>
      <c r="B1423" s="9"/>
      <c r="C1423" s="9"/>
      <c r="D1423" s="9"/>
      <c r="E1423" s="12">
        <v>1</v>
      </c>
      <c r="F1423"/>
    </row>
    <row r="1424" spans="1:6" x14ac:dyDescent="0.25">
      <c r="A1424" t="s">
        <v>6200</v>
      </c>
      <c r="B1424">
        <v>1984</v>
      </c>
      <c r="C1424">
        <v>706</v>
      </c>
      <c r="D1424" t="s">
        <v>6125</v>
      </c>
      <c r="E1424" s="11">
        <v>1</v>
      </c>
      <c r="F1424"/>
    </row>
    <row r="1425" spans="1:6" x14ac:dyDescent="0.25">
      <c r="A1425" s="9" t="s">
        <v>7524</v>
      </c>
      <c r="B1425" s="9"/>
      <c r="C1425" s="9"/>
      <c r="D1425" s="9"/>
      <c r="E1425" s="12">
        <v>1</v>
      </c>
      <c r="F1425"/>
    </row>
    <row r="1426" spans="1:6" x14ac:dyDescent="0.25">
      <c r="A1426" t="s">
        <v>56</v>
      </c>
      <c r="B1426">
        <v>1970</v>
      </c>
      <c r="C1426">
        <v>220</v>
      </c>
      <c r="D1426" t="s">
        <v>3443</v>
      </c>
      <c r="E1426" s="11">
        <v>1</v>
      </c>
      <c r="F1426"/>
    </row>
    <row r="1427" spans="1:6" x14ac:dyDescent="0.25">
      <c r="A1427" t="s">
        <v>56</v>
      </c>
      <c r="B1427">
        <v>1973</v>
      </c>
      <c r="C1427">
        <v>300</v>
      </c>
      <c r="D1427" t="s">
        <v>3443</v>
      </c>
      <c r="E1427" s="11">
        <v>1</v>
      </c>
      <c r="F1427"/>
    </row>
    <row r="1428" spans="1:6" x14ac:dyDescent="0.25">
      <c r="A1428" t="s">
        <v>56</v>
      </c>
      <c r="B1428">
        <v>1974</v>
      </c>
      <c r="C1428">
        <v>95</v>
      </c>
      <c r="D1428" t="s">
        <v>3443</v>
      </c>
      <c r="E1428" s="11">
        <v>1</v>
      </c>
      <c r="F1428"/>
    </row>
    <row r="1429" spans="1:6" x14ac:dyDescent="0.25">
      <c r="A1429" t="s">
        <v>56</v>
      </c>
      <c r="B1429">
        <v>1975</v>
      </c>
      <c r="C1429">
        <v>185</v>
      </c>
      <c r="D1429" t="s">
        <v>3443</v>
      </c>
      <c r="E1429" s="11">
        <v>1</v>
      </c>
      <c r="F1429"/>
    </row>
    <row r="1430" spans="1:6" x14ac:dyDescent="0.25">
      <c r="A1430" t="s">
        <v>56</v>
      </c>
      <c r="B1430">
        <v>1976</v>
      </c>
      <c r="C1430">
        <v>355</v>
      </c>
      <c r="D1430" t="s">
        <v>3443</v>
      </c>
      <c r="E1430" s="11">
        <v>1</v>
      </c>
      <c r="F1430"/>
    </row>
    <row r="1431" spans="1:6" x14ac:dyDescent="0.25">
      <c r="A1431" t="s">
        <v>56</v>
      </c>
      <c r="B1431">
        <v>1977</v>
      </c>
      <c r="C1431">
        <v>110</v>
      </c>
      <c r="D1431" t="s">
        <v>3443</v>
      </c>
      <c r="E1431" s="11">
        <v>1</v>
      </c>
      <c r="F1431"/>
    </row>
    <row r="1432" spans="1:6" x14ac:dyDescent="0.25">
      <c r="A1432" t="s">
        <v>56</v>
      </c>
      <c r="B1432">
        <v>1978</v>
      </c>
      <c r="C1432">
        <v>540</v>
      </c>
      <c r="D1432" t="s">
        <v>3443</v>
      </c>
      <c r="E1432" s="11">
        <v>1</v>
      </c>
      <c r="F1432"/>
    </row>
    <row r="1433" spans="1:6" x14ac:dyDescent="0.25">
      <c r="A1433" t="s">
        <v>56</v>
      </c>
      <c r="B1433">
        <v>1979</v>
      </c>
      <c r="C1433">
        <v>25</v>
      </c>
      <c r="D1433" t="s">
        <v>3443</v>
      </c>
      <c r="E1433" s="11">
        <v>1</v>
      </c>
      <c r="F1433"/>
    </row>
    <row r="1434" spans="1:6" x14ac:dyDescent="0.25">
      <c r="A1434" t="s">
        <v>56</v>
      </c>
      <c r="B1434">
        <v>1980</v>
      </c>
      <c r="C1434">
        <v>210</v>
      </c>
      <c r="D1434" t="s">
        <v>3443</v>
      </c>
      <c r="E1434" s="11">
        <v>1</v>
      </c>
      <c r="F1434"/>
    </row>
    <row r="1435" spans="1:6" x14ac:dyDescent="0.25">
      <c r="A1435" t="s">
        <v>56</v>
      </c>
      <c r="B1435">
        <v>1981</v>
      </c>
      <c r="C1435">
        <v>5</v>
      </c>
      <c r="D1435" t="s">
        <v>6201</v>
      </c>
      <c r="E1435" s="11">
        <v>1</v>
      </c>
      <c r="F1435"/>
    </row>
    <row r="1436" spans="1:6" x14ac:dyDescent="0.25">
      <c r="A1436" t="s">
        <v>56</v>
      </c>
      <c r="B1436">
        <v>1981</v>
      </c>
      <c r="C1436">
        <v>6</v>
      </c>
      <c r="D1436" t="s">
        <v>5893</v>
      </c>
      <c r="E1436" s="11">
        <v>1</v>
      </c>
      <c r="F1436"/>
    </row>
    <row r="1437" spans="1:6" x14ac:dyDescent="0.25">
      <c r="A1437" t="s">
        <v>56</v>
      </c>
      <c r="B1437">
        <v>1981</v>
      </c>
      <c r="C1437">
        <v>6</v>
      </c>
      <c r="D1437" t="s">
        <v>6201</v>
      </c>
      <c r="E1437" s="11">
        <v>1</v>
      </c>
      <c r="F1437"/>
    </row>
    <row r="1438" spans="1:6" x14ac:dyDescent="0.25">
      <c r="A1438" t="s">
        <v>56</v>
      </c>
      <c r="B1438">
        <v>1981</v>
      </c>
      <c r="C1438">
        <v>202</v>
      </c>
      <c r="D1438" t="s">
        <v>6201</v>
      </c>
      <c r="E1438" s="11">
        <v>1</v>
      </c>
      <c r="F1438"/>
    </row>
    <row r="1439" spans="1:6" x14ac:dyDescent="0.25">
      <c r="A1439" t="s">
        <v>56</v>
      </c>
      <c r="B1439">
        <v>1981</v>
      </c>
      <c r="C1439">
        <v>630</v>
      </c>
      <c r="D1439" t="s">
        <v>3443</v>
      </c>
      <c r="E1439" s="11">
        <v>1</v>
      </c>
      <c r="F1439"/>
    </row>
    <row r="1440" spans="1:6" x14ac:dyDescent="0.25">
      <c r="A1440" t="s">
        <v>56</v>
      </c>
      <c r="B1440">
        <v>1981</v>
      </c>
      <c r="C1440">
        <v>660</v>
      </c>
      <c r="D1440" t="s">
        <v>5893</v>
      </c>
      <c r="E1440" s="11">
        <v>1</v>
      </c>
      <c r="F1440"/>
    </row>
    <row r="1441" spans="1:6" x14ac:dyDescent="0.25">
      <c r="A1441" t="s">
        <v>56</v>
      </c>
      <c r="B1441">
        <v>1982</v>
      </c>
      <c r="C1441">
        <v>1</v>
      </c>
      <c r="D1441" t="s">
        <v>6016</v>
      </c>
      <c r="E1441" s="11">
        <v>1</v>
      </c>
      <c r="F1441"/>
    </row>
    <row r="1442" spans="1:6" x14ac:dyDescent="0.25">
      <c r="A1442" t="s">
        <v>56</v>
      </c>
      <c r="B1442">
        <v>1982</v>
      </c>
      <c r="C1442">
        <v>42</v>
      </c>
      <c r="D1442" t="s">
        <v>3442</v>
      </c>
      <c r="E1442" s="11">
        <v>1</v>
      </c>
      <c r="F1442"/>
    </row>
    <row r="1443" spans="1:6" x14ac:dyDescent="0.25">
      <c r="A1443" t="s">
        <v>56</v>
      </c>
      <c r="B1443">
        <v>1982</v>
      </c>
      <c r="C1443">
        <v>243</v>
      </c>
      <c r="D1443" t="s">
        <v>5893</v>
      </c>
      <c r="E1443" s="11">
        <v>1</v>
      </c>
      <c r="F1443"/>
    </row>
    <row r="1444" spans="1:6" x14ac:dyDescent="0.25">
      <c r="A1444" t="s">
        <v>56</v>
      </c>
      <c r="B1444">
        <v>1982</v>
      </c>
      <c r="C1444">
        <v>480</v>
      </c>
      <c r="D1444" t="s">
        <v>3443</v>
      </c>
      <c r="E1444" s="11">
        <v>1</v>
      </c>
      <c r="F1444"/>
    </row>
    <row r="1445" spans="1:6" x14ac:dyDescent="0.25">
      <c r="A1445" t="s">
        <v>56</v>
      </c>
      <c r="B1445">
        <v>1982</v>
      </c>
      <c r="C1445">
        <v>481</v>
      </c>
      <c r="D1445" t="s">
        <v>5998</v>
      </c>
      <c r="E1445" s="11">
        <v>1</v>
      </c>
      <c r="F1445"/>
    </row>
    <row r="1446" spans="1:6" x14ac:dyDescent="0.25">
      <c r="A1446" t="s">
        <v>56</v>
      </c>
      <c r="B1446">
        <v>1983</v>
      </c>
      <c r="C1446">
        <v>16</v>
      </c>
      <c r="D1446" t="s">
        <v>3442</v>
      </c>
      <c r="E1446" s="11">
        <v>1</v>
      </c>
      <c r="F1446"/>
    </row>
    <row r="1447" spans="1:6" x14ac:dyDescent="0.25">
      <c r="A1447" t="s">
        <v>56</v>
      </c>
      <c r="B1447">
        <v>1983</v>
      </c>
      <c r="C1447">
        <v>70</v>
      </c>
      <c r="D1447" t="s">
        <v>3443</v>
      </c>
      <c r="E1447" s="11">
        <v>1</v>
      </c>
      <c r="F1447"/>
    </row>
    <row r="1448" spans="1:6" x14ac:dyDescent="0.25">
      <c r="A1448" t="s">
        <v>56</v>
      </c>
      <c r="B1448">
        <v>1983</v>
      </c>
      <c r="C1448">
        <v>155</v>
      </c>
      <c r="D1448" t="s">
        <v>5893</v>
      </c>
      <c r="E1448" s="11">
        <v>1</v>
      </c>
      <c r="F1448"/>
    </row>
    <row r="1449" spans="1:6" x14ac:dyDescent="0.25">
      <c r="A1449" t="s">
        <v>56</v>
      </c>
      <c r="B1449">
        <v>1983</v>
      </c>
      <c r="C1449">
        <v>71</v>
      </c>
      <c r="D1449" t="s">
        <v>6014</v>
      </c>
      <c r="E1449" s="11">
        <v>1</v>
      </c>
      <c r="F1449"/>
    </row>
    <row r="1450" spans="1:6" x14ac:dyDescent="0.25">
      <c r="A1450" t="s">
        <v>56</v>
      </c>
      <c r="B1450">
        <v>1984</v>
      </c>
      <c r="C1450">
        <v>1</v>
      </c>
      <c r="D1450" t="s">
        <v>6016</v>
      </c>
      <c r="E1450" s="11">
        <v>1</v>
      </c>
      <c r="F1450"/>
    </row>
    <row r="1451" spans="1:6" x14ac:dyDescent="0.25">
      <c r="A1451" t="s">
        <v>56</v>
      </c>
      <c r="B1451">
        <v>1984</v>
      </c>
      <c r="C1451">
        <v>25</v>
      </c>
      <c r="D1451" t="s">
        <v>5893</v>
      </c>
      <c r="E1451" s="11">
        <v>1</v>
      </c>
      <c r="F1451"/>
    </row>
    <row r="1452" spans="1:6" x14ac:dyDescent="0.25">
      <c r="A1452" t="s">
        <v>56</v>
      </c>
      <c r="B1452">
        <v>1984</v>
      </c>
      <c r="C1452">
        <v>111</v>
      </c>
      <c r="D1452" t="s">
        <v>3442</v>
      </c>
      <c r="E1452" s="11">
        <v>1</v>
      </c>
      <c r="F1452"/>
    </row>
    <row r="1453" spans="1:6" x14ac:dyDescent="0.25">
      <c r="A1453" t="s">
        <v>56</v>
      </c>
      <c r="B1453">
        <v>1984</v>
      </c>
      <c r="C1453">
        <v>642</v>
      </c>
      <c r="D1453" t="s">
        <v>5893</v>
      </c>
      <c r="E1453" s="11">
        <v>1</v>
      </c>
      <c r="F1453"/>
    </row>
    <row r="1454" spans="1:6" x14ac:dyDescent="0.25">
      <c r="A1454" t="s">
        <v>56</v>
      </c>
      <c r="B1454">
        <v>1984</v>
      </c>
      <c r="C1454">
        <v>780</v>
      </c>
      <c r="D1454" t="s">
        <v>3443</v>
      </c>
      <c r="E1454" s="11">
        <v>1</v>
      </c>
      <c r="F1454"/>
    </row>
    <row r="1455" spans="1:6" x14ac:dyDescent="0.25">
      <c r="A1455" t="s">
        <v>56</v>
      </c>
      <c r="B1455">
        <v>1985</v>
      </c>
      <c r="C1455">
        <v>360</v>
      </c>
      <c r="D1455" t="s">
        <v>3443</v>
      </c>
      <c r="E1455" s="11">
        <v>1</v>
      </c>
      <c r="F1455"/>
    </row>
    <row r="1456" spans="1:6" x14ac:dyDescent="0.25">
      <c r="A1456" t="s">
        <v>56</v>
      </c>
      <c r="B1456">
        <v>1986</v>
      </c>
      <c r="C1456">
        <v>120</v>
      </c>
      <c r="D1456" t="s">
        <v>3443</v>
      </c>
      <c r="E1456" s="11">
        <v>1</v>
      </c>
      <c r="F1456"/>
    </row>
    <row r="1457" spans="1:6" x14ac:dyDescent="0.25">
      <c r="A1457" t="s">
        <v>56</v>
      </c>
      <c r="B1457">
        <v>1986</v>
      </c>
      <c r="C1457">
        <v>435</v>
      </c>
      <c r="D1457" t="s">
        <v>5893</v>
      </c>
      <c r="E1457" s="11">
        <v>1</v>
      </c>
      <c r="F1457"/>
    </row>
    <row r="1458" spans="1:6" x14ac:dyDescent="0.25">
      <c r="A1458" t="s">
        <v>56</v>
      </c>
      <c r="B1458">
        <v>1986</v>
      </c>
      <c r="C1458">
        <v>246</v>
      </c>
      <c r="D1458" t="s">
        <v>6125</v>
      </c>
      <c r="E1458" s="11">
        <v>1</v>
      </c>
      <c r="F1458"/>
    </row>
    <row r="1459" spans="1:6" x14ac:dyDescent="0.25">
      <c r="A1459" t="s">
        <v>56</v>
      </c>
      <c r="B1459">
        <v>1986</v>
      </c>
      <c r="C1459">
        <v>183</v>
      </c>
      <c r="D1459" t="s">
        <v>3442</v>
      </c>
      <c r="E1459" s="11">
        <v>1</v>
      </c>
      <c r="F1459"/>
    </row>
    <row r="1460" spans="1:6" x14ac:dyDescent="0.25">
      <c r="A1460" t="s">
        <v>56</v>
      </c>
      <c r="B1460">
        <v>1987</v>
      </c>
      <c r="C1460">
        <v>490</v>
      </c>
      <c r="D1460" t="s">
        <v>5893</v>
      </c>
      <c r="E1460" s="11">
        <v>1</v>
      </c>
      <c r="F1460"/>
    </row>
    <row r="1461" spans="1:6" x14ac:dyDescent="0.25">
      <c r="A1461" t="s">
        <v>56</v>
      </c>
      <c r="B1461">
        <v>1987</v>
      </c>
      <c r="C1461">
        <v>635</v>
      </c>
      <c r="D1461" t="s">
        <v>5893</v>
      </c>
      <c r="E1461" s="11">
        <v>1</v>
      </c>
      <c r="F1461"/>
    </row>
    <row r="1462" spans="1:6" x14ac:dyDescent="0.25">
      <c r="A1462" t="s">
        <v>56</v>
      </c>
      <c r="B1462">
        <v>1987</v>
      </c>
      <c r="C1462">
        <v>718</v>
      </c>
      <c r="D1462" t="s">
        <v>3443</v>
      </c>
      <c r="E1462" s="11">
        <v>1</v>
      </c>
      <c r="F1462"/>
    </row>
    <row r="1463" spans="1:6" x14ac:dyDescent="0.25">
      <c r="A1463" t="s">
        <v>56</v>
      </c>
      <c r="B1463">
        <v>1987</v>
      </c>
      <c r="C1463">
        <v>617</v>
      </c>
      <c r="D1463" t="s">
        <v>3442</v>
      </c>
      <c r="E1463" s="11">
        <v>1</v>
      </c>
      <c r="F1463"/>
    </row>
    <row r="1464" spans="1:6" x14ac:dyDescent="0.25">
      <c r="A1464" t="s">
        <v>56</v>
      </c>
      <c r="B1464">
        <v>1987</v>
      </c>
      <c r="C1464" t="s">
        <v>622</v>
      </c>
      <c r="D1464" t="s">
        <v>5942</v>
      </c>
      <c r="E1464" s="11">
        <v>1</v>
      </c>
      <c r="F1464"/>
    </row>
    <row r="1465" spans="1:6" x14ac:dyDescent="0.25">
      <c r="A1465" t="s">
        <v>56</v>
      </c>
      <c r="B1465">
        <v>1987</v>
      </c>
      <c r="C1465" t="s">
        <v>634</v>
      </c>
      <c r="D1465" t="s">
        <v>5926</v>
      </c>
      <c r="E1465" s="11">
        <v>1</v>
      </c>
      <c r="F1465"/>
    </row>
    <row r="1466" spans="1:6" x14ac:dyDescent="0.25">
      <c r="A1466" t="s">
        <v>56</v>
      </c>
      <c r="B1466">
        <v>1988</v>
      </c>
      <c r="C1466">
        <v>7</v>
      </c>
      <c r="D1466" t="s">
        <v>5893</v>
      </c>
      <c r="E1466" s="11">
        <v>1</v>
      </c>
      <c r="F1466"/>
    </row>
    <row r="1467" spans="1:6" x14ac:dyDescent="0.25">
      <c r="A1467" t="s">
        <v>56</v>
      </c>
      <c r="B1467">
        <v>1999</v>
      </c>
      <c r="C1467" t="s">
        <v>830</v>
      </c>
      <c r="D1467" t="s">
        <v>5891</v>
      </c>
      <c r="E1467" s="11">
        <v>1</v>
      </c>
      <c r="F1467"/>
    </row>
    <row r="1468" spans="1:6" x14ac:dyDescent="0.25">
      <c r="A1468" t="s">
        <v>56</v>
      </c>
      <c r="B1468">
        <v>2016</v>
      </c>
      <c r="C1468" t="s">
        <v>1715</v>
      </c>
      <c r="D1468" t="s">
        <v>6017</v>
      </c>
      <c r="E1468" s="11">
        <v>1</v>
      </c>
      <c r="F1468"/>
    </row>
    <row r="1469" spans="1:6" x14ac:dyDescent="0.25">
      <c r="A1469" t="s">
        <v>56</v>
      </c>
      <c r="B1469">
        <v>2019</v>
      </c>
      <c r="C1469">
        <v>226</v>
      </c>
      <c r="D1469" t="s">
        <v>6048</v>
      </c>
      <c r="E1469" s="11">
        <v>1</v>
      </c>
      <c r="F1469"/>
    </row>
    <row r="1470" spans="1:6" x14ac:dyDescent="0.25">
      <c r="A1470" s="9" t="s">
        <v>7525</v>
      </c>
      <c r="B1470" s="9"/>
      <c r="C1470" s="9"/>
      <c r="D1470" s="9"/>
      <c r="E1470" s="12">
        <v>44</v>
      </c>
      <c r="F1470"/>
    </row>
    <row r="1471" spans="1:6" x14ac:dyDescent="0.25">
      <c r="A1471" t="s">
        <v>6018</v>
      </c>
      <c r="B1471">
        <v>1983</v>
      </c>
      <c r="C1471">
        <v>705</v>
      </c>
      <c r="D1471" t="s">
        <v>6140</v>
      </c>
      <c r="E1471" s="11">
        <v>1</v>
      </c>
      <c r="F1471"/>
    </row>
    <row r="1472" spans="1:6" x14ac:dyDescent="0.25">
      <c r="A1472" s="9" t="s">
        <v>7526</v>
      </c>
      <c r="B1472" s="9"/>
      <c r="C1472" s="9"/>
      <c r="D1472" s="9"/>
      <c r="E1472" s="12">
        <v>1</v>
      </c>
      <c r="F1472"/>
    </row>
    <row r="1473" spans="1:6" x14ac:dyDescent="0.25">
      <c r="A1473" t="s">
        <v>6202</v>
      </c>
      <c r="B1473">
        <v>1982</v>
      </c>
      <c r="C1473">
        <v>632</v>
      </c>
      <c r="D1473" t="s">
        <v>5893</v>
      </c>
      <c r="E1473" s="11">
        <v>1</v>
      </c>
      <c r="F1473"/>
    </row>
    <row r="1474" spans="1:6" x14ac:dyDescent="0.25">
      <c r="A1474" s="9" t="s">
        <v>7527</v>
      </c>
      <c r="B1474" s="9"/>
      <c r="C1474" s="9"/>
      <c r="D1474" s="9"/>
      <c r="E1474" s="12">
        <v>1</v>
      </c>
      <c r="F1474"/>
    </row>
    <row r="1475" spans="1:6" x14ac:dyDescent="0.25">
      <c r="A1475" t="s">
        <v>6203</v>
      </c>
      <c r="B1475">
        <v>1984</v>
      </c>
      <c r="C1475">
        <v>708</v>
      </c>
      <c r="D1475" t="s">
        <v>6125</v>
      </c>
      <c r="E1475" s="11">
        <v>1</v>
      </c>
      <c r="F1475"/>
    </row>
    <row r="1476" spans="1:6" x14ac:dyDescent="0.25">
      <c r="A1476" s="9" t="s">
        <v>7528</v>
      </c>
      <c r="B1476" s="9"/>
      <c r="C1476" s="9"/>
      <c r="D1476" s="9"/>
      <c r="E1476" s="12">
        <v>1</v>
      </c>
      <c r="F1476"/>
    </row>
    <row r="1477" spans="1:6" x14ac:dyDescent="0.25">
      <c r="A1477" t="s">
        <v>6376</v>
      </c>
      <c r="B1477">
        <v>2016</v>
      </c>
      <c r="C1477" t="s">
        <v>1624</v>
      </c>
      <c r="D1477" t="s">
        <v>6091</v>
      </c>
      <c r="E1477" s="11">
        <v>1</v>
      </c>
      <c r="F1477"/>
    </row>
    <row r="1478" spans="1:6" x14ac:dyDescent="0.25">
      <c r="A1478" s="9" t="s">
        <v>7529</v>
      </c>
      <c r="B1478" s="9"/>
      <c r="C1478" s="9"/>
      <c r="D1478" s="9"/>
      <c r="E1478" s="12">
        <v>1</v>
      </c>
      <c r="F1478"/>
    </row>
    <row r="1479" spans="1:6" x14ac:dyDescent="0.25">
      <c r="A1479" t="s">
        <v>7530</v>
      </c>
      <c r="B1479">
        <v>2019</v>
      </c>
      <c r="C1479" t="s">
        <v>6916</v>
      </c>
      <c r="D1479" t="s">
        <v>7161</v>
      </c>
      <c r="E1479" s="11">
        <v>1</v>
      </c>
      <c r="F1479"/>
    </row>
    <row r="1480" spans="1:6" x14ac:dyDescent="0.25">
      <c r="A1480" s="9" t="s">
        <v>7531</v>
      </c>
      <c r="B1480" s="9"/>
      <c r="C1480" s="9"/>
      <c r="D1480" s="9"/>
      <c r="E1480" s="12">
        <v>1</v>
      </c>
      <c r="F1480"/>
    </row>
    <row r="1481" spans="1:6" x14ac:dyDescent="0.25">
      <c r="A1481" t="s">
        <v>57</v>
      </c>
      <c r="B1481">
        <v>1975</v>
      </c>
      <c r="C1481">
        <v>620</v>
      </c>
      <c r="D1481" t="s">
        <v>567</v>
      </c>
      <c r="E1481" s="11">
        <v>1</v>
      </c>
      <c r="F1481"/>
    </row>
    <row r="1482" spans="1:6" x14ac:dyDescent="0.25">
      <c r="A1482" t="s">
        <v>57</v>
      </c>
      <c r="B1482">
        <v>1977</v>
      </c>
      <c r="C1482">
        <v>295</v>
      </c>
      <c r="D1482" t="s">
        <v>3443</v>
      </c>
      <c r="E1482" s="11">
        <v>1</v>
      </c>
      <c r="F1482"/>
    </row>
    <row r="1483" spans="1:6" x14ac:dyDescent="0.25">
      <c r="A1483" t="s">
        <v>57</v>
      </c>
      <c r="B1483">
        <v>1978</v>
      </c>
      <c r="C1483">
        <v>120</v>
      </c>
      <c r="D1483" t="s">
        <v>3443</v>
      </c>
      <c r="E1483" s="11">
        <v>1</v>
      </c>
      <c r="F1483"/>
    </row>
    <row r="1484" spans="1:6" x14ac:dyDescent="0.25">
      <c r="A1484" t="s">
        <v>57</v>
      </c>
      <c r="B1484">
        <v>1979</v>
      </c>
      <c r="C1484">
        <v>520</v>
      </c>
      <c r="D1484" t="s">
        <v>3443</v>
      </c>
      <c r="E1484" s="11">
        <v>1</v>
      </c>
      <c r="F1484"/>
    </row>
    <row r="1485" spans="1:6" x14ac:dyDescent="0.25">
      <c r="A1485" t="s">
        <v>57</v>
      </c>
      <c r="B1485">
        <v>1980</v>
      </c>
      <c r="C1485">
        <v>70</v>
      </c>
      <c r="D1485" t="s">
        <v>3443</v>
      </c>
      <c r="E1485" s="11">
        <v>1</v>
      </c>
      <c r="F1485"/>
    </row>
    <row r="1486" spans="1:6" x14ac:dyDescent="0.25">
      <c r="A1486" t="s">
        <v>57</v>
      </c>
      <c r="B1486">
        <v>1981</v>
      </c>
      <c r="C1486">
        <v>142</v>
      </c>
      <c r="D1486" t="s">
        <v>5893</v>
      </c>
      <c r="E1486" s="11">
        <v>1</v>
      </c>
      <c r="F1486"/>
    </row>
    <row r="1487" spans="1:6" x14ac:dyDescent="0.25">
      <c r="A1487" t="s">
        <v>57</v>
      </c>
      <c r="B1487">
        <v>1981</v>
      </c>
      <c r="C1487">
        <v>660</v>
      </c>
      <c r="D1487" t="s">
        <v>3443</v>
      </c>
      <c r="E1487" s="11">
        <v>1</v>
      </c>
      <c r="F1487"/>
    </row>
    <row r="1488" spans="1:6" x14ac:dyDescent="0.25">
      <c r="A1488" t="s">
        <v>57</v>
      </c>
      <c r="B1488">
        <v>1982</v>
      </c>
      <c r="C1488">
        <v>2</v>
      </c>
      <c r="D1488" t="s">
        <v>5954</v>
      </c>
      <c r="E1488" s="11">
        <v>1</v>
      </c>
      <c r="F1488"/>
    </row>
    <row r="1489" spans="1:6" x14ac:dyDescent="0.25">
      <c r="A1489" t="s">
        <v>57</v>
      </c>
      <c r="B1489">
        <v>1982</v>
      </c>
      <c r="C1489">
        <v>114</v>
      </c>
      <c r="D1489" t="s">
        <v>3442</v>
      </c>
      <c r="E1489" s="11">
        <v>1</v>
      </c>
      <c r="F1489"/>
    </row>
    <row r="1490" spans="1:6" x14ac:dyDescent="0.25">
      <c r="A1490" t="s">
        <v>57</v>
      </c>
      <c r="B1490">
        <v>1982</v>
      </c>
      <c r="C1490">
        <v>185</v>
      </c>
      <c r="D1490" t="s">
        <v>5893</v>
      </c>
      <c r="E1490" s="11">
        <v>1</v>
      </c>
      <c r="F1490"/>
    </row>
    <row r="1491" spans="1:6" x14ac:dyDescent="0.25">
      <c r="A1491" t="s">
        <v>57</v>
      </c>
      <c r="B1491">
        <v>1982</v>
      </c>
      <c r="C1491">
        <v>344</v>
      </c>
      <c r="D1491" t="s">
        <v>5999</v>
      </c>
      <c r="E1491" s="11">
        <v>1</v>
      </c>
      <c r="F1491"/>
    </row>
    <row r="1492" spans="1:6" x14ac:dyDescent="0.25">
      <c r="A1492" t="s">
        <v>57</v>
      </c>
      <c r="B1492">
        <v>1982</v>
      </c>
      <c r="C1492">
        <v>730</v>
      </c>
      <c r="D1492" t="s">
        <v>3443</v>
      </c>
      <c r="E1492" s="11">
        <v>1</v>
      </c>
      <c r="F1492"/>
    </row>
    <row r="1493" spans="1:6" x14ac:dyDescent="0.25">
      <c r="A1493" t="s">
        <v>57</v>
      </c>
      <c r="B1493">
        <v>1983</v>
      </c>
      <c r="C1493">
        <v>4</v>
      </c>
      <c r="D1493" t="s">
        <v>6193</v>
      </c>
      <c r="E1493" s="11">
        <v>1</v>
      </c>
      <c r="F1493"/>
    </row>
    <row r="1494" spans="1:6" x14ac:dyDescent="0.25">
      <c r="A1494" t="s">
        <v>57</v>
      </c>
      <c r="B1494">
        <v>1983</v>
      </c>
      <c r="C1494">
        <v>370</v>
      </c>
      <c r="D1494" t="s">
        <v>3443</v>
      </c>
      <c r="E1494" s="11">
        <v>1</v>
      </c>
      <c r="F1494"/>
    </row>
    <row r="1495" spans="1:6" x14ac:dyDescent="0.25">
      <c r="A1495" t="s">
        <v>57</v>
      </c>
      <c r="B1495">
        <v>1983</v>
      </c>
      <c r="C1495">
        <v>404</v>
      </c>
      <c r="D1495" t="s">
        <v>5999</v>
      </c>
      <c r="E1495" s="11">
        <v>1</v>
      </c>
      <c r="F1495"/>
    </row>
    <row r="1496" spans="1:6" x14ac:dyDescent="0.25">
      <c r="A1496" t="s">
        <v>57</v>
      </c>
      <c r="B1496">
        <v>1983</v>
      </c>
      <c r="C1496">
        <v>278</v>
      </c>
      <c r="D1496" t="s">
        <v>5893</v>
      </c>
      <c r="E1496" s="11">
        <v>1</v>
      </c>
      <c r="F1496"/>
    </row>
    <row r="1497" spans="1:6" x14ac:dyDescent="0.25">
      <c r="A1497" t="s">
        <v>57</v>
      </c>
      <c r="B1497">
        <v>1984</v>
      </c>
      <c r="C1497">
        <v>6</v>
      </c>
      <c r="D1497" t="s">
        <v>6193</v>
      </c>
      <c r="E1497" s="11">
        <v>1</v>
      </c>
      <c r="F1497"/>
    </row>
    <row r="1498" spans="1:6" x14ac:dyDescent="0.25">
      <c r="A1498" t="s">
        <v>57</v>
      </c>
      <c r="B1498">
        <v>1984</v>
      </c>
      <c r="C1498">
        <v>20</v>
      </c>
      <c r="D1498" t="s">
        <v>6204</v>
      </c>
      <c r="E1498" s="11">
        <v>1</v>
      </c>
      <c r="F1498"/>
    </row>
    <row r="1499" spans="1:6" x14ac:dyDescent="0.25">
      <c r="A1499" t="s">
        <v>57</v>
      </c>
      <c r="B1499">
        <v>1984</v>
      </c>
      <c r="C1499">
        <v>393</v>
      </c>
      <c r="D1499" t="s">
        <v>5999</v>
      </c>
      <c r="E1499" s="11">
        <v>1</v>
      </c>
      <c r="F1499"/>
    </row>
    <row r="1500" spans="1:6" x14ac:dyDescent="0.25">
      <c r="A1500" t="s">
        <v>57</v>
      </c>
      <c r="B1500">
        <v>1984</v>
      </c>
      <c r="C1500">
        <v>450</v>
      </c>
      <c r="D1500" t="s">
        <v>3443</v>
      </c>
      <c r="E1500" s="11">
        <v>1</v>
      </c>
      <c r="F1500"/>
    </row>
    <row r="1501" spans="1:6" x14ac:dyDescent="0.25">
      <c r="A1501" t="s">
        <v>57</v>
      </c>
      <c r="B1501">
        <v>1984</v>
      </c>
      <c r="C1501">
        <v>271</v>
      </c>
      <c r="D1501" t="s">
        <v>5893</v>
      </c>
      <c r="E1501" s="11">
        <v>1</v>
      </c>
      <c r="F1501"/>
    </row>
    <row r="1502" spans="1:6" x14ac:dyDescent="0.25">
      <c r="A1502" t="s">
        <v>57</v>
      </c>
      <c r="B1502">
        <v>1985</v>
      </c>
      <c r="C1502">
        <v>230</v>
      </c>
      <c r="D1502" t="s">
        <v>3443</v>
      </c>
      <c r="E1502" s="11">
        <v>1</v>
      </c>
      <c r="F1502"/>
    </row>
    <row r="1503" spans="1:6" x14ac:dyDescent="0.25">
      <c r="A1503" t="s">
        <v>57</v>
      </c>
      <c r="B1503">
        <v>1985</v>
      </c>
      <c r="C1503">
        <v>393</v>
      </c>
      <c r="D1503" t="s">
        <v>5893</v>
      </c>
      <c r="E1503" s="11">
        <v>1</v>
      </c>
      <c r="F1503"/>
    </row>
    <row r="1504" spans="1:6" x14ac:dyDescent="0.25">
      <c r="A1504" t="s">
        <v>57</v>
      </c>
      <c r="B1504">
        <v>1986</v>
      </c>
      <c r="C1504">
        <v>170</v>
      </c>
      <c r="D1504" t="s">
        <v>3443</v>
      </c>
      <c r="E1504" s="11">
        <v>1</v>
      </c>
      <c r="F1504"/>
    </row>
    <row r="1505" spans="1:6" x14ac:dyDescent="0.25">
      <c r="A1505" t="s">
        <v>57</v>
      </c>
      <c r="B1505">
        <v>1986</v>
      </c>
      <c r="C1505">
        <v>708</v>
      </c>
      <c r="D1505" t="s">
        <v>5999</v>
      </c>
      <c r="E1505" s="11">
        <v>1</v>
      </c>
      <c r="F1505"/>
    </row>
    <row r="1506" spans="1:6" x14ac:dyDescent="0.25">
      <c r="A1506" t="s">
        <v>57</v>
      </c>
      <c r="B1506">
        <v>1987</v>
      </c>
      <c r="C1506">
        <v>20</v>
      </c>
      <c r="D1506" t="s">
        <v>3443</v>
      </c>
      <c r="E1506" s="11">
        <v>1</v>
      </c>
      <c r="F1506"/>
    </row>
    <row r="1507" spans="1:6" x14ac:dyDescent="0.25">
      <c r="A1507" t="s">
        <v>57</v>
      </c>
      <c r="B1507">
        <v>1987</v>
      </c>
      <c r="C1507">
        <v>602</v>
      </c>
      <c r="D1507" t="s">
        <v>5999</v>
      </c>
      <c r="E1507" s="11">
        <v>1</v>
      </c>
      <c r="F1507"/>
    </row>
    <row r="1508" spans="1:6" x14ac:dyDescent="0.25">
      <c r="A1508" t="s">
        <v>57</v>
      </c>
      <c r="B1508">
        <v>1988</v>
      </c>
      <c r="C1508">
        <v>130</v>
      </c>
      <c r="D1508" t="s">
        <v>5893</v>
      </c>
      <c r="E1508" s="11">
        <v>1</v>
      </c>
      <c r="F1508"/>
    </row>
    <row r="1509" spans="1:6" x14ac:dyDescent="0.25">
      <c r="A1509" t="s">
        <v>57</v>
      </c>
      <c r="B1509">
        <v>1988</v>
      </c>
      <c r="C1509">
        <v>325</v>
      </c>
      <c r="D1509" t="s">
        <v>5903</v>
      </c>
      <c r="E1509" s="11">
        <v>1</v>
      </c>
      <c r="F1509"/>
    </row>
    <row r="1510" spans="1:6" x14ac:dyDescent="0.25">
      <c r="A1510" t="s">
        <v>57</v>
      </c>
      <c r="B1510">
        <v>1988</v>
      </c>
      <c r="C1510">
        <v>530</v>
      </c>
      <c r="D1510" t="s">
        <v>3443</v>
      </c>
      <c r="E1510" s="11">
        <v>1</v>
      </c>
      <c r="F1510"/>
    </row>
    <row r="1511" spans="1:6" x14ac:dyDescent="0.25">
      <c r="A1511" t="s">
        <v>57</v>
      </c>
      <c r="B1511">
        <v>1988</v>
      </c>
      <c r="C1511">
        <v>199</v>
      </c>
      <c r="D1511" t="s">
        <v>3442</v>
      </c>
      <c r="E1511" s="11">
        <v>1</v>
      </c>
      <c r="F1511"/>
    </row>
    <row r="1512" spans="1:6" x14ac:dyDescent="0.25">
      <c r="A1512" t="s">
        <v>57</v>
      </c>
      <c r="B1512">
        <v>1988</v>
      </c>
      <c r="C1512">
        <v>579</v>
      </c>
      <c r="D1512" t="s">
        <v>6125</v>
      </c>
      <c r="E1512" s="11">
        <v>1</v>
      </c>
      <c r="F1512"/>
    </row>
    <row r="1513" spans="1:6" x14ac:dyDescent="0.25">
      <c r="A1513" t="s">
        <v>57</v>
      </c>
      <c r="B1513">
        <v>1989</v>
      </c>
      <c r="C1513">
        <v>3</v>
      </c>
      <c r="D1513" t="s">
        <v>5923</v>
      </c>
      <c r="E1513" s="11">
        <v>1</v>
      </c>
      <c r="F1513"/>
    </row>
    <row r="1514" spans="1:6" x14ac:dyDescent="0.25">
      <c r="A1514" t="s">
        <v>57</v>
      </c>
      <c r="B1514">
        <v>1989</v>
      </c>
      <c r="C1514">
        <v>30</v>
      </c>
      <c r="D1514" t="s">
        <v>5893</v>
      </c>
      <c r="E1514" s="11">
        <v>1</v>
      </c>
      <c r="F1514"/>
    </row>
    <row r="1515" spans="1:6" x14ac:dyDescent="0.25">
      <c r="A1515" t="s">
        <v>57</v>
      </c>
      <c r="B1515">
        <v>1989</v>
      </c>
      <c r="C1515">
        <v>390</v>
      </c>
      <c r="D1515" t="s">
        <v>5933</v>
      </c>
      <c r="E1515" s="11">
        <v>1</v>
      </c>
      <c r="F1515"/>
    </row>
    <row r="1516" spans="1:6" x14ac:dyDescent="0.25">
      <c r="A1516" t="s">
        <v>57</v>
      </c>
      <c r="B1516">
        <v>1989</v>
      </c>
      <c r="C1516">
        <v>393</v>
      </c>
      <c r="D1516" t="s">
        <v>5999</v>
      </c>
      <c r="E1516" s="11">
        <v>1</v>
      </c>
      <c r="F1516"/>
    </row>
    <row r="1517" spans="1:6" x14ac:dyDescent="0.25">
      <c r="A1517" t="s">
        <v>57</v>
      </c>
      <c r="B1517">
        <v>1989</v>
      </c>
      <c r="C1517">
        <v>680</v>
      </c>
      <c r="D1517" t="s">
        <v>3443</v>
      </c>
      <c r="E1517" s="11">
        <v>1</v>
      </c>
      <c r="F1517"/>
    </row>
    <row r="1518" spans="1:6" x14ac:dyDescent="0.25">
      <c r="A1518" t="s">
        <v>57</v>
      </c>
      <c r="B1518">
        <v>1989</v>
      </c>
      <c r="C1518">
        <v>53</v>
      </c>
      <c r="D1518" t="s">
        <v>3442</v>
      </c>
      <c r="E1518" s="11">
        <v>1</v>
      </c>
      <c r="F1518"/>
    </row>
    <row r="1519" spans="1:6" x14ac:dyDescent="0.25">
      <c r="A1519" t="s">
        <v>57</v>
      </c>
      <c r="B1519">
        <v>1990</v>
      </c>
      <c r="C1519">
        <v>168</v>
      </c>
      <c r="D1519" t="s">
        <v>5933</v>
      </c>
      <c r="E1519" s="11">
        <v>1</v>
      </c>
      <c r="F1519"/>
    </row>
    <row r="1520" spans="1:6" x14ac:dyDescent="0.25">
      <c r="A1520" t="s">
        <v>57</v>
      </c>
      <c r="B1520">
        <v>1990</v>
      </c>
      <c r="C1520">
        <v>35</v>
      </c>
      <c r="D1520" t="s">
        <v>6205</v>
      </c>
      <c r="E1520" s="11">
        <v>1</v>
      </c>
      <c r="F1520"/>
    </row>
    <row r="1521" spans="1:6" x14ac:dyDescent="0.25">
      <c r="A1521" t="s">
        <v>57</v>
      </c>
      <c r="B1521">
        <v>1990</v>
      </c>
      <c r="C1521">
        <v>199</v>
      </c>
      <c r="D1521" t="s">
        <v>5893</v>
      </c>
      <c r="E1521" s="11">
        <v>1</v>
      </c>
      <c r="F1521"/>
    </row>
    <row r="1522" spans="1:6" x14ac:dyDescent="0.25">
      <c r="A1522" t="s">
        <v>57</v>
      </c>
      <c r="B1522">
        <v>1990</v>
      </c>
      <c r="C1522">
        <v>790</v>
      </c>
      <c r="D1522" t="s">
        <v>3443</v>
      </c>
      <c r="E1522" s="11">
        <v>1</v>
      </c>
      <c r="F1522"/>
    </row>
    <row r="1523" spans="1:6" x14ac:dyDescent="0.25">
      <c r="A1523" t="s">
        <v>57</v>
      </c>
      <c r="B1523">
        <v>1990</v>
      </c>
      <c r="C1523" t="s">
        <v>634</v>
      </c>
      <c r="D1523" t="s">
        <v>5926</v>
      </c>
      <c r="E1523" s="11">
        <v>1</v>
      </c>
      <c r="F1523"/>
    </row>
    <row r="1524" spans="1:6" x14ac:dyDescent="0.25">
      <c r="A1524" t="s">
        <v>57</v>
      </c>
      <c r="B1524">
        <v>1990</v>
      </c>
      <c r="C1524">
        <v>236</v>
      </c>
      <c r="D1524" t="s">
        <v>5691</v>
      </c>
      <c r="E1524" s="11">
        <v>1</v>
      </c>
      <c r="F1524"/>
    </row>
    <row r="1525" spans="1:6" x14ac:dyDescent="0.25">
      <c r="A1525" t="s">
        <v>57</v>
      </c>
      <c r="B1525">
        <v>1990</v>
      </c>
      <c r="C1525">
        <v>147</v>
      </c>
      <c r="D1525" t="s">
        <v>3442</v>
      </c>
      <c r="E1525" s="11">
        <v>1</v>
      </c>
      <c r="F1525"/>
    </row>
    <row r="1526" spans="1:6" x14ac:dyDescent="0.25">
      <c r="A1526" t="s">
        <v>57</v>
      </c>
      <c r="B1526">
        <v>1990</v>
      </c>
      <c r="C1526" t="s">
        <v>713</v>
      </c>
      <c r="D1526" t="s">
        <v>5942</v>
      </c>
      <c r="E1526" s="11">
        <v>1</v>
      </c>
      <c r="F1526"/>
    </row>
    <row r="1527" spans="1:6" x14ac:dyDescent="0.25">
      <c r="A1527" t="s">
        <v>57</v>
      </c>
      <c r="B1527">
        <v>1990</v>
      </c>
      <c r="C1527">
        <v>416</v>
      </c>
      <c r="D1527" t="s">
        <v>5903</v>
      </c>
      <c r="E1527" s="11">
        <v>1</v>
      </c>
      <c r="F1527"/>
    </row>
    <row r="1528" spans="1:6" x14ac:dyDescent="0.25">
      <c r="A1528" t="s">
        <v>57</v>
      </c>
      <c r="B1528">
        <v>1991</v>
      </c>
      <c r="C1528">
        <v>19</v>
      </c>
      <c r="D1528" t="s">
        <v>5926</v>
      </c>
      <c r="E1528" s="11">
        <v>1</v>
      </c>
      <c r="F1528"/>
    </row>
    <row r="1529" spans="1:6" x14ac:dyDescent="0.25">
      <c r="A1529" t="s">
        <v>57</v>
      </c>
      <c r="B1529">
        <v>1991</v>
      </c>
      <c r="C1529">
        <v>176</v>
      </c>
      <c r="D1529" t="s">
        <v>5933</v>
      </c>
      <c r="E1529" s="11">
        <v>1</v>
      </c>
      <c r="F1529"/>
    </row>
    <row r="1530" spans="1:6" x14ac:dyDescent="0.25">
      <c r="A1530" t="s">
        <v>57</v>
      </c>
      <c r="B1530">
        <v>1991</v>
      </c>
      <c r="C1530">
        <v>215</v>
      </c>
      <c r="D1530" t="s">
        <v>5903</v>
      </c>
      <c r="E1530" s="11">
        <v>1</v>
      </c>
      <c r="F1530"/>
    </row>
    <row r="1531" spans="1:6" x14ac:dyDescent="0.25">
      <c r="A1531" t="s">
        <v>57</v>
      </c>
      <c r="B1531">
        <v>1991</v>
      </c>
      <c r="C1531">
        <v>258</v>
      </c>
      <c r="D1531" t="s">
        <v>5893</v>
      </c>
      <c r="E1531" s="11">
        <v>1</v>
      </c>
      <c r="F1531"/>
    </row>
    <row r="1532" spans="1:6" x14ac:dyDescent="0.25">
      <c r="A1532" t="s">
        <v>57</v>
      </c>
      <c r="B1532">
        <v>1991</v>
      </c>
      <c r="C1532">
        <v>310</v>
      </c>
      <c r="D1532" t="s">
        <v>3443</v>
      </c>
      <c r="E1532" s="11">
        <v>1</v>
      </c>
      <c r="F1532"/>
    </row>
    <row r="1533" spans="1:6" x14ac:dyDescent="0.25">
      <c r="A1533" t="s">
        <v>57</v>
      </c>
      <c r="B1533">
        <v>1991</v>
      </c>
      <c r="C1533">
        <v>151</v>
      </c>
      <c r="D1533" t="s">
        <v>3442</v>
      </c>
      <c r="E1533" s="11">
        <v>1</v>
      </c>
      <c r="F1533"/>
    </row>
    <row r="1534" spans="1:6" x14ac:dyDescent="0.25">
      <c r="A1534" t="s">
        <v>57</v>
      </c>
      <c r="B1534">
        <v>1991</v>
      </c>
      <c r="C1534">
        <v>598</v>
      </c>
      <c r="D1534" t="s">
        <v>5691</v>
      </c>
      <c r="E1534" s="11">
        <v>1</v>
      </c>
      <c r="F1534"/>
    </row>
    <row r="1535" spans="1:6" x14ac:dyDescent="0.25">
      <c r="A1535" t="s">
        <v>57</v>
      </c>
      <c r="B1535">
        <v>1991</v>
      </c>
      <c r="C1535" t="s">
        <v>735</v>
      </c>
      <c r="D1535" t="s">
        <v>5942</v>
      </c>
      <c r="E1535" s="11">
        <v>1</v>
      </c>
      <c r="F1535"/>
    </row>
    <row r="1536" spans="1:6" x14ac:dyDescent="0.25">
      <c r="A1536" t="s">
        <v>57</v>
      </c>
      <c r="B1536">
        <v>1991</v>
      </c>
      <c r="C1536">
        <v>758</v>
      </c>
      <c r="D1536" t="s">
        <v>5933</v>
      </c>
      <c r="E1536" s="11">
        <v>1</v>
      </c>
      <c r="F1536"/>
    </row>
    <row r="1537" spans="1:6" x14ac:dyDescent="0.25">
      <c r="A1537" t="s">
        <v>57</v>
      </c>
      <c r="B1537">
        <v>1991</v>
      </c>
      <c r="C1537" t="s">
        <v>5475</v>
      </c>
      <c r="D1537" t="s">
        <v>6205</v>
      </c>
      <c r="E1537" s="11">
        <v>1</v>
      </c>
      <c r="F1537"/>
    </row>
    <row r="1538" spans="1:6" x14ac:dyDescent="0.25">
      <c r="A1538" t="s">
        <v>57</v>
      </c>
      <c r="B1538">
        <v>1992</v>
      </c>
      <c r="C1538">
        <v>387</v>
      </c>
      <c r="D1538" t="s">
        <v>6065</v>
      </c>
      <c r="E1538" s="11">
        <v>1</v>
      </c>
      <c r="F1538"/>
    </row>
    <row r="1539" spans="1:6" x14ac:dyDescent="0.25">
      <c r="A1539" t="s">
        <v>57</v>
      </c>
      <c r="B1539">
        <v>1992</v>
      </c>
      <c r="C1539">
        <v>450</v>
      </c>
      <c r="D1539" t="s">
        <v>5893</v>
      </c>
      <c r="E1539" s="11">
        <v>1</v>
      </c>
      <c r="F1539"/>
    </row>
    <row r="1540" spans="1:6" x14ac:dyDescent="0.25">
      <c r="A1540" t="s">
        <v>57</v>
      </c>
      <c r="B1540">
        <v>1992</v>
      </c>
      <c r="C1540">
        <v>489</v>
      </c>
      <c r="D1540" t="s">
        <v>5903</v>
      </c>
      <c r="E1540" s="11">
        <v>1</v>
      </c>
      <c r="F1540"/>
    </row>
    <row r="1541" spans="1:6" x14ac:dyDescent="0.25">
      <c r="A1541" t="s">
        <v>57</v>
      </c>
      <c r="B1541">
        <v>1992</v>
      </c>
      <c r="C1541">
        <v>36</v>
      </c>
      <c r="D1541" t="s">
        <v>3442</v>
      </c>
      <c r="E1541" s="11">
        <v>1</v>
      </c>
      <c r="F1541"/>
    </row>
    <row r="1542" spans="1:6" x14ac:dyDescent="0.25">
      <c r="A1542" t="s">
        <v>57</v>
      </c>
      <c r="B1542">
        <v>1992</v>
      </c>
      <c r="C1542">
        <v>399</v>
      </c>
      <c r="D1542" t="s">
        <v>6065</v>
      </c>
      <c r="E1542" s="11">
        <v>1</v>
      </c>
      <c r="F1542"/>
    </row>
    <row r="1543" spans="1:6" x14ac:dyDescent="0.25">
      <c r="A1543" t="s">
        <v>57</v>
      </c>
      <c r="B1543">
        <v>1992</v>
      </c>
      <c r="C1543">
        <v>267</v>
      </c>
      <c r="D1543" t="s">
        <v>5933</v>
      </c>
      <c r="E1543" s="11">
        <v>1</v>
      </c>
      <c r="F1543"/>
    </row>
    <row r="1544" spans="1:6" x14ac:dyDescent="0.25">
      <c r="A1544" t="s">
        <v>57</v>
      </c>
      <c r="B1544">
        <v>1992</v>
      </c>
      <c r="C1544">
        <v>45</v>
      </c>
      <c r="D1544" t="s">
        <v>6065</v>
      </c>
      <c r="E1544" s="11">
        <v>1</v>
      </c>
      <c r="F1544"/>
    </row>
    <row r="1545" spans="1:6" x14ac:dyDescent="0.25">
      <c r="A1545" t="s">
        <v>57</v>
      </c>
      <c r="B1545">
        <v>1992</v>
      </c>
      <c r="C1545">
        <v>45</v>
      </c>
      <c r="D1545" t="s">
        <v>3443</v>
      </c>
      <c r="E1545" s="11">
        <v>1</v>
      </c>
      <c r="F1545"/>
    </row>
    <row r="1546" spans="1:6" x14ac:dyDescent="0.25">
      <c r="A1546" t="s">
        <v>57</v>
      </c>
      <c r="B1546">
        <v>1992</v>
      </c>
      <c r="C1546">
        <v>442</v>
      </c>
      <c r="D1546" t="s">
        <v>5921</v>
      </c>
      <c r="E1546" s="11">
        <v>1</v>
      </c>
      <c r="F1546"/>
    </row>
    <row r="1547" spans="1:6" x14ac:dyDescent="0.25">
      <c r="A1547" t="s">
        <v>57</v>
      </c>
      <c r="B1547">
        <v>2016</v>
      </c>
      <c r="C1547">
        <v>158</v>
      </c>
      <c r="D1547" t="s">
        <v>3444</v>
      </c>
      <c r="E1547" s="11">
        <v>1</v>
      </c>
      <c r="F1547"/>
    </row>
    <row r="1548" spans="1:6" x14ac:dyDescent="0.25">
      <c r="A1548" t="s">
        <v>57</v>
      </c>
      <c r="B1548">
        <v>2016</v>
      </c>
      <c r="C1548">
        <v>224</v>
      </c>
      <c r="D1548" t="s">
        <v>6047</v>
      </c>
      <c r="E1548" s="11">
        <v>1</v>
      </c>
      <c r="F1548"/>
    </row>
    <row r="1549" spans="1:6" x14ac:dyDescent="0.25">
      <c r="A1549" t="s">
        <v>57</v>
      </c>
      <c r="B1549">
        <v>2017</v>
      </c>
      <c r="C1549">
        <v>61</v>
      </c>
      <c r="D1549" t="s">
        <v>6048</v>
      </c>
      <c r="E1549" s="11">
        <v>1</v>
      </c>
      <c r="F1549"/>
    </row>
    <row r="1550" spans="1:6" x14ac:dyDescent="0.25">
      <c r="A1550" t="s">
        <v>57</v>
      </c>
      <c r="B1550">
        <v>2017</v>
      </c>
      <c r="C1550">
        <v>185</v>
      </c>
      <c r="D1550" t="s">
        <v>3444</v>
      </c>
      <c r="E1550" s="11">
        <v>1</v>
      </c>
      <c r="F1550"/>
    </row>
    <row r="1551" spans="1:6" x14ac:dyDescent="0.25">
      <c r="A1551" t="s">
        <v>57</v>
      </c>
      <c r="B1551">
        <v>2019</v>
      </c>
      <c r="C1551">
        <v>43</v>
      </c>
      <c r="D1551" t="s">
        <v>6048</v>
      </c>
      <c r="E1551" s="11">
        <v>1</v>
      </c>
      <c r="F1551"/>
    </row>
    <row r="1552" spans="1:6" x14ac:dyDescent="0.25">
      <c r="A1552" s="9" t="s">
        <v>7532</v>
      </c>
      <c r="B1552" s="9"/>
      <c r="C1552" s="9"/>
      <c r="D1552" s="9"/>
      <c r="E1552" s="12">
        <v>71</v>
      </c>
      <c r="F1552"/>
    </row>
    <row r="1553" spans="1:6" x14ac:dyDescent="0.25">
      <c r="A1553" t="s">
        <v>6206</v>
      </c>
      <c r="B1553">
        <v>1983</v>
      </c>
      <c r="C1553">
        <v>637</v>
      </c>
      <c r="D1553" t="s">
        <v>5893</v>
      </c>
      <c r="E1553" s="11">
        <v>1</v>
      </c>
      <c r="F1553"/>
    </row>
    <row r="1554" spans="1:6" x14ac:dyDescent="0.25">
      <c r="A1554" s="9" t="s">
        <v>7533</v>
      </c>
      <c r="B1554" s="9"/>
      <c r="C1554" s="9"/>
      <c r="D1554" s="9"/>
      <c r="E1554" s="12">
        <v>1</v>
      </c>
      <c r="F1554"/>
    </row>
    <row r="1555" spans="1:6" x14ac:dyDescent="0.25">
      <c r="A1555" t="s">
        <v>3611</v>
      </c>
      <c r="B1555">
        <v>1985</v>
      </c>
      <c r="C1555">
        <v>694</v>
      </c>
      <c r="D1555" t="s">
        <v>567</v>
      </c>
      <c r="E1555" s="11">
        <v>1</v>
      </c>
      <c r="F1555"/>
    </row>
    <row r="1556" spans="1:6" x14ac:dyDescent="0.25">
      <c r="A1556" s="9" t="s">
        <v>7534</v>
      </c>
      <c r="B1556" s="9"/>
      <c r="C1556" s="9"/>
      <c r="D1556" s="9"/>
      <c r="E1556" s="12">
        <v>1</v>
      </c>
      <c r="F1556"/>
    </row>
    <row r="1557" spans="1:6" x14ac:dyDescent="0.25">
      <c r="A1557" t="s">
        <v>6207</v>
      </c>
      <c r="B1557">
        <v>1982</v>
      </c>
      <c r="C1557">
        <v>635</v>
      </c>
      <c r="D1557" t="s">
        <v>5893</v>
      </c>
      <c r="E1557" s="11">
        <v>1</v>
      </c>
      <c r="F1557"/>
    </row>
    <row r="1558" spans="1:6" x14ac:dyDescent="0.25">
      <c r="A1558" s="9" t="s">
        <v>7535</v>
      </c>
      <c r="B1558" s="9"/>
      <c r="C1558" s="9"/>
      <c r="D1558" s="9"/>
      <c r="E1558" s="12">
        <v>1</v>
      </c>
      <c r="F1558"/>
    </row>
    <row r="1559" spans="1:6" x14ac:dyDescent="0.25">
      <c r="A1559" t="s">
        <v>6208</v>
      </c>
      <c r="B1559">
        <v>1982</v>
      </c>
      <c r="C1559">
        <v>638</v>
      </c>
      <c r="D1559" t="s">
        <v>5893</v>
      </c>
      <c r="E1559" s="11">
        <v>1</v>
      </c>
      <c r="F1559"/>
    </row>
    <row r="1560" spans="1:6" x14ac:dyDescent="0.25">
      <c r="A1560" s="9" t="s">
        <v>7536</v>
      </c>
      <c r="B1560" s="9"/>
      <c r="C1560" s="9"/>
      <c r="D1560" s="9"/>
      <c r="E1560" s="12">
        <v>1</v>
      </c>
      <c r="F1560"/>
    </row>
    <row r="1561" spans="1:6" x14ac:dyDescent="0.25">
      <c r="A1561" t="s">
        <v>6377</v>
      </c>
      <c r="B1561">
        <v>2018</v>
      </c>
      <c r="C1561" t="s">
        <v>4407</v>
      </c>
      <c r="D1561" t="s">
        <v>5916</v>
      </c>
      <c r="E1561" s="11">
        <v>1</v>
      </c>
      <c r="F1561"/>
    </row>
    <row r="1562" spans="1:6" x14ac:dyDescent="0.25">
      <c r="A1562" t="s">
        <v>6377</v>
      </c>
      <c r="B1562">
        <v>2019</v>
      </c>
      <c r="C1562" t="s">
        <v>6878</v>
      </c>
      <c r="D1562" t="s">
        <v>6080</v>
      </c>
      <c r="E1562" s="11">
        <v>1</v>
      </c>
      <c r="F1562"/>
    </row>
    <row r="1563" spans="1:6" x14ac:dyDescent="0.25">
      <c r="A1563" s="9" t="s">
        <v>7537</v>
      </c>
      <c r="B1563" s="9"/>
      <c r="C1563" s="9"/>
      <c r="D1563" s="9"/>
      <c r="E1563" s="12">
        <v>2</v>
      </c>
      <c r="F1563"/>
    </row>
    <row r="1564" spans="1:6" x14ac:dyDescent="0.25">
      <c r="A1564" t="s">
        <v>5709</v>
      </c>
      <c r="B1564">
        <v>2017</v>
      </c>
      <c r="C1564" t="s">
        <v>4850</v>
      </c>
      <c r="D1564" t="s">
        <v>7154</v>
      </c>
      <c r="E1564" s="11">
        <v>1</v>
      </c>
      <c r="F1564"/>
    </row>
    <row r="1565" spans="1:6" x14ac:dyDescent="0.25">
      <c r="A1565" s="9" t="s">
        <v>7538</v>
      </c>
      <c r="B1565" s="9"/>
      <c r="C1565" s="9"/>
      <c r="D1565" s="9"/>
      <c r="E1565" s="12">
        <v>1</v>
      </c>
      <c r="F1565"/>
    </row>
    <row r="1566" spans="1:6" x14ac:dyDescent="0.25">
      <c r="A1566" t="s">
        <v>7539</v>
      </c>
      <c r="B1566">
        <v>2019</v>
      </c>
      <c r="C1566">
        <v>209</v>
      </c>
      <c r="D1566" t="s">
        <v>3443</v>
      </c>
      <c r="E1566" s="11">
        <v>1</v>
      </c>
      <c r="F1566"/>
    </row>
    <row r="1567" spans="1:6" x14ac:dyDescent="0.25">
      <c r="A1567" s="9" t="s">
        <v>7540</v>
      </c>
      <c r="B1567" s="9"/>
      <c r="C1567" s="9"/>
      <c r="D1567" s="9"/>
      <c r="E1567" s="12">
        <v>1</v>
      </c>
      <c r="F1567"/>
    </row>
    <row r="1568" spans="1:6" x14ac:dyDescent="0.25">
      <c r="A1568" t="s">
        <v>6378</v>
      </c>
      <c r="B1568">
        <v>2016</v>
      </c>
      <c r="C1568">
        <v>252</v>
      </c>
      <c r="D1568" t="s">
        <v>3443</v>
      </c>
      <c r="E1568" s="11">
        <v>1</v>
      </c>
      <c r="F1568"/>
    </row>
    <row r="1569" spans="1:6" x14ac:dyDescent="0.25">
      <c r="A1569" t="s">
        <v>6378</v>
      </c>
      <c r="B1569">
        <v>2017</v>
      </c>
      <c r="C1569">
        <v>515</v>
      </c>
      <c r="D1569" t="s">
        <v>3443</v>
      </c>
      <c r="E1569" s="11">
        <v>1</v>
      </c>
      <c r="F1569"/>
    </row>
    <row r="1570" spans="1:6" x14ac:dyDescent="0.25">
      <c r="A1570" t="s">
        <v>6378</v>
      </c>
      <c r="B1570">
        <v>2018</v>
      </c>
      <c r="C1570">
        <v>545</v>
      </c>
      <c r="D1570" t="s">
        <v>3443</v>
      </c>
      <c r="E1570" s="11">
        <v>1</v>
      </c>
      <c r="F1570"/>
    </row>
    <row r="1571" spans="1:6" x14ac:dyDescent="0.25">
      <c r="A1571" s="9" t="s">
        <v>7541</v>
      </c>
      <c r="B1571" s="9"/>
      <c r="C1571" s="9"/>
      <c r="D1571" s="9"/>
      <c r="E1571" s="12">
        <v>3</v>
      </c>
      <c r="F1571"/>
    </row>
    <row r="1572" spans="1:6" x14ac:dyDescent="0.25">
      <c r="A1572" t="s">
        <v>7542</v>
      </c>
      <c r="B1572">
        <v>2019</v>
      </c>
      <c r="C1572">
        <v>650</v>
      </c>
      <c r="D1572" t="s">
        <v>567</v>
      </c>
      <c r="E1572" s="11">
        <v>1</v>
      </c>
      <c r="F1572"/>
    </row>
    <row r="1573" spans="1:6" x14ac:dyDescent="0.25">
      <c r="A1573" s="9" t="s">
        <v>7543</v>
      </c>
      <c r="B1573" s="9"/>
      <c r="C1573" s="9"/>
      <c r="D1573" s="9"/>
      <c r="E1573" s="12">
        <v>1</v>
      </c>
      <c r="F1573"/>
    </row>
    <row r="1574" spans="1:6" x14ac:dyDescent="0.25">
      <c r="A1574" t="s">
        <v>3472</v>
      </c>
      <c r="B1574">
        <v>2017</v>
      </c>
      <c r="C1574" t="s">
        <v>1065</v>
      </c>
      <c r="D1574" t="s">
        <v>1493</v>
      </c>
      <c r="E1574" s="11">
        <v>1</v>
      </c>
      <c r="F1574"/>
    </row>
    <row r="1575" spans="1:6" x14ac:dyDescent="0.25">
      <c r="A1575" t="s">
        <v>3472</v>
      </c>
      <c r="B1575">
        <v>2017</v>
      </c>
      <c r="C1575" t="s">
        <v>2274</v>
      </c>
      <c r="D1575" t="s">
        <v>6143</v>
      </c>
      <c r="E1575" s="11">
        <v>1</v>
      </c>
      <c r="F1575"/>
    </row>
    <row r="1576" spans="1:6" x14ac:dyDescent="0.25">
      <c r="A1576" s="9" t="s">
        <v>7544</v>
      </c>
      <c r="B1576" s="9"/>
      <c r="C1576" s="9"/>
      <c r="D1576" s="9"/>
      <c r="E1576" s="12">
        <v>2</v>
      </c>
      <c r="F1576"/>
    </row>
    <row r="1577" spans="1:6" x14ac:dyDescent="0.25">
      <c r="A1577" t="s">
        <v>4077</v>
      </c>
      <c r="B1577">
        <v>2018</v>
      </c>
      <c r="C1577" t="s">
        <v>1454</v>
      </c>
      <c r="D1577" t="s">
        <v>1493</v>
      </c>
      <c r="E1577" s="11">
        <v>1</v>
      </c>
      <c r="F1577"/>
    </row>
    <row r="1578" spans="1:6" x14ac:dyDescent="0.25">
      <c r="A1578" s="9" t="s">
        <v>7545</v>
      </c>
      <c r="B1578" s="9"/>
      <c r="C1578" s="9"/>
      <c r="D1578" s="9"/>
      <c r="E1578" s="12">
        <v>1</v>
      </c>
      <c r="F1578"/>
    </row>
    <row r="1579" spans="1:6" x14ac:dyDescent="0.25">
      <c r="A1579" t="s">
        <v>2600</v>
      </c>
      <c r="B1579">
        <v>2016</v>
      </c>
      <c r="C1579">
        <v>44</v>
      </c>
      <c r="D1579" t="s">
        <v>2601</v>
      </c>
      <c r="E1579" s="11">
        <v>1</v>
      </c>
      <c r="F1579"/>
    </row>
    <row r="1580" spans="1:6" x14ac:dyDescent="0.25">
      <c r="A1580" t="s">
        <v>2600</v>
      </c>
      <c r="B1580">
        <v>2019</v>
      </c>
      <c r="C1580" t="s">
        <v>5572</v>
      </c>
      <c r="D1580" t="s">
        <v>3454</v>
      </c>
      <c r="E1580" s="11">
        <v>1</v>
      </c>
      <c r="F1580"/>
    </row>
    <row r="1581" spans="1:6" x14ac:dyDescent="0.25">
      <c r="A1581" s="9" t="s">
        <v>7546</v>
      </c>
      <c r="B1581" s="9"/>
      <c r="C1581" s="9"/>
      <c r="D1581" s="9"/>
      <c r="E1581" s="12">
        <v>2</v>
      </c>
      <c r="F1581"/>
    </row>
    <row r="1582" spans="1:6" x14ac:dyDescent="0.25">
      <c r="A1582" t="s">
        <v>58</v>
      </c>
      <c r="B1582">
        <v>2011</v>
      </c>
      <c r="C1582">
        <v>655</v>
      </c>
      <c r="D1582" t="s">
        <v>3443</v>
      </c>
      <c r="E1582" s="11">
        <v>1</v>
      </c>
      <c r="F1582"/>
    </row>
    <row r="1583" spans="1:6" x14ac:dyDescent="0.25">
      <c r="A1583" t="s">
        <v>58</v>
      </c>
      <c r="B1583">
        <v>2011</v>
      </c>
      <c r="C1583">
        <v>247</v>
      </c>
      <c r="D1583" t="s">
        <v>3443</v>
      </c>
      <c r="E1583" s="11">
        <v>1</v>
      </c>
      <c r="F1583"/>
    </row>
    <row r="1584" spans="1:6" x14ac:dyDescent="0.25">
      <c r="A1584" t="s">
        <v>58</v>
      </c>
      <c r="B1584">
        <v>2013</v>
      </c>
      <c r="C1584">
        <v>113</v>
      </c>
      <c r="D1584" t="s">
        <v>3443</v>
      </c>
      <c r="E1584" s="11">
        <v>1</v>
      </c>
      <c r="F1584"/>
    </row>
    <row r="1585" spans="1:6" x14ac:dyDescent="0.25">
      <c r="A1585" t="s">
        <v>58</v>
      </c>
      <c r="B1585">
        <v>2014</v>
      </c>
      <c r="C1585">
        <v>121</v>
      </c>
      <c r="D1585" t="s">
        <v>3442</v>
      </c>
      <c r="E1585" s="11">
        <v>1</v>
      </c>
      <c r="F1585"/>
    </row>
    <row r="1586" spans="1:6" x14ac:dyDescent="0.25">
      <c r="A1586" t="s">
        <v>58</v>
      </c>
      <c r="B1586">
        <v>2015</v>
      </c>
      <c r="C1586">
        <v>43</v>
      </c>
      <c r="D1586" t="s">
        <v>3443</v>
      </c>
      <c r="E1586" s="11">
        <v>1</v>
      </c>
      <c r="F1586"/>
    </row>
    <row r="1587" spans="1:6" x14ac:dyDescent="0.25">
      <c r="A1587" t="s">
        <v>58</v>
      </c>
      <c r="B1587">
        <v>2016</v>
      </c>
      <c r="C1587">
        <v>212</v>
      </c>
      <c r="D1587" t="s">
        <v>3443</v>
      </c>
      <c r="E1587" s="11">
        <v>1</v>
      </c>
      <c r="F1587"/>
    </row>
    <row r="1588" spans="1:6" x14ac:dyDescent="0.25">
      <c r="A1588" t="s">
        <v>58</v>
      </c>
      <c r="B1588">
        <v>2016</v>
      </c>
      <c r="C1588" t="s">
        <v>1455</v>
      </c>
      <c r="D1588" t="s">
        <v>3454</v>
      </c>
      <c r="E1588" s="11">
        <v>1</v>
      </c>
      <c r="F1588"/>
    </row>
    <row r="1589" spans="1:6" x14ac:dyDescent="0.25">
      <c r="A1589" t="s">
        <v>58</v>
      </c>
      <c r="B1589">
        <v>2017</v>
      </c>
      <c r="C1589">
        <v>169</v>
      </c>
      <c r="D1589" t="s">
        <v>6048</v>
      </c>
      <c r="E1589" s="11">
        <v>1</v>
      </c>
      <c r="F1589"/>
    </row>
    <row r="1590" spans="1:6" x14ac:dyDescent="0.25">
      <c r="A1590" t="s">
        <v>58</v>
      </c>
      <c r="B1590">
        <v>2017</v>
      </c>
      <c r="C1590">
        <v>556</v>
      </c>
      <c r="D1590" t="s">
        <v>3443</v>
      </c>
      <c r="E1590" s="11">
        <v>1</v>
      </c>
      <c r="F1590"/>
    </row>
    <row r="1591" spans="1:6" x14ac:dyDescent="0.25">
      <c r="A1591" t="s">
        <v>58</v>
      </c>
      <c r="B1591">
        <v>2017</v>
      </c>
      <c r="C1591" t="s">
        <v>2783</v>
      </c>
      <c r="D1591" t="s">
        <v>5900</v>
      </c>
      <c r="E1591" s="11">
        <v>1</v>
      </c>
      <c r="F1591"/>
    </row>
    <row r="1592" spans="1:6" x14ac:dyDescent="0.25">
      <c r="A1592" t="s">
        <v>58</v>
      </c>
      <c r="B1592">
        <v>2017</v>
      </c>
      <c r="C1592" t="s">
        <v>2788</v>
      </c>
      <c r="D1592" t="s">
        <v>6209</v>
      </c>
      <c r="E1592" s="11">
        <v>1</v>
      </c>
      <c r="F1592"/>
    </row>
    <row r="1593" spans="1:6" x14ac:dyDescent="0.25">
      <c r="A1593" t="s">
        <v>58</v>
      </c>
      <c r="B1593">
        <v>2018</v>
      </c>
      <c r="C1593" t="s">
        <v>1450</v>
      </c>
      <c r="D1593" t="s">
        <v>3454</v>
      </c>
      <c r="E1593" s="11">
        <v>1</v>
      </c>
      <c r="F1593"/>
    </row>
    <row r="1594" spans="1:6" x14ac:dyDescent="0.25">
      <c r="A1594" s="9" t="s">
        <v>7547</v>
      </c>
      <c r="B1594" s="9"/>
      <c r="C1594" s="9"/>
      <c r="D1594" s="9"/>
      <c r="E1594" s="12">
        <v>12</v>
      </c>
      <c r="F1594"/>
    </row>
    <row r="1595" spans="1:6" x14ac:dyDescent="0.25">
      <c r="A1595" t="s">
        <v>6379</v>
      </c>
      <c r="B1595">
        <v>2017</v>
      </c>
      <c r="C1595" t="s">
        <v>2322</v>
      </c>
      <c r="D1595" t="s">
        <v>6380</v>
      </c>
      <c r="E1595" s="11">
        <v>1</v>
      </c>
      <c r="F1595"/>
    </row>
    <row r="1596" spans="1:6" x14ac:dyDescent="0.25">
      <c r="A1596" t="s">
        <v>6379</v>
      </c>
      <c r="B1596">
        <v>2018</v>
      </c>
      <c r="C1596" t="s">
        <v>4248</v>
      </c>
      <c r="D1596" t="s">
        <v>5916</v>
      </c>
      <c r="E1596" s="11">
        <v>1</v>
      </c>
      <c r="F1596"/>
    </row>
    <row r="1597" spans="1:6" x14ac:dyDescent="0.25">
      <c r="A1597" s="9" t="s">
        <v>7548</v>
      </c>
      <c r="B1597" s="9"/>
      <c r="C1597" s="9"/>
      <c r="D1597" s="9"/>
      <c r="E1597" s="12">
        <v>2</v>
      </c>
      <c r="F1597"/>
    </row>
    <row r="1598" spans="1:6" x14ac:dyDescent="0.25">
      <c r="A1598" t="s">
        <v>7549</v>
      </c>
      <c r="B1598">
        <v>2019</v>
      </c>
      <c r="C1598" t="s">
        <v>6856</v>
      </c>
      <c r="D1598" t="s">
        <v>7161</v>
      </c>
      <c r="E1598" s="11">
        <v>1</v>
      </c>
      <c r="F1598"/>
    </row>
    <row r="1599" spans="1:6" x14ac:dyDescent="0.25">
      <c r="A1599" s="9" t="s">
        <v>7550</v>
      </c>
      <c r="B1599" s="9"/>
      <c r="C1599" s="9"/>
      <c r="D1599" s="9"/>
      <c r="E1599" s="12">
        <v>1</v>
      </c>
      <c r="F1599"/>
    </row>
    <row r="1600" spans="1:6" x14ac:dyDescent="0.25">
      <c r="A1600" t="s">
        <v>5431</v>
      </c>
      <c r="B1600">
        <v>2019</v>
      </c>
      <c r="C1600">
        <v>61</v>
      </c>
      <c r="D1600" t="s">
        <v>684</v>
      </c>
      <c r="E1600" s="11">
        <v>1</v>
      </c>
      <c r="F1600"/>
    </row>
    <row r="1601" spans="1:6" x14ac:dyDescent="0.25">
      <c r="A1601" t="s">
        <v>5431</v>
      </c>
      <c r="B1601">
        <v>2019</v>
      </c>
      <c r="C1601">
        <v>161</v>
      </c>
      <c r="D1601" t="s">
        <v>2704</v>
      </c>
      <c r="E1601" s="11">
        <v>1</v>
      </c>
      <c r="F1601"/>
    </row>
    <row r="1602" spans="1:6" x14ac:dyDescent="0.25">
      <c r="A1602" t="s">
        <v>5431</v>
      </c>
      <c r="B1602">
        <v>2019</v>
      </c>
      <c r="C1602">
        <v>229</v>
      </c>
      <c r="D1602" t="s">
        <v>568</v>
      </c>
      <c r="E1602" s="11">
        <v>1</v>
      </c>
      <c r="F1602"/>
    </row>
    <row r="1603" spans="1:6" x14ac:dyDescent="0.25">
      <c r="A1603" t="s">
        <v>5431</v>
      </c>
      <c r="B1603">
        <v>2019</v>
      </c>
      <c r="C1603">
        <v>576</v>
      </c>
      <c r="D1603" t="s">
        <v>567</v>
      </c>
      <c r="E1603" s="11">
        <v>1</v>
      </c>
      <c r="F1603"/>
    </row>
    <row r="1604" spans="1:6" x14ac:dyDescent="0.25">
      <c r="A1604" t="s">
        <v>5431</v>
      </c>
      <c r="B1604">
        <v>2019</v>
      </c>
      <c r="C1604">
        <v>99</v>
      </c>
      <c r="D1604" t="s">
        <v>2554</v>
      </c>
      <c r="E1604" s="11">
        <v>1</v>
      </c>
      <c r="F1604"/>
    </row>
    <row r="1605" spans="1:6" x14ac:dyDescent="0.25">
      <c r="A1605" s="9" t="s">
        <v>6728</v>
      </c>
      <c r="B1605" s="9"/>
      <c r="C1605" s="9"/>
      <c r="D1605" s="9"/>
      <c r="E1605" s="12">
        <v>5</v>
      </c>
      <c r="F1605"/>
    </row>
    <row r="1606" spans="1:6" x14ac:dyDescent="0.25">
      <c r="A1606" t="s">
        <v>5637</v>
      </c>
      <c r="B1606">
        <v>2017</v>
      </c>
      <c r="C1606" t="s">
        <v>2168</v>
      </c>
      <c r="D1606" t="s">
        <v>5685</v>
      </c>
      <c r="E1606" s="11">
        <v>1</v>
      </c>
      <c r="F1606"/>
    </row>
    <row r="1607" spans="1:6" x14ac:dyDescent="0.25">
      <c r="A1607" t="s">
        <v>5637</v>
      </c>
      <c r="B1607">
        <v>2017</v>
      </c>
      <c r="C1607" t="s">
        <v>2264</v>
      </c>
      <c r="D1607" t="s">
        <v>6143</v>
      </c>
      <c r="E1607" s="11">
        <v>1</v>
      </c>
      <c r="F1607"/>
    </row>
    <row r="1608" spans="1:6" x14ac:dyDescent="0.25">
      <c r="A1608" t="s">
        <v>5637</v>
      </c>
      <c r="B1608">
        <v>2017</v>
      </c>
      <c r="C1608" t="s">
        <v>4788</v>
      </c>
      <c r="D1608" t="s">
        <v>5686</v>
      </c>
      <c r="E1608" s="11">
        <v>1</v>
      </c>
      <c r="F1608"/>
    </row>
    <row r="1609" spans="1:6" x14ac:dyDescent="0.25">
      <c r="A1609" t="s">
        <v>5637</v>
      </c>
      <c r="B1609">
        <v>2018</v>
      </c>
      <c r="C1609">
        <v>94</v>
      </c>
      <c r="D1609" t="s">
        <v>6336</v>
      </c>
      <c r="E1609" s="11">
        <v>1</v>
      </c>
      <c r="F1609"/>
    </row>
    <row r="1610" spans="1:6" x14ac:dyDescent="0.25">
      <c r="A1610" t="s">
        <v>5637</v>
      </c>
      <c r="B1610">
        <v>2018</v>
      </c>
      <c r="C1610" t="s">
        <v>4295</v>
      </c>
      <c r="D1610" t="s">
        <v>3507</v>
      </c>
      <c r="E1610" s="11">
        <v>1</v>
      </c>
      <c r="F1610"/>
    </row>
    <row r="1611" spans="1:6" x14ac:dyDescent="0.25">
      <c r="A1611" t="s">
        <v>5637</v>
      </c>
      <c r="B1611">
        <v>2019</v>
      </c>
      <c r="C1611" t="s">
        <v>5214</v>
      </c>
      <c r="D1611" t="s">
        <v>5928</v>
      </c>
      <c r="E1611" s="11">
        <v>1</v>
      </c>
      <c r="F1611"/>
    </row>
    <row r="1612" spans="1:6" x14ac:dyDescent="0.25">
      <c r="A1612" s="9" t="s">
        <v>7551</v>
      </c>
      <c r="B1612" s="9"/>
      <c r="C1612" s="9"/>
      <c r="D1612" s="9"/>
      <c r="E1612" s="12">
        <v>6</v>
      </c>
      <c r="F1612"/>
    </row>
    <row r="1613" spans="1:6" x14ac:dyDescent="0.25">
      <c r="A1613" t="s">
        <v>2602</v>
      </c>
      <c r="B1613">
        <v>2016</v>
      </c>
      <c r="C1613" t="s">
        <v>1590</v>
      </c>
      <c r="D1613" t="s">
        <v>5685</v>
      </c>
      <c r="E1613" s="11">
        <v>1</v>
      </c>
      <c r="F1613"/>
    </row>
    <row r="1614" spans="1:6" x14ac:dyDescent="0.25">
      <c r="A1614" t="s">
        <v>2602</v>
      </c>
      <c r="B1614">
        <v>2017</v>
      </c>
      <c r="C1614">
        <v>66</v>
      </c>
      <c r="D1614" t="s">
        <v>684</v>
      </c>
      <c r="E1614" s="11">
        <v>1</v>
      </c>
      <c r="F1614"/>
    </row>
    <row r="1615" spans="1:6" x14ac:dyDescent="0.25">
      <c r="A1615" t="s">
        <v>2602</v>
      </c>
      <c r="B1615">
        <v>2017</v>
      </c>
      <c r="C1615">
        <v>90</v>
      </c>
      <c r="D1615" t="s">
        <v>2603</v>
      </c>
      <c r="E1615" s="11">
        <v>1</v>
      </c>
      <c r="F1615"/>
    </row>
    <row r="1616" spans="1:6" x14ac:dyDescent="0.25">
      <c r="A1616" t="s">
        <v>2602</v>
      </c>
      <c r="B1616">
        <v>2017</v>
      </c>
      <c r="C1616">
        <v>109</v>
      </c>
      <c r="D1616" t="s">
        <v>2554</v>
      </c>
      <c r="E1616" s="11">
        <v>1</v>
      </c>
      <c r="F1616"/>
    </row>
    <row r="1617" spans="1:6" x14ac:dyDescent="0.25">
      <c r="A1617" t="s">
        <v>2602</v>
      </c>
      <c r="B1617">
        <v>2017</v>
      </c>
      <c r="C1617">
        <v>196</v>
      </c>
      <c r="D1617" t="s">
        <v>2551</v>
      </c>
      <c r="E1617" s="11">
        <v>1</v>
      </c>
      <c r="F1617"/>
    </row>
    <row r="1618" spans="1:6" x14ac:dyDescent="0.25">
      <c r="A1618" t="s">
        <v>2602</v>
      </c>
      <c r="B1618">
        <v>2017</v>
      </c>
      <c r="C1618">
        <v>196</v>
      </c>
      <c r="D1618" t="s">
        <v>2552</v>
      </c>
      <c r="E1618" s="11">
        <v>1</v>
      </c>
      <c r="F1618"/>
    </row>
    <row r="1619" spans="1:6" x14ac:dyDescent="0.25">
      <c r="A1619" t="s">
        <v>2602</v>
      </c>
      <c r="B1619">
        <v>2017</v>
      </c>
      <c r="C1619">
        <v>604</v>
      </c>
      <c r="D1619" t="s">
        <v>567</v>
      </c>
      <c r="E1619" s="11">
        <v>1</v>
      </c>
      <c r="F1619"/>
    </row>
    <row r="1620" spans="1:6" x14ac:dyDescent="0.25">
      <c r="A1620" s="9" t="s">
        <v>7552</v>
      </c>
      <c r="B1620" s="9"/>
      <c r="C1620" s="9"/>
      <c r="D1620" s="9"/>
      <c r="E1620" s="12">
        <v>7</v>
      </c>
      <c r="F1620"/>
    </row>
    <row r="1621" spans="1:6" x14ac:dyDescent="0.25">
      <c r="A1621" t="s">
        <v>2604</v>
      </c>
      <c r="B1621">
        <v>2016</v>
      </c>
      <c r="C1621">
        <v>643</v>
      </c>
      <c r="D1621" t="s">
        <v>5960</v>
      </c>
      <c r="E1621" s="11">
        <v>1</v>
      </c>
      <c r="F1621"/>
    </row>
    <row r="1622" spans="1:6" x14ac:dyDescent="0.25">
      <c r="A1622" t="s">
        <v>2604</v>
      </c>
      <c r="B1622">
        <v>2016</v>
      </c>
      <c r="C1622" t="s">
        <v>1905</v>
      </c>
      <c r="D1622" t="s">
        <v>1493</v>
      </c>
      <c r="E1622" s="11">
        <v>1</v>
      </c>
      <c r="F1622"/>
    </row>
    <row r="1623" spans="1:6" x14ac:dyDescent="0.25">
      <c r="A1623" s="9" t="s">
        <v>7553</v>
      </c>
      <c r="B1623" s="9"/>
      <c r="C1623" s="9"/>
      <c r="D1623" s="9"/>
      <c r="E1623" s="12">
        <v>2</v>
      </c>
      <c r="F1623"/>
    </row>
    <row r="1624" spans="1:6" x14ac:dyDescent="0.25">
      <c r="A1624" t="s">
        <v>5710</v>
      </c>
      <c r="B1624">
        <v>2017</v>
      </c>
      <c r="C1624" t="s">
        <v>2133</v>
      </c>
      <c r="D1624" t="s">
        <v>5685</v>
      </c>
      <c r="E1624" s="11">
        <v>1</v>
      </c>
      <c r="F1624"/>
    </row>
    <row r="1625" spans="1:6" x14ac:dyDescent="0.25">
      <c r="A1625" t="s">
        <v>5710</v>
      </c>
      <c r="B1625">
        <v>2017</v>
      </c>
      <c r="C1625" t="s">
        <v>2224</v>
      </c>
      <c r="D1625" t="s">
        <v>5684</v>
      </c>
      <c r="E1625" s="11">
        <v>1</v>
      </c>
      <c r="F1625"/>
    </row>
    <row r="1626" spans="1:6" x14ac:dyDescent="0.25">
      <c r="A1626" t="s">
        <v>5710</v>
      </c>
      <c r="B1626">
        <v>2017</v>
      </c>
      <c r="C1626" t="s">
        <v>2295</v>
      </c>
      <c r="D1626" t="s">
        <v>6143</v>
      </c>
      <c r="E1626" s="11">
        <v>1</v>
      </c>
      <c r="F1626"/>
    </row>
    <row r="1627" spans="1:6" x14ac:dyDescent="0.25">
      <c r="A1627" t="s">
        <v>5710</v>
      </c>
      <c r="B1627">
        <v>2017</v>
      </c>
      <c r="C1627" t="s">
        <v>4659</v>
      </c>
      <c r="D1627" t="s">
        <v>5686</v>
      </c>
      <c r="E1627" s="11">
        <v>1</v>
      </c>
      <c r="F1627"/>
    </row>
    <row r="1628" spans="1:6" x14ac:dyDescent="0.25">
      <c r="A1628" s="9" t="s">
        <v>7554</v>
      </c>
      <c r="B1628" s="9"/>
      <c r="C1628" s="9"/>
      <c r="D1628" s="9"/>
      <c r="E1628" s="12">
        <v>4</v>
      </c>
      <c r="F1628"/>
    </row>
    <row r="1629" spans="1:6" x14ac:dyDescent="0.25">
      <c r="A1629" t="s">
        <v>3473</v>
      </c>
      <c r="B1629">
        <v>2017</v>
      </c>
      <c r="C1629" t="s">
        <v>2233</v>
      </c>
      <c r="D1629" t="s">
        <v>5684</v>
      </c>
      <c r="E1629" s="11">
        <v>1</v>
      </c>
      <c r="F1629"/>
    </row>
    <row r="1630" spans="1:6" x14ac:dyDescent="0.25">
      <c r="A1630" t="s">
        <v>3473</v>
      </c>
      <c r="B1630">
        <v>2017</v>
      </c>
      <c r="C1630" t="s">
        <v>2849</v>
      </c>
      <c r="D1630" t="s">
        <v>1493</v>
      </c>
      <c r="E1630" s="11">
        <v>1</v>
      </c>
      <c r="F1630"/>
    </row>
    <row r="1631" spans="1:6" x14ac:dyDescent="0.25">
      <c r="A1631" t="s">
        <v>3473</v>
      </c>
      <c r="B1631">
        <v>2018</v>
      </c>
      <c r="C1631">
        <v>669</v>
      </c>
      <c r="D1631" t="s">
        <v>3443</v>
      </c>
      <c r="E1631" s="11">
        <v>1</v>
      </c>
      <c r="F1631"/>
    </row>
    <row r="1632" spans="1:6" x14ac:dyDescent="0.25">
      <c r="A1632" t="s">
        <v>3473</v>
      </c>
      <c r="B1632">
        <v>2019</v>
      </c>
      <c r="C1632">
        <v>192</v>
      </c>
      <c r="D1632" t="s">
        <v>3442</v>
      </c>
      <c r="E1632" s="11">
        <v>1</v>
      </c>
      <c r="F1632"/>
    </row>
    <row r="1633" spans="1:6" x14ac:dyDescent="0.25">
      <c r="A1633" t="s">
        <v>3473</v>
      </c>
      <c r="B1633">
        <v>2019</v>
      </c>
      <c r="C1633">
        <v>286</v>
      </c>
      <c r="D1633" t="s">
        <v>6048</v>
      </c>
      <c r="E1633" s="11">
        <v>1</v>
      </c>
      <c r="F1633"/>
    </row>
    <row r="1634" spans="1:6" x14ac:dyDescent="0.25">
      <c r="A1634" t="s">
        <v>3473</v>
      </c>
      <c r="B1634">
        <v>2019</v>
      </c>
      <c r="C1634">
        <v>166</v>
      </c>
      <c r="D1634" t="s">
        <v>3443</v>
      </c>
      <c r="E1634" s="11">
        <v>1</v>
      </c>
      <c r="F1634"/>
    </row>
    <row r="1635" spans="1:6" x14ac:dyDescent="0.25">
      <c r="A1635" s="9" t="s">
        <v>7555</v>
      </c>
      <c r="B1635" s="9"/>
      <c r="C1635" s="9"/>
      <c r="D1635" s="9"/>
      <c r="E1635" s="12">
        <v>6</v>
      </c>
      <c r="F1635"/>
    </row>
    <row r="1636" spans="1:6" x14ac:dyDescent="0.25">
      <c r="A1636" t="s">
        <v>6381</v>
      </c>
      <c r="B1636">
        <v>2016</v>
      </c>
      <c r="C1636" t="s">
        <v>1642</v>
      </c>
      <c r="D1636" t="s">
        <v>6382</v>
      </c>
      <c r="E1636" s="11">
        <v>1</v>
      </c>
      <c r="F1636"/>
    </row>
    <row r="1637" spans="1:6" x14ac:dyDescent="0.25">
      <c r="A1637" s="9" t="s">
        <v>7556</v>
      </c>
      <c r="B1637" s="9"/>
      <c r="C1637" s="9"/>
      <c r="D1637" s="9"/>
      <c r="E1637" s="12">
        <v>1</v>
      </c>
      <c r="F1637"/>
    </row>
    <row r="1638" spans="1:6" x14ac:dyDescent="0.25">
      <c r="A1638" t="s">
        <v>6383</v>
      </c>
      <c r="B1638">
        <v>2018</v>
      </c>
      <c r="C1638" t="s">
        <v>1633</v>
      </c>
      <c r="D1638" t="s">
        <v>6158</v>
      </c>
      <c r="E1638" s="11">
        <v>1</v>
      </c>
      <c r="F1638"/>
    </row>
    <row r="1639" spans="1:6" x14ac:dyDescent="0.25">
      <c r="A1639" s="9" t="s">
        <v>7557</v>
      </c>
      <c r="B1639" s="9"/>
      <c r="C1639" s="9"/>
      <c r="D1639" s="9"/>
      <c r="E1639" s="12">
        <v>1</v>
      </c>
      <c r="F1639"/>
    </row>
    <row r="1640" spans="1:6" x14ac:dyDescent="0.25">
      <c r="A1640" t="s">
        <v>3612</v>
      </c>
      <c r="B1640">
        <v>2018</v>
      </c>
      <c r="C1640" t="s">
        <v>3173</v>
      </c>
      <c r="D1640" t="s">
        <v>6039</v>
      </c>
      <c r="E1640" s="11">
        <v>1</v>
      </c>
      <c r="F1640"/>
    </row>
    <row r="1641" spans="1:6" x14ac:dyDescent="0.25">
      <c r="A1641" t="s">
        <v>3612</v>
      </c>
      <c r="B1641">
        <v>2019</v>
      </c>
      <c r="C1641">
        <v>501</v>
      </c>
      <c r="D1641" t="s">
        <v>2564</v>
      </c>
      <c r="E1641" s="11">
        <v>1</v>
      </c>
      <c r="F1641"/>
    </row>
    <row r="1642" spans="1:6" x14ac:dyDescent="0.25">
      <c r="A1642" t="s">
        <v>3612</v>
      </c>
      <c r="B1642">
        <v>2019</v>
      </c>
      <c r="C1642" t="s">
        <v>1461</v>
      </c>
      <c r="D1642" t="s">
        <v>4025</v>
      </c>
      <c r="E1642" s="11">
        <v>1</v>
      </c>
      <c r="F1642"/>
    </row>
    <row r="1643" spans="1:6" x14ac:dyDescent="0.25">
      <c r="A1643" t="s">
        <v>3612</v>
      </c>
      <c r="B1643">
        <v>2019</v>
      </c>
      <c r="C1643" t="s">
        <v>5190</v>
      </c>
      <c r="D1643" t="s">
        <v>7163</v>
      </c>
      <c r="E1643" s="11">
        <v>1</v>
      </c>
      <c r="F1643"/>
    </row>
    <row r="1644" spans="1:6" x14ac:dyDescent="0.25">
      <c r="A1644" t="s">
        <v>3612</v>
      </c>
      <c r="B1644">
        <v>2019</v>
      </c>
      <c r="C1644" t="s">
        <v>5191</v>
      </c>
      <c r="D1644" t="s">
        <v>5928</v>
      </c>
      <c r="E1644" s="11">
        <v>1</v>
      </c>
      <c r="F1644"/>
    </row>
    <row r="1645" spans="1:6" x14ac:dyDescent="0.25">
      <c r="A1645" t="s">
        <v>3612</v>
      </c>
      <c r="B1645">
        <v>2019</v>
      </c>
      <c r="C1645" t="s">
        <v>5573</v>
      </c>
      <c r="D1645" t="s">
        <v>1493</v>
      </c>
      <c r="E1645" s="11">
        <v>1</v>
      </c>
      <c r="F1645"/>
    </row>
    <row r="1646" spans="1:6" x14ac:dyDescent="0.25">
      <c r="A1646" s="9" t="s">
        <v>7558</v>
      </c>
      <c r="B1646" s="9"/>
      <c r="C1646" s="9"/>
      <c r="D1646" s="9"/>
      <c r="E1646" s="12">
        <v>6</v>
      </c>
      <c r="F1646"/>
    </row>
    <row r="1647" spans="1:6" x14ac:dyDescent="0.25">
      <c r="A1647" t="s">
        <v>4112</v>
      </c>
      <c r="B1647">
        <v>2018</v>
      </c>
      <c r="C1647" t="s">
        <v>2000</v>
      </c>
      <c r="D1647" t="s">
        <v>1493</v>
      </c>
      <c r="E1647" s="11">
        <v>1</v>
      </c>
      <c r="F1647"/>
    </row>
    <row r="1648" spans="1:6" x14ac:dyDescent="0.25">
      <c r="A1648" s="9" t="s">
        <v>7559</v>
      </c>
      <c r="B1648" s="9"/>
      <c r="C1648" s="9"/>
      <c r="D1648" s="9"/>
      <c r="E1648" s="12">
        <v>1</v>
      </c>
      <c r="F1648"/>
    </row>
    <row r="1649" spans="1:6" x14ac:dyDescent="0.25">
      <c r="A1649" t="s">
        <v>6384</v>
      </c>
      <c r="B1649">
        <v>2018</v>
      </c>
      <c r="C1649" t="s">
        <v>4252</v>
      </c>
      <c r="D1649" t="s">
        <v>3507</v>
      </c>
      <c r="E1649" s="11">
        <v>1</v>
      </c>
      <c r="F1649"/>
    </row>
    <row r="1650" spans="1:6" x14ac:dyDescent="0.25">
      <c r="A1650" t="s">
        <v>6384</v>
      </c>
      <c r="B1650">
        <v>2019</v>
      </c>
      <c r="C1650" t="s">
        <v>5155</v>
      </c>
      <c r="D1650" t="s">
        <v>5928</v>
      </c>
      <c r="E1650" s="11">
        <v>1</v>
      </c>
      <c r="F1650"/>
    </row>
    <row r="1651" spans="1:6" x14ac:dyDescent="0.25">
      <c r="A1651" s="9" t="s">
        <v>7560</v>
      </c>
      <c r="B1651" s="9"/>
      <c r="C1651" s="9"/>
      <c r="D1651" s="9"/>
      <c r="E1651" s="12">
        <v>2</v>
      </c>
      <c r="F1651"/>
    </row>
    <row r="1652" spans="1:6" x14ac:dyDescent="0.25">
      <c r="A1652" t="s">
        <v>2605</v>
      </c>
      <c r="B1652">
        <v>2016</v>
      </c>
      <c r="C1652" t="s">
        <v>1940</v>
      </c>
      <c r="D1652" t="s">
        <v>1493</v>
      </c>
      <c r="E1652" s="11">
        <v>1</v>
      </c>
      <c r="F1652"/>
    </row>
    <row r="1653" spans="1:6" x14ac:dyDescent="0.25">
      <c r="A1653" s="9" t="s">
        <v>7561</v>
      </c>
      <c r="B1653" s="9"/>
      <c r="C1653" s="9"/>
      <c r="D1653" s="9"/>
      <c r="E1653" s="12">
        <v>1</v>
      </c>
      <c r="F1653"/>
    </row>
    <row r="1654" spans="1:6" x14ac:dyDescent="0.25">
      <c r="A1654" t="s">
        <v>2606</v>
      </c>
      <c r="B1654">
        <v>2016</v>
      </c>
      <c r="C1654">
        <v>169</v>
      </c>
      <c r="D1654" t="s">
        <v>2564</v>
      </c>
      <c r="E1654" s="11">
        <v>1</v>
      </c>
      <c r="F1654"/>
    </row>
    <row r="1655" spans="1:6" x14ac:dyDescent="0.25">
      <c r="A1655" s="9" t="s">
        <v>7562</v>
      </c>
      <c r="B1655" s="9"/>
      <c r="C1655" s="9"/>
      <c r="D1655" s="9"/>
      <c r="E1655" s="12">
        <v>1</v>
      </c>
      <c r="F1655"/>
    </row>
    <row r="1656" spans="1:6" x14ac:dyDescent="0.25">
      <c r="A1656" t="s">
        <v>6385</v>
      </c>
      <c r="B1656">
        <v>2018</v>
      </c>
      <c r="C1656" t="s">
        <v>4255</v>
      </c>
      <c r="D1656" t="s">
        <v>5916</v>
      </c>
      <c r="E1656" s="11">
        <v>1</v>
      </c>
      <c r="F1656"/>
    </row>
    <row r="1657" spans="1:6" x14ac:dyDescent="0.25">
      <c r="A1657" s="9" t="s">
        <v>7563</v>
      </c>
      <c r="B1657" s="9"/>
      <c r="C1657" s="9"/>
      <c r="D1657" s="9"/>
      <c r="E1657" s="12">
        <v>1</v>
      </c>
      <c r="F1657"/>
    </row>
    <row r="1658" spans="1:6" x14ac:dyDescent="0.25">
      <c r="A1658" t="s">
        <v>3808</v>
      </c>
      <c r="B1658">
        <v>2018</v>
      </c>
      <c r="C1658">
        <v>135</v>
      </c>
      <c r="D1658" t="s">
        <v>1503</v>
      </c>
      <c r="E1658" s="11">
        <v>1</v>
      </c>
      <c r="F1658"/>
    </row>
    <row r="1659" spans="1:6" x14ac:dyDescent="0.25">
      <c r="A1659" t="s">
        <v>3808</v>
      </c>
      <c r="B1659">
        <v>2018</v>
      </c>
      <c r="C1659" t="s">
        <v>3913</v>
      </c>
      <c r="D1659" t="s">
        <v>3922</v>
      </c>
      <c r="E1659" s="11">
        <v>1</v>
      </c>
      <c r="F1659"/>
    </row>
    <row r="1660" spans="1:6" x14ac:dyDescent="0.25">
      <c r="A1660" t="s">
        <v>3808</v>
      </c>
      <c r="B1660">
        <v>2019</v>
      </c>
      <c r="C1660">
        <v>529</v>
      </c>
      <c r="D1660" t="s">
        <v>3443</v>
      </c>
      <c r="E1660" s="11">
        <v>1</v>
      </c>
      <c r="F1660"/>
    </row>
    <row r="1661" spans="1:6" x14ac:dyDescent="0.25">
      <c r="A1661" s="9" t="s">
        <v>7564</v>
      </c>
      <c r="B1661" s="9"/>
      <c r="C1661" s="9"/>
      <c r="D1661" s="9"/>
      <c r="E1661" s="12">
        <v>3</v>
      </c>
      <c r="F1661"/>
    </row>
    <row r="1662" spans="1:6" x14ac:dyDescent="0.25">
      <c r="A1662" t="s">
        <v>7565</v>
      </c>
      <c r="B1662">
        <v>2019</v>
      </c>
      <c r="C1662">
        <v>457</v>
      </c>
      <c r="D1662" t="s">
        <v>567</v>
      </c>
      <c r="E1662" s="11">
        <v>1</v>
      </c>
      <c r="F1662"/>
    </row>
    <row r="1663" spans="1:6" x14ac:dyDescent="0.25">
      <c r="A1663" s="9" t="s">
        <v>7566</v>
      </c>
      <c r="B1663" s="9"/>
      <c r="C1663" s="9"/>
      <c r="D1663" s="9"/>
      <c r="E1663" s="12">
        <v>1</v>
      </c>
      <c r="F1663"/>
    </row>
    <row r="1664" spans="1:6" x14ac:dyDescent="0.25">
      <c r="A1664" t="s">
        <v>7567</v>
      </c>
      <c r="B1664">
        <v>2019</v>
      </c>
      <c r="C1664">
        <v>381</v>
      </c>
      <c r="D1664" t="s">
        <v>2564</v>
      </c>
      <c r="E1664" s="11">
        <v>1</v>
      </c>
      <c r="F1664"/>
    </row>
    <row r="1665" spans="1:6" x14ac:dyDescent="0.25">
      <c r="A1665" s="9" t="s">
        <v>7568</v>
      </c>
      <c r="B1665" s="9"/>
      <c r="C1665" s="9"/>
      <c r="D1665" s="9"/>
      <c r="E1665" s="12">
        <v>1</v>
      </c>
      <c r="F1665"/>
    </row>
    <row r="1666" spans="1:6" x14ac:dyDescent="0.25">
      <c r="A1666" t="s">
        <v>60</v>
      </c>
      <c r="B1666">
        <v>1986</v>
      </c>
      <c r="C1666">
        <v>24</v>
      </c>
      <c r="D1666" t="s">
        <v>3591</v>
      </c>
      <c r="E1666" s="11">
        <v>1</v>
      </c>
      <c r="F1666"/>
    </row>
    <row r="1667" spans="1:6" x14ac:dyDescent="0.25">
      <c r="A1667" t="s">
        <v>60</v>
      </c>
      <c r="B1667">
        <v>1986</v>
      </c>
      <c r="C1667" t="s">
        <v>609</v>
      </c>
      <c r="D1667" t="s">
        <v>3596</v>
      </c>
      <c r="E1667" s="11">
        <v>1</v>
      </c>
      <c r="F1667"/>
    </row>
    <row r="1668" spans="1:6" x14ac:dyDescent="0.25">
      <c r="A1668" t="s">
        <v>60</v>
      </c>
      <c r="B1668">
        <v>1987</v>
      </c>
      <c r="C1668">
        <v>66</v>
      </c>
      <c r="D1668" t="s">
        <v>3442</v>
      </c>
      <c r="E1668" s="11">
        <v>1</v>
      </c>
      <c r="F1668"/>
    </row>
    <row r="1669" spans="1:6" x14ac:dyDescent="0.25">
      <c r="A1669" t="s">
        <v>60</v>
      </c>
      <c r="B1669">
        <v>1987</v>
      </c>
      <c r="C1669">
        <v>96</v>
      </c>
      <c r="D1669" t="s">
        <v>6386</v>
      </c>
      <c r="E1669" s="11">
        <v>1</v>
      </c>
      <c r="F1669"/>
    </row>
    <row r="1670" spans="1:6" x14ac:dyDescent="0.25">
      <c r="A1670" t="s">
        <v>60</v>
      </c>
      <c r="B1670">
        <v>1987</v>
      </c>
      <c r="C1670">
        <v>420</v>
      </c>
      <c r="D1670" t="s">
        <v>3443</v>
      </c>
      <c r="E1670" s="11">
        <v>1</v>
      </c>
      <c r="F1670"/>
    </row>
    <row r="1671" spans="1:6" x14ac:dyDescent="0.25">
      <c r="A1671" t="s">
        <v>60</v>
      </c>
      <c r="B1671">
        <v>1988</v>
      </c>
      <c r="C1671">
        <v>21</v>
      </c>
      <c r="D1671" t="s">
        <v>5954</v>
      </c>
      <c r="E1671" s="11">
        <v>1</v>
      </c>
      <c r="F1671"/>
    </row>
    <row r="1672" spans="1:6" x14ac:dyDescent="0.25">
      <c r="A1672" t="s">
        <v>60</v>
      </c>
      <c r="B1672">
        <v>1992</v>
      </c>
      <c r="C1672">
        <v>2</v>
      </c>
      <c r="D1672" t="s">
        <v>6101</v>
      </c>
      <c r="E1672" s="11">
        <v>1</v>
      </c>
      <c r="F1672"/>
    </row>
    <row r="1673" spans="1:6" x14ac:dyDescent="0.25">
      <c r="A1673" s="9" t="s">
        <v>7569</v>
      </c>
      <c r="B1673" s="9"/>
      <c r="C1673" s="9"/>
      <c r="D1673" s="9"/>
      <c r="E1673" s="12">
        <v>7</v>
      </c>
      <c r="F1673"/>
    </row>
    <row r="1674" spans="1:6" x14ac:dyDescent="0.25">
      <c r="A1674" t="s">
        <v>7570</v>
      </c>
      <c r="B1674">
        <v>2019</v>
      </c>
      <c r="C1674" t="s">
        <v>1454</v>
      </c>
      <c r="D1674" t="s">
        <v>1493</v>
      </c>
      <c r="E1674" s="11">
        <v>1</v>
      </c>
      <c r="F1674"/>
    </row>
    <row r="1675" spans="1:6" x14ac:dyDescent="0.25">
      <c r="A1675" s="9" t="s">
        <v>7571</v>
      </c>
      <c r="B1675" s="9"/>
      <c r="C1675" s="9"/>
      <c r="D1675" s="9"/>
      <c r="E1675" s="12">
        <v>1</v>
      </c>
      <c r="F1675"/>
    </row>
    <row r="1676" spans="1:6" x14ac:dyDescent="0.25">
      <c r="A1676" t="s">
        <v>5711</v>
      </c>
      <c r="B1676">
        <v>2017</v>
      </c>
      <c r="C1676" t="s">
        <v>4753</v>
      </c>
      <c r="D1676" t="s">
        <v>7154</v>
      </c>
      <c r="E1676" s="11">
        <v>1</v>
      </c>
      <c r="F1676"/>
    </row>
    <row r="1677" spans="1:6" x14ac:dyDescent="0.25">
      <c r="A1677" s="9" t="s">
        <v>7572</v>
      </c>
      <c r="B1677" s="9"/>
      <c r="C1677" s="9"/>
      <c r="D1677" s="9"/>
      <c r="E1677" s="12">
        <v>1</v>
      </c>
      <c r="F1677"/>
    </row>
    <row r="1678" spans="1:6" x14ac:dyDescent="0.25">
      <c r="A1678" t="s">
        <v>6387</v>
      </c>
      <c r="B1678">
        <v>2018</v>
      </c>
      <c r="C1678" t="s">
        <v>4357</v>
      </c>
      <c r="D1678" t="s">
        <v>5916</v>
      </c>
      <c r="E1678" s="11">
        <v>1</v>
      </c>
      <c r="F1678"/>
    </row>
    <row r="1679" spans="1:6" x14ac:dyDescent="0.25">
      <c r="A1679" s="9" t="s">
        <v>7573</v>
      </c>
      <c r="B1679" s="9"/>
      <c r="C1679" s="9"/>
      <c r="D1679" s="9"/>
      <c r="E1679" s="12">
        <v>1</v>
      </c>
      <c r="F1679"/>
    </row>
    <row r="1680" spans="1:6" x14ac:dyDescent="0.25">
      <c r="A1680" t="s">
        <v>61</v>
      </c>
      <c r="B1680">
        <v>1985</v>
      </c>
      <c r="C1680">
        <v>181</v>
      </c>
      <c r="D1680" t="s">
        <v>567</v>
      </c>
      <c r="E1680" s="11">
        <v>1</v>
      </c>
      <c r="F1680"/>
    </row>
    <row r="1681" spans="1:6" x14ac:dyDescent="0.25">
      <c r="A1681" t="s">
        <v>61</v>
      </c>
      <c r="B1681">
        <v>1987</v>
      </c>
      <c r="C1681">
        <v>276</v>
      </c>
      <c r="D1681" t="s">
        <v>3442</v>
      </c>
      <c r="E1681" s="11">
        <v>1</v>
      </c>
      <c r="F1681"/>
    </row>
    <row r="1682" spans="1:6" x14ac:dyDescent="0.25">
      <c r="A1682" t="s">
        <v>61</v>
      </c>
      <c r="B1682">
        <v>1987</v>
      </c>
      <c r="C1682">
        <v>340</v>
      </c>
      <c r="D1682" t="s">
        <v>3443</v>
      </c>
      <c r="E1682" s="11">
        <v>1</v>
      </c>
      <c r="F1682"/>
    </row>
    <row r="1683" spans="1:6" x14ac:dyDescent="0.25">
      <c r="A1683" t="s">
        <v>61</v>
      </c>
      <c r="B1683">
        <v>1991</v>
      </c>
      <c r="C1683">
        <v>9</v>
      </c>
      <c r="D1683" t="s">
        <v>6164</v>
      </c>
      <c r="E1683" s="11">
        <v>1</v>
      </c>
      <c r="F1683"/>
    </row>
    <row r="1684" spans="1:6" x14ac:dyDescent="0.25">
      <c r="A1684" t="s">
        <v>61</v>
      </c>
      <c r="B1684">
        <v>1991</v>
      </c>
      <c r="C1684">
        <v>530</v>
      </c>
      <c r="D1684" t="s">
        <v>3443</v>
      </c>
      <c r="E1684" s="11">
        <v>1</v>
      </c>
      <c r="F1684"/>
    </row>
    <row r="1685" spans="1:6" x14ac:dyDescent="0.25">
      <c r="A1685" s="9" t="s">
        <v>7574</v>
      </c>
      <c r="B1685" s="9"/>
      <c r="C1685" s="9"/>
      <c r="D1685" s="9"/>
      <c r="E1685" s="12">
        <v>5</v>
      </c>
      <c r="F1685"/>
    </row>
    <row r="1686" spans="1:6" x14ac:dyDescent="0.25">
      <c r="A1686" t="s">
        <v>5712</v>
      </c>
      <c r="B1686">
        <v>2017</v>
      </c>
      <c r="C1686" t="s">
        <v>4740</v>
      </c>
      <c r="D1686" t="s">
        <v>7154</v>
      </c>
      <c r="E1686" s="11">
        <v>1</v>
      </c>
      <c r="F1686"/>
    </row>
    <row r="1687" spans="1:6" x14ac:dyDescent="0.25">
      <c r="A1687" s="9" t="s">
        <v>7575</v>
      </c>
      <c r="B1687" s="9"/>
      <c r="C1687" s="9"/>
      <c r="D1687" s="9"/>
      <c r="E1687" s="12">
        <v>1</v>
      </c>
      <c r="F1687"/>
    </row>
    <row r="1688" spans="1:6" x14ac:dyDescent="0.25">
      <c r="A1688" t="s">
        <v>62</v>
      </c>
      <c r="B1688">
        <v>1973</v>
      </c>
      <c r="C1688">
        <v>50</v>
      </c>
      <c r="D1688" t="s">
        <v>3443</v>
      </c>
      <c r="E1688" s="11">
        <v>1</v>
      </c>
      <c r="F1688"/>
    </row>
    <row r="1689" spans="1:6" x14ac:dyDescent="0.25">
      <c r="A1689" t="s">
        <v>62</v>
      </c>
      <c r="B1689">
        <v>1987</v>
      </c>
      <c r="C1689" t="s">
        <v>619</v>
      </c>
      <c r="D1689" t="s">
        <v>6128</v>
      </c>
      <c r="E1689" s="11">
        <v>1</v>
      </c>
      <c r="F1689"/>
    </row>
    <row r="1690" spans="1:6" x14ac:dyDescent="0.25">
      <c r="A1690" s="9" t="s">
        <v>7576</v>
      </c>
      <c r="B1690" s="9"/>
      <c r="C1690" s="9"/>
      <c r="D1690" s="9"/>
      <c r="E1690" s="12">
        <v>2</v>
      </c>
      <c r="F1690"/>
    </row>
    <row r="1691" spans="1:6" x14ac:dyDescent="0.25">
      <c r="A1691" t="s">
        <v>2607</v>
      </c>
      <c r="B1691">
        <v>2016</v>
      </c>
      <c r="C1691" t="s">
        <v>1928</v>
      </c>
      <c r="D1691" t="s">
        <v>1493</v>
      </c>
      <c r="E1691" s="11">
        <v>1</v>
      </c>
      <c r="F1691"/>
    </row>
    <row r="1692" spans="1:6" x14ac:dyDescent="0.25">
      <c r="A1692" s="9" t="s">
        <v>7577</v>
      </c>
      <c r="B1692" s="9"/>
      <c r="C1692" s="9"/>
      <c r="D1692" s="9"/>
      <c r="E1692" s="12">
        <v>1</v>
      </c>
      <c r="F1692"/>
    </row>
    <row r="1693" spans="1:6" x14ac:dyDescent="0.25">
      <c r="A1693" t="s">
        <v>5713</v>
      </c>
      <c r="B1693">
        <v>2017</v>
      </c>
      <c r="C1693" t="s">
        <v>4703</v>
      </c>
      <c r="D1693" t="s">
        <v>5686</v>
      </c>
      <c r="E1693" s="11">
        <v>1</v>
      </c>
      <c r="F1693"/>
    </row>
    <row r="1694" spans="1:6" x14ac:dyDescent="0.25">
      <c r="A1694" s="9" t="s">
        <v>7578</v>
      </c>
      <c r="B1694" s="9"/>
      <c r="C1694" s="9"/>
      <c r="D1694" s="9"/>
      <c r="E1694" s="12">
        <v>1</v>
      </c>
      <c r="F1694"/>
    </row>
    <row r="1695" spans="1:6" x14ac:dyDescent="0.25">
      <c r="A1695" t="s">
        <v>6388</v>
      </c>
      <c r="B1695">
        <v>2018</v>
      </c>
      <c r="C1695" t="s">
        <v>3007</v>
      </c>
      <c r="D1695" t="s">
        <v>6158</v>
      </c>
      <c r="E1695" s="11">
        <v>1</v>
      </c>
      <c r="F1695"/>
    </row>
    <row r="1696" spans="1:6" x14ac:dyDescent="0.25">
      <c r="A1696" t="s">
        <v>6388</v>
      </c>
      <c r="B1696">
        <v>2018</v>
      </c>
      <c r="C1696" t="s">
        <v>3007</v>
      </c>
      <c r="D1696" t="s">
        <v>6326</v>
      </c>
      <c r="E1696" s="11">
        <v>1</v>
      </c>
      <c r="F1696"/>
    </row>
    <row r="1697" spans="1:6" x14ac:dyDescent="0.25">
      <c r="A1697" s="9" t="s">
        <v>7579</v>
      </c>
      <c r="B1697" s="9"/>
      <c r="C1697" s="9"/>
      <c r="D1697" s="9"/>
      <c r="E1697" s="12">
        <v>2</v>
      </c>
      <c r="F1697"/>
    </row>
    <row r="1698" spans="1:6" x14ac:dyDescent="0.25">
      <c r="A1698" t="s">
        <v>6389</v>
      </c>
      <c r="B1698">
        <v>2018</v>
      </c>
      <c r="C1698" t="s">
        <v>4328</v>
      </c>
      <c r="D1698" t="s">
        <v>5916</v>
      </c>
      <c r="E1698" s="11">
        <v>1</v>
      </c>
      <c r="F1698"/>
    </row>
    <row r="1699" spans="1:6" x14ac:dyDescent="0.25">
      <c r="A1699" s="9" t="s">
        <v>7580</v>
      </c>
      <c r="B1699" s="9"/>
      <c r="C1699" s="9"/>
      <c r="D1699" s="9"/>
      <c r="E1699" s="12">
        <v>1</v>
      </c>
      <c r="F1699"/>
    </row>
    <row r="1700" spans="1:6" x14ac:dyDescent="0.25">
      <c r="A1700" t="s">
        <v>64</v>
      </c>
      <c r="B1700">
        <v>2013</v>
      </c>
      <c r="C1700" t="s">
        <v>1067</v>
      </c>
      <c r="D1700" t="s">
        <v>5492</v>
      </c>
      <c r="E1700" s="11">
        <v>1</v>
      </c>
      <c r="F1700"/>
    </row>
    <row r="1701" spans="1:6" x14ac:dyDescent="0.25">
      <c r="A1701" s="9" t="s">
        <v>7581</v>
      </c>
      <c r="B1701" s="9"/>
      <c r="C1701" s="9"/>
      <c r="D1701" s="9"/>
      <c r="E1701" s="12">
        <v>1</v>
      </c>
      <c r="F1701"/>
    </row>
    <row r="1702" spans="1:6" x14ac:dyDescent="0.25">
      <c r="A1702" t="s">
        <v>7582</v>
      </c>
      <c r="B1702">
        <v>2019</v>
      </c>
      <c r="C1702" t="s">
        <v>5171</v>
      </c>
      <c r="D1702" t="s">
        <v>5928</v>
      </c>
      <c r="E1702" s="11">
        <v>1</v>
      </c>
      <c r="F1702"/>
    </row>
    <row r="1703" spans="1:6" x14ac:dyDescent="0.25">
      <c r="A1703" s="9" t="s">
        <v>7583</v>
      </c>
      <c r="B1703" s="9"/>
      <c r="C1703" s="9"/>
      <c r="D1703" s="9"/>
      <c r="E1703" s="12">
        <v>1</v>
      </c>
      <c r="F1703"/>
    </row>
    <row r="1704" spans="1:6" x14ac:dyDescent="0.25">
      <c r="A1704" t="s">
        <v>65</v>
      </c>
      <c r="B1704">
        <v>2016</v>
      </c>
      <c r="C1704">
        <v>143</v>
      </c>
      <c r="D1704" t="s">
        <v>2551</v>
      </c>
      <c r="E1704" s="11">
        <v>1</v>
      </c>
      <c r="F1704"/>
    </row>
    <row r="1705" spans="1:6" x14ac:dyDescent="0.25">
      <c r="A1705" t="s">
        <v>65</v>
      </c>
      <c r="B1705">
        <v>2016</v>
      </c>
      <c r="C1705">
        <v>272</v>
      </c>
      <c r="D1705" t="s">
        <v>1503</v>
      </c>
      <c r="E1705" s="11">
        <v>1</v>
      </c>
      <c r="F1705"/>
    </row>
    <row r="1706" spans="1:6" x14ac:dyDescent="0.25">
      <c r="A1706" t="s">
        <v>65</v>
      </c>
      <c r="B1706">
        <v>2016</v>
      </c>
      <c r="C1706" t="s">
        <v>1746</v>
      </c>
      <c r="D1706" t="s">
        <v>2608</v>
      </c>
      <c r="E1706" s="11">
        <v>1</v>
      </c>
      <c r="F1706"/>
    </row>
    <row r="1707" spans="1:6" x14ac:dyDescent="0.25">
      <c r="A1707" t="s">
        <v>65</v>
      </c>
      <c r="B1707">
        <v>2016</v>
      </c>
      <c r="C1707" t="s">
        <v>1915</v>
      </c>
      <c r="D1707" t="s">
        <v>1493</v>
      </c>
      <c r="E1707" s="11">
        <v>1</v>
      </c>
      <c r="F1707"/>
    </row>
    <row r="1708" spans="1:6" x14ac:dyDescent="0.25">
      <c r="A1708" t="s">
        <v>65</v>
      </c>
      <c r="B1708">
        <v>2019</v>
      </c>
      <c r="C1708">
        <v>109</v>
      </c>
      <c r="D1708" t="s">
        <v>3443</v>
      </c>
      <c r="E1708" s="11">
        <v>1</v>
      </c>
      <c r="F1708"/>
    </row>
    <row r="1709" spans="1:6" x14ac:dyDescent="0.25">
      <c r="A1709" s="9" t="s">
        <v>7584</v>
      </c>
      <c r="B1709" s="9"/>
      <c r="C1709" s="9"/>
      <c r="D1709" s="9"/>
      <c r="E1709" s="12">
        <v>5</v>
      </c>
      <c r="F1709"/>
    </row>
    <row r="1710" spans="1:6" x14ac:dyDescent="0.25">
      <c r="A1710" t="s">
        <v>6390</v>
      </c>
      <c r="B1710">
        <v>2018</v>
      </c>
      <c r="C1710" t="s">
        <v>4389</v>
      </c>
      <c r="D1710" t="s">
        <v>5916</v>
      </c>
      <c r="E1710" s="11">
        <v>1</v>
      </c>
      <c r="F1710"/>
    </row>
    <row r="1711" spans="1:6" x14ac:dyDescent="0.25">
      <c r="A1711" s="9" t="s">
        <v>7585</v>
      </c>
      <c r="B1711" s="9"/>
      <c r="C1711" s="9"/>
      <c r="D1711" s="9"/>
      <c r="E1711" s="12">
        <v>1</v>
      </c>
      <c r="F1711"/>
    </row>
    <row r="1712" spans="1:6" x14ac:dyDescent="0.25">
      <c r="A1712" t="s">
        <v>5714</v>
      </c>
      <c r="B1712">
        <v>2017</v>
      </c>
      <c r="C1712" t="s">
        <v>2195</v>
      </c>
      <c r="D1712" t="s">
        <v>5684</v>
      </c>
      <c r="E1712" s="11">
        <v>1</v>
      </c>
      <c r="F1712"/>
    </row>
    <row r="1713" spans="1:6" x14ac:dyDescent="0.25">
      <c r="A1713" s="9" t="s">
        <v>7586</v>
      </c>
      <c r="B1713" s="9"/>
      <c r="C1713" s="9"/>
      <c r="D1713" s="9"/>
      <c r="E1713" s="12">
        <v>1</v>
      </c>
      <c r="F1713"/>
    </row>
    <row r="1714" spans="1:6" x14ac:dyDescent="0.25">
      <c r="A1714" t="s">
        <v>4029</v>
      </c>
      <c r="B1714">
        <v>2018</v>
      </c>
      <c r="C1714" t="s">
        <v>3950</v>
      </c>
      <c r="D1714" t="s">
        <v>1493</v>
      </c>
      <c r="E1714" s="11">
        <v>1</v>
      </c>
      <c r="F1714"/>
    </row>
    <row r="1715" spans="1:6" x14ac:dyDescent="0.25">
      <c r="A1715" s="9" t="s">
        <v>7587</v>
      </c>
      <c r="B1715" s="9"/>
      <c r="C1715" s="9"/>
      <c r="D1715" s="9"/>
      <c r="E1715" s="12">
        <v>1</v>
      </c>
      <c r="F1715"/>
    </row>
    <row r="1716" spans="1:6" x14ac:dyDescent="0.25">
      <c r="A1716" t="s">
        <v>7588</v>
      </c>
      <c r="B1716">
        <v>2019</v>
      </c>
      <c r="C1716" t="s">
        <v>5252</v>
      </c>
      <c r="D1716" t="s">
        <v>7163</v>
      </c>
      <c r="E1716" s="11">
        <v>1</v>
      </c>
      <c r="F1716"/>
    </row>
    <row r="1717" spans="1:6" x14ac:dyDescent="0.25">
      <c r="A1717" t="s">
        <v>7588</v>
      </c>
      <c r="B1717">
        <v>2019</v>
      </c>
      <c r="C1717" t="s">
        <v>5253</v>
      </c>
      <c r="D1717" t="s">
        <v>5928</v>
      </c>
      <c r="E1717" s="11">
        <v>1</v>
      </c>
      <c r="F1717"/>
    </row>
    <row r="1718" spans="1:6" x14ac:dyDescent="0.25">
      <c r="A1718" s="9" t="s">
        <v>7589</v>
      </c>
      <c r="B1718" s="9"/>
      <c r="C1718" s="9"/>
      <c r="D1718" s="9"/>
      <c r="E1718" s="12">
        <v>2</v>
      </c>
      <c r="F1718"/>
    </row>
    <row r="1719" spans="1:6" x14ac:dyDescent="0.25">
      <c r="A1719" t="s">
        <v>2609</v>
      </c>
      <c r="B1719">
        <v>2016</v>
      </c>
      <c r="C1719" t="s">
        <v>1991</v>
      </c>
      <c r="D1719" t="s">
        <v>1493</v>
      </c>
      <c r="E1719" s="11">
        <v>1</v>
      </c>
      <c r="F1719"/>
    </row>
    <row r="1720" spans="1:6" x14ac:dyDescent="0.25">
      <c r="A1720" t="s">
        <v>2609</v>
      </c>
      <c r="B1720">
        <v>2017</v>
      </c>
      <c r="C1720">
        <v>55</v>
      </c>
      <c r="D1720" t="s">
        <v>6293</v>
      </c>
      <c r="E1720" s="11">
        <v>1</v>
      </c>
      <c r="F1720"/>
    </row>
    <row r="1721" spans="1:6" x14ac:dyDescent="0.25">
      <c r="A1721" t="s">
        <v>2609</v>
      </c>
      <c r="B1721">
        <v>2017</v>
      </c>
      <c r="C1721">
        <v>502</v>
      </c>
      <c r="D1721" t="s">
        <v>3443</v>
      </c>
      <c r="E1721" s="11">
        <v>1</v>
      </c>
      <c r="F1721"/>
    </row>
    <row r="1722" spans="1:6" x14ac:dyDescent="0.25">
      <c r="A1722" t="s">
        <v>2609</v>
      </c>
      <c r="B1722">
        <v>2017</v>
      </c>
      <c r="C1722">
        <v>143</v>
      </c>
      <c r="D1722" t="s">
        <v>6048</v>
      </c>
      <c r="E1722" s="11">
        <v>1</v>
      </c>
      <c r="F1722"/>
    </row>
    <row r="1723" spans="1:6" x14ac:dyDescent="0.25">
      <c r="A1723" s="9" t="s">
        <v>6701</v>
      </c>
      <c r="B1723" s="9"/>
      <c r="C1723" s="9"/>
      <c r="D1723" s="9"/>
      <c r="E1723" s="12">
        <v>4</v>
      </c>
      <c r="F1723"/>
    </row>
    <row r="1724" spans="1:6" x14ac:dyDescent="0.25">
      <c r="A1724" t="s">
        <v>3613</v>
      </c>
      <c r="B1724">
        <v>2018</v>
      </c>
      <c r="C1724">
        <v>21</v>
      </c>
      <c r="D1724" t="s">
        <v>2559</v>
      </c>
      <c r="E1724" s="11">
        <v>1</v>
      </c>
      <c r="F1724"/>
    </row>
    <row r="1725" spans="1:6" x14ac:dyDescent="0.25">
      <c r="A1725" t="s">
        <v>3613</v>
      </c>
      <c r="B1725">
        <v>2018</v>
      </c>
      <c r="C1725">
        <v>74</v>
      </c>
      <c r="D1725" t="s">
        <v>684</v>
      </c>
      <c r="E1725" s="11">
        <v>1</v>
      </c>
      <c r="F1725"/>
    </row>
    <row r="1726" spans="1:6" x14ac:dyDescent="0.25">
      <c r="A1726" t="s">
        <v>3613</v>
      </c>
      <c r="B1726">
        <v>2018</v>
      </c>
      <c r="C1726">
        <v>91</v>
      </c>
      <c r="D1726" t="s">
        <v>2554</v>
      </c>
      <c r="E1726" s="11">
        <v>1</v>
      </c>
      <c r="F1726"/>
    </row>
    <row r="1727" spans="1:6" x14ac:dyDescent="0.25">
      <c r="A1727" t="s">
        <v>3613</v>
      </c>
      <c r="B1727">
        <v>2018</v>
      </c>
      <c r="C1727">
        <v>563</v>
      </c>
      <c r="D1727" t="s">
        <v>3921</v>
      </c>
      <c r="E1727" s="11">
        <v>1</v>
      </c>
      <c r="F1727"/>
    </row>
    <row r="1728" spans="1:6" x14ac:dyDescent="0.25">
      <c r="A1728" t="s">
        <v>3613</v>
      </c>
      <c r="B1728">
        <v>2018</v>
      </c>
      <c r="C1728">
        <v>181</v>
      </c>
      <c r="D1728" t="s">
        <v>567</v>
      </c>
      <c r="E1728" s="11">
        <v>1</v>
      </c>
      <c r="F1728"/>
    </row>
    <row r="1729" spans="1:6" x14ac:dyDescent="0.25">
      <c r="A1729" t="s">
        <v>3613</v>
      </c>
      <c r="B1729">
        <v>2018</v>
      </c>
      <c r="C1729">
        <v>181</v>
      </c>
      <c r="D1729" t="s">
        <v>6168</v>
      </c>
      <c r="E1729" s="11">
        <v>1</v>
      </c>
      <c r="F1729"/>
    </row>
    <row r="1730" spans="1:6" x14ac:dyDescent="0.25">
      <c r="A1730" t="s">
        <v>3613</v>
      </c>
      <c r="B1730">
        <v>2018</v>
      </c>
      <c r="C1730">
        <v>181</v>
      </c>
      <c r="D1730" t="s">
        <v>3629</v>
      </c>
      <c r="E1730" s="11">
        <v>1</v>
      </c>
      <c r="F1730"/>
    </row>
    <row r="1731" spans="1:6" x14ac:dyDescent="0.25">
      <c r="A1731" t="s">
        <v>3613</v>
      </c>
      <c r="B1731">
        <v>2018</v>
      </c>
      <c r="C1731" t="s">
        <v>1979</v>
      </c>
      <c r="D1731" t="s">
        <v>1493</v>
      </c>
      <c r="E1731" s="11">
        <v>1</v>
      </c>
      <c r="F1731"/>
    </row>
    <row r="1732" spans="1:6" x14ac:dyDescent="0.25">
      <c r="A1732" s="9" t="s">
        <v>7590</v>
      </c>
      <c r="B1732" s="9"/>
      <c r="C1732" s="9"/>
      <c r="D1732" s="9"/>
      <c r="E1732" s="12">
        <v>8</v>
      </c>
      <c r="F1732"/>
    </row>
    <row r="1733" spans="1:6" x14ac:dyDescent="0.25">
      <c r="A1733" t="s">
        <v>5715</v>
      </c>
      <c r="B1733">
        <v>2017</v>
      </c>
      <c r="C1733" t="s">
        <v>4682</v>
      </c>
      <c r="D1733" t="s">
        <v>7154</v>
      </c>
      <c r="E1733" s="11">
        <v>1</v>
      </c>
      <c r="F1733"/>
    </row>
    <row r="1734" spans="1:6" x14ac:dyDescent="0.25">
      <c r="A1734" s="9" t="s">
        <v>7591</v>
      </c>
      <c r="B1734" s="9"/>
      <c r="C1734" s="9"/>
      <c r="D1734" s="9"/>
      <c r="E1734" s="12">
        <v>1</v>
      </c>
      <c r="F1734"/>
    </row>
    <row r="1735" spans="1:6" x14ac:dyDescent="0.25">
      <c r="A1735" t="s">
        <v>3474</v>
      </c>
      <c r="B1735">
        <v>2017</v>
      </c>
      <c r="C1735" t="s">
        <v>2955</v>
      </c>
      <c r="D1735" t="s">
        <v>1493</v>
      </c>
      <c r="E1735" s="11">
        <v>1</v>
      </c>
      <c r="F1735"/>
    </row>
    <row r="1736" spans="1:6" x14ac:dyDescent="0.25">
      <c r="A1736" s="9" t="s">
        <v>7592</v>
      </c>
      <c r="B1736" s="9"/>
      <c r="C1736" s="9"/>
      <c r="D1736" s="9"/>
      <c r="E1736" s="12">
        <v>1</v>
      </c>
      <c r="F1736"/>
    </row>
    <row r="1737" spans="1:6" x14ac:dyDescent="0.25">
      <c r="A1737" t="s">
        <v>7593</v>
      </c>
      <c r="B1737">
        <v>2019</v>
      </c>
      <c r="C1737">
        <v>154</v>
      </c>
      <c r="D1737" t="s">
        <v>2564</v>
      </c>
      <c r="E1737" s="11">
        <v>1</v>
      </c>
      <c r="F1737"/>
    </row>
    <row r="1738" spans="1:6" x14ac:dyDescent="0.25">
      <c r="A1738" s="9" t="s">
        <v>7594</v>
      </c>
      <c r="B1738" s="9"/>
      <c r="C1738" s="9"/>
      <c r="D1738" s="9"/>
      <c r="E1738" s="12">
        <v>1</v>
      </c>
      <c r="F1738"/>
    </row>
    <row r="1739" spans="1:6" x14ac:dyDescent="0.25">
      <c r="A1739" t="s">
        <v>5716</v>
      </c>
      <c r="B1739">
        <v>2017</v>
      </c>
      <c r="C1739" t="s">
        <v>4750</v>
      </c>
      <c r="D1739" t="s">
        <v>5686</v>
      </c>
      <c r="E1739" s="11">
        <v>1</v>
      </c>
      <c r="F1739"/>
    </row>
    <row r="1740" spans="1:6" x14ac:dyDescent="0.25">
      <c r="A1740" s="9" t="s">
        <v>7595</v>
      </c>
      <c r="B1740" s="9"/>
      <c r="C1740" s="9"/>
      <c r="D1740" s="9"/>
      <c r="E1740" s="12">
        <v>1</v>
      </c>
      <c r="F1740"/>
    </row>
    <row r="1741" spans="1:6" x14ac:dyDescent="0.25">
      <c r="A1741" t="s">
        <v>66</v>
      </c>
      <c r="B1741">
        <v>2015</v>
      </c>
      <c r="C1741" t="s">
        <v>1455</v>
      </c>
      <c r="D1741" t="s">
        <v>1493</v>
      </c>
      <c r="E1741" s="11">
        <v>1</v>
      </c>
      <c r="F1741"/>
    </row>
    <row r="1742" spans="1:6" x14ac:dyDescent="0.25">
      <c r="A1742" t="s">
        <v>66</v>
      </c>
      <c r="B1742">
        <v>2015</v>
      </c>
      <c r="C1742" t="s">
        <v>1473</v>
      </c>
      <c r="D1742" t="s">
        <v>6693</v>
      </c>
      <c r="E1742" s="11">
        <v>1</v>
      </c>
      <c r="F1742"/>
    </row>
    <row r="1743" spans="1:6" x14ac:dyDescent="0.25">
      <c r="A1743" t="s">
        <v>66</v>
      </c>
      <c r="B1743">
        <v>2016</v>
      </c>
      <c r="C1743">
        <v>650</v>
      </c>
      <c r="D1743" t="s">
        <v>3443</v>
      </c>
      <c r="E1743" s="11">
        <v>1</v>
      </c>
      <c r="F1743"/>
    </row>
    <row r="1744" spans="1:6" x14ac:dyDescent="0.25">
      <c r="A1744" t="s">
        <v>66</v>
      </c>
      <c r="B1744">
        <v>2016</v>
      </c>
      <c r="C1744">
        <v>132</v>
      </c>
      <c r="D1744" t="s">
        <v>3444</v>
      </c>
      <c r="E1744" s="11">
        <v>1</v>
      </c>
      <c r="F1744"/>
    </row>
    <row r="1745" spans="1:6" x14ac:dyDescent="0.25">
      <c r="A1745" t="s">
        <v>66</v>
      </c>
      <c r="B1745">
        <v>2016</v>
      </c>
      <c r="C1745">
        <v>132</v>
      </c>
      <c r="D1745" t="s">
        <v>6356</v>
      </c>
      <c r="E1745" s="11">
        <v>1</v>
      </c>
      <c r="F1745"/>
    </row>
    <row r="1746" spans="1:6" x14ac:dyDescent="0.25">
      <c r="A1746" t="s">
        <v>66</v>
      </c>
      <c r="B1746">
        <v>2016</v>
      </c>
      <c r="C1746" t="s">
        <v>1724</v>
      </c>
      <c r="D1746" t="s">
        <v>6019</v>
      </c>
      <c r="E1746" s="11">
        <v>1</v>
      </c>
      <c r="F1746"/>
    </row>
    <row r="1747" spans="1:6" x14ac:dyDescent="0.25">
      <c r="A1747" t="s">
        <v>66</v>
      </c>
      <c r="B1747">
        <v>2016</v>
      </c>
      <c r="C1747" t="s">
        <v>1792</v>
      </c>
      <c r="D1747" t="s">
        <v>5883</v>
      </c>
      <c r="E1747" s="11">
        <v>1</v>
      </c>
      <c r="F1747"/>
    </row>
    <row r="1748" spans="1:6" x14ac:dyDescent="0.25">
      <c r="A1748" t="s">
        <v>66</v>
      </c>
      <c r="B1748">
        <v>2016</v>
      </c>
      <c r="C1748" t="s">
        <v>1812</v>
      </c>
      <c r="D1748" t="s">
        <v>6391</v>
      </c>
      <c r="E1748" s="11">
        <v>1</v>
      </c>
      <c r="F1748"/>
    </row>
    <row r="1749" spans="1:6" x14ac:dyDescent="0.25">
      <c r="A1749" t="s">
        <v>66</v>
      </c>
      <c r="B1749">
        <v>2017</v>
      </c>
      <c r="C1749">
        <v>74</v>
      </c>
      <c r="D1749" t="s">
        <v>5985</v>
      </c>
      <c r="E1749" s="11">
        <v>1</v>
      </c>
      <c r="F1749"/>
    </row>
    <row r="1750" spans="1:6" x14ac:dyDescent="0.25">
      <c r="A1750" t="s">
        <v>66</v>
      </c>
      <c r="B1750">
        <v>2017</v>
      </c>
      <c r="C1750">
        <v>75</v>
      </c>
      <c r="D1750" t="s">
        <v>3443</v>
      </c>
      <c r="E1750" s="11">
        <v>1</v>
      </c>
      <c r="F1750"/>
    </row>
    <row r="1751" spans="1:6" x14ac:dyDescent="0.25">
      <c r="A1751" t="s">
        <v>66</v>
      </c>
      <c r="B1751">
        <v>2017</v>
      </c>
      <c r="C1751">
        <v>100</v>
      </c>
      <c r="D1751" t="s">
        <v>6020</v>
      </c>
      <c r="E1751" s="11">
        <v>1</v>
      </c>
      <c r="F1751"/>
    </row>
    <row r="1752" spans="1:6" x14ac:dyDescent="0.25">
      <c r="A1752" t="s">
        <v>66</v>
      </c>
      <c r="B1752">
        <v>2017</v>
      </c>
      <c r="C1752">
        <v>193</v>
      </c>
      <c r="D1752" t="s">
        <v>6002</v>
      </c>
      <c r="E1752" s="11">
        <v>1</v>
      </c>
      <c r="F1752"/>
    </row>
    <row r="1753" spans="1:6" x14ac:dyDescent="0.25">
      <c r="A1753" t="s">
        <v>66</v>
      </c>
      <c r="B1753">
        <v>2017</v>
      </c>
      <c r="C1753">
        <v>98</v>
      </c>
      <c r="D1753" t="s">
        <v>3442</v>
      </c>
      <c r="E1753" s="11">
        <v>1</v>
      </c>
      <c r="F1753"/>
    </row>
    <row r="1754" spans="1:6" x14ac:dyDescent="0.25">
      <c r="A1754" t="s">
        <v>66</v>
      </c>
      <c r="B1754">
        <v>2017</v>
      </c>
      <c r="C1754" t="s">
        <v>2389</v>
      </c>
      <c r="D1754" t="s">
        <v>6374</v>
      </c>
      <c r="E1754" s="11">
        <v>1</v>
      </c>
      <c r="F1754"/>
    </row>
    <row r="1755" spans="1:6" x14ac:dyDescent="0.25">
      <c r="A1755" t="s">
        <v>66</v>
      </c>
      <c r="B1755">
        <v>2017</v>
      </c>
      <c r="C1755" t="s">
        <v>2536</v>
      </c>
      <c r="D1755" t="s">
        <v>6003</v>
      </c>
      <c r="E1755" s="11">
        <v>1</v>
      </c>
      <c r="F1755"/>
    </row>
    <row r="1756" spans="1:6" x14ac:dyDescent="0.25">
      <c r="A1756" t="s">
        <v>66</v>
      </c>
      <c r="B1756">
        <v>2018</v>
      </c>
      <c r="C1756">
        <v>30</v>
      </c>
      <c r="D1756" t="s">
        <v>3443</v>
      </c>
      <c r="E1756" s="11">
        <v>1</v>
      </c>
      <c r="F1756"/>
    </row>
    <row r="1757" spans="1:6" x14ac:dyDescent="0.25">
      <c r="A1757" t="s">
        <v>66</v>
      </c>
      <c r="B1757">
        <v>2019</v>
      </c>
      <c r="C1757">
        <v>78</v>
      </c>
      <c r="D1757" t="s">
        <v>3442</v>
      </c>
      <c r="E1757" s="11">
        <v>1</v>
      </c>
      <c r="F1757"/>
    </row>
    <row r="1758" spans="1:6" x14ac:dyDescent="0.25">
      <c r="A1758" t="s">
        <v>66</v>
      </c>
      <c r="B1758">
        <v>2019</v>
      </c>
      <c r="C1758">
        <v>32</v>
      </c>
      <c r="D1758" t="s">
        <v>3443</v>
      </c>
      <c r="E1758" s="11">
        <v>1</v>
      </c>
      <c r="F1758"/>
    </row>
    <row r="1759" spans="1:6" x14ac:dyDescent="0.25">
      <c r="A1759" s="9" t="s">
        <v>7596</v>
      </c>
      <c r="B1759" s="9"/>
      <c r="C1759" s="9"/>
      <c r="D1759" s="9"/>
      <c r="E1759" s="12">
        <v>18</v>
      </c>
      <c r="F1759"/>
    </row>
    <row r="1760" spans="1:6" x14ac:dyDescent="0.25">
      <c r="A1760" t="s">
        <v>6210</v>
      </c>
      <c r="B1760">
        <v>2018</v>
      </c>
      <c r="C1760">
        <v>361</v>
      </c>
      <c r="D1760" t="s">
        <v>3443</v>
      </c>
      <c r="E1760" s="11">
        <v>1</v>
      </c>
      <c r="F1760"/>
    </row>
    <row r="1761" spans="1:6" x14ac:dyDescent="0.25">
      <c r="A1761" s="9" t="s">
        <v>7597</v>
      </c>
      <c r="B1761" s="9"/>
      <c r="C1761" s="9"/>
      <c r="D1761" s="9"/>
      <c r="E1761" s="12">
        <v>1</v>
      </c>
      <c r="F1761"/>
    </row>
    <row r="1762" spans="1:6" x14ac:dyDescent="0.25">
      <c r="A1762" t="s">
        <v>6211</v>
      </c>
      <c r="B1762">
        <v>2018</v>
      </c>
      <c r="C1762">
        <v>217</v>
      </c>
      <c r="D1762" t="s">
        <v>3442</v>
      </c>
      <c r="E1762" s="11">
        <v>1</v>
      </c>
      <c r="F1762"/>
    </row>
    <row r="1763" spans="1:6" x14ac:dyDescent="0.25">
      <c r="A1763" s="9" t="s">
        <v>7598</v>
      </c>
      <c r="B1763" s="9"/>
      <c r="C1763" s="9"/>
      <c r="D1763" s="9"/>
      <c r="E1763" s="12">
        <v>1</v>
      </c>
      <c r="F1763"/>
    </row>
    <row r="1764" spans="1:6" x14ac:dyDescent="0.25">
      <c r="A1764" t="s">
        <v>5717</v>
      </c>
      <c r="B1764">
        <v>2017</v>
      </c>
      <c r="C1764" t="s">
        <v>4731</v>
      </c>
      <c r="D1764" t="s">
        <v>7154</v>
      </c>
      <c r="E1764" s="11">
        <v>1</v>
      </c>
      <c r="F1764"/>
    </row>
    <row r="1765" spans="1:6" x14ac:dyDescent="0.25">
      <c r="A1765" s="9" t="s">
        <v>7599</v>
      </c>
      <c r="B1765" s="9"/>
      <c r="C1765" s="9"/>
      <c r="D1765" s="9"/>
      <c r="E1765" s="12">
        <v>1</v>
      </c>
      <c r="F1765"/>
    </row>
    <row r="1766" spans="1:6" x14ac:dyDescent="0.25">
      <c r="A1766" t="s">
        <v>6392</v>
      </c>
      <c r="B1766">
        <v>2018</v>
      </c>
      <c r="C1766" t="s">
        <v>4296</v>
      </c>
      <c r="D1766" t="s">
        <v>5916</v>
      </c>
      <c r="E1766" s="11">
        <v>1</v>
      </c>
      <c r="F1766"/>
    </row>
    <row r="1767" spans="1:6" x14ac:dyDescent="0.25">
      <c r="A1767" s="9" t="s">
        <v>7600</v>
      </c>
      <c r="B1767" s="9"/>
      <c r="C1767" s="9"/>
      <c r="D1767" s="9"/>
      <c r="E1767" s="12">
        <v>1</v>
      </c>
      <c r="F1767"/>
    </row>
    <row r="1768" spans="1:6" x14ac:dyDescent="0.25">
      <c r="A1768" t="s">
        <v>7601</v>
      </c>
      <c r="B1768">
        <v>2019</v>
      </c>
      <c r="C1768" t="s">
        <v>5201</v>
      </c>
      <c r="D1768" t="s">
        <v>6158</v>
      </c>
      <c r="E1768" s="11">
        <v>1</v>
      </c>
      <c r="F1768"/>
    </row>
    <row r="1769" spans="1:6" x14ac:dyDescent="0.25">
      <c r="A1769" t="s">
        <v>7601</v>
      </c>
      <c r="B1769">
        <v>2019</v>
      </c>
      <c r="C1769" t="s">
        <v>6942</v>
      </c>
      <c r="D1769" t="s">
        <v>6080</v>
      </c>
      <c r="E1769" s="11">
        <v>1</v>
      </c>
      <c r="F1769"/>
    </row>
    <row r="1770" spans="1:6" x14ac:dyDescent="0.25">
      <c r="A1770" s="9" t="s">
        <v>7602</v>
      </c>
      <c r="B1770" s="9"/>
      <c r="C1770" s="9"/>
      <c r="D1770" s="9"/>
      <c r="E1770" s="12">
        <v>2</v>
      </c>
      <c r="F1770"/>
    </row>
    <row r="1771" spans="1:6" x14ac:dyDescent="0.25">
      <c r="A1771" t="s">
        <v>6393</v>
      </c>
      <c r="B1771">
        <v>2018</v>
      </c>
      <c r="C1771" t="s">
        <v>4305</v>
      </c>
      <c r="D1771" t="s">
        <v>5916</v>
      </c>
      <c r="E1771" s="11">
        <v>1</v>
      </c>
      <c r="F1771"/>
    </row>
    <row r="1772" spans="1:6" x14ac:dyDescent="0.25">
      <c r="A1772" s="9" t="s">
        <v>7603</v>
      </c>
      <c r="B1772" s="9"/>
      <c r="C1772" s="9"/>
      <c r="D1772" s="9"/>
      <c r="E1772" s="12">
        <v>1</v>
      </c>
      <c r="F1772"/>
    </row>
    <row r="1773" spans="1:6" x14ac:dyDescent="0.25">
      <c r="A1773" t="s">
        <v>2610</v>
      </c>
      <c r="B1773">
        <v>2017</v>
      </c>
      <c r="C1773">
        <v>17</v>
      </c>
      <c r="D1773" t="s">
        <v>3404</v>
      </c>
      <c r="E1773" s="11">
        <v>1</v>
      </c>
      <c r="F1773"/>
    </row>
    <row r="1774" spans="1:6" x14ac:dyDescent="0.25">
      <c r="A1774" t="s">
        <v>2610</v>
      </c>
      <c r="B1774">
        <v>2017</v>
      </c>
      <c r="C1774">
        <v>81</v>
      </c>
      <c r="D1774" t="s">
        <v>2558</v>
      </c>
      <c r="E1774" s="11">
        <v>1</v>
      </c>
      <c r="F1774"/>
    </row>
    <row r="1775" spans="1:6" x14ac:dyDescent="0.25">
      <c r="A1775" t="s">
        <v>2610</v>
      </c>
      <c r="B1775">
        <v>2017</v>
      </c>
      <c r="C1775">
        <v>151</v>
      </c>
      <c r="D1775" t="s">
        <v>2554</v>
      </c>
      <c r="E1775" s="11">
        <v>1</v>
      </c>
      <c r="F1775"/>
    </row>
    <row r="1776" spans="1:6" x14ac:dyDescent="0.25">
      <c r="A1776" t="s">
        <v>2610</v>
      </c>
      <c r="B1776">
        <v>2017</v>
      </c>
      <c r="C1776">
        <v>199</v>
      </c>
      <c r="D1776" t="s">
        <v>2551</v>
      </c>
      <c r="E1776" s="11">
        <v>1</v>
      </c>
      <c r="F1776"/>
    </row>
    <row r="1777" spans="1:6" x14ac:dyDescent="0.25">
      <c r="A1777" t="s">
        <v>2610</v>
      </c>
      <c r="B1777">
        <v>2017</v>
      </c>
      <c r="C1777">
        <v>89</v>
      </c>
      <c r="D1777" t="s">
        <v>684</v>
      </c>
      <c r="E1777" s="11">
        <v>1</v>
      </c>
      <c r="F1777"/>
    </row>
    <row r="1778" spans="1:6" x14ac:dyDescent="0.25">
      <c r="A1778" t="s">
        <v>2610</v>
      </c>
      <c r="B1778">
        <v>2017</v>
      </c>
      <c r="C1778">
        <v>451</v>
      </c>
      <c r="D1778" t="s">
        <v>567</v>
      </c>
      <c r="E1778" s="11">
        <v>1</v>
      </c>
      <c r="F1778"/>
    </row>
    <row r="1779" spans="1:6" x14ac:dyDescent="0.25">
      <c r="A1779" t="s">
        <v>2610</v>
      </c>
      <c r="B1779">
        <v>2017</v>
      </c>
      <c r="C1779" t="s">
        <v>2516</v>
      </c>
      <c r="D1779" t="s">
        <v>2562</v>
      </c>
      <c r="E1779" s="11">
        <v>1</v>
      </c>
      <c r="F1779"/>
    </row>
    <row r="1780" spans="1:6" x14ac:dyDescent="0.25">
      <c r="A1780" s="9" t="s">
        <v>7604</v>
      </c>
      <c r="B1780" s="9"/>
      <c r="C1780" s="9"/>
      <c r="D1780" s="9"/>
      <c r="E1780" s="12">
        <v>7</v>
      </c>
      <c r="F1780"/>
    </row>
    <row r="1781" spans="1:6" x14ac:dyDescent="0.25">
      <c r="A1781" t="s">
        <v>3475</v>
      </c>
      <c r="B1781">
        <v>2017</v>
      </c>
      <c r="C1781" t="s">
        <v>1156</v>
      </c>
      <c r="D1781" t="s">
        <v>1493</v>
      </c>
      <c r="E1781" s="11">
        <v>1</v>
      </c>
      <c r="F1781"/>
    </row>
    <row r="1782" spans="1:6" x14ac:dyDescent="0.25">
      <c r="A1782" s="9" t="s">
        <v>7605</v>
      </c>
      <c r="B1782" s="9"/>
      <c r="C1782" s="9"/>
      <c r="D1782" s="9"/>
      <c r="E1782" s="12">
        <v>1</v>
      </c>
      <c r="F1782"/>
    </row>
    <row r="1783" spans="1:6" x14ac:dyDescent="0.25">
      <c r="A1783" t="s">
        <v>2611</v>
      </c>
      <c r="B1783">
        <v>2016</v>
      </c>
      <c r="C1783">
        <v>325</v>
      </c>
      <c r="D1783" t="s">
        <v>567</v>
      </c>
      <c r="E1783" s="11">
        <v>1</v>
      </c>
      <c r="F1783"/>
    </row>
    <row r="1784" spans="1:6" x14ac:dyDescent="0.25">
      <c r="A1784" s="9" t="s">
        <v>7606</v>
      </c>
      <c r="B1784" s="9"/>
      <c r="C1784" s="9"/>
      <c r="D1784" s="9"/>
      <c r="E1784" s="12">
        <v>1</v>
      </c>
      <c r="F1784"/>
    </row>
    <row r="1785" spans="1:6" x14ac:dyDescent="0.25">
      <c r="A1785" t="s">
        <v>3614</v>
      </c>
      <c r="B1785">
        <v>2018</v>
      </c>
      <c r="C1785">
        <v>22</v>
      </c>
      <c r="D1785" t="s">
        <v>6336</v>
      </c>
      <c r="E1785" s="11">
        <v>1</v>
      </c>
      <c r="F1785"/>
    </row>
    <row r="1786" spans="1:6" x14ac:dyDescent="0.25">
      <c r="A1786" t="s">
        <v>3614</v>
      </c>
      <c r="B1786">
        <v>2018</v>
      </c>
      <c r="C1786">
        <v>95</v>
      </c>
      <c r="D1786" t="s">
        <v>2559</v>
      </c>
      <c r="E1786" s="11">
        <v>1</v>
      </c>
      <c r="F1786"/>
    </row>
    <row r="1787" spans="1:6" x14ac:dyDescent="0.25">
      <c r="A1787" t="s">
        <v>3614</v>
      </c>
      <c r="B1787">
        <v>2018</v>
      </c>
      <c r="C1787" t="s">
        <v>1178</v>
      </c>
      <c r="D1787" t="s">
        <v>1493</v>
      </c>
      <c r="E1787" s="11">
        <v>1</v>
      </c>
      <c r="F1787"/>
    </row>
    <row r="1788" spans="1:6" x14ac:dyDescent="0.25">
      <c r="A1788" s="9" t="s">
        <v>7607</v>
      </c>
      <c r="B1788" s="9"/>
      <c r="C1788" s="9"/>
      <c r="D1788" s="9"/>
      <c r="E1788" s="12">
        <v>3</v>
      </c>
      <c r="F1788"/>
    </row>
    <row r="1789" spans="1:6" x14ac:dyDescent="0.25">
      <c r="A1789" t="s">
        <v>5718</v>
      </c>
      <c r="B1789">
        <v>2017</v>
      </c>
      <c r="C1789" t="s">
        <v>4841</v>
      </c>
      <c r="D1789" t="s">
        <v>5686</v>
      </c>
      <c r="E1789" s="11">
        <v>1</v>
      </c>
      <c r="F1789"/>
    </row>
    <row r="1790" spans="1:6" x14ac:dyDescent="0.25">
      <c r="A1790" t="s">
        <v>5718</v>
      </c>
      <c r="B1790">
        <v>2018</v>
      </c>
      <c r="C1790" t="s">
        <v>1687</v>
      </c>
      <c r="D1790" t="s">
        <v>5684</v>
      </c>
      <c r="E1790" s="11">
        <v>1</v>
      </c>
      <c r="F1790"/>
    </row>
    <row r="1791" spans="1:6" x14ac:dyDescent="0.25">
      <c r="A1791" t="s">
        <v>5718</v>
      </c>
      <c r="B1791">
        <v>2018</v>
      </c>
      <c r="C1791" t="s">
        <v>3089</v>
      </c>
      <c r="D1791" t="s">
        <v>6158</v>
      </c>
      <c r="E1791" s="11">
        <v>1</v>
      </c>
      <c r="F1791"/>
    </row>
    <row r="1792" spans="1:6" x14ac:dyDescent="0.25">
      <c r="A1792" s="9" t="s">
        <v>7608</v>
      </c>
      <c r="B1792" s="9"/>
      <c r="C1792" s="9"/>
      <c r="D1792" s="9"/>
      <c r="E1792" s="12">
        <v>3</v>
      </c>
      <c r="F1792"/>
    </row>
    <row r="1793" spans="1:6" x14ac:dyDescent="0.25">
      <c r="A1793" t="s">
        <v>67</v>
      </c>
      <c r="B1793">
        <v>2017</v>
      </c>
      <c r="C1793">
        <v>81</v>
      </c>
      <c r="D1793" t="s">
        <v>6330</v>
      </c>
      <c r="E1793" s="11">
        <v>1</v>
      </c>
      <c r="F1793"/>
    </row>
    <row r="1794" spans="1:6" x14ac:dyDescent="0.25">
      <c r="A1794" t="s">
        <v>67</v>
      </c>
      <c r="B1794">
        <v>2017</v>
      </c>
      <c r="C1794" t="s">
        <v>2268</v>
      </c>
      <c r="D1794" t="s">
        <v>6143</v>
      </c>
      <c r="E1794" s="11">
        <v>1</v>
      </c>
      <c r="F1794"/>
    </row>
    <row r="1795" spans="1:6" x14ac:dyDescent="0.25">
      <c r="A1795" t="s">
        <v>67</v>
      </c>
      <c r="B1795">
        <v>2018</v>
      </c>
      <c r="C1795">
        <v>71</v>
      </c>
      <c r="D1795" t="s">
        <v>684</v>
      </c>
      <c r="E1795" s="11">
        <v>1</v>
      </c>
      <c r="F1795"/>
    </row>
    <row r="1796" spans="1:6" x14ac:dyDescent="0.25">
      <c r="A1796" t="s">
        <v>67</v>
      </c>
      <c r="B1796">
        <v>2018</v>
      </c>
      <c r="C1796">
        <v>44</v>
      </c>
      <c r="D1796" t="s">
        <v>568</v>
      </c>
      <c r="E1796" s="11">
        <v>1</v>
      </c>
      <c r="F1796"/>
    </row>
    <row r="1797" spans="1:6" x14ac:dyDescent="0.25">
      <c r="A1797" t="s">
        <v>67</v>
      </c>
      <c r="B1797">
        <v>2018</v>
      </c>
      <c r="C1797">
        <v>44</v>
      </c>
      <c r="D1797" t="s">
        <v>3839</v>
      </c>
      <c r="E1797" s="11">
        <v>1</v>
      </c>
      <c r="F1797"/>
    </row>
    <row r="1798" spans="1:6" x14ac:dyDescent="0.25">
      <c r="A1798" t="s">
        <v>67</v>
      </c>
      <c r="B1798">
        <v>2018</v>
      </c>
      <c r="C1798">
        <v>219</v>
      </c>
      <c r="D1798" t="s">
        <v>567</v>
      </c>
      <c r="E1798" s="11">
        <v>1</v>
      </c>
      <c r="F1798"/>
    </row>
    <row r="1799" spans="1:6" x14ac:dyDescent="0.25">
      <c r="A1799" t="s">
        <v>67</v>
      </c>
      <c r="B1799">
        <v>2018</v>
      </c>
      <c r="C1799" t="s">
        <v>3203</v>
      </c>
      <c r="D1799" t="s">
        <v>3599</v>
      </c>
      <c r="E1799" s="11">
        <v>1</v>
      </c>
      <c r="F1799"/>
    </row>
    <row r="1800" spans="1:6" x14ac:dyDescent="0.25">
      <c r="A1800" t="s">
        <v>67</v>
      </c>
      <c r="B1800">
        <v>2018</v>
      </c>
      <c r="C1800" t="s">
        <v>3295</v>
      </c>
      <c r="D1800" t="s">
        <v>3615</v>
      </c>
      <c r="E1800" s="11">
        <v>1</v>
      </c>
      <c r="F1800"/>
    </row>
    <row r="1801" spans="1:6" x14ac:dyDescent="0.25">
      <c r="A1801" t="s">
        <v>67</v>
      </c>
      <c r="B1801">
        <v>2018</v>
      </c>
      <c r="C1801" t="s">
        <v>3835</v>
      </c>
      <c r="D1801" t="s">
        <v>3838</v>
      </c>
      <c r="E1801" s="11">
        <v>1</v>
      </c>
      <c r="F1801"/>
    </row>
    <row r="1802" spans="1:6" x14ac:dyDescent="0.25">
      <c r="A1802" t="s">
        <v>67</v>
      </c>
      <c r="B1802">
        <v>2019</v>
      </c>
      <c r="C1802">
        <v>15</v>
      </c>
      <c r="D1802" t="s">
        <v>3443</v>
      </c>
      <c r="E1802" s="11">
        <v>1</v>
      </c>
      <c r="F1802"/>
    </row>
    <row r="1803" spans="1:6" x14ac:dyDescent="0.25">
      <c r="A1803" s="9" t="s">
        <v>7609</v>
      </c>
      <c r="B1803" s="9"/>
      <c r="C1803" s="9"/>
      <c r="D1803" s="9"/>
      <c r="E1803" s="12">
        <v>10</v>
      </c>
      <c r="F1803"/>
    </row>
    <row r="1804" spans="1:6" x14ac:dyDescent="0.25">
      <c r="A1804" t="s">
        <v>3616</v>
      </c>
      <c r="B1804">
        <v>2018</v>
      </c>
      <c r="C1804">
        <v>273</v>
      </c>
      <c r="D1804" t="s">
        <v>2564</v>
      </c>
      <c r="E1804" s="11">
        <v>1</v>
      </c>
      <c r="F1804"/>
    </row>
    <row r="1805" spans="1:6" x14ac:dyDescent="0.25">
      <c r="A1805" s="9" t="s">
        <v>7610</v>
      </c>
      <c r="B1805" s="9"/>
      <c r="C1805" s="9"/>
      <c r="D1805" s="9"/>
      <c r="E1805" s="12">
        <v>1</v>
      </c>
      <c r="F1805"/>
    </row>
    <row r="1806" spans="1:6" x14ac:dyDescent="0.25">
      <c r="A1806" t="s">
        <v>3476</v>
      </c>
      <c r="B1806">
        <v>2017</v>
      </c>
      <c r="C1806" t="s">
        <v>1188</v>
      </c>
      <c r="D1806" t="s">
        <v>1493</v>
      </c>
      <c r="E1806" s="11">
        <v>1</v>
      </c>
      <c r="F1806"/>
    </row>
    <row r="1807" spans="1:6" x14ac:dyDescent="0.25">
      <c r="A1807" s="9" t="s">
        <v>7611</v>
      </c>
      <c r="B1807" s="9"/>
      <c r="C1807" s="9"/>
      <c r="D1807" s="9"/>
      <c r="E1807" s="12">
        <v>1</v>
      </c>
      <c r="F1807"/>
    </row>
    <row r="1808" spans="1:6" x14ac:dyDescent="0.25">
      <c r="A1808" t="s">
        <v>7612</v>
      </c>
      <c r="B1808">
        <v>2019</v>
      </c>
      <c r="C1808" t="s">
        <v>1991</v>
      </c>
      <c r="D1808" t="s">
        <v>1493</v>
      </c>
      <c r="E1808" s="11">
        <v>1</v>
      </c>
      <c r="F1808"/>
    </row>
    <row r="1809" spans="1:6" x14ac:dyDescent="0.25">
      <c r="A1809" s="9" t="s">
        <v>7613</v>
      </c>
      <c r="B1809" s="9"/>
      <c r="C1809" s="9"/>
      <c r="D1809" s="9"/>
      <c r="E1809" s="12">
        <v>1</v>
      </c>
      <c r="F1809"/>
    </row>
    <row r="1810" spans="1:6" x14ac:dyDescent="0.25">
      <c r="A1810" t="s">
        <v>5719</v>
      </c>
      <c r="B1810">
        <v>2017</v>
      </c>
      <c r="C1810" t="s">
        <v>4685</v>
      </c>
      <c r="D1810" t="s">
        <v>7154</v>
      </c>
      <c r="E1810" s="11">
        <v>1</v>
      </c>
      <c r="F1810"/>
    </row>
    <row r="1811" spans="1:6" x14ac:dyDescent="0.25">
      <c r="A1811" s="9" t="s">
        <v>7614</v>
      </c>
      <c r="B1811" s="9"/>
      <c r="C1811" s="9"/>
      <c r="D1811" s="9"/>
      <c r="E1811" s="12">
        <v>1</v>
      </c>
      <c r="F1811"/>
    </row>
    <row r="1812" spans="1:6" x14ac:dyDescent="0.25">
      <c r="A1812" t="s">
        <v>5720</v>
      </c>
      <c r="B1812">
        <v>2017</v>
      </c>
      <c r="C1812" t="s">
        <v>4817</v>
      </c>
      <c r="D1812" t="s">
        <v>7154</v>
      </c>
      <c r="E1812" s="11">
        <v>1</v>
      </c>
      <c r="F1812"/>
    </row>
    <row r="1813" spans="1:6" x14ac:dyDescent="0.25">
      <c r="A1813" s="9" t="s">
        <v>7615</v>
      </c>
      <c r="B1813" s="9"/>
      <c r="C1813" s="9"/>
      <c r="D1813" s="9"/>
      <c r="E1813" s="12">
        <v>1</v>
      </c>
      <c r="F1813"/>
    </row>
    <row r="1814" spans="1:6" x14ac:dyDescent="0.25">
      <c r="A1814" t="s">
        <v>6021</v>
      </c>
      <c r="B1814">
        <v>2015</v>
      </c>
      <c r="C1814">
        <v>285</v>
      </c>
      <c r="D1814" t="s">
        <v>3443</v>
      </c>
      <c r="E1814" s="11">
        <v>1</v>
      </c>
      <c r="F1814"/>
    </row>
    <row r="1815" spans="1:6" x14ac:dyDescent="0.25">
      <c r="A1815" s="9" t="s">
        <v>7616</v>
      </c>
      <c r="B1815" s="9"/>
      <c r="C1815" s="9"/>
      <c r="D1815" s="9"/>
      <c r="E1815" s="12">
        <v>1</v>
      </c>
      <c r="F1815"/>
    </row>
    <row r="1816" spans="1:6" x14ac:dyDescent="0.25">
      <c r="A1816" t="s">
        <v>7617</v>
      </c>
      <c r="B1816">
        <v>2019</v>
      </c>
      <c r="C1816" t="s">
        <v>5093</v>
      </c>
      <c r="D1816" t="s">
        <v>7292</v>
      </c>
      <c r="E1816" s="11">
        <v>1</v>
      </c>
      <c r="F1816"/>
    </row>
    <row r="1817" spans="1:6" x14ac:dyDescent="0.25">
      <c r="A1817" t="s">
        <v>7617</v>
      </c>
      <c r="B1817">
        <v>2019</v>
      </c>
      <c r="C1817" t="s">
        <v>5094</v>
      </c>
      <c r="D1817" t="s">
        <v>7618</v>
      </c>
      <c r="E1817" s="11">
        <v>1</v>
      </c>
      <c r="F1817"/>
    </row>
    <row r="1818" spans="1:6" x14ac:dyDescent="0.25">
      <c r="A1818" t="s">
        <v>7617</v>
      </c>
      <c r="B1818">
        <v>2019</v>
      </c>
      <c r="C1818" t="s">
        <v>5094</v>
      </c>
      <c r="D1818" t="s">
        <v>7619</v>
      </c>
      <c r="E1818" s="11">
        <v>1</v>
      </c>
      <c r="F1818"/>
    </row>
    <row r="1819" spans="1:6" x14ac:dyDescent="0.25">
      <c r="A1819" t="s">
        <v>7617</v>
      </c>
      <c r="B1819">
        <v>2019</v>
      </c>
      <c r="C1819" t="s">
        <v>6843</v>
      </c>
      <c r="D1819" t="s">
        <v>6080</v>
      </c>
      <c r="E1819" s="11">
        <v>1</v>
      </c>
      <c r="F1819"/>
    </row>
    <row r="1820" spans="1:6" x14ac:dyDescent="0.25">
      <c r="A1820" s="9" t="s">
        <v>7620</v>
      </c>
      <c r="B1820" s="9"/>
      <c r="C1820" s="9"/>
      <c r="D1820" s="9"/>
      <c r="E1820" s="12">
        <v>4</v>
      </c>
      <c r="F1820"/>
    </row>
    <row r="1821" spans="1:6" x14ac:dyDescent="0.25">
      <c r="A1821" t="s">
        <v>6394</v>
      </c>
      <c r="B1821">
        <v>2018</v>
      </c>
      <c r="C1821" t="s">
        <v>4276</v>
      </c>
      <c r="D1821" t="s">
        <v>3507</v>
      </c>
      <c r="E1821" s="11">
        <v>1</v>
      </c>
      <c r="F1821"/>
    </row>
    <row r="1822" spans="1:6" x14ac:dyDescent="0.25">
      <c r="A1822" s="9" t="s">
        <v>7621</v>
      </c>
      <c r="B1822" s="9"/>
      <c r="C1822" s="9"/>
      <c r="D1822" s="9"/>
      <c r="E1822" s="12">
        <v>1</v>
      </c>
      <c r="F1822"/>
    </row>
    <row r="1823" spans="1:6" x14ac:dyDescent="0.25">
      <c r="A1823" t="s">
        <v>68</v>
      </c>
      <c r="B1823">
        <v>2008</v>
      </c>
      <c r="C1823">
        <v>476</v>
      </c>
      <c r="D1823" t="s">
        <v>567</v>
      </c>
      <c r="E1823" s="11">
        <v>1</v>
      </c>
      <c r="F1823"/>
    </row>
    <row r="1824" spans="1:6" x14ac:dyDescent="0.25">
      <c r="A1824" s="9" t="s">
        <v>7622</v>
      </c>
      <c r="B1824" s="9"/>
      <c r="C1824" s="9"/>
      <c r="D1824" s="9"/>
      <c r="E1824" s="12">
        <v>1</v>
      </c>
      <c r="F1824"/>
    </row>
    <row r="1825" spans="1:6" x14ac:dyDescent="0.25">
      <c r="A1825" t="s">
        <v>7623</v>
      </c>
      <c r="B1825">
        <v>2019</v>
      </c>
      <c r="C1825">
        <v>417</v>
      </c>
      <c r="D1825" t="s">
        <v>567</v>
      </c>
      <c r="E1825" s="11">
        <v>1</v>
      </c>
      <c r="F1825"/>
    </row>
    <row r="1826" spans="1:6" x14ac:dyDescent="0.25">
      <c r="A1826" s="9" t="s">
        <v>7624</v>
      </c>
      <c r="B1826" s="9"/>
      <c r="C1826" s="9"/>
      <c r="D1826" s="9"/>
      <c r="E1826" s="12">
        <v>1</v>
      </c>
      <c r="F1826"/>
    </row>
    <row r="1827" spans="1:6" x14ac:dyDescent="0.25">
      <c r="A1827" t="s">
        <v>2612</v>
      </c>
      <c r="B1827">
        <v>2017</v>
      </c>
      <c r="C1827">
        <v>13</v>
      </c>
      <c r="D1827" t="s">
        <v>2551</v>
      </c>
      <c r="E1827" s="11">
        <v>1</v>
      </c>
      <c r="F1827"/>
    </row>
    <row r="1828" spans="1:6" x14ac:dyDescent="0.25">
      <c r="A1828" t="s">
        <v>2612</v>
      </c>
      <c r="B1828">
        <v>2017</v>
      </c>
      <c r="C1828">
        <v>306</v>
      </c>
      <c r="D1828" t="s">
        <v>567</v>
      </c>
      <c r="E1828" s="11">
        <v>1</v>
      </c>
      <c r="F1828"/>
    </row>
    <row r="1829" spans="1:6" x14ac:dyDescent="0.25">
      <c r="A1829" t="s">
        <v>2612</v>
      </c>
      <c r="B1829">
        <v>2017</v>
      </c>
      <c r="C1829">
        <v>54</v>
      </c>
      <c r="D1829" t="s">
        <v>684</v>
      </c>
      <c r="E1829" s="11">
        <v>1</v>
      </c>
      <c r="F1829"/>
    </row>
    <row r="1830" spans="1:6" x14ac:dyDescent="0.25">
      <c r="A1830" t="s">
        <v>2612</v>
      </c>
      <c r="B1830">
        <v>2017</v>
      </c>
      <c r="C1830" t="s">
        <v>1175</v>
      </c>
      <c r="D1830" t="s">
        <v>1493</v>
      </c>
      <c r="E1830" s="11">
        <v>1</v>
      </c>
      <c r="F1830"/>
    </row>
    <row r="1831" spans="1:6" x14ac:dyDescent="0.25">
      <c r="A1831" t="s">
        <v>2612</v>
      </c>
      <c r="B1831">
        <v>2017</v>
      </c>
      <c r="C1831" t="s">
        <v>1175</v>
      </c>
      <c r="D1831" t="s">
        <v>3405</v>
      </c>
      <c r="E1831" s="11">
        <v>1</v>
      </c>
      <c r="F1831"/>
    </row>
    <row r="1832" spans="1:6" x14ac:dyDescent="0.25">
      <c r="A1832" t="s">
        <v>2612</v>
      </c>
      <c r="B1832">
        <v>2017</v>
      </c>
      <c r="C1832" t="s">
        <v>2518</v>
      </c>
      <c r="D1832" t="s">
        <v>2562</v>
      </c>
      <c r="E1832" s="11">
        <v>1</v>
      </c>
      <c r="F1832"/>
    </row>
    <row r="1833" spans="1:6" x14ac:dyDescent="0.25">
      <c r="A1833" t="s">
        <v>2612</v>
      </c>
      <c r="B1833">
        <v>2018</v>
      </c>
      <c r="C1833">
        <v>96</v>
      </c>
      <c r="D1833" t="s">
        <v>3443</v>
      </c>
      <c r="E1833" s="11">
        <v>1</v>
      </c>
      <c r="F1833"/>
    </row>
    <row r="1834" spans="1:6" x14ac:dyDescent="0.25">
      <c r="A1834" t="s">
        <v>2612</v>
      </c>
      <c r="B1834">
        <v>2019</v>
      </c>
      <c r="C1834">
        <v>91</v>
      </c>
      <c r="D1834" t="s">
        <v>6729</v>
      </c>
      <c r="E1834" s="11">
        <v>1</v>
      </c>
      <c r="F1834"/>
    </row>
    <row r="1835" spans="1:6" x14ac:dyDescent="0.25">
      <c r="A1835" t="s">
        <v>2612</v>
      </c>
      <c r="B1835">
        <v>2019</v>
      </c>
      <c r="C1835">
        <v>601</v>
      </c>
      <c r="D1835" t="s">
        <v>3443</v>
      </c>
      <c r="E1835" s="11">
        <v>1</v>
      </c>
      <c r="F1835"/>
    </row>
    <row r="1836" spans="1:6" x14ac:dyDescent="0.25">
      <c r="A1836" s="9" t="s">
        <v>5638</v>
      </c>
      <c r="B1836" s="9"/>
      <c r="C1836" s="9"/>
      <c r="D1836" s="9"/>
      <c r="E1836" s="12">
        <v>9</v>
      </c>
      <c r="F1836"/>
    </row>
    <row r="1837" spans="1:6" x14ac:dyDescent="0.25">
      <c r="A1837" t="s">
        <v>5721</v>
      </c>
      <c r="B1837">
        <v>2017</v>
      </c>
      <c r="C1837" t="s">
        <v>4807</v>
      </c>
      <c r="D1837" t="s">
        <v>5686</v>
      </c>
      <c r="E1837" s="11">
        <v>1</v>
      </c>
      <c r="F1837"/>
    </row>
    <row r="1838" spans="1:6" x14ac:dyDescent="0.25">
      <c r="A1838" s="9" t="s">
        <v>7625</v>
      </c>
      <c r="B1838" s="9"/>
      <c r="C1838" s="9"/>
      <c r="D1838" s="9"/>
      <c r="E1838" s="12">
        <v>1</v>
      </c>
      <c r="F1838"/>
    </row>
    <row r="1839" spans="1:6" x14ac:dyDescent="0.25">
      <c r="A1839" t="s">
        <v>6395</v>
      </c>
      <c r="B1839">
        <v>2016</v>
      </c>
      <c r="C1839" t="s">
        <v>1633</v>
      </c>
      <c r="D1839" t="s">
        <v>6109</v>
      </c>
      <c r="E1839" s="11">
        <v>1</v>
      </c>
      <c r="F1839"/>
    </row>
    <row r="1840" spans="1:6" x14ac:dyDescent="0.25">
      <c r="A1840" s="9" t="s">
        <v>7626</v>
      </c>
      <c r="B1840" s="9"/>
      <c r="C1840" s="9"/>
      <c r="D1840" s="9"/>
      <c r="E1840" s="12">
        <v>1</v>
      </c>
      <c r="F1840"/>
    </row>
    <row r="1841" spans="1:6" x14ac:dyDescent="0.25">
      <c r="A1841" t="s">
        <v>5722</v>
      </c>
      <c r="B1841">
        <v>2017</v>
      </c>
      <c r="C1841" t="s">
        <v>4790</v>
      </c>
      <c r="D1841" t="s">
        <v>7154</v>
      </c>
      <c r="E1841" s="11">
        <v>1</v>
      </c>
      <c r="F1841"/>
    </row>
    <row r="1842" spans="1:6" x14ac:dyDescent="0.25">
      <c r="A1842" s="9" t="s">
        <v>7627</v>
      </c>
      <c r="B1842" s="9"/>
      <c r="C1842" s="9"/>
      <c r="D1842" s="9"/>
      <c r="E1842" s="12">
        <v>1</v>
      </c>
      <c r="F1842"/>
    </row>
    <row r="1843" spans="1:6" x14ac:dyDescent="0.25">
      <c r="A1843" t="s">
        <v>6396</v>
      </c>
      <c r="B1843">
        <v>1989</v>
      </c>
      <c r="C1843">
        <v>187</v>
      </c>
      <c r="D1843" t="s">
        <v>3443</v>
      </c>
      <c r="E1843" s="11">
        <v>1</v>
      </c>
      <c r="F1843"/>
    </row>
    <row r="1844" spans="1:6" x14ac:dyDescent="0.25">
      <c r="A1844" t="s">
        <v>6396</v>
      </c>
      <c r="B1844">
        <v>1990</v>
      </c>
      <c r="C1844">
        <v>542</v>
      </c>
      <c r="D1844" t="s">
        <v>3443</v>
      </c>
      <c r="E1844" s="11">
        <v>1</v>
      </c>
      <c r="F1844"/>
    </row>
    <row r="1845" spans="1:6" x14ac:dyDescent="0.25">
      <c r="A1845" t="s">
        <v>6396</v>
      </c>
      <c r="B1845">
        <v>1991</v>
      </c>
      <c r="C1845">
        <v>89</v>
      </c>
      <c r="D1845" t="s">
        <v>3443</v>
      </c>
      <c r="E1845" s="11">
        <v>1</v>
      </c>
      <c r="F1845"/>
    </row>
    <row r="1846" spans="1:6" x14ac:dyDescent="0.25">
      <c r="A1846" t="s">
        <v>6396</v>
      </c>
      <c r="B1846">
        <v>1992</v>
      </c>
      <c r="C1846">
        <v>244</v>
      </c>
      <c r="D1846" t="s">
        <v>3443</v>
      </c>
      <c r="E1846" s="11">
        <v>1</v>
      </c>
      <c r="F1846"/>
    </row>
    <row r="1847" spans="1:6" x14ac:dyDescent="0.25">
      <c r="A1847" t="s">
        <v>6396</v>
      </c>
      <c r="B1847">
        <v>1994</v>
      </c>
      <c r="C1847">
        <v>3</v>
      </c>
      <c r="D1847" t="s">
        <v>5899</v>
      </c>
      <c r="E1847" s="11">
        <v>1</v>
      </c>
      <c r="F1847"/>
    </row>
    <row r="1848" spans="1:6" x14ac:dyDescent="0.25">
      <c r="A1848" s="9" t="s">
        <v>7628</v>
      </c>
      <c r="B1848" s="9"/>
      <c r="C1848" s="9"/>
      <c r="D1848" s="9"/>
      <c r="E1848" s="12">
        <v>5</v>
      </c>
      <c r="F1848"/>
    </row>
    <row r="1849" spans="1:6" x14ac:dyDescent="0.25">
      <c r="A1849" t="s">
        <v>6397</v>
      </c>
      <c r="B1849">
        <v>1993</v>
      </c>
      <c r="C1849">
        <v>485</v>
      </c>
      <c r="D1849" t="s">
        <v>5933</v>
      </c>
      <c r="E1849" s="11">
        <v>1</v>
      </c>
      <c r="F1849"/>
    </row>
    <row r="1850" spans="1:6" x14ac:dyDescent="0.25">
      <c r="A1850" s="9" t="s">
        <v>7629</v>
      </c>
      <c r="B1850" s="9"/>
      <c r="C1850" s="9"/>
      <c r="D1850" s="9"/>
      <c r="E1850" s="12">
        <v>1</v>
      </c>
      <c r="F1850"/>
    </row>
    <row r="1851" spans="1:6" x14ac:dyDescent="0.25">
      <c r="A1851" t="s">
        <v>3477</v>
      </c>
      <c r="B1851">
        <v>2014</v>
      </c>
      <c r="C1851">
        <v>30</v>
      </c>
      <c r="D1851" t="s">
        <v>3478</v>
      </c>
      <c r="E1851" s="11">
        <v>1</v>
      </c>
      <c r="F1851"/>
    </row>
    <row r="1852" spans="1:6" x14ac:dyDescent="0.25">
      <c r="A1852" s="9" t="s">
        <v>7630</v>
      </c>
      <c r="B1852" s="9"/>
      <c r="C1852" s="9"/>
      <c r="D1852" s="9"/>
      <c r="E1852" s="12">
        <v>1</v>
      </c>
      <c r="F1852"/>
    </row>
    <row r="1853" spans="1:6" x14ac:dyDescent="0.25">
      <c r="A1853" t="s">
        <v>7631</v>
      </c>
      <c r="B1853">
        <v>2019</v>
      </c>
      <c r="C1853" t="s">
        <v>6801</v>
      </c>
      <c r="D1853" t="s">
        <v>7161</v>
      </c>
      <c r="E1853" s="11">
        <v>1</v>
      </c>
      <c r="F1853"/>
    </row>
    <row r="1854" spans="1:6" x14ac:dyDescent="0.25">
      <c r="A1854" s="9" t="s">
        <v>7632</v>
      </c>
      <c r="B1854" s="9"/>
      <c r="C1854" s="9"/>
      <c r="D1854" s="9"/>
      <c r="E1854" s="12">
        <v>1</v>
      </c>
      <c r="F1854"/>
    </row>
    <row r="1855" spans="1:6" x14ac:dyDescent="0.25">
      <c r="A1855" t="s">
        <v>2613</v>
      </c>
      <c r="B1855">
        <v>2016</v>
      </c>
      <c r="C1855">
        <v>581</v>
      </c>
      <c r="D1855" t="s">
        <v>567</v>
      </c>
      <c r="E1855" s="11">
        <v>1</v>
      </c>
      <c r="F1855"/>
    </row>
    <row r="1856" spans="1:6" x14ac:dyDescent="0.25">
      <c r="A1856" t="s">
        <v>2613</v>
      </c>
      <c r="B1856">
        <v>2017</v>
      </c>
      <c r="C1856">
        <v>477</v>
      </c>
      <c r="D1856" t="s">
        <v>3443</v>
      </c>
      <c r="E1856" s="11">
        <v>1</v>
      </c>
      <c r="F1856"/>
    </row>
    <row r="1857" spans="1:6" x14ac:dyDescent="0.25">
      <c r="A1857" t="s">
        <v>2613</v>
      </c>
      <c r="B1857">
        <v>2018</v>
      </c>
      <c r="C1857">
        <v>255</v>
      </c>
      <c r="D1857" t="s">
        <v>3443</v>
      </c>
      <c r="E1857" s="11">
        <v>1</v>
      </c>
      <c r="F1857"/>
    </row>
    <row r="1858" spans="1:6" x14ac:dyDescent="0.25">
      <c r="A1858" t="s">
        <v>2613</v>
      </c>
      <c r="B1858">
        <v>2019</v>
      </c>
      <c r="C1858">
        <v>122</v>
      </c>
      <c r="D1858" t="s">
        <v>3443</v>
      </c>
      <c r="E1858" s="11">
        <v>1</v>
      </c>
      <c r="F1858"/>
    </row>
    <row r="1859" spans="1:6" x14ac:dyDescent="0.25">
      <c r="A1859" s="9" t="s">
        <v>7633</v>
      </c>
      <c r="B1859" s="9"/>
      <c r="C1859" s="9"/>
      <c r="D1859" s="9"/>
      <c r="E1859" s="12">
        <v>4</v>
      </c>
      <c r="F1859"/>
    </row>
    <row r="1860" spans="1:6" x14ac:dyDescent="0.25">
      <c r="A1860" t="s">
        <v>6398</v>
      </c>
      <c r="B1860">
        <v>2018</v>
      </c>
      <c r="C1860" t="s">
        <v>4283</v>
      </c>
      <c r="D1860" t="s">
        <v>5916</v>
      </c>
      <c r="E1860" s="11">
        <v>1</v>
      </c>
      <c r="F1860"/>
    </row>
    <row r="1861" spans="1:6" x14ac:dyDescent="0.25">
      <c r="A1861" s="9" t="s">
        <v>7634</v>
      </c>
      <c r="B1861" s="9"/>
      <c r="C1861" s="9"/>
      <c r="D1861" s="9"/>
      <c r="E1861" s="12">
        <v>1</v>
      </c>
      <c r="F1861"/>
    </row>
    <row r="1862" spans="1:6" x14ac:dyDescent="0.25">
      <c r="A1862" t="s">
        <v>7635</v>
      </c>
      <c r="B1862">
        <v>2019</v>
      </c>
      <c r="C1862">
        <v>603</v>
      </c>
      <c r="D1862" t="s">
        <v>3443</v>
      </c>
      <c r="E1862" s="11">
        <v>1</v>
      </c>
      <c r="F1862"/>
    </row>
    <row r="1863" spans="1:6" x14ac:dyDescent="0.25">
      <c r="A1863" s="9" t="s">
        <v>7636</v>
      </c>
      <c r="B1863" s="9"/>
      <c r="C1863" s="9"/>
      <c r="D1863" s="9"/>
      <c r="E1863" s="12">
        <v>1</v>
      </c>
      <c r="F1863"/>
    </row>
    <row r="1864" spans="1:6" x14ac:dyDescent="0.25">
      <c r="A1864" t="s">
        <v>3479</v>
      </c>
      <c r="B1864">
        <v>2017</v>
      </c>
      <c r="C1864" t="s">
        <v>2138</v>
      </c>
      <c r="D1864" t="s">
        <v>5685</v>
      </c>
      <c r="E1864" s="11">
        <v>1</v>
      </c>
      <c r="F1864"/>
    </row>
    <row r="1865" spans="1:6" x14ac:dyDescent="0.25">
      <c r="A1865" t="s">
        <v>3479</v>
      </c>
      <c r="B1865">
        <v>2017</v>
      </c>
      <c r="C1865" t="s">
        <v>2226</v>
      </c>
      <c r="D1865" t="s">
        <v>5684</v>
      </c>
      <c r="E1865" s="11">
        <v>1</v>
      </c>
      <c r="F1865"/>
    </row>
    <row r="1866" spans="1:6" x14ac:dyDescent="0.25">
      <c r="A1866" t="s">
        <v>3479</v>
      </c>
      <c r="B1866">
        <v>2018</v>
      </c>
      <c r="C1866">
        <v>170</v>
      </c>
      <c r="D1866" t="s">
        <v>1503</v>
      </c>
      <c r="E1866" s="11">
        <v>1</v>
      </c>
      <c r="F1866"/>
    </row>
    <row r="1867" spans="1:6" x14ac:dyDescent="0.25">
      <c r="A1867" t="s">
        <v>3479</v>
      </c>
      <c r="B1867">
        <v>2018</v>
      </c>
      <c r="C1867">
        <v>341</v>
      </c>
      <c r="D1867" t="s">
        <v>567</v>
      </c>
      <c r="E1867" s="11">
        <v>1</v>
      </c>
      <c r="F1867"/>
    </row>
    <row r="1868" spans="1:6" x14ac:dyDescent="0.25">
      <c r="A1868" t="s">
        <v>3479</v>
      </c>
      <c r="B1868">
        <v>2018</v>
      </c>
      <c r="C1868">
        <v>52</v>
      </c>
      <c r="D1868" t="s">
        <v>684</v>
      </c>
      <c r="E1868" s="11">
        <v>1</v>
      </c>
      <c r="F1868"/>
    </row>
    <row r="1869" spans="1:6" x14ac:dyDescent="0.25">
      <c r="A1869" t="s">
        <v>3479</v>
      </c>
      <c r="B1869">
        <v>2018</v>
      </c>
      <c r="C1869">
        <v>177</v>
      </c>
      <c r="D1869" t="s">
        <v>2699</v>
      </c>
      <c r="E1869" s="11">
        <v>1</v>
      </c>
      <c r="F1869"/>
    </row>
    <row r="1870" spans="1:6" x14ac:dyDescent="0.25">
      <c r="A1870" t="s">
        <v>3479</v>
      </c>
      <c r="B1870">
        <v>2018</v>
      </c>
      <c r="C1870" t="s">
        <v>2537</v>
      </c>
      <c r="D1870" t="s">
        <v>2562</v>
      </c>
      <c r="E1870" s="11">
        <v>1</v>
      </c>
      <c r="F1870"/>
    </row>
    <row r="1871" spans="1:6" x14ac:dyDescent="0.25">
      <c r="A1871" t="s">
        <v>3479</v>
      </c>
      <c r="B1871">
        <v>2018</v>
      </c>
      <c r="C1871" t="s">
        <v>3319</v>
      </c>
      <c r="D1871" t="s">
        <v>3617</v>
      </c>
      <c r="E1871" s="11">
        <v>1</v>
      </c>
      <c r="F1871"/>
    </row>
    <row r="1872" spans="1:6" x14ac:dyDescent="0.25">
      <c r="A1872" s="9" t="s">
        <v>5723</v>
      </c>
      <c r="B1872" s="9"/>
      <c r="C1872" s="9"/>
      <c r="D1872" s="9"/>
      <c r="E1872" s="12">
        <v>8</v>
      </c>
      <c r="F1872"/>
    </row>
    <row r="1873" spans="1:6" x14ac:dyDescent="0.25">
      <c r="A1873" t="s">
        <v>7637</v>
      </c>
      <c r="B1873">
        <v>2019</v>
      </c>
      <c r="C1873">
        <v>162</v>
      </c>
      <c r="D1873" t="s">
        <v>7296</v>
      </c>
      <c r="E1873" s="11">
        <v>1</v>
      </c>
      <c r="F1873"/>
    </row>
    <row r="1874" spans="1:6" x14ac:dyDescent="0.25">
      <c r="A1874" t="s">
        <v>7637</v>
      </c>
      <c r="B1874">
        <v>2019</v>
      </c>
      <c r="C1874">
        <v>221</v>
      </c>
      <c r="D1874" t="s">
        <v>3442</v>
      </c>
      <c r="E1874" s="11">
        <v>1</v>
      </c>
      <c r="F1874"/>
    </row>
    <row r="1875" spans="1:6" x14ac:dyDescent="0.25">
      <c r="A1875" s="9" t="s">
        <v>7638</v>
      </c>
      <c r="B1875" s="9"/>
      <c r="C1875" s="9"/>
      <c r="D1875" s="9"/>
      <c r="E1875" s="12">
        <v>2</v>
      </c>
      <c r="F1875"/>
    </row>
    <row r="1876" spans="1:6" x14ac:dyDescent="0.25">
      <c r="A1876" t="s">
        <v>70</v>
      </c>
      <c r="B1876">
        <v>2013</v>
      </c>
      <c r="C1876">
        <v>360</v>
      </c>
      <c r="D1876" t="s">
        <v>567</v>
      </c>
      <c r="E1876" s="11">
        <v>1</v>
      </c>
      <c r="F1876"/>
    </row>
    <row r="1877" spans="1:6" x14ac:dyDescent="0.25">
      <c r="A1877" s="9" t="s">
        <v>7639</v>
      </c>
      <c r="B1877" s="9"/>
      <c r="C1877" s="9"/>
      <c r="D1877" s="9"/>
      <c r="E1877" s="12">
        <v>1</v>
      </c>
      <c r="F1877"/>
    </row>
    <row r="1878" spans="1:6" x14ac:dyDescent="0.25">
      <c r="A1878" t="s">
        <v>3480</v>
      </c>
      <c r="B1878">
        <v>2017</v>
      </c>
      <c r="C1878" t="s">
        <v>1969</v>
      </c>
      <c r="D1878" t="s">
        <v>1493</v>
      </c>
      <c r="E1878" s="11">
        <v>1</v>
      </c>
      <c r="F1878"/>
    </row>
    <row r="1879" spans="1:6" x14ac:dyDescent="0.25">
      <c r="A1879" t="s">
        <v>3480</v>
      </c>
      <c r="B1879">
        <v>2017</v>
      </c>
      <c r="C1879" t="s">
        <v>2072</v>
      </c>
      <c r="D1879" t="s">
        <v>5685</v>
      </c>
      <c r="E1879" s="11">
        <v>1</v>
      </c>
      <c r="F1879"/>
    </row>
    <row r="1880" spans="1:6" x14ac:dyDescent="0.25">
      <c r="A1880" s="9" t="s">
        <v>7640</v>
      </c>
      <c r="B1880" s="9"/>
      <c r="C1880" s="9"/>
      <c r="D1880" s="9"/>
      <c r="E1880" s="12">
        <v>2</v>
      </c>
      <c r="F1880"/>
    </row>
    <row r="1881" spans="1:6" x14ac:dyDescent="0.25">
      <c r="A1881" t="s">
        <v>4093</v>
      </c>
      <c r="B1881">
        <v>2018</v>
      </c>
      <c r="C1881" t="s">
        <v>1978</v>
      </c>
      <c r="D1881" t="s">
        <v>1493</v>
      </c>
      <c r="E1881" s="11">
        <v>1</v>
      </c>
      <c r="F1881"/>
    </row>
    <row r="1882" spans="1:6" x14ac:dyDescent="0.25">
      <c r="A1882" s="9" t="s">
        <v>7641</v>
      </c>
      <c r="B1882" s="9"/>
      <c r="C1882" s="9"/>
      <c r="D1882" s="9"/>
      <c r="E1882" s="12">
        <v>1</v>
      </c>
      <c r="F1882"/>
    </row>
    <row r="1883" spans="1:6" x14ac:dyDescent="0.25">
      <c r="A1883" t="s">
        <v>71</v>
      </c>
      <c r="B1883">
        <v>1977</v>
      </c>
      <c r="C1883">
        <v>473</v>
      </c>
      <c r="D1883" t="s">
        <v>3652</v>
      </c>
      <c r="E1883" s="11">
        <v>1</v>
      </c>
      <c r="F1883"/>
    </row>
    <row r="1884" spans="1:6" x14ac:dyDescent="0.25">
      <c r="A1884" t="s">
        <v>71</v>
      </c>
      <c r="B1884">
        <v>1981</v>
      </c>
      <c r="C1884">
        <v>125</v>
      </c>
      <c r="D1884" t="s">
        <v>3443</v>
      </c>
      <c r="E1884" s="11">
        <v>1</v>
      </c>
      <c r="F1884"/>
    </row>
    <row r="1885" spans="1:6" x14ac:dyDescent="0.25">
      <c r="A1885" t="s">
        <v>71</v>
      </c>
      <c r="B1885">
        <v>1981</v>
      </c>
      <c r="C1885">
        <v>145</v>
      </c>
      <c r="D1885" t="s">
        <v>5893</v>
      </c>
      <c r="E1885" s="11">
        <v>1</v>
      </c>
      <c r="F1885"/>
    </row>
    <row r="1886" spans="1:6" x14ac:dyDescent="0.25">
      <c r="A1886" t="s">
        <v>71</v>
      </c>
      <c r="B1886">
        <v>1982</v>
      </c>
      <c r="C1886">
        <v>88</v>
      </c>
      <c r="D1886" t="s">
        <v>3442</v>
      </c>
      <c r="E1886" s="11">
        <v>1</v>
      </c>
      <c r="F1886"/>
    </row>
    <row r="1887" spans="1:6" x14ac:dyDescent="0.25">
      <c r="A1887" t="s">
        <v>71</v>
      </c>
      <c r="B1887">
        <v>1982</v>
      </c>
      <c r="C1887">
        <v>187</v>
      </c>
      <c r="D1887" t="s">
        <v>5893</v>
      </c>
      <c r="E1887" s="11">
        <v>1</v>
      </c>
      <c r="F1887"/>
    </row>
    <row r="1888" spans="1:6" x14ac:dyDescent="0.25">
      <c r="A1888" t="s">
        <v>71</v>
      </c>
      <c r="B1888">
        <v>1982</v>
      </c>
      <c r="C1888">
        <v>341</v>
      </c>
      <c r="D1888" t="s">
        <v>5999</v>
      </c>
      <c r="E1888" s="11">
        <v>1</v>
      </c>
      <c r="F1888"/>
    </row>
    <row r="1889" spans="1:6" x14ac:dyDescent="0.25">
      <c r="A1889" t="s">
        <v>71</v>
      </c>
      <c r="B1889">
        <v>1982</v>
      </c>
      <c r="C1889">
        <v>540</v>
      </c>
      <c r="D1889" t="s">
        <v>3443</v>
      </c>
      <c r="E1889" s="11">
        <v>1</v>
      </c>
      <c r="F1889"/>
    </row>
    <row r="1890" spans="1:6" x14ac:dyDescent="0.25">
      <c r="A1890" t="s">
        <v>71</v>
      </c>
      <c r="B1890">
        <v>1983</v>
      </c>
      <c r="C1890">
        <v>280</v>
      </c>
      <c r="D1890" t="s">
        <v>5893</v>
      </c>
      <c r="E1890" s="11">
        <v>1</v>
      </c>
      <c r="F1890"/>
    </row>
    <row r="1891" spans="1:6" x14ac:dyDescent="0.25">
      <c r="A1891" t="s">
        <v>71</v>
      </c>
      <c r="B1891">
        <v>1983</v>
      </c>
      <c r="C1891">
        <v>680</v>
      </c>
      <c r="D1891" t="s">
        <v>3443</v>
      </c>
      <c r="E1891" s="11">
        <v>1</v>
      </c>
      <c r="F1891"/>
    </row>
    <row r="1892" spans="1:6" x14ac:dyDescent="0.25">
      <c r="A1892" t="s">
        <v>71</v>
      </c>
      <c r="B1892">
        <v>1984</v>
      </c>
      <c r="C1892">
        <v>200</v>
      </c>
      <c r="D1892" t="s">
        <v>3443</v>
      </c>
      <c r="E1892" s="11">
        <v>1</v>
      </c>
      <c r="F1892"/>
    </row>
    <row r="1893" spans="1:6" x14ac:dyDescent="0.25">
      <c r="A1893" t="s">
        <v>71</v>
      </c>
      <c r="B1893">
        <v>1984</v>
      </c>
      <c r="C1893">
        <v>97</v>
      </c>
      <c r="D1893" t="s">
        <v>3442</v>
      </c>
      <c r="E1893" s="11">
        <v>1</v>
      </c>
      <c r="F1893"/>
    </row>
    <row r="1894" spans="1:6" x14ac:dyDescent="0.25">
      <c r="A1894" t="s">
        <v>71</v>
      </c>
      <c r="B1894">
        <v>1986</v>
      </c>
      <c r="C1894">
        <v>760</v>
      </c>
      <c r="D1894" t="s">
        <v>3443</v>
      </c>
      <c r="E1894" s="11">
        <v>1</v>
      </c>
      <c r="F1894"/>
    </row>
    <row r="1895" spans="1:6" x14ac:dyDescent="0.25">
      <c r="A1895" t="s">
        <v>71</v>
      </c>
      <c r="B1895">
        <v>1987</v>
      </c>
      <c r="C1895" t="s">
        <v>623</v>
      </c>
      <c r="D1895" t="s">
        <v>5942</v>
      </c>
      <c r="E1895" s="11">
        <v>1</v>
      </c>
      <c r="F1895"/>
    </row>
    <row r="1896" spans="1:6" x14ac:dyDescent="0.25">
      <c r="A1896" t="s">
        <v>71</v>
      </c>
      <c r="B1896">
        <v>1987</v>
      </c>
      <c r="C1896" t="s">
        <v>635</v>
      </c>
      <c r="D1896" t="s">
        <v>5926</v>
      </c>
      <c r="E1896" s="11">
        <v>1</v>
      </c>
      <c r="F1896"/>
    </row>
    <row r="1897" spans="1:6" x14ac:dyDescent="0.25">
      <c r="A1897" t="s">
        <v>71</v>
      </c>
      <c r="B1897">
        <v>1987</v>
      </c>
      <c r="C1897">
        <v>345</v>
      </c>
      <c r="D1897" t="s">
        <v>3443</v>
      </c>
      <c r="E1897" s="11">
        <v>1</v>
      </c>
      <c r="F1897"/>
    </row>
    <row r="1898" spans="1:6" x14ac:dyDescent="0.25">
      <c r="A1898" t="s">
        <v>71</v>
      </c>
      <c r="B1898">
        <v>1988</v>
      </c>
      <c r="C1898">
        <v>4</v>
      </c>
      <c r="D1898" t="s">
        <v>5903</v>
      </c>
      <c r="E1898" s="11">
        <v>1</v>
      </c>
      <c r="F1898"/>
    </row>
    <row r="1899" spans="1:6" x14ac:dyDescent="0.25">
      <c r="A1899" t="s">
        <v>71</v>
      </c>
      <c r="B1899">
        <v>1988</v>
      </c>
      <c r="C1899">
        <v>9</v>
      </c>
      <c r="D1899" t="s">
        <v>5954</v>
      </c>
      <c r="E1899" s="11">
        <v>1</v>
      </c>
      <c r="F1899"/>
    </row>
    <row r="1900" spans="1:6" x14ac:dyDescent="0.25">
      <c r="A1900" t="s">
        <v>71</v>
      </c>
      <c r="B1900">
        <v>1988</v>
      </c>
      <c r="C1900">
        <v>10</v>
      </c>
      <c r="D1900" t="s">
        <v>6212</v>
      </c>
      <c r="E1900" s="11">
        <v>1</v>
      </c>
      <c r="F1900"/>
    </row>
    <row r="1901" spans="1:6" x14ac:dyDescent="0.25">
      <c r="A1901" t="s">
        <v>71</v>
      </c>
      <c r="B1901">
        <v>1988</v>
      </c>
      <c r="C1901">
        <v>401</v>
      </c>
      <c r="D1901" t="s">
        <v>5999</v>
      </c>
      <c r="E1901" s="11">
        <v>1</v>
      </c>
      <c r="F1901"/>
    </row>
    <row r="1902" spans="1:6" x14ac:dyDescent="0.25">
      <c r="A1902" t="s">
        <v>71</v>
      </c>
      <c r="B1902">
        <v>1988</v>
      </c>
      <c r="C1902">
        <v>500</v>
      </c>
      <c r="D1902" t="s">
        <v>3443</v>
      </c>
      <c r="E1902" s="11">
        <v>1</v>
      </c>
      <c r="F1902"/>
    </row>
    <row r="1903" spans="1:6" x14ac:dyDescent="0.25">
      <c r="A1903" t="s">
        <v>71</v>
      </c>
      <c r="B1903">
        <v>1988</v>
      </c>
      <c r="C1903">
        <v>269</v>
      </c>
      <c r="D1903" t="s">
        <v>3442</v>
      </c>
      <c r="E1903" s="11">
        <v>1</v>
      </c>
      <c r="F1903"/>
    </row>
    <row r="1904" spans="1:6" x14ac:dyDescent="0.25">
      <c r="A1904" t="s">
        <v>71</v>
      </c>
      <c r="B1904">
        <v>1989</v>
      </c>
      <c r="C1904">
        <v>8</v>
      </c>
      <c r="D1904" t="s">
        <v>6212</v>
      </c>
      <c r="E1904" s="11">
        <v>1</v>
      </c>
      <c r="F1904"/>
    </row>
    <row r="1905" spans="1:6" x14ac:dyDescent="0.25">
      <c r="A1905" t="s">
        <v>71</v>
      </c>
      <c r="B1905">
        <v>1989</v>
      </c>
      <c r="C1905">
        <v>10</v>
      </c>
      <c r="D1905" t="s">
        <v>3443</v>
      </c>
      <c r="E1905" s="11">
        <v>1</v>
      </c>
      <c r="F1905"/>
    </row>
    <row r="1906" spans="1:6" x14ac:dyDescent="0.25">
      <c r="A1906" t="s">
        <v>71</v>
      </c>
      <c r="B1906">
        <v>1989</v>
      </c>
      <c r="C1906">
        <v>167</v>
      </c>
      <c r="D1906" t="s">
        <v>3442</v>
      </c>
      <c r="E1906" s="11">
        <v>1</v>
      </c>
      <c r="F1906"/>
    </row>
    <row r="1907" spans="1:6" x14ac:dyDescent="0.25">
      <c r="A1907" t="s">
        <v>71</v>
      </c>
      <c r="B1907">
        <v>1989</v>
      </c>
      <c r="C1907">
        <v>422</v>
      </c>
      <c r="D1907" t="s">
        <v>5893</v>
      </c>
      <c r="E1907" s="11">
        <v>1</v>
      </c>
      <c r="F1907"/>
    </row>
    <row r="1908" spans="1:6" x14ac:dyDescent="0.25">
      <c r="A1908" t="s">
        <v>71</v>
      </c>
      <c r="B1908">
        <v>1990</v>
      </c>
      <c r="C1908">
        <v>140</v>
      </c>
      <c r="D1908" t="s">
        <v>3443</v>
      </c>
      <c r="E1908" s="11">
        <v>1</v>
      </c>
      <c r="F1908"/>
    </row>
    <row r="1909" spans="1:6" x14ac:dyDescent="0.25">
      <c r="A1909" t="s">
        <v>71</v>
      </c>
      <c r="B1909">
        <v>1990</v>
      </c>
      <c r="C1909">
        <v>223</v>
      </c>
      <c r="D1909" t="s">
        <v>3442</v>
      </c>
      <c r="E1909" s="11">
        <v>1</v>
      </c>
      <c r="F1909"/>
    </row>
    <row r="1910" spans="1:6" x14ac:dyDescent="0.25">
      <c r="A1910" t="s">
        <v>71</v>
      </c>
      <c r="B1910">
        <v>1990</v>
      </c>
      <c r="C1910">
        <v>29</v>
      </c>
      <c r="D1910" t="s">
        <v>5893</v>
      </c>
      <c r="E1910" s="11">
        <v>1</v>
      </c>
      <c r="F1910"/>
    </row>
    <row r="1911" spans="1:6" x14ac:dyDescent="0.25">
      <c r="A1911" t="s">
        <v>71</v>
      </c>
      <c r="B1911">
        <v>1991</v>
      </c>
      <c r="C1911">
        <v>129</v>
      </c>
      <c r="D1911" t="s">
        <v>3442</v>
      </c>
      <c r="E1911" s="11">
        <v>1</v>
      </c>
      <c r="F1911"/>
    </row>
    <row r="1912" spans="1:6" x14ac:dyDescent="0.25">
      <c r="A1912" t="s">
        <v>71</v>
      </c>
      <c r="B1912">
        <v>1991</v>
      </c>
      <c r="C1912">
        <v>419</v>
      </c>
      <c r="D1912" t="s">
        <v>5893</v>
      </c>
      <c r="E1912" s="11">
        <v>1</v>
      </c>
      <c r="F1912"/>
    </row>
    <row r="1913" spans="1:6" x14ac:dyDescent="0.25">
      <c r="A1913" t="s">
        <v>71</v>
      </c>
      <c r="B1913">
        <v>1991</v>
      </c>
      <c r="C1913">
        <v>640</v>
      </c>
      <c r="D1913" t="s">
        <v>3443</v>
      </c>
      <c r="E1913" s="11">
        <v>1</v>
      </c>
      <c r="F1913"/>
    </row>
    <row r="1914" spans="1:6" x14ac:dyDescent="0.25">
      <c r="A1914" t="s">
        <v>71</v>
      </c>
      <c r="B1914">
        <v>1992</v>
      </c>
      <c r="C1914">
        <v>460</v>
      </c>
      <c r="D1914" t="s">
        <v>3443</v>
      </c>
      <c r="E1914" s="11">
        <v>1</v>
      </c>
      <c r="F1914"/>
    </row>
    <row r="1915" spans="1:6" x14ac:dyDescent="0.25">
      <c r="A1915" t="s">
        <v>71</v>
      </c>
      <c r="B1915">
        <v>1992</v>
      </c>
      <c r="C1915">
        <v>119</v>
      </c>
      <c r="D1915" t="s">
        <v>3442</v>
      </c>
      <c r="E1915" s="11">
        <v>1</v>
      </c>
      <c r="F1915"/>
    </row>
    <row r="1916" spans="1:6" x14ac:dyDescent="0.25">
      <c r="A1916" t="s">
        <v>71</v>
      </c>
      <c r="B1916">
        <v>1992</v>
      </c>
      <c r="C1916">
        <v>379</v>
      </c>
      <c r="D1916" t="s">
        <v>5893</v>
      </c>
      <c r="E1916" s="11">
        <v>1</v>
      </c>
      <c r="F1916"/>
    </row>
    <row r="1917" spans="1:6" x14ac:dyDescent="0.25">
      <c r="A1917" t="s">
        <v>71</v>
      </c>
      <c r="B1917">
        <v>1993</v>
      </c>
      <c r="C1917">
        <v>92</v>
      </c>
      <c r="D1917" t="s">
        <v>5926</v>
      </c>
      <c r="E1917" s="11">
        <v>1</v>
      </c>
      <c r="F1917"/>
    </row>
    <row r="1918" spans="1:6" x14ac:dyDescent="0.25">
      <c r="A1918" t="s">
        <v>71</v>
      </c>
      <c r="B1918">
        <v>1994</v>
      </c>
      <c r="C1918">
        <v>79</v>
      </c>
      <c r="D1918" t="s">
        <v>6186</v>
      </c>
      <c r="E1918" s="11">
        <v>1</v>
      </c>
      <c r="F1918"/>
    </row>
    <row r="1919" spans="1:6" x14ac:dyDescent="0.25">
      <c r="A1919" t="s">
        <v>71</v>
      </c>
      <c r="B1919">
        <v>1994</v>
      </c>
      <c r="C1919">
        <v>29</v>
      </c>
      <c r="D1919" t="s">
        <v>5893</v>
      </c>
      <c r="E1919" s="11">
        <v>1</v>
      </c>
      <c r="F1919"/>
    </row>
    <row r="1920" spans="1:6" x14ac:dyDescent="0.25">
      <c r="A1920" t="s">
        <v>71</v>
      </c>
      <c r="B1920">
        <v>1994</v>
      </c>
      <c r="C1920">
        <v>448</v>
      </c>
      <c r="D1920" t="s">
        <v>3442</v>
      </c>
      <c r="E1920" s="11">
        <v>1</v>
      </c>
      <c r="F1920"/>
    </row>
    <row r="1921" spans="1:6" x14ac:dyDescent="0.25">
      <c r="A1921" t="s">
        <v>71</v>
      </c>
      <c r="B1921">
        <v>1995</v>
      </c>
      <c r="C1921">
        <v>487</v>
      </c>
      <c r="D1921" t="s">
        <v>3442</v>
      </c>
      <c r="E1921" s="11">
        <v>1</v>
      </c>
      <c r="F1921"/>
    </row>
    <row r="1922" spans="1:6" x14ac:dyDescent="0.25">
      <c r="A1922" t="s">
        <v>71</v>
      </c>
      <c r="B1922">
        <v>1996</v>
      </c>
      <c r="C1922">
        <v>275</v>
      </c>
      <c r="D1922" t="s">
        <v>4210</v>
      </c>
      <c r="E1922" s="11">
        <v>1</v>
      </c>
      <c r="F1922"/>
    </row>
    <row r="1923" spans="1:6" x14ac:dyDescent="0.25">
      <c r="A1923" s="9" t="s">
        <v>7642</v>
      </c>
      <c r="B1923" s="9"/>
      <c r="C1923" s="9"/>
      <c r="D1923" s="9"/>
      <c r="E1923" s="12">
        <v>40</v>
      </c>
      <c r="F1923"/>
    </row>
    <row r="1924" spans="1:6" x14ac:dyDescent="0.25">
      <c r="A1924" t="s">
        <v>7643</v>
      </c>
      <c r="B1924">
        <v>2019</v>
      </c>
      <c r="C1924" t="s">
        <v>5254</v>
      </c>
      <c r="D1924" t="s">
        <v>7292</v>
      </c>
      <c r="E1924" s="11">
        <v>1</v>
      </c>
      <c r="F1924"/>
    </row>
    <row r="1925" spans="1:6" x14ac:dyDescent="0.25">
      <c r="A1925" t="s">
        <v>7643</v>
      </c>
      <c r="B1925">
        <v>2019</v>
      </c>
      <c r="C1925" t="s">
        <v>5254</v>
      </c>
      <c r="D1925" t="s">
        <v>7193</v>
      </c>
      <c r="E1925" s="11">
        <v>1</v>
      </c>
      <c r="F1925"/>
    </row>
    <row r="1926" spans="1:6" x14ac:dyDescent="0.25">
      <c r="A1926" s="9" t="s">
        <v>7644</v>
      </c>
      <c r="B1926" s="9"/>
      <c r="C1926" s="9"/>
      <c r="D1926" s="9"/>
      <c r="E1926" s="12">
        <v>2</v>
      </c>
      <c r="F1926"/>
    </row>
    <row r="1927" spans="1:6" x14ac:dyDescent="0.25">
      <c r="A1927" t="s">
        <v>6399</v>
      </c>
      <c r="B1927">
        <v>2017</v>
      </c>
      <c r="C1927" t="s">
        <v>2258</v>
      </c>
      <c r="D1927" t="s">
        <v>6400</v>
      </c>
      <c r="E1927" s="11">
        <v>1</v>
      </c>
      <c r="F1927"/>
    </row>
    <row r="1928" spans="1:6" x14ac:dyDescent="0.25">
      <c r="A1928" s="9" t="s">
        <v>7645</v>
      </c>
      <c r="B1928" s="9"/>
      <c r="C1928" s="9"/>
      <c r="D1928" s="9"/>
      <c r="E1928" s="12">
        <v>1</v>
      </c>
      <c r="F1928"/>
    </row>
    <row r="1929" spans="1:6" x14ac:dyDescent="0.25">
      <c r="A1929" t="s">
        <v>5724</v>
      </c>
      <c r="B1929">
        <v>2017</v>
      </c>
      <c r="C1929" t="s">
        <v>4842</v>
      </c>
      <c r="D1929" t="s">
        <v>7154</v>
      </c>
      <c r="E1929" s="11">
        <v>1</v>
      </c>
      <c r="F1929"/>
    </row>
    <row r="1930" spans="1:6" x14ac:dyDescent="0.25">
      <c r="A1930" s="9" t="s">
        <v>7646</v>
      </c>
      <c r="B1930" s="9"/>
      <c r="C1930" s="9"/>
      <c r="D1930" s="9"/>
      <c r="E1930" s="12">
        <v>1</v>
      </c>
      <c r="F1930"/>
    </row>
    <row r="1931" spans="1:6" x14ac:dyDescent="0.25">
      <c r="A1931" t="s">
        <v>2614</v>
      </c>
      <c r="B1931">
        <v>2017</v>
      </c>
      <c r="C1931">
        <v>6</v>
      </c>
      <c r="D1931" t="s">
        <v>2615</v>
      </c>
      <c r="E1931" s="11">
        <v>1</v>
      </c>
      <c r="F1931"/>
    </row>
    <row r="1932" spans="1:6" x14ac:dyDescent="0.25">
      <c r="A1932" t="s">
        <v>2614</v>
      </c>
      <c r="B1932">
        <v>2017</v>
      </c>
      <c r="C1932">
        <v>42</v>
      </c>
      <c r="D1932" t="s">
        <v>684</v>
      </c>
      <c r="E1932" s="11">
        <v>1</v>
      </c>
      <c r="F1932"/>
    </row>
    <row r="1933" spans="1:6" x14ac:dyDescent="0.25">
      <c r="A1933" s="9" t="s">
        <v>7647</v>
      </c>
      <c r="B1933" s="9"/>
      <c r="C1933" s="9"/>
      <c r="D1933" s="9"/>
      <c r="E1933" s="12">
        <v>2</v>
      </c>
      <c r="F1933"/>
    </row>
    <row r="1934" spans="1:6" x14ac:dyDescent="0.25">
      <c r="A1934" t="s">
        <v>5448</v>
      </c>
      <c r="B1934">
        <v>2016</v>
      </c>
      <c r="C1934">
        <v>394</v>
      </c>
      <c r="D1934" t="s">
        <v>567</v>
      </c>
      <c r="E1934" s="11">
        <v>1</v>
      </c>
      <c r="F1934"/>
    </row>
    <row r="1935" spans="1:6" x14ac:dyDescent="0.25">
      <c r="A1935" s="9" t="s">
        <v>7648</v>
      </c>
      <c r="B1935" s="9"/>
      <c r="C1935" s="9"/>
      <c r="D1935" s="9"/>
      <c r="E1935" s="12">
        <v>1</v>
      </c>
      <c r="F1935"/>
    </row>
    <row r="1936" spans="1:6" x14ac:dyDescent="0.25">
      <c r="A1936" t="s">
        <v>5432</v>
      </c>
      <c r="B1936">
        <v>2018</v>
      </c>
      <c r="C1936" t="s">
        <v>3779</v>
      </c>
      <c r="D1936" t="s">
        <v>6401</v>
      </c>
      <c r="E1936" s="11">
        <v>1</v>
      </c>
      <c r="F1936"/>
    </row>
    <row r="1937" spans="1:6" x14ac:dyDescent="0.25">
      <c r="A1937" t="s">
        <v>5432</v>
      </c>
      <c r="B1937">
        <v>2019</v>
      </c>
      <c r="C1937">
        <v>70</v>
      </c>
      <c r="D1937" t="s">
        <v>684</v>
      </c>
      <c r="E1937" s="11">
        <v>1</v>
      </c>
      <c r="F1937"/>
    </row>
    <row r="1938" spans="1:6" x14ac:dyDescent="0.25">
      <c r="A1938" t="s">
        <v>5432</v>
      </c>
      <c r="B1938">
        <v>2019</v>
      </c>
      <c r="C1938">
        <v>187</v>
      </c>
      <c r="D1938" t="s">
        <v>2554</v>
      </c>
      <c r="E1938" s="11">
        <v>1</v>
      </c>
      <c r="F1938"/>
    </row>
    <row r="1939" spans="1:6" x14ac:dyDescent="0.25">
      <c r="A1939" t="s">
        <v>5432</v>
      </c>
      <c r="B1939">
        <v>2019</v>
      </c>
      <c r="C1939">
        <v>236</v>
      </c>
      <c r="D1939" t="s">
        <v>568</v>
      </c>
      <c r="E1939" s="11">
        <v>1</v>
      </c>
      <c r="F1939"/>
    </row>
    <row r="1940" spans="1:6" x14ac:dyDescent="0.25">
      <c r="A1940" s="9" t="s">
        <v>7649</v>
      </c>
      <c r="B1940" s="9"/>
      <c r="C1940" s="9"/>
      <c r="D1940" s="9"/>
      <c r="E1940" s="12">
        <v>4</v>
      </c>
      <c r="F1940"/>
    </row>
    <row r="1941" spans="1:6" x14ac:dyDescent="0.25">
      <c r="A1941" t="s">
        <v>7650</v>
      </c>
      <c r="B1941">
        <v>2019</v>
      </c>
      <c r="C1941">
        <v>56</v>
      </c>
      <c r="D1941" t="s">
        <v>2564</v>
      </c>
      <c r="E1941" s="11">
        <v>1</v>
      </c>
      <c r="F1941"/>
    </row>
    <row r="1942" spans="1:6" x14ac:dyDescent="0.25">
      <c r="A1942" s="9" t="s">
        <v>7651</v>
      </c>
      <c r="B1942" s="9"/>
      <c r="C1942" s="9"/>
      <c r="D1942" s="9"/>
      <c r="E1942" s="12">
        <v>1</v>
      </c>
      <c r="F1942"/>
    </row>
    <row r="1943" spans="1:6" x14ac:dyDescent="0.25">
      <c r="A1943" t="s">
        <v>3481</v>
      </c>
      <c r="B1943">
        <v>2016</v>
      </c>
      <c r="C1943" t="s">
        <v>1687</v>
      </c>
      <c r="D1943" t="s">
        <v>5684</v>
      </c>
      <c r="E1943" s="11">
        <v>1</v>
      </c>
      <c r="F1943"/>
    </row>
    <row r="1944" spans="1:6" x14ac:dyDescent="0.25">
      <c r="A1944" t="s">
        <v>3481</v>
      </c>
      <c r="B1944">
        <v>2019</v>
      </c>
      <c r="C1944">
        <v>199</v>
      </c>
      <c r="D1944" t="s">
        <v>2678</v>
      </c>
      <c r="E1944" s="11">
        <v>1</v>
      </c>
      <c r="F1944"/>
    </row>
    <row r="1945" spans="1:6" x14ac:dyDescent="0.25">
      <c r="A1945" s="9" t="s">
        <v>7652</v>
      </c>
      <c r="B1945" s="9"/>
      <c r="C1945" s="9"/>
      <c r="D1945" s="9"/>
      <c r="E1945" s="12">
        <v>2</v>
      </c>
      <c r="F1945"/>
    </row>
    <row r="1946" spans="1:6" x14ac:dyDescent="0.25">
      <c r="A1946" t="s">
        <v>2616</v>
      </c>
      <c r="B1946">
        <v>2016</v>
      </c>
      <c r="C1946" t="s">
        <v>1423</v>
      </c>
      <c r="D1946" t="s">
        <v>1493</v>
      </c>
      <c r="E1946" s="11">
        <v>1</v>
      </c>
      <c r="F1946"/>
    </row>
    <row r="1947" spans="1:6" x14ac:dyDescent="0.25">
      <c r="A1947" s="9" t="s">
        <v>7653</v>
      </c>
      <c r="B1947" s="9"/>
      <c r="C1947" s="9"/>
      <c r="D1947" s="9"/>
      <c r="E1947" s="12">
        <v>1</v>
      </c>
      <c r="F1947"/>
    </row>
    <row r="1948" spans="1:6" x14ac:dyDescent="0.25">
      <c r="A1948" t="s">
        <v>7654</v>
      </c>
      <c r="B1948">
        <v>2019</v>
      </c>
      <c r="C1948">
        <v>391</v>
      </c>
      <c r="D1948" t="s">
        <v>2564</v>
      </c>
      <c r="E1948" s="11">
        <v>1</v>
      </c>
      <c r="F1948"/>
    </row>
    <row r="1949" spans="1:6" x14ac:dyDescent="0.25">
      <c r="A1949" s="9" t="s">
        <v>7655</v>
      </c>
      <c r="B1949" s="9"/>
      <c r="C1949" s="9"/>
      <c r="D1949" s="9"/>
      <c r="E1949" s="12">
        <v>1</v>
      </c>
      <c r="F1949"/>
    </row>
    <row r="1950" spans="1:6" x14ac:dyDescent="0.25">
      <c r="A1950" t="s">
        <v>6402</v>
      </c>
      <c r="B1950">
        <v>2018</v>
      </c>
      <c r="C1950" t="s">
        <v>4429</v>
      </c>
      <c r="D1950" t="s">
        <v>5916</v>
      </c>
      <c r="E1950" s="11">
        <v>1</v>
      </c>
      <c r="F1950"/>
    </row>
    <row r="1951" spans="1:6" x14ac:dyDescent="0.25">
      <c r="A1951" s="9" t="s">
        <v>7656</v>
      </c>
      <c r="B1951" s="9"/>
      <c r="C1951" s="9"/>
      <c r="D1951" s="9"/>
      <c r="E1951" s="12">
        <v>1</v>
      </c>
      <c r="F1951"/>
    </row>
    <row r="1952" spans="1:6" x14ac:dyDescent="0.25">
      <c r="A1952" t="s">
        <v>7657</v>
      </c>
      <c r="B1952">
        <v>2019</v>
      </c>
      <c r="C1952" t="s">
        <v>6796</v>
      </c>
      <c r="D1952" t="s">
        <v>6080</v>
      </c>
      <c r="E1952" s="11">
        <v>1</v>
      </c>
      <c r="F1952"/>
    </row>
    <row r="1953" spans="1:6" x14ac:dyDescent="0.25">
      <c r="A1953" s="9" t="s">
        <v>7658</v>
      </c>
      <c r="B1953" s="9"/>
      <c r="C1953" s="9"/>
      <c r="D1953" s="9"/>
      <c r="E1953" s="12">
        <v>1</v>
      </c>
      <c r="F1953"/>
    </row>
    <row r="1954" spans="1:6" x14ac:dyDescent="0.25">
      <c r="A1954" t="s">
        <v>6403</v>
      </c>
      <c r="B1954">
        <v>2018</v>
      </c>
      <c r="C1954" t="s">
        <v>4360</v>
      </c>
      <c r="D1954" t="s">
        <v>5916</v>
      </c>
      <c r="E1954" s="11">
        <v>1</v>
      </c>
      <c r="F1954"/>
    </row>
    <row r="1955" spans="1:6" x14ac:dyDescent="0.25">
      <c r="A1955" s="9" t="s">
        <v>7659</v>
      </c>
      <c r="B1955" s="9"/>
      <c r="C1955" s="9"/>
      <c r="D1955" s="9"/>
      <c r="E1955" s="12">
        <v>1</v>
      </c>
      <c r="F1955"/>
    </row>
    <row r="1956" spans="1:6" x14ac:dyDescent="0.25">
      <c r="A1956" t="s">
        <v>6404</v>
      </c>
      <c r="B1956">
        <v>2018</v>
      </c>
      <c r="C1956" t="s">
        <v>3164</v>
      </c>
      <c r="D1956" t="s">
        <v>6405</v>
      </c>
      <c r="E1956" s="11">
        <v>1</v>
      </c>
      <c r="F1956"/>
    </row>
    <row r="1957" spans="1:6" x14ac:dyDescent="0.25">
      <c r="A1957" s="9" t="s">
        <v>7660</v>
      </c>
      <c r="B1957" s="9"/>
      <c r="C1957" s="9"/>
      <c r="D1957" s="9"/>
      <c r="E1957" s="12">
        <v>1</v>
      </c>
      <c r="F1957"/>
    </row>
    <row r="1958" spans="1:6" x14ac:dyDescent="0.25">
      <c r="A1958" t="s">
        <v>72</v>
      </c>
      <c r="B1958">
        <v>2015</v>
      </c>
      <c r="C1958">
        <v>129</v>
      </c>
      <c r="D1958" t="s">
        <v>3443</v>
      </c>
      <c r="E1958" s="11">
        <v>1</v>
      </c>
      <c r="F1958"/>
    </row>
    <row r="1959" spans="1:6" x14ac:dyDescent="0.25">
      <c r="A1959" t="s">
        <v>72</v>
      </c>
      <c r="B1959">
        <v>2016</v>
      </c>
      <c r="C1959">
        <v>18</v>
      </c>
      <c r="D1959" t="s">
        <v>5986</v>
      </c>
      <c r="E1959" s="11">
        <v>1</v>
      </c>
      <c r="F1959"/>
    </row>
    <row r="1960" spans="1:6" x14ac:dyDescent="0.25">
      <c r="A1960" t="s">
        <v>72</v>
      </c>
      <c r="B1960">
        <v>2016</v>
      </c>
      <c r="C1960">
        <v>118</v>
      </c>
      <c r="D1960" t="s">
        <v>5986</v>
      </c>
      <c r="E1960" s="11">
        <v>1</v>
      </c>
      <c r="F1960"/>
    </row>
    <row r="1961" spans="1:6" x14ac:dyDescent="0.25">
      <c r="A1961" t="s">
        <v>72</v>
      </c>
      <c r="B1961">
        <v>2016</v>
      </c>
      <c r="C1961">
        <v>323</v>
      </c>
      <c r="D1961" t="s">
        <v>3443</v>
      </c>
      <c r="E1961" s="11">
        <v>1</v>
      </c>
      <c r="F1961"/>
    </row>
    <row r="1962" spans="1:6" x14ac:dyDescent="0.25">
      <c r="A1962" t="s">
        <v>72</v>
      </c>
      <c r="B1962">
        <v>2016</v>
      </c>
      <c r="C1962" t="s">
        <v>1795</v>
      </c>
      <c r="D1962" t="s">
        <v>5911</v>
      </c>
      <c r="E1962" s="11">
        <v>1</v>
      </c>
      <c r="F1962"/>
    </row>
    <row r="1963" spans="1:6" x14ac:dyDescent="0.25">
      <c r="A1963" t="s">
        <v>72</v>
      </c>
      <c r="B1963">
        <v>2017</v>
      </c>
      <c r="C1963">
        <v>155</v>
      </c>
      <c r="D1963" t="s">
        <v>3443</v>
      </c>
      <c r="E1963" s="11">
        <v>1</v>
      </c>
      <c r="F1963"/>
    </row>
    <row r="1964" spans="1:6" x14ac:dyDescent="0.25">
      <c r="A1964" t="s">
        <v>72</v>
      </c>
      <c r="B1964">
        <v>2017</v>
      </c>
      <c r="C1964">
        <v>124</v>
      </c>
      <c r="D1964" t="s">
        <v>3442</v>
      </c>
      <c r="E1964" s="11">
        <v>1</v>
      </c>
      <c r="F1964"/>
    </row>
    <row r="1965" spans="1:6" x14ac:dyDescent="0.25">
      <c r="A1965" t="s">
        <v>72</v>
      </c>
      <c r="B1965">
        <v>2017</v>
      </c>
      <c r="C1965">
        <v>421</v>
      </c>
      <c r="D1965" t="s">
        <v>5910</v>
      </c>
      <c r="E1965" s="11">
        <v>1</v>
      </c>
      <c r="F1965"/>
    </row>
    <row r="1966" spans="1:6" x14ac:dyDescent="0.25">
      <c r="A1966" t="s">
        <v>72</v>
      </c>
      <c r="B1966">
        <v>2019</v>
      </c>
      <c r="C1966">
        <v>19</v>
      </c>
      <c r="D1966" t="s">
        <v>5954</v>
      </c>
      <c r="E1966" s="11">
        <v>1</v>
      </c>
      <c r="F1966"/>
    </row>
    <row r="1967" spans="1:6" x14ac:dyDescent="0.25">
      <c r="A1967" t="s">
        <v>72</v>
      </c>
      <c r="B1967">
        <v>2019</v>
      </c>
      <c r="C1967">
        <v>20</v>
      </c>
      <c r="D1967" t="s">
        <v>7661</v>
      </c>
      <c r="E1967" s="11">
        <v>1</v>
      </c>
      <c r="F1967"/>
    </row>
    <row r="1968" spans="1:6" x14ac:dyDescent="0.25">
      <c r="A1968" t="s">
        <v>72</v>
      </c>
      <c r="B1968">
        <v>2019</v>
      </c>
      <c r="C1968">
        <v>200</v>
      </c>
      <c r="D1968" t="s">
        <v>3443</v>
      </c>
      <c r="E1968" s="11">
        <v>1</v>
      </c>
      <c r="F1968"/>
    </row>
    <row r="1969" spans="1:6" x14ac:dyDescent="0.25">
      <c r="A1969" t="s">
        <v>72</v>
      </c>
      <c r="B1969">
        <v>2019</v>
      </c>
      <c r="C1969">
        <v>199</v>
      </c>
      <c r="D1969" t="s">
        <v>6048</v>
      </c>
      <c r="E1969" s="11">
        <v>1</v>
      </c>
      <c r="F1969"/>
    </row>
    <row r="1970" spans="1:6" x14ac:dyDescent="0.25">
      <c r="A1970" s="9" t="s">
        <v>7662</v>
      </c>
      <c r="B1970" s="9"/>
      <c r="C1970" s="9"/>
      <c r="D1970" s="9"/>
      <c r="E1970" s="12">
        <v>12</v>
      </c>
      <c r="F1970"/>
    </row>
    <row r="1971" spans="1:6" x14ac:dyDescent="0.25">
      <c r="A1971" t="s">
        <v>6213</v>
      </c>
      <c r="B1971">
        <v>2015</v>
      </c>
      <c r="C1971" t="s">
        <v>1459</v>
      </c>
      <c r="D1971" t="s">
        <v>3454</v>
      </c>
      <c r="E1971" s="11">
        <v>1</v>
      </c>
      <c r="F1971"/>
    </row>
    <row r="1972" spans="1:6" x14ac:dyDescent="0.25">
      <c r="A1972" s="9" t="s">
        <v>7663</v>
      </c>
      <c r="B1972" s="9"/>
      <c r="C1972" s="9"/>
      <c r="D1972" s="9"/>
      <c r="E1972" s="12">
        <v>1</v>
      </c>
      <c r="F1972"/>
    </row>
    <row r="1973" spans="1:6" x14ac:dyDescent="0.25">
      <c r="A1973" t="s">
        <v>6406</v>
      </c>
      <c r="B1973">
        <v>2018</v>
      </c>
      <c r="C1973" t="s">
        <v>2027</v>
      </c>
      <c r="D1973" t="s">
        <v>6326</v>
      </c>
      <c r="E1973" s="11">
        <v>1</v>
      </c>
      <c r="F1973"/>
    </row>
    <row r="1974" spans="1:6" x14ac:dyDescent="0.25">
      <c r="A1974" s="9" t="s">
        <v>7664</v>
      </c>
      <c r="B1974" s="9"/>
      <c r="C1974" s="9"/>
      <c r="D1974" s="9"/>
      <c r="E1974" s="12">
        <v>1</v>
      </c>
      <c r="F1974"/>
    </row>
    <row r="1975" spans="1:6" x14ac:dyDescent="0.25">
      <c r="A1975" t="s">
        <v>6407</v>
      </c>
      <c r="B1975">
        <v>2018</v>
      </c>
      <c r="C1975">
        <v>8</v>
      </c>
      <c r="D1975" t="s">
        <v>6336</v>
      </c>
      <c r="E1975" s="11">
        <v>1</v>
      </c>
      <c r="F1975"/>
    </row>
    <row r="1976" spans="1:6" x14ac:dyDescent="0.25">
      <c r="A1976" t="s">
        <v>6407</v>
      </c>
      <c r="B1976">
        <v>2018</v>
      </c>
      <c r="C1976" t="s">
        <v>4374</v>
      </c>
      <c r="D1976" t="s">
        <v>3507</v>
      </c>
      <c r="E1976" s="11">
        <v>1</v>
      </c>
      <c r="F1976"/>
    </row>
    <row r="1977" spans="1:6" x14ac:dyDescent="0.25">
      <c r="A1977" s="9" t="s">
        <v>7665</v>
      </c>
      <c r="B1977" s="9"/>
      <c r="C1977" s="9"/>
      <c r="D1977" s="9"/>
      <c r="E1977" s="12">
        <v>2</v>
      </c>
      <c r="F1977"/>
    </row>
    <row r="1978" spans="1:6" x14ac:dyDescent="0.25">
      <c r="A1978" t="s">
        <v>3482</v>
      </c>
      <c r="B1978">
        <v>2017</v>
      </c>
      <c r="C1978" t="s">
        <v>1449</v>
      </c>
      <c r="D1978" t="s">
        <v>1493</v>
      </c>
      <c r="E1978" s="11">
        <v>1</v>
      </c>
      <c r="F1978"/>
    </row>
    <row r="1979" spans="1:6" x14ac:dyDescent="0.25">
      <c r="A1979" s="9" t="s">
        <v>7666</v>
      </c>
      <c r="B1979" s="9"/>
      <c r="C1979" s="9"/>
      <c r="D1979" s="9"/>
      <c r="E1979" s="12">
        <v>1</v>
      </c>
      <c r="F1979"/>
    </row>
    <row r="1980" spans="1:6" x14ac:dyDescent="0.25">
      <c r="A1980" t="s">
        <v>2617</v>
      </c>
      <c r="B1980">
        <v>2016</v>
      </c>
      <c r="C1980" t="s">
        <v>1564</v>
      </c>
      <c r="D1980" t="s">
        <v>6022</v>
      </c>
      <c r="E1980" s="11">
        <v>1</v>
      </c>
      <c r="F1980"/>
    </row>
    <row r="1981" spans="1:6" x14ac:dyDescent="0.25">
      <c r="A1981" t="s">
        <v>2617</v>
      </c>
      <c r="B1981">
        <v>2016</v>
      </c>
      <c r="C1981" t="s">
        <v>1653</v>
      </c>
      <c r="D1981" t="s">
        <v>6023</v>
      </c>
      <c r="E1981" s="11">
        <v>1</v>
      </c>
      <c r="F1981"/>
    </row>
    <row r="1982" spans="1:6" x14ac:dyDescent="0.25">
      <c r="A1982" t="s">
        <v>2617</v>
      </c>
      <c r="B1982">
        <v>2017</v>
      </c>
      <c r="C1982">
        <v>52</v>
      </c>
      <c r="D1982" t="s">
        <v>2559</v>
      </c>
      <c r="E1982" s="11">
        <v>1</v>
      </c>
      <c r="F1982"/>
    </row>
    <row r="1983" spans="1:6" x14ac:dyDescent="0.25">
      <c r="A1983" t="s">
        <v>2617</v>
      </c>
      <c r="B1983">
        <v>2017</v>
      </c>
      <c r="C1983" t="s">
        <v>1972</v>
      </c>
      <c r="D1983" t="s">
        <v>1493</v>
      </c>
      <c r="E1983" s="11">
        <v>1</v>
      </c>
      <c r="F1983"/>
    </row>
    <row r="1984" spans="1:6" x14ac:dyDescent="0.25">
      <c r="A1984" t="s">
        <v>2617</v>
      </c>
      <c r="B1984">
        <v>2017</v>
      </c>
      <c r="C1984" t="s">
        <v>2086</v>
      </c>
      <c r="D1984" t="s">
        <v>5685</v>
      </c>
      <c r="E1984" s="11">
        <v>1</v>
      </c>
      <c r="F1984"/>
    </row>
    <row r="1985" spans="1:6" x14ac:dyDescent="0.25">
      <c r="A1985" t="s">
        <v>2617</v>
      </c>
      <c r="B1985">
        <v>2018</v>
      </c>
      <c r="C1985">
        <v>462</v>
      </c>
      <c r="D1985" t="s">
        <v>3443</v>
      </c>
      <c r="E1985" s="11">
        <v>1</v>
      </c>
      <c r="F1985"/>
    </row>
    <row r="1986" spans="1:6" x14ac:dyDescent="0.25">
      <c r="A1986" t="s">
        <v>2617</v>
      </c>
      <c r="B1986">
        <v>2018</v>
      </c>
      <c r="C1986" t="s">
        <v>3692</v>
      </c>
      <c r="D1986" t="s">
        <v>6174</v>
      </c>
      <c r="E1986" s="11">
        <v>1</v>
      </c>
      <c r="F1986"/>
    </row>
    <row r="1987" spans="1:6" x14ac:dyDescent="0.25">
      <c r="A1987" t="s">
        <v>2617</v>
      </c>
      <c r="B1987">
        <v>2019</v>
      </c>
      <c r="C1987">
        <v>125</v>
      </c>
      <c r="D1987" t="s">
        <v>3443</v>
      </c>
      <c r="E1987" s="11">
        <v>1</v>
      </c>
      <c r="F1987"/>
    </row>
    <row r="1988" spans="1:6" x14ac:dyDescent="0.25">
      <c r="A1988" t="s">
        <v>2617</v>
      </c>
      <c r="B1988">
        <v>2019</v>
      </c>
      <c r="C1988">
        <v>36</v>
      </c>
      <c r="D1988" t="s">
        <v>6724</v>
      </c>
      <c r="E1988" s="11">
        <v>1</v>
      </c>
      <c r="F1988"/>
    </row>
    <row r="1989" spans="1:6" x14ac:dyDescent="0.25">
      <c r="A1989" s="9" t="s">
        <v>5639</v>
      </c>
      <c r="B1989" s="9"/>
      <c r="C1989" s="9"/>
      <c r="D1989" s="9"/>
      <c r="E1989" s="12">
        <v>9</v>
      </c>
      <c r="F1989"/>
    </row>
    <row r="1990" spans="1:6" x14ac:dyDescent="0.25">
      <c r="A1990" t="s">
        <v>5725</v>
      </c>
      <c r="B1990">
        <v>2017</v>
      </c>
      <c r="C1990" t="s">
        <v>2123</v>
      </c>
      <c r="D1990" t="s">
        <v>5685</v>
      </c>
      <c r="E1990" s="11">
        <v>1</v>
      </c>
      <c r="F1990"/>
    </row>
    <row r="1991" spans="1:6" x14ac:dyDescent="0.25">
      <c r="A1991" s="9" t="s">
        <v>7667</v>
      </c>
      <c r="B1991" s="9"/>
      <c r="C1991" s="9"/>
      <c r="D1991" s="9"/>
      <c r="E1991" s="12">
        <v>1</v>
      </c>
      <c r="F1991"/>
    </row>
    <row r="1992" spans="1:6" x14ac:dyDescent="0.25">
      <c r="A1992" t="s">
        <v>3406</v>
      </c>
      <c r="B1992">
        <v>2017</v>
      </c>
      <c r="C1992">
        <v>269</v>
      </c>
      <c r="D1992" t="s">
        <v>567</v>
      </c>
      <c r="E1992" s="11">
        <v>1</v>
      </c>
      <c r="F1992"/>
    </row>
    <row r="1993" spans="1:6" x14ac:dyDescent="0.25">
      <c r="A1993" t="s">
        <v>3406</v>
      </c>
      <c r="B1993">
        <v>2017</v>
      </c>
      <c r="C1993" t="s">
        <v>2544</v>
      </c>
      <c r="D1993" t="s">
        <v>6003</v>
      </c>
      <c r="E1993" s="11">
        <v>1</v>
      </c>
      <c r="F1993"/>
    </row>
    <row r="1994" spans="1:6" x14ac:dyDescent="0.25">
      <c r="A1994" t="s">
        <v>3406</v>
      </c>
      <c r="B1994">
        <v>2017</v>
      </c>
      <c r="C1994" t="s">
        <v>2918</v>
      </c>
      <c r="D1994" t="s">
        <v>1493</v>
      </c>
      <c r="E1994" s="11">
        <v>1</v>
      </c>
      <c r="F1994"/>
    </row>
    <row r="1995" spans="1:6" x14ac:dyDescent="0.25">
      <c r="A1995" s="9" t="s">
        <v>7668</v>
      </c>
      <c r="B1995" s="9"/>
      <c r="C1995" s="9"/>
      <c r="D1995" s="9"/>
      <c r="E1995" s="12">
        <v>3</v>
      </c>
      <c r="F1995"/>
    </row>
    <row r="1996" spans="1:6" x14ac:dyDescent="0.25">
      <c r="A1996" t="s">
        <v>3618</v>
      </c>
      <c r="B1996">
        <v>1993</v>
      </c>
      <c r="C1996">
        <v>701</v>
      </c>
      <c r="D1996" t="s">
        <v>567</v>
      </c>
      <c r="E1996" s="11">
        <v>1</v>
      </c>
      <c r="F1996"/>
    </row>
    <row r="1997" spans="1:6" x14ac:dyDescent="0.25">
      <c r="A1997" s="9" t="s">
        <v>7669</v>
      </c>
      <c r="B1997" s="9"/>
      <c r="C1997" s="9"/>
      <c r="D1997" s="9"/>
      <c r="E1997" s="12">
        <v>1</v>
      </c>
      <c r="F1997"/>
    </row>
    <row r="1998" spans="1:6" x14ac:dyDescent="0.25">
      <c r="A1998" t="s">
        <v>6408</v>
      </c>
      <c r="B1998">
        <v>2018</v>
      </c>
      <c r="C1998" t="s">
        <v>4273</v>
      </c>
      <c r="D1998" t="s">
        <v>5916</v>
      </c>
      <c r="E1998" s="11">
        <v>1</v>
      </c>
      <c r="F1998"/>
    </row>
    <row r="1999" spans="1:6" x14ac:dyDescent="0.25">
      <c r="A1999" s="9" t="s">
        <v>7670</v>
      </c>
      <c r="B1999" s="9"/>
      <c r="C1999" s="9"/>
      <c r="D1999" s="9"/>
      <c r="E1999" s="12">
        <v>1</v>
      </c>
      <c r="F1999"/>
    </row>
    <row r="2000" spans="1:6" x14ac:dyDescent="0.25">
      <c r="A2000" t="s">
        <v>6409</v>
      </c>
      <c r="B2000">
        <v>2018</v>
      </c>
      <c r="C2000" t="s">
        <v>4412</v>
      </c>
      <c r="D2000" t="s">
        <v>5916</v>
      </c>
      <c r="E2000" s="11">
        <v>1</v>
      </c>
      <c r="F2000"/>
    </row>
    <row r="2001" spans="1:6" x14ac:dyDescent="0.25">
      <c r="A2001" s="9" t="s">
        <v>7671</v>
      </c>
      <c r="B2001" s="9"/>
      <c r="C2001" s="9"/>
      <c r="D2001" s="9"/>
      <c r="E2001" s="12">
        <v>1</v>
      </c>
      <c r="F2001"/>
    </row>
    <row r="2002" spans="1:6" x14ac:dyDescent="0.25">
      <c r="A2002" t="s">
        <v>3619</v>
      </c>
      <c r="B2002">
        <v>2018</v>
      </c>
      <c r="C2002">
        <v>90</v>
      </c>
      <c r="D2002" t="s">
        <v>3817</v>
      </c>
      <c r="E2002" s="11">
        <v>1</v>
      </c>
      <c r="F2002"/>
    </row>
    <row r="2003" spans="1:6" x14ac:dyDescent="0.25">
      <c r="A2003" t="s">
        <v>3619</v>
      </c>
      <c r="B2003">
        <v>2018</v>
      </c>
      <c r="C2003">
        <v>306</v>
      </c>
      <c r="D2003" t="s">
        <v>567</v>
      </c>
      <c r="E2003" s="11">
        <v>1</v>
      </c>
      <c r="F2003"/>
    </row>
    <row r="2004" spans="1:6" x14ac:dyDescent="0.25">
      <c r="A2004" t="s">
        <v>3619</v>
      </c>
      <c r="B2004">
        <v>2018</v>
      </c>
      <c r="C2004">
        <v>83</v>
      </c>
      <c r="D2004" t="s">
        <v>684</v>
      </c>
      <c r="E2004" s="11">
        <v>1</v>
      </c>
      <c r="F2004"/>
    </row>
    <row r="2005" spans="1:6" x14ac:dyDescent="0.25">
      <c r="A2005" t="s">
        <v>3619</v>
      </c>
      <c r="B2005">
        <v>2018</v>
      </c>
      <c r="C2005">
        <v>59</v>
      </c>
      <c r="D2005" t="s">
        <v>2557</v>
      </c>
      <c r="E2005" s="11">
        <v>1</v>
      </c>
      <c r="F2005"/>
    </row>
    <row r="2006" spans="1:6" x14ac:dyDescent="0.25">
      <c r="A2006" s="9" t="s">
        <v>6730</v>
      </c>
      <c r="B2006" s="9"/>
      <c r="C2006" s="9"/>
      <c r="D2006" s="9"/>
      <c r="E2006" s="12">
        <v>4</v>
      </c>
      <c r="F2006"/>
    </row>
    <row r="2007" spans="1:6" x14ac:dyDescent="0.25">
      <c r="A2007" t="s">
        <v>3620</v>
      </c>
      <c r="B2007">
        <v>2018</v>
      </c>
      <c r="C2007">
        <v>173</v>
      </c>
      <c r="D2007" t="s">
        <v>2564</v>
      </c>
      <c r="E2007" s="11">
        <v>1</v>
      </c>
      <c r="F2007"/>
    </row>
    <row r="2008" spans="1:6" x14ac:dyDescent="0.25">
      <c r="A2008" s="9" t="s">
        <v>7672</v>
      </c>
      <c r="B2008" s="9"/>
      <c r="C2008" s="9"/>
      <c r="D2008" s="9"/>
      <c r="E2008" s="12">
        <v>1</v>
      </c>
      <c r="F2008"/>
    </row>
    <row r="2009" spans="1:6" x14ac:dyDescent="0.25">
      <c r="A2009" t="s">
        <v>7673</v>
      </c>
      <c r="B2009">
        <v>2019</v>
      </c>
      <c r="C2009">
        <v>291</v>
      </c>
      <c r="D2009" t="s">
        <v>567</v>
      </c>
      <c r="E2009" s="11">
        <v>1</v>
      </c>
      <c r="F2009"/>
    </row>
    <row r="2010" spans="1:6" x14ac:dyDescent="0.25">
      <c r="A2010" s="9" t="s">
        <v>7674</v>
      </c>
      <c r="B2010" s="9"/>
      <c r="C2010" s="9"/>
      <c r="D2010" s="9"/>
      <c r="E2010" s="12">
        <v>1</v>
      </c>
      <c r="F2010"/>
    </row>
    <row r="2011" spans="1:6" x14ac:dyDescent="0.25">
      <c r="A2011" t="s">
        <v>5726</v>
      </c>
      <c r="B2011">
        <v>2017</v>
      </c>
      <c r="C2011" t="s">
        <v>2184</v>
      </c>
      <c r="D2011" t="s">
        <v>5685</v>
      </c>
      <c r="E2011" s="11">
        <v>1</v>
      </c>
      <c r="F2011"/>
    </row>
    <row r="2012" spans="1:6" x14ac:dyDescent="0.25">
      <c r="A2012" t="s">
        <v>5726</v>
      </c>
      <c r="B2012">
        <v>2017</v>
      </c>
      <c r="C2012" t="s">
        <v>2239</v>
      </c>
      <c r="D2012" t="s">
        <v>5684</v>
      </c>
      <c r="E2012" s="11">
        <v>1</v>
      </c>
      <c r="F2012"/>
    </row>
    <row r="2013" spans="1:6" x14ac:dyDescent="0.25">
      <c r="A2013" s="9" t="s">
        <v>7675</v>
      </c>
      <c r="B2013" s="9"/>
      <c r="C2013" s="9"/>
      <c r="D2013" s="9"/>
      <c r="E2013" s="12">
        <v>2</v>
      </c>
      <c r="F2013"/>
    </row>
    <row r="2014" spans="1:6" x14ac:dyDescent="0.25">
      <c r="A2014" t="s">
        <v>6410</v>
      </c>
      <c r="B2014">
        <v>2018</v>
      </c>
      <c r="C2014" t="s">
        <v>4400</v>
      </c>
      <c r="D2014" t="s">
        <v>5916</v>
      </c>
      <c r="E2014" s="11">
        <v>1</v>
      </c>
      <c r="F2014"/>
    </row>
    <row r="2015" spans="1:6" x14ac:dyDescent="0.25">
      <c r="A2015" s="9" t="s">
        <v>7676</v>
      </c>
      <c r="B2015" s="9"/>
      <c r="C2015" s="9"/>
      <c r="D2015" s="9"/>
      <c r="E2015" s="12">
        <v>1</v>
      </c>
      <c r="F2015"/>
    </row>
    <row r="2016" spans="1:6" x14ac:dyDescent="0.25">
      <c r="A2016" t="s">
        <v>6411</v>
      </c>
      <c r="B2016">
        <v>2016</v>
      </c>
      <c r="C2016" t="s">
        <v>1650</v>
      </c>
      <c r="D2016" t="s">
        <v>6023</v>
      </c>
      <c r="E2016" s="11">
        <v>1</v>
      </c>
      <c r="F2016"/>
    </row>
    <row r="2017" spans="1:6" x14ac:dyDescent="0.25">
      <c r="A2017" s="9" t="s">
        <v>7677</v>
      </c>
      <c r="B2017" s="9"/>
      <c r="C2017" s="9"/>
      <c r="D2017" s="9"/>
      <c r="E2017" s="12">
        <v>1</v>
      </c>
      <c r="F2017"/>
    </row>
    <row r="2018" spans="1:6" x14ac:dyDescent="0.25">
      <c r="A2018" t="s">
        <v>2618</v>
      </c>
      <c r="B2018">
        <v>2017</v>
      </c>
      <c r="C2018">
        <v>393</v>
      </c>
      <c r="D2018" t="s">
        <v>2564</v>
      </c>
      <c r="E2018" s="11">
        <v>1</v>
      </c>
      <c r="F2018"/>
    </row>
    <row r="2019" spans="1:6" x14ac:dyDescent="0.25">
      <c r="A2019" s="9" t="s">
        <v>7678</v>
      </c>
      <c r="B2019" s="9"/>
      <c r="C2019" s="9"/>
      <c r="D2019" s="9"/>
      <c r="E2019" s="12">
        <v>1</v>
      </c>
      <c r="F2019"/>
    </row>
    <row r="2020" spans="1:6" x14ac:dyDescent="0.25">
      <c r="A2020" t="s">
        <v>6412</v>
      </c>
      <c r="B2020">
        <v>1991</v>
      </c>
      <c r="C2020">
        <v>737</v>
      </c>
      <c r="D2020" t="s">
        <v>5903</v>
      </c>
      <c r="E2020" s="11">
        <v>1</v>
      </c>
      <c r="F2020"/>
    </row>
    <row r="2021" spans="1:6" x14ac:dyDescent="0.25">
      <c r="A2021" s="9" t="s">
        <v>7679</v>
      </c>
      <c r="B2021" s="9"/>
      <c r="C2021" s="9"/>
      <c r="D2021" s="9"/>
      <c r="E2021" s="12">
        <v>1</v>
      </c>
      <c r="F2021"/>
    </row>
    <row r="2022" spans="1:6" x14ac:dyDescent="0.25">
      <c r="A2022" t="s">
        <v>6413</v>
      </c>
      <c r="B2022">
        <v>2015</v>
      </c>
      <c r="C2022" t="s">
        <v>1174</v>
      </c>
      <c r="D2022" t="s">
        <v>3454</v>
      </c>
      <c r="E2022" s="11">
        <v>1</v>
      </c>
      <c r="F2022"/>
    </row>
    <row r="2023" spans="1:6" x14ac:dyDescent="0.25">
      <c r="A2023" t="s">
        <v>6413</v>
      </c>
      <c r="B2023">
        <v>2016</v>
      </c>
      <c r="C2023">
        <v>19</v>
      </c>
      <c r="D2023" t="s">
        <v>3443</v>
      </c>
      <c r="E2023" s="11">
        <v>1</v>
      </c>
      <c r="F2023"/>
    </row>
    <row r="2024" spans="1:6" x14ac:dyDescent="0.25">
      <c r="A2024" s="9" t="s">
        <v>7680</v>
      </c>
      <c r="B2024" s="9"/>
      <c r="C2024" s="9"/>
      <c r="D2024" s="9"/>
      <c r="E2024" s="12">
        <v>2</v>
      </c>
      <c r="F2024"/>
    </row>
    <row r="2025" spans="1:6" x14ac:dyDescent="0.25">
      <c r="A2025" t="s">
        <v>2619</v>
      </c>
      <c r="B2025">
        <v>2016</v>
      </c>
      <c r="C2025" t="s">
        <v>1993</v>
      </c>
      <c r="D2025" t="s">
        <v>1493</v>
      </c>
      <c r="E2025" s="11">
        <v>1</v>
      </c>
      <c r="F2025"/>
    </row>
    <row r="2026" spans="1:6" x14ac:dyDescent="0.25">
      <c r="A2026" s="9" t="s">
        <v>7681</v>
      </c>
      <c r="B2026" s="9"/>
      <c r="C2026" s="9"/>
      <c r="D2026" s="9"/>
      <c r="E2026" s="12">
        <v>1</v>
      </c>
      <c r="F2026"/>
    </row>
    <row r="2027" spans="1:6" x14ac:dyDescent="0.25">
      <c r="A2027" t="s">
        <v>7682</v>
      </c>
      <c r="B2027">
        <v>2019</v>
      </c>
      <c r="C2027" t="s">
        <v>6945</v>
      </c>
      <c r="D2027" t="s">
        <v>6080</v>
      </c>
      <c r="E2027" s="11">
        <v>1</v>
      </c>
      <c r="F2027"/>
    </row>
    <row r="2028" spans="1:6" x14ac:dyDescent="0.25">
      <c r="A2028" s="9" t="s">
        <v>7683</v>
      </c>
      <c r="B2028" s="9"/>
      <c r="C2028" s="9"/>
      <c r="D2028" s="9"/>
      <c r="E2028" s="12">
        <v>1</v>
      </c>
      <c r="F2028"/>
    </row>
    <row r="2029" spans="1:6" x14ac:dyDescent="0.25">
      <c r="A2029" t="s">
        <v>3483</v>
      </c>
      <c r="B2029">
        <v>2017</v>
      </c>
      <c r="C2029">
        <v>190</v>
      </c>
      <c r="D2029" t="s">
        <v>6330</v>
      </c>
      <c r="E2029" s="11">
        <v>1</v>
      </c>
      <c r="F2029"/>
    </row>
    <row r="2030" spans="1:6" x14ac:dyDescent="0.25">
      <c r="A2030" t="s">
        <v>3483</v>
      </c>
      <c r="B2030">
        <v>2017</v>
      </c>
      <c r="C2030" t="s">
        <v>2150</v>
      </c>
      <c r="D2030" t="s">
        <v>5685</v>
      </c>
      <c r="E2030" s="11">
        <v>1</v>
      </c>
      <c r="F2030"/>
    </row>
    <row r="2031" spans="1:6" x14ac:dyDescent="0.25">
      <c r="A2031" t="s">
        <v>3483</v>
      </c>
      <c r="B2031">
        <v>2017</v>
      </c>
      <c r="C2031" t="s">
        <v>2318</v>
      </c>
      <c r="D2031" t="s">
        <v>5925</v>
      </c>
      <c r="E2031" s="11">
        <v>1</v>
      </c>
      <c r="F2031"/>
    </row>
    <row r="2032" spans="1:6" x14ac:dyDescent="0.25">
      <c r="A2032" t="s">
        <v>3483</v>
      </c>
      <c r="B2032">
        <v>2018</v>
      </c>
      <c r="C2032">
        <v>18</v>
      </c>
      <c r="D2032" t="s">
        <v>567</v>
      </c>
      <c r="E2032" s="11">
        <v>1</v>
      </c>
      <c r="F2032"/>
    </row>
    <row r="2033" spans="1:6" x14ac:dyDescent="0.25">
      <c r="A2033" t="s">
        <v>3483</v>
      </c>
      <c r="B2033">
        <v>2018</v>
      </c>
      <c r="C2033">
        <v>20</v>
      </c>
      <c r="D2033" t="s">
        <v>7441</v>
      </c>
      <c r="E2033" s="11">
        <v>1</v>
      </c>
      <c r="F2033"/>
    </row>
    <row r="2034" spans="1:6" x14ac:dyDescent="0.25">
      <c r="A2034" t="s">
        <v>3483</v>
      </c>
      <c r="B2034">
        <v>2018</v>
      </c>
      <c r="C2034">
        <v>25</v>
      </c>
      <c r="D2034" t="s">
        <v>684</v>
      </c>
      <c r="E2034" s="11">
        <v>1</v>
      </c>
      <c r="F2034"/>
    </row>
    <row r="2035" spans="1:6" x14ac:dyDescent="0.25">
      <c r="A2035" t="s">
        <v>3483</v>
      </c>
      <c r="B2035">
        <v>2018</v>
      </c>
      <c r="C2035">
        <v>40</v>
      </c>
      <c r="D2035" t="s">
        <v>2554</v>
      </c>
      <c r="E2035" s="11">
        <v>1</v>
      </c>
      <c r="F2035"/>
    </row>
    <row r="2036" spans="1:6" x14ac:dyDescent="0.25">
      <c r="A2036" t="s">
        <v>3483</v>
      </c>
      <c r="B2036">
        <v>2018</v>
      </c>
      <c r="C2036">
        <v>35</v>
      </c>
      <c r="D2036" t="s">
        <v>568</v>
      </c>
      <c r="E2036" s="11">
        <v>1</v>
      </c>
      <c r="F2036"/>
    </row>
    <row r="2037" spans="1:6" x14ac:dyDescent="0.25">
      <c r="A2037" t="s">
        <v>3483</v>
      </c>
      <c r="B2037">
        <v>2018</v>
      </c>
      <c r="C2037">
        <v>127</v>
      </c>
      <c r="D2037" t="s">
        <v>2559</v>
      </c>
      <c r="E2037" s="11">
        <v>1</v>
      </c>
      <c r="F2037"/>
    </row>
    <row r="2038" spans="1:6" x14ac:dyDescent="0.25">
      <c r="A2038" t="s">
        <v>3483</v>
      </c>
      <c r="B2038">
        <v>2018</v>
      </c>
      <c r="C2038" t="s">
        <v>2300</v>
      </c>
      <c r="D2038" t="s">
        <v>3719</v>
      </c>
      <c r="E2038" s="11">
        <v>1</v>
      </c>
      <c r="F2038"/>
    </row>
    <row r="2039" spans="1:6" x14ac:dyDescent="0.25">
      <c r="A2039" t="s">
        <v>3483</v>
      </c>
      <c r="B2039">
        <v>2018</v>
      </c>
      <c r="C2039" t="s">
        <v>3204</v>
      </c>
      <c r="D2039" t="s">
        <v>3599</v>
      </c>
      <c r="E2039" s="11">
        <v>1</v>
      </c>
      <c r="F2039"/>
    </row>
    <row r="2040" spans="1:6" x14ac:dyDescent="0.25">
      <c r="A2040" t="s">
        <v>3483</v>
      </c>
      <c r="B2040">
        <v>2018</v>
      </c>
      <c r="C2040" t="s">
        <v>3859</v>
      </c>
      <c r="D2040" t="s">
        <v>3858</v>
      </c>
      <c r="E2040" s="11">
        <v>1</v>
      </c>
      <c r="F2040"/>
    </row>
    <row r="2041" spans="1:6" x14ac:dyDescent="0.25">
      <c r="A2041" t="s">
        <v>3483</v>
      </c>
      <c r="B2041">
        <v>2019</v>
      </c>
      <c r="C2041">
        <v>228</v>
      </c>
      <c r="D2041" t="s">
        <v>3443</v>
      </c>
      <c r="E2041" s="11">
        <v>1</v>
      </c>
      <c r="F2041"/>
    </row>
    <row r="2042" spans="1:6" x14ac:dyDescent="0.25">
      <c r="A2042" t="s">
        <v>3483</v>
      </c>
      <c r="B2042">
        <v>2019</v>
      </c>
      <c r="C2042">
        <v>147</v>
      </c>
      <c r="D2042" t="s">
        <v>6048</v>
      </c>
      <c r="E2042" s="11">
        <v>1</v>
      </c>
      <c r="F2042"/>
    </row>
    <row r="2043" spans="1:6" x14ac:dyDescent="0.25">
      <c r="A2043" t="s">
        <v>3483</v>
      </c>
      <c r="B2043">
        <v>2019</v>
      </c>
      <c r="C2043" t="s">
        <v>4971</v>
      </c>
      <c r="D2043" t="s">
        <v>7356</v>
      </c>
      <c r="E2043" s="11">
        <v>1</v>
      </c>
      <c r="F2043"/>
    </row>
    <row r="2044" spans="1:6" x14ac:dyDescent="0.25">
      <c r="A2044" s="9" t="s">
        <v>5640</v>
      </c>
      <c r="B2044" s="9"/>
      <c r="C2044" s="9"/>
      <c r="D2044" s="9"/>
      <c r="E2044" s="12">
        <v>15</v>
      </c>
      <c r="F2044"/>
    </row>
    <row r="2045" spans="1:6" x14ac:dyDescent="0.25">
      <c r="A2045" t="s">
        <v>5727</v>
      </c>
      <c r="B2045">
        <v>2017</v>
      </c>
      <c r="C2045" t="s">
        <v>1632</v>
      </c>
      <c r="D2045" t="s">
        <v>5685</v>
      </c>
      <c r="E2045" s="11">
        <v>1</v>
      </c>
      <c r="F2045"/>
    </row>
    <row r="2046" spans="1:6" x14ac:dyDescent="0.25">
      <c r="A2046" s="9" t="s">
        <v>7684</v>
      </c>
      <c r="B2046" s="9"/>
      <c r="C2046" s="9"/>
      <c r="D2046" s="9"/>
      <c r="E2046" s="12">
        <v>1</v>
      </c>
      <c r="F2046"/>
    </row>
    <row r="2047" spans="1:6" x14ac:dyDescent="0.25">
      <c r="A2047" t="s">
        <v>74</v>
      </c>
      <c r="B2047">
        <v>2016</v>
      </c>
      <c r="C2047">
        <v>11</v>
      </c>
      <c r="D2047" t="s">
        <v>2551</v>
      </c>
      <c r="E2047" s="11">
        <v>1</v>
      </c>
      <c r="F2047"/>
    </row>
    <row r="2048" spans="1:6" x14ac:dyDescent="0.25">
      <c r="A2048" t="s">
        <v>74</v>
      </c>
      <c r="B2048">
        <v>2016</v>
      </c>
      <c r="C2048" t="s">
        <v>1813</v>
      </c>
      <c r="D2048" t="s">
        <v>2620</v>
      </c>
      <c r="E2048" s="11">
        <v>1</v>
      </c>
      <c r="F2048"/>
    </row>
    <row r="2049" spans="1:6" x14ac:dyDescent="0.25">
      <c r="A2049" t="s">
        <v>74</v>
      </c>
      <c r="B2049">
        <v>2016</v>
      </c>
      <c r="C2049" t="s">
        <v>1916</v>
      </c>
      <c r="D2049" t="s">
        <v>1493</v>
      </c>
      <c r="E2049" s="11">
        <v>1</v>
      </c>
      <c r="F2049"/>
    </row>
    <row r="2050" spans="1:6" x14ac:dyDescent="0.25">
      <c r="A2050" t="s">
        <v>74</v>
      </c>
      <c r="B2050">
        <v>2016</v>
      </c>
      <c r="C2050" t="s">
        <v>1999</v>
      </c>
      <c r="D2050" t="s">
        <v>1493</v>
      </c>
      <c r="E2050" s="11">
        <v>1</v>
      </c>
      <c r="F2050"/>
    </row>
    <row r="2051" spans="1:6" x14ac:dyDescent="0.25">
      <c r="A2051" t="s">
        <v>74</v>
      </c>
      <c r="B2051">
        <v>2017</v>
      </c>
      <c r="C2051">
        <v>148</v>
      </c>
      <c r="D2051" t="s">
        <v>5985</v>
      </c>
      <c r="E2051" s="11">
        <v>1</v>
      </c>
      <c r="F2051"/>
    </row>
    <row r="2052" spans="1:6" x14ac:dyDescent="0.25">
      <c r="A2052" t="s">
        <v>74</v>
      </c>
      <c r="B2052">
        <v>2017</v>
      </c>
      <c r="C2052">
        <v>83</v>
      </c>
      <c r="D2052" t="s">
        <v>6166</v>
      </c>
      <c r="E2052" s="11">
        <v>1</v>
      </c>
      <c r="F2052"/>
    </row>
    <row r="2053" spans="1:6" x14ac:dyDescent="0.25">
      <c r="A2053" t="s">
        <v>74</v>
      </c>
      <c r="B2053">
        <v>2017</v>
      </c>
      <c r="C2053">
        <v>157</v>
      </c>
      <c r="D2053" t="s">
        <v>6048</v>
      </c>
      <c r="E2053" s="11">
        <v>1</v>
      </c>
      <c r="F2053"/>
    </row>
    <row r="2054" spans="1:6" x14ac:dyDescent="0.25">
      <c r="A2054" t="s">
        <v>74</v>
      </c>
      <c r="B2054">
        <v>2017</v>
      </c>
      <c r="C2054" t="s">
        <v>2820</v>
      </c>
      <c r="D2054" t="s">
        <v>6180</v>
      </c>
      <c r="E2054" s="11">
        <v>1</v>
      </c>
      <c r="F2054"/>
    </row>
    <row r="2055" spans="1:6" x14ac:dyDescent="0.25">
      <c r="A2055" s="9" t="s">
        <v>7685</v>
      </c>
      <c r="B2055" s="9"/>
      <c r="C2055" s="9"/>
      <c r="D2055" s="9"/>
      <c r="E2055" s="12">
        <v>8</v>
      </c>
      <c r="F2055"/>
    </row>
    <row r="2056" spans="1:6" x14ac:dyDescent="0.25">
      <c r="A2056" t="s">
        <v>2621</v>
      </c>
      <c r="B2056">
        <v>2016</v>
      </c>
      <c r="C2056" t="s">
        <v>1182</v>
      </c>
      <c r="D2056" t="s">
        <v>1493</v>
      </c>
      <c r="E2056" s="11">
        <v>1</v>
      </c>
      <c r="F2056"/>
    </row>
    <row r="2057" spans="1:6" x14ac:dyDescent="0.25">
      <c r="A2057" t="s">
        <v>2621</v>
      </c>
      <c r="B2057">
        <v>2017</v>
      </c>
      <c r="C2057">
        <v>522</v>
      </c>
      <c r="D2057" t="s">
        <v>3443</v>
      </c>
      <c r="E2057" s="11">
        <v>1</v>
      </c>
      <c r="F2057"/>
    </row>
    <row r="2058" spans="1:6" x14ac:dyDescent="0.25">
      <c r="A2058" t="s">
        <v>2621</v>
      </c>
      <c r="B2058">
        <v>2017</v>
      </c>
      <c r="C2058" t="s">
        <v>2810</v>
      </c>
      <c r="D2058" t="s">
        <v>3400</v>
      </c>
      <c r="E2058" s="11">
        <v>1</v>
      </c>
      <c r="F2058"/>
    </row>
    <row r="2059" spans="1:6" x14ac:dyDescent="0.25">
      <c r="A2059" t="s">
        <v>2621</v>
      </c>
      <c r="B2059">
        <v>2018</v>
      </c>
      <c r="C2059">
        <v>321</v>
      </c>
      <c r="D2059" t="s">
        <v>3443</v>
      </c>
      <c r="E2059" s="11">
        <v>1</v>
      </c>
      <c r="F2059"/>
    </row>
    <row r="2060" spans="1:6" x14ac:dyDescent="0.25">
      <c r="A2060" t="s">
        <v>2621</v>
      </c>
      <c r="B2060">
        <v>2019</v>
      </c>
      <c r="C2060">
        <v>68</v>
      </c>
      <c r="D2060" t="s">
        <v>6048</v>
      </c>
      <c r="E2060" s="11">
        <v>1</v>
      </c>
      <c r="F2060"/>
    </row>
    <row r="2061" spans="1:6" x14ac:dyDescent="0.25">
      <c r="A2061" t="s">
        <v>2621</v>
      </c>
      <c r="B2061">
        <v>2019</v>
      </c>
      <c r="C2061" t="s">
        <v>5552</v>
      </c>
      <c r="D2061" t="s">
        <v>3454</v>
      </c>
      <c r="E2061" s="11">
        <v>1</v>
      </c>
      <c r="F2061"/>
    </row>
    <row r="2062" spans="1:6" x14ac:dyDescent="0.25">
      <c r="A2062" s="9" t="s">
        <v>7686</v>
      </c>
      <c r="B2062" s="9"/>
      <c r="C2062" s="9"/>
      <c r="D2062" s="9"/>
      <c r="E2062" s="12">
        <v>6</v>
      </c>
      <c r="F2062"/>
    </row>
    <row r="2063" spans="1:6" x14ac:dyDescent="0.25">
      <c r="A2063" t="s">
        <v>5728</v>
      </c>
      <c r="B2063">
        <v>2017</v>
      </c>
      <c r="C2063" t="s">
        <v>4754</v>
      </c>
      <c r="D2063" t="s">
        <v>5686</v>
      </c>
      <c r="E2063" s="11">
        <v>1</v>
      </c>
      <c r="F2063"/>
    </row>
    <row r="2064" spans="1:6" x14ac:dyDescent="0.25">
      <c r="A2064" s="9" t="s">
        <v>7687</v>
      </c>
      <c r="B2064" s="9"/>
      <c r="C2064" s="9"/>
      <c r="D2064" s="9"/>
      <c r="E2064" s="12">
        <v>1</v>
      </c>
      <c r="F2064"/>
    </row>
    <row r="2065" spans="1:6" x14ac:dyDescent="0.25">
      <c r="A2065" t="s">
        <v>3484</v>
      </c>
      <c r="B2065">
        <v>2017</v>
      </c>
      <c r="C2065" t="s">
        <v>1955</v>
      </c>
      <c r="D2065" t="s">
        <v>1493</v>
      </c>
      <c r="E2065" s="11">
        <v>1</v>
      </c>
      <c r="F2065"/>
    </row>
    <row r="2066" spans="1:6" x14ac:dyDescent="0.25">
      <c r="A2066" s="9" t="s">
        <v>7688</v>
      </c>
      <c r="B2066" s="9"/>
      <c r="C2066" s="9"/>
      <c r="D2066" s="9"/>
      <c r="E2066" s="12">
        <v>1</v>
      </c>
      <c r="F2066"/>
    </row>
    <row r="2067" spans="1:6" x14ac:dyDescent="0.25">
      <c r="A2067" t="s">
        <v>5641</v>
      </c>
      <c r="B2067">
        <v>2017</v>
      </c>
      <c r="C2067" t="s">
        <v>4803</v>
      </c>
      <c r="D2067" t="s">
        <v>5686</v>
      </c>
      <c r="E2067" s="11">
        <v>1</v>
      </c>
      <c r="F2067"/>
    </row>
    <row r="2068" spans="1:6" x14ac:dyDescent="0.25">
      <c r="A2068" t="s">
        <v>5641</v>
      </c>
      <c r="B2068">
        <v>2018</v>
      </c>
      <c r="C2068">
        <v>77</v>
      </c>
      <c r="D2068" t="s">
        <v>6336</v>
      </c>
      <c r="E2068" s="11">
        <v>1</v>
      </c>
      <c r="F2068"/>
    </row>
    <row r="2069" spans="1:6" x14ac:dyDescent="0.25">
      <c r="A2069" t="s">
        <v>5641</v>
      </c>
      <c r="B2069">
        <v>2018</v>
      </c>
      <c r="C2069" t="s">
        <v>3179</v>
      </c>
      <c r="D2069" t="s">
        <v>6039</v>
      </c>
      <c r="E2069" s="11">
        <v>1</v>
      </c>
      <c r="F2069"/>
    </row>
    <row r="2070" spans="1:6" x14ac:dyDescent="0.25">
      <c r="A2070" t="s">
        <v>5641</v>
      </c>
      <c r="B2070">
        <v>2018</v>
      </c>
      <c r="C2070" t="s">
        <v>4243</v>
      </c>
      <c r="D2070" t="s">
        <v>3507</v>
      </c>
      <c r="E2070" s="11">
        <v>1</v>
      </c>
      <c r="F2070"/>
    </row>
    <row r="2071" spans="1:6" x14ac:dyDescent="0.25">
      <c r="A2071" t="s">
        <v>5641</v>
      </c>
      <c r="B2071">
        <v>2019</v>
      </c>
      <c r="C2071" t="s">
        <v>5210</v>
      </c>
      <c r="D2071" t="s">
        <v>6158</v>
      </c>
      <c r="E2071" s="11">
        <v>1</v>
      </c>
      <c r="F2071"/>
    </row>
    <row r="2072" spans="1:6" x14ac:dyDescent="0.25">
      <c r="A2072" t="s">
        <v>5641</v>
      </c>
      <c r="B2072">
        <v>2019</v>
      </c>
      <c r="C2072" t="s">
        <v>5310</v>
      </c>
      <c r="D2072" t="s">
        <v>7689</v>
      </c>
      <c r="E2072" s="11">
        <v>1</v>
      </c>
      <c r="F2072"/>
    </row>
    <row r="2073" spans="1:6" x14ac:dyDescent="0.25">
      <c r="A2073" s="9" t="s">
        <v>7690</v>
      </c>
      <c r="B2073" s="9"/>
      <c r="C2073" s="9"/>
      <c r="D2073" s="9"/>
      <c r="E2073" s="12">
        <v>6</v>
      </c>
      <c r="F2073"/>
    </row>
    <row r="2074" spans="1:6" x14ac:dyDescent="0.25">
      <c r="A2074" t="s">
        <v>1499</v>
      </c>
      <c r="B2074">
        <v>2016</v>
      </c>
      <c r="C2074">
        <v>281</v>
      </c>
      <c r="D2074" t="s">
        <v>567</v>
      </c>
      <c r="E2074" s="11">
        <v>1</v>
      </c>
      <c r="F2074"/>
    </row>
    <row r="2075" spans="1:6" x14ac:dyDescent="0.25">
      <c r="A2075" s="9" t="s">
        <v>7691</v>
      </c>
      <c r="B2075" s="9"/>
      <c r="C2075" s="9"/>
      <c r="D2075" s="9"/>
      <c r="E2075" s="12">
        <v>1</v>
      </c>
      <c r="F2075"/>
    </row>
    <row r="2076" spans="1:6" x14ac:dyDescent="0.25">
      <c r="A2076" t="s">
        <v>6414</v>
      </c>
      <c r="B2076">
        <v>2017</v>
      </c>
      <c r="C2076">
        <v>195</v>
      </c>
      <c r="D2076" t="s">
        <v>6330</v>
      </c>
      <c r="E2076" s="11">
        <v>1</v>
      </c>
      <c r="F2076"/>
    </row>
    <row r="2077" spans="1:6" x14ac:dyDescent="0.25">
      <c r="A2077" s="9" t="s">
        <v>7692</v>
      </c>
      <c r="B2077" s="9"/>
      <c r="C2077" s="9"/>
      <c r="D2077" s="9"/>
      <c r="E2077" s="12">
        <v>1</v>
      </c>
      <c r="F2077"/>
    </row>
    <row r="2078" spans="1:6" x14ac:dyDescent="0.25">
      <c r="A2078" t="s">
        <v>7693</v>
      </c>
      <c r="B2078">
        <v>2019</v>
      </c>
      <c r="C2078" t="s">
        <v>6823</v>
      </c>
      <c r="D2078" t="s">
        <v>7161</v>
      </c>
      <c r="E2078" s="11">
        <v>1</v>
      </c>
      <c r="F2078"/>
    </row>
    <row r="2079" spans="1:6" x14ac:dyDescent="0.25">
      <c r="A2079" s="9" t="s">
        <v>7694</v>
      </c>
      <c r="B2079" s="9"/>
      <c r="C2079" s="9"/>
      <c r="D2079" s="9"/>
      <c r="E2079" s="12">
        <v>1</v>
      </c>
      <c r="F2079"/>
    </row>
    <row r="2080" spans="1:6" x14ac:dyDescent="0.25">
      <c r="A2080" t="s">
        <v>2622</v>
      </c>
      <c r="B2080">
        <v>2017</v>
      </c>
      <c r="C2080" t="s">
        <v>2467</v>
      </c>
      <c r="D2080" t="s">
        <v>2562</v>
      </c>
      <c r="E2080" s="11">
        <v>1</v>
      </c>
      <c r="F2080"/>
    </row>
    <row r="2081" spans="1:6" x14ac:dyDescent="0.25">
      <c r="A2081" s="9" t="s">
        <v>7695</v>
      </c>
      <c r="B2081" s="9"/>
      <c r="C2081" s="9"/>
      <c r="D2081" s="9"/>
      <c r="E2081" s="12">
        <v>1</v>
      </c>
      <c r="F2081"/>
    </row>
    <row r="2082" spans="1:6" x14ac:dyDescent="0.25">
      <c r="A2082" t="s">
        <v>5729</v>
      </c>
      <c r="B2082">
        <v>2017</v>
      </c>
      <c r="C2082" t="s">
        <v>4668</v>
      </c>
      <c r="D2082" t="s">
        <v>5686</v>
      </c>
      <c r="E2082" s="11">
        <v>1</v>
      </c>
      <c r="F2082"/>
    </row>
    <row r="2083" spans="1:6" x14ac:dyDescent="0.25">
      <c r="A2083" s="9" t="s">
        <v>7696</v>
      </c>
      <c r="B2083" s="9"/>
      <c r="C2083" s="9"/>
      <c r="D2083" s="9"/>
      <c r="E2083" s="12">
        <v>1</v>
      </c>
      <c r="F2083"/>
    </row>
    <row r="2084" spans="1:6" x14ac:dyDescent="0.25">
      <c r="A2084" t="s">
        <v>6024</v>
      </c>
      <c r="B2084">
        <v>2012</v>
      </c>
      <c r="C2084" t="s">
        <v>1052</v>
      </c>
      <c r="D2084" t="s">
        <v>6025</v>
      </c>
      <c r="E2084" s="11">
        <v>1</v>
      </c>
      <c r="F2084"/>
    </row>
    <row r="2085" spans="1:6" x14ac:dyDescent="0.25">
      <c r="A2085" s="9" t="s">
        <v>7697</v>
      </c>
      <c r="B2085" s="9"/>
      <c r="C2085" s="9"/>
      <c r="D2085" s="9"/>
      <c r="E2085" s="12">
        <v>1</v>
      </c>
      <c r="F2085"/>
    </row>
    <row r="2086" spans="1:6" x14ac:dyDescent="0.25">
      <c r="A2086" t="s">
        <v>6415</v>
      </c>
      <c r="B2086">
        <v>2018</v>
      </c>
      <c r="C2086" t="s">
        <v>4314</v>
      </c>
      <c r="D2086" t="s">
        <v>5916</v>
      </c>
      <c r="E2086" s="11">
        <v>1</v>
      </c>
      <c r="F2086"/>
    </row>
    <row r="2087" spans="1:6" x14ac:dyDescent="0.25">
      <c r="A2087" s="9" t="s">
        <v>7698</v>
      </c>
      <c r="B2087" s="9"/>
      <c r="C2087" s="9"/>
      <c r="D2087" s="9"/>
      <c r="E2087" s="12">
        <v>1</v>
      </c>
      <c r="F2087"/>
    </row>
    <row r="2088" spans="1:6" x14ac:dyDescent="0.25">
      <c r="A2088" t="s">
        <v>4078</v>
      </c>
      <c r="B2088">
        <v>2018</v>
      </c>
      <c r="C2088" t="s">
        <v>1069</v>
      </c>
      <c r="D2088" t="s">
        <v>1493</v>
      </c>
      <c r="E2088" s="11">
        <v>1</v>
      </c>
      <c r="F2088"/>
    </row>
    <row r="2089" spans="1:6" x14ac:dyDescent="0.25">
      <c r="A2089" s="9" t="s">
        <v>7699</v>
      </c>
      <c r="B2089" s="9"/>
      <c r="C2089" s="9"/>
      <c r="D2089" s="9"/>
      <c r="E2089" s="12">
        <v>1</v>
      </c>
      <c r="F2089"/>
    </row>
    <row r="2090" spans="1:6" x14ac:dyDescent="0.25">
      <c r="A2090" t="s">
        <v>7700</v>
      </c>
      <c r="B2090">
        <v>2019</v>
      </c>
      <c r="C2090" t="s">
        <v>1978</v>
      </c>
      <c r="D2090" t="s">
        <v>1493</v>
      </c>
      <c r="E2090" s="11">
        <v>1</v>
      </c>
      <c r="F2090"/>
    </row>
    <row r="2091" spans="1:6" x14ac:dyDescent="0.25">
      <c r="A2091" s="9" t="s">
        <v>7701</v>
      </c>
      <c r="B2091" s="9"/>
      <c r="C2091" s="9"/>
      <c r="D2091" s="9"/>
      <c r="E2091" s="12">
        <v>1</v>
      </c>
      <c r="F2091"/>
    </row>
    <row r="2092" spans="1:6" x14ac:dyDescent="0.25">
      <c r="A2092" t="s">
        <v>5642</v>
      </c>
      <c r="B2092">
        <v>2017</v>
      </c>
      <c r="C2092" t="s">
        <v>4658</v>
      </c>
      <c r="D2092" t="s">
        <v>7154</v>
      </c>
      <c r="E2092" s="11">
        <v>1</v>
      </c>
      <c r="F2092"/>
    </row>
    <row r="2093" spans="1:6" x14ac:dyDescent="0.25">
      <c r="A2093" t="s">
        <v>5642</v>
      </c>
      <c r="B2093">
        <v>2018</v>
      </c>
      <c r="C2093" t="s">
        <v>4387</v>
      </c>
      <c r="D2093" t="s">
        <v>3507</v>
      </c>
      <c r="E2093" s="11">
        <v>1</v>
      </c>
      <c r="F2093"/>
    </row>
    <row r="2094" spans="1:6" x14ac:dyDescent="0.25">
      <c r="A2094" t="s">
        <v>5642</v>
      </c>
      <c r="B2094">
        <v>2019</v>
      </c>
      <c r="C2094" t="s">
        <v>5216</v>
      </c>
      <c r="D2094" t="s">
        <v>7163</v>
      </c>
      <c r="E2094" s="11">
        <v>1</v>
      </c>
      <c r="F2094"/>
    </row>
    <row r="2095" spans="1:6" x14ac:dyDescent="0.25">
      <c r="A2095" t="s">
        <v>5642</v>
      </c>
      <c r="B2095">
        <v>2019</v>
      </c>
      <c r="C2095" t="s">
        <v>5217</v>
      </c>
      <c r="D2095" t="s">
        <v>5928</v>
      </c>
      <c r="E2095" s="11">
        <v>1</v>
      </c>
      <c r="F2095"/>
    </row>
    <row r="2096" spans="1:6" x14ac:dyDescent="0.25">
      <c r="A2096" t="s">
        <v>5642</v>
      </c>
      <c r="B2096">
        <v>2019</v>
      </c>
      <c r="C2096" t="s">
        <v>6905</v>
      </c>
      <c r="D2096" t="s">
        <v>6080</v>
      </c>
      <c r="E2096" s="11">
        <v>1</v>
      </c>
      <c r="F2096"/>
    </row>
    <row r="2097" spans="1:6" x14ac:dyDescent="0.25">
      <c r="A2097" s="9" t="s">
        <v>7702</v>
      </c>
      <c r="B2097" s="9"/>
      <c r="C2097" s="9"/>
      <c r="D2097" s="9"/>
      <c r="E2097" s="12">
        <v>5</v>
      </c>
      <c r="F2097"/>
    </row>
    <row r="2098" spans="1:6" x14ac:dyDescent="0.25">
      <c r="A2098" t="s">
        <v>7703</v>
      </c>
      <c r="B2098">
        <v>2019</v>
      </c>
      <c r="C2098" t="s">
        <v>6947</v>
      </c>
      <c r="D2098" t="s">
        <v>7161</v>
      </c>
      <c r="E2098" s="11">
        <v>1</v>
      </c>
      <c r="F2098"/>
    </row>
    <row r="2099" spans="1:6" x14ac:dyDescent="0.25">
      <c r="A2099" s="9" t="s">
        <v>7704</v>
      </c>
      <c r="B2099" s="9"/>
      <c r="C2099" s="9"/>
      <c r="D2099" s="9"/>
      <c r="E2099" s="12">
        <v>1</v>
      </c>
      <c r="F2099"/>
    </row>
    <row r="2100" spans="1:6" x14ac:dyDescent="0.25">
      <c r="A2100" t="s">
        <v>5730</v>
      </c>
      <c r="B2100">
        <v>2017</v>
      </c>
      <c r="C2100" t="s">
        <v>4706</v>
      </c>
      <c r="D2100" t="s">
        <v>7154</v>
      </c>
      <c r="E2100" s="11">
        <v>1</v>
      </c>
      <c r="F2100"/>
    </row>
    <row r="2101" spans="1:6" x14ac:dyDescent="0.25">
      <c r="A2101" s="9" t="s">
        <v>7705</v>
      </c>
      <c r="B2101" s="9"/>
      <c r="C2101" s="9"/>
      <c r="D2101" s="9"/>
      <c r="E2101" s="12">
        <v>1</v>
      </c>
      <c r="F2101"/>
    </row>
    <row r="2102" spans="1:6" x14ac:dyDescent="0.25">
      <c r="A2102" t="s">
        <v>2623</v>
      </c>
      <c r="B2102">
        <v>2017</v>
      </c>
      <c r="C2102">
        <v>63</v>
      </c>
      <c r="D2102" t="s">
        <v>684</v>
      </c>
      <c r="E2102" s="11">
        <v>1</v>
      </c>
      <c r="F2102"/>
    </row>
    <row r="2103" spans="1:6" x14ac:dyDescent="0.25">
      <c r="A2103" t="s">
        <v>2623</v>
      </c>
      <c r="B2103">
        <v>2017</v>
      </c>
      <c r="C2103">
        <v>493</v>
      </c>
      <c r="D2103" t="s">
        <v>567</v>
      </c>
      <c r="E2103" s="11">
        <v>1</v>
      </c>
      <c r="F2103"/>
    </row>
    <row r="2104" spans="1:6" x14ac:dyDescent="0.25">
      <c r="A2104" s="9" t="s">
        <v>7706</v>
      </c>
      <c r="B2104" s="9"/>
      <c r="C2104" s="9"/>
      <c r="D2104" s="9"/>
      <c r="E2104" s="12">
        <v>2</v>
      </c>
      <c r="F2104"/>
    </row>
    <row r="2105" spans="1:6" x14ac:dyDescent="0.25">
      <c r="A2105" t="s">
        <v>7707</v>
      </c>
      <c r="B2105">
        <v>2019</v>
      </c>
      <c r="C2105" t="s">
        <v>6974</v>
      </c>
      <c r="D2105" t="s">
        <v>7161</v>
      </c>
      <c r="E2105" s="11">
        <v>1</v>
      </c>
      <c r="F2105"/>
    </row>
    <row r="2106" spans="1:6" x14ac:dyDescent="0.25">
      <c r="A2106" s="9" t="s">
        <v>7708</v>
      </c>
      <c r="B2106" s="9"/>
      <c r="C2106" s="9"/>
      <c r="D2106" s="9"/>
      <c r="E2106" s="12">
        <v>1</v>
      </c>
      <c r="F2106"/>
    </row>
    <row r="2107" spans="1:6" x14ac:dyDescent="0.25">
      <c r="A2107" t="s">
        <v>2624</v>
      </c>
      <c r="B2107">
        <v>2016</v>
      </c>
      <c r="C2107">
        <v>178</v>
      </c>
      <c r="D2107" t="s">
        <v>1503</v>
      </c>
      <c r="E2107" s="11">
        <v>1</v>
      </c>
      <c r="F2107"/>
    </row>
    <row r="2108" spans="1:6" x14ac:dyDescent="0.25">
      <c r="A2108" t="s">
        <v>2624</v>
      </c>
      <c r="B2108">
        <v>2016</v>
      </c>
      <c r="C2108">
        <v>607</v>
      </c>
      <c r="D2108" t="s">
        <v>567</v>
      </c>
      <c r="E2108" s="11">
        <v>1</v>
      </c>
      <c r="F2108"/>
    </row>
    <row r="2109" spans="1:6" x14ac:dyDescent="0.25">
      <c r="A2109" t="s">
        <v>2624</v>
      </c>
      <c r="B2109">
        <v>2017</v>
      </c>
      <c r="C2109">
        <v>470</v>
      </c>
      <c r="D2109" t="s">
        <v>3443</v>
      </c>
      <c r="E2109" s="11">
        <v>1</v>
      </c>
      <c r="F2109"/>
    </row>
    <row r="2110" spans="1:6" x14ac:dyDescent="0.25">
      <c r="A2110" t="s">
        <v>2624</v>
      </c>
      <c r="B2110">
        <v>2018</v>
      </c>
      <c r="C2110" t="s">
        <v>1999</v>
      </c>
      <c r="D2110" t="s">
        <v>3454</v>
      </c>
      <c r="E2110" s="11">
        <v>1</v>
      </c>
      <c r="F2110"/>
    </row>
    <row r="2111" spans="1:6" x14ac:dyDescent="0.25">
      <c r="A2111" s="9" t="s">
        <v>7709</v>
      </c>
      <c r="B2111" s="9"/>
      <c r="C2111" s="9"/>
      <c r="D2111" s="9"/>
      <c r="E2111" s="12">
        <v>4</v>
      </c>
      <c r="F2111"/>
    </row>
    <row r="2112" spans="1:6" x14ac:dyDescent="0.25">
      <c r="A2112" t="s">
        <v>81</v>
      </c>
      <c r="B2112">
        <v>1966</v>
      </c>
      <c r="C2112">
        <v>430</v>
      </c>
      <c r="D2112" t="s">
        <v>3443</v>
      </c>
      <c r="E2112" s="11">
        <v>1</v>
      </c>
      <c r="F2112"/>
    </row>
    <row r="2113" spans="1:6" x14ac:dyDescent="0.25">
      <c r="A2113" s="9" t="s">
        <v>7710</v>
      </c>
      <c r="B2113" s="9"/>
      <c r="C2113" s="9"/>
      <c r="D2113" s="9"/>
      <c r="E2113" s="12">
        <v>1</v>
      </c>
      <c r="F2113"/>
    </row>
    <row r="2114" spans="1:6" x14ac:dyDescent="0.25">
      <c r="A2114" t="s">
        <v>5731</v>
      </c>
      <c r="B2114">
        <v>2016</v>
      </c>
      <c r="C2114" t="s">
        <v>1561</v>
      </c>
      <c r="D2114" t="s">
        <v>6022</v>
      </c>
      <c r="E2114" s="11">
        <v>1</v>
      </c>
      <c r="F2114"/>
    </row>
    <row r="2115" spans="1:6" x14ac:dyDescent="0.25">
      <c r="A2115" t="s">
        <v>5731</v>
      </c>
      <c r="B2115">
        <v>2017</v>
      </c>
      <c r="C2115" t="s">
        <v>2095</v>
      </c>
      <c r="D2115" t="s">
        <v>5685</v>
      </c>
      <c r="E2115" s="11">
        <v>1</v>
      </c>
      <c r="F2115"/>
    </row>
    <row r="2116" spans="1:6" x14ac:dyDescent="0.25">
      <c r="A2116" t="s">
        <v>5731</v>
      </c>
      <c r="B2116">
        <v>2017</v>
      </c>
      <c r="C2116" t="s">
        <v>2208</v>
      </c>
      <c r="D2116" t="s">
        <v>5684</v>
      </c>
      <c r="E2116" s="11">
        <v>1</v>
      </c>
      <c r="F2116"/>
    </row>
    <row r="2117" spans="1:6" x14ac:dyDescent="0.25">
      <c r="A2117" s="9" t="s">
        <v>7711</v>
      </c>
      <c r="B2117" s="9"/>
      <c r="C2117" s="9"/>
      <c r="D2117" s="9"/>
      <c r="E2117" s="12">
        <v>3</v>
      </c>
      <c r="F2117"/>
    </row>
    <row r="2118" spans="1:6" x14ac:dyDescent="0.25">
      <c r="A2118" t="s">
        <v>2625</v>
      </c>
      <c r="B2118">
        <v>2016</v>
      </c>
      <c r="C2118">
        <v>576</v>
      </c>
      <c r="D2118" t="s">
        <v>567</v>
      </c>
      <c r="E2118" s="11">
        <v>1</v>
      </c>
      <c r="F2118"/>
    </row>
    <row r="2119" spans="1:6" x14ac:dyDescent="0.25">
      <c r="A2119" s="9" t="s">
        <v>7712</v>
      </c>
      <c r="B2119" s="9"/>
      <c r="C2119" s="9"/>
      <c r="D2119" s="9"/>
      <c r="E2119" s="12">
        <v>1</v>
      </c>
      <c r="F2119"/>
    </row>
    <row r="2120" spans="1:6" x14ac:dyDescent="0.25">
      <c r="A2120" t="s">
        <v>3621</v>
      </c>
      <c r="B2120">
        <v>2018</v>
      </c>
      <c r="C2120" t="s">
        <v>1617</v>
      </c>
      <c r="D2120" t="s">
        <v>6158</v>
      </c>
      <c r="E2120" s="11">
        <v>1</v>
      </c>
      <c r="F2120"/>
    </row>
    <row r="2121" spans="1:6" x14ac:dyDescent="0.25">
      <c r="A2121" t="s">
        <v>3621</v>
      </c>
      <c r="B2121">
        <v>2019</v>
      </c>
      <c r="C2121">
        <v>30</v>
      </c>
      <c r="D2121" t="s">
        <v>684</v>
      </c>
      <c r="E2121" s="11">
        <v>1</v>
      </c>
      <c r="F2121"/>
    </row>
    <row r="2122" spans="1:6" x14ac:dyDescent="0.25">
      <c r="A2122" t="s">
        <v>3621</v>
      </c>
      <c r="B2122">
        <v>2019</v>
      </c>
      <c r="C2122">
        <v>150</v>
      </c>
      <c r="D2122" t="s">
        <v>2704</v>
      </c>
      <c r="E2122" s="11">
        <v>1</v>
      </c>
      <c r="F2122"/>
    </row>
    <row r="2123" spans="1:6" x14ac:dyDescent="0.25">
      <c r="A2123" t="s">
        <v>3621</v>
      </c>
      <c r="B2123">
        <v>2019</v>
      </c>
      <c r="C2123">
        <v>190</v>
      </c>
      <c r="D2123" t="s">
        <v>567</v>
      </c>
      <c r="E2123" s="11">
        <v>1</v>
      </c>
      <c r="F2123"/>
    </row>
    <row r="2124" spans="1:6" x14ac:dyDescent="0.25">
      <c r="A2124" t="s">
        <v>3621</v>
      </c>
      <c r="B2124">
        <v>2019</v>
      </c>
      <c r="C2124">
        <v>172</v>
      </c>
      <c r="D2124" t="s">
        <v>2554</v>
      </c>
      <c r="E2124" s="11">
        <v>1</v>
      </c>
      <c r="F2124"/>
    </row>
    <row r="2125" spans="1:6" x14ac:dyDescent="0.25">
      <c r="A2125" s="9" t="s">
        <v>6731</v>
      </c>
      <c r="B2125" s="9"/>
      <c r="C2125" s="9"/>
      <c r="D2125" s="9"/>
      <c r="E2125" s="12">
        <v>5</v>
      </c>
      <c r="F2125"/>
    </row>
    <row r="2126" spans="1:6" x14ac:dyDescent="0.25">
      <c r="A2126" t="s">
        <v>2626</v>
      </c>
      <c r="B2126">
        <v>2016</v>
      </c>
      <c r="C2126">
        <v>574</v>
      </c>
      <c r="D2126" t="s">
        <v>899</v>
      </c>
      <c r="E2126" s="11">
        <v>1</v>
      </c>
      <c r="F2126"/>
    </row>
    <row r="2127" spans="1:6" x14ac:dyDescent="0.25">
      <c r="A2127" s="9" t="s">
        <v>7713</v>
      </c>
      <c r="B2127" s="9"/>
      <c r="C2127" s="9"/>
      <c r="D2127" s="9"/>
      <c r="E2127" s="12">
        <v>1</v>
      </c>
      <c r="F2127"/>
    </row>
    <row r="2128" spans="1:6" x14ac:dyDescent="0.25">
      <c r="A2128" t="s">
        <v>5732</v>
      </c>
      <c r="B2128">
        <v>2017</v>
      </c>
      <c r="C2128" t="s">
        <v>4811</v>
      </c>
      <c r="D2128" t="s">
        <v>7154</v>
      </c>
      <c r="E2128" s="11">
        <v>1</v>
      </c>
      <c r="F2128"/>
    </row>
    <row r="2129" spans="1:6" x14ac:dyDescent="0.25">
      <c r="A2129" s="9" t="s">
        <v>7714</v>
      </c>
      <c r="B2129" s="9"/>
      <c r="C2129" s="9"/>
      <c r="D2129" s="9"/>
      <c r="E2129" s="12">
        <v>1</v>
      </c>
      <c r="F2129"/>
    </row>
    <row r="2130" spans="1:6" x14ac:dyDescent="0.25">
      <c r="A2130" t="s">
        <v>5643</v>
      </c>
      <c r="B2130">
        <v>2017</v>
      </c>
      <c r="C2130" t="s">
        <v>4701</v>
      </c>
      <c r="D2130" t="s">
        <v>5686</v>
      </c>
      <c r="E2130" s="11">
        <v>1</v>
      </c>
      <c r="F2130"/>
    </row>
    <row r="2131" spans="1:6" x14ac:dyDescent="0.25">
      <c r="A2131" t="s">
        <v>5643</v>
      </c>
      <c r="B2131">
        <v>2018</v>
      </c>
      <c r="C2131" t="s">
        <v>3058</v>
      </c>
      <c r="D2131" t="s">
        <v>6158</v>
      </c>
      <c r="E2131" s="11">
        <v>1</v>
      </c>
      <c r="F2131"/>
    </row>
    <row r="2132" spans="1:6" x14ac:dyDescent="0.25">
      <c r="A2132" t="s">
        <v>5643</v>
      </c>
      <c r="B2132">
        <v>2018</v>
      </c>
      <c r="C2132" t="s">
        <v>4414</v>
      </c>
      <c r="D2132" t="s">
        <v>3507</v>
      </c>
      <c r="E2132" s="11">
        <v>1</v>
      </c>
      <c r="F2132"/>
    </row>
    <row r="2133" spans="1:6" x14ac:dyDescent="0.25">
      <c r="A2133" t="s">
        <v>5643</v>
      </c>
      <c r="B2133">
        <v>2019</v>
      </c>
      <c r="C2133" t="s">
        <v>5085</v>
      </c>
      <c r="D2133" t="s">
        <v>6158</v>
      </c>
      <c r="E2133" s="11">
        <v>1</v>
      </c>
      <c r="F2133"/>
    </row>
    <row r="2134" spans="1:6" x14ac:dyDescent="0.25">
      <c r="A2134" s="9" t="s">
        <v>7715</v>
      </c>
      <c r="B2134" s="9"/>
      <c r="C2134" s="9"/>
      <c r="D2134" s="9"/>
      <c r="E2134" s="12">
        <v>4</v>
      </c>
      <c r="F2134"/>
    </row>
    <row r="2135" spans="1:6" x14ac:dyDescent="0.25">
      <c r="A2135" t="s">
        <v>6416</v>
      </c>
      <c r="B2135">
        <v>2018</v>
      </c>
      <c r="C2135" t="s">
        <v>4385</v>
      </c>
      <c r="D2135" t="s">
        <v>5916</v>
      </c>
      <c r="E2135" s="11">
        <v>1</v>
      </c>
      <c r="F2135"/>
    </row>
    <row r="2136" spans="1:6" x14ac:dyDescent="0.25">
      <c r="A2136" s="9" t="s">
        <v>7716</v>
      </c>
      <c r="B2136" s="9"/>
      <c r="C2136" s="9"/>
      <c r="D2136" s="9"/>
      <c r="E2136" s="12">
        <v>1</v>
      </c>
      <c r="F2136"/>
    </row>
    <row r="2137" spans="1:6" x14ac:dyDescent="0.25">
      <c r="A2137" t="s">
        <v>5644</v>
      </c>
      <c r="B2137">
        <v>2017</v>
      </c>
      <c r="C2137" t="s">
        <v>4838</v>
      </c>
      <c r="D2137" t="s">
        <v>5686</v>
      </c>
      <c r="E2137" s="11">
        <v>1</v>
      </c>
      <c r="F2137"/>
    </row>
    <row r="2138" spans="1:6" x14ac:dyDescent="0.25">
      <c r="A2138" t="s">
        <v>5644</v>
      </c>
      <c r="B2138">
        <v>2018</v>
      </c>
      <c r="C2138" t="s">
        <v>3059</v>
      </c>
      <c r="D2138" t="s">
        <v>6158</v>
      </c>
      <c r="E2138" s="11">
        <v>1</v>
      </c>
      <c r="F2138"/>
    </row>
    <row r="2139" spans="1:6" x14ac:dyDescent="0.25">
      <c r="A2139" t="s">
        <v>5644</v>
      </c>
      <c r="B2139">
        <v>2018</v>
      </c>
      <c r="C2139" t="s">
        <v>3115</v>
      </c>
      <c r="D2139" t="s">
        <v>5684</v>
      </c>
      <c r="E2139" s="11">
        <v>1</v>
      </c>
      <c r="F2139"/>
    </row>
    <row r="2140" spans="1:6" x14ac:dyDescent="0.25">
      <c r="A2140" t="s">
        <v>5644</v>
      </c>
      <c r="B2140">
        <v>2018</v>
      </c>
      <c r="C2140" t="s">
        <v>3154</v>
      </c>
      <c r="D2140" t="s">
        <v>6339</v>
      </c>
      <c r="E2140" s="11">
        <v>1</v>
      </c>
      <c r="F2140"/>
    </row>
    <row r="2141" spans="1:6" x14ac:dyDescent="0.25">
      <c r="A2141" t="s">
        <v>5644</v>
      </c>
      <c r="B2141">
        <v>2018</v>
      </c>
      <c r="C2141" t="s">
        <v>4406</v>
      </c>
      <c r="D2141" t="s">
        <v>3507</v>
      </c>
      <c r="E2141" s="11">
        <v>1</v>
      </c>
      <c r="F2141"/>
    </row>
    <row r="2142" spans="1:6" x14ac:dyDescent="0.25">
      <c r="A2142" t="s">
        <v>5644</v>
      </c>
      <c r="B2142">
        <v>2019</v>
      </c>
      <c r="C2142" t="s">
        <v>5193</v>
      </c>
      <c r="D2142" t="s">
        <v>6158</v>
      </c>
      <c r="E2142" s="11">
        <v>1</v>
      </c>
      <c r="F2142"/>
    </row>
    <row r="2143" spans="1:6" x14ac:dyDescent="0.25">
      <c r="A2143" t="s">
        <v>5644</v>
      </c>
      <c r="B2143">
        <v>2019</v>
      </c>
      <c r="C2143" t="s">
        <v>6845</v>
      </c>
      <c r="D2143" t="s">
        <v>6080</v>
      </c>
      <c r="E2143" s="11">
        <v>1</v>
      </c>
      <c r="F2143"/>
    </row>
    <row r="2144" spans="1:6" x14ac:dyDescent="0.25">
      <c r="A2144" s="9" t="s">
        <v>7717</v>
      </c>
      <c r="B2144" s="9"/>
      <c r="C2144" s="9"/>
      <c r="D2144" s="9"/>
      <c r="E2144" s="12">
        <v>7</v>
      </c>
      <c r="F2144"/>
    </row>
    <row r="2145" spans="1:6" x14ac:dyDescent="0.25">
      <c r="A2145" t="s">
        <v>3622</v>
      </c>
      <c r="B2145">
        <v>2018</v>
      </c>
      <c r="C2145" t="s">
        <v>3145</v>
      </c>
      <c r="D2145" t="s">
        <v>6339</v>
      </c>
      <c r="E2145" s="11">
        <v>1</v>
      </c>
      <c r="F2145"/>
    </row>
    <row r="2146" spans="1:6" x14ac:dyDescent="0.25">
      <c r="A2146" t="s">
        <v>3622</v>
      </c>
      <c r="B2146">
        <v>2018</v>
      </c>
      <c r="C2146" t="s">
        <v>3771</v>
      </c>
      <c r="D2146" t="s">
        <v>6417</v>
      </c>
      <c r="E2146" s="11">
        <v>1</v>
      </c>
      <c r="F2146"/>
    </row>
    <row r="2147" spans="1:6" x14ac:dyDescent="0.25">
      <c r="A2147" t="s">
        <v>3622</v>
      </c>
      <c r="B2147">
        <v>2018</v>
      </c>
      <c r="C2147" t="s">
        <v>4344</v>
      </c>
      <c r="D2147" t="s">
        <v>3507</v>
      </c>
      <c r="E2147" s="11">
        <v>1</v>
      </c>
      <c r="F2147"/>
    </row>
    <row r="2148" spans="1:6" x14ac:dyDescent="0.25">
      <c r="A2148" t="s">
        <v>3622</v>
      </c>
      <c r="B2148">
        <v>2019</v>
      </c>
      <c r="C2148">
        <v>533</v>
      </c>
      <c r="D2148" t="s">
        <v>2564</v>
      </c>
      <c r="E2148" s="11">
        <v>1</v>
      </c>
      <c r="F2148"/>
    </row>
    <row r="2149" spans="1:6" x14ac:dyDescent="0.25">
      <c r="A2149" t="s">
        <v>3622</v>
      </c>
      <c r="B2149">
        <v>2019</v>
      </c>
      <c r="C2149" t="s">
        <v>1983</v>
      </c>
      <c r="D2149" t="s">
        <v>1493</v>
      </c>
      <c r="E2149" s="11">
        <v>1</v>
      </c>
      <c r="F2149"/>
    </row>
    <row r="2150" spans="1:6" x14ac:dyDescent="0.25">
      <c r="A2150" t="s">
        <v>3622</v>
      </c>
      <c r="B2150">
        <v>2019</v>
      </c>
      <c r="C2150" t="s">
        <v>5160</v>
      </c>
      <c r="D2150" t="s">
        <v>7163</v>
      </c>
      <c r="E2150" s="11">
        <v>1</v>
      </c>
      <c r="F2150"/>
    </row>
    <row r="2151" spans="1:6" x14ac:dyDescent="0.25">
      <c r="A2151" t="s">
        <v>3622</v>
      </c>
      <c r="B2151">
        <v>2019</v>
      </c>
      <c r="C2151" t="s">
        <v>5161</v>
      </c>
      <c r="D2151" t="s">
        <v>5928</v>
      </c>
      <c r="E2151" s="11">
        <v>1</v>
      </c>
      <c r="F2151"/>
    </row>
    <row r="2152" spans="1:6" x14ac:dyDescent="0.25">
      <c r="A2152" s="9" t="s">
        <v>7718</v>
      </c>
      <c r="B2152" s="9"/>
      <c r="C2152" s="9"/>
      <c r="D2152" s="9"/>
      <c r="E2152" s="12">
        <v>7</v>
      </c>
      <c r="F2152"/>
    </row>
    <row r="2153" spans="1:6" x14ac:dyDescent="0.25">
      <c r="A2153" t="s">
        <v>7719</v>
      </c>
      <c r="B2153">
        <v>2019</v>
      </c>
      <c r="C2153" t="s">
        <v>1977</v>
      </c>
      <c r="D2153" t="s">
        <v>1493</v>
      </c>
      <c r="E2153" s="11">
        <v>1</v>
      </c>
      <c r="F2153"/>
    </row>
    <row r="2154" spans="1:6" x14ac:dyDescent="0.25">
      <c r="A2154" s="9" t="s">
        <v>7720</v>
      </c>
      <c r="B2154" s="9"/>
      <c r="C2154" s="9"/>
      <c r="D2154" s="9"/>
      <c r="E2154" s="12">
        <v>1</v>
      </c>
      <c r="F2154"/>
    </row>
    <row r="2155" spans="1:6" x14ac:dyDescent="0.25">
      <c r="A2155" t="s">
        <v>6418</v>
      </c>
      <c r="B2155">
        <v>2018</v>
      </c>
      <c r="C2155" t="s">
        <v>4332</v>
      </c>
      <c r="D2155" t="s">
        <v>5916</v>
      </c>
      <c r="E2155" s="11">
        <v>1</v>
      </c>
      <c r="F2155"/>
    </row>
    <row r="2156" spans="1:6" x14ac:dyDescent="0.25">
      <c r="A2156" s="9" t="s">
        <v>7721</v>
      </c>
      <c r="B2156" s="9"/>
      <c r="C2156" s="9"/>
      <c r="D2156" s="9"/>
      <c r="E2156" s="12">
        <v>1</v>
      </c>
      <c r="F2156"/>
    </row>
    <row r="2157" spans="1:6" x14ac:dyDescent="0.25">
      <c r="A2157" t="s">
        <v>84</v>
      </c>
      <c r="B2157">
        <v>1978</v>
      </c>
      <c r="C2157">
        <v>122</v>
      </c>
      <c r="D2157" t="s">
        <v>3443</v>
      </c>
      <c r="E2157" s="11">
        <v>1</v>
      </c>
      <c r="F2157"/>
    </row>
    <row r="2158" spans="1:6" x14ac:dyDescent="0.25">
      <c r="A2158" t="s">
        <v>84</v>
      </c>
      <c r="B2158">
        <v>1981</v>
      </c>
      <c r="C2158">
        <v>226</v>
      </c>
      <c r="D2158" t="s">
        <v>5893</v>
      </c>
      <c r="E2158" s="11">
        <v>1</v>
      </c>
      <c r="F2158"/>
    </row>
    <row r="2159" spans="1:6" x14ac:dyDescent="0.25">
      <c r="A2159" t="s">
        <v>84</v>
      </c>
      <c r="B2159">
        <v>1981</v>
      </c>
      <c r="C2159">
        <v>620</v>
      </c>
      <c r="D2159" t="s">
        <v>3443</v>
      </c>
      <c r="E2159" s="11">
        <v>1</v>
      </c>
      <c r="F2159"/>
    </row>
    <row r="2160" spans="1:6" x14ac:dyDescent="0.25">
      <c r="A2160" t="s">
        <v>84</v>
      </c>
      <c r="B2160">
        <v>1982</v>
      </c>
      <c r="C2160">
        <v>30</v>
      </c>
      <c r="D2160" t="s">
        <v>3442</v>
      </c>
      <c r="E2160" s="11">
        <v>1</v>
      </c>
      <c r="F2160"/>
    </row>
    <row r="2161" spans="1:6" x14ac:dyDescent="0.25">
      <c r="A2161" t="s">
        <v>84</v>
      </c>
      <c r="B2161">
        <v>1982</v>
      </c>
      <c r="C2161">
        <v>292</v>
      </c>
      <c r="D2161" t="s">
        <v>5893</v>
      </c>
      <c r="E2161" s="11">
        <v>1</v>
      </c>
      <c r="F2161"/>
    </row>
    <row r="2162" spans="1:6" x14ac:dyDescent="0.25">
      <c r="A2162" t="s">
        <v>84</v>
      </c>
      <c r="B2162">
        <v>1982</v>
      </c>
      <c r="C2162">
        <v>490</v>
      </c>
      <c r="D2162" t="s">
        <v>3443</v>
      </c>
      <c r="E2162" s="11">
        <v>1</v>
      </c>
      <c r="F2162"/>
    </row>
    <row r="2163" spans="1:6" x14ac:dyDescent="0.25">
      <c r="A2163" t="s">
        <v>84</v>
      </c>
      <c r="B2163">
        <v>1984</v>
      </c>
      <c r="C2163">
        <v>34</v>
      </c>
      <c r="D2163" t="s">
        <v>5926</v>
      </c>
      <c r="E2163" s="11">
        <v>1</v>
      </c>
      <c r="F2163"/>
    </row>
    <row r="2164" spans="1:6" x14ac:dyDescent="0.25">
      <c r="A2164" t="s">
        <v>84</v>
      </c>
      <c r="B2164">
        <v>1986</v>
      </c>
      <c r="C2164">
        <v>538</v>
      </c>
      <c r="D2164" t="s">
        <v>3443</v>
      </c>
      <c r="E2164" s="11">
        <v>1</v>
      </c>
      <c r="F2164"/>
    </row>
    <row r="2165" spans="1:6" x14ac:dyDescent="0.25">
      <c r="A2165" t="s">
        <v>84</v>
      </c>
      <c r="B2165">
        <v>1987</v>
      </c>
      <c r="C2165" t="s">
        <v>624</v>
      </c>
      <c r="D2165" t="s">
        <v>5942</v>
      </c>
      <c r="E2165" s="11">
        <v>1</v>
      </c>
      <c r="F2165"/>
    </row>
    <row r="2166" spans="1:6" x14ac:dyDescent="0.25">
      <c r="A2166" t="s">
        <v>84</v>
      </c>
      <c r="B2166">
        <v>1987</v>
      </c>
      <c r="C2166" t="s">
        <v>636</v>
      </c>
      <c r="D2166" t="s">
        <v>5926</v>
      </c>
      <c r="E2166" s="11">
        <v>1</v>
      </c>
      <c r="F2166"/>
    </row>
    <row r="2167" spans="1:6" x14ac:dyDescent="0.25">
      <c r="A2167" t="s">
        <v>84</v>
      </c>
      <c r="B2167">
        <v>1987</v>
      </c>
      <c r="C2167">
        <v>459</v>
      </c>
      <c r="D2167" t="s">
        <v>3443</v>
      </c>
      <c r="E2167" s="11">
        <v>1</v>
      </c>
      <c r="F2167"/>
    </row>
    <row r="2168" spans="1:6" x14ac:dyDescent="0.25">
      <c r="A2168" t="s">
        <v>84</v>
      </c>
      <c r="B2168">
        <v>1988</v>
      </c>
      <c r="C2168">
        <v>349</v>
      </c>
      <c r="D2168" t="s">
        <v>3442</v>
      </c>
      <c r="E2168" s="11">
        <v>1</v>
      </c>
      <c r="F2168"/>
    </row>
    <row r="2169" spans="1:6" x14ac:dyDescent="0.25">
      <c r="A2169" t="s">
        <v>84</v>
      </c>
      <c r="B2169">
        <v>1988</v>
      </c>
      <c r="C2169">
        <v>279</v>
      </c>
      <c r="D2169" t="s">
        <v>5893</v>
      </c>
      <c r="E2169" s="11">
        <v>1</v>
      </c>
      <c r="F2169"/>
    </row>
    <row r="2170" spans="1:6" x14ac:dyDescent="0.25">
      <c r="A2170" t="s">
        <v>84</v>
      </c>
      <c r="B2170">
        <v>1988</v>
      </c>
      <c r="C2170">
        <v>72</v>
      </c>
      <c r="D2170" t="s">
        <v>3443</v>
      </c>
      <c r="E2170" s="11">
        <v>1</v>
      </c>
      <c r="F2170"/>
    </row>
    <row r="2171" spans="1:6" x14ac:dyDescent="0.25">
      <c r="A2171" t="s">
        <v>84</v>
      </c>
      <c r="B2171">
        <v>1989</v>
      </c>
      <c r="C2171">
        <v>7</v>
      </c>
      <c r="D2171" t="s">
        <v>5893</v>
      </c>
      <c r="E2171" s="11">
        <v>1</v>
      </c>
      <c r="F2171"/>
    </row>
    <row r="2172" spans="1:6" x14ac:dyDescent="0.25">
      <c r="A2172" t="s">
        <v>84</v>
      </c>
      <c r="B2172">
        <v>1989</v>
      </c>
      <c r="C2172">
        <v>370</v>
      </c>
      <c r="D2172" t="s">
        <v>3443</v>
      </c>
      <c r="E2172" s="11">
        <v>1</v>
      </c>
      <c r="F2172"/>
    </row>
    <row r="2173" spans="1:6" x14ac:dyDescent="0.25">
      <c r="A2173" t="s">
        <v>84</v>
      </c>
      <c r="B2173">
        <v>1989</v>
      </c>
      <c r="C2173">
        <v>67</v>
      </c>
      <c r="D2173" t="s">
        <v>3442</v>
      </c>
      <c r="E2173" s="11">
        <v>1</v>
      </c>
      <c r="F2173"/>
    </row>
    <row r="2174" spans="1:6" x14ac:dyDescent="0.25">
      <c r="A2174" t="s">
        <v>84</v>
      </c>
      <c r="B2174">
        <v>1990</v>
      </c>
      <c r="C2174">
        <v>6</v>
      </c>
      <c r="D2174" t="s">
        <v>5893</v>
      </c>
      <c r="E2174" s="11">
        <v>1</v>
      </c>
      <c r="F2174"/>
    </row>
    <row r="2175" spans="1:6" x14ac:dyDescent="0.25">
      <c r="A2175" t="s">
        <v>84</v>
      </c>
      <c r="B2175">
        <v>1990</v>
      </c>
      <c r="C2175">
        <v>210</v>
      </c>
      <c r="D2175" t="s">
        <v>3442</v>
      </c>
      <c r="E2175" s="11">
        <v>1</v>
      </c>
      <c r="F2175"/>
    </row>
    <row r="2176" spans="1:6" x14ac:dyDescent="0.25">
      <c r="A2176" t="s">
        <v>84</v>
      </c>
      <c r="B2176">
        <v>1990</v>
      </c>
      <c r="C2176">
        <v>670</v>
      </c>
      <c r="D2176" t="s">
        <v>3443</v>
      </c>
      <c r="E2176" s="11">
        <v>1</v>
      </c>
      <c r="F2176"/>
    </row>
    <row r="2177" spans="1:6" x14ac:dyDescent="0.25">
      <c r="A2177" t="s">
        <v>84</v>
      </c>
      <c r="B2177">
        <v>1991</v>
      </c>
      <c r="C2177">
        <v>6</v>
      </c>
      <c r="D2177" t="s">
        <v>5893</v>
      </c>
      <c r="E2177" s="11">
        <v>1</v>
      </c>
      <c r="F2177"/>
    </row>
    <row r="2178" spans="1:6" x14ac:dyDescent="0.25">
      <c r="A2178" t="s">
        <v>84</v>
      </c>
      <c r="B2178">
        <v>1991</v>
      </c>
      <c r="C2178">
        <v>250</v>
      </c>
      <c r="D2178" t="s">
        <v>3443</v>
      </c>
      <c r="E2178" s="11">
        <v>1</v>
      </c>
      <c r="F2178"/>
    </row>
    <row r="2179" spans="1:6" x14ac:dyDescent="0.25">
      <c r="A2179" t="s">
        <v>84</v>
      </c>
      <c r="B2179">
        <v>1991</v>
      </c>
      <c r="C2179">
        <v>270</v>
      </c>
      <c r="D2179" t="s">
        <v>3442</v>
      </c>
      <c r="E2179" s="11">
        <v>1</v>
      </c>
      <c r="F2179"/>
    </row>
    <row r="2180" spans="1:6" x14ac:dyDescent="0.25">
      <c r="A2180" t="s">
        <v>84</v>
      </c>
      <c r="B2180">
        <v>1992</v>
      </c>
      <c r="C2180">
        <v>255</v>
      </c>
      <c r="D2180" t="s">
        <v>5893</v>
      </c>
      <c r="E2180" s="11">
        <v>1</v>
      </c>
      <c r="F2180"/>
    </row>
    <row r="2181" spans="1:6" x14ac:dyDescent="0.25">
      <c r="A2181" t="s">
        <v>84</v>
      </c>
      <c r="B2181">
        <v>1992</v>
      </c>
      <c r="C2181">
        <v>147</v>
      </c>
      <c r="D2181" t="s">
        <v>3442</v>
      </c>
      <c r="E2181" s="11">
        <v>1</v>
      </c>
      <c r="F2181"/>
    </row>
    <row r="2182" spans="1:6" x14ac:dyDescent="0.25">
      <c r="A2182" t="s">
        <v>84</v>
      </c>
      <c r="B2182">
        <v>1992</v>
      </c>
      <c r="C2182">
        <v>738</v>
      </c>
      <c r="D2182" t="s">
        <v>3443</v>
      </c>
      <c r="E2182" s="11">
        <v>1</v>
      </c>
      <c r="F2182"/>
    </row>
    <row r="2183" spans="1:6" x14ac:dyDescent="0.25">
      <c r="A2183" t="s">
        <v>84</v>
      </c>
      <c r="B2183">
        <v>1993</v>
      </c>
      <c r="C2183">
        <v>215</v>
      </c>
      <c r="D2183" t="s">
        <v>3442</v>
      </c>
      <c r="E2183" s="11">
        <v>1</v>
      </c>
      <c r="F2183"/>
    </row>
    <row r="2184" spans="1:6" x14ac:dyDescent="0.25">
      <c r="A2184" t="s">
        <v>84</v>
      </c>
      <c r="B2184">
        <v>1993</v>
      </c>
      <c r="C2184">
        <v>540</v>
      </c>
      <c r="D2184" t="s">
        <v>5903</v>
      </c>
      <c r="E2184" s="11">
        <v>1</v>
      </c>
      <c r="F2184"/>
    </row>
    <row r="2185" spans="1:6" x14ac:dyDescent="0.25">
      <c r="A2185" t="s">
        <v>84</v>
      </c>
      <c r="B2185">
        <v>1993</v>
      </c>
      <c r="C2185">
        <v>509</v>
      </c>
      <c r="D2185" t="s">
        <v>5903</v>
      </c>
      <c r="E2185" s="11">
        <v>1</v>
      </c>
      <c r="F2185"/>
    </row>
    <row r="2186" spans="1:6" x14ac:dyDescent="0.25">
      <c r="A2186" t="s">
        <v>84</v>
      </c>
      <c r="B2186">
        <v>1993</v>
      </c>
      <c r="C2186">
        <v>814</v>
      </c>
      <c r="D2186" t="s">
        <v>5933</v>
      </c>
      <c r="E2186" s="11">
        <v>1</v>
      </c>
      <c r="F2186"/>
    </row>
    <row r="2187" spans="1:6" x14ac:dyDescent="0.25">
      <c r="A2187" t="s">
        <v>84</v>
      </c>
      <c r="B2187">
        <v>1994</v>
      </c>
      <c r="C2187">
        <v>16</v>
      </c>
      <c r="D2187" t="s">
        <v>3442</v>
      </c>
      <c r="E2187" s="11">
        <v>1</v>
      </c>
      <c r="F2187"/>
    </row>
    <row r="2188" spans="1:6" x14ac:dyDescent="0.25">
      <c r="A2188" t="s">
        <v>84</v>
      </c>
      <c r="B2188">
        <v>1994</v>
      </c>
      <c r="C2188">
        <v>50</v>
      </c>
      <c r="D2188" t="s">
        <v>6186</v>
      </c>
      <c r="E2188" s="11">
        <v>1</v>
      </c>
      <c r="F2188"/>
    </row>
    <row r="2189" spans="1:6" x14ac:dyDescent="0.25">
      <c r="A2189" t="s">
        <v>84</v>
      </c>
      <c r="B2189">
        <v>1994</v>
      </c>
      <c r="C2189">
        <v>465</v>
      </c>
      <c r="D2189" t="s">
        <v>3443</v>
      </c>
      <c r="E2189" s="11">
        <v>1</v>
      </c>
      <c r="F2189"/>
    </row>
    <row r="2190" spans="1:6" x14ac:dyDescent="0.25">
      <c r="A2190" t="s">
        <v>84</v>
      </c>
      <c r="B2190">
        <v>1995</v>
      </c>
      <c r="C2190">
        <v>45</v>
      </c>
      <c r="D2190" t="s">
        <v>3443</v>
      </c>
      <c r="E2190" s="11">
        <v>1</v>
      </c>
      <c r="F2190"/>
    </row>
    <row r="2191" spans="1:6" x14ac:dyDescent="0.25">
      <c r="A2191" t="s">
        <v>84</v>
      </c>
      <c r="B2191">
        <v>1997</v>
      </c>
      <c r="C2191">
        <v>388</v>
      </c>
      <c r="D2191" t="s">
        <v>6189</v>
      </c>
      <c r="E2191" s="11">
        <v>1</v>
      </c>
      <c r="F2191"/>
    </row>
    <row r="2192" spans="1:6" x14ac:dyDescent="0.25">
      <c r="A2192" t="s">
        <v>84</v>
      </c>
      <c r="B2192">
        <v>1998</v>
      </c>
      <c r="C2192">
        <v>200</v>
      </c>
      <c r="D2192" t="s">
        <v>3443</v>
      </c>
      <c r="E2192" s="11">
        <v>1</v>
      </c>
      <c r="F2192"/>
    </row>
    <row r="2193" spans="1:6" x14ac:dyDescent="0.25">
      <c r="A2193" s="9" t="s">
        <v>7722</v>
      </c>
      <c r="B2193" s="9"/>
      <c r="C2193" s="9"/>
      <c r="D2193" s="9"/>
      <c r="E2193" s="12">
        <v>36</v>
      </c>
      <c r="F2193"/>
    </row>
    <row r="2194" spans="1:6" x14ac:dyDescent="0.25">
      <c r="A2194" t="s">
        <v>7723</v>
      </c>
      <c r="B2194">
        <v>2019</v>
      </c>
      <c r="C2194" t="s">
        <v>3979</v>
      </c>
      <c r="D2194" t="s">
        <v>1493</v>
      </c>
      <c r="E2194" s="11">
        <v>1</v>
      </c>
      <c r="F2194"/>
    </row>
    <row r="2195" spans="1:6" x14ac:dyDescent="0.25">
      <c r="A2195" s="9" t="s">
        <v>7724</v>
      </c>
      <c r="B2195" s="9"/>
      <c r="C2195" s="9"/>
      <c r="D2195" s="9"/>
      <c r="E2195" s="12">
        <v>1</v>
      </c>
      <c r="F2195"/>
    </row>
    <row r="2196" spans="1:6" x14ac:dyDescent="0.25">
      <c r="A2196" t="s">
        <v>2627</v>
      </c>
      <c r="B2196">
        <v>2016</v>
      </c>
      <c r="C2196">
        <v>145</v>
      </c>
      <c r="D2196" t="s">
        <v>1503</v>
      </c>
      <c r="E2196" s="11">
        <v>1</v>
      </c>
      <c r="F2196"/>
    </row>
    <row r="2197" spans="1:6" x14ac:dyDescent="0.25">
      <c r="A2197" t="s">
        <v>2627</v>
      </c>
      <c r="B2197">
        <v>2016</v>
      </c>
      <c r="C2197">
        <v>268</v>
      </c>
      <c r="D2197" t="s">
        <v>2554</v>
      </c>
      <c r="E2197" s="11">
        <v>1</v>
      </c>
      <c r="F2197"/>
    </row>
    <row r="2198" spans="1:6" x14ac:dyDescent="0.25">
      <c r="A2198" t="s">
        <v>2627</v>
      </c>
      <c r="B2198">
        <v>2017</v>
      </c>
      <c r="C2198">
        <v>60</v>
      </c>
      <c r="D2198" t="s">
        <v>5960</v>
      </c>
      <c r="E2198" s="11">
        <v>1</v>
      </c>
      <c r="F2198"/>
    </row>
    <row r="2199" spans="1:6" x14ac:dyDescent="0.25">
      <c r="A2199" s="9" t="s">
        <v>7725</v>
      </c>
      <c r="B2199" s="9"/>
      <c r="C2199" s="9"/>
      <c r="D2199" s="9"/>
      <c r="E2199" s="12">
        <v>3</v>
      </c>
      <c r="F2199"/>
    </row>
    <row r="2200" spans="1:6" x14ac:dyDescent="0.25">
      <c r="A2200" t="s">
        <v>7726</v>
      </c>
      <c r="B2200">
        <v>2019</v>
      </c>
      <c r="C2200" t="s">
        <v>6959</v>
      </c>
      <c r="D2200" t="s">
        <v>7161</v>
      </c>
      <c r="E2200" s="11">
        <v>1</v>
      </c>
      <c r="F2200"/>
    </row>
    <row r="2201" spans="1:6" x14ac:dyDescent="0.25">
      <c r="A2201" s="9" t="s">
        <v>7727</v>
      </c>
      <c r="B2201" s="9"/>
      <c r="C2201" s="9"/>
      <c r="D2201" s="9"/>
      <c r="E2201" s="12">
        <v>1</v>
      </c>
      <c r="F2201"/>
    </row>
    <row r="2202" spans="1:6" x14ac:dyDescent="0.25">
      <c r="A2202" t="s">
        <v>2628</v>
      </c>
      <c r="B2202">
        <v>2016</v>
      </c>
      <c r="C2202">
        <v>659</v>
      </c>
      <c r="D2202" t="s">
        <v>2564</v>
      </c>
      <c r="E2202" s="11">
        <v>1</v>
      </c>
      <c r="F2202"/>
    </row>
    <row r="2203" spans="1:6" x14ac:dyDescent="0.25">
      <c r="A2203" s="9" t="s">
        <v>7728</v>
      </c>
      <c r="B2203" s="9"/>
      <c r="C2203" s="9"/>
      <c r="D2203" s="9"/>
      <c r="E2203" s="12">
        <v>1</v>
      </c>
      <c r="F2203"/>
    </row>
    <row r="2204" spans="1:6" x14ac:dyDescent="0.25">
      <c r="A2204" t="s">
        <v>2629</v>
      </c>
      <c r="B2204">
        <v>2016</v>
      </c>
      <c r="C2204">
        <v>2</v>
      </c>
      <c r="D2204" t="s">
        <v>567</v>
      </c>
      <c r="E2204" s="11">
        <v>1</v>
      </c>
      <c r="F2204"/>
    </row>
    <row r="2205" spans="1:6" x14ac:dyDescent="0.25">
      <c r="A2205" s="9" t="s">
        <v>7729</v>
      </c>
      <c r="B2205" s="9"/>
      <c r="C2205" s="9"/>
      <c r="D2205" s="9"/>
      <c r="E2205" s="12">
        <v>1</v>
      </c>
      <c r="F2205"/>
    </row>
    <row r="2206" spans="1:6" x14ac:dyDescent="0.25">
      <c r="A2206" t="s">
        <v>6419</v>
      </c>
      <c r="B2206">
        <v>2018</v>
      </c>
      <c r="C2206" t="s">
        <v>4415</v>
      </c>
      <c r="D2206" t="s">
        <v>5916</v>
      </c>
      <c r="E2206" s="11">
        <v>1</v>
      </c>
      <c r="F2206"/>
    </row>
    <row r="2207" spans="1:6" x14ac:dyDescent="0.25">
      <c r="A2207" s="9" t="s">
        <v>7730</v>
      </c>
      <c r="B2207" s="9"/>
      <c r="C2207" s="9"/>
      <c r="D2207" s="9"/>
      <c r="E2207" s="12">
        <v>1</v>
      </c>
      <c r="F2207"/>
    </row>
    <row r="2208" spans="1:6" x14ac:dyDescent="0.25">
      <c r="A2208" t="s">
        <v>5733</v>
      </c>
      <c r="B2208">
        <v>2017</v>
      </c>
      <c r="C2208" t="s">
        <v>4655</v>
      </c>
      <c r="D2208" t="s">
        <v>7154</v>
      </c>
      <c r="E2208" s="11">
        <v>1</v>
      </c>
      <c r="F2208"/>
    </row>
    <row r="2209" spans="1:6" x14ac:dyDescent="0.25">
      <c r="A2209" s="9" t="s">
        <v>7731</v>
      </c>
      <c r="B2209" s="9"/>
      <c r="C2209" s="9"/>
      <c r="D2209" s="9"/>
      <c r="E2209" s="12">
        <v>1</v>
      </c>
      <c r="F2209"/>
    </row>
    <row r="2210" spans="1:6" x14ac:dyDescent="0.25">
      <c r="A2210" t="s">
        <v>2630</v>
      </c>
      <c r="B2210">
        <v>2016</v>
      </c>
      <c r="C2210">
        <v>226</v>
      </c>
      <c r="D2210" t="s">
        <v>567</v>
      </c>
      <c r="E2210" s="11">
        <v>1</v>
      </c>
      <c r="F2210"/>
    </row>
    <row r="2211" spans="1:6" x14ac:dyDescent="0.25">
      <c r="A2211" s="9" t="s">
        <v>7732</v>
      </c>
      <c r="B2211" s="9"/>
      <c r="C2211" s="9"/>
      <c r="D2211" s="9"/>
      <c r="E2211" s="12">
        <v>1</v>
      </c>
      <c r="F2211"/>
    </row>
    <row r="2212" spans="1:6" x14ac:dyDescent="0.25">
      <c r="A2212" t="s">
        <v>5734</v>
      </c>
      <c r="B2212">
        <v>2017</v>
      </c>
      <c r="C2212" t="s">
        <v>4810</v>
      </c>
      <c r="D2212" t="s">
        <v>7154</v>
      </c>
      <c r="E2212" s="11">
        <v>1</v>
      </c>
      <c r="F2212"/>
    </row>
    <row r="2213" spans="1:6" x14ac:dyDescent="0.25">
      <c r="A2213" t="s">
        <v>5734</v>
      </c>
      <c r="B2213">
        <v>2018</v>
      </c>
      <c r="C2213" t="s">
        <v>2083</v>
      </c>
      <c r="D2213" t="s">
        <v>6158</v>
      </c>
      <c r="E2213" s="11">
        <v>1</v>
      </c>
      <c r="F2213"/>
    </row>
    <row r="2214" spans="1:6" x14ac:dyDescent="0.25">
      <c r="A2214" t="s">
        <v>5734</v>
      </c>
      <c r="B2214">
        <v>2018</v>
      </c>
      <c r="C2214" t="s">
        <v>4257</v>
      </c>
      <c r="D2214" t="s">
        <v>3507</v>
      </c>
      <c r="E2214" s="11">
        <v>1</v>
      </c>
      <c r="F2214"/>
    </row>
    <row r="2215" spans="1:6" x14ac:dyDescent="0.25">
      <c r="A2215" s="9" t="s">
        <v>7733</v>
      </c>
      <c r="B2215" s="9"/>
      <c r="C2215" s="9"/>
      <c r="D2215" s="9"/>
      <c r="E2215" s="12">
        <v>3</v>
      </c>
      <c r="F2215"/>
    </row>
    <row r="2216" spans="1:6" x14ac:dyDescent="0.25">
      <c r="A2216" t="s">
        <v>86</v>
      </c>
      <c r="B2216">
        <v>2001</v>
      </c>
      <c r="C2216">
        <v>746</v>
      </c>
      <c r="D2216" t="s">
        <v>567</v>
      </c>
      <c r="E2216" s="11">
        <v>1</v>
      </c>
      <c r="F2216"/>
    </row>
    <row r="2217" spans="1:6" x14ac:dyDescent="0.25">
      <c r="A2217" s="9" t="s">
        <v>7734</v>
      </c>
      <c r="B2217" s="9"/>
      <c r="C2217" s="9"/>
      <c r="D2217" s="9"/>
      <c r="E2217" s="12">
        <v>1</v>
      </c>
      <c r="F2217"/>
    </row>
    <row r="2218" spans="1:6" x14ac:dyDescent="0.25">
      <c r="A2218" t="s">
        <v>3485</v>
      </c>
      <c r="B2218">
        <v>2017</v>
      </c>
      <c r="C2218" t="s">
        <v>2851</v>
      </c>
      <c r="D2218" t="s">
        <v>1493</v>
      </c>
      <c r="E2218" s="11">
        <v>1</v>
      </c>
      <c r="F2218"/>
    </row>
    <row r="2219" spans="1:6" x14ac:dyDescent="0.25">
      <c r="A2219" s="9" t="s">
        <v>7735</v>
      </c>
      <c r="B2219" s="9"/>
      <c r="C2219" s="9"/>
      <c r="D2219" s="9"/>
      <c r="E2219" s="12">
        <v>1</v>
      </c>
      <c r="F2219"/>
    </row>
    <row r="2220" spans="1:6" x14ac:dyDescent="0.25">
      <c r="A2220" t="s">
        <v>5735</v>
      </c>
      <c r="B2220">
        <v>2017</v>
      </c>
      <c r="C2220" t="s">
        <v>4715</v>
      </c>
      <c r="D2220" t="s">
        <v>7154</v>
      </c>
      <c r="E2220" s="11">
        <v>1</v>
      </c>
      <c r="F2220"/>
    </row>
    <row r="2221" spans="1:6" x14ac:dyDescent="0.25">
      <c r="A2221" t="s">
        <v>5735</v>
      </c>
      <c r="B2221">
        <v>2018</v>
      </c>
      <c r="C2221" t="s">
        <v>4246</v>
      </c>
      <c r="D2221" t="s">
        <v>3507</v>
      </c>
      <c r="E2221" s="11">
        <v>1</v>
      </c>
      <c r="F2221"/>
    </row>
    <row r="2222" spans="1:6" x14ac:dyDescent="0.25">
      <c r="A2222" s="9" t="s">
        <v>7736</v>
      </c>
      <c r="B2222" s="9"/>
      <c r="C2222" s="9"/>
      <c r="D2222" s="9"/>
      <c r="E2222" s="12">
        <v>2</v>
      </c>
      <c r="F2222"/>
    </row>
    <row r="2223" spans="1:6" x14ac:dyDescent="0.25">
      <c r="A2223" t="s">
        <v>5736</v>
      </c>
      <c r="B2223">
        <v>2017</v>
      </c>
      <c r="C2223" t="s">
        <v>4783</v>
      </c>
      <c r="D2223" t="s">
        <v>5686</v>
      </c>
      <c r="E2223" s="11">
        <v>1</v>
      </c>
      <c r="F2223"/>
    </row>
    <row r="2224" spans="1:6" x14ac:dyDescent="0.25">
      <c r="A2224" s="9" t="s">
        <v>7737</v>
      </c>
      <c r="B2224" s="9"/>
      <c r="C2224" s="9"/>
      <c r="D2224" s="9"/>
      <c r="E2224" s="12">
        <v>1</v>
      </c>
      <c r="F2224"/>
    </row>
    <row r="2225" spans="1:6" x14ac:dyDescent="0.25">
      <c r="A2225" t="s">
        <v>87</v>
      </c>
      <c r="B2225">
        <v>2017</v>
      </c>
      <c r="C2225" t="s">
        <v>1959</v>
      </c>
      <c r="D2225" t="s">
        <v>1493</v>
      </c>
      <c r="E2225" s="11">
        <v>1</v>
      </c>
      <c r="F2225"/>
    </row>
    <row r="2226" spans="1:6" x14ac:dyDescent="0.25">
      <c r="A2226" s="9" t="s">
        <v>7738</v>
      </c>
      <c r="B2226" s="9"/>
      <c r="C2226" s="9"/>
      <c r="D2226" s="9"/>
      <c r="E2226" s="12">
        <v>1</v>
      </c>
      <c r="F2226"/>
    </row>
    <row r="2227" spans="1:6" x14ac:dyDescent="0.25">
      <c r="A2227" t="s">
        <v>7739</v>
      </c>
      <c r="B2227">
        <v>2019</v>
      </c>
      <c r="C2227" t="s">
        <v>6818</v>
      </c>
      <c r="D2227" t="s">
        <v>7161</v>
      </c>
      <c r="E2227" s="11">
        <v>1</v>
      </c>
      <c r="F2227"/>
    </row>
    <row r="2228" spans="1:6" x14ac:dyDescent="0.25">
      <c r="A2228" s="9" t="s">
        <v>7740</v>
      </c>
      <c r="B2228" s="9"/>
      <c r="C2228" s="9"/>
      <c r="D2228" s="9"/>
      <c r="E2228" s="12">
        <v>1</v>
      </c>
      <c r="F2228"/>
    </row>
    <row r="2229" spans="1:6" x14ac:dyDescent="0.25">
      <c r="A2229" t="s">
        <v>5737</v>
      </c>
      <c r="B2229">
        <v>2017</v>
      </c>
      <c r="C2229" t="s">
        <v>2099</v>
      </c>
      <c r="D2229" t="s">
        <v>5685</v>
      </c>
      <c r="E2229" s="11">
        <v>1</v>
      </c>
      <c r="F2229"/>
    </row>
    <row r="2230" spans="1:6" x14ac:dyDescent="0.25">
      <c r="A2230" t="s">
        <v>5737</v>
      </c>
      <c r="B2230">
        <v>2017</v>
      </c>
      <c r="C2230" t="s">
        <v>2317</v>
      </c>
      <c r="D2230" t="s">
        <v>5944</v>
      </c>
      <c r="E2230" s="11">
        <v>1</v>
      </c>
      <c r="F2230"/>
    </row>
    <row r="2231" spans="1:6" x14ac:dyDescent="0.25">
      <c r="A2231" t="s">
        <v>5737</v>
      </c>
      <c r="B2231">
        <v>2017</v>
      </c>
      <c r="C2231" t="s">
        <v>4722</v>
      </c>
      <c r="D2231" t="s">
        <v>5686</v>
      </c>
      <c r="E2231" s="11">
        <v>1</v>
      </c>
      <c r="F2231"/>
    </row>
    <row r="2232" spans="1:6" x14ac:dyDescent="0.25">
      <c r="A2232" s="9" t="s">
        <v>7741</v>
      </c>
      <c r="B2232" s="9"/>
      <c r="C2232" s="9"/>
      <c r="D2232" s="9"/>
      <c r="E2232" s="12">
        <v>3</v>
      </c>
      <c r="F2232"/>
    </row>
    <row r="2233" spans="1:6" x14ac:dyDescent="0.25">
      <c r="A2233" t="s">
        <v>6420</v>
      </c>
      <c r="B2233">
        <v>2016</v>
      </c>
      <c r="C2233">
        <v>647</v>
      </c>
      <c r="D2233" t="s">
        <v>5960</v>
      </c>
      <c r="E2233" s="11">
        <v>1</v>
      </c>
      <c r="F2233"/>
    </row>
    <row r="2234" spans="1:6" x14ac:dyDescent="0.25">
      <c r="A2234" s="9" t="s">
        <v>7742</v>
      </c>
      <c r="B2234" s="9"/>
      <c r="C2234" s="9"/>
      <c r="D2234" s="9"/>
      <c r="E2234" s="12">
        <v>1</v>
      </c>
      <c r="F2234"/>
    </row>
    <row r="2235" spans="1:6" x14ac:dyDescent="0.25">
      <c r="A2235" t="s">
        <v>7743</v>
      </c>
      <c r="B2235">
        <v>2019</v>
      </c>
      <c r="C2235" t="s">
        <v>1072</v>
      </c>
      <c r="D2235" t="s">
        <v>1493</v>
      </c>
      <c r="E2235" s="11">
        <v>1</v>
      </c>
      <c r="F2235"/>
    </row>
    <row r="2236" spans="1:6" x14ac:dyDescent="0.25">
      <c r="A2236" s="9" t="s">
        <v>7744</v>
      </c>
      <c r="B2236" s="9"/>
      <c r="C2236" s="9"/>
      <c r="D2236" s="9"/>
      <c r="E2236" s="12">
        <v>1</v>
      </c>
      <c r="F2236"/>
    </row>
    <row r="2237" spans="1:6" x14ac:dyDescent="0.25">
      <c r="A2237" t="s">
        <v>3752</v>
      </c>
      <c r="B2237">
        <v>2018</v>
      </c>
      <c r="C2237">
        <v>517</v>
      </c>
      <c r="D2237" t="s">
        <v>567</v>
      </c>
      <c r="E2237" s="11">
        <v>1</v>
      </c>
      <c r="F2237"/>
    </row>
    <row r="2238" spans="1:6" x14ac:dyDescent="0.25">
      <c r="A2238" s="9" t="s">
        <v>7745</v>
      </c>
      <c r="B2238" s="9"/>
      <c r="C2238" s="9"/>
      <c r="D2238" s="9"/>
      <c r="E2238" s="12">
        <v>1</v>
      </c>
      <c r="F2238"/>
    </row>
    <row r="2239" spans="1:6" x14ac:dyDescent="0.25">
      <c r="A2239" t="s">
        <v>7746</v>
      </c>
      <c r="B2239">
        <v>2019</v>
      </c>
      <c r="C2239" t="s">
        <v>5125</v>
      </c>
      <c r="D2239" t="s">
        <v>7163</v>
      </c>
      <c r="E2239" s="11">
        <v>1</v>
      </c>
      <c r="F2239"/>
    </row>
    <row r="2240" spans="1:6" x14ac:dyDescent="0.25">
      <c r="A2240" t="s">
        <v>7746</v>
      </c>
      <c r="B2240">
        <v>2019</v>
      </c>
      <c r="C2240" t="s">
        <v>5126</v>
      </c>
      <c r="D2240" t="s">
        <v>5928</v>
      </c>
      <c r="E2240" s="11">
        <v>1</v>
      </c>
      <c r="F2240"/>
    </row>
    <row r="2241" spans="1:6" x14ac:dyDescent="0.25">
      <c r="A2241" s="9" t="s">
        <v>7747</v>
      </c>
      <c r="B2241" s="9"/>
      <c r="C2241" s="9"/>
      <c r="D2241" s="9"/>
      <c r="E2241" s="12">
        <v>2</v>
      </c>
      <c r="F2241"/>
    </row>
    <row r="2242" spans="1:6" x14ac:dyDescent="0.25">
      <c r="A2242" t="s">
        <v>6421</v>
      </c>
      <c r="B2242">
        <v>2018</v>
      </c>
      <c r="C2242" t="s">
        <v>4277</v>
      </c>
      <c r="D2242" t="s">
        <v>3507</v>
      </c>
      <c r="E2242" s="11">
        <v>1</v>
      </c>
      <c r="F2242"/>
    </row>
    <row r="2243" spans="1:6" x14ac:dyDescent="0.25">
      <c r="A2243" t="s">
        <v>6421</v>
      </c>
      <c r="B2243">
        <v>2019</v>
      </c>
      <c r="C2243" t="s">
        <v>5174</v>
      </c>
      <c r="D2243" t="s">
        <v>5928</v>
      </c>
      <c r="E2243" s="11">
        <v>1</v>
      </c>
      <c r="F2243"/>
    </row>
    <row r="2244" spans="1:6" x14ac:dyDescent="0.25">
      <c r="A2244" s="9" t="s">
        <v>7748</v>
      </c>
      <c r="B2244" s="9"/>
      <c r="C2244" s="9"/>
      <c r="D2244" s="9"/>
      <c r="E2244" s="12">
        <v>2</v>
      </c>
      <c r="F2244"/>
    </row>
    <row r="2245" spans="1:6" x14ac:dyDescent="0.25">
      <c r="A2245" t="s">
        <v>5738</v>
      </c>
      <c r="B2245">
        <v>2017</v>
      </c>
      <c r="C2245" t="s">
        <v>4656</v>
      </c>
      <c r="D2245" t="s">
        <v>7154</v>
      </c>
      <c r="E2245" s="11">
        <v>1</v>
      </c>
      <c r="F2245"/>
    </row>
    <row r="2246" spans="1:6" x14ac:dyDescent="0.25">
      <c r="A2246" s="9" t="s">
        <v>7749</v>
      </c>
      <c r="B2246" s="9"/>
      <c r="C2246" s="9"/>
      <c r="D2246" s="9"/>
      <c r="E2246" s="12">
        <v>1</v>
      </c>
      <c r="F2246"/>
    </row>
    <row r="2247" spans="1:6" x14ac:dyDescent="0.25">
      <c r="A2247" t="s">
        <v>3486</v>
      </c>
      <c r="B2247">
        <v>2017</v>
      </c>
      <c r="C2247" t="s">
        <v>1116</v>
      </c>
      <c r="D2247" t="s">
        <v>1493</v>
      </c>
      <c r="E2247" s="11">
        <v>1</v>
      </c>
      <c r="F2247"/>
    </row>
    <row r="2248" spans="1:6" x14ac:dyDescent="0.25">
      <c r="A2248" t="s">
        <v>3486</v>
      </c>
      <c r="B2248">
        <v>2018</v>
      </c>
      <c r="C2248">
        <v>426</v>
      </c>
      <c r="D2248" t="s">
        <v>3443</v>
      </c>
      <c r="E2248" s="11">
        <v>1</v>
      </c>
      <c r="F2248"/>
    </row>
    <row r="2249" spans="1:6" x14ac:dyDescent="0.25">
      <c r="A2249" t="s">
        <v>3486</v>
      </c>
      <c r="B2249">
        <v>2019</v>
      </c>
      <c r="C2249">
        <v>656</v>
      </c>
      <c r="D2249" t="s">
        <v>3443</v>
      </c>
      <c r="E2249" s="11">
        <v>1</v>
      </c>
      <c r="F2249"/>
    </row>
    <row r="2250" spans="1:6" x14ac:dyDescent="0.25">
      <c r="A2250" s="9" t="s">
        <v>7750</v>
      </c>
      <c r="B2250" s="9"/>
      <c r="C2250" s="9"/>
      <c r="D2250" s="9"/>
      <c r="E2250" s="12">
        <v>3</v>
      </c>
      <c r="F2250"/>
    </row>
    <row r="2251" spans="1:6" x14ac:dyDescent="0.25">
      <c r="A2251" t="s">
        <v>3753</v>
      </c>
      <c r="B2251">
        <v>2018</v>
      </c>
      <c r="C2251">
        <v>485</v>
      </c>
      <c r="D2251" t="s">
        <v>567</v>
      </c>
      <c r="E2251" s="11">
        <v>1</v>
      </c>
      <c r="F2251"/>
    </row>
    <row r="2252" spans="1:6" x14ac:dyDescent="0.25">
      <c r="A2252" s="9" t="s">
        <v>7751</v>
      </c>
      <c r="B2252" s="9"/>
      <c r="C2252" s="9"/>
      <c r="D2252" s="9"/>
      <c r="E2252" s="12">
        <v>1</v>
      </c>
      <c r="F2252"/>
    </row>
    <row r="2253" spans="1:6" x14ac:dyDescent="0.25">
      <c r="A2253" t="s">
        <v>3623</v>
      </c>
      <c r="B2253">
        <v>2018</v>
      </c>
      <c r="C2253">
        <v>160</v>
      </c>
      <c r="D2253" t="s">
        <v>2564</v>
      </c>
      <c r="E2253" s="11">
        <v>1</v>
      </c>
      <c r="F2253"/>
    </row>
    <row r="2254" spans="1:6" x14ac:dyDescent="0.25">
      <c r="A2254" s="9" t="s">
        <v>7752</v>
      </c>
      <c r="B2254" s="9"/>
      <c r="C2254" s="9"/>
      <c r="D2254" s="9"/>
      <c r="E2254" s="12">
        <v>1</v>
      </c>
      <c r="F2254"/>
    </row>
    <row r="2255" spans="1:6" x14ac:dyDescent="0.25">
      <c r="A2255" t="s">
        <v>3487</v>
      </c>
      <c r="B2255">
        <v>2017</v>
      </c>
      <c r="C2255" t="s">
        <v>2070</v>
      </c>
      <c r="D2255" t="s">
        <v>5685</v>
      </c>
      <c r="E2255" s="11">
        <v>1</v>
      </c>
      <c r="F2255"/>
    </row>
    <row r="2256" spans="1:6" x14ac:dyDescent="0.25">
      <c r="A2256" t="s">
        <v>3487</v>
      </c>
      <c r="B2256">
        <v>2017</v>
      </c>
      <c r="C2256" t="s">
        <v>2198</v>
      </c>
      <c r="D2256" t="s">
        <v>5684</v>
      </c>
      <c r="E2256" s="11">
        <v>1</v>
      </c>
      <c r="F2256"/>
    </row>
    <row r="2257" spans="1:6" x14ac:dyDescent="0.25">
      <c r="A2257" t="s">
        <v>3487</v>
      </c>
      <c r="B2257">
        <v>2018</v>
      </c>
      <c r="C2257">
        <v>193</v>
      </c>
      <c r="D2257" t="s">
        <v>2678</v>
      </c>
      <c r="E2257" s="11">
        <v>1</v>
      </c>
      <c r="F2257"/>
    </row>
    <row r="2258" spans="1:6" x14ac:dyDescent="0.25">
      <c r="A2258" t="s">
        <v>3487</v>
      </c>
      <c r="B2258">
        <v>2018</v>
      </c>
      <c r="C2258">
        <v>217</v>
      </c>
      <c r="D2258" t="s">
        <v>567</v>
      </c>
      <c r="E2258" s="11">
        <v>1</v>
      </c>
      <c r="F2258"/>
    </row>
    <row r="2259" spans="1:6" x14ac:dyDescent="0.25">
      <c r="A2259" t="s">
        <v>3487</v>
      </c>
      <c r="B2259">
        <v>2018</v>
      </c>
      <c r="C2259">
        <v>35</v>
      </c>
      <c r="D2259" t="s">
        <v>684</v>
      </c>
      <c r="E2259" s="11">
        <v>1</v>
      </c>
      <c r="F2259"/>
    </row>
    <row r="2260" spans="1:6" x14ac:dyDescent="0.25">
      <c r="A2260" t="s">
        <v>3487</v>
      </c>
      <c r="B2260">
        <v>2019</v>
      </c>
      <c r="C2260">
        <v>398</v>
      </c>
      <c r="D2260" t="s">
        <v>3443</v>
      </c>
      <c r="E2260" s="11">
        <v>1</v>
      </c>
      <c r="F2260"/>
    </row>
    <row r="2261" spans="1:6" x14ac:dyDescent="0.25">
      <c r="A2261" s="9" t="s">
        <v>7753</v>
      </c>
      <c r="B2261" s="9"/>
      <c r="C2261" s="9"/>
      <c r="D2261" s="9"/>
      <c r="E2261" s="12">
        <v>6</v>
      </c>
      <c r="F2261"/>
    </row>
    <row r="2262" spans="1:6" x14ac:dyDescent="0.25">
      <c r="A2262" t="s">
        <v>6422</v>
      </c>
      <c r="B2262">
        <v>2018</v>
      </c>
      <c r="C2262" t="s">
        <v>4269</v>
      </c>
      <c r="D2262" t="s">
        <v>5916</v>
      </c>
      <c r="E2262" s="11">
        <v>1</v>
      </c>
      <c r="F2262"/>
    </row>
    <row r="2263" spans="1:6" x14ac:dyDescent="0.25">
      <c r="A2263" s="9" t="s">
        <v>7754</v>
      </c>
      <c r="B2263" s="9"/>
      <c r="C2263" s="9"/>
      <c r="D2263" s="9"/>
      <c r="E2263" s="12">
        <v>1</v>
      </c>
      <c r="F2263"/>
    </row>
    <row r="2264" spans="1:6" x14ac:dyDescent="0.25">
      <c r="A2264" t="s">
        <v>7755</v>
      </c>
      <c r="B2264">
        <v>2019</v>
      </c>
      <c r="C2264">
        <v>245</v>
      </c>
      <c r="D2264" t="s">
        <v>568</v>
      </c>
      <c r="E2264" s="11">
        <v>1</v>
      </c>
      <c r="F2264"/>
    </row>
    <row r="2265" spans="1:6" x14ac:dyDescent="0.25">
      <c r="A2265" t="s">
        <v>7755</v>
      </c>
      <c r="B2265">
        <v>2019</v>
      </c>
      <c r="C2265">
        <v>452</v>
      </c>
      <c r="D2265" t="s">
        <v>567</v>
      </c>
      <c r="E2265" s="11">
        <v>1</v>
      </c>
      <c r="F2265"/>
    </row>
    <row r="2266" spans="1:6" x14ac:dyDescent="0.25">
      <c r="A2266" s="9" t="s">
        <v>7756</v>
      </c>
      <c r="B2266" s="9"/>
      <c r="C2266" s="9"/>
      <c r="D2266" s="9"/>
      <c r="E2266" s="12">
        <v>2</v>
      </c>
      <c r="F2266"/>
    </row>
    <row r="2267" spans="1:6" x14ac:dyDescent="0.25">
      <c r="A2267" t="s">
        <v>7757</v>
      </c>
      <c r="B2267">
        <v>2019</v>
      </c>
      <c r="C2267">
        <v>131</v>
      </c>
      <c r="D2267" t="s">
        <v>2564</v>
      </c>
      <c r="E2267" s="11">
        <v>1</v>
      </c>
      <c r="F2267"/>
    </row>
    <row r="2268" spans="1:6" x14ac:dyDescent="0.25">
      <c r="A2268" s="9" t="s">
        <v>7758</v>
      </c>
      <c r="B2268" s="9"/>
      <c r="C2268" s="9"/>
      <c r="D2268" s="9"/>
      <c r="E2268" s="12">
        <v>1</v>
      </c>
      <c r="F2268"/>
    </row>
    <row r="2269" spans="1:6" x14ac:dyDescent="0.25">
      <c r="A2269" t="s">
        <v>6423</v>
      </c>
      <c r="B2269">
        <v>2017</v>
      </c>
      <c r="C2269" t="s">
        <v>2249</v>
      </c>
      <c r="D2269" t="s">
        <v>6116</v>
      </c>
      <c r="E2269" s="11">
        <v>1</v>
      </c>
      <c r="F2269"/>
    </row>
    <row r="2270" spans="1:6" x14ac:dyDescent="0.25">
      <c r="A2270" t="s">
        <v>6423</v>
      </c>
      <c r="B2270">
        <v>2018</v>
      </c>
      <c r="C2270" t="s">
        <v>3014</v>
      </c>
      <c r="D2270" t="s">
        <v>6158</v>
      </c>
      <c r="E2270" s="11">
        <v>1</v>
      </c>
      <c r="F2270"/>
    </row>
    <row r="2271" spans="1:6" x14ac:dyDescent="0.25">
      <c r="A2271" t="s">
        <v>6423</v>
      </c>
      <c r="B2271">
        <v>2018</v>
      </c>
      <c r="C2271" t="s">
        <v>3014</v>
      </c>
      <c r="D2271" t="s">
        <v>6326</v>
      </c>
      <c r="E2271" s="11">
        <v>1</v>
      </c>
      <c r="F2271"/>
    </row>
    <row r="2272" spans="1:6" x14ac:dyDescent="0.25">
      <c r="A2272" t="s">
        <v>6423</v>
      </c>
      <c r="B2272">
        <v>2018</v>
      </c>
      <c r="C2272" t="s">
        <v>3119</v>
      </c>
      <c r="D2272" t="s">
        <v>5684</v>
      </c>
      <c r="E2272" s="11">
        <v>1</v>
      </c>
      <c r="F2272"/>
    </row>
    <row r="2273" spans="1:6" x14ac:dyDescent="0.25">
      <c r="A2273" s="9" t="s">
        <v>7759</v>
      </c>
      <c r="B2273" s="9"/>
      <c r="C2273" s="9"/>
      <c r="D2273" s="9"/>
      <c r="E2273" s="12">
        <v>4</v>
      </c>
      <c r="F2273"/>
    </row>
    <row r="2274" spans="1:6" x14ac:dyDescent="0.25">
      <c r="A2274" t="s">
        <v>7760</v>
      </c>
      <c r="B2274">
        <v>2019</v>
      </c>
      <c r="C2274" t="s">
        <v>6928</v>
      </c>
      <c r="D2274" t="s">
        <v>6080</v>
      </c>
      <c r="E2274" s="11">
        <v>1</v>
      </c>
      <c r="F2274"/>
    </row>
    <row r="2275" spans="1:6" x14ac:dyDescent="0.25">
      <c r="A2275" s="9" t="s">
        <v>7761</v>
      </c>
      <c r="B2275" s="9"/>
      <c r="C2275" s="9"/>
      <c r="D2275" s="9"/>
      <c r="E2275" s="12">
        <v>1</v>
      </c>
      <c r="F2275"/>
    </row>
    <row r="2276" spans="1:6" x14ac:dyDescent="0.25">
      <c r="A2276" t="s">
        <v>7762</v>
      </c>
      <c r="B2276">
        <v>2019</v>
      </c>
      <c r="C2276" t="s">
        <v>5571</v>
      </c>
      <c r="D2276" t="s">
        <v>1493</v>
      </c>
      <c r="E2276" s="11">
        <v>1</v>
      </c>
      <c r="F2276"/>
    </row>
    <row r="2277" spans="1:6" x14ac:dyDescent="0.25">
      <c r="A2277" s="9" t="s">
        <v>7763</v>
      </c>
      <c r="B2277" s="9"/>
      <c r="C2277" s="9"/>
      <c r="D2277" s="9"/>
      <c r="E2277" s="12">
        <v>1</v>
      </c>
      <c r="F2277"/>
    </row>
    <row r="2278" spans="1:6" x14ac:dyDescent="0.25">
      <c r="A2278" t="s">
        <v>7764</v>
      </c>
      <c r="B2278">
        <v>2019</v>
      </c>
      <c r="C2278">
        <v>606</v>
      </c>
      <c r="D2278" t="s">
        <v>567</v>
      </c>
      <c r="E2278" s="11">
        <v>1</v>
      </c>
      <c r="F2278"/>
    </row>
    <row r="2279" spans="1:6" x14ac:dyDescent="0.25">
      <c r="A2279" s="9" t="s">
        <v>7765</v>
      </c>
      <c r="B2279" s="9"/>
      <c r="C2279" s="9"/>
      <c r="D2279" s="9"/>
      <c r="E2279" s="12">
        <v>1</v>
      </c>
      <c r="F2279"/>
    </row>
    <row r="2280" spans="1:6" x14ac:dyDescent="0.25">
      <c r="A2280" t="s">
        <v>3624</v>
      </c>
      <c r="B2280">
        <v>1986</v>
      </c>
      <c r="C2280">
        <v>512</v>
      </c>
      <c r="D2280" t="s">
        <v>568</v>
      </c>
      <c r="E2280" s="11">
        <v>1</v>
      </c>
      <c r="F2280"/>
    </row>
    <row r="2281" spans="1:6" x14ac:dyDescent="0.25">
      <c r="A2281" t="s">
        <v>3624</v>
      </c>
      <c r="B2281">
        <v>1986</v>
      </c>
      <c r="C2281">
        <v>653</v>
      </c>
      <c r="D2281" t="s">
        <v>3625</v>
      </c>
      <c r="E2281" s="11">
        <v>1</v>
      </c>
      <c r="F2281"/>
    </row>
    <row r="2282" spans="1:6" x14ac:dyDescent="0.25">
      <c r="A2282" t="s">
        <v>3624</v>
      </c>
      <c r="B2282">
        <v>1987</v>
      </c>
      <c r="C2282" t="s">
        <v>625</v>
      </c>
      <c r="D2282" t="s">
        <v>5942</v>
      </c>
      <c r="E2282" s="11">
        <v>1</v>
      </c>
      <c r="F2282"/>
    </row>
    <row r="2283" spans="1:6" x14ac:dyDescent="0.25">
      <c r="A2283" t="s">
        <v>3624</v>
      </c>
      <c r="B2283">
        <v>1991</v>
      </c>
      <c r="C2283">
        <v>3</v>
      </c>
      <c r="D2283" t="s">
        <v>6164</v>
      </c>
      <c r="E2283" s="11">
        <v>1</v>
      </c>
      <c r="F2283"/>
    </row>
    <row r="2284" spans="1:6" x14ac:dyDescent="0.25">
      <c r="A2284" s="9" t="s">
        <v>7766</v>
      </c>
      <c r="B2284" s="9"/>
      <c r="C2284" s="9"/>
      <c r="D2284" s="9"/>
      <c r="E2284" s="12">
        <v>4</v>
      </c>
      <c r="F2284"/>
    </row>
    <row r="2285" spans="1:6" x14ac:dyDescent="0.25">
      <c r="A2285" t="s">
        <v>6424</v>
      </c>
      <c r="B2285">
        <v>1992</v>
      </c>
      <c r="C2285">
        <v>255</v>
      </c>
      <c r="D2285" t="s">
        <v>5933</v>
      </c>
      <c r="E2285" s="11">
        <v>1</v>
      </c>
      <c r="F2285"/>
    </row>
    <row r="2286" spans="1:6" x14ac:dyDescent="0.25">
      <c r="A2286" s="9" t="s">
        <v>7767</v>
      </c>
      <c r="B2286" s="9"/>
      <c r="C2286" s="9"/>
      <c r="D2286" s="9"/>
      <c r="E2286" s="12">
        <v>1</v>
      </c>
      <c r="F2286"/>
    </row>
    <row r="2287" spans="1:6" x14ac:dyDescent="0.25">
      <c r="A2287" t="s">
        <v>6425</v>
      </c>
      <c r="B2287">
        <v>2008</v>
      </c>
      <c r="C2287">
        <v>298</v>
      </c>
      <c r="D2287" t="s">
        <v>3443</v>
      </c>
      <c r="E2287" s="11">
        <v>1</v>
      </c>
      <c r="F2287"/>
    </row>
    <row r="2288" spans="1:6" x14ac:dyDescent="0.25">
      <c r="A2288" s="9" t="s">
        <v>7768</v>
      </c>
      <c r="B2288" s="9"/>
      <c r="C2288" s="9"/>
      <c r="D2288" s="9"/>
      <c r="E2288" s="12">
        <v>1</v>
      </c>
      <c r="F2288"/>
    </row>
    <row r="2289" spans="1:6" x14ac:dyDescent="0.25">
      <c r="A2289" t="s">
        <v>7769</v>
      </c>
      <c r="B2289">
        <v>2019</v>
      </c>
      <c r="C2289">
        <v>326</v>
      </c>
      <c r="D2289" t="s">
        <v>567</v>
      </c>
      <c r="E2289" s="11">
        <v>1</v>
      </c>
      <c r="F2289"/>
    </row>
    <row r="2290" spans="1:6" x14ac:dyDescent="0.25">
      <c r="A2290" t="s">
        <v>7769</v>
      </c>
      <c r="B2290">
        <v>2019</v>
      </c>
      <c r="C2290">
        <v>208</v>
      </c>
      <c r="D2290" t="s">
        <v>7770</v>
      </c>
      <c r="E2290" s="11">
        <v>1</v>
      </c>
      <c r="F2290"/>
    </row>
    <row r="2291" spans="1:6" x14ac:dyDescent="0.25">
      <c r="A2291" s="9" t="s">
        <v>7771</v>
      </c>
      <c r="B2291" s="9"/>
      <c r="C2291" s="9"/>
      <c r="D2291" s="9"/>
      <c r="E2291" s="12">
        <v>2</v>
      </c>
      <c r="F2291"/>
    </row>
    <row r="2292" spans="1:6" x14ac:dyDescent="0.25">
      <c r="A2292" t="s">
        <v>7772</v>
      </c>
      <c r="B2292">
        <v>2019</v>
      </c>
      <c r="C2292">
        <v>371</v>
      </c>
      <c r="D2292" t="s">
        <v>2564</v>
      </c>
      <c r="E2292" s="11">
        <v>1</v>
      </c>
      <c r="F2292"/>
    </row>
    <row r="2293" spans="1:6" x14ac:dyDescent="0.25">
      <c r="A2293" s="9" t="s">
        <v>7773</v>
      </c>
      <c r="B2293" s="9"/>
      <c r="C2293" s="9"/>
      <c r="D2293" s="9"/>
      <c r="E2293" s="12">
        <v>1</v>
      </c>
      <c r="F2293"/>
    </row>
    <row r="2294" spans="1:6" x14ac:dyDescent="0.25">
      <c r="A2294" t="s">
        <v>90</v>
      </c>
      <c r="B2294">
        <v>1969</v>
      </c>
      <c r="C2294">
        <v>597</v>
      </c>
      <c r="D2294" t="s">
        <v>4615</v>
      </c>
      <c r="E2294" s="11">
        <v>1</v>
      </c>
      <c r="F2294"/>
    </row>
    <row r="2295" spans="1:6" x14ac:dyDescent="0.25">
      <c r="A2295" t="s">
        <v>90</v>
      </c>
      <c r="B2295">
        <v>1974</v>
      </c>
      <c r="C2295">
        <v>212</v>
      </c>
      <c r="D2295" t="s">
        <v>3443</v>
      </c>
      <c r="E2295" s="11">
        <v>1</v>
      </c>
      <c r="F2295"/>
    </row>
    <row r="2296" spans="1:6" x14ac:dyDescent="0.25">
      <c r="A2296" t="s">
        <v>90</v>
      </c>
      <c r="B2296">
        <v>1975</v>
      </c>
      <c r="C2296">
        <v>21</v>
      </c>
      <c r="D2296" t="s">
        <v>3443</v>
      </c>
      <c r="E2296" s="11">
        <v>1</v>
      </c>
      <c r="F2296"/>
    </row>
    <row r="2297" spans="1:6" x14ac:dyDescent="0.25">
      <c r="A2297" t="s">
        <v>90</v>
      </c>
      <c r="B2297">
        <v>1978</v>
      </c>
      <c r="C2297">
        <v>140</v>
      </c>
      <c r="D2297" t="s">
        <v>3443</v>
      </c>
      <c r="E2297" s="11">
        <v>1</v>
      </c>
      <c r="F2297"/>
    </row>
    <row r="2298" spans="1:6" x14ac:dyDescent="0.25">
      <c r="A2298" t="s">
        <v>90</v>
      </c>
      <c r="B2298">
        <v>1981</v>
      </c>
      <c r="C2298">
        <v>229</v>
      </c>
      <c r="D2298" t="s">
        <v>3443</v>
      </c>
      <c r="E2298" s="11">
        <v>1</v>
      </c>
      <c r="F2298"/>
    </row>
    <row r="2299" spans="1:6" x14ac:dyDescent="0.25">
      <c r="A2299" t="s">
        <v>90</v>
      </c>
      <c r="B2299">
        <v>1981</v>
      </c>
      <c r="C2299">
        <v>485</v>
      </c>
      <c r="D2299" t="s">
        <v>5893</v>
      </c>
      <c r="E2299" s="11">
        <v>1</v>
      </c>
      <c r="F2299"/>
    </row>
    <row r="2300" spans="1:6" x14ac:dyDescent="0.25">
      <c r="A2300" t="s">
        <v>90</v>
      </c>
      <c r="B2300">
        <v>1982</v>
      </c>
      <c r="C2300">
        <v>28</v>
      </c>
      <c r="D2300" t="s">
        <v>3442</v>
      </c>
      <c r="E2300" s="11">
        <v>1</v>
      </c>
      <c r="F2300"/>
    </row>
    <row r="2301" spans="1:6" x14ac:dyDescent="0.25">
      <c r="A2301" t="s">
        <v>90</v>
      </c>
      <c r="B2301">
        <v>1982</v>
      </c>
      <c r="C2301">
        <v>141</v>
      </c>
      <c r="D2301" t="s">
        <v>5893</v>
      </c>
      <c r="E2301" s="11">
        <v>1</v>
      </c>
      <c r="F2301"/>
    </row>
    <row r="2302" spans="1:6" x14ac:dyDescent="0.25">
      <c r="A2302" t="s">
        <v>90</v>
      </c>
      <c r="B2302">
        <v>1982</v>
      </c>
      <c r="C2302">
        <v>585</v>
      </c>
      <c r="D2302" t="s">
        <v>3443</v>
      </c>
      <c r="E2302" s="11">
        <v>1</v>
      </c>
      <c r="F2302"/>
    </row>
    <row r="2303" spans="1:6" x14ac:dyDescent="0.25">
      <c r="A2303" t="s">
        <v>90</v>
      </c>
      <c r="B2303">
        <v>1982</v>
      </c>
      <c r="C2303">
        <v>586</v>
      </c>
      <c r="D2303" t="s">
        <v>5998</v>
      </c>
      <c r="E2303" s="11">
        <v>1</v>
      </c>
      <c r="F2303"/>
    </row>
    <row r="2304" spans="1:6" x14ac:dyDescent="0.25">
      <c r="A2304" t="s">
        <v>90</v>
      </c>
      <c r="B2304">
        <v>1983</v>
      </c>
      <c r="C2304">
        <v>78</v>
      </c>
      <c r="D2304" t="s">
        <v>3442</v>
      </c>
      <c r="E2304" s="11">
        <v>1</v>
      </c>
      <c r="F2304"/>
    </row>
    <row r="2305" spans="1:6" x14ac:dyDescent="0.25">
      <c r="A2305" t="s">
        <v>90</v>
      </c>
      <c r="B2305">
        <v>1983</v>
      </c>
      <c r="C2305">
        <v>33</v>
      </c>
      <c r="D2305" t="s">
        <v>5893</v>
      </c>
      <c r="E2305" s="11">
        <v>1</v>
      </c>
      <c r="F2305"/>
    </row>
    <row r="2306" spans="1:6" x14ac:dyDescent="0.25">
      <c r="A2306" t="s">
        <v>90</v>
      </c>
      <c r="B2306">
        <v>1983</v>
      </c>
      <c r="C2306">
        <v>35</v>
      </c>
      <c r="D2306" t="s">
        <v>3443</v>
      </c>
      <c r="E2306" s="11">
        <v>1</v>
      </c>
      <c r="F2306"/>
    </row>
    <row r="2307" spans="1:6" x14ac:dyDescent="0.25">
      <c r="A2307" t="s">
        <v>90</v>
      </c>
      <c r="B2307">
        <v>1984</v>
      </c>
      <c r="C2307">
        <v>199</v>
      </c>
      <c r="D2307" t="s">
        <v>5893</v>
      </c>
      <c r="E2307" s="11">
        <v>1</v>
      </c>
      <c r="F2307"/>
    </row>
    <row r="2308" spans="1:6" x14ac:dyDescent="0.25">
      <c r="A2308" t="s">
        <v>90</v>
      </c>
      <c r="B2308">
        <v>1986</v>
      </c>
      <c r="C2308">
        <v>185</v>
      </c>
      <c r="D2308" t="s">
        <v>3443</v>
      </c>
      <c r="E2308" s="11">
        <v>1</v>
      </c>
      <c r="F2308"/>
    </row>
    <row r="2309" spans="1:6" x14ac:dyDescent="0.25">
      <c r="A2309" s="9" t="s">
        <v>7774</v>
      </c>
      <c r="B2309" s="9"/>
      <c r="C2309" s="9"/>
      <c r="D2309" s="9"/>
      <c r="E2309" s="12">
        <v>15</v>
      </c>
      <c r="F2309"/>
    </row>
    <row r="2310" spans="1:6" x14ac:dyDescent="0.25">
      <c r="A2310" t="s">
        <v>1500</v>
      </c>
      <c r="B2310">
        <v>2016</v>
      </c>
      <c r="C2310">
        <v>686</v>
      </c>
      <c r="D2310" t="s">
        <v>3443</v>
      </c>
      <c r="E2310" s="11">
        <v>1</v>
      </c>
      <c r="F2310"/>
    </row>
    <row r="2311" spans="1:6" x14ac:dyDescent="0.25">
      <c r="A2311" t="s">
        <v>1500</v>
      </c>
      <c r="B2311">
        <v>2016</v>
      </c>
      <c r="C2311">
        <v>603</v>
      </c>
      <c r="D2311" t="s">
        <v>5960</v>
      </c>
      <c r="E2311" s="11">
        <v>1</v>
      </c>
      <c r="F2311"/>
    </row>
    <row r="2312" spans="1:6" x14ac:dyDescent="0.25">
      <c r="A2312" t="s">
        <v>1500</v>
      </c>
      <c r="B2312">
        <v>2017</v>
      </c>
      <c r="C2312">
        <v>85</v>
      </c>
      <c r="D2312" t="s">
        <v>3443</v>
      </c>
      <c r="E2312" s="11">
        <v>1</v>
      </c>
      <c r="F2312"/>
    </row>
    <row r="2313" spans="1:6" x14ac:dyDescent="0.25">
      <c r="A2313" t="s">
        <v>1500</v>
      </c>
      <c r="B2313">
        <v>2018</v>
      </c>
      <c r="C2313">
        <v>301</v>
      </c>
      <c r="D2313" t="s">
        <v>3443</v>
      </c>
      <c r="E2313" s="11">
        <v>1</v>
      </c>
      <c r="F2313"/>
    </row>
    <row r="2314" spans="1:6" x14ac:dyDescent="0.25">
      <c r="A2314" s="9" t="s">
        <v>7775</v>
      </c>
      <c r="B2314" s="9"/>
      <c r="C2314" s="9"/>
      <c r="D2314" s="9"/>
      <c r="E2314" s="12">
        <v>4</v>
      </c>
      <c r="F2314"/>
    </row>
    <row r="2315" spans="1:6" x14ac:dyDescent="0.25">
      <c r="A2315" t="s">
        <v>6426</v>
      </c>
      <c r="B2315">
        <v>2018</v>
      </c>
      <c r="C2315" t="s">
        <v>4318</v>
      </c>
      <c r="D2315" t="s">
        <v>5916</v>
      </c>
      <c r="E2315" s="11">
        <v>1</v>
      </c>
      <c r="F2315"/>
    </row>
    <row r="2316" spans="1:6" x14ac:dyDescent="0.25">
      <c r="A2316" s="9" t="s">
        <v>7776</v>
      </c>
      <c r="B2316" s="9"/>
      <c r="C2316" s="9"/>
      <c r="D2316" s="9"/>
      <c r="E2316" s="12">
        <v>1</v>
      </c>
      <c r="F2316"/>
    </row>
    <row r="2317" spans="1:6" x14ac:dyDescent="0.25">
      <c r="A2317" t="s">
        <v>2631</v>
      </c>
      <c r="B2317">
        <v>2017</v>
      </c>
      <c r="C2317" t="s">
        <v>1462</v>
      </c>
      <c r="D2317" t="s">
        <v>1493</v>
      </c>
      <c r="E2317" s="11">
        <v>1</v>
      </c>
      <c r="F2317"/>
    </row>
    <row r="2318" spans="1:6" x14ac:dyDescent="0.25">
      <c r="A2318" t="s">
        <v>2631</v>
      </c>
      <c r="B2318">
        <v>2017</v>
      </c>
      <c r="C2318" t="s">
        <v>2537</v>
      </c>
      <c r="D2318" t="s">
        <v>2562</v>
      </c>
      <c r="E2318" s="11">
        <v>1</v>
      </c>
      <c r="F2318"/>
    </row>
    <row r="2319" spans="1:6" x14ac:dyDescent="0.25">
      <c r="A2319" t="s">
        <v>2631</v>
      </c>
      <c r="B2319">
        <v>2017</v>
      </c>
      <c r="C2319" t="s">
        <v>2882</v>
      </c>
      <c r="D2319" t="s">
        <v>1493</v>
      </c>
      <c r="E2319" s="11">
        <v>1</v>
      </c>
      <c r="F2319"/>
    </row>
    <row r="2320" spans="1:6" x14ac:dyDescent="0.25">
      <c r="A2320" t="s">
        <v>2631</v>
      </c>
      <c r="B2320">
        <v>2018</v>
      </c>
      <c r="C2320">
        <v>416</v>
      </c>
      <c r="D2320" t="s">
        <v>3443</v>
      </c>
      <c r="E2320" s="11">
        <v>1</v>
      </c>
      <c r="F2320"/>
    </row>
    <row r="2321" spans="1:6" x14ac:dyDescent="0.25">
      <c r="A2321" s="9" t="s">
        <v>7777</v>
      </c>
      <c r="B2321" s="9"/>
      <c r="C2321" s="9"/>
      <c r="D2321" s="9"/>
      <c r="E2321" s="12">
        <v>4</v>
      </c>
      <c r="F2321"/>
    </row>
    <row r="2322" spans="1:6" x14ac:dyDescent="0.25">
      <c r="A2322" t="s">
        <v>91</v>
      </c>
      <c r="B2322">
        <v>1981</v>
      </c>
      <c r="C2322">
        <v>224</v>
      </c>
      <c r="D2322" t="s">
        <v>5893</v>
      </c>
      <c r="E2322" s="11">
        <v>1</v>
      </c>
      <c r="F2322"/>
    </row>
    <row r="2323" spans="1:6" x14ac:dyDescent="0.25">
      <c r="A2323" t="s">
        <v>91</v>
      </c>
      <c r="B2323">
        <v>1981</v>
      </c>
      <c r="C2323">
        <v>480</v>
      </c>
      <c r="D2323" t="s">
        <v>3443</v>
      </c>
      <c r="E2323" s="11">
        <v>1</v>
      </c>
      <c r="F2323"/>
    </row>
    <row r="2324" spans="1:6" x14ac:dyDescent="0.25">
      <c r="A2324" t="s">
        <v>91</v>
      </c>
      <c r="B2324">
        <v>1982</v>
      </c>
      <c r="C2324">
        <v>20</v>
      </c>
      <c r="D2324" t="s">
        <v>5954</v>
      </c>
      <c r="E2324" s="11">
        <v>1</v>
      </c>
      <c r="F2324"/>
    </row>
    <row r="2325" spans="1:6" x14ac:dyDescent="0.25">
      <c r="A2325" t="s">
        <v>91</v>
      </c>
      <c r="B2325">
        <v>1982</v>
      </c>
      <c r="C2325">
        <v>110</v>
      </c>
      <c r="D2325" t="s">
        <v>3443</v>
      </c>
      <c r="E2325" s="11">
        <v>1</v>
      </c>
      <c r="F2325"/>
    </row>
    <row r="2326" spans="1:6" x14ac:dyDescent="0.25">
      <c r="A2326" t="s">
        <v>91</v>
      </c>
      <c r="B2326">
        <v>1982</v>
      </c>
      <c r="C2326">
        <v>111</v>
      </c>
      <c r="D2326" t="s">
        <v>5998</v>
      </c>
      <c r="E2326" s="11">
        <v>1</v>
      </c>
      <c r="F2326"/>
    </row>
    <row r="2327" spans="1:6" x14ac:dyDescent="0.25">
      <c r="A2327" t="s">
        <v>91</v>
      </c>
      <c r="B2327">
        <v>1982</v>
      </c>
      <c r="C2327">
        <v>343</v>
      </c>
      <c r="D2327" t="s">
        <v>5893</v>
      </c>
      <c r="E2327" s="11">
        <v>1</v>
      </c>
      <c r="F2327"/>
    </row>
    <row r="2328" spans="1:6" x14ac:dyDescent="0.25">
      <c r="A2328" t="s">
        <v>91</v>
      </c>
      <c r="B2328">
        <v>1982</v>
      </c>
      <c r="C2328">
        <v>495</v>
      </c>
      <c r="D2328" t="s">
        <v>3442</v>
      </c>
      <c r="E2328" s="11">
        <v>1</v>
      </c>
      <c r="F2328"/>
    </row>
    <row r="2329" spans="1:6" x14ac:dyDescent="0.25">
      <c r="A2329" t="s">
        <v>91</v>
      </c>
      <c r="B2329">
        <v>1982</v>
      </c>
      <c r="C2329">
        <v>554</v>
      </c>
      <c r="D2329" t="s">
        <v>3443</v>
      </c>
      <c r="E2329" s="11">
        <v>1</v>
      </c>
      <c r="F2329"/>
    </row>
    <row r="2330" spans="1:6" x14ac:dyDescent="0.25">
      <c r="A2330" t="s">
        <v>91</v>
      </c>
      <c r="B2330">
        <v>1983</v>
      </c>
      <c r="C2330">
        <v>235</v>
      </c>
      <c r="D2330" t="s">
        <v>5893</v>
      </c>
      <c r="E2330" s="11">
        <v>1</v>
      </c>
      <c r="F2330"/>
    </row>
    <row r="2331" spans="1:6" x14ac:dyDescent="0.25">
      <c r="A2331" t="s">
        <v>91</v>
      </c>
      <c r="B2331">
        <v>1983</v>
      </c>
      <c r="C2331">
        <v>393</v>
      </c>
      <c r="D2331" t="s">
        <v>5999</v>
      </c>
      <c r="E2331" s="11">
        <v>1</v>
      </c>
      <c r="F2331"/>
    </row>
    <row r="2332" spans="1:6" x14ac:dyDescent="0.25">
      <c r="A2332" t="s">
        <v>91</v>
      </c>
      <c r="B2332">
        <v>1984</v>
      </c>
      <c r="C2332">
        <v>302</v>
      </c>
      <c r="D2332" t="s">
        <v>3442</v>
      </c>
      <c r="E2332" s="11">
        <v>1</v>
      </c>
      <c r="F2332"/>
    </row>
    <row r="2333" spans="1:6" x14ac:dyDescent="0.25">
      <c r="A2333" t="s">
        <v>91</v>
      </c>
      <c r="B2333">
        <v>1984</v>
      </c>
      <c r="C2333">
        <v>560</v>
      </c>
      <c r="D2333" t="s">
        <v>3443</v>
      </c>
      <c r="E2333" s="11">
        <v>1</v>
      </c>
      <c r="F2333"/>
    </row>
    <row r="2334" spans="1:6" x14ac:dyDescent="0.25">
      <c r="A2334" t="s">
        <v>91</v>
      </c>
      <c r="B2334">
        <v>1986</v>
      </c>
      <c r="C2334">
        <v>290</v>
      </c>
      <c r="D2334" t="s">
        <v>3443</v>
      </c>
      <c r="E2334" s="11">
        <v>1</v>
      </c>
      <c r="F2334"/>
    </row>
    <row r="2335" spans="1:6" x14ac:dyDescent="0.25">
      <c r="A2335" t="s">
        <v>91</v>
      </c>
      <c r="B2335">
        <v>1986</v>
      </c>
      <c r="C2335">
        <v>719</v>
      </c>
      <c r="D2335" t="s">
        <v>5999</v>
      </c>
      <c r="E2335" s="11">
        <v>1</v>
      </c>
      <c r="F2335"/>
    </row>
    <row r="2336" spans="1:6" x14ac:dyDescent="0.25">
      <c r="A2336" t="s">
        <v>91</v>
      </c>
      <c r="B2336">
        <v>1987</v>
      </c>
      <c r="C2336">
        <v>756</v>
      </c>
      <c r="D2336" t="s">
        <v>3443</v>
      </c>
      <c r="E2336" s="11">
        <v>1</v>
      </c>
      <c r="F2336"/>
    </row>
    <row r="2337" spans="1:6" x14ac:dyDescent="0.25">
      <c r="A2337" t="s">
        <v>91</v>
      </c>
      <c r="B2337">
        <v>1988</v>
      </c>
      <c r="C2337">
        <v>260</v>
      </c>
      <c r="D2337" t="s">
        <v>3442</v>
      </c>
      <c r="E2337" s="11">
        <v>1</v>
      </c>
      <c r="F2337"/>
    </row>
    <row r="2338" spans="1:6" x14ac:dyDescent="0.25">
      <c r="A2338" t="s">
        <v>91</v>
      </c>
      <c r="B2338">
        <v>1988</v>
      </c>
      <c r="C2338">
        <v>385</v>
      </c>
      <c r="D2338" t="s">
        <v>3443</v>
      </c>
      <c r="E2338" s="11">
        <v>1</v>
      </c>
      <c r="F2338"/>
    </row>
    <row r="2339" spans="1:6" x14ac:dyDescent="0.25">
      <c r="A2339" t="s">
        <v>91</v>
      </c>
      <c r="B2339">
        <v>1989</v>
      </c>
      <c r="C2339">
        <v>7</v>
      </c>
      <c r="D2339" t="s">
        <v>3442</v>
      </c>
      <c r="E2339" s="11">
        <v>1</v>
      </c>
      <c r="F2339"/>
    </row>
    <row r="2340" spans="1:6" x14ac:dyDescent="0.25">
      <c r="A2340" t="s">
        <v>91</v>
      </c>
      <c r="B2340">
        <v>1989</v>
      </c>
      <c r="C2340">
        <v>101</v>
      </c>
      <c r="D2340" t="s">
        <v>3442</v>
      </c>
      <c r="E2340" s="11">
        <v>1</v>
      </c>
      <c r="F2340"/>
    </row>
    <row r="2341" spans="1:6" x14ac:dyDescent="0.25">
      <c r="A2341" t="s">
        <v>91</v>
      </c>
      <c r="B2341">
        <v>1989</v>
      </c>
      <c r="C2341">
        <v>495</v>
      </c>
      <c r="D2341" t="s">
        <v>5893</v>
      </c>
      <c r="E2341" s="11">
        <v>1</v>
      </c>
      <c r="F2341"/>
    </row>
    <row r="2342" spans="1:6" x14ac:dyDescent="0.25">
      <c r="A2342" t="s">
        <v>91</v>
      </c>
      <c r="B2342">
        <v>1989</v>
      </c>
      <c r="C2342">
        <v>695</v>
      </c>
      <c r="D2342" t="s">
        <v>3443</v>
      </c>
      <c r="E2342" s="11">
        <v>1</v>
      </c>
      <c r="F2342"/>
    </row>
    <row r="2343" spans="1:6" x14ac:dyDescent="0.25">
      <c r="A2343" t="s">
        <v>91</v>
      </c>
      <c r="B2343">
        <v>1990</v>
      </c>
      <c r="C2343">
        <v>420</v>
      </c>
      <c r="D2343" t="s">
        <v>3443</v>
      </c>
      <c r="E2343" s="11">
        <v>1</v>
      </c>
      <c r="F2343"/>
    </row>
    <row r="2344" spans="1:6" x14ac:dyDescent="0.25">
      <c r="A2344" t="s">
        <v>91</v>
      </c>
      <c r="B2344">
        <v>1990</v>
      </c>
      <c r="C2344">
        <v>530</v>
      </c>
      <c r="D2344" t="s">
        <v>5893</v>
      </c>
      <c r="E2344" s="11">
        <v>1</v>
      </c>
      <c r="F2344"/>
    </row>
    <row r="2345" spans="1:6" x14ac:dyDescent="0.25">
      <c r="A2345" t="s">
        <v>91</v>
      </c>
      <c r="B2345">
        <v>1990</v>
      </c>
      <c r="C2345">
        <v>58</v>
      </c>
      <c r="D2345" t="s">
        <v>3442</v>
      </c>
      <c r="E2345" s="11">
        <v>1</v>
      </c>
      <c r="F2345"/>
    </row>
    <row r="2346" spans="1:6" x14ac:dyDescent="0.25">
      <c r="A2346" t="s">
        <v>91</v>
      </c>
      <c r="B2346">
        <v>1991</v>
      </c>
      <c r="C2346">
        <v>170</v>
      </c>
      <c r="D2346" t="s">
        <v>3443</v>
      </c>
      <c r="E2346" s="11">
        <v>1</v>
      </c>
      <c r="F2346"/>
    </row>
    <row r="2347" spans="1:6" x14ac:dyDescent="0.25">
      <c r="A2347" t="s">
        <v>91</v>
      </c>
      <c r="B2347">
        <v>1991</v>
      </c>
      <c r="C2347">
        <v>118</v>
      </c>
      <c r="D2347" t="s">
        <v>5893</v>
      </c>
      <c r="E2347" s="11">
        <v>1</v>
      </c>
      <c r="F2347"/>
    </row>
    <row r="2348" spans="1:6" x14ac:dyDescent="0.25">
      <c r="A2348" t="s">
        <v>91</v>
      </c>
      <c r="B2348">
        <v>1991</v>
      </c>
      <c r="C2348">
        <v>32</v>
      </c>
      <c r="D2348" t="s">
        <v>6188</v>
      </c>
      <c r="E2348" s="11">
        <v>1</v>
      </c>
      <c r="F2348"/>
    </row>
    <row r="2349" spans="1:6" x14ac:dyDescent="0.25">
      <c r="A2349" t="s">
        <v>91</v>
      </c>
      <c r="B2349">
        <v>1991</v>
      </c>
      <c r="C2349">
        <v>108</v>
      </c>
      <c r="D2349" t="s">
        <v>3442</v>
      </c>
      <c r="E2349" s="11">
        <v>1</v>
      </c>
      <c r="F2349"/>
    </row>
    <row r="2350" spans="1:6" x14ac:dyDescent="0.25">
      <c r="A2350" t="s">
        <v>91</v>
      </c>
      <c r="B2350">
        <v>1992</v>
      </c>
      <c r="C2350">
        <v>79</v>
      </c>
      <c r="D2350" t="s">
        <v>5893</v>
      </c>
      <c r="E2350" s="11">
        <v>1</v>
      </c>
      <c r="F2350"/>
    </row>
    <row r="2351" spans="1:6" x14ac:dyDescent="0.25">
      <c r="A2351" t="s">
        <v>91</v>
      </c>
      <c r="B2351">
        <v>1992</v>
      </c>
      <c r="C2351">
        <v>543</v>
      </c>
      <c r="D2351" t="s">
        <v>3442</v>
      </c>
      <c r="E2351" s="11">
        <v>1</v>
      </c>
      <c r="F2351"/>
    </row>
    <row r="2352" spans="1:6" x14ac:dyDescent="0.25">
      <c r="A2352" t="s">
        <v>91</v>
      </c>
      <c r="B2352">
        <v>1992</v>
      </c>
      <c r="C2352">
        <v>630</v>
      </c>
      <c r="D2352" t="s">
        <v>3443</v>
      </c>
      <c r="E2352" s="11">
        <v>1</v>
      </c>
      <c r="F2352"/>
    </row>
    <row r="2353" spans="1:6" x14ac:dyDescent="0.25">
      <c r="A2353" s="9" t="s">
        <v>7778</v>
      </c>
      <c r="B2353" s="9"/>
      <c r="C2353" s="9"/>
      <c r="D2353" s="9"/>
      <c r="E2353" s="12">
        <v>31</v>
      </c>
      <c r="F2353"/>
    </row>
    <row r="2354" spans="1:6" x14ac:dyDescent="0.25">
      <c r="A2354" t="s">
        <v>6214</v>
      </c>
      <c r="B2354">
        <v>1983</v>
      </c>
      <c r="C2354">
        <v>638</v>
      </c>
      <c r="D2354" t="s">
        <v>5893</v>
      </c>
      <c r="E2354" s="11">
        <v>1</v>
      </c>
      <c r="F2354"/>
    </row>
    <row r="2355" spans="1:6" x14ac:dyDescent="0.25">
      <c r="A2355" s="9" t="s">
        <v>7779</v>
      </c>
      <c r="B2355" s="9"/>
      <c r="C2355" s="9"/>
      <c r="D2355" s="9"/>
      <c r="E2355" s="12">
        <v>1</v>
      </c>
      <c r="F2355"/>
    </row>
    <row r="2356" spans="1:6" x14ac:dyDescent="0.25">
      <c r="A2356" t="s">
        <v>7780</v>
      </c>
      <c r="B2356">
        <v>2019</v>
      </c>
      <c r="C2356" t="s">
        <v>6859</v>
      </c>
      <c r="D2356" t="s">
        <v>7161</v>
      </c>
      <c r="E2356" s="11">
        <v>1</v>
      </c>
      <c r="F2356"/>
    </row>
    <row r="2357" spans="1:6" x14ac:dyDescent="0.25">
      <c r="A2357" s="9" t="s">
        <v>7781</v>
      </c>
      <c r="B2357" s="9"/>
      <c r="C2357" s="9"/>
      <c r="D2357" s="9"/>
      <c r="E2357" s="12">
        <v>1</v>
      </c>
      <c r="F2357"/>
    </row>
    <row r="2358" spans="1:6" x14ac:dyDescent="0.25">
      <c r="A2358" t="s">
        <v>7782</v>
      </c>
      <c r="B2358">
        <v>2019</v>
      </c>
      <c r="C2358" t="s">
        <v>6943</v>
      </c>
      <c r="D2358" t="s">
        <v>7161</v>
      </c>
      <c r="E2358" s="11">
        <v>1</v>
      </c>
      <c r="F2358"/>
    </row>
    <row r="2359" spans="1:6" x14ac:dyDescent="0.25">
      <c r="A2359" s="9" t="s">
        <v>7783</v>
      </c>
      <c r="B2359" s="9"/>
      <c r="C2359" s="9"/>
      <c r="D2359" s="9"/>
      <c r="E2359" s="12">
        <v>1</v>
      </c>
      <c r="F2359"/>
    </row>
    <row r="2360" spans="1:6" x14ac:dyDescent="0.25">
      <c r="A2360" t="s">
        <v>3488</v>
      </c>
      <c r="B2360">
        <v>2017</v>
      </c>
      <c r="C2360" t="s">
        <v>2154</v>
      </c>
      <c r="D2360" t="s">
        <v>5685</v>
      </c>
      <c r="E2360" s="11">
        <v>1</v>
      </c>
      <c r="F2360"/>
    </row>
    <row r="2361" spans="1:6" x14ac:dyDescent="0.25">
      <c r="A2361" t="s">
        <v>3488</v>
      </c>
      <c r="B2361">
        <v>2018</v>
      </c>
      <c r="C2361">
        <v>4</v>
      </c>
      <c r="D2361" t="s">
        <v>2554</v>
      </c>
      <c r="E2361" s="11">
        <v>1</v>
      </c>
      <c r="F2361"/>
    </row>
    <row r="2362" spans="1:6" x14ac:dyDescent="0.25">
      <c r="A2362" t="s">
        <v>3488</v>
      </c>
      <c r="B2362">
        <v>2018</v>
      </c>
      <c r="C2362">
        <v>4</v>
      </c>
      <c r="D2362" t="s">
        <v>6068</v>
      </c>
      <c r="E2362" s="11">
        <v>1</v>
      </c>
      <c r="F2362"/>
    </row>
    <row r="2363" spans="1:6" x14ac:dyDescent="0.25">
      <c r="A2363" t="s">
        <v>3488</v>
      </c>
      <c r="B2363">
        <v>2018</v>
      </c>
      <c r="C2363">
        <v>78</v>
      </c>
      <c r="D2363" t="s">
        <v>684</v>
      </c>
      <c r="E2363" s="11">
        <v>1</v>
      </c>
      <c r="F2363"/>
    </row>
    <row r="2364" spans="1:6" x14ac:dyDescent="0.25">
      <c r="A2364" t="s">
        <v>3488</v>
      </c>
      <c r="B2364">
        <v>2018</v>
      </c>
      <c r="C2364">
        <v>93</v>
      </c>
      <c r="D2364" t="s">
        <v>567</v>
      </c>
      <c r="E2364" s="11">
        <v>1</v>
      </c>
      <c r="F2364"/>
    </row>
    <row r="2365" spans="1:6" x14ac:dyDescent="0.25">
      <c r="A2365" t="s">
        <v>3488</v>
      </c>
      <c r="B2365">
        <v>2018</v>
      </c>
      <c r="C2365">
        <v>36</v>
      </c>
      <c r="D2365" t="s">
        <v>2678</v>
      </c>
      <c r="E2365" s="11">
        <v>1</v>
      </c>
      <c r="F2365"/>
    </row>
    <row r="2366" spans="1:6" x14ac:dyDescent="0.25">
      <c r="A2366" t="s">
        <v>3488</v>
      </c>
      <c r="B2366">
        <v>2018</v>
      </c>
      <c r="C2366">
        <v>83</v>
      </c>
      <c r="D2366" t="s">
        <v>2559</v>
      </c>
      <c r="E2366" s="11">
        <v>1</v>
      </c>
      <c r="F2366"/>
    </row>
    <row r="2367" spans="1:6" x14ac:dyDescent="0.25">
      <c r="A2367" t="s">
        <v>3488</v>
      </c>
      <c r="B2367">
        <v>2018</v>
      </c>
      <c r="C2367" t="s">
        <v>3934</v>
      </c>
      <c r="D2367" t="s">
        <v>3641</v>
      </c>
      <c r="E2367" s="11">
        <v>1</v>
      </c>
      <c r="F2367"/>
    </row>
    <row r="2368" spans="1:6" x14ac:dyDescent="0.25">
      <c r="A2368" t="s">
        <v>3488</v>
      </c>
      <c r="B2368">
        <v>2018</v>
      </c>
      <c r="C2368" t="s">
        <v>4126</v>
      </c>
      <c r="D2368" t="s">
        <v>4560</v>
      </c>
      <c r="E2368" s="11">
        <v>1</v>
      </c>
      <c r="F2368"/>
    </row>
    <row r="2369" spans="1:6" x14ac:dyDescent="0.25">
      <c r="A2369" t="s">
        <v>3488</v>
      </c>
      <c r="B2369">
        <v>2018</v>
      </c>
      <c r="C2369" t="s">
        <v>4156</v>
      </c>
      <c r="D2369" t="s">
        <v>2562</v>
      </c>
      <c r="E2369" s="11">
        <v>1</v>
      </c>
      <c r="F2369"/>
    </row>
    <row r="2370" spans="1:6" x14ac:dyDescent="0.25">
      <c r="A2370" t="s">
        <v>3488</v>
      </c>
      <c r="B2370">
        <v>2019</v>
      </c>
      <c r="C2370">
        <v>175</v>
      </c>
      <c r="D2370" t="s">
        <v>7784</v>
      </c>
      <c r="E2370" s="11">
        <v>1</v>
      </c>
      <c r="F2370"/>
    </row>
    <row r="2371" spans="1:6" x14ac:dyDescent="0.25">
      <c r="A2371" t="s">
        <v>3488</v>
      </c>
      <c r="B2371">
        <v>2019</v>
      </c>
      <c r="C2371">
        <v>176</v>
      </c>
      <c r="D2371" t="s">
        <v>3442</v>
      </c>
      <c r="E2371" s="11">
        <v>1</v>
      </c>
      <c r="F2371"/>
    </row>
    <row r="2372" spans="1:6" x14ac:dyDescent="0.25">
      <c r="A2372" t="s">
        <v>3488</v>
      </c>
      <c r="B2372">
        <v>2019</v>
      </c>
      <c r="C2372">
        <v>321</v>
      </c>
      <c r="D2372" t="s">
        <v>3443</v>
      </c>
      <c r="E2372" s="11">
        <v>1</v>
      </c>
      <c r="F2372"/>
    </row>
    <row r="2373" spans="1:6" x14ac:dyDescent="0.25">
      <c r="A2373" s="9" t="s">
        <v>5645</v>
      </c>
      <c r="B2373" s="9"/>
      <c r="C2373" s="9"/>
      <c r="D2373" s="9"/>
      <c r="E2373" s="12">
        <v>13</v>
      </c>
      <c r="F2373"/>
    </row>
    <row r="2374" spans="1:6" x14ac:dyDescent="0.25">
      <c r="A2374" t="s">
        <v>3874</v>
      </c>
      <c r="B2374">
        <v>2018</v>
      </c>
      <c r="C2374" t="s">
        <v>3868</v>
      </c>
      <c r="D2374" t="s">
        <v>3872</v>
      </c>
      <c r="E2374" s="11">
        <v>1</v>
      </c>
      <c r="F2374"/>
    </row>
    <row r="2375" spans="1:6" x14ac:dyDescent="0.25">
      <c r="A2375" s="9" t="s">
        <v>7785</v>
      </c>
      <c r="B2375" s="9"/>
      <c r="C2375" s="9"/>
      <c r="D2375" s="9"/>
      <c r="E2375" s="12">
        <v>1</v>
      </c>
      <c r="F2375"/>
    </row>
    <row r="2376" spans="1:6" x14ac:dyDescent="0.25">
      <c r="A2376" t="s">
        <v>3489</v>
      </c>
      <c r="B2376">
        <v>2017</v>
      </c>
      <c r="C2376" t="s">
        <v>1635</v>
      </c>
      <c r="D2376" t="s">
        <v>5685</v>
      </c>
      <c r="E2376" s="11">
        <v>1</v>
      </c>
      <c r="F2376"/>
    </row>
    <row r="2377" spans="1:6" x14ac:dyDescent="0.25">
      <c r="A2377" t="s">
        <v>3489</v>
      </c>
      <c r="B2377">
        <v>2019</v>
      </c>
      <c r="C2377">
        <v>520</v>
      </c>
      <c r="D2377" t="s">
        <v>567</v>
      </c>
      <c r="E2377" s="11">
        <v>1</v>
      </c>
      <c r="F2377"/>
    </row>
    <row r="2378" spans="1:6" x14ac:dyDescent="0.25">
      <c r="A2378" t="s">
        <v>3489</v>
      </c>
      <c r="B2378">
        <v>2019</v>
      </c>
      <c r="C2378">
        <v>36</v>
      </c>
      <c r="D2378" t="s">
        <v>568</v>
      </c>
      <c r="E2378" s="11">
        <v>1</v>
      </c>
      <c r="F2378"/>
    </row>
    <row r="2379" spans="1:6" x14ac:dyDescent="0.25">
      <c r="A2379" t="s">
        <v>3489</v>
      </c>
      <c r="B2379">
        <v>2019</v>
      </c>
      <c r="C2379">
        <v>49</v>
      </c>
      <c r="D2379" t="s">
        <v>684</v>
      </c>
      <c r="E2379" s="11">
        <v>1</v>
      </c>
      <c r="F2379"/>
    </row>
    <row r="2380" spans="1:6" x14ac:dyDescent="0.25">
      <c r="A2380" s="9" t="s">
        <v>7786</v>
      </c>
      <c r="B2380" s="9"/>
      <c r="C2380" s="9"/>
      <c r="D2380" s="9"/>
      <c r="E2380" s="12">
        <v>4</v>
      </c>
      <c r="F2380"/>
    </row>
    <row r="2381" spans="1:6" x14ac:dyDescent="0.25">
      <c r="A2381" t="s">
        <v>7787</v>
      </c>
      <c r="B2381">
        <v>2019</v>
      </c>
      <c r="C2381" t="s">
        <v>6826</v>
      </c>
      <c r="D2381" t="s">
        <v>7161</v>
      </c>
      <c r="E2381" s="11">
        <v>1</v>
      </c>
      <c r="F2381"/>
    </row>
    <row r="2382" spans="1:6" x14ac:dyDescent="0.25">
      <c r="A2382" s="9" t="s">
        <v>7788</v>
      </c>
      <c r="B2382" s="9"/>
      <c r="C2382" s="9"/>
      <c r="D2382" s="9"/>
      <c r="E2382" s="12">
        <v>1</v>
      </c>
      <c r="F2382"/>
    </row>
    <row r="2383" spans="1:6" x14ac:dyDescent="0.25">
      <c r="A2383" t="s">
        <v>7789</v>
      </c>
      <c r="B2383">
        <v>2019</v>
      </c>
      <c r="C2383" t="s">
        <v>6965</v>
      </c>
      <c r="D2383" t="s">
        <v>7161</v>
      </c>
      <c r="E2383" s="11">
        <v>1</v>
      </c>
      <c r="F2383"/>
    </row>
    <row r="2384" spans="1:6" x14ac:dyDescent="0.25">
      <c r="A2384" s="9" t="s">
        <v>7790</v>
      </c>
      <c r="B2384" s="9"/>
      <c r="C2384" s="9"/>
      <c r="D2384" s="9"/>
      <c r="E2384" s="12">
        <v>1</v>
      </c>
      <c r="F2384"/>
    </row>
    <row r="2385" spans="1:6" x14ac:dyDescent="0.25">
      <c r="A2385" t="s">
        <v>7791</v>
      </c>
      <c r="B2385">
        <v>2019</v>
      </c>
      <c r="C2385">
        <v>74</v>
      </c>
      <c r="D2385" t="s">
        <v>2564</v>
      </c>
      <c r="E2385" s="11">
        <v>1</v>
      </c>
      <c r="F2385"/>
    </row>
    <row r="2386" spans="1:6" x14ac:dyDescent="0.25">
      <c r="A2386" s="9" t="s">
        <v>7792</v>
      </c>
      <c r="B2386" s="9"/>
      <c r="C2386" s="9"/>
      <c r="D2386" s="9"/>
      <c r="E2386" s="12">
        <v>1</v>
      </c>
      <c r="F2386"/>
    </row>
    <row r="2387" spans="1:6" x14ac:dyDescent="0.25">
      <c r="A2387" t="s">
        <v>3626</v>
      </c>
      <c r="B2387">
        <v>2018</v>
      </c>
      <c r="C2387">
        <v>49</v>
      </c>
      <c r="D2387" t="s">
        <v>568</v>
      </c>
      <c r="E2387" s="11">
        <v>1</v>
      </c>
      <c r="F2387"/>
    </row>
    <row r="2388" spans="1:6" x14ac:dyDescent="0.25">
      <c r="A2388" s="9" t="s">
        <v>7793</v>
      </c>
      <c r="B2388" s="9"/>
      <c r="C2388" s="9"/>
      <c r="D2388" s="9"/>
      <c r="E2388" s="12">
        <v>1</v>
      </c>
      <c r="F2388"/>
    </row>
    <row r="2389" spans="1:6" x14ac:dyDescent="0.25">
      <c r="A2389" t="s">
        <v>6427</v>
      </c>
      <c r="B2389">
        <v>2018</v>
      </c>
      <c r="C2389">
        <v>187</v>
      </c>
      <c r="D2389" t="s">
        <v>6336</v>
      </c>
      <c r="E2389" s="11">
        <v>1</v>
      </c>
      <c r="F2389"/>
    </row>
    <row r="2390" spans="1:6" x14ac:dyDescent="0.25">
      <c r="A2390" t="s">
        <v>6427</v>
      </c>
      <c r="B2390">
        <v>2018</v>
      </c>
      <c r="C2390" t="s">
        <v>4422</v>
      </c>
      <c r="D2390" t="s">
        <v>3507</v>
      </c>
      <c r="E2390" s="11">
        <v>1</v>
      </c>
      <c r="F2390"/>
    </row>
    <row r="2391" spans="1:6" x14ac:dyDescent="0.25">
      <c r="A2391" t="s">
        <v>6427</v>
      </c>
      <c r="B2391">
        <v>2019</v>
      </c>
      <c r="C2391" t="s">
        <v>5170</v>
      </c>
      <c r="D2391" t="s">
        <v>5928</v>
      </c>
      <c r="E2391" s="11">
        <v>1</v>
      </c>
      <c r="F2391"/>
    </row>
    <row r="2392" spans="1:6" x14ac:dyDescent="0.25">
      <c r="A2392" t="s">
        <v>6427</v>
      </c>
      <c r="B2392">
        <v>2019</v>
      </c>
      <c r="C2392" t="s">
        <v>5460</v>
      </c>
      <c r="D2392" t="s">
        <v>7794</v>
      </c>
      <c r="E2392" s="11">
        <v>1</v>
      </c>
      <c r="F2392"/>
    </row>
    <row r="2393" spans="1:6" x14ac:dyDescent="0.25">
      <c r="A2393" t="s">
        <v>6427</v>
      </c>
      <c r="B2393">
        <v>2019</v>
      </c>
      <c r="C2393" t="s">
        <v>6821</v>
      </c>
      <c r="D2393" t="s">
        <v>6080</v>
      </c>
      <c r="E2393" s="11">
        <v>1</v>
      </c>
      <c r="F2393"/>
    </row>
    <row r="2394" spans="1:6" x14ac:dyDescent="0.25">
      <c r="A2394" s="9" t="s">
        <v>7795</v>
      </c>
      <c r="B2394" s="9"/>
      <c r="C2394" s="9"/>
      <c r="D2394" s="9"/>
      <c r="E2394" s="12">
        <v>5</v>
      </c>
      <c r="F2394"/>
    </row>
    <row r="2395" spans="1:6" x14ac:dyDescent="0.25">
      <c r="A2395" t="s">
        <v>1501</v>
      </c>
      <c r="B2395">
        <v>2015</v>
      </c>
      <c r="C2395">
        <v>171</v>
      </c>
      <c r="D2395" t="s">
        <v>567</v>
      </c>
      <c r="E2395" s="11">
        <v>1</v>
      </c>
      <c r="F2395"/>
    </row>
    <row r="2396" spans="1:6" x14ac:dyDescent="0.25">
      <c r="A2396" t="s">
        <v>1501</v>
      </c>
      <c r="B2396">
        <v>2017</v>
      </c>
      <c r="C2396">
        <v>228</v>
      </c>
      <c r="D2396" t="s">
        <v>3443</v>
      </c>
      <c r="E2396" s="11">
        <v>1</v>
      </c>
      <c r="F2396"/>
    </row>
    <row r="2397" spans="1:6" x14ac:dyDescent="0.25">
      <c r="A2397" t="s">
        <v>1501</v>
      </c>
      <c r="B2397">
        <v>2018</v>
      </c>
      <c r="C2397" t="s">
        <v>4147</v>
      </c>
      <c r="D2397" t="s">
        <v>3454</v>
      </c>
      <c r="E2397" s="11">
        <v>1</v>
      </c>
      <c r="F2397"/>
    </row>
    <row r="2398" spans="1:6" x14ac:dyDescent="0.25">
      <c r="A2398" s="9" t="s">
        <v>7796</v>
      </c>
      <c r="B2398" s="9"/>
      <c r="C2398" s="9"/>
      <c r="D2398" s="9"/>
      <c r="E2398" s="12">
        <v>3</v>
      </c>
      <c r="F2398"/>
    </row>
    <row r="2399" spans="1:6" x14ac:dyDescent="0.25">
      <c r="A2399" t="s">
        <v>3490</v>
      </c>
      <c r="B2399">
        <v>2017</v>
      </c>
      <c r="C2399" t="s">
        <v>1463</v>
      </c>
      <c r="D2399" t="s">
        <v>1493</v>
      </c>
      <c r="E2399" s="11">
        <v>1</v>
      </c>
      <c r="F2399"/>
    </row>
    <row r="2400" spans="1:6" x14ac:dyDescent="0.25">
      <c r="A2400" s="9" t="s">
        <v>7797</v>
      </c>
      <c r="B2400" s="9"/>
      <c r="C2400" s="9"/>
      <c r="D2400" s="9"/>
      <c r="E2400" s="12">
        <v>1</v>
      </c>
      <c r="F2400"/>
    </row>
    <row r="2401" spans="1:6" x14ac:dyDescent="0.25">
      <c r="A2401" t="s">
        <v>7798</v>
      </c>
      <c r="B2401">
        <v>2019</v>
      </c>
      <c r="C2401" t="s">
        <v>5566</v>
      </c>
      <c r="D2401" t="s">
        <v>1493</v>
      </c>
      <c r="E2401" s="11">
        <v>1</v>
      </c>
      <c r="F2401"/>
    </row>
    <row r="2402" spans="1:6" x14ac:dyDescent="0.25">
      <c r="A2402" s="9" t="s">
        <v>7799</v>
      </c>
      <c r="B2402" s="9"/>
      <c r="C2402" s="9"/>
      <c r="D2402" s="9"/>
      <c r="E2402" s="12">
        <v>1</v>
      </c>
      <c r="F2402"/>
    </row>
    <row r="2403" spans="1:6" x14ac:dyDescent="0.25">
      <c r="A2403" t="s">
        <v>3627</v>
      </c>
      <c r="B2403">
        <v>2018</v>
      </c>
      <c r="C2403">
        <v>50</v>
      </c>
      <c r="D2403" t="s">
        <v>568</v>
      </c>
      <c r="E2403" s="11">
        <v>1</v>
      </c>
      <c r="F2403"/>
    </row>
    <row r="2404" spans="1:6" x14ac:dyDescent="0.25">
      <c r="A2404" t="s">
        <v>3627</v>
      </c>
      <c r="B2404">
        <v>2018</v>
      </c>
      <c r="C2404">
        <v>50</v>
      </c>
      <c r="D2404" t="s">
        <v>2557</v>
      </c>
      <c r="E2404" s="11">
        <v>1</v>
      </c>
      <c r="F2404"/>
    </row>
    <row r="2405" spans="1:6" x14ac:dyDescent="0.25">
      <c r="A2405" t="s">
        <v>3627</v>
      </c>
      <c r="B2405">
        <v>2018</v>
      </c>
      <c r="C2405">
        <v>36</v>
      </c>
      <c r="D2405" t="s">
        <v>684</v>
      </c>
      <c r="E2405" s="11">
        <v>1</v>
      </c>
      <c r="F2405"/>
    </row>
    <row r="2406" spans="1:6" x14ac:dyDescent="0.25">
      <c r="A2406" t="s">
        <v>3627</v>
      </c>
      <c r="B2406">
        <v>2018</v>
      </c>
      <c r="C2406">
        <v>269</v>
      </c>
      <c r="D2406" t="s">
        <v>2554</v>
      </c>
      <c r="E2406" s="11">
        <v>1</v>
      </c>
      <c r="F2406"/>
    </row>
    <row r="2407" spans="1:6" x14ac:dyDescent="0.25">
      <c r="A2407" t="s">
        <v>3627</v>
      </c>
      <c r="B2407">
        <v>2018</v>
      </c>
      <c r="C2407">
        <v>157</v>
      </c>
      <c r="D2407" t="s">
        <v>3864</v>
      </c>
      <c r="E2407" s="11">
        <v>1</v>
      </c>
      <c r="F2407"/>
    </row>
    <row r="2408" spans="1:6" x14ac:dyDescent="0.25">
      <c r="A2408" t="s">
        <v>3627</v>
      </c>
      <c r="B2408">
        <v>2018</v>
      </c>
      <c r="C2408" t="s">
        <v>3985</v>
      </c>
      <c r="D2408" t="s">
        <v>1493</v>
      </c>
      <c r="E2408" s="11">
        <v>1</v>
      </c>
      <c r="F2408"/>
    </row>
    <row r="2409" spans="1:6" x14ac:dyDescent="0.25">
      <c r="A2409" t="s">
        <v>3627</v>
      </c>
      <c r="B2409">
        <v>2019</v>
      </c>
      <c r="C2409">
        <v>630</v>
      </c>
      <c r="D2409" t="s">
        <v>3443</v>
      </c>
      <c r="E2409" s="11">
        <v>1</v>
      </c>
      <c r="F2409"/>
    </row>
    <row r="2410" spans="1:6" x14ac:dyDescent="0.25">
      <c r="A2410" s="9" t="s">
        <v>6732</v>
      </c>
      <c r="B2410" s="9"/>
      <c r="C2410" s="9"/>
      <c r="D2410" s="9"/>
      <c r="E2410" s="12">
        <v>7</v>
      </c>
      <c r="F2410"/>
    </row>
    <row r="2411" spans="1:6" x14ac:dyDescent="0.25">
      <c r="A2411" t="s">
        <v>7800</v>
      </c>
      <c r="B2411">
        <v>2019</v>
      </c>
      <c r="C2411" t="s">
        <v>1064</v>
      </c>
      <c r="D2411" t="s">
        <v>1493</v>
      </c>
      <c r="E2411" s="11">
        <v>1</v>
      </c>
      <c r="F2411"/>
    </row>
    <row r="2412" spans="1:6" x14ac:dyDescent="0.25">
      <c r="A2412" s="9" t="s">
        <v>7801</v>
      </c>
      <c r="B2412" s="9"/>
      <c r="C2412" s="9"/>
      <c r="D2412" s="9"/>
      <c r="E2412" s="12">
        <v>1</v>
      </c>
      <c r="F2412"/>
    </row>
    <row r="2413" spans="1:6" x14ac:dyDescent="0.25">
      <c r="A2413" t="s">
        <v>7802</v>
      </c>
      <c r="B2413">
        <v>2019</v>
      </c>
      <c r="C2413">
        <v>539</v>
      </c>
      <c r="D2413" t="s">
        <v>3443</v>
      </c>
      <c r="E2413" s="11">
        <v>1</v>
      </c>
      <c r="F2413"/>
    </row>
    <row r="2414" spans="1:6" x14ac:dyDescent="0.25">
      <c r="A2414" s="9" t="s">
        <v>7803</v>
      </c>
      <c r="B2414" s="9"/>
      <c r="C2414" s="9"/>
      <c r="D2414" s="9"/>
      <c r="E2414" s="12">
        <v>1</v>
      </c>
      <c r="F2414"/>
    </row>
    <row r="2415" spans="1:6" x14ac:dyDescent="0.25">
      <c r="A2415" t="s">
        <v>95</v>
      </c>
      <c r="B2415">
        <v>2015</v>
      </c>
      <c r="C2415">
        <v>309</v>
      </c>
      <c r="D2415" t="s">
        <v>567</v>
      </c>
      <c r="E2415" s="11">
        <v>1</v>
      </c>
      <c r="F2415"/>
    </row>
    <row r="2416" spans="1:6" x14ac:dyDescent="0.25">
      <c r="A2416" t="s">
        <v>95</v>
      </c>
      <c r="B2416">
        <v>2016</v>
      </c>
      <c r="C2416">
        <v>65</v>
      </c>
      <c r="D2416" t="s">
        <v>5691</v>
      </c>
      <c r="E2416" s="11">
        <v>1</v>
      </c>
      <c r="F2416"/>
    </row>
    <row r="2417" spans="1:6" x14ac:dyDescent="0.25">
      <c r="A2417" t="s">
        <v>95</v>
      </c>
      <c r="B2417">
        <v>2017</v>
      </c>
      <c r="C2417">
        <v>21</v>
      </c>
      <c r="D2417" t="s">
        <v>5986</v>
      </c>
      <c r="E2417" s="11">
        <v>1</v>
      </c>
      <c r="F2417"/>
    </row>
    <row r="2418" spans="1:6" x14ac:dyDescent="0.25">
      <c r="A2418" t="s">
        <v>95</v>
      </c>
      <c r="B2418">
        <v>2017</v>
      </c>
      <c r="C2418">
        <v>161</v>
      </c>
      <c r="D2418" t="s">
        <v>6002</v>
      </c>
      <c r="E2418" s="11">
        <v>1</v>
      </c>
      <c r="F2418"/>
    </row>
    <row r="2419" spans="1:6" x14ac:dyDescent="0.25">
      <c r="A2419" t="s">
        <v>95</v>
      </c>
      <c r="B2419">
        <v>2017</v>
      </c>
      <c r="C2419">
        <v>220</v>
      </c>
      <c r="D2419" t="s">
        <v>5985</v>
      </c>
      <c r="E2419" s="11">
        <v>1</v>
      </c>
      <c r="F2419"/>
    </row>
    <row r="2420" spans="1:6" x14ac:dyDescent="0.25">
      <c r="A2420" t="s">
        <v>95</v>
      </c>
      <c r="B2420">
        <v>2017</v>
      </c>
      <c r="C2420">
        <v>132</v>
      </c>
      <c r="D2420" t="s">
        <v>3442</v>
      </c>
      <c r="E2420" s="11">
        <v>1</v>
      </c>
      <c r="F2420"/>
    </row>
    <row r="2421" spans="1:6" x14ac:dyDescent="0.25">
      <c r="A2421" t="s">
        <v>95</v>
      </c>
      <c r="B2421">
        <v>2017</v>
      </c>
      <c r="C2421">
        <v>411</v>
      </c>
      <c r="D2421" t="s">
        <v>3443</v>
      </c>
      <c r="E2421" s="11">
        <v>1</v>
      </c>
      <c r="F2421"/>
    </row>
    <row r="2422" spans="1:6" x14ac:dyDescent="0.25">
      <c r="A2422" t="s">
        <v>95</v>
      </c>
      <c r="B2422">
        <v>2017</v>
      </c>
      <c r="C2422" t="s">
        <v>2339</v>
      </c>
      <c r="D2422" t="s">
        <v>5977</v>
      </c>
      <c r="E2422" s="11">
        <v>1</v>
      </c>
      <c r="F2422"/>
    </row>
    <row r="2423" spans="1:6" x14ac:dyDescent="0.25">
      <c r="A2423" t="s">
        <v>95</v>
      </c>
      <c r="B2423">
        <v>2018</v>
      </c>
      <c r="C2423">
        <v>197</v>
      </c>
      <c r="D2423" t="s">
        <v>3443</v>
      </c>
      <c r="E2423" s="11">
        <v>1</v>
      </c>
      <c r="F2423"/>
    </row>
    <row r="2424" spans="1:6" x14ac:dyDescent="0.25">
      <c r="A2424" t="s">
        <v>95</v>
      </c>
      <c r="B2424">
        <v>2019</v>
      </c>
      <c r="C2424">
        <v>327</v>
      </c>
      <c r="D2424" t="s">
        <v>3443</v>
      </c>
      <c r="E2424" s="11">
        <v>1</v>
      </c>
      <c r="F2424"/>
    </row>
    <row r="2425" spans="1:6" x14ac:dyDescent="0.25">
      <c r="A2425" s="9" t="s">
        <v>7804</v>
      </c>
      <c r="B2425" s="9"/>
      <c r="C2425" s="9"/>
      <c r="D2425" s="9"/>
      <c r="E2425" s="12">
        <v>10</v>
      </c>
      <c r="F2425"/>
    </row>
    <row r="2426" spans="1:6" x14ac:dyDescent="0.25">
      <c r="A2426" t="s">
        <v>7805</v>
      </c>
      <c r="B2426">
        <v>2019</v>
      </c>
      <c r="C2426" t="s">
        <v>5200</v>
      </c>
      <c r="D2426" t="s">
        <v>7193</v>
      </c>
      <c r="E2426" s="11">
        <v>1</v>
      </c>
      <c r="F2426"/>
    </row>
    <row r="2427" spans="1:6" x14ac:dyDescent="0.25">
      <c r="A2427" s="9" t="s">
        <v>7806</v>
      </c>
      <c r="B2427" s="9"/>
      <c r="C2427" s="9"/>
      <c r="D2427" s="9"/>
      <c r="E2427" s="12">
        <v>1</v>
      </c>
      <c r="F2427"/>
    </row>
    <row r="2428" spans="1:6" x14ac:dyDescent="0.25">
      <c r="A2428" t="s">
        <v>7807</v>
      </c>
      <c r="B2428">
        <v>2019</v>
      </c>
      <c r="C2428" t="s">
        <v>6884</v>
      </c>
      <c r="D2428" t="s">
        <v>6080</v>
      </c>
      <c r="E2428" s="11">
        <v>1</v>
      </c>
      <c r="F2428"/>
    </row>
    <row r="2429" spans="1:6" x14ac:dyDescent="0.25">
      <c r="A2429" s="9" t="s">
        <v>7808</v>
      </c>
      <c r="B2429" s="9"/>
      <c r="C2429" s="9"/>
      <c r="D2429" s="9"/>
      <c r="E2429" s="12">
        <v>1</v>
      </c>
      <c r="F2429"/>
    </row>
    <row r="2430" spans="1:6" x14ac:dyDescent="0.25">
      <c r="A2430" t="s">
        <v>6428</v>
      </c>
      <c r="B2430">
        <v>2018</v>
      </c>
      <c r="C2430" t="s">
        <v>4392</v>
      </c>
      <c r="D2430" t="s">
        <v>5916</v>
      </c>
      <c r="E2430" s="11">
        <v>1</v>
      </c>
      <c r="F2430"/>
    </row>
    <row r="2431" spans="1:6" x14ac:dyDescent="0.25">
      <c r="A2431" s="9" t="s">
        <v>7809</v>
      </c>
      <c r="B2431" s="9"/>
      <c r="C2431" s="9"/>
      <c r="D2431" s="9"/>
      <c r="E2431" s="12">
        <v>1</v>
      </c>
      <c r="F2431"/>
    </row>
    <row r="2432" spans="1:6" x14ac:dyDescent="0.25">
      <c r="A2432" t="s">
        <v>7810</v>
      </c>
      <c r="B2432">
        <v>2019</v>
      </c>
      <c r="C2432">
        <v>186</v>
      </c>
      <c r="D2432" t="s">
        <v>3443</v>
      </c>
      <c r="E2432" s="11">
        <v>1</v>
      </c>
      <c r="F2432"/>
    </row>
    <row r="2433" spans="1:6" x14ac:dyDescent="0.25">
      <c r="A2433" s="9" t="s">
        <v>7811</v>
      </c>
      <c r="B2433" s="9"/>
      <c r="C2433" s="9"/>
      <c r="D2433" s="9"/>
      <c r="E2433" s="12">
        <v>1</v>
      </c>
      <c r="F2433"/>
    </row>
    <row r="2434" spans="1:6" x14ac:dyDescent="0.25">
      <c r="A2434" t="s">
        <v>97</v>
      </c>
      <c r="B2434">
        <v>2017</v>
      </c>
      <c r="C2434" t="s">
        <v>2077</v>
      </c>
      <c r="D2434" t="s">
        <v>5685</v>
      </c>
      <c r="E2434" s="11">
        <v>1</v>
      </c>
      <c r="F2434"/>
    </row>
    <row r="2435" spans="1:6" x14ac:dyDescent="0.25">
      <c r="A2435" t="s">
        <v>97</v>
      </c>
      <c r="B2435">
        <v>2018</v>
      </c>
      <c r="C2435">
        <v>7</v>
      </c>
      <c r="D2435" t="s">
        <v>567</v>
      </c>
      <c r="E2435" s="11">
        <v>1</v>
      </c>
      <c r="F2435"/>
    </row>
    <row r="2436" spans="1:6" x14ac:dyDescent="0.25">
      <c r="A2436" t="s">
        <v>97</v>
      </c>
      <c r="B2436">
        <v>2018</v>
      </c>
      <c r="C2436">
        <v>148</v>
      </c>
      <c r="D2436" t="s">
        <v>2699</v>
      </c>
      <c r="E2436" s="11">
        <v>1</v>
      </c>
      <c r="F2436"/>
    </row>
    <row r="2437" spans="1:6" x14ac:dyDescent="0.25">
      <c r="A2437" t="s">
        <v>97</v>
      </c>
      <c r="B2437">
        <v>2018</v>
      </c>
      <c r="C2437">
        <v>148</v>
      </c>
      <c r="D2437" t="s">
        <v>3864</v>
      </c>
      <c r="E2437" s="11">
        <v>1</v>
      </c>
      <c r="F2437"/>
    </row>
    <row r="2438" spans="1:6" x14ac:dyDescent="0.25">
      <c r="A2438" t="s">
        <v>97</v>
      </c>
      <c r="B2438">
        <v>2018</v>
      </c>
      <c r="C2438">
        <v>33</v>
      </c>
      <c r="D2438" t="s">
        <v>568</v>
      </c>
      <c r="E2438" s="11">
        <v>1</v>
      </c>
      <c r="F2438"/>
    </row>
    <row r="2439" spans="1:6" x14ac:dyDescent="0.25">
      <c r="A2439" t="s">
        <v>97</v>
      </c>
      <c r="B2439">
        <v>2018</v>
      </c>
      <c r="C2439">
        <v>26</v>
      </c>
      <c r="D2439" t="s">
        <v>684</v>
      </c>
      <c r="E2439" s="11">
        <v>1</v>
      </c>
      <c r="F2439"/>
    </row>
    <row r="2440" spans="1:6" x14ac:dyDescent="0.25">
      <c r="A2440" t="s">
        <v>97</v>
      </c>
      <c r="B2440">
        <v>2018</v>
      </c>
      <c r="C2440">
        <v>26</v>
      </c>
      <c r="D2440" t="s">
        <v>2678</v>
      </c>
      <c r="E2440" s="11">
        <v>1</v>
      </c>
      <c r="F2440"/>
    </row>
    <row r="2441" spans="1:6" x14ac:dyDescent="0.25">
      <c r="A2441" t="s">
        <v>97</v>
      </c>
      <c r="B2441">
        <v>2018</v>
      </c>
      <c r="C2441">
        <v>85</v>
      </c>
      <c r="D2441" t="s">
        <v>2559</v>
      </c>
      <c r="E2441" s="11">
        <v>1</v>
      </c>
      <c r="F2441"/>
    </row>
    <row r="2442" spans="1:6" x14ac:dyDescent="0.25">
      <c r="A2442" t="s">
        <v>97</v>
      </c>
      <c r="B2442">
        <v>2018</v>
      </c>
      <c r="C2442" t="s">
        <v>709</v>
      </c>
      <c r="D2442" t="s">
        <v>3801</v>
      </c>
      <c r="E2442" s="11">
        <v>1</v>
      </c>
      <c r="F2442"/>
    </row>
    <row r="2443" spans="1:6" x14ac:dyDescent="0.25">
      <c r="A2443" t="s">
        <v>97</v>
      </c>
      <c r="B2443">
        <v>2018</v>
      </c>
      <c r="C2443">
        <v>144</v>
      </c>
      <c r="D2443" t="s">
        <v>2554</v>
      </c>
      <c r="E2443" s="11">
        <v>1</v>
      </c>
      <c r="F2443"/>
    </row>
    <row r="2444" spans="1:6" x14ac:dyDescent="0.25">
      <c r="A2444" t="s">
        <v>97</v>
      </c>
      <c r="B2444">
        <v>2018</v>
      </c>
      <c r="C2444" t="s">
        <v>2415</v>
      </c>
      <c r="D2444" t="s">
        <v>3594</v>
      </c>
      <c r="E2444" s="11">
        <v>1</v>
      </c>
      <c r="F2444"/>
    </row>
    <row r="2445" spans="1:6" x14ac:dyDescent="0.25">
      <c r="A2445" t="s">
        <v>97</v>
      </c>
      <c r="B2445">
        <v>2018</v>
      </c>
      <c r="C2445" t="s">
        <v>3296</v>
      </c>
      <c r="D2445" t="s">
        <v>3615</v>
      </c>
      <c r="E2445" s="11">
        <v>1</v>
      </c>
      <c r="F2445"/>
    </row>
    <row r="2446" spans="1:6" x14ac:dyDescent="0.25">
      <c r="A2446" t="s">
        <v>97</v>
      </c>
      <c r="B2446">
        <v>2018</v>
      </c>
      <c r="C2446" t="s">
        <v>3704</v>
      </c>
      <c r="D2446" t="s">
        <v>3641</v>
      </c>
      <c r="E2446" s="11">
        <v>1</v>
      </c>
      <c r="F2446"/>
    </row>
    <row r="2447" spans="1:6" x14ac:dyDescent="0.25">
      <c r="A2447" t="s">
        <v>97</v>
      </c>
      <c r="B2447">
        <v>2018</v>
      </c>
      <c r="C2447" t="s">
        <v>3709</v>
      </c>
      <c r="D2447" t="s">
        <v>3719</v>
      </c>
      <c r="E2447" s="11">
        <v>1</v>
      </c>
      <c r="F2447"/>
    </row>
    <row r="2448" spans="1:6" x14ac:dyDescent="0.25">
      <c r="A2448" t="s">
        <v>97</v>
      </c>
      <c r="B2448">
        <v>2018</v>
      </c>
      <c r="C2448" t="s">
        <v>4152</v>
      </c>
      <c r="D2448" t="s">
        <v>2562</v>
      </c>
      <c r="E2448" s="11">
        <v>1</v>
      </c>
      <c r="F2448"/>
    </row>
    <row r="2449" spans="1:6" x14ac:dyDescent="0.25">
      <c r="A2449" t="s">
        <v>97</v>
      </c>
      <c r="B2449">
        <v>2019</v>
      </c>
      <c r="C2449">
        <v>412</v>
      </c>
      <c r="D2449" t="s">
        <v>3443</v>
      </c>
      <c r="E2449" s="11">
        <v>1</v>
      </c>
      <c r="F2449"/>
    </row>
    <row r="2450" spans="1:6" x14ac:dyDescent="0.25">
      <c r="A2450" t="s">
        <v>97</v>
      </c>
      <c r="B2450">
        <v>2019</v>
      </c>
      <c r="C2450" t="s">
        <v>5532</v>
      </c>
      <c r="D2450" t="s">
        <v>7812</v>
      </c>
      <c r="E2450" s="11">
        <v>1</v>
      </c>
      <c r="F2450"/>
    </row>
    <row r="2451" spans="1:6" x14ac:dyDescent="0.25">
      <c r="A2451" s="9" t="s">
        <v>5646</v>
      </c>
      <c r="B2451" s="9"/>
      <c r="C2451" s="9"/>
      <c r="D2451" s="9"/>
      <c r="E2451" s="12">
        <v>17</v>
      </c>
      <c r="F2451"/>
    </row>
    <row r="2452" spans="1:6" x14ac:dyDescent="0.25">
      <c r="A2452" t="s">
        <v>5739</v>
      </c>
      <c r="B2452">
        <v>2017</v>
      </c>
      <c r="C2452" t="s">
        <v>4667</v>
      </c>
      <c r="D2452" t="s">
        <v>7154</v>
      </c>
      <c r="E2452" s="11">
        <v>1</v>
      </c>
      <c r="F2452"/>
    </row>
    <row r="2453" spans="1:6" x14ac:dyDescent="0.25">
      <c r="A2453" s="9" t="s">
        <v>7813</v>
      </c>
      <c r="B2453" s="9"/>
      <c r="C2453" s="9"/>
      <c r="D2453" s="9"/>
      <c r="E2453" s="12">
        <v>1</v>
      </c>
      <c r="F2453"/>
    </row>
    <row r="2454" spans="1:6" x14ac:dyDescent="0.25">
      <c r="A2454" t="s">
        <v>2632</v>
      </c>
      <c r="B2454">
        <v>2017</v>
      </c>
      <c r="C2454" t="s">
        <v>1434</v>
      </c>
      <c r="D2454" t="s">
        <v>1493</v>
      </c>
      <c r="E2454" s="11">
        <v>1</v>
      </c>
      <c r="F2454"/>
    </row>
    <row r="2455" spans="1:6" x14ac:dyDescent="0.25">
      <c r="A2455" t="s">
        <v>2632</v>
      </c>
      <c r="B2455">
        <v>2017</v>
      </c>
      <c r="C2455" t="s">
        <v>2158</v>
      </c>
      <c r="D2455" t="s">
        <v>5685</v>
      </c>
      <c r="E2455" s="11">
        <v>1</v>
      </c>
      <c r="F2455"/>
    </row>
    <row r="2456" spans="1:6" x14ac:dyDescent="0.25">
      <c r="A2456" t="s">
        <v>2632</v>
      </c>
      <c r="B2456">
        <v>2017</v>
      </c>
      <c r="C2456" t="s">
        <v>2482</v>
      </c>
      <c r="D2456" t="s">
        <v>2562</v>
      </c>
      <c r="E2456" s="11">
        <v>1</v>
      </c>
      <c r="F2456"/>
    </row>
    <row r="2457" spans="1:6" x14ac:dyDescent="0.25">
      <c r="A2457" t="s">
        <v>2632</v>
      </c>
      <c r="B2457">
        <v>2018</v>
      </c>
      <c r="C2457">
        <v>586</v>
      </c>
      <c r="D2457" t="s">
        <v>3443</v>
      </c>
      <c r="E2457" s="11">
        <v>1</v>
      </c>
      <c r="F2457"/>
    </row>
    <row r="2458" spans="1:6" x14ac:dyDescent="0.25">
      <c r="A2458" t="s">
        <v>2632</v>
      </c>
      <c r="B2458">
        <v>2019</v>
      </c>
      <c r="C2458">
        <v>126</v>
      </c>
      <c r="D2458" t="s">
        <v>3442</v>
      </c>
      <c r="E2458" s="11">
        <v>1</v>
      </c>
      <c r="F2458"/>
    </row>
    <row r="2459" spans="1:6" x14ac:dyDescent="0.25">
      <c r="A2459" t="s">
        <v>2632</v>
      </c>
      <c r="B2459">
        <v>2019</v>
      </c>
      <c r="C2459">
        <v>647</v>
      </c>
      <c r="D2459" t="s">
        <v>3443</v>
      </c>
      <c r="E2459" s="11">
        <v>1</v>
      </c>
      <c r="F2459"/>
    </row>
    <row r="2460" spans="1:6" x14ac:dyDescent="0.25">
      <c r="A2460" s="9" t="s">
        <v>7814</v>
      </c>
      <c r="B2460" s="9"/>
      <c r="C2460" s="9"/>
      <c r="D2460" s="9"/>
      <c r="E2460" s="12">
        <v>6</v>
      </c>
      <c r="F2460"/>
    </row>
    <row r="2461" spans="1:6" x14ac:dyDescent="0.25">
      <c r="A2461" t="s">
        <v>96</v>
      </c>
      <c r="B2461">
        <v>2011</v>
      </c>
      <c r="C2461">
        <v>145</v>
      </c>
      <c r="D2461" t="s">
        <v>567</v>
      </c>
      <c r="E2461" s="11">
        <v>1</v>
      </c>
      <c r="F2461"/>
    </row>
    <row r="2462" spans="1:6" x14ac:dyDescent="0.25">
      <c r="A2462" t="s">
        <v>96</v>
      </c>
      <c r="B2462">
        <v>2018</v>
      </c>
      <c r="C2462" t="s">
        <v>3965</v>
      </c>
      <c r="D2462" t="s">
        <v>3454</v>
      </c>
      <c r="E2462" s="11">
        <v>1</v>
      </c>
      <c r="F2462"/>
    </row>
    <row r="2463" spans="1:6" x14ac:dyDescent="0.25">
      <c r="A2463" t="s">
        <v>96</v>
      </c>
      <c r="B2463">
        <v>2018</v>
      </c>
      <c r="C2463" t="s">
        <v>3965</v>
      </c>
      <c r="D2463" t="s">
        <v>6429</v>
      </c>
      <c r="E2463" s="11">
        <v>1</v>
      </c>
      <c r="F2463"/>
    </row>
    <row r="2464" spans="1:6" x14ac:dyDescent="0.25">
      <c r="A2464" s="9" t="s">
        <v>7815</v>
      </c>
      <c r="B2464" s="9"/>
      <c r="C2464" s="9"/>
      <c r="D2464" s="9"/>
      <c r="E2464" s="12">
        <v>3</v>
      </c>
      <c r="F2464"/>
    </row>
    <row r="2465" spans="1:6" x14ac:dyDescent="0.25">
      <c r="A2465" t="s">
        <v>5740</v>
      </c>
      <c r="B2465">
        <v>2017</v>
      </c>
      <c r="C2465" t="s">
        <v>4694</v>
      </c>
      <c r="D2465" t="s">
        <v>7154</v>
      </c>
      <c r="E2465" s="11">
        <v>1</v>
      </c>
      <c r="F2465"/>
    </row>
    <row r="2466" spans="1:6" x14ac:dyDescent="0.25">
      <c r="A2466" t="s">
        <v>5740</v>
      </c>
      <c r="B2466">
        <v>2019</v>
      </c>
      <c r="C2466" t="s">
        <v>6975</v>
      </c>
      <c r="D2466" t="s">
        <v>6080</v>
      </c>
      <c r="E2466" s="11">
        <v>1</v>
      </c>
      <c r="F2466"/>
    </row>
    <row r="2467" spans="1:6" x14ac:dyDescent="0.25">
      <c r="A2467" s="9" t="s">
        <v>7816</v>
      </c>
      <c r="B2467" s="9"/>
      <c r="C2467" s="9"/>
      <c r="D2467" s="9"/>
      <c r="E2467" s="12">
        <v>2</v>
      </c>
      <c r="F2467"/>
    </row>
    <row r="2468" spans="1:6" x14ac:dyDescent="0.25">
      <c r="A2468" t="s">
        <v>3491</v>
      </c>
      <c r="B2468">
        <v>2016</v>
      </c>
      <c r="C2468" t="s">
        <v>1635</v>
      </c>
      <c r="D2468" t="s">
        <v>6109</v>
      </c>
      <c r="E2468" s="11">
        <v>1</v>
      </c>
      <c r="F2468"/>
    </row>
    <row r="2469" spans="1:6" x14ac:dyDescent="0.25">
      <c r="A2469" t="s">
        <v>3491</v>
      </c>
      <c r="B2469">
        <v>2017</v>
      </c>
      <c r="C2469" t="s">
        <v>2281</v>
      </c>
      <c r="D2469" t="s">
        <v>6143</v>
      </c>
      <c r="E2469" s="11">
        <v>1</v>
      </c>
      <c r="F2469"/>
    </row>
    <row r="2470" spans="1:6" x14ac:dyDescent="0.25">
      <c r="A2470" t="s">
        <v>3491</v>
      </c>
      <c r="B2470">
        <v>2018</v>
      </c>
      <c r="C2470">
        <v>90</v>
      </c>
      <c r="D2470" t="s">
        <v>684</v>
      </c>
      <c r="E2470" s="11">
        <v>1</v>
      </c>
      <c r="F2470"/>
    </row>
    <row r="2471" spans="1:6" x14ac:dyDescent="0.25">
      <c r="A2471" t="s">
        <v>3491</v>
      </c>
      <c r="B2471">
        <v>2018</v>
      </c>
      <c r="C2471">
        <v>316</v>
      </c>
      <c r="D2471" t="s">
        <v>567</v>
      </c>
      <c r="E2471" s="11">
        <v>1</v>
      </c>
      <c r="F2471"/>
    </row>
    <row r="2472" spans="1:6" x14ac:dyDescent="0.25">
      <c r="A2472" t="s">
        <v>3491</v>
      </c>
      <c r="B2472">
        <v>2018</v>
      </c>
      <c r="C2472" t="s">
        <v>3776</v>
      </c>
      <c r="D2472" t="s">
        <v>3787</v>
      </c>
      <c r="E2472" s="11">
        <v>1</v>
      </c>
      <c r="F2472"/>
    </row>
    <row r="2473" spans="1:6" x14ac:dyDescent="0.25">
      <c r="A2473" t="s">
        <v>3491</v>
      </c>
      <c r="B2473">
        <v>2019</v>
      </c>
      <c r="C2473">
        <v>577</v>
      </c>
      <c r="D2473" t="s">
        <v>7817</v>
      </c>
      <c r="E2473" s="11">
        <v>1</v>
      </c>
      <c r="F2473"/>
    </row>
    <row r="2474" spans="1:6" x14ac:dyDescent="0.25">
      <c r="A2474" s="9" t="s">
        <v>7818</v>
      </c>
      <c r="B2474" s="9"/>
      <c r="C2474" s="9"/>
      <c r="D2474" s="9"/>
      <c r="E2474" s="12">
        <v>6</v>
      </c>
      <c r="F2474"/>
    </row>
    <row r="2475" spans="1:6" x14ac:dyDescent="0.25">
      <c r="A2475" t="s">
        <v>5741</v>
      </c>
      <c r="B2475">
        <v>2017</v>
      </c>
      <c r="C2475" t="s">
        <v>1664</v>
      </c>
      <c r="D2475" t="s">
        <v>5684</v>
      </c>
      <c r="E2475" s="11">
        <v>1</v>
      </c>
      <c r="F2475"/>
    </row>
    <row r="2476" spans="1:6" x14ac:dyDescent="0.25">
      <c r="A2476" t="s">
        <v>5741</v>
      </c>
      <c r="B2476">
        <v>2017</v>
      </c>
      <c r="C2476" t="s">
        <v>2041</v>
      </c>
      <c r="D2476" t="s">
        <v>5742</v>
      </c>
      <c r="E2476" s="11">
        <v>1</v>
      </c>
      <c r="F2476"/>
    </row>
    <row r="2477" spans="1:6" x14ac:dyDescent="0.25">
      <c r="A2477" t="s">
        <v>5741</v>
      </c>
      <c r="B2477">
        <v>2017</v>
      </c>
      <c r="C2477" t="s">
        <v>2122</v>
      </c>
      <c r="D2477" t="s">
        <v>5685</v>
      </c>
      <c r="E2477" s="11">
        <v>1</v>
      </c>
      <c r="F2477"/>
    </row>
    <row r="2478" spans="1:6" x14ac:dyDescent="0.25">
      <c r="A2478" t="s">
        <v>5741</v>
      </c>
      <c r="B2478">
        <v>2017</v>
      </c>
      <c r="C2478" t="s">
        <v>4660</v>
      </c>
      <c r="D2478" t="s">
        <v>5686</v>
      </c>
      <c r="E2478" s="11">
        <v>1</v>
      </c>
      <c r="F2478"/>
    </row>
    <row r="2479" spans="1:6" x14ac:dyDescent="0.25">
      <c r="A2479" s="9" t="s">
        <v>7819</v>
      </c>
      <c r="B2479" s="9"/>
      <c r="C2479" s="9"/>
      <c r="D2479" s="9"/>
      <c r="E2479" s="12">
        <v>4</v>
      </c>
      <c r="F2479"/>
    </row>
    <row r="2480" spans="1:6" x14ac:dyDescent="0.25">
      <c r="A2480" t="s">
        <v>7820</v>
      </c>
      <c r="B2480">
        <v>2019</v>
      </c>
      <c r="C2480">
        <v>343</v>
      </c>
      <c r="D2480" t="s">
        <v>2564</v>
      </c>
      <c r="E2480" s="11">
        <v>1</v>
      </c>
      <c r="F2480"/>
    </row>
    <row r="2481" spans="1:6" x14ac:dyDescent="0.25">
      <c r="A2481" s="9" t="s">
        <v>7821</v>
      </c>
      <c r="B2481" s="9"/>
      <c r="C2481" s="9"/>
      <c r="D2481" s="9"/>
      <c r="E2481" s="12">
        <v>1</v>
      </c>
      <c r="F2481"/>
    </row>
    <row r="2482" spans="1:6" x14ac:dyDescent="0.25">
      <c r="A2482" t="s">
        <v>7822</v>
      </c>
      <c r="B2482">
        <v>2019</v>
      </c>
      <c r="C2482">
        <v>647</v>
      </c>
      <c r="D2482" t="s">
        <v>2564</v>
      </c>
      <c r="E2482" s="11">
        <v>1</v>
      </c>
      <c r="F2482"/>
    </row>
    <row r="2483" spans="1:6" x14ac:dyDescent="0.25">
      <c r="A2483" t="s">
        <v>7822</v>
      </c>
      <c r="B2483">
        <v>2019</v>
      </c>
      <c r="C2483" t="s">
        <v>1479</v>
      </c>
      <c r="D2483" t="s">
        <v>1493</v>
      </c>
      <c r="E2483" s="11">
        <v>1</v>
      </c>
      <c r="F2483"/>
    </row>
    <row r="2484" spans="1:6" x14ac:dyDescent="0.25">
      <c r="A2484" s="9" t="s">
        <v>7823</v>
      </c>
      <c r="B2484" s="9"/>
      <c r="C2484" s="9"/>
      <c r="D2484" s="9"/>
      <c r="E2484" s="12">
        <v>2</v>
      </c>
      <c r="F2484"/>
    </row>
    <row r="2485" spans="1:6" x14ac:dyDescent="0.25">
      <c r="A2485" t="s">
        <v>100</v>
      </c>
      <c r="B2485">
        <v>2017</v>
      </c>
      <c r="C2485">
        <v>12</v>
      </c>
      <c r="D2485" t="s">
        <v>2550</v>
      </c>
      <c r="E2485" s="11">
        <v>1</v>
      </c>
      <c r="F2485"/>
    </row>
    <row r="2486" spans="1:6" x14ac:dyDescent="0.25">
      <c r="A2486" t="s">
        <v>100</v>
      </c>
      <c r="B2486">
        <v>2017</v>
      </c>
      <c r="C2486">
        <v>13</v>
      </c>
      <c r="D2486" t="s">
        <v>2615</v>
      </c>
      <c r="E2486" s="11">
        <v>1</v>
      </c>
      <c r="F2486"/>
    </row>
    <row r="2487" spans="1:6" x14ac:dyDescent="0.25">
      <c r="A2487" t="s">
        <v>100</v>
      </c>
      <c r="B2487">
        <v>2017</v>
      </c>
      <c r="C2487">
        <v>16</v>
      </c>
      <c r="D2487" t="s">
        <v>2551</v>
      </c>
      <c r="E2487" s="11">
        <v>1</v>
      </c>
      <c r="F2487"/>
    </row>
    <row r="2488" spans="1:6" x14ac:dyDescent="0.25">
      <c r="A2488" t="s">
        <v>100</v>
      </c>
      <c r="B2488">
        <v>2017</v>
      </c>
      <c r="C2488">
        <v>16</v>
      </c>
      <c r="D2488" t="s">
        <v>2552</v>
      </c>
      <c r="E2488" s="11">
        <v>1</v>
      </c>
      <c r="F2488"/>
    </row>
    <row r="2489" spans="1:6" x14ac:dyDescent="0.25">
      <c r="A2489" t="s">
        <v>100</v>
      </c>
      <c r="B2489">
        <v>2017</v>
      </c>
      <c r="C2489">
        <v>19</v>
      </c>
      <c r="D2489" t="s">
        <v>2559</v>
      </c>
      <c r="E2489" s="11">
        <v>1</v>
      </c>
      <c r="F2489"/>
    </row>
    <row r="2490" spans="1:6" x14ac:dyDescent="0.25">
      <c r="A2490" t="s">
        <v>100</v>
      </c>
      <c r="B2490">
        <v>2017</v>
      </c>
      <c r="C2490">
        <v>22</v>
      </c>
      <c r="D2490" t="s">
        <v>684</v>
      </c>
      <c r="E2490" s="11">
        <v>1</v>
      </c>
      <c r="F2490"/>
    </row>
    <row r="2491" spans="1:6" x14ac:dyDescent="0.25">
      <c r="A2491" t="s">
        <v>100</v>
      </c>
      <c r="B2491">
        <v>2017</v>
      </c>
      <c r="C2491">
        <v>42</v>
      </c>
      <c r="D2491" t="s">
        <v>3442</v>
      </c>
      <c r="E2491" s="11">
        <v>1</v>
      </c>
      <c r="F2491"/>
    </row>
    <row r="2492" spans="1:6" x14ac:dyDescent="0.25">
      <c r="A2492" t="s">
        <v>100</v>
      </c>
      <c r="B2492">
        <v>2017</v>
      </c>
      <c r="C2492">
        <v>42</v>
      </c>
      <c r="D2492" t="s">
        <v>6020</v>
      </c>
      <c r="E2492" s="11">
        <v>1</v>
      </c>
      <c r="F2492"/>
    </row>
    <row r="2493" spans="1:6" x14ac:dyDescent="0.25">
      <c r="A2493" t="s">
        <v>100</v>
      </c>
      <c r="B2493">
        <v>2017</v>
      </c>
      <c r="C2493">
        <v>84</v>
      </c>
      <c r="D2493" t="s">
        <v>2554</v>
      </c>
      <c r="E2493" s="11">
        <v>1</v>
      </c>
      <c r="F2493"/>
    </row>
    <row r="2494" spans="1:6" x14ac:dyDescent="0.25">
      <c r="A2494" t="s">
        <v>100</v>
      </c>
      <c r="B2494">
        <v>2017</v>
      </c>
      <c r="C2494">
        <v>33</v>
      </c>
      <c r="D2494" t="s">
        <v>567</v>
      </c>
      <c r="E2494" s="11">
        <v>1</v>
      </c>
      <c r="F2494"/>
    </row>
    <row r="2495" spans="1:6" x14ac:dyDescent="0.25">
      <c r="A2495" t="s">
        <v>100</v>
      </c>
      <c r="B2495">
        <v>2017</v>
      </c>
      <c r="C2495" t="s">
        <v>2478</v>
      </c>
      <c r="D2495" t="s">
        <v>2562</v>
      </c>
      <c r="E2495" s="11">
        <v>1</v>
      </c>
      <c r="F2495"/>
    </row>
    <row r="2496" spans="1:6" x14ac:dyDescent="0.25">
      <c r="A2496" t="s">
        <v>100</v>
      </c>
      <c r="B2496">
        <v>2018</v>
      </c>
      <c r="C2496">
        <v>579</v>
      </c>
      <c r="D2496" t="s">
        <v>3443</v>
      </c>
      <c r="E2496" s="11">
        <v>1</v>
      </c>
      <c r="F2496"/>
    </row>
    <row r="2497" spans="1:6" x14ac:dyDescent="0.25">
      <c r="A2497" s="9" t="s">
        <v>7824</v>
      </c>
      <c r="B2497" s="9"/>
      <c r="C2497" s="9"/>
      <c r="D2497" s="9"/>
      <c r="E2497" s="12">
        <v>12</v>
      </c>
      <c r="F2497"/>
    </row>
    <row r="2498" spans="1:6" x14ac:dyDescent="0.25">
      <c r="A2498" t="s">
        <v>2633</v>
      </c>
      <c r="B2498">
        <v>2017</v>
      </c>
      <c r="C2498">
        <v>117</v>
      </c>
      <c r="D2498" t="s">
        <v>2564</v>
      </c>
      <c r="E2498" s="11">
        <v>1</v>
      </c>
      <c r="F2498"/>
    </row>
    <row r="2499" spans="1:6" x14ac:dyDescent="0.25">
      <c r="A2499" s="9" t="s">
        <v>7825</v>
      </c>
      <c r="B2499" s="9"/>
      <c r="C2499" s="9"/>
      <c r="D2499" s="9"/>
      <c r="E2499" s="12">
        <v>1</v>
      </c>
      <c r="F2499"/>
    </row>
    <row r="2500" spans="1:6" x14ac:dyDescent="0.25">
      <c r="A2500" t="s">
        <v>101</v>
      </c>
      <c r="B2500">
        <v>2016</v>
      </c>
      <c r="C2500" t="s">
        <v>1588</v>
      </c>
      <c r="D2500" t="s">
        <v>5685</v>
      </c>
      <c r="E2500" s="11">
        <v>1</v>
      </c>
      <c r="F2500"/>
    </row>
    <row r="2501" spans="1:6" x14ac:dyDescent="0.25">
      <c r="A2501" t="s">
        <v>101</v>
      </c>
      <c r="B2501">
        <v>2016</v>
      </c>
      <c r="C2501" t="s">
        <v>1811</v>
      </c>
      <c r="D2501" t="s">
        <v>2634</v>
      </c>
      <c r="E2501" s="11">
        <v>1</v>
      </c>
      <c r="F2501"/>
    </row>
    <row r="2502" spans="1:6" x14ac:dyDescent="0.25">
      <c r="A2502" t="s">
        <v>101</v>
      </c>
      <c r="B2502">
        <v>2016</v>
      </c>
      <c r="C2502" t="s">
        <v>1957</v>
      </c>
      <c r="D2502" t="s">
        <v>1493</v>
      </c>
      <c r="E2502" s="11">
        <v>1</v>
      </c>
      <c r="F2502"/>
    </row>
    <row r="2503" spans="1:6" x14ac:dyDescent="0.25">
      <c r="A2503" t="s">
        <v>101</v>
      </c>
      <c r="B2503">
        <v>2016</v>
      </c>
      <c r="C2503" t="s">
        <v>1967</v>
      </c>
      <c r="D2503" t="s">
        <v>1493</v>
      </c>
      <c r="E2503" s="11">
        <v>1</v>
      </c>
      <c r="F2503"/>
    </row>
    <row r="2504" spans="1:6" x14ac:dyDescent="0.25">
      <c r="A2504" t="s">
        <v>101</v>
      </c>
      <c r="B2504">
        <v>2017</v>
      </c>
      <c r="C2504">
        <v>25</v>
      </c>
      <c r="D2504" t="s">
        <v>5985</v>
      </c>
      <c r="E2504" s="11">
        <v>1</v>
      </c>
      <c r="F2504"/>
    </row>
    <row r="2505" spans="1:6" x14ac:dyDescent="0.25">
      <c r="A2505" t="s">
        <v>101</v>
      </c>
      <c r="B2505">
        <v>2017</v>
      </c>
      <c r="C2505">
        <v>635</v>
      </c>
      <c r="D2505" t="s">
        <v>3443</v>
      </c>
      <c r="E2505" s="11">
        <v>1</v>
      </c>
      <c r="F2505"/>
    </row>
    <row r="2506" spans="1:6" x14ac:dyDescent="0.25">
      <c r="A2506" t="s">
        <v>101</v>
      </c>
      <c r="B2506">
        <v>2017</v>
      </c>
      <c r="C2506">
        <v>146</v>
      </c>
      <c r="D2506" t="s">
        <v>6048</v>
      </c>
      <c r="E2506" s="11">
        <v>1</v>
      </c>
      <c r="F2506"/>
    </row>
    <row r="2507" spans="1:6" x14ac:dyDescent="0.25">
      <c r="A2507" t="s">
        <v>101</v>
      </c>
      <c r="B2507">
        <v>2017</v>
      </c>
      <c r="C2507">
        <v>98</v>
      </c>
      <c r="D2507" t="s">
        <v>5986</v>
      </c>
      <c r="E2507" s="11">
        <v>1</v>
      </c>
      <c r="F2507"/>
    </row>
    <row r="2508" spans="1:6" x14ac:dyDescent="0.25">
      <c r="A2508" t="s">
        <v>101</v>
      </c>
      <c r="B2508">
        <v>2017</v>
      </c>
      <c r="C2508" t="s">
        <v>2530</v>
      </c>
      <c r="D2508" t="s">
        <v>6003</v>
      </c>
      <c r="E2508" s="11">
        <v>1</v>
      </c>
      <c r="F2508"/>
    </row>
    <row r="2509" spans="1:6" x14ac:dyDescent="0.25">
      <c r="A2509" t="s">
        <v>101</v>
      </c>
      <c r="B2509">
        <v>2018</v>
      </c>
      <c r="C2509">
        <v>145</v>
      </c>
      <c r="D2509" t="s">
        <v>3443</v>
      </c>
      <c r="E2509" s="11">
        <v>1</v>
      </c>
      <c r="F2509"/>
    </row>
    <row r="2510" spans="1:6" x14ac:dyDescent="0.25">
      <c r="A2510" t="s">
        <v>101</v>
      </c>
      <c r="B2510">
        <v>2019</v>
      </c>
      <c r="C2510">
        <v>173</v>
      </c>
      <c r="D2510" t="s">
        <v>3443</v>
      </c>
      <c r="E2510" s="11">
        <v>1</v>
      </c>
      <c r="F2510"/>
    </row>
    <row r="2511" spans="1:6" x14ac:dyDescent="0.25">
      <c r="A2511" s="9" t="s">
        <v>7826</v>
      </c>
      <c r="B2511" s="9"/>
      <c r="C2511" s="9"/>
      <c r="D2511" s="9"/>
      <c r="E2511" s="12">
        <v>11</v>
      </c>
      <c r="F2511"/>
    </row>
    <row r="2512" spans="1:6" x14ac:dyDescent="0.25">
      <c r="A2512" t="s">
        <v>5743</v>
      </c>
      <c r="B2512">
        <v>2017</v>
      </c>
      <c r="C2512" t="s">
        <v>4756</v>
      </c>
      <c r="D2512" t="s">
        <v>7154</v>
      </c>
      <c r="E2512" s="11">
        <v>1</v>
      </c>
      <c r="F2512"/>
    </row>
    <row r="2513" spans="1:6" x14ac:dyDescent="0.25">
      <c r="A2513" s="9" t="s">
        <v>7827</v>
      </c>
      <c r="B2513" s="9"/>
      <c r="C2513" s="9"/>
      <c r="D2513" s="9"/>
      <c r="E2513" s="12">
        <v>1</v>
      </c>
      <c r="F2513"/>
    </row>
    <row r="2514" spans="1:6" x14ac:dyDescent="0.25">
      <c r="A2514" t="s">
        <v>102</v>
      </c>
      <c r="B2514">
        <v>1989</v>
      </c>
      <c r="C2514">
        <v>14</v>
      </c>
      <c r="D2514" t="s">
        <v>3442</v>
      </c>
      <c r="E2514" s="11">
        <v>1</v>
      </c>
      <c r="F2514"/>
    </row>
    <row r="2515" spans="1:6" x14ac:dyDescent="0.25">
      <c r="A2515" s="9" t="s">
        <v>7828</v>
      </c>
      <c r="B2515" s="9"/>
      <c r="C2515" s="9"/>
      <c r="D2515" s="9"/>
      <c r="E2515" s="12">
        <v>1</v>
      </c>
      <c r="F2515"/>
    </row>
    <row r="2516" spans="1:6" x14ac:dyDescent="0.25">
      <c r="A2516" t="s">
        <v>3628</v>
      </c>
      <c r="B2516">
        <v>2018</v>
      </c>
      <c r="C2516">
        <v>271</v>
      </c>
      <c r="D2516" t="s">
        <v>567</v>
      </c>
      <c r="E2516" s="11">
        <v>1</v>
      </c>
      <c r="F2516"/>
    </row>
    <row r="2517" spans="1:6" x14ac:dyDescent="0.25">
      <c r="A2517" t="s">
        <v>3628</v>
      </c>
      <c r="B2517">
        <v>2018</v>
      </c>
      <c r="C2517">
        <v>271</v>
      </c>
      <c r="D2517" t="s">
        <v>3629</v>
      </c>
      <c r="E2517" s="11">
        <v>2</v>
      </c>
      <c r="F2517"/>
    </row>
    <row r="2518" spans="1:6" x14ac:dyDescent="0.25">
      <c r="A2518" s="9" t="s">
        <v>7829</v>
      </c>
      <c r="B2518" s="9"/>
      <c r="C2518" s="9"/>
      <c r="D2518" s="9"/>
      <c r="E2518" s="12">
        <v>3</v>
      </c>
      <c r="F2518"/>
    </row>
    <row r="2519" spans="1:6" x14ac:dyDescent="0.25">
      <c r="A2519" t="s">
        <v>3840</v>
      </c>
      <c r="B2519">
        <v>2018</v>
      </c>
      <c r="C2519">
        <v>64</v>
      </c>
      <c r="D2519" t="s">
        <v>3841</v>
      </c>
      <c r="E2519" s="11">
        <v>1</v>
      </c>
      <c r="F2519"/>
    </row>
    <row r="2520" spans="1:6" x14ac:dyDescent="0.25">
      <c r="A2520" s="9" t="s">
        <v>7830</v>
      </c>
      <c r="B2520" s="9"/>
      <c r="C2520" s="9"/>
      <c r="D2520" s="9"/>
      <c r="E2520" s="12">
        <v>1</v>
      </c>
      <c r="F2520"/>
    </row>
    <row r="2521" spans="1:6" x14ac:dyDescent="0.25">
      <c r="A2521" t="s">
        <v>103</v>
      </c>
      <c r="B2521">
        <v>2013</v>
      </c>
      <c r="C2521">
        <v>116</v>
      </c>
      <c r="D2521" t="s">
        <v>6430</v>
      </c>
      <c r="E2521" s="11">
        <v>1</v>
      </c>
      <c r="F2521"/>
    </row>
    <row r="2522" spans="1:6" x14ac:dyDescent="0.25">
      <c r="A2522" t="s">
        <v>103</v>
      </c>
      <c r="B2522">
        <v>2015</v>
      </c>
      <c r="C2522" t="s">
        <v>1422</v>
      </c>
      <c r="D2522" t="s">
        <v>1493</v>
      </c>
      <c r="E2522" s="11">
        <v>1</v>
      </c>
      <c r="F2522"/>
    </row>
    <row r="2523" spans="1:6" x14ac:dyDescent="0.25">
      <c r="A2523" t="s">
        <v>103</v>
      </c>
      <c r="B2523">
        <v>2015</v>
      </c>
      <c r="C2523" t="s">
        <v>1446</v>
      </c>
      <c r="D2523" t="s">
        <v>1493</v>
      </c>
      <c r="E2523" s="11">
        <v>1</v>
      </c>
      <c r="F2523"/>
    </row>
    <row r="2524" spans="1:6" x14ac:dyDescent="0.25">
      <c r="A2524" t="s">
        <v>103</v>
      </c>
      <c r="B2524">
        <v>2016</v>
      </c>
      <c r="C2524">
        <v>353</v>
      </c>
      <c r="D2524" t="s">
        <v>3443</v>
      </c>
      <c r="E2524" s="11">
        <v>1</v>
      </c>
      <c r="F2524"/>
    </row>
    <row r="2525" spans="1:6" x14ac:dyDescent="0.25">
      <c r="A2525" t="s">
        <v>103</v>
      </c>
      <c r="B2525">
        <v>2017</v>
      </c>
      <c r="C2525">
        <v>237</v>
      </c>
      <c r="D2525" t="s">
        <v>3443</v>
      </c>
      <c r="E2525" s="11">
        <v>1</v>
      </c>
      <c r="F2525"/>
    </row>
    <row r="2526" spans="1:6" x14ac:dyDescent="0.25">
      <c r="A2526" t="s">
        <v>103</v>
      </c>
      <c r="B2526">
        <v>2018</v>
      </c>
      <c r="C2526">
        <v>326</v>
      </c>
      <c r="D2526" t="s">
        <v>3443</v>
      </c>
      <c r="E2526" s="11">
        <v>1</v>
      </c>
      <c r="F2526"/>
    </row>
    <row r="2527" spans="1:6" x14ac:dyDescent="0.25">
      <c r="A2527" t="s">
        <v>103</v>
      </c>
      <c r="B2527">
        <v>2019</v>
      </c>
      <c r="C2527">
        <v>112</v>
      </c>
      <c r="D2527" t="s">
        <v>3443</v>
      </c>
      <c r="E2527" s="11">
        <v>1</v>
      </c>
      <c r="F2527"/>
    </row>
    <row r="2528" spans="1:6" x14ac:dyDescent="0.25">
      <c r="A2528" s="9" t="s">
        <v>7831</v>
      </c>
      <c r="B2528" s="9"/>
      <c r="C2528" s="9"/>
      <c r="D2528" s="9"/>
      <c r="E2528" s="12">
        <v>7</v>
      </c>
      <c r="F2528"/>
    </row>
    <row r="2529" spans="1:6" x14ac:dyDescent="0.25">
      <c r="A2529" t="s">
        <v>6431</v>
      </c>
      <c r="B2529">
        <v>2017</v>
      </c>
      <c r="C2529">
        <v>127</v>
      </c>
      <c r="D2529" t="s">
        <v>5960</v>
      </c>
      <c r="E2529" s="11">
        <v>1</v>
      </c>
      <c r="F2529"/>
    </row>
    <row r="2530" spans="1:6" x14ac:dyDescent="0.25">
      <c r="A2530" s="9" t="s">
        <v>7832</v>
      </c>
      <c r="B2530" s="9"/>
      <c r="C2530" s="9"/>
      <c r="D2530" s="9"/>
      <c r="E2530" s="12">
        <v>1</v>
      </c>
      <c r="F2530"/>
    </row>
    <row r="2531" spans="1:6" x14ac:dyDescent="0.25">
      <c r="A2531" t="s">
        <v>7833</v>
      </c>
      <c r="B2531">
        <v>2019</v>
      </c>
      <c r="C2531" t="s">
        <v>6929</v>
      </c>
      <c r="D2531" t="s">
        <v>7161</v>
      </c>
      <c r="E2531" s="11">
        <v>1</v>
      </c>
      <c r="F2531"/>
    </row>
    <row r="2532" spans="1:6" x14ac:dyDescent="0.25">
      <c r="A2532" s="9" t="s">
        <v>7834</v>
      </c>
      <c r="B2532" s="9"/>
      <c r="C2532" s="9"/>
      <c r="D2532" s="9"/>
      <c r="E2532" s="12">
        <v>1</v>
      </c>
      <c r="F2532"/>
    </row>
    <row r="2533" spans="1:6" x14ac:dyDescent="0.25">
      <c r="A2533" t="s">
        <v>7835</v>
      </c>
      <c r="B2533">
        <v>2019</v>
      </c>
      <c r="C2533">
        <v>506</v>
      </c>
      <c r="D2533" t="s">
        <v>3443</v>
      </c>
      <c r="E2533" s="11">
        <v>1</v>
      </c>
      <c r="F2533"/>
    </row>
    <row r="2534" spans="1:6" x14ac:dyDescent="0.25">
      <c r="A2534" s="9" t="s">
        <v>7836</v>
      </c>
      <c r="B2534" s="9"/>
      <c r="C2534" s="9"/>
      <c r="D2534" s="9"/>
      <c r="E2534" s="12">
        <v>1</v>
      </c>
      <c r="F2534"/>
    </row>
    <row r="2535" spans="1:6" x14ac:dyDescent="0.25">
      <c r="A2535" t="s">
        <v>6432</v>
      </c>
      <c r="B2535">
        <v>2016</v>
      </c>
      <c r="C2535" t="s">
        <v>1160</v>
      </c>
      <c r="D2535" t="s">
        <v>3454</v>
      </c>
      <c r="E2535" s="11">
        <v>1</v>
      </c>
      <c r="F2535"/>
    </row>
    <row r="2536" spans="1:6" x14ac:dyDescent="0.25">
      <c r="A2536" s="9" t="s">
        <v>7837</v>
      </c>
      <c r="B2536" s="9"/>
      <c r="C2536" s="9"/>
      <c r="D2536" s="9"/>
      <c r="E2536" s="12">
        <v>1</v>
      </c>
      <c r="F2536"/>
    </row>
    <row r="2537" spans="1:6" x14ac:dyDescent="0.25">
      <c r="A2537" t="s">
        <v>7838</v>
      </c>
      <c r="B2537">
        <v>2019</v>
      </c>
      <c r="C2537">
        <v>84</v>
      </c>
      <c r="D2537" t="s">
        <v>684</v>
      </c>
      <c r="E2537" s="11">
        <v>1</v>
      </c>
      <c r="F2537"/>
    </row>
    <row r="2538" spans="1:6" x14ac:dyDescent="0.25">
      <c r="A2538" t="s">
        <v>7838</v>
      </c>
      <c r="B2538">
        <v>2019</v>
      </c>
      <c r="C2538">
        <v>227</v>
      </c>
      <c r="D2538" t="s">
        <v>567</v>
      </c>
      <c r="E2538" s="11">
        <v>1</v>
      </c>
      <c r="F2538"/>
    </row>
    <row r="2539" spans="1:6" x14ac:dyDescent="0.25">
      <c r="A2539" s="9" t="s">
        <v>7839</v>
      </c>
      <c r="B2539" s="9"/>
      <c r="C2539" s="9"/>
      <c r="D2539" s="9"/>
      <c r="E2539" s="12">
        <v>2</v>
      </c>
      <c r="F2539"/>
    </row>
    <row r="2540" spans="1:6" x14ac:dyDescent="0.25">
      <c r="A2540" t="s">
        <v>3492</v>
      </c>
      <c r="B2540">
        <v>2017</v>
      </c>
      <c r="C2540" t="s">
        <v>2089</v>
      </c>
      <c r="D2540" t="s">
        <v>5685</v>
      </c>
      <c r="E2540" s="11">
        <v>1</v>
      </c>
      <c r="F2540"/>
    </row>
    <row r="2541" spans="1:6" x14ac:dyDescent="0.25">
      <c r="A2541" t="s">
        <v>3492</v>
      </c>
      <c r="B2541">
        <v>2017</v>
      </c>
      <c r="C2541" t="s">
        <v>2202</v>
      </c>
      <c r="D2541" t="s">
        <v>5684</v>
      </c>
      <c r="E2541" s="11">
        <v>1</v>
      </c>
      <c r="F2541"/>
    </row>
    <row r="2542" spans="1:6" x14ac:dyDescent="0.25">
      <c r="A2542" t="s">
        <v>3492</v>
      </c>
      <c r="B2542">
        <v>2019</v>
      </c>
      <c r="C2542">
        <v>53</v>
      </c>
      <c r="D2542" t="s">
        <v>684</v>
      </c>
      <c r="E2542" s="11">
        <v>1</v>
      </c>
      <c r="F2542"/>
    </row>
    <row r="2543" spans="1:6" x14ac:dyDescent="0.25">
      <c r="A2543" t="s">
        <v>3492</v>
      </c>
      <c r="B2543">
        <v>2019</v>
      </c>
      <c r="C2543">
        <v>659</v>
      </c>
      <c r="D2543" t="s">
        <v>567</v>
      </c>
      <c r="E2543" s="11">
        <v>1</v>
      </c>
      <c r="F2543"/>
    </row>
    <row r="2544" spans="1:6" x14ac:dyDescent="0.25">
      <c r="A2544" s="9" t="s">
        <v>7840</v>
      </c>
      <c r="B2544" s="9"/>
      <c r="C2544" s="9"/>
      <c r="D2544" s="9"/>
      <c r="E2544" s="12">
        <v>4</v>
      </c>
      <c r="F2544"/>
    </row>
    <row r="2545" spans="1:6" x14ac:dyDescent="0.25">
      <c r="A2545" t="s">
        <v>6433</v>
      </c>
      <c r="B2545">
        <v>2016</v>
      </c>
      <c r="C2545">
        <v>355</v>
      </c>
      <c r="D2545" t="s">
        <v>3443</v>
      </c>
      <c r="E2545" s="11">
        <v>1</v>
      </c>
      <c r="F2545"/>
    </row>
    <row r="2546" spans="1:6" x14ac:dyDescent="0.25">
      <c r="A2546" t="s">
        <v>6433</v>
      </c>
      <c r="B2546">
        <v>2017</v>
      </c>
      <c r="C2546">
        <v>492</v>
      </c>
      <c r="D2546" t="s">
        <v>3443</v>
      </c>
      <c r="E2546" s="11">
        <v>1</v>
      </c>
      <c r="F2546"/>
    </row>
    <row r="2547" spans="1:6" x14ac:dyDescent="0.25">
      <c r="A2547" s="9" t="s">
        <v>7841</v>
      </c>
      <c r="B2547" s="9"/>
      <c r="C2547" s="9"/>
      <c r="D2547" s="9"/>
      <c r="E2547" s="12">
        <v>2</v>
      </c>
      <c r="F2547"/>
    </row>
    <row r="2548" spans="1:6" x14ac:dyDescent="0.25">
      <c r="A2548" t="s">
        <v>7842</v>
      </c>
      <c r="B2548">
        <v>2019</v>
      </c>
      <c r="C2548" t="s">
        <v>6955</v>
      </c>
      <c r="D2548" t="s">
        <v>6080</v>
      </c>
      <c r="E2548" s="11">
        <v>1</v>
      </c>
      <c r="F2548"/>
    </row>
    <row r="2549" spans="1:6" x14ac:dyDescent="0.25">
      <c r="A2549" s="9" t="s">
        <v>7843</v>
      </c>
      <c r="B2549" s="9"/>
      <c r="C2549" s="9"/>
      <c r="D2549" s="9"/>
      <c r="E2549" s="12">
        <v>1</v>
      </c>
      <c r="F2549"/>
    </row>
    <row r="2550" spans="1:6" x14ac:dyDescent="0.25">
      <c r="A2550" t="s">
        <v>3407</v>
      </c>
      <c r="B2550">
        <v>2017</v>
      </c>
      <c r="C2550" t="s">
        <v>1439</v>
      </c>
      <c r="D2550" t="s">
        <v>1493</v>
      </c>
      <c r="E2550" s="11">
        <v>1</v>
      </c>
      <c r="F2550"/>
    </row>
    <row r="2551" spans="1:6" x14ac:dyDescent="0.25">
      <c r="A2551" t="s">
        <v>3407</v>
      </c>
      <c r="B2551">
        <v>2017</v>
      </c>
      <c r="C2551" t="s">
        <v>1439</v>
      </c>
      <c r="D2551" t="s">
        <v>3408</v>
      </c>
      <c r="E2551" s="11">
        <v>1</v>
      </c>
      <c r="F2551"/>
    </row>
    <row r="2552" spans="1:6" x14ac:dyDescent="0.25">
      <c r="A2552" t="s">
        <v>3407</v>
      </c>
      <c r="B2552">
        <v>2017</v>
      </c>
      <c r="C2552" t="s">
        <v>2081</v>
      </c>
      <c r="D2552" t="s">
        <v>5685</v>
      </c>
      <c r="E2552" s="11">
        <v>1</v>
      </c>
      <c r="F2552"/>
    </row>
    <row r="2553" spans="1:6" x14ac:dyDescent="0.25">
      <c r="A2553" t="s">
        <v>3407</v>
      </c>
      <c r="B2553">
        <v>2017</v>
      </c>
      <c r="C2553" t="s">
        <v>2201</v>
      </c>
      <c r="D2553" t="s">
        <v>5684</v>
      </c>
      <c r="E2553" s="11">
        <v>1</v>
      </c>
      <c r="F2553"/>
    </row>
    <row r="2554" spans="1:6" x14ac:dyDescent="0.25">
      <c r="A2554" s="9" t="s">
        <v>7844</v>
      </c>
      <c r="B2554" s="9"/>
      <c r="C2554" s="9"/>
      <c r="D2554" s="9"/>
      <c r="E2554" s="12">
        <v>4</v>
      </c>
      <c r="F2554"/>
    </row>
    <row r="2555" spans="1:6" x14ac:dyDescent="0.25">
      <c r="A2555" t="s">
        <v>6434</v>
      </c>
      <c r="B2555">
        <v>2018</v>
      </c>
      <c r="C2555" t="s">
        <v>2164</v>
      </c>
      <c r="D2555" t="s">
        <v>6158</v>
      </c>
      <c r="E2555" s="11">
        <v>1</v>
      </c>
      <c r="F2555"/>
    </row>
    <row r="2556" spans="1:6" x14ac:dyDescent="0.25">
      <c r="A2556" t="s">
        <v>6434</v>
      </c>
      <c r="B2556">
        <v>2018</v>
      </c>
      <c r="C2556" t="s">
        <v>3129</v>
      </c>
      <c r="D2556" t="s">
        <v>5684</v>
      </c>
      <c r="E2556" s="11">
        <v>1</v>
      </c>
      <c r="F2556"/>
    </row>
    <row r="2557" spans="1:6" x14ac:dyDescent="0.25">
      <c r="A2557" s="9" t="s">
        <v>7845</v>
      </c>
      <c r="B2557" s="9"/>
      <c r="C2557" s="9"/>
      <c r="D2557" s="9"/>
      <c r="E2557" s="12">
        <v>2</v>
      </c>
      <c r="F2557"/>
    </row>
    <row r="2558" spans="1:6" x14ac:dyDescent="0.25">
      <c r="A2558" t="s">
        <v>6435</v>
      </c>
      <c r="B2558">
        <v>2018</v>
      </c>
      <c r="C2558" t="s">
        <v>2127</v>
      </c>
      <c r="D2558" t="s">
        <v>6158</v>
      </c>
      <c r="E2558" s="11">
        <v>1</v>
      </c>
      <c r="F2558"/>
    </row>
    <row r="2559" spans="1:6" x14ac:dyDescent="0.25">
      <c r="A2559" t="s">
        <v>6435</v>
      </c>
      <c r="B2559">
        <v>2018</v>
      </c>
      <c r="C2559" t="s">
        <v>3112</v>
      </c>
      <c r="D2559" t="s">
        <v>5684</v>
      </c>
      <c r="E2559" s="11">
        <v>1</v>
      </c>
      <c r="F2559"/>
    </row>
    <row r="2560" spans="1:6" x14ac:dyDescent="0.25">
      <c r="A2560" t="s">
        <v>6435</v>
      </c>
      <c r="B2560">
        <v>2019</v>
      </c>
      <c r="C2560" t="s">
        <v>5158</v>
      </c>
      <c r="D2560" t="s">
        <v>5928</v>
      </c>
      <c r="E2560" s="11">
        <v>1</v>
      </c>
      <c r="F2560"/>
    </row>
    <row r="2561" spans="1:6" x14ac:dyDescent="0.25">
      <c r="A2561" s="9" t="s">
        <v>7846</v>
      </c>
      <c r="B2561" s="9"/>
      <c r="C2561" s="9"/>
      <c r="D2561" s="9"/>
      <c r="E2561" s="12">
        <v>3</v>
      </c>
      <c r="F2561"/>
    </row>
    <row r="2562" spans="1:6" x14ac:dyDescent="0.25">
      <c r="A2562" t="s">
        <v>7847</v>
      </c>
      <c r="B2562">
        <v>2019</v>
      </c>
      <c r="C2562" t="s">
        <v>6939</v>
      </c>
      <c r="D2562" t="s">
        <v>7161</v>
      </c>
      <c r="E2562" s="11">
        <v>1</v>
      </c>
      <c r="F2562"/>
    </row>
    <row r="2563" spans="1:6" x14ac:dyDescent="0.25">
      <c r="A2563" s="9" t="s">
        <v>7848</v>
      </c>
      <c r="B2563" s="9"/>
      <c r="C2563" s="9"/>
      <c r="D2563" s="9"/>
      <c r="E2563" s="12">
        <v>1</v>
      </c>
      <c r="F2563"/>
    </row>
    <row r="2564" spans="1:6" x14ac:dyDescent="0.25">
      <c r="A2564" t="s">
        <v>5744</v>
      </c>
      <c r="B2564">
        <v>2017</v>
      </c>
      <c r="C2564" t="s">
        <v>2186</v>
      </c>
      <c r="D2564" t="s">
        <v>5685</v>
      </c>
      <c r="E2564" s="11">
        <v>1</v>
      </c>
      <c r="F2564"/>
    </row>
    <row r="2565" spans="1:6" x14ac:dyDescent="0.25">
      <c r="A2565" t="s">
        <v>5744</v>
      </c>
      <c r="B2565">
        <v>2017</v>
      </c>
      <c r="C2565" t="s">
        <v>2241</v>
      </c>
      <c r="D2565" t="s">
        <v>5684</v>
      </c>
      <c r="E2565" s="11">
        <v>1</v>
      </c>
      <c r="F2565"/>
    </row>
    <row r="2566" spans="1:6" x14ac:dyDescent="0.25">
      <c r="A2566" s="9" t="s">
        <v>7849</v>
      </c>
      <c r="B2566" s="9"/>
      <c r="C2566" s="9"/>
      <c r="D2566" s="9"/>
      <c r="E2566" s="12">
        <v>2</v>
      </c>
      <c r="F2566"/>
    </row>
    <row r="2567" spans="1:6" x14ac:dyDescent="0.25">
      <c r="A2567" t="s">
        <v>4079</v>
      </c>
      <c r="B2567">
        <v>2018</v>
      </c>
      <c r="C2567" t="s">
        <v>1459</v>
      </c>
      <c r="D2567" t="s">
        <v>1493</v>
      </c>
      <c r="E2567" s="11">
        <v>1</v>
      </c>
      <c r="F2567"/>
    </row>
    <row r="2568" spans="1:6" x14ac:dyDescent="0.25">
      <c r="A2568" s="9" t="s">
        <v>7850</v>
      </c>
      <c r="B2568" s="9"/>
      <c r="C2568" s="9"/>
      <c r="D2568" s="9"/>
      <c r="E2568" s="12">
        <v>1</v>
      </c>
      <c r="F2568"/>
    </row>
    <row r="2569" spans="1:6" x14ac:dyDescent="0.25">
      <c r="A2569" t="s">
        <v>3493</v>
      </c>
      <c r="B2569">
        <v>2017</v>
      </c>
      <c r="C2569" t="s">
        <v>1987</v>
      </c>
      <c r="D2569" t="s">
        <v>1493</v>
      </c>
      <c r="E2569" s="11">
        <v>1</v>
      </c>
      <c r="F2569"/>
    </row>
    <row r="2570" spans="1:6" x14ac:dyDescent="0.25">
      <c r="A2570" s="9" t="s">
        <v>7851</v>
      </c>
      <c r="B2570" s="9"/>
      <c r="C2570" s="9"/>
      <c r="D2570" s="9"/>
      <c r="E2570" s="12">
        <v>1</v>
      </c>
      <c r="F2570"/>
    </row>
    <row r="2571" spans="1:6" x14ac:dyDescent="0.25">
      <c r="A2571" t="s">
        <v>5745</v>
      </c>
      <c r="B2571">
        <v>2017</v>
      </c>
      <c r="C2571" t="s">
        <v>2093</v>
      </c>
      <c r="D2571" t="s">
        <v>5685</v>
      </c>
      <c r="E2571" s="11">
        <v>1</v>
      </c>
      <c r="F2571"/>
    </row>
    <row r="2572" spans="1:6" x14ac:dyDescent="0.25">
      <c r="A2572" t="s">
        <v>5745</v>
      </c>
      <c r="B2572">
        <v>2017</v>
      </c>
      <c r="C2572" t="s">
        <v>2205</v>
      </c>
      <c r="D2572" t="s">
        <v>5684</v>
      </c>
      <c r="E2572" s="11">
        <v>1</v>
      </c>
      <c r="F2572"/>
    </row>
    <row r="2573" spans="1:6" x14ac:dyDescent="0.25">
      <c r="A2573" t="s">
        <v>5745</v>
      </c>
      <c r="B2573">
        <v>2018</v>
      </c>
      <c r="C2573" t="s">
        <v>3039</v>
      </c>
      <c r="D2573" t="s">
        <v>6158</v>
      </c>
      <c r="E2573" s="11">
        <v>1</v>
      </c>
      <c r="F2573"/>
    </row>
    <row r="2574" spans="1:6" x14ac:dyDescent="0.25">
      <c r="A2574" t="s">
        <v>5745</v>
      </c>
      <c r="B2574">
        <v>2018</v>
      </c>
      <c r="C2574" t="s">
        <v>3105</v>
      </c>
      <c r="D2574" t="s">
        <v>5684</v>
      </c>
      <c r="E2574" s="11">
        <v>1</v>
      </c>
      <c r="F2574"/>
    </row>
    <row r="2575" spans="1:6" x14ac:dyDescent="0.25">
      <c r="A2575" s="9" t="s">
        <v>7852</v>
      </c>
      <c r="B2575" s="9"/>
      <c r="C2575" s="9"/>
      <c r="D2575" s="9"/>
      <c r="E2575" s="12">
        <v>4</v>
      </c>
      <c r="F2575"/>
    </row>
    <row r="2576" spans="1:6" x14ac:dyDescent="0.25">
      <c r="A2576" t="s">
        <v>6436</v>
      </c>
      <c r="B2576">
        <v>2018</v>
      </c>
      <c r="C2576" t="s">
        <v>2037</v>
      </c>
      <c r="D2576" t="s">
        <v>5631</v>
      </c>
      <c r="E2576" s="11">
        <v>1</v>
      </c>
      <c r="F2576"/>
    </row>
    <row r="2577" spans="1:6" x14ac:dyDescent="0.25">
      <c r="A2577" s="9" t="s">
        <v>7853</v>
      </c>
      <c r="B2577" s="9"/>
      <c r="C2577" s="9"/>
      <c r="D2577" s="9"/>
      <c r="E2577" s="12">
        <v>1</v>
      </c>
      <c r="F2577"/>
    </row>
    <row r="2578" spans="1:6" x14ac:dyDescent="0.25">
      <c r="A2578" t="s">
        <v>5746</v>
      </c>
      <c r="B2578">
        <v>2017</v>
      </c>
      <c r="C2578" t="s">
        <v>2037</v>
      </c>
      <c r="D2578" t="s">
        <v>5631</v>
      </c>
      <c r="E2578" s="11">
        <v>1</v>
      </c>
      <c r="F2578"/>
    </row>
    <row r="2579" spans="1:6" x14ac:dyDescent="0.25">
      <c r="A2579" s="9" t="s">
        <v>7854</v>
      </c>
      <c r="B2579" s="9"/>
      <c r="C2579" s="9"/>
      <c r="D2579" s="9"/>
      <c r="E2579" s="12">
        <v>1</v>
      </c>
      <c r="F2579"/>
    </row>
    <row r="2580" spans="1:6" x14ac:dyDescent="0.25">
      <c r="A2580" t="s">
        <v>3754</v>
      </c>
      <c r="B2580">
        <v>2018</v>
      </c>
      <c r="C2580">
        <v>540</v>
      </c>
      <c r="D2580" t="s">
        <v>567</v>
      </c>
      <c r="E2580" s="11">
        <v>1</v>
      </c>
      <c r="F2580"/>
    </row>
    <row r="2581" spans="1:6" x14ac:dyDescent="0.25">
      <c r="A2581" s="9" t="s">
        <v>7855</v>
      </c>
      <c r="B2581" s="9"/>
      <c r="C2581" s="9"/>
      <c r="D2581" s="9"/>
      <c r="E2581" s="12">
        <v>1</v>
      </c>
      <c r="F2581"/>
    </row>
    <row r="2582" spans="1:6" x14ac:dyDescent="0.25">
      <c r="A2582" t="s">
        <v>6026</v>
      </c>
      <c r="B2582">
        <v>1978</v>
      </c>
      <c r="C2582">
        <v>350</v>
      </c>
      <c r="D2582" t="s">
        <v>3443</v>
      </c>
      <c r="E2582" s="11">
        <v>1</v>
      </c>
      <c r="F2582"/>
    </row>
    <row r="2583" spans="1:6" x14ac:dyDescent="0.25">
      <c r="A2583" t="s">
        <v>6026</v>
      </c>
      <c r="B2583">
        <v>1979</v>
      </c>
      <c r="C2583">
        <v>50</v>
      </c>
      <c r="D2583" t="s">
        <v>3443</v>
      </c>
      <c r="E2583" s="11">
        <v>1</v>
      </c>
      <c r="F2583"/>
    </row>
    <row r="2584" spans="1:6" x14ac:dyDescent="0.25">
      <c r="A2584" s="9" t="s">
        <v>7856</v>
      </c>
      <c r="B2584" s="9"/>
      <c r="C2584" s="9"/>
      <c r="D2584" s="9"/>
      <c r="E2584" s="12">
        <v>2</v>
      </c>
      <c r="F2584"/>
    </row>
    <row r="2585" spans="1:6" x14ac:dyDescent="0.25">
      <c r="A2585" t="s">
        <v>6437</v>
      </c>
      <c r="B2585">
        <v>2018</v>
      </c>
      <c r="C2585" t="s">
        <v>1192</v>
      </c>
      <c r="D2585" t="s">
        <v>3454</v>
      </c>
      <c r="E2585" s="11">
        <v>1</v>
      </c>
      <c r="F2585"/>
    </row>
    <row r="2586" spans="1:6" x14ac:dyDescent="0.25">
      <c r="A2586" s="9" t="s">
        <v>7857</v>
      </c>
      <c r="B2586" s="9"/>
      <c r="C2586" s="9"/>
      <c r="D2586" s="9"/>
      <c r="E2586" s="12">
        <v>1</v>
      </c>
      <c r="F2586"/>
    </row>
    <row r="2587" spans="1:6" x14ac:dyDescent="0.25">
      <c r="A2587" t="s">
        <v>3494</v>
      </c>
      <c r="B2587">
        <v>2017</v>
      </c>
      <c r="C2587" t="s">
        <v>2886</v>
      </c>
      <c r="D2587" t="s">
        <v>1493</v>
      </c>
      <c r="E2587" s="11">
        <v>1</v>
      </c>
      <c r="F2587"/>
    </row>
    <row r="2588" spans="1:6" x14ac:dyDescent="0.25">
      <c r="A2588" s="9" t="s">
        <v>7858</v>
      </c>
      <c r="B2588" s="9"/>
      <c r="C2588" s="9"/>
      <c r="D2588" s="9"/>
      <c r="E2588" s="12">
        <v>1</v>
      </c>
      <c r="F2588"/>
    </row>
    <row r="2589" spans="1:6" x14ac:dyDescent="0.25">
      <c r="A2589" t="s">
        <v>108</v>
      </c>
      <c r="B2589">
        <v>2019</v>
      </c>
      <c r="C2589">
        <v>317</v>
      </c>
      <c r="D2589" t="s">
        <v>7859</v>
      </c>
      <c r="E2589" s="11">
        <v>1</v>
      </c>
      <c r="F2589"/>
    </row>
    <row r="2590" spans="1:6" x14ac:dyDescent="0.25">
      <c r="A2590" s="9" t="s">
        <v>7860</v>
      </c>
      <c r="B2590" s="9"/>
      <c r="C2590" s="9"/>
      <c r="D2590" s="9"/>
      <c r="E2590" s="12">
        <v>1</v>
      </c>
      <c r="F2590"/>
    </row>
    <row r="2591" spans="1:6" x14ac:dyDescent="0.25">
      <c r="A2591" t="s">
        <v>4030</v>
      </c>
      <c r="B2591">
        <v>2018</v>
      </c>
      <c r="C2591" t="s">
        <v>3960</v>
      </c>
      <c r="D2591" t="s">
        <v>1493</v>
      </c>
      <c r="E2591" s="11">
        <v>1</v>
      </c>
      <c r="F2591"/>
    </row>
    <row r="2592" spans="1:6" x14ac:dyDescent="0.25">
      <c r="A2592" s="9" t="s">
        <v>7861</v>
      </c>
      <c r="B2592" s="9"/>
      <c r="C2592" s="9"/>
      <c r="D2592" s="9"/>
      <c r="E2592" s="12">
        <v>1</v>
      </c>
      <c r="F2592"/>
    </row>
    <row r="2593" spans="1:6" x14ac:dyDescent="0.25">
      <c r="A2593" t="s">
        <v>3495</v>
      </c>
      <c r="B2593">
        <v>2017</v>
      </c>
      <c r="C2593" t="s">
        <v>1150</v>
      </c>
      <c r="D2593" t="s">
        <v>1493</v>
      </c>
      <c r="E2593" s="11">
        <v>1</v>
      </c>
      <c r="F2593"/>
    </row>
    <row r="2594" spans="1:6" x14ac:dyDescent="0.25">
      <c r="A2594" s="9" t="s">
        <v>7862</v>
      </c>
      <c r="B2594" s="9"/>
      <c r="C2594" s="9"/>
      <c r="D2594" s="9"/>
      <c r="E2594" s="12">
        <v>1</v>
      </c>
      <c r="F2594"/>
    </row>
    <row r="2595" spans="1:6" x14ac:dyDescent="0.25">
      <c r="A2595" t="s">
        <v>3630</v>
      </c>
      <c r="B2595">
        <v>1991</v>
      </c>
      <c r="C2595">
        <v>45</v>
      </c>
      <c r="D2595" t="s">
        <v>3591</v>
      </c>
      <c r="E2595" s="11">
        <v>1</v>
      </c>
      <c r="F2595"/>
    </row>
    <row r="2596" spans="1:6" x14ac:dyDescent="0.25">
      <c r="A2596" s="9" t="s">
        <v>7863</v>
      </c>
      <c r="B2596" s="9"/>
      <c r="C2596" s="9"/>
      <c r="D2596" s="9"/>
      <c r="E2596" s="12">
        <v>1</v>
      </c>
      <c r="F2596"/>
    </row>
    <row r="2597" spans="1:6" x14ac:dyDescent="0.25">
      <c r="A2597" t="s">
        <v>110</v>
      </c>
      <c r="B2597">
        <v>1973</v>
      </c>
      <c r="C2597">
        <v>190</v>
      </c>
      <c r="D2597" t="s">
        <v>3443</v>
      </c>
      <c r="E2597" s="11">
        <v>1</v>
      </c>
      <c r="F2597"/>
    </row>
    <row r="2598" spans="1:6" x14ac:dyDescent="0.25">
      <c r="A2598" t="s">
        <v>110</v>
      </c>
      <c r="B2598">
        <v>1975</v>
      </c>
      <c r="C2598">
        <v>150</v>
      </c>
      <c r="D2598" t="s">
        <v>3443</v>
      </c>
      <c r="E2598" s="11">
        <v>1</v>
      </c>
      <c r="F2598"/>
    </row>
    <row r="2599" spans="1:6" x14ac:dyDescent="0.25">
      <c r="A2599" s="9" t="s">
        <v>7864</v>
      </c>
      <c r="B2599" s="9"/>
      <c r="C2599" s="9"/>
      <c r="D2599" s="9"/>
      <c r="E2599" s="12">
        <v>2</v>
      </c>
      <c r="F2599"/>
    </row>
    <row r="2600" spans="1:6" x14ac:dyDescent="0.25">
      <c r="A2600" t="s">
        <v>6733</v>
      </c>
      <c r="B2600">
        <v>2019</v>
      </c>
      <c r="C2600" t="s">
        <v>5373</v>
      </c>
      <c r="D2600" t="s">
        <v>6734</v>
      </c>
      <c r="E2600" s="11">
        <v>1</v>
      </c>
      <c r="F2600"/>
    </row>
    <row r="2601" spans="1:6" x14ac:dyDescent="0.25">
      <c r="A2601" s="9" t="s">
        <v>6735</v>
      </c>
      <c r="B2601" s="9"/>
      <c r="C2601" s="9"/>
      <c r="D2601" s="9"/>
      <c r="E2601" s="12">
        <v>1</v>
      </c>
      <c r="F2601"/>
    </row>
    <row r="2602" spans="1:6" x14ac:dyDescent="0.25">
      <c r="A2602" t="s">
        <v>7865</v>
      </c>
      <c r="B2602">
        <v>2019</v>
      </c>
      <c r="C2602" t="s">
        <v>6829</v>
      </c>
      <c r="D2602" t="s">
        <v>6080</v>
      </c>
      <c r="E2602" s="11">
        <v>1</v>
      </c>
      <c r="F2602"/>
    </row>
    <row r="2603" spans="1:6" x14ac:dyDescent="0.25">
      <c r="A2603" s="9" t="s">
        <v>7866</v>
      </c>
      <c r="B2603" s="9"/>
      <c r="C2603" s="9"/>
      <c r="D2603" s="9"/>
      <c r="E2603" s="12">
        <v>1</v>
      </c>
      <c r="F2603"/>
    </row>
    <row r="2604" spans="1:6" x14ac:dyDescent="0.25">
      <c r="A2604" t="s">
        <v>6438</v>
      </c>
      <c r="B2604">
        <v>2018</v>
      </c>
      <c r="C2604" t="s">
        <v>4299</v>
      </c>
      <c r="D2604" t="s">
        <v>5916</v>
      </c>
      <c r="E2604" s="11">
        <v>1</v>
      </c>
      <c r="F2604"/>
    </row>
    <row r="2605" spans="1:6" x14ac:dyDescent="0.25">
      <c r="A2605" t="s">
        <v>6438</v>
      </c>
      <c r="B2605">
        <v>2019</v>
      </c>
      <c r="C2605" t="s">
        <v>6970</v>
      </c>
      <c r="D2605" t="s">
        <v>6080</v>
      </c>
      <c r="E2605" s="11">
        <v>1</v>
      </c>
      <c r="F2605"/>
    </row>
    <row r="2606" spans="1:6" x14ac:dyDescent="0.25">
      <c r="A2606" s="9" t="s">
        <v>7867</v>
      </c>
      <c r="B2606" s="9"/>
      <c r="C2606" s="9"/>
      <c r="D2606" s="9"/>
      <c r="E2606" s="12">
        <v>2</v>
      </c>
      <c r="F2606"/>
    </row>
    <row r="2607" spans="1:6" x14ac:dyDescent="0.25">
      <c r="A2607" t="s">
        <v>6439</v>
      </c>
      <c r="B2607">
        <v>2017</v>
      </c>
      <c r="C2607">
        <v>183</v>
      </c>
      <c r="D2607" t="s">
        <v>6330</v>
      </c>
      <c r="E2607" s="11">
        <v>1</v>
      </c>
      <c r="F2607"/>
    </row>
    <row r="2608" spans="1:6" x14ac:dyDescent="0.25">
      <c r="A2608" s="9" t="s">
        <v>7868</v>
      </c>
      <c r="B2608" s="9"/>
      <c r="C2608" s="9"/>
      <c r="D2608" s="9"/>
      <c r="E2608" s="12">
        <v>1</v>
      </c>
      <c r="F2608"/>
    </row>
    <row r="2609" spans="1:6" x14ac:dyDescent="0.25">
      <c r="A2609" t="s">
        <v>7869</v>
      </c>
      <c r="B2609">
        <v>2019</v>
      </c>
      <c r="C2609" t="s">
        <v>6937</v>
      </c>
      <c r="D2609" t="s">
        <v>6080</v>
      </c>
      <c r="E2609" s="11">
        <v>1</v>
      </c>
      <c r="F2609"/>
    </row>
    <row r="2610" spans="1:6" x14ac:dyDescent="0.25">
      <c r="A2610" s="9" t="s">
        <v>7870</v>
      </c>
      <c r="B2610" s="9"/>
      <c r="C2610" s="9"/>
      <c r="D2610" s="9"/>
      <c r="E2610" s="12">
        <v>1</v>
      </c>
      <c r="F2610"/>
    </row>
    <row r="2611" spans="1:6" x14ac:dyDescent="0.25">
      <c r="A2611" t="s">
        <v>6440</v>
      </c>
      <c r="B2611">
        <v>2018</v>
      </c>
      <c r="C2611" t="s">
        <v>2123</v>
      </c>
      <c r="D2611" t="s">
        <v>6158</v>
      </c>
      <c r="E2611" s="11">
        <v>1</v>
      </c>
      <c r="F2611"/>
    </row>
    <row r="2612" spans="1:6" x14ac:dyDescent="0.25">
      <c r="A2612" t="s">
        <v>6440</v>
      </c>
      <c r="B2612">
        <v>2018</v>
      </c>
      <c r="C2612" t="s">
        <v>3111</v>
      </c>
      <c r="D2612" t="s">
        <v>5684</v>
      </c>
      <c r="E2612" s="11">
        <v>1</v>
      </c>
      <c r="F2612"/>
    </row>
    <row r="2613" spans="1:6" x14ac:dyDescent="0.25">
      <c r="A2613" t="s">
        <v>6440</v>
      </c>
      <c r="B2613">
        <v>2018</v>
      </c>
      <c r="C2613" t="s">
        <v>4372</v>
      </c>
      <c r="D2613" t="s">
        <v>3507</v>
      </c>
      <c r="E2613" s="11">
        <v>1</v>
      </c>
      <c r="F2613"/>
    </row>
    <row r="2614" spans="1:6" x14ac:dyDescent="0.25">
      <c r="A2614" t="s">
        <v>6440</v>
      </c>
      <c r="B2614">
        <v>2019</v>
      </c>
      <c r="C2614" t="s">
        <v>5172</v>
      </c>
      <c r="D2614" t="s">
        <v>7163</v>
      </c>
      <c r="E2614" s="11">
        <v>1</v>
      </c>
      <c r="F2614"/>
    </row>
    <row r="2615" spans="1:6" x14ac:dyDescent="0.25">
      <c r="A2615" t="s">
        <v>6440</v>
      </c>
      <c r="B2615">
        <v>2019</v>
      </c>
      <c r="C2615" t="s">
        <v>5173</v>
      </c>
      <c r="D2615" t="s">
        <v>5928</v>
      </c>
      <c r="E2615" s="11">
        <v>1</v>
      </c>
      <c r="F2615"/>
    </row>
    <row r="2616" spans="1:6" x14ac:dyDescent="0.25">
      <c r="A2616" t="s">
        <v>6440</v>
      </c>
      <c r="B2616">
        <v>2019</v>
      </c>
      <c r="C2616" t="s">
        <v>6799</v>
      </c>
      <c r="D2616" t="s">
        <v>6080</v>
      </c>
      <c r="E2616" s="11">
        <v>1</v>
      </c>
      <c r="F2616"/>
    </row>
    <row r="2617" spans="1:6" x14ac:dyDescent="0.25">
      <c r="A2617" s="9" t="s">
        <v>7871</v>
      </c>
      <c r="B2617" s="9"/>
      <c r="C2617" s="9"/>
      <c r="D2617" s="9"/>
      <c r="E2617" s="12">
        <v>6</v>
      </c>
      <c r="F2617"/>
    </row>
    <row r="2618" spans="1:6" x14ac:dyDescent="0.25">
      <c r="A2618" t="s">
        <v>111</v>
      </c>
      <c r="B2618">
        <v>2016</v>
      </c>
      <c r="C2618">
        <v>514</v>
      </c>
      <c r="D2618" t="s">
        <v>2635</v>
      </c>
      <c r="E2618" s="11">
        <v>1</v>
      </c>
      <c r="F2618"/>
    </row>
    <row r="2619" spans="1:6" x14ac:dyDescent="0.25">
      <c r="A2619" t="s">
        <v>111</v>
      </c>
      <c r="B2619">
        <v>2016</v>
      </c>
      <c r="C2619" t="s">
        <v>1619</v>
      </c>
      <c r="D2619" t="s">
        <v>2636</v>
      </c>
      <c r="E2619" s="11">
        <v>1</v>
      </c>
      <c r="F2619"/>
    </row>
    <row r="2620" spans="1:6" x14ac:dyDescent="0.25">
      <c r="A2620" t="s">
        <v>111</v>
      </c>
      <c r="B2620">
        <v>2016</v>
      </c>
      <c r="C2620" t="s">
        <v>1970</v>
      </c>
      <c r="D2620" t="s">
        <v>1493</v>
      </c>
      <c r="E2620" s="11">
        <v>1</v>
      </c>
      <c r="F2620"/>
    </row>
    <row r="2621" spans="1:6" x14ac:dyDescent="0.25">
      <c r="A2621" t="s">
        <v>111</v>
      </c>
      <c r="B2621">
        <v>2016</v>
      </c>
      <c r="C2621" t="s">
        <v>1978</v>
      </c>
      <c r="D2621" t="s">
        <v>1493</v>
      </c>
      <c r="E2621" s="11">
        <v>1</v>
      </c>
      <c r="F2621"/>
    </row>
    <row r="2622" spans="1:6" x14ac:dyDescent="0.25">
      <c r="A2622" t="s">
        <v>111</v>
      </c>
      <c r="B2622">
        <v>2017</v>
      </c>
      <c r="C2622">
        <v>182</v>
      </c>
      <c r="D2622" t="s">
        <v>6002</v>
      </c>
      <c r="E2622" s="11">
        <v>1</v>
      </c>
      <c r="F2622"/>
    </row>
    <row r="2623" spans="1:6" x14ac:dyDescent="0.25">
      <c r="A2623" t="s">
        <v>111</v>
      </c>
      <c r="B2623">
        <v>2017</v>
      </c>
      <c r="C2623">
        <v>432</v>
      </c>
      <c r="D2623" t="s">
        <v>3443</v>
      </c>
      <c r="E2623" s="11">
        <v>1</v>
      </c>
      <c r="F2623"/>
    </row>
    <row r="2624" spans="1:6" x14ac:dyDescent="0.25">
      <c r="A2624" t="s">
        <v>111</v>
      </c>
      <c r="B2624">
        <v>2017</v>
      </c>
      <c r="C2624" t="s">
        <v>2540</v>
      </c>
      <c r="D2624" t="s">
        <v>6003</v>
      </c>
      <c r="E2624" s="11">
        <v>1</v>
      </c>
      <c r="F2624"/>
    </row>
    <row r="2625" spans="1:6" x14ac:dyDescent="0.25">
      <c r="A2625" t="s">
        <v>111</v>
      </c>
      <c r="B2625">
        <v>2018</v>
      </c>
      <c r="C2625">
        <v>605</v>
      </c>
      <c r="D2625" t="s">
        <v>3443</v>
      </c>
      <c r="E2625" s="11">
        <v>1</v>
      </c>
      <c r="F2625"/>
    </row>
    <row r="2626" spans="1:6" x14ac:dyDescent="0.25">
      <c r="A2626" s="9" t="s">
        <v>7872</v>
      </c>
      <c r="B2626" s="9"/>
      <c r="C2626" s="9"/>
      <c r="D2626" s="9"/>
      <c r="E2626" s="12">
        <v>8</v>
      </c>
      <c r="F2626"/>
    </row>
    <row r="2627" spans="1:6" x14ac:dyDescent="0.25">
      <c r="A2627" t="s">
        <v>112</v>
      </c>
      <c r="B2627">
        <v>2016</v>
      </c>
      <c r="C2627" t="s">
        <v>1702</v>
      </c>
      <c r="D2627" t="s">
        <v>6027</v>
      </c>
      <c r="E2627" s="11">
        <v>1</v>
      </c>
      <c r="F2627"/>
    </row>
    <row r="2628" spans="1:6" x14ac:dyDescent="0.25">
      <c r="A2628" t="s">
        <v>112</v>
      </c>
      <c r="B2628">
        <v>2016</v>
      </c>
      <c r="C2628" t="s">
        <v>1717</v>
      </c>
      <c r="D2628" t="s">
        <v>5944</v>
      </c>
      <c r="E2628" s="11">
        <v>1</v>
      </c>
      <c r="F2628"/>
    </row>
    <row r="2629" spans="1:6" x14ac:dyDescent="0.25">
      <c r="A2629" t="s">
        <v>112</v>
      </c>
      <c r="B2629">
        <v>2017</v>
      </c>
      <c r="C2629">
        <v>56</v>
      </c>
      <c r="D2629" t="s">
        <v>684</v>
      </c>
      <c r="E2629" s="11">
        <v>1</v>
      </c>
      <c r="F2629"/>
    </row>
    <row r="2630" spans="1:6" x14ac:dyDescent="0.25">
      <c r="A2630" t="s">
        <v>112</v>
      </c>
      <c r="B2630">
        <v>2017</v>
      </c>
      <c r="C2630">
        <v>81</v>
      </c>
      <c r="D2630" t="s">
        <v>2554</v>
      </c>
      <c r="E2630" s="11">
        <v>1</v>
      </c>
      <c r="F2630"/>
    </row>
    <row r="2631" spans="1:6" x14ac:dyDescent="0.25">
      <c r="A2631" t="s">
        <v>112</v>
      </c>
      <c r="B2631">
        <v>2017</v>
      </c>
      <c r="C2631">
        <v>349</v>
      </c>
      <c r="D2631" t="s">
        <v>3443</v>
      </c>
      <c r="E2631" s="11">
        <v>1</v>
      </c>
      <c r="F2631"/>
    </row>
    <row r="2632" spans="1:6" x14ac:dyDescent="0.25">
      <c r="A2632" t="s">
        <v>112</v>
      </c>
      <c r="B2632">
        <v>2017</v>
      </c>
      <c r="C2632" t="s">
        <v>2535</v>
      </c>
      <c r="D2632" t="s">
        <v>2562</v>
      </c>
      <c r="E2632" s="11">
        <v>1</v>
      </c>
      <c r="F2632"/>
    </row>
    <row r="2633" spans="1:6" x14ac:dyDescent="0.25">
      <c r="A2633" t="s">
        <v>112</v>
      </c>
      <c r="B2633">
        <v>2017</v>
      </c>
      <c r="C2633" t="s">
        <v>2892</v>
      </c>
      <c r="D2633" t="s">
        <v>1493</v>
      </c>
      <c r="E2633" s="11">
        <v>1</v>
      </c>
      <c r="F2633"/>
    </row>
    <row r="2634" spans="1:6" x14ac:dyDescent="0.25">
      <c r="A2634" t="s">
        <v>112</v>
      </c>
      <c r="B2634">
        <v>2018</v>
      </c>
      <c r="C2634">
        <v>366</v>
      </c>
      <c r="D2634" t="s">
        <v>3443</v>
      </c>
      <c r="E2634" s="11">
        <v>1</v>
      </c>
      <c r="F2634"/>
    </row>
    <row r="2635" spans="1:6" x14ac:dyDescent="0.25">
      <c r="A2635" t="s">
        <v>112</v>
      </c>
      <c r="B2635">
        <v>2019</v>
      </c>
      <c r="C2635">
        <v>115</v>
      </c>
      <c r="D2635" t="s">
        <v>3443</v>
      </c>
      <c r="E2635" s="11">
        <v>1</v>
      </c>
      <c r="F2635"/>
    </row>
    <row r="2636" spans="1:6" x14ac:dyDescent="0.25">
      <c r="A2636" s="9" t="s">
        <v>7873</v>
      </c>
      <c r="B2636" s="9"/>
      <c r="C2636" s="9"/>
      <c r="D2636" s="9"/>
      <c r="E2636" s="12">
        <v>9</v>
      </c>
      <c r="F2636"/>
    </row>
    <row r="2637" spans="1:6" x14ac:dyDescent="0.25">
      <c r="A2637" t="s">
        <v>113</v>
      </c>
      <c r="B2637">
        <v>1988</v>
      </c>
      <c r="C2637">
        <v>638</v>
      </c>
      <c r="D2637" t="s">
        <v>3631</v>
      </c>
      <c r="E2637" s="11">
        <v>1</v>
      </c>
      <c r="F2637"/>
    </row>
    <row r="2638" spans="1:6" x14ac:dyDescent="0.25">
      <c r="A2638" t="s">
        <v>113</v>
      </c>
      <c r="B2638">
        <v>1988</v>
      </c>
      <c r="C2638">
        <v>644</v>
      </c>
      <c r="D2638" t="s">
        <v>568</v>
      </c>
      <c r="E2638" s="11">
        <v>1</v>
      </c>
      <c r="F2638"/>
    </row>
    <row r="2639" spans="1:6" x14ac:dyDescent="0.25">
      <c r="A2639" t="s">
        <v>113</v>
      </c>
      <c r="B2639">
        <v>1988</v>
      </c>
      <c r="C2639">
        <v>779</v>
      </c>
      <c r="D2639" t="s">
        <v>567</v>
      </c>
      <c r="E2639" s="11">
        <v>1</v>
      </c>
      <c r="F2639"/>
    </row>
    <row r="2640" spans="1:6" x14ac:dyDescent="0.25">
      <c r="A2640" t="s">
        <v>113</v>
      </c>
      <c r="B2640">
        <v>1989</v>
      </c>
      <c r="C2640">
        <v>381</v>
      </c>
      <c r="D2640" t="s">
        <v>3442</v>
      </c>
      <c r="E2640" s="11">
        <v>1</v>
      </c>
      <c r="F2640"/>
    </row>
    <row r="2641" spans="1:6" x14ac:dyDescent="0.25">
      <c r="A2641" t="s">
        <v>113</v>
      </c>
      <c r="B2641">
        <v>1989</v>
      </c>
      <c r="C2641">
        <v>591</v>
      </c>
      <c r="D2641" t="s">
        <v>5893</v>
      </c>
      <c r="E2641" s="11">
        <v>1</v>
      </c>
      <c r="F2641"/>
    </row>
    <row r="2642" spans="1:6" x14ac:dyDescent="0.25">
      <c r="A2642" t="s">
        <v>113</v>
      </c>
      <c r="B2642">
        <v>1989</v>
      </c>
      <c r="C2642">
        <v>157</v>
      </c>
      <c r="D2642" t="s">
        <v>3443</v>
      </c>
      <c r="E2642" s="11">
        <v>1</v>
      </c>
      <c r="F2642"/>
    </row>
    <row r="2643" spans="1:6" x14ac:dyDescent="0.25">
      <c r="A2643" t="s">
        <v>113</v>
      </c>
      <c r="B2643">
        <v>1990</v>
      </c>
      <c r="C2643">
        <v>145</v>
      </c>
      <c r="D2643" t="s">
        <v>3442</v>
      </c>
      <c r="E2643" s="11">
        <v>1</v>
      </c>
      <c r="F2643"/>
    </row>
    <row r="2644" spans="1:6" x14ac:dyDescent="0.25">
      <c r="A2644" t="s">
        <v>113</v>
      </c>
      <c r="B2644">
        <v>1990</v>
      </c>
      <c r="C2644">
        <v>583</v>
      </c>
      <c r="D2644" t="s">
        <v>5893</v>
      </c>
      <c r="E2644" s="11">
        <v>1</v>
      </c>
      <c r="F2644"/>
    </row>
    <row r="2645" spans="1:6" x14ac:dyDescent="0.25">
      <c r="A2645" t="s">
        <v>113</v>
      </c>
      <c r="B2645">
        <v>1990</v>
      </c>
      <c r="C2645">
        <v>506</v>
      </c>
      <c r="D2645" t="s">
        <v>3443</v>
      </c>
      <c r="E2645" s="11">
        <v>1</v>
      </c>
      <c r="F2645"/>
    </row>
    <row r="2646" spans="1:6" x14ac:dyDescent="0.25">
      <c r="A2646" t="s">
        <v>113</v>
      </c>
      <c r="B2646">
        <v>1991</v>
      </c>
      <c r="C2646">
        <v>82</v>
      </c>
      <c r="D2646" t="s">
        <v>3443</v>
      </c>
      <c r="E2646" s="11">
        <v>1</v>
      </c>
      <c r="F2646"/>
    </row>
    <row r="2647" spans="1:6" x14ac:dyDescent="0.25">
      <c r="A2647" t="s">
        <v>113</v>
      </c>
      <c r="B2647">
        <v>1991</v>
      </c>
      <c r="C2647">
        <v>132</v>
      </c>
      <c r="D2647" t="s">
        <v>3442</v>
      </c>
      <c r="E2647" s="11">
        <v>1</v>
      </c>
      <c r="F2647"/>
    </row>
    <row r="2648" spans="1:6" x14ac:dyDescent="0.25">
      <c r="A2648" t="s">
        <v>113</v>
      </c>
      <c r="B2648">
        <v>1991</v>
      </c>
      <c r="C2648">
        <v>689</v>
      </c>
      <c r="D2648" t="s">
        <v>5893</v>
      </c>
      <c r="E2648" s="11">
        <v>1</v>
      </c>
      <c r="F2648"/>
    </row>
    <row r="2649" spans="1:6" x14ac:dyDescent="0.25">
      <c r="A2649" t="s">
        <v>113</v>
      </c>
      <c r="B2649">
        <v>1992</v>
      </c>
      <c r="C2649">
        <v>305</v>
      </c>
      <c r="D2649" t="s">
        <v>3443</v>
      </c>
      <c r="E2649" s="11">
        <v>1</v>
      </c>
      <c r="F2649"/>
    </row>
    <row r="2650" spans="1:6" x14ac:dyDescent="0.25">
      <c r="A2650" t="s">
        <v>113</v>
      </c>
      <c r="B2650">
        <v>1992</v>
      </c>
      <c r="C2650">
        <v>629</v>
      </c>
      <c r="D2650" t="s">
        <v>3442</v>
      </c>
      <c r="E2650" s="11">
        <v>1</v>
      </c>
      <c r="F2650"/>
    </row>
    <row r="2651" spans="1:6" x14ac:dyDescent="0.25">
      <c r="A2651" t="s">
        <v>113</v>
      </c>
      <c r="B2651">
        <v>1992</v>
      </c>
      <c r="C2651">
        <v>395</v>
      </c>
      <c r="D2651" t="s">
        <v>3443</v>
      </c>
      <c r="E2651" s="11">
        <v>1</v>
      </c>
      <c r="F2651"/>
    </row>
    <row r="2652" spans="1:6" x14ac:dyDescent="0.25">
      <c r="A2652" t="s">
        <v>113</v>
      </c>
      <c r="B2652">
        <v>1992</v>
      </c>
      <c r="C2652">
        <v>358</v>
      </c>
      <c r="D2652" t="s">
        <v>5893</v>
      </c>
      <c r="E2652" s="11">
        <v>1</v>
      </c>
      <c r="F2652"/>
    </row>
    <row r="2653" spans="1:6" x14ac:dyDescent="0.25">
      <c r="A2653" t="s">
        <v>113</v>
      </c>
      <c r="B2653">
        <v>1993</v>
      </c>
      <c r="C2653">
        <v>4</v>
      </c>
      <c r="D2653" t="s">
        <v>5893</v>
      </c>
      <c r="E2653" s="11">
        <v>1</v>
      </c>
      <c r="F2653"/>
    </row>
    <row r="2654" spans="1:6" x14ac:dyDescent="0.25">
      <c r="A2654" t="s">
        <v>113</v>
      </c>
      <c r="B2654">
        <v>1993</v>
      </c>
      <c r="C2654">
        <v>11</v>
      </c>
      <c r="D2654" t="s">
        <v>5886</v>
      </c>
      <c r="E2654" s="11">
        <v>1</v>
      </c>
      <c r="F2654"/>
    </row>
    <row r="2655" spans="1:6" x14ac:dyDescent="0.25">
      <c r="A2655" t="s">
        <v>113</v>
      </c>
      <c r="B2655">
        <v>1994</v>
      </c>
      <c r="C2655">
        <v>393</v>
      </c>
      <c r="D2655" t="s">
        <v>5958</v>
      </c>
      <c r="E2655" s="11">
        <v>1</v>
      </c>
      <c r="F2655"/>
    </row>
    <row r="2656" spans="1:6" x14ac:dyDescent="0.25">
      <c r="A2656" t="s">
        <v>113</v>
      </c>
      <c r="B2656">
        <v>1994</v>
      </c>
      <c r="C2656">
        <v>475</v>
      </c>
      <c r="D2656" t="s">
        <v>3443</v>
      </c>
      <c r="E2656" s="11">
        <v>1</v>
      </c>
      <c r="F2656"/>
    </row>
    <row r="2657" spans="1:6" x14ac:dyDescent="0.25">
      <c r="A2657" t="s">
        <v>113</v>
      </c>
      <c r="B2657">
        <v>1994</v>
      </c>
      <c r="C2657">
        <v>364</v>
      </c>
      <c r="D2657" t="s">
        <v>3442</v>
      </c>
      <c r="E2657" s="11">
        <v>1</v>
      </c>
      <c r="F2657"/>
    </row>
    <row r="2658" spans="1:6" x14ac:dyDescent="0.25">
      <c r="A2658" t="s">
        <v>113</v>
      </c>
      <c r="B2658">
        <v>1995</v>
      </c>
      <c r="C2658">
        <v>175</v>
      </c>
      <c r="D2658" t="s">
        <v>3443</v>
      </c>
      <c r="E2658" s="11">
        <v>1</v>
      </c>
      <c r="F2658"/>
    </row>
    <row r="2659" spans="1:6" x14ac:dyDescent="0.25">
      <c r="A2659" t="s">
        <v>113</v>
      </c>
      <c r="B2659">
        <v>1996</v>
      </c>
      <c r="C2659">
        <v>262</v>
      </c>
      <c r="D2659" t="s">
        <v>4210</v>
      </c>
      <c r="E2659" s="11">
        <v>1</v>
      </c>
      <c r="F2659"/>
    </row>
    <row r="2660" spans="1:6" x14ac:dyDescent="0.25">
      <c r="A2660" t="s">
        <v>113</v>
      </c>
      <c r="B2660">
        <v>1997</v>
      </c>
      <c r="C2660">
        <v>50</v>
      </c>
      <c r="D2660" t="s">
        <v>6189</v>
      </c>
      <c r="E2660" s="11">
        <v>1</v>
      </c>
      <c r="F2660"/>
    </row>
    <row r="2661" spans="1:6" x14ac:dyDescent="0.25">
      <c r="A2661" t="s">
        <v>113</v>
      </c>
      <c r="B2661">
        <v>1998</v>
      </c>
      <c r="C2661">
        <v>130</v>
      </c>
      <c r="D2661" t="s">
        <v>3443</v>
      </c>
      <c r="E2661" s="11">
        <v>1</v>
      </c>
      <c r="F2661"/>
    </row>
    <row r="2662" spans="1:6" x14ac:dyDescent="0.25">
      <c r="A2662" t="s">
        <v>113</v>
      </c>
      <c r="B2662">
        <v>1999</v>
      </c>
      <c r="C2662">
        <v>243</v>
      </c>
      <c r="D2662" t="s">
        <v>3443</v>
      </c>
      <c r="E2662" s="11">
        <v>1</v>
      </c>
      <c r="F2662"/>
    </row>
    <row r="2663" spans="1:6" x14ac:dyDescent="0.25">
      <c r="A2663" t="s">
        <v>113</v>
      </c>
      <c r="B2663">
        <v>2000</v>
      </c>
      <c r="C2663">
        <v>241</v>
      </c>
      <c r="D2663" t="s">
        <v>3443</v>
      </c>
      <c r="E2663" s="11">
        <v>1</v>
      </c>
      <c r="F2663"/>
    </row>
    <row r="2664" spans="1:6" x14ac:dyDescent="0.25">
      <c r="A2664" t="s">
        <v>113</v>
      </c>
      <c r="B2664">
        <v>2001</v>
      </c>
      <c r="C2664">
        <v>146</v>
      </c>
      <c r="D2664" t="s">
        <v>3443</v>
      </c>
      <c r="E2664" s="11">
        <v>1</v>
      </c>
      <c r="F2664"/>
    </row>
    <row r="2665" spans="1:6" x14ac:dyDescent="0.25">
      <c r="A2665" t="s">
        <v>113</v>
      </c>
      <c r="B2665">
        <v>2002</v>
      </c>
      <c r="C2665">
        <v>390</v>
      </c>
      <c r="D2665" t="s">
        <v>3443</v>
      </c>
      <c r="E2665" s="11">
        <v>1</v>
      </c>
      <c r="F2665"/>
    </row>
    <row r="2666" spans="1:6" x14ac:dyDescent="0.25">
      <c r="A2666" t="s">
        <v>113</v>
      </c>
      <c r="B2666">
        <v>2003</v>
      </c>
      <c r="C2666">
        <v>577</v>
      </c>
      <c r="D2666" t="s">
        <v>3443</v>
      </c>
      <c r="E2666" s="11">
        <v>1</v>
      </c>
      <c r="F2666"/>
    </row>
    <row r="2667" spans="1:6" x14ac:dyDescent="0.25">
      <c r="A2667" t="s">
        <v>113</v>
      </c>
      <c r="B2667">
        <v>2004</v>
      </c>
      <c r="C2667">
        <v>13</v>
      </c>
      <c r="D2667" t="s">
        <v>3443</v>
      </c>
      <c r="E2667" s="11">
        <v>1</v>
      </c>
      <c r="F2667"/>
    </row>
    <row r="2668" spans="1:6" x14ac:dyDescent="0.25">
      <c r="A2668" t="s">
        <v>113</v>
      </c>
      <c r="B2668">
        <v>2005</v>
      </c>
      <c r="C2668">
        <v>13</v>
      </c>
      <c r="D2668" t="s">
        <v>3443</v>
      </c>
      <c r="E2668" s="11">
        <v>1</v>
      </c>
      <c r="F2668"/>
    </row>
    <row r="2669" spans="1:6" x14ac:dyDescent="0.25">
      <c r="A2669" t="s">
        <v>113</v>
      </c>
      <c r="B2669">
        <v>2006</v>
      </c>
      <c r="C2669">
        <v>71</v>
      </c>
      <c r="D2669" t="s">
        <v>3443</v>
      </c>
      <c r="E2669" s="11">
        <v>1</v>
      </c>
      <c r="F2669"/>
    </row>
    <row r="2670" spans="1:6" x14ac:dyDescent="0.25">
      <c r="A2670" t="s">
        <v>113</v>
      </c>
      <c r="B2670">
        <v>2007</v>
      </c>
      <c r="C2670" t="s">
        <v>926</v>
      </c>
      <c r="D2670" t="s">
        <v>3454</v>
      </c>
      <c r="E2670" s="11">
        <v>1</v>
      </c>
      <c r="F2670"/>
    </row>
    <row r="2671" spans="1:6" x14ac:dyDescent="0.25">
      <c r="A2671" t="s">
        <v>113</v>
      </c>
      <c r="B2671">
        <v>2008</v>
      </c>
      <c r="C2671">
        <v>600</v>
      </c>
      <c r="D2671" t="s">
        <v>3443</v>
      </c>
      <c r="E2671" s="11">
        <v>1</v>
      </c>
      <c r="F2671"/>
    </row>
    <row r="2672" spans="1:6" x14ac:dyDescent="0.25">
      <c r="A2672" s="9" t="s">
        <v>7874</v>
      </c>
      <c r="B2672" s="9"/>
      <c r="C2672" s="9"/>
      <c r="D2672" s="9"/>
      <c r="E2672" s="12">
        <v>35</v>
      </c>
      <c r="F2672"/>
    </row>
    <row r="2673" spans="1:6" x14ac:dyDescent="0.25">
      <c r="A2673" t="s">
        <v>3409</v>
      </c>
      <c r="B2673">
        <v>2017</v>
      </c>
      <c r="C2673">
        <v>364</v>
      </c>
      <c r="D2673" t="s">
        <v>567</v>
      </c>
      <c r="E2673" s="11">
        <v>1</v>
      </c>
      <c r="F2673"/>
    </row>
    <row r="2674" spans="1:6" x14ac:dyDescent="0.25">
      <c r="A2674" s="9" t="s">
        <v>7875</v>
      </c>
      <c r="B2674" s="9"/>
      <c r="C2674" s="9"/>
      <c r="D2674" s="9"/>
      <c r="E2674" s="12">
        <v>1</v>
      </c>
      <c r="F2674"/>
    </row>
    <row r="2675" spans="1:6" x14ac:dyDescent="0.25">
      <c r="A2675" t="s">
        <v>6441</v>
      </c>
      <c r="B2675">
        <v>2018</v>
      </c>
      <c r="C2675" t="s">
        <v>4383</v>
      </c>
      <c r="D2675" t="s">
        <v>5916</v>
      </c>
      <c r="E2675" s="11">
        <v>1</v>
      </c>
      <c r="F2675"/>
    </row>
    <row r="2676" spans="1:6" x14ac:dyDescent="0.25">
      <c r="A2676" s="9" t="s">
        <v>7876</v>
      </c>
      <c r="B2676" s="9"/>
      <c r="C2676" s="9"/>
      <c r="D2676" s="9"/>
      <c r="E2676" s="12">
        <v>1</v>
      </c>
      <c r="F2676"/>
    </row>
    <row r="2677" spans="1:6" x14ac:dyDescent="0.25">
      <c r="A2677" t="s">
        <v>2637</v>
      </c>
      <c r="B2677">
        <v>2016</v>
      </c>
      <c r="C2677" t="s">
        <v>1899</v>
      </c>
      <c r="D2677" t="s">
        <v>2638</v>
      </c>
      <c r="E2677" s="11">
        <v>1</v>
      </c>
      <c r="F2677"/>
    </row>
    <row r="2678" spans="1:6" x14ac:dyDescent="0.25">
      <c r="A2678" t="s">
        <v>2637</v>
      </c>
      <c r="B2678">
        <v>2016</v>
      </c>
      <c r="C2678" t="s">
        <v>1899</v>
      </c>
      <c r="D2678" t="s">
        <v>1493</v>
      </c>
      <c r="E2678" s="11">
        <v>1</v>
      </c>
      <c r="F2678"/>
    </row>
    <row r="2679" spans="1:6" x14ac:dyDescent="0.25">
      <c r="A2679" s="9" t="s">
        <v>7877</v>
      </c>
      <c r="B2679" s="9"/>
      <c r="C2679" s="9"/>
      <c r="D2679" s="9"/>
      <c r="E2679" s="12">
        <v>2</v>
      </c>
      <c r="F2679"/>
    </row>
    <row r="2680" spans="1:6" x14ac:dyDescent="0.25">
      <c r="A2680" t="s">
        <v>3496</v>
      </c>
      <c r="B2680">
        <v>2016</v>
      </c>
      <c r="C2680" t="s">
        <v>1609</v>
      </c>
      <c r="D2680" t="s">
        <v>5685</v>
      </c>
      <c r="E2680" s="11">
        <v>1</v>
      </c>
      <c r="F2680"/>
    </row>
    <row r="2681" spans="1:6" x14ac:dyDescent="0.25">
      <c r="A2681" t="s">
        <v>3496</v>
      </c>
      <c r="B2681">
        <v>2017</v>
      </c>
      <c r="C2681" t="s">
        <v>2079</v>
      </c>
      <c r="D2681" t="s">
        <v>5685</v>
      </c>
      <c r="E2681" s="11">
        <v>1</v>
      </c>
      <c r="F2681"/>
    </row>
    <row r="2682" spans="1:6" x14ac:dyDescent="0.25">
      <c r="A2682" t="s">
        <v>3496</v>
      </c>
      <c r="B2682">
        <v>2018</v>
      </c>
      <c r="C2682">
        <v>57</v>
      </c>
      <c r="D2682" t="s">
        <v>1503</v>
      </c>
      <c r="E2682" s="11">
        <v>1</v>
      </c>
      <c r="F2682"/>
    </row>
    <row r="2683" spans="1:6" x14ac:dyDescent="0.25">
      <c r="A2683" t="s">
        <v>3496</v>
      </c>
      <c r="B2683">
        <v>2018</v>
      </c>
      <c r="C2683">
        <v>78</v>
      </c>
      <c r="D2683" t="s">
        <v>2678</v>
      </c>
      <c r="E2683" s="11">
        <v>1</v>
      </c>
      <c r="F2683"/>
    </row>
    <row r="2684" spans="1:6" x14ac:dyDescent="0.25">
      <c r="A2684" t="s">
        <v>3496</v>
      </c>
      <c r="B2684">
        <v>2018</v>
      </c>
      <c r="C2684">
        <v>91</v>
      </c>
      <c r="D2684" t="s">
        <v>684</v>
      </c>
      <c r="E2684" s="11">
        <v>1</v>
      </c>
      <c r="F2684"/>
    </row>
    <row r="2685" spans="1:6" x14ac:dyDescent="0.25">
      <c r="A2685" t="s">
        <v>3496</v>
      </c>
      <c r="B2685">
        <v>2018</v>
      </c>
      <c r="C2685">
        <v>125</v>
      </c>
      <c r="D2685" t="s">
        <v>2704</v>
      </c>
      <c r="E2685" s="11">
        <v>1</v>
      </c>
      <c r="F2685"/>
    </row>
    <row r="2686" spans="1:6" x14ac:dyDescent="0.25">
      <c r="A2686" t="s">
        <v>3496</v>
      </c>
      <c r="B2686">
        <v>2018</v>
      </c>
      <c r="C2686">
        <v>207</v>
      </c>
      <c r="D2686" t="s">
        <v>2554</v>
      </c>
      <c r="E2686" s="11">
        <v>1</v>
      </c>
      <c r="F2686"/>
    </row>
    <row r="2687" spans="1:6" x14ac:dyDescent="0.25">
      <c r="A2687" t="s">
        <v>3496</v>
      </c>
      <c r="B2687">
        <v>2018</v>
      </c>
      <c r="C2687">
        <v>138</v>
      </c>
      <c r="D2687" t="s">
        <v>567</v>
      </c>
      <c r="E2687" s="11">
        <v>1</v>
      </c>
      <c r="F2687"/>
    </row>
    <row r="2688" spans="1:6" x14ac:dyDescent="0.25">
      <c r="A2688" t="s">
        <v>3496</v>
      </c>
      <c r="B2688">
        <v>2018</v>
      </c>
      <c r="C2688">
        <v>43</v>
      </c>
      <c r="D2688" t="s">
        <v>568</v>
      </c>
      <c r="E2688" s="11">
        <v>1</v>
      </c>
      <c r="F2688"/>
    </row>
    <row r="2689" spans="1:6" x14ac:dyDescent="0.25">
      <c r="A2689" t="s">
        <v>3496</v>
      </c>
      <c r="B2689">
        <v>2018</v>
      </c>
      <c r="C2689">
        <v>43</v>
      </c>
      <c r="D2689" t="s">
        <v>2557</v>
      </c>
      <c r="E2689" s="11">
        <v>1</v>
      </c>
      <c r="F2689"/>
    </row>
    <row r="2690" spans="1:6" x14ac:dyDescent="0.25">
      <c r="A2690" s="9" t="s">
        <v>5747</v>
      </c>
      <c r="B2690" s="9"/>
      <c r="C2690" s="9"/>
      <c r="D2690" s="9"/>
      <c r="E2690" s="12">
        <v>10</v>
      </c>
      <c r="F2690"/>
    </row>
    <row r="2691" spans="1:6" x14ac:dyDescent="0.25">
      <c r="A2691" t="s">
        <v>3497</v>
      </c>
      <c r="B2691">
        <v>2017</v>
      </c>
      <c r="C2691" t="s">
        <v>1965</v>
      </c>
      <c r="D2691" t="s">
        <v>1493</v>
      </c>
      <c r="E2691" s="11">
        <v>1</v>
      </c>
      <c r="F2691"/>
    </row>
    <row r="2692" spans="1:6" x14ac:dyDescent="0.25">
      <c r="A2692" s="9" t="s">
        <v>7878</v>
      </c>
      <c r="B2692" s="9"/>
      <c r="C2692" s="9"/>
      <c r="D2692" s="9"/>
      <c r="E2692" s="12">
        <v>1</v>
      </c>
      <c r="F2692"/>
    </row>
    <row r="2693" spans="1:6" x14ac:dyDescent="0.25">
      <c r="A2693" t="s">
        <v>7879</v>
      </c>
      <c r="B2693">
        <v>2019</v>
      </c>
      <c r="C2693" t="s">
        <v>6874</v>
      </c>
      <c r="D2693" t="s">
        <v>6080</v>
      </c>
      <c r="E2693" s="11">
        <v>1</v>
      </c>
      <c r="F2693"/>
    </row>
    <row r="2694" spans="1:6" x14ac:dyDescent="0.25">
      <c r="A2694" s="9" t="s">
        <v>7880</v>
      </c>
      <c r="B2694" s="9"/>
      <c r="C2694" s="9"/>
      <c r="D2694" s="9"/>
      <c r="E2694" s="12">
        <v>1</v>
      </c>
      <c r="F2694"/>
    </row>
    <row r="2695" spans="1:6" x14ac:dyDescent="0.25">
      <c r="A2695" t="s">
        <v>114</v>
      </c>
      <c r="B2695">
        <v>2014</v>
      </c>
      <c r="C2695">
        <v>11</v>
      </c>
      <c r="D2695" t="s">
        <v>3498</v>
      </c>
      <c r="E2695" s="11">
        <v>1</v>
      </c>
      <c r="F2695"/>
    </row>
    <row r="2696" spans="1:6" x14ac:dyDescent="0.25">
      <c r="A2696" s="9" t="s">
        <v>7881</v>
      </c>
      <c r="B2696" s="9"/>
      <c r="C2696" s="9"/>
      <c r="D2696" s="9"/>
      <c r="E2696" s="12">
        <v>1</v>
      </c>
      <c r="F2696"/>
    </row>
    <row r="2697" spans="1:6" x14ac:dyDescent="0.25">
      <c r="A2697" t="s">
        <v>3632</v>
      </c>
      <c r="B2697">
        <v>2018</v>
      </c>
      <c r="C2697">
        <v>102</v>
      </c>
      <c r="D2697" t="s">
        <v>2678</v>
      </c>
      <c r="E2697" s="11">
        <v>1</v>
      </c>
      <c r="F2697"/>
    </row>
    <row r="2698" spans="1:6" x14ac:dyDescent="0.25">
      <c r="A2698" t="s">
        <v>3632</v>
      </c>
      <c r="B2698">
        <v>2018</v>
      </c>
      <c r="C2698">
        <v>135</v>
      </c>
      <c r="D2698" t="s">
        <v>2559</v>
      </c>
      <c r="E2698" s="11">
        <v>1</v>
      </c>
      <c r="F2698"/>
    </row>
    <row r="2699" spans="1:6" x14ac:dyDescent="0.25">
      <c r="A2699" t="s">
        <v>3632</v>
      </c>
      <c r="B2699">
        <v>2018</v>
      </c>
      <c r="C2699" t="s">
        <v>1462</v>
      </c>
      <c r="D2699" t="s">
        <v>1493</v>
      </c>
      <c r="E2699" s="11">
        <v>1</v>
      </c>
      <c r="F2699"/>
    </row>
    <row r="2700" spans="1:6" x14ac:dyDescent="0.25">
      <c r="A2700" s="9" t="s">
        <v>7882</v>
      </c>
      <c r="B2700" s="9"/>
      <c r="C2700" s="9"/>
      <c r="D2700" s="9"/>
      <c r="E2700" s="12">
        <v>3</v>
      </c>
      <c r="F2700"/>
    </row>
    <row r="2701" spans="1:6" x14ac:dyDescent="0.25">
      <c r="A2701" t="s">
        <v>7883</v>
      </c>
      <c r="B2701">
        <v>2019</v>
      </c>
      <c r="C2701" t="s">
        <v>6934</v>
      </c>
      <c r="D2701" t="s">
        <v>6080</v>
      </c>
      <c r="E2701" s="11">
        <v>1</v>
      </c>
      <c r="F2701"/>
    </row>
    <row r="2702" spans="1:6" x14ac:dyDescent="0.25">
      <c r="A2702" s="9" t="s">
        <v>7884</v>
      </c>
      <c r="B2702" s="9"/>
      <c r="C2702" s="9"/>
      <c r="D2702" s="9"/>
      <c r="E2702" s="12">
        <v>1</v>
      </c>
      <c r="F2702"/>
    </row>
    <row r="2703" spans="1:6" x14ac:dyDescent="0.25">
      <c r="A2703" t="s">
        <v>3633</v>
      </c>
      <c r="B2703">
        <v>2018</v>
      </c>
      <c r="C2703" t="s">
        <v>1665</v>
      </c>
      <c r="D2703" t="s">
        <v>5684</v>
      </c>
      <c r="E2703" s="11">
        <v>1</v>
      </c>
      <c r="F2703"/>
    </row>
    <row r="2704" spans="1:6" x14ac:dyDescent="0.25">
      <c r="A2704" t="s">
        <v>3633</v>
      </c>
      <c r="B2704">
        <v>2018</v>
      </c>
      <c r="C2704" t="s">
        <v>2140</v>
      </c>
      <c r="D2704" t="s">
        <v>6158</v>
      </c>
      <c r="E2704" s="11">
        <v>1</v>
      </c>
      <c r="F2704"/>
    </row>
    <row r="2705" spans="1:6" x14ac:dyDescent="0.25">
      <c r="A2705" t="s">
        <v>3633</v>
      </c>
      <c r="B2705">
        <v>2019</v>
      </c>
      <c r="C2705">
        <v>74</v>
      </c>
      <c r="D2705" t="s">
        <v>2580</v>
      </c>
      <c r="E2705" s="11">
        <v>1</v>
      </c>
      <c r="F2705"/>
    </row>
    <row r="2706" spans="1:6" x14ac:dyDescent="0.25">
      <c r="A2706" t="s">
        <v>3633</v>
      </c>
      <c r="B2706">
        <v>2019</v>
      </c>
      <c r="C2706">
        <v>355</v>
      </c>
      <c r="D2706" t="s">
        <v>567</v>
      </c>
      <c r="E2706" s="11">
        <v>1</v>
      </c>
      <c r="F2706"/>
    </row>
    <row r="2707" spans="1:6" x14ac:dyDescent="0.25">
      <c r="A2707" t="s">
        <v>3633</v>
      </c>
      <c r="B2707">
        <v>2019</v>
      </c>
      <c r="C2707" t="s">
        <v>5001</v>
      </c>
      <c r="D2707" t="s">
        <v>7885</v>
      </c>
      <c r="E2707" s="11">
        <v>1</v>
      </c>
      <c r="F2707"/>
    </row>
    <row r="2708" spans="1:6" x14ac:dyDescent="0.25">
      <c r="A2708" s="9" t="s">
        <v>7886</v>
      </c>
      <c r="B2708" s="9"/>
      <c r="C2708" s="9"/>
      <c r="D2708" s="9"/>
      <c r="E2708" s="12">
        <v>5</v>
      </c>
      <c r="F2708"/>
    </row>
    <row r="2709" spans="1:6" x14ac:dyDescent="0.25">
      <c r="A2709" t="s">
        <v>6442</v>
      </c>
      <c r="B2709">
        <v>2016</v>
      </c>
      <c r="C2709">
        <v>597</v>
      </c>
      <c r="D2709" t="s">
        <v>3443</v>
      </c>
      <c r="E2709" s="11">
        <v>1</v>
      </c>
      <c r="F2709"/>
    </row>
    <row r="2710" spans="1:6" x14ac:dyDescent="0.25">
      <c r="A2710" s="9" t="s">
        <v>7887</v>
      </c>
      <c r="B2710" s="9"/>
      <c r="C2710" s="9"/>
      <c r="D2710" s="9"/>
      <c r="E2710" s="12">
        <v>1</v>
      </c>
      <c r="F2710"/>
    </row>
    <row r="2711" spans="1:6" x14ac:dyDescent="0.25">
      <c r="A2711" t="s">
        <v>5748</v>
      </c>
      <c r="B2711">
        <v>2017</v>
      </c>
      <c r="C2711" t="s">
        <v>4654</v>
      </c>
      <c r="D2711" t="s">
        <v>7154</v>
      </c>
      <c r="E2711" s="11">
        <v>1</v>
      </c>
      <c r="F2711"/>
    </row>
    <row r="2712" spans="1:6" x14ac:dyDescent="0.25">
      <c r="A2712" s="9" t="s">
        <v>7888</v>
      </c>
      <c r="B2712" s="9"/>
      <c r="C2712" s="9"/>
      <c r="D2712" s="9"/>
      <c r="E2712" s="12">
        <v>1</v>
      </c>
      <c r="F2712"/>
    </row>
    <row r="2713" spans="1:6" x14ac:dyDescent="0.25">
      <c r="A2713" t="s">
        <v>3499</v>
      </c>
      <c r="B2713">
        <v>1990</v>
      </c>
      <c r="C2713">
        <v>637</v>
      </c>
      <c r="D2713" t="s">
        <v>3631</v>
      </c>
      <c r="E2713" s="11">
        <v>1</v>
      </c>
      <c r="F2713"/>
    </row>
    <row r="2714" spans="1:6" x14ac:dyDescent="0.25">
      <c r="A2714" t="s">
        <v>3499</v>
      </c>
      <c r="B2714">
        <v>1990</v>
      </c>
      <c r="C2714">
        <v>331</v>
      </c>
      <c r="D2714" t="s">
        <v>567</v>
      </c>
      <c r="E2714" s="11">
        <v>1</v>
      </c>
      <c r="F2714"/>
    </row>
    <row r="2715" spans="1:6" x14ac:dyDescent="0.25">
      <c r="A2715" t="s">
        <v>3499</v>
      </c>
      <c r="B2715">
        <v>1990</v>
      </c>
      <c r="C2715">
        <v>492</v>
      </c>
      <c r="D2715" t="s">
        <v>684</v>
      </c>
      <c r="E2715" s="11">
        <v>1</v>
      </c>
      <c r="F2715"/>
    </row>
    <row r="2716" spans="1:6" x14ac:dyDescent="0.25">
      <c r="A2716" t="s">
        <v>3499</v>
      </c>
      <c r="B2716">
        <v>1990</v>
      </c>
      <c r="C2716">
        <v>72</v>
      </c>
      <c r="D2716" t="s">
        <v>3593</v>
      </c>
      <c r="E2716" s="11">
        <v>1</v>
      </c>
      <c r="F2716"/>
    </row>
    <row r="2717" spans="1:6" x14ac:dyDescent="0.25">
      <c r="A2717" t="s">
        <v>3499</v>
      </c>
      <c r="B2717">
        <v>1990</v>
      </c>
      <c r="C2717" t="s">
        <v>708</v>
      </c>
      <c r="D2717" t="s">
        <v>568</v>
      </c>
      <c r="E2717" s="11">
        <v>1</v>
      </c>
      <c r="F2717"/>
    </row>
    <row r="2718" spans="1:6" x14ac:dyDescent="0.25">
      <c r="A2718" t="s">
        <v>3499</v>
      </c>
      <c r="B2718">
        <v>1990</v>
      </c>
      <c r="C2718" t="s">
        <v>709</v>
      </c>
      <c r="D2718" t="s">
        <v>5491</v>
      </c>
      <c r="E2718" s="11">
        <v>1</v>
      </c>
      <c r="F2718"/>
    </row>
    <row r="2719" spans="1:6" x14ac:dyDescent="0.25">
      <c r="A2719" t="s">
        <v>3499</v>
      </c>
      <c r="B2719">
        <v>1990</v>
      </c>
      <c r="C2719">
        <v>297</v>
      </c>
      <c r="D2719" t="s">
        <v>3625</v>
      </c>
      <c r="E2719" s="11">
        <v>1</v>
      </c>
      <c r="F2719"/>
    </row>
    <row r="2720" spans="1:6" x14ac:dyDescent="0.25">
      <c r="A2720" s="9" t="s">
        <v>7889</v>
      </c>
      <c r="B2720" s="9"/>
      <c r="C2720" s="9"/>
      <c r="D2720" s="9"/>
      <c r="E2720" s="12">
        <v>7</v>
      </c>
      <c r="F2720"/>
    </row>
    <row r="2721" spans="1:6" x14ac:dyDescent="0.25">
      <c r="A2721" t="s">
        <v>5749</v>
      </c>
      <c r="B2721">
        <v>2016</v>
      </c>
      <c r="C2721" t="s">
        <v>1690</v>
      </c>
      <c r="D2721" t="s">
        <v>6443</v>
      </c>
      <c r="E2721" s="11">
        <v>1</v>
      </c>
      <c r="F2721"/>
    </row>
    <row r="2722" spans="1:6" x14ac:dyDescent="0.25">
      <c r="A2722" t="s">
        <v>5749</v>
      </c>
      <c r="B2722">
        <v>2017</v>
      </c>
      <c r="C2722" t="s">
        <v>4738</v>
      </c>
      <c r="D2722" t="s">
        <v>7154</v>
      </c>
      <c r="E2722" s="11">
        <v>1</v>
      </c>
      <c r="F2722"/>
    </row>
    <row r="2723" spans="1:6" x14ac:dyDescent="0.25">
      <c r="A2723" s="9" t="s">
        <v>7890</v>
      </c>
      <c r="B2723" s="9"/>
      <c r="C2723" s="9"/>
      <c r="D2723" s="9"/>
      <c r="E2723" s="12">
        <v>2</v>
      </c>
      <c r="F2723"/>
    </row>
    <row r="2724" spans="1:6" x14ac:dyDescent="0.25">
      <c r="A2724" t="s">
        <v>3634</v>
      </c>
      <c r="B2724">
        <v>2018</v>
      </c>
      <c r="C2724">
        <v>74</v>
      </c>
      <c r="D2724" t="s">
        <v>6336</v>
      </c>
      <c r="E2724" s="11">
        <v>1</v>
      </c>
      <c r="F2724"/>
    </row>
    <row r="2725" spans="1:6" x14ac:dyDescent="0.25">
      <c r="A2725" t="s">
        <v>3634</v>
      </c>
      <c r="B2725">
        <v>2018</v>
      </c>
      <c r="C2725">
        <v>698</v>
      </c>
      <c r="D2725" t="s">
        <v>3921</v>
      </c>
      <c r="E2725" s="11">
        <v>1</v>
      </c>
      <c r="F2725"/>
    </row>
    <row r="2726" spans="1:6" x14ac:dyDescent="0.25">
      <c r="A2726" t="s">
        <v>3634</v>
      </c>
      <c r="B2726">
        <v>2018</v>
      </c>
      <c r="C2726" t="s">
        <v>2221</v>
      </c>
      <c r="D2726" t="s">
        <v>5684</v>
      </c>
      <c r="E2726" s="11">
        <v>1</v>
      </c>
      <c r="F2726"/>
    </row>
    <row r="2727" spans="1:6" x14ac:dyDescent="0.25">
      <c r="A2727" t="s">
        <v>3634</v>
      </c>
      <c r="B2727">
        <v>2018</v>
      </c>
      <c r="C2727" t="s">
        <v>3049</v>
      </c>
      <c r="D2727" t="s">
        <v>6158</v>
      </c>
      <c r="E2727" s="11">
        <v>1</v>
      </c>
      <c r="F2727"/>
    </row>
    <row r="2728" spans="1:6" x14ac:dyDescent="0.25">
      <c r="A2728" s="9" t="s">
        <v>7891</v>
      </c>
      <c r="B2728" s="9"/>
      <c r="C2728" s="9"/>
      <c r="D2728" s="9"/>
      <c r="E2728" s="12">
        <v>4</v>
      </c>
      <c r="F2728"/>
    </row>
    <row r="2729" spans="1:6" x14ac:dyDescent="0.25">
      <c r="A2729" t="s">
        <v>3635</v>
      </c>
      <c r="B2729">
        <v>1984</v>
      </c>
      <c r="C2729">
        <v>42</v>
      </c>
      <c r="D2729" t="s">
        <v>3591</v>
      </c>
      <c r="E2729" s="11">
        <v>1</v>
      </c>
      <c r="F2729"/>
    </row>
    <row r="2730" spans="1:6" x14ac:dyDescent="0.25">
      <c r="A2730" s="9" t="s">
        <v>7892</v>
      </c>
      <c r="B2730" s="9"/>
      <c r="C2730" s="9"/>
      <c r="D2730" s="9"/>
      <c r="E2730" s="12">
        <v>1</v>
      </c>
      <c r="F2730"/>
    </row>
    <row r="2731" spans="1:6" x14ac:dyDescent="0.25">
      <c r="A2731" t="s">
        <v>3755</v>
      </c>
      <c r="B2731">
        <v>2018</v>
      </c>
      <c r="C2731">
        <v>639</v>
      </c>
      <c r="D2731" t="s">
        <v>567</v>
      </c>
      <c r="E2731" s="11">
        <v>1</v>
      </c>
      <c r="F2731"/>
    </row>
    <row r="2732" spans="1:6" x14ac:dyDescent="0.25">
      <c r="A2732" t="s">
        <v>3755</v>
      </c>
      <c r="B2732">
        <v>2018</v>
      </c>
      <c r="C2732">
        <v>26</v>
      </c>
      <c r="D2732" t="s">
        <v>1503</v>
      </c>
      <c r="E2732" s="11">
        <v>1</v>
      </c>
      <c r="F2732"/>
    </row>
    <row r="2733" spans="1:6" x14ac:dyDescent="0.25">
      <c r="A2733" s="9" t="s">
        <v>7893</v>
      </c>
      <c r="B2733" s="9"/>
      <c r="C2733" s="9"/>
      <c r="D2733" s="9"/>
      <c r="E2733" s="12">
        <v>2</v>
      </c>
      <c r="F2733"/>
    </row>
    <row r="2734" spans="1:6" x14ac:dyDescent="0.25">
      <c r="A2734" t="s">
        <v>3410</v>
      </c>
      <c r="B2734">
        <v>2017</v>
      </c>
      <c r="C2734">
        <v>289</v>
      </c>
      <c r="D2734" t="s">
        <v>567</v>
      </c>
      <c r="E2734" s="11">
        <v>1</v>
      </c>
      <c r="F2734"/>
    </row>
    <row r="2735" spans="1:6" x14ac:dyDescent="0.25">
      <c r="A2735" s="9" t="s">
        <v>7894</v>
      </c>
      <c r="B2735" s="9"/>
      <c r="C2735" s="9"/>
      <c r="D2735" s="9"/>
      <c r="E2735" s="12">
        <v>1</v>
      </c>
      <c r="F2735"/>
    </row>
    <row r="2736" spans="1:6" x14ac:dyDescent="0.25">
      <c r="A2736" t="s">
        <v>2639</v>
      </c>
      <c r="B2736">
        <v>2017</v>
      </c>
      <c r="C2736">
        <v>319</v>
      </c>
      <c r="D2736" t="s">
        <v>2564</v>
      </c>
      <c r="E2736" s="11">
        <v>1</v>
      </c>
      <c r="F2736"/>
    </row>
    <row r="2737" spans="1:6" x14ac:dyDescent="0.25">
      <c r="A2737" s="9" t="s">
        <v>7895</v>
      </c>
      <c r="B2737" s="9"/>
      <c r="C2737" s="9"/>
      <c r="D2737" s="9"/>
      <c r="E2737" s="12">
        <v>1</v>
      </c>
      <c r="F2737"/>
    </row>
    <row r="2738" spans="1:6" x14ac:dyDescent="0.25">
      <c r="A2738" t="s">
        <v>2640</v>
      </c>
      <c r="B2738">
        <v>2016</v>
      </c>
      <c r="C2738">
        <v>547</v>
      </c>
      <c r="D2738" t="s">
        <v>567</v>
      </c>
      <c r="E2738" s="11">
        <v>1</v>
      </c>
      <c r="F2738"/>
    </row>
    <row r="2739" spans="1:6" x14ac:dyDescent="0.25">
      <c r="A2739" s="9" t="s">
        <v>7896</v>
      </c>
      <c r="B2739" s="9"/>
      <c r="C2739" s="9"/>
      <c r="D2739" s="9"/>
      <c r="E2739" s="12">
        <v>1</v>
      </c>
      <c r="F2739"/>
    </row>
    <row r="2740" spans="1:6" x14ac:dyDescent="0.25">
      <c r="A2740" t="s">
        <v>116</v>
      </c>
      <c r="B2740">
        <v>2016</v>
      </c>
      <c r="C2740">
        <v>147</v>
      </c>
      <c r="D2740" t="s">
        <v>3443</v>
      </c>
      <c r="E2740" s="11">
        <v>1</v>
      </c>
      <c r="F2740"/>
    </row>
    <row r="2741" spans="1:6" x14ac:dyDescent="0.25">
      <c r="A2741" s="9" t="s">
        <v>7897</v>
      </c>
      <c r="B2741" s="9"/>
      <c r="C2741" s="9"/>
      <c r="D2741" s="9"/>
      <c r="E2741" s="12">
        <v>1</v>
      </c>
      <c r="F2741"/>
    </row>
    <row r="2742" spans="1:6" x14ac:dyDescent="0.25">
      <c r="A2742" t="s">
        <v>5750</v>
      </c>
      <c r="B2742">
        <v>2017</v>
      </c>
      <c r="C2742" t="s">
        <v>4843</v>
      </c>
      <c r="D2742" t="s">
        <v>5686</v>
      </c>
      <c r="E2742" s="11">
        <v>1</v>
      </c>
      <c r="F2742"/>
    </row>
    <row r="2743" spans="1:6" x14ac:dyDescent="0.25">
      <c r="A2743" t="s">
        <v>5750</v>
      </c>
      <c r="B2743">
        <v>2018</v>
      </c>
      <c r="C2743" t="s">
        <v>2097</v>
      </c>
      <c r="D2743" t="s">
        <v>6158</v>
      </c>
      <c r="E2743" s="11">
        <v>1</v>
      </c>
      <c r="F2743"/>
    </row>
    <row r="2744" spans="1:6" x14ac:dyDescent="0.25">
      <c r="A2744" t="s">
        <v>5750</v>
      </c>
      <c r="B2744">
        <v>2018</v>
      </c>
      <c r="C2744" t="s">
        <v>4310</v>
      </c>
      <c r="D2744" t="s">
        <v>3507</v>
      </c>
      <c r="E2744" s="11">
        <v>1</v>
      </c>
      <c r="F2744"/>
    </row>
    <row r="2745" spans="1:6" x14ac:dyDescent="0.25">
      <c r="A2745" s="9" t="s">
        <v>7898</v>
      </c>
      <c r="B2745" s="9"/>
      <c r="C2745" s="9"/>
      <c r="D2745" s="9"/>
      <c r="E2745" s="12">
        <v>3</v>
      </c>
      <c r="F2745"/>
    </row>
    <row r="2746" spans="1:6" x14ac:dyDescent="0.25">
      <c r="A2746" t="s">
        <v>6028</v>
      </c>
      <c r="B2746">
        <v>2016</v>
      </c>
      <c r="C2746">
        <v>240</v>
      </c>
      <c r="D2746" t="s">
        <v>5960</v>
      </c>
      <c r="E2746" s="11">
        <v>1</v>
      </c>
      <c r="F2746"/>
    </row>
    <row r="2747" spans="1:6" x14ac:dyDescent="0.25">
      <c r="A2747" s="9" t="s">
        <v>7899</v>
      </c>
      <c r="B2747" s="9"/>
      <c r="C2747" s="9"/>
      <c r="D2747" s="9"/>
      <c r="E2747" s="12">
        <v>1</v>
      </c>
      <c r="F2747"/>
    </row>
    <row r="2748" spans="1:6" x14ac:dyDescent="0.25">
      <c r="A2748" t="s">
        <v>5647</v>
      </c>
      <c r="B2748">
        <v>2017</v>
      </c>
      <c r="C2748" t="s">
        <v>4677</v>
      </c>
      <c r="D2748" t="s">
        <v>7154</v>
      </c>
      <c r="E2748" s="11">
        <v>1</v>
      </c>
      <c r="F2748"/>
    </row>
    <row r="2749" spans="1:6" x14ac:dyDescent="0.25">
      <c r="A2749" t="s">
        <v>5647</v>
      </c>
      <c r="B2749">
        <v>2018</v>
      </c>
      <c r="C2749">
        <v>23</v>
      </c>
      <c r="D2749" t="s">
        <v>6336</v>
      </c>
      <c r="E2749" s="11">
        <v>1</v>
      </c>
      <c r="F2749"/>
    </row>
    <row r="2750" spans="1:6" x14ac:dyDescent="0.25">
      <c r="A2750" t="s">
        <v>5647</v>
      </c>
      <c r="B2750">
        <v>2018</v>
      </c>
      <c r="C2750" t="s">
        <v>4386</v>
      </c>
      <c r="D2750" t="s">
        <v>3507</v>
      </c>
      <c r="E2750" s="11">
        <v>1</v>
      </c>
      <c r="F2750"/>
    </row>
    <row r="2751" spans="1:6" x14ac:dyDescent="0.25">
      <c r="A2751" t="s">
        <v>5647</v>
      </c>
      <c r="B2751">
        <v>2019</v>
      </c>
      <c r="C2751" t="s">
        <v>5169</v>
      </c>
      <c r="D2751" t="s">
        <v>6158</v>
      </c>
      <c r="E2751" s="11">
        <v>1</v>
      </c>
      <c r="F2751"/>
    </row>
    <row r="2752" spans="1:6" x14ac:dyDescent="0.25">
      <c r="A2752" t="s">
        <v>5647</v>
      </c>
      <c r="B2752">
        <v>2019</v>
      </c>
      <c r="C2752" t="s">
        <v>6894</v>
      </c>
      <c r="D2752" t="s">
        <v>6080</v>
      </c>
      <c r="E2752" s="11">
        <v>1</v>
      </c>
      <c r="F2752"/>
    </row>
    <row r="2753" spans="1:6" x14ac:dyDescent="0.25">
      <c r="A2753" s="9" t="s">
        <v>7900</v>
      </c>
      <c r="B2753" s="9"/>
      <c r="C2753" s="9"/>
      <c r="D2753" s="9"/>
      <c r="E2753" s="12">
        <v>5</v>
      </c>
      <c r="F2753"/>
    </row>
    <row r="2754" spans="1:6" x14ac:dyDescent="0.25">
      <c r="A2754" t="s">
        <v>6444</v>
      </c>
      <c r="B2754">
        <v>2018</v>
      </c>
      <c r="C2754" t="s">
        <v>4353</v>
      </c>
      <c r="D2754" t="s">
        <v>5916</v>
      </c>
      <c r="E2754" s="11">
        <v>1</v>
      </c>
      <c r="F2754"/>
    </row>
    <row r="2755" spans="1:6" x14ac:dyDescent="0.25">
      <c r="A2755" t="s">
        <v>6444</v>
      </c>
      <c r="B2755">
        <v>2019</v>
      </c>
      <c r="C2755" t="s">
        <v>5154</v>
      </c>
      <c r="D2755" t="s">
        <v>5928</v>
      </c>
      <c r="E2755" s="11">
        <v>1</v>
      </c>
      <c r="F2755"/>
    </row>
    <row r="2756" spans="1:6" x14ac:dyDescent="0.25">
      <c r="A2756" t="s">
        <v>6444</v>
      </c>
      <c r="B2756">
        <v>2019</v>
      </c>
      <c r="C2756" t="s">
        <v>6833</v>
      </c>
      <c r="D2756" t="s">
        <v>6080</v>
      </c>
      <c r="E2756" s="11">
        <v>1</v>
      </c>
      <c r="F2756"/>
    </row>
    <row r="2757" spans="1:6" x14ac:dyDescent="0.25">
      <c r="A2757" s="9" t="s">
        <v>7901</v>
      </c>
      <c r="B2757" s="9"/>
      <c r="C2757" s="9"/>
      <c r="D2757" s="9"/>
      <c r="E2757" s="12">
        <v>3</v>
      </c>
      <c r="F2757"/>
    </row>
    <row r="2758" spans="1:6" x14ac:dyDescent="0.25">
      <c r="A2758" t="s">
        <v>7902</v>
      </c>
      <c r="B2758">
        <v>2019</v>
      </c>
      <c r="C2758" t="s">
        <v>6864</v>
      </c>
      <c r="D2758" t="s">
        <v>7161</v>
      </c>
      <c r="E2758" s="11">
        <v>1</v>
      </c>
      <c r="F2758"/>
    </row>
    <row r="2759" spans="1:6" x14ac:dyDescent="0.25">
      <c r="A2759" s="9" t="s">
        <v>7903</v>
      </c>
      <c r="B2759" s="9"/>
      <c r="C2759" s="9"/>
      <c r="D2759" s="9"/>
      <c r="E2759" s="12">
        <v>1</v>
      </c>
      <c r="F2759"/>
    </row>
    <row r="2760" spans="1:6" x14ac:dyDescent="0.25">
      <c r="A2760" t="s">
        <v>7904</v>
      </c>
      <c r="B2760">
        <v>2019</v>
      </c>
      <c r="C2760" t="s">
        <v>6852</v>
      </c>
      <c r="D2760" t="s">
        <v>7161</v>
      </c>
      <c r="E2760" s="11">
        <v>1</v>
      </c>
      <c r="F2760"/>
    </row>
    <row r="2761" spans="1:6" x14ac:dyDescent="0.25">
      <c r="A2761" s="9" t="s">
        <v>7905</v>
      </c>
      <c r="B2761" s="9"/>
      <c r="C2761" s="9"/>
      <c r="D2761" s="9"/>
      <c r="E2761" s="12">
        <v>1</v>
      </c>
      <c r="F2761"/>
    </row>
    <row r="2762" spans="1:6" x14ac:dyDescent="0.25">
      <c r="A2762" t="s">
        <v>117</v>
      </c>
      <c r="B2762">
        <v>1976</v>
      </c>
      <c r="C2762">
        <v>180</v>
      </c>
      <c r="D2762" t="s">
        <v>3443</v>
      </c>
      <c r="E2762" s="11">
        <v>1</v>
      </c>
      <c r="F2762"/>
    </row>
    <row r="2763" spans="1:6" x14ac:dyDescent="0.25">
      <c r="A2763" t="s">
        <v>117</v>
      </c>
      <c r="B2763">
        <v>1981</v>
      </c>
      <c r="C2763">
        <v>460</v>
      </c>
      <c r="D2763" t="s">
        <v>5999</v>
      </c>
      <c r="E2763" s="11">
        <v>1</v>
      </c>
      <c r="F2763"/>
    </row>
    <row r="2764" spans="1:6" x14ac:dyDescent="0.25">
      <c r="A2764" t="s">
        <v>117</v>
      </c>
      <c r="B2764">
        <v>1982</v>
      </c>
      <c r="C2764">
        <v>283</v>
      </c>
      <c r="D2764" t="s">
        <v>3442</v>
      </c>
      <c r="E2764" s="11">
        <v>1</v>
      </c>
      <c r="F2764"/>
    </row>
    <row r="2765" spans="1:6" x14ac:dyDescent="0.25">
      <c r="A2765" t="s">
        <v>117</v>
      </c>
      <c r="B2765">
        <v>1982</v>
      </c>
      <c r="C2765">
        <v>557</v>
      </c>
      <c r="D2765" t="s">
        <v>3443</v>
      </c>
      <c r="E2765" s="11">
        <v>1</v>
      </c>
      <c r="F2765"/>
    </row>
    <row r="2766" spans="1:6" x14ac:dyDescent="0.25">
      <c r="A2766" t="s">
        <v>117</v>
      </c>
      <c r="B2766">
        <v>1982</v>
      </c>
      <c r="C2766">
        <v>770</v>
      </c>
      <c r="D2766" t="s">
        <v>3443</v>
      </c>
      <c r="E2766" s="11">
        <v>1</v>
      </c>
      <c r="F2766"/>
    </row>
    <row r="2767" spans="1:6" x14ac:dyDescent="0.25">
      <c r="A2767" t="s">
        <v>117</v>
      </c>
      <c r="B2767">
        <v>1982</v>
      </c>
      <c r="C2767">
        <v>771</v>
      </c>
      <c r="D2767" t="s">
        <v>5998</v>
      </c>
      <c r="E2767" s="11">
        <v>1</v>
      </c>
      <c r="F2767"/>
    </row>
    <row r="2768" spans="1:6" x14ac:dyDescent="0.25">
      <c r="A2768" t="s">
        <v>117</v>
      </c>
      <c r="B2768">
        <v>1984</v>
      </c>
      <c r="C2768">
        <v>396</v>
      </c>
      <c r="D2768" t="s">
        <v>3442</v>
      </c>
      <c r="E2768" s="11">
        <v>1</v>
      </c>
      <c r="F2768"/>
    </row>
    <row r="2769" spans="1:6" x14ac:dyDescent="0.25">
      <c r="A2769" t="s">
        <v>117</v>
      </c>
      <c r="B2769">
        <v>1988</v>
      </c>
      <c r="C2769" t="s">
        <v>629</v>
      </c>
      <c r="D2769" t="s">
        <v>5942</v>
      </c>
      <c r="E2769" s="11">
        <v>1</v>
      </c>
      <c r="F2769"/>
    </row>
    <row r="2770" spans="1:6" x14ac:dyDescent="0.25">
      <c r="A2770" t="s">
        <v>117</v>
      </c>
      <c r="B2770">
        <v>1989</v>
      </c>
      <c r="C2770">
        <v>158</v>
      </c>
      <c r="D2770" t="s">
        <v>3442</v>
      </c>
      <c r="E2770" s="11">
        <v>1</v>
      </c>
      <c r="F2770"/>
    </row>
    <row r="2771" spans="1:6" x14ac:dyDescent="0.25">
      <c r="A2771" t="s">
        <v>117</v>
      </c>
      <c r="B2771">
        <v>1989</v>
      </c>
      <c r="C2771">
        <v>415</v>
      </c>
      <c r="D2771" t="s">
        <v>3443</v>
      </c>
      <c r="E2771" s="11">
        <v>1</v>
      </c>
      <c r="F2771"/>
    </row>
    <row r="2772" spans="1:6" x14ac:dyDescent="0.25">
      <c r="A2772" t="s">
        <v>117</v>
      </c>
      <c r="B2772">
        <v>1992</v>
      </c>
      <c r="C2772">
        <v>215</v>
      </c>
      <c r="D2772" t="s">
        <v>3443</v>
      </c>
      <c r="E2772" s="11">
        <v>1</v>
      </c>
      <c r="F2772"/>
    </row>
    <row r="2773" spans="1:6" x14ac:dyDescent="0.25">
      <c r="A2773" s="9" t="s">
        <v>7906</v>
      </c>
      <c r="B2773" s="9"/>
      <c r="C2773" s="9"/>
      <c r="D2773" s="9"/>
      <c r="E2773" s="12">
        <v>11</v>
      </c>
      <c r="F2773"/>
    </row>
    <row r="2774" spans="1:6" x14ac:dyDescent="0.25">
      <c r="A2774" t="s">
        <v>4105</v>
      </c>
      <c r="B2774">
        <v>2018</v>
      </c>
      <c r="C2774" t="s">
        <v>4001</v>
      </c>
      <c r="D2774" t="s">
        <v>1493</v>
      </c>
      <c r="E2774" s="11">
        <v>1</v>
      </c>
      <c r="F2774"/>
    </row>
    <row r="2775" spans="1:6" x14ac:dyDescent="0.25">
      <c r="A2775" s="9" t="s">
        <v>7907</v>
      </c>
      <c r="B2775" s="9"/>
      <c r="C2775" s="9"/>
      <c r="D2775" s="9"/>
      <c r="E2775" s="12">
        <v>1</v>
      </c>
      <c r="F2775"/>
    </row>
    <row r="2776" spans="1:6" x14ac:dyDescent="0.25">
      <c r="A2776" t="s">
        <v>118</v>
      </c>
      <c r="B2776">
        <v>1988</v>
      </c>
      <c r="C2776">
        <v>1</v>
      </c>
      <c r="D2776" t="s">
        <v>3592</v>
      </c>
      <c r="E2776" s="11">
        <v>1</v>
      </c>
      <c r="F2776"/>
    </row>
    <row r="2777" spans="1:6" x14ac:dyDescent="0.25">
      <c r="A2777" t="s">
        <v>118</v>
      </c>
      <c r="B2777">
        <v>1988</v>
      </c>
      <c r="C2777">
        <v>40</v>
      </c>
      <c r="D2777" t="s">
        <v>568</v>
      </c>
      <c r="E2777" s="11">
        <v>1</v>
      </c>
      <c r="F2777"/>
    </row>
    <row r="2778" spans="1:6" x14ac:dyDescent="0.25">
      <c r="A2778" t="s">
        <v>118</v>
      </c>
      <c r="B2778">
        <v>1988</v>
      </c>
      <c r="C2778">
        <v>641</v>
      </c>
      <c r="D2778" t="s">
        <v>3625</v>
      </c>
      <c r="E2778" s="11">
        <v>1</v>
      </c>
      <c r="F2778"/>
    </row>
    <row r="2779" spans="1:6" x14ac:dyDescent="0.25">
      <c r="A2779" t="s">
        <v>118</v>
      </c>
      <c r="B2779">
        <v>1988</v>
      </c>
      <c r="C2779" t="s">
        <v>655</v>
      </c>
      <c r="D2779" t="s">
        <v>3596</v>
      </c>
      <c r="E2779" s="11">
        <v>1</v>
      </c>
      <c r="F2779"/>
    </row>
    <row r="2780" spans="1:6" x14ac:dyDescent="0.25">
      <c r="A2780" t="s">
        <v>118</v>
      </c>
      <c r="B2780">
        <v>1988</v>
      </c>
      <c r="C2780" t="s">
        <v>660</v>
      </c>
      <c r="D2780" t="s">
        <v>3591</v>
      </c>
      <c r="E2780" s="11">
        <v>1</v>
      </c>
      <c r="F2780"/>
    </row>
    <row r="2781" spans="1:6" x14ac:dyDescent="0.25">
      <c r="A2781" s="9" t="s">
        <v>7908</v>
      </c>
      <c r="B2781" s="9"/>
      <c r="C2781" s="9"/>
      <c r="D2781" s="9"/>
      <c r="E2781" s="12">
        <v>5</v>
      </c>
      <c r="F2781"/>
    </row>
    <row r="2782" spans="1:6" x14ac:dyDescent="0.25">
      <c r="A2782" t="s">
        <v>3636</v>
      </c>
      <c r="B2782">
        <v>2018</v>
      </c>
      <c r="C2782">
        <v>9</v>
      </c>
      <c r="D2782" t="s">
        <v>684</v>
      </c>
      <c r="E2782" s="11">
        <v>1</v>
      </c>
      <c r="F2782"/>
    </row>
    <row r="2783" spans="1:6" x14ac:dyDescent="0.25">
      <c r="A2783" t="s">
        <v>3636</v>
      </c>
      <c r="B2783">
        <v>2018</v>
      </c>
      <c r="C2783">
        <v>17</v>
      </c>
      <c r="D2783" t="s">
        <v>1503</v>
      </c>
      <c r="E2783" s="11">
        <v>1</v>
      </c>
      <c r="F2783"/>
    </row>
    <row r="2784" spans="1:6" x14ac:dyDescent="0.25">
      <c r="A2784" t="s">
        <v>3636</v>
      </c>
      <c r="B2784">
        <v>2018</v>
      </c>
      <c r="C2784">
        <v>115</v>
      </c>
      <c r="D2784" t="s">
        <v>567</v>
      </c>
      <c r="E2784" s="11">
        <v>1</v>
      </c>
      <c r="F2784"/>
    </row>
    <row r="2785" spans="1:6" x14ac:dyDescent="0.25">
      <c r="A2785" t="s">
        <v>3636</v>
      </c>
      <c r="B2785">
        <v>2018</v>
      </c>
      <c r="C2785">
        <v>193</v>
      </c>
      <c r="D2785" t="s">
        <v>2603</v>
      </c>
      <c r="E2785" s="11">
        <v>1</v>
      </c>
      <c r="F2785"/>
    </row>
    <row r="2786" spans="1:6" x14ac:dyDescent="0.25">
      <c r="A2786" t="s">
        <v>3636</v>
      </c>
      <c r="B2786">
        <v>2018</v>
      </c>
      <c r="C2786">
        <v>62</v>
      </c>
      <c r="D2786" t="s">
        <v>2557</v>
      </c>
      <c r="E2786" s="11">
        <v>1</v>
      </c>
      <c r="F2786"/>
    </row>
    <row r="2787" spans="1:6" x14ac:dyDescent="0.25">
      <c r="A2787" t="s">
        <v>3636</v>
      </c>
      <c r="B2787">
        <v>2018</v>
      </c>
      <c r="C2787" t="s">
        <v>3320</v>
      </c>
      <c r="D2787" t="s">
        <v>3617</v>
      </c>
      <c r="E2787" s="11">
        <v>1</v>
      </c>
      <c r="F2787"/>
    </row>
    <row r="2788" spans="1:6" x14ac:dyDescent="0.25">
      <c r="A2788" s="9" t="s">
        <v>7909</v>
      </c>
      <c r="B2788" s="9"/>
      <c r="C2788" s="9"/>
      <c r="D2788" s="9"/>
      <c r="E2788" s="12">
        <v>6</v>
      </c>
      <c r="F2788"/>
    </row>
    <row r="2789" spans="1:6" x14ac:dyDescent="0.25">
      <c r="A2789" t="s">
        <v>6445</v>
      </c>
      <c r="B2789">
        <v>2018</v>
      </c>
      <c r="C2789" t="s">
        <v>4239</v>
      </c>
      <c r="D2789" t="s">
        <v>3507</v>
      </c>
      <c r="E2789" s="11">
        <v>1</v>
      </c>
      <c r="F2789"/>
    </row>
    <row r="2790" spans="1:6" x14ac:dyDescent="0.25">
      <c r="A2790" t="s">
        <v>6445</v>
      </c>
      <c r="B2790">
        <v>2019</v>
      </c>
      <c r="C2790" t="s">
        <v>5088</v>
      </c>
      <c r="D2790" t="s">
        <v>5928</v>
      </c>
      <c r="E2790" s="11">
        <v>1</v>
      </c>
      <c r="F2790"/>
    </row>
    <row r="2791" spans="1:6" x14ac:dyDescent="0.25">
      <c r="A2791" s="9" t="s">
        <v>7910</v>
      </c>
      <c r="B2791" s="9"/>
      <c r="C2791" s="9"/>
      <c r="D2791" s="9"/>
      <c r="E2791" s="12">
        <v>2</v>
      </c>
      <c r="F2791"/>
    </row>
    <row r="2792" spans="1:6" x14ac:dyDescent="0.25">
      <c r="A2792" t="s">
        <v>6446</v>
      </c>
      <c r="B2792">
        <v>2018</v>
      </c>
      <c r="C2792" t="s">
        <v>4312</v>
      </c>
      <c r="D2792" t="s">
        <v>5916</v>
      </c>
      <c r="E2792" s="11">
        <v>1</v>
      </c>
      <c r="F2792"/>
    </row>
    <row r="2793" spans="1:6" x14ac:dyDescent="0.25">
      <c r="A2793" s="9" t="s">
        <v>7911</v>
      </c>
      <c r="B2793" s="9"/>
      <c r="C2793" s="9"/>
      <c r="D2793" s="9"/>
      <c r="E2793" s="12">
        <v>1</v>
      </c>
      <c r="F2793"/>
    </row>
    <row r="2794" spans="1:6" x14ac:dyDescent="0.25">
      <c r="A2794" t="s">
        <v>119</v>
      </c>
      <c r="B2794">
        <v>2016</v>
      </c>
      <c r="C2794">
        <v>95</v>
      </c>
      <c r="D2794" t="s">
        <v>2641</v>
      </c>
      <c r="E2794" s="11">
        <v>1</v>
      </c>
      <c r="F2794"/>
    </row>
    <row r="2795" spans="1:6" x14ac:dyDescent="0.25">
      <c r="A2795" t="s">
        <v>119</v>
      </c>
      <c r="B2795">
        <v>2016</v>
      </c>
      <c r="C2795">
        <v>141</v>
      </c>
      <c r="D2795" t="s">
        <v>2551</v>
      </c>
      <c r="E2795" s="11">
        <v>1</v>
      </c>
      <c r="F2795"/>
    </row>
    <row r="2796" spans="1:6" x14ac:dyDescent="0.25">
      <c r="A2796" t="s">
        <v>119</v>
      </c>
      <c r="B2796">
        <v>2016</v>
      </c>
      <c r="C2796">
        <v>48</v>
      </c>
      <c r="D2796" t="s">
        <v>2557</v>
      </c>
      <c r="E2796" s="11">
        <v>1</v>
      </c>
      <c r="F2796"/>
    </row>
    <row r="2797" spans="1:6" x14ac:dyDescent="0.25">
      <c r="A2797" t="s">
        <v>119</v>
      </c>
      <c r="B2797">
        <v>2016</v>
      </c>
      <c r="C2797">
        <v>48</v>
      </c>
      <c r="D2797" t="s">
        <v>2642</v>
      </c>
      <c r="E2797" s="11">
        <v>1</v>
      </c>
      <c r="F2797"/>
    </row>
    <row r="2798" spans="1:6" x14ac:dyDescent="0.25">
      <c r="A2798" t="s">
        <v>119</v>
      </c>
      <c r="B2798">
        <v>2016</v>
      </c>
      <c r="C2798">
        <v>284</v>
      </c>
      <c r="D2798" t="s">
        <v>567</v>
      </c>
      <c r="E2798" s="11">
        <v>1</v>
      </c>
      <c r="F2798"/>
    </row>
    <row r="2799" spans="1:6" x14ac:dyDescent="0.25">
      <c r="A2799" s="9" t="s">
        <v>7912</v>
      </c>
      <c r="B2799" s="9"/>
      <c r="C2799" s="9"/>
      <c r="D2799" s="9"/>
      <c r="E2799" s="12">
        <v>5</v>
      </c>
      <c r="F2799"/>
    </row>
    <row r="2800" spans="1:6" x14ac:dyDescent="0.25">
      <c r="A2800" t="s">
        <v>6447</v>
      </c>
      <c r="B2800">
        <v>2016</v>
      </c>
      <c r="C2800" t="s">
        <v>1421</v>
      </c>
      <c r="D2800" t="s">
        <v>3454</v>
      </c>
      <c r="E2800" s="11">
        <v>1</v>
      </c>
      <c r="F2800"/>
    </row>
    <row r="2801" spans="1:6" x14ac:dyDescent="0.25">
      <c r="A2801" s="9" t="s">
        <v>7913</v>
      </c>
      <c r="B2801" s="9"/>
      <c r="C2801" s="9"/>
      <c r="D2801" s="9"/>
      <c r="E2801" s="12">
        <v>1</v>
      </c>
      <c r="F2801"/>
    </row>
    <row r="2802" spans="1:6" x14ac:dyDescent="0.25">
      <c r="A2802" t="s">
        <v>6448</v>
      </c>
      <c r="B2802">
        <v>2013</v>
      </c>
      <c r="C2802">
        <v>96</v>
      </c>
      <c r="D2802" t="s">
        <v>6430</v>
      </c>
      <c r="E2802" s="11">
        <v>1</v>
      </c>
      <c r="F2802"/>
    </row>
    <row r="2803" spans="1:6" x14ac:dyDescent="0.25">
      <c r="A2803" s="9" t="s">
        <v>7914</v>
      </c>
      <c r="B2803" s="9"/>
      <c r="C2803" s="9"/>
      <c r="D2803" s="9"/>
      <c r="E2803" s="12">
        <v>1</v>
      </c>
      <c r="F2803"/>
    </row>
    <row r="2804" spans="1:6" x14ac:dyDescent="0.25">
      <c r="A2804" t="s">
        <v>6029</v>
      </c>
      <c r="B2804">
        <v>2018</v>
      </c>
      <c r="C2804" t="s">
        <v>3043</v>
      </c>
      <c r="D2804" t="s">
        <v>6158</v>
      </c>
      <c r="E2804" s="11">
        <v>1</v>
      </c>
      <c r="F2804"/>
    </row>
    <row r="2805" spans="1:6" x14ac:dyDescent="0.25">
      <c r="A2805" t="s">
        <v>6029</v>
      </c>
      <c r="B2805">
        <v>2018</v>
      </c>
      <c r="C2805" t="s">
        <v>3106</v>
      </c>
      <c r="D2805" t="s">
        <v>5684</v>
      </c>
      <c r="E2805" s="11">
        <v>1</v>
      </c>
      <c r="F2805"/>
    </row>
    <row r="2806" spans="1:6" x14ac:dyDescent="0.25">
      <c r="A2806" t="s">
        <v>6029</v>
      </c>
      <c r="B2806">
        <v>2018</v>
      </c>
      <c r="C2806" t="s">
        <v>3139</v>
      </c>
      <c r="D2806" t="s">
        <v>6339</v>
      </c>
      <c r="E2806" s="11">
        <v>1</v>
      </c>
      <c r="F2806"/>
    </row>
    <row r="2807" spans="1:6" x14ac:dyDescent="0.25">
      <c r="A2807" t="s">
        <v>6029</v>
      </c>
      <c r="B2807">
        <v>2018</v>
      </c>
      <c r="C2807" t="s">
        <v>3782</v>
      </c>
      <c r="D2807" t="s">
        <v>6352</v>
      </c>
      <c r="E2807" s="11">
        <v>1</v>
      </c>
      <c r="F2807"/>
    </row>
    <row r="2808" spans="1:6" x14ac:dyDescent="0.25">
      <c r="A2808" t="s">
        <v>6029</v>
      </c>
      <c r="B2808">
        <v>2018</v>
      </c>
      <c r="C2808" t="s">
        <v>4294</v>
      </c>
      <c r="D2808" t="s">
        <v>3507</v>
      </c>
      <c r="E2808" s="11">
        <v>1</v>
      </c>
      <c r="F2808"/>
    </row>
    <row r="2809" spans="1:6" x14ac:dyDescent="0.25">
      <c r="A2809" t="s">
        <v>6029</v>
      </c>
      <c r="B2809">
        <v>2019</v>
      </c>
      <c r="C2809" t="s">
        <v>5144</v>
      </c>
      <c r="D2809" t="s">
        <v>5928</v>
      </c>
      <c r="E2809" s="11">
        <v>1</v>
      </c>
      <c r="F2809"/>
    </row>
    <row r="2810" spans="1:6" x14ac:dyDescent="0.25">
      <c r="A2810" s="9" t="s">
        <v>7915</v>
      </c>
      <c r="B2810" s="9"/>
      <c r="C2810" s="9"/>
      <c r="D2810" s="9"/>
      <c r="E2810" s="12">
        <v>6</v>
      </c>
      <c r="F2810"/>
    </row>
    <row r="2811" spans="1:6" x14ac:dyDescent="0.25">
      <c r="A2811" t="s">
        <v>7916</v>
      </c>
      <c r="B2811">
        <v>2019</v>
      </c>
      <c r="C2811" t="s">
        <v>6841</v>
      </c>
      <c r="D2811" t="s">
        <v>7161</v>
      </c>
      <c r="E2811" s="11">
        <v>1</v>
      </c>
      <c r="F2811"/>
    </row>
    <row r="2812" spans="1:6" x14ac:dyDescent="0.25">
      <c r="A2812" s="9" t="s">
        <v>7917</v>
      </c>
      <c r="B2812" s="9"/>
      <c r="C2812" s="9"/>
      <c r="D2812" s="9"/>
      <c r="E2812" s="12">
        <v>1</v>
      </c>
      <c r="F2812"/>
    </row>
    <row r="2813" spans="1:6" x14ac:dyDescent="0.25">
      <c r="A2813" t="s">
        <v>6449</v>
      </c>
      <c r="B2813">
        <v>2018</v>
      </c>
      <c r="C2813" t="s">
        <v>4320</v>
      </c>
      <c r="D2813" t="s">
        <v>5916</v>
      </c>
      <c r="E2813" s="11">
        <v>1</v>
      </c>
      <c r="F2813"/>
    </row>
    <row r="2814" spans="1:6" x14ac:dyDescent="0.25">
      <c r="A2814" s="9" t="s">
        <v>7918</v>
      </c>
      <c r="B2814" s="9"/>
      <c r="C2814" s="9"/>
      <c r="D2814" s="9"/>
      <c r="E2814" s="12">
        <v>1</v>
      </c>
      <c r="F2814"/>
    </row>
    <row r="2815" spans="1:6" x14ac:dyDescent="0.25">
      <c r="A2815" t="s">
        <v>120</v>
      </c>
      <c r="B2815">
        <v>2004</v>
      </c>
      <c r="C2815">
        <v>330</v>
      </c>
      <c r="D2815" t="s">
        <v>3443</v>
      </c>
      <c r="E2815" s="11">
        <v>1</v>
      </c>
      <c r="F2815"/>
    </row>
    <row r="2816" spans="1:6" x14ac:dyDescent="0.25">
      <c r="A2816" t="s">
        <v>120</v>
      </c>
      <c r="B2816">
        <v>2007</v>
      </c>
      <c r="C2816" t="s">
        <v>925</v>
      </c>
      <c r="D2816" t="s">
        <v>3454</v>
      </c>
      <c r="E2816" s="11">
        <v>1</v>
      </c>
      <c r="F2816"/>
    </row>
    <row r="2817" spans="1:6" x14ac:dyDescent="0.25">
      <c r="A2817" t="s">
        <v>120</v>
      </c>
      <c r="B2817">
        <v>2008</v>
      </c>
      <c r="C2817">
        <v>46</v>
      </c>
      <c r="D2817" t="s">
        <v>3443</v>
      </c>
      <c r="E2817" s="11">
        <v>1</v>
      </c>
      <c r="F2817"/>
    </row>
    <row r="2818" spans="1:6" x14ac:dyDescent="0.25">
      <c r="A2818" t="s">
        <v>120</v>
      </c>
      <c r="B2818">
        <v>2010</v>
      </c>
      <c r="C2818">
        <v>50</v>
      </c>
      <c r="D2818" t="s">
        <v>3443</v>
      </c>
      <c r="E2818" s="11">
        <v>1</v>
      </c>
      <c r="F2818"/>
    </row>
    <row r="2819" spans="1:6" x14ac:dyDescent="0.25">
      <c r="A2819" t="s">
        <v>120</v>
      </c>
      <c r="B2819">
        <v>2011</v>
      </c>
      <c r="C2819">
        <v>108</v>
      </c>
      <c r="D2819" t="s">
        <v>3443</v>
      </c>
      <c r="E2819" s="11">
        <v>1</v>
      </c>
      <c r="F2819"/>
    </row>
    <row r="2820" spans="1:6" x14ac:dyDescent="0.25">
      <c r="A2820" t="s">
        <v>120</v>
      </c>
      <c r="B2820">
        <v>2012</v>
      </c>
      <c r="C2820" t="s">
        <v>1065</v>
      </c>
      <c r="D2820" t="s">
        <v>3454</v>
      </c>
      <c r="E2820" s="11">
        <v>1</v>
      </c>
      <c r="F2820"/>
    </row>
    <row r="2821" spans="1:6" x14ac:dyDescent="0.25">
      <c r="A2821" t="s">
        <v>120</v>
      </c>
      <c r="B2821">
        <v>2013</v>
      </c>
      <c r="C2821">
        <v>519</v>
      </c>
      <c r="D2821" t="s">
        <v>3443</v>
      </c>
      <c r="E2821" s="11">
        <v>1</v>
      </c>
      <c r="F2821"/>
    </row>
    <row r="2822" spans="1:6" x14ac:dyDescent="0.25">
      <c r="A2822" t="s">
        <v>120</v>
      </c>
      <c r="B2822">
        <v>2014</v>
      </c>
      <c r="C2822">
        <v>152</v>
      </c>
      <c r="D2822" t="s">
        <v>3442</v>
      </c>
      <c r="E2822" s="11">
        <v>1</v>
      </c>
      <c r="F2822"/>
    </row>
    <row r="2823" spans="1:6" x14ac:dyDescent="0.25">
      <c r="A2823" t="s">
        <v>120</v>
      </c>
      <c r="B2823">
        <v>2014</v>
      </c>
      <c r="C2823">
        <v>152</v>
      </c>
      <c r="D2823" t="s">
        <v>3500</v>
      </c>
      <c r="E2823" s="11">
        <v>1</v>
      </c>
      <c r="F2823"/>
    </row>
    <row r="2824" spans="1:6" x14ac:dyDescent="0.25">
      <c r="A2824" t="s">
        <v>120</v>
      </c>
      <c r="B2824">
        <v>2015</v>
      </c>
      <c r="C2824">
        <v>267</v>
      </c>
      <c r="D2824" t="s">
        <v>3443</v>
      </c>
      <c r="E2824" s="11">
        <v>1</v>
      </c>
      <c r="F2824"/>
    </row>
    <row r="2825" spans="1:6" x14ac:dyDescent="0.25">
      <c r="A2825" t="s">
        <v>120</v>
      </c>
      <c r="B2825">
        <v>2016</v>
      </c>
      <c r="C2825">
        <v>1</v>
      </c>
      <c r="D2825" t="s">
        <v>5986</v>
      </c>
      <c r="E2825" s="11">
        <v>1</v>
      </c>
      <c r="F2825"/>
    </row>
    <row r="2826" spans="1:6" x14ac:dyDescent="0.25">
      <c r="A2826" t="s">
        <v>120</v>
      </c>
      <c r="B2826">
        <v>2016</v>
      </c>
      <c r="C2826" t="s">
        <v>1979</v>
      </c>
      <c r="D2826" t="s">
        <v>3454</v>
      </c>
      <c r="E2826" s="11">
        <v>1</v>
      </c>
      <c r="F2826"/>
    </row>
    <row r="2827" spans="1:6" x14ac:dyDescent="0.25">
      <c r="A2827" t="s">
        <v>120</v>
      </c>
      <c r="B2827">
        <v>2017</v>
      </c>
      <c r="C2827">
        <v>190</v>
      </c>
      <c r="D2827" t="s">
        <v>6048</v>
      </c>
      <c r="E2827" s="11">
        <v>1</v>
      </c>
      <c r="F2827"/>
    </row>
    <row r="2828" spans="1:6" x14ac:dyDescent="0.25">
      <c r="A2828" t="s">
        <v>120</v>
      </c>
      <c r="B2828">
        <v>2017</v>
      </c>
      <c r="C2828">
        <v>560</v>
      </c>
      <c r="D2828" t="s">
        <v>3443</v>
      </c>
      <c r="E2828" s="11">
        <v>1</v>
      </c>
      <c r="F2828"/>
    </row>
    <row r="2829" spans="1:6" x14ac:dyDescent="0.25">
      <c r="A2829" t="s">
        <v>120</v>
      </c>
      <c r="B2829">
        <v>2017</v>
      </c>
      <c r="C2829">
        <v>48</v>
      </c>
      <c r="D2829" t="s">
        <v>3442</v>
      </c>
      <c r="E2829" s="11">
        <v>1</v>
      </c>
      <c r="F2829"/>
    </row>
    <row r="2830" spans="1:6" x14ac:dyDescent="0.25">
      <c r="A2830" t="s">
        <v>120</v>
      </c>
      <c r="B2830">
        <v>2017</v>
      </c>
      <c r="C2830">
        <v>122</v>
      </c>
      <c r="D2830" t="s">
        <v>6166</v>
      </c>
      <c r="E2830" s="11">
        <v>1</v>
      </c>
      <c r="F2830"/>
    </row>
    <row r="2831" spans="1:6" x14ac:dyDescent="0.25">
      <c r="A2831" t="s">
        <v>120</v>
      </c>
      <c r="B2831">
        <v>2017</v>
      </c>
      <c r="C2831">
        <v>198</v>
      </c>
      <c r="D2831" t="s">
        <v>5960</v>
      </c>
      <c r="E2831" s="11">
        <v>1</v>
      </c>
      <c r="F2831"/>
    </row>
    <row r="2832" spans="1:6" x14ac:dyDescent="0.25">
      <c r="A2832" t="s">
        <v>120</v>
      </c>
      <c r="B2832">
        <v>2019</v>
      </c>
      <c r="C2832">
        <v>169</v>
      </c>
      <c r="D2832" t="s">
        <v>6048</v>
      </c>
      <c r="E2832" s="11">
        <v>1</v>
      </c>
      <c r="F2832"/>
    </row>
    <row r="2833" spans="1:6" x14ac:dyDescent="0.25">
      <c r="A2833" t="s">
        <v>120</v>
      </c>
      <c r="B2833">
        <v>2019</v>
      </c>
      <c r="C2833">
        <v>222</v>
      </c>
      <c r="D2833" t="s">
        <v>3443</v>
      </c>
      <c r="E2833" s="11">
        <v>1</v>
      </c>
      <c r="F2833"/>
    </row>
    <row r="2834" spans="1:6" x14ac:dyDescent="0.25">
      <c r="A2834" t="s">
        <v>120</v>
      </c>
      <c r="B2834">
        <v>2019</v>
      </c>
      <c r="C2834">
        <v>661</v>
      </c>
      <c r="D2834" t="s">
        <v>3443</v>
      </c>
      <c r="E2834" s="11">
        <v>1</v>
      </c>
      <c r="F2834"/>
    </row>
    <row r="2835" spans="1:6" x14ac:dyDescent="0.25">
      <c r="A2835" t="s">
        <v>120</v>
      </c>
      <c r="B2835">
        <v>2019</v>
      </c>
      <c r="C2835">
        <v>23</v>
      </c>
      <c r="D2835" t="s">
        <v>6736</v>
      </c>
      <c r="E2835" s="11">
        <v>1</v>
      </c>
      <c r="F2835"/>
    </row>
    <row r="2836" spans="1:6" x14ac:dyDescent="0.25">
      <c r="A2836" s="9" t="s">
        <v>6702</v>
      </c>
      <c r="B2836" s="9"/>
      <c r="C2836" s="9"/>
      <c r="D2836" s="9"/>
      <c r="E2836" s="12">
        <v>21</v>
      </c>
      <c r="F2836"/>
    </row>
    <row r="2837" spans="1:6" x14ac:dyDescent="0.25">
      <c r="A2837" t="s">
        <v>6030</v>
      </c>
      <c r="B2837">
        <v>2016</v>
      </c>
      <c r="C2837">
        <v>125</v>
      </c>
      <c r="D2837" t="s">
        <v>3443</v>
      </c>
      <c r="E2837" s="11">
        <v>1</v>
      </c>
      <c r="F2837"/>
    </row>
    <row r="2838" spans="1:6" x14ac:dyDescent="0.25">
      <c r="A2838" s="9" t="s">
        <v>7919</v>
      </c>
      <c r="B2838" s="9"/>
      <c r="C2838" s="9"/>
      <c r="D2838" s="9"/>
      <c r="E2838" s="12">
        <v>1</v>
      </c>
      <c r="F2838"/>
    </row>
    <row r="2839" spans="1:6" x14ac:dyDescent="0.25">
      <c r="A2839" t="s">
        <v>6450</v>
      </c>
      <c r="B2839">
        <v>2018</v>
      </c>
      <c r="C2839" t="s">
        <v>3253</v>
      </c>
      <c r="D2839" t="s">
        <v>6451</v>
      </c>
      <c r="E2839" s="11">
        <v>1</v>
      </c>
      <c r="F2839"/>
    </row>
    <row r="2840" spans="1:6" x14ac:dyDescent="0.25">
      <c r="A2840" t="s">
        <v>6450</v>
      </c>
      <c r="B2840">
        <v>2018</v>
      </c>
      <c r="C2840" t="s">
        <v>4370</v>
      </c>
      <c r="D2840" t="s">
        <v>5916</v>
      </c>
      <c r="E2840" s="11">
        <v>1</v>
      </c>
      <c r="F2840"/>
    </row>
    <row r="2841" spans="1:6" x14ac:dyDescent="0.25">
      <c r="A2841" s="9" t="s">
        <v>7920</v>
      </c>
      <c r="B2841" s="9"/>
      <c r="C2841" s="9"/>
      <c r="D2841" s="9"/>
      <c r="E2841" s="12">
        <v>2</v>
      </c>
      <c r="F2841"/>
    </row>
    <row r="2842" spans="1:6" x14ac:dyDescent="0.25">
      <c r="A2842" t="s">
        <v>6452</v>
      </c>
      <c r="B2842">
        <v>2016</v>
      </c>
      <c r="C2842">
        <v>656</v>
      </c>
      <c r="D2842" t="s">
        <v>3443</v>
      </c>
      <c r="E2842" s="11">
        <v>1</v>
      </c>
      <c r="F2842"/>
    </row>
    <row r="2843" spans="1:6" x14ac:dyDescent="0.25">
      <c r="A2843" s="9" t="s">
        <v>7921</v>
      </c>
      <c r="B2843" s="9"/>
      <c r="C2843" s="9"/>
      <c r="D2843" s="9"/>
      <c r="E2843" s="12">
        <v>1</v>
      </c>
      <c r="F2843"/>
    </row>
    <row r="2844" spans="1:6" x14ac:dyDescent="0.25">
      <c r="A2844" t="s">
        <v>5751</v>
      </c>
      <c r="B2844">
        <v>2017</v>
      </c>
      <c r="C2844" t="s">
        <v>4751</v>
      </c>
      <c r="D2844" t="s">
        <v>5686</v>
      </c>
      <c r="E2844" s="11">
        <v>1</v>
      </c>
      <c r="F2844"/>
    </row>
    <row r="2845" spans="1:6" x14ac:dyDescent="0.25">
      <c r="A2845" s="9" t="s">
        <v>7922</v>
      </c>
      <c r="B2845" s="9"/>
      <c r="C2845" s="9"/>
      <c r="D2845" s="9"/>
      <c r="E2845" s="12">
        <v>1</v>
      </c>
      <c r="F2845"/>
    </row>
    <row r="2846" spans="1:6" x14ac:dyDescent="0.25">
      <c r="A2846" t="s">
        <v>121</v>
      </c>
      <c r="B2846">
        <v>1989</v>
      </c>
      <c r="C2846">
        <v>1</v>
      </c>
      <c r="D2846" t="s">
        <v>3593</v>
      </c>
      <c r="E2846" s="11">
        <v>1</v>
      </c>
      <c r="F2846"/>
    </row>
    <row r="2847" spans="1:6" x14ac:dyDescent="0.25">
      <c r="A2847" t="s">
        <v>121</v>
      </c>
      <c r="B2847">
        <v>1989</v>
      </c>
      <c r="C2847">
        <v>3</v>
      </c>
      <c r="D2847" t="s">
        <v>5892</v>
      </c>
      <c r="E2847" s="11">
        <v>1</v>
      </c>
      <c r="F2847"/>
    </row>
    <row r="2848" spans="1:6" x14ac:dyDescent="0.25">
      <c r="A2848" t="s">
        <v>121</v>
      </c>
      <c r="B2848">
        <v>1989</v>
      </c>
      <c r="C2848">
        <v>100</v>
      </c>
      <c r="D2848" t="s">
        <v>3600</v>
      </c>
      <c r="E2848" s="11">
        <v>1</v>
      </c>
      <c r="F2848"/>
    </row>
    <row r="2849" spans="1:6" x14ac:dyDescent="0.25">
      <c r="A2849" t="s">
        <v>121</v>
      </c>
      <c r="B2849">
        <v>1989</v>
      </c>
      <c r="C2849">
        <v>220</v>
      </c>
      <c r="D2849" t="s">
        <v>684</v>
      </c>
      <c r="E2849" s="11">
        <v>1</v>
      </c>
      <c r="F2849"/>
    </row>
    <row r="2850" spans="1:6" x14ac:dyDescent="0.25">
      <c r="A2850" t="s">
        <v>121</v>
      </c>
      <c r="B2850">
        <v>1989</v>
      </c>
      <c r="C2850">
        <v>548</v>
      </c>
      <c r="D2850" t="s">
        <v>3625</v>
      </c>
      <c r="E2850" s="11">
        <v>1</v>
      </c>
      <c r="F2850"/>
    </row>
    <row r="2851" spans="1:6" x14ac:dyDescent="0.25">
      <c r="A2851" t="s">
        <v>121</v>
      </c>
      <c r="B2851">
        <v>1989</v>
      </c>
      <c r="C2851">
        <v>33</v>
      </c>
      <c r="D2851" t="s">
        <v>568</v>
      </c>
      <c r="E2851" s="11">
        <v>1</v>
      </c>
      <c r="F2851"/>
    </row>
    <row r="2852" spans="1:6" x14ac:dyDescent="0.25">
      <c r="A2852" t="s">
        <v>121</v>
      </c>
      <c r="B2852">
        <v>1989</v>
      </c>
      <c r="C2852" t="s">
        <v>690</v>
      </c>
      <c r="D2852" t="s">
        <v>5926</v>
      </c>
      <c r="E2852" s="11">
        <v>1</v>
      </c>
      <c r="F2852"/>
    </row>
    <row r="2853" spans="1:6" x14ac:dyDescent="0.25">
      <c r="A2853" t="s">
        <v>121</v>
      </c>
      <c r="B2853">
        <v>1990</v>
      </c>
      <c r="C2853">
        <v>4</v>
      </c>
      <c r="D2853" t="s">
        <v>3442</v>
      </c>
      <c r="E2853" s="11">
        <v>1</v>
      </c>
      <c r="F2853"/>
    </row>
    <row r="2854" spans="1:6" x14ac:dyDescent="0.25">
      <c r="A2854" t="s">
        <v>121</v>
      </c>
      <c r="B2854">
        <v>1990</v>
      </c>
      <c r="C2854">
        <v>156</v>
      </c>
      <c r="D2854" t="s">
        <v>5933</v>
      </c>
      <c r="E2854" s="11">
        <v>1</v>
      </c>
      <c r="F2854"/>
    </row>
    <row r="2855" spans="1:6" x14ac:dyDescent="0.25">
      <c r="A2855" t="s">
        <v>121</v>
      </c>
      <c r="B2855">
        <v>1990</v>
      </c>
      <c r="C2855">
        <v>481</v>
      </c>
      <c r="D2855" t="s">
        <v>5691</v>
      </c>
      <c r="E2855" s="11">
        <v>1</v>
      </c>
      <c r="F2855"/>
    </row>
    <row r="2856" spans="1:6" x14ac:dyDescent="0.25">
      <c r="A2856" t="s">
        <v>121</v>
      </c>
      <c r="B2856">
        <v>1990</v>
      </c>
      <c r="C2856">
        <v>336</v>
      </c>
      <c r="D2856" t="s">
        <v>3443</v>
      </c>
      <c r="E2856" s="11">
        <v>1</v>
      </c>
      <c r="F2856"/>
    </row>
    <row r="2857" spans="1:6" x14ac:dyDescent="0.25">
      <c r="A2857" t="s">
        <v>121</v>
      </c>
      <c r="B2857">
        <v>1990</v>
      </c>
      <c r="C2857">
        <v>365</v>
      </c>
      <c r="D2857" t="s">
        <v>3442</v>
      </c>
      <c r="E2857" s="11">
        <v>1</v>
      </c>
      <c r="F2857"/>
    </row>
    <row r="2858" spans="1:6" x14ac:dyDescent="0.25">
      <c r="A2858" t="s">
        <v>121</v>
      </c>
      <c r="B2858">
        <v>1990</v>
      </c>
      <c r="C2858">
        <v>513</v>
      </c>
      <c r="D2858" t="s">
        <v>5893</v>
      </c>
      <c r="E2858" s="11">
        <v>1</v>
      </c>
      <c r="F2858"/>
    </row>
    <row r="2859" spans="1:6" x14ac:dyDescent="0.25">
      <c r="A2859" t="s">
        <v>121</v>
      </c>
      <c r="B2859">
        <v>1991</v>
      </c>
      <c r="C2859">
        <v>4</v>
      </c>
      <c r="D2859" t="s">
        <v>6031</v>
      </c>
      <c r="E2859" s="11">
        <v>1</v>
      </c>
      <c r="F2859"/>
    </row>
    <row r="2860" spans="1:6" x14ac:dyDescent="0.25">
      <c r="A2860" t="s">
        <v>121</v>
      </c>
      <c r="B2860">
        <v>1991</v>
      </c>
      <c r="C2860">
        <v>450</v>
      </c>
      <c r="D2860" t="s">
        <v>5893</v>
      </c>
      <c r="E2860" s="11">
        <v>1</v>
      </c>
      <c r="F2860"/>
    </row>
    <row r="2861" spans="1:6" x14ac:dyDescent="0.25">
      <c r="A2861" t="s">
        <v>121</v>
      </c>
      <c r="B2861">
        <v>1991</v>
      </c>
      <c r="C2861">
        <v>396</v>
      </c>
      <c r="D2861" t="s">
        <v>6215</v>
      </c>
      <c r="E2861" s="11">
        <v>1</v>
      </c>
      <c r="F2861"/>
    </row>
    <row r="2862" spans="1:6" x14ac:dyDescent="0.25">
      <c r="A2862" t="s">
        <v>121</v>
      </c>
      <c r="B2862">
        <v>1991</v>
      </c>
      <c r="C2862">
        <v>77</v>
      </c>
      <c r="D2862" t="s">
        <v>3442</v>
      </c>
      <c r="E2862" s="11">
        <v>1</v>
      </c>
      <c r="F2862"/>
    </row>
    <row r="2863" spans="1:6" x14ac:dyDescent="0.25">
      <c r="A2863" t="s">
        <v>121</v>
      </c>
      <c r="B2863">
        <v>1991</v>
      </c>
      <c r="C2863">
        <v>790</v>
      </c>
      <c r="D2863" t="s">
        <v>3443</v>
      </c>
      <c r="E2863" s="11">
        <v>1</v>
      </c>
      <c r="F2863"/>
    </row>
    <row r="2864" spans="1:6" x14ac:dyDescent="0.25">
      <c r="A2864" t="s">
        <v>121</v>
      </c>
      <c r="B2864">
        <v>1991</v>
      </c>
      <c r="C2864">
        <v>392</v>
      </c>
      <c r="D2864" t="s">
        <v>3442</v>
      </c>
      <c r="E2864" s="11">
        <v>1</v>
      </c>
      <c r="F2864"/>
    </row>
    <row r="2865" spans="1:6" x14ac:dyDescent="0.25">
      <c r="A2865" t="s">
        <v>121</v>
      </c>
      <c r="B2865">
        <v>1991</v>
      </c>
      <c r="C2865">
        <v>392</v>
      </c>
      <c r="D2865" t="s">
        <v>5999</v>
      </c>
      <c r="E2865" s="11">
        <v>1</v>
      </c>
      <c r="F2865"/>
    </row>
    <row r="2866" spans="1:6" x14ac:dyDescent="0.25">
      <c r="A2866" t="s">
        <v>121</v>
      </c>
      <c r="B2866">
        <v>1991</v>
      </c>
      <c r="C2866">
        <v>697</v>
      </c>
      <c r="D2866" t="s">
        <v>5903</v>
      </c>
      <c r="E2866" s="11">
        <v>1</v>
      </c>
      <c r="F2866"/>
    </row>
    <row r="2867" spans="1:6" x14ac:dyDescent="0.25">
      <c r="A2867" t="s">
        <v>121</v>
      </c>
      <c r="B2867">
        <v>1991</v>
      </c>
      <c r="C2867">
        <v>858</v>
      </c>
      <c r="D2867" t="s">
        <v>5903</v>
      </c>
      <c r="E2867" s="11">
        <v>1</v>
      </c>
      <c r="F2867"/>
    </row>
    <row r="2868" spans="1:6" x14ac:dyDescent="0.25">
      <c r="A2868" t="s">
        <v>121</v>
      </c>
      <c r="B2868">
        <v>1991</v>
      </c>
      <c r="C2868">
        <v>892</v>
      </c>
      <c r="D2868" t="s">
        <v>5903</v>
      </c>
      <c r="E2868" s="11">
        <v>1</v>
      </c>
      <c r="F2868"/>
    </row>
    <row r="2869" spans="1:6" x14ac:dyDescent="0.25">
      <c r="A2869" t="s">
        <v>121</v>
      </c>
      <c r="B2869">
        <v>1992</v>
      </c>
      <c r="C2869">
        <v>1</v>
      </c>
      <c r="D2869" t="s">
        <v>5903</v>
      </c>
      <c r="E2869" s="11">
        <v>1</v>
      </c>
      <c r="F2869"/>
    </row>
    <row r="2870" spans="1:6" x14ac:dyDescent="0.25">
      <c r="A2870" t="s">
        <v>121</v>
      </c>
      <c r="B2870">
        <v>1992</v>
      </c>
      <c r="C2870">
        <v>50</v>
      </c>
      <c r="D2870" t="s">
        <v>3443</v>
      </c>
      <c r="E2870" s="11">
        <v>1</v>
      </c>
      <c r="F2870"/>
    </row>
    <row r="2871" spans="1:6" x14ac:dyDescent="0.25">
      <c r="A2871" t="s">
        <v>121</v>
      </c>
      <c r="B2871">
        <v>1992</v>
      </c>
      <c r="C2871">
        <v>165</v>
      </c>
      <c r="D2871" t="s">
        <v>3442</v>
      </c>
      <c r="E2871" s="11">
        <v>1</v>
      </c>
      <c r="F2871"/>
    </row>
    <row r="2872" spans="1:6" x14ac:dyDescent="0.25">
      <c r="A2872" t="s">
        <v>121</v>
      </c>
      <c r="B2872">
        <v>1992</v>
      </c>
      <c r="C2872">
        <v>709</v>
      </c>
      <c r="D2872" t="s">
        <v>5893</v>
      </c>
      <c r="E2872" s="11">
        <v>1</v>
      </c>
      <c r="F2872"/>
    </row>
    <row r="2873" spans="1:6" x14ac:dyDescent="0.25">
      <c r="A2873" t="s">
        <v>121</v>
      </c>
      <c r="B2873">
        <v>1992</v>
      </c>
      <c r="C2873">
        <v>279</v>
      </c>
      <c r="D2873" t="s">
        <v>5893</v>
      </c>
      <c r="E2873" s="11">
        <v>1</v>
      </c>
      <c r="F2873"/>
    </row>
    <row r="2874" spans="1:6" x14ac:dyDescent="0.25">
      <c r="A2874" t="s">
        <v>121</v>
      </c>
      <c r="B2874">
        <v>1992</v>
      </c>
      <c r="C2874">
        <v>392</v>
      </c>
      <c r="D2874" t="s">
        <v>5921</v>
      </c>
      <c r="E2874" s="11">
        <v>1</v>
      </c>
      <c r="F2874"/>
    </row>
    <row r="2875" spans="1:6" x14ac:dyDescent="0.25">
      <c r="A2875" t="s">
        <v>121</v>
      </c>
      <c r="B2875">
        <v>1992</v>
      </c>
      <c r="C2875">
        <v>123</v>
      </c>
      <c r="D2875" t="s">
        <v>6033</v>
      </c>
      <c r="E2875" s="11">
        <v>1</v>
      </c>
      <c r="F2875"/>
    </row>
    <row r="2876" spans="1:6" x14ac:dyDescent="0.25">
      <c r="A2876" t="s">
        <v>121</v>
      </c>
      <c r="B2876">
        <v>1992</v>
      </c>
      <c r="C2876">
        <v>436</v>
      </c>
      <c r="D2876" t="s">
        <v>6215</v>
      </c>
      <c r="E2876" s="11">
        <v>1</v>
      </c>
      <c r="F2876"/>
    </row>
    <row r="2877" spans="1:6" x14ac:dyDescent="0.25">
      <c r="A2877" t="s">
        <v>121</v>
      </c>
      <c r="B2877">
        <v>1993</v>
      </c>
      <c r="C2877">
        <v>1</v>
      </c>
      <c r="D2877" t="s">
        <v>5903</v>
      </c>
      <c r="E2877" s="11">
        <v>1</v>
      </c>
      <c r="F2877"/>
    </row>
    <row r="2878" spans="1:6" x14ac:dyDescent="0.25">
      <c r="A2878" t="s">
        <v>121</v>
      </c>
      <c r="B2878">
        <v>1993</v>
      </c>
      <c r="C2878">
        <v>114</v>
      </c>
      <c r="D2878" t="s">
        <v>5933</v>
      </c>
      <c r="E2878" s="11">
        <v>1</v>
      </c>
      <c r="F2878"/>
    </row>
    <row r="2879" spans="1:6" x14ac:dyDescent="0.25">
      <c r="A2879" t="s">
        <v>121</v>
      </c>
      <c r="B2879">
        <v>1993</v>
      </c>
      <c r="C2879">
        <v>370</v>
      </c>
      <c r="D2879" t="s">
        <v>5893</v>
      </c>
      <c r="E2879" s="11">
        <v>1</v>
      </c>
      <c r="F2879"/>
    </row>
    <row r="2880" spans="1:6" x14ac:dyDescent="0.25">
      <c r="A2880" t="s">
        <v>121</v>
      </c>
      <c r="B2880">
        <v>1993</v>
      </c>
      <c r="C2880">
        <v>405</v>
      </c>
      <c r="D2880" t="s">
        <v>3443</v>
      </c>
      <c r="E2880" s="11">
        <v>1</v>
      </c>
      <c r="F2880"/>
    </row>
    <row r="2881" spans="1:6" x14ac:dyDescent="0.25">
      <c r="A2881" t="s">
        <v>121</v>
      </c>
      <c r="B2881">
        <v>1993</v>
      </c>
      <c r="C2881">
        <v>536</v>
      </c>
      <c r="D2881" t="s">
        <v>5903</v>
      </c>
      <c r="E2881" s="11">
        <v>1</v>
      </c>
      <c r="F2881"/>
    </row>
    <row r="2882" spans="1:6" x14ac:dyDescent="0.25">
      <c r="A2882" t="s">
        <v>121</v>
      </c>
      <c r="B2882">
        <v>1993</v>
      </c>
      <c r="C2882">
        <v>33</v>
      </c>
      <c r="D2882" t="s">
        <v>6032</v>
      </c>
      <c r="E2882" s="11">
        <v>1</v>
      </c>
      <c r="F2882"/>
    </row>
    <row r="2883" spans="1:6" x14ac:dyDescent="0.25">
      <c r="A2883" t="s">
        <v>121</v>
      </c>
      <c r="B2883">
        <v>1993</v>
      </c>
      <c r="C2883">
        <v>504</v>
      </c>
      <c r="D2883" t="s">
        <v>5903</v>
      </c>
      <c r="E2883" s="11">
        <v>1</v>
      </c>
      <c r="F2883"/>
    </row>
    <row r="2884" spans="1:6" x14ac:dyDescent="0.25">
      <c r="A2884" t="s">
        <v>121</v>
      </c>
      <c r="B2884">
        <v>1993</v>
      </c>
      <c r="C2884">
        <v>375</v>
      </c>
      <c r="D2884" t="s">
        <v>5691</v>
      </c>
      <c r="E2884" s="11">
        <v>1</v>
      </c>
      <c r="F2884"/>
    </row>
    <row r="2885" spans="1:6" x14ac:dyDescent="0.25">
      <c r="A2885" t="s">
        <v>121</v>
      </c>
      <c r="B2885">
        <v>1993</v>
      </c>
      <c r="C2885">
        <v>619</v>
      </c>
      <c r="D2885" t="s">
        <v>6033</v>
      </c>
      <c r="E2885" s="11">
        <v>1</v>
      </c>
      <c r="F2885"/>
    </row>
    <row r="2886" spans="1:6" x14ac:dyDescent="0.25">
      <c r="A2886" t="s">
        <v>121</v>
      </c>
      <c r="B2886">
        <v>1994</v>
      </c>
      <c r="C2886">
        <v>4</v>
      </c>
      <c r="D2886" t="s">
        <v>3442</v>
      </c>
      <c r="E2886" s="11">
        <v>1</v>
      </c>
      <c r="F2886"/>
    </row>
    <row r="2887" spans="1:6" x14ac:dyDescent="0.25">
      <c r="A2887" t="s">
        <v>121</v>
      </c>
      <c r="B2887">
        <v>1994</v>
      </c>
      <c r="C2887">
        <v>10</v>
      </c>
      <c r="D2887" t="s">
        <v>5886</v>
      </c>
      <c r="E2887" s="11">
        <v>1</v>
      </c>
      <c r="F2887"/>
    </row>
    <row r="2888" spans="1:6" x14ac:dyDescent="0.25">
      <c r="A2888" t="s">
        <v>121</v>
      </c>
      <c r="B2888">
        <v>1994</v>
      </c>
      <c r="C2888">
        <v>12</v>
      </c>
      <c r="D2888" t="s">
        <v>6034</v>
      </c>
      <c r="E2888" s="11">
        <v>1</v>
      </c>
      <c r="F2888"/>
    </row>
    <row r="2889" spans="1:6" x14ac:dyDescent="0.25">
      <c r="A2889" t="s">
        <v>121</v>
      </c>
      <c r="B2889">
        <v>1994</v>
      </c>
      <c r="C2889">
        <v>117</v>
      </c>
      <c r="D2889" t="s">
        <v>5934</v>
      </c>
      <c r="E2889" s="11">
        <v>1</v>
      </c>
      <c r="F2889"/>
    </row>
    <row r="2890" spans="1:6" x14ac:dyDescent="0.25">
      <c r="A2890" t="s">
        <v>121</v>
      </c>
      <c r="B2890">
        <v>1994</v>
      </c>
      <c r="C2890">
        <v>400</v>
      </c>
      <c r="D2890" t="s">
        <v>3443</v>
      </c>
      <c r="E2890" s="11">
        <v>1</v>
      </c>
      <c r="F2890"/>
    </row>
    <row r="2891" spans="1:6" x14ac:dyDescent="0.25">
      <c r="A2891" t="s">
        <v>121</v>
      </c>
      <c r="B2891">
        <v>1994</v>
      </c>
      <c r="C2891">
        <v>606</v>
      </c>
      <c r="D2891" t="s">
        <v>3443</v>
      </c>
      <c r="E2891" s="11">
        <v>1</v>
      </c>
      <c r="F2891"/>
    </row>
    <row r="2892" spans="1:6" x14ac:dyDescent="0.25">
      <c r="A2892" t="s">
        <v>121</v>
      </c>
      <c r="B2892">
        <v>1994</v>
      </c>
      <c r="C2892">
        <v>286</v>
      </c>
      <c r="D2892" t="s">
        <v>5893</v>
      </c>
      <c r="E2892" s="11">
        <v>1</v>
      </c>
      <c r="F2892"/>
    </row>
    <row r="2893" spans="1:6" x14ac:dyDescent="0.25">
      <c r="A2893" t="s">
        <v>121</v>
      </c>
      <c r="B2893">
        <v>1995</v>
      </c>
      <c r="C2893">
        <v>95</v>
      </c>
      <c r="D2893" t="s">
        <v>6186</v>
      </c>
      <c r="E2893" s="11">
        <v>1</v>
      </c>
      <c r="F2893"/>
    </row>
    <row r="2894" spans="1:6" x14ac:dyDescent="0.25">
      <c r="A2894" t="s">
        <v>121</v>
      </c>
      <c r="B2894">
        <v>1995</v>
      </c>
      <c r="C2894">
        <v>100</v>
      </c>
      <c r="D2894" t="s">
        <v>5933</v>
      </c>
      <c r="E2894" s="11">
        <v>1</v>
      </c>
      <c r="F2894"/>
    </row>
    <row r="2895" spans="1:6" x14ac:dyDescent="0.25">
      <c r="A2895" t="s">
        <v>121</v>
      </c>
      <c r="B2895">
        <v>1995</v>
      </c>
      <c r="C2895">
        <v>190</v>
      </c>
      <c r="D2895" t="s">
        <v>6035</v>
      </c>
      <c r="E2895" s="11">
        <v>1</v>
      </c>
      <c r="F2895"/>
    </row>
    <row r="2896" spans="1:6" x14ac:dyDescent="0.25">
      <c r="A2896" t="s">
        <v>121</v>
      </c>
      <c r="B2896">
        <v>1995</v>
      </c>
      <c r="C2896">
        <v>128</v>
      </c>
      <c r="D2896" t="s">
        <v>6216</v>
      </c>
      <c r="E2896" s="11">
        <v>1</v>
      </c>
      <c r="F2896"/>
    </row>
    <row r="2897" spans="1:6" x14ac:dyDescent="0.25">
      <c r="A2897" t="s">
        <v>121</v>
      </c>
      <c r="B2897">
        <v>1995</v>
      </c>
      <c r="C2897">
        <v>437</v>
      </c>
      <c r="D2897" t="s">
        <v>5903</v>
      </c>
      <c r="E2897" s="11">
        <v>1</v>
      </c>
      <c r="F2897"/>
    </row>
    <row r="2898" spans="1:6" x14ac:dyDescent="0.25">
      <c r="A2898" t="s">
        <v>121</v>
      </c>
      <c r="B2898">
        <v>1995</v>
      </c>
      <c r="C2898">
        <v>211</v>
      </c>
      <c r="D2898" t="s">
        <v>5921</v>
      </c>
      <c r="E2898" s="11">
        <v>1</v>
      </c>
      <c r="F2898"/>
    </row>
    <row r="2899" spans="1:6" x14ac:dyDescent="0.25">
      <c r="A2899" t="s">
        <v>121</v>
      </c>
      <c r="B2899">
        <v>1996</v>
      </c>
      <c r="C2899">
        <v>205</v>
      </c>
      <c r="D2899" t="s">
        <v>4210</v>
      </c>
      <c r="E2899" s="11">
        <v>1</v>
      </c>
      <c r="F2899"/>
    </row>
    <row r="2900" spans="1:6" x14ac:dyDescent="0.25">
      <c r="A2900" t="s">
        <v>121</v>
      </c>
      <c r="B2900">
        <v>1996</v>
      </c>
      <c r="C2900">
        <v>310</v>
      </c>
      <c r="D2900" t="s">
        <v>5934</v>
      </c>
      <c r="E2900" s="11">
        <v>1</v>
      </c>
      <c r="F2900"/>
    </row>
    <row r="2901" spans="1:6" x14ac:dyDescent="0.25">
      <c r="A2901" t="s">
        <v>121</v>
      </c>
      <c r="B2901">
        <v>1996</v>
      </c>
      <c r="C2901">
        <v>282</v>
      </c>
      <c r="D2901" t="s">
        <v>5903</v>
      </c>
      <c r="E2901" s="11">
        <v>1</v>
      </c>
      <c r="F2901"/>
    </row>
    <row r="2902" spans="1:6" x14ac:dyDescent="0.25">
      <c r="A2902" t="s">
        <v>121</v>
      </c>
      <c r="B2902">
        <v>1997</v>
      </c>
      <c r="C2902">
        <v>300</v>
      </c>
      <c r="D2902" t="s">
        <v>6189</v>
      </c>
      <c r="E2902" s="11">
        <v>1</v>
      </c>
      <c r="F2902"/>
    </row>
    <row r="2903" spans="1:6" x14ac:dyDescent="0.25">
      <c r="A2903" t="s">
        <v>121</v>
      </c>
      <c r="B2903">
        <v>1998</v>
      </c>
      <c r="C2903">
        <v>321</v>
      </c>
      <c r="D2903" t="s">
        <v>3443</v>
      </c>
      <c r="E2903" s="11">
        <v>1</v>
      </c>
      <c r="F2903"/>
    </row>
    <row r="2904" spans="1:6" x14ac:dyDescent="0.25">
      <c r="A2904" t="s">
        <v>121</v>
      </c>
      <c r="B2904">
        <v>1999</v>
      </c>
      <c r="C2904">
        <v>100</v>
      </c>
      <c r="D2904" t="s">
        <v>3443</v>
      </c>
      <c r="E2904" s="11">
        <v>1</v>
      </c>
      <c r="F2904"/>
    </row>
    <row r="2905" spans="1:6" x14ac:dyDescent="0.25">
      <c r="A2905" t="s">
        <v>121</v>
      </c>
      <c r="B2905">
        <v>1999</v>
      </c>
      <c r="C2905">
        <v>224</v>
      </c>
      <c r="D2905" t="s">
        <v>3443</v>
      </c>
      <c r="E2905" s="11">
        <v>1</v>
      </c>
      <c r="F2905"/>
    </row>
    <row r="2906" spans="1:6" x14ac:dyDescent="0.25">
      <c r="A2906" t="s">
        <v>121</v>
      </c>
      <c r="B2906">
        <v>2000</v>
      </c>
      <c r="C2906">
        <v>400</v>
      </c>
      <c r="D2906" t="s">
        <v>3443</v>
      </c>
      <c r="E2906" s="11">
        <v>1</v>
      </c>
      <c r="F2906"/>
    </row>
    <row r="2907" spans="1:6" x14ac:dyDescent="0.25">
      <c r="A2907" t="s">
        <v>121</v>
      </c>
      <c r="B2907">
        <v>2000</v>
      </c>
      <c r="C2907">
        <v>475</v>
      </c>
      <c r="D2907" t="s">
        <v>3443</v>
      </c>
      <c r="E2907" s="11">
        <v>1</v>
      </c>
      <c r="F2907"/>
    </row>
    <row r="2908" spans="1:6" x14ac:dyDescent="0.25">
      <c r="A2908" t="s">
        <v>121</v>
      </c>
      <c r="B2908">
        <v>2000</v>
      </c>
      <c r="C2908" t="s">
        <v>858</v>
      </c>
      <c r="D2908" t="s">
        <v>6036</v>
      </c>
      <c r="E2908" s="11">
        <v>1</v>
      </c>
      <c r="F2908"/>
    </row>
    <row r="2909" spans="1:6" x14ac:dyDescent="0.25">
      <c r="A2909" t="s">
        <v>121</v>
      </c>
      <c r="B2909">
        <v>2001</v>
      </c>
      <c r="C2909">
        <v>389</v>
      </c>
      <c r="D2909" t="s">
        <v>3443</v>
      </c>
      <c r="E2909" s="11">
        <v>1</v>
      </c>
      <c r="F2909"/>
    </row>
    <row r="2910" spans="1:6" x14ac:dyDescent="0.25">
      <c r="A2910" t="s">
        <v>121</v>
      </c>
      <c r="B2910">
        <v>2001</v>
      </c>
      <c r="C2910">
        <v>593</v>
      </c>
      <c r="D2910" t="s">
        <v>3443</v>
      </c>
      <c r="E2910" s="11">
        <v>1</v>
      </c>
      <c r="F2910"/>
    </row>
    <row r="2911" spans="1:6" x14ac:dyDescent="0.25">
      <c r="A2911" t="s">
        <v>121</v>
      </c>
      <c r="B2911">
        <v>2004</v>
      </c>
      <c r="C2911">
        <v>510</v>
      </c>
      <c r="D2911" t="s">
        <v>3443</v>
      </c>
      <c r="E2911" s="11">
        <v>1</v>
      </c>
      <c r="F2911"/>
    </row>
    <row r="2912" spans="1:6" x14ac:dyDescent="0.25">
      <c r="A2912" t="s">
        <v>121</v>
      </c>
      <c r="B2912">
        <v>2005</v>
      </c>
      <c r="C2912">
        <v>440</v>
      </c>
      <c r="D2912" t="s">
        <v>3443</v>
      </c>
      <c r="E2912" s="11">
        <v>1</v>
      </c>
      <c r="F2912"/>
    </row>
    <row r="2913" spans="1:6" x14ac:dyDescent="0.25">
      <c r="A2913" t="s">
        <v>121</v>
      </c>
      <c r="B2913">
        <v>2006</v>
      </c>
      <c r="C2913">
        <v>387</v>
      </c>
      <c r="D2913" t="s">
        <v>3443</v>
      </c>
      <c r="E2913" s="11">
        <v>1</v>
      </c>
      <c r="F2913"/>
    </row>
    <row r="2914" spans="1:6" x14ac:dyDescent="0.25">
      <c r="A2914" t="s">
        <v>121</v>
      </c>
      <c r="B2914">
        <v>2007</v>
      </c>
      <c r="C2914" t="s">
        <v>934</v>
      </c>
      <c r="D2914" t="s">
        <v>3454</v>
      </c>
      <c r="E2914" s="11">
        <v>1</v>
      </c>
      <c r="F2914"/>
    </row>
    <row r="2915" spans="1:6" x14ac:dyDescent="0.25">
      <c r="A2915" t="s">
        <v>121</v>
      </c>
      <c r="B2915">
        <v>2008</v>
      </c>
      <c r="C2915">
        <v>580</v>
      </c>
      <c r="D2915" t="s">
        <v>3443</v>
      </c>
      <c r="E2915" s="11">
        <v>1</v>
      </c>
      <c r="F2915"/>
    </row>
    <row r="2916" spans="1:6" x14ac:dyDescent="0.25">
      <c r="A2916" t="s">
        <v>121</v>
      </c>
      <c r="B2916">
        <v>2010</v>
      </c>
      <c r="C2916">
        <v>85</v>
      </c>
      <c r="D2916" t="s">
        <v>3443</v>
      </c>
      <c r="E2916" s="11">
        <v>1</v>
      </c>
      <c r="F2916"/>
    </row>
    <row r="2917" spans="1:6" x14ac:dyDescent="0.25">
      <c r="A2917" t="s">
        <v>121</v>
      </c>
      <c r="B2917">
        <v>2013</v>
      </c>
      <c r="C2917" t="s">
        <v>1127</v>
      </c>
      <c r="D2917" t="s">
        <v>5927</v>
      </c>
      <c r="E2917" s="11">
        <v>1</v>
      </c>
      <c r="F2917"/>
    </row>
    <row r="2918" spans="1:6" x14ac:dyDescent="0.25">
      <c r="A2918" t="s">
        <v>121</v>
      </c>
      <c r="B2918">
        <v>2017</v>
      </c>
      <c r="C2918" t="s">
        <v>2033</v>
      </c>
      <c r="D2918" t="s">
        <v>5752</v>
      </c>
      <c r="E2918" s="11">
        <v>1</v>
      </c>
      <c r="F2918"/>
    </row>
    <row r="2919" spans="1:6" x14ac:dyDescent="0.25">
      <c r="A2919" s="9" t="s">
        <v>7923</v>
      </c>
      <c r="B2919" s="9"/>
      <c r="C2919" s="9"/>
      <c r="D2919" s="9"/>
      <c r="E2919" s="12">
        <v>73</v>
      </c>
      <c r="F2919"/>
    </row>
    <row r="2920" spans="1:6" x14ac:dyDescent="0.25">
      <c r="A2920" t="s">
        <v>6037</v>
      </c>
      <c r="B2920">
        <v>2000</v>
      </c>
      <c r="C2920">
        <v>462</v>
      </c>
      <c r="D2920" t="s">
        <v>3443</v>
      </c>
      <c r="E2920" s="11">
        <v>1</v>
      </c>
      <c r="F2920"/>
    </row>
    <row r="2921" spans="1:6" x14ac:dyDescent="0.25">
      <c r="A2921" s="9" t="s">
        <v>7924</v>
      </c>
      <c r="B2921" s="9"/>
      <c r="C2921" s="9"/>
      <c r="D2921" s="9"/>
      <c r="E2921" s="12">
        <v>1</v>
      </c>
      <c r="F2921"/>
    </row>
    <row r="2922" spans="1:6" x14ac:dyDescent="0.25">
      <c r="A2922" t="s">
        <v>6038</v>
      </c>
      <c r="B2922">
        <v>1991</v>
      </c>
      <c r="C2922">
        <v>710</v>
      </c>
      <c r="D2922" t="s">
        <v>5893</v>
      </c>
      <c r="E2922" s="11">
        <v>1</v>
      </c>
      <c r="F2922"/>
    </row>
    <row r="2923" spans="1:6" x14ac:dyDescent="0.25">
      <c r="A2923" s="9" t="s">
        <v>7925</v>
      </c>
      <c r="B2923" s="9"/>
      <c r="C2923" s="9"/>
      <c r="D2923" s="9"/>
      <c r="E2923" s="12">
        <v>1</v>
      </c>
      <c r="F2923"/>
    </row>
    <row r="2924" spans="1:6" x14ac:dyDescent="0.25">
      <c r="A2924" t="s">
        <v>6217</v>
      </c>
      <c r="B2924">
        <v>1992</v>
      </c>
      <c r="C2924">
        <v>85</v>
      </c>
      <c r="D2924" t="s">
        <v>5933</v>
      </c>
      <c r="E2924" s="11">
        <v>1</v>
      </c>
      <c r="F2924"/>
    </row>
    <row r="2925" spans="1:6" x14ac:dyDescent="0.25">
      <c r="A2925" s="9" t="s">
        <v>7926</v>
      </c>
      <c r="B2925" s="9"/>
      <c r="C2925" s="9"/>
      <c r="D2925" s="9"/>
      <c r="E2925" s="12">
        <v>1</v>
      </c>
      <c r="F2925"/>
    </row>
    <row r="2926" spans="1:6" x14ac:dyDescent="0.25">
      <c r="A2926" t="s">
        <v>6218</v>
      </c>
      <c r="B2926">
        <v>1991</v>
      </c>
      <c r="C2926" t="s">
        <v>754</v>
      </c>
      <c r="D2926" t="s">
        <v>6219</v>
      </c>
      <c r="E2926" s="11">
        <v>1</v>
      </c>
      <c r="F2926"/>
    </row>
    <row r="2927" spans="1:6" x14ac:dyDescent="0.25">
      <c r="A2927" s="9" t="s">
        <v>7927</v>
      </c>
      <c r="B2927" s="9"/>
      <c r="C2927" s="9"/>
      <c r="D2927" s="9"/>
      <c r="E2927" s="12">
        <v>1</v>
      </c>
      <c r="F2927"/>
    </row>
    <row r="2928" spans="1:6" x14ac:dyDescent="0.25">
      <c r="A2928" t="s">
        <v>6220</v>
      </c>
      <c r="B2928">
        <v>1991</v>
      </c>
      <c r="C2928">
        <v>841</v>
      </c>
      <c r="D2928" t="s">
        <v>5903</v>
      </c>
      <c r="E2928" s="11">
        <v>1</v>
      </c>
      <c r="F2928"/>
    </row>
    <row r="2929" spans="1:6" x14ac:dyDescent="0.25">
      <c r="A2929" s="9" t="s">
        <v>7928</v>
      </c>
      <c r="B2929" s="9"/>
      <c r="C2929" s="9"/>
      <c r="D2929" s="9"/>
      <c r="E2929" s="12">
        <v>1</v>
      </c>
      <c r="F2929"/>
    </row>
    <row r="2930" spans="1:6" x14ac:dyDescent="0.25">
      <c r="A2930" t="s">
        <v>5753</v>
      </c>
      <c r="B2930">
        <v>2017</v>
      </c>
      <c r="C2930" t="s">
        <v>1619</v>
      </c>
      <c r="D2930" t="s">
        <v>5685</v>
      </c>
      <c r="E2930" s="11">
        <v>1</v>
      </c>
      <c r="F2930"/>
    </row>
    <row r="2931" spans="1:6" x14ac:dyDescent="0.25">
      <c r="A2931" s="9" t="s">
        <v>7929</v>
      </c>
      <c r="B2931" s="9"/>
      <c r="C2931" s="9"/>
      <c r="D2931" s="9"/>
      <c r="E2931" s="12">
        <v>1</v>
      </c>
      <c r="F2931"/>
    </row>
    <row r="2932" spans="1:6" x14ac:dyDescent="0.25">
      <c r="A2932" t="s">
        <v>7930</v>
      </c>
      <c r="B2932">
        <v>2019</v>
      </c>
      <c r="C2932" t="s">
        <v>5111</v>
      </c>
      <c r="D2932" t="s">
        <v>5928</v>
      </c>
      <c r="E2932" s="11">
        <v>1</v>
      </c>
      <c r="F2932"/>
    </row>
    <row r="2933" spans="1:6" x14ac:dyDescent="0.25">
      <c r="A2933" s="9" t="s">
        <v>7931</v>
      </c>
      <c r="B2933" s="9"/>
      <c r="C2933" s="9"/>
      <c r="D2933" s="9"/>
      <c r="E2933" s="12">
        <v>1</v>
      </c>
      <c r="F2933"/>
    </row>
    <row r="2934" spans="1:6" x14ac:dyDescent="0.25">
      <c r="A2934" t="s">
        <v>6453</v>
      </c>
      <c r="B2934">
        <v>2018</v>
      </c>
      <c r="C2934" t="s">
        <v>3181</v>
      </c>
      <c r="D2934" t="s">
        <v>5631</v>
      </c>
      <c r="E2934" s="11">
        <v>1</v>
      </c>
      <c r="F2934"/>
    </row>
    <row r="2935" spans="1:6" x14ac:dyDescent="0.25">
      <c r="A2935" s="9" t="s">
        <v>7932</v>
      </c>
      <c r="B2935" s="9"/>
      <c r="C2935" s="9"/>
      <c r="D2935" s="9"/>
      <c r="E2935" s="12">
        <v>1</v>
      </c>
      <c r="F2935"/>
    </row>
    <row r="2936" spans="1:6" x14ac:dyDescent="0.25">
      <c r="A2936" t="s">
        <v>6454</v>
      </c>
      <c r="B2936">
        <v>2018</v>
      </c>
      <c r="C2936" t="s">
        <v>4292</v>
      </c>
      <c r="D2936" t="s">
        <v>5916</v>
      </c>
      <c r="E2936" s="11">
        <v>1</v>
      </c>
      <c r="F2936"/>
    </row>
    <row r="2937" spans="1:6" x14ac:dyDescent="0.25">
      <c r="A2937" t="s">
        <v>6454</v>
      </c>
      <c r="B2937">
        <v>2019</v>
      </c>
      <c r="C2937" t="s">
        <v>6809</v>
      </c>
      <c r="D2937" t="s">
        <v>6080</v>
      </c>
      <c r="E2937" s="11">
        <v>1</v>
      </c>
      <c r="F2937"/>
    </row>
    <row r="2938" spans="1:6" x14ac:dyDescent="0.25">
      <c r="A2938" s="9" t="s">
        <v>7933</v>
      </c>
      <c r="B2938" s="9"/>
      <c r="C2938" s="9"/>
      <c r="D2938" s="9"/>
      <c r="E2938" s="12">
        <v>2</v>
      </c>
      <c r="F2938"/>
    </row>
    <row r="2939" spans="1:6" x14ac:dyDescent="0.25">
      <c r="A2939" t="s">
        <v>2643</v>
      </c>
      <c r="B2939">
        <v>2017</v>
      </c>
      <c r="C2939">
        <v>21</v>
      </c>
      <c r="D2939" t="s">
        <v>567</v>
      </c>
      <c r="E2939" s="11">
        <v>1</v>
      </c>
      <c r="F2939"/>
    </row>
    <row r="2940" spans="1:6" x14ac:dyDescent="0.25">
      <c r="A2940" t="s">
        <v>2643</v>
      </c>
      <c r="B2940">
        <v>2017</v>
      </c>
      <c r="C2940">
        <v>34</v>
      </c>
      <c r="D2940" t="s">
        <v>684</v>
      </c>
      <c r="E2940" s="11">
        <v>1</v>
      </c>
      <c r="F2940"/>
    </row>
    <row r="2941" spans="1:6" x14ac:dyDescent="0.25">
      <c r="A2941" t="s">
        <v>2643</v>
      </c>
      <c r="B2941">
        <v>2017</v>
      </c>
      <c r="C2941">
        <v>51</v>
      </c>
      <c r="D2941" t="s">
        <v>2554</v>
      </c>
      <c r="E2941" s="11">
        <v>1</v>
      </c>
      <c r="F2941"/>
    </row>
    <row r="2942" spans="1:6" x14ac:dyDescent="0.25">
      <c r="A2942" t="s">
        <v>2643</v>
      </c>
      <c r="B2942">
        <v>2017</v>
      </c>
      <c r="C2942">
        <v>14</v>
      </c>
      <c r="D2942" t="s">
        <v>2603</v>
      </c>
      <c r="E2942" s="11">
        <v>1</v>
      </c>
      <c r="F2942"/>
    </row>
    <row r="2943" spans="1:6" x14ac:dyDescent="0.25">
      <c r="A2943" t="s">
        <v>2643</v>
      </c>
      <c r="B2943">
        <v>2017</v>
      </c>
      <c r="C2943" t="s">
        <v>2503</v>
      </c>
      <c r="D2943" t="s">
        <v>2562</v>
      </c>
      <c r="E2943" s="11">
        <v>1</v>
      </c>
      <c r="F2943"/>
    </row>
    <row r="2944" spans="1:6" x14ac:dyDescent="0.25">
      <c r="A2944" t="s">
        <v>2643</v>
      </c>
      <c r="B2944">
        <v>2018</v>
      </c>
      <c r="C2944">
        <v>460</v>
      </c>
      <c r="D2944" t="s">
        <v>3443</v>
      </c>
      <c r="E2944" s="11">
        <v>1</v>
      </c>
      <c r="F2944"/>
    </row>
    <row r="2945" spans="1:6" x14ac:dyDescent="0.25">
      <c r="A2945" t="s">
        <v>2643</v>
      </c>
      <c r="B2945">
        <v>2019</v>
      </c>
      <c r="C2945">
        <v>120</v>
      </c>
      <c r="D2945" t="s">
        <v>3443</v>
      </c>
      <c r="E2945" s="11">
        <v>1</v>
      </c>
      <c r="F2945"/>
    </row>
    <row r="2946" spans="1:6" x14ac:dyDescent="0.25">
      <c r="A2946" s="9" t="s">
        <v>7934</v>
      </c>
      <c r="B2946" s="9"/>
      <c r="C2946" s="9"/>
      <c r="D2946" s="9"/>
      <c r="E2946" s="12">
        <v>7</v>
      </c>
      <c r="F2946"/>
    </row>
    <row r="2947" spans="1:6" x14ac:dyDescent="0.25">
      <c r="A2947" t="s">
        <v>7935</v>
      </c>
      <c r="B2947">
        <v>2019</v>
      </c>
      <c r="C2947" t="s">
        <v>6887</v>
      </c>
      <c r="D2947" t="s">
        <v>7161</v>
      </c>
      <c r="E2947" s="11">
        <v>1</v>
      </c>
      <c r="F2947"/>
    </row>
    <row r="2948" spans="1:6" x14ac:dyDescent="0.25">
      <c r="A2948" s="9" t="s">
        <v>7936</v>
      </c>
      <c r="B2948" s="9"/>
      <c r="C2948" s="9"/>
      <c r="D2948" s="9"/>
      <c r="E2948" s="12">
        <v>1</v>
      </c>
      <c r="F2948"/>
    </row>
    <row r="2949" spans="1:6" x14ac:dyDescent="0.25">
      <c r="A2949" t="s">
        <v>2644</v>
      </c>
      <c r="B2949">
        <v>2016</v>
      </c>
      <c r="C2949" t="s">
        <v>1948</v>
      </c>
      <c r="D2949" t="s">
        <v>1493</v>
      </c>
      <c r="E2949" s="11">
        <v>1</v>
      </c>
      <c r="F2949"/>
    </row>
    <row r="2950" spans="1:6" x14ac:dyDescent="0.25">
      <c r="A2950" s="9" t="s">
        <v>7937</v>
      </c>
      <c r="B2950" s="9"/>
      <c r="C2950" s="9"/>
      <c r="D2950" s="9"/>
      <c r="E2950" s="12">
        <v>1</v>
      </c>
      <c r="F2950"/>
    </row>
    <row r="2951" spans="1:6" x14ac:dyDescent="0.25">
      <c r="A2951" t="s">
        <v>3501</v>
      </c>
      <c r="B2951">
        <v>2017</v>
      </c>
      <c r="C2951" t="s">
        <v>2091</v>
      </c>
      <c r="D2951" t="s">
        <v>5685</v>
      </c>
      <c r="E2951" s="11">
        <v>1</v>
      </c>
      <c r="F2951"/>
    </row>
    <row r="2952" spans="1:6" x14ac:dyDescent="0.25">
      <c r="A2952" t="s">
        <v>3501</v>
      </c>
      <c r="B2952">
        <v>2017</v>
      </c>
      <c r="C2952" t="s">
        <v>2204</v>
      </c>
      <c r="D2952" t="s">
        <v>5684</v>
      </c>
      <c r="E2952" s="11">
        <v>1</v>
      </c>
      <c r="F2952"/>
    </row>
    <row r="2953" spans="1:6" x14ac:dyDescent="0.25">
      <c r="A2953" t="s">
        <v>3501</v>
      </c>
      <c r="B2953">
        <v>2017</v>
      </c>
      <c r="C2953" t="s">
        <v>4802</v>
      </c>
      <c r="D2953" t="s">
        <v>5686</v>
      </c>
      <c r="E2953" s="11">
        <v>1</v>
      </c>
      <c r="F2953"/>
    </row>
    <row r="2954" spans="1:6" x14ac:dyDescent="0.25">
      <c r="A2954" t="s">
        <v>3501</v>
      </c>
      <c r="B2954">
        <v>2018</v>
      </c>
      <c r="C2954" t="s">
        <v>3138</v>
      </c>
      <c r="D2954" t="s">
        <v>5684</v>
      </c>
      <c r="E2954" s="11">
        <v>1</v>
      </c>
      <c r="F2954"/>
    </row>
    <row r="2955" spans="1:6" x14ac:dyDescent="0.25">
      <c r="A2955" t="s">
        <v>3501</v>
      </c>
      <c r="B2955">
        <v>2018</v>
      </c>
      <c r="C2955" t="s">
        <v>3178</v>
      </c>
      <c r="D2955" t="s">
        <v>6039</v>
      </c>
      <c r="E2955" s="11">
        <v>1</v>
      </c>
      <c r="F2955"/>
    </row>
    <row r="2956" spans="1:6" x14ac:dyDescent="0.25">
      <c r="A2956" t="s">
        <v>3501</v>
      </c>
      <c r="B2956">
        <v>2019</v>
      </c>
      <c r="C2956">
        <v>1</v>
      </c>
      <c r="D2956" t="s">
        <v>1493</v>
      </c>
      <c r="E2956" s="11">
        <v>1</v>
      </c>
      <c r="F2956"/>
    </row>
    <row r="2957" spans="1:6" x14ac:dyDescent="0.25">
      <c r="A2957" t="s">
        <v>3501</v>
      </c>
      <c r="B2957">
        <v>2019</v>
      </c>
      <c r="C2957">
        <v>201</v>
      </c>
      <c r="D2957" t="s">
        <v>2704</v>
      </c>
      <c r="E2957" s="11">
        <v>1</v>
      </c>
      <c r="F2957"/>
    </row>
    <row r="2958" spans="1:6" x14ac:dyDescent="0.25">
      <c r="A2958" t="s">
        <v>3501</v>
      </c>
      <c r="B2958">
        <v>2019</v>
      </c>
      <c r="C2958">
        <v>504</v>
      </c>
      <c r="D2958" t="s">
        <v>2564</v>
      </c>
      <c r="E2958" s="11">
        <v>1</v>
      </c>
      <c r="F2958"/>
    </row>
    <row r="2959" spans="1:6" x14ac:dyDescent="0.25">
      <c r="A2959" t="s">
        <v>3501</v>
      </c>
      <c r="B2959">
        <v>2019</v>
      </c>
      <c r="C2959" t="s">
        <v>1469</v>
      </c>
      <c r="D2959" t="s">
        <v>7938</v>
      </c>
      <c r="E2959" s="11">
        <v>1</v>
      </c>
      <c r="F2959"/>
    </row>
    <row r="2960" spans="1:6" x14ac:dyDescent="0.25">
      <c r="A2960" t="s">
        <v>3501</v>
      </c>
      <c r="B2960">
        <v>2019</v>
      </c>
      <c r="C2960" t="s">
        <v>3713</v>
      </c>
      <c r="D2960" t="s">
        <v>7939</v>
      </c>
      <c r="E2960" s="11">
        <v>1</v>
      </c>
      <c r="F2960"/>
    </row>
    <row r="2961" spans="1:6" x14ac:dyDescent="0.25">
      <c r="A2961" t="s">
        <v>3501</v>
      </c>
      <c r="B2961">
        <v>2019</v>
      </c>
      <c r="C2961" t="s">
        <v>3944</v>
      </c>
      <c r="D2961" t="s">
        <v>4033</v>
      </c>
      <c r="E2961" s="11">
        <v>1</v>
      </c>
      <c r="F2961"/>
    </row>
    <row r="2962" spans="1:6" x14ac:dyDescent="0.25">
      <c r="A2962" t="s">
        <v>3501</v>
      </c>
      <c r="B2962">
        <v>2019</v>
      </c>
      <c r="C2962" t="s">
        <v>5083</v>
      </c>
      <c r="D2962" t="s">
        <v>5928</v>
      </c>
      <c r="E2962" s="11">
        <v>1</v>
      </c>
      <c r="F2962"/>
    </row>
    <row r="2963" spans="1:6" x14ac:dyDescent="0.25">
      <c r="A2963" t="s">
        <v>3501</v>
      </c>
      <c r="B2963">
        <v>2019</v>
      </c>
      <c r="C2963" t="s">
        <v>5356</v>
      </c>
      <c r="D2963" t="s">
        <v>3719</v>
      </c>
      <c r="E2963" s="11">
        <v>1</v>
      </c>
      <c r="F2963"/>
    </row>
    <row r="2964" spans="1:6" x14ac:dyDescent="0.25">
      <c r="A2964" t="s">
        <v>3501</v>
      </c>
      <c r="B2964">
        <v>2019</v>
      </c>
      <c r="C2964" t="s">
        <v>5561</v>
      </c>
      <c r="D2964" t="s">
        <v>4025</v>
      </c>
      <c r="E2964" s="11">
        <v>1</v>
      </c>
      <c r="F2964"/>
    </row>
    <row r="2965" spans="1:6" x14ac:dyDescent="0.25">
      <c r="A2965" t="s">
        <v>3501</v>
      </c>
      <c r="B2965">
        <v>2019</v>
      </c>
      <c r="C2965" t="s">
        <v>5582</v>
      </c>
      <c r="D2965" t="s">
        <v>7218</v>
      </c>
      <c r="E2965" s="11">
        <v>1</v>
      </c>
      <c r="F2965"/>
    </row>
    <row r="2966" spans="1:6" x14ac:dyDescent="0.25">
      <c r="A2966" s="9" t="s">
        <v>5502</v>
      </c>
      <c r="B2966" s="9"/>
      <c r="C2966" s="9"/>
      <c r="D2966" s="9"/>
      <c r="E2966" s="12">
        <v>15</v>
      </c>
      <c r="F2966"/>
    </row>
    <row r="2967" spans="1:6" x14ac:dyDescent="0.25">
      <c r="A2967" t="s">
        <v>6455</v>
      </c>
      <c r="B2967">
        <v>2016</v>
      </c>
      <c r="C2967" t="s">
        <v>1560</v>
      </c>
      <c r="D2967" t="s">
        <v>6022</v>
      </c>
      <c r="E2967" s="11">
        <v>1</v>
      </c>
      <c r="F2967"/>
    </row>
    <row r="2968" spans="1:6" x14ac:dyDescent="0.25">
      <c r="A2968" s="9" t="s">
        <v>7940</v>
      </c>
      <c r="B2968" s="9"/>
      <c r="C2968" s="9"/>
      <c r="D2968" s="9"/>
      <c r="E2968" s="12">
        <v>1</v>
      </c>
      <c r="F2968"/>
    </row>
    <row r="2969" spans="1:6" x14ac:dyDescent="0.25">
      <c r="A2969" t="s">
        <v>122</v>
      </c>
      <c r="B2969">
        <v>1998</v>
      </c>
      <c r="C2969">
        <v>5</v>
      </c>
      <c r="D2969" t="s">
        <v>3443</v>
      </c>
      <c r="E2969" s="11">
        <v>1</v>
      </c>
      <c r="F2969"/>
    </row>
    <row r="2970" spans="1:6" x14ac:dyDescent="0.25">
      <c r="A2970" t="s">
        <v>122</v>
      </c>
      <c r="B2970">
        <v>2004</v>
      </c>
      <c r="C2970">
        <v>380</v>
      </c>
      <c r="D2970" t="s">
        <v>3443</v>
      </c>
      <c r="E2970" s="11">
        <v>1</v>
      </c>
      <c r="F2970"/>
    </row>
    <row r="2971" spans="1:6" x14ac:dyDescent="0.25">
      <c r="A2971" s="9" t="s">
        <v>7941</v>
      </c>
      <c r="B2971" s="9"/>
      <c r="C2971" s="9"/>
      <c r="D2971" s="9"/>
      <c r="E2971" s="12">
        <v>2</v>
      </c>
      <c r="F2971"/>
    </row>
    <row r="2972" spans="1:6" x14ac:dyDescent="0.25">
      <c r="A2972" t="s">
        <v>492</v>
      </c>
      <c r="B2972">
        <v>1976</v>
      </c>
      <c r="C2972">
        <v>599</v>
      </c>
      <c r="D2972" t="s">
        <v>567</v>
      </c>
      <c r="E2972" s="11">
        <v>1</v>
      </c>
      <c r="F2972"/>
    </row>
    <row r="2973" spans="1:6" x14ac:dyDescent="0.25">
      <c r="A2973" s="9" t="s">
        <v>7942</v>
      </c>
      <c r="B2973" s="9"/>
      <c r="C2973" s="9"/>
      <c r="D2973" s="9"/>
      <c r="E2973" s="12">
        <v>1</v>
      </c>
      <c r="F2973"/>
    </row>
    <row r="2974" spans="1:6" x14ac:dyDescent="0.25">
      <c r="A2974" t="s">
        <v>6456</v>
      </c>
      <c r="B2974">
        <v>2018</v>
      </c>
      <c r="C2974" t="s">
        <v>4380</v>
      </c>
      <c r="D2974" t="s">
        <v>5916</v>
      </c>
      <c r="E2974" s="11">
        <v>1</v>
      </c>
      <c r="F2974"/>
    </row>
    <row r="2975" spans="1:6" x14ac:dyDescent="0.25">
      <c r="A2975" s="9" t="s">
        <v>7943</v>
      </c>
      <c r="B2975" s="9"/>
      <c r="C2975" s="9"/>
      <c r="D2975" s="9"/>
      <c r="E2975" s="12">
        <v>1</v>
      </c>
      <c r="F2975"/>
    </row>
    <row r="2976" spans="1:6" x14ac:dyDescent="0.25">
      <c r="A2976" t="s">
        <v>7944</v>
      </c>
      <c r="B2976">
        <v>2019</v>
      </c>
      <c r="C2976">
        <v>39</v>
      </c>
      <c r="D2976" t="s">
        <v>684</v>
      </c>
      <c r="E2976" s="11">
        <v>1</v>
      </c>
      <c r="F2976"/>
    </row>
    <row r="2977" spans="1:6" x14ac:dyDescent="0.25">
      <c r="A2977" t="s">
        <v>7944</v>
      </c>
      <c r="B2977">
        <v>2019</v>
      </c>
      <c r="C2977">
        <v>119</v>
      </c>
      <c r="D2977" t="s">
        <v>2678</v>
      </c>
      <c r="E2977" s="11">
        <v>1</v>
      </c>
      <c r="F2977"/>
    </row>
    <row r="2978" spans="1:6" x14ac:dyDescent="0.25">
      <c r="A2978" s="9" t="s">
        <v>7945</v>
      </c>
      <c r="B2978" s="9"/>
      <c r="C2978" s="9"/>
      <c r="D2978" s="9"/>
      <c r="E2978" s="12">
        <v>2</v>
      </c>
      <c r="F2978"/>
    </row>
    <row r="2979" spans="1:6" x14ac:dyDescent="0.25">
      <c r="A2979" t="s">
        <v>4049</v>
      </c>
      <c r="B2979">
        <v>2018</v>
      </c>
      <c r="C2979" t="s">
        <v>1446</v>
      </c>
      <c r="D2979" t="s">
        <v>1493</v>
      </c>
      <c r="E2979" s="11">
        <v>1</v>
      </c>
      <c r="F2979"/>
    </row>
    <row r="2980" spans="1:6" x14ac:dyDescent="0.25">
      <c r="A2980" s="9" t="s">
        <v>7946</v>
      </c>
      <c r="B2980" s="9"/>
      <c r="C2980" s="9"/>
      <c r="D2980" s="9"/>
      <c r="E2980" s="12">
        <v>1</v>
      </c>
      <c r="F2980"/>
    </row>
    <row r="2981" spans="1:6" x14ac:dyDescent="0.25">
      <c r="A2981" t="s">
        <v>7947</v>
      </c>
      <c r="B2981">
        <v>2019</v>
      </c>
      <c r="C2981" t="s">
        <v>5525</v>
      </c>
      <c r="D2981" t="s">
        <v>7948</v>
      </c>
      <c r="E2981" s="11">
        <v>1</v>
      </c>
      <c r="F2981"/>
    </row>
    <row r="2982" spans="1:6" x14ac:dyDescent="0.25">
      <c r="A2982" s="9" t="s">
        <v>7949</v>
      </c>
      <c r="B2982" s="9"/>
      <c r="C2982" s="9"/>
      <c r="D2982" s="9"/>
      <c r="E2982" s="12">
        <v>1</v>
      </c>
      <c r="F2982"/>
    </row>
    <row r="2983" spans="1:6" x14ac:dyDescent="0.25">
      <c r="A2983" t="s">
        <v>6457</v>
      </c>
      <c r="B2983">
        <v>2017</v>
      </c>
      <c r="C2983" t="s">
        <v>2275</v>
      </c>
      <c r="D2983" t="s">
        <v>6143</v>
      </c>
      <c r="E2983" s="11">
        <v>1</v>
      </c>
      <c r="F2983"/>
    </row>
    <row r="2984" spans="1:6" x14ac:dyDescent="0.25">
      <c r="A2984" s="9" t="s">
        <v>7950</v>
      </c>
      <c r="B2984" s="9"/>
      <c r="C2984" s="9"/>
      <c r="D2984" s="9"/>
      <c r="E2984" s="12">
        <v>1</v>
      </c>
      <c r="F2984"/>
    </row>
    <row r="2985" spans="1:6" x14ac:dyDescent="0.25">
      <c r="A2985" t="s">
        <v>4050</v>
      </c>
      <c r="B2985">
        <v>2017</v>
      </c>
      <c r="C2985" t="s">
        <v>4671</v>
      </c>
      <c r="D2985" t="s">
        <v>5686</v>
      </c>
      <c r="E2985" s="11">
        <v>1</v>
      </c>
      <c r="F2985"/>
    </row>
    <row r="2986" spans="1:6" x14ac:dyDescent="0.25">
      <c r="A2986" t="s">
        <v>4050</v>
      </c>
      <c r="B2986">
        <v>2018</v>
      </c>
      <c r="C2986">
        <v>26</v>
      </c>
      <c r="D2986" t="s">
        <v>2559</v>
      </c>
      <c r="E2986" s="11">
        <v>1</v>
      </c>
      <c r="F2986"/>
    </row>
    <row r="2987" spans="1:6" x14ac:dyDescent="0.25">
      <c r="A2987" t="s">
        <v>4050</v>
      </c>
      <c r="B2987">
        <v>2018</v>
      </c>
      <c r="C2987" t="s">
        <v>1447</v>
      </c>
      <c r="D2987" t="s">
        <v>1493</v>
      </c>
      <c r="E2987" s="11">
        <v>1</v>
      </c>
      <c r="F2987"/>
    </row>
    <row r="2988" spans="1:6" x14ac:dyDescent="0.25">
      <c r="A2988" t="s">
        <v>4050</v>
      </c>
      <c r="B2988">
        <v>2019</v>
      </c>
      <c r="C2988">
        <v>82</v>
      </c>
      <c r="D2988" t="s">
        <v>3443</v>
      </c>
      <c r="E2988" s="11">
        <v>1</v>
      </c>
      <c r="F2988"/>
    </row>
    <row r="2989" spans="1:6" x14ac:dyDescent="0.25">
      <c r="A2989" t="s">
        <v>4050</v>
      </c>
      <c r="B2989">
        <v>2019</v>
      </c>
      <c r="C2989">
        <v>216</v>
      </c>
      <c r="D2989" t="s">
        <v>5985</v>
      </c>
      <c r="E2989" s="11">
        <v>1</v>
      </c>
      <c r="F2989"/>
    </row>
    <row r="2990" spans="1:6" x14ac:dyDescent="0.25">
      <c r="A2990" t="s">
        <v>4050</v>
      </c>
      <c r="B2990">
        <v>2019</v>
      </c>
      <c r="C2990">
        <v>118</v>
      </c>
      <c r="D2990" t="s">
        <v>6150</v>
      </c>
      <c r="E2990" s="11">
        <v>1</v>
      </c>
      <c r="F2990"/>
    </row>
    <row r="2991" spans="1:6" x14ac:dyDescent="0.25">
      <c r="A2991" s="9" t="s">
        <v>5648</v>
      </c>
      <c r="B2991" s="9"/>
      <c r="C2991" s="9"/>
      <c r="D2991" s="9"/>
      <c r="E2991" s="12">
        <v>6</v>
      </c>
      <c r="F2991"/>
    </row>
    <row r="2992" spans="1:6" x14ac:dyDescent="0.25">
      <c r="A2992" t="s">
        <v>3937</v>
      </c>
      <c r="B2992">
        <v>2018</v>
      </c>
      <c r="C2992" t="s">
        <v>3928</v>
      </c>
      <c r="D2992" t="s">
        <v>3938</v>
      </c>
      <c r="E2992" s="11">
        <v>1</v>
      </c>
      <c r="F2992"/>
    </row>
    <row r="2993" spans="1:6" x14ac:dyDescent="0.25">
      <c r="A2993" s="9" t="s">
        <v>7951</v>
      </c>
      <c r="B2993" s="9"/>
      <c r="C2993" s="9"/>
      <c r="D2993" s="9"/>
      <c r="E2993" s="12">
        <v>1</v>
      </c>
      <c r="F2993"/>
    </row>
    <row r="2994" spans="1:6" x14ac:dyDescent="0.25">
      <c r="A2994" t="s">
        <v>123</v>
      </c>
      <c r="B2994">
        <v>2017</v>
      </c>
      <c r="C2994">
        <v>22</v>
      </c>
      <c r="D2994" t="s">
        <v>2645</v>
      </c>
      <c r="E2994" s="11">
        <v>1</v>
      </c>
      <c r="F2994"/>
    </row>
    <row r="2995" spans="1:6" x14ac:dyDescent="0.25">
      <c r="A2995" t="s">
        <v>123</v>
      </c>
      <c r="B2995">
        <v>2017</v>
      </c>
      <c r="C2995">
        <v>235</v>
      </c>
      <c r="D2995" t="s">
        <v>1503</v>
      </c>
      <c r="E2995" s="11">
        <v>1</v>
      </c>
      <c r="F2995"/>
    </row>
    <row r="2996" spans="1:6" x14ac:dyDescent="0.25">
      <c r="A2996" t="s">
        <v>123</v>
      </c>
      <c r="B2996">
        <v>2017</v>
      </c>
      <c r="C2996">
        <v>299</v>
      </c>
      <c r="D2996" t="s">
        <v>567</v>
      </c>
      <c r="E2996" s="11">
        <v>1</v>
      </c>
      <c r="F2996"/>
    </row>
    <row r="2997" spans="1:6" x14ac:dyDescent="0.25">
      <c r="A2997" t="s">
        <v>123</v>
      </c>
      <c r="B2997">
        <v>2017</v>
      </c>
      <c r="C2997">
        <v>23</v>
      </c>
      <c r="D2997" t="s">
        <v>2551</v>
      </c>
      <c r="E2997" s="11">
        <v>1</v>
      </c>
      <c r="F2997"/>
    </row>
    <row r="2998" spans="1:6" x14ac:dyDescent="0.25">
      <c r="A2998" t="s">
        <v>123</v>
      </c>
      <c r="B2998">
        <v>2017</v>
      </c>
      <c r="C2998" t="s">
        <v>1152</v>
      </c>
      <c r="D2998" t="s">
        <v>1493</v>
      </c>
      <c r="E2998" s="11">
        <v>1</v>
      </c>
      <c r="F2998"/>
    </row>
    <row r="2999" spans="1:6" x14ac:dyDescent="0.25">
      <c r="A2999" t="s">
        <v>123</v>
      </c>
      <c r="B2999">
        <v>2017</v>
      </c>
      <c r="C2999" t="s">
        <v>2374</v>
      </c>
      <c r="D2999" t="s">
        <v>2560</v>
      </c>
      <c r="E2999" s="11">
        <v>1</v>
      </c>
      <c r="F2999"/>
    </row>
    <row r="3000" spans="1:6" x14ac:dyDescent="0.25">
      <c r="A3000" t="s">
        <v>123</v>
      </c>
      <c r="B3000">
        <v>2017</v>
      </c>
      <c r="C3000" t="s">
        <v>2416</v>
      </c>
      <c r="D3000" t="s">
        <v>2646</v>
      </c>
      <c r="E3000" s="11">
        <v>1</v>
      </c>
      <c r="F3000"/>
    </row>
    <row r="3001" spans="1:6" x14ac:dyDescent="0.25">
      <c r="A3001" t="s">
        <v>123</v>
      </c>
      <c r="B3001">
        <v>2017</v>
      </c>
      <c r="C3001" t="s">
        <v>2500</v>
      </c>
      <c r="D3001" t="s">
        <v>2562</v>
      </c>
      <c r="E3001" s="11">
        <v>1</v>
      </c>
      <c r="F3001"/>
    </row>
    <row r="3002" spans="1:6" x14ac:dyDescent="0.25">
      <c r="A3002" s="9" t="s">
        <v>7952</v>
      </c>
      <c r="B3002" s="9"/>
      <c r="C3002" s="9"/>
      <c r="D3002" s="9"/>
      <c r="E3002" s="12">
        <v>8</v>
      </c>
      <c r="F3002"/>
    </row>
    <row r="3003" spans="1:6" x14ac:dyDescent="0.25">
      <c r="A3003" t="s">
        <v>7953</v>
      </c>
      <c r="B3003">
        <v>2019</v>
      </c>
      <c r="C3003" t="s">
        <v>2892</v>
      </c>
      <c r="D3003" t="s">
        <v>1493</v>
      </c>
      <c r="E3003" s="11">
        <v>1</v>
      </c>
      <c r="F3003"/>
    </row>
    <row r="3004" spans="1:6" x14ac:dyDescent="0.25">
      <c r="A3004" s="9" t="s">
        <v>7954</v>
      </c>
      <c r="B3004" s="9"/>
      <c r="C3004" s="9"/>
      <c r="D3004" s="9"/>
      <c r="E3004" s="12">
        <v>1</v>
      </c>
      <c r="F3004"/>
    </row>
    <row r="3005" spans="1:6" x14ac:dyDescent="0.25">
      <c r="A3005" t="s">
        <v>5754</v>
      </c>
      <c r="B3005">
        <v>2017</v>
      </c>
      <c r="C3005" t="s">
        <v>4721</v>
      </c>
      <c r="D3005" t="s">
        <v>5686</v>
      </c>
      <c r="E3005" s="11">
        <v>1</v>
      </c>
      <c r="F3005"/>
    </row>
    <row r="3006" spans="1:6" x14ac:dyDescent="0.25">
      <c r="A3006" s="9" t="s">
        <v>7955</v>
      </c>
      <c r="B3006" s="9"/>
      <c r="C3006" s="9"/>
      <c r="D3006" s="9"/>
      <c r="E3006" s="12">
        <v>1</v>
      </c>
      <c r="F3006"/>
    </row>
    <row r="3007" spans="1:6" x14ac:dyDescent="0.25">
      <c r="A3007" t="s">
        <v>6458</v>
      </c>
      <c r="B3007">
        <v>2018</v>
      </c>
      <c r="C3007">
        <v>192</v>
      </c>
      <c r="D3007" t="s">
        <v>6336</v>
      </c>
      <c r="E3007" s="11">
        <v>1</v>
      </c>
      <c r="F3007"/>
    </row>
    <row r="3008" spans="1:6" x14ac:dyDescent="0.25">
      <c r="A3008" t="s">
        <v>6458</v>
      </c>
      <c r="B3008">
        <v>2018</v>
      </c>
      <c r="C3008" t="s">
        <v>4302</v>
      </c>
      <c r="D3008" t="s">
        <v>3507</v>
      </c>
      <c r="E3008" s="11">
        <v>1</v>
      </c>
      <c r="F3008"/>
    </row>
    <row r="3009" spans="1:6" x14ac:dyDescent="0.25">
      <c r="A3009" s="9" t="s">
        <v>7956</v>
      </c>
      <c r="B3009" s="9"/>
      <c r="C3009" s="9"/>
      <c r="D3009" s="9"/>
      <c r="E3009" s="12">
        <v>2</v>
      </c>
      <c r="F3009"/>
    </row>
    <row r="3010" spans="1:6" x14ac:dyDescent="0.25">
      <c r="A3010" t="s">
        <v>3637</v>
      </c>
      <c r="B3010">
        <v>2018</v>
      </c>
      <c r="C3010">
        <v>49</v>
      </c>
      <c r="D3010" t="s">
        <v>2557</v>
      </c>
      <c r="E3010" s="11">
        <v>1</v>
      </c>
      <c r="F3010"/>
    </row>
    <row r="3011" spans="1:6" x14ac:dyDescent="0.25">
      <c r="A3011" t="s">
        <v>3637</v>
      </c>
      <c r="B3011">
        <v>2018</v>
      </c>
      <c r="C3011" t="s">
        <v>1166</v>
      </c>
      <c r="D3011" t="s">
        <v>1493</v>
      </c>
      <c r="E3011" s="11">
        <v>1</v>
      </c>
      <c r="F3011"/>
    </row>
    <row r="3012" spans="1:6" x14ac:dyDescent="0.25">
      <c r="A3012" t="s">
        <v>3637</v>
      </c>
      <c r="B3012">
        <v>2018</v>
      </c>
      <c r="C3012" t="s">
        <v>2166</v>
      </c>
      <c r="D3012" t="s">
        <v>6158</v>
      </c>
      <c r="E3012" s="11">
        <v>1</v>
      </c>
      <c r="F3012"/>
    </row>
    <row r="3013" spans="1:6" x14ac:dyDescent="0.25">
      <c r="A3013" t="s">
        <v>3637</v>
      </c>
      <c r="B3013">
        <v>2018</v>
      </c>
      <c r="C3013" t="s">
        <v>3130</v>
      </c>
      <c r="D3013" t="s">
        <v>5684</v>
      </c>
      <c r="E3013" s="11">
        <v>1</v>
      </c>
      <c r="F3013"/>
    </row>
    <row r="3014" spans="1:6" x14ac:dyDescent="0.25">
      <c r="A3014" t="s">
        <v>3637</v>
      </c>
      <c r="B3014">
        <v>2019</v>
      </c>
      <c r="C3014">
        <v>80</v>
      </c>
      <c r="D3014" t="s">
        <v>6048</v>
      </c>
      <c r="E3014" s="11">
        <v>1</v>
      </c>
      <c r="F3014"/>
    </row>
    <row r="3015" spans="1:6" x14ac:dyDescent="0.25">
      <c r="A3015" t="s">
        <v>3637</v>
      </c>
      <c r="B3015">
        <v>2019</v>
      </c>
      <c r="C3015">
        <v>320</v>
      </c>
      <c r="D3015" t="s">
        <v>3443</v>
      </c>
      <c r="E3015" s="11">
        <v>1</v>
      </c>
      <c r="F3015"/>
    </row>
    <row r="3016" spans="1:6" x14ac:dyDescent="0.25">
      <c r="A3016" s="9" t="s">
        <v>7957</v>
      </c>
      <c r="B3016" s="9"/>
      <c r="C3016" s="9"/>
      <c r="D3016" s="9"/>
      <c r="E3016" s="12">
        <v>6</v>
      </c>
      <c r="F3016"/>
    </row>
    <row r="3017" spans="1:6" x14ac:dyDescent="0.25">
      <c r="A3017" t="s">
        <v>124</v>
      </c>
      <c r="B3017">
        <v>1983</v>
      </c>
      <c r="C3017">
        <v>360</v>
      </c>
      <c r="D3017" t="s">
        <v>5893</v>
      </c>
      <c r="E3017" s="11">
        <v>1</v>
      </c>
      <c r="F3017"/>
    </row>
    <row r="3018" spans="1:6" x14ac:dyDescent="0.25">
      <c r="A3018" t="s">
        <v>124</v>
      </c>
      <c r="B3018">
        <v>1983</v>
      </c>
      <c r="C3018">
        <v>482</v>
      </c>
      <c r="D3018" t="s">
        <v>567</v>
      </c>
      <c r="E3018" s="11">
        <v>1</v>
      </c>
      <c r="F3018"/>
    </row>
    <row r="3019" spans="1:6" x14ac:dyDescent="0.25">
      <c r="A3019" t="s">
        <v>124</v>
      </c>
      <c r="B3019">
        <v>1984</v>
      </c>
      <c r="C3019">
        <v>251</v>
      </c>
      <c r="D3019" t="s">
        <v>3443</v>
      </c>
      <c r="E3019" s="11">
        <v>1</v>
      </c>
      <c r="F3019"/>
    </row>
    <row r="3020" spans="1:6" x14ac:dyDescent="0.25">
      <c r="A3020" t="s">
        <v>124</v>
      </c>
      <c r="B3020">
        <v>1984</v>
      </c>
      <c r="C3020">
        <v>301</v>
      </c>
      <c r="D3020" t="s">
        <v>5893</v>
      </c>
      <c r="E3020" s="11">
        <v>1</v>
      </c>
      <c r="F3020"/>
    </row>
    <row r="3021" spans="1:6" x14ac:dyDescent="0.25">
      <c r="A3021" t="s">
        <v>124</v>
      </c>
      <c r="B3021">
        <v>1984</v>
      </c>
      <c r="C3021">
        <v>324</v>
      </c>
      <c r="D3021" t="s">
        <v>3442</v>
      </c>
      <c r="E3021" s="11">
        <v>1</v>
      </c>
      <c r="F3021"/>
    </row>
    <row r="3022" spans="1:6" x14ac:dyDescent="0.25">
      <c r="A3022" t="s">
        <v>124</v>
      </c>
      <c r="B3022">
        <v>1986</v>
      </c>
      <c r="C3022">
        <v>10</v>
      </c>
      <c r="D3022" t="s">
        <v>3443</v>
      </c>
      <c r="E3022" s="11">
        <v>1</v>
      </c>
      <c r="F3022"/>
    </row>
    <row r="3023" spans="1:6" x14ac:dyDescent="0.25">
      <c r="A3023" t="s">
        <v>124</v>
      </c>
      <c r="B3023">
        <v>1986</v>
      </c>
      <c r="C3023">
        <v>112</v>
      </c>
      <c r="D3023" t="s">
        <v>3442</v>
      </c>
      <c r="E3023" s="11">
        <v>1</v>
      </c>
      <c r="F3023"/>
    </row>
    <row r="3024" spans="1:6" x14ac:dyDescent="0.25">
      <c r="A3024" t="s">
        <v>124</v>
      </c>
      <c r="B3024">
        <v>1986</v>
      </c>
      <c r="C3024">
        <v>323</v>
      </c>
      <c r="D3024" t="s">
        <v>5893</v>
      </c>
      <c r="E3024" s="11">
        <v>1</v>
      </c>
      <c r="F3024"/>
    </row>
    <row r="3025" spans="1:6" x14ac:dyDescent="0.25">
      <c r="A3025" t="s">
        <v>124</v>
      </c>
      <c r="B3025">
        <v>1987</v>
      </c>
      <c r="C3025">
        <v>12</v>
      </c>
      <c r="D3025" t="s">
        <v>6128</v>
      </c>
      <c r="E3025" s="11">
        <v>1</v>
      </c>
      <c r="F3025"/>
    </row>
    <row r="3026" spans="1:6" x14ac:dyDescent="0.25">
      <c r="A3026" t="s">
        <v>124</v>
      </c>
      <c r="B3026">
        <v>1987</v>
      </c>
      <c r="C3026">
        <v>17</v>
      </c>
      <c r="D3026" t="s">
        <v>6040</v>
      </c>
      <c r="E3026" s="11">
        <v>1</v>
      </c>
      <c r="F3026"/>
    </row>
    <row r="3027" spans="1:6" x14ac:dyDescent="0.25">
      <c r="A3027" t="s">
        <v>124</v>
      </c>
      <c r="B3027">
        <v>1987</v>
      </c>
      <c r="C3027">
        <v>530</v>
      </c>
      <c r="D3027" t="s">
        <v>3443</v>
      </c>
      <c r="E3027" s="11">
        <v>1</v>
      </c>
      <c r="F3027"/>
    </row>
    <row r="3028" spans="1:6" x14ac:dyDescent="0.25">
      <c r="A3028" t="s">
        <v>124</v>
      </c>
      <c r="B3028">
        <v>1987</v>
      </c>
      <c r="C3028">
        <v>599</v>
      </c>
      <c r="D3028" t="s">
        <v>5999</v>
      </c>
      <c r="E3028" s="11">
        <v>1</v>
      </c>
      <c r="F3028"/>
    </row>
    <row r="3029" spans="1:6" x14ac:dyDescent="0.25">
      <c r="A3029" t="s">
        <v>124</v>
      </c>
      <c r="B3029">
        <v>1988</v>
      </c>
      <c r="C3029">
        <v>164</v>
      </c>
      <c r="D3029" t="s">
        <v>3442</v>
      </c>
      <c r="E3029" s="11">
        <v>1</v>
      </c>
      <c r="F3029"/>
    </row>
    <row r="3030" spans="1:6" x14ac:dyDescent="0.25">
      <c r="A3030" t="s">
        <v>124</v>
      </c>
      <c r="B3030">
        <v>1988</v>
      </c>
      <c r="C3030">
        <v>360</v>
      </c>
      <c r="D3030" t="s">
        <v>3443</v>
      </c>
      <c r="E3030" s="11">
        <v>1</v>
      </c>
      <c r="F3030"/>
    </row>
    <row r="3031" spans="1:6" x14ac:dyDescent="0.25">
      <c r="A3031" t="s">
        <v>124</v>
      </c>
      <c r="B3031">
        <v>1988</v>
      </c>
      <c r="C3031">
        <v>402</v>
      </c>
      <c r="D3031" t="s">
        <v>5999</v>
      </c>
      <c r="E3031" s="11">
        <v>1</v>
      </c>
      <c r="F3031"/>
    </row>
    <row r="3032" spans="1:6" x14ac:dyDescent="0.25">
      <c r="A3032" t="s">
        <v>124</v>
      </c>
      <c r="B3032">
        <v>1988</v>
      </c>
      <c r="C3032">
        <v>585</v>
      </c>
      <c r="D3032" t="s">
        <v>5893</v>
      </c>
      <c r="E3032" s="11">
        <v>1</v>
      </c>
      <c r="F3032"/>
    </row>
    <row r="3033" spans="1:6" x14ac:dyDescent="0.25">
      <c r="A3033" t="s">
        <v>124</v>
      </c>
      <c r="B3033">
        <v>1988</v>
      </c>
      <c r="C3033">
        <v>365</v>
      </c>
      <c r="D3033" t="s">
        <v>5903</v>
      </c>
      <c r="E3033" s="11">
        <v>1</v>
      </c>
      <c r="F3033"/>
    </row>
    <row r="3034" spans="1:6" x14ac:dyDescent="0.25">
      <c r="A3034" t="s">
        <v>124</v>
      </c>
      <c r="B3034">
        <v>1989</v>
      </c>
      <c r="C3034">
        <v>6</v>
      </c>
      <c r="D3034" t="s">
        <v>3442</v>
      </c>
      <c r="E3034" s="11">
        <v>1</v>
      </c>
      <c r="F3034"/>
    </row>
    <row r="3035" spans="1:6" x14ac:dyDescent="0.25">
      <c r="A3035" t="s">
        <v>124</v>
      </c>
      <c r="B3035">
        <v>1989</v>
      </c>
      <c r="C3035">
        <v>19</v>
      </c>
      <c r="D3035" t="s">
        <v>5886</v>
      </c>
      <c r="E3035" s="11">
        <v>1</v>
      </c>
      <c r="F3035"/>
    </row>
    <row r="3036" spans="1:6" x14ac:dyDescent="0.25">
      <c r="A3036" t="s">
        <v>124</v>
      </c>
      <c r="B3036">
        <v>1989</v>
      </c>
      <c r="C3036">
        <v>20</v>
      </c>
      <c r="D3036" t="s">
        <v>6212</v>
      </c>
      <c r="E3036" s="11">
        <v>1</v>
      </c>
      <c r="F3036"/>
    </row>
    <row r="3037" spans="1:6" x14ac:dyDescent="0.25">
      <c r="A3037" t="s">
        <v>124</v>
      </c>
      <c r="B3037">
        <v>1989</v>
      </c>
      <c r="C3037">
        <v>305</v>
      </c>
      <c r="D3037" t="s">
        <v>5893</v>
      </c>
      <c r="E3037" s="11">
        <v>1</v>
      </c>
      <c r="F3037"/>
    </row>
    <row r="3038" spans="1:6" x14ac:dyDescent="0.25">
      <c r="A3038" t="s">
        <v>124</v>
      </c>
      <c r="B3038">
        <v>1989</v>
      </c>
      <c r="C3038">
        <v>570</v>
      </c>
      <c r="D3038" t="s">
        <v>3443</v>
      </c>
      <c r="E3038" s="11">
        <v>1</v>
      </c>
      <c r="F3038"/>
    </row>
    <row r="3039" spans="1:6" x14ac:dyDescent="0.25">
      <c r="A3039" t="s">
        <v>124</v>
      </c>
      <c r="B3039">
        <v>1989</v>
      </c>
      <c r="C3039">
        <v>128</v>
      </c>
      <c r="D3039" t="s">
        <v>3442</v>
      </c>
      <c r="E3039" s="11">
        <v>1</v>
      </c>
      <c r="F3039"/>
    </row>
    <row r="3040" spans="1:6" x14ac:dyDescent="0.25">
      <c r="A3040" t="s">
        <v>124</v>
      </c>
      <c r="B3040">
        <v>1990</v>
      </c>
      <c r="C3040">
        <v>217</v>
      </c>
      <c r="D3040" t="s">
        <v>5691</v>
      </c>
      <c r="E3040" s="11">
        <v>1</v>
      </c>
      <c r="F3040"/>
    </row>
    <row r="3041" spans="1:6" x14ac:dyDescent="0.25">
      <c r="A3041" t="s">
        <v>124</v>
      </c>
      <c r="B3041">
        <v>1990</v>
      </c>
      <c r="C3041">
        <v>403</v>
      </c>
      <c r="D3041" t="s">
        <v>5999</v>
      </c>
      <c r="E3041" s="11">
        <v>1</v>
      </c>
      <c r="F3041"/>
    </row>
    <row r="3042" spans="1:6" x14ac:dyDescent="0.25">
      <c r="A3042" t="s">
        <v>124</v>
      </c>
      <c r="B3042">
        <v>1990</v>
      </c>
      <c r="C3042">
        <v>730</v>
      </c>
      <c r="D3042" t="s">
        <v>3443</v>
      </c>
      <c r="E3042" s="11">
        <v>1</v>
      </c>
      <c r="F3042"/>
    </row>
    <row r="3043" spans="1:6" x14ac:dyDescent="0.25">
      <c r="A3043" t="s">
        <v>124</v>
      </c>
      <c r="B3043">
        <v>1990</v>
      </c>
      <c r="C3043">
        <v>11</v>
      </c>
      <c r="D3043" t="s">
        <v>6221</v>
      </c>
      <c r="E3043" s="11">
        <v>1</v>
      </c>
      <c r="F3043"/>
    </row>
    <row r="3044" spans="1:6" x14ac:dyDescent="0.25">
      <c r="A3044" t="s">
        <v>124</v>
      </c>
      <c r="B3044">
        <v>1990</v>
      </c>
      <c r="C3044">
        <v>705</v>
      </c>
      <c r="D3044" t="s">
        <v>3442</v>
      </c>
      <c r="E3044" s="11">
        <v>1</v>
      </c>
      <c r="F3044"/>
    </row>
    <row r="3045" spans="1:6" x14ac:dyDescent="0.25">
      <c r="A3045" t="s">
        <v>124</v>
      </c>
      <c r="B3045">
        <v>1990</v>
      </c>
      <c r="C3045">
        <v>157</v>
      </c>
      <c r="D3045" t="s">
        <v>5893</v>
      </c>
      <c r="E3045" s="11">
        <v>1</v>
      </c>
      <c r="F3045"/>
    </row>
    <row r="3046" spans="1:6" x14ac:dyDescent="0.25">
      <c r="A3046" t="s">
        <v>124</v>
      </c>
      <c r="B3046">
        <v>1990</v>
      </c>
      <c r="C3046">
        <v>86</v>
      </c>
      <c r="D3046" t="s">
        <v>3442</v>
      </c>
      <c r="E3046" s="11">
        <v>1</v>
      </c>
      <c r="F3046"/>
    </row>
    <row r="3047" spans="1:6" x14ac:dyDescent="0.25">
      <c r="A3047" t="s">
        <v>124</v>
      </c>
      <c r="B3047">
        <v>1991</v>
      </c>
      <c r="C3047">
        <v>180</v>
      </c>
      <c r="D3047" t="s">
        <v>3443</v>
      </c>
      <c r="E3047" s="11">
        <v>1</v>
      </c>
      <c r="F3047"/>
    </row>
    <row r="3048" spans="1:6" x14ac:dyDescent="0.25">
      <c r="A3048" t="s">
        <v>124</v>
      </c>
      <c r="B3048">
        <v>1991</v>
      </c>
      <c r="C3048">
        <v>243</v>
      </c>
      <c r="D3048" t="s">
        <v>3442</v>
      </c>
      <c r="E3048" s="11">
        <v>1</v>
      </c>
      <c r="F3048"/>
    </row>
    <row r="3049" spans="1:6" x14ac:dyDescent="0.25">
      <c r="A3049" t="s">
        <v>124</v>
      </c>
      <c r="B3049">
        <v>1991</v>
      </c>
      <c r="C3049">
        <v>11</v>
      </c>
      <c r="D3049" t="s">
        <v>6041</v>
      </c>
      <c r="E3049" s="11">
        <v>1</v>
      </c>
      <c r="F3049"/>
    </row>
    <row r="3050" spans="1:6" x14ac:dyDescent="0.25">
      <c r="A3050" t="s">
        <v>124</v>
      </c>
      <c r="B3050">
        <v>1991</v>
      </c>
      <c r="C3050">
        <v>529</v>
      </c>
      <c r="D3050" t="s">
        <v>5893</v>
      </c>
      <c r="E3050" s="11">
        <v>1</v>
      </c>
      <c r="F3050"/>
    </row>
    <row r="3051" spans="1:6" x14ac:dyDescent="0.25">
      <c r="A3051" t="s">
        <v>124</v>
      </c>
      <c r="B3051">
        <v>1992</v>
      </c>
      <c r="C3051">
        <v>270</v>
      </c>
      <c r="D3051" t="s">
        <v>3443</v>
      </c>
      <c r="E3051" s="11">
        <v>1</v>
      </c>
      <c r="F3051"/>
    </row>
    <row r="3052" spans="1:6" x14ac:dyDescent="0.25">
      <c r="A3052" t="s">
        <v>124</v>
      </c>
      <c r="B3052">
        <v>1992</v>
      </c>
      <c r="C3052">
        <v>441</v>
      </c>
      <c r="D3052" t="s">
        <v>3442</v>
      </c>
      <c r="E3052" s="11">
        <v>1</v>
      </c>
      <c r="F3052"/>
    </row>
    <row r="3053" spans="1:6" x14ac:dyDescent="0.25">
      <c r="A3053" t="s">
        <v>124</v>
      </c>
      <c r="B3053">
        <v>1992</v>
      </c>
      <c r="C3053">
        <v>605</v>
      </c>
      <c r="D3053" t="s">
        <v>5893</v>
      </c>
      <c r="E3053" s="11">
        <v>1</v>
      </c>
      <c r="F3053"/>
    </row>
    <row r="3054" spans="1:6" x14ac:dyDescent="0.25">
      <c r="A3054" t="s">
        <v>124</v>
      </c>
      <c r="B3054">
        <v>1992</v>
      </c>
      <c r="C3054">
        <v>887</v>
      </c>
      <c r="D3054" t="s">
        <v>5903</v>
      </c>
      <c r="E3054" s="11">
        <v>1</v>
      </c>
      <c r="F3054"/>
    </row>
    <row r="3055" spans="1:6" x14ac:dyDescent="0.25">
      <c r="A3055" t="s">
        <v>124</v>
      </c>
      <c r="B3055">
        <v>1993</v>
      </c>
      <c r="C3055">
        <v>5</v>
      </c>
      <c r="D3055" t="s">
        <v>3443</v>
      </c>
      <c r="E3055" s="11">
        <v>1</v>
      </c>
      <c r="F3055"/>
    </row>
    <row r="3056" spans="1:6" x14ac:dyDescent="0.25">
      <c r="A3056" t="s">
        <v>124</v>
      </c>
      <c r="B3056">
        <v>1993</v>
      </c>
      <c r="C3056">
        <v>525</v>
      </c>
      <c r="D3056" t="s">
        <v>5903</v>
      </c>
      <c r="E3056" s="11">
        <v>1</v>
      </c>
      <c r="F3056"/>
    </row>
    <row r="3057" spans="1:6" x14ac:dyDescent="0.25">
      <c r="A3057" t="s">
        <v>124</v>
      </c>
      <c r="B3057">
        <v>1993</v>
      </c>
      <c r="C3057">
        <v>126</v>
      </c>
      <c r="D3057" t="s">
        <v>3442</v>
      </c>
      <c r="E3057" s="11">
        <v>1</v>
      </c>
      <c r="F3057"/>
    </row>
    <row r="3058" spans="1:6" x14ac:dyDescent="0.25">
      <c r="A3058" t="s">
        <v>124</v>
      </c>
      <c r="B3058">
        <v>1993</v>
      </c>
      <c r="C3058">
        <v>472</v>
      </c>
      <c r="D3058" t="s">
        <v>6033</v>
      </c>
      <c r="E3058" s="11">
        <v>1</v>
      </c>
      <c r="F3058"/>
    </row>
    <row r="3059" spans="1:6" x14ac:dyDescent="0.25">
      <c r="A3059" t="s">
        <v>124</v>
      </c>
      <c r="B3059">
        <v>1994</v>
      </c>
      <c r="C3059">
        <v>10</v>
      </c>
      <c r="D3059" t="s">
        <v>3442</v>
      </c>
      <c r="E3059" s="11">
        <v>1</v>
      </c>
      <c r="F3059"/>
    </row>
    <row r="3060" spans="1:6" x14ac:dyDescent="0.25">
      <c r="A3060" t="s">
        <v>124</v>
      </c>
      <c r="B3060">
        <v>1994</v>
      </c>
      <c r="C3060">
        <v>620</v>
      </c>
      <c r="D3060" t="s">
        <v>3443</v>
      </c>
      <c r="E3060" s="11">
        <v>1</v>
      </c>
      <c r="F3060"/>
    </row>
    <row r="3061" spans="1:6" x14ac:dyDescent="0.25">
      <c r="A3061" t="s">
        <v>124</v>
      </c>
      <c r="B3061">
        <v>1994</v>
      </c>
      <c r="C3061">
        <v>665</v>
      </c>
      <c r="D3061" t="s">
        <v>5893</v>
      </c>
      <c r="E3061" s="11">
        <v>1</v>
      </c>
      <c r="F3061"/>
    </row>
    <row r="3062" spans="1:6" x14ac:dyDescent="0.25">
      <c r="A3062" t="s">
        <v>124</v>
      </c>
      <c r="B3062">
        <v>1994</v>
      </c>
      <c r="C3062">
        <v>132</v>
      </c>
      <c r="D3062" t="s">
        <v>6188</v>
      </c>
      <c r="E3062" s="11">
        <v>1</v>
      </c>
      <c r="F3062"/>
    </row>
    <row r="3063" spans="1:6" x14ac:dyDescent="0.25">
      <c r="A3063" t="s">
        <v>124</v>
      </c>
      <c r="B3063">
        <v>1995</v>
      </c>
      <c r="C3063">
        <v>28</v>
      </c>
      <c r="D3063" t="s">
        <v>5903</v>
      </c>
      <c r="E3063" s="11">
        <v>1</v>
      </c>
      <c r="F3063"/>
    </row>
    <row r="3064" spans="1:6" x14ac:dyDescent="0.25">
      <c r="A3064" t="s">
        <v>124</v>
      </c>
      <c r="B3064">
        <v>1995</v>
      </c>
      <c r="C3064">
        <v>94</v>
      </c>
      <c r="D3064" t="s">
        <v>5993</v>
      </c>
      <c r="E3064" s="11">
        <v>1</v>
      </c>
      <c r="F3064"/>
    </row>
    <row r="3065" spans="1:6" x14ac:dyDescent="0.25">
      <c r="A3065" t="s">
        <v>124</v>
      </c>
      <c r="B3065">
        <v>1995</v>
      </c>
      <c r="C3065">
        <v>299</v>
      </c>
      <c r="D3065" t="s">
        <v>5921</v>
      </c>
      <c r="E3065" s="11">
        <v>1</v>
      </c>
      <c r="F3065"/>
    </row>
    <row r="3066" spans="1:6" x14ac:dyDescent="0.25">
      <c r="A3066" t="s">
        <v>124</v>
      </c>
      <c r="B3066">
        <v>1995</v>
      </c>
      <c r="C3066">
        <v>105</v>
      </c>
      <c r="D3066" t="s">
        <v>6035</v>
      </c>
      <c r="E3066" s="11">
        <v>1</v>
      </c>
      <c r="F3066"/>
    </row>
    <row r="3067" spans="1:6" x14ac:dyDescent="0.25">
      <c r="A3067" t="s">
        <v>124</v>
      </c>
      <c r="B3067">
        <v>1995</v>
      </c>
      <c r="C3067">
        <v>561</v>
      </c>
      <c r="D3067" t="s">
        <v>5903</v>
      </c>
      <c r="E3067" s="11">
        <v>1</v>
      </c>
      <c r="F3067"/>
    </row>
    <row r="3068" spans="1:6" x14ac:dyDescent="0.25">
      <c r="A3068" t="s">
        <v>124</v>
      </c>
      <c r="B3068">
        <v>1995</v>
      </c>
      <c r="C3068">
        <v>135</v>
      </c>
      <c r="D3068" t="s">
        <v>5933</v>
      </c>
      <c r="E3068" s="11">
        <v>1</v>
      </c>
      <c r="F3068"/>
    </row>
    <row r="3069" spans="1:6" x14ac:dyDescent="0.25">
      <c r="A3069" t="s">
        <v>124</v>
      </c>
      <c r="B3069">
        <v>1997</v>
      </c>
      <c r="C3069">
        <v>410</v>
      </c>
      <c r="D3069" t="s">
        <v>6189</v>
      </c>
      <c r="E3069" s="11">
        <v>1</v>
      </c>
      <c r="F3069"/>
    </row>
    <row r="3070" spans="1:6" x14ac:dyDescent="0.25">
      <c r="A3070" t="s">
        <v>124</v>
      </c>
      <c r="B3070">
        <v>1998</v>
      </c>
      <c r="C3070">
        <v>1</v>
      </c>
      <c r="D3070" t="s">
        <v>3443</v>
      </c>
      <c r="E3070" s="11">
        <v>1</v>
      </c>
      <c r="F3070"/>
    </row>
    <row r="3071" spans="1:6" x14ac:dyDescent="0.25">
      <c r="A3071" t="s">
        <v>124</v>
      </c>
      <c r="B3071">
        <v>1999</v>
      </c>
      <c r="C3071">
        <v>75</v>
      </c>
      <c r="D3071" t="s">
        <v>3443</v>
      </c>
      <c r="E3071" s="11">
        <v>1</v>
      </c>
      <c r="F3071"/>
    </row>
    <row r="3072" spans="1:6" x14ac:dyDescent="0.25">
      <c r="A3072" t="s">
        <v>124</v>
      </c>
      <c r="B3072">
        <v>2000</v>
      </c>
      <c r="C3072">
        <v>2</v>
      </c>
      <c r="D3072" t="s">
        <v>3443</v>
      </c>
      <c r="E3072" s="11">
        <v>1</v>
      </c>
      <c r="F3072"/>
    </row>
    <row r="3073" spans="1:6" x14ac:dyDescent="0.25">
      <c r="A3073" t="s">
        <v>124</v>
      </c>
      <c r="B3073">
        <v>2000</v>
      </c>
      <c r="C3073">
        <v>229</v>
      </c>
      <c r="D3073" t="s">
        <v>6222</v>
      </c>
      <c r="E3073" s="11">
        <v>1</v>
      </c>
      <c r="F3073"/>
    </row>
    <row r="3074" spans="1:6" x14ac:dyDescent="0.25">
      <c r="A3074" t="s">
        <v>124</v>
      </c>
      <c r="B3074">
        <v>2000</v>
      </c>
      <c r="C3074">
        <v>240</v>
      </c>
      <c r="D3074" t="s">
        <v>6223</v>
      </c>
      <c r="E3074" s="11">
        <v>1</v>
      </c>
      <c r="F3074"/>
    </row>
    <row r="3075" spans="1:6" x14ac:dyDescent="0.25">
      <c r="A3075" t="s">
        <v>124</v>
      </c>
      <c r="B3075">
        <v>2000</v>
      </c>
      <c r="C3075">
        <v>468</v>
      </c>
      <c r="D3075" t="s">
        <v>6224</v>
      </c>
      <c r="E3075" s="11">
        <v>1</v>
      </c>
      <c r="F3075"/>
    </row>
    <row r="3076" spans="1:6" x14ac:dyDescent="0.25">
      <c r="A3076" t="s">
        <v>124</v>
      </c>
      <c r="B3076">
        <v>2000</v>
      </c>
      <c r="C3076">
        <v>459</v>
      </c>
      <c r="D3076" t="s">
        <v>6016</v>
      </c>
      <c r="E3076" s="11">
        <v>1</v>
      </c>
      <c r="F3076"/>
    </row>
    <row r="3077" spans="1:6" x14ac:dyDescent="0.25">
      <c r="A3077" t="s">
        <v>124</v>
      </c>
      <c r="B3077">
        <v>2001</v>
      </c>
      <c r="C3077">
        <v>220</v>
      </c>
      <c r="D3077" t="s">
        <v>3443</v>
      </c>
      <c r="E3077" s="11">
        <v>1</v>
      </c>
      <c r="F3077"/>
    </row>
    <row r="3078" spans="1:6" x14ac:dyDescent="0.25">
      <c r="A3078" t="s">
        <v>124</v>
      </c>
      <c r="B3078">
        <v>2001</v>
      </c>
      <c r="C3078">
        <v>102</v>
      </c>
      <c r="D3078" t="s">
        <v>6225</v>
      </c>
      <c r="E3078" s="11">
        <v>1</v>
      </c>
      <c r="F3078"/>
    </row>
    <row r="3079" spans="1:6" x14ac:dyDescent="0.25">
      <c r="A3079" t="s">
        <v>124</v>
      </c>
      <c r="B3079">
        <v>2002</v>
      </c>
      <c r="C3079">
        <v>99</v>
      </c>
      <c r="D3079" t="s">
        <v>3443</v>
      </c>
      <c r="E3079" s="11">
        <v>1</v>
      </c>
      <c r="F3079"/>
    </row>
    <row r="3080" spans="1:6" x14ac:dyDescent="0.25">
      <c r="A3080" t="s">
        <v>124</v>
      </c>
      <c r="B3080">
        <v>2013</v>
      </c>
      <c r="C3080" t="s">
        <v>1123</v>
      </c>
      <c r="D3080" t="s">
        <v>5983</v>
      </c>
      <c r="E3080" s="11">
        <v>1</v>
      </c>
      <c r="F3080"/>
    </row>
    <row r="3081" spans="1:6" x14ac:dyDescent="0.25">
      <c r="A3081" t="s">
        <v>124</v>
      </c>
      <c r="B3081">
        <v>2019</v>
      </c>
      <c r="C3081">
        <v>121</v>
      </c>
      <c r="D3081" t="s">
        <v>6048</v>
      </c>
      <c r="E3081" s="11">
        <v>1</v>
      </c>
      <c r="F3081"/>
    </row>
    <row r="3082" spans="1:6" x14ac:dyDescent="0.25">
      <c r="A3082" s="9" t="s">
        <v>7958</v>
      </c>
      <c r="B3082" s="9"/>
      <c r="C3082" s="9"/>
      <c r="D3082" s="9"/>
      <c r="E3082" s="12">
        <v>65</v>
      </c>
      <c r="F3082"/>
    </row>
    <row r="3083" spans="1:6" x14ac:dyDescent="0.25">
      <c r="A3083" t="s">
        <v>6459</v>
      </c>
      <c r="B3083">
        <v>1988</v>
      </c>
      <c r="C3083">
        <v>631</v>
      </c>
      <c r="D3083" t="s">
        <v>5893</v>
      </c>
      <c r="E3083" s="11">
        <v>1</v>
      </c>
      <c r="F3083"/>
    </row>
    <row r="3084" spans="1:6" x14ac:dyDescent="0.25">
      <c r="A3084" s="9" t="s">
        <v>7959</v>
      </c>
      <c r="B3084" s="9"/>
      <c r="C3084" s="9"/>
      <c r="D3084" s="9"/>
      <c r="E3084" s="12">
        <v>1</v>
      </c>
      <c r="F3084"/>
    </row>
    <row r="3085" spans="1:6" x14ac:dyDescent="0.25">
      <c r="A3085" t="s">
        <v>6226</v>
      </c>
      <c r="B3085">
        <v>1993</v>
      </c>
      <c r="C3085">
        <v>474</v>
      </c>
      <c r="D3085" t="s">
        <v>5933</v>
      </c>
      <c r="E3085" s="11">
        <v>1</v>
      </c>
      <c r="F3085"/>
    </row>
    <row r="3086" spans="1:6" x14ac:dyDescent="0.25">
      <c r="A3086" s="9" t="s">
        <v>7960</v>
      </c>
      <c r="B3086" s="9"/>
      <c r="C3086" s="9"/>
      <c r="D3086" s="9"/>
      <c r="E3086" s="12">
        <v>1</v>
      </c>
      <c r="F3086"/>
    </row>
    <row r="3087" spans="1:6" x14ac:dyDescent="0.25">
      <c r="A3087" t="s">
        <v>6227</v>
      </c>
      <c r="B3087">
        <v>1992</v>
      </c>
      <c r="C3087">
        <v>83</v>
      </c>
      <c r="D3087" t="s">
        <v>5933</v>
      </c>
      <c r="E3087" s="11">
        <v>1</v>
      </c>
      <c r="F3087"/>
    </row>
    <row r="3088" spans="1:6" x14ac:dyDescent="0.25">
      <c r="A3088" s="9" t="s">
        <v>7961</v>
      </c>
      <c r="B3088" s="9"/>
      <c r="C3088" s="9"/>
      <c r="D3088" s="9"/>
      <c r="E3088" s="12">
        <v>1</v>
      </c>
      <c r="F3088"/>
    </row>
    <row r="3089" spans="1:6" x14ac:dyDescent="0.25">
      <c r="A3089" t="s">
        <v>7962</v>
      </c>
      <c r="B3089">
        <v>2019</v>
      </c>
      <c r="C3089">
        <v>246</v>
      </c>
      <c r="D3089" t="s">
        <v>568</v>
      </c>
      <c r="E3089" s="11">
        <v>1</v>
      </c>
      <c r="F3089"/>
    </row>
    <row r="3090" spans="1:6" x14ac:dyDescent="0.25">
      <c r="A3090" s="9" t="s">
        <v>7963</v>
      </c>
      <c r="B3090" s="9"/>
      <c r="C3090" s="9"/>
      <c r="D3090" s="9"/>
      <c r="E3090" s="12">
        <v>1</v>
      </c>
      <c r="F3090"/>
    </row>
    <row r="3091" spans="1:6" x14ac:dyDescent="0.25">
      <c r="A3091" t="s">
        <v>3502</v>
      </c>
      <c r="B3091">
        <v>2017</v>
      </c>
      <c r="C3091" t="s">
        <v>1075</v>
      </c>
      <c r="D3091" t="s">
        <v>1493</v>
      </c>
      <c r="E3091" s="11">
        <v>1</v>
      </c>
      <c r="F3091"/>
    </row>
    <row r="3092" spans="1:6" x14ac:dyDescent="0.25">
      <c r="A3092" t="s">
        <v>3502</v>
      </c>
      <c r="B3092">
        <v>2018</v>
      </c>
      <c r="C3092">
        <v>357</v>
      </c>
      <c r="D3092" t="s">
        <v>3443</v>
      </c>
      <c r="E3092" s="11">
        <v>1</v>
      </c>
      <c r="F3092"/>
    </row>
    <row r="3093" spans="1:6" x14ac:dyDescent="0.25">
      <c r="A3093" t="s">
        <v>3502</v>
      </c>
      <c r="B3093">
        <v>2018</v>
      </c>
      <c r="C3093" t="s">
        <v>3980</v>
      </c>
      <c r="D3093" t="s">
        <v>6044</v>
      </c>
      <c r="E3093" s="11">
        <v>1</v>
      </c>
      <c r="F3093"/>
    </row>
    <row r="3094" spans="1:6" x14ac:dyDescent="0.25">
      <c r="A3094" t="s">
        <v>3502</v>
      </c>
      <c r="B3094">
        <v>2019</v>
      </c>
      <c r="C3094">
        <v>30</v>
      </c>
      <c r="D3094" t="s">
        <v>3443</v>
      </c>
      <c r="E3094" s="11">
        <v>1</v>
      </c>
      <c r="F3094"/>
    </row>
    <row r="3095" spans="1:6" x14ac:dyDescent="0.25">
      <c r="A3095" t="s">
        <v>3502</v>
      </c>
      <c r="B3095">
        <v>2019</v>
      </c>
      <c r="C3095">
        <v>24</v>
      </c>
      <c r="D3095" t="s">
        <v>6150</v>
      </c>
      <c r="E3095" s="11">
        <v>1</v>
      </c>
      <c r="F3095"/>
    </row>
    <row r="3096" spans="1:6" x14ac:dyDescent="0.25">
      <c r="A3096" t="s">
        <v>3502</v>
      </c>
      <c r="B3096">
        <v>2019</v>
      </c>
      <c r="C3096">
        <v>77</v>
      </c>
      <c r="D3096" t="s">
        <v>6048</v>
      </c>
      <c r="E3096" s="11">
        <v>1</v>
      </c>
      <c r="F3096"/>
    </row>
    <row r="3097" spans="1:6" x14ac:dyDescent="0.25">
      <c r="A3097" s="9" t="s">
        <v>6703</v>
      </c>
      <c r="B3097" s="9"/>
      <c r="C3097" s="9"/>
      <c r="D3097" s="9"/>
      <c r="E3097" s="12">
        <v>6</v>
      </c>
      <c r="F3097"/>
    </row>
    <row r="3098" spans="1:6" x14ac:dyDescent="0.25">
      <c r="A3098" t="s">
        <v>3503</v>
      </c>
      <c r="B3098">
        <v>2017</v>
      </c>
      <c r="C3098" t="s">
        <v>1069</v>
      </c>
      <c r="D3098" t="s">
        <v>1493</v>
      </c>
      <c r="E3098" s="11">
        <v>1</v>
      </c>
      <c r="F3098"/>
    </row>
    <row r="3099" spans="1:6" x14ac:dyDescent="0.25">
      <c r="A3099" s="9" t="s">
        <v>7964</v>
      </c>
      <c r="B3099" s="9"/>
      <c r="C3099" s="9"/>
      <c r="D3099" s="9"/>
      <c r="E3099" s="12">
        <v>1</v>
      </c>
      <c r="F3099"/>
    </row>
    <row r="3100" spans="1:6" x14ac:dyDescent="0.25">
      <c r="A3100" t="s">
        <v>5755</v>
      </c>
      <c r="B3100">
        <v>2017</v>
      </c>
      <c r="C3100" t="s">
        <v>4707</v>
      </c>
      <c r="D3100" t="s">
        <v>7154</v>
      </c>
      <c r="E3100" s="11">
        <v>1</v>
      </c>
      <c r="F3100"/>
    </row>
    <row r="3101" spans="1:6" x14ac:dyDescent="0.25">
      <c r="A3101" s="9" t="s">
        <v>7965</v>
      </c>
      <c r="B3101" s="9"/>
      <c r="C3101" s="9"/>
      <c r="D3101" s="9"/>
      <c r="E3101" s="12">
        <v>1</v>
      </c>
      <c r="F3101"/>
    </row>
    <row r="3102" spans="1:6" x14ac:dyDescent="0.25">
      <c r="A3102" t="s">
        <v>5649</v>
      </c>
      <c r="B3102">
        <v>2017</v>
      </c>
      <c r="C3102" t="s">
        <v>4734</v>
      </c>
      <c r="D3102" t="s">
        <v>7154</v>
      </c>
      <c r="E3102" s="11">
        <v>1</v>
      </c>
      <c r="F3102"/>
    </row>
    <row r="3103" spans="1:6" x14ac:dyDescent="0.25">
      <c r="A3103" t="s">
        <v>5649</v>
      </c>
      <c r="B3103">
        <v>2018</v>
      </c>
      <c r="C3103" t="s">
        <v>2155</v>
      </c>
      <c r="D3103" t="s">
        <v>6326</v>
      </c>
      <c r="E3103" s="11">
        <v>1</v>
      </c>
      <c r="F3103"/>
    </row>
    <row r="3104" spans="1:6" x14ac:dyDescent="0.25">
      <c r="A3104" t="s">
        <v>5649</v>
      </c>
      <c r="B3104">
        <v>2018</v>
      </c>
      <c r="C3104" t="s">
        <v>3151</v>
      </c>
      <c r="D3104" t="s">
        <v>6339</v>
      </c>
      <c r="E3104" s="11">
        <v>1</v>
      </c>
      <c r="F3104"/>
    </row>
    <row r="3105" spans="1:6" x14ac:dyDescent="0.25">
      <c r="A3105" t="s">
        <v>5649</v>
      </c>
      <c r="B3105">
        <v>2019</v>
      </c>
      <c r="C3105" t="s">
        <v>5241</v>
      </c>
      <c r="D3105" t="s">
        <v>5928</v>
      </c>
      <c r="E3105" s="11">
        <v>1</v>
      </c>
      <c r="F3105"/>
    </row>
    <row r="3106" spans="1:6" x14ac:dyDescent="0.25">
      <c r="A3106" t="s">
        <v>5649</v>
      </c>
      <c r="B3106">
        <v>2019</v>
      </c>
      <c r="C3106" t="s">
        <v>6824</v>
      </c>
      <c r="D3106" t="s">
        <v>6080</v>
      </c>
      <c r="E3106" s="11">
        <v>1</v>
      </c>
      <c r="F3106"/>
    </row>
    <row r="3107" spans="1:6" x14ac:dyDescent="0.25">
      <c r="A3107" s="9" t="s">
        <v>7966</v>
      </c>
      <c r="B3107" s="9"/>
      <c r="C3107" s="9"/>
      <c r="D3107" s="9"/>
      <c r="E3107" s="12">
        <v>5</v>
      </c>
      <c r="F3107"/>
    </row>
    <row r="3108" spans="1:6" x14ac:dyDescent="0.25">
      <c r="A3108" t="s">
        <v>6460</v>
      </c>
      <c r="B3108">
        <v>2018</v>
      </c>
      <c r="C3108" t="s">
        <v>2225</v>
      </c>
      <c r="D3108" t="s">
        <v>5684</v>
      </c>
      <c r="E3108" s="11">
        <v>1</v>
      </c>
      <c r="F3108"/>
    </row>
    <row r="3109" spans="1:6" x14ac:dyDescent="0.25">
      <c r="A3109" s="9" t="s">
        <v>7967</v>
      </c>
      <c r="B3109" s="9"/>
      <c r="C3109" s="9"/>
      <c r="D3109" s="9"/>
      <c r="E3109" s="12">
        <v>1</v>
      </c>
      <c r="F3109"/>
    </row>
    <row r="3110" spans="1:6" x14ac:dyDescent="0.25">
      <c r="A3110" t="s">
        <v>125</v>
      </c>
      <c r="B3110">
        <v>1999</v>
      </c>
      <c r="C3110">
        <v>331</v>
      </c>
      <c r="D3110" t="s">
        <v>3443</v>
      </c>
      <c r="E3110" s="11">
        <v>1</v>
      </c>
      <c r="F3110"/>
    </row>
    <row r="3111" spans="1:6" x14ac:dyDescent="0.25">
      <c r="A3111" t="s">
        <v>125</v>
      </c>
      <c r="B3111">
        <v>2001</v>
      </c>
      <c r="C3111">
        <v>185</v>
      </c>
      <c r="D3111" t="s">
        <v>3443</v>
      </c>
      <c r="E3111" s="11">
        <v>1</v>
      </c>
      <c r="F3111"/>
    </row>
    <row r="3112" spans="1:6" x14ac:dyDescent="0.25">
      <c r="A3112" t="s">
        <v>125</v>
      </c>
      <c r="B3112">
        <v>2004</v>
      </c>
      <c r="C3112">
        <v>209</v>
      </c>
      <c r="D3112" t="s">
        <v>3443</v>
      </c>
      <c r="E3112" s="11">
        <v>1</v>
      </c>
      <c r="F3112"/>
    </row>
    <row r="3113" spans="1:6" x14ac:dyDescent="0.25">
      <c r="A3113" t="s">
        <v>125</v>
      </c>
      <c r="B3113">
        <v>2011</v>
      </c>
      <c r="C3113">
        <v>300</v>
      </c>
      <c r="D3113" t="s">
        <v>3443</v>
      </c>
      <c r="E3113" s="11">
        <v>1</v>
      </c>
      <c r="F3113"/>
    </row>
    <row r="3114" spans="1:6" x14ac:dyDescent="0.25">
      <c r="A3114" t="s">
        <v>125</v>
      </c>
      <c r="B3114">
        <v>2011</v>
      </c>
      <c r="C3114">
        <v>359</v>
      </c>
      <c r="D3114" t="s">
        <v>3443</v>
      </c>
      <c r="E3114" s="11">
        <v>1</v>
      </c>
      <c r="F3114"/>
    </row>
    <row r="3115" spans="1:6" x14ac:dyDescent="0.25">
      <c r="A3115" t="s">
        <v>125</v>
      </c>
      <c r="B3115">
        <v>2011</v>
      </c>
      <c r="C3115">
        <v>146</v>
      </c>
      <c r="D3115" t="s">
        <v>3443</v>
      </c>
      <c r="E3115" s="11">
        <v>1</v>
      </c>
      <c r="F3115"/>
    </row>
    <row r="3116" spans="1:6" x14ac:dyDescent="0.25">
      <c r="A3116" t="s">
        <v>125</v>
      </c>
      <c r="B3116">
        <v>2013</v>
      </c>
      <c r="C3116">
        <v>410</v>
      </c>
      <c r="D3116" t="s">
        <v>3443</v>
      </c>
      <c r="E3116" s="11">
        <v>1</v>
      </c>
      <c r="F3116"/>
    </row>
    <row r="3117" spans="1:6" x14ac:dyDescent="0.25">
      <c r="A3117" t="s">
        <v>125</v>
      </c>
      <c r="B3117">
        <v>2014</v>
      </c>
      <c r="C3117">
        <v>94</v>
      </c>
      <c r="D3117" t="s">
        <v>3442</v>
      </c>
      <c r="E3117" s="11">
        <v>1</v>
      </c>
      <c r="F3117"/>
    </row>
    <row r="3118" spans="1:6" x14ac:dyDescent="0.25">
      <c r="A3118" s="9" t="s">
        <v>7968</v>
      </c>
      <c r="B3118" s="9"/>
      <c r="C3118" s="9"/>
      <c r="D3118" s="9"/>
      <c r="E3118" s="12">
        <v>8</v>
      </c>
      <c r="F3118"/>
    </row>
    <row r="3119" spans="1:6" x14ac:dyDescent="0.25">
      <c r="A3119" t="s">
        <v>6228</v>
      </c>
      <c r="B3119">
        <v>2011</v>
      </c>
      <c r="C3119">
        <v>82</v>
      </c>
      <c r="D3119" t="s">
        <v>3443</v>
      </c>
      <c r="E3119" s="11">
        <v>1</v>
      </c>
      <c r="F3119"/>
    </row>
    <row r="3120" spans="1:6" x14ac:dyDescent="0.25">
      <c r="A3120" s="9" t="s">
        <v>7969</v>
      </c>
      <c r="B3120" s="9"/>
      <c r="C3120" s="9"/>
      <c r="D3120" s="9"/>
      <c r="E3120" s="12">
        <v>1</v>
      </c>
      <c r="F3120"/>
    </row>
    <row r="3121" spans="1:6" x14ac:dyDescent="0.25">
      <c r="A3121" t="s">
        <v>6229</v>
      </c>
      <c r="B3121">
        <v>2011</v>
      </c>
      <c r="C3121">
        <v>11</v>
      </c>
      <c r="D3121" t="s">
        <v>3443</v>
      </c>
      <c r="E3121" s="11">
        <v>1</v>
      </c>
      <c r="F3121"/>
    </row>
    <row r="3122" spans="1:6" x14ac:dyDescent="0.25">
      <c r="A3122" s="9" t="s">
        <v>7970</v>
      </c>
      <c r="B3122" s="9"/>
      <c r="C3122" s="9"/>
      <c r="D3122" s="9"/>
      <c r="E3122" s="12">
        <v>1</v>
      </c>
      <c r="F3122"/>
    </row>
    <row r="3123" spans="1:6" x14ac:dyDescent="0.25">
      <c r="A3123" t="s">
        <v>126</v>
      </c>
      <c r="B3123">
        <v>2003</v>
      </c>
      <c r="C3123">
        <v>671</v>
      </c>
      <c r="D3123" t="s">
        <v>3443</v>
      </c>
      <c r="E3123" s="11">
        <v>1</v>
      </c>
      <c r="F3123"/>
    </row>
    <row r="3124" spans="1:6" x14ac:dyDescent="0.25">
      <c r="A3124" t="s">
        <v>126</v>
      </c>
      <c r="B3124">
        <v>2007</v>
      </c>
      <c r="C3124" t="s">
        <v>935</v>
      </c>
      <c r="D3124" t="s">
        <v>3454</v>
      </c>
      <c r="E3124" s="11">
        <v>1</v>
      </c>
      <c r="F3124"/>
    </row>
    <row r="3125" spans="1:6" x14ac:dyDescent="0.25">
      <c r="A3125" t="s">
        <v>126</v>
      </c>
      <c r="B3125">
        <v>2008</v>
      </c>
      <c r="C3125">
        <v>35</v>
      </c>
      <c r="D3125" t="s">
        <v>3443</v>
      </c>
      <c r="E3125" s="11">
        <v>1</v>
      </c>
      <c r="F3125"/>
    </row>
    <row r="3126" spans="1:6" x14ac:dyDescent="0.25">
      <c r="A3126" t="s">
        <v>126</v>
      </c>
      <c r="B3126">
        <v>2009</v>
      </c>
      <c r="C3126">
        <v>650</v>
      </c>
      <c r="D3126" t="s">
        <v>3443</v>
      </c>
      <c r="E3126" s="11">
        <v>1</v>
      </c>
      <c r="F3126"/>
    </row>
    <row r="3127" spans="1:6" x14ac:dyDescent="0.25">
      <c r="A3127" t="s">
        <v>126</v>
      </c>
      <c r="B3127">
        <v>2010</v>
      </c>
      <c r="C3127">
        <v>70</v>
      </c>
      <c r="D3127" t="s">
        <v>3443</v>
      </c>
      <c r="E3127" s="11">
        <v>1</v>
      </c>
      <c r="F3127"/>
    </row>
    <row r="3128" spans="1:6" x14ac:dyDescent="0.25">
      <c r="A3128" t="s">
        <v>126</v>
      </c>
      <c r="B3128">
        <v>2011</v>
      </c>
      <c r="C3128">
        <v>460</v>
      </c>
      <c r="D3128" t="s">
        <v>3443</v>
      </c>
      <c r="E3128" s="11">
        <v>1</v>
      </c>
      <c r="F3128"/>
    </row>
    <row r="3129" spans="1:6" x14ac:dyDescent="0.25">
      <c r="A3129" t="s">
        <v>126</v>
      </c>
      <c r="B3129">
        <v>2012</v>
      </c>
      <c r="C3129" t="s">
        <v>1074</v>
      </c>
      <c r="D3129" t="s">
        <v>3454</v>
      </c>
      <c r="E3129" s="11">
        <v>1</v>
      </c>
      <c r="F3129"/>
    </row>
    <row r="3130" spans="1:6" x14ac:dyDescent="0.25">
      <c r="A3130" t="s">
        <v>126</v>
      </c>
      <c r="B3130">
        <v>2014</v>
      </c>
      <c r="C3130">
        <v>196</v>
      </c>
      <c r="D3130" t="s">
        <v>3443</v>
      </c>
      <c r="E3130" s="11">
        <v>1</v>
      </c>
      <c r="F3130"/>
    </row>
    <row r="3131" spans="1:6" x14ac:dyDescent="0.25">
      <c r="A3131" t="s">
        <v>126</v>
      </c>
      <c r="B3131">
        <v>2014</v>
      </c>
      <c r="C3131">
        <v>322</v>
      </c>
      <c r="D3131" t="s">
        <v>3442</v>
      </c>
      <c r="E3131" s="11">
        <v>1</v>
      </c>
      <c r="F3131"/>
    </row>
    <row r="3132" spans="1:6" x14ac:dyDescent="0.25">
      <c r="A3132" t="s">
        <v>126</v>
      </c>
      <c r="B3132">
        <v>2015</v>
      </c>
      <c r="C3132">
        <v>10</v>
      </c>
      <c r="D3132" t="s">
        <v>3443</v>
      </c>
      <c r="E3132" s="11">
        <v>1</v>
      </c>
      <c r="F3132"/>
    </row>
    <row r="3133" spans="1:6" x14ac:dyDescent="0.25">
      <c r="A3133" t="s">
        <v>126</v>
      </c>
      <c r="B3133">
        <v>2015</v>
      </c>
      <c r="C3133">
        <v>138</v>
      </c>
      <c r="D3133" t="s">
        <v>3442</v>
      </c>
      <c r="E3133" s="11">
        <v>1</v>
      </c>
      <c r="F3133"/>
    </row>
    <row r="3134" spans="1:6" x14ac:dyDescent="0.25">
      <c r="A3134" s="9" t="s">
        <v>7971</v>
      </c>
      <c r="B3134" s="9"/>
      <c r="C3134" s="9"/>
      <c r="D3134" s="9"/>
      <c r="E3134" s="12">
        <v>11</v>
      </c>
      <c r="F3134"/>
    </row>
    <row r="3135" spans="1:6" x14ac:dyDescent="0.25">
      <c r="A3135" t="s">
        <v>6230</v>
      </c>
      <c r="B3135">
        <v>2007</v>
      </c>
      <c r="C3135" t="s">
        <v>940</v>
      </c>
      <c r="D3135" t="s">
        <v>3454</v>
      </c>
      <c r="E3135" s="11">
        <v>1</v>
      </c>
      <c r="F3135"/>
    </row>
    <row r="3136" spans="1:6" x14ac:dyDescent="0.25">
      <c r="A3136" s="9" t="s">
        <v>7972</v>
      </c>
      <c r="B3136" s="9"/>
      <c r="C3136" s="9"/>
      <c r="D3136" s="9"/>
      <c r="E3136" s="12">
        <v>1</v>
      </c>
      <c r="F3136"/>
    </row>
    <row r="3137" spans="1:6" x14ac:dyDescent="0.25">
      <c r="A3137" t="s">
        <v>7973</v>
      </c>
      <c r="B3137">
        <v>2019</v>
      </c>
      <c r="C3137" t="s">
        <v>3955</v>
      </c>
      <c r="D3137" t="s">
        <v>1493</v>
      </c>
      <c r="E3137" s="11">
        <v>1</v>
      </c>
      <c r="F3137"/>
    </row>
    <row r="3138" spans="1:6" x14ac:dyDescent="0.25">
      <c r="A3138" s="9" t="s">
        <v>7974</v>
      </c>
      <c r="B3138" s="9"/>
      <c r="C3138" s="9"/>
      <c r="D3138" s="9"/>
      <c r="E3138" s="12">
        <v>1</v>
      </c>
      <c r="F3138"/>
    </row>
    <row r="3139" spans="1:6" x14ac:dyDescent="0.25">
      <c r="A3139" t="s">
        <v>7975</v>
      </c>
      <c r="B3139">
        <v>2019</v>
      </c>
      <c r="C3139">
        <v>38</v>
      </c>
      <c r="D3139" t="s">
        <v>568</v>
      </c>
      <c r="E3139" s="11">
        <v>1</v>
      </c>
      <c r="F3139"/>
    </row>
    <row r="3140" spans="1:6" x14ac:dyDescent="0.25">
      <c r="A3140" t="s">
        <v>7975</v>
      </c>
      <c r="B3140">
        <v>2019</v>
      </c>
      <c r="C3140">
        <v>85</v>
      </c>
      <c r="D3140" t="s">
        <v>567</v>
      </c>
      <c r="E3140" s="11">
        <v>1</v>
      </c>
      <c r="F3140"/>
    </row>
    <row r="3141" spans="1:6" x14ac:dyDescent="0.25">
      <c r="A3141" t="s">
        <v>7975</v>
      </c>
      <c r="B3141">
        <v>2019</v>
      </c>
      <c r="C3141" t="s">
        <v>5523</v>
      </c>
      <c r="D3141" t="s">
        <v>7976</v>
      </c>
      <c r="E3141" s="11">
        <v>1</v>
      </c>
      <c r="F3141"/>
    </row>
    <row r="3142" spans="1:6" x14ac:dyDescent="0.25">
      <c r="A3142" s="9" t="s">
        <v>7977</v>
      </c>
      <c r="B3142" s="9"/>
      <c r="C3142" s="9"/>
      <c r="D3142" s="9"/>
      <c r="E3142" s="12">
        <v>3</v>
      </c>
      <c r="F3142"/>
    </row>
    <row r="3143" spans="1:6" x14ac:dyDescent="0.25">
      <c r="A3143" t="s">
        <v>2647</v>
      </c>
      <c r="B3143">
        <v>2017</v>
      </c>
      <c r="C3143">
        <v>433</v>
      </c>
      <c r="D3143" t="s">
        <v>567</v>
      </c>
      <c r="E3143" s="11">
        <v>1</v>
      </c>
      <c r="F3143"/>
    </row>
    <row r="3144" spans="1:6" x14ac:dyDescent="0.25">
      <c r="A3144" t="s">
        <v>2647</v>
      </c>
      <c r="B3144">
        <v>2017</v>
      </c>
      <c r="C3144" t="s">
        <v>2519</v>
      </c>
      <c r="D3144" t="s">
        <v>2562</v>
      </c>
      <c r="E3144" s="11">
        <v>1</v>
      </c>
      <c r="F3144"/>
    </row>
    <row r="3145" spans="1:6" x14ac:dyDescent="0.25">
      <c r="A3145" t="s">
        <v>2647</v>
      </c>
      <c r="B3145">
        <v>2017</v>
      </c>
      <c r="C3145" t="s">
        <v>2811</v>
      </c>
      <c r="D3145" t="s">
        <v>3400</v>
      </c>
      <c r="E3145" s="11">
        <v>1</v>
      </c>
      <c r="F3145"/>
    </row>
    <row r="3146" spans="1:6" x14ac:dyDescent="0.25">
      <c r="A3146" t="s">
        <v>2647</v>
      </c>
      <c r="B3146">
        <v>2017</v>
      </c>
      <c r="C3146" t="s">
        <v>2864</v>
      </c>
      <c r="D3146" t="s">
        <v>1493</v>
      </c>
      <c r="E3146" s="11">
        <v>1</v>
      </c>
      <c r="F3146"/>
    </row>
    <row r="3147" spans="1:6" x14ac:dyDescent="0.25">
      <c r="A3147" s="9" t="s">
        <v>7978</v>
      </c>
      <c r="B3147" s="9"/>
      <c r="C3147" s="9"/>
      <c r="D3147" s="9"/>
      <c r="E3147" s="12">
        <v>4</v>
      </c>
      <c r="F3147"/>
    </row>
    <row r="3148" spans="1:6" x14ac:dyDescent="0.25">
      <c r="A3148" t="s">
        <v>6461</v>
      </c>
      <c r="B3148">
        <v>2018</v>
      </c>
      <c r="C3148" t="s">
        <v>4284</v>
      </c>
      <c r="D3148" t="s">
        <v>5916</v>
      </c>
      <c r="E3148" s="11">
        <v>1</v>
      </c>
      <c r="F3148"/>
    </row>
    <row r="3149" spans="1:6" x14ac:dyDescent="0.25">
      <c r="A3149" t="s">
        <v>6461</v>
      </c>
      <c r="B3149">
        <v>2019</v>
      </c>
      <c r="C3149" t="s">
        <v>5098</v>
      </c>
      <c r="D3149" t="s">
        <v>6158</v>
      </c>
      <c r="E3149" s="11">
        <v>1</v>
      </c>
      <c r="F3149"/>
    </row>
    <row r="3150" spans="1:6" x14ac:dyDescent="0.25">
      <c r="A3150" t="s">
        <v>6461</v>
      </c>
      <c r="B3150">
        <v>2019</v>
      </c>
      <c r="C3150" t="s">
        <v>6842</v>
      </c>
      <c r="D3150" t="s">
        <v>7161</v>
      </c>
      <c r="E3150" s="11">
        <v>1</v>
      </c>
      <c r="F3150"/>
    </row>
    <row r="3151" spans="1:6" x14ac:dyDescent="0.25">
      <c r="A3151" s="9" t="s">
        <v>7979</v>
      </c>
      <c r="B3151" s="9"/>
      <c r="C3151" s="9"/>
      <c r="D3151" s="9"/>
      <c r="E3151" s="12">
        <v>3</v>
      </c>
      <c r="F3151"/>
    </row>
    <row r="3152" spans="1:6" x14ac:dyDescent="0.25">
      <c r="A3152" t="s">
        <v>6462</v>
      </c>
      <c r="B3152">
        <v>2018</v>
      </c>
      <c r="C3152" t="s">
        <v>4396</v>
      </c>
      <c r="D3152" t="s">
        <v>5916</v>
      </c>
      <c r="E3152" s="11">
        <v>1</v>
      </c>
      <c r="F3152"/>
    </row>
    <row r="3153" spans="1:6" x14ac:dyDescent="0.25">
      <c r="A3153" s="9" t="s">
        <v>7980</v>
      </c>
      <c r="B3153" s="9"/>
      <c r="C3153" s="9"/>
      <c r="D3153" s="9"/>
      <c r="E3153" s="12">
        <v>1</v>
      </c>
      <c r="F3153"/>
    </row>
    <row r="3154" spans="1:6" x14ac:dyDescent="0.25">
      <c r="A3154" t="s">
        <v>5756</v>
      </c>
      <c r="B3154">
        <v>2017</v>
      </c>
      <c r="C3154" t="s">
        <v>4675</v>
      </c>
      <c r="D3154" t="s">
        <v>5686</v>
      </c>
      <c r="E3154" s="11">
        <v>1</v>
      </c>
      <c r="F3154"/>
    </row>
    <row r="3155" spans="1:6" x14ac:dyDescent="0.25">
      <c r="A3155" t="s">
        <v>5756</v>
      </c>
      <c r="B3155">
        <v>2018</v>
      </c>
      <c r="C3155" t="s">
        <v>4382</v>
      </c>
      <c r="D3155" t="s">
        <v>3507</v>
      </c>
      <c r="E3155" s="11">
        <v>1</v>
      </c>
      <c r="F3155"/>
    </row>
    <row r="3156" spans="1:6" x14ac:dyDescent="0.25">
      <c r="A3156" s="9" t="s">
        <v>7981</v>
      </c>
      <c r="B3156" s="9"/>
      <c r="C3156" s="9"/>
      <c r="D3156" s="9"/>
      <c r="E3156" s="12">
        <v>2</v>
      </c>
      <c r="F3156"/>
    </row>
    <row r="3157" spans="1:6" x14ac:dyDescent="0.25">
      <c r="A3157" t="s">
        <v>2648</v>
      </c>
      <c r="B3157">
        <v>2016</v>
      </c>
      <c r="C3157" t="s">
        <v>1175</v>
      </c>
      <c r="D3157" t="s">
        <v>1493</v>
      </c>
      <c r="E3157" s="11">
        <v>1</v>
      </c>
      <c r="F3157"/>
    </row>
    <row r="3158" spans="1:6" x14ac:dyDescent="0.25">
      <c r="A3158" t="s">
        <v>2648</v>
      </c>
      <c r="B3158">
        <v>2016</v>
      </c>
      <c r="C3158" t="s">
        <v>1672</v>
      </c>
      <c r="D3158" t="s">
        <v>5684</v>
      </c>
      <c r="E3158" s="11">
        <v>1</v>
      </c>
      <c r="F3158"/>
    </row>
    <row r="3159" spans="1:6" x14ac:dyDescent="0.25">
      <c r="A3159" s="9" t="s">
        <v>7982</v>
      </c>
      <c r="B3159" s="9"/>
      <c r="C3159" s="9"/>
      <c r="D3159" s="9"/>
      <c r="E3159" s="12">
        <v>2</v>
      </c>
      <c r="F3159"/>
    </row>
    <row r="3160" spans="1:6" x14ac:dyDescent="0.25">
      <c r="A3160" t="s">
        <v>2649</v>
      </c>
      <c r="B3160">
        <v>2017</v>
      </c>
      <c r="C3160">
        <v>40</v>
      </c>
      <c r="D3160" t="s">
        <v>2557</v>
      </c>
      <c r="E3160" s="11">
        <v>1</v>
      </c>
      <c r="F3160"/>
    </row>
    <row r="3161" spans="1:6" x14ac:dyDescent="0.25">
      <c r="A3161" t="s">
        <v>2649</v>
      </c>
      <c r="B3161">
        <v>2017</v>
      </c>
      <c r="C3161" t="s">
        <v>2853</v>
      </c>
      <c r="D3161" t="s">
        <v>1493</v>
      </c>
      <c r="E3161" s="11">
        <v>1</v>
      </c>
      <c r="F3161"/>
    </row>
    <row r="3162" spans="1:6" x14ac:dyDescent="0.25">
      <c r="A3162" t="s">
        <v>2649</v>
      </c>
      <c r="B3162">
        <v>2017</v>
      </c>
      <c r="C3162" t="s">
        <v>2855</v>
      </c>
      <c r="D3162" t="s">
        <v>2583</v>
      </c>
      <c r="E3162" s="11">
        <v>1</v>
      </c>
      <c r="F3162"/>
    </row>
    <row r="3163" spans="1:6" x14ac:dyDescent="0.25">
      <c r="A3163" t="s">
        <v>2649</v>
      </c>
      <c r="B3163">
        <v>2017</v>
      </c>
      <c r="C3163" t="s">
        <v>2863</v>
      </c>
      <c r="D3163" t="s">
        <v>1493</v>
      </c>
      <c r="E3163" s="11">
        <v>1</v>
      </c>
      <c r="F3163"/>
    </row>
    <row r="3164" spans="1:6" x14ac:dyDescent="0.25">
      <c r="A3164" t="s">
        <v>2649</v>
      </c>
      <c r="B3164">
        <v>2018</v>
      </c>
      <c r="C3164">
        <v>229</v>
      </c>
      <c r="D3164" t="s">
        <v>6131</v>
      </c>
      <c r="E3164" s="11">
        <v>1</v>
      </c>
      <c r="F3164"/>
    </row>
    <row r="3165" spans="1:6" x14ac:dyDescent="0.25">
      <c r="A3165" t="s">
        <v>2649</v>
      </c>
      <c r="B3165">
        <v>2018</v>
      </c>
      <c r="C3165">
        <v>118</v>
      </c>
      <c r="D3165" t="s">
        <v>3443</v>
      </c>
      <c r="E3165" s="11">
        <v>1</v>
      </c>
      <c r="F3165"/>
    </row>
    <row r="3166" spans="1:6" x14ac:dyDescent="0.25">
      <c r="A3166" t="s">
        <v>2649</v>
      </c>
      <c r="B3166">
        <v>2019</v>
      </c>
      <c r="C3166">
        <v>530</v>
      </c>
      <c r="D3166" t="s">
        <v>3443</v>
      </c>
      <c r="E3166" s="11">
        <v>1</v>
      </c>
      <c r="F3166"/>
    </row>
    <row r="3167" spans="1:6" x14ac:dyDescent="0.25">
      <c r="A3167" s="9" t="s">
        <v>7983</v>
      </c>
      <c r="B3167" s="9"/>
      <c r="C3167" s="9"/>
      <c r="D3167" s="9"/>
      <c r="E3167" s="12">
        <v>7</v>
      </c>
      <c r="F3167"/>
    </row>
    <row r="3168" spans="1:6" x14ac:dyDescent="0.25">
      <c r="A3168" t="s">
        <v>6042</v>
      </c>
      <c r="B3168">
        <v>2018</v>
      </c>
      <c r="C3168">
        <v>126</v>
      </c>
      <c r="D3168" t="s">
        <v>3443</v>
      </c>
      <c r="E3168" s="11">
        <v>1</v>
      </c>
      <c r="F3168"/>
    </row>
    <row r="3169" spans="1:6" x14ac:dyDescent="0.25">
      <c r="A3169" s="9" t="s">
        <v>7984</v>
      </c>
      <c r="B3169" s="9"/>
      <c r="C3169" s="9"/>
      <c r="D3169" s="9"/>
      <c r="E3169" s="12">
        <v>1</v>
      </c>
      <c r="F3169"/>
    </row>
    <row r="3170" spans="1:6" x14ac:dyDescent="0.25">
      <c r="A3170" t="s">
        <v>129</v>
      </c>
      <c r="B3170">
        <v>2011</v>
      </c>
      <c r="C3170" t="s">
        <v>3126</v>
      </c>
      <c r="D3170" t="s">
        <v>5928</v>
      </c>
      <c r="E3170" s="11">
        <v>1</v>
      </c>
      <c r="F3170"/>
    </row>
    <row r="3171" spans="1:6" x14ac:dyDescent="0.25">
      <c r="A3171" t="s">
        <v>129</v>
      </c>
      <c r="B3171">
        <v>2012</v>
      </c>
      <c r="C3171" t="s">
        <v>4196</v>
      </c>
      <c r="D3171" t="s">
        <v>4199</v>
      </c>
      <c r="E3171" s="11">
        <v>1</v>
      </c>
      <c r="F3171"/>
    </row>
    <row r="3172" spans="1:6" x14ac:dyDescent="0.25">
      <c r="A3172" t="s">
        <v>129</v>
      </c>
      <c r="B3172">
        <v>2012</v>
      </c>
      <c r="C3172" t="s">
        <v>4198</v>
      </c>
      <c r="D3172" t="s">
        <v>4025</v>
      </c>
      <c r="E3172" s="11">
        <v>1</v>
      </c>
      <c r="F3172"/>
    </row>
    <row r="3173" spans="1:6" x14ac:dyDescent="0.25">
      <c r="A3173" t="s">
        <v>129</v>
      </c>
      <c r="B3173">
        <v>2013</v>
      </c>
      <c r="C3173">
        <v>1</v>
      </c>
      <c r="D3173" t="s">
        <v>3443</v>
      </c>
      <c r="E3173" s="11">
        <v>1</v>
      </c>
      <c r="F3173"/>
    </row>
    <row r="3174" spans="1:6" x14ac:dyDescent="0.25">
      <c r="A3174" t="s">
        <v>129</v>
      </c>
      <c r="B3174">
        <v>2013</v>
      </c>
      <c r="C3174">
        <v>369</v>
      </c>
      <c r="D3174" t="s">
        <v>3443</v>
      </c>
      <c r="E3174" s="11">
        <v>1</v>
      </c>
      <c r="F3174"/>
    </row>
    <row r="3175" spans="1:6" x14ac:dyDescent="0.25">
      <c r="A3175" t="s">
        <v>129</v>
      </c>
      <c r="B3175">
        <v>2013</v>
      </c>
      <c r="C3175" t="s">
        <v>1179</v>
      </c>
      <c r="D3175" t="s">
        <v>3454</v>
      </c>
      <c r="E3175" s="11">
        <v>1</v>
      </c>
      <c r="F3175"/>
    </row>
    <row r="3176" spans="1:6" x14ac:dyDescent="0.25">
      <c r="A3176" t="s">
        <v>129</v>
      </c>
      <c r="B3176">
        <v>2014</v>
      </c>
      <c r="C3176">
        <v>100</v>
      </c>
      <c r="D3176" t="s">
        <v>3443</v>
      </c>
      <c r="E3176" s="11">
        <v>1</v>
      </c>
      <c r="F3176"/>
    </row>
    <row r="3177" spans="1:6" x14ac:dyDescent="0.25">
      <c r="A3177" t="s">
        <v>129</v>
      </c>
      <c r="B3177">
        <v>2014</v>
      </c>
      <c r="C3177">
        <v>143</v>
      </c>
      <c r="D3177" t="s">
        <v>3442</v>
      </c>
      <c r="E3177" s="11">
        <v>1</v>
      </c>
      <c r="F3177"/>
    </row>
    <row r="3178" spans="1:6" x14ac:dyDescent="0.25">
      <c r="A3178" t="s">
        <v>129</v>
      </c>
      <c r="B3178">
        <v>2015</v>
      </c>
      <c r="C3178">
        <v>176</v>
      </c>
      <c r="D3178" t="s">
        <v>3442</v>
      </c>
      <c r="E3178" s="11">
        <v>1</v>
      </c>
      <c r="F3178"/>
    </row>
    <row r="3179" spans="1:6" x14ac:dyDescent="0.25">
      <c r="A3179" t="s">
        <v>129</v>
      </c>
      <c r="B3179">
        <v>2015</v>
      </c>
      <c r="C3179">
        <v>207</v>
      </c>
      <c r="D3179" t="s">
        <v>3443</v>
      </c>
      <c r="E3179" s="11">
        <v>1</v>
      </c>
      <c r="F3179"/>
    </row>
    <row r="3180" spans="1:6" x14ac:dyDescent="0.25">
      <c r="A3180" t="s">
        <v>129</v>
      </c>
      <c r="B3180">
        <v>2015</v>
      </c>
      <c r="C3180">
        <v>45</v>
      </c>
      <c r="D3180" t="s">
        <v>5985</v>
      </c>
      <c r="E3180" s="11">
        <v>1</v>
      </c>
      <c r="F3180"/>
    </row>
    <row r="3181" spans="1:6" x14ac:dyDescent="0.25">
      <c r="A3181" t="s">
        <v>129</v>
      </c>
      <c r="B3181">
        <v>2015</v>
      </c>
      <c r="C3181" t="s">
        <v>1414</v>
      </c>
      <c r="D3181" t="s">
        <v>5958</v>
      </c>
      <c r="E3181" s="11">
        <v>1</v>
      </c>
      <c r="F3181"/>
    </row>
    <row r="3182" spans="1:6" x14ac:dyDescent="0.25">
      <c r="A3182" t="s">
        <v>129</v>
      </c>
      <c r="B3182">
        <v>2015</v>
      </c>
      <c r="C3182" t="s">
        <v>1416</v>
      </c>
      <c r="D3182" t="s">
        <v>6043</v>
      </c>
      <c r="E3182" s="11">
        <v>1</v>
      </c>
      <c r="F3182"/>
    </row>
    <row r="3183" spans="1:6" x14ac:dyDescent="0.25">
      <c r="A3183" t="s">
        <v>129</v>
      </c>
      <c r="B3183">
        <v>2015</v>
      </c>
      <c r="C3183" t="s">
        <v>1492</v>
      </c>
      <c r="D3183" t="s">
        <v>6044</v>
      </c>
      <c r="E3183" s="11">
        <v>1</v>
      </c>
      <c r="F3183"/>
    </row>
    <row r="3184" spans="1:6" x14ac:dyDescent="0.25">
      <c r="A3184" t="s">
        <v>129</v>
      </c>
      <c r="B3184">
        <v>2016</v>
      </c>
      <c r="C3184">
        <v>100</v>
      </c>
      <c r="D3184" t="s">
        <v>3443</v>
      </c>
      <c r="E3184" s="11">
        <v>1</v>
      </c>
      <c r="F3184"/>
    </row>
    <row r="3185" spans="1:6" x14ac:dyDescent="0.25">
      <c r="A3185" t="s">
        <v>129</v>
      </c>
      <c r="B3185">
        <v>2016</v>
      </c>
      <c r="C3185" t="s">
        <v>1714</v>
      </c>
      <c r="D3185" t="s">
        <v>6017</v>
      </c>
      <c r="E3185" s="11">
        <v>1</v>
      </c>
      <c r="F3185"/>
    </row>
    <row r="3186" spans="1:6" x14ac:dyDescent="0.25">
      <c r="A3186" t="s">
        <v>129</v>
      </c>
      <c r="B3186">
        <v>2016</v>
      </c>
      <c r="C3186" t="s">
        <v>1745</v>
      </c>
      <c r="D3186" t="s">
        <v>6231</v>
      </c>
      <c r="E3186" s="11">
        <v>1</v>
      </c>
      <c r="F3186"/>
    </row>
    <row r="3187" spans="1:6" x14ac:dyDescent="0.25">
      <c r="A3187" t="s">
        <v>129</v>
      </c>
      <c r="B3187">
        <v>2016</v>
      </c>
      <c r="C3187" t="s">
        <v>1780</v>
      </c>
      <c r="D3187" t="s">
        <v>6045</v>
      </c>
      <c r="E3187" s="11">
        <v>1</v>
      </c>
      <c r="F3187"/>
    </row>
    <row r="3188" spans="1:6" x14ac:dyDescent="0.25">
      <c r="A3188" t="s">
        <v>129</v>
      </c>
      <c r="B3188">
        <v>2016</v>
      </c>
      <c r="C3188" t="s">
        <v>1794</v>
      </c>
      <c r="D3188" t="s">
        <v>5929</v>
      </c>
      <c r="E3188" s="11">
        <v>1</v>
      </c>
      <c r="F3188"/>
    </row>
    <row r="3189" spans="1:6" x14ac:dyDescent="0.25">
      <c r="A3189" t="s">
        <v>129</v>
      </c>
      <c r="B3189">
        <v>2016</v>
      </c>
      <c r="C3189" t="s">
        <v>1838</v>
      </c>
      <c r="D3189" t="s">
        <v>6046</v>
      </c>
      <c r="E3189" s="11">
        <v>1</v>
      </c>
      <c r="F3189"/>
    </row>
    <row r="3190" spans="1:6" x14ac:dyDescent="0.25">
      <c r="A3190" t="s">
        <v>129</v>
      </c>
      <c r="B3190">
        <v>2016</v>
      </c>
      <c r="C3190" t="s">
        <v>2001</v>
      </c>
      <c r="D3190" t="s">
        <v>3454</v>
      </c>
      <c r="E3190" s="11">
        <v>1</v>
      </c>
      <c r="F3190"/>
    </row>
    <row r="3191" spans="1:6" x14ac:dyDescent="0.25">
      <c r="A3191" t="s">
        <v>129</v>
      </c>
      <c r="B3191">
        <v>2017</v>
      </c>
      <c r="C3191">
        <v>3</v>
      </c>
      <c r="D3191" t="s">
        <v>5691</v>
      </c>
      <c r="E3191" s="11">
        <v>1</v>
      </c>
      <c r="F3191"/>
    </row>
    <row r="3192" spans="1:6" x14ac:dyDescent="0.25">
      <c r="A3192" t="s">
        <v>129</v>
      </c>
      <c r="B3192">
        <v>2017</v>
      </c>
      <c r="C3192">
        <v>27</v>
      </c>
      <c r="D3192" t="s">
        <v>6002</v>
      </c>
      <c r="E3192" s="11">
        <v>1</v>
      </c>
      <c r="F3192"/>
    </row>
    <row r="3193" spans="1:6" x14ac:dyDescent="0.25">
      <c r="A3193" t="s">
        <v>129</v>
      </c>
      <c r="B3193">
        <v>2017</v>
      </c>
      <c r="C3193">
        <v>27</v>
      </c>
      <c r="D3193" t="s">
        <v>5930</v>
      </c>
      <c r="E3193" s="11">
        <v>1</v>
      </c>
      <c r="F3193"/>
    </row>
    <row r="3194" spans="1:6" x14ac:dyDescent="0.25">
      <c r="A3194" t="s">
        <v>129</v>
      </c>
      <c r="B3194">
        <v>2017</v>
      </c>
      <c r="C3194">
        <v>34</v>
      </c>
      <c r="D3194" t="s">
        <v>3443</v>
      </c>
      <c r="E3194" s="11">
        <v>1</v>
      </c>
      <c r="F3194"/>
    </row>
    <row r="3195" spans="1:6" x14ac:dyDescent="0.25">
      <c r="A3195" t="s">
        <v>129</v>
      </c>
      <c r="B3195">
        <v>2017</v>
      </c>
      <c r="C3195">
        <v>50</v>
      </c>
      <c r="D3195" t="s">
        <v>6047</v>
      </c>
      <c r="E3195" s="11">
        <v>1</v>
      </c>
      <c r="F3195"/>
    </row>
    <row r="3196" spans="1:6" x14ac:dyDescent="0.25">
      <c r="A3196" t="s">
        <v>129</v>
      </c>
      <c r="B3196">
        <v>2017</v>
      </c>
      <c r="C3196">
        <v>250</v>
      </c>
      <c r="D3196" t="s">
        <v>6048</v>
      </c>
      <c r="E3196" s="11">
        <v>1</v>
      </c>
      <c r="F3196"/>
    </row>
    <row r="3197" spans="1:6" x14ac:dyDescent="0.25">
      <c r="A3197" t="s">
        <v>129</v>
      </c>
      <c r="B3197">
        <v>2017</v>
      </c>
      <c r="C3197">
        <v>171</v>
      </c>
      <c r="D3197" t="s">
        <v>3442</v>
      </c>
      <c r="E3197" s="11">
        <v>1</v>
      </c>
      <c r="F3197"/>
    </row>
    <row r="3198" spans="1:6" x14ac:dyDescent="0.25">
      <c r="A3198" t="s">
        <v>129</v>
      </c>
      <c r="B3198">
        <v>2017</v>
      </c>
      <c r="C3198">
        <v>89</v>
      </c>
      <c r="D3198" t="s">
        <v>6049</v>
      </c>
      <c r="E3198" s="11">
        <v>1</v>
      </c>
      <c r="F3198"/>
    </row>
    <row r="3199" spans="1:6" x14ac:dyDescent="0.25">
      <c r="A3199" t="s">
        <v>129</v>
      </c>
      <c r="B3199">
        <v>2017</v>
      </c>
      <c r="C3199" t="s">
        <v>1951</v>
      </c>
      <c r="D3199" t="s">
        <v>3454</v>
      </c>
      <c r="E3199" s="11">
        <v>1</v>
      </c>
      <c r="F3199"/>
    </row>
    <row r="3200" spans="1:6" x14ac:dyDescent="0.25">
      <c r="A3200" t="s">
        <v>129</v>
      </c>
      <c r="B3200">
        <v>2017</v>
      </c>
      <c r="C3200" t="s">
        <v>2032</v>
      </c>
      <c r="D3200" t="s">
        <v>5752</v>
      </c>
      <c r="E3200" s="11">
        <v>1</v>
      </c>
      <c r="F3200"/>
    </row>
    <row r="3201" spans="1:6" x14ac:dyDescent="0.25">
      <c r="A3201" t="s">
        <v>129</v>
      </c>
      <c r="B3201">
        <v>2017</v>
      </c>
      <c r="C3201" t="s">
        <v>2546</v>
      </c>
      <c r="D3201" t="s">
        <v>6003</v>
      </c>
      <c r="E3201" s="11">
        <v>1</v>
      </c>
      <c r="F3201"/>
    </row>
    <row r="3202" spans="1:6" x14ac:dyDescent="0.25">
      <c r="A3202" t="s">
        <v>129</v>
      </c>
      <c r="B3202">
        <v>2017</v>
      </c>
      <c r="C3202" t="s">
        <v>2797</v>
      </c>
      <c r="D3202" t="s">
        <v>6179</v>
      </c>
      <c r="E3202" s="11">
        <v>1</v>
      </c>
      <c r="F3202"/>
    </row>
    <row r="3203" spans="1:6" x14ac:dyDescent="0.25">
      <c r="A3203" t="s">
        <v>129</v>
      </c>
      <c r="B3203">
        <v>2018</v>
      </c>
      <c r="C3203">
        <v>10</v>
      </c>
      <c r="D3203" t="s">
        <v>3442</v>
      </c>
      <c r="E3203" s="11">
        <v>1</v>
      </c>
      <c r="F3203"/>
    </row>
    <row r="3204" spans="1:6" x14ac:dyDescent="0.25">
      <c r="A3204" t="s">
        <v>129</v>
      </c>
      <c r="B3204">
        <v>2018</v>
      </c>
      <c r="C3204">
        <v>22</v>
      </c>
      <c r="D3204" t="s">
        <v>5960</v>
      </c>
      <c r="E3204" s="11">
        <v>1</v>
      </c>
      <c r="F3204"/>
    </row>
    <row r="3205" spans="1:6" x14ac:dyDescent="0.25">
      <c r="A3205" t="s">
        <v>129</v>
      </c>
      <c r="B3205">
        <v>2018</v>
      </c>
      <c r="C3205">
        <v>300</v>
      </c>
      <c r="D3205" t="s">
        <v>6048</v>
      </c>
      <c r="E3205" s="11">
        <v>1</v>
      </c>
      <c r="F3205"/>
    </row>
    <row r="3206" spans="1:6" x14ac:dyDescent="0.25">
      <c r="A3206" t="s">
        <v>129</v>
      </c>
      <c r="B3206">
        <v>2018</v>
      </c>
      <c r="C3206">
        <v>351</v>
      </c>
      <c r="D3206" t="s">
        <v>3443</v>
      </c>
      <c r="E3206" s="11">
        <v>1</v>
      </c>
      <c r="F3206"/>
    </row>
    <row r="3207" spans="1:6" x14ac:dyDescent="0.25">
      <c r="A3207" t="s">
        <v>129</v>
      </c>
      <c r="B3207">
        <v>2018</v>
      </c>
      <c r="C3207" t="s">
        <v>1075</v>
      </c>
      <c r="D3207" t="s">
        <v>6044</v>
      </c>
      <c r="E3207" s="11">
        <v>1</v>
      </c>
      <c r="F3207"/>
    </row>
    <row r="3208" spans="1:6" x14ac:dyDescent="0.25">
      <c r="A3208" t="s">
        <v>129</v>
      </c>
      <c r="B3208">
        <v>2018</v>
      </c>
      <c r="C3208" t="s">
        <v>1181</v>
      </c>
      <c r="D3208" t="s">
        <v>6192</v>
      </c>
      <c r="E3208" s="11">
        <v>1</v>
      </c>
      <c r="F3208"/>
    </row>
    <row r="3209" spans="1:6" x14ac:dyDescent="0.25">
      <c r="A3209" t="s">
        <v>129</v>
      </c>
      <c r="B3209">
        <v>2018</v>
      </c>
      <c r="C3209" t="s">
        <v>1407</v>
      </c>
      <c r="D3209" t="s">
        <v>6050</v>
      </c>
      <c r="E3209" s="11">
        <v>1</v>
      </c>
      <c r="F3209"/>
    </row>
    <row r="3210" spans="1:6" x14ac:dyDescent="0.25">
      <c r="A3210" t="s">
        <v>129</v>
      </c>
      <c r="B3210">
        <v>2018</v>
      </c>
      <c r="C3210" t="s">
        <v>3941</v>
      </c>
      <c r="D3210" t="s">
        <v>6232</v>
      </c>
      <c r="E3210" s="11">
        <v>1</v>
      </c>
      <c r="F3210"/>
    </row>
    <row r="3211" spans="1:6" x14ac:dyDescent="0.25">
      <c r="A3211" t="s">
        <v>129</v>
      </c>
      <c r="B3211">
        <v>2018</v>
      </c>
      <c r="C3211" t="s">
        <v>4133</v>
      </c>
      <c r="D3211" t="s">
        <v>6233</v>
      </c>
      <c r="E3211" s="11">
        <v>1</v>
      </c>
      <c r="F3211"/>
    </row>
    <row r="3212" spans="1:6" x14ac:dyDescent="0.25">
      <c r="A3212" t="s">
        <v>129</v>
      </c>
      <c r="B3212">
        <v>2019</v>
      </c>
      <c r="C3212">
        <v>400</v>
      </c>
      <c r="D3212" t="s">
        <v>3443</v>
      </c>
      <c r="E3212" s="11">
        <v>1</v>
      </c>
      <c r="F3212"/>
    </row>
    <row r="3213" spans="1:6" x14ac:dyDescent="0.25">
      <c r="A3213" t="s">
        <v>129</v>
      </c>
      <c r="B3213">
        <v>2019</v>
      </c>
      <c r="C3213">
        <v>105</v>
      </c>
      <c r="D3213" t="s">
        <v>5985</v>
      </c>
      <c r="E3213" s="11">
        <v>1</v>
      </c>
      <c r="F3213"/>
    </row>
    <row r="3214" spans="1:6" x14ac:dyDescent="0.25">
      <c r="A3214" t="s">
        <v>129</v>
      </c>
      <c r="B3214">
        <v>2019</v>
      </c>
      <c r="C3214" t="s">
        <v>3279</v>
      </c>
      <c r="D3214" t="s">
        <v>7985</v>
      </c>
      <c r="E3214" s="11">
        <v>1</v>
      </c>
      <c r="F3214"/>
    </row>
    <row r="3215" spans="1:6" x14ac:dyDescent="0.25">
      <c r="A3215" s="9" t="s">
        <v>5650</v>
      </c>
      <c r="B3215" s="9"/>
      <c r="C3215" s="9"/>
      <c r="D3215" s="9"/>
      <c r="E3215" s="12">
        <v>45</v>
      </c>
      <c r="F3215"/>
    </row>
    <row r="3216" spans="1:6" x14ac:dyDescent="0.25">
      <c r="A3216" t="s">
        <v>7986</v>
      </c>
      <c r="B3216">
        <v>2019</v>
      </c>
      <c r="C3216" t="s">
        <v>1976</v>
      </c>
      <c r="D3216" t="s">
        <v>1493</v>
      </c>
      <c r="E3216" s="11">
        <v>1</v>
      </c>
      <c r="F3216"/>
    </row>
    <row r="3217" spans="1:6" x14ac:dyDescent="0.25">
      <c r="A3217" s="9" t="s">
        <v>7987</v>
      </c>
      <c r="B3217" s="9"/>
      <c r="C3217" s="9"/>
      <c r="D3217" s="9"/>
      <c r="E3217" s="12">
        <v>1</v>
      </c>
      <c r="F3217"/>
    </row>
    <row r="3218" spans="1:6" x14ac:dyDescent="0.25">
      <c r="A3218" t="s">
        <v>6051</v>
      </c>
      <c r="B3218">
        <v>2016</v>
      </c>
      <c r="C3218">
        <v>337</v>
      </c>
      <c r="D3218" t="s">
        <v>3443</v>
      </c>
      <c r="E3218" s="11">
        <v>1</v>
      </c>
      <c r="F3218"/>
    </row>
    <row r="3219" spans="1:6" x14ac:dyDescent="0.25">
      <c r="A3219" s="9" t="s">
        <v>7988</v>
      </c>
      <c r="B3219" s="9"/>
      <c r="C3219" s="9"/>
      <c r="D3219" s="9"/>
      <c r="E3219" s="12">
        <v>1</v>
      </c>
      <c r="F3219"/>
    </row>
    <row r="3220" spans="1:6" x14ac:dyDescent="0.25">
      <c r="A3220" t="s">
        <v>7989</v>
      </c>
      <c r="B3220">
        <v>2019</v>
      </c>
      <c r="C3220">
        <v>145</v>
      </c>
      <c r="D3220" t="s">
        <v>3443</v>
      </c>
      <c r="E3220" s="11">
        <v>1</v>
      </c>
      <c r="F3220"/>
    </row>
    <row r="3221" spans="1:6" x14ac:dyDescent="0.25">
      <c r="A3221" s="9" t="s">
        <v>7990</v>
      </c>
      <c r="B3221" s="9"/>
      <c r="C3221" s="9"/>
      <c r="D3221" s="9"/>
      <c r="E3221" s="12">
        <v>1</v>
      </c>
      <c r="F3221"/>
    </row>
    <row r="3222" spans="1:6" x14ac:dyDescent="0.25">
      <c r="A3222" t="s">
        <v>7991</v>
      </c>
      <c r="B3222">
        <v>2019</v>
      </c>
      <c r="C3222" t="s">
        <v>1990</v>
      </c>
      <c r="D3222" t="s">
        <v>3454</v>
      </c>
      <c r="E3222" s="11">
        <v>1</v>
      </c>
      <c r="F3222"/>
    </row>
    <row r="3223" spans="1:6" x14ac:dyDescent="0.25">
      <c r="A3223" s="9" t="s">
        <v>7992</v>
      </c>
      <c r="B3223" s="9"/>
      <c r="C3223" s="9"/>
      <c r="D3223" s="9"/>
      <c r="E3223" s="12">
        <v>1</v>
      </c>
      <c r="F3223"/>
    </row>
    <row r="3224" spans="1:6" x14ac:dyDescent="0.25">
      <c r="A3224" t="s">
        <v>6463</v>
      </c>
      <c r="B3224">
        <v>2018</v>
      </c>
      <c r="C3224" t="s">
        <v>4321</v>
      </c>
      <c r="D3224" t="s">
        <v>5916</v>
      </c>
      <c r="E3224" s="11">
        <v>1</v>
      </c>
      <c r="F3224"/>
    </row>
    <row r="3225" spans="1:6" x14ac:dyDescent="0.25">
      <c r="A3225" s="9" t="s">
        <v>7993</v>
      </c>
      <c r="B3225" s="9"/>
      <c r="C3225" s="9"/>
      <c r="D3225" s="9"/>
      <c r="E3225" s="12">
        <v>1</v>
      </c>
      <c r="F3225"/>
    </row>
    <row r="3226" spans="1:6" x14ac:dyDescent="0.25">
      <c r="A3226" t="s">
        <v>5757</v>
      </c>
      <c r="B3226">
        <v>2017</v>
      </c>
      <c r="C3226" t="s">
        <v>4762</v>
      </c>
      <c r="D3226" t="s">
        <v>7154</v>
      </c>
      <c r="E3226" s="11">
        <v>1</v>
      </c>
      <c r="F3226"/>
    </row>
    <row r="3227" spans="1:6" x14ac:dyDescent="0.25">
      <c r="A3227" s="9" t="s">
        <v>7994</v>
      </c>
      <c r="B3227" s="9"/>
      <c r="C3227" s="9"/>
      <c r="D3227" s="9"/>
      <c r="E3227" s="12">
        <v>1</v>
      </c>
      <c r="F3227"/>
    </row>
    <row r="3228" spans="1:6" x14ac:dyDescent="0.25">
      <c r="A3228" t="s">
        <v>6464</v>
      </c>
      <c r="B3228">
        <v>2018</v>
      </c>
      <c r="C3228" t="s">
        <v>3159</v>
      </c>
      <c r="D3228" t="s">
        <v>6339</v>
      </c>
      <c r="E3228" s="11">
        <v>1</v>
      </c>
      <c r="F3228"/>
    </row>
    <row r="3229" spans="1:6" x14ac:dyDescent="0.25">
      <c r="A3229" t="s">
        <v>6464</v>
      </c>
      <c r="B3229">
        <v>2018</v>
      </c>
      <c r="C3229" t="s">
        <v>4307</v>
      </c>
      <c r="D3229" t="s">
        <v>3507</v>
      </c>
      <c r="E3229" s="11">
        <v>1</v>
      </c>
      <c r="F3229"/>
    </row>
    <row r="3230" spans="1:6" x14ac:dyDescent="0.25">
      <c r="A3230" s="9" t="s">
        <v>7995</v>
      </c>
      <c r="B3230" s="9"/>
      <c r="C3230" s="9"/>
      <c r="D3230" s="9"/>
      <c r="E3230" s="12">
        <v>2</v>
      </c>
      <c r="F3230"/>
    </row>
    <row r="3231" spans="1:6" x14ac:dyDescent="0.25">
      <c r="A3231" t="s">
        <v>6465</v>
      </c>
      <c r="B3231">
        <v>2018</v>
      </c>
      <c r="C3231" t="s">
        <v>3027</v>
      </c>
      <c r="D3231" t="s">
        <v>6158</v>
      </c>
      <c r="E3231" s="11">
        <v>1</v>
      </c>
      <c r="F3231"/>
    </row>
    <row r="3232" spans="1:6" x14ac:dyDescent="0.25">
      <c r="A3232" t="s">
        <v>6465</v>
      </c>
      <c r="B3232">
        <v>2018</v>
      </c>
      <c r="C3232" t="s">
        <v>3091</v>
      </c>
      <c r="D3232" t="s">
        <v>5684</v>
      </c>
      <c r="E3232" s="11">
        <v>1</v>
      </c>
      <c r="F3232"/>
    </row>
    <row r="3233" spans="1:6" x14ac:dyDescent="0.25">
      <c r="A3233" s="9" t="s">
        <v>7996</v>
      </c>
      <c r="B3233" s="9"/>
      <c r="C3233" s="9"/>
      <c r="D3233" s="9"/>
      <c r="E3233" s="12">
        <v>2</v>
      </c>
      <c r="F3233"/>
    </row>
    <row r="3234" spans="1:6" x14ac:dyDescent="0.25">
      <c r="A3234" t="s">
        <v>130</v>
      </c>
      <c r="B3234">
        <v>2012</v>
      </c>
      <c r="C3234" t="s">
        <v>1056</v>
      </c>
      <c r="D3234" t="s">
        <v>1493</v>
      </c>
      <c r="E3234" s="11">
        <v>1</v>
      </c>
      <c r="F3234"/>
    </row>
    <row r="3235" spans="1:6" x14ac:dyDescent="0.25">
      <c r="A3235" s="9" t="s">
        <v>7997</v>
      </c>
      <c r="B3235" s="9"/>
      <c r="C3235" s="9"/>
      <c r="D3235" s="9"/>
      <c r="E3235" s="12">
        <v>1</v>
      </c>
      <c r="F3235"/>
    </row>
    <row r="3236" spans="1:6" x14ac:dyDescent="0.25">
      <c r="A3236" t="s">
        <v>5503</v>
      </c>
      <c r="B3236">
        <v>2017</v>
      </c>
      <c r="C3236" t="s">
        <v>4767</v>
      </c>
      <c r="D3236" t="s">
        <v>7154</v>
      </c>
      <c r="E3236" s="11">
        <v>1</v>
      </c>
      <c r="F3236"/>
    </row>
    <row r="3237" spans="1:6" x14ac:dyDescent="0.25">
      <c r="A3237" t="s">
        <v>5503</v>
      </c>
      <c r="B3237">
        <v>2018</v>
      </c>
      <c r="C3237" t="s">
        <v>2142</v>
      </c>
      <c r="D3237" t="s">
        <v>6326</v>
      </c>
      <c r="E3237" s="11">
        <v>1</v>
      </c>
      <c r="F3237"/>
    </row>
    <row r="3238" spans="1:6" x14ac:dyDescent="0.25">
      <c r="A3238" t="s">
        <v>5503</v>
      </c>
      <c r="B3238">
        <v>2018</v>
      </c>
      <c r="C3238" t="s">
        <v>4317</v>
      </c>
      <c r="D3238" t="s">
        <v>3507</v>
      </c>
      <c r="E3238" s="11">
        <v>1</v>
      </c>
      <c r="F3238"/>
    </row>
    <row r="3239" spans="1:6" x14ac:dyDescent="0.25">
      <c r="A3239" t="s">
        <v>5503</v>
      </c>
      <c r="B3239">
        <v>2019</v>
      </c>
      <c r="C3239" t="s">
        <v>1450</v>
      </c>
      <c r="D3239" t="s">
        <v>1493</v>
      </c>
      <c r="E3239" s="11">
        <v>1</v>
      </c>
      <c r="F3239"/>
    </row>
    <row r="3240" spans="1:6" x14ac:dyDescent="0.25">
      <c r="A3240" t="s">
        <v>5503</v>
      </c>
      <c r="B3240">
        <v>2019</v>
      </c>
      <c r="C3240" t="s">
        <v>5112</v>
      </c>
      <c r="D3240" t="s">
        <v>5928</v>
      </c>
      <c r="E3240" s="11">
        <v>1</v>
      </c>
      <c r="F3240"/>
    </row>
    <row r="3241" spans="1:6" x14ac:dyDescent="0.25">
      <c r="A3241" s="9" t="s">
        <v>7998</v>
      </c>
      <c r="B3241" s="9"/>
      <c r="C3241" s="9"/>
      <c r="D3241" s="9"/>
      <c r="E3241" s="12">
        <v>5</v>
      </c>
      <c r="F3241"/>
    </row>
    <row r="3242" spans="1:6" x14ac:dyDescent="0.25">
      <c r="A3242" t="s">
        <v>7999</v>
      </c>
      <c r="B3242">
        <v>2019</v>
      </c>
      <c r="C3242" t="s">
        <v>5059</v>
      </c>
      <c r="D3242" t="s">
        <v>5631</v>
      </c>
      <c r="E3242" s="11">
        <v>1</v>
      </c>
      <c r="F3242"/>
    </row>
    <row r="3243" spans="1:6" x14ac:dyDescent="0.25">
      <c r="A3243" s="9" t="s">
        <v>8000</v>
      </c>
      <c r="B3243" s="9"/>
      <c r="C3243" s="9"/>
      <c r="D3243" s="9"/>
      <c r="E3243" s="12">
        <v>1</v>
      </c>
      <c r="F3243"/>
    </row>
    <row r="3244" spans="1:6" x14ac:dyDescent="0.25">
      <c r="A3244" t="s">
        <v>6466</v>
      </c>
      <c r="B3244">
        <v>2018</v>
      </c>
      <c r="C3244" t="s">
        <v>2198</v>
      </c>
      <c r="D3244" t="s">
        <v>5684</v>
      </c>
      <c r="E3244" s="11">
        <v>1</v>
      </c>
      <c r="F3244"/>
    </row>
    <row r="3245" spans="1:6" x14ac:dyDescent="0.25">
      <c r="A3245" s="9" t="s">
        <v>8001</v>
      </c>
      <c r="B3245" s="9"/>
      <c r="C3245" s="9"/>
      <c r="D3245" s="9"/>
      <c r="E3245" s="12">
        <v>1</v>
      </c>
      <c r="F3245"/>
    </row>
    <row r="3246" spans="1:6" x14ac:dyDescent="0.25">
      <c r="A3246" t="s">
        <v>3504</v>
      </c>
      <c r="B3246">
        <v>2017</v>
      </c>
      <c r="C3246" t="s">
        <v>1470</v>
      </c>
      <c r="D3246" t="s">
        <v>1493</v>
      </c>
      <c r="E3246" s="11">
        <v>1</v>
      </c>
      <c r="F3246"/>
    </row>
    <row r="3247" spans="1:6" x14ac:dyDescent="0.25">
      <c r="A3247" s="9" t="s">
        <v>8002</v>
      </c>
      <c r="B3247" s="9"/>
      <c r="C3247" s="9"/>
      <c r="D3247" s="9"/>
      <c r="E3247" s="12">
        <v>1</v>
      </c>
      <c r="F3247"/>
    </row>
    <row r="3248" spans="1:6" x14ac:dyDescent="0.25">
      <c r="A3248" t="s">
        <v>6467</v>
      </c>
      <c r="B3248">
        <v>2016</v>
      </c>
      <c r="C3248" t="s">
        <v>1612</v>
      </c>
      <c r="D3248" t="s">
        <v>5685</v>
      </c>
      <c r="E3248" s="11">
        <v>1</v>
      </c>
      <c r="F3248"/>
    </row>
    <row r="3249" spans="1:6" x14ac:dyDescent="0.25">
      <c r="A3249" s="9" t="s">
        <v>8003</v>
      </c>
      <c r="B3249" s="9"/>
      <c r="C3249" s="9"/>
      <c r="D3249" s="9"/>
      <c r="E3249" s="12">
        <v>1</v>
      </c>
      <c r="F3249"/>
    </row>
    <row r="3250" spans="1:6" x14ac:dyDescent="0.25">
      <c r="A3250" t="s">
        <v>8004</v>
      </c>
      <c r="B3250">
        <v>2019</v>
      </c>
      <c r="C3250" t="s">
        <v>5166</v>
      </c>
      <c r="D3250" t="s">
        <v>5928</v>
      </c>
      <c r="E3250" s="11">
        <v>1</v>
      </c>
      <c r="F3250"/>
    </row>
    <row r="3251" spans="1:6" x14ac:dyDescent="0.25">
      <c r="A3251" s="9" t="s">
        <v>8005</v>
      </c>
      <c r="B3251" s="9"/>
      <c r="C3251" s="9"/>
      <c r="D3251" s="9"/>
      <c r="E3251" s="12">
        <v>1</v>
      </c>
      <c r="F3251"/>
    </row>
    <row r="3252" spans="1:6" x14ac:dyDescent="0.25">
      <c r="A3252" t="s">
        <v>6468</v>
      </c>
      <c r="B3252">
        <v>2018</v>
      </c>
      <c r="C3252" t="s">
        <v>4286</v>
      </c>
      <c r="D3252" t="s">
        <v>3507</v>
      </c>
      <c r="E3252" s="11">
        <v>1</v>
      </c>
      <c r="F3252"/>
    </row>
    <row r="3253" spans="1:6" x14ac:dyDescent="0.25">
      <c r="A3253" s="9" t="s">
        <v>8006</v>
      </c>
      <c r="B3253" s="9"/>
      <c r="C3253" s="9"/>
      <c r="D3253" s="9"/>
      <c r="E3253" s="12">
        <v>1</v>
      </c>
      <c r="F3253"/>
    </row>
    <row r="3254" spans="1:6" x14ac:dyDescent="0.25">
      <c r="A3254" t="s">
        <v>3638</v>
      </c>
      <c r="B3254">
        <v>2018</v>
      </c>
      <c r="C3254">
        <v>46</v>
      </c>
      <c r="D3254" t="s">
        <v>684</v>
      </c>
      <c r="E3254" s="11">
        <v>1</v>
      </c>
      <c r="F3254"/>
    </row>
    <row r="3255" spans="1:6" x14ac:dyDescent="0.25">
      <c r="A3255" t="s">
        <v>3638</v>
      </c>
      <c r="B3255">
        <v>2018</v>
      </c>
      <c r="C3255">
        <v>121</v>
      </c>
      <c r="D3255" t="s">
        <v>2678</v>
      </c>
      <c r="E3255" s="11">
        <v>1</v>
      </c>
      <c r="F3255"/>
    </row>
    <row r="3256" spans="1:6" x14ac:dyDescent="0.25">
      <c r="A3256" t="s">
        <v>3638</v>
      </c>
      <c r="B3256">
        <v>2018</v>
      </c>
      <c r="C3256">
        <v>62</v>
      </c>
      <c r="D3256" t="s">
        <v>567</v>
      </c>
      <c r="E3256" s="11">
        <v>1</v>
      </c>
      <c r="F3256"/>
    </row>
    <row r="3257" spans="1:6" x14ac:dyDescent="0.25">
      <c r="A3257" t="s">
        <v>3638</v>
      </c>
      <c r="B3257">
        <v>2018</v>
      </c>
      <c r="C3257">
        <v>186</v>
      </c>
      <c r="D3257" t="s">
        <v>2554</v>
      </c>
      <c r="E3257" s="11">
        <v>1</v>
      </c>
      <c r="F3257"/>
    </row>
    <row r="3258" spans="1:6" x14ac:dyDescent="0.25">
      <c r="A3258" t="s">
        <v>3638</v>
      </c>
      <c r="B3258">
        <v>2018</v>
      </c>
      <c r="C3258">
        <v>99</v>
      </c>
      <c r="D3258" t="s">
        <v>2559</v>
      </c>
      <c r="E3258" s="11">
        <v>1</v>
      </c>
      <c r="F3258"/>
    </row>
    <row r="3259" spans="1:6" x14ac:dyDescent="0.25">
      <c r="A3259" t="s">
        <v>3638</v>
      </c>
      <c r="B3259">
        <v>2018</v>
      </c>
      <c r="C3259">
        <v>87</v>
      </c>
      <c r="D3259" t="s">
        <v>2704</v>
      </c>
      <c r="E3259" s="11">
        <v>1</v>
      </c>
      <c r="F3259"/>
    </row>
    <row r="3260" spans="1:6" x14ac:dyDescent="0.25">
      <c r="A3260" t="s">
        <v>3638</v>
      </c>
      <c r="B3260">
        <v>2018</v>
      </c>
      <c r="C3260" t="s">
        <v>3703</v>
      </c>
      <c r="D3260" t="s">
        <v>3641</v>
      </c>
      <c r="E3260" s="11">
        <v>1</v>
      </c>
      <c r="F3260"/>
    </row>
    <row r="3261" spans="1:6" x14ac:dyDescent="0.25">
      <c r="A3261" s="9" t="s">
        <v>6737</v>
      </c>
      <c r="B3261" s="9"/>
      <c r="C3261" s="9"/>
      <c r="D3261" s="9"/>
      <c r="E3261" s="12">
        <v>7</v>
      </c>
      <c r="F3261"/>
    </row>
    <row r="3262" spans="1:6" x14ac:dyDescent="0.25">
      <c r="A3262" t="s">
        <v>2650</v>
      </c>
      <c r="B3262">
        <v>2016</v>
      </c>
      <c r="C3262">
        <v>150</v>
      </c>
      <c r="D3262" t="s">
        <v>2551</v>
      </c>
      <c r="E3262" s="11">
        <v>1</v>
      </c>
      <c r="F3262"/>
    </row>
    <row r="3263" spans="1:6" x14ac:dyDescent="0.25">
      <c r="A3263" s="9" t="s">
        <v>8007</v>
      </c>
      <c r="B3263" s="9"/>
      <c r="C3263" s="9"/>
      <c r="D3263" s="9"/>
      <c r="E3263" s="12">
        <v>1</v>
      </c>
      <c r="F3263"/>
    </row>
    <row r="3264" spans="1:6" x14ac:dyDescent="0.25">
      <c r="A3264" t="s">
        <v>8008</v>
      </c>
      <c r="B3264">
        <v>2019</v>
      </c>
      <c r="C3264" t="s">
        <v>6860</v>
      </c>
      <c r="D3264" t="s">
        <v>7161</v>
      </c>
      <c r="E3264" s="11">
        <v>1</v>
      </c>
      <c r="F3264"/>
    </row>
    <row r="3265" spans="1:6" x14ac:dyDescent="0.25">
      <c r="A3265" s="9" t="s">
        <v>8009</v>
      </c>
      <c r="B3265" s="9"/>
      <c r="C3265" s="9"/>
      <c r="D3265" s="9"/>
      <c r="E3265" s="12">
        <v>1</v>
      </c>
      <c r="F3265"/>
    </row>
    <row r="3266" spans="1:6" x14ac:dyDescent="0.25">
      <c r="A3266" t="s">
        <v>131</v>
      </c>
      <c r="B3266">
        <v>2017</v>
      </c>
      <c r="C3266">
        <v>17</v>
      </c>
      <c r="D3266" t="s">
        <v>2551</v>
      </c>
      <c r="E3266" s="11">
        <v>1</v>
      </c>
      <c r="F3266"/>
    </row>
    <row r="3267" spans="1:6" x14ac:dyDescent="0.25">
      <c r="A3267" t="s">
        <v>131</v>
      </c>
      <c r="B3267">
        <v>2017</v>
      </c>
      <c r="C3267">
        <v>35</v>
      </c>
      <c r="D3267" t="s">
        <v>684</v>
      </c>
      <c r="E3267" s="11">
        <v>1</v>
      </c>
      <c r="F3267"/>
    </row>
    <row r="3268" spans="1:6" x14ac:dyDescent="0.25">
      <c r="A3268" t="s">
        <v>131</v>
      </c>
      <c r="B3268">
        <v>2017</v>
      </c>
      <c r="C3268">
        <v>60</v>
      </c>
      <c r="D3268" t="s">
        <v>2557</v>
      </c>
      <c r="E3268" s="11">
        <v>1</v>
      </c>
      <c r="F3268"/>
    </row>
    <row r="3269" spans="1:6" x14ac:dyDescent="0.25">
      <c r="A3269" t="s">
        <v>131</v>
      </c>
      <c r="B3269">
        <v>2017</v>
      </c>
      <c r="C3269">
        <v>53</v>
      </c>
      <c r="D3269" t="s">
        <v>567</v>
      </c>
      <c r="E3269" s="11">
        <v>1</v>
      </c>
      <c r="F3269"/>
    </row>
    <row r="3270" spans="1:6" x14ac:dyDescent="0.25">
      <c r="A3270" t="s">
        <v>131</v>
      </c>
      <c r="B3270">
        <v>2017</v>
      </c>
      <c r="C3270">
        <v>43</v>
      </c>
      <c r="D3270" t="s">
        <v>2550</v>
      </c>
      <c r="E3270" s="11">
        <v>1</v>
      </c>
      <c r="F3270"/>
    </row>
    <row r="3271" spans="1:6" x14ac:dyDescent="0.25">
      <c r="A3271" t="s">
        <v>131</v>
      </c>
      <c r="B3271">
        <v>2017</v>
      </c>
      <c r="C3271" t="s">
        <v>1469</v>
      </c>
      <c r="D3271" t="s">
        <v>1493</v>
      </c>
      <c r="E3271" s="11">
        <v>1</v>
      </c>
      <c r="F3271"/>
    </row>
    <row r="3272" spans="1:6" x14ac:dyDescent="0.25">
      <c r="A3272" t="s">
        <v>131</v>
      </c>
      <c r="B3272">
        <v>2017</v>
      </c>
      <c r="C3272" t="s">
        <v>2528</v>
      </c>
      <c r="D3272" t="s">
        <v>2562</v>
      </c>
      <c r="E3272" s="11">
        <v>1</v>
      </c>
      <c r="F3272"/>
    </row>
    <row r="3273" spans="1:6" x14ac:dyDescent="0.25">
      <c r="A3273" t="s">
        <v>131</v>
      </c>
      <c r="B3273">
        <v>2018</v>
      </c>
      <c r="C3273">
        <v>508</v>
      </c>
      <c r="D3273" t="s">
        <v>3443</v>
      </c>
      <c r="E3273" s="11">
        <v>1</v>
      </c>
      <c r="F3273"/>
    </row>
    <row r="3274" spans="1:6" x14ac:dyDescent="0.25">
      <c r="A3274" s="9" t="s">
        <v>8010</v>
      </c>
      <c r="B3274" s="9"/>
      <c r="C3274" s="9"/>
      <c r="D3274" s="9"/>
      <c r="E3274" s="12">
        <v>8</v>
      </c>
      <c r="F3274"/>
    </row>
    <row r="3275" spans="1:6" x14ac:dyDescent="0.25">
      <c r="A3275" t="s">
        <v>8011</v>
      </c>
      <c r="B3275">
        <v>2019</v>
      </c>
      <c r="C3275">
        <v>257</v>
      </c>
      <c r="D3275" t="s">
        <v>8012</v>
      </c>
      <c r="E3275" s="11">
        <v>1</v>
      </c>
      <c r="F3275"/>
    </row>
    <row r="3276" spans="1:6" x14ac:dyDescent="0.25">
      <c r="A3276" s="9" t="s">
        <v>8013</v>
      </c>
      <c r="B3276" s="9"/>
      <c r="C3276" s="9"/>
      <c r="D3276" s="9"/>
      <c r="E3276" s="12">
        <v>1</v>
      </c>
      <c r="F3276"/>
    </row>
    <row r="3277" spans="1:6" x14ac:dyDescent="0.25">
      <c r="A3277" t="s">
        <v>5758</v>
      </c>
      <c r="B3277">
        <v>2017</v>
      </c>
      <c r="C3277" t="s">
        <v>4670</v>
      </c>
      <c r="D3277" t="s">
        <v>7154</v>
      </c>
      <c r="E3277" s="11">
        <v>1</v>
      </c>
      <c r="F3277"/>
    </row>
    <row r="3278" spans="1:6" x14ac:dyDescent="0.25">
      <c r="A3278" t="s">
        <v>5758</v>
      </c>
      <c r="B3278">
        <v>2018</v>
      </c>
      <c r="C3278">
        <v>110</v>
      </c>
      <c r="D3278" t="s">
        <v>6336</v>
      </c>
      <c r="E3278" s="11">
        <v>1</v>
      </c>
      <c r="F3278"/>
    </row>
    <row r="3279" spans="1:6" x14ac:dyDescent="0.25">
      <c r="A3279" s="9" t="s">
        <v>8014</v>
      </c>
      <c r="B3279" s="9"/>
      <c r="C3279" s="9"/>
      <c r="D3279" s="9"/>
      <c r="E3279" s="12">
        <v>2</v>
      </c>
      <c r="F3279"/>
    </row>
    <row r="3280" spans="1:6" x14ac:dyDescent="0.25">
      <c r="A3280" t="s">
        <v>1504</v>
      </c>
      <c r="B3280">
        <v>2015</v>
      </c>
      <c r="C3280" t="s">
        <v>1457</v>
      </c>
      <c r="D3280" t="s">
        <v>1493</v>
      </c>
      <c r="E3280" s="11">
        <v>1</v>
      </c>
      <c r="F3280"/>
    </row>
    <row r="3281" spans="1:6" x14ac:dyDescent="0.25">
      <c r="A3281" t="s">
        <v>1504</v>
      </c>
      <c r="B3281">
        <v>2016</v>
      </c>
      <c r="C3281">
        <v>502</v>
      </c>
      <c r="D3281" t="s">
        <v>3443</v>
      </c>
      <c r="E3281" s="11">
        <v>1</v>
      </c>
      <c r="F3281"/>
    </row>
    <row r="3282" spans="1:6" x14ac:dyDescent="0.25">
      <c r="A3282" t="s">
        <v>1504</v>
      </c>
      <c r="B3282">
        <v>2016</v>
      </c>
      <c r="C3282">
        <v>502</v>
      </c>
      <c r="D3282" t="s">
        <v>5958</v>
      </c>
      <c r="E3282" s="11">
        <v>1</v>
      </c>
      <c r="F3282"/>
    </row>
    <row r="3283" spans="1:6" x14ac:dyDescent="0.25">
      <c r="A3283" t="s">
        <v>1504</v>
      </c>
      <c r="B3283">
        <v>2017</v>
      </c>
      <c r="C3283">
        <v>504</v>
      </c>
      <c r="D3283" t="s">
        <v>3443</v>
      </c>
      <c r="E3283" s="11">
        <v>1</v>
      </c>
      <c r="F3283"/>
    </row>
    <row r="3284" spans="1:6" x14ac:dyDescent="0.25">
      <c r="A3284" s="9" t="s">
        <v>8015</v>
      </c>
      <c r="B3284" s="9"/>
      <c r="C3284" s="9"/>
      <c r="D3284" s="9"/>
      <c r="E3284" s="12">
        <v>4</v>
      </c>
      <c r="F3284"/>
    </row>
    <row r="3285" spans="1:6" x14ac:dyDescent="0.25">
      <c r="A3285" t="s">
        <v>8016</v>
      </c>
      <c r="B3285">
        <v>2019</v>
      </c>
      <c r="C3285" t="s">
        <v>1471</v>
      </c>
      <c r="D3285" t="s">
        <v>1493</v>
      </c>
      <c r="E3285" s="11">
        <v>1</v>
      </c>
      <c r="F3285"/>
    </row>
    <row r="3286" spans="1:6" x14ac:dyDescent="0.25">
      <c r="A3286" t="s">
        <v>8016</v>
      </c>
      <c r="B3286">
        <v>2019</v>
      </c>
      <c r="C3286" t="s">
        <v>5224</v>
      </c>
      <c r="D3286" t="s">
        <v>5928</v>
      </c>
      <c r="E3286" s="11">
        <v>1</v>
      </c>
      <c r="F3286"/>
    </row>
    <row r="3287" spans="1:6" x14ac:dyDescent="0.25">
      <c r="A3287" s="9" t="s">
        <v>8017</v>
      </c>
      <c r="B3287" s="9"/>
      <c r="C3287" s="9"/>
      <c r="D3287" s="9"/>
      <c r="E3287" s="12">
        <v>2</v>
      </c>
      <c r="F3287"/>
    </row>
    <row r="3288" spans="1:6" x14ac:dyDescent="0.25">
      <c r="A3288" t="s">
        <v>8018</v>
      </c>
      <c r="B3288">
        <v>2019</v>
      </c>
      <c r="C3288" t="s">
        <v>6813</v>
      </c>
      <c r="D3288" t="s">
        <v>7161</v>
      </c>
      <c r="E3288" s="11">
        <v>1</v>
      </c>
      <c r="F3288"/>
    </row>
    <row r="3289" spans="1:6" x14ac:dyDescent="0.25">
      <c r="A3289" s="9" t="s">
        <v>8019</v>
      </c>
      <c r="B3289" s="9"/>
      <c r="C3289" s="9"/>
      <c r="D3289" s="9"/>
      <c r="E3289" s="12">
        <v>1</v>
      </c>
      <c r="F3289"/>
    </row>
    <row r="3290" spans="1:6" x14ac:dyDescent="0.25">
      <c r="A3290" t="s">
        <v>133</v>
      </c>
      <c r="B3290">
        <v>1980</v>
      </c>
      <c r="C3290">
        <v>482</v>
      </c>
      <c r="D3290" t="s">
        <v>567</v>
      </c>
      <c r="E3290" s="11">
        <v>1</v>
      </c>
      <c r="F3290"/>
    </row>
    <row r="3291" spans="1:6" x14ac:dyDescent="0.25">
      <c r="A3291" t="s">
        <v>133</v>
      </c>
      <c r="B3291">
        <v>1981</v>
      </c>
      <c r="C3291">
        <v>261</v>
      </c>
      <c r="D3291" t="s">
        <v>3443</v>
      </c>
      <c r="E3291" s="11">
        <v>1</v>
      </c>
      <c r="F3291"/>
    </row>
    <row r="3292" spans="1:6" x14ac:dyDescent="0.25">
      <c r="A3292" t="s">
        <v>133</v>
      </c>
      <c r="B3292">
        <v>1981</v>
      </c>
      <c r="C3292">
        <v>351</v>
      </c>
      <c r="D3292" t="s">
        <v>5893</v>
      </c>
      <c r="E3292" s="11">
        <v>1</v>
      </c>
      <c r="F3292"/>
    </row>
    <row r="3293" spans="1:6" x14ac:dyDescent="0.25">
      <c r="A3293" t="s">
        <v>133</v>
      </c>
      <c r="B3293">
        <v>1981</v>
      </c>
      <c r="C3293">
        <v>574</v>
      </c>
      <c r="D3293" t="s">
        <v>5893</v>
      </c>
      <c r="E3293" s="11">
        <v>1</v>
      </c>
      <c r="F3293"/>
    </row>
    <row r="3294" spans="1:6" x14ac:dyDescent="0.25">
      <c r="A3294" t="s">
        <v>133</v>
      </c>
      <c r="B3294">
        <v>1982</v>
      </c>
      <c r="C3294">
        <v>92</v>
      </c>
      <c r="D3294" t="s">
        <v>5893</v>
      </c>
      <c r="E3294" s="11">
        <v>1</v>
      </c>
      <c r="F3294"/>
    </row>
    <row r="3295" spans="1:6" x14ac:dyDescent="0.25">
      <c r="A3295" t="s">
        <v>133</v>
      </c>
      <c r="B3295">
        <v>1982</v>
      </c>
      <c r="C3295">
        <v>113</v>
      </c>
      <c r="D3295" t="s">
        <v>3442</v>
      </c>
      <c r="E3295" s="11">
        <v>1</v>
      </c>
      <c r="F3295"/>
    </row>
    <row r="3296" spans="1:6" x14ac:dyDescent="0.25">
      <c r="A3296" t="s">
        <v>133</v>
      </c>
      <c r="B3296">
        <v>1982</v>
      </c>
      <c r="C3296">
        <v>610</v>
      </c>
      <c r="D3296" t="s">
        <v>3443</v>
      </c>
      <c r="E3296" s="11">
        <v>1</v>
      </c>
      <c r="F3296"/>
    </row>
    <row r="3297" spans="1:6" x14ac:dyDescent="0.25">
      <c r="A3297" t="s">
        <v>133</v>
      </c>
      <c r="B3297">
        <v>1983</v>
      </c>
      <c r="C3297">
        <v>180</v>
      </c>
      <c r="D3297" t="s">
        <v>3443</v>
      </c>
      <c r="E3297" s="11">
        <v>1</v>
      </c>
      <c r="F3297"/>
    </row>
    <row r="3298" spans="1:6" x14ac:dyDescent="0.25">
      <c r="A3298" t="s">
        <v>133</v>
      </c>
      <c r="B3298">
        <v>1983</v>
      </c>
      <c r="C3298">
        <v>639</v>
      </c>
      <c r="D3298" t="s">
        <v>5893</v>
      </c>
      <c r="E3298" s="11">
        <v>1</v>
      </c>
      <c r="F3298"/>
    </row>
    <row r="3299" spans="1:6" x14ac:dyDescent="0.25">
      <c r="A3299" t="s">
        <v>133</v>
      </c>
      <c r="B3299">
        <v>1983</v>
      </c>
      <c r="C3299">
        <v>646</v>
      </c>
      <c r="D3299" t="s">
        <v>5893</v>
      </c>
      <c r="E3299" s="11">
        <v>1</v>
      </c>
      <c r="F3299"/>
    </row>
    <row r="3300" spans="1:6" x14ac:dyDescent="0.25">
      <c r="A3300" t="s">
        <v>133</v>
      </c>
      <c r="B3300">
        <v>1983</v>
      </c>
      <c r="C3300">
        <v>11</v>
      </c>
      <c r="D3300" t="s">
        <v>3442</v>
      </c>
      <c r="E3300" s="11">
        <v>1</v>
      </c>
      <c r="F3300"/>
    </row>
    <row r="3301" spans="1:6" x14ac:dyDescent="0.25">
      <c r="A3301" t="s">
        <v>133</v>
      </c>
      <c r="B3301">
        <v>1983</v>
      </c>
      <c r="C3301">
        <v>391</v>
      </c>
      <c r="D3301" t="s">
        <v>5999</v>
      </c>
      <c r="E3301" s="11">
        <v>1</v>
      </c>
      <c r="F3301"/>
    </row>
    <row r="3302" spans="1:6" x14ac:dyDescent="0.25">
      <c r="A3302" t="s">
        <v>133</v>
      </c>
      <c r="B3302">
        <v>1984</v>
      </c>
      <c r="C3302">
        <v>230</v>
      </c>
      <c r="D3302" t="s">
        <v>3443</v>
      </c>
      <c r="E3302" s="11">
        <v>1</v>
      </c>
      <c r="F3302"/>
    </row>
    <row r="3303" spans="1:6" x14ac:dyDescent="0.25">
      <c r="A3303" t="s">
        <v>133</v>
      </c>
      <c r="B3303">
        <v>1984</v>
      </c>
      <c r="C3303">
        <v>447</v>
      </c>
      <c r="D3303" t="s">
        <v>5893</v>
      </c>
      <c r="E3303" s="11">
        <v>1</v>
      </c>
      <c r="F3303"/>
    </row>
    <row r="3304" spans="1:6" x14ac:dyDescent="0.25">
      <c r="A3304" t="s">
        <v>133</v>
      </c>
      <c r="B3304">
        <v>1985</v>
      </c>
      <c r="C3304">
        <v>115</v>
      </c>
      <c r="D3304" t="s">
        <v>3443</v>
      </c>
      <c r="E3304" s="11">
        <v>1</v>
      </c>
      <c r="F3304"/>
    </row>
    <row r="3305" spans="1:6" x14ac:dyDescent="0.25">
      <c r="A3305" t="s">
        <v>133</v>
      </c>
      <c r="B3305">
        <v>1985</v>
      </c>
      <c r="C3305">
        <v>425</v>
      </c>
      <c r="D3305" t="s">
        <v>5893</v>
      </c>
      <c r="E3305" s="11">
        <v>1</v>
      </c>
      <c r="F3305"/>
    </row>
    <row r="3306" spans="1:6" x14ac:dyDescent="0.25">
      <c r="A3306" t="s">
        <v>133</v>
      </c>
      <c r="B3306">
        <v>1985</v>
      </c>
      <c r="C3306" t="s">
        <v>593</v>
      </c>
      <c r="D3306" t="s">
        <v>5942</v>
      </c>
      <c r="E3306" s="11">
        <v>1</v>
      </c>
      <c r="F3306"/>
    </row>
    <row r="3307" spans="1:6" x14ac:dyDescent="0.25">
      <c r="A3307" t="s">
        <v>133</v>
      </c>
      <c r="B3307">
        <v>1986</v>
      </c>
      <c r="C3307">
        <v>500</v>
      </c>
      <c r="D3307" t="s">
        <v>3443</v>
      </c>
      <c r="E3307" s="11">
        <v>1</v>
      </c>
      <c r="F3307"/>
    </row>
    <row r="3308" spans="1:6" x14ac:dyDescent="0.25">
      <c r="A3308" t="s">
        <v>133</v>
      </c>
      <c r="B3308">
        <v>1986</v>
      </c>
      <c r="C3308">
        <v>716</v>
      </c>
      <c r="D3308" t="s">
        <v>5999</v>
      </c>
      <c r="E3308" s="11">
        <v>1</v>
      </c>
      <c r="F3308"/>
    </row>
    <row r="3309" spans="1:6" x14ac:dyDescent="0.25">
      <c r="A3309" t="s">
        <v>133</v>
      </c>
      <c r="B3309">
        <v>1986</v>
      </c>
      <c r="C3309">
        <v>51</v>
      </c>
      <c r="D3309" t="s">
        <v>3442</v>
      </c>
      <c r="E3309" s="11">
        <v>1</v>
      </c>
      <c r="F3309"/>
    </row>
    <row r="3310" spans="1:6" x14ac:dyDescent="0.25">
      <c r="A3310" t="s">
        <v>133</v>
      </c>
      <c r="B3310">
        <v>1987</v>
      </c>
      <c r="C3310">
        <v>4</v>
      </c>
      <c r="D3310" t="s">
        <v>6234</v>
      </c>
      <c r="E3310" s="11">
        <v>1</v>
      </c>
      <c r="F3310"/>
    </row>
    <row r="3311" spans="1:6" x14ac:dyDescent="0.25">
      <c r="A3311" t="s">
        <v>133</v>
      </c>
      <c r="B3311">
        <v>1987</v>
      </c>
      <c r="C3311">
        <v>101</v>
      </c>
      <c r="D3311" t="s">
        <v>5893</v>
      </c>
      <c r="E3311" s="11">
        <v>1</v>
      </c>
      <c r="F3311"/>
    </row>
    <row r="3312" spans="1:6" x14ac:dyDescent="0.25">
      <c r="A3312" t="s">
        <v>133</v>
      </c>
      <c r="B3312">
        <v>1987</v>
      </c>
      <c r="C3312">
        <v>228</v>
      </c>
      <c r="D3312" t="s">
        <v>3442</v>
      </c>
      <c r="E3312" s="11">
        <v>1</v>
      </c>
      <c r="F3312"/>
    </row>
    <row r="3313" spans="1:6" x14ac:dyDescent="0.25">
      <c r="A3313" t="s">
        <v>133</v>
      </c>
      <c r="B3313">
        <v>1987</v>
      </c>
      <c r="C3313">
        <v>735</v>
      </c>
      <c r="D3313" t="s">
        <v>3443</v>
      </c>
      <c r="E3313" s="11">
        <v>1</v>
      </c>
      <c r="F3313"/>
    </row>
    <row r="3314" spans="1:6" x14ac:dyDescent="0.25">
      <c r="A3314" t="s">
        <v>133</v>
      </c>
      <c r="B3314">
        <v>1988</v>
      </c>
      <c r="C3314">
        <v>13</v>
      </c>
      <c r="D3314" t="s">
        <v>5903</v>
      </c>
      <c r="E3314" s="11">
        <v>1</v>
      </c>
      <c r="F3314"/>
    </row>
    <row r="3315" spans="1:6" x14ac:dyDescent="0.25">
      <c r="A3315" t="s">
        <v>133</v>
      </c>
      <c r="B3315">
        <v>1988</v>
      </c>
      <c r="C3315">
        <v>60</v>
      </c>
      <c r="D3315" t="s">
        <v>3443</v>
      </c>
      <c r="E3315" s="11">
        <v>1</v>
      </c>
      <c r="F3315"/>
    </row>
    <row r="3316" spans="1:6" x14ac:dyDescent="0.25">
      <c r="A3316" t="s">
        <v>133</v>
      </c>
      <c r="B3316">
        <v>1988</v>
      </c>
      <c r="C3316" t="s">
        <v>619</v>
      </c>
      <c r="D3316" t="s">
        <v>6235</v>
      </c>
      <c r="E3316" s="11">
        <v>1</v>
      </c>
      <c r="F3316"/>
    </row>
    <row r="3317" spans="1:6" x14ac:dyDescent="0.25">
      <c r="A3317" t="s">
        <v>133</v>
      </c>
      <c r="B3317">
        <v>1988</v>
      </c>
      <c r="C3317">
        <v>277</v>
      </c>
      <c r="D3317" t="s">
        <v>3442</v>
      </c>
      <c r="E3317" s="11">
        <v>1</v>
      </c>
      <c r="F3317"/>
    </row>
    <row r="3318" spans="1:6" x14ac:dyDescent="0.25">
      <c r="A3318" t="s">
        <v>133</v>
      </c>
      <c r="B3318">
        <v>1988</v>
      </c>
      <c r="C3318">
        <v>209</v>
      </c>
      <c r="D3318" t="s">
        <v>5893</v>
      </c>
      <c r="E3318" s="11">
        <v>1</v>
      </c>
      <c r="F3318"/>
    </row>
    <row r="3319" spans="1:6" x14ac:dyDescent="0.25">
      <c r="A3319" t="s">
        <v>133</v>
      </c>
      <c r="B3319">
        <v>1989</v>
      </c>
      <c r="C3319">
        <v>254</v>
      </c>
      <c r="D3319" t="s">
        <v>5893</v>
      </c>
      <c r="E3319" s="11">
        <v>1</v>
      </c>
      <c r="F3319"/>
    </row>
    <row r="3320" spans="1:6" x14ac:dyDescent="0.25">
      <c r="A3320" t="s">
        <v>133</v>
      </c>
      <c r="B3320">
        <v>1989</v>
      </c>
      <c r="C3320">
        <v>380</v>
      </c>
      <c r="D3320" t="s">
        <v>3443</v>
      </c>
      <c r="E3320" s="11">
        <v>1</v>
      </c>
      <c r="F3320"/>
    </row>
    <row r="3321" spans="1:6" x14ac:dyDescent="0.25">
      <c r="A3321" t="s">
        <v>133</v>
      </c>
      <c r="B3321">
        <v>1989</v>
      </c>
      <c r="C3321">
        <v>245</v>
      </c>
      <c r="D3321" t="s">
        <v>3442</v>
      </c>
      <c r="E3321" s="11">
        <v>1</v>
      </c>
      <c r="F3321"/>
    </row>
    <row r="3322" spans="1:6" x14ac:dyDescent="0.25">
      <c r="A3322" t="s">
        <v>133</v>
      </c>
      <c r="B3322">
        <v>1989</v>
      </c>
      <c r="C3322" t="s">
        <v>678</v>
      </c>
      <c r="D3322" t="s">
        <v>5942</v>
      </c>
      <c r="E3322" s="11">
        <v>1</v>
      </c>
      <c r="F3322"/>
    </row>
    <row r="3323" spans="1:6" x14ac:dyDescent="0.25">
      <c r="A3323" t="s">
        <v>133</v>
      </c>
      <c r="B3323">
        <v>1989</v>
      </c>
      <c r="C3323" t="s">
        <v>691</v>
      </c>
      <c r="D3323" t="s">
        <v>5926</v>
      </c>
      <c r="E3323" s="11">
        <v>1</v>
      </c>
      <c r="F3323"/>
    </row>
    <row r="3324" spans="1:6" x14ac:dyDescent="0.25">
      <c r="A3324" t="s">
        <v>133</v>
      </c>
      <c r="B3324">
        <v>1990</v>
      </c>
      <c r="C3324">
        <v>10</v>
      </c>
      <c r="D3324" t="s">
        <v>5893</v>
      </c>
      <c r="E3324" s="11">
        <v>1</v>
      </c>
      <c r="F3324"/>
    </row>
    <row r="3325" spans="1:6" x14ac:dyDescent="0.25">
      <c r="A3325" t="s">
        <v>133</v>
      </c>
      <c r="B3325">
        <v>1990</v>
      </c>
      <c r="C3325">
        <v>450</v>
      </c>
      <c r="D3325" t="s">
        <v>3443</v>
      </c>
      <c r="E3325" s="11">
        <v>1</v>
      </c>
      <c r="F3325"/>
    </row>
    <row r="3326" spans="1:6" x14ac:dyDescent="0.25">
      <c r="A3326" t="s">
        <v>133</v>
      </c>
      <c r="B3326">
        <v>1990</v>
      </c>
      <c r="C3326">
        <v>304</v>
      </c>
      <c r="D3326" t="s">
        <v>3442</v>
      </c>
      <c r="E3326" s="11">
        <v>1</v>
      </c>
      <c r="F3326"/>
    </row>
    <row r="3327" spans="1:6" x14ac:dyDescent="0.25">
      <c r="A3327" t="s">
        <v>133</v>
      </c>
      <c r="B3327">
        <v>1991</v>
      </c>
      <c r="C3327">
        <v>10</v>
      </c>
      <c r="D3327" t="s">
        <v>5893</v>
      </c>
      <c r="E3327" s="11">
        <v>1</v>
      </c>
      <c r="F3327"/>
    </row>
    <row r="3328" spans="1:6" x14ac:dyDescent="0.25">
      <c r="A3328" t="s">
        <v>133</v>
      </c>
      <c r="B3328">
        <v>1991</v>
      </c>
      <c r="C3328">
        <v>387</v>
      </c>
      <c r="D3328" t="s">
        <v>3442</v>
      </c>
      <c r="E3328" s="11">
        <v>1</v>
      </c>
      <c r="F3328"/>
    </row>
    <row r="3329" spans="1:6" x14ac:dyDescent="0.25">
      <c r="A3329" t="s">
        <v>133</v>
      </c>
      <c r="B3329">
        <v>1991</v>
      </c>
      <c r="C3329">
        <v>397</v>
      </c>
      <c r="D3329" t="s">
        <v>6215</v>
      </c>
      <c r="E3329" s="11">
        <v>1</v>
      </c>
      <c r="F3329"/>
    </row>
    <row r="3330" spans="1:6" x14ac:dyDescent="0.25">
      <c r="A3330" t="s">
        <v>133</v>
      </c>
      <c r="B3330">
        <v>1991</v>
      </c>
      <c r="C3330">
        <v>670</v>
      </c>
      <c r="D3330" t="s">
        <v>3443</v>
      </c>
      <c r="E3330" s="11">
        <v>1</v>
      </c>
      <c r="F3330"/>
    </row>
    <row r="3331" spans="1:6" x14ac:dyDescent="0.25">
      <c r="A3331" t="s">
        <v>133</v>
      </c>
      <c r="B3331">
        <v>1991</v>
      </c>
      <c r="C3331">
        <v>391</v>
      </c>
      <c r="D3331" t="s">
        <v>5999</v>
      </c>
      <c r="E3331" s="11">
        <v>1</v>
      </c>
      <c r="F3331"/>
    </row>
    <row r="3332" spans="1:6" x14ac:dyDescent="0.25">
      <c r="A3332" t="s">
        <v>133</v>
      </c>
      <c r="B3332">
        <v>1991</v>
      </c>
      <c r="C3332">
        <v>648</v>
      </c>
      <c r="D3332" t="s">
        <v>3442</v>
      </c>
      <c r="E3332" s="11">
        <v>1</v>
      </c>
      <c r="F3332"/>
    </row>
    <row r="3333" spans="1:6" x14ac:dyDescent="0.25">
      <c r="A3333" t="s">
        <v>133</v>
      </c>
      <c r="B3333">
        <v>1991</v>
      </c>
      <c r="C3333">
        <v>857</v>
      </c>
      <c r="D3333" t="s">
        <v>5903</v>
      </c>
      <c r="E3333" s="11">
        <v>1</v>
      </c>
      <c r="F3333"/>
    </row>
    <row r="3334" spans="1:6" x14ac:dyDescent="0.25">
      <c r="A3334" t="s">
        <v>133</v>
      </c>
      <c r="B3334">
        <v>1991</v>
      </c>
      <c r="C3334">
        <v>875</v>
      </c>
      <c r="D3334" t="s">
        <v>5903</v>
      </c>
      <c r="E3334" s="11">
        <v>1</v>
      </c>
      <c r="F3334"/>
    </row>
    <row r="3335" spans="1:6" x14ac:dyDescent="0.25">
      <c r="A3335" t="s">
        <v>133</v>
      </c>
      <c r="B3335">
        <v>1991</v>
      </c>
      <c r="C3335">
        <v>890</v>
      </c>
      <c r="D3335" t="s">
        <v>5903</v>
      </c>
      <c r="E3335" s="11">
        <v>1</v>
      </c>
      <c r="F3335"/>
    </row>
    <row r="3336" spans="1:6" x14ac:dyDescent="0.25">
      <c r="A3336" t="s">
        <v>133</v>
      </c>
      <c r="B3336">
        <v>1992</v>
      </c>
      <c r="C3336">
        <v>2</v>
      </c>
      <c r="D3336" t="s">
        <v>3443</v>
      </c>
      <c r="E3336" s="11">
        <v>1</v>
      </c>
      <c r="F3336"/>
    </row>
    <row r="3337" spans="1:6" x14ac:dyDescent="0.25">
      <c r="A3337" t="s">
        <v>133</v>
      </c>
      <c r="B3337">
        <v>1992</v>
      </c>
      <c r="C3337">
        <v>193</v>
      </c>
      <c r="D3337" t="s">
        <v>3442</v>
      </c>
      <c r="E3337" s="11">
        <v>1</v>
      </c>
      <c r="F3337"/>
    </row>
    <row r="3338" spans="1:6" x14ac:dyDescent="0.25">
      <c r="A3338" t="s">
        <v>133</v>
      </c>
      <c r="B3338">
        <v>1992</v>
      </c>
      <c r="C3338">
        <v>258</v>
      </c>
      <c r="D3338" t="s">
        <v>5893</v>
      </c>
      <c r="E3338" s="11">
        <v>1</v>
      </c>
      <c r="F3338"/>
    </row>
    <row r="3339" spans="1:6" x14ac:dyDescent="0.25">
      <c r="A3339" t="s">
        <v>133</v>
      </c>
      <c r="B3339">
        <v>1992</v>
      </c>
      <c r="C3339">
        <v>430</v>
      </c>
      <c r="D3339" t="s">
        <v>5903</v>
      </c>
      <c r="E3339" s="11">
        <v>1</v>
      </c>
      <c r="F3339"/>
    </row>
    <row r="3340" spans="1:6" x14ac:dyDescent="0.25">
      <c r="A3340" t="s">
        <v>133</v>
      </c>
      <c r="B3340">
        <v>1992</v>
      </c>
      <c r="C3340">
        <v>560</v>
      </c>
      <c r="D3340" t="s">
        <v>3443</v>
      </c>
      <c r="E3340" s="11">
        <v>1</v>
      </c>
      <c r="F3340"/>
    </row>
    <row r="3341" spans="1:6" x14ac:dyDescent="0.25">
      <c r="A3341" t="s">
        <v>133</v>
      </c>
      <c r="B3341">
        <v>1992</v>
      </c>
      <c r="C3341">
        <v>648</v>
      </c>
      <c r="D3341" t="s">
        <v>5933</v>
      </c>
      <c r="E3341" s="11">
        <v>1</v>
      </c>
      <c r="F3341"/>
    </row>
    <row r="3342" spans="1:6" x14ac:dyDescent="0.25">
      <c r="A3342" t="s">
        <v>133</v>
      </c>
      <c r="B3342">
        <v>1993</v>
      </c>
      <c r="C3342">
        <v>258</v>
      </c>
      <c r="D3342" t="s">
        <v>6033</v>
      </c>
      <c r="E3342" s="11">
        <v>1</v>
      </c>
      <c r="F3342"/>
    </row>
    <row r="3343" spans="1:6" x14ac:dyDescent="0.25">
      <c r="A3343" t="s">
        <v>133</v>
      </c>
      <c r="B3343">
        <v>1993</v>
      </c>
      <c r="C3343">
        <v>294</v>
      </c>
      <c r="D3343" t="s">
        <v>5893</v>
      </c>
      <c r="E3343" s="11">
        <v>1</v>
      </c>
      <c r="F3343"/>
    </row>
    <row r="3344" spans="1:6" x14ac:dyDescent="0.25">
      <c r="A3344" t="s">
        <v>133</v>
      </c>
      <c r="B3344">
        <v>1993</v>
      </c>
      <c r="C3344">
        <v>315</v>
      </c>
      <c r="D3344" t="s">
        <v>3442</v>
      </c>
      <c r="E3344" s="11">
        <v>1</v>
      </c>
      <c r="F3344"/>
    </row>
    <row r="3345" spans="1:6" x14ac:dyDescent="0.25">
      <c r="A3345" t="s">
        <v>133</v>
      </c>
      <c r="B3345">
        <v>1993</v>
      </c>
      <c r="C3345">
        <v>750</v>
      </c>
      <c r="D3345" t="s">
        <v>3443</v>
      </c>
      <c r="E3345" s="11">
        <v>1</v>
      </c>
      <c r="F3345"/>
    </row>
    <row r="3346" spans="1:6" x14ac:dyDescent="0.25">
      <c r="A3346" t="s">
        <v>133</v>
      </c>
      <c r="B3346">
        <v>1993</v>
      </c>
      <c r="C3346">
        <v>750</v>
      </c>
      <c r="D3346" t="s">
        <v>5958</v>
      </c>
      <c r="E3346" s="11">
        <v>1</v>
      </c>
      <c r="F3346"/>
    </row>
    <row r="3347" spans="1:6" x14ac:dyDescent="0.25">
      <c r="A3347" t="s">
        <v>133</v>
      </c>
      <c r="B3347">
        <v>1993</v>
      </c>
      <c r="C3347">
        <v>71</v>
      </c>
      <c r="D3347" t="s">
        <v>5903</v>
      </c>
      <c r="E3347" s="11">
        <v>1</v>
      </c>
      <c r="F3347"/>
    </row>
    <row r="3348" spans="1:6" x14ac:dyDescent="0.25">
      <c r="A3348" t="s">
        <v>133</v>
      </c>
      <c r="B3348">
        <v>1994</v>
      </c>
      <c r="C3348">
        <v>19</v>
      </c>
      <c r="D3348" t="s">
        <v>3442</v>
      </c>
      <c r="E3348" s="11">
        <v>1</v>
      </c>
      <c r="F3348"/>
    </row>
    <row r="3349" spans="1:6" x14ac:dyDescent="0.25">
      <c r="A3349" t="s">
        <v>133</v>
      </c>
      <c r="B3349">
        <v>1994</v>
      </c>
      <c r="C3349">
        <v>35</v>
      </c>
      <c r="D3349" t="s">
        <v>5903</v>
      </c>
      <c r="E3349" s="11">
        <v>1</v>
      </c>
      <c r="F3349"/>
    </row>
    <row r="3350" spans="1:6" x14ac:dyDescent="0.25">
      <c r="A3350" t="s">
        <v>133</v>
      </c>
      <c r="B3350">
        <v>1994</v>
      </c>
      <c r="C3350">
        <v>248</v>
      </c>
      <c r="D3350" t="s">
        <v>3443</v>
      </c>
      <c r="E3350" s="11">
        <v>1</v>
      </c>
      <c r="F3350"/>
    </row>
    <row r="3351" spans="1:6" x14ac:dyDescent="0.25">
      <c r="A3351" t="s">
        <v>133</v>
      </c>
      <c r="B3351">
        <v>1994</v>
      </c>
      <c r="C3351">
        <v>654</v>
      </c>
      <c r="D3351" t="s">
        <v>3444</v>
      </c>
      <c r="E3351" s="11">
        <v>1</v>
      </c>
      <c r="F3351"/>
    </row>
    <row r="3352" spans="1:6" x14ac:dyDescent="0.25">
      <c r="A3352" t="s">
        <v>133</v>
      </c>
      <c r="B3352">
        <v>1995</v>
      </c>
      <c r="C3352">
        <v>441</v>
      </c>
      <c r="D3352" t="s">
        <v>5903</v>
      </c>
      <c r="E3352" s="11">
        <v>1</v>
      </c>
      <c r="F3352"/>
    </row>
    <row r="3353" spans="1:6" x14ac:dyDescent="0.25">
      <c r="A3353" t="s">
        <v>133</v>
      </c>
      <c r="B3353">
        <v>1995</v>
      </c>
      <c r="C3353">
        <v>134</v>
      </c>
      <c r="D3353" t="s">
        <v>5993</v>
      </c>
      <c r="E3353" s="11">
        <v>1</v>
      </c>
      <c r="F3353"/>
    </row>
    <row r="3354" spans="1:6" x14ac:dyDescent="0.25">
      <c r="A3354" t="s">
        <v>133</v>
      </c>
      <c r="B3354">
        <v>1995</v>
      </c>
      <c r="C3354">
        <v>316</v>
      </c>
      <c r="D3354" t="s">
        <v>5691</v>
      </c>
      <c r="E3354" s="11">
        <v>1</v>
      </c>
      <c r="F3354"/>
    </row>
    <row r="3355" spans="1:6" x14ac:dyDescent="0.25">
      <c r="A3355" t="s">
        <v>133</v>
      </c>
      <c r="B3355">
        <v>1997</v>
      </c>
      <c r="C3355">
        <v>96</v>
      </c>
      <c r="D3355" t="s">
        <v>6189</v>
      </c>
      <c r="E3355" s="11">
        <v>1</v>
      </c>
      <c r="F3355"/>
    </row>
    <row r="3356" spans="1:6" x14ac:dyDescent="0.25">
      <c r="A3356" t="s">
        <v>133</v>
      </c>
      <c r="B3356">
        <v>1999</v>
      </c>
      <c r="C3356">
        <v>277</v>
      </c>
      <c r="D3356" t="s">
        <v>3443</v>
      </c>
      <c r="E3356" s="11">
        <v>1</v>
      </c>
      <c r="F3356"/>
    </row>
    <row r="3357" spans="1:6" x14ac:dyDescent="0.25">
      <c r="A3357" t="s">
        <v>133</v>
      </c>
      <c r="B3357">
        <v>2000</v>
      </c>
      <c r="C3357">
        <v>234</v>
      </c>
      <c r="D3357" t="s">
        <v>3443</v>
      </c>
      <c r="E3357" s="11">
        <v>1</v>
      </c>
      <c r="F3357"/>
    </row>
    <row r="3358" spans="1:6" x14ac:dyDescent="0.25">
      <c r="A3358" t="s">
        <v>133</v>
      </c>
      <c r="B3358">
        <v>2000</v>
      </c>
      <c r="C3358">
        <v>104</v>
      </c>
      <c r="D3358" t="s">
        <v>3443</v>
      </c>
      <c r="E3358" s="11">
        <v>1</v>
      </c>
      <c r="F3358"/>
    </row>
    <row r="3359" spans="1:6" x14ac:dyDescent="0.25">
      <c r="A3359" t="s">
        <v>133</v>
      </c>
      <c r="B3359">
        <v>2000</v>
      </c>
      <c r="C3359">
        <v>233</v>
      </c>
      <c r="D3359" t="s">
        <v>3443</v>
      </c>
      <c r="E3359" s="11">
        <v>1</v>
      </c>
      <c r="F3359"/>
    </row>
    <row r="3360" spans="1:6" x14ac:dyDescent="0.25">
      <c r="A3360" t="s">
        <v>133</v>
      </c>
      <c r="B3360">
        <v>2001</v>
      </c>
      <c r="C3360">
        <v>105</v>
      </c>
      <c r="D3360" t="s">
        <v>3443</v>
      </c>
      <c r="E3360" s="11">
        <v>1</v>
      </c>
      <c r="F3360"/>
    </row>
    <row r="3361" spans="1:6" x14ac:dyDescent="0.25">
      <c r="A3361" t="s">
        <v>133</v>
      </c>
      <c r="B3361">
        <v>2001</v>
      </c>
      <c r="C3361">
        <v>787</v>
      </c>
      <c r="D3361" t="s">
        <v>3443</v>
      </c>
      <c r="E3361" s="11">
        <v>1</v>
      </c>
      <c r="F3361"/>
    </row>
    <row r="3362" spans="1:6" x14ac:dyDescent="0.25">
      <c r="A3362" t="s">
        <v>133</v>
      </c>
      <c r="B3362">
        <v>2002</v>
      </c>
      <c r="C3362">
        <v>165</v>
      </c>
      <c r="D3362" t="s">
        <v>3443</v>
      </c>
      <c r="E3362" s="11">
        <v>1</v>
      </c>
      <c r="F3362"/>
    </row>
    <row r="3363" spans="1:6" x14ac:dyDescent="0.25">
      <c r="A3363" t="s">
        <v>133</v>
      </c>
      <c r="B3363">
        <v>2010</v>
      </c>
      <c r="C3363">
        <v>137</v>
      </c>
      <c r="D3363" t="s">
        <v>3443</v>
      </c>
      <c r="E3363" s="11">
        <v>1</v>
      </c>
      <c r="F3363"/>
    </row>
    <row r="3364" spans="1:6" x14ac:dyDescent="0.25">
      <c r="A3364" t="s">
        <v>133</v>
      </c>
      <c r="B3364">
        <v>2013</v>
      </c>
      <c r="C3364" t="s">
        <v>1119</v>
      </c>
      <c r="D3364" t="s">
        <v>5983</v>
      </c>
      <c r="E3364" s="11">
        <v>1</v>
      </c>
      <c r="F3364"/>
    </row>
    <row r="3365" spans="1:6" x14ac:dyDescent="0.25">
      <c r="A3365" t="s">
        <v>133</v>
      </c>
      <c r="B3365">
        <v>2015</v>
      </c>
      <c r="C3365" t="s">
        <v>1420</v>
      </c>
      <c r="D3365" t="s">
        <v>6692</v>
      </c>
      <c r="E3365" s="11">
        <v>1</v>
      </c>
      <c r="F3365"/>
    </row>
    <row r="3366" spans="1:6" x14ac:dyDescent="0.25">
      <c r="A3366" s="9" t="s">
        <v>8020</v>
      </c>
      <c r="B3366" s="9"/>
      <c r="C3366" s="9"/>
      <c r="D3366" s="9"/>
      <c r="E3366" s="12">
        <v>76</v>
      </c>
      <c r="F3366"/>
    </row>
    <row r="3367" spans="1:6" x14ac:dyDescent="0.25">
      <c r="A3367" t="s">
        <v>6052</v>
      </c>
      <c r="B3367">
        <v>1985</v>
      </c>
      <c r="C3367">
        <v>629</v>
      </c>
      <c r="D3367" t="s">
        <v>5893</v>
      </c>
      <c r="E3367" s="11">
        <v>1</v>
      </c>
      <c r="F3367"/>
    </row>
    <row r="3368" spans="1:6" x14ac:dyDescent="0.25">
      <c r="A3368" t="s">
        <v>6052</v>
      </c>
      <c r="B3368">
        <v>1988</v>
      </c>
      <c r="C3368">
        <v>459</v>
      </c>
      <c r="D3368" t="s">
        <v>6125</v>
      </c>
      <c r="E3368" s="11">
        <v>1</v>
      </c>
      <c r="F3368"/>
    </row>
    <row r="3369" spans="1:6" x14ac:dyDescent="0.25">
      <c r="A3369" s="9" t="s">
        <v>8021</v>
      </c>
      <c r="B3369" s="9"/>
      <c r="C3369" s="9"/>
      <c r="D3369" s="9"/>
      <c r="E3369" s="12">
        <v>2</v>
      </c>
      <c r="F3369"/>
    </row>
    <row r="3370" spans="1:6" x14ac:dyDescent="0.25">
      <c r="A3370" t="s">
        <v>6236</v>
      </c>
      <c r="B3370">
        <v>1991</v>
      </c>
      <c r="C3370">
        <v>636</v>
      </c>
      <c r="D3370" t="s">
        <v>5933</v>
      </c>
      <c r="E3370" s="11">
        <v>1</v>
      </c>
      <c r="F3370"/>
    </row>
    <row r="3371" spans="1:6" x14ac:dyDescent="0.25">
      <c r="A3371" s="9" t="s">
        <v>8022</v>
      </c>
      <c r="B3371" s="9"/>
      <c r="C3371" s="9"/>
      <c r="D3371" s="9"/>
      <c r="E3371" s="12">
        <v>1</v>
      </c>
      <c r="F3371"/>
    </row>
    <row r="3372" spans="1:6" x14ac:dyDescent="0.25">
      <c r="A3372" t="s">
        <v>6237</v>
      </c>
      <c r="B3372">
        <v>1992</v>
      </c>
      <c r="C3372">
        <v>640</v>
      </c>
      <c r="D3372" t="s">
        <v>5933</v>
      </c>
      <c r="E3372" s="11">
        <v>1</v>
      </c>
      <c r="F3372"/>
    </row>
    <row r="3373" spans="1:6" x14ac:dyDescent="0.25">
      <c r="A3373" s="9" t="s">
        <v>8023</v>
      </c>
      <c r="B3373" s="9"/>
      <c r="C3373" s="9"/>
      <c r="D3373" s="9"/>
      <c r="E3373" s="12">
        <v>1</v>
      </c>
      <c r="F3373"/>
    </row>
    <row r="3374" spans="1:6" x14ac:dyDescent="0.25">
      <c r="A3374" t="s">
        <v>8024</v>
      </c>
      <c r="B3374">
        <v>2019</v>
      </c>
      <c r="C3374" t="s">
        <v>6988</v>
      </c>
      <c r="D3374" t="s">
        <v>7161</v>
      </c>
      <c r="E3374" s="11">
        <v>1</v>
      </c>
      <c r="F3374"/>
    </row>
    <row r="3375" spans="1:6" x14ac:dyDescent="0.25">
      <c r="A3375" s="9" t="s">
        <v>8025</v>
      </c>
      <c r="B3375" s="9"/>
      <c r="C3375" s="9"/>
      <c r="D3375" s="9"/>
      <c r="E3375" s="12">
        <v>1</v>
      </c>
      <c r="F3375"/>
    </row>
    <row r="3376" spans="1:6" x14ac:dyDescent="0.25">
      <c r="A3376" t="s">
        <v>5759</v>
      </c>
      <c r="B3376">
        <v>2017</v>
      </c>
      <c r="C3376" t="s">
        <v>4663</v>
      </c>
      <c r="D3376" t="s">
        <v>7154</v>
      </c>
      <c r="E3376" s="11">
        <v>1</v>
      </c>
      <c r="F3376"/>
    </row>
    <row r="3377" spans="1:6" x14ac:dyDescent="0.25">
      <c r="A3377" s="9" t="s">
        <v>8026</v>
      </c>
      <c r="B3377" s="9"/>
      <c r="C3377" s="9"/>
      <c r="D3377" s="9"/>
      <c r="E3377" s="12">
        <v>1</v>
      </c>
      <c r="F3377"/>
    </row>
    <row r="3378" spans="1:6" x14ac:dyDescent="0.25">
      <c r="A3378" t="s">
        <v>2651</v>
      </c>
      <c r="B3378">
        <v>2017</v>
      </c>
      <c r="C3378" t="s">
        <v>2505</v>
      </c>
      <c r="D3378" t="s">
        <v>2562</v>
      </c>
      <c r="E3378" s="11">
        <v>1</v>
      </c>
      <c r="F3378"/>
    </row>
    <row r="3379" spans="1:6" x14ac:dyDescent="0.25">
      <c r="A3379" s="9" t="s">
        <v>8027</v>
      </c>
      <c r="B3379" s="9"/>
      <c r="C3379" s="9"/>
      <c r="D3379" s="9"/>
      <c r="E3379" s="12">
        <v>1</v>
      </c>
      <c r="F3379"/>
    </row>
    <row r="3380" spans="1:6" x14ac:dyDescent="0.25">
      <c r="A3380" t="s">
        <v>3505</v>
      </c>
      <c r="B3380">
        <v>2017</v>
      </c>
      <c r="C3380" t="s">
        <v>2869</v>
      </c>
      <c r="D3380" t="s">
        <v>1493</v>
      </c>
      <c r="E3380" s="11">
        <v>1</v>
      </c>
      <c r="F3380"/>
    </row>
    <row r="3381" spans="1:6" x14ac:dyDescent="0.25">
      <c r="A3381" s="9" t="s">
        <v>8028</v>
      </c>
      <c r="B3381" s="9"/>
      <c r="C3381" s="9"/>
      <c r="D3381" s="9"/>
      <c r="E3381" s="12">
        <v>1</v>
      </c>
      <c r="F3381"/>
    </row>
    <row r="3382" spans="1:6" x14ac:dyDescent="0.25">
      <c r="A3382" t="s">
        <v>8029</v>
      </c>
      <c r="B3382">
        <v>2019</v>
      </c>
      <c r="C3382" t="s">
        <v>1968</v>
      </c>
      <c r="D3382" t="s">
        <v>1493</v>
      </c>
      <c r="E3382" s="11">
        <v>1</v>
      </c>
      <c r="F3382"/>
    </row>
    <row r="3383" spans="1:6" x14ac:dyDescent="0.25">
      <c r="A3383" s="9" t="s">
        <v>8030</v>
      </c>
      <c r="B3383" s="9"/>
      <c r="C3383" s="9"/>
      <c r="D3383" s="9"/>
      <c r="E3383" s="12">
        <v>1</v>
      </c>
      <c r="F3383"/>
    </row>
    <row r="3384" spans="1:6" x14ac:dyDescent="0.25">
      <c r="A3384" t="s">
        <v>6469</v>
      </c>
      <c r="B3384">
        <v>2017</v>
      </c>
      <c r="C3384">
        <v>685</v>
      </c>
      <c r="D3384" t="s">
        <v>3443</v>
      </c>
      <c r="E3384" s="11">
        <v>1</v>
      </c>
      <c r="F3384"/>
    </row>
    <row r="3385" spans="1:6" x14ac:dyDescent="0.25">
      <c r="A3385" s="9" t="s">
        <v>8031</v>
      </c>
      <c r="B3385" s="9"/>
      <c r="C3385" s="9"/>
      <c r="D3385" s="9"/>
      <c r="E3385" s="12">
        <v>1</v>
      </c>
      <c r="F3385"/>
    </row>
    <row r="3386" spans="1:6" x14ac:dyDescent="0.25">
      <c r="A3386" t="s">
        <v>8032</v>
      </c>
      <c r="B3386">
        <v>2019</v>
      </c>
      <c r="C3386" t="s">
        <v>5222</v>
      </c>
      <c r="D3386" t="s">
        <v>7618</v>
      </c>
      <c r="E3386" s="11">
        <v>1</v>
      </c>
      <c r="F3386"/>
    </row>
    <row r="3387" spans="1:6" x14ac:dyDescent="0.25">
      <c r="A3387" t="s">
        <v>8032</v>
      </c>
      <c r="B3387">
        <v>2019</v>
      </c>
      <c r="C3387" t="s">
        <v>5222</v>
      </c>
      <c r="D3387" t="s">
        <v>8033</v>
      </c>
      <c r="E3387" s="11">
        <v>1</v>
      </c>
      <c r="F3387"/>
    </row>
    <row r="3388" spans="1:6" x14ac:dyDescent="0.25">
      <c r="A3388" s="9" t="s">
        <v>8034</v>
      </c>
      <c r="B3388" s="9"/>
      <c r="C3388" s="9"/>
      <c r="D3388" s="9"/>
      <c r="E3388" s="12">
        <v>2</v>
      </c>
      <c r="F3388"/>
    </row>
    <row r="3389" spans="1:6" x14ac:dyDescent="0.25">
      <c r="A3389" t="s">
        <v>8035</v>
      </c>
      <c r="B3389">
        <v>2019</v>
      </c>
      <c r="C3389" t="s">
        <v>5249</v>
      </c>
      <c r="D3389" t="s">
        <v>7292</v>
      </c>
      <c r="E3389" s="11">
        <v>1</v>
      </c>
      <c r="F3389"/>
    </row>
    <row r="3390" spans="1:6" x14ac:dyDescent="0.25">
      <c r="A3390" t="s">
        <v>8035</v>
      </c>
      <c r="B3390">
        <v>2019</v>
      </c>
      <c r="C3390" t="s">
        <v>5249</v>
      </c>
      <c r="D3390" t="s">
        <v>7193</v>
      </c>
      <c r="E3390" s="11">
        <v>1</v>
      </c>
      <c r="F3390"/>
    </row>
    <row r="3391" spans="1:6" x14ac:dyDescent="0.25">
      <c r="A3391" s="9" t="s">
        <v>8036</v>
      </c>
      <c r="B3391" s="9"/>
      <c r="C3391" s="9"/>
      <c r="D3391" s="9"/>
      <c r="E3391" s="12">
        <v>2</v>
      </c>
      <c r="F3391"/>
    </row>
    <row r="3392" spans="1:6" x14ac:dyDescent="0.25">
      <c r="A3392" t="s">
        <v>2652</v>
      </c>
      <c r="B3392">
        <v>2017</v>
      </c>
      <c r="C3392">
        <v>184</v>
      </c>
      <c r="D3392" t="s">
        <v>2554</v>
      </c>
      <c r="E3392" s="11">
        <v>1</v>
      </c>
      <c r="F3392"/>
    </row>
    <row r="3393" spans="1:6" x14ac:dyDescent="0.25">
      <c r="A3393" t="s">
        <v>2652</v>
      </c>
      <c r="B3393">
        <v>2017</v>
      </c>
      <c r="C3393">
        <v>67</v>
      </c>
      <c r="D3393" t="s">
        <v>567</v>
      </c>
      <c r="E3393" s="11">
        <v>1</v>
      </c>
      <c r="F3393"/>
    </row>
    <row r="3394" spans="1:6" x14ac:dyDescent="0.25">
      <c r="A3394" t="s">
        <v>2652</v>
      </c>
      <c r="B3394">
        <v>2017</v>
      </c>
      <c r="C3394">
        <v>26</v>
      </c>
      <c r="D3394" t="s">
        <v>684</v>
      </c>
      <c r="E3394" s="11">
        <v>1</v>
      </c>
      <c r="F3394"/>
    </row>
    <row r="3395" spans="1:6" x14ac:dyDescent="0.25">
      <c r="A3395" t="s">
        <v>2652</v>
      </c>
      <c r="B3395">
        <v>2017</v>
      </c>
      <c r="C3395" t="s">
        <v>2823</v>
      </c>
      <c r="D3395" t="s">
        <v>3400</v>
      </c>
      <c r="E3395" s="11">
        <v>1</v>
      </c>
      <c r="F3395"/>
    </row>
    <row r="3396" spans="1:6" x14ac:dyDescent="0.25">
      <c r="A3396" s="9" t="s">
        <v>8037</v>
      </c>
      <c r="B3396" s="9"/>
      <c r="C3396" s="9"/>
      <c r="D3396" s="9"/>
      <c r="E3396" s="12">
        <v>4</v>
      </c>
      <c r="F3396"/>
    </row>
    <row r="3397" spans="1:6" x14ac:dyDescent="0.25">
      <c r="A3397" t="s">
        <v>4031</v>
      </c>
      <c r="B3397">
        <v>2018</v>
      </c>
      <c r="C3397" t="s">
        <v>3976</v>
      </c>
      <c r="D3397" t="s">
        <v>1493</v>
      </c>
      <c r="E3397" s="11">
        <v>1</v>
      </c>
      <c r="F3397"/>
    </row>
    <row r="3398" spans="1:6" x14ac:dyDescent="0.25">
      <c r="A3398" s="9" t="s">
        <v>8038</v>
      </c>
      <c r="B3398" s="9"/>
      <c r="C3398" s="9"/>
      <c r="D3398" s="9"/>
      <c r="E3398" s="12">
        <v>1</v>
      </c>
      <c r="F3398"/>
    </row>
    <row r="3399" spans="1:6" x14ac:dyDescent="0.25">
      <c r="A3399" t="s">
        <v>1505</v>
      </c>
      <c r="B3399">
        <v>2015</v>
      </c>
      <c r="C3399">
        <v>241</v>
      </c>
      <c r="D3399" t="s">
        <v>567</v>
      </c>
      <c r="E3399" s="11">
        <v>1</v>
      </c>
      <c r="F3399"/>
    </row>
    <row r="3400" spans="1:6" x14ac:dyDescent="0.25">
      <c r="A3400" s="9" t="s">
        <v>8039</v>
      </c>
      <c r="B3400" s="9"/>
      <c r="C3400" s="9"/>
      <c r="D3400" s="9"/>
      <c r="E3400" s="12">
        <v>1</v>
      </c>
      <c r="F3400"/>
    </row>
    <row r="3401" spans="1:6" x14ac:dyDescent="0.25">
      <c r="A3401" t="s">
        <v>1506</v>
      </c>
      <c r="B3401">
        <v>2016</v>
      </c>
      <c r="C3401">
        <v>68</v>
      </c>
      <c r="D3401" t="s">
        <v>3443</v>
      </c>
      <c r="E3401" s="11">
        <v>1</v>
      </c>
      <c r="F3401"/>
    </row>
    <row r="3402" spans="1:6" x14ac:dyDescent="0.25">
      <c r="A3402" t="s">
        <v>1506</v>
      </c>
      <c r="B3402">
        <v>2017</v>
      </c>
      <c r="C3402">
        <v>247</v>
      </c>
      <c r="D3402" t="s">
        <v>5960</v>
      </c>
      <c r="E3402" s="11">
        <v>1</v>
      </c>
      <c r="F3402"/>
    </row>
    <row r="3403" spans="1:6" x14ac:dyDescent="0.25">
      <c r="A3403" s="9" t="s">
        <v>8040</v>
      </c>
      <c r="B3403" s="9"/>
      <c r="C3403" s="9"/>
      <c r="D3403" s="9"/>
      <c r="E3403" s="12">
        <v>2</v>
      </c>
      <c r="F3403"/>
    </row>
    <row r="3404" spans="1:6" x14ac:dyDescent="0.25">
      <c r="A3404" t="s">
        <v>8041</v>
      </c>
      <c r="B3404">
        <v>2019</v>
      </c>
      <c r="C3404">
        <v>652</v>
      </c>
      <c r="D3404" t="s">
        <v>567</v>
      </c>
      <c r="E3404" s="11">
        <v>1</v>
      </c>
      <c r="F3404"/>
    </row>
    <row r="3405" spans="1:6" x14ac:dyDescent="0.25">
      <c r="A3405" s="9" t="s">
        <v>8042</v>
      </c>
      <c r="B3405" s="9"/>
      <c r="C3405" s="9"/>
      <c r="D3405" s="9"/>
      <c r="E3405" s="12">
        <v>1</v>
      </c>
      <c r="F3405"/>
    </row>
    <row r="3406" spans="1:6" x14ac:dyDescent="0.25">
      <c r="A3406" t="s">
        <v>3639</v>
      </c>
      <c r="B3406">
        <v>1985</v>
      </c>
      <c r="C3406">
        <v>493</v>
      </c>
      <c r="D3406" t="s">
        <v>567</v>
      </c>
      <c r="E3406" s="11">
        <v>1</v>
      </c>
      <c r="F3406"/>
    </row>
    <row r="3407" spans="1:6" x14ac:dyDescent="0.25">
      <c r="A3407" s="9" t="s">
        <v>8043</v>
      </c>
      <c r="B3407" s="9"/>
      <c r="C3407" s="9"/>
      <c r="D3407" s="9"/>
      <c r="E3407" s="12">
        <v>1</v>
      </c>
      <c r="F3407"/>
    </row>
    <row r="3408" spans="1:6" x14ac:dyDescent="0.25">
      <c r="A3408" t="s">
        <v>4032</v>
      </c>
      <c r="B3408">
        <v>2018</v>
      </c>
      <c r="C3408" t="s">
        <v>3957</v>
      </c>
      <c r="D3408" t="s">
        <v>1493</v>
      </c>
      <c r="E3408" s="11">
        <v>1</v>
      </c>
      <c r="F3408"/>
    </row>
    <row r="3409" spans="1:6" x14ac:dyDescent="0.25">
      <c r="A3409" s="9" t="s">
        <v>8044</v>
      </c>
      <c r="B3409" s="9"/>
      <c r="C3409" s="9"/>
      <c r="D3409" s="9"/>
      <c r="E3409" s="12">
        <v>1</v>
      </c>
      <c r="F3409"/>
    </row>
    <row r="3410" spans="1:6" x14ac:dyDescent="0.25">
      <c r="A3410" t="s">
        <v>5760</v>
      </c>
      <c r="B3410">
        <v>2017</v>
      </c>
      <c r="C3410" t="s">
        <v>4674</v>
      </c>
      <c r="D3410" t="s">
        <v>5686</v>
      </c>
      <c r="E3410" s="11">
        <v>1</v>
      </c>
      <c r="F3410"/>
    </row>
    <row r="3411" spans="1:6" x14ac:dyDescent="0.25">
      <c r="A3411" s="9" t="s">
        <v>8045</v>
      </c>
      <c r="B3411" s="9"/>
      <c r="C3411" s="9"/>
      <c r="D3411" s="9"/>
      <c r="E3411" s="12">
        <v>1</v>
      </c>
      <c r="F3411"/>
    </row>
    <row r="3412" spans="1:6" x14ac:dyDescent="0.25">
      <c r="A3412" t="s">
        <v>8046</v>
      </c>
      <c r="B3412">
        <v>2019</v>
      </c>
      <c r="C3412" t="s">
        <v>5167</v>
      </c>
      <c r="D3412" t="s">
        <v>6158</v>
      </c>
      <c r="E3412" s="11">
        <v>1</v>
      </c>
      <c r="F3412"/>
    </row>
    <row r="3413" spans="1:6" x14ac:dyDescent="0.25">
      <c r="A3413" t="s">
        <v>8046</v>
      </c>
      <c r="B3413">
        <v>2019</v>
      </c>
      <c r="C3413" t="s">
        <v>5167</v>
      </c>
      <c r="D3413" t="s">
        <v>7163</v>
      </c>
      <c r="E3413" s="11">
        <v>1</v>
      </c>
      <c r="F3413"/>
    </row>
    <row r="3414" spans="1:6" x14ac:dyDescent="0.25">
      <c r="A3414" t="s">
        <v>8046</v>
      </c>
      <c r="B3414">
        <v>2019</v>
      </c>
      <c r="C3414" t="s">
        <v>5168</v>
      </c>
      <c r="D3414" t="s">
        <v>7618</v>
      </c>
      <c r="E3414" s="11">
        <v>1</v>
      </c>
      <c r="F3414"/>
    </row>
    <row r="3415" spans="1:6" x14ac:dyDescent="0.25">
      <c r="A3415" t="s">
        <v>8046</v>
      </c>
      <c r="B3415">
        <v>2019</v>
      </c>
      <c r="C3415" t="s">
        <v>6866</v>
      </c>
      <c r="D3415" t="s">
        <v>6080</v>
      </c>
      <c r="E3415" s="11">
        <v>1</v>
      </c>
      <c r="F3415"/>
    </row>
    <row r="3416" spans="1:6" x14ac:dyDescent="0.25">
      <c r="A3416" s="9" t="s">
        <v>8047</v>
      </c>
      <c r="B3416" s="9"/>
      <c r="C3416" s="9"/>
      <c r="D3416" s="9"/>
      <c r="E3416" s="12">
        <v>4</v>
      </c>
      <c r="F3416"/>
    </row>
    <row r="3417" spans="1:6" x14ac:dyDescent="0.25">
      <c r="A3417" t="s">
        <v>3640</v>
      </c>
      <c r="B3417">
        <v>2018</v>
      </c>
      <c r="C3417">
        <v>22</v>
      </c>
      <c r="D3417" t="s">
        <v>2554</v>
      </c>
      <c r="E3417" s="11">
        <v>1</v>
      </c>
      <c r="F3417"/>
    </row>
    <row r="3418" spans="1:6" x14ac:dyDescent="0.25">
      <c r="A3418" t="s">
        <v>3640</v>
      </c>
      <c r="B3418">
        <v>2018</v>
      </c>
      <c r="C3418" t="s">
        <v>1594</v>
      </c>
      <c r="D3418" t="s">
        <v>6158</v>
      </c>
      <c r="E3418" s="11">
        <v>1</v>
      </c>
      <c r="F3418"/>
    </row>
    <row r="3419" spans="1:6" x14ac:dyDescent="0.25">
      <c r="A3419" t="s">
        <v>3640</v>
      </c>
      <c r="B3419">
        <v>2018</v>
      </c>
      <c r="C3419" t="s">
        <v>1997</v>
      </c>
      <c r="D3419" t="s">
        <v>4025</v>
      </c>
      <c r="E3419" s="11">
        <v>1</v>
      </c>
      <c r="F3419"/>
    </row>
    <row r="3420" spans="1:6" x14ac:dyDescent="0.25">
      <c r="A3420" t="s">
        <v>3640</v>
      </c>
      <c r="B3420">
        <v>2018</v>
      </c>
      <c r="C3420" t="s">
        <v>2513</v>
      </c>
      <c r="D3420" t="s">
        <v>2562</v>
      </c>
      <c r="E3420" s="11">
        <v>1</v>
      </c>
      <c r="F3420"/>
    </row>
    <row r="3421" spans="1:6" x14ac:dyDescent="0.25">
      <c r="A3421" t="s">
        <v>3640</v>
      </c>
      <c r="B3421">
        <v>2018</v>
      </c>
      <c r="C3421" t="s">
        <v>3131</v>
      </c>
      <c r="D3421" t="s">
        <v>5684</v>
      </c>
      <c r="E3421" s="11">
        <v>1</v>
      </c>
      <c r="F3421"/>
    </row>
    <row r="3422" spans="1:6" x14ac:dyDescent="0.25">
      <c r="A3422" t="s">
        <v>3640</v>
      </c>
      <c r="B3422">
        <v>2018</v>
      </c>
      <c r="C3422" t="s">
        <v>3969</v>
      </c>
      <c r="D3422" t="s">
        <v>1493</v>
      </c>
      <c r="E3422" s="11">
        <v>1</v>
      </c>
      <c r="F3422"/>
    </row>
    <row r="3423" spans="1:6" x14ac:dyDescent="0.25">
      <c r="A3423" t="s">
        <v>3640</v>
      </c>
      <c r="B3423">
        <v>2018</v>
      </c>
      <c r="C3423" t="s">
        <v>4142</v>
      </c>
      <c r="D3423" t="s">
        <v>3641</v>
      </c>
      <c r="E3423" s="11">
        <v>1</v>
      </c>
      <c r="F3423"/>
    </row>
    <row r="3424" spans="1:6" x14ac:dyDescent="0.25">
      <c r="A3424" t="s">
        <v>3640</v>
      </c>
      <c r="B3424">
        <v>2019</v>
      </c>
      <c r="C3424">
        <v>329</v>
      </c>
      <c r="D3424" t="s">
        <v>3443</v>
      </c>
      <c r="E3424" s="11">
        <v>1</v>
      </c>
      <c r="F3424"/>
    </row>
    <row r="3425" spans="1:6" x14ac:dyDescent="0.25">
      <c r="A3425" s="9" t="s">
        <v>8048</v>
      </c>
      <c r="B3425" s="9"/>
      <c r="C3425" s="9"/>
      <c r="D3425" s="9"/>
      <c r="E3425" s="12">
        <v>8</v>
      </c>
      <c r="F3425"/>
    </row>
    <row r="3426" spans="1:6" x14ac:dyDescent="0.25">
      <c r="A3426" t="s">
        <v>3506</v>
      </c>
      <c r="B3426">
        <v>2017</v>
      </c>
      <c r="C3426" t="s">
        <v>2857</v>
      </c>
      <c r="D3426" t="s">
        <v>1493</v>
      </c>
      <c r="E3426" s="11">
        <v>1</v>
      </c>
      <c r="F3426"/>
    </row>
    <row r="3427" spans="1:6" x14ac:dyDescent="0.25">
      <c r="A3427" s="9" t="s">
        <v>8049</v>
      </c>
      <c r="B3427" s="9"/>
      <c r="C3427" s="9"/>
      <c r="D3427" s="9"/>
      <c r="E3427" s="12">
        <v>1</v>
      </c>
      <c r="F3427"/>
    </row>
    <row r="3428" spans="1:6" x14ac:dyDescent="0.25">
      <c r="A3428" t="s">
        <v>8050</v>
      </c>
      <c r="B3428">
        <v>2019</v>
      </c>
      <c r="C3428" t="s">
        <v>6958</v>
      </c>
      <c r="D3428" t="s">
        <v>7161</v>
      </c>
      <c r="E3428" s="11">
        <v>1</v>
      </c>
      <c r="F3428"/>
    </row>
    <row r="3429" spans="1:6" x14ac:dyDescent="0.25">
      <c r="A3429" s="9" t="s">
        <v>8051</v>
      </c>
      <c r="B3429" s="9"/>
      <c r="C3429" s="9"/>
      <c r="D3429" s="9"/>
      <c r="E3429" s="12">
        <v>1</v>
      </c>
      <c r="F3429"/>
    </row>
    <row r="3430" spans="1:6" x14ac:dyDescent="0.25">
      <c r="A3430" t="s">
        <v>6470</v>
      </c>
      <c r="B3430">
        <v>2018</v>
      </c>
      <c r="C3430" t="s">
        <v>4390</v>
      </c>
      <c r="D3430" t="s">
        <v>5916</v>
      </c>
      <c r="E3430" s="11">
        <v>1</v>
      </c>
      <c r="F3430"/>
    </row>
    <row r="3431" spans="1:6" x14ac:dyDescent="0.25">
      <c r="A3431" s="9" t="s">
        <v>8052</v>
      </c>
      <c r="B3431" s="9"/>
      <c r="C3431" s="9"/>
      <c r="D3431" s="9"/>
      <c r="E3431" s="12">
        <v>1</v>
      </c>
      <c r="F3431"/>
    </row>
    <row r="3432" spans="1:6" x14ac:dyDescent="0.25">
      <c r="A3432" t="s">
        <v>6471</v>
      </c>
      <c r="B3432">
        <v>2018</v>
      </c>
      <c r="C3432" t="s">
        <v>3095</v>
      </c>
      <c r="D3432" t="s">
        <v>5684</v>
      </c>
      <c r="E3432" s="11">
        <v>1</v>
      </c>
      <c r="F3432"/>
    </row>
    <row r="3433" spans="1:6" x14ac:dyDescent="0.25">
      <c r="A3433" s="9" t="s">
        <v>8053</v>
      </c>
      <c r="B3433" s="9"/>
      <c r="C3433" s="9"/>
      <c r="D3433" s="9"/>
      <c r="E3433" s="12">
        <v>1</v>
      </c>
      <c r="F3433"/>
    </row>
    <row r="3434" spans="1:6" x14ac:dyDescent="0.25">
      <c r="A3434" t="s">
        <v>5761</v>
      </c>
      <c r="B3434">
        <v>2017</v>
      </c>
      <c r="C3434" t="s">
        <v>2025</v>
      </c>
      <c r="D3434" t="s">
        <v>5762</v>
      </c>
      <c r="E3434" s="11">
        <v>1</v>
      </c>
      <c r="F3434"/>
    </row>
    <row r="3435" spans="1:6" x14ac:dyDescent="0.25">
      <c r="A3435" t="s">
        <v>5761</v>
      </c>
      <c r="B3435">
        <v>2017</v>
      </c>
      <c r="C3435" t="s">
        <v>2240</v>
      </c>
      <c r="D3435" t="s">
        <v>5684</v>
      </c>
      <c r="E3435" s="11">
        <v>1</v>
      </c>
      <c r="F3435"/>
    </row>
    <row r="3436" spans="1:6" x14ac:dyDescent="0.25">
      <c r="A3436" t="s">
        <v>5761</v>
      </c>
      <c r="B3436">
        <v>2017</v>
      </c>
      <c r="C3436" t="s">
        <v>4680</v>
      </c>
      <c r="D3436" t="s">
        <v>5686</v>
      </c>
      <c r="E3436" s="11">
        <v>1</v>
      </c>
      <c r="F3436"/>
    </row>
    <row r="3437" spans="1:6" x14ac:dyDescent="0.25">
      <c r="A3437" s="9" t="s">
        <v>8054</v>
      </c>
      <c r="B3437" s="9"/>
      <c r="C3437" s="9"/>
      <c r="D3437" s="9"/>
      <c r="E3437" s="12">
        <v>3</v>
      </c>
      <c r="F3437"/>
    </row>
    <row r="3438" spans="1:6" x14ac:dyDescent="0.25">
      <c r="A3438" t="s">
        <v>8055</v>
      </c>
      <c r="B3438">
        <v>2019</v>
      </c>
      <c r="C3438" t="s">
        <v>6922</v>
      </c>
      <c r="D3438" t="s">
        <v>7161</v>
      </c>
      <c r="E3438" s="11">
        <v>1</v>
      </c>
      <c r="F3438"/>
    </row>
    <row r="3439" spans="1:6" x14ac:dyDescent="0.25">
      <c r="A3439" s="9" t="s">
        <v>8056</v>
      </c>
      <c r="B3439" s="9"/>
      <c r="C3439" s="9"/>
      <c r="D3439" s="9"/>
      <c r="E3439" s="12">
        <v>1</v>
      </c>
      <c r="F3439"/>
    </row>
    <row r="3440" spans="1:6" x14ac:dyDescent="0.25">
      <c r="A3440" t="s">
        <v>3842</v>
      </c>
      <c r="B3440">
        <v>2018</v>
      </c>
      <c r="C3440">
        <v>48</v>
      </c>
      <c r="D3440" t="s">
        <v>3841</v>
      </c>
      <c r="E3440" s="11">
        <v>1</v>
      </c>
      <c r="F3440"/>
    </row>
    <row r="3441" spans="1:6" x14ac:dyDescent="0.25">
      <c r="A3441" s="9" t="s">
        <v>8057</v>
      </c>
      <c r="B3441" s="9"/>
      <c r="C3441" s="9"/>
      <c r="D3441" s="9"/>
      <c r="E3441" s="12">
        <v>1</v>
      </c>
      <c r="F3441"/>
    </row>
    <row r="3442" spans="1:6" x14ac:dyDescent="0.25">
      <c r="A3442" t="s">
        <v>4496</v>
      </c>
      <c r="B3442">
        <v>2017</v>
      </c>
      <c r="C3442" t="s">
        <v>4727</v>
      </c>
      <c r="D3442" t="s">
        <v>7154</v>
      </c>
      <c r="E3442" s="11">
        <v>1</v>
      </c>
      <c r="F3442"/>
    </row>
    <row r="3443" spans="1:6" x14ac:dyDescent="0.25">
      <c r="A3443" t="s">
        <v>4496</v>
      </c>
      <c r="B3443">
        <v>2018</v>
      </c>
      <c r="C3443" t="s">
        <v>4285</v>
      </c>
      <c r="D3443" t="s">
        <v>3507</v>
      </c>
      <c r="E3443" s="11">
        <v>1</v>
      </c>
      <c r="F3443"/>
    </row>
    <row r="3444" spans="1:6" x14ac:dyDescent="0.25">
      <c r="A3444" t="s">
        <v>4496</v>
      </c>
      <c r="B3444">
        <v>2019</v>
      </c>
      <c r="C3444">
        <v>53</v>
      </c>
      <c r="D3444" t="s">
        <v>2554</v>
      </c>
      <c r="E3444" s="11">
        <v>1</v>
      </c>
      <c r="F3444"/>
    </row>
    <row r="3445" spans="1:6" x14ac:dyDescent="0.25">
      <c r="A3445" t="s">
        <v>4496</v>
      </c>
      <c r="B3445">
        <v>2019</v>
      </c>
      <c r="C3445">
        <v>512</v>
      </c>
      <c r="D3445" t="s">
        <v>2564</v>
      </c>
      <c r="E3445" s="11">
        <v>1</v>
      </c>
      <c r="F3445"/>
    </row>
    <row r="3446" spans="1:6" x14ac:dyDescent="0.25">
      <c r="A3446" t="s">
        <v>4496</v>
      </c>
      <c r="B3446">
        <v>2019</v>
      </c>
      <c r="C3446" t="s">
        <v>1067</v>
      </c>
      <c r="D3446" t="s">
        <v>1493</v>
      </c>
      <c r="E3446" s="11">
        <v>1</v>
      </c>
      <c r="F3446"/>
    </row>
    <row r="3447" spans="1:6" x14ac:dyDescent="0.25">
      <c r="A3447" t="s">
        <v>4496</v>
      </c>
      <c r="B3447">
        <v>2019</v>
      </c>
      <c r="C3447" t="s">
        <v>3966</v>
      </c>
      <c r="D3447" t="s">
        <v>1493</v>
      </c>
      <c r="E3447" s="11">
        <v>1</v>
      </c>
      <c r="F3447"/>
    </row>
    <row r="3448" spans="1:6" x14ac:dyDescent="0.25">
      <c r="A3448" t="s">
        <v>4496</v>
      </c>
      <c r="B3448">
        <v>2019</v>
      </c>
      <c r="C3448" t="s">
        <v>5029</v>
      </c>
      <c r="D3448" t="s">
        <v>8058</v>
      </c>
      <c r="E3448" s="11">
        <v>1</v>
      </c>
      <c r="F3448"/>
    </row>
    <row r="3449" spans="1:6" x14ac:dyDescent="0.25">
      <c r="A3449" t="s">
        <v>4496</v>
      </c>
      <c r="B3449">
        <v>2019</v>
      </c>
      <c r="C3449" t="s">
        <v>5147</v>
      </c>
      <c r="D3449" t="s">
        <v>5928</v>
      </c>
      <c r="E3449" s="11">
        <v>1</v>
      </c>
      <c r="F3449"/>
    </row>
    <row r="3450" spans="1:6" x14ac:dyDescent="0.25">
      <c r="A3450" s="9" t="s">
        <v>8059</v>
      </c>
      <c r="B3450" s="9"/>
      <c r="C3450" s="9"/>
      <c r="D3450" s="9"/>
      <c r="E3450" s="12">
        <v>8</v>
      </c>
      <c r="F3450"/>
    </row>
    <row r="3451" spans="1:6" x14ac:dyDescent="0.25">
      <c r="A3451" t="s">
        <v>6472</v>
      </c>
      <c r="B3451">
        <v>2018</v>
      </c>
      <c r="C3451" t="s">
        <v>4375</v>
      </c>
      <c r="D3451" t="s">
        <v>5916</v>
      </c>
      <c r="E3451" s="11">
        <v>1</v>
      </c>
      <c r="F3451"/>
    </row>
    <row r="3452" spans="1:6" x14ac:dyDescent="0.25">
      <c r="A3452" t="s">
        <v>6472</v>
      </c>
      <c r="B3452">
        <v>2019</v>
      </c>
      <c r="C3452" t="s">
        <v>6950</v>
      </c>
      <c r="D3452" t="s">
        <v>6080</v>
      </c>
      <c r="E3452" s="11">
        <v>1</v>
      </c>
      <c r="F3452"/>
    </row>
    <row r="3453" spans="1:6" x14ac:dyDescent="0.25">
      <c r="A3453" s="9" t="s">
        <v>8060</v>
      </c>
      <c r="B3453" s="9"/>
      <c r="C3453" s="9"/>
      <c r="D3453" s="9"/>
      <c r="E3453" s="12">
        <v>2</v>
      </c>
      <c r="F3453"/>
    </row>
    <row r="3454" spans="1:6" x14ac:dyDescent="0.25">
      <c r="A3454" t="s">
        <v>5763</v>
      </c>
      <c r="B3454">
        <v>2017</v>
      </c>
      <c r="C3454" t="s">
        <v>4848</v>
      </c>
      <c r="D3454" t="s">
        <v>7154</v>
      </c>
      <c r="E3454" s="11">
        <v>1</v>
      </c>
      <c r="F3454"/>
    </row>
    <row r="3455" spans="1:6" x14ac:dyDescent="0.25">
      <c r="A3455" s="9" t="s">
        <v>8061</v>
      </c>
      <c r="B3455" s="9"/>
      <c r="C3455" s="9"/>
      <c r="D3455" s="9"/>
      <c r="E3455" s="12">
        <v>1</v>
      </c>
      <c r="F3455"/>
    </row>
    <row r="3456" spans="1:6" x14ac:dyDescent="0.25">
      <c r="A3456" t="s">
        <v>6473</v>
      </c>
      <c r="B3456">
        <v>2018</v>
      </c>
      <c r="C3456" t="s">
        <v>4401</v>
      </c>
      <c r="D3456" t="s">
        <v>5916</v>
      </c>
      <c r="E3456" s="11">
        <v>1</v>
      </c>
      <c r="F3456"/>
    </row>
    <row r="3457" spans="1:6" x14ac:dyDescent="0.25">
      <c r="A3457" t="s">
        <v>6473</v>
      </c>
      <c r="B3457">
        <v>2019</v>
      </c>
      <c r="C3457" t="s">
        <v>5153</v>
      </c>
      <c r="D3457" t="s">
        <v>6158</v>
      </c>
      <c r="E3457" s="11">
        <v>1</v>
      </c>
      <c r="F3457"/>
    </row>
    <row r="3458" spans="1:6" x14ac:dyDescent="0.25">
      <c r="A3458" s="9" t="s">
        <v>8062</v>
      </c>
      <c r="B3458" s="9"/>
      <c r="C3458" s="9"/>
      <c r="D3458" s="9"/>
      <c r="E3458" s="12">
        <v>2</v>
      </c>
      <c r="F3458"/>
    </row>
    <row r="3459" spans="1:6" x14ac:dyDescent="0.25">
      <c r="A3459" t="s">
        <v>8063</v>
      </c>
      <c r="B3459">
        <v>2019</v>
      </c>
      <c r="C3459" t="s">
        <v>5053</v>
      </c>
      <c r="D3459" t="s">
        <v>5631</v>
      </c>
      <c r="E3459" s="11">
        <v>1</v>
      </c>
      <c r="F3459"/>
    </row>
    <row r="3460" spans="1:6" x14ac:dyDescent="0.25">
      <c r="A3460" s="9" t="s">
        <v>8064</v>
      </c>
      <c r="B3460" s="9"/>
      <c r="C3460" s="9"/>
      <c r="D3460" s="9"/>
      <c r="E3460" s="12">
        <v>1</v>
      </c>
      <c r="F3460"/>
    </row>
    <row r="3461" spans="1:6" x14ac:dyDescent="0.25">
      <c r="A3461" t="s">
        <v>8065</v>
      </c>
      <c r="B3461">
        <v>2019</v>
      </c>
      <c r="C3461" t="s">
        <v>6978</v>
      </c>
      <c r="D3461" t="s">
        <v>7161</v>
      </c>
      <c r="E3461" s="11">
        <v>1</v>
      </c>
      <c r="F3461"/>
    </row>
    <row r="3462" spans="1:6" x14ac:dyDescent="0.25">
      <c r="A3462" s="9" t="s">
        <v>8066</v>
      </c>
      <c r="B3462" s="9"/>
      <c r="C3462" s="9"/>
      <c r="D3462" s="9"/>
      <c r="E3462" s="12">
        <v>1</v>
      </c>
      <c r="F3462"/>
    </row>
    <row r="3463" spans="1:6" x14ac:dyDescent="0.25">
      <c r="A3463" t="s">
        <v>2653</v>
      </c>
      <c r="B3463">
        <v>2017</v>
      </c>
      <c r="C3463">
        <v>4</v>
      </c>
      <c r="D3463" t="s">
        <v>684</v>
      </c>
      <c r="E3463" s="11">
        <v>1</v>
      </c>
      <c r="F3463"/>
    </row>
    <row r="3464" spans="1:6" x14ac:dyDescent="0.25">
      <c r="A3464" t="s">
        <v>2653</v>
      </c>
      <c r="B3464">
        <v>2017</v>
      </c>
      <c r="C3464">
        <v>22</v>
      </c>
      <c r="D3464" t="s">
        <v>2551</v>
      </c>
      <c r="E3464" s="11">
        <v>1</v>
      </c>
      <c r="F3464"/>
    </row>
    <row r="3465" spans="1:6" x14ac:dyDescent="0.25">
      <c r="A3465" t="s">
        <v>2653</v>
      </c>
      <c r="B3465">
        <v>2017</v>
      </c>
      <c r="C3465">
        <v>22</v>
      </c>
      <c r="D3465" t="s">
        <v>2552</v>
      </c>
      <c r="E3465" s="11">
        <v>1</v>
      </c>
      <c r="F3465"/>
    </row>
    <row r="3466" spans="1:6" x14ac:dyDescent="0.25">
      <c r="A3466" t="s">
        <v>2653</v>
      </c>
      <c r="B3466">
        <v>2017</v>
      </c>
      <c r="C3466">
        <v>141</v>
      </c>
      <c r="D3466" t="s">
        <v>2592</v>
      </c>
      <c r="E3466" s="11">
        <v>1</v>
      </c>
      <c r="F3466"/>
    </row>
    <row r="3467" spans="1:6" x14ac:dyDescent="0.25">
      <c r="A3467" t="s">
        <v>2653</v>
      </c>
      <c r="B3467">
        <v>2017</v>
      </c>
      <c r="C3467">
        <v>335</v>
      </c>
      <c r="D3467" t="s">
        <v>567</v>
      </c>
      <c r="E3467" s="11">
        <v>1</v>
      </c>
      <c r="F3467"/>
    </row>
    <row r="3468" spans="1:6" x14ac:dyDescent="0.25">
      <c r="A3468" t="s">
        <v>2653</v>
      </c>
      <c r="B3468">
        <v>2017</v>
      </c>
      <c r="C3468">
        <v>47</v>
      </c>
      <c r="D3468" t="s">
        <v>2554</v>
      </c>
      <c r="E3468" s="11">
        <v>1</v>
      </c>
      <c r="F3468"/>
    </row>
    <row r="3469" spans="1:6" x14ac:dyDescent="0.25">
      <c r="A3469" t="s">
        <v>2653</v>
      </c>
      <c r="B3469">
        <v>2017</v>
      </c>
      <c r="C3469" t="s">
        <v>1478</v>
      </c>
      <c r="D3469" t="s">
        <v>1493</v>
      </c>
      <c r="E3469" s="11">
        <v>1</v>
      </c>
      <c r="F3469"/>
    </row>
    <row r="3470" spans="1:6" x14ac:dyDescent="0.25">
      <c r="A3470" t="s">
        <v>2653</v>
      </c>
      <c r="B3470">
        <v>2017</v>
      </c>
      <c r="C3470" t="s">
        <v>2465</v>
      </c>
      <c r="D3470" t="s">
        <v>2654</v>
      </c>
      <c r="E3470" s="11">
        <v>1</v>
      </c>
      <c r="F3470"/>
    </row>
    <row r="3471" spans="1:6" x14ac:dyDescent="0.25">
      <c r="A3471" t="s">
        <v>2653</v>
      </c>
      <c r="B3471">
        <v>2017</v>
      </c>
      <c r="C3471" t="s">
        <v>2480</v>
      </c>
      <c r="D3471" t="s">
        <v>2562</v>
      </c>
      <c r="E3471" s="11">
        <v>1</v>
      </c>
      <c r="F3471"/>
    </row>
    <row r="3472" spans="1:6" x14ac:dyDescent="0.25">
      <c r="A3472" t="s">
        <v>2653</v>
      </c>
      <c r="B3472">
        <v>2018</v>
      </c>
      <c r="C3472">
        <v>356</v>
      </c>
      <c r="D3472" t="s">
        <v>3443</v>
      </c>
      <c r="E3472" s="11">
        <v>1</v>
      </c>
      <c r="F3472"/>
    </row>
    <row r="3473" spans="1:6" x14ac:dyDescent="0.25">
      <c r="A3473" s="9" t="s">
        <v>8067</v>
      </c>
      <c r="B3473" s="9"/>
      <c r="C3473" s="9"/>
      <c r="D3473" s="9"/>
      <c r="E3473" s="12">
        <v>10</v>
      </c>
      <c r="F3473"/>
    </row>
    <row r="3474" spans="1:6" x14ac:dyDescent="0.25">
      <c r="A3474" t="s">
        <v>6474</v>
      </c>
      <c r="B3474">
        <v>2018</v>
      </c>
      <c r="C3474" t="s">
        <v>4325</v>
      </c>
      <c r="D3474" t="s">
        <v>5916</v>
      </c>
      <c r="E3474" s="11">
        <v>1</v>
      </c>
      <c r="F3474"/>
    </row>
    <row r="3475" spans="1:6" x14ac:dyDescent="0.25">
      <c r="A3475" s="9" t="s">
        <v>8068</v>
      </c>
      <c r="B3475" s="9"/>
      <c r="C3475" s="9"/>
      <c r="D3475" s="9"/>
      <c r="E3475" s="12">
        <v>1</v>
      </c>
      <c r="F3475"/>
    </row>
    <row r="3476" spans="1:6" x14ac:dyDescent="0.25">
      <c r="A3476" t="s">
        <v>6053</v>
      </c>
      <c r="B3476">
        <v>2008</v>
      </c>
      <c r="C3476">
        <v>58</v>
      </c>
      <c r="D3476" t="s">
        <v>3443</v>
      </c>
      <c r="E3476" s="11">
        <v>1</v>
      </c>
      <c r="F3476"/>
    </row>
    <row r="3477" spans="1:6" x14ac:dyDescent="0.25">
      <c r="A3477" s="9" t="s">
        <v>8069</v>
      </c>
      <c r="B3477" s="9"/>
      <c r="C3477" s="9"/>
      <c r="D3477" s="9"/>
      <c r="E3477" s="12">
        <v>1</v>
      </c>
      <c r="F3477"/>
    </row>
    <row r="3478" spans="1:6" x14ac:dyDescent="0.25">
      <c r="A3478" t="s">
        <v>5764</v>
      </c>
      <c r="B3478">
        <v>2017</v>
      </c>
      <c r="C3478" t="s">
        <v>2027</v>
      </c>
      <c r="D3478" t="s">
        <v>5765</v>
      </c>
      <c r="E3478" s="11">
        <v>1</v>
      </c>
      <c r="F3478"/>
    </row>
    <row r="3479" spans="1:6" x14ac:dyDescent="0.25">
      <c r="A3479" s="9" t="s">
        <v>8070</v>
      </c>
      <c r="B3479" s="9"/>
      <c r="C3479" s="9"/>
      <c r="D3479" s="9"/>
      <c r="E3479" s="12">
        <v>1</v>
      </c>
      <c r="F3479"/>
    </row>
    <row r="3480" spans="1:6" x14ac:dyDescent="0.25">
      <c r="A3480" t="s">
        <v>5766</v>
      </c>
      <c r="B3480">
        <v>2017</v>
      </c>
      <c r="C3480" t="s">
        <v>4770</v>
      </c>
      <c r="D3480" t="s">
        <v>7154</v>
      </c>
      <c r="E3480" s="11">
        <v>1</v>
      </c>
      <c r="F3480"/>
    </row>
    <row r="3481" spans="1:6" x14ac:dyDescent="0.25">
      <c r="A3481" t="s">
        <v>5766</v>
      </c>
      <c r="B3481">
        <v>2018</v>
      </c>
      <c r="C3481" t="s">
        <v>3010</v>
      </c>
      <c r="D3481" t="s">
        <v>6158</v>
      </c>
      <c r="E3481" s="11">
        <v>1</v>
      </c>
      <c r="F3481"/>
    </row>
    <row r="3482" spans="1:6" x14ac:dyDescent="0.25">
      <c r="A3482" t="s">
        <v>5766</v>
      </c>
      <c r="B3482">
        <v>2018</v>
      </c>
      <c r="C3482" t="s">
        <v>3010</v>
      </c>
      <c r="D3482" t="s">
        <v>6326</v>
      </c>
      <c r="E3482" s="11">
        <v>1</v>
      </c>
      <c r="F3482"/>
    </row>
    <row r="3483" spans="1:6" x14ac:dyDescent="0.25">
      <c r="A3483" s="9" t="s">
        <v>8071</v>
      </c>
      <c r="B3483" s="9"/>
      <c r="C3483" s="9"/>
      <c r="D3483" s="9"/>
      <c r="E3483" s="12">
        <v>3</v>
      </c>
      <c r="F3483"/>
    </row>
    <row r="3484" spans="1:6" x14ac:dyDescent="0.25">
      <c r="A3484" t="s">
        <v>6475</v>
      </c>
      <c r="B3484">
        <v>2018</v>
      </c>
      <c r="C3484">
        <v>170</v>
      </c>
      <c r="D3484" t="s">
        <v>6336</v>
      </c>
      <c r="E3484" s="11">
        <v>1</v>
      </c>
      <c r="F3484"/>
    </row>
    <row r="3485" spans="1:6" x14ac:dyDescent="0.25">
      <c r="A3485" t="s">
        <v>6475</v>
      </c>
      <c r="B3485">
        <v>2019</v>
      </c>
      <c r="C3485" t="s">
        <v>5186</v>
      </c>
      <c r="D3485" t="s">
        <v>6158</v>
      </c>
      <c r="E3485" s="11">
        <v>1</v>
      </c>
      <c r="F3485"/>
    </row>
    <row r="3486" spans="1:6" x14ac:dyDescent="0.25">
      <c r="A3486" s="9" t="s">
        <v>8072</v>
      </c>
      <c r="B3486" s="9"/>
      <c r="C3486" s="9"/>
      <c r="D3486" s="9"/>
      <c r="E3486" s="12">
        <v>2</v>
      </c>
      <c r="F3486"/>
    </row>
    <row r="3487" spans="1:6" x14ac:dyDescent="0.25">
      <c r="A3487" t="s">
        <v>140</v>
      </c>
      <c r="B3487">
        <v>2014</v>
      </c>
      <c r="C3487" t="s">
        <v>1208</v>
      </c>
      <c r="D3487" t="s">
        <v>8073</v>
      </c>
      <c r="E3487" s="11">
        <v>1</v>
      </c>
      <c r="F3487"/>
    </row>
    <row r="3488" spans="1:6" x14ac:dyDescent="0.25">
      <c r="A3488" t="s">
        <v>140</v>
      </c>
      <c r="B3488">
        <v>2016</v>
      </c>
      <c r="C3488" t="s">
        <v>1694</v>
      </c>
      <c r="D3488" t="s">
        <v>3507</v>
      </c>
      <c r="E3488" s="11">
        <v>1</v>
      </c>
      <c r="F3488"/>
    </row>
    <row r="3489" spans="1:6" x14ac:dyDescent="0.25">
      <c r="A3489" t="s">
        <v>140</v>
      </c>
      <c r="B3489">
        <v>2018</v>
      </c>
      <c r="C3489">
        <v>2</v>
      </c>
      <c r="D3489" t="s">
        <v>3851</v>
      </c>
      <c r="E3489" s="11">
        <v>1</v>
      </c>
      <c r="F3489"/>
    </row>
    <row r="3490" spans="1:6" x14ac:dyDescent="0.25">
      <c r="A3490" t="s">
        <v>140</v>
      </c>
      <c r="B3490">
        <v>2018</v>
      </c>
      <c r="C3490">
        <v>10</v>
      </c>
      <c r="D3490" t="s">
        <v>684</v>
      </c>
      <c r="E3490" s="11">
        <v>1</v>
      </c>
      <c r="F3490"/>
    </row>
    <row r="3491" spans="1:6" x14ac:dyDescent="0.25">
      <c r="A3491" t="s">
        <v>140</v>
      </c>
      <c r="B3491">
        <v>2018</v>
      </c>
      <c r="C3491">
        <v>38</v>
      </c>
      <c r="D3491" t="s">
        <v>568</v>
      </c>
      <c r="E3491" s="11">
        <v>1</v>
      </c>
      <c r="F3491"/>
    </row>
    <row r="3492" spans="1:6" x14ac:dyDescent="0.25">
      <c r="A3492" t="s">
        <v>140</v>
      </c>
      <c r="B3492">
        <v>2018</v>
      </c>
      <c r="C3492">
        <v>70</v>
      </c>
      <c r="D3492" t="s">
        <v>2704</v>
      </c>
      <c r="E3492" s="11">
        <v>1</v>
      </c>
      <c r="F3492"/>
    </row>
    <row r="3493" spans="1:6" x14ac:dyDescent="0.25">
      <c r="A3493" t="s">
        <v>140</v>
      </c>
      <c r="B3493">
        <v>2018</v>
      </c>
      <c r="C3493">
        <v>199</v>
      </c>
      <c r="D3493" t="s">
        <v>2678</v>
      </c>
      <c r="E3493" s="11">
        <v>1</v>
      </c>
      <c r="F3493"/>
    </row>
    <row r="3494" spans="1:6" x14ac:dyDescent="0.25">
      <c r="A3494" t="s">
        <v>140</v>
      </c>
      <c r="B3494">
        <v>2018</v>
      </c>
      <c r="C3494">
        <v>133</v>
      </c>
      <c r="D3494" t="s">
        <v>2559</v>
      </c>
      <c r="E3494" s="11">
        <v>1</v>
      </c>
      <c r="F3494"/>
    </row>
    <row r="3495" spans="1:6" x14ac:dyDescent="0.25">
      <c r="A3495" t="s">
        <v>140</v>
      </c>
      <c r="B3495">
        <v>2018</v>
      </c>
      <c r="C3495">
        <v>259</v>
      </c>
      <c r="D3495" t="s">
        <v>567</v>
      </c>
      <c r="E3495" s="11">
        <v>1</v>
      </c>
      <c r="F3495"/>
    </row>
    <row r="3496" spans="1:6" x14ac:dyDescent="0.25">
      <c r="A3496" t="s">
        <v>140</v>
      </c>
      <c r="B3496">
        <v>2018</v>
      </c>
      <c r="C3496" t="s">
        <v>3205</v>
      </c>
      <c r="D3496" t="s">
        <v>3599</v>
      </c>
      <c r="E3496" s="11">
        <v>1</v>
      </c>
      <c r="F3496"/>
    </row>
    <row r="3497" spans="1:6" x14ac:dyDescent="0.25">
      <c r="A3497" t="s">
        <v>140</v>
      </c>
      <c r="B3497">
        <v>2018</v>
      </c>
      <c r="C3497" t="s">
        <v>3322</v>
      </c>
      <c r="D3497" t="s">
        <v>3641</v>
      </c>
      <c r="E3497" s="11">
        <v>1</v>
      </c>
      <c r="F3497"/>
    </row>
    <row r="3498" spans="1:6" x14ac:dyDescent="0.25">
      <c r="A3498" t="s">
        <v>140</v>
      </c>
      <c r="B3498">
        <v>2018</v>
      </c>
      <c r="C3498" t="s">
        <v>3725</v>
      </c>
      <c r="D3498" t="s">
        <v>3719</v>
      </c>
      <c r="E3498" s="11">
        <v>1</v>
      </c>
      <c r="F3498"/>
    </row>
    <row r="3499" spans="1:6" x14ac:dyDescent="0.25">
      <c r="A3499" t="s">
        <v>140</v>
      </c>
      <c r="B3499">
        <v>2018</v>
      </c>
      <c r="C3499" t="s">
        <v>3854</v>
      </c>
      <c r="D3499" t="s">
        <v>3858</v>
      </c>
      <c r="E3499" s="11">
        <v>1</v>
      </c>
      <c r="F3499"/>
    </row>
    <row r="3500" spans="1:6" x14ac:dyDescent="0.25">
      <c r="A3500" t="s">
        <v>140</v>
      </c>
      <c r="B3500">
        <v>2018</v>
      </c>
      <c r="C3500" t="s">
        <v>3936</v>
      </c>
      <c r="D3500" t="s">
        <v>3641</v>
      </c>
      <c r="E3500" s="11">
        <v>1</v>
      </c>
      <c r="F3500"/>
    </row>
    <row r="3501" spans="1:6" x14ac:dyDescent="0.25">
      <c r="A3501" t="s">
        <v>140</v>
      </c>
      <c r="B3501">
        <v>2018</v>
      </c>
      <c r="C3501" t="s">
        <v>3999</v>
      </c>
      <c r="D3501" t="s">
        <v>4106</v>
      </c>
      <c r="E3501" s="11">
        <v>1</v>
      </c>
      <c r="F3501"/>
    </row>
    <row r="3502" spans="1:6" x14ac:dyDescent="0.25">
      <c r="A3502" t="s">
        <v>140</v>
      </c>
      <c r="B3502">
        <v>2018</v>
      </c>
      <c r="C3502" t="s">
        <v>4114</v>
      </c>
      <c r="D3502" t="s">
        <v>4116</v>
      </c>
      <c r="E3502" s="11">
        <v>1</v>
      </c>
      <c r="F3502"/>
    </row>
    <row r="3503" spans="1:6" x14ac:dyDescent="0.25">
      <c r="A3503" t="s">
        <v>140</v>
      </c>
      <c r="B3503">
        <v>2018</v>
      </c>
      <c r="C3503" t="s">
        <v>4128</v>
      </c>
      <c r="D3503" t="s">
        <v>4560</v>
      </c>
      <c r="E3503" s="11">
        <v>1</v>
      </c>
      <c r="F3503"/>
    </row>
    <row r="3504" spans="1:6" x14ac:dyDescent="0.25">
      <c r="A3504" t="s">
        <v>140</v>
      </c>
      <c r="B3504">
        <v>2019</v>
      </c>
      <c r="C3504">
        <v>104</v>
      </c>
      <c r="D3504" t="s">
        <v>3442</v>
      </c>
      <c r="E3504" s="11">
        <v>1</v>
      </c>
      <c r="F3504"/>
    </row>
    <row r="3505" spans="1:6" x14ac:dyDescent="0.25">
      <c r="A3505" t="s">
        <v>140</v>
      </c>
      <c r="B3505">
        <v>2019</v>
      </c>
      <c r="C3505">
        <v>104</v>
      </c>
      <c r="D3505" t="s">
        <v>5986</v>
      </c>
      <c r="E3505" s="11">
        <v>1</v>
      </c>
      <c r="F3505"/>
    </row>
    <row r="3506" spans="1:6" x14ac:dyDescent="0.25">
      <c r="A3506" t="s">
        <v>140</v>
      </c>
      <c r="B3506">
        <v>2019</v>
      </c>
      <c r="C3506">
        <v>102</v>
      </c>
      <c r="D3506" t="s">
        <v>5985</v>
      </c>
      <c r="E3506" s="11">
        <v>1</v>
      </c>
      <c r="F3506"/>
    </row>
    <row r="3507" spans="1:6" x14ac:dyDescent="0.25">
      <c r="A3507" t="s">
        <v>140</v>
      </c>
      <c r="B3507">
        <v>2019</v>
      </c>
      <c r="C3507">
        <v>279</v>
      </c>
      <c r="D3507" t="s">
        <v>3443</v>
      </c>
      <c r="E3507" s="11">
        <v>1</v>
      </c>
      <c r="F3507"/>
    </row>
    <row r="3508" spans="1:6" x14ac:dyDescent="0.25">
      <c r="A3508" t="s">
        <v>140</v>
      </c>
      <c r="B3508">
        <v>2019</v>
      </c>
      <c r="C3508" t="s">
        <v>5541</v>
      </c>
      <c r="D3508" t="s">
        <v>7359</v>
      </c>
      <c r="E3508" s="11">
        <v>1</v>
      </c>
      <c r="F3508"/>
    </row>
    <row r="3509" spans="1:6" x14ac:dyDescent="0.25">
      <c r="A3509" s="9" t="s">
        <v>6738</v>
      </c>
      <c r="B3509" s="9"/>
      <c r="C3509" s="9"/>
      <c r="D3509" s="9"/>
      <c r="E3509" s="12">
        <v>22</v>
      </c>
      <c r="F3509"/>
    </row>
    <row r="3510" spans="1:6" x14ac:dyDescent="0.25">
      <c r="A3510" t="s">
        <v>4080</v>
      </c>
      <c r="B3510">
        <v>2018</v>
      </c>
      <c r="C3510" t="s">
        <v>3987</v>
      </c>
      <c r="D3510" t="s">
        <v>1493</v>
      </c>
      <c r="E3510" s="11">
        <v>1</v>
      </c>
      <c r="F3510"/>
    </row>
    <row r="3511" spans="1:6" x14ac:dyDescent="0.25">
      <c r="A3511" s="9" t="s">
        <v>8074</v>
      </c>
      <c r="B3511" s="9"/>
      <c r="C3511" s="9"/>
      <c r="D3511" s="9"/>
      <c r="E3511" s="12">
        <v>1</v>
      </c>
      <c r="F3511"/>
    </row>
    <row r="3512" spans="1:6" x14ac:dyDescent="0.25">
      <c r="A3512" t="s">
        <v>5767</v>
      </c>
      <c r="B3512">
        <v>2017</v>
      </c>
      <c r="C3512" t="s">
        <v>4717</v>
      </c>
      <c r="D3512" t="s">
        <v>7154</v>
      </c>
      <c r="E3512" s="11">
        <v>1</v>
      </c>
      <c r="F3512"/>
    </row>
    <row r="3513" spans="1:6" x14ac:dyDescent="0.25">
      <c r="A3513" s="9" t="s">
        <v>8075</v>
      </c>
      <c r="B3513" s="9"/>
      <c r="C3513" s="9"/>
      <c r="D3513" s="9"/>
      <c r="E3513" s="12">
        <v>1</v>
      </c>
      <c r="F3513"/>
    </row>
    <row r="3514" spans="1:6" x14ac:dyDescent="0.25">
      <c r="A3514" t="s">
        <v>5768</v>
      </c>
      <c r="B3514">
        <v>2017</v>
      </c>
      <c r="C3514" t="s">
        <v>4749</v>
      </c>
      <c r="D3514" t="s">
        <v>7154</v>
      </c>
      <c r="E3514" s="11">
        <v>1</v>
      </c>
      <c r="F3514"/>
    </row>
    <row r="3515" spans="1:6" x14ac:dyDescent="0.25">
      <c r="A3515" s="9" t="s">
        <v>8076</v>
      </c>
      <c r="B3515" s="9"/>
      <c r="C3515" s="9"/>
      <c r="D3515" s="9"/>
      <c r="E3515" s="12">
        <v>1</v>
      </c>
      <c r="F3515"/>
    </row>
    <row r="3516" spans="1:6" x14ac:dyDescent="0.25">
      <c r="A3516" t="s">
        <v>2655</v>
      </c>
      <c r="B3516">
        <v>2016</v>
      </c>
      <c r="C3516">
        <v>553</v>
      </c>
      <c r="D3516" t="s">
        <v>567</v>
      </c>
      <c r="E3516" s="11">
        <v>1</v>
      </c>
      <c r="F3516"/>
    </row>
    <row r="3517" spans="1:6" x14ac:dyDescent="0.25">
      <c r="A3517" s="9" t="s">
        <v>8077</v>
      </c>
      <c r="B3517" s="9"/>
      <c r="C3517" s="9"/>
      <c r="D3517" s="9"/>
      <c r="E3517" s="12">
        <v>1</v>
      </c>
      <c r="F3517"/>
    </row>
    <row r="3518" spans="1:6" x14ac:dyDescent="0.25">
      <c r="A3518" t="s">
        <v>6476</v>
      </c>
      <c r="B3518">
        <v>2008</v>
      </c>
      <c r="C3518">
        <v>98</v>
      </c>
      <c r="D3518" t="s">
        <v>3443</v>
      </c>
      <c r="E3518" s="11">
        <v>1</v>
      </c>
      <c r="F3518"/>
    </row>
    <row r="3519" spans="1:6" x14ac:dyDescent="0.25">
      <c r="A3519" s="9" t="s">
        <v>8078</v>
      </c>
      <c r="B3519" s="9"/>
      <c r="C3519" s="9"/>
      <c r="D3519" s="9"/>
      <c r="E3519" s="12">
        <v>1</v>
      </c>
      <c r="F3519"/>
    </row>
    <row r="3520" spans="1:6" x14ac:dyDescent="0.25">
      <c r="A3520" t="s">
        <v>142</v>
      </c>
      <c r="B3520">
        <v>2006</v>
      </c>
      <c r="C3520" t="s">
        <v>923</v>
      </c>
      <c r="D3520" t="s">
        <v>5894</v>
      </c>
      <c r="E3520" s="11">
        <v>1</v>
      </c>
      <c r="F3520"/>
    </row>
    <row r="3521" spans="1:6" x14ac:dyDescent="0.25">
      <c r="A3521" t="s">
        <v>142</v>
      </c>
      <c r="B3521">
        <v>2008</v>
      </c>
      <c r="C3521">
        <v>100</v>
      </c>
      <c r="D3521" t="s">
        <v>3443</v>
      </c>
      <c r="E3521" s="11">
        <v>1</v>
      </c>
      <c r="F3521"/>
    </row>
    <row r="3522" spans="1:6" x14ac:dyDescent="0.25">
      <c r="A3522" t="s">
        <v>142</v>
      </c>
      <c r="B3522">
        <v>2009</v>
      </c>
      <c r="C3522">
        <v>6</v>
      </c>
      <c r="D3522" t="s">
        <v>6238</v>
      </c>
      <c r="E3522" s="11">
        <v>1</v>
      </c>
      <c r="F3522"/>
    </row>
    <row r="3523" spans="1:6" x14ac:dyDescent="0.25">
      <c r="A3523" t="s">
        <v>142</v>
      </c>
      <c r="B3523">
        <v>2010</v>
      </c>
      <c r="C3523">
        <v>372</v>
      </c>
      <c r="D3523" t="s">
        <v>3443</v>
      </c>
      <c r="E3523" s="11">
        <v>1</v>
      </c>
      <c r="F3523"/>
    </row>
    <row r="3524" spans="1:6" x14ac:dyDescent="0.25">
      <c r="A3524" t="s">
        <v>142</v>
      </c>
      <c r="B3524">
        <v>2010</v>
      </c>
      <c r="C3524">
        <v>590</v>
      </c>
      <c r="D3524" t="s">
        <v>3443</v>
      </c>
      <c r="E3524" s="11">
        <v>1</v>
      </c>
      <c r="F3524"/>
    </row>
    <row r="3525" spans="1:6" x14ac:dyDescent="0.25">
      <c r="A3525" t="s">
        <v>142</v>
      </c>
      <c r="B3525">
        <v>2010</v>
      </c>
      <c r="C3525" t="s">
        <v>1009</v>
      </c>
      <c r="D3525" t="s">
        <v>6059</v>
      </c>
      <c r="E3525" s="11">
        <v>1</v>
      </c>
      <c r="F3525"/>
    </row>
    <row r="3526" spans="1:6" x14ac:dyDescent="0.25">
      <c r="A3526" t="s">
        <v>142</v>
      </c>
      <c r="B3526">
        <v>2011</v>
      </c>
      <c r="C3526">
        <v>420</v>
      </c>
      <c r="D3526" t="s">
        <v>3443</v>
      </c>
      <c r="E3526" s="11">
        <v>1</v>
      </c>
      <c r="F3526"/>
    </row>
    <row r="3527" spans="1:6" x14ac:dyDescent="0.25">
      <c r="A3527" t="s">
        <v>142</v>
      </c>
      <c r="B3527">
        <v>2013</v>
      </c>
      <c r="C3527">
        <v>6</v>
      </c>
      <c r="D3527" t="s">
        <v>3443</v>
      </c>
      <c r="E3527" s="11">
        <v>1</v>
      </c>
      <c r="F3527"/>
    </row>
    <row r="3528" spans="1:6" x14ac:dyDescent="0.25">
      <c r="A3528" t="s">
        <v>142</v>
      </c>
      <c r="B3528">
        <v>2014</v>
      </c>
      <c r="C3528">
        <v>105</v>
      </c>
      <c r="D3528" t="s">
        <v>3443</v>
      </c>
      <c r="E3528" s="11">
        <v>1</v>
      </c>
      <c r="F3528"/>
    </row>
    <row r="3529" spans="1:6" x14ac:dyDescent="0.25">
      <c r="A3529" t="s">
        <v>142</v>
      </c>
      <c r="B3529">
        <v>2015</v>
      </c>
      <c r="C3529">
        <v>51</v>
      </c>
      <c r="D3529" t="s">
        <v>3443</v>
      </c>
      <c r="E3529" s="11">
        <v>1</v>
      </c>
      <c r="F3529"/>
    </row>
    <row r="3530" spans="1:6" x14ac:dyDescent="0.25">
      <c r="A3530" t="s">
        <v>142</v>
      </c>
      <c r="B3530">
        <v>2015</v>
      </c>
      <c r="C3530">
        <v>135</v>
      </c>
      <c r="D3530" t="s">
        <v>3442</v>
      </c>
      <c r="E3530" s="11">
        <v>1</v>
      </c>
      <c r="F3530"/>
    </row>
    <row r="3531" spans="1:6" x14ac:dyDescent="0.25">
      <c r="A3531" t="s">
        <v>142</v>
      </c>
      <c r="B3531">
        <v>2016</v>
      </c>
      <c r="C3531">
        <v>15</v>
      </c>
      <c r="D3531" t="s">
        <v>3443</v>
      </c>
      <c r="E3531" s="11">
        <v>1</v>
      </c>
      <c r="F3531"/>
    </row>
    <row r="3532" spans="1:6" x14ac:dyDescent="0.25">
      <c r="A3532" t="s">
        <v>142</v>
      </c>
      <c r="B3532">
        <v>2016</v>
      </c>
      <c r="C3532" t="s">
        <v>1846</v>
      </c>
      <c r="D3532" t="s">
        <v>6007</v>
      </c>
      <c r="E3532" s="11">
        <v>1</v>
      </c>
      <c r="F3532"/>
    </row>
    <row r="3533" spans="1:6" x14ac:dyDescent="0.25">
      <c r="A3533" s="9" t="s">
        <v>8079</v>
      </c>
      <c r="B3533" s="9"/>
      <c r="C3533" s="9"/>
      <c r="D3533" s="9"/>
      <c r="E3533" s="12">
        <v>13</v>
      </c>
      <c r="F3533"/>
    </row>
    <row r="3534" spans="1:6" x14ac:dyDescent="0.25">
      <c r="A3534" t="s">
        <v>6477</v>
      </c>
      <c r="B3534">
        <v>2018</v>
      </c>
      <c r="C3534">
        <v>176</v>
      </c>
      <c r="D3534" t="s">
        <v>6336</v>
      </c>
      <c r="E3534" s="11">
        <v>1</v>
      </c>
      <c r="F3534"/>
    </row>
    <row r="3535" spans="1:6" x14ac:dyDescent="0.25">
      <c r="A3535" t="s">
        <v>6477</v>
      </c>
      <c r="B3535">
        <v>2018</v>
      </c>
      <c r="C3535" t="s">
        <v>2158</v>
      </c>
      <c r="D3535" t="s">
        <v>6158</v>
      </c>
      <c r="E3535" s="11">
        <v>1</v>
      </c>
      <c r="F3535"/>
    </row>
    <row r="3536" spans="1:6" x14ac:dyDescent="0.25">
      <c r="A3536" s="9" t="s">
        <v>8080</v>
      </c>
      <c r="B3536" s="9"/>
      <c r="C3536" s="9"/>
      <c r="D3536" s="9"/>
      <c r="E3536" s="12">
        <v>2</v>
      </c>
      <c r="F3536"/>
    </row>
    <row r="3537" spans="1:6" x14ac:dyDescent="0.25">
      <c r="A3537" t="s">
        <v>6478</v>
      </c>
      <c r="B3537">
        <v>2018</v>
      </c>
      <c r="C3537" t="s">
        <v>3011</v>
      </c>
      <c r="D3537" t="s">
        <v>6158</v>
      </c>
      <c r="E3537" s="11">
        <v>1</v>
      </c>
      <c r="F3537"/>
    </row>
    <row r="3538" spans="1:6" x14ac:dyDescent="0.25">
      <c r="A3538" t="s">
        <v>6478</v>
      </c>
      <c r="B3538">
        <v>2018</v>
      </c>
      <c r="C3538" t="s">
        <v>3011</v>
      </c>
      <c r="D3538" t="s">
        <v>6326</v>
      </c>
      <c r="E3538" s="11">
        <v>1</v>
      </c>
      <c r="F3538"/>
    </row>
    <row r="3539" spans="1:6" x14ac:dyDescent="0.25">
      <c r="A3539" t="s">
        <v>6478</v>
      </c>
      <c r="B3539">
        <v>2018</v>
      </c>
      <c r="C3539" t="s">
        <v>3117</v>
      </c>
      <c r="D3539" t="s">
        <v>5684</v>
      </c>
      <c r="E3539" s="11">
        <v>1</v>
      </c>
      <c r="F3539"/>
    </row>
    <row r="3540" spans="1:6" x14ac:dyDescent="0.25">
      <c r="A3540" s="9" t="s">
        <v>8081</v>
      </c>
      <c r="B3540" s="9"/>
      <c r="C3540" s="9"/>
      <c r="D3540" s="9"/>
      <c r="E3540" s="12">
        <v>3</v>
      </c>
      <c r="F3540"/>
    </row>
    <row r="3541" spans="1:6" x14ac:dyDescent="0.25">
      <c r="A3541" t="s">
        <v>6239</v>
      </c>
      <c r="B3541">
        <v>2005</v>
      </c>
      <c r="C3541">
        <v>689</v>
      </c>
      <c r="D3541" t="s">
        <v>3443</v>
      </c>
      <c r="E3541" s="11">
        <v>1</v>
      </c>
      <c r="F3541"/>
    </row>
    <row r="3542" spans="1:6" x14ac:dyDescent="0.25">
      <c r="A3542" s="9" t="s">
        <v>8082</v>
      </c>
      <c r="B3542" s="9"/>
      <c r="C3542" s="9"/>
      <c r="D3542" s="9"/>
      <c r="E3542" s="12">
        <v>1</v>
      </c>
      <c r="F3542"/>
    </row>
    <row r="3543" spans="1:6" x14ac:dyDescent="0.25">
      <c r="A3543" t="s">
        <v>6479</v>
      </c>
      <c r="B3543">
        <v>2018</v>
      </c>
      <c r="C3543" t="s">
        <v>3192</v>
      </c>
      <c r="D3543" t="s">
        <v>5631</v>
      </c>
      <c r="E3543" s="11">
        <v>1</v>
      </c>
      <c r="F3543"/>
    </row>
    <row r="3544" spans="1:6" x14ac:dyDescent="0.25">
      <c r="A3544" s="9" t="s">
        <v>8083</v>
      </c>
      <c r="B3544" s="9"/>
      <c r="C3544" s="9"/>
      <c r="D3544" s="9"/>
      <c r="E3544" s="12">
        <v>1</v>
      </c>
      <c r="F3544"/>
    </row>
    <row r="3545" spans="1:6" x14ac:dyDescent="0.25">
      <c r="A3545" t="s">
        <v>6480</v>
      </c>
      <c r="B3545">
        <v>2018</v>
      </c>
      <c r="C3545" t="s">
        <v>4297</v>
      </c>
      <c r="D3545" t="s">
        <v>5916</v>
      </c>
      <c r="E3545" s="11">
        <v>1</v>
      </c>
      <c r="F3545"/>
    </row>
    <row r="3546" spans="1:6" x14ac:dyDescent="0.25">
      <c r="A3546" s="9" t="s">
        <v>8084</v>
      </c>
      <c r="B3546" s="9"/>
      <c r="C3546" s="9"/>
      <c r="D3546" s="9"/>
      <c r="E3546" s="12">
        <v>1</v>
      </c>
      <c r="F3546"/>
    </row>
    <row r="3547" spans="1:6" x14ac:dyDescent="0.25">
      <c r="A3547" t="s">
        <v>3508</v>
      </c>
      <c r="B3547">
        <v>2017</v>
      </c>
      <c r="C3547" t="s">
        <v>2924</v>
      </c>
      <c r="D3547" t="s">
        <v>1493</v>
      </c>
      <c r="E3547" s="11">
        <v>1</v>
      </c>
      <c r="F3547"/>
    </row>
    <row r="3548" spans="1:6" x14ac:dyDescent="0.25">
      <c r="A3548" s="9" t="s">
        <v>8085</v>
      </c>
      <c r="B3548" s="9"/>
      <c r="C3548" s="9"/>
      <c r="D3548" s="9"/>
      <c r="E3548" s="12">
        <v>1</v>
      </c>
      <c r="F3548"/>
    </row>
    <row r="3549" spans="1:6" x14ac:dyDescent="0.25">
      <c r="A3549" t="s">
        <v>6481</v>
      </c>
      <c r="B3549">
        <v>2016</v>
      </c>
      <c r="C3549" t="s">
        <v>1549</v>
      </c>
      <c r="D3549" t="s">
        <v>6022</v>
      </c>
      <c r="E3549" s="11">
        <v>1</v>
      </c>
      <c r="F3549"/>
    </row>
    <row r="3550" spans="1:6" x14ac:dyDescent="0.25">
      <c r="A3550" s="9" t="s">
        <v>8086</v>
      </c>
      <c r="B3550" s="9"/>
      <c r="C3550" s="9"/>
      <c r="D3550" s="9"/>
      <c r="E3550" s="12">
        <v>1</v>
      </c>
      <c r="F3550"/>
    </row>
    <row r="3551" spans="1:6" x14ac:dyDescent="0.25">
      <c r="A3551" t="s">
        <v>5433</v>
      </c>
      <c r="B3551">
        <v>2019</v>
      </c>
      <c r="C3551">
        <v>34</v>
      </c>
      <c r="D3551" t="s">
        <v>568</v>
      </c>
      <c r="E3551" s="11">
        <v>1</v>
      </c>
      <c r="F3551"/>
    </row>
    <row r="3552" spans="1:6" x14ac:dyDescent="0.25">
      <c r="A3552" t="s">
        <v>5433</v>
      </c>
      <c r="B3552">
        <v>2019</v>
      </c>
      <c r="C3552">
        <v>148</v>
      </c>
      <c r="D3552" t="s">
        <v>2704</v>
      </c>
      <c r="E3552" s="11">
        <v>1</v>
      </c>
      <c r="F3552"/>
    </row>
    <row r="3553" spans="1:6" x14ac:dyDescent="0.25">
      <c r="A3553" t="s">
        <v>5433</v>
      </c>
      <c r="B3553">
        <v>2019</v>
      </c>
      <c r="C3553">
        <v>697</v>
      </c>
      <c r="D3553" t="s">
        <v>567</v>
      </c>
      <c r="E3553" s="11">
        <v>1</v>
      </c>
      <c r="F3553"/>
    </row>
    <row r="3554" spans="1:6" x14ac:dyDescent="0.25">
      <c r="A3554" t="s">
        <v>5433</v>
      </c>
      <c r="B3554">
        <v>2019</v>
      </c>
      <c r="C3554">
        <v>73</v>
      </c>
      <c r="D3554" t="s">
        <v>684</v>
      </c>
      <c r="E3554" s="11">
        <v>1</v>
      </c>
      <c r="F3554"/>
    </row>
    <row r="3555" spans="1:6" x14ac:dyDescent="0.25">
      <c r="A3555" t="s">
        <v>5433</v>
      </c>
      <c r="B3555">
        <v>2019</v>
      </c>
      <c r="C3555">
        <v>64</v>
      </c>
      <c r="D3555" t="s">
        <v>2678</v>
      </c>
      <c r="E3555" s="11">
        <v>1</v>
      </c>
      <c r="F3555"/>
    </row>
    <row r="3556" spans="1:6" x14ac:dyDescent="0.25">
      <c r="A3556" s="9" t="s">
        <v>6739</v>
      </c>
      <c r="B3556" s="9"/>
      <c r="C3556" s="9"/>
      <c r="D3556" s="9"/>
      <c r="E3556" s="12">
        <v>5</v>
      </c>
      <c r="F3556"/>
    </row>
    <row r="3557" spans="1:6" x14ac:dyDescent="0.25">
      <c r="A3557" t="s">
        <v>5769</v>
      </c>
      <c r="B3557">
        <v>2017</v>
      </c>
      <c r="C3557" t="s">
        <v>4797</v>
      </c>
      <c r="D3557" t="s">
        <v>7154</v>
      </c>
      <c r="E3557" s="11">
        <v>1</v>
      </c>
      <c r="F3557"/>
    </row>
    <row r="3558" spans="1:6" x14ac:dyDescent="0.25">
      <c r="A3558" s="9" t="s">
        <v>8087</v>
      </c>
      <c r="B3558" s="9"/>
      <c r="C3558" s="9"/>
      <c r="D3558" s="9"/>
      <c r="E3558" s="12">
        <v>1</v>
      </c>
      <c r="F3558"/>
    </row>
    <row r="3559" spans="1:6" x14ac:dyDescent="0.25">
      <c r="A3559" t="s">
        <v>6482</v>
      </c>
      <c r="B3559">
        <v>1999</v>
      </c>
      <c r="C3559">
        <v>274</v>
      </c>
      <c r="D3559" t="s">
        <v>3443</v>
      </c>
      <c r="E3559" s="11">
        <v>1</v>
      </c>
      <c r="F3559"/>
    </row>
    <row r="3560" spans="1:6" x14ac:dyDescent="0.25">
      <c r="A3560" s="9" t="s">
        <v>8088</v>
      </c>
      <c r="B3560" s="9"/>
      <c r="C3560" s="9"/>
      <c r="D3560" s="9"/>
      <c r="E3560" s="12">
        <v>1</v>
      </c>
      <c r="F3560"/>
    </row>
    <row r="3561" spans="1:6" x14ac:dyDescent="0.25">
      <c r="A3561" t="s">
        <v>144</v>
      </c>
      <c r="B3561">
        <v>1975</v>
      </c>
      <c r="C3561">
        <v>230</v>
      </c>
      <c r="D3561" t="s">
        <v>3443</v>
      </c>
      <c r="E3561" s="11">
        <v>1</v>
      </c>
      <c r="F3561"/>
    </row>
    <row r="3562" spans="1:6" x14ac:dyDescent="0.25">
      <c r="A3562" s="9" t="s">
        <v>8089</v>
      </c>
      <c r="B3562" s="9"/>
      <c r="C3562" s="9"/>
      <c r="D3562" s="9"/>
      <c r="E3562" s="12">
        <v>1</v>
      </c>
      <c r="F3562"/>
    </row>
    <row r="3563" spans="1:6" x14ac:dyDescent="0.25">
      <c r="A3563" t="s">
        <v>5770</v>
      </c>
      <c r="B3563">
        <v>2017</v>
      </c>
      <c r="C3563" t="s">
        <v>4778</v>
      </c>
      <c r="D3563" t="s">
        <v>7154</v>
      </c>
      <c r="E3563" s="11">
        <v>1</v>
      </c>
      <c r="F3563"/>
    </row>
    <row r="3564" spans="1:6" x14ac:dyDescent="0.25">
      <c r="A3564" s="9" t="s">
        <v>8090</v>
      </c>
      <c r="B3564" s="9"/>
      <c r="C3564" s="9"/>
      <c r="D3564" s="9"/>
      <c r="E3564" s="12">
        <v>1</v>
      </c>
      <c r="F3564"/>
    </row>
    <row r="3565" spans="1:6" x14ac:dyDescent="0.25">
      <c r="A3565" t="s">
        <v>5771</v>
      </c>
      <c r="B3565">
        <v>2017</v>
      </c>
      <c r="C3565" t="s">
        <v>2179</v>
      </c>
      <c r="D3565" t="s">
        <v>5685</v>
      </c>
      <c r="E3565" s="11">
        <v>1</v>
      </c>
      <c r="F3565"/>
    </row>
    <row r="3566" spans="1:6" x14ac:dyDescent="0.25">
      <c r="A3566" s="9" t="s">
        <v>8091</v>
      </c>
      <c r="B3566" s="9"/>
      <c r="C3566" s="9"/>
      <c r="D3566" s="9"/>
      <c r="E3566" s="12">
        <v>1</v>
      </c>
      <c r="F3566"/>
    </row>
    <row r="3567" spans="1:6" x14ac:dyDescent="0.25">
      <c r="A3567" t="s">
        <v>5772</v>
      </c>
      <c r="B3567">
        <v>2017</v>
      </c>
      <c r="C3567" t="s">
        <v>2206</v>
      </c>
      <c r="D3567" t="s">
        <v>5684</v>
      </c>
      <c r="E3567" s="11">
        <v>1</v>
      </c>
      <c r="F3567"/>
    </row>
    <row r="3568" spans="1:6" x14ac:dyDescent="0.25">
      <c r="A3568" t="s">
        <v>5772</v>
      </c>
      <c r="B3568">
        <v>2017</v>
      </c>
      <c r="C3568" t="s">
        <v>4760</v>
      </c>
      <c r="D3568" t="s">
        <v>5686</v>
      </c>
      <c r="E3568" s="11">
        <v>1</v>
      </c>
      <c r="F3568"/>
    </row>
    <row r="3569" spans="1:6" x14ac:dyDescent="0.25">
      <c r="A3569" s="9" t="s">
        <v>8092</v>
      </c>
      <c r="B3569" s="9"/>
      <c r="C3569" s="9"/>
      <c r="D3569" s="9"/>
      <c r="E3569" s="12">
        <v>2</v>
      </c>
      <c r="F3569"/>
    </row>
    <row r="3570" spans="1:6" x14ac:dyDescent="0.25">
      <c r="A3570" t="s">
        <v>6054</v>
      </c>
      <c r="B3570">
        <v>2018</v>
      </c>
      <c r="C3570" t="s">
        <v>4348</v>
      </c>
      <c r="D3570" t="s">
        <v>5916</v>
      </c>
      <c r="E3570" s="11">
        <v>1</v>
      </c>
      <c r="F3570"/>
    </row>
    <row r="3571" spans="1:6" x14ac:dyDescent="0.25">
      <c r="A3571" t="s">
        <v>6054</v>
      </c>
      <c r="B3571">
        <v>2019</v>
      </c>
      <c r="C3571" t="s">
        <v>5202</v>
      </c>
      <c r="D3571" t="s">
        <v>6158</v>
      </c>
      <c r="E3571" s="11">
        <v>1</v>
      </c>
      <c r="F3571"/>
    </row>
    <row r="3572" spans="1:6" x14ac:dyDescent="0.25">
      <c r="A3572" t="s">
        <v>6054</v>
      </c>
      <c r="B3572">
        <v>2019</v>
      </c>
      <c r="C3572" t="s">
        <v>6888</v>
      </c>
      <c r="D3572" t="s">
        <v>6080</v>
      </c>
      <c r="E3572" s="11">
        <v>1</v>
      </c>
      <c r="F3572"/>
    </row>
    <row r="3573" spans="1:6" x14ac:dyDescent="0.25">
      <c r="A3573" s="9" t="s">
        <v>8093</v>
      </c>
      <c r="B3573" s="9"/>
      <c r="C3573" s="9"/>
      <c r="D3573" s="9"/>
      <c r="E3573" s="12">
        <v>3</v>
      </c>
      <c r="F3573"/>
    </row>
    <row r="3574" spans="1:6" x14ac:dyDescent="0.25">
      <c r="A3574" t="s">
        <v>6483</v>
      </c>
      <c r="B3574">
        <v>2018</v>
      </c>
      <c r="C3574" t="s">
        <v>4376</v>
      </c>
      <c r="D3574" t="s">
        <v>5916</v>
      </c>
      <c r="E3574" s="11">
        <v>1</v>
      </c>
      <c r="F3574"/>
    </row>
    <row r="3575" spans="1:6" x14ac:dyDescent="0.25">
      <c r="A3575" s="9" t="s">
        <v>8094</v>
      </c>
      <c r="B3575" s="9"/>
      <c r="C3575" s="9"/>
      <c r="D3575" s="9"/>
      <c r="E3575" s="12">
        <v>1</v>
      </c>
      <c r="F3575"/>
    </row>
    <row r="3576" spans="1:6" x14ac:dyDescent="0.25">
      <c r="A3576" t="s">
        <v>8095</v>
      </c>
      <c r="B3576">
        <v>2019</v>
      </c>
      <c r="C3576" t="s">
        <v>1943</v>
      </c>
      <c r="D3576" t="s">
        <v>1493</v>
      </c>
      <c r="E3576" s="11">
        <v>1</v>
      </c>
      <c r="F3576"/>
    </row>
    <row r="3577" spans="1:6" x14ac:dyDescent="0.25">
      <c r="A3577" s="9" t="s">
        <v>8096</v>
      </c>
      <c r="B3577" s="9"/>
      <c r="C3577" s="9"/>
      <c r="D3577" s="9"/>
      <c r="E3577" s="12">
        <v>1</v>
      </c>
      <c r="F3577"/>
    </row>
    <row r="3578" spans="1:6" x14ac:dyDescent="0.25">
      <c r="A3578" t="s">
        <v>6484</v>
      </c>
      <c r="B3578">
        <v>2018</v>
      </c>
      <c r="C3578" t="s">
        <v>1658</v>
      </c>
      <c r="D3578" t="s">
        <v>5684</v>
      </c>
      <c r="E3578" s="11">
        <v>1</v>
      </c>
      <c r="F3578"/>
    </row>
    <row r="3579" spans="1:6" x14ac:dyDescent="0.25">
      <c r="A3579" t="s">
        <v>6484</v>
      </c>
      <c r="B3579">
        <v>2018</v>
      </c>
      <c r="C3579" t="s">
        <v>2096</v>
      </c>
      <c r="D3579" t="s">
        <v>6158</v>
      </c>
      <c r="E3579" s="11">
        <v>1</v>
      </c>
      <c r="F3579"/>
    </row>
    <row r="3580" spans="1:6" x14ac:dyDescent="0.25">
      <c r="A3580" s="9" t="s">
        <v>8097</v>
      </c>
      <c r="B3580" s="9"/>
      <c r="C3580" s="9"/>
      <c r="D3580" s="9"/>
      <c r="E3580" s="12">
        <v>2</v>
      </c>
      <c r="F3580"/>
    </row>
    <row r="3581" spans="1:6" x14ac:dyDescent="0.25">
      <c r="A3581" t="s">
        <v>6485</v>
      </c>
      <c r="B3581">
        <v>2018</v>
      </c>
      <c r="C3581" t="s">
        <v>4250</v>
      </c>
      <c r="D3581" t="s">
        <v>5916</v>
      </c>
      <c r="E3581" s="11">
        <v>1</v>
      </c>
      <c r="F3581"/>
    </row>
    <row r="3582" spans="1:6" x14ac:dyDescent="0.25">
      <c r="A3582" t="s">
        <v>6485</v>
      </c>
      <c r="B3582">
        <v>2019</v>
      </c>
      <c r="C3582" t="s">
        <v>6897</v>
      </c>
      <c r="D3582" t="s">
        <v>6080</v>
      </c>
      <c r="E3582" s="11">
        <v>1</v>
      </c>
      <c r="F3582"/>
    </row>
    <row r="3583" spans="1:6" x14ac:dyDescent="0.25">
      <c r="A3583" s="9" t="s">
        <v>8098</v>
      </c>
      <c r="B3583" s="9"/>
      <c r="C3583" s="9"/>
      <c r="D3583" s="9"/>
      <c r="E3583" s="12">
        <v>2</v>
      </c>
      <c r="F3583"/>
    </row>
    <row r="3584" spans="1:6" x14ac:dyDescent="0.25">
      <c r="A3584" t="s">
        <v>5773</v>
      </c>
      <c r="B3584">
        <v>2017</v>
      </c>
      <c r="C3584" t="s">
        <v>4758</v>
      </c>
      <c r="D3584" t="s">
        <v>7154</v>
      </c>
      <c r="E3584" s="11">
        <v>1</v>
      </c>
      <c r="F3584"/>
    </row>
    <row r="3585" spans="1:6" x14ac:dyDescent="0.25">
      <c r="A3585" s="9" t="s">
        <v>8099</v>
      </c>
      <c r="B3585" s="9"/>
      <c r="C3585" s="9"/>
      <c r="D3585" s="9"/>
      <c r="E3585" s="12">
        <v>1</v>
      </c>
      <c r="F3585"/>
    </row>
    <row r="3586" spans="1:6" x14ac:dyDescent="0.25">
      <c r="A3586" t="s">
        <v>5774</v>
      </c>
      <c r="B3586">
        <v>2018</v>
      </c>
      <c r="C3586" t="s">
        <v>2999</v>
      </c>
      <c r="D3586" t="s">
        <v>6158</v>
      </c>
      <c r="E3586" s="11">
        <v>1</v>
      </c>
      <c r="F3586"/>
    </row>
    <row r="3587" spans="1:6" x14ac:dyDescent="0.25">
      <c r="A3587" t="s">
        <v>5774</v>
      </c>
      <c r="B3587">
        <v>2018</v>
      </c>
      <c r="C3587" t="s">
        <v>2999</v>
      </c>
      <c r="D3587" t="s">
        <v>6326</v>
      </c>
      <c r="E3587" s="11">
        <v>1</v>
      </c>
      <c r="F3587"/>
    </row>
    <row r="3588" spans="1:6" x14ac:dyDescent="0.25">
      <c r="A3588" t="s">
        <v>5774</v>
      </c>
      <c r="B3588">
        <v>2019</v>
      </c>
      <c r="C3588" t="s">
        <v>1980</v>
      </c>
      <c r="D3588" t="s">
        <v>1493</v>
      </c>
      <c r="E3588" s="11">
        <v>1</v>
      </c>
      <c r="F3588"/>
    </row>
    <row r="3589" spans="1:6" x14ac:dyDescent="0.25">
      <c r="A3589" s="9" t="s">
        <v>8100</v>
      </c>
      <c r="B3589" s="9"/>
      <c r="C3589" s="9"/>
      <c r="D3589" s="9"/>
      <c r="E3589" s="12">
        <v>3</v>
      </c>
      <c r="F3589"/>
    </row>
    <row r="3590" spans="1:6" x14ac:dyDescent="0.25">
      <c r="A3590" t="s">
        <v>147</v>
      </c>
      <c r="B3590">
        <v>1986</v>
      </c>
      <c r="C3590">
        <v>50</v>
      </c>
      <c r="D3590" t="s">
        <v>3591</v>
      </c>
      <c r="E3590" s="11">
        <v>1</v>
      </c>
      <c r="F3590"/>
    </row>
    <row r="3591" spans="1:6" x14ac:dyDescent="0.25">
      <c r="A3591" t="s">
        <v>147</v>
      </c>
      <c r="B3591">
        <v>1987</v>
      </c>
      <c r="C3591">
        <v>170</v>
      </c>
      <c r="D3591" t="s">
        <v>567</v>
      </c>
      <c r="E3591" s="11">
        <v>1</v>
      </c>
      <c r="F3591"/>
    </row>
    <row r="3592" spans="1:6" x14ac:dyDescent="0.25">
      <c r="A3592" t="s">
        <v>147</v>
      </c>
      <c r="B3592">
        <v>1987</v>
      </c>
      <c r="C3592">
        <v>14</v>
      </c>
      <c r="D3592" t="s">
        <v>5892</v>
      </c>
      <c r="E3592" s="11">
        <v>1</v>
      </c>
      <c r="F3592"/>
    </row>
    <row r="3593" spans="1:6" x14ac:dyDescent="0.25">
      <c r="A3593" t="s">
        <v>147</v>
      </c>
      <c r="B3593">
        <v>1990</v>
      </c>
      <c r="C3593">
        <v>1</v>
      </c>
      <c r="D3593" t="s">
        <v>3442</v>
      </c>
      <c r="E3593" s="11">
        <v>1</v>
      </c>
      <c r="F3593"/>
    </row>
    <row r="3594" spans="1:6" x14ac:dyDescent="0.25">
      <c r="A3594" s="9" t="s">
        <v>8101</v>
      </c>
      <c r="B3594" s="9"/>
      <c r="C3594" s="9"/>
      <c r="D3594" s="9"/>
      <c r="E3594" s="12">
        <v>4</v>
      </c>
      <c r="F3594"/>
    </row>
    <row r="3595" spans="1:6" x14ac:dyDescent="0.25">
      <c r="A3595" t="s">
        <v>6486</v>
      </c>
      <c r="B3595">
        <v>2016</v>
      </c>
      <c r="C3595" t="s">
        <v>1698</v>
      </c>
      <c r="D3595" t="s">
        <v>6027</v>
      </c>
      <c r="E3595" s="11">
        <v>1</v>
      </c>
      <c r="F3595"/>
    </row>
    <row r="3596" spans="1:6" x14ac:dyDescent="0.25">
      <c r="A3596" s="9" t="s">
        <v>8102</v>
      </c>
      <c r="B3596" s="9"/>
      <c r="C3596" s="9"/>
      <c r="D3596" s="9"/>
      <c r="E3596" s="12">
        <v>1</v>
      </c>
      <c r="F3596"/>
    </row>
    <row r="3597" spans="1:6" x14ac:dyDescent="0.25">
      <c r="A3597" t="s">
        <v>6487</v>
      </c>
      <c r="B3597">
        <v>2018</v>
      </c>
      <c r="C3597" t="s">
        <v>4287</v>
      </c>
      <c r="D3597" t="s">
        <v>5916</v>
      </c>
      <c r="E3597" s="11">
        <v>1</v>
      </c>
      <c r="F3597"/>
    </row>
    <row r="3598" spans="1:6" x14ac:dyDescent="0.25">
      <c r="A3598" s="9" t="s">
        <v>8103</v>
      </c>
      <c r="B3598" s="9"/>
      <c r="C3598" s="9"/>
      <c r="D3598" s="9"/>
      <c r="E3598" s="12">
        <v>1</v>
      </c>
      <c r="F3598"/>
    </row>
    <row r="3599" spans="1:6" x14ac:dyDescent="0.25">
      <c r="A3599" t="s">
        <v>6488</v>
      </c>
      <c r="B3599">
        <v>2018</v>
      </c>
      <c r="C3599" t="s">
        <v>4319</v>
      </c>
      <c r="D3599" t="s">
        <v>5916</v>
      </c>
      <c r="E3599" s="11">
        <v>1</v>
      </c>
      <c r="F3599"/>
    </row>
    <row r="3600" spans="1:6" x14ac:dyDescent="0.25">
      <c r="A3600" s="9" t="s">
        <v>8104</v>
      </c>
      <c r="B3600" s="9"/>
      <c r="C3600" s="9"/>
      <c r="D3600" s="9"/>
      <c r="E3600" s="12">
        <v>1</v>
      </c>
      <c r="F3600"/>
    </row>
    <row r="3601" spans="1:6" x14ac:dyDescent="0.25">
      <c r="A3601" t="s">
        <v>2656</v>
      </c>
      <c r="B3601">
        <v>2016</v>
      </c>
      <c r="C3601">
        <v>549</v>
      </c>
      <c r="D3601" t="s">
        <v>567</v>
      </c>
      <c r="E3601" s="11">
        <v>1</v>
      </c>
      <c r="F3601"/>
    </row>
    <row r="3602" spans="1:6" x14ac:dyDescent="0.25">
      <c r="A3602" t="s">
        <v>2656</v>
      </c>
      <c r="B3602">
        <v>2016</v>
      </c>
      <c r="C3602">
        <v>264</v>
      </c>
      <c r="D3602" t="s">
        <v>2554</v>
      </c>
      <c r="E3602" s="11">
        <v>1</v>
      </c>
      <c r="F3602"/>
    </row>
    <row r="3603" spans="1:6" x14ac:dyDescent="0.25">
      <c r="A3603" t="s">
        <v>2656</v>
      </c>
      <c r="B3603">
        <v>2016</v>
      </c>
      <c r="C3603">
        <v>62</v>
      </c>
      <c r="D3603" t="s">
        <v>1503</v>
      </c>
      <c r="E3603" s="11">
        <v>1</v>
      </c>
      <c r="F3603"/>
    </row>
    <row r="3604" spans="1:6" x14ac:dyDescent="0.25">
      <c r="A3604" t="s">
        <v>2656</v>
      </c>
      <c r="B3604">
        <v>2016</v>
      </c>
      <c r="C3604">
        <v>62</v>
      </c>
      <c r="D3604" t="s">
        <v>2657</v>
      </c>
      <c r="E3604" s="11">
        <v>1</v>
      </c>
      <c r="F3604"/>
    </row>
    <row r="3605" spans="1:6" x14ac:dyDescent="0.25">
      <c r="A3605" s="9" t="s">
        <v>8105</v>
      </c>
      <c r="B3605" s="9"/>
      <c r="C3605" s="9"/>
      <c r="D3605" s="9"/>
      <c r="E3605" s="12">
        <v>4</v>
      </c>
      <c r="F3605"/>
    </row>
    <row r="3606" spans="1:6" x14ac:dyDescent="0.25">
      <c r="A3606" t="s">
        <v>148</v>
      </c>
      <c r="B3606">
        <v>1977</v>
      </c>
      <c r="C3606">
        <v>10</v>
      </c>
      <c r="D3606" t="s">
        <v>3443</v>
      </c>
      <c r="E3606" s="11">
        <v>1</v>
      </c>
      <c r="F3606"/>
    </row>
    <row r="3607" spans="1:6" x14ac:dyDescent="0.25">
      <c r="A3607" t="s">
        <v>148</v>
      </c>
      <c r="B3607">
        <v>1978</v>
      </c>
      <c r="C3607">
        <v>200</v>
      </c>
      <c r="D3607" t="s">
        <v>3443</v>
      </c>
      <c r="E3607" s="11">
        <v>1</v>
      </c>
      <c r="F3607"/>
    </row>
    <row r="3608" spans="1:6" x14ac:dyDescent="0.25">
      <c r="A3608" t="s">
        <v>148</v>
      </c>
      <c r="B3608">
        <v>1980</v>
      </c>
      <c r="C3608">
        <v>600</v>
      </c>
      <c r="D3608" t="s">
        <v>3443</v>
      </c>
      <c r="E3608" s="11">
        <v>1</v>
      </c>
      <c r="F3608"/>
    </row>
    <row r="3609" spans="1:6" x14ac:dyDescent="0.25">
      <c r="A3609" t="s">
        <v>148</v>
      </c>
      <c r="B3609">
        <v>1981</v>
      </c>
      <c r="C3609">
        <v>79</v>
      </c>
      <c r="D3609" t="s">
        <v>5893</v>
      </c>
      <c r="E3609" s="11">
        <v>1</v>
      </c>
      <c r="F3609"/>
    </row>
    <row r="3610" spans="1:6" x14ac:dyDescent="0.25">
      <c r="A3610" t="s">
        <v>148</v>
      </c>
      <c r="B3610">
        <v>1981</v>
      </c>
      <c r="C3610">
        <v>228</v>
      </c>
      <c r="D3610" t="s">
        <v>3442</v>
      </c>
      <c r="E3610" s="11">
        <v>1</v>
      </c>
      <c r="F3610"/>
    </row>
    <row r="3611" spans="1:6" x14ac:dyDescent="0.25">
      <c r="A3611" t="s">
        <v>148</v>
      </c>
      <c r="B3611">
        <v>1981</v>
      </c>
      <c r="C3611">
        <v>400</v>
      </c>
      <c r="D3611" t="s">
        <v>3443</v>
      </c>
      <c r="E3611" s="11">
        <v>1</v>
      </c>
      <c r="F3611"/>
    </row>
    <row r="3612" spans="1:6" x14ac:dyDescent="0.25">
      <c r="A3612" t="s">
        <v>148</v>
      </c>
      <c r="B3612">
        <v>1981</v>
      </c>
      <c r="C3612">
        <v>468</v>
      </c>
      <c r="D3612" t="s">
        <v>3442</v>
      </c>
      <c r="E3612" s="11">
        <v>1</v>
      </c>
      <c r="F3612"/>
    </row>
    <row r="3613" spans="1:6" x14ac:dyDescent="0.25">
      <c r="A3613" t="s">
        <v>148</v>
      </c>
      <c r="B3613">
        <v>1981</v>
      </c>
      <c r="C3613">
        <v>650</v>
      </c>
      <c r="D3613" t="s">
        <v>5893</v>
      </c>
      <c r="E3613" s="11">
        <v>1</v>
      </c>
      <c r="F3613"/>
    </row>
    <row r="3614" spans="1:6" x14ac:dyDescent="0.25">
      <c r="A3614" t="s">
        <v>148</v>
      </c>
      <c r="B3614">
        <v>1982</v>
      </c>
      <c r="C3614">
        <v>39</v>
      </c>
      <c r="D3614" t="s">
        <v>5893</v>
      </c>
      <c r="E3614" s="11">
        <v>1</v>
      </c>
      <c r="F3614"/>
    </row>
    <row r="3615" spans="1:6" x14ac:dyDescent="0.25">
      <c r="A3615" t="s">
        <v>148</v>
      </c>
      <c r="B3615">
        <v>1982</v>
      </c>
      <c r="C3615">
        <v>300</v>
      </c>
      <c r="D3615" t="s">
        <v>3443</v>
      </c>
      <c r="E3615" s="11">
        <v>1</v>
      </c>
      <c r="F3615"/>
    </row>
    <row r="3616" spans="1:6" x14ac:dyDescent="0.25">
      <c r="A3616" t="s">
        <v>148</v>
      </c>
      <c r="B3616">
        <v>1982</v>
      </c>
      <c r="C3616">
        <v>301</v>
      </c>
      <c r="D3616" t="s">
        <v>5998</v>
      </c>
      <c r="E3616" s="11">
        <v>1</v>
      </c>
      <c r="F3616"/>
    </row>
    <row r="3617" spans="1:6" x14ac:dyDescent="0.25">
      <c r="A3617" t="s">
        <v>148</v>
      </c>
      <c r="B3617">
        <v>1982</v>
      </c>
      <c r="C3617">
        <v>535</v>
      </c>
      <c r="D3617" t="s">
        <v>3442</v>
      </c>
      <c r="E3617" s="11">
        <v>1</v>
      </c>
      <c r="F3617"/>
    </row>
    <row r="3618" spans="1:6" x14ac:dyDescent="0.25">
      <c r="A3618" t="s">
        <v>148</v>
      </c>
      <c r="B3618">
        <v>1982</v>
      </c>
      <c r="C3618">
        <v>551</v>
      </c>
      <c r="D3618" t="s">
        <v>5999</v>
      </c>
      <c r="E3618" s="11">
        <v>1</v>
      </c>
      <c r="F3618"/>
    </row>
    <row r="3619" spans="1:6" x14ac:dyDescent="0.25">
      <c r="A3619" t="s">
        <v>148</v>
      </c>
      <c r="B3619">
        <v>1983</v>
      </c>
      <c r="C3619">
        <v>3</v>
      </c>
      <c r="D3619" t="s">
        <v>3442</v>
      </c>
      <c r="E3619" s="11">
        <v>1</v>
      </c>
      <c r="F3619"/>
    </row>
    <row r="3620" spans="1:6" x14ac:dyDescent="0.25">
      <c r="A3620" t="s">
        <v>148</v>
      </c>
      <c r="B3620">
        <v>1983</v>
      </c>
      <c r="C3620">
        <v>12</v>
      </c>
      <c r="D3620" t="s">
        <v>6193</v>
      </c>
      <c r="E3620" s="11">
        <v>1</v>
      </c>
      <c r="F3620"/>
    </row>
    <row r="3621" spans="1:6" x14ac:dyDescent="0.25">
      <c r="A3621" t="s">
        <v>148</v>
      </c>
      <c r="B3621">
        <v>1983</v>
      </c>
      <c r="C3621">
        <v>115</v>
      </c>
      <c r="D3621" t="s">
        <v>3442</v>
      </c>
      <c r="E3621" s="11">
        <v>1</v>
      </c>
      <c r="F3621"/>
    </row>
    <row r="3622" spans="1:6" x14ac:dyDescent="0.25">
      <c r="A3622" t="s">
        <v>148</v>
      </c>
      <c r="B3622">
        <v>1983</v>
      </c>
      <c r="C3622">
        <v>390</v>
      </c>
      <c r="D3622" t="s">
        <v>5999</v>
      </c>
      <c r="E3622" s="11">
        <v>1</v>
      </c>
      <c r="F3622"/>
    </row>
    <row r="3623" spans="1:6" x14ac:dyDescent="0.25">
      <c r="A3623" t="s">
        <v>148</v>
      </c>
      <c r="B3623">
        <v>1983</v>
      </c>
      <c r="C3623">
        <v>500</v>
      </c>
      <c r="D3623" t="s">
        <v>3443</v>
      </c>
      <c r="E3623" s="11">
        <v>1</v>
      </c>
      <c r="F3623"/>
    </row>
    <row r="3624" spans="1:6" x14ac:dyDescent="0.25">
      <c r="A3624" t="s">
        <v>148</v>
      </c>
      <c r="B3624">
        <v>1983</v>
      </c>
      <c r="C3624">
        <v>501</v>
      </c>
      <c r="D3624" t="s">
        <v>3443</v>
      </c>
      <c r="E3624" s="11">
        <v>1</v>
      </c>
      <c r="F3624"/>
    </row>
    <row r="3625" spans="1:6" x14ac:dyDescent="0.25">
      <c r="A3625" t="s">
        <v>148</v>
      </c>
      <c r="B3625">
        <v>1983</v>
      </c>
      <c r="C3625">
        <v>645</v>
      </c>
      <c r="D3625" t="s">
        <v>5893</v>
      </c>
      <c r="E3625" s="11">
        <v>1</v>
      </c>
      <c r="F3625"/>
    </row>
    <row r="3626" spans="1:6" x14ac:dyDescent="0.25">
      <c r="A3626" t="s">
        <v>148</v>
      </c>
      <c r="B3626">
        <v>1983</v>
      </c>
      <c r="C3626">
        <v>93</v>
      </c>
      <c r="D3626" t="s">
        <v>5893</v>
      </c>
      <c r="E3626" s="11">
        <v>1</v>
      </c>
      <c r="F3626"/>
    </row>
    <row r="3627" spans="1:6" x14ac:dyDescent="0.25">
      <c r="A3627" t="s">
        <v>148</v>
      </c>
      <c r="B3627">
        <v>1984</v>
      </c>
      <c r="C3627">
        <v>15</v>
      </c>
      <c r="D3627" t="s">
        <v>6193</v>
      </c>
      <c r="E3627" s="11">
        <v>1</v>
      </c>
      <c r="F3627"/>
    </row>
    <row r="3628" spans="1:6" x14ac:dyDescent="0.25">
      <c r="A3628" t="s">
        <v>148</v>
      </c>
      <c r="B3628">
        <v>1984</v>
      </c>
      <c r="C3628">
        <v>57</v>
      </c>
      <c r="D3628" t="s">
        <v>3442</v>
      </c>
      <c r="E3628" s="11">
        <v>1</v>
      </c>
      <c r="F3628"/>
    </row>
    <row r="3629" spans="1:6" x14ac:dyDescent="0.25">
      <c r="A3629" t="s">
        <v>148</v>
      </c>
      <c r="B3629">
        <v>1984</v>
      </c>
      <c r="C3629">
        <v>100</v>
      </c>
      <c r="D3629" t="s">
        <v>3443</v>
      </c>
      <c r="E3629" s="11">
        <v>1</v>
      </c>
      <c r="F3629"/>
    </row>
    <row r="3630" spans="1:6" x14ac:dyDescent="0.25">
      <c r="A3630" t="s">
        <v>148</v>
      </c>
      <c r="B3630">
        <v>1985</v>
      </c>
      <c r="C3630">
        <v>57</v>
      </c>
      <c r="D3630" t="s">
        <v>3442</v>
      </c>
      <c r="E3630" s="11">
        <v>1</v>
      </c>
      <c r="F3630"/>
    </row>
    <row r="3631" spans="1:6" x14ac:dyDescent="0.25">
      <c r="A3631" t="s">
        <v>148</v>
      </c>
      <c r="B3631">
        <v>1985</v>
      </c>
      <c r="C3631">
        <v>200</v>
      </c>
      <c r="D3631" t="s">
        <v>3443</v>
      </c>
      <c r="E3631" s="11">
        <v>1</v>
      </c>
      <c r="F3631"/>
    </row>
    <row r="3632" spans="1:6" x14ac:dyDescent="0.25">
      <c r="A3632" t="s">
        <v>148</v>
      </c>
      <c r="B3632">
        <v>1985</v>
      </c>
      <c r="C3632">
        <v>639</v>
      </c>
      <c r="D3632" t="s">
        <v>5893</v>
      </c>
      <c r="E3632" s="11">
        <v>1</v>
      </c>
      <c r="F3632"/>
    </row>
    <row r="3633" spans="1:6" x14ac:dyDescent="0.25">
      <c r="A3633" t="s">
        <v>148</v>
      </c>
      <c r="B3633">
        <v>1985</v>
      </c>
      <c r="C3633">
        <v>303</v>
      </c>
      <c r="D3633" t="s">
        <v>5893</v>
      </c>
      <c r="E3633" s="11">
        <v>1</v>
      </c>
      <c r="F3633"/>
    </row>
    <row r="3634" spans="1:6" x14ac:dyDescent="0.25">
      <c r="A3634" t="s">
        <v>148</v>
      </c>
      <c r="B3634">
        <v>1986</v>
      </c>
      <c r="C3634">
        <v>700</v>
      </c>
      <c r="D3634" t="s">
        <v>3443</v>
      </c>
      <c r="E3634" s="11">
        <v>1</v>
      </c>
      <c r="F3634"/>
    </row>
    <row r="3635" spans="1:6" x14ac:dyDescent="0.25">
      <c r="A3635" t="s">
        <v>148</v>
      </c>
      <c r="B3635">
        <v>1986</v>
      </c>
      <c r="C3635">
        <v>377</v>
      </c>
      <c r="D3635" t="s">
        <v>3442</v>
      </c>
      <c r="E3635" s="11">
        <v>1</v>
      </c>
      <c r="F3635"/>
    </row>
    <row r="3636" spans="1:6" x14ac:dyDescent="0.25">
      <c r="A3636" t="s">
        <v>148</v>
      </c>
      <c r="B3636">
        <v>1986</v>
      </c>
      <c r="C3636">
        <v>14</v>
      </c>
      <c r="D3636" t="s">
        <v>6128</v>
      </c>
      <c r="E3636" s="11">
        <v>1</v>
      </c>
      <c r="F3636"/>
    </row>
    <row r="3637" spans="1:6" x14ac:dyDescent="0.25">
      <c r="A3637" t="s">
        <v>148</v>
      </c>
      <c r="B3637">
        <v>1987</v>
      </c>
      <c r="C3637">
        <v>210</v>
      </c>
      <c r="D3637" t="s">
        <v>3442</v>
      </c>
      <c r="E3637" s="11">
        <v>1</v>
      </c>
      <c r="F3637"/>
    </row>
    <row r="3638" spans="1:6" x14ac:dyDescent="0.25">
      <c r="A3638" t="s">
        <v>148</v>
      </c>
      <c r="B3638">
        <v>1987</v>
      </c>
      <c r="C3638">
        <v>300</v>
      </c>
      <c r="D3638" t="s">
        <v>3443</v>
      </c>
      <c r="E3638" s="11">
        <v>1</v>
      </c>
      <c r="F3638"/>
    </row>
    <row r="3639" spans="1:6" x14ac:dyDescent="0.25">
      <c r="A3639" t="s">
        <v>148</v>
      </c>
      <c r="B3639">
        <v>1987</v>
      </c>
      <c r="C3639" t="s">
        <v>626</v>
      </c>
      <c r="D3639" t="s">
        <v>5942</v>
      </c>
      <c r="E3639" s="11">
        <v>1</v>
      </c>
      <c r="F3639"/>
    </row>
    <row r="3640" spans="1:6" x14ac:dyDescent="0.25">
      <c r="A3640" t="s">
        <v>148</v>
      </c>
      <c r="B3640">
        <v>1987</v>
      </c>
      <c r="C3640" t="s">
        <v>637</v>
      </c>
      <c r="D3640" t="s">
        <v>5926</v>
      </c>
      <c r="E3640" s="11">
        <v>1</v>
      </c>
      <c r="F3640"/>
    </row>
    <row r="3641" spans="1:6" x14ac:dyDescent="0.25">
      <c r="A3641" t="s">
        <v>148</v>
      </c>
      <c r="B3641">
        <v>1988</v>
      </c>
      <c r="C3641">
        <v>283</v>
      </c>
      <c r="D3641" t="s">
        <v>5893</v>
      </c>
      <c r="E3641" s="11">
        <v>1</v>
      </c>
      <c r="F3641"/>
    </row>
    <row r="3642" spans="1:6" x14ac:dyDescent="0.25">
      <c r="A3642" t="s">
        <v>148</v>
      </c>
      <c r="B3642">
        <v>1988</v>
      </c>
      <c r="C3642">
        <v>500</v>
      </c>
      <c r="D3642" t="s">
        <v>5903</v>
      </c>
      <c r="E3642" s="11">
        <v>1</v>
      </c>
      <c r="F3642"/>
    </row>
    <row r="3643" spans="1:6" x14ac:dyDescent="0.25">
      <c r="A3643" t="s">
        <v>148</v>
      </c>
      <c r="B3643">
        <v>1988</v>
      </c>
      <c r="C3643">
        <v>501</v>
      </c>
      <c r="D3643" t="s">
        <v>5903</v>
      </c>
      <c r="E3643" s="11">
        <v>1</v>
      </c>
      <c r="F3643"/>
    </row>
    <row r="3644" spans="1:6" x14ac:dyDescent="0.25">
      <c r="A3644" t="s">
        <v>148</v>
      </c>
      <c r="B3644">
        <v>1988</v>
      </c>
      <c r="C3644">
        <v>502</v>
      </c>
      <c r="D3644" t="s">
        <v>5903</v>
      </c>
      <c r="E3644" s="11">
        <v>1</v>
      </c>
      <c r="F3644"/>
    </row>
    <row r="3645" spans="1:6" x14ac:dyDescent="0.25">
      <c r="A3645" t="s">
        <v>148</v>
      </c>
      <c r="B3645">
        <v>1988</v>
      </c>
      <c r="C3645">
        <v>503</v>
      </c>
      <c r="D3645" t="s">
        <v>5903</v>
      </c>
      <c r="E3645" s="11">
        <v>1</v>
      </c>
      <c r="F3645"/>
    </row>
    <row r="3646" spans="1:6" x14ac:dyDescent="0.25">
      <c r="A3646" t="s">
        <v>148</v>
      </c>
      <c r="B3646">
        <v>1988</v>
      </c>
      <c r="C3646">
        <v>504</v>
      </c>
      <c r="D3646" t="s">
        <v>5903</v>
      </c>
      <c r="E3646" s="11">
        <v>1</v>
      </c>
      <c r="F3646"/>
    </row>
    <row r="3647" spans="1:6" x14ac:dyDescent="0.25">
      <c r="A3647" t="s">
        <v>148</v>
      </c>
      <c r="B3647">
        <v>1990</v>
      </c>
      <c r="C3647">
        <v>4</v>
      </c>
      <c r="D3647" t="s">
        <v>6240</v>
      </c>
      <c r="E3647" s="11">
        <v>1</v>
      </c>
      <c r="F3647"/>
    </row>
    <row r="3648" spans="1:6" x14ac:dyDescent="0.25">
      <c r="A3648" t="s">
        <v>148</v>
      </c>
      <c r="B3648">
        <v>2015</v>
      </c>
      <c r="C3648" t="s">
        <v>1417</v>
      </c>
      <c r="D3648" t="s">
        <v>6055</v>
      </c>
      <c r="E3648" s="11">
        <v>1</v>
      </c>
      <c r="F3648"/>
    </row>
    <row r="3649" spans="1:6" x14ac:dyDescent="0.25">
      <c r="A3649" t="s">
        <v>148</v>
      </c>
      <c r="B3649">
        <v>2017</v>
      </c>
      <c r="C3649">
        <v>255</v>
      </c>
      <c r="D3649" t="s">
        <v>6048</v>
      </c>
      <c r="E3649" s="11">
        <v>1</v>
      </c>
      <c r="F3649"/>
    </row>
    <row r="3650" spans="1:6" x14ac:dyDescent="0.25">
      <c r="A3650" t="s">
        <v>148</v>
      </c>
      <c r="B3650">
        <v>2018</v>
      </c>
      <c r="C3650">
        <v>256</v>
      </c>
      <c r="D3650" t="s">
        <v>3444</v>
      </c>
      <c r="E3650" s="11">
        <v>1</v>
      </c>
      <c r="F3650"/>
    </row>
    <row r="3651" spans="1:6" x14ac:dyDescent="0.25">
      <c r="A3651" t="s">
        <v>148</v>
      </c>
      <c r="B3651">
        <v>2018</v>
      </c>
      <c r="C3651">
        <v>351</v>
      </c>
      <c r="D3651" t="s">
        <v>6056</v>
      </c>
      <c r="E3651" s="11">
        <v>1</v>
      </c>
      <c r="F3651"/>
    </row>
    <row r="3652" spans="1:6" x14ac:dyDescent="0.25">
      <c r="A3652" s="9" t="s">
        <v>8106</v>
      </c>
      <c r="B3652" s="9"/>
      <c r="C3652" s="9"/>
      <c r="D3652" s="9"/>
      <c r="E3652" s="12">
        <v>46</v>
      </c>
      <c r="F3652"/>
    </row>
    <row r="3653" spans="1:6" x14ac:dyDescent="0.25">
      <c r="A3653" t="s">
        <v>6241</v>
      </c>
      <c r="B3653">
        <v>1983</v>
      </c>
      <c r="C3653">
        <v>640</v>
      </c>
      <c r="D3653" t="s">
        <v>5893</v>
      </c>
      <c r="E3653" s="11">
        <v>1</v>
      </c>
      <c r="F3653"/>
    </row>
    <row r="3654" spans="1:6" x14ac:dyDescent="0.25">
      <c r="A3654" s="9" t="s">
        <v>8107</v>
      </c>
      <c r="B3654" s="9"/>
      <c r="C3654" s="9"/>
      <c r="D3654" s="9"/>
      <c r="E3654" s="12">
        <v>1</v>
      </c>
      <c r="F3654"/>
    </row>
    <row r="3655" spans="1:6" x14ac:dyDescent="0.25">
      <c r="A3655" t="s">
        <v>6242</v>
      </c>
      <c r="B3655">
        <v>1982</v>
      </c>
      <c r="C3655">
        <v>646</v>
      </c>
      <c r="D3655" t="s">
        <v>5893</v>
      </c>
      <c r="E3655" s="11">
        <v>1</v>
      </c>
      <c r="F3655"/>
    </row>
    <row r="3656" spans="1:6" x14ac:dyDescent="0.25">
      <c r="A3656" s="9" t="s">
        <v>8108</v>
      </c>
      <c r="B3656" s="9"/>
      <c r="C3656" s="9"/>
      <c r="D3656" s="9"/>
      <c r="E3656" s="12">
        <v>1</v>
      </c>
      <c r="F3656"/>
    </row>
    <row r="3657" spans="1:6" x14ac:dyDescent="0.25">
      <c r="A3657" t="s">
        <v>6243</v>
      </c>
      <c r="B3657">
        <v>1982</v>
      </c>
      <c r="C3657">
        <v>575</v>
      </c>
      <c r="D3657" t="s">
        <v>3442</v>
      </c>
      <c r="E3657" s="11">
        <v>1</v>
      </c>
      <c r="F3657"/>
    </row>
    <row r="3658" spans="1:6" x14ac:dyDescent="0.25">
      <c r="A3658" s="9" t="s">
        <v>8109</v>
      </c>
      <c r="B3658" s="9"/>
      <c r="C3658" s="9"/>
      <c r="D3658" s="9"/>
      <c r="E3658" s="12">
        <v>1</v>
      </c>
      <c r="F3658"/>
    </row>
    <row r="3659" spans="1:6" x14ac:dyDescent="0.25">
      <c r="A3659" t="s">
        <v>6489</v>
      </c>
      <c r="B3659">
        <v>2018</v>
      </c>
      <c r="C3659" t="s">
        <v>4260</v>
      </c>
      <c r="D3659" t="s">
        <v>5916</v>
      </c>
      <c r="E3659" s="11">
        <v>1</v>
      </c>
      <c r="F3659"/>
    </row>
    <row r="3660" spans="1:6" x14ac:dyDescent="0.25">
      <c r="A3660" s="9" t="s">
        <v>8110</v>
      </c>
      <c r="B3660" s="9"/>
      <c r="C3660" s="9"/>
      <c r="D3660" s="9"/>
      <c r="E3660" s="12">
        <v>1</v>
      </c>
      <c r="F3660"/>
    </row>
    <row r="3661" spans="1:6" x14ac:dyDescent="0.25">
      <c r="A3661" t="s">
        <v>8111</v>
      </c>
      <c r="B3661">
        <v>2019</v>
      </c>
      <c r="C3661">
        <v>160</v>
      </c>
      <c r="D3661" t="s">
        <v>2554</v>
      </c>
      <c r="E3661" s="11">
        <v>1</v>
      </c>
      <c r="F3661"/>
    </row>
    <row r="3662" spans="1:6" x14ac:dyDescent="0.25">
      <c r="A3662" t="s">
        <v>8111</v>
      </c>
      <c r="B3662">
        <v>2019</v>
      </c>
      <c r="C3662">
        <v>223</v>
      </c>
      <c r="D3662" t="s">
        <v>568</v>
      </c>
      <c r="E3662" s="11">
        <v>1</v>
      </c>
      <c r="F3662"/>
    </row>
    <row r="3663" spans="1:6" x14ac:dyDescent="0.25">
      <c r="A3663" t="s">
        <v>8111</v>
      </c>
      <c r="B3663">
        <v>2019</v>
      </c>
      <c r="C3663">
        <v>584</v>
      </c>
      <c r="D3663" t="s">
        <v>567</v>
      </c>
      <c r="E3663" s="11">
        <v>1</v>
      </c>
      <c r="F3663"/>
    </row>
    <row r="3664" spans="1:6" x14ac:dyDescent="0.25">
      <c r="A3664" t="s">
        <v>8111</v>
      </c>
      <c r="B3664">
        <v>2019</v>
      </c>
      <c r="C3664">
        <v>87</v>
      </c>
      <c r="D3664" t="s">
        <v>684</v>
      </c>
      <c r="E3664" s="11">
        <v>1</v>
      </c>
      <c r="F3664"/>
    </row>
    <row r="3665" spans="1:6" x14ac:dyDescent="0.25">
      <c r="A3665" t="s">
        <v>8111</v>
      </c>
      <c r="B3665">
        <v>2019</v>
      </c>
      <c r="C3665" t="s">
        <v>5003</v>
      </c>
      <c r="D3665" t="s">
        <v>8112</v>
      </c>
      <c r="E3665" s="11">
        <v>1</v>
      </c>
      <c r="F3665"/>
    </row>
    <row r="3666" spans="1:6" x14ac:dyDescent="0.25">
      <c r="A3666" s="9" t="s">
        <v>8113</v>
      </c>
      <c r="B3666" s="9"/>
      <c r="C3666" s="9"/>
      <c r="D3666" s="9"/>
      <c r="E3666" s="12">
        <v>5</v>
      </c>
      <c r="F3666"/>
    </row>
    <row r="3667" spans="1:6" x14ac:dyDescent="0.25">
      <c r="A3667" t="s">
        <v>8114</v>
      </c>
      <c r="B3667">
        <v>2019</v>
      </c>
      <c r="C3667" t="s">
        <v>6985</v>
      </c>
      <c r="D3667" t="s">
        <v>7161</v>
      </c>
      <c r="E3667" s="11">
        <v>1</v>
      </c>
      <c r="F3667"/>
    </row>
    <row r="3668" spans="1:6" x14ac:dyDescent="0.25">
      <c r="A3668" s="9" t="s">
        <v>8115</v>
      </c>
      <c r="B3668" s="9"/>
      <c r="C3668" s="9"/>
      <c r="D3668" s="9"/>
      <c r="E3668" s="12">
        <v>1</v>
      </c>
      <c r="F3668"/>
    </row>
    <row r="3669" spans="1:6" x14ac:dyDescent="0.25">
      <c r="A3669" t="s">
        <v>2658</v>
      </c>
      <c r="B3669">
        <v>2016</v>
      </c>
      <c r="C3669">
        <v>184</v>
      </c>
      <c r="D3669" t="s">
        <v>567</v>
      </c>
      <c r="E3669" s="11">
        <v>1</v>
      </c>
      <c r="F3669"/>
    </row>
    <row r="3670" spans="1:6" x14ac:dyDescent="0.25">
      <c r="A3670" s="9" t="s">
        <v>8116</v>
      </c>
      <c r="B3670" s="9"/>
      <c r="C3670" s="9"/>
      <c r="D3670" s="9"/>
      <c r="E3670" s="12">
        <v>1</v>
      </c>
      <c r="F3670"/>
    </row>
    <row r="3671" spans="1:6" x14ac:dyDescent="0.25">
      <c r="A3671" t="s">
        <v>3509</v>
      </c>
      <c r="B3671">
        <v>2017</v>
      </c>
      <c r="C3671" t="s">
        <v>2001</v>
      </c>
      <c r="D3671" t="s">
        <v>1493</v>
      </c>
      <c r="E3671" s="11">
        <v>1</v>
      </c>
      <c r="F3671"/>
    </row>
    <row r="3672" spans="1:6" x14ac:dyDescent="0.25">
      <c r="A3672" s="9" t="s">
        <v>8117</v>
      </c>
      <c r="B3672" s="9"/>
      <c r="C3672" s="9"/>
      <c r="D3672" s="9"/>
      <c r="E3672" s="12">
        <v>1</v>
      </c>
      <c r="F3672"/>
    </row>
    <row r="3673" spans="1:6" x14ac:dyDescent="0.25">
      <c r="A3673" t="s">
        <v>5434</v>
      </c>
      <c r="B3673">
        <v>2019</v>
      </c>
      <c r="C3673">
        <v>3</v>
      </c>
      <c r="D3673" t="s">
        <v>8118</v>
      </c>
      <c r="E3673" s="11">
        <v>1</v>
      </c>
      <c r="F3673"/>
    </row>
    <row r="3674" spans="1:6" x14ac:dyDescent="0.25">
      <c r="A3674" t="s">
        <v>5434</v>
      </c>
      <c r="B3674">
        <v>2019</v>
      </c>
      <c r="C3674">
        <v>67</v>
      </c>
      <c r="D3674" t="s">
        <v>567</v>
      </c>
      <c r="E3674" s="11">
        <v>1</v>
      </c>
      <c r="F3674"/>
    </row>
    <row r="3675" spans="1:6" x14ac:dyDescent="0.25">
      <c r="A3675" t="s">
        <v>5434</v>
      </c>
      <c r="B3675">
        <v>2019</v>
      </c>
      <c r="C3675">
        <v>35</v>
      </c>
      <c r="D3675" t="s">
        <v>2704</v>
      </c>
      <c r="E3675" s="11">
        <v>1</v>
      </c>
      <c r="F3675"/>
    </row>
    <row r="3676" spans="1:6" x14ac:dyDescent="0.25">
      <c r="A3676" t="s">
        <v>5434</v>
      </c>
      <c r="B3676">
        <v>2019</v>
      </c>
      <c r="C3676">
        <v>48</v>
      </c>
      <c r="D3676" t="s">
        <v>684</v>
      </c>
      <c r="E3676" s="11">
        <v>1</v>
      </c>
      <c r="F3676"/>
    </row>
    <row r="3677" spans="1:6" x14ac:dyDescent="0.25">
      <c r="A3677" s="9" t="s">
        <v>6740</v>
      </c>
      <c r="B3677" s="9"/>
      <c r="C3677" s="9"/>
      <c r="D3677" s="9"/>
      <c r="E3677" s="12">
        <v>4</v>
      </c>
      <c r="F3677"/>
    </row>
    <row r="3678" spans="1:6" x14ac:dyDescent="0.25">
      <c r="A3678" t="s">
        <v>6490</v>
      </c>
      <c r="B3678">
        <v>2018</v>
      </c>
      <c r="C3678" t="s">
        <v>4340</v>
      </c>
      <c r="D3678" t="s">
        <v>5916</v>
      </c>
      <c r="E3678" s="11">
        <v>1</v>
      </c>
      <c r="F3678"/>
    </row>
    <row r="3679" spans="1:6" x14ac:dyDescent="0.25">
      <c r="A3679" s="9" t="s">
        <v>8119</v>
      </c>
      <c r="B3679" s="9"/>
      <c r="C3679" s="9"/>
      <c r="D3679" s="9"/>
      <c r="E3679" s="12">
        <v>1</v>
      </c>
      <c r="F3679"/>
    </row>
    <row r="3680" spans="1:6" x14ac:dyDescent="0.25">
      <c r="A3680" t="s">
        <v>8120</v>
      </c>
      <c r="B3680">
        <v>2019</v>
      </c>
      <c r="C3680" t="s">
        <v>5117</v>
      </c>
      <c r="D3680" t="s">
        <v>7292</v>
      </c>
      <c r="E3680" s="11">
        <v>1</v>
      </c>
      <c r="F3680"/>
    </row>
    <row r="3681" spans="1:6" x14ac:dyDescent="0.25">
      <c r="A3681" t="s">
        <v>8120</v>
      </c>
      <c r="B3681">
        <v>2019</v>
      </c>
      <c r="C3681" t="s">
        <v>6951</v>
      </c>
      <c r="D3681" t="s">
        <v>6080</v>
      </c>
      <c r="E3681" s="11">
        <v>1</v>
      </c>
      <c r="F3681"/>
    </row>
    <row r="3682" spans="1:6" x14ac:dyDescent="0.25">
      <c r="A3682" s="9" t="s">
        <v>8121</v>
      </c>
      <c r="B3682" s="9"/>
      <c r="C3682" s="9"/>
      <c r="D3682" s="9"/>
      <c r="E3682" s="12">
        <v>2</v>
      </c>
      <c r="F3682"/>
    </row>
    <row r="3683" spans="1:6" x14ac:dyDescent="0.25">
      <c r="A3683" t="s">
        <v>6491</v>
      </c>
      <c r="B3683">
        <v>2018</v>
      </c>
      <c r="C3683" t="s">
        <v>1605</v>
      </c>
      <c r="D3683" t="s">
        <v>6326</v>
      </c>
      <c r="E3683" s="11">
        <v>1</v>
      </c>
      <c r="F3683"/>
    </row>
    <row r="3684" spans="1:6" x14ac:dyDescent="0.25">
      <c r="A3684" s="9" t="s">
        <v>8122</v>
      </c>
      <c r="B3684" s="9"/>
      <c r="C3684" s="9"/>
      <c r="D3684" s="9"/>
      <c r="E3684" s="12">
        <v>1</v>
      </c>
      <c r="F3684"/>
    </row>
    <row r="3685" spans="1:6" x14ac:dyDescent="0.25">
      <c r="A3685" t="s">
        <v>6492</v>
      </c>
      <c r="B3685">
        <v>2016</v>
      </c>
      <c r="C3685" t="s">
        <v>1574</v>
      </c>
      <c r="D3685" t="s">
        <v>5685</v>
      </c>
      <c r="E3685" s="11">
        <v>1</v>
      </c>
      <c r="F3685"/>
    </row>
    <row r="3686" spans="1:6" x14ac:dyDescent="0.25">
      <c r="A3686" s="9" t="s">
        <v>8123</v>
      </c>
      <c r="B3686" s="9"/>
      <c r="C3686" s="9"/>
      <c r="D3686" s="9"/>
      <c r="E3686" s="12">
        <v>1</v>
      </c>
      <c r="F3686"/>
    </row>
    <row r="3687" spans="1:6" x14ac:dyDescent="0.25">
      <c r="A3687" t="s">
        <v>6493</v>
      </c>
      <c r="B3687">
        <v>2018</v>
      </c>
      <c r="C3687" t="s">
        <v>4427</v>
      </c>
      <c r="D3687" t="s">
        <v>5916</v>
      </c>
      <c r="E3687" s="11">
        <v>1</v>
      </c>
      <c r="F3687"/>
    </row>
    <row r="3688" spans="1:6" x14ac:dyDescent="0.25">
      <c r="A3688" s="9" t="s">
        <v>8124</v>
      </c>
      <c r="B3688" s="9"/>
      <c r="C3688" s="9"/>
      <c r="D3688" s="9"/>
      <c r="E3688" s="12">
        <v>1</v>
      </c>
      <c r="F3688"/>
    </row>
    <row r="3689" spans="1:6" x14ac:dyDescent="0.25">
      <c r="A3689" t="s">
        <v>5775</v>
      </c>
      <c r="B3689">
        <v>2017</v>
      </c>
      <c r="C3689" t="s">
        <v>4775</v>
      </c>
      <c r="D3689" t="s">
        <v>5686</v>
      </c>
      <c r="E3689" s="11">
        <v>1</v>
      </c>
      <c r="F3689"/>
    </row>
    <row r="3690" spans="1:6" x14ac:dyDescent="0.25">
      <c r="A3690" s="9" t="s">
        <v>8125</v>
      </c>
      <c r="B3690" s="9"/>
      <c r="C3690" s="9"/>
      <c r="D3690" s="9"/>
      <c r="E3690" s="12">
        <v>1</v>
      </c>
      <c r="F3690"/>
    </row>
    <row r="3691" spans="1:6" x14ac:dyDescent="0.25">
      <c r="A3691" t="s">
        <v>6494</v>
      </c>
      <c r="B3691">
        <v>2018</v>
      </c>
      <c r="C3691" t="s">
        <v>4267</v>
      </c>
      <c r="D3691" t="s">
        <v>5916</v>
      </c>
      <c r="E3691" s="11">
        <v>1</v>
      </c>
      <c r="F3691"/>
    </row>
    <row r="3692" spans="1:6" x14ac:dyDescent="0.25">
      <c r="A3692" s="9" t="s">
        <v>8126</v>
      </c>
      <c r="B3692" s="9"/>
      <c r="C3692" s="9"/>
      <c r="D3692" s="9"/>
      <c r="E3692" s="12">
        <v>1</v>
      </c>
      <c r="F3692"/>
    </row>
    <row r="3693" spans="1:6" x14ac:dyDescent="0.25">
      <c r="A3693" t="s">
        <v>150</v>
      </c>
      <c r="B3693">
        <v>1976</v>
      </c>
      <c r="C3693" t="s">
        <v>458</v>
      </c>
      <c r="D3693" t="s">
        <v>5926</v>
      </c>
      <c r="E3693" s="11">
        <v>1</v>
      </c>
      <c r="F3693"/>
    </row>
    <row r="3694" spans="1:6" x14ac:dyDescent="0.25">
      <c r="A3694" s="9" t="s">
        <v>8127</v>
      </c>
      <c r="B3694" s="9"/>
      <c r="C3694" s="9"/>
      <c r="D3694" s="9"/>
      <c r="E3694" s="12">
        <v>1</v>
      </c>
      <c r="F3694"/>
    </row>
    <row r="3695" spans="1:6" x14ac:dyDescent="0.25">
      <c r="A3695" t="s">
        <v>2659</v>
      </c>
      <c r="B3695">
        <v>2016</v>
      </c>
      <c r="C3695" t="s">
        <v>1935</v>
      </c>
      <c r="D3695" t="s">
        <v>1493</v>
      </c>
      <c r="E3695" s="11">
        <v>1</v>
      </c>
      <c r="F3695"/>
    </row>
    <row r="3696" spans="1:6" x14ac:dyDescent="0.25">
      <c r="A3696" s="9" t="s">
        <v>8128</v>
      </c>
      <c r="B3696" s="9"/>
      <c r="C3696" s="9"/>
      <c r="D3696" s="9"/>
      <c r="E3696" s="12">
        <v>1</v>
      </c>
      <c r="F3696"/>
    </row>
    <row r="3697" spans="1:6" x14ac:dyDescent="0.25">
      <c r="A3697" t="s">
        <v>8129</v>
      </c>
      <c r="B3697">
        <v>2019</v>
      </c>
      <c r="C3697" t="s">
        <v>6882</v>
      </c>
      <c r="D3697" t="s">
        <v>7161</v>
      </c>
      <c r="E3697" s="11">
        <v>1</v>
      </c>
      <c r="F3697"/>
    </row>
    <row r="3698" spans="1:6" x14ac:dyDescent="0.25">
      <c r="A3698" s="9" t="s">
        <v>8130</v>
      </c>
      <c r="B3698" s="9"/>
      <c r="C3698" s="9"/>
      <c r="D3698" s="9"/>
      <c r="E3698" s="12">
        <v>1</v>
      </c>
      <c r="F3698"/>
    </row>
    <row r="3699" spans="1:6" x14ac:dyDescent="0.25">
      <c r="A3699" t="s">
        <v>6057</v>
      </c>
      <c r="B3699">
        <v>2004</v>
      </c>
      <c r="C3699">
        <v>337</v>
      </c>
      <c r="D3699" t="s">
        <v>3443</v>
      </c>
      <c r="E3699" s="11">
        <v>1</v>
      </c>
      <c r="F3699"/>
    </row>
    <row r="3700" spans="1:6" x14ac:dyDescent="0.25">
      <c r="A3700" s="9" t="s">
        <v>8131</v>
      </c>
      <c r="B3700" s="9"/>
      <c r="C3700" s="9"/>
      <c r="D3700" s="9"/>
      <c r="E3700" s="12">
        <v>1</v>
      </c>
      <c r="F3700"/>
    </row>
    <row r="3701" spans="1:6" x14ac:dyDescent="0.25">
      <c r="A3701" t="s">
        <v>6058</v>
      </c>
      <c r="B3701">
        <v>2003</v>
      </c>
      <c r="C3701">
        <v>338</v>
      </c>
      <c r="D3701" t="s">
        <v>3443</v>
      </c>
      <c r="E3701" s="11">
        <v>1</v>
      </c>
      <c r="F3701"/>
    </row>
    <row r="3702" spans="1:6" x14ac:dyDescent="0.25">
      <c r="A3702" s="9" t="s">
        <v>8132</v>
      </c>
      <c r="B3702" s="9"/>
      <c r="C3702" s="9"/>
      <c r="D3702" s="9"/>
      <c r="E3702" s="12">
        <v>1</v>
      </c>
      <c r="F3702"/>
    </row>
    <row r="3703" spans="1:6" x14ac:dyDescent="0.25">
      <c r="A3703" t="s">
        <v>151</v>
      </c>
      <c r="B3703">
        <v>1993</v>
      </c>
      <c r="C3703">
        <v>489</v>
      </c>
      <c r="D3703" t="s">
        <v>3631</v>
      </c>
      <c r="E3703" s="11">
        <v>1</v>
      </c>
      <c r="F3703"/>
    </row>
    <row r="3704" spans="1:6" x14ac:dyDescent="0.25">
      <c r="A3704" t="s">
        <v>151</v>
      </c>
      <c r="B3704">
        <v>1993</v>
      </c>
      <c r="C3704">
        <v>449</v>
      </c>
      <c r="D3704" t="s">
        <v>3593</v>
      </c>
      <c r="E3704" s="11">
        <v>1</v>
      </c>
      <c r="F3704"/>
    </row>
    <row r="3705" spans="1:6" x14ac:dyDescent="0.25">
      <c r="A3705" t="s">
        <v>151</v>
      </c>
      <c r="B3705">
        <v>1994</v>
      </c>
      <c r="C3705">
        <v>158</v>
      </c>
      <c r="D3705" t="s">
        <v>3443</v>
      </c>
      <c r="E3705" s="11">
        <v>1</v>
      </c>
      <c r="F3705"/>
    </row>
    <row r="3706" spans="1:6" x14ac:dyDescent="0.25">
      <c r="A3706" t="s">
        <v>151</v>
      </c>
      <c r="B3706">
        <v>1995</v>
      </c>
      <c r="C3706">
        <v>229</v>
      </c>
      <c r="D3706" t="s">
        <v>5996</v>
      </c>
      <c r="E3706" s="11">
        <v>1</v>
      </c>
      <c r="F3706"/>
    </row>
    <row r="3707" spans="1:6" x14ac:dyDescent="0.25">
      <c r="A3707" t="s">
        <v>151</v>
      </c>
      <c r="B3707">
        <v>1995</v>
      </c>
      <c r="C3707">
        <v>199</v>
      </c>
      <c r="D3707" t="s">
        <v>3443</v>
      </c>
      <c r="E3707" s="11">
        <v>1</v>
      </c>
      <c r="F3707"/>
    </row>
    <row r="3708" spans="1:6" x14ac:dyDescent="0.25">
      <c r="A3708" t="s">
        <v>151</v>
      </c>
      <c r="B3708">
        <v>1996</v>
      </c>
      <c r="C3708">
        <v>240</v>
      </c>
      <c r="D3708" t="s">
        <v>5903</v>
      </c>
      <c r="E3708" s="11">
        <v>1</v>
      </c>
      <c r="F3708"/>
    </row>
    <row r="3709" spans="1:6" x14ac:dyDescent="0.25">
      <c r="A3709" t="s">
        <v>151</v>
      </c>
      <c r="B3709">
        <v>1996</v>
      </c>
      <c r="C3709">
        <v>26</v>
      </c>
      <c r="D3709" t="s">
        <v>5931</v>
      </c>
      <c r="E3709" s="11">
        <v>1</v>
      </c>
      <c r="F3709"/>
    </row>
    <row r="3710" spans="1:6" x14ac:dyDescent="0.25">
      <c r="A3710" t="s">
        <v>151</v>
      </c>
      <c r="B3710">
        <v>1996</v>
      </c>
      <c r="C3710">
        <v>384</v>
      </c>
      <c r="D3710" t="s">
        <v>5903</v>
      </c>
      <c r="E3710" s="11">
        <v>1</v>
      </c>
      <c r="F3710"/>
    </row>
    <row r="3711" spans="1:6" x14ac:dyDescent="0.25">
      <c r="A3711" t="s">
        <v>151</v>
      </c>
      <c r="B3711">
        <v>1997</v>
      </c>
      <c r="C3711">
        <v>13</v>
      </c>
      <c r="D3711" t="s">
        <v>6189</v>
      </c>
      <c r="E3711" s="11">
        <v>1</v>
      </c>
      <c r="F3711"/>
    </row>
    <row r="3712" spans="1:6" x14ac:dyDescent="0.25">
      <c r="A3712" t="s">
        <v>151</v>
      </c>
      <c r="B3712">
        <v>1998</v>
      </c>
      <c r="C3712">
        <v>160</v>
      </c>
      <c r="D3712" t="s">
        <v>3443</v>
      </c>
      <c r="E3712" s="11">
        <v>1</v>
      </c>
      <c r="F3712"/>
    </row>
    <row r="3713" spans="1:6" x14ac:dyDescent="0.25">
      <c r="A3713" t="s">
        <v>151</v>
      </c>
      <c r="B3713">
        <v>1999</v>
      </c>
      <c r="C3713">
        <v>230</v>
      </c>
      <c r="D3713" t="s">
        <v>3443</v>
      </c>
      <c r="E3713" s="11">
        <v>1</v>
      </c>
      <c r="F3713"/>
    </row>
    <row r="3714" spans="1:6" x14ac:dyDescent="0.25">
      <c r="A3714" t="s">
        <v>151</v>
      </c>
      <c r="B3714">
        <v>1999</v>
      </c>
      <c r="C3714">
        <v>85</v>
      </c>
      <c r="D3714" t="s">
        <v>3443</v>
      </c>
      <c r="E3714" s="11">
        <v>1</v>
      </c>
      <c r="F3714"/>
    </row>
    <row r="3715" spans="1:6" x14ac:dyDescent="0.25">
      <c r="A3715" t="s">
        <v>151</v>
      </c>
      <c r="B3715">
        <v>2000</v>
      </c>
      <c r="C3715">
        <v>15</v>
      </c>
      <c r="D3715" t="s">
        <v>3443</v>
      </c>
      <c r="E3715" s="11">
        <v>1</v>
      </c>
      <c r="F3715"/>
    </row>
    <row r="3716" spans="1:6" x14ac:dyDescent="0.25">
      <c r="A3716" t="s">
        <v>151</v>
      </c>
      <c r="B3716">
        <v>2000</v>
      </c>
      <c r="C3716" t="s">
        <v>861</v>
      </c>
      <c r="D3716" t="s">
        <v>5932</v>
      </c>
      <c r="E3716" s="11">
        <v>1</v>
      </c>
      <c r="F3716"/>
    </row>
    <row r="3717" spans="1:6" x14ac:dyDescent="0.25">
      <c r="A3717" t="s">
        <v>151</v>
      </c>
      <c r="B3717">
        <v>2000</v>
      </c>
      <c r="C3717" t="s">
        <v>874</v>
      </c>
      <c r="D3717" t="s">
        <v>3443</v>
      </c>
      <c r="E3717" s="11">
        <v>1</v>
      </c>
      <c r="F3717"/>
    </row>
    <row r="3718" spans="1:6" x14ac:dyDescent="0.25">
      <c r="A3718" t="s">
        <v>151</v>
      </c>
      <c r="B3718">
        <v>2001</v>
      </c>
      <c r="C3718">
        <v>100</v>
      </c>
      <c r="D3718" t="s">
        <v>3443</v>
      </c>
      <c r="E3718" s="11">
        <v>1</v>
      </c>
      <c r="F3718"/>
    </row>
    <row r="3719" spans="1:6" x14ac:dyDescent="0.25">
      <c r="A3719" t="s">
        <v>151</v>
      </c>
      <c r="B3719">
        <v>2002</v>
      </c>
      <c r="C3719">
        <v>75</v>
      </c>
      <c r="D3719" t="s">
        <v>3443</v>
      </c>
      <c r="E3719" s="11">
        <v>1</v>
      </c>
      <c r="F3719"/>
    </row>
    <row r="3720" spans="1:6" x14ac:dyDescent="0.25">
      <c r="A3720" t="s">
        <v>151</v>
      </c>
      <c r="B3720">
        <v>2004</v>
      </c>
      <c r="C3720">
        <v>20</v>
      </c>
      <c r="D3720" t="s">
        <v>3443</v>
      </c>
      <c r="E3720" s="11">
        <v>1</v>
      </c>
      <c r="F3720"/>
    </row>
    <row r="3721" spans="1:6" x14ac:dyDescent="0.25">
      <c r="A3721" t="s">
        <v>151</v>
      </c>
      <c r="B3721">
        <v>2005</v>
      </c>
      <c r="C3721">
        <v>600</v>
      </c>
      <c r="D3721" t="s">
        <v>3443</v>
      </c>
      <c r="E3721" s="11">
        <v>1</v>
      </c>
      <c r="F3721"/>
    </row>
    <row r="3722" spans="1:6" x14ac:dyDescent="0.25">
      <c r="A3722" t="s">
        <v>151</v>
      </c>
      <c r="B3722">
        <v>2006</v>
      </c>
      <c r="C3722">
        <v>500</v>
      </c>
      <c r="D3722" t="s">
        <v>3443</v>
      </c>
      <c r="E3722" s="11">
        <v>1</v>
      </c>
      <c r="F3722"/>
    </row>
    <row r="3723" spans="1:6" x14ac:dyDescent="0.25">
      <c r="A3723" t="s">
        <v>151</v>
      </c>
      <c r="B3723">
        <v>2007</v>
      </c>
      <c r="C3723" t="s">
        <v>931</v>
      </c>
      <c r="D3723" t="s">
        <v>3454</v>
      </c>
      <c r="E3723" s="11">
        <v>1</v>
      </c>
      <c r="F3723"/>
    </row>
    <row r="3724" spans="1:6" x14ac:dyDescent="0.25">
      <c r="A3724" t="s">
        <v>151</v>
      </c>
      <c r="B3724">
        <v>2008</v>
      </c>
      <c r="C3724">
        <v>455</v>
      </c>
      <c r="D3724" t="s">
        <v>3443</v>
      </c>
      <c r="E3724" s="11">
        <v>1</v>
      </c>
      <c r="F3724"/>
    </row>
    <row r="3725" spans="1:6" x14ac:dyDescent="0.25">
      <c r="A3725" t="s">
        <v>151</v>
      </c>
      <c r="B3725">
        <v>2009</v>
      </c>
      <c r="C3725">
        <v>120</v>
      </c>
      <c r="D3725" t="s">
        <v>6238</v>
      </c>
      <c r="E3725" s="11">
        <v>1</v>
      </c>
      <c r="F3725"/>
    </row>
    <row r="3726" spans="1:6" x14ac:dyDescent="0.25">
      <c r="A3726" t="s">
        <v>151</v>
      </c>
      <c r="B3726">
        <v>2009</v>
      </c>
      <c r="C3726">
        <v>353</v>
      </c>
      <c r="D3726" t="s">
        <v>3443</v>
      </c>
      <c r="E3726" s="11">
        <v>1</v>
      </c>
      <c r="F3726"/>
    </row>
    <row r="3727" spans="1:6" x14ac:dyDescent="0.25">
      <c r="A3727" t="s">
        <v>151</v>
      </c>
      <c r="B3727">
        <v>2010</v>
      </c>
      <c r="C3727">
        <v>549</v>
      </c>
      <c r="D3727" t="s">
        <v>3443</v>
      </c>
      <c r="E3727" s="11">
        <v>1</v>
      </c>
      <c r="F3727"/>
    </row>
    <row r="3728" spans="1:6" x14ac:dyDescent="0.25">
      <c r="A3728" t="s">
        <v>151</v>
      </c>
      <c r="B3728">
        <v>2010</v>
      </c>
      <c r="C3728" t="s">
        <v>1011</v>
      </c>
      <c r="D3728" t="s">
        <v>6059</v>
      </c>
      <c r="E3728" s="11">
        <v>1</v>
      </c>
      <c r="F3728"/>
    </row>
    <row r="3729" spans="1:6" x14ac:dyDescent="0.25">
      <c r="A3729" t="s">
        <v>151</v>
      </c>
      <c r="B3729">
        <v>2011</v>
      </c>
      <c r="C3729">
        <v>330</v>
      </c>
      <c r="D3729" t="s">
        <v>3443</v>
      </c>
      <c r="E3729" s="11">
        <v>1</v>
      </c>
      <c r="F3729"/>
    </row>
    <row r="3730" spans="1:6" x14ac:dyDescent="0.25">
      <c r="A3730" t="s">
        <v>151</v>
      </c>
      <c r="B3730">
        <v>2012</v>
      </c>
      <c r="C3730">
        <v>274</v>
      </c>
      <c r="D3730" t="s">
        <v>6047</v>
      </c>
      <c r="E3730" s="11">
        <v>1</v>
      </c>
      <c r="F3730"/>
    </row>
    <row r="3731" spans="1:6" x14ac:dyDescent="0.25">
      <c r="A3731" t="s">
        <v>151</v>
      </c>
      <c r="B3731">
        <v>2013</v>
      </c>
      <c r="C3731">
        <v>373</v>
      </c>
      <c r="D3731" t="s">
        <v>3443</v>
      </c>
      <c r="E3731" s="11">
        <v>1</v>
      </c>
      <c r="F3731"/>
    </row>
    <row r="3732" spans="1:6" x14ac:dyDescent="0.25">
      <c r="A3732" t="s">
        <v>151</v>
      </c>
      <c r="B3732">
        <v>2014</v>
      </c>
      <c r="C3732">
        <v>200</v>
      </c>
      <c r="D3732" t="s">
        <v>3443</v>
      </c>
      <c r="E3732" s="11">
        <v>1</v>
      </c>
      <c r="F3732"/>
    </row>
    <row r="3733" spans="1:6" x14ac:dyDescent="0.25">
      <c r="A3733" t="s">
        <v>151</v>
      </c>
      <c r="B3733">
        <v>2014</v>
      </c>
      <c r="C3733">
        <v>154</v>
      </c>
      <c r="D3733" t="s">
        <v>3442</v>
      </c>
      <c r="E3733" s="11">
        <v>1</v>
      </c>
      <c r="F3733"/>
    </row>
    <row r="3734" spans="1:6" x14ac:dyDescent="0.25">
      <c r="A3734" t="s">
        <v>151</v>
      </c>
      <c r="B3734">
        <v>2015</v>
      </c>
      <c r="C3734">
        <v>1</v>
      </c>
      <c r="D3734" t="s">
        <v>3443</v>
      </c>
      <c r="E3734" s="11">
        <v>1</v>
      </c>
      <c r="F3734"/>
    </row>
    <row r="3735" spans="1:6" x14ac:dyDescent="0.25">
      <c r="A3735" t="s">
        <v>151</v>
      </c>
      <c r="B3735">
        <v>2015</v>
      </c>
      <c r="C3735">
        <v>319</v>
      </c>
      <c r="D3735" t="s">
        <v>3443</v>
      </c>
      <c r="E3735" s="11">
        <v>1</v>
      </c>
      <c r="F3735"/>
    </row>
    <row r="3736" spans="1:6" x14ac:dyDescent="0.25">
      <c r="A3736" t="s">
        <v>151</v>
      </c>
      <c r="B3736">
        <v>2017</v>
      </c>
      <c r="C3736" t="s">
        <v>2383</v>
      </c>
      <c r="D3736" t="s">
        <v>6048</v>
      </c>
      <c r="E3736" s="11">
        <v>1</v>
      </c>
      <c r="F3736"/>
    </row>
    <row r="3737" spans="1:6" x14ac:dyDescent="0.25">
      <c r="A3737" t="s">
        <v>151</v>
      </c>
      <c r="B3737">
        <v>2017</v>
      </c>
      <c r="C3737" t="s">
        <v>2384</v>
      </c>
      <c r="D3737" t="s">
        <v>5895</v>
      </c>
      <c r="E3737" s="11">
        <v>1</v>
      </c>
      <c r="F3737"/>
    </row>
    <row r="3738" spans="1:6" x14ac:dyDescent="0.25">
      <c r="A3738" t="s">
        <v>151</v>
      </c>
      <c r="B3738">
        <v>2017</v>
      </c>
      <c r="C3738" t="s">
        <v>2937</v>
      </c>
      <c r="D3738" t="s">
        <v>5896</v>
      </c>
      <c r="E3738" s="11">
        <v>1</v>
      </c>
      <c r="F3738"/>
    </row>
    <row r="3739" spans="1:6" x14ac:dyDescent="0.25">
      <c r="A3739" t="s">
        <v>151</v>
      </c>
      <c r="B3739">
        <v>2017</v>
      </c>
      <c r="C3739" t="s">
        <v>2807</v>
      </c>
      <c r="D3739" t="s">
        <v>7108</v>
      </c>
      <c r="E3739" s="11">
        <v>1</v>
      </c>
      <c r="F3739"/>
    </row>
    <row r="3740" spans="1:6" x14ac:dyDescent="0.25">
      <c r="A3740" s="9" t="s">
        <v>8133</v>
      </c>
      <c r="B3740" s="9"/>
      <c r="C3740" s="9"/>
      <c r="D3740" s="9"/>
      <c r="E3740" s="12">
        <v>37</v>
      </c>
      <c r="F3740"/>
    </row>
    <row r="3741" spans="1:6" x14ac:dyDescent="0.25">
      <c r="A3741" t="s">
        <v>6060</v>
      </c>
      <c r="B3741">
        <v>2007</v>
      </c>
      <c r="C3741" t="s">
        <v>938</v>
      </c>
      <c r="D3741" t="s">
        <v>3454</v>
      </c>
      <c r="E3741" s="11">
        <v>1</v>
      </c>
      <c r="F3741"/>
    </row>
    <row r="3742" spans="1:6" x14ac:dyDescent="0.25">
      <c r="A3742" s="9" t="s">
        <v>8134</v>
      </c>
      <c r="B3742" s="9"/>
      <c r="C3742" s="9"/>
      <c r="D3742" s="9"/>
      <c r="E3742" s="12">
        <v>1</v>
      </c>
      <c r="F3742"/>
    </row>
    <row r="3743" spans="1:6" x14ac:dyDescent="0.25">
      <c r="A3743" t="s">
        <v>6061</v>
      </c>
      <c r="B3743">
        <v>2000</v>
      </c>
      <c r="C3743">
        <v>466</v>
      </c>
      <c r="D3743" t="s">
        <v>3443</v>
      </c>
      <c r="E3743" s="11">
        <v>1</v>
      </c>
      <c r="F3743"/>
    </row>
    <row r="3744" spans="1:6" x14ac:dyDescent="0.25">
      <c r="A3744" s="9" t="s">
        <v>8135</v>
      </c>
      <c r="B3744" s="9"/>
      <c r="C3744" s="9"/>
      <c r="D3744" s="9"/>
      <c r="E3744" s="12">
        <v>1</v>
      </c>
      <c r="F3744"/>
    </row>
    <row r="3745" spans="1:6" x14ac:dyDescent="0.25">
      <c r="A3745" t="s">
        <v>6062</v>
      </c>
      <c r="B3745">
        <v>2010</v>
      </c>
      <c r="C3745">
        <v>8</v>
      </c>
      <c r="D3745" t="s">
        <v>3443</v>
      </c>
      <c r="E3745" s="11">
        <v>1</v>
      </c>
      <c r="F3745"/>
    </row>
    <row r="3746" spans="1:6" x14ac:dyDescent="0.25">
      <c r="A3746" s="9" t="s">
        <v>8136</v>
      </c>
      <c r="B3746" s="9"/>
      <c r="C3746" s="9"/>
      <c r="D3746" s="9"/>
      <c r="E3746" s="12">
        <v>1</v>
      </c>
      <c r="F3746"/>
    </row>
    <row r="3747" spans="1:6" x14ac:dyDescent="0.25">
      <c r="A3747" t="s">
        <v>3642</v>
      </c>
      <c r="B3747">
        <v>2018</v>
      </c>
      <c r="C3747">
        <v>30</v>
      </c>
      <c r="D3747" t="s">
        <v>2678</v>
      </c>
      <c r="E3747" s="11">
        <v>1</v>
      </c>
      <c r="F3747"/>
    </row>
    <row r="3748" spans="1:6" x14ac:dyDescent="0.25">
      <c r="A3748" s="9" t="s">
        <v>8137</v>
      </c>
      <c r="B3748" s="9"/>
      <c r="C3748" s="9"/>
      <c r="D3748" s="9"/>
      <c r="E3748" s="12">
        <v>1</v>
      </c>
      <c r="F3748"/>
    </row>
    <row r="3749" spans="1:6" x14ac:dyDescent="0.25">
      <c r="A3749" t="s">
        <v>8138</v>
      </c>
      <c r="B3749">
        <v>2019</v>
      </c>
      <c r="C3749" t="s">
        <v>5284</v>
      </c>
      <c r="D3749" t="s">
        <v>8139</v>
      </c>
      <c r="E3749" s="11">
        <v>1</v>
      </c>
      <c r="F3749"/>
    </row>
    <row r="3750" spans="1:6" x14ac:dyDescent="0.25">
      <c r="A3750" s="9" t="s">
        <v>8140</v>
      </c>
      <c r="B3750" s="9"/>
      <c r="C3750" s="9"/>
      <c r="D3750" s="9"/>
      <c r="E3750" s="12">
        <v>1</v>
      </c>
      <c r="F3750"/>
    </row>
    <row r="3751" spans="1:6" x14ac:dyDescent="0.25">
      <c r="A3751" t="s">
        <v>3510</v>
      </c>
      <c r="B3751">
        <v>2014</v>
      </c>
      <c r="C3751" t="s">
        <v>4614</v>
      </c>
      <c r="D3751" t="s">
        <v>8141</v>
      </c>
      <c r="E3751" s="11">
        <v>1</v>
      </c>
      <c r="F3751"/>
    </row>
    <row r="3752" spans="1:6" x14ac:dyDescent="0.25">
      <c r="A3752" t="s">
        <v>3510</v>
      </c>
      <c r="B3752">
        <v>2017</v>
      </c>
      <c r="C3752">
        <v>125</v>
      </c>
      <c r="D3752" t="s">
        <v>6330</v>
      </c>
      <c r="E3752" s="11">
        <v>1</v>
      </c>
      <c r="F3752"/>
    </row>
    <row r="3753" spans="1:6" x14ac:dyDescent="0.25">
      <c r="A3753" t="s">
        <v>3510</v>
      </c>
      <c r="B3753">
        <v>2017</v>
      </c>
      <c r="C3753" t="s">
        <v>4724</v>
      </c>
      <c r="D3753" t="s">
        <v>5686</v>
      </c>
      <c r="E3753" s="11">
        <v>1</v>
      </c>
      <c r="F3753"/>
    </row>
    <row r="3754" spans="1:6" x14ac:dyDescent="0.25">
      <c r="A3754" t="s">
        <v>3510</v>
      </c>
      <c r="B3754">
        <v>2018</v>
      </c>
      <c r="C3754" t="s">
        <v>4404</v>
      </c>
      <c r="D3754" t="s">
        <v>3507</v>
      </c>
      <c r="E3754" s="11">
        <v>1</v>
      </c>
      <c r="F3754"/>
    </row>
    <row r="3755" spans="1:6" x14ac:dyDescent="0.25">
      <c r="A3755" t="s">
        <v>3510</v>
      </c>
      <c r="B3755">
        <v>2019</v>
      </c>
      <c r="C3755">
        <v>202</v>
      </c>
      <c r="D3755" t="s">
        <v>2704</v>
      </c>
      <c r="E3755" s="11">
        <v>1</v>
      </c>
      <c r="F3755"/>
    </row>
    <row r="3756" spans="1:6" x14ac:dyDescent="0.25">
      <c r="A3756" t="s">
        <v>3510</v>
      </c>
      <c r="B3756">
        <v>2019</v>
      </c>
      <c r="C3756">
        <v>171</v>
      </c>
      <c r="D3756" t="s">
        <v>2554</v>
      </c>
      <c r="E3756" s="11">
        <v>1</v>
      </c>
      <c r="F3756"/>
    </row>
    <row r="3757" spans="1:6" x14ac:dyDescent="0.25">
      <c r="A3757" t="s">
        <v>3510</v>
      </c>
      <c r="B3757">
        <v>2019</v>
      </c>
      <c r="C3757">
        <v>83</v>
      </c>
      <c r="D3757" t="s">
        <v>2557</v>
      </c>
      <c r="E3757" s="11">
        <v>1</v>
      </c>
      <c r="F3757"/>
    </row>
    <row r="3758" spans="1:6" x14ac:dyDescent="0.25">
      <c r="A3758" t="s">
        <v>3510</v>
      </c>
      <c r="B3758">
        <v>2019</v>
      </c>
      <c r="C3758" t="s">
        <v>2942</v>
      </c>
      <c r="D3758" t="s">
        <v>4025</v>
      </c>
      <c r="E3758" s="11">
        <v>1</v>
      </c>
      <c r="F3758"/>
    </row>
    <row r="3759" spans="1:6" x14ac:dyDescent="0.25">
      <c r="A3759" t="s">
        <v>3510</v>
      </c>
      <c r="B3759">
        <v>2019</v>
      </c>
      <c r="C3759" t="s">
        <v>5070</v>
      </c>
      <c r="D3759" t="s">
        <v>7689</v>
      </c>
      <c r="E3759" s="11">
        <v>1</v>
      </c>
      <c r="F3759"/>
    </row>
    <row r="3760" spans="1:6" x14ac:dyDescent="0.25">
      <c r="A3760" t="s">
        <v>3510</v>
      </c>
      <c r="B3760">
        <v>2019</v>
      </c>
      <c r="C3760" t="s">
        <v>5255</v>
      </c>
      <c r="D3760" t="s">
        <v>7163</v>
      </c>
      <c r="E3760" s="11">
        <v>1</v>
      </c>
      <c r="F3760"/>
    </row>
    <row r="3761" spans="1:6" x14ac:dyDescent="0.25">
      <c r="A3761" t="s">
        <v>3510</v>
      </c>
      <c r="B3761">
        <v>2019</v>
      </c>
      <c r="C3761" t="s">
        <v>5365</v>
      </c>
      <c r="D3761" t="s">
        <v>567</v>
      </c>
      <c r="E3761" s="11">
        <v>1</v>
      </c>
      <c r="F3761"/>
    </row>
    <row r="3762" spans="1:6" x14ac:dyDescent="0.25">
      <c r="A3762" t="s">
        <v>3510</v>
      </c>
      <c r="B3762">
        <v>2019</v>
      </c>
      <c r="C3762" t="s">
        <v>5366</v>
      </c>
      <c r="D3762" t="s">
        <v>3719</v>
      </c>
      <c r="E3762" s="11">
        <v>1</v>
      </c>
      <c r="F3762"/>
    </row>
    <row r="3763" spans="1:6" x14ac:dyDescent="0.25">
      <c r="A3763" s="9" t="s">
        <v>5504</v>
      </c>
      <c r="B3763" s="9"/>
      <c r="C3763" s="9"/>
      <c r="D3763" s="9"/>
      <c r="E3763" s="12">
        <v>12</v>
      </c>
      <c r="F3763"/>
    </row>
    <row r="3764" spans="1:6" x14ac:dyDescent="0.25">
      <c r="A3764" t="s">
        <v>3511</v>
      </c>
      <c r="B3764">
        <v>2017</v>
      </c>
      <c r="C3764" t="s">
        <v>2094</v>
      </c>
      <c r="D3764" t="s">
        <v>5685</v>
      </c>
      <c r="E3764" s="11">
        <v>1</v>
      </c>
      <c r="F3764"/>
    </row>
    <row r="3765" spans="1:6" x14ac:dyDescent="0.25">
      <c r="A3765" t="s">
        <v>3511</v>
      </c>
      <c r="B3765">
        <v>2017</v>
      </c>
      <c r="C3765" t="s">
        <v>2930</v>
      </c>
      <c r="D3765" t="s">
        <v>1493</v>
      </c>
      <c r="E3765" s="11">
        <v>1</v>
      </c>
      <c r="F3765"/>
    </row>
    <row r="3766" spans="1:6" x14ac:dyDescent="0.25">
      <c r="A3766" t="s">
        <v>3511</v>
      </c>
      <c r="B3766">
        <v>2018</v>
      </c>
      <c r="C3766" t="s">
        <v>3945</v>
      </c>
      <c r="D3766" t="s">
        <v>3454</v>
      </c>
      <c r="E3766" s="11">
        <v>1</v>
      </c>
      <c r="F3766"/>
    </row>
    <row r="3767" spans="1:6" x14ac:dyDescent="0.25">
      <c r="A3767" t="s">
        <v>3511</v>
      </c>
      <c r="B3767">
        <v>2019</v>
      </c>
      <c r="C3767">
        <v>217</v>
      </c>
      <c r="D3767" t="s">
        <v>3443</v>
      </c>
      <c r="E3767" s="11">
        <v>1</v>
      </c>
      <c r="F3767"/>
    </row>
    <row r="3768" spans="1:6" x14ac:dyDescent="0.25">
      <c r="A3768" s="9" t="s">
        <v>8142</v>
      </c>
      <c r="B3768" s="9"/>
      <c r="C3768" s="9"/>
      <c r="D3768" s="9"/>
      <c r="E3768" s="12">
        <v>4</v>
      </c>
      <c r="F3768"/>
    </row>
    <row r="3769" spans="1:6" x14ac:dyDescent="0.25">
      <c r="A3769" t="s">
        <v>8143</v>
      </c>
      <c r="B3769">
        <v>2019</v>
      </c>
      <c r="C3769" t="s">
        <v>6869</v>
      </c>
      <c r="D3769" t="s">
        <v>6080</v>
      </c>
      <c r="E3769" s="11">
        <v>1</v>
      </c>
      <c r="F3769"/>
    </row>
    <row r="3770" spans="1:6" x14ac:dyDescent="0.25">
      <c r="A3770" s="9" t="s">
        <v>8144</v>
      </c>
      <c r="B3770" s="9"/>
      <c r="C3770" s="9"/>
      <c r="D3770" s="9"/>
      <c r="E3770" s="12">
        <v>1</v>
      </c>
      <c r="F3770"/>
    </row>
    <row r="3771" spans="1:6" x14ac:dyDescent="0.25">
      <c r="A3771" t="s">
        <v>8145</v>
      </c>
      <c r="B3771">
        <v>2019</v>
      </c>
      <c r="C3771">
        <v>602</v>
      </c>
      <c r="D3771" t="s">
        <v>2564</v>
      </c>
      <c r="E3771" s="11">
        <v>1</v>
      </c>
      <c r="F3771"/>
    </row>
    <row r="3772" spans="1:6" x14ac:dyDescent="0.25">
      <c r="A3772" s="9" t="s">
        <v>8146</v>
      </c>
      <c r="B3772" s="9"/>
      <c r="C3772" s="9"/>
      <c r="D3772" s="9"/>
      <c r="E3772" s="12">
        <v>1</v>
      </c>
      <c r="F3772"/>
    </row>
    <row r="3773" spans="1:6" x14ac:dyDescent="0.25">
      <c r="A3773" t="s">
        <v>6495</v>
      </c>
      <c r="B3773">
        <v>1981</v>
      </c>
      <c r="C3773">
        <v>550</v>
      </c>
      <c r="D3773" t="s">
        <v>3443</v>
      </c>
      <c r="E3773" s="11">
        <v>1</v>
      </c>
      <c r="F3773"/>
    </row>
    <row r="3774" spans="1:6" x14ac:dyDescent="0.25">
      <c r="A3774" t="s">
        <v>6495</v>
      </c>
      <c r="B3774">
        <v>1988</v>
      </c>
      <c r="C3774">
        <v>17</v>
      </c>
      <c r="D3774" t="s">
        <v>5954</v>
      </c>
      <c r="E3774" s="11">
        <v>1</v>
      </c>
      <c r="F3774"/>
    </row>
    <row r="3775" spans="1:6" x14ac:dyDescent="0.25">
      <c r="A3775" s="9" t="s">
        <v>8147</v>
      </c>
      <c r="B3775" s="9"/>
      <c r="C3775" s="9"/>
      <c r="D3775" s="9"/>
      <c r="E3775" s="12">
        <v>2</v>
      </c>
      <c r="F3775"/>
    </row>
    <row r="3776" spans="1:6" x14ac:dyDescent="0.25">
      <c r="A3776" t="s">
        <v>2660</v>
      </c>
      <c r="B3776">
        <v>2016</v>
      </c>
      <c r="C3776">
        <v>56</v>
      </c>
      <c r="D3776" t="s">
        <v>2554</v>
      </c>
      <c r="E3776" s="11">
        <v>1</v>
      </c>
      <c r="F3776"/>
    </row>
    <row r="3777" spans="1:6" x14ac:dyDescent="0.25">
      <c r="A3777" t="s">
        <v>2660</v>
      </c>
      <c r="B3777">
        <v>2016</v>
      </c>
      <c r="C3777">
        <v>191</v>
      </c>
      <c r="D3777" t="s">
        <v>567</v>
      </c>
      <c r="E3777" s="11">
        <v>1</v>
      </c>
      <c r="F3777"/>
    </row>
    <row r="3778" spans="1:6" x14ac:dyDescent="0.25">
      <c r="A3778" s="9" t="s">
        <v>8148</v>
      </c>
      <c r="B3778" s="9"/>
      <c r="C3778" s="9"/>
      <c r="D3778" s="9"/>
      <c r="E3778" s="12">
        <v>2</v>
      </c>
      <c r="F3778"/>
    </row>
    <row r="3779" spans="1:6" x14ac:dyDescent="0.25">
      <c r="A3779" t="s">
        <v>8149</v>
      </c>
      <c r="B3779">
        <v>2019</v>
      </c>
      <c r="C3779" t="s">
        <v>6991</v>
      </c>
      <c r="D3779" t="s">
        <v>7161</v>
      </c>
      <c r="E3779" s="11">
        <v>1</v>
      </c>
      <c r="F3779"/>
    </row>
    <row r="3780" spans="1:6" x14ac:dyDescent="0.25">
      <c r="A3780" s="9" t="s">
        <v>8150</v>
      </c>
      <c r="B3780" s="9"/>
      <c r="C3780" s="9"/>
      <c r="D3780" s="9"/>
      <c r="E3780" s="12">
        <v>1</v>
      </c>
      <c r="F3780"/>
    </row>
    <row r="3781" spans="1:6" x14ac:dyDescent="0.25">
      <c r="A3781" t="s">
        <v>6496</v>
      </c>
      <c r="B3781">
        <v>2018</v>
      </c>
      <c r="C3781">
        <v>140</v>
      </c>
      <c r="D3781" t="s">
        <v>6336</v>
      </c>
      <c r="E3781" s="11">
        <v>1</v>
      </c>
      <c r="F3781"/>
    </row>
    <row r="3782" spans="1:6" x14ac:dyDescent="0.25">
      <c r="A3782" t="s">
        <v>6496</v>
      </c>
      <c r="B3782">
        <v>2018</v>
      </c>
      <c r="C3782" t="s">
        <v>3026</v>
      </c>
      <c r="D3782" t="s">
        <v>6158</v>
      </c>
      <c r="E3782" s="11">
        <v>1</v>
      </c>
      <c r="F3782"/>
    </row>
    <row r="3783" spans="1:6" x14ac:dyDescent="0.25">
      <c r="A3783" t="s">
        <v>6496</v>
      </c>
      <c r="B3783">
        <v>2019</v>
      </c>
      <c r="C3783" t="s">
        <v>5104</v>
      </c>
      <c r="D3783" t="s">
        <v>6158</v>
      </c>
      <c r="E3783" s="11">
        <v>1</v>
      </c>
      <c r="F3783"/>
    </row>
    <row r="3784" spans="1:6" x14ac:dyDescent="0.25">
      <c r="A3784" s="9" t="s">
        <v>8151</v>
      </c>
      <c r="B3784" s="9"/>
      <c r="C3784" s="9"/>
      <c r="D3784" s="9"/>
      <c r="E3784" s="12">
        <v>3</v>
      </c>
      <c r="F3784"/>
    </row>
    <row r="3785" spans="1:6" x14ac:dyDescent="0.25">
      <c r="A3785" t="s">
        <v>6497</v>
      </c>
      <c r="B3785">
        <v>2018</v>
      </c>
      <c r="C3785" t="s">
        <v>4339</v>
      </c>
      <c r="D3785" t="s">
        <v>5916</v>
      </c>
      <c r="E3785" s="11">
        <v>1</v>
      </c>
      <c r="F3785"/>
    </row>
    <row r="3786" spans="1:6" x14ac:dyDescent="0.25">
      <c r="A3786" s="9" t="s">
        <v>8152</v>
      </c>
      <c r="B3786" s="9"/>
      <c r="C3786" s="9"/>
      <c r="D3786" s="9"/>
      <c r="E3786" s="12">
        <v>1</v>
      </c>
      <c r="F3786"/>
    </row>
    <row r="3787" spans="1:6" x14ac:dyDescent="0.25">
      <c r="A3787" t="s">
        <v>3411</v>
      </c>
      <c r="B3787">
        <v>2017</v>
      </c>
      <c r="C3787" t="s">
        <v>2827</v>
      </c>
      <c r="D3787" t="s">
        <v>1493</v>
      </c>
      <c r="E3787" s="11">
        <v>1</v>
      </c>
      <c r="F3787"/>
    </row>
    <row r="3788" spans="1:6" x14ac:dyDescent="0.25">
      <c r="A3788" t="s">
        <v>3411</v>
      </c>
      <c r="B3788">
        <v>2017</v>
      </c>
      <c r="C3788" t="s">
        <v>2827</v>
      </c>
      <c r="D3788" t="s">
        <v>3408</v>
      </c>
      <c r="E3788" s="11">
        <v>1</v>
      </c>
      <c r="F3788"/>
    </row>
    <row r="3789" spans="1:6" x14ac:dyDescent="0.25">
      <c r="A3789" s="9" t="s">
        <v>8153</v>
      </c>
      <c r="B3789" s="9"/>
      <c r="C3789" s="9"/>
      <c r="D3789" s="9"/>
      <c r="E3789" s="12">
        <v>2</v>
      </c>
      <c r="F3789"/>
    </row>
    <row r="3790" spans="1:6" x14ac:dyDescent="0.25">
      <c r="A3790" t="s">
        <v>6244</v>
      </c>
      <c r="B3790">
        <v>2003</v>
      </c>
      <c r="C3790">
        <v>347</v>
      </c>
      <c r="D3790" t="s">
        <v>3443</v>
      </c>
      <c r="E3790" s="11">
        <v>1</v>
      </c>
      <c r="F3790"/>
    </row>
    <row r="3791" spans="1:6" x14ac:dyDescent="0.25">
      <c r="A3791" s="9" t="s">
        <v>8154</v>
      </c>
      <c r="B3791" s="9"/>
      <c r="C3791" s="9"/>
      <c r="D3791" s="9"/>
      <c r="E3791" s="12">
        <v>1</v>
      </c>
      <c r="F3791"/>
    </row>
    <row r="3792" spans="1:6" x14ac:dyDescent="0.25">
      <c r="A3792" t="s">
        <v>152</v>
      </c>
      <c r="B3792">
        <v>1989</v>
      </c>
      <c r="C3792">
        <v>25</v>
      </c>
      <c r="D3792" t="s">
        <v>3593</v>
      </c>
      <c r="E3792" s="11">
        <v>1</v>
      </c>
      <c r="F3792"/>
    </row>
    <row r="3793" spans="1:6" x14ac:dyDescent="0.25">
      <c r="A3793" t="s">
        <v>152</v>
      </c>
      <c r="B3793">
        <v>1989</v>
      </c>
      <c r="C3793">
        <v>42</v>
      </c>
      <c r="D3793" t="s">
        <v>568</v>
      </c>
      <c r="E3793" s="11">
        <v>1</v>
      </c>
      <c r="F3793"/>
    </row>
    <row r="3794" spans="1:6" x14ac:dyDescent="0.25">
      <c r="A3794" t="s">
        <v>152</v>
      </c>
      <c r="B3794">
        <v>1989</v>
      </c>
      <c r="C3794">
        <v>645</v>
      </c>
      <c r="D3794" t="s">
        <v>3631</v>
      </c>
      <c r="E3794" s="11">
        <v>1</v>
      </c>
      <c r="F3794"/>
    </row>
    <row r="3795" spans="1:6" x14ac:dyDescent="0.25">
      <c r="A3795" t="s">
        <v>152</v>
      </c>
      <c r="B3795">
        <v>1989</v>
      </c>
      <c r="C3795">
        <v>381</v>
      </c>
      <c r="D3795" t="s">
        <v>3625</v>
      </c>
      <c r="E3795" s="11">
        <v>1</v>
      </c>
      <c r="F3795"/>
    </row>
    <row r="3796" spans="1:6" x14ac:dyDescent="0.25">
      <c r="A3796" t="s">
        <v>152</v>
      </c>
      <c r="B3796">
        <v>1989</v>
      </c>
      <c r="C3796">
        <v>43</v>
      </c>
      <c r="D3796" t="s">
        <v>5892</v>
      </c>
      <c r="E3796" s="11">
        <v>1</v>
      </c>
      <c r="F3796"/>
    </row>
    <row r="3797" spans="1:6" x14ac:dyDescent="0.25">
      <c r="A3797" t="s">
        <v>152</v>
      </c>
      <c r="B3797">
        <v>1989</v>
      </c>
      <c r="C3797" t="s">
        <v>679</v>
      </c>
      <c r="D3797" t="s">
        <v>5942</v>
      </c>
      <c r="E3797" s="11">
        <v>1</v>
      </c>
      <c r="F3797"/>
    </row>
    <row r="3798" spans="1:6" x14ac:dyDescent="0.25">
      <c r="A3798" t="s">
        <v>152</v>
      </c>
      <c r="B3798">
        <v>1989</v>
      </c>
      <c r="C3798">
        <v>647</v>
      </c>
      <c r="D3798" t="s">
        <v>567</v>
      </c>
      <c r="E3798" s="11">
        <v>1</v>
      </c>
      <c r="F3798"/>
    </row>
    <row r="3799" spans="1:6" x14ac:dyDescent="0.25">
      <c r="A3799" t="s">
        <v>152</v>
      </c>
      <c r="B3799">
        <v>1989</v>
      </c>
      <c r="C3799" t="s">
        <v>692</v>
      </c>
      <c r="D3799" t="s">
        <v>5926</v>
      </c>
      <c r="E3799" s="11">
        <v>1</v>
      </c>
      <c r="F3799"/>
    </row>
    <row r="3800" spans="1:6" x14ac:dyDescent="0.25">
      <c r="A3800" t="s">
        <v>152</v>
      </c>
      <c r="B3800">
        <v>1990</v>
      </c>
      <c r="C3800">
        <v>431</v>
      </c>
      <c r="D3800" t="s">
        <v>3443</v>
      </c>
      <c r="E3800" s="11">
        <v>1</v>
      </c>
      <c r="F3800"/>
    </row>
    <row r="3801" spans="1:6" x14ac:dyDescent="0.25">
      <c r="A3801" t="s">
        <v>152</v>
      </c>
      <c r="B3801">
        <v>1990</v>
      </c>
      <c r="C3801">
        <v>379</v>
      </c>
      <c r="D3801" t="s">
        <v>3442</v>
      </c>
      <c r="E3801" s="11">
        <v>1</v>
      </c>
      <c r="F3801"/>
    </row>
    <row r="3802" spans="1:6" x14ac:dyDescent="0.25">
      <c r="A3802" t="s">
        <v>152</v>
      </c>
      <c r="B3802">
        <v>1990</v>
      </c>
      <c r="C3802">
        <v>518</v>
      </c>
      <c r="D3802" t="s">
        <v>5893</v>
      </c>
      <c r="E3802" s="11">
        <v>1</v>
      </c>
      <c r="F3802"/>
    </row>
    <row r="3803" spans="1:6" x14ac:dyDescent="0.25">
      <c r="A3803" t="s">
        <v>152</v>
      </c>
      <c r="B3803">
        <v>1991</v>
      </c>
      <c r="C3803">
        <v>455</v>
      </c>
      <c r="D3803" t="s">
        <v>5893</v>
      </c>
      <c r="E3803" s="11">
        <v>1</v>
      </c>
      <c r="F3803"/>
    </row>
    <row r="3804" spans="1:6" x14ac:dyDescent="0.25">
      <c r="A3804" t="s">
        <v>152</v>
      </c>
      <c r="B3804">
        <v>1991</v>
      </c>
      <c r="C3804">
        <v>700</v>
      </c>
      <c r="D3804" t="s">
        <v>5903</v>
      </c>
      <c r="E3804" s="11">
        <v>1</v>
      </c>
      <c r="F3804"/>
    </row>
    <row r="3805" spans="1:6" x14ac:dyDescent="0.25">
      <c r="A3805" t="s">
        <v>152</v>
      </c>
      <c r="B3805">
        <v>1991</v>
      </c>
      <c r="C3805">
        <v>134</v>
      </c>
      <c r="D3805" t="s">
        <v>3442</v>
      </c>
      <c r="E3805" s="11">
        <v>1</v>
      </c>
      <c r="F3805"/>
    </row>
    <row r="3806" spans="1:6" x14ac:dyDescent="0.25">
      <c r="A3806" t="s">
        <v>152</v>
      </c>
      <c r="B3806">
        <v>1991</v>
      </c>
      <c r="C3806">
        <v>225</v>
      </c>
      <c r="D3806" t="s">
        <v>3443</v>
      </c>
      <c r="E3806" s="11">
        <v>1</v>
      </c>
      <c r="F3806"/>
    </row>
    <row r="3807" spans="1:6" x14ac:dyDescent="0.25">
      <c r="A3807" t="s">
        <v>152</v>
      </c>
      <c r="B3807">
        <v>1992</v>
      </c>
      <c r="C3807">
        <v>207</v>
      </c>
      <c r="D3807" t="s">
        <v>3442</v>
      </c>
      <c r="E3807" s="11">
        <v>1</v>
      </c>
      <c r="F3807"/>
    </row>
    <row r="3808" spans="1:6" x14ac:dyDescent="0.25">
      <c r="A3808" t="s">
        <v>152</v>
      </c>
      <c r="B3808">
        <v>1992</v>
      </c>
      <c r="C3808">
        <v>525</v>
      </c>
      <c r="D3808" t="s">
        <v>3443</v>
      </c>
      <c r="E3808" s="11">
        <v>1</v>
      </c>
      <c r="F3808"/>
    </row>
    <row r="3809" spans="1:6" x14ac:dyDescent="0.25">
      <c r="A3809" t="s">
        <v>152</v>
      </c>
      <c r="B3809">
        <v>1994</v>
      </c>
      <c r="C3809">
        <v>352</v>
      </c>
      <c r="D3809" t="s">
        <v>3442</v>
      </c>
      <c r="E3809" s="11">
        <v>1</v>
      </c>
      <c r="F3809"/>
    </row>
    <row r="3810" spans="1:6" x14ac:dyDescent="0.25">
      <c r="A3810" t="s">
        <v>152</v>
      </c>
      <c r="B3810">
        <v>1995</v>
      </c>
      <c r="C3810">
        <v>116</v>
      </c>
      <c r="D3810" t="s">
        <v>6245</v>
      </c>
      <c r="E3810" s="11">
        <v>1</v>
      </c>
      <c r="F3810"/>
    </row>
    <row r="3811" spans="1:6" x14ac:dyDescent="0.25">
      <c r="A3811" t="s">
        <v>152</v>
      </c>
      <c r="B3811">
        <v>1995</v>
      </c>
      <c r="C3811">
        <v>395</v>
      </c>
      <c r="D3811" t="s">
        <v>5691</v>
      </c>
      <c r="E3811" s="11">
        <v>1</v>
      </c>
      <c r="F3811"/>
    </row>
    <row r="3812" spans="1:6" x14ac:dyDescent="0.25">
      <c r="A3812" t="s">
        <v>152</v>
      </c>
      <c r="B3812">
        <v>1995</v>
      </c>
      <c r="C3812">
        <v>203</v>
      </c>
      <c r="D3812" t="s">
        <v>3443</v>
      </c>
      <c r="E3812" s="11">
        <v>1</v>
      </c>
      <c r="F3812"/>
    </row>
    <row r="3813" spans="1:6" x14ac:dyDescent="0.25">
      <c r="A3813" t="s">
        <v>152</v>
      </c>
      <c r="B3813">
        <v>1996</v>
      </c>
      <c r="C3813">
        <v>150</v>
      </c>
      <c r="D3813" t="s">
        <v>3443</v>
      </c>
      <c r="E3813" s="11">
        <v>1</v>
      </c>
      <c r="F3813"/>
    </row>
    <row r="3814" spans="1:6" x14ac:dyDescent="0.25">
      <c r="A3814" t="s">
        <v>152</v>
      </c>
      <c r="B3814">
        <v>1997</v>
      </c>
      <c r="C3814">
        <v>325</v>
      </c>
      <c r="D3814" t="s">
        <v>6189</v>
      </c>
      <c r="E3814" s="11">
        <v>1</v>
      </c>
      <c r="F3814"/>
    </row>
    <row r="3815" spans="1:6" x14ac:dyDescent="0.25">
      <c r="A3815" t="s">
        <v>152</v>
      </c>
      <c r="B3815">
        <v>1998</v>
      </c>
      <c r="C3815">
        <v>150</v>
      </c>
      <c r="D3815" t="s">
        <v>3443</v>
      </c>
      <c r="E3815" s="11">
        <v>1</v>
      </c>
      <c r="F3815"/>
    </row>
    <row r="3816" spans="1:6" x14ac:dyDescent="0.25">
      <c r="A3816" t="s">
        <v>152</v>
      </c>
      <c r="B3816">
        <v>1999</v>
      </c>
      <c r="C3816">
        <v>448</v>
      </c>
      <c r="D3816" t="s">
        <v>3443</v>
      </c>
      <c r="E3816" s="11">
        <v>1</v>
      </c>
      <c r="F3816"/>
    </row>
    <row r="3817" spans="1:6" x14ac:dyDescent="0.25">
      <c r="A3817" t="s">
        <v>152</v>
      </c>
      <c r="B3817">
        <v>1999</v>
      </c>
      <c r="C3817">
        <v>418</v>
      </c>
      <c r="D3817" t="s">
        <v>3443</v>
      </c>
      <c r="E3817" s="11">
        <v>1</v>
      </c>
      <c r="F3817"/>
    </row>
    <row r="3818" spans="1:6" x14ac:dyDescent="0.25">
      <c r="A3818" t="s">
        <v>152</v>
      </c>
      <c r="B3818">
        <v>2000</v>
      </c>
      <c r="C3818">
        <v>51</v>
      </c>
      <c r="D3818" t="s">
        <v>3443</v>
      </c>
      <c r="E3818" s="11">
        <v>1</v>
      </c>
      <c r="F3818"/>
    </row>
    <row r="3819" spans="1:6" x14ac:dyDescent="0.25">
      <c r="A3819" t="s">
        <v>152</v>
      </c>
      <c r="B3819">
        <v>2001</v>
      </c>
      <c r="C3819">
        <v>75</v>
      </c>
      <c r="D3819" t="s">
        <v>3443</v>
      </c>
      <c r="E3819" s="11">
        <v>1</v>
      </c>
      <c r="F3819"/>
    </row>
    <row r="3820" spans="1:6" x14ac:dyDescent="0.25">
      <c r="A3820" t="s">
        <v>152</v>
      </c>
      <c r="B3820">
        <v>2002</v>
      </c>
      <c r="C3820">
        <v>200</v>
      </c>
      <c r="D3820" t="s">
        <v>3443</v>
      </c>
      <c r="E3820" s="11">
        <v>1</v>
      </c>
      <c r="F3820"/>
    </row>
    <row r="3821" spans="1:6" x14ac:dyDescent="0.25">
      <c r="A3821" t="s">
        <v>152</v>
      </c>
      <c r="B3821">
        <v>2003</v>
      </c>
      <c r="C3821">
        <v>380</v>
      </c>
      <c r="D3821" t="s">
        <v>3443</v>
      </c>
      <c r="E3821" s="11">
        <v>1</v>
      </c>
      <c r="F3821"/>
    </row>
    <row r="3822" spans="1:6" x14ac:dyDescent="0.25">
      <c r="A3822" t="s">
        <v>152</v>
      </c>
      <c r="B3822">
        <v>2004</v>
      </c>
      <c r="C3822">
        <v>450</v>
      </c>
      <c r="D3822" t="s">
        <v>3443</v>
      </c>
      <c r="E3822" s="11">
        <v>1</v>
      </c>
      <c r="F3822"/>
    </row>
    <row r="3823" spans="1:6" x14ac:dyDescent="0.25">
      <c r="A3823" t="s">
        <v>152</v>
      </c>
      <c r="B3823">
        <v>2006</v>
      </c>
      <c r="C3823">
        <v>460</v>
      </c>
      <c r="D3823" t="s">
        <v>3443</v>
      </c>
      <c r="E3823" s="11">
        <v>1</v>
      </c>
      <c r="F3823"/>
    </row>
    <row r="3824" spans="1:6" x14ac:dyDescent="0.25">
      <c r="A3824" t="s">
        <v>152</v>
      </c>
      <c r="B3824">
        <v>2007</v>
      </c>
      <c r="C3824" t="s">
        <v>927</v>
      </c>
      <c r="D3824" t="s">
        <v>3454</v>
      </c>
      <c r="E3824" s="11">
        <v>1</v>
      </c>
      <c r="F3824"/>
    </row>
    <row r="3825" spans="1:6" x14ac:dyDescent="0.25">
      <c r="A3825" t="s">
        <v>152</v>
      </c>
      <c r="B3825">
        <v>2008</v>
      </c>
      <c r="C3825">
        <v>396</v>
      </c>
      <c r="D3825" t="s">
        <v>3443</v>
      </c>
      <c r="E3825" s="11">
        <v>1</v>
      </c>
      <c r="F3825"/>
    </row>
    <row r="3826" spans="1:6" x14ac:dyDescent="0.25">
      <c r="A3826" t="s">
        <v>152</v>
      </c>
      <c r="B3826">
        <v>2010</v>
      </c>
      <c r="C3826">
        <v>220</v>
      </c>
      <c r="D3826" t="s">
        <v>3443</v>
      </c>
      <c r="E3826" s="11">
        <v>1</v>
      </c>
      <c r="F3826"/>
    </row>
    <row r="3827" spans="1:6" x14ac:dyDescent="0.25">
      <c r="A3827" t="s">
        <v>152</v>
      </c>
      <c r="B3827">
        <v>2018</v>
      </c>
      <c r="C3827" t="s">
        <v>4023</v>
      </c>
      <c r="D3827" t="s">
        <v>5913</v>
      </c>
      <c r="E3827" s="11">
        <v>1</v>
      </c>
      <c r="F3827"/>
    </row>
    <row r="3828" spans="1:6" x14ac:dyDescent="0.25">
      <c r="A3828" s="9" t="s">
        <v>8155</v>
      </c>
      <c r="B3828" s="9"/>
      <c r="C3828" s="9"/>
      <c r="D3828" s="9"/>
      <c r="E3828" s="12">
        <v>36</v>
      </c>
      <c r="F3828"/>
    </row>
    <row r="3829" spans="1:6" x14ac:dyDescent="0.25">
      <c r="A3829" t="s">
        <v>8156</v>
      </c>
      <c r="B3829">
        <v>2019</v>
      </c>
      <c r="C3829" t="s">
        <v>6881</v>
      </c>
      <c r="D3829" t="s">
        <v>7161</v>
      </c>
      <c r="E3829" s="11">
        <v>1</v>
      </c>
      <c r="F3829"/>
    </row>
    <row r="3830" spans="1:6" x14ac:dyDescent="0.25">
      <c r="A3830" s="9" t="s">
        <v>8157</v>
      </c>
      <c r="B3830" s="9"/>
      <c r="C3830" s="9"/>
      <c r="D3830" s="9"/>
      <c r="E3830" s="12">
        <v>1</v>
      </c>
      <c r="F3830"/>
    </row>
    <row r="3831" spans="1:6" x14ac:dyDescent="0.25">
      <c r="A3831" t="s">
        <v>153</v>
      </c>
      <c r="B3831">
        <v>1976</v>
      </c>
      <c r="C3831">
        <v>349</v>
      </c>
      <c r="D3831" t="s">
        <v>3443</v>
      </c>
      <c r="E3831" s="11">
        <v>1</v>
      </c>
      <c r="F3831"/>
    </row>
    <row r="3832" spans="1:6" x14ac:dyDescent="0.25">
      <c r="A3832" s="9" t="s">
        <v>8158</v>
      </c>
      <c r="B3832" s="9"/>
      <c r="C3832" s="9"/>
      <c r="D3832" s="9"/>
      <c r="E3832" s="12">
        <v>1</v>
      </c>
      <c r="F3832"/>
    </row>
    <row r="3833" spans="1:6" x14ac:dyDescent="0.25">
      <c r="A3833" t="s">
        <v>6063</v>
      </c>
      <c r="B3833">
        <v>2000</v>
      </c>
      <c r="C3833" t="s">
        <v>863</v>
      </c>
      <c r="D3833" t="s">
        <v>6064</v>
      </c>
      <c r="E3833" s="11">
        <v>1</v>
      </c>
      <c r="F3833"/>
    </row>
    <row r="3834" spans="1:6" x14ac:dyDescent="0.25">
      <c r="A3834" s="9" t="s">
        <v>8159</v>
      </c>
      <c r="B3834" s="9"/>
      <c r="C3834" s="9"/>
      <c r="D3834" s="9"/>
      <c r="E3834" s="12">
        <v>1</v>
      </c>
      <c r="F3834"/>
    </row>
    <row r="3835" spans="1:6" x14ac:dyDescent="0.25">
      <c r="A3835" t="s">
        <v>6246</v>
      </c>
      <c r="B3835">
        <v>1989</v>
      </c>
      <c r="C3835">
        <v>224</v>
      </c>
      <c r="D3835" t="s">
        <v>6186</v>
      </c>
      <c r="E3835" s="11">
        <v>1</v>
      </c>
      <c r="F3835"/>
    </row>
    <row r="3836" spans="1:6" x14ac:dyDescent="0.25">
      <c r="A3836" s="9" t="s">
        <v>8160</v>
      </c>
      <c r="B3836" s="9"/>
      <c r="C3836" s="9"/>
      <c r="D3836" s="9"/>
      <c r="E3836" s="12">
        <v>1</v>
      </c>
      <c r="F3836"/>
    </row>
    <row r="3837" spans="1:6" x14ac:dyDescent="0.25">
      <c r="A3837" t="s">
        <v>6247</v>
      </c>
      <c r="B3837">
        <v>2000</v>
      </c>
      <c r="C3837">
        <v>465</v>
      </c>
      <c r="D3837" t="s">
        <v>3443</v>
      </c>
      <c r="E3837" s="11">
        <v>1</v>
      </c>
      <c r="F3837"/>
    </row>
    <row r="3838" spans="1:6" x14ac:dyDescent="0.25">
      <c r="A3838" t="s">
        <v>6247</v>
      </c>
      <c r="B3838">
        <v>2000</v>
      </c>
      <c r="C3838">
        <v>464</v>
      </c>
      <c r="D3838" t="s">
        <v>3443</v>
      </c>
      <c r="E3838" s="11">
        <v>1</v>
      </c>
      <c r="F3838"/>
    </row>
    <row r="3839" spans="1:6" x14ac:dyDescent="0.25">
      <c r="A3839" s="9" t="s">
        <v>8161</v>
      </c>
      <c r="B3839" s="9"/>
      <c r="C3839" s="9"/>
      <c r="D3839" s="9"/>
      <c r="E3839" s="12">
        <v>2</v>
      </c>
      <c r="F3839"/>
    </row>
    <row r="3840" spans="1:6" x14ac:dyDescent="0.25">
      <c r="A3840" t="s">
        <v>6248</v>
      </c>
      <c r="B3840">
        <v>2001</v>
      </c>
      <c r="C3840">
        <v>399</v>
      </c>
      <c r="D3840" t="s">
        <v>3443</v>
      </c>
      <c r="E3840" s="11">
        <v>1</v>
      </c>
      <c r="F3840"/>
    </row>
    <row r="3841" spans="1:6" x14ac:dyDescent="0.25">
      <c r="A3841" s="9" t="s">
        <v>8162</v>
      </c>
      <c r="B3841" s="9"/>
      <c r="C3841" s="9"/>
      <c r="D3841" s="9"/>
      <c r="E3841" s="12">
        <v>1</v>
      </c>
      <c r="F3841"/>
    </row>
    <row r="3842" spans="1:6" x14ac:dyDescent="0.25">
      <c r="A3842" t="s">
        <v>154</v>
      </c>
      <c r="B3842">
        <v>2017</v>
      </c>
      <c r="C3842" t="s">
        <v>2808</v>
      </c>
      <c r="D3842" t="s">
        <v>7107</v>
      </c>
      <c r="E3842" s="11">
        <v>1</v>
      </c>
      <c r="F3842"/>
    </row>
    <row r="3843" spans="1:6" x14ac:dyDescent="0.25">
      <c r="A3843" s="9" t="s">
        <v>8163</v>
      </c>
      <c r="B3843" s="9"/>
      <c r="C3843" s="9"/>
      <c r="D3843" s="9"/>
      <c r="E3843" s="12">
        <v>1</v>
      </c>
      <c r="F3843"/>
    </row>
    <row r="3844" spans="1:6" x14ac:dyDescent="0.25">
      <c r="A3844" t="s">
        <v>156</v>
      </c>
      <c r="B3844">
        <v>1991</v>
      </c>
      <c r="C3844">
        <v>55</v>
      </c>
      <c r="D3844" t="s">
        <v>3593</v>
      </c>
      <c r="E3844" s="11">
        <v>1</v>
      </c>
      <c r="F3844"/>
    </row>
    <row r="3845" spans="1:6" x14ac:dyDescent="0.25">
      <c r="A3845" t="s">
        <v>156</v>
      </c>
      <c r="B3845">
        <v>1991</v>
      </c>
      <c r="C3845">
        <v>671</v>
      </c>
      <c r="D3845" t="s">
        <v>3631</v>
      </c>
      <c r="E3845" s="11">
        <v>1</v>
      </c>
      <c r="F3845"/>
    </row>
    <row r="3846" spans="1:6" x14ac:dyDescent="0.25">
      <c r="A3846" t="s">
        <v>156</v>
      </c>
      <c r="B3846">
        <v>1991</v>
      </c>
      <c r="C3846">
        <v>333</v>
      </c>
      <c r="D3846" t="s">
        <v>567</v>
      </c>
      <c r="E3846" s="11">
        <v>1</v>
      </c>
      <c r="F3846"/>
    </row>
    <row r="3847" spans="1:6" x14ac:dyDescent="0.25">
      <c r="A3847" t="s">
        <v>156</v>
      </c>
      <c r="B3847">
        <v>1992</v>
      </c>
      <c r="C3847">
        <v>551</v>
      </c>
      <c r="D3847" t="s">
        <v>6065</v>
      </c>
      <c r="E3847" s="11">
        <v>1</v>
      </c>
      <c r="F3847"/>
    </row>
    <row r="3848" spans="1:6" x14ac:dyDescent="0.25">
      <c r="A3848" t="s">
        <v>156</v>
      </c>
      <c r="B3848">
        <v>1992</v>
      </c>
      <c r="C3848">
        <v>551</v>
      </c>
      <c r="D3848" t="s">
        <v>3443</v>
      </c>
      <c r="E3848" s="11">
        <v>1</v>
      </c>
      <c r="F3848"/>
    </row>
    <row r="3849" spans="1:6" x14ac:dyDescent="0.25">
      <c r="A3849" t="s">
        <v>156</v>
      </c>
      <c r="B3849">
        <v>1993</v>
      </c>
      <c r="C3849">
        <v>529</v>
      </c>
      <c r="D3849" t="s">
        <v>3443</v>
      </c>
      <c r="E3849" s="11">
        <v>1</v>
      </c>
      <c r="F3849"/>
    </row>
    <row r="3850" spans="1:6" x14ac:dyDescent="0.25">
      <c r="A3850" t="s">
        <v>156</v>
      </c>
      <c r="B3850">
        <v>1994</v>
      </c>
      <c r="C3850">
        <v>18</v>
      </c>
      <c r="D3850" t="s">
        <v>6498</v>
      </c>
      <c r="E3850" s="11">
        <v>1</v>
      </c>
      <c r="F3850"/>
    </row>
    <row r="3851" spans="1:6" x14ac:dyDescent="0.25">
      <c r="A3851" t="s">
        <v>156</v>
      </c>
      <c r="B3851">
        <v>1994</v>
      </c>
      <c r="C3851">
        <v>453</v>
      </c>
      <c r="D3851" t="s">
        <v>3442</v>
      </c>
      <c r="E3851" s="11">
        <v>1</v>
      </c>
      <c r="F3851"/>
    </row>
    <row r="3852" spans="1:6" x14ac:dyDescent="0.25">
      <c r="A3852" t="s">
        <v>156</v>
      </c>
      <c r="B3852">
        <v>1995</v>
      </c>
      <c r="C3852">
        <v>262</v>
      </c>
      <c r="D3852" t="s">
        <v>6249</v>
      </c>
      <c r="E3852" s="11">
        <v>1</v>
      </c>
      <c r="F3852"/>
    </row>
    <row r="3853" spans="1:6" x14ac:dyDescent="0.25">
      <c r="A3853" t="s">
        <v>156</v>
      </c>
      <c r="B3853">
        <v>1996</v>
      </c>
      <c r="C3853">
        <v>177</v>
      </c>
      <c r="D3853" t="s">
        <v>3443</v>
      </c>
      <c r="E3853" s="11">
        <v>1</v>
      </c>
      <c r="F3853"/>
    </row>
    <row r="3854" spans="1:6" x14ac:dyDescent="0.25">
      <c r="A3854" t="s">
        <v>156</v>
      </c>
      <c r="B3854">
        <v>1997</v>
      </c>
      <c r="C3854">
        <v>276</v>
      </c>
      <c r="D3854" t="s">
        <v>6189</v>
      </c>
      <c r="E3854" s="11">
        <v>1</v>
      </c>
      <c r="F3854"/>
    </row>
    <row r="3855" spans="1:6" x14ac:dyDescent="0.25">
      <c r="A3855" t="s">
        <v>156</v>
      </c>
      <c r="B3855">
        <v>1999</v>
      </c>
      <c r="C3855">
        <v>355</v>
      </c>
      <c r="D3855" t="s">
        <v>3443</v>
      </c>
      <c r="E3855" s="11">
        <v>1</v>
      </c>
      <c r="F3855"/>
    </row>
    <row r="3856" spans="1:6" x14ac:dyDescent="0.25">
      <c r="A3856" t="s">
        <v>156</v>
      </c>
      <c r="B3856">
        <v>2000</v>
      </c>
      <c r="C3856">
        <v>180</v>
      </c>
      <c r="D3856" t="s">
        <v>3443</v>
      </c>
      <c r="E3856" s="11">
        <v>1</v>
      </c>
      <c r="F3856"/>
    </row>
    <row r="3857" spans="1:6" x14ac:dyDescent="0.25">
      <c r="A3857" t="s">
        <v>156</v>
      </c>
      <c r="B3857">
        <v>2001</v>
      </c>
      <c r="C3857">
        <v>2</v>
      </c>
      <c r="D3857" t="s">
        <v>3443</v>
      </c>
      <c r="E3857" s="11">
        <v>1</v>
      </c>
      <c r="F3857"/>
    </row>
    <row r="3858" spans="1:6" x14ac:dyDescent="0.25">
      <c r="A3858" t="s">
        <v>156</v>
      </c>
      <c r="B3858">
        <v>2004</v>
      </c>
      <c r="C3858">
        <v>390</v>
      </c>
      <c r="D3858" t="s">
        <v>3443</v>
      </c>
      <c r="E3858" s="11">
        <v>1</v>
      </c>
      <c r="F3858"/>
    </row>
    <row r="3859" spans="1:6" x14ac:dyDescent="0.25">
      <c r="A3859" t="s">
        <v>156</v>
      </c>
      <c r="B3859">
        <v>2006</v>
      </c>
      <c r="C3859">
        <v>25</v>
      </c>
      <c r="D3859" t="s">
        <v>3443</v>
      </c>
      <c r="E3859" s="11">
        <v>1</v>
      </c>
      <c r="F3859"/>
    </row>
    <row r="3860" spans="1:6" x14ac:dyDescent="0.25">
      <c r="A3860" t="s">
        <v>156</v>
      </c>
      <c r="B3860">
        <v>2008</v>
      </c>
      <c r="C3860">
        <v>500</v>
      </c>
      <c r="D3860" t="s">
        <v>3443</v>
      </c>
      <c r="E3860" s="11">
        <v>1</v>
      </c>
      <c r="F3860"/>
    </row>
    <row r="3861" spans="1:6" x14ac:dyDescent="0.25">
      <c r="A3861" t="s">
        <v>156</v>
      </c>
      <c r="B3861">
        <v>2009</v>
      </c>
      <c r="C3861">
        <v>475</v>
      </c>
      <c r="D3861" t="s">
        <v>3443</v>
      </c>
      <c r="E3861" s="11">
        <v>1</v>
      </c>
      <c r="F3861"/>
    </row>
    <row r="3862" spans="1:6" x14ac:dyDescent="0.25">
      <c r="A3862" t="s">
        <v>156</v>
      </c>
      <c r="B3862">
        <v>2010</v>
      </c>
      <c r="C3862">
        <v>604</v>
      </c>
      <c r="D3862" t="s">
        <v>3443</v>
      </c>
      <c r="E3862" s="11">
        <v>1</v>
      </c>
      <c r="F3862"/>
    </row>
    <row r="3863" spans="1:6" x14ac:dyDescent="0.25">
      <c r="A3863" t="s">
        <v>156</v>
      </c>
      <c r="B3863">
        <v>2010</v>
      </c>
      <c r="C3863">
        <v>652</v>
      </c>
      <c r="D3863" t="s">
        <v>3443</v>
      </c>
      <c r="E3863" s="11">
        <v>1</v>
      </c>
      <c r="F3863"/>
    </row>
    <row r="3864" spans="1:6" x14ac:dyDescent="0.25">
      <c r="A3864" t="s">
        <v>156</v>
      </c>
      <c r="B3864">
        <v>2011</v>
      </c>
      <c r="C3864">
        <v>169</v>
      </c>
      <c r="D3864" t="s">
        <v>3443</v>
      </c>
      <c r="E3864" s="11">
        <v>1</v>
      </c>
      <c r="F3864"/>
    </row>
    <row r="3865" spans="1:6" x14ac:dyDescent="0.25">
      <c r="A3865" t="s">
        <v>156</v>
      </c>
      <c r="B3865">
        <v>2012</v>
      </c>
      <c r="C3865" t="s">
        <v>1071</v>
      </c>
      <c r="D3865" t="s">
        <v>3454</v>
      </c>
      <c r="E3865" s="11">
        <v>1</v>
      </c>
      <c r="F3865"/>
    </row>
    <row r="3866" spans="1:6" x14ac:dyDescent="0.25">
      <c r="A3866" s="9" t="s">
        <v>8164</v>
      </c>
      <c r="B3866" s="9"/>
      <c r="C3866" s="9"/>
      <c r="D3866" s="9"/>
      <c r="E3866" s="12">
        <v>22</v>
      </c>
      <c r="F3866"/>
    </row>
    <row r="3867" spans="1:6" x14ac:dyDescent="0.25">
      <c r="A3867" t="s">
        <v>8165</v>
      </c>
      <c r="B3867">
        <v>2019</v>
      </c>
      <c r="C3867" t="s">
        <v>6857</v>
      </c>
      <c r="D3867" t="s">
        <v>7161</v>
      </c>
      <c r="E3867" s="11">
        <v>1</v>
      </c>
      <c r="F3867"/>
    </row>
    <row r="3868" spans="1:6" x14ac:dyDescent="0.25">
      <c r="A3868" s="9" t="s">
        <v>8166</v>
      </c>
      <c r="B3868" s="9"/>
      <c r="C3868" s="9"/>
      <c r="D3868" s="9"/>
      <c r="E3868" s="12">
        <v>1</v>
      </c>
      <c r="F3868"/>
    </row>
    <row r="3869" spans="1:6" x14ac:dyDescent="0.25">
      <c r="A3869" t="s">
        <v>2661</v>
      </c>
      <c r="B3869">
        <v>2016</v>
      </c>
      <c r="C3869" t="s">
        <v>1594</v>
      </c>
      <c r="D3869" t="s">
        <v>5685</v>
      </c>
      <c r="E3869" s="11">
        <v>1</v>
      </c>
      <c r="F3869"/>
    </row>
    <row r="3870" spans="1:6" x14ac:dyDescent="0.25">
      <c r="A3870" t="s">
        <v>2661</v>
      </c>
      <c r="B3870">
        <v>2017</v>
      </c>
      <c r="C3870">
        <v>25</v>
      </c>
      <c r="D3870" t="s">
        <v>2551</v>
      </c>
      <c r="E3870" s="11">
        <v>1</v>
      </c>
      <c r="F3870"/>
    </row>
    <row r="3871" spans="1:6" x14ac:dyDescent="0.25">
      <c r="A3871" t="s">
        <v>2661</v>
      </c>
      <c r="B3871">
        <v>2017</v>
      </c>
      <c r="C3871">
        <v>221</v>
      </c>
      <c r="D3871" t="s">
        <v>2554</v>
      </c>
      <c r="E3871" s="11">
        <v>1</v>
      </c>
      <c r="F3871"/>
    </row>
    <row r="3872" spans="1:6" x14ac:dyDescent="0.25">
      <c r="A3872" t="s">
        <v>2661</v>
      </c>
      <c r="B3872">
        <v>2017</v>
      </c>
      <c r="C3872">
        <v>139</v>
      </c>
      <c r="D3872" t="s">
        <v>567</v>
      </c>
      <c r="E3872" s="11">
        <v>1</v>
      </c>
      <c r="F3872"/>
    </row>
    <row r="3873" spans="1:6" x14ac:dyDescent="0.25">
      <c r="A3873" s="9" t="s">
        <v>8167</v>
      </c>
      <c r="B3873" s="9"/>
      <c r="C3873" s="9"/>
      <c r="D3873" s="9"/>
      <c r="E3873" s="12">
        <v>4</v>
      </c>
      <c r="F3873"/>
    </row>
    <row r="3874" spans="1:6" x14ac:dyDescent="0.25">
      <c r="A3874" t="s">
        <v>5776</v>
      </c>
      <c r="B3874">
        <v>2017</v>
      </c>
      <c r="C3874" t="s">
        <v>4713</v>
      </c>
      <c r="D3874" t="s">
        <v>5686</v>
      </c>
      <c r="E3874" s="11">
        <v>1</v>
      </c>
      <c r="F3874"/>
    </row>
    <row r="3875" spans="1:6" x14ac:dyDescent="0.25">
      <c r="A3875" t="s">
        <v>5776</v>
      </c>
      <c r="B3875">
        <v>2018</v>
      </c>
      <c r="C3875" t="s">
        <v>4271</v>
      </c>
      <c r="D3875" t="s">
        <v>3507</v>
      </c>
      <c r="E3875" s="11">
        <v>1</v>
      </c>
      <c r="F3875"/>
    </row>
    <row r="3876" spans="1:6" x14ac:dyDescent="0.25">
      <c r="A3876" t="s">
        <v>5776</v>
      </c>
      <c r="B3876">
        <v>2019</v>
      </c>
      <c r="C3876" t="s">
        <v>6954</v>
      </c>
      <c r="D3876" t="s">
        <v>6080</v>
      </c>
      <c r="E3876" s="11">
        <v>1</v>
      </c>
      <c r="F3876"/>
    </row>
    <row r="3877" spans="1:6" x14ac:dyDescent="0.25">
      <c r="A3877" s="9" t="s">
        <v>8168</v>
      </c>
      <c r="B3877" s="9"/>
      <c r="C3877" s="9"/>
      <c r="D3877" s="9"/>
      <c r="E3877" s="12">
        <v>3</v>
      </c>
      <c r="F3877"/>
    </row>
    <row r="3878" spans="1:6" x14ac:dyDescent="0.25">
      <c r="A3878" t="s">
        <v>6499</v>
      </c>
      <c r="B3878">
        <v>2017</v>
      </c>
      <c r="C3878" t="s">
        <v>2250</v>
      </c>
      <c r="D3878" t="s">
        <v>6116</v>
      </c>
      <c r="E3878" s="11">
        <v>1</v>
      </c>
      <c r="F3878"/>
    </row>
    <row r="3879" spans="1:6" x14ac:dyDescent="0.25">
      <c r="A3879" s="9" t="s">
        <v>8169</v>
      </c>
      <c r="B3879" s="9"/>
      <c r="C3879" s="9"/>
      <c r="D3879" s="9"/>
      <c r="E3879" s="12">
        <v>1</v>
      </c>
      <c r="F3879"/>
    </row>
    <row r="3880" spans="1:6" x14ac:dyDescent="0.25">
      <c r="A3880" t="s">
        <v>3809</v>
      </c>
      <c r="B3880">
        <v>2018</v>
      </c>
      <c r="C3880">
        <v>121</v>
      </c>
      <c r="D3880" t="s">
        <v>3811</v>
      </c>
      <c r="E3880" s="11">
        <v>1</v>
      </c>
      <c r="F3880"/>
    </row>
    <row r="3881" spans="1:6" x14ac:dyDescent="0.25">
      <c r="A3881" t="s">
        <v>3809</v>
      </c>
      <c r="B3881">
        <v>2018</v>
      </c>
      <c r="C3881" t="s">
        <v>3968</v>
      </c>
      <c r="D3881" t="s">
        <v>1493</v>
      </c>
      <c r="E3881" s="11">
        <v>1</v>
      </c>
      <c r="F3881"/>
    </row>
    <row r="3882" spans="1:6" x14ac:dyDescent="0.25">
      <c r="A3882" t="s">
        <v>3809</v>
      </c>
      <c r="B3882">
        <v>2018</v>
      </c>
      <c r="C3882" t="s">
        <v>3968</v>
      </c>
      <c r="D3882" t="s">
        <v>4033</v>
      </c>
      <c r="E3882" s="11">
        <v>1</v>
      </c>
      <c r="F3882"/>
    </row>
    <row r="3883" spans="1:6" x14ac:dyDescent="0.25">
      <c r="A3883" s="9" t="s">
        <v>8170</v>
      </c>
      <c r="B3883" s="9"/>
      <c r="C3883" s="9"/>
      <c r="D3883" s="9"/>
      <c r="E3883" s="12">
        <v>3</v>
      </c>
      <c r="F3883"/>
    </row>
    <row r="3884" spans="1:6" x14ac:dyDescent="0.25">
      <c r="A3884" t="s">
        <v>157</v>
      </c>
      <c r="B3884">
        <v>1991</v>
      </c>
      <c r="C3884" t="s">
        <v>746</v>
      </c>
      <c r="D3884" t="s">
        <v>5933</v>
      </c>
      <c r="E3884" s="11">
        <v>1</v>
      </c>
      <c r="F3884"/>
    </row>
    <row r="3885" spans="1:6" x14ac:dyDescent="0.25">
      <c r="A3885" t="s">
        <v>157</v>
      </c>
      <c r="B3885">
        <v>1994</v>
      </c>
      <c r="C3885">
        <v>19</v>
      </c>
      <c r="D3885" t="s">
        <v>3593</v>
      </c>
      <c r="E3885" s="11">
        <v>1</v>
      </c>
      <c r="F3885"/>
    </row>
    <row r="3886" spans="1:6" x14ac:dyDescent="0.25">
      <c r="A3886" t="s">
        <v>157</v>
      </c>
      <c r="B3886">
        <v>1994</v>
      </c>
      <c r="C3886">
        <v>661</v>
      </c>
      <c r="D3886" t="s">
        <v>5934</v>
      </c>
      <c r="E3886" s="11">
        <v>1</v>
      </c>
      <c r="F3886"/>
    </row>
    <row r="3887" spans="1:6" x14ac:dyDescent="0.25">
      <c r="A3887" s="9" t="s">
        <v>8171</v>
      </c>
      <c r="B3887" s="9"/>
      <c r="C3887" s="9"/>
      <c r="D3887" s="9"/>
      <c r="E3887" s="12">
        <v>3</v>
      </c>
      <c r="F3887"/>
    </row>
    <row r="3888" spans="1:6" x14ac:dyDescent="0.25">
      <c r="A3888" t="s">
        <v>3643</v>
      </c>
      <c r="B3888">
        <v>2018</v>
      </c>
      <c r="C3888">
        <v>410</v>
      </c>
      <c r="D3888" t="s">
        <v>567</v>
      </c>
      <c r="E3888" s="11">
        <v>1</v>
      </c>
      <c r="F3888"/>
    </row>
    <row r="3889" spans="1:6" x14ac:dyDescent="0.25">
      <c r="A3889" t="s">
        <v>3643</v>
      </c>
      <c r="B3889">
        <v>2018</v>
      </c>
      <c r="C3889">
        <v>104</v>
      </c>
      <c r="D3889" t="s">
        <v>2678</v>
      </c>
      <c r="E3889" s="11">
        <v>1</v>
      </c>
      <c r="F3889"/>
    </row>
    <row r="3890" spans="1:6" x14ac:dyDescent="0.25">
      <c r="A3890" t="s">
        <v>3643</v>
      </c>
      <c r="B3890">
        <v>2018</v>
      </c>
      <c r="C3890">
        <v>127</v>
      </c>
      <c r="D3890" t="s">
        <v>2704</v>
      </c>
      <c r="E3890" s="11">
        <v>1</v>
      </c>
      <c r="F3890"/>
    </row>
    <row r="3891" spans="1:6" x14ac:dyDescent="0.25">
      <c r="A3891" s="9" t="s">
        <v>6741</v>
      </c>
      <c r="B3891" s="9"/>
      <c r="C3891" s="9"/>
      <c r="D3891" s="9"/>
      <c r="E3891" s="12">
        <v>3</v>
      </c>
      <c r="F3891"/>
    </row>
    <row r="3892" spans="1:6" x14ac:dyDescent="0.25">
      <c r="A3892" t="s">
        <v>2662</v>
      </c>
      <c r="B3892">
        <v>2016</v>
      </c>
      <c r="C3892" t="s">
        <v>1914</v>
      </c>
      <c r="D3892" t="s">
        <v>1493</v>
      </c>
      <c r="E3892" s="11">
        <v>1</v>
      </c>
      <c r="F3892"/>
    </row>
    <row r="3893" spans="1:6" x14ac:dyDescent="0.25">
      <c r="A3893" s="9" t="s">
        <v>8172</v>
      </c>
      <c r="B3893" s="9"/>
      <c r="C3893" s="9"/>
      <c r="D3893" s="9"/>
      <c r="E3893" s="12">
        <v>1</v>
      </c>
      <c r="F3893"/>
    </row>
    <row r="3894" spans="1:6" x14ac:dyDescent="0.25">
      <c r="A3894" t="s">
        <v>6066</v>
      </c>
      <c r="B3894">
        <v>2012</v>
      </c>
      <c r="C3894">
        <v>193</v>
      </c>
      <c r="D3894" t="s">
        <v>6047</v>
      </c>
      <c r="E3894" s="11">
        <v>1</v>
      </c>
      <c r="F3894"/>
    </row>
    <row r="3895" spans="1:6" x14ac:dyDescent="0.25">
      <c r="A3895" s="9" t="s">
        <v>8173</v>
      </c>
      <c r="B3895" s="9"/>
      <c r="C3895" s="9"/>
      <c r="D3895" s="9"/>
      <c r="E3895" s="12">
        <v>1</v>
      </c>
      <c r="F3895"/>
    </row>
    <row r="3896" spans="1:6" x14ac:dyDescent="0.25">
      <c r="A3896" t="s">
        <v>3644</v>
      </c>
      <c r="B3896">
        <v>2018</v>
      </c>
      <c r="C3896">
        <v>201</v>
      </c>
      <c r="D3896" t="s">
        <v>568</v>
      </c>
      <c r="E3896" s="11">
        <v>1</v>
      </c>
      <c r="F3896"/>
    </row>
    <row r="3897" spans="1:6" x14ac:dyDescent="0.25">
      <c r="A3897" s="9" t="s">
        <v>8174</v>
      </c>
      <c r="B3897" s="9"/>
      <c r="C3897" s="9"/>
      <c r="D3897" s="9"/>
      <c r="E3897" s="12">
        <v>1</v>
      </c>
      <c r="F3897"/>
    </row>
    <row r="3898" spans="1:6" x14ac:dyDescent="0.25">
      <c r="A3898" t="s">
        <v>6067</v>
      </c>
      <c r="B3898">
        <v>2018</v>
      </c>
      <c r="C3898">
        <v>5</v>
      </c>
      <c r="D3898" t="s">
        <v>5960</v>
      </c>
      <c r="E3898" s="11">
        <v>1</v>
      </c>
      <c r="F3898"/>
    </row>
    <row r="3899" spans="1:6" x14ac:dyDescent="0.25">
      <c r="A3899" s="9" t="s">
        <v>8175</v>
      </c>
      <c r="B3899" s="9"/>
      <c r="C3899" s="9"/>
      <c r="D3899" s="9"/>
      <c r="E3899" s="12">
        <v>1</v>
      </c>
      <c r="F3899"/>
    </row>
    <row r="3900" spans="1:6" x14ac:dyDescent="0.25">
      <c r="A3900" t="s">
        <v>158</v>
      </c>
      <c r="B3900">
        <v>2017</v>
      </c>
      <c r="C3900">
        <v>32</v>
      </c>
      <c r="D3900" t="s">
        <v>684</v>
      </c>
      <c r="E3900" s="11">
        <v>1</v>
      </c>
      <c r="F3900"/>
    </row>
    <row r="3901" spans="1:6" x14ac:dyDescent="0.25">
      <c r="A3901" t="s">
        <v>158</v>
      </c>
      <c r="B3901">
        <v>2017</v>
      </c>
      <c r="C3901">
        <v>62</v>
      </c>
      <c r="D3901" t="s">
        <v>2554</v>
      </c>
      <c r="E3901" s="11">
        <v>1</v>
      </c>
      <c r="F3901"/>
    </row>
    <row r="3902" spans="1:6" x14ac:dyDescent="0.25">
      <c r="A3902" t="s">
        <v>158</v>
      </c>
      <c r="B3902">
        <v>2017</v>
      </c>
      <c r="C3902">
        <v>287</v>
      </c>
      <c r="D3902" t="s">
        <v>567</v>
      </c>
      <c r="E3902" s="11">
        <v>1</v>
      </c>
      <c r="F3902"/>
    </row>
    <row r="3903" spans="1:6" x14ac:dyDescent="0.25">
      <c r="A3903" t="s">
        <v>158</v>
      </c>
      <c r="B3903">
        <v>2017</v>
      </c>
      <c r="C3903" t="s">
        <v>1071</v>
      </c>
      <c r="D3903" t="s">
        <v>1493</v>
      </c>
      <c r="E3903" s="11">
        <v>1</v>
      </c>
      <c r="F3903"/>
    </row>
    <row r="3904" spans="1:6" x14ac:dyDescent="0.25">
      <c r="A3904" t="s">
        <v>158</v>
      </c>
      <c r="B3904">
        <v>2017</v>
      </c>
      <c r="C3904" t="s">
        <v>1900</v>
      </c>
      <c r="D3904" t="s">
        <v>1493</v>
      </c>
      <c r="E3904" s="11">
        <v>1</v>
      </c>
      <c r="F3904"/>
    </row>
    <row r="3905" spans="1:6" x14ac:dyDescent="0.25">
      <c r="A3905" t="s">
        <v>158</v>
      </c>
      <c r="B3905">
        <v>2017</v>
      </c>
      <c r="C3905" t="s">
        <v>2247</v>
      </c>
      <c r="D3905" t="s">
        <v>2561</v>
      </c>
      <c r="E3905" s="11">
        <v>1</v>
      </c>
      <c r="F3905"/>
    </row>
    <row r="3906" spans="1:6" x14ac:dyDescent="0.25">
      <c r="A3906" t="s">
        <v>158</v>
      </c>
      <c r="B3906">
        <v>2017</v>
      </c>
      <c r="C3906" t="s">
        <v>2431</v>
      </c>
      <c r="D3906" t="s">
        <v>2663</v>
      </c>
      <c r="E3906" s="11">
        <v>1</v>
      </c>
      <c r="F3906"/>
    </row>
    <row r="3907" spans="1:6" x14ac:dyDescent="0.25">
      <c r="A3907" t="s">
        <v>158</v>
      </c>
      <c r="B3907">
        <v>2017</v>
      </c>
      <c r="C3907" t="s">
        <v>2504</v>
      </c>
      <c r="D3907" t="s">
        <v>2562</v>
      </c>
      <c r="E3907" s="11">
        <v>1</v>
      </c>
      <c r="F3907"/>
    </row>
    <row r="3908" spans="1:6" x14ac:dyDescent="0.25">
      <c r="A3908" t="s">
        <v>158</v>
      </c>
      <c r="B3908">
        <v>2017</v>
      </c>
      <c r="C3908" t="s">
        <v>2819</v>
      </c>
      <c r="D3908" t="s">
        <v>3400</v>
      </c>
      <c r="E3908" s="11">
        <v>1</v>
      </c>
      <c r="F3908"/>
    </row>
    <row r="3909" spans="1:6" x14ac:dyDescent="0.25">
      <c r="A3909" t="s">
        <v>158</v>
      </c>
      <c r="B3909">
        <v>2017</v>
      </c>
      <c r="C3909" t="s">
        <v>2885</v>
      </c>
      <c r="D3909" t="s">
        <v>1493</v>
      </c>
      <c r="E3909" s="11">
        <v>1</v>
      </c>
      <c r="F3909"/>
    </row>
    <row r="3910" spans="1:6" x14ac:dyDescent="0.25">
      <c r="A3910" t="s">
        <v>158</v>
      </c>
      <c r="B3910">
        <v>2018</v>
      </c>
      <c r="C3910">
        <v>1</v>
      </c>
      <c r="D3910" t="s">
        <v>6068</v>
      </c>
      <c r="E3910" s="11">
        <v>1</v>
      </c>
      <c r="F3910"/>
    </row>
    <row r="3911" spans="1:6" x14ac:dyDescent="0.25">
      <c r="A3911" t="s">
        <v>158</v>
      </c>
      <c r="B3911">
        <v>2018</v>
      </c>
      <c r="C3911">
        <v>1</v>
      </c>
      <c r="D3911" t="s">
        <v>3443</v>
      </c>
      <c r="E3911" s="11">
        <v>1</v>
      </c>
      <c r="F3911"/>
    </row>
    <row r="3912" spans="1:6" x14ac:dyDescent="0.25">
      <c r="A3912" t="s">
        <v>158</v>
      </c>
      <c r="B3912">
        <v>2018</v>
      </c>
      <c r="C3912">
        <v>1</v>
      </c>
      <c r="D3912" t="s">
        <v>6069</v>
      </c>
      <c r="E3912" s="11">
        <v>1</v>
      </c>
      <c r="F3912"/>
    </row>
    <row r="3913" spans="1:6" x14ac:dyDescent="0.25">
      <c r="A3913" t="s">
        <v>158</v>
      </c>
      <c r="B3913">
        <v>2018</v>
      </c>
      <c r="C3913">
        <v>13</v>
      </c>
      <c r="D3913" t="s">
        <v>7452</v>
      </c>
      <c r="E3913" s="11">
        <v>1</v>
      </c>
      <c r="F3913"/>
    </row>
    <row r="3914" spans="1:6" x14ac:dyDescent="0.25">
      <c r="A3914" t="s">
        <v>158</v>
      </c>
      <c r="B3914">
        <v>2018</v>
      </c>
      <c r="C3914">
        <v>19</v>
      </c>
      <c r="D3914" t="s">
        <v>3442</v>
      </c>
      <c r="E3914" s="11">
        <v>1</v>
      </c>
      <c r="F3914"/>
    </row>
    <row r="3915" spans="1:6" x14ac:dyDescent="0.25">
      <c r="A3915" t="s">
        <v>158</v>
      </c>
      <c r="B3915">
        <v>2018</v>
      </c>
      <c r="C3915">
        <v>25</v>
      </c>
      <c r="D3915" t="s">
        <v>5960</v>
      </c>
      <c r="E3915" s="11">
        <v>1</v>
      </c>
      <c r="F3915"/>
    </row>
    <row r="3916" spans="1:6" x14ac:dyDescent="0.25">
      <c r="A3916" t="s">
        <v>158</v>
      </c>
      <c r="B3916">
        <v>2018</v>
      </c>
      <c r="C3916">
        <v>111</v>
      </c>
      <c r="D3916" t="s">
        <v>3443</v>
      </c>
      <c r="E3916" s="11">
        <v>1</v>
      </c>
      <c r="F3916"/>
    </row>
    <row r="3917" spans="1:6" x14ac:dyDescent="0.25">
      <c r="A3917" t="s">
        <v>158</v>
      </c>
      <c r="B3917">
        <v>2018</v>
      </c>
      <c r="C3917">
        <v>193</v>
      </c>
      <c r="D3917" t="s">
        <v>3443</v>
      </c>
      <c r="E3917" s="11">
        <v>1</v>
      </c>
      <c r="F3917"/>
    </row>
    <row r="3918" spans="1:6" x14ac:dyDescent="0.25">
      <c r="A3918" t="s">
        <v>158</v>
      </c>
      <c r="B3918">
        <v>2018</v>
      </c>
      <c r="C3918">
        <v>86</v>
      </c>
      <c r="D3918" t="s">
        <v>6070</v>
      </c>
      <c r="E3918" s="11">
        <v>1</v>
      </c>
      <c r="F3918"/>
    </row>
    <row r="3919" spans="1:6" x14ac:dyDescent="0.25">
      <c r="A3919" t="s">
        <v>158</v>
      </c>
      <c r="B3919">
        <v>2018</v>
      </c>
      <c r="C3919">
        <v>253</v>
      </c>
      <c r="D3919" t="s">
        <v>3442</v>
      </c>
      <c r="E3919" s="11">
        <v>1</v>
      </c>
      <c r="F3919"/>
    </row>
    <row r="3920" spans="1:6" x14ac:dyDescent="0.25">
      <c r="A3920" t="s">
        <v>158</v>
      </c>
      <c r="B3920">
        <v>2018</v>
      </c>
      <c r="C3920">
        <v>253</v>
      </c>
      <c r="D3920" t="s">
        <v>5935</v>
      </c>
      <c r="E3920" s="11">
        <v>1</v>
      </c>
      <c r="F3920"/>
    </row>
    <row r="3921" spans="1:6" x14ac:dyDescent="0.25">
      <c r="A3921" t="s">
        <v>158</v>
      </c>
      <c r="B3921">
        <v>2018</v>
      </c>
      <c r="C3921" t="s">
        <v>3262</v>
      </c>
      <c r="D3921" t="s">
        <v>6071</v>
      </c>
      <c r="E3921" s="11">
        <v>1</v>
      </c>
      <c r="F3921"/>
    </row>
    <row r="3922" spans="1:6" x14ac:dyDescent="0.25">
      <c r="A3922" t="s">
        <v>158</v>
      </c>
      <c r="B3922">
        <v>2018</v>
      </c>
      <c r="C3922" t="s">
        <v>3263</v>
      </c>
      <c r="D3922" t="s">
        <v>5935</v>
      </c>
      <c r="E3922" s="11">
        <v>1</v>
      </c>
      <c r="F3922"/>
    </row>
    <row r="3923" spans="1:6" x14ac:dyDescent="0.25">
      <c r="A3923" t="s">
        <v>158</v>
      </c>
      <c r="B3923">
        <v>2018</v>
      </c>
      <c r="C3923" t="s">
        <v>3264</v>
      </c>
      <c r="D3923" t="s">
        <v>5936</v>
      </c>
      <c r="E3923" s="11">
        <v>1</v>
      </c>
      <c r="F3923"/>
    </row>
    <row r="3924" spans="1:6" x14ac:dyDescent="0.25">
      <c r="A3924" t="s">
        <v>158</v>
      </c>
      <c r="B3924">
        <v>2018</v>
      </c>
      <c r="C3924" t="s">
        <v>3317</v>
      </c>
      <c r="D3924" t="s">
        <v>5937</v>
      </c>
      <c r="E3924" s="11">
        <v>1</v>
      </c>
      <c r="F3924"/>
    </row>
    <row r="3925" spans="1:6" x14ac:dyDescent="0.25">
      <c r="A3925" t="s">
        <v>158</v>
      </c>
      <c r="B3925">
        <v>2018</v>
      </c>
      <c r="C3925" t="s">
        <v>3935</v>
      </c>
      <c r="D3925" t="s">
        <v>5982</v>
      </c>
      <c r="E3925" s="11">
        <v>1</v>
      </c>
      <c r="F3925"/>
    </row>
    <row r="3926" spans="1:6" x14ac:dyDescent="0.25">
      <c r="A3926" t="s">
        <v>158</v>
      </c>
      <c r="B3926">
        <v>2018</v>
      </c>
      <c r="C3926" t="s">
        <v>3991</v>
      </c>
      <c r="D3926" t="s">
        <v>6044</v>
      </c>
      <c r="E3926" s="11">
        <v>1</v>
      </c>
      <c r="F3926"/>
    </row>
    <row r="3927" spans="1:6" x14ac:dyDescent="0.25">
      <c r="A3927" t="s">
        <v>158</v>
      </c>
      <c r="B3927">
        <v>2019</v>
      </c>
      <c r="C3927">
        <v>100</v>
      </c>
      <c r="D3927" t="s">
        <v>6150</v>
      </c>
      <c r="E3927" s="11">
        <v>1</v>
      </c>
      <c r="F3927"/>
    </row>
    <row r="3928" spans="1:6" x14ac:dyDescent="0.25">
      <c r="A3928" t="s">
        <v>158</v>
      </c>
      <c r="B3928">
        <v>2019</v>
      </c>
      <c r="C3928">
        <v>150</v>
      </c>
      <c r="D3928" t="s">
        <v>3443</v>
      </c>
      <c r="E3928" s="11">
        <v>1</v>
      </c>
      <c r="F3928"/>
    </row>
    <row r="3929" spans="1:6" x14ac:dyDescent="0.25">
      <c r="A3929" t="s">
        <v>158</v>
      </c>
      <c r="B3929">
        <v>2019</v>
      </c>
      <c r="C3929">
        <v>356</v>
      </c>
      <c r="D3929" t="s">
        <v>7222</v>
      </c>
      <c r="E3929" s="11">
        <v>1</v>
      </c>
      <c r="F3929"/>
    </row>
    <row r="3930" spans="1:6" x14ac:dyDescent="0.25">
      <c r="A3930" t="s">
        <v>158</v>
      </c>
      <c r="B3930">
        <v>2019</v>
      </c>
      <c r="C3930" t="s">
        <v>4974</v>
      </c>
      <c r="D3930" t="s">
        <v>8176</v>
      </c>
      <c r="E3930" s="11">
        <v>1</v>
      </c>
      <c r="F3930"/>
    </row>
    <row r="3931" spans="1:6" x14ac:dyDescent="0.25">
      <c r="A3931" s="9" t="s">
        <v>5651</v>
      </c>
      <c r="B3931" s="9"/>
      <c r="C3931" s="9"/>
      <c r="D3931" s="9"/>
      <c r="E3931" s="12">
        <v>31</v>
      </c>
      <c r="F3931"/>
    </row>
    <row r="3932" spans="1:6" x14ac:dyDescent="0.25">
      <c r="A3932" t="s">
        <v>2664</v>
      </c>
      <c r="B3932">
        <v>2017</v>
      </c>
      <c r="C3932" t="s">
        <v>2429</v>
      </c>
      <c r="D3932" t="s">
        <v>2564</v>
      </c>
      <c r="E3932" s="11">
        <v>1</v>
      </c>
      <c r="F3932"/>
    </row>
    <row r="3933" spans="1:6" x14ac:dyDescent="0.25">
      <c r="A3933" s="9" t="s">
        <v>8177</v>
      </c>
      <c r="B3933" s="9"/>
      <c r="C3933" s="9"/>
      <c r="D3933" s="9"/>
      <c r="E3933" s="12">
        <v>1</v>
      </c>
      <c r="F3933"/>
    </row>
    <row r="3934" spans="1:6" x14ac:dyDescent="0.25">
      <c r="A3934" t="s">
        <v>3512</v>
      </c>
      <c r="B3934">
        <v>2017</v>
      </c>
      <c r="C3934" t="s">
        <v>1066</v>
      </c>
      <c r="D3934" t="s">
        <v>1493</v>
      </c>
      <c r="E3934" s="11">
        <v>1</v>
      </c>
      <c r="F3934"/>
    </row>
    <row r="3935" spans="1:6" x14ac:dyDescent="0.25">
      <c r="A3935" s="9" t="s">
        <v>8178</v>
      </c>
      <c r="B3935" s="9"/>
      <c r="C3935" s="9"/>
      <c r="D3935" s="9"/>
      <c r="E3935" s="12">
        <v>1</v>
      </c>
      <c r="F3935"/>
    </row>
    <row r="3936" spans="1:6" x14ac:dyDescent="0.25">
      <c r="A3936" t="s">
        <v>6250</v>
      </c>
      <c r="B3936">
        <v>2018</v>
      </c>
      <c r="C3936" t="s">
        <v>3977</v>
      </c>
      <c r="D3936" t="s">
        <v>6251</v>
      </c>
      <c r="E3936" s="11">
        <v>1</v>
      </c>
      <c r="F3936"/>
    </row>
    <row r="3937" spans="1:6" x14ac:dyDescent="0.25">
      <c r="A3937" s="9" t="s">
        <v>8179</v>
      </c>
      <c r="B3937" s="9"/>
      <c r="C3937" s="9"/>
      <c r="D3937" s="9"/>
      <c r="E3937" s="12">
        <v>1</v>
      </c>
      <c r="F3937"/>
    </row>
    <row r="3938" spans="1:6" x14ac:dyDescent="0.25">
      <c r="A3938" t="s">
        <v>6072</v>
      </c>
      <c r="B3938">
        <v>2018</v>
      </c>
      <c r="C3938">
        <v>389</v>
      </c>
      <c r="D3938" t="s">
        <v>3443</v>
      </c>
      <c r="E3938" s="11">
        <v>1</v>
      </c>
      <c r="F3938"/>
    </row>
    <row r="3939" spans="1:6" x14ac:dyDescent="0.25">
      <c r="A3939" s="9" t="s">
        <v>8180</v>
      </c>
      <c r="B3939" s="9"/>
      <c r="C3939" s="9"/>
      <c r="D3939" s="9"/>
      <c r="E3939" s="12">
        <v>1</v>
      </c>
      <c r="F3939"/>
    </row>
    <row r="3940" spans="1:6" x14ac:dyDescent="0.25">
      <c r="A3940" t="s">
        <v>8181</v>
      </c>
      <c r="B3940">
        <v>2019</v>
      </c>
      <c r="C3940">
        <v>14</v>
      </c>
      <c r="D3940" t="s">
        <v>3443</v>
      </c>
      <c r="E3940" s="11">
        <v>1</v>
      </c>
      <c r="F3940"/>
    </row>
    <row r="3941" spans="1:6" x14ac:dyDescent="0.25">
      <c r="A3941" s="9" t="s">
        <v>8182</v>
      </c>
      <c r="B3941" s="9"/>
      <c r="C3941" s="9"/>
      <c r="D3941" s="9"/>
      <c r="E3941" s="12">
        <v>1</v>
      </c>
      <c r="F3941"/>
    </row>
    <row r="3942" spans="1:6" x14ac:dyDescent="0.25">
      <c r="A3942" t="s">
        <v>6073</v>
      </c>
      <c r="B3942">
        <v>2018</v>
      </c>
      <c r="C3942">
        <v>304</v>
      </c>
      <c r="D3942" t="s">
        <v>6074</v>
      </c>
      <c r="E3942" s="11">
        <v>1</v>
      </c>
      <c r="F3942"/>
    </row>
    <row r="3943" spans="1:6" x14ac:dyDescent="0.25">
      <c r="A3943" t="s">
        <v>6073</v>
      </c>
      <c r="B3943">
        <v>2019</v>
      </c>
      <c r="C3943">
        <v>444</v>
      </c>
      <c r="D3943" t="s">
        <v>3443</v>
      </c>
      <c r="E3943" s="11">
        <v>1</v>
      </c>
      <c r="F3943"/>
    </row>
    <row r="3944" spans="1:6" x14ac:dyDescent="0.25">
      <c r="A3944" s="9" t="s">
        <v>8183</v>
      </c>
      <c r="B3944" s="9"/>
      <c r="C3944" s="9"/>
      <c r="D3944" s="9"/>
      <c r="E3944" s="12">
        <v>2</v>
      </c>
      <c r="F3944"/>
    </row>
    <row r="3945" spans="1:6" x14ac:dyDescent="0.25">
      <c r="A3945" t="s">
        <v>8184</v>
      </c>
      <c r="B3945">
        <v>2019</v>
      </c>
      <c r="C3945" t="s">
        <v>6798</v>
      </c>
      <c r="D3945" t="s">
        <v>7161</v>
      </c>
      <c r="E3945" s="11">
        <v>1</v>
      </c>
      <c r="F3945"/>
    </row>
    <row r="3946" spans="1:6" x14ac:dyDescent="0.25">
      <c r="A3946" s="9" t="s">
        <v>8185</v>
      </c>
      <c r="B3946" s="9"/>
      <c r="C3946" s="9"/>
      <c r="D3946" s="9"/>
      <c r="E3946" s="12">
        <v>1</v>
      </c>
      <c r="F3946"/>
    </row>
    <row r="3947" spans="1:6" x14ac:dyDescent="0.25">
      <c r="A3947" t="s">
        <v>3513</v>
      </c>
      <c r="B3947">
        <v>2017</v>
      </c>
      <c r="C3947" t="s">
        <v>2877</v>
      </c>
      <c r="D3947" t="s">
        <v>1493</v>
      </c>
      <c r="E3947" s="11">
        <v>1</v>
      </c>
      <c r="F3947"/>
    </row>
    <row r="3948" spans="1:6" x14ac:dyDescent="0.25">
      <c r="A3948" s="9" t="s">
        <v>8186</v>
      </c>
      <c r="B3948" s="9"/>
      <c r="C3948" s="9"/>
      <c r="D3948" s="9"/>
      <c r="E3948" s="12">
        <v>1</v>
      </c>
      <c r="F3948"/>
    </row>
    <row r="3949" spans="1:6" x14ac:dyDescent="0.25">
      <c r="A3949" t="s">
        <v>3514</v>
      </c>
      <c r="B3949">
        <v>2017</v>
      </c>
      <c r="C3949" t="s">
        <v>2110</v>
      </c>
      <c r="D3949" t="s">
        <v>5685</v>
      </c>
      <c r="E3949" s="11">
        <v>1</v>
      </c>
      <c r="F3949"/>
    </row>
    <row r="3950" spans="1:6" x14ac:dyDescent="0.25">
      <c r="A3950" t="s">
        <v>3514</v>
      </c>
      <c r="B3950">
        <v>2017</v>
      </c>
      <c r="C3950" t="s">
        <v>2215</v>
      </c>
      <c r="D3950" t="s">
        <v>5684</v>
      </c>
      <c r="E3950" s="11">
        <v>1</v>
      </c>
      <c r="F3950"/>
    </row>
    <row r="3951" spans="1:6" x14ac:dyDescent="0.25">
      <c r="A3951" t="s">
        <v>3514</v>
      </c>
      <c r="B3951">
        <v>2017</v>
      </c>
      <c r="C3951" t="s">
        <v>4709</v>
      </c>
      <c r="D3951" t="s">
        <v>5686</v>
      </c>
      <c r="E3951" s="11">
        <v>1</v>
      </c>
      <c r="F3951"/>
    </row>
    <row r="3952" spans="1:6" x14ac:dyDescent="0.25">
      <c r="A3952" t="s">
        <v>3514</v>
      </c>
      <c r="B3952">
        <v>2018</v>
      </c>
      <c r="C3952" t="s">
        <v>1948</v>
      </c>
      <c r="D3952" t="s">
        <v>1493</v>
      </c>
      <c r="E3952" s="11">
        <v>1</v>
      </c>
      <c r="F3952"/>
    </row>
    <row r="3953" spans="1:6" x14ac:dyDescent="0.25">
      <c r="A3953" s="9" t="s">
        <v>8187</v>
      </c>
      <c r="B3953" s="9"/>
      <c r="C3953" s="9"/>
      <c r="D3953" s="9"/>
      <c r="E3953" s="12">
        <v>4</v>
      </c>
      <c r="F3953"/>
    </row>
    <row r="3954" spans="1:6" x14ac:dyDescent="0.25">
      <c r="A3954" t="s">
        <v>159</v>
      </c>
      <c r="B3954">
        <v>1990</v>
      </c>
      <c r="C3954">
        <v>650</v>
      </c>
      <c r="D3954" t="s">
        <v>3631</v>
      </c>
      <c r="E3954" s="11">
        <v>1</v>
      </c>
      <c r="F3954"/>
    </row>
    <row r="3955" spans="1:6" x14ac:dyDescent="0.25">
      <c r="A3955" t="s">
        <v>159</v>
      </c>
      <c r="B3955">
        <v>1990</v>
      </c>
      <c r="C3955">
        <v>704</v>
      </c>
      <c r="D3955" t="s">
        <v>568</v>
      </c>
      <c r="E3955" s="11">
        <v>1</v>
      </c>
      <c r="F3955"/>
    </row>
    <row r="3956" spans="1:6" x14ac:dyDescent="0.25">
      <c r="A3956" t="s">
        <v>159</v>
      </c>
      <c r="B3956">
        <v>1990</v>
      </c>
      <c r="C3956" t="s">
        <v>691</v>
      </c>
      <c r="D3956" t="s">
        <v>3591</v>
      </c>
      <c r="E3956" s="11">
        <v>1</v>
      </c>
      <c r="F3956"/>
    </row>
    <row r="3957" spans="1:6" x14ac:dyDescent="0.25">
      <c r="A3957" t="s">
        <v>159</v>
      </c>
      <c r="B3957">
        <v>1994</v>
      </c>
      <c r="C3957">
        <v>192</v>
      </c>
      <c r="D3957" t="s">
        <v>6186</v>
      </c>
      <c r="E3957" s="11">
        <v>1</v>
      </c>
      <c r="F3957"/>
    </row>
    <row r="3958" spans="1:6" x14ac:dyDescent="0.25">
      <c r="A3958" s="9" t="s">
        <v>8188</v>
      </c>
      <c r="B3958" s="9"/>
      <c r="C3958" s="9"/>
      <c r="D3958" s="9"/>
      <c r="E3958" s="12">
        <v>4</v>
      </c>
      <c r="F3958"/>
    </row>
    <row r="3959" spans="1:6" x14ac:dyDescent="0.25">
      <c r="A3959" t="s">
        <v>383</v>
      </c>
      <c r="B3959">
        <v>1960</v>
      </c>
      <c r="C3959">
        <v>136</v>
      </c>
      <c r="D3959" t="s">
        <v>567</v>
      </c>
      <c r="E3959" s="11">
        <v>1</v>
      </c>
      <c r="F3959"/>
    </row>
    <row r="3960" spans="1:6" x14ac:dyDescent="0.25">
      <c r="A3960" t="s">
        <v>383</v>
      </c>
      <c r="B3960">
        <v>1966</v>
      </c>
      <c r="C3960">
        <v>445</v>
      </c>
      <c r="D3960" t="s">
        <v>3443</v>
      </c>
      <c r="E3960" s="11">
        <v>1</v>
      </c>
      <c r="F3960"/>
    </row>
    <row r="3961" spans="1:6" x14ac:dyDescent="0.25">
      <c r="A3961" t="s">
        <v>383</v>
      </c>
      <c r="B3961">
        <v>1976</v>
      </c>
      <c r="C3961">
        <v>80</v>
      </c>
      <c r="D3961" t="s">
        <v>3443</v>
      </c>
      <c r="E3961" s="11">
        <v>1</v>
      </c>
      <c r="F3961"/>
    </row>
    <row r="3962" spans="1:6" x14ac:dyDescent="0.25">
      <c r="A3962" t="s">
        <v>383</v>
      </c>
      <c r="B3962">
        <v>1977</v>
      </c>
      <c r="C3962">
        <v>638</v>
      </c>
      <c r="D3962" t="s">
        <v>3443</v>
      </c>
      <c r="E3962" s="11">
        <v>1</v>
      </c>
      <c r="F3962"/>
    </row>
    <row r="3963" spans="1:6" x14ac:dyDescent="0.25">
      <c r="A3963" t="s">
        <v>383</v>
      </c>
      <c r="B3963">
        <v>1978</v>
      </c>
      <c r="C3963">
        <v>715</v>
      </c>
      <c r="D3963" t="s">
        <v>3443</v>
      </c>
      <c r="E3963" s="11">
        <v>1</v>
      </c>
      <c r="F3963"/>
    </row>
    <row r="3964" spans="1:6" x14ac:dyDescent="0.25">
      <c r="A3964" s="9" t="s">
        <v>8189</v>
      </c>
      <c r="B3964" s="9"/>
      <c r="C3964" s="9"/>
      <c r="D3964" s="9"/>
      <c r="E3964" s="12">
        <v>5</v>
      </c>
      <c r="F3964"/>
    </row>
    <row r="3965" spans="1:6" x14ac:dyDescent="0.25">
      <c r="A3965" t="s">
        <v>160</v>
      </c>
      <c r="B3965">
        <v>1965</v>
      </c>
      <c r="C3965">
        <v>130</v>
      </c>
      <c r="D3965" t="s">
        <v>3443</v>
      </c>
      <c r="E3965" s="11">
        <v>1</v>
      </c>
      <c r="F3965"/>
    </row>
    <row r="3966" spans="1:6" x14ac:dyDescent="0.25">
      <c r="A3966" t="s">
        <v>160</v>
      </c>
      <c r="B3966">
        <v>1969</v>
      </c>
      <c r="C3966">
        <v>410</v>
      </c>
      <c r="D3966" t="s">
        <v>3443</v>
      </c>
      <c r="E3966" s="11">
        <v>1</v>
      </c>
      <c r="F3966"/>
    </row>
    <row r="3967" spans="1:6" x14ac:dyDescent="0.25">
      <c r="A3967" s="9" t="s">
        <v>8190</v>
      </c>
      <c r="B3967" s="9"/>
      <c r="C3967" s="9"/>
      <c r="D3967" s="9"/>
      <c r="E3967" s="12">
        <v>2</v>
      </c>
      <c r="F3967"/>
    </row>
    <row r="3968" spans="1:6" x14ac:dyDescent="0.25">
      <c r="A3968" t="s">
        <v>6500</v>
      </c>
      <c r="B3968">
        <v>2018</v>
      </c>
      <c r="C3968" t="s">
        <v>2131</v>
      </c>
      <c r="D3968" t="s">
        <v>6158</v>
      </c>
      <c r="E3968" s="11">
        <v>1</v>
      </c>
      <c r="F3968"/>
    </row>
    <row r="3969" spans="1:6" x14ac:dyDescent="0.25">
      <c r="A3969" s="9" t="s">
        <v>8191</v>
      </c>
      <c r="B3969" s="9"/>
      <c r="C3969" s="9"/>
      <c r="D3969" s="9"/>
      <c r="E3969" s="12">
        <v>1</v>
      </c>
      <c r="F3969"/>
    </row>
    <row r="3970" spans="1:6" x14ac:dyDescent="0.25">
      <c r="A3970" t="s">
        <v>6501</v>
      </c>
      <c r="B3970">
        <v>2016</v>
      </c>
      <c r="C3970" t="s">
        <v>1629</v>
      </c>
      <c r="D3970" t="s">
        <v>6109</v>
      </c>
      <c r="E3970" s="11">
        <v>1</v>
      </c>
      <c r="F3970"/>
    </row>
    <row r="3971" spans="1:6" x14ac:dyDescent="0.25">
      <c r="A3971" t="s">
        <v>6501</v>
      </c>
      <c r="B3971">
        <v>2016</v>
      </c>
      <c r="C3971" t="s">
        <v>1668</v>
      </c>
      <c r="D3971" t="s">
        <v>5684</v>
      </c>
      <c r="E3971" s="11">
        <v>1</v>
      </c>
      <c r="F3971"/>
    </row>
    <row r="3972" spans="1:6" x14ac:dyDescent="0.25">
      <c r="A3972" s="9" t="s">
        <v>8192</v>
      </c>
      <c r="B3972" s="9"/>
      <c r="C3972" s="9"/>
      <c r="D3972" s="9"/>
      <c r="E3972" s="12">
        <v>2</v>
      </c>
      <c r="F3972"/>
    </row>
    <row r="3973" spans="1:6" x14ac:dyDescent="0.25">
      <c r="A3973" t="s">
        <v>161</v>
      </c>
      <c r="B3973">
        <v>2017</v>
      </c>
      <c r="C3973">
        <v>137</v>
      </c>
      <c r="D3973" t="s">
        <v>3442</v>
      </c>
      <c r="E3973" s="11">
        <v>1</v>
      </c>
      <c r="F3973"/>
    </row>
    <row r="3974" spans="1:6" x14ac:dyDescent="0.25">
      <c r="A3974" s="9" t="s">
        <v>8193</v>
      </c>
      <c r="B3974" s="9"/>
      <c r="C3974" s="9"/>
      <c r="D3974" s="9"/>
      <c r="E3974" s="12">
        <v>1</v>
      </c>
      <c r="F3974"/>
    </row>
    <row r="3975" spans="1:6" x14ac:dyDescent="0.25">
      <c r="A3975" t="s">
        <v>6502</v>
      </c>
      <c r="B3975">
        <v>2016</v>
      </c>
      <c r="C3975" t="s">
        <v>1581</v>
      </c>
      <c r="D3975" t="s">
        <v>5685</v>
      </c>
      <c r="E3975" s="11">
        <v>1</v>
      </c>
      <c r="F3975"/>
    </row>
    <row r="3976" spans="1:6" x14ac:dyDescent="0.25">
      <c r="A3976" t="s">
        <v>6502</v>
      </c>
      <c r="B3976">
        <v>2016</v>
      </c>
      <c r="C3976" t="s">
        <v>1664</v>
      </c>
      <c r="D3976" t="s">
        <v>5684</v>
      </c>
      <c r="E3976" s="11">
        <v>1</v>
      </c>
      <c r="F3976"/>
    </row>
    <row r="3977" spans="1:6" x14ac:dyDescent="0.25">
      <c r="A3977" t="s">
        <v>6502</v>
      </c>
      <c r="B3977">
        <v>2018</v>
      </c>
      <c r="C3977" t="s">
        <v>1654</v>
      </c>
      <c r="D3977" t="s">
        <v>5684</v>
      </c>
      <c r="E3977" s="11">
        <v>1</v>
      </c>
      <c r="F3977"/>
    </row>
    <row r="3978" spans="1:6" x14ac:dyDescent="0.25">
      <c r="A3978" s="9" t="s">
        <v>8194</v>
      </c>
      <c r="B3978" s="9"/>
      <c r="C3978" s="9"/>
      <c r="D3978" s="9"/>
      <c r="E3978" s="12">
        <v>3</v>
      </c>
      <c r="F3978"/>
    </row>
    <row r="3979" spans="1:6" x14ac:dyDescent="0.25">
      <c r="A3979" t="s">
        <v>8195</v>
      </c>
      <c r="B3979">
        <v>2019</v>
      </c>
      <c r="C3979" t="s">
        <v>5209</v>
      </c>
      <c r="D3979" t="s">
        <v>6158</v>
      </c>
      <c r="E3979" s="11">
        <v>1</v>
      </c>
      <c r="F3979"/>
    </row>
    <row r="3980" spans="1:6" x14ac:dyDescent="0.25">
      <c r="A3980" s="9" t="s">
        <v>8196</v>
      </c>
      <c r="B3980" s="9"/>
      <c r="C3980" s="9"/>
      <c r="D3980" s="9"/>
      <c r="E3980" s="12">
        <v>1</v>
      </c>
      <c r="F3980"/>
    </row>
    <row r="3981" spans="1:6" x14ac:dyDescent="0.25">
      <c r="A3981" t="s">
        <v>1507</v>
      </c>
      <c r="B3981">
        <v>2015</v>
      </c>
      <c r="C3981" t="s">
        <v>1464</v>
      </c>
      <c r="D3981" t="s">
        <v>1493</v>
      </c>
      <c r="E3981" s="11">
        <v>1</v>
      </c>
      <c r="F3981"/>
    </row>
    <row r="3982" spans="1:6" x14ac:dyDescent="0.25">
      <c r="A3982" t="s">
        <v>1507</v>
      </c>
      <c r="B3982">
        <v>2017</v>
      </c>
      <c r="C3982">
        <v>22</v>
      </c>
      <c r="D3982" t="s">
        <v>3443</v>
      </c>
      <c r="E3982" s="11">
        <v>1</v>
      </c>
      <c r="F3982"/>
    </row>
    <row r="3983" spans="1:6" x14ac:dyDescent="0.25">
      <c r="A3983" t="s">
        <v>1507</v>
      </c>
      <c r="B3983">
        <v>2018</v>
      </c>
      <c r="C3983">
        <v>569</v>
      </c>
      <c r="D3983" t="s">
        <v>3443</v>
      </c>
      <c r="E3983" s="11">
        <v>1</v>
      </c>
      <c r="F3983"/>
    </row>
    <row r="3984" spans="1:6" x14ac:dyDescent="0.25">
      <c r="A3984" t="s">
        <v>1507</v>
      </c>
      <c r="B3984">
        <v>2019</v>
      </c>
      <c r="C3984">
        <v>516</v>
      </c>
      <c r="D3984" t="s">
        <v>3443</v>
      </c>
      <c r="E3984" s="11">
        <v>1</v>
      </c>
      <c r="F3984"/>
    </row>
    <row r="3985" spans="1:6" x14ac:dyDescent="0.25">
      <c r="A3985" s="9" t="s">
        <v>8197</v>
      </c>
      <c r="B3985" s="9"/>
      <c r="C3985" s="9"/>
      <c r="D3985" s="9"/>
      <c r="E3985" s="12">
        <v>4</v>
      </c>
      <c r="F3985"/>
    </row>
    <row r="3986" spans="1:6" x14ac:dyDescent="0.25">
      <c r="A3986" t="s">
        <v>6503</v>
      </c>
      <c r="B3986">
        <v>2018</v>
      </c>
      <c r="C3986" t="s">
        <v>4242</v>
      </c>
      <c r="D3986" t="s">
        <v>5916</v>
      </c>
      <c r="E3986" s="11">
        <v>1</v>
      </c>
      <c r="F3986"/>
    </row>
    <row r="3987" spans="1:6" x14ac:dyDescent="0.25">
      <c r="A3987" t="s">
        <v>6503</v>
      </c>
      <c r="B3987">
        <v>2019</v>
      </c>
      <c r="C3987" t="s">
        <v>5096</v>
      </c>
      <c r="D3987" t="s">
        <v>6158</v>
      </c>
      <c r="E3987" s="11">
        <v>1</v>
      </c>
      <c r="F3987"/>
    </row>
    <row r="3988" spans="1:6" x14ac:dyDescent="0.25">
      <c r="A3988" t="s">
        <v>6503</v>
      </c>
      <c r="B3988">
        <v>2019</v>
      </c>
      <c r="C3988" t="s">
        <v>6793</v>
      </c>
      <c r="D3988" t="s">
        <v>6080</v>
      </c>
      <c r="E3988" s="11">
        <v>1</v>
      </c>
      <c r="F3988"/>
    </row>
    <row r="3989" spans="1:6" x14ac:dyDescent="0.25">
      <c r="A3989" s="9" t="s">
        <v>8198</v>
      </c>
      <c r="B3989" s="9"/>
      <c r="C3989" s="9"/>
      <c r="D3989" s="9"/>
      <c r="E3989" s="12">
        <v>3</v>
      </c>
      <c r="F3989"/>
    </row>
    <row r="3990" spans="1:6" x14ac:dyDescent="0.25">
      <c r="A3990" t="s">
        <v>5435</v>
      </c>
      <c r="B3990">
        <v>2019</v>
      </c>
      <c r="C3990">
        <v>6</v>
      </c>
      <c r="D3990" t="s">
        <v>684</v>
      </c>
      <c r="E3990" s="11">
        <v>1</v>
      </c>
      <c r="F3990"/>
    </row>
    <row r="3991" spans="1:6" x14ac:dyDescent="0.25">
      <c r="A3991" t="s">
        <v>5435</v>
      </c>
      <c r="B3991">
        <v>2019</v>
      </c>
      <c r="C3991">
        <v>230</v>
      </c>
      <c r="D3991" t="s">
        <v>2678</v>
      </c>
      <c r="E3991" s="11">
        <v>1</v>
      </c>
      <c r="F3991"/>
    </row>
    <row r="3992" spans="1:6" x14ac:dyDescent="0.25">
      <c r="A3992" t="s">
        <v>5435</v>
      </c>
      <c r="B3992">
        <v>2019</v>
      </c>
      <c r="C3992">
        <v>270</v>
      </c>
      <c r="D3992" t="s">
        <v>567</v>
      </c>
      <c r="E3992" s="11">
        <v>1</v>
      </c>
      <c r="F3992"/>
    </row>
    <row r="3993" spans="1:6" x14ac:dyDescent="0.25">
      <c r="A3993" t="s">
        <v>5435</v>
      </c>
      <c r="B3993">
        <v>2019</v>
      </c>
      <c r="C3993">
        <v>54</v>
      </c>
      <c r="D3993" t="s">
        <v>2704</v>
      </c>
      <c r="E3993" s="11">
        <v>1</v>
      </c>
      <c r="F3993"/>
    </row>
    <row r="3994" spans="1:6" x14ac:dyDescent="0.25">
      <c r="A3994" t="s">
        <v>5435</v>
      </c>
      <c r="B3994">
        <v>2019</v>
      </c>
      <c r="C3994">
        <v>54</v>
      </c>
      <c r="D3994" t="s">
        <v>6718</v>
      </c>
      <c r="E3994" s="11">
        <v>1</v>
      </c>
      <c r="F3994"/>
    </row>
    <row r="3995" spans="1:6" x14ac:dyDescent="0.25">
      <c r="A3995" t="s">
        <v>5435</v>
      </c>
      <c r="B3995">
        <v>2019</v>
      </c>
      <c r="C3995">
        <v>159</v>
      </c>
      <c r="D3995" t="s">
        <v>2554</v>
      </c>
      <c r="E3995" s="11">
        <v>1</v>
      </c>
      <c r="F3995"/>
    </row>
    <row r="3996" spans="1:6" x14ac:dyDescent="0.25">
      <c r="A3996" s="9" t="s">
        <v>6742</v>
      </c>
      <c r="B3996" s="9"/>
      <c r="C3996" s="9"/>
      <c r="D3996" s="9"/>
      <c r="E3996" s="12">
        <v>6</v>
      </c>
      <c r="F3996"/>
    </row>
    <row r="3997" spans="1:6" x14ac:dyDescent="0.25">
      <c r="A3997" t="s">
        <v>5652</v>
      </c>
      <c r="B3997">
        <v>2017</v>
      </c>
      <c r="C3997" t="s">
        <v>2256</v>
      </c>
      <c r="D3997" t="s">
        <v>6332</v>
      </c>
      <c r="E3997" s="11">
        <v>1</v>
      </c>
      <c r="F3997"/>
    </row>
    <row r="3998" spans="1:6" x14ac:dyDescent="0.25">
      <c r="A3998" t="s">
        <v>5652</v>
      </c>
      <c r="B3998">
        <v>2017</v>
      </c>
      <c r="C3998" t="s">
        <v>2282</v>
      </c>
      <c r="D3998" t="s">
        <v>6143</v>
      </c>
      <c r="E3998" s="11">
        <v>1</v>
      </c>
      <c r="F3998"/>
    </row>
    <row r="3999" spans="1:6" x14ac:dyDescent="0.25">
      <c r="A3999" t="s">
        <v>5652</v>
      </c>
      <c r="B3999">
        <v>2017</v>
      </c>
      <c r="C3999" t="s">
        <v>4678</v>
      </c>
      <c r="D3999" t="s">
        <v>5686</v>
      </c>
      <c r="E3999" s="11">
        <v>1</v>
      </c>
      <c r="F3999"/>
    </row>
    <row r="4000" spans="1:6" x14ac:dyDescent="0.25">
      <c r="A4000" t="s">
        <v>5652</v>
      </c>
      <c r="B4000">
        <v>2018</v>
      </c>
      <c r="C4000" t="s">
        <v>1652</v>
      </c>
      <c r="D4000" t="s">
        <v>5684</v>
      </c>
      <c r="E4000" s="11">
        <v>1</v>
      </c>
      <c r="F4000"/>
    </row>
    <row r="4001" spans="1:6" x14ac:dyDescent="0.25">
      <c r="A4001" t="s">
        <v>5652</v>
      </c>
      <c r="B4001">
        <v>2018</v>
      </c>
      <c r="C4001" t="s">
        <v>4322</v>
      </c>
      <c r="D4001" t="s">
        <v>3507</v>
      </c>
      <c r="E4001" s="11">
        <v>1</v>
      </c>
      <c r="F4001"/>
    </row>
    <row r="4002" spans="1:6" x14ac:dyDescent="0.25">
      <c r="A4002" t="s">
        <v>5652</v>
      </c>
      <c r="B4002">
        <v>2019</v>
      </c>
      <c r="C4002">
        <v>21</v>
      </c>
      <c r="D4002" t="s">
        <v>7470</v>
      </c>
      <c r="E4002" s="11">
        <v>1</v>
      </c>
      <c r="F4002"/>
    </row>
    <row r="4003" spans="1:6" x14ac:dyDescent="0.25">
      <c r="A4003" t="s">
        <v>5652</v>
      </c>
      <c r="B4003">
        <v>2019</v>
      </c>
      <c r="C4003" t="s">
        <v>1184</v>
      </c>
      <c r="D4003" t="s">
        <v>1493</v>
      </c>
      <c r="E4003" s="11">
        <v>1</v>
      </c>
      <c r="F4003"/>
    </row>
    <row r="4004" spans="1:6" x14ac:dyDescent="0.25">
      <c r="A4004" t="s">
        <v>5652</v>
      </c>
      <c r="B4004">
        <v>2019</v>
      </c>
      <c r="C4004" t="s">
        <v>5234</v>
      </c>
      <c r="D4004" t="s">
        <v>5928</v>
      </c>
      <c r="E4004" s="11">
        <v>1</v>
      </c>
      <c r="F4004"/>
    </row>
    <row r="4005" spans="1:6" x14ac:dyDescent="0.25">
      <c r="A4005" s="9" t="s">
        <v>8199</v>
      </c>
      <c r="B4005" s="9"/>
      <c r="C4005" s="9"/>
      <c r="D4005" s="9"/>
      <c r="E4005" s="12">
        <v>8</v>
      </c>
      <c r="F4005"/>
    </row>
    <row r="4006" spans="1:6" x14ac:dyDescent="0.25">
      <c r="A4006" t="s">
        <v>8200</v>
      </c>
      <c r="B4006">
        <v>2019</v>
      </c>
      <c r="C4006" t="s">
        <v>6827</v>
      </c>
      <c r="D4006" t="s">
        <v>7161</v>
      </c>
      <c r="E4006" s="11">
        <v>1</v>
      </c>
      <c r="F4006"/>
    </row>
    <row r="4007" spans="1:6" x14ac:dyDescent="0.25">
      <c r="A4007" s="9" t="s">
        <v>8201</v>
      </c>
      <c r="B4007" s="9"/>
      <c r="C4007" s="9"/>
      <c r="D4007" s="9"/>
      <c r="E4007" s="12">
        <v>1</v>
      </c>
      <c r="F4007"/>
    </row>
    <row r="4008" spans="1:6" x14ac:dyDescent="0.25">
      <c r="A4008" t="s">
        <v>6504</v>
      </c>
      <c r="B4008">
        <v>2018</v>
      </c>
      <c r="C4008" t="s">
        <v>1078</v>
      </c>
      <c r="D4008" t="s">
        <v>3454</v>
      </c>
      <c r="E4008" s="11">
        <v>1</v>
      </c>
      <c r="F4008"/>
    </row>
    <row r="4009" spans="1:6" x14ac:dyDescent="0.25">
      <c r="A4009" t="s">
        <v>6504</v>
      </c>
      <c r="B4009">
        <v>2018</v>
      </c>
      <c r="C4009" t="s">
        <v>3143</v>
      </c>
      <c r="D4009" t="s">
        <v>6339</v>
      </c>
      <c r="E4009" s="11">
        <v>1</v>
      </c>
      <c r="F4009"/>
    </row>
    <row r="4010" spans="1:6" x14ac:dyDescent="0.25">
      <c r="A4010" t="s">
        <v>6504</v>
      </c>
      <c r="B4010">
        <v>2019</v>
      </c>
      <c r="C4010">
        <v>592</v>
      </c>
      <c r="D4010" t="s">
        <v>5960</v>
      </c>
      <c r="E4010" s="11">
        <v>1</v>
      </c>
      <c r="F4010"/>
    </row>
    <row r="4011" spans="1:6" x14ac:dyDescent="0.25">
      <c r="A4011" t="s">
        <v>6504</v>
      </c>
      <c r="B4011">
        <v>2019</v>
      </c>
      <c r="C4011">
        <v>474</v>
      </c>
      <c r="D4011" t="s">
        <v>3443</v>
      </c>
      <c r="E4011" s="11">
        <v>1</v>
      </c>
      <c r="F4011"/>
    </row>
    <row r="4012" spans="1:6" x14ac:dyDescent="0.25">
      <c r="A4012" t="s">
        <v>6504</v>
      </c>
      <c r="B4012">
        <v>2019</v>
      </c>
      <c r="C4012" t="s">
        <v>5381</v>
      </c>
      <c r="D4012" t="s">
        <v>6715</v>
      </c>
      <c r="E4012" s="11">
        <v>1</v>
      </c>
      <c r="F4012"/>
    </row>
    <row r="4013" spans="1:6" x14ac:dyDescent="0.25">
      <c r="A4013" s="9" t="s">
        <v>6743</v>
      </c>
      <c r="B4013" s="9"/>
      <c r="C4013" s="9"/>
      <c r="D4013" s="9"/>
      <c r="E4013" s="12">
        <v>5</v>
      </c>
      <c r="F4013"/>
    </row>
    <row r="4014" spans="1:6" x14ac:dyDescent="0.25">
      <c r="A4014" t="s">
        <v>6505</v>
      </c>
      <c r="B4014">
        <v>2018</v>
      </c>
      <c r="C4014" t="s">
        <v>4338</v>
      </c>
      <c r="D4014" t="s">
        <v>5916</v>
      </c>
      <c r="E4014" s="11">
        <v>1</v>
      </c>
      <c r="F4014"/>
    </row>
    <row r="4015" spans="1:6" x14ac:dyDescent="0.25">
      <c r="A4015" s="9" t="s">
        <v>8202</v>
      </c>
      <c r="B4015" s="9"/>
      <c r="C4015" s="9"/>
      <c r="D4015" s="9"/>
      <c r="E4015" s="12">
        <v>1</v>
      </c>
      <c r="F4015"/>
    </row>
    <row r="4016" spans="1:6" x14ac:dyDescent="0.25">
      <c r="A4016" t="s">
        <v>8203</v>
      </c>
      <c r="B4016">
        <v>2019</v>
      </c>
      <c r="C4016" t="s">
        <v>1116</v>
      </c>
      <c r="D4016" t="s">
        <v>1493</v>
      </c>
      <c r="E4016" s="11">
        <v>1</v>
      </c>
      <c r="F4016"/>
    </row>
    <row r="4017" spans="1:6" x14ac:dyDescent="0.25">
      <c r="A4017" s="9" t="s">
        <v>8204</v>
      </c>
      <c r="B4017" s="9"/>
      <c r="C4017" s="9"/>
      <c r="D4017" s="9"/>
      <c r="E4017" s="12">
        <v>1</v>
      </c>
      <c r="F4017"/>
    </row>
    <row r="4018" spans="1:6" x14ac:dyDescent="0.25">
      <c r="A4018" t="s">
        <v>2665</v>
      </c>
      <c r="B4018">
        <v>2016</v>
      </c>
      <c r="C4018" t="s">
        <v>1966</v>
      </c>
      <c r="D4018" t="s">
        <v>1493</v>
      </c>
      <c r="E4018" s="11">
        <v>1</v>
      </c>
      <c r="F4018"/>
    </row>
    <row r="4019" spans="1:6" x14ac:dyDescent="0.25">
      <c r="A4019" t="s">
        <v>2665</v>
      </c>
      <c r="B4019">
        <v>2017</v>
      </c>
      <c r="C4019">
        <v>513</v>
      </c>
      <c r="D4019" t="s">
        <v>3443</v>
      </c>
      <c r="E4019" s="11">
        <v>1</v>
      </c>
      <c r="F4019"/>
    </row>
    <row r="4020" spans="1:6" x14ac:dyDescent="0.25">
      <c r="A4020" s="9" t="s">
        <v>8205</v>
      </c>
      <c r="B4020" s="9"/>
      <c r="C4020" s="9"/>
      <c r="D4020" s="9"/>
      <c r="E4020" s="12">
        <v>2</v>
      </c>
      <c r="F4020"/>
    </row>
    <row r="4021" spans="1:6" x14ac:dyDescent="0.25">
      <c r="A4021" t="s">
        <v>6506</v>
      </c>
      <c r="B4021">
        <v>2017</v>
      </c>
      <c r="C4021" t="s">
        <v>2320</v>
      </c>
      <c r="D4021" t="s">
        <v>6507</v>
      </c>
      <c r="E4021" s="11">
        <v>1</v>
      </c>
      <c r="F4021"/>
    </row>
    <row r="4022" spans="1:6" x14ac:dyDescent="0.25">
      <c r="A4022" t="s">
        <v>6506</v>
      </c>
      <c r="B4022">
        <v>2018</v>
      </c>
      <c r="C4022" t="s">
        <v>2081</v>
      </c>
      <c r="D4022" t="s">
        <v>6326</v>
      </c>
      <c r="E4022" s="11">
        <v>1</v>
      </c>
      <c r="F4022"/>
    </row>
    <row r="4023" spans="1:6" x14ac:dyDescent="0.25">
      <c r="A4023" t="s">
        <v>6506</v>
      </c>
      <c r="B4023">
        <v>2018</v>
      </c>
      <c r="C4023" t="s">
        <v>3161</v>
      </c>
      <c r="D4023" t="s">
        <v>6339</v>
      </c>
      <c r="E4023" s="11">
        <v>1</v>
      </c>
      <c r="F4023"/>
    </row>
    <row r="4024" spans="1:6" x14ac:dyDescent="0.25">
      <c r="A4024" t="s">
        <v>6506</v>
      </c>
      <c r="B4024">
        <v>2018</v>
      </c>
      <c r="C4024" t="s">
        <v>3792</v>
      </c>
      <c r="D4024" t="s">
        <v>6352</v>
      </c>
      <c r="E4024" s="11">
        <v>1</v>
      </c>
      <c r="F4024"/>
    </row>
    <row r="4025" spans="1:6" x14ac:dyDescent="0.25">
      <c r="A4025" t="s">
        <v>6506</v>
      </c>
      <c r="B4025">
        <v>2018</v>
      </c>
      <c r="C4025" t="s">
        <v>4352</v>
      </c>
      <c r="D4025" t="s">
        <v>3507</v>
      </c>
      <c r="E4025" s="11">
        <v>1</v>
      </c>
      <c r="F4025"/>
    </row>
    <row r="4026" spans="1:6" x14ac:dyDescent="0.25">
      <c r="A4026" s="9" t="s">
        <v>8206</v>
      </c>
      <c r="B4026" s="9"/>
      <c r="C4026" s="9"/>
      <c r="D4026" s="9"/>
      <c r="E4026" s="12">
        <v>5</v>
      </c>
      <c r="F4026"/>
    </row>
    <row r="4027" spans="1:6" x14ac:dyDescent="0.25">
      <c r="A4027" t="s">
        <v>8207</v>
      </c>
      <c r="B4027">
        <v>2019</v>
      </c>
      <c r="C4027">
        <v>247</v>
      </c>
      <c r="D4027" t="s">
        <v>568</v>
      </c>
      <c r="E4027" s="11">
        <v>1</v>
      </c>
      <c r="F4027"/>
    </row>
    <row r="4028" spans="1:6" x14ac:dyDescent="0.25">
      <c r="A4028" s="9" t="s">
        <v>8208</v>
      </c>
      <c r="B4028" s="9"/>
      <c r="C4028" s="9"/>
      <c r="D4028" s="9"/>
      <c r="E4028" s="12">
        <v>1</v>
      </c>
      <c r="F4028"/>
    </row>
    <row r="4029" spans="1:6" x14ac:dyDescent="0.25">
      <c r="A4029" t="s">
        <v>2666</v>
      </c>
      <c r="B4029">
        <v>2016</v>
      </c>
      <c r="C4029">
        <v>189</v>
      </c>
      <c r="D4029" t="s">
        <v>2564</v>
      </c>
      <c r="E4029" s="11">
        <v>1</v>
      </c>
      <c r="F4029"/>
    </row>
    <row r="4030" spans="1:6" x14ac:dyDescent="0.25">
      <c r="A4030" s="9" t="s">
        <v>8209</v>
      </c>
      <c r="B4030" s="9"/>
      <c r="C4030" s="9"/>
      <c r="D4030" s="9"/>
      <c r="E4030" s="12">
        <v>1</v>
      </c>
      <c r="F4030"/>
    </row>
    <row r="4031" spans="1:6" x14ac:dyDescent="0.25">
      <c r="A4031" t="s">
        <v>2667</v>
      </c>
      <c r="B4031">
        <v>2016</v>
      </c>
      <c r="C4031">
        <v>475</v>
      </c>
      <c r="D4031" t="s">
        <v>567</v>
      </c>
      <c r="E4031" s="11">
        <v>1</v>
      </c>
      <c r="F4031"/>
    </row>
    <row r="4032" spans="1:6" x14ac:dyDescent="0.25">
      <c r="A4032" t="s">
        <v>2667</v>
      </c>
      <c r="B4032">
        <v>2016</v>
      </c>
      <c r="C4032">
        <v>105</v>
      </c>
      <c r="D4032" t="s">
        <v>2554</v>
      </c>
      <c r="E4032" s="11">
        <v>1</v>
      </c>
      <c r="F4032"/>
    </row>
    <row r="4033" spans="1:6" x14ac:dyDescent="0.25">
      <c r="A4033" t="s">
        <v>2667</v>
      </c>
      <c r="B4033">
        <v>2016</v>
      </c>
      <c r="C4033">
        <v>54</v>
      </c>
      <c r="D4033" t="s">
        <v>2642</v>
      </c>
      <c r="E4033" s="11">
        <v>1</v>
      </c>
      <c r="F4033"/>
    </row>
    <row r="4034" spans="1:6" x14ac:dyDescent="0.25">
      <c r="A4034" t="s">
        <v>2667</v>
      </c>
      <c r="B4034">
        <v>2017</v>
      </c>
      <c r="C4034">
        <v>405</v>
      </c>
      <c r="D4034" t="s">
        <v>3443</v>
      </c>
      <c r="E4034" s="11">
        <v>1</v>
      </c>
      <c r="F4034"/>
    </row>
    <row r="4035" spans="1:6" x14ac:dyDescent="0.25">
      <c r="A4035" t="s">
        <v>2667</v>
      </c>
      <c r="B4035">
        <v>2018</v>
      </c>
      <c r="C4035">
        <v>448</v>
      </c>
      <c r="D4035" t="s">
        <v>3443</v>
      </c>
      <c r="E4035" s="11">
        <v>1</v>
      </c>
      <c r="F4035"/>
    </row>
    <row r="4036" spans="1:6" x14ac:dyDescent="0.25">
      <c r="A4036" t="s">
        <v>2667</v>
      </c>
      <c r="B4036">
        <v>2019</v>
      </c>
      <c r="C4036">
        <v>438</v>
      </c>
      <c r="D4036" t="s">
        <v>3443</v>
      </c>
      <c r="E4036" s="11">
        <v>1</v>
      </c>
      <c r="F4036"/>
    </row>
    <row r="4037" spans="1:6" x14ac:dyDescent="0.25">
      <c r="A4037" s="9" t="s">
        <v>8210</v>
      </c>
      <c r="B4037" s="9"/>
      <c r="C4037" s="9"/>
      <c r="D4037" s="9"/>
      <c r="E4037" s="12">
        <v>6</v>
      </c>
      <c r="F4037"/>
    </row>
    <row r="4038" spans="1:6" x14ac:dyDescent="0.25">
      <c r="A4038" t="s">
        <v>164</v>
      </c>
      <c r="B4038">
        <v>2010</v>
      </c>
      <c r="C4038">
        <v>10</v>
      </c>
      <c r="D4038" t="s">
        <v>3443</v>
      </c>
      <c r="E4038" s="11">
        <v>1</v>
      </c>
      <c r="F4038"/>
    </row>
    <row r="4039" spans="1:6" x14ac:dyDescent="0.25">
      <c r="A4039" t="s">
        <v>164</v>
      </c>
      <c r="B4039">
        <v>2011</v>
      </c>
      <c r="C4039">
        <v>275</v>
      </c>
      <c r="D4039" t="s">
        <v>3443</v>
      </c>
      <c r="E4039" s="11">
        <v>1</v>
      </c>
      <c r="F4039"/>
    </row>
    <row r="4040" spans="1:6" x14ac:dyDescent="0.25">
      <c r="A4040" t="s">
        <v>164</v>
      </c>
      <c r="B4040">
        <v>2014</v>
      </c>
      <c r="C4040">
        <v>69</v>
      </c>
      <c r="D4040" t="s">
        <v>3442</v>
      </c>
      <c r="E4040" s="11">
        <v>1</v>
      </c>
      <c r="F4040"/>
    </row>
    <row r="4041" spans="1:6" x14ac:dyDescent="0.25">
      <c r="A4041" t="s">
        <v>164</v>
      </c>
      <c r="B4041">
        <v>2014</v>
      </c>
      <c r="C4041">
        <v>604</v>
      </c>
      <c r="D4041" t="s">
        <v>3443</v>
      </c>
      <c r="E4041" s="11">
        <v>1</v>
      </c>
      <c r="F4041"/>
    </row>
    <row r="4042" spans="1:6" x14ac:dyDescent="0.25">
      <c r="A4042" t="s">
        <v>164</v>
      </c>
      <c r="B4042">
        <v>2015</v>
      </c>
      <c r="C4042">
        <v>100</v>
      </c>
      <c r="D4042" t="s">
        <v>3443</v>
      </c>
      <c r="E4042" s="11">
        <v>1</v>
      </c>
      <c r="F4042"/>
    </row>
    <row r="4043" spans="1:6" x14ac:dyDescent="0.25">
      <c r="A4043" t="s">
        <v>164</v>
      </c>
      <c r="B4043">
        <v>2015</v>
      </c>
      <c r="C4043">
        <v>104</v>
      </c>
      <c r="D4043" t="s">
        <v>3442</v>
      </c>
      <c r="E4043" s="11">
        <v>1</v>
      </c>
      <c r="F4043"/>
    </row>
    <row r="4044" spans="1:6" x14ac:dyDescent="0.25">
      <c r="A4044" t="s">
        <v>164</v>
      </c>
      <c r="B4044">
        <v>2015</v>
      </c>
      <c r="C4044">
        <v>119</v>
      </c>
      <c r="D4044" t="s">
        <v>5985</v>
      </c>
      <c r="E4044" s="11">
        <v>1</v>
      </c>
      <c r="F4044"/>
    </row>
    <row r="4045" spans="1:6" x14ac:dyDescent="0.25">
      <c r="A4045" t="s">
        <v>164</v>
      </c>
      <c r="B4045">
        <v>2015</v>
      </c>
      <c r="C4045" t="s">
        <v>1482</v>
      </c>
      <c r="D4045" t="s">
        <v>6044</v>
      </c>
      <c r="E4045" s="11">
        <v>1</v>
      </c>
      <c r="F4045"/>
    </row>
    <row r="4046" spans="1:6" x14ac:dyDescent="0.25">
      <c r="A4046" t="s">
        <v>164</v>
      </c>
      <c r="B4046">
        <v>2016</v>
      </c>
      <c r="C4046">
        <v>84</v>
      </c>
      <c r="D4046" t="s">
        <v>5938</v>
      </c>
      <c r="E4046" s="11">
        <v>1</v>
      </c>
      <c r="F4046"/>
    </row>
    <row r="4047" spans="1:6" x14ac:dyDescent="0.25">
      <c r="A4047" t="s">
        <v>164</v>
      </c>
      <c r="B4047">
        <v>2016</v>
      </c>
      <c r="C4047">
        <v>150</v>
      </c>
      <c r="D4047" t="s">
        <v>3443</v>
      </c>
      <c r="E4047" s="11">
        <v>1</v>
      </c>
      <c r="F4047"/>
    </row>
    <row r="4048" spans="1:6" x14ac:dyDescent="0.25">
      <c r="A4048" t="s">
        <v>164</v>
      </c>
      <c r="B4048">
        <v>2016</v>
      </c>
      <c r="C4048">
        <v>24</v>
      </c>
      <c r="D4048" t="s">
        <v>3443</v>
      </c>
      <c r="E4048" s="11">
        <v>1</v>
      </c>
      <c r="F4048"/>
    </row>
    <row r="4049" spans="1:6" x14ac:dyDescent="0.25">
      <c r="A4049" t="s">
        <v>164</v>
      </c>
      <c r="B4049">
        <v>2016</v>
      </c>
      <c r="C4049" t="s">
        <v>1467</v>
      </c>
      <c r="D4049" t="s">
        <v>3454</v>
      </c>
      <c r="E4049" s="11">
        <v>1</v>
      </c>
      <c r="F4049"/>
    </row>
    <row r="4050" spans="1:6" x14ac:dyDescent="0.25">
      <c r="A4050" t="s">
        <v>164</v>
      </c>
      <c r="B4050">
        <v>2017</v>
      </c>
      <c r="C4050">
        <v>1</v>
      </c>
      <c r="D4050" t="s">
        <v>5939</v>
      </c>
      <c r="E4050" s="11">
        <v>1</v>
      </c>
      <c r="F4050"/>
    </row>
    <row r="4051" spans="1:6" x14ac:dyDescent="0.25">
      <c r="A4051" t="s">
        <v>164</v>
      </c>
      <c r="B4051">
        <v>2017</v>
      </c>
      <c r="C4051">
        <v>50</v>
      </c>
      <c r="D4051" t="s">
        <v>3443</v>
      </c>
      <c r="E4051" s="11">
        <v>1</v>
      </c>
      <c r="F4051"/>
    </row>
    <row r="4052" spans="1:6" x14ac:dyDescent="0.25">
      <c r="A4052" t="s">
        <v>164</v>
      </c>
      <c r="B4052">
        <v>2017</v>
      </c>
      <c r="C4052">
        <v>75</v>
      </c>
      <c r="D4052" t="s">
        <v>5940</v>
      </c>
      <c r="E4052" s="11">
        <v>1</v>
      </c>
      <c r="F4052"/>
    </row>
    <row r="4053" spans="1:6" x14ac:dyDescent="0.25">
      <c r="A4053" t="s">
        <v>164</v>
      </c>
      <c r="B4053">
        <v>2017</v>
      </c>
      <c r="C4053">
        <v>120</v>
      </c>
      <c r="D4053" t="s">
        <v>6171</v>
      </c>
      <c r="E4053" s="11">
        <v>1</v>
      </c>
      <c r="F4053"/>
    </row>
    <row r="4054" spans="1:6" x14ac:dyDescent="0.25">
      <c r="A4054" t="s">
        <v>164</v>
      </c>
      <c r="B4054">
        <v>2017</v>
      </c>
      <c r="C4054">
        <v>400</v>
      </c>
      <c r="D4054" t="s">
        <v>5960</v>
      </c>
      <c r="E4054" s="11">
        <v>1</v>
      </c>
      <c r="F4054"/>
    </row>
    <row r="4055" spans="1:6" x14ac:dyDescent="0.25">
      <c r="A4055" t="s">
        <v>164</v>
      </c>
      <c r="B4055">
        <v>2017</v>
      </c>
      <c r="C4055">
        <v>108</v>
      </c>
      <c r="D4055" t="s">
        <v>3442</v>
      </c>
      <c r="E4055" s="11">
        <v>1</v>
      </c>
      <c r="F4055"/>
    </row>
    <row r="4056" spans="1:6" x14ac:dyDescent="0.25">
      <c r="A4056" t="s">
        <v>164</v>
      </c>
      <c r="B4056">
        <v>2017</v>
      </c>
      <c r="C4056">
        <v>178</v>
      </c>
      <c r="D4056" t="s">
        <v>6047</v>
      </c>
      <c r="E4056" s="11">
        <v>1</v>
      </c>
      <c r="F4056"/>
    </row>
    <row r="4057" spans="1:6" x14ac:dyDescent="0.25">
      <c r="A4057" t="s">
        <v>164</v>
      </c>
      <c r="B4057">
        <v>2017</v>
      </c>
      <c r="C4057">
        <v>374</v>
      </c>
      <c r="D4057" t="s">
        <v>5960</v>
      </c>
      <c r="E4057" s="11">
        <v>1</v>
      </c>
      <c r="F4057"/>
    </row>
    <row r="4058" spans="1:6" x14ac:dyDescent="0.25">
      <c r="A4058" t="s">
        <v>164</v>
      </c>
      <c r="B4058">
        <v>2017</v>
      </c>
      <c r="C4058" t="s">
        <v>2336</v>
      </c>
      <c r="D4058" t="s">
        <v>5977</v>
      </c>
      <c r="E4058" s="11">
        <v>1</v>
      </c>
      <c r="F4058"/>
    </row>
    <row r="4059" spans="1:6" x14ac:dyDescent="0.25">
      <c r="A4059" t="s">
        <v>164</v>
      </c>
      <c r="B4059">
        <v>2017</v>
      </c>
      <c r="C4059" t="s">
        <v>2351</v>
      </c>
      <c r="D4059" t="s">
        <v>6075</v>
      </c>
      <c r="E4059" s="11">
        <v>1</v>
      </c>
      <c r="F4059"/>
    </row>
    <row r="4060" spans="1:6" x14ac:dyDescent="0.25">
      <c r="A4060" t="s">
        <v>164</v>
      </c>
      <c r="B4060">
        <v>2017</v>
      </c>
      <c r="C4060" t="s">
        <v>2393</v>
      </c>
      <c r="D4060" t="s">
        <v>6369</v>
      </c>
      <c r="E4060" s="11">
        <v>1</v>
      </c>
      <c r="F4060"/>
    </row>
    <row r="4061" spans="1:6" x14ac:dyDescent="0.25">
      <c r="A4061" t="s">
        <v>164</v>
      </c>
      <c r="B4061">
        <v>2017</v>
      </c>
      <c r="C4061" t="s">
        <v>2496</v>
      </c>
      <c r="D4061" t="s">
        <v>6003</v>
      </c>
      <c r="E4061" s="11">
        <v>1</v>
      </c>
      <c r="F4061"/>
    </row>
    <row r="4062" spans="1:6" x14ac:dyDescent="0.25">
      <c r="A4062" t="s">
        <v>164</v>
      </c>
      <c r="B4062">
        <v>2017</v>
      </c>
      <c r="C4062" t="s">
        <v>2802</v>
      </c>
      <c r="D4062" t="s">
        <v>6179</v>
      </c>
      <c r="E4062" s="11">
        <v>1</v>
      </c>
      <c r="F4062"/>
    </row>
    <row r="4063" spans="1:6" x14ac:dyDescent="0.25">
      <c r="A4063" t="s">
        <v>164</v>
      </c>
      <c r="B4063">
        <v>2017</v>
      </c>
      <c r="C4063" t="s">
        <v>2932</v>
      </c>
      <c r="D4063" t="s">
        <v>3454</v>
      </c>
      <c r="E4063" s="11">
        <v>1</v>
      </c>
      <c r="F4063"/>
    </row>
    <row r="4064" spans="1:6" x14ac:dyDescent="0.25">
      <c r="A4064" t="s">
        <v>164</v>
      </c>
      <c r="B4064">
        <v>2018</v>
      </c>
      <c r="C4064">
        <v>350</v>
      </c>
      <c r="D4064" t="s">
        <v>3443</v>
      </c>
      <c r="E4064" s="11">
        <v>1</v>
      </c>
      <c r="F4064"/>
    </row>
    <row r="4065" spans="1:6" x14ac:dyDescent="0.25">
      <c r="A4065" t="s">
        <v>164</v>
      </c>
      <c r="B4065">
        <v>2018</v>
      </c>
      <c r="C4065">
        <v>14</v>
      </c>
      <c r="D4065" t="s">
        <v>3442</v>
      </c>
      <c r="E4065" s="11">
        <v>1</v>
      </c>
      <c r="F4065"/>
    </row>
    <row r="4066" spans="1:6" x14ac:dyDescent="0.25">
      <c r="A4066" t="s">
        <v>164</v>
      </c>
      <c r="B4066">
        <v>2018</v>
      </c>
      <c r="C4066">
        <v>244</v>
      </c>
      <c r="D4066" t="s">
        <v>3442</v>
      </c>
      <c r="E4066" s="11">
        <v>1</v>
      </c>
      <c r="F4066"/>
    </row>
    <row r="4067" spans="1:6" x14ac:dyDescent="0.25">
      <c r="A4067" t="s">
        <v>164</v>
      </c>
      <c r="B4067">
        <v>2018</v>
      </c>
      <c r="C4067">
        <v>64</v>
      </c>
      <c r="D4067" t="s">
        <v>5691</v>
      </c>
      <c r="E4067" s="11">
        <v>1</v>
      </c>
      <c r="F4067"/>
    </row>
    <row r="4068" spans="1:6" x14ac:dyDescent="0.25">
      <c r="A4068" t="s">
        <v>164</v>
      </c>
      <c r="B4068">
        <v>2018</v>
      </c>
      <c r="C4068" t="s">
        <v>3268</v>
      </c>
      <c r="D4068" t="s">
        <v>6076</v>
      </c>
      <c r="E4068" s="11">
        <v>1</v>
      </c>
      <c r="F4068"/>
    </row>
    <row r="4069" spans="1:6" x14ac:dyDescent="0.25">
      <c r="A4069" t="s">
        <v>164</v>
      </c>
      <c r="B4069">
        <v>2018</v>
      </c>
      <c r="C4069" t="s">
        <v>3706</v>
      </c>
      <c r="D4069" t="s">
        <v>5982</v>
      </c>
      <c r="E4069" s="11">
        <v>1</v>
      </c>
      <c r="F4069"/>
    </row>
    <row r="4070" spans="1:6" x14ac:dyDescent="0.25">
      <c r="A4070" t="s">
        <v>164</v>
      </c>
      <c r="B4070">
        <v>2019</v>
      </c>
      <c r="C4070">
        <v>10</v>
      </c>
      <c r="D4070" t="s">
        <v>3443</v>
      </c>
      <c r="E4070" s="11">
        <v>1</v>
      </c>
      <c r="F4070"/>
    </row>
    <row r="4071" spans="1:6" x14ac:dyDescent="0.25">
      <c r="A4071" t="s">
        <v>164</v>
      </c>
      <c r="B4071">
        <v>2019</v>
      </c>
      <c r="C4071">
        <v>88</v>
      </c>
      <c r="D4071" t="s">
        <v>8211</v>
      </c>
      <c r="E4071" s="11">
        <v>1</v>
      </c>
      <c r="F4071"/>
    </row>
    <row r="4072" spans="1:6" x14ac:dyDescent="0.25">
      <c r="A4072" t="s">
        <v>164</v>
      </c>
      <c r="B4072">
        <v>2019</v>
      </c>
      <c r="C4072">
        <v>112</v>
      </c>
      <c r="D4072" t="s">
        <v>6150</v>
      </c>
      <c r="E4072" s="11">
        <v>1</v>
      </c>
      <c r="F4072"/>
    </row>
    <row r="4073" spans="1:6" x14ac:dyDescent="0.25">
      <c r="A4073" t="s">
        <v>164</v>
      </c>
      <c r="B4073">
        <v>2019</v>
      </c>
      <c r="C4073" t="s">
        <v>4206</v>
      </c>
      <c r="D4073" t="s">
        <v>7354</v>
      </c>
      <c r="E4073" s="11">
        <v>1</v>
      </c>
      <c r="F4073"/>
    </row>
    <row r="4074" spans="1:6" x14ac:dyDescent="0.25">
      <c r="A4074" t="s">
        <v>164</v>
      </c>
      <c r="B4074">
        <v>2019</v>
      </c>
      <c r="C4074" t="s">
        <v>5020</v>
      </c>
      <c r="D4074" t="s">
        <v>8212</v>
      </c>
      <c r="E4074" s="11">
        <v>1</v>
      </c>
      <c r="F4074"/>
    </row>
    <row r="4075" spans="1:6" x14ac:dyDescent="0.25">
      <c r="A4075" s="9" t="s">
        <v>6704</v>
      </c>
      <c r="B4075" s="9"/>
      <c r="C4075" s="9"/>
      <c r="D4075" s="9"/>
      <c r="E4075" s="12">
        <v>37</v>
      </c>
      <c r="F4075"/>
    </row>
    <row r="4076" spans="1:6" x14ac:dyDescent="0.25">
      <c r="A4076" t="s">
        <v>3515</v>
      </c>
      <c r="B4076">
        <v>2014</v>
      </c>
      <c r="C4076">
        <v>113</v>
      </c>
      <c r="D4076" t="s">
        <v>3443</v>
      </c>
      <c r="E4076" s="11">
        <v>1</v>
      </c>
      <c r="F4076"/>
    </row>
    <row r="4077" spans="1:6" x14ac:dyDescent="0.25">
      <c r="A4077" s="9" t="s">
        <v>8213</v>
      </c>
      <c r="B4077" s="9"/>
      <c r="C4077" s="9"/>
      <c r="D4077" s="9"/>
      <c r="E4077" s="12">
        <v>1</v>
      </c>
      <c r="F4077"/>
    </row>
    <row r="4078" spans="1:6" x14ac:dyDescent="0.25">
      <c r="A4078" t="s">
        <v>6077</v>
      </c>
      <c r="B4078">
        <v>2017</v>
      </c>
      <c r="C4078" t="s">
        <v>2418</v>
      </c>
      <c r="D4078" t="s">
        <v>6078</v>
      </c>
      <c r="E4078" s="11">
        <v>1</v>
      </c>
      <c r="F4078"/>
    </row>
    <row r="4079" spans="1:6" x14ac:dyDescent="0.25">
      <c r="A4079" s="9" t="s">
        <v>8214</v>
      </c>
      <c r="B4079" s="9"/>
      <c r="C4079" s="9"/>
      <c r="D4079" s="9"/>
      <c r="E4079" s="12">
        <v>1</v>
      </c>
      <c r="F4079"/>
    </row>
    <row r="4080" spans="1:6" x14ac:dyDescent="0.25">
      <c r="A4080" t="s">
        <v>6252</v>
      </c>
      <c r="B4080">
        <v>2015</v>
      </c>
      <c r="C4080">
        <v>61</v>
      </c>
      <c r="D4080" t="s">
        <v>3443</v>
      </c>
      <c r="E4080" s="11">
        <v>1</v>
      </c>
      <c r="F4080"/>
    </row>
    <row r="4081" spans="1:6" x14ac:dyDescent="0.25">
      <c r="A4081" s="9" t="s">
        <v>8215</v>
      </c>
      <c r="B4081" s="9"/>
      <c r="C4081" s="9"/>
      <c r="D4081" s="9"/>
      <c r="E4081" s="12">
        <v>1</v>
      </c>
      <c r="F4081"/>
    </row>
    <row r="4082" spans="1:6" x14ac:dyDescent="0.25">
      <c r="A4082" t="s">
        <v>6079</v>
      </c>
      <c r="B4082">
        <v>2013</v>
      </c>
      <c r="C4082">
        <v>81</v>
      </c>
      <c r="D4082" t="s">
        <v>3443</v>
      </c>
      <c r="E4082" s="11">
        <v>1</v>
      </c>
      <c r="F4082"/>
    </row>
    <row r="4083" spans="1:6" x14ac:dyDescent="0.25">
      <c r="A4083" s="9" t="s">
        <v>8216</v>
      </c>
      <c r="B4083" s="9"/>
      <c r="C4083" s="9"/>
      <c r="D4083" s="9"/>
      <c r="E4083" s="12">
        <v>1</v>
      </c>
      <c r="F4083"/>
    </row>
    <row r="4084" spans="1:6" x14ac:dyDescent="0.25">
      <c r="A4084" t="s">
        <v>6253</v>
      </c>
      <c r="B4084">
        <v>2016</v>
      </c>
      <c r="C4084">
        <v>238</v>
      </c>
      <c r="D4084" t="s">
        <v>5960</v>
      </c>
      <c r="E4084" s="11">
        <v>1</v>
      </c>
      <c r="F4084"/>
    </row>
    <row r="4085" spans="1:6" x14ac:dyDescent="0.25">
      <c r="A4085" s="9" t="s">
        <v>8217</v>
      </c>
      <c r="B4085" s="9"/>
      <c r="C4085" s="9"/>
      <c r="D4085" s="9"/>
      <c r="E4085" s="12">
        <v>1</v>
      </c>
      <c r="F4085"/>
    </row>
    <row r="4086" spans="1:6" x14ac:dyDescent="0.25">
      <c r="A4086" t="s">
        <v>8218</v>
      </c>
      <c r="B4086">
        <v>2019</v>
      </c>
      <c r="C4086" t="s">
        <v>6936</v>
      </c>
      <c r="D4086" t="s">
        <v>7161</v>
      </c>
      <c r="E4086" s="11">
        <v>1</v>
      </c>
      <c r="F4086"/>
    </row>
    <row r="4087" spans="1:6" x14ac:dyDescent="0.25">
      <c r="A4087" s="9" t="s">
        <v>8219</v>
      </c>
      <c r="B4087" s="9"/>
      <c r="C4087" s="9"/>
      <c r="D4087" s="9"/>
      <c r="E4087" s="12">
        <v>1</v>
      </c>
      <c r="F4087"/>
    </row>
    <row r="4088" spans="1:6" x14ac:dyDescent="0.25">
      <c r="A4088" t="s">
        <v>2668</v>
      </c>
      <c r="B4088">
        <v>2016</v>
      </c>
      <c r="C4088">
        <v>175</v>
      </c>
      <c r="D4088" t="s">
        <v>2564</v>
      </c>
      <c r="E4088" s="11">
        <v>1</v>
      </c>
      <c r="F4088"/>
    </row>
    <row r="4089" spans="1:6" x14ac:dyDescent="0.25">
      <c r="A4089" s="9" t="s">
        <v>8220</v>
      </c>
      <c r="B4089" s="9"/>
      <c r="C4089" s="9"/>
      <c r="D4089" s="9"/>
      <c r="E4089" s="12">
        <v>1</v>
      </c>
      <c r="F4089"/>
    </row>
    <row r="4090" spans="1:6" x14ac:dyDescent="0.25">
      <c r="A4090" t="s">
        <v>2669</v>
      </c>
      <c r="B4090">
        <v>2016</v>
      </c>
      <c r="C4090">
        <v>164</v>
      </c>
      <c r="D4090" t="s">
        <v>2564</v>
      </c>
      <c r="E4090" s="11">
        <v>1</v>
      </c>
      <c r="F4090"/>
    </row>
    <row r="4091" spans="1:6" x14ac:dyDescent="0.25">
      <c r="A4091" s="9" t="s">
        <v>8221</v>
      </c>
      <c r="B4091" s="9"/>
      <c r="C4091" s="9"/>
      <c r="D4091" s="9"/>
      <c r="E4091" s="12">
        <v>1</v>
      </c>
      <c r="F4091"/>
    </row>
    <row r="4092" spans="1:6" x14ac:dyDescent="0.25">
      <c r="A4092" t="s">
        <v>3645</v>
      </c>
      <c r="B4092">
        <v>2017</v>
      </c>
      <c r="C4092" t="s">
        <v>4704</v>
      </c>
      <c r="D4092" t="s">
        <v>5686</v>
      </c>
      <c r="E4092" s="11">
        <v>1</v>
      </c>
      <c r="F4092"/>
    </row>
    <row r="4093" spans="1:6" x14ac:dyDescent="0.25">
      <c r="A4093" t="s">
        <v>3645</v>
      </c>
      <c r="B4093">
        <v>2018</v>
      </c>
      <c r="C4093" t="s">
        <v>3030</v>
      </c>
      <c r="D4093" t="s">
        <v>6158</v>
      </c>
      <c r="E4093" s="11">
        <v>1</v>
      </c>
      <c r="F4093"/>
    </row>
    <row r="4094" spans="1:6" x14ac:dyDescent="0.25">
      <c r="A4094" t="s">
        <v>3645</v>
      </c>
      <c r="B4094">
        <v>2018</v>
      </c>
      <c r="C4094" t="s">
        <v>3092</v>
      </c>
      <c r="D4094" t="s">
        <v>5684</v>
      </c>
      <c r="E4094" s="11">
        <v>1</v>
      </c>
      <c r="F4094"/>
    </row>
    <row r="4095" spans="1:6" x14ac:dyDescent="0.25">
      <c r="A4095" t="s">
        <v>3645</v>
      </c>
      <c r="B4095">
        <v>2018</v>
      </c>
      <c r="C4095" t="s">
        <v>4329</v>
      </c>
      <c r="D4095" t="s">
        <v>3507</v>
      </c>
      <c r="E4095" s="11">
        <v>1</v>
      </c>
      <c r="F4095"/>
    </row>
    <row r="4096" spans="1:6" x14ac:dyDescent="0.25">
      <c r="A4096" t="s">
        <v>3645</v>
      </c>
      <c r="B4096">
        <v>2019</v>
      </c>
      <c r="C4096">
        <v>523</v>
      </c>
      <c r="D4096" t="s">
        <v>2564</v>
      </c>
      <c r="E4096" s="11">
        <v>1</v>
      </c>
      <c r="F4096"/>
    </row>
    <row r="4097" spans="1:6" x14ac:dyDescent="0.25">
      <c r="A4097" t="s">
        <v>3645</v>
      </c>
      <c r="B4097">
        <v>2019</v>
      </c>
      <c r="C4097" t="s">
        <v>1061</v>
      </c>
      <c r="D4097" t="s">
        <v>1493</v>
      </c>
      <c r="E4097" s="11">
        <v>1</v>
      </c>
      <c r="F4097"/>
    </row>
    <row r="4098" spans="1:6" x14ac:dyDescent="0.25">
      <c r="A4098" t="s">
        <v>3645</v>
      </c>
      <c r="B4098">
        <v>2019</v>
      </c>
      <c r="C4098" t="s">
        <v>2928</v>
      </c>
      <c r="D4098" t="s">
        <v>4025</v>
      </c>
      <c r="E4098" s="11">
        <v>1</v>
      </c>
      <c r="F4098"/>
    </row>
    <row r="4099" spans="1:6" x14ac:dyDescent="0.25">
      <c r="A4099" t="s">
        <v>3645</v>
      </c>
      <c r="B4099">
        <v>2019</v>
      </c>
      <c r="C4099" t="s">
        <v>5197</v>
      </c>
      <c r="D4099" t="s">
        <v>5928</v>
      </c>
      <c r="E4099" s="11">
        <v>1</v>
      </c>
      <c r="F4099"/>
    </row>
    <row r="4100" spans="1:6" x14ac:dyDescent="0.25">
      <c r="A4100" t="s">
        <v>3645</v>
      </c>
      <c r="B4100">
        <v>2019</v>
      </c>
      <c r="C4100" t="s">
        <v>5416</v>
      </c>
      <c r="D4100" t="s">
        <v>8222</v>
      </c>
      <c r="E4100" s="11">
        <v>1</v>
      </c>
      <c r="F4100"/>
    </row>
    <row r="4101" spans="1:6" x14ac:dyDescent="0.25">
      <c r="A4101" s="9" t="s">
        <v>8223</v>
      </c>
      <c r="B4101" s="9"/>
      <c r="C4101" s="9"/>
      <c r="D4101" s="9"/>
      <c r="E4101" s="12">
        <v>9</v>
      </c>
      <c r="F4101"/>
    </row>
    <row r="4102" spans="1:6" x14ac:dyDescent="0.25">
      <c r="A4102" t="s">
        <v>8224</v>
      </c>
      <c r="B4102">
        <v>2019</v>
      </c>
      <c r="C4102">
        <v>25</v>
      </c>
      <c r="D4102" t="s">
        <v>2554</v>
      </c>
      <c r="E4102" s="11">
        <v>1</v>
      </c>
      <c r="F4102"/>
    </row>
    <row r="4103" spans="1:6" x14ac:dyDescent="0.25">
      <c r="A4103" t="s">
        <v>8224</v>
      </c>
      <c r="B4103">
        <v>2019</v>
      </c>
      <c r="C4103">
        <v>526</v>
      </c>
      <c r="D4103" t="s">
        <v>8225</v>
      </c>
      <c r="E4103" s="11">
        <v>1</v>
      </c>
      <c r="F4103"/>
    </row>
    <row r="4104" spans="1:6" x14ac:dyDescent="0.25">
      <c r="A4104" t="s">
        <v>8224</v>
      </c>
      <c r="B4104">
        <v>2019</v>
      </c>
      <c r="C4104" t="s">
        <v>5361</v>
      </c>
      <c r="D4104" t="s">
        <v>567</v>
      </c>
      <c r="E4104" s="11">
        <v>1</v>
      </c>
      <c r="F4104"/>
    </row>
    <row r="4105" spans="1:6" x14ac:dyDescent="0.25">
      <c r="A4105" t="s">
        <v>8224</v>
      </c>
      <c r="B4105">
        <v>2019</v>
      </c>
      <c r="C4105" t="s">
        <v>5362</v>
      </c>
      <c r="D4105" t="s">
        <v>3719</v>
      </c>
      <c r="E4105" s="11">
        <v>1</v>
      </c>
      <c r="F4105"/>
    </row>
    <row r="4106" spans="1:6" x14ac:dyDescent="0.25">
      <c r="A4106" t="s">
        <v>8224</v>
      </c>
      <c r="B4106">
        <v>2019</v>
      </c>
      <c r="C4106" t="s">
        <v>5583</v>
      </c>
      <c r="D4106" t="s">
        <v>4025</v>
      </c>
      <c r="E4106" s="11">
        <v>1</v>
      </c>
      <c r="F4106"/>
    </row>
    <row r="4107" spans="1:6" x14ac:dyDescent="0.25">
      <c r="A4107" s="9" t="s">
        <v>8226</v>
      </c>
      <c r="B4107" s="9"/>
      <c r="C4107" s="9"/>
      <c r="D4107" s="9"/>
      <c r="E4107" s="12">
        <v>5</v>
      </c>
      <c r="F4107"/>
    </row>
    <row r="4108" spans="1:6" x14ac:dyDescent="0.25">
      <c r="A4108" t="s">
        <v>167</v>
      </c>
      <c r="B4108">
        <v>1975</v>
      </c>
      <c r="C4108">
        <v>640</v>
      </c>
      <c r="D4108" t="s">
        <v>3443</v>
      </c>
      <c r="E4108" s="11">
        <v>1</v>
      </c>
      <c r="F4108"/>
    </row>
    <row r="4109" spans="1:6" x14ac:dyDescent="0.25">
      <c r="A4109" s="9" t="s">
        <v>8227</v>
      </c>
      <c r="B4109" s="9"/>
      <c r="C4109" s="9"/>
      <c r="D4109" s="9"/>
      <c r="E4109" s="12">
        <v>1</v>
      </c>
      <c r="F4109"/>
    </row>
    <row r="4110" spans="1:6" x14ac:dyDescent="0.25">
      <c r="A4110" t="s">
        <v>5777</v>
      </c>
      <c r="B4110">
        <v>2017</v>
      </c>
      <c r="C4110" t="s">
        <v>2209</v>
      </c>
      <c r="D4110" t="s">
        <v>5684</v>
      </c>
      <c r="E4110" s="11">
        <v>1</v>
      </c>
      <c r="F4110"/>
    </row>
    <row r="4111" spans="1:6" x14ac:dyDescent="0.25">
      <c r="A4111" t="s">
        <v>5777</v>
      </c>
      <c r="B4111">
        <v>2017</v>
      </c>
      <c r="C4111" t="s">
        <v>4764</v>
      </c>
      <c r="D4111" t="s">
        <v>5686</v>
      </c>
      <c r="E4111" s="11">
        <v>1</v>
      </c>
      <c r="F4111"/>
    </row>
    <row r="4112" spans="1:6" x14ac:dyDescent="0.25">
      <c r="A4112" t="s">
        <v>5777</v>
      </c>
      <c r="B4112">
        <v>2018</v>
      </c>
      <c r="C4112" t="s">
        <v>3009</v>
      </c>
      <c r="D4112" t="s">
        <v>6158</v>
      </c>
      <c r="E4112" s="11">
        <v>1</v>
      </c>
      <c r="F4112"/>
    </row>
    <row r="4113" spans="1:6" x14ac:dyDescent="0.25">
      <c r="A4113" t="s">
        <v>5777</v>
      </c>
      <c r="B4113">
        <v>2018</v>
      </c>
      <c r="C4113" t="s">
        <v>3009</v>
      </c>
      <c r="D4113" t="s">
        <v>6326</v>
      </c>
      <c r="E4113" s="11">
        <v>1</v>
      </c>
      <c r="F4113"/>
    </row>
    <row r="4114" spans="1:6" x14ac:dyDescent="0.25">
      <c r="A4114" t="s">
        <v>5777</v>
      </c>
      <c r="B4114">
        <v>2018</v>
      </c>
      <c r="C4114" t="s">
        <v>3114</v>
      </c>
      <c r="D4114" t="s">
        <v>5684</v>
      </c>
      <c r="E4114" s="11">
        <v>1</v>
      </c>
      <c r="F4114"/>
    </row>
    <row r="4115" spans="1:6" x14ac:dyDescent="0.25">
      <c r="A4115" s="9" t="s">
        <v>8228</v>
      </c>
      <c r="B4115" s="9"/>
      <c r="C4115" s="9"/>
      <c r="D4115" s="9"/>
      <c r="E4115" s="12">
        <v>5</v>
      </c>
      <c r="F4115"/>
    </row>
    <row r="4116" spans="1:6" x14ac:dyDescent="0.25">
      <c r="A4116" t="s">
        <v>168</v>
      </c>
      <c r="B4116">
        <v>2016</v>
      </c>
      <c r="C4116" t="s">
        <v>1425</v>
      </c>
      <c r="D4116" t="s">
        <v>1493</v>
      </c>
      <c r="E4116" s="11">
        <v>1</v>
      </c>
      <c r="F4116"/>
    </row>
    <row r="4117" spans="1:6" x14ac:dyDescent="0.25">
      <c r="A4117" t="s">
        <v>168</v>
      </c>
      <c r="B4117">
        <v>2016</v>
      </c>
      <c r="C4117" t="s">
        <v>1964</v>
      </c>
      <c r="D4117" t="s">
        <v>1493</v>
      </c>
      <c r="E4117" s="11">
        <v>1</v>
      </c>
      <c r="F4117"/>
    </row>
    <row r="4118" spans="1:6" x14ac:dyDescent="0.25">
      <c r="A4118" s="9" t="s">
        <v>8229</v>
      </c>
      <c r="B4118" s="9"/>
      <c r="C4118" s="9"/>
      <c r="D4118" s="9"/>
      <c r="E4118" s="12">
        <v>2</v>
      </c>
      <c r="F4118"/>
    </row>
    <row r="4119" spans="1:6" x14ac:dyDescent="0.25">
      <c r="A4119" t="s">
        <v>4107</v>
      </c>
      <c r="B4119">
        <v>2018</v>
      </c>
      <c r="C4119" t="s">
        <v>1196</v>
      </c>
      <c r="D4119" t="s">
        <v>1493</v>
      </c>
      <c r="E4119" s="11">
        <v>1</v>
      </c>
      <c r="F4119"/>
    </row>
    <row r="4120" spans="1:6" x14ac:dyDescent="0.25">
      <c r="A4120" t="s">
        <v>4107</v>
      </c>
      <c r="B4120">
        <v>2019</v>
      </c>
      <c r="C4120">
        <v>366</v>
      </c>
      <c r="D4120" t="s">
        <v>3443</v>
      </c>
      <c r="E4120" s="11">
        <v>1</v>
      </c>
      <c r="F4120"/>
    </row>
    <row r="4121" spans="1:6" x14ac:dyDescent="0.25">
      <c r="A4121" s="9" t="s">
        <v>8230</v>
      </c>
      <c r="B4121" s="9"/>
      <c r="C4121" s="9"/>
      <c r="D4121" s="9"/>
      <c r="E4121" s="12">
        <v>2</v>
      </c>
      <c r="F4121"/>
    </row>
    <row r="4122" spans="1:6" x14ac:dyDescent="0.25">
      <c r="A4122" t="s">
        <v>3516</v>
      </c>
      <c r="B4122">
        <v>2015</v>
      </c>
      <c r="C4122">
        <v>138</v>
      </c>
      <c r="D4122" t="s">
        <v>3507</v>
      </c>
      <c r="E4122" s="11">
        <v>1</v>
      </c>
      <c r="F4122"/>
    </row>
    <row r="4123" spans="1:6" x14ac:dyDescent="0.25">
      <c r="A4123" t="s">
        <v>3516</v>
      </c>
      <c r="B4123">
        <v>2015</v>
      </c>
      <c r="C4123">
        <v>138</v>
      </c>
      <c r="D4123" t="s">
        <v>6080</v>
      </c>
      <c r="E4123" s="11">
        <v>1</v>
      </c>
      <c r="F4123"/>
    </row>
    <row r="4124" spans="1:6" x14ac:dyDescent="0.25">
      <c r="A4124" t="s">
        <v>3516</v>
      </c>
      <c r="B4124">
        <v>2017</v>
      </c>
      <c r="C4124" t="s">
        <v>4766</v>
      </c>
      <c r="D4124" t="s">
        <v>5686</v>
      </c>
      <c r="E4124" s="11">
        <v>1</v>
      </c>
      <c r="F4124"/>
    </row>
    <row r="4125" spans="1:6" x14ac:dyDescent="0.25">
      <c r="A4125" t="s">
        <v>3516</v>
      </c>
      <c r="B4125">
        <v>2018</v>
      </c>
      <c r="C4125">
        <v>7</v>
      </c>
      <c r="D4125" t="s">
        <v>2559</v>
      </c>
      <c r="E4125" s="11">
        <v>1</v>
      </c>
      <c r="F4125"/>
    </row>
    <row r="4126" spans="1:6" x14ac:dyDescent="0.25">
      <c r="A4126" t="s">
        <v>3516</v>
      </c>
      <c r="B4126">
        <v>2018</v>
      </c>
      <c r="C4126">
        <v>409</v>
      </c>
      <c r="D4126" t="s">
        <v>567</v>
      </c>
      <c r="E4126" s="11">
        <v>1</v>
      </c>
      <c r="F4126"/>
    </row>
    <row r="4127" spans="1:6" x14ac:dyDescent="0.25">
      <c r="A4127" t="s">
        <v>3516</v>
      </c>
      <c r="B4127">
        <v>2018</v>
      </c>
      <c r="C4127">
        <v>511</v>
      </c>
      <c r="D4127" t="s">
        <v>3921</v>
      </c>
      <c r="E4127" s="11">
        <v>1</v>
      </c>
      <c r="F4127"/>
    </row>
    <row r="4128" spans="1:6" x14ac:dyDescent="0.25">
      <c r="A4128" t="s">
        <v>3516</v>
      </c>
      <c r="B4128">
        <v>2018</v>
      </c>
      <c r="C4128">
        <v>46</v>
      </c>
      <c r="D4128" t="s">
        <v>2557</v>
      </c>
      <c r="E4128" s="11">
        <v>1</v>
      </c>
      <c r="F4128"/>
    </row>
    <row r="4129" spans="1:6" x14ac:dyDescent="0.25">
      <c r="A4129" t="s">
        <v>3516</v>
      </c>
      <c r="B4129">
        <v>2018</v>
      </c>
      <c r="C4129" t="s">
        <v>1662</v>
      </c>
      <c r="D4129" t="s">
        <v>2577</v>
      </c>
      <c r="E4129" s="11">
        <v>1</v>
      </c>
      <c r="F4129"/>
    </row>
    <row r="4130" spans="1:6" x14ac:dyDescent="0.25">
      <c r="A4130" t="s">
        <v>3516</v>
      </c>
      <c r="B4130">
        <v>2018</v>
      </c>
      <c r="C4130" t="s">
        <v>2118</v>
      </c>
      <c r="D4130" t="s">
        <v>684</v>
      </c>
      <c r="E4130" s="11">
        <v>1</v>
      </c>
      <c r="F4130"/>
    </row>
    <row r="4131" spans="1:6" x14ac:dyDescent="0.25">
      <c r="A4131" t="s">
        <v>3516</v>
      </c>
      <c r="B4131">
        <v>2018</v>
      </c>
      <c r="C4131" t="s">
        <v>2118</v>
      </c>
      <c r="D4131" t="s">
        <v>3646</v>
      </c>
      <c r="E4131" s="11">
        <v>1</v>
      </c>
      <c r="F4131"/>
    </row>
    <row r="4132" spans="1:6" x14ac:dyDescent="0.25">
      <c r="A4132" t="s">
        <v>3516</v>
      </c>
      <c r="B4132">
        <v>2018</v>
      </c>
      <c r="C4132" t="s">
        <v>3141</v>
      </c>
      <c r="D4132" t="s">
        <v>3647</v>
      </c>
      <c r="E4132" s="11">
        <v>1</v>
      </c>
      <c r="F4132"/>
    </row>
    <row r="4133" spans="1:6" x14ac:dyDescent="0.25">
      <c r="A4133" t="s">
        <v>3516</v>
      </c>
      <c r="B4133">
        <v>2018</v>
      </c>
      <c r="C4133" t="s">
        <v>3932</v>
      </c>
      <c r="D4133" t="s">
        <v>3641</v>
      </c>
      <c r="E4133" s="11">
        <v>1</v>
      </c>
      <c r="F4133"/>
    </row>
    <row r="4134" spans="1:6" x14ac:dyDescent="0.25">
      <c r="A4134" t="s">
        <v>3516</v>
      </c>
      <c r="B4134">
        <v>2018</v>
      </c>
      <c r="C4134" t="s">
        <v>3951</v>
      </c>
      <c r="D4134" t="s">
        <v>4025</v>
      </c>
      <c r="E4134" s="11">
        <v>1</v>
      </c>
      <c r="F4134"/>
    </row>
    <row r="4135" spans="1:6" x14ac:dyDescent="0.25">
      <c r="A4135" t="s">
        <v>3516</v>
      </c>
      <c r="B4135">
        <v>2019</v>
      </c>
      <c r="C4135">
        <v>472</v>
      </c>
      <c r="D4135" t="s">
        <v>3443</v>
      </c>
      <c r="E4135" s="11">
        <v>1</v>
      </c>
      <c r="F4135"/>
    </row>
    <row r="4136" spans="1:6" x14ac:dyDescent="0.25">
      <c r="A4136" s="9" t="s">
        <v>8231</v>
      </c>
      <c r="B4136" s="9"/>
      <c r="C4136" s="9"/>
      <c r="D4136" s="9"/>
      <c r="E4136" s="12">
        <v>14</v>
      </c>
      <c r="F4136"/>
    </row>
    <row r="4137" spans="1:6" x14ac:dyDescent="0.25">
      <c r="A4137" t="s">
        <v>4034</v>
      </c>
      <c r="B4137">
        <v>2018</v>
      </c>
      <c r="C4137">
        <v>131</v>
      </c>
      <c r="D4137" t="s">
        <v>2559</v>
      </c>
      <c r="E4137" s="11">
        <v>1</v>
      </c>
      <c r="F4137"/>
    </row>
    <row r="4138" spans="1:6" x14ac:dyDescent="0.25">
      <c r="A4138" t="s">
        <v>4034</v>
      </c>
      <c r="B4138">
        <v>2018</v>
      </c>
      <c r="C4138" t="s">
        <v>1463</v>
      </c>
      <c r="D4138" t="s">
        <v>1493</v>
      </c>
      <c r="E4138" s="11">
        <v>1</v>
      </c>
      <c r="F4138"/>
    </row>
    <row r="4139" spans="1:6" x14ac:dyDescent="0.25">
      <c r="A4139" t="s">
        <v>4034</v>
      </c>
      <c r="B4139">
        <v>2018</v>
      </c>
      <c r="C4139" t="s">
        <v>3949</v>
      </c>
      <c r="D4139" t="s">
        <v>4025</v>
      </c>
      <c r="E4139" s="11">
        <v>1</v>
      </c>
      <c r="F4139"/>
    </row>
    <row r="4140" spans="1:6" x14ac:dyDescent="0.25">
      <c r="A4140" t="s">
        <v>4034</v>
      </c>
      <c r="B4140">
        <v>2018</v>
      </c>
      <c r="C4140" t="s">
        <v>4141</v>
      </c>
      <c r="D4140" t="s">
        <v>3939</v>
      </c>
      <c r="E4140" s="11">
        <v>1</v>
      </c>
      <c r="F4140"/>
    </row>
    <row r="4141" spans="1:6" x14ac:dyDescent="0.25">
      <c r="A4141" s="9" t="s">
        <v>8232</v>
      </c>
      <c r="B4141" s="9"/>
      <c r="C4141" s="9"/>
      <c r="D4141" s="9"/>
      <c r="E4141" s="12">
        <v>4</v>
      </c>
      <c r="F4141"/>
    </row>
    <row r="4142" spans="1:6" x14ac:dyDescent="0.25">
      <c r="A4142" t="s">
        <v>8233</v>
      </c>
      <c r="B4142">
        <v>2019</v>
      </c>
      <c r="C4142" t="s">
        <v>6906</v>
      </c>
      <c r="D4142" t="s">
        <v>7161</v>
      </c>
      <c r="E4142" s="11">
        <v>1</v>
      </c>
      <c r="F4142"/>
    </row>
    <row r="4143" spans="1:6" x14ac:dyDescent="0.25">
      <c r="A4143" s="9" t="s">
        <v>8234</v>
      </c>
      <c r="B4143" s="9"/>
      <c r="C4143" s="9"/>
      <c r="D4143" s="9"/>
      <c r="E4143" s="12">
        <v>1</v>
      </c>
      <c r="F4143"/>
    </row>
    <row r="4144" spans="1:6" x14ac:dyDescent="0.25">
      <c r="A4144" t="s">
        <v>5653</v>
      </c>
      <c r="B4144">
        <v>2017</v>
      </c>
      <c r="C4144" t="s">
        <v>1672</v>
      </c>
      <c r="D4144" t="s">
        <v>5684</v>
      </c>
      <c r="E4144" s="11">
        <v>1</v>
      </c>
      <c r="F4144"/>
    </row>
    <row r="4145" spans="1:6" x14ac:dyDescent="0.25">
      <c r="A4145" t="s">
        <v>5653</v>
      </c>
      <c r="B4145">
        <v>2017</v>
      </c>
      <c r="C4145" t="s">
        <v>2152</v>
      </c>
      <c r="D4145" t="s">
        <v>5685</v>
      </c>
      <c r="E4145" s="11">
        <v>1</v>
      </c>
      <c r="F4145"/>
    </row>
    <row r="4146" spans="1:6" x14ac:dyDescent="0.25">
      <c r="A4146" t="s">
        <v>5653</v>
      </c>
      <c r="B4146">
        <v>2019</v>
      </c>
      <c r="C4146" t="s">
        <v>5240</v>
      </c>
      <c r="D4146" t="s">
        <v>7163</v>
      </c>
      <c r="E4146" s="11">
        <v>1</v>
      </c>
      <c r="F4146"/>
    </row>
    <row r="4147" spans="1:6" x14ac:dyDescent="0.25">
      <c r="A4147" s="9" t="s">
        <v>8235</v>
      </c>
      <c r="B4147" s="9"/>
      <c r="C4147" s="9"/>
      <c r="D4147" s="9"/>
      <c r="E4147" s="12">
        <v>3</v>
      </c>
      <c r="F4147"/>
    </row>
    <row r="4148" spans="1:6" x14ac:dyDescent="0.25">
      <c r="A4148" t="s">
        <v>8236</v>
      </c>
      <c r="B4148">
        <v>2019</v>
      </c>
      <c r="C4148" t="s">
        <v>5018</v>
      </c>
      <c r="D4148" t="s">
        <v>8237</v>
      </c>
      <c r="E4148" s="11">
        <v>1</v>
      </c>
      <c r="F4148"/>
    </row>
    <row r="4149" spans="1:6" x14ac:dyDescent="0.25">
      <c r="A4149" s="9" t="s">
        <v>8238</v>
      </c>
      <c r="B4149" s="9"/>
      <c r="C4149" s="9"/>
      <c r="D4149" s="9"/>
      <c r="E4149" s="12">
        <v>1</v>
      </c>
      <c r="F4149"/>
    </row>
    <row r="4150" spans="1:6" x14ac:dyDescent="0.25">
      <c r="A4150" t="s">
        <v>6508</v>
      </c>
      <c r="B4150">
        <v>2018</v>
      </c>
      <c r="C4150" t="s">
        <v>4434</v>
      </c>
      <c r="D4150" t="s">
        <v>3507</v>
      </c>
      <c r="E4150" s="11">
        <v>1</v>
      </c>
      <c r="F4150"/>
    </row>
    <row r="4151" spans="1:6" x14ac:dyDescent="0.25">
      <c r="A4151" s="9" t="s">
        <v>8239</v>
      </c>
      <c r="B4151" s="9"/>
      <c r="C4151" s="9"/>
      <c r="D4151" s="9"/>
      <c r="E4151" s="12">
        <v>1</v>
      </c>
      <c r="F4151"/>
    </row>
    <row r="4152" spans="1:6" x14ac:dyDescent="0.25">
      <c r="A4152" t="s">
        <v>8240</v>
      </c>
      <c r="B4152">
        <v>2019</v>
      </c>
      <c r="C4152" t="s">
        <v>6984</v>
      </c>
      <c r="D4152" t="s">
        <v>6080</v>
      </c>
      <c r="E4152" s="11">
        <v>1</v>
      </c>
      <c r="F4152"/>
    </row>
    <row r="4153" spans="1:6" x14ac:dyDescent="0.25">
      <c r="A4153" s="9" t="s">
        <v>8241</v>
      </c>
      <c r="B4153" s="9"/>
      <c r="C4153" s="9"/>
      <c r="D4153" s="9"/>
      <c r="E4153" s="12">
        <v>1</v>
      </c>
      <c r="F4153"/>
    </row>
    <row r="4154" spans="1:6" x14ac:dyDescent="0.25">
      <c r="A4154" t="s">
        <v>5778</v>
      </c>
      <c r="B4154">
        <v>2017</v>
      </c>
      <c r="C4154" t="s">
        <v>4672</v>
      </c>
      <c r="D4154" t="s">
        <v>7154</v>
      </c>
      <c r="E4154" s="11">
        <v>1</v>
      </c>
      <c r="F4154"/>
    </row>
    <row r="4155" spans="1:6" x14ac:dyDescent="0.25">
      <c r="A4155" s="9" t="s">
        <v>8242</v>
      </c>
      <c r="B4155" s="9"/>
      <c r="C4155" s="9"/>
      <c r="D4155" s="9"/>
      <c r="E4155" s="12">
        <v>1</v>
      </c>
      <c r="F4155"/>
    </row>
    <row r="4156" spans="1:6" x14ac:dyDescent="0.25">
      <c r="A4156" t="s">
        <v>6509</v>
      </c>
      <c r="B4156">
        <v>2015</v>
      </c>
      <c r="C4156">
        <v>214</v>
      </c>
      <c r="D4156" t="s">
        <v>3443</v>
      </c>
      <c r="E4156" s="11">
        <v>1</v>
      </c>
      <c r="F4156"/>
    </row>
    <row r="4157" spans="1:6" x14ac:dyDescent="0.25">
      <c r="A4157" s="9" t="s">
        <v>8243</v>
      </c>
      <c r="B4157" s="9"/>
      <c r="C4157" s="9"/>
      <c r="D4157" s="9"/>
      <c r="E4157" s="12">
        <v>1</v>
      </c>
      <c r="F4157"/>
    </row>
    <row r="4158" spans="1:6" x14ac:dyDescent="0.25">
      <c r="A4158" t="s">
        <v>3517</v>
      </c>
      <c r="B4158">
        <v>2017</v>
      </c>
      <c r="C4158" t="s">
        <v>1453</v>
      </c>
      <c r="D4158" t="s">
        <v>1493</v>
      </c>
      <c r="E4158" s="11">
        <v>1</v>
      </c>
      <c r="F4158"/>
    </row>
    <row r="4159" spans="1:6" x14ac:dyDescent="0.25">
      <c r="A4159" s="9" t="s">
        <v>8244</v>
      </c>
      <c r="B4159" s="9"/>
      <c r="C4159" s="9"/>
      <c r="D4159" s="9"/>
      <c r="E4159" s="12">
        <v>1</v>
      </c>
      <c r="F4159"/>
    </row>
    <row r="4160" spans="1:6" x14ac:dyDescent="0.25">
      <c r="A4160" t="s">
        <v>6510</v>
      </c>
      <c r="B4160">
        <v>2018</v>
      </c>
      <c r="C4160" t="s">
        <v>3028</v>
      </c>
      <c r="D4160" t="s">
        <v>6158</v>
      </c>
      <c r="E4160" s="11">
        <v>1</v>
      </c>
      <c r="F4160"/>
    </row>
    <row r="4161" spans="1:6" x14ac:dyDescent="0.25">
      <c r="A4161" s="9" t="s">
        <v>8245</v>
      </c>
      <c r="B4161" s="9"/>
      <c r="C4161" s="9"/>
      <c r="D4161" s="9"/>
      <c r="E4161" s="12">
        <v>1</v>
      </c>
      <c r="F4161"/>
    </row>
    <row r="4162" spans="1:6" x14ac:dyDescent="0.25">
      <c r="A4162" t="s">
        <v>6511</v>
      </c>
      <c r="B4162">
        <v>2016</v>
      </c>
      <c r="C4162">
        <v>517</v>
      </c>
      <c r="D4162" t="s">
        <v>3443</v>
      </c>
      <c r="E4162" s="11">
        <v>1</v>
      </c>
      <c r="F4162"/>
    </row>
    <row r="4163" spans="1:6" x14ac:dyDescent="0.25">
      <c r="A4163" s="9" t="s">
        <v>8246</v>
      </c>
      <c r="B4163" s="9"/>
      <c r="C4163" s="9"/>
      <c r="D4163" s="9"/>
      <c r="E4163" s="12">
        <v>1</v>
      </c>
      <c r="F4163"/>
    </row>
    <row r="4164" spans="1:6" x14ac:dyDescent="0.25">
      <c r="A4164" t="s">
        <v>8247</v>
      </c>
      <c r="B4164">
        <v>2019</v>
      </c>
      <c r="C4164" t="s">
        <v>1964</v>
      </c>
      <c r="D4164" t="s">
        <v>1493</v>
      </c>
      <c r="E4164" s="11">
        <v>1</v>
      </c>
      <c r="F4164"/>
    </row>
    <row r="4165" spans="1:6" x14ac:dyDescent="0.25">
      <c r="A4165" s="9" t="s">
        <v>8248</v>
      </c>
      <c r="B4165" s="9"/>
      <c r="C4165" s="9"/>
      <c r="D4165" s="9"/>
      <c r="E4165" s="12">
        <v>1</v>
      </c>
      <c r="F4165"/>
    </row>
    <row r="4166" spans="1:6" x14ac:dyDescent="0.25">
      <c r="A4166" t="s">
        <v>6512</v>
      </c>
      <c r="B4166">
        <v>2018</v>
      </c>
      <c r="C4166" t="s">
        <v>4351</v>
      </c>
      <c r="D4166" t="s">
        <v>5916</v>
      </c>
      <c r="E4166" s="11">
        <v>1</v>
      </c>
      <c r="F4166"/>
    </row>
    <row r="4167" spans="1:6" x14ac:dyDescent="0.25">
      <c r="A4167" s="9" t="s">
        <v>8249</v>
      </c>
      <c r="B4167" s="9"/>
      <c r="C4167" s="9"/>
      <c r="D4167" s="9"/>
      <c r="E4167" s="12">
        <v>1</v>
      </c>
      <c r="F4167"/>
    </row>
    <row r="4168" spans="1:6" x14ac:dyDescent="0.25">
      <c r="A4168" t="s">
        <v>8250</v>
      </c>
      <c r="B4168">
        <v>2019</v>
      </c>
      <c r="C4168" t="s">
        <v>6889</v>
      </c>
      <c r="D4168" t="s">
        <v>7161</v>
      </c>
      <c r="E4168" s="11">
        <v>1</v>
      </c>
      <c r="F4168"/>
    </row>
    <row r="4169" spans="1:6" x14ac:dyDescent="0.25">
      <c r="A4169" s="9" t="s">
        <v>8251</v>
      </c>
      <c r="B4169" s="9"/>
      <c r="C4169" s="9"/>
      <c r="D4169" s="9"/>
      <c r="E4169" s="12">
        <v>1</v>
      </c>
      <c r="F4169"/>
    </row>
    <row r="4170" spans="1:6" x14ac:dyDescent="0.25">
      <c r="A4170" t="s">
        <v>172</v>
      </c>
      <c r="B4170">
        <v>2017</v>
      </c>
      <c r="C4170" t="s">
        <v>2371</v>
      </c>
      <c r="D4170" t="s">
        <v>5961</v>
      </c>
      <c r="E4170" s="11">
        <v>1</v>
      </c>
      <c r="F4170"/>
    </row>
    <row r="4171" spans="1:6" x14ac:dyDescent="0.25">
      <c r="A4171" s="9" t="s">
        <v>8252</v>
      </c>
      <c r="B4171" s="9"/>
      <c r="C4171" s="9"/>
      <c r="D4171" s="9"/>
      <c r="E4171" s="12">
        <v>1</v>
      </c>
      <c r="F4171"/>
    </row>
    <row r="4172" spans="1:6" x14ac:dyDescent="0.25">
      <c r="A4172" t="s">
        <v>3518</v>
      </c>
      <c r="B4172">
        <v>2016</v>
      </c>
      <c r="C4172" t="s">
        <v>1676</v>
      </c>
      <c r="D4172" t="s">
        <v>5684</v>
      </c>
      <c r="E4172" s="11">
        <v>1</v>
      </c>
      <c r="F4172"/>
    </row>
    <row r="4173" spans="1:6" x14ac:dyDescent="0.25">
      <c r="A4173" t="s">
        <v>3518</v>
      </c>
      <c r="B4173">
        <v>2017</v>
      </c>
      <c r="C4173" t="s">
        <v>4686</v>
      </c>
      <c r="D4173" t="s">
        <v>5686</v>
      </c>
      <c r="E4173" s="11">
        <v>1</v>
      </c>
      <c r="F4173"/>
    </row>
    <row r="4174" spans="1:6" x14ac:dyDescent="0.25">
      <c r="A4174" t="s">
        <v>3518</v>
      </c>
      <c r="B4174">
        <v>2019</v>
      </c>
      <c r="C4174">
        <v>17</v>
      </c>
      <c r="D4174" t="s">
        <v>2704</v>
      </c>
      <c r="E4174" s="11">
        <v>1</v>
      </c>
      <c r="F4174"/>
    </row>
    <row r="4175" spans="1:6" x14ac:dyDescent="0.25">
      <c r="A4175" t="s">
        <v>3518</v>
      </c>
      <c r="B4175">
        <v>2019</v>
      </c>
      <c r="C4175">
        <v>75</v>
      </c>
      <c r="D4175" t="s">
        <v>684</v>
      </c>
      <c r="E4175" s="11">
        <v>1</v>
      </c>
      <c r="F4175"/>
    </row>
    <row r="4176" spans="1:6" x14ac:dyDescent="0.25">
      <c r="A4176" t="s">
        <v>3518</v>
      </c>
      <c r="B4176">
        <v>2019</v>
      </c>
      <c r="C4176">
        <v>155</v>
      </c>
      <c r="D4176" t="s">
        <v>2554</v>
      </c>
      <c r="E4176" s="11">
        <v>1</v>
      </c>
      <c r="F4176"/>
    </row>
    <row r="4177" spans="1:6" x14ac:dyDescent="0.25">
      <c r="A4177" t="s">
        <v>3518</v>
      </c>
      <c r="B4177">
        <v>2019</v>
      </c>
      <c r="C4177">
        <v>46</v>
      </c>
      <c r="D4177" t="s">
        <v>2580</v>
      </c>
      <c r="E4177" s="11">
        <v>1</v>
      </c>
      <c r="F4177"/>
    </row>
    <row r="4178" spans="1:6" x14ac:dyDescent="0.25">
      <c r="A4178" t="s">
        <v>3518</v>
      </c>
      <c r="B4178">
        <v>2019</v>
      </c>
      <c r="C4178">
        <v>46</v>
      </c>
      <c r="D4178" t="s">
        <v>8253</v>
      </c>
      <c r="E4178" s="11">
        <v>1</v>
      </c>
      <c r="F4178"/>
    </row>
    <row r="4179" spans="1:6" x14ac:dyDescent="0.25">
      <c r="A4179" t="s">
        <v>3518</v>
      </c>
      <c r="B4179">
        <v>2019</v>
      </c>
      <c r="C4179">
        <v>49</v>
      </c>
      <c r="D4179" t="s">
        <v>567</v>
      </c>
      <c r="E4179" s="11">
        <v>1</v>
      </c>
      <c r="F4179"/>
    </row>
    <row r="4180" spans="1:6" x14ac:dyDescent="0.25">
      <c r="A4180" t="s">
        <v>3518</v>
      </c>
      <c r="B4180">
        <v>2019</v>
      </c>
      <c r="C4180" t="s">
        <v>5385</v>
      </c>
      <c r="D4180" t="s">
        <v>6721</v>
      </c>
      <c r="E4180" s="11">
        <v>1</v>
      </c>
      <c r="F4180"/>
    </row>
    <row r="4181" spans="1:6" x14ac:dyDescent="0.25">
      <c r="A4181" s="9" t="s">
        <v>5505</v>
      </c>
      <c r="B4181" s="9"/>
      <c r="C4181" s="9"/>
      <c r="D4181" s="9"/>
      <c r="E4181" s="12">
        <v>9</v>
      </c>
      <c r="F4181"/>
    </row>
    <row r="4182" spans="1:6" x14ac:dyDescent="0.25">
      <c r="A4182" t="s">
        <v>8254</v>
      </c>
      <c r="B4182">
        <v>2019</v>
      </c>
      <c r="C4182">
        <v>7</v>
      </c>
      <c r="D4182" t="s">
        <v>2564</v>
      </c>
      <c r="E4182" s="11">
        <v>1</v>
      </c>
      <c r="F4182"/>
    </row>
    <row r="4183" spans="1:6" x14ac:dyDescent="0.25">
      <c r="A4183" s="9" t="s">
        <v>8255</v>
      </c>
      <c r="B4183" s="9"/>
      <c r="C4183" s="9"/>
      <c r="D4183" s="9"/>
      <c r="E4183" s="12">
        <v>1</v>
      </c>
      <c r="F4183"/>
    </row>
    <row r="4184" spans="1:6" x14ac:dyDescent="0.25">
      <c r="A4184" t="s">
        <v>173</v>
      </c>
      <c r="B4184">
        <v>2013</v>
      </c>
      <c r="C4184" t="s">
        <v>1132</v>
      </c>
      <c r="D4184" t="s">
        <v>5927</v>
      </c>
      <c r="E4184" s="11">
        <v>1</v>
      </c>
      <c r="F4184"/>
    </row>
    <row r="4185" spans="1:6" x14ac:dyDescent="0.25">
      <c r="A4185" s="9" t="s">
        <v>8256</v>
      </c>
      <c r="B4185" s="9"/>
      <c r="C4185" s="9"/>
      <c r="D4185" s="9"/>
      <c r="E4185" s="12">
        <v>1</v>
      </c>
      <c r="F4185"/>
    </row>
    <row r="4186" spans="1:6" x14ac:dyDescent="0.25">
      <c r="A4186" t="s">
        <v>6513</v>
      </c>
      <c r="B4186">
        <v>2018</v>
      </c>
      <c r="C4186" t="s">
        <v>4431</v>
      </c>
      <c r="D4186" t="s">
        <v>5916</v>
      </c>
      <c r="E4186" s="11">
        <v>1</v>
      </c>
      <c r="F4186"/>
    </row>
    <row r="4187" spans="1:6" x14ac:dyDescent="0.25">
      <c r="A4187" t="s">
        <v>6513</v>
      </c>
      <c r="B4187">
        <v>2019</v>
      </c>
      <c r="C4187" t="s">
        <v>6800</v>
      </c>
      <c r="D4187" t="s">
        <v>6080</v>
      </c>
      <c r="E4187" s="11">
        <v>1</v>
      </c>
      <c r="F4187"/>
    </row>
    <row r="4188" spans="1:6" x14ac:dyDescent="0.25">
      <c r="A4188" s="9" t="s">
        <v>8257</v>
      </c>
      <c r="B4188" s="9"/>
      <c r="C4188" s="9"/>
      <c r="D4188" s="9"/>
      <c r="E4188" s="12">
        <v>2</v>
      </c>
      <c r="F4188"/>
    </row>
    <row r="4189" spans="1:6" x14ac:dyDescent="0.25">
      <c r="A4189" t="s">
        <v>3519</v>
      </c>
      <c r="B4189">
        <v>2016</v>
      </c>
      <c r="C4189" t="s">
        <v>1568</v>
      </c>
      <c r="D4189" t="s">
        <v>5685</v>
      </c>
      <c r="E4189" s="11">
        <v>1</v>
      </c>
      <c r="F4189"/>
    </row>
    <row r="4190" spans="1:6" x14ac:dyDescent="0.25">
      <c r="A4190" t="s">
        <v>3519</v>
      </c>
      <c r="B4190">
        <v>2016</v>
      </c>
      <c r="C4190" t="s">
        <v>1657</v>
      </c>
      <c r="D4190" t="s">
        <v>5684</v>
      </c>
      <c r="E4190" s="11">
        <v>1</v>
      </c>
      <c r="F4190"/>
    </row>
    <row r="4191" spans="1:6" x14ac:dyDescent="0.25">
      <c r="A4191" t="s">
        <v>3519</v>
      </c>
      <c r="B4191">
        <v>2019</v>
      </c>
      <c r="C4191">
        <v>88</v>
      </c>
      <c r="D4191" t="s">
        <v>2704</v>
      </c>
      <c r="E4191" s="11">
        <v>1</v>
      </c>
      <c r="F4191"/>
    </row>
    <row r="4192" spans="1:6" x14ac:dyDescent="0.25">
      <c r="A4192" t="s">
        <v>3519</v>
      </c>
      <c r="B4192">
        <v>2019</v>
      </c>
      <c r="C4192">
        <v>112</v>
      </c>
      <c r="D4192" t="s">
        <v>2678</v>
      </c>
      <c r="E4192" s="11">
        <v>1</v>
      </c>
      <c r="F4192"/>
    </row>
    <row r="4193" spans="1:6" x14ac:dyDescent="0.25">
      <c r="A4193" t="s">
        <v>3519</v>
      </c>
      <c r="B4193">
        <v>2019</v>
      </c>
      <c r="C4193">
        <v>220</v>
      </c>
      <c r="D4193" t="s">
        <v>568</v>
      </c>
      <c r="E4193" s="11">
        <v>1</v>
      </c>
      <c r="F4193"/>
    </row>
    <row r="4194" spans="1:6" x14ac:dyDescent="0.25">
      <c r="A4194" t="s">
        <v>3519</v>
      </c>
      <c r="B4194">
        <v>2019</v>
      </c>
      <c r="C4194">
        <v>60</v>
      </c>
      <c r="D4194" t="s">
        <v>684</v>
      </c>
      <c r="E4194" s="11">
        <v>1</v>
      </c>
      <c r="F4194"/>
    </row>
    <row r="4195" spans="1:6" x14ac:dyDescent="0.25">
      <c r="A4195" t="s">
        <v>3519</v>
      </c>
      <c r="B4195">
        <v>2019</v>
      </c>
      <c r="C4195">
        <v>648</v>
      </c>
      <c r="D4195" t="s">
        <v>567</v>
      </c>
      <c r="E4195" s="11">
        <v>1</v>
      </c>
      <c r="F4195"/>
    </row>
    <row r="4196" spans="1:6" x14ac:dyDescent="0.25">
      <c r="A4196" s="9" t="s">
        <v>6744</v>
      </c>
      <c r="B4196" s="9"/>
      <c r="C4196" s="9"/>
      <c r="D4196" s="9"/>
      <c r="E4196" s="12">
        <v>7</v>
      </c>
      <c r="F4196"/>
    </row>
    <row r="4197" spans="1:6" x14ac:dyDescent="0.25">
      <c r="A4197" t="s">
        <v>6514</v>
      </c>
      <c r="B4197">
        <v>1989</v>
      </c>
      <c r="C4197" t="s">
        <v>693</v>
      </c>
      <c r="D4197" t="s">
        <v>5926</v>
      </c>
      <c r="E4197" s="11">
        <v>1</v>
      </c>
      <c r="F4197"/>
    </row>
    <row r="4198" spans="1:6" x14ac:dyDescent="0.25">
      <c r="A4198" t="s">
        <v>6514</v>
      </c>
      <c r="B4198">
        <v>1990</v>
      </c>
      <c r="C4198">
        <v>469</v>
      </c>
      <c r="D4198" t="s">
        <v>3443</v>
      </c>
      <c r="E4198" s="11">
        <v>1</v>
      </c>
      <c r="F4198"/>
    </row>
    <row r="4199" spans="1:6" x14ac:dyDescent="0.25">
      <c r="A4199" t="s">
        <v>6514</v>
      </c>
      <c r="B4199">
        <v>1993</v>
      </c>
      <c r="C4199">
        <v>340</v>
      </c>
      <c r="D4199" t="s">
        <v>3443</v>
      </c>
      <c r="E4199" s="11">
        <v>1</v>
      </c>
      <c r="F4199"/>
    </row>
    <row r="4200" spans="1:6" x14ac:dyDescent="0.25">
      <c r="A4200" s="9" t="s">
        <v>8258</v>
      </c>
      <c r="B4200" s="9"/>
      <c r="C4200" s="9"/>
      <c r="D4200" s="9"/>
      <c r="E4200" s="12">
        <v>3</v>
      </c>
      <c r="F4200"/>
    </row>
    <row r="4201" spans="1:6" x14ac:dyDescent="0.25">
      <c r="A4201" t="s">
        <v>2670</v>
      </c>
      <c r="B4201">
        <v>2016</v>
      </c>
      <c r="C4201" t="s">
        <v>1896</v>
      </c>
      <c r="D4201" t="s">
        <v>899</v>
      </c>
      <c r="E4201" s="11">
        <v>1</v>
      </c>
      <c r="F4201"/>
    </row>
    <row r="4202" spans="1:6" x14ac:dyDescent="0.25">
      <c r="A4202" t="s">
        <v>2670</v>
      </c>
      <c r="B4202">
        <v>2016</v>
      </c>
      <c r="C4202" t="s">
        <v>1938</v>
      </c>
      <c r="D4202" t="s">
        <v>1493</v>
      </c>
      <c r="E4202" s="11">
        <v>1</v>
      </c>
      <c r="F4202"/>
    </row>
    <row r="4203" spans="1:6" x14ac:dyDescent="0.25">
      <c r="A4203" s="9" t="s">
        <v>8259</v>
      </c>
      <c r="B4203" s="9"/>
      <c r="C4203" s="9"/>
      <c r="D4203" s="9"/>
      <c r="E4203" s="12">
        <v>2</v>
      </c>
      <c r="F4203"/>
    </row>
    <row r="4204" spans="1:6" x14ac:dyDescent="0.25">
      <c r="A4204" t="s">
        <v>6515</v>
      </c>
      <c r="B4204">
        <v>1991</v>
      </c>
      <c r="C4204">
        <v>216</v>
      </c>
      <c r="D4204" t="s">
        <v>6188</v>
      </c>
      <c r="E4204" s="11">
        <v>1</v>
      </c>
      <c r="F4204"/>
    </row>
    <row r="4205" spans="1:6" x14ac:dyDescent="0.25">
      <c r="A4205" s="9" t="s">
        <v>8260</v>
      </c>
      <c r="B4205" s="9"/>
      <c r="C4205" s="9"/>
      <c r="D4205" s="9"/>
      <c r="E4205" s="12">
        <v>1</v>
      </c>
      <c r="F4205"/>
    </row>
    <row r="4206" spans="1:6" x14ac:dyDescent="0.25">
      <c r="A4206" t="s">
        <v>6516</v>
      </c>
      <c r="B4206">
        <v>2018</v>
      </c>
      <c r="C4206" t="s">
        <v>1685</v>
      </c>
      <c r="D4206" t="s">
        <v>5684</v>
      </c>
      <c r="E4206" s="11">
        <v>1</v>
      </c>
      <c r="F4206"/>
    </row>
    <row r="4207" spans="1:6" x14ac:dyDescent="0.25">
      <c r="A4207" s="9" t="s">
        <v>8261</v>
      </c>
      <c r="B4207" s="9"/>
      <c r="C4207" s="9"/>
      <c r="D4207" s="9"/>
      <c r="E4207" s="12">
        <v>1</v>
      </c>
      <c r="F4207"/>
    </row>
    <row r="4208" spans="1:6" x14ac:dyDescent="0.25">
      <c r="A4208" t="s">
        <v>174</v>
      </c>
      <c r="B4208">
        <v>2015</v>
      </c>
      <c r="C4208">
        <v>310</v>
      </c>
      <c r="D4208" t="s">
        <v>567</v>
      </c>
      <c r="E4208" s="11">
        <v>1</v>
      </c>
      <c r="F4208"/>
    </row>
    <row r="4209" spans="1:6" x14ac:dyDescent="0.25">
      <c r="A4209" s="9" t="s">
        <v>8262</v>
      </c>
      <c r="B4209" s="9"/>
      <c r="C4209" s="9"/>
      <c r="D4209" s="9"/>
      <c r="E4209" s="12">
        <v>1</v>
      </c>
      <c r="F4209"/>
    </row>
    <row r="4210" spans="1:6" x14ac:dyDescent="0.25">
      <c r="A4210" t="s">
        <v>8263</v>
      </c>
      <c r="B4210">
        <v>2019</v>
      </c>
      <c r="C4210" t="s">
        <v>3975</v>
      </c>
      <c r="D4210" t="s">
        <v>1493</v>
      </c>
      <c r="E4210" s="11">
        <v>1</v>
      </c>
      <c r="F4210"/>
    </row>
    <row r="4211" spans="1:6" x14ac:dyDescent="0.25">
      <c r="A4211" t="s">
        <v>8263</v>
      </c>
      <c r="B4211">
        <v>2019</v>
      </c>
      <c r="C4211" t="s">
        <v>5238</v>
      </c>
      <c r="D4211" t="s">
        <v>5928</v>
      </c>
      <c r="E4211" s="11">
        <v>1</v>
      </c>
      <c r="F4211"/>
    </row>
    <row r="4212" spans="1:6" x14ac:dyDescent="0.25">
      <c r="A4212" s="9" t="s">
        <v>8264</v>
      </c>
      <c r="B4212" s="9"/>
      <c r="C4212" s="9"/>
      <c r="D4212" s="9"/>
      <c r="E4212" s="12">
        <v>2</v>
      </c>
      <c r="F4212"/>
    </row>
    <row r="4213" spans="1:6" x14ac:dyDescent="0.25">
      <c r="A4213" t="s">
        <v>2671</v>
      </c>
      <c r="B4213">
        <v>2017</v>
      </c>
      <c r="C4213">
        <v>91</v>
      </c>
      <c r="D4213" t="s">
        <v>2672</v>
      </c>
      <c r="E4213" s="11">
        <v>1</v>
      </c>
      <c r="F4213"/>
    </row>
    <row r="4214" spans="1:6" x14ac:dyDescent="0.25">
      <c r="A4214" t="s">
        <v>2671</v>
      </c>
      <c r="B4214">
        <v>2017</v>
      </c>
      <c r="C4214" t="s">
        <v>1155</v>
      </c>
      <c r="D4214" t="s">
        <v>1493</v>
      </c>
      <c r="E4214" s="11">
        <v>1</v>
      </c>
      <c r="F4214"/>
    </row>
    <row r="4215" spans="1:6" x14ac:dyDescent="0.25">
      <c r="A4215" t="s">
        <v>2671</v>
      </c>
      <c r="B4215">
        <v>2017</v>
      </c>
      <c r="C4215" t="s">
        <v>2467</v>
      </c>
      <c r="D4215" t="s">
        <v>2654</v>
      </c>
      <c r="E4215" s="11">
        <v>1</v>
      </c>
      <c r="F4215"/>
    </row>
    <row r="4216" spans="1:6" x14ac:dyDescent="0.25">
      <c r="A4216" s="9" t="s">
        <v>8265</v>
      </c>
      <c r="B4216" s="9"/>
      <c r="C4216" s="9"/>
      <c r="D4216" s="9"/>
      <c r="E4216" s="12">
        <v>3</v>
      </c>
      <c r="F4216"/>
    </row>
    <row r="4217" spans="1:6" x14ac:dyDescent="0.25">
      <c r="A4217" t="s">
        <v>5779</v>
      </c>
      <c r="B4217">
        <v>2017</v>
      </c>
      <c r="C4217" t="s">
        <v>4684</v>
      </c>
      <c r="D4217" t="s">
        <v>7154</v>
      </c>
      <c r="E4217" s="11">
        <v>1</v>
      </c>
      <c r="F4217"/>
    </row>
    <row r="4218" spans="1:6" x14ac:dyDescent="0.25">
      <c r="A4218" t="s">
        <v>5779</v>
      </c>
      <c r="B4218">
        <v>2018</v>
      </c>
      <c r="C4218" t="s">
        <v>2099</v>
      </c>
      <c r="D4218" t="s">
        <v>6158</v>
      </c>
      <c r="E4218" s="11">
        <v>1</v>
      </c>
      <c r="F4218"/>
    </row>
    <row r="4219" spans="1:6" x14ac:dyDescent="0.25">
      <c r="A4219" s="9" t="s">
        <v>8266</v>
      </c>
      <c r="B4219" s="9"/>
      <c r="C4219" s="9"/>
      <c r="D4219" s="9"/>
      <c r="E4219" s="12">
        <v>2</v>
      </c>
      <c r="F4219"/>
    </row>
    <row r="4220" spans="1:6" x14ac:dyDescent="0.25">
      <c r="A4220" t="s">
        <v>8267</v>
      </c>
      <c r="B4220">
        <v>2019</v>
      </c>
      <c r="C4220" t="s">
        <v>6858</v>
      </c>
      <c r="D4220" t="s">
        <v>7161</v>
      </c>
      <c r="E4220" s="11">
        <v>1</v>
      </c>
      <c r="F4220"/>
    </row>
    <row r="4221" spans="1:6" x14ac:dyDescent="0.25">
      <c r="A4221" s="9" t="s">
        <v>8268</v>
      </c>
      <c r="B4221" s="9"/>
      <c r="C4221" s="9"/>
      <c r="D4221" s="9"/>
      <c r="E4221" s="12">
        <v>1</v>
      </c>
      <c r="F4221"/>
    </row>
    <row r="4222" spans="1:6" x14ac:dyDescent="0.25">
      <c r="A4222" t="s">
        <v>176</v>
      </c>
      <c r="B4222">
        <v>1987</v>
      </c>
      <c r="C4222">
        <v>648</v>
      </c>
      <c r="D4222" t="s">
        <v>567</v>
      </c>
      <c r="E4222" s="11">
        <v>1</v>
      </c>
      <c r="F4222"/>
    </row>
    <row r="4223" spans="1:6" x14ac:dyDescent="0.25">
      <c r="A4223" t="s">
        <v>176</v>
      </c>
      <c r="B4223">
        <v>1991</v>
      </c>
      <c r="C4223">
        <v>5</v>
      </c>
      <c r="D4223" t="s">
        <v>6164</v>
      </c>
      <c r="E4223" s="11">
        <v>1</v>
      </c>
      <c r="F4223"/>
    </row>
    <row r="4224" spans="1:6" x14ac:dyDescent="0.25">
      <c r="A4224" s="9" t="s">
        <v>8269</v>
      </c>
      <c r="B4224" s="9"/>
      <c r="C4224" s="9"/>
      <c r="D4224" s="9"/>
      <c r="E4224" s="12">
        <v>2</v>
      </c>
      <c r="F4224"/>
    </row>
    <row r="4225" spans="1:6" x14ac:dyDescent="0.25">
      <c r="A4225" t="s">
        <v>6517</v>
      </c>
      <c r="B4225">
        <v>2018</v>
      </c>
      <c r="C4225" t="s">
        <v>4306</v>
      </c>
      <c r="D4225" t="s">
        <v>5916</v>
      </c>
      <c r="E4225" s="11">
        <v>1</v>
      </c>
      <c r="F4225"/>
    </row>
    <row r="4226" spans="1:6" x14ac:dyDescent="0.25">
      <c r="A4226" s="9" t="s">
        <v>8270</v>
      </c>
      <c r="B4226" s="9"/>
      <c r="C4226" s="9"/>
      <c r="D4226" s="9"/>
      <c r="E4226" s="12">
        <v>1</v>
      </c>
      <c r="F4226"/>
    </row>
    <row r="4227" spans="1:6" x14ac:dyDescent="0.25">
      <c r="A4227" t="s">
        <v>3520</v>
      </c>
      <c r="B4227">
        <v>2017</v>
      </c>
      <c r="C4227">
        <v>24</v>
      </c>
      <c r="D4227" t="s">
        <v>6330</v>
      </c>
      <c r="E4227" s="11">
        <v>1</v>
      </c>
      <c r="F4227"/>
    </row>
    <row r="4228" spans="1:6" x14ac:dyDescent="0.25">
      <c r="A4228" t="s">
        <v>3520</v>
      </c>
      <c r="B4228">
        <v>2018</v>
      </c>
      <c r="C4228" t="s">
        <v>3033</v>
      </c>
      <c r="D4228" t="s">
        <v>6158</v>
      </c>
      <c r="E4228" s="11">
        <v>1</v>
      </c>
      <c r="F4228"/>
    </row>
    <row r="4229" spans="1:6" x14ac:dyDescent="0.25">
      <c r="A4229" t="s">
        <v>3520</v>
      </c>
      <c r="B4229">
        <v>2018</v>
      </c>
      <c r="C4229" t="s">
        <v>3978</v>
      </c>
      <c r="D4229" t="s">
        <v>1493</v>
      </c>
      <c r="E4229" s="11">
        <v>1</v>
      </c>
      <c r="F4229"/>
    </row>
    <row r="4230" spans="1:6" x14ac:dyDescent="0.25">
      <c r="A4230" t="s">
        <v>3520</v>
      </c>
      <c r="B4230">
        <v>2019</v>
      </c>
      <c r="C4230">
        <v>592</v>
      </c>
      <c r="D4230" t="s">
        <v>3443</v>
      </c>
      <c r="E4230" s="11">
        <v>1</v>
      </c>
      <c r="F4230"/>
    </row>
    <row r="4231" spans="1:6" x14ac:dyDescent="0.25">
      <c r="A4231" s="9" t="s">
        <v>8271</v>
      </c>
      <c r="B4231" s="9"/>
      <c r="C4231" s="9"/>
      <c r="D4231" s="9"/>
      <c r="E4231" s="12">
        <v>4</v>
      </c>
      <c r="F4231"/>
    </row>
    <row r="4232" spans="1:6" x14ac:dyDescent="0.25">
      <c r="A4232" t="s">
        <v>5436</v>
      </c>
      <c r="B4232">
        <v>2019</v>
      </c>
      <c r="C4232">
        <v>38</v>
      </c>
      <c r="D4232" t="s">
        <v>684</v>
      </c>
      <c r="E4232" s="11">
        <v>1</v>
      </c>
      <c r="F4232"/>
    </row>
    <row r="4233" spans="1:6" x14ac:dyDescent="0.25">
      <c r="A4233" t="s">
        <v>5436</v>
      </c>
      <c r="B4233">
        <v>2019</v>
      </c>
      <c r="C4233">
        <v>47</v>
      </c>
      <c r="D4233" t="s">
        <v>8272</v>
      </c>
      <c r="E4233" s="11">
        <v>1</v>
      </c>
      <c r="F4233"/>
    </row>
    <row r="4234" spans="1:6" x14ac:dyDescent="0.25">
      <c r="A4234" t="s">
        <v>5436</v>
      </c>
      <c r="B4234">
        <v>2019</v>
      </c>
      <c r="C4234">
        <v>178</v>
      </c>
      <c r="D4234" t="s">
        <v>2704</v>
      </c>
      <c r="E4234" s="11">
        <v>1</v>
      </c>
      <c r="F4234"/>
    </row>
    <row r="4235" spans="1:6" x14ac:dyDescent="0.25">
      <c r="A4235" t="s">
        <v>5436</v>
      </c>
      <c r="B4235">
        <v>2019</v>
      </c>
      <c r="C4235">
        <v>64</v>
      </c>
      <c r="D4235" t="s">
        <v>567</v>
      </c>
      <c r="E4235" s="11">
        <v>1</v>
      </c>
      <c r="F4235"/>
    </row>
    <row r="4236" spans="1:6" x14ac:dyDescent="0.25">
      <c r="A4236" t="s">
        <v>5436</v>
      </c>
      <c r="B4236">
        <v>2019</v>
      </c>
      <c r="C4236" t="s">
        <v>4203</v>
      </c>
      <c r="D4236" t="s">
        <v>8273</v>
      </c>
      <c r="E4236" s="11">
        <v>1</v>
      </c>
      <c r="F4236"/>
    </row>
    <row r="4237" spans="1:6" x14ac:dyDescent="0.25">
      <c r="A4237" s="9" t="s">
        <v>6745</v>
      </c>
      <c r="B4237" s="9"/>
      <c r="C4237" s="9"/>
      <c r="D4237" s="9"/>
      <c r="E4237" s="12">
        <v>5</v>
      </c>
      <c r="F4237"/>
    </row>
    <row r="4238" spans="1:6" x14ac:dyDescent="0.25">
      <c r="A4238" t="s">
        <v>8274</v>
      </c>
      <c r="B4238">
        <v>2019</v>
      </c>
      <c r="C4238">
        <v>21</v>
      </c>
      <c r="D4238" t="s">
        <v>2564</v>
      </c>
      <c r="E4238" s="11">
        <v>1</v>
      </c>
      <c r="F4238"/>
    </row>
    <row r="4239" spans="1:6" x14ac:dyDescent="0.25">
      <c r="A4239" s="9" t="s">
        <v>8275</v>
      </c>
      <c r="B4239" s="9"/>
      <c r="C4239" s="9"/>
      <c r="D4239" s="9"/>
      <c r="E4239" s="12">
        <v>1</v>
      </c>
      <c r="F4239"/>
    </row>
    <row r="4240" spans="1:6" x14ac:dyDescent="0.25">
      <c r="A4240" t="s">
        <v>6518</v>
      </c>
      <c r="B4240">
        <v>2018</v>
      </c>
      <c r="C4240" t="s">
        <v>3127</v>
      </c>
      <c r="D4240" t="s">
        <v>5684</v>
      </c>
      <c r="E4240" s="11">
        <v>1</v>
      </c>
      <c r="F4240"/>
    </row>
    <row r="4241" spans="1:6" x14ac:dyDescent="0.25">
      <c r="A4241" s="9" t="s">
        <v>8276</v>
      </c>
      <c r="B4241" s="9"/>
      <c r="C4241" s="9"/>
      <c r="D4241" s="9"/>
      <c r="E4241" s="12">
        <v>1</v>
      </c>
      <c r="F4241"/>
    </row>
    <row r="4242" spans="1:6" x14ac:dyDescent="0.25">
      <c r="A4242" t="s">
        <v>6519</v>
      </c>
      <c r="B4242">
        <v>2018</v>
      </c>
      <c r="C4242" t="s">
        <v>4279</v>
      </c>
      <c r="D4242" t="s">
        <v>5916</v>
      </c>
      <c r="E4242" s="11">
        <v>1</v>
      </c>
      <c r="F4242"/>
    </row>
    <row r="4243" spans="1:6" x14ac:dyDescent="0.25">
      <c r="A4243" s="9" t="s">
        <v>8277</v>
      </c>
      <c r="B4243" s="9"/>
      <c r="C4243" s="9"/>
      <c r="D4243" s="9"/>
      <c r="E4243" s="12">
        <v>1</v>
      </c>
      <c r="F4243"/>
    </row>
    <row r="4244" spans="1:6" x14ac:dyDescent="0.25">
      <c r="A4244" t="s">
        <v>6520</v>
      </c>
      <c r="B4244">
        <v>2018</v>
      </c>
      <c r="C4244" t="s">
        <v>1694</v>
      </c>
      <c r="D4244" t="s">
        <v>5916</v>
      </c>
      <c r="E4244" s="11">
        <v>1</v>
      </c>
      <c r="F4244"/>
    </row>
    <row r="4245" spans="1:6" x14ac:dyDescent="0.25">
      <c r="A4245" t="s">
        <v>6520</v>
      </c>
      <c r="B4245">
        <v>2019</v>
      </c>
      <c r="C4245" t="s">
        <v>6979</v>
      </c>
      <c r="D4245" t="s">
        <v>6080</v>
      </c>
      <c r="E4245" s="11">
        <v>1</v>
      </c>
      <c r="F4245"/>
    </row>
    <row r="4246" spans="1:6" x14ac:dyDescent="0.25">
      <c r="A4246" s="9" t="s">
        <v>8278</v>
      </c>
      <c r="B4246" s="9"/>
      <c r="C4246" s="9"/>
      <c r="D4246" s="9"/>
      <c r="E4246" s="12">
        <v>2</v>
      </c>
      <c r="F4246"/>
    </row>
    <row r="4247" spans="1:6" x14ac:dyDescent="0.25">
      <c r="A4247" t="s">
        <v>2673</v>
      </c>
      <c r="B4247">
        <v>2016</v>
      </c>
      <c r="C4247" t="s">
        <v>1060</v>
      </c>
      <c r="D4247" t="s">
        <v>2638</v>
      </c>
      <c r="E4247" s="11">
        <v>1</v>
      </c>
      <c r="F4247"/>
    </row>
    <row r="4248" spans="1:6" x14ac:dyDescent="0.25">
      <c r="A4248" t="s">
        <v>2673</v>
      </c>
      <c r="B4248">
        <v>2016</v>
      </c>
      <c r="C4248" t="s">
        <v>1060</v>
      </c>
      <c r="D4248" t="s">
        <v>1493</v>
      </c>
      <c r="E4248" s="11">
        <v>1</v>
      </c>
      <c r="F4248"/>
    </row>
    <row r="4249" spans="1:6" x14ac:dyDescent="0.25">
      <c r="A4249" s="9" t="s">
        <v>8279</v>
      </c>
      <c r="B4249" s="9"/>
      <c r="C4249" s="9"/>
      <c r="D4249" s="9"/>
      <c r="E4249" s="12">
        <v>2</v>
      </c>
      <c r="F4249"/>
    </row>
    <row r="4250" spans="1:6" x14ac:dyDescent="0.25">
      <c r="A4250" t="s">
        <v>3521</v>
      </c>
      <c r="B4250">
        <v>2017</v>
      </c>
      <c r="C4250" t="s">
        <v>1937</v>
      </c>
      <c r="D4250" t="s">
        <v>1493</v>
      </c>
      <c r="E4250" s="11">
        <v>1</v>
      </c>
      <c r="F4250"/>
    </row>
    <row r="4251" spans="1:6" x14ac:dyDescent="0.25">
      <c r="A4251" s="9" t="s">
        <v>8280</v>
      </c>
      <c r="B4251" s="9"/>
      <c r="C4251" s="9"/>
      <c r="D4251" s="9"/>
      <c r="E4251" s="12">
        <v>1</v>
      </c>
      <c r="F4251"/>
    </row>
    <row r="4252" spans="1:6" x14ac:dyDescent="0.25">
      <c r="A4252" t="s">
        <v>8281</v>
      </c>
      <c r="B4252">
        <v>2019</v>
      </c>
      <c r="C4252" t="s">
        <v>5162</v>
      </c>
      <c r="D4252" t="s">
        <v>7163</v>
      </c>
      <c r="E4252" s="11">
        <v>1</v>
      </c>
      <c r="F4252"/>
    </row>
    <row r="4253" spans="1:6" x14ac:dyDescent="0.25">
      <c r="A4253" t="s">
        <v>8281</v>
      </c>
      <c r="B4253">
        <v>2019</v>
      </c>
      <c r="C4253" t="s">
        <v>5163</v>
      </c>
      <c r="D4253" t="s">
        <v>5928</v>
      </c>
      <c r="E4253" s="11">
        <v>1</v>
      </c>
      <c r="F4253"/>
    </row>
    <row r="4254" spans="1:6" x14ac:dyDescent="0.25">
      <c r="A4254" s="9" t="s">
        <v>8282</v>
      </c>
      <c r="B4254" s="9"/>
      <c r="C4254" s="9"/>
      <c r="D4254" s="9"/>
      <c r="E4254" s="12">
        <v>2</v>
      </c>
      <c r="F4254"/>
    </row>
    <row r="4255" spans="1:6" x14ac:dyDescent="0.25">
      <c r="A4255" t="s">
        <v>8283</v>
      </c>
      <c r="B4255">
        <v>2019</v>
      </c>
      <c r="C4255">
        <v>174</v>
      </c>
      <c r="D4255" t="s">
        <v>3443</v>
      </c>
      <c r="E4255" s="11">
        <v>1</v>
      </c>
      <c r="F4255"/>
    </row>
    <row r="4256" spans="1:6" x14ac:dyDescent="0.25">
      <c r="A4256" s="9" t="s">
        <v>8284</v>
      </c>
      <c r="B4256" s="9"/>
      <c r="C4256" s="9"/>
      <c r="D4256" s="9"/>
      <c r="E4256" s="12">
        <v>1</v>
      </c>
      <c r="F4256"/>
    </row>
    <row r="4257" spans="1:6" x14ac:dyDescent="0.25">
      <c r="A4257" t="s">
        <v>4081</v>
      </c>
      <c r="B4257">
        <v>2018</v>
      </c>
      <c r="C4257" t="s">
        <v>3994</v>
      </c>
      <c r="D4257" t="s">
        <v>1493</v>
      </c>
      <c r="E4257" s="11">
        <v>1</v>
      </c>
      <c r="F4257"/>
    </row>
    <row r="4258" spans="1:6" x14ac:dyDescent="0.25">
      <c r="A4258" s="9" t="s">
        <v>8285</v>
      </c>
      <c r="B4258" s="9"/>
      <c r="C4258" s="9"/>
      <c r="D4258" s="9"/>
      <c r="E4258" s="12">
        <v>1</v>
      </c>
      <c r="F4258"/>
    </row>
    <row r="4259" spans="1:6" x14ac:dyDescent="0.25">
      <c r="A4259" t="s">
        <v>178</v>
      </c>
      <c r="B4259">
        <v>2015</v>
      </c>
      <c r="C4259">
        <v>212</v>
      </c>
      <c r="D4259" t="s">
        <v>3443</v>
      </c>
      <c r="E4259" s="11">
        <v>1</v>
      </c>
      <c r="F4259"/>
    </row>
    <row r="4260" spans="1:6" x14ac:dyDescent="0.25">
      <c r="A4260" s="9" t="s">
        <v>8286</v>
      </c>
      <c r="B4260" s="9"/>
      <c r="C4260" s="9"/>
      <c r="D4260" s="9"/>
      <c r="E4260" s="12">
        <v>1</v>
      </c>
      <c r="F4260"/>
    </row>
    <row r="4261" spans="1:6" x14ac:dyDescent="0.25">
      <c r="A4261" t="s">
        <v>6521</v>
      </c>
      <c r="B4261">
        <v>2018</v>
      </c>
      <c r="C4261" t="s">
        <v>3075</v>
      </c>
      <c r="D4261" t="s">
        <v>6158</v>
      </c>
      <c r="E4261" s="11">
        <v>1</v>
      </c>
      <c r="F4261"/>
    </row>
    <row r="4262" spans="1:6" x14ac:dyDescent="0.25">
      <c r="A4262" s="9" t="s">
        <v>8287</v>
      </c>
      <c r="B4262" s="9"/>
      <c r="C4262" s="9"/>
      <c r="D4262" s="9"/>
      <c r="E4262" s="12">
        <v>1</v>
      </c>
      <c r="F4262"/>
    </row>
    <row r="4263" spans="1:6" x14ac:dyDescent="0.25">
      <c r="A4263" t="s">
        <v>8288</v>
      </c>
      <c r="B4263">
        <v>2019</v>
      </c>
      <c r="C4263" t="s">
        <v>6931</v>
      </c>
      <c r="D4263" t="s">
        <v>7161</v>
      </c>
      <c r="E4263" s="11">
        <v>1</v>
      </c>
      <c r="F4263"/>
    </row>
    <row r="4264" spans="1:6" x14ac:dyDescent="0.25">
      <c r="A4264" s="9" t="s">
        <v>8289</v>
      </c>
      <c r="B4264" s="9"/>
      <c r="C4264" s="9"/>
      <c r="D4264" s="9"/>
      <c r="E4264" s="12">
        <v>1</v>
      </c>
      <c r="F4264"/>
    </row>
    <row r="4265" spans="1:6" x14ac:dyDescent="0.25">
      <c r="A4265" t="s">
        <v>2674</v>
      </c>
      <c r="B4265">
        <v>2016</v>
      </c>
      <c r="C4265">
        <v>138</v>
      </c>
      <c r="D4265" t="s">
        <v>684</v>
      </c>
      <c r="E4265" s="11">
        <v>1</v>
      </c>
      <c r="F4265"/>
    </row>
    <row r="4266" spans="1:6" x14ac:dyDescent="0.25">
      <c r="A4266" t="s">
        <v>2674</v>
      </c>
      <c r="B4266">
        <v>2016</v>
      </c>
      <c r="C4266">
        <v>127</v>
      </c>
      <c r="D4266" t="s">
        <v>567</v>
      </c>
      <c r="E4266" s="11">
        <v>1</v>
      </c>
      <c r="F4266"/>
    </row>
    <row r="4267" spans="1:6" x14ac:dyDescent="0.25">
      <c r="A4267" s="9" t="s">
        <v>8290</v>
      </c>
      <c r="B4267" s="9"/>
      <c r="C4267" s="9"/>
      <c r="D4267" s="9"/>
      <c r="E4267" s="12">
        <v>2</v>
      </c>
      <c r="F4267"/>
    </row>
    <row r="4268" spans="1:6" x14ac:dyDescent="0.25">
      <c r="A4268" t="s">
        <v>3522</v>
      </c>
      <c r="B4268">
        <v>2017</v>
      </c>
      <c r="C4268" t="s">
        <v>1996</v>
      </c>
      <c r="D4268" t="s">
        <v>1493</v>
      </c>
      <c r="E4268" s="11">
        <v>1</v>
      </c>
      <c r="F4268"/>
    </row>
    <row r="4269" spans="1:6" x14ac:dyDescent="0.25">
      <c r="A4269" s="9" t="s">
        <v>8291</v>
      </c>
      <c r="B4269" s="9"/>
      <c r="C4269" s="9"/>
      <c r="D4269" s="9"/>
      <c r="E4269" s="12">
        <v>1</v>
      </c>
      <c r="F4269"/>
    </row>
    <row r="4270" spans="1:6" x14ac:dyDescent="0.25">
      <c r="A4270" t="s">
        <v>5780</v>
      </c>
      <c r="B4270">
        <v>2017</v>
      </c>
      <c r="C4270" t="s">
        <v>4718</v>
      </c>
      <c r="D4270" t="s">
        <v>7154</v>
      </c>
      <c r="E4270" s="11">
        <v>1</v>
      </c>
      <c r="F4270"/>
    </row>
    <row r="4271" spans="1:6" x14ac:dyDescent="0.25">
      <c r="A4271" s="9" t="s">
        <v>8292</v>
      </c>
      <c r="B4271" s="9"/>
      <c r="C4271" s="9"/>
      <c r="D4271" s="9"/>
      <c r="E4271" s="12">
        <v>1</v>
      </c>
      <c r="F4271"/>
    </row>
    <row r="4272" spans="1:6" x14ac:dyDescent="0.25">
      <c r="A4272" t="s">
        <v>8293</v>
      </c>
      <c r="B4272">
        <v>2019</v>
      </c>
      <c r="C4272" t="s">
        <v>6831</v>
      </c>
      <c r="D4272" t="s">
        <v>7161</v>
      </c>
      <c r="E4272" s="11">
        <v>1</v>
      </c>
      <c r="F4272"/>
    </row>
    <row r="4273" spans="1:6" x14ac:dyDescent="0.25">
      <c r="A4273" s="9" t="s">
        <v>8294</v>
      </c>
      <c r="B4273" s="9"/>
      <c r="C4273" s="9"/>
      <c r="D4273" s="9"/>
      <c r="E4273" s="12">
        <v>1</v>
      </c>
      <c r="F4273"/>
    </row>
    <row r="4274" spans="1:6" x14ac:dyDescent="0.25">
      <c r="A4274" t="s">
        <v>8295</v>
      </c>
      <c r="B4274">
        <v>2019</v>
      </c>
      <c r="C4274" t="s">
        <v>6923</v>
      </c>
      <c r="D4274" t="s">
        <v>7161</v>
      </c>
      <c r="E4274" s="11">
        <v>1</v>
      </c>
      <c r="F4274"/>
    </row>
    <row r="4275" spans="1:6" x14ac:dyDescent="0.25">
      <c r="A4275" s="9" t="s">
        <v>8296</v>
      </c>
      <c r="B4275" s="9"/>
      <c r="C4275" s="9"/>
      <c r="D4275" s="9"/>
      <c r="E4275" s="12">
        <v>1</v>
      </c>
      <c r="F4275"/>
    </row>
    <row r="4276" spans="1:6" x14ac:dyDescent="0.25">
      <c r="A4276" t="s">
        <v>5781</v>
      </c>
      <c r="B4276">
        <v>2017</v>
      </c>
      <c r="C4276" t="s">
        <v>4806</v>
      </c>
      <c r="D4276" t="s">
        <v>5686</v>
      </c>
      <c r="E4276" s="11">
        <v>1</v>
      </c>
      <c r="F4276"/>
    </row>
    <row r="4277" spans="1:6" x14ac:dyDescent="0.25">
      <c r="A4277" s="9" t="s">
        <v>8297</v>
      </c>
      <c r="B4277" s="9"/>
      <c r="C4277" s="9"/>
      <c r="D4277" s="9"/>
      <c r="E4277" s="12">
        <v>1</v>
      </c>
      <c r="F4277"/>
    </row>
    <row r="4278" spans="1:6" x14ac:dyDescent="0.25">
      <c r="A4278" t="s">
        <v>5654</v>
      </c>
      <c r="B4278">
        <v>2017</v>
      </c>
      <c r="C4278" t="s">
        <v>4652</v>
      </c>
      <c r="D4278" t="s">
        <v>7154</v>
      </c>
      <c r="E4278" s="11">
        <v>1</v>
      </c>
      <c r="F4278"/>
    </row>
    <row r="4279" spans="1:6" x14ac:dyDescent="0.25">
      <c r="A4279" t="s">
        <v>5654</v>
      </c>
      <c r="B4279">
        <v>2018</v>
      </c>
      <c r="C4279">
        <v>100</v>
      </c>
      <c r="D4279" t="s">
        <v>6336</v>
      </c>
      <c r="E4279" s="11">
        <v>1</v>
      </c>
      <c r="F4279"/>
    </row>
    <row r="4280" spans="1:6" x14ac:dyDescent="0.25">
      <c r="A4280" t="s">
        <v>5654</v>
      </c>
      <c r="B4280">
        <v>2018</v>
      </c>
      <c r="C4280" t="s">
        <v>3067</v>
      </c>
      <c r="D4280" t="s">
        <v>6158</v>
      </c>
      <c r="E4280" s="11">
        <v>1</v>
      </c>
      <c r="F4280"/>
    </row>
    <row r="4281" spans="1:6" x14ac:dyDescent="0.25">
      <c r="A4281" t="s">
        <v>5654</v>
      </c>
      <c r="B4281">
        <v>2018</v>
      </c>
      <c r="C4281" t="s">
        <v>3140</v>
      </c>
      <c r="D4281" t="s">
        <v>6339</v>
      </c>
      <c r="E4281" s="11">
        <v>1</v>
      </c>
      <c r="F4281"/>
    </row>
    <row r="4282" spans="1:6" x14ac:dyDescent="0.25">
      <c r="A4282" t="s">
        <v>5654</v>
      </c>
      <c r="B4282">
        <v>2018</v>
      </c>
      <c r="C4282" t="s">
        <v>3142</v>
      </c>
      <c r="D4282" t="s">
        <v>6339</v>
      </c>
      <c r="E4282" s="11">
        <v>1</v>
      </c>
      <c r="F4282"/>
    </row>
    <row r="4283" spans="1:6" x14ac:dyDescent="0.25">
      <c r="A4283" t="s">
        <v>5654</v>
      </c>
      <c r="B4283">
        <v>2018</v>
      </c>
      <c r="C4283" t="s">
        <v>4323</v>
      </c>
      <c r="D4283" t="s">
        <v>3507</v>
      </c>
      <c r="E4283" s="11">
        <v>1</v>
      </c>
      <c r="F4283"/>
    </row>
    <row r="4284" spans="1:6" x14ac:dyDescent="0.25">
      <c r="A4284" t="s">
        <v>5654</v>
      </c>
      <c r="B4284">
        <v>2019</v>
      </c>
      <c r="C4284" t="s">
        <v>5203</v>
      </c>
      <c r="D4284" t="s">
        <v>7163</v>
      </c>
      <c r="E4284" s="11">
        <v>1</v>
      </c>
      <c r="F4284"/>
    </row>
    <row r="4285" spans="1:6" x14ac:dyDescent="0.25">
      <c r="A4285" t="s">
        <v>5654</v>
      </c>
      <c r="B4285">
        <v>2019</v>
      </c>
      <c r="C4285" t="s">
        <v>6837</v>
      </c>
      <c r="D4285" t="s">
        <v>6080</v>
      </c>
      <c r="E4285" s="11">
        <v>1</v>
      </c>
      <c r="F4285"/>
    </row>
    <row r="4286" spans="1:6" x14ac:dyDescent="0.25">
      <c r="A4286" s="9" t="s">
        <v>8298</v>
      </c>
      <c r="B4286" s="9"/>
      <c r="C4286" s="9"/>
      <c r="D4286" s="9"/>
      <c r="E4286" s="12">
        <v>8</v>
      </c>
      <c r="F4286"/>
    </row>
    <row r="4287" spans="1:6" x14ac:dyDescent="0.25">
      <c r="A4287" t="s">
        <v>6522</v>
      </c>
      <c r="B4287">
        <v>2018</v>
      </c>
      <c r="C4287" t="s">
        <v>3190</v>
      </c>
      <c r="D4287" t="s">
        <v>5631</v>
      </c>
      <c r="E4287" s="11">
        <v>1</v>
      </c>
      <c r="F4287"/>
    </row>
    <row r="4288" spans="1:6" x14ac:dyDescent="0.25">
      <c r="A4288" s="9" t="s">
        <v>8299</v>
      </c>
      <c r="B4288" s="9"/>
      <c r="C4288" s="9"/>
      <c r="D4288" s="9"/>
      <c r="E4288" s="12">
        <v>1</v>
      </c>
      <c r="F4288"/>
    </row>
    <row r="4289" spans="1:6" x14ac:dyDescent="0.25">
      <c r="A4289" t="s">
        <v>6523</v>
      </c>
      <c r="B4289">
        <v>2018</v>
      </c>
      <c r="C4289" t="s">
        <v>3188</v>
      </c>
      <c r="D4289" t="s">
        <v>5631</v>
      </c>
      <c r="E4289" s="11">
        <v>1</v>
      </c>
      <c r="F4289"/>
    </row>
    <row r="4290" spans="1:6" x14ac:dyDescent="0.25">
      <c r="A4290" s="9" t="s">
        <v>8300</v>
      </c>
      <c r="B4290" s="9"/>
      <c r="C4290" s="9"/>
      <c r="D4290" s="9"/>
      <c r="E4290" s="12">
        <v>1</v>
      </c>
      <c r="F4290"/>
    </row>
    <row r="4291" spans="1:6" x14ac:dyDescent="0.25">
      <c r="A4291" t="s">
        <v>6524</v>
      </c>
      <c r="B4291">
        <v>2016</v>
      </c>
      <c r="C4291" t="s">
        <v>1546</v>
      </c>
      <c r="D4291" t="s">
        <v>5685</v>
      </c>
      <c r="E4291" s="11">
        <v>1</v>
      </c>
      <c r="F4291"/>
    </row>
    <row r="4292" spans="1:6" x14ac:dyDescent="0.25">
      <c r="A4292" s="9" t="s">
        <v>8301</v>
      </c>
      <c r="B4292" s="9"/>
      <c r="C4292" s="9"/>
      <c r="D4292" s="9"/>
      <c r="E4292" s="12">
        <v>1</v>
      </c>
      <c r="F4292"/>
    </row>
    <row r="4293" spans="1:6" x14ac:dyDescent="0.25">
      <c r="A4293" t="s">
        <v>6525</v>
      </c>
      <c r="B4293">
        <v>2018</v>
      </c>
      <c r="C4293" t="s">
        <v>4266</v>
      </c>
      <c r="D4293" t="s">
        <v>5916</v>
      </c>
      <c r="E4293" s="11">
        <v>1</v>
      </c>
      <c r="F4293"/>
    </row>
    <row r="4294" spans="1:6" x14ac:dyDescent="0.25">
      <c r="A4294" t="s">
        <v>6525</v>
      </c>
      <c r="B4294">
        <v>2019</v>
      </c>
      <c r="C4294" t="s">
        <v>5213</v>
      </c>
      <c r="D4294" t="s">
        <v>7163</v>
      </c>
      <c r="E4294" s="11">
        <v>1</v>
      </c>
      <c r="F4294"/>
    </row>
    <row r="4295" spans="1:6" x14ac:dyDescent="0.25">
      <c r="A4295" t="s">
        <v>6525</v>
      </c>
      <c r="B4295">
        <v>2019</v>
      </c>
      <c r="C4295" t="s">
        <v>6918</v>
      </c>
      <c r="D4295" t="s">
        <v>6080</v>
      </c>
      <c r="E4295" s="11">
        <v>1</v>
      </c>
      <c r="F4295"/>
    </row>
    <row r="4296" spans="1:6" x14ac:dyDescent="0.25">
      <c r="A4296" s="9" t="s">
        <v>8302</v>
      </c>
      <c r="B4296" s="9"/>
      <c r="C4296" s="9"/>
      <c r="D4296" s="9"/>
      <c r="E4296" s="12">
        <v>3</v>
      </c>
      <c r="F4296"/>
    </row>
    <row r="4297" spans="1:6" x14ac:dyDescent="0.25">
      <c r="A4297" t="s">
        <v>8303</v>
      </c>
      <c r="B4297">
        <v>2019</v>
      </c>
      <c r="C4297" t="s">
        <v>5452</v>
      </c>
      <c r="D4297" t="s">
        <v>8304</v>
      </c>
      <c r="E4297" s="11">
        <v>1</v>
      </c>
      <c r="F4297"/>
    </row>
    <row r="4298" spans="1:6" x14ac:dyDescent="0.25">
      <c r="A4298" s="9" t="s">
        <v>8305</v>
      </c>
      <c r="B4298" s="9"/>
      <c r="C4298" s="9"/>
      <c r="D4298" s="9"/>
      <c r="E4298" s="12">
        <v>1</v>
      </c>
      <c r="F4298"/>
    </row>
    <row r="4299" spans="1:6" x14ac:dyDescent="0.25">
      <c r="A4299" t="s">
        <v>184</v>
      </c>
      <c r="B4299">
        <v>2015</v>
      </c>
      <c r="C4299" t="s">
        <v>1440</v>
      </c>
      <c r="D4299" t="s">
        <v>1493</v>
      </c>
      <c r="E4299" s="11">
        <v>1</v>
      </c>
      <c r="F4299"/>
    </row>
    <row r="4300" spans="1:6" x14ac:dyDescent="0.25">
      <c r="A4300" t="s">
        <v>184</v>
      </c>
      <c r="B4300">
        <v>2015</v>
      </c>
      <c r="C4300" t="s">
        <v>1478</v>
      </c>
      <c r="D4300" t="s">
        <v>4025</v>
      </c>
      <c r="E4300" s="11">
        <v>1</v>
      </c>
      <c r="F4300"/>
    </row>
    <row r="4301" spans="1:6" x14ac:dyDescent="0.25">
      <c r="A4301" t="s">
        <v>184</v>
      </c>
      <c r="B4301">
        <v>2016</v>
      </c>
      <c r="C4301">
        <v>28</v>
      </c>
      <c r="D4301" t="s">
        <v>5691</v>
      </c>
      <c r="E4301" s="11">
        <v>1</v>
      </c>
      <c r="F4301"/>
    </row>
    <row r="4302" spans="1:6" x14ac:dyDescent="0.25">
      <c r="A4302" t="s">
        <v>184</v>
      </c>
      <c r="B4302">
        <v>2016</v>
      </c>
      <c r="C4302" t="s">
        <v>1763</v>
      </c>
      <c r="D4302" t="s">
        <v>6081</v>
      </c>
      <c r="E4302" s="11">
        <v>1</v>
      </c>
      <c r="F4302"/>
    </row>
    <row r="4303" spans="1:6" x14ac:dyDescent="0.25">
      <c r="A4303" t="s">
        <v>184</v>
      </c>
      <c r="B4303">
        <v>2017</v>
      </c>
      <c r="C4303">
        <v>21</v>
      </c>
      <c r="D4303" t="s">
        <v>6070</v>
      </c>
      <c r="E4303" s="11">
        <v>1</v>
      </c>
      <c r="F4303"/>
    </row>
    <row r="4304" spans="1:6" x14ac:dyDescent="0.25">
      <c r="A4304" t="s">
        <v>184</v>
      </c>
      <c r="B4304">
        <v>2017</v>
      </c>
      <c r="C4304">
        <v>21</v>
      </c>
      <c r="D4304" t="s">
        <v>6082</v>
      </c>
      <c r="E4304" s="11">
        <v>1</v>
      </c>
      <c r="F4304"/>
    </row>
    <row r="4305" spans="1:6" x14ac:dyDescent="0.25">
      <c r="A4305" t="s">
        <v>184</v>
      </c>
      <c r="B4305">
        <v>2017</v>
      </c>
      <c r="C4305">
        <v>11</v>
      </c>
      <c r="D4305" t="s">
        <v>6083</v>
      </c>
      <c r="E4305" s="11">
        <v>1</v>
      </c>
      <c r="F4305"/>
    </row>
    <row r="4306" spans="1:6" x14ac:dyDescent="0.25">
      <c r="A4306" t="s">
        <v>184</v>
      </c>
      <c r="B4306">
        <v>2017</v>
      </c>
      <c r="C4306">
        <v>47</v>
      </c>
      <c r="D4306" t="s">
        <v>6002</v>
      </c>
      <c r="E4306" s="11">
        <v>1</v>
      </c>
      <c r="F4306"/>
    </row>
    <row r="4307" spans="1:6" x14ac:dyDescent="0.25">
      <c r="A4307" t="s">
        <v>184</v>
      </c>
      <c r="B4307">
        <v>2017</v>
      </c>
      <c r="C4307">
        <v>119</v>
      </c>
      <c r="D4307" t="s">
        <v>3443</v>
      </c>
      <c r="E4307" s="11">
        <v>1</v>
      </c>
      <c r="F4307"/>
    </row>
    <row r="4308" spans="1:6" x14ac:dyDescent="0.25">
      <c r="A4308" t="s">
        <v>184</v>
      </c>
      <c r="B4308">
        <v>2017</v>
      </c>
      <c r="C4308" t="s">
        <v>2333</v>
      </c>
      <c r="D4308" t="s">
        <v>5977</v>
      </c>
      <c r="E4308" s="11">
        <v>1</v>
      </c>
      <c r="F4308"/>
    </row>
    <row r="4309" spans="1:6" x14ac:dyDescent="0.25">
      <c r="A4309" t="s">
        <v>184</v>
      </c>
      <c r="B4309">
        <v>2017</v>
      </c>
      <c r="C4309" t="s">
        <v>2523</v>
      </c>
      <c r="D4309" t="s">
        <v>6003</v>
      </c>
      <c r="E4309" s="11">
        <v>1</v>
      </c>
      <c r="F4309"/>
    </row>
    <row r="4310" spans="1:6" x14ac:dyDescent="0.25">
      <c r="A4310" t="s">
        <v>184</v>
      </c>
      <c r="B4310">
        <v>2018</v>
      </c>
      <c r="C4310">
        <v>10</v>
      </c>
      <c r="D4310" t="s">
        <v>3443</v>
      </c>
      <c r="E4310" s="11">
        <v>1</v>
      </c>
      <c r="F4310"/>
    </row>
    <row r="4311" spans="1:6" x14ac:dyDescent="0.25">
      <c r="A4311" t="s">
        <v>184</v>
      </c>
      <c r="B4311">
        <v>2018</v>
      </c>
      <c r="C4311">
        <v>157</v>
      </c>
      <c r="D4311" t="s">
        <v>6084</v>
      </c>
      <c r="E4311" s="11">
        <v>1</v>
      </c>
      <c r="F4311"/>
    </row>
    <row r="4312" spans="1:6" x14ac:dyDescent="0.25">
      <c r="A4312" t="s">
        <v>184</v>
      </c>
      <c r="B4312">
        <v>2018</v>
      </c>
      <c r="C4312" t="s">
        <v>1958</v>
      </c>
      <c r="D4312" t="s">
        <v>6044</v>
      </c>
      <c r="E4312" s="11">
        <v>1</v>
      </c>
      <c r="F4312"/>
    </row>
    <row r="4313" spans="1:6" x14ac:dyDescent="0.25">
      <c r="A4313" t="s">
        <v>184</v>
      </c>
      <c r="B4313">
        <v>2018</v>
      </c>
      <c r="C4313" t="s">
        <v>3292</v>
      </c>
      <c r="D4313" t="s">
        <v>3442</v>
      </c>
      <c r="E4313" s="11">
        <v>1</v>
      </c>
      <c r="F4313"/>
    </row>
    <row r="4314" spans="1:6" x14ac:dyDescent="0.25">
      <c r="A4314" t="s">
        <v>184</v>
      </c>
      <c r="B4314">
        <v>2018</v>
      </c>
      <c r="C4314" t="s">
        <v>3293</v>
      </c>
      <c r="D4314" t="s">
        <v>6085</v>
      </c>
      <c r="E4314" s="11">
        <v>1</v>
      </c>
      <c r="F4314"/>
    </row>
    <row r="4315" spans="1:6" x14ac:dyDescent="0.25">
      <c r="A4315" t="s">
        <v>184</v>
      </c>
      <c r="B4315">
        <v>2019</v>
      </c>
      <c r="C4315">
        <v>94</v>
      </c>
      <c r="D4315" t="s">
        <v>5985</v>
      </c>
      <c r="E4315" s="11">
        <v>1</v>
      </c>
      <c r="F4315"/>
    </row>
    <row r="4316" spans="1:6" x14ac:dyDescent="0.25">
      <c r="A4316" t="s">
        <v>184</v>
      </c>
      <c r="B4316">
        <v>2019</v>
      </c>
      <c r="C4316">
        <v>269</v>
      </c>
      <c r="D4316" t="s">
        <v>3443</v>
      </c>
      <c r="E4316" s="11">
        <v>1</v>
      </c>
      <c r="F4316"/>
    </row>
    <row r="4317" spans="1:6" x14ac:dyDescent="0.25">
      <c r="A4317" t="s">
        <v>184</v>
      </c>
      <c r="B4317">
        <v>2019</v>
      </c>
      <c r="C4317">
        <v>68</v>
      </c>
      <c r="D4317" t="s">
        <v>3442</v>
      </c>
      <c r="E4317" s="11">
        <v>1</v>
      </c>
      <c r="F4317"/>
    </row>
    <row r="4318" spans="1:6" x14ac:dyDescent="0.25">
      <c r="A4318" t="s">
        <v>184</v>
      </c>
      <c r="B4318">
        <v>2019</v>
      </c>
      <c r="C4318">
        <v>68</v>
      </c>
      <c r="D4318" t="s">
        <v>6150</v>
      </c>
      <c r="E4318" s="11">
        <v>1</v>
      </c>
      <c r="F4318"/>
    </row>
    <row r="4319" spans="1:6" x14ac:dyDescent="0.25">
      <c r="A4319" t="s">
        <v>184</v>
      </c>
      <c r="B4319">
        <v>2019</v>
      </c>
      <c r="C4319" t="s">
        <v>5585</v>
      </c>
      <c r="D4319" t="s">
        <v>6044</v>
      </c>
      <c r="E4319" s="11">
        <v>1</v>
      </c>
      <c r="F4319"/>
    </row>
    <row r="4320" spans="1:6" x14ac:dyDescent="0.25">
      <c r="A4320" s="9" t="s">
        <v>6705</v>
      </c>
      <c r="B4320" s="9"/>
      <c r="C4320" s="9"/>
      <c r="D4320" s="9"/>
      <c r="E4320" s="12">
        <v>21</v>
      </c>
      <c r="F4320"/>
    </row>
    <row r="4321" spans="1:6" x14ac:dyDescent="0.25">
      <c r="A4321" t="s">
        <v>6254</v>
      </c>
      <c r="B4321">
        <v>2018</v>
      </c>
      <c r="C4321" t="s">
        <v>3995</v>
      </c>
      <c r="D4321" t="s">
        <v>3454</v>
      </c>
      <c r="E4321" s="11">
        <v>1</v>
      </c>
      <c r="F4321"/>
    </row>
    <row r="4322" spans="1:6" x14ac:dyDescent="0.25">
      <c r="A4322" s="9" t="s">
        <v>8306</v>
      </c>
      <c r="B4322" s="9"/>
      <c r="C4322" s="9"/>
      <c r="D4322" s="9"/>
      <c r="E4322" s="12">
        <v>1</v>
      </c>
      <c r="F4322"/>
    </row>
    <row r="4323" spans="1:6" x14ac:dyDescent="0.25">
      <c r="A4323" t="s">
        <v>5782</v>
      </c>
      <c r="B4323">
        <v>2017</v>
      </c>
      <c r="C4323" t="s">
        <v>4794</v>
      </c>
      <c r="D4323" t="s">
        <v>5686</v>
      </c>
      <c r="E4323" s="11">
        <v>1</v>
      </c>
      <c r="F4323"/>
    </row>
    <row r="4324" spans="1:6" x14ac:dyDescent="0.25">
      <c r="A4324" s="9" t="s">
        <v>8307</v>
      </c>
      <c r="B4324" s="9"/>
      <c r="C4324" s="9"/>
      <c r="D4324" s="9"/>
      <c r="E4324" s="12">
        <v>1</v>
      </c>
      <c r="F4324"/>
    </row>
    <row r="4325" spans="1:6" x14ac:dyDescent="0.25">
      <c r="A4325" t="s">
        <v>8308</v>
      </c>
      <c r="B4325">
        <v>2019</v>
      </c>
      <c r="C4325" t="s">
        <v>6899</v>
      </c>
      <c r="D4325" t="s">
        <v>7161</v>
      </c>
      <c r="E4325" s="11">
        <v>1</v>
      </c>
      <c r="F4325"/>
    </row>
    <row r="4326" spans="1:6" x14ac:dyDescent="0.25">
      <c r="A4326" s="9" t="s">
        <v>8309</v>
      </c>
      <c r="B4326" s="9"/>
      <c r="C4326" s="9"/>
      <c r="D4326" s="9"/>
      <c r="E4326" s="12">
        <v>1</v>
      </c>
      <c r="F4326"/>
    </row>
    <row r="4327" spans="1:6" x14ac:dyDescent="0.25">
      <c r="A4327" t="s">
        <v>4035</v>
      </c>
      <c r="B4327">
        <v>2018</v>
      </c>
      <c r="C4327" t="s">
        <v>3984</v>
      </c>
      <c r="D4327" t="s">
        <v>1493</v>
      </c>
      <c r="E4327" s="11">
        <v>1</v>
      </c>
      <c r="F4327"/>
    </row>
    <row r="4328" spans="1:6" x14ac:dyDescent="0.25">
      <c r="A4328" s="9" t="s">
        <v>8310</v>
      </c>
      <c r="B4328" s="9"/>
      <c r="C4328" s="9"/>
      <c r="D4328" s="9"/>
      <c r="E4328" s="12">
        <v>1</v>
      </c>
      <c r="F4328"/>
    </row>
    <row r="4329" spans="1:6" x14ac:dyDescent="0.25">
      <c r="A4329" t="s">
        <v>6526</v>
      </c>
      <c r="B4329">
        <v>2018</v>
      </c>
      <c r="C4329" t="s">
        <v>3121</v>
      </c>
      <c r="D4329" t="s">
        <v>5684</v>
      </c>
      <c r="E4329" s="11">
        <v>1</v>
      </c>
      <c r="F4329"/>
    </row>
    <row r="4330" spans="1:6" x14ac:dyDescent="0.25">
      <c r="A4330" t="s">
        <v>6526</v>
      </c>
      <c r="B4330">
        <v>2018</v>
      </c>
      <c r="C4330" t="s">
        <v>3344</v>
      </c>
      <c r="D4330" t="s">
        <v>6527</v>
      </c>
      <c r="E4330" s="11">
        <v>1</v>
      </c>
      <c r="F4330"/>
    </row>
    <row r="4331" spans="1:6" x14ac:dyDescent="0.25">
      <c r="A4331" s="9" t="s">
        <v>8311</v>
      </c>
      <c r="B4331" s="9"/>
      <c r="C4331" s="9"/>
      <c r="D4331" s="9"/>
      <c r="E4331" s="12">
        <v>2</v>
      </c>
      <c r="F4331"/>
    </row>
    <row r="4332" spans="1:6" x14ac:dyDescent="0.25">
      <c r="A4332" t="s">
        <v>5783</v>
      </c>
      <c r="B4332">
        <v>2017</v>
      </c>
      <c r="C4332" t="s">
        <v>4840</v>
      </c>
      <c r="D4332" t="s">
        <v>7154</v>
      </c>
      <c r="E4332" s="11">
        <v>1</v>
      </c>
      <c r="F4332"/>
    </row>
    <row r="4333" spans="1:6" x14ac:dyDescent="0.25">
      <c r="A4333" s="9" t="s">
        <v>8312</v>
      </c>
      <c r="B4333" s="9"/>
      <c r="C4333" s="9"/>
      <c r="D4333" s="9"/>
      <c r="E4333" s="12">
        <v>1</v>
      </c>
      <c r="F4333"/>
    </row>
    <row r="4334" spans="1:6" x14ac:dyDescent="0.25">
      <c r="A4334" t="s">
        <v>6528</v>
      </c>
      <c r="B4334">
        <v>2018</v>
      </c>
      <c r="C4334" t="s">
        <v>4346</v>
      </c>
      <c r="D4334" t="s">
        <v>5916</v>
      </c>
      <c r="E4334" s="11">
        <v>1</v>
      </c>
      <c r="F4334"/>
    </row>
    <row r="4335" spans="1:6" x14ac:dyDescent="0.25">
      <c r="A4335" s="9" t="s">
        <v>8313</v>
      </c>
      <c r="B4335" s="9"/>
      <c r="C4335" s="9"/>
      <c r="D4335" s="9"/>
      <c r="E4335" s="12">
        <v>1</v>
      </c>
      <c r="F4335"/>
    </row>
    <row r="4336" spans="1:6" x14ac:dyDescent="0.25">
      <c r="A4336" t="s">
        <v>8314</v>
      </c>
      <c r="B4336">
        <v>2019</v>
      </c>
      <c r="C4336" t="s">
        <v>6834</v>
      </c>
      <c r="D4336" t="s">
        <v>7161</v>
      </c>
      <c r="E4336" s="11">
        <v>1</v>
      </c>
      <c r="F4336"/>
    </row>
    <row r="4337" spans="1:6" x14ac:dyDescent="0.25">
      <c r="A4337" s="9" t="s">
        <v>8315</v>
      </c>
      <c r="B4337" s="9"/>
      <c r="C4337" s="9"/>
      <c r="D4337" s="9"/>
      <c r="E4337" s="12">
        <v>1</v>
      </c>
      <c r="F4337"/>
    </row>
    <row r="4338" spans="1:6" x14ac:dyDescent="0.25">
      <c r="A4338" t="s">
        <v>5437</v>
      </c>
      <c r="B4338">
        <v>2019</v>
      </c>
      <c r="C4338">
        <v>7</v>
      </c>
      <c r="D4338" t="s">
        <v>684</v>
      </c>
      <c r="E4338" s="11">
        <v>1</v>
      </c>
      <c r="F4338"/>
    </row>
    <row r="4339" spans="1:6" x14ac:dyDescent="0.25">
      <c r="A4339" t="s">
        <v>5437</v>
      </c>
      <c r="B4339">
        <v>2019</v>
      </c>
      <c r="C4339">
        <v>168</v>
      </c>
      <c r="D4339" t="s">
        <v>2704</v>
      </c>
      <c r="E4339" s="11">
        <v>1</v>
      </c>
      <c r="F4339"/>
    </row>
    <row r="4340" spans="1:6" x14ac:dyDescent="0.25">
      <c r="A4340" t="s">
        <v>5437</v>
      </c>
      <c r="B4340">
        <v>2019</v>
      </c>
      <c r="C4340">
        <v>168</v>
      </c>
      <c r="D4340" t="s">
        <v>6746</v>
      </c>
      <c r="E4340" s="11">
        <v>1</v>
      </c>
      <c r="F4340"/>
    </row>
    <row r="4341" spans="1:6" x14ac:dyDescent="0.25">
      <c r="A4341" t="s">
        <v>5437</v>
      </c>
      <c r="B4341">
        <v>2019</v>
      </c>
      <c r="C4341">
        <v>243</v>
      </c>
      <c r="D4341" t="s">
        <v>567</v>
      </c>
      <c r="E4341" s="11">
        <v>1</v>
      </c>
      <c r="F4341"/>
    </row>
    <row r="4342" spans="1:6" x14ac:dyDescent="0.25">
      <c r="A4342" s="9" t="s">
        <v>6747</v>
      </c>
      <c r="B4342" s="9"/>
      <c r="C4342" s="9"/>
      <c r="D4342" s="9"/>
      <c r="E4342" s="12">
        <v>4</v>
      </c>
      <c r="F4342"/>
    </row>
    <row r="4343" spans="1:6" x14ac:dyDescent="0.25">
      <c r="A4343" t="s">
        <v>3756</v>
      </c>
      <c r="B4343">
        <v>2018</v>
      </c>
      <c r="C4343">
        <v>9</v>
      </c>
      <c r="D4343" t="s">
        <v>2559</v>
      </c>
      <c r="E4343" s="11">
        <v>1</v>
      </c>
      <c r="F4343"/>
    </row>
    <row r="4344" spans="1:6" x14ac:dyDescent="0.25">
      <c r="A4344" t="s">
        <v>3756</v>
      </c>
      <c r="B4344">
        <v>2018</v>
      </c>
      <c r="C4344">
        <v>143</v>
      </c>
      <c r="D4344" t="s">
        <v>1503</v>
      </c>
      <c r="E4344" s="11">
        <v>1</v>
      </c>
      <c r="F4344"/>
    </row>
    <row r="4345" spans="1:6" x14ac:dyDescent="0.25">
      <c r="A4345" t="s">
        <v>3756</v>
      </c>
      <c r="B4345">
        <v>2018</v>
      </c>
      <c r="C4345">
        <v>466</v>
      </c>
      <c r="D4345" t="s">
        <v>567</v>
      </c>
      <c r="E4345" s="11">
        <v>1</v>
      </c>
      <c r="F4345"/>
    </row>
    <row r="4346" spans="1:6" x14ac:dyDescent="0.25">
      <c r="A4346" s="9" t="s">
        <v>8316</v>
      </c>
      <c r="B4346" s="9"/>
      <c r="C4346" s="9"/>
      <c r="D4346" s="9"/>
      <c r="E4346" s="12">
        <v>3</v>
      </c>
      <c r="F4346"/>
    </row>
    <row r="4347" spans="1:6" x14ac:dyDescent="0.25">
      <c r="A4347" t="s">
        <v>8317</v>
      </c>
      <c r="B4347">
        <v>2019</v>
      </c>
      <c r="C4347" t="s">
        <v>6861</v>
      </c>
      <c r="D4347" t="s">
        <v>7161</v>
      </c>
      <c r="E4347" s="11">
        <v>1</v>
      </c>
      <c r="F4347"/>
    </row>
    <row r="4348" spans="1:6" x14ac:dyDescent="0.25">
      <c r="A4348" s="9" t="s">
        <v>8318</v>
      </c>
      <c r="B4348" s="9"/>
      <c r="C4348" s="9"/>
      <c r="D4348" s="9"/>
      <c r="E4348" s="12">
        <v>1</v>
      </c>
      <c r="F4348"/>
    </row>
    <row r="4349" spans="1:6" x14ac:dyDescent="0.25">
      <c r="A4349" t="s">
        <v>8319</v>
      </c>
      <c r="B4349">
        <v>2019</v>
      </c>
      <c r="C4349" t="s">
        <v>6980</v>
      </c>
      <c r="D4349" t="s">
        <v>7161</v>
      </c>
      <c r="E4349" s="11">
        <v>1</v>
      </c>
      <c r="F4349"/>
    </row>
    <row r="4350" spans="1:6" x14ac:dyDescent="0.25">
      <c r="A4350" s="9" t="s">
        <v>8320</v>
      </c>
      <c r="B4350" s="9"/>
      <c r="C4350" s="9"/>
      <c r="D4350" s="9"/>
      <c r="E4350" s="12">
        <v>1</v>
      </c>
      <c r="F4350"/>
    </row>
    <row r="4351" spans="1:6" x14ac:dyDescent="0.25">
      <c r="A4351" t="s">
        <v>5506</v>
      </c>
      <c r="B4351">
        <v>2018</v>
      </c>
      <c r="C4351">
        <v>47</v>
      </c>
      <c r="D4351" t="s">
        <v>6336</v>
      </c>
      <c r="E4351" s="11">
        <v>1</v>
      </c>
      <c r="F4351"/>
    </row>
    <row r="4352" spans="1:6" x14ac:dyDescent="0.25">
      <c r="A4352" t="s">
        <v>5506</v>
      </c>
      <c r="B4352">
        <v>2018</v>
      </c>
      <c r="C4352" t="s">
        <v>3054</v>
      </c>
      <c r="D4352" t="s">
        <v>6158</v>
      </c>
      <c r="E4352" s="11">
        <v>1</v>
      </c>
      <c r="F4352"/>
    </row>
    <row r="4353" spans="1:6" x14ac:dyDescent="0.25">
      <c r="A4353" t="s">
        <v>5506</v>
      </c>
      <c r="B4353">
        <v>2018</v>
      </c>
      <c r="C4353" t="s">
        <v>4356</v>
      </c>
      <c r="D4353" t="s">
        <v>3507</v>
      </c>
      <c r="E4353" s="11">
        <v>1</v>
      </c>
      <c r="F4353"/>
    </row>
    <row r="4354" spans="1:6" x14ac:dyDescent="0.25">
      <c r="A4354" t="s">
        <v>5506</v>
      </c>
      <c r="B4354">
        <v>2019</v>
      </c>
      <c r="C4354" t="s">
        <v>3974</v>
      </c>
      <c r="D4354" t="s">
        <v>1493</v>
      </c>
      <c r="E4354" s="11">
        <v>1</v>
      </c>
      <c r="F4354"/>
    </row>
    <row r="4355" spans="1:6" x14ac:dyDescent="0.25">
      <c r="A4355" s="9" t="s">
        <v>8321</v>
      </c>
      <c r="B4355" s="9"/>
      <c r="C4355" s="9"/>
      <c r="D4355" s="9"/>
      <c r="E4355" s="12">
        <v>4</v>
      </c>
      <c r="F4355"/>
    </row>
    <row r="4356" spans="1:6" x14ac:dyDescent="0.25">
      <c r="A4356" t="s">
        <v>2675</v>
      </c>
      <c r="B4356">
        <v>2016</v>
      </c>
      <c r="C4356">
        <v>634</v>
      </c>
      <c r="D4356" t="s">
        <v>567</v>
      </c>
      <c r="E4356" s="11">
        <v>1</v>
      </c>
      <c r="F4356"/>
    </row>
    <row r="4357" spans="1:6" x14ac:dyDescent="0.25">
      <c r="A4357" s="9" t="s">
        <v>8322</v>
      </c>
      <c r="B4357" s="9"/>
      <c r="C4357" s="9"/>
      <c r="D4357" s="9"/>
      <c r="E4357" s="12">
        <v>1</v>
      </c>
      <c r="F4357"/>
    </row>
    <row r="4358" spans="1:6" x14ac:dyDescent="0.25">
      <c r="A4358" t="s">
        <v>5619</v>
      </c>
      <c r="B4358">
        <v>2018</v>
      </c>
      <c r="C4358" t="s">
        <v>3789</v>
      </c>
      <c r="D4358" t="s">
        <v>6352</v>
      </c>
      <c r="E4358" s="11">
        <v>1</v>
      </c>
      <c r="F4358"/>
    </row>
    <row r="4359" spans="1:6" x14ac:dyDescent="0.25">
      <c r="A4359" t="s">
        <v>5619</v>
      </c>
      <c r="B4359">
        <v>2018</v>
      </c>
      <c r="C4359" t="s">
        <v>4290</v>
      </c>
      <c r="D4359" t="s">
        <v>3507</v>
      </c>
      <c r="E4359" s="11">
        <v>1</v>
      </c>
      <c r="F4359"/>
    </row>
    <row r="4360" spans="1:6" x14ac:dyDescent="0.25">
      <c r="A4360" t="s">
        <v>5619</v>
      </c>
      <c r="B4360">
        <v>2019</v>
      </c>
      <c r="C4360" t="s">
        <v>1181</v>
      </c>
      <c r="D4360" t="s">
        <v>1493</v>
      </c>
      <c r="E4360" s="11">
        <v>1</v>
      </c>
      <c r="F4360"/>
    </row>
    <row r="4361" spans="1:6" x14ac:dyDescent="0.25">
      <c r="A4361" s="9" t="s">
        <v>8323</v>
      </c>
      <c r="B4361" s="9"/>
      <c r="C4361" s="9"/>
      <c r="D4361" s="9"/>
      <c r="E4361" s="12">
        <v>3</v>
      </c>
      <c r="F4361"/>
    </row>
    <row r="4362" spans="1:6" x14ac:dyDescent="0.25">
      <c r="A4362" t="s">
        <v>8324</v>
      </c>
      <c r="B4362">
        <v>2019</v>
      </c>
      <c r="C4362">
        <v>290</v>
      </c>
      <c r="D4362" t="s">
        <v>2678</v>
      </c>
      <c r="E4362" s="11">
        <v>1</v>
      </c>
      <c r="F4362"/>
    </row>
    <row r="4363" spans="1:6" x14ac:dyDescent="0.25">
      <c r="A4363" t="s">
        <v>8324</v>
      </c>
      <c r="B4363">
        <v>2019</v>
      </c>
      <c r="C4363">
        <v>151</v>
      </c>
      <c r="D4363" t="s">
        <v>567</v>
      </c>
      <c r="E4363" s="11">
        <v>1</v>
      </c>
      <c r="F4363"/>
    </row>
    <row r="4364" spans="1:6" x14ac:dyDescent="0.25">
      <c r="A4364" t="s">
        <v>8324</v>
      </c>
      <c r="B4364">
        <v>2019</v>
      </c>
      <c r="C4364">
        <v>203</v>
      </c>
      <c r="D4364" t="s">
        <v>3442</v>
      </c>
      <c r="E4364" s="11">
        <v>1</v>
      </c>
      <c r="F4364"/>
    </row>
    <row r="4365" spans="1:6" x14ac:dyDescent="0.25">
      <c r="A4365" t="s">
        <v>8324</v>
      </c>
      <c r="B4365">
        <v>2019</v>
      </c>
      <c r="C4365">
        <v>203</v>
      </c>
      <c r="D4365" t="s">
        <v>8211</v>
      </c>
      <c r="E4365" s="11">
        <v>1</v>
      </c>
      <c r="F4365"/>
    </row>
    <row r="4366" spans="1:6" x14ac:dyDescent="0.25">
      <c r="A4366" s="9" t="s">
        <v>8325</v>
      </c>
      <c r="B4366" s="9"/>
      <c r="C4366" s="9"/>
      <c r="D4366" s="9"/>
      <c r="E4366" s="12">
        <v>4</v>
      </c>
      <c r="F4366"/>
    </row>
    <row r="4367" spans="1:6" x14ac:dyDescent="0.25">
      <c r="A4367" t="s">
        <v>2676</v>
      </c>
      <c r="B4367">
        <v>2017</v>
      </c>
      <c r="C4367">
        <v>15</v>
      </c>
      <c r="D4367" t="s">
        <v>2551</v>
      </c>
      <c r="E4367" s="11">
        <v>1</v>
      </c>
      <c r="F4367"/>
    </row>
    <row r="4368" spans="1:6" x14ac:dyDescent="0.25">
      <c r="A4368" t="s">
        <v>2676</v>
      </c>
      <c r="B4368">
        <v>2017</v>
      </c>
      <c r="C4368">
        <v>27</v>
      </c>
      <c r="D4368" t="s">
        <v>684</v>
      </c>
      <c r="E4368" s="11">
        <v>1</v>
      </c>
      <c r="F4368"/>
    </row>
    <row r="4369" spans="1:6" x14ac:dyDescent="0.25">
      <c r="A4369" t="s">
        <v>2676</v>
      </c>
      <c r="B4369">
        <v>2017</v>
      </c>
      <c r="C4369">
        <v>120</v>
      </c>
      <c r="D4369" t="s">
        <v>567</v>
      </c>
      <c r="E4369" s="11">
        <v>1</v>
      </c>
      <c r="F4369"/>
    </row>
    <row r="4370" spans="1:6" x14ac:dyDescent="0.25">
      <c r="A4370" t="s">
        <v>2676</v>
      </c>
      <c r="B4370">
        <v>2017</v>
      </c>
      <c r="C4370">
        <v>48</v>
      </c>
      <c r="D4370" t="s">
        <v>2580</v>
      </c>
      <c r="E4370" s="11">
        <v>1</v>
      </c>
      <c r="F4370"/>
    </row>
    <row r="4371" spans="1:6" x14ac:dyDescent="0.25">
      <c r="A4371" t="s">
        <v>2676</v>
      </c>
      <c r="B4371">
        <v>2017</v>
      </c>
      <c r="C4371">
        <v>188</v>
      </c>
      <c r="D4371" t="s">
        <v>1503</v>
      </c>
      <c r="E4371" s="11">
        <v>1</v>
      </c>
      <c r="F4371"/>
    </row>
    <row r="4372" spans="1:6" x14ac:dyDescent="0.25">
      <c r="A4372" t="s">
        <v>2676</v>
      </c>
      <c r="B4372">
        <v>2017</v>
      </c>
      <c r="C4372">
        <v>62</v>
      </c>
      <c r="D4372" t="s">
        <v>2550</v>
      </c>
      <c r="E4372" s="11">
        <v>1</v>
      </c>
      <c r="F4372"/>
    </row>
    <row r="4373" spans="1:6" x14ac:dyDescent="0.25">
      <c r="A4373" t="s">
        <v>2676</v>
      </c>
      <c r="B4373">
        <v>2017</v>
      </c>
      <c r="C4373" t="s">
        <v>2044</v>
      </c>
      <c r="D4373" t="s">
        <v>5784</v>
      </c>
      <c r="E4373" s="11">
        <v>1</v>
      </c>
      <c r="F4373"/>
    </row>
    <row r="4374" spans="1:6" x14ac:dyDescent="0.25">
      <c r="A4374" t="s">
        <v>2676</v>
      </c>
      <c r="B4374">
        <v>2017</v>
      </c>
      <c r="C4374" t="s">
        <v>2471</v>
      </c>
      <c r="D4374" t="s">
        <v>2562</v>
      </c>
      <c r="E4374" s="11">
        <v>1</v>
      </c>
      <c r="F4374"/>
    </row>
    <row r="4375" spans="1:6" x14ac:dyDescent="0.25">
      <c r="A4375" t="s">
        <v>2676</v>
      </c>
      <c r="B4375">
        <v>2017</v>
      </c>
      <c r="C4375" t="s">
        <v>2935</v>
      </c>
      <c r="D4375" t="s">
        <v>1493</v>
      </c>
      <c r="E4375" s="11">
        <v>1</v>
      </c>
      <c r="F4375"/>
    </row>
    <row r="4376" spans="1:6" x14ac:dyDescent="0.25">
      <c r="A4376" t="s">
        <v>2676</v>
      </c>
      <c r="B4376">
        <v>2018</v>
      </c>
      <c r="C4376" t="s">
        <v>3958</v>
      </c>
      <c r="D4376" t="s">
        <v>3454</v>
      </c>
      <c r="E4376" s="11">
        <v>1</v>
      </c>
      <c r="F4376"/>
    </row>
    <row r="4377" spans="1:6" x14ac:dyDescent="0.25">
      <c r="A4377" t="s">
        <v>2676</v>
      </c>
      <c r="B4377">
        <v>2019</v>
      </c>
      <c r="C4377">
        <v>111</v>
      </c>
      <c r="D4377" t="s">
        <v>3443</v>
      </c>
      <c r="E4377" s="11">
        <v>1</v>
      </c>
      <c r="F4377"/>
    </row>
    <row r="4378" spans="1:6" x14ac:dyDescent="0.25">
      <c r="A4378" s="9" t="s">
        <v>8326</v>
      </c>
      <c r="B4378" s="9"/>
      <c r="C4378" s="9"/>
      <c r="D4378" s="9"/>
      <c r="E4378" s="12">
        <v>11</v>
      </c>
      <c r="F4378"/>
    </row>
    <row r="4379" spans="1:6" x14ac:dyDescent="0.25">
      <c r="A4379" t="s">
        <v>1508</v>
      </c>
      <c r="B4379">
        <v>2015</v>
      </c>
      <c r="C4379" t="s">
        <v>1432</v>
      </c>
      <c r="D4379" t="s">
        <v>1493</v>
      </c>
      <c r="E4379" s="11">
        <v>1</v>
      </c>
      <c r="F4379"/>
    </row>
    <row r="4380" spans="1:6" x14ac:dyDescent="0.25">
      <c r="A4380" t="s">
        <v>1508</v>
      </c>
      <c r="B4380">
        <v>2016</v>
      </c>
      <c r="C4380">
        <v>437</v>
      </c>
      <c r="D4380" t="s">
        <v>3443</v>
      </c>
      <c r="E4380" s="11">
        <v>1</v>
      </c>
      <c r="F4380"/>
    </row>
    <row r="4381" spans="1:6" x14ac:dyDescent="0.25">
      <c r="A4381" s="9" t="s">
        <v>8327</v>
      </c>
      <c r="B4381" s="9"/>
      <c r="C4381" s="9"/>
      <c r="D4381" s="9"/>
      <c r="E4381" s="12">
        <v>2</v>
      </c>
      <c r="F4381"/>
    </row>
    <row r="4382" spans="1:6" x14ac:dyDescent="0.25">
      <c r="A4382" t="s">
        <v>8328</v>
      </c>
      <c r="B4382">
        <v>2019</v>
      </c>
      <c r="C4382">
        <v>652</v>
      </c>
      <c r="D4382" t="s">
        <v>2564</v>
      </c>
      <c r="E4382" s="11">
        <v>1</v>
      </c>
      <c r="F4382"/>
    </row>
    <row r="4383" spans="1:6" x14ac:dyDescent="0.25">
      <c r="A4383" t="s">
        <v>8328</v>
      </c>
      <c r="B4383">
        <v>2019</v>
      </c>
      <c r="C4383" t="s">
        <v>1970</v>
      </c>
      <c r="D4383" t="s">
        <v>1493</v>
      </c>
      <c r="E4383" s="11">
        <v>1</v>
      </c>
      <c r="F4383"/>
    </row>
    <row r="4384" spans="1:6" x14ac:dyDescent="0.25">
      <c r="A4384" s="9" t="s">
        <v>8329</v>
      </c>
      <c r="B4384" s="9"/>
      <c r="C4384" s="9"/>
      <c r="D4384" s="9"/>
      <c r="E4384" s="12">
        <v>2</v>
      </c>
      <c r="F4384"/>
    </row>
    <row r="4385" spans="1:6" x14ac:dyDescent="0.25">
      <c r="A4385" t="s">
        <v>5438</v>
      </c>
      <c r="B4385">
        <v>2019</v>
      </c>
      <c r="C4385">
        <v>111</v>
      </c>
      <c r="D4385" t="s">
        <v>2554</v>
      </c>
      <c r="E4385" s="11">
        <v>1</v>
      </c>
      <c r="F4385"/>
    </row>
    <row r="4386" spans="1:6" x14ac:dyDescent="0.25">
      <c r="A4386" t="s">
        <v>5438</v>
      </c>
      <c r="B4386">
        <v>2019</v>
      </c>
      <c r="C4386">
        <v>114</v>
      </c>
      <c r="D4386" t="s">
        <v>567</v>
      </c>
      <c r="E4386" s="11">
        <v>1</v>
      </c>
      <c r="F4386"/>
    </row>
    <row r="4387" spans="1:6" x14ac:dyDescent="0.25">
      <c r="A4387" t="s">
        <v>5438</v>
      </c>
      <c r="B4387">
        <v>2019</v>
      </c>
      <c r="C4387">
        <v>232</v>
      </c>
      <c r="D4387" t="s">
        <v>568</v>
      </c>
      <c r="E4387" s="11">
        <v>1</v>
      </c>
      <c r="F4387"/>
    </row>
    <row r="4388" spans="1:6" x14ac:dyDescent="0.25">
      <c r="A4388" t="s">
        <v>5438</v>
      </c>
      <c r="B4388">
        <v>2019</v>
      </c>
      <c r="C4388">
        <v>151</v>
      </c>
      <c r="D4388" t="s">
        <v>2704</v>
      </c>
      <c r="E4388" s="11">
        <v>1</v>
      </c>
      <c r="F4388"/>
    </row>
    <row r="4389" spans="1:6" x14ac:dyDescent="0.25">
      <c r="A4389" t="s">
        <v>5438</v>
      </c>
      <c r="B4389">
        <v>2019</v>
      </c>
      <c r="C4389">
        <v>98</v>
      </c>
      <c r="D4389" t="s">
        <v>684</v>
      </c>
      <c r="E4389" s="11">
        <v>1</v>
      </c>
      <c r="F4389"/>
    </row>
    <row r="4390" spans="1:6" x14ac:dyDescent="0.25">
      <c r="A4390" s="9" t="s">
        <v>6748</v>
      </c>
      <c r="B4390" s="9"/>
      <c r="C4390" s="9"/>
      <c r="D4390" s="9"/>
      <c r="E4390" s="12">
        <v>5</v>
      </c>
      <c r="F4390"/>
    </row>
    <row r="4391" spans="1:6" x14ac:dyDescent="0.25">
      <c r="A4391" t="s">
        <v>8330</v>
      </c>
      <c r="B4391">
        <v>2019</v>
      </c>
      <c r="C4391">
        <v>9</v>
      </c>
      <c r="D4391" t="s">
        <v>2564</v>
      </c>
      <c r="E4391" s="11">
        <v>1</v>
      </c>
      <c r="F4391"/>
    </row>
    <row r="4392" spans="1:6" x14ac:dyDescent="0.25">
      <c r="A4392" s="9" t="s">
        <v>8331</v>
      </c>
      <c r="B4392" s="9"/>
      <c r="C4392" s="9"/>
      <c r="D4392" s="9"/>
      <c r="E4392" s="12">
        <v>1</v>
      </c>
      <c r="F4392"/>
    </row>
    <row r="4393" spans="1:6" x14ac:dyDescent="0.25">
      <c r="A4393" t="s">
        <v>6529</v>
      </c>
      <c r="B4393">
        <v>2018</v>
      </c>
      <c r="C4393" t="s">
        <v>1597</v>
      </c>
      <c r="D4393" t="s">
        <v>6158</v>
      </c>
      <c r="E4393" s="11">
        <v>1</v>
      </c>
      <c r="F4393"/>
    </row>
    <row r="4394" spans="1:6" x14ac:dyDescent="0.25">
      <c r="A4394" s="9" t="s">
        <v>8332</v>
      </c>
      <c r="B4394" s="9"/>
      <c r="C4394" s="9"/>
      <c r="D4394" s="9"/>
      <c r="E4394" s="12">
        <v>1</v>
      </c>
      <c r="F4394"/>
    </row>
    <row r="4395" spans="1:6" x14ac:dyDescent="0.25">
      <c r="A4395" t="s">
        <v>8333</v>
      </c>
      <c r="B4395">
        <v>2019</v>
      </c>
      <c r="C4395">
        <v>216</v>
      </c>
      <c r="D4395" t="s">
        <v>2554</v>
      </c>
      <c r="E4395" s="11">
        <v>1</v>
      </c>
      <c r="F4395"/>
    </row>
    <row r="4396" spans="1:6" x14ac:dyDescent="0.25">
      <c r="A4396" t="s">
        <v>8333</v>
      </c>
      <c r="B4396">
        <v>2019</v>
      </c>
      <c r="C4396">
        <v>604</v>
      </c>
      <c r="D4396" t="s">
        <v>2564</v>
      </c>
      <c r="E4396" s="11">
        <v>1</v>
      </c>
      <c r="F4396"/>
    </row>
    <row r="4397" spans="1:6" x14ac:dyDescent="0.25">
      <c r="A4397" t="s">
        <v>8333</v>
      </c>
      <c r="B4397">
        <v>2019</v>
      </c>
      <c r="C4397" t="s">
        <v>5584</v>
      </c>
      <c r="D4397" t="s">
        <v>1493</v>
      </c>
      <c r="E4397" s="11">
        <v>1</v>
      </c>
      <c r="F4397"/>
    </row>
    <row r="4398" spans="1:6" x14ac:dyDescent="0.25">
      <c r="A4398" s="9" t="s">
        <v>8334</v>
      </c>
      <c r="B4398" s="9"/>
      <c r="C4398" s="9"/>
      <c r="D4398" s="9"/>
      <c r="E4398" s="12">
        <v>3</v>
      </c>
      <c r="F4398"/>
    </row>
    <row r="4399" spans="1:6" x14ac:dyDescent="0.25">
      <c r="A4399" t="s">
        <v>5785</v>
      </c>
      <c r="B4399">
        <v>2017</v>
      </c>
      <c r="C4399" t="s">
        <v>4746</v>
      </c>
      <c r="D4399" t="s">
        <v>7154</v>
      </c>
      <c r="E4399" s="11">
        <v>1</v>
      </c>
      <c r="F4399"/>
    </row>
    <row r="4400" spans="1:6" x14ac:dyDescent="0.25">
      <c r="A4400" s="9" t="s">
        <v>8335</v>
      </c>
      <c r="B4400" s="9"/>
      <c r="C4400" s="9"/>
      <c r="D4400" s="9"/>
      <c r="E4400" s="12">
        <v>1</v>
      </c>
      <c r="F4400"/>
    </row>
    <row r="4401" spans="1:6" x14ac:dyDescent="0.25">
      <c r="A4401" t="s">
        <v>3888</v>
      </c>
      <c r="B4401">
        <v>2018</v>
      </c>
      <c r="C4401">
        <v>655</v>
      </c>
      <c r="D4401" t="s">
        <v>3921</v>
      </c>
      <c r="E4401" s="11">
        <v>1</v>
      </c>
      <c r="F4401"/>
    </row>
    <row r="4402" spans="1:6" x14ac:dyDescent="0.25">
      <c r="A4402" t="s">
        <v>3888</v>
      </c>
      <c r="B4402">
        <v>2018</v>
      </c>
      <c r="C4402">
        <v>123</v>
      </c>
      <c r="D4402" t="s">
        <v>2554</v>
      </c>
      <c r="E4402" s="11">
        <v>1</v>
      </c>
      <c r="F4402"/>
    </row>
    <row r="4403" spans="1:6" x14ac:dyDescent="0.25">
      <c r="A4403" t="s">
        <v>3888</v>
      </c>
      <c r="B4403">
        <v>2018</v>
      </c>
      <c r="C4403" t="s">
        <v>2952</v>
      </c>
      <c r="D4403" t="s">
        <v>3454</v>
      </c>
      <c r="E4403" s="11">
        <v>1</v>
      </c>
      <c r="F4403"/>
    </row>
    <row r="4404" spans="1:6" x14ac:dyDescent="0.25">
      <c r="A4404" s="9" t="s">
        <v>8336</v>
      </c>
      <c r="B4404" s="9"/>
      <c r="C4404" s="9"/>
      <c r="D4404" s="9"/>
      <c r="E4404" s="12">
        <v>3</v>
      </c>
      <c r="F4404"/>
    </row>
    <row r="4405" spans="1:6" x14ac:dyDescent="0.25">
      <c r="A4405" t="s">
        <v>8337</v>
      </c>
      <c r="B4405">
        <v>2019</v>
      </c>
      <c r="C4405" t="s">
        <v>5564</v>
      </c>
      <c r="D4405" t="s">
        <v>1493</v>
      </c>
      <c r="E4405" s="11">
        <v>1</v>
      </c>
      <c r="F4405"/>
    </row>
    <row r="4406" spans="1:6" x14ac:dyDescent="0.25">
      <c r="A4406" s="9" t="s">
        <v>8338</v>
      </c>
      <c r="B4406" s="9"/>
      <c r="C4406" s="9"/>
      <c r="D4406" s="9"/>
      <c r="E4406" s="12">
        <v>1</v>
      </c>
      <c r="F4406"/>
    </row>
    <row r="4407" spans="1:6" x14ac:dyDescent="0.25">
      <c r="A4407" t="s">
        <v>8339</v>
      </c>
      <c r="B4407">
        <v>2019</v>
      </c>
      <c r="C4407" t="s">
        <v>5178</v>
      </c>
      <c r="D4407" t="s">
        <v>7292</v>
      </c>
      <c r="E4407" s="11">
        <v>1</v>
      </c>
      <c r="F4407"/>
    </row>
    <row r="4408" spans="1:6" x14ac:dyDescent="0.25">
      <c r="A4408" t="s">
        <v>8339</v>
      </c>
      <c r="B4408">
        <v>2019</v>
      </c>
      <c r="C4408" t="s">
        <v>5179</v>
      </c>
      <c r="D4408" t="s">
        <v>7618</v>
      </c>
      <c r="E4408" s="11">
        <v>1</v>
      </c>
      <c r="F4408"/>
    </row>
    <row r="4409" spans="1:6" x14ac:dyDescent="0.25">
      <c r="A4409" s="9" t="s">
        <v>8340</v>
      </c>
      <c r="B4409" s="9"/>
      <c r="C4409" s="9"/>
      <c r="D4409" s="9"/>
      <c r="E4409" s="12">
        <v>2</v>
      </c>
      <c r="F4409"/>
    </row>
    <row r="4410" spans="1:6" x14ac:dyDescent="0.25">
      <c r="A4410" t="s">
        <v>4955</v>
      </c>
      <c r="B4410">
        <v>2017</v>
      </c>
      <c r="C4410" t="s">
        <v>4828</v>
      </c>
      <c r="D4410" t="s">
        <v>5686</v>
      </c>
      <c r="E4410" s="11">
        <v>1</v>
      </c>
      <c r="F4410"/>
    </row>
    <row r="4411" spans="1:6" x14ac:dyDescent="0.25">
      <c r="A4411" t="s">
        <v>4955</v>
      </c>
      <c r="B4411">
        <v>2019</v>
      </c>
      <c r="C4411">
        <v>82</v>
      </c>
      <c r="D4411" t="s">
        <v>684</v>
      </c>
      <c r="E4411" s="11">
        <v>1</v>
      </c>
      <c r="F4411"/>
    </row>
    <row r="4412" spans="1:6" x14ac:dyDescent="0.25">
      <c r="A4412" t="s">
        <v>4955</v>
      </c>
      <c r="B4412">
        <v>2019</v>
      </c>
      <c r="C4412">
        <v>660</v>
      </c>
      <c r="D4412" t="s">
        <v>567</v>
      </c>
      <c r="E4412" s="11">
        <v>1</v>
      </c>
      <c r="F4412"/>
    </row>
    <row r="4413" spans="1:6" x14ac:dyDescent="0.25">
      <c r="A4413" t="s">
        <v>4955</v>
      </c>
      <c r="B4413">
        <v>2019</v>
      </c>
      <c r="C4413">
        <v>172</v>
      </c>
      <c r="D4413" t="s">
        <v>2704</v>
      </c>
      <c r="E4413" s="11">
        <v>1</v>
      </c>
      <c r="F4413"/>
    </row>
    <row r="4414" spans="1:6" x14ac:dyDescent="0.25">
      <c r="A4414" s="9" t="s">
        <v>5507</v>
      </c>
      <c r="B4414" s="9"/>
      <c r="C4414" s="9"/>
      <c r="D4414" s="9"/>
      <c r="E4414" s="12">
        <v>4</v>
      </c>
      <c r="F4414"/>
    </row>
    <row r="4415" spans="1:6" x14ac:dyDescent="0.25">
      <c r="A4415" t="s">
        <v>8341</v>
      </c>
      <c r="B4415">
        <v>2019</v>
      </c>
      <c r="C4415" t="s">
        <v>6930</v>
      </c>
      <c r="D4415" t="s">
        <v>7161</v>
      </c>
      <c r="E4415" s="11">
        <v>1</v>
      </c>
      <c r="F4415"/>
    </row>
    <row r="4416" spans="1:6" x14ac:dyDescent="0.25">
      <c r="A4416" s="9" t="s">
        <v>8342</v>
      </c>
      <c r="B4416" s="9"/>
      <c r="C4416" s="9"/>
      <c r="D4416" s="9"/>
      <c r="E4416" s="12">
        <v>1</v>
      </c>
      <c r="F4416"/>
    </row>
    <row r="4417" spans="1:6" x14ac:dyDescent="0.25">
      <c r="A4417" t="s">
        <v>2677</v>
      </c>
      <c r="B4417">
        <v>2017</v>
      </c>
      <c r="C4417">
        <v>9</v>
      </c>
      <c r="D4417" t="s">
        <v>2558</v>
      </c>
      <c r="E4417" s="11">
        <v>1</v>
      </c>
      <c r="F4417"/>
    </row>
    <row r="4418" spans="1:6" x14ac:dyDescent="0.25">
      <c r="A4418" t="s">
        <v>2677</v>
      </c>
      <c r="B4418">
        <v>2017</v>
      </c>
      <c r="C4418">
        <v>101</v>
      </c>
      <c r="D4418" t="s">
        <v>2678</v>
      </c>
      <c r="E4418" s="11">
        <v>1</v>
      </c>
      <c r="F4418"/>
    </row>
    <row r="4419" spans="1:6" x14ac:dyDescent="0.25">
      <c r="A4419" t="s">
        <v>2677</v>
      </c>
      <c r="B4419">
        <v>2017</v>
      </c>
      <c r="C4419">
        <v>319</v>
      </c>
      <c r="D4419" t="s">
        <v>567</v>
      </c>
      <c r="E4419" s="11">
        <v>1</v>
      </c>
      <c r="F4419"/>
    </row>
    <row r="4420" spans="1:6" x14ac:dyDescent="0.25">
      <c r="A4420" s="9" t="s">
        <v>8343</v>
      </c>
      <c r="B4420" s="9"/>
      <c r="C4420" s="9"/>
      <c r="D4420" s="9"/>
      <c r="E4420" s="12">
        <v>3</v>
      </c>
      <c r="F4420"/>
    </row>
    <row r="4421" spans="1:6" x14ac:dyDescent="0.25">
      <c r="A4421" t="s">
        <v>3715</v>
      </c>
      <c r="B4421">
        <v>2018</v>
      </c>
      <c r="C4421">
        <v>546</v>
      </c>
      <c r="D4421" t="s">
        <v>567</v>
      </c>
      <c r="E4421" s="11">
        <v>1</v>
      </c>
      <c r="F4421"/>
    </row>
    <row r="4422" spans="1:6" x14ac:dyDescent="0.25">
      <c r="A4422" t="s">
        <v>3715</v>
      </c>
      <c r="B4422">
        <v>2018</v>
      </c>
      <c r="C4422">
        <v>546</v>
      </c>
      <c r="D4422" t="s">
        <v>3597</v>
      </c>
      <c r="E4422" s="11">
        <v>1</v>
      </c>
      <c r="F4422"/>
    </row>
    <row r="4423" spans="1:6" x14ac:dyDescent="0.25">
      <c r="A4423" t="s">
        <v>3715</v>
      </c>
      <c r="B4423">
        <v>2019</v>
      </c>
      <c r="C4423" t="s">
        <v>2908</v>
      </c>
      <c r="D4423" t="s">
        <v>3454</v>
      </c>
      <c r="E4423" s="11">
        <v>1</v>
      </c>
      <c r="F4423"/>
    </row>
    <row r="4424" spans="1:6" x14ac:dyDescent="0.25">
      <c r="A4424" s="9" t="s">
        <v>8344</v>
      </c>
      <c r="B4424" s="9"/>
      <c r="C4424" s="9"/>
      <c r="D4424" s="9"/>
      <c r="E4424" s="12">
        <v>3</v>
      </c>
      <c r="F4424"/>
    </row>
    <row r="4425" spans="1:6" x14ac:dyDescent="0.25">
      <c r="A4425" t="s">
        <v>5786</v>
      </c>
      <c r="B4425">
        <v>2017</v>
      </c>
      <c r="C4425" t="s">
        <v>4816</v>
      </c>
      <c r="D4425" t="s">
        <v>7154</v>
      </c>
      <c r="E4425" s="11">
        <v>1</v>
      </c>
      <c r="F4425"/>
    </row>
    <row r="4426" spans="1:6" x14ac:dyDescent="0.25">
      <c r="A4426" t="s">
        <v>5786</v>
      </c>
      <c r="B4426">
        <v>2018</v>
      </c>
      <c r="C4426">
        <v>103</v>
      </c>
      <c r="D4426" t="s">
        <v>6336</v>
      </c>
      <c r="E4426" s="11">
        <v>1</v>
      </c>
      <c r="F4426"/>
    </row>
    <row r="4427" spans="1:6" x14ac:dyDescent="0.25">
      <c r="A4427" s="9" t="s">
        <v>8345</v>
      </c>
      <c r="B4427" s="9"/>
      <c r="C4427" s="9"/>
      <c r="D4427" s="9"/>
      <c r="E4427" s="12">
        <v>2</v>
      </c>
      <c r="F4427"/>
    </row>
    <row r="4428" spans="1:6" x14ac:dyDescent="0.25">
      <c r="A4428" t="s">
        <v>5655</v>
      </c>
      <c r="B4428">
        <v>2017</v>
      </c>
      <c r="C4428" t="s">
        <v>1649</v>
      </c>
      <c r="D4428" t="s">
        <v>5684</v>
      </c>
      <c r="E4428" s="11">
        <v>1</v>
      </c>
      <c r="F4428"/>
    </row>
    <row r="4429" spans="1:6" x14ac:dyDescent="0.25">
      <c r="A4429" t="s">
        <v>5655</v>
      </c>
      <c r="B4429">
        <v>2017</v>
      </c>
      <c r="C4429" t="s">
        <v>2066</v>
      </c>
      <c r="D4429" t="s">
        <v>5685</v>
      </c>
      <c r="E4429" s="11">
        <v>1</v>
      </c>
      <c r="F4429"/>
    </row>
    <row r="4430" spans="1:6" x14ac:dyDescent="0.25">
      <c r="A4430" t="s">
        <v>5655</v>
      </c>
      <c r="B4430">
        <v>2017</v>
      </c>
      <c r="C4430" t="s">
        <v>4823</v>
      </c>
      <c r="D4430" t="s">
        <v>5686</v>
      </c>
      <c r="E4430" s="11">
        <v>1</v>
      </c>
      <c r="F4430"/>
    </row>
    <row r="4431" spans="1:6" x14ac:dyDescent="0.25">
      <c r="A4431" t="s">
        <v>5655</v>
      </c>
      <c r="B4431">
        <v>2019</v>
      </c>
      <c r="C4431" t="s">
        <v>5233</v>
      </c>
      <c r="D4431" t="s">
        <v>6158</v>
      </c>
      <c r="E4431" s="11">
        <v>1</v>
      </c>
      <c r="F4431"/>
    </row>
    <row r="4432" spans="1:6" x14ac:dyDescent="0.25">
      <c r="A4432" s="9" t="s">
        <v>8346</v>
      </c>
      <c r="B4432" s="9"/>
      <c r="C4432" s="9"/>
      <c r="D4432" s="9"/>
      <c r="E4432" s="12">
        <v>4</v>
      </c>
      <c r="F4432"/>
    </row>
    <row r="4433" spans="1:6" x14ac:dyDescent="0.25">
      <c r="A4433" t="s">
        <v>6530</v>
      </c>
      <c r="B4433">
        <v>2018</v>
      </c>
      <c r="C4433" t="s">
        <v>1681</v>
      </c>
      <c r="D4433" t="s">
        <v>5684</v>
      </c>
      <c r="E4433" s="11">
        <v>1</v>
      </c>
      <c r="F4433"/>
    </row>
    <row r="4434" spans="1:6" x14ac:dyDescent="0.25">
      <c r="A4434" t="s">
        <v>6530</v>
      </c>
      <c r="B4434">
        <v>2018</v>
      </c>
      <c r="C4434" t="s">
        <v>4384</v>
      </c>
      <c r="D4434" t="s">
        <v>3507</v>
      </c>
      <c r="E4434" s="11">
        <v>1</v>
      </c>
      <c r="F4434"/>
    </row>
    <row r="4435" spans="1:6" x14ac:dyDescent="0.25">
      <c r="A4435" t="s">
        <v>6530</v>
      </c>
      <c r="B4435">
        <v>2019</v>
      </c>
      <c r="C4435" t="s">
        <v>5071</v>
      </c>
      <c r="D4435" t="s">
        <v>7689</v>
      </c>
      <c r="E4435" s="11">
        <v>1</v>
      </c>
      <c r="F4435"/>
    </row>
    <row r="4436" spans="1:6" x14ac:dyDescent="0.25">
      <c r="A4436" t="s">
        <v>6530</v>
      </c>
      <c r="B4436">
        <v>2019</v>
      </c>
      <c r="C4436" t="s">
        <v>5195</v>
      </c>
      <c r="D4436" t="s">
        <v>5928</v>
      </c>
      <c r="E4436" s="11">
        <v>1</v>
      </c>
      <c r="F4436"/>
    </row>
    <row r="4437" spans="1:6" x14ac:dyDescent="0.25">
      <c r="A4437" s="9" t="s">
        <v>8347</v>
      </c>
      <c r="B4437" s="9"/>
      <c r="C4437" s="9"/>
      <c r="D4437" s="9"/>
      <c r="E4437" s="12">
        <v>4</v>
      </c>
      <c r="F4437"/>
    </row>
    <row r="4438" spans="1:6" x14ac:dyDescent="0.25">
      <c r="A4438" t="s">
        <v>6255</v>
      </c>
      <c r="B4438">
        <v>1980</v>
      </c>
      <c r="C4438">
        <v>120</v>
      </c>
      <c r="D4438" t="s">
        <v>3443</v>
      </c>
      <c r="E4438" s="11">
        <v>1</v>
      </c>
      <c r="F4438"/>
    </row>
    <row r="4439" spans="1:6" x14ac:dyDescent="0.25">
      <c r="A4439" t="s">
        <v>6255</v>
      </c>
      <c r="B4439">
        <v>1981</v>
      </c>
      <c r="C4439">
        <v>10</v>
      </c>
      <c r="D4439" t="s">
        <v>5893</v>
      </c>
      <c r="E4439" s="11">
        <v>1</v>
      </c>
      <c r="F4439"/>
    </row>
    <row r="4440" spans="1:6" x14ac:dyDescent="0.25">
      <c r="A4440" t="s">
        <v>6255</v>
      </c>
      <c r="B4440">
        <v>1981</v>
      </c>
      <c r="C4440">
        <v>175</v>
      </c>
      <c r="D4440" t="s">
        <v>3442</v>
      </c>
      <c r="E4440" s="11">
        <v>1</v>
      </c>
      <c r="F4440"/>
    </row>
    <row r="4441" spans="1:6" x14ac:dyDescent="0.25">
      <c r="A4441" t="s">
        <v>6255</v>
      </c>
      <c r="B4441">
        <v>1981</v>
      </c>
      <c r="C4441">
        <v>270</v>
      </c>
      <c r="D4441" t="s">
        <v>3443</v>
      </c>
      <c r="E4441" s="11">
        <v>1</v>
      </c>
      <c r="F4441"/>
    </row>
    <row r="4442" spans="1:6" x14ac:dyDescent="0.25">
      <c r="A4442" s="9" t="s">
        <v>8348</v>
      </c>
      <c r="B4442" s="9"/>
      <c r="C4442" s="9"/>
      <c r="D4442" s="9"/>
      <c r="E4442" s="12">
        <v>4</v>
      </c>
      <c r="F4442"/>
    </row>
    <row r="4443" spans="1:6" x14ac:dyDescent="0.25">
      <c r="A4443" t="s">
        <v>6531</v>
      </c>
      <c r="B4443">
        <v>2018</v>
      </c>
      <c r="C4443" t="s">
        <v>4378</v>
      </c>
      <c r="D4443" t="s">
        <v>5916</v>
      </c>
      <c r="E4443" s="11">
        <v>1</v>
      </c>
      <c r="F4443"/>
    </row>
    <row r="4444" spans="1:6" x14ac:dyDescent="0.25">
      <c r="A4444" s="9" t="s">
        <v>8349</v>
      </c>
      <c r="B4444" s="9"/>
      <c r="C4444" s="9"/>
      <c r="D4444" s="9"/>
      <c r="E4444" s="12">
        <v>1</v>
      </c>
      <c r="F4444"/>
    </row>
    <row r="4445" spans="1:6" x14ac:dyDescent="0.25">
      <c r="A4445" t="s">
        <v>2679</v>
      </c>
      <c r="B4445">
        <v>2016</v>
      </c>
      <c r="C4445">
        <v>187</v>
      </c>
      <c r="D4445" t="s">
        <v>2564</v>
      </c>
      <c r="E4445" s="11">
        <v>1</v>
      </c>
      <c r="F4445"/>
    </row>
    <row r="4446" spans="1:6" x14ac:dyDescent="0.25">
      <c r="A4446" s="9" t="s">
        <v>8350</v>
      </c>
      <c r="B4446" s="9"/>
      <c r="C4446" s="9"/>
      <c r="D4446" s="9"/>
      <c r="E4446" s="12">
        <v>1</v>
      </c>
      <c r="F4446"/>
    </row>
    <row r="4447" spans="1:6" x14ac:dyDescent="0.25">
      <c r="A4447" t="s">
        <v>6256</v>
      </c>
      <c r="B4447">
        <v>2017</v>
      </c>
      <c r="C4447" t="s">
        <v>2890</v>
      </c>
      <c r="D4447" t="s">
        <v>3454</v>
      </c>
      <c r="E4447" s="11">
        <v>1</v>
      </c>
      <c r="F4447"/>
    </row>
    <row r="4448" spans="1:6" x14ac:dyDescent="0.25">
      <c r="A4448" s="9" t="s">
        <v>8351</v>
      </c>
      <c r="B4448" s="9"/>
      <c r="C4448" s="9"/>
      <c r="D4448" s="9"/>
      <c r="E4448" s="12">
        <v>1</v>
      </c>
      <c r="F4448"/>
    </row>
    <row r="4449" spans="1:6" x14ac:dyDescent="0.25">
      <c r="A4449" t="s">
        <v>186</v>
      </c>
      <c r="B4449">
        <v>2013</v>
      </c>
      <c r="C4449">
        <v>163</v>
      </c>
      <c r="D4449" t="s">
        <v>1502</v>
      </c>
      <c r="E4449" s="11">
        <v>1</v>
      </c>
      <c r="F4449"/>
    </row>
    <row r="4450" spans="1:6" x14ac:dyDescent="0.25">
      <c r="A4450" t="s">
        <v>186</v>
      </c>
      <c r="B4450">
        <v>2013</v>
      </c>
      <c r="C4450">
        <v>215</v>
      </c>
      <c r="D4450" t="s">
        <v>684</v>
      </c>
      <c r="E4450" s="11">
        <v>1</v>
      </c>
      <c r="F4450"/>
    </row>
    <row r="4451" spans="1:6" x14ac:dyDescent="0.25">
      <c r="A4451" t="s">
        <v>186</v>
      </c>
      <c r="B4451">
        <v>2013</v>
      </c>
      <c r="C4451">
        <v>270</v>
      </c>
      <c r="D4451" t="s">
        <v>567</v>
      </c>
      <c r="E4451" s="11">
        <v>1</v>
      </c>
      <c r="F4451"/>
    </row>
    <row r="4452" spans="1:6" x14ac:dyDescent="0.25">
      <c r="A4452" t="s">
        <v>186</v>
      </c>
      <c r="B4452">
        <v>2013</v>
      </c>
      <c r="C4452">
        <v>270</v>
      </c>
      <c r="D4452" t="s">
        <v>1498</v>
      </c>
      <c r="E4452" s="11">
        <v>1</v>
      </c>
      <c r="F4452"/>
    </row>
    <row r="4453" spans="1:6" x14ac:dyDescent="0.25">
      <c r="A4453" t="s">
        <v>186</v>
      </c>
      <c r="B4453">
        <v>2013</v>
      </c>
      <c r="C4453">
        <v>270</v>
      </c>
      <c r="D4453" t="s">
        <v>899</v>
      </c>
      <c r="E4453" s="11">
        <v>1</v>
      </c>
      <c r="F4453"/>
    </row>
    <row r="4454" spans="1:6" x14ac:dyDescent="0.25">
      <c r="A4454" t="s">
        <v>186</v>
      </c>
      <c r="B4454">
        <v>2013</v>
      </c>
      <c r="C4454" t="s">
        <v>1183</v>
      </c>
      <c r="D4454" t="s">
        <v>3454</v>
      </c>
      <c r="E4454" s="11">
        <v>1</v>
      </c>
      <c r="F4454"/>
    </row>
    <row r="4455" spans="1:6" x14ac:dyDescent="0.25">
      <c r="A4455" t="s">
        <v>186</v>
      </c>
      <c r="B4455">
        <v>2014</v>
      </c>
      <c r="C4455">
        <v>125</v>
      </c>
      <c r="D4455" t="s">
        <v>3442</v>
      </c>
      <c r="E4455" s="11">
        <v>1</v>
      </c>
      <c r="F4455"/>
    </row>
    <row r="4456" spans="1:6" x14ac:dyDescent="0.25">
      <c r="A4456" t="s">
        <v>186</v>
      </c>
      <c r="B4456">
        <v>2015</v>
      </c>
      <c r="C4456">
        <v>136</v>
      </c>
      <c r="D4456" t="s">
        <v>3443</v>
      </c>
      <c r="E4456" s="11">
        <v>1</v>
      </c>
      <c r="F4456"/>
    </row>
    <row r="4457" spans="1:6" x14ac:dyDescent="0.25">
      <c r="A4457" t="s">
        <v>186</v>
      </c>
      <c r="B4457">
        <v>2015</v>
      </c>
      <c r="C4457" t="s">
        <v>1423</v>
      </c>
      <c r="D4457" t="s">
        <v>3454</v>
      </c>
      <c r="E4457" s="11">
        <v>1</v>
      </c>
      <c r="F4457"/>
    </row>
    <row r="4458" spans="1:6" x14ac:dyDescent="0.25">
      <c r="A4458" t="s">
        <v>186</v>
      </c>
      <c r="B4458">
        <v>2016</v>
      </c>
      <c r="C4458">
        <v>175</v>
      </c>
      <c r="D4458" t="s">
        <v>3443</v>
      </c>
      <c r="E4458" s="11">
        <v>1</v>
      </c>
      <c r="F4458"/>
    </row>
    <row r="4459" spans="1:6" x14ac:dyDescent="0.25">
      <c r="A4459" t="s">
        <v>186</v>
      </c>
      <c r="B4459">
        <v>2016</v>
      </c>
      <c r="C4459" t="s">
        <v>1900</v>
      </c>
      <c r="D4459" t="s">
        <v>3454</v>
      </c>
      <c r="E4459" s="11">
        <v>1</v>
      </c>
      <c r="F4459"/>
    </row>
    <row r="4460" spans="1:6" x14ac:dyDescent="0.25">
      <c r="A4460" t="s">
        <v>186</v>
      </c>
      <c r="B4460">
        <v>2017</v>
      </c>
      <c r="C4460">
        <v>8</v>
      </c>
      <c r="D4460" t="s">
        <v>6083</v>
      </c>
      <c r="E4460" s="11">
        <v>1</v>
      </c>
      <c r="F4460"/>
    </row>
    <row r="4461" spans="1:6" x14ac:dyDescent="0.25">
      <c r="A4461" t="s">
        <v>186</v>
      </c>
      <c r="B4461">
        <v>2017</v>
      </c>
      <c r="C4461">
        <v>25</v>
      </c>
      <c r="D4461" t="s">
        <v>6082</v>
      </c>
      <c r="E4461" s="11">
        <v>1</v>
      </c>
      <c r="F4461"/>
    </row>
    <row r="4462" spans="1:6" x14ac:dyDescent="0.25">
      <c r="A4462" t="s">
        <v>186</v>
      </c>
      <c r="B4462">
        <v>2017</v>
      </c>
      <c r="C4462">
        <v>57</v>
      </c>
      <c r="D4462" t="s">
        <v>3442</v>
      </c>
      <c r="E4462" s="11">
        <v>1</v>
      </c>
      <c r="F4462"/>
    </row>
    <row r="4463" spans="1:6" x14ac:dyDescent="0.25">
      <c r="A4463" t="s">
        <v>186</v>
      </c>
      <c r="B4463">
        <v>2017</v>
      </c>
      <c r="C4463">
        <v>649</v>
      </c>
      <c r="D4463" t="s">
        <v>3443</v>
      </c>
      <c r="E4463" s="11">
        <v>1</v>
      </c>
      <c r="F4463"/>
    </row>
    <row r="4464" spans="1:6" x14ac:dyDescent="0.25">
      <c r="A4464" t="s">
        <v>186</v>
      </c>
      <c r="B4464">
        <v>2017</v>
      </c>
      <c r="C4464">
        <v>368</v>
      </c>
      <c r="D4464" t="s">
        <v>5960</v>
      </c>
      <c r="E4464" s="11">
        <v>1</v>
      </c>
      <c r="F4464"/>
    </row>
    <row r="4465" spans="1:6" x14ac:dyDescent="0.25">
      <c r="A4465" t="s">
        <v>186</v>
      </c>
      <c r="B4465">
        <v>2017</v>
      </c>
      <c r="C4465">
        <v>154</v>
      </c>
      <c r="D4465" t="s">
        <v>5985</v>
      </c>
      <c r="E4465" s="11">
        <v>1</v>
      </c>
      <c r="F4465"/>
    </row>
    <row r="4466" spans="1:6" x14ac:dyDescent="0.25">
      <c r="A4466" t="s">
        <v>186</v>
      </c>
      <c r="B4466">
        <v>2017</v>
      </c>
      <c r="C4466">
        <v>227</v>
      </c>
      <c r="D4466" t="s">
        <v>6048</v>
      </c>
      <c r="E4466" s="11">
        <v>1</v>
      </c>
      <c r="F4466"/>
    </row>
    <row r="4467" spans="1:6" x14ac:dyDescent="0.25">
      <c r="A4467" t="s">
        <v>186</v>
      </c>
      <c r="B4467">
        <v>2017</v>
      </c>
      <c r="C4467">
        <v>73</v>
      </c>
      <c r="D4467" t="s">
        <v>5986</v>
      </c>
      <c r="E4467" s="11">
        <v>1</v>
      </c>
      <c r="F4467"/>
    </row>
    <row r="4468" spans="1:6" x14ac:dyDescent="0.25">
      <c r="A4468" t="s">
        <v>186</v>
      </c>
      <c r="B4468">
        <v>2017</v>
      </c>
      <c r="C4468">
        <v>73</v>
      </c>
      <c r="D4468" t="s">
        <v>6086</v>
      </c>
      <c r="E4468" s="11">
        <v>1</v>
      </c>
      <c r="F4468"/>
    </row>
    <row r="4469" spans="1:6" x14ac:dyDescent="0.25">
      <c r="A4469" t="s">
        <v>186</v>
      </c>
      <c r="B4469">
        <v>2017</v>
      </c>
      <c r="C4469" t="s">
        <v>2477</v>
      </c>
      <c r="D4469" t="s">
        <v>6003</v>
      </c>
      <c r="E4469" s="11">
        <v>1</v>
      </c>
      <c r="F4469"/>
    </row>
    <row r="4470" spans="1:6" x14ac:dyDescent="0.25">
      <c r="A4470" t="s">
        <v>186</v>
      </c>
      <c r="B4470">
        <v>2017</v>
      </c>
      <c r="C4470" t="s">
        <v>2784</v>
      </c>
      <c r="D4470" t="s">
        <v>6257</v>
      </c>
      <c r="E4470" s="11">
        <v>1</v>
      </c>
      <c r="F4470"/>
    </row>
    <row r="4471" spans="1:6" x14ac:dyDescent="0.25">
      <c r="A4471" t="s">
        <v>186</v>
      </c>
      <c r="B4471">
        <v>2018</v>
      </c>
      <c r="C4471">
        <v>25</v>
      </c>
      <c r="D4471" t="s">
        <v>3443</v>
      </c>
      <c r="E4471" s="11">
        <v>1</v>
      </c>
      <c r="F4471"/>
    </row>
    <row r="4472" spans="1:6" x14ac:dyDescent="0.25">
      <c r="A4472" t="s">
        <v>186</v>
      </c>
      <c r="B4472">
        <v>2018</v>
      </c>
      <c r="C4472">
        <v>94</v>
      </c>
      <c r="D4472" t="s">
        <v>6068</v>
      </c>
      <c r="E4472" s="11">
        <v>1</v>
      </c>
      <c r="F4472"/>
    </row>
    <row r="4473" spans="1:6" x14ac:dyDescent="0.25">
      <c r="A4473" t="s">
        <v>186</v>
      </c>
      <c r="B4473">
        <v>2018</v>
      </c>
      <c r="C4473" t="s">
        <v>1187</v>
      </c>
      <c r="D4473" t="s">
        <v>6044</v>
      </c>
      <c r="E4473" s="11">
        <v>1</v>
      </c>
      <c r="F4473"/>
    </row>
    <row r="4474" spans="1:6" x14ac:dyDescent="0.25">
      <c r="A4474" t="s">
        <v>186</v>
      </c>
      <c r="B4474">
        <v>2018</v>
      </c>
      <c r="C4474" t="s">
        <v>3280</v>
      </c>
      <c r="D4474" t="s">
        <v>3442</v>
      </c>
      <c r="E4474" s="11">
        <v>1</v>
      </c>
      <c r="F4474"/>
    </row>
    <row r="4475" spans="1:6" x14ac:dyDescent="0.25">
      <c r="A4475" t="s">
        <v>186</v>
      </c>
      <c r="B4475">
        <v>2018</v>
      </c>
      <c r="C4475" t="s">
        <v>3862</v>
      </c>
      <c r="D4475" t="s">
        <v>6181</v>
      </c>
      <c r="E4475" s="11">
        <v>1</v>
      </c>
      <c r="F4475"/>
    </row>
    <row r="4476" spans="1:6" x14ac:dyDescent="0.25">
      <c r="A4476" t="s">
        <v>186</v>
      </c>
      <c r="B4476">
        <v>2018</v>
      </c>
      <c r="C4476" t="s">
        <v>3948</v>
      </c>
      <c r="D4476" t="s">
        <v>3454</v>
      </c>
      <c r="E4476" s="11">
        <v>1</v>
      </c>
      <c r="F4476"/>
    </row>
    <row r="4477" spans="1:6" x14ac:dyDescent="0.25">
      <c r="A4477" t="s">
        <v>186</v>
      </c>
      <c r="B4477">
        <v>2019</v>
      </c>
      <c r="C4477">
        <v>30</v>
      </c>
      <c r="D4477" t="s">
        <v>8352</v>
      </c>
      <c r="E4477" s="11">
        <v>1</v>
      </c>
      <c r="F4477"/>
    </row>
    <row r="4478" spans="1:6" x14ac:dyDescent="0.25">
      <c r="A4478" t="s">
        <v>186</v>
      </c>
      <c r="B4478">
        <v>2019</v>
      </c>
      <c r="C4478">
        <v>120</v>
      </c>
      <c r="D4478" t="s">
        <v>3442</v>
      </c>
      <c r="E4478" s="11">
        <v>1</v>
      </c>
      <c r="F4478"/>
    </row>
    <row r="4479" spans="1:6" x14ac:dyDescent="0.25">
      <c r="A4479" t="s">
        <v>186</v>
      </c>
      <c r="B4479">
        <v>2019</v>
      </c>
      <c r="C4479">
        <v>120</v>
      </c>
      <c r="D4479" t="s">
        <v>5986</v>
      </c>
      <c r="E4479" s="11">
        <v>1</v>
      </c>
      <c r="F4479"/>
    </row>
    <row r="4480" spans="1:6" x14ac:dyDescent="0.25">
      <c r="A4480" t="s">
        <v>186</v>
      </c>
      <c r="B4480">
        <v>2019</v>
      </c>
      <c r="C4480">
        <v>500</v>
      </c>
      <c r="D4480" t="s">
        <v>3443</v>
      </c>
      <c r="E4480" s="11">
        <v>1</v>
      </c>
      <c r="F4480"/>
    </row>
    <row r="4481" spans="1:6" x14ac:dyDescent="0.25">
      <c r="A4481" t="s">
        <v>186</v>
      </c>
      <c r="B4481">
        <v>2019</v>
      </c>
      <c r="C4481">
        <v>209</v>
      </c>
      <c r="D4481" t="s">
        <v>6048</v>
      </c>
      <c r="E4481" s="11">
        <v>1</v>
      </c>
      <c r="F4481"/>
    </row>
    <row r="4482" spans="1:6" x14ac:dyDescent="0.25">
      <c r="A4482" t="s">
        <v>186</v>
      </c>
      <c r="B4482">
        <v>2019</v>
      </c>
      <c r="C4482" t="s">
        <v>4202</v>
      </c>
      <c r="D4482" t="s">
        <v>8353</v>
      </c>
      <c r="E4482" s="11">
        <v>1</v>
      </c>
      <c r="F4482"/>
    </row>
    <row r="4483" spans="1:6" x14ac:dyDescent="0.25">
      <c r="A4483" s="9" t="s">
        <v>6706</v>
      </c>
      <c r="B4483" s="9"/>
      <c r="C4483" s="9"/>
      <c r="D4483" s="9"/>
      <c r="E4483" s="12">
        <v>34</v>
      </c>
      <c r="F4483"/>
    </row>
    <row r="4484" spans="1:6" x14ac:dyDescent="0.25">
      <c r="A4484" t="s">
        <v>6258</v>
      </c>
      <c r="B4484">
        <v>1976</v>
      </c>
      <c r="C4484">
        <v>38</v>
      </c>
      <c r="D4484" t="s">
        <v>3443</v>
      </c>
      <c r="E4484" s="11">
        <v>1</v>
      </c>
      <c r="F4484"/>
    </row>
    <row r="4485" spans="1:6" x14ac:dyDescent="0.25">
      <c r="A4485" t="s">
        <v>6258</v>
      </c>
      <c r="B4485">
        <v>1981</v>
      </c>
      <c r="C4485">
        <v>19</v>
      </c>
      <c r="D4485" t="s">
        <v>5893</v>
      </c>
      <c r="E4485" s="11">
        <v>1</v>
      </c>
      <c r="F4485"/>
    </row>
    <row r="4486" spans="1:6" x14ac:dyDescent="0.25">
      <c r="A4486" t="s">
        <v>6258</v>
      </c>
      <c r="B4486">
        <v>1981</v>
      </c>
      <c r="C4486">
        <v>160</v>
      </c>
      <c r="D4486" t="s">
        <v>3443</v>
      </c>
      <c r="E4486" s="11">
        <v>1</v>
      </c>
      <c r="F4486"/>
    </row>
    <row r="4487" spans="1:6" x14ac:dyDescent="0.25">
      <c r="A4487" s="9" t="s">
        <v>8354</v>
      </c>
      <c r="B4487" s="9"/>
      <c r="C4487" s="9"/>
      <c r="D4487" s="9"/>
      <c r="E4487" s="12">
        <v>3</v>
      </c>
      <c r="F4487"/>
    </row>
    <row r="4488" spans="1:6" x14ac:dyDescent="0.25">
      <c r="A4488" t="s">
        <v>188</v>
      </c>
      <c r="B4488">
        <v>1987</v>
      </c>
      <c r="C4488">
        <v>52</v>
      </c>
      <c r="D4488" t="s">
        <v>3592</v>
      </c>
      <c r="E4488" s="11">
        <v>1</v>
      </c>
      <c r="F4488"/>
    </row>
    <row r="4489" spans="1:6" x14ac:dyDescent="0.25">
      <c r="A4489" t="s">
        <v>188</v>
      </c>
      <c r="B4489">
        <v>1987</v>
      </c>
      <c r="C4489" t="s">
        <v>627</v>
      </c>
      <c r="D4489" t="s">
        <v>3596</v>
      </c>
      <c r="E4489" s="11">
        <v>1</v>
      </c>
      <c r="F4489"/>
    </row>
    <row r="4490" spans="1:6" x14ac:dyDescent="0.25">
      <c r="A4490" t="s">
        <v>188</v>
      </c>
      <c r="B4490">
        <v>1987</v>
      </c>
      <c r="C4490" t="s">
        <v>638</v>
      </c>
      <c r="D4490" t="s">
        <v>3591</v>
      </c>
      <c r="E4490" s="11">
        <v>1</v>
      </c>
      <c r="F4490"/>
    </row>
    <row r="4491" spans="1:6" x14ac:dyDescent="0.25">
      <c r="A4491" t="s">
        <v>188</v>
      </c>
      <c r="B4491">
        <v>1988</v>
      </c>
      <c r="C4491">
        <v>361</v>
      </c>
      <c r="D4491" t="s">
        <v>3443</v>
      </c>
      <c r="E4491" s="11">
        <v>1</v>
      </c>
      <c r="F4491"/>
    </row>
    <row r="4492" spans="1:6" x14ac:dyDescent="0.25">
      <c r="A4492" t="s">
        <v>188</v>
      </c>
      <c r="B4492">
        <v>1988</v>
      </c>
      <c r="C4492">
        <v>539</v>
      </c>
      <c r="D4492" t="s">
        <v>3442</v>
      </c>
      <c r="E4492" s="11">
        <v>1</v>
      </c>
      <c r="F4492"/>
    </row>
    <row r="4493" spans="1:6" x14ac:dyDescent="0.25">
      <c r="A4493" t="s">
        <v>188</v>
      </c>
      <c r="B4493">
        <v>1989</v>
      </c>
      <c r="C4493">
        <v>240</v>
      </c>
      <c r="D4493" t="s">
        <v>3443</v>
      </c>
      <c r="E4493" s="11">
        <v>1</v>
      </c>
      <c r="F4493"/>
    </row>
    <row r="4494" spans="1:6" x14ac:dyDescent="0.25">
      <c r="A4494" t="s">
        <v>188</v>
      </c>
      <c r="B4494">
        <v>1989</v>
      </c>
      <c r="C4494">
        <v>431</v>
      </c>
      <c r="D4494" t="s">
        <v>5893</v>
      </c>
      <c r="E4494" s="11">
        <v>1</v>
      </c>
      <c r="F4494"/>
    </row>
    <row r="4495" spans="1:6" x14ac:dyDescent="0.25">
      <c r="A4495" t="s">
        <v>188</v>
      </c>
      <c r="B4495">
        <v>1989</v>
      </c>
      <c r="C4495">
        <v>373</v>
      </c>
      <c r="D4495" t="s">
        <v>3442</v>
      </c>
      <c r="E4495" s="11">
        <v>1</v>
      </c>
      <c r="F4495"/>
    </row>
    <row r="4496" spans="1:6" x14ac:dyDescent="0.25">
      <c r="A4496" t="s">
        <v>188</v>
      </c>
      <c r="B4496">
        <v>1990</v>
      </c>
      <c r="C4496">
        <v>158</v>
      </c>
      <c r="D4496" t="s">
        <v>3442</v>
      </c>
      <c r="E4496" s="11">
        <v>1</v>
      </c>
      <c r="F4496"/>
    </row>
    <row r="4497" spans="1:6" x14ac:dyDescent="0.25">
      <c r="A4497" t="s">
        <v>188</v>
      </c>
      <c r="B4497">
        <v>1990</v>
      </c>
      <c r="C4497">
        <v>715</v>
      </c>
      <c r="D4497" t="s">
        <v>3443</v>
      </c>
      <c r="E4497" s="11">
        <v>1</v>
      </c>
      <c r="F4497"/>
    </row>
    <row r="4498" spans="1:6" x14ac:dyDescent="0.25">
      <c r="A4498" t="s">
        <v>188</v>
      </c>
      <c r="B4498">
        <v>1990</v>
      </c>
      <c r="C4498">
        <v>37</v>
      </c>
      <c r="D4498" t="s">
        <v>5893</v>
      </c>
      <c r="E4498" s="11">
        <v>1</v>
      </c>
      <c r="F4498"/>
    </row>
    <row r="4499" spans="1:6" x14ac:dyDescent="0.25">
      <c r="A4499" t="s">
        <v>188</v>
      </c>
      <c r="B4499">
        <v>1991</v>
      </c>
      <c r="C4499">
        <v>317</v>
      </c>
      <c r="D4499" t="s">
        <v>5903</v>
      </c>
      <c r="E4499" s="11">
        <v>1</v>
      </c>
      <c r="F4499"/>
    </row>
    <row r="4500" spans="1:6" x14ac:dyDescent="0.25">
      <c r="A4500" t="s">
        <v>188</v>
      </c>
      <c r="B4500">
        <v>1991</v>
      </c>
      <c r="C4500">
        <v>426</v>
      </c>
      <c r="D4500" t="s">
        <v>5893</v>
      </c>
      <c r="E4500" s="11">
        <v>1</v>
      </c>
      <c r="F4500"/>
    </row>
    <row r="4501" spans="1:6" x14ac:dyDescent="0.25">
      <c r="A4501" t="s">
        <v>188</v>
      </c>
      <c r="B4501">
        <v>1991</v>
      </c>
      <c r="C4501">
        <v>35</v>
      </c>
      <c r="D4501" t="s">
        <v>3443</v>
      </c>
      <c r="E4501" s="11">
        <v>1</v>
      </c>
      <c r="F4501"/>
    </row>
    <row r="4502" spans="1:6" x14ac:dyDescent="0.25">
      <c r="A4502" t="s">
        <v>188</v>
      </c>
      <c r="B4502">
        <v>1991</v>
      </c>
      <c r="C4502">
        <v>374</v>
      </c>
      <c r="D4502" t="s">
        <v>3442</v>
      </c>
      <c r="E4502" s="11">
        <v>1</v>
      </c>
      <c r="F4502"/>
    </row>
    <row r="4503" spans="1:6" x14ac:dyDescent="0.25">
      <c r="A4503" t="s">
        <v>188</v>
      </c>
      <c r="B4503">
        <v>1992</v>
      </c>
      <c r="C4503">
        <v>520</v>
      </c>
      <c r="D4503" t="s">
        <v>3442</v>
      </c>
      <c r="E4503" s="11">
        <v>1</v>
      </c>
      <c r="F4503"/>
    </row>
    <row r="4504" spans="1:6" x14ac:dyDescent="0.25">
      <c r="A4504" t="s">
        <v>188</v>
      </c>
      <c r="B4504">
        <v>1992</v>
      </c>
      <c r="C4504">
        <v>580</v>
      </c>
      <c r="D4504" t="s">
        <v>3443</v>
      </c>
      <c r="E4504" s="11">
        <v>1</v>
      </c>
      <c r="F4504"/>
    </row>
    <row r="4505" spans="1:6" x14ac:dyDescent="0.25">
      <c r="A4505" t="s">
        <v>188</v>
      </c>
      <c r="B4505">
        <v>1992</v>
      </c>
      <c r="C4505">
        <v>386</v>
      </c>
      <c r="D4505" t="s">
        <v>5893</v>
      </c>
      <c r="E4505" s="11">
        <v>1</v>
      </c>
      <c r="F4505"/>
    </row>
    <row r="4506" spans="1:6" x14ac:dyDescent="0.25">
      <c r="A4506" t="s">
        <v>188</v>
      </c>
      <c r="B4506">
        <v>1992</v>
      </c>
      <c r="C4506">
        <v>269</v>
      </c>
      <c r="D4506" t="s">
        <v>5903</v>
      </c>
      <c r="E4506" s="11">
        <v>1</v>
      </c>
      <c r="F4506"/>
    </row>
    <row r="4507" spans="1:6" x14ac:dyDescent="0.25">
      <c r="A4507" t="s">
        <v>188</v>
      </c>
      <c r="B4507">
        <v>1993</v>
      </c>
      <c r="C4507">
        <v>10</v>
      </c>
      <c r="D4507" t="s">
        <v>5886</v>
      </c>
      <c r="E4507" s="11">
        <v>1</v>
      </c>
      <c r="F4507"/>
    </row>
    <row r="4508" spans="1:6" x14ac:dyDescent="0.25">
      <c r="A4508" t="s">
        <v>188</v>
      </c>
      <c r="B4508">
        <v>1993</v>
      </c>
      <c r="C4508">
        <v>27</v>
      </c>
      <c r="D4508" t="s">
        <v>6087</v>
      </c>
      <c r="E4508" s="11">
        <v>1</v>
      </c>
      <c r="F4508"/>
    </row>
    <row r="4509" spans="1:6" x14ac:dyDescent="0.25">
      <c r="A4509" t="s">
        <v>188</v>
      </c>
      <c r="B4509">
        <v>1993</v>
      </c>
      <c r="C4509">
        <v>750</v>
      </c>
      <c r="D4509" t="s">
        <v>5992</v>
      </c>
      <c r="E4509" s="11">
        <v>1</v>
      </c>
      <c r="F4509"/>
    </row>
    <row r="4510" spans="1:6" x14ac:dyDescent="0.25">
      <c r="A4510" t="s">
        <v>188</v>
      </c>
      <c r="B4510">
        <v>1993</v>
      </c>
      <c r="C4510">
        <v>54</v>
      </c>
      <c r="D4510" t="s">
        <v>5926</v>
      </c>
      <c r="E4510" s="11">
        <v>1</v>
      </c>
      <c r="F4510"/>
    </row>
    <row r="4511" spans="1:6" x14ac:dyDescent="0.25">
      <c r="A4511" t="s">
        <v>188</v>
      </c>
      <c r="B4511">
        <v>1994</v>
      </c>
      <c r="C4511">
        <v>4</v>
      </c>
      <c r="D4511" t="s">
        <v>6088</v>
      </c>
      <c r="E4511" s="11">
        <v>1</v>
      </c>
      <c r="F4511"/>
    </row>
    <row r="4512" spans="1:6" x14ac:dyDescent="0.25">
      <c r="A4512" t="s">
        <v>188</v>
      </c>
      <c r="B4512">
        <v>1994</v>
      </c>
      <c r="C4512">
        <v>380</v>
      </c>
      <c r="D4512" t="s">
        <v>3442</v>
      </c>
      <c r="E4512" s="11">
        <v>1</v>
      </c>
      <c r="F4512"/>
    </row>
    <row r="4513" spans="1:6" x14ac:dyDescent="0.25">
      <c r="A4513" t="s">
        <v>188</v>
      </c>
      <c r="B4513">
        <v>1994</v>
      </c>
      <c r="C4513">
        <v>365</v>
      </c>
      <c r="D4513" t="s">
        <v>5893</v>
      </c>
      <c r="E4513" s="11">
        <v>1</v>
      </c>
      <c r="F4513"/>
    </row>
    <row r="4514" spans="1:6" x14ac:dyDescent="0.25">
      <c r="A4514" t="s">
        <v>188</v>
      </c>
      <c r="B4514">
        <v>1995</v>
      </c>
      <c r="C4514">
        <v>4</v>
      </c>
      <c r="D4514" t="s">
        <v>6089</v>
      </c>
      <c r="E4514" s="11">
        <v>1</v>
      </c>
      <c r="F4514"/>
    </row>
    <row r="4515" spans="1:6" x14ac:dyDescent="0.25">
      <c r="A4515" t="s">
        <v>188</v>
      </c>
      <c r="B4515">
        <v>1995</v>
      </c>
      <c r="C4515">
        <v>115</v>
      </c>
      <c r="D4515" t="s">
        <v>5921</v>
      </c>
      <c r="E4515" s="11">
        <v>1</v>
      </c>
      <c r="F4515"/>
    </row>
    <row r="4516" spans="1:6" x14ac:dyDescent="0.25">
      <c r="A4516" t="s">
        <v>188</v>
      </c>
      <c r="B4516">
        <v>1995</v>
      </c>
      <c r="C4516">
        <v>158</v>
      </c>
      <c r="D4516" t="s">
        <v>6245</v>
      </c>
      <c r="E4516" s="11">
        <v>1</v>
      </c>
      <c r="F4516"/>
    </row>
    <row r="4517" spans="1:6" x14ac:dyDescent="0.25">
      <c r="A4517" t="s">
        <v>188</v>
      </c>
      <c r="B4517">
        <v>1995</v>
      </c>
      <c r="C4517">
        <v>295</v>
      </c>
      <c r="D4517" t="s">
        <v>3443</v>
      </c>
      <c r="E4517" s="11">
        <v>1</v>
      </c>
      <c r="F4517"/>
    </row>
    <row r="4518" spans="1:6" x14ac:dyDescent="0.25">
      <c r="A4518" t="s">
        <v>188</v>
      </c>
      <c r="B4518">
        <v>1995</v>
      </c>
      <c r="C4518">
        <v>406</v>
      </c>
      <c r="D4518" t="s">
        <v>5691</v>
      </c>
      <c r="E4518" s="11">
        <v>1</v>
      </c>
      <c r="F4518"/>
    </row>
    <row r="4519" spans="1:6" x14ac:dyDescent="0.25">
      <c r="A4519" t="s">
        <v>188</v>
      </c>
      <c r="B4519">
        <v>1996</v>
      </c>
      <c r="C4519">
        <v>318</v>
      </c>
      <c r="D4519" t="s">
        <v>4210</v>
      </c>
      <c r="E4519" s="11">
        <v>1</v>
      </c>
      <c r="F4519"/>
    </row>
    <row r="4520" spans="1:6" x14ac:dyDescent="0.25">
      <c r="A4520" t="s">
        <v>188</v>
      </c>
      <c r="B4520">
        <v>1997</v>
      </c>
      <c r="C4520">
        <v>130</v>
      </c>
      <c r="D4520" t="s">
        <v>6189</v>
      </c>
      <c r="E4520" s="11">
        <v>1</v>
      </c>
      <c r="F4520"/>
    </row>
    <row r="4521" spans="1:6" x14ac:dyDescent="0.25">
      <c r="A4521" t="s">
        <v>188</v>
      </c>
      <c r="B4521">
        <v>1998</v>
      </c>
      <c r="C4521">
        <v>296</v>
      </c>
      <c r="D4521" t="s">
        <v>3443</v>
      </c>
      <c r="E4521" s="11">
        <v>1</v>
      </c>
      <c r="F4521"/>
    </row>
    <row r="4522" spans="1:6" x14ac:dyDescent="0.25">
      <c r="A4522" t="s">
        <v>188</v>
      </c>
      <c r="B4522">
        <v>1999</v>
      </c>
      <c r="C4522">
        <v>16</v>
      </c>
      <c r="D4522" t="s">
        <v>3443</v>
      </c>
      <c r="E4522" s="11">
        <v>1</v>
      </c>
      <c r="F4522"/>
    </row>
    <row r="4523" spans="1:6" x14ac:dyDescent="0.25">
      <c r="A4523" t="s">
        <v>188</v>
      </c>
      <c r="B4523">
        <v>1999</v>
      </c>
      <c r="C4523">
        <v>231</v>
      </c>
      <c r="D4523" t="s">
        <v>3443</v>
      </c>
      <c r="E4523" s="11">
        <v>1</v>
      </c>
      <c r="F4523"/>
    </row>
    <row r="4524" spans="1:6" x14ac:dyDescent="0.25">
      <c r="A4524" t="s">
        <v>188</v>
      </c>
      <c r="B4524">
        <v>2000</v>
      </c>
      <c r="C4524">
        <v>425</v>
      </c>
      <c r="D4524" t="s">
        <v>3443</v>
      </c>
      <c r="E4524" s="11">
        <v>1</v>
      </c>
      <c r="F4524"/>
    </row>
    <row r="4525" spans="1:6" x14ac:dyDescent="0.25">
      <c r="A4525" t="s">
        <v>188</v>
      </c>
      <c r="B4525">
        <v>2000</v>
      </c>
      <c r="C4525" t="s">
        <v>862</v>
      </c>
      <c r="D4525" t="s">
        <v>6090</v>
      </c>
      <c r="E4525" s="11">
        <v>1</v>
      </c>
      <c r="F4525"/>
    </row>
    <row r="4526" spans="1:6" x14ac:dyDescent="0.25">
      <c r="A4526" t="s">
        <v>188</v>
      </c>
      <c r="B4526">
        <v>2001</v>
      </c>
      <c r="C4526">
        <v>660</v>
      </c>
      <c r="D4526" t="s">
        <v>3443</v>
      </c>
      <c r="E4526" s="11">
        <v>1</v>
      </c>
      <c r="F4526"/>
    </row>
    <row r="4527" spans="1:6" x14ac:dyDescent="0.25">
      <c r="A4527" t="s">
        <v>188</v>
      </c>
      <c r="B4527">
        <v>2002</v>
      </c>
      <c r="C4527">
        <v>240</v>
      </c>
      <c r="D4527" t="s">
        <v>3443</v>
      </c>
      <c r="E4527" s="11">
        <v>1</v>
      </c>
      <c r="F4527"/>
    </row>
    <row r="4528" spans="1:6" x14ac:dyDescent="0.25">
      <c r="A4528" t="s">
        <v>188</v>
      </c>
      <c r="B4528">
        <v>2003</v>
      </c>
      <c r="C4528">
        <v>694</v>
      </c>
      <c r="D4528" t="s">
        <v>3443</v>
      </c>
      <c r="E4528" s="11">
        <v>1</v>
      </c>
      <c r="F4528"/>
    </row>
    <row r="4529" spans="1:6" x14ac:dyDescent="0.25">
      <c r="A4529" t="s">
        <v>188</v>
      </c>
      <c r="B4529">
        <v>2003</v>
      </c>
      <c r="C4529">
        <v>105</v>
      </c>
      <c r="D4529" t="s">
        <v>3443</v>
      </c>
      <c r="E4529" s="11">
        <v>1</v>
      </c>
      <c r="F4529"/>
    </row>
    <row r="4530" spans="1:6" x14ac:dyDescent="0.25">
      <c r="A4530" t="s">
        <v>188</v>
      </c>
      <c r="B4530">
        <v>2004</v>
      </c>
      <c r="C4530">
        <v>140</v>
      </c>
      <c r="D4530" t="s">
        <v>3443</v>
      </c>
      <c r="E4530" s="11">
        <v>1</v>
      </c>
      <c r="F4530"/>
    </row>
    <row r="4531" spans="1:6" x14ac:dyDescent="0.25">
      <c r="A4531" t="s">
        <v>188</v>
      </c>
      <c r="B4531">
        <v>2005</v>
      </c>
      <c r="C4531">
        <v>155</v>
      </c>
      <c r="D4531" t="s">
        <v>3443</v>
      </c>
      <c r="E4531" s="11">
        <v>1</v>
      </c>
      <c r="F4531"/>
    </row>
    <row r="4532" spans="1:6" x14ac:dyDescent="0.25">
      <c r="A4532" t="s">
        <v>188</v>
      </c>
      <c r="B4532">
        <v>2006</v>
      </c>
      <c r="C4532">
        <v>45</v>
      </c>
      <c r="D4532" t="s">
        <v>3443</v>
      </c>
      <c r="E4532" s="11">
        <v>1</v>
      </c>
      <c r="F4532"/>
    </row>
    <row r="4533" spans="1:6" x14ac:dyDescent="0.25">
      <c r="A4533" t="s">
        <v>188</v>
      </c>
      <c r="B4533">
        <v>2008</v>
      </c>
      <c r="C4533">
        <v>625</v>
      </c>
      <c r="D4533" t="s">
        <v>3443</v>
      </c>
      <c r="E4533" s="11">
        <v>1</v>
      </c>
      <c r="F4533"/>
    </row>
    <row r="4534" spans="1:6" x14ac:dyDescent="0.25">
      <c r="A4534" s="9" t="s">
        <v>8355</v>
      </c>
      <c r="B4534" s="9"/>
      <c r="C4534" s="9"/>
      <c r="D4534" s="9"/>
      <c r="E4534" s="12">
        <v>46</v>
      </c>
      <c r="F4534"/>
    </row>
    <row r="4535" spans="1:6" x14ac:dyDescent="0.25">
      <c r="A4535" t="s">
        <v>6259</v>
      </c>
      <c r="B4535">
        <v>1993</v>
      </c>
      <c r="C4535">
        <v>472</v>
      </c>
      <c r="D4535" t="s">
        <v>5933</v>
      </c>
      <c r="E4535" s="11">
        <v>1</v>
      </c>
      <c r="F4535"/>
    </row>
    <row r="4536" spans="1:6" x14ac:dyDescent="0.25">
      <c r="A4536" s="9" t="s">
        <v>8356</v>
      </c>
      <c r="B4536" s="9"/>
      <c r="C4536" s="9"/>
      <c r="D4536" s="9"/>
      <c r="E4536" s="12">
        <v>1</v>
      </c>
      <c r="F4536"/>
    </row>
    <row r="4537" spans="1:6" x14ac:dyDescent="0.25">
      <c r="A4537" t="s">
        <v>6532</v>
      </c>
      <c r="B4537">
        <v>2018</v>
      </c>
      <c r="C4537" t="s">
        <v>4274</v>
      </c>
      <c r="D4537" t="s">
        <v>5916</v>
      </c>
      <c r="E4537" s="11">
        <v>1</v>
      </c>
      <c r="F4537"/>
    </row>
    <row r="4538" spans="1:6" x14ac:dyDescent="0.25">
      <c r="A4538" t="s">
        <v>6532</v>
      </c>
      <c r="B4538">
        <v>2019</v>
      </c>
      <c r="C4538">
        <v>23</v>
      </c>
      <c r="D4538" t="s">
        <v>7470</v>
      </c>
      <c r="E4538" s="11">
        <v>1</v>
      </c>
      <c r="F4538"/>
    </row>
    <row r="4539" spans="1:6" x14ac:dyDescent="0.25">
      <c r="A4539" t="s">
        <v>6532</v>
      </c>
      <c r="B4539">
        <v>2019</v>
      </c>
      <c r="C4539" t="s">
        <v>5157</v>
      </c>
      <c r="D4539" t="s">
        <v>6158</v>
      </c>
      <c r="E4539" s="11">
        <v>1</v>
      </c>
      <c r="F4539"/>
    </row>
    <row r="4540" spans="1:6" x14ac:dyDescent="0.25">
      <c r="A4540" s="9" t="s">
        <v>8357</v>
      </c>
      <c r="B4540" s="9"/>
      <c r="C4540" s="9"/>
      <c r="D4540" s="9"/>
      <c r="E4540" s="12">
        <v>3</v>
      </c>
      <c r="F4540"/>
    </row>
    <row r="4541" spans="1:6" x14ac:dyDescent="0.25">
      <c r="A4541" t="s">
        <v>187</v>
      </c>
      <c r="B4541">
        <v>2016</v>
      </c>
      <c r="C4541">
        <v>176</v>
      </c>
      <c r="D4541" t="s">
        <v>2551</v>
      </c>
      <c r="E4541" s="11">
        <v>1</v>
      </c>
      <c r="F4541"/>
    </row>
    <row r="4542" spans="1:6" x14ac:dyDescent="0.25">
      <c r="A4542" t="s">
        <v>187</v>
      </c>
      <c r="B4542">
        <v>2016</v>
      </c>
      <c r="C4542" t="s">
        <v>1199</v>
      </c>
      <c r="D4542" t="s">
        <v>1493</v>
      </c>
      <c r="E4542" s="11">
        <v>1</v>
      </c>
      <c r="F4542"/>
    </row>
    <row r="4543" spans="1:6" x14ac:dyDescent="0.25">
      <c r="A4543" t="s">
        <v>187</v>
      </c>
      <c r="B4543">
        <v>2016</v>
      </c>
      <c r="C4543" t="s">
        <v>1606</v>
      </c>
      <c r="D4543" t="s">
        <v>2636</v>
      </c>
      <c r="E4543" s="11">
        <v>1</v>
      </c>
      <c r="F4543"/>
    </row>
    <row r="4544" spans="1:6" x14ac:dyDescent="0.25">
      <c r="A4544" s="9" t="s">
        <v>8358</v>
      </c>
      <c r="B4544" s="9"/>
      <c r="C4544" s="9"/>
      <c r="D4544" s="9"/>
      <c r="E4544" s="12">
        <v>3</v>
      </c>
      <c r="F4544"/>
    </row>
    <row r="4545" spans="1:6" x14ac:dyDescent="0.25">
      <c r="A4545" t="s">
        <v>5787</v>
      </c>
      <c r="B4545">
        <v>2017</v>
      </c>
      <c r="C4545" t="s">
        <v>4784</v>
      </c>
      <c r="D4545" t="s">
        <v>7154</v>
      </c>
      <c r="E4545" s="11">
        <v>1</v>
      </c>
      <c r="F4545"/>
    </row>
    <row r="4546" spans="1:6" x14ac:dyDescent="0.25">
      <c r="A4546" s="9" t="s">
        <v>8359</v>
      </c>
      <c r="B4546" s="9"/>
      <c r="C4546" s="9"/>
      <c r="D4546" s="9"/>
      <c r="E4546" s="12">
        <v>1</v>
      </c>
      <c r="F4546"/>
    </row>
    <row r="4547" spans="1:6" x14ac:dyDescent="0.25">
      <c r="A4547" t="s">
        <v>3649</v>
      </c>
      <c r="B4547">
        <v>2018</v>
      </c>
      <c r="C4547">
        <v>95</v>
      </c>
      <c r="D4547" t="s">
        <v>567</v>
      </c>
      <c r="E4547" s="11">
        <v>1</v>
      </c>
      <c r="F4547"/>
    </row>
    <row r="4548" spans="1:6" x14ac:dyDescent="0.25">
      <c r="A4548" t="s">
        <v>3649</v>
      </c>
      <c r="B4548">
        <v>2018</v>
      </c>
      <c r="C4548">
        <v>193</v>
      </c>
      <c r="D4548" t="s">
        <v>2554</v>
      </c>
      <c r="E4548" s="11">
        <v>1</v>
      </c>
      <c r="F4548"/>
    </row>
    <row r="4549" spans="1:6" x14ac:dyDescent="0.25">
      <c r="A4549" t="s">
        <v>3649</v>
      </c>
      <c r="B4549">
        <v>2018</v>
      </c>
      <c r="C4549">
        <v>32</v>
      </c>
      <c r="D4549" t="s">
        <v>684</v>
      </c>
      <c r="E4549" s="11">
        <v>1</v>
      </c>
      <c r="F4549"/>
    </row>
    <row r="4550" spans="1:6" x14ac:dyDescent="0.25">
      <c r="A4550" t="s">
        <v>3649</v>
      </c>
      <c r="B4550">
        <v>2018</v>
      </c>
      <c r="C4550">
        <v>132</v>
      </c>
      <c r="D4550" t="s">
        <v>1503</v>
      </c>
      <c r="E4550" s="11">
        <v>1</v>
      </c>
      <c r="F4550"/>
    </row>
    <row r="4551" spans="1:6" x14ac:dyDescent="0.25">
      <c r="A4551" t="s">
        <v>3649</v>
      </c>
      <c r="B4551">
        <v>2019</v>
      </c>
      <c r="C4551">
        <v>399</v>
      </c>
      <c r="D4551" t="s">
        <v>3443</v>
      </c>
      <c r="E4551" s="11">
        <v>1</v>
      </c>
      <c r="F4551"/>
    </row>
    <row r="4552" spans="1:6" x14ac:dyDescent="0.25">
      <c r="A4552" s="9" t="s">
        <v>8360</v>
      </c>
      <c r="B4552" s="9"/>
      <c r="C4552" s="9"/>
      <c r="D4552" s="9"/>
      <c r="E4552" s="12">
        <v>5</v>
      </c>
      <c r="F4552"/>
    </row>
    <row r="4553" spans="1:6" x14ac:dyDescent="0.25">
      <c r="A4553" t="s">
        <v>2680</v>
      </c>
      <c r="B4553">
        <v>2016</v>
      </c>
      <c r="C4553">
        <v>495</v>
      </c>
      <c r="D4553" t="s">
        <v>567</v>
      </c>
      <c r="E4553" s="11">
        <v>1</v>
      </c>
      <c r="F4553"/>
    </row>
    <row r="4554" spans="1:6" x14ac:dyDescent="0.25">
      <c r="A4554" t="s">
        <v>2680</v>
      </c>
      <c r="B4554">
        <v>2017</v>
      </c>
      <c r="C4554">
        <v>672</v>
      </c>
      <c r="D4554" t="s">
        <v>3443</v>
      </c>
      <c r="E4554" s="11">
        <v>1</v>
      </c>
      <c r="F4554"/>
    </row>
    <row r="4555" spans="1:6" x14ac:dyDescent="0.25">
      <c r="A4555" s="9" t="s">
        <v>8361</v>
      </c>
      <c r="B4555" s="9"/>
      <c r="C4555" s="9"/>
      <c r="D4555" s="9"/>
      <c r="E4555" s="12">
        <v>2</v>
      </c>
      <c r="F4555"/>
    </row>
    <row r="4556" spans="1:6" x14ac:dyDescent="0.25">
      <c r="A4556" t="s">
        <v>5788</v>
      </c>
      <c r="B4556">
        <v>2017</v>
      </c>
      <c r="C4556">
        <v>47</v>
      </c>
      <c r="D4556" t="s">
        <v>6330</v>
      </c>
      <c r="E4556" s="11">
        <v>1</v>
      </c>
      <c r="F4556"/>
    </row>
    <row r="4557" spans="1:6" x14ac:dyDescent="0.25">
      <c r="A4557" t="s">
        <v>5788</v>
      </c>
      <c r="B4557">
        <v>2017</v>
      </c>
      <c r="C4557" t="s">
        <v>2148</v>
      </c>
      <c r="D4557" t="s">
        <v>5685</v>
      </c>
      <c r="E4557" s="11">
        <v>1</v>
      </c>
      <c r="F4557"/>
    </row>
    <row r="4558" spans="1:6" x14ac:dyDescent="0.25">
      <c r="A4558" t="s">
        <v>5788</v>
      </c>
      <c r="B4558">
        <v>2017</v>
      </c>
      <c r="C4558" t="s">
        <v>4812</v>
      </c>
      <c r="D4558" t="s">
        <v>5686</v>
      </c>
      <c r="E4558" s="11">
        <v>1</v>
      </c>
      <c r="F4558"/>
    </row>
    <row r="4559" spans="1:6" x14ac:dyDescent="0.25">
      <c r="A4559" s="9" t="s">
        <v>8362</v>
      </c>
      <c r="B4559" s="9"/>
      <c r="C4559" s="9"/>
      <c r="D4559" s="9"/>
      <c r="E4559" s="12">
        <v>3</v>
      </c>
      <c r="F4559"/>
    </row>
    <row r="4560" spans="1:6" x14ac:dyDescent="0.25">
      <c r="A4560" t="s">
        <v>8363</v>
      </c>
      <c r="B4560">
        <v>2019</v>
      </c>
      <c r="C4560" t="s">
        <v>6956</v>
      </c>
      <c r="D4560" t="s">
        <v>7161</v>
      </c>
      <c r="E4560" s="11">
        <v>1</v>
      </c>
      <c r="F4560"/>
    </row>
    <row r="4561" spans="1:6" x14ac:dyDescent="0.25">
      <c r="A4561" s="9" t="s">
        <v>8364</v>
      </c>
      <c r="B4561" s="9"/>
      <c r="C4561" s="9"/>
      <c r="D4561" s="9"/>
      <c r="E4561" s="12">
        <v>1</v>
      </c>
      <c r="F4561"/>
    </row>
    <row r="4562" spans="1:6" x14ac:dyDescent="0.25">
      <c r="A4562" t="s">
        <v>2681</v>
      </c>
      <c r="B4562">
        <v>2016</v>
      </c>
      <c r="C4562" t="s">
        <v>1600</v>
      </c>
      <c r="D4562" t="s">
        <v>5685</v>
      </c>
      <c r="E4562" s="11">
        <v>1</v>
      </c>
      <c r="F4562"/>
    </row>
    <row r="4563" spans="1:6" x14ac:dyDescent="0.25">
      <c r="A4563" t="s">
        <v>2681</v>
      </c>
      <c r="B4563">
        <v>2016</v>
      </c>
      <c r="C4563" t="s">
        <v>1904</v>
      </c>
      <c r="D4563" t="s">
        <v>1493</v>
      </c>
      <c r="E4563" s="11">
        <v>1</v>
      </c>
      <c r="F4563"/>
    </row>
    <row r="4564" spans="1:6" x14ac:dyDescent="0.25">
      <c r="A4564" t="s">
        <v>2681</v>
      </c>
      <c r="B4564">
        <v>2017</v>
      </c>
      <c r="C4564">
        <v>18</v>
      </c>
      <c r="D4564" t="s">
        <v>6048</v>
      </c>
      <c r="E4564" s="11">
        <v>1</v>
      </c>
      <c r="F4564"/>
    </row>
    <row r="4565" spans="1:6" x14ac:dyDescent="0.25">
      <c r="A4565" t="s">
        <v>2681</v>
      </c>
      <c r="B4565">
        <v>2017</v>
      </c>
      <c r="C4565" t="s">
        <v>2542</v>
      </c>
      <c r="D4565" t="s">
        <v>6003</v>
      </c>
      <c r="E4565" s="11">
        <v>1</v>
      </c>
      <c r="F4565"/>
    </row>
    <row r="4566" spans="1:6" x14ac:dyDescent="0.25">
      <c r="A4566" t="s">
        <v>2681</v>
      </c>
      <c r="B4566">
        <v>2019</v>
      </c>
      <c r="C4566">
        <v>103</v>
      </c>
      <c r="D4566" t="s">
        <v>3443</v>
      </c>
      <c r="E4566" s="11">
        <v>1</v>
      </c>
      <c r="F4566"/>
    </row>
    <row r="4567" spans="1:6" x14ac:dyDescent="0.25">
      <c r="A4567" s="9" t="s">
        <v>8365</v>
      </c>
      <c r="B4567" s="9"/>
      <c r="C4567" s="9"/>
      <c r="D4567" s="9"/>
      <c r="E4567" s="12">
        <v>5</v>
      </c>
      <c r="F4567"/>
    </row>
    <row r="4568" spans="1:6" x14ac:dyDescent="0.25">
      <c r="A4568" t="s">
        <v>2682</v>
      </c>
      <c r="B4568">
        <v>2016</v>
      </c>
      <c r="C4568" t="s">
        <v>1621</v>
      </c>
      <c r="D4568" t="s">
        <v>6091</v>
      </c>
      <c r="E4568" s="11">
        <v>1</v>
      </c>
      <c r="F4568"/>
    </row>
    <row r="4569" spans="1:6" x14ac:dyDescent="0.25">
      <c r="A4569" t="s">
        <v>2682</v>
      </c>
      <c r="B4569">
        <v>2016</v>
      </c>
      <c r="C4569" t="s">
        <v>1652</v>
      </c>
      <c r="D4569" t="s">
        <v>6023</v>
      </c>
      <c r="E4569" s="11">
        <v>1</v>
      </c>
      <c r="F4569"/>
    </row>
    <row r="4570" spans="1:6" x14ac:dyDescent="0.25">
      <c r="A4570" t="s">
        <v>2682</v>
      </c>
      <c r="B4570">
        <v>2017</v>
      </c>
      <c r="C4570">
        <v>84</v>
      </c>
      <c r="D4570" t="s">
        <v>2559</v>
      </c>
      <c r="E4570" s="11">
        <v>1</v>
      </c>
      <c r="F4570"/>
    </row>
    <row r="4571" spans="1:6" x14ac:dyDescent="0.25">
      <c r="A4571" t="s">
        <v>2682</v>
      </c>
      <c r="B4571">
        <v>2017</v>
      </c>
      <c r="C4571">
        <v>536</v>
      </c>
      <c r="D4571" t="s">
        <v>567</v>
      </c>
      <c r="E4571" s="11">
        <v>1</v>
      </c>
      <c r="F4571"/>
    </row>
    <row r="4572" spans="1:6" x14ac:dyDescent="0.25">
      <c r="A4572" t="s">
        <v>2682</v>
      </c>
      <c r="B4572">
        <v>2017</v>
      </c>
      <c r="C4572" t="s">
        <v>2501</v>
      </c>
      <c r="D4572" t="s">
        <v>2562</v>
      </c>
      <c r="E4572" s="11">
        <v>1</v>
      </c>
      <c r="F4572"/>
    </row>
    <row r="4573" spans="1:6" x14ac:dyDescent="0.25">
      <c r="A4573" t="s">
        <v>2682</v>
      </c>
      <c r="B4573">
        <v>2017</v>
      </c>
      <c r="C4573" t="s">
        <v>2933</v>
      </c>
      <c r="D4573" t="s">
        <v>1493</v>
      </c>
      <c r="E4573" s="11">
        <v>1</v>
      </c>
      <c r="F4573"/>
    </row>
    <row r="4574" spans="1:6" x14ac:dyDescent="0.25">
      <c r="A4574" t="s">
        <v>2682</v>
      </c>
      <c r="B4574">
        <v>2017</v>
      </c>
      <c r="C4574" t="s">
        <v>2934</v>
      </c>
      <c r="D4574" t="s">
        <v>5896</v>
      </c>
      <c r="E4574" s="11">
        <v>1</v>
      </c>
      <c r="F4574"/>
    </row>
    <row r="4575" spans="1:6" x14ac:dyDescent="0.25">
      <c r="A4575" t="s">
        <v>2682</v>
      </c>
      <c r="B4575">
        <v>2018</v>
      </c>
      <c r="C4575">
        <v>285</v>
      </c>
      <c r="D4575" t="s">
        <v>3443</v>
      </c>
      <c r="E4575" s="11">
        <v>1</v>
      </c>
      <c r="F4575"/>
    </row>
    <row r="4576" spans="1:6" x14ac:dyDescent="0.25">
      <c r="A4576" s="9" t="s">
        <v>8366</v>
      </c>
      <c r="B4576" s="9"/>
      <c r="C4576" s="9"/>
      <c r="D4576" s="9"/>
      <c r="E4576" s="12">
        <v>8</v>
      </c>
      <c r="F4576"/>
    </row>
    <row r="4577" spans="1:6" x14ac:dyDescent="0.25">
      <c r="A4577" t="s">
        <v>8367</v>
      </c>
      <c r="B4577">
        <v>2019</v>
      </c>
      <c r="C4577" t="s">
        <v>6886</v>
      </c>
      <c r="D4577" t="s">
        <v>7161</v>
      </c>
      <c r="E4577" s="11">
        <v>1</v>
      </c>
      <c r="F4577"/>
    </row>
    <row r="4578" spans="1:6" x14ac:dyDescent="0.25">
      <c r="A4578" s="9" t="s">
        <v>8368</v>
      </c>
      <c r="B4578" s="9"/>
      <c r="C4578" s="9"/>
      <c r="D4578" s="9"/>
      <c r="E4578" s="12">
        <v>1</v>
      </c>
      <c r="F4578"/>
    </row>
    <row r="4579" spans="1:6" x14ac:dyDescent="0.25">
      <c r="A4579" t="s">
        <v>6533</v>
      </c>
      <c r="B4579">
        <v>2018</v>
      </c>
      <c r="C4579" t="s">
        <v>4251</v>
      </c>
      <c r="D4579" t="s">
        <v>5916</v>
      </c>
      <c r="E4579" s="11">
        <v>1</v>
      </c>
      <c r="F4579"/>
    </row>
    <row r="4580" spans="1:6" x14ac:dyDescent="0.25">
      <c r="A4580" s="9" t="s">
        <v>8369</v>
      </c>
      <c r="B4580" s="9"/>
      <c r="C4580" s="9"/>
      <c r="D4580" s="9"/>
      <c r="E4580" s="12">
        <v>1</v>
      </c>
      <c r="F4580"/>
    </row>
    <row r="4581" spans="1:6" x14ac:dyDescent="0.25">
      <c r="A4581" t="s">
        <v>5656</v>
      </c>
      <c r="B4581">
        <v>2017</v>
      </c>
      <c r="C4581" t="s">
        <v>2166</v>
      </c>
      <c r="D4581" t="s">
        <v>5685</v>
      </c>
      <c r="E4581" s="11">
        <v>1</v>
      </c>
      <c r="F4581"/>
    </row>
    <row r="4582" spans="1:6" x14ac:dyDescent="0.25">
      <c r="A4582" t="s">
        <v>5656</v>
      </c>
      <c r="B4582">
        <v>2017</v>
      </c>
      <c r="C4582" t="s">
        <v>4689</v>
      </c>
      <c r="D4582" t="s">
        <v>5686</v>
      </c>
      <c r="E4582" s="11">
        <v>1</v>
      </c>
      <c r="F4582"/>
    </row>
    <row r="4583" spans="1:6" x14ac:dyDescent="0.25">
      <c r="A4583" t="s">
        <v>5656</v>
      </c>
      <c r="B4583">
        <v>2018</v>
      </c>
      <c r="C4583">
        <v>10</v>
      </c>
      <c r="D4583" t="s">
        <v>6336</v>
      </c>
      <c r="E4583" s="11">
        <v>1</v>
      </c>
      <c r="F4583"/>
    </row>
    <row r="4584" spans="1:6" x14ac:dyDescent="0.25">
      <c r="A4584" t="s">
        <v>5656</v>
      </c>
      <c r="B4584">
        <v>2018</v>
      </c>
      <c r="C4584" t="s">
        <v>4381</v>
      </c>
      <c r="D4584" t="s">
        <v>3507</v>
      </c>
      <c r="E4584" s="11">
        <v>1</v>
      </c>
      <c r="F4584"/>
    </row>
    <row r="4585" spans="1:6" x14ac:dyDescent="0.25">
      <c r="A4585" t="s">
        <v>5656</v>
      </c>
      <c r="B4585">
        <v>2019</v>
      </c>
      <c r="C4585" t="s">
        <v>5182</v>
      </c>
      <c r="D4585" t="s">
        <v>7163</v>
      </c>
      <c r="E4585" s="11">
        <v>1</v>
      </c>
      <c r="F4585"/>
    </row>
    <row r="4586" spans="1:6" x14ac:dyDescent="0.25">
      <c r="A4586" s="9" t="s">
        <v>8370</v>
      </c>
      <c r="B4586" s="9"/>
      <c r="C4586" s="9"/>
      <c r="D4586" s="9"/>
      <c r="E4586" s="12">
        <v>5</v>
      </c>
      <c r="F4586"/>
    </row>
    <row r="4587" spans="1:6" x14ac:dyDescent="0.25">
      <c r="A4587" t="s">
        <v>8371</v>
      </c>
      <c r="B4587">
        <v>2019</v>
      </c>
      <c r="C4587" t="s">
        <v>6794</v>
      </c>
      <c r="D4587" t="s">
        <v>7161</v>
      </c>
      <c r="E4587" s="11">
        <v>1</v>
      </c>
      <c r="F4587"/>
    </row>
    <row r="4588" spans="1:6" x14ac:dyDescent="0.25">
      <c r="A4588" s="9" t="s">
        <v>8372</v>
      </c>
      <c r="B4588" s="9"/>
      <c r="C4588" s="9"/>
      <c r="D4588" s="9"/>
      <c r="E4588" s="12">
        <v>1</v>
      </c>
      <c r="F4588"/>
    </row>
    <row r="4589" spans="1:6" x14ac:dyDescent="0.25">
      <c r="A4589" t="s">
        <v>3716</v>
      </c>
      <c r="B4589">
        <v>2018</v>
      </c>
      <c r="C4589">
        <v>572</v>
      </c>
      <c r="D4589" t="s">
        <v>567</v>
      </c>
      <c r="E4589" s="11">
        <v>1</v>
      </c>
      <c r="F4589"/>
    </row>
    <row r="4590" spans="1:6" x14ac:dyDescent="0.25">
      <c r="A4590" t="s">
        <v>3716</v>
      </c>
      <c r="B4590">
        <v>2018</v>
      </c>
      <c r="C4590" t="s">
        <v>3698</v>
      </c>
      <c r="D4590" t="s">
        <v>3617</v>
      </c>
      <c r="E4590" s="11">
        <v>1</v>
      </c>
      <c r="F4590"/>
    </row>
    <row r="4591" spans="1:6" x14ac:dyDescent="0.25">
      <c r="A4591" s="9" t="s">
        <v>8373</v>
      </c>
      <c r="B4591" s="9"/>
      <c r="C4591" s="9"/>
      <c r="D4591" s="9"/>
      <c r="E4591" s="12">
        <v>2</v>
      </c>
      <c r="F4591"/>
    </row>
    <row r="4592" spans="1:6" x14ac:dyDescent="0.25">
      <c r="A4592" t="s">
        <v>8374</v>
      </c>
      <c r="B4592">
        <v>2019</v>
      </c>
      <c r="C4592">
        <v>625</v>
      </c>
      <c r="D4592" t="s">
        <v>8225</v>
      </c>
      <c r="E4592" s="11">
        <v>1</v>
      </c>
      <c r="F4592"/>
    </row>
    <row r="4593" spans="1:6" x14ac:dyDescent="0.25">
      <c r="A4593" t="s">
        <v>8374</v>
      </c>
      <c r="B4593">
        <v>2019</v>
      </c>
      <c r="C4593" t="s">
        <v>1985</v>
      </c>
      <c r="D4593" t="s">
        <v>1493</v>
      </c>
      <c r="E4593" s="11">
        <v>1</v>
      </c>
      <c r="F4593"/>
    </row>
    <row r="4594" spans="1:6" x14ac:dyDescent="0.25">
      <c r="A4594" s="9" t="s">
        <v>8375</v>
      </c>
      <c r="B4594" s="9"/>
      <c r="C4594" s="9"/>
      <c r="D4594" s="9"/>
      <c r="E4594" s="12">
        <v>2</v>
      </c>
      <c r="F4594"/>
    </row>
    <row r="4595" spans="1:6" x14ac:dyDescent="0.25">
      <c r="A4595" t="s">
        <v>2683</v>
      </c>
      <c r="B4595">
        <v>2017</v>
      </c>
      <c r="C4595">
        <v>20</v>
      </c>
      <c r="D4595" t="s">
        <v>684</v>
      </c>
      <c r="E4595" s="11">
        <v>1</v>
      </c>
      <c r="F4595"/>
    </row>
    <row r="4596" spans="1:6" x14ac:dyDescent="0.25">
      <c r="A4596" t="s">
        <v>2683</v>
      </c>
      <c r="B4596">
        <v>2017</v>
      </c>
      <c r="C4596">
        <v>401</v>
      </c>
      <c r="D4596" t="s">
        <v>567</v>
      </c>
      <c r="E4596" s="11">
        <v>1</v>
      </c>
      <c r="F4596"/>
    </row>
    <row r="4597" spans="1:6" x14ac:dyDescent="0.25">
      <c r="A4597" t="s">
        <v>2683</v>
      </c>
      <c r="B4597">
        <v>2017</v>
      </c>
      <c r="C4597">
        <v>48</v>
      </c>
      <c r="D4597" t="s">
        <v>2551</v>
      </c>
      <c r="E4597" s="11">
        <v>1</v>
      </c>
      <c r="F4597"/>
    </row>
    <row r="4598" spans="1:6" x14ac:dyDescent="0.25">
      <c r="A4598" t="s">
        <v>2683</v>
      </c>
      <c r="B4598">
        <v>2017</v>
      </c>
      <c r="C4598">
        <v>45</v>
      </c>
      <c r="D4598" t="s">
        <v>568</v>
      </c>
      <c r="E4598" s="11">
        <v>1</v>
      </c>
      <c r="F4598"/>
    </row>
    <row r="4599" spans="1:6" x14ac:dyDescent="0.25">
      <c r="A4599" t="s">
        <v>2683</v>
      </c>
      <c r="B4599">
        <v>2017</v>
      </c>
      <c r="C4599" t="s">
        <v>2329</v>
      </c>
      <c r="D4599" t="s">
        <v>3587</v>
      </c>
      <c r="E4599" s="11">
        <v>1</v>
      </c>
      <c r="F4599"/>
    </row>
    <row r="4600" spans="1:6" x14ac:dyDescent="0.25">
      <c r="A4600" t="s">
        <v>2683</v>
      </c>
      <c r="B4600">
        <v>2017</v>
      </c>
      <c r="C4600" t="s">
        <v>2508</v>
      </c>
      <c r="D4600" t="s">
        <v>2562</v>
      </c>
      <c r="E4600" s="11">
        <v>1</v>
      </c>
      <c r="F4600"/>
    </row>
    <row r="4601" spans="1:6" x14ac:dyDescent="0.25">
      <c r="A4601" t="s">
        <v>2683</v>
      </c>
      <c r="B4601">
        <v>2017</v>
      </c>
      <c r="C4601" t="s">
        <v>2818</v>
      </c>
      <c r="D4601" t="s">
        <v>3400</v>
      </c>
      <c r="E4601" s="11">
        <v>1</v>
      </c>
      <c r="F4601"/>
    </row>
    <row r="4602" spans="1:6" x14ac:dyDescent="0.25">
      <c r="A4602" t="s">
        <v>2683</v>
      </c>
      <c r="B4602">
        <v>2018</v>
      </c>
      <c r="C4602">
        <v>430</v>
      </c>
      <c r="D4602" t="s">
        <v>3443</v>
      </c>
      <c r="E4602" s="11">
        <v>1</v>
      </c>
      <c r="F4602"/>
    </row>
    <row r="4603" spans="1:6" x14ac:dyDescent="0.25">
      <c r="A4603" t="s">
        <v>2683</v>
      </c>
      <c r="B4603">
        <v>2019</v>
      </c>
      <c r="C4603">
        <v>170</v>
      </c>
      <c r="D4603" t="s">
        <v>3443</v>
      </c>
      <c r="E4603" s="11">
        <v>1</v>
      </c>
      <c r="F4603"/>
    </row>
    <row r="4604" spans="1:6" x14ac:dyDescent="0.25">
      <c r="A4604" t="s">
        <v>2683</v>
      </c>
      <c r="B4604">
        <v>2019</v>
      </c>
      <c r="C4604">
        <v>180</v>
      </c>
      <c r="D4604" t="s">
        <v>6048</v>
      </c>
      <c r="E4604" s="11">
        <v>1</v>
      </c>
      <c r="F4604"/>
    </row>
    <row r="4605" spans="1:6" x14ac:dyDescent="0.25">
      <c r="A4605" s="9" t="s">
        <v>8376</v>
      </c>
      <c r="B4605" s="9"/>
      <c r="C4605" s="9"/>
      <c r="D4605" s="9"/>
      <c r="E4605" s="12">
        <v>10</v>
      </c>
      <c r="F4605"/>
    </row>
    <row r="4606" spans="1:6" x14ac:dyDescent="0.25">
      <c r="A4606" t="s">
        <v>2684</v>
      </c>
      <c r="B4606">
        <v>2017</v>
      </c>
      <c r="C4606">
        <v>16</v>
      </c>
      <c r="D4606" t="s">
        <v>2564</v>
      </c>
      <c r="E4606" s="11">
        <v>1</v>
      </c>
      <c r="F4606"/>
    </row>
    <row r="4607" spans="1:6" x14ac:dyDescent="0.25">
      <c r="A4607" s="9" t="s">
        <v>8377</v>
      </c>
      <c r="B4607" s="9"/>
      <c r="C4607" s="9"/>
      <c r="D4607" s="9"/>
      <c r="E4607" s="12">
        <v>1</v>
      </c>
      <c r="F4607"/>
    </row>
    <row r="4608" spans="1:6" x14ac:dyDescent="0.25">
      <c r="A4608" t="s">
        <v>190</v>
      </c>
      <c r="B4608">
        <v>1969</v>
      </c>
      <c r="C4608">
        <v>370</v>
      </c>
      <c r="D4608" t="s">
        <v>5885</v>
      </c>
      <c r="E4608" s="11">
        <v>1</v>
      </c>
      <c r="F4608"/>
    </row>
    <row r="4609" spans="1:6" x14ac:dyDescent="0.25">
      <c r="A4609" t="s">
        <v>190</v>
      </c>
      <c r="B4609">
        <v>1974</v>
      </c>
      <c r="C4609" t="s">
        <v>6791</v>
      </c>
      <c r="D4609" t="s">
        <v>5926</v>
      </c>
      <c r="E4609" s="11">
        <v>1</v>
      </c>
      <c r="F4609"/>
    </row>
    <row r="4610" spans="1:6" x14ac:dyDescent="0.25">
      <c r="A4610" s="9" t="s">
        <v>8378</v>
      </c>
      <c r="B4610" s="9"/>
      <c r="C4610" s="9"/>
      <c r="D4610" s="9"/>
      <c r="E4610" s="12">
        <v>2</v>
      </c>
      <c r="F4610"/>
    </row>
    <row r="4611" spans="1:6" x14ac:dyDescent="0.25">
      <c r="A4611" t="s">
        <v>5789</v>
      </c>
      <c r="B4611">
        <v>2017</v>
      </c>
      <c r="C4611" t="s">
        <v>4821</v>
      </c>
      <c r="D4611" t="s">
        <v>7154</v>
      </c>
      <c r="E4611" s="11">
        <v>1</v>
      </c>
      <c r="F4611"/>
    </row>
    <row r="4612" spans="1:6" x14ac:dyDescent="0.25">
      <c r="A4612" s="9" t="s">
        <v>8379</v>
      </c>
      <c r="B4612" s="9"/>
      <c r="C4612" s="9"/>
      <c r="D4612" s="9"/>
      <c r="E4612" s="12">
        <v>1</v>
      </c>
      <c r="F4612"/>
    </row>
    <row r="4613" spans="1:6" x14ac:dyDescent="0.25">
      <c r="A4613" t="s">
        <v>8380</v>
      </c>
      <c r="B4613">
        <v>2019</v>
      </c>
      <c r="C4613" t="s">
        <v>5559</v>
      </c>
      <c r="D4613" t="s">
        <v>1493</v>
      </c>
      <c r="E4613" s="11">
        <v>1</v>
      </c>
      <c r="F4613"/>
    </row>
    <row r="4614" spans="1:6" x14ac:dyDescent="0.25">
      <c r="A4614" s="9" t="s">
        <v>8381</v>
      </c>
      <c r="B4614" s="9"/>
      <c r="C4614" s="9"/>
      <c r="D4614" s="9"/>
      <c r="E4614" s="12">
        <v>1</v>
      </c>
      <c r="F4614"/>
    </row>
    <row r="4615" spans="1:6" x14ac:dyDescent="0.25">
      <c r="A4615" t="s">
        <v>2685</v>
      </c>
      <c r="B4615">
        <v>2016</v>
      </c>
      <c r="C4615">
        <v>532</v>
      </c>
      <c r="D4615" t="s">
        <v>567</v>
      </c>
      <c r="E4615" s="11">
        <v>1</v>
      </c>
      <c r="F4615"/>
    </row>
    <row r="4616" spans="1:6" x14ac:dyDescent="0.25">
      <c r="A4616" s="9" t="s">
        <v>8382</v>
      </c>
      <c r="B4616" s="9"/>
      <c r="C4616" s="9"/>
      <c r="D4616" s="9"/>
      <c r="E4616" s="12">
        <v>1</v>
      </c>
      <c r="F4616"/>
    </row>
    <row r="4617" spans="1:6" x14ac:dyDescent="0.25">
      <c r="A4617" t="s">
        <v>2686</v>
      </c>
      <c r="B4617">
        <v>2017</v>
      </c>
      <c r="C4617">
        <v>351</v>
      </c>
      <c r="D4617" t="s">
        <v>567</v>
      </c>
      <c r="E4617" s="11">
        <v>1</v>
      </c>
      <c r="F4617"/>
    </row>
    <row r="4618" spans="1:6" x14ac:dyDescent="0.25">
      <c r="A4618" t="s">
        <v>2686</v>
      </c>
      <c r="B4618">
        <v>2017</v>
      </c>
      <c r="C4618">
        <v>71</v>
      </c>
      <c r="D4618" t="s">
        <v>2554</v>
      </c>
      <c r="E4618" s="11">
        <v>1</v>
      </c>
      <c r="F4618"/>
    </row>
    <row r="4619" spans="1:6" x14ac:dyDescent="0.25">
      <c r="A4619" t="s">
        <v>2686</v>
      </c>
      <c r="B4619">
        <v>2017</v>
      </c>
      <c r="C4619" t="s">
        <v>2525</v>
      </c>
      <c r="D4619" t="s">
        <v>2562</v>
      </c>
      <c r="E4619" s="11">
        <v>1</v>
      </c>
      <c r="F4619"/>
    </row>
    <row r="4620" spans="1:6" x14ac:dyDescent="0.25">
      <c r="A4620" t="s">
        <v>2686</v>
      </c>
      <c r="B4620">
        <v>2018</v>
      </c>
      <c r="C4620">
        <v>534</v>
      </c>
      <c r="D4620" t="s">
        <v>3443</v>
      </c>
      <c r="E4620" s="11">
        <v>1</v>
      </c>
      <c r="F4620"/>
    </row>
    <row r="4621" spans="1:6" x14ac:dyDescent="0.25">
      <c r="A4621" t="s">
        <v>2686</v>
      </c>
      <c r="B4621">
        <v>2019</v>
      </c>
      <c r="C4621">
        <v>195</v>
      </c>
      <c r="D4621" t="s">
        <v>3442</v>
      </c>
      <c r="E4621" s="11">
        <v>1</v>
      </c>
      <c r="F4621"/>
    </row>
    <row r="4622" spans="1:6" x14ac:dyDescent="0.25">
      <c r="A4622" t="s">
        <v>2686</v>
      </c>
      <c r="B4622">
        <v>2019</v>
      </c>
      <c r="C4622">
        <v>602</v>
      </c>
      <c r="D4622" t="s">
        <v>3443</v>
      </c>
      <c r="E4622" s="11">
        <v>1</v>
      </c>
      <c r="F4622"/>
    </row>
    <row r="4623" spans="1:6" x14ac:dyDescent="0.25">
      <c r="A4623" s="9" t="s">
        <v>8383</v>
      </c>
      <c r="B4623" s="9"/>
      <c r="C4623" s="9"/>
      <c r="D4623" s="9"/>
      <c r="E4623" s="12">
        <v>6</v>
      </c>
      <c r="F4623"/>
    </row>
    <row r="4624" spans="1:6" x14ac:dyDescent="0.25">
      <c r="A4624" t="s">
        <v>8384</v>
      </c>
      <c r="B4624">
        <v>2019</v>
      </c>
      <c r="C4624" t="s">
        <v>6806</v>
      </c>
      <c r="D4624" t="s">
        <v>7161</v>
      </c>
      <c r="E4624" s="11">
        <v>1</v>
      </c>
      <c r="F4624"/>
    </row>
    <row r="4625" spans="1:6" x14ac:dyDescent="0.25">
      <c r="A4625" s="9" t="s">
        <v>8385</v>
      </c>
      <c r="B4625" s="9"/>
      <c r="C4625" s="9"/>
      <c r="D4625" s="9"/>
      <c r="E4625" s="12">
        <v>1</v>
      </c>
      <c r="F4625"/>
    </row>
    <row r="4626" spans="1:6" x14ac:dyDescent="0.25">
      <c r="A4626" t="s">
        <v>6534</v>
      </c>
      <c r="B4626">
        <v>2018</v>
      </c>
      <c r="C4626" t="s">
        <v>3157</v>
      </c>
      <c r="D4626" t="s">
        <v>6339</v>
      </c>
      <c r="E4626" s="11">
        <v>1</v>
      </c>
      <c r="F4626"/>
    </row>
    <row r="4627" spans="1:6" x14ac:dyDescent="0.25">
      <c r="A4627" t="s">
        <v>6534</v>
      </c>
      <c r="B4627">
        <v>2018</v>
      </c>
      <c r="C4627" t="s">
        <v>4272</v>
      </c>
      <c r="D4627" t="s">
        <v>3507</v>
      </c>
      <c r="E4627" s="11">
        <v>1</v>
      </c>
      <c r="F4627"/>
    </row>
    <row r="4628" spans="1:6" x14ac:dyDescent="0.25">
      <c r="A4628" s="9" t="s">
        <v>8386</v>
      </c>
      <c r="B4628" s="9"/>
      <c r="C4628" s="9"/>
      <c r="D4628" s="9"/>
      <c r="E4628" s="12">
        <v>2</v>
      </c>
      <c r="F4628"/>
    </row>
    <row r="4629" spans="1:6" x14ac:dyDescent="0.25">
      <c r="A4629" t="s">
        <v>6535</v>
      </c>
      <c r="B4629">
        <v>2018</v>
      </c>
      <c r="C4629" t="s">
        <v>3990</v>
      </c>
      <c r="D4629" t="s">
        <v>3454</v>
      </c>
      <c r="E4629" s="11">
        <v>1</v>
      </c>
      <c r="F4629"/>
    </row>
    <row r="4630" spans="1:6" x14ac:dyDescent="0.25">
      <c r="A4630" s="9" t="s">
        <v>8387</v>
      </c>
      <c r="B4630" s="9"/>
      <c r="C4630" s="9"/>
      <c r="D4630" s="9"/>
      <c r="E4630" s="12">
        <v>1</v>
      </c>
      <c r="F4630"/>
    </row>
    <row r="4631" spans="1:6" x14ac:dyDescent="0.25">
      <c r="A4631" t="s">
        <v>6536</v>
      </c>
      <c r="B4631">
        <v>2016</v>
      </c>
      <c r="C4631">
        <v>39</v>
      </c>
      <c r="D4631" t="s">
        <v>5986</v>
      </c>
      <c r="E4631" s="11">
        <v>1</v>
      </c>
      <c r="F4631"/>
    </row>
    <row r="4632" spans="1:6" x14ac:dyDescent="0.25">
      <c r="A4632" t="s">
        <v>6536</v>
      </c>
      <c r="B4632">
        <v>2018</v>
      </c>
      <c r="C4632" t="s">
        <v>2933</v>
      </c>
      <c r="D4632" t="s">
        <v>3454</v>
      </c>
      <c r="E4632" s="11">
        <v>1</v>
      </c>
      <c r="F4632"/>
    </row>
    <row r="4633" spans="1:6" x14ac:dyDescent="0.25">
      <c r="A4633" t="s">
        <v>6536</v>
      </c>
      <c r="B4633">
        <v>2019</v>
      </c>
      <c r="C4633">
        <v>356</v>
      </c>
      <c r="D4633" t="s">
        <v>3443</v>
      </c>
      <c r="E4633" s="11">
        <v>1</v>
      </c>
      <c r="F4633"/>
    </row>
    <row r="4634" spans="1:6" x14ac:dyDescent="0.25">
      <c r="A4634" s="9" t="s">
        <v>8388</v>
      </c>
      <c r="B4634" s="9"/>
      <c r="C4634" s="9"/>
      <c r="D4634" s="9"/>
      <c r="E4634" s="12">
        <v>3</v>
      </c>
      <c r="F4634"/>
    </row>
    <row r="4635" spans="1:6" x14ac:dyDescent="0.25">
      <c r="A4635" t="s">
        <v>8389</v>
      </c>
      <c r="B4635">
        <v>2019</v>
      </c>
      <c r="C4635" t="s">
        <v>5196</v>
      </c>
      <c r="D4635" t="s">
        <v>7193</v>
      </c>
      <c r="E4635" s="11">
        <v>1</v>
      </c>
      <c r="F4635"/>
    </row>
    <row r="4636" spans="1:6" x14ac:dyDescent="0.25">
      <c r="A4636" s="9" t="s">
        <v>8390</v>
      </c>
      <c r="B4636" s="9"/>
      <c r="C4636" s="9"/>
      <c r="D4636" s="9"/>
      <c r="E4636" s="12">
        <v>1</v>
      </c>
      <c r="F4636"/>
    </row>
    <row r="4637" spans="1:6" x14ac:dyDescent="0.25">
      <c r="A4637" t="s">
        <v>193</v>
      </c>
      <c r="B4637">
        <v>2012</v>
      </c>
      <c r="C4637" t="s">
        <v>1061</v>
      </c>
      <c r="D4637" t="s">
        <v>1493</v>
      </c>
      <c r="E4637" s="11">
        <v>1</v>
      </c>
      <c r="F4637"/>
    </row>
    <row r="4638" spans="1:6" x14ac:dyDescent="0.25">
      <c r="A4638" t="s">
        <v>193</v>
      </c>
      <c r="B4638">
        <v>2013</v>
      </c>
      <c r="C4638">
        <v>288</v>
      </c>
      <c r="D4638" t="s">
        <v>3443</v>
      </c>
      <c r="E4638" s="11">
        <v>1</v>
      </c>
      <c r="F4638"/>
    </row>
    <row r="4639" spans="1:6" x14ac:dyDescent="0.25">
      <c r="A4639" t="s">
        <v>193</v>
      </c>
      <c r="B4639">
        <v>2016</v>
      </c>
      <c r="C4639">
        <v>83</v>
      </c>
      <c r="D4639" t="s">
        <v>3443</v>
      </c>
      <c r="E4639" s="11">
        <v>1</v>
      </c>
      <c r="F4639"/>
    </row>
    <row r="4640" spans="1:6" x14ac:dyDescent="0.25">
      <c r="A4640" t="s">
        <v>193</v>
      </c>
      <c r="B4640">
        <v>2017</v>
      </c>
      <c r="C4640">
        <v>134</v>
      </c>
      <c r="D4640" t="s">
        <v>3442</v>
      </c>
      <c r="E4640" s="11">
        <v>1</v>
      </c>
      <c r="F4640"/>
    </row>
    <row r="4641" spans="1:6" x14ac:dyDescent="0.25">
      <c r="A4641" t="s">
        <v>193</v>
      </c>
      <c r="B4641">
        <v>2017</v>
      </c>
      <c r="C4641">
        <v>58</v>
      </c>
      <c r="D4641" t="s">
        <v>3443</v>
      </c>
      <c r="E4641" s="11">
        <v>1</v>
      </c>
      <c r="F4641"/>
    </row>
    <row r="4642" spans="1:6" x14ac:dyDescent="0.25">
      <c r="A4642" t="s">
        <v>193</v>
      </c>
      <c r="B4642">
        <v>2017</v>
      </c>
      <c r="C4642">
        <v>211</v>
      </c>
      <c r="D4642" t="s">
        <v>6048</v>
      </c>
      <c r="E4642" s="11">
        <v>1</v>
      </c>
      <c r="F4642"/>
    </row>
    <row r="4643" spans="1:6" x14ac:dyDescent="0.25">
      <c r="A4643" s="9" t="s">
        <v>8391</v>
      </c>
      <c r="B4643" s="9"/>
      <c r="C4643" s="9"/>
      <c r="D4643" s="9"/>
      <c r="E4643" s="12">
        <v>6</v>
      </c>
      <c r="F4643"/>
    </row>
    <row r="4644" spans="1:6" x14ac:dyDescent="0.25">
      <c r="A4644" t="s">
        <v>3523</v>
      </c>
      <c r="B4644">
        <v>2017</v>
      </c>
      <c r="C4644" t="s">
        <v>1475</v>
      </c>
      <c r="D4644" t="s">
        <v>1493</v>
      </c>
      <c r="E4644" s="11">
        <v>1</v>
      </c>
      <c r="F4644"/>
    </row>
    <row r="4645" spans="1:6" x14ac:dyDescent="0.25">
      <c r="A4645" s="9" t="s">
        <v>8392</v>
      </c>
      <c r="B4645" s="9"/>
      <c r="C4645" s="9"/>
      <c r="D4645" s="9"/>
      <c r="E4645" s="12">
        <v>1</v>
      </c>
      <c r="F4645"/>
    </row>
    <row r="4646" spans="1:6" x14ac:dyDescent="0.25">
      <c r="A4646" t="s">
        <v>5508</v>
      </c>
      <c r="B4646">
        <v>2017</v>
      </c>
      <c r="C4646" t="s">
        <v>4785</v>
      </c>
      <c r="D4646" t="s">
        <v>7154</v>
      </c>
      <c r="E4646" s="11">
        <v>1</v>
      </c>
      <c r="F4646"/>
    </row>
    <row r="4647" spans="1:6" x14ac:dyDescent="0.25">
      <c r="A4647" t="s">
        <v>5508</v>
      </c>
      <c r="B4647">
        <v>2018</v>
      </c>
      <c r="C4647" t="s">
        <v>4355</v>
      </c>
      <c r="D4647" t="s">
        <v>3507</v>
      </c>
      <c r="E4647" s="11">
        <v>1</v>
      </c>
      <c r="F4647"/>
    </row>
    <row r="4648" spans="1:6" x14ac:dyDescent="0.25">
      <c r="A4648" t="s">
        <v>5508</v>
      </c>
      <c r="B4648">
        <v>2019</v>
      </c>
      <c r="C4648" t="s">
        <v>1954</v>
      </c>
      <c r="D4648" t="s">
        <v>1493</v>
      </c>
      <c r="E4648" s="11">
        <v>1</v>
      </c>
      <c r="F4648"/>
    </row>
    <row r="4649" spans="1:6" x14ac:dyDescent="0.25">
      <c r="A4649" t="s">
        <v>5508</v>
      </c>
      <c r="B4649">
        <v>2019</v>
      </c>
      <c r="C4649" t="s">
        <v>2913</v>
      </c>
      <c r="D4649" t="s">
        <v>8393</v>
      </c>
      <c r="E4649" s="11">
        <v>1</v>
      </c>
      <c r="F4649"/>
    </row>
    <row r="4650" spans="1:6" x14ac:dyDescent="0.25">
      <c r="A4650" t="s">
        <v>5508</v>
      </c>
      <c r="B4650">
        <v>2019</v>
      </c>
      <c r="C4650" t="s">
        <v>5528</v>
      </c>
      <c r="D4650" t="s">
        <v>7948</v>
      </c>
      <c r="E4650" s="11">
        <v>1</v>
      </c>
      <c r="F4650"/>
    </row>
    <row r="4651" spans="1:6" x14ac:dyDescent="0.25">
      <c r="A4651" s="9" t="s">
        <v>8394</v>
      </c>
      <c r="B4651" s="9"/>
      <c r="C4651" s="9"/>
      <c r="D4651" s="9"/>
      <c r="E4651" s="12">
        <v>5</v>
      </c>
      <c r="F4651"/>
    </row>
    <row r="4652" spans="1:6" x14ac:dyDescent="0.25">
      <c r="A4652" t="s">
        <v>5620</v>
      </c>
      <c r="B4652">
        <v>2018</v>
      </c>
      <c r="C4652" t="s">
        <v>3038</v>
      </c>
      <c r="D4652" t="s">
        <v>6537</v>
      </c>
      <c r="E4652" s="11">
        <v>1</v>
      </c>
      <c r="F4652"/>
    </row>
    <row r="4653" spans="1:6" x14ac:dyDescent="0.25">
      <c r="A4653" t="s">
        <v>5620</v>
      </c>
      <c r="B4653">
        <v>2019</v>
      </c>
      <c r="C4653" t="s">
        <v>1967</v>
      </c>
      <c r="D4653" t="s">
        <v>1493</v>
      </c>
      <c r="E4653" s="11">
        <v>1</v>
      </c>
      <c r="F4653"/>
    </row>
    <row r="4654" spans="1:6" x14ac:dyDescent="0.25">
      <c r="A4654" s="9" t="s">
        <v>8395</v>
      </c>
      <c r="B4654" s="9"/>
      <c r="C4654" s="9"/>
      <c r="D4654" s="9"/>
      <c r="E4654" s="12">
        <v>2</v>
      </c>
      <c r="F4654"/>
    </row>
    <row r="4655" spans="1:6" x14ac:dyDescent="0.25">
      <c r="A4655" t="s">
        <v>4082</v>
      </c>
      <c r="B4655">
        <v>2018</v>
      </c>
      <c r="C4655" t="s">
        <v>1945</v>
      </c>
      <c r="D4655" t="s">
        <v>1493</v>
      </c>
      <c r="E4655" s="11">
        <v>1</v>
      </c>
      <c r="F4655"/>
    </row>
    <row r="4656" spans="1:6" x14ac:dyDescent="0.25">
      <c r="A4656" s="9" t="s">
        <v>8396</v>
      </c>
      <c r="B4656" s="9"/>
      <c r="C4656" s="9"/>
      <c r="D4656" s="9"/>
      <c r="E4656" s="12">
        <v>1</v>
      </c>
      <c r="F4656"/>
    </row>
    <row r="4657" spans="1:6" x14ac:dyDescent="0.25">
      <c r="A4657" t="s">
        <v>5509</v>
      </c>
      <c r="B4657">
        <v>2015</v>
      </c>
      <c r="C4657">
        <v>11</v>
      </c>
      <c r="D4657" t="s">
        <v>6538</v>
      </c>
      <c r="E4657" s="11">
        <v>1</v>
      </c>
      <c r="F4657"/>
    </row>
    <row r="4658" spans="1:6" x14ac:dyDescent="0.25">
      <c r="A4658" t="s">
        <v>5509</v>
      </c>
      <c r="B4658">
        <v>2019</v>
      </c>
      <c r="C4658" t="s">
        <v>1952</v>
      </c>
      <c r="D4658" t="s">
        <v>1493</v>
      </c>
      <c r="E4658" s="11">
        <v>1</v>
      </c>
      <c r="F4658"/>
    </row>
    <row r="4659" spans="1:6" x14ac:dyDescent="0.25">
      <c r="A4659" s="9" t="s">
        <v>8397</v>
      </c>
      <c r="B4659" s="9"/>
      <c r="C4659" s="9"/>
      <c r="D4659" s="9"/>
      <c r="E4659" s="12">
        <v>2</v>
      </c>
      <c r="F4659"/>
    </row>
    <row r="4660" spans="1:6" x14ac:dyDescent="0.25">
      <c r="A4660" t="s">
        <v>1509</v>
      </c>
      <c r="B4660">
        <v>2013</v>
      </c>
      <c r="C4660" t="s">
        <v>1178</v>
      </c>
      <c r="D4660" t="s">
        <v>1493</v>
      </c>
      <c r="E4660" s="11">
        <v>1</v>
      </c>
      <c r="F4660"/>
    </row>
    <row r="4661" spans="1:6" x14ac:dyDescent="0.25">
      <c r="A4661" s="9" t="s">
        <v>8398</v>
      </c>
      <c r="B4661" s="9"/>
      <c r="C4661" s="9"/>
      <c r="D4661" s="9"/>
      <c r="E4661" s="12">
        <v>1</v>
      </c>
      <c r="F4661"/>
    </row>
    <row r="4662" spans="1:6" x14ac:dyDescent="0.25">
      <c r="A4662" t="s">
        <v>194</v>
      </c>
      <c r="B4662">
        <v>1988</v>
      </c>
      <c r="C4662">
        <v>36</v>
      </c>
      <c r="D4662" t="s">
        <v>3592</v>
      </c>
      <c r="E4662" s="11">
        <v>1</v>
      </c>
      <c r="F4662"/>
    </row>
    <row r="4663" spans="1:6" x14ac:dyDescent="0.25">
      <c r="A4663" t="s">
        <v>194</v>
      </c>
      <c r="B4663">
        <v>1989</v>
      </c>
      <c r="C4663">
        <v>15</v>
      </c>
      <c r="D4663" t="s">
        <v>5892</v>
      </c>
      <c r="E4663" s="11">
        <v>1</v>
      </c>
      <c r="F4663"/>
    </row>
    <row r="4664" spans="1:6" x14ac:dyDescent="0.25">
      <c r="A4664" t="s">
        <v>194</v>
      </c>
      <c r="B4664">
        <v>1991</v>
      </c>
      <c r="C4664">
        <v>16</v>
      </c>
      <c r="D4664" t="s">
        <v>6164</v>
      </c>
      <c r="E4664" s="11">
        <v>1</v>
      </c>
      <c r="F4664"/>
    </row>
    <row r="4665" spans="1:6" x14ac:dyDescent="0.25">
      <c r="A4665" t="s">
        <v>194</v>
      </c>
      <c r="B4665">
        <v>2017</v>
      </c>
      <c r="C4665" t="s">
        <v>2793</v>
      </c>
      <c r="D4665" t="s">
        <v>6092</v>
      </c>
      <c r="E4665" s="11">
        <v>1</v>
      </c>
      <c r="F4665"/>
    </row>
    <row r="4666" spans="1:6" x14ac:dyDescent="0.25">
      <c r="A4666" t="s">
        <v>194</v>
      </c>
      <c r="B4666">
        <v>2019</v>
      </c>
      <c r="C4666" t="s">
        <v>5534</v>
      </c>
      <c r="D4666" t="s">
        <v>8399</v>
      </c>
      <c r="E4666" s="11">
        <v>1</v>
      </c>
      <c r="F4666"/>
    </row>
    <row r="4667" spans="1:6" x14ac:dyDescent="0.25">
      <c r="A4667" s="9" t="s">
        <v>8400</v>
      </c>
      <c r="B4667" s="9"/>
      <c r="C4667" s="9"/>
      <c r="D4667" s="9"/>
      <c r="E4667" s="12">
        <v>5</v>
      </c>
      <c r="F4667"/>
    </row>
    <row r="4668" spans="1:6" x14ac:dyDescent="0.25">
      <c r="A4668" t="s">
        <v>3412</v>
      </c>
      <c r="B4668">
        <v>2017</v>
      </c>
      <c r="C4668">
        <v>448</v>
      </c>
      <c r="D4668" t="s">
        <v>567</v>
      </c>
      <c r="E4668" s="11">
        <v>1</v>
      </c>
      <c r="F4668"/>
    </row>
    <row r="4669" spans="1:6" x14ac:dyDescent="0.25">
      <c r="A4669" s="9" t="s">
        <v>8401</v>
      </c>
      <c r="B4669" s="9"/>
      <c r="C4669" s="9"/>
      <c r="D4669" s="9"/>
      <c r="E4669" s="12">
        <v>1</v>
      </c>
      <c r="F4669"/>
    </row>
    <row r="4670" spans="1:6" x14ac:dyDescent="0.25">
      <c r="A4670" t="s">
        <v>8402</v>
      </c>
      <c r="B4670">
        <v>2019</v>
      </c>
      <c r="C4670" t="s">
        <v>5114</v>
      </c>
      <c r="D4670" t="s">
        <v>7292</v>
      </c>
      <c r="E4670" s="11">
        <v>1</v>
      </c>
      <c r="F4670"/>
    </row>
    <row r="4671" spans="1:6" x14ac:dyDescent="0.25">
      <c r="A4671" t="s">
        <v>8402</v>
      </c>
      <c r="B4671">
        <v>2019</v>
      </c>
      <c r="C4671" t="s">
        <v>5114</v>
      </c>
      <c r="D4671" t="s">
        <v>7193</v>
      </c>
      <c r="E4671" s="11">
        <v>1</v>
      </c>
      <c r="F4671"/>
    </row>
    <row r="4672" spans="1:6" x14ac:dyDescent="0.25">
      <c r="A4672" t="s">
        <v>8402</v>
      </c>
      <c r="B4672">
        <v>2019</v>
      </c>
      <c r="C4672" t="s">
        <v>5115</v>
      </c>
      <c r="D4672" t="s">
        <v>7618</v>
      </c>
      <c r="E4672" s="11">
        <v>1</v>
      </c>
      <c r="F4672"/>
    </row>
    <row r="4673" spans="1:6" x14ac:dyDescent="0.25">
      <c r="A4673" t="s">
        <v>8402</v>
      </c>
      <c r="B4673">
        <v>2019</v>
      </c>
      <c r="C4673" t="s">
        <v>6862</v>
      </c>
      <c r="D4673" t="s">
        <v>6080</v>
      </c>
      <c r="E4673" s="11">
        <v>1</v>
      </c>
      <c r="F4673"/>
    </row>
    <row r="4674" spans="1:6" x14ac:dyDescent="0.25">
      <c r="A4674" s="9" t="s">
        <v>8403</v>
      </c>
      <c r="B4674" s="9"/>
      <c r="C4674" s="9"/>
      <c r="D4674" s="9"/>
      <c r="E4674" s="12">
        <v>4</v>
      </c>
      <c r="F4674"/>
    </row>
    <row r="4675" spans="1:6" x14ac:dyDescent="0.25">
      <c r="A4675" t="s">
        <v>8404</v>
      </c>
      <c r="B4675">
        <v>2019</v>
      </c>
      <c r="C4675" t="s">
        <v>5164</v>
      </c>
      <c r="D4675" t="s">
        <v>7292</v>
      </c>
      <c r="E4675" s="11">
        <v>1</v>
      </c>
      <c r="F4675"/>
    </row>
    <row r="4676" spans="1:6" x14ac:dyDescent="0.25">
      <c r="A4676" t="s">
        <v>8404</v>
      </c>
      <c r="B4676">
        <v>2019</v>
      </c>
      <c r="C4676" t="s">
        <v>5164</v>
      </c>
      <c r="D4676" t="s">
        <v>7163</v>
      </c>
      <c r="E4676" s="11">
        <v>1</v>
      </c>
      <c r="F4676"/>
    </row>
    <row r="4677" spans="1:6" x14ac:dyDescent="0.25">
      <c r="A4677" s="9" t="s">
        <v>8405</v>
      </c>
      <c r="B4677" s="9"/>
      <c r="C4677" s="9"/>
      <c r="D4677" s="9"/>
      <c r="E4677" s="12">
        <v>2</v>
      </c>
      <c r="F4677"/>
    </row>
    <row r="4678" spans="1:6" x14ac:dyDescent="0.25">
      <c r="A4678" t="s">
        <v>196</v>
      </c>
      <c r="B4678">
        <v>1991</v>
      </c>
      <c r="C4678" t="s">
        <v>749</v>
      </c>
      <c r="D4678" t="s">
        <v>3648</v>
      </c>
      <c r="E4678" s="11">
        <v>1</v>
      </c>
      <c r="F4678"/>
    </row>
    <row r="4679" spans="1:6" x14ac:dyDescent="0.25">
      <c r="A4679" t="s">
        <v>196</v>
      </c>
      <c r="B4679">
        <v>1993</v>
      </c>
      <c r="C4679">
        <v>557</v>
      </c>
      <c r="D4679" t="s">
        <v>3443</v>
      </c>
      <c r="E4679" s="11">
        <v>1</v>
      </c>
      <c r="F4679"/>
    </row>
    <row r="4680" spans="1:6" x14ac:dyDescent="0.25">
      <c r="A4680" t="s">
        <v>196</v>
      </c>
      <c r="B4680">
        <v>1993</v>
      </c>
      <c r="C4680">
        <v>326</v>
      </c>
      <c r="D4680" t="s">
        <v>3442</v>
      </c>
      <c r="E4680" s="11">
        <v>1</v>
      </c>
      <c r="F4680"/>
    </row>
    <row r="4681" spans="1:6" x14ac:dyDescent="0.25">
      <c r="A4681" t="s">
        <v>196</v>
      </c>
      <c r="B4681">
        <v>1993</v>
      </c>
      <c r="C4681">
        <v>321</v>
      </c>
      <c r="D4681" t="s">
        <v>5903</v>
      </c>
      <c r="E4681" s="11">
        <v>1</v>
      </c>
      <c r="F4681"/>
    </row>
    <row r="4682" spans="1:6" x14ac:dyDescent="0.25">
      <c r="A4682" t="s">
        <v>196</v>
      </c>
      <c r="B4682">
        <v>1994</v>
      </c>
      <c r="C4682">
        <v>179</v>
      </c>
      <c r="D4682" t="s">
        <v>3442</v>
      </c>
      <c r="E4682" s="11">
        <v>1</v>
      </c>
      <c r="F4682"/>
    </row>
    <row r="4683" spans="1:6" x14ac:dyDescent="0.25">
      <c r="A4683" t="s">
        <v>196</v>
      </c>
      <c r="B4683">
        <v>1994</v>
      </c>
      <c r="C4683">
        <v>515</v>
      </c>
      <c r="D4683" t="s">
        <v>5893</v>
      </c>
      <c r="E4683" s="11">
        <v>1</v>
      </c>
      <c r="F4683"/>
    </row>
    <row r="4684" spans="1:6" x14ac:dyDescent="0.25">
      <c r="A4684" t="s">
        <v>196</v>
      </c>
      <c r="B4684">
        <v>1994</v>
      </c>
      <c r="C4684">
        <v>526</v>
      </c>
      <c r="D4684" t="s">
        <v>3442</v>
      </c>
      <c r="E4684" s="11">
        <v>1</v>
      </c>
      <c r="F4684"/>
    </row>
    <row r="4685" spans="1:6" x14ac:dyDescent="0.25">
      <c r="A4685" t="s">
        <v>196</v>
      </c>
      <c r="B4685">
        <v>1995</v>
      </c>
      <c r="C4685">
        <v>350</v>
      </c>
      <c r="D4685" t="s">
        <v>5691</v>
      </c>
      <c r="E4685" s="11">
        <v>1</v>
      </c>
      <c r="F4685"/>
    </row>
    <row r="4686" spans="1:6" x14ac:dyDescent="0.25">
      <c r="A4686" t="s">
        <v>196</v>
      </c>
      <c r="B4686">
        <v>1996</v>
      </c>
      <c r="C4686">
        <v>303</v>
      </c>
      <c r="D4686" t="s">
        <v>4210</v>
      </c>
      <c r="E4686" s="11">
        <v>1</v>
      </c>
      <c r="F4686"/>
    </row>
    <row r="4687" spans="1:6" x14ac:dyDescent="0.25">
      <c r="A4687" t="s">
        <v>196</v>
      </c>
      <c r="B4687">
        <v>1997</v>
      </c>
      <c r="C4687">
        <v>158</v>
      </c>
      <c r="D4687" t="s">
        <v>6189</v>
      </c>
      <c r="E4687" s="11">
        <v>1</v>
      </c>
      <c r="F4687"/>
    </row>
    <row r="4688" spans="1:6" x14ac:dyDescent="0.25">
      <c r="A4688" t="s">
        <v>196</v>
      </c>
      <c r="B4688">
        <v>1998</v>
      </c>
      <c r="C4688">
        <v>338</v>
      </c>
      <c r="D4688" t="s">
        <v>3443</v>
      </c>
      <c r="E4688" s="11">
        <v>1</v>
      </c>
      <c r="F4688"/>
    </row>
    <row r="4689" spans="1:6" x14ac:dyDescent="0.25">
      <c r="A4689" t="s">
        <v>196</v>
      </c>
      <c r="B4689">
        <v>1999</v>
      </c>
      <c r="C4689">
        <v>95</v>
      </c>
      <c r="D4689" t="s">
        <v>3443</v>
      </c>
      <c r="E4689" s="11">
        <v>1</v>
      </c>
      <c r="F4689"/>
    </row>
    <row r="4690" spans="1:6" x14ac:dyDescent="0.25">
      <c r="A4690" t="s">
        <v>196</v>
      </c>
      <c r="B4690">
        <v>1999</v>
      </c>
      <c r="C4690">
        <v>449</v>
      </c>
      <c r="D4690" t="s">
        <v>3443</v>
      </c>
      <c r="E4690" s="11">
        <v>1</v>
      </c>
      <c r="F4690"/>
    </row>
    <row r="4691" spans="1:6" x14ac:dyDescent="0.25">
      <c r="A4691" t="s">
        <v>196</v>
      </c>
      <c r="B4691">
        <v>2000</v>
      </c>
      <c r="C4691">
        <v>60</v>
      </c>
      <c r="D4691" t="s">
        <v>3443</v>
      </c>
      <c r="E4691" s="11">
        <v>1</v>
      </c>
      <c r="F4691"/>
    </row>
    <row r="4692" spans="1:6" x14ac:dyDescent="0.25">
      <c r="A4692" t="s">
        <v>196</v>
      </c>
      <c r="B4692">
        <v>2001</v>
      </c>
      <c r="C4692">
        <v>60</v>
      </c>
      <c r="D4692" t="s">
        <v>3443</v>
      </c>
      <c r="E4692" s="11">
        <v>1</v>
      </c>
      <c r="F4692"/>
    </row>
    <row r="4693" spans="1:6" x14ac:dyDescent="0.25">
      <c r="A4693" t="s">
        <v>196</v>
      </c>
      <c r="B4693">
        <v>2002</v>
      </c>
      <c r="C4693">
        <v>1</v>
      </c>
      <c r="D4693" t="s">
        <v>3443</v>
      </c>
      <c r="E4693" s="11">
        <v>1</v>
      </c>
      <c r="F4693"/>
    </row>
    <row r="4694" spans="1:6" x14ac:dyDescent="0.25">
      <c r="A4694" t="s">
        <v>196</v>
      </c>
      <c r="B4694">
        <v>2004</v>
      </c>
      <c r="C4694">
        <v>405</v>
      </c>
      <c r="D4694" t="s">
        <v>3443</v>
      </c>
      <c r="E4694" s="11">
        <v>1</v>
      </c>
      <c r="F4694"/>
    </row>
    <row r="4695" spans="1:6" x14ac:dyDescent="0.25">
      <c r="A4695" t="s">
        <v>196</v>
      </c>
      <c r="B4695">
        <v>2006</v>
      </c>
      <c r="C4695">
        <v>150</v>
      </c>
      <c r="D4695" t="s">
        <v>3443</v>
      </c>
      <c r="E4695" s="11">
        <v>1</v>
      </c>
      <c r="F4695"/>
    </row>
    <row r="4696" spans="1:6" x14ac:dyDescent="0.25">
      <c r="A4696" t="s">
        <v>196</v>
      </c>
      <c r="B4696">
        <v>2008</v>
      </c>
      <c r="C4696">
        <v>440</v>
      </c>
      <c r="D4696" t="s">
        <v>3443</v>
      </c>
      <c r="E4696" s="11">
        <v>1</v>
      </c>
      <c r="F4696"/>
    </row>
    <row r="4697" spans="1:6" x14ac:dyDescent="0.25">
      <c r="A4697" s="9" t="s">
        <v>8406</v>
      </c>
      <c r="B4697" s="9"/>
      <c r="C4697" s="9"/>
      <c r="D4697" s="9"/>
      <c r="E4697" s="12">
        <v>19</v>
      </c>
      <c r="F4697"/>
    </row>
    <row r="4698" spans="1:6" x14ac:dyDescent="0.25">
      <c r="A4698" t="s">
        <v>6260</v>
      </c>
      <c r="B4698">
        <v>1993</v>
      </c>
      <c r="C4698">
        <v>354</v>
      </c>
      <c r="D4698" t="s">
        <v>5893</v>
      </c>
      <c r="E4698" s="11">
        <v>1</v>
      </c>
      <c r="F4698"/>
    </row>
    <row r="4699" spans="1:6" x14ac:dyDescent="0.25">
      <c r="A4699" s="9" t="s">
        <v>8407</v>
      </c>
      <c r="B4699" s="9"/>
      <c r="C4699" s="9"/>
      <c r="D4699" s="9"/>
      <c r="E4699" s="12">
        <v>1</v>
      </c>
      <c r="F4699"/>
    </row>
    <row r="4700" spans="1:6" x14ac:dyDescent="0.25">
      <c r="A4700" t="s">
        <v>3650</v>
      </c>
      <c r="B4700">
        <v>1990</v>
      </c>
      <c r="C4700">
        <v>596</v>
      </c>
      <c r="D4700" t="s">
        <v>3631</v>
      </c>
      <c r="E4700" s="11">
        <v>1</v>
      </c>
      <c r="F4700"/>
    </row>
    <row r="4701" spans="1:6" x14ac:dyDescent="0.25">
      <c r="A4701" s="9" t="s">
        <v>8408</v>
      </c>
      <c r="B4701" s="9"/>
      <c r="C4701" s="9"/>
      <c r="D4701" s="9"/>
      <c r="E4701" s="12">
        <v>1</v>
      </c>
      <c r="F4701"/>
    </row>
    <row r="4702" spans="1:6" x14ac:dyDescent="0.25">
      <c r="A4702" t="s">
        <v>6261</v>
      </c>
      <c r="B4702">
        <v>1992</v>
      </c>
      <c r="C4702">
        <v>79</v>
      </c>
      <c r="D4702" t="s">
        <v>5933</v>
      </c>
      <c r="E4702" s="11">
        <v>1</v>
      </c>
      <c r="F4702"/>
    </row>
    <row r="4703" spans="1:6" x14ac:dyDescent="0.25">
      <c r="A4703" s="9" t="s">
        <v>8409</v>
      </c>
      <c r="B4703" s="9"/>
      <c r="C4703" s="9"/>
      <c r="D4703" s="9"/>
      <c r="E4703" s="12">
        <v>1</v>
      </c>
      <c r="F4703"/>
    </row>
    <row r="4704" spans="1:6" x14ac:dyDescent="0.25">
      <c r="A4704" t="s">
        <v>8410</v>
      </c>
      <c r="B4704">
        <v>2019</v>
      </c>
      <c r="C4704">
        <v>249</v>
      </c>
      <c r="D4704" t="s">
        <v>568</v>
      </c>
      <c r="E4704" s="11">
        <v>1</v>
      </c>
      <c r="F4704"/>
    </row>
    <row r="4705" spans="1:6" x14ac:dyDescent="0.25">
      <c r="A4705" s="9" t="s">
        <v>8411</v>
      </c>
      <c r="B4705" s="9"/>
      <c r="C4705" s="9"/>
      <c r="D4705" s="9"/>
      <c r="E4705" s="12">
        <v>1</v>
      </c>
      <c r="F4705"/>
    </row>
    <row r="4706" spans="1:6" x14ac:dyDescent="0.25">
      <c r="A4706" t="s">
        <v>8412</v>
      </c>
      <c r="B4706">
        <v>2019</v>
      </c>
      <c r="C4706" t="s">
        <v>5308</v>
      </c>
      <c r="D4706" t="s">
        <v>8413</v>
      </c>
      <c r="E4706" s="11">
        <v>1</v>
      </c>
      <c r="F4706"/>
    </row>
    <row r="4707" spans="1:6" x14ac:dyDescent="0.25">
      <c r="A4707" s="9" t="s">
        <v>8414</v>
      </c>
      <c r="B4707" s="9"/>
      <c r="C4707" s="9"/>
      <c r="D4707" s="9"/>
      <c r="E4707" s="12">
        <v>1</v>
      </c>
      <c r="F4707"/>
    </row>
    <row r="4708" spans="1:6" x14ac:dyDescent="0.25">
      <c r="A4708" t="s">
        <v>8415</v>
      </c>
      <c r="B4708">
        <v>2019</v>
      </c>
      <c r="C4708" t="s">
        <v>6902</v>
      </c>
      <c r="D4708" t="s">
        <v>7161</v>
      </c>
      <c r="E4708" s="11">
        <v>1</v>
      </c>
      <c r="F4708"/>
    </row>
    <row r="4709" spans="1:6" x14ac:dyDescent="0.25">
      <c r="A4709" s="9" t="s">
        <v>8416</v>
      </c>
      <c r="B4709" s="9"/>
      <c r="C4709" s="9"/>
      <c r="D4709" s="9"/>
      <c r="E4709" s="12">
        <v>1</v>
      </c>
      <c r="F4709"/>
    </row>
    <row r="4710" spans="1:6" x14ac:dyDescent="0.25">
      <c r="A4710" t="s">
        <v>6539</v>
      </c>
      <c r="B4710">
        <v>2018</v>
      </c>
      <c r="C4710" t="s">
        <v>4408</v>
      </c>
      <c r="D4710" t="s">
        <v>3507</v>
      </c>
      <c r="E4710" s="11">
        <v>1</v>
      </c>
      <c r="F4710"/>
    </row>
    <row r="4711" spans="1:6" x14ac:dyDescent="0.25">
      <c r="A4711" t="s">
        <v>6539</v>
      </c>
      <c r="B4711">
        <v>2019</v>
      </c>
      <c r="C4711" t="s">
        <v>5242</v>
      </c>
      <c r="D4711" t="s">
        <v>5928</v>
      </c>
      <c r="E4711" s="11">
        <v>1</v>
      </c>
      <c r="F4711"/>
    </row>
    <row r="4712" spans="1:6" x14ac:dyDescent="0.25">
      <c r="A4712" s="9" t="s">
        <v>8417</v>
      </c>
      <c r="B4712" s="9"/>
      <c r="C4712" s="9"/>
      <c r="D4712" s="9"/>
      <c r="E4712" s="12">
        <v>2</v>
      </c>
      <c r="F4712"/>
    </row>
    <row r="4713" spans="1:6" x14ac:dyDescent="0.25">
      <c r="A4713" t="s">
        <v>5790</v>
      </c>
      <c r="B4713">
        <v>2017</v>
      </c>
      <c r="C4713" t="s">
        <v>2359</v>
      </c>
      <c r="D4713" t="s">
        <v>6540</v>
      </c>
      <c r="E4713" s="11">
        <v>1</v>
      </c>
      <c r="F4713"/>
    </row>
    <row r="4714" spans="1:6" x14ac:dyDescent="0.25">
      <c r="A4714" t="s">
        <v>5790</v>
      </c>
      <c r="B4714">
        <v>2017</v>
      </c>
      <c r="C4714" t="s">
        <v>4702</v>
      </c>
      <c r="D4714" t="s">
        <v>5686</v>
      </c>
      <c r="E4714" s="11">
        <v>1</v>
      </c>
      <c r="F4714"/>
    </row>
    <row r="4715" spans="1:6" x14ac:dyDescent="0.25">
      <c r="A4715" t="s">
        <v>5790</v>
      </c>
      <c r="B4715">
        <v>2018</v>
      </c>
      <c r="C4715" t="s">
        <v>3118</v>
      </c>
      <c r="D4715" t="s">
        <v>5684</v>
      </c>
      <c r="E4715" s="11">
        <v>1</v>
      </c>
      <c r="F4715"/>
    </row>
    <row r="4716" spans="1:6" x14ac:dyDescent="0.25">
      <c r="A4716" s="9" t="s">
        <v>8418</v>
      </c>
      <c r="B4716" s="9"/>
      <c r="C4716" s="9"/>
      <c r="D4716" s="9"/>
      <c r="E4716" s="12">
        <v>3</v>
      </c>
      <c r="F4716"/>
    </row>
    <row r="4717" spans="1:6" x14ac:dyDescent="0.25">
      <c r="A4717" t="s">
        <v>198</v>
      </c>
      <c r="B4717">
        <v>1973</v>
      </c>
      <c r="C4717">
        <v>237</v>
      </c>
      <c r="D4717" t="s">
        <v>3443</v>
      </c>
      <c r="E4717" s="11">
        <v>1</v>
      </c>
      <c r="F4717"/>
    </row>
    <row r="4718" spans="1:6" x14ac:dyDescent="0.25">
      <c r="A4718" s="9" t="s">
        <v>8419</v>
      </c>
      <c r="B4718" s="9"/>
      <c r="C4718" s="9"/>
      <c r="D4718" s="9"/>
      <c r="E4718" s="12">
        <v>1</v>
      </c>
      <c r="F4718"/>
    </row>
    <row r="4719" spans="1:6" x14ac:dyDescent="0.25">
      <c r="A4719" t="s">
        <v>199</v>
      </c>
      <c r="B4719">
        <v>2019</v>
      </c>
      <c r="C4719" t="s">
        <v>5544</v>
      </c>
      <c r="D4719" t="s">
        <v>8420</v>
      </c>
      <c r="E4719" s="11">
        <v>1</v>
      </c>
      <c r="F4719"/>
    </row>
    <row r="4720" spans="1:6" x14ac:dyDescent="0.25">
      <c r="A4720" s="9" t="s">
        <v>8421</v>
      </c>
      <c r="B4720" s="9"/>
      <c r="C4720" s="9"/>
      <c r="D4720" s="9"/>
      <c r="E4720" s="12">
        <v>1</v>
      </c>
      <c r="F4720"/>
    </row>
    <row r="4721" spans="1:6" x14ac:dyDescent="0.25">
      <c r="A4721" t="s">
        <v>8422</v>
      </c>
      <c r="B4721">
        <v>2019</v>
      </c>
      <c r="C4721" t="s">
        <v>5063</v>
      </c>
      <c r="D4721" t="s">
        <v>8423</v>
      </c>
      <c r="E4721" s="11">
        <v>1</v>
      </c>
      <c r="F4721"/>
    </row>
    <row r="4722" spans="1:6" x14ac:dyDescent="0.25">
      <c r="A4722" s="9" t="s">
        <v>8424</v>
      </c>
      <c r="B4722" s="9"/>
      <c r="C4722" s="9"/>
      <c r="D4722" s="9"/>
      <c r="E4722" s="12">
        <v>1</v>
      </c>
      <c r="F4722"/>
    </row>
    <row r="4723" spans="1:6" x14ac:dyDescent="0.25">
      <c r="A4723" t="s">
        <v>8425</v>
      </c>
      <c r="B4723">
        <v>2019</v>
      </c>
      <c r="C4723" t="s">
        <v>5055</v>
      </c>
      <c r="D4723" t="s">
        <v>5631</v>
      </c>
      <c r="E4723" s="11">
        <v>1</v>
      </c>
      <c r="F4723"/>
    </row>
    <row r="4724" spans="1:6" x14ac:dyDescent="0.25">
      <c r="A4724" s="9" t="s">
        <v>8426</v>
      </c>
      <c r="B4724" s="9"/>
      <c r="C4724" s="9"/>
      <c r="D4724" s="9"/>
      <c r="E4724" s="12">
        <v>1</v>
      </c>
      <c r="F4724"/>
    </row>
    <row r="4725" spans="1:6" x14ac:dyDescent="0.25">
      <c r="A4725" t="s">
        <v>5791</v>
      </c>
      <c r="B4725">
        <v>2017</v>
      </c>
      <c r="C4725" t="s">
        <v>4761</v>
      </c>
      <c r="D4725" t="s">
        <v>7154</v>
      </c>
      <c r="E4725" s="11">
        <v>1</v>
      </c>
      <c r="F4725"/>
    </row>
    <row r="4726" spans="1:6" x14ac:dyDescent="0.25">
      <c r="A4726" s="9" t="s">
        <v>8427</v>
      </c>
      <c r="B4726" s="9"/>
      <c r="C4726" s="9"/>
      <c r="D4726" s="9"/>
      <c r="E4726" s="12">
        <v>1</v>
      </c>
      <c r="F4726"/>
    </row>
    <row r="4727" spans="1:6" x14ac:dyDescent="0.25">
      <c r="A4727" t="s">
        <v>200</v>
      </c>
      <c r="B4727">
        <v>1984</v>
      </c>
      <c r="C4727">
        <v>8</v>
      </c>
      <c r="D4727" t="s">
        <v>567</v>
      </c>
      <c r="E4727" s="11">
        <v>1</v>
      </c>
      <c r="F4727"/>
    </row>
    <row r="4728" spans="1:6" x14ac:dyDescent="0.25">
      <c r="A4728" t="s">
        <v>200</v>
      </c>
      <c r="B4728">
        <v>1984</v>
      </c>
      <c r="C4728">
        <v>248</v>
      </c>
      <c r="D4728" t="s">
        <v>568</v>
      </c>
      <c r="E4728" s="11">
        <v>1</v>
      </c>
      <c r="F4728"/>
    </row>
    <row r="4729" spans="1:6" x14ac:dyDescent="0.25">
      <c r="A4729" t="s">
        <v>200</v>
      </c>
      <c r="B4729">
        <v>1986</v>
      </c>
      <c r="C4729">
        <v>180</v>
      </c>
      <c r="D4729" t="s">
        <v>3443</v>
      </c>
      <c r="E4729" s="11">
        <v>1</v>
      </c>
      <c r="F4729"/>
    </row>
    <row r="4730" spans="1:6" x14ac:dyDescent="0.25">
      <c r="A4730" t="s">
        <v>200</v>
      </c>
      <c r="B4730">
        <v>1986</v>
      </c>
      <c r="C4730">
        <v>712</v>
      </c>
      <c r="D4730" t="s">
        <v>5999</v>
      </c>
      <c r="E4730" s="11">
        <v>1</v>
      </c>
      <c r="F4730"/>
    </row>
    <row r="4731" spans="1:6" x14ac:dyDescent="0.25">
      <c r="A4731" t="s">
        <v>200</v>
      </c>
      <c r="B4731">
        <v>1987</v>
      </c>
      <c r="C4731">
        <v>500</v>
      </c>
      <c r="D4731" t="s">
        <v>3443</v>
      </c>
      <c r="E4731" s="11">
        <v>1</v>
      </c>
      <c r="F4731"/>
    </row>
    <row r="4732" spans="1:6" x14ac:dyDescent="0.25">
      <c r="A4732" t="s">
        <v>200</v>
      </c>
      <c r="B4732">
        <v>1987</v>
      </c>
      <c r="C4732">
        <v>606</v>
      </c>
      <c r="D4732" t="s">
        <v>5999</v>
      </c>
      <c r="E4732" s="11">
        <v>1</v>
      </c>
      <c r="F4732"/>
    </row>
    <row r="4733" spans="1:6" x14ac:dyDescent="0.25">
      <c r="A4733" t="s">
        <v>200</v>
      </c>
      <c r="B4733">
        <v>1987</v>
      </c>
      <c r="C4733">
        <v>23</v>
      </c>
      <c r="D4733" t="s">
        <v>6128</v>
      </c>
      <c r="E4733" s="11">
        <v>1</v>
      </c>
      <c r="F4733"/>
    </row>
    <row r="4734" spans="1:6" x14ac:dyDescent="0.25">
      <c r="A4734" t="s">
        <v>200</v>
      </c>
      <c r="B4734">
        <v>1987</v>
      </c>
      <c r="C4734">
        <v>104</v>
      </c>
      <c r="D4734" t="s">
        <v>5893</v>
      </c>
      <c r="E4734" s="11">
        <v>1</v>
      </c>
      <c r="F4734"/>
    </row>
    <row r="4735" spans="1:6" x14ac:dyDescent="0.25">
      <c r="A4735" t="s">
        <v>200</v>
      </c>
      <c r="B4735">
        <v>1988</v>
      </c>
      <c r="C4735">
        <v>1</v>
      </c>
      <c r="D4735" t="s">
        <v>5903</v>
      </c>
      <c r="E4735" s="11">
        <v>1</v>
      </c>
      <c r="F4735"/>
    </row>
    <row r="4736" spans="1:6" x14ac:dyDescent="0.25">
      <c r="A4736" t="s">
        <v>200</v>
      </c>
      <c r="B4736">
        <v>1988</v>
      </c>
      <c r="C4736">
        <v>2</v>
      </c>
      <c r="D4736" t="s">
        <v>3443</v>
      </c>
      <c r="E4736" s="11">
        <v>1</v>
      </c>
      <c r="F4736"/>
    </row>
    <row r="4737" spans="1:6" x14ac:dyDescent="0.25">
      <c r="A4737" t="s">
        <v>200</v>
      </c>
      <c r="B4737">
        <v>1988</v>
      </c>
      <c r="C4737">
        <v>214</v>
      </c>
      <c r="D4737" t="s">
        <v>5893</v>
      </c>
      <c r="E4737" s="11">
        <v>1</v>
      </c>
      <c r="F4737"/>
    </row>
    <row r="4738" spans="1:6" x14ac:dyDescent="0.25">
      <c r="A4738" t="s">
        <v>200</v>
      </c>
      <c r="B4738">
        <v>1988</v>
      </c>
      <c r="C4738">
        <v>217</v>
      </c>
      <c r="D4738" t="s">
        <v>3442</v>
      </c>
      <c r="E4738" s="11">
        <v>1</v>
      </c>
      <c r="F4738"/>
    </row>
    <row r="4739" spans="1:6" x14ac:dyDescent="0.25">
      <c r="A4739" t="s">
        <v>200</v>
      </c>
      <c r="B4739">
        <v>1988</v>
      </c>
      <c r="C4739">
        <v>300</v>
      </c>
      <c r="D4739" t="s">
        <v>3443</v>
      </c>
      <c r="E4739" s="11">
        <v>1</v>
      </c>
      <c r="F4739"/>
    </row>
    <row r="4740" spans="1:6" x14ac:dyDescent="0.25">
      <c r="A4740" t="s">
        <v>200</v>
      </c>
      <c r="B4740">
        <v>1988</v>
      </c>
      <c r="C4740">
        <v>386</v>
      </c>
      <c r="D4740" t="s">
        <v>3443</v>
      </c>
      <c r="E4740" s="11">
        <v>1</v>
      </c>
      <c r="F4740"/>
    </row>
    <row r="4741" spans="1:6" x14ac:dyDescent="0.25">
      <c r="A4741" t="s">
        <v>200</v>
      </c>
      <c r="B4741">
        <v>1989</v>
      </c>
      <c r="C4741">
        <v>6</v>
      </c>
      <c r="D4741" t="s">
        <v>6185</v>
      </c>
      <c r="E4741" s="11">
        <v>1</v>
      </c>
      <c r="F4741"/>
    </row>
    <row r="4742" spans="1:6" x14ac:dyDescent="0.25">
      <c r="A4742" t="s">
        <v>200</v>
      </c>
      <c r="B4742">
        <v>1989</v>
      </c>
      <c r="C4742">
        <v>74</v>
      </c>
      <c r="D4742" t="s">
        <v>3442</v>
      </c>
      <c r="E4742" s="11">
        <v>1</v>
      </c>
      <c r="F4742"/>
    </row>
    <row r="4743" spans="1:6" x14ac:dyDescent="0.25">
      <c r="A4743" t="s">
        <v>200</v>
      </c>
      <c r="B4743">
        <v>1989</v>
      </c>
      <c r="C4743">
        <v>258</v>
      </c>
      <c r="D4743" t="s">
        <v>5893</v>
      </c>
      <c r="E4743" s="11">
        <v>1</v>
      </c>
      <c r="F4743"/>
    </row>
    <row r="4744" spans="1:6" x14ac:dyDescent="0.25">
      <c r="A4744" t="s">
        <v>200</v>
      </c>
      <c r="B4744">
        <v>1989</v>
      </c>
      <c r="C4744">
        <v>397</v>
      </c>
      <c r="D4744" t="s">
        <v>3443</v>
      </c>
      <c r="E4744" s="11">
        <v>1</v>
      </c>
      <c r="F4744"/>
    </row>
    <row r="4745" spans="1:6" x14ac:dyDescent="0.25">
      <c r="A4745" t="s">
        <v>200</v>
      </c>
      <c r="B4745">
        <v>1989</v>
      </c>
      <c r="C4745">
        <v>700</v>
      </c>
      <c r="D4745" t="s">
        <v>3443</v>
      </c>
      <c r="E4745" s="11">
        <v>1</v>
      </c>
      <c r="F4745"/>
    </row>
    <row r="4746" spans="1:6" x14ac:dyDescent="0.25">
      <c r="A4746" t="s">
        <v>200</v>
      </c>
      <c r="B4746">
        <v>1989</v>
      </c>
      <c r="C4746">
        <v>26</v>
      </c>
      <c r="D4746" t="s">
        <v>3442</v>
      </c>
      <c r="E4746" s="11">
        <v>1</v>
      </c>
      <c r="F4746"/>
    </row>
    <row r="4747" spans="1:6" x14ac:dyDescent="0.25">
      <c r="A4747" t="s">
        <v>200</v>
      </c>
      <c r="B4747">
        <v>1990</v>
      </c>
      <c r="C4747">
        <v>190</v>
      </c>
      <c r="D4747" t="s">
        <v>3442</v>
      </c>
      <c r="E4747" s="11">
        <v>1</v>
      </c>
      <c r="F4747"/>
    </row>
    <row r="4748" spans="1:6" x14ac:dyDescent="0.25">
      <c r="A4748" t="s">
        <v>200</v>
      </c>
      <c r="B4748">
        <v>1990</v>
      </c>
      <c r="C4748">
        <v>200</v>
      </c>
      <c r="D4748" t="s">
        <v>3443</v>
      </c>
      <c r="E4748" s="11">
        <v>1</v>
      </c>
      <c r="F4748"/>
    </row>
    <row r="4749" spans="1:6" x14ac:dyDescent="0.25">
      <c r="A4749" t="s">
        <v>200</v>
      </c>
      <c r="B4749">
        <v>1990</v>
      </c>
      <c r="C4749">
        <v>443</v>
      </c>
      <c r="D4749" t="s">
        <v>5691</v>
      </c>
      <c r="E4749" s="11">
        <v>1</v>
      </c>
      <c r="F4749"/>
    </row>
    <row r="4750" spans="1:6" x14ac:dyDescent="0.25">
      <c r="A4750" t="s">
        <v>200</v>
      </c>
      <c r="B4750">
        <v>1990</v>
      </c>
      <c r="C4750">
        <v>69</v>
      </c>
      <c r="D4750" t="s">
        <v>5921</v>
      </c>
      <c r="E4750" s="11">
        <v>1</v>
      </c>
      <c r="F4750"/>
    </row>
    <row r="4751" spans="1:6" x14ac:dyDescent="0.25">
      <c r="A4751" t="s">
        <v>200</v>
      </c>
      <c r="B4751">
        <v>1990</v>
      </c>
      <c r="C4751">
        <v>447</v>
      </c>
      <c r="D4751" t="s">
        <v>5893</v>
      </c>
      <c r="E4751" s="11">
        <v>1</v>
      </c>
      <c r="F4751"/>
    </row>
    <row r="4752" spans="1:6" x14ac:dyDescent="0.25">
      <c r="A4752" t="s">
        <v>200</v>
      </c>
      <c r="B4752">
        <v>1990</v>
      </c>
      <c r="C4752">
        <v>191</v>
      </c>
      <c r="D4752" t="s">
        <v>5933</v>
      </c>
      <c r="E4752" s="11">
        <v>1</v>
      </c>
      <c r="F4752"/>
    </row>
    <row r="4753" spans="1:6" x14ac:dyDescent="0.25">
      <c r="A4753" t="s">
        <v>200</v>
      </c>
      <c r="B4753">
        <v>1991</v>
      </c>
      <c r="C4753">
        <v>100</v>
      </c>
      <c r="D4753" t="s">
        <v>3443</v>
      </c>
      <c r="E4753" s="11">
        <v>1</v>
      </c>
      <c r="F4753"/>
    </row>
    <row r="4754" spans="1:6" x14ac:dyDescent="0.25">
      <c r="A4754" t="s">
        <v>200</v>
      </c>
      <c r="B4754">
        <v>1991</v>
      </c>
      <c r="C4754">
        <v>673</v>
      </c>
      <c r="D4754" t="s">
        <v>5893</v>
      </c>
      <c r="E4754" s="11">
        <v>1</v>
      </c>
      <c r="F4754"/>
    </row>
    <row r="4755" spans="1:6" x14ac:dyDescent="0.25">
      <c r="A4755" t="s">
        <v>200</v>
      </c>
      <c r="B4755">
        <v>1991</v>
      </c>
      <c r="C4755">
        <v>11</v>
      </c>
      <c r="D4755" t="s">
        <v>6262</v>
      </c>
      <c r="E4755" s="11">
        <v>1</v>
      </c>
      <c r="F4755"/>
    </row>
    <row r="4756" spans="1:6" x14ac:dyDescent="0.25">
      <c r="A4756" t="s">
        <v>200</v>
      </c>
      <c r="B4756">
        <v>1991</v>
      </c>
      <c r="C4756">
        <v>107</v>
      </c>
      <c r="D4756" t="s">
        <v>3442</v>
      </c>
      <c r="E4756" s="11">
        <v>1</v>
      </c>
      <c r="F4756"/>
    </row>
    <row r="4757" spans="1:6" x14ac:dyDescent="0.25">
      <c r="A4757" t="s">
        <v>200</v>
      </c>
      <c r="B4757">
        <v>1991</v>
      </c>
      <c r="C4757">
        <v>856</v>
      </c>
      <c r="D4757" t="s">
        <v>5903</v>
      </c>
      <c r="E4757" s="11">
        <v>1</v>
      </c>
      <c r="F4757"/>
    </row>
    <row r="4758" spans="1:6" x14ac:dyDescent="0.25">
      <c r="A4758" t="s">
        <v>200</v>
      </c>
      <c r="B4758">
        <v>1992</v>
      </c>
      <c r="C4758">
        <v>300</v>
      </c>
      <c r="D4758" t="s">
        <v>3443</v>
      </c>
      <c r="E4758" s="11">
        <v>1</v>
      </c>
      <c r="F4758"/>
    </row>
    <row r="4759" spans="1:6" x14ac:dyDescent="0.25">
      <c r="A4759" t="s">
        <v>200</v>
      </c>
      <c r="B4759">
        <v>1992</v>
      </c>
      <c r="C4759">
        <v>596</v>
      </c>
      <c r="D4759" t="s">
        <v>3442</v>
      </c>
      <c r="E4759" s="11">
        <v>1</v>
      </c>
      <c r="F4759"/>
    </row>
    <row r="4760" spans="1:6" x14ac:dyDescent="0.25">
      <c r="A4760" t="s">
        <v>200</v>
      </c>
      <c r="B4760">
        <v>1992</v>
      </c>
      <c r="C4760">
        <v>237</v>
      </c>
      <c r="D4760" t="s">
        <v>5893</v>
      </c>
      <c r="E4760" s="11">
        <v>1</v>
      </c>
      <c r="F4760"/>
    </row>
    <row r="4761" spans="1:6" x14ac:dyDescent="0.25">
      <c r="A4761" t="s">
        <v>200</v>
      </c>
      <c r="B4761">
        <v>1993</v>
      </c>
      <c r="C4761">
        <v>23</v>
      </c>
      <c r="D4761" t="s">
        <v>5903</v>
      </c>
      <c r="E4761" s="11">
        <v>1</v>
      </c>
      <c r="F4761"/>
    </row>
    <row r="4762" spans="1:6" x14ac:dyDescent="0.25">
      <c r="A4762" t="s">
        <v>200</v>
      </c>
      <c r="B4762">
        <v>1993</v>
      </c>
      <c r="C4762">
        <v>281</v>
      </c>
      <c r="D4762" t="s">
        <v>5893</v>
      </c>
      <c r="E4762" s="11">
        <v>1</v>
      </c>
      <c r="F4762"/>
    </row>
    <row r="4763" spans="1:6" x14ac:dyDescent="0.25">
      <c r="A4763" t="s">
        <v>200</v>
      </c>
      <c r="B4763">
        <v>1994</v>
      </c>
      <c r="C4763">
        <v>340</v>
      </c>
      <c r="D4763" t="s">
        <v>3442</v>
      </c>
      <c r="E4763" s="11">
        <v>1</v>
      </c>
      <c r="F4763"/>
    </row>
    <row r="4764" spans="1:6" x14ac:dyDescent="0.25">
      <c r="A4764" t="s">
        <v>200</v>
      </c>
      <c r="B4764">
        <v>1994</v>
      </c>
      <c r="C4764">
        <v>600</v>
      </c>
      <c r="D4764" t="s">
        <v>3443</v>
      </c>
      <c r="E4764" s="11">
        <v>1</v>
      </c>
      <c r="F4764"/>
    </row>
    <row r="4765" spans="1:6" x14ac:dyDescent="0.25">
      <c r="A4765" t="s">
        <v>200</v>
      </c>
      <c r="B4765">
        <v>1994</v>
      </c>
      <c r="C4765">
        <v>23</v>
      </c>
      <c r="D4765" t="s">
        <v>5903</v>
      </c>
      <c r="E4765" s="11">
        <v>1</v>
      </c>
      <c r="F4765"/>
    </row>
    <row r="4766" spans="1:6" x14ac:dyDescent="0.25">
      <c r="A4766" t="s">
        <v>200</v>
      </c>
      <c r="B4766">
        <v>1996</v>
      </c>
      <c r="C4766">
        <v>185</v>
      </c>
      <c r="D4766" t="s">
        <v>4210</v>
      </c>
      <c r="E4766" s="11">
        <v>1</v>
      </c>
      <c r="F4766"/>
    </row>
    <row r="4767" spans="1:6" x14ac:dyDescent="0.25">
      <c r="A4767" t="s">
        <v>200</v>
      </c>
      <c r="B4767">
        <v>1996</v>
      </c>
      <c r="C4767">
        <v>377</v>
      </c>
      <c r="D4767" t="s">
        <v>5903</v>
      </c>
      <c r="E4767" s="11">
        <v>1</v>
      </c>
      <c r="F4767"/>
    </row>
    <row r="4768" spans="1:6" x14ac:dyDescent="0.25">
      <c r="A4768" t="s">
        <v>200</v>
      </c>
      <c r="B4768">
        <v>1996</v>
      </c>
      <c r="C4768">
        <v>102</v>
      </c>
      <c r="D4768" t="s">
        <v>6093</v>
      </c>
      <c r="E4768" s="11">
        <v>1</v>
      </c>
      <c r="F4768"/>
    </row>
    <row r="4769" spans="1:6" x14ac:dyDescent="0.25">
      <c r="A4769" s="9" t="s">
        <v>8428</v>
      </c>
      <c r="B4769" s="9"/>
      <c r="C4769" s="9"/>
      <c r="D4769" s="9"/>
      <c r="E4769" s="12">
        <v>42</v>
      </c>
      <c r="F4769"/>
    </row>
    <row r="4770" spans="1:6" x14ac:dyDescent="0.25">
      <c r="A4770" t="s">
        <v>6263</v>
      </c>
      <c r="B4770">
        <v>1990</v>
      </c>
      <c r="C4770">
        <v>638</v>
      </c>
      <c r="D4770" t="s">
        <v>5893</v>
      </c>
      <c r="E4770" s="11">
        <v>1</v>
      </c>
      <c r="F4770"/>
    </row>
    <row r="4771" spans="1:6" x14ac:dyDescent="0.25">
      <c r="A4771" s="9" t="s">
        <v>8429</v>
      </c>
      <c r="B4771" s="9"/>
      <c r="C4771" s="9"/>
      <c r="D4771" s="9"/>
      <c r="E4771" s="12">
        <v>1</v>
      </c>
      <c r="F4771"/>
    </row>
    <row r="4772" spans="1:6" x14ac:dyDescent="0.25">
      <c r="A4772" t="s">
        <v>6541</v>
      </c>
      <c r="B4772">
        <v>2015</v>
      </c>
      <c r="C4772">
        <v>35</v>
      </c>
      <c r="D4772" t="s">
        <v>6542</v>
      </c>
      <c r="E4772" s="11">
        <v>1</v>
      </c>
      <c r="F4772"/>
    </row>
    <row r="4773" spans="1:6" x14ac:dyDescent="0.25">
      <c r="A4773" s="9" t="s">
        <v>8430</v>
      </c>
      <c r="B4773" s="9"/>
      <c r="C4773" s="9"/>
      <c r="D4773" s="9"/>
      <c r="E4773" s="12">
        <v>1</v>
      </c>
      <c r="F4773"/>
    </row>
    <row r="4774" spans="1:6" x14ac:dyDescent="0.25">
      <c r="A4774" t="s">
        <v>6094</v>
      </c>
      <c r="B4774">
        <v>2016</v>
      </c>
      <c r="C4774" t="s">
        <v>1750</v>
      </c>
      <c r="D4774" t="s">
        <v>6095</v>
      </c>
      <c r="E4774" s="11">
        <v>1</v>
      </c>
      <c r="F4774"/>
    </row>
    <row r="4775" spans="1:6" x14ac:dyDescent="0.25">
      <c r="A4775" s="9" t="s">
        <v>8431</v>
      </c>
      <c r="B4775" s="9"/>
      <c r="C4775" s="9"/>
      <c r="D4775" s="9"/>
      <c r="E4775" s="12">
        <v>1</v>
      </c>
      <c r="F4775"/>
    </row>
    <row r="4776" spans="1:6" x14ac:dyDescent="0.25">
      <c r="A4776" t="s">
        <v>202</v>
      </c>
      <c r="B4776">
        <v>2009</v>
      </c>
      <c r="C4776">
        <v>340</v>
      </c>
      <c r="D4776" t="s">
        <v>5897</v>
      </c>
      <c r="E4776" s="11">
        <v>1</v>
      </c>
      <c r="F4776"/>
    </row>
    <row r="4777" spans="1:6" x14ac:dyDescent="0.25">
      <c r="A4777" s="9" t="s">
        <v>8432</v>
      </c>
      <c r="B4777" s="9"/>
      <c r="C4777" s="9"/>
      <c r="D4777" s="9"/>
      <c r="E4777" s="12">
        <v>1</v>
      </c>
      <c r="F4777"/>
    </row>
    <row r="4778" spans="1:6" x14ac:dyDescent="0.25">
      <c r="A4778" t="s">
        <v>8433</v>
      </c>
      <c r="B4778">
        <v>2019</v>
      </c>
      <c r="C4778" t="s">
        <v>5207</v>
      </c>
      <c r="D4778" t="s">
        <v>7292</v>
      </c>
      <c r="E4778" s="11">
        <v>1</v>
      </c>
      <c r="F4778"/>
    </row>
    <row r="4779" spans="1:6" x14ac:dyDescent="0.25">
      <c r="A4779" t="s">
        <v>8433</v>
      </c>
      <c r="B4779">
        <v>2019</v>
      </c>
      <c r="C4779" t="s">
        <v>5208</v>
      </c>
      <c r="D4779" t="s">
        <v>7618</v>
      </c>
      <c r="E4779" s="11">
        <v>1</v>
      </c>
      <c r="F4779"/>
    </row>
    <row r="4780" spans="1:6" x14ac:dyDescent="0.25">
      <c r="A4780" t="s">
        <v>8433</v>
      </c>
      <c r="B4780">
        <v>2019</v>
      </c>
      <c r="C4780" t="s">
        <v>6853</v>
      </c>
      <c r="D4780" t="s">
        <v>6080</v>
      </c>
      <c r="E4780" s="11">
        <v>1</v>
      </c>
      <c r="F4780"/>
    </row>
    <row r="4781" spans="1:6" x14ac:dyDescent="0.25">
      <c r="A4781" s="9" t="s">
        <v>8434</v>
      </c>
      <c r="B4781" s="9"/>
      <c r="C4781" s="9"/>
      <c r="D4781" s="9"/>
      <c r="E4781" s="12">
        <v>3</v>
      </c>
      <c r="F4781"/>
    </row>
    <row r="4782" spans="1:6" x14ac:dyDescent="0.25">
      <c r="A4782" t="s">
        <v>3413</v>
      </c>
      <c r="B4782">
        <v>2017</v>
      </c>
      <c r="C4782">
        <v>461</v>
      </c>
      <c r="D4782" t="s">
        <v>567</v>
      </c>
      <c r="E4782" s="11">
        <v>1</v>
      </c>
      <c r="F4782"/>
    </row>
    <row r="4783" spans="1:6" x14ac:dyDescent="0.25">
      <c r="A4783" t="s">
        <v>3413</v>
      </c>
      <c r="B4783">
        <v>2017</v>
      </c>
      <c r="C4783" t="s">
        <v>2821</v>
      </c>
      <c r="D4783" t="s">
        <v>3400</v>
      </c>
      <c r="E4783" s="11">
        <v>1</v>
      </c>
      <c r="F4783"/>
    </row>
    <row r="4784" spans="1:6" x14ac:dyDescent="0.25">
      <c r="A4784" s="9" t="s">
        <v>8435</v>
      </c>
      <c r="B4784" s="9"/>
      <c r="C4784" s="9"/>
      <c r="D4784" s="9"/>
      <c r="E4784" s="12">
        <v>2</v>
      </c>
      <c r="F4784"/>
    </row>
    <row r="4785" spans="1:6" x14ac:dyDescent="0.25">
      <c r="A4785" t="s">
        <v>5657</v>
      </c>
      <c r="B4785">
        <v>2017</v>
      </c>
      <c r="C4785" t="s">
        <v>2080</v>
      </c>
      <c r="D4785" t="s">
        <v>5685</v>
      </c>
      <c r="E4785" s="11">
        <v>1</v>
      </c>
      <c r="F4785"/>
    </row>
    <row r="4786" spans="1:6" x14ac:dyDescent="0.25">
      <c r="A4786" t="s">
        <v>5657</v>
      </c>
      <c r="B4786">
        <v>2017</v>
      </c>
      <c r="C4786" t="s">
        <v>2199</v>
      </c>
      <c r="D4786" t="s">
        <v>5684</v>
      </c>
      <c r="E4786" s="11">
        <v>1</v>
      </c>
      <c r="F4786"/>
    </row>
    <row r="4787" spans="1:6" x14ac:dyDescent="0.25">
      <c r="A4787" t="s">
        <v>5657</v>
      </c>
      <c r="B4787">
        <v>2019</v>
      </c>
      <c r="C4787">
        <v>68</v>
      </c>
      <c r="D4787" t="s">
        <v>7470</v>
      </c>
      <c r="E4787" s="11">
        <v>1</v>
      </c>
      <c r="F4787"/>
    </row>
    <row r="4788" spans="1:6" x14ac:dyDescent="0.25">
      <c r="A4788" s="9" t="s">
        <v>8436</v>
      </c>
      <c r="B4788" s="9"/>
      <c r="C4788" s="9"/>
      <c r="D4788" s="9"/>
      <c r="E4788" s="12">
        <v>3</v>
      </c>
      <c r="F4788"/>
    </row>
    <row r="4789" spans="1:6" x14ac:dyDescent="0.25">
      <c r="A4789" t="s">
        <v>3524</v>
      </c>
      <c r="B4789">
        <v>2017</v>
      </c>
      <c r="C4789" t="s">
        <v>1461</v>
      </c>
      <c r="D4789" t="s">
        <v>1493</v>
      </c>
      <c r="E4789" s="11">
        <v>1</v>
      </c>
      <c r="F4789"/>
    </row>
    <row r="4790" spans="1:6" x14ac:dyDescent="0.25">
      <c r="A4790" s="9" t="s">
        <v>8437</v>
      </c>
      <c r="B4790" s="9"/>
      <c r="C4790" s="9"/>
      <c r="D4790" s="9"/>
      <c r="E4790" s="12">
        <v>1</v>
      </c>
      <c r="F4790"/>
    </row>
    <row r="4791" spans="1:6" x14ac:dyDescent="0.25">
      <c r="A4791" t="s">
        <v>203</v>
      </c>
      <c r="B4791">
        <v>1972</v>
      </c>
      <c r="C4791">
        <v>50</v>
      </c>
      <c r="D4791" t="s">
        <v>3443</v>
      </c>
      <c r="E4791" s="11">
        <v>1</v>
      </c>
      <c r="F4791"/>
    </row>
    <row r="4792" spans="1:6" x14ac:dyDescent="0.25">
      <c r="A4792" t="s">
        <v>203</v>
      </c>
      <c r="B4792">
        <v>1993</v>
      </c>
      <c r="C4792" t="s">
        <v>792</v>
      </c>
      <c r="D4792" t="s">
        <v>5941</v>
      </c>
      <c r="E4792" s="11">
        <v>1</v>
      </c>
      <c r="F4792"/>
    </row>
    <row r="4793" spans="1:6" x14ac:dyDescent="0.25">
      <c r="A4793" t="s">
        <v>203</v>
      </c>
      <c r="B4793">
        <v>2019</v>
      </c>
      <c r="C4793" t="s">
        <v>5589</v>
      </c>
      <c r="D4793" t="s">
        <v>8438</v>
      </c>
      <c r="E4793" s="11">
        <v>1</v>
      </c>
      <c r="F4793"/>
    </row>
    <row r="4794" spans="1:6" x14ac:dyDescent="0.25">
      <c r="A4794" s="9" t="s">
        <v>8439</v>
      </c>
      <c r="B4794" s="9"/>
      <c r="C4794" s="9"/>
      <c r="D4794" s="9"/>
      <c r="E4794" s="12">
        <v>3</v>
      </c>
      <c r="F4794"/>
    </row>
    <row r="4795" spans="1:6" x14ac:dyDescent="0.25">
      <c r="A4795" t="s">
        <v>204</v>
      </c>
      <c r="B4795">
        <v>2016</v>
      </c>
      <c r="C4795">
        <v>183</v>
      </c>
      <c r="D4795" t="s">
        <v>2551</v>
      </c>
      <c r="E4795" s="11">
        <v>1</v>
      </c>
      <c r="F4795"/>
    </row>
    <row r="4796" spans="1:6" x14ac:dyDescent="0.25">
      <c r="A4796" t="s">
        <v>204</v>
      </c>
      <c r="B4796">
        <v>2016</v>
      </c>
      <c r="C4796" t="s">
        <v>1959</v>
      </c>
      <c r="D4796" t="s">
        <v>1493</v>
      </c>
      <c r="E4796" s="11">
        <v>1</v>
      </c>
      <c r="F4796"/>
    </row>
    <row r="4797" spans="1:6" x14ac:dyDescent="0.25">
      <c r="A4797" t="s">
        <v>204</v>
      </c>
      <c r="B4797">
        <v>2016</v>
      </c>
      <c r="C4797" t="s">
        <v>2000</v>
      </c>
      <c r="D4797" t="s">
        <v>1493</v>
      </c>
      <c r="E4797" s="11">
        <v>1</v>
      </c>
      <c r="F4797"/>
    </row>
    <row r="4798" spans="1:6" x14ac:dyDescent="0.25">
      <c r="A4798" t="s">
        <v>204</v>
      </c>
      <c r="B4798">
        <v>2017</v>
      </c>
      <c r="C4798">
        <v>40</v>
      </c>
      <c r="D4798" t="s">
        <v>5985</v>
      </c>
      <c r="E4798" s="11">
        <v>1</v>
      </c>
      <c r="F4798"/>
    </row>
    <row r="4799" spans="1:6" x14ac:dyDescent="0.25">
      <c r="A4799" t="s">
        <v>204</v>
      </c>
      <c r="B4799">
        <v>2017</v>
      </c>
      <c r="C4799">
        <v>91</v>
      </c>
      <c r="D4799" t="s">
        <v>6047</v>
      </c>
      <c r="E4799" s="11">
        <v>1</v>
      </c>
      <c r="F4799"/>
    </row>
    <row r="4800" spans="1:6" x14ac:dyDescent="0.25">
      <c r="A4800" t="s">
        <v>204</v>
      </c>
      <c r="B4800">
        <v>2017</v>
      </c>
      <c r="C4800">
        <v>77</v>
      </c>
      <c r="D4800" t="s">
        <v>6048</v>
      </c>
      <c r="E4800" s="11">
        <v>1</v>
      </c>
      <c r="F4800"/>
    </row>
    <row r="4801" spans="1:6" x14ac:dyDescent="0.25">
      <c r="A4801" t="s">
        <v>204</v>
      </c>
      <c r="B4801">
        <v>2017</v>
      </c>
      <c r="C4801">
        <v>146</v>
      </c>
      <c r="D4801" t="s">
        <v>5986</v>
      </c>
      <c r="E4801" s="11">
        <v>1</v>
      </c>
      <c r="F4801"/>
    </row>
    <row r="4802" spans="1:6" x14ac:dyDescent="0.25">
      <c r="A4802" t="s">
        <v>204</v>
      </c>
      <c r="B4802">
        <v>2017</v>
      </c>
      <c r="C4802">
        <v>233</v>
      </c>
      <c r="D4802" t="s">
        <v>3443</v>
      </c>
      <c r="E4802" s="11">
        <v>1</v>
      </c>
      <c r="F4802"/>
    </row>
    <row r="4803" spans="1:6" x14ac:dyDescent="0.25">
      <c r="A4803" t="s">
        <v>204</v>
      </c>
      <c r="B4803">
        <v>2017</v>
      </c>
      <c r="C4803" t="s">
        <v>2541</v>
      </c>
      <c r="D4803" t="s">
        <v>6003</v>
      </c>
      <c r="E4803" s="11">
        <v>1</v>
      </c>
      <c r="F4803"/>
    </row>
    <row r="4804" spans="1:6" x14ac:dyDescent="0.25">
      <c r="A4804" t="s">
        <v>204</v>
      </c>
      <c r="B4804">
        <v>2018</v>
      </c>
      <c r="C4804">
        <v>133</v>
      </c>
      <c r="D4804" t="s">
        <v>3443</v>
      </c>
      <c r="E4804" s="11">
        <v>1</v>
      </c>
      <c r="F4804"/>
    </row>
    <row r="4805" spans="1:6" x14ac:dyDescent="0.25">
      <c r="A4805" t="s">
        <v>204</v>
      </c>
      <c r="B4805">
        <v>2019</v>
      </c>
      <c r="C4805">
        <v>354</v>
      </c>
      <c r="D4805" t="s">
        <v>3443</v>
      </c>
      <c r="E4805" s="11">
        <v>1</v>
      </c>
      <c r="F4805"/>
    </row>
    <row r="4806" spans="1:6" x14ac:dyDescent="0.25">
      <c r="A4806" s="9" t="s">
        <v>8440</v>
      </c>
      <c r="B4806" s="9"/>
      <c r="C4806" s="9"/>
      <c r="D4806" s="9"/>
      <c r="E4806" s="12">
        <v>11</v>
      </c>
      <c r="F4806"/>
    </row>
    <row r="4807" spans="1:6" x14ac:dyDescent="0.25">
      <c r="A4807" t="s">
        <v>3651</v>
      </c>
      <c r="B4807">
        <v>1977</v>
      </c>
      <c r="C4807">
        <v>488</v>
      </c>
      <c r="D4807" t="s">
        <v>567</v>
      </c>
      <c r="E4807" s="11">
        <v>1</v>
      </c>
      <c r="F4807"/>
    </row>
    <row r="4808" spans="1:6" x14ac:dyDescent="0.25">
      <c r="A4808" s="9" t="s">
        <v>8441</v>
      </c>
      <c r="B4808" s="9"/>
      <c r="C4808" s="9"/>
      <c r="D4808" s="9"/>
      <c r="E4808" s="12">
        <v>1</v>
      </c>
      <c r="F4808"/>
    </row>
    <row r="4809" spans="1:6" x14ac:dyDescent="0.25">
      <c r="A4809" t="s">
        <v>6543</v>
      </c>
      <c r="B4809">
        <v>1981</v>
      </c>
      <c r="C4809">
        <v>90</v>
      </c>
      <c r="D4809" t="s">
        <v>3443</v>
      </c>
      <c r="E4809" s="11">
        <v>1</v>
      </c>
      <c r="F4809"/>
    </row>
    <row r="4810" spans="1:6" x14ac:dyDescent="0.25">
      <c r="A4810" s="9" t="s">
        <v>8442</v>
      </c>
      <c r="B4810" s="9"/>
      <c r="C4810" s="9"/>
      <c r="D4810" s="9"/>
      <c r="E4810" s="12">
        <v>1</v>
      </c>
      <c r="F4810"/>
    </row>
    <row r="4811" spans="1:6" x14ac:dyDescent="0.25">
      <c r="A4811" t="s">
        <v>8443</v>
      </c>
      <c r="B4811">
        <v>2019</v>
      </c>
      <c r="C4811" t="s">
        <v>6917</v>
      </c>
      <c r="D4811" t="s">
        <v>7161</v>
      </c>
      <c r="E4811" s="11">
        <v>1</v>
      </c>
      <c r="F4811"/>
    </row>
    <row r="4812" spans="1:6" x14ac:dyDescent="0.25">
      <c r="A4812" s="9" t="s">
        <v>8444</v>
      </c>
      <c r="B4812" s="9"/>
      <c r="C4812" s="9"/>
      <c r="D4812" s="9"/>
      <c r="E4812" s="12">
        <v>1</v>
      </c>
      <c r="F4812"/>
    </row>
    <row r="4813" spans="1:6" x14ac:dyDescent="0.25">
      <c r="A4813" t="s">
        <v>6544</v>
      </c>
      <c r="B4813">
        <v>2018</v>
      </c>
      <c r="C4813">
        <v>67</v>
      </c>
      <c r="D4813" t="s">
        <v>6336</v>
      </c>
      <c r="E4813" s="11">
        <v>1</v>
      </c>
      <c r="F4813"/>
    </row>
    <row r="4814" spans="1:6" x14ac:dyDescent="0.25">
      <c r="A4814" s="9" t="s">
        <v>8445</v>
      </c>
      <c r="B4814" s="9"/>
      <c r="C4814" s="9"/>
      <c r="D4814" s="9"/>
      <c r="E4814" s="12">
        <v>1</v>
      </c>
      <c r="F4814"/>
    </row>
    <row r="4815" spans="1:6" x14ac:dyDescent="0.25">
      <c r="A4815" t="s">
        <v>6545</v>
      </c>
      <c r="B4815">
        <v>2018</v>
      </c>
      <c r="C4815" t="s">
        <v>4330</v>
      </c>
      <c r="D4815" t="s">
        <v>5916</v>
      </c>
      <c r="E4815" s="11">
        <v>1</v>
      </c>
      <c r="F4815"/>
    </row>
    <row r="4816" spans="1:6" x14ac:dyDescent="0.25">
      <c r="A4816" s="9" t="s">
        <v>8446</v>
      </c>
      <c r="B4816" s="9"/>
      <c r="C4816" s="9"/>
      <c r="D4816" s="9"/>
      <c r="E4816" s="12">
        <v>1</v>
      </c>
      <c r="F4816"/>
    </row>
    <row r="4817" spans="1:6" x14ac:dyDescent="0.25">
      <c r="A4817" t="s">
        <v>6546</v>
      </c>
      <c r="B4817">
        <v>2018</v>
      </c>
      <c r="C4817" t="s">
        <v>4245</v>
      </c>
      <c r="D4817" t="s">
        <v>5916</v>
      </c>
      <c r="E4817" s="11">
        <v>1</v>
      </c>
      <c r="F4817"/>
    </row>
    <row r="4818" spans="1:6" x14ac:dyDescent="0.25">
      <c r="A4818" s="9" t="s">
        <v>8447</v>
      </c>
      <c r="B4818" s="9"/>
      <c r="C4818" s="9"/>
      <c r="D4818" s="9"/>
      <c r="E4818" s="12">
        <v>1</v>
      </c>
      <c r="F4818"/>
    </row>
    <row r="4819" spans="1:6" x14ac:dyDescent="0.25">
      <c r="A4819" t="s">
        <v>5792</v>
      </c>
      <c r="B4819">
        <v>2017</v>
      </c>
      <c r="C4819" t="s">
        <v>4825</v>
      </c>
      <c r="D4819" t="s">
        <v>7154</v>
      </c>
      <c r="E4819" s="11">
        <v>1</v>
      </c>
      <c r="F4819"/>
    </row>
    <row r="4820" spans="1:6" x14ac:dyDescent="0.25">
      <c r="A4820" s="9" t="s">
        <v>8448</v>
      </c>
      <c r="B4820" s="9"/>
      <c r="C4820" s="9"/>
      <c r="D4820" s="9"/>
      <c r="E4820" s="12">
        <v>1</v>
      </c>
      <c r="F4820"/>
    </row>
    <row r="4821" spans="1:6" x14ac:dyDescent="0.25">
      <c r="A4821" t="s">
        <v>8449</v>
      </c>
      <c r="B4821">
        <v>2019</v>
      </c>
      <c r="C4821" t="s">
        <v>6808</v>
      </c>
      <c r="D4821" t="s">
        <v>7161</v>
      </c>
      <c r="E4821" s="11">
        <v>1</v>
      </c>
      <c r="F4821"/>
    </row>
    <row r="4822" spans="1:6" x14ac:dyDescent="0.25">
      <c r="A4822" s="9" t="s">
        <v>8450</v>
      </c>
      <c r="B4822" s="9"/>
      <c r="C4822" s="9"/>
      <c r="D4822" s="9"/>
      <c r="E4822" s="12">
        <v>1</v>
      </c>
      <c r="F4822"/>
    </row>
    <row r="4823" spans="1:6" x14ac:dyDescent="0.25">
      <c r="A4823" t="s">
        <v>207</v>
      </c>
      <c r="B4823">
        <v>1976</v>
      </c>
      <c r="C4823">
        <v>520</v>
      </c>
      <c r="D4823" t="s">
        <v>3443</v>
      </c>
      <c r="E4823" s="11">
        <v>1</v>
      </c>
      <c r="F4823"/>
    </row>
    <row r="4824" spans="1:6" x14ac:dyDescent="0.25">
      <c r="A4824" t="s">
        <v>207</v>
      </c>
      <c r="B4824">
        <v>1977</v>
      </c>
      <c r="C4824">
        <v>547</v>
      </c>
      <c r="D4824" t="s">
        <v>3443</v>
      </c>
      <c r="E4824" s="11">
        <v>1</v>
      </c>
      <c r="F4824"/>
    </row>
    <row r="4825" spans="1:6" x14ac:dyDescent="0.25">
      <c r="A4825" t="s">
        <v>207</v>
      </c>
      <c r="B4825">
        <v>1978</v>
      </c>
      <c r="C4825">
        <v>34</v>
      </c>
      <c r="D4825" t="s">
        <v>3443</v>
      </c>
      <c r="E4825" s="11">
        <v>1</v>
      </c>
      <c r="F4825"/>
    </row>
    <row r="4826" spans="1:6" x14ac:dyDescent="0.25">
      <c r="A4826" t="s">
        <v>207</v>
      </c>
      <c r="B4826">
        <v>1979</v>
      </c>
      <c r="C4826">
        <v>215</v>
      </c>
      <c r="D4826" t="s">
        <v>3443</v>
      </c>
      <c r="E4826" s="11">
        <v>1</v>
      </c>
      <c r="F4826"/>
    </row>
    <row r="4827" spans="1:6" x14ac:dyDescent="0.25">
      <c r="A4827" t="s">
        <v>207</v>
      </c>
      <c r="B4827">
        <v>1981</v>
      </c>
      <c r="C4827">
        <v>434</v>
      </c>
      <c r="D4827" t="s">
        <v>5893</v>
      </c>
      <c r="E4827" s="11">
        <v>1</v>
      </c>
      <c r="F4827"/>
    </row>
    <row r="4828" spans="1:6" x14ac:dyDescent="0.25">
      <c r="A4828" s="9" t="s">
        <v>8451</v>
      </c>
      <c r="B4828" s="9"/>
      <c r="C4828" s="9"/>
      <c r="D4828" s="9"/>
      <c r="E4828" s="12">
        <v>5</v>
      </c>
      <c r="F4828"/>
    </row>
    <row r="4829" spans="1:6" x14ac:dyDescent="0.25">
      <c r="A4829" t="s">
        <v>8452</v>
      </c>
      <c r="B4829">
        <v>2019</v>
      </c>
      <c r="C4829" t="s">
        <v>6795</v>
      </c>
      <c r="D4829" t="s">
        <v>7161</v>
      </c>
      <c r="E4829" s="11">
        <v>1</v>
      </c>
      <c r="F4829"/>
    </row>
    <row r="4830" spans="1:6" x14ac:dyDescent="0.25">
      <c r="A4830" s="9" t="s">
        <v>8453</v>
      </c>
      <c r="B4830" s="9"/>
      <c r="C4830" s="9"/>
      <c r="D4830" s="9"/>
      <c r="E4830" s="12">
        <v>1</v>
      </c>
      <c r="F4830"/>
    </row>
    <row r="4831" spans="1:6" x14ac:dyDescent="0.25">
      <c r="A4831" t="s">
        <v>8454</v>
      </c>
      <c r="B4831">
        <v>2019</v>
      </c>
      <c r="C4831">
        <v>397</v>
      </c>
      <c r="D4831" t="s">
        <v>3443</v>
      </c>
      <c r="E4831" s="11">
        <v>1</v>
      </c>
      <c r="F4831"/>
    </row>
    <row r="4832" spans="1:6" x14ac:dyDescent="0.25">
      <c r="A4832" s="9" t="s">
        <v>8455</v>
      </c>
      <c r="B4832" s="9"/>
      <c r="C4832" s="9"/>
      <c r="D4832" s="9"/>
      <c r="E4832" s="12">
        <v>1</v>
      </c>
      <c r="F4832"/>
    </row>
    <row r="4833" spans="1:6" x14ac:dyDescent="0.25">
      <c r="A4833" t="s">
        <v>1510</v>
      </c>
      <c r="B4833">
        <v>2015</v>
      </c>
      <c r="C4833" t="s">
        <v>1471</v>
      </c>
      <c r="D4833" t="s">
        <v>1493</v>
      </c>
      <c r="E4833" s="11">
        <v>1</v>
      </c>
      <c r="F4833"/>
    </row>
    <row r="4834" spans="1:6" x14ac:dyDescent="0.25">
      <c r="A4834" t="s">
        <v>1510</v>
      </c>
      <c r="B4834">
        <v>2016</v>
      </c>
      <c r="C4834">
        <v>563</v>
      </c>
      <c r="D4834" t="s">
        <v>3443</v>
      </c>
      <c r="E4834" s="11">
        <v>1</v>
      </c>
      <c r="F4834"/>
    </row>
    <row r="4835" spans="1:6" x14ac:dyDescent="0.25">
      <c r="A4835" t="s">
        <v>1510</v>
      </c>
      <c r="B4835">
        <v>2016</v>
      </c>
      <c r="C4835">
        <v>573</v>
      </c>
      <c r="D4835" t="s">
        <v>2564</v>
      </c>
      <c r="E4835" s="11">
        <v>1</v>
      </c>
      <c r="F4835"/>
    </row>
    <row r="4836" spans="1:6" x14ac:dyDescent="0.25">
      <c r="A4836" t="s">
        <v>1510</v>
      </c>
      <c r="B4836">
        <v>2017</v>
      </c>
      <c r="C4836">
        <v>16</v>
      </c>
      <c r="D4836" t="s">
        <v>3443</v>
      </c>
      <c r="E4836" s="11">
        <v>1</v>
      </c>
      <c r="F4836"/>
    </row>
    <row r="4837" spans="1:6" x14ac:dyDescent="0.25">
      <c r="A4837" t="s">
        <v>1510</v>
      </c>
      <c r="B4837">
        <v>2018</v>
      </c>
      <c r="C4837">
        <v>539</v>
      </c>
      <c r="D4837" t="s">
        <v>3443</v>
      </c>
      <c r="E4837" s="11">
        <v>1</v>
      </c>
      <c r="F4837"/>
    </row>
    <row r="4838" spans="1:6" x14ac:dyDescent="0.25">
      <c r="A4838" s="9" t="s">
        <v>8456</v>
      </c>
      <c r="B4838" s="9"/>
      <c r="C4838" s="9"/>
      <c r="D4838" s="9"/>
      <c r="E4838" s="12">
        <v>5</v>
      </c>
      <c r="F4838"/>
    </row>
    <row r="4839" spans="1:6" x14ac:dyDescent="0.25">
      <c r="A4839" t="s">
        <v>208</v>
      </c>
      <c r="B4839">
        <v>2019</v>
      </c>
      <c r="C4839">
        <v>395</v>
      </c>
      <c r="D4839" t="s">
        <v>3443</v>
      </c>
      <c r="E4839" s="11">
        <v>1</v>
      </c>
      <c r="F4839"/>
    </row>
    <row r="4840" spans="1:6" x14ac:dyDescent="0.25">
      <c r="A4840" t="s">
        <v>208</v>
      </c>
      <c r="B4840">
        <v>2019</v>
      </c>
      <c r="C4840">
        <v>77</v>
      </c>
      <c r="D4840" t="s">
        <v>5985</v>
      </c>
      <c r="E4840" s="11">
        <v>1</v>
      </c>
      <c r="F4840"/>
    </row>
    <row r="4841" spans="1:6" x14ac:dyDescent="0.25">
      <c r="A4841" s="9" t="s">
        <v>8457</v>
      </c>
      <c r="B4841" s="9"/>
      <c r="C4841" s="9"/>
      <c r="D4841" s="9"/>
      <c r="E4841" s="12">
        <v>2</v>
      </c>
      <c r="F4841"/>
    </row>
    <row r="4842" spans="1:6" x14ac:dyDescent="0.25">
      <c r="A4842" t="s">
        <v>3732</v>
      </c>
      <c r="B4842">
        <v>2018</v>
      </c>
      <c r="C4842">
        <v>376</v>
      </c>
      <c r="D4842" t="s">
        <v>567</v>
      </c>
      <c r="E4842" s="11">
        <v>1</v>
      </c>
      <c r="F4842"/>
    </row>
    <row r="4843" spans="1:6" x14ac:dyDescent="0.25">
      <c r="A4843" s="9" t="s">
        <v>8458</v>
      </c>
      <c r="B4843" s="9"/>
      <c r="C4843" s="9"/>
      <c r="D4843" s="9"/>
      <c r="E4843" s="12">
        <v>1</v>
      </c>
      <c r="F4843"/>
    </row>
    <row r="4844" spans="1:6" x14ac:dyDescent="0.25">
      <c r="A4844" t="s">
        <v>6264</v>
      </c>
      <c r="B4844">
        <v>1976</v>
      </c>
      <c r="C4844">
        <v>565</v>
      </c>
      <c r="D4844" t="s">
        <v>3443</v>
      </c>
      <c r="E4844" s="11">
        <v>1</v>
      </c>
      <c r="F4844"/>
    </row>
    <row r="4845" spans="1:6" x14ac:dyDescent="0.25">
      <c r="A4845" t="s">
        <v>6264</v>
      </c>
      <c r="B4845">
        <v>1981</v>
      </c>
      <c r="C4845">
        <v>7</v>
      </c>
      <c r="D4845" t="s">
        <v>5893</v>
      </c>
      <c r="E4845" s="11">
        <v>1</v>
      </c>
      <c r="F4845"/>
    </row>
    <row r="4846" spans="1:6" x14ac:dyDescent="0.25">
      <c r="A4846" t="s">
        <v>6264</v>
      </c>
      <c r="B4846">
        <v>1981</v>
      </c>
      <c r="C4846">
        <v>40</v>
      </c>
      <c r="D4846" t="s">
        <v>3443</v>
      </c>
      <c r="E4846" s="11">
        <v>1</v>
      </c>
      <c r="F4846"/>
    </row>
    <row r="4847" spans="1:6" x14ac:dyDescent="0.25">
      <c r="A4847" t="s">
        <v>6264</v>
      </c>
      <c r="B4847">
        <v>1981</v>
      </c>
      <c r="C4847">
        <v>657</v>
      </c>
      <c r="D4847" t="s">
        <v>5893</v>
      </c>
      <c r="E4847" s="11">
        <v>1</v>
      </c>
      <c r="F4847"/>
    </row>
    <row r="4848" spans="1:6" x14ac:dyDescent="0.25">
      <c r="A4848" t="s">
        <v>6264</v>
      </c>
      <c r="B4848">
        <v>1982</v>
      </c>
      <c r="C4848">
        <v>420</v>
      </c>
      <c r="D4848" t="s">
        <v>3442</v>
      </c>
      <c r="E4848" s="11">
        <v>1</v>
      </c>
      <c r="F4848"/>
    </row>
    <row r="4849" spans="1:6" x14ac:dyDescent="0.25">
      <c r="A4849" t="s">
        <v>6264</v>
      </c>
      <c r="B4849">
        <v>1984</v>
      </c>
      <c r="C4849">
        <v>547</v>
      </c>
      <c r="D4849" t="s">
        <v>3442</v>
      </c>
      <c r="E4849" s="11">
        <v>1</v>
      </c>
      <c r="F4849"/>
    </row>
    <row r="4850" spans="1:6" x14ac:dyDescent="0.25">
      <c r="A4850" s="9" t="s">
        <v>8459</v>
      </c>
      <c r="B4850" s="9"/>
      <c r="C4850" s="9"/>
      <c r="D4850" s="9"/>
      <c r="E4850" s="12">
        <v>6</v>
      </c>
      <c r="F4850"/>
    </row>
    <row r="4851" spans="1:6" x14ac:dyDescent="0.25">
      <c r="A4851" t="s">
        <v>209</v>
      </c>
      <c r="B4851">
        <v>1986</v>
      </c>
      <c r="C4851">
        <v>28</v>
      </c>
      <c r="D4851" t="s">
        <v>568</v>
      </c>
      <c r="E4851" s="11">
        <v>1</v>
      </c>
      <c r="F4851"/>
    </row>
    <row r="4852" spans="1:6" x14ac:dyDescent="0.25">
      <c r="A4852" t="s">
        <v>209</v>
      </c>
      <c r="B4852">
        <v>1987</v>
      </c>
      <c r="C4852">
        <v>31</v>
      </c>
      <c r="D4852" t="s">
        <v>5892</v>
      </c>
      <c r="E4852" s="11">
        <v>1</v>
      </c>
      <c r="F4852"/>
    </row>
    <row r="4853" spans="1:6" x14ac:dyDescent="0.25">
      <c r="A4853" t="s">
        <v>209</v>
      </c>
      <c r="B4853">
        <v>1987</v>
      </c>
      <c r="C4853" t="s">
        <v>628</v>
      </c>
      <c r="D4853" t="s">
        <v>5942</v>
      </c>
      <c r="E4853" s="11">
        <v>1</v>
      </c>
      <c r="F4853"/>
    </row>
    <row r="4854" spans="1:6" x14ac:dyDescent="0.25">
      <c r="A4854" t="s">
        <v>209</v>
      </c>
      <c r="B4854">
        <v>1987</v>
      </c>
      <c r="C4854" t="s">
        <v>639</v>
      </c>
      <c r="D4854" t="s">
        <v>5926</v>
      </c>
      <c r="E4854" s="11">
        <v>1</v>
      </c>
      <c r="F4854"/>
    </row>
    <row r="4855" spans="1:6" x14ac:dyDescent="0.25">
      <c r="A4855" t="s">
        <v>209</v>
      </c>
      <c r="B4855">
        <v>1988</v>
      </c>
      <c r="C4855">
        <v>463</v>
      </c>
      <c r="D4855" t="s">
        <v>3443</v>
      </c>
      <c r="E4855" s="11">
        <v>1</v>
      </c>
      <c r="F4855"/>
    </row>
    <row r="4856" spans="1:6" x14ac:dyDescent="0.25">
      <c r="A4856" t="s">
        <v>209</v>
      </c>
      <c r="B4856">
        <v>1989</v>
      </c>
      <c r="C4856">
        <v>16</v>
      </c>
      <c r="D4856" t="s">
        <v>3442</v>
      </c>
      <c r="E4856" s="11">
        <v>1</v>
      </c>
      <c r="F4856"/>
    </row>
    <row r="4857" spans="1:6" x14ac:dyDescent="0.25">
      <c r="A4857" s="9" t="s">
        <v>8460</v>
      </c>
      <c r="B4857" s="9"/>
      <c r="C4857" s="9"/>
      <c r="D4857" s="9"/>
      <c r="E4857" s="12">
        <v>6</v>
      </c>
      <c r="F4857"/>
    </row>
    <row r="4858" spans="1:6" x14ac:dyDescent="0.25">
      <c r="A4858" t="s">
        <v>5439</v>
      </c>
      <c r="B4858">
        <v>2019</v>
      </c>
      <c r="C4858">
        <v>442</v>
      </c>
      <c r="D4858" t="s">
        <v>567</v>
      </c>
      <c r="E4858" s="11">
        <v>1</v>
      </c>
      <c r="F4858"/>
    </row>
    <row r="4859" spans="1:6" x14ac:dyDescent="0.25">
      <c r="A4859" t="s">
        <v>5439</v>
      </c>
      <c r="B4859">
        <v>2019</v>
      </c>
      <c r="C4859" t="s">
        <v>5393</v>
      </c>
      <c r="D4859" t="s">
        <v>4210</v>
      </c>
      <c r="E4859" s="11">
        <v>1</v>
      </c>
      <c r="F4859"/>
    </row>
    <row r="4860" spans="1:6" x14ac:dyDescent="0.25">
      <c r="A4860" s="9" t="s">
        <v>6749</v>
      </c>
      <c r="B4860" s="9"/>
      <c r="C4860" s="9"/>
      <c r="D4860" s="9"/>
      <c r="E4860" s="12">
        <v>2</v>
      </c>
      <c r="F4860"/>
    </row>
    <row r="4861" spans="1:6" x14ac:dyDescent="0.25">
      <c r="A4861" t="s">
        <v>210</v>
      </c>
      <c r="B4861">
        <v>1985</v>
      </c>
      <c r="C4861">
        <v>401</v>
      </c>
      <c r="D4861" t="s">
        <v>3652</v>
      </c>
      <c r="E4861" s="11">
        <v>1</v>
      </c>
      <c r="F4861"/>
    </row>
    <row r="4862" spans="1:6" x14ac:dyDescent="0.25">
      <c r="A4862" t="s">
        <v>210</v>
      </c>
      <c r="B4862">
        <v>1987</v>
      </c>
      <c r="C4862">
        <v>1</v>
      </c>
      <c r="D4862" t="s">
        <v>5892</v>
      </c>
      <c r="E4862" s="11">
        <v>1</v>
      </c>
      <c r="F4862"/>
    </row>
    <row r="4863" spans="1:6" x14ac:dyDescent="0.25">
      <c r="A4863" t="s">
        <v>210</v>
      </c>
      <c r="B4863">
        <v>1987</v>
      </c>
      <c r="C4863">
        <v>366</v>
      </c>
      <c r="D4863" t="s">
        <v>3443</v>
      </c>
      <c r="E4863" s="11">
        <v>1</v>
      </c>
      <c r="F4863"/>
    </row>
    <row r="4864" spans="1:6" x14ac:dyDescent="0.25">
      <c r="A4864" t="s">
        <v>210</v>
      </c>
      <c r="B4864">
        <v>1987</v>
      </c>
      <c r="C4864" t="s">
        <v>629</v>
      </c>
      <c r="D4864" t="s">
        <v>5942</v>
      </c>
      <c r="E4864" s="11">
        <v>1</v>
      </c>
      <c r="F4864"/>
    </row>
    <row r="4865" spans="1:6" x14ac:dyDescent="0.25">
      <c r="A4865" t="s">
        <v>210</v>
      </c>
      <c r="B4865">
        <v>1988</v>
      </c>
      <c r="C4865">
        <v>1</v>
      </c>
      <c r="D4865" t="s">
        <v>5954</v>
      </c>
      <c r="E4865" s="11">
        <v>1</v>
      </c>
      <c r="F4865"/>
    </row>
    <row r="4866" spans="1:6" x14ac:dyDescent="0.25">
      <c r="A4866" t="s">
        <v>210</v>
      </c>
      <c r="B4866">
        <v>1988</v>
      </c>
      <c r="C4866">
        <v>286</v>
      </c>
      <c r="D4866" t="s">
        <v>5893</v>
      </c>
      <c r="E4866" s="11">
        <v>1</v>
      </c>
      <c r="F4866"/>
    </row>
    <row r="4867" spans="1:6" x14ac:dyDescent="0.25">
      <c r="A4867" t="s">
        <v>210</v>
      </c>
      <c r="B4867">
        <v>1993</v>
      </c>
      <c r="C4867">
        <v>2</v>
      </c>
      <c r="D4867" t="s">
        <v>5898</v>
      </c>
      <c r="E4867" s="11">
        <v>1</v>
      </c>
      <c r="F4867"/>
    </row>
    <row r="4868" spans="1:6" x14ac:dyDescent="0.25">
      <c r="A4868" t="s">
        <v>210</v>
      </c>
      <c r="B4868">
        <v>1999</v>
      </c>
      <c r="C4868">
        <v>220</v>
      </c>
      <c r="D4868" t="s">
        <v>3443</v>
      </c>
      <c r="E4868" s="11">
        <v>1</v>
      </c>
      <c r="F4868"/>
    </row>
    <row r="4869" spans="1:6" x14ac:dyDescent="0.25">
      <c r="A4869" t="s">
        <v>210</v>
      </c>
      <c r="B4869">
        <v>2000</v>
      </c>
      <c r="C4869" t="s">
        <v>866</v>
      </c>
      <c r="D4869" t="s">
        <v>3443</v>
      </c>
      <c r="E4869" s="11">
        <v>1</v>
      </c>
      <c r="F4869"/>
    </row>
    <row r="4870" spans="1:6" x14ac:dyDescent="0.25">
      <c r="A4870" s="9" t="s">
        <v>8461</v>
      </c>
      <c r="B4870" s="9"/>
      <c r="C4870" s="9"/>
      <c r="D4870" s="9"/>
      <c r="E4870" s="12">
        <v>9</v>
      </c>
      <c r="F4870"/>
    </row>
    <row r="4871" spans="1:6" x14ac:dyDescent="0.25">
      <c r="A4871" t="s">
        <v>5658</v>
      </c>
      <c r="B4871">
        <v>2017</v>
      </c>
      <c r="C4871" t="s">
        <v>4752</v>
      </c>
      <c r="D4871" t="s">
        <v>7154</v>
      </c>
      <c r="E4871" s="11">
        <v>1</v>
      </c>
      <c r="F4871"/>
    </row>
    <row r="4872" spans="1:6" x14ac:dyDescent="0.25">
      <c r="A4872" t="s">
        <v>5658</v>
      </c>
      <c r="B4872">
        <v>2018</v>
      </c>
      <c r="C4872" t="s">
        <v>2120</v>
      </c>
      <c r="D4872" t="s">
        <v>6158</v>
      </c>
      <c r="E4872" s="11">
        <v>1</v>
      </c>
      <c r="F4872"/>
    </row>
    <row r="4873" spans="1:6" x14ac:dyDescent="0.25">
      <c r="A4873" t="s">
        <v>5658</v>
      </c>
      <c r="B4873">
        <v>2018</v>
      </c>
      <c r="C4873" t="s">
        <v>3110</v>
      </c>
      <c r="D4873" t="s">
        <v>5684</v>
      </c>
      <c r="E4873" s="11">
        <v>1</v>
      </c>
      <c r="F4873"/>
    </row>
    <row r="4874" spans="1:6" x14ac:dyDescent="0.25">
      <c r="A4874" t="s">
        <v>5658</v>
      </c>
      <c r="B4874">
        <v>2018</v>
      </c>
      <c r="C4874" t="s">
        <v>4336</v>
      </c>
      <c r="D4874" t="s">
        <v>3507</v>
      </c>
      <c r="E4874" s="11">
        <v>1</v>
      </c>
      <c r="F4874"/>
    </row>
    <row r="4875" spans="1:6" x14ac:dyDescent="0.25">
      <c r="A4875" t="s">
        <v>5658</v>
      </c>
      <c r="B4875">
        <v>2019</v>
      </c>
      <c r="C4875">
        <v>37</v>
      </c>
      <c r="D4875" t="s">
        <v>7470</v>
      </c>
      <c r="E4875" s="11">
        <v>1</v>
      </c>
      <c r="F4875"/>
    </row>
    <row r="4876" spans="1:6" x14ac:dyDescent="0.25">
      <c r="A4876" s="9" t="s">
        <v>8462</v>
      </c>
      <c r="B4876" s="9"/>
      <c r="C4876" s="9"/>
      <c r="D4876" s="9"/>
      <c r="E4876" s="12">
        <v>5</v>
      </c>
      <c r="F4876"/>
    </row>
    <row r="4877" spans="1:6" x14ac:dyDescent="0.25">
      <c r="A4877" t="s">
        <v>6547</v>
      </c>
      <c r="B4877">
        <v>2018</v>
      </c>
      <c r="C4877" t="s">
        <v>3194</v>
      </c>
      <c r="D4877" t="s">
        <v>5631</v>
      </c>
      <c r="E4877" s="11">
        <v>1</v>
      </c>
      <c r="F4877"/>
    </row>
    <row r="4878" spans="1:6" x14ac:dyDescent="0.25">
      <c r="A4878" s="9" t="s">
        <v>8463</v>
      </c>
      <c r="B4878" s="9"/>
      <c r="C4878" s="9"/>
      <c r="D4878" s="9"/>
      <c r="E4878" s="12">
        <v>1</v>
      </c>
      <c r="F4878"/>
    </row>
    <row r="4879" spans="1:6" x14ac:dyDescent="0.25">
      <c r="A4879" t="s">
        <v>6548</v>
      </c>
      <c r="B4879">
        <v>2018</v>
      </c>
      <c r="C4879" t="s">
        <v>4335</v>
      </c>
      <c r="D4879" t="s">
        <v>5916</v>
      </c>
      <c r="E4879" s="11">
        <v>1</v>
      </c>
      <c r="F4879"/>
    </row>
    <row r="4880" spans="1:6" x14ac:dyDescent="0.25">
      <c r="A4880" s="9" t="s">
        <v>8464</v>
      </c>
      <c r="B4880" s="9"/>
      <c r="C4880" s="9"/>
      <c r="D4880" s="9"/>
      <c r="E4880" s="12">
        <v>1</v>
      </c>
      <c r="F4880"/>
    </row>
    <row r="4881" spans="1:6" x14ac:dyDescent="0.25">
      <c r="A4881" t="s">
        <v>8465</v>
      </c>
      <c r="B4881">
        <v>2019</v>
      </c>
      <c r="C4881" t="s">
        <v>5176</v>
      </c>
      <c r="D4881" t="s">
        <v>6158</v>
      </c>
      <c r="E4881" s="11">
        <v>1</v>
      </c>
      <c r="F4881"/>
    </row>
    <row r="4882" spans="1:6" x14ac:dyDescent="0.25">
      <c r="A4882" t="s">
        <v>8465</v>
      </c>
      <c r="B4882">
        <v>2019</v>
      </c>
      <c r="C4882" t="s">
        <v>5177</v>
      </c>
      <c r="D4882" t="s">
        <v>5928</v>
      </c>
      <c r="E4882" s="11">
        <v>1</v>
      </c>
      <c r="F4882"/>
    </row>
    <row r="4883" spans="1:6" x14ac:dyDescent="0.25">
      <c r="A4883" s="9" t="s">
        <v>8466</v>
      </c>
      <c r="B4883" s="9"/>
      <c r="C4883" s="9"/>
      <c r="D4883" s="9"/>
      <c r="E4883" s="12">
        <v>2</v>
      </c>
      <c r="F4883"/>
    </row>
    <row r="4884" spans="1:6" x14ac:dyDescent="0.25">
      <c r="A4884" t="s">
        <v>5659</v>
      </c>
      <c r="B4884">
        <v>2017</v>
      </c>
      <c r="C4884" t="s">
        <v>2161</v>
      </c>
      <c r="D4884" t="s">
        <v>5685</v>
      </c>
      <c r="E4884" s="11">
        <v>1</v>
      </c>
      <c r="F4884"/>
    </row>
    <row r="4885" spans="1:6" x14ac:dyDescent="0.25">
      <c r="A4885" t="s">
        <v>5659</v>
      </c>
      <c r="B4885">
        <v>2017</v>
      </c>
      <c r="C4885" t="s">
        <v>2292</v>
      </c>
      <c r="D4885" t="s">
        <v>6143</v>
      </c>
      <c r="E4885" s="11">
        <v>1</v>
      </c>
      <c r="F4885"/>
    </row>
    <row r="4886" spans="1:6" x14ac:dyDescent="0.25">
      <c r="A4886" t="s">
        <v>5659</v>
      </c>
      <c r="B4886">
        <v>2017</v>
      </c>
      <c r="C4886" t="s">
        <v>4777</v>
      </c>
      <c r="D4886" t="s">
        <v>5686</v>
      </c>
      <c r="E4886" s="11">
        <v>1</v>
      </c>
      <c r="F4886"/>
    </row>
    <row r="4887" spans="1:6" x14ac:dyDescent="0.25">
      <c r="A4887" t="s">
        <v>5659</v>
      </c>
      <c r="B4887">
        <v>2018</v>
      </c>
      <c r="C4887" t="s">
        <v>3177</v>
      </c>
      <c r="D4887" t="s">
        <v>6039</v>
      </c>
      <c r="E4887" s="11">
        <v>1</v>
      </c>
      <c r="F4887"/>
    </row>
    <row r="4888" spans="1:6" x14ac:dyDescent="0.25">
      <c r="A4888" t="s">
        <v>5659</v>
      </c>
      <c r="B4888">
        <v>2018</v>
      </c>
      <c r="C4888" t="s">
        <v>4398</v>
      </c>
      <c r="D4888" t="s">
        <v>3507</v>
      </c>
      <c r="E4888" s="11">
        <v>1</v>
      </c>
      <c r="F4888"/>
    </row>
    <row r="4889" spans="1:6" x14ac:dyDescent="0.25">
      <c r="A4889" t="s">
        <v>5659</v>
      </c>
      <c r="B4889">
        <v>2019</v>
      </c>
      <c r="C4889" t="s">
        <v>5127</v>
      </c>
      <c r="D4889" t="s">
        <v>6158</v>
      </c>
      <c r="E4889" s="11">
        <v>1</v>
      </c>
      <c r="F4889"/>
    </row>
    <row r="4890" spans="1:6" x14ac:dyDescent="0.25">
      <c r="A4890" s="9" t="s">
        <v>8467</v>
      </c>
      <c r="B4890" s="9"/>
      <c r="C4890" s="9"/>
      <c r="D4890" s="9"/>
      <c r="E4890" s="12">
        <v>6</v>
      </c>
      <c r="F4890"/>
    </row>
    <row r="4891" spans="1:6" x14ac:dyDescent="0.25">
      <c r="A4891" t="s">
        <v>4036</v>
      </c>
      <c r="B4891">
        <v>2018</v>
      </c>
      <c r="C4891" t="s">
        <v>3953</v>
      </c>
      <c r="D4891" t="s">
        <v>1493</v>
      </c>
      <c r="E4891" s="11">
        <v>1</v>
      </c>
      <c r="F4891"/>
    </row>
    <row r="4892" spans="1:6" x14ac:dyDescent="0.25">
      <c r="A4892" t="s">
        <v>4036</v>
      </c>
      <c r="B4892">
        <v>2019</v>
      </c>
      <c r="C4892">
        <v>685</v>
      </c>
      <c r="D4892" t="s">
        <v>3443</v>
      </c>
      <c r="E4892" s="11">
        <v>1</v>
      </c>
      <c r="F4892"/>
    </row>
    <row r="4893" spans="1:6" x14ac:dyDescent="0.25">
      <c r="A4893" s="9" t="s">
        <v>8468</v>
      </c>
      <c r="B4893" s="9"/>
      <c r="C4893" s="9"/>
      <c r="D4893" s="9"/>
      <c r="E4893" s="12">
        <v>2</v>
      </c>
      <c r="F4893"/>
    </row>
    <row r="4894" spans="1:6" x14ac:dyDescent="0.25">
      <c r="A4894" t="s">
        <v>3653</v>
      </c>
      <c r="B4894">
        <v>2018</v>
      </c>
      <c r="C4894">
        <v>21</v>
      </c>
      <c r="D4894" t="s">
        <v>2704</v>
      </c>
      <c r="E4894" s="11">
        <v>1</v>
      </c>
      <c r="F4894"/>
    </row>
    <row r="4895" spans="1:6" x14ac:dyDescent="0.25">
      <c r="A4895" t="s">
        <v>3653</v>
      </c>
      <c r="B4895">
        <v>2018</v>
      </c>
      <c r="C4895">
        <v>39</v>
      </c>
      <c r="D4895" t="s">
        <v>568</v>
      </c>
      <c r="E4895" s="11">
        <v>1</v>
      </c>
      <c r="F4895"/>
    </row>
    <row r="4896" spans="1:6" x14ac:dyDescent="0.25">
      <c r="A4896" t="s">
        <v>3653</v>
      </c>
      <c r="B4896">
        <v>2018</v>
      </c>
      <c r="C4896">
        <v>39</v>
      </c>
      <c r="D4896" t="s">
        <v>2557</v>
      </c>
      <c r="E4896" s="11">
        <v>1</v>
      </c>
      <c r="F4896"/>
    </row>
    <row r="4897" spans="1:6" x14ac:dyDescent="0.25">
      <c r="A4897" t="s">
        <v>3653</v>
      </c>
      <c r="B4897">
        <v>2018</v>
      </c>
      <c r="C4897">
        <v>103</v>
      </c>
      <c r="D4897" t="s">
        <v>2559</v>
      </c>
      <c r="E4897" s="11">
        <v>1</v>
      </c>
      <c r="F4897"/>
    </row>
    <row r="4898" spans="1:6" x14ac:dyDescent="0.25">
      <c r="A4898" t="s">
        <v>3653</v>
      </c>
      <c r="B4898">
        <v>2018</v>
      </c>
      <c r="C4898">
        <v>175</v>
      </c>
      <c r="D4898" t="s">
        <v>2554</v>
      </c>
      <c r="E4898" s="11">
        <v>1</v>
      </c>
      <c r="F4898"/>
    </row>
    <row r="4899" spans="1:6" x14ac:dyDescent="0.25">
      <c r="A4899" t="s">
        <v>3653</v>
      </c>
      <c r="B4899">
        <v>2018</v>
      </c>
      <c r="C4899">
        <v>151</v>
      </c>
      <c r="D4899" t="s">
        <v>567</v>
      </c>
      <c r="E4899" s="11">
        <v>1</v>
      </c>
      <c r="F4899"/>
    </row>
    <row r="4900" spans="1:6" x14ac:dyDescent="0.25">
      <c r="A4900" t="s">
        <v>3653</v>
      </c>
      <c r="B4900">
        <v>2018</v>
      </c>
      <c r="C4900">
        <v>147</v>
      </c>
      <c r="D4900" t="s">
        <v>1503</v>
      </c>
      <c r="E4900" s="11">
        <v>1</v>
      </c>
      <c r="F4900"/>
    </row>
    <row r="4901" spans="1:6" x14ac:dyDescent="0.25">
      <c r="A4901" t="s">
        <v>3653</v>
      </c>
      <c r="B4901">
        <v>2018</v>
      </c>
      <c r="C4901">
        <v>99</v>
      </c>
      <c r="D4901" t="s">
        <v>684</v>
      </c>
      <c r="E4901" s="11">
        <v>1</v>
      </c>
      <c r="F4901"/>
    </row>
    <row r="4902" spans="1:6" x14ac:dyDescent="0.25">
      <c r="A4902" t="s">
        <v>3653</v>
      </c>
      <c r="B4902">
        <v>2018</v>
      </c>
      <c r="C4902" t="s">
        <v>3147</v>
      </c>
      <c r="D4902" t="s">
        <v>6339</v>
      </c>
      <c r="E4902" s="11">
        <v>1</v>
      </c>
      <c r="F4902"/>
    </row>
    <row r="4903" spans="1:6" x14ac:dyDescent="0.25">
      <c r="A4903" t="s">
        <v>3653</v>
      </c>
      <c r="B4903">
        <v>2018</v>
      </c>
      <c r="C4903" t="s">
        <v>3318</v>
      </c>
      <c r="D4903" t="s">
        <v>3617</v>
      </c>
      <c r="E4903" s="11">
        <v>1</v>
      </c>
      <c r="F4903"/>
    </row>
    <row r="4904" spans="1:6" x14ac:dyDescent="0.25">
      <c r="A4904" t="s">
        <v>3653</v>
      </c>
      <c r="B4904">
        <v>2019</v>
      </c>
      <c r="C4904">
        <v>439</v>
      </c>
      <c r="D4904" t="s">
        <v>3443</v>
      </c>
      <c r="E4904" s="11">
        <v>1</v>
      </c>
      <c r="F4904"/>
    </row>
    <row r="4905" spans="1:6" x14ac:dyDescent="0.25">
      <c r="A4905" s="9" t="s">
        <v>6750</v>
      </c>
      <c r="B4905" s="9"/>
      <c r="C4905" s="9"/>
      <c r="D4905" s="9"/>
      <c r="E4905" s="12">
        <v>11</v>
      </c>
      <c r="F4905"/>
    </row>
    <row r="4906" spans="1:6" x14ac:dyDescent="0.25">
      <c r="A4906" t="s">
        <v>5440</v>
      </c>
      <c r="B4906">
        <v>2019</v>
      </c>
      <c r="C4906">
        <v>40</v>
      </c>
      <c r="D4906" t="s">
        <v>568</v>
      </c>
      <c r="E4906" s="11">
        <v>1</v>
      </c>
      <c r="F4906"/>
    </row>
    <row r="4907" spans="1:6" x14ac:dyDescent="0.25">
      <c r="A4907" t="s">
        <v>5440</v>
      </c>
      <c r="B4907">
        <v>2019</v>
      </c>
      <c r="C4907">
        <v>90</v>
      </c>
      <c r="D4907" t="s">
        <v>684</v>
      </c>
      <c r="E4907" s="11">
        <v>1</v>
      </c>
      <c r="F4907"/>
    </row>
    <row r="4908" spans="1:6" x14ac:dyDescent="0.25">
      <c r="A4908" t="s">
        <v>5440</v>
      </c>
      <c r="B4908">
        <v>2019</v>
      </c>
      <c r="C4908">
        <v>204</v>
      </c>
      <c r="D4908" t="s">
        <v>2554</v>
      </c>
      <c r="E4908" s="11">
        <v>1</v>
      </c>
      <c r="F4908"/>
    </row>
    <row r="4909" spans="1:6" x14ac:dyDescent="0.25">
      <c r="A4909" t="s">
        <v>5440</v>
      </c>
      <c r="B4909">
        <v>2019</v>
      </c>
      <c r="C4909">
        <v>281</v>
      </c>
      <c r="D4909" t="s">
        <v>567</v>
      </c>
      <c r="E4909" s="11">
        <v>1</v>
      </c>
      <c r="F4909"/>
    </row>
    <row r="4910" spans="1:6" x14ac:dyDescent="0.25">
      <c r="A4910" t="s">
        <v>5440</v>
      </c>
      <c r="B4910">
        <v>2019</v>
      </c>
      <c r="C4910">
        <v>152</v>
      </c>
      <c r="D4910" t="s">
        <v>6746</v>
      </c>
      <c r="E4910" s="11">
        <v>1</v>
      </c>
      <c r="F4910"/>
    </row>
    <row r="4911" spans="1:6" x14ac:dyDescent="0.25">
      <c r="A4911" t="s">
        <v>5440</v>
      </c>
      <c r="B4911">
        <v>2019</v>
      </c>
      <c r="C4911" t="s">
        <v>2829</v>
      </c>
      <c r="D4911" t="s">
        <v>4042</v>
      </c>
      <c r="E4911" s="11">
        <v>1</v>
      </c>
      <c r="F4911"/>
    </row>
    <row r="4912" spans="1:6" x14ac:dyDescent="0.25">
      <c r="A4912" s="9" t="s">
        <v>6751</v>
      </c>
      <c r="B4912" s="9"/>
      <c r="C4912" s="9"/>
      <c r="D4912" s="9"/>
      <c r="E4912" s="12">
        <v>6</v>
      </c>
      <c r="F4912"/>
    </row>
    <row r="4913" spans="1:6" x14ac:dyDescent="0.25">
      <c r="A4913" t="s">
        <v>8469</v>
      </c>
      <c r="B4913">
        <v>2019</v>
      </c>
      <c r="C4913">
        <v>348</v>
      </c>
      <c r="D4913" t="s">
        <v>2564</v>
      </c>
      <c r="E4913" s="11">
        <v>1</v>
      </c>
      <c r="F4913"/>
    </row>
    <row r="4914" spans="1:6" x14ac:dyDescent="0.25">
      <c r="A4914" s="9" t="s">
        <v>8470</v>
      </c>
      <c r="B4914" s="9"/>
      <c r="C4914" s="9"/>
      <c r="D4914" s="9"/>
      <c r="E4914" s="12">
        <v>1</v>
      </c>
      <c r="F4914"/>
    </row>
    <row r="4915" spans="1:6" x14ac:dyDescent="0.25">
      <c r="A4915" t="s">
        <v>3526</v>
      </c>
      <c r="B4915">
        <v>2017</v>
      </c>
      <c r="C4915" t="s">
        <v>1662</v>
      </c>
      <c r="D4915" t="s">
        <v>5684</v>
      </c>
      <c r="E4915" s="11">
        <v>1</v>
      </c>
      <c r="F4915"/>
    </row>
    <row r="4916" spans="1:6" x14ac:dyDescent="0.25">
      <c r="A4916" t="s">
        <v>3526</v>
      </c>
      <c r="B4916">
        <v>2017</v>
      </c>
      <c r="C4916" t="s">
        <v>2118</v>
      </c>
      <c r="D4916" t="s">
        <v>5685</v>
      </c>
      <c r="E4916" s="11">
        <v>1</v>
      </c>
      <c r="F4916"/>
    </row>
    <row r="4917" spans="1:6" x14ac:dyDescent="0.25">
      <c r="A4917" t="s">
        <v>3526</v>
      </c>
      <c r="B4917">
        <v>2017</v>
      </c>
      <c r="C4917" t="s">
        <v>2244</v>
      </c>
      <c r="D4917" t="s">
        <v>6331</v>
      </c>
      <c r="E4917" s="11">
        <v>1</v>
      </c>
      <c r="F4917"/>
    </row>
    <row r="4918" spans="1:6" x14ac:dyDescent="0.25">
      <c r="A4918" t="s">
        <v>3526</v>
      </c>
      <c r="B4918">
        <v>2018</v>
      </c>
      <c r="C4918">
        <v>90</v>
      </c>
      <c r="D4918" t="s">
        <v>2559</v>
      </c>
      <c r="E4918" s="11">
        <v>1</v>
      </c>
      <c r="F4918"/>
    </row>
    <row r="4919" spans="1:6" x14ac:dyDescent="0.25">
      <c r="A4919" t="s">
        <v>3526</v>
      </c>
      <c r="B4919">
        <v>2018</v>
      </c>
      <c r="C4919">
        <v>90</v>
      </c>
      <c r="D4919" t="s">
        <v>4161</v>
      </c>
      <c r="E4919" s="11">
        <v>1</v>
      </c>
      <c r="F4919"/>
    </row>
    <row r="4920" spans="1:6" x14ac:dyDescent="0.25">
      <c r="A4920" t="s">
        <v>3526</v>
      </c>
      <c r="B4920">
        <v>2018</v>
      </c>
      <c r="C4920" t="s">
        <v>3959</v>
      </c>
      <c r="D4920" t="s">
        <v>1493</v>
      </c>
      <c r="E4920" s="11">
        <v>1</v>
      </c>
      <c r="F4920"/>
    </row>
    <row r="4921" spans="1:6" x14ac:dyDescent="0.25">
      <c r="A4921" t="s">
        <v>3526</v>
      </c>
      <c r="B4921">
        <v>2018</v>
      </c>
      <c r="C4921" t="s">
        <v>3988</v>
      </c>
      <c r="D4921" t="s">
        <v>4025</v>
      </c>
      <c r="E4921" s="11">
        <v>1</v>
      </c>
      <c r="F4921"/>
    </row>
    <row r="4922" spans="1:6" x14ac:dyDescent="0.25">
      <c r="A4922" t="s">
        <v>3526</v>
      </c>
      <c r="B4922">
        <v>2018</v>
      </c>
      <c r="C4922" t="s">
        <v>4132</v>
      </c>
      <c r="D4922" t="s">
        <v>4560</v>
      </c>
      <c r="E4922" s="11">
        <v>1</v>
      </c>
      <c r="F4922"/>
    </row>
    <row r="4923" spans="1:6" x14ac:dyDescent="0.25">
      <c r="A4923" t="s">
        <v>3526</v>
      </c>
      <c r="B4923">
        <v>2018</v>
      </c>
      <c r="C4923" t="s">
        <v>4136</v>
      </c>
      <c r="D4923" t="s">
        <v>4559</v>
      </c>
      <c r="E4923" s="11">
        <v>1</v>
      </c>
      <c r="F4923"/>
    </row>
    <row r="4924" spans="1:6" x14ac:dyDescent="0.25">
      <c r="A4924" t="s">
        <v>3526</v>
      </c>
      <c r="B4924">
        <v>2019</v>
      </c>
      <c r="C4924">
        <v>82</v>
      </c>
      <c r="D4924" t="s">
        <v>3442</v>
      </c>
      <c r="E4924" s="11">
        <v>1</v>
      </c>
      <c r="F4924"/>
    </row>
    <row r="4925" spans="1:6" x14ac:dyDescent="0.25">
      <c r="A4925" t="s">
        <v>3526</v>
      </c>
      <c r="B4925">
        <v>2019</v>
      </c>
      <c r="C4925">
        <v>537</v>
      </c>
      <c r="D4925" t="s">
        <v>5960</v>
      </c>
      <c r="E4925" s="11">
        <v>1</v>
      </c>
      <c r="F4925"/>
    </row>
    <row r="4926" spans="1:6" x14ac:dyDescent="0.25">
      <c r="A4926" t="s">
        <v>3526</v>
      </c>
      <c r="B4926">
        <v>2019</v>
      </c>
      <c r="C4926">
        <v>564</v>
      </c>
      <c r="D4926" t="s">
        <v>3443</v>
      </c>
      <c r="E4926" s="11">
        <v>1</v>
      </c>
      <c r="F4926"/>
    </row>
    <row r="4927" spans="1:6" x14ac:dyDescent="0.25">
      <c r="A4927" s="9" t="s">
        <v>5660</v>
      </c>
      <c r="B4927" s="9"/>
      <c r="C4927" s="9"/>
      <c r="D4927" s="9"/>
      <c r="E4927" s="12">
        <v>12</v>
      </c>
      <c r="F4927"/>
    </row>
    <row r="4928" spans="1:6" x14ac:dyDescent="0.25">
      <c r="A4928" t="s">
        <v>6549</v>
      </c>
      <c r="B4928">
        <v>2018</v>
      </c>
      <c r="C4928" t="s">
        <v>4264</v>
      </c>
      <c r="D4928" t="s">
        <v>5916</v>
      </c>
      <c r="E4928" s="11">
        <v>1</v>
      </c>
      <c r="F4928"/>
    </row>
    <row r="4929" spans="1:6" x14ac:dyDescent="0.25">
      <c r="A4929" s="9" t="s">
        <v>8471</v>
      </c>
      <c r="B4929" s="9"/>
      <c r="C4929" s="9"/>
      <c r="D4929" s="9"/>
      <c r="E4929" s="12">
        <v>1</v>
      </c>
      <c r="F4929"/>
    </row>
    <row r="4930" spans="1:6" x14ac:dyDescent="0.25">
      <c r="A4930" t="s">
        <v>6550</v>
      </c>
      <c r="B4930">
        <v>2018</v>
      </c>
      <c r="C4930" t="s">
        <v>3149</v>
      </c>
      <c r="D4930" t="s">
        <v>6339</v>
      </c>
      <c r="E4930" s="11">
        <v>1</v>
      </c>
      <c r="F4930"/>
    </row>
    <row r="4931" spans="1:6" x14ac:dyDescent="0.25">
      <c r="A4931" s="9" t="s">
        <v>8472</v>
      </c>
      <c r="B4931" s="9"/>
      <c r="C4931" s="9"/>
      <c r="D4931" s="9"/>
      <c r="E4931" s="12">
        <v>1</v>
      </c>
      <c r="F4931"/>
    </row>
    <row r="4932" spans="1:6" x14ac:dyDescent="0.25">
      <c r="A4932" t="s">
        <v>8473</v>
      </c>
      <c r="B4932">
        <v>2019</v>
      </c>
      <c r="C4932">
        <v>665</v>
      </c>
      <c r="D4932" t="s">
        <v>2564</v>
      </c>
      <c r="E4932" s="11">
        <v>1</v>
      </c>
      <c r="F4932"/>
    </row>
    <row r="4933" spans="1:6" x14ac:dyDescent="0.25">
      <c r="A4933" t="s">
        <v>8473</v>
      </c>
      <c r="B4933">
        <v>2019</v>
      </c>
      <c r="C4933" t="s">
        <v>2932</v>
      </c>
      <c r="D4933" t="s">
        <v>6044</v>
      </c>
      <c r="E4933" s="11">
        <v>1</v>
      </c>
      <c r="F4933"/>
    </row>
    <row r="4934" spans="1:6" x14ac:dyDescent="0.25">
      <c r="A4934" s="9" t="s">
        <v>8474</v>
      </c>
      <c r="B4934" s="9"/>
      <c r="C4934" s="9"/>
      <c r="D4934" s="9"/>
      <c r="E4934" s="12">
        <v>2</v>
      </c>
      <c r="F4934"/>
    </row>
    <row r="4935" spans="1:6" x14ac:dyDescent="0.25">
      <c r="A4935" t="s">
        <v>8475</v>
      </c>
      <c r="B4935">
        <v>2019</v>
      </c>
      <c r="C4935" t="s">
        <v>6971</v>
      </c>
      <c r="D4935" t="s">
        <v>7161</v>
      </c>
      <c r="E4935" s="11">
        <v>1</v>
      </c>
      <c r="F4935"/>
    </row>
    <row r="4936" spans="1:6" x14ac:dyDescent="0.25">
      <c r="A4936" s="9" t="s">
        <v>8476</v>
      </c>
      <c r="B4936" s="9"/>
      <c r="C4936" s="9"/>
      <c r="D4936" s="9"/>
      <c r="E4936" s="12">
        <v>1</v>
      </c>
      <c r="F4936"/>
    </row>
    <row r="4937" spans="1:6" x14ac:dyDescent="0.25">
      <c r="A4937" t="s">
        <v>5661</v>
      </c>
      <c r="B4937">
        <v>2017</v>
      </c>
      <c r="C4937" t="s">
        <v>2230</v>
      </c>
      <c r="D4937" t="s">
        <v>5684</v>
      </c>
      <c r="E4937" s="11">
        <v>1</v>
      </c>
      <c r="F4937"/>
    </row>
    <row r="4938" spans="1:6" x14ac:dyDescent="0.25">
      <c r="A4938" t="s">
        <v>5661</v>
      </c>
      <c r="B4938">
        <v>2017</v>
      </c>
      <c r="C4938" t="s">
        <v>4714</v>
      </c>
      <c r="D4938" t="s">
        <v>5686</v>
      </c>
      <c r="E4938" s="11">
        <v>1</v>
      </c>
      <c r="F4938"/>
    </row>
    <row r="4939" spans="1:6" x14ac:dyDescent="0.25">
      <c r="A4939" t="s">
        <v>5661</v>
      </c>
      <c r="B4939">
        <v>2018</v>
      </c>
      <c r="C4939" t="s">
        <v>4364</v>
      </c>
      <c r="D4939" t="s">
        <v>3507</v>
      </c>
      <c r="E4939" s="11">
        <v>1</v>
      </c>
      <c r="F4939"/>
    </row>
    <row r="4940" spans="1:6" x14ac:dyDescent="0.25">
      <c r="A4940" t="s">
        <v>5661</v>
      </c>
      <c r="B4940">
        <v>2019</v>
      </c>
      <c r="C4940" t="s">
        <v>5113</v>
      </c>
      <c r="D4940" t="s">
        <v>5928</v>
      </c>
      <c r="E4940" s="11">
        <v>1</v>
      </c>
      <c r="F4940"/>
    </row>
    <row r="4941" spans="1:6" x14ac:dyDescent="0.25">
      <c r="A4941" s="9" t="s">
        <v>8477</v>
      </c>
      <c r="B4941" s="9"/>
      <c r="C4941" s="9"/>
      <c r="D4941" s="9"/>
      <c r="E4941" s="12">
        <v>4</v>
      </c>
      <c r="F4941"/>
    </row>
    <row r="4942" spans="1:6" x14ac:dyDescent="0.25">
      <c r="A4942" t="s">
        <v>6551</v>
      </c>
      <c r="B4942">
        <v>2018</v>
      </c>
      <c r="C4942" t="s">
        <v>4253</v>
      </c>
      <c r="D4942" t="s">
        <v>3507</v>
      </c>
      <c r="E4942" s="11">
        <v>1</v>
      </c>
      <c r="F4942"/>
    </row>
    <row r="4943" spans="1:6" x14ac:dyDescent="0.25">
      <c r="A4943" s="9" t="s">
        <v>8478</v>
      </c>
      <c r="B4943" s="9"/>
      <c r="C4943" s="9"/>
      <c r="D4943" s="9"/>
      <c r="E4943" s="12">
        <v>1</v>
      </c>
      <c r="F4943"/>
    </row>
    <row r="4944" spans="1:6" x14ac:dyDescent="0.25">
      <c r="A4944" t="s">
        <v>8479</v>
      </c>
      <c r="B4944">
        <v>2019</v>
      </c>
      <c r="C4944">
        <v>383</v>
      </c>
      <c r="D4944" t="s">
        <v>3443</v>
      </c>
      <c r="E4944" s="11">
        <v>1</v>
      </c>
      <c r="F4944"/>
    </row>
    <row r="4945" spans="1:6" x14ac:dyDescent="0.25">
      <c r="A4945" s="9" t="s">
        <v>8480</v>
      </c>
      <c r="B4945" s="9"/>
      <c r="C4945" s="9"/>
      <c r="D4945" s="9"/>
      <c r="E4945" s="12">
        <v>1</v>
      </c>
      <c r="F4945"/>
    </row>
    <row r="4946" spans="1:6" x14ac:dyDescent="0.25">
      <c r="A4946" t="s">
        <v>8481</v>
      </c>
      <c r="B4946">
        <v>2019</v>
      </c>
      <c r="C4946">
        <v>248</v>
      </c>
      <c r="D4946" t="s">
        <v>568</v>
      </c>
      <c r="E4946" s="11">
        <v>1</v>
      </c>
      <c r="F4946"/>
    </row>
    <row r="4947" spans="1:6" x14ac:dyDescent="0.25">
      <c r="A4947" s="9" t="s">
        <v>8482</v>
      </c>
      <c r="B4947" s="9"/>
      <c r="C4947" s="9"/>
      <c r="D4947" s="9"/>
      <c r="E4947" s="12">
        <v>1</v>
      </c>
      <c r="F4947"/>
    </row>
    <row r="4948" spans="1:6" x14ac:dyDescent="0.25">
      <c r="A4948" t="s">
        <v>3414</v>
      </c>
      <c r="B4948">
        <v>2017</v>
      </c>
      <c r="C4948">
        <v>609</v>
      </c>
      <c r="D4948" t="s">
        <v>567</v>
      </c>
      <c r="E4948" s="11">
        <v>1</v>
      </c>
      <c r="F4948"/>
    </row>
    <row r="4949" spans="1:6" x14ac:dyDescent="0.25">
      <c r="A4949" t="s">
        <v>3414</v>
      </c>
      <c r="B4949">
        <v>2017</v>
      </c>
      <c r="C4949">
        <v>54</v>
      </c>
      <c r="D4949" t="s">
        <v>6020</v>
      </c>
      <c r="E4949" s="11">
        <v>1</v>
      </c>
      <c r="F4949"/>
    </row>
    <row r="4950" spans="1:6" x14ac:dyDescent="0.25">
      <c r="A4950" t="s">
        <v>3414</v>
      </c>
      <c r="B4950">
        <v>2018</v>
      </c>
      <c r="C4950">
        <v>494</v>
      </c>
      <c r="D4950" t="s">
        <v>3443</v>
      </c>
      <c r="E4950" s="11">
        <v>1</v>
      </c>
      <c r="F4950"/>
    </row>
    <row r="4951" spans="1:6" x14ac:dyDescent="0.25">
      <c r="A4951" s="9" t="s">
        <v>8483</v>
      </c>
      <c r="B4951" s="9"/>
      <c r="C4951" s="9"/>
      <c r="D4951" s="9"/>
      <c r="E4951" s="12">
        <v>3</v>
      </c>
      <c r="F4951"/>
    </row>
    <row r="4952" spans="1:6" x14ac:dyDescent="0.25">
      <c r="A4952" t="s">
        <v>3757</v>
      </c>
      <c r="B4952">
        <v>2018</v>
      </c>
      <c r="C4952">
        <v>7</v>
      </c>
      <c r="D4952" t="s">
        <v>1503</v>
      </c>
      <c r="E4952" s="11">
        <v>1</v>
      </c>
      <c r="F4952"/>
    </row>
    <row r="4953" spans="1:6" x14ac:dyDescent="0.25">
      <c r="A4953" t="s">
        <v>3757</v>
      </c>
      <c r="B4953">
        <v>2018</v>
      </c>
      <c r="C4953">
        <v>470</v>
      </c>
      <c r="D4953" t="s">
        <v>567</v>
      </c>
      <c r="E4953" s="11">
        <v>1</v>
      </c>
      <c r="F4953"/>
    </row>
    <row r="4954" spans="1:6" x14ac:dyDescent="0.25">
      <c r="A4954" s="9" t="s">
        <v>8484</v>
      </c>
      <c r="B4954" s="9"/>
      <c r="C4954" s="9"/>
      <c r="D4954" s="9"/>
      <c r="E4954" s="12">
        <v>2</v>
      </c>
      <c r="F4954"/>
    </row>
    <row r="4955" spans="1:6" x14ac:dyDescent="0.25">
      <c r="A4955" t="s">
        <v>3654</v>
      </c>
      <c r="B4955">
        <v>2018</v>
      </c>
      <c r="C4955">
        <v>2</v>
      </c>
      <c r="D4955" t="s">
        <v>684</v>
      </c>
      <c r="E4955" s="11">
        <v>1</v>
      </c>
      <c r="F4955"/>
    </row>
    <row r="4956" spans="1:6" x14ac:dyDescent="0.25">
      <c r="A4956" t="s">
        <v>3654</v>
      </c>
      <c r="B4956">
        <v>2018</v>
      </c>
      <c r="C4956">
        <v>92</v>
      </c>
      <c r="D4956" t="s">
        <v>2704</v>
      </c>
      <c r="E4956" s="11">
        <v>1</v>
      </c>
      <c r="F4956"/>
    </row>
    <row r="4957" spans="1:6" x14ac:dyDescent="0.25">
      <c r="A4957" t="s">
        <v>3654</v>
      </c>
      <c r="B4957">
        <v>2018</v>
      </c>
      <c r="C4957">
        <v>155</v>
      </c>
      <c r="D4957" t="s">
        <v>1503</v>
      </c>
      <c r="E4957" s="11">
        <v>1</v>
      </c>
      <c r="F4957"/>
    </row>
    <row r="4958" spans="1:6" x14ac:dyDescent="0.25">
      <c r="A4958" t="s">
        <v>3654</v>
      </c>
      <c r="B4958">
        <v>2018</v>
      </c>
      <c r="C4958">
        <v>162</v>
      </c>
      <c r="D4958" t="s">
        <v>2678</v>
      </c>
      <c r="E4958" s="11">
        <v>1</v>
      </c>
      <c r="F4958"/>
    </row>
    <row r="4959" spans="1:6" x14ac:dyDescent="0.25">
      <c r="A4959" t="s">
        <v>3654</v>
      </c>
      <c r="B4959">
        <v>2018</v>
      </c>
      <c r="C4959">
        <v>244</v>
      </c>
      <c r="D4959" t="s">
        <v>567</v>
      </c>
      <c r="E4959" s="11">
        <v>1</v>
      </c>
      <c r="F4959"/>
    </row>
    <row r="4960" spans="1:6" x14ac:dyDescent="0.25">
      <c r="A4960" t="s">
        <v>3654</v>
      </c>
      <c r="B4960">
        <v>2018</v>
      </c>
      <c r="C4960">
        <v>106</v>
      </c>
      <c r="D4960" t="s">
        <v>2554</v>
      </c>
      <c r="E4960" s="11">
        <v>1</v>
      </c>
      <c r="F4960"/>
    </row>
    <row r="4961" spans="1:6" x14ac:dyDescent="0.25">
      <c r="A4961" t="s">
        <v>3654</v>
      </c>
      <c r="B4961">
        <v>2018</v>
      </c>
      <c r="C4961" t="s">
        <v>3201</v>
      </c>
      <c r="D4961" t="s">
        <v>3599</v>
      </c>
      <c r="E4961" s="11">
        <v>1</v>
      </c>
      <c r="F4961"/>
    </row>
    <row r="4962" spans="1:6" x14ac:dyDescent="0.25">
      <c r="A4962" t="s">
        <v>3654</v>
      </c>
      <c r="B4962">
        <v>2018</v>
      </c>
      <c r="C4962" t="s">
        <v>4000</v>
      </c>
      <c r="D4962" t="s">
        <v>1493</v>
      </c>
      <c r="E4962" s="11">
        <v>1</v>
      </c>
      <c r="F4962"/>
    </row>
    <row r="4963" spans="1:6" x14ac:dyDescent="0.25">
      <c r="A4963" t="s">
        <v>3654</v>
      </c>
      <c r="B4963">
        <v>2019</v>
      </c>
      <c r="C4963">
        <v>93</v>
      </c>
      <c r="D4963" t="s">
        <v>3442</v>
      </c>
      <c r="E4963" s="11">
        <v>1</v>
      </c>
      <c r="F4963"/>
    </row>
    <row r="4964" spans="1:6" x14ac:dyDescent="0.25">
      <c r="A4964" t="s">
        <v>3654</v>
      </c>
      <c r="B4964">
        <v>2019</v>
      </c>
      <c r="C4964">
        <v>446</v>
      </c>
      <c r="D4964" t="s">
        <v>3443</v>
      </c>
      <c r="E4964" s="11">
        <v>1</v>
      </c>
      <c r="F4964"/>
    </row>
    <row r="4965" spans="1:6" x14ac:dyDescent="0.25">
      <c r="A4965" s="9" t="s">
        <v>6752</v>
      </c>
      <c r="B4965" s="9"/>
      <c r="C4965" s="9"/>
      <c r="D4965" s="9"/>
      <c r="E4965" s="12">
        <v>10</v>
      </c>
      <c r="F4965"/>
    </row>
    <row r="4966" spans="1:6" x14ac:dyDescent="0.25">
      <c r="A4966" t="s">
        <v>3655</v>
      </c>
      <c r="B4966">
        <v>2018</v>
      </c>
      <c r="C4966">
        <v>244</v>
      </c>
      <c r="D4966" t="s">
        <v>2564</v>
      </c>
      <c r="E4966" s="11">
        <v>1</v>
      </c>
      <c r="F4966"/>
    </row>
    <row r="4967" spans="1:6" x14ac:dyDescent="0.25">
      <c r="A4967" s="9" t="s">
        <v>8485</v>
      </c>
      <c r="B4967" s="9"/>
      <c r="C4967" s="9"/>
      <c r="D4967" s="9"/>
      <c r="E4967" s="12">
        <v>1</v>
      </c>
      <c r="F4967"/>
    </row>
    <row r="4968" spans="1:6" x14ac:dyDescent="0.25">
      <c r="A4968" t="s">
        <v>5662</v>
      </c>
      <c r="B4968">
        <v>2017</v>
      </c>
      <c r="C4968" t="s">
        <v>4824</v>
      </c>
      <c r="D4968" t="s">
        <v>7154</v>
      </c>
      <c r="E4968" s="11">
        <v>1</v>
      </c>
      <c r="F4968"/>
    </row>
    <row r="4969" spans="1:6" x14ac:dyDescent="0.25">
      <c r="A4969" t="s">
        <v>5662</v>
      </c>
      <c r="B4969">
        <v>2018</v>
      </c>
      <c r="C4969">
        <v>169</v>
      </c>
      <c r="D4969" t="s">
        <v>6336</v>
      </c>
      <c r="E4969" s="11">
        <v>1</v>
      </c>
      <c r="F4969"/>
    </row>
    <row r="4970" spans="1:6" x14ac:dyDescent="0.25">
      <c r="A4970" t="s">
        <v>5662</v>
      </c>
      <c r="B4970">
        <v>2019</v>
      </c>
      <c r="C4970" t="s">
        <v>5231</v>
      </c>
      <c r="D4970" t="s">
        <v>6158</v>
      </c>
      <c r="E4970" s="11">
        <v>1</v>
      </c>
      <c r="F4970"/>
    </row>
    <row r="4971" spans="1:6" x14ac:dyDescent="0.25">
      <c r="A4971" t="s">
        <v>5662</v>
      </c>
      <c r="B4971">
        <v>2019</v>
      </c>
      <c r="C4971" t="s">
        <v>6913</v>
      </c>
      <c r="D4971" t="s">
        <v>6080</v>
      </c>
      <c r="E4971" s="11">
        <v>1</v>
      </c>
      <c r="F4971"/>
    </row>
    <row r="4972" spans="1:6" x14ac:dyDescent="0.25">
      <c r="A4972" s="9" t="s">
        <v>8486</v>
      </c>
      <c r="B4972" s="9"/>
      <c r="C4972" s="9"/>
      <c r="D4972" s="9"/>
      <c r="E4972" s="12">
        <v>4</v>
      </c>
      <c r="F4972"/>
    </row>
    <row r="4973" spans="1:6" x14ac:dyDescent="0.25">
      <c r="A4973" t="s">
        <v>3527</v>
      </c>
      <c r="B4973">
        <v>2016</v>
      </c>
      <c r="C4973" t="s">
        <v>1678</v>
      </c>
      <c r="D4973" t="s">
        <v>5684</v>
      </c>
      <c r="E4973" s="11">
        <v>1</v>
      </c>
      <c r="F4973"/>
    </row>
    <row r="4974" spans="1:6" x14ac:dyDescent="0.25">
      <c r="A4974" t="s">
        <v>3527</v>
      </c>
      <c r="B4974">
        <v>2018</v>
      </c>
      <c r="C4974">
        <v>596</v>
      </c>
      <c r="D4974" t="s">
        <v>567</v>
      </c>
      <c r="E4974" s="11">
        <v>1</v>
      </c>
      <c r="F4974"/>
    </row>
    <row r="4975" spans="1:6" x14ac:dyDescent="0.25">
      <c r="A4975" s="9" t="s">
        <v>8487</v>
      </c>
      <c r="B4975" s="9"/>
      <c r="C4975" s="9"/>
      <c r="D4975" s="9"/>
      <c r="E4975" s="12">
        <v>2</v>
      </c>
      <c r="F4975"/>
    </row>
    <row r="4976" spans="1:6" x14ac:dyDescent="0.25">
      <c r="A4976" t="s">
        <v>3656</v>
      </c>
      <c r="B4976">
        <v>2018</v>
      </c>
      <c r="C4976" t="s">
        <v>3981</v>
      </c>
      <c r="D4976" t="s">
        <v>1493</v>
      </c>
      <c r="E4976" s="11">
        <v>1</v>
      </c>
      <c r="F4976"/>
    </row>
    <row r="4977" spans="1:6" x14ac:dyDescent="0.25">
      <c r="A4977" t="s">
        <v>3656</v>
      </c>
      <c r="B4977">
        <v>2018</v>
      </c>
      <c r="C4977" t="s">
        <v>4125</v>
      </c>
      <c r="D4977" t="s">
        <v>4560</v>
      </c>
      <c r="E4977" s="11">
        <v>1</v>
      </c>
      <c r="F4977"/>
    </row>
    <row r="4978" spans="1:6" x14ac:dyDescent="0.25">
      <c r="A4978" t="s">
        <v>3656</v>
      </c>
      <c r="B4978">
        <v>2019</v>
      </c>
      <c r="C4978">
        <v>553</v>
      </c>
      <c r="D4978" t="s">
        <v>3443</v>
      </c>
      <c r="E4978" s="11">
        <v>1</v>
      </c>
      <c r="F4978"/>
    </row>
    <row r="4979" spans="1:6" x14ac:dyDescent="0.25">
      <c r="A4979" s="9" t="s">
        <v>6753</v>
      </c>
      <c r="B4979" s="9"/>
      <c r="C4979" s="9"/>
      <c r="D4979" s="9"/>
      <c r="E4979" s="12">
        <v>3</v>
      </c>
      <c r="F4979"/>
    </row>
    <row r="4980" spans="1:6" x14ac:dyDescent="0.25">
      <c r="A4980" t="s">
        <v>6552</v>
      </c>
      <c r="B4980">
        <v>2018</v>
      </c>
      <c r="C4980" t="s">
        <v>3097</v>
      </c>
      <c r="D4980" t="s">
        <v>5684</v>
      </c>
      <c r="E4980" s="11">
        <v>1</v>
      </c>
      <c r="F4980"/>
    </row>
    <row r="4981" spans="1:6" x14ac:dyDescent="0.25">
      <c r="A4981" s="9" t="s">
        <v>8488</v>
      </c>
      <c r="B4981" s="9"/>
      <c r="C4981" s="9"/>
      <c r="D4981" s="9"/>
      <c r="E4981" s="12">
        <v>1</v>
      </c>
      <c r="F4981"/>
    </row>
    <row r="4982" spans="1:6" x14ac:dyDescent="0.25">
      <c r="A4982" t="s">
        <v>6553</v>
      </c>
      <c r="B4982">
        <v>2018</v>
      </c>
      <c r="C4982" t="s">
        <v>4379</v>
      </c>
      <c r="D4982" t="s">
        <v>5916</v>
      </c>
      <c r="E4982" s="11">
        <v>1</v>
      </c>
      <c r="F4982"/>
    </row>
    <row r="4983" spans="1:6" x14ac:dyDescent="0.25">
      <c r="A4983" t="s">
        <v>6553</v>
      </c>
      <c r="B4983">
        <v>2019</v>
      </c>
      <c r="C4983" t="s">
        <v>5223</v>
      </c>
      <c r="D4983" t="s">
        <v>7292</v>
      </c>
      <c r="E4983" s="11">
        <v>1</v>
      </c>
      <c r="F4983"/>
    </row>
    <row r="4984" spans="1:6" x14ac:dyDescent="0.25">
      <c r="A4984" t="s">
        <v>6553</v>
      </c>
      <c r="B4984">
        <v>2019</v>
      </c>
      <c r="C4984" t="s">
        <v>6846</v>
      </c>
      <c r="D4984" t="s">
        <v>6080</v>
      </c>
      <c r="E4984" s="11">
        <v>1</v>
      </c>
      <c r="F4984"/>
    </row>
    <row r="4985" spans="1:6" x14ac:dyDescent="0.25">
      <c r="A4985" s="9" t="s">
        <v>8489</v>
      </c>
      <c r="B4985" s="9"/>
      <c r="C4985" s="9"/>
      <c r="D4985" s="9"/>
      <c r="E4985" s="12">
        <v>3</v>
      </c>
      <c r="F4985"/>
    </row>
    <row r="4986" spans="1:6" x14ac:dyDescent="0.25">
      <c r="A4986" t="s">
        <v>5793</v>
      </c>
      <c r="B4986">
        <v>2017</v>
      </c>
      <c r="C4986" t="s">
        <v>4827</v>
      </c>
      <c r="D4986" t="s">
        <v>7154</v>
      </c>
      <c r="E4986" s="11">
        <v>1</v>
      </c>
      <c r="F4986"/>
    </row>
    <row r="4987" spans="1:6" x14ac:dyDescent="0.25">
      <c r="A4987" s="9" t="s">
        <v>8490</v>
      </c>
      <c r="B4987" s="9"/>
      <c r="C4987" s="9"/>
      <c r="D4987" s="9"/>
      <c r="E4987" s="12">
        <v>1</v>
      </c>
      <c r="F4987"/>
    </row>
    <row r="4988" spans="1:6" x14ac:dyDescent="0.25">
      <c r="A4988" t="s">
        <v>2687</v>
      </c>
      <c r="B4988">
        <v>2016</v>
      </c>
      <c r="C4988">
        <v>683</v>
      </c>
      <c r="D4988" t="s">
        <v>2564</v>
      </c>
      <c r="E4988" s="11">
        <v>1</v>
      </c>
      <c r="F4988"/>
    </row>
    <row r="4989" spans="1:6" x14ac:dyDescent="0.25">
      <c r="A4989" s="9" t="s">
        <v>8491</v>
      </c>
      <c r="B4989" s="9"/>
      <c r="C4989" s="9"/>
      <c r="D4989" s="9"/>
      <c r="E4989" s="12">
        <v>1</v>
      </c>
      <c r="F4989"/>
    </row>
    <row r="4990" spans="1:6" x14ac:dyDescent="0.25">
      <c r="A4990" t="s">
        <v>8492</v>
      </c>
      <c r="B4990">
        <v>2019</v>
      </c>
      <c r="C4990" t="s">
        <v>5204</v>
      </c>
      <c r="D4990" t="s">
        <v>7292</v>
      </c>
      <c r="E4990" s="11">
        <v>1</v>
      </c>
      <c r="F4990"/>
    </row>
    <row r="4991" spans="1:6" x14ac:dyDescent="0.25">
      <c r="A4991" t="s">
        <v>8492</v>
      </c>
      <c r="B4991">
        <v>2019</v>
      </c>
      <c r="C4991" t="s">
        <v>5205</v>
      </c>
      <c r="D4991" t="s">
        <v>7618</v>
      </c>
      <c r="E4991" s="11">
        <v>1</v>
      </c>
      <c r="F4991"/>
    </row>
    <row r="4992" spans="1:6" x14ac:dyDescent="0.25">
      <c r="A4992" s="9" t="s">
        <v>8493</v>
      </c>
      <c r="B4992" s="9"/>
      <c r="C4992" s="9"/>
      <c r="D4992" s="9"/>
      <c r="E4992" s="12">
        <v>2</v>
      </c>
      <c r="F4992"/>
    </row>
    <row r="4993" spans="1:6" x14ac:dyDescent="0.25">
      <c r="A4993" t="s">
        <v>8494</v>
      </c>
      <c r="B4993">
        <v>2019</v>
      </c>
      <c r="C4993" t="s">
        <v>5087</v>
      </c>
      <c r="D4993" t="s">
        <v>7618</v>
      </c>
      <c r="E4993" s="11">
        <v>1</v>
      </c>
      <c r="F4993"/>
    </row>
    <row r="4994" spans="1:6" x14ac:dyDescent="0.25">
      <c r="A4994" t="s">
        <v>8494</v>
      </c>
      <c r="B4994">
        <v>2019</v>
      </c>
      <c r="C4994" t="s">
        <v>5087</v>
      </c>
      <c r="D4994" t="s">
        <v>8495</v>
      </c>
      <c r="E4994" s="11">
        <v>1</v>
      </c>
      <c r="F4994"/>
    </row>
    <row r="4995" spans="1:6" x14ac:dyDescent="0.25">
      <c r="A4995" t="s">
        <v>8494</v>
      </c>
      <c r="B4995">
        <v>2019</v>
      </c>
      <c r="C4995" t="s">
        <v>6879</v>
      </c>
      <c r="D4995" t="s">
        <v>6080</v>
      </c>
      <c r="E4995" s="11">
        <v>1</v>
      </c>
      <c r="F4995"/>
    </row>
    <row r="4996" spans="1:6" x14ac:dyDescent="0.25">
      <c r="A4996" s="9" t="s">
        <v>8496</v>
      </c>
      <c r="B4996" s="9"/>
      <c r="C4996" s="9"/>
      <c r="D4996" s="9"/>
      <c r="E4996" s="12">
        <v>3</v>
      </c>
      <c r="F4996"/>
    </row>
    <row r="4997" spans="1:6" x14ac:dyDescent="0.25">
      <c r="A4997" t="s">
        <v>6554</v>
      </c>
      <c r="B4997">
        <v>2004</v>
      </c>
      <c r="C4997">
        <v>181</v>
      </c>
      <c r="D4997" t="s">
        <v>3443</v>
      </c>
      <c r="E4997" s="11">
        <v>1</v>
      </c>
      <c r="F4997"/>
    </row>
    <row r="4998" spans="1:6" x14ac:dyDescent="0.25">
      <c r="A4998" s="9" t="s">
        <v>8497</v>
      </c>
      <c r="B4998" s="9"/>
      <c r="C4998" s="9"/>
      <c r="D4998" s="9"/>
      <c r="E4998" s="12">
        <v>1</v>
      </c>
      <c r="F4998"/>
    </row>
    <row r="4999" spans="1:6" x14ac:dyDescent="0.25">
      <c r="A4999" t="s">
        <v>3528</v>
      </c>
      <c r="B4999">
        <v>2017</v>
      </c>
      <c r="C4999" t="s">
        <v>2897</v>
      </c>
      <c r="D4999" t="s">
        <v>1493</v>
      </c>
      <c r="E4999" s="11">
        <v>1</v>
      </c>
      <c r="F4999"/>
    </row>
    <row r="5000" spans="1:6" x14ac:dyDescent="0.25">
      <c r="A5000" s="9" t="s">
        <v>8498</v>
      </c>
      <c r="B5000" s="9"/>
      <c r="C5000" s="9"/>
      <c r="D5000" s="9"/>
      <c r="E5000" s="12">
        <v>1</v>
      </c>
      <c r="F5000"/>
    </row>
    <row r="5001" spans="1:6" x14ac:dyDescent="0.25">
      <c r="A5001" t="s">
        <v>2688</v>
      </c>
      <c r="B5001">
        <v>2016</v>
      </c>
      <c r="C5001">
        <v>167</v>
      </c>
      <c r="D5001" t="s">
        <v>2564</v>
      </c>
      <c r="E5001" s="11">
        <v>1</v>
      </c>
      <c r="F5001"/>
    </row>
    <row r="5002" spans="1:6" x14ac:dyDescent="0.25">
      <c r="A5002" s="9" t="s">
        <v>8499</v>
      </c>
      <c r="B5002" s="9"/>
      <c r="C5002" s="9"/>
      <c r="D5002" s="9"/>
      <c r="E5002" s="12">
        <v>1</v>
      </c>
      <c r="F5002"/>
    </row>
    <row r="5003" spans="1:6" x14ac:dyDescent="0.25">
      <c r="A5003" t="s">
        <v>8500</v>
      </c>
      <c r="B5003">
        <v>2019</v>
      </c>
      <c r="C5003">
        <v>90</v>
      </c>
      <c r="D5003" t="s">
        <v>3442</v>
      </c>
      <c r="E5003" s="11">
        <v>1</v>
      </c>
      <c r="F5003"/>
    </row>
    <row r="5004" spans="1:6" x14ac:dyDescent="0.25">
      <c r="A5004" s="9" t="s">
        <v>8501</v>
      </c>
      <c r="B5004" s="9"/>
      <c r="C5004" s="9"/>
      <c r="D5004" s="9"/>
      <c r="E5004" s="12">
        <v>1</v>
      </c>
      <c r="F5004"/>
    </row>
    <row r="5005" spans="1:6" x14ac:dyDescent="0.25">
      <c r="A5005" t="s">
        <v>5794</v>
      </c>
      <c r="B5005">
        <v>2017</v>
      </c>
      <c r="C5005" t="s">
        <v>4697</v>
      </c>
      <c r="D5005" t="s">
        <v>7154</v>
      </c>
      <c r="E5005" s="11">
        <v>1</v>
      </c>
      <c r="F5005"/>
    </row>
    <row r="5006" spans="1:6" x14ac:dyDescent="0.25">
      <c r="A5006" t="s">
        <v>5794</v>
      </c>
      <c r="B5006">
        <v>2018</v>
      </c>
      <c r="C5006" t="s">
        <v>2112</v>
      </c>
      <c r="D5006" t="s">
        <v>6158</v>
      </c>
      <c r="E5006" s="11">
        <v>1</v>
      </c>
      <c r="F5006"/>
    </row>
    <row r="5007" spans="1:6" x14ac:dyDescent="0.25">
      <c r="A5007" t="s">
        <v>5794</v>
      </c>
      <c r="B5007">
        <v>2018</v>
      </c>
      <c r="C5007" t="s">
        <v>3108</v>
      </c>
      <c r="D5007" t="s">
        <v>5684</v>
      </c>
      <c r="E5007" s="11">
        <v>1</v>
      </c>
      <c r="F5007"/>
    </row>
    <row r="5008" spans="1:6" x14ac:dyDescent="0.25">
      <c r="A5008" t="s">
        <v>5794</v>
      </c>
      <c r="B5008">
        <v>2018</v>
      </c>
      <c r="C5008" t="s">
        <v>4368</v>
      </c>
      <c r="D5008" t="s">
        <v>3507</v>
      </c>
      <c r="E5008" s="11">
        <v>1</v>
      </c>
      <c r="F5008"/>
    </row>
    <row r="5009" spans="1:6" x14ac:dyDescent="0.25">
      <c r="A5009" s="9" t="s">
        <v>8502</v>
      </c>
      <c r="B5009" s="9"/>
      <c r="C5009" s="9"/>
      <c r="D5009" s="9"/>
      <c r="E5009" s="12">
        <v>4</v>
      </c>
      <c r="F5009"/>
    </row>
    <row r="5010" spans="1:6" x14ac:dyDescent="0.25">
      <c r="A5010" t="s">
        <v>8503</v>
      </c>
      <c r="B5010">
        <v>2019</v>
      </c>
      <c r="C5010" t="s">
        <v>6982</v>
      </c>
      <c r="D5010" t="s">
        <v>7161</v>
      </c>
      <c r="E5010" s="11">
        <v>1</v>
      </c>
      <c r="F5010"/>
    </row>
    <row r="5011" spans="1:6" x14ac:dyDescent="0.25">
      <c r="A5011" s="9" t="s">
        <v>8504</v>
      </c>
      <c r="B5011" s="9"/>
      <c r="C5011" s="9"/>
      <c r="D5011" s="9"/>
      <c r="E5011" s="12">
        <v>1</v>
      </c>
      <c r="F5011"/>
    </row>
    <row r="5012" spans="1:6" x14ac:dyDescent="0.25">
      <c r="A5012" t="s">
        <v>8505</v>
      </c>
      <c r="B5012">
        <v>2019</v>
      </c>
      <c r="C5012" t="s">
        <v>6977</v>
      </c>
      <c r="D5012" t="s">
        <v>6080</v>
      </c>
      <c r="E5012" s="11">
        <v>1</v>
      </c>
      <c r="F5012"/>
    </row>
    <row r="5013" spans="1:6" x14ac:dyDescent="0.25">
      <c r="A5013" s="9" t="s">
        <v>8506</v>
      </c>
      <c r="B5013" s="9"/>
      <c r="C5013" s="9"/>
      <c r="D5013" s="9"/>
      <c r="E5013" s="12">
        <v>1</v>
      </c>
      <c r="F5013"/>
    </row>
    <row r="5014" spans="1:6" x14ac:dyDescent="0.25">
      <c r="A5014" t="s">
        <v>6555</v>
      </c>
      <c r="B5014">
        <v>2018</v>
      </c>
      <c r="C5014" t="s">
        <v>2139</v>
      </c>
      <c r="D5014" t="s">
        <v>6158</v>
      </c>
      <c r="E5014" s="11">
        <v>1</v>
      </c>
      <c r="F5014"/>
    </row>
    <row r="5015" spans="1:6" x14ac:dyDescent="0.25">
      <c r="A5015" s="9" t="s">
        <v>8507</v>
      </c>
      <c r="B5015" s="9"/>
      <c r="C5015" s="9"/>
      <c r="D5015" s="9"/>
      <c r="E5015" s="12">
        <v>1</v>
      </c>
      <c r="F5015"/>
    </row>
    <row r="5016" spans="1:6" x14ac:dyDescent="0.25">
      <c r="A5016" t="s">
        <v>5795</v>
      </c>
      <c r="B5016">
        <v>2017</v>
      </c>
      <c r="C5016" t="s">
        <v>4666</v>
      </c>
      <c r="D5016" t="s">
        <v>7154</v>
      </c>
      <c r="E5016" s="11">
        <v>1</v>
      </c>
      <c r="F5016"/>
    </row>
    <row r="5017" spans="1:6" x14ac:dyDescent="0.25">
      <c r="A5017" s="9" t="s">
        <v>8508</v>
      </c>
      <c r="B5017" s="9"/>
      <c r="C5017" s="9"/>
      <c r="D5017" s="9"/>
      <c r="E5017" s="12">
        <v>1</v>
      </c>
      <c r="F5017"/>
    </row>
    <row r="5018" spans="1:6" x14ac:dyDescent="0.25">
      <c r="A5018" t="s">
        <v>4137</v>
      </c>
      <c r="B5018">
        <v>2018</v>
      </c>
      <c r="C5018" t="s">
        <v>4120</v>
      </c>
      <c r="D5018" t="s">
        <v>4138</v>
      </c>
      <c r="E5018" s="11">
        <v>1</v>
      </c>
      <c r="F5018"/>
    </row>
    <row r="5019" spans="1:6" x14ac:dyDescent="0.25">
      <c r="A5019" s="9" t="s">
        <v>6754</v>
      </c>
      <c r="B5019" s="9"/>
      <c r="C5019" s="9"/>
      <c r="D5019" s="9"/>
      <c r="E5019" s="12">
        <v>1</v>
      </c>
      <c r="F5019"/>
    </row>
    <row r="5020" spans="1:6" x14ac:dyDescent="0.25">
      <c r="A5020" t="s">
        <v>3758</v>
      </c>
      <c r="B5020">
        <v>2018</v>
      </c>
      <c r="C5020">
        <v>6</v>
      </c>
      <c r="D5020" t="s">
        <v>2559</v>
      </c>
      <c r="E5020" s="11">
        <v>1</v>
      </c>
      <c r="F5020"/>
    </row>
    <row r="5021" spans="1:6" x14ac:dyDescent="0.25">
      <c r="A5021" t="s">
        <v>3758</v>
      </c>
      <c r="B5021">
        <v>2018</v>
      </c>
      <c r="C5021">
        <v>180</v>
      </c>
      <c r="D5021" t="s">
        <v>6150</v>
      </c>
      <c r="E5021" s="11">
        <v>1</v>
      </c>
      <c r="F5021"/>
    </row>
    <row r="5022" spans="1:6" x14ac:dyDescent="0.25">
      <c r="A5022" t="s">
        <v>3758</v>
      </c>
      <c r="B5022">
        <v>2018</v>
      </c>
      <c r="C5022">
        <v>514</v>
      </c>
      <c r="D5022" t="s">
        <v>567</v>
      </c>
      <c r="E5022" s="11">
        <v>1</v>
      </c>
      <c r="F5022"/>
    </row>
    <row r="5023" spans="1:6" x14ac:dyDescent="0.25">
      <c r="A5023" t="s">
        <v>3758</v>
      </c>
      <c r="B5023">
        <v>2019</v>
      </c>
      <c r="C5023">
        <v>467</v>
      </c>
      <c r="D5023" t="s">
        <v>3443</v>
      </c>
      <c r="E5023" s="11">
        <v>1</v>
      </c>
      <c r="F5023"/>
    </row>
    <row r="5024" spans="1:6" x14ac:dyDescent="0.25">
      <c r="A5024" s="9" t="s">
        <v>6755</v>
      </c>
      <c r="B5024" s="9"/>
      <c r="C5024" s="9"/>
      <c r="D5024" s="9"/>
      <c r="E5024" s="12">
        <v>4</v>
      </c>
      <c r="F5024"/>
    </row>
    <row r="5025" spans="1:6" x14ac:dyDescent="0.25">
      <c r="A5025" t="s">
        <v>8509</v>
      </c>
      <c r="B5025">
        <v>2019</v>
      </c>
      <c r="C5025" t="s">
        <v>6987</v>
      </c>
      <c r="D5025" t="s">
        <v>7161</v>
      </c>
      <c r="E5025" s="11">
        <v>1</v>
      </c>
      <c r="F5025"/>
    </row>
    <row r="5026" spans="1:6" x14ac:dyDescent="0.25">
      <c r="A5026" s="9" t="s">
        <v>8510</v>
      </c>
      <c r="B5026" s="9"/>
      <c r="C5026" s="9"/>
      <c r="D5026" s="9"/>
      <c r="E5026" s="12">
        <v>1</v>
      </c>
      <c r="F5026"/>
    </row>
    <row r="5027" spans="1:6" x14ac:dyDescent="0.25">
      <c r="A5027" t="s">
        <v>5796</v>
      </c>
      <c r="B5027">
        <v>2017</v>
      </c>
      <c r="C5027" t="s">
        <v>4744</v>
      </c>
      <c r="D5027" t="s">
        <v>7154</v>
      </c>
      <c r="E5027" s="11">
        <v>1</v>
      </c>
      <c r="F5027"/>
    </row>
    <row r="5028" spans="1:6" x14ac:dyDescent="0.25">
      <c r="A5028" t="s">
        <v>5796</v>
      </c>
      <c r="B5028">
        <v>2018</v>
      </c>
      <c r="C5028" t="s">
        <v>4281</v>
      </c>
      <c r="D5028" t="s">
        <v>3507</v>
      </c>
      <c r="E5028" s="11">
        <v>1</v>
      </c>
      <c r="F5028"/>
    </row>
    <row r="5029" spans="1:6" x14ac:dyDescent="0.25">
      <c r="A5029" t="s">
        <v>5796</v>
      </c>
      <c r="B5029">
        <v>2019</v>
      </c>
      <c r="C5029" t="s">
        <v>6817</v>
      </c>
      <c r="D5029" t="s">
        <v>6080</v>
      </c>
      <c r="E5029" s="11">
        <v>1</v>
      </c>
      <c r="F5029"/>
    </row>
    <row r="5030" spans="1:6" x14ac:dyDescent="0.25">
      <c r="A5030" s="9" t="s">
        <v>8511</v>
      </c>
      <c r="B5030" s="9"/>
      <c r="C5030" s="9"/>
      <c r="D5030" s="9"/>
      <c r="E5030" s="12">
        <v>3</v>
      </c>
      <c r="F5030"/>
    </row>
    <row r="5031" spans="1:6" x14ac:dyDescent="0.25">
      <c r="A5031" t="s">
        <v>3657</v>
      </c>
      <c r="B5031">
        <v>1986</v>
      </c>
      <c r="C5031">
        <v>17</v>
      </c>
      <c r="D5031" t="s">
        <v>3592</v>
      </c>
      <c r="E5031" s="11">
        <v>1</v>
      </c>
      <c r="F5031"/>
    </row>
    <row r="5032" spans="1:6" x14ac:dyDescent="0.25">
      <c r="A5032" t="s">
        <v>3657</v>
      </c>
      <c r="B5032">
        <v>1987</v>
      </c>
      <c r="C5032" t="s">
        <v>630</v>
      </c>
      <c r="D5032" t="s">
        <v>5942</v>
      </c>
      <c r="E5032" s="11">
        <v>1</v>
      </c>
      <c r="F5032"/>
    </row>
    <row r="5033" spans="1:6" x14ac:dyDescent="0.25">
      <c r="A5033" t="s">
        <v>3657</v>
      </c>
      <c r="B5033">
        <v>1987</v>
      </c>
      <c r="C5033" t="s">
        <v>641</v>
      </c>
      <c r="D5033" t="s">
        <v>5926</v>
      </c>
      <c r="E5033" s="11">
        <v>1</v>
      </c>
      <c r="F5033"/>
    </row>
    <row r="5034" spans="1:6" x14ac:dyDescent="0.25">
      <c r="A5034" s="9" t="s">
        <v>8512</v>
      </c>
      <c r="B5034" s="9"/>
      <c r="C5034" s="9"/>
      <c r="D5034" s="9"/>
      <c r="E5034" s="12">
        <v>3</v>
      </c>
      <c r="F5034"/>
    </row>
    <row r="5035" spans="1:6" x14ac:dyDescent="0.25">
      <c r="A5035" t="s">
        <v>6556</v>
      </c>
      <c r="B5035">
        <v>2018</v>
      </c>
      <c r="C5035" t="s">
        <v>4237</v>
      </c>
      <c r="D5035" t="s">
        <v>5916</v>
      </c>
      <c r="E5035" s="11">
        <v>1</v>
      </c>
      <c r="F5035"/>
    </row>
    <row r="5036" spans="1:6" x14ac:dyDescent="0.25">
      <c r="A5036" t="s">
        <v>6556</v>
      </c>
      <c r="B5036">
        <v>2019</v>
      </c>
      <c r="C5036">
        <v>12</v>
      </c>
      <c r="D5036" t="s">
        <v>7470</v>
      </c>
      <c r="E5036" s="11">
        <v>1</v>
      </c>
      <c r="F5036"/>
    </row>
    <row r="5037" spans="1:6" x14ac:dyDescent="0.25">
      <c r="A5037" t="s">
        <v>6556</v>
      </c>
      <c r="B5037">
        <v>2019</v>
      </c>
      <c r="C5037" t="s">
        <v>5141</v>
      </c>
      <c r="D5037" t="s">
        <v>7163</v>
      </c>
      <c r="E5037" s="11">
        <v>1</v>
      </c>
      <c r="F5037"/>
    </row>
    <row r="5038" spans="1:6" x14ac:dyDescent="0.25">
      <c r="A5038" t="s">
        <v>6556</v>
      </c>
      <c r="B5038">
        <v>2019</v>
      </c>
      <c r="C5038" t="s">
        <v>5142</v>
      </c>
      <c r="D5038" t="s">
        <v>5928</v>
      </c>
      <c r="E5038" s="11">
        <v>1</v>
      </c>
      <c r="F5038"/>
    </row>
    <row r="5039" spans="1:6" x14ac:dyDescent="0.25">
      <c r="A5039" s="9" t="s">
        <v>8513</v>
      </c>
      <c r="B5039" s="9"/>
      <c r="C5039" s="9"/>
      <c r="D5039" s="9"/>
      <c r="E5039" s="12">
        <v>4</v>
      </c>
      <c r="F5039"/>
    </row>
    <row r="5040" spans="1:6" x14ac:dyDescent="0.25">
      <c r="A5040" t="s">
        <v>6557</v>
      </c>
      <c r="B5040">
        <v>2018</v>
      </c>
      <c r="C5040" t="s">
        <v>3103</v>
      </c>
      <c r="D5040" t="s">
        <v>5684</v>
      </c>
      <c r="E5040" s="11">
        <v>1</v>
      </c>
      <c r="F5040"/>
    </row>
    <row r="5041" spans="1:6" x14ac:dyDescent="0.25">
      <c r="A5041" s="9" t="s">
        <v>8514</v>
      </c>
      <c r="B5041" s="9"/>
      <c r="C5041" s="9"/>
      <c r="D5041" s="9"/>
      <c r="E5041" s="12">
        <v>1</v>
      </c>
      <c r="F5041"/>
    </row>
    <row r="5042" spans="1:6" x14ac:dyDescent="0.25">
      <c r="A5042" t="s">
        <v>211</v>
      </c>
      <c r="B5042">
        <v>2004</v>
      </c>
      <c r="C5042">
        <v>324</v>
      </c>
      <c r="D5042" t="s">
        <v>567</v>
      </c>
      <c r="E5042" s="11">
        <v>1</v>
      </c>
      <c r="F5042"/>
    </row>
    <row r="5043" spans="1:6" x14ac:dyDescent="0.25">
      <c r="A5043" t="s">
        <v>211</v>
      </c>
      <c r="B5043">
        <v>2017</v>
      </c>
      <c r="C5043" t="s">
        <v>2324</v>
      </c>
      <c r="D5043" t="s">
        <v>5943</v>
      </c>
      <c r="E5043" s="11">
        <v>1</v>
      </c>
      <c r="F5043"/>
    </row>
    <row r="5044" spans="1:6" x14ac:dyDescent="0.25">
      <c r="A5044" s="9" t="s">
        <v>8515</v>
      </c>
      <c r="B5044" s="9"/>
      <c r="C5044" s="9"/>
      <c r="D5044" s="9"/>
      <c r="E5044" s="12">
        <v>2</v>
      </c>
      <c r="F5044"/>
    </row>
    <row r="5045" spans="1:6" x14ac:dyDescent="0.25">
      <c r="A5045" t="s">
        <v>212</v>
      </c>
      <c r="B5045">
        <v>1978</v>
      </c>
      <c r="C5045">
        <v>707</v>
      </c>
      <c r="D5045" t="s">
        <v>3652</v>
      </c>
      <c r="E5045" s="11">
        <v>1</v>
      </c>
      <c r="F5045"/>
    </row>
    <row r="5046" spans="1:6" x14ac:dyDescent="0.25">
      <c r="A5046" t="s">
        <v>212</v>
      </c>
      <c r="B5046">
        <v>1981</v>
      </c>
      <c r="C5046">
        <v>300</v>
      </c>
      <c r="D5046" t="s">
        <v>5999</v>
      </c>
      <c r="E5046" s="11">
        <v>1</v>
      </c>
      <c r="F5046"/>
    </row>
    <row r="5047" spans="1:6" x14ac:dyDescent="0.25">
      <c r="A5047" t="s">
        <v>212</v>
      </c>
      <c r="B5047">
        <v>1981</v>
      </c>
      <c r="C5047">
        <v>515</v>
      </c>
      <c r="D5047" t="s">
        <v>5893</v>
      </c>
      <c r="E5047" s="11">
        <v>1</v>
      </c>
      <c r="F5047"/>
    </row>
    <row r="5048" spans="1:6" x14ac:dyDescent="0.25">
      <c r="A5048" t="s">
        <v>212</v>
      </c>
      <c r="B5048">
        <v>1982</v>
      </c>
      <c r="C5048">
        <v>78</v>
      </c>
      <c r="D5048" t="s">
        <v>3442</v>
      </c>
      <c r="E5048" s="11">
        <v>1</v>
      </c>
      <c r="F5048"/>
    </row>
    <row r="5049" spans="1:6" x14ac:dyDescent="0.25">
      <c r="A5049" t="s">
        <v>212</v>
      </c>
      <c r="B5049">
        <v>1982</v>
      </c>
      <c r="C5049">
        <v>148</v>
      </c>
      <c r="D5049" t="s">
        <v>5893</v>
      </c>
      <c r="E5049" s="11">
        <v>1</v>
      </c>
      <c r="F5049"/>
    </row>
    <row r="5050" spans="1:6" x14ac:dyDescent="0.25">
      <c r="A5050" t="s">
        <v>212</v>
      </c>
      <c r="B5050">
        <v>1982</v>
      </c>
      <c r="C5050">
        <v>195</v>
      </c>
      <c r="D5050" t="s">
        <v>3443</v>
      </c>
      <c r="E5050" s="11">
        <v>1</v>
      </c>
      <c r="F5050"/>
    </row>
    <row r="5051" spans="1:6" x14ac:dyDescent="0.25">
      <c r="A5051" t="s">
        <v>212</v>
      </c>
      <c r="B5051">
        <v>1983</v>
      </c>
      <c r="C5051">
        <v>40</v>
      </c>
      <c r="D5051" t="s">
        <v>5893</v>
      </c>
      <c r="E5051" s="11">
        <v>1</v>
      </c>
      <c r="F5051"/>
    </row>
    <row r="5052" spans="1:6" x14ac:dyDescent="0.25">
      <c r="A5052" t="s">
        <v>212</v>
      </c>
      <c r="B5052">
        <v>1983</v>
      </c>
      <c r="C5052">
        <v>630</v>
      </c>
      <c r="D5052" t="s">
        <v>3443</v>
      </c>
      <c r="E5052" s="11">
        <v>1</v>
      </c>
      <c r="F5052"/>
    </row>
    <row r="5053" spans="1:6" x14ac:dyDescent="0.25">
      <c r="A5053" t="s">
        <v>212</v>
      </c>
      <c r="B5053">
        <v>1984</v>
      </c>
      <c r="C5053">
        <v>207</v>
      </c>
      <c r="D5053" t="s">
        <v>5893</v>
      </c>
      <c r="E5053" s="11">
        <v>1</v>
      </c>
      <c r="F5053"/>
    </row>
    <row r="5054" spans="1:6" x14ac:dyDescent="0.25">
      <c r="A5054" t="s">
        <v>212</v>
      </c>
      <c r="B5054">
        <v>1984</v>
      </c>
      <c r="C5054">
        <v>107</v>
      </c>
      <c r="D5054" t="s">
        <v>3442</v>
      </c>
      <c r="E5054" s="11">
        <v>1</v>
      </c>
      <c r="F5054"/>
    </row>
    <row r="5055" spans="1:6" x14ac:dyDescent="0.25">
      <c r="A5055" t="s">
        <v>212</v>
      </c>
      <c r="B5055">
        <v>1986</v>
      </c>
      <c r="C5055">
        <v>267</v>
      </c>
      <c r="D5055" t="s">
        <v>3443</v>
      </c>
      <c r="E5055" s="11">
        <v>1</v>
      </c>
      <c r="F5055"/>
    </row>
    <row r="5056" spans="1:6" x14ac:dyDescent="0.25">
      <c r="A5056" t="s">
        <v>212</v>
      </c>
      <c r="B5056">
        <v>1987</v>
      </c>
      <c r="C5056">
        <v>741</v>
      </c>
      <c r="D5056" t="s">
        <v>3443</v>
      </c>
      <c r="E5056" s="11">
        <v>1</v>
      </c>
      <c r="F5056"/>
    </row>
    <row r="5057" spans="1:6" x14ac:dyDescent="0.25">
      <c r="A5057" t="s">
        <v>212</v>
      </c>
      <c r="B5057">
        <v>1988</v>
      </c>
      <c r="C5057">
        <v>7</v>
      </c>
      <c r="D5057" t="s">
        <v>5954</v>
      </c>
      <c r="E5057" s="11">
        <v>1</v>
      </c>
      <c r="F5057"/>
    </row>
    <row r="5058" spans="1:6" x14ac:dyDescent="0.25">
      <c r="A5058" t="s">
        <v>212</v>
      </c>
      <c r="B5058">
        <v>1988</v>
      </c>
      <c r="C5058">
        <v>465</v>
      </c>
      <c r="D5058" t="s">
        <v>3443</v>
      </c>
      <c r="E5058" s="11">
        <v>1</v>
      </c>
      <c r="F5058"/>
    </row>
    <row r="5059" spans="1:6" x14ac:dyDescent="0.25">
      <c r="A5059" t="s">
        <v>212</v>
      </c>
      <c r="B5059">
        <v>1988</v>
      </c>
      <c r="C5059">
        <v>249</v>
      </c>
      <c r="D5059" t="s">
        <v>3442</v>
      </c>
      <c r="E5059" s="11">
        <v>1</v>
      </c>
      <c r="F5059"/>
    </row>
    <row r="5060" spans="1:6" x14ac:dyDescent="0.25">
      <c r="A5060" t="s">
        <v>212</v>
      </c>
      <c r="B5060">
        <v>1989</v>
      </c>
      <c r="C5060">
        <v>9</v>
      </c>
      <c r="D5060" t="s">
        <v>6212</v>
      </c>
      <c r="E5060" s="11">
        <v>1</v>
      </c>
      <c r="F5060"/>
    </row>
    <row r="5061" spans="1:6" x14ac:dyDescent="0.25">
      <c r="A5061" t="s">
        <v>212</v>
      </c>
      <c r="B5061">
        <v>1989</v>
      </c>
      <c r="C5061">
        <v>110</v>
      </c>
      <c r="D5061" t="s">
        <v>3443</v>
      </c>
      <c r="E5061" s="11">
        <v>1</v>
      </c>
      <c r="F5061"/>
    </row>
    <row r="5062" spans="1:6" x14ac:dyDescent="0.25">
      <c r="A5062" t="s">
        <v>212</v>
      </c>
      <c r="B5062">
        <v>1989</v>
      </c>
      <c r="C5062">
        <v>193</v>
      </c>
      <c r="D5062" t="s">
        <v>5893</v>
      </c>
      <c r="E5062" s="11">
        <v>1</v>
      </c>
      <c r="F5062"/>
    </row>
    <row r="5063" spans="1:6" x14ac:dyDescent="0.25">
      <c r="A5063" t="s">
        <v>212</v>
      </c>
      <c r="B5063">
        <v>1989</v>
      </c>
      <c r="C5063">
        <v>291</v>
      </c>
      <c r="D5063" t="s">
        <v>3442</v>
      </c>
      <c r="E5063" s="11">
        <v>1</v>
      </c>
      <c r="F5063"/>
    </row>
    <row r="5064" spans="1:6" x14ac:dyDescent="0.25">
      <c r="A5064" t="s">
        <v>212</v>
      </c>
      <c r="B5064">
        <v>1990</v>
      </c>
      <c r="C5064">
        <v>103</v>
      </c>
      <c r="D5064" t="s">
        <v>3442</v>
      </c>
      <c r="E5064" s="11">
        <v>1</v>
      </c>
      <c r="F5064"/>
    </row>
    <row r="5065" spans="1:6" x14ac:dyDescent="0.25">
      <c r="A5065" t="s">
        <v>212</v>
      </c>
      <c r="B5065">
        <v>1990</v>
      </c>
      <c r="C5065">
        <v>330</v>
      </c>
      <c r="D5065" t="s">
        <v>5893</v>
      </c>
      <c r="E5065" s="11">
        <v>1</v>
      </c>
      <c r="F5065"/>
    </row>
    <row r="5066" spans="1:6" x14ac:dyDescent="0.25">
      <c r="A5066" t="s">
        <v>212</v>
      </c>
      <c r="B5066">
        <v>1990</v>
      </c>
      <c r="C5066">
        <v>360</v>
      </c>
      <c r="D5066" t="s">
        <v>3443</v>
      </c>
      <c r="E5066" s="11">
        <v>1</v>
      </c>
      <c r="F5066"/>
    </row>
    <row r="5067" spans="1:6" x14ac:dyDescent="0.25">
      <c r="A5067" t="s">
        <v>212</v>
      </c>
      <c r="B5067">
        <v>1991</v>
      </c>
      <c r="C5067">
        <v>95</v>
      </c>
      <c r="D5067" t="s">
        <v>3443</v>
      </c>
      <c r="E5067" s="11">
        <v>1</v>
      </c>
      <c r="F5067"/>
    </row>
    <row r="5068" spans="1:6" x14ac:dyDescent="0.25">
      <c r="A5068" t="s">
        <v>212</v>
      </c>
      <c r="B5068">
        <v>1991</v>
      </c>
      <c r="C5068">
        <v>85</v>
      </c>
      <c r="D5068" t="s">
        <v>3442</v>
      </c>
      <c r="E5068" s="11">
        <v>1</v>
      </c>
      <c r="F5068"/>
    </row>
    <row r="5069" spans="1:6" x14ac:dyDescent="0.25">
      <c r="A5069" t="s">
        <v>212</v>
      </c>
      <c r="B5069">
        <v>1991</v>
      </c>
      <c r="C5069">
        <v>591</v>
      </c>
      <c r="D5069" t="s">
        <v>5893</v>
      </c>
      <c r="E5069" s="11">
        <v>1</v>
      </c>
      <c r="F5069"/>
    </row>
    <row r="5070" spans="1:6" x14ac:dyDescent="0.25">
      <c r="A5070" t="s">
        <v>212</v>
      </c>
      <c r="B5070">
        <v>1992</v>
      </c>
      <c r="C5070">
        <v>600</v>
      </c>
      <c r="D5070" t="s">
        <v>3443</v>
      </c>
      <c r="E5070" s="11">
        <v>1</v>
      </c>
      <c r="F5070"/>
    </row>
    <row r="5071" spans="1:6" x14ac:dyDescent="0.25">
      <c r="A5071" t="s">
        <v>212</v>
      </c>
      <c r="B5071">
        <v>1992</v>
      </c>
      <c r="C5071">
        <v>51</v>
      </c>
      <c r="D5071" t="s">
        <v>3442</v>
      </c>
      <c r="E5071" s="11">
        <v>1</v>
      </c>
      <c r="F5071"/>
    </row>
    <row r="5072" spans="1:6" x14ac:dyDescent="0.25">
      <c r="A5072" t="s">
        <v>212</v>
      </c>
      <c r="B5072">
        <v>1992</v>
      </c>
      <c r="C5072">
        <v>182</v>
      </c>
      <c r="D5072" t="s">
        <v>5893</v>
      </c>
      <c r="E5072" s="11">
        <v>1</v>
      </c>
      <c r="F5072"/>
    </row>
    <row r="5073" spans="1:6" x14ac:dyDescent="0.25">
      <c r="A5073" t="s">
        <v>212</v>
      </c>
      <c r="B5073">
        <v>1993</v>
      </c>
      <c r="C5073">
        <v>75</v>
      </c>
      <c r="D5073" t="s">
        <v>3442</v>
      </c>
      <c r="E5073" s="11">
        <v>1</v>
      </c>
      <c r="F5073"/>
    </row>
    <row r="5074" spans="1:6" x14ac:dyDescent="0.25">
      <c r="A5074" t="s">
        <v>212</v>
      </c>
      <c r="B5074">
        <v>1993</v>
      </c>
      <c r="C5074">
        <v>254</v>
      </c>
      <c r="D5074" t="s">
        <v>5893</v>
      </c>
      <c r="E5074" s="11">
        <v>1</v>
      </c>
      <c r="F5074"/>
    </row>
    <row r="5075" spans="1:6" x14ac:dyDescent="0.25">
      <c r="A5075" t="s">
        <v>212</v>
      </c>
      <c r="B5075">
        <v>1993</v>
      </c>
      <c r="C5075">
        <v>48</v>
      </c>
      <c r="D5075" t="s">
        <v>5926</v>
      </c>
      <c r="E5075" s="11">
        <v>1</v>
      </c>
      <c r="F5075"/>
    </row>
    <row r="5076" spans="1:6" x14ac:dyDescent="0.25">
      <c r="A5076" t="s">
        <v>212</v>
      </c>
      <c r="B5076">
        <v>1994</v>
      </c>
      <c r="C5076">
        <v>540</v>
      </c>
      <c r="D5076" t="s">
        <v>3443</v>
      </c>
      <c r="E5076" s="11">
        <v>1</v>
      </c>
      <c r="F5076"/>
    </row>
    <row r="5077" spans="1:6" x14ac:dyDescent="0.25">
      <c r="A5077" t="s">
        <v>212</v>
      </c>
      <c r="B5077">
        <v>1994</v>
      </c>
      <c r="C5077">
        <v>338</v>
      </c>
      <c r="D5077" t="s">
        <v>5893</v>
      </c>
      <c r="E5077" s="11">
        <v>1</v>
      </c>
      <c r="F5077"/>
    </row>
    <row r="5078" spans="1:6" x14ac:dyDescent="0.25">
      <c r="A5078" t="s">
        <v>212</v>
      </c>
      <c r="B5078">
        <v>1994</v>
      </c>
      <c r="C5078">
        <v>24</v>
      </c>
      <c r="D5078" t="s">
        <v>3442</v>
      </c>
      <c r="E5078" s="11">
        <v>1</v>
      </c>
      <c r="F5078"/>
    </row>
    <row r="5079" spans="1:6" x14ac:dyDescent="0.25">
      <c r="A5079" t="s">
        <v>212</v>
      </c>
      <c r="B5079">
        <v>1995</v>
      </c>
      <c r="C5079">
        <v>30</v>
      </c>
      <c r="D5079" t="s">
        <v>3443</v>
      </c>
      <c r="E5079" s="11">
        <v>1</v>
      </c>
      <c r="F5079"/>
    </row>
    <row r="5080" spans="1:6" x14ac:dyDescent="0.25">
      <c r="A5080" t="s">
        <v>212</v>
      </c>
      <c r="B5080">
        <v>1997</v>
      </c>
      <c r="C5080">
        <v>138</v>
      </c>
      <c r="D5080" t="s">
        <v>6189</v>
      </c>
      <c r="E5080" s="11">
        <v>1</v>
      </c>
      <c r="F5080"/>
    </row>
    <row r="5081" spans="1:6" x14ac:dyDescent="0.25">
      <c r="A5081" s="9" t="s">
        <v>8516</v>
      </c>
      <c r="B5081" s="9"/>
      <c r="C5081" s="9"/>
      <c r="D5081" s="9"/>
      <c r="E5081" s="12">
        <v>36</v>
      </c>
      <c r="F5081"/>
    </row>
    <row r="5082" spans="1:6" x14ac:dyDescent="0.25">
      <c r="A5082" t="s">
        <v>213</v>
      </c>
      <c r="B5082">
        <v>2016</v>
      </c>
      <c r="C5082" t="s">
        <v>1614</v>
      </c>
      <c r="D5082" t="s">
        <v>6022</v>
      </c>
      <c r="E5082" s="11">
        <v>1</v>
      </c>
      <c r="F5082"/>
    </row>
    <row r="5083" spans="1:6" x14ac:dyDescent="0.25">
      <c r="A5083" t="s">
        <v>213</v>
      </c>
      <c r="B5083">
        <v>2016</v>
      </c>
      <c r="C5083" t="s">
        <v>1716</v>
      </c>
      <c r="D5083" t="s">
        <v>5944</v>
      </c>
      <c r="E5083" s="11">
        <v>1</v>
      </c>
      <c r="F5083"/>
    </row>
    <row r="5084" spans="1:6" x14ac:dyDescent="0.25">
      <c r="A5084" t="s">
        <v>213</v>
      </c>
      <c r="B5084">
        <v>2017</v>
      </c>
      <c r="C5084">
        <v>5</v>
      </c>
      <c r="D5084" t="s">
        <v>2551</v>
      </c>
      <c r="E5084" s="11">
        <v>1</v>
      </c>
      <c r="F5084"/>
    </row>
    <row r="5085" spans="1:6" x14ac:dyDescent="0.25">
      <c r="A5085" t="s">
        <v>213</v>
      </c>
      <c r="B5085">
        <v>2017</v>
      </c>
      <c r="C5085">
        <v>16</v>
      </c>
      <c r="D5085" t="s">
        <v>2689</v>
      </c>
      <c r="E5085" s="11">
        <v>1</v>
      </c>
      <c r="F5085"/>
    </row>
    <row r="5086" spans="1:6" x14ac:dyDescent="0.25">
      <c r="A5086" t="s">
        <v>213</v>
      </c>
      <c r="B5086">
        <v>2017</v>
      </c>
      <c r="C5086">
        <v>25</v>
      </c>
      <c r="D5086" t="s">
        <v>684</v>
      </c>
      <c r="E5086" s="11">
        <v>1</v>
      </c>
      <c r="F5086"/>
    </row>
    <row r="5087" spans="1:6" x14ac:dyDescent="0.25">
      <c r="A5087" t="s">
        <v>213</v>
      </c>
      <c r="B5087">
        <v>2017</v>
      </c>
      <c r="C5087">
        <v>100</v>
      </c>
      <c r="D5087" t="s">
        <v>2558</v>
      </c>
      <c r="E5087" s="11">
        <v>1</v>
      </c>
      <c r="F5087"/>
    </row>
    <row r="5088" spans="1:6" x14ac:dyDescent="0.25">
      <c r="A5088" t="s">
        <v>213</v>
      </c>
      <c r="B5088">
        <v>2017</v>
      </c>
      <c r="C5088">
        <v>210</v>
      </c>
      <c r="D5088" t="s">
        <v>567</v>
      </c>
      <c r="E5088" s="11">
        <v>1</v>
      </c>
      <c r="F5088"/>
    </row>
    <row r="5089" spans="1:6" x14ac:dyDescent="0.25">
      <c r="A5089" t="s">
        <v>213</v>
      </c>
      <c r="B5089">
        <v>2017</v>
      </c>
      <c r="C5089" t="s">
        <v>1106</v>
      </c>
      <c r="D5089" t="s">
        <v>1493</v>
      </c>
      <c r="E5089" s="11">
        <v>1</v>
      </c>
      <c r="F5089"/>
    </row>
    <row r="5090" spans="1:6" x14ac:dyDescent="0.25">
      <c r="A5090" t="s">
        <v>213</v>
      </c>
      <c r="B5090">
        <v>2017</v>
      </c>
      <c r="C5090" t="s">
        <v>2372</v>
      </c>
      <c r="D5090" t="s">
        <v>2690</v>
      </c>
      <c r="E5090" s="11">
        <v>1</v>
      </c>
      <c r="F5090"/>
    </row>
    <row r="5091" spans="1:6" x14ac:dyDescent="0.25">
      <c r="A5091" t="s">
        <v>213</v>
      </c>
      <c r="B5091">
        <v>2017</v>
      </c>
      <c r="C5091" t="s">
        <v>2798</v>
      </c>
      <c r="D5091" t="s">
        <v>3401</v>
      </c>
      <c r="E5091" s="11">
        <v>1</v>
      </c>
      <c r="F5091"/>
    </row>
    <row r="5092" spans="1:6" x14ac:dyDescent="0.25">
      <c r="A5092" t="s">
        <v>213</v>
      </c>
      <c r="B5092">
        <v>2017</v>
      </c>
      <c r="C5092" t="s">
        <v>2895</v>
      </c>
      <c r="D5092" t="s">
        <v>1493</v>
      </c>
      <c r="E5092" s="11">
        <v>1</v>
      </c>
      <c r="F5092"/>
    </row>
    <row r="5093" spans="1:6" x14ac:dyDescent="0.25">
      <c r="A5093" t="s">
        <v>213</v>
      </c>
      <c r="B5093">
        <v>2018</v>
      </c>
      <c r="C5093">
        <v>267</v>
      </c>
      <c r="D5093" t="s">
        <v>3443</v>
      </c>
      <c r="E5093" s="11">
        <v>1</v>
      </c>
      <c r="F5093"/>
    </row>
    <row r="5094" spans="1:6" x14ac:dyDescent="0.25">
      <c r="A5094" t="s">
        <v>213</v>
      </c>
      <c r="B5094">
        <v>2018</v>
      </c>
      <c r="C5094" t="s">
        <v>3290</v>
      </c>
      <c r="D5094" t="s">
        <v>5973</v>
      </c>
      <c r="E5094" s="11">
        <v>1</v>
      </c>
      <c r="F5094"/>
    </row>
    <row r="5095" spans="1:6" x14ac:dyDescent="0.25">
      <c r="A5095" t="s">
        <v>213</v>
      </c>
      <c r="B5095">
        <v>2018</v>
      </c>
      <c r="C5095" t="s">
        <v>3291</v>
      </c>
      <c r="D5095" t="s">
        <v>6096</v>
      </c>
      <c r="E5095" s="11">
        <v>1</v>
      </c>
      <c r="F5095"/>
    </row>
    <row r="5096" spans="1:6" x14ac:dyDescent="0.25">
      <c r="A5096" t="s">
        <v>213</v>
      </c>
      <c r="B5096">
        <v>2019</v>
      </c>
      <c r="C5096">
        <v>377</v>
      </c>
      <c r="D5096" t="s">
        <v>3443</v>
      </c>
      <c r="E5096" s="11">
        <v>1</v>
      </c>
      <c r="F5096"/>
    </row>
    <row r="5097" spans="1:6" x14ac:dyDescent="0.25">
      <c r="A5097" s="9" t="s">
        <v>8517</v>
      </c>
      <c r="B5097" s="9"/>
      <c r="C5097" s="9"/>
      <c r="D5097" s="9"/>
      <c r="E5097" s="12">
        <v>15</v>
      </c>
      <c r="F5097"/>
    </row>
    <row r="5098" spans="1:6" x14ac:dyDescent="0.25">
      <c r="A5098" t="s">
        <v>6756</v>
      </c>
      <c r="B5098">
        <v>2019</v>
      </c>
      <c r="C5098">
        <v>22</v>
      </c>
      <c r="D5098" t="s">
        <v>3443</v>
      </c>
      <c r="E5098" s="11">
        <v>1</v>
      </c>
      <c r="F5098"/>
    </row>
    <row r="5099" spans="1:6" x14ac:dyDescent="0.25">
      <c r="A5099" t="s">
        <v>6756</v>
      </c>
      <c r="B5099">
        <v>2019</v>
      </c>
      <c r="C5099">
        <v>194</v>
      </c>
      <c r="D5099" t="s">
        <v>6150</v>
      </c>
      <c r="E5099" s="11">
        <v>1</v>
      </c>
      <c r="F5099"/>
    </row>
    <row r="5100" spans="1:6" x14ac:dyDescent="0.25">
      <c r="A5100" s="9" t="s">
        <v>6757</v>
      </c>
      <c r="B5100" s="9"/>
      <c r="C5100" s="9"/>
      <c r="D5100" s="9"/>
      <c r="E5100" s="12">
        <v>2</v>
      </c>
      <c r="F5100"/>
    </row>
    <row r="5101" spans="1:6" x14ac:dyDescent="0.25">
      <c r="A5101" t="s">
        <v>2691</v>
      </c>
      <c r="B5101">
        <v>2016</v>
      </c>
      <c r="C5101">
        <v>17</v>
      </c>
      <c r="D5101" t="s">
        <v>1503</v>
      </c>
      <c r="E5101" s="11">
        <v>1</v>
      </c>
      <c r="F5101"/>
    </row>
    <row r="5102" spans="1:6" x14ac:dyDescent="0.25">
      <c r="A5102" t="s">
        <v>2691</v>
      </c>
      <c r="B5102">
        <v>2016</v>
      </c>
      <c r="C5102">
        <v>395</v>
      </c>
      <c r="D5102" t="s">
        <v>567</v>
      </c>
      <c r="E5102" s="11">
        <v>1</v>
      </c>
      <c r="F5102"/>
    </row>
    <row r="5103" spans="1:6" x14ac:dyDescent="0.25">
      <c r="A5103" s="9" t="s">
        <v>8518</v>
      </c>
      <c r="B5103" s="9"/>
      <c r="C5103" s="9"/>
      <c r="D5103" s="9"/>
      <c r="E5103" s="12">
        <v>2</v>
      </c>
      <c r="F5103"/>
    </row>
    <row r="5104" spans="1:6" x14ac:dyDescent="0.25">
      <c r="A5104" t="s">
        <v>5797</v>
      </c>
      <c r="B5104">
        <v>2017</v>
      </c>
      <c r="C5104" t="s">
        <v>2174</v>
      </c>
      <c r="D5104" t="s">
        <v>5685</v>
      </c>
      <c r="E5104" s="11">
        <v>1</v>
      </c>
      <c r="F5104"/>
    </row>
    <row r="5105" spans="1:6" x14ac:dyDescent="0.25">
      <c r="A5105" t="s">
        <v>5797</v>
      </c>
      <c r="B5105">
        <v>2017</v>
      </c>
      <c r="C5105" t="s">
        <v>2236</v>
      </c>
      <c r="D5105" t="s">
        <v>5684</v>
      </c>
      <c r="E5105" s="11">
        <v>1</v>
      </c>
      <c r="F5105"/>
    </row>
    <row r="5106" spans="1:6" x14ac:dyDescent="0.25">
      <c r="A5106" t="s">
        <v>5797</v>
      </c>
      <c r="B5106">
        <v>2017</v>
      </c>
      <c r="C5106" t="s">
        <v>2439</v>
      </c>
      <c r="D5106" t="s">
        <v>6558</v>
      </c>
      <c r="E5106" s="11">
        <v>1</v>
      </c>
      <c r="F5106"/>
    </row>
    <row r="5107" spans="1:6" x14ac:dyDescent="0.25">
      <c r="A5107" t="s">
        <v>5797</v>
      </c>
      <c r="B5107">
        <v>2018</v>
      </c>
      <c r="C5107">
        <v>166</v>
      </c>
      <c r="D5107" t="s">
        <v>6336</v>
      </c>
      <c r="E5107" s="11">
        <v>1</v>
      </c>
      <c r="F5107"/>
    </row>
    <row r="5108" spans="1:6" x14ac:dyDescent="0.25">
      <c r="A5108" s="9" t="s">
        <v>8519</v>
      </c>
      <c r="B5108" s="9"/>
      <c r="C5108" s="9"/>
      <c r="D5108" s="9"/>
      <c r="E5108" s="12">
        <v>4</v>
      </c>
      <c r="F5108"/>
    </row>
    <row r="5109" spans="1:6" x14ac:dyDescent="0.25">
      <c r="A5109" t="s">
        <v>2692</v>
      </c>
      <c r="B5109">
        <v>2016</v>
      </c>
      <c r="C5109">
        <v>505</v>
      </c>
      <c r="D5109" t="s">
        <v>567</v>
      </c>
      <c r="E5109" s="11">
        <v>1</v>
      </c>
      <c r="F5109"/>
    </row>
    <row r="5110" spans="1:6" x14ac:dyDescent="0.25">
      <c r="A5110" t="s">
        <v>2692</v>
      </c>
      <c r="B5110">
        <v>2019</v>
      </c>
      <c r="C5110" t="s">
        <v>2930</v>
      </c>
      <c r="D5110" t="s">
        <v>3454</v>
      </c>
      <c r="E5110" s="11">
        <v>1</v>
      </c>
      <c r="F5110"/>
    </row>
    <row r="5111" spans="1:6" x14ac:dyDescent="0.25">
      <c r="A5111" s="9" t="s">
        <v>8520</v>
      </c>
      <c r="B5111" s="9"/>
      <c r="C5111" s="9"/>
      <c r="D5111" s="9"/>
      <c r="E5111" s="12">
        <v>2</v>
      </c>
      <c r="F5111"/>
    </row>
    <row r="5112" spans="1:6" x14ac:dyDescent="0.25">
      <c r="A5112" t="s">
        <v>6559</v>
      </c>
      <c r="B5112">
        <v>2016</v>
      </c>
      <c r="C5112" t="s">
        <v>1586</v>
      </c>
      <c r="D5112" t="s">
        <v>5685</v>
      </c>
      <c r="E5112" s="11">
        <v>1</v>
      </c>
      <c r="F5112"/>
    </row>
    <row r="5113" spans="1:6" x14ac:dyDescent="0.25">
      <c r="A5113" s="9" t="s">
        <v>8521</v>
      </c>
      <c r="B5113" s="9"/>
      <c r="C5113" s="9"/>
      <c r="D5113" s="9"/>
      <c r="E5113" s="12">
        <v>1</v>
      </c>
      <c r="F5113"/>
    </row>
    <row r="5114" spans="1:6" x14ac:dyDescent="0.25">
      <c r="A5114" t="s">
        <v>2693</v>
      </c>
      <c r="B5114">
        <v>2017</v>
      </c>
      <c r="C5114" t="s">
        <v>2510</v>
      </c>
      <c r="D5114" t="s">
        <v>2562</v>
      </c>
      <c r="E5114" s="11">
        <v>1</v>
      </c>
      <c r="F5114"/>
    </row>
    <row r="5115" spans="1:6" x14ac:dyDescent="0.25">
      <c r="A5115" t="s">
        <v>2693</v>
      </c>
      <c r="B5115">
        <v>2017</v>
      </c>
      <c r="C5115" t="s">
        <v>2883</v>
      </c>
      <c r="D5115" t="s">
        <v>1493</v>
      </c>
      <c r="E5115" s="11">
        <v>1</v>
      </c>
      <c r="F5115"/>
    </row>
    <row r="5116" spans="1:6" x14ac:dyDescent="0.25">
      <c r="A5116" t="s">
        <v>2693</v>
      </c>
      <c r="B5116">
        <v>2018</v>
      </c>
      <c r="C5116">
        <v>427</v>
      </c>
      <c r="D5116" t="s">
        <v>3443</v>
      </c>
      <c r="E5116" s="11">
        <v>1</v>
      </c>
      <c r="F5116"/>
    </row>
    <row r="5117" spans="1:6" x14ac:dyDescent="0.25">
      <c r="A5117" s="9" t="s">
        <v>8522</v>
      </c>
      <c r="B5117" s="9"/>
      <c r="C5117" s="9"/>
      <c r="D5117" s="9"/>
      <c r="E5117" s="12">
        <v>3</v>
      </c>
      <c r="F5117"/>
    </row>
    <row r="5118" spans="1:6" x14ac:dyDescent="0.25">
      <c r="A5118" t="s">
        <v>3529</v>
      </c>
      <c r="B5118">
        <v>2017</v>
      </c>
      <c r="C5118" t="s">
        <v>2884</v>
      </c>
      <c r="D5118" t="s">
        <v>1493</v>
      </c>
      <c r="E5118" s="11">
        <v>1</v>
      </c>
      <c r="F5118"/>
    </row>
    <row r="5119" spans="1:6" x14ac:dyDescent="0.25">
      <c r="A5119" s="9" t="s">
        <v>8523</v>
      </c>
      <c r="B5119" s="9"/>
      <c r="C5119" s="9"/>
      <c r="D5119" s="9"/>
      <c r="E5119" s="12">
        <v>1</v>
      </c>
      <c r="F5119"/>
    </row>
    <row r="5120" spans="1:6" x14ac:dyDescent="0.25">
      <c r="A5120" t="s">
        <v>8524</v>
      </c>
      <c r="B5120">
        <v>2019</v>
      </c>
      <c r="C5120" t="s">
        <v>1074</v>
      </c>
      <c r="D5120" t="s">
        <v>1493</v>
      </c>
      <c r="E5120" s="11">
        <v>1</v>
      </c>
      <c r="F5120"/>
    </row>
    <row r="5121" spans="1:6" x14ac:dyDescent="0.25">
      <c r="A5121" s="9" t="s">
        <v>8525</v>
      </c>
      <c r="B5121" s="9"/>
      <c r="C5121" s="9"/>
      <c r="D5121" s="9"/>
      <c r="E5121" s="12">
        <v>1</v>
      </c>
      <c r="F5121"/>
    </row>
    <row r="5122" spans="1:6" x14ac:dyDescent="0.25">
      <c r="A5122" t="s">
        <v>2694</v>
      </c>
      <c r="B5122">
        <v>2016</v>
      </c>
      <c r="C5122" t="s">
        <v>1077</v>
      </c>
      <c r="D5122" t="s">
        <v>1493</v>
      </c>
      <c r="E5122" s="11">
        <v>1</v>
      </c>
      <c r="F5122"/>
    </row>
    <row r="5123" spans="1:6" x14ac:dyDescent="0.25">
      <c r="A5123" t="s">
        <v>2694</v>
      </c>
      <c r="B5123">
        <v>2018</v>
      </c>
      <c r="C5123" t="s">
        <v>1977</v>
      </c>
      <c r="D5123" t="s">
        <v>3454</v>
      </c>
      <c r="E5123" s="11">
        <v>1</v>
      </c>
      <c r="F5123"/>
    </row>
    <row r="5124" spans="1:6" x14ac:dyDescent="0.25">
      <c r="A5124" s="9" t="s">
        <v>8526</v>
      </c>
      <c r="B5124" s="9"/>
      <c r="C5124" s="9"/>
      <c r="D5124" s="9"/>
      <c r="E5124" s="12">
        <v>2</v>
      </c>
      <c r="F5124"/>
    </row>
    <row r="5125" spans="1:6" x14ac:dyDescent="0.25">
      <c r="A5125" t="s">
        <v>6560</v>
      </c>
      <c r="B5125">
        <v>2018</v>
      </c>
      <c r="C5125" t="s">
        <v>4254</v>
      </c>
      <c r="D5125" t="s">
        <v>3507</v>
      </c>
      <c r="E5125" s="11">
        <v>1</v>
      </c>
      <c r="F5125"/>
    </row>
    <row r="5126" spans="1:6" x14ac:dyDescent="0.25">
      <c r="A5126" t="s">
        <v>6560</v>
      </c>
      <c r="B5126">
        <v>2019</v>
      </c>
      <c r="C5126" t="s">
        <v>5092</v>
      </c>
      <c r="D5126" t="s">
        <v>5928</v>
      </c>
      <c r="E5126" s="11">
        <v>1</v>
      </c>
      <c r="F5126"/>
    </row>
    <row r="5127" spans="1:6" x14ac:dyDescent="0.25">
      <c r="A5127" s="9" t="s">
        <v>8527</v>
      </c>
      <c r="B5127" s="9"/>
      <c r="C5127" s="9"/>
      <c r="D5127" s="9"/>
      <c r="E5127" s="12">
        <v>2</v>
      </c>
      <c r="F5127"/>
    </row>
    <row r="5128" spans="1:6" x14ac:dyDescent="0.25">
      <c r="A5128" t="s">
        <v>214</v>
      </c>
      <c r="B5128">
        <v>1976</v>
      </c>
      <c r="C5128">
        <v>420</v>
      </c>
      <c r="D5128" t="s">
        <v>3443</v>
      </c>
      <c r="E5128" s="11">
        <v>1</v>
      </c>
      <c r="F5128"/>
    </row>
    <row r="5129" spans="1:6" x14ac:dyDescent="0.25">
      <c r="A5129" t="s">
        <v>214</v>
      </c>
      <c r="B5129">
        <v>1977</v>
      </c>
      <c r="C5129">
        <v>100</v>
      </c>
      <c r="D5129" t="s">
        <v>3443</v>
      </c>
      <c r="E5129" s="11">
        <v>1</v>
      </c>
      <c r="F5129"/>
    </row>
    <row r="5130" spans="1:6" x14ac:dyDescent="0.25">
      <c r="A5130" t="s">
        <v>214</v>
      </c>
      <c r="B5130">
        <v>1979</v>
      </c>
      <c r="C5130">
        <v>20</v>
      </c>
      <c r="D5130" t="s">
        <v>3443</v>
      </c>
      <c r="E5130" s="11">
        <v>1</v>
      </c>
      <c r="F5130"/>
    </row>
    <row r="5131" spans="1:6" x14ac:dyDescent="0.25">
      <c r="A5131" t="s">
        <v>214</v>
      </c>
      <c r="B5131">
        <v>1984</v>
      </c>
      <c r="C5131">
        <v>8</v>
      </c>
      <c r="D5131" t="s">
        <v>5926</v>
      </c>
      <c r="E5131" s="11">
        <v>1</v>
      </c>
      <c r="F5131"/>
    </row>
    <row r="5132" spans="1:6" x14ac:dyDescent="0.25">
      <c r="A5132" t="s">
        <v>214</v>
      </c>
      <c r="B5132">
        <v>1984</v>
      </c>
      <c r="C5132">
        <v>355</v>
      </c>
      <c r="D5132" t="s">
        <v>3442</v>
      </c>
      <c r="E5132" s="11">
        <v>1</v>
      </c>
      <c r="F5132"/>
    </row>
    <row r="5133" spans="1:6" x14ac:dyDescent="0.25">
      <c r="A5133" s="9" t="s">
        <v>8528</v>
      </c>
      <c r="B5133" s="9"/>
      <c r="C5133" s="9"/>
      <c r="D5133" s="9"/>
      <c r="E5133" s="12">
        <v>5</v>
      </c>
      <c r="F5133"/>
    </row>
    <row r="5134" spans="1:6" x14ac:dyDescent="0.25">
      <c r="A5134" t="s">
        <v>5798</v>
      </c>
      <c r="B5134">
        <v>2017</v>
      </c>
      <c r="C5134" t="s">
        <v>4679</v>
      </c>
      <c r="D5134" t="s">
        <v>7154</v>
      </c>
      <c r="E5134" s="11">
        <v>1</v>
      </c>
      <c r="F5134"/>
    </row>
    <row r="5135" spans="1:6" x14ac:dyDescent="0.25">
      <c r="A5135" s="9" t="s">
        <v>8529</v>
      </c>
      <c r="B5135" s="9"/>
      <c r="C5135" s="9"/>
      <c r="D5135" s="9"/>
      <c r="E5135" s="12">
        <v>1</v>
      </c>
      <c r="F5135"/>
    </row>
    <row r="5136" spans="1:6" x14ac:dyDescent="0.25">
      <c r="A5136" t="s">
        <v>5799</v>
      </c>
      <c r="B5136">
        <v>2017</v>
      </c>
      <c r="C5136" t="s">
        <v>1594</v>
      </c>
      <c r="D5136" t="s">
        <v>5685</v>
      </c>
      <c r="E5136" s="11">
        <v>1</v>
      </c>
      <c r="F5136"/>
    </row>
    <row r="5137" spans="1:6" x14ac:dyDescent="0.25">
      <c r="A5137" s="9" t="s">
        <v>8530</v>
      </c>
      <c r="B5137" s="9"/>
      <c r="C5137" s="9"/>
      <c r="D5137" s="9"/>
      <c r="E5137" s="12">
        <v>1</v>
      </c>
      <c r="F5137"/>
    </row>
    <row r="5138" spans="1:6" x14ac:dyDescent="0.25">
      <c r="A5138" t="s">
        <v>2695</v>
      </c>
      <c r="B5138">
        <v>2016</v>
      </c>
      <c r="C5138" t="s">
        <v>1933</v>
      </c>
      <c r="D5138" t="s">
        <v>1493</v>
      </c>
      <c r="E5138" s="11">
        <v>1</v>
      </c>
      <c r="F5138"/>
    </row>
    <row r="5139" spans="1:6" x14ac:dyDescent="0.25">
      <c r="A5139" s="9" t="s">
        <v>8531</v>
      </c>
      <c r="B5139" s="9"/>
      <c r="C5139" s="9"/>
      <c r="D5139" s="9"/>
      <c r="E5139" s="12">
        <v>1</v>
      </c>
      <c r="F5139"/>
    </row>
    <row r="5140" spans="1:6" x14ac:dyDescent="0.25">
      <c r="A5140" t="s">
        <v>3759</v>
      </c>
      <c r="B5140">
        <v>2018</v>
      </c>
      <c r="C5140">
        <v>519</v>
      </c>
      <c r="D5140" t="s">
        <v>567</v>
      </c>
      <c r="E5140" s="11">
        <v>1</v>
      </c>
      <c r="F5140"/>
    </row>
    <row r="5141" spans="1:6" x14ac:dyDescent="0.25">
      <c r="A5141" s="9" t="s">
        <v>8532</v>
      </c>
      <c r="B5141" s="9"/>
      <c r="C5141" s="9"/>
      <c r="D5141" s="9"/>
      <c r="E5141" s="12">
        <v>1</v>
      </c>
      <c r="F5141"/>
    </row>
    <row r="5142" spans="1:6" x14ac:dyDescent="0.25">
      <c r="A5142" t="s">
        <v>2696</v>
      </c>
      <c r="B5142">
        <v>2016</v>
      </c>
      <c r="C5142" t="s">
        <v>1912</v>
      </c>
      <c r="D5142" t="s">
        <v>1493</v>
      </c>
      <c r="E5142" s="11">
        <v>1</v>
      </c>
      <c r="F5142"/>
    </row>
    <row r="5143" spans="1:6" x14ac:dyDescent="0.25">
      <c r="A5143" s="9" t="s">
        <v>8533</v>
      </c>
      <c r="B5143" s="9"/>
      <c r="C5143" s="9"/>
      <c r="D5143" s="9"/>
      <c r="E5143" s="12">
        <v>1</v>
      </c>
      <c r="F5143"/>
    </row>
    <row r="5144" spans="1:6" x14ac:dyDescent="0.25">
      <c r="A5144" t="s">
        <v>2697</v>
      </c>
      <c r="B5144">
        <v>2016</v>
      </c>
      <c r="C5144" t="s">
        <v>1955</v>
      </c>
      <c r="D5144" t="s">
        <v>1493</v>
      </c>
      <c r="E5144" s="11">
        <v>1</v>
      </c>
      <c r="F5144"/>
    </row>
    <row r="5145" spans="1:6" x14ac:dyDescent="0.25">
      <c r="A5145" s="9" t="s">
        <v>8534</v>
      </c>
      <c r="B5145" s="9"/>
      <c r="C5145" s="9"/>
      <c r="D5145" s="9"/>
      <c r="E5145" s="12">
        <v>1</v>
      </c>
      <c r="F5145"/>
    </row>
    <row r="5146" spans="1:6" x14ac:dyDescent="0.25">
      <c r="A5146" t="s">
        <v>5663</v>
      </c>
      <c r="B5146">
        <v>2017</v>
      </c>
      <c r="C5146" t="s">
        <v>2127</v>
      </c>
      <c r="D5146" t="s">
        <v>5685</v>
      </c>
      <c r="E5146" s="11">
        <v>1</v>
      </c>
      <c r="F5146"/>
    </row>
    <row r="5147" spans="1:6" x14ac:dyDescent="0.25">
      <c r="A5147" t="s">
        <v>5663</v>
      </c>
      <c r="B5147">
        <v>2018</v>
      </c>
      <c r="C5147" t="s">
        <v>4403</v>
      </c>
      <c r="D5147" t="s">
        <v>3507</v>
      </c>
      <c r="E5147" s="11">
        <v>1</v>
      </c>
      <c r="F5147"/>
    </row>
    <row r="5148" spans="1:6" x14ac:dyDescent="0.25">
      <c r="A5148" t="s">
        <v>5663</v>
      </c>
      <c r="B5148">
        <v>2019</v>
      </c>
      <c r="C5148" t="s">
        <v>5128</v>
      </c>
      <c r="D5148" t="s">
        <v>6158</v>
      </c>
      <c r="E5148" s="11">
        <v>1</v>
      </c>
      <c r="F5148"/>
    </row>
    <row r="5149" spans="1:6" x14ac:dyDescent="0.25">
      <c r="A5149" s="9" t="s">
        <v>8535</v>
      </c>
      <c r="B5149" s="9"/>
      <c r="C5149" s="9"/>
      <c r="D5149" s="9"/>
      <c r="E5149" s="12">
        <v>3</v>
      </c>
      <c r="F5149"/>
    </row>
    <row r="5150" spans="1:6" x14ac:dyDescent="0.25">
      <c r="A5150" t="s">
        <v>6561</v>
      </c>
      <c r="B5150">
        <v>2017</v>
      </c>
      <c r="C5150" t="s">
        <v>2375</v>
      </c>
      <c r="D5150" t="s">
        <v>6562</v>
      </c>
      <c r="E5150" s="11">
        <v>1</v>
      </c>
      <c r="F5150"/>
    </row>
    <row r="5151" spans="1:6" x14ac:dyDescent="0.25">
      <c r="A5151" s="9" t="s">
        <v>8536</v>
      </c>
      <c r="B5151" s="9"/>
      <c r="C5151" s="9"/>
      <c r="D5151" s="9"/>
      <c r="E5151" s="12">
        <v>1</v>
      </c>
      <c r="F5151"/>
    </row>
    <row r="5152" spans="1:6" x14ac:dyDescent="0.25">
      <c r="A5152" t="s">
        <v>5441</v>
      </c>
      <c r="B5152">
        <v>2019</v>
      </c>
      <c r="C5152">
        <v>4</v>
      </c>
      <c r="D5152" t="s">
        <v>684</v>
      </c>
      <c r="E5152" s="11">
        <v>1</v>
      </c>
      <c r="F5152"/>
    </row>
    <row r="5153" spans="1:6" x14ac:dyDescent="0.25">
      <c r="A5153" t="s">
        <v>5441</v>
      </c>
      <c r="B5153">
        <v>2019</v>
      </c>
      <c r="C5153">
        <v>290</v>
      </c>
      <c r="D5153" t="s">
        <v>2554</v>
      </c>
      <c r="E5153" s="11">
        <v>1</v>
      </c>
      <c r="F5153"/>
    </row>
    <row r="5154" spans="1:6" x14ac:dyDescent="0.25">
      <c r="A5154" t="s">
        <v>5441</v>
      </c>
      <c r="B5154">
        <v>2019</v>
      </c>
      <c r="C5154">
        <v>52</v>
      </c>
      <c r="D5154" t="s">
        <v>2704</v>
      </c>
      <c r="E5154" s="11">
        <v>1</v>
      </c>
      <c r="F5154"/>
    </row>
    <row r="5155" spans="1:6" x14ac:dyDescent="0.25">
      <c r="A5155" t="s">
        <v>5441</v>
      </c>
      <c r="B5155">
        <v>2019</v>
      </c>
      <c r="C5155">
        <v>52</v>
      </c>
      <c r="D5155" t="s">
        <v>3817</v>
      </c>
      <c r="E5155" s="11">
        <v>1</v>
      </c>
      <c r="F5155"/>
    </row>
    <row r="5156" spans="1:6" x14ac:dyDescent="0.25">
      <c r="A5156" t="s">
        <v>5441</v>
      </c>
      <c r="B5156">
        <v>2019</v>
      </c>
      <c r="C5156">
        <v>318</v>
      </c>
      <c r="D5156" t="s">
        <v>567</v>
      </c>
      <c r="E5156" s="11">
        <v>1</v>
      </c>
      <c r="F5156"/>
    </row>
    <row r="5157" spans="1:6" x14ac:dyDescent="0.25">
      <c r="A5157" t="s">
        <v>5441</v>
      </c>
      <c r="B5157">
        <v>2019</v>
      </c>
      <c r="C5157">
        <v>287</v>
      </c>
      <c r="D5157" t="s">
        <v>2678</v>
      </c>
      <c r="E5157" s="11">
        <v>1</v>
      </c>
      <c r="F5157"/>
    </row>
    <row r="5158" spans="1:6" x14ac:dyDescent="0.25">
      <c r="A5158" t="s">
        <v>5441</v>
      </c>
      <c r="B5158">
        <v>2019</v>
      </c>
      <c r="C5158" t="s">
        <v>5016</v>
      </c>
      <c r="D5158" t="s">
        <v>8537</v>
      </c>
      <c r="E5158" s="11">
        <v>1</v>
      </c>
      <c r="F5158"/>
    </row>
    <row r="5159" spans="1:6" x14ac:dyDescent="0.25">
      <c r="A5159" t="s">
        <v>5441</v>
      </c>
      <c r="B5159">
        <v>2019</v>
      </c>
      <c r="C5159" t="s">
        <v>5386</v>
      </c>
      <c r="D5159" t="s">
        <v>6721</v>
      </c>
      <c r="E5159" s="11">
        <v>1</v>
      </c>
      <c r="F5159"/>
    </row>
    <row r="5160" spans="1:6" x14ac:dyDescent="0.25">
      <c r="A5160" s="9" t="s">
        <v>6758</v>
      </c>
      <c r="B5160" s="9"/>
      <c r="C5160" s="9"/>
      <c r="D5160" s="9"/>
      <c r="E5160" s="12">
        <v>8</v>
      </c>
      <c r="F5160"/>
    </row>
    <row r="5161" spans="1:6" x14ac:dyDescent="0.25">
      <c r="A5161" t="s">
        <v>6759</v>
      </c>
      <c r="B5161">
        <v>2019</v>
      </c>
      <c r="C5161">
        <v>32</v>
      </c>
      <c r="D5161" t="s">
        <v>6760</v>
      </c>
      <c r="E5161" s="11">
        <v>1</v>
      </c>
      <c r="F5161"/>
    </row>
    <row r="5162" spans="1:6" x14ac:dyDescent="0.25">
      <c r="A5162" t="s">
        <v>6759</v>
      </c>
      <c r="B5162">
        <v>2019</v>
      </c>
      <c r="C5162">
        <v>658</v>
      </c>
      <c r="D5162" t="s">
        <v>3443</v>
      </c>
      <c r="E5162" s="11">
        <v>1</v>
      </c>
      <c r="F5162"/>
    </row>
    <row r="5163" spans="1:6" x14ac:dyDescent="0.25">
      <c r="A5163" s="9" t="s">
        <v>6761</v>
      </c>
      <c r="B5163" s="9"/>
      <c r="C5163" s="9"/>
      <c r="D5163" s="9"/>
      <c r="E5163" s="12">
        <v>2</v>
      </c>
      <c r="F5163"/>
    </row>
    <row r="5164" spans="1:6" x14ac:dyDescent="0.25">
      <c r="A5164" t="s">
        <v>5800</v>
      </c>
      <c r="B5164">
        <v>2017</v>
      </c>
      <c r="C5164" t="s">
        <v>2227</v>
      </c>
      <c r="D5164" t="s">
        <v>5684</v>
      </c>
      <c r="E5164" s="11">
        <v>1</v>
      </c>
      <c r="F5164"/>
    </row>
    <row r="5165" spans="1:6" x14ac:dyDescent="0.25">
      <c r="A5165" s="9" t="s">
        <v>8538</v>
      </c>
      <c r="B5165" s="9"/>
      <c r="C5165" s="9"/>
      <c r="D5165" s="9"/>
      <c r="E5165" s="12">
        <v>1</v>
      </c>
      <c r="F5165"/>
    </row>
    <row r="5166" spans="1:6" x14ac:dyDescent="0.25">
      <c r="A5166" t="s">
        <v>4108</v>
      </c>
      <c r="B5166">
        <v>2018</v>
      </c>
      <c r="C5166" t="s">
        <v>1193</v>
      </c>
      <c r="D5166" t="s">
        <v>1493</v>
      </c>
      <c r="E5166" s="11">
        <v>1</v>
      </c>
      <c r="F5166"/>
    </row>
    <row r="5167" spans="1:6" x14ac:dyDescent="0.25">
      <c r="A5167" t="s">
        <v>4108</v>
      </c>
      <c r="B5167">
        <v>2019</v>
      </c>
      <c r="C5167">
        <v>466</v>
      </c>
      <c r="D5167" t="s">
        <v>3443</v>
      </c>
      <c r="E5167" s="11">
        <v>1</v>
      </c>
      <c r="F5167"/>
    </row>
    <row r="5168" spans="1:6" x14ac:dyDescent="0.25">
      <c r="A5168" s="9" t="s">
        <v>8539</v>
      </c>
      <c r="B5168" s="9"/>
      <c r="C5168" s="9"/>
      <c r="D5168" s="9"/>
      <c r="E5168" s="12">
        <v>2</v>
      </c>
      <c r="F5168"/>
    </row>
    <row r="5169" spans="1:6" x14ac:dyDescent="0.25">
      <c r="A5169" t="s">
        <v>5801</v>
      </c>
      <c r="B5169">
        <v>2017</v>
      </c>
      <c r="C5169" t="s">
        <v>4801</v>
      </c>
      <c r="D5169" t="s">
        <v>7154</v>
      </c>
      <c r="E5169" s="11">
        <v>1</v>
      </c>
      <c r="F5169"/>
    </row>
    <row r="5170" spans="1:6" x14ac:dyDescent="0.25">
      <c r="A5170" s="9" t="s">
        <v>8540</v>
      </c>
      <c r="B5170" s="9"/>
      <c r="C5170" s="9"/>
      <c r="D5170" s="9"/>
      <c r="E5170" s="12">
        <v>1</v>
      </c>
      <c r="F5170"/>
    </row>
    <row r="5171" spans="1:6" x14ac:dyDescent="0.25">
      <c r="A5171" t="s">
        <v>8541</v>
      </c>
      <c r="B5171">
        <v>2019</v>
      </c>
      <c r="C5171" t="s">
        <v>6847</v>
      </c>
      <c r="D5171" t="s">
        <v>7161</v>
      </c>
      <c r="E5171" s="11">
        <v>1</v>
      </c>
      <c r="F5171"/>
    </row>
    <row r="5172" spans="1:6" x14ac:dyDescent="0.25">
      <c r="A5172" s="9" t="s">
        <v>8542</v>
      </c>
      <c r="B5172" s="9"/>
      <c r="C5172" s="9"/>
      <c r="D5172" s="9"/>
      <c r="E5172" s="12">
        <v>1</v>
      </c>
      <c r="F5172"/>
    </row>
    <row r="5173" spans="1:6" x14ac:dyDescent="0.25">
      <c r="A5173" t="s">
        <v>220</v>
      </c>
      <c r="B5173">
        <v>1977</v>
      </c>
      <c r="C5173">
        <v>476</v>
      </c>
      <c r="D5173" t="s">
        <v>5885</v>
      </c>
      <c r="E5173" s="11">
        <v>1</v>
      </c>
      <c r="F5173"/>
    </row>
    <row r="5174" spans="1:6" x14ac:dyDescent="0.25">
      <c r="A5174" t="s">
        <v>220</v>
      </c>
      <c r="B5174">
        <v>1991</v>
      </c>
      <c r="C5174">
        <v>484</v>
      </c>
      <c r="D5174" t="s">
        <v>3442</v>
      </c>
      <c r="E5174" s="11">
        <v>1</v>
      </c>
      <c r="F5174"/>
    </row>
    <row r="5175" spans="1:6" x14ac:dyDescent="0.25">
      <c r="A5175" t="s">
        <v>220</v>
      </c>
      <c r="B5175">
        <v>1991</v>
      </c>
      <c r="C5175">
        <v>545</v>
      </c>
      <c r="D5175" t="s">
        <v>3443</v>
      </c>
      <c r="E5175" s="11">
        <v>1</v>
      </c>
      <c r="F5175"/>
    </row>
    <row r="5176" spans="1:6" x14ac:dyDescent="0.25">
      <c r="A5176" t="s">
        <v>220</v>
      </c>
      <c r="B5176">
        <v>1992</v>
      </c>
      <c r="C5176">
        <v>680</v>
      </c>
      <c r="D5176" t="s">
        <v>3443</v>
      </c>
      <c r="E5176" s="11">
        <v>1</v>
      </c>
      <c r="F5176"/>
    </row>
    <row r="5177" spans="1:6" x14ac:dyDescent="0.25">
      <c r="A5177" t="s">
        <v>220</v>
      </c>
      <c r="B5177">
        <v>1992</v>
      </c>
      <c r="C5177">
        <v>146</v>
      </c>
      <c r="D5177" t="s">
        <v>3442</v>
      </c>
      <c r="E5177" s="11">
        <v>1</v>
      </c>
      <c r="F5177"/>
    </row>
    <row r="5178" spans="1:6" x14ac:dyDescent="0.25">
      <c r="A5178" t="s">
        <v>220</v>
      </c>
      <c r="B5178">
        <v>1993</v>
      </c>
      <c r="C5178">
        <v>445</v>
      </c>
      <c r="D5178" t="s">
        <v>3443</v>
      </c>
      <c r="E5178" s="11">
        <v>1</v>
      </c>
      <c r="F5178"/>
    </row>
    <row r="5179" spans="1:6" x14ac:dyDescent="0.25">
      <c r="A5179" s="9" t="s">
        <v>8543</v>
      </c>
      <c r="B5179" s="9"/>
      <c r="C5179" s="9"/>
      <c r="D5179" s="9"/>
      <c r="E5179" s="12">
        <v>6</v>
      </c>
      <c r="F5179"/>
    </row>
    <row r="5180" spans="1:6" x14ac:dyDescent="0.25">
      <c r="A5180" t="s">
        <v>6563</v>
      </c>
      <c r="B5180">
        <v>2018</v>
      </c>
      <c r="C5180">
        <v>107</v>
      </c>
      <c r="D5180" t="s">
        <v>6336</v>
      </c>
      <c r="E5180" s="11">
        <v>1</v>
      </c>
      <c r="F5180"/>
    </row>
    <row r="5181" spans="1:6" x14ac:dyDescent="0.25">
      <c r="A5181" t="s">
        <v>6563</v>
      </c>
      <c r="B5181">
        <v>2018</v>
      </c>
      <c r="C5181" t="s">
        <v>4327</v>
      </c>
      <c r="D5181" t="s">
        <v>3507</v>
      </c>
      <c r="E5181" s="11">
        <v>1</v>
      </c>
      <c r="F5181"/>
    </row>
    <row r="5182" spans="1:6" x14ac:dyDescent="0.25">
      <c r="A5182" t="s">
        <v>6563</v>
      </c>
      <c r="B5182">
        <v>2019</v>
      </c>
      <c r="C5182" t="s">
        <v>5247</v>
      </c>
      <c r="D5182" t="s">
        <v>5928</v>
      </c>
      <c r="E5182" s="11">
        <v>1</v>
      </c>
      <c r="F5182"/>
    </row>
    <row r="5183" spans="1:6" x14ac:dyDescent="0.25">
      <c r="A5183" s="9" t="s">
        <v>8544</v>
      </c>
      <c r="B5183" s="9"/>
      <c r="C5183" s="9"/>
      <c r="D5183" s="9"/>
      <c r="E5183" s="12">
        <v>3</v>
      </c>
      <c r="F5183"/>
    </row>
    <row r="5184" spans="1:6" x14ac:dyDescent="0.25">
      <c r="A5184" t="s">
        <v>2698</v>
      </c>
      <c r="B5184">
        <v>2016</v>
      </c>
      <c r="C5184">
        <v>59</v>
      </c>
      <c r="D5184" t="s">
        <v>2699</v>
      </c>
      <c r="E5184" s="11">
        <v>1</v>
      </c>
      <c r="F5184"/>
    </row>
    <row r="5185" spans="1:6" x14ac:dyDescent="0.25">
      <c r="A5185" t="s">
        <v>2698</v>
      </c>
      <c r="B5185">
        <v>2016</v>
      </c>
      <c r="C5185">
        <v>446</v>
      </c>
      <c r="D5185" t="s">
        <v>567</v>
      </c>
      <c r="E5185" s="11">
        <v>1</v>
      </c>
      <c r="F5185"/>
    </row>
    <row r="5186" spans="1:6" x14ac:dyDescent="0.25">
      <c r="A5186" t="s">
        <v>2698</v>
      </c>
      <c r="B5186">
        <v>2016</v>
      </c>
      <c r="C5186" t="s">
        <v>1721</v>
      </c>
      <c r="D5186" t="s">
        <v>2700</v>
      </c>
      <c r="E5186" s="11">
        <v>1</v>
      </c>
      <c r="F5186"/>
    </row>
    <row r="5187" spans="1:6" x14ac:dyDescent="0.25">
      <c r="A5187" t="s">
        <v>2698</v>
      </c>
      <c r="B5187">
        <v>2017</v>
      </c>
      <c r="C5187">
        <v>494</v>
      </c>
      <c r="D5187" t="s">
        <v>3443</v>
      </c>
      <c r="E5187" s="11">
        <v>1</v>
      </c>
      <c r="F5187"/>
    </row>
    <row r="5188" spans="1:6" x14ac:dyDescent="0.25">
      <c r="A5188" s="9" t="s">
        <v>6707</v>
      </c>
      <c r="B5188" s="9"/>
      <c r="C5188" s="9"/>
      <c r="D5188" s="9"/>
      <c r="E5188" s="12">
        <v>4</v>
      </c>
      <c r="F5188"/>
    </row>
    <row r="5189" spans="1:6" x14ac:dyDescent="0.25">
      <c r="A5189" t="s">
        <v>6564</v>
      </c>
      <c r="B5189">
        <v>1991</v>
      </c>
      <c r="C5189">
        <v>744</v>
      </c>
      <c r="D5189" t="s">
        <v>3442</v>
      </c>
      <c r="E5189" s="11">
        <v>1</v>
      </c>
      <c r="F5189"/>
    </row>
    <row r="5190" spans="1:6" x14ac:dyDescent="0.25">
      <c r="A5190" s="9" t="s">
        <v>8545</v>
      </c>
      <c r="B5190" s="9"/>
      <c r="C5190" s="9"/>
      <c r="D5190" s="9"/>
      <c r="E5190" s="12">
        <v>1</v>
      </c>
      <c r="F5190"/>
    </row>
    <row r="5191" spans="1:6" x14ac:dyDescent="0.25">
      <c r="A5191" t="s">
        <v>2701</v>
      </c>
      <c r="B5191">
        <v>2016</v>
      </c>
      <c r="C5191">
        <v>488</v>
      </c>
      <c r="D5191" t="s">
        <v>567</v>
      </c>
      <c r="E5191" s="11">
        <v>1</v>
      </c>
      <c r="F5191"/>
    </row>
    <row r="5192" spans="1:6" x14ac:dyDescent="0.25">
      <c r="A5192" s="9" t="s">
        <v>8546</v>
      </c>
      <c r="B5192" s="9"/>
      <c r="C5192" s="9"/>
      <c r="D5192" s="9"/>
      <c r="E5192" s="12">
        <v>1</v>
      </c>
      <c r="F5192"/>
    </row>
    <row r="5193" spans="1:6" x14ac:dyDescent="0.25">
      <c r="A5193" t="s">
        <v>219</v>
      </c>
      <c r="B5193">
        <v>1980</v>
      </c>
      <c r="C5193">
        <v>160</v>
      </c>
      <c r="D5193" t="s">
        <v>3443</v>
      </c>
      <c r="E5193" s="11">
        <v>1</v>
      </c>
      <c r="F5193"/>
    </row>
    <row r="5194" spans="1:6" x14ac:dyDescent="0.25">
      <c r="A5194" t="s">
        <v>219</v>
      </c>
      <c r="B5194">
        <v>1981</v>
      </c>
      <c r="C5194">
        <v>184</v>
      </c>
      <c r="D5194" t="s">
        <v>5893</v>
      </c>
      <c r="E5194" s="11">
        <v>1</v>
      </c>
      <c r="F5194"/>
    </row>
    <row r="5195" spans="1:6" x14ac:dyDescent="0.25">
      <c r="A5195" t="s">
        <v>219</v>
      </c>
      <c r="B5195">
        <v>1981</v>
      </c>
      <c r="C5195">
        <v>490</v>
      </c>
      <c r="D5195" t="s">
        <v>3443</v>
      </c>
      <c r="E5195" s="11">
        <v>1</v>
      </c>
      <c r="F5195"/>
    </row>
    <row r="5196" spans="1:6" x14ac:dyDescent="0.25">
      <c r="A5196" t="s">
        <v>219</v>
      </c>
      <c r="B5196">
        <v>1982</v>
      </c>
      <c r="C5196">
        <v>174</v>
      </c>
      <c r="D5196" t="s">
        <v>5893</v>
      </c>
      <c r="E5196" s="11">
        <v>1</v>
      </c>
      <c r="F5196"/>
    </row>
    <row r="5197" spans="1:6" x14ac:dyDescent="0.25">
      <c r="A5197" t="s">
        <v>219</v>
      </c>
      <c r="B5197">
        <v>1982</v>
      </c>
      <c r="C5197">
        <v>390</v>
      </c>
      <c r="D5197" t="s">
        <v>3443</v>
      </c>
      <c r="E5197" s="11">
        <v>1</v>
      </c>
      <c r="F5197"/>
    </row>
    <row r="5198" spans="1:6" x14ac:dyDescent="0.25">
      <c r="A5198" t="s">
        <v>219</v>
      </c>
      <c r="B5198">
        <v>1982</v>
      </c>
      <c r="C5198">
        <v>483</v>
      </c>
      <c r="D5198" t="s">
        <v>3442</v>
      </c>
      <c r="E5198" s="11">
        <v>1</v>
      </c>
      <c r="F5198"/>
    </row>
    <row r="5199" spans="1:6" x14ac:dyDescent="0.25">
      <c r="A5199" t="s">
        <v>219</v>
      </c>
      <c r="B5199">
        <v>1983</v>
      </c>
      <c r="C5199">
        <v>67</v>
      </c>
      <c r="D5199" t="s">
        <v>5893</v>
      </c>
      <c r="E5199" s="11">
        <v>1</v>
      </c>
      <c r="F5199"/>
    </row>
    <row r="5200" spans="1:6" x14ac:dyDescent="0.25">
      <c r="A5200" t="s">
        <v>219</v>
      </c>
      <c r="B5200">
        <v>1984</v>
      </c>
      <c r="C5200">
        <v>240</v>
      </c>
      <c r="D5200" t="s">
        <v>3443</v>
      </c>
      <c r="E5200" s="11">
        <v>1</v>
      </c>
      <c r="F5200"/>
    </row>
    <row r="5201" spans="1:6" x14ac:dyDescent="0.25">
      <c r="A5201" t="s">
        <v>219</v>
      </c>
      <c r="B5201">
        <v>1984</v>
      </c>
      <c r="C5201">
        <v>47</v>
      </c>
      <c r="D5201" t="s">
        <v>3442</v>
      </c>
      <c r="E5201" s="11">
        <v>1</v>
      </c>
      <c r="F5201"/>
    </row>
    <row r="5202" spans="1:6" x14ac:dyDescent="0.25">
      <c r="A5202" t="s">
        <v>219</v>
      </c>
      <c r="B5202">
        <v>1986</v>
      </c>
      <c r="C5202">
        <v>30</v>
      </c>
      <c r="D5202" t="s">
        <v>3443</v>
      </c>
      <c r="E5202" s="11">
        <v>1</v>
      </c>
      <c r="F5202"/>
    </row>
    <row r="5203" spans="1:6" x14ac:dyDescent="0.25">
      <c r="A5203" t="s">
        <v>219</v>
      </c>
      <c r="B5203">
        <v>1986</v>
      </c>
      <c r="C5203">
        <v>88</v>
      </c>
      <c r="D5203" t="s">
        <v>3442</v>
      </c>
      <c r="E5203" s="11">
        <v>1</v>
      </c>
      <c r="F5203"/>
    </row>
    <row r="5204" spans="1:6" x14ac:dyDescent="0.25">
      <c r="A5204" t="s">
        <v>219</v>
      </c>
      <c r="B5204">
        <v>1987</v>
      </c>
      <c r="C5204">
        <v>120</v>
      </c>
      <c r="D5204" t="s">
        <v>3443</v>
      </c>
      <c r="E5204" s="11">
        <v>1</v>
      </c>
      <c r="F5204"/>
    </row>
    <row r="5205" spans="1:6" x14ac:dyDescent="0.25">
      <c r="A5205" t="s">
        <v>219</v>
      </c>
      <c r="B5205">
        <v>1988</v>
      </c>
      <c r="C5205">
        <v>4</v>
      </c>
      <c r="D5205" t="s">
        <v>3443</v>
      </c>
      <c r="E5205" s="11">
        <v>1</v>
      </c>
      <c r="F5205"/>
    </row>
    <row r="5206" spans="1:6" x14ac:dyDescent="0.25">
      <c r="A5206" t="s">
        <v>219</v>
      </c>
      <c r="B5206">
        <v>1988</v>
      </c>
      <c r="C5206">
        <v>18</v>
      </c>
      <c r="D5206" t="s">
        <v>5903</v>
      </c>
      <c r="E5206" s="11">
        <v>1</v>
      </c>
      <c r="F5206"/>
    </row>
    <row r="5207" spans="1:6" x14ac:dyDescent="0.25">
      <c r="A5207" t="s">
        <v>219</v>
      </c>
      <c r="B5207">
        <v>1988</v>
      </c>
      <c r="C5207">
        <v>231</v>
      </c>
      <c r="D5207" t="s">
        <v>3442</v>
      </c>
      <c r="E5207" s="11">
        <v>1</v>
      </c>
      <c r="F5207"/>
    </row>
    <row r="5208" spans="1:6" x14ac:dyDescent="0.25">
      <c r="A5208" t="s">
        <v>219</v>
      </c>
      <c r="B5208">
        <v>1988</v>
      </c>
      <c r="C5208">
        <v>495</v>
      </c>
      <c r="D5208" t="s">
        <v>3443</v>
      </c>
      <c r="E5208" s="11">
        <v>1</v>
      </c>
      <c r="F5208"/>
    </row>
    <row r="5209" spans="1:6" x14ac:dyDescent="0.25">
      <c r="A5209" t="s">
        <v>219</v>
      </c>
      <c r="B5209">
        <v>1989</v>
      </c>
      <c r="C5209">
        <v>96</v>
      </c>
      <c r="D5209" t="s">
        <v>3442</v>
      </c>
      <c r="E5209" s="11">
        <v>1</v>
      </c>
      <c r="F5209"/>
    </row>
    <row r="5210" spans="1:6" x14ac:dyDescent="0.25">
      <c r="A5210" t="s">
        <v>219</v>
      </c>
      <c r="B5210">
        <v>1989</v>
      </c>
      <c r="C5210">
        <v>611</v>
      </c>
      <c r="D5210" t="s">
        <v>5893</v>
      </c>
      <c r="E5210" s="11">
        <v>1</v>
      </c>
      <c r="F5210"/>
    </row>
    <row r="5211" spans="1:6" x14ac:dyDescent="0.25">
      <c r="A5211" t="s">
        <v>219</v>
      </c>
      <c r="B5211">
        <v>1989</v>
      </c>
      <c r="C5211">
        <v>625</v>
      </c>
      <c r="D5211" t="s">
        <v>3443</v>
      </c>
      <c r="E5211" s="11">
        <v>1</v>
      </c>
      <c r="F5211"/>
    </row>
    <row r="5212" spans="1:6" x14ac:dyDescent="0.25">
      <c r="A5212" t="s">
        <v>219</v>
      </c>
      <c r="B5212">
        <v>1989</v>
      </c>
      <c r="C5212" t="s">
        <v>681</v>
      </c>
      <c r="D5212" t="s">
        <v>5942</v>
      </c>
      <c r="E5212" s="11">
        <v>1</v>
      </c>
      <c r="F5212"/>
    </row>
    <row r="5213" spans="1:6" x14ac:dyDescent="0.25">
      <c r="A5213" t="s">
        <v>219</v>
      </c>
      <c r="B5213">
        <v>1989</v>
      </c>
      <c r="C5213" t="s">
        <v>695</v>
      </c>
      <c r="D5213" t="s">
        <v>5926</v>
      </c>
      <c r="E5213" s="11">
        <v>1</v>
      </c>
      <c r="F5213"/>
    </row>
    <row r="5214" spans="1:6" x14ac:dyDescent="0.25">
      <c r="A5214" t="s">
        <v>219</v>
      </c>
      <c r="B5214">
        <v>1990</v>
      </c>
      <c r="C5214">
        <v>305</v>
      </c>
      <c r="D5214" t="s">
        <v>3443</v>
      </c>
      <c r="E5214" s="11">
        <v>1</v>
      </c>
      <c r="F5214"/>
    </row>
    <row r="5215" spans="1:6" x14ac:dyDescent="0.25">
      <c r="A5215" t="s">
        <v>219</v>
      </c>
      <c r="B5215">
        <v>1990</v>
      </c>
      <c r="C5215">
        <v>404</v>
      </c>
      <c r="D5215" t="s">
        <v>5893</v>
      </c>
      <c r="E5215" s="11">
        <v>1</v>
      </c>
      <c r="F5215"/>
    </row>
    <row r="5216" spans="1:6" x14ac:dyDescent="0.25">
      <c r="A5216" t="s">
        <v>219</v>
      </c>
      <c r="B5216">
        <v>1990</v>
      </c>
      <c r="C5216">
        <v>77</v>
      </c>
      <c r="D5216" t="s">
        <v>3442</v>
      </c>
      <c r="E5216" s="11">
        <v>1</v>
      </c>
      <c r="F5216"/>
    </row>
    <row r="5217" spans="1:6" x14ac:dyDescent="0.25">
      <c r="A5217" t="s">
        <v>219</v>
      </c>
      <c r="B5217">
        <v>1991</v>
      </c>
      <c r="C5217">
        <v>185</v>
      </c>
      <c r="D5217" t="s">
        <v>6188</v>
      </c>
      <c r="E5217" s="11">
        <v>1</v>
      </c>
      <c r="F5217"/>
    </row>
    <row r="5218" spans="1:6" x14ac:dyDescent="0.25">
      <c r="A5218" t="s">
        <v>219</v>
      </c>
      <c r="B5218">
        <v>1991</v>
      </c>
      <c r="C5218">
        <v>214</v>
      </c>
      <c r="D5218" t="s">
        <v>5893</v>
      </c>
      <c r="E5218" s="11">
        <v>1</v>
      </c>
      <c r="F5218"/>
    </row>
    <row r="5219" spans="1:6" x14ac:dyDescent="0.25">
      <c r="A5219" t="s">
        <v>219</v>
      </c>
      <c r="B5219">
        <v>1991</v>
      </c>
      <c r="C5219">
        <v>397</v>
      </c>
      <c r="D5219" t="s">
        <v>5999</v>
      </c>
      <c r="E5219" s="11">
        <v>1</v>
      </c>
      <c r="F5219"/>
    </row>
    <row r="5220" spans="1:6" x14ac:dyDescent="0.25">
      <c r="A5220" t="s">
        <v>219</v>
      </c>
      <c r="B5220">
        <v>1991</v>
      </c>
      <c r="C5220">
        <v>590</v>
      </c>
      <c r="D5220" t="s">
        <v>3443</v>
      </c>
      <c r="E5220" s="11">
        <v>1</v>
      </c>
      <c r="F5220"/>
    </row>
    <row r="5221" spans="1:6" x14ac:dyDescent="0.25">
      <c r="A5221" t="s">
        <v>219</v>
      </c>
      <c r="B5221">
        <v>1991</v>
      </c>
      <c r="C5221">
        <v>502</v>
      </c>
      <c r="D5221" t="s">
        <v>3442</v>
      </c>
      <c r="E5221" s="11">
        <v>1</v>
      </c>
      <c r="F5221"/>
    </row>
    <row r="5222" spans="1:6" x14ac:dyDescent="0.25">
      <c r="A5222" t="s">
        <v>219</v>
      </c>
      <c r="B5222">
        <v>1992</v>
      </c>
      <c r="C5222">
        <v>780</v>
      </c>
      <c r="D5222" t="s">
        <v>3443</v>
      </c>
      <c r="E5222" s="11">
        <v>1</v>
      </c>
      <c r="F5222"/>
    </row>
    <row r="5223" spans="1:6" x14ac:dyDescent="0.25">
      <c r="A5223" t="s">
        <v>219</v>
      </c>
      <c r="B5223">
        <v>1992</v>
      </c>
      <c r="C5223">
        <v>392</v>
      </c>
      <c r="D5223" t="s">
        <v>3442</v>
      </c>
      <c r="E5223" s="11">
        <v>1</v>
      </c>
      <c r="F5223"/>
    </row>
    <row r="5224" spans="1:6" x14ac:dyDescent="0.25">
      <c r="A5224" t="s">
        <v>219</v>
      </c>
      <c r="B5224">
        <v>1992</v>
      </c>
      <c r="C5224">
        <v>466</v>
      </c>
      <c r="D5224" t="s">
        <v>5893</v>
      </c>
      <c r="E5224" s="11">
        <v>1</v>
      </c>
      <c r="F5224"/>
    </row>
    <row r="5225" spans="1:6" x14ac:dyDescent="0.25">
      <c r="A5225" t="s">
        <v>219</v>
      </c>
      <c r="B5225">
        <v>1993</v>
      </c>
      <c r="C5225">
        <v>91</v>
      </c>
      <c r="D5225" t="s">
        <v>5893</v>
      </c>
      <c r="E5225" s="11">
        <v>1</v>
      </c>
      <c r="F5225"/>
    </row>
    <row r="5226" spans="1:6" x14ac:dyDescent="0.25">
      <c r="A5226" t="s">
        <v>219</v>
      </c>
      <c r="B5226">
        <v>1993</v>
      </c>
      <c r="C5226">
        <v>430</v>
      </c>
      <c r="D5226" t="s">
        <v>3443</v>
      </c>
      <c r="E5226" s="11">
        <v>1</v>
      </c>
      <c r="F5226"/>
    </row>
    <row r="5227" spans="1:6" x14ac:dyDescent="0.25">
      <c r="A5227" t="s">
        <v>219</v>
      </c>
      <c r="B5227">
        <v>1993</v>
      </c>
      <c r="C5227">
        <v>278</v>
      </c>
      <c r="D5227" t="s">
        <v>3442</v>
      </c>
      <c r="E5227" s="11">
        <v>1</v>
      </c>
      <c r="F5227"/>
    </row>
    <row r="5228" spans="1:6" x14ac:dyDescent="0.25">
      <c r="A5228" t="s">
        <v>219</v>
      </c>
      <c r="B5228">
        <v>1994</v>
      </c>
      <c r="C5228">
        <v>386</v>
      </c>
      <c r="D5228" t="s">
        <v>3442</v>
      </c>
      <c r="E5228" s="11">
        <v>1</v>
      </c>
      <c r="F5228"/>
    </row>
    <row r="5229" spans="1:6" x14ac:dyDescent="0.25">
      <c r="A5229" t="s">
        <v>219</v>
      </c>
      <c r="B5229">
        <v>1994</v>
      </c>
      <c r="C5229">
        <v>573</v>
      </c>
      <c r="D5229" t="s">
        <v>5893</v>
      </c>
      <c r="E5229" s="11">
        <v>1</v>
      </c>
      <c r="F5229"/>
    </row>
    <row r="5230" spans="1:6" x14ac:dyDescent="0.25">
      <c r="A5230" t="s">
        <v>219</v>
      </c>
      <c r="B5230">
        <v>1995</v>
      </c>
      <c r="C5230">
        <v>370</v>
      </c>
      <c r="D5230" t="s">
        <v>3443</v>
      </c>
      <c r="E5230" s="11">
        <v>1</v>
      </c>
      <c r="F5230"/>
    </row>
    <row r="5231" spans="1:6" x14ac:dyDescent="0.25">
      <c r="A5231" t="s">
        <v>219</v>
      </c>
      <c r="B5231">
        <v>1996</v>
      </c>
      <c r="C5231">
        <v>125</v>
      </c>
      <c r="D5231" t="s">
        <v>3443</v>
      </c>
      <c r="E5231" s="11">
        <v>1</v>
      </c>
      <c r="F5231"/>
    </row>
    <row r="5232" spans="1:6" x14ac:dyDescent="0.25">
      <c r="A5232" t="s">
        <v>219</v>
      </c>
      <c r="B5232">
        <v>1996</v>
      </c>
      <c r="C5232">
        <v>60</v>
      </c>
      <c r="D5232" t="s">
        <v>5993</v>
      </c>
      <c r="E5232" s="11">
        <v>1</v>
      </c>
      <c r="F5232"/>
    </row>
    <row r="5233" spans="1:6" x14ac:dyDescent="0.25">
      <c r="A5233" t="s">
        <v>219</v>
      </c>
      <c r="B5233">
        <v>1997</v>
      </c>
      <c r="C5233">
        <v>462</v>
      </c>
      <c r="D5233" t="s">
        <v>6265</v>
      </c>
      <c r="E5233" s="11">
        <v>1</v>
      </c>
      <c r="F5233"/>
    </row>
    <row r="5234" spans="1:6" x14ac:dyDescent="0.25">
      <c r="A5234" t="s">
        <v>219</v>
      </c>
      <c r="B5234">
        <v>1997</v>
      </c>
      <c r="C5234">
        <v>333</v>
      </c>
      <c r="D5234" t="s">
        <v>6189</v>
      </c>
      <c r="E5234" s="11">
        <v>1</v>
      </c>
      <c r="F5234"/>
    </row>
    <row r="5235" spans="1:6" x14ac:dyDescent="0.25">
      <c r="A5235" s="9" t="s">
        <v>8547</v>
      </c>
      <c r="B5235" s="9"/>
      <c r="C5235" s="9"/>
      <c r="D5235" s="9"/>
      <c r="E5235" s="12">
        <v>42</v>
      </c>
      <c r="F5235"/>
    </row>
    <row r="5236" spans="1:6" x14ac:dyDescent="0.25">
      <c r="A5236" t="s">
        <v>6266</v>
      </c>
      <c r="B5236">
        <v>1993</v>
      </c>
      <c r="C5236">
        <v>484</v>
      </c>
      <c r="D5236" t="s">
        <v>5933</v>
      </c>
      <c r="E5236" s="11">
        <v>1</v>
      </c>
      <c r="F5236"/>
    </row>
    <row r="5237" spans="1:6" x14ac:dyDescent="0.25">
      <c r="A5237" s="9" t="s">
        <v>8548</v>
      </c>
      <c r="B5237" s="9"/>
      <c r="C5237" s="9"/>
      <c r="D5237" s="9"/>
      <c r="E5237" s="12">
        <v>1</v>
      </c>
      <c r="F5237"/>
    </row>
    <row r="5238" spans="1:6" x14ac:dyDescent="0.25">
      <c r="A5238" t="s">
        <v>2702</v>
      </c>
      <c r="B5238">
        <v>2017</v>
      </c>
      <c r="C5238">
        <v>10</v>
      </c>
      <c r="D5238" t="s">
        <v>2551</v>
      </c>
      <c r="E5238" s="11">
        <v>1</v>
      </c>
      <c r="F5238"/>
    </row>
    <row r="5239" spans="1:6" x14ac:dyDescent="0.25">
      <c r="A5239" t="s">
        <v>2702</v>
      </c>
      <c r="B5239">
        <v>2017</v>
      </c>
      <c r="C5239">
        <v>92</v>
      </c>
      <c r="D5239" t="s">
        <v>684</v>
      </c>
      <c r="E5239" s="11">
        <v>1</v>
      </c>
      <c r="F5239"/>
    </row>
    <row r="5240" spans="1:6" x14ac:dyDescent="0.25">
      <c r="A5240" t="s">
        <v>2702</v>
      </c>
      <c r="B5240">
        <v>2017</v>
      </c>
      <c r="C5240">
        <v>117</v>
      </c>
      <c r="D5240" t="s">
        <v>2603</v>
      </c>
      <c r="E5240" s="11">
        <v>1</v>
      </c>
      <c r="F5240"/>
    </row>
    <row r="5241" spans="1:6" x14ac:dyDescent="0.25">
      <c r="A5241" t="s">
        <v>2702</v>
      </c>
      <c r="B5241">
        <v>2017</v>
      </c>
      <c r="C5241">
        <v>331</v>
      </c>
      <c r="D5241" t="s">
        <v>2564</v>
      </c>
      <c r="E5241" s="11">
        <v>1</v>
      </c>
      <c r="F5241"/>
    </row>
    <row r="5242" spans="1:6" x14ac:dyDescent="0.25">
      <c r="A5242" t="s">
        <v>2702</v>
      </c>
      <c r="B5242">
        <v>2017</v>
      </c>
      <c r="C5242">
        <v>237</v>
      </c>
      <c r="D5242" t="s">
        <v>2554</v>
      </c>
      <c r="E5242" s="11">
        <v>1</v>
      </c>
      <c r="F5242"/>
    </row>
    <row r="5243" spans="1:6" x14ac:dyDescent="0.25">
      <c r="A5243" t="s">
        <v>2702</v>
      </c>
      <c r="B5243">
        <v>2017</v>
      </c>
      <c r="C5243">
        <v>219</v>
      </c>
      <c r="D5243" t="s">
        <v>567</v>
      </c>
      <c r="E5243" s="11">
        <v>1</v>
      </c>
      <c r="F5243"/>
    </row>
    <row r="5244" spans="1:6" x14ac:dyDescent="0.25">
      <c r="A5244" t="s">
        <v>2702</v>
      </c>
      <c r="B5244">
        <v>2017</v>
      </c>
      <c r="C5244" t="s">
        <v>2487</v>
      </c>
      <c r="D5244" t="s">
        <v>2562</v>
      </c>
      <c r="E5244" s="11">
        <v>1</v>
      </c>
      <c r="F5244"/>
    </row>
    <row r="5245" spans="1:6" x14ac:dyDescent="0.25">
      <c r="A5245" t="s">
        <v>2702</v>
      </c>
      <c r="B5245">
        <v>2018</v>
      </c>
      <c r="C5245" t="s">
        <v>1169</v>
      </c>
      <c r="D5245" t="s">
        <v>3454</v>
      </c>
      <c r="E5245" s="11">
        <v>1</v>
      </c>
      <c r="F5245"/>
    </row>
    <row r="5246" spans="1:6" x14ac:dyDescent="0.25">
      <c r="A5246" s="9" t="s">
        <v>8549</v>
      </c>
      <c r="B5246" s="9"/>
      <c r="C5246" s="9"/>
      <c r="D5246" s="9"/>
      <c r="E5246" s="12">
        <v>8</v>
      </c>
      <c r="F5246"/>
    </row>
    <row r="5247" spans="1:6" x14ac:dyDescent="0.25">
      <c r="A5247" t="s">
        <v>222</v>
      </c>
      <c r="B5247">
        <v>1988</v>
      </c>
      <c r="C5247" t="s">
        <v>619</v>
      </c>
      <c r="D5247" t="s">
        <v>6128</v>
      </c>
      <c r="E5247" s="11">
        <v>1</v>
      </c>
      <c r="F5247"/>
    </row>
    <row r="5248" spans="1:6" x14ac:dyDescent="0.25">
      <c r="A5248" s="9" t="s">
        <v>8550</v>
      </c>
      <c r="B5248" s="9"/>
      <c r="C5248" s="9"/>
      <c r="D5248" s="9"/>
      <c r="E5248" s="12">
        <v>1</v>
      </c>
      <c r="F5248"/>
    </row>
    <row r="5249" spans="1:6" x14ac:dyDescent="0.25">
      <c r="A5249" t="s">
        <v>223</v>
      </c>
      <c r="B5249">
        <v>1991</v>
      </c>
      <c r="C5249">
        <v>383</v>
      </c>
      <c r="D5249" t="s">
        <v>3631</v>
      </c>
      <c r="E5249" s="11">
        <v>1</v>
      </c>
      <c r="F5249"/>
    </row>
    <row r="5250" spans="1:6" x14ac:dyDescent="0.25">
      <c r="A5250" t="s">
        <v>223</v>
      </c>
      <c r="B5250">
        <v>1991</v>
      </c>
      <c r="C5250">
        <v>97</v>
      </c>
      <c r="D5250" t="s">
        <v>684</v>
      </c>
      <c r="E5250" s="11">
        <v>1</v>
      </c>
      <c r="F5250"/>
    </row>
    <row r="5251" spans="1:6" x14ac:dyDescent="0.25">
      <c r="A5251" t="s">
        <v>223</v>
      </c>
      <c r="B5251">
        <v>1991</v>
      </c>
      <c r="C5251">
        <v>65</v>
      </c>
      <c r="D5251" t="s">
        <v>3593</v>
      </c>
      <c r="E5251" s="11">
        <v>1</v>
      </c>
      <c r="F5251"/>
    </row>
    <row r="5252" spans="1:6" x14ac:dyDescent="0.25">
      <c r="A5252" s="9" t="s">
        <v>8551</v>
      </c>
      <c r="B5252" s="9"/>
      <c r="C5252" s="9"/>
      <c r="D5252" s="9"/>
      <c r="E5252" s="12">
        <v>3</v>
      </c>
      <c r="F5252"/>
    </row>
    <row r="5253" spans="1:6" x14ac:dyDescent="0.25">
      <c r="A5253" t="s">
        <v>224</v>
      </c>
      <c r="B5253">
        <v>2016</v>
      </c>
      <c r="C5253">
        <v>625</v>
      </c>
      <c r="D5253" t="s">
        <v>3443</v>
      </c>
      <c r="E5253" s="11">
        <v>1</v>
      </c>
      <c r="F5253"/>
    </row>
    <row r="5254" spans="1:6" x14ac:dyDescent="0.25">
      <c r="A5254" s="9" t="s">
        <v>8552</v>
      </c>
      <c r="B5254" s="9"/>
      <c r="C5254" s="9"/>
      <c r="D5254" s="9"/>
      <c r="E5254" s="12">
        <v>1</v>
      </c>
      <c r="F5254"/>
    </row>
    <row r="5255" spans="1:6" x14ac:dyDescent="0.25">
      <c r="A5255" t="s">
        <v>2703</v>
      </c>
      <c r="B5255">
        <v>2016</v>
      </c>
      <c r="C5255">
        <v>47</v>
      </c>
      <c r="D5255" t="s">
        <v>2557</v>
      </c>
      <c r="E5255" s="11">
        <v>1</v>
      </c>
      <c r="F5255"/>
    </row>
    <row r="5256" spans="1:6" x14ac:dyDescent="0.25">
      <c r="A5256" t="s">
        <v>2703</v>
      </c>
      <c r="B5256">
        <v>2016</v>
      </c>
      <c r="C5256">
        <v>14</v>
      </c>
      <c r="D5256" t="s">
        <v>2704</v>
      </c>
      <c r="E5256" s="11">
        <v>1</v>
      </c>
      <c r="F5256"/>
    </row>
    <row r="5257" spans="1:6" x14ac:dyDescent="0.25">
      <c r="A5257" t="s">
        <v>2703</v>
      </c>
      <c r="B5257">
        <v>2016</v>
      </c>
      <c r="C5257" t="s">
        <v>1945</v>
      </c>
      <c r="D5257" t="s">
        <v>1493</v>
      </c>
      <c r="E5257" s="11">
        <v>1</v>
      </c>
      <c r="F5257"/>
    </row>
    <row r="5258" spans="1:6" x14ac:dyDescent="0.25">
      <c r="A5258" s="9" t="s">
        <v>6762</v>
      </c>
      <c r="B5258" s="9"/>
      <c r="C5258" s="9"/>
      <c r="D5258" s="9"/>
      <c r="E5258" s="12">
        <v>3</v>
      </c>
      <c r="F5258"/>
    </row>
    <row r="5259" spans="1:6" x14ac:dyDescent="0.25">
      <c r="A5259" t="s">
        <v>5510</v>
      </c>
      <c r="B5259">
        <v>2016</v>
      </c>
      <c r="C5259" t="s">
        <v>1579</v>
      </c>
      <c r="D5259" t="s">
        <v>5685</v>
      </c>
      <c r="E5259" s="11">
        <v>1</v>
      </c>
      <c r="F5259"/>
    </row>
    <row r="5260" spans="1:6" x14ac:dyDescent="0.25">
      <c r="A5260" t="s">
        <v>5510</v>
      </c>
      <c r="B5260">
        <v>2016</v>
      </c>
      <c r="C5260" t="s">
        <v>1641</v>
      </c>
      <c r="D5260" t="s">
        <v>6340</v>
      </c>
      <c r="E5260" s="11">
        <v>1</v>
      </c>
      <c r="F5260"/>
    </row>
    <row r="5261" spans="1:6" x14ac:dyDescent="0.25">
      <c r="A5261" t="s">
        <v>5510</v>
      </c>
      <c r="B5261">
        <v>2018</v>
      </c>
      <c r="C5261" t="s">
        <v>4358</v>
      </c>
      <c r="D5261" t="s">
        <v>3507</v>
      </c>
      <c r="E5261" s="11">
        <v>1</v>
      </c>
      <c r="F5261"/>
    </row>
    <row r="5262" spans="1:6" x14ac:dyDescent="0.25">
      <c r="A5262" t="s">
        <v>5510</v>
      </c>
      <c r="B5262">
        <v>2019</v>
      </c>
      <c r="C5262" t="s">
        <v>3964</v>
      </c>
      <c r="D5262" t="s">
        <v>1493</v>
      </c>
      <c r="E5262" s="11">
        <v>1</v>
      </c>
      <c r="F5262"/>
    </row>
    <row r="5263" spans="1:6" x14ac:dyDescent="0.25">
      <c r="A5263" s="9" t="s">
        <v>8553</v>
      </c>
      <c r="B5263" s="9"/>
      <c r="C5263" s="9"/>
      <c r="D5263" s="9"/>
      <c r="E5263" s="12">
        <v>4</v>
      </c>
      <c r="F5263"/>
    </row>
    <row r="5264" spans="1:6" x14ac:dyDescent="0.25">
      <c r="A5264" t="s">
        <v>6565</v>
      </c>
      <c r="B5264">
        <v>2018</v>
      </c>
      <c r="C5264" t="s">
        <v>4428</v>
      </c>
      <c r="D5264" t="s">
        <v>5916</v>
      </c>
      <c r="E5264" s="11">
        <v>1</v>
      </c>
      <c r="F5264"/>
    </row>
    <row r="5265" spans="1:6" x14ac:dyDescent="0.25">
      <c r="A5265" s="9" t="s">
        <v>8554</v>
      </c>
      <c r="B5265" s="9"/>
      <c r="C5265" s="9"/>
      <c r="D5265" s="9"/>
      <c r="E5265" s="12">
        <v>1</v>
      </c>
      <c r="F5265"/>
    </row>
    <row r="5266" spans="1:6" x14ac:dyDescent="0.25">
      <c r="A5266" t="s">
        <v>8555</v>
      </c>
      <c r="B5266">
        <v>2019</v>
      </c>
      <c r="C5266" t="s">
        <v>5090</v>
      </c>
      <c r="D5266" t="s">
        <v>5928</v>
      </c>
      <c r="E5266" s="11">
        <v>1</v>
      </c>
      <c r="F5266"/>
    </row>
    <row r="5267" spans="1:6" x14ac:dyDescent="0.25">
      <c r="A5267" s="9" t="s">
        <v>8556</v>
      </c>
      <c r="B5267" s="9"/>
      <c r="C5267" s="9"/>
      <c r="D5267" s="9"/>
      <c r="E5267" s="12">
        <v>1</v>
      </c>
      <c r="F5267"/>
    </row>
    <row r="5268" spans="1:6" x14ac:dyDescent="0.25">
      <c r="A5268" t="s">
        <v>6566</v>
      </c>
      <c r="B5268">
        <v>2018</v>
      </c>
      <c r="C5268" t="s">
        <v>2093</v>
      </c>
      <c r="D5268" t="s">
        <v>6158</v>
      </c>
      <c r="E5268" s="11">
        <v>1</v>
      </c>
      <c r="F5268"/>
    </row>
    <row r="5269" spans="1:6" x14ac:dyDescent="0.25">
      <c r="A5269" t="s">
        <v>6566</v>
      </c>
      <c r="B5269">
        <v>2018</v>
      </c>
      <c r="C5269" t="s">
        <v>2093</v>
      </c>
      <c r="D5269" t="s">
        <v>6326</v>
      </c>
      <c r="E5269" s="11">
        <v>1</v>
      </c>
      <c r="F5269"/>
    </row>
    <row r="5270" spans="1:6" x14ac:dyDescent="0.25">
      <c r="A5270" s="9" t="s">
        <v>8557</v>
      </c>
      <c r="B5270" s="9"/>
      <c r="C5270" s="9"/>
      <c r="D5270" s="9"/>
      <c r="E5270" s="12">
        <v>2</v>
      </c>
      <c r="F5270"/>
    </row>
    <row r="5271" spans="1:6" x14ac:dyDescent="0.25">
      <c r="A5271" t="s">
        <v>8558</v>
      </c>
      <c r="B5271">
        <v>2019</v>
      </c>
      <c r="C5271" t="s">
        <v>6938</v>
      </c>
      <c r="D5271" t="s">
        <v>7161</v>
      </c>
      <c r="E5271" s="11">
        <v>1</v>
      </c>
      <c r="F5271"/>
    </row>
    <row r="5272" spans="1:6" x14ac:dyDescent="0.25">
      <c r="A5272" s="9" t="s">
        <v>8559</v>
      </c>
      <c r="B5272" s="9"/>
      <c r="C5272" s="9"/>
      <c r="D5272" s="9"/>
      <c r="E5272" s="12">
        <v>1</v>
      </c>
      <c r="F5272"/>
    </row>
    <row r="5273" spans="1:6" x14ac:dyDescent="0.25">
      <c r="A5273" t="s">
        <v>5802</v>
      </c>
      <c r="B5273">
        <v>2017</v>
      </c>
      <c r="C5273" t="s">
        <v>4683</v>
      </c>
      <c r="D5273" t="s">
        <v>7154</v>
      </c>
      <c r="E5273" s="11">
        <v>1</v>
      </c>
      <c r="F5273"/>
    </row>
    <row r="5274" spans="1:6" x14ac:dyDescent="0.25">
      <c r="A5274" s="9" t="s">
        <v>8560</v>
      </c>
      <c r="B5274" s="9"/>
      <c r="C5274" s="9"/>
      <c r="D5274" s="9"/>
      <c r="E5274" s="12">
        <v>1</v>
      </c>
      <c r="F5274"/>
    </row>
    <row r="5275" spans="1:6" x14ac:dyDescent="0.25">
      <c r="A5275" t="s">
        <v>6567</v>
      </c>
      <c r="B5275">
        <v>2018</v>
      </c>
      <c r="C5275" t="s">
        <v>4359</v>
      </c>
      <c r="D5275" t="s">
        <v>3507</v>
      </c>
      <c r="E5275" s="11">
        <v>1</v>
      </c>
      <c r="F5275"/>
    </row>
    <row r="5276" spans="1:6" x14ac:dyDescent="0.25">
      <c r="A5276" s="9" t="s">
        <v>8561</v>
      </c>
      <c r="B5276" s="9"/>
      <c r="C5276" s="9"/>
      <c r="D5276" s="9"/>
      <c r="E5276" s="12">
        <v>1</v>
      </c>
      <c r="F5276"/>
    </row>
    <row r="5277" spans="1:6" x14ac:dyDescent="0.25">
      <c r="A5277" t="s">
        <v>3415</v>
      </c>
      <c r="B5277">
        <v>2017</v>
      </c>
      <c r="C5277" t="s">
        <v>2825</v>
      </c>
      <c r="D5277" t="s">
        <v>1493</v>
      </c>
      <c r="E5277" s="11">
        <v>1</v>
      </c>
      <c r="F5277"/>
    </row>
    <row r="5278" spans="1:6" x14ac:dyDescent="0.25">
      <c r="A5278" t="s">
        <v>3415</v>
      </c>
      <c r="B5278">
        <v>2017</v>
      </c>
      <c r="C5278" t="s">
        <v>2825</v>
      </c>
      <c r="D5278" t="s">
        <v>3408</v>
      </c>
      <c r="E5278" s="11">
        <v>1</v>
      </c>
      <c r="F5278"/>
    </row>
    <row r="5279" spans="1:6" x14ac:dyDescent="0.25">
      <c r="A5279" s="9" t="s">
        <v>8562</v>
      </c>
      <c r="B5279" s="9"/>
      <c r="C5279" s="9"/>
      <c r="D5279" s="9"/>
      <c r="E5279" s="12">
        <v>2</v>
      </c>
      <c r="F5279"/>
    </row>
    <row r="5280" spans="1:6" x14ac:dyDescent="0.25">
      <c r="A5280" t="s">
        <v>6568</v>
      </c>
      <c r="B5280">
        <v>2004</v>
      </c>
      <c r="C5280">
        <v>657</v>
      </c>
      <c r="D5280" t="s">
        <v>3443</v>
      </c>
      <c r="E5280" s="11">
        <v>1</v>
      </c>
      <c r="F5280"/>
    </row>
    <row r="5281" spans="1:6" x14ac:dyDescent="0.25">
      <c r="A5281" s="9" t="s">
        <v>8563</v>
      </c>
      <c r="B5281" s="9"/>
      <c r="C5281" s="9"/>
      <c r="D5281" s="9"/>
      <c r="E5281" s="12">
        <v>1</v>
      </c>
      <c r="F5281"/>
    </row>
    <row r="5282" spans="1:6" x14ac:dyDescent="0.25">
      <c r="A5282" t="s">
        <v>2705</v>
      </c>
      <c r="B5282">
        <v>2016</v>
      </c>
      <c r="C5282" t="s">
        <v>1662</v>
      </c>
      <c r="D5282" t="s">
        <v>5684</v>
      </c>
      <c r="E5282" s="11">
        <v>1</v>
      </c>
      <c r="F5282"/>
    </row>
    <row r="5283" spans="1:6" x14ac:dyDescent="0.25">
      <c r="A5283" t="s">
        <v>2705</v>
      </c>
      <c r="B5283">
        <v>2017</v>
      </c>
      <c r="C5283">
        <v>28</v>
      </c>
      <c r="D5283" t="s">
        <v>2559</v>
      </c>
      <c r="E5283" s="11">
        <v>1</v>
      </c>
      <c r="F5283"/>
    </row>
    <row r="5284" spans="1:6" x14ac:dyDescent="0.25">
      <c r="A5284" t="s">
        <v>2705</v>
      </c>
      <c r="B5284">
        <v>2017</v>
      </c>
      <c r="C5284">
        <v>28</v>
      </c>
      <c r="D5284" t="s">
        <v>2672</v>
      </c>
      <c r="E5284" s="11">
        <v>1</v>
      </c>
      <c r="F5284"/>
    </row>
    <row r="5285" spans="1:6" x14ac:dyDescent="0.25">
      <c r="A5285" t="s">
        <v>2705</v>
      </c>
      <c r="B5285">
        <v>2017</v>
      </c>
      <c r="C5285" t="s">
        <v>2472</v>
      </c>
      <c r="D5285" t="s">
        <v>2562</v>
      </c>
      <c r="E5285" s="11">
        <v>1</v>
      </c>
      <c r="F5285"/>
    </row>
    <row r="5286" spans="1:6" x14ac:dyDescent="0.25">
      <c r="A5286" t="s">
        <v>2705</v>
      </c>
      <c r="B5286">
        <v>2017</v>
      </c>
      <c r="C5286" t="s">
        <v>2912</v>
      </c>
      <c r="D5286" t="s">
        <v>1493</v>
      </c>
      <c r="E5286" s="11">
        <v>1</v>
      </c>
      <c r="F5286"/>
    </row>
    <row r="5287" spans="1:6" x14ac:dyDescent="0.25">
      <c r="A5287" t="s">
        <v>2705</v>
      </c>
      <c r="B5287">
        <v>2018</v>
      </c>
      <c r="C5287">
        <v>607</v>
      </c>
      <c r="D5287" t="s">
        <v>3443</v>
      </c>
      <c r="E5287" s="11">
        <v>1</v>
      </c>
      <c r="F5287"/>
    </row>
    <row r="5288" spans="1:6" x14ac:dyDescent="0.25">
      <c r="A5288" t="s">
        <v>2705</v>
      </c>
      <c r="B5288">
        <v>2019</v>
      </c>
      <c r="C5288">
        <v>117</v>
      </c>
      <c r="D5288" t="s">
        <v>3442</v>
      </c>
      <c r="E5288" s="11">
        <v>1</v>
      </c>
      <c r="F5288"/>
    </row>
    <row r="5289" spans="1:6" x14ac:dyDescent="0.25">
      <c r="A5289" t="s">
        <v>2705</v>
      </c>
      <c r="B5289">
        <v>2019</v>
      </c>
      <c r="C5289">
        <v>408</v>
      </c>
      <c r="D5289" t="s">
        <v>3443</v>
      </c>
      <c r="E5289" s="11">
        <v>1</v>
      </c>
      <c r="F5289"/>
    </row>
    <row r="5290" spans="1:6" x14ac:dyDescent="0.25">
      <c r="A5290" s="9" t="s">
        <v>8564</v>
      </c>
      <c r="B5290" s="9"/>
      <c r="C5290" s="9"/>
      <c r="D5290" s="9"/>
      <c r="E5290" s="12">
        <v>8</v>
      </c>
      <c r="F5290"/>
    </row>
    <row r="5291" spans="1:6" x14ac:dyDescent="0.25">
      <c r="A5291" t="s">
        <v>3530</v>
      </c>
      <c r="B5291">
        <v>2017</v>
      </c>
      <c r="C5291" t="s">
        <v>2221</v>
      </c>
      <c r="D5291" t="s">
        <v>5684</v>
      </c>
      <c r="E5291" s="11">
        <v>1</v>
      </c>
      <c r="F5291"/>
    </row>
    <row r="5292" spans="1:6" x14ac:dyDescent="0.25">
      <c r="A5292" t="s">
        <v>3530</v>
      </c>
      <c r="B5292">
        <v>2017</v>
      </c>
      <c r="C5292" t="s">
        <v>4789</v>
      </c>
      <c r="D5292" t="s">
        <v>5686</v>
      </c>
      <c r="E5292" s="11">
        <v>1</v>
      </c>
      <c r="F5292"/>
    </row>
    <row r="5293" spans="1:6" x14ac:dyDescent="0.25">
      <c r="A5293" t="s">
        <v>3530</v>
      </c>
      <c r="B5293">
        <v>2019</v>
      </c>
      <c r="C5293">
        <v>217</v>
      </c>
      <c r="D5293" t="s">
        <v>568</v>
      </c>
      <c r="E5293" s="11">
        <v>1</v>
      </c>
      <c r="F5293"/>
    </row>
    <row r="5294" spans="1:6" x14ac:dyDescent="0.25">
      <c r="A5294" t="s">
        <v>3530</v>
      </c>
      <c r="B5294">
        <v>2019</v>
      </c>
      <c r="C5294">
        <v>471</v>
      </c>
      <c r="D5294" t="s">
        <v>567</v>
      </c>
      <c r="E5294" s="11">
        <v>1</v>
      </c>
      <c r="F5294"/>
    </row>
    <row r="5295" spans="1:6" x14ac:dyDescent="0.25">
      <c r="A5295" t="s">
        <v>3530</v>
      </c>
      <c r="B5295">
        <v>2019</v>
      </c>
      <c r="C5295">
        <v>134</v>
      </c>
      <c r="D5295" t="s">
        <v>2704</v>
      </c>
      <c r="E5295" s="11">
        <v>1</v>
      </c>
      <c r="F5295"/>
    </row>
    <row r="5296" spans="1:6" x14ac:dyDescent="0.25">
      <c r="A5296" t="s">
        <v>3530</v>
      </c>
      <c r="B5296">
        <v>2019</v>
      </c>
      <c r="C5296">
        <v>54</v>
      </c>
      <c r="D5296" t="s">
        <v>684</v>
      </c>
      <c r="E5296" s="11">
        <v>1</v>
      </c>
      <c r="F5296"/>
    </row>
    <row r="5297" spans="1:6" x14ac:dyDescent="0.25">
      <c r="A5297" s="9" t="s">
        <v>5511</v>
      </c>
      <c r="B5297" s="9"/>
      <c r="C5297" s="9"/>
      <c r="D5297" s="9"/>
      <c r="E5297" s="12">
        <v>6</v>
      </c>
      <c r="F5297"/>
    </row>
    <row r="5298" spans="1:6" x14ac:dyDescent="0.25">
      <c r="A5298" t="s">
        <v>8565</v>
      </c>
      <c r="B5298">
        <v>2019</v>
      </c>
      <c r="C5298">
        <v>372</v>
      </c>
      <c r="D5298" t="s">
        <v>2564</v>
      </c>
      <c r="E5298" s="11">
        <v>1</v>
      </c>
      <c r="F5298"/>
    </row>
    <row r="5299" spans="1:6" x14ac:dyDescent="0.25">
      <c r="A5299" s="9" t="s">
        <v>8566</v>
      </c>
      <c r="B5299" s="9"/>
      <c r="C5299" s="9"/>
      <c r="D5299" s="9"/>
      <c r="E5299" s="12">
        <v>1</v>
      </c>
      <c r="F5299"/>
    </row>
    <row r="5300" spans="1:6" x14ac:dyDescent="0.25">
      <c r="A5300" t="s">
        <v>8567</v>
      </c>
      <c r="B5300">
        <v>2019</v>
      </c>
      <c r="C5300" t="s">
        <v>6960</v>
      </c>
      <c r="D5300" t="s">
        <v>6080</v>
      </c>
      <c r="E5300" s="11">
        <v>1</v>
      </c>
      <c r="F5300"/>
    </row>
    <row r="5301" spans="1:6" x14ac:dyDescent="0.25">
      <c r="A5301" s="9" t="s">
        <v>8568</v>
      </c>
      <c r="B5301" s="9"/>
      <c r="C5301" s="9"/>
      <c r="D5301" s="9"/>
      <c r="E5301" s="12">
        <v>1</v>
      </c>
      <c r="F5301"/>
    </row>
    <row r="5302" spans="1:6" x14ac:dyDescent="0.25">
      <c r="A5302" t="s">
        <v>6569</v>
      </c>
      <c r="B5302">
        <v>2016</v>
      </c>
      <c r="C5302" t="s">
        <v>1919</v>
      </c>
      <c r="D5302" t="s">
        <v>3454</v>
      </c>
      <c r="E5302" s="11">
        <v>1</v>
      </c>
      <c r="F5302"/>
    </row>
    <row r="5303" spans="1:6" x14ac:dyDescent="0.25">
      <c r="A5303" s="9" t="s">
        <v>8569</v>
      </c>
      <c r="B5303" s="9"/>
      <c r="C5303" s="9"/>
      <c r="D5303" s="9"/>
      <c r="E5303" s="12">
        <v>1</v>
      </c>
      <c r="F5303"/>
    </row>
    <row r="5304" spans="1:6" x14ac:dyDescent="0.25">
      <c r="A5304" t="s">
        <v>1511</v>
      </c>
      <c r="B5304">
        <v>2015</v>
      </c>
      <c r="C5304" t="s">
        <v>1411</v>
      </c>
      <c r="D5304" t="s">
        <v>899</v>
      </c>
      <c r="E5304" s="11">
        <v>1</v>
      </c>
      <c r="F5304"/>
    </row>
    <row r="5305" spans="1:6" x14ac:dyDescent="0.25">
      <c r="A5305" s="9" t="s">
        <v>8570</v>
      </c>
      <c r="B5305" s="9"/>
      <c r="C5305" s="9"/>
      <c r="D5305" s="9"/>
      <c r="E5305" s="12">
        <v>1</v>
      </c>
      <c r="F5305"/>
    </row>
    <row r="5306" spans="1:6" x14ac:dyDescent="0.25">
      <c r="A5306" t="s">
        <v>3760</v>
      </c>
      <c r="B5306">
        <v>2018</v>
      </c>
      <c r="C5306">
        <v>76</v>
      </c>
      <c r="D5306" t="s">
        <v>684</v>
      </c>
      <c r="E5306" s="11">
        <v>1</v>
      </c>
      <c r="F5306"/>
    </row>
    <row r="5307" spans="1:6" x14ac:dyDescent="0.25">
      <c r="A5307" t="s">
        <v>3760</v>
      </c>
      <c r="B5307">
        <v>2018</v>
      </c>
      <c r="C5307">
        <v>486</v>
      </c>
      <c r="D5307" t="s">
        <v>567</v>
      </c>
      <c r="E5307" s="11">
        <v>1</v>
      </c>
      <c r="F5307"/>
    </row>
    <row r="5308" spans="1:6" x14ac:dyDescent="0.25">
      <c r="A5308" t="s">
        <v>3760</v>
      </c>
      <c r="B5308">
        <v>2018</v>
      </c>
      <c r="C5308">
        <v>152</v>
      </c>
      <c r="D5308" t="s">
        <v>2704</v>
      </c>
      <c r="E5308" s="11">
        <v>1</v>
      </c>
      <c r="F5308"/>
    </row>
    <row r="5309" spans="1:6" x14ac:dyDescent="0.25">
      <c r="A5309" t="s">
        <v>3760</v>
      </c>
      <c r="B5309">
        <v>2018</v>
      </c>
      <c r="C5309">
        <v>152</v>
      </c>
      <c r="D5309" t="s">
        <v>3864</v>
      </c>
      <c r="E5309" s="11">
        <v>1</v>
      </c>
      <c r="F5309"/>
    </row>
    <row r="5310" spans="1:6" x14ac:dyDescent="0.25">
      <c r="A5310" s="9" t="s">
        <v>6763</v>
      </c>
      <c r="B5310" s="9"/>
      <c r="C5310" s="9"/>
      <c r="D5310" s="9"/>
      <c r="E5310" s="12">
        <v>4</v>
      </c>
      <c r="F5310"/>
    </row>
    <row r="5311" spans="1:6" x14ac:dyDescent="0.25">
      <c r="A5311" t="s">
        <v>225</v>
      </c>
      <c r="B5311">
        <v>1973</v>
      </c>
      <c r="C5311">
        <v>503</v>
      </c>
      <c r="D5311" t="s">
        <v>3443</v>
      </c>
      <c r="E5311" s="11">
        <v>1</v>
      </c>
      <c r="F5311"/>
    </row>
    <row r="5312" spans="1:6" x14ac:dyDescent="0.25">
      <c r="A5312" t="s">
        <v>225</v>
      </c>
      <c r="B5312">
        <v>1976</v>
      </c>
      <c r="C5312">
        <v>435</v>
      </c>
      <c r="D5312" t="s">
        <v>3443</v>
      </c>
      <c r="E5312" s="11">
        <v>1</v>
      </c>
      <c r="F5312"/>
    </row>
    <row r="5313" spans="1:6" x14ac:dyDescent="0.25">
      <c r="A5313" t="s">
        <v>225</v>
      </c>
      <c r="B5313">
        <v>1978</v>
      </c>
      <c r="C5313">
        <v>10</v>
      </c>
      <c r="D5313" t="s">
        <v>3443</v>
      </c>
      <c r="E5313" s="11">
        <v>1</v>
      </c>
      <c r="F5313"/>
    </row>
    <row r="5314" spans="1:6" x14ac:dyDescent="0.25">
      <c r="A5314" t="s">
        <v>225</v>
      </c>
      <c r="B5314">
        <v>1981</v>
      </c>
      <c r="C5314">
        <v>242</v>
      </c>
      <c r="D5314" t="s">
        <v>5893</v>
      </c>
      <c r="E5314" s="11">
        <v>1</v>
      </c>
      <c r="F5314"/>
    </row>
    <row r="5315" spans="1:6" x14ac:dyDescent="0.25">
      <c r="A5315" t="s">
        <v>225</v>
      </c>
      <c r="B5315">
        <v>1981</v>
      </c>
      <c r="C5315">
        <v>387</v>
      </c>
      <c r="D5315" t="s">
        <v>3443</v>
      </c>
      <c r="E5315" s="11">
        <v>1</v>
      </c>
      <c r="F5315"/>
    </row>
    <row r="5316" spans="1:6" x14ac:dyDescent="0.25">
      <c r="A5316" t="s">
        <v>225</v>
      </c>
      <c r="B5316">
        <v>1982</v>
      </c>
      <c r="C5316">
        <v>10</v>
      </c>
      <c r="D5316" t="s">
        <v>5954</v>
      </c>
      <c r="E5316" s="11">
        <v>1</v>
      </c>
      <c r="F5316"/>
    </row>
    <row r="5317" spans="1:6" x14ac:dyDescent="0.25">
      <c r="A5317" t="s">
        <v>225</v>
      </c>
      <c r="B5317">
        <v>1982</v>
      </c>
      <c r="C5317">
        <v>185</v>
      </c>
      <c r="D5317" t="s">
        <v>3443</v>
      </c>
      <c r="E5317" s="11">
        <v>1</v>
      </c>
      <c r="F5317"/>
    </row>
    <row r="5318" spans="1:6" x14ac:dyDescent="0.25">
      <c r="A5318" t="s">
        <v>225</v>
      </c>
      <c r="B5318">
        <v>1982</v>
      </c>
      <c r="C5318">
        <v>444</v>
      </c>
      <c r="D5318" t="s">
        <v>5893</v>
      </c>
      <c r="E5318" s="11">
        <v>1</v>
      </c>
      <c r="F5318"/>
    </row>
    <row r="5319" spans="1:6" x14ac:dyDescent="0.25">
      <c r="A5319" t="s">
        <v>225</v>
      </c>
      <c r="B5319">
        <v>1982</v>
      </c>
      <c r="C5319">
        <v>475</v>
      </c>
      <c r="D5319" t="s">
        <v>3442</v>
      </c>
      <c r="E5319" s="11">
        <v>1</v>
      </c>
      <c r="F5319"/>
    </row>
    <row r="5320" spans="1:6" x14ac:dyDescent="0.25">
      <c r="A5320" t="s">
        <v>225</v>
      </c>
      <c r="B5320">
        <v>1984</v>
      </c>
      <c r="C5320">
        <v>84</v>
      </c>
      <c r="D5320" t="s">
        <v>5926</v>
      </c>
      <c r="E5320" s="11">
        <v>1</v>
      </c>
      <c r="F5320"/>
    </row>
    <row r="5321" spans="1:6" x14ac:dyDescent="0.25">
      <c r="A5321" t="s">
        <v>225</v>
      </c>
      <c r="B5321">
        <v>1984</v>
      </c>
      <c r="C5321">
        <v>188</v>
      </c>
      <c r="D5321" t="s">
        <v>3442</v>
      </c>
      <c r="E5321" s="11">
        <v>1</v>
      </c>
      <c r="F5321"/>
    </row>
    <row r="5322" spans="1:6" x14ac:dyDescent="0.25">
      <c r="A5322" t="s">
        <v>225</v>
      </c>
      <c r="B5322">
        <v>1986</v>
      </c>
      <c r="C5322">
        <v>112</v>
      </c>
      <c r="D5322" t="s">
        <v>5893</v>
      </c>
      <c r="E5322" s="11">
        <v>1</v>
      </c>
      <c r="F5322"/>
    </row>
    <row r="5323" spans="1:6" x14ac:dyDescent="0.25">
      <c r="A5323" t="s">
        <v>225</v>
      </c>
      <c r="B5323">
        <v>1986</v>
      </c>
      <c r="C5323">
        <v>580</v>
      </c>
      <c r="D5323" t="s">
        <v>3442</v>
      </c>
      <c r="E5323" s="11">
        <v>1</v>
      </c>
      <c r="F5323"/>
    </row>
    <row r="5324" spans="1:6" x14ac:dyDescent="0.25">
      <c r="A5324" t="s">
        <v>225</v>
      </c>
      <c r="B5324">
        <v>1986</v>
      </c>
      <c r="C5324">
        <v>77</v>
      </c>
      <c r="D5324" t="s">
        <v>5926</v>
      </c>
      <c r="E5324" s="11">
        <v>1</v>
      </c>
      <c r="F5324"/>
    </row>
    <row r="5325" spans="1:6" x14ac:dyDescent="0.25">
      <c r="A5325" t="s">
        <v>225</v>
      </c>
      <c r="B5325">
        <v>1986</v>
      </c>
      <c r="C5325">
        <v>790</v>
      </c>
      <c r="D5325" t="s">
        <v>3443</v>
      </c>
      <c r="E5325" s="11">
        <v>1</v>
      </c>
      <c r="F5325"/>
    </row>
    <row r="5326" spans="1:6" x14ac:dyDescent="0.25">
      <c r="A5326" t="s">
        <v>225</v>
      </c>
      <c r="B5326">
        <v>1987</v>
      </c>
      <c r="C5326">
        <v>694</v>
      </c>
      <c r="D5326" t="s">
        <v>3443</v>
      </c>
      <c r="E5326" s="11">
        <v>1</v>
      </c>
      <c r="F5326"/>
    </row>
    <row r="5327" spans="1:6" x14ac:dyDescent="0.25">
      <c r="A5327" t="s">
        <v>225</v>
      </c>
      <c r="B5327">
        <v>1987</v>
      </c>
      <c r="C5327">
        <v>465</v>
      </c>
      <c r="D5327" t="s">
        <v>3442</v>
      </c>
      <c r="E5327" s="11">
        <v>1</v>
      </c>
      <c r="F5327"/>
    </row>
    <row r="5328" spans="1:6" x14ac:dyDescent="0.25">
      <c r="A5328" t="s">
        <v>225</v>
      </c>
      <c r="B5328">
        <v>1988</v>
      </c>
      <c r="C5328">
        <v>5</v>
      </c>
      <c r="D5328" t="s">
        <v>3443</v>
      </c>
      <c r="E5328" s="11">
        <v>1</v>
      </c>
      <c r="F5328"/>
    </row>
    <row r="5329" spans="1:6" x14ac:dyDescent="0.25">
      <c r="A5329" s="9" t="s">
        <v>8571</v>
      </c>
      <c r="B5329" s="9"/>
      <c r="C5329" s="9"/>
      <c r="D5329" s="9"/>
      <c r="E5329" s="12">
        <v>18</v>
      </c>
      <c r="F5329"/>
    </row>
    <row r="5330" spans="1:6" x14ac:dyDescent="0.25">
      <c r="A5330" t="s">
        <v>2706</v>
      </c>
      <c r="B5330">
        <v>2016</v>
      </c>
      <c r="C5330" t="s">
        <v>1436</v>
      </c>
      <c r="D5330" t="s">
        <v>1493</v>
      </c>
      <c r="E5330" s="11">
        <v>1</v>
      </c>
      <c r="F5330"/>
    </row>
    <row r="5331" spans="1:6" x14ac:dyDescent="0.25">
      <c r="A5331" t="s">
        <v>2706</v>
      </c>
      <c r="B5331">
        <v>2018</v>
      </c>
      <c r="C5331">
        <v>672</v>
      </c>
      <c r="D5331" t="s">
        <v>3443</v>
      </c>
      <c r="E5331" s="11">
        <v>1</v>
      </c>
      <c r="F5331"/>
    </row>
    <row r="5332" spans="1:6" x14ac:dyDescent="0.25">
      <c r="A5332" t="s">
        <v>2706</v>
      </c>
      <c r="B5332">
        <v>2019</v>
      </c>
      <c r="C5332">
        <v>56</v>
      </c>
      <c r="D5332" t="s">
        <v>3442</v>
      </c>
      <c r="E5332" s="11">
        <v>1</v>
      </c>
      <c r="F5332"/>
    </row>
    <row r="5333" spans="1:6" x14ac:dyDescent="0.25">
      <c r="A5333" t="s">
        <v>2706</v>
      </c>
      <c r="B5333">
        <v>2019</v>
      </c>
      <c r="C5333">
        <v>172</v>
      </c>
      <c r="D5333" t="s">
        <v>3443</v>
      </c>
      <c r="E5333" s="11">
        <v>1</v>
      </c>
      <c r="F5333"/>
    </row>
    <row r="5334" spans="1:6" x14ac:dyDescent="0.25">
      <c r="A5334" s="9" t="s">
        <v>8572</v>
      </c>
      <c r="B5334" s="9"/>
      <c r="C5334" s="9"/>
      <c r="D5334" s="9"/>
      <c r="E5334" s="12">
        <v>4</v>
      </c>
      <c r="F5334"/>
    </row>
    <row r="5335" spans="1:6" x14ac:dyDescent="0.25">
      <c r="A5335" t="s">
        <v>8573</v>
      </c>
      <c r="B5335">
        <v>2019</v>
      </c>
      <c r="C5335">
        <v>224</v>
      </c>
      <c r="D5335" t="s">
        <v>568</v>
      </c>
      <c r="E5335" s="11">
        <v>1</v>
      </c>
      <c r="F5335"/>
    </row>
    <row r="5336" spans="1:6" x14ac:dyDescent="0.25">
      <c r="A5336" t="s">
        <v>8573</v>
      </c>
      <c r="B5336">
        <v>2019</v>
      </c>
      <c r="C5336">
        <v>33</v>
      </c>
      <c r="D5336" t="s">
        <v>567</v>
      </c>
      <c r="E5336" s="11">
        <v>1</v>
      </c>
      <c r="F5336"/>
    </row>
    <row r="5337" spans="1:6" x14ac:dyDescent="0.25">
      <c r="A5337" t="s">
        <v>8573</v>
      </c>
      <c r="B5337">
        <v>2019</v>
      </c>
      <c r="C5337">
        <v>178</v>
      </c>
      <c r="D5337" t="s">
        <v>7296</v>
      </c>
      <c r="E5337" s="11">
        <v>1</v>
      </c>
      <c r="F5337"/>
    </row>
    <row r="5338" spans="1:6" x14ac:dyDescent="0.25">
      <c r="A5338" s="9" t="s">
        <v>8574</v>
      </c>
      <c r="B5338" s="9"/>
      <c r="C5338" s="9"/>
      <c r="D5338" s="9"/>
      <c r="E5338" s="12">
        <v>3</v>
      </c>
      <c r="F5338"/>
    </row>
    <row r="5339" spans="1:6" x14ac:dyDescent="0.25">
      <c r="A5339" t="s">
        <v>8575</v>
      </c>
      <c r="B5339">
        <v>2019</v>
      </c>
      <c r="C5339">
        <v>262</v>
      </c>
      <c r="D5339" t="s">
        <v>2564</v>
      </c>
      <c r="E5339" s="11">
        <v>1</v>
      </c>
      <c r="F5339"/>
    </row>
    <row r="5340" spans="1:6" x14ac:dyDescent="0.25">
      <c r="A5340" s="9" t="s">
        <v>8576</v>
      </c>
      <c r="B5340" s="9"/>
      <c r="C5340" s="9"/>
      <c r="D5340" s="9"/>
      <c r="E5340" s="12">
        <v>1</v>
      </c>
      <c r="F5340"/>
    </row>
    <row r="5341" spans="1:6" x14ac:dyDescent="0.25">
      <c r="A5341" t="s">
        <v>6570</v>
      </c>
      <c r="B5341">
        <v>1981</v>
      </c>
      <c r="C5341">
        <v>402</v>
      </c>
      <c r="D5341" t="s">
        <v>3443</v>
      </c>
      <c r="E5341" s="11">
        <v>1</v>
      </c>
      <c r="F5341"/>
    </row>
    <row r="5342" spans="1:6" x14ac:dyDescent="0.25">
      <c r="A5342" s="9" t="s">
        <v>8577</v>
      </c>
      <c r="B5342" s="9"/>
      <c r="C5342" s="9"/>
      <c r="D5342" s="9"/>
      <c r="E5342" s="12">
        <v>1</v>
      </c>
      <c r="F5342"/>
    </row>
    <row r="5343" spans="1:6" x14ac:dyDescent="0.25">
      <c r="A5343" t="s">
        <v>1512</v>
      </c>
      <c r="B5343">
        <v>2015</v>
      </c>
      <c r="C5343">
        <v>19</v>
      </c>
      <c r="D5343" t="s">
        <v>6097</v>
      </c>
      <c r="E5343" s="11">
        <v>1</v>
      </c>
      <c r="F5343"/>
    </row>
    <row r="5344" spans="1:6" x14ac:dyDescent="0.25">
      <c r="A5344" t="s">
        <v>1512</v>
      </c>
      <c r="B5344">
        <v>2016</v>
      </c>
      <c r="C5344">
        <v>193</v>
      </c>
      <c r="D5344" t="s">
        <v>2554</v>
      </c>
      <c r="E5344" s="11">
        <v>1</v>
      </c>
      <c r="F5344"/>
    </row>
    <row r="5345" spans="1:6" x14ac:dyDescent="0.25">
      <c r="A5345" t="s">
        <v>1512</v>
      </c>
      <c r="B5345">
        <v>2016</v>
      </c>
      <c r="C5345">
        <v>133</v>
      </c>
      <c r="D5345" t="s">
        <v>567</v>
      </c>
      <c r="E5345" s="11">
        <v>1</v>
      </c>
      <c r="F5345"/>
    </row>
    <row r="5346" spans="1:6" x14ac:dyDescent="0.25">
      <c r="A5346" t="s">
        <v>1512</v>
      </c>
      <c r="B5346">
        <v>2016</v>
      </c>
      <c r="C5346">
        <v>37</v>
      </c>
      <c r="D5346" t="s">
        <v>2557</v>
      </c>
      <c r="E5346" s="11">
        <v>1</v>
      </c>
      <c r="F5346"/>
    </row>
    <row r="5347" spans="1:6" x14ac:dyDescent="0.25">
      <c r="A5347" t="s">
        <v>1512</v>
      </c>
      <c r="B5347">
        <v>2016</v>
      </c>
      <c r="C5347">
        <v>54</v>
      </c>
      <c r="D5347" t="s">
        <v>2551</v>
      </c>
      <c r="E5347" s="11">
        <v>1</v>
      </c>
      <c r="F5347"/>
    </row>
    <row r="5348" spans="1:6" x14ac:dyDescent="0.25">
      <c r="A5348" t="s">
        <v>1512</v>
      </c>
      <c r="B5348">
        <v>2016</v>
      </c>
      <c r="C5348" t="s">
        <v>1995</v>
      </c>
      <c r="D5348" t="s">
        <v>1493</v>
      </c>
      <c r="E5348" s="11">
        <v>1</v>
      </c>
      <c r="F5348"/>
    </row>
    <row r="5349" spans="1:6" x14ac:dyDescent="0.25">
      <c r="A5349" t="s">
        <v>1512</v>
      </c>
      <c r="B5349">
        <v>2017</v>
      </c>
      <c r="C5349">
        <v>74</v>
      </c>
      <c r="D5349" t="s">
        <v>5968</v>
      </c>
      <c r="E5349" s="11">
        <v>1</v>
      </c>
      <c r="F5349"/>
    </row>
    <row r="5350" spans="1:6" x14ac:dyDescent="0.25">
      <c r="A5350" t="s">
        <v>1512</v>
      </c>
      <c r="B5350">
        <v>2017</v>
      </c>
      <c r="C5350">
        <v>206</v>
      </c>
      <c r="D5350" t="s">
        <v>6047</v>
      </c>
      <c r="E5350" s="11">
        <v>1</v>
      </c>
      <c r="F5350"/>
    </row>
    <row r="5351" spans="1:6" x14ac:dyDescent="0.25">
      <c r="A5351" t="s">
        <v>1512</v>
      </c>
      <c r="B5351">
        <v>2017</v>
      </c>
      <c r="C5351">
        <v>340</v>
      </c>
      <c r="D5351" t="s">
        <v>3443</v>
      </c>
      <c r="E5351" s="11">
        <v>1</v>
      </c>
      <c r="F5351"/>
    </row>
    <row r="5352" spans="1:6" x14ac:dyDescent="0.25">
      <c r="A5352" t="s">
        <v>1512</v>
      </c>
      <c r="B5352">
        <v>2017</v>
      </c>
      <c r="C5352">
        <v>32</v>
      </c>
      <c r="D5352" t="s">
        <v>6147</v>
      </c>
      <c r="E5352" s="11">
        <v>1</v>
      </c>
      <c r="F5352"/>
    </row>
    <row r="5353" spans="1:6" x14ac:dyDescent="0.25">
      <c r="A5353" t="s">
        <v>1512</v>
      </c>
      <c r="B5353">
        <v>2017</v>
      </c>
      <c r="C5353">
        <v>93</v>
      </c>
      <c r="D5353" t="s">
        <v>5960</v>
      </c>
      <c r="E5353" s="11">
        <v>1</v>
      </c>
      <c r="F5353"/>
    </row>
    <row r="5354" spans="1:6" x14ac:dyDescent="0.25">
      <c r="A5354" t="s">
        <v>1512</v>
      </c>
      <c r="B5354">
        <v>2017</v>
      </c>
      <c r="C5354">
        <v>65</v>
      </c>
      <c r="D5354" t="s">
        <v>6166</v>
      </c>
      <c r="E5354" s="11">
        <v>1</v>
      </c>
      <c r="F5354"/>
    </row>
    <row r="5355" spans="1:6" x14ac:dyDescent="0.25">
      <c r="A5355" t="s">
        <v>1512</v>
      </c>
      <c r="B5355">
        <v>2017</v>
      </c>
      <c r="C5355" t="s">
        <v>3919</v>
      </c>
      <c r="D5355" t="s">
        <v>6003</v>
      </c>
      <c r="E5355" s="11">
        <v>1</v>
      </c>
      <c r="F5355"/>
    </row>
    <row r="5356" spans="1:6" x14ac:dyDescent="0.25">
      <c r="A5356" t="s">
        <v>1512</v>
      </c>
      <c r="B5356">
        <v>2018</v>
      </c>
      <c r="C5356">
        <v>11</v>
      </c>
      <c r="D5356" t="s">
        <v>3443</v>
      </c>
      <c r="E5356" s="11">
        <v>1</v>
      </c>
      <c r="F5356"/>
    </row>
    <row r="5357" spans="1:6" x14ac:dyDescent="0.25">
      <c r="A5357" t="s">
        <v>1512</v>
      </c>
      <c r="B5357">
        <v>2018</v>
      </c>
      <c r="C5357">
        <v>253</v>
      </c>
      <c r="D5357" t="s">
        <v>3444</v>
      </c>
      <c r="E5357" s="11">
        <v>1</v>
      </c>
      <c r="F5357"/>
    </row>
    <row r="5358" spans="1:6" x14ac:dyDescent="0.25">
      <c r="A5358" t="s">
        <v>1512</v>
      </c>
      <c r="B5358">
        <v>2018</v>
      </c>
      <c r="C5358" t="s">
        <v>3696</v>
      </c>
      <c r="D5358" t="s">
        <v>5937</v>
      </c>
      <c r="E5358" s="11">
        <v>1</v>
      </c>
      <c r="F5358"/>
    </row>
    <row r="5359" spans="1:6" x14ac:dyDescent="0.25">
      <c r="A5359" t="s">
        <v>1512</v>
      </c>
      <c r="B5359">
        <v>2018</v>
      </c>
      <c r="C5359" t="s">
        <v>4002</v>
      </c>
      <c r="D5359" t="s">
        <v>6044</v>
      </c>
      <c r="E5359" s="11">
        <v>1</v>
      </c>
      <c r="F5359"/>
    </row>
    <row r="5360" spans="1:6" x14ac:dyDescent="0.25">
      <c r="A5360" t="s">
        <v>1512</v>
      </c>
      <c r="B5360">
        <v>2018</v>
      </c>
      <c r="C5360" t="s">
        <v>4115</v>
      </c>
      <c r="D5360" t="s">
        <v>6267</v>
      </c>
      <c r="E5360" s="11">
        <v>1</v>
      </c>
      <c r="F5360"/>
    </row>
    <row r="5361" spans="1:6" x14ac:dyDescent="0.25">
      <c r="A5361" t="s">
        <v>1512</v>
      </c>
      <c r="B5361">
        <v>2019</v>
      </c>
      <c r="C5361">
        <v>18</v>
      </c>
      <c r="D5361" t="s">
        <v>5954</v>
      </c>
      <c r="E5361" s="11">
        <v>1</v>
      </c>
      <c r="F5361"/>
    </row>
    <row r="5362" spans="1:6" x14ac:dyDescent="0.25">
      <c r="A5362" t="s">
        <v>1512</v>
      </c>
      <c r="B5362">
        <v>2019</v>
      </c>
      <c r="C5362">
        <v>163</v>
      </c>
      <c r="D5362" t="s">
        <v>3443</v>
      </c>
      <c r="E5362" s="11">
        <v>1</v>
      </c>
      <c r="F5362"/>
    </row>
    <row r="5363" spans="1:6" x14ac:dyDescent="0.25">
      <c r="A5363" t="s">
        <v>1512</v>
      </c>
      <c r="B5363">
        <v>2019</v>
      </c>
      <c r="C5363" t="s">
        <v>4976</v>
      </c>
      <c r="D5363" t="s">
        <v>8578</v>
      </c>
      <c r="E5363" s="11">
        <v>1</v>
      </c>
      <c r="F5363"/>
    </row>
    <row r="5364" spans="1:6" x14ac:dyDescent="0.25">
      <c r="A5364" t="s">
        <v>1512</v>
      </c>
      <c r="B5364">
        <v>2019</v>
      </c>
      <c r="C5364" t="s">
        <v>4978</v>
      </c>
      <c r="D5364" t="s">
        <v>3442</v>
      </c>
      <c r="E5364" s="11">
        <v>1</v>
      </c>
      <c r="F5364"/>
    </row>
    <row r="5365" spans="1:6" x14ac:dyDescent="0.25">
      <c r="A5365" t="s">
        <v>1512</v>
      </c>
      <c r="B5365">
        <v>2019</v>
      </c>
      <c r="C5365" t="s">
        <v>5073</v>
      </c>
      <c r="D5365" t="s">
        <v>7223</v>
      </c>
      <c r="E5365" s="11">
        <v>1</v>
      </c>
      <c r="F5365"/>
    </row>
    <row r="5366" spans="1:6" x14ac:dyDescent="0.25">
      <c r="A5366" s="9" t="s">
        <v>8579</v>
      </c>
      <c r="B5366" s="9"/>
      <c r="C5366" s="9"/>
      <c r="D5366" s="9"/>
      <c r="E5366" s="12">
        <v>23</v>
      </c>
      <c r="F5366"/>
    </row>
    <row r="5367" spans="1:6" x14ac:dyDescent="0.25">
      <c r="A5367" t="s">
        <v>5803</v>
      </c>
      <c r="B5367">
        <v>2017</v>
      </c>
      <c r="C5367" t="s">
        <v>2145</v>
      </c>
      <c r="D5367" t="s">
        <v>5685</v>
      </c>
      <c r="E5367" s="11">
        <v>1</v>
      </c>
      <c r="F5367"/>
    </row>
    <row r="5368" spans="1:6" x14ac:dyDescent="0.25">
      <c r="A5368" s="9" t="s">
        <v>8580</v>
      </c>
      <c r="B5368" s="9"/>
      <c r="C5368" s="9"/>
      <c r="D5368" s="9"/>
      <c r="E5368" s="12">
        <v>1</v>
      </c>
      <c r="F5368"/>
    </row>
    <row r="5369" spans="1:6" x14ac:dyDescent="0.25">
      <c r="A5369" t="s">
        <v>1513</v>
      </c>
      <c r="B5369">
        <v>2015</v>
      </c>
      <c r="C5369">
        <v>217</v>
      </c>
      <c r="D5369" t="s">
        <v>567</v>
      </c>
      <c r="E5369" s="11">
        <v>1</v>
      </c>
      <c r="F5369"/>
    </row>
    <row r="5370" spans="1:6" x14ac:dyDescent="0.25">
      <c r="A5370" t="s">
        <v>1513</v>
      </c>
      <c r="B5370">
        <v>2015</v>
      </c>
      <c r="C5370" t="s">
        <v>1160</v>
      </c>
      <c r="D5370" t="s">
        <v>1493</v>
      </c>
      <c r="E5370" s="11">
        <v>1</v>
      </c>
      <c r="F5370"/>
    </row>
    <row r="5371" spans="1:6" x14ac:dyDescent="0.25">
      <c r="A5371" t="s">
        <v>1513</v>
      </c>
      <c r="B5371">
        <v>2016</v>
      </c>
      <c r="C5371">
        <v>402</v>
      </c>
      <c r="D5371" t="s">
        <v>3443</v>
      </c>
      <c r="E5371" s="11">
        <v>1</v>
      </c>
      <c r="F5371"/>
    </row>
    <row r="5372" spans="1:6" x14ac:dyDescent="0.25">
      <c r="A5372" t="s">
        <v>1513</v>
      </c>
      <c r="B5372">
        <v>2016</v>
      </c>
      <c r="C5372" t="s">
        <v>1648</v>
      </c>
      <c r="D5372" t="s">
        <v>6571</v>
      </c>
      <c r="E5372" s="11">
        <v>1</v>
      </c>
      <c r="F5372"/>
    </row>
    <row r="5373" spans="1:6" x14ac:dyDescent="0.25">
      <c r="A5373" t="s">
        <v>1513</v>
      </c>
      <c r="B5373">
        <v>2017</v>
      </c>
      <c r="C5373">
        <v>339</v>
      </c>
      <c r="D5373" t="s">
        <v>3443</v>
      </c>
      <c r="E5373" s="11">
        <v>1</v>
      </c>
      <c r="F5373"/>
    </row>
    <row r="5374" spans="1:6" x14ac:dyDescent="0.25">
      <c r="A5374" s="9" t="s">
        <v>8581</v>
      </c>
      <c r="B5374" s="9"/>
      <c r="C5374" s="9"/>
      <c r="D5374" s="9"/>
      <c r="E5374" s="12">
        <v>5</v>
      </c>
      <c r="F5374"/>
    </row>
    <row r="5375" spans="1:6" x14ac:dyDescent="0.25">
      <c r="A5375" t="s">
        <v>8582</v>
      </c>
      <c r="B5375">
        <v>2019</v>
      </c>
      <c r="C5375">
        <v>121</v>
      </c>
      <c r="D5375" t="s">
        <v>2564</v>
      </c>
      <c r="E5375" s="11">
        <v>1</v>
      </c>
      <c r="F5375"/>
    </row>
    <row r="5376" spans="1:6" x14ac:dyDescent="0.25">
      <c r="A5376" s="9" t="s">
        <v>8583</v>
      </c>
      <c r="B5376" s="9"/>
      <c r="C5376" s="9"/>
      <c r="D5376" s="9"/>
      <c r="E5376" s="12">
        <v>1</v>
      </c>
      <c r="F5376"/>
    </row>
    <row r="5377" spans="1:6" x14ac:dyDescent="0.25">
      <c r="A5377" t="s">
        <v>4037</v>
      </c>
      <c r="B5377">
        <v>2018</v>
      </c>
      <c r="C5377" t="s">
        <v>3947</v>
      </c>
      <c r="D5377" t="s">
        <v>1493</v>
      </c>
      <c r="E5377" s="11">
        <v>1</v>
      </c>
      <c r="F5377"/>
    </row>
    <row r="5378" spans="1:6" x14ac:dyDescent="0.25">
      <c r="A5378" s="9" t="s">
        <v>8584</v>
      </c>
      <c r="B5378" s="9"/>
      <c r="C5378" s="9"/>
      <c r="D5378" s="9"/>
      <c r="E5378" s="12">
        <v>1</v>
      </c>
      <c r="F5378"/>
    </row>
    <row r="5379" spans="1:6" x14ac:dyDescent="0.25">
      <c r="A5379" t="s">
        <v>8585</v>
      </c>
      <c r="B5379">
        <v>2019</v>
      </c>
      <c r="C5379" t="s">
        <v>5103</v>
      </c>
      <c r="D5379" t="s">
        <v>7292</v>
      </c>
      <c r="E5379" s="11">
        <v>1</v>
      </c>
      <c r="F5379"/>
    </row>
    <row r="5380" spans="1:6" x14ac:dyDescent="0.25">
      <c r="A5380" t="s">
        <v>8585</v>
      </c>
      <c r="B5380">
        <v>2019</v>
      </c>
      <c r="C5380" t="s">
        <v>5103</v>
      </c>
      <c r="D5380" t="s">
        <v>7193</v>
      </c>
      <c r="E5380" s="11">
        <v>1</v>
      </c>
      <c r="F5380"/>
    </row>
    <row r="5381" spans="1:6" x14ac:dyDescent="0.25">
      <c r="A5381" t="s">
        <v>8585</v>
      </c>
      <c r="B5381">
        <v>2019</v>
      </c>
      <c r="C5381" t="s">
        <v>6836</v>
      </c>
      <c r="D5381" t="s">
        <v>6080</v>
      </c>
      <c r="E5381" s="11">
        <v>1</v>
      </c>
      <c r="F5381"/>
    </row>
    <row r="5382" spans="1:6" x14ac:dyDescent="0.25">
      <c r="A5382" s="9" t="s">
        <v>8586</v>
      </c>
      <c r="B5382" s="9"/>
      <c r="C5382" s="9"/>
      <c r="D5382" s="9"/>
      <c r="E5382" s="12">
        <v>3</v>
      </c>
      <c r="F5382"/>
    </row>
    <row r="5383" spans="1:6" x14ac:dyDescent="0.25">
      <c r="A5383" t="s">
        <v>8587</v>
      </c>
      <c r="B5383">
        <v>2019</v>
      </c>
      <c r="C5383" t="s">
        <v>6932</v>
      </c>
      <c r="D5383" t="s">
        <v>7161</v>
      </c>
      <c r="E5383" s="11">
        <v>1</v>
      </c>
      <c r="F5383"/>
    </row>
    <row r="5384" spans="1:6" x14ac:dyDescent="0.25">
      <c r="A5384" s="9" t="s">
        <v>8588</v>
      </c>
      <c r="B5384" s="9"/>
      <c r="C5384" s="9"/>
      <c r="D5384" s="9"/>
      <c r="E5384" s="12">
        <v>1</v>
      </c>
      <c r="F5384"/>
    </row>
    <row r="5385" spans="1:6" x14ac:dyDescent="0.25">
      <c r="A5385" t="s">
        <v>2707</v>
      </c>
      <c r="B5385">
        <v>2017</v>
      </c>
      <c r="C5385">
        <v>56</v>
      </c>
      <c r="D5385" t="s">
        <v>2557</v>
      </c>
      <c r="E5385" s="11">
        <v>1</v>
      </c>
      <c r="F5385"/>
    </row>
    <row r="5386" spans="1:6" x14ac:dyDescent="0.25">
      <c r="A5386" t="s">
        <v>2707</v>
      </c>
      <c r="B5386">
        <v>2017</v>
      </c>
      <c r="C5386">
        <v>642</v>
      </c>
      <c r="D5386" t="s">
        <v>567</v>
      </c>
      <c r="E5386" s="11">
        <v>1</v>
      </c>
      <c r="F5386"/>
    </row>
    <row r="5387" spans="1:6" x14ac:dyDescent="0.25">
      <c r="A5387" t="s">
        <v>2707</v>
      </c>
      <c r="B5387">
        <v>2017</v>
      </c>
      <c r="C5387" t="s">
        <v>2800</v>
      </c>
      <c r="D5387" t="s">
        <v>6179</v>
      </c>
      <c r="E5387" s="11">
        <v>1</v>
      </c>
      <c r="F5387"/>
    </row>
    <row r="5388" spans="1:6" x14ac:dyDescent="0.25">
      <c r="A5388" t="s">
        <v>2707</v>
      </c>
      <c r="B5388">
        <v>2019</v>
      </c>
      <c r="C5388">
        <v>693</v>
      </c>
      <c r="D5388" t="s">
        <v>5960</v>
      </c>
      <c r="E5388" s="11">
        <v>1</v>
      </c>
      <c r="F5388"/>
    </row>
    <row r="5389" spans="1:6" x14ac:dyDescent="0.25">
      <c r="A5389" t="s">
        <v>2707</v>
      </c>
      <c r="B5389">
        <v>2019</v>
      </c>
      <c r="C5389" t="s">
        <v>1203</v>
      </c>
      <c r="D5389" t="s">
        <v>3454</v>
      </c>
      <c r="E5389" s="11">
        <v>1</v>
      </c>
      <c r="F5389"/>
    </row>
    <row r="5390" spans="1:6" x14ac:dyDescent="0.25">
      <c r="A5390" s="9" t="s">
        <v>8589</v>
      </c>
      <c r="B5390" s="9"/>
      <c r="C5390" s="9"/>
      <c r="D5390" s="9"/>
      <c r="E5390" s="12">
        <v>5</v>
      </c>
      <c r="F5390"/>
    </row>
    <row r="5391" spans="1:6" x14ac:dyDescent="0.25">
      <c r="A5391" t="s">
        <v>4038</v>
      </c>
      <c r="B5391">
        <v>2018</v>
      </c>
      <c r="C5391" t="s">
        <v>3967</v>
      </c>
      <c r="D5391" t="s">
        <v>1493</v>
      </c>
      <c r="E5391" s="11">
        <v>1</v>
      </c>
      <c r="F5391"/>
    </row>
    <row r="5392" spans="1:6" x14ac:dyDescent="0.25">
      <c r="A5392" s="9" t="s">
        <v>8590</v>
      </c>
      <c r="B5392" s="9"/>
      <c r="C5392" s="9"/>
      <c r="D5392" s="9"/>
      <c r="E5392" s="12">
        <v>1</v>
      </c>
      <c r="F5392"/>
    </row>
    <row r="5393" spans="1:6" x14ac:dyDescent="0.25">
      <c r="A5393" t="s">
        <v>2708</v>
      </c>
      <c r="B5393">
        <v>2016</v>
      </c>
      <c r="C5393">
        <v>141</v>
      </c>
      <c r="D5393" t="s">
        <v>684</v>
      </c>
      <c r="E5393" s="11">
        <v>1</v>
      </c>
      <c r="F5393"/>
    </row>
    <row r="5394" spans="1:6" x14ac:dyDescent="0.25">
      <c r="A5394" t="s">
        <v>2708</v>
      </c>
      <c r="B5394">
        <v>2016</v>
      </c>
      <c r="C5394">
        <v>401</v>
      </c>
      <c r="D5394" t="s">
        <v>567</v>
      </c>
      <c r="E5394" s="11">
        <v>1</v>
      </c>
      <c r="F5394"/>
    </row>
    <row r="5395" spans="1:6" x14ac:dyDescent="0.25">
      <c r="A5395" t="s">
        <v>2708</v>
      </c>
      <c r="B5395">
        <v>2016</v>
      </c>
      <c r="C5395">
        <v>134</v>
      </c>
      <c r="D5395" t="s">
        <v>2551</v>
      </c>
      <c r="E5395" s="11">
        <v>1</v>
      </c>
      <c r="F5395"/>
    </row>
    <row r="5396" spans="1:6" x14ac:dyDescent="0.25">
      <c r="A5396" t="s">
        <v>2708</v>
      </c>
      <c r="B5396">
        <v>2016</v>
      </c>
      <c r="C5396">
        <v>281</v>
      </c>
      <c r="D5396" t="s">
        <v>1503</v>
      </c>
      <c r="E5396" s="11">
        <v>1</v>
      </c>
      <c r="F5396"/>
    </row>
    <row r="5397" spans="1:6" x14ac:dyDescent="0.25">
      <c r="A5397" t="s">
        <v>2708</v>
      </c>
      <c r="B5397">
        <v>2016</v>
      </c>
      <c r="C5397">
        <v>186</v>
      </c>
      <c r="D5397" t="s">
        <v>2554</v>
      </c>
      <c r="E5397" s="11">
        <v>1</v>
      </c>
      <c r="F5397"/>
    </row>
    <row r="5398" spans="1:6" x14ac:dyDescent="0.25">
      <c r="A5398" s="9" t="s">
        <v>8591</v>
      </c>
      <c r="B5398" s="9"/>
      <c r="C5398" s="9"/>
      <c r="D5398" s="9"/>
      <c r="E5398" s="12">
        <v>5</v>
      </c>
      <c r="F5398"/>
    </row>
    <row r="5399" spans="1:6" x14ac:dyDescent="0.25">
      <c r="A5399" t="s">
        <v>6572</v>
      </c>
      <c r="B5399">
        <v>2018</v>
      </c>
      <c r="C5399" t="s">
        <v>3036</v>
      </c>
      <c r="D5399" t="s">
        <v>6158</v>
      </c>
      <c r="E5399" s="11">
        <v>1</v>
      </c>
      <c r="F5399"/>
    </row>
    <row r="5400" spans="1:6" x14ac:dyDescent="0.25">
      <c r="A5400" t="s">
        <v>6572</v>
      </c>
      <c r="B5400">
        <v>2018</v>
      </c>
      <c r="C5400" t="s">
        <v>3102</v>
      </c>
      <c r="D5400" t="s">
        <v>5684</v>
      </c>
      <c r="E5400" s="11">
        <v>1</v>
      </c>
      <c r="F5400"/>
    </row>
    <row r="5401" spans="1:6" x14ac:dyDescent="0.25">
      <c r="A5401" s="9" t="s">
        <v>8592</v>
      </c>
      <c r="B5401" s="9"/>
      <c r="C5401" s="9"/>
      <c r="D5401" s="9"/>
      <c r="E5401" s="12">
        <v>2</v>
      </c>
      <c r="F5401"/>
    </row>
    <row r="5402" spans="1:6" x14ac:dyDescent="0.25">
      <c r="A5402" t="s">
        <v>6573</v>
      </c>
      <c r="B5402">
        <v>2017</v>
      </c>
      <c r="C5402">
        <v>488</v>
      </c>
      <c r="D5402" t="s">
        <v>3443</v>
      </c>
      <c r="E5402" s="11">
        <v>1</v>
      </c>
      <c r="F5402"/>
    </row>
    <row r="5403" spans="1:6" x14ac:dyDescent="0.25">
      <c r="A5403" s="9" t="s">
        <v>8593</v>
      </c>
      <c r="B5403" s="9"/>
      <c r="C5403" s="9"/>
      <c r="D5403" s="9"/>
      <c r="E5403" s="12">
        <v>1</v>
      </c>
      <c r="F5403"/>
    </row>
    <row r="5404" spans="1:6" x14ac:dyDescent="0.25">
      <c r="A5404" t="s">
        <v>3761</v>
      </c>
      <c r="B5404">
        <v>2018</v>
      </c>
      <c r="C5404">
        <v>531</v>
      </c>
      <c r="D5404" t="s">
        <v>567</v>
      </c>
      <c r="E5404" s="11">
        <v>1</v>
      </c>
      <c r="F5404"/>
    </row>
    <row r="5405" spans="1:6" x14ac:dyDescent="0.25">
      <c r="A5405" s="9" t="s">
        <v>8594</v>
      </c>
      <c r="B5405" s="9"/>
      <c r="C5405" s="9"/>
      <c r="D5405" s="9"/>
      <c r="E5405" s="12">
        <v>1</v>
      </c>
      <c r="F5405"/>
    </row>
    <row r="5406" spans="1:6" x14ac:dyDescent="0.25">
      <c r="A5406" t="s">
        <v>2709</v>
      </c>
      <c r="B5406">
        <v>2016</v>
      </c>
      <c r="C5406" t="s">
        <v>1475</v>
      </c>
      <c r="D5406" t="s">
        <v>1493</v>
      </c>
      <c r="E5406" s="11">
        <v>1</v>
      </c>
      <c r="F5406"/>
    </row>
    <row r="5407" spans="1:6" x14ac:dyDescent="0.25">
      <c r="A5407" s="9" t="s">
        <v>8595</v>
      </c>
      <c r="B5407" s="9"/>
      <c r="C5407" s="9"/>
      <c r="D5407" s="9"/>
      <c r="E5407" s="12">
        <v>1</v>
      </c>
      <c r="F5407"/>
    </row>
    <row r="5408" spans="1:6" x14ac:dyDescent="0.25">
      <c r="A5408" t="s">
        <v>5442</v>
      </c>
      <c r="B5408">
        <v>2019</v>
      </c>
      <c r="C5408">
        <v>145</v>
      </c>
      <c r="D5408" t="s">
        <v>2678</v>
      </c>
      <c r="E5408" s="11">
        <v>1</v>
      </c>
      <c r="F5408"/>
    </row>
    <row r="5409" spans="1:6" x14ac:dyDescent="0.25">
      <c r="A5409" t="s">
        <v>5442</v>
      </c>
      <c r="B5409">
        <v>2019</v>
      </c>
      <c r="C5409">
        <v>93</v>
      </c>
      <c r="D5409" t="s">
        <v>684</v>
      </c>
      <c r="E5409" s="11">
        <v>1</v>
      </c>
      <c r="F5409"/>
    </row>
    <row r="5410" spans="1:6" x14ac:dyDescent="0.25">
      <c r="A5410" t="s">
        <v>5442</v>
      </c>
      <c r="B5410">
        <v>2019</v>
      </c>
      <c r="C5410">
        <v>48</v>
      </c>
      <c r="D5410" t="s">
        <v>568</v>
      </c>
      <c r="E5410" s="11">
        <v>1</v>
      </c>
      <c r="F5410"/>
    </row>
    <row r="5411" spans="1:6" x14ac:dyDescent="0.25">
      <c r="A5411" t="s">
        <v>5442</v>
      </c>
      <c r="B5411">
        <v>2019</v>
      </c>
      <c r="C5411">
        <v>53</v>
      </c>
      <c r="D5411" t="s">
        <v>2704</v>
      </c>
      <c r="E5411" s="11">
        <v>1</v>
      </c>
      <c r="F5411"/>
    </row>
    <row r="5412" spans="1:6" x14ac:dyDescent="0.25">
      <c r="A5412" t="s">
        <v>5442</v>
      </c>
      <c r="B5412">
        <v>2019</v>
      </c>
      <c r="C5412">
        <v>203</v>
      </c>
      <c r="D5412" t="s">
        <v>8596</v>
      </c>
      <c r="E5412" s="11">
        <v>1</v>
      </c>
      <c r="F5412"/>
    </row>
    <row r="5413" spans="1:6" x14ac:dyDescent="0.25">
      <c r="A5413" t="s">
        <v>5442</v>
      </c>
      <c r="B5413">
        <v>2019</v>
      </c>
      <c r="C5413">
        <v>332</v>
      </c>
      <c r="D5413" t="s">
        <v>567</v>
      </c>
      <c r="E5413" s="11">
        <v>1</v>
      </c>
      <c r="F5413"/>
    </row>
    <row r="5414" spans="1:6" x14ac:dyDescent="0.25">
      <c r="A5414" s="9" t="s">
        <v>6764</v>
      </c>
      <c r="B5414" s="9"/>
      <c r="C5414" s="9"/>
      <c r="D5414" s="9"/>
      <c r="E5414" s="12">
        <v>6</v>
      </c>
      <c r="F5414"/>
    </row>
    <row r="5415" spans="1:6" x14ac:dyDescent="0.25">
      <c r="A5415" t="s">
        <v>8597</v>
      </c>
      <c r="B5415">
        <v>2019</v>
      </c>
      <c r="C5415">
        <v>241</v>
      </c>
      <c r="D5415" t="s">
        <v>2564</v>
      </c>
      <c r="E5415" s="11">
        <v>1</v>
      </c>
      <c r="F5415"/>
    </row>
    <row r="5416" spans="1:6" x14ac:dyDescent="0.25">
      <c r="A5416" s="9" t="s">
        <v>8598</v>
      </c>
      <c r="B5416" s="9"/>
      <c r="C5416" s="9"/>
      <c r="D5416" s="9"/>
      <c r="E5416" s="12">
        <v>1</v>
      </c>
      <c r="F5416"/>
    </row>
    <row r="5417" spans="1:6" x14ac:dyDescent="0.25">
      <c r="A5417" t="s">
        <v>3531</v>
      </c>
      <c r="B5417">
        <v>2017</v>
      </c>
      <c r="C5417" t="s">
        <v>1474</v>
      </c>
      <c r="D5417" t="s">
        <v>1493</v>
      </c>
      <c r="E5417" s="11">
        <v>1</v>
      </c>
      <c r="F5417"/>
    </row>
    <row r="5418" spans="1:6" x14ac:dyDescent="0.25">
      <c r="A5418" s="9" t="s">
        <v>8599</v>
      </c>
      <c r="B5418" s="9"/>
      <c r="C5418" s="9"/>
      <c r="D5418" s="9"/>
      <c r="E5418" s="12">
        <v>1</v>
      </c>
      <c r="F5418"/>
    </row>
    <row r="5419" spans="1:6" x14ac:dyDescent="0.25">
      <c r="A5419" t="s">
        <v>3717</v>
      </c>
      <c r="B5419">
        <v>2018</v>
      </c>
      <c r="C5419">
        <v>50</v>
      </c>
      <c r="D5419" t="s">
        <v>2554</v>
      </c>
      <c r="E5419" s="11">
        <v>1</v>
      </c>
      <c r="F5419"/>
    </row>
    <row r="5420" spans="1:6" x14ac:dyDescent="0.25">
      <c r="A5420" t="s">
        <v>3717</v>
      </c>
      <c r="B5420">
        <v>2018</v>
      </c>
      <c r="C5420">
        <v>176</v>
      </c>
      <c r="D5420" t="s">
        <v>2557</v>
      </c>
      <c r="E5420" s="11">
        <v>1</v>
      </c>
      <c r="F5420"/>
    </row>
    <row r="5421" spans="1:6" x14ac:dyDescent="0.25">
      <c r="A5421" t="s">
        <v>3717</v>
      </c>
      <c r="B5421">
        <v>2018</v>
      </c>
      <c r="C5421">
        <v>700</v>
      </c>
      <c r="D5421" t="s">
        <v>3718</v>
      </c>
      <c r="E5421" s="11">
        <v>1</v>
      </c>
      <c r="F5421"/>
    </row>
    <row r="5422" spans="1:6" x14ac:dyDescent="0.25">
      <c r="A5422" t="s">
        <v>3717</v>
      </c>
      <c r="B5422">
        <v>2018</v>
      </c>
      <c r="C5422">
        <v>89</v>
      </c>
      <c r="D5422" t="s">
        <v>2678</v>
      </c>
      <c r="E5422" s="11">
        <v>1</v>
      </c>
      <c r="F5422"/>
    </row>
    <row r="5423" spans="1:6" x14ac:dyDescent="0.25">
      <c r="A5423" t="s">
        <v>3717</v>
      </c>
      <c r="B5423">
        <v>2018</v>
      </c>
      <c r="C5423" t="s">
        <v>1199</v>
      </c>
      <c r="D5423" t="s">
        <v>4025</v>
      </c>
      <c r="E5423" s="11">
        <v>1</v>
      </c>
      <c r="F5423"/>
    </row>
    <row r="5424" spans="1:6" x14ac:dyDescent="0.25">
      <c r="A5424" t="s">
        <v>3717</v>
      </c>
      <c r="B5424">
        <v>2018</v>
      </c>
      <c r="C5424" t="s">
        <v>3711</v>
      </c>
      <c r="D5424" t="s">
        <v>567</v>
      </c>
      <c r="E5424" s="11">
        <v>1</v>
      </c>
      <c r="F5424"/>
    </row>
    <row r="5425" spans="1:6" x14ac:dyDescent="0.25">
      <c r="A5425" t="s">
        <v>3717</v>
      </c>
      <c r="B5425">
        <v>2018</v>
      </c>
      <c r="C5425" t="s">
        <v>3713</v>
      </c>
      <c r="D5425" t="s">
        <v>3719</v>
      </c>
      <c r="E5425" s="11">
        <v>1</v>
      </c>
      <c r="F5425"/>
    </row>
    <row r="5426" spans="1:6" x14ac:dyDescent="0.25">
      <c r="A5426" t="s">
        <v>3717</v>
      </c>
      <c r="B5426">
        <v>2018</v>
      </c>
      <c r="C5426" t="s">
        <v>3836</v>
      </c>
      <c r="D5426" t="s">
        <v>3843</v>
      </c>
      <c r="E5426" s="11">
        <v>1</v>
      </c>
      <c r="F5426"/>
    </row>
    <row r="5427" spans="1:6" x14ac:dyDescent="0.25">
      <c r="A5427" t="s">
        <v>3717</v>
      </c>
      <c r="B5427">
        <v>2018</v>
      </c>
      <c r="C5427" t="s">
        <v>3855</v>
      </c>
      <c r="D5427" t="s">
        <v>3858</v>
      </c>
      <c r="E5427" s="11">
        <v>1</v>
      </c>
      <c r="F5427"/>
    </row>
    <row r="5428" spans="1:6" x14ac:dyDescent="0.25">
      <c r="A5428" t="s">
        <v>3717</v>
      </c>
      <c r="B5428">
        <v>2018</v>
      </c>
      <c r="C5428" t="s">
        <v>3944</v>
      </c>
      <c r="D5428" t="s">
        <v>1493</v>
      </c>
      <c r="E5428" s="11">
        <v>1</v>
      </c>
      <c r="F5428"/>
    </row>
    <row r="5429" spans="1:6" x14ac:dyDescent="0.25">
      <c r="A5429" t="s">
        <v>3717</v>
      </c>
      <c r="B5429">
        <v>2018</v>
      </c>
      <c r="C5429" t="s">
        <v>3944</v>
      </c>
      <c r="D5429" t="s">
        <v>4033</v>
      </c>
      <c r="E5429" s="11">
        <v>1</v>
      </c>
      <c r="F5429"/>
    </row>
    <row r="5430" spans="1:6" x14ac:dyDescent="0.25">
      <c r="A5430" t="s">
        <v>3717</v>
      </c>
      <c r="B5430">
        <v>2018</v>
      </c>
      <c r="C5430" t="s">
        <v>2922</v>
      </c>
      <c r="D5430" t="s">
        <v>6268</v>
      </c>
      <c r="E5430" s="11">
        <v>1</v>
      </c>
      <c r="F5430"/>
    </row>
    <row r="5431" spans="1:6" x14ac:dyDescent="0.25">
      <c r="A5431" t="s">
        <v>3717</v>
      </c>
      <c r="B5431">
        <v>2018</v>
      </c>
      <c r="C5431" t="s">
        <v>4119</v>
      </c>
      <c r="D5431" t="s">
        <v>4139</v>
      </c>
      <c r="E5431" s="11">
        <v>1</v>
      </c>
      <c r="F5431"/>
    </row>
    <row r="5432" spans="1:6" x14ac:dyDescent="0.25">
      <c r="A5432" t="s">
        <v>3717</v>
      </c>
      <c r="B5432">
        <v>2018</v>
      </c>
      <c r="C5432" t="s">
        <v>4123</v>
      </c>
      <c r="D5432" t="s">
        <v>6098</v>
      </c>
      <c r="E5432" s="11">
        <v>1</v>
      </c>
      <c r="F5432"/>
    </row>
    <row r="5433" spans="1:6" x14ac:dyDescent="0.25">
      <c r="A5433" t="s">
        <v>3717</v>
      </c>
      <c r="B5433">
        <v>2019</v>
      </c>
      <c r="C5433">
        <v>34</v>
      </c>
      <c r="D5433" t="s">
        <v>8600</v>
      </c>
      <c r="E5433" s="11">
        <v>1</v>
      </c>
      <c r="F5433"/>
    </row>
    <row r="5434" spans="1:6" x14ac:dyDescent="0.25">
      <c r="A5434" t="s">
        <v>3717</v>
      </c>
      <c r="B5434">
        <v>2019</v>
      </c>
      <c r="C5434">
        <v>101</v>
      </c>
      <c r="D5434" t="s">
        <v>6048</v>
      </c>
      <c r="E5434" s="11">
        <v>1</v>
      </c>
      <c r="F5434"/>
    </row>
    <row r="5435" spans="1:6" x14ac:dyDescent="0.25">
      <c r="A5435" t="s">
        <v>3717</v>
      </c>
      <c r="B5435">
        <v>2019</v>
      </c>
      <c r="C5435">
        <v>250</v>
      </c>
      <c r="D5435" t="s">
        <v>3443</v>
      </c>
      <c r="E5435" s="11">
        <v>1</v>
      </c>
      <c r="F5435"/>
    </row>
    <row r="5436" spans="1:6" x14ac:dyDescent="0.25">
      <c r="A5436" t="s">
        <v>3717</v>
      </c>
      <c r="B5436">
        <v>2019</v>
      </c>
      <c r="C5436">
        <v>600</v>
      </c>
      <c r="D5436" t="s">
        <v>3443</v>
      </c>
      <c r="E5436" s="11">
        <v>1</v>
      </c>
      <c r="F5436"/>
    </row>
    <row r="5437" spans="1:6" x14ac:dyDescent="0.25">
      <c r="A5437" t="s">
        <v>3717</v>
      </c>
      <c r="B5437">
        <v>2019</v>
      </c>
      <c r="C5437">
        <v>14</v>
      </c>
      <c r="D5437" t="s">
        <v>5954</v>
      </c>
      <c r="E5437" s="11">
        <v>1</v>
      </c>
      <c r="F5437"/>
    </row>
    <row r="5438" spans="1:6" x14ac:dyDescent="0.25">
      <c r="A5438" t="s">
        <v>3717</v>
      </c>
      <c r="B5438">
        <v>2019</v>
      </c>
      <c r="C5438" t="s">
        <v>5017</v>
      </c>
      <c r="D5438" t="s">
        <v>8601</v>
      </c>
      <c r="E5438" s="11">
        <v>1</v>
      </c>
      <c r="F5438"/>
    </row>
    <row r="5439" spans="1:6" x14ac:dyDescent="0.25">
      <c r="A5439" t="s">
        <v>3717</v>
      </c>
      <c r="B5439">
        <v>2019</v>
      </c>
      <c r="C5439" t="s">
        <v>5378</v>
      </c>
      <c r="D5439" t="s">
        <v>6715</v>
      </c>
      <c r="E5439" s="11">
        <v>1</v>
      </c>
      <c r="F5439"/>
    </row>
    <row r="5440" spans="1:6" x14ac:dyDescent="0.25">
      <c r="A5440" t="s">
        <v>3717</v>
      </c>
      <c r="B5440">
        <v>2019</v>
      </c>
      <c r="C5440" t="s">
        <v>5401</v>
      </c>
      <c r="D5440" t="s">
        <v>6716</v>
      </c>
      <c r="E5440" s="11">
        <v>1</v>
      </c>
      <c r="F5440"/>
    </row>
    <row r="5441" spans="1:6" x14ac:dyDescent="0.25">
      <c r="A5441" t="s">
        <v>3717</v>
      </c>
      <c r="B5441">
        <v>2019</v>
      </c>
      <c r="C5441" t="s">
        <v>5463</v>
      </c>
      <c r="D5441" t="s">
        <v>7358</v>
      </c>
      <c r="E5441" s="11">
        <v>1</v>
      </c>
      <c r="F5441"/>
    </row>
    <row r="5442" spans="1:6" x14ac:dyDescent="0.25">
      <c r="A5442" s="9" t="s">
        <v>6765</v>
      </c>
      <c r="B5442" s="9"/>
      <c r="C5442" s="9"/>
      <c r="D5442" s="9"/>
      <c r="E5442" s="12">
        <v>23</v>
      </c>
      <c r="F5442"/>
    </row>
    <row r="5443" spans="1:6" x14ac:dyDescent="0.25">
      <c r="A5443" t="s">
        <v>8602</v>
      </c>
      <c r="B5443">
        <v>2019</v>
      </c>
      <c r="C5443">
        <v>266</v>
      </c>
      <c r="D5443" t="s">
        <v>3443</v>
      </c>
      <c r="E5443" s="11">
        <v>1</v>
      </c>
      <c r="F5443"/>
    </row>
    <row r="5444" spans="1:6" x14ac:dyDescent="0.25">
      <c r="A5444" s="9" t="s">
        <v>8603</v>
      </c>
      <c r="B5444" s="9"/>
      <c r="C5444" s="9"/>
      <c r="D5444" s="9"/>
      <c r="E5444" s="12">
        <v>1</v>
      </c>
      <c r="F5444"/>
    </row>
    <row r="5445" spans="1:6" x14ac:dyDescent="0.25">
      <c r="A5445" t="s">
        <v>6269</v>
      </c>
      <c r="B5445">
        <v>2018</v>
      </c>
      <c r="C5445" t="s">
        <v>977</v>
      </c>
      <c r="D5445" t="s">
        <v>3454</v>
      </c>
      <c r="E5445" s="11">
        <v>1</v>
      </c>
      <c r="F5445"/>
    </row>
    <row r="5446" spans="1:6" x14ac:dyDescent="0.25">
      <c r="A5446" s="9" t="s">
        <v>8604</v>
      </c>
      <c r="B5446" s="9"/>
      <c r="C5446" s="9"/>
      <c r="D5446" s="9"/>
      <c r="E5446" s="12">
        <v>1</v>
      </c>
      <c r="F5446"/>
    </row>
    <row r="5447" spans="1:6" x14ac:dyDescent="0.25">
      <c r="A5447" t="s">
        <v>3886</v>
      </c>
      <c r="B5447">
        <v>2018</v>
      </c>
      <c r="C5447">
        <v>303</v>
      </c>
      <c r="D5447" t="s">
        <v>3887</v>
      </c>
      <c r="E5447" s="11">
        <v>1</v>
      </c>
      <c r="F5447"/>
    </row>
    <row r="5448" spans="1:6" x14ac:dyDescent="0.25">
      <c r="A5448" t="s">
        <v>3886</v>
      </c>
      <c r="B5448">
        <v>2019</v>
      </c>
      <c r="C5448">
        <v>367</v>
      </c>
      <c r="D5448" t="s">
        <v>3443</v>
      </c>
      <c r="E5448" s="11">
        <v>1</v>
      </c>
      <c r="F5448"/>
    </row>
    <row r="5449" spans="1:6" x14ac:dyDescent="0.25">
      <c r="A5449" s="9" t="s">
        <v>8605</v>
      </c>
      <c r="B5449" s="9"/>
      <c r="C5449" s="9"/>
      <c r="D5449" s="9"/>
      <c r="E5449" s="12">
        <v>2</v>
      </c>
      <c r="F5449"/>
    </row>
    <row r="5450" spans="1:6" x14ac:dyDescent="0.25">
      <c r="A5450" t="s">
        <v>5804</v>
      </c>
      <c r="B5450">
        <v>2016</v>
      </c>
      <c r="C5450" t="s">
        <v>1722</v>
      </c>
      <c r="D5450" t="s">
        <v>6574</v>
      </c>
      <c r="E5450" s="11">
        <v>1</v>
      </c>
      <c r="F5450"/>
    </row>
    <row r="5451" spans="1:6" x14ac:dyDescent="0.25">
      <c r="A5451" t="s">
        <v>5804</v>
      </c>
      <c r="B5451">
        <v>2017</v>
      </c>
      <c r="C5451" t="s">
        <v>4815</v>
      </c>
      <c r="D5451" t="s">
        <v>5686</v>
      </c>
      <c r="E5451" s="11">
        <v>1</v>
      </c>
      <c r="F5451"/>
    </row>
    <row r="5452" spans="1:6" x14ac:dyDescent="0.25">
      <c r="A5452" s="9" t="s">
        <v>8606</v>
      </c>
      <c r="B5452" s="9"/>
      <c r="C5452" s="9"/>
      <c r="D5452" s="9"/>
      <c r="E5452" s="12">
        <v>2</v>
      </c>
      <c r="F5452"/>
    </row>
    <row r="5453" spans="1:6" x14ac:dyDescent="0.25">
      <c r="A5453" t="s">
        <v>227</v>
      </c>
      <c r="B5453">
        <v>2017</v>
      </c>
      <c r="C5453">
        <v>476</v>
      </c>
      <c r="D5453" t="s">
        <v>567</v>
      </c>
      <c r="E5453" s="11">
        <v>1</v>
      </c>
      <c r="F5453"/>
    </row>
    <row r="5454" spans="1:6" x14ac:dyDescent="0.25">
      <c r="A5454" t="s">
        <v>227</v>
      </c>
      <c r="B5454">
        <v>2018</v>
      </c>
      <c r="C5454">
        <v>20</v>
      </c>
      <c r="D5454" t="s">
        <v>3442</v>
      </c>
      <c r="E5454" s="11">
        <v>1</v>
      </c>
      <c r="F5454"/>
    </row>
    <row r="5455" spans="1:6" x14ac:dyDescent="0.25">
      <c r="A5455" t="s">
        <v>227</v>
      </c>
      <c r="B5455">
        <v>2018</v>
      </c>
      <c r="C5455">
        <v>396</v>
      </c>
      <c r="D5455" t="s">
        <v>3443</v>
      </c>
      <c r="E5455" s="11">
        <v>1</v>
      </c>
      <c r="F5455"/>
    </row>
    <row r="5456" spans="1:6" x14ac:dyDescent="0.25">
      <c r="A5456" t="s">
        <v>227</v>
      </c>
      <c r="B5456">
        <v>2019</v>
      </c>
      <c r="C5456">
        <v>289</v>
      </c>
      <c r="D5456" t="s">
        <v>3443</v>
      </c>
      <c r="E5456" s="11">
        <v>1</v>
      </c>
      <c r="F5456"/>
    </row>
    <row r="5457" spans="1:6" x14ac:dyDescent="0.25">
      <c r="A5457" s="9" t="s">
        <v>8607</v>
      </c>
      <c r="B5457" s="9"/>
      <c r="C5457" s="9"/>
      <c r="D5457" s="9"/>
      <c r="E5457" s="12">
        <v>4</v>
      </c>
      <c r="F5457"/>
    </row>
    <row r="5458" spans="1:6" x14ac:dyDescent="0.25">
      <c r="A5458" t="s">
        <v>6575</v>
      </c>
      <c r="B5458">
        <v>2018</v>
      </c>
      <c r="C5458">
        <v>139</v>
      </c>
      <c r="D5458" t="s">
        <v>6336</v>
      </c>
      <c r="E5458" s="11">
        <v>1</v>
      </c>
      <c r="F5458"/>
    </row>
    <row r="5459" spans="1:6" x14ac:dyDescent="0.25">
      <c r="A5459" s="9" t="s">
        <v>8608</v>
      </c>
      <c r="B5459" s="9"/>
      <c r="C5459" s="9"/>
      <c r="D5459" s="9"/>
      <c r="E5459" s="12">
        <v>1</v>
      </c>
      <c r="F5459"/>
    </row>
    <row r="5460" spans="1:6" x14ac:dyDescent="0.25">
      <c r="A5460" t="s">
        <v>3532</v>
      </c>
      <c r="B5460">
        <v>2017</v>
      </c>
      <c r="C5460" t="s">
        <v>2293</v>
      </c>
      <c r="D5460" t="s">
        <v>6143</v>
      </c>
      <c r="E5460" s="11">
        <v>1</v>
      </c>
      <c r="F5460"/>
    </row>
    <row r="5461" spans="1:6" x14ac:dyDescent="0.25">
      <c r="A5461" t="s">
        <v>3532</v>
      </c>
      <c r="B5461">
        <v>2018</v>
      </c>
      <c r="C5461">
        <v>35</v>
      </c>
      <c r="D5461" t="s">
        <v>2704</v>
      </c>
      <c r="E5461" s="11">
        <v>1</v>
      </c>
      <c r="F5461"/>
    </row>
    <row r="5462" spans="1:6" x14ac:dyDescent="0.25">
      <c r="A5462" t="s">
        <v>3532</v>
      </c>
      <c r="B5462">
        <v>2018</v>
      </c>
      <c r="C5462">
        <v>35</v>
      </c>
      <c r="D5462" t="s">
        <v>3817</v>
      </c>
      <c r="E5462" s="11">
        <v>1</v>
      </c>
      <c r="F5462"/>
    </row>
    <row r="5463" spans="1:6" x14ac:dyDescent="0.25">
      <c r="A5463" t="s">
        <v>3532</v>
      </c>
      <c r="B5463">
        <v>2018</v>
      </c>
      <c r="C5463">
        <v>188</v>
      </c>
      <c r="D5463" t="s">
        <v>2554</v>
      </c>
      <c r="E5463" s="11">
        <v>1</v>
      </c>
      <c r="F5463"/>
    </row>
    <row r="5464" spans="1:6" x14ac:dyDescent="0.25">
      <c r="A5464" t="s">
        <v>3532</v>
      </c>
      <c r="B5464">
        <v>2018</v>
      </c>
      <c r="C5464">
        <v>123</v>
      </c>
      <c r="D5464" t="s">
        <v>6336</v>
      </c>
      <c r="E5464" s="11">
        <v>1</v>
      </c>
      <c r="F5464"/>
    </row>
    <row r="5465" spans="1:6" x14ac:dyDescent="0.25">
      <c r="A5465" t="s">
        <v>3532</v>
      </c>
      <c r="B5465">
        <v>2018</v>
      </c>
      <c r="C5465">
        <v>123</v>
      </c>
      <c r="D5465" t="s">
        <v>6576</v>
      </c>
      <c r="E5465" s="11">
        <v>1</v>
      </c>
      <c r="F5465"/>
    </row>
    <row r="5466" spans="1:6" x14ac:dyDescent="0.25">
      <c r="A5466" t="s">
        <v>3532</v>
      </c>
      <c r="B5466">
        <v>2018</v>
      </c>
      <c r="C5466">
        <v>73</v>
      </c>
      <c r="D5466" t="s">
        <v>2559</v>
      </c>
      <c r="E5466" s="11">
        <v>1</v>
      </c>
      <c r="F5466"/>
    </row>
    <row r="5467" spans="1:6" x14ac:dyDescent="0.25">
      <c r="A5467" t="s">
        <v>3532</v>
      </c>
      <c r="B5467">
        <v>2018</v>
      </c>
      <c r="C5467" t="s">
        <v>1184</v>
      </c>
      <c r="D5467" t="s">
        <v>1493</v>
      </c>
      <c r="E5467" s="11">
        <v>1</v>
      </c>
      <c r="F5467"/>
    </row>
    <row r="5468" spans="1:6" x14ac:dyDescent="0.25">
      <c r="A5468" t="s">
        <v>3532</v>
      </c>
      <c r="B5468">
        <v>2018</v>
      </c>
      <c r="C5468" t="s">
        <v>2075</v>
      </c>
      <c r="D5468" t="s">
        <v>6326</v>
      </c>
      <c r="E5468" s="11">
        <v>1</v>
      </c>
      <c r="F5468"/>
    </row>
    <row r="5469" spans="1:6" x14ac:dyDescent="0.25">
      <c r="A5469" t="s">
        <v>3532</v>
      </c>
      <c r="B5469">
        <v>2018</v>
      </c>
      <c r="C5469" t="s">
        <v>2505</v>
      </c>
      <c r="D5469" t="s">
        <v>2562</v>
      </c>
      <c r="E5469" s="11">
        <v>1</v>
      </c>
      <c r="F5469"/>
    </row>
    <row r="5470" spans="1:6" x14ac:dyDescent="0.25">
      <c r="A5470" t="s">
        <v>3532</v>
      </c>
      <c r="B5470">
        <v>2018</v>
      </c>
      <c r="C5470" t="s">
        <v>3930</v>
      </c>
      <c r="D5470" t="s">
        <v>3939</v>
      </c>
      <c r="E5470" s="11">
        <v>1</v>
      </c>
      <c r="F5470"/>
    </row>
    <row r="5471" spans="1:6" x14ac:dyDescent="0.25">
      <c r="A5471" t="s">
        <v>3532</v>
      </c>
      <c r="B5471">
        <v>2019</v>
      </c>
      <c r="C5471">
        <v>655</v>
      </c>
      <c r="D5471" t="s">
        <v>3443</v>
      </c>
      <c r="E5471" s="11">
        <v>1</v>
      </c>
      <c r="F5471"/>
    </row>
    <row r="5472" spans="1:6" x14ac:dyDescent="0.25">
      <c r="A5472" t="s">
        <v>3532</v>
      </c>
      <c r="B5472">
        <v>2019</v>
      </c>
      <c r="C5472">
        <v>564</v>
      </c>
      <c r="D5472" t="s">
        <v>5960</v>
      </c>
      <c r="E5472" s="11">
        <v>1</v>
      </c>
      <c r="F5472"/>
    </row>
    <row r="5473" spans="1:6" x14ac:dyDescent="0.25">
      <c r="A5473" s="9" t="s">
        <v>6708</v>
      </c>
      <c r="B5473" s="9"/>
      <c r="C5473" s="9"/>
      <c r="D5473" s="9"/>
      <c r="E5473" s="12">
        <v>13</v>
      </c>
      <c r="F5473"/>
    </row>
    <row r="5474" spans="1:6" x14ac:dyDescent="0.25">
      <c r="A5474" t="s">
        <v>6577</v>
      </c>
      <c r="B5474">
        <v>2018</v>
      </c>
      <c r="C5474" t="s">
        <v>4265</v>
      </c>
      <c r="D5474" t="s">
        <v>5916</v>
      </c>
      <c r="E5474" s="11">
        <v>1</v>
      </c>
      <c r="F5474"/>
    </row>
    <row r="5475" spans="1:6" x14ac:dyDescent="0.25">
      <c r="A5475" t="s">
        <v>6577</v>
      </c>
      <c r="B5475">
        <v>2019</v>
      </c>
      <c r="C5475" t="s">
        <v>6927</v>
      </c>
      <c r="D5475" t="s">
        <v>6080</v>
      </c>
      <c r="E5475" s="11">
        <v>1</v>
      </c>
      <c r="F5475"/>
    </row>
    <row r="5476" spans="1:6" x14ac:dyDescent="0.25">
      <c r="A5476" s="9" t="s">
        <v>8609</v>
      </c>
      <c r="B5476" s="9"/>
      <c r="C5476" s="9"/>
      <c r="D5476" s="9"/>
      <c r="E5476" s="12">
        <v>2</v>
      </c>
      <c r="F5476"/>
    </row>
    <row r="5477" spans="1:6" x14ac:dyDescent="0.25">
      <c r="A5477" t="s">
        <v>8610</v>
      </c>
      <c r="B5477">
        <v>2019</v>
      </c>
      <c r="C5477" t="s">
        <v>5089</v>
      </c>
      <c r="D5477" t="s">
        <v>6158</v>
      </c>
      <c r="E5477" s="11">
        <v>1</v>
      </c>
      <c r="F5477"/>
    </row>
    <row r="5478" spans="1:6" x14ac:dyDescent="0.25">
      <c r="A5478" t="s">
        <v>8610</v>
      </c>
      <c r="B5478">
        <v>2019</v>
      </c>
      <c r="C5478" t="s">
        <v>6875</v>
      </c>
      <c r="D5478" t="s">
        <v>6080</v>
      </c>
      <c r="E5478" s="11">
        <v>1</v>
      </c>
      <c r="F5478"/>
    </row>
    <row r="5479" spans="1:6" x14ac:dyDescent="0.25">
      <c r="A5479" s="9" t="s">
        <v>8611</v>
      </c>
      <c r="B5479" s="9"/>
      <c r="C5479" s="9"/>
      <c r="D5479" s="9"/>
      <c r="E5479" s="12">
        <v>2</v>
      </c>
      <c r="F5479"/>
    </row>
    <row r="5480" spans="1:6" x14ac:dyDescent="0.25">
      <c r="A5480" t="s">
        <v>2710</v>
      </c>
      <c r="B5480">
        <v>2016</v>
      </c>
      <c r="C5480">
        <v>646</v>
      </c>
      <c r="D5480" t="s">
        <v>2564</v>
      </c>
      <c r="E5480" s="11">
        <v>1</v>
      </c>
      <c r="F5480"/>
    </row>
    <row r="5481" spans="1:6" x14ac:dyDescent="0.25">
      <c r="A5481" s="9" t="s">
        <v>8612</v>
      </c>
      <c r="B5481" s="9"/>
      <c r="C5481" s="9"/>
      <c r="D5481" s="9"/>
      <c r="E5481" s="12">
        <v>1</v>
      </c>
      <c r="F5481"/>
    </row>
    <row r="5482" spans="1:6" x14ac:dyDescent="0.25">
      <c r="A5482" t="s">
        <v>3533</v>
      </c>
      <c r="B5482">
        <v>2017</v>
      </c>
      <c r="C5482" t="s">
        <v>2861</v>
      </c>
      <c r="D5482" t="s">
        <v>1493</v>
      </c>
      <c r="E5482" s="11">
        <v>1</v>
      </c>
      <c r="F5482"/>
    </row>
    <row r="5483" spans="1:6" x14ac:dyDescent="0.25">
      <c r="A5483" s="9" t="s">
        <v>8613</v>
      </c>
      <c r="B5483" s="9"/>
      <c r="C5483" s="9"/>
      <c r="D5483" s="9"/>
      <c r="E5483" s="12">
        <v>1</v>
      </c>
      <c r="F5483"/>
    </row>
    <row r="5484" spans="1:6" x14ac:dyDescent="0.25">
      <c r="A5484" t="s">
        <v>228</v>
      </c>
      <c r="B5484">
        <v>1998</v>
      </c>
      <c r="C5484">
        <v>299</v>
      </c>
      <c r="D5484" t="s">
        <v>3442</v>
      </c>
      <c r="E5484" s="11">
        <v>1</v>
      </c>
      <c r="F5484"/>
    </row>
    <row r="5485" spans="1:6" x14ac:dyDescent="0.25">
      <c r="A5485" t="s">
        <v>228</v>
      </c>
      <c r="B5485">
        <v>1999</v>
      </c>
      <c r="C5485">
        <v>291</v>
      </c>
      <c r="D5485" t="s">
        <v>3443</v>
      </c>
      <c r="E5485" s="11">
        <v>1</v>
      </c>
      <c r="F5485"/>
    </row>
    <row r="5486" spans="1:6" x14ac:dyDescent="0.25">
      <c r="A5486" t="s">
        <v>228</v>
      </c>
      <c r="B5486">
        <v>2001</v>
      </c>
      <c r="C5486">
        <v>136</v>
      </c>
      <c r="D5486" t="s">
        <v>3443</v>
      </c>
      <c r="E5486" s="11">
        <v>1</v>
      </c>
      <c r="F5486"/>
    </row>
    <row r="5487" spans="1:6" x14ac:dyDescent="0.25">
      <c r="A5487" t="s">
        <v>228</v>
      </c>
      <c r="B5487">
        <v>2004</v>
      </c>
      <c r="C5487">
        <v>623</v>
      </c>
      <c r="D5487" t="s">
        <v>3443</v>
      </c>
      <c r="E5487" s="11">
        <v>1</v>
      </c>
      <c r="F5487"/>
    </row>
    <row r="5488" spans="1:6" x14ac:dyDescent="0.25">
      <c r="A5488" t="s">
        <v>228</v>
      </c>
      <c r="B5488">
        <v>2005</v>
      </c>
      <c r="C5488">
        <v>49</v>
      </c>
      <c r="D5488" t="s">
        <v>3443</v>
      </c>
      <c r="E5488" s="11">
        <v>1</v>
      </c>
      <c r="F5488"/>
    </row>
    <row r="5489" spans="1:6" x14ac:dyDescent="0.25">
      <c r="A5489" t="s">
        <v>228</v>
      </c>
      <c r="B5489">
        <v>2006</v>
      </c>
      <c r="C5489">
        <v>423</v>
      </c>
      <c r="D5489" t="s">
        <v>3443</v>
      </c>
      <c r="E5489" s="11">
        <v>1</v>
      </c>
      <c r="F5489"/>
    </row>
    <row r="5490" spans="1:6" x14ac:dyDescent="0.25">
      <c r="A5490" t="s">
        <v>228</v>
      </c>
      <c r="B5490">
        <v>2006</v>
      </c>
      <c r="C5490" t="s">
        <v>3901</v>
      </c>
      <c r="D5490" t="s">
        <v>3454</v>
      </c>
      <c r="E5490" s="11">
        <v>1</v>
      </c>
      <c r="F5490"/>
    </row>
    <row r="5491" spans="1:6" x14ac:dyDescent="0.25">
      <c r="A5491" t="s">
        <v>228</v>
      </c>
      <c r="B5491">
        <v>2006</v>
      </c>
      <c r="C5491" t="s">
        <v>3905</v>
      </c>
      <c r="D5491" t="s">
        <v>3454</v>
      </c>
      <c r="E5491" s="11">
        <v>1</v>
      </c>
      <c r="F5491"/>
    </row>
    <row r="5492" spans="1:6" x14ac:dyDescent="0.25">
      <c r="A5492" t="s">
        <v>228</v>
      </c>
      <c r="B5492">
        <v>2007</v>
      </c>
      <c r="C5492" t="s">
        <v>930</v>
      </c>
      <c r="D5492" t="s">
        <v>3454</v>
      </c>
      <c r="E5492" s="11">
        <v>1</v>
      </c>
      <c r="F5492"/>
    </row>
    <row r="5493" spans="1:6" x14ac:dyDescent="0.25">
      <c r="A5493" t="s">
        <v>228</v>
      </c>
      <c r="B5493">
        <v>2008</v>
      </c>
      <c r="C5493">
        <v>360</v>
      </c>
      <c r="D5493" t="s">
        <v>3443</v>
      </c>
      <c r="E5493" s="11">
        <v>1</v>
      </c>
      <c r="F5493"/>
    </row>
    <row r="5494" spans="1:6" x14ac:dyDescent="0.25">
      <c r="A5494" t="s">
        <v>228</v>
      </c>
      <c r="B5494">
        <v>2008</v>
      </c>
      <c r="C5494">
        <v>99</v>
      </c>
      <c r="D5494" t="s">
        <v>3443</v>
      </c>
      <c r="E5494" s="11">
        <v>1</v>
      </c>
      <c r="F5494"/>
    </row>
    <row r="5495" spans="1:6" x14ac:dyDescent="0.25">
      <c r="A5495" t="s">
        <v>228</v>
      </c>
      <c r="B5495">
        <v>2010</v>
      </c>
      <c r="C5495">
        <v>302</v>
      </c>
      <c r="D5495" t="s">
        <v>3443</v>
      </c>
      <c r="E5495" s="11">
        <v>1</v>
      </c>
      <c r="F5495"/>
    </row>
    <row r="5496" spans="1:6" x14ac:dyDescent="0.25">
      <c r="A5496" t="s">
        <v>228</v>
      </c>
      <c r="B5496">
        <v>2010</v>
      </c>
      <c r="C5496">
        <v>369</v>
      </c>
      <c r="D5496" t="s">
        <v>3443</v>
      </c>
      <c r="E5496" s="11">
        <v>1</v>
      </c>
      <c r="F5496"/>
    </row>
    <row r="5497" spans="1:6" x14ac:dyDescent="0.25">
      <c r="A5497" t="s">
        <v>228</v>
      </c>
      <c r="B5497">
        <v>2011</v>
      </c>
      <c r="C5497">
        <v>315</v>
      </c>
      <c r="D5497" t="s">
        <v>3443</v>
      </c>
      <c r="E5497" s="11">
        <v>1</v>
      </c>
      <c r="F5497"/>
    </row>
    <row r="5498" spans="1:6" x14ac:dyDescent="0.25">
      <c r="A5498" t="s">
        <v>228</v>
      </c>
      <c r="B5498">
        <v>2011</v>
      </c>
      <c r="C5498">
        <v>324</v>
      </c>
      <c r="D5498" t="s">
        <v>3443</v>
      </c>
      <c r="E5498" s="11">
        <v>1</v>
      </c>
      <c r="F5498"/>
    </row>
    <row r="5499" spans="1:6" x14ac:dyDescent="0.25">
      <c r="A5499" t="s">
        <v>228</v>
      </c>
      <c r="B5499">
        <v>2013</v>
      </c>
      <c r="C5499" t="s">
        <v>1199</v>
      </c>
      <c r="D5499" t="s">
        <v>3454</v>
      </c>
      <c r="E5499" s="11">
        <v>1</v>
      </c>
      <c r="F5499"/>
    </row>
    <row r="5500" spans="1:6" x14ac:dyDescent="0.25">
      <c r="A5500" t="s">
        <v>228</v>
      </c>
      <c r="B5500">
        <v>2014</v>
      </c>
      <c r="C5500">
        <v>181</v>
      </c>
      <c r="D5500" t="s">
        <v>3442</v>
      </c>
      <c r="E5500" s="11">
        <v>1</v>
      </c>
      <c r="F5500"/>
    </row>
    <row r="5501" spans="1:6" x14ac:dyDescent="0.25">
      <c r="A5501" t="s">
        <v>228</v>
      </c>
      <c r="B5501">
        <v>2014</v>
      </c>
      <c r="C5501">
        <v>259</v>
      </c>
      <c r="D5501" t="s">
        <v>3443</v>
      </c>
      <c r="E5501" s="11">
        <v>1</v>
      </c>
      <c r="F5501"/>
    </row>
    <row r="5502" spans="1:6" x14ac:dyDescent="0.25">
      <c r="A5502" t="s">
        <v>228</v>
      </c>
      <c r="B5502">
        <v>2015</v>
      </c>
      <c r="C5502">
        <v>168</v>
      </c>
      <c r="D5502" t="s">
        <v>5985</v>
      </c>
      <c r="E5502" s="11">
        <v>1</v>
      </c>
      <c r="F5502"/>
    </row>
    <row r="5503" spans="1:6" x14ac:dyDescent="0.25">
      <c r="A5503" t="s">
        <v>228</v>
      </c>
      <c r="B5503">
        <v>2015</v>
      </c>
      <c r="C5503">
        <v>500</v>
      </c>
      <c r="D5503" t="s">
        <v>3443</v>
      </c>
      <c r="E5503" s="11">
        <v>1</v>
      </c>
      <c r="F5503"/>
    </row>
    <row r="5504" spans="1:6" x14ac:dyDescent="0.25">
      <c r="A5504" t="s">
        <v>228</v>
      </c>
      <c r="B5504">
        <v>2015</v>
      </c>
      <c r="C5504">
        <v>59</v>
      </c>
      <c r="D5504" t="s">
        <v>3442</v>
      </c>
      <c r="E5504" s="11">
        <v>1</v>
      </c>
      <c r="F5504"/>
    </row>
    <row r="5505" spans="1:6" x14ac:dyDescent="0.25">
      <c r="A5505" t="s">
        <v>228</v>
      </c>
      <c r="B5505">
        <v>2015</v>
      </c>
      <c r="C5505" t="s">
        <v>1469</v>
      </c>
      <c r="D5505" t="s">
        <v>3454</v>
      </c>
      <c r="E5505" s="11">
        <v>1</v>
      </c>
      <c r="F5505"/>
    </row>
    <row r="5506" spans="1:6" x14ac:dyDescent="0.25">
      <c r="A5506" t="s">
        <v>228</v>
      </c>
      <c r="B5506">
        <v>2016</v>
      </c>
      <c r="C5506">
        <v>10</v>
      </c>
      <c r="D5506" t="s">
        <v>5691</v>
      </c>
      <c r="E5506" s="11">
        <v>1</v>
      </c>
      <c r="F5506"/>
    </row>
    <row r="5507" spans="1:6" x14ac:dyDescent="0.25">
      <c r="A5507" t="s">
        <v>228</v>
      </c>
      <c r="B5507">
        <v>2016</v>
      </c>
      <c r="C5507">
        <v>400</v>
      </c>
      <c r="D5507" t="s">
        <v>3443</v>
      </c>
      <c r="E5507" s="11">
        <v>1</v>
      </c>
      <c r="F5507"/>
    </row>
    <row r="5508" spans="1:6" x14ac:dyDescent="0.25">
      <c r="A5508" t="s">
        <v>228</v>
      </c>
      <c r="B5508">
        <v>2016</v>
      </c>
      <c r="C5508" t="s">
        <v>1844</v>
      </c>
      <c r="D5508" t="s">
        <v>6007</v>
      </c>
      <c r="E5508" s="11">
        <v>1</v>
      </c>
      <c r="F5508"/>
    </row>
    <row r="5509" spans="1:6" x14ac:dyDescent="0.25">
      <c r="A5509" t="s">
        <v>228</v>
      </c>
      <c r="B5509">
        <v>2016</v>
      </c>
      <c r="C5509" t="s">
        <v>1987</v>
      </c>
      <c r="D5509" t="s">
        <v>3454</v>
      </c>
      <c r="E5509" s="11">
        <v>1</v>
      </c>
      <c r="F5509"/>
    </row>
    <row r="5510" spans="1:6" x14ac:dyDescent="0.25">
      <c r="A5510" t="s">
        <v>228</v>
      </c>
      <c r="B5510">
        <v>2017</v>
      </c>
      <c r="C5510">
        <v>100</v>
      </c>
      <c r="D5510" t="s">
        <v>6002</v>
      </c>
      <c r="E5510" s="11">
        <v>1</v>
      </c>
      <c r="F5510"/>
    </row>
    <row r="5511" spans="1:6" x14ac:dyDescent="0.25">
      <c r="A5511" t="s">
        <v>228</v>
      </c>
      <c r="B5511">
        <v>2017</v>
      </c>
      <c r="C5511">
        <v>229</v>
      </c>
      <c r="D5511" t="s">
        <v>3443</v>
      </c>
      <c r="E5511" s="11">
        <v>1</v>
      </c>
      <c r="F5511"/>
    </row>
    <row r="5512" spans="1:6" x14ac:dyDescent="0.25">
      <c r="A5512" t="s">
        <v>228</v>
      </c>
      <c r="B5512">
        <v>2017</v>
      </c>
      <c r="C5512">
        <v>300</v>
      </c>
      <c r="D5512" t="s">
        <v>5985</v>
      </c>
      <c r="E5512" s="11">
        <v>1</v>
      </c>
      <c r="F5512"/>
    </row>
    <row r="5513" spans="1:6" x14ac:dyDescent="0.25">
      <c r="A5513" t="s">
        <v>228</v>
      </c>
      <c r="B5513">
        <v>2017</v>
      </c>
      <c r="C5513">
        <v>350</v>
      </c>
      <c r="D5513" t="s">
        <v>3443</v>
      </c>
      <c r="E5513" s="11">
        <v>1</v>
      </c>
      <c r="F5513"/>
    </row>
    <row r="5514" spans="1:6" x14ac:dyDescent="0.25">
      <c r="A5514" t="s">
        <v>228</v>
      </c>
      <c r="B5514">
        <v>2017</v>
      </c>
      <c r="C5514">
        <v>52</v>
      </c>
      <c r="D5514" t="s">
        <v>5691</v>
      </c>
      <c r="E5514" s="11">
        <v>1</v>
      </c>
      <c r="F5514"/>
    </row>
    <row r="5515" spans="1:6" x14ac:dyDescent="0.25">
      <c r="A5515" s="9" t="s">
        <v>8614</v>
      </c>
      <c r="B5515" s="9"/>
      <c r="C5515" s="9"/>
      <c r="D5515" s="9"/>
      <c r="E5515" s="12">
        <v>31</v>
      </c>
      <c r="F5515"/>
    </row>
    <row r="5516" spans="1:6" x14ac:dyDescent="0.25">
      <c r="A5516" t="s">
        <v>6270</v>
      </c>
      <c r="B5516">
        <v>2006</v>
      </c>
      <c r="C5516" t="s">
        <v>3900</v>
      </c>
      <c r="D5516" t="s">
        <v>3454</v>
      </c>
      <c r="E5516" s="11">
        <v>1</v>
      </c>
      <c r="F5516"/>
    </row>
    <row r="5517" spans="1:6" x14ac:dyDescent="0.25">
      <c r="A5517" s="9" t="s">
        <v>8615</v>
      </c>
      <c r="B5517" s="9"/>
      <c r="C5517" s="9"/>
      <c r="D5517" s="9"/>
      <c r="E5517" s="12">
        <v>1</v>
      </c>
      <c r="F5517"/>
    </row>
    <row r="5518" spans="1:6" x14ac:dyDescent="0.25">
      <c r="A5518" t="s">
        <v>6271</v>
      </c>
      <c r="B5518">
        <v>2006</v>
      </c>
      <c r="C5518" t="s">
        <v>3906</v>
      </c>
      <c r="D5518" t="s">
        <v>3454</v>
      </c>
      <c r="E5518" s="11">
        <v>1</v>
      </c>
      <c r="F5518"/>
    </row>
    <row r="5519" spans="1:6" x14ac:dyDescent="0.25">
      <c r="A5519" s="9" t="s">
        <v>8616</v>
      </c>
      <c r="B5519" s="9"/>
      <c r="C5519" s="9"/>
      <c r="D5519" s="9"/>
      <c r="E5519" s="12">
        <v>1</v>
      </c>
      <c r="F5519"/>
    </row>
    <row r="5520" spans="1:6" x14ac:dyDescent="0.25">
      <c r="A5520" t="s">
        <v>6578</v>
      </c>
      <c r="B5520">
        <v>2017</v>
      </c>
      <c r="C5520" t="s">
        <v>2270</v>
      </c>
      <c r="D5520" t="s">
        <v>6143</v>
      </c>
      <c r="E5520" s="11">
        <v>1</v>
      </c>
      <c r="F5520"/>
    </row>
    <row r="5521" spans="1:6" x14ac:dyDescent="0.25">
      <c r="A5521" s="9" t="s">
        <v>8617</v>
      </c>
      <c r="B5521" s="9"/>
      <c r="C5521" s="9"/>
      <c r="D5521" s="9"/>
      <c r="E5521" s="12">
        <v>1</v>
      </c>
      <c r="F5521"/>
    </row>
    <row r="5522" spans="1:6" x14ac:dyDescent="0.25">
      <c r="A5522" t="s">
        <v>8618</v>
      </c>
      <c r="B5522">
        <v>2019</v>
      </c>
      <c r="C5522" t="s">
        <v>6814</v>
      </c>
      <c r="D5522" t="s">
        <v>7161</v>
      </c>
      <c r="E5522" s="11">
        <v>1</v>
      </c>
      <c r="F5522"/>
    </row>
    <row r="5523" spans="1:6" x14ac:dyDescent="0.25">
      <c r="A5523" s="9" t="s">
        <v>8619</v>
      </c>
      <c r="B5523" s="9"/>
      <c r="C5523" s="9"/>
      <c r="D5523" s="9"/>
      <c r="E5523" s="12">
        <v>1</v>
      </c>
      <c r="F5523"/>
    </row>
    <row r="5524" spans="1:6" x14ac:dyDescent="0.25">
      <c r="A5524" t="s">
        <v>3534</v>
      </c>
      <c r="B5524">
        <v>2017</v>
      </c>
      <c r="C5524" t="s">
        <v>2171</v>
      </c>
      <c r="D5524" t="s">
        <v>5685</v>
      </c>
      <c r="E5524" s="11">
        <v>1</v>
      </c>
      <c r="F5524"/>
    </row>
    <row r="5525" spans="1:6" x14ac:dyDescent="0.25">
      <c r="A5525" t="s">
        <v>3534</v>
      </c>
      <c r="B5525">
        <v>2017</v>
      </c>
      <c r="C5525" t="s">
        <v>2278</v>
      </c>
      <c r="D5525" t="s">
        <v>6143</v>
      </c>
      <c r="E5525" s="11">
        <v>1</v>
      </c>
      <c r="F5525"/>
    </row>
    <row r="5526" spans="1:6" x14ac:dyDescent="0.25">
      <c r="A5526" t="s">
        <v>3534</v>
      </c>
      <c r="B5526">
        <v>2017</v>
      </c>
      <c r="C5526" t="s">
        <v>4851</v>
      </c>
      <c r="D5526" t="s">
        <v>5686</v>
      </c>
      <c r="E5526" s="11">
        <v>1</v>
      </c>
      <c r="F5526"/>
    </row>
    <row r="5527" spans="1:6" x14ac:dyDescent="0.25">
      <c r="A5527" t="s">
        <v>3534</v>
      </c>
      <c r="B5527">
        <v>2019</v>
      </c>
      <c r="C5527">
        <v>228</v>
      </c>
      <c r="D5527" t="s">
        <v>568</v>
      </c>
      <c r="E5527" s="11">
        <v>1</v>
      </c>
      <c r="F5527"/>
    </row>
    <row r="5528" spans="1:6" x14ac:dyDescent="0.25">
      <c r="A5528" t="s">
        <v>3534</v>
      </c>
      <c r="B5528">
        <v>2019</v>
      </c>
      <c r="C5528">
        <v>678</v>
      </c>
      <c r="D5528" t="s">
        <v>567</v>
      </c>
      <c r="E5528" s="11">
        <v>1</v>
      </c>
      <c r="F5528"/>
    </row>
    <row r="5529" spans="1:6" x14ac:dyDescent="0.25">
      <c r="A5529" t="s">
        <v>3534</v>
      </c>
      <c r="B5529">
        <v>2019</v>
      </c>
      <c r="C5529">
        <v>71</v>
      </c>
      <c r="D5529" t="s">
        <v>2557</v>
      </c>
      <c r="E5529" s="11">
        <v>1</v>
      </c>
      <c r="F5529"/>
    </row>
    <row r="5530" spans="1:6" x14ac:dyDescent="0.25">
      <c r="A5530" s="9" t="s">
        <v>8620</v>
      </c>
      <c r="B5530" s="9"/>
      <c r="C5530" s="9"/>
      <c r="D5530" s="9"/>
      <c r="E5530" s="12">
        <v>6</v>
      </c>
      <c r="F5530"/>
    </row>
    <row r="5531" spans="1:6" x14ac:dyDescent="0.25">
      <c r="A5531" t="s">
        <v>6272</v>
      </c>
      <c r="B5531">
        <v>2017</v>
      </c>
      <c r="C5531">
        <v>4</v>
      </c>
      <c r="D5531" t="s">
        <v>5960</v>
      </c>
      <c r="E5531" s="11">
        <v>1</v>
      </c>
      <c r="F5531"/>
    </row>
    <row r="5532" spans="1:6" x14ac:dyDescent="0.25">
      <c r="A5532" s="9" t="s">
        <v>8621</v>
      </c>
      <c r="B5532" s="9"/>
      <c r="C5532" s="9"/>
      <c r="D5532" s="9"/>
      <c r="E5532" s="12">
        <v>1</v>
      </c>
      <c r="F5532"/>
    </row>
    <row r="5533" spans="1:6" x14ac:dyDescent="0.25">
      <c r="A5533" t="s">
        <v>3535</v>
      </c>
      <c r="B5533">
        <v>2017</v>
      </c>
      <c r="C5533" t="s">
        <v>2879</v>
      </c>
      <c r="D5533" t="s">
        <v>1493</v>
      </c>
      <c r="E5533" s="11">
        <v>1</v>
      </c>
      <c r="F5533"/>
    </row>
    <row r="5534" spans="1:6" x14ac:dyDescent="0.25">
      <c r="A5534" s="9" t="s">
        <v>8622</v>
      </c>
      <c r="B5534" s="9"/>
      <c r="C5534" s="9"/>
      <c r="D5534" s="9"/>
      <c r="E5534" s="12">
        <v>1</v>
      </c>
      <c r="F5534"/>
    </row>
    <row r="5535" spans="1:6" x14ac:dyDescent="0.25">
      <c r="A5535" t="s">
        <v>230</v>
      </c>
      <c r="B5535">
        <v>2015</v>
      </c>
      <c r="C5535">
        <v>660</v>
      </c>
      <c r="D5535" t="s">
        <v>567</v>
      </c>
      <c r="E5535" s="11">
        <v>1</v>
      </c>
      <c r="F5535"/>
    </row>
    <row r="5536" spans="1:6" x14ac:dyDescent="0.25">
      <c r="A5536" t="s">
        <v>230</v>
      </c>
      <c r="B5536">
        <v>2016</v>
      </c>
      <c r="C5536">
        <v>121</v>
      </c>
      <c r="D5536" t="s">
        <v>3443</v>
      </c>
      <c r="E5536" s="11">
        <v>1</v>
      </c>
      <c r="F5536"/>
    </row>
    <row r="5537" spans="1:6" x14ac:dyDescent="0.25">
      <c r="A5537" t="s">
        <v>230</v>
      </c>
      <c r="B5537">
        <v>2017</v>
      </c>
      <c r="C5537">
        <v>263</v>
      </c>
      <c r="D5537" t="s">
        <v>6048</v>
      </c>
      <c r="E5537" s="11">
        <v>1</v>
      </c>
      <c r="F5537"/>
    </row>
    <row r="5538" spans="1:6" x14ac:dyDescent="0.25">
      <c r="A5538" t="s">
        <v>230</v>
      </c>
      <c r="B5538">
        <v>2017</v>
      </c>
      <c r="C5538">
        <v>626</v>
      </c>
      <c r="D5538" t="s">
        <v>3443</v>
      </c>
      <c r="E5538" s="11">
        <v>1</v>
      </c>
      <c r="F5538"/>
    </row>
    <row r="5539" spans="1:6" x14ac:dyDescent="0.25">
      <c r="A5539" t="s">
        <v>230</v>
      </c>
      <c r="B5539">
        <v>2018</v>
      </c>
      <c r="C5539">
        <v>74</v>
      </c>
      <c r="D5539" t="s">
        <v>3443</v>
      </c>
      <c r="E5539" s="11">
        <v>1</v>
      </c>
      <c r="F5539"/>
    </row>
    <row r="5540" spans="1:6" x14ac:dyDescent="0.25">
      <c r="A5540" t="s">
        <v>230</v>
      </c>
      <c r="B5540">
        <v>2019</v>
      </c>
      <c r="C5540">
        <v>434</v>
      </c>
      <c r="D5540" t="s">
        <v>3443</v>
      </c>
      <c r="E5540" s="11">
        <v>1</v>
      </c>
      <c r="F5540"/>
    </row>
    <row r="5541" spans="1:6" x14ac:dyDescent="0.25">
      <c r="A5541" s="9" t="s">
        <v>8623</v>
      </c>
      <c r="B5541" s="9"/>
      <c r="C5541" s="9"/>
      <c r="D5541" s="9"/>
      <c r="E5541" s="12">
        <v>6</v>
      </c>
      <c r="F5541"/>
    </row>
    <row r="5542" spans="1:6" x14ac:dyDescent="0.25">
      <c r="A5542" t="s">
        <v>5805</v>
      </c>
      <c r="B5542">
        <v>2017</v>
      </c>
      <c r="C5542" t="s">
        <v>4736</v>
      </c>
      <c r="D5542" t="s">
        <v>7154</v>
      </c>
      <c r="E5542" s="11">
        <v>1</v>
      </c>
      <c r="F5542"/>
    </row>
    <row r="5543" spans="1:6" x14ac:dyDescent="0.25">
      <c r="A5543" s="9" t="s">
        <v>8624</v>
      </c>
      <c r="B5543" s="9"/>
      <c r="C5543" s="9"/>
      <c r="D5543" s="9"/>
      <c r="E5543" s="12">
        <v>1</v>
      </c>
      <c r="F5543"/>
    </row>
    <row r="5544" spans="1:6" x14ac:dyDescent="0.25">
      <c r="A5544" t="s">
        <v>6579</v>
      </c>
      <c r="B5544">
        <v>2017</v>
      </c>
      <c r="C5544" t="s">
        <v>1452</v>
      </c>
      <c r="D5544" t="s">
        <v>3454</v>
      </c>
      <c r="E5544" s="11">
        <v>1</v>
      </c>
      <c r="F5544"/>
    </row>
    <row r="5545" spans="1:6" x14ac:dyDescent="0.25">
      <c r="A5545" s="9" t="s">
        <v>8625</v>
      </c>
      <c r="B5545" s="9"/>
      <c r="C5545" s="9"/>
      <c r="D5545" s="9"/>
      <c r="E5545" s="12">
        <v>1</v>
      </c>
      <c r="F5545"/>
    </row>
    <row r="5546" spans="1:6" x14ac:dyDescent="0.25">
      <c r="A5546" t="s">
        <v>2711</v>
      </c>
      <c r="B5546">
        <v>2016</v>
      </c>
      <c r="C5546">
        <v>28</v>
      </c>
      <c r="D5546" t="s">
        <v>2550</v>
      </c>
      <c r="E5546" s="11">
        <v>1</v>
      </c>
      <c r="F5546"/>
    </row>
    <row r="5547" spans="1:6" x14ac:dyDescent="0.25">
      <c r="A5547" t="s">
        <v>2711</v>
      </c>
      <c r="B5547">
        <v>2016</v>
      </c>
      <c r="C5547">
        <v>31</v>
      </c>
      <c r="D5547" t="s">
        <v>2551</v>
      </c>
      <c r="E5547" s="11">
        <v>1</v>
      </c>
      <c r="F5547"/>
    </row>
    <row r="5548" spans="1:6" x14ac:dyDescent="0.25">
      <c r="A5548" t="s">
        <v>2711</v>
      </c>
      <c r="B5548">
        <v>2016</v>
      </c>
      <c r="C5548">
        <v>109</v>
      </c>
      <c r="D5548" t="s">
        <v>567</v>
      </c>
      <c r="E5548" s="11">
        <v>1</v>
      </c>
      <c r="F5548"/>
    </row>
    <row r="5549" spans="1:6" x14ac:dyDescent="0.25">
      <c r="A5549" s="9" t="s">
        <v>8626</v>
      </c>
      <c r="B5549" s="9"/>
      <c r="C5549" s="9"/>
      <c r="D5549" s="9"/>
      <c r="E5549" s="12">
        <v>3</v>
      </c>
      <c r="F5549"/>
    </row>
    <row r="5550" spans="1:6" x14ac:dyDescent="0.25">
      <c r="A5550" t="s">
        <v>231</v>
      </c>
      <c r="B5550">
        <v>2013</v>
      </c>
      <c r="C5550" t="s">
        <v>1196</v>
      </c>
      <c r="D5550" t="s">
        <v>1493</v>
      </c>
      <c r="E5550" s="11">
        <v>1</v>
      </c>
      <c r="F5550"/>
    </row>
    <row r="5551" spans="1:6" x14ac:dyDescent="0.25">
      <c r="A5551" t="s">
        <v>231</v>
      </c>
      <c r="B5551">
        <v>2017</v>
      </c>
      <c r="C5551">
        <v>23</v>
      </c>
      <c r="D5551" t="s">
        <v>3443</v>
      </c>
      <c r="E5551" s="11">
        <v>1</v>
      </c>
      <c r="F5551"/>
    </row>
    <row r="5552" spans="1:6" x14ac:dyDescent="0.25">
      <c r="A5552" t="s">
        <v>231</v>
      </c>
      <c r="B5552">
        <v>2017</v>
      </c>
      <c r="C5552">
        <v>14</v>
      </c>
      <c r="D5552" t="s">
        <v>6048</v>
      </c>
      <c r="E5552" s="11">
        <v>1</v>
      </c>
      <c r="F5552"/>
    </row>
    <row r="5553" spans="1:6" x14ac:dyDescent="0.25">
      <c r="A5553" t="s">
        <v>231</v>
      </c>
      <c r="B5553">
        <v>2017</v>
      </c>
      <c r="C5553">
        <v>191</v>
      </c>
      <c r="D5553" t="s">
        <v>5985</v>
      </c>
      <c r="E5553" s="11">
        <v>1</v>
      </c>
      <c r="F5553"/>
    </row>
    <row r="5554" spans="1:6" x14ac:dyDescent="0.25">
      <c r="A5554" t="s">
        <v>231</v>
      </c>
      <c r="B5554">
        <v>2018</v>
      </c>
      <c r="C5554" t="s">
        <v>3975</v>
      </c>
      <c r="D5554" t="s">
        <v>3454</v>
      </c>
      <c r="E5554" s="11">
        <v>1</v>
      </c>
      <c r="F5554"/>
    </row>
    <row r="5555" spans="1:6" x14ac:dyDescent="0.25">
      <c r="A5555" t="s">
        <v>231</v>
      </c>
      <c r="B5555">
        <v>2019</v>
      </c>
      <c r="C5555">
        <v>503</v>
      </c>
      <c r="D5555" t="s">
        <v>3443</v>
      </c>
      <c r="E5555" s="11">
        <v>1</v>
      </c>
      <c r="F5555"/>
    </row>
    <row r="5556" spans="1:6" x14ac:dyDescent="0.25">
      <c r="A5556" s="9" t="s">
        <v>8627</v>
      </c>
      <c r="B5556" s="9"/>
      <c r="C5556" s="9"/>
      <c r="D5556" s="9"/>
      <c r="E5556" s="12">
        <v>6</v>
      </c>
      <c r="F5556"/>
    </row>
    <row r="5557" spans="1:6" x14ac:dyDescent="0.25">
      <c r="A5557" t="s">
        <v>5806</v>
      </c>
      <c r="B5557">
        <v>2017</v>
      </c>
      <c r="C5557" t="s">
        <v>4692</v>
      </c>
      <c r="D5557" t="s">
        <v>5686</v>
      </c>
      <c r="E5557" s="11">
        <v>1</v>
      </c>
      <c r="F5557"/>
    </row>
    <row r="5558" spans="1:6" x14ac:dyDescent="0.25">
      <c r="A5558" t="s">
        <v>5806</v>
      </c>
      <c r="B5558">
        <v>2018</v>
      </c>
      <c r="C5558">
        <v>188</v>
      </c>
      <c r="D5558" t="s">
        <v>6336</v>
      </c>
      <c r="E5558" s="11">
        <v>1</v>
      </c>
      <c r="F5558"/>
    </row>
    <row r="5559" spans="1:6" x14ac:dyDescent="0.25">
      <c r="A5559" s="9" t="s">
        <v>8628</v>
      </c>
      <c r="B5559" s="9"/>
      <c r="C5559" s="9"/>
      <c r="D5559" s="9"/>
      <c r="E5559" s="12">
        <v>2</v>
      </c>
      <c r="F5559"/>
    </row>
    <row r="5560" spans="1:6" x14ac:dyDescent="0.25">
      <c r="A5560" t="s">
        <v>8629</v>
      </c>
      <c r="B5560">
        <v>2019</v>
      </c>
      <c r="C5560" t="s">
        <v>5156</v>
      </c>
      <c r="D5560" t="s">
        <v>8630</v>
      </c>
      <c r="E5560" s="11">
        <v>1</v>
      </c>
      <c r="F5560"/>
    </row>
    <row r="5561" spans="1:6" x14ac:dyDescent="0.25">
      <c r="A5561" s="9" t="s">
        <v>8631</v>
      </c>
      <c r="B5561" s="9"/>
      <c r="C5561" s="9"/>
      <c r="D5561" s="9"/>
      <c r="E5561" s="12">
        <v>1</v>
      </c>
      <c r="F5561"/>
    </row>
    <row r="5562" spans="1:6" x14ac:dyDescent="0.25">
      <c r="A5562" t="s">
        <v>8632</v>
      </c>
      <c r="B5562">
        <v>2019</v>
      </c>
      <c r="C5562" t="s">
        <v>6914</v>
      </c>
      <c r="D5562" t="s">
        <v>7161</v>
      </c>
      <c r="E5562" s="11">
        <v>1</v>
      </c>
      <c r="F5562"/>
    </row>
    <row r="5563" spans="1:6" x14ac:dyDescent="0.25">
      <c r="A5563" s="9" t="s">
        <v>8633</v>
      </c>
      <c r="B5563" s="9"/>
      <c r="C5563" s="9"/>
      <c r="D5563" s="9"/>
      <c r="E5563" s="12">
        <v>1</v>
      </c>
      <c r="F5563"/>
    </row>
    <row r="5564" spans="1:6" x14ac:dyDescent="0.25">
      <c r="A5564" t="s">
        <v>4520</v>
      </c>
      <c r="B5564">
        <v>2018</v>
      </c>
      <c r="C5564" t="s">
        <v>4304</v>
      </c>
      <c r="D5564" t="s">
        <v>3507</v>
      </c>
      <c r="E5564" s="11">
        <v>1</v>
      </c>
      <c r="F5564"/>
    </row>
    <row r="5565" spans="1:6" x14ac:dyDescent="0.25">
      <c r="A5565" t="s">
        <v>4520</v>
      </c>
      <c r="B5565">
        <v>2019</v>
      </c>
      <c r="C5565" t="s">
        <v>3996</v>
      </c>
      <c r="D5565" t="s">
        <v>4025</v>
      </c>
      <c r="E5565" s="11">
        <v>1</v>
      </c>
      <c r="F5565"/>
    </row>
    <row r="5566" spans="1:6" x14ac:dyDescent="0.25">
      <c r="A5566" t="s">
        <v>4520</v>
      </c>
      <c r="B5566">
        <v>2019</v>
      </c>
      <c r="C5566" t="s">
        <v>5148</v>
      </c>
      <c r="D5566" t="s">
        <v>5928</v>
      </c>
      <c r="E5566" s="11">
        <v>1</v>
      </c>
      <c r="F5566"/>
    </row>
    <row r="5567" spans="1:6" x14ac:dyDescent="0.25">
      <c r="A5567" t="s">
        <v>4520</v>
      </c>
      <c r="B5567">
        <v>2019</v>
      </c>
      <c r="C5567" t="s">
        <v>5412</v>
      </c>
      <c r="D5567" t="s">
        <v>8634</v>
      </c>
      <c r="E5567" s="11">
        <v>1</v>
      </c>
      <c r="F5567"/>
    </row>
    <row r="5568" spans="1:6" x14ac:dyDescent="0.25">
      <c r="A5568" t="s">
        <v>4520</v>
      </c>
      <c r="B5568">
        <v>2019</v>
      </c>
      <c r="C5568" t="s">
        <v>5527</v>
      </c>
      <c r="D5568" t="s">
        <v>7948</v>
      </c>
      <c r="E5568" s="11">
        <v>1</v>
      </c>
      <c r="F5568"/>
    </row>
    <row r="5569" spans="1:6" x14ac:dyDescent="0.25">
      <c r="A5569" t="s">
        <v>4520</v>
      </c>
      <c r="B5569">
        <v>2019</v>
      </c>
      <c r="C5569" t="s">
        <v>5537</v>
      </c>
      <c r="D5569" t="s">
        <v>8635</v>
      </c>
      <c r="E5569" s="11">
        <v>1</v>
      </c>
      <c r="F5569"/>
    </row>
    <row r="5570" spans="1:6" x14ac:dyDescent="0.25">
      <c r="A5570" t="s">
        <v>4520</v>
      </c>
      <c r="B5570">
        <v>2019</v>
      </c>
      <c r="C5570" t="s">
        <v>5581</v>
      </c>
      <c r="D5570" t="s">
        <v>1493</v>
      </c>
      <c r="E5570" s="11">
        <v>1</v>
      </c>
      <c r="F5570"/>
    </row>
    <row r="5571" spans="1:6" x14ac:dyDescent="0.25">
      <c r="A5571" s="9" t="s">
        <v>8636</v>
      </c>
      <c r="B5571" s="9"/>
      <c r="C5571" s="9"/>
      <c r="D5571" s="9"/>
      <c r="E5571" s="12">
        <v>7</v>
      </c>
      <c r="F5571"/>
    </row>
    <row r="5572" spans="1:6" x14ac:dyDescent="0.25">
      <c r="A5572" t="s">
        <v>6580</v>
      </c>
      <c r="B5572">
        <v>2016</v>
      </c>
      <c r="C5572" t="s">
        <v>1555</v>
      </c>
      <c r="D5572" t="s">
        <v>5685</v>
      </c>
      <c r="E5572" s="11">
        <v>1</v>
      </c>
      <c r="F5572"/>
    </row>
    <row r="5573" spans="1:6" x14ac:dyDescent="0.25">
      <c r="A5573" s="9" t="s">
        <v>8637</v>
      </c>
      <c r="B5573" s="9"/>
      <c r="C5573" s="9"/>
      <c r="D5573" s="9"/>
      <c r="E5573" s="12">
        <v>1</v>
      </c>
      <c r="F5573"/>
    </row>
    <row r="5574" spans="1:6" x14ac:dyDescent="0.25">
      <c r="A5574" t="s">
        <v>3536</v>
      </c>
      <c r="B5574">
        <v>2017</v>
      </c>
      <c r="C5574" t="s">
        <v>2916</v>
      </c>
      <c r="D5574" t="s">
        <v>1493</v>
      </c>
      <c r="E5574" s="11">
        <v>1</v>
      </c>
      <c r="F5574"/>
    </row>
    <row r="5575" spans="1:6" x14ac:dyDescent="0.25">
      <c r="A5575" s="9" t="s">
        <v>8638</v>
      </c>
      <c r="B5575" s="9"/>
      <c r="C5575" s="9"/>
      <c r="D5575" s="9"/>
      <c r="E5575" s="12">
        <v>1</v>
      </c>
      <c r="F5575"/>
    </row>
    <row r="5576" spans="1:6" x14ac:dyDescent="0.25">
      <c r="A5576" t="s">
        <v>6581</v>
      </c>
      <c r="B5576">
        <v>2018</v>
      </c>
      <c r="C5576" t="s">
        <v>4342</v>
      </c>
      <c r="D5576" t="s">
        <v>5916</v>
      </c>
      <c r="E5576" s="11">
        <v>1</v>
      </c>
      <c r="F5576"/>
    </row>
    <row r="5577" spans="1:6" x14ac:dyDescent="0.25">
      <c r="A5577" s="9" t="s">
        <v>8639</v>
      </c>
      <c r="B5577" s="9"/>
      <c r="C5577" s="9"/>
      <c r="D5577" s="9"/>
      <c r="E5577" s="12">
        <v>1</v>
      </c>
      <c r="F5577"/>
    </row>
    <row r="5578" spans="1:6" x14ac:dyDescent="0.25">
      <c r="A5578" t="s">
        <v>4083</v>
      </c>
      <c r="B5578">
        <v>2018</v>
      </c>
      <c r="C5578" t="s">
        <v>1461</v>
      </c>
      <c r="D5578" t="s">
        <v>1493</v>
      </c>
      <c r="E5578" s="11">
        <v>1</v>
      </c>
      <c r="F5578"/>
    </row>
    <row r="5579" spans="1:6" x14ac:dyDescent="0.25">
      <c r="A5579" s="9" t="s">
        <v>8640</v>
      </c>
      <c r="B5579" s="9"/>
      <c r="C5579" s="9"/>
      <c r="D5579" s="9"/>
      <c r="E5579" s="12">
        <v>1</v>
      </c>
      <c r="F5579"/>
    </row>
    <row r="5580" spans="1:6" x14ac:dyDescent="0.25">
      <c r="A5580" t="s">
        <v>8641</v>
      </c>
      <c r="B5580">
        <v>2019</v>
      </c>
      <c r="C5580" t="s">
        <v>6844</v>
      </c>
      <c r="D5580" t="s">
        <v>7161</v>
      </c>
      <c r="E5580" s="11">
        <v>1</v>
      </c>
      <c r="F5580"/>
    </row>
    <row r="5581" spans="1:6" x14ac:dyDescent="0.25">
      <c r="A5581" s="9" t="s">
        <v>8642</v>
      </c>
      <c r="B5581" s="9"/>
      <c r="C5581" s="9"/>
      <c r="D5581" s="9"/>
      <c r="E5581" s="12">
        <v>1</v>
      </c>
      <c r="F5581"/>
    </row>
    <row r="5582" spans="1:6" x14ac:dyDescent="0.25">
      <c r="A5582" t="s">
        <v>229</v>
      </c>
      <c r="B5582">
        <v>1975</v>
      </c>
      <c r="C5582">
        <v>335</v>
      </c>
      <c r="D5582" t="s">
        <v>3443</v>
      </c>
      <c r="E5582" s="11">
        <v>1</v>
      </c>
      <c r="F5582"/>
    </row>
    <row r="5583" spans="1:6" x14ac:dyDescent="0.25">
      <c r="A5583" t="s">
        <v>229</v>
      </c>
      <c r="B5583">
        <v>1978</v>
      </c>
      <c r="C5583">
        <v>160</v>
      </c>
      <c r="D5583" t="s">
        <v>3443</v>
      </c>
      <c r="E5583" s="11">
        <v>1</v>
      </c>
      <c r="F5583"/>
    </row>
    <row r="5584" spans="1:6" x14ac:dyDescent="0.25">
      <c r="A5584" t="s">
        <v>229</v>
      </c>
      <c r="B5584">
        <v>1980</v>
      </c>
      <c r="C5584">
        <v>590</v>
      </c>
      <c r="D5584" t="s">
        <v>3443</v>
      </c>
      <c r="E5584" s="11">
        <v>1</v>
      </c>
      <c r="F5584"/>
    </row>
    <row r="5585" spans="1:6" x14ac:dyDescent="0.25">
      <c r="A5585" t="s">
        <v>229</v>
      </c>
      <c r="B5585">
        <v>1981</v>
      </c>
      <c r="C5585">
        <v>169</v>
      </c>
      <c r="D5585" t="s">
        <v>5893</v>
      </c>
      <c r="E5585" s="11">
        <v>1</v>
      </c>
      <c r="F5585"/>
    </row>
    <row r="5586" spans="1:6" x14ac:dyDescent="0.25">
      <c r="A5586" t="s">
        <v>229</v>
      </c>
      <c r="B5586">
        <v>1981</v>
      </c>
      <c r="C5586">
        <v>210</v>
      </c>
      <c r="D5586" t="s">
        <v>3443</v>
      </c>
      <c r="E5586" s="11">
        <v>1</v>
      </c>
      <c r="F5586"/>
    </row>
    <row r="5587" spans="1:6" x14ac:dyDescent="0.25">
      <c r="A5587" t="s">
        <v>229</v>
      </c>
      <c r="B5587">
        <v>1982</v>
      </c>
      <c r="C5587">
        <v>80</v>
      </c>
      <c r="D5587" t="s">
        <v>3443</v>
      </c>
      <c r="E5587" s="11">
        <v>1</v>
      </c>
      <c r="F5587"/>
    </row>
    <row r="5588" spans="1:6" x14ac:dyDescent="0.25">
      <c r="A5588" t="s">
        <v>229</v>
      </c>
      <c r="B5588">
        <v>1982</v>
      </c>
      <c r="C5588">
        <v>81</v>
      </c>
      <c r="D5588" t="s">
        <v>5998</v>
      </c>
      <c r="E5588" s="11">
        <v>1</v>
      </c>
      <c r="F5588"/>
    </row>
    <row r="5589" spans="1:6" x14ac:dyDescent="0.25">
      <c r="A5589" t="s">
        <v>229</v>
      </c>
      <c r="B5589">
        <v>1982</v>
      </c>
      <c r="C5589">
        <v>175</v>
      </c>
      <c r="D5589" t="s">
        <v>5893</v>
      </c>
      <c r="E5589" s="11">
        <v>1</v>
      </c>
      <c r="F5589"/>
    </row>
    <row r="5590" spans="1:6" x14ac:dyDescent="0.25">
      <c r="A5590" t="s">
        <v>229</v>
      </c>
      <c r="B5590">
        <v>1982</v>
      </c>
      <c r="C5590">
        <v>231</v>
      </c>
      <c r="D5590" t="s">
        <v>3442</v>
      </c>
      <c r="E5590" s="11">
        <v>1</v>
      </c>
      <c r="F5590"/>
    </row>
    <row r="5591" spans="1:6" x14ac:dyDescent="0.25">
      <c r="A5591" t="s">
        <v>229</v>
      </c>
      <c r="B5591">
        <v>1983</v>
      </c>
      <c r="C5591">
        <v>491</v>
      </c>
      <c r="D5591" t="s">
        <v>3443</v>
      </c>
      <c r="E5591" s="11">
        <v>1</v>
      </c>
      <c r="F5591"/>
    </row>
    <row r="5592" spans="1:6" x14ac:dyDescent="0.25">
      <c r="A5592" t="s">
        <v>229</v>
      </c>
      <c r="B5592">
        <v>1983</v>
      </c>
      <c r="C5592">
        <v>69</v>
      </c>
      <c r="D5592" t="s">
        <v>5893</v>
      </c>
      <c r="E5592" s="11">
        <v>1</v>
      </c>
      <c r="F5592"/>
    </row>
    <row r="5593" spans="1:6" x14ac:dyDescent="0.25">
      <c r="A5593" t="s">
        <v>229</v>
      </c>
      <c r="B5593">
        <v>1984</v>
      </c>
      <c r="C5593">
        <v>750</v>
      </c>
      <c r="D5593" t="s">
        <v>3443</v>
      </c>
      <c r="E5593" s="11">
        <v>1</v>
      </c>
      <c r="F5593"/>
    </row>
    <row r="5594" spans="1:6" x14ac:dyDescent="0.25">
      <c r="A5594" t="s">
        <v>229</v>
      </c>
      <c r="B5594">
        <v>1984</v>
      </c>
      <c r="C5594">
        <v>576</v>
      </c>
      <c r="D5594" t="s">
        <v>3442</v>
      </c>
      <c r="E5594" s="11">
        <v>1</v>
      </c>
      <c r="F5594"/>
    </row>
    <row r="5595" spans="1:6" x14ac:dyDescent="0.25">
      <c r="A5595" s="9" t="s">
        <v>8643</v>
      </c>
      <c r="B5595" s="9"/>
      <c r="C5595" s="9"/>
      <c r="D5595" s="9"/>
      <c r="E5595" s="12">
        <v>13</v>
      </c>
      <c r="F5595"/>
    </row>
    <row r="5596" spans="1:6" x14ac:dyDescent="0.25">
      <c r="A5596" t="s">
        <v>8644</v>
      </c>
      <c r="B5596">
        <v>2019</v>
      </c>
      <c r="C5596" t="s">
        <v>5577</v>
      </c>
      <c r="D5596" t="s">
        <v>1493</v>
      </c>
      <c r="E5596" s="11">
        <v>1</v>
      </c>
      <c r="F5596"/>
    </row>
    <row r="5597" spans="1:6" x14ac:dyDescent="0.25">
      <c r="A5597" s="9" t="s">
        <v>8645</v>
      </c>
      <c r="B5597" s="9"/>
      <c r="C5597" s="9"/>
      <c r="D5597" s="9"/>
      <c r="E5597" s="12">
        <v>1</v>
      </c>
      <c r="F5597"/>
    </row>
    <row r="5598" spans="1:6" x14ac:dyDescent="0.25">
      <c r="A5598" t="s">
        <v>6582</v>
      </c>
      <c r="B5598">
        <v>2018</v>
      </c>
      <c r="C5598" t="s">
        <v>2233</v>
      </c>
      <c r="D5598" t="s">
        <v>6023</v>
      </c>
      <c r="E5598" s="11">
        <v>1</v>
      </c>
      <c r="F5598"/>
    </row>
    <row r="5599" spans="1:6" x14ac:dyDescent="0.25">
      <c r="A5599" t="s">
        <v>6582</v>
      </c>
      <c r="B5599">
        <v>2019</v>
      </c>
      <c r="C5599" t="s">
        <v>6812</v>
      </c>
      <c r="D5599" t="s">
        <v>6080</v>
      </c>
      <c r="E5599" s="11">
        <v>1</v>
      </c>
      <c r="F5599"/>
    </row>
    <row r="5600" spans="1:6" x14ac:dyDescent="0.25">
      <c r="A5600" s="9" t="s">
        <v>8646</v>
      </c>
      <c r="B5600" s="9"/>
      <c r="C5600" s="9"/>
      <c r="D5600" s="9"/>
      <c r="E5600" s="12">
        <v>2</v>
      </c>
      <c r="F5600"/>
    </row>
    <row r="5601" spans="1:6" x14ac:dyDescent="0.25">
      <c r="A5601" t="s">
        <v>2712</v>
      </c>
      <c r="B5601">
        <v>2016</v>
      </c>
      <c r="C5601">
        <v>154</v>
      </c>
      <c r="D5601" t="s">
        <v>2551</v>
      </c>
      <c r="E5601" s="11">
        <v>1</v>
      </c>
      <c r="F5601"/>
    </row>
    <row r="5602" spans="1:6" x14ac:dyDescent="0.25">
      <c r="A5602" t="s">
        <v>2712</v>
      </c>
      <c r="B5602">
        <v>2016</v>
      </c>
      <c r="C5602">
        <v>296</v>
      </c>
      <c r="D5602" t="s">
        <v>1503</v>
      </c>
      <c r="E5602" s="11">
        <v>1</v>
      </c>
      <c r="F5602"/>
    </row>
    <row r="5603" spans="1:6" x14ac:dyDescent="0.25">
      <c r="A5603" t="s">
        <v>2712</v>
      </c>
      <c r="B5603">
        <v>2016</v>
      </c>
      <c r="C5603" t="s">
        <v>1926</v>
      </c>
      <c r="D5603" t="s">
        <v>1493</v>
      </c>
      <c r="E5603" s="11">
        <v>1</v>
      </c>
      <c r="F5603"/>
    </row>
    <row r="5604" spans="1:6" x14ac:dyDescent="0.25">
      <c r="A5604" s="9" t="s">
        <v>8647</v>
      </c>
      <c r="B5604" s="9"/>
      <c r="C5604" s="9"/>
      <c r="D5604" s="9"/>
      <c r="E5604" s="12">
        <v>3</v>
      </c>
      <c r="F5604"/>
    </row>
    <row r="5605" spans="1:6" x14ac:dyDescent="0.25">
      <c r="A5605" t="s">
        <v>2713</v>
      </c>
      <c r="B5605">
        <v>2016</v>
      </c>
      <c r="C5605" t="s">
        <v>1700</v>
      </c>
      <c r="D5605" t="s">
        <v>6027</v>
      </c>
      <c r="E5605" s="11">
        <v>1</v>
      </c>
      <c r="F5605"/>
    </row>
    <row r="5606" spans="1:6" x14ac:dyDescent="0.25">
      <c r="A5606" t="s">
        <v>2713</v>
      </c>
      <c r="B5606">
        <v>2017</v>
      </c>
      <c r="C5606">
        <v>139</v>
      </c>
      <c r="D5606" t="s">
        <v>2714</v>
      </c>
      <c r="E5606" s="11">
        <v>1</v>
      </c>
      <c r="F5606"/>
    </row>
    <row r="5607" spans="1:6" x14ac:dyDescent="0.25">
      <c r="A5607" s="9" t="s">
        <v>8648</v>
      </c>
      <c r="B5607" s="9"/>
      <c r="C5607" s="9"/>
      <c r="D5607" s="9"/>
      <c r="E5607" s="12">
        <v>2</v>
      </c>
      <c r="F5607"/>
    </row>
    <row r="5608" spans="1:6" x14ac:dyDescent="0.25">
      <c r="A5608" t="s">
        <v>2715</v>
      </c>
      <c r="B5608">
        <v>2016</v>
      </c>
      <c r="C5608">
        <v>365</v>
      </c>
      <c r="D5608" t="s">
        <v>567</v>
      </c>
      <c r="E5608" s="11">
        <v>1</v>
      </c>
      <c r="F5608"/>
    </row>
    <row r="5609" spans="1:6" x14ac:dyDescent="0.25">
      <c r="A5609" t="s">
        <v>2715</v>
      </c>
      <c r="B5609">
        <v>2017</v>
      </c>
      <c r="C5609" t="s">
        <v>1954</v>
      </c>
      <c r="D5609" t="s">
        <v>3454</v>
      </c>
      <c r="E5609" s="11">
        <v>1</v>
      </c>
      <c r="F5609"/>
    </row>
    <row r="5610" spans="1:6" x14ac:dyDescent="0.25">
      <c r="A5610" s="9" t="s">
        <v>8649</v>
      </c>
      <c r="B5610" s="9"/>
      <c r="C5610" s="9"/>
      <c r="D5610" s="9"/>
      <c r="E5610" s="12">
        <v>2</v>
      </c>
      <c r="F5610"/>
    </row>
    <row r="5611" spans="1:6" x14ac:dyDescent="0.25">
      <c r="A5611" t="s">
        <v>5807</v>
      </c>
      <c r="B5611">
        <v>2017</v>
      </c>
      <c r="C5611" t="s">
        <v>4757</v>
      </c>
      <c r="D5611" t="s">
        <v>7154</v>
      </c>
      <c r="E5611" s="11">
        <v>1</v>
      </c>
      <c r="F5611"/>
    </row>
    <row r="5612" spans="1:6" x14ac:dyDescent="0.25">
      <c r="A5612" s="9" t="s">
        <v>8650</v>
      </c>
      <c r="B5612" s="9"/>
      <c r="C5612" s="9"/>
      <c r="D5612" s="9"/>
      <c r="E5612" s="12">
        <v>1</v>
      </c>
      <c r="F5612"/>
    </row>
    <row r="5613" spans="1:6" x14ac:dyDescent="0.25">
      <c r="A5613" t="s">
        <v>5664</v>
      </c>
      <c r="B5613">
        <v>2017</v>
      </c>
      <c r="C5613" t="s">
        <v>4771</v>
      </c>
      <c r="D5613" t="s">
        <v>7154</v>
      </c>
      <c r="E5613" s="11">
        <v>1</v>
      </c>
      <c r="F5613"/>
    </row>
    <row r="5614" spans="1:6" x14ac:dyDescent="0.25">
      <c r="A5614" t="s">
        <v>5664</v>
      </c>
      <c r="B5614">
        <v>2018</v>
      </c>
      <c r="C5614" t="s">
        <v>4354</v>
      </c>
      <c r="D5614" t="s">
        <v>3507</v>
      </c>
      <c r="E5614" s="11">
        <v>1</v>
      </c>
      <c r="F5614"/>
    </row>
    <row r="5615" spans="1:6" x14ac:dyDescent="0.25">
      <c r="A5615" t="s">
        <v>5664</v>
      </c>
      <c r="B5615">
        <v>2019</v>
      </c>
      <c r="C5615" t="s">
        <v>5198</v>
      </c>
      <c r="D5615" t="s">
        <v>7163</v>
      </c>
      <c r="E5615" s="11">
        <v>1</v>
      </c>
      <c r="F5615"/>
    </row>
    <row r="5616" spans="1:6" x14ac:dyDescent="0.25">
      <c r="A5616" t="s">
        <v>5664</v>
      </c>
      <c r="B5616">
        <v>2019</v>
      </c>
      <c r="C5616" t="s">
        <v>5198</v>
      </c>
      <c r="D5616" t="s">
        <v>8651</v>
      </c>
      <c r="E5616" s="11">
        <v>1</v>
      </c>
      <c r="F5616"/>
    </row>
    <row r="5617" spans="1:6" x14ac:dyDescent="0.25">
      <c r="A5617" t="s">
        <v>5664</v>
      </c>
      <c r="B5617">
        <v>2019</v>
      </c>
      <c r="C5617" t="s">
        <v>5199</v>
      </c>
      <c r="D5617" t="s">
        <v>5928</v>
      </c>
      <c r="E5617" s="11">
        <v>1</v>
      </c>
      <c r="F5617"/>
    </row>
    <row r="5618" spans="1:6" x14ac:dyDescent="0.25">
      <c r="A5618" s="9" t="s">
        <v>8652</v>
      </c>
      <c r="B5618" s="9"/>
      <c r="C5618" s="9"/>
      <c r="D5618" s="9"/>
      <c r="E5618" s="12">
        <v>5</v>
      </c>
      <c r="F5618"/>
    </row>
    <row r="5619" spans="1:6" x14ac:dyDescent="0.25">
      <c r="A5619" t="s">
        <v>235</v>
      </c>
      <c r="B5619">
        <v>2015</v>
      </c>
      <c r="C5619">
        <v>192</v>
      </c>
      <c r="D5619" t="s">
        <v>567</v>
      </c>
      <c r="E5619" s="11">
        <v>1</v>
      </c>
      <c r="F5619"/>
    </row>
    <row r="5620" spans="1:6" x14ac:dyDescent="0.25">
      <c r="A5620" t="s">
        <v>235</v>
      </c>
      <c r="B5620">
        <v>2015</v>
      </c>
      <c r="C5620" t="s">
        <v>1206</v>
      </c>
      <c r="D5620" t="s">
        <v>4106</v>
      </c>
      <c r="E5620" s="11">
        <v>1</v>
      </c>
      <c r="F5620"/>
    </row>
    <row r="5621" spans="1:6" x14ac:dyDescent="0.25">
      <c r="A5621" t="s">
        <v>235</v>
      </c>
      <c r="B5621">
        <v>2015</v>
      </c>
      <c r="C5621" t="s">
        <v>1407</v>
      </c>
      <c r="D5621" t="s">
        <v>1497</v>
      </c>
      <c r="E5621" s="11">
        <v>1</v>
      </c>
      <c r="F5621"/>
    </row>
    <row r="5622" spans="1:6" x14ac:dyDescent="0.25">
      <c r="A5622" t="s">
        <v>235</v>
      </c>
      <c r="B5622">
        <v>2015</v>
      </c>
      <c r="C5622" t="s">
        <v>1487</v>
      </c>
      <c r="D5622" t="s">
        <v>4042</v>
      </c>
      <c r="E5622" s="11">
        <v>1</v>
      </c>
      <c r="F5622"/>
    </row>
    <row r="5623" spans="1:6" x14ac:dyDescent="0.25">
      <c r="A5623" t="s">
        <v>235</v>
      </c>
      <c r="B5623">
        <v>2015</v>
      </c>
      <c r="C5623" t="s">
        <v>1489</v>
      </c>
      <c r="D5623" t="s">
        <v>4025</v>
      </c>
      <c r="E5623" s="11">
        <v>1</v>
      </c>
      <c r="F5623"/>
    </row>
    <row r="5624" spans="1:6" x14ac:dyDescent="0.25">
      <c r="A5624" t="s">
        <v>235</v>
      </c>
      <c r="B5624">
        <v>2017</v>
      </c>
      <c r="C5624">
        <v>490</v>
      </c>
      <c r="D5624" t="s">
        <v>3443</v>
      </c>
      <c r="E5624" s="11">
        <v>1</v>
      </c>
      <c r="F5624"/>
    </row>
    <row r="5625" spans="1:6" x14ac:dyDescent="0.25">
      <c r="A5625" s="9" t="s">
        <v>8653</v>
      </c>
      <c r="B5625" s="9"/>
      <c r="C5625" s="9"/>
      <c r="D5625" s="9"/>
      <c r="E5625" s="12">
        <v>6</v>
      </c>
      <c r="F5625"/>
    </row>
    <row r="5626" spans="1:6" x14ac:dyDescent="0.25">
      <c r="A5626" t="s">
        <v>2716</v>
      </c>
      <c r="B5626">
        <v>2016</v>
      </c>
      <c r="C5626">
        <v>188</v>
      </c>
      <c r="D5626" t="s">
        <v>2564</v>
      </c>
      <c r="E5626" s="11">
        <v>1</v>
      </c>
      <c r="F5626"/>
    </row>
    <row r="5627" spans="1:6" x14ac:dyDescent="0.25">
      <c r="A5627" s="9" t="s">
        <v>8654</v>
      </c>
      <c r="B5627" s="9"/>
      <c r="C5627" s="9"/>
      <c r="D5627" s="9"/>
      <c r="E5627" s="12">
        <v>1</v>
      </c>
      <c r="F5627"/>
    </row>
    <row r="5628" spans="1:6" x14ac:dyDescent="0.25">
      <c r="A5628" t="s">
        <v>3537</v>
      </c>
      <c r="B5628">
        <v>2017</v>
      </c>
      <c r="C5628" t="s">
        <v>2200</v>
      </c>
      <c r="D5628" t="s">
        <v>5684</v>
      </c>
      <c r="E5628" s="11">
        <v>1</v>
      </c>
      <c r="F5628"/>
    </row>
    <row r="5629" spans="1:6" x14ac:dyDescent="0.25">
      <c r="A5629" t="s">
        <v>3537</v>
      </c>
      <c r="B5629">
        <v>2017</v>
      </c>
      <c r="C5629" t="s">
        <v>4681</v>
      </c>
      <c r="D5629" t="s">
        <v>5686</v>
      </c>
      <c r="E5629" s="11">
        <v>1</v>
      </c>
      <c r="F5629"/>
    </row>
    <row r="5630" spans="1:6" x14ac:dyDescent="0.25">
      <c r="A5630" t="s">
        <v>3537</v>
      </c>
      <c r="B5630">
        <v>2018</v>
      </c>
      <c r="C5630">
        <v>118</v>
      </c>
      <c r="D5630" t="s">
        <v>2559</v>
      </c>
      <c r="E5630" s="11">
        <v>1</v>
      </c>
      <c r="F5630"/>
    </row>
    <row r="5631" spans="1:6" x14ac:dyDescent="0.25">
      <c r="A5631" t="s">
        <v>3537</v>
      </c>
      <c r="B5631">
        <v>2018</v>
      </c>
      <c r="C5631" t="s">
        <v>3962</v>
      </c>
      <c r="D5631" t="s">
        <v>1493</v>
      </c>
      <c r="E5631" s="11">
        <v>1</v>
      </c>
      <c r="F5631"/>
    </row>
    <row r="5632" spans="1:6" x14ac:dyDescent="0.25">
      <c r="A5632" t="s">
        <v>3537</v>
      </c>
      <c r="B5632">
        <v>2018</v>
      </c>
      <c r="C5632" t="s">
        <v>4134</v>
      </c>
      <c r="D5632" t="s">
        <v>4560</v>
      </c>
      <c r="E5632" s="11">
        <v>1</v>
      </c>
      <c r="F5632"/>
    </row>
    <row r="5633" spans="1:6" x14ac:dyDescent="0.25">
      <c r="A5633" t="s">
        <v>3537</v>
      </c>
      <c r="B5633">
        <v>2019</v>
      </c>
      <c r="C5633">
        <v>627</v>
      </c>
      <c r="D5633" t="s">
        <v>3443</v>
      </c>
      <c r="E5633" s="11">
        <v>1</v>
      </c>
      <c r="F5633"/>
    </row>
    <row r="5634" spans="1:6" x14ac:dyDescent="0.25">
      <c r="A5634" t="s">
        <v>3537</v>
      </c>
      <c r="B5634">
        <v>2019</v>
      </c>
      <c r="C5634" t="s">
        <v>5380</v>
      </c>
      <c r="D5634" t="s">
        <v>6715</v>
      </c>
      <c r="E5634" s="11">
        <v>1</v>
      </c>
      <c r="F5634"/>
    </row>
    <row r="5635" spans="1:6" x14ac:dyDescent="0.25">
      <c r="A5635" s="9" t="s">
        <v>5665</v>
      </c>
      <c r="B5635" s="9"/>
      <c r="C5635" s="9"/>
      <c r="D5635" s="9"/>
      <c r="E5635" s="12">
        <v>7</v>
      </c>
      <c r="F5635"/>
    </row>
    <row r="5636" spans="1:6" x14ac:dyDescent="0.25">
      <c r="A5636" t="s">
        <v>2717</v>
      </c>
      <c r="B5636">
        <v>2016</v>
      </c>
      <c r="C5636">
        <v>179</v>
      </c>
      <c r="D5636" t="s">
        <v>567</v>
      </c>
      <c r="E5636" s="11">
        <v>1</v>
      </c>
      <c r="F5636"/>
    </row>
    <row r="5637" spans="1:6" x14ac:dyDescent="0.25">
      <c r="A5637" t="s">
        <v>2717</v>
      </c>
      <c r="B5637">
        <v>2016</v>
      </c>
      <c r="C5637">
        <v>171</v>
      </c>
      <c r="D5637" t="s">
        <v>2551</v>
      </c>
      <c r="E5637" s="11">
        <v>1</v>
      </c>
      <c r="F5637"/>
    </row>
    <row r="5638" spans="1:6" x14ac:dyDescent="0.25">
      <c r="A5638" t="s">
        <v>2717</v>
      </c>
      <c r="B5638">
        <v>2016</v>
      </c>
      <c r="C5638">
        <v>128</v>
      </c>
      <c r="D5638" t="s">
        <v>684</v>
      </c>
      <c r="E5638" s="11">
        <v>1</v>
      </c>
      <c r="F5638"/>
    </row>
    <row r="5639" spans="1:6" x14ac:dyDescent="0.25">
      <c r="A5639" t="s">
        <v>2717</v>
      </c>
      <c r="B5639">
        <v>2016</v>
      </c>
      <c r="C5639">
        <v>43</v>
      </c>
      <c r="D5639" t="s">
        <v>2642</v>
      </c>
      <c r="E5639" s="11">
        <v>1</v>
      </c>
      <c r="F5639"/>
    </row>
    <row r="5640" spans="1:6" x14ac:dyDescent="0.25">
      <c r="A5640" t="s">
        <v>2717</v>
      </c>
      <c r="B5640">
        <v>2017</v>
      </c>
      <c r="C5640">
        <v>506</v>
      </c>
      <c r="D5640" t="s">
        <v>3443</v>
      </c>
      <c r="E5640" s="11">
        <v>1</v>
      </c>
      <c r="F5640"/>
    </row>
    <row r="5641" spans="1:6" x14ac:dyDescent="0.25">
      <c r="A5641" t="s">
        <v>2717</v>
      </c>
      <c r="B5641">
        <v>2018</v>
      </c>
      <c r="C5641">
        <v>601</v>
      </c>
      <c r="D5641" t="s">
        <v>3443</v>
      </c>
      <c r="E5641" s="11">
        <v>1</v>
      </c>
      <c r="F5641"/>
    </row>
    <row r="5642" spans="1:6" x14ac:dyDescent="0.25">
      <c r="A5642" t="s">
        <v>2717</v>
      </c>
      <c r="B5642">
        <v>2019</v>
      </c>
      <c r="C5642">
        <v>590</v>
      </c>
      <c r="D5642" t="s">
        <v>3443</v>
      </c>
      <c r="E5642" s="11">
        <v>1</v>
      </c>
      <c r="F5642"/>
    </row>
    <row r="5643" spans="1:6" x14ac:dyDescent="0.25">
      <c r="A5643" s="9" t="s">
        <v>8655</v>
      </c>
      <c r="B5643" s="9"/>
      <c r="C5643" s="9"/>
      <c r="D5643" s="9"/>
      <c r="E5643" s="12">
        <v>7</v>
      </c>
      <c r="F5643"/>
    </row>
    <row r="5644" spans="1:6" x14ac:dyDescent="0.25">
      <c r="A5644" t="s">
        <v>5808</v>
      </c>
      <c r="B5644">
        <v>2017</v>
      </c>
      <c r="C5644" t="s">
        <v>4780</v>
      </c>
      <c r="D5644" t="s">
        <v>5686</v>
      </c>
      <c r="E5644" s="11">
        <v>1</v>
      </c>
      <c r="F5644"/>
    </row>
    <row r="5645" spans="1:6" x14ac:dyDescent="0.25">
      <c r="A5645" s="9" t="s">
        <v>8656</v>
      </c>
      <c r="B5645" s="9"/>
      <c r="C5645" s="9"/>
      <c r="D5645" s="9"/>
      <c r="E5645" s="12">
        <v>1</v>
      </c>
      <c r="F5645"/>
    </row>
    <row r="5646" spans="1:6" x14ac:dyDescent="0.25">
      <c r="A5646" t="s">
        <v>5443</v>
      </c>
      <c r="B5646">
        <v>2019</v>
      </c>
      <c r="C5646">
        <v>63</v>
      </c>
      <c r="D5646" t="s">
        <v>2704</v>
      </c>
      <c r="E5646" s="11">
        <v>1</v>
      </c>
      <c r="F5646"/>
    </row>
    <row r="5647" spans="1:6" x14ac:dyDescent="0.25">
      <c r="A5647" t="s">
        <v>5443</v>
      </c>
      <c r="B5647">
        <v>2019</v>
      </c>
      <c r="C5647">
        <v>392</v>
      </c>
      <c r="D5647" t="s">
        <v>567</v>
      </c>
      <c r="E5647" s="11">
        <v>1</v>
      </c>
      <c r="F5647"/>
    </row>
    <row r="5648" spans="1:6" x14ac:dyDescent="0.25">
      <c r="A5648" t="s">
        <v>5443</v>
      </c>
      <c r="B5648">
        <v>2019</v>
      </c>
      <c r="C5648">
        <v>233</v>
      </c>
      <c r="D5648" t="s">
        <v>568</v>
      </c>
      <c r="E5648" s="11">
        <v>1</v>
      </c>
      <c r="F5648"/>
    </row>
    <row r="5649" spans="1:6" x14ac:dyDescent="0.25">
      <c r="A5649" s="9" t="s">
        <v>6766</v>
      </c>
      <c r="B5649" s="9"/>
      <c r="C5649" s="9"/>
      <c r="D5649" s="9"/>
      <c r="E5649" s="12">
        <v>3</v>
      </c>
      <c r="F5649"/>
    </row>
    <row r="5650" spans="1:6" x14ac:dyDescent="0.25">
      <c r="A5650" t="s">
        <v>5809</v>
      </c>
      <c r="B5650">
        <v>2017</v>
      </c>
      <c r="C5650" t="s">
        <v>4799</v>
      </c>
      <c r="D5650" t="s">
        <v>5686</v>
      </c>
      <c r="E5650" s="11">
        <v>1</v>
      </c>
      <c r="F5650"/>
    </row>
    <row r="5651" spans="1:6" x14ac:dyDescent="0.25">
      <c r="A5651" t="s">
        <v>5809</v>
      </c>
      <c r="B5651">
        <v>2018</v>
      </c>
      <c r="C5651" t="s">
        <v>3086</v>
      </c>
      <c r="D5651" t="s">
        <v>6158</v>
      </c>
      <c r="E5651" s="11">
        <v>1</v>
      </c>
      <c r="F5651"/>
    </row>
    <row r="5652" spans="1:6" x14ac:dyDescent="0.25">
      <c r="A5652" t="s">
        <v>5809</v>
      </c>
      <c r="B5652">
        <v>2018</v>
      </c>
      <c r="C5652" t="s">
        <v>3134</v>
      </c>
      <c r="D5652" t="s">
        <v>5684</v>
      </c>
      <c r="E5652" s="11">
        <v>1</v>
      </c>
      <c r="F5652"/>
    </row>
    <row r="5653" spans="1:6" x14ac:dyDescent="0.25">
      <c r="A5653" s="9" t="s">
        <v>8657</v>
      </c>
      <c r="B5653" s="9"/>
      <c r="C5653" s="9"/>
      <c r="D5653" s="9"/>
      <c r="E5653" s="12">
        <v>3</v>
      </c>
      <c r="F5653"/>
    </row>
    <row r="5654" spans="1:6" x14ac:dyDescent="0.25">
      <c r="A5654" t="s">
        <v>8658</v>
      </c>
      <c r="B5654">
        <v>2019</v>
      </c>
      <c r="C5654" t="s">
        <v>5149</v>
      </c>
      <c r="D5654" t="s">
        <v>7163</v>
      </c>
      <c r="E5654" s="11">
        <v>1</v>
      </c>
      <c r="F5654"/>
    </row>
    <row r="5655" spans="1:6" x14ac:dyDescent="0.25">
      <c r="A5655" t="s">
        <v>8658</v>
      </c>
      <c r="B5655">
        <v>2019</v>
      </c>
      <c r="C5655" t="s">
        <v>5150</v>
      </c>
      <c r="D5655" t="s">
        <v>5928</v>
      </c>
      <c r="E5655" s="11">
        <v>1</v>
      </c>
      <c r="F5655"/>
    </row>
    <row r="5656" spans="1:6" x14ac:dyDescent="0.25">
      <c r="A5656" s="9" t="s">
        <v>8659</v>
      </c>
      <c r="B5656" s="9"/>
      <c r="C5656" s="9"/>
      <c r="D5656" s="9"/>
      <c r="E5656" s="12">
        <v>2</v>
      </c>
      <c r="F5656"/>
    </row>
    <row r="5657" spans="1:6" x14ac:dyDescent="0.25">
      <c r="A5657" t="s">
        <v>5810</v>
      </c>
      <c r="B5657">
        <v>2017</v>
      </c>
      <c r="C5657" t="s">
        <v>4657</v>
      </c>
      <c r="D5657" t="s">
        <v>5686</v>
      </c>
      <c r="E5657" s="11">
        <v>1</v>
      </c>
      <c r="F5657"/>
    </row>
    <row r="5658" spans="1:6" x14ac:dyDescent="0.25">
      <c r="A5658" s="9" t="s">
        <v>8660</v>
      </c>
      <c r="B5658" s="9"/>
      <c r="C5658" s="9"/>
      <c r="D5658" s="9"/>
      <c r="E5658" s="12">
        <v>1</v>
      </c>
      <c r="F5658"/>
    </row>
    <row r="5659" spans="1:6" x14ac:dyDescent="0.25">
      <c r="A5659" t="s">
        <v>5811</v>
      </c>
      <c r="B5659">
        <v>2017</v>
      </c>
      <c r="C5659" t="s">
        <v>4839</v>
      </c>
      <c r="D5659" t="s">
        <v>7154</v>
      </c>
      <c r="E5659" s="11">
        <v>1</v>
      </c>
      <c r="F5659"/>
    </row>
    <row r="5660" spans="1:6" x14ac:dyDescent="0.25">
      <c r="A5660" s="9" t="s">
        <v>8661</v>
      </c>
      <c r="B5660" s="9"/>
      <c r="C5660" s="9"/>
      <c r="D5660" s="9"/>
      <c r="E5660" s="12">
        <v>1</v>
      </c>
      <c r="F5660"/>
    </row>
    <row r="5661" spans="1:6" x14ac:dyDescent="0.25">
      <c r="A5661" t="s">
        <v>237</v>
      </c>
      <c r="B5661">
        <v>1984</v>
      </c>
      <c r="C5661">
        <v>503</v>
      </c>
      <c r="D5661" t="s">
        <v>3442</v>
      </c>
      <c r="E5661" s="11">
        <v>1</v>
      </c>
      <c r="F5661"/>
    </row>
    <row r="5662" spans="1:6" x14ac:dyDescent="0.25">
      <c r="A5662" t="s">
        <v>237</v>
      </c>
      <c r="B5662">
        <v>2019</v>
      </c>
      <c r="C5662" t="s">
        <v>5543</v>
      </c>
      <c r="D5662" t="s">
        <v>8662</v>
      </c>
      <c r="E5662" s="11">
        <v>1</v>
      </c>
      <c r="F5662"/>
    </row>
    <row r="5663" spans="1:6" x14ac:dyDescent="0.25">
      <c r="A5663" s="9" t="s">
        <v>8663</v>
      </c>
      <c r="B5663" s="9"/>
      <c r="C5663" s="9"/>
      <c r="D5663" s="9"/>
      <c r="E5663" s="12">
        <v>2</v>
      </c>
      <c r="F5663"/>
    </row>
    <row r="5664" spans="1:6" x14ac:dyDescent="0.25">
      <c r="A5664" t="s">
        <v>238</v>
      </c>
      <c r="B5664">
        <v>1972</v>
      </c>
      <c r="C5664">
        <v>285</v>
      </c>
      <c r="D5664" t="s">
        <v>3443</v>
      </c>
      <c r="E5664" s="11">
        <v>1</v>
      </c>
      <c r="F5664"/>
    </row>
    <row r="5665" spans="1:6" x14ac:dyDescent="0.25">
      <c r="A5665" t="s">
        <v>238</v>
      </c>
      <c r="B5665">
        <v>1980</v>
      </c>
      <c r="C5665">
        <v>280</v>
      </c>
      <c r="D5665" t="s">
        <v>3443</v>
      </c>
      <c r="E5665" s="11">
        <v>1</v>
      </c>
      <c r="F5665"/>
    </row>
    <row r="5666" spans="1:6" x14ac:dyDescent="0.25">
      <c r="A5666" t="s">
        <v>238</v>
      </c>
      <c r="B5666">
        <v>1981</v>
      </c>
      <c r="C5666">
        <v>91</v>
      </c>
      <c r="D5666" t="s">
        <v>5893</v>
      </c>
      <c r="E5666" s="11">
        <v>1</v>
      </c>
      <c r="F5666"/>
    </row>
    <row r="5667" spans="1:6" x14ac:dyDescent="0.25">
      <c r="A5667" t="s">
        <v>238</v>
      </c>
      <c r="B5667">
        <v>1981</v>
      </c>
      <c r="C5667">
        <v>582</v>
      </c>
      <c r="D5667" t="s">
        <v>3443</v>
      </c>
      <c r="E5667" s="11">
        <v>1</v>
      </c>
      <c r="F5667"/>
    </row>
    <row r="5668" spans="1:6" x14ac:dyDescent="0.25">
      <c r="A5668" t="s">
        <v>238</v>
      </c>
      <c r="B5668">
        <v>1982</v>
      </c>
      <c r="C5668">
        <v>115</v>
      </c>
      <c r="D5668" t="s">
        <v>3443</v>
      </c>
      <c r="E5668" s="11">
        <v>1</v>
      </c>
      <c r="F5668"/>
    </row>
    <row r="5669" spans="1:6" x14ac:dyDescent="0.25">
      <c r="A5669" t="s">
        <v>238</v>
      </c>
      <c r="B5669">
        <v>1982</v>
      </c>
      <c r="C5669">
        <v>445</v>
      </c>
      <c r="D5669" t="s">
        <v>5893</v>
      </c>
      <c r="E5669" s="11">
        <v>1</v>
      </c>
      <c r="F5669"/>
    </row>
    <row r="5670" spans="1:6" x14ac:dyDescent="0.25">
      <c r="A5670" t="s">
        <v>238</v>
      </c>
      <c r="B5670">
        <v>1982</v>
      </c>
      <c r="C5670">
        <v>543</v>
      </c>
      <c r="D5670" t="s">
        <v>3442</v>
      </c>
      <c r="E5670" s="11">
        <v>1</v>
      </c>
      <c r="F5670"/>
    </row>
    <row r="5671" spans="1:6" x14ac:dyDescent="0.25">
      <c r="A5671" t="s">
        <v>238</v>
      </c>
      <c r="B5671">
        <v>1983</v>
      </c>
      <c r="C5671">
        <v>483</v>
      </c>
      <c r="D5671" t="s">
        <v>5893</v>
      </c>
      <c r="E5671" s="11">
        <v>1</v>
      </c>
      <c r="F5671"/>
    </row>
    <row r="5672" spans="1:6" x14ac:dyDescent="0.25">
      <c r="A5672" t="s">
        <v>238</v>
      </c>
      <c r="B5672">
        <v>1984</v>
      </c>
      <c r="C5672">
        <v>352</v>
      </c>
      <c r="D5672" t="s">
        <v>5893</v>
      </c>
      <c r="E5672" s="11">
        <v>1</v>
      </c>
      <c r="F5672"/>
    </row>
    <row r="5673" spans="1:6" x14ac:dyDescent="0.25">
      <c r="A5673" s="9" t="s">
        <v>8664</v>
      </c>
      <c r="B5673" s="9"/>
      <c r="C5673" s="9"/>
      <c r="D5673" s="9"/>
      <c r="E5673" s="12">
        <v>9</v>
      </c>
      <c r="F5673"/>
    </row>
    <row r="5674" spans="1:6" x14ac:dyDescent="0.25">
      <c r="A5674" t="s">
        <v>3820</v>
      </c>
      <c r="B5674">
        <v>2018</v>
      </c>
      <c r="C5674">
        <v>122</v>
      </c>
      <c r="D5674" t="s">
        <v>2704</v>
      </c>
      <c r="E5674" s="11">
        <v>1</v>
      </c>
      <c r="F5674"/>
    </row>
    <row r="5675" spans="1:6" x14ac:dyDescent="0.25">
      <c r="A5675" s="9" t="s">
        <v>6767</v>
      </c>
      <c r="B5675" s="9"/>
      <c r="C5675" s="9"/>
      <c r="D5675" s="9"/>
      <c r="E5675" s="12">
        <v>1</v>
      </c>
      <c r="F5675"/>
    </row>
    <row r="5676" spans="1:6" x14ac:dyDescent="0.25">
      <c r="A5676" t="s">
        <v>8665</v>
      </c>
      <c r="B5676">
        <v>2019</v>
      </c>
      <c r="C5676" t="s">
        <v>5227</v>
      </c>
      <c r="D5676" t="s">
        <v>7163</v>
      </c>
      <c r="E5676" s="11">
        <v>1</v>
      </c>
      <c r="F5676"/>
    </row>
    <row r="5677" spans="1:6" x14ac:dyDescent="0.25">
      <c r="A5677" s="9" t="s">
        <v>8666</v>
      </c>
      <c r="B5677" s="9"/>
      <c r="C5677" s="9"/>
      <c r="D5677" s="9"/>
      <c r="E5677" s="12">
        <v>1</v>
      </c>
      <c r="F5677"/>
    </row>
    <row r="5678" spans="1:6" x14ac:dyDescent="0.25">
      <c r="A5678" t="s">
        <v>5812</v>
      </c>
      <c r="B5678">
        <v>2017</v>
      </c>
      <c r="C5678" t="s">
        <v>4730</v>
      </c>
      <c r="D5678" t="s">
        <v>7154</v>
      </c>
      <c r="E5678" s="11">
        <v>1</v>
      </c>
      <c r="F5678"/>
    </row>
    <row r="5679" spans="1:6" x14ac:dyDescent="0.25">
      <c r="A5679" s="9" t="s">
        <v>8667</v>
      </c>
      <c r="B5679" s="9"/>
      <c r="C5679" s="9"/>
      <c r="D5679" s="9"/>
      <c r="E5679" s="12">
        <v>1</v>
      </c>
      <c r="F5679"/>
    </row>
    <row r="5680" spans="1:6" x14ac:dyDescent="0.25">
      <c r="A5680" t="s">
        <v>6583</v>
      </c>
      <c r="B5680">
        <v>2004</v>
      </c>
      <c r="C5680">
        <v>659</v>
      </c>
      <c r="D5680" t="s">
        <v>3443</v>
      </c>
      <c r="E5680" s="11">
        <v>1</v>
      </c>
      <c r="F5680"/>
    </row>
    <row r="5681" spans="1:6" x14ac:dyDescent="0.25">
      <c r="A5681" s="9" t="s">
        <v>8668</v>
      </c>
      <c r="B5681" s="9"/>
      <c r="C5681" s="9"/>
      <c r="D5681" s="9"/>
      <c r="E5681" s="12">
        <v>1</v>
      </c>
      <c r="F5681"/>
    </row>
    <row r="5682" spans="1:6" x14ac:dyDescent="0.25">
      <c r="A5682" t="s">
        <v>8669</v>
      </c>
      <c r="B5682">
        <v>2019</v>
      </c>
      <c r="C5682" t="s">
        <v>6919</v>
      </c>
      <c r="D5682" t="s">
        <v>7161</v>
      </c>
      <c r="E5682" s="11">
        <v>1</v>
      </c>
      <c r="F5682"/>
    </row>
    <row r="5683" spans="1:6" x14ac:dyDescent="0.25">
      <c r="A5683" s="9" t="s">
        <v>8670</v>
      </c>
      <c r="B5683" s="9"/>
      <c r="C5683" s="9"/>
      <c r="D5683" s="9"/>
      <c r="E5683" s="12">
        <v>1</v>
      </c>
      <c r="F5683"/>
    </row>
    <row r="5684" spans="1:6" x14ac:dyDescent="0.25">
      <c r="A5684" t="s">
        <v>6273</v>
      </c>
      <c r="B5684">
        <v>1992</v>
      </c>
      <c r="C5684">
        <v>133</v>
      </c>
      <c r="D5684" t="s">
        <v>6274</v>
      </c>
      <c r="E5684" s="11">
        <v>1</v>
      </c>
      <c r="F5684"/>
    </row>
    <row r="5685" spans="1:6" x14ac:dyDescent="0.25">
      <c r="A5685" s="9" t="s">
        <v>8671</v>
      </c>
      <c r="B5685" s="9"/>
      <c r="C5685" s="9"/>
      <c r="D5685" s="9"/>
      <c r="E5685" s="12">
        <v>1</v>
      </c>
      <c r="F5685"/>
    </row>
    <row r="5686" spans="1:6" x14ac:dyDescent="0.25">
      <c r="A5686" t="s">
        <v>6584</v>
      </c>
      <c r="B5686">
        <v>1981</v>
      </c>
      <c r="C5686">
        <v>682</v>
      </c>
      <c r="D5686" t="s">
        <v>3443</v>
      </c>
      <c r="E5686" s="11">
        <v>1</v>
      </c>
      <c r="F5686"/>
    </row>
    <row r="5687" spans="1:6" x14ac:dyDescent="0.25">
      <c r="A5687" t="s">
        <v>6584</v>
      </c>
      <c r="B5687">
        <v>2001</v>
      </c>
      <c r="C5687">
        <v>773</v>
      </c>
      <c r="D5687" t="s">
        <v>3443</v>
      </c>
      <c r="E5687" s="11">
        <v>1</v>
      </c>
      <c r="F5687"/>
    </row>
    <row r="5688" spans="1:6" x14ac:dyDescent="0.25">
      <c r="A5688" s="9" t="s">
        <v>8672</v>
      </c>
      <c r="B5688" s="9"/>
      <c r="C5688" s="9"/>
      <c r="D5688" s="9"/>
      <c r="E5688" s="12">
        <v>2</v>
      </c>
      <c r="F5688"/>
    </row>
    <row r="5689" spans="1:6" x14ac:dyDescent="0.25">
      <c r="A5689" t="s">
        <v>3538</v>
      </c>
      <c r="B5689">
        <v>2017</v>
      </c>
      <c r="C5689" t="s">
        <v>1938</v>
      </c>
      <c r="D5689" t="s">
        <v>1493</v>
      </c>
      <c r="E5689" s="11">
        <v>1</v>
      </c>
      <c r="F5689"/>
    </row>
    <row r="5690" spans="1:6" x14ac:dyDescent="0.25">
      <c r="A5690" t="s">
        <v>3538</v>
      </c>
      <c r="B5690">
        <v>2018</v>
      </c>
      <c r="C5690">
        <v>202</v>
      </c>
      <c r="D5690" t="s">
        <v>3443</v>
      </c>
      <c r="E5690" s="11">
        <v>1</v>
      </c>
      <c r="F5690"/>
    </row>
    <row r="5691" spans="1:6" x14ac:dyDescent="0.25">
      <c r="A5691" t="s">
        <v>3538</v>
      </c>
      <c r="B5691">
        <v>2018</v>
      </c>
      <c r="C5691" t="s">
        <v>1170</v>
      </c>
      <c r="D5691" t="s">
        <v>3454</v>
      </c>
      <c r="E5691" s="11">
        <v>1</v>
      </c>
      <c r="F5691"/>
    </row>
    <row r="5692" spans="1:6" x14ac:dyDescent="0.25">
      <c r="A5692" t="s">
        <v>3538</v>
      </c>
      <c r="B5692">
        <v>2019</v>
      </c>
      <c r="C5692">
        <v>90</v>
      </c>
      <c r="D5692" t="s">
        <v>5985</v>
      </c>
      <c r="E5692" s="11">
        <v>1</v>
      </c>
      <c r="F5692"/>
    </row>
    <row r="5693" spans="1:6" x14ac:dyDescent="0.25">
      <c r="A5693" s="9" t="s">
        <v>8673</v>
      </c>
      <c r="B5693" s="9"/>
      <c r="C5693" s="9"/>
      <c r="D5693" s="9"/>
      <c r="E5693" s="12">
        <v>4</v>
      </c>
      <c r="F5693"/>
    </row>
    <row r="5694" spans="1:6" x14ac:dyDescent="0.25">
      <c r="A5694" t="s">
        <v>239</v>
      </c>
      <c r="B5694">
        <v>1992</v>
      </c>
      <c r="C5694" t="s">
        <v>758</v>
      </c>
      <c r="D5694" t="s">
        <v>3658</v>
      </c>
      <c r="E5694" s="11">
        <v>1</v>
      </c>
      <c r="F5694"/>
    </row>
    <row r="5695" spans="1:6" x14ac:dyDescent="0.25">
      <c r="A5695" t="s">
        <v>239</v>
      </c>
      <c r="B5695">
        <v>1993</v>
      </c>
      <c r="C5695">
        <v>24</v>
      </c>
      <c r="D5695" t="s">
        <v>5926</v>
      </c>
      <c r="E5695" s="11">
        <v>1</v>
      </c>
      <c r="F5695"/>
    </row>
    <row r="5696" spans="1:6" x14ac:dyDescent="0.25">
      <c r="A5696" t="s">
        <v>239</v>
      </c>
      <c r="B5696">
        <v>1993</v>
      </c>
      <c r="C5696">
        <v>286</v>
      </c>
      <c r="D5696" t="s">
        <v>5903</v>
      </c>
      <c r="E5696" s="11">
        <v>1</v>
      </c>
      <c r="F5696"/>
    </row>
    <row r="5697" spans="1:6" x14ac:dyDescent="0.25">
      <c r="A5697" t="s">
        <v>239</v>
      </c>
      <c r="B5697">
        <v>1994</v>
      </c>
      <c r="C5697">
        <v>1</v>
      </c>
      <c r="D5697" t="s">
        <v>3443</v>
      </c>
      <c r="E5697" s="11">
        <v>1</v>
      </c>
      <c r="F5697"/>
    </row>
    <row r="5698" spans="1:6" x14ac:dyDescent="0.25">
      <c r="A5698" t="s">
        <v>239</v>
      </c>
      <c r="B5698">
        <v>1994</v>
      </c>
      <c r="C5698">
        <v>2</v>
      </c>
      <c r="D5698" t="s">
        <v>3442</v>
      </c>
      <c r="E5698" s="11">
        <v>1</v>
      </c>
      <c r="F5698"/>
    </row>
    <row r="5699" spans="1:6" x14ac:dyDescent="0.25">
      <c r="A5699" t="s">
        <v>239</v>
      </c>
      <c r="B5699">
        <v>1994</v>
      </c>
      <c r="C5699">
        <v>2</v>
      </c>
      <c r="D5699" t="s">
        <v>5899</v>
      </c>
      <c r="E5699" s="11">
        <v>1</v>
      </c>
      <c r="F5699"/>
    </row>
    <row r="5700" spans="1:6" x14ac:dyDescent="0.25">
      <c r="A5700" t="s">
        <v>239</v>
      </c>
      <c r="B5700">
        <v>1994</v>
      </c>
      <c r="C5700">
        <v>6</v>
      </c>
      <c r="D5700" t="s">
        <v>5945</v>
      </c>
      <c r="E5700" s="11">
        <v>1</v>
      </c>
      <c r="F5700"/>
    </row>
    <row r="5701" spans="1:6" x14ac:dyDescent="0.25">
      <c r="A5701" t="s">
        <v>239</v>
      </c>
      <c r="B5701">
        <v>1994</v>
      </c>
      <c r="C5701">
        <v>8</v>
      </c>
      <c r="D5701" t="s">
        <v>6089</v>
      </c>
      <c r="E5701" s="11">
        <v>1</v>
      </c>
      <c r="F5701"/>
    </row>
    <row r="5702" spans="1:6" x14ac:dyDescent="0.25">
      <c r="A5702" t="s">
        <v>239</v>
      </c>
      <c r="B5702">
        <v>1994</v>
      </c>
      <c r="C5702">
        <v>21</v>
      </c>
      <c r="D5702" t="s">
        <v>6034</v>
      </c>
      <c r="E5702" s="11">
        <v>1</v>
      </c>
      <c r="F5702"/>
    </row>
    <row r="5703" spans="1:6" x14ac:dyDescent="0.25">
      <c r="A5703" t="s">
        <v>239</v>
      </c>
      <c r="B5703">
        <v>1994</v>
      </c>
      <c r="C5703">
        <v>520</v>
      </c>
      <c r="D5703" t="s">
        <v>5893</v>
      </c>
      <c r="E5703" s="11">
        <v>1</v>
      </c>
      <c r="F5703"/>
    </row>
    <row r="5704" spans="1:6" x14ac:dyDescent="0.25">
      <c r="A5704" t="s">
        <v>239</v>
      </c>
      <c r="B5704">
        <v>1997</v>
      </c>
      <c r="C5704">
        <v>20</v>
      </c>
      <c r="D5704" t="s">
        <v>6189</v>
      </c>
      <c r="E5704" s="11">
        <v>1</v>
      </c>
      <c r="F5704"/>
    </row>
    <row r="5705" spans="1:6" x14ac:dyDescent="0.25">
      <c r="A5705" t="s">
        <v>239</v>
      </c>
      <c r="B5705">
        <v>1999</v>
      </c>
      <c r="C5705">
        <v>340</v>
      </c>
      <c r="D5705" t="s">
        <v>3443</v>
      </c>
      <c r="E5705" s="11">
        <v>1</v>
      </c>
      <c r="F5705"/>
    </row>
    <row r="5706" spans="1:6" x14ac:dyDescent="0.25">
      <c r="A5706" t="s">
        <v>239</v>
      </c>
      <c r="B5706">
        <v>2000</v>
      </c>
      <c r="C5706">
        <v>300</v>
      </c>
      <c r="D5706" t="s">
        <v>3443</v>
      </c>
      <c r="E5706" s="11">
        <v>1</v>
      </c>
      <c r="F5706"/>
    </row>
    <row r="5707" spans="1:6" x14ac:dyDescent="0.25">
      <c r="A5707" t="s">
        <v>239</v>
      </c>
      <c r="B5707">
        <v>2000</v>
      </c>
      <c r="C5707" t="s">
        <v>860</v>
      </c>
      <c r="D5707" t="s">
        <v>6099</v>
      </c>
      <c r="E5707" s="11">
        <v>1</v>
      </c>
      <c r="F5707"/>
    </row>
    <row r="5708" spans="1:6" x14ac:dyDescent="0.25">
      <c r="A5708" t="s">
        <v>239</v>
      </c>
      <c r="B5708">
        <v>2001</v>
      </c>
      <c r="C5708">
        <v>706</v>
      </c>
      <c r="D5708" t="s">
        <v>3443</v>
      </c>
      <c r="E5708" s="11">
        <v>1</v>
      </c>
      <c r="F5708"/>
    </row>
    <row r="5709" spans="1:6" x14ac:dyDescent="0.25">
      <c r="A5709" t="s">
        <v>239</v>
      </c>
      <c r="B5709">
        <v>2003</v>
      </c>
      <c r="C5709">
        <v>500</v>
      </c>
      <c r="D5709" t="s">
        <v>3443</v>
      </c>
      <c r="E5709" s="11">
        <v>1</v>
      </c>
      <c r="F5709"/>
    </row>
    <row r="5710" spans="1:6" x14ac:dyDescent="0.25">
      <c r="A5710" t="s">
        <v>239</v>
      </c>
      <c r="B5710">
        <v>2003</v>
      </c>
      <c r="C5710">
        <v>716</v>
      </c>
      <c r="D5710" t="s">
        <v>3443</v>
      </c>
      <c r="E5710" s="11">
        <v>1</v>
      </c>
      <c r="F5710"/>
    </row>
    <row r="5711" spans="1:6" x14ac:dyDescent="0.25">
      <c r="A5711" t="s">
        <v>239</v>
      </c>
      <c r="B5711">
        <v>2004</v>
      </c>
      <c r="C5711">
        <v>31</v>
      </c>
      <c r="D5711" t="s">
        <v>3443</v>
      </c>
      <c r="E5711" s="11">
        <v>1</v>
      </c>
      <c r="F5711"/>
    </row>
    <row r="5712" spans="1:6" x14ac:dyDescent="0.25">
      <c r="A5712" t="s">
        <v>239</v>
      </c>
      <c r="B5712">
        <v>2008</v>
      </c>
      <c r="C5712">
        <v>72</v>
      </c>
      <c r="D5712" t="s">
        <v>3443</v>
      </c>
      <c r="E5712" s="11">
        <v>1</v>
      </c>
      <c r="F5712"/>
    </row>
    <row r="5713" spans="1:6" x14ac:dyDescent="0.25">
      <c r="A5713" s="9" t="s">
        <v>8674</v>
      </c>
      <c r="B5713" s="9"/>
      <c r="C5713" s="9"/>
      <c r="D5713" s="9"/>
      <c r="E5713" s="12">
        <v>19</v>
      </c>
      <c r="F5713"/>
    </row>
    <row r="5714" spans="1:6" x14ac:dyDescent="0.25">
      <c r="A5714" t="s">
        <v>3416</v>
      </c>
      <c r="B5714">
        <v>2016</v>
      </c>
      <c r="C5714" t="s">
        <v>1685</v>
      </c>
      <c r="D5714" t="s">
        <v>5684</v>
      </c>
      <c r="E5714" s="11">
        <v>1</v>
      </c>
      <c r="F5714"/>
    </row>
    <row r="5715" spans="1:6" x14ac:dyDescent="0.25">
      <c r="A5715" t="s">
        <v>3416</v>
      </c>
      <c r="B5715">
        <v>2017</v>
      </c>
      <c r="C5715">
        <v>146</v>
      </c>
      <c r="D5715" t="s">
        <v>567</v>
      </c>
      <c r="E5715" s="11">
        <v>1</v>
      </c>
      <c r="F5715"/>
    </row>
    <row r="5716" spans="1:6" x14ac:dyDescent="0.25">
      <c r="A5716" t="s">
        <v>3416</v>
      </c>
      <c r="B5716">
        <v>2018</v>
      </c>
      <c r="C5716">
        <v>394</v>
      </c>
      <c r="D5716" t="s">
        <v>3443</v>
      </c>
      <c r="E5716" s="11">
        <v>1</v>
      </c>
      <c r="F5716"/>
    </row>
    <row r="5717" spans="1:6" x14ac:dyDescent="0.25">
      <c r="A5717" t="s">
        <v>3416</v>
      </c>
      <c r="B5717">
        <v>2018</v>
      </c>
      <c r="C5717">
        <v>394</v>
      </c>
      <c r="D5717" t="s">
        <v>6585</v>
      </c>
      <c r="E5717" s="11">
        <v>1</v>
      </c>
      <c r="F5717"/>
    </row>
    <row r="5718" spans="1:6" x14ac:dyDescent="0.25">
      <c r="A5718" s="9" t="s">
        <v>8675</v>
      </c>
      <c r="B5718" s="9"/>
      <c r="C5718" s="9"/>
      <c r="D5718" s="9"/>
      <c r="E5718" s="12">
        <v>4</v>
      </c>
      <c r="F5718"/>
    </row>
    <row r="5719" spans="1:6" x14ac:dyDescent="0.25">
      <c r="A5719" t="s">
        <v>5813</v>
      </c>
      <c r="B5719">
        <v>2017</v>
      </c>
      <c r="C5719" t="s">
        <v>2286</v>
      </c>
      <c r="D5719" t="s">
        <v>6143</v>
      </c>
      <c r="E5719" s="11">
        <v>1</v>
      </c>
      <c r="F5719"/>
    </row>
    <row r="5720" spans="1:6" x14ac:dyDescent="0.25">
      <c r="A5720" t="s">
        <v>5813</v>
      </c>
      <c r="B5720">
        <v>2017</v>
      </c>
      <c r="C5720" t="s">
        <v>4763</v>
      </c>
      <c r="D5720" t="s">
        <v>5686</v>
      </c>
      <c r="E5720" s="11">
        <v>1</v>
      </c>
      <c r="F5720"/>
    </row>
    <row r="5721" spans="1:6" x14ac:dyDescent="0.25">
      <c r="A5721" t="s">
        <v>5813</v>
      </c>
      <c r="B5721">
        <v>2018</v>
      </c>
      <c r="C5721" t="s">
        <v>3788</v>
      </c>
      <c r="D5721" t="s">
        <v>6352</v>
      </c>
      <c r="E5721" s="11">
        <v>1</v>
      </c>
      <c r="F5721"/>
    </row>
    <row r="5722" spans="1:6" x14ac:dyDescent="0.25">
      <c r="A5722" s="9" t="s">
        <v>8676</v>
      </c>
      <c r="B5722" s="9"/>
      <c r="C5722" s="9"/>
      <c r="D5722" s="9"/>
      <c r="E5722" s="12">
        <v>3</v>
      </c>
      <c r="F5722"/>
    </row>
    <row r="5723" spans="1:6" x14ac:dyDescent="0.25">
      <c r="A5723" t="s">
        <v>6586</v>
      </c>
      <c r="B5723">
        <v>2018</v>
      </c>
      <c r="C5723" t="s">
        <v>3183</v>
      </c>
      <c r="D5723" t="s">
        <v>5631</v>
      </c>
      <c r="E5723" s="11">
        <v>1</v>
      </c>
      <c r="F5723"/>
    </row>
    <row r="5724" spans="1:6" x14ac:dyDescent="0.25">
      <c r="A5724" s="9" t="s">
        <v>8677</v>
      </c>
      <c r="B5724" s="9"/>
      <c r="C5724" s="9"/>
      <c r="D5724" s="9"/>
      <c r="E5724" s="12">
        <v>1</v>
      </c>
      <c r="F5724"/>
    </row>
    <row r="5725" spans="1:6" x14ac:dyDescent="0.25">
      <c r="A5725" t="s">
        <v>240</v>
      </c>
      <c r="B5725">
        <v>2016</v>
      </c>
      <c r="C5725">
        <v>15</v>
      </c>
      <c r="D5725" t="s">
        <v>2550</v>
      </c>
      <c r="E5725" s="11">
        <v>1</v>
      </c>
      <c r="F5725"/>
    </row>
    <row r="5726" spans="1:6" x14ac:dyDescent="0.25">
      <c r="A5726" t="s">
        <v>240</v>
      </c>
      <c r="B5726">
        <v>2016</v>
      </c>
      <c r="C5726">
        <v>76</v>
      </c>
      <c r="D5726" t="s">
        <v>2554</v>
      </c>
      <c r="E5726" s="11">
        <v>1</v>
      </c>
      <c r="F5726"/>
    </row>
    <row r="5727" spans="1:6" x14ac:dyDescent="0.25">
      <c r="A5727" t="s">
        <v>240</v>
      </c>
      <c r="B5727">
        <v>2016</v>
      </c>
      <c r="C5727">
        <v>133</v>
      </c>
      <c r="D5727" t="s">
        <v>2551</v>
      </c>
      <c r="E5727" s="11">
        <v>1</v>
      </c>
      <c r="F5727"/>
    </row>
    <row r="5728" spans="1:6" x14ac:dyDescent="0.25">
      <c r="A5728" t="s">
        <v>240</v>
      </c>
      <c r="B5728">
        <v>2016</v>
      </c>
      <c r="C5728">
        <v>146</v>
      </c>
      <c r="D5728" t="s">
        <v>567</v>
      </c>
      <c r="E5728" s="11">
        <v>1</v>
      </c>
      <c r="F5728"/>
    </row>
    <row r="5729" spans="1:6" x14ac:dyDescent="0.25">
      <c r="A5729" t="s">
        <v>240</v>
      </c>
      <c r="B5729">
        <v>2016</v>
      </c>
      <c r="C5729" t="s">
        <v>1168</v>
      </c>
      <c r="D5729" t="s">
        <v>1493</v>
      </c>
      <c r="E5729" s="11">
        <v>1</v>
      </c>
      <c r="F5729"/>
    </row>
    <row r="5730" spans="1:6" x14ac:dyDescent="0.25">
      <c r="A5730" t="s">
        <v>240</v>
      </c>
      <c r="B5730">
        <v>2017</v>
      </c>
      <c r="C5730">
        <v>176</v>
      </c>
      <c r="D5730" t="s">
        <v>6048</v>
      </c>
      <c r="E5730" s="11">
        <v>1</v>
      </c>
      <c r="F5730"/>
    </row>
    <row r="5731" spans="1:6" x14ac:dyDescent="0.25">
      <c r="A5731" t="s">
        <v>240</v>
      </c>
      <c r="B5731">
        <v>2017</v>
      </c>
      <c r="C5731">
        <v>260</v>
      </c>
      <c r="D5731" t="s">
        <v>3443</v>
      </c>
      <c r="E5731" s="11">
        <v>1</v>
      </c>
      <c r="F5731"/>
    </row>
    <row r="5732" spans="1:6" x14ac:dyDescent="0.25">
      <c r="A5732" t="s">
        <v>240</v>
      </c>
      <c r="B5732">
        <v>2017</v>
      </c>
      <c r="C5732" t="s">
        <v>2340</v>
      </c>
      <c r="D5732" t="s">
        <v>5977</v>
      </c>
      <c r="E5732" s="11">
        <v>1</v>
      </c>
      <c r="F5732"/>
    </row>
    <row r="5733" spans="1:6" x14ac:dyDescent="0.25">
      <c r="A5733" t="s">
        <v>240</v>
      </c>
      <c r="B5733">
        <v>2017</v>
      </c>
      <c r="C5733" t="s">
        <v>2365</v>
      </c>
      <c r="D5733" t="s">
        <v>6100</v>
      </c>
      <c r="E5733" s="11">
        <v>1</v>
      </c>
      <c r="F5733"/>
    </row>
    <row r="5734" spans="1:6" x14ac:dyDescent="0.25">
      <c r="A5734" t="s">
        <v>240</v>
      </c>
      <c r="B5734">
        <v>2017</v>
      </c>
      <c r="C5734" t="s">
        <v>2795</v>
      </c>
      <c r="D5734" t="s">
        <v>6179</v>
      </c>
      <c r="E5734" s="11">
        <v>1</v>
      </c>
      <c r="F5734"/>
    </row>
    <row r="5735" spans="1:6" x14ac:dyDescent="0.25">
      <c r="A5735" t="s">
        <v>240</v>
      </c>
      <c r="B5735">
        <v>2018</v>
      </c>
      <c r="C5735" t="s">
        <v>1190</v>
      </c>
      <c r="D5735" t="s">
        <v>3454</v>
      </c>
      <c r="E5735" s="11">
        <v>1</v>
      </c>
      <c r="F5735"/>
    </row>
    <row r="5736" spans="1:6" x14ac:dyDescent="0.25">
      <c r="A5736" s="9" t="s">
        <v>8678</v>
      </c>
      <c r="B5736" s="9"/>
      <c r="C5736" s="9"/>
      <c r="D5736" s="9"/>
      <c r="E5736" s="12">
        <v>11</v>
      </c>
      <c r="F5736"/>
    </row>
    <row r="5737" spans="1:6" x14ac:dyDescent="0.25">
      <c r="A5737" t="s">
        <v>3539</v>
      </c>
      <c r="B5737">
        <v>2017</v>
      </c>
      <c r="C5737" t="s">
        <v>1980</v>
      </c>
      <c r="D5737" t="s">
        <v>1493</v>
      </c>
      <c r="E5737" s="11">
        <v>1</v>
      </c>
      <c r="F5737"/>
    </row>
    <row r="5738" spans="1:6" x14ac:dyDescent="0.25">
      <c r="A5738" s="9" t="s">
        <v>8679</v>
      </c>
      <c r="B5738" s="9"/>
      <c r="C5738" s="9"/>
      <c r="D5738" s="9"/>
      <c r="E5738" s="12">
        <v>1</v>
      </c>
      <c r="F5738"/>
    </row>
    <row r="5739" spans="1:6" x14ac:dyDescent="0.25">
      <c r="A5739" t="s">
        <v>6587</v>
      </c>
      <c r="B5739">
        <v>2018</v>
      </c>
      <c r="C5739">
        <v>241</v>
      </c>
      <c r="D5739" t="s">
        <v>3443</v>
      </c>
      <c r="E5739" s="11">
        <v>1</v>
      </c>
      <c r="F5739"/>
    </row>
    <row r="5740" spans="1:6" x14ac:dyDescent="0.25">
      <c r="A5740" s="9" t="s">
        <v>8680</v>
      </c>
      <c r="B5740" s="9"/>
      <c r="C5740" s="9"/>
      <c r="D5740" s="9"/>
      <c r="E5740" s="12">
        <v>1</v>
      </c>
      <c r="F5740"/>
    </row>
    <row r="5741" spans="1:6" x14ac:dyDescent="0.25">
      <c r="A5741" t="s">
        <v>1514</v>
      </c>
      <c r="B5741">
        <v>2016</v>
      </c>
      <c r="C5741">
        <v>326</v>
      </c>
      <c r="D5741" t="s">
        <v>3443</v>
      </c>
      <c r="E5741" s="11">
        <v>1</v>
      </c>
      <c r="F5741"/>
    </row>
    <row r="5742" spans="1:6" x14ac:dyDescent="0.25">
      <c r="A5742" s="9" t="s">
        <v>8681</v>
      </c>
      <c r="B5742" s="9"/>
      <c r="C5742" s="9"/>
      <c r="D5742" s="9"/>
      <c r="E5742" s="12">
        <v>1</v>
      </c>
      <c r="F5742"/>
    </row>
    <row r="5743" spans="1:6" x14ac:dyDescent="0.25">
      <c r="A5743" t="s">
        <v>8682</v>
      </c>
      <c r="B5743">
        <v>2019</v>
      </c>
      <c r="C5743" t="s">
        <v>3953</v>
      </c>
      <c r="D5743" t="s">
        <v>1493</v>
      </c>
      <c r="E5743" s="11">
        <v>1</v>
      </c>
      <c r="F5743"/>
    </row>
    <row r="5744" spans="1:6" x14ac:dyDescent="0.25">
      <c r="A5744" s="9" t="s">
        <v>8683</v>
      </c>
      <c r="B5744" s="9"/>
      <c r="C5744" s="9"/>
      <c r="D5744" s="9"/>
      <c r="E5744" s="12">
        <v>1</v>
      </c>
      <c r="F5744"/>
    </row>
    <row r="5745" spans="1:6" x14ac:dyDescent="0.25">
      <c r="A5745" t="s">
        <v>2719</v>
      </c>
      <c r="B5745">
        <v>2017</v>
      </c>
      <c r="C5745">
        <v>29</v>
      </c>
      <c r="D5745" t="s">
        <v>2564</v>
      </c>
      <c r="E5745" s="11">
        <v>1</v>
      </c>
      <c r="F5745"/>
    </row>
    <row r="5746" spans="1:6" x14ac:dyDescent="0.25">
      <c r="A5746" s="9" t="s">
        <v>8684</v>
      </c>
      <c r="B5746" s="9"/>
      <c r="C5746" s="9"/>
      <c r="D5746" s="9"/>
      <c r="E5746" s="12">
        <v>1</v>
      </c>
      <c r="F5746"/>
    </row>
    <row r="5747" spans="1:6" x14ac:dyDescent="0.25">
      <c r="A5747" t="s">
        <v>6588</v>
      </c>
      <c r="B5747">
        <v>2017</v>
      </c>
      <c r="C5747">
        <v>684</v>
      </c>
      <c r="D5747" t="s">
        <v>3443</v>
      </c>
      <c r="E5747" s="11">
        <v>1</v>
      </c>
      <c r="F5747"/>
    </row>
    <row r="5748" spans="1:6" x14ac:dyDescent="0.25">
      <c r="A5748" t="s">
        <v>6588</v>
      </c>
      <c r="B5748">
        <v>2018</v>
      </c>
      <c r="C5748">
        <v>107</v>
      </c>
      <c r="D5748" t="s">
        <v>3443</v>
      </c>
      <c r="E5748" s="11">
        <v>1</v>
      </c>
      <c r="F5748"/>
    </row>
    <row r="5749" spans="1:6" x14ac:dyDescent="0.25">
      <c r="A5749" t="s">
        <v>6588</v>
      </c>
      <c r="B5749">
        <v>2019</v>
      </c>
      <c r="C5749">
        <v>69</v>
      </c>
      <c r="D5749" t="s">
        <v>3443</v>
      </c>
      <c r="E5749" s="11">
        <v>1</v>
      </c>
      <c r="F5749"/>
    </row>
    <row r="5750" spans="1:6" x14ac:dyDescent="0.25">
      <c r="A5750" s="9" t="s">
        <v>8685</v>
      </c>
      <c r="B5750" s="9"/>
      <c r="C5750" s="9"/>
      <c r="D5750" s="9"/>
      <c r="E5750" s="12">
        <v>3</v>
      </c>
      <c r="F5750"/>
    </row>
    <row r="5751" spans="1:6" x14ac:dyDescent="0.25">
      <c r="A5751" t="s">
        <v>6589</v>
      </c>
      <c r="B5751">
        <v>2018</v>
      </c>
      <c r="C5751" t="s">
        <v>4365</v>
      </c>
      <c r="D5751" t="s">
        <v>5916</v>
      </c>
      <c r="E5751" s="11">
        <v>1</v>
      </c>
      <c r="F5751"/>
    </row>
    <row r="5752" spans="1:6" x14ac:dyDescent="0.25">
      <c r="A5752" s="9" t="s">
        <v>8686</v>
      </c>
      <c r="B5752" s="9"/>
      <c r="C5752" s="9"/>
      <c r="D5752" s="9"/>
      <c r="E5752" s="12">
        <v>1</v>
      </c>
      <c r="F5752"/>
    </row>
    <row r="5753" spans="1:6" x14ac:dyDescent="0.25">
      <c r="A5753" t="s">
        <v>5444</v>
      </c>
      <c r="B5753">
        <v>2019</v>
      </c>
      <c r="C5753">
        <v>75</v>
      </c>
      <c r="D5753" t="s">
        <v>2704</v>
      </c>
      <c r="E5753" s="11">
        <v>1</v>
      </c>
      <c r="F5753"/>
    </row>
    <row r="5754" spans="1:6" x14ac:dyDescent="0.25">
      <c r="A5754" t="s">
        <v>5444</v>
      </c>
      <c r="B5754">
        <v>2019</v>
      </c>
      <c r="C5754">
        <v>44</v>
      </c>
      <c r="D5754" t="s">
        <v>8118</v>
      </c>
      <c r="E5754" s="11">
        <v>1</v>
      </c>
      <c r="F5754"/>
    </row>
    <row r="5755" spans="1:6" x14ac:dyDescent="0.25">
      <c r="A5755" t="s">
        <v>5444</v>
      </c>
      <c r="B5755">
        <v>2019</v>
      </c>
      <c r="C5755">
        <v>65</v>
      </c>
      <c r="D5755" t="s">
        <v>2557</v>
      </c>
      <c r="E5755" s="11">
        <v>1</v>
      </c>
      <c r="F5755"/>
    </row>
    <row r="5756" spans="1:6" x14ac:dyDescent="0.25">
      <c r="A5756" s="9" t="s">
        <v>6768</v>
      </c>
      <c r="B5756" s="9"/>
      <c r="C5756" s="9"/>
      <c r="D5756" s="9"/>
      <c r="E5756" s="12">
        <v>3</v>
      </c>
      <c r="F5756"/>
    </row>
    <row r="5757" spans="1:6" x14ac:dyDescent="0.25">
      <c r="A5757" t="s">
        <v>3540</v>
      </c>
      <c r="B5757">
        <v>2016</v>
      </c>
      <c r="C5757" t="s">
        <v>1660</v>
      </c>
      <c r="D5757" t="s">
        <v>6023</v>
      </c>
      <c r="E5757" s="11">
        <v>1</v>
      </c>
      <c r="F5757"/>
    </row>
    <row r="5758" spans="1:6" x14ac:dyDescent="0.25">
      <c r="A5758" t="s">
        <v>3540</v>
      </c>
      <c r="B5758">
        <v>2019</v>
      </c>
      <c r="C5758">
        <v>140</v>
      </c>
      <c r="D5758" t="s">
        <v>567</v>
      </c>
      <c r="E5758" s="11">
        <v>1</v>
      </c>
      <c r="F5758"/>
    </row>
    <row r="5759" spans="1:6" x14ac:dyDescent="0.25">
      <c r="A5759" s="9" t="s">
        <v>8687</v>
      </c>
      <c r="B5759" s="9"/>
      <c r="C5759" s="9"/>
      <c r="D5759" s="9"/>
      <c r="E5759" s="12">
        <v>2</v>
      </c>
      <c r="F5759"/>
    </row>
    <row r="5760" spans="1:6" x14ac:dyDescent="0.25">
      <c r="A5760" t="s">
        <v>8688</v>
      </c>
      <c r="B5760">
        <v>2019</v>
      </c>
      <c r="C5760">
        <v>96</v>
      </c>
      <c r="D5760" t="s">
        <v>2564</v>
      </c>
      <c r="E5760" s="11">
        <v>1</v>
      </c>
      <c r="F5760"/>
    </row>
    <row r="5761" spans="1:6" x14ac:dyDescent="0.25">
      <c r="A5761" s="9" t="s">
        <v>8689</v>
      </c>
      <c r="B5761" s="9"/>
      <c r="C5761" s="9"/>
      <c r="D5761" s="9"/>
      <c r="E5761" s="12">
        <v>1</v>
      </c>
      <c r="F5761"/>
    </row>
    <row r="5762" spans="1:6" x14ac:dyDescent="0.25">
      <c r="A5762" t="s">
        <v>6590</v>
      </c>
      <c r="B5762">
        <v>2018</v>
      </c>
      <c r="C5762" t="s">
        <v>4278</v>
      </c>
      <c r="D5762" t="s">
        <v>5916</v>
      </c>
      <c r="E5762" s="11">
        <v>1</v>
      </c>
      <c r="F5762"/>
    </row>
    <row r="5763" spans="1:6" x14ac:dyDescent="0.25">
      <c r="A5763" s="9" t="s">
        <v>8690</v>
      </c>
      <c r="B5763" s="9"/>
      <c r="C5763" s="9"/>
      <c r="D5763" s="9"/>
      <c r="E5763" s="12">
        <v>1</v>
      </c>
      <c r="F5763"/>
    </row>
    <row r="5764" spans="1:6" x14ac:dyDescent="0.25">
      <c r="A5764" t="s">
        <v>243</v>
      </c>
      <c r="B5764">
        <v>2010</v>
      </c>
      <c r="C5764">
        <v>2</v>
      </c>
      <c r="D5764" t="s">
        <v>567</v>
      </c>
      <c r="E5764" s="11">
        <v>1</v>
      </c>
      <c r="F5764"/>
    </row>
    <row r="5765" spans="1:6" x14ac:dyDescent="0.25">
      <c r="A5765" t="s">
        <v>243</v>
      </c>
      <c r="B5765">
        <v>2013</v>
      </c>
      <c r="C5765" t="s">
        <v>1130</v>
      </c>
      <c r="D5765" t="s">
        <v>5927</v>
      </c>
      <c r="E5765" s="11">
        <v>1</v>
      </c>
      <c r="F5765"/>
    </row>
    <row r="5766" spans="1:6" x14ac:dyDescent="0.25">
      <c r="A5766" t="s">
        <v>243</v>
      </c>
      <c r="B5766">
        <v>2013</v>
      </c>
      <c r="C5766" t="s">
        <v>1133</v>
      </c>
      <c r="D5766" t="s">
        <v>5900</v>
      </c>
      <c r="E5766" s="11">
        <v>1</v>
      </c>
      <c r="F5766"/>
    </row>
    <row r="5767" spans="1:6" x14ac:dyDescent="0.25">
      <c r="A5767" t="s">
        <v>243</v>
      </c>
      <c r="B5767">
        <v>2016</v>
      </c>
      <c r="C5767" t="s">
        <v>1849</v>
      </c>
      <c r="D5767" t="s">
        <v>5901</v>
      </c>
      <c r="E5767" s="11">
        <v>1</v>
      </c>
      <c r="F5767"/>
    </row>
    <row r="5768" spans="1:6" x14ac:dyDescent="0.25">
      <c r="A5768" s="9" t="s">
        <v>8691</v>
      </c>
      <c r="B5768" s="9"/>
      <c r="C5768" s="9"/>
      <c r="D5768" s="9"/>
      <c r="E5768" s="12">
        <v>4</v>
      </c>
      <c r="F5768"/>
    </row>
    <row r="5769" spans="1:6" x14ac:dyDescent="0.25">
      <c r="A5769" t="s">
        <v>3541</v>
      </c>
      <c r="B5769">
        <v>2017</v>
      </c>
      <c r="C5769" t="s">
        <v>2950</v>
      </c>
      <c r="D5769" t="s">
        <v>1493</v>
      </c>
      <c r="E5769" s="11">
        <v>1</v>
      </c>
      <c r="F5769"/>
    </row>
    <row r="5770" spans="1:6" x14ac:dyDescent="0.25">
      <c r="A5770" s="9" t="s">
        <v>8692</v>
      </c>
      <c r="B5770" s="9"/>
      <c r="C5770" s="9"/>
      <c r="D5770" s="9"/>
      <c r="E5770" s="12">
        <v>1</v>
      </c>
      <c r="F5770"/>
    </row>
    <row r="5771" spans="1:6" x14ac:dyDescent="0.25">
      <c r="A5771" t="s">
        <v>6275</v>
      </c>
      <c r="B5771">
        <v>1991</v>
      </c>
      <c r="C5771">
        <v>533</v>
      </c>
      <c r="D5771" t="s">
        <v>5691</v>
      </c>
      <c r="E5771" s="11">
        <v>1</v>
      </c>
      <c r="F5771"/>
    </row>
    <row r="5772" spans="1:6" x14ac:dyDescent="0.25">
      <c r="A5772" s="9" t="s">
        <v>8693</v>
      </c>
      <c r="B5772" s="9"/>
      <c r="C5772" s="9"/>
      <c r="D5772" s="9"/>
      <c r="E5772" s="12">
        <v>1</v>
      </c>
      <c r="F5772"/>
    </row>
    <row r="5773" spans="1:6" x14ac:dyDescent="0.25">
      <c r="A5773" t="s">
        <v>8694</v>
      </c>
      <c r="B5773">
        <v>2019</v>
      </c>
      <c r="C5773">
        <v>571</v>
      </c>
      <c r="D5773" t="s">
        <v>3443</v>
      </c>
      <c r="E5773" s="11">
        <v>1</v>
      </c>
      <c r="F5773"/>
    </row>
    <row r="5774" spans="1:6" x14ac:dyDescent="0.25">
      <c r="A5774" s="9" t="s">
        <v>8695</v>
      </c>
      <c r="B5774" s="9"/>
      <c r="C5774" s="9"/>
      <c r="D5774" s="9"/>
      <c r="E5774" s="12">
        <v>1</v>
      </c>
      <c r="F5774"/>
    </row>
    <row r="5775" spans="1:6" x14ac:dyDescent="0.25">
      <c r="A5775" t="s">
        <v>8696</v>
      </c>
      <c r="B5775">
        <v>2019</v>
      </c>
      <c r="C5775" t="s">
        <v>6892</v>
      </c>
      <c r="D5775" t="s">
        <v>7161</v>
      </c>
      <c r="E5775" s="11">
        <v>1</v>
      </c>
      <c r="F5775"/>
    </row>
    <row r="5776" spans="1:6" x14ac:dyDescent="0.25">
      <c r="A5776" s="9" t="s">
        <v>8697</v>
      </c>
      <c r="B5776" s="9"/>
      <c r="C5776" s="9"/>
      <c r="D5776" s="9"/>
      <c r="E5776" s="12">
        <v>1</v>
      </c>
      <c r="F5776"/>
    </row>
    <row r="5777" spans="1:6" x14ac:dyDescent="0.25">
      <c r="A5777" t="s">
        <v>6591</v>
      </c>
      <c r="B5777">
        <v>2018</v>
      </c>
      <c r="C5777">
        <v>40</v>
      </c>
      <c r="D5777" t="s">
        <v>6336</v>
      </c>
      <c r="E5777" s="11">
        <v>1</v>
      </c>
      <c r="F5777"/>
    </row>
    <row r="5778" spans="1:6" x14ac:dyDescent="0.25">
      <c r="A5778" t="s">
        <v>6591</v>
      </c>
      <c r="B5778">
        <v>2018</v>
      </c>
      <c r="C5778" t="s">
        <v>2226</v>
      </c>
      <c r="D5778" t="s">
        <v>5684</v>
      </c>
      <c r="E5778" s="11">
        <v>1</v>
      </c>
      <c r="F5778"/>
    </row>
    <row r="5779" spans="1:6" x14ac:dyDescent="0.25">
      <c r="A5779" t="s">
        <v>6591</v>
      </c>
      <c r="B5779">
        <v>2018</v>
      </c>
      <c r="C5779" t="s">
        <v>4334</v>
      </c>
      <c r="D5779" t="s">
        <v>3507</v>
      </c>
      <c r="E5779" s="11">
        <v>1</v>
      </c>
      <c r="F5779"/>
    </row>
    <row r="5780" spans="1:6" x14ac:dyDescent="0.25">
      <c r="A5780" s="9" t="s">
        <v>8698</v>
      </c>
      <c r="B5780" s="9"/>
      <c r="C5780" s="9"/>
      <c r="D5780" s="9"/>
      <c r="E5780" s="12">
        <v>3</v>
      </c>
      <c r="F5780"/>
    </row>
    <row r="5781" spans="1:6" x14ac:dyDescent="0.25">
      <c r="A5781" t="s">
        <v>244</v>
      </c>
      <c r="B5781">
        <v>2017</v>
      </c>
      <c r="C5781">
        <v>548</v>
      </c>
      <c r="D5781" t="s">
        <v>5897</v>
      </c>
      <c r="E5781" s="11">
        <v>1</v>
      </c>
      <c r="F5781"/>
    </row>
    <row r="5782" spans="1:6" x14ac:dyDescent="0.25">
      <c r="A5782" s="9" t="s">
        <v>8699</v>
      </c>
      <c r="B5782" s="9"/>
      <c r="C5782" s="9"/>
      <c r="D5782" s="9"/>
      <c r="E5782" s="12">
        <v>1</v>
      </c>
      <c r="F5782"/>
    </row>
    <row r="5783" spans="1:6" x14ac:dyDescent="0.25">
      <c r="A5783" t="s">
        <v>8700</v>
      </c>
      <c r="B5783">
        <v>2019</v>
      </c>
      <c r="C5783" t="s">
        <v>6835</v>
      </c>
      <c r="D5783" t="s">
        <v>7161</v>
      </c>
      <c r="E5783" s="11">
        <v>1</v>
      </c>
      <c r="F5783"/>
    </row>
    <row r="5784" spans="1:6" x14ac:dyDescent="0.25">
      <c r="A5784" s="9" t="s">
        <v>8701</v>
      </c>
      <c r="B5784" s="9"/>
      <c r="C5784" s="9"/>
      <c r="D5784" s="9"/>
      <c r="E5784" s="12">
        <v>1</v>
      </c>
      <c r="F5784"/>
    </row>
    <row r="5785" spans="1:6" x14ac:dyDescent="0.25">
      <c r="A5785" t="s">
        <v>6592</v>
      </c>
      <c r="B5785">
        <v>2018</v>
      </c>
      <c r="C5785" t="s">
        <v>4341</v>
      </c>
      <c r="D5785" t="s">
        <v>5916</v>
      </c>
      <c r="E5785" s="11">
        <v>1</v>
      </c>
      <c r="F5785"/>
    </row>
    <row r="5786" spans="1:6" x14ac:dyDescent="0.25">
      <c r="A5786" s="9" t="s">
        <v>8702</v>
      </c>
      <c r="B5786" s="9"/>
      <c r="C5786" s="9"/>
      <c r="D5786" s="9"/>
      <c r="E5786" s="12">
        <v>1</v>
      </c>
      <c r="F5786"/>
    </row>
    <row r="5787" spans="1:6" x14ac:dyDescent="0.25">
      <c r="A5787" t="s">
        <v>1515</v>
      </c>
      <c r="B5787">
        <v>2013</v>
      </c>
      <c r="C5787" t="s">
        <v>1109</v>
      </c>
      <c r="D5787" t="s">
        <v>899</v>
      </c>
      <c r="E5787" s="11">
        <v>1</v>
      </c>
      <c r="F5787"/>
    </row>
    <row r="5788" spans="1:6" x14ac:dyDescent="0.25">
      <c r="A5788" t="s">
        <v>1515</v>
      </c>
      <c r="B5788">
        <v>2013</v>
      </c>
      <c r="C5788" t="s">
        <v>1109</v>
      </c>
      <c r="D5788" t="s">
        <v>5494</v>
      </c>
      <c r="E5788" s="11">
        <v>1</v>
      </c>
      <c r="F5788"/>
    </row>
    <row r="5789" spans="1:6" x14ac:dyDescent="0.25">
      <c r="A5789" t="s">
        <v>1515</v>
      </c>
      <c r="B5789">
        <v>2016</v>
      </c>
      <c r="C5789">
        <v>525</v>
      </c>
      <c r="D5789" t="s">
        <v>3443</v>
      </c>
      <c r="E5789" s="11">
        <v>1</v>
      </c>
      <c r="F5789"/>
    </row>
    <row r="5790" spans="1:6" x14ac:dyDescent="0.25">
      <c r="A5790" t="s">
        <v>1515</v>
      </c>
      <c r="B5790">
        <v>2018</v>
      </c>
      <c r="C5790" t="s">
        <v>1073</v>
      </c>
      <c r="D5790" t="s">
        <v>3454</v>
      </c>
      <c r="E5790" s="11">
        <v>1</v>
      </c>
      <c r="F5790"/>
    </row>
    <row r="5791" spans="1:6" x14ac:dyDescent="0.25">
      <c r="A5791" t="s">
        <v>1515</v>
      </c>
      <c r="B5791">
        <v>2019</v>
      </c>
      <c r="C5791" t="s">
        <v>1188</v>
      </c>
      <c r="D5791" t="s">
        <v>3454</v>
      </c>
      <c r="E5791" s="11">
        <v>1</v>
      </c>
      <c r="F5791"/>
    </row>
    <row r="5792" spans="1:6" x14ac:dyDescent="0.25">
      <c r="A5792" s="9" t="s">
        <v>8703</v>
      </c>
      <c r="B5792" s="9"/>
      <c r="C5792" s="9"/>
      <c r="D5792" s="9"/>
      <c r="E5792" s="12">
        <v>5</v>
      </c>
      <c r="F5792"/>
    </row>
    <row r="5793" spans="1:6" x14ac:dyDescent="0.25">
      <c r="A5793" t="s">
        <v>5814</v>
      </c>
      <c r="B5793">
        <v>2017</v>
      </c>
      <c r="C5793" t="s">
        <v>4782</v>
      </c>
      <c r="D5793" t="s">
        <v>5686</v>
      </c>
      <c r="E5793" s="11">
        <v>1</v>
      </c>
      <c r="F5793"/>
    </row>
    <row r="5794" spans="1:6" x14ac:dyDescent="0.25">
      <c r="A5794" s="9" t="s">
        <v>8704</v>
      </c>
      <c r="B5794" s="9"/>
      <c r="C5794" s="9"/>
      <c r="D5794" s="9"/>
      <c r="E5794" s="12">
        <v>1</v>
      </c>
      <c r="F5794"/>
    </row>
    <row r="5795" spans="1:6" x14ac:dyDescent="0.25">
      <c r="A5795" t="s">
        <v>245</v>
      </c>
      <c r="B5795">
        <v>1985</v>
      </c>
      <c r="C5795">
        <v>536</v>
      </c>
      <c r="D5795" t="s">
        <v>567</v>
      </c>
      <c r="E5795" s="11">
        <v>1</v>
      </c>
      <c r="F5795"/>
    </row>
    <row r="5796" spans="1:6" x14ac:dyDescent="0.25">
      <c r="A5796" t="s">
        <v>245</v>
      </c>
      <c r="B5796">
        <v>1986</v>
      </c>
      <c r="C5796">
        <v>329</v>
      </c>
      <c r="D5796" t="s">
        <v>3443</v>
      </c>
      <c r="E5796" s="11">
        <v>1</v>
      </c>
      <c r="F5796"/>
    </row>
    <row r="5797" spans="1:6" x14ac:dyDescent="0.25">
      <c r="A5797" t="s">
        <v>245</v>
      </c>
      <c r="B5797">
        <v>1987</v>
      </c>
      <c r="C5797">
        <v>19</v>
      </c>
      <c r="D5797" t="s">
        <v>3442</v>
      </c>
      <c r="E5797" s="11">
        <v>1</v>
      </c>
      <c r="F5797"/>
    </row>
    <row r="5798" spans="1:6" x14ac:dyDescent="0.25">
      <c r="A5798" t="s">
        <v>245</v>
      </c>
      <c r="B5798">
        <v>1987</v>
      </c>
      <c r="C5798">
        <v>450</v>
      </c>
      <c r="D5798" t="s">
        <v>3443</v>
      </c>
      <c r="E5798" s="11">
        <v>1</v>
      </c>
      <c r="F5798"/>
    </row>
    <row r="5799" spans="1:6" x14ac:dyDescent="0.25">
      <c r="A5799" t="s">
        <v>245</v>
      </c>
      <c r="B5799">
        <v>1987</v>
      </c>
      <c r="C5799">
        <v>149</v>
      </c>
      <c r="D5799" t="s">
        <v>3442</v>
      </c>
      <c r="E5799" s="11">
        <v>1</v>
      </c>
      <c r="F5799"/>
    </row>
    <row r="5800" spans="1:6" x14ac:dyDescent="0.25">
      <c r="A5800" t="s">
        <v>245</v>
      </c>
      <c r="B5800">
        <v>1987</v>
      </c>
      <c r="C5800">
        <v>611</v>
      </c>
      <c r="D5800" t="s">
        <v>5999</v>
      </c>
      <c r="E5800" s="11">
        <v>1</v>
      </c>
      <c r="F5800"/>
    </row>
    <row r="5801" spans="1:6" x14ac:dyDescent="0.25">
      <c r="A5801" t="s">
        <v>245</v>
      </c>
      <c r="B5801">
        <v>1988</v>
      </c>
      <c r="C5801">
        <v>19</v>
      </c>
      <c r="D5801" t="s">
        <v>5893</v>
      </c>
      <c r="E5801" s="11">
        <v>1</v>
      </c>
      <c r="F5801"/>
    </row>
    <row r="5802" spans="1:6" x14ac:dyDescent="0.25">
      <c r="A5802" t="s">
        <v>245</v>
      </c>
      <c r="B5802">
        <v>1988</v>
      </c>
      <c r="C5802">
        <v>120</v>
      </c>
      <c r="D5802" t="s">
        <v>3443</v>
      </c>
      <c r="E5802" s="11">
        <v>1</v>
      </c>
      <c r="F5802"/>
    </row>
    <row r="5803" spans="1:6" x14ac:dyDescent="0.25">
      <c r="A5803" t="s">
        <v>245</v>
      </c>
      <c r="B5803">
        <v>1988</v>
      </c>
      <c r="C5803">
        <v>638</v>
      </c>
      <c r="D5803" t="s">
        <v>5893</v>
      </c>
      <c r="E5803" s="11">
        <v>1</v>
      </c>
      <c r="F5803"/>
    </row>
    <row r="5804" spans="1:6" x14ac:dyDescent="0.25">
      <c r="A5804" t="s">
        <v>245</v>
      </c>
      <c r="B5804">
        <v>1988</v>
      </c>
      <c r="C5804">
        <v>391</v>
      </c>
      <c r="D5804" t="s">
        <v>3443</v>
      </c>
      <c r="E5804" s="11">
        <v>1</v>
      </c>
      <c r="F5804"/>
    </row>
    <row r="5805" spans="1:6" x14ac:dyDescent="0.25">
      <c r="A5805" t="s">
        <v>245</v>
      </c>
      <c r="B5805">
        <v>1988</v>
      </c>
      <c r="C5805">
        <v>368</v>
      </c>
      <c r="D5805" t="s">
        <v>3442</v>
      </c>
      <c r="E5805" s="11">
        <v>1</v>
      </c>
      <c r="F5805"/>
    </row>
    <row r="5806" spans="1:6" x14ac:dyDescent="0.25">
      <c r="A5806" t="s">
        <v>245</v>
      </c>
      <c r="B5806">
        <v>1989</v>
      </c>
      <c r="C5806">
        <v>1</v>
      </c>
      <c r="D5806" t="s">
        <v>6212</v>
      </c>
      <c r="E5806" s="11">
        <v>1</v>
      </c>
      <c r="F5806"/>
    </row>
    <row r="5807" spans="1:6" x14ac:dyDescent="0.25">
      <c r="A5807" t="s">
        <v>245</v>
      </c>
      <c r="B5807">
        <v>1989</v>
      </c>
      <c r="C5807">
        <v>403</v>
      </c>
      <c r="D5807" t="s">
        <v>3443</v>
      </c>
      <c r="E5807" s="11">
        <v>1</v>
      </c>
      <c r="F5807"/>
    </row>
    <row r="5808" spans="1:6" x14ac:dyDescent="0.25">
      <c r="A5808" t="s">
        <v>245</v>
      </c>
      <c r="B5808">
        <v>1989</v>
      </c>
      <c r="C5808">
        <v>650</v>
      </c>
      <c r="D5808" t="s">
        <v>3443</v>
      </c>
      <c r="E5808" s="11">
        <v>1</v>
      </c>
      <c r="F5808"/>
    </row>
    <row r="5809" spans="1:6" x14ac:dyDescent="0.25">
      <c r="A5809" t="s">
        <v>245</v>
      </c>
      <c r="B5809">
        <v>1989</v>
      </c>
      <c r="C5809">
        <v>182</v>
      </c>
      <c r="D5809" t="s">
        <v>3442</v>
      </c>
      <c r="E5809" s="11">
        <v>1</v>
      </c>
      <c r="F5809"/>
    </row>
    <row r="5810" spans="1:6" x14ac:dyDescent="0.25">
      <c r="A5810" t="s">
        <v>245</v>
      </c>
      <c r="B5810">
        <v>1989</v>
      </c>
      <c r="C5810">
        <v>124</v>
      </c>
      <c r="D5810" t="s">
        <v>5893</v>
      </c>
      <c r="E5810" s="11">
        <v>1</v>
      </c>
      <c r="F5810"/>
    </row>
    <row r="5811" spans="1:6" x14ac:dyDescent="0.25">
      <c r="A5811" t="s">
        <v>245</v>
      </c>
      <c r="B5811">
        <v>1990</v>
      </c>
      <c r="C5811">
        <v>7</v>
      </c>
      <c r="D5811" t="s">
        <v>5886</v>
      </c>
      <c r="E5811" s="11">
        <v>1</v>
      </c>
      <c r="F5811"/>
    </row>
    <row r="5812" spans="1:6" x14ac:dyDescent="0.25">
      <c r="A5812" t="s">
        <v>245</v>
      </c>
      <c r="B5812">
        <v>1990</v>
      </c>
      <c r="C5812">
        <v>383</v>
      </c>
      <c r="D5812" t="s">
        <v>5893</v>
      </c>
      <c r="E5812" s="11">
        <v>1</v>
      </c>
      <c r="F5812"/>
    </row>
    <row r="5813" spans="1:6" x14ac:dyDescent="0.25">
      <c r="A5813" t="s">
        <v>245</v>
      </c>
      <c r="B5813">
        <v>1990</v>
      </c>
      <c r="C5813">
        <v>700</v>
      </c>
      <c r="D5813" t="s">
        <v>3443</v>
      </c>
      <c r="E5813" s="11">
        <v>1</v>
      </c>
      <c r="F5813"/>
    </row>
    <row r="5814" spans="1:6" x14ac:dyDescent="0.25">
      <c r="A5814" t="s">
        <v>245</v>
      </c>
      <c r="B5814">
        <v>1990</v>
      </c>
      <c r="C5814">
        <v>269</v>
      </c>
      <c r="D5814" t="s">
        <v>3442</v>
      </c>
      <c r="E5814" s="11">
        <v>1</v>
      </c>
      <c r="F5814"/>
    </row>
    <row r="5815" spans="1:6" x14ac:dyDescent="0.25">
      <c r="A5815" t="s">
        <v>245</v>
      </c>
      <c r="B5815">
        <v>1991</v>
      </c>
      <c r="C5815">
        <v>1</v>
      </c>
      <c r="D5815" t="s">
        <v>6262</v>
      </c>
      <c r="E5815" s="11">
        <v>1</v>
      </c>
      <c r="F5815"/>
    </row>
    <row r="5816" spans="1:6" x14ac:dyDescent="0.25">
      <c r="A5816" t="s">
        <v>245</v>
      </c>
      <c r="B5816">
        <v>1991</v>
      </c>
      <c r="C5816">
        <v>300</v>
      </c>
      <c r="D5816" t="s">
        <v>3443</v>
      </c>
      <c r="E5816" s="11">
        <v>1</v>
      </c>
      <c r="F5816"/>
    </row>
    <row r="5817" spans="1:6" x14ac:dyDescent="0.25">
      <c r="A5817" t="s">
        <v>245</v>
      </c>
      <c r="B5817">
        <v>1991</v>
      </c>
      <c r="C5817">
        <v>490</v>
      </c>
      <c r="D5817" t="s">
        <v>3442</v>
      </c>
      <c r="E5817" s="11">
        <v>1</v>
      </c>
      <c r="F5817"/>
    </row>
    <row r="5818" spans="1:6" x14ac:dyDescent="0.25">
      <c r="A5818" t="s">
        <v>245</v>
      </c>
      <c r="B5818">
        <v>1991</v>
      </c>
      <c r="C5818">
        <v>623</v>
      </c>
      <c r="D5818" t="s">
        <v>5893</v>
      </c>
      <c r="E5818" s="11">
        <v>1</v>
      </c>
      <c r="F5818"/>
    </row>
    <row r="5819" spans="1:6" x14ac:dyDescent="0.25">
      <c r="A5819" t="s">
        <v>245</v>
      </c>
      <c r="B5819">
        <v>1992</v>
      </c>
      <c r="C5819">
        <v>217</v>
      </c>
      <c r="D5819" t="s">
        <v>5893</v>
      </c>
      <c r="E5819" s="11">
        <v>1</v>
      </c>
      <c r="F5819"/>
    </row>
    <row r="5820" spans="1:6" x14ac:dyDescent="0.25">
      <c r="A5820" t="s">
        <v>245</v>
      </c>
      <c r="B5820">
        <v>1992</v>
      </c>
      <c r="C5820">
        <v>575</v>
      </c>
      <c r="D5820" t="s">
        <v>3443</v>
      </c>
      <c r="E5820" s="11">
        <v>1</v>
      </c>
      <c r="F5820"/>
    </row>
    <row r="5821" spans="1:6" x14ac:dyDescent="0.25">
      <c r="A5821" t="s">
        <v>245</v>
      </c>
      <c r="B5821">
        <v>1992</v>
      </c>
      <c r="C5821">
        <v>617</v>
      </c>
      <c r="D5821" t="s">
        <v>3442</v>
      </c>
      <c r="E5821" s="11">
        <v>1</v>
      </c>
      <c r="F5821"/>
    </row>
    <row r="5822" spans="1:6" x14ac:dyDescent="0.25">
      <c r="A5822" t="s">
        <v>245</v>
      </c>
      <c r="B5822">
        <v>1992</v>
      </c>
      <c r="C5822">
        <v>886</v>
      </c>
      <c r="D5822" t="s">
        <v>5903</v>
      </c>
      <c r="E5822" s="11">
        <v>1</v>
      </c>
      <c r="F5822"/>
    </row>
    <row r="5823" spans="1:6" x14ac:dyDescent="0.25">
      <c r="A5823" t="s">
        <v>245</v>
      </c>
      <c r="B5823">
        <v>1993</v>
      </c>
      <c r="C5823">
        <v>4</v>
      </c>
      <c r="D5823" t="s">
        <v>6101</v>
      </c>
      <c r="E5823" s="11">
        <v>1</v>
      </c>
      <c r="F5823"/>
    </row>
    <row r="5824" spans="1:6" x14ac:dyDescent="0.25">
      <c r="A5824" t="s">
        <v>245</v>
      </c>
      <c r="B5824">
        <v>1993</v>
      </c>
      <c r="C5824">
        <v>505</v>
      </c>
      <c r="D5824" t="s">
        <v>5903</v>
      </c>
      <c r="E5824" s="11">
        <v>1</v>
      </c>
      <c r="F5824"/>
    </row>
    <row r="5825" spans="1:6" x14ac:dyDescent="0.25">
      <c r="A5825" t="s">
        <v>245</v>
      </c>
      <c r="B5825">
        <v>1993</v>
      </c>
      <c r="C5825">
        <v>533</v>
      </c>
      <c r="D5825" t="s">
        <v>5903</v>
      </c>
      <c r="E5825" s="11">
        <v>1</v>
      </c>
      <c r="F5825"/>
    </row>
    <row r="5826" spans="1:6" x14ac:dyDescent="0.25">
      <c r="A5826" t="s">
        <v>245</v>
      </c>
      <c r="B5826">
        <v>1993</v>
      </c>
      <c r="C5826">
        <v>273</v>
      </c>
      <c r="D5826" t="s">
        <v>5893</v>
      </c>
      <c r="E5826" s="11">
        <v>1</v>
      </c>
      <c r="F5826"/>
    </row>
    <row r="5827" spans="1:6" x14ac:dyDescent="0.25">
      <c r="A5827" t="s">
        <v>245</v>
      </c>
      <c r="B5827">
        <v>1994</v>
      </c>
      <c r="C5827">
        <v>40</v>
      </c>
      <c r="D5827" t="s">
        <v>6032</v>
      </c>
      <c r="E5827" s="11">
        <v>1</v>
      </c>
      <c r="F5827"/>
    </row>
    <row r="5828" spans="1:6" x14ac:dyDescent="0.25">
      <c r="A5828" t="s">
        <v>245</v>
      </c>
      <c r="B5828">
        <v>1994</v>
      </c>
      <c r="C5828">
        <v>100</v>
      </c>
      <c r="D5828" t="s">
        <v>3443</v>
      </c>
      <c r="E5828" s="11">
        <v>1</v>
      </c>
      <c r="F5828"/>
    </row>
    <row r="5829" spans="1:6" x14ac:dyDescent="0.25">
      <c r="A5829" t="s">
        <v>245</v>
      </c>
      <c r="B5829">
        <v>1994</v>
      </c>
      <c r="C5829">
        <v>343</v>
      </c>
      <c r="D5829" t="s">
        <v>3442</v>
      </c>
      <c r="E5829" s="11">
        <v>1</v>
      </c>
      <c r="F5829"/>
    </row>
    <row r="5830" spans="1:6" x14ac:dyDescent="0.25">
      <c r="A5830" t="s">
        <v>245</v>
      </c>
      <c r="B5830">
        <v>1994</v>
      </c>
      <c r="C5830">
        <v>607</v>
      </c>
      <c r="D5830" t="s">
        <v>5958</v>
      </c>
      <c r="E5830" s="11">
        <v>1</v>
      </c>
      <c r="F5830"/>
    </row>
    <row r="5831" spans="1:6" x14ac:dyDescent="0.25">
      <c r="A5831" t="s">
        <v>245</v>
      </c>
      <c r="B5831">
        <v>1995</v>
      </c>
      <c r="C5831">
        <v>79</v>
      </c>
      <c r="D5831" t="s">
        <v>5993</v>
      </c>
      <c r="E5831" s="11">
        <v>1</v>
      </c>
      <c r="F5831"/>
    </row>
    <row r="5832" spans="1:6" x14ac:dyDescent="0.25">
      <c r="A5832" t="s">
        <v>245</v>
      </c>
      <c r="B5832">
        <v>1995</v>
      </c>
      <c r="C5832">
        <v>183</v>
      </c>
      <c r="D5832" t="s">
        <v>5921</v>
      </c>
      <c r="E5832" s="11">
        <v>1</v>
      </c>
      <c r="F5832"/>
    </row>
    <row r="5833" spans="1:6" x14ac:dyDescent="0.25">
      <c r="A5833" t="s">
        <v>245</v>
      </c>
      <c r="B5833">
        <v>1996</v>
      </c>
      <c r="C5833">
        <v>50</v>
      </c>
      <c r="D5833" t="s">
        <v>3443</v>
      </c>
      <c r="E5833" s="11">
        <v>1</v>
      </c>
      <c r="F5833"/>
    </row>
    <row r="5834" spans="1:6" x14ac:dyDescent="0.25">
      <c r="A5834" s="9" t="s">
        <v>8705</v>
      </c>
      <c r="B5834" s="9"/>
      <c r="C5834" s="9"/>
      <c r="D5834" s="9"/>
      <c r="E5834" s="12">
        <v>39</v>
      </c>
      <c r="F5834"/>
    </row>
    <row r="5835" spans="1:6" x14ac:dyDescent="0.25">
      <c r="A5835" t="s">
        <v>6276</v>
      </c>
      <c r="B5835">
        <v>1989</v>
      </c>
      <c r="C5835">
        <v>639</v>
      </c>
      <c r="D5835" t="s">
        <v>5893</v>
      </c>
      <c r="E5835" s="11">
        <v>1</v>
      </c>
      <c r="F5835"/>
    </row>
    <row r="5836" spans="1:6" x14ac:dyDescent="0.25">
      <c r="A5836" s="9" t="s">
        <v>8706</v>
      </c>
      <c r="B5836" s="9"/>
      <c r="C5836" s="9"/>
      <c r="D5836" s="9"/>
      <c r="E5836" s="12">
        <v>1</v>
      </c>
      <c r="F5836"/>
    </row>
    <row r="5837" spans="1:6" x14ac:dyDescent="0.25">
      <c r="A5837" t="s">
        <v>6277</v>
      </c>
      <c r="B5837">
        <v>1990</v>
      </c>
      <c r="C5837">
        <v>635</v>
      </c>
      <c r="D5837" t="s">
        <v>5893</v>
      </c>
      <c r="E5837" s="11">
        <v>1</v>
      </c>
      <c r="F5837"/>
    </row>
    <row r="5838" spans="1:6" x14ac:dyDescent="0.25">
      <c r="A5838" s="9" t="s">
        <v>8707</v>
      </c>
      <c r="B5838" s="9"/>
      <c r="C5838" s="9"/>
      <c r="D5838" s="9"/>
      <c r="E5838" s="12">
        <v>1</v>
      </c>
      <c r="F5838"/>
    </row>
    <row r="5839" spans="1:6" x14ac:dyDescent="0.25">
      <c r="A5839" t="s">
        <v>246</v>
      </c>
      <c r="B5839">
        <v>2013</v>
      </c>
      <c r="C5839" t="s">
        <v>1186</v>
      </c>
      <c r="D5839" t="s">
        <v>1493</v>
      </c>
      <c r="E5839" s="11">
        <v>1</v>
      </c>
      <c r="F5839"/>
    </row>
    <row r="5840" spans="1:6" x14ac:dyDescent="0.25">
      <c r="A5840" s="9" t="s">
        <v>8708</v>
      </c>
      <c r="B5840" s="9"/>
      <c r="C5840" s="9"/>
      <c r="D5840" s="9"/>
      <c r="E5840" s="12">
        <v>1</v>
      </c>
      <c r="F5840"/>
    </row>
    <row r="5841" spans="1:6" x14ac:dyDescent="0.25">
      <c r="A5841" t="s">
        <v>6102</v>
      </c>
      <c r="B5841">
        <v>2012</v>
      </c>
      <c r="C5841">
        <v>159</v>
      </c>
      <c r="D5841" t="s">
        <v>5958</v>
      </c>
      <c r="E5841" s="11">
        <v>1</v>
      </c>
      <c r="F5841"/>
    </row>
    <row r="5842" spans="1:6" x14ac:dyDescent="0.25">
      <c r="A5842" s="9" t="s">
        <v>8709</v>
      </c>
      <c r="B5842" s="9"/>
      <c r="C5842" s="9"/>
      <c r="D5842" s="9"/>
      <c r="E5842" s="12">
        <v>1</v>
      </c>
      <c r="F5842"/>
    </row>
    <row r="5843" spans="1:6" x14ac:dyDescent="0.25">
      <c r="A5843" t="s">
        <v>6278</v>
      </c>
      <c r="B5843">
        <v>2003</v>
      </c>
      <c r="C5843">
        <v>346</v>
      </c>
      <c r="D5843" t="s">
        <v>3443</v>
      </c>
      <c r="E5843" s="11">
        <v>1</v>
      </c>
      <c r="F5843"/>
    </row>
    <row r="5844" spans="1:6" x14ac:dyDescent="0.25">
      <c r="A5844" s="9" t="s">
        <v>8710</v>
      </c>
      <c r="B5844" s="9"/>
      <c r="C5844" s="9"/>
      <c r="D5844" s="9"/>
      <c r="E5844" s="12">
        <v>1</v>
      </c>
      <c r="F5844"/>
    </row>
    <row r="5845" spans="1:6" x14ac:dyDescent="0.25">
      <c r="A5845" t="s">
        <v>6103</v>
      </c>
      <c r="B5845">
        <v>2008</v>
      </c>
      <c r="C5845">
        <v>536</v>
      </c>
      <c r="D5845" t="s">
        <v>3443</v>
      </c>
      <c r="E5845" s="11">
        <v>1</v>
      </c>
      <c r="F5845"/>
    </row>
    <row r="5846" spans="1:6" x14ac:dyDescent="0.25">
      <c r="A5846" s="9" t="s">
        <v>8711</v>
      </c>
      <c r="B5846" s="9"/>
      <c r="C5846" s="9"/>
      <c r="D5846" s="9"/>
      <c r="E5846" s="12">
        <v>1</v>
      </c>
      <c r="F5846"/>
    </row>
    <row r="5847" spans="1:6" x14ac:dyDescent="0.25">
      <c r="A5847" t="s">
        <v>6279</v>
      </c>
      <c r="B5847">
        <v>2011</v>
      </c>
      <c r="C5847">
        <v>138</v>
      </c>
      <c r="D5847" t="s">
        <v>3443</v>
      </c>
      <c r="E5847" s="11">
        <v>1</v>
      </c>
      <c r="F5847"/>
    </row>
    <row r="5848" spans="1:6" x14ac:dyDescent="0.25">
      <c r="A5848" s="9" t="s">
        <v>8712</v>
      </c>
      <c r="B5848" s="9"/>
      <c r="C5848" s="9"/>
      <c r="D5848" s="9"/>
      <c r="E5848" s="12">
        <v>1</v>
      </c>
      <c r="F5848"/>
    </row>
    <row r="5849" spans="1:6" x14ac:dyDescent="0.25">
      <c r="A5849" t="s">
        <v>247</v>
      </c>
      <c r="B5849">
        <v>2002</v>
      </c>
      <c r="C5849">
        <v>160</v>
      </c>
      <c r="D5849" t="s">
        <v>3443</v>
      </c>
      <c r="E5849" s="11">
        <v>1</v>
      </c>
      <c r="F5849"/>
    </row>
    <row r="5850" spans="1:6" x14ac:dyDescent="0.25">
      <c r="A5850" t="s">
        <v>247</v>
      </c>
      <c r="B5850">
        <v>2003</v>
      </c>
      <c r="C5850">
        <v>200</v>
      </c>
      <c r="D5850" t="s">
        <v>3443</v>
      </c>
      <c r="E5850" s="11">
        <v>1</v>
      </c>
      <c r="F5850"/>
    </row>
    <row r="5851" spans="1:6" x14ac:dyDescent="0.25">
      <c r="A5851" t="s">
        <v>247</v>
      </c>
      <c r="B5851">
        <v>2004</v>
      </c>
      <c r="C5851">
        <v>40</v>
      </c>
      <c r="D5851" t="s">
        <v>3443</v>
      </c>
      <c r="E5851" s="11">
        <v>1</v>
      </c>
      <c r="F5851"/>
    </row>
    <row r="5852" spans="1:6" x14ac:dyDescent="0.25">
      <c r="A5852" t="s">
        <v>247</v>
      </c>
      <c r="B5852">
        <v>2004</v>
      </c>
      <c r="C5852">
        <v>723</v>
      </c>
      <c r="D5852" t="s">
        <v>3443</v>
      </c>
      <c r="E5852" s="11">
        <v>1</v>
      </c>
      <c r="F5852"/>
    </row>
    <row r="5853" spans="1:6" x14ac:dyDescent="0.25">
      <c r="A5853" t="s">
        <v>247</v>
      </c>
      <c r="B5853">
        <v>2005</v>
      </c>
      <c r="C5853">
        <v>100</v>
      </c>
      <c r="D5853" t="s">
        <v>3443</v>
      </c>
      <c r="E5853" s="11">
        <v>1</v>
      </c>
      <c r="F5853"/>
    </row>
    <row r="5854" spans="1:6" x14ac:dyDescent="0.25">
      <c r="A5854" t="s">
        <v>247</v>
      </c>
      <c r="B5854">
        <v>2006</v>
      </c>
      <c r="C5854">
        <v>200</v>
      </c>
      <c r="D5854" t="s">
        <v>3443</v>
      </c>
      <c r="E5854" s="11">
        <v>1</v>
      </c>
      <c r="F5854"/>
    </row>
    <row r="5855" spans="1:6" x14ac:dyDescent="0.25">
      <c r="A5855" t="s">
        <v>247</v>
      </c>
      <c r="B5855">
        <v>2007</v>
      </c>
      <c r="C5855" t="s">
        <v>936</v>
      </c>
      <c r="D5855" t="s">
        <v>3454</v>
      </c>
      <c r="E5855" s="11">
        <v>1</v>
      </c>
      <c r="F5855"/>
    </row>
    <row r="5856" spans="1:6" x14ac:dyDescent="0.25">
      <c r="A5856" t="s">
        <v>247</v>
      </c>
      <c r="B5856">
        <v>2008</v>
      </c>
      <c r="C5856">
        <v>490</v>
      </c>
      <c r="D5856" t="s">
        <v>3443</v>
      </c>
      <c r="E5856" s="11">
        <v>1</v>
      </c>
      <c r="F5856"/>
    </row>
    <row r="5857" spans="1:6" x14ac:dyDescent="0.25">
      <c r="A5857" t="s">
        <v>247</v>
      </c>
      <c r="B5857">
        <v>2010</v>
      </c>
      <c r="C5857">
        <v>100</v>
      </c>
      <c r="D5857" t="s">
        <v>3443</v>
      </c>
      <c r="E5857" s="11">
        <v>1</v>
      </c>
      <c r="F5857"/>
    </row>
    <row r="5858" spans="1:6" x14ac:dyDescent="0.25">
      <c r="A5858" t="s">
        <v>247</v>
      </c>
      <c r="B5858">
        <v>2010</v>
      </c>
      <c r="C5858">
        <v>327</v>
      </c>
      <c r="D5858" t="s">
        <v>3443</v>
      </c>
      <c r="E5858" s="11">
        <v>1</v>
      </c>
      <c r="F5858"/>
    </row>
    <row r="5859" spans="1:6" x14ac:dyDescent="0.25">
      <c r="A5859" t="s">
        <v>247</v>
      </c>
      <c r="B5859">
        <v>2010</v>
      </c>
      <c r="C5859" t="s">
        <v>1012</v>
      </c>
      <c r="D5859" t="s">
        <v>6059</v>
      </c>
      <c r="E5859" s="11">
        <v>1</v>
      </c>
      <c r="F5859"/>
    </row>
    <row r="5860" spans="1:6" x14ac:dyDescent="0.25">
      <c r="A5860" t="s">
        <v>247</v>
      </c>
      <c r="B5860">
        <v>2011</v>
      </c>
      <c r="C5860">
        <v>100</v>
      </c>
      <c r="D5860" t="s">
        <v>3443</v>
      </c>
      <c r="E5860" s="11">
        <v>1</v>
      </c>
      <c r="F5860"/>
    </row>
    <row r="5861" spans="1:6" x14ac:dyDescent="0.25">
      <c r="A5861" t="s">
        <v>247</v>
      </c>
      <c r="B5861">
        <v>2011</v>
      </c>
      <c r="C5861">
        <v>547</v>
      </c>
      <c r="D5861" t="s">
        <v>3443</v>
      </c>
      <c r="E5861" s="11">
        <v>1</v>
      </c>
      <c r="F5861"/>
    </row>
    <row r="5862" spans="1:6" x14ac:dyDescent="0.25">
      <c r="A5862" t="s">
        <v>247</v>
      </c>
      <c r="B5862">
        <v>2012</v>
      </c>
      <c r="C5862">
        <v>331</v>
      </c>
      <c r="D5862" t="s">
        <v>5946</v>
      </c>
      <c r="E5862" s="11">
        <v>1</v>
      </c>
      <c r="F5862"/>
    </row>
    <row r="5863" spans="1:6" x14ac:dyDescent="0.25">
      <c r="A5863" t="s">
        <v>247</v>
      </c>
      <c r="B5863">
        <v>2013</v>
      </c>
      <c r="C5863">
        <v>266</v>
      </c>
      <c r="D5863" t="s">
        <v>5923</v>
      </c>
      <c r="E5863" s="11">
        <v>1</v>
      </c>
      <c r="F5863"/>
    </row>
    <row r="5864" spans="1:6" x14ac:dyDescent="0.25">
      <c r="A5864" t="s">
        <v>247</v>
      </c>
      <c r="B5864">
        <v>2014</v>
      </c>
      <c r="C5864">
        <v>95</v>
      </c>
      <c r="D5864" t="s">
        <v>3442</v>
      </c>
      <c r="E5864" s="11">
        <v>1</v>
      </c>
      <c r="F5864"/>
    </row>
    <row r="5865" spans="1:6" x14ac:dyDescent="0.25">
      <c r="A5865" t="s">
        <v>247</v>
      </c>
      <c r="B5865">
        <v>2014</v>
      </c>
      <c r="C5865" t="s">
        <v>1233</v>
      </c>
      <c r="D5865" t="s">
        <v>3454</v>
      </c>
      <c r="E5865" s="11">
        <v>1</v>
      </c>
      <c r="F5865"/>
    </row>
    <row r="5866" spans="1:6" x14ac:dyDescent="0.25">
      <c r="A5866" t="s">
        <v>247</v>
      </c>
      <c r="B5866">
        <v>2015</v>
      </c>
      <c r="C5866">
        <v>101</v>
      </c>
      <c r="D5866" t="s">
        <v>3442</v>
      </c>
      <c r="E5866" s="11">
        <v>1</v>
      </c>
      <c r="F5866"/>
    </row>
    <row r="5867" spans="1:6" x14ac:dyDescent="0.25">
      <c r="A5867" t="s">
        <v>247</v>
      </c>
      <c r="B5867">
        <v>2015</v>
      </c>
      <c r="C5867">
        <v>600</v>
      </c>
      <c r="D5867" t="s">
        <v>3443</v>
      </c>
      <c r="E5867" s="11">
        <v>1</v>
      </c>
      <c r="F5867"/>
    </row>
    <row r="5868" spans="1:6" x14ac:dyDescent="0.25">
      <c r="A5868" t="s">
        <v>247</v>
      </c>
      <c r="B5868">
        <v>2015</v>
      </c>
      <c r="C5868">
        <v>49</v>
      </c>
      <c r="D5868" t="s">
        <v>5985</v>
      </c>
      <c r="E5868" s="11">
        <v>1</v>
      </c>
      <c r="F5868"/>
    </row>
    <row r="5869" spans="1:6" x14ac:dyDescent="0.25">
      <c r="A5869" t="s">
        <v>247</v>
      </c>
      <c r="B5869">
        <v>2015</v>
      </c>
      <c r="C5869" t="s">
        <v>1161</v>
      </c>
      <c r="D5869" t="s">
        <v>3454</v>
      </c>
      <c r="E5869" s="11">
        <v>1</v>
      </c>
      <c r="F5869"/>
    </row>
    <row r="5870" spans="1:6" x14ac:dyDescent="0.25">
      <c r="A5870" t="s">
        <v>247</v>
      </c>
      <c r="B5870">
        <v>2015</v>
      </c>
      <c r="C5870" t="s">
        <v>1419</v>
      </c>
      <c r="D5870" t="s">
        <v>6055</v>
      </c>
      <c r="E5870" s="11">
        <v>1</v>
      </c>
      <c r="F5870"/>
    </row>
    <row r="5871" spans="1:6" x14ac:dyDescent="0.25">
      <c r="A5871" t="s">
        <v>247</v>
      </c>
      <c r="B5871">
        <v>2015</v>
      </c>
      <c r="C5871" t="s">
        <v>1461</v>
      </c>
      <c r="D5871" t="s">
        <v>6192</v>
      </c>
      <c r="E5871" s="11">
        <v>1</v>
      </c>
      <c r="F5871"/>
    </row>
    <row r="5872" spans="1:6" x14ac:dyDescent="0.25">
      <c r="A5872" t="s">
        <v>247</v>
      </c>
      <c r="B5872">
        <v>2016</v>
      </c>
      <c r="C5872">
        <v>13</v>
      </c>
      <c r="D5872" t="s">
        <v>6104</v>
      </c>
      <c r="E5872" s="11">
        <v>1</v>
      </c>
      <c r="F5872"/>
    </row>
    <row r="5873" spans="1:6" x14ac:dyDescent="0.25">
      <c r="A5873" t="s">
        <v>247</v>
      </c>
      <c r="B5873">
        <v>2016</v>
      </c>
      <c r="C5873">
        <v>481</v>
      </c>
      <c r="D5873" t="s">
        <v>5947</v>
      </c>
      <c r="E5873" s="11">
        <v>1</v>
      </c>
      <c r="F5873"/>
    </row>
    <row r="5874" spans="1:6" x14ac:dyDescent="0.25">
      <c r="A5874" t="s">
        <v>247</v>
      </c>
      <c r="B5874">
        <v>2016</v>
      </c>
      <c r="C5874">
        <v>500</v>
      </c>
      <c r="D5874" t="s">
        <v>3443</v>
      </c>
      <c r="E5874" s="11">
        <v>1</v>
      </c>
      <c r="F5874"/>
    </row>
    <row r="5875" spans="1:6" x14ac:dyDescent="0.25">
      <c r="A5875" t="s">
        <v>247</v>
      </c>
      <c r="B5875">
        <v>2016</v>
      </c>
      <c r="C5875">
        <v>152</v>
      </c>
      <c r="D5875" t="s">
        <v>3444</v>
      </c>
      <c r="E5875" s="11">
        <v>1</v>
      </c>
      <c r="F5875"/>
    </row>
    <row r="5876" spans="1:6" x14ac:dyDescent="0.25">
      <c r="A5876" t="s">
        <v>247</v>
      </c>
      <c r="B5876">
        <v>2017</v>
      </c>
      <c r="C5876">
        <v>380</v>
      </c>
      <c r="D5876" t="s">
        <v>3443</v>
      </c>
      <c r="E5876" s="11">
        <v>1</v>
      </c>
      <c r="F5876"/>
    </row>
    <row r="5877" spans="1:6" x14ac:dyDescent="0.25">
      <c r="A5877" t="s">
        <v>247</v>
      </c>
      <c r="B5877">
        <v>2017</v>
      </c>
      <c r="C5877">
        <v>102</v>
      </c>
      <c r="D5877" t="s">
        <v>5985</v>
      </c>
      <c r="E5877" s="11">
        <v>1</v>
      </c>
      <c r="F5877"/>
    </row>
    <row r="5878" spans="1:6" x14ac:dyDescent="0.25">
      <c r="A5878" t="s">
        <v>247</v>
      </c>
      <c r="B5878">
        <v>2017</v>
      </c>
      <c r="C5878" t="s">
        <v>2335</v>
      </c>
      <c r="D5878" t="s">
        <v>5977</v>
      </c>
      <c r="E5878" s="11">
        <v>1</v>
      </c>
      <c r="F5878"/>
    </row>
    <row r="5879" spans="1:6" x14ac:dyDescent="0.25">
      <c r="A5879" t="s">
        <v>247</v>
      </c>
      <c r="B5879">
        <v>2017</v>
      </c>
      <c r="C5879" t="s">
        <v>2509</v>
      </c>
      <c r="D5879" t="s">
        <v>6003</v>
      </c>
      <c r="E5879" s="11">
        <v>1</v>
      </c>
      <c r="F5879"/>
    </row>
    <row r="5880" spans="1:6" x14ac:dyDescent="0.25">
      <c r="A5880" t="s">
        <v>247</v>
      </c>
      <c r="B5880">
        <v>2017</v>
      </c>
      <c r="C5880" t="s">
        <v>2796</v>
      </c>
      <c r="D5880" t="s">
        <v>6179</v>
      </c>
      <c r="E5880" s="11">
        <v>1</v>
      </c>
      <c r="F5880"/>
    </row>
    <row r="5881" spans="1:6" x14ac:dyDescent="0.25">
      <c r="A5881" t="s">
        <v>247</v>
      </c>
      <c r="B5881">
        <v>2018</v>
      </c>
      <c r="C5881">
        <v>582</v>
      </c>
      <c r="D5881" t="s">
        <v>3443</v>
      </c>
      <c r="E5881" s="11">
        <v>1</v>
      </c>
      <c r="F5881"/>
    </row>
    <row r="5882" spans="1:6" x14ac:dyDescent="0.25">
      <c r="A5882" t="s">
        <v>247</v>
      </c>
      <c r="B5882">
        <v>2018</v>
      </c>
      <c r="C5882" t="s">
        <v>2825</v>
      </c>
      <c r="D5882" t="s">
        <v>6280</v>
      </c>
      <c r="E5882" s="11">
        <v>1</v>
      </c>
      <c r="F5882"/>
    </row>
    <row r="5883" spans="1:6" x14ac:dyDescent="0.25">
      <c r="A5883" t="s">
        <v>247</v>
      </c>
      <c r="B5883">
        <v>2019</v>
      </c>
      <c r="C5883">
        <v>59</v>
      </c>
      <c r="D5883" t="s">
        <v>6048</v>
      </c>
      <c r="E5883" s="11">
        <v>1</v>
      </c>
      <c r="F5883"/>
    </row>
    <row r="5884" spans="1:6" x14ac:dyDescent="0.25">
      <c r="A5884" t="s">
        <v>247</v>
      </c>
      <c r="B5884">
        <v>2019</v>
      </c>
      <c r="C5884">
        <v>437</v>
      </c>
      <c r="D5884" t="s">
        <v>3443</v>
      </c>
      <c r="E5884" s="11">
        <v>1</v>
      </c>
      <c r="F5884"/>
    </row>
    <row r="5885" spans="1:6" x14ac:dyDescent="0.25">
      <c r="A5885" t="s">
        <v>247</v>
      </c>
      <c r="B5885">
        <v>2019</v>
      </c>
      <c r="C5885">
        <v>89</v>
      </c>
      <c r="D5885" t="s">
        <v>3442</v>
      </c>
      <c r="E5885" s="11">
        <v>1</v>
      </c>
      <c r="F5885"/>
    </row>
    <row r="5886" spans="1:6" x14ac:dyDescent="0.25">
      <c r="A5886" t="s">
        <v>247</v>
      </c>
      <c r="B5886">
        <v>2019</v>
      </c>
      <c r="C5886" t="s">
        <v>4147</v>
      </c>
      <c r="D5886" t="s">
        <v>8713</v>
      </c>
      <c r="E5886" s="11">
        <v>1</v>
      </c>
      <c r="F5886"/>
    </row>
    <row r="5887" spans="1:6" x14ac:dyDescent="0.25">
      <c r="A5887" t="s">
        <v>247</v>
      </c>
      <c r="B5887">
        <v>2019</v>
      </c>
      <c r="C5887" t="s">
        <v>5034</v>
      </c>
      <c r="D5887" t="s">
        <v>8714</v>
      </c>
      <c r="E5887" s="11">
        <v>1</v>
      </c>
      <c r="F5887"/>
    </row>
    <row r="5888" spans="1:6" x14ac:dyDescent="0.25">
      <c r="A5888" s="9" t="s">
        <v>8715</v>
      </c>
      <c r="B5888" s="9"/>
      <c r="C5888" s="9"/>
      <c r="D5888" s="9"/>
      <c r="E5888" s="12">
        <v>39</v>
      </c>
      <c r="F5888"/>
    </row>
    <row r="5889" spans="1:6" x14ac:dyDescent="0.25">
      <c r="A5889" t="s">
        <v>6105</v>
      </c>
      <c r="B5889">
        <v>2011</v>
      </c>
      <c r="C5889">
        <v>318</v>
      </c>
      <c r="D5889" t="s">
        <v>3443</v>
      </c>
      <c r="E5889" s="11">
        <v>1</v>
      </c>
      <c r="F5889"/>
    </row>
    <row r="5890" spans="1:6" x14ac:dyDescent="0.25">
      <c r="A5890" s="9" t="s">
        <v>8716</v>
      </c>
      <c r="B5890" s="9"/>
      <c r="C5890" s="9"/>
      <c r="D5890" s="9"/>
      <c r="E5890" s="12">
        <v>1</v>
      </c>
      <c r="F5890"/>
    </row>
    <row r="5891" spans="1:6" x14ac:dyDescent="0.25">
      <c r="A5891" t="s">
        <v>6106</v>
      </c>
      <c r="B5891">
        <v>2010</v>
      </c>
      <c r="C5891">
        <v>42</v>
      </c>
      <c r="D5891" t="s">
        <v>3443</v>
      </c>
      <c r="E5891" s="11">
        <v>1</v>
      </c>
      <c r="F5891"/>
    </row>
    <row r="5892" spans="1:6" x14ac:dyDescent="0.25">
      <c r="A5892" s="9" t="s">
        <v>8717</v>
      </c>
      <c r="B5892" s="9"/>
      <c r="C5892" s="9"/>
      <c r="D5892" s="9"/>
      <c r="E5892" s="12">
        <v>1</v>
      </c>
      <c r="F5892"/>
    </row>
    <row r="5893" spans="1:6" x14ac:dyDescent="0.25">
      <c r="A5893" t="s">
        <v>6107</v>
      </c>
      <c r="B5893">
        <v>2010</v>
      </c>
      <c r="C5893">
        <v>4</v>
      </c>
      <c r="D5893" t="s">
        <v>3443</v>
      </c>
      <c r="E5893" s="11">
        <v>1</v>
      </c>
      <c r="F5893"/>
    </row>
    <row r="5894" spans="1:6" x14ac:dyDescent="0.25">
      <c r="A5894" s="9" t="s">
        <v>8718</v>
      </c>
      <c r="B5894" s="9"/>
      <c r="C5894" s="9"/>
      <c r="D5894" s="9"/>
      <c r="E5894" s="12">
        <v>1</v>
      </c>
      <c r="F5894"/>
    </row>
    <row r="5895" spans="1:6" x14ac:dyDescent="0.25">
      <c r="A5895" t="s">
        <v>6108</v>
      </c>
      <c r="B5895">
        <v>2010</v>
      </c>
      <c r="C5895">
        <v>206</v>
      </c>
      <c r="D5895" t="s">
        <v>3443</v>
      </c>
      <c r="E5895" s="11">
        <v>1</v>
      </c>
      <c r="F5895"/>
    </row>
    <row r="5896" spans="1:6" x14ac:dyDescent="0.25">
      <c r="A5896" s="9" t="s">
        <v>8719</v>
      </c>
      <c r="B5896" s="9"/>
      <c r="C5896" s="9"/>
      <c r="D5896" s="9"/>
      <c r="E5896" s="12">
        <v>1</v>
      </c>
      <c r="F5896"/>
    </row>
    <row r="5897" spans="1:6" x14ac:dyDescent="0.25">
      <c r="A5897" t="s">
        <v>5815</v>
      </c>
      <c r="B5897">
        <v>2017</v>
      </c>
      <c r="C5897" t="s">
        <v>2260</v>
      </c>
      <c r="D5897" t="s">
        <v>6143</v>
      </c>
      <c r="E5897" s="11">
        <v>1</v>
      </c>
      <c r="F5897"/>
    </row>
    <row r="5898" spans="1:6" x14ac:dyDescent="0.25">
      <c r="A5898" t="s">
        <v>5815</v>
      </c>
      <c r="B5898">
        <v>2017</v>
      </c>
      <c r="C5898" t="s">
        <v>4699</v>
      </c>
      <c r="D5898" t="s">
        <v>5686</v>
      </c>
      <c r="E5898" s="11">
        <v>1</v>
      </c>
      <c r="F5898"/>
    </row>
    <row r="5899" spans="1:6" x14ac:dyDescent="0.25">
      <c r="A5899" t="s">
        <v>5815</v>
      </c>
      <c r="B5899">
        <v>2018</v>
      </c>
      <c r="C5899" t="s">
        <v>1606</v>
      </c>
      <c r="D5899" t="s">
        <v>6158</v>
      </c>
      <c r="E5899" s="11">
        <v>1</v>
      </c>
      <c r="F5899"/>
    </row>
    <row r="5900" spans="1:6" x14ac:dyDescent="0.25">
      <c r="A5900" t="s">
        <v>5815</v>
      </c>
      <c r="B5900">
        <v>2018</v>
      </c>
      <c r="C5900" t="s">
        <v>3136</v>
      </c>
      <c r="D5900" t="s">
        <v>5684</v>
      </c>
      <c r="E5900" s="11">
        <v>1</v>
      </c>
      <c r="F5900"/>
    </row>
    <row r="5901" spans="1:6" x14ac:dyDescent="0.25">
      <c r="A5901" t="s">
        <v>5815</v>
      </c>
      <c r="B5901">
        <v>2018</v>
      </c>
      <c r="C5901" t="s">
        <v>3166</v>
      </c>
      <c r="D5901" t="s">
        <v>6039</v>
      </c>
      <c r="E5901" s="11">
        <v>1</v>
      </c>
      <c r="F5901"/>
    </row>
    <row r="5902" spans="1:6" x14ac:dyDescent="0.25">
      <c r="A5902" s="9" t="s">
        <v>8720</v>
      </c>
      <c r="B5902" s="9"/>
      <c r="C5902" s="9"/>
      <c r="D5902" s="9"/>
      <c r="E5902" s="12">
        <v>5</v>
      </c>
      <c r="F5902"/>
    </row>
    <row r="5903" spans="1:6" x14ac:dyDescent="0.25">
      <c r="A5903" t="s">
        <v>1516</v>
      </c>
      <c r="B5903">
        <v>2016</v>
      </c>
      <c r="C5903" t="s">
        <v>1446</v>
      </c>
      <c r="D5903" t="s">
        <v>1493</v>
      </c>
      <c r="E5903" s="11">
        <v>1</v>
      </c>
      <c r="F5903"/>
    </row>
    <row r="5904" spans="1:6" x14ac:dyDescent="0.25">
      <c r="A5904" s="9" t="s">
        <v>8721</v>
      </c>
      <c r="B5904" s="9"/>
      <c r="C5904" s="9"/>
      <c r="D5904" s="9"/>
      <c r="E5904" s="12">
        <v>1</v>
      </c>
      <c r="F5904"/>
    </row>
    <row r="5905" spans="1:6" x14ac:dyDescent="0.25">
      <c r="A5905" t="s">
        <v>3543</v>
      </c>
      <c r="B5905">
        <v>2017</v>
      </c>
      <c r="C5905" t="s">
        <v>2101</v>
      </c>
      <c r="D5905" t="s">
        <v>5685</v>
      </c>
      <c r="E5905" s="11">
        <v>1</v>
      </c>
      <c r="F5905"/>
    </row>
    <row r="5906" spans="1:6" x14ac:dyDescent="0.25">
      <c r="A5906" t="s">
        <v>3543</v>
      </c>
      <c r="B5906">
        <v>2017</v>
      </c>
      <c r="C5906" t="s">
        <v>2212</v>
      </c>
      <c r="D5906" t="s">
        <v>5684</v>
      </c>
      <c r="E5906" s="11">
        <v>1</v>
      </c>
      <c r="F5906"/>
    </row>
    <row r="5907" spans="1:6" x14ac:dyDescent="0.25">
      <c r="A5907" t="s">
        <v>3543</v>
      </c>
      <c r="B5907">
        <v>2017</v>
      </c>
      <c r="C5907" t="s">
        <v>4673</v>
      </c>
      <c r="D5907" t="s">
        <v>5686</v>
      </c>
      <c r="E5907" s="11">
        <v>1</v>
      </c>
      <c r="F5907"/>
    </row>
    <row r="5908" spans="1:6" x14ac:dyDescent="0.25">
      <c r="A5908" t="s">
        <v>3543</v>
      </c>
      <c r="B5908">
        <v>2018</v>
      </c>
      <c r="C5908" t="s">
        <v>3074</v>
      </c>
      <c r="D5908" t="s">
        <v>6158</v>
      </c>
      <c r="E5908" s="11">
        <v>1</v>
      </c>
      <c r="F5908"/>
    </row>
    <row r="5909" spans="1:6" x14ac:dyDescent="0.25">
      <c r="A5909" t="s">
        <v>3543</v>
      </c>
      <c r="B5909">
        <v>2018</v>
      </c>
      <c r="C5909" t="s">
        <v>3168</v>
      </c>
      <c r="D5909" t="s">
        <v>6039</v>
      </c>
      <c r="E5909" s="11">
        <v>1</v>
      </c>
      <c r="F5909"/>
    </row>
    <row r="5910" spans="1:6" x14ac:dyDescent="0.25">
      <c r="A5910" t="s">
        <v>3543</v>
      </c>
      <c r="B5910">
        <v>2018</v>
      </c>
      <c r="C5910" t="s">
        <v>4430</v>
      </c>
      <c r="D5910" t="s">
        <v>3507</v>
      </c>
      <c r="E5910" s="11">
        <v>1</v>
      </c>
      <c r="F5910"/>
    </row>
    <row r="5911" spans="1:6" x14ac:dyDescent="0.25">
      <c r="A5911" t="s">
        <v>3543</v>
      </c>
      <c r="B5911">
        <v>2019</v>
      </c>
      <c r="C5911">
        <v>613</v>
      </c>
      <c r="D5911" t="s">
        <v>2564</v>
      </c>
      <c r="E5911" s="11">
        <v>1</v>
      </c>
      <c r="F5911"/>
    </row>
    <row r="5912" spans="1:6" x14ac:dyDescent="0.25">
      <c r="A5912" t="s">
        <v>3543</v>
      </c>
      <c r="B5912">
        <v>2019</v>
      </c>
      <c r="C5912" t="s">
        <v>5228</v>
      </c>
      <c r="D5912" t="s">
        <v>6158</v>
      </c>
      <c r="E5912" s="11">
        <v>1</v>
      </c>
      <c r="F5912"/>
    </row>
    <row r="5913" spans="1:6" x14ac:dyDescent="0.25">
      <c r="A5913" t="s">
        <v>3543</v>
      </c>
      <c r="B5913">
        <v>2019</v>
      </c>
      <c r="C5913" t="s">
        <v>5554</v>
      </c>
      <c r="D5913" t="s">
        <v>1493</v>
      </c>
      <c r="E5913" s="11">
        <v>1</v>
      </c>
      <c r="F5913"/>
    </row>
    <row r="5914" spans="1:6" x14ac:dyDescent="0.25">
      <c r="A5914" s="9" t="s">
        <v>8722</v>
      </c>
      <c r="B5914" s="9"/>
      <c r="C5914" s="9"/>
      <c r="D5914" s="9"/>
      <c r="E5914" s="12">
        <v>9</v>
      </c>
      <c r="F5914"/>
    </row>
    <row r="5915" spans="1:6" x14ac:dyDescent="0.25">
      <c r="A5915" t="s">
        <v>2720</v>
      </c>
      <c r="B5915">
        <v>2017</v>
      </c>
      <c r="C5915">
        <v>498</v>
      </c>
      <c r="D5915" t="s">
        <v>567</v>
      </c>
      <c r="E5915" s="11">
        <v>1</v>
      </c>
      <c r="F5915"/>
    </row>
    <row r="5916" spans="1:6" x14ac:dyDescent="0.25">
      <c r="A5916" t="s">
        <v>2720</v>
      </c>
      <c r="B5916">
        <v>2017</v>
      </c>
      <c r="C5916">
        <v>154</v>
      </c>
      <c r="D5916" t="s">
        <v>2554</v>
      </c>
      <c r="E5916" s="11">
        <v>1</v>
      </c>
      <c r="F5916"/>
    </row>
    <row r="5917" spans="1:6" x14ac:dyDescent="0.25">
      <c r="A5917" s="9" t="s">
        <v>8723</v>
      </c>
      <c r="B5917" s="9"/>
      <c r="C5917" s="9"/>
      <c r="D5917" s="9"/>
      <c r="E5917" s="12">
        <v>2</v>
      </c>
      <c r="F5917"/>
    </row>
    <row r="5918" spans="1:6" x14ac:dyDescent="0.25">
      <c r="A5918" t="s">
        <v>8724</v>
      </c>
      <c r="B5918">
        <v>2019</v>
      </c>
      <c r="C5918" t="s">
        <v>6896</v>
      </c>
      <c r="D5918" t="s">
        <v>7161</v>
      </c>
      <c r="E5918" s="11">
        <v>1</v>
      </c>
      <c r="F5918"/>
    </row>
    <row r="5919" spans="1:6" x14ac:dyDescent="0.25">
      <c r="A5919" s="9" t="s">
        <v>8725</v>
      </c>
      <c r="B5919" s="9"/>
      <c r="C5919" s="9"/>
      <c r="D5919" s="9"/>
      <c r="E5919" s="12">
        <v>1</v>
      </c>
      <c r="F5919"/>
    </row>
    <row r="5920" spans="1:6" x14ac:dyDescent="0.25">
      <c r="A5920" t="s">
        <v>5666</v>
      </c>
      <c r="B5920">
        <v>2017</v>
      </c>
      <c r="C5920" t="s">
        <v>4687</v>
      </c>
      <c r="D5920" t="s">
        <v>5686</v>
      </c>
      <c r="E5920" s="11">
        <v>1</v>
      </c>
      <c r="F5920"/>
    </row>
    <row r="5921" spans="1:6" x14ac:dyDescent="0.25">
      <c r="A5921" t="s">
        <v>5666</v>
      </c>
      <c r="B5921">
        <v>2018</v>
      </c>
      <c r="C5921">
        <v>160</v>
      </c>
      <c r="D5921" t="s">
        <v>6336</v>
      </c>
      <c r="E5921" s="11">
        <v>1</v>
      </c>
      <c r="F5921"/>
    </row>
    <row r="5922" spans="1:6" x14ac:dyDescent="0.25">
      <c r="A5922" t="s">
        <v>5666</v>
      </c>
      <c r="B5922">
        <v>2019</v>
      </c>
      <c r="C5922" t="s">
        <v>5225</v>
      </c>
      <c r="D5922" t="s">
        <v>7163</v>
      </c>
      <c r="E5922" s="11">
        <v>1</v>
      </c>
      <c r="F5922"/>
    </row>
    <row r="5923" spans="1:6" x14ac:dyDescent="0.25">
      <c r="A5923" s="9" t="s">
        <v>8726</v>
      </c>
      <c r="B5923" s="9"/>
      <c r="C5923" s="9"/>
      <c r="D5923" s="9"/>
      <c r="E5923" s="12">
        <v>3</v>
      </c>
      <c r="F5923"/>
    </row>
    <row r="5924" spans="1:6" x14ac:dyDescent="0.25">
      <c r="A5924" t="s">
        <v>248</v>
      </c>
      <c r="B5924">
        <v>1981</v>
      </c>
      <c r="C5924">
        <v>479</v>
      </c>
      <c r="D5924" t="s">
        <v>567</v>
      </c>
      <c r="E5924" s="11">
        <v>1</v>
      </c>
      <c r="F5924"/>
    </row>
    <row r="5925" spans="1:6" x14ac:dyDescent="0.25">
      <c r="A5925" t="s">
        <v>248</v>
      </c>
      <c r="B5925">
        <v>1981</v>
      </c>
      <c r="C5925">
        <v>538</v>
      </c>
      <c r="D5925" t="s">
        <v>568</v>
      </c>
      <c r="E5925" s="11">
        <v>1</v>
      </c>
      <c r="F5925"/>
    </row>
    <row r="5926" spans="1:6" x14ac:dyDescent="0.25">
      <c r="A5926" t="s">
        <v>248</v>
      </c>
      <c r="B5926">
        <v>1988</v>
      </c>
      <c r="C5926">
        <v>2</v>
      </c>
      <c r="D5926" t="s">
        <v>5954</v>
      </c>
      <c r="E5926" s="11">
        <v>1</v>
      </c>
      <c r="F5926"/>
    </row>
    <row r="5927" spans="1:6" x14ac:dyDescent="0.25">
      <c r="A5927" s="9" t="s">
        <v>8727</v>
      </c>
      <c r="B5927" s="9"/>
      <c r="C5927" s="9"/>
      <c r="D5927" s="9"/>
      <c r="E5927" s="12">
        <v>3</v>
      </c>
      <c r="F5927"/>
    </row>
    <row r="5928" spans="1:6" x14ac:dyDescent="0.25">
      <c r="A5928" t="s">
        <v>6593</v>
      </c>
      <c r="B5928">
        <v>2017</v>
      </c>
      <c r="C5928" t="s">
        <v>2966</v>
      </c>
      <c r="D5928" t="s">
        <v>6594</v>
      </c>
      <c r="E5928" s="11">
        <v>1</v>
      </c>
      <c r="F5928"/>
    </row>
    <row r="5929" spans="1:6" x14ac:dyDescent="0.25">
      <c r="A5929" s="9" t="s">
        <v>8728</v>
      </c>
      <c r="B5929" s="9"/>
      <c r="C5929" s="9"/>
      <c r="D5929" s="9"/>
      <c r="E5929" s="12">
        <v>1</v>
      </c>
      <c r="F5929"/>
    </row>
    <row r="5930" spans="1:6" x14ac:dyDescent="0.25">
      <c r="A5930" t="s">
        <v>3762</v>
      </c>
      <c r="B5930">
        <v>2018</v>
      </c>
      <c r="C5930">
        <v>467</v>
      </c>
      <c r="D5930" t="s">
        <v>567</v>
      </c>
      <c r="E5930" s="11">
        <v>1</v>
      </c>
      <c r="F5930"/>
    </row>
    <row r="5931" spans="1:6" x14ac:dyDescent="0.25">
      <c r="A5931" s="9" t="s">
        <v>8729</v>
      </c>
      <c r="B5931" s="9"/>
      <c r="C5931" s="9"/>
      <c r="D5931" s="9"/>
      <c r="E5931" s="12">
        <v>1</v>
      </c>
      <c r="F5931"/>
    </row>
    <row r="5932" spans="1:6" x14ac:dyDescent="0.25">
      <c r="A5932" t="s">
        <v>249</v>
      </c>
      <c r="B5932">
        <v>2017</v>
      </c>
      <c r="C5932" t="s">
        <v>2325</v>
      </c>
      <c r="D5932" t="s">
        <v>6595</v>
      </c>
      <c r="E5932" s="11">
        <v>1</v>
      </c>
      <c r="F5932"/>
    </row>
    <row r="5933" spans="1:6" x14ac:dyDescent="0.25">
      <c r="A5933" s="9" t="s">
        <v>8730</v>
      </c>
      <c r="B5933" s="9"/>
      <c r="C5933" s="9"/>
      <c r="D5933" s="9"/>
      <c r="E5933" s="12">
        <v>1</v>
      </c>
      <c r="F5933"/>
    </row>
    <row r="5934" spans="1:6" x14ac:dyDescent="0.25">
      <c r="A5934" t="s">
        <v>8731</v>
      </c>
      <c r="B5934">
        <v>2019</v>
      </c>
      <c r="C5934" t="s">
        <v>3961</v>
      </c>
      <c r="D5934" t="s">
        <v>1493</v>
      </c>
      <c r="E5934" s="11">
        <v>1</v>
      </c>
      <c r="F5934"/>
    </row>
    <row r="5935" spans="1:6" x14ac:dyDescent="0.25">
      <c r="A5935" s="9" t="s">
        <v>8732</v>
      </c>
      <c r="B5935" s="9"/>
      <c r="C5935" s="9"/>
      <c r="D5935" s="9"/>
      <c r="E5935" s="12">
        <v>1</v>
      </c>
      <c r="F5935"/>
    </row>
    <row r="5936" spans="1:6" x14ac:dyDescent="0.25">
      <c r="A5936" t="s">
        <v>250</v>
      </c>
      <c r="B5936">
        <v>2017</v>
      </c>
      <c r="C5936">
        <v>21</v>
      </c>
      <c r="D5936" t="s">
        <v>6048</v>
      </c>
      <c r="E5936" s="11">
        <v>1</v>
      </c>
      <c r="F5936"/>
    </row>
    <row r="5937" spans="1:6" x14ac:dyDescent="0.25">
      <c r="A5937" t="s">
        <v>250</v>
      </c>
      <c r="B5937">
        <v>2017</v>
      </c>
      <c r="C5937">
        <v>487</v>
      </c>
      <c r="D5937" t="s">
        <v>3443</v>
      </c>
      <c r="E5937" s="11">
        <v>1</v>
      </c>
      <c r="F5937"/>
    </row>
    <row r="5938" spans="1:6" x14ac:dyDescent="0.25">
      <c r="A5938" t="s">
        <v>250</v>
      </c>
      <c r="B5938">
        <v>2017</v>
      </c>
      <c r="C5938" t="s">
        <v>2831</v>
      </c>
      <c r="D5938" t="s">
        <v>6596</v>
      </c>
      <c r="E5938" s="11">
        <v>1</v>
      </c>
      <c r="F5938"/>
    </row>
    <row r="5939" spans="1:6" x14ac:dyDescent="0.25">
      <c r="A5939" t="s">
        <v>250</v>
      </c>
      <c r="B5939">
        <v>2018</v>
      </c>
      <c r="C5939">
        <v>418</v>
      </c>
      <c r="D5939" t="s">
        <v>3443</v>
      </c>
      <c r="E5939" s="11">
        <v>1</v>
      </c>
      <c r="F5939"/>
    </row>
    <row r="5940" spans="1:6" x14ac:dyDescent="0.25">
      <c r="A5940" t="s">
        <v>250</v>
      </c>
      <c r="B5940">
        <v>2019</v>
      </c>
      <c r="C5940">
        <v>223</v>
      </c>
      <c r="D5940" t="s">
        <v>3443</v>
      </c>
      <c r="E5940" s="11">
        <v>1</v>
      </c>
      <c r="F5940"/>
    </row>
    <row r="5941" spans="1:6" x14ac:dyDescent="0.25">
      <c r="A5941" s="9" t="s">
        <v>8733</v>
      </c>
      <c r="B5941" s="9"/>
      <c r="C5941" s="9"/>
      <c r="D5941" s="9"/>
      <c r="E5941" s="12">
        <v>5</v>
      </c>
      <c r="F5941"/>
    </row>
    <row r="5942" spans="1:6" x14ac:dyDescent="0.25">
      <c r="A5942" t="s">
        <v>251</v>
      </c>
      <c r="B5942">
        <v>1992</v>
      </c>
      <c r="C5942">
        <v>156</v>
      </c>
      <c r="D5942" t="s">
        <v>567</v>
      </c>
      <c r="E5942" s="11">
        <v>1</v>
      </c>
      <c r="F5942"/>
    </row>
    <row r="5943" spans="1:6" x14ac:dyDescent="0.25">
      <c r="A5943" t="s">
        <v>251</v>
      </c>
      <c r="B5943">
        <v>1992</v>
      </c>
      <c r="C5943">
        <v>800</v>
      </c>
      <c r="D5943" t="s">
        <v>3631</v>
      </c>
      <c r="E5943" s="11">
        <v>1</v>
      </c>
      <c r="F5943"/>
    </row>
    <row r="5944" spans="1:6" x14ac:dyDescent="0.25">
      <c r="A5944" s="9" t="s">
        <v>8734</v>
      </c>
      <c r="B5944" s="9"/>
      <c r="C5944" s="9"/>
      <c r="D5944" s="9"/>
      <c r="E5944" s="12">
        <v>2</v>
      </c>
      <c r="F5944"/>
    </row>
    <row r="5945" spans="1:6" x14ac:dyDescent="0.25">
      <c r="A5945" t="s">
        <v>8735</v>
      </c>
      <c r="B5945">
        <v>2019</v>
      </c>
      <c r="C5945" t="s">
        <v>3972</v>
      </c>
      <c r="D5945" t="s">
        <v>1493</v>
      </c>
      <c r="E5945" s="11">
        <v>1</v>
      </c>
      <c r="F5945"/>
    </row>
    <row r="5946" spans="1:6" x14ac:dyDescent="0.25">
      <c r="A5946" s="9" t="s">
        <v>8736</v>
      </c>
      <c r="B5946" s="9"/>
      <c r="C5946" s="9"/>
      <c r="D5946" s="9"/>
      <c r="E5946" s="12">
        <v>1</v>
      </c>
      <c r="F5946"/>
    </row>
    <row r="5947" spans="1:6" x14ac:dyDescent="0.25">
      <c r="A5947" t="s">
        <v>8737</v>
      </c>
      <c r="B5947">
        <v>2019</v>
      </c>
      <c r="C5947">
        <v>583</v>
      </c>
      <c r="D5947" t="s">
        <v>567</v>
      </c>
      <c r="E5947" s="11">
        <v>1</v>
      </c>
      <c r="F5947"/>
    </row>
    <row r="5948" spans="1:6" x14ac:dyDescent="0.25">
      <c r="A5948" s="9" t="s">
        <v>8738</v>
      </c>
      <c r="B5948" s="9"/>
      <c r="C5948" s="9"/>
      <c r="D5948" s="9"/>
      <c r="E5948" s="12">
        <v>1</v>
      </c>
      <c r="F5948"/>
    </row>
    <row r="5949" spans="1:6" x14ac:dyDescent="0.25">
      <c r="A5949" t="s">
        <v>5667</v>
      </c>
      <c r="B5949">
        <v>2017</v>
      </c>
      <c r="C5949" t="s">
        <v>4664</v>
      </c>
      <c r="D5949" t="s">
        <v>7154</v>
      </c>
      <c r="E5949" s="11">
        <v>1</v>
      </c>
      <c r="F5949"/>
    </row>
    <row r="5950" spans="1:6" x14ac:dyDescent="0.25">
      <c r="A5950" t="s">
        <v>5667</v>
      </c>
      <c r="B5950">
        <v>2018</v>
      </c>
      <c r="C5950" t="s">
        <v>1609</v>
      </c>
      <c r="D5950" t="s">
        <v>6158</v>
      </c>
      <c r="E5950" s="11">
        <v>1</v>
      </c>
      <c r="F5950"/>
    </row>
    <row r="5951" spans="1:6" x14ac:dyDescent="0.25">
      <c r="A5951" t="s">
        <v>5667</v>
      </c>
      <c r="B5951">
        <v>2018</v>
      </c>
      <c r="C5951" t="s">
        <v>3144</v>
      </c>
      <c r="D5951" t="s">
        <v>6339</v>
      </c>
      <c r="E5951" s="11">
        <v>1</v>
      </c>
      <c r="F5951"/>
    </row>
    <row r="5952" spans="1:6" x14ac:dyDescent="0.25">
      <c r="A5952" t="s">
        <v>5667</v>
      </c>
      <c r="B5952">
        <v>2018</v>
      </c>
      <c r="C5952" t="s">
        <v>4369</v>
      </c>
      <c r="D5952" t="s">
        <v>3507</v>
      </c>
      <c r="E5952" s="11">
        <v>1</v>
      </c>
      <c r="F5952"/>
    </row>
    <row r="5953" spans="1:6" x14ac:dyDescent="0.25">
      <c r="A5953" t="s">
        <v>5667</v>
      </c>
      <c r="B5953">
        <v>2019</v>
      </c>
      <c r="C5953" t="s">
        <v>5180</v>
      </c>
      <c r="D5953" t="s">
        <v>7163</v>
      </c>
      <c r="E5953" s="11">
        <v>1</v>
      </c>
      <c r="F5953"/>
    </row>
    <row r="5954" spans="1:6" x14ac:dyDescent="0.25">
      <c r="A5954" s="9" t="s">
        <v>8739</v>
      </c>
      <c r="B5954" s="9"/>
      <c r="C5954" s="9"/>
      <c r="D5954" s="9"/>
      <c r="E5954" s="12">
        <v>5</v>
      </c>
      <c r="F5954"/>
    </row>
    <row r="5955" spans="1:6" x14ac:dyDescent="0.25">
      <c r="A5955" t="s">
        <v>8740</v>
      </c>
      <c r="B5955">
        <v>2019</v>
      </c>
      <c r="C5955" t="s">
        <v>5248</v>
      </c>
      <c r="D5955" t="s">
        <v>7618</v>
      </c>
      <c r="E5955" s="11">
        <v>1</v>
      </c>
      <c r="F5955"/>
    </row>
    <row r="5956" spans="1:6" x14ac:dyDescent="0.25">
      <c r="A5956" s="9" t="s">
        <v>8741</v>
      </c>
      <c r="B5956" s="9"/>
      <c r="C5956" s="9"/>
      <c r="D5956" s="9"/>
      <c r="E5956" s="12">
        <v>1</v>
      </c>
      <c r="F5956"/>
    </row>
    <row r="5957" spans="1:6" x14ac:dyDescent="0.25">
      <c r="A5957" t="s">
        <v>6597</v>
      </c>
      <c r="B5957">
        <v>2018</v>
      </c>
      <c r="C5957" t="s">
        <v>1650</v>
      </c>
      <c r="D5957" t="s">
        <v>5684</v>
      </c>
      <c r="E5957" s="11">
        <v>1</v>
      </c>
      <c r="F5957"/>
    </row>
    <row r="5958" spans="1:6" x14ac:dyDescent="0.25">
      <c r="A5958" t="s">
        <v>6597</v>
      </c>
      <c r="B5958">
        <v>2018</v>
      </c>
      <c r="C5958" t="s">
        <v>2090</v>
      </c>
      <c r="D5958" t="s">
        <v>6158</v>
      </c>
      <c r="E5958" s="11">
        <v>1</v>
      </c>
      <c r="F5958"/>
    </row>
    <row r="5959" spans="1:6" x14ac:dyDescent="0.25">
      <c r="A5959" s="9" t="s">
        <v>8742</v>
      </c>
      <c r="B5959" s="9"/>
      <c r="C5959" s="9"/>
      <c r="D5959" s="9"/>
      <c r="E5959" s="12">
        <v>2</v>
      </c>
      <c r="F5959"/>
    </row>
    <row r="5960" spans="1:6" x14ac:dyDescent="0.25">
      <c r="A5960" t="s">
        <v>3659</v>
      </c>
      <c r="B5960">
        <v>1976</v>
      </c>
      <c r="C5960">
        <v>592</v>
      </c>
      <c r="D5960" t="s">
        <v>567</v>
      </c>
      <c r="E5960" s="11">
        <v>1</v>
      </c>
      <c r="F5960"/>
    </row>
    <row r="5961" spans="1:6" x14ac:dyDescent="0.25">
      <c r="A5961" s="9" t="s">
        <v>8743</v>
      </c>
      <c r="B5961" s="9"/>
      <c r="C5961" s="9"/>
      <c r="D5961" s="9"/>
      <c r="E5961" s="12">
        <v>1</v>
      </c>
      <c r="F5961"/>
    </row>
    <row r="5962" spans="1:6" x14ac:dyDescent="0.25">
      <c r="A5962" t="s">
        <v>5816</v>
      </c>
      <c r="B5962">
        <v>2017</v>
      </c>
      <c r="C5962" t="s">
        <v>4834</v>
      </c>
      <c r="D5962" t="s">
        <v>7154</v>
      </c>
      <c r="E5962" s="11">
        <v>1</v>
      </c>
      <c r="F5962"/>
    </row>
    <row r="5963" spans="1:6" x14ac:dyDescent="0.25">
      <c r="A5963" s="9" t="s">
        <v>8744</v>
      </c>
      <c r="B5963" s="9"/>
      <c r="C5963" s="9"/>
      <c r="D5963" s="9"/>
      <c r="E5963" s="12">
        <v>1</v>
      </c>
      <c r="F5963"/>
    </row>
    <row r="5964" spans="1:6" x14ac:dyDescent="0.25">
      <c r="A5964" t="s">
        <v>6598</v>
      </c>
      <c r="B5964">
        <v>2017</v>
      </c>
      <c r="C5964" t="s">
        <v>2289</v>
      </c>
      <c r="D5964" t="s">
        <v>6143</v>
      </c>
      <c r="E5964" s="11">
        <v>1</v>
      </c>
      <c r="F5964"/>
    </row>
    <row r="5965" spans="1:6" x14ac:dyDescent="0.25">
      <c r="A5965" s="9" t="s">
        <v>8745</v>
      </c>
      <c r="B5965" s="9"/>
      <c r="C5965" s="9"/>
      <c r="D5965" s="9"/>
      <c r="E5965" s="12">
        <v>1</v>
      </c>
      <c r="F5965"/>
    </row>
    <row r="5966" spans="1:6" x14ac:dyDescent="0.25">
      <c r="A5966" t="s">
        <v>8746</v>
      </c>
      <c r="B5966">
        <v>2019</v>
      </c>
      <c r="C5966" t="s">
        <v>6935</v>
      </c>
      <c r="D5966" t="s">
        <v>7161</v>
      </c>
      <c r="E5966" s="11">
        <v>1</v>
      </c>
      <c r="F5966"/>
    </row>
    <row r="5967" spans="1:6" x14ac:dyDescent="0.25">
      <c r="A5967" s="9" t="s">
        <v>8747</v>
      </c>
      <c r="B5967" s="9"/>
      <c r="C5967" s="9"/>
      <c r="D5967" s="9"/>
      <c r="E5967" s="12">
        <v>1</v>
      </c>
      <c r="F5967"/>
    </row>
    <row r="5968" spans="1:6" x14ac:dyDescent="0.25">
      <c r="A5968" t="s">
        <v>8748</v>
      </c>
      <c r="B5968">
        <v>2019</v>
      </c>
      <c r="C5968" t="s">
        <v>5095</v>
      </c>
      <c r="D5968" t="s">
        <v>7163</v>
      </c>
      <c r="E5968" s="11">
        <v>1</v>
      </c>
      <c r="F5968"/>
    </row>
    <row r="5969" spans="1:6" x14ac:dyDescent="0.25">
      <c r="A5969" s="9" t="s">
        <v>8749</v>
      </c>
      <c r="B5969" s="9"/>
      <c r="C5969" s="9"/>
      <c r="D5969" s="9"/>
      <c r="E5969" s="12">
        <v>1</v>
      </c>
      <c r="F5969"/>
    </row>
    <row r="5970" spans="1:6" x14ac:dyDescent="0.25">
      <c r="A5970" t="s">
        <v>2721</v>
      </c>
      <c r="B5970">
        <v>2016</v>
      </c>
      <c r="C5970">
        <v>141</v>
      </c>
      <c r="D5970" t="s">
        <v>567</v>
      </c>
      <c r="E5970" s="11">
        <v>1</v>
      </c>
      <c r="F5970"/>
    </row>
    <row r="5971" spans="1:6" x14ac:dyDescent="0.25">
      <c r="A5971" t="s">
        <v>2721</v>
      </c>
      <c r="B5971">
        <v>2016</v>
      </c>
      <c r="C5971">
        <v>188</v>
      </c>
      <c r="D5971" t="s">
        <v>1503</v>
      </c>
      <c r="E5971" s="11">
        <v>1</v>
      </c>
      <c r="F5971"/>
    </row>
    <row r="5972" spans="1:6" x14ac:dyDescent="0.25">
      <c r="A5972" s="9" t="s">
        <v>8750</v>
      </c>
      <c r="B5972" s="9"/>
      <c r="C5972" s="9"/>
      <c r="D5972" s="9"/>
      <c r="E5972" s="12">
        <v>2</v>
      </c>
      <c r="F5972"/>
    </row>
    <row r="5973" spans="1:6" x14ac:dyDescent="0.25">
      <c r="A5973" t="s">
        <v>3660</v>
      </c>
      <c r="B5973">
        <v>2018</v>
      </c>
      <c r="C5973">
        <v>20</v>
      </c>
      <c r="D5973" t="s">
        <v>684</v>
      </c>
      <c r="E5973" s="11">
        <v>1</v>
      </c>
      <c r="F5973"/>
    </row>
    <row r="5974" spans="1:6" x14ac:dyDescent="0.25">
      <c r="A5974" t="s">
        <v>3660</v>
      </c>
      <c r="B5974">
        <v>2018</v>
      </c>
      <c r="C5974">
        <v>120</v>
      </c>
      <c r="D5974" t="s">
        <v>3821</v>
      </c>
      <c r="E5974" s="11">
        <v>1</v>
      </c>
      <c r="F5974"/>
    </row>
    <row r="5975" spans="1:6" x14ac:dyDescent="0.25">
      <c r="A5975" t="s">
        <v>3660</v>
      </c>
      <c r="B5975">
        <v>2018</v>
      </c>
      <c r="C5975">
        <v>136</v>
      </c>
      <c r="D5975" t="s">
        <v>567</v>
      </c>
      <c r="E5975" s="11">
        <v>1</v>
      </c>
      <c r="F5975"/>
    </row>
    <row r="5976" spans="1:6" x14ac:dyDescent="0.25">
      <c r="A5976" t="s">
        <v>3660</v>
      </c>
      <c r="B5976">
        <v>2018</v>
      </c>
      <c r="C5976">
        <v>122</v>
      </c>
      <c r="D5976" t="s">
        <v>2559</v>
      </c>
      <c r="E5976" s="11">
        <v>1</v>
      </c>
      <c r="F5976"/>
    </row>
    <row r="5977" spans="1:6" x14ac:dyDescent="0.25">
      <c r="A5977" s="9" t="s">
        <v>6769</v>
      </c>
      <c r="B5977" s="9"/>
      <c r="C5977" s="9"/>
      <c r="D5977" s="9"/>
      <c r="E5977" s="12">
        <v>4</v>
      </c>
      <c r="F5977"/>
    </row>
    <row r="5978" spans="1:6" x14ac:dyDescent="0.25">
      <c r="A5978" t="s">
        <v>6599</v>
      </c>
      <c r="B5978">
        <v>2017</v>
      </c>
      <c r="C5978">
        <v>396</v>
      </c>
      <c r="D5978" t="s">
        <v>3443</v>
      </c>
      <c r="E5978" s="11">
        <v>1</v>
      </c>
      <c r="F5978"/>
    </row>
    <row r="5979" spans="1:6" x14ac:dyDescent="0.25">
      <c r="A5979" t="s">
        <v>6599</v>
      </c>
      <c r="B5979">
        <v>2019</v>
      </c>
      <c r="C5979" t="s">
        <v>5563</v>
      </c>
      <c r="D5979" t="s">
        <v>3454</v>
      </c>
      <c r="E5979" s="11">
        <v>1</v>
      </c>
      <c r="F5979"/>
    </row>
    <row r="5980" spans="1:6" x14ac:dyDescent="0.25">
      <c r="A5980" s="9" t="s">
        <v>8751</v>
      </c>
      <c r="B5980" s="9"/>
      <c r="C5980" s="9"/>
      <c r="D5980" s="9"/>
      <c r="E5980" s="12">
        <v>2</v>
      </c>
      <c r="F5980"/>
    </row>
    <row r="5981" spans="1:6" x14ac:dyDescent="0.25">
      <c r="A5981" t="s">
        <v>252</v>
      </c>
      <c r="B5981">
        <v>2016</v>
      </c>
      <c r="C5981" t="s">
        <v>1443</v>
      </c>
      <c r="D5981" t="s">
        <v>1493</v>
      </c>
      <c r="E5981" s="11">
        <v>1</v>
      </c>
      <c r="F5981"/>
    </row>
    <row r="5982" spans="1:6" x14ac:dyDescent="0.25">
      <c r="A5982" t="s">
        <v>252</v>
      </c>
      <c r="B5982">
        <v>2016</v>
      </c>
      <c r="C5982" t="s">
        <v>1628</v>
      </c>
      <c r="D5982" t="s">
        <v>6109</v>
      </c>
      <c r="E5982" s="11">
        <v>1</v>
      </c>
      <c r="F5982"/>
    </row>
    <row r="5983" spans="1:6" x14ac:dyDescent="0.25">
      <c r="A5983" t="s">
        <v>252</v>
      </c>
      <c r="B5983">
        <v>2016</v>
      </c>
      <c r="C5983" t="s">
        <v>1937</v>
      </c>
      <c r="D5983" t="s">
        <v>1493</v>
      </c>
      <c r="E5983" s="11">
        <v>1</v>
      </c>
      <c r="F5983"/>
    </row>
    <row r="5984" spans="1:6" x14ac:dyDescent="0.25">
      <c r="A5984" s="9" t="s">
        <v>8752</v>
      </c>
      <c r="B5984" s="9"/>
      <c r="C5984" s="9"/>
      <c r="D5984" s="9"/>
      <c r="E5984" s="12">
        <v>3</v>
      </c>
      <c r="F5984"/>
    </row>
    <row r="5985" spans="1:6" x14ac:dyDescent="0.25">
      <c r="A5985" t="s">
        <v>5817</v>
      </c>
      <c r="B5985">
        <v>2017</v>
      </c>
      <c r="C5985" t="s">
        <v>4719</v>
      </c>
      <c r="D5985" t="s">
        <v>5686</v>
      </c>
      <c r="E5985" s="11">
        <v>1</v>
      </c>
      <c r="F5985"/>
    </row>
    <row r="5986" spans="1:6" x14ac:dyDescent="0.25">
      <c r="A5986" s="9" t="s">
        <v>8753</v>
      </c>
      <c r="B5986" s="9"/>
      <c r="C5986" s="9"/>
      <c r="D5986" s="9"/>
      <c r="E5986" s="12">
        <v>1</v>
      </c>
      <c r="F5986"/>
    </row>
    <row r="5987" spans="1:6" x14ac:dyDescent="0.25">
      <c r="A5987" t="s">
        <v>2722</v>
      </c>
      <c r="B5987">
        <v>2016</v>
      </c>
      <c r="C5987">
        <v>631</v>
      </c>
      <c r="D5987" t="s">
        <v>567</v>
      </c>
      <c r="E5987" s="11">
        <v>1</v>
      </c>
      <c r="F5987"/>
    </row>
    <row r="5988" spans="1:6" x14ac:dyDescent="0.25">
      <c r="A5988" s="9" t="s">
        <v>8754</v>
      </c>
      <c r="B5988" s="9"/>
      <c r="C5988" s="9"/>
      <c r="D5988" s="9"/>
      <c r="E5988" s="12">
        <v>1</v>
      </c>
      <c r="F5988"/>
    </row>
    <row r="5989" spans="1:6" x14ac:dyDescent="0.25">
      <c r="A5989" t="s">
        <v>2723</v>
      </c>
      <c r="B5989">
        <v>2016</v>
      </c>
      <c r="C5989">
        <v>608</v>
      </c>
      <c r="D5989" t="s">
        <v>2564</v>
      </c>
      <c r="E5989" s="11">
        <v>1</v>
      </c>
      <c r="F5989"/>
    </row>
    <row r="5990" spans="1:6" x14ac:dyDescent="0.25">
      <c r="A5990" t="s">
        <v>2723</v>
      </c>
      <c r="B5990">
        <v>2016</v>
      </c>
      <c r="C5990" t="s">
        <v>1431</v>
      </c>
      <c r="D5990" t="s">
        <v>1493</v>
      </c>
      <c r="E5990" s="11">
        <v>1</v>
      </c>
      <c r="F5990"/>
    </row>
    <row r="5991" spans="1:6" x14ac:dyDescent="0.25">
      <c r="A5991" s="9" t="s">
        <v>8755</v>
      </c>
      <c r="B5991" s="9"/>
      <c r="C5991" s="9"/>
      <c r="D5991" s="9"/>
      <c r="E5991" s="12">
        <v>2</v>
      </c>
      <c r="F5991"/>
    </row>
    <row r="5992" spans="1:6" x14ac:dyDescent="0.25">
      <c r="A5992" t="s">
        <v>2724</v>
      </c>
      <c r="B5992">
        <v>2016</v>
      </c>
      <c r="C5992">
        <v>538</v>
      </c>
      <c r="D5992" t="s">
        <v>567</v>
      </c>
      <c r="E5992" s="11">
        <v>1</v>
      </c>
      <c r="F5992"/>
    </row>
    <row r="5993" spans="1:6" x14ac:dyDescent="0.25">
      <c r="A5993" s="9" t="s">
        <v>8756</v>
      </c>
      <c r="B5993" s="9"/>
      <c r="C5993" s="9"/>
      <c r="D5993" s="9"/>
      <c r="E5993" s="12">
        <v>1</v>
      </c>
      <c r="F5993"/>
    </row>
    <row r="5994" spans="1:6" x14ac:dyDescent="0.25">
      <c r="A5994" t="s">
        <v>5445</v>
      </c>
      <c r="B5994">
        <v>2019</v>
      </c>
      <c r="C5994">
        <v>136</v>
      </c>
      <c r="D5994" t="s">
        <v>2704</v>
      </c>
      <c r="E5994" s="11">
        <v>1</v>
      </c>
      <c r="F5994"/>
    </row>
    <row r="5995" spans="1:6" x14ac:dyDescent="0.25">
      <c r="A5995" t="s">
        <v>5445</v>
      </c>
      <c r="B5995">
        <v>2019</v>
      </c>
      <c r="C5995">
        <v>36</v>
      </c>
      <c r="D5995" t="s">
        <v>7296</v>
      </c>
      <c r="E5995" s="11">
        <v>1</v>
      </c>
      <c r="F5995"/>
    </row>
    <row r="5996" spans="1:6" x14ac:dyDescent="0.25">
      <c r="A5996" t="s">
        <v>5445</v>
      </c>
      <c r="B5996">
        <v>2019</v>
      </c>
      <c r="C5996">
        <v>134</v>
      </c>
      <c r="D5996" t="s">
        <v>567</v>
      </c>
      <c r="E5996" s="11">
        <v>1</v>
      </c>
      <c r="F5996"/>
    </row>
    <row r="5997" spans="1:6" x14ac:dyDescent="0.25">
      <c r="A5997" t="s">
        <v>5445</v>
      </c>
      <c r="B5997">
        <v>2019</v>
      </c>
      <c r="C5997">
        <v>58</v>
      </c>
      <c r="D5997" t="s">
        <v>684</v>
      </c>
      <c r="E5997" s="11">
        <v>1</v>
      </c>
      <c r="F5997"/>
    </row>
    <row r="5998" spans="1:6" x14ac:dyDescent="0.25">
      <c r="A5998" t="s">
        <v>5445</v>
      </c>
      <c r="B5998">
        <v>2019</v>
      </c>
      <c r="C5998">
        <v>73</v>
      </c>
      <c r="D5998" t="s">
        <v>2557</v>
      </c>
      <c r="E5998" s="11">
        <v>1</v>
      </c>
      <c r="F5998"/>
    </row>
    <row r="5999" spans="1:6" x14ac:dyDescent="0.25">
      <c r="A5999" t="s">
        <v>5445</v>
      </c>
      <c r="B5999">
        <v>2019</v>
      </c>
      <c r="C5999">
        <v>2019</v>
      </c>
      <c r="D5999" t="s">
        <v>568</v>
      </c>
      <c r="E5999" s="11">
        <v>1</v>
      </c>
      <c r="F5999"/>
    </row>
    <row r="6000" spans="1:6" x14ac:dyDescent="0.25">
      <c r="A6000" s="9" t="s">
        <v>6770</v>
      </c>
      <c r="B6000" s="9"/>
      <c r="C6000" s="9"/>
      <c r="D6000" s="9"/>
      <c r="E6000" s="12">
        <v>6</v>
      </c>
      <c r="F6000"/>
    </row>
    <row r="6001" spans="1:6" x14ac:dyDescent="0.25">
      <c r="A6001" t="s">
        <v>4039</v>
      </c>
      <c r="B6001">
        <v>2018</v>
      </c>
      <c r="C6001" t="s">
        <v>3979</v>
      </c>
      <c r="D6001" t="s">
        <v>1493</v>
      </c>
      <c r="E6001" s="11">
        <v>1</v>
      </c>
      <c r="F6001"/>
    </row>
    <row r="6002" spans="1:6" x14ac:dyDescent="0.25">
      <c r="A6002" s="9" t="s">
        <v>8757</v>
      </c>
      <c r="B6002" s="9"/>
      <c r="C6002" s="9"/>
      <c r="D6002" s="9"/>
      <c r="E6002" s="12">
        <v>1</v>
      </c>
      <c r="F6002"/>
    </row>
    <row r="6003" spans="1:6" x14ac:dyDescent="0.25">
      <c r="A6003" t="s">
        <v>5818</v>
      </c>
      <c r="B6003">
        <v>2017</v>
      </c>
      <c r="C6003" t="s">
        <v>4765</v>
      </c>
      <c r="D6003" t="s">
        <v>7154</v>
      </c>
      <c r="E6003" s="11">
        <v>1</v>
      </c>
      <c r="F6003"/>
    </row>
    <row r="6004" spans="1:6" x14ac:dyDescent="0.25">
      <c r="A6004" s="9" t="s">
        <v>8758</v>
      </c>
      <c r="B6004" s="9"/>
      <c r="C6004" s="9"/>
      <c r="D6004" s="9"/>
      <c r="E6004" s="12">
        <v>1</v>
      </c>
      <c r="F6004"/>
    </row>
    <row r="6005" spans="1:6" x14ac:dyDescent="0.25">
      <c r="A6005" t="s">
        <v>255</v>
      </c>
      <c r="B6005">
        <v>2013</v>
      </c>
      <c r="C6005" t="s">
        <v>1152</v>
      </c>
      <c r="D6005" t="s">
        <v>1493</v>
      </c>
      <c r="E6005" s="11">
        <v>1</v>
      </c>
      <c r="F6005"/>
    </row>
    <row r="6006" spans="1:6" x14ac:dyDescent="0.25">
      <c r="A6006" t="s">
        <v>255</v>
      </c>
      <c r="B6006">
        <v>2017</v>
      </c>
      <c r="C6006">
        <v>71</v>
      </c>
      <c r="D6006" t="s">
        <v>6150</v>
      </c>
      <c r="E6006" s="11">
        <v>1</v>
      </c>
      <c r="F6006"/>
    </row>
    <row r="6007" spans="1:6" x14ac:dyDescent="0.25">
      <c r="A6007" s="9" t="s">
        <v>6709</v>
      </c>
      <c r="B6007" s="9"/>
      <c r="C6007" s="9"/>
      <c r="D6007" s="9"/>
      <c r="E6007" s="12">
        <v>2</v>
      </c>
      <c r="F6007"/>
    </row>
    <row r="6008" spans="1:6" x14ac:dyDescent="0.25">
      <c r="A6008" t="s">
        <v>2725</v>
      </c>
      <c r="B6008">
        <v>2017</v>
      </c>
      <c r="C6008">
        <v>158</v>
      </c>
      <c r="D6008" t="s">
        <v>2554</v>
      </c>
      <c r="E6008" s="11">
        <v>1</v>
      </c>
      <c r="F6008"/>
    </row>
    <row r="6009" spans="1:6" x14ac:dyDescent="0.25">
      <c r="A6009" t="s">
        <v>2725</v>
      </c>
      <c r="B6009">
        <v>2017</v>
      </c>
      <c r="C6009">
        <v>381</v>
      </c>
      <c r="D6009" t="s">
        <v>567</v>
      </c>
      <c r="E6009" s="11">
        <v>1</v>
      </c>
      <c r="F6009"/>
    </row>
    <row r="6010" spans="1:6" x14ac:dyDescent="0.25">
      <c r="A6010" t="s">
        <v>2725</v>
      </c>
      <c r="B6010">
        <v>2017</v>
      </c>
      <c r="C6010">
        <v>143</v>
      </c>
      <c r="D6010" t="s">
        <v>2592</v>
      </c>
      <c r="E6010" s="11">
        <v>1</v>
      </c>
      <c r="F6010"/>
    </row>
    <row r="6011" spans="1:6" x14ac:dyDescent="0.25">
      <c r="A6011" t="s">
        <v>2725</v>
      </c>
      <c r="B6011">
        <v>2017</v>
      </c>
      <c r="C6011">
        <v>99</v>
      </c>
      <c r="D6011" t="s">
        <v>684</v>
      </c>
      <c r="E6011" s="11">
        <v>1</v>
      </c>
      <c r="F6011"/>
    </row>
    <row r="6012" spans="1:6" x14ac:dyDescent="0.25">
      <c r="A6012" t="s">
        <v>2725</v>
      </c>
      <c r="B6012">
        <v>2017</v>
      </c>
      <c r="C6012" t="s">
        <v>1154</v>
      </c>
      <c r="D6012" t="s">
        <v>1493</v>
      </c>
      <c r="E6012" s="11">
        <v>1</v>
      </c>
      <c r="F6012"/>
    </row>
    <row r="6013" spans="1:6" x14ac:dyDescent="0.25">
      <c r="A6013" t="s">
        <v>2725</v>
      </c>
      <c r="B6013">
        <v>2017</v>
      </c>
      <c r="C6013" t="s">
        <v>2327</v>
      </c>
      <c r="D6013" t="s">
        <v>3587</v>
      </c>
      <c r="E6013" s="11">
        <v>1</v>
      </c>
      <c r="F6013"/>
    </row>
    <row r="6014" spans="1:6" x14ac:dyDescent="0.25">
      <c r="A6014" t="s">
        <v>2725</v>
      </c>
      <c r="B6014">
        <v>2017</v>
      </c>
      <c r="C6014" t="s">
        <v>2473</v>
      </c>
      <c r="D6014" t="s">
        <v>2562</v>
      </c>
      <c r="E6014" s="11">
        <v>1</v>
      </c>
      <c r="F6014"/>
    </row>
    <row r="6015" spans="1:6" x14ac:dyDescent="0.25">
      <c r="A6015" t="s">
        <v>2725</v>
      </c>
      <c r="B6015">
        <v>2017</v>
      </c>
      <c r="C6015" t="s">
        <v>2806</v>
      </c>
      <c r="D6015" t="s">
        <v>7109</v>
      </c>
      <c r="E6015" s="11">
        <v>1</v>
      </c>
      <c r="F6015"/>
    </row>
    <row r="6016" spans="1:6" x14ac:dyDescent="0.25">
      <c r="A6016" t="s">
        <v>2725</v>
      </c>
      <c r="B6016">
        <v>2018</v>
      </c>
      <c r="C6016">
        <v>29</v>
      </c>
      <c r="D6016" t="s">
        <v>3443</v>
      </c>
      <c r="E6016" s="11">
        <v>1</v>
      </c>
      <c r="F6016"/>
    </row>
    <row r="6017" spans="1:6" x14ac:dyDescent="0.25">
      <c r="A6017" t="s">
        <v>2725</v>
      </c>
      <c r="B6017">
        <v>2018</v>
      </c>
      <c r="C6017" t="s">
        <v>3697</v>
      </c>
      <c r="D6017" t="s">
        <v>5937</v>
      </c>
      <c r="E6017" s="11">
        <v>1</v>
      </c>
      <c r="F6017"/>
    </row>
    <row r="6018" spans="1:6" x14ac:dyDescent="0.25">
      <c r="A6018" t="s">
        <v>2725</v>
      </c>
      <c r="B6018">
        <v>2019</v>
      </c>
      <c r="C6018">
        <v>393</v>
      </c>
      <c r="D6018" t="s">
        <v>3443</v>
      </c>
      <c r="E6018" s="11">
        <v>1</v>
      </c>
      <c r="F6018"/>
    </row>
    <row r="6019" spans="1:6" x14ac:dyDescent="0.25">
      <c r="A6019" s="9" t="s">
        <v>8759</v>
      </c>
      <c r="B6019" s="9"/>
      <c r="C6019" s="9"/>
      <c r="D6019" s="9"/>
      <c r="E6019" s="12">
        <v>11</v>
      </c>
      <c r="F6019"/>
    </row>
    <row r="6020" spans="1:6" x14ac:dyDescent="0.25">
      <c r="A6020" t="s">
        <v>8760</v>
      </c>
      <c r="B6020">
        <v>2019</v>
      </c>
      <c r="C6020" t="s">
        <v>1166</v>
      </c>
      <c r="D6020" t="s">
        <v>1493</v>
      </c>
      <c r="E6020" s="11">
        <v>1</v>
      </c>
      <c r="F6020"/>
    </row>
    <row r="6021" spans="1:6" x14ac:dyDescent="0.25">
      <c r="A6021" s="9" t="s">
        <v>8761</v>
      </c>
      <c r="B6021" s="9"/>
      <c r="C6021" s="9"/>
      <c r="D6021" s="9"/>
      <c r="E6021" s="12">
        <v>1</v>
      </c>
      <c r="F6021"/>
    </row>
    <row r="6022" spans="1:6" x14ac:dyDescent="0.25">
      <c r="A6022" t="s">
        <v>256</v>
      </c>
      <c r="B6022">
        <v>2016</v>
      </c>
      <c r="C6022" t="s">
        <v>1632</v>
      </c>
      <c r="D6022" t="s">
        <v>6109</v>
      </c>
      <c r="E6022" s="11">
        <v>1</v>
      </c>
      <c r="F6022"/>
    </row>
    <row r="6023" spans="1:6" x14ac:dyDescent="0.25">
      <c r="A6023" t="s">
        <v>256</v>
      </c>
      <c r="B6023">
        <v>2017</v>
      </c>
      <c r="C6023">
        <v>103</v>
      </c>
      <c r="D6023" t="s">
        <v>567</v>
      </c>
      <c r="E6023" s="11">
        <v>1</v>
      </c>
      <c r="F6023"/>
    </row>
    <row r="6024" spans="1:6" x14ac:dyDescent="0.25">
      <c r="A6024" t="s">
        <v>256</v>
      </c>
      <c r="B6024">
        <v>2017</v>
      </c>
      <c r="C6024">
        <v>200</v>
      </c>
      <c r="D6024" t="s">
        <v>2551</v>
      </c>
      <c r="E6024" s="11">
        <v>1</v>
      </c>
      <c r="F6024"/>
    </row>
    <row r="6025" spans="1:6" x14ac:dyDescent="0.25">
      <c r="A6025" t="s">
        <v>256</v>
      </c>
      <c r="B6025">
        <v>2017</v>
      </c>
      <c r="C6025">
        <v>72</v>
      </c>
      <c r="D6025" t="s">
        <v>2550</v>
      </c>
      <c r="E6025" s="11">
        <v>1</v>
      </c>
      <c r="F6025"/>
    </row>
    <row r="6026" spans="1:6" x14ac:dyDescent="0.25">
      <c r="A6026" t="s">
        <v>256</v>
      </c>
      <c r="B6026">
        <v>2017</v>
      </c>
      <c r="C6026">
        <v>98</v>
      </c>
      <c r="D6026" t="s">
        <v>684</v>
      </c>
      <c r="E6026" s="11">
        <v>1</v>
      </c>
      <c r="F6026"/>
    </row>
    <row r="6027" spans="1:6" x14ac:dyDescent="0.25">
      <c r="A6027" t="s">
        <v>256</v>
      </c>
      <c r="B6027">
        <v>2017</v>
      </c>
      <c r="C6027" t="s">
        <v>1985</v>
      </c>
      <c r="D6027" t="s">
        <v>1493</v>
      </c>
      <c r="E6027" s="11">
        <v>1</v>
      </c>
      <c r="F6027"/>
    </row>
    <row r="6028" spans="1:6" x14ac:dyDescent="0.25">
      <c r="A6028" t="s">
        <v>256</v>
      </c>
      <c r="B6028">
        <v>2017</v>
      </c>
      <c r="C6028" t="s">
        <v>2364</v>
      </c>
      <c r="D6028" t="s">
        <v>2726</v>
      </c>
      <c r="E6028" s="11">
        <v>1</v>
      </c>
      <c r="F6028"/>
    </row>
    <row r="6029" spans="1:6" x14ac:dyDescent="0.25">
      <c r="A6029" t="s">
        <v>256</v>
      </c>
      <c r="B6029">
        <v>2017</v>
      </c>
      <c r="C6029" t="s">
        <v>2479</v>
      </c>
      <c r="D6029" t="s">
        <v>2562</v>
      </c>
      <c r="E6029" s="11">
        <v>1</v>
      </c>
      <c r="F6029"/>
    </row>
    <row r="6030" spans="1:6" x14ac:dyDescent="0.25">
      <c r="A6030" t="s">
        <v>256</v>
      </c>
      <c r="B6030">
        <v>2019</v>
      </c>
      <c r="C6030">
        <v>585</v>
      </c>
      <c r="D6030" t="s">
        <v>5960</v>
      </c>
      <c r="E6030" s="11">
        <v>1</v>
      </c>
      <c r="F6030"/>
    </row>
    <row r="6031" spans="1:6" x14ac:dyDescent="0.25">
      <c r="A6031" s="9" t="s">
        <v>8762</v>
      </c>
      <c r="B6031" s="9"/>
      <c r="C6031" s="9"/>
      <c r="D6031" s="9"/>
      <c r="E6031" s="12">
        <v>9</v>
      </c>
      <c r="F6031"/>
    </row>
    <row r="6032" spans="1:6" x14ac:dyDescent="0.25">
      <c r="A6032" t="s">
        <v>8763</v>
      </c>
      <c r="B6032">
        <v>2019</v>
      </c>
      <c r="C6032" t="s">
        <v>6933</v>
      </c>
      <c r="D6032" t="s">
        <v>6080</v>
      </c>
      <c r="E6032" s="11">
        <v>1</v>
      </c>
      <c r="F6032"/>
    </row>
    <row r="6033" spans="1:6" x14ac:dyDescent="0.25">
      <c r="A6033" s="9" t="s">
        <v>8764</v>
      </c>
      <c r="B6033" s="9"/>
      <c r="C6033" s="9"/>
      <c r="D6033" s="9"/>
      <c r="E6033" s="12">
        <v>1</v>
      </c>
      <c r="F6033"/>
    </row>
    <row r="6034" spans="1:6" x14ac:dyDescent="0.25">
      <c r="A6034" t="s">
        <v>6600</v>
      </c>
      <c r="B6034">
        <v>2016</v>
      </c>
      <c r="C6034" t="s">
        <v>1644</v>
      </c>
      <c r="D6034" t="s">
        <v>6601</v>
      </c>
      <c r="E6034" s="11">
        <v>1</v>
      </c>
      <c r="F6034"/>
    </row>
    <row r="6035" spans="1:6" x14ac:dyDescent="0.25">
      <c r="A6035" s="9" t="s">
        <v>8765</v>
      </c>
      <c r="B6035" s="9"/>
      <c r="C6035" s="9"/>
      <c r="D6035" s="9"/>
      <c r="E6035" s="12">
        <v>1</v>
      </c>
      <c r="F6035"/>
    </row>
    <row r="6036" spans="1:6" x14ac:dyDescent="0.25">
      <c r="A6036" t="s">
        <v>4094</v>
      </c>
      <c r="B6036">
        <v>2018</v>
      </c>
      <c r="C6036">
        <v>16</v>
      </c>
      <c r="D6036" t="s">
        <v>2559</v>
      </c>
      <c r="E6036" s="11">
        <v>1</v>
      </c>
      <c r="F6036"/>
    </row>
    <row r="6037" spans="1:6" x14ac:dyDescent="0.25">
      <c r="A6037" t="s">
        <v>4094</v>
      </c>
      <c r="B6037">
        <v>2018</v>
      </c>
      <c r="C6037" t="s">
        <v>1470</v>
      </c>
      <c r="D6037" t="s">
        <v>1493</v>
      </c>
      <c r="E6037" s="11">
        <v>1</v>
      </c>
      <c r="F6037"/>
    </row>
    <row r="6038" spans="1:6" x14ac:dyDescent="0.25">
      <c r="A6038" t="s">
        <v>4094</v>
      </c>
      <c r="B6038">
        <v>2019</v>
      </c>
      <c r="C6038">
        <v>111</v>
      </c>
      <c r="D6038" t="s">
        <v>3442</v>
      </c>
      <c r="E6038" s="11">
        <v>1</v>
      </c>
      <c r="F6038"/>
    </row>
    <row r="6039" spans="1:6" x14ac:dyDescent="0.25">
      <c r="A6039" s="9" t="s">
        <v>8766</v>
      </c>
      <c r="B6039" s="9"/>
      <c r="C6039" s="9"/>
      <c r="D6039" s="9"/>
      <c r="E6039" s="12">
        <v>3</v>
      </c>
      <c r="F6039"/>
    </row>
    <row r="6040" spans="1:6" x14ac:dyDescent="0.25">
      <c r="A6040" t="s">
        <v>5819</v>
      </c>
      <c r="B6040">
        <v>2017</v>
      </c>
      <c r="C6040" t="s">
        <v>1684</v>
      </c>
      <c r="D6040" t="s">
        <v>5684</v>
      </c>
      <c r="E6040" s="11">
        <v>1</v>
      </c>
      <c r="F6040"/>
    </row>
    <row r="6041" spans="1:6" x14ac:dyDescent="0.25">
      <c r="A6041" s="9" t="s">
        <v>8767</v>
      </c>
      <c r="B6041" s="9"/>
      <c r="C6041" s="9"/>
      <c r="D6041" s="9"/>
      <c r="E6041" s="12">
        <v>1</v>
      </c>
      <c r="F6041"/>
    </row>
    <row r="6042" spans="1:6" x14ac:dyDescent="0.25">
      <c r="A6042" t="s">
        <v>8768</v>
      </c>
      <c r="B6042">
        <v>2019</v>
      </c>
      <c r="C6042">
        <v>498</v>
      </c>
      <c r="D6042" t="s">
        <v>567</v>
      </c>
      <c r="E6042" s="11">
        <v>1</v>
      </c>
      <c r="F6042"/>
    </row>
    <row r="6043" spans="1:6" x14ac:dyDescent="0.25">
      <c r="A6043" s="9" t="s">
        <v>8769</v>
      </c>
      <c r="B6043" s="9"/>
      <c r="C6043" s="9"/>
      <c r="D6043" s="9"/>
      <c r="E6043" s="12">
        <v>1</v>
      </c>
      <c r="F6043"/>
    </row>
    <row r="6044" spans="1:6" x14ac:dyDescent="0.25">
      <c r="A6044" t="s">
        <v>8770</v>
      </c>
      <c r="B6044">
        <v>2019</v>
      </c>
      <c r="C6044">
        <v>560</v>
      </c>
      <c r="D6044" t="s">
        <v>567</v>
      </c>
      <c r="E6044" s="11">
        <v>1</v>
      </c>
      <c r="F6044"/>
    </row>
    <row r="6045" spans="1:6" x14ac:dyDescent="0.25">
      <c r="A6045" s="9" t="s">
        <v>8771</v>
      </c>
      <c r="B6045" s="9"/>
      <c r="C6045" s="9"/>
      <c r="D6045" s="9"/>
      <c r="E6045" s="12">
        <v>1</v>
      </c>
      <c r="F6045"/>
    </row>
    <row r="6046" spans="1:6" x14ac:dyDescent="0.25">
      <c r="A6046" t="s">
        <v>257</v>
      </c>
      <c r="B6046">
        <v>2019</v>
      </c>
      <c r="C6046" t="s">
        <v>5558</v>
      </c>
      <c r="D6046" t="s">
        <v>1493</v>
      </c>
      <c r="E6046" s="11">
        <v>1</v>
      </c>
      <c r="F6046"/>
    </row>
    <row r="6047" spans="1:6" x14ac:dyDescent="0.25">
      <c r="A6047" s="9" t="s">
        <v>8772</v>
      </c>
      <c r="B6047" s="9"/>
      <c r="C6047" s="9"/>
      <c r="D6047" s="9"/>
      <c r="E6047" s="12">
        <v>1</v>
      </c>
      <c r="F6047"/>
    </row>
    <row r="6048" spans="1:6" x14ac:dyDescent="0.25">
      <c r="A6048" t="s">
        <v>2727</v>
      </c>
      <c r="B6048">
        <v>2016</v>
      </c>
      <c r="C6048">
        <v>655</v>
      </c>
      <c r="D6048" t="s">
        <v>2564</v>
      </c>
      <c r="E6048" s="11">
        <v>1</v>
      </c>
      <c r="F6048"/>
    </row>
    <row r="6049" spans="1:6" x14ac:dyDescent="0.25">
      <c r="A6049" t="s">
        <v>2727</v>
      </c>
      <c r="B6049">
        <v>2016</v>
      </c>
      <c r="C6049">
        <v>11</v>
      </c>
      <c r="D6049" t="s">
        <v>2554</v>
      </c>
      <c r="E6049" s="11">
        <v>1</v>
      </c>
      <c r="F6049"/>
    </row>
    <row r="6050" spans="1:6" x14ac:dyDescent="0.25">
      <c r="A6050" t="s">
        <v>2727</v>
      </c>
      <c r="B6050">
        <v>2016</v>
      </c>
      <c r="C6050">
        <v>71</v>
      </c>
      <c r="D6050" t="s">
        <v>2603</v>
      </c>
      <c r="E6050" s="11">
        <v>1</v>
      </c>
      <c r="F6050"/>
    </row>
    <row r="6051" spans="1:6" x14ac:dyDescent="0.25">
      <c r="A6051" t="s">
        <v>2727</v>
      </c>
      <c r="B6051">
        <v>2016</v>
      </c>
      <c r="C6051">
        <v>396</v>
      </c>
      <c r="D6051" t="s">
        <v>567</v>
      </c>
      <c r="E6051" s="11">
        <v>1</v>
      </c>
      <c r="F6051"/>
    </row>
    <row r="6052" spans="1:6" x14ac:dyDescent="0.25">
      <c r="A6052" t="s">
        <v>2727</v>
      </c>
      <c r="B6052">
        <v>2016</v>
      </c>
      <c r="C6052">
        <v>121</v>
      </c>
      <c r="D6052" t="s">
        <v>684</v>
      </c>
      <c r="E6052" s="11">
        <v>1</v>
      </c>
      <c r="F6052"/>
    </row>
    <row r="6053" spans="1:6" x14ac:dyDescent="0.25">
      <c r="A6053" s="9" t="s">
        <v>8773</v>
      </c>
      <c r="B6053" s="9"/>
      <c r="C6053" s="9"/>
      <c r="D6053" s="9"/>
      <c r="E6053" s="12">
        <v>5</v>
      </c>
      <c r="F6053"/>
    </row>
    <row r="6054" spans="1:6" x14ac:dyDescent="0.25">
      <c r="A6054" t="s">
        <v>258</v>
      </c>
      <c r="B6054">
        <v>1976</v>
      </c>
      <c r="C6054">
        <v>340</v>
      </c>
      <c r="D6054" t="s">
        <v>3443</v>
      </c>
      <c r="E6054" s="11">
        <v>1</v>
      </c>
      <c r="F6054"/>
    </row>
    <row r="6055" spans="1:6" x14ac:dyDescent="0.25">
      <c r="A6055" t="s">
        <v>258</v>
      </c>
      <c r="B6055">
        <v>1981</v>
      </c>
      <c r="C6055">
        <v>222</v>
      </c>
      <c r="D6055" t="s">
        <v>5893</v>
      </c>
      <c r="E6055" s="11">
        <v>1</v>
      </c>
      <c r="F6055"/>
    </row>
    <row r="6056" spans="1:6" x14ac:dyDescent="0.25">
      <c r="A6056" t="s">
        <v>258</v>
      </c>
      <c r="B6056">
        <v>1981</v>
      </c>
      <c r="C6056">
        <v>500</v>
      </c>
      <c r="D6056" t="s">
        <v>3443</v>
      </c>
      <c r="E6056" s="11">
        <v>1</v>
      </c>
      <c r="F6056"/>
    </row>
    <row r="6057" spans="1:6" x14ac:dyDescent="0.25">
      <c r="A6057" t="s">
        <v>258</v>
      </c>
      <c r="B6057">
        <v>1982</v>
      </c>
      <c r="C6057">
        <v>305</v>
      </c>
      <c r="D6057" t="s">
        <v>5893</v>
      </c>
      <c r="E6057" s="11">
        <v>1</v>
      </c>
      <c r="F6057"/>
    </row>
    <row r="6058" spans="1:6" x14ac:dyDescent="0.25">
      <c r="A6058" t="s">
        <v>258</v>
      </c>
      <c r="B6058">
        <v>1982</v>
      </c>
      <c r="C6058">
        <v>750</v>
      </c>
      <c r="D6058" t="s">
        <v>3443</v>
      </c>
      <c r="E6058" s="11">
        <v>1</v>
      </c>
      <c r="F6058"/>
    </row>
    <row r="6059" spans="1:6" x14ac:dyDescent="0.25">
      <c r="A6059" t="s">
        <v>258</v>
      </c>
      <c r="B6059">
        <v>1983</v>
      </c>
      <c r="C6059">
        <v>30</v>
      </c>
      <c r="D6059" t="s">
        <v>3443</v>
      </c>
      <c r="E6059" s="11">
        <v>1</v>
      </c>
      <c r="F6059"/>
    </row>
    <row r="6060" spans="1:6" x14ac:dyDescent="0.25">
      <c r="A6060" t="s">
        <v>258</v>
      </c>
      <c r="B6060">
        <v>1983</v>
      </c>
      <c r="C6060">
        <v>194</v>
      </c>
      <c r="D6060" t="s">
        <v>5893</v>
      </c>
      <c r="E6060" s="11">
        <v>1</v>
      </c>
      <c r="F6060"/>
    </row>
    <row r="6061" spans="1:6" x14ac:dyDescent="0.25">
      <c r="A6061" t="s">
        <v>258</v>
      </c>
      <c r="B6061">
        <v>1984</v>
      </c>
      <c r="C6061">
        <v>401</v>
      </c>
      <c r="D6061" t="s">
        <v>5999</v>
      </c>
      <c r="E6061" s="11">
        <v>1</v>
      </c>
      <c r="F6061"/>
    </row>
    <row r="6062" spans="1:6" x14ac:dyDescent="0.25">
      <c r="A6062" t="s">
        <v>258</v>
      </c>
      <c r="B6062">
        <v>1984</v>
      </c>
      <c r="C6062">
        <v>550</v>
      </c>
      <c r="D6062" t="s">
        <v>3443</v>
      </c>
      <c r="E6062" s="11">
        <v>1</v>
      </c>
      <c r="F6062"/>
    </row>
    <row r="6063" spans="1:6" x14ac:dyDescent="0.25">
      <c r="A6063" t="s">
        <v>258</v>
      </c>
      <c r="B6063">
        <v>1985</v>
      </c>
      <c r="C6063">
        <v>168</v>
      </c>
      <c r="D6063" t="s">
        <v>5893</v>
      </c>
      <c r="E6063" s="11">
        <v>1</v>
      </c>
      <c r="F6063"/>
    </row>
    <row r="6064" spans="1:6" x14ac:dyDescent="0.25">
      <c r="A6064" t="s">
        <v>258</v>
      </c>
      <c r="B6064">
        <v>1986</v>
      </c>
      <c r="C6064">
        <v>320</v>
      </c>
      <c r="D6064" t="s">
        <v>3443</v>
      </c>
      <c r="E6064" s="11">
        <v>1</v>
      </c>
      <c r="F6064"/>
    </row>
    <row r="6065" spans="1:6" x14ac:dyDescent="0.25">
      <c r="A6065" t="s">
        <v>258</v>
      </c>
      <c r="B6065">
        <v>1986</v>
      </c>
      <c r="C6065">
        <v>213</v>
      </c>
      <c r="D6065" t="s">
        <v>3442</v>
      </c>
      <c r="E6065" s="11">
        <v>1</v>
      </c>
      <c r="F6065"/>
    </row>
    <row r="6066" spans="1:6" x14ac:dyDescent="0.25">
      <c r="A6066" t="s">
        <v>258</v>
      </c>
      <c r="B6066">
        <v>1987</v>
      </c>
      <c r="C6066">
        <v>92</v>
      </c>
      <c r="D6066" t="s">
        <v>3442</v>
      </c>
      <c r="E6066" s="11">
        <v>1</v>
      </c>
      <c r="F6066"/>
    </row>
    <row r="6067" spans="1:6" x14ac:dyDescent="0.25">
      <c r="A6067" t="s">
        <v>258</v>
      </c>
      <c r="B6067">
        <v>1987</v>
      </c>
      <c r="C6067">
        <v>480</v>
      </c>
      <c r="D6067" t="s">
        <v>3443</v>
      </c>
      <c r="E6067" s="11">
        <v>1</v>
      </c>
      <c r="F6067"/>
    </row>
    <row r="6068" spans="1:6" x14ac:dyDescent="0.25">
      <c r="A6068" t="s">
        <v>258</v>
      </c>
      <c r="B6068">
        <v>1987</v>
      </c>
      <c r="C6068">
        <v>610</v>
      </c>
      <c r="D6068" t="s">
        <v>5999</v>
      </c>
      <c r="E6068" s="11">
        <v>1</v>
      </c>
      <c r="F6068"/>
    </row>
    <row r="6069" spans="1:6" x14ac:dyDescent="0.25">
      <c r="A6069" t="s">
        <v>258</v>
      </c>
      <c r="B6069">
        <v>1988</v>
      </c>
      <c r="C6069">
        <v>361</v>
      </c>
      <c r="D6069" t="s">
        <v>5893</v>
      </c>
      <c r="E6069" s="11">
        <v>1</v>
      </c>
      <c r="F6069"/>
    </row>
    <row r="6070" spans="1:6" x14ac:dyDescent="0.25">
      <c r="A6070" t="s">
        <v>258</v>
      </c>
      <c r="B6070">
        <v>1988</v>
      </c>
      <c r="C6070">
        <v>675</v>
      </c>
      <c r="D6070" t="s">
        <v>3443</v>
      </c>
      <c r="E6070" s="11">
        <v>1</v>
      </c>
      <c r="F6070"/>
    </row>
    <row r="6071" spans="1:6" x14ac:dyDescent="0.25">
      <c r="A6071" t="s">
        <v>258</v>
      </c>
      <c r="B6071">
        <v>1988</v>
      </c>
      <c r="C6071">
        <v>399</v>
      </c>
      <c r="D6071" t="s">
        <v>3442</v>
      </c>
      <c r="E6071" s="11">
        <v>1</v>
      </c>
      <c r="F6071"/>
    </row>
    <row r="6072" spans="1:6" x14ac:dyDescent="0.25">
      <c r="A6072" t="s">
        <v>258</v>
      </c>
      <c r="B6072">
        <v>1989</v>
      </c>
      <c r="C6072">
        <v>97</v>
      </c>
      <c r="D6072" t="s">
        <v>5893</v>
      </c>
      <c r="E6072" s="11">
        <v>1</v>
      </c>
      <c r="F6072"/>
    </row>
    <row r="6073" spans="1:6" x14ac:dyDescent="0.25">
      <c r="A6073" t="s">
        <v>258</v>
      </c>
      <c r="B6073">
        <v>1989</v>
      </c>
      <c r="C6073">
        <v>122</v>
      </c>
      <c r="D6073" t="s">
        <v>3442</v>
      </c>
      <c r="E6073" s="11">
        <v>1</v>
      </c>
      <c r="F6073"/>
    </row>
    <row r="6074" spans="1:6" x14ac:dyDescent="0.25">
      <c r="A6074" t="s">
        <v>258</v>
      </c>
      <c r="B6074">
        <v>1989</v>
      </c>
      <c r="C6074">
        <v>245</v>
      </c>
      <c r="D6074" t="s">
        <v>3443</v>
      </c>
      <c r="E6074" s="11">
        <v>1</v>
      </c>
      <c r="F6074"/>
    </row>
    <row r="6075" spans="1:6" x14ac:dyDescent="0.25">
      <c r="A6075" t="s">
        <v>258</v>
      </c>
      <c r="B6075">
        <v>1990</v>
      </c>
      <c r="C6075">
        <v>785</v>
      </c>
      <c r="D6075" t="s">
        <v>3443</v>
      </c>
      <c r="E6075" s="11">
        <v>1</v>
      </c>
      <c r="F6075"/>
    </row>
    <row r="6076" spans="1:6" x14ac:dyDescent="0.25">
      <c r="A6076" s="9" t="s">
        <v>8774</v>
      </c>
      <c r="B6076" s="9"/>
      <c r="C6076" s="9"/>
      <c r="D6076" s="9"/>
      <c r="E6076" s="12">
        <v>22</v>
      </c>
      <c r="F6076"/>
    </row>
    <row r="6077" spans="1:6" x14ac:dyDescent="0.25">
      <c r="A6077" t="s">
        <v>8775</v>
      </c>
      <c r="B6077">
        <v>2019</v>
      </c>
      <c r="C6077">
        <v>201</v>
      </c>
      <c r="D6077" t="s">
        <v>568</v>
      </c>
      <c r="E6077" s="11">
        <v>1</v>
      </c>
      <c r="F6077"/>
    </row>
    <row r="6078" spans="1:6" x14ac:dyDescent="0.25">
      <c r="A6078" t="s">
        <v>8775</v>
      </c>
      <c r="B6078">
        <v>2019</v>
      </c>
      <c r="C6078">
        <v>228</v>
      </c>
      <c r="D6078" t="s">
        <v>2678</v>
      </c>
      <c r="E6078" s="11">
        <v>1</v>
      </c>
      <c r="F6078"/>
    </row>
    <row r="6079" spans="1:6" x14ac:dyDescent="0.25">
      <c r="A6079" t="s">
        <v>8775</v>
      </c>
      <c r="B6079">
        <v>2019</v>
      </c>
      <c r="C6079">
        <v>547</v>
      </c>
      <c r="D6079" t="s">
        <v>567</v>
      </c>
      <c r="E6079" s="11">
        <v>1</v>
      </c>
      <c r="F6079"/>
    </row>
    <row r="6080" spans="1:6" x14ac:dyDescent="0.25">
      <c r="A6080" t="s">
        <v>8775</v>
      </c>
      <c r="B6080">
        <v>2019</v>
      </c>
      <c r="C6080" t="s">
        <v>4992</v>
      </c>
      <c r="D6080" t="s">
        <v>8776</v>
      </c>
      <c r="E6080" s="11">
        <v>1</v>
      </c>
      <c r="F6080"/>
    </row>
    <row r="6081" spans="1:6" x14ac:dyDescent="0.25">
      <c r="A6081" s="9" t="s">
        <v>8777</v>
      </c>
      <c r="B6081" s="9"/>
      <c r="C6081" s="9"/>
      <c r="D6081" s="9"/>
      <c r="E6081" s="12">
        <v>4</v>
      </c>
      <c r="F6081"/>
    </row>
    <row r="6082" spans="1:6" x14ac:dyDescent="0.25">
      <c r="A6082" t="s">
        <v>8778</v>
      </c>
      <c r="B6082">
        <v>2019</v>
      </c>
      <c r="C6082" t="s">
        <v>5194</v>
      </c>
      <c r="D6082" t="s">
        <v>7292</v>
      </c>
      <c r="E6082" s="11">
        <v>1</v>
      </c>
      <c r="F6082"/>
    </row>
    <row r="6083" spans="1:6" x14ac:dyDescent="0.25">
      <c r="A6083" s="9" t="s">
        <v>8779</v>
      </c>
      <c r="B6083" s="9"/>
      <c r="C6083" s="9"/>
      <c r="D6083" s="9"/>
      <c r="E6083" s="12">
        <v>1</v>
      </c>
      <c r="F6083"/>
    </row>
    <row r="6084" spans="1:6" x14ac:dyDescent="0.25">
      <c r="A6084" t="s">
        <v>2728</v>
      </c>
      <c r="B6084">
        <v>2016</v>
      </c>
      <c r="C6084" t="s">
        <v>1166</v>
      </c>
      <c r="D6084" t="s">
        <v>1493</v>
      </c>
      <c r="E6084" s="11">
        <v>1</v>
      </c>
      <c r="F6084"/>
    </row>
    <row r="6085" spans="1:6" x14ac:dyDescent="0.25">
      <c r="A6085" s="9" t="s">
        <v>8780</v>
      </c>
      <c r="B6085" s="9"/>
      <c r="C6085" s="9"/>
      <c r="D6085" s="9"/>
      <c r="E6085" s="12">
        <v>1</v>
      </c>
      <c r="F6085"/>
    </row>
    <row r="6086" spans="1:6" x14ac:dyDescent="0.25">
      <c r="A6086" t="s">
        <v>3544</v>
      </c>
      <c r="B6086">
        <v>2017</v>
      </c>
      <c r="C6086" t="s">
        <v>2908</v>
      </c>
      <c r="D6086" t="s">
        <v>1493</v>
      </c>
      <c r="E6086" s="11">
        <v>1</v>
      </c>
      <c r="F6086"/>
    </row>
    <row r="6087" spans="1:6" x14ac:dyDescent="0.25">
      <c r="A6087" s="9" t="s">
        <v>8781</v>
      </c>
      <c r="B6087" s="9"/>
      <c r="C6087" s="9"/>
      <c r="D6087" s="9"/>
      <c r="E6087" s="12">
        <v>1</v>
      </c>
      <c r="F6087"/>
    </row>
    <row r="6088" spans="1:6" x14ac:dyDescent="0.25">
      <c r="A6088" t="s">
        <v>8782</v>
      </c>
      <c r="B6088">
        <v>2019</v>
      </c>
      <c r="C6088">
        <v>614</v>
      </c>
      <c r="D6088" t="s">
        <v>2564</v>
      </c>
      <c r="E6088" s="11">
        <v>1</v>
      </c>
      <c r="F6088"/>
    </row>
    <row r="6089" spans="1:6" x14ac:dyDescent="0.25">
      <c r="A6089" t="s">
        <v>8782</v>
      </c>
      <c r="B6089">
        <v>2019</v>
      </c>
      <c r="C6089" t="s">
        <v>1165</v>
      </c>
      <c r="D6089" t="s">
        <v>1493</v>
      </c>
      <c r="E6089" s="11">
        <v>1</v>
      </c>
      <c r="F6089"/>
    </row>
    <row r="6090" spans="1:6" x14ac:dyDescent="0.25">
      <c r="A6090" t="s">
        <v>8782</v>
      </c>
      <c r="B6090">
        <v>2019</v>
      </c>
      <c r="C6090" t="s">
        <v>3997</v>
      </c>
      <c r="D6090" t="s">
        <v>4025</v>
      </c>
      <c r="E6090" s="11">
        <v>1</v>
      </c>
      <c r="F6090"/>
    </row>
    <row r="6091" spans="1:6" x14ac:dyDescent="0.25">
      <c r="A6091" t="s">
        <v>8782</v>
      </c>
      <c r="B6091">
        <v>2019</v>
      </c>
      <c r="C6091" t="s">
        <v>5066</v>
      </c>
      <c r="D6091" t="s">
        <v>7689</v>
      </c>
      <c r="E6091" s="11">
        <v>1</v>
      </c>
      <c r="F6091"/>
    </row>
    <row r="6092" spans="1:6" x14ac:dyDescent="0.25">
      <c r="A6092" t="s">
        <v>8782</v>
      </c>
      <c r="B6092">
        <v>2019</v>
      </c>
      <c r="C6092" t="s">
        <v>5232</v>
      </c>
      <c r="D6092" t="s">
        <v>5928</v>
      </c>
      <c r="E6092" s="11">
        <v>1</v>
      </c>
      <c r="F6092"/>
    </row>
    <row r="6093" spans="1:6" x14ac:dyDescent="0.25">
      <c r="A6093" s="9" t="s">
        <v>8783</v>
      </c>
      <c r="B6093" s="9"/>
      <c r="C6093" s="9"/>
      <c r="D6093" s="9"/>
      <c r="E6093" s="12">
        <v>5</v>
      </c>
      <c r="F6093"/>
    </row>
    <row r="6094" spans="1:6" x14ac:dyDescent="0.25">
      <c r="A6094" t="s">
        <v>5820</v>
      </c>
      <c r="B6094">
        <v>2017</v>
      </c>
      <c r="C6094" t="s">
        <v>2267</v>
      </c>
      <c r="D6094" t="s">
        <v>6143</v>
      </c>
      <c r="E6094" s="11">
        <v>1</v>
      </c>
      <c r="F6094"/>
    </row>
    <row r="6095" spans="1:6" x14ac:dyDescent="0.25">
      <c r="A6095" t="s">
        <v>5820</v>
      </c>
      <c r="B6095">
        <v>2017</v>
      </c>
      <c r="C6095" t="s">
        <v>4748</v>
      </c>
      <c r="D6095" t="s">
        <v>5686</v>
      </c>
      <c r="E6095" s="11">
        <v>1</v>
      </c>
      <c r="F6095"/>
    </row>
    <row r="6096" spans="1:6" x14ac:dyDescent="0.25">
      <c r="A6096" s="9" t="s">
        <v>8784</v>
      </c>
      <c r="B6096" s="9"/>
      <c r="C6096" s="9"/>
      <c r="D6096" s="9"/>
      <c r="E6096" s="12">
        <v>2</v>
      </c>
      <c r="F6096"/>
    </row>
    <row r="6097" spans="1:6" x14ac:dyDescent="0.25">
      <c r="A6097" t="s">
        <v>3720</v>
      </c>
      <c r="B6097">
        <v>2018</v>
      </c>
      <c r="C6097">
        <v>551</v>
      </c>
      <c r="D6097" t="s">
        <v>567</v>
      </c>
      <c r="E6097" s="11">
        <v>1</v>
      </c>
      <c r="F6097"/>
    </row>
    <row r="6098" spans="1:6" x14ac:dyDescent="0.25">
      <c r="A6098" t="s">
        <v>3720</v>
      </c>
      <c r="B6098">
        <v>2018</v>
      </c>
      <c r="C6098">
        <v>551</v>
      </c>
      <c r="D6098" t="s">
        <v>3721</v>
      </c>
      <c r="E6098" s="11">
        <v>1</v>
      </c>
      <c r="F6098"/>
    </row>
    <row r="6099" spans="1:6" x14ac:dyDescent="0.25">
      <c r="A6099" s="9" t="s">
        <v>8785</v>
      </c>
      <c r="B6099" s="9"/>
      <c r="C6099" s="9"/>
      <c r="D6099" s="9"/>
      <c r="E6099" s="12">
        <v>2</v>
      </c>
      <c r="F6099"/>
    </row>
    <row r="6100" spans="1:6" x14ac:dyDescent="0.25">
      <c r="A6100" t="s">
        <v>6281</v>
      </c>
      <c r="B6100">
        <v>1988</v>
      </c>
      <c r="C6100">
        <v>651</v>
      </c>
      <c r="D6100" t="s">
        <v>5903</v>
      </c>
      <c r="E6100" s="11">
        <v>1</v>
      </c>
      <c r="F6100"/>
    </row>
    <row r="6101" spans="1:6" x14ac:dyDescent="0.25">
      <c r="A6101" s="9" t="s">
        <v>8786</v>
      </c>
      <c r="B6101" s="9"/>
      <c r="C6101" s="9"/>
      <c r="D6101" s="9"/>
      <c r="E6101" s="12">
        <v>1</v>
      </c>
      <c r="F6101"/>
    </row>
    <row r="6102" spans="1:6" x14ac:dyDescent="0.25">
      <c r="A6102" t="s">
        <v>259</v>
      </c>
      <c r="B6102">
        <v>1982</v>
      </c>
      <c r="C6102">
        <v>21</v>
      </c>
      <c r="D6102" t="s">
        <v>567</v>
      </c>
      <c r="E6102" s="11">
        <v>1</v>
      </c>
      <c r="F6102"/>
    </row>
    <row r="6103" spans="1:6" x14ac:dyDescent="0.25">
      <c r="A6103" t="s">
        <v>259</v>
      </c>
      <c r="B6103">
        <v>1982</v>
      </c>
      <c r="C6103">
        <v>176</v>
      </c>
      <c r="D6103" t="s">
        <v>3625</v>
      </c>
      <c r="E6103" s="11">
        <v>1</v>
      </c>
      <c r="F6103"/>
    </row>
    <row r="6104" spans="1:6" x14ac:dyDescent="0.25">
      <c r="A6104" t="s">
        <v>259</v>
      </c>
      <c r="B6104">
        <v>1982</v>
      </c>
      <c r="C6104">
        <v>405</v>
      </c>
      <c r="D6104" t="s">
        <v>568</v>
      </c>
      <c r="E6104" s="11">
        <v>1</v>
      </c>
      <c r="F6104"/>
    </row>
    <row r="6105" spans="1:6" x14ac:dyDescent="0.25">
      <c r="A6105" t="s">
        <v>259</v>
      </c>
      <c r="B6105">
        <v>1983</v>
      </c>
      <c r="C6105">
        <v>163</v>
      </c>
      <c r="D6105" t="s">
        <v>3443</v>
      </c>
      <c r="E6105" s="11">
        <v>1</v>
      </c>
      <c r="F6105"/>
    </row>
    <row r="6106" spans="1:6" x14ac:dyDescent="0.25">
      <c r="A6106" t="s">
        <v>259</v>
      </c>
      <c r="B6106">
        <v>1983</v>
      </c>
      <c r="C6106">
        <v>23</v>
      </c>
      <c r="D6106" t="s">
        <v>6193</v>
      </c>
      <c r="E6106" s="11">
        <v>1</v>
      </c>
      <c r="F6106"/>
    </row>
    <row r="6107" spans="1:6" x14ac:dyDescent="0.25">
      <c r="A6107" t="s">
        <v>259</v>
      </c>
      <c r="B6107">
        <v>1984</v>
      </c>
      <c r="C6107">
        <v>400</v>
      </c>
      <c r="D6107" t="s">
        <v>5999</v>
      </c>
      <c r="E6107" s="11">
        <v>1</v>
      </c>
      <c r="F6107"/>
    </row>
    <row r="6108" spans="1:6" x14ac:dyDescent="0.25">
      <c r="A6108" t="s">
        <v>259</v>
      </c>
      <c r="B6108">
        <v>1984</v>
      </c>
      <c r="C6108">
        <v>426</v>
      </c>
      <c r="D6108" t="s">
        <v>6125</v>
      </c>
      <c r="E6108" s="11">
        <v>1</v>
      </c>
      <c r="F6108"/>
    </row>
    <row r="6109" spans="1:6" x14ac:dyDescent="0.25">
      <c r="A6109" t="s">
        <v>259</v>
      </c>
      <c r="B6109">
        <v>1984</v>
      </c>
      <c r="C6109">
        <v>490</v>
      </c>
      <c r="D6109" t="s">
        <v>3443</v>
      </c>
      <c r="E6109" s="11">
        <v>1</v>
      </c>
      <c r="F6109"/>
    </row>
    <row r="6110" spans="1:6" x14ac:dyDescent="0.25">
      <c r="A6110" t="s">
        <v>259</v>
      </c>
      <c r="B6110">
        <v>1984</v>
      </c>
      <c r="C6110">
        <v>26</v>
      </c>
      <c r="D6110" t="s">
        <v>6193</v>
      </c>
      <c r="E6110" s="11">
        <v>1</v>
      </c>
      <c r="F6110"/>
    </row>
    <row r="6111" spans="1:6" x14ac:dyDescent="0.25">
      <c r="A6111" t="s">
        <v>259</v>
      </c>
      <c r="B6111">
        <v>1986</v>
      </c>
      <c r="C6111">
        <v>340</v>
      </c>
      <c r="D6111" t="s">
        <v>3443</v>
      </c>
      <c r="E6111" s="11">
        <v>1</v>
      </c>
      <c r="F6111"/>
    </row>
    <row r="6112" spans="1:6" x14ac:dyDescent="0.25">
      <c r="A6112" t="s">
        <v>259</v>
      </c>
      <c r="B6112">
        <v>1986</v>
      </c>
      <c r="C6112">
        <v>715</v>
      </c>
      <c r="D6112" t="s">
        <v>5999</v>
      </c>
      <c r="E6112" s="11">
        <v>1</v>
      </c>
      <c r="F6112"/>
    </row>
    <row r="6113" spans="1:6" x14ac:dyDescent="0.25">
      <c r="A6113" t="s">
        <v>259</v>
      </c>
      <c r="B6113">
        <v>1986</v>
      </c>
      <c r="C6113">
        <v>284</v>
      </c>
      <c r="D6113" t="s">
        <v>5893</v>
      </c>
      <c r="E6113" s="11">
        <v>1</v>
      </c>
      <c r="F6113"/>
    </row>
    <row r="6114" spans="1:6" x14ac:dyDescent="0.25">
      <c r="A6114" t="s">
        <v>259</v>
      </c>
      <c r="B6114">
        <v>1987</v>
      </c>
      <c r="C6114">
        <v>38</v>
      </c>
      <c r="D6114" t="s">
        <v>6128</v>
      </c>
      <c r="E6114" s="11">
        <v>1</v>
      </c>
      <c r="F6114"/>
    </row>
    <row r="6115" spans="1:6" x14ac:dyDescent="0.25">
      <c r="A6115" t="s">
        <v>259</v>
      </c>
      <c r="B6115">
        <v>1987</v>
      </c>
      <c r="C6115">
        <v>35</v>
      </c>
      <c r="D6115" t="s">
        <v>6040</v>
      </c>
      <c r="E6115" s="11">
        <v>1</v>
      </c>
      <c r="F6115"/>
    </row>
    <row r="6116" spans="1:6" x14ac:dyDescent="0.25">
      <c r="A6116" t="s">
        <v>259</v>
      </c>
      <c r="B6116">
        <v>1987</v>
      </c>
      <c r="C6116">
        <v>609</v>
      </c>
      <c r="D6116" t="s">
        <v>5999</v>
      </c>
      <c r="E6116" s="11">
        <v>1</v>
      </c>
      <c r="F6116"/>
    </row>
    <row r="6117" spans="1:6" x14ac:dyDescent="0.25">
      <c r="A6117" t="s">
        <v>259</v>
      </c>
      <c r="B6117">
        <v>1987</v>
      </c>
      <c r="C6117">
        <v>784</v>
      </c>
      <c r="D6117" t="s">
        <v>3443</v>
      </c>
      <c r="E6117" s="11">
        <v>1</v>
      </c>
      <c r="F6117"/>
    </row>
    <row r="6118" spans="1:6" x14ac:dyDescent="0.25">
      <c r="A6118" t="s">
        <v>259</v>
      </c>
      <c r="B6118">
        <v>1988</v>
      </c>
      <c r="C6118">
        <v>550</v>
      </c>
      <c r="D6118" t="s">
        <v>5903</v>
      </c>
      <c r="E6118" s="11">
        <v>1</v>
      </c>
      <c r="F6118"/>
    </row>
    <row r="6119" spans="1:6" x14ac:dyDescent="0.25">
      <c r="A6119" t="s">
        <v>259</v>
      </c>
      <c r="B6119">
        <v>1988</v>
      </c>
      <c r="C6119">
        <v>650</v>
      </c>
      <c r="D6119" t="s">
        <v>3443</v>
      </c>
      <c r="E6119" s="11">
        <v>1</v>
      </c>
      <c r="F6119"/>
    </row>
    <row r="6120" spans="1:6" x14ac:dyDescent="0.25">
      <c r="A6120" t="s">
        <v>259</v>
      </c>
      <c r="B6120">
        <v>1988</v>
      </c>
      <c r="C6120">
        <v>570</v>
      </c>
      <c r="D6120" t="s">
        <v>5893</v>
      </c>
      <c r="E6120" s="11">
        <v>1</v>
      </c>
      <c r="F6120"/>
    </row>
    <row r="6121" spans="1:6" x14ac:dyDescent="0.25">
      <c r="A6121" t="s">
        <v>259</v>
      </c>
      <c r="B6121">
        <v>1988</v>
      </c>
      <c r="C6121">
        <v>51</v>
      </c>
      <c r="D6121" t="s">
        <v>3443</v>
      </c>
      <c r="E6121" s="11">
        <v>1</v>
      </c>
      <c r="F6121"/>
    </row>
    <row r="6122" spans="1:6" x14ac:dyDescent="0.25">
      <c r="A6122" t="s">
        <v>259</v>
      </c>
      <c r="B6122">
        <v>1988</v>
      </c>
      <c r="C6122">
        <v>171</v>
      </c>
      <c r="D6122" t="s">
        <v>3442</v>
      </c>
      <c r="E6122" s="11">
        <v>1</v>
      </c>
      <c r="F6122"/>
    </row>
    <row r="6123" spans="1:6" x14ac:dyDescent="0.25">
      <c r="A6123" t="s">
        <v>259</v>
      </c>
      <c r="B6123">
        <v>1988</v>
      </c>
      <c r="C6123">
        <v>26</v>
      </c>
      <c r="D6123" t="s">
        <v>5954</v>
      </c>
      <c r="E6123" s="11">
        <v>1</v>
      </c>
      <c r="F6123"/>
    </row>
    <row r="6124" spans="1:6" x14ac:dyDescent="0.25">
      <c r="A6124" t="s">
        <v>259</v>
      </c>
      <c r="B6124">
        <v>1988</v>
      </c>
      <c r="C6124" t="s">
        <v>619</v>
      </c>
      <c r="D6124" t="s">
        <v>6235</v>
      </c>
      <c r="E6124" s="11">
        <v>1</v>
      </c>
      <c r="F6124"/>
    </row>
    <row r="6125" spans="1:6" x14ac:dyDescent="0.25">
      <c r="A6125" t="s">
        <v>259</v>
      </c>
      <c r="B6125">
        <v>1989</v>
      </c>
      <c r="C6125">
        <v>9</v>
      </c>
      <c r="D6125" t="s">
        <v>5691</v>
      </c>
      <c r="E6125" s="11">
        <v>1</v>
      </c>
      <c r="F6125"/>
    </row>
    <row r="6126" spans="1:6" x14ac:dyDescent="0.25">
      <c r="A6126" t="s">
        <v>259</v>
      </c>
      <c r="B6126">
        <v>1989</v>
      </c>
      <c r="C6126">
        <v>15</v>
      </c>
      <c r="D6126" t="s">
        <v>6212</v>
      </c>
      <c r="E6126" s="11">
        <v>1</v>
      </c>
      <c r="F6126"/>
    </row>
    <row r="6127" spans="1:6" x14ac:dyDescent="0.25">
      <c r="A6127" t="s">
        <v>259</v>
      </c>
      <c r="B6127">
        <v>1989</v>
      </c>
      <c r="C6127">
        <v>250</v>
      </c>
      <c r="D6127" t="s">
        <v>3443</v>
      </c>
      <c r="E6127" s="11">
        <v>1</v>
      </c>
      <c r="F6127"/>
    </row>
    <row r="6128" spans="1:6" x14ac:dyDescent="0.25">
      <c r="A6128" t="s">
        <v>259</v>
      </c>
      <c r="B6128">
        <v>1989</v>
      </c>
      <c r="C6128">
        <v>51</v>
      </c>
      <c r="D6128" t="s">
        <v>3442</v>
      </c>
      <c r="E6128" s="11">
        <v>1</v>
      </c>
      <c r="F6128"/>
    </row>
    <row r="6129" spans="1:6" x14ac:dyDescent="0.25">
      <c r="A6129" t="s">
        <v>259</v>
      </c>
      <c r="B6129">
        <v>1989</v>
      </c>
      <c r="C6129">
        <v>617</v>
      </c>
      <c r="D6129" t="s">
        <v>5893</v>
      </c>
      <c r="E6129" s="11">
        <v>1</v>
      </c>
      <c r="F6129"/>
    </row>
    <row r="6130" spans="1:6" x14ac:dyDescent="0.25">
      <c r="A6130" t="s">
        <v>259</v>
      </c>
      <c r="B6130">
        <v>1990</v>
      </c>
      <c r="C6130">
        <v>2</v>
      </c>
      <c r="D6130" t="s">
        <v>5903</v>
      </c>
      <c r="E6130" s="11">
        <v>1</v>
      </c>
      <c r="F6130"/>
    </row>
    <row r="6131" spans="1:6" x14ac:dyDescent="0.25">
      <c r="A6131" t="s">
        <v>259</v>
      </c>
      <c r="B6131">
        <v>1990</v>
      </c>
      <c r="C6131">
        <v>8</v>
      </c>
      <c r="D6131" t="s">
        <v>5886</v>
      </c>
      <c r="E6131" s="11">
        <v>1</v>
      </c>
      <c r="F6131"/>
    </row>
    <row r="6132" spans="1:6" x14ac:dyDescent="0.25">
      <c r="A6132" t="s">
        <v>259</v>
      </c>
      <c r="B6132">
        <v>1990</v>
      </c>
      <c r="C6132">
        <v>8</v>
      </c>
      <c r="D6132" t="s">
        <v>5923</v>
      </c>
      <c r="E6132" s="11">
        <v>1</v>
      </c>
      <c r="F6132"/>
    </row>
    <row r="6133" spans="1:6" x14ac:dyDescent="0.25">
      <c r="A6133" t="s">
        <v>259</v>
      </c>
      <c r="B6133">
        <v>1990</v>
      </c>
      <c r="C6133">
        <v>18</v>
      </c>
      <c r="D6133" t="s">
        <v>6212</v>
      </c>
      <c r="E6133" s="11">
        <v>1</v>
      </c>
      <c r="F6133"/>
    </row>
    <row r="6134" spans="1:6" x14ac:dyDescent="0.25">
      <c r="A6134" t="s">
        <v>259</v>
      </c>
      <c r="B6134">
        <v>1990</v>
      </c>
      <c r="C6134">
        <v>96</v>
      </c>
      <c r="D6134" t="s">
        <v>3442</v>
      </c>
      <c r="E6134" s="11">
        <v>1</v>
      </c>
      <c r="F6134"/>
    </row>
    <row r="6135" spans="1:6" x14ac:dyDescent="0.25">
      <c r="A6135" t="s">
        <v>259</v>
      </c>
      <c r="B6135">
        <v>1990</v>
      </c>
      <c r="C6135">
        <v>187</v>
      </c>
      <c r="D6135" t="s">
        <v>5893</v>
      </c>
      <c r="E6135" s="11">
        <v>1</v>
      </c>
      <c r="F6135"/>
    </row>
    <row r="6136" spans="1:6" x14ac:dyDescent="0.25">
      <c r="A6136" t="s">
        <v>259</v>
      </c>
      <c r="B6136">
        <v>1990</v>
      </c>
      <c r="C6136">
        <v>676</v>
      </c>
      <c r="D6136" t="s">
        <v>3442</v>
      </c>
      <c r="E6136" s="11">
        <v>1</v>
      </c>
      <c r="F6136"/>
    </row>
    <row r="6137" spans="1:6" x14ac:dyDescent="0.25">
      <c r="A6137" t="s">
        <v>259</v>
      </c>
      <c r="B6137">
        <v>1990</v>
      </c>
      <c r="C6137">
        <v>570</v>
      </c>
      <c r="D6137" t="s">
        <v>3443</v>
      </c>
      <c r="E6137" s="11">
        <v>1</v>
      </c>
      <c r="F6137"/>
    </row>
    <row r="6138" spans="1:6" x14ac:dyDescent="0.25">
      <c r="A6138" t="s">
        <v>259</v>
      </c>
      <c r="B6138">
        <v>1990</v>
      </c>
      <c r="C6138">
        <v>388</v>
      </c>
      <c r="D6138" t="s">
        <v>5999</v>
      </c>
      <c r="E6138" s="11">
        <v>1</v>
      </c>
      <c r="F6138"/>
    </row>
    <row r="6139" spans="1:6" x14ac:dyDescent="0.25">
      <c r="A6139" t="s">
        <v>259</v>
      </c>
      <c r="B6139">
        <v>1990</v>
      </c>
      <c r="C6139">
        <v>266</v>
      </c>
      <c r="D6139" t="s">
        <v>5933</v>
      </c>
      <c r="E6139" s="11">
        <v>1</v>
      </c>
      <c r="F6139"/>
    </row>
    <row r="6140" spans="1:6" x14ac:dyDescent="0.25">
      <c r="A6140" t="s">
        <v>259</v>
      </c>
      <c r="B6140">
        <v>1991</v>
      </c>
      <c r="C6140">
        <v>5</v>
      </c>
      <c r="D6140" t="s">
        <v>3443</v>
      </c>
      <c r="E6140" s="11">
        <v>1</v>
      </c>
      <c r="F6140"/>
    </row>
    <row r="6141" spans="1:6" x14ac:dyDescent="0.25">
      <c r="A6141" t="s">
        <v>259</v>
      </c>
      <c r="B6141">
        <v>1991</v>
      </c>
      <c r="C6141">
        <v>95</v>
      </c>
      <c r="D6141" t="s">
        <v>5903</v>
      </c>
      <c r="E6141" s="11">
        <v>1</v>
      </c>
      <c r="F6141"/>
    </row>
    <row r="6142" spans="1:6" x14ac:dyDescent="0.25">
      <c r="A6142" t="s">
        <v>259</v>
      </c>
      <c r="B6142">
        <v>1991</v>
      </c>
      <c r="C6142">
        <v>150</v>
      </c>
      <c r="D6142" t="s">
        <v>3443</v>
      </c>
      <c r="E6142" s="11">
        <v>1</v>
      </c>
      <c r="F6142"/>
    </row>
    <row r="6143" spans="1:6" x14ac:dyDescent="0.25">
      <c r="A6143" t="s">
        <v>259</v>
      </c>
      <c r="B6143">
        <v>1991</v>
      </c>
      <c r="C6143">
        <v>223</v>
      </c>
      <c r="D6143" t="s">
        <v>3442</v>
      </c>
      <c r="E6143" s="11">
        <v>1</v>
      </c>
      <c r="F6143"/>
    </row>
    <row r="6144" spans="1:6" x14ac:dyDescent="0.25">
      <c r="A6144" t="s">
        <v>259</v>
      </c>
      <c r="B6144">
        <v>1991</v>
      </c>
      <c r="C6144">
        <v>490</v>
      </c>
      <c r="D6144" t="s">
        <v>5893</v>
      </c>
      <c r="E6144" s="11">
        <v>1</v>
      </c>
      <c r="F6144"/>
    </row>
    <row r="6145" spans="1:6" x14ac:dyDescent="0.25">
      <c r="A6145" t="s">
        <v>259</v>
      </c>
      <c r="B6145">
        <v>1991</v>
      </c>
      <c r="C6145">
        <v>24</v>
      </c>
      <c r="D6145" t="s">
        <v>6033</v>
      </c>
      <c r="E6145" s="11">
        <v>1</v>
      </c>
      <c r="F6145"/>
    </row>
    <row r="6146" spans="1:6" x14ac:dyDescent="0.25">
      <c r="A6146" t="s">
        <v>259</v>
      </c>
      <c r="B6146">
        <v>1991</v>
      </c>
      <c r="C6146">
        <v>104</v>
      </c>
      <c r="D6146" t="s">
        <v>5691</v>
      </c>
      <c r="E6146" s="11">
        <v>1</v>
      </c>
      <c r="F6146"/>
    </row>
    <row r="6147" spans="1:6" x14ac:dyDescent="0.25">
      <c r="A6147" t="s">
        <v>259</v>
      </c>
      <c r="B6147">
        <v>1991</v>
      </c>
      <c r="C6147" t="s">
        <v>755</v>
      </c>
      <c r="D6147" t="s">
        <v>6219</v>
      </c>
      <c r="E6147" s="11">
        <v>1</v>
      </c>
      <c r="F6147"/>
    </row>
    <row r="6148" spans="1:6" x14ac:dyDescent="0.25">
      <c r="A6148" t="s">
        <v>259</v>
      </c>
      <c r="B6148">
        <v>1992</v>
      </c>
      <c r="C6148">
        <v>13</v>
      </c>
      <c r="D6148" t="s">
        <v>5948</v>
      </c>
      <c r="E6148" s="11">
        <v>1</v>
      </c>
      <c r="F6148"/>
    </row>
    <row r="6149" spans="1:6" x14ac:dyDescent="0.25">
      <c r="A6149" t="s">
        <v>259</v>
      </c>
      <c r="B6149">
        <v>1992</v>
      </c>
      <c r="C6149">
        <v>40</v>
      </c>
      <c r="D6149" t="s">
        <v>3443</v>
      </c>
      <c r="E6149" s="11">
        <v>1</v>
      </c>
      <c r="F6149"/>
    </row>
    <row r="6150" spans="1:6" x14ac:dyDescent="0.25">
      <c r="A6150" t="s">
        <v>259</v>
      </c>
      <c r="B6150">
        <v>1992</v>
      </c>
      <c r="C6150">
        <v>165</v>
      </c>
      <c r="D6150" t="s">
        <v>5933</v>
      </c>
      <c r="E6150" s="11">
        <v>1</v>
      </c>
      <c r="F6150"/>
    </row>
    <row r="6151" spans="1:6" x14ac:dyDescent="0.25">
      <c r="A6151" t="s">
        <v>259</v>
      </c>
      <c r="B6151">
        <v>1992</v>
      </c>
      <c r="C6151">
        <v>400</v>
      </c>
      <c r="D6151" t="s">
        <v>3443</v>
      </c>
      <c r="E6151" s="11">
        <v>1</v>
      </c>
      <c r="F6151"/>
    </row>
    <row r="6152" spans="1:6" x14ac:dyDescent="0.25">
      <c r="A6152" t="s">
        <v>259</v>
      </c>
      <c r="B6152">
        <v>1992</v>
      </c>
      <c r="C6152">
        <v>540</v>
      </c>
      <c r="D6152" t="s">
        <v>5903</v>
      </c>
      <c r="E6152" s="11">
        <v>1</v>
      </c>
      <c r="F6152"/>
    </row>
    <row r="6153" spans="1:6" x14ac:dyDescent="0.25">
      <c r="A6153" t="s">
        <v>259</v>
      </c>
      <c r="B6153">
        <v>1992</v>
      </c>
      <c r="C6153">
        <v>35</v>
      </c>
      <c r="D6153" t="s">
        <v>3442</v>
      </c>
      <c r="E6153" s="11">
        <v>1</v>
      </c>
      <c r="F6153"/>
    </row>
    <row r="6154" spans="1:6" x14ac:dyDescent="0.25">
      <c r="A6154" t="s">
        <v>259</v>
      </c>
      <c r="B6154">
        <v>1992</v>
      </c>
      <c r="C6154">
        <v>26</v>
      </c>
      <c r="D6154" t="s">
        <v>5893</v>
      </c>
      <c r="E6154" s="11">
        <v>1</v>
      </c>
      <c r="F6154"/>
    </row>
    <row r="6155" spans="1:6" x14ac:dyDescent="0.25">
      <c r="A6155" t="s">
        <v>259</v>
      </c>
      <c r="B6155">
        <v>1992</v>
      </c>
      <c r="C6155">
        <v>711</v>
      </c>
      <c r="D6155" t="s">
        <v>5893</v>
      </c>
      <c r="E6155" s="11">
        <v>1</v>
      </c>
      <c r="F6155"/>
    </row>
    <row r="6156" spans="1:6" x14ac:dyDescent="0.25">
      <c r="A6156" t="s">
        <v>259</v>
      </c>
      <c r="B6156">
        <v>1992</v>
      </c>
      <c r="C6156">
        <v>433</v>
      </c>
      <c r="D6156" t="s">
        <v>6215</v>
      </c>
      <c r="E6156" s="11">
        <v>1</v>
      </c>
      <c r="F6156"/>
    </row>
    <row r="6157" spans="1:6" x14ac:dyDescent="0.25">
      <c r="A6157" t="s">
        <v>259</v>
      </c>
      <c r="B6157">
        <v>1993</v>
      </c>
      <c r="C6157">
        <v>6</v>
      </c>
      <c r="D6157" t="s">
        <v>5903</v>
      </c>
      <c r="E6157" s="11">
        <v>1</v>
      </c>
      <c r="F6157"/>
    </row>
    <row r="6158" spans="1:6" x14ac:dyDescent="0.25">
      <c r="A6158" t="s">
        <v>259</v>
      </c>
      <c r="B6158">
        <v>1993</v>
      </c>
      <c r="C6158">
        <v>501</v>
      </c>
      <c r="D6158" t="s">
        <v>6033</v>
      </c>
      <c r="E6158" s="11">
        <v>1</v>
      </c>
      <c r="F6158"/>
    </row>
    <row r="6159" spans="1:6" x14ac:dyDescent="0.25">
      <c r="A6159" t="s">
        <v>259</v>
      </c>
      <c r="B6159">
        <v>1993</v>
      </c>
      <c r="C6159">
        <v>585</v>
      </c>
      <c r="D6159" t="s">
        <v>5933</v>
      </c>
      <c r="E6159" s="11">
        <v>1</v>
      </c>
      <c r="F6159"/>
    </row>
    <row r="6160" spans="1:6" x14ac:dyDescent="0.25">
      <c r="A6160" t="s">
        <v>259</v>
      </c>
      <c r="B6160">
        <v>1994</v>
      </c>
      <c r="C6160">
        <v>1</v>
      </c>
      <c r="D6160" t="s">
        <v>5921</v>
      </c>
      <c r="E6160" s="11">
        <v>1</v>
      </c>
      <c r="F6160"/>
    </row>
    <row r="6161" spans="1:6" x14ac:dyDescent="0.25">
      <c r="A6161" t="s">
        <v>259</v>
      </c>
      <c r="B6161">
        <v>1994</v>
      </c>
      <c r="C6161">
        <v>19</v>
      </c>
      <c r="D6161" t="s">
        <v>5893</v>
      </c>
      <c r="E6161" s="11">
        <v>1</v>
      </c>
      <c r="F6161"/>
    </row>
    <row r="6162" spans="1:6" x14ac:dyDescent="0.25">
      <c r="A6162" t="s">
        <v>259</v>
      </c>
      <c r="B6162">
        <v>1994</v>
      </c>
      <c r="C6162">
        <v>40</v>
      </c>
      <c r="D6162" t="s">
        <v>3442</v>
      </c>
      <c r="E6162" s="11">
        <v>1</v>
      </c>
      <c r="F6162"/>
    </row>
    <row r="6163" spans="1:6" x14ac:dyDescent="0.25">
      <c r="A6163" t="s">
        <v>259</v>
      </c>
      <c r="B6163">
        <v>1994</v>
      </c>
      <c r="C6163">
        <v>85</v>
      </c>
      <c r="D6163" t="s">
        <v>5903</v>
      </c>
      <c r="E6163" s="11">
        <v>1</v>
      </c>
      <c r="F6163"/>
    </row>
    <row r="6164" spans="1:6" x14ac:dyDescent="0.25">
      <c r="A6164" t="s">
        <v>259</v>
      </c>
      <c r="B6164">
        <v>1994</v>
      </c>
      <c r="C6164">
        <v>249</v>
      </c>
      <c r="D6164" t="s">
        <v>5993</v>
      </c>
      <c r="E6164" s="11">
        <v>1</v>
      </c>
      <c r="F6164"/>
    </row>
    <row r="6165" spans="1:6" x14ac:dyDescent="0.25">
      <c r="A6165" t="s">
        <v>259</v>
      </c>
      <c r="B6165">
        <v>1994</v>
      </c>
      <c r="C6165">
        <v>127</v>
      </c>
      <c r="D6165" t="s">
        <v>6188</v>
      </c>
      <c r="E6165" s="11">
        <v>1</v>
      </c>
      <c r="F6165"/>
    </row>
    <row r="6166" spans="1:6" x14ac:dyDescent="0.25">
      <c r="A6166" t="s">
        <v>259</v>
      </c>
      <c r="B6166">
        <v>1994</v>
      </c>
      <c r="C6166" t="s">
        <v>809</v>
      </c>
      <c r="D6166" t="s">
        <v>6110</v>
      </c>
      <c r="E6166" s="11">
        <v>1</v>
      </c>
      <c r="F6166"/>
    </row>
    <row r="6167" spans="1:6" x14ac:dyDescent="0.25">
      <c r="A6167" t="s">
        <v>259</v>
      </c>
      <c r="B6167">
        <v>1995</v>
      </c>
      <c r="C6167">
        <v>387</v>
      </c>
      <c r="D6167" t="s">
        <v>5999</v>
      </c>
      <c r="E6167" s="11">
        <v>1</v>
      </c>
      <c r="F6167"/>
    </row>
    <row r="6168" spans="1:6" x14ac:dyDescent="0.25">
      <c r="A6168" t="s">
        <v>259</v>
      </c>
      <c r="B6168">
        <v>1996</v>
      </c>
      <c r="C6168">
        <v>145</v>
      </c>
      <c r="D6168" t="s">
        <v>3442</v>
      </c>
      <c r="E6168" s="11">
        <v>1</v>
      </c>
      <c r="F6168"/>
    </row>
    <row r="6169" spans="1:6" x14ac:dyDescent="0.25">
      <c r="A6169" t="s">
        <v>259</v>
      </c>
      <c r="B6169">
        <v>1996</v>
      </c>
      <c r="C6169">
        <v>60</v>
      </c>
      <c r="D6169" t="s">
        <v>5903</v>
      </c>
      <c r="E6169" s="11">
        <v>1</v>
      </c>
      <c r="F6169"/>
    </row>
    <row r="6170" spans="1:6" x14ac:dyDescent="0.25">
      <c r="A6170" t="s">
        <v>259</v>
      </c>
      <c r="B6170">
        <v>1996</v>
      </c>
      <c r="C6170">
        <v>356</v>
      </c>
      <c r="D6170" t="s">
        <v>5903</v>
      </c>
      <c r="E6170" s="11">
        <v>1</v>
      </c>
      <c r="F6170"/>
    </row>
    <row r="6171" spans="1:6" x14ac:dyDescent="0.25">
      <c r="A6171" t="s">
        <v>259</v>
      </c>
      <c r="B6171">
        <v>1996</v>
      </c>
      <c r="C6171" t="s">
        <v>830</v>
      </c>
      <c r="D6171" t="s">
        <v>6111</v>
      </c>
      <c r="E6171" s="11">
        <v>1</v>
      </c>
      <c r="F6171"/>
    </row>
    <row r="6172" spans="1:6" x14ac:dyDescent="0.25">
      <c r="A6172" t="s">
        <v>259</v>
      </c>
      <c r="B6172">
        <v>1997</v>
      </c>
      <c r="C6172">
        <v>400</v>
      </c>
      <c r="D6172" t="s">
        <v>6189</v>
      </c>
      <c r="E6172" s="11">
        <v>1</v>
      </c>
      <c r="F6172"/>
    </row>
    <row r="6173" spans="1:6" x14ac:dyDescent="0.25">
      <c r="A6173" t="s">
        <v>259</v>
      </c>
      <c r="B6173">
        <v>1998</v>
      </c>
      <c r="C6173">
        <v>320</v>
      </c>
      <c r="D6173" t="s">
        <v>3443</v>
      </c>
      <c r="E6173" s="11">
        <v>1</v>
      </c>
      <c r="F6173"/>
    </row>
    <row r="6174" spans="1:6" x14ac:dyDescent="0.25">
      <c r="A6174" t="s">
        <v>259</v>
      </c>
      <c r="B6174">
        <v>1999</v>
      </c>
      <c r="C6174">
        <v>270</v>
      </c>
      <c r="D6174" t="s">
        <v>3443</v>
      </c>
      <c r="E6174" s="11">
        <v>1</v>
      </c>
      <c r="F6174"/>
    </row>
    <row r="6175" spans="1:6" x14ac:dyDescent="0.25">
      <c r="A6175" t="s">
        <v>259</v>
      </c>
      <c r="B6175">
        <v>2000</v>
      </c>
      <c r="C6175">
        <v>4</v>
      </c>
      <c r="D6175" t="s">
        <v>3443</v>
      </c>
      <c r="E6175" s="11">
        <v>1</v>
      </c>
      <c r="F6175"/>
    </row>
    <row r="6176" spans="1:6" x14ac:dyDescent="0.25">
      <c r="A6176" t="s">
        <v>259</v>
      </c>
      <c r="B6176">
        <v>2000</v>
      </c>
      <c r="C6176">
        <v>457</v>
      </c>
      <c r="D6176" t="s">
        <v>3443</v>
      </c>
      <c r="E6176" s="11">
        <v>1</v>
      </c>
      <c r="F6176"/>
    </row>
    <row r="6177" spans="1:6" x14ac:dyDescent="0.25">
      <c r="A6177" t="s">
        <v>259</v>
      </c>
      <c r="B6177">
        <v>2000</v>
      </c>
      <c r="C6177" t="s">
        <v>868</v>
      </c>
      <c r="D6177" t="s">
        <v>3443</v>
      </c>
      <c r="E6177" s="11">
        <v>1</v>
      </c>
      <c r="F6177"/>
    </row>
    <row r="6178" spans="1:6" x14ac:dyDescent="0.25">
      <c r="A6178" t="s">
        <v>259</v>
      </c>
      <c r="B6178">
        <v>2001</v>
      </c>
      <c r="C6178">
        <v>1</v>
      </c>
      <c r="D6178" t="s">
        <v>3443</v>
      </c>
      <c r="E6178" s="11">
        <v>1</v>
      </c>
      <c r="F6178"/>
    </row>
    <row r="6179" spans="1:6" x14ac:dyDescent="0.25">
      <c r="A6179" t="s">
        <v>259</v>
      </c>
      <c r="B6179">
        <v>2001</v>
      </c>
      <c r="C6179">
        <v>387</v>
      </c>
      <c r="D6179" t="s">
        <v>3443</v>
      </c>
      <c r="E6179" s="11">
        <v>1</v>
      </c>
      <c r="F6179"/>
    </row>
    <row r="6180" spans="1:6" x14ac:dyDescent="0.25">
      <c r="A6180" t="s">
        <v>259</v>
      </c>
      <c r="B6180">
        <v>2013</v>
      </c>
      <c r="C6180" t="s">
        <v>1131</v>
      </c>
      <c r="D6180" t="s">
        <v>5927</v>
      </c>
      <c r="E6180" s="11">
        <v>1</v>
      </c>
      <c r="F6180"/>
    </row>
    <row r="6181" spans="1:6" x14ac:dyDescent="0.25">
      <c r="A6181" t="s">
        <v>259</v>
      </c>
      <c r="B6181">
        <v>2016</v>
      </c>
      <c r="C6181" t="s">
        <v>1841</v>
      </c>
      <c r="D6181" t="s">
        <v>6112</v>
      </c>
      <c r="E6181" s="11">
        <v>1</v>
      </c>
      <c r="F6181"/>
    </row>
    <row r="6182" spans="1:6" x14ac:dyDescent="0.25">
      <c r="A6182" t="s">
        <v>259</v>
      </c>
      <c r="B6182">
        <v>2017</v>
      </c>
      <c r="C6182">
        <v>177</v>
      </c>
      <c r="D6182" t="s">
        <v>5902</v>
      </c>
      <c r="E6182" s="11">
        <v>1</v>
      </c>
      <c r="F6182"/>
    </row>
    <row r="6183" spans="1:6" x14ac:dyDescent="0.25">
      <c r="A6183" t="s">
        <v>259</v>
      </c>
      <c r="B6183">
        <v>2017</v>
      </c>
      <c r="C6183" t="s">
        <v>2344</v>
      </c>
      <c r="D6183" t="s">
        <v>5949</v>
      </c>
      <c r="E6183" s="11">
        <v>1</v>
      </c>
      <c r="F6183"/>
    </row>
    <row r="6184" spans="1:6" x14ac:dyDescent="0.25">
      <c r="A6184" s="9" t="s">
        <v>8787</v>
      </c>
      <c r="B6184" s="9"/>
      <c r="C6184" s="9"/>
      <c r="D6184" s="9"/>
      <c r="E6184" s="12">
        <v>82</v>
      </c>
      <c r="F6184"/>
    </row>
    <row r="6185" spans="1:6" x14ac:dyDescent="0.25">
      <c r="A6185" t="s">
        <v>6282</v>
      </c>
      <c r="B6185">
        <v>1992</v>
      </c>
      <c r="C6185">
        <v>703</v>
      </c>
      <c r="D6185" t="s">
        <v>5893</v>
      </c>
      <c r="E6185" s="11">
        <v>1</v>
      </c>
      <c r="F6185"/>
    </row>
    <row r="6186" spans="1:6" x14ac:dyDescent="0.25">
      <c r="A6186" s="9" t="s">
        <v>8788</v>
      </c>
      <c r="B6186" s="9"/>
      <c r="C6186" s="9"/>
      <c r="D6186" s="9"/>
      <c r="E6186" s="12">
        <v>1</v>
      </c>
      <c r="F6186"/>
    </row>
    <row r="6187" spans="1:6" x14ac:dyDescent="0.25">
      <c r="A6187" t="s">
        <v>6283</v>
      </c>
      <c r="B6187">
        <v>1990</v>
      </c>
      <c r="C6187">
        <v>634</v>
      </c>
      <c r="D6187" t="s">
        <v>5893</v>
      </c>
      <c r="E6187" s="11">
        <v>1</v>
      </c>
      <c r="F6187"/>
    </row>
    <row r="6188" spans="1:6" x14ac:dyDescent="0.25">
      <c r="A6188" s="9" t="s">
        <v>8789</v>
      </c>
      <c r="B6188" s="9"/>
      <c r="C6188" s="9"/>
      <c r="D6188" s="9"/>
      <c r="E6188" s="12">
        <v>1</v>
      </c>
      <c r="F6188"/>
    </row>
    <row r="6189" spans="1:6" x14ac:dyDescent="0.25">
      <c r="A6189" t="s">
        <v>6284</v>
      </c>
      <c r="B6189">
        <v>1992</v>
      </c>
      <c r="C6189">
        <v>82</v>
      </c>
      <c r="D6189" t="s">
        <v>5933</v>
      </c>
      <c r="E6189" s="11">
        <v>1</v>
      </c>
      <c r="F6189"/>
    </row>
    <row r="6190" spans="1:6" x14ac:dyDescent="0.25">
      <c r="A6190" s="9" t="s">
        <v>8790</v>
      </c>
      <c r="B6190" s="9"/>
      <c r="C6190" s="9"/>
      <c r="D6190" s="9"/>
      <c r="E6190" s="12">
        <v>1</v>
      </c>
      <c r="F6190"/>
    </row>
    <row r="6191" spans="1:6" x14ac:dyDescent="0.25">
      <c r="A6191" t="s">
        <v>6285</v>
      </c>
      <c r="B6191">
        <v>1988</v>
      </c>
      <c r="C6191">
        <v>625</v>
      </c>
      <c r="D6191" t="s">
        <v>3442</v>
      </c>
      <c r="E6191" s="11">
        <v>1</v>
      </c>
      <c r="F6191"/>
    </row>
    <row r="6192" spans="1:6" x14ac:dyDescent="0.25">
      <c r="A6192" s="9" t="s">
        <v>8791</v>
      </c>
      <c r="B6192" s="9"/>
      <c r="C6192" s="9"/>
      <c r="D6192" s="9"/>
      <c r="E6192" s="12">
        <v>1</v>
      </c>
      <c r="F6192"/>
    </row>
    <row r="6193" spans="1:6" x14ac:dyDescent="0.25">
      <c r="A6193" t="s">
        <v>5950</v>
      </c>
      <c r="B6193">
        <v>1989</v>
      </c>
      <c r="C6193">
        <v>616</v>
      </c>
      <c r="D6193" t="s">
        <v>5951</v>
      </c>
      <c r="E6193" s="11">
        <v>1</v>
      </c>
      <c r="F6193"/>
    </row>
    <row r="6194" spans="1:6" x14ac:dyDescent="0.25">
      <c r="A6194" t="s">
        <v>5950</v>
      </c>
      <c r="B6194">
        <v>1989</v>
      </c>
      <c r="C6194">
        <v>616</v>
      </c>
      <c r="D6194" t="s">
        <v>6602</v>
      </c>
      <c r="E6194" s="11">
        <v>1</v>
      </c>
      <c r="F6194"/>
    </row>
    <row r="6195" spans="1:6" x14ac:dyDescent="0.25">
      <c r="A6195" s="9" t="s">
        <v>8792</v>
      </c>
      <c r="B6195" s="9"/>
      <c r="C6195" s="9"/>
      <c r="D6195" s="9"/>
      <c r="E6195" s="12">
        <v>2</v>
      </c>
      <c r="F6195"/>
    </row>
    <row r="6196" spans="1:6" x14ac:dyDescent="0.25">
      <c r="A6196" t="s">
        <v>6603</v>
      </c>
      <c r="B6196">
        <v>2018</v>
      </c>
      <c r="C6196" t="s">
        <v>4377</v>
      </c>
      <c r="D6196" t="s">
        <v>5916</v>
      </c>
      <c r="E6196" s="11">
        <v>1</v>
      </c>
      <c r="F6196"/>
    </row>
    <row r="6197" spans="1:6" x14ac:dyDescent="0.25">
      <c r="A6197" s="9" t="s">
        <v>8793</v>
      </c>
      <c r="B6197" s="9"/>
      <c r="C6197" s="9"/>
      <c r="D6197" s="9"/>
      <c r="E6197" s="12">
        <v>1</v>
      </c>
      <c r="F6197"/>
    </row>
    <row r="6198" spans="1:6" x14ac:dyDescent="0.25">
      <c r="A6198" t="s">
        <v>6604</v>
      </c>
      <c r="B6198">
        <v>2018</v>
      </c>
      <c r="C6198" t="s">
        <v>4316</v>
      </c>
      <c r="D6198" t="s">
        <v>5916</v>
      </c>
      <c r="E6198" s="11">
        <v>1</v>
      </c>
      <c r="F6198"/>
    </row>
    <row r="6199" spans="1:6" x14ac:dyDescent="0.25">
      <c r="A6199" s="9" t="s">
        <v>8794</v>
      </c>
      <c r="B6199" s="9"/>
      <c r="C6199" s="9"/>
      <c r="D6199" s="9"/>
      <c r="E6199" s="12">
        <v>1</v>
      </c>
      <c r="F6199"/>
    </row>
    <row r="6200" spans="1:6" x14ac:dyDescent="0.25">
      <c r="A6200" t="s">
        <v>8795</v>
      </c>
      <c r="B6200">
        <v>2019</v>
      </c>
      <c r="C6200" t="s">
        <v>6868</v>
      </c>
      <c r="D6200" t="s">
        <v>7161</v>
      </c>
      <c r="E6200" s="11">
        <v>1</v>
      </c>
      <c r="F6200"/>
    </row>
    <row r="6201" spans="1:6" x14ac:dyDescent="0.25">
      <c r="A6201" s="9" t="s">
        <v>8796</v>
      </c>
      <c r="B6201" s="9"/>
      <c r="C6201" s="9"/>
      <c r="D6201" s="9"/>
      <c r="E6201" s="12">
        <v>1</v>
      </c>
      <c r="F6201"/>
    </row>
    <row r="6202" spans="1:6" x14ac:dyDescent="0.25">
      <c r="A6202" t="s">
        <v>261</v>
      </c>
      <c r="B6202">
        <v>1992</v>
      </c>
      <c r="C6202">
        <v>302</v>
      </c>
      <c r="D6202" t="s">
        <v>684</v>
      </c>
      <c r="E6202" s="11">
        <v>1</v>
      </c>
      <c r="F6202"/>
    </row>
    <row r="6203" spans="1:6" x14ac:dyDescent="0.25">
      <c r="A6203" t="s">
        <v>261</v>
      </c>
      <c r="B6203">
        <v>1995</v>
      </c>
      <c r="C6203">
        <v>165</v>
      </c>
      <c r="D6203" t="s">
        <v>5691</v>
      </c>
      <c r="E6203" s="11">
        <v>1</v>
      </c>
      <c r="F6203"/>
    </row>
    <row r="6204" spans="1:6" x14ac:dyDescent="0.25">
      <c r="A6204" t="s">
        <v>261</v>
      </c>
      <c r="B6204">
        <v>1996</v>
      </c>
      <c r="C6204">
        <v>225</v>
      </c>
      <c r="D6204" t="s">
        <v>5903</v>
      </c>
      <c r="E6204" s="11">
        <v>1</v>
      </c>
      <c r="F6204"/>
    </row>
    <row r="6205" spans="1:6" x14ac:dyDescent="0.25">
      <c r="A6205" t="s">
        <v>261</v>
      </c>
      <c r="B6205">
        <v>1997</v>
      </c>
      <c r="C6205">
        <v>256</v>
      </c>
      <c r="D6205" t="s">
        <v>6189</v>
      </c>
      <c r="E6205" s="11">
        <v>1</v>
      </c>
      <c r="F6205"/>
    </row>
    <row r="6206" spans="1:6" x14ac:dyDescent="0.25">
      <c r="A6206" t="s">
        <v>261</v>
      </c>
      <c r="B6206">
        <v>1998</v>
      </c>
      <c r="C6206">
        <v>8</v>
      </c>
      <c r="D6206" t="s">
        <v>3443</v>
      </c>
      <c r="E6206" s="11">
        <v>1</v>
      </c>
      <c r="F6206"/>
    </row>
    <row r="6207" spans="1:6" x14ac:dyDescent="0.25">
      <c r="A6207" t="s">
        <v>261</v>
      </c>
      <c r="B6207">
        <v>1999</v>
      </c>
      <c r="C6207">
        <v>240</v>
      </c>
      <c r="D6207" t="s">
        <v>3443</v>
      </c>
      <c r="E6207" s="11">
        <v>1</v>
      </c>
      <c r="F6207"/>
    </row>
    <row r="6208" spans="1:6" x14ac:dyDescent="0.25">
      <c r="A6208" t="s">
        <v>261</v>
      </c>
      <c r="B6208">
        <v>1999</v>
      </c>
      <c r="C6208">
        <v>172</v>
      </c>
      <c r="D6208" t="s">
        <v>3443</v>
      </c>
      <c r="E6208" s="11">
        <v>1</v>
      </c>
      <c r="F6208"/>
    </row>
    <row r="6209" spans="1:6" x14ac:dyDescent="0.25">
      <c r="A6209" t="s">
        <v>261</v>
      </c>
      <c r="B6209">
        <v>2000</v>
      </c>
      <c r="C6209">
        <v>228</v>
      </c>
      <c r="D6209" t="s">
        <v>3443</v>
      </c>
      <c r="E6209" s="11">
        <v>1</v>
      </c>
      <c r="F6209"/>
    </row>
    <row r="6210" spans="1:6" x14ac:dyDescent="0.25">
      <c r="A6210" t="s">
        <v>261</v>
      </c>
      <c r="B6210">
        <v>2000</v>
      </c>
      <c r="C6210">
        <v>331</v>
      </c>
      <c r="D6210" t="s">
        <v>3443</v>
      </c>
      <c r="E6210" s="11">
        <v>1</v>
      </c>
      <c r="F6210"/>
    </row>
    <row r="6211" spans="1:6" x14ac:dyDescent="0.25">
      <c r="A6211" t="s">
        <v>261</v>
      </c>
      <c r="B6211">
        <v>2001</v>
      </c>
      <c r="C6211">
        <v>560</v>
      </c>
      <c r="D6211" t="s">
        <v>3443</v>
      </c>
      <c r="E6211" s="11">
        <v>1</v>
      </c>
      <c r="F6211"/>
    </row>
    <row r="6212" spans="1:6" x14ac:dyDescent="0.25">
      <c r="A6212" t="s">
        <v>261</v>
      </c>
      <c r="B6212">
        <v>2002</v>
      </c>
      <c r="C6212">
        <v>270</v>
      </c>
      <c r="D6212" t="s">
        <v>3443</v>
      </c>
      <c r="E6212" s="11">
        <v>1</v>
      </c>
      <c r="F6212"/>
    </row>
    <row r="6213" spans="1:6" x14ac:dyDescent="0.25">
      <c r="A6213" t="s">
        <v>261</v>
      </c>
      <c r="B6213">
        <v>2004</v>
      </c>
      <c r="C6213">
        <v>67</v>
      </c>
      <c r="D6213" t="s">
        <v>3443</v>
      </c>
      <c r="E6213" s="11">
        <v>1</v>
      </c>
      <c r="F6213"/>
    </row>
    <row r="6214" spans="1:6" x14ac:dyDescent="0.25">
      <c r="A6214" t="s">
        <v>261</v>
      </c>
      <c r="B6214">
        <v>2005</v>
      </c>
      <c r="C6214">
        <v>118</v>
      </c>
      <c r="D6214" t="s">
        <v>3443</v>
      </c>
      <c r="E6214" s="11">
        <v>1</v>
      </c>
      <c r="F6214"/>
    </row>
    <row r="6215" spans="1:6" x14ac:dyDescent="0.25">
      <c r="A6215" t="s">
        <v>261</v>
      </c>
      <c r="B6215">
        <v>2006</v>
      </c>
      <c r="C6215">
        <v>110</v>
      </c>
      <c r="D6215" t="s">
        <v>3443</v>
      </c>
      <c r="E6215" s="11">
        <v>1</v>
      </c>
      <c r="F6215"/>
    </row>
    <row r="6216" spans="1:6" x14ac:dyDescent="0.25">
      <c r="A6216" t="s">
        <v>261</v>
      </c>
      <c r="B6216">
        <v>2006</v>
      </c>
      <c r="C6216" t="s">
        <v>3903</v>
      </c>
      <c r="D6216" t="s">
        <v>3454</v>
      </c>
      <c r="E6216" s="11">
        <v>1</v>
      </c>
      <c r="F6216"/>
    </row>
    <row r="6217" spans="1:6" x14ac:dyDescent="0.25">
      <c r="A6217" t="s">
        <v>261</v>
      </c>
      <c r="B6217">
        <v>2008</v>
      </c>
      <c r="C6217">
        <v>590</v>
      </c>
      <c r="D6217" t="s">
        <v>3443</v>
      </c>
      <c r="E6217" s="11">
        <v>1</v>
      </c>
      <c r="F6217"/>
    </row>
    <row r="6218" spans="1:6" x14ac:dyDescent="0.25">
      <c r="A6218" t="s">
        <v>261</v>
      </c>
      <c r="B6218">
        <v>2010</v>
      </c>
      <c r="C6218">
        <v>404</v>
      </c>
      <c r="D6218" t="s">
        <v>3443</v>
      </c>
      <c r="E6218" s="11">
        <v>1</v>
      </c>
      <c r="F6218"/>
    </row>
    <row r="6219" spans="1:6" x14ac:dyDescent="0.25">
      <c r="A6219" t="s">
        <v>261</v>
      </c>
      <c r="B6219">
        <v>2011</v>
      </c>
      <c r="C6219">
        <v>42</v>
      </c>
      <c r="D6219" t="s">
        <v>3443</v>
      </c>
      <c r="E6219" s="11">
        <v>1</v>
      </c>
      <c r="F6219"/>
    </row>
    <row r="6220" spans="1:6" x14ac:dyDescent="0.25">
      <c r="A6220" t="s">
        <v>261</v>
      </c>
      <c r="B6220">
        <v>2013</v>
      </c>
      <c r="C6220">
        <v>600</v>
      </c>
      <c r="D6220" t="s">
        <v>3443</v>
      </c>
      <c r="E6220" s="11">
        <v>1</v>
      </c>
      <c r="F6220"/>
    </row>
    <row r="6221" spans="1:6" x14ac:dyDescent="0.25">
      <c r="A6221" t="s">
        <v>261</v>
      </c>
      <c r="B6221">
        <v>2013</v>
      </c>
      <c r="C6221" t="s">
        <v>1078</v>
      </c>
      <c r="D6221" t="s">
        <v>6113</v>
      </c>
      <c r="E6221" s="11">
        <v>1</v>
      </c>
      <c r="F6221"/>
    </row>
    <row r="6222" spans="1:6" x14ac:dyDescent="0.25">
      <c r="A6222" t="s">
        <v>261</v>
      </c>
      <c r="B6222">
        <v>2013</v>
      </c>
      <c r="C6222" t="s">
        <v>1121</v>
      </c>
      <c r="D6222" t="s">
        <v>5983</v>
      </c>
      <c r="E6222" s="11">
        <v>1</v>
      </c>
      <c r="F6222"/>
    </row>
    <row r="6223" spans="1:6" x14ac:dyDescent="0.25">
      <c r="A6223" t="s">
        <v>261</v>
      </c>
      <c r="B6223">
        <v>2013</v>
      </c>
      <c r="C6223" t="s">
        <v>1204</v>
      </c>
      <c r="D6223" t="s">
        <v>3454</v>
      </c>
      <c r="E6223" s="11">
        <v>1</v>
      </c>
      <c r="F6223"/>
    </row>
    <row r="6224" spans="1:6" x14ac:dyDescent="0.25">
      <c r="A6224" t="s">
        <v>261</v>
      </c>
      <c r="B6224">
        <v>2014</v>
      </c>
      <c r="C6224">
        <v>42</v>
      </c>
      <c r="D6224" t="s">
        <v>3443</v>
      </c>
      <c r="E6224" s="11">
        <v>1</v>
      </c>
      <c r="F6224"/>
    </row>
    <row r="6225" spans="1:6" x14ac:dyDescent="0.25">
      <c r="A6225" t="s">
        <v>261</v>
      </c>
      <c r="B6225">
        <v>2014</v>
      </c>
      <c r="C6225">
        <v>184</v>
      </c>
      <c r="D6225" t="s">
        <v>3442</v>
      </c>
      <c r="E6225" s="11">
        <v>1</v>
      </c>
      <c r="F6225"/>
    </row>
    <row r="6226" spans="1:6" x14ac:dyDescent="0.25">
      <c r="A6226" s="9" t="s">
        <v>8797</v>
      </c>
      <c r="B6226" s="9"/>
      <c r="C6226" s="9"/>
      <c r="D6226" s="9"/>
      <c r="E6226" s="12">
        <v>24</v>
      </c>
      <c r="F6226"/>
    </row>
    <row r="6227" spans="1:6" x14ac:dyDescent="0.25">
      <c r="A6227" t="s">
        <v>6114</v>
      </c>
      <c r="B6227">
        <v>2012</v>
      </c>
      <c r="C6227">
        <v>232</v>
      </c>
      <c r="D6227" t="s">
        <v>5958</v>
      </c>
      <c r="E6227" s="11">
        <v>1</v>
      </c>
      <c r="F6227"/>
    </row>
    <row r="6228" spans="1:6" x14ac:dyDescent="0.25">
      <c r="A6228" s="9" t="s">
        <v>8798</v>
      </c>
      <c r="B6228" s="9"/>
      <c r="C6228" s="9"/>
      <c r="D6228" s="9"/>
      <c r="E6228" s="12">
        <v>1</v>
      </c>
      <c r="F6228"/>
    </row>
    <row r="6229" spans="1:6" x14ac:dyDescent="0.25">
      <c r="A6229" t="s">
        <v>3417</v>
      </c>
      <c r="B6229">
        <v>2017</v>
      </c>
      <c r="C6229">
        <v>553</v>
      </c>
      <c r="D6229" t="s">
        <v>567</v>
      </c>
      <c r="E6229" s="11">
        <v>1</v>
      </c>
      <c r="F6229"/>
    </row>
    <row r="6230" spans="1:6" x14ac:dyDescent="0.25">
      <c r="A6230" s="9" t="s">
        <v>8799</v>
      </c>
      <c r="B6230" s="9"/>
      <c r="C6230" s="9"/>
      <c r="D6230" s="9"/>
      <c r="E6230" s="12">
        <v>1</v>
      </c>
      <c r="F6230"/>
    </row>
    <row r="6231" spans="1:6" x14ac:dyDescent="0.25">
      <c r="A6231" t="s">
        <v>262</v>
      </c>
      <c r="B6231">
        <v>2013</v>
      </c>
      <c r="C6231">
        <v>44</v>
      </c>
      <c r="D6231" t="s">
        <v>3443</v>
      </c>
      <c r="E6231" s="11">
        <v>1</v>
      </c>
      <c r="F6231"/>
    </row>
    <row r="6232" spans="1:6" x14ac:dyDescent="0.25">
      <c r="A6232" t="s">
        <v>262</v>
      </c>
      <c r="B6232">
        <v>2014</v>
      </c>
      <c r="C6232">
        <v>71</v>
      </c>
      <c r="D6232" t="s">
        <v>3443</v>
      </c>
      <c r="E6232" s="11">
        <v>1</v>
      </c>
      <c r="F6232"/>
    </row>
    <row r="6233" spans="1:6" x14ac:dyDescent="0.25">
      <c r="A6233" t="s">
        <v>262</v>
      </c>
      <c r="B6233">
        <v>2014</v>
      </c>
      <c r="C6233">
        <v>119</v>
      </c>
      <c r="D6233" t="s">
        <v>3442</v>
      </c>
      <c r="E6233" s="11">
        <v>1</v>
      </c>
      <c r="F6233"/>
    </row>
    <row r="6234" spans="1:6" x14ac:dyDescent="0.25">
      <c r="A6234" t="s">
        <v>262</v>
      </c>
      <c r="B6234">
        <v>2015</v>
      </c>
      <c r="C6234">
        <v>63</v>
      </c>
      <c r="D6234" t="s">
        <v>3442</v>
      </c>
      <c r="E6234" s="11">
        <v>1</v>
      </c>
      <c r="F6234"/>
    </row>
    <row r="6235" spans="1:6" x14ac:dyDescent="0.25">
      <c r="A6235" t="s">
        <v>262</v>
      </c>
      <c r="B6235">
        <v>2015</v>
      </c>
      <c r="C6235">
        <v>47</v>
      </c>
      <c r="D6235" t="s">
        <v>3443</v>
      </c>
      <c r="E6235" s="11">
        <v>1</v>
      </c>
      <c r="F6235"/>
    </row>
    <row r="6236" spans="1:6" x14ac:dyDescent="0.25">
      <c r="A6236" t="s">
        <v>262</v>
      </c>
      <c r="B6236">
        <v>2016</v>
      </c>
      <c r="C6236">
        <v>327</v>
      </c>
      <c r="D6236" t="s">
        <v>3443</v>
      </c>
      <c r="E6236" s="11">
        <v>1</v>
      </c>
      <c r="F6236"/>
    </row>
    <row r="6237" spans="1:6" x14ac:dyDescent="0.25">
      <c r="A6237" t="s">
        <v>262</v>
      </c>
      <c r="B6237">
        <v>2016</v>
      </c>
      <c r="C6237" t="s">
        <v>1840</v>
      </c>
      <c r="D6237" t="s">
        <v>6046</v>
      </c>
      <c r="E6237" s="11">
        <v>1</v>
      </c>
      <c r="F6237"/>
    </row>
    <row r="6238" spans="1:6" x14ac:dyDescent="0.25">
      <c r="A6238" t="s">
        <v>262</v>
      </c>
      <c r="B6238">
        <v>2016</v>
      </c>
      <c r="C6238" t="s">
        <v>1851</v>
      </c>
      <c r="D6238" t="s">
        <v>6115</v>
      </c>
      <c r="E6238" s="11">
        <v>1</v>
      </c>
      <c r="F6238"/>
    </row>
    <row r="6239" spans="1:6" x14ac:dyDescent="0.25">
      <c r="A6239" t="s">
        <v>262</v>
      </c>
      <c r="B6239">
        <v>2017</v>
      </c>
      <c r="C6239">
        <v>5</v>
      </c>
      <c r="D6239" t="s">
        <v>5986</v>
      </c>
      <c r="E6239" s="11">
        <v>1</v>
      </c>
      <c r="F6239"/>
    </row>
    <row r="6240" spans="1:6" x14ac:dyDescent="0.25">
      <c r="A6240" t="s">
        <v>262</v>
      </c>
      <c r="B6240">
        <v>2017</v>
      </c>
      <c r="C6240">
        <v>5</v>
      </c>
      <c r="D6240" t="s">
        <v>6086</v>
      </c>
      <c r="E6240" s="11">
        <v>1</v>
      </c>
      <c r="F6240"/>
    </row>
    <row r="6241" spans="1:6" x14ac:dyDescent="0.25">
      <c r="A6241" t="s">
        <v>262</v>
      </c>
      <c r="B6241">
        <v>2017</v>
      </c>
      <c r="C6241">
        <v>50</v>
      </c>
      <c r="D6241" t="s">
        <v>5985</v>
      </c>
      <c r="E6241" s="11">
        <v>1</v>
      </c>
      <c r="F6241"/>
    </row>
    <row r="6242" spans="1:6" x14ac:dyDescent="0.25">
      <c r="A6242" t="s">
        <v>262</v>
      </c>
      <c r="B6242">
        <v>2017</v>
      </c>
      <c r="C6242">
        <v>161</v>
      </c>
      <c r="D6242" t="s">
        <v>6048</v>
      </c>
      <c r="E6242" s="11">
        <v>1</v>
      </c>
      <c r="F6242"/>
    </row>
    <row r="6243" spans="1:6" x14ac:dyDescent="0.25">
      <c r="A6243" t="s">
        <v>262</v>
      </c>
      <c r="B6243">
        <v>2017</v>
      </c>
      <c r="C6243">
        <v>372</v>
      </c>
      <c r="D6243" t="s">
        <v>5960</v>
      </c>
      <c r="E6243" s="11">
        <v>1</v>
      </c>
      <c r="F6243"/>
    </row>
    <row r="6244" spans="1:6" x14ac:dyDescent="0.25">
      <c r="A6244" t="s">
        <v>262</v>
      </c>
      <c r="B6244">
        <v>2017</v>
      </c>
      <c r="C6244">
        <v>500</v>
      </c>
      <c r="D6244" t="s">
        <v>3443</v>
      </c>
      <c r="E6244" s="11">
        <v>1</v>
      </c>
      <c r="F6244"/>
    </row>
    <row r="6245" spans="1:6" x14ac:dyDescent="0.25">
      <c r="A6245" t="s">
        <v>262</v>
      </c>
      <c r="B6245">
        <v>2017</v>
      </c>
      <c r="C6245">
        <v>53</v>
      </c>
      <c r="D6245" t="s">
        <v>3444</v>
      </c>
      <c r="E6245" s="11">
        <v>1</v>
      </c>
      <c r="F6245"/>
    </row>
    <row r="6246" spans="1:6" x14ac:dyDescent="0.25">
      <c r="A6246" t="s">
        <v>262</v>
      </c>
      <c r="B6246">
        <v>2017</v>
      </c>
      <c r="C6246">
        <v>116</v>
      </c>
      <c r="D6246" t="s">
        <v>6002</v>
      </c>
      <c r="E6246" s="11">
        <v>1</v>
      </c>
      <c r="F6246"/>
    </row>
    <row r="6247" spans="1:6" x14ac:dyDescent="0.25">
      <c r="A6247" t="s">
        <v>262</v>
      </c>
      <c r="B6247">
        <v>2018</v>
      </c>
      <c r="C6247">
        <v>50</v>
      </c>
      <c r="D6247" t="s">
        <v>3443</v>
      </c>
      <c r="E6247" s="11">
        <v>1</v>
      </c>
      <c r="F6247"/>
    </row>
    <row r="6248" spans="1:6" x14ac:dyDescent="0.25">
      <c r="A6248" t="s">
        <v>262</v>
      </c>
      <c r="B6248">
        <v>2019</v>
      </c>
      <c r="C6248">
        <v>596</v>
      </c>
      <c r="D6248" t="s">
        <v>3443</v>
      </c>
      <c r="E6248" s="11">
        <v>1</v>
      </c>
      <c r="F6248"/>
    </row>
    <row r="6249" spans="1:6" x14ac:dyDescent="0.25">
      <c r="A6249" s="9" t="s">
        <v>8800</v>
      </c>
      <c r="B6249" s="9"/>
      <c r="C6249" s="9"/>
      <c r="D6249" s="9"/>
      <c r="E6249" s="12">
        <v>18</v>
      </c>
      <c r="F6249"/>
    </row>
    <row r="6250" spans="1:6" x14ac:dyDescent="0.25">
      <c r="A6250" t="s">
        <v>260</v>
      </c>
      <c r="B6250">
        <v>2017</v>
      </c>
      <c r="C6250" t="s">
        <v>2030</v>
      </c>
      <c r="D6250" t="s">
        <v>5821</v>
      </c>
      <c r="E6250" s="11">
        <v>1</v>
      </c>
      <c r="F6250"/>
    </row>
    <row r="6251" spans="1:6" x14ac:dyDescent="0.25">
      <c r="A6251" s="9" t="s">
        <v>8801</v>
      </c>
      <c r="B6251" s="9"/>
      <c r="C6251" s="9"/>
      <c r="D6251" s="9"/>
      <c r="E6251" s="12">
        <v>1</v>
      </c>
      <c r="F6251"/>
    </row>
    <row r="6252" spans="1:6" x14ac:dyDescent="0.25">
      <c r="A6252" t="s">
        <v>6605</v>
      </c>
      <c r="B6252">
        <v>2018</v>
      </c>
      <c r="C6252" t="s">
        <v>2080</v>
      </c>
      <c r="D6252" t="s">
        <v>6158</v>
      </c>
      <c r="E6252" s="11">
        <v>1</v>
      </c>
      <c r="F6252"/>
    </row>
    <row r="6253" spans="1:6" x14ac:dyDescent="0.25">
      <c r="A6253" t="s">
        <v>6605</v>
      </c>
      <c r="B6253">
        <v>2018</v>
      </c>
      <c r="C6253" t="s">
        <v>3772</v>
      </c>
      <c r="D6253" t="s">
        <v>6606</v>
      </c>
      <c r="E6253" s="11">
        <v>1</v>
      </c>
      <c r="F6253"/>
    </row>
    <row r="6254" spans="1:6" x14ac:dyDescent="0.25">
      <c r="A6254" t="s">
        <v>6605</v>
      </c>
      <c r="B6254">
        <v>2018</v>
      </c>
      <c r="C6254" t="s">
        <v>4423</v>
      </c>
      <c r="D6254" t="s">
        <v>3507</v>
      </c>
      <c r="E6254" s="11">
        <v>1</v>
      </c>
      <c r="F6254"/>
    </row>
    <row r="6255" spans="1:6" x14ac:dyDescent="0.25">
      <c r="A6255" t="s">
        <v>6605</v>
      </c>
      <c r="B6255">
        <v>2019</v>
      </c>
      <c r="C6255" t="s">
        <v>5133</v>
      </c>
      <c r="D6255" t="s">
        <v>8802</v>
      </c>
      <c r="E6255" s="11">
        <v>1</v>
      </c>
      <c r="F6255"/>
    </row>
    <row r="6256" spans="1:6" x14ac:dyDescent="0.25">
      <c r="A6256" s="9" t="s">
        <v>8803</v>
      </c>
      <c r="B6256" s="9"/>
      <c r="C6256" s="9"/>
      <c r="D6256" s="9"/>
      <c r="E6256" s="12">
        <v>4</v>
      </c>
      <c r="F6256"/>
    </row>
    <row r="6257" spans="1:6" x14ac:dyDescent="0.25">
      <c r="A6257" t="s">
        <v>6607</v>
      </c>
      <c r="B6257">
        <v>2018</v>
      </c>
      <c r="C6257" t="s">
        <v>4373</v>
      </c>
      <c r="D6257" t="s">
        <v>5916</v>
      </c>
      <c r="E6257" s="11">
        <v>1</v>
      </c>
      <c r="F6257"/>
    </row>
    <row r="6258" spans="1:6" x14ac:dyDescent="0.25">
      <c r="A6258" s="9" t="s">
        <v>8804</v>
      </c>
      <c r="B6258" s="9"/>
      <c r="C6258" s="9"/>
      <c r="D6258" s="9"/>
      <c r="E6258" s="12">
        <v>1</v>
      </c>
      <c r="F6258"/>
    </row>
    <row r="6259" spans="1:6" x14ac:dyDescent="0.25">
      <c r="A6259" t="s">
        <v>3545</v>
      </c>
      <c r="B6259">
        <v>2017</v>
      </c>
      <c r="C6259" t="s">
        <v>1186</v>
      </c>
      <c r="D6259" t="s">
        <v>1493</v>
      </c>
      <c r="E6259" s="11">
        <v>1</v>
      </c>
      <c r="F6259"/>
    </row>
    <row r="6260" spans="1:6" x14ac:dyDescent="0.25">
      <c r="A6260" t="s">
        <v>3545</v>
      </c>
      <c r="B6260">
        <v>2018</v>
      </c>
      <c r="C6260" t="s">
        <v>1983</v>
      </c>
      <c r="D6260" t="s">
        <v>3454</v>
      </c>
      <c r="E6260" s="11">
        <v>1</v>
      </c>
      <c r="F6260"/>
    </row>
    <row r="6261" spans="1:6" x14ac:dyDescent="0.25">
      <c r="A6261" s="9" t="s">
        <v>8805</v>
      </c>
      <c r="B6261" s="9"/>
      <c r="C6261" s="9"/>
      <c r="D6261" s="9"/>
      <c r="E6261" s="12">
        <v>2</v>
      </c>
      <c r="F6261"/>
    </row>
    <row r="6262" spans="1:6" x14ac:dyDescent="0.25">
      <c r="A6262" t="s">
        <v>5822</v>
      </c>
      <c r="B6262">
        <v>2017</v>
      </c>
      <c r="C6262" t="s">
        <v>4813</v>
      </c>
      <c r="D6262" t="s">
        <v>7154</v>
      </c>
      <c r="E6262" s="11">
        <v>1</v>
      </c>
      <c r="F6262"/>
    </row>
    <row r="6263" spans="1:6" x14ac:dyDescent="0.25">
      <c r="A6263" s="9" t="s">
        <v>8806</v>
      </c>
      <c r="B6263" s="9"/>
      <c r="C6263" s="9"/>
      <c r="D6263" s="9"/>
      <c r="E6263" s="12">
        <v>1</v>
      </c>
      <c r="F6263"/>
    </row>
    <row r="6264" spans="1:6" x14ac:dyDescent="0.25">
      <c r="A6264" t="s">
        <v>8807</v>
      </c>
      <c r="B6264">
        <v>2019</v>
      </c>
      <c r="C6264" t="s">
        <v>6924</v>
      </c>
      <c r="D6264" t="s">
        <v>7161</v>
      </c>
      <c r="E6264" s="11">
        <v>1</v>
      </c>
      <c r="F6264"/>
    </row>
    <row r="6265" spans="1:6" x14ac:dyDescent="0.25">
      <c r="A6265" s="9" t="s">
        <v>8808</v>
      </c>
      <c r="B6265" s="9"/>
      <c r="C6265" s="9"/>
      <c r="D6265" s="9"/>
      <c r="E6265" s="12">
        <v>1</v>
      </c>
      <c r="F6265"/>
    </row>
    <row r="6266" spans="1:6" x14ac:dyDescent="0.25">
      <c r="A6266" t="s">
        <v>264</v>
      </c>
      <c r="B6266">
        <v>2016</v>
      </c>
      <c r="C6266" t="s">
        <v>1741</v>
      </c>
      <c r="D6266" t="s">
        <v>6286</v>
      </c>
      <c r="E6266" s="11">
        <v>1</v>
      </c>
      <c r="F6266"/>
    </row>
    <row r="6267" spans="1:6" x14ac:dyDescent="0.25">
      <c r="A6267" t="s">
        <v>264</v>
      </c>
      <c r="B6267">
        <v>2017</v>
      </c>
      <c r="C6267" t="s">
        <v>2959</v>
      </c>
      <c r="D6267" t="s">
        <v>5896</v>
      </c>
      <c r="E6267" s="11">
        <v>1</v>
      </c>
      <c r="F6267"/>
    </row>
    <row r="6268" spans="1:6" x14ac:dyDescent="0.25">
      <c r="A6268" s="9" t="s">
        <v>8809</v>
      </c>
      <c r="B6268" s="9"/>
      <c r="C6268" s="9"/>
      <c r="D6268" s="9"/>
      <c r="E6268" s="12">
        <v>2</v>
      </c>
      <c r="F6268"/>
    </row>
    <row r="6269" spans="1:6" x14ac:dyDescent="0.25">
      <c r="A6269" t="s">
        <v>3546</v>
      </c>
      <c r="B6269">
        <v>2017</v>
      </c>
      <c r="C6269" t="s">
        <v>1428</v>
      </c>
      <c r="D6269" t="s">
        <v>1493</v>
      </c>
      <c r="E6269" s="11">
        <v>1</v>
      </c>
      <c r="F6269"/>
    </row>
    <row r="6270" spans="1:6" x14ac:dyDescent="0.25">
      <c r="A6270" s="9" t="s">
        <v>8810</v>
      </c>
      <c r="B6270" s="9"/>
      <c r="C6270" s="9"/>
      <c r="D6270" s="9"/>
      <c r="E6270" s="12">
        <v>1</v>
      </c>
      <c r="F6270"/>
    </row>
    <row r="6271" spans="1:6" x14ac:dyDescent="0.25">
      <c r="A6271" t="s">
        <v>265</v>
      </c>
      <c r="B6271">
        <v>1974</v>
      </c>
      <c r="C6271">
        <v>55</v>
      </c>
      <c r="D6271" t="s">
        <v>3443</v>
      </c>
      <c r="E6271" s="11">
        <v>1</v>
      </c>
      <c r="F6271"/>
    </row>
    <row r="6272" spans="1:6" x14ac:dyDescent="0.25">
      <c r="A6272" t="s">
        <v>265</v>
      </c>
      <c r="B6272">
        <v>1989</v>
      </c>
      <c r="C6272">
        <v>774</v>
      </c>
      <c r="D6272" t="s">
        <v>3443</v>
      </c>
      <c r="E6272" s="11">
        <v>1</v>
      </c>
      <c r="F6272"/>
    </row>
    <row r="6273" spans="1:6" x14ac:dyDescent="0.25">
      <c r="A6273" t="s">
        <v>265</v>
      </c>
      <c r="B6273">
        <v>1990</v>
      </c>
      <c r="C6273">
        <v>381</v>
      </c>
      <c r="D6273" t="s">
        <v>3443</v>
      </c>
      <c r="E6273" s="11">
        <v>1</v>
      </c>
      <c r="F6273"/>
    </row>
    <row r="6274" spans="1:6" x14ac:dyDescent="0.25">
      <c r="A6274" t="s">
        <v>265</v>
      </c>
      <c r="B6274">
        <v>1991</v>
      </c>
      <c r="C6274">
        <v>639</v>
      </c>
      <c r="D6274" t="s">
        <v>3443</v>
      </c>
      <c r="E6274" s="11">
        <v>1</v>
      </c>
      <c r="F6274"/>
    </row>
    <row r="6275" spans="1:6" x14ac:dyDescent="0.25">
      <c r="A6275" s="9" t="s">
        <v>8811</v>
      </c>
      <c r="B6275" s="9"/>
      <c r="C6275" s="9"/>
      <c r="D6275" s="9"/>
      <c r="E6275" s="12">
        <v>4</v>
      </c>
      <c r="F6275"/>
    </row>
    <row r="6276" spans="1:6" x14ac:dyDescent="0.25">
      <c r="A6276" t="s">
        <v>8812</v>
      </c>
      <c r="B6276">
        <v>2019</v>
      </c>
      <c r="C6276" t="s">
        <v>6811</v>
      </c>
      <c r="D6276" t="s">
        <v>6080</v>
      </c>
      <c r="E6276" s="11">
        <v>1</v>
      </c>
      <c r="F6276"/>
    </row>
    <row r="6277" spans="1:6" x14ac:dyDescent="0.25">
      <c r="A6277" s="9" t="s">
        <v>8813</v>
      </c>
      <c r="B6277" s="9"/>
      <c r="C6277" s="9"/>
      <c r="D6277" s="9"/>
      <c r="E6277" s="12">
        <v>1</v>
      </c>
      <c r="F6277"/>
    </row>
    <row r="6278" spans="1:6" x14ac:dyDescent="0.25">
      <c r="A6278" t="s">
        <v>3547</v>
      </c>
      <c r="B6278">
        <v>2017</v>
      </c>
      <c r="C6278" t="s">
        <v>2126</v>
      </c>
      <c r="D6278" t="s">
        <v>5685</v>
      </c>
      <c r="E6278" s="11">
        <v>1</v>
      </c>
      <c r="F6278"/>
    </row>
    <row r="6279" spans="1:6" x14ac:dyDescent="0.25">
      <c r="A6279" t="s">
        <v>3547</v>
      </c>
      <c r="B6279">
        <v>2017</v>
      </c>
      <c r="C6279" t="s">
        <v>2223</v>
      </c>
      <c r="D6279" t="s">
        <v>5684</v>
      </c>
      <c r="E6279" s="11">
        <v>1</v>
      </c>
      <c r="F6279"/>
    </row>
    <row r="6280" spans="1:6" x14ac:dyDescent="0.25">
      <c r="A6280" t="s">
        <v>3547</v>
      </c>
      <c r="B6280">
        <v>2017</v>
      </c>
      <c r="C6280" t="s">
        <v>2251</v>
      </c>
      <c r="D6280" t="s">
        <v>6116</v>
      </c>
      <c r="E6280" s="11">
        <v>1</v>
      </c>
      <c r="F6280"/>
    </row>
    <row r="6281" spans="1:6" x14ac:dyDescent="0.25">
      <c r="A6281" t="s">
        <v>3547</v>
      </c>
      <c r="B6281">
        <v>2018</v>
      </c>
      <c r="C6281">
        <v>42</v>
      </c>
      <c r="D6281" t="s">
        <v>568</v>
      </c>
      <c r="E6281" s="11">
        <v>1</v>
      </c>
      <c r="F6281"/>
    </row>
    <row r="6282" spans="1:6" x14ac:dyDescent="0.25">
      <c r="A6282" t="s">
        <v>3547</v>
      </c>
      <c r="B6282">
        <v>2018</v>
      </c>
      <c r="C6282">
        <v>254</v>
      </c>
      <c r="D6282" t="s">
        <v>2678</v>
      </c>
      <c r="E6282" s="11">
        <v>1</v>
      </c>
      <c r="F6282"/>
    </row>
    <row r="6283" spans="1:6" x14ac:dyDescent="0.25">
      <c r="A6283" t="s">
        <v>3547</v>
      </c>
      <c r="B6283">
        <v>2018</v>
      </c>
      <c r="C6283">
        <v>265</v>
      </c>
      <c r="D6283" t="s">
        <v>2554</v>
      </c>
      <c r="E6283" s="11">
        <v>1</v>
      </c>
      <c r="F6283"/>
    </row>
    <row r="6284" spans="1:6" x14ac:dyDescent="0.25">
      <c r="A6284" t="s">
        <v>3547</v>
      </c>
      <c r="B6284">
        <v>2018</v>
      </c>
      <c r="C6284">
        <v>166</v>
      </c>
      <c r="D6284" t="s">
        <v>567</v>
      </c>
      <c r="E6284" s="11">
        <v>1</v>
      </c>
      <c r="F6284"/>
    </row>
    <row r="6285" spans="1:6" x14ac:dyDescent="0.25">
      <c r="A6285" t="s">
        <v>3547</v>
      </c>
      <c r="B6285">
        <v>2018</v>
      </c>
      <c r="C6285" t="s">
        <v>1781</v>
      </c>
      <c r="D6285" t="s">
        <v>4560</v>
      </c>
      <c r="E6285" s="11">
        <v>1</v>
      </c>
      <c r="F6285"/>
    </row>
    <row r="6286" spans="1:6" x14ac:dyDescent="0.25">
      <c r="A6286" t="s">
        <v>3547</v>
      </c>
      <c r="B6286">
        <v>2018</v>
      </c>
      <c r="C6286" t="s">
        <v>2540</v>
      </c>
      <c r="D6286" t="s">
        <v>2562</v>
      </c>
      <c r="E6286" s="11">
        <v>1</v>
      </c>
      <c r="F6286"/>
    </row>
    <row r="6287" spans="1:6" x14ac:dyDescent="0.25">
      <c r="A6287" t="s">
        <v>3547</v>
      </c>
      <c r="B6287">
        <v>2018</v>
      </c>
      <c r="C6287" t="s">
        <v>2540</v>
      </c>
      <c r="D6287" t="s">
        <v>8814</v>
      </c>
      <c r="E6287" s="11">
        <v>1</v>
      </c>
      <c r="F6287"/>
    </row>
    <row r="6288" spans="1:6" x14ac:dyDescent="0.25">
      <c r="A6288" t="s">
        <v>3547</v>
      </c>
      <c r="B6288">
        <v>2018</v>
      </c>
      <c r="C6288" t="s">
        <v>3249</v>
      </c>
      <c r="D6288" t="s">
        <v>3822</v>
      </c>
      <c r="E6288" s="11">
        <v>1</v>
      </c>
      <c r="F6288"/>
    </row>
    <row r="6289" spans="1:6" x14ac:dyDescent="0.25">
      <c r="A6289" t="s">
        <v>3547</v>
      </c>
      <c r="B6289">
        <v>2018</v>
      </c>
      <c r="C6289" t="s">
        <v>3804</v>
      </c>
      <c r="D6289" t="s">
        <v>3810</v>
      </c>
      <c r="E6289" s="11">
        <v>1</v>
      </c>
      <c r="F6289"/>
    </row>
    <row r="6290" spans="1:6" x14ac:dyDescent="0.25">
      <c r="A6290" t="s">
        <v>3547</v>
      </c>
      <c r="B6290">
        <v>2019</v>
      </c>
      <c r="C6290">
        <v>174</v>
      </c>
      <c r="D6290" t="s">
        <v>3442</v>
      </c>
      <c r="E6290" s="11">
        <v>1</v>
      </c>
      <c r="F6290"/>
    </row>
    <row r="6291" spans="1:6" x14ac:dyDescent="0.25">
      <c r="A6291" t="s">
        <v>3547</v>
      </c>
      <c r="B6291">
        <v>2019</v>
      </c>
      <c r="C6291">
        <v>174</v>
      </c>
      <c r="D6291" t="s">
        <v>8815</v>
      </c>
      <c r="E6291" s="11">
        <v>1</v>
      </c>
      <c r="F6291"/>
    </row>
    <row r="6292" spans="1:6" x14ac:dyDescent="0.25">
      <c r="A6292" t="s">
        <v>3547</v>
      </c>
      <c r="B6292">
        <v>2019</v>
      </c>
      <c r="C6292">
        <v>402</v>
      </c>
      <c r="D6292" t="s">
        <v>3443</v>
      </c>
      <c r="E6292" s="11">
        <v>1</v>
      </c>
      <c r="F6292"/>
    </row>
    <row r="6293" spans="1:6" x14ac:dyDescent="0.25">
      <c r="A6293" t="s">
        <v>3547</v>
      </c>
      <c r="B6293">
        <v>2019</v>
      </c>
      <c r="C6293">
        <v>701</v>
      </c>
      <c r="D6293" t="s">
        <v>8816</v>
      </c>
      <c r="E6293" s="11">
        <v>1</v>
      </c>
      <c r="F6293"/>
    </row>
    <row r="6294" spans="1:6" x14ac:dyDescent="0.25">
      <c r="A6294" s="9" t="s">
        <v>5668</v>
      </c>
      <c r="B6294" s="9"/>
      <c r="C6294" s="9"/>
      <c r="D6294" s="9"/>
      <c r="E6294" s="12">
        <v>16</v>
      </c>
      <c r="F6294"/>
    </row>
    <row r="6295" spans="1:6" x14ac:dyDescent="0.25">
      <c r="A6295" t="s">
        <v>8817</v>
      </c>
      <c r="B6295">
        <v>2019</v>
      </c>
      <c r="C6295">
        <v>508</v>
      </c>
      <c r="D6295" t="s">
        <v>2564</v>
      </c>
      <c r="E6295" s="11">
        <v>1</v>
      </c>
      <c r="F6295"/>
    </row>
    <row r="6296" spans="1:6" x14ac:dyDescent="0.25">
      <c r="A6296" s="9" t="s">
        <v>8818</v>
      </c>
      <c r="B6296" s="9"/>
      <c r="C6296" s="9"/>
      <c r="D6296" s="9"/>
      <c r="E6296" s="12">
        <v>1</v>
      </c>
      <c r="F6296"/>
    </row>
    <row r="6297" spans="1:6" x14ac:dyDescent="0.25">
      <c r="A6297" t="s">
        <v>5512</v>
      </c>
      <c r="B6297">
        <v>2016</v>
      </c>
      <c r="C6297" t="s">
        <v>1669</v>
      </c>
      <c r="D6297" t="s">
        <v>5684</v>
      </c>
      <c r="E6297" s="11">
        <v>1</v>
      </c>
      <c r="F6297"/>
    </row>
    <row r="6298" spans="1:6" x14ac:dyDescent="0.25">
      <c r="A6298" t="s">
        <v>5512</v>
      </c>
      <c r="B6298">
        <v>2017</v>
      </c>
      <c r="C6298" t="s">
        <v>2263</v>
      </c>
      <c r="D6298" t="s">
        <v>6143</v>
      </c>
      <c r="E6298" s="11">
        <v>1</v>
      </c>
      <c r="F6298"/>
    </row>
    <row r="6299" spans="1:6" x14ac:dyDescent="0.25">
      <c r="A6299" t="s">
        <v>5512</v>
      </c>
      <c r="B6299">
        <v>2017</v>
      </c>
      <c r="C6299" t="s">
        <v>4809</v>
      </c>
      <c r="D6299" t="s">
        <v>5686</v>
      </c>
      <c r="E6299" s="11">
        <v>1</v>
      </c>
      <c r="F6299"/>
    </row>
    <row r="6300" spans="1:6" x14ac:dyDescent="0.25">
      <c r="A6300" t="s">
        <v>5512</v>
      </c>
      <c r="B6300">
        <v>2019</v>
      </c>
      <c r="C6300" t="s">
        <v>1480</v>
      </c>
      <c r="D6300" t="s">
        <v>1493</v>
      </c>
      <c r="E6300" s="11">
        <v>1</v>
      </c>
      <c r="F6300"/>
    </row>
    <row r="6301" spans="1:6" x14ac:dyDescent="0.25">
      <c r="A6301" t="s">
        <v>5512</v>
      </c>
      <c r="B6301">
        <v>2019</v>
      </c>
      <c r="C6301" t="s">
        <v>5246</v>
      </c>
      <c r="D6301" t="s">
        <v>6158</v>
      </c>
      <c r="E6301" s="11">
        <v>1</v>
      </c>
      <c r="F6301"/>
    </row>
    <row r="6302" spans="1:6" x14ac:dyDescent="0.25">
      <c r="A6302" t="s">
        <v>5512</v>
      </c>
      <c r="B6302">
        <v>2019</v>
      </c>
      <c r="C6302" t="s">
        <v>5311</v>
      </c>
      <c r="D6302" t="s">
        <v>7689</v>
      </c>
      <c r="E6302" s="11">
        <v>1</v>
      </c>
      <c r="F6302"/>
    </row>
    <row r="6303" spans="1:6" x14ac:dyDescent="0.25">
      <c r="A6303" t="s">
        <v>5512</v>
      </c>
      <c r="B6303">
        <v>2019</v>
      </c>
      <c r="C6303" t="s">
        <v>5555</v>
      </c>
      <c r="D6303" t="s">
        <v>4025</v>
      </c>
      <c r="E6303" s="11">
        <v>1</v>
      </c>
      <c r="F6303"/>
    </row>
    <row r="6304" spans="1:6" x14ac:dyDescent="0.25">
      <c r="A6304" s="9" t="s">
        <v>8819</v>
      </c>
      <c r="B6304" s="9"/>
      <c r="C6304" s="9"/>
      <c r="D6304" s="9"/>
      <c r="E6304" s="12">
        <v>7</v>
      </c>
      <c r="F6304"/>
    </row>
    <row r="6305" spans="1:6" x14ac:dyDescent="0.25">
      <c r="A6305" t="s">
        <v>6608</v>
      </c>
      <c r="B6305">
        <v>2016</v>
      </c>
      <c r="C6305">
        <v>226</v>
      </c>
      <c r="D6305" t="s">
        <v>5960</v>
      </c>
      <c r="E6305" s="11">
        <v>1</v>
      </c>
      <c r="F6305"/>
    </row>
    <row r="6306" spans="1:6" x14ac:dyDescent="0.25">
      <c r="A6306" t="s">
        <v>6608</v>
      </c>
      <c r="B6306">
        <v>2016</v>
      </c>
      <c r="C6306">
        <v>543</v>
      </c>
      <c r="D6306" t="s">
        <v>3443</v>
      </c>
      <c r="E6306" s="11">
        <v>1</v>
      </c>
      <c r="F6306"/>
    </row>
    <row r="6307" spans="1:6" x14ac:dyDescent="0.25">
      <c r="A6307" t="s">
        <v>6608</v>
      </c>
      <c r="B6307">
        <v>2017</v>
      </c>
      <c r="C6307">
        <v>59</v>
      </c>
      <c r="D6307" t="s">
        <v>3443</v>
      </c>
      <c r="E6307" s="11">
        <v>1</v>
      </c>
      <c r="F6307"/>
    </row>
    <row r="6308" spans="1:6" x14ac:dyDescent="0.25">
      <c r="A6308" t="s">
        <v>6608</v>
      </c>
      <c r="B6308">
        <v>2017</v>
      </c>
      <c r="C6308">
        <v>59</v>
      </c>
      <c r="D6308" t="s">
        <v>5897</v>
      </c>
      <c r="E6308" s="11">
        <v>1</v>
      </c>
      <c r="F6308"/>
    </row>
    <row r="6309" spans="1:6" x14ac:dyDescent="0.25">
      <c r="A6309" s="9" t="s">
        <v>8820</v>
      </c>
      <c r="B6309" s="9"/>
      <c r="C6309" s="9"/>
      <c r="D6309" s="9"/>
      <c r="E6309" s="12">
        <v>4</v>
      </c>
      <c r="F6309"/>
    </row>
    <row r="6310" spans="1:6" x14ac:dyDescent="0.25">
      <c r="A6310" t="s">
        <v>6117</v>
      </c>
      <c r="B6310">
        <v>2004</v>
      </c>
      <c r="C6310">
        <v>693</v>
      </c>
      <c r="D6310" t="s">
        <v>3443</v>
      </c>
      <c r="E6310" s="11">
        <v>1</v>
      </c>
      <c r="F6310"/>
    </row>
    <row r="6311" spans="1:6" x14ac:dyDescent="0.25">
      <c r="A6311" s="9" t="s">
        <v>8821</v>
      </c>
      <c r="B6311" s="9"/>
      <c r="C6311" s="9"/>
      <c r="D6311" s="9"/>
      <c r="E6311" s="12">
        <v>1</v>
      </c>
      <c r="F6311"/>
    </row>
    <row r="6312" spans="1:6" x14ac:dyDescent="0.25">
      <c r="A6312" t="s">
        <v>6118</v>
      </c>
      <c r="B6312">
        <v>2008</v>
      </c>
      <c r="C6312">
        <v>61</v>
      </c>
      <c r="D6312" t="s">
        <v>3443</v>
      </c>
      <c r="E6312" s="11">
        <v>1</v>
      </c>
      <c r="F6312"/>
    </row>
    <row r="6313" spans="1:6" x14ac:dyDescent="0.25">
      <c r="A6313" s="9" t="s">
        <v>8822</v>
      </c>
      <c r="B6313" s="9"/>
      <c r="C6313" s="9"/>
      <c r="D6313" s="9"/>
      <c r="E6313" s="12">
        <v>1</v>
      </c>
      <c r="F6313"/>
    </row>
    <row r="6314" spans="1:6" x14ac:dyDescent="0.25">
      <c r="A6314" t="s">
        <v>267</v>
      </c>
      <c r="B6314">
        <v>1994</v>
      </c>
      <c r="C6314">
        <v>24</v>
      </c>
      <c r="D6314" t="s">
        <v>3593</v>
      </c>
      <c r="E6314" s="11">
        <v>1</v>
      </c>
      <c r="F6314"/>
    </row>
    <row r="6315" spans="1:6" x14ac:dyDescent="0.25">
      <c r="A6315" t="s">
        <v>267</v>
      </c>
      <c r="B6315">
        <v>1994</v>
      </c>
      <c r="C6315">
        <v>647</v>
      </c>
      <c r="D6315" t="s">
        <v>3661</v>
      </c>
      <c r="E6315" s="11">
        <v>1</v>
      </c>
      <c r="F6315"/>
    </row>
    <row r="6316" spans="1:6" x14ac:dyDescent="0.25">
      <c r="A6316" t="s">
        <v>267</v>
      </c>
      <c r="B6316">
        <v>1995</v>
      </c>
      <c r="C6316">
        <v>9</v>
      </c>
      <c r="D6316" t="s">
        <v>6119</v>
      </c>
      <c r="E6316" s="11">
        <v>1</v>
      </c>
      <c r="F6316"/>
    </row>
    <row r="6317" spans="1:6" x14ac:dyDescent="0.25">
      <c r="A6317" t="s">
        <v>267</v>
      </c>
      <c r="B6317">
        <v>1995</v>
      </c>
      <c r="C6317" t="s">
        <v>821</v>
      </c>
      <c r="D6317" t="s">
        <v>6120</v>
      </c>
      <c r="E6317" s="11">
        <v>1</v>
      </c>
      <c r="F6317"/>
    </row>
    <row r="6318" spans="1:6" x14ac:dyDescent="0.25">
      <c r="A6318" t="s">
        <v>267</v>
      </c>
      <c r="B6318">
        <v>2013</v>
      </c>
      <c r="C6318" t="s">
        <v>1125</v>
      </c>
      <c r="D6318" t="s">
        <v>5904</v>
      </c>
      <c r="E6318" s="11">
        <v>1</v>
      </c>
      <c r="F6318"/>
    </row>
    <row r="6319" spans="1:6" x14ac:dyDescent="0.25">
      <c r="A6319" s="9" t="s">
        <v>8823</v>
      </c>
      <c r="B6319" s="9"/>
      <c r="C6319" s="9"/>
      <c r="D6319" s="9"/>
      <c r="E6319" s="12">
        <v>5</v>
      </c>
      <c r="F6319"/>
    </row>
    <row r="6320" spans="1:6" x14ac:dyDescent="0.25">
      <c r="A6320" t="s">
        <v>6121</v>
      </c>
      <c r="B6320">
        <v>2012</v>
      </c>
      <c r="C6320">
        <v>324</v>
      </c>
      <c r="D6320" t="s">
        <v>5958</v>
      </c>
      <c r="E6320" s="11">
        <v>1</v>
      </c>
      <c r="F6320"/>
    </row>
    <row r="6321" spans="1:6" x14ac:dyDescent="0.25">
      <c r="A6321" s="9" t="s">
        <v>8824</v>
      </c>
      <c r="B6321" s="9"/>
      <c r="C6321" s="9"/>
      <c r="D6321" s="9"/>
      <c r="E6321" s="12">
        <v>1</v>
      </c>
      <c r="F6321"/>
    </row>
    <row r="6322" spans="1:6" x14ac:dyDescent="0.25">
      <c r="A6322" t="s">
        <v>5823</v>
      </c>
      <c r="B6322">
        <v>2017</v>
      </c>
      <c r="C6322" t="s">
        <v>2142</v>
      </c>
      <c r="D6322" t="s">
        <v>5685</v>
      </c>
      <c r="E6322" s="11">
        <v>1</v>
      </c>
      <c r="F6322"/>
    </row>
    <row r="6323" spans="1:6" x14ac:dyDescent="0.25">
      <c r="A6323" t="s">
        <v>5823</v>
      </c>
      <c r="B6323">
        <v>2017</v>
      </c>
      <c r="C6323" t="s">
        <v>2262</v>
      </c>
      <c r="D6323" t="s">
        <v>6143</v>
      </c>
      <c r="E6323" s="11">
        <v>1</v>
      </c>
      <c r="F6323"/>
    </row>
    <row r="6324" spans="1:6" x14ac:dyDescent="0.25">
      <c r="A6324" t="s">
        <v>5823</v>
      </c>
      <c r="B6324">
        <v>2018</v>
      </c>
      <c r="C6324" t="s">
        <v>2086</v>
      </c>
      <c r="D6324" t="s">
        <v>6158</v>
      </c>
      <c r="E6324" s="11">
        <v>1</v>
      </c>
      <c r="F6324"/>
    </row>
    <row r="6325" spans="1:6" x14ac:dyDescent="0.25">
      <c r="A6325" t="s">
        <v>5823</v>
      </c>
      <c r="B6325">
        <v>2018</v>
      </c>
      <c r="C6325" t="s">
        <v>2086</v>
      </c>
      <c r="D6325" t="s">
        <v>6326</v>
      </c>
      <c r="E6325" s="11">
        <v>1</v>
      </c>
      <c r="F6325"/>
    </row>
    <row r="6326" spans="1:6" x14ac:dyDescent="0.25">
      <c r="A6326" s="9" t="s">
        <v>8825</v>
      </c>
      <c r="B6326" s="9"/>
      <c r="C6326" s="9"/>
      <c r="D6326" s="9"/>
      <c r="E6326" s="12">
        <v>4</v>
      </c>
      <c r="F6326"/>
    </row>
    <row r="6327" spans="1:6" x14ac:dyDescent="0.25">
      <c r="A6327" t="s">
        <v>6609</v>
      </c>
      <c r="B6327">
        <v>2018</v>
      </c>
      <c r="C6327" t="s">
        <v>1632</v>
      </c>
      <c r="D6327" t="s">
        <v>6158</v>
      </c>
      <c r="E6327" s="11">
        <v>1</v>
      </c>
      <c r="F6327"/>
    </row>
    <row r="6328" spans="1:6" x14ac:dyDescent="0.25">
      <c r="A6328" t="s">
        <v>6609</v>
      </c>
      <c r="B6328">
        <v>2018</v>
      </c>
      <c r="C6328" t="s">
        <v>3124</v>
      </c>
      <c r="D6328" t="s">
        <v>6610</v>
      </c>
      <c r="E6328" s="11">
        <v>1</v>
      </c>
      <c r="F6328"/>
    </row>
    <row r="6329" spans="1:6" x14ac:dyDescent="0.25">
      <c r="A6329" s="9" t="s">
        <v>8826</v>
      </c>
      <c r="B6329" s="9"/>
      <c r="C6329" s="9"/>
      <c r="D6329" s="9"/>
      <c r="E6329" s="12">
        <v>2</v>
      </c>
      <c r="F6329"/>
    </row>
    <row r="6330" spans="1:6" x14ac:dyDescent="0.25">
      <c r="A6330" t="s">
        <v>4109</v>
      </c>
      <c r="B6330">
        <v>2018</v>
      </c>
      <c r="C6330" t="s">
        <v>1993</v>
      </c>
      <c r="D6330" t="s">
        <v>1493</v>
      </c>
      <c r="E6330" s="11">
        <v>1</v>
      </c>
      <c r="F6330"/>
    </row>
    <row r="6331" spans="1:6" x14ac:dyDescent="0.25">
      <c r="A6331" t="s">
        <v>4109</v>
      </c>
      <c r="B6331">
        <v>2019</v>
      </c>
      <c r="C6331">
        <v>4</v>
      </c>
      <c r="D6331" t="s">
        <v>3443</v>
      </c>
      <c r="E6331" s="11">
        <v>1</v>
      </c>
      <c r="F6331"/>
    </row>
    <row r="6332" spans="1:6" x14ac:dyDescent="0.25">
      <c r="A6332" s="9" t="s">
        <v>8827</v>
      </c>
      <c r="B6332" s="9"/>
      <c r="C6332" s="9"/>
      <c r="D6332" s="9"/>
      <c r="E6332" s="12">
        <v>2</v>
      </c>
      <c r="F6332"/>
    </row>
    <row r="6333" spans="1:6" x14ac:dyDescent="0.25">
      <c r="A6333" t="s">
        <v>1517</v>
      </c>
      <c r="B6333">
        <v>2015</v>
      </c>
      <c r="C6333" t="s">
        <v>1448</v>
      </c>
      <c r="D6333" t="s">
        <v>1493</v>
      </c>
      <c r="E6333" s="11">
        <v>1</v>
      </c>
      <c r="F6333"/>
    </row>
    <row r="6334" spans="1:6" x14ac:dyDescent="0.25">
      <c r="A6334" t="s">
        <v>1517</v>
      </c>
      <c r="B6334">
        <v>2016</v>
      </c>
      <c r="C6334">
        <v>168</v>
      </c>
      <c r="D6334" t="s">
        <v>3442</v>
      </c>
      <c r="E6334" s="11">
        <v>1</v>
      </c>
      <c r="F6334"/>
    </row>
    <row r="6335" spans="1:6" x14ac:dyDescent="0.25">
      <c r="A6335" t="s">
        <v>1517</v>
      </c>
      <c r="B6335">
        <v>2016</v>
      </c>
      <c r="C6335">
        <v>647</v>
      </c>
      <c r="D6335" t="s">
        <v>3443</v>
      </c>
      <c r="E6335" s="11">
        <v>1</v>
      </c>
      <c r="F6335"/>
    </row>
    <row r="6336" spans="1:6" x14ac:dyDescent="0.25">
      <c r="A6336" t="s">
        <v>1517</v>
      </c>
      <c r="B6336">
        <v>2017</v>
      </c>
      <c r="C6336">
        <v>440</v>
      </c>
      <c r="D6336" t="s">
        <v>3443</v>
      </c>
      <c r="E6336" s="11">
        <v>1</v>
      </c>
      <c r="F6336"/>
    </row>
    <row r="6337" spans="1:6" x14ac:dyDescent="0.25">
      <c r="A6337" t="s">
        <v>1517</v>
      </c>
      <c r="B6337">
        <v>2018</v>
      </c>
      <c r="C6337">
        <v>43</v>
      </c>
      <c r="D6337" t="s">
        <v>3443</v>
      </c>
      <c r="E6337" s="11">
        <v>1</v>
      </c>
      <c r="F6337"/>
    </row>
    <row r="6338" spans="1:6" x14ac:dyDescent="0.25">
      <c r="A6338" t="s">
        <v>1517</v>
      </c>
      <c r="B6338">
        <v>2019</v>
      </c>
      <c r="C6338">
        <v>461</v>
      </c>
      <c r="D6338" t="s">
        <v>3443</v>
      </c>
      <c r="E6338" s="11">
        <v>1</v>
      </c>
      <c r="F6338"/>
    </row>
    <row r="6339" spans="1:6" x14ac:dyDescent="0.25">
      <c r="A6339" s="9" t="s">
        <v>8828</v>
      </c>
      <c r="B6339" s="9"/>
      <c r="C6339" s="9"/>
      <c r="D6339" s="9"/>
      <c r="E6339" s="12">
        <v>6</v>
      </c>
      <c r="F6339"/>
    </row>
    <row r="6340" spans="1:6" x14ac:dyDescent="0.25">
      <c r="A6340" t="s">
        <v>6611</v>
      </c>
      <c r="B6340">
        <v>2018</v>
      </c>
      <c r="C6340" t="s">
        <v>4309</v>
      </c>
      <c r="D6340" t="s">
        <v>5916</v>
      </c>
      <c r="E6340" s="11">
        <v>1</v>
      </c>
      <c r="F6340"/>
    </row>
    <row r="6341" spans="1:6" x14ac:dyDescent="0.25">
      <c r="A6341" t="s">
        <v>6611</v>
      </c>
      <c r="B6341">
        <v>2019</v>
      </c>
      <c r="C6341">
        <v>92</v>
      </c>
      <c r="D6341" t="s">
        <v>7470</v>
      </c>
      <c r="E6341" s="11">
        <v>1</v>
      </c>
      <c r="F6341"/>
    </row>
    <row r="6342" spans="1:6" x14ac:dyDescent="0.25">
      <c r="A6342" t="s">
        <v>6611</v>
      </c>
      <c r="B6342">
        <v>2019</v>
      </c>
      <c r="C6342" t="s">
        <v>6912</v>
      </c>
      <c r="D6342" t="s">
        <v>6080</v>
      </c>
      <c r="E6342" s="11">
        <v>1</v>
      </c>
      <c r="F6342"/>
    </row>
    <row r="6343" spans="1:6" x14ac:dyDescent="0.25">
      <c r="A6343" s="9" t="s">
        <v>8829</v>
      </c>
      <c r="B6343" s="9"/>
      <c r="C6343" s="9"/>
      <c r="D6343" s="9"/>
      <c r="E6343" s="12">
        <v>3</v>
      </c>
      <c r="F6343"/>
    </row>
    <row r="6344" spans="1:6" x14ac:dyDescent="0.25">
      <c r="A6344" t="s">
        <v>268</v>
      </c>
      <c r="B6344">
        <v>1991</v>
      </c>
      <c r="C6344">
        <v>82</v>
      </c>
      <c r="D6344" t="s">
        <v>3600</v>
      </c>
      <c r="E6344" s="11">
        <v>1</v>
      </c>
      <c r="F6344"/>
    </row>
    <row r="6345" spans="1:6" x14ac:dyDescent="0.25">
      <c r="A6345" t="s">
        <v>268</v>
      </c>
      <c r="B6345">
        <v>1991</v>
      </c>
      <c r="C6345">
        <v>101</v>
      </c>
      <c r="D6345" t="s">
        <v>3591</v>
      </c>
      <c r="E6345" s="11">
        <v>1</v>
      </c>
      <c r="F6345"/>
    </row>
    <row r="6346" spans="1:6" x14ac:dyDescent="0.25">
      <c r="A6346" t="s">
        <v>268</v>
      </c>
      <c r="B6346">
        <v>1991</v>
      </c>
      <c r="C6346">
        <v>33</v>
      </c>
      <c r="D6346" t="s">
        <v>3592</v>
      </c>
      <c r="E6346" s="11">
        <v>1</v>
      </c>
      <c r="F6346"/>
    </row>
    <row r="6347" spans="1:6" x14ac:dyDescent="0.25">
      <c r="A6347" t="s">
        <v>268</v>
      </c>
      <c r="B6347">
        <v>1991</v>
      </c>
      <c r="C6347" t="s">
        <v>713</v>
      </c>
      <c r="D6347" t="s">
        <v>3596</v>
      </c>
      <c r="E6347" s="11">
        <v>1</v>
      </c>
      <c r="F6347"/>
    </row>
    <row r="6348" spans="1:6" x14ac:dyDescent="0.25">
      <c r="A6348" t="s">
        <v>268</v>
      </c>
      <c r="B6348">
        <v>1991</v>
      </c>
      <c r="C6348" t="s">
        <v>753</v>
      </c>
      <c r="D6348" t="s">
        <v>3648</v>
      </c>
      <c r="E6348" s="11">
        <v>1</v>
      </c>
      <c r="F6348"/>
    </row>
    <row r="6349" spans="1:6" x14ac:dyDescent="0.25">
      <c r="A6349" t="s">
        <v>268</v>
      </c>
      <c r="B6349">
        <v>1992</v>
      </c>
      <c r="C6349">
        <v>78</v>
      </c>
      <c r="D6349" t="s">
        <v>3443</v>
      </c>
      <c r="E6349" s="11">
        <v>1</v>
      </c>
      <c r="F6349"/>
    </row>
    <row r="6350" spans="1:6" x14ac:dyDescent="0.25">
      <c r="A6350" t="s">
        <v>268</v>
      </c>
      <c r="B6350">
        <v>1993</v>
      </c>
      <c r="C6350">
        <v>187</v>
      </c>
      <c r="D6350" t="s">
        <v>3442</v>
      </c>
      <c r="E6350" s="11">
        <v>1</v>
      </c>
      <c r="F6350"/>
    </row>
    <row r="6351" spans="1:6" x14ac:dyDescent="0.25">
      <c r="A6351" t="s">
        <v>268</v>
      </c>
      <c r="B6351">
        <v>1993</v>
      </c>
      <c r="C6351">
        <v>372</v>
      </c>
      <c r="D6351" t="s">
        <v>5893</v>
      </c>
      <c r="E6351" s="11">
        <v>1</v>
      </c>
      <c r="F6351"/>
    </row>
    <row r="6352" spans="1:6" x14ac:dyDescent="0.25">
      <c r="A6352" t="s">
        <v>268</v>
      </c>
      <c r="B6352">
        <v>1994</v>
      </c>
      <c r="C6352">
        <v>165</v>
      </c>
      <c r="D6352" t="s">
        <v>3443</v>
      </c>
      <c r="E6352" s="11">
        <v>1</v>
      </c>
      <c r="F6352"/>
    </row>
    <row r="6353" spans="1:6" x14ac:dyDescent="0.25">
      <c r="A6353" t="s">
        <v>268</v>
      </c>
      <c r="B6353">
        <v>1994</v>
      </c>
      <c r="C6353">
        <v>376</v>
      </c>
      <c r="D6353" t="s">
        <v>3442</v>
      </c>
      <c r="E6353" s="11">
        <v>1</v>
      </c>
      <c r="F6353"/>
    </row>
    <row r="6354" spans="1:6" x14ac:dyDescent="0.25">
      <c r="A6354" t="s">
        <v>268</v>
      </c>
      <c r="B6354">
        <v>1997</v>
      </c>
      <c r="C6354">
        <v>340</v>
      </c>
      <c r="D6354" t="s">
        <v>6189</v>
      </c>
      <c r="E6354" s="11">
        <v>1</v>
      </c>
      <c r="F6354"/>
    </row>
    <row r="6355" spans="1:6" x14ac:dyDescent="0.25">
      <c r="A6355" t="s">
        <v>268</v>
      </c>
      <c r="B6355">
        <v>1999</v>
      </c>
      <c r="C6355">
        <v>399</v>
      </c>
      <c r="D6355" t="s">
        <v>3443</v>
      </c>
      <c r="E6355" s="11">
        <v>1</v>
      </c>
      <c r="F6355"/>
    </row>
    <row r="6356" spans="1:6" x14ac:dyDescent="0.25">
      <c r="A6356" t="s">
        <v>268</v>
      </c>
      <c r="B6356">
        <v>2001</v>
      </c>
      <c r="C6356">
        <v>150</v>
      </c>
      <c r="D6356" t="s">
        <v>3443</v>
      </c>
      <c r="E6356" s="11">
        <v>1</v>
      </c>
      <c r="F6356"/>
    </row>
    <row r="6357" spans="1:6" x14ac:dyDescent="0.25">
      <c r="A6357" t="s">
        <v>268</v>
      </c>
      <c r="B6357">
        <v>2004</v>
      </c>
      <c r="C6357">
        <v>500</v>
      </c>
      <c r="D6357" t="s">
        <v>3443</v>
      </c>
      <c r="E6357" s="11">
        <v>1</v>
      </c>
      <c r="F6357"/>
    </row>
    <row r="6358" spans="1:6" x14ac:dyDescent="0.25">
      <c r="A6358" t="s">
        <v>268</v>
      </c>
      <c r="B6358">
        <v>2007</v>
      </c>
      <c r="C6358" t="s">
        <v>929</v>
      </c>
      <c r="D6358" t="s">
        <v>3454</v>
      </c>
      <c r="E6358" s="11">
        <v>1</v>
      </c>
      <c r="F6358"/>
    </row>
    <row r="6359" spans="1:6" x14ac:dyDescent="0.25">
      <c r="A6359" t="s">
        <v>268</v>
      </c>
      <c r="B6359">
        <v>2008</v>
      </c>
      <c r="C6359">
        <v>76</v>
      </c>
      <c r="D6359" t="s">
        <v>3443</v>
      </c>
      <c r="E6359" s="11">
        <v>1</v>
      </c>
      <c r="F6359"/>
    </row>
    <row r="6360" spans="1:6" x14ac:dyDescent="0.25">
      <c r="A6360" t="s">
        <v>268</v>
      </c>
      <c r="B6360">
        <v>2010</v>
      </c>
      <c r="C6360">
        <v>94</v>
      </c>
      <c r="D6360" t="s">
        <v>3443</v>
      </c>
      <c r="E6360" s="11">
        <v>1</v>
      </c>
      <c r="F6360"/>
    </row>
    <row r="6361" spans="1:6" x14ac:dyDescent="0.25">
      <c r="A6361" t="s">
        <v>268</v>
      </c>
      <c r="B6361">
        <v>2011</v>
      </c>
      <c r="C6361">
        <v>360</v>
      </c>
      <c r="D6361" t="s">
        <v>3443</v>
      </c>
      <c r="E6361" s="11">
        <v>1</v>
      </c>
      <c r="F6361"/>
    </row>
    <row r="6362" spans="1:6" x14ac:dyDescent="0.25">
      <c r="A6362" s="9" t="s">
        <v>8830</v>
      </c>
      <c r="B6362" s="9"/>
      <c r="C6362" s="9"/>
      <c r="D6362" s="9"/>
      <c r="E6362" s="12">
        <v>18</v>
      </c>
      <c r="F6362"/>
    </row>
    <row r="6363" spans="1:6" x14ac:dyDescent="0.25">
      <c r="A6363" t="s">
        <v>8831</v>
      </c>
      <c r="B6363">
        <v>2019</v>
      </c>
      <c r="C6363" t="s">
        <v>5118</v>
      </c>
      <c r="D6363" t="s">
        <v>7292</v>
      </c>
      <c r="E6363" s="11">
        <v>1</v>
      </c>
      <c r="F6363"/>
    </row>
    <row r="6364" spans="1:6" x14ac:dyDescent="0.25">
      <c r="A6364" t="s">
        <v>8831</v>
      </c>
      <c r="B6364">
        <v>2019</v>
      </c>
      <c r="C6364" t="s">
        <v>5119</v>
      </c>
      <c r="D6364" t="s">
        <v>7618</v>
      </c>
      <c r="E6364" s="11">
        <v>1</v>
      </c>
      <c r="F6364"/>
    </row>
    <row r="6365" spans="1:6" x14ac:dyDescent="0.25">
      <c r="A6365" t="s">
        <v>8831</v>
      </c>
      <c r="B6365">
        <v>2019</v>
      </c>
      <c r="C6365" t="s">
        <v>6851</v>
      </c>
      <c r="D6365" t="s">
        <v>6080</v>
      </c>
      <c r="E6365" s="11">
        <v>1</v>
      </c>
      <c r="F6365"/>
    </row>
    <row r="6366" spans="1:6" x14ac:dyDescent="0.25">
      <c r="A6366" s="9" t="s">
        <v>8832</v>
      </c>
      <c r="B6366" s="9"/>
      <c r="C6366" s="9"/>
      <c r="D6366" s="9"/>
      <c r="E6366" s="12">
        <v>3</v>
      </c>
      <c r="F6366"/>
    </row>
    <row r="6367" spans="1:6" x14ac:dyDescent="0.25">
      <c r="A6367" t="s">
        <v>8833</v>
      </c>
      <c r="B6367">
        <v>2019</v>
      </c>
      <c r="C6367">
        <v>667</v>
      </c>
      <c r="D6367" t="s">
        <v>567</v>
      </c>
      <c r="E6367" s="11">
        <v>1</v>
      </c>
      <c r="F6367"/>
    </row>
    <row r="6368" spans="1:6" x14ac:dyDescent="0.25">
      <c r="A6368" s="9" t="s">
        <v>8834</v>
      </c>
      <c r="B6368" s="9"/>
      <c r="C6368" s="9"/>
      <c r="D6368" s="9"/>
      <c r="E6368" s="12">
        <v>1</v>
      </c>
      <c r="F6368"/>
    </row>
    <row r="6369" spans="1:6" x14ac:dyDescent="0.25">
      <c r="A6369" t="s">
        <v>6122</v>
      </c>
      <c r="B6369">
        <v>2010</v>
      </c>
      <c r="C6369">
        <v>269</v>
      </c>
      <c r="D6369" t="s">
        <v>3443</v>
      </c>
      <c r="E6369" s="11">
        <v>1</v>
      </c>
      <c r="F6369"/>
    </row>
    <row r="6370" spans="1:6" x14ac:dyDescent="0.25">
      <c r="A6370" s="9" t="s">
        <v>8835</v>
      </c>
      <c r="B6370" s="9"/>
      <c r="C6370" s="9"/>
      <c r="D6370" s="9"/>
      <c r="E6370" s="12">
        <v>1</v>
      </c>
      <c r="F6370"/>
    </row>
    <row r="6371" spans="1:6" x14ac:dyDescent="0.25">
      <c r="A6371" t="s">
        <v>6287</v>
      </c>
      <c r="B6371">
        <v>1999</v>
      </c>
      <c r="C6371">
        <v>452</v>
      </c>
      <c r="D6371" t="s">
        <v>3443</v>
      </c>
      <c r="E6371" s="11">
        <v>1</v>
      </c>
      <c r="F6371"/>
    </row>
    <row r="6372" spans="1:6" x14ac:dyDescent="0.25">
      <c r="A6372" s="9" t="s">
        <v>8836</v>
      </c>
      <c r="B6372" s="9"/>
      <c r="C6372" s="9"/>
      <c r="D6372" s="9"/>
      <c r="E6372" s="12">
        <v>1</v>
      </c>
      <c r="F6372"/>
    </row>
    <row r="6373" spans="1:6" x14ac:dyDescent="0.25">
      <c r="A6373" t="s">
        <v>6288</v>
      </c>
      <c r="B6373">
        <v>2008</v>
      </c>
      <c r="C6373">
        <v>288</v>
      </c>
      <c r="D6373" t="s">
        <v>3443</v>
      </c>
      <c r="E6373" s="11">
        <v>1</v>
      </c>
      <c r="F6373"/>
    </row>
    <row r="6374" spans="1:6" x14ac:dyDescent="0.25">
      <c r="A6374" s="9" t="s">
        <v>8837</v>
      </c>
      <c r="B6374" s="9"/>
      <c r="C6374" s="9"/>
      <c r="D6374" s="9"/>
      <c r="E6374" s="12">
        <v>1</v>
      </c>
      <c r="F6374"/>
    </row>
    <row r="6375" spans="1:6" x14ac:dyDescent="0.25">
      <c r="A6375" t="s">
        <v>6612</v>
      </c>
      <c r="B6375">
        <v>2018</v>
      </c>
      <c r="C6375" t="s">
        <v>4361</v>
      </c>
      <c r="D6375" t="s">
        <v>5916</v>
      </c>
      <c r="E6375" s="11">
        <v>1</v>
      </c>
      <c r="F6375"/>
    </row>
    <row r="6376" spans="1:6" x14ac:dyDescent="0.25">
      <c r="A6376" s="9" t="s">
        <v>8838</v>
      </c>
      <c r="B6376" s="9"/>
      <c r="C6376" s="9"/>
      <c r="D6376" s="9"/>
      <c r="E6376" s="12">
        <v>1</v>
      </c>
      <c r="F6376"/>
    </row>
    <row r="6377" spans="1:6" x14ac:dyDescent="0.25">
      <c r="A6377" t="s">
        <v>6613</v>
      </c>
      <c r="B6377">
        <v>2018</v>
      </c>
      <c r="C6377" t="s">
        <v>3040</v>
      </c>
      <c r="D6377" t="s">
        <v>6158</v>
      </c>
      <c r="E6377" s="11">
        <v>1</v>
      </c>
      <c r="F6377"/>
    </row>
    <row r="6378" spans="1:6" x14ac:dyDescent="0.25">
      <c r="A6378" s="9" t="s">
        <v>8839</v>
      </c>
      <c r="B6378" s="9"/>
      <c r="C6378" s="9"/>
      <c r="D6378" s="9"/>
      <c r="E6378" s="12">
        <v>1</v>
      </c>
      <c r="F6378"/>
    </row>
    <row r="6379" spans="1:6" x14ac:dyDescent="0.25">
      <c r="A6379" t="s">
        <v>5446</v>
      </c>
      <c r="B6379">
        <v>2019</v>
      </c>
      <c r="C6379">
        <v>121</v>
      </c>
      <c r="D6379" t="s">
        <v>2704</v>
      </c>
      <c r="E6379" s="11">
        <v>1</v>
      </c>
      <c r="F6379"/>
    </row>
    <row r="6380" spans="1:6" x14ac:dyDescent="0.25">
      <c r="A6380" t="s">
        <v>5446</v>
      </c>
      <c r="B6380">
        <v>2019</v>
      </c>
      <c r="C6380">
        <v>567</v>
      </c>
      <c r="D6380" t="s">
        <v>567</v>
      </c>
      <c r="E6380" s="11">
        <v>1</v>
      </c>
      <c r="F6380"/>
    </row>
    <row r="6381" spans="1:6" x14ac:dyDescent="0.25">
      <c r="A6381" t="s">
        <v>5446</v>
      </c>
      <c r="B6381">
        <v>2019</v>
      </c>
      <c r="C6381" t="s">
        <v>5392</v>
      </c>
      <c r="D6381" t="s">
        <v>4210</v>
      </c>
      <c r="E6381" s="11">
        <v>1</v>
      </c>
      <c r="F6381"/>
    </row>
    <row r="6382" spans="1:6" x14ac:dyDescent="0.25">
      <c r="A6382" s="9" t="s">
        <v>6771</v>
      </c>
      <c r="B6382" s="9"/>
      <c r="C6382" s="9"/>
      <c r="D6382" s="9"/>
      <c r="E6382" s="12">
        <v>3</v>
      </c>
      <c r="F6382"/>
    </row>
    <row r="6383" spans="1:6" x14ac:dyDescent="0.25">
      <c r="A6383" t="s">
        <v>5824</v>
      </c>
      <c r="B6383">
        <v>2017</v>
      </c>
      <c r="C6383" t="s">
        <v>4705</v>
      </c>
      <c r="D6383" t="s">
        <v>7154</v>
      </c>
      <c r="E6383" s="11">
        <v>1</v>
      </c>
      <c r="F6383"/>
    </row>
    <row r="6384" spans="1:6" x14ac:dyDescent="0.25">
      <c r="A6384" t="s">
        <v>5824</v>
      </c>
      <c r="B6384">
        <v>2018</v>
      </c>
      <c r="C6384" t="s">
        <v>3137</v>
      </c>
      <c r="D6384" t="s">
        <v>5684</v>
      </c>
      <c r="E6384" s="11">
        <v>1</v>
      </c>
      <c r="F6384"/>
    </row>
    <row r="6385" spans="1:6" x14ac:dyDescent="0.25">
      <c r="A6385" s="9" t="s">
        <v>8840</v>
      </c>
      <c r="B6385" s="9"/>
      <c r="C6385" s="9"/>
      <c r="D6385" s="9"/>
      <c r="E6385" s="12">
        <v>2</v>
      </c>
      <c r="F6385"/>
    </row>
    <row r="6386" spans="1:6" x14ac:dyDescent="0.25">
      <c r="A6386" t="s">
        <v>5905</v>
      </c>
      <c r="B6386">
        <v>1999</v>
      </c>
      <c r="C6386">
        <v>125</v>
      </c>
      <c r="D6386" t="s">
        <v>3443</v>
      </c>
      <c r="E6386" s="11">
        <v>1</v>
      </c>
      <c r="F6386"/>
    </row>
    <row r="6387" spans="1:6" x14ac:dyDescent="0.25">
      <c r="A6387" t="s">
        <v>5905</v>
      </c>
      <c r="B6387">
        <v>2000</v>
      </c>
      <c r="C6387">
        <v>328</v>
      </c>
      <c r="D6387" t="s">
        <v>3443</v>
      </c>
      <c r="E6387" s="11">
        <v>1</v>
      </c>
      <c r="F6387"/>
    </row>
    <row r="6388" spans="1:6" x14ac:dyDescent="0.25">
      <c r="A6388" t="s">
        <v>5905</v>
      </c>
      <c r="B6388">
        <v>2000</v>
      </c>
      <c r="C6388" t="s">
        <v>859</v>
      </c>
      <c r="D6388" t="s">
        <v>5906</v>
      </c>
      <c r="E6388" s="11">
        <v>1</v>
      </c>
      <c r="F6388"/>
    </row>
    <row r="6389" spans="1:6" x14ac:dyDescent="0.25">
      <c r="A6389" t="s">
        <v>5905</v>
      </c>
      <c r="B6389">
        <v>2001</v>
      </c>
      <c r="C6389">
        <v>478</v>
      </c>
      <c r="D6389" t="s">
        <v>3443</v>
      </c>
      <c r="E6389" s="11">
        <v>1</v>
      </c>
      <c r="F6389"/>
    </row>
    <row r="6390" spans="1:6" x14ac:dyDescent="0.25">
      <c r="A6390" s="9" t="s">
        <v>8841</v>
      </c>
      <c r="B6390" s="9"/>
      <c r="C6390" s="9"/>
      <c r="D6390" s="9"/>
      <c r="E6390" s="12">
        <v>4</v>
      </c>
      <c r="F6390"/>
    </row>
    <row r="6391" spans="1:6" x14ac:dyDescent="0.25">
      <c r="A6391" t="s">
        <v>6614</v>
      </c>
      <c r="B6391">
        <v>2018</v>
      </c>
      <c r="C6391" t="s">
        <v>4300</v>
      </c>
      <c r="D6391" t="s">
        <v>5916</v>
      </c>
      <c r="E6391" s="11">
        <v>1</v>
      </c>
      <c r="F6391"/>
    </row>
    <row r="6392" spans="1:6" x14ac:dyDescent="0.25">
      <c r="A6392" s="9" t="s">
        <v>8842</v>
      </c>
      <c r="B6392" s="9"/>
      <c r="C6392" s="9"/>
      <c r="D6392" s="9"/>
      <c r="E6392" s="12">
        <v>1</v>
      </c>
      <c r="F6392"/>
    </row>
    <row r="6393" spans="1:6" x14ac:dyDescent="0.25">
      <c r="A6393" t="s">
        <v>269</v>
      </c>
      <c r="B6393">
        <v>2003</v>
      </c>
      <c r="C6393">
        <v>3</v>
      </c>
      <c r="D6393" t="s">
        <v>3443</v>
      </c>
      <c r="E6393" s="11">
        <v>1</v>
      </c>
      <c r="F6393"/>
    </row>
    <row r="6394" spans="1:6" x14ac:dyDescent="0.25">
      <c r="A6394" t="s">
        <v>269</v>
      </c>
      <c r="B6394">
        <v>2004</v>
      </c>
      <c r="C6394">
        <v>76</v>
      </c>
      <c r="D6394" t="s">
        <v>3443</v>
      </c>
      <c r="E6394" s="11">
        <v>1</v>
      </c>
      <c r="F6394"/>
    </row>
    <row r="6395" spans="1:6" x14ac:dyDescent="0.25">
      <c r="A6395" t="s">
        <v>269</v>
      </c>
      <c r="B6395">
        <v>2005</v>
      </c>
      <c r="C6395">
        <v>76</v>
      </c>
      <c r="D6395" t="s">
        <v>3443</v>
      </c>
      <c r="E6395" s="11">
        <v>1</v>
      </c>
      <c r="F6395"/>
    </row>
    <row r="6396" spans="1:6" x14ac:dyDescent="0.25">
      <c r="A6396" t="s">
        <v>269</v>
      </c>
      <c r="B6396">
        <v>2006</v>
      </c>
      <c r="C6396">
        <v>205</v>
      </c>
      <c r="D6396" t="s">
        <v>3443</v>
      </c>
      <c r="E6396" s="11">
        <v>1</v>
      </c>
      <c r="F6396"/>
    </row>
    <row r="6397" spans="1:6" x14ac:dyDescent="0.25">
      <c r="A6397" t="s">
        <v>269</v>
      </c>
      <c r="B6397">
        <v>2008</v>
      </c>
      <c r="C6397">
        <v>30</v>
      </c>
      <c r="D6397" t="s">
        <v>3443</v>
      </c>
      <c r="E6397" s="11">
        <v>1</v>
      </c>
      <c r="F6397"/>
    </row>
    <row r="6398" spans="1:6" x14ac:dyDescent="0.25">
      <c r="A6398" t="s">
        <v>269</v>
      </c>
      <c r="B6398">
        <v>2008</v>
      </c>
      <c r="C6398">
        <v>233</v>
      </c>
      <c r="D6398" t="s">
        <v>3443</v>
      </c>
      <c r="E6398" s="11">
        <v>1</v>
      </c>
      <c r="F6398"/>
    </row>
    <row r="6399" spans="1:6" x14ac:dyDescent="0.25">
      <c r="A6399" t="s">
        <v>269</v>
      </c>
      <c r="B6399">
        <v>2009</v>
      </c>
      <c r="C6399">
        <v>525</v>
      </c>
      <c r="D6399" t="s">
        <v>3443</v>
      </c>
      <c r="E6399" s="11">
        <v>1</v>
      </c>
      <c r="F6399"/>
    </row>
    <row r="6400" spans="1:6" x14ac:dyDescent="0.25">
      <c r="A6400" t="s">
        <v>269</v>
      </c>
      <c r="B6400">
        <v>2010</v>
      </c>
      <c r="C6400">
        <v>403</v>
      </c>
      <c r="D6400" t="s">
        <v>3443</v>
      </c>
      <c r="E6400" s="11">
        <v>1</v>
      </c>
      <c r="F6400"/>
    </row>
    <row r="6401" spans="1:6" x14ac:dyDescent="0.25">
      <c r="A6401" t="s">
        <v>269</v>
      </c>
      <c r="B6401">
        <v>2011</v>
      </c>
      <c r="C6401">
        <v>199</v>
      </c>
      <c r="D6401" t="s">
        <v>3443</v>
      </c>
      <c r="E6401" s="11">
        <v>1</v>
      </c>
      <c r="F6401"/>
    </row>
    <row r="6402" spans="1:6" x14ac:dyDescent="0.25">
      <c r="A6402" t="s">
        <v>269</v>
      </c>
      <c r="B6402">
        <v>2013</v>
      </c>
      <c r="C6402">
        <v>206</v>
      </c>
      <c r="D6402" t="s">
        <v>3443</v>
      </c>
      <c r="E6402" s="11">
        <v>1</v>
      </c>
      <c r="F6402"/>
    </row>
    <row r="6403" spans="1:6" x14ac:dyDescent="0.25">
      <c r="A6403" t="s">
        <v>269</v>
      </c>
      <c r="B6403">
        <v>2013</v>
      </c>
      <c r="C6403">
        <v>206</v>
      </c>
      <c r="D6403" t="s">
        <v>5907</v>
      </c>
      <c r="E6403" s="11">
        <v>1</v>
      </c>
      <c r="F6403"/>
    </row>
    <row r="6404" spans="1:6" x14ac:dyDescent="0.25">
      <c r="A6404" s="9" t="s">
        <v>8843</v>
      </c>
      <c r="B6404" s="9"/>
      <c r="C6404" s="9"/>
      <c r="D6404" s="9"/>
      <c r="E6404" s="12">
        <v>11</v>
      </c>
      <c r="F6404"/>
    </row>
    <row r="6405" spans="1:6" x14ac:dyDescent="0.25">
      <c r="A6405" t="s">
        <v>3548</v>
      </c>
      <c r="B6405">
        <v>2016</v>
      </c>
      <c r="C6405" t="s">
        <v>1557</v>
      </c>
      <c r="D6405" t="s">
        <v>5685</v>
      </c>
      <c r="E6405" s="11">
        <v>1</v>
      </c>
      <c r="F6405"/>
    </row>
    <row r="6406" spans="1:6" x14ac:dyDescent="0.25">
      <c r="A6406" t="s">
        <v>3548</v>
      </c>
      <c r="B6406">
        <v>2017</v>
      </c>
      <c r="C6406" t="s">
        <v>2900</v>
      </c>
      <c r="D6406" t="s">
        <v>1493</v>
      </c>
      <c r="E6406" s="11">
        <v>1</v>
      </c>
      <c r="F6406"/>
    </row>
    <row r="6407" spans="1:6" x14ac:dyDescent="0.25">
      <c r="A6407" t="s">
        <v>3548</v>
      </c>
      <c r="B6407">
        <v>2018</v>
      </c>
      <c r="C6407" t="s">
        <v>1449</v>
      </c>
      <c r="D6407" t="s">
        <v>3454</v>
      </c>
      <c r="E6407" s="11">
        <v>1</v>
      </c>
      <c r="F6407"/>
    </row>
    <row r="6408" spans="1:6" x14ac:dyDescent="0.25">
      <c r="A6408" t="s">
        <v>3548</v>
      </c>
      <c r="B6408">
        <v>2019</v>
      </c>
      <c r="C6408">
        <v>343</v>
      </c>
      <c r="D6408" t="s">
        <v>3443</v>
      </c>
      <c r="E6408" s="11">
        <v>1</v>
      </c>
      <c r="F6408"/>
    </row>
    <row r="6409" spans="1:6" x14ac:dyDescent="0.25">
      <c r="A6409" s="9" t="s">
        <v>8844</v>
      </c>
      <c r="B6409" s="9"/>
      <c r="C6409" s="9"/>
      <c r="D6409" s="9"/>
      <c r="E6409" s="12">
        <v>4</v>
      </c>
      <c r="F6409"/>
    </row>
    <row r="6410" spans="1:6" x14ac:dyDescent="0.25">
      <c r="A6410" t="s">
        <v>3549</v>
      </c>
      <c r="B6410">
        <v>2017</v>
      </c>
      <c r="C6410" t="s">
        <v>2265</v>
      </c>
      <c r="D6410" t="s">
        <v>6143</v>
      </c>
      <c r="E6410" s="11">
        <v>1</v>
      </c>
      <c r="F6410"/>
    </row>
    <row r="6411" spans="1:6" x14ac:dyDescent="0.25">
      <c r="A6411" t="s">
        <v>3549</v>
      </c>
      <c r="B6411">
        <v>2018</v>
      </c>
      <c r="C6411" t="s">
        <v>1455</v>
      </c>
      <c r="D6411" t="s">
        <v>1493</v>
      </c>
      <c r="E6411" s="11">
        <v>1</v>
      </c>
      <c r="F6411"/>
    </row>
    <row r="6412" spans="1:6" x14ac:dyDescent="0.25">
      <c r="A6412" t="s">
        <v>3549</v>
      </c>
      <c r="B6412">
        <v>2019</v>
      </c>
      <c r="C6412">
        <v>207</v>
      </c>
      <c r="D6412" t="s">
        <v>3442</v>
      </c>
      <c r="E6412" s="11">
        <v>1</v>
      </c>
      <c r="F6412"/>
    </row>
    <row r="6413" spans="1:6" x14ac:dyDescent="0.25">
      <c r="A6413" t="s">
        <v>3549</v>
      </c>
      <c r="B6413">
        <v>2019</v>
      </c>
      <c r="C6413" t="s">
        <v>4993</v>
      </c>
      <c r="D6413" t="s">
        <v>8845</v>
      </c>
      <c r="E6413" s="11">
        <v>1</v>
      </c>
      <c r="F6413"/>
    </row>
    <row r="6414" spans="1:6" x14ac:dyDescent="0.25">
      <c r="A6414" s="9" t="s">
        <v>8846</v>
      </c>
      <c r="B6414" s="9"/>
      <c r="C6414" s="9"/>
      <c r="D6414" s="9"/>
      <c r="E6414" s="12">
        <v>4</v>
      </c>
      <c r="F6414"/>
    </row>
    <row r="6415" spans="1:6" x14ac:dyDescent="0.25">
      <c r="A6415" t="s">
        <v>6615</v>
      </c>
      <c r="B6415">
        <v>2018</v>
      </c>
      <c r="C6415" t="s">
        <v>3017</v>
      </c>
      <c r="D6415" t="s">
        <v>6158</v>
      </c>
      <c r="E6415" s="11">
        <v>1</v>
      </c>
      <c r="F6415"/>
    </row>
    <row r="6416" spans="1:6" x14ac:dyDescent="0.25">
      <c r="A6416" t="s">
        <v>6615</v>
      </c>
      <c r="B6416">
        <v>2018</v>
      </c>
      <c r="C6416" t="s">
        <v>3017</v>
      </c>
      <c r="D6416" t="s">
        <v>6326</v>
      </c>
      <c r="E6416" s="11">
        <v>1</v>
      </c>
      <c r="F6416"/>
    </row>
    <row r="6417" spans="1:6" x14ac:dyDescent="0.25">
      <c r="A6417" t="s">
        <v>6615</v>
      </c>
      <c r="B6417">
        <v>2018</v>
      </c>
      <c r="C6417" t="s">
        <v>3126</v>
      </c>
      <c r="D6417" t="s">
        <v>5684</v>
      </c>
      <c r="E6417" s="11">
        <v>1</v>
      </c>
      <c r="F6417"/>
    </row>
    <row r="6418" spans="1:6" x14ac:dyDescent="0.25">
      <c r="A6418" t="s">
        <v>6615</v>
      </c>
      <c r="B6418">
        <v>2019</v>
      </c>
      <c r="C6418" t="s">
        <v>5123</v>
      </c>
      <c r="D6418" t="s">
        <v>7163</v>
      </c>
      <c r="E6418" s="11">
        <v>1</v>
      </c>
      <c r="F6418"/>
    </row>
    <row r="6419" spans="1:6" x14ac:dyDescent="0.25">
      <c r="A6419" t="s">
        <v>6615</v>
      </c>
      <c r="B6419">
        <v>2019</v>
      </c>
      <c r="C6419" t="s">
        <v>5124</v>
      </c>
      <c r="D6419" t="s">
        <v>6158</v>
      </c>
      <c r="E6419" s="11">
        <v>1</v>
      </c>
      <c r="F6419"/>
    </row>
    <row r="6420" spans="1:6" x14ac:dyDescent="0.25">
      <c r="A6420" s="9" t="s">
        <v>8847</v>
      </c>
      <c r="B6420" s="9"/>
      <c r="C6420" s="9"/>
      <c r="D6420" s="9"/>
      <c r="E6420" s="12">
        <v>5</v>
      </c>
      <c r="F6420"/>
    </row>
    <row r="6421" spans="1:6" x14ac:dyDescent="0.25">
      <c r="A6421" t="s">
        <v>5669</v>
      </c>
      <c r="B6421">
        <v>2017</v>
      </c>
      <c r="C6421" t="s">
        <v>4774</v>
      </c>
      <c r="D6421" t="s">
        <v>7154</v>
      </c>
      <c r="E6421" s="11">
        <v>1</v>
      </c>
      <c r="F6421"/>
    </row>
    <row r="6422" spans="1:6" x14ac:dyDescent="0.25">
      <c r="A6422" t="s">
        <v>5669</v>
      </c>
      <c r="B6422">
        <v>2018</v>
      </c>
      <c r="C6422">
        <v>30</v>
      </c>
      <c r="D6422" t="s">
        <v>6336</v>
      </c>
      <c r="E6422" s="11">
        <v>1</v>
      </c>
      <c r="F6422"/>
    </row>
    <row r="6423" spans="1:6" x14ac:dyDescent="0.25">
      <c r="A6423" t="s">
        <v>5669</v>
      </c>
      <c r="B6423">
        <v>2018</v>
      </c>
      <c r="C6423" t="s">
        <v>4426</v>
      </c>
      <c r="D6423" t="s">
        <v>3507</v>
      </c>
      <c r="E6423" s="11">
        <v>1</v>
      </c>
      <c r="F6423"/>
    </row>
    <row r="6424" spans="1:6" x14ac:dyDescent="0.25">
      <c r="A6424" t="s">
        <v>5669</v>
      </c>
      <c r="B6424">
        <v>2019</v>
      </c>
      <c r="C6424" t="s">
        <v>5134</v>
      </c>
      <c r="D6424" t="s">
        <v>7163</v>
      </c>
      <c r="E6424" s="11">
        <v>1</v>
      </c>
      <c r="F6424"/>
    </row>
    <row r="6425" spans="1:6" x14ac:dyDescent="0.25">
      <c r="A6425" t="s">
        <v>5669</v>
      </c>
      <c r="B6425">
        <v>2019</v>
      </c>
      <c r="C6425" t="s">
        <v>5135</v>
      </c>
      <c r="D6425" t="s">
        <v>5928</v>
      </c>
      <c r="E6425" s="11">
        <v>1</v>
      </c>
      <c r="F6425"/>
    </row>
    <row r="6426" spans="1:6" x14ac:dyDescent="0.25">
      <c r="A6426" t="s">
        <v>5669</v>
      </c>
      <c r="B6426">
        <v>2019</v>
      </c>
      <c r="C6426" t="s">
        <v>6908</v>
      </c>
      <c r="D6426" t="s">
        <v>6080</v>
      </c>
      <c r="E6426" s="11">
        <v>1</v>
      </c>
      <c r="F6426"/>
    </row>
    <row r="6427" spans="1:6" x14ac:dyDescent="0.25">
      <c r="A6427" s="9" t="s">
        <v>8848</v>
      </c>
      <c r="B6427" s="9"/>
      <c r="C6427" s="9"/>
      <c r="D6427" s="9"/>
      <c r="E6427" s="12">
        <v>6</v>
      </c>
      <c r="F6427"/>
    </row>
    <row r="6428" spans="1:6" x14ac:dyDescent="0.25">
      <c r="A6428" t="s">
        <v>3550</v>
      </c>
      <c r="B6428">
        <v>2017</v>
      </c>
      <c r="C6428" t="s">
        <v>2129</v>
      </c>
      <c r="D6428" t="s">
        <v>5685</v>
      </c>
      <c r="E6428" s="11">
        <v>1</v>
      </c>
      <c r="F6428"/>
    </row>
    <row r="6429" spans="1:6" x14ac:dyDescent="0.25">
      <c r="A6429" t="s">
        <v>3550</v>
      </c>
      <c r="B6429">
        <v>2018</v>
      </c>
      <c r="C6429">
        <v>22</v>
      </c>
      <c r="D6429" t="s">
        <v>2678</v>
      </c>
      <c r="E6429" s="11">
        <v>1</v>
      </c>
      <c r="F6429"/>
    </row>
    <row r="6430" spans="1:6" x14ac:dyDescent="0.25">
      <c r="A6430" t="s">
        <v>3550</v>
      </c>
      <c r="B6430">
        <v>2018</v>
      </c>
      <c r="C6430">
        <v>34</v>
      </c>
      <c r="D6430" t="s">
        <v>684</v>
      </c>
      <c r="E6430" s="11">
        <v>1</v>
      </c>
      <c r="F6430"/>
    </row>
    <row r="6431" spans="1:6" x14ac:dyDescent="0.25">
      <c r="A6431" t="s">
        <v>3550</v>
      </c>
      <c r="B6431">
        <v>2018</v>
      </c>
      <c r="C6431">
        <v>70</v>
      </c>
      <c r="D6431" t="s">
        <v>2718</v>
      </c>
      <c r="E6431" s="11">
        <v>1</v>
      </c>
      <c r="F6431"/>
    </row>
    <row r="6432" spans="1:6" x14ac:dyDescent="0.25">
      <c r="A6432" t="s">
        <v>3550</v>
      </c>
      <c r="B6432">
        <v>2018</v>
      </c>
      <c r="C6432">
        <v>60</v>
      </c>
      <c r="D6432" t="s">
        <v>2704</v>
      </c>
      <c r="E6432" s="11">
        <v>1</v>
      </c>
      <c r="F6432"/>
    </row>
    <row r="6433" spans="1:6" x14ac:dyDescent="0.25">
      <c r="A6433" t="s">
        <v>3550</v>
      </c>
      <c r="B6433">
        <v>2018</v>
      </c>
      <c r="C6433">
        <v>60</v>
      </c>
      <c r="D6433" t="s">
        <v>3817</v>
      </c>
      <c r="E6433" s="11">
        <v>1</v>
      </c>
      <c r="F6433"/>
    </row>
    <row r="6434" spans="1:6" x14ac:dyDescent="0.25">
      <c r="A6434" t="s">
        <v>3550</v>
      </c>
      <c r="B6434">
        <v>2018</v>
      </c>
      <c r="C6434">
        <v>105</v>
      </c>
      <c r="D6434" t="s">
        <v>2559</v>
      </c>
      <c r="E6434" s="11">
        <v>1</v>
      </c>
      <c r="F6434"/>
    </row>
    <row r="6435" spans="1:6" x14ac:dyDescent="0.25">
      <c r="A6435" t="s">
        <v>3550</v>
      </c>
      <c r="B6435">
        <v>2018</v>
      </c>
      <c r="C6435">
        <v>37</v>
      </c>
      <c r="D6435" t="s">
        <v>568</v>
      </c>
      <c r="E6435" s="11">
        <v>1</v>
      </c>
      <c r="F6435"/>
    </row>
    <row r="6436" spans="1:6" x14ac:dyDescent="0.25">
      <c r="A6436" t="s">
        <v>3550</v>
      </c>
      <c r="B6436">
        <v>2018</v>
      </c>
      <c r="C6436" t="s">
        <v>3199</v>
      </c>
      <c r="D6436" t="s">
        <v>3599</v>
      </c>
      <c r="E6436" s="11">
        <v>1</v>
      </c>
      <c r="F6436"/>
    </row>
    <row r="6437" spans="1:6" x14ac:dyDescent="0.25">
      <c r="A6437" t="s">
        <v>3550</v>
      </c>
      <c r="B6437">
        <v>2018</v>
      </c>
      <c r="C6437" t="s">
        <v>3722</v>
      </c>
      <c r="D6437" t="s">
        <v>567</v>
      </c>
      <c r="E6437" s="11">
        <v>1</v>
      </c>
      <c r="F6437"/>
    </row>
    <row r="6438" spans="1:6" x14ac:dyDescent="0.25">
      <c r="A6438" t="s">
        <v>3550</v>
      </c>
      <c r="B6438">
        <v>2018</v>
      </c>
      <c r="C6438" t="s">
        <v>3723</v>
      </c>
      <c r="D6438" t="s">
        <v>3719</v>
      </c>
      <c r="E6438" s="11">
        <v>1</v>
      </c>
      <c r="F6438"/>
    </row>
    <row r="6439" spans="1:6" x14ac:dyDescent="0.25">
      <c r="A6439" t="s">
        <v>3550</v>
      </c>
      <c r="B6439">
        <v>2019</v>
      </c>
      <c r="C6439">
        <v>155</v>
      </c>
      <c r="D6439" t="s">
        <v>3442</v>
      </c>
      <c r="E6439" s="11">
        <v>1</v>
      </c>
      <c r="F6439"/>
    </row>
    <row r="6440" spans="1:6" x14ac:dyDescent="0.25">
      <c r="A6440" t="s">
        <v>3550</v>
      </c>
      <c r="B6440">
        <v>2019</v>
      </c>
      <c r="C6440">
        <v>624</v>
      </c>
      <c r="D6440" t="s">
        <v>3443</v>
      </c>
      <c r="E6440" s="11">
        <v>1</v>
      </c>
      <c r="F6440"/>
    </row>
    <row r="6441" spans="1:6" x14ac:dyDescent="0.25">
      <c r="A6441" s="9" t="s">
        <v>5670</v>
      </c>
      <c r="B6441" s="9"/>
      <c r="C6441" s="9"/>
      <c r="D6441" s="9"/>
      <c r="E6441" s="12">
        <v>13</v>
      </c>
      <c r="F6441"/>
    </row>
    <row r="6442" spans="1:6" x14ac:dyDescent="0.25">
      <c r="A6442" t="s">
        <v>1518</v>
      </c>
      <c r="B6442">
        <v>2015</v>
      </c>
      <c r="C6442" t="s">
        <v>1486</v>
      </c>
      <c r="D6442" t="s">
        <v>1493</v>
      </c>
      <c r="E6442" s="11">
        <v>1</v>
      </c>
      <c r="F6442"/>
    </row>
    <row r="6443" spans="1:6" x14ac:dyDescent="0.25">
      <c r="A6443" t="s">
        <v>1518</v>
      </c>
      <c r="B6443">
        <v>2016</v>
      </c>
      <c r="C6443">
        <v>128</v>
      </c>
      <c r="D6443" t="s">
        <v>3443</v>
      </c>
      <c r="E6443" s="11">
        <v>1</v>
      </c>
      <c r="F6443"/>
    </row>
    <row r="6444" spans="1:6" x14ac:dyDescent="0.25">
      <c r="A6444" s="9" t="s">
        <v>8849</v>
      </c>
      <c r="B6444" s="9"/>
      <c r="C6444" s="9"/>
      <c r="D6444" s="9"/>
      <c r="E6444" s="12">
        <v>2</v>
      </c>
      <c r="F6444"/>
    </row>
    <row r="6445" spans="1:6" x14ac:dyDescent="0.25">
      <c r="A6445" t="s">
        <v>3551</v>
      </c>
      <c r="B6445">
        <v>2017</v>
      </c>
      <c r="C6445" t="s">
        <v>2928</v>
      </c>
      <c r="D6445" t="s">
        <v>1493</v>
      </c>
      <c r="E6445" s="11">
        <v>1</v>
      </c>
      <c r="F6445"/>
    </row>
    <row r="6446" spans="1:6" x14ac:dyDescent="0.25">
      <c r="A6446" s="9" t="s">
        <v>8850</v>
      </c>
      <c r="B6446" s="9"/>
      <c r="C6446" s="9"/>
      <c r="D6446" s="9"/>
      <c r="E6446" s="12">
        <v>1</v>
      </c>
      <c r="F6446"/>
    </row>
    <row r="6447" spans="1:6" x14ac:dyDescent="0.25">
      <c r="A6447" t="s">
        <v>6289</v>
      </c>
      <c r="B6447">
        <v>1983</v>
      </c>
      <c r="C6447">
        <v>634</v>
      </c>
      <c r="D6447" t="s">
        <v>5893</v>
      </c>
      <c r="E6447" s="11">
        <v>1</v>
      </c>
      <c r="F6447"/>
    </row>
    <row r="6448" spans="1:6" x14ac:dyDescent="0.25">
      <c r="A6448" s="9" t="s">
        <v>8851</v>
      </c>
      <c r="B6448" s="9"/>
      <c r="C6448" s="9"/>
      <c r="D6448" s="9"/>
      <c r="E6448" s="12">
        <v>1</v>
      </c>
      <c r="F6448"/>
    </row>
    <row r="6449" spans="1:6" x14ac:dyDescent="0.25">
      <c r="A6449" t="s">
        <v>270</v>
      </c>
      <c r="B6449">
        <v>1978</v>
      </c>
      <c r="C6449">
        <v>20</v>
      </c>
      <c r="D6449" t="s">
        <v>3443</v>
      </c>
      <c r="E6449" s="11">
        <v>1</v>
      </c>
      <c r="F6449"/>
    </row>
    <row r="6450" spans="1:6" x14ac:dyDescent="0.25">
      <c r="A6450" t="s">
        <v>270</v>
      </c>
      <c r="B6450">
        <v>1979</v>
      </c>
      <c r="C6450">
        <v>650</v>
      </c>
      <c r="D6450" t="s">
        <v>3443</v>
      </c>
      <c r="E6450" s="11">
        <v>1</v>
      </c>
      <c r="F6450"/>
    </row>
    <row r="6451" spans="1:6" x14ac:dyDescent="0.25">
      <c r="A6451" t="s">
        <v>270</v>
      </c>
      <c r="B6451">
        <v>1980</v>
      </c>
      <c r="C6451">
        <v>540</v>
      </c>
      <c r="D6451" t="s">
        <v>3443</v>
      </c>
      <c r="E6451" s="11">
        <v>1</v>
      </c>
      <c r="F6451"/>
    </row>
    <row r="6452" spans="1:6" x14ac:dyDescent="0.25">
      <c r="A6452" t="s">
        <v>270</v>
      </c>
      <c r="B6452">
        <v>1981</v>
      </c>
      <c r="C6452">
        <v>1</v>
      </c>
      <c r="D6452" t="s">
        <v>5893</v>
      </c>
      <c r="E6452" s="11">
        <v>1</v>
      </c>
      <c r="F6452"/>
    </row>
    <row r="6453" spans="1:6" x14ac:dyDescent="0.25">
      <c r="A6453" t="s">
        <v>270</v>
      </c>
      <c r="B6453">
        <v>1981</v>
      </c>
      <c r="C6453">
        <v>180</v>
      </c>
      <c r="D6453" t="s">
        <v>3443</v>
      </c>
      <c r="E6453" s="11">
        <v>1</v>
      </c>
      <c r="F6453"/>
    </row>
    <row r="6454" spans="1:6" x14ac:dyDescent="0.25">
      <c r="A6454" t="s">
        <v>270</v>
      </c>
      <c r="B6454">
        <v>1981</v>
      </c>
      <c r="C6454">
        <v>251</v>
      </c>
      <c r="D6454" t="s">
        <v>3442</v>
      </c>
      <c r="E6454" s="11">
        <v>1</v>
      </c>
      <c r="F6454"/>
    </row>
    <row r="6455" spans="1:6" x14ac:dyDescent="0.25">
      <c r="A6455" t="s">
        <v>270</v>
      </c>
      <c r="B6455">
        <v>1982</v>
      </c>
      <c r="C6455">
        <v>1</v>
      </c>
      <c r="D6455" t="s">
        <v>5954</v>
      </c>
      <c r="E6455" s="11">
        <v>1</v>
      </c>
      <c r="F6455"/>
    </row>
    <row r="6456" spans="1:6" x14ac:dyDescent="0.25">
      <c r="A6456" t="s">
        <v>270</v>
      </c>
      <c r="B6456">
        <v>1982</v>
      </c>
      <c r="C6456">
        <v>168</v>
      </c>
      <c r="D6456" t="s">
        <v>3442</v>
      </c>
      <c r="E6456" s="11">
        <v>1</v>
      </c>
      <c r="F6456"/>
    </row>
    <row r="6457" spans="1:6" x14ac:dyDescent="0.25">
      <c r="A6457" t="s">
        <v>270</v>
      </c>
      <c r="B6457">
        <v>1982</v>
      </c>
      <c r="C6457">
        <v>256</v>
      </c>
      <c r="D6457" t="s">
        <v>5893</v>
      </c>
      <c r="E6457" s="11">
        <v>1</v>
      </c>
      <c r="F6457"/>
    </row>
    <row r="6458" spans="1:6" x14ac:dyDescent="0.25">
      <c r="A6458" t="s">
        <v>270</v>
      </c>
      <c r="B6458">
        <v>1982</v>
      </c>
      <c r="C6458">
        <v>780</v>
      </c>
      <c r="D6458" t="s">
        <v>3443</v>
      </c>
      <c r="E6458" s="11">
        <v>1</v>
      </c>
      <c r="F6458"/>
    </row>
    <row r="6459" spans="1:6" x14ac:dyDescent="0.25">
      <c r="A6459" t="s">
        <v>270</v>
      </c>
      <c r="B6459">
        <v>1982</v>
      </c>
      <c r="C6459">
        <v>781</v>
      </c>
      <c r="D6459" t="s">
        <v>5998</v>
      </c>
      <c r="E6459" s="11">
        <v>1</v>
      </c>
      <c r="F6459"/>
    </row>
    <row r="6460" spans="1:6" x14ac:dyDescent="0.25">
      <c r="A6460" t="s">
        <v>270</v>
      </c>
      <c r="B6460">
        <v>1983</v>
      </c>
      <c r="C6460">
        <v>100</v>
      </c>
      <c r="D6460" t="s">
        <v>3443</v>
      </c>
      <c r="E6460" s="11">
        <v>1</v>
      </c>
      <c r="F6460"/>
    </row>
    <row r="6461" spans="1:6" x14ac:dyDescent="0.25">
      <c r="A6461" t="s">
        <v>270</v>
      </c>
      <c r="B6461">
        <v>1983</v>
      </c>
      <c r="C6461">
        <v>171</v>
      </c>
      <c r="D6461" t="s">
        <v>5893</v>
      </c>
      <c r="E6461" s="11">
        <v>1</v>
      </c>
      <c r="F6461"/>
    </row>
    <row r="6462" spans="1:6" x14ac:dyDescent="0.25">
      <c r="A6462" t="s">
        <v>270</v>
      </c>
      <c r="B6462">
        <v>1984</v>
      </c>
      <c r="C6462">
        <v>61</v>
      </c>
      <c r="D6462" t="s">
        <v>3442</v>
      </c>
      <c r="E6462" s="11">
        <v>1</v>
      </c>
      <c r="F6462"/>
    </row>
    <row r="6463" spans="1:6" x14ac:dyDescent="0.25">
      <c r="A6463" t="s">
        <v>270</v>
      </c>
      <c r="B6463">
        <v>1984</v>
      </c>
      <c r="C6463">
        <v>103</v>
      </c>
      <c r="D6463" t="s">
        <v>5926</v>
      </c>
      <c r="E6463" s="11">
        <v>1</v>
      </c>
      <c r="F6463"/>
    </row>
    <row r="6464" spans="1:6" x14ac:dyDescent="0.25">
      <c r="A6464" t="s">
        <v>270</v>
      </c>
      <c r="B6464">
        <v>1984</v>
      </c>
      <c r="C6464">
        <v>300</v>
      </c>
      <c r="D6464" t="s">
        <v>3443</v>
      </c>
      <c r="E6464" s="11">
        <v>1</v>
      </c>
      <c r="F6464"/>
    </row>
    <row r="6465" spans="1:6" x14ac:dyDescent="0.25">
      <c r="A6465" t="s">
        <v>270</v>
      </c>
      <c r="B6465">
        <v>1986</v>
      </c>
      <c r="C6465">
        <v>1</v>
      </c>
      <c r="D6465" t="s">
        <v>3443</v>
      </c>
      <c r="E6465" s="11">
        <v>1</v>
      </c>
      <c r="F6465"/>
    </row>
    <row r="6466" spans="1:6" x14ac:dyDescent="0.25">
      <c r="A6466" t="s">
        <v>270</v>
      </c>
      <c r="B6466">
        <v>1986</v>
      </c>
      <c r="C6466">
        <v>741</v>
      </c>
      <c r="D6466" t="s">
        <v>3443</v>
      </c>
      <c r="E6466" s="11">
        <v>1</v>
      </c>
      <c r="F6466"/>
    </row>
    <row r="6467" spans="1:6" x14ac:dyDescent="0.25">
      <c r="A6467" t="s">
        <v>270</v>
      </c>
      <c r="B6467">
        <v>1987</v>
      </c>
      <c r="C6467">
        <v>200</v>
      </c>
      <c r="D6467" t="s">
        <v>3443</v>
      </c>
      <c r="E6467" s="11">
        <v>1</v>
      </c>
      <c r="F6467"/>
    </row>
    <row r="6468" spans="1:6" x14ac:dyDescent="0.25">
      <c r="A6468" t="s">
        <v>270</v>
      </c>
      <c r="B6468">
        <v>1987</v>
      </c>
      <c r="C6468">
        <v>393</v>
      </c>
      <c r="D6468" t="s">
        <v>3443</v>
      </c>
      <c r="E6468" s="11">
        <v>1</v>
      </c>
      <c r="F6468"/>
    </row>
    <row r="6469" spans="1:6" x14ac:dyDescent="0.25">
      <c r="A6469" t="s">
        <v>270</v>
      </c>
      <c r="B6469">
        <v>1988</v>
      </c>
      <c r="C6469">
        <v>475</v>
      </c>
      <c r="D6469" t="s">
        <v>3443</v>
      </c>
      <c r="E6469" s="11">
        <v>1</v>
      </c>
      <c r="F6469"/>
    </row>
    <row r="6470" spans="1:6" x14ac:dyDescent="0.25">
      <c r="A6470" t="s">
        <v>270</v>
      </c>
      <c r="B6470">
        <v>1989</v>
      </c>
      <c r="C6470">
        <v>505</v>
      </c>
      <c r="D6470" t="s">
        <v>3443</v>
      </c>
      <c r="E6470" s="11">
        <v>1</v>
      </c>
      <c r="F6470"/>
    </row>
    <row r="6471" spans="1:6" x14ac:dyDescent="0.25">
      <c r="A6471" t="s">
        <v>270</v>
      </c>
      <c r="B6471">
        <v>2012</v>
      </c>
      <c r="C6471" t="s">
        <v>1043</v>
      </c>
      <c r="D6471" t="s">
        <v>5908</v>
      </c>
      <c r="E6471" s="11">
        <v>1</v>
      </c>
      <c r="F6471"/>
    </row>
    <row r="6472" spans="1:6" x14ac:dyDescent="0.25">
      <c r="A6472" t="s">
        <v>270</v>
      </c>
      <c r="B6472">
        <v>2017</v>
      </c>
      <c r="C6472">
        <v>162</v>
      </c>
      <c r="D6472" t="s">
        <v>5986</v>
      </c>
      <c r="E6472" s="11">
        <v>1</v>
      </c>
      <c r="F6472"/>
    </row>
    <row r="6473" spans="1:6" x14ac:dyDescent="0.25">
      <c r="A6473" s="9" t="s">
        <v>8852</v>
      </c>
      <c r="B6473" s="9"/>
      <c r="C6473" s="9"/>
      <c r="D6473" s="9"/>
      <c r="E6473" s="12">
        <v>24</v>
      </c>
      <c r="F6473"/>
    </row>
    <row r="6474" spans="1:6" x14ac:dyDescent="0.25">
      <c r="A6474" t="s">
        <v>6290</v>
      </c>
      <c r="B6474">
        <v>1982</v>
      </c>
      <c r="C6474">
        <v>640</v>
      </c>
      <c r="D6474" t="s">
        <v>5893</v>
      </c>
      <c r="E6474" s="11">
        <v>1</v>
      </c>
      <c r="F6474"/>
    </row>
    <row r="6475" spans="1:6" x14ac:dyDescent="0.25">
      <c r="A6475" s="9" t="s">
        <v>8853</v>
      </c>
      <c r="B6475" s="9"/>
      <c r="C6475" s="9"/>
      <c r="D6475" s="9"/>
      <c r="E6475" s="12">
        <v>1</v>
      </c>
      <c r="F6475"/>
    </row>
    <row r="6476" spans="1:6" x14ac:dyDescent="0.25">
      <c r="A6476" t="s">
        <v>6123</v>
      </c>
      <c r="B6476">
        <v>1982</v>
      </c>
      <c r="C6476">
        <v>585</v>
      </c>
      <c r="D6476" t="s">
        <v>3442</v>
      </c>
      <c r="E6476" s="11">
        <v>1</v>
      </c>
      <c r="F6476"/>
    </row>
    <row r="6477" spans="1:6" x14ac:dyDescent="0.25">
      <c r="A6477" s="9" t="s">
        <v>8854</v>
      </c>
      <c r="B6477" s="9"/>
      <c r="C6477" s="9"/>
      <c r="D6477" s="9"/>
      <c r="E6477" s="12">
        <v>1</v>
      </c>
      <c r="F6477"/>
    </row>
    <row r="6478" spans="1:6" x14ac:dyDescent="0.25">
      <c r="A6478" t="s">
        <v>6124</v>
      </c>
      <c r="B6478">
        <v>1982</v>
      </c>
      <c r="C6478">
        <v>636</v>
      </c>
      <c r="D6478" t="s">
        <v>6125</v>
      </c>
      <c r="E6478" s="11">
        <v>1</v>
      </c>
      <c r="F6478"/>
    </row>
    <row r="6479" spans="1:6" x14ac:dyDescent="0.25">
      <c r="A6479" s="9" t="s">
        <v>8855</v>
      </c>
      <c r="B6479" s="9"/>
      <c r="C6479" s="9"/>
      <c r="D6479" s="9"/>
      <c r="E6479" s="12">
        <v>1</v>
      </c>
      <c r="F6479"/>
    </row>
    <row r="6480" spans="1:6" x14ac:dyDescent="0.25">
      <c r="A6480" t="s">
        <v>6126</v>
      </c>
      <c r="B6480">
        <v>1984</v>
      </c>
      <c r="C6480">
        <v>636</v>
      </c>
      <c r="D6480" t="s">
        <v>5893</v>
      </c>
      <c r="E6480" s="11">
        <v>1</v>
      </c>
      <c r="F6480"/>
    </row>
    <row r="6481" spans="1:6" x14ac:dyDescent="0.25">
      <c r="A6481" s="9" t="s">
        <v>8856</v>
      </c>
      <c r="B6481" s="9"/>
      <c r="C6481" s="9"/>
      <c r="D6481" s="9"/>
      <c r="E6481" s="12">
        <v>1</v>
      </c>
      <c r="F6481"/>
    </row>
    <row r="6482" spans="1:6" x14ac:dyDescent="0.25">
      <c r="A6482" t="s">
        <v>1519</v>
      </c>
      <c r="B6482">
        <v>2015</v>
      </c>
      <c r="C6482" t="s">
        <v>1413</v>
      </c>
      <c r="D6482" t="s">
        <v>899</v>
      </c>
      <c r="E6482" s="11">
        <v>1</v>
      </c>
      <c r="F6482"/>
    </row>
    <row r="6483" spans="1:6" x14ac:dyDescent="0.25">
      <c r="A6483" t="s">
        <v>1519</v>
      </c>
      <c r="B6483">
        <v>2015</v>
      </c>
      <c r="C6483" t="s">
        <v>1476</v>
      </c>
      <c r="D6483" t="s">
        <v>3405</v>
      </c>
      <c r="E6483" s="11">
        <v>1</v>
      </c>
      <c r="F6483"/>
    </row>
    <row r="6484" spans="1:6" x14ac:dyDescent="0.25">
      <c r="A6484" t="s">
        <v>1519</v>
      </c>
      <c r="B6484">
        <v>2016</v>
      </c>
      <c r="C6484">
        <v>132</v>
      </c>
      <c r="D6484" t="s">
        <v>3443</v>
      </c>
      <c r="E6484" s="11">
        <v>1</v>
      </c>
      <c r="F6484"/>
    </row>
    <row r="6485" spans="1:6" x14ac:dyDescent="0.25">
      <c r="A6485" t="s">
        <v>1519</v>
      </c>
      <c r="B6485">
        <v>2017</v>
      </c>
      <c r="C6485">
        <v>671</v>
      </c>
      <c r="D6485" t="s">
        <v>3443</v>
      </c>
      <c r="E6485" s="11">
        <v>1</v>
      </c>
      <c r="F6485"/>
    </row>
    <row r="6486" spans="1:6" x14ac:dyDescent="0.25">
      <c r="A6486" t="s">
        <v>1519</v>
      </c>
      <c r="B6486">
        <v>2018</v>
      </c>
      <c r="C6486">
        <v>355</v>
      </c>
      <c r="D6486" t="s">
        <v>3443</v>
      </c>
      <c r="E6486" s="11">
        <v>1</v>
      </c>
      <c r="F6486"/>
    </row>
    <row r="6487" spans="1:6" x14ac:dyDescent="0.25">
      <c r="A6487" s="9" t="s">
        <v>8857</v>
      </c>
      <c r="B6487" s="9"/>
      <c r="C6487" s="9"/>
      <c r="D6487" s="9"/>
      <c r="E6487" s="12">
        <v>5</v>
      </c>
      <c r="F6487"/>
    </row>
    <row r="6488" spans="1:6" x14ac:dyDescent="0.25">
      <c r="A6488" t="s">
        <v>3662</v>
      </c>
      <c r="B6488">
        <v>2018</v>
      </c>
      <c r="C6488">
        <v>315</v>
      </c>
      <c r="D6488" t="s">
        <v>567</v>
      </c>
      <c r="E6488" s="11">
        <v>1</v>
      </c>
      <c r="F6488"/>
    </row>
    <row r="6489" spans="1:6" x14ac:dyDescent="0.25">
      <c r="A6489" s="9" t="s">
        <v>8858</v>
      </c>
      <c r="B6489" s="9"/>
      <c r="C6489" s="9"/>
      <c r="D6489" s="9"/>
      <c r="E6489" s="12">
        <v>1</v>
      </c>
      <c r="F6489"/>
    </row>
    <row r="6490" spans="1:6" x14ac:dyDescent="0.25">
      <c r="A6490" t="s">
        <v>8859</v>
      </c>
      <c r="B6490">
        <v>2019</v>
      </c>
      <c r="C6490" t="s">
        <v>5187</v>
      </c>
      <c r="D6490" t="s">
        <v>7618</v>
      </c>
      <c r="E6490" s="11">
        <v>1</v>
      </c>
      <c r="F6490"/>
    </row>
    <row r="6491" spans="1:6" x14ac:dyDescent="0.25">
      <c r="A6491" t="s">
        <v>8859</v>
      </c>
      <c r="B6491">
        <v>2019</v>
      </c>
      <c r="C6491" t="s">
        <v>5187</v>
      </c>
      <c r="D6491" t="s">
        <v>8860</v>
      </c>
      <c r="E6491" s="11">
        <v>1</v>
      </c>
      <c r="F6491"/>
    </row>
    <row r="6492" spans="1:6" x14ac:dyDescent="0.25">
      <c r="A6492" s="9" t="s">
        <v>8861</v>
      </c>
      <c r="B6492" s="9"/>
      <c r="C6492" s="9"/>
      <c r="D6492" s="9"/>
      <c r="E6492" s="12">
        <v>2</v>
      </c>
      <c r="F6492"/>
    </row>
    <row r="6493" spans="1:6" x14ac:dyDescent="0.25">
      <c r="A6493" t="s">
        <v>6616</v>
      </c>
      <c r="B6493">
        <v>2018</v>
      </c>
      <c r="C6493" t="s">
        <v>2133</v>
      </c>
      <c r="D6493" t="s">
        <v>6158</v>
      </c>
      <c r="E6493" s="11">
        <v>1</v>
      </c>
      <c r="F6493"/>
    </row>
    <row r="6494" spans="1:6" x14ac:dyDescent="0.25">
      <c r="A6494" t="s">
        <v>6616</v>
      </c>
      <c r="B6494">
        <v>2018</v>
      </c>
      <c r="C6494" t="s">
        <v>4350</v>
      </c>
      <c r="D6494" t="s">
        <v>3507</v>
      </c>
      <c r="E6494" s="11">
        <v>1</v>
      </c>
      <c r="F6494"/>
    </row>
    <row r="6495" spans="1:6" x14ac:dyDescent="0.25">
      <c r="A6495" t="s">
        <v>6616</v>
      </c>
      <c r="B6495">
        <v>2019</v>
      </c>
      <c r="C6495" t="s">
        <v>5220</v>
      </c>
      <c r="D6495" t="s">
        <v>6158</v>
      </c>
      <c r="E6495" s="11">
        <v>1</v>
      </c>
      <c r="F6495"/>
    </row>
    <row r="6496" spans="1:6" x14ac:dyDescent="0.25">
      <c r="A6496" t="s">
        <v>6616</v>
      </c>
      <c r="B6496">
        <v>2019</v>
      </c>
      <c r="C6496" t="s">
        <v>5221</v>
      </c>
      <c r="D6496" t="s">
        <v>5928</v>
      </c>
      <c r="E6496" s="11">
        <v>1</v>
      </c>
      <c r="F6496"/>
    </row>
    <row r="6497" spans="1:6" x14ac:dyDescent="0.25">
      <c r="A6497" s="9" t="s">
        <v>8862</v>
      </c>
      <c r="B6497" s="9"/>
      <c r="C6497" s="9"/>
      <c r="D6497" s="9"/>
      <c r="E6497" s="12">
        <v>4</v>
      </c>
      <c r="F6497"/>
    </row>
    <row r="6498" spans="1:6" x14ac:dyDescent="0.25">
      <c r="A6498" t="s">
        <v>8863</v>
      </c>
      <c r="B6498">
        <v>2019</v>
      </c>
      <c r="C6498">
        <v>623</v>
      </c>
      <c r="D6498" t="s">
        <v>5960</v>
      </c>
      <c r="E6498" s="11">
        <v>1</v>
      </c>
      <c r="F6498"/>
    </row>
    <row r="6499" spans="1:6" x14ac:dyDescent="0.25">
      <c r="A6499" s="9" t="s">
        <v>8864</v>
      </c>
      <c r="B6499" s="9"/>
      <c r="C6499" s="9"/>
      <c r="D6499" s="9"/>
      <c r="E6499" s="12">
        <v>1</v>
      </c>
      <c r="F6499"/>
    </row>
    <row r="6500" spans="1:6" x14ac:dyDescent="0.25">
      <c r="A6500" t="s">
        <v>272</v>
      </c>
      <c r="B6500">
        <v>2016</v>
      </c>
      <c r="C6500">
        <v>562</v>
      </c>
      <c r="D6500" t="s">
        <v>3443</v>
      </c>
      <c r="E6500" s="11">
        <v>1</v>
      </c>
      <c r="F6500"/>
    </row>
    <row r="6501" spans="1:6" x14ac:dyDescent="0.25">
      <c r="A6501" t="s">
        <v>272</v>
      </c>
      <c r="B6501">
        <v>2017</v>
      </c>
      <c r="C6501">
        <v>263</v>
      </c>
      <c r="D6501" t="s">
        <v>3443</v>
      </c>
      <c r="E6501" s="11">
        <v>1</v>
      </c>
      <c r="F6501"/>
    </row>
    <row r="6502" spans="1:6" x14ac:dyDescent="0.25">
      <c r="A6502" t="s">
        <v>272</v>
      </c>
      <c r="B6502">
        <v>2018</v>
      </c>
      <c r="C6502">
        <v>384</v>
      </c>
      <c r="D6502" t="s">
        <v>3443</v>
      </c>
      <c r="E6502" s="11">
        <v>1</v>
      </c>
      <c r="F6502"/>
    </row>
    <row r="6503" spans="1:6" x14ac:dyDescent="0.25">
      <c r="A6503" t="s">
        <v>272</v>
      </c>
      <c r="B6503">
        <v>2018</v>
      </c>
      <c r="C6503" t="s">
        <v>3327</v>
      </c>
      <c r="D6503" t="s">
        <v>5982</v>
      </c>
      <c r="E6503" s="11">
        <v>1</v>
      </c>
      <c r="F6503"/>
    </row>
    <row r="6504" spans="1:6" x14ac:dyDescent="0.25">
      <c r="A6504" t="s">
        <v>272</v>
      </c>
      <c r="B6504">
        <v>2019</v>
      </c>
      <c r="C6504">
        <v>633</v>
      </c>
      <c r="D6504" t="s">
        <v>3443</v>
      </c>
      <c r="E6504" s="11">
        <v>1</v>
      </c>
      <c r="F6504"/>
    </row>
    <row r="6505" spans="1:6" x14ac:dyDescent="0.25">
      <c r="A6505" s="9" t="s">
        <v>8865</v>
      </c>
      <c r="B6505" s="9"/>
      <c r="C6505" s="9"/>
      <c r="D6505" s="9"/>
      <c r="E6505" s="12">
        <v>5</v>
      </c>
      <c r="F6505"/>
    </row>
    <row r="6506" spans="1:6" x14ac:dyDescent="0.25">
      <c r="A6506" t="s">
        <v>6127</v>
      </c>
      <c r="B6506">
        <v>2010</v>
      </c>
      <c r="C6506">
        <v>637</v>
      </c>
      <c r="D6506" t="s">
        <v>3443</v>
      </c>
      <c r="E6506" s="11">
        <v>1</v>
      </c>
      <c r="F6506"/>
    </row>
    <row r="6507" spans="1:6" x14ac:dyDescent="0.25">
      <c r="A6507" s="9" t="s">
        <v>8866</v>
      </c>
      <c r="B6507" s="9"/>
      <c r="C6507" s="9"/>
      <c r="D6507" s="9"/>
      <c r="E6507" s="12">
        <v>1</v>
      </c>
      <c r="F6507"/>
    </row>
    <row r="6508" spans="1:6" x14ac:dyDescent="0.25">
      <c r="A6508" t="s">
        <v>5671</v>
      </c>
      <c r="B6508">
        <v>2017</v>
      </c>
      <c r="C6508" t="s">
        <v>2164</v>
      </c>
      <c r="D6508" t="s">
        <v>5685</v>
      </c>
      <c r="E6508" s="11">
        <v>1</v>
      </c>
      <c r="F6508"/>
    </row>
    <row r="6509" spans="1:6" x14ac:dyDescent="0.25">
      <c r="A6509" t="s">
        <v>5671</v>
      </c>
      <c r="B6509">
        <v>2017</v>
      </c>
      <c r="C6509" t="s">
        <v>4732</v>
      </c>
      <c r="D6509" t="s">
        <v>5686</v>
      </c>
      <c r="E6509" s="11">
        <v>1</v>
      </c>
      <c r="F6509"/>
    </row>
    <row r="6510" spans="1:6" x14ac:dyDescent="0.25">
      <c r="A6510" t="s">
        <v>5671</v>
      </c>
      <c r="B6510">
        <v>2019</v>
      </c>
      <c r="C6510" t="s">
        <v>5102</v>
      </c>
      <c r="D6510" t="s">
        <v>5928</v>
      </c>
      <c r="E6510" s="11">
        <v>1</v>
      </c>
      <c r="F6510"/>
    </row>
    <row r="6511" spans="1:6" x14ac:dyDescent="0.25">
      <c r="A6511" s="9" t="s">
        <v>8867</v>
      </c>
      <c r="B6511" s="9"/>
      <c r="C6511" s="9"/>
      <c r="D6511" s="9"/>
      <c r="E6511" s="12">
        <v>3</v>
      </c>
      <c r="F6511"/>
    </row>
    <row r="6512" spans="1:6" x14ac:dyDescent="0.25">
      <c r="A6512" t="s">
        <v>8868</v>
      </c>
      <c r="B6512">
        <v>2019</v>
      </c>
      <c r="C6512" t="s">
        <v>6792</v>
      </c>
      <c r="D6512" t="s">
        <v>7161</v>
      </c>
      <c r="E6512" s="11">
        <v>1</v>
      </c>
      <c r="F6512"/>
    </row>
    <row r="6513" spans="1:6" x14ac:dyDescent="0.25">
      <c r="A6513" s="9" t="s">
        <v>8869</v>
      </c>
      <c r="B6513" s="9"/>
      <c r="C6513" s="9"/>
      <c r="D6513" s="9"/>
      <c r="E6513" s="12">
        <v>1</v>
      </c>
      <c r="F6513"/>
    </row>
    <row r="6514" spans="1:6" x14ac:dyDescent="0.25">
      <c r="A6514" t="s">
        <v>6786</v>
      </c>
      <c r="B6514">
        <v>1984</v>
      </c>
      <c r="C6514">
        <v>4</v>
      </c>
      <c r="D6514" t="s">
        <v>6016</v>
      </c>
      <c r="E6514" s="11">
        <v>1</v>
      </c>
      <c r="F6514"/>
    </row>
    <row r="6515" spans="1:6" x14ac:dyDescent="0.25">
      <c r="A6515" s="9" t="s">
        <v>8870</v>
      </c>
      <c r="B6515" s="9"/>
      <c r="C6515" s="9"/>
      <c r="D6515" s="9"/>
      <c r="E6515" s="12">
        <v>1</v>
      </c>
      <c r="F6515"/>
    </row>
    <row r="6516" spans="1:6" x14ac:dyDescent="0.25">
      <c r="A6516" t="s">
        <v>274</v>
      </c>
      <c r="B6516">
        <v>1972</v>
      </c>
      <c r="C6516">
        <v>595</v>
      </c>
      <c r="D6516" t="s">
        <v>3443</v>
      </c>
      <c r="E6516" s="11">
        <v>1</v>
      </c>
      <c r="F6516"/>
    </row>
    <row r="6517" spans="1:6" x14ac:dyDescent="0.25">
      <c r="A6517" t="s">
        <v>274</v>
      </c>
      <c r="B6517">
        <v>1974</v>
      </c>
      <c r="C6517">
        <v>20</v>
      </c>
      <c r="D6517" t="s">
        <v>3443</v>
      </c>
      <c r="E6517" s="11">
        <v>1</v>
      </c>
      <c r="F6517"/>
    </row>
    <row r="6518" spans="1:6" x14ac:dyDescent="0.25">
      <c r="A6518" t="s">
        <v>274</v>
      </c>
      <c r="B6518">
        <v>1975</v>
      </c>
      <c r="C6518">
        <v>500</v>
      </c>
      <c r="D6518" t="s">
        <v>3443</v>
      </c>
      <c r="E6518" s="11">
        <v>1</v>
      </c>
      <c r="F6518"/>
    </row>
    <row r="6519" spans="1:6" x14ac:dyDescent="0.25">
      <c r="A6519" t="s">
        <v>274</v>
      </c>
      <c r="B6519">
        <v>1977</v>
      </c>
      <c r="C6519">
        <v>650</v>
      </c>
      <c r="D6519" t="s">
        <v>3443</v>
      </c>
      <c r="E6519" s="11">
        <v>1</v>
      </c>
      <c r="F6519"/>
    </row>
    <row r="6520" spans="1:6" x14ac:dyDescent="0.25">
      <c r="A6520" t="s">
        <v>274</v>
      </c>
      <c r="B6520">
        <v>1978</v>
      </c>
      <c r="C6520">
        <v>400</v>
      </c>
      <c r="D6520" t="s">
        <v>3443</v>
      </c>
      <c r="E6520" s="11">
        <v>1</v>
      </c>
      <c r="F6520"/>
    </row>
    <row r="6521" spans="1:6" x14ac:dyDescent="0.25">
      <c r="A6521" t="s">
        <v>274</v>
      </c>
      <c r="B6521">
        <v>1979</v>
      </c>
      <c r="C6521">
        <v>115</v>
      </c>
      <c r="D6521" t="s">
        <v>3443</v>
      </c>
      <c r="E6521" s="11">
        <v>1</v>
      </c>
      <c r="F6521"/>
    </row>
    <row r="6522" spans="1:6" x14ac:dyDescent="0.25">
      <c r="A6522" t="s">
        <v>274</v>
      </c>
      <c r="B6522">
        <v>1980</v>
      </c>
      <c r="C6522">
        <v>580</v>
      </c>
      <c r="D6522" t="s">
        <v>3443</v>
      </c>
      <c r="E6522" s="11">
        <v>1</v>
      </c>
      <c r="F6522"/>
    </row>
    <row r="6523" spans="1:6" x14ac:dyDescent="0.25">
      <c r="A6523" t="s">
        <v>274</v>
      </c>
      <c r="B6523">
        <v>1981</v>
      </c>
      <c r="C6523">
        <v>57</v>
      </c>
      <c r="D6523" t="s">
        <v>5893</v>
      </c>
      <c r="E6523" s="11">
        <v>1</v>
      </c>
      <c r="F6523"/>
    </row>
    <row r="6524" spans="1:6" x14ac:dyDescent="0.25">
      <c r="A6524" t="s">
        <v>274</v>
      </c>
      <c r="B6524">
        <v>1981</v>
      </c>
      <c r="C6524">
        <v>240</v>
      </c>
      <c r="D6524" t="s">
        <v>3443</v>
      </c>
      <c r="E6524" s="11">
        <v>2</v>
      </c>
      <c r="F6524"/>
    </row>
    <row r="6525" spans="1:6" x14ac:dyDescent="0.25">
      <c r="A6525" t="s">
        <v>274</v>
      </c>
      <c r="B6525">
        <v>1982</v>
      </c>
      <c r="C6525">
        <v>5</v>
      </c>
      <c r="D6525" t="s">
        <v>6016</v>
      </c>
      <c r="E6525" s="11">
        <v>1</v>
      </c>
      <c r="F6525"/>
    </row>
    <row r="6526" spans="1:6" x14ac:dyDescent="0.25">
      <c r="A6526" t="s">
        <v>274</v>
      </c>
      <c r="B6526">
        <v>1982</v>
      </c>
      <c r="C6526">
        <v>13</v>
      </c>
      <c r="D6526" t="s">
        <v>5954</v>
      </c>
      <c r="E6526" s="11">
        <v>1</v>
      </c>
      <c r="F6526"/>
    </row>
    <row r="6527" spans="1:6" x14ac:dyDescent="0.25">
      <c r="A6527" t="s">
        <v>274</v>
      </c>
      <c r="B6527">
        <v>1982</v>
      </c>
      <c r="C6527">
        <v>90</v>
      </c>
      <c r="D6527" t="s">
        <v>3443</v>
      </c>
      <c r="E6527" s="11">
        <v>1</v>
      </c>
      <c r="F6527"/>
    </row>
    <row r="6528" spans="1:6" x14ac:dyDescent="0.25">
      <c r="A6528" t="s">
        <v>274</v>
      </c>
      <c r="B6528">
        <v>1982</v>
      </c>
      <c r="C6528">
        <v>229</v>
      </c>
      <c r="D6528" t="s">
        <v>5893</v>
      </c>
      <c r="E6528" s="11">
        <v>1</v>
      </c>
      <c r="F6528"/>
    </row>
    <row r="6529" spans="1:6" x14ac:dyDescent="0.25">
      <c r="A6529" t="s">
        <v>274</v>
      </c>
      <c r="B6529">
        <v>1982</v>
      </c>
      <c r="C6529">
        <v>419</v>
      </c>
      <c r="D6529" t="s">
        <v>3442</v>
      </c>
      <c r="E6529" s="11">
        <v>1</v>
      </c>
      <c r="F6529"/>
    </row>
    <row r="6530" spans="1:6" x14ac:dyDescent="0.25">
      <c r="A6530" t="s">
        <v>274</v>
      </c>
      <c r="B6530">
        <v>1983</v>
      </c>
      <c r="C6530">
        <v>118</v>
      </c>
      <c r="D6530" t="s">
        <v>3442</v>
      </c>
      <c r="E6530" s="11">
        <v>1</v>
      </c>
      <c r="F6530"/>
    </row>
    <row r="6531" spans="1:6" x14ac:dyDescent="0.25">
      <c r="A6531" t="s">
        <v>274</v>
      </c>
      <c r="B6531">
        <v>1983</v>
      </c>
      <c r="C6531">
        <v>463</v>
      </c>
      <c r="D6531" t="s">
        <v>5893</v>
      </c>
      <c r="E6531" s="11">
        <v>1</v>
      </c>
      <c r="F6531"/>
    </row>
    <row r="6532" spans="1:6" x14ac:dyDescent="0.25">
      <c r="A6532" t="s">
        <v>274</v>
      </c>
      <c r="B6532">
        <v>1984</v>
      </c>
      <c r="C6532">
        <v>66</v>
      </c>
      <c r="D6532" t="s">
        <v>6125</v>
      </c>
      <c r="E6532" s="11">
        <v>1</v>
      </c>
      <c r="F6532"/>
    </row>
    <row r="6533" spans="1:6" x14ac:dyDescent="0.25">
      <c r="A6533" t="s">
        <v>274</v>
      </c>
      <c r="B6533">
        <v>1984</v>
      </c>
      <c r="C6533">
        <v>470</v>
      </c>
      <c r="D6533" t="s">
        <v>3443</v>
      </c>
      <c r="E6533" s="11">
        <v>1</v>
      </c>
      <c r="F6533"/>
    </row>
    <row r="6534" spans="1:6" x14ac:dyDescent="0.25">
      <c r="A6534" t="s">
        <v>274</v>
      </c>
      <c r="B6534">
        <v>1984</v>
      </c>
      <c r="C6534">
        <v>707</v>
      </c>
      <c r="D6534" t="s">
        <v>6125</v>
      </c>
      <c r="E6534" s="11">
        <v>1</v>
      </c>
      <c r="F6534"/>
    </row>
    <row r="6535" spans="1:6" x14ac:dyDescent="0.25">
      <c r="A6535" t="s">
        <v>274</v>
      </c>
      <c r="B6535">
        <v>1984</v>
      </c>
      <c r="C6535">
        <v>60</v>
      </c>
      <c r="D6535" t="s">
        <v>3442</v>
      </c>
      <c r="E6535" s="11">
        <v>1</v>
      </c>
      <c r="F6535"/>
    </row>
    <row r="6536" spans="1:6" x14ac:dyDescent="0.25">
      <c r="A6536" t="s">
        <v>274</v>
      </c>
      <c r="B6536">
        <v>1984</v>
      </c>
      <c r="C6536">
        <v>239</v>
      </c>
      <c r="D6536" t="s">
        <v>5893</v>
      </c>
      <c r="E6536" s="11">
        <v>1</v>
      </c>
      <c r="F6536"/>
    </row>
    <row r="6537" spans="1:6" x14ac:dyDescent="0.25">
      <c r="A6537" t="s">
        <v>274</v>
      </c>
      <c r="B6537">
        <v>1986</v>
      </c>
      <c r="C6537">
        <v>100</v>
      </c>
      <c r="D6537" t="s">
        <v>3443</v>
      </c>
      <c r="E6537" s="11">
        <v>1</v>
      </c>
      <c r="F6537"/>
    </row>
    <row r="6538" spans="1:6" x14ac:dyDescent="0.25">
      <c r="A6538" t="s">
        <v>274</v>
      </c>
      <c r="B6538">
        <v>1987</v>
      </c>
      <c r="C6538">
        <v>67</v>
      </c>
      <c r="D6538" t="s">
        <v>5893</v>
      </c>
      <c r="E6538" s="11">
        <v>1</v>
      </c>
      <c r="F6538"/>
    </row>
    <row r="6539" spans="1:6" x14ac:dyDescent="0.25">
      <c r="A6539" t="s">
        <v>274</v>
      </c>
      <c r="B6539">
        <v>1987</v>
      </c>
      <c r="C6539">
        <v>53</v>
      </c>
      <c r="D6539" t="s">
        <v>6128</v>
      </c>
      <c r="E6539" s="11">
        <v>1</v>
      </c>
      <c r="F6539"/>
    </row>
    <row r="6540" spans="1:6" x14ac:dyDescent="0.25">
      <c r="A6540" t="s">
        <v>274</v>
      </c>
      <c r="B6540">
        <v>1987</v>
      </c>
      <c r="C6540">
        <v>138</v>
      </c>
      <c r="D6540" t="s">
        <v>3442</v>
      </c>
      <c r="E6540" s="11">
        <v>1</v>
      </c>
      <c r="F6540"/>
    </row>
    <row r="6541" spans="1:6" x14ac:dyDescent="0.25">
      <c r="A6541" t="s">
        <v>274</v>
      </c>
      <c r="B6541">
        <v>1987</v>
      </c>
      <c r="C6541">
        <v>757</v>
      </c>
      <c r="D6541" t="s">
        <v>3443</v>
      </c>
      <c r="E6541" s="11">
        <v>1</v>
      </c>
      <c r="F6541"/>
    </row>
    <row r="6542" spans="1:6" x14ac:dyDescent="0.25">
      <c r="A6542" t="s">
        <v>274</v>
      </c>
      <c r="B6542">
        <v>1988</v>
      </c>
      <c r="C6542">
        <v>6</v>
      </c>
      <c r="D6542" t="s">
        <v>3443</v>
      </c>
      <c r="E6542" s="11">
        <v>1</v>
      </c>
      <c r="F6542"/>
    </row>
    <row r="6543" spans="1:6" x14ac:dyDescent="0.25">
      <c r="A6543" t="s">
        <v>274</v>
      </c>
      <c r="B6543">
        <v>1988</v>
      </c>
      <c r="C6543">
        <v>61</v>
      </c>
      <c r="D6543" t="s">
        <v>3442</v>
      </c>
      <c r="E6543" s="11">
        <v>1</v>
      </c>
      <c r="F6543"/>
    </row>
    <row r="6544" spans="1:6" x14ac:dyDescent="0.25">
      <c r="A6544" t="s">
        <v>274</v>
      </c>
      <c r="B6544">
        <v>1988</v>
      </c>
      <c r="C6544">
        <v>250</v>
      </c>
      <c r="D6544" t="s">
        <v>3443</v>
      </c>
      <c r="E6544" s="11">
        <v>1</v>
      </c>
      <c r="F6544"/>
    </row>
    <row r="6545" spans="1:6" x14ac:dyDescent="0.25">
      <c r="A6545" t="s">
        <v>274</v>
      </c>
      <c r="B6545">
        <v>1988</v>
      </c>
      <c r="C6545">
        <v>455</v>
      </c>
      <c r="D6545" t="s">
        <v>5893</v>
      </c>
      <c r="E6545" s="11">
        <v>1</v>
      </c>
      <c r="F6545"/>
    </row>
    <row r="6546" spans="1:6" x14ac:dyDescent="0.25">
      <c r="A6546" t="s">
        <v>274</v>
      </c>
      <c r="B6546">
        <v>1988</v>
      </c>
      <c r="C6546">
        <v>575</v>
      </c>
      <c r="D6546" t="s">
        <v>5903</v>
      </c>
      <c r="E6546" s="11">
        <v>1</v>
      </c>
      <c r="F6546"/>
    </row>
    <row r="6547" spans="1:6" x14ac:dyDescent="0.25">
      <c r="A6547" t="s">
        <v>274</v>
      </c>
      <c r="B6547">
        <v>1989</v>
      </c>
      <c r="C6547">
        <v>145</v>
      </c>
      <c r="D6547" t="s">
        <v>5933</v>
      </c>
      <c r="E6547" s="11">
        <v>1</v>
      </c>
      <c r="F6547"/>
    </row>
    <row r="6548" spans="1:6" x14ac:dyDescent="0.25">
      <c r="A6548" t="s">
        <v>274</v>
      </c>
      <c r="B6548">
        <v>1989</v>
      </c>
      <c r="C6548">
        <v>530</v>
      </c>
      <c r="D6548" t="s">
        <v>3443</v>
      </c>
      <c r="E6548" s="11">
        <v>1</v>
      </c>
      <c r="F6548"/>
    </row>
    <row r="6549" spans="1:6" x14ac:dyDescent="0.25">
      <c r="A6549" t="s">
        <v>274</v>
      </c>
      <c r="B6549">
        <v>1989</v>
      </c>
      <c r="C6549">
        <v>368</v>
      </c>
      <c r="D6549" t="s">
        <v>5893</v>
      </c>
      <c r="E6549" s="11">
        <v>1</v>
      </c>
      <c r="F6549"/>
    </row>
    <row r="6550" spans="1:6" x14ac:dyDescent="0.25">
      <c r="A6550" t="s">
        <v>274</v>
      </c>
      <c r="B6550">
        <v>1989</v>
      </c>
      <c r="C6550">
        <v>225</v>
      </c>
      <c r="D6550" t="s">
        <v>5691</v>
      </c>
      <c r="E6550" s="11">
        <v>1</v>
      </c>
      <c r="F6550"/>
    </row>
    <row r="6551" spans="1:6" x14ac:dyDescent="0.25">
      <c r="A6551" t="s">
        <v>274</v>
      </c>
      <c r="B6551">
        <v>1989</v>
      </c>
      <c r="C6551">
        <v>154</v>
      </c>
      <c r="D6551" t="s">
        <v>3442</v>
      </c>
      <c r="E6551" s="11">
        <v>1</v>
      </c>
      <c r="F6551"/>
    </row>
    <row r="6552" spans="1:6" x14ac:dyDescent="0.25">
      <c r="A6552" t="s">
        <v>274</v>
      </c>
      <c r="B6552">
        <v>1989</v>
      </c>
      <c r="C6552" t="s">
        <v>680</v>
      </c>
      <c r="D6552" t="s">
        <v>5942</v>
      </c>
      <c r="E6552" s="11">
        <v>1</v>
      </c>
      <c r="F6552"/>
    </row>
    <row r="6553" spans="1:6" x14ac:dyDescent="0.25">
      <c r="A6553" t="s">
        <v>274</v>
      </c>
      <c r="B6553">
        <v>1989</v>
      </c>
      <c r="C6553">
        <v>774</v>
      </c>
      <c r="D6553" t="s">
        <v>5933</v>
      </c>
      <c r="E6553" s="11">
        <v>1</v>
      </c>
      <c r="F6553"/>
    </row>
    <row r="6554" spans="1:6" x14ac:dyDescent="0.25">
      <c r="A6554" t="s">
        <v>274</v>
      </c>
      <c r="B6554">
        <v>1989</v>
      </c>
      <c r="C6554" t="s">
        <v>689</v>
      </c>
      <c r="D6554" t="s">
        <v>5926</v>
      </c>
      <c r="E6554" s="11">
        <v>1</v>
      </c>
      <c r="F6554"/>
    </row>
    <row r="6555" spans="1:6" x14ac:dyDescent="0.25">
      <c r="A6555" t="s">
        <v>274</v>
      </c>
      <c r="B6555">
        <v>1990</v>
      </c>
      <c r="C6555">
        <v>1</v>
      </c>
      <c r="D6555" t="s">
        <v>3443</v>
      </c>
      <c r="E6555" s="11">
        <v>1</v>
      </c>
      <c r="F6555"/>
    </row>
    <row r="6556" spans="1:6" x14ac:dyDescent="0.25">
      <c r="A6556" t="s">
        <v>274</v>
      </c>
      <c r="B6556">
        <v>1990</v>
      </c>
      <c r="C6556">
        <v>2</v>
      </c>
      <c r="D6556" t="s">
        <v>3443</v>
      </c>
      <c r="E6556" s="11">
        <v>1</v>
      </c>
      <c r="F6556"/>
    </row>
    <row r="6557" spans="1:6" x14ac:dyDescent="0.25">
      <c r="A6557" t="s">
        <v>274</v>
      </c>
      <c r="B6557">
        <v>1990</v>
      </c>
      <c r="C6557">
        <v>3</v>
      </c>
      <c r="D6557" t="s">
        <v>3443</v>
      </c>
      <c r="E6557" s="11">
        <v>1</v>
      </c>
      <c r="F6557"/>
    </row>
    <row r="6558" spans="1:6" x14ac:dyDescent="0.25">
      <c r="A6558" t="s">
        <v>274</v>
      </c>
      <c r="B6558">
        <v>1990</v>
      </c>
      <c r="C6558">
        <v>4</v>
      </c>
      <c r="D6558" t="s">
        <v>3443</v>
      </c>
      <c r="E6558" s="11">
        <v>1</v>
      </c>
      <c r="F6558"/>
    </row>
    <row r="6559" spans="1:6" x14ac:dyDescent="0.25">
      <c r="A6559" t="s">
        <v>274</v>
      </c>
      <c r="B6559">
        <v>1990</v>
      </c>
      <c r="C6559">
        <v>5</v>
      </c>
      <c r="D6559" t="s">
        <v>3443</v>
      </c>
      <c r="E6559" s="11">
        <v>1</v>
      </c>
      <c r="F6559"/>
    </row>
    <row r="6560" spans="1:6" x14ac:dyDescent="0.25">
      <c r="A6560" t="s">
        <v>274</v>
      </c>
      <c r="B6560">
        <v>1990</v>
      </c>
      <c r="C6560">
        <v>636</v>
      </c>
      <c r="D6560" t="s">
        <v>5893</v>
      </c>
      <c r="E6560" s="11">
        <v>1</v>
      </c>
      <c r="F6560"/>
    </row>
    <row r="6561" spans="1:6" x14ac:dyDescent="0.25">
      <c r="A6561" t="s">
        <v>274</v>
      </c>
      <c r="B6561">
        <v>1990</v>
      </c>
      <c r="C6561">
        <v>665</v>
      </c>
      <c r="D6561" t="s">
        <v>3442</v>
      </c>
      <c r="E6561" s="11">
        <v>1</v>
      </c>
      <c r="F6561"/>
    </row>
    <row r="6562" spans="1:6" x14ac:dyDescent="0.25">
      <c r="A6562" t="s">
        <v>274</v>
      </c>
      <c r="B6562">
        <v>1990</v>
      </c>
      <c r="C6562">
        <v>313</v>
      </c>
      <c r="D6562" t="s">
        <v>5893</v>
      </c>
      <c r="E6562" s="11">
        <v>1</v>
      </c>
      <c r="F6562"/>
    </row>
    <row r="6563" spans="1:6" x14ac:dyDescent="0.25">
      <c r="A6563" t="s">
        <v>274</v>
      </c>
      <c r="B6563">
        <v>1990</v>
      </c>
      <c r="C6563" t="s">
        <v>682</v>
      </c>
      <c r="D6563" t="s">
        <v>5942</v>
      </c>
      <c r="E6563" s="11">
        <v>1</v>
      </c>
      <c r="F6563"/>
    </row>
    <row r="6564" spans="1:6" x14ac:dyDescent="0.25">
      <c r="A6564" t="s">
        <v>274</v>
      </c>
      <c r="B6564">
        <v>1990</v>
      </c>
      <c r="C6564">
        <v>659</v>
      </c>
      <c r="D6564" t="s">
        <v>3442</v>
      </c>
      <c r="E6564" s="11">
        <v>1</v>
      </c>
      <c r="F6564"/>
    </row>
    <row r="6565" spans="1:6" x14ac:dyDescent="0.25">
      <c r="A6565" t="s">
        <v>274</v>
      </c>
      <c r="B6565">
        <v>1990</v>
      </c>
      <c r="C6565">
        <v>166</v>
      </c>
      <c r="D6565" t="s">
        <v>3442</v>
      </c>
      <c r="E6565" s="11">
        <v>1</v>
      </c>
      <c r="F6565"/>
    </row>
    <row r="6566" spans="1:6" x14ac:dyDescent="0.25">
      <c r="A6566" t="s">
        <v>274</v>
      </c>
      <c r="B6566">
        <v>1990</v>
      </c>
      <c r="C6566">
        <v>734</v>
      </c>
      <c r="D6566" t="s">
        <v>5933</v>
      </c>
      <c r="E6566" s="11">
        <v>1</v>
      </c>
      <c r="F6566"/>
    </row>
    <row r="6567" spans="1:6" x14ac:dyDescent="0.25">
      <c r="A6567" t="s">
        <v>274</v>
      </c>
      <c r="B6567">
        <v>1990</v>
      </c>
      <c r="C6567" t="s">
        <v>5469</v>
      </c>
      <c r="D6567" t="s">
        <v>6129</v>
      </c>
      <c r="E6567" s="11">
        <v>1</v>
      </c>
      <c r="F6567"/>
    </row>
    <row r="6568" spans="1:6" x14ac:dyDescent="0.25">
      <c r="A6568" t="s">
        <v>274</v>
      </c>
      <c r="B6568">
        <v>1991</v>
      </c>
      <c r="C6568">
        <v>1</v>
      </c>
      <c r="D6568" t="s">
        <v>3443</v>
      </c>
      <c r="E6568" s="11">
        <v>1</v>
      </c>
      <c r="F6568"/>
    </row>
    <row r="6569" spans="1:6" x14ac:dyDescent="0.25">
      <c r="A6569" t="s">
        <v>274</v>
      </c>
      <c r="B6569">
        <v>1991</v>
      </c>
      <c r="C6569">
        <v>6</v>
      </c>
      <c r="D6569" t="s">
        <v>3443</v>
      </c>
      <c r="E6569" s="11">
        <v>1</v>
      </c>
      <c r="F6569"/>
    </row>
    <row r="6570" spans="1:6" x14ac:dyDescent="0.25">
      <c r="A6570" t="s">
        <v>274</v>
      </c>
      <c r="B6570">
        <v>1991</v>
      </c>
      <c r="C6570">
        <v>302</v>
      </c>
      <c r="D6570" t="s">
        <v>5893</v>
      </c>
      <c r="E6570" s="11">
        <v>1</v>
      </c>
      <c r="F6570"/>
    </row>
    <row r="6571" spans="1:6" x14ac:dyDescent="0.25">
      <c r="A6571" t="s">
        <v>274</v>
      </c>
      <c r="B6571">
        <v>1991</v>
      </c>
      <c r="C6571">
        <v>355</v>
      </c>
      <c r="D6571" t="s">
        <v>6033</v>
      </c>
      <c r="E6571" s="11">
        <v>1</v>
      </c>
      <c r="F6571"/>
    </row>
    <row r="6572" spans="1:6" x14ac:dyDescent="0.25">
      <c r="A6572" t="s">
        <v>274</v>
      </c>
      <c r="B6572">
        <v>1991</v>
      </c>
      <c r="C6572">
        <v>686</v>
      </c>
      <c r="D6572" t="s">
        <v>5903</v>
      </c>
      <c r="E6572" s="11">
        <v>1</v>
      </c>
      <c r="F6572"/>
    </row>
    <row r="6573" spans="1:6" x14ac:dyDescent="0.25">
      <c r="A6573" t="s">
        <v>274</v>
      </c>
      <c r="B6573">
        <v>1991</v>
      </c>
      <c r="C6573">
        <v>701</v>
      </c>
      <c r="D6573" t="s">
        <v>5903</v>
      </c>
      <c r="E6573" s="11">
        <v>1</v>
      </c>
      <c r="F6573"/>
    </row>
    <row r="6574" spans="1:6" x14ac:dyDescent="0.25">
      <c r="A6574" t="s">
        <v>274</v>
      </c>
      <c r="B6574">
        <v>1991</v>
      </c>
      <c r="C6574">
        <v>345</v>
      </c>
      <c r="D6574" t="s">
        <v>5933</v>
      </c>
      <c r="E6574" s="11">
        <v>1</v>
      </c>
      <c r="F6574"/>
    </row>
    <row r="6575" spans="1:6" x14ac:dyDescent="0.25">
      <c r="A6575" t="s">
        <v>274</v>
      </c>
      <c r="B6575">
        <v>1991</v>
      </c>
      <c r="C6575">
        <v>89</v>
      </c>
      <c r="D6575" t="s">
        <v>3442</v>
      </c>
      <c r="E6575" s="11">
        <v>1</v>
      </c>
      <c r="F6575"/>
    </row>
    <row r="6576" spans="1:6" x14ac:dyDescent="0.25">
      <c r="A6576" t="s">
        <v>274</v>
      </c>
      <c r="B6576">
        <v>1991</v>
      </c>
      <c r="C6576" t="s">
        <v>5476</v>
      </c>
      <c r="D6576" t="s">
        <v>6291</v>
      </c>
      <c r="E6576" s="11">
        <v>1</v>
      </c>
      <c r="F6576"/>
    </row>
    <row r="6577" spans="1:6" x14ac:dyDescent="0.25">
      <c r="A6577" t="s">
        <v>274</v>
      </c>
      <c r="B6577">
        <v>1992</v>
      </c>
      <c r="C6577">
        <v>1</v>
      </c>
      <c r="D6577" t="s">
        <v>3443</v>
      </c>
      <c r="E6577" s="11">
        <v>1</v>
      </c>
      <c r="F6577"/>
    </row>
    <row r="6578" spans="1:6" x14ac:dyDescent="0.25">
      <c r="A6578" t="s">
        <v>274</v>
      </c>
      <c r="B6578">
        <v>1992</v>
      </c>
      <c r="C6578">
        <v>2</v>
      </c>
      <c r="D6578" t="s">
        <v>5903</v>
      </c>
      <c r="E6578" s="11">
        <v>1</v>
      </c>
      <c r="F6578"/>
    </row>
    <row r="6579" spans="1:6" x14ac:dyDescent="0.25">
      <c r="A6579" t="s">
        <v>274</v>
      </c>
      <c r="B6579">
        <v>1992</v>
      </c>
      <c r="C6579">
        <v>4</v>
      </c>
      <c r="D6579" t="s">
        <v>3443</v>
      </c>
      <c r="E6579" s="11">
        <v>1</v>
      </c>
      <c r="F6579"/>
    </row>
    <row r="6580" spans="1:6" x14ac:dyDescent="0.25">
      <c r="A6580" t="s">
        <v>274</v>
      </c>
      <c r="B6580">
        <v>1992</v>
      </c>
      <c r="C6580">
        <v>294</v>
      </c>
      <c r="D6580" t="s">
        <v>6216</v>
      </c>
      <c r="E6580" s="11">
        <v>1</v>
      </c>
      <c r="F6580"/>
    </row>
    <row r="6581" spans="1:6" x14ac:dyDescent="0.25">
      <c r="A6581" t="s">
        <v>274</v>
      </c>
      <c r="B6581">
        <v>1992</v>
      </c>
      <c r="C6581">
        <v>320</v>
      </c>
      <c r="D6581" t="s">
        <v>5893</v>
      </c>
      <c r="E6581" s="11">
        <v>1</v>
      </c>
      <c r="F6581"/>
    </row>
    <row r="6582" spans="1:6" x14ac:dyDescent="0.25">
      <c r="A6582" t="s">
        <v>274</v>
      </c>
      <c r="B6582">
        <v>1992</v>
      </c>
      <c r="C6582">
        <v>425</v>
      </c>
      <c r="D6582" t="s">
        <v>5903</v>
      </c>
      <c r="E6582" s="11">
        <v>1</v>
      </c>
      <c r="F6582"/>
    </row>
    <row r="6583" spans="1:6" x14ac:dyDescent="0.25">
      <c r="A6583" t="s">
        <v>274</v>
      </c>
      <c r="B6583">
        <v>1992</v>
      </c>
      <c r="C6583">
        <v>707</v>
      </c>
      <c r="D6583" t="s">
        <v>3442</v>
      </c>
      <c r="E6583" s="11">
        <v>1</v>
      </c>
      <c r="F6583"/>
    </row>
    <row r="6584" spans="1:6" x14ac:dyDescent="0.25">
      <c r="A6584" t="s">
        <v>274</v>
      </c>
      <c r="B6584">
        <v>1993</v>
      </c>
      <c r="C6584">
        <v>636</v>
      </c>
      <c r="D6584" t="s">
        <v>6033</v>
      </c>
      <c r="E6584" s="11">
        <v>1</v>
      </c>
      <c r="F6584"/>
    </row>
    <row r="6585" spans="1:6" x14ac:dyDescent="0.25">
      <c r="A6585" t="s">
        <v>274</v>
      </c>
      <c r="B6585">
        <v>1993</v>
      </c>
      <c r="C6585">
        <v>700</v>
      </c>
      <c r="D6585" t="s">
        <v>3443</v>
      </c>
      <c r="E6585" s="11">
        <v>1</v>
      </c>
      <c r="F6585"/>
    </row>
    <row r="6586" spans="1:6" x14ac:dyDescent="0.25">
      <c r="A6586" t="s">
        <v>274</v>
      </c>
      <c r="B6586">
        <v>1994</v>
      </c>
      <c r="C6586">
        <v>1</v>
      </c>
      <c r="D6586" t="s">
        <v>3442</v>
      </c>
      <c r="E6586" s="11">
        <v>1</v>
      </c>
      <c r="F6586"/>
    </row>
    <row r="6587" spans="1:6" x14ac:dyDescent="0.25">
      <c r="A6587" t="s">
        <v>274</v>
      </c>
      <c r="B6587">
        <v>1994</v>
      </c>
      <c r="C6587">
        <v>34</v>
      </c>
      <c r="D6587" t="s">
        <v>3443</v>
      </c>
      <c r="E6587" s="11">
        <v>1</v>
      </c>
      <c r="F6587"/>
    </row>
    <row r="6588" spans="1:6" x14ac:dyDescent="0.25">
      <c r="A6588" t="s">
        <v>274</v>
      </c>
      <c r="B6588">
        <v>1994</v>
      </c>
      <c r="C6588">
        <v>321</v>
      </c>
      <c r="D6588" t="s">
        <v>5893</v>
      </c>
      <c r="E6588" s="11">
        <v>1</v>
      </c>
      <c r="F6588"/>
    </row>
    <row r="6589" spans="1:6" x14ac:dyDescent="0.25">
      <c r="A6589" t="s">
        <v>274</v>
      </c>
      <c r="B6589">
        <v>2014</v>
      </c>
      <c r="C6589">
        <v>1</v>
      </c>
      <c r="D6589" t="s">
        <v>3552</v>
      </c>
      <c r="E6589" s="11">
        <v>1</v>
      </c>
      <c r="F6589"/>
    </row>
    <row r="6590" spans="1:6" x14ac:dyDescent="0.25">
      <c r="A6590" t="s">
        <v>274</v>
      </c>
      <c r="B6590">
        <v>2014</v>
      </c>
      <c r="C6590">
        <v>29</v>
      </c>
      <c r="D6590" t="s">
        <v>3553</v>
      </c>
      <c r="E6590" s="11">
        <v>1</v>
      </c>
      <c r="F6590"/>
    </row>
    <row r="6591" spans="1:6" x14ac:dyDescent="0.25">
      <c r="A6591" t="s">
        <v>274</v>
      </c>
      <c r="B6591">
        <v>2016</v>
      </c>
      <c r="C6591" t="s">
        <v>1847</v>
      </c>
      <c r="D6591" t="s">
        <v>6007</v>
      </c>
      <c r="E6591" s="11">
        <v>1</v>
      </c>
      <c r="F6591"/>
    </row>
    <row r="6592" spans="1:6" x14ac:dyDescent="0.25">
      <c r="A6592" s="9" t="s">
        <v>8871</v>
      </c>
      <c r="B6592" s="9"/>
      <c r="C6592" s="9"/>
      <c r="D6592" s="9"/>
      <c r="E6592" s="12">
        <v>77</v>
      </c>
      <c r="F6592"/>
    </row>
    <row r="6593" spans="1:6" x14ac:dyDescent="0.25">
      <c r="A6593" t="s">
        <v>5909</v>
      </c>
      <c r="B6593">
        <v>1977</v>
      </c>
      <c r="C6593">
        <v>6</v>
      </c>
      <c r="D6593" t="s">
        <v>3443</v>
      </c>
      <c r="E6593" s="11">
        <v>1</v>
      </c>
      <c r="F6593"/>
    </row>
    <row r="6594" spans="1:6" x14ac:dyDescent="0.25">
      <c r="A6594" s="9" t="s">
        <v>8872</v>
      </c>
      <c r="B6594" s="9"/>
      <c r="C6594" s="9"/>
      <c r="D6594" s="9"/>
      <c r="E6594" s="12">
        <v>1</v>
      </c>
      <c r="F6594"/>
    </row>
    <row r="6595" spans="1:6" x14ac:dyDescent="0.25">
      <c r="A6595" t="s">
        <v>6292</v>
      </c>
      <c r="B6595">
        <v>1992</v>
      </c>
      <c r="C6595">
        <v>555</v>
      </c>
      <c r="D6595" t="s">
        <v>3442</v>
      </c>
      <c r="E6595" s="11">
        <v>1</v>
      </c>
      <c r="F6595"/>
    </row>
    <row r="6596" spans="1:6" x14ac:dyDescent="0.25">
      <c r="A6596" s="9" t="s">
        <v>8873</v>
      </c>
      <c r="B6596" s="9"/>
      <c r="C6596" s="9"/>
      <c r="D6596" s="9"/>
      <c r="E6596" s="12">
        <v>1</v>
      </c>
      <c r="F6596"/>
    </row>
    <row r="6597" spans="1:6" x14ac:dyDescent="0.25">
      <c r="A6597" t="s">
        <v>275</v>
      </c>
      <c r="B6597">
        <v>2001</v>
      </c>
      <c r="C6597">
        <v>363</v>
      </c>
      <c r="D6597" t="s">
        <v>3443</v>
      </c>
      <c r="E6597" s="11">
        <v>1</v>
      </c>
      <c r="F6597"/>
    </row>
    <row r="6598" spans="1:6" x14ac:dyDescent="0.25">
      <c r="A6598" t="s">
        <v>275</v>
      </c>
      <c r="B6598">
        <v>2019</v>
      </c>
      <c r="C6598" t="s">
        <v>5550</v>
      </c>
      <c r="D6598" t="s">
        <v>8874</v>
      </c>
      <c r="E6598" s="11">
        <v>1</v>
      </c>
      <c r="F6598"/>
    </row>
    <row r="6599" spans="1:6" x14ac:dyDescent="0.25">
      <c r="A6599" s="9" t="s">
        <v>8875</v>
      </c>
      <c r="B6599" s="9"/>
      <c r="C6599" s="9"/>
      <c r="D6599" s="9"/>
      <c r="E6599" s="12">
        <v>2</v>
      </c>
      <c r="F6599"/>
    </row>
    <row r="6600" spans="1:6" x14ac:dyDescent="0.25">
      <c r="A6600" t="s">
        <v>3663</v>
      </c>
      <c r="B6600">
        <v>1984</v>
      </c>
      <c r="C6600">
        <v>104</v>
      </c>
      <c r="D6600" t="s">
        <v>3591</v>
      </c>
      <c r="E6600" s="11">
        <v>1</v>
      </c>
      <c r="F6600"/>
    </row>
    <row r="6601" spans="1:6" x14ac:dyDescent="0.25">
      <c r="A6601" s="9" t="s">
        <v>8876</v>
      </c>
      <c r="B6601" s="9"/>
      <c r="C6601" s="9"/>
      <c r="D6601" s="9"/>
      <c r="E6601" s="12">
        <v>1</v>
      </c>
      <c r="F6601"/>
    </row>
    <row r="6602" spans="1:6" x14ac:dyDescent="0.25">
      <c r="A6602" t="s">
        <v>276</v>
      </c>
      <c r="B6602">
        <v>2011</v>
      </c>
      <c r="C6602">
        <v>65</v>
      </c>
      <c r="D6602" t="s">
        <v>567</v>
      </c>
      <c r="E6602" s="11">
        <v>1</v>
      </c>
      <c r="F6602"/>
    </row>
    <row r="6603" spans="1:6" x14ac:dyDescent="0.25">
      <c r="A6603" t="s">
        <v>276</v>
      </c>
      <c r="B6603">
        <v>2012</v>
      </c>
      <c r="C6603" t="s">
        <v>1081</v>
      </c>
      <c r="D6603" t="s">
        <v>3454</v>
      </c>
      <c r="E6603" s="11">
        <v>1</v>
      </c>
      <c r="F6603"/>
    </row>
    <row r="6604" spans="1:6" x14ac:dyDescent="0.25">
      <c r="A6604" t="s">
        <v>276</v>
      </c>
      <c r="B6604">
        <v>2013</v>
      </c>
      <c r="C6604">
        <v>49</v>
      </c>
      <c r="D6604" t="s">
        <v>3443</v>
      </c>
      <c r="E6604" s="11">
        <v>1</v>
      </c>
      <c r="F6604"/>
    </row>
    <row r="6605" spans="1:6" x14ac:dyDescent="0.25">
      <c r="A6605" t="s">
        <v>276</v>
      </c>
      <c r="B6605">
        <v>2013</v>
      </c>
      <c r="C6605" t="s">
        <v>1124</v>
      </c>
      <c r="D6605" t="s">
        <v>5952</v>
      </c>
      <c r="E6605" s="11">
        <v>1</v>
      </c>
      <c r="F6605"/>
    </row>
    <row r="6606" spans="1:6" x14ac:dyDescent="0.25">
      <c r="A6606" t="s">
        <v>276</v>
      </c>
      <c r="B6606">
        <v>2013</v>
      </c>
      <c r="C6606" t="s">
        <v>1151</v>
      </c>
      <c r="D6606" t="s">
        <v>3454</v>
      </c>
      <c r="E6606" s="11">
        <v>1</v>
      </c>
      <c r="F6606"/>
    </row>
    <row r="6607" spans="1:6" x14ac:dyDescent="0.25">
      <c r="A6607" t="s">
        <v>276</v>
      </c>
      <c r="B6607">
        <v>2014</v>
      </c>
      <c r="C6607">
        <v>108</v>
      </c>
      <c r="D6607" t="s">
        <v>3442</v>
      </c>
      <c r="E6607" s="11">
        <v>1</v>
      </c>
      <c r="F6607"/>
    </row>
    <row r="6608" spans="1:6" x14ac:dyDescent="0.25">
      <c r="A6608" t="s">
        <v>276</v>
      </c>
      <c r="B6608">
        <v>2015</v>
      </c>
      <c r="C6608">
        <v>68</v>
      </c>
      <c r="D6608" t="s">
        <v>3442</v>
      </c>
      <c r="E6608" s="11">
        <v>1</v>
      </c>
      <c r="F6608"/>
    </row>
    <row r="6609" spans="1:6" x14ac:dyDescent="0.25">
      <c r="A6609" t="s">
        <v>276</v>
      </c>
      <c r="B6609">
        <v>2015</v>
      </c>
      <c r="C6609">
        <v>376</v>
      </c>
      <c r="D6609" t="s">
        <v>3443</v>
      </c>
      <c r="E6609" s="11">
        <v>1</v>
      </c>
      <c r="F6609"/>
    </row>
    <row r="6610" spans="1:6" x14ac:dyDescent="0.25">
      <c r="A6610" t="s">
        <v>276</v>
      </c>
      <c r="B6610">
        <v>2016</v>
      </c>
      <c r="C6610">
        <v>66</v>
      </c>
      <c r="D6610" t="s">
        <v>5986</v>
      </c>
      <c r="E6610" s="11">
        <v>1</v>
      </c>
      <c r="F6610"/>
    </row>
    <row r="6611" spans="1:6" x14ac:dyDescent="0.25">
      <c r="A6611" t="s">
        <v>276</v>
      </c>
      <c r="B6611">
        <v>2016</v>
      </c>
      <c r="C6611">
        <v>160</v>
      </c>
      <c r="D6611" t="s">
        <v>3443</v>
      </c>
      <c r="E6611" s="11">
        <v>1</v>
      </c>
      <c r="F6611"/>
    </row>
    <row r="6612" spans="1:6" x14ac:dyDescent="0.25">
      <c r="A6612" t="s">
        <v>276</v>
      </c>
      <c r="B6612">
        <v>2016</v>
      </c>
      <c r="C6612">
        <v>310</v>
      </c>
      <c r="D6612" t="s">
        <v>5960</v>
      </c>
      <c r="E6612" s="11">
        <v>1</v>
      </c>
      <c r="F6612"/>
    </row>
    <row r="6613" spans="1:6" x14ac:dyDescent="0.25">
      <c r="A6613" t="s">
        <v>276</v>
      </c>
      <c r="B6613">
        <v>2017</v>
      </c>
      <c r="C6613">
        <v>4</v>
      </c>
      <c r="D6613" t="s">
        <v>5986</v>
      </c>
      <c r="E6613" s="11">
        <v>1</v>
      </c>
      <c r="F6613"/>
    </row>
    <row r="6614" spans="1:6" x14ac:dyDescent="0.25">
      <c r="A6614" t="s">
        <v>276</v>
      </c>
      <c r="B6614">
        <v>2017</v>
      </c>
      <c r="C6614">
        <v>9</v>
      </c>
      <c r="D6614" t="s">
        <v>3443</v>
      </c>
      <c r="E6614" s="11">
        <v>1</v>
      </c>
      <c r="F6614"/>
    </row>
    <row r="6615" spans="1:6" x14ac:dyDescent="0.25">
      <c r="A6615" t="s">
        <v>276</v>
      </c>
      <c r="B6615">
        <v>2017</v>
      </c>
      <c r="C6615">
        <v>235</v>
      </c>
      <c r="D6615" t="s">
        <v>6048</v>
      </c>
      <c r="E6615" s="11">
        <v>1</v>
      </c>
      <c r="F6615"/>
    </row>
    <row r="6616" spans="1:6" x14ac:dyDescent="0.25">
      <c r="A6616" t="s">
        <v>276</v>
      </c>
      <c r="B6616">
        <v>2017</v>
      </c>
      <c r="C6616">
        <v>243</v>
      </c>
      <c r="D6616" t="s">
        <v>5940</v>
      </c>
      <c r="E6616" s="11">
        <v>1</v>
      </c>
      <c r="F6616"/>
    </row>
    <row r="6617" spans="1:6" x14ac:dyDescent="0.25">
      <c r="A6617" t="s">
        <v>276</v>
      </c>
      <c r="B6617">
        <v>2017</v>
      </c>
      <c r="C6617">
        <v>107</v>
      </c>
      <c r="D6617" t="s">
        <v>5953</v>
      </c>
      <c r="E6617" s="11">
        <v>1</v>
      </c>
      <c r="F6617"/>
    </row>
    <row r="6618" spans="1:6" x14ac:dyDescent="0.25">
      <c r="A6618" t="s">
        <v>276</v>
      </c>
      <c r="B6618">
        <v>2017</v>
      </c>
      <c r="C6618">
        <v>77</v>
      </c>
      <c r="D6618" t="s">
        <v>3442</v>
      </c>
      <c r="E6618" s="11">
        <v>1</v>
      </c>
      <c r="F6618"/>
    </row>
    <row r="6619" spans="1:6" x14ac:dyDescent="0.25">
      <c r="A6619" t="s">
        <v>276</v>
      </c>
      <c r="B6619">
        <v>2017</v>
      </c>
      <c r="C6619">
        <v>44</v>
      </c>
      <c r="D6619" t="s">
        <v>6002</v>
      </c>
      <c r="E6619" s="11">
        <v>1</v>
      </c>
      <c r="F6619"/>
    </row>
    <row r="6620" spans="1:6" x14ac:dyDescent="0.25">
      <c r="A6620" t="s">
        <v>276</v>
      </c>
      <c r="B6620">
        <v>2017</v>
      </c>
      <c r="C6620">
        <v>44</v>
      </c>
      <c r="D6620" t="s">
        <v>5968</v>
      </c>
      <c r="E6620" s="11">
        <v>1</v>
      </c>
      <c r="F6620"/>
    </row>
    <row r="6621" spans="1:6" x14ac:dyDescent="0.25">
      <c r="A6621" t="s">
        <v>276</v>
      </c>
      <c r="B6621">
        <v>2017</v>
      </c>
      <c r="C6621" t="s">
        <v>1165</v>
      </c>
      <c r="D6621" t="s">
        <v>3454</v>
      </c>
      <c r="E6621" s="11">
        <v>1</v>
      </c>
      <c r="F6621"/>
    </row>
    <row r="6622" spans="1:6" x14ac:dyDescent="0.25">
      <c r="A6622" t="s">
        <v>276</v>
      </c>
      <c r="B6622">
        <v>2017</v>
      </c>
      <c r="C6622" t="s">
        <v>2491</v>
      </c>
      <c r="D6622" t="s">
        <v>6003</v>
      </c>
      <c r="E6622" s="11">
        <v>1</v>
      </c>
      <c r="F6622"/>
    </row>
    <row r="6623" spans="1:6" x14ac:dyDescent="0.25">
      <c r="A6623" t="s">
        <v>276</v>
      </c>
      <c r="B6623">
        <v>2017</v>
      </c>
      <c r="C6623" t="s">
        <v>2813</v>
      </c>
      <c r="D6623" t="s">
        <v>6180</v>
      </c>
      <c r="E6623" s="11">
        <v>1</v>
      </c>
      <c r="F6623"/>
    </row>
    <row r="6624" spans="1:6" x14ac:dyDescent="0.25">
      <c r="A6624" t="s">
        <v>276</v>
      </c>
      <c r="B6624">
        <v>2018</v>
      </c>
      <c r="C6624">
        <v>20</v>
      </c>
      <c r="D6624" t="s">
        <v>3443</v>
      </c>
      <c r="E6624" s="11">
        <v>1</v>
      </c>
      <c r="F6624"/>
    </row>
    <row r="6625" spans="1:6" x14ac:dyDescent="0.25">
      <c r="A6625" t="s">
        <v>276</v>
      </c>
      <c r="B6625">
        <v>2018</v>
      </c>
      <c r="C6625" t="s">
        <v>1104</v>
      </c>
      <c r="D6625" t="s">
        <v>6044</v>
      </c>
      <c r="E6625" s="11">
        <v>1</v>
      </c>
      <c r="F6625"/>
    </row>
    <row r="6626" spans="1:6" x14ac:dyDescent="0.25">
      <c r="A6626" t="s">
        <v>276</v>
      </c>
      <c r="B6626">
        <v>2018</v>
      </c>
      <c r="C6626" t="s">
        <v>4145</v>
      </c>
      <c r="D6626" t="s">
        <v>6130</v>
      </c>
      <c r="E6626" s="11">
        <v>1</v>
      </c>
      <c r="F6626"/>
    </row>
    <row r="6627" spans="1:6" x14ac:dyDescent="0.25">
      <c r="A6627" t="s">
        <v>276</v>
      </c>
      <c r="B6627">
        <v>2019</v>
      </c>
      <c r="C6627">
        <v>165</v>
      </c>
      <c r="D6627" t="s">
        <v>6150</v>
      </c>
      <c r="E6627" s="11">
        <v>1</v>
      </c>
      <c r="F6627"/>
    </row>
    <row r="6628" spans="1:6" x14ac:dyDescent="0.25">
      <c r="A6628" t="s">
        <v>276</v>
      </c>
      <c r="B6628">
        <v>2019</v>
      </c>
      <c r="C6628">
        <v>643</v>
      </c>
      <c r="D6628" t="s">
        <v>3443</v>
      </c>
      <c r="E6628" s="11">
        <v>1</v>
      </c>
      <c r="F6628"/>
    </row>
    <row r="6629" spans="1:6" x14ac:dyDescent="0.25">
      <c r="A6629" t="s">
        <v>276</v>
      </c>
      <c r="B6629">
        <v>2019</v>
      </c>
      <c r="C6629">
        <v>138</v>
      </c>
      <c r="D6629" t="s">
        <v>5985</v>
      </c>
      <c r="E6629" s="11">
        <v>1</v>
      </c>
      <c r="F6629"/>
    </row>
    <row r="6630" spans="1:6" x14ac:dyDescent="0.25">
      <c r="A6630" t="s">
        <v>276</v>
      </c>
      <c r="B6630">
        <v>2019</v>
      </c>
      <c r="C6630" t="s">
        <v>4959</v>
      </c>
      <c r="D6630" t="s">
        <v>7356</v>
      </c>
      <c r="E6630" s="11">
        <v>1</v>
      </c>
      <c r="F6630"/>
    </row>
    <row r="6631" spans="1:6" x14ac:dyDescent="0.25">
      <c r="A6631" s="9" t="s">
        <v>6710</v>
      </c>
      <c r="B6631" s="9"/>
      <c r="C6631" s="9"/>
      <c r="D6631" s="9"/>
      <c r="E6631" s="12">
        <v>29</v>
      </c>
      <c r="F6631"/>
    </row>
    <row r="6632" spans="1:6" x14ac:dyDescent="0.25">
      <c r="A6632" t="s">
        <v>8877</v>
      </c>
      <c r="B6632">
        <v>2019</v>
      </c>
      <c r="C6632" t="s">
        <v>1972</v>
      </c>
      <c r="D6632" t="s">
        <v>1493</v>
      </c>
      <c r="E6632" s="11">
        <v>1</v>
      </c>
      <c r="F6632"/>
    </row>
    <row r="6633" spans="1:6" x14ac:dyDescent="0.25">
      <c r="A6633" s="9" t="s">
        <v>8878</v>
      </c>
      <c r="B6633" s="9"/>
      <c r="C6633" s="9"/>
      <c r="D6633" s="9"/>
      <c r="E6633" s="12">
        <v>1</v>
      </c>
      <c r="F6633"/>
    </row>
    <row r="6634" spans="1:6" x14ac:dyDescent="0.25">
      <c r="A6634" t="s">
        <v>2729</v>
      </c>
      <c r="B6634">
        <v>2016</v>
      </c>
      <c r="C6634">
        <v>333</v>
      </c>
      <c r="D6634" t="s">
        <v>567</v>
      </c>
      <c r="E6634" s="11">
        <v>1</v>
      </c>
      <c r="F6634"/>
    </row>
    <row r="6635" spans="1:6" x14ac:dyDescent="0.25">
      <c r="A6635" s="9" t="s">
        <v>8879</v>
      </c>
      <c r="B6635" s="9"/>
      <c r="C6635" s="9"/>
      <c r="D6635" s="9"/>
      <c r="E6635" s="12">
        <v>1</v>
      </c>
      <c r="F6635"/>
    </row>
    <row r="6636" spans="1:6" x14ac:dyDescent="0.25">
      <c r="A6636" t="s">
        <v>6617</v>
      </c>
      <c r="B6636">
        <v>1982</v>
      </c>
      <c r="C6636">
        <v>531</v>
      </c>
      <c r="D6636" t="s">
        <v>3442</v>
      </c>
      <c r="E6636" s="11">
        <v>1</v>
      </c>
      <c r="F6636"/>
    </row>
    <row r="6637" spans="1:6" x14ac:dyDescent="0.25">
      <c r="A6637" s="9" t="s">
        <v>8880</v>
      </c>
      <c r="B6637" s="9"/>
      <c r="C6637" s="9"/>
      <c r="D6637" s="9"/>
      <c r="E6637" s="12">
        <v>1</v>
      </c>
      <c r="F6637"/>
    </row>
    <row r="6638" spans="1:6" x14ac:dyDescent="0.25">
      <c r="A6638" t="s">
        <v>6618</v>
      </c>
      <c r="B6638">
        <v>1990</v>
      </c>
      <c r="C6638">
        <v>701</v>
      </c>
      <c r="D6638" t="s">
        <v>5903</v>
      </c>
      <c r="E6638" s="11">
        <v>1</v>
      </c>
      <c r="F6638"/>
    </row>
    <row r="6639" spans="1:6" x14ac:dyDescent="0.25">
      <c r="A6639" s="9" t="s">
        <v>8881</v>
      </c>
      <c r="B6639" s="9"/>
      <c r="C6639" s="9"/>
      <c r="D6639" s="9"/>
      <c r="E6639" s="12">
        <v>1</v>
      </c>
      <c r="F6639"/>
    </row>
    <row r="6640" spans="1:6" x14ac:dyDescent="0.25">
      <c r="A6640" t="s">
        <v>277</v>
      </c>
      <c r="B6640">
        <v>2016</v>
      </c>
      <c r="C6640">
        <v>416</v>
      </c>
      <c r="D6640" t="s">
        <v>5960</v>
      </c>
      <c r="E6640" s="11">
        <v>1</v>
      </c>
      <c r="F6640"/>
    </row>
    <row r="6641" spans="1:6" x14ac:dyDescent="0.25">
      <c r="A6641" t="s">
        <v>277</v>
      </c>
      <c r="B6641">
        <v>2017</v>
      </c>
      <c r="C6641">
        <v>3</v>
      </c>
      <c r="D6641" t="s">
        <v>6147</v>
      </c>
      <c r="E6641" s="11">
        <v>1</v>
      </c>
      <c r="F6641"/>
    </row>
    <row r="6642" spans="1:6" x14ac:dyDescent="0.25">
      <c r="A6642" t="s">
        <v>277</v>
      </c>
      <c r="B6642">
        <v>2019</v>
      </c>
      <c r="C6642">
        <v>677</v>
      </c>
      <c r="D6642" t="s">
        <v>3443</v>
      </c>
      <c r="E6642" s="11">
        <v>1</v>
      </c>
      <c r="F6642"/>
    </row>
    <row r="6643" spans="1:6" x14ac:dyDescent="0.25">
      <c r="A6643" s="9" t="s">
        <v>8882</v>
      </c>
      <c r="B6643" s="9"/>
      <c r="C6643" s="9"/>
      <c r="D6643" s="9"/>
      <c r="E6643" s="12">
        <v>3</v>
      </c>
      <c r="F6643"/>
    </row>
    <row r="6644" spans="1:6" x14ac:dyDescent="0.25">
      <c r="A6644" t="s">
        <v>278</v>
      </c>
      <c r="B6644">
        <v>2016</v>
      </c>
      <c r="C6644">
        <v>1</v>
      </c>
      <c r="D6644" t="s">
        <v>1503</v>
      </c>
      <c r="E6644" s="11">
        <v>1</v>
      </c>
      <c r="F6644"/>
    </row>
    <row r="6645" spans="1:6" x14ac:dyDescent="0.25">
      <c r="A6645" t="s">
        <v>278</v>
      </c>
      <c r="B6645">
        <v>2016</v>
      </c>
      <c r="C6645">
        <v>162</v>
      </c>
      <c r="D6645" t="s">
        <v>2554</v>
      </c>
      <c r="E6645" s="11">
        <v>1</v>
      </c>
      <c r="F6645"/>
    </row>
    <row r="6646" spans="1:6" x14ac:dyDescent="0.25">
      <c r="A6646" t="s">
        <v>278</v>
      </c>
      <c r="B6646">
        <v>2016</v>
      </c>
      <c r="C6646">
        <v>675</v>
      </c>
      <c r="D6646" t="s">
        <v>567</v>
      </c>
      <c r="E6646" s="11">
        <v>1</v>
      </c>
      <c r="F6646"/>
    </row>
    <row r="6647" spans="1:6" x14ac:dyDescent="0.25">
      <c r="A6647" t="s">
        <v>278</v>
      </c>
      <c r="B6647">
        <v>2016</v>
      </c>
      <c r="C6647">
        <v>72</v>
      </c>
      <c r="D6647" t="s">
        <v>2730</v>
      </c>
      <c r="E6647" s="11">
        <v>1</v>
      </c>
      <c r="F6647"/>
    </row>
    <row r="6648" spans="1:6" x14ac:dyDescent="0.25">
      <c r="A6648" t="s">
        <v>278</v>
      </c>
      <c r="B6648">
        <v>2016</v>
      </c>
      <c r="C6648">
        <v>143</v>
      </c>
      <c r="D6648" t="s">
        <v>684</v>
      </c>
      <c r="E6648" s="11">
        <v>1</v>
      </c>
      <c r="F6648"/>
    </row>
    <row r="6649" spans="1:6" x14ac:dyDescent="0.25">
      <c r="A6649" t="s">
        <v>278</v>
      </c>
      <c r="B6649">
        <v>2017</v>
      </c>
      <c r="C6649">
        <v>7</v>
      </c>
      <c r="D6649" t="s">
        <v>3443</v>
      </c>
      <c r="E6649" s="11">
        <v>1</v>
      </c>
      <c r="F6649"/>
    </row>
    <row r="6650" spans="1:6" x14ac:dyDescent="0.25">
      <c r="A6650" t="s">
        <v>278</v>
      </c>
      <c r="B6650">
        <v>2017</v>
      </c>
      <c r="C6650">
        <v>101</v>
      </c>
      <c r="D6650" t="s">
        <v>6002</v>
      </c>
      <c r="E6650" s="11">
        <v>1</v>
      </c>
      <c r="F6650"/>
    </row>
    <row r="6651" spans="1:6" x14ac:dyDescent="0.25">
      <c r="A6651" t="s">
        <v>278</v>
      </c>
      <c r="B6651">
        <v>2017</v>
      </c>
      <c r="C6651">
        <v>444</v>
      </c>
      <c r="D6651" t="s">
        <v>5910</v>
      </c>
      <c r="E6651" s="11">
        <v>1</v>
      </c>
      <c r="F6651"/>
    </row>
    <row r="6652" spans="1:6" x14ac:dyDescent="0.25">
      <c r="A6652" t="s">
        <v>278</v>
      </c>
      <c r="B6652">
        <v>2017</v>
      </c>
      <c r="C6652">
        <v>133</v>
      </c>
      <c r="D6652" t="s">
        <v>6294</v>
      </c>
      <c r="E6652" s="11">
        <v>1</v>
      </c>
      <c r="F6652"/>
    </row>
    <row r="6653" spans="1:6" x14ac:dyDescent="0.25">
      <c r="A6653" t="s">
        <v>278</v>
      </c>
      <c r="B6653">
        <v>2017</v>
      </c>
      <c r="C6653">
        <v>77</v>
      </c>
      <c r="D6653" t="s">
        <v>5985</v>
      </c>
      <c r="E6653" s="11">
        <v>1</v>
      </c>
      <c r="F6653"/>
    </row>
    <row r="6654" spans="1:6" x14ac:dyDescent="0.25">
      <c r="A6654" t="s">
        <v>278</v>
      </c>
      <c r="B6654">
        <v>2017</v>
      </c>
      <c r="C6654">
        <v>126</v>
      </c>
      <c r="D6654" t="s">
        <v>3442</v>
      </c>
      <c r="E6654" s="11">
        <v>1</v>
      </c>
      <c r="F6654"/>
    </row>
    <row r="6655" spans="1:6" x14ac:dyDescent="0.25">
      <c r="A6655" t="s">
        <v>278</v>
      </c>
      <c r="B6655">
        <v>2017</v>
      </c>
      <c r="C6655">
        <v>123</v>
      </c>
      <c r="D6655" t="s">
        <v>6048</v>
      </c>
      <c r="E6655" s="11">
        <v>1</v>
      </c>
      <c r="F6655"/>
    </row>
    <row r="6656" spans="1:6" x14ac:dyDescent="0.25">
      <c r="A6656" t="s">
        <v>278</v>
      </c>
      <c r="B6656">
        <v>2017</v>
      </c>
      <c r="C6656" t="s">
        <v>2524</v>
      </c>
      <c r="D6656" t="s">
        <v>6003</v>
      </c>
      <c r="E6656" s="11">
        <v>1</v>
      </c>
      <c r="F6656"/>
    </row>
    <row r="6657" spans="1:6" x14ac:dyDescent="0.25">
      <c r="A6657" t="s">
        <v>278</v>
      </c>
      <c r="B6657">
        <v>2018</v>
      </c>
      <c r="C6657">
        <v>150</v>
      </c>
      <c r="D6657" t="s">
        <v>6131</v>
      </c>
      <c r="E6657" s="11">
        <v>1</v>
      </c>
      <c r="F6657"/>
    </row>
    <row r="6658" spans="1:6" x14ac:dyDescent="0.25">
      <c r="A6658" t="s">
        <v>278</v>
      </c>
      <c r="B6658">
        <v>2018</v>
      </c>
      <c r="C6658">
        <v>340</v>
      </c>
      <c r="D6658" t="s">
        <v>3443</v>
      </c>
      <c r="E6658" s="11">
        <v>1</v>
      </c>
      <c r="F6658"/>
    </row>
    <row r="6659" spans="1:6" x14ac:dyDescent="0.25">
      <c r="A6659" t="s">
        <v>278</v>
      </c>
      <c r="B6659">
        <v>2018</v>
      </c>
      <c r="C6659">
        <v>116</v>
      </c>
      <c r="D6659" t="s">
        <v>6086</v>
      </c>
      <c r="E6659" s="11">
        <v>1</v>
      </c>
      <c r="F6659"/>
    </row>
    <row r="6660" spans="1:6" x14ac:dyDescent="0.25">
      <c r="A6660" t="s">
        <v>278</v>
      </c>
      <c r="B6660">
        <v>2018</v>
      </c>
      <c r="C6660">
        <v>289</v>
      </c>
      <c r="D6660" t="s">
        <v>6048</v>
      </c>
      <c r="E6660" s="11">
        <v>1</v>
      </c>
      <c r="F6660"/>
    </row>
    <row r="6661" spans="1:6" x14ac:dyDescent="0.25">
      <c r="A6661" t="s">
        <v>278</v>
      </c>
      <c r="B6661">
        <v>2018</v>
      </c>
      <c r="C6661" t="s">
        <v>3707</v>
      </c>
      <c r="D6661" t="s">
        <v>5982</v>
      </c>
      <c r="E6661" s="11">
        <v>1</v>
      </c>
      <c r="F6661"/>
    </row>
    <row r="6662" spans="1:6" x14ac:dyDescent="0.25">
      <c r="A6662" t="s">
        <v>278</v>
      </c>
      <c r="B6662">
        <v>2019</v>
      </c>
      <c r="C6662">
        <v>22</v>
      </c>
      <c r="D6662" t="s">
        <v>6724</v>
      </c>
      <c r="E6662" s="11">
        <v>1</v>
      </c>
      <c r="F6662"/>
    </row>
    <row r="6663" spans="1:6" x14ac:dyDescent="0.25">
      <c r="A6663" t="s">
        <v>278</v>
      </c>
      <c r="B6663">
        <v>2019</v>
      </c>
      <c r="C6663">
        <v>22</v>
      </c>
      <c r="D6663" t="s">
        <v>6729</v>
      </c>
      <c r="E6663" s="11">
        <v>1</v>
      </c>
      <c r="F6663"/>
    </row>
    <row r="6664" spans="1:6" x14ac:dyDescent="0.25">
      <c r="A6664" t="s">
        <v>278</v>
      </c>
      <c r="B6664">
        <v>2019</v>
      </c>
      <c r="C6664">
        <v>353</v>
      </c>
      <c r="D6664" t="s">
        <v>3443</v>
      </c>
      <c r="E6664" s="11">
        <v>1</v>
      </c>
      <c r="F6664"/>
    </row>
    <row r="6665" spans="1:6" x14ac:dyDescent="0.25">
      <c r="A6665" s="9" t="s">
        <v>6711</v>
      </c>
      <c r="B6665" s="9"/>
      <c r="C6665" s="9"/>
      <c r="D6665" s="9"/>
      <c r="E6665" s="12">
        <v>21</v>
      </c>
      <c r="F6665"/>
    </row>
    <row r="6666" spans="1:6" x14ac:dyDescent="0.25">
      <c r="A6666" t="s">
        <v>2731</v>
      </c>
      <c r="B6666">
        <v>2016</v>
      </c>
      <c r="C6666">
        <v>177</v>
      </c>
      <c r="D6666" t="s">
        <v>2564</v>
      </c>
      <c r="E6666" s="11">
        <v>1</v>
      </c>
      <c r="F6666"/>
    </row>
    <row r="6667" spans="1:6" x14ac:dyDescent="0.25">
      <c r="A6667" s="9" t="s">
        <v>8883</v>
      </c>
      <c r="B6667" s="9"/>
      <c r="C6667" s="9"/>
      <c r="D6667" s="9"/>
      <c r="E6667" s="12">
        <v>1</v>
      </c>
      <c r="F6667"/>
    </row>
    <row r="6668" spans="1:6" x14ac:dyDescent="0.25">
      <c r="A6668" t="s">
        <v>6619</v>
      </c>
      <c r="B6668">
        <v>2018</v>
      </c>
      <c r="C6668">
        <v>37</v>
      </c>
      <c r="D6668" t="s">
        <v>6336</v>
      </c>
      <c r="E6668" s="11">
        <v>1</v>
      </c>
      <c r="F6668"/>
    </row>
    <row r="6669" spans="1:6" x14ac:dyDescent="0.25">
      <c r="A6669" t="s">
        <v>6619</v>
      </c>
      <c r="B6669">
        <v>2018</v>
      </c>
      <c r="C6669" t="s">
        <v>3148</v>
      </c>
      <c r="D6669" t="s">
        <v>6339</v>
      </c>
      <c r="E6669" s="11">
        <v>1</v>
      </c>
      <c r="F6669"/>
    </row>
    <row r="6670" spans="1:6" x14ac:dyDescent="0.25">
      <c r="A6670" t="s">
        <v>6619</v>
      </c>
      <c r="B6670">
        <v>2018</v>
      </c>
      <c r="C6670" t="s">
        <v>3169</v>
      </c>
      <c r="D6670" t="s">
        <v>6039</v>
      </c>
      <c r="E6670" s="11">
        <v>1</v>
      </c>
      <c r="F6670"/>
    </row>
    <row r="6671" spans="1:6" x14ac:dyDescent="0.25">
      <c r="A6671" t="s">
        <v>6619</v>
      </c>
      <c r="B6671">
        <v>2018</v>
      </c>
      <c r="C6671" t="s">
        <v>4416</v>
      </c>
      <c r="D6671" t="s">
        <v>3507</v>
      </c>
      <c r="E6671" s="11">
        <v>1</v>
      </c>
      <c r="F6671"/>
    </row>
    <row r="6672" spans="1:6" x14ac:dyDescent="0.25">
      <c r="A6672" t="s">
        <v>6619</v>
      </c>
      <c r="B6672">
        <v>2019</v>
      </c>
      <c r="C6672" t="s">
        <v>5237</v>
      </c>
      <c r="D6672" t="s">
        <v>6158</v>
      </c>
      <c r="E6672" s="11">
        <v>1</v>
      </c>
      <c r="F6672"/>
    </row>
    <row r="6673" spans="1:6" x14ac:dyDescent="0.25">
      <c r="A6673" s="9" t="s">
        <v>8884</v>
      </c>
      <c r="B6673" s="9"/>
      <c r="C6673" s="9"/>
      <c r="D6673" s="9"/>
      <c r="E6673" s="12">
        <v>5</v>
      </c>
      <c r="F6673"/>
    </row>
    <row r="6674" spans="1:6" x14ac:dyDescent="0.25">
      <c r="A6674" t="s">
        <v>6620</v>
      </c>
      <c r="B6674">
        <v>2018</v>
      </c>
      <c r="C6674" t="s">
        <v>4288</v>
      </c>
      <c r="D6674" t="s">
        <v>3507</v>
      </c>
      <c r="E6674" s="11">
        <v>1</v>
      </c>
      <c r="F6674"/>
    </row>
    <row r="6675" spans="1:6" x14ac:dyDescent="0.25">
      <c r="A6675" s="9" t="s">
        <v>8885</v>
      </c>
      <c r="B6675" s="9"/>
      <c r="C6675" s="9"/>
      <c r="D6675" s="9"/>
      <c r="E6675" s="12">
        <v>1</v>
      </c>
      <c r="F6675"/>
    </row>
    <row r="6676" spans="1:6" x14ac:dyDescent="0.25">
      <c r="A6676" t="s">
        <v>6621</v>
      </c>
      <c r="B6676">
        <v>2018</v>
      </c>
      <c r="C6676" t="s">
        <v>3175</v>
      </c>
      <c r="D6676" t="s">
        <v>6039</v>
      </c>
      <c r="E6676" s="11">
        <v>1</v>
      </c>
      <c r="F6676"/>
    </row>
    <row r="6677" spans="1:6" x14ac:dyDescent="0.25">
      <c r="A6677" t="s">
        <v>6621</v>
      </c>
      <c r="B6677">
        <v>2018</v>
      </c>
      <c r="C6677" t="s">
        <v>4311</v>
      </c>
      <c r="D6677" t="s">
        <v>3507</v>
      </c>
      <c r="E6677" s="11">
        <v>1</v>
      </c>
      <c r="F6677"/>
    </row>
    <row r="6678" spans="1:6" x14ac:dyDescent="0.25">
      <c r="A6678" t="s">
        <v>6621</v>
      </c>
      <c r="B6678">
        <v>2019</v>
      </c>
      <c r="C6678" t="s">
        <v>5165</v>
      </c>
      <c r="D6678" t="s">
        <v>5928</v>
      </c>
      <c r="E6678" s="11">
        <v>1</v>
      </c>
      <c r="F6678"/>
    </row>
    <row r="6679" spans="1:6" x14ac:dyDescent="0.25">
      <c r="A6679" t="s">
        <v>6621</v>
      </c>
      <c r="B6679">
        <v>2019</v>
      </c>
      <c r="C6679" t="s">
        <v>6880</v>
      </c>
      <c r="D6679" t="s">
        <v>6080</v>
      </c>
      <c r="E6679" s="11">
        <v>1</v>
      </c>
      <c r="F6679"/>
    </row>
    <row r="6680" spans="1:6" x14ac:dyDescent="0.25">
      <c r="A6680" s="9" t="s">
        <v>8886</v>
      </c>
      <c r="B6680" s="9"/>
      <c r="C6680" s="9"/>
      <c r="D6680" s="9"/>
      <c r="E6680" s="12">
        <v>4</v>
      </c>
      <c r="F6680"/>
    </row>
    <row r="6681" spans="1:6" x14ac:dyDescent="0.25">
      <c r="A6681" t="s">
        <v>6295</v>
      </c>
      <c r="B6681">
        <v>2017</v>
      </c>
      <c r="C6681">
        <v>8</v>
      </c>
      <c r="D6681" t="s">
        <v>5960</v>
      </c>
      <c r="E6681" s="11">
        <v>1</v>
      </c>
      <c r="F6681"/>
    </row>
    <row r="6682" spans="1:6" x14ac:dyDescent="0.25">
      <c r="A6682" s="9" t="s">
        <v>8887</v>
      </c>
      <c r="B6682" s="9"/>
      <c r="C6682" s="9"/>
      <c r="D6682" s="9"/>
      <c r="E6682" s="12">
        <v>1</v>
      </c>
      <c r="F6682"/>
    </row>
    <row r="6683" spans="1:6" x14ac:dyDescent="0.25">
      <c r="A6683" t="s">
        <v>279</v>
      </c>
      <c r="B6683">
        <v>1983</v>
      </c>
      <c r="C6683">
        <v>83</v>
      </c>
      <c r="D6683" t="s">
        <v>567</v>
      </c>
      <c r="E6683" s="11">
        <v>1</v>
      </c>
      <c r="F6683"/>
    </row>
    <row r="6684" spans="1:6" x14ac:dyDescent="0.25">
      <c r="A6684" t="s">
        <v>279</v>
      </c>
      <c r="B6684">
        <v>1984</v>
      </c>
      <c r="C6684">
        <v>311</v>
      </c>
      <c r="D6684" t="s">
        <v>3442</v>
      </c>
      <c r="E6684" s="11">
        <v>1</v>
      </c>
      <c r="F6684"/>
    </row>
    <row r="6685" spans="1:6" x14ac:dyDescent="0.25">
      <c r="A6685" t="s">
        <v>279</v>
      </c>
      <c r="B6685">
        <v>1984</v>
      </c>
      <c r="C6685">
        <v>596</v>
      </c>
      <c r="D6685" t="s">
        <v>3443</v>
      </c>
      <c r="E6685" s="11">
        <v>1</v>
      </c>
      <c r="F6685"/>
    </row>
    <row r="6686" spans="1:6" x14ac:dyDescent="0.25">
      <c r="A6686" t="s">
        <v>279</v>
      </c>
      <c r="B6686">
        <v>1986</v>
      </c>
      <c r="C6686">
        <v>690</v>
      </c>
      <c r="D6686" t="s">
        <v>3443</v>
      </c>
      <c r="E6686" s="11">
        <v>1</v>
      </c>
      <c r="F6686"/>
    </row>
    <row r="6687" spans="1:6" x14ac:dyDescent="0.25">
      <c r="A6687" t="s">
        <v>279</v>
      </c>
      <c r="B6687">
        <v>1986</v>
      </c>
      <c r="C6687">
        <v>67</v>
      </c>
      <c r="D6687" t="s">
        <v>3442</v>
      </c>
      <c r="E6687" s="11">
        <v>1</v>
      </c>
      <c r="F6687"/>
    </row>
    <row r="6688" spans="1:6" x14ac:dyDescent="0.25">
      <c r="A6688" t="s">
        <v>279</v>
      </c>
      <c r="B6688">
        <v>1987</v>
      </c>
      <c r="C6688">
        <v>680</v>
      </c>
      <c r="D6688" t="s">
        <v>3443</v>
      </c>
      <c r="E6688" s="11">
        <v>1</v>
      </c>
      <c r="F6688"/>
    </row>
    <row r="6689" spans="1:6" x14ac:dyDescent="0.25">
      <c r="A6689" t="s">
        <v>279</v>
      </c>
      <c r="B6689">
        <v>1988</v>
      </c>
      <c r="C6689">
        <v>10</v>
      </c>
      <c r="D6689" t="s">
        <v>3443</v>
      </c>
      <c r="E6689" s="11">
        <v>1</v>
      </c>
      <c r="F6689"/>
    </row>
    <row r="6690" spans="1:6" x14ac:dyDescent="0.25">
      <c r="A6690" t="s">
        <v>279</v>
      </c>
      <c r="B6690">
        <v>1988</v>
      </c>
      <c r="C6690">
        <v>242</v>
      </c>
      <c r="D6690" t="s">
        <v>3442</v>
      </c>
      <c r="E6690" s="11">
        <v>1</v>
      </c>
      <c r="F6690"/>
    </row>
    <row r="6691" spans="1:6" x14ac:dyDescent="0.25">
      <c r="A6691" t="s">
        <v>279</v>
      </c>
      <c r="B6691">
        <v>1989</v>
      </c>
      <c r="C6691">
        <v>360</v>
      </c>
      <c r="D6691" t="s">
        <v>3443</v>
      </c>
      <c r="E6691" s="11">
        <v>1</v>
      </c>
      <c r="F6691"/>
    </row>
    <row r="6692" spans="1:6" x14ac:dyDescent="0.25">
      <c r="A6692" t="s">
        <v>279</v>
      </c>
      <c r="B6692">
        <v>1989</v>
      </c>
      <c r="C6692">
        <v>105</v>
      </c>
      <c r="D6692" t="s">
        <v>3442</v>
      </c>
      <c r="E6692" s="11">
        <v>1</v>
      </c>
      <c r="F6692"/>
    </row>
    <row r="6693" spans="1:6" x14ac:dyDescent="0.25">
      <c r="A6693" t="s">
        <v>279</v>
      </c>
      <c r="B6693">
        <v>1989</v>
      </c>
      <c r="C6693">
        <v>437</v>
      </c>
      <c r="D6693" t="s">
        <v>5893</v>
      </c>
      <c r="E6693" s="11">
        <v>1</v>
      </c>
      <c r="F6693"/>
    </row>
    <row r="6694" spans="1:6" x14ac:dyDescent="0.25">
      <c r="A6694" t="s">
        <v>279</v>
      </c>
      <c r="B6694">
        <v>1990</v>
      </c>
      <c r="C6694">
        <v>40</v>
      </c>
      <c r="D6694" t="s">
        <v>5893</v>
      </c>
      <c r="E6694" s="11">
        <v>1</v>
      </c>
      <c r="F6694"/>
    </row>
    <row r="6695" spans="1:6" x14ac:dyDescent="0.25">
      <c r="A6695" t="s">
        <v>279</v>
      </c>
      <c r="B6695">
        <v>1990</v>
      </c>
      <c r="C6695">
        <v>210</v>
      </c>
      <c r="D6695" t="s">
        <v>3443</v>
      </c>
      <c r="E6695" s="11">
        <v>1</v>
      </c>
      <c r="F6695"/>
    </row>
    <row r="6696" spans="1:6" x14ac:dyDescent="0.25">
      <c r="A6696" t="s">
        <v>279</v>
      </c>
      <c r="B6696">
        <v>1990</v>
      </c>
      <c r="C6696">
        <v>105</v>
      </c>
      <c r="D6696" t="s">
        <v>3442</v>
      </c>
      <c r="E6696" s="11">
        <v>1</v>
      </c>
      <c r="F6696"/>
    </row>
    <row r="6697" spans="1:6" x14ac:dyDescent="0.25">
      <c r="A6697" t="s">
        <v>279</v>
      </c>
      <c r="B6697">
        <v>1991</v>
      </c>
      <c r="C6697">
        <v>740</v>
      </c>
      <c r="D6697" t="s">
        <v>3443</v>
      </c>
      <c r="E6697" s="11">
        <v>1</v>
      </c>
      <c r="F6697"/>
    </row>
    <row r="6698" spans="1:6" x14ac:dyDescent="0.25">
      <c r="A6698" t="s">
        <v>279</v>
      </c>
      <c r="B6698">
        <v>1991</v>
      </c>
      <c r="C6698">
        <v>431</v>
      </c>
      <c r="D6698" t="s">
        <v>5893</v>
      </c>
      <c r="E6698" s="11">
        <v>1</v>
      </c>
      <c r="F6698"/>
    </row>
    <row r="6699" spans="1:6" x14ac:dyDescent="0.25">
      <c r="A6699" t="s">
        <v>279</v>
      </c>
      <c r="B6699">
        <v>1991</v>
      </c>
      <c r="C6699">
        <v>14</v>
      </c>
      <c r="D6699" t="s">
        <v>6164</v>
      </c>
      <c r="E6699" s="11">
        <v>1</v>
      </c>
      <c r="F6699"/>
    </row>
    <row r="6700" spans="1:6" x14ac:dyDescent="0.25">
      <c r="A6700" t="s">
        <v>279</v>
      </c>
      <c r="B6700">
        <v>1991</v>
      </c>
      <c r="C6700">
        <v>504</v>
      </c>
      <c r="D6700" t="s">
        <v>3442</v>
      </c>
      <c r="E6700" s="11">
        <v>1</v>
      </c>
      <c r="F6700"/>
    </row>
    <row r="6701" spans="1:6" x14ac:dyDescent="0.25">
      <c r="A6701" t="s">
        <v>279</v>
      </c>
      <c r="B6701">
        <v>1992</v>
      </c>
      <c r="C6701">
        <v>110</v>
      </c>
      <c r="D6701" t="s">
        <v>3443</v>
      </c>
      <c r="E6701" s="11">
        <v>1</v>
      </c>
      <c r="F6701"/>
    </row>
    <row r="6702" spans="1:6" x14ac:dyDescent="0.25">
      <c r="A6702" t="s">
        <v>279</v>
      </c>
      <c r="B6702">
        <v>1992</v>
      </c>
      <c r="C6702">
        <v>576</v>
      </c>
      <c r="D6702" t="s">
        <v>3442</v>
      </c>
      <c r="E6702" s="11">
        <v>1</v>
      </c>
      <c r="F6702"/>
    </row>
    <row r="6703" spans="1:6" x14ac:dyDescent="0.25">
      <c r="A6703" t="s">
        <v>279</v>
      </c>
      <c r="B6703">
        <v>1992</v>
      </c>
      <c r="C6703">
        <v>389</v>
      </c>
      <c r="D6703" t="s">
        <v>5893</v>
      </c>
      <c r="E6703" s="11">
        <v>1</v>
      </c>
      <c r="F6703"/>
    </row>
    <row r="6704" spans="1:6" x14ac:dyDescent="0.25">
      <c r="A6704" t="s">
        <v>279</v>
      </c>
      <c r="B6704">
        <v>1992</v>
      </c>
      <c r="C6704">
        <v>14</v>
      </c>
      <c r="D6704" t="s">
        <v>5886</v>
      </c>
      <c r="E6704" s="11">
        <v>1</v>
      </c>
      <c r="F6704"/>
    </row>
    <row r="6705" spans="1:6" x14ac:dyDescent="0.25">
      <c r="A6705" t="s">
        <v>279</v>
      </c>
      <c r="B6705">
        <v>1993</v>
      </c>
      <c r="C6705">
        <v>25</v>
      </c>
      <c r="D6705" t="s">
        <v>5893</v>
      </c>
      <c r="E6705" s="11">
        <v>1</v>
      </c>
      <c r="F6705"/>
    </row>
    <row r="6706" spans="1:6" x14ac:dyDescent="0.25">
      <c r="A6706" t="s">
        <v>279</v>
      </c>
      <c r="B6706">
        <v>1993</v>
      </c>
      <c r="C6706">
        <v>344</v>
      </c>
      <c r="D6706" t="s">
        <v>3442</v>
      </c>
      <c r="E6706" s="11">
        <v>1</v>
      </c>
      <c r="F6706"/>
    </row>
    <row r="6707" spans="1:6" x14ac:dyDescent="0.25">
      <c r="A6707" t="s">
        <v>279</v>
      </c>
      <c r="B6707">
        <v>1994</v>
      </c>
      <c r="C6707">
        <v>4</v>
      </c>
      <c r="D6707" t="s">
        <v>5899</v>
      </c>
      <c r="E6707" s="11">
        <v>1</v>
      </c>
      <c r="F6707"/>
    </row>
    <row r="6708" spans="1:6" x14ac:dyDescent="0.25">
      <c r="A6708" t="s">
        <v>279</v>
      </c>
      <c r="B6708">
        <v>1994</v>
      </c>
      <c r="C6708">
        <v>18</v>
      </c>
      <c r="D6708" t="s">
        <v>3442</v>
      </c>
      <c r="E6708" s="11">
        <v>1</v>
      </c>
      <c r="F6708"/>
    </row>
    <row r="6709" spans="1:6" x14ac:dyDescent="0.25">
      <c r="A6709" t="s">
        <v>279</v>
      </c>
      <c r="B6709">
        <v>1994</v>
      </c>
      <c r="C6709">
        <v>300</v>
      </c>
      <c r="D6709" t="s">
        <v>3443</v>
      </c>
      <c r="E6709" s="11">
        <v>1</v>
      </c>
      <c r="F6709"/>
    </row>
    <row r="6710" spans="1:6" x14ac:dyDescent="0.25">
      <c r="A6710" t="s">
        <v>279</v>
      </c>
      <c r="B6710">
        <v>1994</v>
      </c>
      <c r="C6710">
        <v>396</v>
      </c>
      <c r="D6710" t="s">
        <v>5893</v>
      </c>
      <c r="E6710" s="11">
        <v>1</v>
      </c>
      <c r="F6710"/>
    </row>
    <row r="6711" spans="1:6" x14ac:dyDescent="0.25">
      <c r="A6711" t="s">
        <v>279</v>
      </c>
      <c r="B6711">
        <v>1997</v>
      </c>
      <c r="C6711">
        <v>167</v>
      </c>
      <c r="D6711" t="s">
        <v>6189</v>
      </c>
      <c r="E6711" s="11">
        <v>1</v>
      </c>
      <c r="F6711"/>
    </row>
    <row r="6712" spans="1:6" x14ac:dyDescent="0.25">
      <c r="A6712" t="s">
        <v>279</v>
      </c>
      <c r="B6712">
        <v>2013</v>
      </c>
      <c r="C6712" t="s">
        <v>1129</v>
      </c>
      <c r="D6712" t="s">
        <v>5927</v>
      </c>
      <c r="E6712" s="11">
        <v>1</v>
      </c>
      <c r="F6712"/>
    </row>
    <row r="6713" spans="1:6" x14ac:dyDescent="0.25">
      <c r="A6713" s="9" t="s">
        <v>8888</v>
      </c>
      <c r="B6713" s="9"/>
      <c r="C6713" s="9"/>
      <c r="D6713" s="9"/>
      <c r="E6713" s="12">
        <v>30</v>
      </c>
      <c r="F6713"/>
    </row>
    <row r="6714" spans="1:6" x14ac:dyDescent="0.25">
      <c r="A6714" t="s">
        <v>6296</v>
      </c>
      <c r="B6714">
        <v>1991</v>
      </c>
      <c r="C6714">
        <v>709</v>
      </c>
      <c r="D6714" t="s">
        <v>5893</v>
      </c>
      <c r="E6714" s="11">
        <v>1</v>
      </c>
      <c r="F6714"/>
    </row>
    <row r="6715" spans="1:6" x14ac:dyDescent="0.25">
      <c r="A6715" s="9" t="s">
        <v>8889</v>
      </c>
      <c r="B6715" s="9"/>
      <c r="C6715" s="9"/>
      <c r="D6715" s="9"/>
      <c r="E6715" s="12">
        <v>1</v>
      </c>
      <c r="F6715"/>
    </row>
    <row r="6716" spans="1:6" x14ac:dyDescent="0.25">
      <c r="A6716" t="s">
        <v>6297</v>
      </c>
      <c r="B6716">
        <v>1991</v>
      </c>
      <c r="C6716">
        <v>713</v>
      </c>
      <c r="D6716" t="s">
        <v>5893</v>
      </c>
      <c r="E6716" s="11">
        <v>1</v>
      </c>
      <c r="F6716"/>
    </row>
    <row r="6717" spans="1:6" x14ac:dyDescent="0.25">
      <c r="A6717" s="9" t="s">
        <v>8890</v>
      </c>
      <c r="B6717" s="9"/>
      <c r="C6717" s="9"/>
      <c r="D6717" s="9"/>
      <c r="E6717" s="12">
        <v>1</v>
      </c>
      <c r="F6717"/>
    </row>
    <row r="6718" spans="1:6" x14ac:dyDescent="0.25">
      <c r="A6718" t="s">
        <v>6298</v>
      </c>
      <c r="B6718">
        <v>1993</v>
      </c>
      <c r="C6718">
        <v>483</v>
      </c>
      <c r="D6718" t="s">
        <v>5933</v>
      </c>
      <c r="E6718" s="11">
        <v>1</v>
      </c>
      <c r="F6718"/>
    </row>
    <row r="6719" spans="1:6" x14ac:dyDescent="0.25">
      <c r="A6719" s="9" t="s">
        <v>8891</v>
      </c>
      <c r="B6719" s="9"/>
      <c r="C6719" s="9"/>
      <c r="D6719" s="9"/>
      <c r="E6719" s="12">
        <v>1</v>
      </c>
      <c r="F6719"/>
    </row>
    <row r="6720" spans="1:6" x14ac:dyDescent="0.25">
      <c r="A6720" t="s">
        <v>3664</v>
      </c>
      <c r="B6720">
        <v>1989</v>
      </c>
      <c r="C6720">
        <v>6</v>
      </c>
      <c r="D6720" t="s">
        <v>3592</v>
      </c>
      <c r="E6720" s="11">
        <v>1</v>
      </c>
      <c r="F6720"/>
    </row>
    <row r="6721" spans="1:6" x14ac:dyDescent="0.25">
      <c r="A6721" s="9" t="s">
        <v>8892</v>
      </c>
      <c r="B6721" s="9"/>
      <c r="C6721" s="9"/>
      <c r="D6721" s="9"/>
      <c r="E6721" s="12">
        <v>1</v>
      </c>
      <c r="F6721"/>
    </row>
    <row r="6722" spans="1:6" x14ac:dyDescent="0.25">
      <c r="A6722" t="s">
        <v>6622</v>
      </c>
      <c r="B6722">
        <v>2018</v>
      </c>
      <c r="C6722" t="s">
        <v>4270</v>
      </c>
      <c r="D6722" t="s">
        <v>5916</v>
      </c>
      <c r="E6722" s="11">
        <v>1</v>
      </c>
      <c r="F6722"/>
    </row>
    <row r="6723" spans="1:6" x14ac:dyDescent="0.25">
      <c r="A6723" s="9" t="s">
        <v>8893</v>
      </c>
      <c r="B6723" s="9"/>
      <c r="C6723" s="9"/>
      <c r="D6723" s="9"/>
      <c r="E6723" s="12">
        <v>1</v>
      </c>
      <c r="F6723"/>
    </row>
    <row r="6724" spans="1:6" x14ac:dyDescent="0.25">
      <c r="A6724" t="s">
        <v>8894</v>
      </c>
      <c r="B6724">
        <v>2019</v>
      </c>
      <c r="C6724" t="s">
        <v>6873</v>
      </c>
      <c r="D6724" t="s">
        <v>7161</v>
      </c>
      <c r="E6724" s="11">
        <v>1</v>
      </c>
      <c r="F6724"/>
    </row>
    <row r="6725" spans="1:6" x14ac:dyDescent="0.25">
      <c r="A6725" s="9" t="s">
        <v>8895</v>
      </c>
      <c r="B6725" s="9"/>
      <c r="C6725" s="9"/>
      <c r="D6725" s="9"/>
      <c r="E6725" s="12">
        <v>1</v>
      </c>
      <c r="F6725"/>
    </row>
    <row r="6726" spans="1:6" x14ac:dyDescent="0.25">
      <c r="A6726" t="s">
        <v>280</v>
      </c>
      <c r="B6726">
        <v>2016</v>
      </c>
      <c r="C6726">
        <v>78</v>
      </c>
      <c r="D6726" t="s">
        <v>567</v>
      </c>
      <c r="E6726" s="11">
        <v>1</v>
      </c>
      <c r="F6726"/>
    </row>
    <row r="6727" spans="1:6" x14ac:dyDescent="0.25">
      <c r="A6727" t="s">
        <v>280</v>
      </c>
      <c r="B6727">
        <v>2016</v>
      </c>
      <c r="C6727">
        <v>81</v>
      </c>
      <c r="D6727" t="s">
        <v>1503</v>
      </c>
      <c r="E6727" s="11">
        <v>1</v>
      </c>
      <c r="F6727"/>
    </row>
    <row r="6728" spans="1:6" x14ac:dyDescent="0.25">
      <c r="A6728" t="s">
        <v>280</v>
      </c>
      <c r="B6728">
        <v>2016</v>
      </c>
      <c r="C6728">
        <v>84</v>
      </c>
      <c r="D6728" t="s">
        <v>2550</v>
      </c>
      <c r="E6728" s="11">
        <v>1</v>
      </c>
      <c r="F6728"/>
    </row>
    <row r="6729" spans="1:6" x14ac:dyDescent="0.25">
      <c r="A6729" t="s">
        <v>280</v>
      </c>
      <c r="B6729">
        <v>2016</v>
      </c>
      <c r="C6729">
        <v>96</v>
      </c>
      <c r="D6729" t="s">
        <v>2551</v>
      </c>
      <c r="E6729" s="11">
        <v>1</v>
      </c>
      <c r="F6729"/>
    </row>
    <row r="6730" spans="1:6" x14ac:dyDescent="0.25">
      <c r="A6730" t="s">
        <v>280</v>
      </c>
      <c r="B6730">
        <v>2016</v>
      </c>
      <c r="C6730" t="s">
        <v>1793</v>
      </c>
      <c r="D6730" t="s">
        <v>2732</v>
      </c>
      <c r="E6730" s="11">
        <v>1</v>
      </c>
      <c r="F6730"/>
    </row>
    <row r="6731" spans="1:6" x14ac:dyDescent="0.25">
      <c r="A6731" t="s">
        <v>280</v>
      </c>
      <c r="B6731">
        <v>2017</v>
      </c>
      <c r="C6731">
        <v>17</v>
      </c>
      <c r="D6731" t="s">
        <v>5986</v>
      </c>
      <c r="E6731" s="11">
        <v>1</v>
      </c>
      <c r="F6731"/>
    </row>
    <row r="6732" spans="1:6" x14ac:dyDescent="0.25">
      <c r="A6732" t="s">
        <v>280</v>
      </c>
      <c r="B6732">
        <v>2017</v>
      </c>
      <c r="C6732">
        <v>117</v>
      </c>
      <c r="D6732" t="s">
        <v>5986</v>
      </c>
      <c r="E6732" s="11">
        <v>1</v>
      </c>
      <c r="F6732"/>
    </row>
    <row r="6733" spans="1:6" x14ac:dyDescent="0.25">
      <c r="A6733" t="s">
        <v>280</v>
      </c>
      <c r="B6733">
        <v>2017</v>
      </c>
      <c r="C6733">
        <v>134</v>
      </c>
      <c r="D6733" t="s">
        <v>6147</v>
      </c>
      <c r="E6733" s="11">
        <v>1</v>
      </c>
      <c r="F6733"/>
    </row>
    <row r="6734" spans="1:6" x14ac:dyDescent="0.25">
      <c r="A6734" t="s">
        <v>280</v>
      </c>
      <c r="B6734">
        <v>2017</v>
      </c>
      <c r="C6734">
        <v>126</v>
      </c>
      <c r="D6734" t="s">
        <v>3443</v>
      </c>
      <c r="E6734" s="11">
        <v>1</v>
      </c>
      <c r="F6734"/>
    </row>
    <row r="6735" spans="1:6" x14ac:dyDescent="0.25">
      <c r="A6735" t="s">
        <v>280</v>
      </c>
      <c r="B6735">
        <v>2017</v>
      </c>
      <c r="C6735">
        <v>121</v>
      </c>
      <c r="D6735" t="s">
        <v>3442</v>
      </c>
      <c r="E6735" s="11">
        <v>1</v>
      </c>
      <c r="F6735"/>
    </row>
    <row r="6736" spans="1:6" x14ac:dyDescent="0.25">
      <c r="A6736" t="s">
        <v>280</v>
      </c>
      <c r="B6736">
        <v>2017</v>
      </c>
      <c r="C6736">
        <v>436</v>
      </c>
      <c r="D6736" t="s">
        <v>5910</v>
      </c>
      <c r="E6736" s="11">
        <v>1</v>
      </c>
      <c r="F6736"/>
    </row>
    <row r="6737" spans="1:6" x14ac:dyDescent="0.25">
      <c r="A6737" t="s">
        <v>280</v>
      </c>
      <c r="B6737">
        <v>2018</v>
      </c>
      <c r="C6737">
        <v>288</v>
      </c>
      <c r="D6737" t="s">
        <v>3443</v>
      </c>
      <c r="E6737" s="11">
        <v>1</v>
      </c>
      <c r="F6737"/>
    </row>
    <row r="6738" spans="1:6" x14ac:dyDescent="0.25">
      <c r="A6738" t="s">
        <v>280</v>
      </c>
      <c r="B6738">
        <v>2019</v>
      </c>
      <c r="C6738">
        <v>116</v>
      </c>
      <c r="D6738" t="s">
        <v>3443</v>
      </c>
      <c r="E6738" s="11">
        <v>1</v>
      </c>
      <c r="F6738"/>
    </row>
    <row r="6739" spans="1:6" x14ac:dyDescent="0.25">
      <c r="A6739" s="9" t="s">
        <v>8896</v>
      </c>
      <c r="B6739" s="9"/>
      <c r="C6739" s="9"/>
      <c r="D6739" s="9"/>
      <c r="E6739" s="12">
        <v>13</v>
      </c>
      <c r="F6739"/>
    </row>
    <row r="6740" spans="1:6" x14ac:dyDescent="0.25">
      <c r="A6740" t="s">
        <v>8897</v>
      </c>
      <c r="B6740">
        <v>2019</v>
      </c>
      <c r="C6740" t="s">
        <v>6871</v>
      </c>
      <c r="D6740" t="s">
        <v>6080</v>
      </c>
      <c r="E6740" s="11">
        <v>1</v>
      </c>
      <c r="F6740"/>
    </row>
    <row r="6741" spans="1:6" x14ac:dyDescent="0.25">
      <c r="A6741" s="9" t="s">
        <v>8898</v>
      </c>
      <c r="B6741" s="9"/>
      <c r="C6741" s="9"/>
      <c r="D6741" s="9"/>
      <c r="E6741" s="12">
        <v>1</v>
      </c>
      <c r="F6741"/>
    </row>
    <row r="6742" spans="1:6" x14ac:dyDescent="0.25">
      <c r="A6742" t="s">
        <v>8899</v>
      </c>
      <c r="B6742">
        <v>2019</v>
      </c>
      <c r="C6742" t="s">
        <v>5235</v>
      </c>
      <c r="D6742" t="s">
        <v>7292</v>
      </c>
      <c r="E6742" s="11">
        <v>1</v>
      </c>
      <c r="F6742"/>
    </row>
    <row r="6743" spans="1:6" x14ac:dyDescent="0.25">
      <c r="A6743" t="s">
        <v>8899</v>
      </c>
      <c r="B6743">
        <v>2019</v>
      </c>
      <c r="C6743" t="s">
        <v>5235</v>
      </c>
      <c r="D6743" t="s">
        <v>7193</v>
      </c>
      <c r="E6743" s="11">
        <v>1</v>
      </c>
      <c r="F6743"/>
    </row>
    <row r="6744" spans="1:6" x14ac:dyDescent="0.25">
      <c r="A6744" t="s">
        <v>8899</v>
      </c>
      <c r="B6744">
        <v>2019</v>
      </c>
      <c r="C6744" t="s">
        <v>5236</v>
      </c>
      <c r="D6744" t="s">
        <v>7618</v>
      </c>
      <c r="E6744" s="11">
        <v>1</v>
      </c>
      <c r="F6744"/>
    </row>
    <row r="6745" spans="1:6" x14ac:dyDescent="0.25">
      <c r="A6745" s="9" t="s">
        <v>8900</v>
      </c>
      <c r="B6745" s="9"/>
      <c r="C6745" s="9"/>
      <c r="D6745" s="9"/>
      <c r="E6745" s="12">
        <v>3</v>
      </c>
      <c r="F6745"/>
    </row>
    <row r="6746" spans="1:6" x14ac:dyDescent="0.25">
      <c r="A6746" t="s">
        <v>3786</v>
      </c>
      <c r="B6746">
        <v>2018</v>
      </c>
      <c r="C6746" t="s">
        <v>3785</v>
      </c>
      <c r="D6746" t="s">
        <v>6352</v>
      </c>
      <c r="E6746" s="11">
        <v>1</v>
      </c>
      <c r="F6746"/>
    </row>
    <row r="6747" spans="1:6" x14ac:dyDescent="0.25">
      <c r="A6747" t="s">
        <v>3786</v>
      </c>
      <c r="B6747">
        <v>2019</v>
      </c>
      <c r="C6747">
        <v>95</v>
      </c>
      <c r="D6747" t="s">
        <v>567</v>
      </c>
      <c r="E6747" s="11">
        <v>1</v>
      </c>
      <c r="F6747"/>
    </row>
    <row r="6748" spans="1:6" x14ac:dyDescent="0.25">
      <c r="A6748" s="9" t="s">
        <v>8901</v>
      </c>
      <c r="B6748" s="9"/>
      <c r="C6748" s="9"/>
      <c r="D6748" s="9"/>
      <c r="E6748" s="12">
        <v>2</v>
      </c>
      <c r="F6748"/>
    </row>
    <row r="6749" spans="1:6" x14ac:dyDescent="0.25">
      <c r="A6749" t="s">
        <v>6623</v>
      </c>
      <c r="B6749">
        <v>2017</v>
      </c>
      <c r="C6749">
        <v>628</v>
      </c>
      <c r="D6749" t="s">
        <v>3443</v>
      </c>
      <c r="E6749" s="11">
        <v>1</v>
      </c>
      <c r="F6749"/>
    </row>
    <row r="6750" spans="1:6" x14ac:dyDescent="0.25">
      <c r="A6750" s="9" t="s">
        <v>8902</v>
      </c>
      <c r="B6750" s="9"/>
      <c r="C6750" s="9"/>
      <c r="D6750" s="9"/>
      <c r="E6750" s="12">
        <v>1</v>
      </c>
      <c r="F6750"/>
    </row>
    <row r="6751" spans="1:6" x14ac:dyDescent="0.25">
      <c r="A6751" t="s">
        <v>3763</v>
      </c>
      <c r="B6751">
        <v>2018</v>
      </c>
      <c r="C6751">
        <v>433</v>
      </c>
      <c r="D6751" t="s">
        <v>567</v>
      </c>
      <c r="E6751" s="11">
        <v>1</v>
      </c>
      <c r="F6751"/>
    </row>
    <row r="6752" spans="1:6" x14ac:dyDescent="0.25">
      <c r="A6752" s="9" t="s">
        <v>8903</v>
      </c>
      <c r="B6752" s="9"/>
      <c r="C6752" s="9"/>
      <c r="D6752" s="9"/>
      <c r="E6752" s="12">
        <v>1</v>
      </c>
      <c r="F6752"/>
    </row>
    <row r="6753" spans="1:6" x14ac:dyDescent="0.25">
      <c r="A6753" t="s">
        <v>3665</v>
      </c>
      <c r="B6753">
        <v>2018</v>
      </c>
      <c r="C6753">
        <v>299</v>
      </c>
      <c r="D6753" t="s">
        <v>567</v>
      </c>
      <c r="E6753" s="11">
        <v>1</v>
      </c>
      <c r="F6753"/>
    </row>
    <row r="6754" spans="1:6" x14ac:dyDescent="0.25">
      <c r="A6754" s="9" t="s">
        <v>8904</v>
      </c>
      <c r="B6754" s="9"/>
      <c r="C6754" s="9"/>
      <c r="D6754" s="9"/>
      <c r="E6754" s="12">
        <v>1</v>
      </c>
      <c r="F6754"/>
    </row>
    <row r="6755" spans="1:6" x14ac:dyDescent="0.25">
      <c r="A6755" t="s">
        <v>6624</v>
      </c>
      <c r="B6755">
        <v>2017</v>
      </c>
      <c r="C6755">
        <v>686</v>
      </c>
      <c r="D6755" t="s">
        <v>3443</v>
      </c>
      <c r="E6755" s="11">
        <v>1</v>
      </c>
      <c r="F6755"/>
    </row>
    <row r="6756" spans="1:6" x14ac:dyDescent="0.25">
      <c r="A6756" s="9" t="s">
        <v>8905</v>
      </c>
      <c r="B6756" s="9"/>
      <c r="C6756" s="9"/>
      <c r="D6756" s="9"/>
      <c r="E6756" s="12">
        <v>1</v>
      </c>
      <c r="F6756"/>
    </row>
    <row r="6757" spans="1:6" x14ac:dyDescent="0.25">
      <c r="A6757" t="s">
        <v>6625</v>
      </c>
      <c r="B6757">
        <v>2018</v>
      </c>
      <c r="C6757" t="s">
        <v>2152</v>
      </c>
      <c r="D6757" t="s">
        <v>6158</v>
      </c>
      <c r="E6757" s="11">
        <v>1</v>
      </c>
      <c r="F6757"/>
    </row>
    <row r="6758" spans="1:6" x14ac:dyDescent="0.25">
      <c r="A6758" t="s">
        <v>6625</v>
      </c>
      <c r="B6758">
        <v>2018</v>
      </c>
      <c r="C6758" t="s">
        <v>4420</v>
      </c>
      <c r="D6758" t="s">
        <v>3507</v>
      </c>
      <c r="E6758" s="11">
        <v>1</v>
      </c>
      <c r="F6758"/>
    </row>
    <row r="6759" spans="1:6" x14ac:dyDescent="0.25">
      <c r="A6759" s="9" t="s">
        <v>8906</v>
      </c>
      <c r="B6759" s="9"/>
      <c r="C6759" s="9"/>
      <c r="D6759" s="9"/>
      <c r="E6759" s="12">
        <v>2</v>
      </c>
      <c r="F6759"/>
    </row>
    <row r="6760" spans="1:6" x14ac:dyDescent="0.25">
      <c r="A6760" t="s">
        <v>2733</v>
      </c>
      <c r="B6760">
        <v>2016</v>
      </c>
      <c r="C6760" t="s">
        <v>1164</v>
      </c>
      <c r="D6760" t="s">
        <v>1493</v>
      </c>
      <c r="E6760" s="11">
        <v>1</v>
      </c>
      <c r="F6760"/>
    </row>
    <row r="6761" spans="1:6" x14ac:dyDescent="0.25">
      <c r="A6761" s="9" t="s">
        <v>8907</v>
      </c>
      <c r="B6761" s="9"/>
      <c r="C6761" s="9"/>
      <c r="D6761" s="9"/>
      <c r="E6761" s="12">
        <v>1</v>
      </c>
      <c r="F6761"/>
    </row>
    <row r="6762" spans="1:6" x14ac:dyDescent="0.25">
      <c r="A6762" t="s">
        <v>5825</v>
      </c>
      <c r="B6762">
        <v>2017</v>
      </c>
      <c r="C6762" t="s">
        <v>4661</v>
      </c>
      <c r="D6762" t="s">
        <v>7154</v>
      </c>
      <c r="E6762" s="11">
        <v>1</v>
      </c>
      <c r="F6762"/>
    </row>
    <row r="6763" spans="1:6" x14ac:dyDescent="0.25">
      <c r="A6763" s="9" t="s">
        <v>8908</v>
      </c>
      <c r="B6763" s="9"/>
      <c r="C6763" s="9"/>
      <c r="D6763" s="9"/>
      <c r="E6763" s="12">
        <v>1</v>
      </c>
      <c r="F6763"/>
    </row>
    <row r="6764" spans="1:6" x14ac:dyDescent="0.25">
      <c r="A6764" t="s">
        <v>282</v>
      </c>
      <c r="B6764">
        <v>2010</v>
      </c>
      <c r="C6764">
        <v>215</v>
      </c>
      <c r="D6764" t="s">
        <v>3443</v>
      </c>
      <c r="E6764" s="11">
        <v>1</v>
      </c>
      <c r="F6764"/>
    </row>
    <row r="6765" spans="1:6" x14ac:dyDescent="0.25">
      <c r="A6765" t="s">
        <v>282</v>
      </c>
      <c r="B6765">
        <v>2011</v>
      </c>
      <c r="C6765">
        <v>33</v>
      </c>
      <c r="D6765" t="s">
        <v>3443</v>
      </c>
      <c r="E6765" s="11">
        <v>1</v>
      </c>
      <c r="F6765"/>
    </row>
    <row r="6766" spans="1:6" x14ac:dyDescent="0.25">
      <c r="A6766" t="s">
        <v>282</v>
      </c>
      <c r="B6766">
        <v>2013</v>
      </c>
      <c r="C6766">
        <v>37</v>
      </c>
      <c r="D6766" t="s">
        <v>3443</v>
      </c>
      <c r="E6766" s="11">
        <v>1</v>
      </c>
      <c r="F6766"/>
    </row>
    <row r="6767" spans="1:6" x14ac:dyDescent="0.25">
      <c r="A6767" t="s">
        <v>282</v>
      </c>
      <c r="B6767">
        <v>2014</v>
      </c>
      <c r="C6767">
        <v>78</v>
      </c>
      <c r="D6767" t="s">
        <v>3442</v>
      </c>
      <c r="E6767" s="11">
        <v>1</v>
      </c>
      <c r="F6767"/>
    </row>
    <row r="6768" spans="1:6" x14ac:dyDescent="0.25">
      <c r="A6768" t="s">
        <v>282</v>
      </c>
      <c r="B6768">
        <v>2015</v>
      </c>
      <c r="C6768">
        <v>586</v>
      </c>
      <c r="D6768" t="s">
        <v>3443</v>
      </c>
      <c r="E6768" s="11">
        <v>1</v>
      </c>
      <c r="F6768"/>
    </row>
    <row r="6769" spans="1:6" x14ac:dyDescent="0.25">
      <c r="A6769" t="s">
        <v>282</v>
      </c>
      <c r="B6769">
        <v>2015</v>
      </c>
      <c r="C6769" t="s">
        <v>1203</v>
      </c>
      <c r="D6769" t="s">
        <v>6044</v>
      </c>
      <c r="E6769" s="11">
        <v>1</v>
      </c>
      <c r="F6769"/>
    </row>
    <row r="6770" spans="1:6" x14ac:dyDescent="0.25">
      <c r="A6770" t="s">
        <v>282</v>
      </c>
      <c r="B6770">
        <v>2015</v>
      </c>
      <c r="C6770" t="s">
        <v>1454</v>
      </c>
      <c r="D6770" t="s">
        <v>6299</v>
      </c>
      <c r="E6770" s="11">
        <v>1</v>
      </c>
      <c r="F6770"/>
    </row>
    <row r="6771" spans="1:6" x14ac:dyDescent="0.25">
      <c r="A6771" t="s">
        <v>282</v>
      </c>
      <c r="B6771">
        <v>2016</v>
      </c>
      <c r="C6771">
        <v>92</v>
      </c>
      <c r="D6771" t="s">
        <v>3444</v>
      </c>
      <c r="E6771" s="11">
        <v>1</v>
      </c>
      <c r="F6771"/>
    </row>
    <row r="6772" spans="1:6" x14ac:dyDescent="0.25">
      <c r="A6772" t="s">
        <v>282</v>
      </c>
      <c r="B6772">
        <v>2016</v>
      </c>
      <c r="C6772">
        <v>97</v>
      </c>
      <c r="D6772" t="s">
        <v>6104</v>
      </c>
      <c r="E6772" s="11">
        <v>1</v>
      </c>
      <c r="F6772"/>
    </row>
    <row r="6773" spans="1:6" x14ac:dyDescent="0.25">
      <c r="A6773" t="s">
        <v>282</v>
      </c>
      <c r="B6773">
        <v>2016</v>
      </c>
      <c r="C6773">
        <v>209</v>
      </c>
      <c r="D6773" t="s">
        <v>3443</v>
      </c>
      <c r="E6773" s="11">
        <v>1</v>
      </c>
      <c r="F6773"/>
    </row>
    <row r="6774" spans="1:6" x14ac:dyDescent="0.25">
      <c r="A6774" t="s">
        <v>282</v>
      </c>
      <c r="B6774">
        <v>2016</v>
      </c>
      <c r="C6774" t="s">
        <v>1906</v>
      </c>
      <c r="D6774" t="s">
        <v>3454</v>
      </c>
      <c r="E6774" s="11">
        <v>1</v>
      </c>
      <c r="F6774"/>
    </row>
    <row r="6775" spans="1:6" x14ac:dyDescent="0.25">
      <c r="A6775" t="s">
        <v>282</v>
      </c>
      <c r="B6775">
        <v>2017</v>
      </c>
      <c r="C6775">
        <v>80</v>
      </c>
      <c r="D6775" t="s">
        <v>6048</v>
      </c>
      <c r="E6775" s="11">
        <v>1</v>
      </c>
      <c r="F6775"/>
    </row>
    <row r="6776" spans="1:6" x14ac:dyDescent="0.25">
      <c r="A6776" t="s">
        <v>282</v>
      </c>
      <c r="B6776">
        <v>2017</v>
      </c>
      <c r="C6776">
        <v>595</v>
      </c>
      <c r="D6776" t="s">
        <v>3443</v>
      </c>
      <c r="E6776" s="11">
        <v>1</v>
      </c>
      <c r="F6776"/>
    </row>
    <row r="6777" spans="1:6" x14ac:dyDescent="0.25">
      <c r="A6777" t="s">
        <v>282</v>
      </c>
      <c r="B6777">
        <v>2017</v>
      </c>
      <c r="C6777">
        <v>183</v>
      </c>
      <c r="D6777" t="s">
        <v>6002</v>
      </c>
      <c r="E6777" s="11">
        <v>1</v>
      </c>
      <c r="F6777"/>
    </row>
    <row r="6778" spans="1:6" x14ac:dyDescent="0.25">
      <c r="A6778" t="s">
        <v>282</v>
      </c>
      <c r="B6778">
        <v>2017</v>
      </c>
      <c r="C6778">
        <v>183</v>
      </c>
      <c r="D6778" t="s">
        <v>5968</v>
      </c>
      <c r="E6778" s="11">
        <v>1</v>
      </c>
      <c r="F6778"/>
    </row>
    <row r="6779" spans="1:6" x14ac:dyDescent="0.25">
      <c r="A6779" t="s">
        <v>282</v>
      </c>
      <c r="B6779">
        <v>2017</v>
      </c>
      <c r="C6779" t="s">
        <v>2022</v>
      </c>
      <c r="D6779" t="s">
        <v>6132</v>
      </c>
      <c r="E6779" s="11">
        <v>1</v>
      </c>
      <c r="F6779"/>
    </row>
    <row r="6780" spans="1:6" x14ac:dyDescent="0.25">
      <c r="A6780" t="s">
        <v>282</v>
      </c>
      <c r="B6780">
        <v>2017</v>
      </c>
      <c r="C6780" t="s">
        <v>2391</v>
      </c>
      <c r="D6780" t="s">
        <v>6374</v>
      </c>
      <c r="E6780" s="11">
        <v>1</v>
      </c>
      <c r="F6780"/>
    </row>
    <row r="6781" spans="1:6" x14ac:dyDescent="0.25">
      <c r="A6781" t="s">
        <v>282</v>
      </c>
      <c r="B6781">
        <v>2017</v>
      </c>
      <c r="C6781" t="s">
        <v>2521</v>
      </c>
      <c r="D6781" t="s">
        <v>6003</v>
      </c>
      <c r="E6781" s="11">
        <v>1</v>
      </c>
      <c r="F6781"/>
    </row>
    <row r="6782" spans="1:6" x14ac:dyDescent="0.25">
      <c r="A6782" t="s">
        <v>282</v>
      </c>
      <c r="B6782">
        <v>2017</v>
      </c>
      <c r="C6782" t="s">
        <v>2829</v>
      </c>
      <c r="D6782" t="s">
        <v>3454</v>
      </c>
      <c r="E6782" s="11">
        <v>1</v>
      </c>
      <c r="F6782"/>
    </row>
    <row r="6783" spans="1:6" x14ac:dyDescent="0.25">
      <c r="A6783" t="s">
        <v>282</v>
      </c>
      <c r="B6783">
        <v>2017</v>
      </c>
      <c r="C6783" t="s">
        <v>2829</v>
      </c>
      <c r="D6783" t="s">
        <v>6300</v>
      </c>
      <c r="E6783" s="11">
        <v>1</v>
      </c>
      <c r="F6783"/>
    </row>
    <row r="6784" spans="1:6" x14ac:dyDescent="0.25">
      <c r="A6784" t="s">
        <v>282</v>
      </c>
      <c r="B6784">
        <v>2018</v>
      </c>
      <c r="C6784">
        <v>193</v>
      </c>
      <c r="D6784" t="s">
        <v>3442</v>
      </c>
      <c r="E6784" s="11">
        <v>1</v>
      </c>
      <c r="F6784"/>
    </row>
    <row r="6785" spans="1:6" x14ac:dyDescent="0.25">
      <c r="A6785" t="s">
        <v>282</v>
      </c>
      <c r="B6785">
        <v>2018</v>
      </c>
      <c r="C6785">
        <v>629</v>
      </c>
      <c r="D6785" t="s">
        <v>3443</v>
      </c>
      <c r="E6785" s="11">
        <v>1</v>
      </c>
      <c r="F6785"/>
    </row>
    <row r="6786" spans="1:6" x14ac:dyDescent="0.25">
      <c r="A6786" t="s">
        <v>282</v>
      </c>
      <c r="B6786">
        <v>2018</v>
      </c>
      <c r="C6786">
        <v>269</v>
      </c>
      <c r="D6786" t="s">
        <v>3442</v>
      </c>
      <c r="E6786" s="11">
        <v>1</v>
      </c>
      <c r="F6786"/>
    </row>
    <row r="6787" spans="1:6" x14ac:dyDescent="0.25">
      <c r="A6787" t="s">
        <v>282</v>
      </c>
      <c r="B6787">
        <v>2018</v>
      </c>
      <c r="C6787" t="s">
        <v>1182</v>
      </c>
      <c r="D6787" t="s">
        <v>6044</v>
      </c>
      <c r="E6787" s="11">
        <v>1</v>
      </c>
      <c r="F6787"/>
    </row>
    <row r="6788" spans="1:6" x14ac:dyDescent="0.25">
      <c r="A6788" t="s">
        <v>282</v>
      </c>
      <c r="B6788">
        <v>2018</v>
      </c>
      <c r="C6788" t="s">
        <v>3252</v>
      </c>
      <c r="D6788" t="s">
        <v>6133</v>
      </c>
      <c r="E6788" s="11">
        <v>1</v>
      </c>
      <c r="F6788"/>
    </row>
    <row r="6789" spans="1:6" x14ac:dyDescent="0.25">
      <c r="A6789" t="s">
        <v>282</v>
      </c>
      <c r="B6789">
        <v>2019</v>
      </c>
      <c r="C6789">
        <v>17</v>
      </c>
      <c r="D6789" t="s">
        <v>5954</v>
      </c>
      <c r="E6789" s="11">
        <v>1</v>
      </c>
      <c r="F6789"/>
    </row>
    <row r="6790" spans="1:6" x14ac:dyDescent="0.25">
      <c r="A6790" t="s">
        <v>282</v>
      </c>
      <c r="B6790">
        <v>2019</v>
      </c>
      <c r="C6790">
        <v>140</v>
      </c>
      <c r="D6790" t="s">
        <v>6150</v>
      </c>
      <c r="E6790" s="11">
        <v>1</v>
      </c>
      <c r="F6790"/>
    </row>
    <row r="6791" spans="1:6" x14ac:dyDescent="0.25">
      <c r="A6791" t="s">
        <v>282</v>
      </c>
      <c r="B6791">
        <v>2019</v>
      </c>
      <c r="C6791">
        <v>344</v>
      </c>
      <c r="D6791" t="s">
        <v>3443</v>
      </c>
      <c r="E6791" s="11">
        <v>1</v>
      </c>
      <c r="F6791"/>
    </row>
    <row r="6792" spans="1:6" x14ac:dyDescent="0.25">
      <c r="A6792" t="s">
        <v>282</v>
      </c>
      <c r="B6792">
        <v>2019</v>
      </c>
      <c r="C6792">
        <v>116</v>
      </c>
      <c r="D6792" t="s">
        <v>3442</v>
      </c>
      <c r="E6792" s="11">
        <v>1</v>
      </c>
      <c r="F6792"/>
    </row>
    <row r="6793" spans="1:6" x14ac:dyDescent="0.25">
      <c r="A6793" s="9" t="s">
        <v>6712</v>
      </c>
      <c r="B6793" s="9"/>
      <c r="C6793" s="9"/>
      <c r="D6793" s="9"/>
      <c r="E6793" s="12">
        <v>29</v>
      </c>
      <c r="F6793"/>
    </row>
    <row r="6794" spans="1:6" x14ac:dyDescent="0.25">
      <c r="A6794" t="s">
        <v>6301</v>
      </c>
      <c r="B6794">
        <v>2017</v>
      </c>
      <c r="C6794">
        <v>11</v>
      </c>
      <c r="D6794" t="s">
        <v>5960</v>
      </c>
      <c r="E6794" s="11">
        <v>1</v>
      </c>
      <c r="F6794"/>
    </row>
    <row r="6795" spans="1:6" x14ac:dyDescent="0.25">
      <c r="A6795" s="9" t="s">
        <v>8909</v>
      </c>
      <c r="B6795" s="9"/>
      <c r="C6795" s="9"/>
      <c r="D6795" s="9"/>
      <c r="E6795" s="12">
        <v>1</v>
      </c>
      <c r="F6795"/>
    </row>
    <row r="6796" spans="1:6" x14ac:dyDescent="0.25">
      <c r="A6796" t="s">
        <v>283</v>
      </c>
      <c r="B6796">
        <v>1996</v>
      </c>
      <c r="C6796">
        <v>128</v>
      </c>
      <c r="D6796" t="s">
        <v>3443</v>
      </c>
      <c r="E6796" s="11">
        <v>1</v>
      </c>
      <c r="F6796"/>
    </row>
    <row r="6797" spans="1:6" x14ac:dyDescent="0.25">
      <c r="A6797" t="s">
        <v>283</v>
      </c>
      <c r="B6797">
        <v>1997</v>
      </c>
      <c r="C6797">
        <v>368</v>
      </c>
      <c r="D6797" t="s">
        <v>6189</v>
      </c>
      <c r="E6797" s="11">
        <v>1</v>
      </c>
      <c r="F6797"/>
    </row>
    <row r="6798" spans="1:6" x14ac:dyDescent="0.25">
      <c r="A6798" t="s">
        <v>283</v>
      </c>
      <c r="B6798">
        <v>1998</v>
      </c>
      <c r="C6798">
        <v>332</v>
      </c>
      <c r="D6798" t="s">
        <v>3443</v>
      </c>
      <c r="E6798" s="11">
        <v>1</v>
      </c>
      <c r="F6798"/>
    </row>
    <row r="6799" spans="1:6" x14ac:dyDescent="0.25">
      <c r="A6799" t="s">
        <v>283</v>
      </c>
      <c r="B6799">
        <v>1999</v>
      </c>
      <c r="C6799">
        <v>447</v>
      </c>
      <c r="D6799" t="s">
        <v>3443</v>
      </c>
      <c r="E6799" s="11">
        <v>1</v>
      </c>
      <c r="F6799"/>
    </row>
    <row r="6800" spans="1:6" x14ac:dyDescent="0.25">
      <c r="A6800" t="s">
        <v>283</v>
      </c>
      <c r="B6800">
        <v>1999</v>
      </c>
      <c r="C6800">
        <v>385</v>
      </c>
      <c r="D6800" t="s">
        <v>3443</v>
      </c>
      <c r="E6800" s="11">
        <v>1</v>
      </c>
      <c r="F6800"/>
    </row>
    <row r="6801" spans="1:6" x14ac:dyDescent="0.25">
      <c r="A6801" t="s">
        <v>283</v>
      </c>
      <c r="B6801">
        <v>2000</v>
      </c>
      <c r="C6801">
        <v>120</v>
      </c>
      <c r="D6801" t="s">
        <v>3443</v>
      </c>
      <c r="E6801" s="11">
        <v>1</v>
      </c>
      <c r="F6801"/>
    </row>
    <row r="6802" spans="1:6" x14ac:dyDescent="0.25">
      <c r="A6802" t="s">
        <v>283</v>
      </c>
      <c r="B6802">
        <v>2001</v>
      </c>
      <c r="C6802">
        <v>580</v>
      </c>
      <c r="D6802" t="s">
        <v>3443</v>
      </c>
      <c r="E6802" s="11">
        <v>1</v>
      </c>
      <c r="F6802"/>
    </row>
    <row r="6803" spans="1:6" x14ac:dyDescent="0.25">
      <c r="A6803" t="s">
        <v>283</v>
      </c>
      <c r="B6803">
        <v>2004</v>
      </c>
      <c r="C6803">
        <v>125</v>
      </c>
      <c r="D6803" t="s">
        <v>3443</v>
      </c>
      <c r="E6803" s="11">
        <v>1</v>
      </c>
      <c r="F6803"/>
    </row>
    <row r="6804" spans="1:6" x14ac:dyDescent="0.25">
      <c r="A6804" s="9" t="s">
        <v>8910</v>
      </c>
      <c r="B6804" s="9"/>
      <c r="C6804" s="9"/>
      <c r="D6804" s="9"/>
      <c r="E6804" s="12">
        <v>8</v>
      </c>
      <c r="F6804"/>
    </row>
    <row r="6805" spans="1:6" x14ac:dyDescent="0.25">
      <c r="A6805" t="s">
        <v>6134</v>
      </c>
      <c r="B6805">
        <v>1981</v>
      </c>
      <c r="C6805">
        <v>645</v>
      </c>
      <c r="D6805" t="s">
        <v>5893</v>
      </c>
      <c r="E6805" s="11">
        <v>1</v>
      </c>
      <c r="F6805"/>
    </row>
    <row r="6806" spans="1:6" x14ac:dyDescent="0.25">
      <c r="A6806" s="9" t="s">
        <v>8911</v>
      </c>
      <c r="B6806" s="9"/>
      <c r="C6806" s="9"/>
      <c r="D6806" s="9"/>
      <c r="E6806" s="12">
        <v>1</v>
      </c>
      <c r="F6806"/>
    </row>
    <row r="6807" spans="1:6" x14ac:dyDescent="0.25">
      <c r="A6807" t="s">
        <v>6302</v>
      </c>
      <c r="B6807">
        <v>1981</v>
      </c>
      <c r="C6807">
        <v>2</v>
      </c>
      <c r="D6807" t="s">
        <v>3443</v>
      </c>
      <c r="E6807" s="11">
        <v>1</v>
      </c>
      <c r="F6807"/>
    </row>
    <row r="6808" spans="1:6" x14ac:dyDescent="0.25">
      <c r="A6808" s="9" t="s">
        <v>8912</v>
      </c>
      <c r="B6808" s="9"/>
      <c r="C6808" s="9"/>
      <c r="D6808" s="9"/>
      <c r="E6808" s="12">
        <v>1</v>
      </c>
      <c r="F6808"/>
    </row>
    <row r="6809" spans="1:6" x14ac:dyDescent="0.25">
      <c r="A6809" t="s">
        <v>5826</v>
      </c>
      <c r="B6809">
        <v>2017</v>
      </c>
      <c r="C6809" t="s">
        <v>4849</v>
      </c>
      <c r="D6809" t="s">
        <v>7154</v>
      </c>
      <c r="E6809" s="11">
        <v>1</v>
      </c>
      <c r="F6809"/>
    </row>
    <row r="6810" spans="1:6" x14ac:dyDescent="0.25">
      <c r="A6810" t="s">
        <v>5826</v>
      </c>
      <c r="B6810">
        <v>2019</v>
      </c>
      <c r="C6810" t="s">
        <v>6981</v>
      </c>
      <c r="D6810" t="s">
        <v>6080</v>
      </c>
      <c r="E6810" s="11">
        <v>1</v>
      </c>
      <c r="F6810"/>
    </row>
    <row r="6811" spans="1:6" x14ac:dyDescent="0.25">
      <c r="A6811" s="9" t="s">
        <v>8913</v>
      </c>
      <c r="B6811" s="9"/>
      <c r="C6811" s="9"/>
      <c r="D6811" s="9"/>
      <c r="E6811" s="12">
        <v>2</v>
      </c>
      <c r="F6811"/>
    </row>
    <row r="6812" spans="1:6" x14ac:dyDescent="0.25">
      <c r="A6812" t="s">
        <v>6303</v>
      </c>
      <c r="B6812">
        <v>1982</v>
      </c>
      <c r="C6812">
        <v>641</v>
      </c>
      <c r="D6812" t="s">
        <v>5893</v>
      </c>
      <c r="E6812" s="11">
        <v>1</v>
      </c>
      <c r="F6812"/>
    </row>
    <row r="6813" spans="1:6" x14ac:dyDescent="0.25">
      <c r="A6813" s="9" t="s">
        <v>8914</v>
      </c>
      <c r="B6813" s="9"/>
      <c r="C6813" s="9"/>
      <c r="D6813" s="9"/>
      <c r="E6813" s="12">
        <v>1</v>
      </c>
      <c r="F6813"/>
    </row>
    <row r="6814" spans="1:6" x14ac:dyDescent="0.25">
      <c r="A6814" t="s">
        <v>6626</v>
      </c>
      <c r="B6814">
        <v>2004</v>
      </c>
      <c r="C6814">
        <v>695</v>
      </c>
      <c r="D6814" t="s">
        <v>5885</v>
      </c>
      <c r="E6814" s="11">
        <v>1</v>
      </c>
      <c r="F6814"/>
    </row>
    <row r="6815" spans="1:6" x14ac:dyDescent="0.25">
      <c r="A6815" s="9" t="s">
        <v>8915</v>
      </c>
      <c r="B6815" s="9"/>
      <c r="C6815" s="9"/>
      <c r="D6815" s="9"/>
      <c r="E6815" s="12">
        <v>1</v>
      </c>
      <c r="F6815"/>
    </row>
    <row r="6816" spans="1:6" x14ac:dyDescent="0.25">
      <c r="A6816" t="s">
        <v>284</v>
      </c>
      <c r="B6816">
        <v>1974</v>
      </c>
      <c r="C6816">
        <v>283</v>
      </c>
      <c r="D6816" t="s">
        <v>3443</v>
      </c>
      <c r="E6816" s="11">
        <v>1</v>
      </c>
      <c r="F6816"/>
    </row>
    <row r="6817" spans="1:6" x14ac:dyDescent="0.25">
      <c r="A6817" t="s">
        <v>284</v>
      </c>
      <c r="B6817">
        <v>1977</v>
      </c>
      <c r="C6817">
        <v>2</v>
      </c>
      <c r="D6817" t="s">
        <v>6125</v>
      </c>
      <c r="E6817" s="11">
        <v>1</v>
      </c>
      <c r="F6817"/>
    </row>
    <row r="6818" spans="1:6" x14ac:dyDescent="0.25">
      <c r="A6818" t="s">
        <v>284</v>
      </c>
      <c r="B6818">
        <v>1977</v>
      </c>
      <c r="C6818">
        <v>140</v>
      </c>
      <c r="D6818" t="s">
        <v>3443</v>
      </c>
      <c r="E6818" s="11">
        <v>1</v>
      </c>
      <c r="F6818"/>
    </row>
    <row r="6819" spans="1:6" x14ac:dyDescent="0.25">
      <c r="A6819" t="s">
        <v>284</v>
      </c>
      <c r="B6819">
        <v>1978</v>
      </c>
      <c r="C6819">
        <v>360</v>
      </c>
      <c r="D6819" t="s">
        <v>3443</v>
      </c>
      <c r="E6819" s="11">
        <v>1</v>
      </c>
      <c r="F6819"/>
    </row>
    <row r="6820" spans="1:6" x14ac:dyDescent="0.25">
      <c r="A6820" t="s">
        <v>284</v>
      </c>
      <c r="B6820">
        <v>1979</v>
      </c>
      <c r="C6820">
        <v>610</v>
      </c>
      <c r="D6820" t="s">
        <v>3443</v>
      </c>
      <c r="E6820" s="11">
        <v>1</v>
      </c>
      <c r="F6820"/>
    </row>
    <row r="6821" spans="1:6" x14ac:dyDescent="0.25">
      <c r="A6821" t="s">
        <v>284</v>
      </c>
      <c r="B6821">
        <v>1980</v>
      </c>
      <c r="C6821">
        <v>270</v>
      </c>
      <c r="D6821" t="s">
        <v>3443</v>
      </c>
      <c r="E6821" s="11">
        <v>1</v>
      </c>
      <c r="F6821"/>
    </row>
    <row r="6822" spans="1:6" x14ac:dyDescent="0.25">
      <c r="A6822" t="s">
        <v>284</v>
      </c>
      <c r="B6822">
        <v>1981</v>
      </c>
      <c r="C6822">
        <v>3</v>
      </c>
      <c r="D6822" t="s">
        <v>5923</v>
      </c>
      <c r="E6822" s="11">
        <v>1</v>
      </c>
      <c r="F6822"/>
    </row>
    <row r="6823" spans="1:6" x14ac:dyDescent="0.25">
      <c r="A6823" t="s">
        <v>284</v>
      </c>
      <c r="B6823">
        <v>1981</v>
      </c>
      <c r="C6823">
        <v>5</v>
      </c>
      <c r="D6823" t="s">
        <v>5893</v>
      </c>
      <c r="E6823" s="11">
        <v>1</v>
      </c>
      <c r="F6823"/>
    </row>
    <row r="6824" spans="1:6" x14ac:dyDescent="0.25">
      <c r="A6824" t="s">
        <v>284</v>
      </c>
      <c r="B6824">
        <v>1981</v>
      </c>
      <c r="C6824">
        <v>206</v>
      </c>
      <c r="D6824" t="s">
        <v>5923</v>
      </c>
      <c r="E6824" s="11">
        <v>1</v>
      </c>
      <c r="F6824"/>
    </row>
    <row r="6825" spans="1:6" x14ac:dyDescent="0.25">
      <c r="A6825" t="s">
        <v>284</v>
      </c>
      <c r="B6825">
        <v>1981</v>
      </c>
      <c r="C6825">
        <v>540</v>
      </c>
      <c r="D6825" t="s">
        <v>3443</v>
      </c>
      <c r="E6825" s="11">
        <v>1</v>
      </c>
      <c r="F6825"/>
    </row>
    <row r="6826" spans="1:6" x14ac:dyDescent="0.25">
      <c r="A6826" t="s">
        <v>284</v>
      </c>
      <c r="B6826">
        <v>1981</v>
      </c>
      <c r="C6826">
        <v>640</v>
      </c>
      <c r="D6826" t="s">
        <v>5893</v>
      </c>
      <c r="E6826" s="11">
        <v>1</v>
      </c>
      <c r="F6826"/>
    </row>
    <row r="6827" spans="1:6" x14ac:dyDescent="0.25">
      <c r="A6827" t="s">
        <v>284</v>
      </c>
      <c r="B6827">
        <v>1982</v>
      </c>
      <c r="C6827">
        <v>100</v>
      </c>
      <c r="D6827" t="s">
        <v>3443</v>
      </c>
      <c r="E6827" s="11">
        <v>1</v>
      </c>
      <c r="F6827"/>
    </row>
    <row r="6828" spans="1:6" x14ac:dyDescent="0.25">
      <c r="A6828" t="s">
        <v>284</v>
      </c>
      <c r="B6828">
        <v>1982</v>
      </c>
      <c r="C6828">
        <v>101</v>
      </c>
      <c r="D6828" t="s">
        <v>5998</v>
      </c>
      <c r="E6828" s="11">
        <v>1</v>
      </c>
      <c r="F6828"/>
    </row>
    <row r="6829" spans="1:6" x14ac:dyDescent="0.25">
      <c r="A6829" t="s">
        <v>284</v>
      </c>
      <c r="B6829">
        <v>1982</v>
      </c>
      <c r="C6829">
        <v>258</v>
      </c>
      <c r="D6829" t="s">
        <v>5893</v>
      </c>
      <c r="E6829" s="11">
        <v>1</v>
      </c>
      <c r="F6829"/>
    </row>
    <row r="6830" spans="1:6" x14ac:dyDescent="0.25">
      <c r="A6830" t="s">
        <v>284</v>
      </c>
      <c r="B6830">
        <v>1982</v>
      </c>
      <c r="C6830">
        <v>294</v>
      </c>
      <c r="D6830" t="s">
        <v>3442</v>
      </c>
      <c r="E6830" s="11">
        <v>1</v>
      </c>
      <c r="F6830"/>
    </row>
    <row r="6831" spans="1:6" x14ac:dyDescent="0.25">
      <c r="A6831" t="s">
        <v>284</v>
      </c>
      <c r="B6831">
        <v>1982</v>
      </c>
      <c r="C6831">
        <v>339</v>
      </c>
      <c r="D6831" t="s">
        <v>5999</v>
      </c>
      <c r="E6831" s="11">
        <v>1</v>
      </c>
      <c r="F6831"/>
    </row>
    <row r="6832" spans="1:6" x14ac:dyDescent="0.25">
      <c r="A6832" t="s">
        <v>284</v>
      </c>
      <c r="B6832">
        <v>1982</v>
      </c>
      <c r="C6832">
        <v>637</v>
      </c>
      <c r="D6832" t="s">
        <v>5893</v>
      </c>
      <c r="E6832" s="11">
        <v>1</v>
      </c>
      <c r="F6832"/>
    </row>
    <row r="6833" spans="1:6" x14ac:dyDescent="0.25">
      <c r="A6833" t="s">
        <v>284</v>
      </c>
      <c r="B6833">
        <v>1983</v>
      </c>
      <c r="C6833">
        <v>25</v>
      </c>
      <c r="D6833" t="s">
        <v>6193</v>
      </c>
      <c r="E6833" s="11">
        <v>1</v>
      </c>
      <c r="F6833"/>
    </row>
    <row r="6834" spans="1:6" x14ac:dyDescent="0.25">
      <c r="A6834" t="s">
        <v>284</v>
      </c>
      <c r="B6834">
        <v>1983</v>
      </c>
      <c r="C6834">
        <v>301</v>
      </c>
      <c r="D6834" t="s">
        <v>6014</v>
      </c>
      <c r="E6834" s="11">
        <v>1</v>
      </c>
      <c r="F6834"/>
    </row>
    <row r="6835" spans="1:6" x14ac:dyDescent="0.25">
      <c r="A6835" t="s">
        <v>284</v>
      </c>
      <c r="B6835">
        <v>1983</v>
      </c>
      <c r="C6835">
        <v>173</v>
      </c>
      <c r="D6835" t="s">
        <v>5893</v>
      </c>
      <c r="E6835" s="11">
        <v>1</v>
      </c>
      <c r="F6835"/>
    </row>
    <row r="6836" spans="1:6" x14ac:dyDescent="0.25">
      <c r="A6836" t="s">
        <v>284</v>
      </c>
      <c r="B6836">
        <v>1983</v>
      </c>
      <c r="C6836">
        <v>399</v>
      </c>
      <c r="D6836" t="s">
        <v>5999</v>
      </c>
      <c r="E6836" s="11">
        <v>1</v>
      </c>
      <c r="F6836"/>
    </row>
    <row r="6837" spans="1:6" x14ac:dyDescent="0.25">
      <c r="A6837" t="s">
        <v>284</v>
      </c>
      <c r="B6837">
        <v>1984</v>
      </c>
      <c r="C6837">
        <v>28</v>
      </c>
      <c r="D6837" t="s">
        <v>6193</v>
      </c>
      <c r="E6837" s="11">
        <v>1</v>
      </c>
      <c r="F6837"/>
    </row>
    <row r="6838" spans="1:6" x14ac:dyDescent="0.25">
      <c r="A6838" t="s">
        <v>284</v>
      </c>
      <c r="B6838">
        <v>1984</v>
      </c>
      <c r="C6838">
        <v>700</v>
      </c>
      <c r="D6838" t="s">
        <v>3443</v>
      </c>
      <c r="E6838" s="11">
        <v>1</v>
      </c>
      <c r="F6838"/>
    </row>
    <row r="6839" spans="1:6" x14ac:dyDescent="0.25">
      <c r="A6839" t="s">
        <v>284</v>
      </c>
      <c r="B6839">
        <v>1984</v>
      </c>
      <c r="C6839">
        <v>23</v>
      </c>
      <c r="D6839" t="s">
        <v>5954</v>
      </c>
      <c r="E6839" s="11">
        <v>1</v>
      </c>
      <c r="F6839"/>
    </row>
    <row r="6840" spans="1:6" x14ac:dyDescent="0.25">
      <c r="A6840" t="s">
        <v>284</v>
      </c>
      <c r="B6840">
        <v>1984</v>
      </c>
      <c r="C6840">
        <v>388</v>
      </c>
      <c r="D6840" t="s">
        <v>5999</v>
      </c>
      <c r="E6840" s="11">
        <v>1</v>
      </c>
      <c r="F6840"/>
    </row>
    <row r="6841" spans="1:6" x14ac:dyDescent="0.25">
      <c r="A6841" t="s">
        <v>284</v>
      </c>
      <c r="B6841">
        <v>1985</v>
      </c>
      <c r="C6841">
        <v>205</v>
      </c>
      <c r="D6841" t="s">
        <v>5921</v>
      </c>
      <c r="E6841" s="11">
        <v>1</v>
      </c>
      <c r="F6841"/>
    </row>
    <row r="6842" spans="1:6" x14ac:dyDescent="0.25">
      <c r="A6842" t="s">
        <v>284</v>
      </c>
      <c r="B6842">
        <v>1985</v>
      </c>
      <c r="C6842">
        <v>500</v>
      </c>
      <c r="D6842" t="s">
        <v>3443</v>
      </c>
      <c r="E6842" s="11">
        <v>1</v>
      </c>
      <c r="F6842"/>
    </row>
    <row r="6843" spans="1:6" x14ac:dyDescent="0.25">
      <c r="A6843" t="s">
        <v>284</v>
      </c>
      <c r="B6843">
        <v>1985</v>
      </c>
      <c r="C6843">
        <v>627</v>
      </c>
      <c r="D6843" t="s">
        <v>5893</v>
      </c>
      <c r="E6843" s="11">
        <v>2</v>
      </c>
      <c r="F6843"/>
    </row>
    <row r="6844" spans="1:6" x14ac:dyDescent="0.25">
      <c r="A6844" t="s">
        <v>284</v>
      </c>
      <c r="B6844">
        <v>1986</v>
      </c>
      <c r="C6844">
        <v>200</v>
      </c>
      <c r="D6844" t="s">
        <v>3443</v>
      </c>
      <c r="E6844" s="11">
        <v>1</v>
      </c>
      <c r="F6844"/>
    </row>
    <row r="6845" spans="1:6" x14ac:dyDescent="0.25">
      <c r="A6845" t="s">
        <v>284</v>
      </c>
      <c r="B6845">
        <v>1986</v>
      </c>
      <c r="C6845">
        <v>450</v>
      </c>
      <c r="D6845" t="s">
        <v>5893</v>
      </c>
      <c r="E6845" s="11">
        <v>2</v>
      </c>
      <c r="F6845"/>
    </row>
    <row r="6846" spans="1:6" x14ac:dyDescent="0.25">
      <c r="A6846" t="s">
        <v>284</v>
      </c>
      <c r="B6846">
        <v>1987</v>
      </c>
      <c r="C6846">
        <v>2</v>
      </c>
      <c r="D6846" t="s">
        <v>6128</v>
      </c>
      <c r="E6846" s="11">
        <v>1</v>
      </c>
      <c r="F6846"/>
    </row>
    <row r="6847" spans="1:6" x14ac:dyDescent="0.25">
      <c r="A6847" t="s">
        <v>284</v>
      </c>
      <c r="B6847">
        <v>1987</v>
      </c>
      <c r="C6847">
        <v>430</v>
      </c>
      <c r="D6847" t="s">
        <v>3443</v>
      </c>
      <c r="E6847" s="11">
        <v>1</v>
      </c>
      <c r="F6847"/>
    </row>
    <row r="6848" spans="1:6" x14ac:dyDescent="0.25">
      <c r="A6848" t="s">
        <v>284</v>
      </c>
      <c r="B6848">
        <v>1987</v>
      </c>
      <c r="C6848">
        <v>139</v>
      </c>
      <c r="D6848" t="s">
        <v>3442</v>
      </c>
      <c r="E6848" s="11">
        <v>1</v>
      </c>
      <c r="F6848"/>
    </row>
    <row r="6849" spans="1:6" x14ac:dyDescent="0.25">
      <c r="A6849" t="s">
        <v>284</v>
      </c>
      <c r="B6849">
        <v>1987</v>
      </c>
      <c r="C6849">
        <v>597</v>
      </c>
      <c r="D6849" t="s">
        <v>5999</v>
      </c>
      <c r="E6849" s="11">
        <v>1</v>
      </c>
      <c r="F6849"/>
    </row>
    <row r="6850" spans="1:6" x14ac:dyDescent="0.25">
      <c r="A6850" t="s">
        <v>284</v>
      </c>
      <c r="B6850">
        <v>1988</v>
      </c>
      <c r="C6850">
        <v>4</v>
      </c>
      <c r="D6850" t="s">
        <v>6212</v>
      </c>
      <c r="E6850" s="11">
        <v>1</v>
      </c>
      <c r="F6850"/>
    </row>
    <row r="6851" spans="1:6" x14ac:dyDescent="0.25">
      <c r="A6851" t="s">
        <v>284</v>
      </c>
      <c r="B6851">
        <v>1988</v>
      </c>
      <c r="C6851">
        <v>16</v>
      </c>
      <c r="D6851" t="s">
        <v>5903</v>
      </c>
      <c r="E6851" s="11">
        <v>1</v>
      </c>
      <c r="F6851"/>
    </row>
    <row r="6852" spans="1:6" x14ac:dyDescent="0.25">
      <c r="A6852" t="s">
        <v>284</v>
      </c>
      <c r="B6852">
        <v>1988</v>
      </c>
      <c r="C6852">
        <v>315</v>
      </c>
      <c r="D6852" t="s">
        <v>5893</v>
      </c>
      <c r="E6852" s="11">
        <v>1</v>
      </c>
      <c r="F6852"/>
    </row>
    <row r="6853" spans="1:6" x14ac:dyDescent="0.25">
      <c r="A6853" t="s">
        <v>284</v>
      </c>
      <c r="B6853">
        <v>1988</v>
      </c>
      <c r="C6853">
        <v>330</v>
      </c>
      <c r="D6853" t="s">
        <v>3442</v>
      </c>
      <c r="E6853" s="11">
        <v>1</v>
      </c>
      <c r="F6853"/>
    </row>
    <row r="6854" spans="1:6" x14ac:dyDescent="0.25">
      <c r="A6854" t="s">
        <v>284</v>
      </c>
      <c r="B6854">
        <v>1988</v>
      </c>
      <c r="C6854">
        <v>600</v>
      </c>
      <c r="D6854" t="s">
        <v>3443</v>
      </c>
      <c r="E6854" s="11">
        <v>1</v>
      </c>
      <c r="F6854"/>
    </row>
    <row r="6855" spans="1:6" x14ac:dyDescent="0.25">
      <c r="A6855" t="s">
        <v>284</v>
      </c>
      <c r="B6855">
        <v>1988</v>
      </c>
      <c r="C6855">
        <v>657</v>
      </c>
      <c r="D6855" t="s">
        <v>5903</v>
      </c>
      <c r="E6855" s="11">
        <v>1</v>
      </c>
      <c r="F6855"/>
    </row>
    <row r="6856" spans="1:6" x14ac:dyDescent="0.25">
      <c r="A6856" t="s">
        <v>284</v>
      </c>
      <c r="B6856">
        <v>1989</v>
      </c>
      <c r="C6856">
        <v>100</v>
      </c>
      <c r="D6856" t="s">
        <v>3443</v>
      </c>
      <c r="E6856" s="11">
        <v>1</v>
      </c>
      <c r="F6856"/>
    </row>
    <row r="6857" spans="1:6" x14ac:dyDescent="0.25">
      <c r="A6857" t="s">
        <v>284</v>
      </c>
      <c r="B6857">
        <v>1989</v>
      </c>
      <c r="C6857">
        <v>193</v>
      </c>
      <c r="D6857" t="s">
        <v>3442</v>
      </c>
      <c r="E6857" s="11">
        <v>1</v>
      </c>
      <c r="F6857"/>
    </row>
    <row r="6858" spans="1:6" x14ac:dyDescent="0.25">
      <c r="A6858" t="s">
        <v>284</v>
      </c>
      <c r="B6858">
        <v>1989</v>
      </c>
      <c r="C6858">
        <v>402</v>
      </c>
      <c r="D6858" t="s">
        <v>5691</v>
      </c>
      <c r="E6858" s="11">
        <v>1</v>
      </c>
      <c r="F6858"/>
    </row>
    <row r="6859" spans="1:6" x14ac:dyDescent="0.25">
      <c r="A6859" t="s">
        <v>284</v>
      </c>
      <c r="B6859">
        <v>1989</v>
      </c>
      <c r="C6859">
        <v>582</v>
      </c>
      <c r="D6859" t="s">
        <v>5893</v>
      </c>
      <c r="E6859" s="11">
        <v>1</v>
      </c>
      <c r="F6859"/>
    </row>
    <row r="6860" spans="1:6" x14ac:dyDescent="0.25">
      <c r="A6860" t="s">
        <v>284</v>
      </c>
      <c r="B6860">
        <v>1989</v>
      </c>
      <c r="C6860">
        <v>684</v>
      </c>
      <c r="D6860" t="s">
        <v>5933</v>
      </c>
      <c r="E6860" s="11">
        <v>1</v>
      </c>
      <c r="F6860"/>
    </row>
    <row r="6861" spans="1:6" x14ac:dyDescent="0.25">
      <c r="A6861" t="s">
        <v>284</v>
      </c>
      <c r="B6861">
        <v>1989</v>
      </c>
      <c r="C6861">
        <v>149</v>
      </c>
      <c r="D6861" t="s">
        <v>5903</v>
      </c>
      <c r="E6861" s="11">
        <v>1</v>
      </c>
      <c r="F6861"/>
    </row>
    <row r="6862" spans="1:6" x14ac:dyDescent="0.25">
      <c r="A6862" t="s">
        <v>284</v>
      </c>
      <c r="B6862">
        <v>1989</v>
      </c>
      <c r="C6862" t="s">
        <v>682</v>
      </c>
      <c r="D6862" t="s">
        <v>5942</v>
      </c>
      <c r="E6862" s="11">
        <v>1</v>
      </c>
      <c r="F6862"/>
    </row>
    <row r="6863" spans="1:6" x14ac:dyDescent="0.25">
      <c r="A6863" t="s">
        <v>284</v>
      </c>
      <c r="B6863">
        <v>1989</v>
      </c>
      <c r="C6863">
        <v>406</v>
      </c>
      <c r="D6863" t="s">
        <v>5933</v>
      </c>
      <c r="E6863" s="11">
        <v>1</v>
      </c>
      <c r="F6863"/>
    </row>
    <row r="6864" spans="1:6" x14ac:dyDescent="0.25">
      <c r="A6864" t="s">
        <v>284</v>
      </c>
      <c r="B6864">
        <v>1990</v>
      </c>
      <c r="C6864">
        <v>20</v>
      </c>
      <c r="D6864" t="s">
        <v>5933</v>
      </c>
      <c r="E6864" s="11">
        <v>1</v>
      </c>
      <c r="F6864"/>
    </row>
    <row r="6865" spans="1:6" x14ac:dyDescent="0.25">
      <c r="A6865" t="s">
        <v>284</v>
      </c>
      <c r="B6865">
        <v>1990</v>
      </c>
      <c r="C6865">
        <v>643</v>
      </c>
      <c r="D6865" t="s">
        <v>3442</v>
      </c>
      <c r="E6865" s="11">
        <v>1</v>
      </c>
      <c r="F6865"/>
    </row>
    <row r="6866" spans="1:6" x14ac:dyDescent="0.25">
      <c r="A6866" t="s">
        <v>284</v>
      </c>
      <c r="B6866">
        <v>2013</v>
      </c>
      <c r="C6866" t="s">
        <v>1126</v>
      </c>
      <c r="D6866" t="s">
        <v>6135</v>
      </c>
      <c r="E6866" s="11">
        <v>1</v>
      </c>
      <c r="F6866"/>
    </row>
    <row r="6867" spans="1:6" x14ac:dyDescent="0.25">
      <c r="A6867" s="9" t="s">
        <v>8916</v>
      </c>
      <c r="B6867" s="9"/>
      <c r="C6867" s="9"/>
      <c r="D6867" s="9"/>
      <c r="E6867" s="12">
        <v>53</v>
      </c>
      <c r="F6867"/>
    </row>
    <row r="6868" spans="1:6" x14ac:dyDescent="0.25">
      <c r="A6868" t="s">
        <v>6304</v>
      </c>
      <c r="B6868">
        <v>1988</v>
      </c>
      <c r="C6868">
        <v>636</v>
      </c>
      <c r="D6868" t="s">
        <v>5893</v>
      </c>
      <c r="E6868" s="11">
        <v>1</v>
      </c>
      <c r="F6868"/>
    </row>
    <row r="6869" spans="1:6" x14ac:dyDescent="0.25">
      <c r="A6869" s="9" t="s">
        <v>8917</v>
      </c>
      <c r="B6869" s="9"/>
      <c r="C6869" s="9"/>
      <c r="D6869" s="9"/>
      <c r="E6869" s="12">
        <v>1</v>
      </c>
      <c r="F6869"/>
    </row>
    <row r="6870" spans="1:6" x14ac:dyDescent="0.25">
      <c r="A6870" t="s">
        <v>6136</v>
      </c>
      <c r="B6870">
        <v>1982</v>
      </c>
      <c r="C6870">
        <v>162</v>
      </c>
      <c r="D6870" t="s">
        <v>6125</v>
      </c>
      <c r="E6870" s="11">
        <v>1</v>
      </c>
      <c r="F6870"/>
    </row>
    <row r="6871" spans="1:6" x14ac:dyDescent="0.25">
      <c r="A6871" t="s">
        <v>6136</v>
      </c>
      <c r="B6871">
        <v>1982</v>
      </c>
      <c r="C6871">
        <v>163</v>
      </c>
      <c r="D6871" t="s">
        <v>6125</v>
      </c>
      <c r="E6871" s="11">
        <v>1</v>
      </c>
      <c r="F6871"/>
    </row>
    <row r="6872" spans="1:6" x14ac:dyDescent="0.25">
      <c r="A6872" s="9" t="s">
        <v>8918</v>
      </c>
      <c r="B6872" s="9"/>
      <c r="C6872" s="9"/>
      <c r="D6872" s="9"/>
      <c r="E6872" s="12">
        <v>2</v>
      </c>
      <c r="F6872"/>
    </row>
    <row r="6873" spans="1:6" x14ac:dyDescent="0.25">
      <c r="A6873" t="s">
        <v>6137</v>
      </c>
      <c r="B6873">
        <v>1984</v>
      </c>
      <c r="C6873">
        <v>703</v>
      </c>
      <c r="D6873" t="s">
        <v>6125</v>
      </c>
      <c r="E6873" s="11">
        <v>1</v>
      </c>
      <c r="F6873"/>
    </row>
    <row r="6874" spans="1:6" x14ac:dyDescent="0.25">
      <c r="A6874" s="9" t="s">
        <v>8919</v>
      </c>
      <c r="B6874" s="9"/>
      <c r="C6874" s="9"/>
      <c r="D6874" s="9"/>
      <c r="E6874" s="12">
        <v>1</v>
      </c>
      <c r="F6874"/>
    </row>
    <row r="6875" spans="1:6" x14ac:dyDescent="0.25">
      <c r="A6875" t="s">
        <v>6305</v>
      </c>
      <c r="B6875">
        <v>1984</v>
      </c>
      <c r="C6875">
        <v>132</v>
      </c>
      <c r="D6875" t="s">
        <v>6125</v>
      </c>
      <c r="E6875" s="11">
        <v>1</v>
      </c>
      <c r="F6875"/>
    </row>
    <row r="6876" spans="1:6" x14ac:dyDescent="0.25">
      <c r="A6876" s="9" t="s">
        <v>8920</v>
      </c>
      <c r="B6876" s="9"/>
      <c r="C6876" s="9"/>
      <c r="D6876" s="9"/>
      <c r="E6876" s="12">
        <v>1</v>
      </c>
      <c r="F6876"/>
    </row>
    <row r="6877" spans="1:6" x14ac:dyDescent="0.25">
      <c r="A6877" t="s">
        <v>6138</v>
      </c>
      <c r="B6877">
        <v>1976</v>
      </c>
      <c r="C6877">
        <v>193</v>
      </c>
      <c r="D6877" t="s">
        <v>3443</v>
      </c>
      <c r="E6877" s="11">
        <v>1</v>
      </c>
      <c r="F6877"/>
    </row>
    <row r="6878" spans="1:6" x14ac:dyDescent="0.25">
      <c r="A6878" s="9" t="s">
        <v>8921</v>
      </c>
      <c r="B6878" s="9"/>
      <c r="C6878" s="9"/>
      <c r="D6878" s="9"/>
      <c r="E6878" s="12">
        <v>1</v>
      </c>
      <c r="F6878"/>
    </row>
    <row r="6879" spans="1:6" x14ac:dyDescent="0.25">
      <c r="A6879" t="s">
        <v>6627</v>
      </c>
      <c r="B6879">
        <v>2018</v>
      </c>
      <c r="C6879" t="s">
        <v>4280</v>
      </c>
      <c r="D6879" t="s">
        <v>5916</v>
      </c>
      <c r="E6879" s="11">
        <v>1</v>
      </c>
      <c r="F6879"/>
    </row>
    <row r="6880" spans="1:6" x14ac:dyDescent="0.25">
      <c r="A6880" s="9" t="s">
        <v>8922</v>
      </c>
      <c r="B6880" s="9"/>
      <c r="C6880" s="9"/>
      <c r="D6880" s="9"/>
      <c r="E6880" s="12">
        <v>1</v>
      </c>
      <c r="F6880"/>
    </row>
    <row r="6881" spans="1:6" x14ac:dyDescent="0.25">
      <c r="A6881" t="s">
        <v>285</v>
      </c>
      <c r="B6881">
        <v>1972</v>
      </c>
      <c r="C6881">
        <v>67</v>
      </c>
      <c r="D6881" t="s">
        <v>3443</v>
      </c>
      <c r="E6881" s="11">
        <v>1</v>
      </c>
      <c r="F6881"/>
    </row>
    <row r="6882" spans="1:6" x14ac:dyDescent="0.25">
      <c r="A6882" s="9" t="s">
        <v>8923</v>
      </c>
      <c r="B6882" s="9"/>
      <c r="C6882" s="9"/>
      <c r="D6882" s="9"/>
      <c r="E6882" s="12">
        <v>1</v>
      </c>
      <c r="F6882"/>
    </row>
    <row r="6883" spans="1:6" x14ac:dyDescent="0.25">
      <c r="A6883" t="s">
        <v>286</v>
      </c>
      <c r="B6883">
        <v>2017</v>
      </c>
      <c r="C6883">
        <v>27</v>
      </c>
      <c r="D6883" t="s">
        <v>6048</v>
      </c>
      <c r="E6883" s="11">
        <v>1</v>
      </c>
      <c r="F6883"/>
    </row>
    <row r="6884" spans="1:6" x14ac:dyDescent="0.25">
      <c r="A6884" t="s">
        <v>286</v>
      </c>
      <c r="B6884">
        <v>2018</v>
      </c>
      <c r="C6884" t="s">
        <v>1996</v>
      </c>
      <c r="D6884" t="s">
        <v>3454</v>
      </c>
      <c r="E6884" s="11">
        <v>1</v>
      </c>
      <c r="F6884"/>
    </row>
    <row r="6885" spans="1:6" x14ac:dyDescent="0.25">
      <c r="A6885" s="9" t="s">
        <v>8924</v>
      </c>
      <c r="B6885" s="9"/>
      <c r="C6885" s="9"/>
      <c r="D6885" s="9"/>
      <c r="E6885" s="12">
        <v>2</v>
      </c>
      <c r="F6885"/>
    </row>
    <row r="6886" spans="1:6" x14ac:dyDescent="0.25">
      <c r="A6886" t="s">
        <v>6628</v>
      </c>
      <c r="B6886">
        <v>2018</v>
      </c>
      <c r="C6886" t="s">
        <v>4259</v>
      </c>
      <c r="D6886" t="s">
        <v>5916</v>
      </c>
      <c r="E6886" s="11">
        <v>1</v>
      </c>
      <c r="F6886"/>
    </row>
    <row r="6887" spans="1:6" x14ac:dyDescent="0.25">
      <c r="A6887" s="9" t="s">
        <v>8925</v>
      </c>
      <c r="B6887" s="9"/>
      <c r="C6887" s="9"/>
      <c r="D6887" s="9"/>
      <c r="E6887" s="12">
        <v>1</v>
      </c>
      <c r="F6887"/>
    </row>
    <row r="6888" spans="1:6" x14ac:dyDescent="0.25">
      <c r="A6888" t="s">
        <v>8926</v>
      </c>
      <c r="B6888">
        <v>2019</v>
      </c>
      <c r="C6888" t="s">
        <v>6911</v>
      </c>
      <c r="D6888" t="s">
        <v>7161</v>
      </c>
      <c r="E6888" s="11">
        <v>1</v>
      </c>
      <c r="F6888"/>
    </row>
    <row r="6889" spans="1:6" x14ac:dyDescent="0.25">
      <c r="A6889" s="9" t="s">
        <v>8927</v>
      </c>
      <c r="B6889" s="9"/>
      <c r="C6889" s="9"/>
      <c r="D6889" s="9"/>
      <c r="E6889" s="12">
        <v>1</v>
      </c>
      <c r="F6889"/>
    </row>
    <row r="6890" spans="1:6" x14ac:dyDescent="0.25">
      <c r="A6890" t="s">
        <v>8928</v>
      </c>
      <c r="B6890">
        <v>2019</v>
      </c>
      <c r="C6890" t="s">
        <v>6920</v>
      </c>
      <c r="D6890" t="s">
        <v>7161</v>
      </c>
      <c r="E6890" s="11">
        <v>1</v>
      </c>
      <c r="F6890"/>
    </row>
    <row r="6891" spans="1:6" x14ac:dyDescent="0.25">
      <c r="A6891" s="9" t="s">
        <v>8929</v>
      </c>
      <c r="B6891" s="9"/>
      <c r="C6891" s="9"/>
      <c r="D6891" s="9"/>
      <c r="E6891" s="12">
        <v>1</v>
      </c>
      <c r="F6891"/>
    </row>
    <row r="6892" spans="1:6" x14ac:dyDescent="0.25">
      <c r="A6892" t="s">
        <v>287</v>
      </c>
      <c r="B6892">
        <v>2016</v>
      </c>
      <c r="C6892">
        <v>66</v>
      </c>
      <c r="D6892" t="s">
        <v>567</v>
      </c>
      <c r="E6892" s="11">
        <v>1</v>
      </c>
      <c r="F6892"/>
    </row>
    <row r="6893" spans="1:6" x14ac:dyDescent="0.25">
      <c r="A6893" t="s">
        <v>287</v>
      </c>
      <c r="B6893">
        <v>2016</v>
      </c>
      <c r="C6893">
        <v>91</v>
      </c>
      <c r="D6893" t="s">
        <v>2551</v>
      </c>
      <c r="E6893" s="11">
        <v>1</v>
      </c>
      <c r="F6893"/>
    </row>
    <row r="6894" spans="1:6" x14ac:dyDescent="0.25">
      <c r="A6894" t="s">
        <v>287</v>
      </c>
      <c r="B6894">
        <v>2016</v>
      </c>
      <c r="C6894" t="s">
        <v>1172</v>
      </c>
      <c r="D6894" t="s">
        <v>899</v>
      </c>
      <c r="E6894" s="11">
        <v>1</v>
      </c>
      <c r="F6894"/>
    </row>
    <row r="6895" spans="1:6" x14ac:dyDescent="0.25">
      <c r="A6895" t="s">
        <v>287</v>
      </c>
      <c r="B6895">
        <v>2016</v>
      </c>
      <c r="C6895" t="s">
        <v>1172</v>
      </c>
      <c r="D6895" t="s">
        <v>1493</v>
      </c>
      <c r="E6895" s="11">
        <v>1</v>
      </c>
      <c r="F6895"/>
    </row>
    <row r="6896" spans="1:6" x14ac:dyDescent="0.25">
      <c r="A6896" t="s">
        <v>287</v>
      </c>
      <c r="B6896">
        <v>2017</v>
      </c>
      <c r="C6896">
        <v>45</v>
      </c>
      <c r="D6896" t="s">
        <v>5827</v>
      </c>
      <c r="E6896" s="11">
        <v>1</v>
      </c>
      <c r="F6896"/>
    </row>
    <row r="6897" spans="1:6" x14ac:dyDescent="0.25">
      <c r="A6897" t="s">
        <v>287</v>
      </c>
      <c r="B6897">
        <v>2017</v>
      </c>
      <c r="C6897">
        <v>73</v>
      </c>
      <c r="D6897" t="s">
        <v>3443</v>
      </c>
      <c r="E6897" s="11">
        <v>1</v>
      </c>
      <c r="F6897"/>
    </row>
    <row r="6898" spans="1:6" x14ac:dyDescent="0.25">
      <c r="A6898" t="s">
        <v>287</v>
      </c>
      <c r="B6898">
        <v>2017</v>
      </c>
      <c r="C6898" t="s">
        <v>2816</v>
      </c>
      <c r="D6898" t="s">
        <v>6180</v>
      </c>
      <c r="E6898" s="11">
        <v>1</v>
      </c>
      <c r="F6898"/>
    </row>
    <row r="6899" spans="1:6" x14ac:dyDescent="0.25">
      <c r="A6899" t="s">
        <v>287</v>
      </c>
      <c r="B6899">
        <v>2018</v>
      </c>
      <c r="C6899">
        <v>225</v>
      </c>
      <c r="D6899" t="s">
        <v>3443</v>
      </c>
      <c r="E6899" s="11">
        <v>1</v>
      </c>
      <c r="F6899"/>
    </row>
    <row r="6900" spans="1:6" x14ac:dyDescent="0.25">
      <c r="A6900" t="s">
        <v>287</v>
      </c>
      <c r="B6900">
        <v>2019</v>
      </c>
      <c r="C6900">
        <v>349</v>
      </c>
      <c r="D6900" t="s">
        <v>3443</v>
      </c>
      <c r="E6900" s="11">
        <v>1</v>
      </c>
      <c r="F6900"/>
    </row>
    <row r="6901" spans="1:6" x14ac:dyDescent="0.25">
      <c r="A6901" s="9" t="s">
        <v>8930</v>
      </c>
      <c r="B6901" s="9"/>
      <c r="C6901" s="9"/>
      <c r="D6901" s="9"/>
      <c r="E6901" s="12">
        <v>9</v>
      </c>
      <c r="F6901"/>
    </row>
    <row r="6902" spans="1:6" x14ac:dyDescent="0.25">
      <c r="A6902" t="s">
        <v>6629</v>
      </c>
      <c r="B6902">
        <v>2018</v>
      </c>
      <c r="C6902" t="s">
        <v>4394</v>
      </c>
      <c r="D6902" t="s">
        <v>5916</v>
      </c>
      <c r="E6902" s="11">
        <v>1</v>
      </c>
      <c r="F6902"/>
    </row>
    <row r="6903" spans="1:6" x14ac:dyDescent="0.25">
      <c r="A6903" s="9" t="s">
        <v>8931</v>
      </c>
      <c r="B6903" s="9"/>
      <c r="C6903" s="9"/>
      <c r="D6903" s="9"/>
      <c r="E6903" s="12">
        <v>1</v>
      </c>
      <c r="F6903"/>
    </row>
    <row r="6904" spans="1:6" x14ac:dyDescent="0.25">
      <c r="A6904" t="s">
        <v>3727</v>
      </c>
      <c r="B6904">
        <v>2018</v>
      </c>
      <c r="C6904">
        <v>88</v>
      </c>
      <c r="D6904" t="s">
        <v>7441</v>
      </c>
      <c r="E6904" s="11">
        <v>1</v>
      </c>
      <c r="F6904"/>
    </row>
    <row r="6905" spans="1:6" x14ac:dyDescent="0.25">
      <c r="A6905" t="s">
        <v>3727</v>
      </c>
      <c r="B6905">
        <v>2018</v>
      </c>
      <c r="C6905">
        <v>164</v>
      </c>
      <c r="D6905" t="s">
        <v>2704</v>
      </c>
      <c r="E6905" s="11">
        <v>1</v>
      </c>
      <c r="F6905"/>
    </row>
    <row r="6906" spans="1:6" x14ac:dyDescent="0.25">
      <c r="A6906" t="s">
        <v>3727</v>
      </c>
      <c r="B6906">
        <v>2018</v>
      </c>
      <c r="C6906">
        <v>440</v>
      </c>
      <c r="D6906" t="s">
        <v>567</v>
      </c>
      <c r="E6906" s="11">
        <v>1</v>
      </c>
      <c r="F6906"/>
    </row>
    <row r="6907" spans="1:6" x14ac:dyDescent="0.25">
      <c r="A6907" s="9" t="s">
        <v>6772</v>
      </c>
      <c r="B6907" s="9"/>
      <c r="C6907" s="9"/>
      <c r="D6907" s="9"/>
      <c r="E6907" s="12">
        <v>3</v>
      </c>
      <c r="F6907"/>
    </row>
    <row r="6908" spans="1:6" x14ac:dyDescent="0.25">
      <c r="A6908" t="s">
        <v>5828</v>
      </c>
      <c r="B6908">
        <v>2017</v>
      </c>
      <c r="C6908" t="s">
        <v>4729</v>
      </c>
      <c r="D6908" t="s">
        <v>7154</v>
      </c>
      <c r="E6908" s="11">
        <v>1</v>
      </c>
      <c r="F6908"/>
    </row>
    <row r="6909" spans="1:6" x14ac:dyDescent="0.25">
      <c r="A6909" s="9" t="s">
        <v>8932</v>
      </c>
      <c r="B6909" s="9"/>
      <c r="C6909" s="9"/>
      <c r="D6909" s="9"/>
      <c r="E6909" s="12">
        <v>1</v>
      </c>
      <c r="F6909"/>
    </row>
    <row r="6910" spans="1:6" x14ac:dyDescent="0.25">
      <c r="A6910" t="s">
        <v>288</v>
      </c>
      <c r="B6910">
        <v>2016</v>
      </c>
      <c r="C6910">
        <v>15</v>
      </c>
      <c r="D6910" t="s">
        <v>2551</v>
      </c>
      <c r="E6910" s="11">
        <v>1</v>
      </c>
      <c r="F6910"/>
    </row>
    <row r="6911" spans="1:6" x14ac:dyDescent="0.25">
      <c r="A6911" t="s">
        <v>288</v>
      </c>
      <c r="B6911">
        <v>2016</v>
      </c>
      <c r="C6911">
        <v>150</v>
      </c>
      <c r="D6911" t="s">
        <v>684</v>
      </c>
      <c r="E6911" s="11">
        <v>1</v>
      </c>
      <c r="F6911"/>
    </row>
    <row r="6912" spans="1:6" x14ac:dyDescent="0.25">
      <c r="A6912" t="s">
        <v>288</v>
      </c>
      <c r="B6912">
        <v>2016</v>
      </c>
      <c r="C6912">
        <v>85</v>
      </c>
      <c r="D6912" t="s">
        <v>567</v>
      </c>
      <c r="E6912" s="11">
        <v>1</v>
      </c>
      <c r="F6912"/>
    </row>
    <row r="6913" spans="1:6" x14ac:dyDescent="0.25">
      <c r="A6913" t="s">
        <v>288</v>
      </c>
      <c r="B6913">
        <v>2016</v>
      </c>
      <c r="C6913" t="s">
        <v>1196</v>
      </c>
      <c r="D6913" t="s">
        <v>1493</v>
      </c>
      <c r="E6913" s="11">
        <v>1</v>
      </c>
      <c r="F6913"/>
    </row>
    <row r="6914" spans="1:6" x14ac:dyDescent="0.25">
      <c r="A6914" t="s">
        <v>288</v>
      </c>
      <c r="B6914">
        <v>2016</v>
      </c>
      <c r="C6914" t="s">
        <v>1960</v>
      </c>
      <c r="D6914" t="s">
        <v>1493</v>
      </c>
      <c r="E6914" s="11">
        <v>1</v>
      </c>
      <c r="F6914"/>
    </row>
    <row r="6915" spans="1:6" x14ac:dyDescent="0.25">
      <c r="A6915" t="s">
        <v>288</v>
      </c>
      <c r="B6915">
        <v>2016</v>
      </c>
      <c r="C6915" t="s">
        <v>1968</v>
      </c>
      <c r="D6915" t="s">
        <v>1493</v>
      </c>
      <c r="E6915" s="11">
        <v>1</v>
      </c>
      <c r="F6915"/>
    </row>
    <row r="6916" spans="1:6" x14ac:dyDescent="0.25">
      <c r="A6916" t="s">
        <v>288</v>
      </c>
      <c r="B6916">
        <v>2017</v>
      </c>
      <c r="C6916">
        <v>5</v>
      </c>
      <c r="D6916" t="s">
        <v>3443</v>
      </c>
      <c r="E6916" s="11">
        <v>1</v>
      </c>
      <c r="F6916"/>
    </row>
    <row r="6917" spans="1:6" x14ac:dyDescent="0.25">
      <c r="A6917" t="s">
        <v>288</v>
      </c>
      <c r="B6917">
        <v>2017</v>
      </c>
      <c r="C6917">
        <v>150</v>
      </c>
      <c r="D6917" t="s">
        <v>5985</v>
      </c>
      <c r="E6917" s="11">
        <v>1</v>
      </c>
      <c r="F6917"/>
    </row>
    <row r="6918" spans="1:6" x14ac:dyDescent="0.25">
      <c r="A6918" t="s">
        <v>288</v>
      </c>
      <c r="B6918">
        <v>2017</v>
      </c>
      <c r="C6918">
        <v>367</v>
      </c>
      <c r="D6918" t="s">
        <v>5960</v>
      </c>
      <c r="E6918" s="11">
        <v>1</v>
      </c>
      <c r="F6918"/>
    </row>
    <row r="6919" spans="1:6" x14ac:dyDescent="0.25">
      <c r="A6919" t="s">
        <v>288</v>
      </c>
      <c r="B6919">
        <v>2017</v>
      </c>
      <c r="C6919">
        <v>29</v>
      </c>
      <c r="D6919" t="s">
        <v>6002</v>
      </c>
      <c r="E6919" s="11">
        <v>1</v>
      </c>
      <c r="F6919"/>
    </row>
    <row r="6920" spans="1:6" x14ac:dyDescent="0.25">
      <c r="A6920" t="s">
        <v>288</v>
      </c>
      <c r="B6920">
        <v>2017</v>
      </c>
      <c r="C6920">
        <v>29</v>
      </c>
      <c r="D6920" t="s">
        <v>5968</v>
      </c>
      <c r="E6920" s="11">
        <v>1</v>
      </c>
      <c r="F6920"/>
    </row>
    <row r="6921" spans="1:6" x14ac:dyDescent="0.25">
      <c r="A6921" t="s">
        <v>288</v>
      </c>
      <c r="B6921">
        <v>2017</v>
      </c>
      <c r="C6921">
        <v>14</v>
      </c>
      <c r="D6921" t="s">
        <v>5986</v>
      </c>
      <c r="E6921" s="11">
        <v>1</v>
      </c>
      <c r="F6921"/>
    </row>
    <row r="6922" spans="1:6" x14ac:dyDescent="0.25">
      <c r="A6922" t="s">
        <v>288</v>
      </c>
      <c r="B6922">
        <v>2017</v>
      </c>
      <c r="C6922">
        <v>106</v>
      </c>
      <c r="D6922" t="s">
        <v>3442</v>
      </c>
      <c r="E6922" s="11">
        <v>1</v>
      </c>
      <c r="F6922"/>
    </row>
    <row r="6923" spans="1:6" x14ac:dyDescent="0.25">
      <c r="A6923" t="s">
        <v>288</v>
      </c>
      <c r="B6923">
        <v>2017</v>
      </c>
      <c r="C6923" t="s">
        <v>2337</v>
      </c>
      <c r="D6923" t="s">
        <v>5977</v>
      </c>
      <c r="E6923" s="11">
        <v>1</v>
      </c>
      <c r="F6923"/>
    </row>
    <row r="6924" spans="1:6" x14ac:dyDescent="0.25">
      <c r="A6924" t="s">
        <v>288</v>
      </c>
      <c r="B6924">
        <v>2017</v>
      </c>
      <c r="C6924" t="s">
        <v>2512</v>
      </c>
      <c r="D6924" t="s">
        <v>6003</v>
      </c>
      <c r="E6924" s="11">
        <v>1</v>
      </c>
      <c r="F6924"/>
    </row>
    <row r="6925" spans="1:6" x14ac:dyDescent="0.25">
      <c r="A6925" t="s">
        <v>288</v>
      </c>
      <c r="B6925">
        <v>2018</v>
      </c>
      <c r="C6925">
        <v>550</v>
      </c>
      <c r="D6925" t="s">
        <v>3443</v>
      </c>
      <c r="E6925" s="11">
        <v>1</v>
      </c>
      <c r="F6925"/>
    </row>
    <row r="6926" spans="1:6" x14ac:dyDescent="0.25">
      <c r="A6926" t="s">
        <v>288</v>
      </c>
      <c r="B6926">
        <v>2018</v>
      </c>
      <c r="C6926" t="s">
        <v>3269</v>
      </c>
      <c r="D6926" t="s">
        <v>6306</v>
      </c>
      <c r="E6926" s="11">
        <v>1</v>
      </c>
      <c r="F6926"/>
    </row>
    <row r="6927" spans="1:6" x14ac:dyDescent="0.25">
      <c r="A6927" t="s">
        <v>288</v>
      </c>
      <c r="B6927">
        <v>2018</v>
      </c>
      <c r="C6927" t="s">
        <v>3270</v>
      </c>
      <c r="D6927" t="s">
        <v>6139</v>
      </c>
      <c r="E6927" s="11">
        <v>1</v>
      </c>
      <c r="F6927"/>
    </row>
    <row r="6928" spans="1:6" x14ac:dyDescent="0.25">
      <c r="A6928" t="s">
        <v>288</v>
      </c>
      <c r="B6928">
        <v>2018</v>
      </c>
      <c r="C6928" t="s">
        <v>3326</v>
      </c>
      <c r="D6928" t="s">
        <v>5982</v>
      </c>
      <c r="E6928" s="11">
        <v>1</v>
      </c>
      <c r="F6928"/>
    </row>
    <row r="6929" spans="1:6" x14ac:dyDescent="0.25">
      <c r="A6929" t="s">
        <v>288</v>
      </c>
      <c r="B6929">
        <v>2019</v>
      </c>
      <c r="C6929">
        <v>41</v>
      </c>
      <c r="D6929" t="s">
        <v>3443</v>
      </c>
      <c r="E6929" s="11">
        <v>1</v>
      </c>
      <c r="F6929"/>
    </row>
    <row r="6930" spans="1:6" x14ac:dyDescent="0.25">
      <c r="A6930" t="s">
        <v>288</v>
      </c>
      <c r="B6930">
        <v>2019</v>
      </c>
      <c r="C6930">
        <v>174</v>
      </c>
      <c r="D6930" t="s">
        <v>7784</v>
      </c>
      <c r="E6930" s="11">
        <v>1</v>
      </c>
      <c r="F6930"/>
    </row>
    <row r="6931" spans="1:6" x14ac:dyDescent="0.25">
      <c r="A6931" s="9" t="s">
        <v>8933</v>
      </c>
      <c r="B6931" s="9"/>
      <c r="C6931" s="9"/>
      <c r="D6931" s="9"/>
      <c r="E6931" s="12">
        <v>21</v>
      </c>
      <c r="F6931"/>
    </row>
    <row r="6932" spans="1:6" x14ac:dyDescent="0.25">
      <c r="A6932" t="s">
        <v>290</v>
      </c>
      <c r="B6932">
        <v>1973</v>
      </c>
      <c r="C6932">
        <v>350</v>
      </c>
      <c r="D6932" t="s">
        <v>3443</v>
      </c>
      <c r="E6932" s="11">
        <v>1</v>
      </c>
      <c r="F6932"/>
    </row>
    <row r="6933" spans="1:6" x14ac:dyDescent="0.25">
      <c r="A6933" t="s">
        <v>290</v>
      </c>
      <c r="B6933">
        <v>1977</v>
      </c>
      <c r="C6933">
        <v>150</v>
      </c>
      <c r="D6933" t="s">
        <v>3443</v>
      </c>
      <c r="E6933" s="11">
        <v>1</v>
      </c>
      <c r="F6933"/>
    </row>
    <row r="6934" spans="1:6" x14ac:dyDescent="0.25">
      <c r="A6934" t="s">
        <v>290</v>
      </c>
      <c r="B6934">
        <v>1978</v>
      </c>
      <c r="C6934">
        <v>450</v>
      </c>
      <c r="D6934" t="s">
        <v>3443</v>
      </c>
      <c r="E6934" s="11">
        <v>1</v>
      </c>
      <c r="F6934"/>
    </row>
    <row r="6935" spans="1:6" x14ac:dyDescent="0.25">
      <c r="A6935" t="s">
        <v>290</v>
      </c>
      <c r="B6935">
        <v>1979</v>
      </c>
      <c r="C6935">
        <v>100</v>
      </c>
      <c r="D6935" t="s">
        <v>3443</v>
      </c>
      <c r="E6935" s="11">
        <v>1</v>
      </c>
      <c r="F6935"/>
    </row>
    <row r="6936" spans="1:6" x14ac:dyDescent="0.25">
      <c r="A6936" t="s">
        <v>290</v>
      </c>
      <c r="B6936">
        <v>1981</v>
      </c>
      <c r="C6936">
        <v>200</v>
      </c>
      <c r="D6936" t="s">
        <v>5893</v>
      </c>
      <c r="E6936" s="11">
        <v>1</v>
      </c>
      <c r="F6936"/>
    </row>
    <row r="6937" spans="1:6" x14ac:dyDescent="0.25">
      <c r="A6937" t="s">
        <v>290</v>
      </c>
      <c r="B6937">
        <v>1981</v>
      </c>
      <c r="C6937">
        <v>220</v>
      </c>
      <c r="D6937" t="s">
        <v>3443</v>
      </c>
      <c r="E6937" s="11">
        <v>1</v>
      </c>
      <c r="F6937"/>
    </row>
    <row r="6938" spans="1:6" x14ac:dyDescent="0.25">
      <c r="A6938" t="s">
        <v>290</v>
      </c>
      <c r="B6938">
        <v>1981</v>
      </c>
      <c r="C6938">
        <v>425</v>
      </c>
      <c r="D6938" t="s">
        <v>3442</v>
      </c>
      <c r="E6938" s="11">
        <v>1</v>
      </c>
      <c r="F6938"/>
    </row>
    <row r="6939" spans="1:6" x14ac:dyDescent="0.25">
      <c r="A6939" t="s">
        <v>290</v>
      </c>
      <c r="B6939">
        <v>1982</v>
      </c>
      <c r="C6939">
        <v>16</v>
      </c>
      <c r="D6939" t="s">
        <v>5954</v>
      </c>
      <c r="E6939" s="11">
        <v>1</v>
      </c>
      <c r="F6939"/>
    </row>
    <row r="6940" spans="1:6" x14ac:dyDescent="0.25">
      <c r="A6940" t="s">
        <v>290</v>
      </c>
      <c r="B6940">
        <v>1982</v>
      </c>
      <c r="C6940">
        <v>30</v>
      </c>
      <c r="D6940" t="s">
        <v>3443</v>
      </c>
      <c r="E6940" s="11">
        <v>1</v>
      </c>
      <c r="F6940"/>
    </row>
    <row r="6941" spans="1:6" x14ac:dyDescent="0.25">
      <c r="A6941" t="s">
        <v>290</v>
      </c>
      <c r="B6941">
        <v>1982</v>
      </c>
      <c r="C6941">
        <v>31</v>
      </c>
      <c r="D6941" t="s">
        <v>5998</v>
      </c>
      <c r="E6941" s="11">
        <v>1</v>
      </c>
      <c r="F6941"/>
    </row>
    <row r="6942" spans="1:6" x14ac:dyDescent="0.25">
      <c r="A6942" t="s">
        <v>290</v>
      </c>
      <c r="B6942">
        <v>1982</v>
      </c>
      <c r="C6942">
        <v>82</v>
      </c>
      <c r="D6942" t="s">
        <v>5893</v>
      </c>
      <c r="E6942" s="11">
        <v>1</v>
      </c>
      <c r="F6942"/>
    </row>
    <row r="6943" spans="1:6" x14ac:dyDescent="0.25">
      <c r="A6943" t="s">
        <v>290</v>
      </c>
      <c r="B6943">
        <v>1982</v>
      </c>
      <c r="C6943">
        <v>148</v>
      </c>
      <c r="D6943" t="s">
        <v>3442</v>
      </c>
      <c r="E6943" s="11">
        <v>1</v>
      </c>
      <c r="F6943"/>
    </row>
    <row r="6944" spans="1:6" x14ac:dyDescent="0.25">
      <c r="A6944" t="s">
        <v>290</v>
      </c>
      <c r="B6944">
        <v>1982</v>
      </c>
      <c r="C6944">
        <v>346</v>
      </c>
      <c r="D6944" t="s">
        <v>5999</v>
      </c>
      <c r="E6944" s="11">
        <v>1</v>
      </c>
      <c r="F6944"/>
    </row>
    <row r="6945" spans="1:6" x14ac:dyDescent="0.25">
      <c r="A6945" t="s">
        <v>290</v>
      </c>
      <c r="B6945">
        <v>1983</v>
      </c>
      <c r="C6945">
        <v>580</v>
      </c>
      <c r="D6945" t="s">
        <v>3443</v>
      </c>
      <c r="E6945" s="11">
        <v>1</v>
      </c>
      <c r="F6945"/>
    </row>
    <row r="6946" spans="1:6" x14ac:dyDescent="0.25">
      <c r="A6946" t="s">
        <v>290</v>
      </c>
      <c r="B6946">
        <v>1983</v>
      </c>
      <c r="C6946">
        <v>601</v>
      </c>
      <c r="D6946" t="s">
        <v>5893</v>
      </c>
      <c r="E6946" s="11">
        <v>1</v>
      </c>
      <c r="F6946"/>
    </row>
    <row r="6947" spans="1:6" x14ac:dyDescent="0.25">
      <c r="A6947" t="s">
        <v>290</v>
      </c>
      <c r="B6947">
        <v>1983</v>
      </c>
      <c r="C6947">
        <v>581</v>
      </c>
      <c r="D6947" t="s">
        <v>6140</v>
      </c>
      <c r="E6947" s="11">
        <v>1</v>
      </c>
      <c r="F6947"/>
    </row>
    <row r="6948" spans="1:6" x14ac:dyDescent="0.25">
      <c r="A6948" t="s">
        <v>290</v>
      </c>
      <c r="B6948">
        <v>1984</v>
      </c>
      <c r="C6948">
        <v>595</v>
      </c>
      <c r="D6948" t="s">
        <v>5893</v>
      </c>
      <c r="E6948" s="11">
        <v>1</v>
      </c>
      <c r="F6948"/>
    </row>
    <row r="6949" spans="1:6" x14ac:dyDescent="0.25">
      <c r="A6949" t="s">
        <v>290</v>
      </c>
      <c r="B6949">
        <v>1984</v>
      </c>
      <c r="C6949">
        <v>108</v>
      </c>
      <c r="D6949" t="s">
        <v>5926</v>
      </c>
      <c r="E6949" s="11">
        <v>1</v>
      </c>
      <c r="F6949"/>
    </row>
    <row r="6950" spans="1:6" x14ac:dyDescent="0.25">
      <c r="A6950" t="s">
        <v>290</v>
      </c>
      <c r="B6950">
        <v>1984</v>
      </c>
      <c r="C6950">
        <v>116</v>
      </c>
      <c r="D6950" t="s">
        <v>3442</v>
      </c>
      <c r="E6950" s="11">
        <v>1</v>
      </c>
      <c r="F6950"/>
    </row>
    <row r="6951" spans="1:6" x14ac:dyDescent="0.25">
      <c r="A6951" t="s">
        <v>290</v>
      </c>
      <c r="B6951">
        <v>1984</v>
      </c>
      <c r="C6951">
        <v>740</v>
      </c>
      <c r="D6951" t="s">
        <v>3443</v>
      </c>
      <c r="E6951" s="11">
        <v>1</v>
      </c>
      <c r="F6951"/>
    </row>
    <row r="6952" spans="1:6" x14ac:dyDescent="0.25">
      <c r="A6952" t="s">
        <v>290</v>
      </c>
      <c r="B6952">
        <v>1985</v>
      </c>
      <c r="C6952">
        <v>670</v>
      </c>
      <c r="D6952" t="s">
        <v>3443</v>
      </c>
      <c r="E6952" s="11">
        <v>1</v>
      </c>
      <c r="F6952"/>
    </row>
    <row r="6953" spans="1:6" x14ac:dyDescent="0.25">
      <c r="A6953" t="s">
        <v>290</v>
      </c>
      <c r="B6953">
        <v>1985</v>
      </c>
      <c r="C6953">
        <v>526</v>
      </c>
      <c r="D6953" t="s">
        <v>5893</v>
      </c>
      <c r="E6953" s="11">
        <v>1</v>
      </c>
      <c r="F6953"/>
    </row>
    <row r="6954" spans="1:6" x14ac:dyDescent="0.25">
      <c r="A6954" t="s">
        <v>290</v>
      </c>
      <c r="B6954">
        <v>1986</v>
      </c>
      <c r="C6954">
        <v>101</v>
      </c>
      <c r="D6954" t="s">
        <v>5926</v>
      </c>
      <c r="E6954" s="11">
        <v>1</v>
      </c>
      <c r="F6954"/>
    </row>
    <row r="6955" spans="1:6" x14ac:dyDescent="0.25">
      <c r="A6955" t="s">
        <v>290</v>
      </c>
      <c r="B6955">
        <v>1986</v>
      </c>
      <c r="C6955">
        <v>216</v>
      </c>
      <c r="D6955" t="s">
        <v>5893</v>
      </c>
      <c r="E6955" s="11">
        <v>1</v>
      </c>
      <c r="F6955"/>
    </row>
    <row r="6956" spans="1:6" x14ac:dyDescent="0.25">
      <c r="A6956" t="s">
        <v>290</v>
      </c>
      <c r="B6956">
        <v>1986</v>
      </c>
      <c r="C6956">
        <v>390</v>
      </c>
      <c r="D6956" t="s">
        <v>3443</v>
      </c>
      <c r="E6956" s="11">
        <v>1</v>
      </c>
      <c r="F6956"/>
    </row>
    <row r="6957" spans="1:6" x14ac:dyDescent="0.25">
      <c r="A6957" t="s">
        <v>290</v>
      </c>
      <c r="B6957">
        <v>1986</v>
      </c>
      <c r="C6957">
        <v>609</v>
      </c>
      <c r="D6957" t="s">
        <v>3442</v>
      </c>
      <c r="E6957" s="11">
        <v>1</v>
      </c>
      <c r="F6957"/>
    </row>
    <row r="6958" spans="1:6" x14ac:dyDescent="0.25">
      <c r="A6958" t="s">
        <v>290</v>
      </c>
      <c r="B6958">
        <v>1987</v>
      </c>
      <c r="C6958">
        <v>425</v>
      </c>
      <c r="D6958" t="s">
        <v>3443</v>
      </c>
      <c r="E6958" s="11">
        <v>1</v>
      </c>
      <c r="F6958"/>
    </row>
    <row r="6959" spans="1:6" x14ac:dyDescent="0.25">
      <c r="A6959" t="s">
        <v>290</v>
      </c>
      <c r="B6959">
        <v>1987</v>
      </c>
      <c r="C6959">
        <v>45</v>
      </c>
      <c r="D6959" t="s">
        <v>5893</v>
      </c>
      <c r="E6959" s="11">
        <v>1</v>
      </c>
      <c r="F6959"/>
    </row>
    <row r="6960" spans="1:6" x14ac:dyDescent="0.25">
      <c r="A6960" t="s">
        <v>290</v>
      </c>
      <c r="B6960">
        <v>2013</v>
      </c>
      <c r="C6960" t="s">
        <v>1120</v>
      </c>
      <c r="D6960" t="s">
        <v>5983</v>
      </c>
      <c r="E6960" s="11">
        <v>1</v>
      </c>
      <c r="F6960"/>
    </row>
    <row r="6961" spans="1:6" x14ac:dyDescent="0.25">
      <c r="A6961" t="s">
        <v>290</v>
      </c>
      <c r="B6961">
        <v>2017</v>
      </c>
      <c r="C6961" t="s">
        <v>2805</v>
      </c>
      <c r="D6961" t="s">
        <v>6307</v>
      </c>
      <c r="E6961" s="11">
        <v>1</v>
      </c>
      <c r="F6961"/>
    </row>
    <row r="6962" spans="1:6" x14ac:dyDescent="0.25">
      <c r="A6962" s="9" t="s">
        <v>8934</v>
      </c>
      <c r="B6962" s="9"/>
      <c r="C6962" s="9"/>
      <c r="D6962" s="9"/>
      <c r="E6962" s="12">
        <v>30</v>
      </c>
      <c r="F6962"/>
    </row>
    <row r="6963" spans="1:6" x14ac:dyDescent="0.25">
      <c r="A6963" t="s">
        <v>6308</v>
      </c>
      <c r="B6963">
        <v>1986</v>
      </c>
      <c r="C6963">
        <v>630</v>
      </c>
      <c r="D6963" t="s">
        <v>5893</v>
      </c>
      <c r="E6963" s="11">
        <v>1</v>
      </c>
      <c r="F6963"/>
    </row>
    <row r="6964" spans="1:6" x14ac:dyDescent="0.25">
      <c r="A6964" s="9" t="s">
        <v>8935</v>
      </c>
      <c r="B6964" s="9"/>
      <c r="C6964" s="9"/>
      <c r="D6964" s="9"/>
      <c r="E6964" s="12">
        <v>1</v>
      </c>
      <c r="F6964"/>
    </row>
    <row r="6965" spans="1:6" x14ac:dyDescent="0.25">
      <c r="A6965" t="s">
        <v>5829</v>
      </c>
      <c r="B6965">
        <v>2017</v>
      </c>
      <c r="C6965" t="s">
        <v>2140</v>
      </c>
      <c r="D6965" t="s">
        <v>5685</v>
      </c>
      <c r="E6965" s="11">
        <v>1</v>
      </c>
      <c r="F6965"/>
    </row>
    <row r="6966" spans="1:6" x14ac:dyDescent="0.25">
      <c r="A6966" t="s">
        <v>5829</v>
      </c>
      <c r="B6966">
        <v>2017</v>
      </c>
      <c r="C6966" t="s">
        <v>2245</v>
      </c>
      <c r="D6966" t="s">
        <v>6331</v>
      </c>
      <c r="E6966" s="11">
        <v>1</v>
      </c>
      <c r="F6966"/>
    </row>
    <row r="6967" spans="1:6" x14ac:dyDescent="0.25">
      <c r="A6967" t="s">
        <v>5829</v>
      </c>
      <c r="B6967">
        <v>2017</v>
      </c>
      <c r="C6967" t="s">
        <v>4822</v>
      </c>
      <c r="D6967" t="s">
        <v>5686</v>
      </c>
      <c r="E6967" s="11">
        <v>1</v>
      </c>
      <c r="F6967"/>
    </row>
    <row r="6968" spans="1:6" x14ac:dyDescent="0.25">
      <c r="A6968" s="9" t="s">
        <v>8936</v>
      </c>
      <c r="B6968" s="9"/>
      <c r="C6968" s="9"/>
      <c r="D6968" s="9"/>
      <c r="E6968" s="12">
        <v>3</v>
      </c>
      <c r="F6968"/>
    </row>
    <row r="6969" spans="1:6" x14ac:dyDescent="0.25">
      <c r="A6969" t="s">
        <v>2734</v>
      </c>
      <c r="B6969">
        <v>2017</v>
      </c>
      <c r="C6969">
        <v>55</v>
      </c>
      <c r="D6969" t="s">
        <v>684</v>
      </c>
      <c r="E6969" s="11">
        <v>1</v>
      </c>
      <c r="F6969"/>
    </row>
    <row r="6970" spans="1:6" x14ac:dyDescent="0.25">
      <c r="A6970" t="s">
        <v>2734</v>
      </c>
      <c r="B6970">
        <v>2017</v>
      </c>
      <c r="C6970">
        <v>413</v>
      </c>
      <c r="D6970" t="s">
        <v>567</v>
      </c>
      <c r="E6970" s="11">
        <v>1</v>
      </c>
      <c r="F6970"/>
    </row>
    <row r="6971" spans="1:6" x14ac:dyDescent="0.25">
      <c r="A6971" s="9" t="s">
        <v>8937</v>
      </c>
      <c r="B6971" s="9"/>
      <c r="C6971" s="9"/>
      <c r="D6971" s="9"/>
      <c r="E6971" s="12">
        <v>2</v>
      </c>
      <c r="F6971"/>
    </row>
    <row r="6972" spans="1:6" x14ac:dyDescent="0.25">
      <c r="A6972" t="s">
        <v>291</v>
      </c>
      <c r="B6972">
        <v>2013</v>
      </c>
      <c r="C6972">
        <v>387</v>
      </c>
      <c r="D6972" t="s">
        <v>3443</v>
      </c>
      <c r="E6972" s="11">
        <v>1</v>
      </c>
      <c r="F6972"/>
    </row>
    <row r="6973" spans="1:6" x14ac:dyDescent="0.25">
      <c r="A6973" t="s">
        <v>291</v>
      </c>
      <c r="B6973">
        <v>2014</v>
      </c>
      <c r="C6973">
        <v>104</v>
      </c>
      <c r="D6973" t="s">
        <v>3442</v>
      </c>
      <c r="E6973" s="11">
        <v>1</v>
      </c>
      <c r="F6973"/>
    </row>
    <row r="6974" spans="1:6" x14ac:dyDescent="0.25">
      <c r="A6974" t="s">
        <v>291</v>
      </c>
      <c r="B6974">
        <v>2015</v>
      </c>
      <c r="C6974">
        <v>230</v>
      </c>
      <c r="D6974" t="s">
        <v>3443</v>
      </c>
      <c r="E6974" s="11">
        <v>1</v>
      </c>
      <c r="F6974"/>
    </row>
    <row r="6975" spans="1:6" x14ac:dyDescent="0.25">
      <c r="A6975" t="s">
        <v>291</v>
      </c>
      <c r="B6975">
        <v>2016</v>
      </c>
      <c r="C6975">
        <v>409</v>
      </c>
      <c r="D6975" t="s">
        <v>3443</v>
      </c>
      <c r="E6975" s="11">
        <v>1</v>
      </c>
      <c r="F6975"/>
    </row>
    <row r="6976" spans="1:6" x14ac:dyDescent="0.25">
      <c r="A6976" t="s">
        <v>291</v>
      </c>
      <c r="B6976">
        <v>2017</v>
      </c>
      <c r="C6976">
        <v>123</v>
      </c>
      <c r="D6976" t="s">
        <v>3443</v>
      </c>
      <c r="E6976" s="11">
        <v>1</v>
      </c>
      <c r="F6976"/>
    </row>
    <row r="6977" spans="1:6" x14ac:dyDescent="0.25">
      <c r="A6977" t="s">
        <v>291</v>
      </c>
      <c r="B6977">
        <v>2017</v>
      </c>
      <c r="C6977">
        <v>456</v>
      </c>
      <c r="D6977" t="s">
        <v>5910</v>
      </c>
      <c r="E6977" s="11">
        <v>1</v>
      </c>
      <c r="F6977"/>
    </row>
    <row r="6978" spans="1:6" x14ac:dyDescent="0.25">
      <c r="A6978" t="s">
        <v>291</v>
      </c>
      <c r="B6978">
        <v>2017</v>
      </c>
      <c r="C6978">
        <v>253</v>
      </c>
      <c r="D6978" t="s">
        <v>6048</v>
      </c>
      <c r="E6978" s="11">
        <v>1</v>
      </c>
      <c r="F6978"/>
    </row>
    <row r="6979" spans="1:6" x14ac:dyDescent="0.25">
      <c r="A6979" t="s">
        <v>291</v>
      </c>
      <c r="B6979">
        <v>2017</v>
      </c>
      <c r="C6979" t="s">
        <v>1073</v>
      </c>
      <c r="D6979" t="s">
        <v>3454</v>
      </c>
      <c r="E6979" s="11">
        <v>1</v>
      </c>
      <c r="F6979"/>
    </row>
    <row r="6980" spans="1:6" x14ac:dyDescent="0.25">
      <c r="A6980" t="s">
        <v>291</v>
      </c>
      <c r="B6980">
        <v>2018</v>
      </c>
      <c r="C6980">
        <v>144</v>
      </c>
      <c r="D6980" t="s">
        <v>3443</v>
      </c>
      <c r="E6980" s="11">
        <v>1</v>
      </c>
      <c r="F6980"/>
    </row>
    <row r="6981" spans="1:6" x14ac:dyDescent="0.25">
      <c r="A6981" t="s">
        <v>291</v>
      </c>
      <c r="B6981">
        <v>2019</v>
      </c>
      <c r="C6981">
        <v>21</v>
      </c>
      <c r="D6981" t="s">
        <v>3443</v>
      </c>
      <c r="E6981" s="11">
        <v>1</v>
      </c>
      <c r="F6981"/>
    </row>
    <row r="6982" spans="1:6" x14ac:dyDescent="0.25">
      <c r="A6982" s="9" t="s">
        <v>8938</v>
      </c>
      <c r="B6982" s="9"/>
      <c r="C6982" s="9"/>
      <c r="D6982" s="9"/>
      <c r="E6982" s="12">
        <v>10</v>
      </c>
      <c r="F6982"/>
    </row>
    <row r="6983" spans="1:6" x14ac:dyDescent="0.25">
      <c r="A6983" t="s">
        <v>6630</v>
      </c>
      <c r="B6983">
        <v>2018</v>
      </c>
      <c r="C6983" t="s">
        <v>4301</v>
      </c>
      <c r="D6983" t="s">
        <v>5916</v>
      </c>
      <c r="E6983" s="11">
        <v>1</v>
      </c>
      <c r="F6983"/>
    </row>
    <row r="6984" spans="1:6" x14ac:dyDescent="0.25">
      <c r="A6984" t="s">
        <v>6630</v>
      </c>
      <c r="B6984">
        <v>2019</v>
      </c>
      <c r="C6984" t="s">
        <v>5136</v>
      </c>
      <c r="D6984" t="s">
        <v>5928</v>
      </c>
      <c r="E6984" s="11">
        <v>1</v>
      </c>
      <c r="F6984"/>
    </row>
    <row r="6985" spans="1:6" x14ac:dyDescent="0.25">
      <c r="A6985" t="s">
        <v>6630</v>
      </c>
      <c r="B6985">
        <v>2019</v>
      </c>
      <c r="C6985" t="s">
        <v>6962</v>
      </c>
      <c r="D6985" t="s">
        <v>6080</v>
      </c>
      <c r="E6985" s="11">
        <v>1</v>
      </c>
      <c r="F6985"/>
    </row>
    <row r="6986" spans="1:6" x14ac:dyDescent="0.25">
      <c r="A6986" s="9" t="s">
        <v>8939</v>
      </c>
      <c r="B6986" s="9"/>
      <c r="C6986" s="9"/>
      <c r="D6986" s="9"/>
      <c r="E6986" s="12">
        <v>3</v>
      </c>
      <c r="F6986"/>
    </row>
    <row r="6987" spans="1:6" x14ac:dyDescent="0.25">
      <c r="A6987" t="s">
        <v>5830</v>
      </c>
      <c r="B6987">
        <v>2017</v>
      </c>
      <c r="C6987" t="s">
        <v>4726</v>
      </c>
      <c r="D6987" t="s">
        <v>7154</v>
      </c>
      <c r="E6987" s="11">
        <v>1</v>
      </c>
      <c r="F6987"/>
    </row>
    <row r="6988" spans="1:6" x14ac:dyDescent="0.25">
      <c r="A6988" s="9" t="s">
        <v>8940</v>
      </c>
      <c r="B6988" s="9"/>
      <c r="C6988" s="9"/>
      <c r="D6988" s="9"/>
      <c r="E6988" s="12">
        <v>1</v>
      </c>
      <c r="F6988"/>
    </row>
    <row r="6989" spans="1:6" x14ac:dyDescent="0.25">
      <c r="A6989" t="s">
        <v>3554</v>
      </c>
      <c r="B6989">
        <v>2017</v>
      </c>
      <c r="C6989" t="s">
        <v>1448</v>
      </c>
      <c r="D6989" t="s">
        <v>1493</v>
      </c>
      <c r="E6989" s="11">
        <v>1</v>
      </c>
      <c r="F6989"/>
    </row>
    <row r="6990" spans="1:6" x14ac:dyDescent="0.25">
      <c r="A6990" t="s">
        <v>3554</v>
      </c>
      <c r="B6990">
        <v>2017</v>
      </c>
      <c r="C6990" t="s">
        <v>2087</v>
      </c>
      <c r="D6990" t="s">
        <v>5685</v>
      </c>
      <c r="E6990" s="11">
        <v>1</v>
      </c>
      <c r="F6990"/>
    </row>
    <row r="6991" spans="1:6" x14ac:dyDescent="0.25">
      <c r="A6991" t="s">
        <v>3554</v>
      </c>
      <c r="B6991">
        <v>2018</v>
      </c>
      <c r="C6991">
        <v>85</v>
      </c>
      <c r="D6991" t="s">
        <v>3443</v>
      </c>
      <c r="E6991" s="11">
        <v>1</v>
      </c>
      <c r="F6991"/>
    </row>
    <row r="6992" spans="1:6" x14ac:dyDescent="0.25">
      <c r="A6992" t="s">
        <v>3554</v>
      </c>
      <c r="B6992">
        <v>2019</v>
      </c>
      <c r="C6992">
        <v>181</v>
      </c>
      <c r="D6992" t="s">
        <v>3443</v>
      </c>
      <c r="E6992" s="11">
        <v>1</v>
      </c>
      <c r="F6992"/>
    </row>
    <row r="6993" spans="1:6" x14ac:dyDescent="0.25">
      <c r="A6993" s="9" t="s">
        <v>8941</v>
      </c>
      <c r="B6993" s="9"/>
      <c r="C6993" s="9"/>
      <c r="D6993" s="9"/>
      <c r="E6993" s="12">
        <v>4</v>
      </c>
      <c r="F6993"/>
    </row>
    <row r="6994" spans="1:6" x14ac:dyDescent="0.25">
      <c r="A6994" t="s">
        <v>3555</v>
      </c>
      <c r="B6994">
        <v>2017</v>
      </c>
      <c r="C6994" t="s">
        <v>2190</v>
      </c>
      <c r="D6994" t="s">
        <v>5684</v>
      </c>
      <c r="E6994" s="11">
        <v>1</v>
      </c>
      <c r="F6994"/>
    </row>
    <row r="6995" spans="1:6" x14ac:dyDescent="0.25">
      <c r="A6995" t="s">
        <v>3555</v>
      </c>
      <c r="B6995">
        <v>2019</v>
      </c>
      <c r="C6995">
        <v>133</v>
      </c>
      <c r="D6995" t="s">
        <v>2554</v>
      </c>
      <c r="E6995" s="11">
        <v>1</v>
      </c>
      <c r="F6995"/>
    </row>
    <row r="6996" spans="1:6" x14ac:dyDescent="0.25">
      <c r="A6996" t="s">
        <v>3555</v>
      </c>
      <c r="B6996">
        <v>2019</v>
      </c>
      <c r="C6996">
        <v>507</v>
      </c>
      <c r="D6996" t="s">
        <v>2564</v>
      </c>
      <c r="E6996" s="11">
        <v>1</v>
      </c>
      <c r="F6996"/>
    </row>
    <row r="6997" spans="1:6" x14ac:dyDescent="0.25">
      <c r="A6997" t="s">
        <v>3555</v>
      </c>
      <c r="B6997">
        <v>2019</v>
      </c>
      <c r="C6997" t="s">
        <v>3985</v>
      </c>
      <c r="D6997" t="s">
        <v>4025</v>
      </c>
      <c r="E6997" s="11">
        <v>1</v>
      </c>
      <c r="F6997"/>
    </row>
    <row r="6998" spans="1:6" x14ac:dyDescent="0.25">
      <c r="A6998" t="s">
        <v>3555</v>
      </c>
      <c r="B6998">
        <v>2019</v>
      </c>
      <c r="C6998" t="s">
        <v>3985</v>
      </c>
      <c r="D6998" t="s">
        <v>8942</v>
      </c>
      <c r="E6998" s="11">
        <v>1</v>
      </c>
      <c r="F6998"/>
    </row>
    <row r="6999" spans="1:6" x14ac:dyDescent="0.25">
      <c r="A6999" t="s">
        <v>3555</v>
      </c>
      <c r="B6999">
        <v>2019</v>
      </c>
      <c r="C6999" t="s">
        <v>5068</v>
      </c>
      <c r="D6999" t="s">
        <v>7689</v>
      </c>
      <c r="E6999" s="11">
        <v>1</v>
      </c>
      <c r="F6999"/>
    </row>
    <row r="7000" spans="1:6" x14ac:dyDescent="0.25">
      <c r="A7000" t="s">
        <v>3555</v>
      </c>
      <c r="B7000">
        <v>2019</v>
      </c>
      <c r="C7000" t="s">
        <v>5131</v>
      </c>
      <c r="D7000" t="s">
        <v>7163</v>
      </c>
      <c r="E7000" s="11">
        <v>1</v>
      </c>
      <c r="F7000"/>
    </row>
    <row r="7001" spans="1:6" x14ac:dyDescent="0.25">
      <c r="A7001" t="s">
        <v>3555</v>
      </c>
      <c r="B7001">
        <v>2019</v>
      </c>
      <c r="C7001" t="s">
        <v>5132</v>
      </c>
      <c r="D7001" t="s">
        <v>5928</v>
      </c>
      <c r="E7001" s="11">
        <v>1</v>
      </c>
      <c r="F7001"/>
    </row>
    <row r="7002" spans="1:6" x14ac:dyDescent="0.25">
      <c r="A7002" t="s">
        <v>3555</v>
      </c>
      <c r="B7002">
        <v>2019</v>
      </c>
      <c r="C7002" t="s">
        <v>5557</v>
      </c>
      <c r="D7002" t="s">
        <v>1493</v>
      </c>
      <c r="E7002" s="11">
        <v>1</v>
      </c>
      <c r="F7002"/>
    </row>
    <row r="7003" spans="1:6" x14ac:dyDescent="0.25">
      <c r="A7003" s="9" t="s">
        <v>8943</v>
      </c>
      <c r="B7003" s="9"/>
      <c r="C7003" s="9"/>
      <c r="D7003" s="9"/>
      <c r="E7003" s="12">
        <v>9</v>
      </c>
      <c r="F7003"/>
    </row>
    <row r="7004" spans="1:6" x14ac:dyDescent="0.25">
      <c r="A7004" t="s">
        <v>292</v>
      </c>
      <c r="B7004">
        <v>2016</v>
      </c>
      <c r="C7004">
        <v>40</v>
      </c>
      <c r="D7004" t="s">
        <v>568</v>
      </c>
      <c r="E7004" s="11">
        <v>1</v>
      </c>
      <c r="F7004"/>
    </row>
    <row r="7005" spans="1:6" x14ac:dyDescent="0.25">
      <c r="A7005" t="s">
        <v>292</v>
      </c>
      <c r="B7005">
        <v>2016</v>
      </c>
      <c r="C7005">
        <v>210</v>
      </c>
      <c r="D7005" t="s">
        <v>1503</v>
      </c>
      <c r="E7005" s="11">
        <v>1</v>
      </c>
      <c r="F7005"/>
    </row>
    <row r="7006" spans="1:6" x14ac:dyDescent="0.25">
      <c r="A7006" t="s">
        <v>292</v>
      </c>
      <c r="B7006">
        <v>2016</v>
      </c>
      <c r="C7006">
        <v>102</v>
      </c>
      <c r="D7006" t="s">
        <v>2551</v>
      </c>
      <c r="E7006" s="11">
        <v>1</v>
      </c>
      <c r="F7006"/>
    </row>
    <row r="7007" spans="1:6" x14ac:dyDescent="0.25">
      <c r="A7007" t="s">
        <v>292</v>
      </c>
      <c r="B7007">
        <v>2016</v>
      </c>
      <c r="C7007" t="s">
        <v>1170</v>
      </c>
      <c r="D7007" t="s">
        <v>1493</v>
      </c>
      <c r="E7007" s="11">
        <v>1</v>
      </c>
      <c r="F7007"/>
    </row>
    <row r="7008" spans="1:6" x14ac:dyDescent="0.25">
      <c r="A7008" t="s">
        <v>292</v>
      </c>
      <c r="B7008">
        <v>2017</v>
      </c>
      <c r="C7008">
        <v>544</v>
      </c>
      <c r="D7008" t="s">
        <v>3443</v>
      </c>
      <c r="E7008" s="11">
        <v>1</v>
      </c>
      <c r="F7008"/>
    </row>
    <row r="7009" spans="1:6" x14ac:dyDescent="0.25">
      <c r="A7009" t="s">
        <v>292</v>
      </c>
      <c r="B7009">
        <v>2018</v>
      </c>
      <c r="C7009">
        <v>151</v>
      </c>
      <c r="D7009" t="s">
        <v>3442</v>
      </c>
      <c r="E7009" s="11">
        <v>1</v>
      </c>
      <c r="F7009"/>
    </row>
    <row r="7010" spans="1:6" x14ac:dyDescent="0.25">
      <c r="A7010" t="s">
        <v>292</v>
      </c>
      <c r="B7010">
        <v>2018</v>
      </c>
      <c r="C7010">
        <v>303</v>
      </c>
      <c r="D7010" t="s">
        <v>3443</v>
      </c>
      <c r="E7010" s="11">
        <v>1</v>
      </c>
      <c r="F7010"/>
    </row>
    <row r="7011" spans="1:6" x14ac:dyDescent="0.25">
      <c r="A7011" t="s">
        <v>292</v>
      </c>
      <c r="B7011">
        <v>2019</v>
      </c>
      <c r="C7011">
        <v>221</v>
      </c>
      <c r="D7011" t="s">
        <v>3443</v>
      </c>
      <c r="E7011" s="11">
        <v>1</v>
      </c>
      <c r="F7011"/>
    </row>
    <row r="7012" spans="1:6" x14ac:dyDescent="0.25">
      <c r="A7012" s="9" t="s">
        <v>8944</v>
      </c>
      <c r="B7012" s="9"/>
      <c r="C7012" s="9"/>
      <c r="D7012" s="9"/>
      <c r="E7012" s="12">
        <v>8</v>
      </c>
      <c r="F7012"/>
    </row>
    <row r="7013" spans="1:6" x14ac:dyDescent="0.25">
      <c r="A7013" t="s">
        <v>2735</v>
      </c>
      <c r="B7013">
        <v>2016</v>
      </c>
      <c r="C7013">
        <v>420</v>
      </c>
      <c r="D7013" t="s">
        <v>567</v>
      </c>
      <c r="E7013" s="11">
        <v>1</v>
      </c>
      <c r="F7013"/>
    </row>
    <row r="7014" spans="1:6" x14ac:dyDescent="0.25">
      <c r="A7014" t="s">
        <v>2735</v>
      </c>
      <c r="B7014">
        <v>2016</v>
      </c>
      <c r="C7014">
        <v>318</v>
      </c>
      <c r="D7014" t="s">
        <v>2603</v>
      </c>
      <c r="E7014" s="11">
        <v>1</v>
      </c>
      <c r="F7014"/>
    </row>
    <row r="7015" spans="1:6" x14ac:dyDescent="0.25">
      <c r="A7015" t="s">
        <v>2735</v>
      </c>
      <c r="B7015">
        <v>2019</v>
      </c>
      <c r="C7015" t="s">
        <v>1979</v>
      </c>
      <c r="D7015" t="s">
        <v>3454</v>
      </c>
      <c r="E7015" s="11">
        <v>1</v>
      </c>
      <c r="F7015"/>
    </row>
    <row r="7016" spans="1:6" x14ac:dyDescent="0.25">
      <c r="A7016" s="9" t="s">
        <v>8945</v>
      </c>
      <c r="B7016" s="9"/>
      <c r="C7016" s="9"/>
      <c r="D7016" s="9"/>
      <c r="E7016" s="12">
        <v>3</v>
      </c>
      <c r="F7016"/>
    </row>
    <row r="7017" spans="1:6" x14ac:dyDescent="0.25">
      <c r="A7017" t="s">
        <v>3556</v>
      </c>
      <c r="B7017">
        <v>2017</v>
      </c>
      <c r="C7017" t="s">
        <v>1421</v>
      </c>
      <c r="D7017" t="s">
        <v>1493</v>
      </c>
      <c r="E7017" s="11">
        <v>1</v>
      </c>
      <c r="F7017"/>
    </row>
    <row r="7018" spans="1:6" x14ac:dyDescent="0.25">
      <c r="A7018" s="9" t="s">
        <v>8946</v>
      </c>
      <c r="B7018" s="9"/>
      <c r="C7018" s="9"/>
      <c r="D7018" s="9"/>
      <c r="E7018" s="12">
        <v>1</v>
      </c>
      <c r="F7018"/>
    </row>
    <row r="7019" spans="1:6" x14ac:dyDescent="0.25">
      <c r="A7019" t="s">
        <v>2736</v>
      </c>
      <c r="B7019">
        <v>2016</v>
      </c>
      <c r="C7019">
        <v>133</v>
      </c>
      <c r="D7019" t="s">
        <v>684</v>
      </c>
      <c r="E7019" s="11">
        <v>1</v>
      </c>
      <c r="F7019"/>
    </row>
    <row r="7020" spans="1:6" x14ac:dyDescent="0.25">
      <c r="A7020" t="s">
        <v>2736</v>
      </c>
      <c r="B7020">
        <v>2016</v>
      </c>
      <c r="C7020">
        <v>45</v>
      </c>
      <c r="D7020" t="s">
        <v>2557</v>
      </c>
      <c r="E7020" s="11">
        <v>1</v>
      </c>
      <c r="F7020"/>
    </row>
    <row r="7021" spans="1:6" x14ac:dyDescent="0.25">
      <c r="A7021" t="s">
        <v>2736</v>
      </c>
      <c r="B7021">
        <v>2016</v>
      </c>
      <c r="C7021">
        <v>237</v>
      </c>
      <c r="D7021" t="s">
        <v>1503</v>
      </c>
      <c r="E7021" s="11">
        <v>1</v>
      </c>
      <c r="F7021"/>
    </row>
    <row r="7022" spans="1:6" x14ac:dyDescent="0.25">
      <c r="A7022" s="9" t="s">
        <v>8947</v>
      </c>
      <c r="B7022" s="9"/>
      <c r="C7022" s="9"/>
      <c r="D7022" s="9"/>
      <c r="E7022" s="12">
        <v>3</v>
      </c>
      <c r="F7022"/>
    </row>
    <row r="7023" spans="1:6" x14ac:dyDescent="0.25">
      <c r="A7023" t="s">
        <v>6309</v>
      </c>
      <c r="B7023">
        <v>2016</v>
      </c>
      <c r="C7023">
        <v>212</v>
      </c>
      <c r="D7023" t="s">
        <v>6047</v>
      </c>
      <c r="E7023" s="11">
        <v>1</v>
      </c>
      <c r="F7023"/>
    </row>
    <row r="7024" spans="1:6" x14ac:dyDescent="0.25">
      <c r="A7024" s="9" t="s">
        <v>8948</v>
      </c>
      <c r="B7024" s="9"/>
      <c r="C7024" s="9"/>
      <c r="D7024" s="9"/>
      <c r="E7024" s="12">
        <v>1</v>
      </c>
      <c r="F7024"/>
    </row>
    <row r="7025" spans="1:6" x14ac:dyDescent="0.25">
      <c r="A7025" t="s">
        <v>6631</v>
      </c>
      <c r="B7025">
        <v>2017</v>
      </c>
      <c r="C7025" t="s">
        <v>2785</v>
      </c>
      <c r="D7025" t="s">
        <v>6632</v>
      </c>
      <c r="E7025" s="11">
        <v>1</v>
      </c>
      <c r="F7025"/>
    </row>
    <row r="7026" spans="1:6" x14ac:dyDescent="0.25">
      <c r="A7026" s="9" t="s">
        <v>8949</v>
      </c>
      <c r="B7026" s="9"/>
      <c r="C7026" s="9"/>
      <c r="D7026" s="9"/>
      <c r="E7026" s="12">
        <v>1</v>
      </c>
      <c r="F7026"/>
    </row>
    <row r="7027" spans="1:6" x14ac:dyDescent="0.25">
      <c r="A7027" t="s">
        <v>3557</v>
      </c>
      <c r="B7027">
        <v>2017</v>
      </c>
      <c r="C7027" t="s">
        <v>2074</v>
      </c>
      <c r="D7027" t="s">
        <v>5685</v>
      </c>
      <c r="E7027" s="11">
        <v>1</v>
      </c>
      <c r="F7027"/>
    </row>
    <row r="7028" spans="1:6" x14ac:dyDescent="0.25">
      <c r="A7028" t="s">
        <v>3557</v>
      </c>
      <c r="B7028">
        <v>2019</v>
      </c>
      <c r="C7028">
        <v>42</v>
      </c>
      <c r="D7028" t="s">
        <v>684</v>
      </c>
      <c r="E7028" s="11">
        <v>1</v>
      </c>
      <c r="F7028"/>
    </row>
    <row r="7029" spans="1:6" x14ac:dyDescent="0.25">
      <c r="A7029" t="s">
        <v>3557</v>
      </c>
      <c r="B7029">
        <v>2019</v>
      </c>
      <c r="C7029">
        <v>51</v>
      </c>
      <c r="D7029" t="s">
        <v>8950</v>
      </c>
      <c r="E7029" s="11">
        <v>1</v>
      </c>
      <c r="F7029"/>
    </row>
    <row r="7030" spans="1:6" x14ac:dyDescent="0.25">
      <c r="A7030" t="s">
        <v>3557</v>
      </c>
      <c r="B7030">
        <v>2019</v>
      </c>
      <c r="C7030">
        <v>173</v>
      </c>
      <c r="D7030" t="s">
        <v>2704</v>
      </c>
      <c r="E7030" s="11">
        <v>1</v>
      </c>
      <c r="F7030"/>
    </row>
    <row r="7031" spans="1:6" x14ac:dyDescent="0.25">
      <c r="A7031" t="s">
        <v>3557</v>
      </c>
      <c r="B7031">
        <v>2019</v>
      </c>
      <c r="C7031">
        <v>173</v>
      </c>
      <c r="D7031" t="s">
        <v>3817</v>
      </c>
      <c r="E7031" s="11">
        <v>1</v>
      </c>
      <c r="F7031"/>
    </row>
    <row r="7032" spans="1:6" x14ac:dyDescent="0.25">
      <c r="A7032" t="s">
        <v>3557</v>
      </c>
      <c r="B7032">
        <v>2019</v>
      </c>
      <c r="C7032">
        <v>126</v>
      </c>
      <c r="D7032" t="s">
        <v>2554</v>
      </c>
      <c r="E7032" s="11">
        <v>1</v>
      </c>
      <c r="F7032"/>
    </row>
    <row r="7033" spans="1:6" x14ac:dyDescent="0.25">
      <c r="A7033" t="s">
        <v>3557</v>
      </c>
      <c r="B7033">
        <v>2019</v>
      </c>
      <c r="C7033">
        <v>611</v>
      </c>
      <c r="D7033" t="s">
        <v>567</v>
      </c>
      <c r="E7033" s="11">
        <v>1</v>
      </c>
      <c r="F7033"/>
    </row>
    <row r="7034" spans="1:6" x14ac:dyDescent="0.25">
      <c r="A7034" t="s">
        <v>3557</v>
      </c>
      <c r="B7034">
        <v>2019</v>
      </c>
      <c r="C7034" t="s">
        <v>5051</v>
      </c>
      <c r="D7034" t="s">
        <v>7176</v>
      </c>
      <c r="E7034" s="11">
        <v>1</v>
      </c>
      <c r="F7034"/>
    </row>
    <row r="7035" spans="1:6" x14ac:dyDescent="0.25">
      <c r="A7035" t="s">
        <v>3557</v>
      </c>
      <c r="B7035">
        <v>2019</v>
      </c>
      <c r="C7035" t="s">
        <v>5384</v>
      </c>
      <c r="D7035" t="s">
        <v>3857</v>
      </c>
      <c r="E7035" s="11">
        <v>1</v>
      </c>
      <c r="F7035"/>
    </row>
    <row r="7036" spans="1:6" x14ac:dyDescent="0.25">
      <c r="A7036" s="9" t="s">
        <v>5513</v>
      </c>
      <c r="B7036" s="9"/>
      <c r="C7036" s="9"/>
      <c r="D7036" s="9"/>
      <c r="E7036" s="12">
        <v>9</v>
      </c>
      <c r="F7036"/>
    </row>
    <row r="7037" spans="1:6" x14ac:dyDescent="0.25">
      <c r="A7037" t="s">
        <v>8951</v>
      </c>
      <c r="B7037">
        <v>2019</v>
      </c>
      <c r="C7037">
        <v>349</v>
      </c>
      <c r="D7037" t="s">
        <v>2564</v>
      </c>
      <c r="E7037" s="11">
        <v>1</v>
      </c>
      <c r="F7037"/>
    </row>
    <row r="7038" spans="1:6" x14ac:dyDescent="0.25">
      <c r="A7038" s="9" t="s">
        <v>8952</v>
      </c>
      <c r="B7038" s="9"/>
      <c r="C7038" s="9"/>
      <c r="D7038" s="9"/>
      <c r="E7038" s="12">
        <v>1</v>
      </c>
      <c r="F7038"/>
    </row>
    <row r="7039" spans="1:6" x14ac:dyDescent="0.25">
      <c r="A7039" t="s">
        <v>5831</v>
      </c>
      <c r="B7039">
        <v>2018</v>
      </c>
      <c r="C7039" t="s">
        <v>4337</v>
      </c>
      <c r="D7039" t="s">
        <v>3507</v>
      </c>
      <c r="E7039" s="11">
        <v>1</v>
      </c>
      <c r="F7039"/>
    </row>
    <row r="7040" spans="1:6" x14ac:dyDescent="0.25">
      <c r="A7040" t="s">
        <v>5831</v>
      </c>
      <c r="B7040">
        <v>2019</v>
      </c>
      <c r="C7040" t="s">
        <v>2935</v>
      </c>
      <c r="D7040" t="s">
        <v>1493</v>
      </c>
      <c r="E7040" s="11">
        <v>1</v>
      </c>
      <c r="F7040"/>
    </row>
    <row r="7041" spans="1:6" x14ac:dyDescent="0.25">
      <c r="A7041" s="9" t="s">
        <v>8953</v>
      </c>
      <c r="B7041" s="9"/>
      <c r="C7041" s="9"/>
      <c r="D7041" s="9"/>
      <c r="E7041" s="12">
        <v>2</v>
      </c>
      <c r="F7041"/>
    </row>
    <row r="7042" spans="1:6" x14ac:dyDescent="0.25">
      <c r="A7042" t="s">
        <v>5832</v>
      </c>
      <c r="B7042">
        <v>2017</v>
      </c>
      <c r="C7042" t="s">
        <v>4737</v>
      </c>
      <c r="D7042" t="s">
        <v>7154</v>
      </c>
      <c r="E7042" s="11">
        <v>1</v>
      </c>
      <c r="F7042"/>
    </row>
    <row r="7043" spans="1:6" x14ac:dyDescent="0.25">
      <c r="A7043" s="9" t="s">
        <v>8954</v>
      </c>
      <c r="B7043" s="9"/>
      <c r="C7043" s="9"/>
      <c r="D7043" s="9"/>
      <c r="E7043" s="12">
        <v>1</v>
      </c>
      <c r="F7043"/>
    </row>
    <row r="7044" spans="1:6" x14ac:dyDescent="0.25">
      <c r="A7044" t="s">
        <v>293</v>
      </c>
      <c r="B7044">
        <v>1989</v>
      </c>
      <c r="C7044">
        <v>1</v>
      </c>
      <c r="D7044" t="s">
        <v>3592</v>
      </c>
      <c r="E7044" s="11">
        <v>1</v>
      </c>
      <c r="F7044"/>
    </row>
    <row r="7045" spans="1:6" x14ac:dyDescent="0.25">
      <c r="A7045" t="s">
        <v>293</v>
      </c>
      <c r="B7045">
        <v>1989</v>
      </c>
      <c r="C7045">
        <v>13</v>
      </c>
      <c r="D7045" t="s">
        <v>3593</v>
      </c>
      <c r="E7045" s="11">
        <v>1</v>
      </c>
      <c r="F7045"/>
    </row>
    <row r="7046" spans="1:6" x14ac:dyDescent="0.25">
      <c r="A7046" t="s">
        <v>293</v>
      </c>
      <c r="B7046">
        <v>1989</v>
      </c>
      <c r="C7046">
        <v>31</v>
      </c>
      <c r="D7046" t="s">
        <v>568</v>
      </c>
      <c r="E7046" s="11">
        <v>1</v>
      </c>
      <c r="F7046"/>
    </row>
    <row r="7047" spans="1:6" x14ac:dyDescent="0.25">
      <c r="A7047" t="s">
        <v>293</v>
      </c>
      <c r="B7047">
        <v>1989</v>
      </c>
      <c r="C7047">
        <v>142</v>
      </c>
      <c r="D7047" t="s">
        <v>684</v>
      </c>
      <c r="E7047" s="11">
        <v>1</v>
      </c>
      <c r="F7047"/>
    </row>
    <row r="7048" spans="1:6" x14ac:dyDescent="0.25">
      <c r="A7048" t="s">
        <v>293</v>
      </c>
      <c r="B7048">
        <v>1989</v>
      </c>
      <c r="C7048">
        <v>196</v>
      </c>
      <c r="D7048" t="s">
        <v>3625</v>
      </c>
      <c r="E7048" s="11">
        <v>1</v>
      </c>
      <c r="F7048"/>
    </row>
    <row r="7049" spans="1:6" x14ac:dyDescent="0.25">
      <c r="A7049" t="s">
        <v>293</v>
      </c>
      <c r="B7049">
        <v>1989</v>
      </c>
      <c r="C7049">
        <v>343</v>
      </c>
      <c r="D7049" t="s">
        <v>567</v>
      </c>
      <c r="E7049" s="11">
        <v>1</v>
      </c>
      <c r="F7049"/>
    </row>
    <row r="7050" spans="1:6" x14ac:dyDescent="0.25">
      <c r="A7050" t="s">
        <v>293</v>
      </c>
      <c r="B7050">
        <v>1989</v>
      </c>
      <c r="C7050">
        <v>625</v>
      </c>
      <c r="D7050" t="s">
        <v>3631</v>
      </c>
      <c r="E7050" s="11">
        <v>1</v>
      </c>
      <c r="F7050"/>
    </row>
    <row r="7051" spans="1:6" x14ac:dyDescent="0.25">
      <c r="A7051" s="9" t="s">
        <v>8955</v>
      </c>
      <c r="B7051" s="9"/>
      <c r="C7051" s="9"/>
      <c r="D7051" s="9"/>
      <c r="E7051" s="12">
        <v>7</v>
      </c>
      <c r="F7051"/>
    </row>
    <row r="7052" spans="1:6" x14ac:dyDescent="0.25">
      <c r="A7052" t="s">
        <v>5833</v>
      </c>
      <c r="B7052">
        <v>2017</v>
      </c>
      <c r="C7052" t="s">
        <v>4786</v>
      </c>
      <c r="D7052" t="s">
        <v>5686</v>
      </c>
      <c r="E7052" s="11">
        <v>1</v>
      </c>
      <c r="F7052"/>
    </row>
    <row r="7053" spans="1:6" x14ac:dyDescent="0.25">
      <c r="A7053" s="9" t="s">
        <v>8956</v>
      </c>
      <c r="B7053" s="9"/>
      <c r="C7053" s="9"/>
      <c r="D7053" s="9"/>
      <c r="E7053" s="12">
        <v>1</v>
      </c>
      <c r="F7053"/>
    </row>
    <row r="7054" spans="1:6" x14ac:dyDescent="0.25">
      <c r="A7054" t="s">
        <v>3558</v>
      </c>
      <c r="B7054">
        <v>2016</v>
      </c>
      <c r="C7054" t="s">
        <v>1592</v>
      </c>
      <c r="D7054" t="s">
        <v>5685</v>
      </c>
      <c r="E7054" s="11">
        <v>1</v>
      </c>
      <c r="F7054"/>
    </row>
    <row r="7055" spans="1:6" x14ac:dyDescent="0.25">
      <c r="A7055" t="s">
        <v>3558</v>
      </c>
      <c r="B7055">
        <v>2017</v>
      </c>
      <c r="C7055" t="s">
        <v>4792</v>
      </c>
      <c r="D7055" t="s">
        <v>5686</v>
      </c>
      <c r="E7055" s="11">
        <v>1</v>
      </c>
      <c r="F7055"/>
    </row>
    <row r="7056" spans="1:6" x14ac:dyDescent="0.25">
      <c r="A7056" t="s">
        <v>3558</v>
      </c>
      <c r="B7056">
        <v>2018</v>
      </c>
      <c r="C7056" t="s">
        <v>3008</v>
      </c>
      <c r="D7056" t="s">
        <v>6158</v>
      </c>
      <c r="E7056" s="11">
        <v>1</v>
      </c>
      <c r="F7056"/>
    </row>
    <row r="7057" spans="1:6" x14ac:dyDescent="0.25">
      <c r="A7057" t="s">
        <v>3558</v>
      </c>
      <c r="B7057">
        <v>2018</v>
      </c>
      <c r="C7057" t="s">
        <v>3008</v>
      </c>
      <c r="D7057" t="s">
        <v>6326</v>
      </c>
      <c r="E7057" s="11">
        <v>1</v>
      </c>
      <c r="F7057"/>
    </row>
    <row r="7058" spans="1:6" x14ac:dyDescent="0.25">
      <c r="A7058" t="s">
        <v>3558</v>
      </c>
      <c r="B7058">
        <v>2019</v>
      </c>
      <c r="C7058">
        <v>12</v>
      </c>
      <c r="D7058" t="s">
        <v>684</v>
      </c>
      <c r="E7058" s="11">
        <v>1</v>
      </c>
      <c r="F7058"/>
    </row>
    <row r="7059" spans="1:6" x14ac:dyDescent="0.25">
      <c r="A7059" t="s">
        <v>3558</v>
      </c>
      <c r="B7059">
        <v>2019</v>
      </c>
      <c r="C7059">
        <v>42</v>
      </c>
      <c r="D7059" t="s">
        <v>568</v>
      </c>
      <c r="E7059" s="11">
        <v>1</v>
      </c>
      <c r="F7059"/>
    </row>
    <row r="7060" spans="1:6" x14ac:dyDescent="0.25">
      <c r="A7060" t="s">
        <v>3558</v>
      </c>
      <c r="B7060">
        <v>2019</v>
      </c>
      <c r="C7060">
        <v>110</v>
      </c>
      <c r="D7060" t="s">
        <v>2704</v>
      </c>
      <c r="E7060" s="11">
        <v>1</v>
      </c>
      <c r="F7060"/>
    </row>
    <row r="7061" spans="1:6" x14ac:dyDescent="0.25">
      <c r="A7061" t="s">
        <v>3558</v>
      </c>
      <c r="B7061">
        <v>2019</v>
      </c>
      <c r="C7061">
        <v>306</v>
      </c>
      <c r="D7061" t="s">
        <v>567</v>
      </c>
      <c r="E7061" s="11">
        <v>1</v>
      </c>
      <c r="F7061"/>
    </row>
    <row r="7062" spans="1:6" x14ac:dyDescent="0.25">
      <c r="A7062" t="s">
        <v>3558</v>
      </c>
      <c r="B7062">
        <v>2019</v>
      </c>
      <c r="C7062">
        <v>525</v>
      </c>
      <c r="D7062" t="s">
        <v>2564</v>
      </c>
      <c r="E7062" s="11">
        <v>1</v>
      </c>
      <c r="F7062"/>
    </row>
    <row r="7063" spans="1:6" x14ac:dyDescent="0.25">
      <c r="A7063" t="s">
        <v>3558</v>
      </c>
      <c r="B7063">
        <v>2019</v>
      </c>
      <c r="C7063">
        <v>326</v>
      </c>
      <c r="D7063" t="s">
        <v>7312</v>
      </c>
      <c r="E7063" s="11">
        <v>1</v>
      </c>
      <c r="F7063"/>
    </row>
    <row r="7064" spans="1:6" x14ac:dyDescent="0.25">
      <c r="A7064" t="s">
        <v>3558</v>
      </c>
      <c r="B7064">
        <v>2019</v>
      </c>
      <c r="C7064" t="s">
        <v>1946</v>
      </c>
      <c r="D7064" t="s">
        <v>1493</v>
      </c>
      <c r="E7064" s="11">
        <v>1</v>
      </c>
      <c r="F7064"/>
    </row>
    <row r="7065" spans="1:6" x14ac:dyDescent="0.25">
      <c r="A7065" t="s">
        <v>3558</v>
      </c>
      <c r="B7065">
        <v>2019</v>
      </c>
      <c r="C7065" t="s">
        <v>1946</v>
      </c>
      <c r="D7065" t="s">
        <v>8957</v>
      </c>
      <c r="E7065" s="11">
        <v>1</v>
      </c>
      <c r="F7065"/>
    </row>
    <row r="7066" spans="1:6" x14ac:dyDescent="0.25">
      <c r="A7066" t="s">
        <v>3558</v>
      </c>
      <c r="B7066">
        <v>2019</v>
      </c>
      <c r="C7066" t="s">
        <v>5075</v>
      </c>
      <c r="D7066" t="s">
        <v>8958</v>
      </c>
      <c r="E7066" s="11">
        <v>1</v>
      </c>
      <c r="F7066"/>
    </row>
    <row r="7067" spans="1:6" x14ac:dyDescent="0.25">
      <c r="A7067" s="9" t="s">
        <v>5514</v>
      </c>
      <c r="B7067" s="9"/>
      <c r="C7067" s="9"/>
      <c r="D7067" s="9"/>
      <c r="E7067" s="12">
        <v>13</v>
      </c>
      <c r="F7067"/>
    </row>
    <row r="7068" spans="1:6" x14ac:dyDescent="0.25">
      <c r="A7068" t="s">
        <v>3666</v>
      </c>
      <c r="B7068">
        <v>2018</v>
      </c>
      <c r="C7068">
        <v>174</v>
      </c>
      <c r="D7068" t="s">
        <v>567</v>
      </c>
      <c r="E7068" s="11">
        <v>1</v>
      </c>
      <c r="F7068"/>
    </row>
    <row r="7069" spans="1:6" x14ac:dyDescent="0.25">
      <c r="A7069" t="s">
        <v>3666</v>
      </c>
      <c r="B7069">
        <v>2018</v>
      </c>
      <c r="C7069">
        <v>218</v>
      </c>
      <c r="D7069" t="s">
        <v>1503</v>
      </c>
      <c r="E7069" s="11">
        <v>1</v>
      </c>
      <c r="F7069"/>
    </row>
    <row r="7070" spans="1:6" x14ac:dyDescent="0.25">
      <c r="A7070" s="9" t="s">
        <v>8959</v>
      </c>
      <c r="B7070" s="9"/>
      <c r="C7070" s="9"/>
      <c r="D7070" s="9"/>
      <c r="E7070" s="12">
        <v>2</v>
      </c>
      <c r="F7070"/>
    </row>
    <row r="7071" spans="1:6" x14ac:dyDescent="0.25">
      <c r="A7071" t="s">
        <v>3764</v>
      </c>
      <c r="B7071">
        <v>2018</v>
      </c>
      <c r="C7071">
        <v>698</v>
      </c>
      <c r="D7071" t="s">
        <v>567</v>
      </c>
      <c r="E7071" s="11">
        <v>1</v>
      </c>
      <c r="F7071"/>
    </row>
    <row r="7072" spans="1:6" x14ac:dyDescent="0.25">
      <c r="A7072" s="9" t="s">
        <v>8960</v>
      </c>
      <c r="B7072" s="9"/>
      <c r="C7072" s="9"/>
      <c r="D7072" s="9"/>
      <c r="E7072" s="12">
        <v>1</v>
      </c>
      <c r="F7072"/>
    </row>
    <row r="7073" spans="1:6" x14ac:dyDescent="0.25">
      <c r="A7073" t="s">
        <v>8961</v>
      </c>
      <c r="B7073">
        <v>2019</v>
      </c>
      <c r="C7073" t="s">
        <v>5021</v>
      </c>
      <c r="D7073" t="s">
        <v>8962</v>
      </c>
      <c r="E7073" s="11">
        <v>1</v>
      </c>
      <c r="F7073"/>
    </row>
    <row r="7074" spans="1:6" x14ac:dyDescent="0.25">
      <c r="A7074" t="s">
        <v>8961</v>
      </c>
      <c r="B7074">
        <v>2019</v>
      </c>
      <c r="C7074" t="s">
        <v>5021</v>
      </c>
      <c r="D7074" t="s">
        <v>8963</v>
      </c>
      <c r="E7074" s="11">
        <v>1</v>
      </c>
      <c r="F7074"/>
    </row>
    <row r="7075" spans="1:6" x14ac:dyDescent="0.25">
      <c r="A7075" t="s">
        <v>8961</v>
      </c>
      <c r="B7075">
        <v>2019</v>
      </c>
      <c r="C7075" t="s">
        <v>6850</v>
      </c>
      <c r="D7075" t="s">
        <v>7161</v>
      </c>
      <c r="E7075" s="11">
        <v>1</v>
      </c>
      <c r="F7075"/>
    </row>
    <row r="7076" spans="1:6" x14ac:dyDescent="0.25">
      <c r="A7076" s="9" t="s">
        <v>8964</v>
      </c>
      <c r="B7076" s="9"/>
      <c r="C7076" s="9"/>
      <c r="D7076" s="9"/>
      <c r="E7076" s="12">
        <v>3</v>
      </c>
      <c r="F7076"/>
    </row>
    <row r="7077" spans="1:6" x14ac:dyDescent="0.25">
      <c r="A7077" t="s">
        <v>2737</v>
      </c>
      <c r="B7077">
        <v>2017</v>
      </c>
      <c r="C7077">
        <v>15</v>
      </c>
      <c r="D7077" t="s">
        <v>567</v>
      </c>
      <c r="E7077" s="11">
        <v>1</v>
      </c>
      <c r="F7077"/>
    </row>
    <row r="7078" spans="1:6" x14ac:dyDescent="0.25">
      <c r="A7078" t="s">
        <v>2737</v>
      </c>
      <c r="B7078">
        <v>2017</v>
      </c>
      <c r="C7078">
        <v>21</v>
      </c>
      <c r="D7078" t="s">
        <v>2678</v>
      </c>
      <c r="E7078" s="11">
        <v>1</v>
      </c>
      <c r="F7078"/>
    </row>
    <row r="7079" spans="1:6" x14ac:dyDescent="0.25">
      <c r="A7079" t="s">
        <v>2737</v>
      </c>
      <c r="B7079">
        <v>2017</v>
      </c>
      <c r="C7079">
        <v>83</v>
      </c>
      <c r="D7079" t="s">
        <v>684</v>
      </c>
      <c r="E7079" s="11">
        <v>1</v>
      </c>
      <c r="F7079"/>
    </row>
    <row r="7080" spans="1:6" x14ac:dyDescent="0.25">
      <c r="A7080" t="s">
        <v>2737</v>
      </c>
      <c r="B7080">
        <v>2017</v>
      </c>
      <c r="C7080">
        <v>14</v>
      </c>
      <c r="D7080" t="s">
        <v>2551</v>
      </c>
      <c r="E7080" s="11">
        <v>1</v>
      </c>
      <c r="F7080"/>
    </row>
    <row r="7081" spans="1:6" x14ac:dyDescent="0.25">
      <c r="A7081" s="9" t="s">
        <v>8965</v>
      </c>
      <c r="B7081" s="9"/>
      <c r="C7081" s="9"/>
      <c r="D7081" s="9"/>
      <c r="E7081" s="12">
        <v>4</v>
      </c>
      <c r="F7081"/>
    </row>
    <row r="7082" spans="1:6" x14ac:dyDescent="0.25">
      <c r="A7082" t="s">
        <v>2738</v>
      </c>
      <c r="B7082">
        <v>2017</v>
      </c>
      <c r="C7082">
        <v>384</v>
      </c>
      <c r="D7082" t="s">
        <v>2564</v>
      </c>
      <c r="E7082" s="11">
        <v>1</v>
      </c>
      <c r="F7082"/>
    </row>
    <row r="7083" spans="1:6" x14ac:dyDescent="0.25">
      <c r="A7083" s="9" t="s">
        <v>8966</v>
      </c>
      <c r="B7083" s="9"/>
      <c r="C7083" s="9"/>
      <c r="D7083" s="9"/>
      <c r="E7083" s="12">
        <v>1</v>
      </c>
      <c r="F7083"/>
    </row>
    <row r="7084" spans="1:6" x14ac:dyDescent="0.25">
      <c r="A7084" t="s">
        <v>6633</v>
      </c>
      <c r="B7084">
        <v>2018</v>
      </c>
      <c r="C7084" t="s">
        <v>4397</v>
      </c>
      <c r="D7084" t="s">
        <v>5916</v>
      </c>
      <c r="E7084" s="11">
        <v>1</v>
      </c>
      <c r="F7084"/>
    </row>
    <row r="7085" spans="1:6" x14ac:dyDescent="0.25">
      <c r="A7085" s="9" t="s">
        <v>8967</v>
      </c>
      <c r="B7085" s="9"/>
      <c r="C7085" s="9"/>
      <c r="D7085" s="9"/>
      <c r="E7085" s="12">
        <v>1</v>
      </c>
      <c r="F7085"/>
    </row>
    <row r="7086" spans="1:6" x14ac:dyDescent="0.25">
      <c r="A7086" t="s">
        <v>8968</v>
      </c>
      <c r="B7086">
        <v>2019</v>
      </c>
      <c r="C7086" t="s">
        <v>6810</v>
      </c>
      <c r="D7086" t="s">
        <v>7161</v>
      </c>
      <c r="E7086" s="11">
        <v>1</v>
      </c>
      <c r="F7086"/>
    </row>
    <row r="7087" spans="1:6" x14ac:dyDescent="0.25">
      <c r="A7087" s="9" t="s">
        <v>8969</v>
      </c>
      <c r="B7087" s="9"/>
      <c r="C7087" s="9"/>
      <c r="D7087" s="9"/>
      <c r="E7087" s="12">
        <v>1</v>
      </c>
      <c r="F7087"/>
    </row>
    <row r="7088" spans="1:6" x14ac:dyDescent="0.25">
      <c r="A7088" t="s">
        <v>2739</v>
      </c>
      <c r="B7088">
        <v>2017</v>
      </c>
      <c r="C7088">
        <v>81</v>
      </c>
      <c r="D7088" t="s">
        <v>2559</v>
      </c>
      <c r="E7088" s="11">
        <v>1</v>
      </c>
      <c r="F7088"/>
    </row>
    <row r="7089" spans="1:6" x14ac:dyDescent="0.25">
      <c r="A7089" t="s">
        <v>2739</v>
      </c>
      <c r="B7089">
        <v>2017</v>
      </c>
      <c r="C7089" t="s">
        <v>1104</v>
      </c>
      <c r="D7089" t="s">
        <v>1493</v>
      </c>
      <c r="E7089" s="11">
        <v>1</v>
      </c>
      <c r="F7089"/>
    </row>
    <row r="7090" spans="1:6" x14ac:dyDescent="0.25">
      <c r="A7090" t="s">
        <v>2739</v>
      </c>
      <c r="B7090">
        <v>2019</v>
      </c>
      <c r="C7090">
        <v>411</v>
      </c>
      <c r="D7090" t="s">
        <v>3443</v>
      </c>
      <c r="E7090" s="11">
        <v>1</v>
      </c>
      <c r="F7090"/>
    </row>
    <row r="7091" spans="1:6" x14ac:dyDescent="0.25">
      <c r="A7091" s="9" t="s">
        <v>8970</v>
      </c>
      <c r="B7091" s="9"/>
      <c r="C7091" s="9"/>
      <c r="D7091" s="9"/>
      <c r="E7091" s="12">
        <v>3</v>
      </c>
      <c r="F7091"/>
    </row>
    <row r="7092" spans="1:6" x14ac:dyDescent="0.25">
      <c r="A7092" t="s">
        <v>6634</v>
      </c>
      <c r="B7092">
        <v>2018</v>
      </c>
      <c r="C7092" t="s">
        <v>3005</v>
      </c>
      <c r="D7092" t="s">
        <v>6158</v>
      </c>
      <c r="E7092" s="11">
        <v>1</v>
      </c>
      <c r="F7092"/>
    </row>
    <row r="7093" spans="1:6" x14ac:dyDescent="0.25">
      <c r="A7093" t="s">
        <v>6634</v>
      </c>
      <c r="B7093">
        <v>2018</v>
      </c>
      <c r="C7093" t="s">
        <v>3005</v>
      </c>
      <c r="D7093" t="s">
        <v>6326</v>
      </c>
      <c r="E7093" s="11">
        <v>1</v>
      </c>
      <c r="F7093"/>
    </row>
    <row r="7094" spans="1:6" x14ac:dyDescent="0.25">
      <c r="A7094" s="9" t="s">
        <v>8971</v>
      </c>
      <c r="B7094" s="9"/>
      <c r="C7094" s="9"/>
      <c r="D7094" s="9"/>
      <c r="E7094" s="12">
        <v>2</v>
      </c>
      <c r="F7094"/>
    </row>
    <row r="7095" spans="1:6" x14ac:dyDescent="0.25">
      <c r="A7095" t="s">
        <v>3667</v>
      </c>
      <c r="B7095">
        <v>1986</v>
      </c>
      <c r="C7095">
        <v>52</v>
      </c>
      <c r="D7095" t="s">
        <v>3592</v>
      </c>
      <c r="E7095" s="11">
        <v>1</v>
      </c>
      <c r="F7095"/>
    </row>
    <row r="7096" spans="1:6" x14ac:dyDescent="0.25">
      <c r="A7096" t="s">
        <v>3667</v>
      </c>
      <c r="B7096">
        <v>1986</v>
      </c>
      <c r="C7096" t="s">
        <v>610</v>
      </c>
      <c r="D7096" t="s">
        <v>3596</v>
      </c>
      <c r="E7096" s="11">
        <v>1</v>
      </c>
      <c r="F7096"/>
    </row>
    <row r="7097" spans="1:6" x14ac:dyDescent="0.25">
      <c r="A7097" t="s">
        <v>3667</v>
      </c>
      <c r="B7097">
        <v>1987</v>
      </c>
      <c r="C7097">
        <v>346</v>
      </c>
      <c r="D7097" t="s">
        <v>568</v>
      </c>
      <c r="E7097" s="11">
        <v>1</v>
      </c>
      <c r="F7097"/>
    </row>
    <row r="7098" spans="1:6" x14ac:dyDescent="0.25">
      <c r="A7098" s="9" t="s">
        <v>8972</v>
      </c>
      <c r="B7098" s="9"/>
      <c r="C7098" s="9"/>
      <c r="D7098" s="9"/>
      <c r="E7098" s="12">
        <v>3</v>
      </c>
      <c r="F7098"/>
    </row>
    <row r="7099" spans="1:6" x14ac:dyDescent="0.25">
      <c r="A7099" t="s">
        <v>8973</v>
      </c>
      <c r="B7099">
        <v>2019</v>
      </c>
      <c r="C7099" t="s">
        <v>6825</v>
      </c>
      <c r="D7099" t="s">
        <v>7161</v>
      </c>
      <c r="E7099" s="11">
        <v>1</v>
      </c>
      <c r="F7099"/>
    </row>
    <row r="7100" spans="1:6" x14ac:dyDescent="0.25">
      <c r="A7100" s="9" t="s">
        <v>8974</v>
      </c>
      <c r="B7100" s="9"/>
      <c r="C7100" s="9"/>
      <c r="D7100" s="9"/>
      <c r="E7100" s="12">
        <v>1</v>
      </c>
      <c r="F7100"/>
    </row>
    <row r="7101" spans="1:6" x14ac:dyDescent="0.25">
      <c r="A7101" t="s">
        <v>3668</v>
      </c>
      <c r="B7101">
        <v>2018</v>
      </c>
      <c r="C7101">
        <v>42</v>
      </c>
      <c r="D7101" t="s">
        <v>2704</v>
      </c>
      <c r="E7101" s="11">
        <v>1</v>
      </c>
      <c r="F7101"/>
    </row>
    <row r="7102" spans="1:6" x14ac:dyDescent="0.25">
      <c r="A7102" t="s">
        <v>3668</v>
      </c>
      <c r="B7102">
        <v>2018</v>
      </c>
      <c r="C7102">
        <v>82</v>
      </c>
      <c r="D7102" t="s">
        <v>684</v>
      </c>
      <c r="E7102" s="11">
        <v>1</v>
      </c>
      <c r="F7102"/>
    </row>
    <row r="7103" spans="1:6" x14ac:dyDescent="0.25">
      <c r="A7103" t="s">
        <v>3668</v>
      </c>
      <c r="B7103">
        <v>2018</v>
      </c>
      <c r="C7103">
        <v>278</v>
      </c>
      <c r="D7103" t="s">
        <v>567</v>
      </c>
      <c r="E7103" s="11">
        <v>1</v>
      </c>
      <c r="F7103"/>
    </row>
    <row r="7104" spans="1:6" x14ac:dyDescent="0.25">
      <c r="A7104" s="9" t="s">
        <v>6773</v>
      </c>
      <c r="B7104" s="9"/>
      <c r="C7104" s="9"/>
      <c r="D7104" s="9"/>
      <c r="E7104" s="12">
        <v>3</v>
      </c>
      <c r="F7104"/>
    </row>
    <row r="7105" spans="1:6" x14ac:dyDescent="0.25">
      <c r="A7105" t="s">
        <v>6635</v>
      </c>
      <c r="B7105">
        <v>2018</v>
      </c>
      <c r="C7105" t="s">
        <v>4371</v>
      </c>
      <c r="D7105" t="s">
        <v>5916</v>
      </c>
      <c r="E7105" s="11">
        <v>1</v>
      </c>
      <c r="F7105"/>
    </row>
    <row r="7106" spans="1:6" x14ac:dyDescent="0.25">
      <c r="A7106" t="s">
        <v>6635</v>
      </c>
      <c r="B7106">
        <v>2019</v>
      </c>
      <c r="C7106" t="s">
        <v>5211</v>
      </c>
      <c r="D7106" t="s">
        <v>6158</v>
      </c>
      <c r="E7106" s="11">
        <v>1</v>
      </c>
      <c r="F7106"/>
    </row>
    <row r="7107" spans="1:6" x14ac:dyDescent="0.25">
      <c r="A7107" s="9" t="s">
        <v>8975</v>
      </c>
      <c r="B7107" s="9"/>
      <c r="C7107" s="9"/>
      <c r="D7107" s="9"/>
      <c r="E7107" s="12">
        <v>2</v>
      </c>
      <c r="F7107"/>
    </row>
    <row r="7108" spans="1:6" x14ac:dyDescent="0.25">
      <c r="A7108" t="s">
        <v>3559</v>
      </c>
      <c r="B7108">
        <v>2017</v>
      </c>
      <c r="C7108" t="s">
        <v>2046</v>
      </c>
      <c r="D7108" t="s">
        <v>5784</v>
      </c>
      <c r="E7108" s="11">
        <v>1</v>
      </c>
      <c r="F7108"/>
    </row>
    <row r="7109" spans="1:6" x14ac:dyDescent="0.25">
      <c r="A7109" t="s">
        <v>3559</v>
      </c>
      <c r="B7109">
        <v>2018</v>
      </c>
      <c r="C7109">
        <v>12</v>
      </c>
      <c r="D7109" t="s">
        <v>684</v>
      </c>
      <c r="E7109" s="11">
        <v>1</v>
      </c>
      <c r="F7109"/>
    </row>
    <row r="7110" spans="1:6" x14ac:dyDescent="0.25">
      <c r="A7110" t="s">
        <v>3559</v>
      </c>
      <c r="B7110">
        <v>2018</v>
      </c>
      <c r="C7110">
        <v>185</v>
      </c>
      <c r="D7110" t="s">
        <v>567</v>
      </c>
      <c r="E7110" s="11">
        <v>1</v>
      </c>
      <c r="F7110"/>
    </row>
    <row r="7111" spans="1:6" x14ac:dyDescent="0.25">
      <c r="A7111" t="s">
        <v>3559</v>
      </c>
      <c r="B7111">
        <v>2018</v>
      </c>
      <c r="C7111">
        <v>152</v>
      </c>
      <c r="D7111" t="s">
        <v>2678</v>
      </c>
      <c r="E7111" s="11">
        <v>1</v>
      </c>
      <c r="F7111"/>
    </row>
    <row r="7112" spans="1:6" x14ac:dyDescent="0.25">
      <c r="A7112" t="s">
        <v>3559</v>
      </c>
      <c r="B7112">
        <v>2018</v>
      </c>
      <c r="C7112">
        <v>211</v>
      </c>
      <c r="D7112" t="s">
        <v>2554</v>
      </c>
      <c r="E7112" s="11">
        <v>1</v>
      </c>
      <c r="F7112"/>
    </row>
    <row r="7113" spans="1:6" x14ac:dyDescent="0.25">
      <c r="A7113" t="s">
        <v>3559</v>
      </c>
      <c r="B7113">
        <v>2018</v>
      </c>
      <c r="C7113" t="s">
        <v>2531</v>
      </c>
      <c r="D7113" t="s">
        <v>2562</v>
      </c>
      <c r="E7113" s="11">
        <v>1</v>
      </c>
      <c r="F7113"/>
    </row>
    <row r="7114" spans="1:6" x14ac:dyDescent="0.25">
      <c r="A7114" s="9" t="s">
        <v>8976</v>
      </c>
      <c r="B7114" s="9"/>
      <c r="C7114" s="9"/>
      <c r="D7114" s="9"/>
      <c r="E7114" s="12">
        <v>6</v>
      </c>
      <c r="F7114"/>
    </row>
    <row r="7115" spans="1:6" x14ac:dyDescent="0.25">
      <c r="A7115" t="s">
        <v>2740</v>
      </c>
      <c r="B7115">
        <v>2017</v>
      </c>
      <c r="C7115" t="s">
        <v>1906</v>
      </c>
      <c r="D7115" t="s">
        <v>1493</v>
      </c>
      <c r="E7115" s="11">
        <v>1</v>
      </c>
      <c r="F7115"/>
    </row>
    <row r="7116" spans="1:6" x14ac:dyDescent="0.25">
      <c r="A7116" t="s">
        <v>2740</v>
      </c>
      <c r="B7116">
        <v>2017</v>
      </c>
      <c r="C7116" t="s">
        <v>2474</v>
      </c>
      <c r="D7116" t="s">
        <v>2562</v>
      </c>
      <c r="E7116" s="11">
        <v>1</v>
      </c>
      <c r="F7116"/>
    </row>
    <row r="7117" spans="1:6" x14ac:dyDescent="0.25">
      <c r="A7117" s="9" t="s">
        <v>8977</v>
      </c>
      <c r="B7117" s="9"/>
      <c r="C7117" s="9"/>
      <c r="D7117" s="9"/>
      <c r="E7117" s="12">
        <v>2</v>
      </c>
      <c r="F7117"/>
    </row>
    <row r="7118" spans="1:6" x14ac:dyDescent="0.25">
      <c r="A7118" t="s">
        <v>8978</v>
      </c>
      <c r="B7118">
        <v>2019</v>
      </c>
      <c r="C7118" t="s">
        <v>6815</v>
      </c>
      <c r="D7118" t="s">
        <v>7161</v>
      </c>
      <c r="E7118" s="11">
        <v>1</v>
      </c>
      <c r="F7118"/>
    </row>
    <row r="7119" spans="1:6" x14ac:dyDescent="0.25">
      <c r="A7119" s="9" t="s">
        <v>8979</v>
      </c>
      <c r="B7119" s="9"/>
      <c r="C7119" s="9"/>
      <c r="D7119" s="9"/>
      <c r="E7119" s="12">
        <v>1</v>
      </c>
      <c r="F7119"/>
    </row>
    <row r="7120" spans="1:6" x14ac:dyDescent="0.25">
      <c r="A7120" t="s">
        <v>3560</v>
      </c>
      <c r="B7120">
        <v>2017</v>
      </c>
      <c r="C7120" t="s">
        <v>1169</v>
      </c>
      <c r="D7120" t="s">
        <v>1493</v>
      </c>
      <c r="E7120" s="11">
        <v>1</v>
      </c>
      <c r="F7120"/>
    </row>
    <row r="7121" spans="1:6" x14ac:dyDescent="0.25">
      <c r="A7121" t="s">
        <v>3560</v>
      </c>
      <c r="B7121">
        <v>2019</v>
      </c>
      <c r="C7121">
        <v>594</v>
      </c>
      <c r="D7121" t="s">
        <v>3443</v>
      </c>
      <c r="E7121" s="11">
        <v>1</v>
      </c>
      <c r="F7121"/>
    </row>
    <row r="7122" spans="1:6" x14ac:dyDescent="0.25">
      <c r="A7122" s="9" t="s">
        <v>8980</v>
      </c>
      <c r="B7122" s="9"/>
      <c r="C7122" s="9"/>
      <c r="D7122" s="9"/>
      <c r="E7122" s="12">
        <v>2</v>
      </c>
      <c r="F7122"/>
    </row>
    <row r="7123" spans="1:6" x14ac:dyDescent="0.25">
      <c r="A7123" t="s">
        <v>3669</v>
      </c>
      <c r="B7123">
        <v>2018</v>
      </c>
      <c r="C7123">
        <v>277</v>
      </c>
      <c r="D7123" t="s">
        <v>567</v>
      </c>
      <c r="E7123" s="11">
        <v>1</v>
      </c>
      <c r="F7123"/>
    </row>
    <row r="7124" spans="1:6" x14ac:dyDescent="0.25">
      <c r="A7124" s="9" t="s">
        <v>8981</v>
      </c>
      <c r="B7124" s="9"/>
      <c r="C7124" s="9"/>
      <c r="D7124" s="9"/>
      <c r="E7124" s="12">
        <v>1</v>
      </c>
      <c r="F7124"/>
    </row>
    <row r="7125" spans="1:6" x14ac:dyDescent="0.25">
      <c r="A7125" t="s">
        <v>8982</v>
      </c>
      <c r="B7125">
        <v>2019</v>
      </c>
      <c r="C7125" t="s">
        <v>6819</v>
      </c>
      <c r="D7125" t="s">
        <v>7161</v>
      </c>
      <c r="E7125" s="11">
        <v>1</v>
      </c>
      <c r="F7125"/>
    </row>
    <row r="7126" spans="1:6" x14ac:dyDescent="0.25">
      <c r="A7126" s="9" t="s">
        <v>8983</v>
      </c>
      <c r="B7126" s="9"/>
      <c r="C7126" s="9"/>
      <c r="D7126" s="9"/>
      <c r="E7126" s="12">
        <v>1</v>
      </c>
      <c r="F7126"/>
    </row>
    <row r="7127" spans="1:6" x14ac:dyDescent="0.25">
      <c r="A7127" t="s">
        <v>8984</v>
      </c>
      <c r="B7127">
        <v>2019</v>
      </c>
      <c r="C7127" t="s">
        <v>3988</v>
      </c>
      <c r="D7127" t="s">
        <v>1493</v>
      </c>
      <c r="E7127" s="11">
        <v>1</v>
      </c>
      <c r="F7127"/>
    </row>
    <row r="7128" spans="1:6" x14ac:dyDescent="0.25">
      <c r="A7128" s="9" t="s">
        <v>8985</v>
      </c>
      <c r="B7128" s="9"/>
      <c r="C7128" s="9"/>
      <c r="D7128" s="9"/>
      <c r="E7128" s="12">
        <v>1</v>
      </c>
      <c r="F7128"/>
    </row>
    <row r="7129" spans="1:6" x14ac:dyDescent="0.25">
      <c r="A7129" t="s">
        <v>8986</v>
      </c>
      <c r="B7129">
        <v>2019</v>
      </c>
      <c r="C7129" t="s">
        <v>6948</v>
      </c>
      <c r="D7129" t="s">
        <v>7161</v>
      </c>
      <c r="E7129" s="11">
        <v>1</v>
      </c>
      <c r="F7129"/>
    </row>
    <row r="7130" spans="1:6" x14ac:dyDescent="0.25">
      <c r="A7130" s="9" t="s">
        <v>8987</v>
      </c>
      <c r="B7130" s="9"/>
      <c r="C7130" s="9"/>
      <c r="D7130" s="9"/>
      <c r="E7130" s="12">
        <v>1</v>
      </c>
      <c r="F7130"/>
    </row>
    <row r="7131" spans="1:6" x14ac:dyDescent="0.25">
      <c r="A7131" t="s">
        <v>5834</v>
      </c>
      <c r="B7131">
        <v>2017</v>
      </c>
      <c r="C7131" t="s">
        <v>4833</v>
      </c>
      <c r="D7131" t="s">
        <v>7154</v>
      </c>
      <c r="E7131" s="11">
        <v>1</v>
      </c>
      <c r="F7131"/>
    </row>
    <row r="7132" spans="1:6" x14ac:dyDescent="0.25">
      <c r="A7132" s="9" t="s">
        <v>8988</v>
      </c>
      <c r="B7132" s="9"/>
      <c r="C7132" s="9"/>
      <c r="D7132" s="9"/>
      <c r="E7132" s="12">
        <v>1</v>
      </c>
      <c r="F7132"/>
    </row>
    <row r="7133" spans="1:6" x14ac:dyDescent="0.25">
      <c r="A7133" t="s">
        <v>3561</v>
      </c>
      <c r="B7133">
        <v>2017</v>
      </c>
      <c r="C7133" t="s">
        <v>2114</v>
      </c>
      <c r="D7133" t="s">
        <v>5685</v>
      </c>
      <c r="E7133" s="11">
        <v>1</v>
      </c>
      <c r="F7133"/>
    </row>
    <row r="7134" spans="1:6" x14ac:dyDescent="0.25">
      <c r="A7134" t="s">
        <v>3561</v>
      </c>
      <c r="B7134">
        <v>2017</v>
      </c>
      <c r="C7134" t="s">
        <v>2219</v>
      </c>
      <c r="D7134" t="s">
        <v>5684</v>
      </c>
      <c r="E7134" s="11">
        <v>1</v>
      </c>
      <c r="F7134"/>
    </row>
    <row r="7135" spans="1:6" x14ac:dyDescent="0.25">
      <c r="A7135" t="s">
        <v>3561</v>
      </c>
      <c r="B7135">
        <v>2018</v>
      </c>
      <c r="C7135">
        <v>6</v>
      </c>
      <c r="D7135" t="s">
        <v>567</v>
      </c>
      <c r="E7135" s="11">
        <v>1</v>
      </c>
      <c r="F7135"/>
    </row>
    <row r="7136" spans="1:6" x14ac:dyDescent="0.25">
      <c r="A7136" t="s">
        <v>3561</v>
      </c>
      <c r="B7136">
        <v>2018</v>
      </c>
      <c r="C7136">
        <v>55</v>
      </c>
      <c r="D7136" t="s">
        <v>684</v>
      </c>
      <c r="E7136" s="11">
        <v>1</v>
      </c>
      <c r="F7136"/>
    </row>
    <row r="7137" spans="1:6" x14ac:dyDescent="0.25">
      <c r="A7137" t="s">
        <v>3561</v>
      </c>
      <c r="B7137">
        <v>2018</v>
      </c>
      <c r="C7137">
        <v>114</v>
      </c>
      <c r="D7137" t="s">
        <v>2678</v>
      </c>
      <c r="E7137" s="11">
        <v>1</v>
      </c>
      <c r="F7137"/>
    </row>
    <row r="7138" spans="1:6" x14ac:dyDescent="0.25">
      <c r="A7138" t="s">
        <v>3561</v>
      </c>
      <c r="B7138">
        <v>2018</v>
      </c>
      <c r="C7138">
        <v>47</v>
      </c>
      <c r="D7138" t="s">
        <v>568</v>
      </c>
      <c r="E7138" s="11">
        <v>1</v>
      </c>
      <c r="F7138"/>
    </row>
    <row r="7139" spans="1:6" x14ac:dyDescent="0.25">
      <c r="A7139" t="s">
        <v>3561</v>
      </c>
      <c r="B7139">
        <v>2018</v>
      </c>
      <c r="C7139">
        <v>47</v>
      </c>
      <c r="D7139" t="s">
        <v>2580</v>
      </c>
      <c r="E7139" s="11">
        <v>1</v>
      </c>
      <c r="F7139"/>
    </row>
    <row r="7140" spans="1:6" x14ac:dyDescent="0.25">
      <c r="A7140" t="s">
        <v>3561</v>
      </c>
      <c r="B7140">
        <v>2018</v>
      </c>
      <c r="C7140" t="s">
        <v>3200</v>
      </c>
      <c r="D7140" t="s">
        <v>3599</v>
      </c>
      <c r="E7140" s="11">
        <v>1</v>
      </c>
      <c r="F7140"/>
    </row>
    <row r="7141" spans="1:6" x14ac:dyDescent="0.25">
      <c r="A7141" t="s">
        <v>3561</v>
      </c>
      <c r="B7141">
        <v>2018</v>
      </c>
      <c r="C7141" t="s">
        <v>4157</v>
      </c>
      <c r="D7141" t="s">
        <v>2562</v>
      </c>
      <c r="E7141" s="11">
        <v>1</v>
      </c>
      <c r="F7141"/>
    </row>
    <row r="7142" spans="1:6" x14ac:dyDescent="0.25">
      <c r="A7142" t="s">
        <v>3561</v>
      </c>
      <c r="B7142">
        <v>2019</v>
      </c>
      <c r="C7142">
        <v>388</v>
      </c>
      <c r="D7142" t="s">
        <v>3443</v>
      </c>
      <c r="E7142" s="11">
        <v>1</v>
      </c>
      <c r="F7142"/>
    </row>
    <row r="7143" spans="1:6" x14ac:dyDescent="0.25">
      <c r="A7143" s="9" t="s">
        <v>8989</v>
      </c>
      <c r="B7143" s="9"/>
      <c r="C7143" s="9"/>
      <c r="D7143" s="9"/>
      <c r="E7143" s="12">
        <v>10</v>
      </c>
      <c r="F7143"/>
    </row>
    <row r="7144" spans="1:6" x14ac:dyDescent="0.25">
      <c r="A7144" t="s">
        <v>3562</v>
      </c>
      <c r="B7144">
        <v>2017</v>
      </c>
      <c r="C7144" t="s">
        <v>1079</v>
      </c>
      <c r="D7144" t="s">
        <v>1493</v>
      </c>
      <c r="E7144" s="11">
        <v>1</v>
      </c>
      <c r="F7144"/>
    </row>
    <row r="7145" spans="1:6" x14ac:dyDescent="0.25">
      <c r="A7145" s="9" t="s">
        <v>8990</v>
      </c>
      <c r="B7145" s="9"/>
      <c r="C7145" s="9"/>
      <c r="D7145" s="9"/>
      <c r="E7145" s="12">
        <v>1</v>
      </c>
      <c r="F7145"/>
    </row>
    <row r="7146" spans="1:6" x14ac:dyDescent="0.25">
      <c r="A7146" t="s">
        <v>8991</v>
      </c>
      <c r="B7146">
        <v>2019</v>
      </c>
      <c r="C7146" t="s">
        <v>6877</v>
      </c>
      <c r="D7146" t="s">
        <v>7161</v>
      </c>
      <c r="E7146" s="11">
        <v>1</v>
      </c>
      <c r="F7146"/>
    </row>
    <row r="7147" spans="1:6" x14ac:dyDescent="0.25">
      <c r="A7147" s="9" t="s">
        <v>8992</v>
      </c>
      <c r="B7147" s="9"/>
      <c r="C7147" s="9"/>
      <c r="D7147" s="9"/>
      <c r="E7147" s="12">
        <v>1</v>
      </c>
      <c r="F7147"/>
    </row>
    <row r="7148" spans="1:6" x14ac:dyDescent="0.25">
      <c r="A7148" t="s">
        <v>5672</v>
      </c>
      <c r="B7148">
        <v>2017</v>
      </c>
      <c r="C7148" t="s">
        <v>4844</v>
      </c>
      <c r="D7148" t="s">
        <v>7154</v>
      </c>
      <c r="E7148" s="11">
        <v>1</v>
      </c>
      <c r="F7148"/>
    </row>
    <row r="7149" spans="1:6" x14ac:dyDescent="0.25">
      <c r="A7149" t="s">
        <v>5672</v>
      </c>
      <c r="B7149">
        <v>2019</v>
      </c>
      <c r="C7149" t="s">
        <v>5152</v>
      </c>
      <c r="D7149" t="s">
        <v>5928</v>
      </c>
      <c r="E7149" s="11">
        <v>1</v>
      </c>
      <c r="F7149"/>
    </row>
    <row r="7150" spans="1:6" x14ac:dyDescent="0.25">
      <c r="A7150" s="9" t="s">
        <v>8993</v>
      </c>
      <c r="B7150" s="9"/>
      <c r="C7150" s="9"/>
      <c r="D7150" s="9"/>
      <c r="E7150" s="12">
        <v>2</v>
      </c>
      <c r="F7150"/>
    </row>
    <row r="7151" spans="1:6" x14ac:dyDescent="0.25">
      <c r="A7151" t="s">
        <v>2741</v>
      </c>
      <c r="B7151">
        <v>2016</v>
      </c>
      <c r="C7151" t="s">
        <v>1983</v>
      </c>
      <c r="D7151" t="s">
        <v>1493</v>
      </c>
      <c r="E7151" s="11">
        <v>1</v>
      </c>
      <c r="F7151"/>
    </row>
    <row r="7152" spans="1:6" x14ac:dyDescent="0.25">
      <c r="A7152" t="s">
        <v>2741</v>
      </c>
      <c r="B7152">
        <v>2017</v>
      </c>
      <c r="C7152">
        <v>512</v>
      </c>
      <c r="D7152" t="s">
        <v>3443</v>
      </c>
      <c r="E7152" s="11">
        <v>1</v>
      </c>
      <c r="F7152"/>
    </row>
    <row r="7153" spans="1:6" x14ac:dyDescent="0.25">
      <c r="A7153" t="s">
        <v>2741</v>
      </c>
      <c r="B7153">
        <v>2018</v>
      </c>
      <c r="C7153">
        <v>365</v>
      </c>
      <c r="D7153" t="s">
        <v>3443</v>
      </c>
      <c r="E7153" s="11">
        <v>1</v>
      </c>
      <c r="F7153"/>
    </row>
    <row r="7154" spans="1:6" x14ac:dyDescent="0.25">
      <c r="A7154" t="s">
        <v>2741</v>
      </c>
      <c r="B7154">
        <v>2019</v>
      </c>
      <c r="C7154">
        <v>669</v>
      </c>
      <c r="D7154" t="s">
        <v>3443</v>
      </c>
      <c r="E7154" s="11">
        <v>1</v>
      </c>
      <c r="F7154"/>
    </row>
    <row r="7155" spans="1:6" x14ac:dyDescent="0.25">
      <c r="A7155" s="9" t="s">
        <v>8994</v>
      </c>
      <c r="B7155" s="9"/>
      <c r="C7155" s="9"/>
      <c r="D7155" s="9"/>
      <c r="E7155" s="12">
        <v>4</v>
      </c>
      <c r="F7155"/>
    </row>
    <row r="7156" spans="1:6" x14ac:dyDescent="0.25">
      <c r="A7156" t="s">
        <v>5835</v>
      </c>
      <c r="B7156">
        <v>2016</v>
      </c>
      <c r="C7156" t="s">
        <v>1658</v>
      </c>
      <c r="D7156" t="s">
        <v>5684</v>
      </c>
      <c r="E7156" s="11">
        <v>1</v>
      </c>
      <c r="F7156"/>
    </row>
    <row r="7157" spans="1:6" x14ac:dyDescent="0.25">
      <c r="A7157" t="s">
        <v>5835</v>
      </c>
      <c r="B7157">
        <v>2017</v>
      </c>
      <c r="C7157" t="s">
        <v>2229</v>
      </c>
      <c r="D7157" t="s">
        <v>5684</v>
      </c>
      <c r="E7157" s="11">
        <v>1</v>
      </c>
      <c r="F7157"/>
    </row>
    <row r="7158" spans="1:6" x14ac:dyDescent="0.25">
      <c r="A7158" s="9" t="s">
        <v>8995</v>
      </c>
      <c r="B7158" s="9"/>
      <c r="C7158" s="9"/>
      <c r="D7158" s="9"/>
      <c r="E7158" s="12">
        <v>2</v>
      </c>
      <c r="F7158"/>
    </row>
    <row r="7159" spans="1:6" x14ac:dyDescent="0.25">
      <c r="A7159" t="s">
        <v>295</v>
      </c>
      <c r="B7159">
        <v>1980</v>
      </c>
      <c r="C7159">
        <v>393</v>
      </c>
      <c r="D7159" t="s">
        <v>3443</v>
      </c>
      <c r="E7159" s="11">
        <v>1</v>
      </c>
      <c r="F7159"/>
    </row>
    <row r="7160" spans="1:6" x14ac:dyDescent="0.25">
      <c r="A7160" t="s">
        <v>295</v>
      </c>
      <c r="B7160">
        <v>1981</v>
      </c>
      <c r="C7160">
        <v>207</v>
      </c>
      <c r="D7160" t="s">
        <v>5923</v>
      </c>
      <c r="E7160" s="11">
        <v>1</v>
      </c>
      <c r="F7160"/>
    </row>
    <row r="7161" spans="1:6" x14ac:dyDescent="0.25">
      <c r="A7161" t="s">
        <v>295</v>
      </c>
      <c r="B7161">
        <v>1981</v>
      </c>
      <c r="C7161">
        <v>254</v>
      </c>
      <c r="D7161" t="s">
        <v>3443</v>
      </c>
      <c r="E7161" s="11">
        <v>1</v>
      </c>
      <c r="F7161"/>
    </row>
    <row r="7162" spans="1:6" x14ac:dyDescent="0.25">
      <c r="A7162" t="s">
        <v>295</v>
      </c>
      <c r="B7162">
        <v>1981</v>
      </c>
      <c r="C7162">
        <v>488</v>
      </c>
      <c r="D7162" t="s">
        <v>5893</v>
      </c>
      <c r="E7162" s="11">
        <v>1</v>
      </c>
      <c r="F7162"/>
    </row>
    <row r="7163" spans="1:6" x14ac:dyDescent="0.25">
      <c r="A7163" t="s">
        <v>295</v>
      </c>
      <c r="B7163">
        <v>1982</v>
      </c>
      <c r="C7163">
        <v>21</v>
      </c>
      <c r="D7163" t="s">
        <v>5954</v>
      </c>
      <c r="E7163" s="11">
        <v>1</v>
      </c>
      <c r="F7163"/>
    </row>
    <row r="7164" spans="1:6" x14ac:dyDescent="0.25">
      <c r="A7164" t="s">
        <v>295</v>
      </c>
      <c r="B7164">
        <v>1982</v>
      </c>
      <c r="C7164">
        <v>94</v>
      </c>
      <c r="D7164" t="s">
        <v>3442</v>
      </c>
      <c r="E7164" s="11">
        <v>1</v>
      </c>
      <c r="F7164"/>
    </row>
    <row r="7165" spans="1:6" x14ac:dyDescent="0.25">
      <c r="A7165" t="s">
        <v>295</v>
      </c>
      <c r="B7165">
        <v>1982</v>
      </c>
      <c r="C7165">
        <v>95</v>
      </c>
      <c r="D7165" t="s">
        <v>3443</v>
      </c>
      <c r="E7165" s="11">
        <v>1</v>
      </c>
      <c r="F7165"/>
    </row>
    <row r="7166" spans="1:6" x14ac:dyDescent="0.25">
      <c r="A7166" t="s">
        <v>295</v>
      </c>
      <c r="B7166">
        <v>1982</v>
      </c>
      <c r="C7166">
        <v>582</v>
      </c>
      <c r="D7166" t="s">
        <v>5893</v>
      </c>
      <c r="E7166" s="11">
        <v>1</v>
      </c>
      <c r="F7166"/>
    </row>
    <row r="7167" spans="1:6" x14ac:dyDescent="0.25">
      <c r="A7167" t="s">
        <v>295</v>
      </c>
      <c r="B7167">
        <v>1983</v>
      </c>
      <c r="C7167">
        <v>22</v>
      </c>
      <c r="D7167" t="s">
        <v>5893</v>
      </c>
      <c r="E7167" s="11">
        <v>1</v>
      </c>
      <c r="F7167"/>
    </row>
    <row r="7168" spans="1:6" x14ac:dyDescent="0.25">
      <c r="A7168" t="s">
        <v>295</v>
      </c>
      <c r="B7168">
        <v>1984</v>
      </c>
      <c r="C7168">
        <v>130</v>
      </c>
      <c r="D7168" t="s">
        <v>3443</v>
      </c>
      <c r="E7168" s="11">
        <v>1</v>
      </c>
      <c r="F7168"/>
    </row>
    <row r="7169" spans="1:6" x14ac:dyDescent="0.25">
      <c r="A7169" t="s">
        <v>295</v>
      </c>
      <c r="B7169">
        <v>1984</v>
      </c>
      <c r="C7169">
        <v>59</v>
      </c>
      <c r="D7169" t="s">
        <v>3442</v>
      </c>
      <c r="E7169" s="11">
        <v>1</v>
      </c>
      <c r="F7169"/>
    </row>
    <row r="7170" spans="1:6" x14ac:dyDescent="0.25">
      <c r="A7170" t="s">
        <v>295</v>
      </c>
      <c r="B7170">
        <v>1984</v>
      </c>
      <c r="C7170">
        <v>336</v>
      </c>
      <c r="D7170" t="s">
        <v>5893</v>
      </c>
      <c r="E7170" s="11">
        <v>1</v>
      </c>
      <c r="F7170"/>
    </row>
    <row r="7171" spans="1:6" x14ac:dyDescent="0.25">
      <c r="A7171" t="s">
        <v>295</v>
      </c>
      <c r="B7171">
        <v>1984</v>
      </c>
      <c r="C7171">
        <v>389</v>
      </c>
      <c r="D7171" t="s">
        <v>5999</v>
      </c>
      <c r="E7171" s="11">
        <v>1</v>
      </c>
      <c r="F7171"/>
    </row>
    <row r="7172" spans="1:6" x14ac:dyDescent="0.25">
      <c r="A7172" t="s">
        <v>295</v>
      </c>
      <c r="B7172">
        <v>1986</v>
      </c>
      <c r="C7172">
        <v>730</v>
      </c>
      <c r="D7172" t="s">
        <v>3443</v>
      </c>
      <c r="E7172" s="11">
        <v>1</v>
      </c>
      <c r="F7172"/>
    </row>
    <row r="7173" spans="1:6" x14ac:dyDescent="0.25">
      <c r="A7173" t="s">
        <v>295</v>
      </c>
      <c r="B7173">
        <v>1986</v>
      </c>
      <c r="C7173">
        <v>704</v>
      </c>
      <c r="D7173" t="s">
        <v>5999</v>
      </c>
      <c r="E7173" s="11">
        <v>1</v>
      </c>
      <c r="F7173"/>
    </row>
    <row r="7174" spans="1:6" x14ac:dyDescent="0.25">
      <c r="A7174" t="s">
        <v>295</v>
      </c>
      <c r="B7174">
        <v>1987</v>
      </c>
      <c r="C7174">
        <v>60</v>
      </c>
      <c r="D7174" t="s">
        <v>3442</v>
      </c>
      <c r="E7174" s="11">
        <v>1</v>
      </c>
      <c r="F7174"/>
    </row>
    <row r="7175" spans="1:6" x14ac:dyDescent="0.25">
      <c r="A7175" t="s">
        <v>295</v>
      </c>
      <c r="B7175">
        <v>1987</v>
      </c>
      <c r="C7175">
        <v>598</v>
      </c>
      <c r="D7175" t="s">
        <v>5999</v>
      </c>
      <c r="E7175" s="11">
        <v>1</v>
      </c>
      <c r="F7175"/>
    </row>
    <row r="7176" spans="1:6" x14ac:dyDescent="0.25">
      <c r="A7176" t="s">
        <v>295</v>
      </c>
      <c r="B7176">
        <v>1987</v>
      </c>
      <c r="C7176">
        <v>749</v>
      </c>
      <c r="D7176" t="s">
        <v>3443</v>
      </c>
      <c r="E7176" s="11">
        <v>1</v>
      </c>
      <c r="F7176"/>
    </row>
    <row r="7177" spans="1:6" x14ac:dyDescent="0.25">
      <c r="A7177" t="s">
        <v>295</v>
      </c>
      <c r="B7177">
        <v>1988</v>
      </c>
      <c r="C7177">
        <v>12</v>
      </c>
      <c r="D7177" t="s">
        <v>5903</v>
      </c>
      <c r="E7177" s="11">
        <v>1</v>
      </c>
      <c r="F7177"/>
    </row>
    <row r="7178" spans="1:6" x14ac:dyDescent="0.25">
      <c r="A7178" t="s">
        <v>295</v>
      </c>
      <c r="B7178">
        <v>1988</v>
      </c>
      <c r="C7178">
        <v>400</v>
      </c>
      <c r="D7178" t="s">
        <v>5999</v>
      </c>
      <c r="E7178" s="11">
        <v>1</v>
      </c>
      <c r="F7178"/>
    </row>
    <row r="7179" spans="1:6" x14ac:dyDescent="0.25">
      <c r="A7179" t="s">
        <v>295</v>
      </c>
      <c r="B7179">
        <v>1988</v>
      </c>
      <c r="C7179">
        <v>460</v>
      </c>
      <c r="D7179" t="s">
        <v>3443</v>
      </c>
      <c r="E7179" s="11">
        <v>1</v>
      </c>
      <c r="F7179"/>
    </row>
    <row r="7180" spans="1:6" x14ac:dyDescent="0.25">
      <c r="A7180" t="s">
        <v>295</v>
      </c>
      <c r="B7180">
        <v>1988</v>
      </c>
      <c r="C7180">
        <v>47</v>
      </c>
      <c r="D7180" t="s">
        <v>5893</v>
      </c>
      <c r="E7180" s="11">
        <v>1</v>
      </c>
      <c r="F7180"/>
    </row>
    <row r="7181" spans="1:6" x14ac:dyDescent="0.25">
      <c r="A7181" t="s">
        <v>295</v>
      </c>
      <c r="B7181">
        <v>1988</v>
      </c>
      <c r="C7181" t="s">
        <v>619</v>
      </c>
      <c r="D7181" t="s">
        <v>6235</v>
      </c>
      <c r="E7181" s="11">
        <v>1</v>
      </c>
      <c r="F7181"/>
    </row>
    <row r="7182" spans="1:6" x14ac:dyDescent="0.25">
      <c r="A7182" t="s">
        <v>295</v>
      </c>
      <c r="B7182">
        <v>1988</v>
      </c>
      <c r="C7182">
        <v>263</v>
      </c>
      <c r="D7182" t="s">
        <v>3442</v>
      </c>
      <c r="E7182" s="11">
        <v>1</v>
      </c>
      <c r="F7182"/>
    </row>
    <row r="7183" spans="1:6" x14ac:dyDescent="0.25">
      <c r="A7183" t="s">
        <v>295</v>
      </c>
      <c r="B7183">
        <v>1989</v>
      </c>
      <c r="C7183">
        <v>63</v>
      </c>
      <c r="D7183" t="s">
        <v>3442</v>
      </c>
      <c r="E7183" s="11">
        <v>1</v>
      </c>
      <c r="F7183"/>
    </row>
    <row r="7184" spans="1:6" x14ac:dyDescent="0.25">
      <c r="A7184" t="s">
        <v>295</v>
      </c>
      <c r="B7184">
        <v>1989</v>
      </c>
      <c r="C7184">
        <v>230</v>
      </c>
      <c r="D7184" t="s">
        <v>3443</v>
      </c>
      <c r="E7184" s="11">
        <v>1</v>
      </c>
      <c r="F7184"/>
    </row>
    <row r="7185" spans="1:6" x14ac:dyDescent="0.25">
      <c r="A7185" t="s">
        <v>295</v>
      </c>
      <c r="B7185">
        <v>1989</v>
      </c>
      <c r="C7185">
        <v>463</v>
      </c>
      <c r="D7185" t="s">
        <v>5893</v>
      </c>
      <c r="E7185" s="11">
        <v>1</v>
      </c>
      <c r="F7185"/>
    </row>
    <row r="7186" spans="1:6" x14ac:dyDescent="0.25">
      <c r="A7186" t="s">
        <v>295</v>
      </c>
      <c r="B7186">
        <v>1989</v>
      </c>
      <c r="C7186">
        <v>389</v>
      </c>
      <c r="D7186" t="s">
        <v>5999</v>
      </c>
      <c r="E7186" s="11">
        <v>1</v>
      </c>
      <c r="F7186"/>
    </row>
    <row r="7187" spans="1:6" x14ac:dyDescent="0.25">
      <c r="A7187" t="s">
        <v>295</v>
      </c>
      <c r="B7187">
        <v>1989</v>
      </c>
      <c r="C7187">
        <v>14</v>
      </c>
      <c r="D7187" t="s">
        <v>6212</v>
      </c>
      <c r="E7187" s="11">
        <v>1</v>
      </c>
      <c r="F7187"/>
    </row>
    <row r="7188" spans="1:6" x14ac:dyDescent="0.25">
      <c r="A7188" t="s">
        <v>295</v>
      </c>
      <c r="B7188">
        <v>1990</v>
      </c>
      <c r="C7188">
        <v>16</v>
      </c>
      <c r="D7188" t="s">
        <v>6186</v>
      </c>
      <c r="E7188" s="11">
        <v>1</v>
      </c>
      <c r="F7188"/>
    </row>
    <row r="7189" spans="1:6" x14ac:dyDescent="0.25">
      <c r="A7189" t="s">
        <v>295</v>
      </c>
      <c r="B7189">
        <v>1990</v>
      </c>
      <c r="C7189">
        <v>201</v>
      </c>
      <c r="D7189" t="s">
        <v>3442</v>
      </c>
      <c r="E7189" s="11">
        <v>1</v>
      </c>
      <c r="F7189"/>
    </row>
    <row r="7190" spans="1:6" x14ac:dyDescent="0.25">
      <c r="A7190" t="s">
        <v>295</v>
      </c>
      <c r="B7190">
        <v>1990</v>
      </c>
      <c r="C7190">
        <v>260</v>
      </c>
      <c r="D7190" t="s">
        <v>5893</v>
      </c>
      <c r="E7190" s="11">
        <v>1</v>
      </c>
      <c r="F7190"/>
    </row>
    <row r="7191" spans="1:6" x14ac:dyDescent="0.25">
      <c r="A7191" t="s">
        <v>295</v>
      </c>
      <c r="B7191">
        <v>1990</v>
      </c>
      <c r="C7191">
        <v>285</v>
      </c>
      <c r="D7191" t="s">
        <v>5903</v>
      </c>
      <c r="E7191" s="11">
        <v>1</v>
      </c>
      <c r="F7191"/>
    </row>
    <row r="7192" spans="1:6" x14ac:dyDescent="0.25">
      <c r="A7192" t="s">
        <v>295</v>
      </c>
      <c r="B7192">
        <v>1990</v>
      </c>
      <c r="C7192">
        <v>400</v>
      </c>
      <c r="D7192" t="s">
        <v>5999</v>
      </c>
      <c r="E7192" s="11">
        <v>1</v>
      </c>
      <c r="F7192"/>
    </row>
    <row r="7193" spans="1:6" x14ac:dyDescent="0.25">
      <c r="A7193" t="s">
        <v>295</v>
      </c>
      <c r="B7193">
        <v>1990</v>
      </c>
      <c r="C7193">
        <v>590</v>
      </c>
      <c r="D7193" t="s">
        <v>3443</v>
      </c>
      <c r="E7193" s="11">
        <v>1</v>
      </c>
      <c r="F7193"/>
    </row>
    <row r="7194" spans="1:6" x14ac:dyDescent="0.25">
      <c r="A7194" t="s">
        <v>295</v>
      </c>
      <c r="B7194">
        <v>1991</v>
      </c>
      <c r="C7194">
        <v>130</v>
      </c>
      <c r="D7194" t="s">
        <v>3443</v>
      </c>
      <c r="E7194" s="11">
        <v>1</v>
      </c>
      <c r="F7194"/>
    </row>
    <row r="7195" spans="1:6" x14ac:dyDescent="0.25">
      <c r="A7195" t="s">
        <v>295</v>
      </c>
      <c r="B7195">
        <v>1991</v>
      </c>
      <c r="C7195">
        <v>162</v>
      </c>
      <c r="D7195" t="s">
        <v>5933</v>
      </c>
      <c r="E7195" s="11">
        <v>1</v>
      </c>
      <c r="F7195"/>
    </row>
    <row r="7196" spans="1:6" x14ac:dyDescent="0.25">
      <c r="A7196" t="s">
        <v>295</v>
      </c>
      <c r="B7196">
        <v>1991</v>
      </c>
      <c r="C7196">
        <v>240</v>
      </c>
      <c r="D7196" t="s">
        <v>3442</v>
      </c>
      <c r="E7196" s="11">
        <v>1</v>
      </c>
      <c r="F7196"/>
    </row>
    <row r="7197" spans="1:6" x14ac:dyDescent="0.25">
      <c r="A7197" t="s">
        <v>295</v>
      </c>
      <c r="B7197">
        <v>1991</v>
      </c>
      <c r="C7197">
        <v>646</v>
      </c>
      <c r="D7197" t="s">
        <v>5893</v>
      </c>
      <c r="E7197" s="11">
        <v>1</v>
      </c>
      <c r="F7197"/>
    </row>
    <row r="7198" spans="1:6" x14ac:dyDescent="0.25">
      <c r="A7198" t="s">
        <v>295</v>
      </c>
      <c r="B7198">
        <v>1991</v>
      </c>
      <c r="C7198" t="s">
        <v>756</v>
      </c>
      <c r="D7198" t="s">
        <v>6219</v>
      </c>
      <c r="E7198" s="11">
        <v>1</v>
      </c>
      <c r="F7198"/>
    </row>
    <row r="7199" spans="1:6" x14ac:dyDescent="0.25">
      <c r="A7199" t="s">
        <v>295</v>
      </c>
      <c r="B7199">
        <v>1992</v>
      </c>
      <c r="C7199">
        <v>592</v>
      </c>
      <c r="D7199" t="s">
        <v>5893</v>
      </c>
      <c r="E7199" s="11">
        <v>1</v>
      </c>
      <c r="F7199"/>
    </row>
    <row r="7200" spans="1:6" x14ac:dyDescent="0.25">
      <c r="A7200" t="s">
        <v>295</v>
      </c>
      <c r="B7200">
        <v>1992</v>
      </c>
      <c r="C7200">
        <v>760</v>
      </c>
      <c r="D7200" t="s">
        <v>3443</v>
      </c>
      <c r="E7200" s="11">
        <v>1</v>
      </c>
      <c r="F7200"/>
    </row>
    <row r="7201" spans="1:6" x14ac:dyDescent="0.25">
      <c r="A7201" t="s">
        <v>295</v>
      </c>
      <c r="B7201">
        <v>1992</v>
      </c>
      <c r="C7201">
        <v>432</v>
      </c>
      <c r="D7201" t="s">
        <v>3442</v>
      </c>
      <c r="E7201" s="11">
        <v>1</v>
      </c>
      <c r="F7201"/>
    </row>
    <row r="7202" spans="1:6" x14ac:dyDescent="0.25">
      <c r="A7202" t="s">
        <v>295</v>
      </c>
      <c r="B7202">
        <v>1993</v>
      </c>
      <c r="C7202">
        <v>6</v>
      </c>
      <c r="D7202" t="s">
        <v>5955</v>
      </c>
      <c r="E7202" s="11">
        <v>1</v>
      </c>
      <c r="F7202"/>
    </row>
    <row r="7203" spans="1:6" x14ac:dyDescent="0.25">
      <c r="A7203" t="s">
        <v>295</v>
      </c>
      <c r="B7203">
        <v>1993</v>
      </c>
      <c r="C7203">
        <v>40</v>
      </c>
      <c r="D7203" t="s">
        <v>5958</v>
      </c>
      <c r="E7203" s="11">
        <v>1</v>
      </c>
      <c r="F7203"/>
    </row>
    <row r="7204" spans="1:6" x14ac:dyDescent="0.25">
      <c r="A7204" t="s">
        <v>295</v>
      </c>
      <c r="B7204">
        <v>1993</v>
      </c>
      <c r="C7204">
        <v>482</v>
      </c>
      <c r="D7204" t="s">
        <v>5933</v>
      </c>
      <c r="E7204" s="11">
        <v>1</v>
      </c>
      <c r="F7204"/>
    </row>
    <row r="7205" spans="1:6" x14ac:dyDescent="0.25">
      <c r="A7205" t="s">
        <v>295</v>
      </c>
      <c r="B7205">
        <v>1993</v>
      </c>
      <c r="C7205">
        <v>548</v>
      </c>
      <c r="D7205" t="s">
        <v>3444</v>
      </c>
      <c r="E7205" s="11">
        <v>1</v>
      </c>
      <c r="F7205"/>
    </row>
    <row r="7206" spans="1:6" x14ac:dyDescent="0.25">
      <c r="A7206" t="s">
        <v>295</v>
      </c>
      <c r="B7206">
        <v>1993</v>
      </c>
      <c r="C7206">
        <v>522</v>
      </c>
      <c r="D7206" t="s">
        <v>5903</v>
      </c>
      <c r="E7206" s="11">
        <v>1</v>
      </c>
      <c r="F7206"/>
    </row>
    <row r="7207" spans="1:6" x14ac:dyDescent="0.25">
      <c r="A7207" t="s">
        <v>295</v>
      </c>
      <c r="B7207">
        <v>1993</v>
      </c>
      <c r="C7207">
        <v>532</v>
      </c>
      <c r="D7207" t="s">
        <v>5903</v>
      </c>
      <c r="E7207" s="11">
        <v>1</v>
      </c>
      <c r="F7207"/>
    </row>
    <row r="7208" spans="1:6" x14ac:dyDescent="0.25">
      <c r="A7208" t="s">
        <v>295</v>
      </c>
      <c r="B7208">
        <v>1994</v>
      </c>
      <c r="C7208">
        <v>5</v>
      </c>
      <c r="D7208" t="s">
        <v>6089</v>
      </c>
      <c r="E7208" s="11">
        <v>1</v>
      </c>
      <c r="F7208"/>
    </row>
    <row r="7209" spans="1:6" x14ac:dyDescent="0.25">
      <c r="A7209" t="s">
        <v>295</v>
      </c>
      <c r="B7209">
        <v>1994</v>
      </c>
      <c r="C7209">
        <v>320</v>
      </c>
      <c r="D7209" t="s">
        <v>3443</v>
      </c>
      <c r="E7209" s="11">
        <v>1</v>
      </c>
      <c r="F7209"/>
    </row>
    <row r="7210" spans="1:6" x14ac:dyDescent="0.25">
      <c r="A7210" t="s">
        <v>295</v>
      </c>
      <c r="B7210">
        <v>1994</v>
      </c>
      <c r="C7210">
        <v>646</v>
      </c>
      <c r="D7210" t="s">
        <v>5893</v>
      </c>
      <c r="E7210" s="11">
        <v>1</v>
      </c>
      <c r="F7210"/>
    </row>
    <row r="7211" spans="1:6" x14ac:dyDescent="0.25">
      <c r="A7211" t="s">
        <v>295</v>
      </c>
      <c r="B7211">
        <v>1994</v>
      </c>
      <c r="C7211">
        <v>35</v>
      </c>
      <c r="D7211" t="s">
        <v>3442</v>
      </c>
      <c r="E7211" s="11">
        <v>1</v>
      </c>
      <c r="F7211"/>
    </row>
    <row r="7212" spans="1:6" x14ac:dyDescent="0.25">
      <c r="A7212" t="s">
        <v>295</v>
      </c>
      <c r="B7212">
        <v>1996</v>
      </c>
      <c r="C7212">
        <v>301</v>
      </c>
      <c r="D7212" t="s">
        <v>4210</v>
      </c>
      <c r="E7212" s="11">
        <v>1</v>
      </c>
      <c r="F7212"/>
    </row>
    <row r="7213" spans="1:6" x14ac:dyDescent="0.25">
      <c r="A7213" t="s">
        <v>295</v>
      </c>
      <c r="B7213">
        <v>2016</v>
      </c>
      <c r="C7213" t="s">
        <v>1742</v>
      </c>
      <c r="D7213" t="s">
        <v>6286</v>
      </c>
      <c r="E7213" s="11">
        <v>1</v>
      </c>
      <c r="F7213"/>
    </row>
    <row r="7214" spans="1:6" x14ac:dyDescent="0.25">
      <c r="A7214" t="s">
        <v>295</v>
      </c>
      <c r="B7214">
        <v>2017</v>
      </c>
      <c r="C7214" t="s">
        <v>2370</v>
      </c>
      <c r="D7214" t="s">
        <v>5961</v>
      </c>
      <c r="E7214" s="11">
        <v>1</v>
      </c>
      <c r="F7214"/>
    </row>
    <row r="7215" spans="1:6" x14ac:dyDescent="0.25">
      <c r="A7215" t="s">
        <v>295</v>
      </c>
      <c r="B7215">
        <v>2017</v>
      </c>
      <c r="C7215" t="s">
        <v>2809</v>
      </c>
      <c r="D7215" t="s">
        <v>6180</v>
      </c>
      <c r="E7215" s="11">
        <v>1</v>
      </c>
      <c r="F7215"/>
    </row>
    <row r="7216" spans="1:6" x14ac:dyDescent="0.25">
      <c r="A7216" t="s">
        <v>295</v>
      </c>
      <c r="B7216">
        <v>2017</v>
      </c>
      <c r="C7216" t="s">
        <v>2868</v>
      </c>
      <c r="D7216" t="s">
        <v>5896</v>
      </c>
      <c r="E7216" s="11">
        <v>1</v>
      </c>
      <c r="F7216"/>
    </row>
    <row r="7217" spans="1:6" x14ac:dyDescent="0.25">
      <c r="A7217" s="9" t="s">
        <v>8996</v>
      </c>
      <c r="B7217" s="9"/>
      <c r="C7217" s="9"/>
      <c r="D7217" s="9"/>
      <c r="E7217" s="12">
        <v>58</v>
      </c>
      <c r="F7217"/>
    </row>
    <row r="7218" spans="1:6" x14ac:dyDescent="0.25">
      <c r="A7218" t="s">
        <v>6310</v>
      </c>
      <c r="B7218">
        <v>1983</v>
      </c>
      <c r="C7218">
        <v>636</v>
      </c>
      <c r="D7218" t="s">
        <v>5893</v>
      </c>
      <c r="E7218" s="11">
        <v>1</v>
      </c>
      <c r="F7218"/>
    </row>
    <row r="7219" spans="1:6" x14ac:dyDescent="0.25">
      <c r="A7219" s="9" t="s">
        <v>8997</v>
      </c>
      <c r="B7219" s="9"/>
      <c r="C7219" s="9"/>
      <c r="D7219" s="9"/>
      <c r="E7219" s="12">
        <v>1</v>
      </c>
      <c r="F7219"/>
    </row>
    <row r="7220" spans="1:6" x14ac:dyDescent="0.25">
      <c r="A7220" t="s">
        <v>5836</v>
      </c>
      <c r="B7220">
        <v>2017</v>
      </c>
      <c r="C7220" t="s">
        <v>4847</v>
      </c>
      <c r="D7220" t="s">
        <v>7154</v>
      </c>
      <c r="E7220" s="11">
        <v>1</v>
      </c>
      <c r="F7220"/>
    </row>
    <row r="7221" spans="1:6" x14ac:dyDescent="0.25">
      <c r="A7221" t="s">
        <v>5836</v>
      </c>
      <c r="B7221">
        <v>2018</v>
      </c>
      <c r="C7221">
        <v>167</v>
      </c>
      <c r="D7221" t="s">
        <v>6336</v>
      </c>
      <c r="E7221" s="11">
        <v>1</v>
      </c>
      <c r="F7221"/>
    </row>
    <row r="7222" spans="1:6" x14ac:dyDescent="0.25">
      <c r="A7222" t="s">
        <v>5836</v>
      </c>
      <c r="B7222">
        <v>2018</v>
      </c>
      <c r="C7222" t="s">
        <v>4367</v>
      </c>
      <c r="D7222" t="s">
        <v>3507</v>
      </c>
      <c r="E7222" s="11">
        <v>1</v>
      </c>
      <c r="F7222"/>
    </row>
    <row r="7223" spans="1:6" x14ac:dyDescent="0.25">
      <c r="A7223" s="9" t="s">
        <v>8998</v>
      </c>
      <c r="B7223" s="9"/>
      <c r="C7223" s="9"/>
      <c r="D7223" s="9"/>
      <c r="E7223" s="12">
        <v>3</v>
      </c>
      <c r="F7223"/>
    </row>
    <row r="7224" spans="1:6" x14ac:dyDescent="0.25">
      <c r="A7224" t="s">
        <v>5621</v>
      </c>
      <c r="B7224">
        <v>2017</v>
      </c>
      <c r="C7224" t="s">
        <v>4768</v>
      </c>
      <c r="D7224" t="s">
        <v>5686</v>
      </c>
      <c r="E7224" s="11">
        <v>1</v>
      </c>
      <c r="F7224"/>
    </row>
    <row r="7225" spans="1:6" x14ac:dyDescent="0.25">
      <c r="A7225" t="s">
        <v>5621</v>
      </c>
      <c r="B7225">
        <v>2018</v>
      </c>
      <c r="C7225" t="s">
        <v>3034</v>
      </c>
      <c r="D7225" t="s">
        <v>6158</v>
      </c>
      <c r="E7225" s="11">
        <v>1</v>
      </c>
      <c r="F7225"/>
    </row>
    <row r="7226" spans="1:6" x14ac:dyDescent="0.25">
      <c r="A7226" t="s">
        <v>5621</v>
      </c>
      <c r="B7226">
        <v>2018</v>
      </c>
      <c r="C7226" t="s">
        <v>3099</v>
      </c>
      <c r="D7226" t="s">
        <v>5684</v>
      </c>
      <c r="E7226" s="11">
        <v>1</v>
      </c>
      <c r="F7226"/>
    </row>
    <row r="7227" spans="1:6" x14ac:dyDescent="0.25">
      <c r="A7227" t="s">
        <v>5621</v>
      </c>
      <c r="B7227">
        <v>2019</v>
      </c>
      <c r="C7227" t="s">
        <v>1449</v>
      </c>
      <c r="D7227" t="s">
        <v>6044</v>
      </c>
      <c r="E7227" s="11">
        <v>1</v>
      </c>
      <c r="F7227"/>
    </row>
    <row r="7228" spans="1:6" x14ac:dyDescent="0.25">
      <c r="A7228" t="s">
        <v>5621</v>
      </c>
      <c r="B7228">
        <v>2019</v>
      </c>
      <c r="C7228" t="s">
        <v>3995</v>
      </c>
      <c r="D7228" t="s">
        <v>1493</v>
      </c>
      <c r="E7228" s="11">
        <v>1</v>
      </c>
      <c r="F7228"/>
    </row>
    <row r="7229" spans="1:6" x14ac:dyDescent="0.25">
      <c r="A7229" t="s">
        <v>5621</v>
      </c>
      <c r="B7229">
        <v>2019</v>
      </c>
      <c r="C7229" t="s">
        <v>5189</v>
      </c>
      <c r="D7229" t="s">
        <v>5928</v>
      </c>
      <c r="E7229" s="11">
        <v>1</v>
      </c>
      <c r="F7229"/>
    </row>
    <row r="7230" spans="1:6" x14ac:dyDescent="0.25">
      <c r="A7230" t="s">
        <v>5621</v>
      </c>
      <c r="B7230">
        <v>2019</v>
      </c>
      <c r="C7230" t="s">
        <v>5535</v>
      </c>
      <c r="D7230" t="s">
        <v>7812</v>
      </c>
      <c r="E7230" s="11">
        <v>1</v>
      </c>
      <c r="F7230"/>
    </row>
    <row r="7231" spans="1:6" x14ac:dyDescent="0.25">
      <c r="A7231" s="9" t="s">
        <v>8999</v>
      </c>
      <c r="B7231" s="9"/>
      <c r="C7231" s="9"/>
      <c r="D7231" s="9"/>
      <c r="E7231" s="12">
        <v>7</v>
      </c>
      <c r="F7231"/>
    </row>
    <row r="7232" spans="1:6" x14ac:dyDescent="0.25">
      <c r="A7232" t="s">
        <v>6141</v>
      </c>
      <c r="B7232">
        <v>1985</v>
      </c>
      <c r="C7232">
        <v>631</v>
      </c>
      <c r="D7232" t="s">
        <v>5893</v>
      </c>
      <c r="E7232" s="11">
        <v>1</v>
      </c>
      <c r="F7232"/>
    </row>
    <row r="7233" spans="1:6" x14ac:dyDescent="0.25">
      <c r="A7233" s="9" t="s">
        <v>9000</v>
      </c>
      <c r="B7233" s="9"/>
      <c r="C7233" s="9"/>
      <c r="D7233" s="9"/>
      <c r="E7233" s="12">
        <v>1</v>
      </c>
      <c r="F7233"/>
    </row>
    <row r="7234" spans="1:6" x14ac:dyDescent="0.25">
      <c r="A7234" t="s">
        <v>296</v>
      </c>
      <c r="B7234">
        <v>1988</v>
      </c>
      <c r="C7234" t="s">
        <v>653</v>
      </c>
      <c r="D7234" t="s">
        <v>3596</v>
      </c>
      <c r="E7234" s="11">
        <v>1</v>
      </c>
      <c r="F7234"/>
    </row>
    <row r="7235" spans="1:6" x14ac:dyDescent="0.25">
      <c r="A7235" t="s">
        <v>296</v>
      </c>
      <c r="B7235">
        <v>1989</v>
      </c>
      <c r="C7235">
        <v>17</v>
      </c>
      <c r="D7235" t="s">
        <v>3593</v>
      </c>
      <c r="E7235" s="11">
        <v>1</v>
      </c>
      <c r="F7235"/>
    </row>
    <row r="7236" spans="1:6" x14ac:dyDescent="0.25">
      <c r="A7236" t="s">
        <v>296</v>
      </c>
      <c r="B7236">
        <v>1989</v>
      </c>
      <c r="C7236">
        <v>642</v>
      </c>
      <c r="D7236" t="s">
        <v>568</v>
      </c>
      <c r="E7236" s="11">
        <v>1</v>
      </c>
      <c r="F7236"/>
    </row>
    <row r="7237" spans="1:6" x14ac:dyDescent="0.25">
      <c r="A7237" t="s">
        <v>296</v>
      </c>
      <c r="B7237">
        <v>1989</v>
      </c>
      <c r="C7237">
        <v>602</v>
      </c>
      <c r="D7237" t="s">
        <v>3625</v>
      </c>
      <c r="E7237" s="11">
        <v>1</v>
      </c>
      <c r="F7237"/>
    </row>
    <row r="7238" spans="1:6" x14ac:dyDescent="0.25">
      <c r="A7238" t="s">
        <v>296</v>
      </c>
      <c r="B7238">
        <v>1989</v>
      </c>
      <c r="C7238">
        <v>616</v>
      </c>
      <c r="D7238" t="s">
        <v>3631</v>
      </c>
      <c r="E7238" s="11">
        <v>1</v>
      </c>
      <c r="F7238"/>
    </row>
    <row r="7239" spans="1:6" x14ac:dyDescent="0.25">
      <c r="A7239" t="s">
        <v>296</v>
      </c>
      <c r="B7239">
        <v>1989</v>
      </c>
      <c r="C7239">
        <v>382</v>
      </c>
      <c r="D7239" t="s">
        <v>567</v>
      </c>
      <c r="E7239" s="11">
        <v>1</v>
      </c>
      <c r="F7239"/>
    </row>
    <row r="7240" spans="1:6" x14ac:dyDescent="0.25">
      <c r="A7240" t="s">
        <v>296</v>
      </c>
      <c r="B7240">
        <v>1990</v>
      </c>
      <c r="C7240">
        <v>8</v>
      </c>
      <c r="D7240" t="s">
        <v>3442</v>
      </c>
      <c r="E7240" s="11">
        <v>1</v>
      </c>
      <c r="F7240"/>
    </row>
    <row r="7241" spans="1:6" x14ac:dyDescent="0.25">
      <c r="A7241" t="s">
        <v>296</v>
      </c>
      <c r="B7241">
        <v>1990</v>
      </c>
      <c r="C7241">
        <v>535</v>
      </c>
      <c r="D7241" t="s">
        <v>3443</v>
      </c>
      <c r="E7241" s="11">
        <v>1</v>
      </c>
      <c r="F7241"/>
    </row>
    <row r="7242" spans="1:6" x14ac:dyDescent="0.25">
      <c r="A7242" t="s">
        <v>296</v>
      </c>
      <c r="B7242">
        <v>1990</v>
      </c>
      <c r="C7242">
        <v>595</v>
      </c>
      <c r="D7242" t="s">
        <v>5893</v>
      </c>
      <c r="E7242" s="11">
        <v>1</v>
      </c>
      <c r="F7242"/>
    </row>
    <row r="7243" spans="1:6" x14ac:dyDescent="0.25">
      <c r="A7243" t="s">
        <v>296</v>
      </c>
      <c r="B7243">
        <v>1990</v>
      </c>
      <c r="C7243">
        <v>121</v>
      </c>
      <c r="D7243" t="s">
        <v>3442</v>
      </c>
      <c r="E7243" s="11">
        <v>1</v>
      </c>
      <c r="F7243"/>
    </row>
    <row r="7244" spans="1:6" x14ac:dyDescent="0.25">
      <c r="A7244" t="s">
        <v>296</v>
      </c>
      <c r="B7244">
        <v>1990</v>
      </c>
      <c r="C7244" t="s">
        <v>5489</v>
      </c>
      <c r="D7244" t="s">
        <v>6142</v>
      </c>
      <c r="E7244" s="11">
        <v>1</v>
      </c>
      <c r="F7244"/>
    </row>
    <row r="7245" spans="1:6" x14ac:dyDescent="0.25">
      <c r="A7245" t="s">
        <v>296</v>
      </c>
      <c r="B7245">
        <v>1991</v>
      </c>
      <c r="C7245">
        <v>75</v>
      </c>
      <c r="D7245" t="s">
        <v>3442</v>
      </c>
      <c r="E7245" s="11">
        <v>1</v>
      </c>
      <c r="F7245"/>
    </row>
    <row r="7246" spans="1:6" x14ac:dyDescent="0.25">
      <c r="A7246" t="s">
        <v>296</v>
      </c>
      <c r="B7246">
        <v>1991</v>
      </c>
      <c r="C7246">
        <v>704</v>
      </c>
      <c r="D7246" t="s">
        <v>5893</v>
      </c>
      <c r="E7246" s="11">
        <v>1</v>
      </c>
      <c r="F7246"/>
    </row>
    <row r="7247" spans="1:6" x14ac:dyDescent="0.25">
      <c r="A7247" t="s">
        <v>296</v>
      </c>
      <c r="B7247">
        <v>1991</v>
      </c>
      <c r="C7247">
        <v>157</v>
      </c>
      <c r="D7247" t="s">
        <v>3443</v>
      </c>
      <c r="E7247" s="11">
        <v>1</v>
      </c>
      <c r="F7247"/>
    </row>
    <row r="7248" spans="1:6" x14ac:dyDescent="0.25">
      <c r="A7248" t="s">
        <v>296</v>
      </c>
      <c r="B7248">
        <v>1992</v>
      </c>
      <c r="C7248">
        <v>371</v>
      </c>
      <c r="D7248" t="s">
        <v>5893</v>
      </c>
      <c r="E7248" s="11">
        <v>1</v>
      </c>
      <c r="F7248"/>
    </row>
    <row r="7249" spans="1:6" x14ac:dyDescent="0.25">
      <c r="A7249" t="s">
        <v>296</v>
      </c>
      <c r="B7249">
        <v>1992</v>
      </c>
      <c r="C7249">
        <v>245</v>
      </c>
      <c r="D7249" t="s">
        <v>3443</v>
      </c>
      <c r="E7249" s="11">
        <v>1</v>
      </c>
      <c r="F7249"/>
    </row>
    <row r="7250" spans="1:6" x14ac:dyDescent="0.25">
      <c r="A7250" t="s">
        <v>296</v>
      </c>
      <c r="B7250">
        <v>1992</v>
      </c>
      <c r="C7250">
        <v>442</v>
      </c>
      <c r="D7250" t="s">
        <v>3442</v>
      </c>
      <c r="E7250" s="11">
        <v>1</v>
      </c>
      <c r="F7250"/>
    </row>
    <row r="7251" spans="1:6" x14ac:dyDescent="0.25">
      <c r="A7251" t="s">
        <v>296</v>
      </c>
      <c r="B7251">
        <v>1993</v>
      </c>
      <c r="C7251">
        <v>14</v>
      </c>
      <c r="D7251" t="s">
        <v>5893</v>
      </c>
      <c r="E7251" s="11">
        <v>1</v>
      </c>
      <c r="F7251"/>
    </row>
    <row r="7252" spans="1:6" x14ac:dyDescent="0.25">
      <c r="A7252" t="s">
        <v>296</v>
      </c>
      <c r="B7252">
        <v>1993</v>
      </c>
      <c r="C7252">
        <v>816</v>
      </c>
      <c r="D7252" t="s">
        <v>5933</v>
      </c>
      <c r="E7252" s="11">
        <v>1</v>
      </c>
      <c r="F7252"/>
    </row>
    <row r="7253" spans="1:6" x14ac:dyDescent="0.25">
      <c r="A7253" t="s">
        <v>296</v>
      </c>
      <c r="B7253">
        <v>1994</v>
      </c>
      <c r="C7253">
        <v>260</v>
      </c>
      <c r="D7253" t="s">
        <v>3442</v>
      </c>
      <c r="E7253" s="11">
        <v>1</v>
      </c>
      <c r="F7253"/>
    </row>
    <row r="7254" spans="1:6" x14ac:dyDescent="0.25">
      <c r="A7254" t="s">
        <v>296</v>
      </c>
      <c r="B7254">
        <v>1994</v>
      </c>
      <c r="C7254">
        <v>687</v>
      </c>
      <c r="D7254" t="s">
        <v>5958</v>
      </c>
      <c r="E7254" s="11">
        <v>1</v>
      </c>
      <c r="F7254"/>
    </row>
    <row r="7255" spans="1:6" x14ac:dyDescent="0.25">
      <c r="A7255" t="s">
        <v>296</v>
      </c>
      <c r="B7255">
        <v>1995</v>
      </c>
      <c r="C7255">
        <v>318</v>
      </c>
      <c r="D7255" t="s">
        <v>5893</v>
      </c>
      <c r="E7255" s="11">
        <v>1</v>
      </c>
      <c r="F7255"/>
    </row>
    <row r="7256" spans="1:6" x14ac:dyDescent="0.25">
      <c r="A7256" t="s">
        <v>296</v>
      </c>
      <c r="B7256">
        <v>1996</v>
      </c>
      <c r="C7256">
        <v>189</v>
      </c>
      <c r="D7256" t="s">
        <v>4210</v>
      </c>
      <c r="E7256" s="11">
        <v>1</v>
      </c>
      <c r="F7256"/>
    </row>
    <row r="7257" spans="1:6" x14ac:dyDescent="0.25">
      <c r="A7257" t="s">
        <v>296</v>
      </c>
      <c r="B7257">
        <v>1997</v>
      </c>
      <c r="C7257">
        <v>157</v>
      </c>
      <c r="D7257" t="s">
        <v>6189</v>
      </c>
      <c r="E7257" s="11">
        <v>1</v>
      </c>
      <c r="F7257"/>
    </row>
    <row r="7258" spans="1:6" x14ac:dyDescent="0.25">
      <c r="A7258" t="s">
        <v>296</v>
      </c>
      <c r="B7258">
        <v>1998</v>
      </c>
      <c r="C7258">
        <v>319</v>
      </c>
      <c r="D7258" t="s">
        <v>3443</v>
      </c>
      <c r="E7258" s="11">
        <v>1</v>
      </c>
      <c r="F7258"/>
    </row>
    <row r="7259" spans="1:6" x14ac:dyDescent="0.25">
      <c r="A7259" t="s">
        <v>296</v>
      </c>
      <c r="B7259">
        <v>1999</v>
      </c>
      <c r="C7259">
        <v>329</v>
      </c>
      <c r="D7259" t="s">
        <v>3443</v>
      </c>
      <c r="E7259" s="11">
        <v>1</v>
      </c>
      <c r="F7259"/>
    </row>
    <row r="7260" spans="1:6" x14ac:dyDescent="0.25">
      <c r="A7260" t="s">
        <v>296</v>
      </c>
      <c r="B7260">
        <v>2000</v>
      </c>
      <c r="C7260">
        <v>125</v>
      </c>
      <c r="D7260" t="s">
        <v>3443</v>
      </c>
      <c r="E7260" s="11">
        <v>1</v>
      </c>
      <c r="F7260"/>
    </row>
    <row r="7261" spans="1:6" x14ac:dyDescent="0.25">
      <c r="A7261" t="s">
        <v>296</v>
      </c>
      <c r="B7261">
        <v>2001</v>
      </c>
      <c r="C7261">
        <v>643</v>
      </c>
      <c r="D7261" t="s">
        <v>3443</v>
      </c>
      <c r="E7261" s="11">
        <v>1</v>
      </c>
      <c r="F7261"/>
    </row>
    <row r="7262" spans="1:6" x14ac:dyDescent="0.25">
      <c r="A7262" t="s">
        <v>296</v>
      </c>
      <c r="B7262">
        <v>2002</v>
      </c>
      <c r="C7262">
        <v>145</v>
      </c>
      <c r="D7262" t="s">
        <v>3443</v>
      </c>
      <c r="E7262" s="11">
        <v>1</v>
      </c>
      <c r="F7262"/>
    </row>
    <row r="7263" spans="1:6" x14ac:dyDescent="0.25">
      <c r="A7263" t="s">
        <v>296</v>
      </c>
      <c r="B7263">
        <v>2004</v>
      </c>
      <c r="C7263">
        <v>45</v>
      </c>
      <c r="D7263" t="s">
        <v>3443</v>
      </c>
      <c r="E7263" s="11">
        <v>1</v>
      </c>
      <c r="F7263"/>
    </row>
    <row r="7264" spans="1:6" x14ac:dyDescent="0.25">
      <c r="A7264" t="s">
        <v>296</v>
      </c>
      <c r="B7264">
        <v>2005</v>
      </c>
      <c r="C7264">
        <v>213</v>
      </c>
      <c r="D7264" t="s">
        <v>3443</v>
      </c>
      <c r="E7264" s="11">
        <v>1</v>
      </c>
      <c r="F7264"/>
    </row>
    <row r="7265" spans="1:6" x14ac:dyDescent="0.25">
      <c r="A7265" t="s">
        <v>296</v>
      </c>
      <c r="B7265">
        <v>2006</v>
      </c>
      <c r="C7265">
        <v>241</v>
      </c>
      <c r="D7265" t="s">
        <v>3443</v>
      </c>
      <c r="E7265" s="11">
        <v>1</v>
      </c>
      <c r="F7265"/>
    </row>
    <row r="7266" spans="1:6" x14ac:dyDescent="0.25">
      <c r="A7266" t="s">
        <v>296</v>
      </c>
      <c r="B7266">
        <v>2008</v>
      </c>
      <c r="C7266">
        <v>540</v>
      </c>
      <c r="D7266" t="s">
        <v>3443</v>
      </c>
      <c r="E7266" s="11">
        <v>1</v>
      </c>
      <c r="F7266"/>
    </row>
    <row r="7267" spans="1:6" x14ac:dyDescent="0.25">
      <c r="A7267" t="s">
        <v>296</v>
      </c>
      <c r="B7267">
        <v>2009</v>
      </c>
      <c r="C7267">
        <v>355</v>
      </c>
      <c r="D7267" t="s">
        <v>3443</v>
      </c>
      <c r="E7267" s="11">
        <v>1</v>
      </c>
      <c r="F7267"/>
    </row>
    <row r="7268" spans="1:6" x14ac:dyDescent="0.25">
      <c r="A7268" t="s">
        <v>296</v>
      </c>
      <c r="B7268">
        <v>2010</v>
      </c>
      <c r="C7268">
        <v>126</v>
      </c>
      <c r="D7268" t="s">
        <v>3443</v>
      </c>
      <c r="E7268" s="11">
        <v>1</v>
      </c>
      <c r="F7268"/>
    </row>
    <row r="7269" spans="1:6" x14ac:dyDescent="0.25">
      <c r="A7269" t="s">
        <v>296</v>
      </c>
      <c r="B7269">
        <v>2017</v>
      </c>
      <c r="C7269" t="s">
        <v>2917</v>
      </c>
      <c r="D7269" t="s">
        <v>5896</v>
      </c>
      <c r="E7269" s="11">
        <v>1</v>
      </c>
      <c r="F7269"/>
    </row>
    <row r="7270" spans="1:6" x14ac:dyDescent="0.25">
      <c r="A7270" s="9" t="s">
        <v>9001</v>
      </c>
      <c r="B7270" s="9"/>
      <c r="C7270" s="9"/>
      <c r="D7270" s="9"/>
      <c r="E7270" s="12">
        <v>36</v>
      </c>
      <c r="F7270"/>
    </row>
    <row r="7271" spans="1:6" x14ac:dyDescent="0.25">
      <c r="A7271" t="s">
        <v>2742</v>
      </c>
      <c r="B7271">
        <v>2016</v>
      </c>
      <c r="C7271">
        <v>19</v>
      </c>
      <c r="D7271" t="s">
        <v>2551</v>
      </c>
      <c r="E7271" s="11">
        <v>1</v>
      </c>
      <c r="F7271"/>
    </row>
    <row r="7272" spans="1:6" x14ac:dyDescent="0.25">
      <c r="A7272" t="s">
        <v>2742</v>
      </c>
      <c r="B7272">
        <v>2016</v>
      </c>
      <c r="C7272">
        <v>287</v>
      </c>
      <c r="D7272" t="s">
        <v>1503</v>
      </c>
      <c r="E7272" s="11">
        <v>1</v>
      </c>
      <c r="F7272"/>
    </row>
    <row r="7273" spans="1:6" x14ac:dyDescent="0.25">
      <c r="A7273" t="s">
        <v>2742</v>
      </c>
      <c r="B7273">
        <v>2016</v>
      </c>
      <c r="C7273" t="s">
        <v>1059</v>
      </c>
      <c r="D7273" t="s">
        <v>1493</v>
      </c>
      <c r="E7273" s="11">
        <v>1</v>
      </c>
      <c r="F7273"/>
    </row>
    <row r="7274" spans="1:6" x14ac:dyDescent="0.25">
      <c r="A7274" t="s">
        <v>2742</v>
      </c>
      <c r="B7274">
        <v>2016</v>
      </c>
      <c r="C7274" t="s">
        <v>1814</v>
      </c>
      <c r="D7274" t="s">
        <v>2620</v>
      </c>
      <c r="E7274" s="11">
        <v>1</v>
      </c>
      <c r="F7274"/>
    </row>
    <row r="7275" spans="1:6" x14ac:dyDescent="0.25">
      <c r="A7275" t="s">
        <v>2742</v>
      </c>
      <c r="B7275">
        <v>2016</v>
      </c>
      <c r="C7275" t="s">
        <v>1927</v>
      </c>
      <c r="D7275" t="s">
        <v>1493</v>
      </c>
      <c r="E7275" s="11">
        <v>1</v>
      </c>
      <c r="F7275"/>
    </row>
    <row r="7276" spans="1:6" x14ac:dyDescent="0.25">
      <c r="A7276" t="s">
        <v>2742</v>
      </c>
      <c r="B7276">
        <v>2017</v>
      </c>
      <c r="C7276">
        <v>190</v>
      </c>
      <c r="D7276" t="s">
        <v>3443</v>
      </c>
      <c r="E7276" s="11">
        <v>1</v>
      </c>
      <c r="F7276"/>
    </row>
    <row r="7277" spans="1:6" x14ac:dyDescent="0.25">
      <c r="A7277" t="s">
        <v>2742</v>
      </c>
      <c r="B7277">
        <v>2017</v>
      </c>
      <c r="C7277">
        <v>23</v>
      </c>
      <c r="D7277" t="s">
        <v>5985</v>
      </c>
      <c r="E7277" s="11">
        <v>1</v>
      </c>
      <c r="F7277"/>
    </row>
    <row r="7278" spans="1:6" x14ac:dyDescent="0.25">
      <c r="A7278" t="s">
        <v>2742</v>
      </c>
      <c r="B7278">
        <v>2018</v>
      </c>
      <c r="C7278">
        <v>489</v>
      </c>
      <c r="D7278" t="s">
        <v>3443</v>
      </c>
      <c r="E7278" s="11">
        <v>1</v>
      </c>
      <c r="F7278"/>
    </row>
    <row r="7279" spans="1:6" x14ac:dyDescent="0.25">
      <c r="A7279" t="s">
        <v>2742</v>
      </c>
      <c r="B7279">
        <v>2019</v>
      </c>
      <c r="C7279">
        <v>130</v>
      </c>
      <c r="D7279" t="s">
        <v>9002</v>
      </c>
      <c r="E7279" s="11">
        <v>1</v>
      </c>
      <c r="F7279"/>
    </row>
    <row r="7280" spans="1:6" x14ac:dyDescent="0.25">
      <c r="A7280" t="s">
        <v>2742</v>
      </c>
      <c r="B7280">
        <v>2019</v>
      </c>
      <c r="C7280" t="s">
        <v>4983</v>
      </c>
      <c r="D7280" t="s">
        <v>9003</v>
      </c>
      <c r="E7280" s="11">
        <v>1</v>
      </c>
      <c r="F7280"/>
    </row>
    <row r="7281" spans="1:6" x14ac:dyDescent="0.25">
      <c r="A7281" s="9" t="s">
        <v>9004</v>
      </c>
      <c r="B7281" s="9"/>
      <c r="C7281" s="9"/>
      <c r="D7281" s="9"/>
      <c r="E7281" s="12">
        <v>10</v>
      </c>
      <c r="F7281"/>
    </row>
    <row r="7282" spans="1:6" x14ac:dyDescent="0.25">
      <c r="A7282" t="s">
        <v>9005</v>
      </c>
      <c r="B7282">
        <v>2019</v>
      </c>
      <c r="C7282">
        <v>172</v>
      </c>
      <c r="D7282" t="s">
        <v>2564</v>
      </c>
      <c r="E7282" s="11">
        <v>1</v>
      </c>
      <c r="F7282"/>
    </row>
    <row r="7283" spans="1:6" x14ac:dyDescent="0.25">
      <c r="A7283" s="9" t="s">
        <v>9006</v>
      </c>
      <c r="B7283" s="9"/>
      <c r="C7283" s="9"/>
      <c r="D7283" s="9"/>
      <c r="E7283" s="12">
        <v>1</v>
      </c>
      <c r="F7283"/>
    </row>
    <row r="7284" spans="1:6" x14ac:dyDescent="0.25">
      <c r="A7284" t="s">
        <v>5837</v>
      </c>
      <c r="B7284">
        <v>2017</v>
      </c>
      <c r="C7284" t="s">
        <v>2131</v>
      </c>
      <c r="D7284" t="s">
        <v>5685</v>
      </c>
      <c r="E7284" s="11">
        <v>1</v>
      </c>
      <c r="F7284"/>
    </row>
    <row r="7285" spans="1:6" x14ac:dyDescent="0.25">
      <c r="A7285" t="s">
        <v>5837</v>
      </c>
      <c r="B7285">
        <v>2017</v>
      </c>
      <c r="C7285" t="s">
        <v>4662</v>
      </c>
      <c r="D7285" t="s">
        <v>5686</v>
      </c>
      <c r="E7285" s="11">
        <v>1</v>
      </c>
      <c r="F7285"/>
    </row>
    <row r="7286" spans="1:6" x14ac:dyDescent="0.25">
      <c r="A7286" t="s">
        <v>5837</v>
      </c>
      <c r="B7286">
        <v>2018</v>
      </c>
      <c r="C7286" t="s">
        <v>2230</v>
      </c>
      <c r="D7286" t="s">
        <v>5684</v>
      </c>
      <c r="E7286" s="11">
        <v>1</v>
      </c>
      <c r="F7286"/>
    </row>
    <row r="7287" spans="1:6" x14ac:dyDescent="0.25">
      <c r="A7287" t="s">
        <v>5837</v>
      </c>
      <c r="B7287">
        <v>2018</v>
      </c>
      <c r="C7287" t="s">
        <v>3072</v>
      </c>
      <c r="D7287" t="s">
        <v>6158</v>
      </c>
      <c r="E7287" s="11">
        <v>1</v>
      </c>
      <c r="F7287"/>
    </row>
    <row r="7288" spans="1:6" x14ac:dyDescent="0.25">
      <c r="A7288" t="s">
        <v>5837</v>
      </c>
      <c r="B7288">
        <v>2018</v>
      </c>
      <c r="C7288" t="s">
        <v>4282</v>
      </c>
      <c r="D7288" t="s">
        <v>3507</v>
      </c>
      <c r="E7288" s="11">
        <v>1</v>
      </c>
      <c r="F7288"/>
    </row>
    <row r="7289" spans="1:6" x14ac:dyDescent="0.25">
      <c r="A7289" s="9" t="s">
        <v>9007</v>
      </c>
      <c r="B7289" s="9"/>
      <c r="C7289" s="9"/>
      <c r="D7289" s="9"/>
      <c r="E7289" s="12">
        <v>5</v>
      </c>
      <c r="F7289"/>
    </row>
    <row r="7290" spans="1:6" x14ac:dyDescent="0.25">
      <c r="A7290" t="s">
        <v>294</v>
      </c>
      <c r="B7290">
        <v>2015</v>
      </c>
      <c r="C7290">
        <v>108</v>
      </c>
      <c r="D7290" t="s">
        <v>567</v>
      </c>
      <c r="E7290" s="11">
        <v>1</v>
      </c>
      <c r="F7290"/>
    </row>
    <row r="7291" spans="1:6" x14ac:dyDescent="0.25">
      <c r="A7291" t="s">
        <v>294</v>
      </c>
      <c r="B7291">
        <v>2015</v>
      </c>
      <c r="C7291" t="s">
        <v>1406</v>
      </c>
      <c r="D7291" t="s">
        <v>1497</v>
      </c>
      <c r="E7291" s="11">
        <v>1</v>
      </c>
      <c r="F7291"/>
    </row>
    <row r="7292" spans="1:6" x14ac:dyDescent="0.25">
      <c r="A7292" t="s">
        <v>294</v>
      </c>
      <c r="B7292">
        <v>2016</v>
      </c>
      <c r="C7292">
        <v>251</v>
      </c>
      <c r="D7292" t="s">
        <v>3443</v>
      </c>
      <c r="E7292" s="11">
        <v>1</v>
      </c>
      <c r="F7292"/>
    </row>
    <row r="7293" spans="1:6" x14ac:dyDescent="0.25">
      <c r="A7293" t="s">
        <v>294</v>
      </c>
      <c r="B7293">
        <v>2017</v>
      </c>
      <c r="C7293">
        <v>166</v>
      </c>
      <c r="D7293" t="s">
        <v>3443</v>
      </c>
      <c r="E7293" s="11">
        <v>1</v>
      </c>
      <c r="F7293"/>
    </row>
    <row r="7294" spans="1:6" x14ac:dyDescent="0.25">
      <c r="A7294" t="s">
        <v>294</v>
      </c>
      <c r="B7294">
        <v>2017</v>
      </c>
      <c r="C7294">
        <v>166</v>
      </c>
      <c r="D7294" t="s">
        <v>5984</v>
      </c>
      <c r="E7294" s="11">
        <v>1</v>
      </c>
      <c r="F7294"/>
    </row>
    <row r="7295" spans="1:6" x14ac:dyDescent="0.25">
      <c r="A7295" t="s">
        <v>294</v>
      </c>
      <c r="B7295">
        <v>2017</v>
      </c>
      <c r="C7295" t="s">
        <v>1935</v>
      </c>
      <c r="D7295" t="s">
        <v>3454</v>
      </c>
      <c r="E7295" s="11">
        <v>1</v>
      </c>
      <c r="F7295"/>
    </row>
    <row r="7296" spans="1:6" x14ac:dyDescent="0.25">
      <c r="A7296" s="9" t="s">
        <v>9008</v>
      </c>
      <c r="B7296" s="9"/>
      <c r="C7296" s="9"/>
      <c r="D7296" s="9"/>
      <c r="E7296" s="12">
        <v>6</v>
      </c>
      <c r="F7296"/>
    </row>
    <row r="7297" spans="1:6" x14ac:dyDescent="0.25">
      <c r="A7297" t="s">
        <v>5838</v>
      </c>
      <c r="B7297">
        <v>2017</v>
      </c>
      <c r="C7297" t="s">
        <v>4800</v>
      </c>
      <c r="D7297" t="s">
        <v>7154</v>
      </c>
      <c r="E7297" s="11">
        <v>1</v>
      </c>
      <c r="F7297"/>
    </row>
    <row r="7298" spans="1:6" x14ac:dyDescent="0.25">
      <c r="A7298" s="9" t="s">
        <v>9009</v>
      </c>
      <c r="B7298" s="9"/>
      <c r="C7298" s="9"/>
      <c r="D7298" s="9"/>
      <c r="E7298" s="12">
        <v>1</v>
      </c>
      <c r="F7298"/>
    </row>
    <row r="7299" spans="1:6" x14ac:dyDescent="0.25">
      <c r="A7299" t="s">
        <v>9010</v>
      </c>
      <c r="B7299">
        <v>2019</v>
      </c>
      <c r="C7299" t="s">
        <v>6890</v>
      </c>
      <c r="D7299" t="s">
        <v>7161</v>
      </c>
      <c r="E7299" s="11">
        <v>1</v>
      </c>
      <c r="F7299"/>
    </row>
    <row r="7300" spans="1:6" x14ac:dyDescent="0.25">
      <c r="A7300" s="9" t="s">
        <v>9011</v>
      </c>
      <c r="B7300" s="9"/>
      <c r="C7300" s="9"/>
      <c r="D7300" s="9"/>
      <c r="E7300" s="12">
        <v>1</v>
      </c>
      <c r="F7300"/>
    </row>
    <row r="7301" spans="1:6" x14ac:dyDescent="0.25">
      <c r="A7301" t="s">
        <v>3563</v>
      </c>
      <c r="B7301">
        <v>2016</v>
      </c>
      <c r="C7301" t="s">
        <v>1584</v>
      </c>
      <c r="D7301" t="s">
        <v>5685</v>
      </c>
      <c r="E7301" s="11">
        <v>1</v>
      </c>
      <c r="F7301"/>
    </row>
    <row r="7302" spans="1:6" x14ac:dyDescent="0.25">
      <c r="A7302" t="s">
        <v>3563</v>
      </c>
      <c r="B7302">
        <v>2017</v>
      </c>
      <c r="C7302" t="s">
        <v>2192</v>
      </c>
      <c r="D7302" t="s">
        <v>5684</v>
      </c>
      <c r="E7302" s="11">
        <v>1</v>
      </c>
      <c r="F7302"/>
    </row>
    <row r="7303" spans="1:6" x14ac:dyDescent="0.25">
      <c r="A7303" t="s">
        <v>3563</v>
      </c>
      <c r="B7303">
        <v>2018</v>
      </c>
      <c r="C7303">
        <v>25</v>
      </c>
      <c r="D7303" t="s">
        <v>2559</v>
      </c>
      <c r="E7303" s="11">
        <v>1</v>
      </c>
      <c r="F7303"/>
    </row>
    <row r="7304" spans="1:6" x14ac:dyDescent="0.25">
      <c r="A7304" t="s">
        <v>3563</v>
      </c>
      <c r="B7304">
        <v>2018</v>
      </c>
      <c r="C7304">
        <v>657</v>
      </c>
      <c r="D7304" t="s">
        <v>3921</v>
      </c>
      <c r="E7304" s="11">
        <v>1</v>
      </c>
      <c r="F7304"/>
    </row>
    <row r="7305" spans="1:6" x14ac:dyDescent="0.25">
      <c r="A7305" t="s">
        <v>3563</v>
      </c>
      <c r="B7305">
        <v>2018</v>
      </c>
      <c r="C7305">
        <v>44</v>
      </c>
      <c r="D7305" t="s">
        <v>6336</v>
      </c>
      <c r="E7305" s="11">
        <v>1</v>
      </c>
      <c r="F7305"/>
    </row>
    <row r="7306" spans="1:6" x14ac:dyDescent="0.25">
      <c r="A7306" t="s">
        <v>3563</v>
      </c>
      <c r="B7306">
        <v>2018</v>
      </c>
      <c r="C7306" t="s">
        <v>3063</v>
      </c>
      <c r="D7306" t="s">
        <v>6158</v>
      </c>
      <c r="E7306" s="11">
        <v>1</v>
      </c>
      <c r="F7306"/>
    </row>
    <row r="7307" spans="1:6" x14ac:dyDescent="0.25">
      <c r="A7307" t="s">
        <v>3563</v>
      </c>
      <c r="B7307">
        <v>2018</v>
      </c>
      <c r="C7307" t="s">
        <v>3116</v>
      </c>
      <c r="D7307" t="s">
        <v>5684</v>
      </c>
      <c r="E7307" s="11">
        <v>1</v>
      </c>
      <c r="F7307"/>
    </row>
    <row r="7308" spans="1:6" x14ac:dyDescent="0.25">
      <c r="A7308" t="s">
        <v>3563</v>
      </c>
      <c r="B7308">
        <v>2018</v>
      </c>
      <c r="C7308" t="s">
        <v>3696</v>
      </c>
      <c r="D7308" t="s">
        <v>3939</v>
      </c>
      <c r="E7308" s="11">
        <v>1</v>
      </c>
      <c r="F7308"/>
    </row>
    <row r="7309" spans="1:6" x14ac:dyDescent="0.25">
      <c r="A7309" t="s">
        <v>3563</v>
      </c>
      <c r="B7309">
        <v>2018</v>
      </c>
      <c r="C7309" t="s">
        <v>3952</v>
      </c>
      <c r="D7309" t="s">
        <v>4025</v>
      </c>
      <c r="E7309" s="11">
        <v>1</v>
      </c>
      <c r="F7309"/>
    </row>
    <row r="7310" spans="1:6" x14ac:dyDescent="0.25">
      <c r="A7310" t="s">
        <v>3563</v>
      </c>
      <c r="B7310">
        <v>2018</v>
      </c>
      <c r="C7310" t="s">
        <v>3973</v>
      </c>
      <c r="D7310" t="s">
        <v>1493</v>
      </c>
      <c r="E7310" s="11">
        <v>1</v>
      </c>
      <c r="F7310"/>
    </row>
    <row r="7311" spans="1:6" x14ac:dyDescent="0.25">
      <c r="A7311" t="s">
        <v>3563</v>
      </c>
      <c r="B7311">
        <v>2018</v>
      </c>
      <c r="C7311" t="s">
        <v>4124</v>
      </c>
      <c r="D7311" t="s">
        <v>4560</v>
      </c>
      <c r="E7311" s="11">
        <v>1</v>
      </c>
      <c r="F7311"/>
    </row>
    <row r="7312" spans="1:6" x14ac:dyDescent="0.25">
      <c r="A7312" t="s">
        <v>3563</v>
      </c>
      <c r="B7312">
        <v>2018</v>
      </c>
      <c r="C7312" t="s">
        <v>4131</v>
      </c>
      <c r="D7312" t="s">
        <v>4559</v>
      </c>
      <c r="E7312" s="11">
        <v>1</v>
      </c>
      <c r="F7312"/>
    </row>
    <row r="7313" spans="1:6" x14ac:dyDescent="0.25">
      <c r="A7313" t="s">
        <v>3563</v>
      </c>
      <c r="B7313">
        <v>2018</v>
      </c>
      <c r="C7313" t="s">
        <v>4151</v>
      </c>
      <c r="D7313" t="s">
        <v>2562</v>
      </c>
      <c r="E7313" s="11">
        <v>1</v>
      </c>
      <c r="F7313"/>
    </row>
    <row r="7314" spans="1:6" x14ac:dyDescent="0.25">
      <c r="A7314" t="s">
        <v>3563</v>
      </c>
      <c r="B7314">
        <v>2019</v>
      </c>
      <c r="C7314">
        <v>414</v>
      </c>
      <c r="D7314" t="s">
        <v>3443</v>
      </c>
      <c r="E7314" s="11">
        <v>1</v>
      </c>
      <c r="F7314"/>
    </row>
    <row r="7315" spans="1:6" x14ac:dyDescent="0.25">
      <c r="A7315" t="s">
        <v>3563</v>
      </c>
      <c r="B7315">
        <v>2019</v>
      </c>
      <c r="C7315" t="s">
        <v>5553</v>
      </c>
      <c r="D7315" t="s">
        <v>6044</v>
      </c>
      <c r="E7315" s="11">
        <v>1</v>
      </c>
      <c r="F7315"/>
    </row>
    <row r="7316" spans="1:6" x14ac:dyDescent="0.25">
      <c r="A7316" s="9" t="s">
        <v>5673</v>
      </c>
      <c r="B7316" s="9"/>
      <c r="C7316" s="9"/>
      <c r="D7316" s="9"/>
      <c r="E7316" s="12">
        <v>15</v>
      </c>
      <c r="F7316"/>
    </row>
    <row r="7317" spans="1:6" x14ac:dyDescent="0.25">
      <c r="A7317" t="s">
        <v>344</v>
      </c>
      <c r="B7317">
        <v>1990</v>
      </c>
      <c r="C7317">
        <v>220</v>
      </c>
      <c r="D7317" t="s">
        <v>3670</v>
      </c>
      <c r="E7317" s="11">
        <v>1</v>
      </c>
      <c r="F7317"/>
    </row>
    <row r="7318" spans="1:6" x14ac:dyDescent="0.25">
      <c r="A7318" t="s">
        <v>344</v>
      </c>
      <c r="B7318">
        <v>1990</v>
      </c>
      <c r="C7318">
        <v>312</v>
      </c>
      <c r="D7318" t="s">
        <v>684</v>
      </c>
      <c r="E7318" s="11">
        <v>1</v>
      </c>
      <c r="F7318"/>
    </row>
    <row r="7319" spans="1:6" x14ac:dyDescent="0.25">
      <c r="A7319" t="s">
        <v>344</v>
      </c>
      <c r="B7319">
        <v>1990</v>
      </c>
      <c r="C7319">
        <v>489</v>
      </c>
      <c r="D7319" t="s">
        <v>568</v>
      </c>
      <c r="E7319" s="11">
        <v>1</v>
      </c>
      <c r="F7319"/>
    </row>
    <row r="7320" spans="1:6" x14ac:dyDescent="0.25">
      <c r="A7320" t="s">
        <v>344</v>
      </c>
      <c r="B7320">
        <v>1990</v>
      </c>
      <c r="C7320">
        <v>548</v>
      </c>
      <c r="D7320" t="s">
        <v>3625</v>
      </c>
      <c r="E7320" s="11">
        <v>1</v>
      </c>
      <c r="F7320"/>
    </row>
    <row r="7321" spans="1:6" x14ac:dyDescent="0.25">
      <c r="A7321" t="s">
        <v>344</v>
      </c>
      <c r="B7321">
        <v>1990</v>
      </c>
      <c r="C7321">
        <v>692</v>
      </c>
      <c r="D7321" t="s">
        <v>567</v>
      </c>
      <c r="E7321" s="11">
        <v>1</v>
      </c>
      <c r="F7321"/>
    </row>
    <row r="7322" spans="1:6" x14ac:dyDescent="0.25">
      <c r="A7322" s="9" t="s">
        <v>9012</v>
      </c>
      <c r="B7322" s="9"/>
      <c r="C7322" s="9"/>
      <c r="D7322" s="9"/>
      <c r="E7322" s="12">
        <v>5</v>
      </c>
      <c r="F7322"/>
    </row>
    <row r="7323" spans="1:6" x14ac:dyDescent="0.25">
      <c r="A7323" t="s">
        <v>9013</v>
      </c>
      <c r="B7323">
        <v>2019</v>
      </c>
      <c r="C7323">
        <v>286</v>
      </c>
      <c r="D7323" t="s">
        <v>2564</v>
      </c>
      <c r="E7323" s="11">
        <v>1</v>
      </c>
      <c r="F7323"/>
    </row>
    <row r="7324" spans="1:6" x14ac:dyDescent="0.25">
      <c r="A7324" s="9" t="s">
        <v>9014</v>
      </c>
      <c r="B7324" s="9"/>
      <c r="C7324" s="9"/>
      <c r="D7324" s="9"/>
      <c r="E7324" s="12">
        <v>1</v>
      </c>
      <c r="F7324"/>
    </row>
    <row r="7325" spans="1:6" x14ac:dyDescent="0.25">
      <c r="A7325" t="s">
        <v>2743</v>
      </c>
      <c r="B7325">
        <v>2016</v>
      </c>
      <c r="C7325">
        <v>692</v>
      </c>
      <c r="D7325" t="s">
        <v>567</v>
      </c>
      <c r="E7325" s="11">
        <v>1</v>
      </c>
      <c r="F7325"/>
    </row>
    <row r="7326" spans="1:6" x14ac:dyDescent="0.25">
      <c r="A7326" s="9" t="s">
        <v>9015</v>
      </c>
      <c r="B7326" s="9"/>
      <c r="C7326" s="9"/>
      <c r="D7326" s="9"/>
      <c r="E7326" s="12">
        <v>1</v>
      </c>
      <c r="F7326"/>
    </row>
    <row r="7327" spans="1:6" x14ac:dyDescent="0.25">
      <c r="A7327" t="s">
        <v>5515</v>
      </c>
      <c r="B7327">
        <v>2018</v>
      </c>
      <c r="C7327" t="s">
        <v>4289</v>
      </c>
      <c r="D7327" t="s">
        <v>3507</v>
      </c>
      <c r="E7327" s="11">
        <v>1</v>
      </c>
      <c r="F7327"/>
    </row>
    <row r="7328" spans="1:6" x14ac:dyDescent="0.25">
      <c r="A7328" t="s">
        <v>5515</v>
      </c>
      <c r="B7328">
        <v>2019</v>
      </c>
      <c r="C7328" t="s">
        <v>5568</v>
      </c>
      <c r="D7328" t="s">
        <v>1493</v>
      </c>
      <c r="E7328" s="11">
        <v>1</v>
      </c>
      <c r="F7328"/>
    </row>
    <row r="7329" spans="1:6" x14ac:dyDescent="0.25">
      <c r="A7329" s="9" t="s">
        <v>9016</v>
      </c>
      <c r="B7329" s="9"/>
      <c r="C7329" s="9"/>
      <c r="D7329" s="9"/>
      <c r="E7329" s="12">
        <v>2</v>
      </c>
      <c r="F7329"/>
    </row>
    <row r="7330" spans="1:6" x14ac:dyDescent="0.25">
      <c r="A7330" t="s">
        <v>5839</v>
      </c>
      <c r="B7330">
        <v>2017</v>
      </c>
      <c r="C7330" t="s">
        <v>2234</v>
      </c>
      <c r="D7330" t="s">
        <v>5684</v>
      </c>
      <c r="E7330" s="11">
        <v>1</v>
      </c>
      <c r="F7330"/>
    </row>
    <row r="7331" spans="1:6" x14ac:dyDescent="0.25">
      <c r="A7331" s="9" t="s">
        <v>9017</v>
      </c>
      <c r="B7331" s="9"/>
      <c r="C7331" s="9"/>
      <c r="D7331" s="9"/>
      <c r="E7331" s="12">
        <v>1</v>
      </c>
      <c r="F7331"/>
    </row>
    <row r="7332" spans="1:6" x14ac:dyDescent="0.25">
      <c r="A7332" t="s">
        <v>3564</v>
      </c>
      <c r="B7332">
        <v>2017</v>
      </c>
      <c r="C7332" t="s">
        <v>2272</v>
      </c>
      <c r="D7332" t="s">
        <v>6143</v>
      </c>
      <c r="E7332" s="11">
        <v>1</v>
      </c>
      <c r="F7332"/>
    </row>
    <row r="7333" spans="1:6" x14ac:dyDescent="0.25">
      <c r="A7333" t="s">
        <v>3564</v>
      </c>
      <c r="B7333">
        <v>2017</v>
      </c>
      <c r="C7333" t="s">
        <v>4814</v>
      </c>
      <c r="D7333" t="s">
        <v>5686</v>
      </c>
      <c r="E7333" s="11">
        <v>1</v>
      </c>
      <c r="F7333"/>
    </row>
    <row r="7334" spans="1:6" x14ac:dyDescent="0.25">
      <c r="A7334" t="s">
        <v>3564</v>
      </c>
      <c r="B7334">
        <v>2018</v>
      </c>
      <c r="C7334">
        <v>134</v>
      </c>
      <c r="D7334" t="s">
        <v>7441</v>
      </c>
      <c r="E7334" s="11">
        <v>1</v>
      </c>
      <c r="F7334"/>
    </row>
    <row r="7335" spans="1:6" x14ac:dyDescent="0.25">
      <c r="A7335" t="s">
        <v>3564</v>
      </c>
      <c r="B7335">
        <v>2018</v>
      </c>
      <c r="C7335">
        <v>73</v>
      </c>
      <c r="D7335" t="s">
        <v>2554</v>
      </c>
      <c r="E7335" s="11">
        <v>1</v>
      </c>
      <c r="F7335"/>
    </row>
    <row r="7336" spans="1:6" x14ac:dyDescent="0.25">
      <c r="A7336" t="s">
        <v>3564</v>
      </c>
      <c r="B7336">
        <v>2018</v>
      </c>
      <c r="C7336" t="s">
        <v>1203</v>
      </c>
      <c r="D7336" t="s">
        <v>1493</v>
      </c>
      <c r="E7336" s="11">
        <v>1</v>
      </c>
      <c r="F7336"/>
    </row>
    <row r="7337" spans="1:6" x14ac:dyDescent="0.25">
      <c r="A7337" t="s">
        <v>3564</v>
      </c>
      <c r="B7337">
        <v>2018</v>
      </c>
      <c r="C7337" t="s">
        <v>2886</v>
      </c>
      <c r="D7337" t="s">
        <v>4025</v>
      </c>
      <c r="E7337" s="11">
        <v>1</v>
      </c>
      <c r="F7337"/>
    </row>
    <row r="7338" spans="1:6" x14ac:dyDescent="0.25">
      <c r="A7338" t="s">
        <v>3564</v>
      </c>
      <c r="B7338">
        <v>2018</v>
      </c>
      <c r="C7338" t="s">
        <v>3107</v>
      </c>
      <c r="D7338" t="s">
        <v>5684</v>
      </c>
      <c r="E7338" s="11">
        <v>1</v>
      </c>
      <c r="F7338"/>
    </row>
    <row r="7339" spans="1:6" x14ac:dyDescent="0.25">
      <c r="A7339" t="s">
        <v>3564</v>
      </c>
      <c r="B7339">
        <v>2018</v>
      </c>
      <c r="C7339" t="s">
        <v>3931</v>
      </c>
      <c r="D7339" t="s">
        <v>3939</v>
      </c>
      <c r="E7339" s="11">
        <v>1</v>
      </c>
      <c r="F7339"/>
    </row>
    <row r="7340" spans="1:6" x14ac:dyDescent="0.25">
      <c r="A7340" t="s">
        <v>3564</v>
      </c>
      <c r="B7340">
        <v>2018</v>
      </c>
      <c r="C7340" t="s">
        <v>4135</v>
      </c>
      <c r="D7340" t="s">
        <v>4559</v>
      </c>
      <c r="E7340" s="11">
        <v>1</v>
      </c>
      <c r="F7340"/>
    </row>
    <row r="7341" spans="1:6" x14ac:dyDescent="0.25">
      <c r="A7341" t="s">
        <v>3564</v>
      </c>
      <c r="B7341">
        <v>2019</v>
      </c>
      <c r="C7341">
        <v>155</v>
      </c>
      <c r="D7341" t="s">
        <v>6725</v>
      </c>
      <c r="E7341" s="11">
        <v>1</v>
      </c>
      <c r="F7341"/>
    </row>
    <row r="7342" spans="1:6" x14ac:dyDescent="0.25">
      <c r="A7342" t="s">
        <v>3564</v>
      </c>
      <c r="B7342">
        <v>2019</v>
      </c>
      <c r="C7342">
        <v>314</v>
      </c>
      <c r="D7342" t="s">
        <v>7169</v>
      </c>
      <c r="E7342" s="11">
        <v>1</v>
      </c>
      <c r="F7342"/>
    </row>
    <row r="7343" spans="1:6" x14ac:dyDescent="0.25">
      <c r="A7343" t="s">
        <v>3564</v>
      </c>
      <c r="B7343">
        <v>2019</v>
      </c>
      <c r="C7343" t="s">
        <v>4235</v>
      </c>
      <c r="D7343" t="s">
        <v>3443</v>
      </c>
      <c r="E7343" s="11">
        <v>1</v>
      </c>
      <c r="F7343"/>
    </row>
    <row r="7344" spans="1:6" x14ac:dyDescent="0.25">
      <c r="A7344" t="s">
        <v>3564</v>
      </c>
      <c r="B7344">
        <v>2019</v>
      </c>
      <c r="C7344" t="s">
        <v>4236</v>
      </c>
      <c r="D7344" t="s">
        <v>6056</v>
      </c>
      <c r="E7344" s="11">
        <v>1</v>
      </c>
      <c r="F7344"/>
    </row>
    <row r="7345" spans="1:6" x14ac:dyDescent="0.25">
      <c r="A7345" t="s">
        <v>3564</v>
      </c>
      <c r="B7345">
        <v>2019</v>
      </c>
      <c r="C7345" t="s">
        <v>4963</v>
      </c>
      <c r="D7345" t="s">
        <v>9018</v>
      </c>
      <c r="E7345" s="11">
        <v>1</v>
      </c>
      <c r="F7345"/>
    </row>
    <row r="7346" spans="1:6" x14ac:dyDescent="0.25">
      <c r="A7346" t="s">
        <v>3564</v>
      </c>
      <c r="B7346">
        <v>2019</v>
      </c>
      <c r="C7346" t="s">
        <v>5457</v>
      </c>
      <c r="D7346" t="s">
        <v>9019</v>
      </c>
      <c r="E7346" s="11">
        <v>1</v>
      </c>
      <c r="F7346"/>
    </row>
    <row r="7347" spans="1:6" x14ac:dyDescent="0.25">
      <c r="A7347" s="9" t="s">
        <v>5674</v>
      </c>
      <c r="B7347" s="9"/>
      <c r="C7347" s="9"/>
      <c r="D7347" s="9"/>
      <c r="E7347" s="12">
        <v>15</v>
      </c>
      <c r="F7347"/>
    </row>
    <row r="7348" spans="1:6" x14ac:dyDescent="0.25">
      <c r="A7348" t="s">
        <v>3923</v>
      </c>
      <c r="B7348">
        <v>2018</v>
      </c>
      <c r="C7348" t="s">
        <v>3915</v>
      </c>
      <c r="D7348" t="s">
        <v>3924</v>
      </c>
      <c r="E7348" s="11">
        <v>1</v>
      </c>
      <c r="F7348"/>
    </row>
    <row r="7349" spans="1:6" x14ac:dyDescent="0.25">
      <c r="A7349" s="9" t="s">
        <v>9020</v>
      </c>
      <c r="B7349" s="9"/>
      <c r="C7349" s="9"/>
      <c r="D7349" s="9"/>
      <c r="E7349" s="12">
        <v>1</v>
      </c>
      <c r="F7349"/>
    </row>
    <row r="7350" spans="1:6" x14ac:dyDescent="0.25">
      <c r="A7350" t="s">
        <v>6144</v>
      </c>
      <c r="B7350">
        <v>2018</v>
      </c>
      <c r="C7350" t="s">
        <v>3196</v>
      </c>
      <c r="D7350" t="s">
        <v>5631</v>
      </c>
      <c r="E7350" s="11">
        <v>1</v>
      </c>
      <c r="F7350"/>
    </row>
    <row r="7351" spans="1:6" x14ac:dyDescent="0.25">
      <c r="A7351" s="9" t="s">
        <v>9021</v>
      </c>
      <c r="B7351" s="9"/>
      <c r="C7351" s="9"/>
      <c r="D7351" s="9"/>
      <c r="E7351" s="12">
        <v>1</v>
      </c>
      <c r="F7351"/>
    </row>
    <row r="7352" spans="1:6" x14ac:dyDescent="0.25">
      <c r="A7352" t="s">
        <v>299</v>
      </c>
      <c r="B7352">
        <v>1989</v>
      </c>
      <c r="C7352" t="s">
        <v>619</v>
      </c>
      <c r="D7352" t="s">
        <v>6311</v>
      </c>
      <c r="E7352" s="11">
        <v>1</v>
      </c>
      <c r="F7352"/>
    </row>
    <row r="7353" spans="1:6" x14ac:dyDescent="0.25">
      <c r="A7353" s="9" t="s">
        <v>9022</v>
      </c>
      <c r="B7353" s="9"/>
      <c r="C7353" s="9"/>
      <c r="D7353" s="9"/>
      <c r="E7353" s="12">
        <v>1</v>
      </c>
      <c r="F7353"/>
    </row>
    <row r="7354" spans="1:6" x14ac:dyDescent="0.25">
      <c r="A7354" t="s">
        <v>9023</v>
      </c>
      <c r="B7354">
        <v>2019</v>
      </c>
      <c r="C7354" t="s">
        <v>5184</v>
      </c>
      <c r="D7354" t="s">
        <v>7292</v>
      </c>
      <c r="E7354" s="11">
        <v>1</v>
      </c>
      <c r="F7354"/>
    </row>
    <row r="7355" spans="1:6" x14ac:dyDescent="0.25">
      <c r="A7355" t="s">
        <v>9023</v>
      </c>
      <c r="B7355">
        <v>2019</v>
      </c>
      <c r="C7355" t="s">
        <v>5184</v>
      </c>
      <c r="D7355" t="s">
        <v>7193</v>
      </c>
      <c r="E7355" s="11">
        <v>1</v>
      </c>
      <c r="F7355"/>
    </row>
    <row r="7356" spans="1:6" x14ac:dyDescent="0.25">
      <c r="A7356" t="s">
        <v>9023</v>
      </c>
      <c r="B7356">
        <v>2019</v>
      </c>
      <c r="C7356" t="s">
        <v>5185</v>
      </c>
      <c r="D7356" t="s">
        <v>7618</v>
      </c>
      <c r="E7356" s="11">
        <v>1</v>
      </c>
      <c r="F7356"/>
    </row>
    <row r="7357" spans="1:6" x14ac:dyDescent="0.25">
      <c r="A7357" s="9" t="s">
        <v>9024</v>
      </c>
      <c r="B7357" s="9"/>
      <c r="C7357" s="9"/>
      <c r="D7357" s="9"/>
      <c r="E7357" s="12">
        <v>3</v>
      </c>
      <c r="F7357"/>
    </row>
    <row r="7358" spans="1:6" x14ac:dyDescent="0.25">
      <c r="A7358" t="s">
        <v>5840</v>
      </c>
      <c r="B7358">
        <v>2017</v>
      </c>
      <c r="C7358" t="s">
        <v>2120</v>
      </c>
      <c r="D7358" t="s">
        <v>5685</v>
      </c>
      <c r="E7358" s="11">
        <v>1</v>
      </c>
      <c r="F7358"/>
    </row>
    <row r="7359" spans="1:6" x14ac:dyDescent="0.25">
      <c r="A7359" s="9" t="s">
        <v>9025</v>
      </c>
      <c r="B7359" s="9"/>
      <c r="C7359" s="9"/>
      <c r="D7359" s="9"/>
      <c r="E7359" s="12">
        <v>1</v>
      </c>
      <c r="F7359"/>
    </row>
    <row r="7360" spans="1:6" x14ac:dyDescent="0.25">
      <c r="A7360" t="s">
        <v>9026</v>
      </c>
      <c r="B7360">
        <v>2019</v>
      </c>
      <c r="C7360">
        <v>605</v>
      </c>
      <c r="D7360" t="s">
        <v>567</v>
      </c>
      <c r="E7360" s="11">
        <v>1</v>
      </c>
      <c r="F7360"/>
    </row>
    <row r="7361" spans="1:6" x14ac:dyDescent="0.25">
      <c r="A7361" s="9" t="s">
        <v>9027</v>
      </c>
      <c r="B7361" s="9"/>
      <c r="C7361" s="9"/>
      <c r="D7361" s="9"/>
      <c r="E7361" s="12">
        <v>1</v>
      </c>
      <c r="F7361"/>
    </row>
    <row r="7362" spans="1:6" x14ac:dyDescent="0.25">
      <c r="A7362" t="s">
        <v>9028</v>
      </c>
      <c r="B7362">
        <v>2019</v>
      </c>
      <c r="C7362">
        <v>317</v>
      </c>
      <c r="D7362" t="s">
        <v>2564</v>
      </c>
      <c r="E7362" s="11">
        <v>1</v>
      </c>
      <c r="F7362"/>
    </row>
    <row r="7363" spans="1:6" x14ac:dyDescent="0.25">
      <c r="A7363" s="9" t="s">
        <v>9029</v>
      </c>
      <c r="B7363" s="9"/>
      <c r="C7363" s="9"/>
      <c r="D7363" s="9"/>
      <c r="E7363" s="12">
        <v>1</v>
      </c>
      <c r="F7363"/>
    </row>
    <row r="7364" spans="1:6" x14ac:dyDescent="0.25">
      <c r="A7364" t="s">
        <v>5841</v>
      </c>
      <c r="B7364">
        <v>2017</v>
      </c>
      <c r="C7364" t="s">
        <v>4831</v>
      </c>
      <c r="D7364" t="s">
        <v>7154</v>
      </c>
      <c r="E7364" s="11">
        <v>1</v>
      </c>
      <c r="F7364"/>
    </row>
    <row r="7365" spans="1:6" x14ac:dyDescent="0.25">
      <c r="A7365" s="9" t="s">
        <v>9030</v>
      </c>
      <c r="B7365" s="9"/>
      <c r="C7365" s="9"/>
      <c r="D7365" s="9"/>
      <c r="E7365" s="12">
        <v>1</v>
      </c>
      <c r="F7365"/>
    </row>
    <row r="7366" spans="1:6" x14ac:dyDescent="0.25">
      <c r="A7366" t="s">
        <v>3418</v>
      </c>
      <c r="B7366">
        <v>2017</v>
      </c>
      <c r="C7366" t="s">
        <v>1436</v>
      </c>
      <c r="D7366" t="s">
        <v>1493</v>
      </c>
      <c r="E7366" s="11">
        <v>1</v>
      </c>
      <c r="F7366"/>
    </row>
    <row r="7367" spans="1:6" x14ac:dyDescent="0.25">
      <c r="A7367" t="s">
        <v>3418</v>
      </c>
      <c r="B7367">
        <v>2017</v>
      </c>
      <c r="C7367" t="s">
        <v>1436</v>
      </c>
      <c r="D7367" t="s">
        <v>3419</v>
      </c>
      <c r="E7367" s="11">
        <v>1</v>
      </c>
      <c r="F7367"/>
    </row>
    <row r="7368" spans="1:6" x14ac:dyDescent="0.25">
      <c r="A7368" s="9" t="s">
        <v>9031</v>
      </c>
      <c r="B7368" s="9"/>
      <c r="C7368" s="9"/>
      <c r="D7368" s="9"/>
      <c r="E7368" s="12">
        <v>2</v>
      </c>
      <c r="F7368"/>
    </row>
    <row r="7369" spans="1:6" x14ac:dyDescent="0.25">
      <c r="A7369" t="s">
        <v>301</v>
      </c>
      <c r="B7369">
        <v>2011</v>
      </c>
      <c r="C7369">
        <v>78</v>
      </c>
      <c r="D7369" t="s">
        <v>3443</v>
      </c>
      <c r="E7369" s="11">
        <v>1</v>
      </c>
      <c r="F7369"/>
    </row>
    <row r="7370" spans="1:6" x14ac:dyDescent="0.25">
      <c r="A7370" t="s">
        <v>301</v>
      </c>
      <c r="B7370">
        <v>2011</v>
      </c>
      <c r="C7370">
        <v>135</v>
      </c>
      <c r="D7370" t="s">
        <v>3443</v>
      </c>
      <c r="E7370" s="11">
        <v>1</v>
      </c>
      <c r="F7370"/>
    </row>
    <row r="7371" spans="1:6" x14ac:dyDescent="0.25">
      <c r="A7371" t="s">
        <v>301</v>
      </c>
      <c r="B7371">
        <v>2012</v>
      </c>
      <c r="C7371" t="s">
        <v>1064</v>
      </c>
      <c r="D7371" t="s">
        <v>3454</v>
      </c>
      <c r="E7371" s="11">
        <v>1</v>
      </c>
      <c r="F7371"/>
    </row>
    <row r="7372" spans="1:6" x14ac:dyDescent="0.25">
      <c r="A7372" t="s">
        <v>301</v>
      </c>
      <c r="B7372">
        <v>2012</v>
      </c>
      <c r="C7372" t="s">
        <v>1068</v>
      </c>
      <c r="D7372" t="s">
        <v>3454</v>
      </c>
      <c r="E7372" s="11">
        <v>1</v>
      </c>
      <c r="F7372"/>
    </row>
    <row r="7373" spans="1:6" x14ac:dyDescent="0.25">
      <c r="A7373" t="s">
        <v>301</v>
      </c>
      <c r="B7373">
        <v>2013</v>
      </c>
      <c r="C7373">
        <v>127</v>
      </c>
      <c r="D7373" t="s">
        <v>3443</v>
      </c>
      <c r="E7373" s="11">
        <v>1</v>
      </c>
      <c r="F7373"/>
    </row>
    <row r="7374" spans="1:6" x14ac:dyDescent="0.25">
      <c r="A7374" t="s">
        <v>301</v>
      </c>
      <c r="B7374">
        <v>2014</v>
      </c>
      <c r="C7374">
        <v>217</v>
      </c>
      <c r="D7374" t="s">
        <v>3443</v>
      </c>
      <c r="E7374" s="11">
        <v>1</v>
      </c>
      <c r="F7374"/>
    </row>
    <row r="7375" spans="1:6" x14ac:dyDescent="0.25">
      <c r="A7375" t="s">
        <v>301</v>
      </c>
      <c r="B7375">
        <v>2014</v>
      </c>
      <c r="C7375">
        <v>132</v>
      </c>
      <c r="D7375" t="s">
        <v>3442</v>
      </c>
      <c r="E7375" s="11">
        <v>1</v>
      </c>
      <c r="F7375"/>
    </row>
    <row r="7376" spans="1:6" x14ac:dyDescent="0.25">
      <c r="A7376" t="s">
        <v>301</v>
      </c>
      <c r="B7376">
        <v>2015</v>
      </c>
      <c r="C7376">
        <v>110</v>
      </c>
      <c r="D7376" t="s">
        <v>3442</v>
      </c>
      <c r="E7376" s="11">
        <v>1</v>
      </c>
      <c r="F7376"/>
    </row>
    <row r="7377" spans="1:6" x14ac:dyDescent="0.25">
      <c r="A7377" t="s">
        <v>301</v>
      </c>
      <c r="B7377">
        <v>2015</v>
      </c>
      <c r="C7377">
        <v>150</v>
      </c>
      <c r="D7377" t="s">
        <v>3443</v>
      </c>
      <c r="E7377" s="11">
        <v>1</v>
      </c>
      <c r="F7377"/>
    </row>
    <row r="7378" spans="1:6" x14ac:dyDescent="0.25">
      <c r="A7378" t="s">
        <v>301</v>
      </c>
      <c r="B7378">
        <v>2016</v>
      </c>
      <c r="C7378">
        <v>269</v>
      </c>
      <c r="D7378" t="s">
        <v>3443</v>
      </c>
      <c r="E7378" s="11">
        <v>1</v>
      </c>
      <c r="F7378"/>
    </row>
    <row r="7379" spans="1:6" x14ac:dyDescent="0.25">
      <c r="A7379" t="s">
        <v>301</v>
      </c>
      <c r="B7379">
        <v>2016</v>
      </c>
      <c r="C7379">
        <v>274</v>
      </c>
      <c r="D7379" t="s">
        <v>6356</v>
      </c>
      <c r="E7379" s="11">
        <v>1</v>
      </c>
      <c r="F7379"/>
    </row>
    <row r="7380" spans="1:6" x14ac:dyDescent="0.25">
      <c r="A7380" t="s">
        <v>301</v>
      </c>
      <c r="B7380">
        <v>2016</v>
      </c>
      <c r="C7380">
        <v>147</v>
      </c>
      <c r="D7380" t="s">
        <v>3442</v>
      </c>
      <c r="E7380" s="11">
        <v>1</v>
      </c>
      <c r="F7380"/>
    </row>
    <row r="7381" spans="1:6" x14ac:dyDescent="0.25">
      <c r="A7381" t="s">
        <v>301</v>
      </c>
      <c r="B7381">
        <v>2016</v>
      </c>
      <c r="C7381" t="s">
        <v>1174</v>
      </c>
      <c r="D7381" t="s">
        <v>3454</v>
      </c>
      <c r="E7381" s="11">
        <v>1</v>
      </c>
      <c r="F7381"/>
    </row>
    <row r="7382" spans="1:6" x14ac:dyDescent="0.25">
      <c r="A7382" t="s">
        <v>301</v>
      </c>
      <c r="B7382">
        <v>2017</v>
      </c>
      <c r="C7382">
        <v>25</v>
      </c>
      <c r="D7382" t="s">
        <v>3443</v>
      </c>
      <c r="E7382" s="11">
        <v>1</v>
      </c>
      <c r="F7382"/>
    </row>
    <row r="7383" spans="1:6" x14ac:dyDescent="0.25">
      <c r="A7383" t="s">
        <v>301</v>
      </c>
      <c r="B7383">
        <v>2017</v>
      </c>
      <c r="C7383">
        <v>113</v>
      </c>
      <c r="D7383" t="s">
        <v>5986</v>
      </c>
      <c r="E7383" s="11">
        <v>1</v>
      </c>
      <c r="F7383"/>
    </row>
    <row r="7384" spans="1:6" x14ac:dyDescent="0.25">
      <c r="A7384" t="s">
        <v>301</v>
      </c>
      <c r="B7384">
        <v>2017</v>
      </c>
      <c r="C7384">
        <v>276</v>
      </c>
      <c r="D7384" t="s">
        <v>6048</v>
      </c>
      <c r="E7384" s="11">
        <v>1</v>
      </c>
      <c r="F7384"/>
    </row>
    <row r="7385" spans="1:6" x14ac:dyDescent="0.25">
      <c r="A7385" t="s">
        <v>301</v>
      </c>
      <c r="B7385">
        <v>2017</v>
      </c>
      <c r="C7385" t="s">
        <v>1926</v>
      </c>
      <c r="D7385" t="s">
        <v>3454</v>
      </c>
      <c r="E7385" s="11">
        <v>1</v>
      </c>
      <c r="F7385"/>
    </row>
    <row r="7386" spans="1:6" x14ac:dyDescent="0.25">
      <c r="A7386" t="s">
        <v>301</v>
      </c>
      <c r="B7386">
        <v>2017</v>
      </c>
      <c r="C7386" t="s">
        <v>2497</v>
      </c>
      <c r="D7386" t="s">
        <v>6003</v>
      </c>
      <c r="E7386" s="11">
        <v>1</v>
      </c>
      <c r="F7386"/>
    </row>
    <row r="7387" spans="1:6" x14ac:dyDescent="0.25">
      <c r="A7387" t="s">
        <v>301</v>
      </c>
      <c r="B7387">
        <v>2017</v>
      </c>
      <c r="C7387" t="s">
        <v>2962</v>
      </c>
      <c r="D7387" t="s">
        <v>3454</v>
      </c>
      <c r="E7387" s="11">
        <v>1</v>
      </c>
      <c r="F7387"/>
    </row>
    <row r="7388" spans="1:6" x14ac:dyDescent="0.25">
      <c r="A7388" t="s">
        <v>301</v>
      </c>
      <c r="B7388">
        <v>2017</v>
      </c>
      <c r="C7388" t="s">
        <v>2963</v>
      </c>
      <c r="D7388" t="s">
        <v>5913</v>
      </c>
      <c r="E7388" s="11">
        <v>1</v>
      </c>
      <c r="F7388"/>
    </row>
    <row r="7389" spans="1:6" x14ac:dyDescent="0.25">
      <c r="A7389" t="s">
        <v>301</v>
      </c>
      <c r="B7389">
        <v>2018</v>
      </c>
      <c r="C7389">
        <v>100</v>
      </c>
      <c r="D7389" t="s">
        <v>3443</v>
      </c>
      <c r="E7389" s="11">
        <v>1</v>
      </c>
      <c r="F7389"/>
    </row>
    <row r="7390" spans="1:6" x14ac:dyDescent="0.25">
      <c r="A7390" t="s">
        <v>301</v>
      </c>
      <c r="B7390">
        <v>2018</v>
      </c>
      <c r="C7390" t="s">
        <v>3260</v>
      </c>
      <c r="D7390" t="s">
        <v>5966</v>
      </c>
      <c r="E7390" s="11">
        <v>1</v>
      </c>
      <c r="F7390"/>
    </row>
    <row r="7391" spans="1:6" x14ac:dyDescent="0.25">
      <c r="A7391" t="s">
        <v>301</v>
      </c>
      <c r="B7391">
        <v>2018</v>
      </c>
      <c r="C7391" t="s">
        <v>3261</v>
      </c>
      <c r="D7391" t="s">
        <v>6145</v>
      </c>
      <c r="E7391" s="11">
        <v>1</v>
      </c>
      <c r="F7391"/>
    </row>
    <row r="7392" spans="1:6" x14ac:dyDescent="0.25">
      <c r="A7392" t="s">
        <v>301</v>
      </c>
      <c r="B7392">
        <v>2018</v>
      </c>
      <c r="C7392" t="s">
        <v>4004</v>
      </c>
      <c r="D7392" t="s">
        <v>3454</v>
      </c>
      <c r="E7392" s="11">
        <v>1</v>
      </c>
      <c r="F7392"/>
    </row>
    <row r="7393" spans="1:6" x14ac:dyDescent="0.25">
      <c r="A7393" t="s">
        <v>301</v>
      </c>
      <c r="B7393">
        <v>2018</v>
      </c>
      <c r="C7393" t="s">
        <v>4005</v>
      </c>
      <c r="D7393" t="s">
        <v>5956</v>
      </c>
      <c r="E7393" s="11">
        <v>1</v>
      </c>
      <c r="F7393"/>
    </row>
    <row r="7394" spans="1:6" x14ac:dyDescent="0.25">
      <c r="A7394" t="s">
        <v>301</v>
      </c>
      <c r="B7394">
        <v>2019</v>
      </c>
      <c r="C7394">
        <v>163</v>
      </c>
      <c r="D7394" t="s">
        <v>3442</v>
      </c>
      <c r="E7394" s="11">
        <v>1</v>
      </c>
      <c r="F7394"/>
    </row>
    <row r="7395" spans="1:6" x14ac:dyDescent="0.25">
      <c r="A7395" t="s">
        <v>301</v>
      </c>
      <c r="B7395">
        <v>2019</v>
      </c>
      <c r="C7395">
        <v>568</v>
      </c>
      <c r="D7395" t="s">
        <v>3443</v>
      </c>
      <c r="E7395" s="11">
        <v>1</v>
      </c>
      <c r="F7395"/>
    </row>
    <row r="7396" spans="1:6" x14ac:dyDescent="0.25">
      <c r="A7396" t="s">
        <v>301</v>
      </c>
      <c r="B7396">
        <v>2019</v>
      </c>
      <c r="C7396" t="s">
        <v>5043</v>
      </c>
      <c r="D7396" t="s">
        <v>7357</v>
      </c>
      <c r="E7396" s="11">
        <v>1</v>
      </c>
      <c r="F7396"/>
    </row>
    <row r="7397" spans="1:6" x14ac:dyDescent="0.25">
      <c r="A7397" t="s">
        <v>301</v>
      </c>
      <c r="B7397">
        <v>2019</v>
      </c>
      <c r="C7397" t="s">
        <v>5533</v>
      </c>
      <c r="D7397" t="s">
        <v>7812</v>
      </c>
      <c r="E7397" s="11">
        <v>1</v>
      </c>
      <c r="F7397"/>
    </row>
    <row r="7398" spans="1:6" x14ac:dyDescent="0.25">
      <c r="A7398" s="9" t="s">
        <v>9032</v>
      </c>
      <c r="B7398" s="9"/>
      <c r="C7398" s="9"/>
      <c r="D7398" s="9"/>
      <c r="E7398" s="12">
        <v>29</v>
      </c>
      <c r="F7398"/>
    </row>
    <row r="7399" spans="1:6" x14ac:dyDescent="0.25">
      <c r="A7399" t="s">
        <v>302</v>
      </c>
      <c r="B7399">
        <v>1978</v>
      </c>
      <c r="C7399">
        <v>510</v>
      </c>
      <c r="D7399" t="s">
        <v>3443</v>
      </c>
      <c r="E7399" s="11">
        <v>1</v>
      </c>
      <c r="F7399"/>
    </row>
    <row r="7400" spans="1:6" x14ac:dyDescent="0.25">
      <c r="A7400" t="s">
        <v>302</v>
      </c>
      <c r="B7400">
        <v>1979</v>
      </c>
      <c r="C7400">
        <v>55</v>
      </c>
      <c r="D7400" t="s">
        <v>3443</v>
      </c>
      <c r="E7400" s="11">
        <v>1</v>
      </c>
      <c r="F7400"/>
    </row>
    <row r="7401" spans="1:6" x14ac:dyDescent="0.25">
      <c r="A7401" t="s">
        <v>302</v>
      </c>
      <c r="B7401">
        <v>1980</v>
      </c>
      <c r="C7401">
        <v>610</v>
      </c>
      <c r="D7401" t="s">
        <v>3443</v>
      </c>
      <c r="E7401" s="11">
        <v>1</v>
      </c>
      <c r="F7401"/>
    </row>
    <row r="7402" spans="1:6" x14ac:dyDescent="0.25">
      <c r="A7402" t="s">
        <v>302</v>
      </c>
      <c r="B7402">
        <v>1981</v>
      </c>
      <c r="C7402">
        <v>363</v>
      </c>
      <c r="D7402" t="s">
        <v>5893</v>
      </c>
      <c r="E7402" s="11">
        <v>1</v>
      </c>
      <c r="F7402"/>
    </row>
    <row r="7403" spans="1:6" x14ac:dyDescent="0.25">
      <c r="A7403" t="s">
        <v>302</v>
      </c>
      <c r="B7403">
        <v>1981</v>
      </c>
      <c r="C7403">
        <v>380</v>
      </c>
      <c r="D7403" t="s">
        <v>3443</v>
      </c>
      <c r="E7403" s="11">
        <v>1</v>
      </c>
      <c r="F7403"/>
    </row>
    <row r="7404" spans="1:6" x14ac:dyDescent="0.25">
      <c r="A7404" t="s">
        <v>302</v>
      </c>
      <c r="B7404">
        <v>1982</v>
      </c>
      <c r="C7404">
        <v>499</v>
      </c>
      <c r="D7404" t="s">
        <v>5893</v>
      </c>
      <c r="E7404" s="11">
        <v>1</v>
      </c>
      <c r="F7404"/>
    </row>
    <row r="7405" spans="1:6" x14ac:dyDescent="0.25">
      <c r="A7405" t="s">
        <v>302</v>
      </c>
      <c r="B7405">
        <v>1982</v>
      </c>
      <c r="C7405">
        <v>639</v>
      </c>
      <c r="D7405" t="s">
        <v>3442</v>
      </c>
      <c r="E7405" s="11">
        <v>1</v>
      </c>
      <c r="F7405"/>
    </row>
    <row r="7406" spans="1:6" x14ac:dyDescent="0.25">
      <c r="A7406" t="s">
        <v>302</v>
      </c>
      <c r="B7406">
        <v>1982</v>
      </c>
      <c r="C7406">
        <v>715</v>
      </c>
      <c r="D7406" t="s">
        <v>3443</v>
      </c>
      <c r="E7406" s="11">
        <v>1</v>
      </c>
      <c r="F7406"/>
    </row>
    <row r="7407" spans="1:6" x14ac:dyDescent="0.25">
      <c r="A7407" t="s">
        <v>302</v>
      </c>
      <c r="B7407">
        <v>1982</v>
      </c>
      <c r="C7407">
        <v>716</v>
      </c>
      <c r="D7407" t="s">
        <v>5998</v>
      </c>
      <c r="E7407" s="11">
        <v>1</v>
      </c>
      <c r="F7407"/>
    </row>
    <row r="7408" spans="1:6" x14ac:dyDescent="0.25">
      <c r="A7408" t="s">
        <v>302</v>
      </c>
      <c r="B7408">
        <v>1983</v>
      </c>
      <c r="C7408">
        <v>8</v>
      </c>
      <c r="D7408" t="s">
        <v>3442</v>
      </c>
      <c r="E7408" s="11">
        <v>1</v>
      </c>
      <c r="F7408"/>
    </row>
    <row r="7409" spans="1:6" x14ac:dyDescent="0.25">
      <c r="A7409" t="s">
        <v>302</v>
      </c>
      <c r="B7409">
        <v>1983</v>
      </c>
      <c r="C7409">
        <v>324</v>
      </c>
      <c r="D7409" t="s">
        <v>5893</v>
      </c>
      <c r="E7409" s="11">
        <v>1</v>
      </c>
      <c r="F7409"/>
    </row>
    <row r="7410" spans="1:6" x14ac:dyDescent="0.25">
      <c r="A7410" s="9" t="s">
        <v>9033</v>
      </c>
      <c r="B7410" s="9"/>
      <c r="C7410" s="9"/>
      <c r="D7410" s="9"/>
      <c r="E7410" s="12">
        <v>11</v>
      </c>
      <c r="F7410"/>
    </row>
    <row r="7411" spans="1:6" x14ac:dyDescent="0.25">
      <c r="A7411" t="s">
        <v>3565</v>
      </c>
      <c r="B7411">
        <v>2017</v>
      </c>
      <c r="C7411" t="s">
        <v>2913</v>
      </c>
      <c r="D7411" t="s">
        <v>1493</v>
      </c>
      <c r="E7411" s="11">
        <v>1</v>
      </c>
      <c r="F7411"/>
    </row>
    <row r="7412" spans="1:6" x14ac:dyDescent="0.25">
      <c r="A7412" s="9" t="s">
        <v>9034</v>
      </c>
      <c r="B7412" s="9"/>
      <c r="C7412" s="9"/>
      <c r="D7412" s="9"/>
      <c r="E7412" s="12">
        <v>1</v>
      </c>
      <c r="F7412"/>
    </row>
    <row r="7413" spans="1:6" x14ac:dyDescent="0.25">
      <c r="A7413" t="s">
        <v>3566</v>
      </c>
      <c r="B7413">
        <v>2017</v>
      </c>
      <c r="C7413" t="s">
        <v>1912</v>
      </c>
      <c r="D7413" t="s">
        <v>1493</v>
      </c>
      <c r="E7413" s="11">
        <v>1</v>
      </c>
      <c r="F7413"/>
    </row>
    <row r="7414" spans="1:6" x14ac:dyDescent="0.25">
      <c r="A7414" s="9" t="s">
        <v>9035</v>
      </c>
      <c r="B7414" s="9"/>
      <c r="C7414" s="9"/>
      <c r="D7414" s="9"/>
      <c r="E7414" s="12">
        <v>1</v>
      </c>
      <c r="F7414"/>
    </row>
    <row r="7415" spans="1:6" x14ac:dyDescent="0.25">
      <c r="A7415" t="s">
        <v>9036</v>
      </c>
      <c r="B7415">
        <v>2019</v>
      </c>
      <c r="C7415" t="s">
        <v>6944</v>
      </c>
      <c r="D7415" t="s">
        <v>7161</v>
      </c>
      <c r="E7415" s="11">
        <v>1</v>
      </c>
      <c r="F7415"/>
    </row>
    <row r="7416" spans="1:6" x14ac:dyDescent="0.25">
      <c r="A7416" s="9" t="s">
        <v>9037</v>
      </c>
      <c r="B7416" s="9"/>
      <c r="C7416" s="9"/>
      <c r="D7416" s="9"/>
      <c r="E7416" s="12">
        <v>1</v>
      </c>
      <c r="F7416"/>
    </row>
    <row r="7417" spans="1:6" x14ac:dyDescent="0.25">
      <c r="A7417" t="s">
        <v>5842</v>
      </c>
      <c r="B7417">
        <v>2017</v>
      </c>
      <c r="C7417" t="s">
        <v>4819</v>
      </c>
      <c r="D7417" t="s">
        <v>7154</v>
      </c>
      <c r="E7417" s="11">
        <v>1</v>
      </c>
      <c r="F7417"/>
    </row>
    <row r="7418" spans="1:6" x14ac:dyDescent="0.25">
      <c r="A7418" t="s">
        <v>5842</v>
      </c>
      <c r="B7418">
        <v>2018</v>
      </c>
      <c r="C7418" t="s">
        <v>4256</v>
      </c>
      <c r="D7418" t="s">
        <v>3507</v>
      </c>
      <c r="E7418" s="11">
        <v>1</v>
      </c>
      <c r="F7418"/>
    </row>
    <row r="7419" spans="1:6" x14ac:dyDescent="0.25">
      <c r="A7419" s="9" t="s">
        <v>9038</v>
      </c>
      <c r="B7419" s="9"/>
      <c r="C7419" s="9"/>
      <c r="D7419" s="9"/>
      <c r="E7419" s="12">
        <v>2</v>
      </c>
      <c r="F7419"/>
    </row>
    <row r="7420" spans="1:6" x14ac:dyDescent="0.25">
      <c r="A7420" t="s">
        <v>3671</v>
      </c>
      <c r="B7420">
        <v>2018</v>
      </c>
      <c r="C7420">
        <v>207</v>
      </c>
      <c r="D7420" t="s">
        <v>567</v>
      </c>
      <c r="E7420" s="11">
        <v>1</v>
      </c>
      <c r="F7420"/>
    </row>
    <row r="7421" spans="1:6" x14ac:dyDescent="0.25">
      <c r="A7421" t="s">
        <v>3671</v>
      </c>
      <c r="B7421">
        <v>2018</v>
      </c>
      <c r="C7421">
        <v>48</v>
      </c>
      <c r="D7421" t="s">
        <v>684</v>
      </c>
      <c r="E7421" s="11">
        <v>1</v>
      </c>
      <c r="F7421"/>
    </row>
    <row r="7422" spans="1:6" x14ac:dyDescent="0.25">
      <c r="A7422" t="s">
        <v>3671</v>
      </c>
      <c r="B7422">
        <v>2018</v>
      </c>
      <c r="C7422">
        <v>296</v>
      </c>
      <c r="D7422" t="s">
        <v>1503</v>
      </c>
      <c r="E7422" s="11">
        <v>1</v>
      </c>
      <c r="F7422"/>
    </row>
    <row r="7423" spans="1:6" x14ac:dyDescent="0.25">
      <c r="A7423" s="9" t="s">
        <v>9039</v>
      </c>
      <c r="B7423" s="9"/>
      <c r="C7423" s="9"/>
      <c r="D7423" s="9"/>
      <c r="E7423" s="12">
        <v>3</v>
      </c>
      <c r="F7423"/>
    </row>
    <row r="7424" spans="1:6" x14ac:dyDescent="0.25">
      <c r="A7424" t="s">
        <v>2744</v>
      </c>
      <c r="B7424">
        <v>2016</v>
      </c>
      <c r="C7424">
        <v>706</v>
      </c>
      <c r="D7424" t="s">
        <v>2745</v>
      </c>
      <c r="E7424" s="11">
        <v>1</v>
      </c>
      <c r="F7424"/>
    </row>
    <row r="7425" spans="1:6" x14ac:dyDescent="0.25">
      <c r="A7425" t="s">
        <v>2744</v>
      </c>
      <c r="B7425">
        <v>2016</v>
      </c>
      <c r="C7425" t="s">
        <v>1183</v>
      </c>
      <c r="D7425" t="s">
        <v>1493</v>
      </c>
      <c r="E7425" s="11">
        <v>1</v>
      </c>
      <c r="F7425"/>
    </row>
    <row r="7426" spans="1:6" x14ac:dyDescent="0.25">
      <c r="A7426" t="s">
        <v>2744</v>
      </c>
      <c r="B7426">
        <v>2018</v>
      </c>
      <c r="C7426">
        <v>354</v>
      </c>
      <c r="D7426" t="s">
        <v>3443</v>
      </c>
      <c r="E7426" s="11">
        <v>1</v>
      </c>
      <c r="F7426"/>
    </row>
    <row r="7427" spans="1:6" x14ac:dyDescent="0.25">
      <c r="A7427" s="9" t="s">
        <v>9040</v>
      </c>
      <c r="B7427" s="9"/>
      <c r="C7427" s="9"/>
      <c r="D7427" s="9"/>
      <c r="E7427" s="12">
        <v>3</v>
      </c>
      <c r="F7427"/>
    </row>
    <row r="7428" spans="1:6" x14ac:dyDescent="0.25">
      <c r="A7428" t="s">
        <v>6636</v>
      </c>
      <c r="B7428">
        <v>2016</v>
      </c>
      <c r="C7428" t="s">
        <v>1577</v>
      </c>
      <c r="D7428" t="s">
        <v>5685</v>
      </c>
      <c r="E7428" s="11">
        <v>1</v>
      </c>
      <c r="F7428"/>
    </row>
    <row r="7429" spans="1:6" x14ac:dyDescent="0.25">
      <c r="A7429" t="s">
        <v>6636</v>
      </c>
      <c r="B7429">
        <v>2018</v>
      </c>
      <c r="C7429" t="s">
        <v>3085</v>
      </c>
      <c r="D7429" t="s">
        <v>6158</v>
      </c>
      <c r="E7429" s="11">
        <v>1</v>
      </c>
      <c r="F7429"/>
    </row>
    <row r="7430" spans="1:6" x14ac:dyDescent="0.25">
      <c r="A7430" t="s">
        <v>6636</v>
      </c>
      <c r="B7430">
        <v>2018</v>
      </c>
      <c r="C7430" t="s">
        <v>3133</v>
      </c>
      <c r="D7430" t="s">
        <v>5684</v>
      </c>
      <c r="E7430" s="11">
        <v>1</v>
      </c>
      <c r="F7430"/>
    </row>
    <row r="7431" spans="1:6" x14ac:dyDescent="0.25">
      <c r="A7431" s="9" t="s">
        <v>9041</v>
      </c>
      <c r="B7431" s="9"/>
      <c r="C7431" s="9"/>
      <c r="D7431" s="9"/>
      <c r="E7431" s="12">
        <v>3</v>
      </c>
      <c r="F7431"/>
    </row>
    <row r="7432" spans="1:6" x14ac:dyDescent="0.25">
      <c r="A7432" t="s">
        <v>3672</v>
      </c>
      <c r="B7432">
        <v>2018</v>
      </c>
      <c r="C7432">
        <v>261</v>
      </c>
      <c r="D7432" t="s">
        <v>567</v>
      </c>
      <c r="E7432" s="11">
        <v>1</v>
      </c>
      <c r="F7432"/>
    </row>
    <row r="7433" spans="1:6" x14ac:dyDescent="0.25">
      <c r="A7433" t="s">
        <v>3672</v>
      </c>
      <c r="B7433">
        <v>2018</v>
      </c>
      <c r="C7433">
        <v>154</v>
      </c>
      <c r="D7433" t="s">
        <v>2554</v>
      </c>
      <c r="E7433" s="11">
        <v>1</v>
      </c>
      <c r="F7433"/>
    </row>
    <row r="7434" spans="1:6" x14ac:dyDescent="0.25">
      <c r="A7434" s="9" t="s">
        <v>9042</v>
      </c>
      <c r="B7434" s="9"/>
      <c r="C7434" s="9"/>
      <c r="D7434" s="9"/>
      <c r="E7434" s="12">
        <v>2</v>
      </c>
      <c r="F7434"/>
    </row>
    <row r="7435" spans="1:6" x14ac:dyDescent="0.25">
      <c r="A7435" t="s">
        <v>3567</v>
      </c>
      <c r="B7435">
        <v>2017</v>
      </c>
      <c r="C7435" t="s">
        <v>1614</v>
      </c>
      <c r="D7435" t="s">
        <v>5685</v>
      </c>
      <c r="E7435" s="11">
        <v>1</v>
      </c>
      <c r="F7435"/>
    </row>
    <row r="7436" spans="1:6" x14ac:dyDescent="0.25">
      <c r="A7436" t="s">
        <v>3567</v>
      </c>
      <c r="B7436">
        <v>2017</v>
      </c>
      <c r="C7436" t="s">
        <v>4743</v>
      </c>
      <c r="D7436" t="s">
        <v>5686</v>
      </c>
      <c r="E7436" s="11">
        <v>1</v>
      </c>
      <c r="F7436"/>
    </row>
    <row r="7437" spans="1:6" x14ac:dyDescent="0.25">
      <c r="A7437" t="s">
        <v>3567</v>
      </c>
      <c r="B7437">
        <v>2019</v>
      </c>
      <c r="C7437">
        <v>240</v>
      </c>
      <c r="D7437" t="s">
        <v>2554</v>
      </c>
      <c r="E7437" s="11">
        <v>1</v>
      </c>
      <c r="F7437"/>
    </row>
    <row r="7438" spans="1:6" x14ac:dyDescent="0.25">
      <c r="A7438" t="s">
        <v>3567</v>
      </c>
      <c r="B7438">
        <v>2019</v>
      </c>
      <c r="C7438">
        <v>672</v>
      </c>
      <c r="D7438" t="s">
        <v>567</v>
      </c>
      <c r="E7438" s="11">
        <v>1</v>
      </c>
      <c r="F7438"/>
    </row>
    <row r="7439" spans="1:6" x14ac:dyDescent="0.25">
      <c r="A7439" t="s">
        <v>3567</v>
      </c>
      <c r="B7439">
        <v>2019</v>
      </c>
      <c r="C7439">
        <v>32</v>
      </c>
      <c r="D7439" t="s">
        <v>568</v>
      </c>
      <c r="E7439" s="11">
        <v>1</v>
      </c>
      <c r="F7439"/>
    </row>
    <row r="7440" spans="1:6" x14ac:dyDescent="0.25">
      <c r="A7440" t="s">
        <v>3567</v>
      </c>
      <c r="B7440">
        <v>2019</v>
      </c>
      <c r="C7440">
        <v>32</v>
      </c>
      <c r="D7440" t="s">
        <v>8272</v>
      </c>
      <c r="E7440" s="11">
        <v>1</v>
      </c>
      <c r="F7440"/>
    </row>
    <row r="7441" spans="1:6" x14ac:dyDescent="0.25">
      <c r="A7441" t="s">
        <v>3567</v>
      </c>
      <c r="B7441">
        <v>2019</v>
      </c>
      <c r="C7441">
        <v>33</v>
      </c>
      <c r="D7441" t="s">
        <v>684</v>
      </c>
      <c r="E7441" s="11">
        <v>1</v>
      </c>
      <c r="F7441"/>
    </row>
    <row r="7442" spans="1:6" x14ac:dyDescent="0.25">
      <c r="A7442" t="s">
        <v>3567</v>
      </c>
      <c r="B7442">
        <v>2019</v>
      </c>
      <c r="C7442" t="s">
        <v>5402</v>
      </c>
      <c r="D7442" t="s">
        <v>3857</v>
      </c>
      <c r="E7442" s="11">
        <v>1</v>
      </c>
      <c r="F7442"/>
    </row>
    <row r="7443" spans="1:6" x14ac:dyDescent="0.25">
      <c r="A7443" s="9" t="s">
        <v>5516</v>
      </c>
      <c r="B7443" s="9"/>
      <c r="C7443" s="9"/>
      <c r="D7443" s="9"/>
      <c r="E7443" s="12">
        <v>8</v>
      </c>
      <c r="F7443"/>
    </row>
    <row r="7444" spans="1:6" x14ac:dyDescent="0.25">
      <c r="A7444" t="s">
        <v>306</v>
      </c>
      <c r="B7444">
        <v>2019</v>
      </c>
      <c r="C7444">
        <v>580</v>
      </c>
      <c r="D7444" t="s">
        <v>567</v>
      </c>
      <c r="E7444" s="11">
        <v>1</v>
      </c>
      <c r="F7444"/>
    </row>
    <row r="7445" spans="1:6" x14ac:dyDescent="0.25">
      <c r="A7445" t="s">
        <v>306</v>
      </c>
      <c r="B7445">
        <v>2019</v>
      </c>
      <c r="C7445">
        <v>135</v>
      </c>
      <c r="D7445" t="s">
        <v>2704</v>
      </c>
      <c r="E7445" s="11">
        <v>1</v>
      </c>
      <c r="F7445"/>
    </row>
    <row r="7446" spans="1:6" x14ac:dyDescent="0.25">
      <c r="A7446" s="9" t="s">
        <v>6774</v>
      </c>
      <c r="B7446" s="9"/>
      <c r="C7446" s="9"/>
      <c r="D7446" s="9"/>
      <c r="E7446" s="12">
        <v>2</v>
      </c>
      <c r="F7446"/>
    </row>
    <row r="7447" spans="1:6" x14ac:dyDescent="0.25">
      <c r="A7447" t="s">
        <v>9043</v>
      </c>
      <c r="B7447">
        <v>2019</v>
      </c>
      <c r="C7447">
        <v>177</v>
      </c>
      <c r="D7447" t="s">
        <v>567</v>
      </c>
      <c r="E7447" s="11">
        <v>1</v>
      </c>
      <c r="F7447"/>
    </row>
    <row r="7448" spans="1:6" x14ac:dyDescent="0.25">
      <c r="A7448" s="9" t="s">
        <v>9044</v>
      </c>
      <c r="B7448" s="9"/>
      <c r="C7448" s="9"/>
      <c r="D7448" s="9"/>
      <c r="E7448" s="12">
        <v>1</v>
      </c>
      <c r="F7448"/>
    </row>
    <row r="7449" spans="1:6" x14ac:dyDescent="0.25">
      <c r="A7449" t="s">
        <v>9045</v>
      </c>
      <c r="B7449">
        <v>2019</v>
      </c>
      <c r="C7449" t="s">
        <v>6840</v>
      </c>
      <c r="D7449" t="s">
        <v>6080</v>
      </c>
      <c r="E7449" s="11">
        <v>1</v>
      </c>
      <c r="F7449"/>
    </row>
    <row r="7450" spans="1:6" x14ac:dyDescent="0.25">
      <c r="A7450" s="9" t="s">
        <v>9046</v>
      </c>
      <c r="B7450" s="9"/>
      <c r="C7450" s="9"/>
      <c r="D7450" s="9"/>
      <c r="E7450" s="12">
        <v>1</v>
      </c>
      <c r="F7450"/>
    </row>
    <row r="7451" spans="1:6" x14ac:dyDescent="0.25">
      <c r="A7451" t="s">
        <v>9047</v>
      </c>
      <c r="B7451">
        <v>2019</v>
      </c>
      <c r="C7451">
        <v>207</v>
      </c>
      <c r="D7451" t="s">
        <v>2564</v>
      </c>
      <c r="E7451" s="11">
        <v>1</v>
      </c>
      <c r="F7451"/>
    </row>
    <row r="7452" spans="1:6" x14ac:dyDescent="0.25">
      <c r="A7452" s="9" t="s">
        <v>9048</v>
      </c>
      <c r="B7452" s="9"/>
      <c r="C7452" s="9"/>
      <c r="D7452" s="9"/>
      <c r="E7452" s="12">
        <v>1</v>
      </c>
      <c r="F7452"/>
    </row>
    <row r="7453" spans="1:6" x14ac:dyDescent="0.25">
      <c r="A7453" t="s">
        <v>6637</v>
      </c>
      <c r="B7453">
        <v>2018</v>
      </c>
      <c r="C7453" t="s">
        <v>4263</v>
      </c>
      <c r="D7453" t="s">
        <v>5916</v>
      </c>
      <c r="E7453" s="11">
        <v>1</v>
      </c>
      <c r="F7453"/>
    </row>
    <row r="7454" spans="1:6" x14ac:dyDescent="0.25">
      <c r="A7454" s="9" t="s">
        <v>9049</v>
      </c>
      <c r="B7454" s="9"/>
      <c r="C7454" s="9"/>
      <c r="D7454" s="9"/>
      <c r="E7454" s="12">
        <v>1</v>
      </c>
      <c r="F7454"/>
    </row>
    <row r="7455" spans="1:6" x14ac:dyDescent="0.25">
      <c r="A7455" t="s">
        <v>9050</v>
      </c>
      <c r="B7455">
        <v>2019</v>
      </c>
      <c r="C7455" t="s">
        <v>6907</v>
      </c>
      <c r="D7455" t="s">
        <v>7161</v>
      </c>
      <c r="E7455" s="11">
        <v>1</v>
      </c>
      <c r="F7455"/>
    </row>
    <row r="7456" spans="1:6" x14ac:dyDescent="0.25">
      <c r="A7456" s="9" t="s">
        <v>9051</v>
      </c>
      <c r="B7456" s="9"/>
      <c r="C7456" s="9"/>
      <c r="D7456" s="9"/>
      <c r="E7456" s="12">
        <v>1</v>
      </c>
      <c r="F7456"/>
    </row>
    <row r="7457" spans="1:6" x14ac:dyDescent="0.25">
      <c r="A7457" t="s">
        <v>307</v>
      </c>
      <c r="B7457">
        <v>2016</v>
      </c>
      <c r="C7457">
        <v>59</v>
      </c>
      <c r="D7457" t="s">
        <v>2551</v>
      </c>
      <c r="E7457" s="11">
        <v>1</v>
      </c>
      <c r="F7457"/>
    </row>
    <row r="7458" spans="1:6" x14ac:dyDescent="0.25">
      <c r="A7458" t="s">
        <v>307</v>
      </c>
      <c r="B7458">
        <v>2016</v>
      </c>
      <c r="C7458" t="s">
        <v>1067</v>
      </c>
      <c r="D7458" t="s">
        <v>1493</v>
      </c>
      <c r="E7458" s="11">
        <v>1</v>
      </c>
      <c r="F7458"/>
    </row>
    <row r="7459" spans="1:6" x14ac:dyDescent="0.25">
      <c r="A7459" t="s">
        <v>307</v>
      </c>
      <c r="B7459">
        <v>2016</v>
      </c>
      <c r="C7459" t="s">
        <v>1837</v>
      </c>
      <c r="D7459" t="s">
        <v>2746</v>
      </c>
      <c r="E7459" s="11">
        <v>1</v>
      </c>
      <c r="F7459"/>
    </row>
    <row r="7460" spans="1:6" x14ac:dyDescent="0.25">
      <c r="A7460" t="s">
        <v>307</v>
      </c>
      <c r="B7460">
        <v>2016</v>
      </c>
      <c r="C7460" t="s">
        <v>1944</v>
      </c>
      <c r="D7460" t="s">
        <v>1493</v>
      </c>
      <c r="E7460" s="11">
        <v>1</v>
      </c>
      <c r="F7460"/>
    </row>
    <row r="7461" spans="1:6" x14ac:dyDescent="0.25">
      <c r="A7461" t="s">
        <v>307</v>
      </c>
      <c r="B7461">
        <v>2016</v>
      </c>
      <c r="C7461" t="s">
        <v>1976</v>
      </c>
      <c r="D7461" t="s">
        <v>1493</v>
      </c>
      <c r="E7461" s="11">
        <v>1</v>
      </c>
      <c r="F7461"/>
    </row>
    <row r="7462" spans="1:6" x14ac:dyDescent="0.25">
      <c r="A7462" t="s">
        <v>307</v>
      </c>
      <c r="B7462">
        <v>2017</v>
      </c>
      <c r="C7462">
        <v>5</v>
      </c>
      <c r="D7462" t="s">
        <v>6147</v>
      </c>
      <c r="E7462" s="11">
        <v>1</v>
      </c>
      <c r="F7462"/>
    </row>
    <row r="7463" spans="1:6" x14ac:dyDescent="0.25">
      <c r="A7463" t="s">
        <v>307</v>
      </c>
      <c r="B7463">
        <v>2017</v>
      </c>
      <c r="C7463">
        <v>42</v>
      </c>
      <c r="D7463" t="s">
        <v>3443</v>
      </c>
      <c r="E7463" s="11">
        <v>1</v>
      </c>
      <c r="F7463"/>
    </row>
    <row r="7464" spans="1:6" x14ac:dyDescent="0.25">
      <c r="A7464" t="s">
        <v>307</v>
      </c>
      <c r="B7464">
        <v>2017</v>
      </c>
      <c r="C7464">
        <v>63</v>
      </c>
      <c r="D7464" t="s">
        <v>6049</v>
      </c>
      <c r="E7464" s="11">
        <v>1</v>
      </c>
      <c r="F7464"/>
    </row>
    <row r="7465" spans="1:6" x14ac:dyDescent="0.25">
      <c r="A7465" t="s">
        <v>307</v>
      </c>
      <c r="B7465">
        <v>2017</v>
      </c>
      <c r="C7465">
        <v>90</v>
      </c>
      <c r="D7465" t="s">
        <v>3442</v>
      </c>
      <c r="E7465" s="11">
        <v>1</v>
      </c>
      <c r="F7465"/>
    </row>
    <row r="7466" spans="1:6" x14ac:dyDescent="0.25">
      <c r="A7466" t="s">
        <v>307</v>
      </c>
      <c r="B7466">
        <v>2017</v>
      </c>
      <c r="C7466">
        <v>49</v>
      </c>
      <c r="D7466" t="s">
        <v>6002</v>
      </c>
      <c r="E7466" s="11">
        <v>1</v>
      </c>
      <c r="F7466"/>
    </row>
    <row r="7467" spans="1:6" x14ac:dyDescent="0.25">
      <c r="A7467" t="s">
        <v>307</v>
      </c>
      <c r="B7467">
        <v>2017</v>
      </c>
      <c r="C7467">
        <v>244</v>
      </c>
      <c r="D7467" t="s">
        <v>6048</v>
      </c>
      <c r="E7467" s="11">
        <v>1</v>
      </c>
      <c r="F7467"/>
    </row>
    <row r="7468" spans="1:6" x14ac:dyDescent="0.25">
      <c r="A7468" t="s">
        <v>307</v>
      </c>
      <c r="B7468">
        <v>2017</v>
      </c>
      <c r="C7468" t="s">
        <v>2495</v>
      </c>
      <c r="D7468" t="s">
        <v>6003</v>
      </c>
      <c r="E7468" s="11">
        <v>1</v>
      </c>
      <c r="F7468"/>
    </row>
    <row r="7469" spans="1:6" x14ac:dyDescent="0.25">
      <c r="A7469" t="s">
        <v>307</v>
      </c>
      <c r="B7469">
        <v>2018</v>
      </c>
      <c r="C7469">
        <v>230</v>
      </c>
      <c r="D7469" t="s">
        <v>3443</v>
      </c>
      <c r="E7469" s="11">
        <v>1</v>
      </c>
      <c r="F7469"/>
    </row>
    <row r="7470" spans="1:6" x14ac:dyDescent="0.25">
      <c r="A7470" t="s">
        <v>307</v>
      </c>
      <c r="B7470">
        <v>2018</v>
      </c>
      <c r="C7470" t="s">
        <v>3996</v>
      </c>
      <c r="D7470" t="s">
        <v>6044</v>
      </c>
      <c r="E7470" s="11">
        <v>1</v>
      </c>
      <c r="F7470"/>
    </row>
    <row r="7471" spans="1:6" x14ac:dyDescent="0.25">
      <c r="A7471" t="s">
        <v>307</v>
      </c>
      <c r="B7471">
        <v>2019</v>
      </c>
      <c r="C7471">
        <v>228</v>
      </c>
      <c r="D7471" t="s">
        <v>6048</v>
      </c>
      <c r="E7471" s="11">
        <v>1</v>
      </c>
      <c r="F7471"/>
    </row>
    <row r="7472" spans="1:6" x14ac:dyDescent="0.25">
      <c r="A7472" t="s">
        <v>307</v>
      </c>
      <c r="B7472">
        <v>2019</v>
      </c>
      <c r="C7472">
        <v>460</v>
      </c>
      <c r="D7472" t="s">
        <v>3443</v>
      </c>
      <c r="E7472" s="11">
        <v>1</v>
      </c>
      <c r="F7472"/>
    </row>
    <row r="7473" spans="1:6" x14ac:dyDescent="0.25">
      <c r="A7473" t="s">
        <v>307</v>
      </c>
      <c r="B7473">
        <v>2019</v>
      </c>
      <c r="C7473">
        <v>183</v>
      </c>
      <c r="D7473" t="s">
        <v>6150</v>
      </c>
      <c r="E7473" s="11">
        <v>1</v>
      </c>
      <c r="F7473"/>
    </row>
    <row r="7474" spans="1:6" x14ac:dyDescent="0.25">
      <c r="A7474" t="s">
        <v>307</v>
      </c>
      <c r="B7474">
        <v>2019</v>
      </c>
      <c r="C7474">
        <v>153</v>
      </c>
      <c r="D7474" t="s">
        <v>5985</v>
      </c>
      <c r="E7474" s="11">
        <v>1</v>
      </c>
      <c r="F7474"/>
    </row>
    <row r="7475" spans="1:6" x14ac:dyDescent="0.25">
      <c r="A7475" t="s">
        <v>307</v>
      </c>
      <c r="B7475">
        <v>2019</v>
      </c>
      <c r="C7475" t="s">
        <v>4986</v>
      </c>
      <c r="D7475" t="s">
        <v>9052</v>
      </c>
      <c r="E7475" s="11">
        <v>1</v>
      </c>
      <c r="F7475"/>
    </row>
    <row r="7476" spans="1:6" x14ac:dyDescent="0.25">
      <c r="A7476" s="9" t="s">
        <v>6713</v>
      </c>
      <c r="B7476" s="9"/>
      <c r="C7476" s="9"/>
      <c r="D7476" s="9"/>
      <c r="E7476" s="12">
        <v>19</v>
      </c>
      <c r="F7476"/>
    </row>
    <row r="7477" spans="1:6" x14ac:dyDescent="0.25">
      <c r="A7477" t="s">
        <v>9053</v>
      </c>
      <c r="B7477">
        <v>2019</v>
      </c>
      <c r="C7477" t="s">
        <v>5022</v>
      </c>
      <c r="D7477" t="s">
        <v>9054</v>
      </c>
      <c r="E7477" s="11">
        <v>1</v>
      </c>
      <c r="F7477"/>
    </row>
    <row r="7478" spans="1:6" x14ac:dyDescent="0.25">
      <c r="A7478" t="s">
        <v>9053</v>
      </c>
      <c r="B7478">
        <v>2019</v>
      </c>
      <c r="C7478" t="s">
        <v>6870</v>
      </c>
      <c r="D7478" t="s">
        <v>7161</v>
      </c>
      <c r="E7478" s="11">
        <v>1</v>
      </c>
      <c r="F7478"/>
    </row>
    <row r="7479" spans="1:6" x14ac:dyDescent="0.25">
      <c r="A7479" s="9" t="s">
        <v>9055</v>
      </c>
      <c r="B7479" s="9"/>
      <c r="C7479" s="9"/>
      <c r="D7479" s="9"/>
      <c r="E7479" s="12">
        <v>2</v>
      </c>
      <c r="F7479"/>
    </row>
    <row r="7480" spans="1:6" x14ac:dyDescent="0.25">
      <c r="A7480" t="s">
        <v>6638</v>
      </c>
      <c r="B7480">
        <v>2018</v>
      </c>
      <c r="C7480" t="s">
        <v>4425</v>
      </c>
      <c r="D7480" t="s">
        <v>5916</v>
      </c>
      <c r="E7480" s="11">
        <v>1</v>
      </c>
      <c r="F7480"/>
    </row>
    <row r="7481" spans="1:6" x14ac:dyDescent="0.25">
      <c r="A7481" s="9" t="s">
        <v>9056</v>
      </c>
      <c r="B7481" s="9"/>
      <c r="C7481" s="9"/>
      <c r="D7481" s="9"/>
      <c r="E7481" s="12">
        <v>1</v>
      </c>
      <c r="F7481"/>
    </row>
    <row r="7482" spans="1:6" x14ac:dyDescent="0.25">
      <c r="A7482" t="s">
        <v>9057</v>
      </c>
      <c r="B7482">
        <v>2019</v>
      </c>
      <c r="C7482" t="s">
        <v>6867</v>
      </c>
      <c r="D7482" t="s">
        <v>7161</v>
      </c>
      <c r="E7482" s="11">
        <v>1</v>
      </c>
      <c r="F7482"/>
    </row>
    <row r="7483" spans="1:6" x14ac:dyDescent="0.25">
      <c r="A7483" s="9" t="s">
        <v>9058</v>
      </c>
      <c r="B7483" s="9"/>
      <c r="C7483" s="9"/>
      <c r="D7483" s="9"/>
      <c r="E7483" s="12">
        <v>1</v>
      </c>
      <c r="F7483"/>
    </row>
    <row r="7484" spans="1:6" x14ac:dyDescent="0.25">
      <c r="A7484" t="s">
        <v>2747</v>
      </c>
      <c r="B7484">
        <v>2017</v>
      </c>
      <c r="C7484">
        <v>12</v>
      </c>
      <c r="D7484" t="s">
        <v>2551</v>
      </c>
      <c r="E7484" s="11">
        <v>1</v>
      </c>
      <c r="F7484"/>
    </row>
    <row r="7485" spans="1:6" x14ac:dyDescent="0.25">
      <c r="A7485" t="s">
        <v>2747</v>
      </c>
      <c r="B7485">
        <v>2017</v>
      </c>
      <c r="C7485">
        <v>51</v>
      </c>
      <c r="D7485" t="s">
        <v>2550</v>
      </c>
      <c r="E7485" s="11">
        <v>1</v>
      </c>
      <c r="F7485"/>
    </row>
    <row r="7486" spans="1:6" x14ac:dyDescent="0.25">
      <c r="A7486" t="s">
        <v>2747</v>
      </c>
      <c r="B7486">
        <v>2017</v>
      </c>
      <c r="C7486">
        <v>274</v>
      </c>
      <c r="D7486" t="s">
        <v>567</v>
      </c>
      <c r="E7486" s="11">
        <v>1</v>
      </c>
      <c r="F7486"/>
    </row>
    <row r="7487" spans="1:6" x14ac:dyDescent="0.25">
      <c r="A7487" t="s">
        <v>2747</v>
      </c>
      <c r="B7487">
        <v>2017</v>
      </c>
      <c r="C7487">
        <v>64</v>
      </c>
      <c r="D7487" t="s">
        <v>684</v>
      </c>
      <c r="E7487" s="11">
        <v>1</v>
      </c>
      <c r="F7487"/>
    </row>
    <row r="7488" spans="1:6" x14ac:dyDescent="0.25">
      <c r="A7488" t="s">
        <v>2747</v>
      </c>
      <c r="B7488">
        <v>2017</v>
      </c>
      <c r="C7488">
        <v>288</v>
      </c>
      <c r="D7488" t="s">
        <v>2554</v>
      </c>
      <c r="E7488" s="11">
        <v>1</v>
      </c>
      <c r="F7488"/>
    </row>
    <row r="7489" spans="1:6" x14ac:dyDescent="0.25">
      <c r="A7489" t="s">
        <v>2747</v>
      </c>
      <c r="B7489">
        <v>2017</v>
      </c>
      <c r="C7489" t="s">
        <v>2824</v>
      </c>
      <c r="D7489" t="s">
        <v>3420</v>
      </c>
      <c r="E7489" s="11">
        <v>1</v>
      </c>
      <c r="F7489"/>
    </row>
    <row r="7490" spans="1:6" x14ac:dyDescent="0.25">
      <c r="A7490" s="9" t="s">
        <v>9059</v>
      </c>
      <c r="B7490" s="9"/>
      <c r="C7490" s="9"/>
      <c r="D7490" s="9"/>
      <c r="E7490" s="12">
        <v>6</v>
      </c>
      <c r="F7490"/>
    </row>
    <row r="7491" spans="1:6" x14ac:dyDescent="0.25">
      <c r="A7491" t="s">
        <v>303</v>
      </c>
      <c r="B7491">
        <v>2010</v>
      </c>
      <c r="C7491">
        <v>661</v>
      </c>
      <c r="D7491" t="s">
        <v>567</v>
      </c>
      <c r="E7491" s="11">
        <v>1</v>
      </c>
      <c r="F7491"/>
    </row>
    <row r="7492" spans="1:6" x14ac:dyDescent="0.25">
      <c r="A7492" s="9" t="s">
        <v>9060</v>
      </c>
      <c r="B7492" s="9"/>
      <c r="C7492" s="9"/>
      <c r="D7492" s="9"/>
      <c r="E7492" s="12">
        <v>1</v>
      </c>
      <c r="F7492"/>
    </row>
    <row r="7493" spans="1:6" x14ac:dyDescent="0.25">
      <c r="A7493" t="s">
        <v>4095</v>
      </c>
      <c r="B7493">
        <v>2018</v>
      </c>
      <c r="C7493" t="s">
        <v>3998</v>
      </c>
      <c r="D7493" t="s">
        <v>1493</v>
      </c>
      <c r="E7493" s="11">
        <v>1</v>
      </c>
      <c r="F7493"/>
    </row>
    <row r="7494" spans="1:6" x14ac:dyDescent="0.25">
      <c r="A7494" s="9" t="s">
        <v>9061</v>
      </c>
      <c r="B7494" s="9"/>
      <c r="C7494" s="9"/>
      <c r="D7494" s="9"/>
      <c r="E7494" s="12">
        <v>1</v>
      </c>
      <c r="F7494"/>
    </row>
    <row r="7495" spans="1:6" x14ac:dyDescent="0.25">
      <c r="A7495" t="s">
        <v>9062</v>
      </c>
      <c r="B7495">
        <v>2019</v>
      </c>
      <c r="C7495">
        <v>629</v>
      </c>
      <c r="D7495" t="s">
        <v>567</v>
      </c>
      <c r="E7495" s="11">
        <v>1</v>
      </c>
      <c r="F7495"/>
    </row>
    <row r="7496" spans="1:6" x14ac:dyDescent="0.25">
      <c r="A7496" s="9" t="s">
        <v>9063</v>
      </c>
      <c r="B7496" s="9"/>
      <c r="C7496" s="9"/>
      <c r="D7496" s="9"/>
      <c r="E7496" s="12">
        <v>1</v>
      </c>
      <c r="F7496"/>
    </row>
    <row r="7497" spans="1:6" x14ac:dyDescent="0.25">
      <c r="A7497" t="s">
        <v>3673</v>
      </c>
      <c r="B7497">
        <v>1984</v>
      </c>
      <c r="C7497">
        <v>599</v>
      </c>
      <c r="D7497" t="s">
        <v>3625</v>
      </c>
      <c r="E7497" s="11">
        <v>1</v>
      </c>
      <c r="F7497"/>
    </row>
    <row r="7498" spans="1:6" x14ac:dyDescent="0.25">
      <c r="A7498" t="s">
        <v>3673</v>
      </c>
      <c r="B7498">
        <v>1984</v>
      </c>
      <c r="C7498">
        <v>182</v>
      </c>
      <c r="D7498" t="s">
        <v>567</v>
      </c>
      <c r="E7498" s="11">
        <v>1</v>
      </c>
      <c r="F7498"/>
    </row>
    <row r="7499" spans="1:6" x14ac:dyDescent="0.25">
      <c r="A7499" s="9" t="s">
        <v>9064</v>
      </c>
      <c r="B7499" s="9"/>
      <c r="C7499" s="9"/>
      <c r="D7499" s="9"/>
      <c r="E7499" s="12">
        <v>2</v>
      </c>
      <c r="F7499"/>
    </row>
    <row r="7500" spans="1:6" x14ac:dyDescent="0.25">
      <c r="A7500" t="s">
        <v>2748</v>
      </c>
      <c r="B7500">
        <v>2016</v>
      </c>
      <c r="C7500">
        <v>720</v>
      </c>
      <c r="D7500" t="s">
        <v>2564</v>
      </c>
      <c r="E7500" s="11">
        <v>1</v>
      </c>
      <c r="F7500"/>
    </row>
    <row r="7501" spans="1:6" x14ac:dyDescent="0.25">
      <c r="A7501" t="s">
        <v>2748</v>
      </c>
      <c r="B7501">
        <v>2016</v>
      </c>
      <c r="C7501" t="s">
        <v>1903</v>
      </c>
      <c r="D7501" t="s">
        <v>1493</v>
      </c>
      <c r="E7501" s="11">
        <v>1</v>
      </c>
      <c r="F7501"/>
    </row>
    <row r="7502" spans="1:6" x14ac:dyDescent="0.25">
      <c r="A7502" s="9" t="s">
        <v>9065</v>
      </c>
      <c r="B7502" s="9"/>
      <c r="C7502" s="9"/>
      <c r="D7502" s="9"/>
      <c r="E7502" s="12">
        <v>2</v>
      </c>
      <c r="F7502"/>
    </row>
    <row r="7503" spans="1:6" x14ac:dyDescent="0.25">
      <c r="A7503" t="s">
        <v>6639</v>
      </c>
      <c r="B7503">
        <v>2016</v>
      </c>
      <c r="C7503">
        <v>711</v>
      </c>
      <c r="D7503" t="s">
        <v>6640</v>
      </c>
      <c r="E7503" s="11">
        <v>1</v>
      </c>
      <c r="F7503"/>
    </row>
    <row r="7504" spans="1:6" x14ac:dyDescent="0.25">
      <c r="A7504" s="9" t="s">
        <v>9066</v>
      </c>
      <c r="B7504" s="9"/>
      <c r="C7504" s="9"/>
      <c r="D7504" s="9"/>
      <c r="E7504" s="12">
        <v>1</v>
      </c>
      <c r="F7504"/>
    </row>
    <row r="7505" spans="1:6" x14ac:dyDescent="0.25">
      <c r="A7505" t="s">
        <v>5843</v>
      </c>
      <c r="B7505">
        <v>2017</v>
      </c>
      <c r="C7505" t="s">
        <v>4755</v>
      </c>
      <c r="D7505" t="s">
        <v>7154</v>
      </c>
      <c r="E7505" s="11">
        <v>1</v>
      </c>
      <c r="F7505"/>
    </row>
    <row r="7506" spans="1:6" x14ac:dyDescent="0.25">
      <c r="A7506" s="9" t="s">
        <v>9067</v>
      </c>
      <c r="B7506" s="9"/>
      <c r="C7506" s="9"/>
      <c r="D7506" s="9"/>
      <c r="E7506" s="12">
        <v>1</v>
      </c>
      <c r="F7506"/>
    </row>
    <row r="7507" spans="1:6" x14ac:dyDescent="0.25">
      <c r="A7507" t="s">
        <v>9068</v>
      </c>
      <c r="B7507">
        <v>2019</v>
      </c>
      <c r="C7507" t="s">
        <v>6969</v>
      </c>
      <c r="D7507" t="s">
        <v>7161</v>
      </c>
      <c r="E7507" s="11">
        <v>1</v>
      </c>
      <c r="F7507"/>
    </row>
    <row r="7508" spans="1:6" x14ac:dyDescent="0.25">
      <c r="A7508" s="9" t="s">
        <v>9069</v>
      </c>
      <c r="B7508" s="9"/>
      <c r="C7508" s="9"/>
      <c r="D7508" s="9"/>
      <c r="E7508" s="12">
        <v>1</v>
      </c>
      <c r="F7508"/>
    </row>
    <row r="7509" spans="1:6" x14ac:dyDescent="0.25">
      <c r="A7509" t="s">
        <v>2749</v>
      </c>
      <c r="B7509">
        <v>2016</v>
      </c>
      <c r="C7509" t="s">
        <v>1975</v>
      </c>
      <c r="D7509" t="s">
        <v>1493</v>
      </c>
      <c r="E7509" s="11">
        <v>1</v>
      </c>
      <c r="F7509"/>
    </row>
    <row r="7510" spans="1:6" x14ac:dyDescent="0.25">
      <c r="A7510" s="9" t="s">
        <v>9070</v>
      </c>
      <c r="B7510" s="9"/>
      <c r="C7510" s="9"/>
      <c r="D7510" s="9"/>
      <c r="E7510" s="12">
        <v>1</v>
      </c>
      <c r="F7510"/>
    </row>
    <row r="7511" spans="1:6" x14ac:dyDescent="0.25">
      <c r="A7511" t="s">
        <v>3568</v>
      </c>
      <c r="B7511">
        <v>2016</v>
      </c>
      <c r="C7511" t="s">
        <v>1566</v>
      </c>
      <c r="D7511" t="s">
        <v>5685</v>
      </c>
      <c r="E7511" s="11">
        <v>1</v>
      </c>
      <c r="F7511"/>
    </row>
    <row r="7512" spans="1:6" x14ac:dyDescent="0.25">
      <c r="A7512" t="s">
        <v>3568</v>
      </c>
      <c r="B7512">
        <v>2018</v>
      </c>
      <c r="C7512">
        <v>629</v>
      </c>
      <c r="D7512" t="s">
        <v>3921</v>
      </c>
      <c r="E7512" s="11">
        <v>1</v>
      </c>
      <c r="F7512"/>
    </row>
    <row r="7513" spans="1:6" x14ac:dyDescent="0.25">
      <c r="A7513" t="s">
        <v>3568</v>
      </c>
      <c r="B7513">
        <v>2018</v>
      </c>
      <c r="C7513" t="s">
        <v>2829</v>
      </c>
      <c r="D7513" t="s">
        <v>1493</v>
      </c>
      <c r="E7513" s="11">
        <v>1</v>
      </c>
      <c r="F7513"/>
    </row>
    <row r="7514" spans="1:6" x14ac:dyDescent="0.25">
      <c r="A7514" s="9" t="s">
        <v>9071</v>
      </c>
      <c r="B7514" s="9"/>
      <c r="C7514" s="9"/>
      <c r="D7514" s="9"/>
      <c r="E7514" s="12">
        <v>3</v>
      </c>
      <c r="F7514"/>
    </row>
    <row r="7515" spans="1:6" x14ac:dyDescent="0.25">
      <c r="A7515" t="s">
        <v>6641</v>
      </c>
      <c r="B7515">
        <v>2017</v>
      </c>
      <c r="C7515">
        <v>473</v>
      </c>
      <c r="D7515" t="s">
        <v>3443</v>
      </c>
      <c r="E7515" s="11">
        <v>1</v>
      </c>
      <c r="F7515"/>
    </row>
    <row r="7516" spans="1:6" x14ac:dyDescent="0.25">
      <c r="A7516" s="9" t="s">
        <v>9072</v>
      </c>
      <c r="B7516" s="9"/>
      <c r="C7516" s="9"/>
      <c r="D7516" s="9"/>
      <c r="E7516" s="12">
        <v>1</v>
      </c>
      <c r="F7516"/>
    </row>
    <row r="7517" spans="1:6" x14ac:dyDescent="0.25">
      <c r="A7517" t="s">
        <v>9073</v>
      </c>
      <c r="B7517">
        <v>2019</v>
      </c>
      <c r="C7517" t="s">
        <v>3951</v>
      </c>
      <c r="D7517" t="s">
        <v>3454</v>
      </c>
      <c r="E7517" s="11">
        <v>1</v>
      </c>
      <c r="F7517"/>
    </row>
    <row r="7518" spans="1:6" x14ac:dyDescent="0.25">
      <c r="A7518" s="9" t="s">
        <v>9074</v>
      </c>
      <c r="B7518" s="9"/>
      <c r="C7518" s="9"/>
      <c r="D7518" s="9"/>
      <c r="E7518" s="12">
        <v>1</v>
      </c>
      <c r="F7518"/>
    </row>
    <row r="7519" spans="1:6" x14ac:dyDescent="0.25">
      <c r="A7519" t="s">
        <v>9075</v>
      </c>
      <c r="B7519">
        <v>2019</v>
      </c>
      <c r="C7519">
        <v>303</v>
      </c>
      <c r="D7519" t="s">
        <v>567</v>
      </c>
      <c r="E7519" s="11">
        <v>1</v>
      </c>
      <c r="F7519"/>
    </row>
    <row r="7520" spans="1:6" x14ac:dyDescent="0.25">
      <c r="A7520" s="9" t="s">
        <v>9076</v>
      </c>
      <c r="B7520" s="9"/>
      <c r="C7520" s="9"/>
      <c r="D7520" s="9"/>
      <c r="E7520" s="12">
        <v>1</v>
      </c>
      <c r="F7520"/>
    </row>
    <row r="7521" spans="1:6" x14ac:dyDescent="0.25">
      <c r="A7521" t="s">
        <v>4096</v>
      </c>
      <c r="B7521">
        <v>2018</v>
      </c>
      <c r="C7521" t="s">
        <v>1985</v>
      </c>
      <c r="D7521" t="s">
        <v>1493</v>
      </c>
      <c r="E7521" s="11">
        <v>1</v>
      </c>
      <c r="F7521"/>
    </row>
    <row r="7522" spans="1:6" x14ac:dyDescent="0.25">
      <c r="A7522" s="9" t="s">
        <v>9077</v>
      </c>
      <c r="B7522" s="9"/>
      <c r="C7522" s="9"/>
      <c r="D7522" s="9"/>
      <c r="E7522" s="12">
        <v>1</v>
      </c>
      <c r="F7522"/>
    </row>
    <row r="7523" spans="1:6" x14ac:dyDescent="0.25">
      <c r="A7523" t="s">
        <v>6642</v>
      </c>
      <c r="B7523">
        <v>2016</v>
      </c>
      <c r="C7523" t="s">
        <v>1570</v>
      </c>
      <c r="D7523" t="s">
        <v>6022</v>
      </c>
      <c r="E7523" s="11">
        <v>1</v>
      </c>
      <c r="F7523"/>
    </row>
    <row r="7524" spans="1:6" x14ac:dyDescent="0.25">
      <c r="A7524" s="9" t="s">
        <v>9078</v>
      </c>
      <c r="B7524" s="9"/>
      <c r="C7524" s="9"/>
      <c r="D7524" s="9"/>
      <c r="E7524" s="12">
        <v>1</v>
      </c>
      <c r="F7524"/>
    </row>
    <row r="7525" spans="1:6" x14ac:dyDescent="0.25">
      <c r="A7525" t="s">
        <v>305</v>
      </c>
      <c r="B7525">
        <v>1968</v>
      </c>
      <c r="C7525">
        <v>103</v>
      </c>
      <c r="D7525" t="s">
        <v>3443</v>
      </c>
      <c r="E7525" s="11">
        <v>1</v>
      </c>
      <c r="F7525"/>
    </row>
    <row r="7526" spans="1:6" x14ac:dyDescent="0.25">
      <c r="A7526" t="s">
        <v>305</v>
      </c>
      <c r="B7526">
        <v>1975</v>
      </c>
      <c r="C7526">
        <v>220</v>
      </c>
      <c r="D7526" t="s">
        <v>3443</v>
      </c>
      <c r="E7526" s="11">
        <v>1</v>
      </c>
      <c r="F7526"/>
    </row>
    <row r="7527" spans="1:6" x14ac:dyDescent="0.25">
      <c r="A7527" t="s">
        <v>305</v>
      </c>
      <c r="B7527">
        <v>1976</v>
      </c>
      <c r="C7527">
        <v>530</v>
      </c>
      <c r="D7527" t="s">
        <v>3443</v>
      </c>
      <c r="E7527" s="11">
        <v>1</v>
      </c>
      <c r="F7527"/>
    </row>
    <row r="7528" spans="1:6" x14ac:dyDescent="0.25">
      <c r="A7528" t="s">
        <v>305</v>
      </c>
      <c r="B7528">
        <v>1978</v>
      </c>
      <c r="C7528">
        <v>310</v>
      </c>
      <c r="D7528" t="s">
        <v>3443</v>
      </c>
      <c r="E7528" s="11">
        <v>1</v>
      </c>
      <c r="F7528"/>
    </row>
    <row r="7529" spans="1:6" x14ac:dyDescent="0.25">
      <c r="A7529" t="s">
        <v>305</v>
      </c>
      <c r="B7529">
        <v>1979</v>
      </c>
      <c r="C7529">
        <v>170</v>
      </c>
      <c r="D7529" t="s">
        <v>3443</v>
      </c>
      <c r="E7529" s="11">
        <v>1</v>
      </c>
      <c r="F7529"/>
    </row>
    <row r="7530" spans="1:6" x14ac:dyDescent="0.25">
      <c r="A7530" t="s">
        <v>305</v>
      </c>
      <c r="B7530">
        <v>1980</v>
      </c>
      <c r="C7530">
        <v>440</v>
      </c>
      <c r="D7530" t="s">
        <v>3443</v>
      </c>
      <c r="E7530" s="11">
        <v>1</v>
      </c>
      <c r="F7530"/>
    </row>
    <row r="7531" spans="1:6" x14ac:dyDescent="0.25">
      <c r="A7531" t="s">
        <v>305</v>
      </c>
      <c r="B7531">
        <v>1981</v>
      </c>
      <c r="C7531">
        <v>112</v>
      </c>
      <c r="D7531" t="s">
        <v>5893</v>
      </c>
      <c r="E7531" s="11">
        <v>1</v>
      </c>
      <c r="F7531"/>
    </row>
    <row r="7532" spans="1:6" x14ac:dyDescent="0.25">
      <c r="A7532" t="s">
        <v>305</v>
      </c>
      <c r="B7532">
        <v>1981</v>
      </c>
      <c r="C7532">
        <v>605</v>
      </c>
      <c r="D7532" t="s">
        <v>3443</v>
      </c>
      <c r="E7532" s="11">
        <v>1</v>
      </c>
      <c r="F7532"/>
    </row>
    <row r="7533" spans="1:6" x14ac:dyDescent="0.25">
      <c r="A7533" t="s">
        <v>305</v>
      </c>
      <c r="B7533">
        <v>1982</v>
      </c>
      <c r="C7533">
        <v>234</v>
      </c>
      <c r="D7533" t="s">
        <v>5893</v>
      </c>
      <c r="E7533" s="11">
        <v>1</v>
      </c>
      <c r="F7533"/>
    </row>
    <row r="7534" spans="1:6" x14ac:dyDescent="0.25">
      <c r="A7534" t="s">
        <v>305</v>
      </c>
      <c r="B7534">
        <v>1982</v>
      </c>
      <c r="C7534">
        <v>305</v>
      </c>
      <c r="D7534" t="s">
        <v>3443</v>
      </c>
      <c r="E7534" s="11">
        <v>1</v>
      </c>
      <c r="F7534"/>
    </row>
    <row r="7535" spans="1:6" x14ac:dyDescent="0.25">
      <c r="A7535" t="s">
        <v>305</v>
      </c>
      <c r="B7535">
        <v>1982</v>
      </c>
      <c r="C7535">
        <v>306</v>
      </c>
      <c r="D7535" t="s">
        <v>5998</v>
      </c>
      <c r="E7535" s="11">
        <v>1</v>
      </c>
      <c r="F7535"/>
    </row>
    <row r="7536" spans="1:6" x14ac:dyDescent="0.25">
      <c r="A7536" t="s">
        <v>305</v>
      </c>
      <c r="B7536">
        <v>1982</v>
      </c>
      <c r="C7536">
        <v>443</v>
      </c>
      <c r="D7536" t="s">
        <v>3442</v>
      </c>
      <c r="E7536" s="11">
        <v>1</v>
      </c>
      <c r="F7536"/>
    </row>
    <row r="7537" spans="1:6" x14ac:dyDescent="0.25">
      <c r="A7537" t="s">
        <v>305</v>
      </c>
      <c r="B7537">
        <v>1983</v>
      </c>
      <c r="C7537">
        <v>531</v>
      </c>
      <c r="D7537" t="s">
        <v>3442</v>
      </c>
      <c r="E7537" s="11">
        <v>1</v>
      </c>
      <c r="F7537"/>
    </row>
    <row r="7538" spans="1:6" x14ac:dyDescent="0.25">
      <c r="A7538" t="s">
        <v>305</v>
      </c>
      <c r="B7538">
        <v>1983</v>
      </c>
      <c r="C7538">
        <v>47</v>
      </c>
      <c r="D7538" t="s">
        <v>5893</v>
      </c>
      <c r="E7538" s="11">
        <v>1</v>
      </c>
      <c r="F7538"/>
    </row>
    <row r="7539" spans="1:6" x14ac:dyDescent="0.25">
      <c r="A7539" t="s">
        <v>305</v>
      </c>
      <c r="B7539">
        <v>1984</v>
      </c>
      <c r="C7539">
        <v>414</v>
      </c>
      <c r="D7539" t="s">
        <v>3442</v>
      </c>
      <c r="E7539" s="11">
        <v>1</v>
      </c>
      <c r="F7539"/>
    </row>
    <row r="7540" spans="1:6" x14ac:dyDescent="0.25">
      <c r="A7540" t="s">
        <v>305</v>
      </c>
      <c r="B7540">
        <v>1985</v>
      </c>
      <c r="C7540">
        <v>10</v>
      </c>
      <c r="D7540" t="s">
        <v>5923</v>
      </c>
      <c r="E7540" s="11">
        <v>1</v>
      </c>
      <c r="F7540"/>
    </row>
    <row r="7541" spans="1:6" x14ac:dyDescent="0.25">
      <c r="A7541" t="s">
        <v>305</v>
      </c>
      <c r="B7541">
        <v>1985</v>
      </c>
      <c r="C7541">
        <v>16</v>
      </c>
      <c r="D7541" t="s">
        <v>3442</v>
      </c>
      <c r="E7541" s="11">
        <v>1</v>
      </c>
      <c r="F7541"/>
    </row>
    <row r="7542" spans="1:6" x14ac:dyDescent="0.25">
      <c r="A7542" t="s">
        <v>305</v>
      </c>
      <c r="B7542">
        <v>1985</v>
      </c>
      <c r="C7542">
        <v>598</v>
      </c>
      <c r="D7542" t="s">
        <v>5893</v>
      </c>
      <c r="E7542" s="11">
        <v>1</v>
      </c>
      <c r="F7542"/>
    </row>
    <row r="7543" spans="1:6" x14ac:dyDescent="0.25">
      <c r="A7543" t="s">
        <v>305</v>
      </c>
      <c r="B7543">
        <v>1985</v>
      </c>
      <c r="C7543">
        <v>729</v>
      </c>
      <c r="D7543" t="s">
        <v>3443</v>
      </c>
      <c r="E7543" s="11">
        <v>1</v>
      </c>
      <c r="F7543"/>
    </row>
    <row r="7544" spans="1:6" x14ac:dyDescent="0.25">
      <c r="A7544" t="s">
        <v>305</v>
      </c>
      <c r="B7544">
        <v>1986</v>
      </c>
      <c r="C7544">
        <v>170</v>
      </c>
      <c r="D7544" t="s">
        <v>5893</v>
      </c>
      <c r="E7544" s="11">
        <v>1</v>
      </c>
      <c r="F7544"/>
    </row>
    <row r="7545" spans="1:6" x14ac:dyDescent="0.25">
      <c r="A7545" t="s">
        <v>305</v>
      </c>
      <c r="B7545">
        <v>1986</v>
      </c>
      <c r="C7545">
        <v>335</v>
      </c>
      <c r="D7545" t="s">
        <v>3443</v>
      </c>
      <c r="E7545" s="11">
        <v>1</v>
      </c>
      <c r="F7545"/>
    </row>
    <row r="7546" spans="1:6" x14ac:dyDescent="0.25">
      <c r="A7546" t="s">
        <v>305</v>
      </c>
      <c r="B7546">
        <v>1987</v>
      </c>
      <c r="C7546">
        <v>673</v>
      </c>
      <c r="D7546" t="s">
        <v>3443</v>
      </c>
      <c r="E7546" s="11">
        <v>1</v>
      </c>
      <c r="F7546"/>
    </row>
    <row r="7547" spans="1:6" x14ac:dyDescent="0.25">
      <c r="A7547" t="s">
        <v>305</v>
      </c>
      <c r="B7547">
        <v>1988</v>
      </c>
      <c r="C7547">
        <v>575</v>
      </c>
      <c r="D7547" t="s">
        <v>3443</v>
      </c>
      <c r="E7547" s="11">
        <v>1</v>
      </c>
      <c r="F7547"/>
    </row>
    <row r="7548" spans="1:6" x14ac:dyDescent="0.25">
      <c r="A7548" t="s">
        <v>305</v>
      </c>
      <c r="B7548">
        <v>1988</v>
      </c>
      <c r="C7548">
        <v>407</v>
      </c>
      <c r="D7548" t="s">
        <v>3442</v>
      </c>
      <c r="E7548" s="11">
        <v>1</v>
      </c>
      <c r="F7548"/>
    </row>
    <row r="7549" spans="1:6" x14ac:dyDescent="0.25">
      <c r="A7549" t="s">
        <v>305</v>
      </c>
      <c r="B7549">
        <v>1988</v>
      </c>
      <c r="C7549">
        <v>105</v>
      </c>
      <c r="D7549" t="s">
        <v>5903</v>
      </c>
      <c r="E7549" s="11">
        <v>1</v>
      </c>
      <c r="F7549"/>
    </row>
    <row r="7550" spans="1:6" x14ac:dyDescent="0.25">
      <c r="A7550" t="s">
        <v>305</v>
      </c>
      <c r="B7550">
        <v>1988</v>
      </c>
      <c r="C7550">
        <v>505</v>
      </c>
      <c r="D7550" t="s">
        <v>5893</v>
      </c>
      <c r="E7550" s="11">
        <v>1</v>
      </c>
      <c r="F7550"/>
    </row>
    <row r="7551" spans="1:6" x14ac:dyDescent="0.25">
      <c r="A7551" s="9" t="s">
        <v>9079</v>
      </c>
      <c r="B7551" s="9"/>
      <c r="C7551" s="9"/>
      <c r="D7551" s="9"/>
      <c r="E7551" s="12">
        <v>26</v>
      </c>
      <c r="F7551"/>
    </row>
    <row r="7552" spans="1:6" x14ac:dyDescent="0.25">
      <c r="A7552" t="s">
        <v>6312</v>
      </c>
      <c r="B7552">
        <v>2010</v>
      </c>
      <c r="C7552">
        <v>515</v>
      </c>
      <c r="D7552" t="s">
        <v>3443</v>
      </c>
      <c r="E7552" s="11">
        <v>1</v>
      </c>
      <c r="F7552"/>
    </row>
    <row r="7553" spans="1:6" x14ac:dyDescent="0.25">
      <c r="A7553" s="9" t="s">
        <v>9080</v>
      </c>
      <c r="B7553" s="9"/>
      <c r="C7553" s="9"/>
      <c r="D7553" s="9"/>
      <c r="E7553" s="12">
        <v>1</v>
      </c>
      <c r="F7553"/>
    </row>
    <row r="7554" spans="1:6" x14ac:dyDescent="0.25">
      <c r="A7554" t="s">
        <v>6313</v>
      </c>
      <c r="B7554">
        <v>2004</v>
      </c>
      <c r="C7554">
        <v>694</v>
      </c>
      <c r="D7554" t="s">
        <v>3443</v>
      </c>
      <c r="E7554" s="11">
        <v>1</v>
      </c>
      <c r="F7554"/>
    </row>
    <row r="7555" spans="1:6" x14ac:dyDescent="0.25">
      <c r="A7555" s="9" t="s">
        <v>9081</v>
      </c>
      <c r="B7555" s="9"/>
      <c r="C7555" s="9"/>
      <c r="D7555" s="9"/>
      <c r="E7555" s="12">
        <v>1</v>
      </c>
      <c r="F7555"/>
    </row>
    <row r="7556" spans="1:6" x14ac:dyDescent="0.25">
      <c r="A7556" t="s">
        <v>308</v>
      </c>
      <c r="B7556">
        <v>2001</v>
      </c>
      <c r="C7556">
        <v>726</v>
      </c>
      <c r="D7556" t="s">
        <v>567</v>
      </c>
      <c r="E7556" s="11">
        <v>1</v>
      </c>
      <c r="F7556"/>
    </row>
    <row r="7557" spans="1:6" x14ac:dyDescent="0.25">
      <c r="A7557" t="s">
        <v>308</v>
      </c>
      <c r="B7557">
        <v>2002</v>
      </c>
      <c r="C7557">
        <v>20</v>
      </c>
      <c r="D7557" t="s">
        <v>5957</v>
      </c>
      <c r="E7557" s="11">
        <v>1</v>
      </c>
      <c r="F7557"/>
    </row>
    <row r="7558" spans="1:6" x14ac:dyDescent="0.25">
      <c r="A7558" t="s">
        <v>308</v>
      </c>
      <c r="B7558">
        <v>2002</v>
      </c>
      <c r="C7558">
        <v>716</v>
      </c>
      <c r="D7558" t="s">
        <v>3443</v>
      </c>
      <c r="E7558" s="11">
        <v>1</v>
      </c>
      <c r="F7558"/>
    </row>
    <row r="7559" spans="1:6" x14ac:dyDescent="0.25">
      <c r="A7559" t="s">
        <v>308</v>
      </c>
      <c r="B7559">
        <v>2002</v>
      </c>
      <c r="C7559">
        <v>718</v>
      </c>
      <c r="D7559" t="s">
        <v>3443</v>
      </c>
      <c r="E7559" s="11">
        <v>1</v>
      </c>
      <c r="F7559"/>
    </row>
    <row r="7560" spans="1:6" x14ac:dyDescent="0.25">
      <c r="A7560" t="s">
        <v>308</v>
      </c>
      <c r="B7560">
        <v>2002</v>
      </c>
      <c r="C7560">
        <v>225</v>
      </c>
      <c r="D7560" t="s">
        <v>3443</v>
      </c>
      <c r="E7560" s="11">
        <v>1</v>
      </c>
      <c r="F7560"/>
    </row>
    <row r="7561" spans="1:6" x14ac:dyDescent="0.25">
      <c r="A7561" t="s">
        <v>308</v>
      </c>
      <c r="B7561">
        <v>2004</v>
      </c>
      <c r="C7561">
        <v>10</v>
      </c>
      <c r="D7561" t="s">
        <v>3443</v>
      </c>
      <c r="E7561" s="11">
        <v>1</v>
      </c>
      <c r="F7561"/>
    </row>
    <row r="7562" spans="1:6" x14ac:dyDescent="0.25">
      <c r="A7562" t="s">
        <v>308</v>
      </c>
      <c r="B7562">
        <v>2004</v>
      </c>
      <c r="C7562">
        <v>338</v>
      </c>
      <c r="D7562" t="s">
        <v>3443</v>
      </c>
      <c r="E7562" s="11">
        <v>1</v>
      </c>
      <c r="F7562"/>
    </row>
    <row r="7563" spans="1:6" x14ac:dyDescent="0.25">
      <c r="A7563" t="s">
        <v>308</v>
      </c>
      <c r="B7563">
        <v>2004</v>
      </c>
      <c r="C7563">
        <v>703</v>
      </c>
      <c r="D7563" t="s">
        <v>3443</v>
      </c>
      <c r="E7563" s="11">
        <v>1</v>
      </c>
      <c r="F7563"/>
    </row>
    <row r="7564" spans="1:6" x14ac:dyDescent="0.25">
      <c r="A7564" t="s">
        <v>308</v>
      </c>
      <c r="B7564">
        <v>2005</v>
      </c>
      <c r="C7564">
        <v>400</v>
      </c>
      <c r="D7564" t="s">
        <v>3443</v>
      </c>
      <c r="E7564" s="11">
        <v>1</v>
      </c>
      <c r="F7564"/>
    </row>
    <row r="7565" spans="1:6" x14ac:dyDescent="0.25">
      <c r="A7565" t="s">
        <v>308</v>
      </c>
      <c r="B7565">
        <v>2006</v>
      </c>
      <c r="C7565">
        <v>225</v>
      </c>
      <c r="D7565" t="s">
        <v>3443</v>
      </c>
      <c r="E7565" s="11">
        <v>1</v>
      </c>
      <c r="F7565"/>
    </row>
    <row r="7566" spans="1:6" x14ac:dyDescent="0.25">
      <c r="A7566" t="s">
        <v>308</v>
      </c>
      <c r="B7566">
        <v>2007</v>
      </c>
      <c r="C7566" t="s">
        <v>932</v>
      </c>
      <c r="D7566" t="s">
        <v>3454</v>
      </c>
      <c r="E7566" s="11">
        <v>1</v>
      </c>
      <c r="F7566"/>
    </row>
    <row r="7567" spans="1:6" x14ac:dyDescent="0.25">
      <c r="A7567" t="s">
        <v>308</v>
      </c>
      <c r="B7567">
        <v>2008</v>
      </c>
      <c r="C7567">
        <v>15</v>
      </c>
      <c r="D7567" t="s">
        <v>3443</v>
      </c>
      <c r="E7567" s="11">
        <v>1</v>
      </c>
      <c r="F7567"/>
    </row>
    <row r="7568" spans="1:6" x14ac:dyDescent="0.25">
      <c r="A7568" t="s">
        <v>308</v>
      </c>
      <c r="B7568">
        <v>2008</v>
      </c>
      <c r="C7568">
        <v>250</v>
      </c>
      <c r="D7568" t="s">
        <v>6047</v>
      </c>
      <c r="E7568" s="11">
        <v>1</v>
      </c>
      <c r="F7568"/>
    </row>
    <row r="7569" spans="1:6" x14ac:dyDescent="0.25">
      <c r="A7569" t="s">
        <v>308</v>
      </c>
      <c r="B7569">
        <v>2008</v>
      </c>
      <c r="C7569">
        <v>320</v>
      </c>
      <c r="D7569" t="s">
        <v>3443</v>
      </c>
      <c r="E7569" s="11">
        <v>1</v>
      </c>
      <c r="F7569"/>
    </row>
    <row r="7570" spans="1:6" x14ac:dyDescent="0.25">
      <c r="A7570" t="s">
        <v>308</v>
      </c>
      <c r="B7570">
        <v>2008</v>
      </c>
      <c r="C7570" t="s">
        <v>944</v>
      </c>
      <c r="D7570" t="s">
        <v>6146</v>
      </c>
      <c r="E7570" s="11">
        <v>1</v>
      </c>
      <c r="F7570"/>
    </row>
    <row r="7571" spans="1:6" x14ac:dyDescent="0.25">
      <c r="A7571" t="s">
        <v>308</v>
      </c>
      <c r="B7571">
        <v>2009</v>
      </c>
      <c r="C7571" t="s">
        <v>977</v>
      </c>
      <c r="D7571" t="s">
        <v>3454</v>
      </c>
      <c r="E7571" s="11">
        <v>1</v>
      </c>
      <c r="F7571"/>
    </row>
    <row r="7572" spans="1:6" x14ac:dyDescent="0.25">
      <c r="A7572" t="s">
        <v>308</v>
      </c>
      <c r="B7572">
        <v>2010</v>
      </c>
      <c r="C7572">
        <v>125</v>
      </c>
      <c r="D7572" t="s">
        <v>3443</v>
      </c>
      <c r="E7572" s="11">
        <v>1</v>
      </c>
      <c r="F7572"/>
    </row>
    <row r="7573" spans="1:6" x14ac:dyDescent="0.25">
      <c r="A7573" t="s">
        <v>308</v>
      </c>
      <c r="B7573">
        <v>2010</v>
      </c>
      <c r="C7573">
        <v>244</v>
      </c>
      <c r="D7573" t="s">
        <v>5960</v>
      </c>
      <c r="E7573" s="11">
        <v>1</v>
      </c>
      <c r="F7573"/>
    </row>
    <row r="7574" spans="1:6" x14ac:dyDescent="0.25">
      <c r="A7574" t="s">
        <v>308</v>
      </c>
      <c r="B7574">
        <v>2010</v>
      </c>
      <c r="C7574" t="s">
        <v>1010</v>
      </c>
      <c r="D7574" t="s">
        <v>6059</v>
      </c>
      <c r="E7574" s="11">
        <v>1</v>
      </c>
      <c r="F7574"/>
    </row>
    <row r="7575" spans="1:6" x14ac:dyDescent="0.25">
      <c r="A7575" t="s">
        <v>308</v>
      </c>
      <c r="B7575">
        <v>2010</v>
      </c>
      <c r="C7575" t="s">
        <v>1013</v>
      </c>
      <c r="D7575" t="s">
        <v>3454</v>
      </c>
      <c r="E7575" s="11">
        <v>1</v>
      </c>
      <c r="F7575"/>
    </row>
    <row r="7576" spans="1:6" x14ac:dyDescent="0.25">
      <c r="A7576" t="s">
        <v>308</v>
      </c>
      <c r="B7576">
        <v>2011</v>
      </c>
      <c r="C7576">
        <v>1</v>
      </c>
      <c r="D7576" t="s">
        <v>5985</v>
      </c>
      <c r="E7576" s="11">
        <v>1</v>
      </c>
      <c r="F7576"/>
    </row>
    <row r="7577" spans="1:6" x14ac:dyDescent="0.25">
      <c r="A7577" t="s">
        <v>308</v>
      </c>
      <c r="B7577">
        <v>2011</v>
      </c>
      <c r="C7577">
        <v>110</v>
      </c>
      <c r="D7577" t="s">
        <v>6147</v>
      </c>
      <c r="E7577" s="11">
        <v>1</v>
      </c>
      <c r="F7577"/>
    </row>
    <row r="7578" spans="1:6" x14ac:dyDescent="0.25">
      <c r="A7578" t="s">
        <v>308</v>
      </c>
      <c r="B7578">
        <v>2011</v>
      </c>
      <c r="C7578">
        <v>200</v>
      </c>
      <c r="D7578" t="s">
        <v>3443</v>
      </c>
      <c r="E7578" s="11">
        <v>1</v>
      </c>
      <c r="F7578"/>
    </row>
    <row r="7579" spans="1:6" x14ac:dyDescent="0.25">
      <c r="A7579" t="s">
        <v>308</v>
      </c>
      <c r="B7579">
        <v>2011</v>
      </c>
      <c r="C7579">
        <v>250</v>
      </c>
      <c r="D7579" t="s">
        <v>6047</v>
      </c>
      <c r="E7579" s="11">
        <v>1</v>
      </c>
      <c r="F7579"/>
    </row>
    <row r="7580" spans="1:6" x14ac:dyDescent="0.25">
      <c r="A7580" t="s">
        <v>308</v>
      </c>
      <c r="B7580">
        <v>2011</v>
      </c>
      <c r="C7580">
        <v>385</v>
      </c>
      <c r="D7580" t="s">
        <v>3443</v>
      </c>
      <c r="E7580" s="11">
        <v>1</v>
      </c>
      <c r="F7580"/>
    </row>
    <row r="7581" spans="1:6" x14ac:dyDescent="0.25">
      <c r="A7581" t="s">
        <v>308</v>
      </c>
      <c r="B7581">
        <v>2011</v>
      </c>
      <c r="C7581">
        <v>589</v>
      </c>
      <c r="D7581" t="s">
        <v>3443</v>
      </c>
      <c r="E7581" s="11">
        <v>1</v>
      </c>
      <c r="F7581"/>
    </row>
    <row r="7582" spans="1:6" x14ac:dyDescent="0.25">
      <c r="A7582" t="s">
        <v>308</v>
      </c>
      <c r="B7582">
        <v>2011</v>
      </c>
      <c r="C7582">
        <v>135</v>
      </c>
      <c r="D7582" t="s">
        <v>6148</v>
      </c>
      <c r="E7582" s="11">
        <v>1</v>
      </c>
      <c r="F7582"/>
    </row>
    <row r="7583" spans="1:6" x14ac:dyDescent="0.25">
      <c r="A7583" t="s">
        <v>308</v>
      </c>
      <c r="B7583">
        <v>2012</v>
      </c>
      <c r="C7583">
        <v>8</v>
      </c>
      <c r="D7583" t="s">
        <v>6070</v>
      </c>
      <c r="E7583" s="11">
        <v>1</v>
      </c>
      <c r="F7583"/>
    </row>
    <row r="7584" spans="1:6" x14ac:dyDescent="0.25">
      <c r="A7584" t="s">
        <v>308</v>
      </c>
      <c r="B7584">
        <v>2012</v>
      </c>
      <c r="C7584">
        <v>176</v>
      </c>
      <c r="D7584" t="s">
        <v>5691</v>
      </c>
      <c r="E7584" s="11">
        <v>1</v>
      </c>
      <c r="F7584"/>
    </row>
    <row r="7585" spans="1:6" x14ac:dyDescent="0.25">
      <c r="A7585" t="s">
        <v>308</v>
      </c>
      <c r="B7585">
        <v>2012</v>
      </c>
      <c r="C7585">
        <v>229</v>
      </c>
      <c r="D7585" t="s">
        <v>6047</v>
      </c>
      <c r="E7585" s="11">
        <v>1</v>
      </c>
      <c r="F7585"/>
    </row>
    <row r="7586" spans="1:6" x14ac:dyDescent="0.25">
      <c r="A7586" t="s">
        <v>308</v>
      </c>
      <c r="B7586">
        <v>2012</v>
      </c>
      <c r="C7586">
        <v>537</v>
      </c>
      <c r="D7586" t="s">
        <v>3443</v>
      </c>
      <c r="E7586" s="11">
        <v>1</v>
      </c>
      <c r="F7586"/>
    </row>
    <row r="7587" spans="1:6" x14ac:dyDescent="0.25">
      <c r="A7587" t="s">
        <v>308</v>
      </c>
      <c r="B7587">
        <v>2012</v>
      </c>
      <c r="C7587" t="s">
        <v>1055</v>
      </c>
      <c r="D7587" t="s">
        <v>6149</v>
      </c>
      <c r="E7587" s="11">
        <v>1</v>
      </c>
      <c r="F7587"/>
    </row>
    <row r="7588" spans="1:6" x14ac:dyDescent="0.25">
      <c r="A7588" t="s">
        <v>308</v>
      </c>
      <c r="B7588">
        <v>2014</v>
      </c>
      <c r="C7588">
        <v>59</v>
      </c>
      <c r="D7588" t="s">
        <v>3442</v>
      </c>
      <c r="E7588" s="11">
        <v>1</v>
      </c>
      <c r="F7588"/>
    </row>
    <row r="7589" spans="1:6" x14ac:dyDescent="0.25">
      <c r="A7589" t="s">
        <v>308</v>
      </c>
      <c r="B7589">
        <v>2015</v>
      </c>
      <c r="C7589">
        <v>126</v>
      </c>
      <c r="D7589" t="s">
        <v>3442</v>
      </c>
      <c r="E7589" s="11">
        <v>1</v>
      </c>
      <c r="F7589"/>
    </row>
    <row r="7590" spans="1:6" x14ac:dyDescent="0.25">
      <c r="A7590" t="s">
        <v>308</v>
      </c>
      <c r="B7590">
        <v>2015</v>
      </c>
      <c r="C7590" t="s">
        <v>1415</v>
      </c>
      <c r="D7590" t="s">
        <v>6043</v>
      </c>
      <c r="E7590" s="11">
        <v>1</v>
      </c>
      <c r="F7590"/>
    </row>
    <row r="7591" spans="1:6" x14ac:dyDescent="0.25">
      <c r="A7591" t="s">
        <v>308</v>
      </c>
      <c r="B7591">
        <v>2015</v>
      </c>
      <c r="C7591" t="s">
        <v>1491</v>
      </c>
      <c r="D7591" t="s">
        <v>3454</v>
      </c>
      <c r="E7591" s="11">
        <v>1</v>
      </c>
      <c r="F7591"/>
    </row>
    <row r="7592" spans="1:6" x14ac:dyDescent="0.25">
      <c r="A7592" t="s">
        <v>308</v>
      </c>
      <c r="B7592">
        <v>2016</v>
      </c>
      <c r="C7592">
        <v>82</v>
      </c>
      <c r="D7592" t="s">
        <v>5986</v>
      </c>
      <c r="E7592" s="11">
        <v>1</v>
      </c>
      <c r="F7592"/>
    </row>
    <row r="7593" spans="1:6" x14ac:dyDescent="0.25">
      <c r="A7593" t="s">
        <v>308</v>
      </c>
      <c r="B7593">
        <v>2016</v>
      </c>
      <c r="C7593">
        <v>260</v>
      </c>
      <c r="D7593" t="s">
        <v>5958</v>
      </c>
      <c r="E7593" s="11">
        <v>1</v>
      </c>
      <c r="F7593"/>
    </row>
    <row r="7594" spans="1:6" x14ac:dyDescent="0.25">
      <c r="A7594" t="s">
        <v>308</v>
      </c>
      <c r="B7594">
        <v>2016</v>
      </c>
      <c r="C7594">
        <v>700</v>
      </c>
      <c r="D7594" t="s">
        <v>3443</v>
      </c>
      <c r="E7594" s="11">
        <v>1</v>
      </c>
      <c r="F7594"/>
    </row>
    <row r="7595" spans="1:6" x14ac:dyDescent="0.25">
      <c r="A7595" t="s">
        <v>308</v>
      </c>
      <c r="B7595">
        <v>2016</v>
      </c>
      <c r="C7595">
        <v>116</v>
      </c>
      <c r="D7595" t="s">
        <v>6150</v>
      </c>
      <c r="E7595" s="11">
        <v>1</v>
      </c>
      <c r="F7595"/>
    </row>
    <row r="7596" spans="1:6" x14ac:dyDescent="0.25">
      <c r="A7596" t="s">
        <v>308</v>
      </c>
      <c r="B7596">
        <v>2016</v>
      </c>
      <c r="C7596">
        <v>149</v>
      </c>
      <c r="D7596" t="s">
        <v>3442</v>
      </c>
      <c r="E7596" s="11">
        <v>1</v>
      </c>
      <c r="F7596"/>
    </row>
    <row r="7597" spans="1:6" x14ac:dyDescent="0.25">
      <c r="A7597" t="s">
        <v>308</v>
      </c>
      <c r="B7597">
        <v>2016</v>
      </c>
      <c r="C7597">
        <v>102</v>
      </c>
      <c r="D7597" t="s">
        <v>3444</v>
      </c>
      <c r="E7597" s="11">
        <v>1</v>
      </c>
      <c r="F7597"/>
    </row>
    <row r="7598" spans="1:6" x14ac:dyDescent="0.25">
      <c r="A7598" t="s">
        <v>308</v>
      </c>
      <c r="B7598">
        <v>2016</v>
      </c>
      <c r="C7598" t="s">
        <v>1834</v>
      </c>
      <c r="D7598" t="s">
        <v>6151</v>
      </c>
      <c r="E7598" s="11">
        <v>1</v>
      </c>
      <c r="F7598"/>
    </row>
    <row r="7599" spans="1:6" x14ac:dyDescent="0.25">
      <c r="A7599" t="s">
        <v>308</v>
      </c>
      <c r="B7599">
        <v>2016</v>
      </c>
      <c r="C7599" t="s">
        <v>1835</v>
      </c>
      <c r="D7599" t="s">
        <v>6152</v>
      </c>
      <c r="E7599" s="11">
        <v>1</v>
      </c>
      <c r="F7599"/>
    </row>
    <row r="7600" spans="1:6" x14ac:dyDescent="0.25">
      <c r="A7600" t="s">
        <v>308</v>
      </c>
      <c r="B7600">
        <v>2016</v>
      </c>
      <c r="C7600" t="s">
        <v>1836</v>
      </c>
      <c r="D7600" t="s">
        <v>6152</v>
      </c>
      <c r="E7600" s="11">
        <v>1</v>
      </c>
      <c r="F7600"/>
    </row>
    <row r="7601" spans="1:6" x14ac:dyDescent="0.25">
      <c r="A7601" t="s">
        <v>308</v>
      </c>
      <c r="B7601">
        <v>2016</v>
      </c>
      <c r="C7601" t="s">
        <v>1842</v>
      </c>
      <c r="D7601" t="s">
        <v>6112</v>
      </c>
      <c r="E7601" s="11">
        <v>1</v>
      </c>
      <c r="F7601"/>
    </row>
    <row r="7602" spans="1:6" x14ac:dyDescent="0.25">
      <c r="A7602" t="s">
        <v>308</v>
      </c>
      <c r="B7602">
        <v>2016</v>
      </c>
      <c r="C7602" t="s">
        <v>1845</v>
      </c>
      <c r="D7602" t="s">
        <v>6007</v>
      </c>
      <c r="E7602" s="11">
        <v>1</v>
      </c>
      <c r="F7602"/>
    </row>
    <row r="7603" spans="1:6" x14ac:dyDescent="0.25">
      <c r="A7603" t="s">
        <v>308</v>
      </c>
      <c r="B7603">
        <v>2016</v>
      </c>
      <c r="C7603" t="s">
        <v>1848</v>
      </c>
      <c r="D7603" t="s">
        <v>6153</v>
      </c>
      <c r="E7603" s="11">
        <v>1</v>
      </c>
      <c r="F7603"/>
    </row>
    <row r="7604" spans="1:6" x14ac:dyDescent="0.25">
      <c r="A7604" t="s">
        <v>308</v>
      </c>
      <c r="B7604">
        <v>2016</v>
      </c>
      <c r="C7604" t="s">
        <v>1850</v>
      </c>
      <c r="D7604" t="s">
        <v>6314</v>
      </c>
      <c r="E7604" s="11">
        <v>1</v>
      </c>
      <c r="F7604"/>
    </row>
    <row r="7605" spans="1:6" x14ac:dyDescent="0.25">
      <c r="A7605" t="s">
        <v>308</v>
      </c>
      <c r="B7605">
        <v>2016</v>
      </c>
      <c r="C7605" t="s">
        <v>1990</v>
      </c>
      <c r="D7605" t="s">
        <v>3454</v>
      </c>
      <c r="E7605" s="11">
        <v>1</v>
      </c>
      <c r="F7605"/>
    </row>
    <row r="7606" spans="1:6" x14ac:dyDescent="0.25">
      <c r="A7606" t="s">
        <v>308</v>
      </c>
      <c r="B7606">
        <v>2017</v>
      </c>
      <c r="C7606">
        <v>347</v>
      </c>
      <c r="D7606" t="s">
        <v>5960</v>
      </c>
      <c r="E7606" s="11">
        <v>1</v>
      </c>
      <c r="F7606"/>
    </row>
    <row r="7607" spans="1:6" x14ac:dyDescent="0.25">
      <c r="A7607" t="s">
        <v>308</v>
      </c>
      <c r="B7607">
        <v>2017</v>
      </c>
      <c r="C7607">
        <v>33</v>
      </c>
      <c r="D7607" t="s">
        <v>5691</v>
      </c>
      <c r="E7607" s="11">
        <v>1</v>
      </c>
      <c r="F7607"/>
    </row>
    <row r="7608" spans="1:6" x14ac:dyDescent="0.25">
      <c r="A7608" t="s">
        <v>308</v>
      </c>
      <c r="B7608">
        <v>2017</v>
      </c>
      <c r="C7608">
        <v>93</v>
      </c>
      <c r="D7608" t="s">
        <v>5985</v>
      </c>
      <c r="E7608" s="11">
        <v>1</v>
      </c>
      <c r="F7608"/>
    </row>
    <row r="7609" spans="1:6" x14ac:dyDescent="0.25">
      <c r="A7609" t="s">
        <v>308</v>
      </c>
      <c r="B7609">
        <v>2017</v>
      </c>
      <c r="C7609">
        <v>83</v>
      </c>
      <c r="D7609" t="s">
        <v>6047</v>
      </c>
      <c r="E7609" s="11">
        <v>1</v>
      </c>
      <c r="F7609"/>
    </row>
    <row r="7610" spans="1:6" x14ac:dyDescent="0.25">
      <c r="A7610" t="s">
        <v>308</v>
      </c>
      <c r="B7610">
        <v>2017</v>
      </c>
      <c r="C7610">
        <v>52</v>
      </c>
      <c r="D7610" t="s">
        <v>6154</v>
      </c>
      <c r="E7610" s="11">
        <v>1</v>
      </c>
      <c r="F7610"/>
    </row>
    <row r="7611" spans="1:6" x14ac:dyDescent="0.25">
      <c r="A7611" t="s">
        <v>308</v>
      </c>
      <c r="B7611">
        <v>2017</v>
      </c>
      <c r="C7611">
        <v>298</v>
      </c>
      <c r="D7611" t="s">
        <v>5960</v>
      </c>
      <c r="E7611" s="11">
        <v>1</v>
      </c>
      <c r="F7611"/>
    </row>
    <row r="7612" spans="1:6" x14ac:dyDescent="0.25">
      <c r="A7612" t="s">
        <v>308</v>
      </c>
      <c r="B7612">
        <v>2017</v>
      </c>
      <c r="C7612">
        <v>699</v>
      </c>
      <c r="D7612" t="s">
        <v>3443</v>
      </c>
      <c r="E7612" s="11">
        <v>1</v>
      </c>
      <c r="F7612"/>
    </row>
    <row r="7613" spans="1:6" x14ac:dyDescent="0.25">
      <c r="A7613" t="s">
        <v>308</v>
      </c>
      <c r="B7613">
        <v>2017</v>
      </c>
      <c r="C7613" t="s">
        <v>2352</v>
      </c>
      <c r="D7613" t="s">
        <v>6155</v>
      </c>
      <c r="E7613" s="11">
        <v>1</v>
      </c>
      <c r="F7613"/>
    </row>
    <row r="7614" spans="1:6" x14ac:dyDescent="0.25">
      <c r="A7614" t="s">
        <v>308</v>
      </c>
      <c r="B7614">
        <v>2017</v>
      </c>
      <c r="C7614" t="s">
        <v>2412</v>
      </c>
      <c r="D7614" t="s">
        <v>6315</v>
      </c>
      <c r="E7614" s="11">
        <v>1</v>
      </c>
      <c r="F7614"/>
    </row>
    <row r="7615" spans="1:6" x14ac:dyDescent="0.25">
      <c r="A7615" t="s">
        <v>308</v>
      </c>
      <c r="B7615">
        <v>2017</v>
      </c>
      <c r="C7615" t="s">
        <v>2417</v>
      </c>
      <c r="D7615" t="s">
        <v>5911</v>
      </c>
      <c r="E7615" s="11">
        <v>1</v>
      </c>
      <c r="F7615"/>
    </row>
    <row r="7616" spans="1:6" x14ac:dyDescent="0.25">
      <c r="A7616" t="s">
        <v>308</v>
      </c>
      <c r="B7616">
        <v>2017</v>
      </c>
      <c r="C7616" t="s">
        <v>2543</v>
      </c>
      <c r="D7616" t="s">
        <v>6003</v>
      </c>
      <c r="E7616" s="11">
        <v>1</v>
      </c>
      <c r="F7616"/>
    </row>
    <row r="7617" spans="1:6" x14ac:dyDescent="0.25">
      <c r="A7617" t="s">
        <v>308</v>
      </c>
      <c r="B7617">
        <v>2017</v>
      </c>
      <c r="C7617" t="s">
        <v>2790</v>
      </c>
      <c r="D7617" t="s">
        <v>6197</v>
      </c>
      <c r="E7617" s="11">
        <v>1</v>
      </c>
      <c r="F7617"/>
    </row>
    <row r="7618" spans="1:6" x14ac:dyDescent="0.25">
      <c r="A7618" t="s">
        <v>308</v>
      </c>
      <c r="B7618">
        <v>2017</v>
      </c>
      <c r="C7618" t="s">
        <v>2791</v>
      </c>
      <c r="D7618" t="s">
        <v>6316</v>
      </c>
      <c r="E7618" s="11">
        <v>1</v>
      </c>
      <c r="F7618"/>
    </row>
    <row r="7619" spans="1:6" x14ac:dyDescent="0.25">
      <c r="A7619" t="s">
        <v>308</v>
      </c>
      <c r="B7619">
        <v>2017</v>
      </c>
      <c r="C7619" t="s">
        <v>2880</v>
      </c>
      <c r="D7619" t="s">
        <v>3454</v>
      </c>
      <c r="E7619" s="11">
        <v>1</v>
      </c>
      <c r="F7619"/>
    </row>
    <row r="7620" spans="1:6" x14ac:dyDescent="0.25">
      <c r="A7620" t="s">
        <v>308</v>
      </c>
      <c r="B7620">
        <v>2018</v>
      </c>
      <c r="C7620">
        <v>148</v>
      </c>
      <c r="D7620" t="s">
        <v>6166</v>
      </c>
      <c r="E7620" s="11">
        <v>1</v>
      </c>
      <c r="F7620"/>
    </row>
    <row r="7621" spans="1:6" x14ac:dyDescent="0.25">
      <c r="A7621" t="s">
        <v>308</v>
      </c>
      <c r="B7621">
        <v>2018</v>
      </c>
      <c r="C7621">
        <v>157</v>
      </c>
      <c r="D7621" t="s">
        <v>3443</v>
      </c>
      <c r="E7621" s="11">
        <v>1</v>
      </c>
      <c r="F7621"/>
    </row>
    <row r="7622" spans="1:6" x14ac:dyDescent="0.25">
      <c r="A7622" t="s">
        <v>308</v>
      </c>
      <c r="B7622">
        <v>2018</v>
      </c>
      <c r="C7622" t="s">
        <v>1165</v>
      </c>
      <c r="D7622" t="s">
        <v>3454</v>
      </c>
      <c r="E7622" s="11">
        <v>1</v>
      </c>
      <c r="F7622"/>
    </row>
    <row r="7623" spans="1:6" x14ac:dyDescent="0.25">
      <c r="A7623" t="s">
        <v>308</v>
      </c>
      <c r="B7623">
        <v>2018</v>
      </c>
      <c r="C7623" t="s">
        <v>3299</v>
      </c>
      <c r="D7623" t="s">
        <v>6156</v>
      </c>
      <c r="E7623" s="11">
        <v>1</v>
      </c>
      <c r="F7623"/>
    </row>
    <row r="7624" spans="1:6" x14ac:dyDescent="0.25">
      <c r="A7624" t="s">
        <v>308</v>
      </c>
      <c r="B7624">
        <v>2018</v>
      </c>
      <c r="C7624" t="s">
        <v>3690</v>
      </c>
      <c r="D7624" t="s">
        <v>6174</v>
      </c>
      <c r="E7624" s="11">
        <v>1</v>
      </c>
      <c r="F7624"/>
    </row>
    <row r="7625" spans="1:6" x14ac:dyDescent="0.25">
      <c r="A7625" t="s">
        <v>308</v>
      </c>
      <c r="B7625">
        <v>2018</v>
      </c>
      <c r="C7625" t="s">
        <v>3708</v>
      </c>
      <c r="D7625" t="s">
        <v>5982</v>
      </c>
      <c r="E7625" s="11">
        <v>1</v>
      </c>
      <c r="F7625"/>
    </row>
    <row r="7626" spans="1:6" x14ac:dyDescent="0.25">
      <c r="A7626" t="s">
        <v>308</v>
      </c>
      <c r="B7626">
        <v>2018</v>
      </c>
      <c r="C7626" t="s">
        <v>3929</v>
      </c>
      <c r="D7626" t="s">
        <v>6317</v>
      </c>
      <c r="E7626" s="11">
        <v>1</v>
      </c>
      <c r="F7626"/>
    </row>
    <row r="7627" spans="1:6" x14ac:dyDescent="0.25">
      <c r="A7627" t="s">
        <v>308</v>
      </c>
      <c r="B7627">
        <v>2019</v>
      </c>
      <c r="C7627">
        <v>150</v>
      </c>
      <c r="D7627" t="s">
        <v>6048</v>
      </c>
      <c r="E7627" s="11">
        <v>1</v>
      </c>
      <c r="F7627"/>
    </row>
    <row r="7628" spans="1:6" x14ac:dyDescent="0.25">
      <c r="A7628" t="s">
        <v>308</v>
      </c>
      <c r="B7628">
        <v>2019</v>
      </c>
      <c r="C7628">
        <v>725</v>
      </c>
      <c r="D7628" t="s">
        <v>8816</v>
      </c>
      <c r="E7628" s="11">
        <v>1</v>
      </c>
      <c r="F7628"/>
    </row>
    <row r="7629" spans="1:6" x14ac:dyDescent="0.25">
      <c r="A7629" s="9" t="s">
        <v>5675</v>
      </c>
      <c r="B7629" s="9"/>
      <c r="C7629" s="9"/>
      <c r="D7629" s="9"/>
      <c r="E7629" s="12">
        <v>73</v>
      </c>
      <c r="F7629"/>
    </row>
    <row r="7630" spans="1:6" x14ac:dyDescent="0.25">
      <c r="A7630" t="s">
        <v>3674</v>
      </c>
      <c r="B7630">
        <v>2001</v>
      </c>
      <c r="C7630" t="s">
        <v>886</v>
      </c>
      <c r="D7630" t="s">
        <v>3591</v>
      </c>
      <c r="E7630" s="11">
        <v>1</v>
      </c>
      <c r="F7630"/>
    </row>
    <row r="7631" spans="1:6" x14ac:dyDescent="0.25">
      <c r="A7631" s="9" t="s">
        <v>9082</v>
      </c>
      <c r="B7631" s="9"/>
      <c r="C7631" s="9"/>
      <c r="D7631" s="9"/>
      <c r="E7631" s="12">
        <v>1</v>
      </c>
      <c r="F7631"/>
    </row>
    <row r="7632" spans="1:6" x14ac:dyDescent="0.25">
      <c r="A7632" t="s">
        <v>6643</v>
      </c>
      <c r="B7632">
        <v>2018</v>
      </c>
      <c r="C7632" t="s">
        <v>4433</v>
      </c>
      <c r="D7632" t="s">
        <v>5916</v>
      </c>
      <c r="E7632" s="11">
        <v>1</v>
      </c>
      <c r="F7632"/>
    </row>
    <row r="7633" spans="1:6" x14ac:dyDescent="0.25">
      <c r="A7633" t="s">
        <v>6643</v>
      </c>
      <c r="B7633">
        <v>2019</v>
      </c>
      <c r="C7633" t="s">
        <v>5192</v>
      </c>
      <c r="D7633" t="s">
        <v>6158</v>
      </c>
      <c r="E7633" s="11">
        <v>1</v>
      </c>
      <c r="F7633"/>
    </row>
    <row r="7634" spans="1:6" x14ac:dyDescent="0.25">
      <c r="A7634" t="s">
        <v>6643</v>
      </c>
      <c r="B7634">
        <v>2019</v>
      </c>
      <c r="C7634" t="s">
        <v>6961</v>
      </c>
      <c r="D7634" t="s">
        <v>6080</v>
      </c>
      <c r="E7634" s="11">
        <v>1</v>
      </c>
      <c r="F7634"/>
    </row>
    <row r="7635" spans="1:6" x14ac:dyDescent="0.25">
      <c r="A7635" s="9" t="s">
        <v>9083</v>
      </c>
      <c r="B7635" s="9"/>
      <c r="C7635" s="9"/>
      <c r="D7635" s="9"/>
      <c r="E7635" s="12">
        <v>3</v>
      </c>
      <c r="F7635"/>
    </row>
    <row r="7636" spans="1:6" x14ac:dyDescent="0.25">
      <c r="A7636" t="s">
        <v>2750</v>
      </c>
      <c r="B7636">
        <v>2016</v>
      </c>
      <c r="C7636" t="s">
        <v>1718</v>
      </c>
      <c r="D7636" t="s">
        <v>5944</v>
      </c>
      <c r="E7636" s="11">
        <v>1</v>
      </c>
      <c r="F7636"/>
    </row>
    <row r="7637" spans="1:6" x14ac:dyDescent="0.25">
      <c r="A7637" t="s">
        <v>2750</v>
      </c>
      <c r="B7637">
        <v>2017</v>
      </c>
      <c r="C7637">
        <v>2</v>
      </c>
      <c r="D7637" t="s">
        <v>2615</v>
      </c>
      <c r="E7637" s="11">
        <v>1</v>
      </c>
      <c r="F7637"/>
    </row>
    <row r="7638" spans="1:6" x14ac:dyDescent="0.25">
      <c r="A7638" t="s">
        <v>2750</v>
      </c>
      <c r="B7638">
        <v>2017</v>
      </c>
      <c r="C7638">
        <v>6</v>
      </c>
      <c r="D7638" t="s">
        <v>2551</v>
      </c>
      <c r="E7638" s="11">
        <v>1</v>
      </c>
      <c r="F7638"/>
    </row>
    <row r="7639" spans="1:6" x14ac:dyDescent="0.25">
      <c r="A7639" t="s">
        <v>2750</v>
      </c>
      <c r="B7639">
        <v>2017</v>
      </c>
      <c r="C7639">
        <v>57</v>
      </c>
      <c r="D7639" t="s">
        <v>684</v>
      </c>
      <c r="E7639" s="11">
        <v>1</v>
      </c>
      <c r="F7639"/>
    </row>
    <row r="7640" spans="1:6" x14ac:dyDescent="0.25">
      <c r="A7640" t="s">
        <v>2750</v>
      </c>
      <c r="B7640">
        <v>2017</v>
      </c>
      <c r="C7640">
        <v>78</v>
      </c>
      <c r="D7640" t="s">
        <v>2550</v>
      </c>
      <c r="E7640" s="11">
        <v>1</v>
      </c>
      <c r="F7640"/>
    </row>
    <row r="7641" spans="1:6" x14ac:dyDescent="0.25">
      <c r="A7641" t="s">
        <v>2750</v>
      </c>
      <c r="B7641">
        <v>2017</v>
      </c>
      <c r="C7641">
        <v>101</v>
      </c>
      <c r="D7641" t="s">
        <v>2554</v>
      </c>
      <c r="E7641" s="11">
        <v>1</v>
      </c>
      <c r="F7641"/>
    </row>
    <row r="7642" spans="1:6" x14ac:dyDescent="0.25">
      <c r="A7642" t="s">
        <v>2750</v>
      </c>
      <c r="B7642">
        <v>2017</v>
      </c>
      <c r="C7642">
        <v>33</v>
      </c>
      <c r="D7642" t="s">
        <v>2557</v>
      </c>
      <c r="E7642" s="11">
        <v>1</v>
      </c>
      <c r="F7642"/>
    </row>
    <row r="7643" spans="1:6" x14ac:dyDescent="0.25">
      <c r="A7643" t="s">
        <v>2750</v>
      </c>
      <c r="B7643">
        <v>2017</v>
      </c>
      <c r="C7643">
        <v>33</v>
      </c>
      <c r="D7643" t="s">
        <v>2580</v>
      </c>
      <c r="E7643" s="11">
        <v>1</v>
      </c>
      <c r="F7643"/>
    </row>
    <row r="7644" spans="1:6" x14ac:dyDescent="0.25">
      <c r="A7644" t="s">
        <v>2750</v>
      </c>
      <c r="B7644">
        <v>2017</v>
      </c>
      <c r="C7644">
        <v>87</v>
      </c>
      <c r="D7644" t="s">
        <v>567</v>
      </c>
      <c r="E7644" s="11">
        <v>1</v>
      </c>
      <c r="F7644"/>
    </row>
    <row r="7645" spans="1:6" x14ac:dyDescent="0.25">
      <c r="A7645" t="s">
        <v>2750</v>
      </c>
      <c r="B7645">
        <v>2017</v>
      </c>
      <c r="C7645" t="s">
        <v>1899</v>
      </c>
      <c r="D7645" t="s">
        <v>1493</v>
      </c>
      <c r="E7645" s="11">
        <v>1</v>
      </c>
      <c r="F7645"/>
    </row>
    <row r="7646" spans="1:6" x14ac:dyDescent="0.25">
      <c r="A7646" t="s">
        <v>2750</v>
      </c>
      <c r="B7646">
        <v>2017</v>
      </c>
      <c r="C7646" t="s">
        <v>2483</v>
      </c>
      <c r="D7646" t="s">
        <v>2562</v>
      </c>
      <c r="E7646" s="11">
        <v>1</v>
      </c>
      <c r="F7646"/>
    </row>
    <row r="7647" spans="1:6" x14ac:dyDescent="0.25">
      <c r="A7647" t="s">
        <v>2750</v>
      </c>
      <c r="B7647">
        <v>2017</v>
      </c>
      <c r="C7647" t="s">
        <v>2817</v>
      </c>
      <c r="D7647" t="s">
        <v>3400</v>
      </c>
      <c r="E7647" s="11">
        <v>1</v>
      </c>
      <c r="F7647"/>
    </row>
    <row r="7648" spans="1:6" x14ac:dyDescent="0.25">
      <c r="A7648" t="s">
        <v>2750</v>
      </c>
      <c r="B7648">
        <v>2018</v>
      </c>
      <c r="C7648">
        <v>167</v>
      </c>
      <c r="D7648" t="s">
        <v>3443</v>
      </c>
      <c r="E7648" s="11">
        <v>1</v>
      </c>
      <c r="F7648"/>
    </row>
    <row r="7649" spans="1:6" x14ac:dyDescent="0.25">
      <c r="A7649" t="s">
        <v>2750</v>
      </c>
      <c r="B7649">
        <v>2018</v>
      </c>
      <c r="C7649" t="s">
        <v>3324</v>
      </c>
      <c r="D7649" t="s">
        <v>5982</v>
      </c>
      <c r="E7649" s="11">
        <v>1</v>
      </c>
      <c r="F7649"/>
    </row>
    <row r="7650" spans="1:6" x14ac:dyDescent="0.25">
      <c r="A7650" t="s">
        <v>2750</v>
      </c>
      <c r="B7650">
        <v>2019</v>
      </c>
      <c r="C7650">
        <v>191</v>
      </c>
      <c r="D7650" t="s">
        <v>3443</v>
      </c>
      <c r="E7650" s="11">
        <v>1</v>
      </c>
      <c r="F7650"/>
    </row>
    <row r="7651" spans="1:6" x14ac:dyDescent="0.25">
      <c r="A7651" s="9" t="s">
        <v>9084</v>
      </c>
      <c r="B7651" s="9"/>
      <c r="C7651" s="9"/>
      <c r="D7651" s="9"/>
      <c r="E7651" s="12">
        <v>15</v>
      </c>
      <c r="F7651"/>
    </row>
    <row r="7652" spans="1:6" x14ac:dyDescent="0.25">
      <c r="A7652" t="s">
        <v>9085</v>
      </c>
      <c r="B7652">
        <v>2019</v>
      </c>
      <c r="C7652" t="s">
        <v>5570</v>
      </c>
      <c r="D7652" t="s">
        <v>1493</v>
      </c>
      <c r="E7652" s="11">
        <v>1</v>
      </c>
      <c r="F7652"/>
    </row>
    <row r="7653" spans="1:6" x14ac:dyDescent="0.25">
      <c r="A7653" s="9" t="s">
        <v>9086</v>
      </c>
      <c r="B7653" s="9"/>
      <c r="C7653" s="9"/>
      <c r="D7653" s="9"/>
      <c r="E7653" s="12">
        <v>1</v>
      </c>
      <c r="F7653"/>
    </row>
    <row r="7654" spans="1:6" x14ac:dyDescent="0.25">
      <c r="A7654" t="s">
        <v>5959</v>
      </c>
      <c r="B7654">
        <v>2017</v>
      </c>
      <c r="C7654">
        <v>76</v>
      </c>
      <c r="D7654" t="s">
        <v>5960</v>
      </c>
      <c r="E7654" s="11">
        <v>1</v>
      </c>
      <c r="F7654"/>
    </row>
    <row r="7655" spans="1:6" x14ac:dyDescent="0.25">
      <c r="A7655" s="9" t="s">
        <v>9087</v>
      </c>
      <c r="B7655" s="9"/>
      <c r="C7655" s="9"/>
      <c r="D7655" s="9"/>
      <c r="E7655" s="12">
        <v>1</v>
      </c>
      <c r="F7655"/>
    </row>
    <row r="7656" spans="1:6" x14ac:dyDescent="0.25">
      <c r="A7656" t="s">
        <v>2751</v>
      </c>
      <c r="B7656">
        <v>2016</v>
      </c>
      <c r="C7656">
        <v>157</v>
      </c>
      <c r="D7656" t="s">
        <v>567</v>
      </c>
      <c r="E7656" s="11">
        <v>1</v>
      </c>
      <c r="F7656"/>
    </row>
    <row r="7657" spans="1:6" x14ac:dyDescent="0.25">
      <c r="A7657" s="9" t="s">
        <v>9088</v>
      </c>
      <c r="B7657" s="9"/>
      <c r="C7657" s="9"/>
      <c r="D7657" s="9"/>
      <c r="E7657" s="12">
        <v>1</v>
      </c>
      <c r="F7657"/>
    </row>
    <row r="7658" spans="1:6" x14ac:dyDescent="0.25">
      <c r="A7658" t="s">
        <v>309</v>
      </c>
      <c r="B7658">
        <v>2016</v>
      </c>
      <c r="C7658">
        <v>523</v>
      </c>
      <c r="D7658" t="s">
        <v>3443</v>
      </c>
      <c r="E7658" s="11">
        <v>1</v>
      </c>
      <c r="F7658"/>
    </row>
    <row r="7659" spans="1:6" x14ac:dyDescent="0.25">
      <c r="A7659" s="9" t="s">
        <v>9089</v>
      </c>
      <c r="B7659" s="9"/>
      <c r="C7659" s="9"/>
      <c r="D7659" s="9"/>
      <c r="E7659" s="12">
        <v>1</v>
      </c>
      <c r="F7659"/>
    </row>
    <row r="7660" spans="1:6" x14ac:dyDescent="0.25">
      <c r="A7660" t="s">
        <v>311</v>
      </c>
      <c r="B7660">
        <v>2016</v>
      </c>
      <c r="C7660">
        <v>492</v>
      </c>
      <c r="D7660" t="s">
        <v>5960</v>
      </c>
      <c r="E7660" s="11">
        <v>1</v>
      </c>
      <c r="F7660"/>
    </row>
    <row r="7661" spans="1:6" x14ac:dyDescent="0.25">
      <c r="A7661" t="s">
        <v>311</v>
      </c>
      <c r="B7661">
        <v>2016</v>
      </c>
      <c r="C7661">
        <v>43</v>
      </c>
      <c r="D7661" t="s">
        <v>3443</v>
      </c>
      <c r="E7661" s="11">
        <v>1</v>
      </c>
      <c r="F7661"/>
    </row>
    <row r="7662" spans="1:6" x14ac:dyDescent="0.25">
      <c r="A7662" t="s">
        <v>311</v>
      </c>
      <c r="B7662">
        <v>2016</v>
      </c>
      <c r="C7662" t="s">
        <v>1839</v>
      </c>
      <c r="D7662" t="s">
        <v>6046</v>
      </c>
      <c r="E7662" s="11">
        <v>1</v>
      </c>
      <c r="F7662"/>
    </row>
    <row r="7663" spans="1:6" x14ac:dyDescent="0.25">
      <c r="A7663" t="s">
        <v>311</v>
      </c>
      <c r="B7663">
        <v>2017</v>
      </c>
      <c r="C7663">
        <v>18</v>
      </c>
      <c r="D7663" t="s">
        <v>5986</v>
      </c>
      <c r="E7663" s="11">
        <v>1</v>
      </c>
      <c r="F7663"/>
    </row>
    <row r="7664" spans="1:6" x14ac:dyDescent="0.25">
      <c r="A7664" t="s">
        <v>311</v>
      </c>
      <c r="B7664">
        <v>2017</v>
      </c>
      <c r="C7664">
        <v>120</v>
      </c>
      <c r="D7664" t="s">
        <v>5986</v>
      </c>
      <c r="E7664" s="11">
        <v>1</v>
      </c>
      <c r="F7664"/>
    </row>
    <row r="7665" spans="1:6" x14ac:dyDescent="0.25">
      <c r="A7665" t="s">
        <v>311</v>
      </c>
      <c r="B7665">
        <v>2017</v>
      </c>
      <c r="C7665">
        <v>155</v>
      </c>
      <c r="D7665" t="s">
        <v>6002</v>
      </c>
      <c r="E7665" s="11">
        <v>1</v>
      </c>
      <c r="F7665"/>
    </row>
    <row r="7666" spans="1:6" x14ac:dyDescent="0.25">
      <c r="A7666" t="s">
        <v>311</v>
      </c>
      <c r="B7666">
        <v>2017</v>
      </c>
      <c r="C7666">
        <v>555</v>
      </c>
      <c r="D7666" t="s">
        <v>3443</v>
      </c>
      <c r="E7666" s="11">
        <v>1</v>
      </c>
      <c r="F7666"/>
    </row>
    <row r="7667" spans="1:6" x14ac:dyDescent="0.25">
      <c r="A7667" t="s">
        <v>311</v>
      </c>
      <c r="B7667">
        <v>2017</v>
      </c>
      <c r="C7667">
        <v>122</v>
      </c>
      <c r="D7667" t="s">
        <v>3442</v>
      </c>
      <c r="E7667" s="11">
        <v>1</v>
      </c>
      <c r="F7667"/>
    </row>
    <row r="7668" spans="1:6" x14ac:dyDescent="0.25">
      <c r="A7668" t="s">
        <v>311</v>
      </c>
      <c r="B7668">
        <v>2017</v>
      </c>
      <c r="C7668">
        <v>379</v>
      </c>
      <c r="D7668" t="s">
        <v>5960</v>
      </c>
      <c r="E7668" s="11">
        <v>1</v>
      </c>
      <c r="F7668"/>
    </row>
    <row r="7669" spans="1:6" x14ac:dyDescent="0.25">
      <c r="A7669" t="s">
        <v>311</v>
      </c>
      <c r="B7669">
        <v>2017</v>
      </c>
      <c r="C7669">
        <v>64</v>
      </c>
      <c r="D7669" t="s">
        <v>6048</v>
      </c>
      <c r="E7669" s="11">
        <v>1</v>
      </c>
      <c r="F7669"/>
    </row>
    <row r="7670" spans="1:6" x14ac:dyDescent="0.25">
      <c r="A7670" t="s">
        <v>311</v>
      </c>
      <c r="B7670">
        <v>2017</v>
      </c>
      <c r="C7670" t="s">
        <v>2338</v>
      </c>
      <c r="D7670" t="s">
        <v>5977</v>
      </c>
      <c r="E7670" s="11">
        <v>1</v>
      </c>
      <c r="F7670"/>
    </row>
    <row r="7671" spans="1:6" x14ac:dyDescent="0.25">
      <c r="A7671" t="s">
        <v>311</v>
      </c>
      <c r="B7671">
        <v>2017</v>
      </c>
      <c r="C7671" t="s">
        <v>2396</v>
      </c>
      <c r="D7671" t="s">
        <v>6369</v>
      </c>
      <c r="E7671" s="11">
        <v>1</v>
      </c>
      <c r="F7671"/>
    </row>
    <row r="7672" spans="1:6" x14ac:dyDescent="0.25">
      <c r="A7672" s="9" t="s">
        <v>9090</v>
      </c>
      <c r="B7672" s="9"/>
      <c r="C7672" s="9"/>
      <c r="D7672" s="9"/>
      <c r="E7672" s="12">
        <v>12</v>
      </c>
      <c r="F7672"/>
    </row>
    <row r="7673" spans="1:6" x14ac:dyDescent="0.25">
      <c r="A7673" t="s">
        <v>6644</v>
      </c>
      <c r="B7673">
        <v>2017</v>
      </c>
      <c r="C7673" t="s">
        <v>2254</v>
      </c>
      <c r="D7673" t="s">
        <v>6400</v>
      </c>
      <c r="E7673" s="11">
        <v>1</v>
      </c>
      <c r="F7673"/>
    </row>
    <row r="7674" spans="1:6" x14ac:dyDescent="0.25">
      <c r="A7674" t="s">
        <v>6644</v>
      </c>
      <c r="B7674">
        <v>2017</v>
      </c>
      <c r="C7674" t="s">
        <v>2254</v>
      </c>
      <c r="D7674" t="s">
        <v>6332</v>
      </c>
      <c r="E7674" s="11">
        <v>1</v>
      </c>
      <c r="F7674"/>
    </row>
    <row r="7675" spans="1:6" x14ac:dyDescent="0.25">
      <c r="A7675" s="9" t="s">
        <v>9091</v>
      </c>
      <c r="B7675" s="9"/>
      <c r="C7675" s="9"/>
      <c r="D7675" s="9"/>
      <c r="E7675" s="12">
        <v>2</v>
      </c>
      <c r="F7675"/>
    </row>
    <row r="7676" spans="1:6" x14ac:dyDescent="0.25">
      <c r="A7676" t="s">
        <v>5844</v>
      </c>
      <c r="B7676">
        <v>2017</v>
      </c>
      <c r="C7676" t="s">
        <v>4820</v>
      </c>
      <c r="D7676" t="s">
        <v>7154</v>
      </c>
      <c r="E7676" s="11">
        <v>1</v>
      </c>
      <c r="F7676"/>
    </row>
    <row r="7677" spans="1:6" x14ac:dyDescent="0.25">
      <c r="A7677" s="9" t="s">
        <v>9092</v>
      </c>
      <c r="B7677" s="9"/>
      <c r="C7677" s="9"/>
      <c r="D7677" s="9"/>
      <c r="E7677" s="12">
        <v>1</v>
      </c>
      <c r="F7677"/>
    </row>
    <row r="7678" spans="1:6" x14ac:dyDescent="0.25">
      <c r="A7678" t="s">
        <v>2752</v>
      </c>
      <c r="B7678">
        <v>2016</v>
      </c>
      <c r="C7678">
        <v>630</v>
      </c>
      <c r="D7678" t="s">
        <v>2635</v>
      </c>
      <c r="E7678" s="11">
        <v>1</v>
      </c>
      <c r="F7678"/>
    </row>
    <row r="7679" spans="1:6" x14ac:dyDescent="0.25">
      <c r="A7679" t="s">
        <v>2752</v>
      </c>
      <c r="B7679">
        <v>2016</v>
      </c>
      <c r="C7679" t="s">
        <v>1781</v>
      </c>
      <c r="D7679" t="s">
        <v>2753</v>
      </c>
      <c r="E7679" s="11">
        <v>1</v>
      </c>
      <c r="F7679"/>
    </row>
    <row r="7680" spans="1:6" x14ac:dyDescent="0.25">
      <c r="A7680" t="s">
        <v>2752</v>
      </c>
      <c r="B7680">
        <v>2016</v>
      </c>
      <c r="C7680" t="s">
        <v>1921</v>
      </c>
      <c r="D7680" t="s">
        <v>1493</v>
      </c>
      <c r="E7680" s="11">
        <v>1</v>
      </c>
      <c r="F7680"/>
    </row>
    <row r="7681" spans="1:6" x14ac:dyDescent="0.25">
      <c r="A7681" t="s">
        <v>2752</v>
      </c>
      <c r="B7681">
        <v>2016</v>
      </c>
      <c r="C7681" t="s">
        <v>1958</v>
      </c>
      <c r="D7681" t="s">
        <v>1493</v>
      </c>
      <c r="E7681" s="11">
        <v>1</v>
      </c>
      <c r="F7681"/>
    </row>
    <row r="7682" spans="1:6" x14ac:dyDescent="0.25">
      <c r="A7682" s="9" t="s">
        <v>6775</v>
      </c>
      <c r="B7682" s="9"/>
      <c r="C7682" s="9"/>
      <c r="D7682" s="9"/>
      <c r="E7682" s="12">
        <v>4</v>
      </c>
      <c r="F7682"/>
    </row>
    <row r="7683" spans="1:6" x14ac:dyDescent="0.25">
      <c r="A7683" t="s">
        <v>312</v>
      </c>
      <c r="B7683">
        <v>2016</v>
      </c>
      <c r="C7683" t="s">
        <v>1665</v>
      </c>
      <c r="D7683" t="s">
        <v>5684</v>
      </c>
      <c r="E7683" s="11">
        <v>1</v>
      </c>
      <c r="F7683"/>
    </row>
    <row r="7684" spans="1:6" x14ac:dyDescent="0.25">
      <c r="A7684" t="s">
        <v>312</v>
      </c>
      <c r="B7684">
        <v>2017</v>
      </c>
      <c r="C7684">
        <v>22</v>
      </c>
      <c r="D7684" t="s">
        <v>2554</v>
      </c>
      <c r="E7684" s="11">
        <v>1</v>
      </c>
      <c r="F7684"/>
    </row>
    <row r="7685" spans="1:6" x14ac:dyDescent="0.25">
      <c r="A7685" t="s">
        <v>312</v>
      </c>
      <c r="B7685">
        <v>2017</v>
      </c>
      <c r="C7685">
        <v>78</v>
      </c>
      <c r="D7685" t="s">
        <v>684</v>
      </c>
      <c r="E7685" s="11">
        <v>1</v>
      </c>
      <c r="F7685"/>
    </row>
    <row r="7686" spans="1:6" x14ac:dyDescent="0.25">
      <c r="A7686" t="s">
        <v>312</v>
      </c>
      <c r="B7686">
        <v>2017</v>
      </c>
      <c r="C7686">
        <v>244</v>
      </c>
      <c r="D7686" t="s">
        <v>1503</v>
      </c>
      <c r="E7686" s="11">
        <v>1</v>
      </c>
      <c r="F7686"/>
    </row>
    <row r="7687" spans="1:6" x14ac:dyDescent="0.25">
      <c r="A7687" t="s">
        <v>312</v>
      </c>
      <c r="B7687">
        <v>2017</v>
      </c>
      <c r="C7687" t="s">
        <v>2398</v>
      </c>
      <c r="D7687" t="s">
        <v>2551</v>
      </c>
      <c r="E7687" s="11">
        <v>1</v>
      </c>
      <c r="F7687"/>
    </row>
    <row r="7688" spans="1:6" x14ac:dyDescent="0.25">
      <c r="A7688" t="s">
        <v>312</v>
      </c>
      <c r="B7688">
        <v>2018</v>
      </c>
      <c r="C7688">
        <v>313</v>
      </c>
      <c r="D7688" t="s">
        <v>3443</v>
      </c>
      <c r="E7688" s="11">
        <v>1</v>
      </c>
      <c r="F7688"/>
    </row>
    <row r="7689" spans="1:6" x14ac:dyDescent="0.25">
      <c r="A7689" t="s">
        <v>312</v>
      </c>
      <c r="B7689">
        <v>2019</v>
      </c>
      <c r="C7689" t="s">
        <v>1948</v>
      </c>
      <c r="D7689" t="s">
        <v>3454</v>
      </c>
      <c r="E7689" s="11">
        <v>1</v>
      </c>
      <c r="F7689"/>
    </row>
    <row r="7690" spans="1:6" x14ac:dyDescent="0.25">
      <c r="A7690" s="9" t="s">
        <v>9093</v>
      </c>
      <c r="B7690" s="9"/>
      <c r="C7690" s="9"/>
      <c r="D7690" s="9"/>
      <c r="E7690" s="12">
        <v>7</v>
      </c>
      <c r="F7690"/>
    </row>
    <row r="7691" spans="1:6" x14ac:dyDescent="0.25">
      <c r="A7691" t="s">
        <v>5845</v>
      </c>
      <c r="B7691">
        <v>2017</v>
      </c>
      <c r="C7691" t="s">
        <v>4796</v>
      </c>
      <c r="D7691" t="s">
        <v>7154</v>
      </c>
      <c r="E7691" s="11">
        <v>1</v>
      </c>
      <c r="F7691"/>
    </row>
    <row r="7692" spans="1:6" x14ac:dyDescent="0.25">
      <c r="A7692" s="9" t="s">
        <v>9094</v>
      </c>
      <c r="B7692" s="9"/>
      <c r="C7692" s="9"/>
      <c r="D7692" s="9"/>
      <c r="E7692" s="12">
        <v>1</v>
      </c>
      <c r="F7692"/>
    </row>
    <row r="7693" spans="1:6" x14ac:dyDescent="0.25">
      <c r="A7693" t="s">
        <v>9095</v>
      </c>
      <c r="B7693">
        <v>2019</v>
      </c>
      <c r="C7693">
        <v>504</v>
      </c>
      <c r="D7693" t="s">
        <v>567</v>
      </c>
      <c r="E7693" s="11">
        <v>1</v>
      </c>
      <c r="F7693"/>
    </row>
    <row r="7694" spans="1:6" x14ac:dyDescent="0.25">
      <c r="A7694" s="9" t="s">
        <v>9096</v>
      </c>
      <c r="B7694" s="9"/>
      <c r="C7694" s="9"/>
      <c r="D7694" s="9"/>
      <c r="E7694" s="12">
        <v>1</v>
      </c>
      <c r="F7694"/>
    </row>
    <row r="7695" spans="1:6" x14ac:dyDescent="0.25">
      <c r="A7695" t="s">
        <v>5846</v>
      </c>
      <c r="B7695">
        <v>2017</v>
      </c>
      <c r="C7695" t="s">
        <v>4804</v>
      </c>
      <c r="D7695" t="s">
        <v>5686</v>
      </c>
      <c r="E7695" s="11">
        <v>1</v>
      </c>
      <c r="F7695"/>
    </row>
    <row r="7696" spans="1:6" x14ac:dyDescent="0.25">
      <c r="A7696" s="9" t="s">
        <v>9097</v>
      </c>
      <c r="B7696" s="9"/>
      <c r="C7696" s="9"/>
      <c r="D7696" s="9"/>
      <c r="E7696" s="12">
        <v>1</v>
      </c>
      <c r="F7696"/>
    </row>
    <row r="7697" spans="1:6" x14ac:dyDescent="0.25">
      <c r="A7697" t="s">
        <v>4887</v>
      </c>
      <c r="B7697">
        <v>2017</v>
      </c>
      <c r="C7697" t="s">
        <v>4723</v>
      </c>
      <c r="D7697" t="s">
        <v>5686</v>
      </c>
      <c r="E7697" s="11">
        <v>1</v>
      </c>
      <c r="F7697"/>
    </row>
    <row r="7698" spans="1:6" x14ac:dyDescent="0.25">
      <c r="A7698" t="s">
        <v>4887</v>
      </c>
      <c r="B7698">
        <v>2018</v>
      </c>
      <c r="C7698" t="s">
        <v>3073</v>
      </c>
      <c r="D7698" t="s">
        <v>6158</v>
      </c>
      <c r="E7698" s="11">
        <v>1</v>
      </c>
      <c r="F7698"/>
    </row>
    <row r="7699" spans="1:6" x14ac:dyDescent="0.25">
      <c r="A7699" t="s">
        <v>4887</v>
      </c>
      <c r="B7699">
        <v>2019</v>
      </c>
      <c r="C7699">
        <v>3</v>
      </c>
      <c r="D7699" t="s">
        <v>7470</v>
      </c>
      <c r="E7699" s="11">
        <v>1</v>
      </c>
      <c r="F7699"/>
    </row>
    <row r="7700" spans="1:6" x14ac:dyDescent="0.25">
      <c r="A7700" t="s">
        <v>4887</v>
      </c>
      <c r="B7700">
        <v>2019</v>
      </c>
      <c r="C7700">
        <v>75</v>
      </c>
      <c r="D7700" t="s">
        <v>2554</v>
      </c>
      <c r="E7700" s="11">
        <v>1</v>
      </c>
      <c r="F7700"/>
    </row>
    <row r="7701" spans="1:6" x14ac:dyDescent="0.25">
      <c r="A7701" t="s">
        <v>4887</v>
      </c>
      <c r="B7701">
        <v>2019</v>
      </c>
      <c r="C7701">
        <v>84</v>
      </c>
      <c r="D7701" t="s">
        <v>9098</v>
      </c>
      <c r="E7701" s="11">
        <v>1</v>
      </c>
      <c r="F7701"/>
    </row>
    <row r="7702" spans="1:6" x14ac:dyDescent="0.25">
      <c r="A7702" t="s">
        <v>4887</v>
      </c>
      <c r="B7702">
        <v>2019</v>
      </c>
      <c r="C7702">
        <v>517</v>
      </c>
      <c r="D7702" t="s">
        <v>2564</v>
      </c>
      <c r="E7702" s="11">
        <v>1</v>
      </c>
      <c r="F7702"/>
    </row>
    <row r="7703" spans="1:6" x14ac:dyDescent="0.25">
      <c r="A7703" t="s">
        <v>4887</v>
      </c>
      <c r="B7703">
        <v>2019</v>
      </c>
      <c r="C7703">
        <v>203</v>
      </c>
      <c r="D7703" t="s">
        <v>2704</v>
      </c>
      <c r="E7703" s="11">
        <v>1</v>
      </c>
      <c r="F7703"/>
    </row>
    <row r="7704" spans="1:6" x14ac:dyDescent="0.25">
      <c r="A7704" t="s">
        <v>4887</v>
      </c>
      <c r="B7704">
        <v>2019</v>
      </c>
      <c r="C7704">
        <v>203</v>
      </c>
      <c r="D7704" t="s">
        <v>3817</v>
      </c>
      <c r="E7704" s="11">
        <v>1</v>
      </c>
      <c r="F7704"/>
    </row>
    <row r="7705" spans="1:6" x14ac:dyDescent="0.25">
      <c r="A7705" t="s">
        <v>4887</v>
      </c>
      <c r="B7705">
        <v>2019</v>
      </c>
      <c r="C7705" t="s">
        <v>3967</v>
      </c>
      <c r="D7705" t="s">
        <v>4025</v>
      </c>
      <c r="E7705" s="11">
        <v>1</v>
      </c>
      <c r="F7705"/>
    </row>
    <row r="7706" spans="1:6" x14ac:dyDescent="0.25">
      <c r="A7706" t="s">
        <v>4887</v>
      </c>
      <c r="B7706">
        <v>2019</v>
      </c>
      <c r="C7706" t="s">
        <v>5028</v>
      </c>
      <c r="D7706" t="s">
        <v>8058</v>
      </c>
      <c r="E7706" s="11">
        <v>1</v>
      </c>
      <c r="F7706"/>
    </row>
    <row r="7707" spans="1:6" x14ac:dyDescent="0.25">
      <c r="A7707" t="s">
        <v>4887</v>
      </c>
      <c r="B7707">
        <v>2019</v>
      </c>
      <c r="C7707" t="s">
        <v>5107</v>
      </c>
      <c r="D7707" t="s">
        <v>7163</v>
      </c>
      <c r="E7707" s="11">
        <v>1</v>
      </c>
      <c r="F7707"/>
    </row>
    <row r="7708" spans="1:6" x14ac:dyDescent="0.25">
      <c r="A7708" t="s">
        <v>4887</v>
      </c>
      <c r="B7708">
        <v>2019</v>
      </c>
      <c r="C7708" t="s">
        <v>5108</v>
      </c>
      <c r="D7708" t="s">
        <v>5928</v>
      </c>
      <c r="E7708" s="11">
        <v>1</v>
      </c>
      <c r="F7708"/>
    </row>
    <row r="7709" spans="1:6" x14ac:dyDescent="0.25">
      <c r="A7709" t="s">
        <v>4887</v>
      </c>
      <c r="B7709">
        <v>2019</v>
      </c>
      <c r="C7709" t="s">
        <v>5281</v>
      </c>
      <c r="D7709" t="s">
        <v>9099</v>
      </c>
      <c r="E7709" s="11">
        <v>1</v>
      </c>
      <c r="F7709"/>
    </row>
    <row r="7710" spans="1:6" x14ac:dyDescent="0.25">
      <c r="A7710" t="s">
        <v>4887</v>
      </c>
      <c r="B7710">
        <v>2019</v>
      </c>
      <c r="C7710" t="s">
        <v>5357</v>
      </c>
      <c r="D7710" t="s">
        <v>567</v>
      </c>
      <c r="E7710" s="11">
        <v>1</v>
      </c>
      <c r="F7710"/>
    </row>
    <row r="7711" spans="1:6" x14ac:dyDescent="0.25">
      <c r="A7711" t="s">
        <v>4887</v>
      </c>
      <c r="B7711">
        <v>2019</v>
      </c>
      <c r="C7711" t="s">
        <v>5358</v>
      </c>
      <c r="D7711" t="s">
        <v>3719</v>
      </c>
      <c r="E7711" s="11">
        <v>1</v>
      </c>
      <c r="F7711"/>
    </row>
    <row r="7712" spans="1:6" x14ac:dyDescent="0.25">
      <c r="A7712" t="s">
        <v>4887</v>
      </c>
      <c r="B7712">
        <v>2019</v>
      </c>
      <c r="C7712" t="s">
        <v>5466</v>
      </c>
      <c r="D7712" t="s">
        <v>2557</v>
      </c>
      <c r="E7712" s="11">
        <v>1</v>
      </c>
      <c r="F7712"/>
    </row>
    <row r="7713" spans="1:6" x14ac:dyDescent="0.25">
      <c r="A7713" t="s">
        <v>4887</v>
      </c>
      <c r="B7713">
        <v>2019</v>
      </c>
      <c r="C7713" t="s">
        <v>5524</v>
      </c>
      <c r="D7713" t="s">
        <v>7948</v>
      </c>
      <c r="E7713" s="11">
        <v>1</v>
      </c>
      <c r="F7713"/>
    </row>
    <row r="7714" spans="1:6" x14ac:dyDescent="0.25">
      <c r="A7714" s="9" t="s">
        <v>5517</v>
      </c>
      <c r="B7714" s="9"/>
      <c r="C7714" s="9"/>
      <c r="D7714" s="9"/>
      <c r="E7714" s="12">
        <v>17</v>
      </c>
      <c r="F7714"/>
    </row>
    <row r="7715" spans="1:6" x14ac:dyDescent="0.25">
      <c r="A7715" t="s">
        <v>4040</v>
      </c>
      <c r="B7715">
        <v>2018</v>
      </c>
      <c r="C7715" t="s">
        <v>3970</v>
      </c>
      <c r="D7715" t="s">
        <v>1493</v>
      </c>
      <c r="E7715" s="11">
        <v>1</v>
      </c>
      <c r="F7715"/>
    </row>
    <row r="7716" spans="1:6" x14ac:dyDescent="0.25">
      <c r="A7716" t="s">
        <v>4040</v>
      </c>
      <c r="B7716">
        <v>2019</v>
      </c>
      <c r="C7716" t="s">
        <v>3945</v>
      </c>
      <c r="D7716" t="s">
        <v>9100</v>
      </c>
      <c r="E7716" s="11">
        <v>1</v>
      </c>
      <c r="F7716"/>
    </row>
    <row r="7717" spans="1:6" x14ac:dyDescent="0.25">
      <c r="A7717" s="9" t="s">
        <v>9101</v>
      </c>
      <c r="B7717" s="9"/>
      <c r="C7717" s="9"/>
      <c r="D7717" s="9"/>
      <c r="E7717" s="12">
        <v>2</v>
      </c>
      <c r="F7717"/>
    </row>
    <row r="7718" spans="1:6" x14ac:dyDescent="0.25">
      <c r="A7718" t="s">
        <v>5847</v>
      </c>
      <c r="B7718">
        <v>2017</v>
      </c>
      <c r="C7718" t="s">
        <v>4725</v>
      </c>
      <c r="D7718" t="s">
        <v>5686</v>
      </c>
      <c r="E7718" s="11">
        <v>1</v>
      </c>
      <c r="F7718"/>
    </row>
    <row r="7719" spans="1:6" x14ac:dyDescent="0.25">
      <c r="A7719" s="9" t="s">
        <v>9102</v>
      </c>
      <c r="B7719" s="9"/>
      <c r="C7719" s="9"/>
      <c r="D7719" s="9"/>
      <c r="E7719" s="12">
        <v>1</v>
      </c>
      <c r="F7719"/>
    </row>
    <row r="7720" spans="1:6" x14ac:dyDescent="0.25">
      <c r="A7720" t="s">
        <v>6645</v>
      </c>
      <c r="B7720">
        <v>2016</v>
      </c>
      <c r="C7720" t="s">
        <v>1645</v>
      </c>
      <c r="D7720" t="s">
        <v>6601</v>
      </c>
      <c r="E7720" s="11">
        <v>1</v>
      </c>
      <c r="F7720"/>
    </row>
    <row r="7721" spans="1:6" x14ac:dyDescent="0.25">
      <c r="A7721" t="s">
        <v>6645</v>
      </c>
      <c r="B7721">
        <v>2017</v>
      </c>
      <c r="C7721">
        <v>8</v>
      </c>
      <c r="D7721" t="s">
        <v>6330</v>
      </c>
      <c r="E7721" s="11">
        <v>1</v>
      </c>
      <c r="F7721"/>
    </row>
    <row r="7722" spans="1:6" x14ac:dyDescent="0.25">
      <c r="A7722" t="s">
        <v>6645</v>
      </c>
      <c r="B7722">
        <v>2017</v>
      </c>
      <c r="C7722" t="s">
        <v>2279</v>
      </c>
      <c r="D7722" t="s">
        <v>6143</v>
      </c>
      <c r="E7722" s="11">
        <v>1</v>
      </c>
      <c r="F7722"/>
    </row>
    <row r="7723" spans="1:6" x14ac:dyDescent="0.25">
      <c r="A7723" t="s">
        <v>6645</v>
      </c>
      <c r="B7723">
        <v>2018</v>
      </c>
      <c r="C7723" t="s">
        <v>3170</v>
      </c>
      <c r="D7723" t="s">
        <v>6039</v>
      </c>
      <c r="E7723" s="11">
        <v>1</v>
      </c>
      <c r="F7723"/>
    </row>
    <row r="7724" spans="1:6" x14ac:dyDescent="0.25">
      <c r="A7724" t="s">
        <v>6645</v>
      </c>
      <c r="B7724">
        <v>2018</v>
      </c>
      <c r="C7724" t="s">
        <v>4413</v>
      </c>
      <c r="D7724" t="s">
        <v>3507</v>
      </c>
      <c r="E7724" s="11">
        <v>1</v>
      </c>
      <c r="F7724"/>
    </row>
    <row r="7725" spans="1:6" x14ac:dyDescent="0.25">
      <c r="A7725" t="s">
        <v>6645</v>
      </c>
      <c r="B7725">
        <v>2019</v>
      </c>
      <c r="C7725" t="s">
        <v>5100</v>
      </c>
      <c r="D7725" t="s">
        <v>7163</v>
      </c>
      <c r="E7725" s="11">
        <v>1</v>
      </c>
      <c r="F7725"/>
    </row>
    <row r="7726" spans="1:6" x14ac:dyDescent="0.25">
      <c r="A7726" s="9" t="s">
        <v>9103</v>
      </c>
      <c r="B7726" s="9"/>
      <c r="C7726" s="9"/>
      <c r="D7726" s="9"/>
      <c r="E7726" s="12">
        <v>6</v>
      </c>
      <c r="F7726"/>
    </row>
    <row r="7727" spans="1:6" x14ac:dyDescent="0.25">
      <c r="A7727" t="s">
        <v>5848</v>
      </c>
      <c r="B7727">
        <v>2017</v>
      </c>
      <c r="C7727" t="s">
        <v>2039</v>
      </c>
      <c r="D7727" t="s">
        <v>5631</v>
      </c>
      <c r="E7727" s="11">
        <v>1</v>
      </c>
      <c r="F7727"/>
    </row>
    <row r="7728" spans="1:6" x14ac:dyDescent="0.25">
      <c r="A7728" s="9" t="s">
        <v>9104</v>
      </c>
      <c r="B7728" s="9"/>
      <c r="C7728" s="9"/>
      <c r="D7728" s="9"/>
      <c r="E7728" s="12">
        <v>1</v>
      </c>
      <c r="F7728"/>
    </row>
    <row r="7729" spans="1:6" x14ac:dyDescent="0.25">
      <c r="A7729" t="s">
        <v>3569</v>
      </c>
      <c r="B7729">
        <v>2017</v>
      </c>
      <c r="C7729" t="s">
        <v>2000</v>
      </c>
      <c r="D7729" t="s">
        <v>1493</v>
      </c>
      <c r="E7729" s="11">
        <v>1</v>
      </c>
      <c r="F7729"/>
    </row>
    <row r="7730" spans="1:6" x14ac:dyDescent="0.25">
      <c r="A7730" s="9" t="s">
        <v>9105</v>
      </c>
      <c r="B7730" s="9"/>
      <c r="C7730" s="9"/>
      <c r="D7730" s="9"/>
      <c r="E7730" s="12">
        <v>1</v>
      </c>
      <c r="F7730"/>
    </row>
    <row r="7731" spans="1:6" x14ac:dyDescent="0.25">
      <c r="A7731" t="s">
        <v>9106</v>
      </c>
      <c r="B7731">
        <v>2019</v>
      </c>
      <c r="C7731" t="s">
        <v>6883</v>
      </c>
      <c r="D7731" t="s">
        <v>6080</v>
      </c>
      <c r="E7731" s="11">
        <v>1</v>
      </c>
      <c r="F7731"/>
    </row>
    <row r="7732" spans="1:6" x14ac:dyDescent="0.25">
      <c r="A7732" s="9" t="s">
        <v>9107</v>
      </c>
      <c r="B7732" s="9"/>
      <c r="C7732" s="9"/>
      <c r="D7732" s="9"/>
      <c r="E7732" s="12">
        <v>1</v>
      </c>
      <c r="F7732"/>
    </row>
    <row r="7733" spans="1:6" x14ac:dyDescent="0.25">
      <c r="A7733" t="s">
        <v>6646</v>
      </c>
      <c r="B7733">
        <v>2018</v>
      </c>
      <c r="C7733" t="s">
        <v>4410</v>
      </c>
      <c r="D7733" t="s">
        <v>5916</v>
      </c>
      <c r="E7733" s="11">
        <v>1</v>
      </c>
      <c r="F7733"/>
    </row>
    <row r="7734" spans="1:6" x14ac:dyDescent="0.25">
      <c r="A7734" s="9" t="s">
        <v>9108</v>
      </c>
      <c r="B7734" s="9"/>
      <c r="C7734" s="9"/>
      <c r="D7734" s="9"/>
      <c r="E7734" s="12">
        <v>1</v>
      </c>
      <c r="F7734"/>
    </row>
    <row r="7735" spans="1:6" x14ac:dyDescent="0.25">
      <c r="A7735" t="s">
        <v>5849</v>
      </c>
      <c r="B7735">
        <v>2017</v>
      </c>
      <c r="C7735" t="s">
        <v>4769</v>
      </c>
      <c r="D7735" t="s">
        <v>5686</v>
      </c>
      <c r="E7735" s="11">
        <v>1</v>
      </c>
      <c r="F7735"/>
    </row>
    <row r="7736" spans="1:6" x14ac:dyDescent="0.25">
      <c r="A7736" s="9" t="s">
        <v>9109</v>
      </c>
      <c r="B7736" s="9"/>
      <c r="C7736" s="9"/>
      <c r="D7736" s="9"/>
      <c r="E7736" s="12">
        <v>1</v>
      </c>
      <c r="F7736"/>
    </row>
    <row r="7737" spans="1:6" x14ac:dyDescent="0.25">
      <c r="A7737" t="s">
        <v>315</v>
      </c>
      <c r="B7737">
        <v>2016</v>
      </c>
      <c r="C7737" t="s">
        <v>1602</v>
      </c>
      <c r="D7737" t="s">
        <v>5685</v>
      </c>
      <c r="E7737" s="11">
        <v>1</v>
      </c>
      <c r="F7737"/>
    </row>
    <row r="7738" spans="1:6" x14ac:dyDescent="0.25">
      <c r="A7738" t="s">
        <v>315</v>
      </c>
      <c r="B7738">
        <v>2018</v>
      </c>
      <c r="C7738" t="s">
        <v>3032</v>
      </c>
      <c r="D7738" t="s">
        <v>6158</v>
      </c>
      <c r="E7738" s="11">
        <v>1</v>
      </c>
      <c r="F7738"/>
    </row>
    <row r="7739" spans="1:6" x14ac:dyDescent="0.25">
      <c r="A7739" t="s">
        <v>315</v>
      </c>
      <c r="B7739">
        <v>2019</v>
      </c>
      <c r="C7739">
        <v>2</v>
      </c>
      <c r="D7739" t="s">
        <v>6746</v>
      </c>
      <c r="E7739" s="11">
        <v>1</v>
      </c>
      <c r="F7739"/>
    </row>
    <row r="7740" spans="1:6" x14ac:dyDescent="0.25">
      <c r="A7740" t="s">
        <v>315</v>
      </c>
      <c r="B7740">
        <v>2019</v>
      </c>
      <c r="C7740">
        <v>2</v>
      </c>
      <c r="D7740" t="s">
        <v>3817</v>
      </c>
      <c r="E7740" s="11">
        <v>1</v>
      </c>
      <c r="F7740"/>
    </row>
    <row r="7741" spans="1:6" x14ac:dyDescent="0.25">
      <c r="A7741" t="s">
        <v>315</v>
      </c>
      <c r="B7741">
        <v>2019</v>
      </c>
      <c r="C7741">
        <v>34</v>
      </c>
      <c r="D7741" t="s">
        <v>2554</v>
      </c>
      <c r="E7741" s="11">
        <v>1</v>
      </c>
      <c r="F7741"/>
    </row>
    <row r="7742" spans="1:6" x14ac:dyDescent="0.25">
      <c r="A7742" t="s">
        <v>315</v>
      </c>
      <c r="B7742">
        <v>2019</v>
      </c>
      <c r="C7742">
        <v>239</v>
      </c>
      <c r="D7742" t="s">
        <v>568</v>
      </c>
      <c r="E7742" s="11">
        <v>1</v>
      </c>
      <c r="F7742"/>
    </row>
    <row r="7743" spans="1:6" x14ac:dyDescent="0.25">
      <c r="A7743" t="s">
        <v>315</v>
      </c>
      <c r="B7743">
        <v>2019</v>
      </c>
      <c r="C7743">
        <v>556</v>
      </c>
      <c r="D7743" t="s">
        <v>567</v>
      </c>
      <c r="E7743" s="11">
        <v>1</v>
      </c>
      <c r="F7743"/>
    </row>
    <row r="7744" spans="1:6" x14ac:dyDescent="0.25">
      <c r="A7744" t="s">
        <v>315</v>
      </c>
      <c r="B7744">
        <v>2019</v>
      </c>
      <c r="C7744" t="s">
        <v>5009</v>
      </c>
      <c r="D7744" t="s">
        <v>9110</v>
      </c>
      <c r="E7744" s="11">
        <v>1</v>
      </c>
      <c r="F7744"/>
    </row>
    <row r="7745" spans="1:6" x14ac:dyDescent="0.25">
      <c r="A7745" t="s">
        <v>315</v>
      </c>
      <c r="B7745">
        <v>2019</v>
      </c>
      <c r="C7745" t="s">
        <v>5383</v>
      </c>
      <c r="D7745" t="s">
        <v>3857</v>
      </c>
      <c r="E7745" s="11">
        <v>1</v>
      </c>
      <c r="F7745"/>
    </row>
    <row r="7746" spans="1:6" x14ac:dyDescent="0.25">
      <c r="A7746" t="s">
        <v>315</v>
      </c>
      <c r="B7746">
        <v>2019</v>
      </c>
      <c r="C7746" t="s">
        <v>5394</v>
      </c>
      <c r="D7746" t="s">
        <v>4210</v>
      </c>
      <c r="E7746" s="11">
        <v>1</v>
      </c>
      <c r="F7746"/>
    </row>
    <row r="7747" spans="1:6" x14ac:dyDescent="0.25">
      <c r="A7747" s="9" t="s">
        <v>6776</v>
      </c>
      <c r="B7747" s="9"/>
      <c r="C7747" s="9"/>
      <c r="D7747" s="9"/>
      <c r="E7747" s="12">
        <v>10</v>
      </c>
      <c r="F7747"/>
    </row>
    <row r="7748" spans="1:6" x14ac:dyDescent="0.25">
      <c r="A7748" t="s">
        <v>9111</v>
      </c>
      <c r="B7748">
        <v>2019</v>
      </c>
      <c r="C7748">
        <v>109</v>
      </c>
      <c r="D7748" t="s">
        <v>2564</v>
      </c>
      <c r="E7748" s="11">
        <v>1</v>
      </c>
      <c r="F7748"/>
    </row>
    <row r="7749" spans="1:6" x14ac:dyDescent="0.25">
      <c r="A7749" s="9" t="s">
        <v>9112</v>
      </c>
      <c r="B7749" s="9"/>
      <c r="C7749" s="9"/>
      <c r="D7749" s="9"/>
      <c r="E7749" s="12">
        <v>1</v>
      </c>
      <c r="F7749"/>
    </row>
    <row r="7750" spans="1:6" x14ac:dyDescent="0.25">
      <c r="A7750" t="s">
        <v>5850</v>
      </c>
      <c r="B7750">
        <v>2017</v>
      </c>
      <c r="C7750" t="s">
        <v>2116</v>
      </c>
      <c r="D7750" t="s">
        <v>5685</v>
      </c>
      <c r="E7750" s="11">
        <v>1</v>
      </c>
      <c r="F7750"/>
    </row>
    <row r="7751" spans="1:6" x14ac:dyDescent="0.25">
      <c r="A7751" t="s">
        <v>5850</v>
      </c>
      <c r="B7751">
        <v>2017</v>
      </c>
      <c r="C7751" t="s">
        <v>2220</v>
      </c>
      <c r="D7751" t="s">
        <v>5684</v>
      </c>
      <c r="E7751" s="11">
        <v>1</v>
      </c>
      <c r="F7751"/>
    </row>
    <row r="7752" spans="1:6" x14ac:dyDescent="0.25">
      <c r="A7752" t="s">
        <v>5850</v>
      </c>
      <c r="B7752">
        <v>2018</v>
      </c>
      <c r="C7752">
        <v>81</v>
      </c>
      <c r="D7752" t="s">
        <v>6336</v>
      </c>
      <c r="E7752" s="11">
        <v>1</v>
      </c>
      <c r="F7752"/>
    </row>
    <row r="7753" spans="1:6" x14ac:dyDescent="0.25">
      <c r="A7753" t="s">
        <v>5850</v>
      </c>
      <c r="B7753">
        <v>2018</v>
      </c>
      <c r="C7753" t="s">
        <v>4402</v>
      </c>
      <c r="D7753" t="s">
        <v>3507</v>
      </c>
      <c r="E7753" s="11">
        <v>1</v>
      </c>
      <c r="F7753"/>
    </row>
    <row r="7754" spans="1:6" x14ac:dyDescent="0.25">
      <c r="A7754" s="9" t="s">
        <v>9113</v>
      </c>
      <c r="B7754" s="9"/>
      <c r="C7754" s="9"/>
      <c r="D7754" s="9"/>
      <c r="E7754" s="12">
        <v>4</v>
      </c>
      <c r="F7754"/>
    </row>
    <row r="7755" spans="1:6" x14ac:dyDescent="0.25">
      <c r="A7755" t="s">
        <v>6647</v>
      </c>
      <c r="B7755">
        <v>2018</v>
      </c>
      <c r="C7755" t="s">
        <v>4391</v>
      </c>
      <c r="D7755" t="s">
        <v>5916</v>
      </c>
      <c r="E7755" s="11">
        <v>1</v>
      </c>
      <c r="F7755"/>
    </row>
    <row r="7756" spans="1:6" x14ac:dyDescent="0.25">
      <c r="A7756" s="9" t="s">
        <v>9114</v>
      </c>
      <c r="B7756" s="9"/>
      <c r="C7756" s="9"/>
      <c r="D7756" s="9"/>
      <c r="E7756" s="12">
        <v>1</v>
      </c>
      <c r="F7756"/>
    </row>
    <row r="7757" spans="1:6" x14ac:dyDescent="0.25">
      <c r="A7757" t="s">
        <v>316</v>
      </c>
      <c r="B7757">
        <v>1990</v>
      </c>
      <c r="C7757">
        <v>300</v>
      </c>
      <c r="D7757" t="s">
        <v>3670</v>
      </c>
      <c r="E7757" s="11">
        <v>1</v>
      </c>
      <c r="F7757"/>
    </row>
    <row r="7758" spans="1:6" x14ac:dyDescent="0.25">
      <c r="A7758" t="s">
        <v>316</v>
      </c>
      <c r="B7758">
        <v>1990</v>
      </c>
      <c r="C7758">
        <v>320</v>
      </c>
      <c r="D7758" t="s">
        <v>684</v>
      </c>
      <c r="E7758" s="11">
        <v>1</v>
      </c>
      <c r="F7758"/>
    </row>
    <row r="7759" spans="1:6" x14ac:dyDescent="0.25">
      <c r="A7759" t="s">
        <v>316</v>
      </c>
      <c r="B7759">
        <v>1990</v>
      </c>
      <c r="C7759">
        <v>663</v>
      </c>
      <c r="D7759" t="s">
        <v>3631</v>
      </c>
      <c r="E7759" s="11">
        <v>1</v>
      </c>
      <c r="F7759"/>
    </row>
    <row r="7760" spans="1:6" x14ac:dyDescent="0.25">
      <c r="A7760" t="s">
        <v>316</v>
      </c>
      <c r="B7760">
        <v>1990</v>
      </c>
      <c r="C7760">
        <v>414</v>
      </c>
      <c r="D7760" t="s">
        <v>567</v>
      </c>
      <c r="E7760" s="11">
        <v>1</v>
      </c>
      <c r="F7760"/>
    </row>
    <row r="7761" spans="1:6" x14ac:dyDescent="0.25">
      <c r="A7761" t="s">
        <v>316</v>
      </c>
      <c r="B7761">
        <v>1990</v>
      </c>
      <c r="C7761">
        <v>86</v>
      </c>
      <c r="D7761" t="s">
        <v>3600</v>
      </c>
      <c r="E7761" s="11">
        <v>1</v>
      </c>
      <c r="F7761"/>
    </row>
    <row r="7762" spans="1:6" x14ac:dyDescent="0.25">
      <c r="A7762" t="s">
        <v>316</v>
      </c>
      <c r="B7762">
        <v>1990</v>
      </c>
      <c r="C7762" t="s">
        <v>715</v>
      </c>
      <c r="D7762" t="s">
        <v>3596</v>
      </c>
      <c r="E7762" s="11">
        <v>1</v>
      </c>
      <c r="F7762"/>
    </row>
    <row r="7763" spans="1:6" x14ac:dyDescent="0.25">
      <c r="A7763" t="s">
        <v>316</v>
      </c>
      <c r="B7763">
        <v>1991</v>
      </c>
      <c r="C7763">
        <v>79</v>
      </c>
      <c r="D7763" t="s">
        <v>3443</v>
      </c>
      <c r="E7763" s="11">
        <v>1</v>
      </c>
      <c r="F7763"/>
    </row>
    <row r="7764" spans="1:6" x14ac:dyDescent="0.25">
      <c r="A7764" t="s">
        <v>316</v>
      </c>
      <c r="B7764">
        <v>1991</v>
      </c>
      <c r="C7764">
        <v>138</v>
      </c>
      <c r="D7764" t="s">
        <v>5893</v>
      </c>
      <c r="E7764" s="11">
        <v>1</v>
      </c>
      <c r="F7764"/>
    </row>
    <row r="7765" spans="1:6" x14ac:dyDescent="0.25">
      <c r="A7765" t="s">
        <v>316</v>
      </c>
      <c r="B7765">
        <v>1991</v>
      </c>
      <c r="C7765">
        <v>477</v>
      </c>
      <c r="D7765" t="s">
        <v>3442</v>
      </c>
      <c r="E7765" s="11">
        <v>1</v>
      </c>
      <c r="F7765"/>
    </row>
    <row r="7766" spans="1:6" x14ac:dyDescent="0.25">
      <c r="A7766" t="s">
        <v>316</v>
      </c>
      <c r="B7766">
        <v>1992</v>
      </c>
      <c r="C7766">
        <v>100</v>
      </c>
      <c r="D7766" t="s">
        <v>5893</v>
      </c>
      <c r="E7766" s="11">
        <v>1</v>
      </c>
      <c r="F7766"/>
    </row>
    <row r="7767" spans="1:6" x14ac:dyDescent="0.25">
      <c r="A7767" t="s">
        <v>316</v>
      </c>
      <c r="B7767">
        <v>1992</v>
      </c>
      <c r="C7767">
        <v>592</v>
      </c>
      <c r="D7767" t="s">
        <v>3442</v>
      </c>
      <c r="E7767" s="11">
        <v>1</v>
      </c>
      <c r="F7767"/>
    </row>
    <row r="7768" spans="1:6" x14ac:dyDescent="0.25">
      <c r="A7768" t="s">
        <v>316</v>
      </c>
      <c r="B7768">
        <v>1992</v>
      </c>
      <c r="C7768">
        <v>712</v>
      </c>
      <c r="D7768" t="s">
        <v>5893</v>
      </c>
      <c r="E7768" s="11">
        <v>1</v>
      </c>
      <c r="F7768"/>
    </row>
    <row r="7769" spans="1:6" x14ac:dyDescent="0.25">
      <c r="A7769" t="s">
        <v>316</v>
      </c>
      <c r="B7769">
        <v>1992</v>
      </c>
      <c r="C7769">
        <v>555</v>
      </c>
      <c r="D7769" t="s">
        <v>3443</v>
      </c>
      <c r="E7769" s="11">
        <v>1</v>
      </c>
      <c r="F7769"/>
    </row>
    <row r="7770" spans="1:6" x14ac:dyDescent="0.25">
      <c r="A7770" t="s">
        <v>316</v>
      </c>
      <c r="B7770">
        <v>1992</v>
      </c>
      <c r="C7770">
        <v>166</v>
      </c>
      <c r="D7770" t="s">
        <v>5933</v>
      </c>
      <c r="E7770" s="11">
        <v>1</v>
      </c>
      <c r="F7770"/>
    </row>
    <row r="7771" spans="1:6" x14ac:dyDescent="0.25">
      <c r="A7771" t="s">
        <v>316</v>
      </c>
      <c r="B7771">
        <v>1993</v>
      </c>
      <c r="C7771">
        <v>7</v>
      </c>
      <c r="D7771" t="s">
        <v>3442</v>
      </c>
      <c r="E7771" s="11">
        <v>1</v>
      </c>
      <c r="F7771"/>
    </row>
    <row r="7772" spans="1:6" x14ac:dyDescent="0.25">
      <c r="A7772" t="s">
        <v>316</v>
      </c>
      <c r="B7772">
        <v>1994</v>
      </c>
      <c r="C7772">
        <v>1</v>
      </c>
      <c r="D7772" t="s">
        <v>5899</v>
      </c>
      <c r="E7772" s="11">
        <v>1</v>
      </c>
      <c r="F7772"/>
    </row>
    <row r="7773" spans="1:6" x14ac:dyDescent="0.25">
      <c r="A7773" t="s">
        <v>316</v>
      </c>
      <c r="B7773">
        <v>1994</v>
      </c>
      <c r="C7773">
        <v>96</v>
      </c>
      <c r="D7773" t="s">
        <v>5893</v>
      </c>
      <c r="E7773" s="11">
        <v>1</v>
      </c>
      <c r="F7773"/>
    </row>
    <row r="7774" spans="1:6" x14ac:dyDescent="0.25">
      <c r="A7774" t="s">
        <v>316</v>
      </c>
      <c r="B7774">
        <v>1994</v>
      </c>
      <c r="C7774">
        <v>270</v>
      </c>
      <c r="D7774" t="s">
        <v>3443</v>
      </c>
      <c r="E7774" s="11">
        <v>1</v>
      </c>
      <c r="F7774"/>
    </row>
    <row r="7775" spans="1:6" x14ac:dyDescent="0.25">
      <c r="A7775" t="s">
        <v>316</v>
      </c>
      <c r="B7775">
        <v>1994</v>
      </c>
      <c r="C7775">
        <v>341</v>
      </c>
      <c r="D7775" t="s">
        <v>3442</v>
      </c>
      <c r="E7775" s="11">
        <v>1</v>
      </c>
      <c r="F7775"/>
    </row>
    <row r="7776" spans="1:6" x14ac:dyDescent="0.25">
      <c r="A7776" t="s">
        <v>316</v>
      </c>
      <c r="B7776">
        <v>1994</v>
      </c>
      <c r="C7776" t="s">
        <v>808</v>
      </c>
      <c r="D7776" t="s">
        <v>6110</v>
      </c>
      <c r="E7776" s="11">
        <v>1</v>
      </c>
      <c r="F7776"/>
    </row>
    <row r="7777" spans="1:6" x14ac:dyDescent="0.25">
      <c r="A7777" t="s">
        <v>316</v>
      </c>
      <c r="B7777">
        <v>1995</v>
      </c>
      <c r="C7777">
        <v>1</v>
      </c>
      <c r="D7777" t="s">
        <v>5921</v>
      </c>
      <c r="E7777" s="11">
        <v>1</v>
      </c>
      <c r="F7777"/>
    </row>
    <row r="7778" spans="1:6" x14ac:dyDescent="0.25">
      <c r="A7778" t="s">
        <v>316</v>
      </c>
      <c r="B7778">
        <v>1995</v>
      </c>
      <c r="C7778">
        <v>1</v>
      </c>
      <c r="D7778" t="s">
        <v>3443</v>
      </c>
      <c r="E7778" s="11">
        <v>1</v>
      </c>
      <c r="F7778"/>
    </row>
    <row r="7779" spans="1:6" x14ac:dyDescent="0.25">
      <c r="A7779" t="s">
        <v>316</v>
      </c>
      <c r="B7779">
        <v>1995</v>
      </c>
      <c r="C7779">
        <v>1</v>
      </c>
      <c r="D7779" t="s">
        <v>6245</v>
      </c>
      <c r="E7779" s="11">
        <v>1</v>
      </c>
      <c r="F7779"/>
    </row>
    <row r="7780" spans="1:6" x14ac:dyDescent="0.25">
      <c r="A7780" t="s">
        <v>316</v>
      </c>
      <c r="B7780">
        <v>1995</v>
      </c>
      <c r="C7780">
        <v>351</v>
      </c>
      <c r="D7780" t="s">
        <v>5691</v>
      </c>
      <c r="E7780" s="11">
        <v>1</v>
      </c>
      <c r="F7780"/>
    </row>
    <row r="7781" spans="1:6" x14ac:dyDescent="0.25">
      <c r="A7781" t="s">
        <v>316</v>
      </c>
      <c r="B7781">
        <v>1996</v>
      </c>
      <c r="C7781">
        <v>1</v>
      </c>
      <c r="D7781" t="s">
        <v>3442</v>
      </c>
      <c r="E7781" s="11">
        <v>1</v>
      </c>
      <c r="F7781"/>
    </row>
    <row r="7782" spans="1:6" x14ac:dyDescent="0.25">
      <c r="A7782" t="s">
        <v>316</v>
      </c>
      <c r="B7782">
        <v>1996</v>
      </c>
      <c r="C7782">
        <v>100</v>
      </c>
      <c r="D7782" t="s">
        <v>3443</v>
      </c>
      <c r="E7782" s="11">
        <v>1</v>
      </c>
      <c r="F7782"/>
    </row>
    <row r="7783" spans="1:6" x14ac:dyDescent="0.25">
      <c r="A7783" t="s">
        <v>316</v>
      </c>
      <c r="B7783">
        <v>1997</v>
      </c>
      <c r="C7783">
        <v>105</v>
      </c>
      <c r="D7783" t="s">
        <v>6189</v>
      </c>
      <c r="E7783" s="11">
        <v>1</v>
      </c>
      <c r="F7783"/>
    </row>
    <row r="7784" spans="1:6" x14ac:dyDescent="0.25">
      <c r="A7784" t="s">
        <v>316</v>
      </c>
      <c r="B7784">
        <v>1998</v>
      </c>
      <c r="C7784">
        <v>20</v>
      </c>
      <c r="D7784" t="s">
        <v>3443</v>
      </c>
      <c r="E7784" s="11">
        <v>1</v>
      </c>
      <c r="F7784"/>
    </row>
    <row r="7785" spans="1:6" x14ac:dyDescent="0.25">
      <c r="A7785" t="s">
        <v>316</v>
      </c>
      <c r="B7785">
        <v>1999</v>
      </c>
      <c r="C7785">
        <v>423</v>
      </c>
      <c r="D7785" t="s">
        <v>3443</v>
      </c>
      <c r="E7785" s="11">
        <v>1</v>
      </c>
      <c r="F7785"/>
    </row>
    <row r="7786" spans="1:6" x14ac:dyDescent="0.25">
      <c r="A7786" t="s">
        <v>316</v>
      </c>
      <c r="B7786">
        <v>2000</v>
      </c>
      <c r="C7786">
        <v>55</v>
      </c>
      <c r="D7786" t="s">
        <v>3443</v>
      </c>
      <c r="E7786" s="11">
        <v>1</v>
      </c>
      <c r="F7786"/>
    </row>
    <row r="7787" spans="1:6" x14ac:dyDescent="0.25">
      <c r="A7787" t="s">
        <v>316</v>
      </c>
      <c r="B7787">
        <v>2001</v>
      </c>
      <c r="C7787">
        <v>240</v>
      </c>
      <c r="D7787" t="s">
        <v>3443</v>
      </c>
      <c r="E7787" s="11">
        <v>1</v>
      </c>
      <c r="F7787"/>
    </row>
    <row r="7788" spans="1:6" x14ac:dyDescent="0.25">
      <c r="A7788" t="s">
        <v>316</v>
      </c>
      <c r="B7788">
        <v>2004</v>
      </c>
      <c r="C7788">
        <v>49</v>
      </c>
      <c r="D7788" t="s">
        <v>3443</v>
      </c>
      <c r="E7788" s="11">
        <v>1</v>
      </c>
      <c r="F7788"/>
    </row>
    <row r="7789" spans="1:6" x14ac:dyDescent="0.25">
      <c r="A7789" t="s">
        <v>316</v>
      </c>
      <c r="B7789">
        <v>2005</v>
      </c>
      <c r="C7789">
        <v>75</v>
      </c>
      <c r="D7789" t="s">
        <v>3443</v>
      </c>
      <c r="E7789" s="11">
        <v>1</v>
      </c>
      <c r="F7789"/>
    </row>
    <row r="7790" spans="1:6" x14ac:dyDescent="0.25">
      <c r="A7790" t="s">
        <v>316</v>
      </c>
      <c r="B7790">
        <v>2006</v>
      </c>
      <c r="C7790">
        <v>580</v>
      </c>
      <c r="D7790" t="s">
        <v>3443</v>
      </c>
      <c r="E7790" s="11">
        <v>1</v>
      </c>
      <c r="F7790"/>
    </row>
    <row r="7791" spans="1:6" x14ac:dyDescent="0.25">
      <c r="A7791" t="s">
        <v>316</v>
      </c>
      <c r="B7791">
        <v>2008</v>
      </c>
      <c r="C7791">
        <v>650</v>
      </c>
      <c r="D7791" t="s">
        <v>3443</v>
      </c>
      <c r="E7791" s="11">
        <v>1</v>
      </c>
      <c r="F7791"/>
    </row>
    <row r="7792" spans="1:6" x14ac:dyDescent="0.25">
      <c r="A7792" s="9" t="s">
        <v>9115</v>
      </c>
      <c r="B7792" s="9"/>
      <c r="C7792" s="9"/>
      <c r="D7792" s="9"/>
      <c r="E7792" s="12">
        <v>35</v>
      </c>
      <c r="F7792"/>
    </row>
    <row r="7793" spans="1:6" x14ac:dyDescent="0.25">
      <c r="A7793" t="s">
        <v>6318</v>
      </c>
      <c r="B7793">
        <v>1992</v>
      </c>
      <c r="C7793">
        <v>701</v>
      </c>
      <c r="D7793" t="s">
        <v>5893</v>
      </c>
      <c r="E7793" s="11">
        <v>1</v>
      </c>
      <c r="F7793"/>
    </row>
    <row r="7794" spans="1:6" x14ac:dyDescent="0.25">
      <c r="A7794" s="9" t="s">
        <v>9116</v>
      </c>
      <c r="B7794" s="9"/>
      <c r="C7794" s="9"/>
      <c r="D7794" s="9"/>
      <c r="E7794" s="12">
        <v>1</v>
      </c>
      <c r="F7794"/>
    </row>
    <row r="7795" spans="1:6" x14ac:dyDescent="0.25">
      <c r="A7795" t="s">
        <v>9117</v>
      </c>
      <c r="B7795">
        <v>2019</v>
      </c>
      <c r="C7795" t="s">
        <v>2933</v>
      </c>
      <c r="D7795" t="s">
        <v>1493</v>
      </c>
      <c r="E7795" s="11">
        <v>1</v>
      </c>
      <c r="F7795"/>
    </row>
    <row r="7796" spans="1:6" x14ac:dyDescent="0.25">
      <c r="A7796" s="9" t="s">
        <v>9118</v>
      </c>
      <c r="B7796" s="9"/>
      <c r="C7796" s="9"/>
      <c r="D7796" s="9"/>
      <c r="E7796" s="12">
        <v>1</v>
      </c>
      <c r="F7796"/>
    </row>
    <row r="7797" spans="1:6" x14ac:dyDescent="0.25">
      <c r="A7797" t="s">
        <v>317</v>
      </c>
      <c r="B7797">
        <v>1991</v>
      </c>
      <c r="C7797" t="s">
        <v>751</v>
      </c>
      <c r="D7797" t="s">
        <v>3648</v>
      </c>
      <c r="E7797" s="11">
        <v>1</v>
      </c>
      <c r="F7797"/>
    </row>
    <row r="7798" spans="1:6" x14ac:dyDescent="0.25">
      <c r="A7798" t="s">
        <v>317</v>
      </c>
      <c r="B7798">
        <v>1992</v>
      </c>
      <c r="C7798">
        <v>125</v>
      </c>
      <c r="D7798" t="s">
        <v>5893</v>
      </c>
      <c r="E7798" s="11">
        <v>1</v>
      </c>
      <c r="F7798"/>
    </row>
    <row r="7799" spans="1:6" x14ac:dyDescent="0.25">
      <c r="A7799" t="s">
        <v>317</v>
      </c>
      <c r="B7799">
        <v>1992</v>
      </c>
      <c r="C7799">
        <v>406</v>
      </c>
      <c r="D7799" t="s">
        <v>3442</v>
      </c>
      <c r="E7799" s="11">
        <v>1</v>
      </c>
      <c r="F7799"/>
    </row>
    <row r="7800" spans="1:6" x14ac:dyDescent="0.25">
      <c r="A7800" t="s">
        <v>317</v>
      </c>
      <c r="B7800">
        <v>1992</v>
      </c>
      <c r="C7800">
        <v>768</v>
      </c>
      <c r="D7800" t="s">
        <v>3443</v>
      </c>
      <c r="E7800" s="11">
        <v>1</v>
      </c>
      <c r="F7800"/>
    </row>
    <row r="7801" spans="1:6" x14ac:dyDescent="0.25">
      <c r="A7801" t="s">
        <v>317</v>
      </c>
      <c r="B7801">
        <v>1993</v>
      </c>
      <c r="C7801">
        <v>603</v>
      </c>
      <c r="D7801" t="s">
        <v>3443</v>
      </c>
      <c r="E7801" s="11">
        <v>1</v>
      </c>
      <c r="F7801"/>
    </row>
    <row r="7802" spans="1:6" x14ac:dyDescent="0.25">
      <c r="A7802" t="s">
        <v>317</v>
      </c>
      <c r="B7802">
        <v>1994</v>
      </c>
      <c r="C7802">
        <v>121</v>
      </c>
      <c r="D7802" t="s">
        <v>5893</v>
      </c>
      <c r="E7802" s="11">
        <v>1</v>
      </c>
      <c r="F7802"/>
    </row>
    <row r="7803" spans="1:6" x14ac:dyDescent="0.25">
      <c r="A7803" t="s">
        <v>317</v>
      </c>
      <c r="B7803">
        <v>1994</v>
      </c>
      <c r="C7803">
        <v>523</v>
      </c>
      <c r="D7803" t="s">
        <v>3442</v>
      </c>
      <c r="E7803" s="11">
        <v>1</v>
      </c>
      <c r="F7803"/>
    </row>
    <row r="7804" spans="1:6" x14ac:dyDescent="0.25">
      <c r="A7804" t="s">
        <v>317</v>
      </c>
      <c r="B7804">
        <v>1994</v>
      </c>
      <c r="C7804">
        <v>612</v>
      </c>
      <c r="D7804" t="s">
        <v>3443</v>
      </c>
      <c r="E7804" s="11">
        <v>1</v>
      </c>
      <c r="F7804"/>
    </row>
    <row r="7805" spans="1:6" x14ac:dyDescent="0.25">
      <c r="A7805" t="s">
        <v>317</v>
      </c>
      <c r="B7805">
        <v>1996</v>
      </c>
      <c r="C7805">
        <v>253</v>
      </c>
      <c r="D7805" t="s">
        <v>4210</v>
      </c>
      <c r="E7805" s="11">
        <v>1</v>
      </c>
      <c r="F7805"/>
    </row>
    <row r="7806" spans="1:6" x14ac:dyDescent="0.25">
      <c r="A7806" t="s">
        <v>317</v>
      </c>
      <c r="B7806">
        <v>1997</v>
      </c>
      <c r="C7806">
        <v>105</v>
      </c>
      <c r="D7806" t="s">
        <v>6189</v>
      </c>
      <c r="E7806" s="11">
        <v>1</v>
      </c>
      <c r="F7806"/>
    </row>
    <row r="7807" spans="1:6" x14ac:dyDescent="0.25">
      <c r="A7807" t="s">
        <v>317</v>
      </c>
      <c r="B7807">
        <v>1998</v>
      </c>
      <c r="C7807">
        <v>296</v>
      </c>
      <c r="D7807" t="s">
        <v>3443</v>
      </c>
      <c r="E7807" s="11">
        <v>1</v>
      </c>
      <c r="F7807"/>
    </row>
    <row r="7808" spans="1:6" x14ac:dyDescent="0.25">
      <c r="A7808" t="s">
        <v>317</v>
      </c>
      <c r="B7808">
        <v>1999</v>
      </c>
      <c r="C7808">
        <v>380</v>
      </c>
      <c r="D7808" t="s">
        <v>3443</v>
      </c>
      <c r="E7808" s="11">
        <v>1</v>
      </c>
      <c r="F7808"/>
    </row>
    <row r="7809" spans="1:6" x14ac:dyDescent="0.25">
      <c r="A7809" t="s">
        <v>317</v>
      </c>
      <c r="B7809">
        <v>2000</v>
      </c>
      <c r="C7809">
        <v>360</v>
      </c>
      <c r="D7809" t="s">
        <v>3443</v>
      </c>
      <c r="E7809" s="11">
        <v>1</v>
      </c>
      <c r="F7809"/>
    </row>
    <row r="7810" spans="1:6" x14ac:dyDescent="0.25">
      <c r="A7810" t="s">
        <v>317</v>
      </c>
      <c r="B7810">
        <v>2001</v>
      </c>
      <c r="C7810">
        <v>15</v>
      </c>
      <c r="D7810" t="s">
        <v>3443</v>
      </c>
      <c r="E7810" s="11">
        <v>1</v>
      </c>
      <c r="F7810"/>
    </row>
    <row r="7811" spans="1:6" x14ac:dyDescent="0.25">
      <c r="A7811" t="s">
        <v>317</v>
      </c>
      <c r="B7811">
        <v>2002</v>
      </c>
      <c r="C7811">
        <v>460</v>
      </c>
      <c r="D7811" t="s">
        <v>5885</v>
      </c>
      <c r="E7811" s="11">
        <v>1</v>
      </c>
      <c r="F7811"/>
    </row>
    <row r="7812" spans="1:6" x14ac:dyDescent="0.25">
      <c r="A7812" t="s">
        <v>317</v>
      </c>
      <c r="B7812">
        <v>2003</v>
      </c>
      <c r="C7812">
        <v>71</v>
      </c>
      <c r="D7812" t="s">
        <v>3443</v>
      </c>
      <c r="E7812" s="11">
        <v>1</v>
      </c>
      <c r="F7812"/>
    </row>
    <row r="7813" spans="1:6" x14ac:dyDescent="0.25">
      <c r="A7813" t="s">
        <v>317</v>
      </c>
      <c r="B7813">
        <v>2004</v>
      </c>
      <c r="C7813">
        <v>1</v>
      </c>
      <c r="D7813" t="s">
        <v>3443</v>
      </c>
      <c r="E7813" s="11">
        <v>1</v>
      </c>
      <c r="F7813"/>
    </row>
    <row r="7814" spans="1:6" x14ac:dyDescent="0.25">
      <c r="A7814" t="s">
        <v>317</v>
      </c>
      <c r="B7814">
        <v>2006</v>
      </c>
      <c r="C7814">
        <v>560</v>
      </c>
      <c r="D7814" t="s">
        <v>3443</v>
      </c>
      <c r="E7814" s="11">
        <v>1</v>
      </c>
      <c r="F7814"/>
    </row>
    <row r="7815" spans="1:6" x14ac:dyDescent="0.25">
      <c r="A7815" t="s">
        <v>317</v>
      </c>
      <c r="B7815">
        <v>2006</v>
      </c>
      <c r="C7815" t="s">
        <v>3902</v>
      </c>
      <c r="D7815" t="s">
        <v>3454</v>
      </c>
      <c r="E7815" s="11">
        <v>1</v>
      </c>
      <c r="F7815"/>
    </row>
    <row r="7816" spans="1:6" x14ac:dyDescent="0.25">
      <c r="A7816" t="s">
        <v>317</v>
      </c>
      <c r="B7816">
        <v>2008</v>
      </c>
      <c r="C7816">
        <v>240</v>
      </c>
      <c r="D7816" t="s">
        <v>3443</v>
      </c>
      <c r="E7816" s="11">
        <v>1</v>
      </c>
      <c r="F7816"/>
    </row>
    <row r="7817" spans="1:6" x14ac:dyDescent="0.25">
      <c r="A7817" t="s">
        <v>317</v>
      </c>
      <c r="B7817">
        <v>2009</v>
      </c>
      <c r="C7817">
        <v>625</v>
      </c>
      <c r="D7817" t="s">
        <v>3443</v>
      </c>
      <c r="E7817" s="11">
        <v>1</v>
      </c>
      <c r="F7817"/>
    </row>
    <row r="7818" spans="1:6" x14ac:dyDescent="0.25">
      <c r="A7818" t="s">
        <v>317</v>
      </c>
      <c r="B7818">
        <v>2010</v>
      </c>
      <c r="C7818">
        <v>323</v>
      </c>
      <c r="D7818" t="s">
        <v>3443</v>
      </c>
      <c r="E7818" s="11">
        <v>1</v>
      </c>
      <c r="F7818"/>
    </row>
    <row r="7819" spans="1:6" x14ac:dyDescent="0.25">
      <c r="A7819" t="s">
        <v>317</v>
      </c>
      <c r="B7819">
        <v>2011</v>
      </c>
      <c r="C7819">
        <v>253</v>
      </c>
      <c r="D7819" t="s">
        <v>3443</v>
      </c>
      <c r="E7819" s="11">
        <v>1</v>
      </c>
      <c r="F7819"/>
    </row>
    <row r="7820" spans="1:6" x14ac:dyDescent="0.25">
      <c r="A7820" s="9" t="s">
        <v>9119</v>
      </c>
      <c r="B7820" s="9"/>
      <c r="C7820" s="9"/>
      <c r="D7820" s="9"/>
      <c r="E7820" s="12">
        <v>23</v>
      </c>
      <c r="F7820"/>
    </row>
    <row r="7821" spans="1:6" x14ac:dyDescent="0.25">
      <c r="A7821" t="s">
        <v>5851</v>
      </c>
      <c r="B7821">
        <v>2017</v>
      </c>
      <c r="C7821" t="s">
        <v>4793</v>
      </c>
      <c r="D7821" t="s">
        <v>7154</v>
      </c>
      <c r="E7821" s="11">
        <v>1</v>
      </c>
      <c r="F7821"/>
    </row>
    <row r="7822" spans="1:6" x14ac:dyDescent="0.25">
      <c r="A7822" s="9" t="s">
        <v>9120</v>
      </c>
      <c r="B7822" s="9"/>
      <c r="C7822" s="9"/>
      <c r="D7822" s="9"/>
      <c r="E7822" s="12">
        <v>1</v>
      </c>
      <c r="F7822"/>
    </row>
    <row r="7823" spans="1:6" x14ac:dyDescent="0.25">
      <c r="A7823" t="s">
        <v>5852</v>
      </c>
      <c r="B7823">
        <v>2017</v>
      </c>
      <c r="C7823" t="s">
        <v>4798</v>
      </c>
      <c r="D7823" t="s">
        <v>5686</v>
      </c>
      <c r="E7823" s="11">
        <v>1</v>
      </c>
      <c r="F7823"/>
    </row>
    <row r="7824" spans="1:6" x14ac:dyDescent="0.25">
      <c r="A7824" s="9" t="s">
        <v>9121</v>
      </c>
      <c r="B7824" s="9"/>
      <c r="C7824" s="9"/>
      <c r="D7824" s="9"/>
      <c r="E7824" s="12">
        <v>1</v>
      </c>
      <c r="F7824"/>
    </row>
    <row r="7825" spans="1:6" x14ac:dyDescent="0.25">
      <c r="A7825" t="s">
        <v>2754</v>
      </c>
      <c r="B7825">
        <v>2017</v>
      </c>
      <c r="C7825">
        <v>8</v>
      </c>
      <c r="D7825" t="s">
        <v>2551</v>
      </c>
      <c r="E7825" s="11">
        <v>1</v>
      </c>
      <c r="F7825"/>
    </row>
    <row r="7826" spans="1:6" x14ac:dyDescent="0.25">
      <c r="A7826" t="s">
        <v>2754</v>
      </c>
      <c r="B7826">
        <v>2017</v>
      </c>
      <c r="C7826">
        <v>79</v>
      </c>
      <c r="D7826" t="s">
        <v>2559</v>
      </c>
      <c r="E7826" s="11">
        <v>1</v>
      </c>
      <c r="F7826"/>
    </row>
    <row r="7827" spans="1:6" x14ac:dyDescent="0.25">
      <c r="A7827" t="s">
        <v>2754</v>
      </c>
      <c r="B7827">
        <v>2017</v>
      </c>
      <c r="C7827">
        <v>344</v>
      </c>
      <c r="D7827" t="s">
        <v>567</v>
      </c>
      <c r="E7827" s="11">
        <v>1</v>
      </c>
      <c r="F7827"/>
    </row>
    <row r="7828" spans="1:6" x14ac:dyDescent="0.25">
      <c r="A7828" t="s">
        <v>2754</v>
      </c>
      <c r="B7828">
        <v>2017</v>
      </c>
      <c r="C7828">
        <v>133</v>
      </c>
      <c r="D7828" t="s">
        <v>2554</v>
      </c>
      <c r="E7828" s="11">
        <v>1</v>
      </c>
      <c r="F7828"/>
    </row>
    <row r="7829" spans="1:6" x14ac:dyDescent="0.25">
      <c r="A7829" t="s">
        <v>2754</v>
      </c>
      <c r="B7829">
        <v>2017</v>
      </c>
      <c r="C7829">
        <v>62</v>
      </c>
      <c r="D7829" t="s">
        <v>684</v>
      </c>
      <c r="E7829" s="11">
        <v>1</v>
      </c>
      <c r="F7829"/>
    </row>
    <row r="7830" spans="1:6" x14ac:dyDescent="0.25">
      <c r="A7830" t="s">
        <v>2754</v>
      </c>
      <c r="B7830">
        <v>2017</v>
      </c>
      <c r="C7830" t="s">
        <v>2486</v>
      </c>
      <c r="D7830" t="s">
        <v>2562</v>
      </c>
      <c r="E7830" s="11">
        <v>1</v>
      </c>
      <c r="F7830"/>
    </row>
    <row r="7831" spans="1:6" x14ac:dyDescent="0.25">
      <c r="A7831" s="9" t="s">
        <v>9122</v>
      </c>
      <c r="B7831" s="9"/>
      <c r="C7831" s="9"/>
      <c r="D7831" s="9"/>
      <c r="E7831" s="12">
        <v>6</v>
      </c>
      <c r="F7831"/>
    </row>
    <row r="7832" spans="1:6" x14ac:dyDescent="0.25">
      <c r="A7832" t="s">
        <v>9123</v>
      </c>
      <c r="B7832">
        <v>2019</v>
      </c>
      <c r="C7832" t="s">
        <v>5188</v>
      </c>
      <c r="D7832" t="s">
        <v>7292</v>
      </c>
      <c r="E7832" s="11">
        <v>1</v>
      </c>
      <c r="F7832"/>
    </row>
    <row r="7833" spans="1:6" x14ac:dyDescent="0.25">
      <c r="A7833" s="9" t="s">
        <v>9124</v>
      </c>
      <c r="B7833" s="9"/>
      <c r="C7833" s="9"/>
      <c r="D7833" s="9"/>
      <c r="E7833" s="12">
        <v>1</v>
      </c>
      <c r="F7833"/>
    </row>
    <row r="7834" spans="1:6" x14ac:dyDescent="0.25">
      <c r="A7834" t="s">
        <v>9125</v>
      </c>
      <c r="B7834">
        <v>2019</v>
      </c>
      <c r="C7834" t="s">
        <v>6885</v>
      </c>
      <c r="D7834" t="s">
        <v>7161</v>
      </c>
      <c r="E7834" s="11">
        <v>1</v>
      </c>
      <c r="F7834"/>
    </row>
    <row r="7835" spans="1:6" x14ac:dyDescent="0.25">
      <c r="A7835" s="9" t="s">
        <v>9126</v>
      </c>
      <c r="B7835" s="9"/>
      <c r="C7835" s="9"/>
      <c r="D7835" s="9"/>
      <c r="E7835" s="12">
        <v>1</v>
      </c>
      <c r="F7835"/>
    </row>
    <row r="7836" spans="1:6" x14ac:dyDescent="0.25">
      <c r="A7836" t="s">
        <v>2755</v>
      </c>
      <c r="B7836">
        <v>2016</v>
      </c>
      <c r="C7836">
        <v>252</v>
      </c>
      <c r="D7836" t="s">
        <v>2554</v>
      </c>
      <c r="E7836" s="11">
        <v>1</v>
      </c>
      <c r="F7836"/>
    </row>
    <row r="7837" spans="1:6" x14ac:dyDescent="0.25">
      <c r="A7837" t="s">
        <v>2755</v>
      </c>
      <c r="B7837">
        <v>2016</v>
      </c>
      <c r="C7837" t="s">
        <v>1965</v>
      </c>
      <c r="D7837" t="s">
        <v>1493</v>
      </c>
      <c r="E7837" s="11">
        <v>1</v>
      </c>
      <c r="F7837"/>
    </row>
    <row r="7838" spans="1:6" x14ac:dyDescent="0.25">
      <c r="A7838" t="s">
        <v>2755</v>
      </c>
      <c r="B7838">
        <v>2017</v>
      </c>
      <c r="C7838">
        <v>574</v>
      </c>
      <c r="D7838" t="s">
        <v>3443</v>
      </c>
      <c r="E7838" s="11">
        <v>1</v>
      </c>
      <c r="F7838"/>
    </row>
    <row r="7839" spans="1:6" x14ac:dyDescent="0.25">
      <c r="A7839" s="9" t="s">
        <v>9127</v>
      </c>
      <c r="B7839" s="9"/>
      <c r="C7839" s="9"/>
      <c r="D7839" s="9"/>
      <c r="E7839" s="12">
        <v>3</v>
      </c>
      <c r="F7839"/>
    </row>
    <row r="7840" spans="1:6" x14ac:dyDescent="0.25">
      <c r="A7840" t="s">
        <v>9128</v>
      </c>
      <c r="B7840">
        <v>2019</v>
      </c>
      <c r="C7840" t="s">
        <v>6895</v>
      </c>
      <c r="D7840" t="s">
        <v>7161</v>
      </c>
      <c r="E7840" s="11">
        <v>1</v>
      </c>
      <c r="F7840"/>
    </row>
    <row r="7841" spans="1:6" x14ac:dyDescent="0.25">
      <c r="A7841" s="9" t="s">
        <v>9129</v>
      </c>
      <c r="B7841" s="9"/>
      <c r="C7841" s="9"/>
      <c r="D7841" s="9"/>
      <c r="E7841" s="12">
        <v>1</v>
      </c>
      <c r="F7841"/>
    </row>
    <row r="7842" spans="1:6" x14ac:dyDescent="0.25">
      <c r="A7842" t="s">
        <v>9130</v>
      </c>
      <c r="B7842">
        <v>2019</v>
      </c>
      <c r="C7842" t="s">
        <v>5562</v>
      </c>
      <c r="D7842" t="s">
        <v>1493</v>
      </c>
      <c r="E7842" s="11">
        <v>1</v>
      </c>
      <c r="F7842"/>
    </row>
    <row r="7843" spans="1:6" x14ac:dyDescent="0.25">
      <c r="A7843" s="9" t="s">
        <v>9131</v>
      </c>
      <c r="B7843" s="9"/>
      <c r="C7843" s="9"/>
      <c r="D7843" s="9"/>
      <c r="E7843" s="12">
        <v>1</v>
      </c>
      <c r="F7843"/>
    </row>
    <row r="7844" spans="1:6" x14ac:dyDescent="0.25">
      <c r="A7844" t="s">
        <v>5853</v>
      </c>
      <c r="B7844">
        <v>2017</v>
      </c>
      <c r="C7844" t="s">
        <v>4711</v>
      </c>
      <c r="D7844" t="s">
        <v>7154</v>
      </c>
      <c r="E7844" s="11">
        <v>1</v>
      </c>
      <c r="F7844"/>
    </row>
    <row r="7845" spans="1:6" x14ac:dyDescent="0.25">
      <c r="A7845" s="9" t="s">
        <v>9132</v>
      </c>
      <c r="B7845" s="9"/>
      <c r="C7845" s="9"/>
      <c r="D7845" s="9"/>
      <c r="E7845" s="12">
        <v>1</v>
      </c>
      <c r="F7845"/>
    </row>
    <row r="7846" spans="1:6" x14ac:dyDescent="0.25">
      <c r="A7846" t="s">
        <v>9133</v>
      </c>
      <c r="B7846">
        <v>2019</v>
      </c>
      <c r="C7846">
        <v>649</v>
      </c>
      <c r="D7846" t="s">
        <v>567</v>
      </c>
      <c r="E7846" s="11">
        <v>1</v>
      </c>
      <c r="F7846"/>
    </row>
    <row r="7847" spans="1:6" x14ac:dyDescent="0.25">
      <c r="A7847" s="9" t="s">
        <v>9134</v>
      </c>
      <c r="B7847" s="9"/>
      <c r="C7847" s="9"/>
      <c r="D7847" s="9"/>
      <c r="E7847" s="12">
        <v>1</v>
      </c>
      <c r="F7847"/>
    </row>
    <row r="7848" spans="1:6" x14ac:dyDescent="0.25">
      <c r="A7848" t="s">
        <v>9135</v>
      </c>
      <c r="B7848">
        <v>2019</v>
      </c>
      <c r="C7848" t="s">
        <v>6855</v>
      </c>
      <c r="D7848" t="s">
        <v>7161</v>
      </c>
      <c r="E7848" s="11">
        <v>1</v>
      </c>
      <c r="F7848"/>
    </row>
    <row r="7849" spans="1:6" x14ac:dyDescent="0.25">
      <c r="A7849" s="9" t="s">
        <v>9136</v>
      </c>
      <c r="B7849" s="9"/>
      <c r="C7849" s="9"/>
      <c r="D7849" s="9"/>
      <c r="E7849" s="12">
        <v>1</v>
      </c>
      <c r="F7849"/>
    </row>
    <row r="7850" spans="1:6" x14ac:dyDescent="0.25">
      <c r="A7850" t="s">
        <v>2756</v>
      </c>
      <c r="B7850">
        <v>2017</v>
      </c>
      <c r="C7850">
        <v>454</v>
      </c>
      <c r="D7850" t="s">
        <v>567</v>
      </c>
      <c r="E7850" s="11">
        <v>1</v>
      </c>
      <c r="F7850"/>
    </row>
    <row r="7851" spans="1:6" x14ac:dyDescent="0.25">
      <c r="A7851" t="s">
        <v>2756</v>
      </c>
      <c r="B7851">
        <v>2017</v>
      </c>
      <c r="C7851" t="s">
        <v>2526</v>
      </c>
      <c r="D7851" t="s">
        <v>6003</v>
      </c>
      <c r="E7851" s="11">
        <v>1</v>
      </c>
      <c r="F7851"/>
    </row>
    <row r="7852" spans="1:6" x14ac:dyDescent="0.25">
      <c r="A7852" s="9" t="s">
        <v>9137</v>
      </c>
      <c r="B7852" s="9"/>
      <c r="C7852" s="9"/>
      <c r="D7852" s="9"/>
      <c r="E7852" s="12">
        <v>2</v>
      </c>
      <c r="F7852"/>
    </row>
    <row r="7853" spans="1:6" x14ac:dyDescent="0.25">
      <c r="A7853" t="s">
        <v>2757</v>
      </c>
      <c r="B7853">
        <v>2016</v>
      </c>
      <c r="C7853">
        <v>322</v>
      </c>
      <c r="D7853" t="s">
        <v>567</v>
      </c>
      <c r="E7853" s="11">
        <v>1</v>
      </c>
      <c r="F7853"/>
    </row>
    <row r="7854" spans="1:6" x14ac:dyDescent="0.25">
      <c r="A7854" s="9" t="s">
        <v>9138</v>
      </c>
      <c r="B7854" s="9"/>
      <c r="C7854" s="9"/>
      <c r="D7854" s="9"/>
      <c r="E7854" s="12">
        <v>1</v>
      </c>
      <c r="F7854"/>
    </row>
    <row r="7855" spans="1:6" x14ac:dyDescent="0.25">
      <c r="A7855" t="s">
        <v>3570</v>
      </c>
      <c r="B7855">
        <v>2017</v>
      </c>
      <c r="C7855" t="s">
        <v>1058</v>
      </c>
      <c r="D7855" t="s">
        <v>1493</v>
      </c>
      <c r="E7855" s="11">
        <v>1</v>
      </c>
      <c r="F7855"/>
    </row>
    <row r="7856" spans="1:6" x14ac:dyDescent="0.25">
      <c r="A7856" s="9" t="s">
        <v>9139</v>
      </c>
      <c r="B7856" s="9"/>
      <c r="C7856" s="9"/>
      <c r="D7856" s="9"/>
      <c r="E7856" s="12">
        <v>1</v>
      </c>
      <c r="F7856"/>
    </row>
    <row r="7857" spans="1:6" x14ac:dyDescent="0.25">
      <c r="A7857" t="s">
        <v>3571</v>
      </c>
      <c r="B7857">
        <v>2017</v>
      </c>
      <c r="C7857" t="s">
        <v>2136</v>
      </c>
      <c r="D7857" t="s">
        <v>5685</v>
      </c>
      <c r="E7857" s="11">
        <v>1</v>
      </c>
      <c r="F7857"/>
    </row>
    <row r="7858" spans="1:6" x14ac:dyDescent="0.25">
      <c r="A7858" t="s">
        <v>3571</v>
      </c>
      <c r="B7858">
        <v>2017</v>
      </c>
      <c r="C7858" t="s">
        <v>2225</v>
      </c>
      <c r="D7858" t="s">
        <v>5684</v>
      </c>
      <c r="E7858" s="11">
        <v>1</v>
      </c>
      <c r="F7858"/>
    </row>
    <row r="7859" spans="1:6" x14ac:dyDescent="0.25">
      <c r="A7859" t="s">
        <v>3571</v>
      </c>
      <c r="B7859">
        <v>2017</v>
      </c>
      <c r="C7859" t="s">
        <v>4852</v>
      </c>
      <c r="D7859" t="s">
        <v>5686</v>
      </c>
      <c r="E7859" s="11">
        <v>1</v>
      </c>
      <c r="F7859"/>
    </row>
    <row r="7860" spans="1:6" x14ac:dyDescent="0.25">
      <c r="A7860" t="s">
        <v>3571</v>
      </c>
      <c r="B7860">
        <v>2018</v>
      </c>
      <c r="C7860">
        <v>603</v>
      </c>
      <c r="D7860" t="s">
        <v>3921</v>
      </c>
      <c r="E7860" s="11">
        <v>1</v>
      </c>
      <c r="F7860"/>
    </row>
    <row r="7861" spans="1:6" x14ac:dyDescent="0.25">
      <c r="A7861" t="s">
        <v>3571</v>
      </c>
      <c r="B7861">
        <v>2018</v>
      </c>
      <c r="C7861">
        <v>89</v>
      </c>
      <c r="D7861" t="s">
        <v>2559</v>
      </c>
      <c r="E7861" s="11">
        <v>1</v>
      </c>
      <c r="F7861"/>
    </row>
    <row r="7862" spans="1:6" x14ac:dyDescent="0.25">
      <c r="A7862" t="s">
        <v>3571</v>
      </c>
      <c r="B7862">
        <v>2018</v>
      </c>
      <c r="C7862" t="s">
        <v>1106</v>
      </c>
      <c r="D7862" t="s">
        <v>1493</v>
      </c>
      <c r="E7862" s="11">
        <v>1</v>
      </c>
      <c r="F7862"/>
    </row>
    <row r="7863" spans="1:6" x14ac:dyDescent="0.25">
      <c r="A7863" t="s">
        <v>3571</v>
      </c>
      <c r="B7863">
        <v>2018</v>
      </c>
      <c r="C7863" t="s">
        <v>1669</v>
      </c>
      <c r="D7863" t="s">
        <v>5684</v>
      </c>
      <c r="E7863" s="11">
        <v>1</v>
      </c>
      <c r="F7863"/>
    </row>
    <row r="7864" spans="1:6" x14ac:dyDescent="0.25">
      <c r="A7864" t="s">
        <v>3571</v>
      </c>
      <c r="B7864">
        <v>2018</v>
      </c>
      <c r="C7864" t="s">
        <v>2148</v>
      </c>
      <c r="D7864" t="s">
        <v>6158</v>
      </c>
      <c r="E7864" s="11">
        <v>1</v>
      </c>
      <c r="F7864"/>
    </row>
    <row r="7865" spans="1:6" x14ac:dyDescent="0.25">
      <c r="A7865" t="s">
        <v>3571</v>
      </c>
      <c r="B7865">
        <v>2018</v>
      </c>
      <c r="C7865" t="s">
        <v>3259</v>
      </c>
      <c r="D7865" t="s">
        <v>3844</v>
      </c>
      <c r="E7865" s="11">
        <v>1</v>
      </c>
      <c r="F7865"/>
    </row>
    <row r="7866" spans="1:6" x14ac:dyDescent="0.25">
      <c r="A7866" t="s">
        <v>3571</v>
      </c>
      <c r="B7866">
        <v>2018</v>
      </c>
      <c r="C7866" t="s">
        <v>3342</v>
      </c>
      <c r="D7866" t="s">
        <v>6159</v>
      </c>
      <c r="E7866" s="11">
        <v>1</v>
      </c>
      <c r="F7866"/>
    </row>
    <row r="7867" spans="1:6" x14ac:dyDescent="0.25">
      <c r="A7867" t="s">
        <v>3571</v>
      </c>
      <c r="B7867">
        <v>2018</v>
      </c>
      <c r="C7867" t="s">
        <v>3724</v>
      </c>
      <c r="D7867" t="s">
        <v>3719</v>
      </c>
      <c r="E7867" s="11">
        <v>1</v>
      </c>
      <c r="F7867"/>
    </row>
    <row r="7868" spans="1:6" x14ac:dyDescent="0.25">
      <c r="A7868" t="s">
        <v>3571</v>
      </c>
      <c r="B7868">
        <v>2018</v>
      </c>
      <c r="C7868" t="s">
        <v>3830</v>
      </c>
      <c r="D7868" t="s">
        <v>2557</v>
      </c>
      <c r="E7868" s="11">
        <v>1</v>
      </c>
      <c r="F7868"/>
    </row>
    <row r="7869" spans="1:6" x14ac:dyDescent="0.25">
      <c r="A7869" t="s">
        <v>3571</v>
      </c>
      <c r="B7869">
        <v>2018</v>
      </c>
      <c r="C7869" t="s">
        <v>3943</v>
      </c>
      <c r="D7869" t="s">
        <v>4041</v>
      </c>
      <c r="E7869" s="11">
        <v>1</v>
      </c>
      <c r="F7869"/>
    </row>
    <row r="7870" spans="1:6" x14ac:dyDescent="0.25">
      <c r="A7870" t="s">
        <v>3571</v>
      </c>
      <c r="B7870">
        <v>2018</v>
      </c>
      <c r="C7870" t="s">
        <v>3986</v>
      </c>
      <c r="D7870" t="s">
        <v>4042</v>
      </c>
      <c r="E7870" s="11">
        <v>1</v>
      </c>
      <c r="F7870"/>
    </row>
    <row r="7871" spans="1:6" x14ac:dyDescent="0.25">
      <c r="A7871" t="s">
        <v>3571</v>
      </c>
      <c r="B7871">
        <v>2018</v>
      </c>
      <c r="C7871" t="s">
        <v>3993</v>
      </c>
      <c r="D7871" t="s">
        <v>4025</v>
      </c>
      <c r="E7871" s="11">
        <v>1</v>
      </c>
      <c r="F7871"/>
    </row>
    <row r="7872" spans="1:6" x14ac:dyDescent="0.25">
      <c r="A7872" t="s">
        <v>3571</v>
      </c>
      <c r="B7872">
        <v>2018</v>
      </c>
      <c r="C7872" t="s">
        <v>4130</v>
      </c>
      <c r="D7872" t="s">
        <v>4559</v>
      </c>
      <c r="E7872" s="11">
        <v>1</v>
      </c>
      <c r="F7872"/>
    </row>
    <row r="7873" spans="1:6" x14ac:dyDescent="0.25">
      <c r="A7873" t="s">
        <v>3571</v>
      </c>
      <c r="B7873">
        <v>2019</v>
      </c>
      <c r="C7873">
        <v>7</v>
      </c>
      <c r="D7873" t="s">
        <v>3443</v>
      </c>
      <c r="E7873" s="11">
        <v>1</v>
      </c>
      <c r="F7873"/>
    </row>
    <row r="7874" spans="1:6" x14ac:dyDescent="0.25">
      <c r="A7874" t="s">
        <v>3571</v>
      </c>
      <c r="B7874">
        <v>2019</v>
      </c>
      <c r="C7874" t="s">
        <v>1066</v>
      </c>
      <c r="D7874" t="s">
        <v>6044</v>
      </c>
      <c r="E7874" s="11">
        <v>1</v>
      </c>
      <c r="F7874"/>
    </row>
    <row r="7875" spans="1:6" x14ac:dyDescent="0.25">
      <c r="A7875" t="s">
        <v>3571</v>
      </c>
      <c r="B7875">
        <v>2019</v>
      </c>
      <c r="C7875" t="s">
        <v>4979</v>
      </c>
      <c r="D7875" t="s">
        <v>9140</v>
      </c>
      <c r="E7875" s="11">
        <v>1</v>
      </c>
      <c r="F7875"/>
    </row>
    <row r="7876" spans="1:6" x14ac:dyDescent="0.25">
      <c r="A7876" t="s">
        <v>3571</v>
      </c>
      <c r="B7876">
        <v>2019</v>
      </c>
      <c r="C7876" t="s">
        <v>5387</v>
      </c>
      <c r="D7876" t="s">
        <v>6716</v>
      </c>
      <c r="E7876" s="11">
        <v>1</v>
      </c>
      <c r="F7876"/>
    </row>
    <row r="7877" spans="1:6" x14ac:dyDescent="0.25">
      <c r="A7877" s="9" t="s">
        <v>5676</v>
      </c>
      <c r="B7877" s="9"/>
      <c r="C7877" s="9"/>
      <c r="D7877" s="9"/>
      <c r="E7877" s="12">
        <v>20</v>
      </c>
      <c r="F7877"/>
    </row>
    <row r="7878" spans="1:6" x14ac:dyDescent="0.25">
      <c r="A7878" t="s">
        <v>6648</v>
      </c>
      <c r="B7878">
        <v>2018</v>
      </c>
      <c r="C7878" t="s">
        <v>4244</v>
      </c>
      <c r="D7878" t="s">
        <v>5916</v>
      </c>
      <c r="E7878" s="11">
        <v>1</v>
      </c>
      <c r="F7878"/>
    </row>
    <row r="7879" spans="1:6" x14ac:dyDescent="0.25">
      <c r="A7879" s="9" t="s">
        <v>9141</v>
      </c>
      <c r="B7879" s="9"/>
      <c r="C7879" s="9"/>
      <c r="D7879" s="9"/>
      <c r="E7879" s="12">
        <v>1</v>
      </c>
      <c r="F7879"/>
    </row>
    <row r="7880" spans="1:6" x14ac:dyDescent="0.25">
      <c r="A7880" t="s">
        <v>3572</v>
      </c>
      <c r="B7880">
        <v>2017</v>
      </c>
      <c r="C7880" t="s">
        <v>2850</v>
      </c>
      <c r="D7880" t="s">
        <v>1493</v>
      </c>
      <c r="E7880" s="11">
        <v>1</v>
      </c>
      <c r="F7880"/>
    </row>
    <row r="7881" spans="1:6" x14ac:dyDescent="0.25">
      <c r="A7881" s="9" t="s">
        <v>9142</v>
      </c>
      <c r="B7881" s="9"/>
      <c r="C7881" s="9"/>
      <c r="D7881" s="9"/>
      <c r="E7881" s="12">
        <v>1</v>
      </c>
      <c r="F7881"/>
    </row>
    <row r="7882" spans="1:6" x14ac:dyDescent="0.25">
      <c r="A7882" t="s">
        <v>3878</v>
      </c>
      <c r="B7882">
        <v>2018</v>
      </c>
      <c r="C7882" t="s">
        <v>3876</v>
      </c>
      <c r="D7882" t="s">
        <v>3872</v>
      </c>
      <c r="E7882" s="11">
        <v>1</v>
      </c>
      <c r="F7882"/>
    </row>
    <row r="7883" spans="1:6" x14ac:dyDescent="0.25">
      <c r="A7883" s="9" t="s">
        <v>9143</v>
      </c>
      <c r="B7883" s="9"/>
      <c r="C7883" s="9"/>
      <c r="D7883" s="9"/>
      <c r="E7883" s="12">
        <v>1</v>
      </c>
      <c r="F7883"/>
    </row>
    <row r="7884" spans="1:6" x14ac:dyDescent="0.25">
      <c r="A7884" t="s">
        <v>6649</v>
      </c>
      <c r="B7884">
        <v>2017</v>
      </c>
      <c r="C7884" t="s">
        <v>2875</v>
      </c>
      <c r="D7884" t="s">
        <v>3454</v>
      </c>
      <c r="E7884" s="11">
        <v>1</v>
      </c>
      <c r="F7884"/>
    </row>
    <row r="7885" spans="1:6" x14ac:dyDescent="0.25">
      <c r="A7885" s="9" t="s">
        <v>9144</v>
      </c>
      <c r="B7885" s="9"/>
      <c r="C7885" s="9"/>
      <c r="D7885" s="9"/>
      <c r="E7885" s="12">
        <v>1</v>
      </c>
      <c r="F7885"/>
    </row>
    <row r="7886" spans="1:6" x14ac:dyDescent="0.25">
      <c r="A7886" t="s">
        <v>3573</v>
      </c>
      <c r="B7886">
        <v>2016</v>
      </c>
      <c r="C7886" t="s">
        <v>1704</v>
      </c>
      <c r="D7886" t="s">
        <v>6027</v>
      </c>
      <c r="E7886" s="11">
        <v>1</v>
      </c>
      <c r="F7886"/>
    </row>
    <row r="7887" spans="1:6" x14ac:dyDescent="0.25">
      <c r="A7887" t="s">
        <v>3573</v>
      </c>
      <c r="B7887">
        <v>2017</v>
      </c>
      <c r="C7887" t="s">
        <v>4781</v>
      </c>
      <c r="D7887" t="s">
        <v>5686</v>
      </c>
      <c r="E7887" s="11">
        <v>1</v>
      </c>
      <c r="F7887"/>
    </row>
    <row r="7888" spans="1:6" x14ac:dyDescent="0.25">
      <c r="A7888" t="s">
        <v>3573</v>
      </c>
      <c r="B7888">
        <v>2018</v>
      </c>
      <c r="C7888" t="s">
        <v>2122</v>
      </c>
      <c r="D7888" t="s">
        <v>6158</v>
      </c>
      <c r="E7888" s="11">
        <v>1</v>
      </c>
      <c r="F7888"/>
    </row>
    <row r="7889" spans="1:6" x14ac:dyDescent="0.25">
      <c r="A7889" t="s">
        <v>3573</v>
      </c>
      <c r="B7889">
        <v>2019</v>
      </c>
      <c r="C7889">
        <v>19</v>
      </c>
      <c r="D7889" t="s">
        <v>684</v>
      </c>
      <c r="E7889" s="11">
        <v>1</v>
      </c>
      <c r="F7889"/>
    </row>
    <row r="7890" spans="1:6" x14ac:dyDescent="0.25">
      <c r="A7890" t="s">
        <v>3573</v>
      </c>
      <c r="B7890">
        <v>2019</v>
      </c>
      <c r="C7890">
        <v>50</v>
      </c>
      <c r="D7890" t="s">
        <v>568</v>
      </c>
      <c r="E7890" s="11">
        <v>1</v>
      </c>
      <c r="F7890"/>
    </row>
    <row r="7891" spans="1:6" x14ac:dyDescent="0.25">
      <c r="A7891" t="s">
        <v>3573</v>
      </c>
      <c r="B7891">
        <v>2019</v>
      </c>
      <c r="C7891">
        <v>61</v>
      </c>
      <c r="D7891" t="s">
        <v>567</v>
      </c>
      <c r="E7891" s="11">
        <v>1</v>
      </c>
      <c r="F7891"/>
    </row>
    <row r="7892" spans="1:6" x14ac:dyDescent="0.25">
      <c r="A7892" t="s">
        <v>3573</v>
      </c>
      <c r="B7892">
        <v>2019</v>
      </c>
      <c r="C7892">
        <v>197</v>
      </c>
      <c r="D7892" t="s">
        <v>2704</v>
      </c>
      <c r="E7892" s="11">
        <v>1</v>
      </c>
      <c r="F7892"/>
    </row>
    <row r="7893" spans="1:6" x14ac:dyDescent="0.25">
      <c r="A7893" t="s">
        <v>3573</v>
      </c>
      <c r="B7893">
        <v>2019</v>
      </c>
      <c r="C7893">
        <v>197</v>
      </c>
      <c r="D7893" t="s">
        <v>3817</v>
      </c>
      <c r="E7893" s="11">
        <v>1</v>
      </c>
      <c r="F7893"/>
    </row>
    <row r="7894" spans="1:6" x14ac:dyDescent="0.25">
      <c r="A7894" t="s">
        <v>3573</v>
      </c>
      <c r="B7894">
        <v>2019</v>
      </c>
      <c r="C7894">
        <v>121</v>
      </c>
      <c r="D7894" t="s">
        <v>7296</v>
      </c>
      <c r="E7894" s="11">
        <v>1</v>
      </c>
      <c r="F7894"/>
    </row>
    <row r="7895" spans="1:6" x14ac:dyDescent="0.25">
      <c r="A7895" t="s">
        <v>3573</v>
      </c>
      <c r="B7895">
        <v>2019</v>
      </c>
      <c r="C7895" t="s">
        <v>5414</v>
      </c>
      <c r="D7895" t="s">
        <v>8634</v>
      </c>
      <c r="E7895" s="11">
        <v>1</v>
      </c>
      <c r="F7895"/>
    </row>
    <row r="7896" spans="1:6" x14ac:dyDescent="0.25">
      <c r="A7896" s="9" t="s">
        <v>5518</v>
      </c>
      <c r="B7896" s="9"/>
      <c r="C7896" s="9"/>
      <c r="D7896" s="9"/>
      <c r="E7896" s="12">
        <v>10</v>
      </c>
      <c r="F7896"/>
    </row>
    <row r="7897" spans="1:6" x14ac:dyDescent="0.25">
      <c r="A7897" t="s">
        <v>9145</v>
      </c>
      <c r="B7897">
        <v>2019</v>
      </c>
      <c r="C7897">
        <v>36</v>
      </c>
      <c r="D7897" t="s">
        <v>2564</v>
      </c>
      <c r="E7897" s="11">
        <v>1</v>
      </c>
      <c r="F7897"/>
    </row>
    <row r="7898" spans="1:6" x14ac:dyDescent="0.25">
      <c r="A7898" s="9" t="s">
        <v>9146</v>
      </c>
      <c r="B7898" s="9"/>
      <c r="C7898" s="9"/>
      <c r="D7898" s="9"/>
      <c r="E7898" s="12">
        <v>1</v>
      </c>
      <c r="F7898"/>
    </row>
    <row r="7899" spans="1:6" x14ac:dyDescent="0.25">
      <c r="A7899" t="s">
        <v>5677</v>
      </c>
      <c r="B7899">
        <v>2017</v>
      </c>
      <c r="C7899" t="s">
        <v>4818</v>
      </c>
      <c r="D7899" t="s">
        <v>5686</v>
      </c>
      <c r="E7899" s="11">
        <v>1</v>
      </c>
      <c r="F7899"/>
    </row>
    <row r="7900" spans="1:6" x14ac:dyDescent="0.25">
      <c r="A7900" t="s">
        <v>5677</v>
      </c>
      <c r="B7900">
        <v>2018</v>
      </c>
      <c r="C7900" t="s">
        <v>4258</v>
      </c>
      <c r="D7900" t="s">
        <v>3507</v>
      </c>
      <c r="E7900" s="11">
        <v>1</v>
      </c>
      <c r="F7900"/>
    </row>
    <row r="7901" spans="1:6" x14ac:dyDescent="0.25">
      <c r="A7901" t="s">
        <v>5677</v>
      </c>
      <c r="B7901">
        <v>2019</v>
      </c>
      <c r="C7901" t="s">
        <v>5106</v>
      </c>
      <c r="D7901" t="s">
        <v>6158</v>
      </c>
      <c r="E7901" s="11">
        <v>1</v>
      </c>
      <c r="F7901"/>
    </row>
    <row r="7902" spans="1:6" x14ac:dyDescent="0.25">
      <c r="A7902" s="9" t="s">
        <v>9147</v>
      </c>
      <c r="B7902" s="9"/>
      <c r="C7902" s="9"/>
      <c r="D7902" s="9"/>
      <c r="E7902" s="12">
        <v>3</v>
      </c>
      <c r="F7902"/>
    </row>
    <row r="7903" spans="1:6" x14ac:dyDescent="0.25">
      <c r="A7903" t="s">
        <v>6650</v>
      </c>
      <c r="B7903">
        <v>2018</v>
      </c>
      <c r="C7903" t="s">
        <v>3185</v>
      </c>
      <c r="D7903" t="s">
        <v>5631</v>
      </c>
      <c r="E7903" s="11">
        <v>1</v>
      </c>
      <c r="F7903"/>
    </row>
    <row r="7904" spans="1:6" x14ac:dyDescent="0.25">
      <c r="A7904" s="9" t="s">
        <v>9148</v>
      </c>
      <c r="B7904" s="9"/>
      <c r="C7904" s="9"/>
      <c r="D7904" s="9"/>
      <c r="E7904" s="12">
        <v>1</v>
      </c>
      <c r="F7904"/>
    </row>
    <row r="7905" spans="1:6" x14ac:dyDescent="0.25">
      <c r="A7905" t="s">
        <v>6651</v>
      </c>
      <c r="B7905">
        <v>2016</v>
      </c>
      <c r="C7905" t="s">
        <v>1617</v>
      </c>
      <c r="D7905" t="s">
        <v>5685</v>
      </c>
      <c r="E7905" s="11">
        <v>1</v>
      </c>
      <c r="F7905"/>
    </row>
    <row r="7906" spans="1:6" x14ac:dyDescent="0.25">
      <c r="A7906" t="s">
        <v>6651</v>
      </c>
      <c r="B7906">
        <v>2016</v>
      </c>
      <c r="C7906" t="s">
        <v>1689</v>
      </c>
      <c r="D7906" t="s">
        <v>5684</v>
      </c>
      <c r="E7906" s="11">
        <v>1</v>
      </c>
      <c r="F7906"/>
    </row>
    <row r="7907" spans="1:6" x14ac:dyDescent="0.25">
      <c r="A7907" s="9" t="s">
        <v>9149</v>
      </c>
      <c r="B7907" s="9"/>
      <c r="C7907" s="9"/>
      <c r="D7907" s="9"/>
      <c r="E7907" s="12">
        <v>2</v>
      </c>
      <c r="F7907"/>
    </row>
    <row r="7908" spans="1:6" x14ac:dyDescent="0.25">
      <c r="A7908" t="s">
        <v>2758</v>
      </c>
      <c r="B7908">
        <v>2016</v>
      </c>
      <c r="C7908">
        <v>174</v>
      </c>
      <c r="D7908" t="s">
        <v>2564</v>
      </c>
      <c r="E7908" s="11">
        <v>1</v>
      </c>
      <c r="F7908"/>
    </row>
    <row r="7909" spans="1:6" x14ac:dyDescent="0.25">
      <c r="A7909" s="9" t="s">
        <v>9150</v>
      </c>
      <c r="B7909" s="9"/>
      <c r="C7909" s="9"/>
      <c r="D7909" s="9"/>
      <c r="E7909" s="12">
        <v>1</v>
      </c>
      <c r="F7909"/>
    </row>
    <row r="7910" spans="1:6" x14ac:dyDescent="0.25">
      <c r="A7910" t="s">
        <v>1520</v>
      </c>
      <c r="B7910">
        <v>2016</v>
      </c>
      <c r="C7910">
        <v>258</v>
      </c>
      <c r="D7910" t="s">
        <v>3443</v>
      </c>
      <c r="E7910" s="11">
        <v>1</v>
      </c>
      <c r="F7910"/>
    </row>
    <row r="7911" spans="1:6" x14ac:dyDescent="0.25">
      <c r="A7911" t="s">
        <v>1520</v>
      </c>
      <c r="B7911">
        <v>2017</v>
      </c>
      <c r="C7911">
        <v>567</v>
      </c>
      <c r="D7911" t="s">
        <v>3443</v>
      </c>
      <c r="E7911" s="11">
        <v>1</v>
      </c>
      <c r="F7911"/>
    </row>
    <row r="7912" spans="1:6" x14ac:dyDescent="0.25">
      <c r="A7912" s="9" t="s">
        <v>9151</v>
      </c>
      <c r="B7912" s="9"/>
      <c r="C7912" s="9"/>
      <c r="D7912" s="9"/>
      <c r="E7912" s="12">
        <v>2</v>
      </c>
      <c r="F7912"/>
    </row>
    <row r="7913" spans="1:6" x14ac:dyDescent="0.25">
      <c r="A7913" t="s">
        <v>2759</v>
      </c>
      <c r="B7913">
        <v>2017</v>
      </c>
      <c r="C7913" t="s">
        <v>1080</v>
      </c>
      <c r="D7913" t="s">
        <v>1493</v>
      </c>
      <c r="E7913" s="11">
        <v>1</v>
      </c>
      <c r="F7913"/>
    </row>
    <row r="7914" spans="1:6" x14ac:dyDescent="0.25">
      <c r="A7914" t="s">
        <v>2759</v>
      </c>
      <c r="B7914">
        <v>2017</v>
      </c>
      <c r="C7914" t="s">
        <v>2499</v>
      </c>
      <c r="D7914" t="s">
        <v>2562</v>
      </c>
      <c r="E7914" s="11">
        <v>1</v>
      </c>
      <c r="F7914"/>
    </row>
    <row r="7915" spans="1:6" x14ac:dyDescent="0.25">
      <c r="A7915" s="9" t="s">
        <v>9152</v>
      </c>
      <c r="B7915" s="9"/>
      <c r="C7915" s="9"/>
      <c r="D7915" s="9"/>
      <c r="E7915" s="12">
        <v>2</v>
      </c>
      <c r="F7915"/>
    </row>
    <row r="7916" spans="1:6" x14ac:dyDescent="0.25">
      <c r="A7916" t="s">
        <v>6652</v>
      </c>
      <c r="B7916">
        <v>2018</v>
      </c>
      <c r="C7916" t="s">
        <v>2087</v>
      </c>
      <c r="D7916" t="s">
        <v>6326</v>
      </c>
      <c r="E7916" s="11">
        <v>1</v>
      </c>
      <c r="F7916"/>
    </row>
    <row r="7917" spans="1:6" x14ac:dyDescent="0.25">
      <c r="A7917" s="9" t="s">
        <v>9153</v>
      </c>
      <c r="B7917" s="9"/>
      <c r="C7917" s="9"/>
      <c r="D7917" s="9"/>
      <c r="E7917" s="12">
        <v>1</v>
      </c>
      <c r="F7917"/>
    </row>
    <row r="7918" spans="1:6" x14ac:dyDescent="0.25">
      <c r="A7918" t="s">
        <v>6653</v>
      </c>
      <c r="B7918">
        <v>2016</v>
      </c>
      <c r="C7918" t="s">
        <v>1924</v>
      </c>
      <c r="D7918" t="s">
        <v>3454</v>
      </c>
      <c r="E7918" s="11">
        <v>1</v>
      </c>
      <c r="F7918"/>
    </row>
    <row r="7919" spans="1:6" x14ac:dyDescent="0.25">
      <c r="A7919" s="9" t="s">
        <v>9154</v>
      </c>
      <c r="B7919" s="9"/>
      <c r="C7919" s="9"/>
      <c r="D7919" s="9"/>
      <c r="E7919" s="12">
        <v>1</v>
      </c>
      <c r="F7919"/>
    </row>
    <row r="7920" spans="1:6" x14ac:dyDescent="0.25">
      <c r="A7920" t="s">
        <v>6654</v>
      </c>
      <c r="B7920">
        <v>1981</v>
      </c>
      <c r="C7920">
        <v>470</v>
      </c>
      <c r="D7920" t="s">
        <v>3443</v>
      </c>
      <c r="E7920" s="11">
        <v>1</v>
      </c>
      <c r="F7920"/>
    </row>
    <row r="7921" spans="1:6" x14ac:dyDescent="0.25">
      <c r="A7921" s="9" t="s">
        <v>9155</v>
      </c>
      <c r="B7921" s="9"/>
      <c r="C7921" s="9"/>
      <c r="D7921" s="9"/>
      <c r="E7921" s="12">
        <v>1</v>
      </c>
      <c r="F7921"/>
    </row>
    <row r="7922" spans="1:6" x14ac:dyDescent="0.25">
      <c r="A7922" t="s">
        <v>9156</v>
      </c>
      <c r="B7922">
        <v>2019</v>
      </c>
      <c r="C7922" t="s">
        <v>6952</v>
      </c>
      <c r="D7922" t="s">
        <v>7161</v>
      </c>
      <c r="E7922" s="11">
        <v>1</v>
      </c>
      <c r="F7922"/>
    </row>
    <row r="7923" spans="1:6" x14ac:dyDescent="0.25">
      <c r="A7923" s="9" t="s">
        <v>9157</v>
      </c>
      <c r="B7923" s="9"/>
      <c r="C7923" s="9"/>
      <c r="D7923" s="9"/>
      <c r="E7923" s="12">
        <v>1</v>
      </c>
      <c r="F7923"/>
    </row>
    <row r="7924" spans="1:6" x14ac:dyDescent="0.25">
      <c r="A7924" t="s">
        <v>4084</v>
      </c>
      <c r="B7924">
        <v>2018</v>
      </c>
      <c r="C7924" t="s">
        <v>1174</v>
      </c>
      <c r="D7924" t="s">
        <v>1493</v>
      </c>
      <c r="E7924" s="11">
        <v>1</v>
      </c>
      <c r="F7924"/>
    </row>
    <row r="7925" spans="1:6" x14ac:dyDescent="0.25">
      <c r="A7925" s="9" t="s">
        <v>9158</v>
      </c>
      <c r="B7925" s="9"/>
      <c r="C7925" s="9"/>
      <c r="D7925" s="9"/>
      <c r="E7925" s="12">
        <v>1</v>
      </c>
      <c r="F7925"/>
    </row>
    <row r="7926" spans="1:6" x14ac:dyDescent="0.25">
      <c r="A7926" t="s">
        <v>319</v>
      </c>
      <c r="B7926">
        <v>2013</v>
      </c>
      <c r="C7926">
        <v>27</v>
      </c>
      <c r="D7926" t="s">
        <v>3443</v>
      </c>
      <c r="E7926" s="11">
        <v>1</v>
      </c>
      <c r="F7926"/>
    </row>
    <row r="7927" spans="1:6" x14ac:dyDescent="0.25">
      <c r="A7927" t="s">
        <v>319</v>
      </c>
      <c r="B7927">
        <v>2013</v>
      </c>
      <c r="C7927">
        <v>536</v>
      </c>
      <c r="D7927" t="s">
        <v>3443</v>
      </c>
      <c r="E7927" s="11">
        <v>1</v>
      </c>
      <c r="F7927"/>
    </row>
    <row r="7928" spans="1:6" x14ac:dyDescent="0.25">
      <c r="A7928" t="s">
        <v>319</v>
      </c>
      <c r="B7928">
        <v>2013</v>
      </c>
      <c r="C7928">
        <v>338</v>
      </c>
      <c r="D7928" t="s">
        <v>3443</v>
      </c>
      <c r="E7928" s="11">
        <v>1</v>
      </c>
      <c r="F7928"/>
    </row>
    <row r="7929" spans="1:6" x14ac:dyDescent="0.25">
      <c r="A7929" t="s">
        <v>319</v>
      </c>
      <c r="B7929">
        <v>2013</v>
      </c>
      <c r="C7929" t="s">
        <v>1203</v>
      </c>
      <c r="D7929" t="s">
        <v>3454</v>
      </c>
      <c r="E7929" s="11">
        <v>1</v>
      </c>
      <c r="F7929"/>
    </row>
    <row r="7930" spans="1:6" x14ac:dyDescent="0.25">
      <c r="A7930" t="s">
        <v>319</v>
      </c>
      <c r="B7930">
        <v>2014</v>
      </c>
      <c r="C7930">
        <v>1</v>
      </c>
      <c r="D7930" t="s">
        <v>3542</v>
      </c>
      <c r="E7930" s="11">
        <v>1</v>
      </c>
      <c r="F7930"/>
    </row>
    <row r="7931" spans="1:6" x14ac:dyDescent="0.25">
      <c r="A7931" t="s">
        <v>319</v>
      </c>
      <c r="B7931">
        <v>2014</v>
      </c>
      <c r="C7931">
        <v>112</v>
      </c>
      <c r="D7931" t="s">
        <v>3442</v>
      </c>
      <c r="E7931" s="11">
        <v>1</v>
      </c>
      <c r="F7931"/>
    </row>
    <row r="7932" spans="1:6" x14ac:dyDescent="0.25">
      <c r="A7932" t="s">
        <v>319</v>
      </c>
      <c r="B7932">
        <v>2015</v>
      </c>
      <c r="C7932">
        <v>100</v>
      </c>
      <c r="D7932" t="s">
        <v>3442</v>
      </c>
      <c r="E7932" s="11">
        <v>1</v>
      </c>
      <c r="F7932"/>
    </row>
    <row r="7933" spans="1:6" x14ac:dyDescent="0.25">
      <c r="A7933" t="s">
        <v>319</v>
      </c>
      <c r="B7933">
        <v>2015</v>
      </c>
      <c r="C7933">
        <v>300</v>
      </c>
      <c r="D7933" t="s">
        <v>3443</v>
      </c>
      <c r="E7933" s="11">
        <v>1</v>
      </c>
      <c r="F7933"/>
    </row>
    <row r="7934" spans="1:6" x14ac:dyDescent="0.25">
      <c r="A7934" t="s">
        <v>319</v>
      </c>
      <c r="B7934">
        <v>2015</v>
      </c>
      <c r="C7934" t="s">
        <v>1418</v>
      </c>
      <c r="D7934" t="s">
        <v>6055</v>
      </c>
      <c r="E7934" s="11">
        <v>1</v>
      </c>
      <c r="F7934"/>
    </row>
    <row r="7935" spans="1:6" x14ac:dyDescent="0.25">
      <c r="A7935" t="s">
        <v>319</v>
      </c>
      <c r="B7935">
        <v>2015</v>
      </c>
      <c r="C7935" t="s">
        <v>1488</v>
      </c>
      <c r="D7935" t="s">
        <v>6044</v>
      </c>
      <c r="E7935" s="11">
        <v>1</v>
      </c>
      <c r="F7935"/>
    </row>
    <row r="7936" spans="1:6" x14ac:dyDescent="0.25">
      <c r="A7936" t="s">
        <v>319</v>
      </c>
      <c r="B7936">
        <v>2016</v>
      </c>
      <c r="C7936">
        <v>1</v>
      </c>
      <c r="D7936" t="s">
        <v>3443</v>
      </c>
      <c r="E7936" s="11">
        <v>1</v>
      </c>
      <c r="F7936"/>
    </row>
    <row r="7937" spans="1:6" x14ac:dyDescent="0.25">
      <c r="A7937" t="s">
        <v>319</v>
      </c>
      <c r="B7937">
        <v>2016</v>
      </c>
      <c r="C7937">
        <v>129</v>
      </c>
      <c r="D7937" t="s">
        <v>6048</v>
      </c>
      <c r="E7937" s="11">
        <v>1</v>
      </c>
      <c r="F7937"/>
    </row>
    <row r="7938" spans="1:6" x14ac:dyDescent="0.25">
      <c r="A7938" t="s">
        <v>319</v>
      </c>
      <c r="B7938">
        <v>2016</v>
      </c>
      <c r="C7938">
        <v>500</v>
      </c>
      <c r="D7938" t="s">
        <v>5910</v>
      </c>
      <c r="E7938" s="11">
        <v>1</v>
      </c>
      <c r="F7938"/>
    </row>
    <row r="7939" spans="1:6" x14ac:dyDescent="0.25">
      <c r="A7939" t="s">
        <v>319</v>
      </c>
      <c r="B7939">
        <v>2016</v>
      </c>
      <c r="C7939">
        <v>89</v>
      </c>
      <c r="D7939" t="s">
        <v>5986</v>
      </c>
      <c r="E7939" s="11">
        <v>1</v>
      </c>
      <c r="F7939"/>
    </row>
    <row r="7940" spans="1:6" x14ac:dyDescent="0.25">
      <c r="A7940" t="s">
        <v>319</v>
      </c>
      <c r="B7940">
        <v>2016</v>
      </c>
      <c r="C7940" t="s">
        <v>1178</v>
      </c>
      <c r="D7940" t="s">
        <v>3454</v>
      </c>
      <c r="E7940" s="11">
        <v>1</v>
      </c>
      <c r="F7940"/>
    </row>
    <row r="7941" spans="1:6" x14ac:dyDescent="0.25">
      <c r="A7941" t="s">
        <v>319</v>
      </c>
      <c r="B7941">
        <v>2016</v>
      </c>
      <c r="C7941" t="s">
        <v>1713</v>
      </c>
      <c r="D7941" t="s">
        <v>6017</v>
      </c>
      <c r="E7941" s="11">
        <v>1</v>
      </c>
      <c r="F7941"/>
    </row>
    <row r="7942" spans="1:6" x14ac:dyDescent="0.25">
      <c r="A7942" t="s">
        <v>319</v>
      </c>
      <c r="B7942">
        <v>2017</v>
      </c>
      <c r="C7942">
        <v>1</v>
      </c>
      <c r="D7942" t="s">
        <v>6048</v>
      </c>
      <c r="E7942" s="11">
        <v>1</v>
      </c>
      <c r="F7942"/>
    </row>
    <row r="7943" spans="1:6" x14ac:dyDescent="0.25">
      <c r="A7943" t="s">
        <v>319</v>
      </c>
      <c r="B7943">
        <v>2017</v>
      </c>
      <c r="C7943">
        <v>1</v>
      </c>
      <c r="D7943" t="s">
        <v>6166</v>
      </c>
      <c r="E7943" s="11">
        <v>1</v>
      </c>
      <c r="F7943"/>
    </row>
    <row r="7944" spans="1:6" x14ac:dyDescent="0.25">
      <c r="A7944" t="s">
        <v>319</v>
      </c>
      <c r="B7944">
        <v>2017</v>
      </c>
      <c r="C7944">
        <v>2</v>
      </c>
      <c r="D7944" t="s">
        <v>6002</v>
      </c>
      <c r="E7944" s="11">
        <v>1</v>
      </c>
      <c r="F7944"/>
    </row>
    <row r="7945" spans="1:6" x14ac:dyDescent="0.25">
      <c r="A7945" t="s">
        <v>319</v>
      </c>
      <c r="B7945">
        <v>2017</v>
      </c>
      <c r="C7945">
        <v>20</v>
      </c>
      <c r="D7945" t="s">
        <v>3443</v>
      </c>
      <c r="E7945" s="11">
        <v>1</v>
      </c>
      <c r="F7945"/>
    </row>
    <row r="7946" spans="1:6" x14ac:dyDescent="0.25">
      <c r="A7946" t="s">
        <v>319</v>
      </c>
      <c r="B7946">
        <v>2017</v>
      </c>
      <c r="C7946">
        <v>50</v>
      </c>
      <c r="D7946" t="s">
        <v>6171</v>
      </c>
      <c r="E7946" s="11">
        <v>1</v>
      </c>
      <c r="F7946"/>
    </row>
    <row r="7947" spans="1:6" x14ac:dyDescent="0.25">
      <c r="A7947" t="s">
        <v>319</v>
      </c>
      <c r="B7947">
        <v>2017</v>
      </c>
      <c r="C7947">
        <v>100</v>
      </c>
      <c r="D7947" t="s">
        <v>5691</v>
      </c>
      <c r="E7947" s="11">
        <v>1</v>
      </c>
      <c r="F7947"/>
    </row>
    <row r="7948" spans="1:6" x14ac:dyDescent="0.25">
      <c r="A7948" t="s">
        <v>319</v>
      </c>
      <c r="B7948">
        <v>2017</v>
      </c>
      <c r="C7948">
        <v>104</v>
      </c>
      <c r="D7948" t="s">
        <v>3442</v>
      </c>
      <c r="E7948" s="11">
        <v>1</v>
      </c>
      <c r="F7948"/>
    </row>
    <row r="7949" spans="1:6" x14ac:dyDescent="0.25">
      <c r="A7949" t="s">
        <v>319</v>
      </c>
      <c r="B7949">
        <v>2017</v>
      </c>
      <c r="C7949" t="s">
        <v>2373</v>
      </c>
      <c r="D7949" t="s">
        <v>5961</v>
      </c>
      <c r="E7949" s="11">
        <v>1</v>
      </c>
      <c r="F7949"/>
    </row>
    <row r="7950" spans="1:6" x14ac:dyDescent="0.25">
      <c r="A7950" t="s">
        <v>319</v>
      </c>
      <c r="B7950">
        <v>2017</v>
      </c>
      <c r="C7950" t="s">
        <v>2392</v>
      </c>
      <c r="D7950" t="s">
        <v>6374</v>
      </c>
      <c r="E7950" s="11">
        <v>1</v>
      </c>
      <c r="F7950"/>
    </row>
    <row r="7951" spans="1:6" x14ac:dyDescent="0.25">
      <c r="A7951" t="s">
        <v>319</v>
      </c>
      <c r="B7951">
        <v>2017</v>
      </c>
      <c r="C7951" t="s">
        <v>2395</v>
      </c>
      <c r="D7951" t="s">
        <v>6369</v>
      </c>
      <c r="E7951" s="11">
        <v>1</v>
      </c>
      <c r="F7951"/>
    </row>
    <row r="7952" spans="1:6" x14ac:dyDescent="0.25">
      <c r="A7952" t="s">
        <v>319</v>
      </c>
      <c r="B7952">
        <v>2017</v>
      </c>
      <c r="C7952" t="s">
        <v>2481</v>
      </c>
      <c r="D7952" t="s">
        <v>6003</v>
      </c>
      <c r="E7952" s="11">
        <v>1</v>
      </c>
      <c r="F7952"/>
    </row>
    <row r="7953" spans="1:6" x14ac:dyDescent="0.25">
      <c r="A7953" t="s">
        <v>319</v>
      </c>
      <c r="B7953">
        <v>2017</v>
      </c>
      <c r="C7953" t="s">
        <v>2801</v>
      </c>
      <c r="D7953" t="s">
        <v>6179</v>
      </c>
      <c r="E7953" s="11">
        <v>1</v>
      </c>
      <c r="F7953"/>
    </row>
    <row r="7954" spans="1:6" x14ac:dyDescent="0.25">
      <c r="A7954" t="s">
        <v>319</v>
      </c>
      <c r="B7954">
        <v>2017</v>
      </c>
      <c r="C7954" t="s">
        <v>2970</v>
      </c>
      <c r="D7954" t="s">
        <v>6082</v>
      </c>
      <c r="E7954" s="11">
        <v>1</v>
      </c>
      <c r="F7954"/>
    </row>
    <row r="7955" spans="1:6" x14ac:dyDescent="0.25">
      <c r="A7955" t="s">
        <v>319</v>
      </c>
      <c r="B7955">
        <v>2018</v>
      </c>
      <c r="C7955">
        <v>1</v>
      </c>
      <c r="D7955" t="s">
        <v>5691</v>
      </c>
      <c r="E7955" s="11">
        <v>1</v>
      </c>
      <c r="F7955"/>
    </row>
    <row r="7956" spans="1:6" x14ac:dyDescent="0.25">
      <c r="A7956" t="s">
        <v>319</v>
      </c>
      <c r="B7956">
        <v>2018</v>
      </c>
      <c r="C7956">
        <v>13</v>
      </c>
      <c r="D7956" t="s">
        <v>5912</v>
      </c>
      <c r="E7956" s="11">
        <v>1</v>
      </c>
      <c r="F7956"/>
    </row>
    <row r="7957" spans="1:6" x14ac:dyDescent="0.25">
      <c r="A7957" t="s">
        <v>319</v>
      </c>
      <c r="B7957">
        <v>2018</v>
      </c>
      <c r="C7957">
        <v>100</v>
      </c>
      <c r="D7957" t="s">
        <v>5962</v>
      </c>
      <c r="E7957" s="11">
        <v>1</v>
      </c>
      <c r="F7957"/>
    </row>
    <row r="7958" spans="1:6" x14ac:dyDescent="0.25">
      <c r="A7958" t="s">
        <v>319</v>
      </c>
      <c r="B7958">
        <v>2018</v>
      </c>
      <c r="C7958">
        <v>155</v>
      </c>
      <c r="D7958" t="s">
        <v>5963</v>
      </c>
      <c r="E7958" s="11">
        <v>1</v>
      </c>
      <c r="F7958"/>
    </row>
    <row r="7959" spans="1:6" x14ac:dyDescent="0.25">
      <c r="A7959" t="s">
        <v>319</v>
      </c>
      <c r="B7959">
        <v>2018</v>
      </c>
      <c r="C7959">
        <v>300</v>
      </c>
      <c r="D7959" t="s">
        <v>3443</v>
      </c>
      <c r="E7959" s="11">
        <v>1</v>
      </c>
      <c r="F7959"/>
    </row>
    <row r="7960" spans="1:6" x14ac:dyDescent="0.25">
      <c r="A7960" t="s">
        <v>319</v>
      </c>
      <c r="B7960">
        <v>2018</v>
      </c>
      <c r="C7960" t="s">
        <v>1457</v>
      </c>
      <c r="D7960" t="s">
        <v>6044</v>
      </c>
      <c r="E7960" s="11">
        <v>1</v>
      </c>
      <c r="F7960"/>
    </row>
    <row r="7961" spans="1:6" x14ac:dyDescent="0.25">
      <c r="A7961" t="s">
        <v>319</v>
      </c>
      <c r="B7961">
        <v>2018</v>
      </c>
      <c r="C7961" t="s">
        <v>3694</v>
      </c>
      <c r="D7961" t="s">
        <v>6160</v>
      </c>
      <c r="E7961" s="11">
        <v>1</v>
      </c>
      <c r="F7961"/>
    </row>
    <row r="7962" spans="1:6" x14ac:dyDescent="0.25">
      <c r="A7962" t="s">
        <v>319</v>
      </c>
      <c r="B7962">
        <v>2018</v>
      </c>
      <c r="C7962" t="s">
        <v>3942</v>
      </c>
      <c r="D7962" t="s">
        <v>6232</v>
      </c>
      <c r="E7962" s="11">
        <v>1</v>
      </c>
      <c r="F7962"/>
    </row>
    <row r="7963" spans="1:6" x14ac:dyDescent="0.25">
      <c r="A7963" t="s">
        <v>319</v>
      </c>
      <c r="B7963">
        <v>2018</v>
      </c>
      <c r="C7963" t="s">
        <v>4143</v>
      </c>
      <c r="D7963" t="s">
        <v>5982</v>
      </c>
      <c r="E7963" s="11">
        <v>1</v>
      </c>
      <c r="F7963"/>
    </row>
    <row r="7964" spans="1:6" x14ac:dyDescent="0.25">
      <c r="A7964" t="s">
        <v>319</v>
      </c>
      <c r="B7964">
        <v>2019</v>
      </c>
      <c r="C7964">
        <v>100</v>
      </c>
      <c r="D7964" t="s">
        <v>3443</v>
      </c>
      <c r="E7964" s="11">
        <v>1</v>
      </c>
      <c r="F7964"/>
    </row>
    <row r="7965" spans="1:6" x14ac:dyDescent="0.25">
      <c r="A7965" t="s">
        <v>319</v>
      </c>
      <c r="B7965">
        <v>2019</v>
      </c>
      <c r="C7965">
        <v>200</v>
      </c>
      <c r="D7965" t="s">
        <v>6729</v>
      </c>
      <c r="E7965" s="11">
        <v>1</v>
      </c>
      <c r="F7965"/>
    </row>
    <row r="7966" spans="1:6" x14ac:dyDescent="0.25">
      <c r="A7966" t="s">
        <v>319</v>
      </c>
      <c r="B7966">
        <v>2019</v>
      </c>
      <c r="C7966">
        <v>83</v>
      </c>
      <c r="D7966" t="s">
        <v>6048</v>
      </c>
      <c r="E7966" s="11">
        <v>1</v>
      </c>
      <c r="F7966"/>
    </row>
    <row r="7967" spans="1:6" x14ac:dyDescent="0.25">
      <c r="A7967" t="s">
        <v>319</v>
      </c>
      <c r="B7967">
        <v>2019</v>
      </c>
      <c r="C7967">
        <v>357</v>
      </c>
      <c r="D7967" t="s">
        <v>7222</v>
      </c>
      <c r="E7967" s="11">
        <v>1</v>
      </c>
      <c r="F7967"/>
    </row>
    <row r="7968" spans="1:6" x14ac:dyDescent="0.25">
      <c r="A7968" t="s">
        <v>319</v>
      </c>
      <c r="B7968">
        <v>2019</v>
      </c>
      <c r="C7968" t="s">
        <v>1175</v>
      </c>
      <c r="D7968" t="s">
        <v>6044</v>
      </c>
      <c r="E7968" s="11">
        <v>1</v>
      </c>
      <c r="F7968"/>
    </row>
    <row r="7969" spans="1:6" x14ac:dyDescent="0.25">
      <c r="A7969" t="s">
        <v>319</v>
      </c>
      <c r="B7969">
        <v>2019</v>
      </c>
      <c r="C7969" t="s">
        <v>4981</v>
      </c>
      <c r="D7969" t="s">
        <v>9159</v>
      </c>
      <c r="E7969" s="11">
        <v>1</v>
      </c>
      <c r="F7969"/>
    </row>
    <row r="7970" spans="1:6" x14ac:dyDescent="0.25">
      <c r="A7970" t="s">
        <v>319</v>
      </c>
      <c r="B7970">
        <v>2019</v>
      </c>
      <c r="C7970" t="s">
        <v>5079</v>
      </c>
      <c r="D7970" t="s">
        <v>7223</v>
      </c>
      <c r="E7970" s="11">
        <v>1</v>
      </c>
      <c r="F7970"/>
    </row>
    <row r="7971" spans="1:6" x14ac:dyDescent="0.25">
      <c r="A7971" t="s">
        <v>319</v>
      </c>
      <c r="B7971">
        <v>2019</v>
      </c>
      <c r="C7971" t="s">
        <v>5399</v>
      </c>
      <c r="D7971" t="s">
        <v>6716</v>
      </c>
      <c r="E7971" s="11">
        <v>1</v>
      </c>
      <c r="F7971"/>
    </row>
    <row r="7972" spans="1:6" x14ac:dyDescent="0.25">
      <c r="A7972" s="9" t="s">
        <v>5678</v>
      </c>
      <c r="B7972" s="9"/>
      <c r="C7972" s="9"/>
      <c r="D7972" s="9"/>
      <c r="E7972" s="12">
        <v>46</v>
      </c>
      <c r="F7972"/>
    </row>
    <row r="7973" spans="1:6" x14ac:dyDescent="0.25">
      <c r="A7973" t="s">
        <v>6161</v>
      </c>
      <c r="B7973">
        <v>2018</v>
      </c>
      <c r="C7973">
        <v>204</v>
      </c>
      <c r="D7973" t="s">
        <v>3442</v>
      </c>
      <c r="E7973" s="11">
        <v>1</v>
      </c>
      <c r="F7973"/>
    </row>
    <row r="7974" spans="1:6" x14ac:dyDescent="0.25">
      <c r="A7974" s="9" t="s">
        <v>9160</v>
      </c>
      <c r="B7974" s="9"/>
      <c r="C7974" s="9"/>
      <c r="D7974" s="9"/>
      <c r="E7974" s="12">
        <v>1</v>
      </c>
      <c r="F7974"/>
    </row>
    <row r="7975" spans="1:6" x14ac:dyDescent="0.25">
      <c r="A7975" t="s">
        <v>9161</v>
      </c>
      <c r="B7975">
        <v>2019</v>
      </c>
      <c r="C7975" t="s">
        <v>2922</v>
      </c>
      <c r="D7975" t="s">
        <v>9162</v>
      </c>
      <c r="E7975" s="11">
        <v>1</v>
      </c>
      <c r="F7975"/>
    </row>
    <row r="7976" spans="1:6" x14ac:dyDescent="0.25">
      <c r="A7976" s="9" t="s">
        <v>9163</v>
      </c>
      <c r="B7976" s="9"/>
      <c r="C7976" s="9"/>
      <c r="D7976" s="9"/>
      <c r="E7976" s="12">
        <v>1</v>
      </c>
      <c r="F7976"/>
    </row>
    <row r="7977" spans="1:6" x14ac:dyDescent="0.25">
      <c r="A7977" t="s">
        <v>6162</v>
      </c>
      <c r="B7977">
        <v>2018</v>
      </c>
      <c r="C7977" t="s">
        <v>1959</v>
      </c>
      <c r="D7977" t="s">
        <v>3454</v>
      </c>
      <c r="E7977" s="11">
        <v>1</v>
      </c>
      <c r="F7977"/>
    </row>
    <row r="7978" spans="1:6" x14ac:dyDescent="0.25">
      <c r="A7978" s="9" t="s">
        <v>9164</v>
      </c>
      <c r="B7978" s="9"/>
      <c r="C7978" s="9"/>
      <c r="D7978" s="9"/>
      <c r="E7978" s="12">
        <v>1</v>
      </c>
      <c r="F7978"/>
    </row>
    <row r="7979" spans="1:6" x14ac:dyDescent="0.25">
      <c r="A7979" t="s">
        <v>6163</v>
      </c>
      <c r="B7979">
        <v>2015</v>
      </c>
      <c r="C7979">
        <v>98</v>
      </c>
      <c r="D7979" t="s">
        <v>3443</v>
      </c>
      <c r="E7979" s="11">
        <v>1</v>
      </c>
      <c r="F7979"/>
    </row>
    <row r="7980" spans="1:6" x14ac:dyDescent="0.25">
      <c r="A7980" s="9" t="s">
        <v>9165</v>
      </c>
      <c r="B7980" s="9"/>
      <c r="C7980" s="9"/>
      <c r="D7980" s="9"/>
      <c r="E7980" s="12">
        <v>1</v>
      </c>
      <c r="F7980"/>
    </row>
    <row r="7981" spans="1:6" x14ac:dyDescent="0.25">
      <c r="A7981" t="s">
        <v>320</v>
      </c>
      <c r="B7981">
        <v>2011</v>
      </c>
      <c r="C7981">
        <v>57</v>
      </c>
      <c r="D7981" t="s">
        <v>567</v>
      </c>
      <c r="E7981" s="11">
        <v>1</v>
      </c>
      <c r="F7981"/>
    </row>
    <row r="7982" spans="1:6" x14ac:dyDescent="0.25">
      <c r="A7982" s="9" t="s">
        <v>9166</v>
      </c>
      <c r="B7982" s="9"/>
      <c r="C7982" s="9"/>
      <c r="D7982" s="9"/>
      <c r="E7982" s="12">
        <v>1</v>
      </c>
      <c r="F7982"/>
    </row>
    <row r="7983" spans="1:6" x14ac:dyDescent="0.25">
      <c r="A7983" t="s">
        <v>3675</v>
      </c>
      <c r="B7983">
        <v>2018</v>
      </c>
      <c r="C7983">
        <v>101</v>
      </c>
      <c r="D7983" t="s">
        <v>2704</v>
      </c>
      <c r="E7983" s="11">
        <v>1</v>
      </c>
      <c r="F7983"/>
    </row>
    <row r="7984" spans="1:6" x14ac:dyDescent="0.25">
      <c r="A7984" t="s">
        <v>3675</v>
      </c>
      <c r="B7984">
        <v>2018</v>
      </c>
      <c r="C7984">
        <v>292</v>
      </c>
      <c r="D7984" t="s">
        <v>1503</v>
      </c>
      <c r="E7984" s="11">
        <v>1</v>
      </c>
      <c r="F7984"/>
    </row>
    <row r="7985" spans="1:6" x14ac:dyDescent="0.25">
      <c r="A7985" t="s">
        <v>3675</v>
      </c>
      <c r="B7985">
        <v>2018</v>
      </c>
      <c r="C7985">
        <v>11</v>
      </c>
      <c r="D7985" t="s">
        <v>684</v>
      </c>
      <c r="E7985" s="11">
        <v>1</v>
      </c>
      <c r="F7985"/>
    </row>
    <row r="7986" spans="1:6" x14ac:dyDescent="0.25">
      <c r="A7986" t="s">
        <v>3675</v>
      </c>
      <c r="B7986">
        <v>2018</v>
      </c>
      <c r="C7986">
        <v>498</v>
      </c>
      <c r="D7986" t="s">
        <v>567</v>
      </c>
      <c r="E7986" s="11">
        <v>1</v>
      </c>
      <c r="F7986"/>
    </row>
    <row r="7987" spans="1:6" x14ac:dyDescent="0.25">
      <c r="A7987" s="9" t="s">
        <v>6777</v>
      </c>
      <c r="B7987" s="9"/>
      <c r="C7987" s="9"/>
      <c r="D7987" s="9"/>
      <c r="E7987" s="12">
        <v>4</v>
      </c>
      <c r="F7987"/>
    </row>
    <row r="7988" spans="1:6" x14ac:dyDescent="0.25">
      <c r="A7988" t="s">
        <v>3676</v>
      </c>
      <c r="B7988">
        <v>2018</v>
      </c>
      <c r="C7988">
        <v>297</v>
      </c>
      <c r="D7988" t="s">
        <v>2564</v>
      </c>
      <c r="E7988" s="11">
        <v>1</v>
      </c>
      <c r="F7988"/>
    </row>
    <row r="7989" spans="1:6" x14ac:dyDescent="0.25">
      <c r="A7989" s="9" t="s">
        <v>9167</v>
      </c>
      <c r="B7989" s="9"/>
      <c r="C7989" s="9"/>
      <c r="D7989" s="9"/>
      <c r="E7989" s="12">
        <v>1</v>
      </c>
      <c r="F7989"/>
    </row>
    <row r="7990" spans="1:6" x14ac:dyDescent="0.25">
      <c r="A7990" t="s">
        <v>5854</v>
      </c>
      <c r="B7990">
        <v>2017</v>
      </c>
      <c r="C7990" t="s">
        <v>2216</v>
      </c>
      <c r="D7990" t="s">
        <v>5684</v>
      </c>
      <c r="E7990" s="11">
        <v>1</v>
      </c>
      <c r="F7990"/>
    </row>
    <row r="7991" spans="1:6" x14ac:dyDescent="0.25">
      <c r="A7991" s="9" t="s">
        <v>9168</v>
      </c>
      <c r="B7991" s="9"/>
      <c r="C7991" s="9"/>
      <c r="D7991" s="9"/>
      <c r="E7991" s="12">
        <v>1</v>
      </c>
      <c r="F7991"/>
    </row>
    <row r="7992" spans="1:6" x14ac:dyDescent="0.25">
      <c r="A7992" t="s">
        <v>6655</v>
      </c>
      <c r="B7992">
        <v>2018</v>
      </c>
      <c r="C7992" t="s">
        <v>3256</v>
      </c>
      <c r="D7992" t="s">
        <v>6656</v>
      </c>
      <c r="E7992" s="11">
        <v>1</v>
      </c>
      <c r="F7992"/>
    </row>
    <row r="7993" spans="1:6" x14ac:dyDescent="0.25">
      <c r="A7993" t="s">
        <v>6655</v>
      </c>
      <c r="B7993">
        <v>2018</v>
      </c>
      <c r="C7993" t="s">
        <v>3256</v>
      </c>
      <c r="D7993" t="s">
        <v>6657</v>
      </c>
      <c r="E7993" s="11">
        <v>1</v>
      </c>
      <c r="F7993"/>
    </row>
    <row r="7994" spans="1:6" x14ac:dyDescent="0.25">
      <c r="A7994" s="9" t="s">
        <v>9169</v>
      </c>
      <c r="B7994" s="9"/>
      <c r="C7994" s="9"/>
      <c r="D7994" s="9"/>
      <c r="E7994" s="12">
        <v>2</v>
      </c>
      <c r="F7994"/>
    </row>
    <row r="7995" spans="1:6" x14ac:dyDescent="0.25">
      <c r="A7995" t="s">
        <v>9170</v>
      </c>
      <c r="B7995">
        <v>2019</v>
      </c>
      <c r="C7995">
        <v>93</v>
      </c>
      <c r="D7995" t="s">
        <v>2554</v>
      </c>
      <c r="E7995" s="11">
        <v>1</v>
      </c>
      <c r="F7995"/>
    </row>
    <row r="7996" spans="1:6" x14ac:dyDescent="0.25">
      <c r="A7996" t="s">
        <v>9170</v>
      </c>
      <c r="B7996">
        <v>2019</v>
      </c>
      <c r="C7996" t="s">
        <v>5099</v>
      </c>
      <c r="D7996" t="s">
        <v>7163</v>
      </c>
      <c r="E7996" s="11">
        <v>1</v>
      </c>
      <c r="F7996"/>
    </row>
    <row r="7997" spans="1:6" x14ac:dyDescent="0.25">
      <c r="A7997" t="s">
        <v>9170</v>
      </c>
      <c r="B7997">
        <v>2019</v>
      </c>
      <c r="C7997" t="s">
        <v>5575</v>
      </c>
      <c r="D7997" t="s">
        <v>1493</v>
      </c>
      <c r="E7997" s="11">
        <v>1</v>
      </c>
      <c r="F7997"/>
    </row>
    <row r="7998" spans="1:6" x14ac:dyDescent="0.25">
      <c r="A7998" s="9" t="s">
        <v>9171</v>
      </c>
      <c r="B7998" s="9"/>
      <c r="C7998" s="9"/>
      <c r="D7998" s="9"/>
      <c r="E7998" s="12">
        <v>3</v>
      </c>
      <c r="F7998"/>
    </row>
    <row r="7999" spans="1:6" x14ac:dyDescent="0.25">
      <c r="A7999" t="s">
        <v>3574</v>
      </c>
      <c r="B7999">
        <v>2016</v>
      </c>
      <c r="C7999" t="s">
        <v>1626</v>
      </c>
      <c r="D7999" t="s">
        <v>6109</v>
      </c>
      <c r="E7999" s="11">
        <v>1</v>
      </c>
      <c r="F7999"/>
    </row>
    <row r="8000" spans="1:6" x14ac:dyDescent="0.25">
      <c r="A8000" t="s">
        <v>3574</v>
      </c>
      <c r="B8000">
        <v>2017</v>
      </c>
      <c r="C8000" t="s">
        <v>4835</v>
      </c>
      <c r="D8000" t="s">
        <v>5686</v>
      </c>
      <c r="E8000" s="11">
        <v>1</v>
      </c>
      <c r="F8000"/>
    </row>
    <row r="8001" spans="1:6" x14ac:dyDescent="0.25">
      <c r="A8001" t="s">
        <v>3574</v>
      </c>
      <c r="B8001">
        <v>2019</v>
      </c>
      <c r="C8001">
        <v>39</v>
      </c>
      <c r="D8001" t="s">
        <v>2704</v>
      </c>
      <c r="E8001" s="11">
        <v>1</v>
      </c>
      <c r="F8001"/>
    </row>
    <row r="8002" spans="1:6" x14ac:dyDescent="0.25">
      <c r="A8002" t="s">
        <v>3574</v>
      </c>
      <c r="B8002">
        <v>2019</v>
      </c>
      <c r="C8002">
        <v>39</v>
      </c>
      <c r="D8002" t="s">
        <v>3817</v>
      </c>
      <c r="E8002" s="11">
        <v>1</v>
      </c>
      <c r="F8002"/>
    </row>
    <row r="8003" spans="1:6" x14ac:dyDescent="0.25">
      <c r="A8003" t="s">
        <v>3574</v>
      </c>
      <c r="B8003">
        <v>2019</v>
      </c>
      <c r="C8003">
        <v>94</v>
      </c>
      <c r="D8003" t="s">
        <v>684</v>
      </c>
      <c r="E8003" s="11">
        <v>1</v>
      </c>
      <c r="F8003"/>
    </row>
    <row r="8004" spans="1:6" x14ac:dyDescent="0.25">
      <c r="A8004" t="s">
        <v>3574</v>
      </c>
      <c r="B8004">
        <v>2019</v>
      </c>
      <c r="C8004">
        <v>60</v>
      </c>
      <c r="D8004" t="s">
        <v>567</v>
      </c>
      <c r="E8004" s="11">
        <v>1</v>
      </c>
      <c r="F8004"/>
    </row>
    <row r="8005" spans="1:6" x14ac:dyDescent="0.25">
      <c r="A8005" t="s">
        <v>3574</v>
      </c>
      <c r="B8005">
        <v>2019</v>
      </c>
      <c r="C8005">
        <v>43</v>
      </c>
      <c r="D8005" t="s">
        <v>568</v>
      </c>
      <c r="E8005" s="11">
        <v>1</v>
      </c>
      <c r="F8005"/>
    </row>
    <row r="8006" spans="1:6" x14ac:dyDescent="0.25">
      <c r="A8006" t="s">
        <v>3574</v>
      </c>
      <c r="B8006">
        <v>2019</v>
      </c>
      <c r="C8006">
        <v>43</v>
      </c>
      <c r="D8006" t="s">
        <v>2557</v>
      </c>
      <c r="E8006" s="11">
        <v>1</v>
      </c>
      <c r="F8006"/>
    </row>
    <row r="8007" spans="1:6" x14ac:dyDescent="0.25">
      <c r="A8007" t="s">
        <v>3574</v>
      </c>
      <c r="B8007">
        <v>2019</v>
      </c>
      <c r="C8007">
        <v>43</v>
      </c>
      <c r="D8007" t="s">
        <v>9172</v>
      </c>
      <c r="E8007" s="11">
        <v>1</v>
      </c>
      <c r="F8007"/>
    </row>
    <row r="8008" spans="1:6" x14ac:dyDescent="0.25">
      <c r="A8008" t="s">
        <v>3574</v>
      </c>
      <c r="B8008">
        <v>2019</v>
      </c>
      <c r="C8008">
        <v>282</v>
      </c>
      <c r="D8008" t="s">
        <v>2554</v>
      </c>
      <c r="E8008" s="11">
        <v>1</v>
      </c>
      <c r="F8008"/>
    </row>
    <row r="8009" spans="1:6" x14ac:dyDescent="0.25">
      <c r="A8009" t="s">
        <v>3574</v>
      </c>
      <c r="B8009">
        <v>2019</v>
      </c>
      <c r="C8009" t="s">
        <v>5052</v>
      </c>
      <c r="D8009" t="s">
        <v>7176</v>
      </c>
      <c r="E8009" s="11">
        <v>1</v>
      </c>
      <c r="F8009"/>
    </row>
    <row r="8010" spans="1:6" x14ac:dyDescent="0.25">
      <c r="A8010" t="s">
        <v>3574</v>
      </c>
      <c r="B8010">
        <v>2019</v>
      </c>
      <c r="C8010" t="s">
        <v>5422</v>
      </c>
      <c r="D8010" t="s">
        <v>8634</v>
      </c>
      <c r="E8010" s="11">
        <v>1</v>
      </c>
      <c r="F8010"/>
    </row>
    <row r="8011" spans="1:6" x14ac:dyDescent="0.25">
      <c r="A8011" s="9" t="s">
        <v>5519</v>
      </c>
      <c r="B8011" s="9"/>
      <c r="C8011" s="9"/>
      <c r="D8011" s="9"/>
      <c r="E8011" s="12">
        <v>12</v>
      </c>
      <c r="F8011"/>
    </row>
    <row r="8012" spans="1:6" x14ac:dyDescent="0.25">
      <c r="A8012" t="s">
        <v>9173</v>
      </c>
      <c r="B8012">
        <v>2019</v>
      </c>
      <c r="C8012">
        <v>227</v>
      </c>
      <c r="D8012" t="s">
        <v>2564</v>
      </c>
      <c r="E8012" s="11">
        <v>1</v>
      </c>
      <c r="F8012"/>
    </row>
    <row r="8013" spans="1:6" x14ac:dyDescent="0.25">
      <c r="A8013" s="9" t="s">
        <v>9174</v>
      </c>
      <c r="B8013" s="9"/>
      <c r="C8013" s="9"/>
      <c r="D8013" s="9"/>
      <c r="E8013" s="12">
        <v>1</v>
      </c>
      <c r="F8013"/>
    </row>
    <row r="8014" spans="1:6" x14ac:dyDescent="0.25">
      <c r="A8014" t="s">
        <v>1521</v>
      </c>
      <c r="B8014">
        <v>2015</v>
      </c>
      <c r="C8014">
        <v>522</v>
      </c>
      <c r="D8014" t="s">
        <v>567</v>
      </c>
      <c r="E8014" s="11">
        <v>1</v>
      </c>
      <c r="F8014"/>
    </row>
    <row r="8015" spans="1:6" x14ac:dyDescent="0.25">
      <c r="A8015" s="9" t="s">
        <v>9175</v>
      </c>
      <c r="B8015" s="9"/>
      <c r="C8015" s="9"/>
      <c r="D8015" s="9"/>
      <c r="E8015" s="12">
        <v>1</v>
      </c>
      <c r="F8015"/>
    </row>
    <row r="8016" spans="1:6" x14ac:dyDescent="0.25">
      <c r="A8016" t="s">
        <v>6658</v>
      </c>
      <c r="B8016">
        <v>2018</v>
      </c>
      <c r="C8016" t="s">
        <v>4247</v>
      </c>
      <c r="D8016" t="s">
        <v>5916</v>
      </c>
      <c r="E8016" s="11">
        <v>1</v>
      </c>
      <c r="F8016"/>
    </row>
    <row r="8017" spans="1:6" x14ac:dyDescent="0.25">
      <c r="A8017" t="s">
        <v>6658</v>
      </c>
      <c r="B8017">
        <v>2019</v>
      </c>
      <c r="C8017" t="s">
        <v>6921</v>
      </c>
      <c r="D8017" t="s">
        <v>6080</v>
      </c>
      <c r="E8017" s="11">
        <v>1</v>
      </c>
      <c r="F8017"/>
    </row>
    <row r="8018" spans="1:6" x14ac:dyDescent="0.25">
      <c r="A8018" s="9" t="s">
        <v>9176</v>
      </c>
      <c r="B8018" s="9"/>
      <c r="C8018" s="9"/>
      <c r="D8018" s="9"/>
      <c r="E8018" s="12">
        <v>2</v>
      </c>
      <c r="F8018"/>
    </row>
    <row r="8019" spans="1:6" x14ac:dyDescent="0.25">
      <c r="A8019" t="s">
        <v>9177</v>
      </c>
      <c r="B8019">
        <v>2019</v>
      </c>
      <c r="C8019" t="s">
        <v>2955</v>
      </c>
      <c r="D8019" t="s">
        <v>1493</v>
      </c>
      <c r="E8019" s="11">
        <v>1</v>
      </c>
      <c r="F8019"/>
    </row>
    <row r="8020" spans="1:6" x14ac:dyDescent="0.25">
      <c r="A8020" s="9" t="s">
        <v>9178</v>
      </c>
      <c r="B8020" s="9"/>
      <c r="C8020" s="9"/>
      <c r="D8020" s="9"/>
      <c r="E8020" s="12">
        <v>1</v>
      </c>
      <c r="F8020"/>
    </row>
    <row r="8021" spans="1:6" x14ac:dyDescent="0.25">
      <c r="A8021" t="s">
        <v>3575</v>
      </c>
      <c r="B8021">
        <v>2017</v>
      </c>
      <c r="C8021" t="s">
        <v>1963</v>
      </c>
      <c r="D8021" t="s">
        <v>1493</v>
      </c>
      <c r="E8021" s="11">
        <v>1</v>
      </c>
      <c r="F8021"/>
    </row>
    <row r="8022" spans="1:6" x14ac:dyDescent="0.25">
      <c r="A8022" s="9" t="s">
        <v>9179</v>
      </c>
      <c r="B8022" s="9"/>
      <c r="C8022" s="9"/>
      <c r="D8022" s="9"/>
      <c r="E8022" s="12">
        <v>1</v>
      </c>
      <c r="F8022"/>
    </row>
    <row r="8023" spans="1:6" x14ac:dyDescent="0.25">
      <c r="A8023" t="s">
        <v>321</v>
      </c>
      <c r="B8023">
        <v>2016</v>
      </c>
      <c r="C8023">
        <v>20</v>
      </c>
      <c r="D8023" t="s">
        <v>2551</v>
      </c>
      <c r="E8023" s="11">
        <v>1</v>
      </c>
      <c r="F8023"/>
    </row>
    <row r="8024" spans="1:6" x14ac:dyDescent="0.25">
      <c r="A8024" t="s">
        <v>321</v>
      </c>
      <c r="B8024">
        <v>2016</v>
      </c>
      <c r="C8024">
        <v>103</v>
      </c>
      <c r="D8024" t="s">
        <v>567</v>
      </c>
      <c r="E8024" s="11">
        <v>1</v>
      </c>
      <c r="F8024"/>
    </row>
    <row r="8025" spans="1:6" x14ac:dyDescent="0.25">
      <c r="A8025" t="s">
        <v>321</v>
      </c>
      <c r="B8025">
        <v>2016</v>
      </c>
      <c r="C8025">
        <v>130</v>
      </c>
      <c r="D8025" t="s">
        <v>684</v>
      </c>
      <c r="E8025" s="11">
        <v>1</v>
      </c>
      <c r="F8025"/>
    </row>
    <row r="8026" spans="1:6" x14ac:dyDescent="0.25">
      <c r="A8026" t="s">
        <v>321</v>
      </c>
      <c r="B8026">
        <v>2016</v>
      </c>
      <c r="C8026">
        <v>33</v>
      </c>
      <c r="D8026" t="s">
        <v>2557</v>
      </c>
      <c r="E8026" s="11">
        <v>1</v>
      </c>
      <c r="F8026"/>
    </row>
    <row r="8027" spans="1:6" x14ac:dyDescent="0.25">
      <c r="A8027" t="s">
        <v>321</v>
      </c>
      <c r="B8027">
        <v>2016</v>
      </c>
      <c r="C8027">
        <v>68</v>
      </c>
      <c r="D8027" t="s">
        <v>2554</v>
      </c>
      <c r="E8027" s="11">
        <v>1</v>
      </c>
      <c r="F8027"/>
    </row>
    <row r="8028" spans="1:6" x14ac:dyDescent="0.25">
      <c r="A8028" t="s">
        <v>321</v>
      </c>
      <c r="B8028">
        <v>2017</v>
      </c>
      <c r="C8028">
        <v>175</v>
      </c>
      <c r="D8028" t="s">
        <v>3442</v>
      </c>
      <c r="E8028" s="11">
        <v>1</v>
      </c>
      <c r="F8028"/>
    </row>
    <row r="8029" spans="1:6" x14ac:dyDescent="0.25">
      <c r="A8029" t="s">
        <v>321</v>
      </c>
      <c r="B8029">
        <v>2017</v>
      </c>
      <c r="C8029">
        <v>184</v>
      </c>
      <c r="D8029" t="s">
        <v>6002</v>
      </c>
      <c r="E8029" s="11">
        <v>1</v>
      </c>
      <c r="F8029"/>
    </row>
    <row r="8030" spans="1:6" x14ac:dyDescent="0.25">
      <c r="A8030" t="s">
        <v>321</v>
      </c>
      <c r="B8030">
        <v>2017</v>
      </c>
      <c r="C8030">
        <v>645</v>
      </c>
      <c r="D8030" t="s">
        <v>3443</v>
      </c>
      <c r="E8030" s="11">
        <v>1</v>
      </c>
      <c r="F8030"/>
    </row>
    <row r="8031" spans="1:6" x14ac:dyDescent="0.25">
      <c r="A8031" t="s">
        <v>321</v>
      </c>
      <c r="B8031">
        <v>2017</v>
      </c>
      <c r="C8031" t="s">
        <v>2397</v>
      </c>
      <c r="D8031" t="s">
        <v>6369</v>
      </c>
      <c r="E8031" s="11">
        <v>1</v>
      </c>
      <c r="F8031"/>
    </row>
    <row r="8032" spans="1:6" x14ac:dyDescent="0.25">
      <c r="A8032" t="s">
        <v>321</v>
      </c>
      <c r="B8032">
        <v>2017</v>
      </c>
      <c r="C8032" t="s">
        <v>2529</v>
      </c>
      <c r="D8032" t="s">
        <v>6003</v>
      </c>
      <c r="E8032" s="11">
        <v>1</v>
      </c>
      <c r="F8032"/>
    </row>
    <row r="8033" spans="1:6" x14ac:dyDescent="0.25">
      <c r="A8033" t="s">
        <v>321</v>
      </c>
      <c r="B8033">
        <v>2018</v>
      </c>
      <c r="C8033">
        <v>44</v>
      </c>
      <c r="D8033" t="s">
        <v>3443</v>
      </c>
      <c r="E8033" s="11">
        <v>1</v>
      </c>
      <c r="F8033"/>
    </row>
    <row r="8034" spans="1:6" x14ac:dyDescent="0.25">
      <c r="A8034" t="s">
        <v>321</v>
      </c>
      <c r="B8034">
        <v>2018</v>
      </c>
      <c r="C8034" t="s">
        <v>3325</v>
      </c>
      <c r="D8034" t="s">
        <v>5982</v>
      </c>
      <c r="E8034" s="11">
        <v>1</v>
      </c>
      <c r="F8034"/>
    </row>
    <row r="8035" spans="1:6" x14ac:dyDescent="0.25">
      <c r="A8035" t="s">
        <v>321</v>
      </c>
      <c r="B8035">
        <v>2019</v>
      </c>
      <c r="C8035">
        <v>176</v>
      </c>
      <c r="D8035" t="s">
        <v>3443</v>
      </c>
      <c r="E8035" s="11">
        <v>1</v>
      </c>
      <c r="F8035"/>
    </row>
    <row r="8036" spans="1:6" x14ac:dyDescent="0.25">
      <c r="A8036" s="9" t="s">
        <v>9180</v>
      </c>
      <c r="B8036" s="9"/>
      <c r="C8036" s="9"/>
      <c r="D8036" s="9"/>
      <c r="E8036" s="12">
        <v>13</v>
      </c>
      <c r="F8036"/>
    </row>
    <row r="8037" spans="1:6" x14ac:dyDescent="0.25">
      <c r="A8037" t="s">
        <v>3576</v>
      </c>
      <c r="B8037">
        <v>2017</v>
      </c>
      <c r="C8037" t="s">
        <v>1105</v>
      </c>
      <c r="D8037" t="s">
        <v>1493</v>
      </c>
      <c r="E8037" s="11">
        <v>1</v>
      </c>
      <c r="F8037"/>
    </row>
    <row r="8038" spans="1:6" x14ac:dyDescent="0.25">
      <c r="A8038" s="9" t="s">
        <v>9181</v>
      </c>
      <c r="B8038" s="9"/>
      <c r="C8038" s="9"/>
      <c r="D8038" s="9"/>
      <c r="E8038" s="12">
        <v>1</v>
      </c>
      <c r="F8038"/>
    </row>
    <row r="8039" spans="1:6" x14ac:dyDescent="0.25">
      <c r="A8039" t="s">
        <v>9182</v>
      </c>
      <c r="B8039">
        <v>2019</v>
      </c>
      <c r="C8039">
        <v>315</v>
      </c>
      <c r="D8039" t="s">
        <v>567</v>
      </c>
      <c r="E8039" s="11">
        <v>1</v>
      </c>
      <c r="F8039"/>
    </row>
    <row r="8040" spans="1:6" x14ac:dyDescent="0.25">
      <c r="A8040" s="9" t="s">
        <v>9183</v>
      </c>
      <c r="B8040" s="9"/>
      <c r="C8040" s="9"/>
      <c r="D8040" s="9"/>
      <c r="E8040" s="12">
        <v>1</v>
      </c>
      <c r="F8040"/>
    </row>
    <row r="8041" spans="1:6" x14ac:dyDescent="0.25">
      <c r="A8041" t="s">
        <v>322</v>
      </c>
      <c r="B8041">
        <v>2008</v>
      </c>
      <c r="C8041">
        <v>130</v>
      </c>
      <c r="D8041" t="s">
        <v>3443</v>
      </c>
      <c r="E8041" s="11">
        <v>1</v>
      </c>
      <c r="F8041"/>
    </row>
    <row r="8042" spans="1:6" x14ac:dyDescent="0.25">
      <c r="A8042" s="9" t="s">
        <v>9184</v>
      </c>
      <c r="B8042" s="9"/>
      <c r="C8042" s="9"/>
      <c r="D8042" s="9"/>
      <c r="E8042" s="12">
        <v>1</v>
      </c>
      <c r="F8042"/>
    </row>
    <row r="8043" spans="1:6" x14ac:dyDescent="0.25">
      <c r="A8043" t="s">
        <v>3677</v>
      </c>
      <c r="B8043">
        <v>2018</v>
      </c>
      <c r="C8043">
        <v>148</v>
      </c>
      <c r="D8043" t="s">
        <v>567</v>
      </c>
      <c r="E8043" s="11">
        <v>1</v>
      </c>
      <c r="F8043"/>
    </row>
    <row r="8044" spans="1:6" x14ac:dyDescent="0.25">
      <c r="A8044" t="s">
        <v>3677</v>
      </c>
      <c r="B8044">
        <v>2018</v>
      </c>
      <c r="C8044">
        <v>23</v>
      </c>
      <c r="D8044" t="s">
        <v>684</v>
      </c>
      <c r="E8044" s="11">
        <v>1</v>
      </c>
      <c r="F8044"/>
    </row>
    <row r="8045" spans="1:6" x14ac:dyDescent="0.25">
      <c r="A8045" t="s">
        <v>3677</v>
      </c>
      <c r="B8045">
        <v>2018</v>
      </c>
      <c r="C8045">
        <v>102</v>
      </c>
      <c r="D8045" t="s">
        <v>3811</v>
      </c>
      <c r="E8045" s="11">
        <v>1</v>
      </c>
      <c r="F8045"/>
    </row>
    <row r="8046" spans="1:6" x14ac:dyDescent="0.25">
      <c r="A8046" t="s">
        <v>3677</v>
      </c>
      <c r="B8046">
        <v>2018</v>
      </c>
      <c r="C8046">
        <v>43</v>
      </c>
      <c r="D8046" t="s">
        <v>2704</v>
      </c>
      <c r="E8046" s="11">
        <v>1</v>
      </c>
      <c r="F8046"/>
    </row>
    <row r="8047" spans="1:6" x14ac:dyDescent="0.25">
      <c r="A8047" t="s">
        <v>3677</v>
      </c>
      <c r="B8047">
        <v>2018</v>
      </c>
      <c r="C8047">
        <v>247</v>
      </c>
      <c r="D8047" t="s">
        <v>2678</v>
      </c>
      <c r="E8047" s="11">
        <v>1</v>
      </c>
      <c r="F8047"/>
    </row>
    <row r="8048" spans="1:6" x14ac:dyDescent="0.25">
      <c r="A8048" t="s">
        <v>3677</v>
      </c>
      <c r="B8048">
        <v>2018</v>
      </c>
      <c r="C8048">
        <v>247</v>
      </c>
      <c r="D8048" t="s">
        <v>3678</v>
      </c>
      <c r="E8048" s="11">
        <v>1</v>
      </c>
      <c r="F8048"/>
    </row>
    <row r="8049" spans="1:6" x14ac:dyDescent="0.25">
      <c r="A8049" t="s">
        <v>3677</v>
      </c>
      <c r="B8049">
        <v>2019</v>
      </c>
      <c r="C8049">
        <v>39</v>
      </c>
      <c r="D8049" t="s">
        <v>3443</v>
      </c>
      <c r="E8049" s="11">
        <v>1</v>
      </c>
      <c r="F8049"/>
    </row>
    <row r="8050" spans="1:6" x14ac:dyDescent="0.25">
      <c r="A8050" s="9" t="s">
        <v>6778</v>
      </c>
      <c r="B8050" s="9"/>
      <c r="C8050" s="9"/>
      <c r="D8050" s="9"/>
      <c r="E8050" s="12">
        <v>7</v>
      </c>
      <c r="F8050"/>
    </row>
    <row r="8051" spans="1:6" x14ac:dyDescent="0.25">
      <c r="A8051" t="s">
        <v>3679</v>
      </c>
      <c r="B8051">
        <v>2018</v>
      </c>
      <c r="C8051">
        <v>379</v>
      </c>
      <c r="D8051" t="s">
        <v>2564</v>
      </c>
      <c r="E8051" s="11">
        <v>1</v>
      </c>
      <c r="F8051"/>
    </row>
    <row r="8052" spans="1:6" x14ac:dyDescent="0.25">
      <c r="A8052" s="9" t="s">
        <v>9185</v>
      </c>
      <c r="B8052" s="9"/>
      <c r="C8052" s="9"/>
      <c r="D8052" s="9"/>
      <c r="E8052" s="12">
        <v>1</v>
      </c>
      <c r="F8052"/>
    </row>
    <row r="8053" spans="1:6" x14ac:dyDescent="0.25">
      <c r="A8053" t="s">
        <v>323</v>
      </c>
      <c r="B8053">
        <v>2016</v>
      </c>
      <c r="C8053">
        <v>120</v>
      </c>
      <c r="D8053" t="s">
        <v>2551</v>
      </c>
      <c r="E8053" s="11">
        <v>1</v>
      </c>
      <c r="F8053"/>
    </row>
    <row r="8054" spans="1:6" x14ac:dyDescent="0.25">
      <c r="A8054" t="s">
        <v>323</v>
      </c>
      <c r="B8054">
        <v>2016</v>
      </c>
      <c r="C8054">
        <v>600</v>
      </c>
      <c r="D8054" t="s">
        <v>2564</v>
      </c>
      <c r="E8054" s="11">
        <v>1</v>
      </c>
      <c r="F8054"/>
    </row>
    <row r="8055" spans="1:6" x14ac:dyDescent="0.25">
      <c r="A8055" t="s">
        <v>323</v>
      </c>
      <c r="B8055">
        <v>2016</v>
      </c>
      <c r="C8055">
        <v>600</v>
      </c>
      <c r="D8055" t="s">
        <v>2635</v>
      </c>
      <c r="E8055" s="11">
        <v>1</v>
      </c>
      <c r="F8055"/>
    </row>
    <row r="8056" spans="1:6" x14ac:dyDescent="0.25">
      <c r="A8056" t="s">
        <v>323</v>
      </c>
      <c r="B8056">
        <v>2016</v>
      </c>
      <c r="C8056" t="s">
        <v>1450</v>
      </c>
      <c r="D8056" t="s">
        <v>1493</v>
      </c>
      <c r="E8056" s="11">
        <v>1</v>
      </c>
      <c r="F8056"/>
    </row>
    <row r="8057" spans="1:6" x14ac:dyDescent="0.25">
      <c r="A8057" t="s">
        <v>323</v>
      </c>
      <c r="B8057">
        <v>2016</v>
      </c>
      <c r="C8057" t="s">
        <v>1917</v>
      </c>
      <c r="D8057" t="s">
        <v>1493</v>
      </c>
      <c r="E8057" s="11">
        <v>1</v>
      </c>
      <c r="F8057"/>
    </row>
    <row r="8058" spans="1:6" x14ac:dyDescent="0.25">
      <c r="A8058" t="s">
        <v>323</v>
      </c>
      <c r="B8058">
        <v>2017</v>
      </c>
      <c r="C8058">
        <v>145</v>
      </c>
      <c r="D8058" t="s">
        <v>6002</v>
      </c>
      <c r="E8058" s="11">
        <v>1</v>
      </c>
      <c r="F8058"/>
    </row>
    <row r="8059" spans="1:6" x14ac:dyDescent="0.25">
      <c r="A8059" t="s">
        <v>323</v>
      </c>
      <c r="B8059">
        <v>2017</v>
      </c>
      <c r="C8059">
        <v>145</v>
      </c>
      <c r="D8059" t="s">
        <v>5968</v>
      </c>
      <c r="E8059" s="11">
        <v>1</v>
      </c>
      <c r="F8059"/>
    </row>
    <row r="8060" spans="1:6" x14ac:dyDescent="0.25">
      <c r="A8060" t="s">
        <v>323</v>
      </c>
      <c r="B8060">
        <v>2017</v>
      </c>
      <c r="C8060">
        <v>186</v>
      </c>
      <c r="D8060" t="s">
        <v>6147</v>
      </c>
      <c r="E8060" s="11">
        <v>1</v>
      </c>
      <c r="F8060"/>
    </row>
    <row r="8061" spans="1:6" x14ac:dyDescent="0.25">
      <c r="A8061" t="s">
        <v>323</v>
      </c>
      <c r="B8061">
        <v>2018</v>
      </c>
      <c r="C8061">
        <v>124</v>
      </c>
      <c r="D8061" t="s">
        <v>3443</v>
      </c>
      <c r="E8061" s="11">
        <v>1</v>
      </c>
      <c r="F8061"/>
    </row>
    <row r="8062" spans="1:6" x14ac:dyDescent="0.25">
      <c r="A8062" t="s">
        <v>323</v>
      </c>
      <c r="B8062">
        <v>2019</v>
      </c>
      <c r="C8062">
        <v>250</v>
      </c>
      <c r="D8062" t="s">
        <v>9186</v>
      </c>
      <c r="E8062" s="11">
        <v>1</v>
      </c>
      <c r="F8062"/>
    </row>
    <row r="8063" spans="1:6" x14ac:dyDescent="0.25">
      <c r="A8063" t="s">
        <v>323</v>
      </c>
      <c r="B8063">
        <v>2019</v>
      </c>
      <c r="C8063">
        <v>519</v>
      </c>
      <c r="D8063" t="s">
        <v>3443</v>
      </c>
      <c r="E8063" s="11">
        <v>1</v>
      </c>
      <c r="F8063"/>
    </row>
    <row r="8064" spans="1:6" x14ac:dyDescent="0.25">
      <c r="A8064" s="9" t="s">
        <v>9187</v>
      </c>
      <c r="B8064" s="9"/>
      <c r="C8064" s="9"/>
      <c r="D8064" s="9"/>
      <c r="E8064" s="12">
        <v>11</v>
      </c>
      <c r="F8064"/>
    </row>
    <row r="8065" spans="1:6" x14ac:dyDescent="0.25">
      <c r="A8065" t="s">
        <v>3577</v>
      </c>
      <c r="B8065">
        <v>2017</v>
      </c>
      <c r="C8065" t="s">
        <v>2049</v>
      </c>
      <c r="D8065" t="s">
        <v>5784</v>
      </c>
      <c r="E8065" s="11">
        <v>1</v>
      </c>
      <c r="F8065"/>
    </row>
    <row r="8066" spans="1:6" x14ac:dyDescent="0.25">
      <c r="A8066" t="s">
        <v>3577</v>
      </c>
      <c r="B8066">
        <v>2017</v>
      </c>
      <c r="C8066" t="s">
        <v>2155</v>
      </c>
      <c r="D8066" t="s">
        <v>5685</v>
      </c>
      <c r="E8066" s="11">
        <v>1</v>
      </c>
      <c r="F8066"/>
    </row>
    <row r="8067" spans="1:6" x14ac:dyDescent="0.25">
      <c r="A8067" t="s">
        <v>3577</v>
      </c>
      <c r="B8067">
        <v>2017</v>
      </c>
      <c r="C8067" t="s">
        <v>2280</v>
      </c>
      <c r="D8067" t="s">
        <v>6143</v>
      </c>
      <c r="E8067" s="11">
        <v>1</v>
      </c>
      <c r="F8067"/>
    </row>
    <row r="8068" spans="1:6" x14ac:dyDescent="0.25">
      <c r="A8068" t="s">
        <v>3577</v>
      </c>
      <c r="B8068">
        <v>2018</v>
      </c>
      <c r="C8068" t="s">
        <v>2107</v>
      </c>
      <c r="D8068" t="s">
        <v>6158</v>
      </c>
      <c r="E8068" s="11">
        <v>1</v>
      </c>
      <c r="F8068"/>
    </row>
    <row r="8069" spans="1:6" x14ac:dyDescent="0.25">
      <c r="A8069" t="s">
        <v>3577</v>
      </c>
      <c r="B8069">
        <v>2018</v>
      </c>
      <c r="C8069" t="s">
        <v>2107</v>
      </c>
      <c r="D8069" t="s">
        <v>6326</v>
      </c>
      <c r="E8069" s="11">
        <v>1</v>
      </c>
      <c r="F8069"/>
    </row>
    <row r="8070" spans="1:6" x14ac:dyDescent="0.25">
      <c r="A8070" t="s">
        <v>3577</v>
      </c>
      <c r="B8070">
        <v>2018</v>
      </c>
      <c r="C8070" t="s">
        <v>3171</v>
      </c>
      <c r="D8070" t="s">
        <v>6039</v>
      </c>
      <c r="E8070" s="11">
        <v>1</v>
      </c>
      <c r="F8070"/>
    </row>
    <row r="8071" spans="1:6" x14ac:dyDescent="0.25">
      <c r="A8071" t="s">
        <v>3577</v>
      </c>
      <c r="B8071">
        <v>2019</v>
      </c>
      <c r="C8071">
        <v>25</v>
      </c>
      <c r="D8071" t="s">
        <v>684</v>
      </c>
      <c r="E8071" s="11">
        <v>1</v>
      </c>
      <c r="F8071"/>
    </row>
    <row r="8072" spans="1:6" x14ac:dyDescent="0.25">
      <c r="A8072" t="s">
        <v>3577</v>
      </c>
      <c r="B8072">
        <v>2019</v>
      </c>
      <c r="C8072">
        <v>40</v>
      </c>
      <c r="D8072" t="s">
        <v>7470</v>
      </c>
      <c r="E8072" s="11">
        <v>1</v>
      </c>
      <c r="F8072"/>
    </row>
    <row r="8073" spans="1:6" x14ac:dyDescent="0.25">
      <c r="A8073" t="s">
        <v>3577</v>
      </c>
      <c r="B8073">
        <v>2019</v>
      </c>
      <c r="C8073">
        <v>141</v>
      </c>
      <c r="D8073" t="s">
        <v>2704</v>
      </c>
      <c r="E8073" s="11">
        <v>1</v>
      </c>
      <c r="F8073"/>
    </row>
    <row r="8074" spans="1:6" x14ac:dyDescent="0.25">
      <c r="A8074" t="s">
        <v>3577</v>
      </c>
      <c r="B8074">
        <v>2019</v>
      </c>
      <c r="C8074">
        <v>192</v>
      </c>
      <c r="D8074" t="s">
        <v>567</v>
      </c>
      <c r="E8074" s="11">
        <v>1</v>
      </c>
      <c r="F8074"/>
    </row>
    <row r="8075" spans="1:6" x14ac:dyDescent="0.25">
      <c r="A8075" t="s">
        <v>3577</v>
      </c>
      <c r="B8075">
        <v>2019</v>
      </c>
      <c r="C8075">
        <v>325</v>
      </c>
      <c r="D8075" t="s">
        <v>7312</v>
      </c>
      <c r="E8075" s="11">
        <v>1</v>
      </c>
      <c r="F8075"/>
    </row>
    <row r="8076" spans="1:6" x14ac:dyDescent="0.25">
      <c r="A8076" t="s">
        <v>3577</v>
      </c>
      <c r="B8076">
        <v>2019</v>
      </c>
      <c r="C8076">
        <v>45</v>
      </c>
      <c r="D8076" t="s">
        <v>568</v>
      </c>
      <c r="E8076" s="11">
        <v>1</v>
      </c>
      <c r="F8076"/>
    </row>
    <row r="8077" spans="1:6" x14ac:dyDescent="0.25">
      <c r="A8077" t="s">
        <v>3577</v>
      </c>
      <c r="B8077">
        <v>2019</v>
      </c>
      <c r="C8077" t="s">
        <v>5042</v>
      </c>
      <c r="D8077" t="s">
        <v>3615</v>
      </c>
      <c r="E8077" s="11">
        <v>1</v>
      </c>
      <c r="F8077"/>
    </row>
    <row r="8078" spans="1:6" x14ac:dyDescent="0.25">
      <c r="A8078" t="s">
        <v>3577</v>
      </c>
      <c r="B8078">
        <v>2019</v>
      </c>
      <c r="C8078" t="s">
        <v>5076</v>
      </c>
      <c r="D8078" t="s">
        <v>8958</v>
      </c>
      <c r="E8078" s="11">
        <v>1</v>
      </c>
      <c r="F8078"/>
    </row>
    <row r="8079" spans="1:6" x14ac:dyDescent="0.25">
      <c r="A8079" t="s">
        <v>3577</v>
      </c>
      <c r="B8079">
        <v>2019</v>
      </c>
      <c r="C8079" t="s">
        <v>5398</v>
      </c>
      <c r="D8079" t="s">
        <v>6721</v>
      </c>
      <c r="E8079" s="11">
        <v>1</v>
      </c>
      <c r="F8079"/>
    </row>
    <row r="8080" spans="1:6" x14ac:dyDescent="0.25">
      <c r="A8080" s="9" t="s">
        <v>5520</v>
      </c>
      <c r="B8080" s="9"/>
      <c r="C8080" s="9"/>
      <c r="D8080" s="9"/>
      <c r="E8080" s="12">
        <v>15</v>
      </c>
      <c r="F8080"/>
    </row>
    <row r="8081" spans="1:6" x14ac:dyDescent="0.25">
      <c r="A8081" t="s">
        <v>1522</v>
      </c>
      <c r="B8081">
        <v>2015</v>
      </c>
      <c r="C8081" t="s">
        <v>1436</v>
      </c>
      <c r="D8081" t="s">
        <v>1493</v>
      </c>
      <c r="E8081" s="11">
        <v>1</v>
      </c>
      <c r="F8081"/>
    </row>
    <row r="8082" spans="1:6" x14ac:dyDescent="0.25">
      <c r="A8082" s="9" t="s">
        <v>9188</v>
      </c>
      <c r="B8082" s="9"/>
      <c r="C8082" s="9"/>
      <c r="D8082" s="9"/>
      <c r="E8082" s="12">
        <v>1</v>
      </c>
      <c r="F8082"/>
    </row>
    <row r="8083" spans="1:6" x14ac:dyDescent="0.25">
      <c r="A8083" t="s">
        <v>5855</v>
      </c>
      <c r="B8083">
        <v>2017</v>
      </c>
      <c r="C8083" t="s">
        <v>4733</v>
      </c>
      <c r="D8083" t="s">
        <v>7154</v>
      </c>
      <c r="E8083" s="11">
        <v>1</v>
      </c>
      <c r="F8083"/>
    </row>
    <row r="8084" spans="1:6" x14ac:dyDescent="0.25">
      <c r="A8084" s="9" t="s">
        <v>9189</v>
      </c>
      <c r="B8084" s="9"/>
      <c r="C8084" s="9"/>
      <c r="D8084" s="9"/>
      <c r="E8084" s="12">
        <v>1</v>
      </c>
      <c r="F8084"/>
    </row>
    <row r="8085" spans="1:6" x14ac:dyDescent="0.25">
      <c r="A8085" t="s">
        <v>324</v>
      </c>
      <c r="B8085">
        <v>2004</v>
      </c>
      <c r="C8085">
        <v>468</v>
      </c>
      <c r="D8085" t="s">
        <v>3443</v>
      </c>
      <c r="E8085" s="11">
        <v>1</v>
      </c>
      <c r="F8085"/>
    </row>
    <row r="8086" spans="1:6" x14ac:dyDescent="0.25">
      <c r="A8086" t="s">
        <v>324</v>
      </c>
      <c r="B8086">
        <v>2005</v>
      </c>
      <c r="C8086">
        <v>481</v>
      </c>
      <c r="D8086" t="s">
        <v>3443</v>
      </c>
      <c r="E8086" s="11">
        <v>1</v>
      </c>
      <c r="F8086"/>
    </row>
    <row r="8087" spans="1:6" x14ac:dyDescent="0.25">
      <c r="A8087" t="s">
        <v>324</v>
      </c>
      <c r="B8087">
        <v>2008</v>
      </c>
      <c r="C8087">
        <v>460</v>
      </c>
      <c r="D8087" t="s">
        <v>3443</v>
      </c>
      <c r="E8087" s="11">
        <v>1</v>
      </c>
      <c r="F8087"/>
    </row>
    <row r="8088" spans="1:6" x14ac:dyDescent="0.25">
      <c r="A8088" t="s">
        <v>324</v>
      </c>
      <c r="B8088">
        <v>2010</v>
      </c>
      <c r="C8088">
        <v>300</v>
      </c>
      <c r="D8088" t="s">
        <v>3443</v>
      </c>
      <c r="E8088" s="11">
        <v>1</v>
      </c>
      <c r="F8088"/>
    </row>
    <row r="8089" spans="1:6" x14ac:dyDescent="0.25">
      <c r="A8089" t="s">
        <v>324</v>
      </c>
      <c r="B8089">
        <v>2011</v>
      </c>
      <c r="C8089">
        <v>214</v>
      </c>
      <c r="D8089" t="s">
        <v>3443</v>
      </c>
      <c r="E8089" s="11">
        <v>1</v>
      </c>
      <c r="F8089"/>
    </row>
    <row r="8090" spans="1:6" x14ac:dyDescent="0.25">
      <c r="A8090" t="s">
        <v>324</v>
      </c>
      <c r="B8090">
        <v>2013</v>
      </c>
      <c r="C8090">
        <v>26</v>
      </c>
      <c r="D8090" t="s">
        <v>3443</v>
      </c>
      <c r="E8090" s="11">
        <v>1</v>
      </c>
      <c r="F8090"/>
    </row>
    <row r="8091" spans="1:6" x14ac:dyDescent="0.25">
      <c r="A8091" t="s">
        <v>324</v>
      </c>
      <c r="B8091">
        <v>2015</v>
      </c>
      <c r="C8091">
        <v>163</v>
      </c>
      <c r="D8091" t="s">
        <v>3443</v>
      </c>
      <c r="E8091" s="11">
        <v>1</v>
      </c>
      <c r="F8091"/>
    </row>
    <row r="8092" spans="1:6" x14ac:dyDescent="0.25">
      <c r="A8092" t="s">
        <v>324</v>
      </c>
      <c r="B8092">
        <v>2015</v>
      </c>
      <c r="C8092">
        <v>137</v>
      </c>
      <c r="D8092" t="s">
        <v>3442</v>
      </c>
      <c r="E8092" s="11">
        <v>1</v>
      </c>
      <c r="F8092"/>
    </row>
    <row r="8093" spans="1:6" x14ac:dyDescent="0.25">
      <c r="A8093" s="9" t="s">
        <v>9190</v>
      </c>
      <c r="B8093" s="9"/>
      <c r="C8093" s="9"/>
      <c r="D8093" s="9"/>
      <c r="E8093" s="12">
        <v>8</v>
      </c>
      <c r="F8093"/>
    </row>
    <row r="8094" spans="1:6" x14ac:dyDescent="0.25">
      <c r="A8094" t="s">
        <v>3421</v>
      </c>
      <c r="B8094">
        <v>2017</v>
      </c>
      <c r="C8094">
        <v>415</v>
      </c>
      <c r="D8094" t="s">
        <v>567</v>
      </c>
      <c r="E8094" s="11">
        <v>1</v>
      </c>
      <c r="F8094"/>
    </row>
    <row r="8095" spans="1:6" x14ac:dyDescent="0.25">
      <c r="A8095" s="9" t="s">
        <v>9191</v>
      </c>
      <c r="B8095" s="9"/>
      <c r="C8095" s="9"/>
      <c r="D8095" s="9"/>
      <c r="E8095" s="12">
        <v>1</v>
      </c>
      <c r="F8095"/>
    </row>
    <row r="8096" spans="1:6" x14ac:dyDescent="0.25">
      <c r="A8096" t="s">
        <v>9192</v>
      </c>
      <c r="B8096">
        <v>2019</v>
      </c>
      <c r="C8096" t="s">
        <v>6805</v>
      </c>
      <c r="D8096" t="s">
        <v>7161</v>
      </c>
      <c r="E8096" s="11">
        <v>1</v>
      </c>
      <c r="F8096"/>
    </row>
    <row r="8097" spans="1:6" x14ac:dyDescent="0.25">
      <c r="A8097" s="9" t="s">
        <v>9193</v>
      </c>
      <c r="B8097" s="9"/>
      <c r="C8097" s="9"/>
      <c r="D8097" s="9"/>
      <c r="E8097" s="12">
        <v>1</v>
      </c>
      <c r="F8097"/>
    </row>
    <row r="8098" spans="1:6" x14ac:dyDescent="0.25">
      <c r="A8098" t="s">
        <v>9194</v>
      </c>
      <c r="B8098">
        <v>2019</v>
      </c>
      <c r="C8098">
        <v>231</v>
      </c>
      <c r="D8098" t="s">
        <v>568</v>
      </c>
      <c r="E8098" s="11">
        <v>1</v>
      </c>
      <c r="F8098"/>
    </row>
    <row r="8099" spans="1:6" x14ac:dyDescent="0.25">
      <c r="A8099" t="s">
        <v>9194</v>
      </c>
      <c r="B8099">
        <v>2019</v>
      </c>
      <c r="C8099">
        <v>376</v>
      </c>
      <c r="D8099" t="s">
        <v>567</v>
      </c>
      <c r="E8099" s="11">
        <v>1</v>
      </c>
      <c r="F8099"/>
    </row>
    <row r="8100" spans="1:6" x14ac:dyDescent="0.25">
      <c r="A8100" s="9" t="s">
        <v>9195</v>
      </c>
      <c r="B8100" s="9"/>
      <c r="C8100" s="9"/>
      <c r="D8100" s="9"/>
      <c r="E8100" s="12">
        <v>2</v>
      </c>
      <c r="F8100"/>
    </row>
    <row r="8101" spans="1:6" x14ac:dyDescent="0.25">
      <c r="A8101" t="s">
        <v>9196</v>
      </c>
      <c r="B8101">
        <v>2019</v>
      </c>
      <c r="C8101">
        <v>400</v>
      </c>
      <c r="D8101" t="s">
        <v>2564</v>
      </c>
      <c r="E8101" s="11">
        <v>1</v>
      </c>
      <c r="F8101"/>
    </row>
    <row r="8102" spans="1:6" x14ac:dyDescent="0.25">
      <c r="A8102" s="9" t="s">
        <v>9197</v>
      </c>
      <c r="B8102" s="9"/>
      <c r="C8102" s="9"/>
      <c r="D8102" s="9"/>
      <c r="E8102" s="12">
        <v>1</v>
      </c>
      <c r="F8102"/>
    </row>
    <row r="8103" spans="1:6" x14ac:dyDescent="0.25">
      <c r="A8103" t="s">
        <v>4051</v>
      </c>
      <c r="B8103">
        <v>2018</v>
      </c>
      <c r="C8103" t="s">
        <v>1940</v>
      </c>
      <c r="D8103" t="s">
        <v>1493</v>
      </c>
      <c r="E8103" s="11">
        <v>1</v>
      </c>
      <c r="F8103"/>
    </row>
    <row r="8104" spans="1:6" x14ac:dyDescent="0.25">
      <c r="A8104" s="9" t="s">
        <v>9198</v>
      </c>
      <c r="B8104" s="9"/>
      <c r="C8104" s="9"/>
      <c r="D8104" s="9"/>
      <c r="E8104" s="12">
        <v>1</v>
      </c>
      <c r="F8104"/>
    </row>
    <row r="8105" spans="1:6" x14ac:dyDescent="0.25">
      <c r="A8105" t="s">
        <v>3680</v>
      </c>
      <c r="B8105">
        <v>1981</v>
      </c>
      <c r="C8105">
        <v>140</v>
      </c>
      <c r="D8105" t="s">
        <v>3625</v>
      </c>
      <c r="E8105" s="11">
        <v>1</v>
      </c>
      <c r="F8105"/>
    </row>
    <row r="8106" spans="1:6" x14ac:dyDescent="0.25">
      <c r="A8106" t="s">
        <v>3680</v>
      </c>
      <c r="B8106">
        <v>1981</v>
      </c>
      <c r="C8106">
        <v>302</v>
      </c>
      <c r="D8106" t="s">
        <v>567</v>
      </c>
      <c r="E8106" s="11">
        <v>1</v>
      </c>
      <c r="F8106"/>
    </row>
    <row r="8107" spans="1:6" x14ac:dyDescent="0.25">
      <c r="A8107" t="s">
        <v>3680</v>
      </c>
      <c r="B8107">
        <v>1983</v>
      </c>
      <c r="C8107">
        <v>1</v>
      </c>
      <c r="D8107" t="s">
        <v>3442</v>
      </c>
      <c r="E8107" s="11">
        <v>1</v>
      </c>
      <c r="F8107"/>
    </row>
    <row r="8108" spans="1:6" x14ac:dyDescent="0.25">
      <c r="A8108" s="9" t="s">
        <v>9199</v>
      </c>
      <c r="B8108" s="9"/>
      <c r="C8108" s="9"/>
      <c r="D8108" s="9"/>
      <c r="E8108" s="12">
        <v>3</v>
      </c>
      <c r="F8108"/>
    </row>
    <row r="8109" spans="1:6" x14ac:dyDescent="0.25">
      <c r="A8109" t="s">
        <v>3765</v>
      </c>
      <c r="B8109">
        <v>2018</v>
      </c>
      <c r="C8109">
        <v>459</v>
      </c>
      <c r="D8109" t="s">
        <v>567</v>
      </c>
      <c r="E8109" s="11">
        <v>1</v>
      </c>
      <c r="F8109"/>
    </row>
    <row r="8110" spans="1:6" x14ac:dyDescent="0.25">
      <c r="A8110" t="s">
        <v>3765</v>
      </c>
      <c r="B8110">
        <v>2018</v>
      </c>
      <c r="C8110" t="s">
        <v>3803</v>
      </c>
      <c r="D8110" t="s">
        <v>3810</v>
      </c>
      <c r="E8110" s="11">
        <v>1</v>
      </c>
      <c r="F8110"/>
    </row>
    <row r="8111" spans="1:6" x14ac:dyDescent="0.25">
      <c r="A8111" s="9" t="s">
        <v>9200</v>
      </c>
      <c r="B8111" s="9"/>
      <c r="C8111" s="9"/>
      <c r="D8111" s="9"/>
      <c r="E8111" s="12">
        <v>2</v>
      </c>
      <c r="F8111"/>
    </row>
    <row r="8112" spans="1:6" x14ac:dyDescent="0.25">
      <c r="A8112" t="s">
        <v>5856</v>
      </c>
      <c r="B8112">
        <v>2017</v>
      </c>
      <c r="C8112" t="s">
        <v>2068</v>
      </c>
      <c r="D8112" t="s">
        <v>5685</v>
      </c>
      <c r="E8112" s="11">
        <v>1</v>
      </c>
      <c r="F8112"/>
    </row>
    <row r="8113" spans="1:6" x14ac:dyDescent="0.25">
      <c r="A8113" s="9" t="s">
        <v>9201</v>
      </c>
      <c r="B8113" s="9"/>
      <c r="C8113" s="9"/>
      <c r="D8113" s="9"/>
      <c r="E8113" s="12">
        <v>1</v>
      </c>
      <c r="F8113"/>
    </row>
    <row r="8114" spans="1:6" x14ac:dyDescent="0.25">
      <c r="A8114" t="s">
        <v>9202</v>
      </c>
      <c r="B8114">
        <v>2019</v>
      </c>
      <c r="C8114" t="s">
        <v>1179</v>
      </c>
      <c r="D8114" t="s">
        <v>1493</v>
      </c>
      <c r="E8114" s="11">
        <v>1</v>
      </c>
      <c r="F8114"/>
    </row>
    <row r="8115" spans="1:6" x14ac:dyDescent="0.25">
      <c r="A8115" s="9" t="s">
        <v>9203</v>
      </c>
      <c r="B8115" s="9"/>
      <c r="C8115" s="9"/>
      <c r="D8115" s="9"/>
      <c r="E8115" s="12">
        <v>1</v>
      </c>
      <c r="F8115"/>
    </row>
    <row r="8116" spans="1:6" x14ac:dyDescent="0.25">
      <c r="A8116" t="s">
        <v>2760</v>
      </c>
      <c r="B8116">
        <v>2016</v>
      </c>
      <c r="C8116" t="s">
        <v>1080</v>
      </c>
      <c r="D8116" t="s">
        <v>1493</v>
      </c>
      <c r="E8116" s="11">
        <v>1</v>
      </c>
      <c r="F8116"/>
    </row>
    <row r="8117" spans="1:6" x14ac:dyDescent="0.25">
      <c r="A8117" s="9" t="s">
        <v>9204</v>
      </c>
      <c r="B8117" s="9"/>
      <c r="C8117" s="9"/>
      <c r="D8117" s="9"/>
      <c r="E8117" s="12">
        <v>1</v>
      </c>
      <c r="F8117"/>
    </row>
    <row r="8118" spans="1:6" x14ac:dyDescent="0.25">
      <c r="A8118" t="s">
        <v>4052</v>
      </c>
      <c r="B8118">
        <v>2018</v>
      </c>
      <c r="C8118" t="s">
        <v>1944</v>
      </c>
      <c r="D8118" t="s">
        <v>1493</v>
      </c>
      <c r="E8118" s="11">
        <v>1</v>
      </c>
      <c r="F8118"/>
    </row>
    <row r="8119" spans="1:6" x14ac:dyDescent="0.25">
      <c r="A8119" s="9" t="s">
        <v>9205</v>
      </c>
      <c r="B8119" s="9"/>
      <c r="C8119" s="9"/>
      <c r="D8119" s="9"/>
      <c r="E8119" s="12">
        <v>1</v>
      </c>
      <c r="F8119"/>
    </row>
    <row r="8120" spans="1:6" x14ac:dyDescent="0.25">
      <c r="A8120" t="s">
        <v>4162</v>
      </c>
      <c r="B8120">
        <v>2018</v>
      </c>
      <c r="C8120">
        <v>81</v>
      </c>
      <c r="D8120" t="s">
        <v>2559</v>
      </c>
      <c r="E8120" s="11">
        <v>1</v>
      </c>
      <c r="F8120"/>
    </row>
    <row r="8121" spans="1:6" x14ac:dyDescent="0.25">
      <c r="A8121" s="9" t="s">
        <v>9206</v>
      </c>
      <c r="B8121" s="9"/>
      <c r="C8121" s="9"/>
      <c r="D8121" s="9"/>
      <c r="E8121" s="12">
        <v>1</v>
      </c>
      <c r="F8121"/>
    </row>
    <row r="8122" spans="1:6" x14ac:dyDescent="0.25">
      <c r="A8122" t="s">
        <v>5857</v>
      </c>
      <c r="B8122">
        <v>2017</v>
      </c>
      <c r="C8122" t="s">
        <v>4669</v>
      </c>
      <c r="D8122" t="s">
        <v>7154</v>
      </c>
      <c r="E8122" s="11">
        <v>1</v>
      </c>
      <c r="F8122"/>
    </row>
    <row r="8123" spans="1:6" x14ac:dyDescent="0.25">
      <c r="A8123" t="s">
        <v>5857</v>
      </c>
      <c r="B8123">
        <v>2019</v>
      </c>
      <c r="C8123" t="s">
        <v>6967</v>
      </c>
      <c r="D8123" t="s">
        <v>6080</v>
      </c>
      <c r="E8123" s="11">
        <v>1</v>
      </c>
      <c r="F8123"/>
    </row>
    <row r="8124" spans="1:6" x14ac:dyDescent="0.25">
      <c r="A8124" s="9" t="s">
        <v>9207</v>
      </c>
      <c r="B8124" s="9"/>
      <c r="C8124" s="9"/>
      <c r="D8124" s="9"/>
      <c r="E8124" s="12">
        <v>2</v>
      </c>
      <c r="F8124"/>
    </row>
    <row r="8125" spans="1:6" x14ac:dyDescent="0.25">
      <c r="A8125" t="s">
        <v>9208</v>
      </c>
      <c r="B8125">
        <v>2019</v>
      </c>
      <c r="C8125" t="s">
        <v>6891</v>
      </c>
      <c r="D8125" t="s">
        <v>7161</v>
      </c>
      <c r="E8125" s="11">
        <v>1</v>
      </c>
      <c r="F8125"/>
    </row>
    <row r="8126" spans="1:6" x14ac:dyDescent="0.25">
      <c r="A8126" s="9" t="s">
        <v>9209</v>
      </c>
      <c r="B8126" s="9"/>
      <c r="C8126" s="9"/>
      <c r="D8126" s="9"/>
      <c r="E8126" s="12">
        <v>1</v>
      </c>
      <c r="F8126"/>
    </row>
    <row r="8127" spans="1:6" x14ac:dyDescent="0.25">
      <c r="A8127" t="s">
        <v>3681</v>
      </c>
      <c r="B8127">
        <v>1990</v>
      </c>
      <c r="C8127">
        <v>25</v>
      </c>
      <c r="D8127" t="s">
        <v>3593</v>
      </c>
      <c r="E8127" s="11">
        <v>1</v>
      </c>
      <c r="F8127"/>
    </row>
    <row r="8128" spans="1:6" x14ac:dyDescent="0.25">
      <c r="A8128" t="s">
        <v>3681</v>
      </c>
      <c r="B8128">
        <v>1990</v>
      </c>
      <c r="C8128">
        <v>57</v>
      </c>
      <c r="D8128" t="s">
        <v>567</v>
      </c>
      <c r="E8128" s="11">
        <v>1</v>
      </c>
      <c r="F8128"/>
    </row>
    <row r="8129" spans="1:6" x14ac:dyDescent="0.25">
      <c r="A8129" s="9" t="s">
        <v>9210</v>
      </c>
      <c r="B8129" s="9"/>
      <c r="C8129" s="9"/>
      <c r="D8129" s="9"/>
      <c r="E8129" s="12">
        <v>2</v>
      </c>
      <c r="F8129"/>
    </row>
    <row r="8130" spans="1:6" x14ac:dyDescent="0.25">
      <c r="A8130" t="s">
        <v>6659</v>
      </c>
      <c r="B8130">
        <v>2018</v>
      </c>
      <c r="C8130" t="s">
        <v>4241</v>
      </c>
      <c r="D8130" t="s">
        <v>5916</v>
      </c>
      <c r="E8130" s="11">
        <v>1</v>
      </c>
      <c r="F8130"/>
    </row>
    <row r="8131" spans="1:6" x14ac:dyDescent="0.25">
      <c r="A8131" s="9" t="s">
        <v>9211</v>
      </c>
      <c r="B8131" s="9"/>
      <c r="C8131" s="9"/>
      <c r="D8131" s="9"/>
      <c r="E8131" s="12">
        <v>1</v>
      </c>
      <c r="F8131"/>
    </row>
    <row r="8132" spans="1:6" x14ac:dyDescent="0.25">
      <c r="A8132" t="s">
        <v>3578</v>
      </c>
      <c r="B8132">
        <v>2017</v>
      </c>
      <c r="C8132" t="s">
        <v>2942</v>
      </c>
      <c r="D8132" t="s">
        <v>1493</v>
      </c>
      <c r="E8132" s="11">
        <v>1</v>
      </c>
      <c r="F8132"/>
    </row>
    <row r="8133" spans="1:6" x14ac:dyDescent="0.25">
      <c r="A8133" s="9" t="s">
        <v>9212</v>
      </c>
      <c r="B8133" s="9"/>
      <c r="C8133" s="9"/>
      <c r="D8133" s="9"/>
      <c r="E8133" s="12">
        <v>1</v>
      </c>
      <c r="F8133"/>
    </row>
    <row r="8134" spans="1:6" x14ac:dyDescent="0.25">
      <c r="A8134" t="s">
        <v>325</v>
      </c>
      <c r="B8134">
        <v>2018</v>
      </c>
      <c r="C8134">
        <v>10</v>
      </c>
      <c r="D8134" t="s">
        <v>2559</v>
      </c>
      <c r="E8134" s="11">
        <v>1</v>
      </c>
      <c r="F8134"/>
    </row>
    <row r="8135" spans="1:6" x14ac:dyDescent="0.25">
      <c r="A8135" t="s">
        <v>325</v>
      </c>
      <c r="B8135">
        <v>2018</v>
      </c>
      <c r="C8135">
        <v>167</v>
      </c>
      <c r="D8135" t="s">
        <v>2704</v>
      </c>
      <c r="E8135" s="11">
        <v>1</v>
      </c>
      <c r="F8135"/>
    </row>
    <row r="8136" spans="1:6" x14ac:dyDescent="0.25">
      <c r="A8136" t="s">
        <v>325</v>
      </c>
      <c r="B8136">
        <v>2018</v>
      </c>
      <c r="C8136">
        <v>167</v>
      </c>
      <c r="D8136" t="s">
        <v>3817</v>
      </c>
      <c r="E8136" s="11">
        <v>1</v>
      </c>
      <c r="F8136"/>
    </row>
    <row r="8137" spans="1:6" x14ac:dyDescent="0.25">
      <c r="A8137" t="s">
        <v>325</v>
      </c>
      <c r="B8137">
        <v>2018</v>
      </c>
      <c r="C8137">
        <v>167</v>
      </c>
      <c r="D8137" t="s">
        <v>3821</v>
      </c>
      <c r="E8137" s="11">
        <v>1</v>
      </c>
      <c r="F8137"/>
    </row>
    <row r="8138" spans="1:6" x14ac:dyDescent="0.25">
      <c r="A8138" t="s">
        <v>325</v>
      </c>
      <c r="B8138">
        <v>2018</v>
      </c>
      <c r="C8138">
        <v>45</v>
      </c>
      <c r="D8138" t="s">
        <v>568</v>
      </c>
      <c r="E8138" s="11">
        <v>1</v>
      </c>
      <c r="F8138"/>
    </row>
    <row r="8139" spans="1:6" x14ac:dyDescent="0.25">
      <c r="A8139" t="s">
        <v>325</v>
      </c>
      <c r="B8139">
        <v>2018</v>
      </c>
      <c r="C8139">
        <v>281</v>
      </c>
      <c r="D8139" t="s">
        <v>567</v>
      </c>
      <c r="E8139" s="11">
        <v>1</v>
      </c>
      <c r="F8139"/>
    </row>
    <row r="8140" spans="1:6" x14ac:dyDescent="0.25">
      <c r="A8140" t="s">
        <v>325</v>
      </c>
      <c r="B8140">
        <v>2018</v>
      </c>
      <c r="C8140">
        <v>72</v>
      </c>
      <c r="D8140" t="s">
        <v>684</v>
      </c>
      <c r="E8140" s="11">
        <v>1</v>
      </c>
      <c r="F8140"/>
    </row>
    <row r="8141" spans="1:6" x14ac:dyDescent="0.25">
      <c r="A8141" t="s">
        <v>325</v>
      </c>
      <c r="B8141">
        <v>2018</v>
      </c>
      <c r="C8141" t="s">
        <v>3297</v>
      </c>
      <c r="D8141" t="s">
        <v>3682</v>
      </c>
      <c r="E8141" s="11">
        <v>1</v>
      </c>
      <c r="F8141"/>
    </row>
    <row r="8142" spans="1:6" x14ac:dyDescent="0.25">
      <c r="A8142" t="s">
        <v>325</v>
      </c>
      <c r="B8142">
        <v>2019</v>
      </c>
      <c r="C8142">
        <v>540</v>
      </c>
      <c r="D8142" t="s">
        <v>5960</v>
      </c>
      <c r="E8142" s="11">
        <v>1</v>
      </c>
      <c r="F8142"/>
    </row>
    <row r="8143" spans="1:6" x14ac:dyDescent="0.25">
      <c r="A8143" t="s">
        <v>325</v>
      </c>
      <c r="B8143">
        <v>2019</v>
      </c>
      <c r="C8143">
        <v>671</v>
      </c>
      <c r="D8143" t="s">
        <v>3443</v>
      </c>
      <c r="E8143" s="11">
        <v>1</v>
      </c>
      <c r="F8143"/>
    </row>
    <row r="8144" spans="1:6" x14ac:dyDescent="0.25">
      <c r="A8144" s="9" t="s">
        <v>6779</v>
      </c>
      <c r="B8144" s="9"/>
      <c r="C8144" s="9"/>
      <c r="D8144" s="9"/>
      <c r="E8144" s="12">
        <v>10</v>
      </c>
      <c r="F8144"/>
    </row>
    <row r="8145" spans="1:6" x14ac:dyDescent="0.25">
      <c r="A8145" t="s">
        <v>3875</v>
      </c>
      <c r="B8145">
        <v>2018</v>
      </c>
      <c r="C8145" t="s">
        <v>3866</v>
      </c>
      <c r="D8145" t="s">
        <v>3872</v>
      </c>
      <c r="E8145" s="11">
        <v>1</v>
      </c>
      <c r="F8145"/>
    </row>
    <row r="8146" spans="1:6" x14ac:dyDescent="0.25">
      <c r="A8146" s="9" t="s">
        <v>9213</v>
      </c>
      <c r="B8146" s="9"/>
      <c r="C8146" s="9"/>
      <c r="D8146" s="9"/>
      <c r="E8146" s="12">
        <v>1</v>
      </c>
      <c r="F8146"/>
    </row>
    <row r="8147" spans="1:6" x14ac:dyDescent="0.25">
      <c r="A8147" t="s">
        <v>326</v>
      </c>
      <c r="B8147">
        <v>2005</v>
      </c>
      <c r="C8147" t="s">
        <v>3911</v>
      </c>
      <c r="D8147" t="s">
        <v>3925</v>
      </c>
      <c r="E8147" s="11">
        <v>1</v>
      </c>
      <c r="F8147"/>
    </row>
    <row r="8148" spans="1:6" x14ac:dyDescent="0.25">
      <c r="A8148" t="s">
        <v>326</v>
      </c>
      <c r="B8148">
        <v>2008</v>
      </c>
      <c r="C8148">
        <v>510</v>
      </c>
      <c r="D8148" t="s">
        <v>3443</v>
      </c>
      <c r="E8148" s="11">
        <v>1</v>
      </c>
      <c r="F8148"/>
    </row>
    <row r="8149" spans="1:6" x14ac:dyDescent="0.25">
      <c r="A8149" t="s">
        <v>326</v>
      </c>
      <c r="B8149">
        <v>2010</v>
      </c>
      <c r="C8149">
        <v>615</v>
      </c>
      <c r="D8149" t="s">
        <v>3443</v>
      </c>
      <c r="E8149" s="11">
        <v>1</v>
      </c>
      <c r="F8149"/>
    </row>
    <row r="8150" spans="1:6" x14ac:dyDescent="0.25">
      <c r="A8150" t="s">
        <v>326</v>
      </c>
      <c r="B8150">
        <v>2011</v>
      </c>
      <c r="C8150">
        <v>355</v>
      </c>
      <c r="D8150" t="s">
        <v>3443</v>
      </c>
      <c r="E8150" s="11">
        <v>1</v>
      </c>
      <c r="F8150"/>
    </row>
    <row r="8151" spans="1:6" x14ac:dyDescent="0.25">
      <c r="A8151" t="s">
        <v>326</v>
      </c>
      <c r="B8151">
        <v>2013</v>
      </c>
      <c r="C8151">
        <v>35</v>
      </c>
      <c r="D8151" t="s">
        <v>3443</v>
      </c>
      <c r="E8151" s="11">
        <v>1</v>
      </c>
      <c r="F8151"/>
    </row>
    <row r="8152" spans="1:6" x14ac:dyDescent="0.25">
      <c r="A8152" t="s">
        <v>326</v>
      </c>
      <c r="B8152">
        <v>2013</v>
      </c>
      <c r="C8152" t="s">
        <v>1170</v>
      </c>
      <c r="D8152" t="s">
        <v>3454</v>
      </c>
      <c r="E8152" s="11">
        <v>1</v>
      </c>
      <c r="F8152"/>
    </row>
    <row r="8153" spans="1:6" x14ac:dyDescent="0.25">
      <c r="A8153" t="s">
        <v>326</v>
      </c>
      <c r="B8153">
        <v>2013</v>
      </c>
      <c r="C8153" t="s">
        <v>1171</v>
      </c>
      <c r="D8153" t="s">
        <v>5913</v>
      </c>
      <c r="E8153" s="11">
        <v>1</v>
      </c>
      <c r="F8153"/>
    </row>
    <row r="8154" spans="1:6" x14ac:dyDescent="0.25">
      <c r="A8154" t="s">
        <v>326</v>
      </c>
      <c r="B8154">
        <v>2014</v>
      </c>
      <c r="C8154">
        <v>91</v>
      </c>
      <c r="D8154" t="s">
        <v>3442</v>
      </c>
      <c r="E8154" s="11">
        <v>1</v>
      </c>
      <c r="F8154"/>
    </row>
    <row r="8155" spans="1:6" x14ac:dyDescent="0.25">
      <c r="A8155" t="s">
        <v>326</v>
      </c>
      <c r="B8155">
        <v>2015</v>
      </c>
      <c r="C8155">
        <v>463</v>
      </c>
      <c r="D8155" t="s">
        <v>3443</v>
      </c>
      <c r="E8155" s="11">
        <v>1</v>
      </c>
      <c r="F8155"/>
    </row>
    <row r="8156" spans="1:6" x14ac:dyDescent="0.25">
      <c r="A8156" t="s">
        <v>326</v>
      </c>
      <c r="B8156">
        <v>2016</v>
      </c>
      <c r="C8156">
        <v>255</v>
      </c>
      <c r="D8156" t="s">
        <v>3443</v>
      </c>
      <c r="E8156" s="11">
        <v>1</v>
      </c>
      <c r="F8156"/>
    </row>
    <row r="8157" spans="1:6" x14ac:dyDescent="0.25">
      <c r="A8157" t="s">
        <v>326</v>
      </c>
      <c r="B8157">
        <v>2017</v>
      </c>
      <c r="C8157">
        <v>95</v>
      </c>
      <c r="D8157" t="s">
        <v>3442</v>
      </c>
      <c r="E8157" s="11">
        <v>1</v>
      </c>
      <c r="F8157"/>
    </row>
    <row r="8158" spans="1:6" x14ac:dyDescent="0.25">
      <c r="A8158" t="s">
        <v>326</v>
      </c>
      <c r="B8158">
        <v>2017</v>
      </c>
      <c r="C8158">
        <v>241</v>
      </c>
      <c r="D8158" t="s">
        <v>6048</v>
      </c>
      <c r="E8158" s="11">
        <v>1</v>
      </c>
      <c r="F8158"/>
    </row>
    <row r="8159" spans="1:6" x14ac:dyDescent="0.25">
      <c r="A8159" t="s">
        <v>326</v>
      </c>
      <c r="B8159">
        <v>2017</v>
      </c>
      <c r="C8159">
        <v>450</v>
      </c>
      <c r="D8159" t="s">
        <v>3443</v>
      </c>
      <c r="E8159" s="11">
        <v>1</v>
      </c>
      <c r="F8159"/>
    </row>
    <row r="8160" spans="1:6" x14ac:dyDescent="0.25">
      <c r="A8160" t="s">
        <v>326</v>
      </c>
      <c r="B8160">
        <v>2017</v>
      </c>
      <c r="C8160">
        <v>65</v>
      </c>
      <c r="D8160" t="s">
        <v>6049</v>
      </c>
      <c r="E8160" s="11">
        <v>1</v>
      </c>
      <c r="F8160"/>
    </row>
    <row r="8161" spans="1:6" x14ac:dyDescent="0.25">
      <c r="A8161" t="s">
        <v>326</v>
      </c>
      <c r="B8161">
        <v>2017</v>
      </c>
      <c r="C8161" t="s">
        <v>2468</v>
      </c>
      <c r="D8161" t="s">
        <v>5972</v>
      </c>
      <c r="E8161" s="11">
        <v>1</v>
      </c>
      <c r="F8161"/>
    </row>
    <row r="8162" spans="1:6" x14ac:dyDescent="0.25">
      <c r="A8162" t="s">
        <v>326</v>
      </c>
      <c r="B8162">
        <v>2017</v>
      </c>
      <c r="C8162" t="s">
        <v>2792</v>
      </c>
      <c r="D8162" t="s">
        <v>6660</v>
      </c>
      <c r="E8162" s="11">
        <v>1</v>
      </c>
      <c r="F8162"/>
    </row>
    <row r="8163" spans="1:6" x14ac:dyDescent="0.25">
      <c r="A8163" t="s">
        <v>326</v>
      </c>
      <c r="B8163">
        <v>2018</v>
      </c>
      <c r="C8163">
        <v>650</v>
      </c>
      <c r="D8163" t="s">
        <v>3443</v>
      </c>
      <c r="E8163" s="11">
        <v>1</v>
      </c>
      <c r="F8163"/>
    </row>
    <row r="8164" spans="1:6" x14ac:dyDescent="0.25">
      <c r="A8164" t="s">
        <v>326</v>
      </c>
      <c r="B8164">
        <v>2018</v>
      </c>
      <c r="C8164" t="s">
        <v>1971</v>
      </c>
      <c r="D8164" t="s">
        <v>6044</v>
      </c>
      <c r="E8164" s="11">
        <v>1</v>
      </c>
      <c r="F8164"/>
    </row>
    <row r="8165" spans="1:6" x14ac:dyDescent="0.25">
      <c r="A8165" t="s">
        <v>326</v>
      </c>
      <c r="B8165">
        <v>2018</v>
      </c>
      <c r="C8165" t="s">
        <v>3982</v>
      </c>
      <c r="D8165" t="s">
        <v>6319</v>
      </c>
      <c r="E8165" s="11">
        <v>1</v>
      </c>
      <c r="F8165"/>
    </row>
    <row r="8166" spans="1:6" x14ac:dyDescent="0.25">
      <c r="A8166" t="s">
        <v>326</v>
      </c>
      <c r="B8166">
        <v>2019</v>
      </c>
      <c r="C8166">
        <v>28</v>
      </c>
      <c r="D8166" t="s">
        <v>6150</v>
      </c>
      <c r="E8166" s="11">
        <v>1</v>
      </c>
      <c r="F8166"/>
    </row>
    <row r="8167" spans="1:6" x14ac:dyDescent="0.25">
      <c r="A8167" t="s">
        <v>326</v>
      </c>
      <c r="B8167">
        <v>2019</v>
      </c>
      <c r="C8167">
        <v>57</v>
      </c>
      <c r="D8167" t="s">
        <v>3443</v>
      </c>
      <c r="E8167" s="11">
        <v>1</v>
      </c>
      <c r="F8167"/>
    </row>
    <row r="8168" spans="1:6" x14ac:dyDescent="0.25">
      <c r="A8168" t="s">
        <v>326</v>
      </c>
      <c r="B8168">
        <v>2019</v>
      </c>
      <c r="C8168">
        <v>172</v>
      </c>
      <c r="D8168" t="s">
        <v>3442</v>
      </c>
      <c r="E8168" s="11">
        <v>1</v>
      </c>
      <c r="F8168"/>
    </row>
    <row r="8169" spans="1:6" x14ac:dyDescent="0.25">
      <c r="A8169" t="s">
        <v>326</v>
      </c>
      <c r="B8169">
        <v>2019</v>
      </c>
      <c r="C8169" t="s">
        <v>5569</v>
      </c>
      <c r="D8169" t="s">
        <v>6044</v>
      </c>
      <c r="E8169" s="11">
        <v>1</v>
      </c>
      <c r="F8169"/>
    </row>
    <row r="8170" spans="1:6" x14ac:dyDescent="0.25">
      <c r="A8170" s="9" t="s">
        <v>6714</v>
      </c>
      <c r="B8170" s="9"/>
      <c r="C8170" s="9"/>
      <c r="D8170" s="9"/>
      <c r="E8170" s="12">
        <v>23</v>
      </c>
      <c r="F8170"/>
    </row>
    <row r="8171" spans="1:6" x14ac:dyDescent="0.25">
      <c r="A8171" t="s">
        <v>327</v>
      </c>
      <c r="B8171">
        <v>2008</v>
      </c>
      <c r="C8171">
        <v>238</v>
      </c>
      <c r="D8171" t="s">
        <v>3443</v>
      </c>
      <c r="E8171" s="11">
        <v>1</v>
      </c>
      <c r="F8171"/>
    </row>
    <row r="8172" spans="1:6" x14ac:dyDescent="0.25">
      <c r="A8172" s="9" t="s">
        <v>9214</v>
      </c>
      <c r="B8172" s="9"/>
      <c r="C8172" s="9"/>
      <c r="D8172" s="9"/>
      <c r="E8172" s="12">
        <v>1</v>
      </c>
      <c r="F8172"/>
    </row>
    <row r="8173" spans="1:6" x14ac:dyDescent="0.25">
      <c r="A8173" t="s">
        <v>3845</v>
      </c>
      <c r="B8173">
        <v>2018</v>
      </c>
      <c r="C8173">
        <v>53</v>
      </c>
      <c r="D8173" t="s">
        <v>2557</v>
      </c>
      <c r="E8173" s="11">
        <v>1</v>
      </c>
      <c r="F8173"/>
    </row>
    <row r="8174" spans="1:6" x14ac:dyDescent="0.25">
      <c r="A8174" s="9" t="s">
        <v>9215</v>
      </c>
      <c r="B8174" s="9"/>
      <c r="C8174" s="9"/>
      <c r="D8174" s="9"/>
      <c r="E8174" s="12">
        <v>1</v>
      </c>
      <c r="F8174"/>
    </row>
    <row r="8175" spans="1:6" x14ac:dyDescent="0.25">
      <c r="A8175" t="s">
        <v>5858</v>
      </c>
      <c r="B8175">
        <v>2017</v>
      </c>
      <c r="C8175" t="s">
        <v>4791</v>
      </c>
      <c r="D8175" t="s">
        <v>7154</v>
      </c>
      <c r="E8175" s="11">
        <v>1</v>
      </c>
      <c r="F8175"/>
    </row>
    <row r="8176" spans="1:6" x14ac:dyDescent="0.25">
      <c r="A8176" t="s">
        <v>5858</v>
      </c>
      <c r="B8176">
        <v>2018</v>
      </c>
      <c r="C8176" t="s">
        <v>4303</v>
      </c>
      <c r="D8176" t="s">
        <v>3507</v>
      </c>
      <c r="E8176" s="11">
        <v>1</v>
      </c>
      <c r="F8176"/>
    </row>
    <row r="8177" spans="1:6" x14ac:dyDescent="0.25">
      <c r="A8177" s="9" t="s">
        <v>9216</v>
      </c>
      <c r="B8177" s="9"/>
      <c r="C8177" s="9"/>
      <c r="D8177" s="9"/>
      <c r="E8177" s="12">
        <v>2</v>
      </c>
      <c r="F8177"/>
    </row>
    <row r="8178" spans="1:6" x14ac:dyDescent="0.25">
      <c r="A8178" t="s">
        <v>6661</v>
      </c>
      <c r="B8178">
        <v>2018</v>
      </c>
      <c r="C8178" t="s">
        <v>4238</v>
      </c>
      <c r="D8178" t="s">
        <v>5916</v>
      </c>
      <c r="E8178" s="11">
        <v>1</v>
      </c>
      <c r="F8178"/>
    </row>
    <row r="8179" spans="1:6" x14ac:dyDescent="0.25">
      <c r="A8179" t="s">
        <v>6661</v>
      </c>
      <c r="B8179">
        <v>2019</v>
      </c>
      <c r="C8179" t="s">
        <v>6972</v>
      </c>
      <c r="D8179" t="s">
        <v>6080</v>
      </c>
      <c r="E8179" s="11">
        <v>1</v>
      </c>
      <c r="F8179"/>
    </row>
    <row r="8180" spans="1:6" x14ac:dyDescent="0.25">
      <c r="A8180" s="9" t="s">
        <v>9217</v>
      </c>
      <c r="B8180" s="9"/>
      <c r="C8180" s="9"/>
      <c r="D8180" s="9"/>
      <c r="E8180" s="12">
        <v>2</v>
      </c>
      <c r="F8180"/>
    </row>
    <row r="8181" spans="1:6" x14ac:dyDescent="0.25">
      <c r="A8181" t="s">
        <v>5679</v>
      </c>
      <c r="B8181">
        <v>2017</v>
      </c>
      <c r="C8181" t="s">
        <v>4693</v>
      </c>
      <c r="D8181" t="s">
        <v>7154</v>
      </c>
      <c r="E8181" s="11">
        <v>1</v>
      </c>
      <c r="F8181"/>
    </row>
    <row r="8182" spans="1:6" x14ac:dyDescent="0.25">
      <c r="A8182" t="s">
        <v>5679</v>
      </c>
      <c r="B8182">
        <v>2018</v>
      </c>
      <c r="C8182" t="s">
        <v>3065</v>
      </c>
      <c r="D8182" t="s">
        <v>6158</v>
      </c>
      <c r="E8182" s="11">
        <v>1</v>
      </c>
      <c r="F8182"/>
    </row>
    <row r="8183" spans="1:6" x14ac:dyDescent="0.25">
      <c r="A8183" t="s">
        <v>5679</v>
      </c>
      <c r="B8183">
        <v>2018</v>
      </c>
      <c r="C8183" t="s">
        <v>4315</v>
      </c>
      <c r="D8183" t="s">
        <v>3507</v>
      </c>
      <c r="E8183" s="11">
        <v>1</v>
      </c>
      <c r="F8183"/>
    </row>
    <row r="8184" spans="1:6" x14ac:dyDescent="0.25">
      <c r="A8184" t="s">
        <v>5679</v>
      </c>
      <c r="B8184">
        <v>2019</v>
      </c>
      <c r="C8184" t="s">
        <v>5122</v>
      </c>
      <c r="D8184" t="s">
        <v>6158</v>
      </c>
      <c r="E8184" s="11">
        <v>1</v>
      </c>
      <c r="F8184"/>
    </row>
    <row r="8185" spans="1:6" x14ac:dyDescent="0.25">
      <c r="A8185" s="9" t="s">
        <v>9218</v>
      </c>
      <c r="B8185" s="9"/>
      <c r="C8185" s="9"/>
      <c r="D8185" s="9"/>
      <c r="E8185" s="12">
        <v>4</v>
      </c>
      <c r="F8185"/>
    </row>
    <row r="8186" spans="1:6" x14ac:dyDescent="0.25">
      <c r="A8186" t="s">
        <v>3766</v>
      </c>
      <c r="B8186">
        <v>2018</v>
      </c>
      <c r="C8186">
        <v>661</v>
      </c>
      <c r="D8186" t="s">
        <v>567</v>
      </c>
      <c r="E8186" s="11">
        <v>1</v>
      </c>
      <c r="F8186"/>
    </row>
    <row r="8187" spans="1:6" x14ac:dyDescent="0.25">
      <c r="A8187" s="9" t="s">
        <v>9219</v>
      </c>
      <c r="B8187" s="9"/>
      <c r="C8187" s="9"/>
      <c r="D8187" s="9"/>
      <c r="E8187" s="12">
        <v>1</v>
      </c>
      <c r="F8187"/>
    </row>
    <row r="8188" spans="1:6" x14ac:dyDescent="0.25">
      <c r="A8188" t="s">
        <v>3683</v>
      </c>
      <c r="B8188">
        <v>2018</v>
      </c>
      <c r="C8188">
        <v>302</v>
      </c>
      <c r="D8188" t="s">
        <v>2564</v>
      </c>
      <c r="E8188" s="11">
        <v>1</v>
      </c>
      <c r="F8188"/>
    </row>
    <row r="8189" spans="1:6" x14ac:dyDescent="0.25">
      <c r="A8189" s="9" t="s">
        <v>9220</v>
      </c>
      <c r="B8189" s="9"/>
      <c r="C8189" s="9"/>
      <c r="D8189" s="9"/>
      <c r="E8189" s="12">
        <v>1</v>
      </c>
      <c r="F8189"/>
    </row>
    <row r="8190" spans="1:6" x14ac:dyDescent="0.25">
      <c r="A8190" t="s">
        <v>6662</v>
      </c>
      <c r="B8190">
        <v>2017</v>
      </c>
      <c r="C8190">
        <v>27</v>
      </c>
      <c r="D8190" t="s">
        <v>6330</v>
      </c>
      <c r="E8190" s="11">
        <v>1</v>
      </c>
      <c r="F8190"/>
    </row>
    <row r="8191" spans="1:6" x14ac:dyDescent="0.25">
      <c r="A8191" s="9" t="s">
        <v>9221</v>
      </c>
      <c r="B8191" s="9"/>
      <c r="C8191" s="9"/>
      <c r="D8191" s="9"/>
      <c r="E8191" s="12">
        <v>1</v>
      </c>
      <c r="F8191"/>
    </row>
    <row r="8192" spans="1:6" x14ac:dyDescent="0.25">
      <c r="A8192" t="s">
        <v>9222</v>
      </c>
      <c r="B8192">
        <v>2019</v>
      </c>
      <c r="C8192">
        <v>212</v>
      </c>
      <c r="D8192" t="s">
        <v>9223</v>
      </c>
      <c r="E8192" s="11">
        <v>1</v>
      </c>
      <c r="F8192"/>
    </row>
    <row r="8193" spans="1:6" x14ac:dyDescent="0.25">
      <c r="A8193" s="9" t="s">
        <v>9224</v>
      </c>
      <c r="B8193" s="9"/>
      <c r="C8193" s="9"/>
      <c r="D8193" s="9"/>
      <c r="E8193" s="12">
        <v>1</v>
      </c>
      <c r="F8193"/>
    </row>
    <row r="8194" spans="1:6" x14ac:dyDescent="0.25">
      <c r="A8194" t="s">
        <v>3422</v>
      </c>
      <c r="B8194">
        <v>2017</v>
      </c>
      <c r="C8194">
        <v>519</v>
      </c>
      <c r="D8194" t="s">
        <v>567</v>
      </c>
      <c r="E8194" s="11">
        <v>1</v>
      </c>
      <c r="F8194"/>
    </row>
    <row r="8195" spans="1:6" x14ac:dyDescent="0.25">
      <c r="A8195" s="9" t="s">
        <v>9225</v>
      </c>
      <c r="B8195" s="9"/>
      <c r="C8195" s="9"/>
      <c r="D8195" s="9"/>
      <c r="E8195" s="12">
        <v>1</v>
      </c>
      <c r="F8195"/>
    </row>
    <row r="8196" spans="1:6" x14ac:dyDescent="0.25">
      <c r="A8196" t="s">
        <v>3579</v>
      </c>
      <c r="B8196">
        <v>2017</v>
      </c>
      <c r="C8196" t="s">
        <v>1477</v>
      </c>
      <c r="D8196" t="s">
        <v>1493</v>
      </c>
      <c r="E8196" s="11">
        <v>1</v>
      </c>
      <c r="F8196"/>
    </row>
    <row r="8197" spans="1:6" x14ac:dyDescent="0.25">
      <c r="A8197" s="9" t="s">
        <v>9226</v>
      </c>
      <c r="B8197" s="9"/>
      <c r="C8197" s="9"/>
      <c r="D8197" s="9"/>
      <c r="E8197" s="12">
        <v>1</v>
      </c>
      <c r="F8197"/>
    </row>
    <row r="8198" spans="1:6" x14ac:dyDescent="0.25">
      <c r="A8198" t="s">
        <v>5859</v>
      </c>
      <c r="B8198">
        <v>2017</v>
      </c>
      <c r="C8198" t="s">
        <v>2112</v>
      </c>
      <c r="D8198" t="s">
        <v>5685</v>
      </c>
      <c r="E8198" s="11">
        <v>1</v>
      </c>
      <c r="F8198"/>
    </row>
    <row r="8199" spans="1:6" x14ac:dyDescent="0.25">
      <c r="A8199" t="s">
        <v>5859</v>
      </c>
      <c r="B8199">
        <v>2018</v>
      </c>
      <c r="C8199" t="s">
        <v>3052</v>
      </c>
      <c r="D8199" t="s">
        <v>6158</v>
      </c>
      <c r="E8199" s="11">
        <v>1</v>
      </c>
      <c r="F8199"/>
    </row>
    <row r="8200" spans="1:6" x14ac:dyDescent="0.25">
      <c r="A8200" s="9" t="s">
        <v>9227</v>
      </c>
      <c r="B8200" s="9"/>
      <c r="C8200" s="9"/>
      <c r="D8200" s="9"/>
      <c r="E8200" s="12">
        <v>2</v>
      </c>
      <c r="F8200"/>
    </row>
    <row r="8201" spans="1:6" x14ac:dyDescent="0.25">
      <c r="A8201" t="s">
        <v>328</v>
      </c>
      <c r="B8201">
        <v>2008</v>
      </c>
      <c r="C8201">
        <v>319</v>
      </c>
      <c r="D8201" t="s">
        <v>567</v>
      </c>
      <c r="E8201" s="11">
        <v>1</v>
      </c>
      <c r="F8201"/>
    </row>
    <row r="8202" spans="1:6" x14ac:dyDescent="0.25">
      <c r="A8202" s="9" t="s">
        <v>9228</v>
      </c>
      <c r="B8202" s="9"/>
      <c r="C8202" s="9"/>
      <c r="D8202" s="9"/>
      <c r="E8202" s="12">
        <v>1</v>
      </c>
      <c r="F8202"/>
    </row>
    <row r="8203" spans="1:6" x14ac:dyDescent="0.25">
      <c r="A8203" t="s">
        <v>1523</v>
      </c>
      <c r="B8203">
        <v>2013</v>
      </c>
      <c r="C8203" t="s">
        <v>1072</v>
      </c>
      <c r="D8203" t="s">
        <v>1493</v>
      </c>
      <c r="E8203" s="11">
        <v>1</v>
      </c>
      <c r="F8203"/>
    </row>
    <row r="8204" spans="1:6" x14ac:dyDescent="0.25">
      <c r="A8204" s="9" t="s">
        <v>9229</v>
      </c>
      <c r="B8204" s="9"/>
      <c r="C8204" s="9"/>
      <c r="D8204" s="9"/>
      <c r="E8204" s="12">
        <v>1</v>
      </c>
      <c r="F8204"/>
    </row>
    <row r="8205" spans="1:6" x14ac:dyDescent="0.25">
      <c r="A8205" t="s">
        <v>3879</v>
      </c>
      <c r="B8205">
        <v>2018</v>
      </c>
      <c r="C8205">
        <v>70</v>
      </c>
      <c r="D8205" t="s">
        <v>2554</v>
      </c>
      <c r="E8205" s="11">
        <v>1</v>
      </c>
      <c r="F8205"/>
    </row>
    <row r="8206" spans="1:6" x14ac:dyDescent="0.25">
      <c r="A8206" t="s">
        <v>3879</v>
      </c>
      <c r="B8206">
        <v>2018</v>
      </c>
      <c r="C8206">
        <v>106</v>
      </c>
      <c r="D8206" t="s">
        <v>2559</v>
      </c>
      <c r="E8206" s="11">
        <v>1</v>
      </c>
      <c r="F8206"/>
    </row>
    <row r="8207" spans="1:6" x14ac:dyDescent="0.25">
      <c r="A8207" t="s">
        <v>3879</v>
      </c>
      <c r="B8207">
        <v>2018</v>
      </c>
      <c r="C8207" t="s">
        <v>3992</v>
      </c>
      <c r="D8207" t="s">
        <v>1493</v>
      </c>
      <c r="E8207" s="11">
        <v>1</v>
      </c>
      <c r="F8207"/>
    </row>
    <row r="8208" spans="1:6" x14ac:dyDescent="0.25">
      <c r="A8208" t="s">
        <v>3879</v>
      </c>
      <c r="B8208">
        <v>2018</v>
      </c>
      <c r="C8208" t="s">
        <v>3992</v>
      </c>
      <c r="D8208" t="s">
        <v>4085</v>
      </c>
      <c r="E8208" s="11">
        <v>1</v>
      </c>
      <c r="F8208"/>
    </row>
    <row r="8209" spans="1:6" x14ac:dyDescent="0.25">
      <c r="A8209" s="9" t="s">
        <v>9230</v>
      </c>
      <c r="B8209" s="9"/>
      <c r="C8209" s="9"/>
      <c r="D8209" s="9"/>
      <c r="E8209" s="12">
        <v>4</v>
      </c>
      <c r="F8209"/>
    </row>
    <row r="8210" spans="1:6" x14ac:dyDescent="0.25">
      <c r="A8210" t="s">
        <v>3684</v>
      </c>
      <c r="B8210">
        <v>2018</v>
      </c>
      <c r="C8210">
        <v>321</v>
      </c>
      <c r="D8210" t="s">
        <v>2564</v>
      </c>
      <c r="E8210" s="11">
        <v>1</v>
      </c>
      <c r="F8210"/>
    </row>
    <row r="8211" spans="1:6" x14ac:dyDescent="0.25">
      <c r="A8211" s="9" t="s">
        <v>9231</v>
      </c>
      <c r="B8211" s="9"/>
      <c r="C8211" s="9"/>
      <c r="D8211" s="9"/>
      <c r="E8211" s="12">
        <v>1</v>
      </c>
      <c r="F8211"/>
    </row>
    <row r="8212" spans="1:6" x14ac:dyDescent="0.25">
      <c r="A8212" t="s">
        <v>329</v>
      </c>
      <c r="B8212">
        <v>1994</v>
      </c>
      <c r="C8212">
        <v>209</v>
      </c>
      <c r="D8212" t="s">
        <v>899</v>
      </c>
      <c r="E8212" s="11">
        <v>1</v>
      </c>
      <c r="F8212"/>
    </row>
    <row r="8213" spans="1:6" x14ac:dyDescent="0.25">
      <c r="A8213" s="9" t="s">
        <v>9232</v>
      </c>
      <c r="B8213" s="9"/>
      <c r="C8213" s="9"/>
      <c r="D8213" s="9"/>
      <c r="E8213" s="12">
        <v>1</v>
      </c>
      <c r="F8213"/>
    </row>
    <row r="8214" spans="1:6" x14ac:dyDescent="0.25">
      <c r="A8214" t="s">
        <v>330</v>
      </c>
      <c r="B8214">
        <v>1976</v>
      </c>
      <c r="C8214">
        <v>344</v>
      </c>
      <c r="D8214" t="s">
        <v>3443</v>
      </c>
      <c r="E8214" s="11">
        <v>1</v>
      </c>
      <c r="F8214"/>
    </row>
    <row r="8215" spans="1:6" x14ac:dyDescent="0.25">
      <c r="A8215" s="9" t="s">
        <v>9233</v>
      </c>
      <c r="B8215" s="9"/>
      <c r="C8215" s="9"/>
      <c r="D8215" s="9"/>
      <c r="E8215" s="12">
        <v>1</v>
      </c>
      <c r="F8215"/>
    </row>
    <row r="8216" spans="1:6" x14ac:dyDescent="0.25">
      <c r="A8216" t="s">
        <v>3580</v>
      </c>
      <c r="B8216">
        <v>2017</v>
      </c>
      <c r="C8216" t="s">
        <v>1479</v>
      </c>
      <c r="D8216" t="s">
        <v>1493</v>
      </c>
      <c r="E8216" s="11">
        <v>1</v>
      </c>
      <c r="F8216"/>
    </row>
    <row r="8217" spans="1:6" x14ac:dyDescent="0.25">
      <c r="A8217" s="9" t="s">
        <v>9234</v>
      </c>
      <c r="B8217" s="9"/>
      <c r="C8217" s="9"/>
      <c r="D8217" s="9"/>
      <c r="E8217" s="12">
        <v>1</v>
      </c>
      <c r="F8217"/>
    </row>
    <row r="8218" spans="1:6" x14ac:dyDescent="0.25">
      <c r="A8218" t="s">
        <v>2761</v>
      </c>
      <c r="B8218">
        <v>2016</v>
      </c>
      <c r="C8218">
        <v>685</v>
      </c>
      <c r="D8218" t="s">
        <v>567</v>
      </c>
      <c r="E8218" s="11">
        <v>1</v>
      </c>
      <c r="F8218"/>
    </row>
    <row r="8219" spans="1:6" x14ac:dyDescent="0.25">
      <c r="A8219" t="s">
        <v>2761</v>
      </c>
      <c r="B8219">
        <v>2016</v>
      </c>
      <c r="C8219">
        <v>139</v>
      </c>
      <c r="D8219" t="s">
        <v>684</v>
      </c>
      <c r="E8219" s="11">
        <v>1</v>
      </c>
      <c r="F8219"/>
    </row>
    <row r="8220" spans="1:6" x14ac:dyDescent="0.25">
      <c r="A8220" s="9" t="s">
        <v>9235</v>
      </c>
      <c r="B8220" s="9"/>
      <c r="C8220" s="9"/>
      <c r="D8220" s="9"/>
      <c r="E8220" s="12">
        <v>2</v>
      </c>
      <c r="F8220"/>
    </row>
    <row r="8221" spans="1:6" x14ac:dyDescent="0.25">
      <c r="A8221" t="s">
        <v>1524</v>
      </c>
      <c r="B8221">
        <v>2015</v>
      </c>
      <c r="C8221">
        <v>549</v>
      </c>
      <c r="D8221" t="s">
        <v>567</v>
      </c>
      <c r="E8221" s="11">
        <v>1</v>
      </c>
      <c r="F8221"/>
    </row>
    <row r="8222" spans="1:6" x14ac:dyDescent="0.25">
      <c r="A8222" s="9" t="s">
        <v>9236</v>
      </c>
      <c r="B8222" s="9"/>
      <c r="C8222" s="9"/>
      <c r="D8222" s="9"/>
      <c r="E8222" s="12">
        <v>1</v>
      </c>
      <c r="F8222"/>
    </row>
    <row r="8223" spans="1:6" x14ac:dyDescent="0.25">
      <c r="A8223" t="s">
        <v>3581</v>
      </c>
      <c r="B8223">
        <v>1990</v>
      </c>
      <c r="C8223">
        <v>117</v>
      </c>
      <c r="D8223" t="s">
        <v>684</v>
      </c>
      <c r="E8223" s="11">
        <v>1</v>
      </c>
      <c r="F8223"/>
    </row>
    <row r="8224" spans="1:6" x14ac:dyDescent="0.25">
      <c r="A8224" t="s">
        <v>3581</v>
      </c>
      <c r="B8224">
        <v>1996</v>
      </c>
      <c r="C8224">
        <v>11</v>
      </c>
      <c r="D8224" t="s">
        <v>6663</v>
      </c>
      <c r="E8224" s="11">
        <v>1</v>
      </c>
      <c r="F8224"/>
    </row>
    <row r="8225" spans="1:6" x14ac:dyDescent="0.25">
      <c r="A8225" t="s">
        <v>3581</v>
      </c>
      <c r="B8225">
        <v>2013</v>
      </c>
      <c r="C8225" t="s">
        <v>1092</v>
      </c>
      <c r="D8225" t="s">
        <v>5964</v>
      </c>
      <c r="E8225" s="11">
        <v>1</v>
      </c>
      <c r="F8225"/>
    </row>
    <row r="8226" spans="1:6" x14ac:dyDescent="0.25">
      <c r="A8226" s="9" t="s">
        <v>9237</v>
      </c>
      <c r="B8226" s="9"/>
      <c r="C8226" s="9"/>
      <c r="D8226" s="9"/>
      <c r="E8226" s="12">
        <v>3</v>
      </c>
      <c r="F8226"/>
    </row>
    <row r="8227" spans="1:6" x14ac:dyDescent="0.25">
      <c r="A8227" t="s">
        <v>6664</v>
      </c>
      <c r="B8227">
        <v>2017</v>
      </c>
      <c r="C8227">
        <v>259</v>
      </c>
      <c r="D8227" t="s">
        <v>3443</v>
      </c>
      <c r="E8227" s="11">
        <v>1</v>
      </c>
      <c r="F8227"/>
    </row>
    <row r="8228" spans="1:6" x14ac:dyDescent="0.25">
      <c r="A8228" t="s">
        <v>6664</v>
      </c>
      <c r="B8228">
        <v>2017</v>
      </c>
      <c r="C8228" t="s">
        <v>1185</v>
      </c>
      <c r="D8228" t="s">
        <v>3454</v>
      </c>
      <c r="E8228" s="11">
        <v>1</v>
      </c>
      <c r="F8228"/>
    </row>
    <row r="8229" spans="1:6" x14ac:dyDescent="0.25">
      <c r="A8229" s="9" t="s">
        <v>9238</v>
      </c>
      <c r="B8229" s="9"/>
      <c r="C8229" s="9"/>
      <c r="D8229" s="9"/>
      <c r="E8229" s="12">
        <v>2</v>
      </c>
      <c r="F8229"/>
    </row>
    <row r="8230" spans="1:6" x14ac:dyDescent="0.25">
      <c r="A8230" t="s">
        <v>9239</v>
      </c>
      <c r="B8230">
        <v>2019</v>
      </c>
      <c r="C8230" t="s">
        <v>6797</v>
      </c>
      <c r="D8230" t="s">
        <v>7161</v>
      </c>
      <c r="E8230" s="11">
        <v>1</v>
      </c>
      <c r="F8230"/>
    </row>
    <row r="8231" spans="1:6" x14ac:dyDescent="0.25">
      <c r="A8231" s="9" t="s">
        <v>9240</v>
      </c>
      <c r="B8231" s="9"/>
      <c r="C8231" s="9"/>
      <c r="D8231" s="9"/>
      <c r="E8231" s="12">
        <v>1</v>
      </c>
      <c r="F8231"/>
    </row>
    <row r="8232" spans="1:6" x14ac:dyDescent="0.25">
      <c r="A8232" t="s">
        <v>5860</v>
      </c>
      <c r="B8232">
        <v>2017</v>
      </c>
      <c r="C8232" t="s">
        <v>4739</v>
      </c>
      <c r="D8232" t="s">
        <v>7154</v>
      </c>
      <c r="E8232" s="11">
        <v>1</v>
      </c>
      <c r="F8232"/>
    </row>
    <row r="8233" spans="1:6" x14ac:dyDescent="0.25">
      <c r="A8233" s="9" t="s">
        <v>9241</v>
      </c>
      <c r="B8233" s="9"/>
      <c r="C8233" s="9"/>
      <c r="D8233" s="9"/>
      <c r="E8233" s="12">
        <v>1</v>
      </c>
      <c r="F8233"/>
    </row>
    <row r="8234" spans="1:6" x14ac:dyDescent="0.25">
      <c r="A8234" t="s">
        <v>9242</v>
      </c>
      <c r="B8234">
        <v>2019</v>
      </c>
      <c r="C8234" t="s">
        <v>5560</v>
      </c>
      <c r="D8234" t="s">
        <v>1493</v>
      </c>
      <c r="E8234" s="11">
        <v>1</v>
      </c>
      <c r="F8234"/>
    </row>
    <row r="8235" spans="1:6" x14ac:dyDescent="0.25">
      <c r="A8235" s="9" t="s">
        <v>9243</v>
      </c>
      <c r="B8235" s="9"/>
      <c r="C8235" s="9"/>
      <c r="D8235" s="9"/>
      <c r="E8235" s="12">
        <v>1</v>
      </c>
      <c r="F8235"/>
    </row>
    <row r="8236" spans="1:6" x14ac:dyDescent="0.25">
      <c r="A8236" t="s">
        <v>9244</v>
      </c>
      <c r="B8236">
        <v>2019</v>
      </c>
      <c r="C8236" t="s">
        <v>6803</v>
      </c>
      <c r="D8236" t="s">
        <v>7161</v>
      </c>
      <c r="E8236" s="11">
        <v>1</v>
      </c>
      <c r="F8236"/>
    </row>
    <row r="8237" spans="1:6" x14ac:dyDescent="0.25">
      <c r="A8237" s="9" t="s">
        <v>9245</v>
      </c>
      <c r="B8237" s="9"/>
      <c r="C8237" s="9"/>
      <c r="D8237" s="9"/>
      <c r="E8237" s="12">
        <v>1</v>
      </c>
      <c r="F8237"/>
    </row>
    <row r="8238" spans="1:6" x14ac:dyDescent="0.25">
      <c r="A8238" t="s">
        <v>3582</v>
      </c>
      <c r="B8238">
        <v>2015</v>
      </c>
      <c r="C8238">
        <v>89</v>
      </c>
      <c r="D8238" t="s">
        <v>6665</v>
      </c>
      <c r="E8238" s="11">
        <v>1</v>
      </c>
      <c r="F8238"/>
    </row>
    <row r="8239" spans="1:6" x14ac:dyDescent="0.25">
      <c r="A8239" t="s">
        <v>3582</v>
      </c>
      <c r="B8239">
        <v>2016</v>
      </c>
      <c r="C8239" t="s">
        <v>1583</v>
      </c>
      <c r="D8239" t="s">
        <v>5685</v>
      </c>
      <c r="E8239" s="11">
        <v>1</v>
      </c>
      <c r="F8239"/>
    </row>
    <row r="8240" spans="1:6" x14ac:dyDescent="0.25">
      <c r="A8240" t="s">
        <v>3582</v>
      </c>
      <c r="B8240">
        <v>2017</v>
      </c>
      <c r="C8240" t="s">
        <v>4776</v>
      </c>
      <c r="D8240" t="s">
        <v>5686</v>
      </c>
      <c r="E8240" s="11">
        <v>1</v>
      </c>
      <c r="F8240"/>
    </row>
    <row r="8241" spans="1:6" x14ac:dyDescent="0.25">
      <c r="A8241" t="s">
        <v>3582</v>
      </c>
      <c r="B8241">
        <v>2018</v>
      </c>
      <c r="C8241" t="s">
        <v>2089</v>
      </c>
      <c r="D8241" t="s">
        <v>6158</v>
      </c>
      <c r="E8241" s="11">
        <v>1</v>
      </c>
      <c r="F8241"/>
    </row>
    <row r="8242" spans="1:6" x14ac:dyDescent="0.25">
      <c r="A8242" t="s">
        <v>3582</v>
      </c>
      <c r="B8242">
        <v>2018</v>
      </c>
      <c r="C8242" t="s">
        <v>2089</v>
      </c>
      <c r="D8242" t="s">
        <v>6326</v>
      </c>
      <c r="E8242" s="11">
        <v>1</v>
      </c>
      <c r="F8242"/>
    </row>
    <row r="8243" spans="1:6" x14ac:dyDescent="0.25">
      <c r="A8243" t="s">
        <v>3582</v>
      </c>
      <c r="B8243">
        <v>2019</v>
      </c>
      <c r="C8243">
        <v>78</v>
      </c>
      <c r="D8243" t="s">
        <v>2704</v>
      </c>
      <c r="E8243" s="11">
        <v>1</v>
      </c>
      <c r="F8243"/>
    </row>
    <row r="8244" spans="1:6" x14ac:dyDescent="0.25">
      <c r="A8244" t="s">
        <v>3582</v>
      </c>
      <c r="B8244">
        <v>2019</v>
      </c>
      <c r="C8244">
        <v>29</v>
      </c>
      <c r="D8244" t="s">
        <v>684</v>
      </c>
      <c r="E8244" s="11">
        <v>1</v>
      </c>
      <c r="F8244"/>
    </row>
    <row r="8245" spans="1:6" x14ac:dyDescent="0.25">
      <c r="A8245" t="s">
        <v>3582</v>
      </c>
      <c r="B8245">
        <v>2019</v>
      </c>
      <c r="C8245">
        <v>588</v>
      </c>
      <c r="D8245" t="s">
        <v>567</v>
      </c>
      <c r="E8245" s="11">
        <v>1</v>
      </c>
      <c r="F8245"/>
    </row>
    <row r="8246" spans="1:6" x14ac:dyDescent="0.25">
      <c r="A8246" s="9" t="s">
        <v>5521</v>
      </c>
      <c r="B8246" s="9"/>
      <c r="C8246" s="9"/>
      <c r="D8246" s="9"/>
      <c r="E8246" s="12">
        <v>8</v>
      </c>
      <c r="F8246"/>
    </row>
    <row r="8247" spans="1:6" x14ac:dyDescent="0.25">
      <c r="A8247" t="s">
        <v>6666</v>
      </c>
      <c r="B8247">
        <v>2018</v>
      </c>
      <c r="C8247" t="s">
        <v>4326</v>
      </c>
      <c r="D8247" t="s">
        <v>5916</v>
      </c>
      <c r="E8247" s="11">
        <v>1</v>
      </c>
      <c r="F8247"/>
    </row>
    <row r="8248" spans="1:6" x14ac:dyDescent="0.25">
      <c r="A8248" s="9" t="s">
        <v>9246</v>
      </c>
      <c r="B8248" s="9"/>
      <c r="C8248" s="9"/>
      <c r="D8248" s="9"/>
      <c r="E8248" s="12">
        <v>1</v>
      </c>
      <c r="F8248"/>
    </row>
    <row r="8249" spans="1:6" x14ac:dyDescent="0.25">
      <c r="A8249" t="s">
        <v>5861</v>
      </c>
      <c r="B8249">
        <v>2017</v>
      </c>
      <c r="C8249" t="s">
        <v>4846</v>
      </c>
      <c r="D8249" t="s">
        <v>7154</v>
      </c>
      <c r="E8249" s="11">
        <v>1</v>
      </c>
      <c r="F8249"/>
    </row>
    <row r="8250" spans="1:6" x14ac:dyDescent="0.25">
      <c r="A8250" t="s">
        <v>5861</v>
      </c>
      <c r="B8250">
        <v>2018</v>
      </c>
      <c r="C8250">
        <v>90</v>
      </c>
      <c r="D8250" t="s">
        <v>6336</v>
      </c>
      <c r="E8250" s="11">
        <v>1</v>
      </c>
      <c r="F8250"/>
    </row>
    <row r="8251" spans="1:6" x14ac:dyDescent="0.25">
      <c r="A8251" s="9" t="s">
        <v>9247</v>
      </c>
      <c r="B8251" s="9"/>
      <c r="C8251" s="9"/>
      <c r="D8251" s="9"/>
      <c r="E8251" s="12">
        <v>2</v>
      </c>
      <c r="F8251"/>
    </row>
    <row r="8252" spans="1:6" x14ac:dyDescent="0.25">
      <c r="A8252" t="s">
        <v>5680</v>
      </c>
      <c r="B8252">
        <v>2017</v>
      </c>
      <c r="C8252" t="s">
        <v>4742</v>
      </c>
      <c r="D8252" t="s">
        <v>7154</v>
      </c>
      <c r="E8252" s="11">
        <v>1</v>
      </c>
      <c r="F8252"/>
    </row>
    <row r="8253" spans="1:6" x14ac:dyDescent="0.25">
      <c r="A8253" t="s">
        <v>5680</v>
      </c>
      <c r="B8253">
        <v>2019</v>
      </c>
      <c r="C8253" t="s">
        <v>5229</v>
      </c>
      <c r="D8253" t="s">
        <v>7163</v>
      </c>
      <c r="E8253" s="11">
        <v>1</v>
      </c>
      <c r="F8253"/>
    </row>
    <row r="8254" spans="1:6" x14ac:dyDescent="0.25">
      <c r="A8254" t="s">
        <v>5680</v>
      </c>
      <c r="B8254">
        <v>2019</v>
      </c>
      <c r="C8254" t="s">
        <v>6816</v>
      </c>
      <c r="D8254" t="s">
        <v>6080</v>
      </c>
      <c r="E8254" s="11">
        <v>1</v>
      </c>
      <c r="F8254"/>
    </row>
    <row r="8255" spans="1:6" x14ac:dyDescent="0.25">
      <c r="A8255" s="9" t="s">
        <v>9248</v>
      </c>
      <c r="B8255" s="9"/>
      <c r="C8255" s="9"/>
      <c r="D8255" s="9"/>
      <c r="E8255" s="12">
        <v>3</v>
      </c>
      <c r="F8255"/>
    </row>
    <row r="8256" spans="1:6" x14ac:dyDescent="0.25">
      <c r="A8256" t="s">
        <v>6667</v>
      </c>
      <c r="B8256">
        <v>2018</v>
      </c>
      <c r="C8256" t="s">
        <v>4418</v>
      </c>
      <c r="D8256" t="s">
        <v>5916</v>
      </c>
      <c r="E8256" s="11">
        <v>1</v>
      </c>
      <c r="F8256"/>
    </row>
    <row r="8257" spans="1:6" x14ac:dyDescent="0.25">
      <c r="A8257" t="s">
        <v>6667</v>
      </c>
      <c r="B8257">
        <v>2019</v>
      </c>
      <c r="C8257" t="s">
        <v>6898</v>
      </c>
      <c r="D8257" t="s">
        <v>6080</v>
      </c>
      <c r="E8257" s="11">
        <v>1</v>
      </c>
      <c r="F8257"/>
    </row>
    <row r="8258" spans="1:6" x14ac:dyDescent="0.25">
      <c r="A8258" s="9" t="s">
        <v>9249</v>
      </c>
      <c r="B8258" s="9"/>
      <c r="C8258" s="9"/>
      <c r="D8258" s="9"/>
      <c r="E8258" s="12">
        <v>2</v>
      </c>
      <c r="F8258"/>
    </row>
    <row r="8259" spans="1:6" x14ac:dyDescent="0.25">
      <c r="A8259" t="s">
        <v>332</v>
      </c>
      <c r="B8259">
        <v>2016</v>
      </c>
      <c r="C8259">
        <v>174</v>
      </c>
      <c r="D8259" t="s">
        <v>3443</v>
      </c>
      <c r="E8259" s="11">
        <v>1</v>
      </c>
      <c r="F8259"/>
    </row>
    <row r="8260" spans="1:6" x14ac:dyDescent="0.25">
      <c r="A8260" s="9" t="s">
        <v>9250</v>
      </c>
      <c r="B8260" s="9"/>
      <c r="C8260" s="9"/>
      <c r="D8260" s="9"/>
      <c r="E8260" s="12">
        <v>1</v>
      </c>
      <c r="F8260"/>
    </row>
    <row r="8261" spans="1:6" x14ac:dyDescent="0.25">
      <c r="A8261" t="s">
        <v>1525</v>
      </c>
      <c r="B8261">
        <v>2014</v>
      </c>
      <c r="C8261">
        <v>25</v>
      </c>
      <c r="D8261" t="s">
        <v>3450</v>
      </c>
      <c r="E8261" s="11">
        <v>1</v>
      </c>
      <c r="F8261"/>
    </row>
    <row r="8262" spans="1:6" x14ac:dyDescent="0.25">
      <c r="A8262" t="s">
        <v>1525</v>
      </c>
      <c r="B8262">
        <v>2017</v>
      </c>
      <c r="C8262">
        <v>19</v>
      </c>
      <c r="D8262" t="s">
        <v>2551</v>
      </c>
      <c r="E8262" s="11">
        <v>1</v>
      </c>
      <c r="F8262"/>
    </row>
    <row r="8263" spans="1:6" x14ac:dyDescent="0.25">
      <c r="A8263" t="s">
        <v>1525</v>
      </c>
      <c r="B8263">
        <v>2017</v>
      </c>
      <c r="C8263">
        <v>234</v>
      </c>
      <c r="D8263" t="s">
        <v>567</v>
      </c>
      <c r="E8263" s="11">
        <v>1</v>
      </c>
      <c r="F8263"/>
    </row>
    <row r="8264" spans="1:6" x14ac:dyDescent="0.25">
      <c r="A8264" t="s">
        <v>1525</v>
      </c>
      <c r="B8264">
        <v>2017</v>
      </c>
      <c r="C8264">
        <v>138</v>
      </c>
      <c r="D8264" t="s">
        <v>2559</v>
      </c>
      <c r="E8264" s="11">
        <v>1</v>
      </c>
      <c r="F8264"/>
    </row>
    <row r="8265" spans="1:6" x14ac:dyDescent="0.25">
      <c r="A8265" t="s">
        <v>1525</v>
      </c>
      <c r="B8265">
        <v>2017</v>
      </c>
      <c r="C8265">
        <v>138</v>
      </c>
      <c r="D8265" t="s">
        <v>2762</v>
      </c>
      <c r="E8265" s="11">
        <v>1</v>
      </c>
      <c r="F8265"/>
    </row>
    <row r="8266" spans="1:6" x14ac:dyDescent="0.25">
      <c r="A8266" t="s">
        <v>1525</v>
      </c>
      <c r="B8266">
        <v>2017</v>
      </c>
      <c r="C8266" t="s">
        <v>2514</v>
      </c>
      <c r="D8266" t="s">
        <v>2562</v>
      </c>
      <c r="E8266" s="11">
        <v>1</v>
      </c>
      <c r="F8266"/>
    </row>
    <row r="8267" spans="1:6" x14ac:dyDescent="0.25">
      <c r="A8267" t="s">
        <v>1525</v>
      </c>
      <c r="B8267">
        <v>2018</v>
      </c>
      <c r="C8267">
        <v>593</v>
      </c>
      <c r="D8267" t="s">
        <v>3443</v>
      </c>
      <c r="E8267" s="11">
        <v>1</v>
      </c>
      <c r="F8267"/>
    </row>
    <row r="8268" spans="1:6" x14ac:dyDescent="0.25">
      <c r="A8268" t="s">
        <v>1525</v>
      </c>
      <c r="B8268">
        <v>2019</v>
      </c>
      <c r="C8268">
        <v>235</v>
      </c>
      <c r="D8268" t="s">
        <v>3443</v>
      </c>
      <c r="E8268" s="11">
        <v>1</v>
      </c>
      <c r="F8268"/>
    </row>
    <row r="8269" spans="1:6" x14ac:dyDescent="0.25">
      <c r="A8269" s="9" t="s">
        <v>9251</v>
      </c>
      <c r="B8269" s="9"/>
      <c r="C8269" s="9"/>
      <c r="D8269" s="9"/>
      <c r="E8269" s="12">
        <v>8</v>
      </c>
      <c r="F8269"/>
    </row>
    <row r="8270" spans="1:6" x14ac:dyDescent="0.25">
      <c r="A8270" t="s">
        <v>9252</v>
      </c>
      <c r="B8270">
        <v>2019</v>
      </c>
      <c r="C8270" t="s">
        <v>5175</v>
      </c>
      <c r="D8270" t="s">
        <v>7292</v>
      </c>
      <c r="E8270" s="11">
        <v>1</v>
      </c>
      <c r="F8270"/>
    </row>
    <row r="8271" spans="1:6" x14ac:dyDescent="0.25">
      <c r="A8271" t="s">
        <v>9252</v>
      </c>
      <c r="B8271">
        <v>2019</v>
      </c>
      <c r="C8271" t="s">
        <v>5175</v>
      </c>
      <c r="D8271" t="s">
        <v>7193</v>
      </c>
      <c r="E8271" s="11">
        <v>1</v>
      </c>
      <c r="F8271"/>
    </row>
    <row r="8272" spans="1:6" x14ac:dyDescent="0.25">
      <c r="A8272" s="9" t="s">
        <v>9253</v>
      </c>
      <c r="B8272" s="9"/>
      <c r="C8272" s="9"/>
      <c r="D8272" s="9"/>
      <c r="E8272" s="12">
        <v>2</v>
      </c>
      <c r="F8272"/>
    </row>
    <row r="8273" spans="1:6" x14ac:dyDescent="0.25">
      <c r="A8273" t="s">
        <v>9254</v>
      </c>
      <c r="B8273">
        <v>2019</v>
      </c>
      <c r="C8273" t="s">
        <v>1076</v>
      </c>
      <c r="D8273" t="s">
        <v>1493</v>
      </c>
      <c r="E8273" s="11">
        <v>1</v>
      </c>
      <c r="F8273"/>
    </row>
    <row r="8274" spans="1:6" x14ac:dyDescent="0.25">
      <c r="A8274" s="9" t="s">
        <v>9255</v>
      </c>
      <c r="B8274" s="9"/>
      <c r="C8274" s="9"/>
      <c r="D8274" s="9"/>
      <c r="E8274" s="12">
        <v>1</v>
      </c>
      <c r="F8274"/>
    </row>
    <row r="8275" spans="1:6" x14ac:dyDescent="0.25">
      <c r="A8275" t="s">
        <v>6668</v>
      </c>
      <c r="B8275">
        <v>2017</v>
      </c>
      <c r="C8275" t="s">
        <v>2284</v>
      </c>
      <c r="D8275" t="s">
        <v>6143</v>
      </c>
      <c r="E8275" s="11">
        <v>1</v>
      </c>
      <c r="F8275"/>
    </row>
    <row r="8276" spans="1:6" x14ac:dyDescent="0.25">
      <c r="A8276" s="9" t="s">
        <v>9256</v>
      </c>
      <c r="B8276" s="9"/>
      <c r="C8276" s="9"/>
      <c r="D8276" s="9"/>
      <c r="E8276" s="12">
        <v>1</v>
      </c>
      <c r="F8276"/>
    </row>
    <row r="8277" spans="1:6" x14ac:dyDescent="0.25">
      <c r="A8277" t="s">
        <v>6669</v>
      </c>
      <c r="B8277">
        <v>2018</v>
      </c>
      <c r="C8277" t="s">
        <v>3774</v>
      </c>
      <c r="D8277" t="s">
        <v>6606</v>
      </c>
      <c r="E8277" s="11">
        <v>1</v>
      </c>
      <c r="F8277"/>
    </row>
    <row r="8278" spans="1:6" x14ac:dyDescent="0.25">
      <c r="A8278" t="s">
        <v>6669</v>
      </c>
      <c r="B8278">
        <v>2019</v>
      </c>
      <c r="C8278" t="s">
        <v>5159</v>
      </c>
      <c r="D8278" t="s">
        <v>5928</v>
      </c>
      <c r="E8278" s="11">
        <v>1</v>
      </c>
      <c r="F8278"/>
    </row>
    <row r="8279" spans="1:6" x14ac:dyDescent="0.25">
      <c r="A8279" s="9" t="s">
        <v>9257</v>
      </c>
      <c r="B8279" s="9"/>
      <c r="C8279" s="9"/>
      <c r="D8279" s="9"/>
      <c r="E8279" s="12">
        <v>2</v>
      </c>
      <c r="F8279"/>
    </row>
    <row r="8280" spans="1:6" x14ac:dyDescent="0.25">
      <c r="A8280" t="s">
        <v>4086</v>
      </c>
      <c r="B8280">
        <v>2018</v>
      </c>
      <c r="C8280" t="s">
        <v>2830</v>
      </c>
      <c r="D8280" t="s">
        <v>1493</v>
      </c>
      <c r="E8280" s="11">
        <v>1</v>
      </c>
      <c r="F8280"/>
    </row>
    <row r="8281" spans="1:6" x14ac:dyDescent="0.25">
      <c r="A8281" s="9" t="s">
        <v>9258</v>
      </c>
      <c r="B8281" s="9"/>
      <c r="C8281" s="9"/>
      <c r="D8281" s="9"/>
      <c r="E8281" s="12">
        <v>1</v>
      </c>
      <c r="F8281"/>
    </row>
    <row r="8282" spans="1:6" x14ac:dyDescent="0.25">
      <c r="A8282" t="s">
        <v>9259</v>
      </c>
      <c r="B8282">
        <v>2019</v>
      </c>
      <c r="C8282" t="s">
        <v>6872</v>
      </c>
      <c r="D8282" t="s">
        <v>7161</v>
      </c>
      <c r="E8282" s="11">
        <v>1</v>
      </c>
      <c r="F8282"/>
    </row>
    <row r="8283" spans="1:6" x14ac:dyDescent="0.25">
      <c r="A8283" s="9" t="s">
        <v>9260</v>
      </c>
      <c r="B8283" s="9"/>
      <c r="C8283" s="9"/>
      <c r="D8283" s="9"/>
      <c r="E8283" s="12">
        <v>1</v>
      </c>
      <c r="F8283"/>
    </row>
    <row r="8284" spans="1:6" x14ac:dyDescent="0.25">
      <c r="A8284" t="s">
        <v>6670</v>
      </c>
      <c r="B8284">
        <v>2018</v>
      </c>
      <c r="C8284" t="s">
        <v>4298</v>
      </c>
      <c r="D8284" t="s">
        <v>3507</v>
      </c>
      <c r="E8284" s="11">
        <v>1</v>
      </c>
      <c r="F8284"/>
    </row>
    <row r="8285" spans="1:6" x14ac:dyDescent="0.25">
      <c r="A8285" t="s">
        <v>6670</v>
      </c>
      <c r="B8285">
        <v>2019</v>
      </c>
      <c r="C8285" t="s">
        <v>5151</v>
      </c>
      <c r="D8285" t="s">
        <v>6158</v>
      </c>
      <c r="E8285" s="11">
        <v>1</v>
      </c>
      <c r="F8285"/>
    </row>
    <row r="8286" spans="1:6" x14ac:dyDescent="0.25">
      <c r="A8286" s="9" t="s">
        <v>9261</v>
      </c>
      <c r="B8286" s="9"/>
      <c r="C8286" s="9"/>
      <c r="D8286" s="9"/>
      <c r="E8286" s="12">
        <v>2</v>
      </c>
      <c r="F8286"/>
    </row>
    <row r="8287" spans="1:6" x14ac:dyDescent="0.25">
      <c r="A8287" t="s">
        <v>9262</v>
      </c>
      <c r="B8287">
        <v>2019</v>
      </c>
      <c r="C8287" t="s">
        <v>6968</v>
      </c>
      <c r="D8287" t="s">
        <v>7161</v>
      </c>
      <c r="E8287" s="11">
        <v>1</v>
      </c>
      <c r="F8287"/>
    </row>
    <row r="8288" spans="1:6" x14ac:dyDescent="0.25">
      <c r="A8288" s="9" t="s">
        <v>9263</v>
      </c>
      <c r="B8288" s="9"/>
      <c r="C8288" s="9"/>
      <c r="D8288" s="9"/>
      <c r="E8288" s="12">
        <v>1</v>
      </c>
      <c r="F8288"/>
    </row>
    <row r="8289" spans="1:6" x14ac:dyDescent="0.25">
      <c r="A8289" t="s">
        <v>5862</v>
      </c>
      <c r="B8289">
        <v>2017</v>
      </c>
      <c r="C8289" t="s">
        <v>4773</v>
      </c>
      <c r="D8289" t="s">
        <v>7154</v>
      </c>
      <c r="E8289" s="11">
        <v>1</v>
      </c>
      <c r="F8289"/>
    </row>
    <row r="8290" spans="1:6" x14ac:dyDescent="0.25">
      <c r="A8290" s="9" t="s">
        <v>9264</v>
      </c>
      <c r="B8290" s="9"/>
      <c r="C8290" s="9"/>
      <c r="D8290" s="9"/>
      <c r="E8290" s="12">
        <v>1</v>
      </c>
      <c r="F8290"/>
    </row>
    <row r="8291" spans="1:6" x14ac:dyDescent="0.25">
      <c r="A8291" t="s">
        <v>6671</v>
      </c>
      <c r="B8291">
        <v>1990</v>
      </c>
      <c r="C8291">
        <v>16</v>
      </c>
      <c r="D8291" t="s">
        <v>3442</v>
      </c>
      <c r="E8291" s="11">
        <v>1</v>
      </c>
      <c r="F8291"/>
    </row>
    <row r="8292" spans="1:6" x14ac:dyDescent="0.25">
      <c r="A8292" s="9" t="s">
        <v>9265</v>
      </c>
      <c r="B8292" s="9"/>
      <c r="C8292" s="9"/>
      <c r="D8292" s="9"/>
      <c r="E8292" s="12">
        <v>1</v>
      </c>
      <c r="F8292"/>
    </row>
    <row r="8293" spans="1:6" x14ac:dyDescent="0.25">
      <c r="A8293" t="s">
        <v>5681</v>
      </c>
      <c r="B8293">
        <v>2017</v>
      </c>
      <c r="C8293" t="s">
        <v>4830</v>
      </c>
      <c r="D8293" t="s">
        <v>7154</v>
      </c>
      <c r="E8293" s="11">
        <v>1</v>
      </c>
      <c r="F8293"/>
    </row>
    <row r="8294" spans="1:6" x14ac:dyDescent="0.25">
      <c r="A8294" t="s">
        <v>5681</v>
      </c>
      <c r="B8294">
        <v>2018</v>
      </c>
      <c r="C8294" t="s">
        <v>3069</v>
      </c>
      <c r="D8294" t="s">
        <v>6158</v>
      </c>
      <c r="E8294" s="11">
        <v>1</v>
      </c>
      <c r="F8294"/>
    </row>
    <row r="8295" spans="1:6" x14ac:dyDescent="0.25">
      <c r="A8295" t="s">
        <v>5681</v>
      </c>
      <c r="B8295">
        <v>2018</v>
      </c>
      <c r="C8295" t="s">
        <v>3791</v>
      </c>
      <c r="D8295" t="s">
        <v>6352</v>
      </c>
      <c r="E8295" s="11">
        <v>1</v>
      </c>
      <c r="F8295"/>
    </row>
    <row r="8296" spans="1:6" x14ac:dyDescent="0.25">
      <c r="A8296" t="s">
        <v>5681</v>
      </c>
      <c r="B8296">
        <v>2019</v>
      </c>
      <c r="C8296" t="s">
        <v>5116</v>
      </c>
      <c r="D8296" t="s">
        <v>6158</v>
      </c>
      <c r="E8296" s="11">
        <v>1</v>
      </c>
      <c r="F8296"/>
    </row>
    <row r="8297" spans="1:6" x14ac:dyDescent="0.25">
      <c r="A8297" t="s">
        <v>5681</v>
      </c>
      <c r="B8297">
        <v>2019</v>
      </c>
      <c r="C8297" t="s">
        <v>6963</v>
      </c>
      <c r="D8297" t="s">
        <v>6080</v>
      </c>
      <c r="E8297" s="11">
        <v>1</v>
      </c>
      <c r="F8297"/>
    </row>
    <row r="8298" spans="1:6" x14ac:dyDescent="0.25">
      <c r="A8298" s="9" t="s">
        <v>9266</v>
      </c>
      <c r="B8298" s="9"/>
      <c r="C8298" s="9"/>
      <c r="D8298" s="9"/>
      <c r="E8298" s="12">
        <v>5</v>
      </c>
      <c r="F8298"/>
    </row>
    <row r="8299" spans="1:6" x14ac:dyDescent="0.25">
      <c r="A8299" t="s">
        <v>6672</v>
      </c>
      <c r="B8299">
        <v>2016</v>
      </c>
      <c r="C8299" t="s">
        <v>1654</v>
      </c>
      <c r="D8299" t="s">
        <v>5684</v>
      </c>
      <c r="E8299" s="11">
        <v>1</v>
      </c>
      <c r="F8299"/>
    </row>
    <row r="8300" spans="1:6" x14ac:dyDescent="0.25">
      <c r="A8300" s="9" t="s">
        <v>9267</v>
      </c>
      <c r="B8300" s="9"/>
      <c r="C8300" s="9"/>
      <c r="D8300" s="9"/>
      <c r="E8300" s="12">
        <v>1</v>
      </c>
      <c r="F8300"/>
    </row>
    <row r="8301" spans="1:6" x14ac:dyDescent="0.25">
      <c r="A8301" t="s">
        <v>6673</v>
      </c>
      <c r="B8301">
        <v>2018</v>
      </c>
      <c r="C8301" t="s">
        <v>2154</v>
      </c>
      <c r="D8301" t="s">
        <v>6158</v>
      </c>
      <c r="E8301" s="11">
        <v>1</v>
      </c>
      <c r="F8301"/>
    </row>
    <row r="8302" spans="1:6" x14ac:dyDescent="0.25">
      <c r="A8302" t="s">
        <v>6673</v>
      </c>
      <c r="B8302">
        <v>2018</v>
      </c>
      <c r="C8302" t="s">
        <v>3123</v>
      </c>
      <c r="D8302" t="s">
        <v>5684</v>
      </c>
      <c r="E8302" s="11">
        <v>1</v>
      </c>
      <c r="F8302"/>
    </row>
    <row r="8303" spans="1:6" x14ac:dyDescent="0.25">
      <c r="A8303" t="s">
        <v>6673</v>
      </c>
      <c r="B8303">
        <v>2018</v>
      </c>
      <c r="C8303" t="s">
        <v>4333</v>
      </c>
      <c r="D8303" t="s">
        <v>3507</v>
      </c>
      <c r="E8303" s="11">
        <v>1</v>
      </c>
      <c r="F8303"/>
    </row>
    <row r="8304" spans="1:6" x14ac:dyDescent="0.25">
      <c r="A8304" s="9" t="s">
        <v>9268</v>
      </c>
      <c r="B8304" s="9"/>
      <c r="C8304" s="9"/>
      <c r="D8304" s="9"/>
      <c r="E8304" s="12">
        <v>3</v>
      </c>
      <c r="F8304"/>
    </row>
    <row r="8305" spans="1:6" x14ac:dyDescent="0.25">
      <c r="A8305" t="s">
        <v>6674</v>
      </c>
      <c r="B8305">
        <v>2018</v>
      </c>
      <c r="C8305" t="s">
        <v>4395</v>
      </c>
      <c r="D8305" t="s">
        <v>5916</v>
      </c>
      <c r="E8305" s="11">
        <v>1</v>
      </c>
      <c r="F8305"/>
    </row>
    <row r="8306" spans="1:6" x14ac:dyDescent="0.25">
      <c r="A8306" s="9" t="s">
        <v>9269</v>
      </c>
      <c r="B8306" s="9"/>
      <c r="C8306" s="9"/>
      <c r="D8306" s="9"/>
      <c r="E8306" s="12">
        <v>1</v>
      </c>
      <c r="F8306"/>
    </row>
    <row r="8307" spans="1:6" x14ac:dyDescent="0.25">
      <c r="A8307" t="s">
        <v>2763</v>
      </c>
      <c r="B8307">
        <v>2016</v>
      </c>
      <c r="C8307">
        <v>77</v>
      </c>
      <c r="D8307" t="s">
        <v>1503</v>
      </c>
      <c r="E8307" s="11">
        <v>1</v>
      </c>
      <c r="F8307"/>
    </row>
    <row r="8308" spans="1:6" x14ac:dyDescent="0.25">
      <c r="A8308" t="s">
        <v>2763</v>
      </c>
      <c r="B8308">
        <v>2016</v>
      </c>
      <c r="C8308" t="s">
        <v>1969</v>
      </c>
      <c r="D8308" t="s">
        <v>1493</v>
      </c>
      <c r="E8308" s="11">
        <v>1</v>
      </c>
      <c r="F8308"/>
    </row>
    <row r="8309" spans="1:6" x14ac:dyDescent="0.25">
      <c r="A8309" s="9" t="s">
        <v>9270</v>
      </c>
      <c r="B8309" s="9"/>
      <c r="C8309" s="9"/>
      <c r="D8309" s="9"/>
      <c r="E8309" s="12">
        <v>2</v>
      </c>
      <c r="F8309"/>
    </row>
    <row r="8310" spans="1:6" x14ac:dyDescent="0.25">
      <c r="A8310" t="s">
        <v>5682</v>
      </c>
      <c r="B8310">
        <v>2017</v>
      </c>
      <c r="C8310" t="s">
        <v>4710</v>
      </c>
      <c r="D8310" t="s">
        <v>5686</v>
      </c>
      <c r="E8310" s="11">
        <v>1</v>
      </c>
      <c r="F8310"/>
    </row>
    <row r="8311" spans="1:6" x14ac:dyDescent="0.25">
      <c r="A8311" t="s">
        <v>5682</v>
      </c>
      <c r="B8311">
        <v>2018</v>
      </c>
      <c r="C8311" t="s">
        <v>2186</v>
      </c>
      <c r="D8311" t="s">
        <v>6326</v>
      </c>
      <c r="E8311" s="11">
        <v>1</v>
      </c>
      <c r="F8311"/>
    </row>
    <row r="8312" spans="1:6" x14ac:dyDescent="0.25">
      <c r="A8312" t="s">
        <v>5682</v>
      </c>
      <c r="B8312">
        <v>2018</v>
      </c>
      <c r="C8312" t="s">
        <v>2241</v>
      </c>
      <c r="D8312" t="s">
        <v>6675</v>
      </c>
      <c r="E8312" s="11">
        <v>1</v>
      </c>
      <c r="F8312"/>
    </row>
    <row r="8313" spans="1:6" x14ac:dyDescent="0.25">
      <c r="A8313" t="s">
        <v>5682</v>
      </c>
      <c r="B8313">
        <v>2019</v>
      </c>
      <c r="C8313">
        <v>5</v>
      </c>
      <c r="D8313" t="s">
        <v>7470</v>
      </c>
      <c r="E8313" s="11">
        <v>1</v>
      </c>
      <c r="F8313"/>
    </row>
    <row r="8314" spans="1:6" x14ac:dyDescent="0.25">
      <c r="A8314" t="s">
        <v>5682</v>
      </c>
      <c r="B8314">
        <v>2019</v>
      </c>
      <c r="C8314" t="s">
        <v>5069</v>
      </c>
      <c r="D8314" t="s">
        <v>7689</v>
      </c>
      <c r="E8314" s="11">
        <v>1</v>
      </c>
      <c r="F8314"/>
    </row>
    <row r="8315" spans="1:6" x14ac:dyDescent="0.25">
      <c r="A8315" t="s">
        <v>5682</v>
      </c>
      <c r="B8315">
        <v>2019</v>
      </c>
      <c r="C8315" t="s">
        <v>5145</v>
      </c>
      <c r="D8315" t="s">
        <v>5928</v>
      </c>
      <c r="E8315" s="11">
        <v>1</v>
      </c>
      <c r="F8315"/>
    </row>
    <row r="8316" spans="1:6" x14ac:dyDescent="0.25">
      <c r="A8316" s="9" t="s">
        <v>9271</v>
      </c>
      <c r="B8316" s="9"/>
      <c r="C8316" s="9"/>
      <c r="D8316" s="9"/>
      <c r="E8316" s="12">
        <v>6</v>
      </c>
      <c r="F8316"/>
    </row>
    <row r="8317" spans="1:6" x14ac:dyDescent="0.25">
      <c r="A8317" t="s">
        <v>5863</v>
      </c>
      <c r="B8317">
        <v>2017</v>
      </c>
      <c r="C8317" t="s">
        <v>4716</v>
      </c>
      <c r="D8317" t="s">
        <v>7154</v>
      </c>
      <c r="E8317" s="11">
        <v>1</v>
      </c>
      <c r="F8317"/>
    </row>
    <row r="8318" spans="1:6" x14ac:dyDescent="0.25">
      <c r="A8318" s="9" t="s">
        <v>9272</v>
      </c>
      <c r="B8318" s="9"/>
      <c r="C8318" s="9"/>
      <c r="D8318" s="9"/>
      <c r="E8318" s="12">
        <v>1</v>
      </c>
      <c r="F8318"/>
    </row>
    <row r="8319" spans="1:6" x14ac:dyDescent="0.25">
      <c r="A8319" t="s">
        <v>9273</v>
      </c>
      <c r="B8319">
        <v>2019</v>
      </c>
      <c r="C8319" t="s">
        <v>5091</v>
      </c>
      <c r="D8319" t="s">
        <v>5928</v>
      </c>
      <c r="E8319" s="11">
        <v>1</v>
      </c>
      <c r="F8319"/>
    </row>
    <row r="8320" spans="1:6" x14ac:dyDescent="0.25">
      <c r="A8320" s="9" t="s">
        <v>9274</v>
      </c>
      <c r="B8320" s="9"/>
      <c r="C8320" s="9"/>
      <c r="D8320" s="9"/>
      <c r="E8320" s="12">
        <v>1</v>
      </c>
      <c r="F8320"/>
    </row>
    <row r="8321" spans="1:6" x14ac:dyDescent="0.25">
      <c r="A8321" t="s">
        <v>3733</v>
      </c>
      <c r="B8321">
        <v>2018</v>
      </c>
      <c r="C8321">
        <v>378</v>
      </c>
      <c r="D8321" t="s">
        <v>567</v>
      </c>
      <c r="E8321" s="11">
        <v>1</v>
      </c>
      <c r="F8321"/>
    </row>
    <row r="8322" spans="1:6" x14ac:dyDescent="0.25">
      <c r="A8322" s="9" t="s">
        <v>9275</v>
      </c>
      <c r="B8322" s="9"/>
      <c r="C8322" s="9"/>
      <c r="D8322" s="9"/>
      <c r="E8322" s="12">
        <v>1</v>
      </c>
      <c r="F8322"/>
    </row>
    <row r="8323" spans="1:6" x14ac:dyDescent="0.25">
      <c r="A8323" t="s">
        <v>334</v>
      </c>
      <c r="B8323">
        <v>1976</v>
      </c>
      <c r="C8323">
        <v>525</v>
      </c>
      <c r="D8323" t="s">
        <v>3443</v>
      </c>
      <c r="E8323" s="11">
        <v>1</v>
      </c>
      <c r="F8323"/>
    </row>
    <row r="8324" spans="1:6" x14ac:dyDescent="0.25">
      <c r="A8324" s="9" t="s">
        <v>9276</v>
      </c>
      <c r="B8324" s="9"/>
      <c r="C8324" s="9"/>
      <c r="D8324" s="9"/>
      <c r="E8324" s="12">
        <v>1</v>
      </c>
      <c r="F8324"/>
    </row>
    <row r="8325" spans="1:6" x14ac:dyDescent="0.25">
      <c r="A8325" t="s">
        <v>3685</v>
      </c>
      <c r="B8325">
        <v>2018</v>
      </c>
      <c r="C8325" t="s">
        <v>2068</v>
      </c>
      <c r="D8325" t="s">
        <v>6158</v>
      </c>
      <c r="E8325" s="11">
        <v>1</v>
      </c>
      <c r="F8325"/>
    </row>
    <row r="8326" spans="1:6" x14ac:dyDescent="0.25">
      <c r="A8326" t="s">
        <v>3685</v>
      </c>
      <c r="B8326">
        <v>2018</v>
      </c>
      <c r="C8326" t="s">
        <v>3093</v>
      </c>
      <c r="D8326" t="s">
        <v>5684</v>
      </c>
      <c r="E8326" s="11">
        <v>1</v>
      </c>
      <c r="F8326"/>
    </row>
    <row r="8327" spans="1:6" x14ac:dyDescent="0.25">
      <c r="A8327" t="s">
        <v>3685</v>
      </c>
      <c r="B8327">
        <v>2019</v>
      </c>
      <c r="C8327">
        <v>215</v>
      </c>
      <c r="D8327" t="s">
        <v>568</v>
      </c>
      <c r="E8327" s="11">
        <v>1</v>
      </c>
      <c r="F8327"/>
    </row>
    <row r="8328" spans="1:6" x14ac:dyDescent="0.25">
      <c r="A8328" s="9" t="s">
        <v>9277</v>
      </c>
      <c r="B8328" s="9"/>
      <c r="C8328" s="9"/>
      <c r="D8328" s="9"/>
      <c r="E8328" s="12">
        <v>3</v>
      </c>
      <c r="F8328"/>
    </row>
    <row r="8329" spans="1:6" x14ac:dyDescent="0.25">
      <c r="A8329" t="s">
        <v>9278</v>
      </c>
      <c r="B8329">
        <v>2019</v>
      </c>
      <c r="C8329" t="s">
        <v>6990</v>
      </c>
      <c r="D8329" t="s">
        <v>7161</v>
      </c>
      <c r="E8329" s="11">
        <v>1</v>
      </c>
      <c r="F8329"/>
    </row>
    <row r="8330" spans="1:6" x14ac:dyDescent="0.25">
      <c r="A8330" s="9" t="s">
        <v>9279</v>
      </c>
      <c r="B8330" s="9"/>
      <c r="C8330" s="9"/>
      <c r="D8330" s="9"/>
      <c r="E8330" s="12">
        <v>1</v>
      </c>
      <c r="F8330"/>
    </row>
    <row r="8331" spans="1:6" x14ac:dyDescent="0.25">
      <c r="A8331" t="s">
        <v>3686</v>
      </c>
      <c r="B8331">
        <v>1987</v>
      </c>
      <c r="C8331">
        <v>45</v>
      </c>
      <c r="D8331" t="s">
        <v>3592</v>
      </c>
      <c r="E8331" s="11">
        <v>1</v>
      </c>
      <c r="F8331"/>
    </row>
    <row r="8332" spans="1:6" x14ac:dyDescent="0.25">
      <c r="A8332" t="s">
        <v>3686</v>
      </c>
      <c r="B8332">
        <v>1987</v>
      </c>
      <c r="C8332" t="s">
        <v>631</v>
      </c>
      <c r="D8332" t="s">
        <v>3596</v>
      </c>
      <c r="E8332" s="11">
        <v>1</v>
      </c>
      <c r="F8332"/>
    </row>
    <row r="8333" spans="1:6" x14ac:dyDescent="0.25">
      <c r="A8333" t="s">
        <v>3686</v>
      </c>
      <c r="B8333">
        <v>1987</v>
      </c>
      <c r="C8333" t="s">
        <v>632</v>
      </c>
      <c r="D8333" t="s">
        <v>3591</v>
      </c>
      <c r="E8333" s="11">
        <v>1</v>
      </c>
      <c r="F8333"/>
    </row>
    <row r="8334" spans="1:6" x14ac:dyDescent="0.25">
      <c r="A8334" t="s">
        <v>3686</v>
      </c>
      <c r="B8334">
        <v>1988</v>
      </c>
      <c r="C8334">
        <v>372</v>
      </c>
      <c r="D8334" t="s">
        <v>567</v>
      </c>
      <c r="E8334" s="11">
        <v>1</v>
      </c>
      <c r="F8334"/>
    </row>
    <row r="8335" spans="1:6" x14ac:dyDescent="0.25">
      <c r="A8335" t="s">
        <v>3686</v>
      </c>
      <c r="B8335">
        <v>1988</v>
      </c>
      <c r="C8335">
        <v>628</v>
      </c>
      <c r="D8335" t="s">
        <v>568</v>
      </c>
      <c r="E8335" s="11">
        <v>1</v>
      </c>
      <c r="F8335"/>
    </row>
    <row r="8336" spans="1:6" x14ac:dyDescent="0.25">
      <c r="A8336" s="9" t="s">
        <v>9280</v>
      </c>
      <c r="B8336" s="9"/>
      <c r="C8336" s="9"/>
      <c r="D8336" s="9"/>
      <c r="E8336" s="12">
        <v>5</v>
      </c>
      <c r="F8336"/>
    </row>
    <row r="8337" spans="1:6" x14ac:dyDescent="0.25">
      <c r="A8337" t="s">
        <v>3583</v>
      </c>
      <c r="B8337">
        <v>2016</v>
      </c>
      <c r="C8337" t="s">
        <v>1675</v>
      </c>
      <c r="D8337" t="s">
        <v>5684</v>
      </c>
      <c r="E8337" s="11">
        <v>1</v>
      </c>
      <c r="F8337"/>
    </row>
    <row r="8338" spans="1:6" x14ac:dyDescent="0.25">
      <c r="A8338" t="s">
        <v>3583</v>
      </c>
      <c r="B8338">
        <v>2017</v>
      </c>
      <c r="C8338" t="s">
        <v>2283</v>
      </c>
      <c r="D8338" t="s">
        <v>6143</v>
      </c>
      <c r="E8338" s="11">
        <v>1</v>
      </c>
      <c r="F8338"/>
    </row>
    <row r="8339" spans="1:6" x14ac:dyDescent="0.25">
      <c r="A8339" t="s">
        <v>3583</v>
      </c>
      <c r="B8339">
        <v>2018</v>
      </c>
      <c r="C8339">
        <v>226</v>
      </c>
      <c r="D8339" t="s">
        <v>567</v>
      </c>
      <c r="E8339" s="11">
        <v>1</v>
      </c>
      <c r="F8339"/>
    </row>
    <row r="8340" spans="1:6" x14ac:dyDescent="0.25">
      <c r="A8340" t="s">
        <v>3583</v>
      </c>
      <c r="B8340">
        <v>2018</v>
      </c>
      <c r="C8340">
        <v>32</v>
      </c>
      <c r="D8340" t="s">
        <v>568</v>
      </c>
      <c r="E8340" s="11">
        <v>1</v>
      </c>
      <c r="F8340"/>
    </row>
    <row r="8341" spans="1:6" x14ac:dyDescent="0.25">
      <c r="A8341" t="s">
        <v>3583</v>
      </c>
      <c r="B8341">
        <v>2018</v>
      </c>
      <c r="C8341">
        <v>73</v>
      </c>
      <c r="D8341" t="s">
        <v>684</v>
      </c>
      <c r="E8341" s="11">
        <v>1</v>
      </c>
      <c r="F8341"/>
    </row>
    <row r="8342" spans="1:6" x14ac:dyDescent="0.25">
      <c r="A8342" t="s">
        <v>3583</v>
      </c>
      <c r="B8342">
        <v>2018</v>
      </c>
      <c r="C8342" t="s">
        <v>3823</v>
      </c>
      <c r="D8342" t="s">
        <v>3846</v>
      </c>
      <c r="E8342" s="11">
        <v>1</v>
      </c>
      <c r="F8342"/>
    </row>
    <row r="8343" spans="1:6" x14ac:dyDescent="0.25">
      <c r="A8343" t="s">
        <v>3583</v>
      </c>
      <c r="B8343">
        <v>2018</v>
      </c>
      <c r="C8343" t="s">
        <v>4149</v>
      </c>
      <c r="D8343" t="s">
        <v>2562</v>
      </c>
      <c r="E8343" s="11">
        <v>1</v>
      </c>
      <c r="F8343"/>
    </row>
    <row r="8344" spans="1:6" x14ac:dyDescent="0.25">
      <c r="A8344" s="9" t="s">
        <v>9281</v>
      </c>
      <c r="B8344" s="9"/>
      <c r="C8344" s="9"/>
      <c r="D8344" s="9"/>
      <c r="E8344" s="12">
        <v>7</v>
      </c>
      <c r="F8344"/>
    </row>
    <row r="8345" spans="1:6" x14ac:dyDescent="0.25">
      <c r="A8345" t="s">
        <v>5864</v>
      </c>
      <c r="B8345">
        <v>2017</v>
      </c>
      <c r="C8345" t="s">
        <v>4805</v>
      </c>
      <c r="D8345" t="s">
        <v>5686</v>
      </c>
      <c r="E8345" s="11">
        <v>1</v>
      </c>
      <c r="F8345"/>
    </row>
    <row r="8346" spans="1:6" x14ac:dyDescent="0.25">
      <c r="A8346" s="9" t="s">
        <v>9282</v>
      </c>
      <c r="B8346" s="9"/>
      <c r="C8346" s="9"/>
      <c r="D8346" s="9"/>
      <c r="E8346" s="12">
        <v>1</v>
      </c>
      <c r="F8346"/>
    </row>
    <row r="8347" spans="1:6" x14ac:dyDescent="0.25">
      <c r="A8347" t="s">
        <v>3767</v>
      </c>
      <c r="B8347">
        <v>2018</v>
      </c>
      <c r="C8347">
        <v>505</v>
      </c>
      <c r="D8347" t="s">
        <v>567</v>
      </c>
      <c r="E8347" s="11">
        <v>1</v>
      </c>
      <c r="F8347"/>
    </row>
    <row r="8348" spans="1:6" x14ac:dyDescent="0.25">
      <c r="A8348" s="9" t="s">
        <v>9283</v>
      </c>
      <c r="B8348" s="9"/>
      <c r="C8348" s="9"/>
      <c r="D8348" s="9"/>
      <c r="E8348" s="12">
        <v>1</v>
      </c>
      <c r="F8348"/>
    </row>
    <row r="8349" spans="1:6" x14ac:dyDescent="0.25">
      <c r="A8349" t="s">
        <v>335</v>
      </c>
      <c r="B8349">
        <v>1971</v>
      </c>
      <c r="C8349">
        <v>380</v>
      </c>
      <c r="D8349" t="s">
        <v>5885</v>
      </c>
      <c r="E8349" s="11">
        <v>1</v>
      </c>
      <c r="F8349"/>
    </row>
    <row r="8350" spans="1:6" x14ac:dyDescent="0.25">
      <c r="A8350" t="s">
        <v>335</v>
      </c>
      <c r="B8350">
        <v>1976</v>
      </c>
      <c r="C8350">
        <v>347</v>
      </c>
      <c r="D8350" t="s">
        <v>3443</v>
      </c>
      <c r="E8350" s="11">
        <v>1</v>
      </c>
      <c r="F8350"/>
    </row>
    <row r="8351" spans="1:6" x14ac:dyDescent="0.25">
      <c r="A8351" t="s">
        <v>335</v>
      </c>
      <c r="B8351">
        <v>2013</v>
      </c>
      <c r="C8351" t="s">
        <v>1128</v>
      </c>
      <c r="D8351" t="s">
        <v>5927</v>
      </c>
      <c r="E8351" s="11">
        <v>1</v>
      </c>
      <c r="F8351"/>
    </row>
    <row r="8352" spans="1:6" x14ac:dyDescent="0.25">
      <c r="A8352" s="9" t="s">
        <v>9284</v>
      </c>
      <c r="B8352" s="9"/>
      <c r="C8352" s="9"/>
      <c r="D8352" s="9"/>
      <c r="E8352" s="12">
        <v>3</v>
      </c>
      <c r="F8352"/>
    </row>
    <row r="8353" spans="1:6" x14ac:dyDescent="0.25">
      <c r="A8353" t="s">
        <v>6676</v>
      </c>
      <c r="B8353">
        <v>2018</v>
      </c>
      <c r="C8353" t="s">
        <v>4313</v>
      </c>
      <c r="D8353" t="s">
        <v>5916</v>
      </c>
      <c r="E8353" s="11">
        <v>1</v>
      </c>
      <c r="F8353"/>
    </row>
    <row r="8354" spans="1:6" x14ac:dyDescent="0.25">
      <c r="A8354" s="9" t="s">
        <v>9285</v>
      </c>
      <c r="B8354" s="9"/>
      <c r="C8354" s="9"/>
      <c r="D8354" s="9"/>
      <c r="E8354" s="12">
        <v>1</v>
      </c>
      <c r="F8354"/>
    </row>
    <row r="8355" spans="1:6" x14ac:dyDescent="0.25">
      <c r="A8355" t="s">
        <v>9286</v>
      </c>
      <c r="B8355">
        <v>2019</v>
      </c>
      <c r="C8355" t="s">
        <v>6904</v>
      </c>
      <c r="D8355" t="s">
        <v>7161</v>
      </c>
      <c r="E8355" s="11">
        <v>1</v>
      </c>
      <c r="F8355"/>
    </row>
    <row r="8356" spans="1:6" x14ac:dyDescent="0.25">
      <c r="A8356" s="9" t="s">
        <v>9287</v>
      </c>
      <c r="B8356" s="9"/>
      <c r="C8356" s="9"/>
      <c r="D8356" s="9"/>
      <c r="E8356" s="12">
        <v>1</v>
      </c>
      <c r="F8356"/>
    </row>
    <row r="8357" spans="1:6" x14ac:dyDescent="0.25">
      <c r="A8357" t="s">
        <v>2764</v>
      </c>
      <c r="B8357">
        <v>2016</v>
      </c>
      <c r="C8357">
        <v>397</v>
      </c>
      <c r="D8357" t="s">
        <v>567</v>
      </c>
      <c r="E8357" s="11">
        <v>1</v>
      </c>
      <c r="F8357"/>
    </row>
    <row r="8358" spans="1:6" x14ac:dyDescent="0.25">
      <c r="A8358" s="9" t="s">
        <v>9288</v>
      </c>
      <c r="B8358" s="9"/>
      <c r="C8358" s="9"/>
      <c r="D8358" s="9"/>
      <c r="E8358" s="12">
        <v>1</v>
      </c>
      <c r="F8358"/>
    </row>
    <row r="8359" spans="1:6" x14ac:dyDescent="0.25">
      <c r="A8359" t="s">
        <v>6677</v>
      </c>
      <c r="B8359">
        <v>2018</v>
      </c>
      <c r="C8359" t="s">
        <v>2174</v>
      </c>
      <c r="D8359" t="s">
        <v>6326</v>
      </c>
      <c r="E8359" s="11">
        <v>1</v>
      </c>
      <c r="F8359"/>
    </row>
    <row r="8360" spans="1:6" x14ac:dyDescent="0.25">
      <c r="A8360" s="9" t="s">
        <v>9289</v>
      </c>
      <c r="B8360" s="9"/>
      <c r="C8360" s="9"/>
      <c r="D8360" s="9"/>
      <c r="E8360" s="12">
        <v>1</v>
      </c>
      <c r="F8360"/>
    </row>
    <row r="8361" spans="1:6" x14ac:dyDescent="0.25">
      <c r="A8361" t="s">
        <v>5447</v>
      </c>
      <c r="B8361">
        <v>2019</v>
      </c>
      <c r="C8361">
        <v>56</v>
      </c>
      <c r="D8361" t="s">
        <v>2704</v>
      </c>
      <c r="E8361" s="11">
        <v>1</v>
      </c>
      <c r="F8361"/>
    </row>
    <row r="8362" spans="1:6" x14ac:dyDescent="0.25">
      <c r="A8362" t="s">
        <v>5447</v>
      </c>
      <c r="B8362">
        <v>2019</v>
      </c>
      <c r="C8362">
        <v>641</v>
      </c>
      <c r="D8362" t="s">
        <v>567</v>
      </c>
      <c r="E8362" s="11">
        <v>1</v>
      </c>
      <c r="F8362"/>
    </row>
    <row r="8363" spans="1:6" x14ac:dyDescent="0.25">
      <c r="A8363" t="s">
        <v>5447</v>
      </c>
      <c r="B8363">
        <v>2019</v>
      </c>
      <c r="C8363">
        <v>238</v>
      </c>
      <c r="D8363" t="s">
        <v>568</v>
      </c>
      <c r="E8363" s="11">
        <v>1</v>
      </c>
      <c r="F8363"/>
    </row>
    <row r="8364" spans="1:6" x14ac:dyDescent="0.25">
      <c r="A8364" s="9" t="s">
        <v>6780</v>
      </c>
      <c r="B8364" s="9"/>
      <c r="C8364" s="9"/>
      <c r="D8364" s="9"/>
      <c r="E8364" s="12">
        <v>3</v>
      </c>
      <c r="F8364"/>
    </row>
    <row r="8365" spans="1:6" x14ac:dyDescent="0.25">
      <c r="A8365" t="s">
        <v>9290</v>
      </c>
      <c r="B8365">
        <v>2019</v>
      </c>
      <c r="C8365" t="s">
        <v>6804</v>
      </c>
      <c r="D8365" t="s">
        <v>6080</v>
      </c>
      <c r="E8365" s="11">
        <v>1</v>
      </c>
      <c r="F8365"/>
    </row>
    <row r="8366" spans="1:6" x14ac:dyDescent="0.25">
      <c r="A8366" s="9" t="s">
        <v>9291</v>
      </c>
      <c r="B8366" s="9"/>
      <c r="C8366" s="9"/>
      <c r="D8366" s="9"/>
      <c r="E8366" s="12">
        <v>1</v>
      </c>
      <c r="F8366"/>
    </row>
    <row r="8367" spans="1:6" x14ac:dyDescent="0.25">
      <c r="A8367" t="s">
        <v>9292</v>
      </c>
      <c r="B8367">
        <v>2019</v>
      </c>
      <c r="C8367" t="s">
        <v>6973</v>
      </c>
      <c r="D8367" t="s">
        <v>7161</v>
      </c>
      <c r="E8367" s="11">
        <v>1</v>
      </c>
      <c r="F8367"/>
    </row>
    <row r="8368" spans="1:6" x14ac:dyDescent="0.25">
      <c r="A8368" s="9" t="s">
        <v>9293</v>
      </c>
      <c r="B8368" s="9"/>
      <c r="C8368" s="9"/>
      <c r="D8368" s="9"/>
      <c r="E8368" s="12">
        <v>1</v>
      </c>
      <c r="F8368"/>
    </row>
    <row r="8369" spans="1:6" x14ac:dyDescent="0.25">
      <c r="A8369" t="s">
        <v>336</v>
      </c>
      <c r="B8369">
        <v>1974</v>
      </c>
      <c r="C8369">
        <v>456</v>
      </c>
      <c r="D8369" t="s">
        <v>567</v>
      </c>
      <c r="E8369" s="11">
        <v>1</v>
      </c>
      <c r="F8369"/>
    </row>
    <row r="8370" spans="1:6" x14ac:dyDescent="0.25">
      <c r="A8370" t="s">
        <v>336</v>
      </c>
      <c r="B8370">
        <v>1975</v>
      </c>
      <c r="C8370">
        <v>61</v>
      </c>
      <c r="D8370" t="s">
        <v>3443</v>
      </c>
      <c r="E8370" s="11">
        <v>1</v>
      </c>
      <c r="F8370"/>
    </row>
    <row r="8371" spans="1:6" x14ac:dyDescent="0.25">
      <c r="A8371" t="s">
        <v>336</v>
      </c>
      <c r="B8371">
        <v>1976</v>
      </c>
      <c r="C8371">
        <v>160</v>
      </c>
      <c r="D8371" t="s">
        <v>3443</v>
      </c>
      <c r="E8371" s="11">
        <v>1</v>
      </c>
      <c r="F8371"/>
    </row>
    <row r="8372" spans="1:6" x14ac:dyDescent="0.25">
      <c r="A8372" t="s">
        <v>336</v>
      </c>
      <c r="B8372">
        <v>1977</v>
      </c>
      <c r="C8372">
        <v>390</v>
      </c>
      <c r="D8372" t="s">
        <v>5885</v>
      </c>
      <c r="E8372" s="11">
        <v>1</v>
      </c>
      <c r="F8372"/>
    </row>
    <row r="8373" spans="1:6" x14ac:dyDescent="0.25">
      <c r="A8373" t="s">
        <v>336</v>
      </c>
      <c r="B8373">
        <v>1978</v>
      </c>
      <c r="C8373">
        <v>530</v>
      </c>
      <c r="D8373" t="s">
        <v>3443</v>
      </c>
      <c r="E8373" s="11">
        <v>1</v>
      </c>
      <c r="F8373"/>
    </row>
    <row r="8374" spans="1:6" x14ac:dyDescent="0.25">
      <c r="A8374" t="s">
        <v>336</v>
      </c>
      <c r="B8374">
        <v>1979</v>
      </c>
      <c r="C8374">
        <v>30</v>
      </c>
      <c r="D8374" t="s">
        <v>3443</v>
      </c>
      <c r="E8374" s="11">
        <v>1</v>
      </c>
      <c r="F8374"/>
    </row>
    <row r="8375" spans="1:6" x14ac:dyDescent="0.25">
      <c r="A8375" t="s">
        <v>336</v>
      </c>
      <c r="B8375">
        <v>1980</v>
      </c>
      <c r="C8375">
        <v>230</v>
      </c>
      <c r="D8375" t="s">
        <v>5999</v>
      </c>
      <c r="E8375" s="11">
        <v>1</v>
      </c>
      <c r="F8375"/>
    </row>
    <row r="8376" spans="1:6" x14ac:dyDescent="0.25">
      <c r="A8376" t="s">
        <v>336</v>
      </c>
      <c r="B8376">
        <v>1981</v>
      </c>
      <c r="C8376">
        <v>370</v>
      </c>
      <c r="D8376" t="s">
        <v>3443</v>
      </c>
      <c r="E8376" s="11">
        <v>1</v>
      </c>
      <c r="F8376"/>
    </row>
    <row r="8377" spans="1:6" x14ac:dyDescent="0.25">
      <c r="A8377" t="s">
        <v>336</v>
      </c>
      <c r="B8377">
        <v>1981</v>
      </c>
      <c r="C8377">
        <v>484</v>
      </c>
      <c r="D8377" t="s">
        <v>5893</v>
      </c>
      <c r="E8377" s="11">
        <v>1</v>
      </c>
      <c r="F8377"/>
    </row>
    <row r="8378" spans="1:6" x14ac:dyDescent="0.25">
      <c r="A8378" t="s">
        <v>336</v>
      </c>
      <c r="B8378">
        <v>1982</v>
      </c>
      <c r="C8378">
        <v>18</v>
      </c>
      <c r="D8378" t="s">
        <v>5954</v>
      </c>
      <c r="E8378" s="11">
        <v>1</v>
      </c>
      <c r="F8378"/>
    </row>
    <row r="8379" spans="1:6" x14ac:dyDescent="0.25">
      <c r="A8379" t="s">
        <v>336</v>
      </c>
      <c r="B8379">
        <v>1982</v>
      </c>
      <c r="C8379">
        <v>31</v>
      </c>
      <c r="D8379" t="s">
        <v>3442</v>
      </c>
      <c r="E8379" s="11">
        <v>1</v>
      </c>
      <c r="F8379"/>
    </row>
    <row r="8380" spans="1:6" x14ac:dyDescent="0.25">
      <c r="A8380" t="s">
        <v>336</v>
      </c>
      <c r="B8380">
        <v>1982</v>
      </c>
      <c r="C8380">
        <v>56</v>
      </c>
      <c r="D8380" t="s">
        <v>5893</v>
      </c>
      <c r="E8380" s="11">
        <v>1</v>
      </c>
      <c r="F8380"/>
    </row>
    <row r="8381" spans="1:6" x14ac:dyDescent="0.25">
      <c r="A8381" t="s">
        <v>336</v>
      </c>
      <c r="B8381">
        <v>1982</v>
      </c>
      <c r="C8381">
        <v>553</v>
      </c>
      <c r="D8381" t="s">
        <v>5999</v>
      </c>
      <c r="E8381" s="11">
        <v>1</v>
      </c>
      <c r="F8381"/>
    </row>
    <row r="8382" spans="1:6" x14ac:dyDescent="0.25">
      <c r="A8382" t="s">
        <v>336</v>
      </c>
      <c r="B8382">
        <v>1982</v>
      </c>
      <c r="C8382">
        <v>600</v>
      </c>
      <c r="D8382" t="s">
        <v>3443</v>
      </c>
      <c r="E8382" s="11">
        <v>1</v>
      </c>
      <c r="F8382"/>
    </row>
    <row r="8383" spans="1:6" x14ac:dyDescent="0.25">
      <c r="A8383" t="s">
        <v>336</v>
      </c>
      <c r="B8383">
        <v>1983</v>
      </c>
      <c r="C8383">
        <v>770</v>
      </c>
      <c r="D8383" t="s">
        <v>3443</v>
      </c>
      <c r="E8383" s="11">
        <v>1</v>
      </c>
      <c r="F8383"/>
    </row>
    <row r="8384" spans="1:6" x14ac:dyDescent="0.25">
      <c r="A8384" t="s">
        <v>336</v>
      </c>
      <c r="B8384">
        <v>1983</v>
      </c>
      <c r="C8384">
        <v>398</v>
      </c>
      <c r="D8384" t="s">
        <v>5893</v>
      </c>
      <c r="E8384" s="11">
        <v>1</v>
      </c>
      <c r="F8384"/>
    </row>
    <row r="8385" spans="1:6" x14ac:dyDescent="0.25">
      <c r="A8385" t="s">
        <v>336</v>
      </c>
      <c r="B8385">
        <v>1984</v>
      </c>
      <c r="C8385">
        <v>402</v>
      </c>
      <c r="D8385" t="s">
        <v>5999</v>
      </c>
      <c r="E8385" s="11">
        <v>1</v>
      </c>
      <c r="F8385"/>
    </row>
    <row r="8386" spans="1:6" x14ac:dyDescent="0.25">
      <c r="A8386" t="s">
        <v>336</v>
      </c>
      <c r="B8386">
        <v>1984</v>
      </c>
      <c r="C8386">
        <v>460</v>
      </c>
      <c r="D8386" t="s">
        <v>3443</v>
      </c>
      <c r="E8386" s="11">
        <v>1</v>
      </c>
      <c r="F8386"/>
    </row>
    <row r="8387" spans="1:6" x14ac:dyDescent="0.25">
      <c r="A8387" t="s">
        <v>336</v>
      </c>
      <c r="B8387">
        <v>1984</v>
      </c>
      <c r="C8387">
        <v>32</v>
      </c>
      <c r="D8387" t="s">
        <v>6193</v>
      </c>
      <c r="E8387" s="11">
        <v>1</v>
      </c>
      <c r="F8387"/>
    </row>
    <row r="8388" spans="1:6" x14ac:dyDescent="0.25">
      <c r="A8388" t="s">
        <v>336</v>
      </c>
      <c r="B8388">
        <v>1984</v>
      </c>
      <c r="C8388">
        <v>51</v>
      </c>
      <c r="D8388" t="s">
        <v>3442</v>
      </c>
      <c r="E8388" s="11">
        <v>1</v>
      </c>
      <c r="F8388"/>
    </row>
    <row r="8389" spans="1:6" x14ac:dyDescent="0.25">
      <c r="A8389" t="s">
        <v>336</v>
      </c>
      <c r="B8389">
        <v>1986</v>
      </c>
      <c r="C8389">
        <v>70</v>
      </c>
      <c r="D8389" t="s">
        <v>3443</v>
      </c>
      <c r="E8389" s="11">
        <v>1</v>
      </c>
      <c r="F8389"/>
    </row>
    <row r="8390" spans="1:6" x14ac:dyDescent="0.25">
      <c r="A8390" t="s">
        <v>336</v>
      </c>
      <c r="B8390">
        <v>1986</v>
      </c>
      <c r="C8390">
        <v>248</v>
      </c>
      <c r="D8390" t="s">
        <v>3442</v>
      </c>
      <c r="E8390" s="11">
        <v>1</v>
      </c>
      <c r="F8390"/>
    </row>
    <row r="8391" spans="1:6" x14ac:dyDescent="0.25">
      <c r="A8391" t="s">
        <v>336</v>
      </c>
      <c r="B8391">
        <v>1986</v>
      </c>
      <c r="C8391">
        <v>717</v>
      </c>
      <c r="D8391" t="s">
        <v>5999</v>
      </c>
      <c r="E8391" s="11">
        <v>1</v>
      </c>
      <c r="F8391"/>
    </row>
    <row r="8392" spans="1:6" x14ac:dyDescent="0.25">
      <c r="A8392" t="s">
        <v>336</v>
      </c>
      <c r="B8392">
        <v>1987</v>
      </c>
      <c r="C8392">
        <v>770</v>
      </c>
      <c r="D8392" t="s">
        <v>3443</v>
      </c>
      <c r="E8392" s="11">
        <v>1</v>
      </c>
      <c r="F8392"/>
    </row>
    <row r="8393" spans="1:6" x14ac:dyDescent="0.25">
      <c r="A8393" t="s">
        <v>336</v>
      </c>
      <c r="B8393">
        <v>1987</v>
      </c>
      <c r="C8393">
        <v>105</v>
      </c>
      <c r="D8393" t="s">
        <v>3442</v>
      </c>
      <c r="E8393" s="11">
        <v>1</v>
      </c>
      <c r="F8393"/>
    </row>
    <row r="8394" spans="1:6" x14ac:dyDescent="0.25">
      <c r="A8394" t="s">
        <v>336</v>
      </c>
      <c r="B8394">
        <v>1988</v>
      </c>
      <c r="C8394">
        <v>55</v>
      </c>
      <c r="D8394" t="s">
        <v>5903</v>
      </c>
      <c r="E8394" s="11">
        <v>1</v>
      </c>
      <c r="F8394"/>
    </row>
    <row r="8395" spans="1:6" x14ac:dyDescent="0.25">
      <c r="A8395" t="s">
        <v>336</v>
      </c>
      <c r="B8395">
        <v>1988</v>
      </c>
      <c r="C8395">
        <v>226</v>
      </c>
      <c r="D8395" t="s">
        <v>5893</v>
      </c>
      <c r="E8395" s="11">
        <v>1</v>
      </c>
      <c r="F8395"/>
    </row>
    <row r="8396" spans="1:6" x14ac:dyDescent="0.25">
      <c r="A8396" t="s">
        <v>336</v>
      </c>
      <c r="B8396">
        <v>1988</v>
      </c>
      <c r="C8396">
        <v>510</v>
      </c>
      <c r="D8396" t="s">
        <v>3443</v>
      </c>
      <c r="E8396" s="11">
        <v>1</v>
      </c>
      <c r="F8396"/>
    </row>
    <row r="8397" spans="1:6" x14ac:dyDescent="0.25">
      <c r="A8397" t="s">
        <v>336</v>
      </c>
      <c r="B8397">
        <v>1988</v>
      </c>
      <c r="C8397" t="s">
        <v>619</v>
      </c>
      <c r="D8397" t="s">
        <v>6235</v>
      </c>
      <c r="E8397" s="11">
        <v>1</v>
      </c>
      <c r="F8397"/>
    </row>
    <row r="8398" spans="1:6" x14ac:dyDescent="0.25">
      <c r="A8398" t="s">
        <v>336</v>
      </c>
      <c r="B8398">
        <v>1988</v>
      </c>
      <c r="C8398">
        <v>298</v>
      </c>
      <c r="D8398" t="s">
        <v>3442</v>
      </c>
      <c r="E8398" s="11">
        <v>1</v>
      </c>
      <c r="F8398"/>
    </row>
    <row r="8399" spans="1:6" x14ac:dyDescent="0.25">
      <c r="A8399" t="s">
        <v>336</v>
      </c>
      <c r="B8399">
        <v>1988</v>
      </c>
      <c r="C8399">
        <v>392</v>
      </c>
      <c r="D8399" t="s">
        <v>5999</v>
      </c>
      <c r="E8399" s="11">
        <v>1</v>
      </c>
      <c r="F8399"/>
    </row>
    <row r="8400" spans="1:6" x14ac:dyDescent="0.25">
      <c r="A8400" t="s">
        <v>336</v>
      </c>
      <c r="B8400">
        <v>1989</v>
      </c>
      <c r="C8400">
        <v>260</v>
      </c>
      <c r="D8400" t="s">
        <v>3443</v>
      </c>
      <c r="E8400" s="11">
        <v>1</v>
      </c>
      <c r="F8400"/>
    </row>
    <row r="8401" spans="1:6" x14ac:dyDescent="0.25">
      <c r="A8401" t="s">
        <v>336</v>
      </c>
      <c r="B8401">
        <v>1989</v>
      </c>
      <c r="C8401">
        <v>11</v>
      </c>
      <c r="D8401" t="s">
        <v>6212</v>
      </c>
      <c r="E8401" s="11">
        <v>1</v>
      </c>
      <c r="F8401"/>
    </row>
    <row r="8402" spans="1:6" x14ac:dyDescent="0.25">
      <c r="A8402" t="s">
        <v>336</v>
      </c>
      <c r="B8402">
        <v>1989</v>
      </c>
      <c r="C8402">
        <v>407</v>
      </c>
      <c r="D8402" t="s">
        <v>5999</v>
      </c>
      <c r="E8402" s="11">
        <v>1</v>
      </c>
      <c r="F8402"/>
    </row>
    <row r="8403" spans="1:6" x14ac:dyDescent="0.25">
      <c r="A8403" t="s">
        <v>336</v>
      </c>
      <c r="B8403">
        <v>1989</v>
      </c>
      <c r="C8403">
        <v>159</v>
      </c>
      <c r="D8403" t="s">
        <v>3442</v>
      </c>
      <c r="E8403" s="11">
        <v>1</v>
      </c>
      <c r="F8403"/>
    </row>
    <row r="8404" spans="1:6" x14ac:dyDescent="0.25">
      <c r="A8404" t="s">
        <v>336</v>
      </c>
      <c r="B8404">
        <v>1989</v>
      </c>
      <c r="C8404">
        <v>274</v>
      </c>
      <c r="D8404" t="s">
        <v>5893</v>
      </c>
      <c r="E8404" s="11">
        <v>1</v>
      </c>
      <c r="F8404"/>
    </row>
    <row r="8405" spans="1:6" x14ac:dyDescent="0.25">
      <c r="A8405" t="s">
        <v>336</v>
      </c>
      <c r="B8405">
        <v>1990</v>
      </c>
      <c r="C8405">
        <v>337</v>
      </c>
      <c r="D8405" t="s">
        <v>5933</v>
      </c>
      <c r="E8405" s="11">
        <v>1</v>
      </c>
      <c r="F8405"/>
    </row>
    <row r="8406" spans="1:6" x14ac:dyDescent="0.25">
      <c r="A8406" t="s">
        <v>336</v>
      </c>
      <c r="B8406">
        <v>1990</v>
      </c>
      <c r="C8406">
        <v>380</v>
      </c>
      <c r="D8406" t="s">
        <v>3443</v>
      </c>
      <c r="E8406" s="11">
        <v>1</v>
      </c>
      <c r="F8406"/>
    </row>
    <row r="8407" spans="1:6" x14ac:dyDescent="0.25">
      <c r="A8407" t="s">
        <v>336</v>
      </c>
      <c r="B8407">
        <v>1990</v>
      </c>
      <c r="C8407">
        <v>551</v>
      </c>
      <c r="D8407" t="s">
        <v>3442</v>
      </c>
      <c r="E8407" s="11">
        <v>1</v>
      </c>
      <c r="F8407"/>
    </row>
    <row r="8408" spans="1:6" x14ac:dyDescent="0.25">
      <c r="A8408" t="s">
        <v>336</v>
      </c>
      <c r="B8408">
        <v>1990</v>
      </c>
      <c r="C8408">
        <v>458</v>
      </c>
      <c r="D8408" t="s">
        <v>5893</v>
      </c>
      <c r="E8408" s="11">
        <v>1</v>
      </c>
      <c r="F8408"/>
    </row>
    <row r="8409" spans="1:6" x14ac:dyDescent="0.25">
      <c r="A8409" t="s">
        <v>336</v>
      </c>
      <c r="B8409">
        <v>1990</v>
      </c>
      <c r="C8409" t="s">
        <v>714</v>
      </c>
      <c r="D8409" t="s">
        <v>5942</v>
      </c>
      <c r="E8409" s="11">
        <v>1</v>
      </c>
      <c r="F8409"/>
    </row>
    <row r="8410" spans="1:6" x14ac:dyDescent="0.25">
      <c r="A8410" t="s">
        <v>336</v>
      </c>
      <c r="B8410">
        <v>1990</v>
      </c>
      <c r="C8410" t="s">
        <v>721</v>
      </c>
      <c r="D8410" t="s">
        <v>5926</v>
      </c>
      <c r="E8410" s="11">
        <v>2</v>
      </c>
      <c r="F8410"/>
    </row>
    <row r="8411" spans="1:6" x14ac:dyDescent="0.25">
      <c r="A8411" t="s">
        <v>336</v>
      </c>
      <c r="B8411">
        <v>1991</v>
      </c>
      <c r="C8411">
        <v>337</v>
      </c>
      <c r="D8411" t="s">
        <v>5933</v>
      </c>
      <c r="E8411" s="11">
        <v>1</v>
      </c>
      <c r="F8411"/>
    </row>
    <row r="8412" spans="1:6" x14ac:dyDescent="0.25">
      <c r="A8412" t="s">
        <v>336</v>
      </c>
      <c r="B8412">
        <v>1991</v>
      </c>
      <c r="C8412">
        <v>468</v>
      </c>
      <c r="D8412" t="s">
        <v>3442</v>
      </c>
      <c r="E8412" s="11">
        <v>1</v>
      </c>
      <c r="F8412"/>
    </row>
    <row r="8413" spans="1:6" x14ac:dyDescent="0.25">
      <c r="A8413" t="s">
        <v>336</v>
      </c>
      <c r="B8413">
        <v>1991</v>
      </c>
      <c r="C8413">
        <v>630</v>
      </c>
      <c r="D8413" t="s">
        <v>3443</v>
      </c>
      <c r="E8413" s="11">
        <v>1</v>
      </c>
      <c r="F8413"/>
    </row>
    <row r="8414" spans="1:6" x14ac:dyDescent="0.25">
      <c r="A8414" t="s">
        <v>336</v>
      </c>
      <c r="B8414">
        <v>1991</v>
      </c>
      <c r="C8414">
        <v>329</v>
      </c>
      <c r="D8414" t="s">
        <v>5893</v>
      </c>
      <c r="E8414" s="11">
        <v>1</v>
      </c>
      <c r="F8414"/>
    </row>
    <row r="8415" spans="1:6" x14ac:dyDescent="0.25">
      <c r="A8415" t="s">
        <v>336</v>
      </c>
      <c r="B8415">
        <v>1992</v>
      </c>
      <c r="C8415">
        <v>5</v>
      </c>
      <c r="D8415" t="s">
        <v>5923</v>
      </c>
      <c r="E8415" s="11">
        <v>1</v>
      </c>
      <c r="F8415"/>
    </row>
    <row r="8416" spans="1:6" x14ac:dyDescent="0.25">
      <c r="A8416" t="s">
        <v>336</v>
      </c>
      <c r="B8416">
        <v>1992</v>
      </c>
      <c r="C8416">
        <v>28</v>
      </c>
      <c r="D8416" t="s">
        <v>5933</v>
      </c>
      <c r="E8416" s="11">
        <v>1</v>
      </c>
      <c r="F8416"/>
    </row>
    <row r="8417" spans="1:6" x14ac:dyDescent="0.25">
      <c r="A8417" t="s">
        <v>336</v>
      </c>
      <c r="B8417">
        <v>1992</v>
      </c>
      <c r="C8417">
        <v>133</v>
      </c>
      <c r="D8417" t="s">
        <v>3442</v>
      </c>
      <c r="E8417" s="11">
        <v>1</v>
      </c>
      <c r="F8417"/>
    </row>
    <row r="8418" spans="1:6" x14ac:dyDescent="0.25">
      <c r="A8418" t="s">
        <v>336</v>
      </c>
      <c r="B8418">
        <v>1992</v>
      </c>
      <c r="C8418">
        <v>72</v>
      </c>
      <c r="D8418" t="s">
        <v>5893</v>
      </c>
      <c r="E8418" s="11">
        <v>1</v>
      </c>
      <c r="F8418"/>
    </row>
    <row r="8419" spans="1:6" x14ac:dyDescent="0.25">
      <c r="A8419" t="s">
        <v>336</v>
      </c>
      <c r="B8419">
        <v>1992</v>
      </c>
      <c r="C8419">
        <v>792</v>
      </c>
      <c r="D8419" t="s">
        <v>6065</v>
      </c>
      <c r="E8419" s="11">
        <v>1</v>
      </c>
      <c r="F8419"/>
    </row>
    <row r="8420" spans="1:6" x14ac:dyDescent="0.25">
      <c r="A8420" t="s">
        <v>336</v>
      </c>
      <c r="B8420">
        <v>1992</v>
      </c>
      <c r="C8420">
        <v>792</v>
      </c>
      <c r="D8420" t="s">
        <v>3443</v>
      </c>
      <c r="E8420" s="11">
        <v>1</v>
      </c>
      <c r="F8420"/>
    </row>
    <row r="8421" spans="1:6" x14ac:dyDescent="0.25">
      <c r="A8421" t="s">
        <v>336</v>
      </c>
      <c r="B8421">
        <v>1993</v>
      </c>
      <c r="C8421">
        <v>343</v>
      </c>
      <c r="D8421" t="s">
        <v>5893</v>
      </c>
      <c r="E8421" s="11">
        <v>1</v>
      </c>
      <c r="F8421"/>
    </row>
    <row r="8422" spans="1:6" x14ac:dyDescent="0.25">
      <c r="A8422" t="s">
        <v>336</v>
      </c>
      <c r="B8422">
        <v>1993</v>
      </c>
      <c r="C8422">
        <v>83</v>
      </c>
      <c r="D8422" t="s">
        <v>5926</v>
      </c>
      <c r="E8422" s="11">
        <v>1</v>
      </c>
      <c r="F8422"/>
    </row>
    <row r="8423" spans="1:6" x14ac:dyDescent="0.25">
      <c r="A8423" t="s">
        <v>336</v>
      </c>
      <c r="B8423">
        <v>1993</v>
      </c>
      <c r="C8423" t="s">
        <v>791</v>
      </c>
      <c r="D8423" t="s">
        <v>5941</v>
      </c>
      <c r="E8423" s="11">
        <v>1</v>
      </c>
      <c r="F8423"/>
    </row>
    <row r="8424" spans="1:6" x14ac:dyDescent="0.25">
      <c r="A8424" t="s">
        <v>336</v>
      </c>
      <c r="B8424">
        <v>1994</v>
      </c>
      <c r="C8424">
        <v>215</v>
      </c>
      <c r="D8424" t="s">
        <v>5914</v>
      </c>
      <c r="E8424" s="11">
        <v>1</v>
      </c>
      <c r="F8424"/>
    </row>
    <row r="8425" spans="1:6" x14ac:dyDescent="0.25">
      <c r="A8425" t="s">
        <v>336</v>
      </c>
      <c r="B8425">
        <v>1994</v>
      </c>
      <c r="C8425">
        <v>223</v>
      </c>
      <c r="D8425" t="s">
        <v>5893</v>
      </c>
      <c r="E8425" s="11">
        <v>1</v>
      </c>
      <c r="F8425"/>
    </row>
    <row r="8426" spans="1:6" x14ac:dyDescent="0.25">
      <c r="A8426" t="s">
        <v>336</v>
      </c>
      <c r="B8426">
        <v>1994</v>
      </c>
      <c r="C8426">
        <v>430</v>
      </c>
      <c r="D8426" t="s">
        <v>3443</v>
      </c>
      <c r="E8426" s="11">
        <v>1</v>
      </c>
      <c r="F8426"/>
    </row>
    <row r="8427" spans="1:6" x14ac:dyDescent="0.25">
      <c r="A8427" t="s">
        <v>336</v>
      </c>
      <c r="B8427">
        <v>1994</v>
      </c>
      <c r="C8427">
        <v>336</v>
      </c>
      <c r="D8427" t="s">
        <v>3442</v>
      </c>
      <c r="E8427" s="11">
        <v>1</v>
      </c>
      <c r="F8427"/>
    </row>
    <row r="8428" spans="1:6" x14ac:dyDescent="0.25">
      <c r="A8428" t="s">
        <v>336</v>
      </c>
      <c r="B8428">
        <v>1995</v>
      </c>
      <c r="C8428">
        <v>158</v>
      </c>
      <c r="D8428" t="s">
        <v>3443</v>
      </c>
      <c r="E8428" s="11">
        <v>1</v>
      </c>
      <c r="F8428"/>
    </row>
    <row r="8429" spans="1:6" x14ac:dyDescent="0.25">
      <c r="A8429" t="s">
        <v>336</v>
      </c>
      <c r="B8429">
        <v>1995</v>
      </c>
      <c r="C8429">
        <v>226</v>
      </c>
      <c r="D8429" t="s">
        <v>5993</v>
      </c>
      <c r="E8429" s="11">
        <v>1</v>
      </c>
      <c r="F8429"/>
    </row>
    <row r="8430" spans="1:6" x14ac:dyDescent="0.25">
      <c r="A8430" t="s">
        <v>336</v>
      </c>
      <c r="B8430">
        <v>1995</v>
      </c>
      <c r="C8430">
        <v>372</v>
      </c>
      <c r="D8430" t="s">
        <v>5921</v>
      </c>
      <c r="E8430" s="11">
        <v>1</v>
      </c>
      <c r="F8430"/>
    </row>
    <row r="8431" spans="1:6" x14ac:dyDescent="0.25">
      <c r="A8431" t="s">
        <v>336</v>
      </c>
      <c r="B8431">
        <v>2017</v>
      </c>
      <c r="C8431">
        <v>200</v>
      </c>
      <c r="D8431" t="s">
        <v>3444</v>
      </c>
      <c r="E8431" s="11">
        <v>1</v>
      </c>
      <c r="F8431"/>
    </row>
    <row r="8432" spans="1:6" x14ac:dyDescent="0.25">
      <c r="A8432" t="s">
        <v>336</v>
      </c>
      <c r="B8432">
        <v>2017</v>
      </c>
      <c r="C8432">
        <v>85</v>
      </c>
      <c r="D8432" t="s">
        <v>6047</v>
      </c>
      <c r="E8432" s="11">
        <v>1</v>
      </c>
      <c r="F8432"/>
    </row>
    <row r="8433" spans="1:6" x14ac:dyDescent="0.25">
      <c r="A8433" s="9" t="s">
        <v>9294</v>
      </c>
      <c r="B8433" s="9"/>
      <c r="C8433" s="9"/>
      <c r="D8433" s="9"/>
      <c r="E8433" s="12">
        <v>65</v>
      </c>
      <c r="F8433"/>
    </row>
    <row r="8434" spans="1:6" x14ac:dyDescent="0.25">
      <c r="A8434" t="s">
        <v>6320</v>
      </c>
      <c r="B8434">
        <v>1983</v>
      </c>
      <c r="C8434">
        <v>633</v>
      </c>
      <c r="D8434" t="s">
        <v>5893</v>
      </c>
      <c r="E8434" s="11">
        <v>1</v>
      </c>
      <c r="F8434"/>
    </row>
    <row r="8435" spans="1:6" x14ac:dyDescent="0.25">
      <c r="A8435" s="9" t="s">
        <v>9295</v>
      </c>
      <c r="B8435" s="9"/>
      <c r="C8435" s="9"/>
      <c r="D8435" s="9"/>
      <c r="E8435" s="12">
        <v>1</v>
      </c>
      <c r="F8435"/>
    </row>
    <row r="8436" spans="1:6" x14ac:dyDescent="0.25">
      <c r="A8436" t="s">
        <v>1526</v>
      </c>
      <c r="B8436">
        <v>2013</v>
      </c>
      <c r="C8436">
        <v>118</v>
      </c>
      <c r="D8436" t="s">
        <v>6430</v>
      </c>
      <c r="E8436" s="11">
        <v>1</v>
      </c>
      <c r="F8436"/>
    </row>
    <row r="8437" spans="1:6" x14ac:dyDescent="0.25">
      <c r="A8437" t="s">
        <v>1526</v>
      </c>
      <c r="B8437">
        <v>2017</v>
      </c>
      <c r="C8437">
        <v>94</v>
      </c>
      <c r="D8437" t="s">
        <v>2559</v>
      </c>
      <c r="E8437" s="11">
        <v>1</v>
      </c>
      <c r="F8437"/>
    </row>
    <row r="8438" spans="1:6" x14ac:dyDescent="0.25">
      <c r="A8438" t="s">
        <v>1526</v>
      </c>
      <c r="B8438">
        <v>2017</v>
      </c>
      <c r="C8438" t="s">
        <v>2493</v>
      </c>
      <c r="D8438" t="s">
        <v>2562</v>
      </c>
      <c r="E8438" s="11">
        <v>1</v>
      </c>
      <c r="F8438"/>
    </row>
    <row r="8439" spans="1:6" x14ac:dyDescent="0.25">
      <c r="A8439" t="s">
        <v>1526</v>
      </c>
      <c r="B8439">
        <v>2017</v>
      </c>
      <c r="C8439" t="s">
        <v>2952</v>
      </c>
      <c r="D8439" t="s">
        <v>1493</v>
      </c>
      <c r="E8439" s="11">
        <v>1</v>
      </c>
      <c r="F8439"/>
    </row>
    <row r="8440" spans="1:6" x14ac:dyDescent="0.25">
      <c r="A8440" t="s">
        <v>1526</v>
      </c>
      <c r="B8440">
        <v>2017</v>
      </c>
      <c r="C8440" t="s">
        <v>2953</v>
      </c>
      <c r="D8440" t="s">
        <v>3769</v>
      </c>
      <c r="E8440" s="11">
        <v>1</v>
      </c>
      <c r="F8440"/>
    </row>
    <row r="8441" spans="1:6" x14ac:dyDescent="0.25">
      <c r="A8441" t="s">
        <v>1526</v>
      </c>
      <c r="B8441">
        <v>2018</v>
      </c>
      <c r="C8441">
        <v>581</v>
      </c>
      <c r="D8441" t="s">
        <v>3443</v>
      </c>
      <c r="E8441" s="11">
        <v>1</v>
      </c>
      <c r="F8441"/>
    </row>
    <row r="8442" spans="1:6" x14ac:dyDescent="0.25">
      <c r="A8442" t="s">
        <v>1526</v>
      </c>
      <c r="B8442">
        <v>2019</v>
      </c>
      <c r="C8442">
        <v>146</v>
      </c>
      <c r="D8442" t="s">
        <v>3443</v>
      </c>
      <c r="E8442" s="11">
        <v>1</v>
      </c>
      <c r="F8442"/>
    </row>
    <row r="8443" spans="1:6" x14ac:dyDescent="0.25">
      <c r="A8443" s="9" t="s">
        <v>9296</v>
      </c>
      <c r="B8443" s="9"/>
      <c r="C8443" s="9"/>
      <c r="D8443" s="9"/>
      <c r="E8443" s="12">
        <v>7</v>
      </c>
      <c r="F8443"/>
    </row>
    <row r="8444" spans="1:6" x14ac:dyDescent="0.25">
      <c r="A8444" t="s">
        <v>6678</v>
      </c>
      <c r="B8444">
        <v>2018</v>
      </c>
      <c r="C8444" t="s">
        <v>4409</v>
      </c>
      <c r="D8444" t="s">
        <v>5916</v>
      </c>
      <c r="E8444" s="11">
        <v>1</v>
      </c>
      <c r="F8444"/>
    </row>
    <row r="8445" spans="1:6" x14ac:dyDescent="0.25">
      <c r="A8445" t="s">
        <v>6678</v>
      </c>
      <c r="B8445">
        <v>2019</v>
      </c>
      <c r="C8445">
        <v>87</v>
      </c>
      <c r="D8445" t="s">
        <v>7470</v>
      </c>
      <c r="E8445" s="11">
        <v>1</v>
      </c>
      <c r="F8445"/>
    </row>
    <row r="8446" spans="1:6" x14ac:dyDescent="0.25">
      <c r="A8446" s="9" t="s">
        <v>9297</v>
      </c>
      <c r="B8446" s="9"/>
      <c r="C8446" s="9"/>
      <c r="D8446" s="9"/>
      <c r="E8446" s="12">
        <v>2</v>
      </c>
      <c r="F8446"/>
    </row>
    <row r="8447" spans="1:6" x14ac:dyDescent="0.25">
      <c r="A8447" t="s">
        <v>9298</v>
      </c>
      <c r="B8447">
        <v>2019</v>
      </c>
      <c r="C8447">
        <v>225</v>
      </c>
      <c r="D8447" t="s">
        <v>568</v>
      </c>
      <c r="E8447" s="11">
        <v>1</v>
      </c>
      <c r="F8447"/>
    </row>
    <row r="8448" spans="1:6" x14ac:dyDescent="0.25">
      <c r="A8448" t="s">
        <v>9298</v>
      </c>
      <c r="B8448">
        <v>2019</v>
      </c>
      <c r="C8448">
        <v>578</v>
      </c>
      <c r="D8448" t="s">
        <v>567</v>
      </c>
      <c r="E8448" s="11">
        <v>1</v>
      </c>
      <c r="F8448"/>
    </row>
    <row r="8449" spans="1:6" x14ac:dyDescent="0.25">
      <c r="A8449" s="9" t="s">
        <v>9299</v>
      </c>
      <c r="B8449" s="9"/>
      <c r="C8449" s="9"/>
      <c r="D8449" s="9"/>
      <c r="E8449" s="12">
        <v>2</v>
      </c>
      <c r="F8449"/>
    </row>
    <row r="8450" spans="1:6" x14ac:dyDescent="0.25">
      <c r="A8450" t="s">
        <v>6679</v>
      </c>
      <c r="B8450">
        <v>2015</v>
      </c>
      <c r="C8450">
        <v>81</v>
      </c>
      <c r="D8450" t="s">
        <v>6665</v>
      </c>
      <c r="E8450" s="11">
        <v>1</v>
      </c>
      <c r="F8450"/>
    </row>
    <row r="8451" spans="1:6" x14ac:dyDescent="0.25">
      <c r="A8451" s="9" t="s">
        <v>9300</v>
      </c>
      <c r="B8451" s="9"/>
      <c r="C8451" s="9"/>
      <c r="D8451" s="9"/>
      <c r="E8451" s="12">
        <v>1</v>
      </c>
      <c r="F8451"/>
    </row>
    <row r="8452" spans="1:6" x14ac:dyDescent="0.25">
      <c r="A8452" t="s">
        <v>6680</v>
      </c>
      <c r="B8452">
        <v>2016</v>
      </c>
      <c r="C8452">
        <v>242</v>
      </c>
      <c r="D8452" t="s">
        <v>3443</v>
      </c>
      <c r="E8452" s="11">
        <v>1</v>
      </c>
      <c r="F8452"/>
    </row>
    <row r="8453" spans="1:6" x14ac:dyDescent="0.25">
      <c r="A8453" t="s">
        <v>6680</v>
      </c>
      <c r="B8453">
        <v>2017</v>
      </c>
      <c r="C8453">
        <v>420</v>
      </c>
      <c r="D8453" t="s">
        <v>3443</v>
      </c>
      <c r="E8453" s="11">
        <v>1</v>
      </c>
      <c r="F8453"/>
    </row>
    <row r="8454" spans="1:6" x14ac:dyDescent="0.25">
      <c r="A8454" s="9" t="s">
        <v>9301</v>
      </c>
      <c r="B8454" s="9"/>
      <c r="C8454" s="9"/>
      <c r="D8454" s="9"/>
      <c r="E8454" s="12">
        <v>2</v>
      </c>
      <c r="F8454"/>
    </row>
    <row r="8455" spans="1:6" x14ac:dyDescent="0.25">
      <c r="A8455" t="s">
        <v>6681</v>
      </c>
      <c r="B8455">
        <v>2018</v>
      </c>
      <c r="C8455" t="s">
        <v>4388</v>
      </c>
      <c r="D8455" t="s">
        <v>5916</v>
      </c>
      <c r="E8455" s="11">
        <v>1</v>
      </c>
      <c r="F8455"/>
    </row>
    <row r="8456" spans="1:6" x14ac:dyDescent="0.25">
      <c r="A8456" s="9" t="s">
        <v>9302</v>
      </c>
      <c r="B8456" s="9"/>
      <c r="C8456" s="9"/>
      <c r="D8456" s="9"/>
      <c r="E8456" s="12">
        <v>1</v>
      </c>
      <c r="F8456"/>
    </row>
    <row r="8457" spans="1:6" x14ac:dyDescent="0.25">
      <c r="A8457" t="s">
        <v>6682</v>
      </c>
      <c r="B8457">
        <v>2018</v>
      </c>
      <c r="C8457" t="s">
        <v>4421</v>
      </c>
      <c r="D8457" t="s">
        <v>5916</v>
      </c>
      <c r="E8457" s="11">
        <v>1</v>
      </c>
      <c r="F8457"/>
    </row>
    <row r="8458" spans="1:6" x14ac:dyDescent="0.25">
      <c r="A8458" s="9" t="s">
        <v>9303</v>
      </c>
      <c r="B8458" s="9"/>
      <c r="C8458" s="9"/>
      <c r="D8458" s="9"/>
      <c r="E8458" s="12">
        <v>1</v>
      </c>
      <c r="F8458"/>
    </row>
    <row r="8459" spans="1:6" x14ac:dyDescent="0.25">
      <c r="A8459" t="s">
        <v>9304</v>
      </c>
      <c r="B8459">
        <v>2019</v>
      </c>
      <c r="C8459" t="s">
        <v>6910</v>
      </c>
      <c r="D8459" t="s">
        <v>7161</v>
      </c>
      <c r="E8459" s="11">
        <v>1</v>
      </c>
      <c r="F8459"/>
    </row>
    <row r="8460" spans="1:6" x14ac:dyDescent="0.25">
      <c r="A8460" s="9" t="s">
        <v>9305</v>
      </c>
      <c r="B8460" s="9"/>
      <c r="C8460" s="9"/>
      <c r="D8460" s="9"/>
      <c r="E8460" s="12">
        <v>1</v>
      </c>
      <c r="F8460"/>
    </row>
    <row r="8461" spans="1:6" x14ac:dyDescent="0.25">
      <c r="A8461" t="s">
        <v>2765</v>
      </c>
      <c r="B8461">
        <v>2016</v>
      </c>
      <c r="C8461" t="s">
        <v>1985</v>
      </c>
      <c r="D8461" t="s">
        <v>1493</v>
      </c>
      <c r="E8461" s="11">
        <v>1</v>
      </c>
      <c r="F8461"/>
    </row>
    <row r="8462" spans="1:6" x14ac:dyDescent="0.25">
      <c r="A8462" t="s">
        <v>2765</v>
      </c>
      <c r="B8462">
        <v>2017</v>
      </c>
      <c r="C8462">
        <v>516</v>
      </c>
      <c r="D8462" t="s">
        <v>3443</v>
      </c>
      <c r="E8462" s="11">
        <v>1</v>
      </c>
      <c r="F8462"/>
    </row>
    <row r="8463" spans="1:6" x14ac:dyDescent="0.25">
      <c r="A8463" s="9" t="s">
        <v>9306</v>
      </c>
      <c r="B8463" s="9"/>
      <c r="C8463" s="9"/>
      <c r="D8463" s="9"/>
      <c r="E8463" s="12">
        <v>2</v>
      </c>
      <c r="F8463"/>
    </row>
    <row r="8464" spans="1:6" x14ac:dyDescent="0.25">
      <c r="A8464" t="s">
        <v>5865</v>
      </c>
      <c r="B8464">
        <v>2017</v>
      </c>
      <c r="C8464" t="s">
        <v>4832</v>
      </c>
      <c r="D8464" t="s">
        <v>7154</v>
      </c>
      <c r="E8464" s="11">
        <v>1</v>
      </c>
      <c r="F8464"/>
    </row>
    <row r="8465" spans="1:6" x14ac:dyDescent="0.25">
      <c r="A8465" s="9" t="s">
        <v>9307</v>
      </c>
      <c r="B8465" s="9"/>
      <c r="C8465" s="9"/>
      <c r="D8465" s="9"/>
      <c r="E8465" s="12">
        <v>1</v>
      </c>
      <c r="F8465"/>
    </row>
    <row r="8466" spans="1:6" x14ac:dyDescent="0.25">
      <c r="A8466" t="s">
        <v>6683</v>
      </c>
      <c r="B8466">
        <v>2018</v>
      </c>
      <c r="C8466" t="s">
        <v>4291</v>
      </c>
      <c r="D8466" t="s">
        <v>5916</v>
      </c>
      <c r="E8466" s="11">
        <v>1</v>
      </c>
      <c r="F8466"/>
    </row>
    <row r="8467" spans="1:6" x14ac:dyDescent="0.25">
      <c r="A8467" s="9" t="s">
        <v>9308</v>
      </c>
      <c r="B8467" s="9"/>
      <c r="C8467" s="9"/>
      <c r="D8467" s="9"/>
      <c r="E8467" s="12">
        <v>1</v>
      </c>
      <c r="F8467"/>
    </row>
    <row r="8468" spans="1:6" x14ac:dyDescent="0.25">
      <c r="A8468" t="s">
        <v>6684</v>
      </c>
      <c r="B8468">
        <v>2017</v>
      </c>
      <c r="C8468">
        <v>213</v>
      </c>
      <c r="D8468" t="s">
        <v>3443</v>
      </c>
      <c r="E8468" s="11">
        <v>1</v>
      </c>
      <c r="F8468"/>
    </row>
    <row r="8469" spans="1:6" x14ac:dyDescent="0.25">
      <c r="A8469" s="9" t="s">
        <v>9309</v>
      </c>
      <c r="B8469" s="9"/>
      <c r="C8469" s="9"/>
      <c r="D8469" s="9"/>
      <c r="E8469" s="12">
        <v>1</v>
      </c>
      <c r="F8469"/>
    </row>
    <row r="8470" spans="1:6" x14ac:dyDescent="0.25">
      <c r="A8470" t="s">
        <v>3687</v>
      </c>
      <c r="B8470">
        <v>2018</v>
      </c>
      <c r="C8470">
        <v>179</v>
      </c>
      <c r="D8470" t="s">
        <v>3864</v>
      </c>
      <c r="E8470" s="11">
        <v>1</v>
      </c>
      <c r="F8470"/>
    </row>
    <row r="8471" spans="1:6" x14ac:dyDescent="0.25">
      <c r="A8471" t="s">
        <v>3687</v>
      </c>
      <c r="B8471">
        <v>2018</v>
      </c>
      <c r="C8471">
        <v>179</v>
      </c>
      <c r="D8471" t="s">
        <v>567</v>
      </c>
      <c r="E8471" s="11">
        <v>1</v>
      </c>
      <c r="F8471"/>
    </row>
    <row r="8472" spans="1:6" x14ac:dyDescent="0.25">
      <c r="A8472" t="s">
        <v>3687</v>
      </c>
      <c r="B8472">
        <v>2018</v>
      </c>
      <c r="C8472">
        <v>48</v>
      </c>
      <c r="D8472" t="s">
        <v>568</v>
      </c>
      <c r="E8472" s="11">
        <v>1</v>
      </c>
      <c r="F8472"/>
    </row>
    <row r="8473" spans="1:6" x14ac:dyDescent="0.25">
      <c r="A8473" s="9" t="s">
        <v>6781</v>
      </c>
      <c r="B8473" s="9"/>
      <c r="C8473" s="9"/>
      <c r="D8473" s="9"/>
      <c r="E8473" s="12">
        <v>3</v>
      </c>
      <c r="F8473"/>
    </row>
    <row r="8474" spans="1:6" x14ac:dyDescent="0.25">
      <c r="A8474" t="s">
        <v>6685</v>
      </c>
      <c r="B8474">
        <v>2018</v>
      </c>
      <c r="C8474" t="s">
        <v>4417</v>
      </c>
      <c r="D8474" t="s">
        <v>5916</v>
      </c>
      <c r="E8474" s="11">
        <v>1</v>
      </c>
      <c r="F8474"/>
    </row>
    <row r="8475" spans="1:6" x14ac:dyDescent="0.25">
      <c r="A8475" s="9" t="s">
        <v>9310</v>
      </c>
      <c r="B8475" s="9"/>
      <c r="C8475" s="9"/>
      <c r="D8475" s="9"/>
      <c r="E8475" s="12">
        <v>1</v>
      </c>
      <c r="F8475"/>
    </row>
    <row r="8476" spans="1:6" x14ac:dyDescent="0.25">
      <c r="A8476" t="s">
        <v>6686</v>
      </c>
      <c r="B8476">
        <v>2018</v>
      </c>
      <c r="C8476" t="s">
        <v>4363</v>
      </c>
      <c r="D8476" t="s">
        <v>5916</v>
      </c>
      <c r="E8476" s="11">
        <v>1</v>
      </c>
      <c r="F8476"/>
    </row>
    <row r="8477" spans="1:6" x14ac:dyDescent="0.25">
      <c r="A8477" s="9" t="s">
        <v>9311</v>
      </c>
      <c r="B8477" s="9"/>
      <c r="C8477" s="9"/>
      <c r="D8477" s="9"/>
      <c r="E8477" s="12">
        <v>1</v>
      </c>
      <c r="F8477"/>
    </row>
    <row r="8478" spans="1:6" x14ac:dyDescent="0.25">
      <c r="A8478" t="s">
        <v>6687</v>
      </c>
      <c r="B8478">
        <v>1981</v>
      </c>
      <c r="C8478">
        <v>404</v>
      </c>
      <c r="D8478" t="s">
        <v>3443</v>
      </c>
      <c r="E8478" s="11">
        <v>1</v>
      </c>
      <c r="F8478"/>
    </row>
    <row r="8479" spans="1:6" x14ac:dyDescent="0.25">
      <c r="A8479" s="9" t="s">
        <v>9312</v>
      </c>
      <c r="B8479" s="9"/>
      <c r="C8479" s="9"/>
      <c r="D8479" s="9"/>
      <c r="E8479" s="12">
        <v>1</v>
      </c>
      <c r="F8479"/>
    </row>
    <row r="8480" spans="1:6" x14ac:dyDescent="0.25">
      <c r="A8480" t="s">
        <v>9313</v>
      </c>
      <c r="B8480">
        <v>2019</v>
      </c>
      <c r="C8480" t="s">
        <v>2950</v>
      </c>
      <c r="D8480" t="s">
        <v>1493</v>
      </c>
      <c r="E8480" s="11">
        <v>1</v>
      </c>
      <c r="F8480"/>
    </row>
    <row r="8481" spans="1:6" x14ac:dyDescent="0.25">
      <c r="A8481" s="9" t="s">
        <v>9314</v>
      </c>
      <c r="B8481" s="9"/>
      <c r="C8481" s="9"/>
      <c r="D8481" s="9"/>
      <c r="E8481" s="12">
        <v>1</v>
      </c>
      <c r="F8481"/>
    </row>
    <row r="8482" spans="1:6" x14ac:dyDescent="0.25">
      <c r="A8482" t="s">
        <v>4930</v>
      </c>
      <c r="B8482">
        <v>2017</v>
      </c>
      <c r="C8482" t="s">
        <v>4772</v>
      </c>
      <c r="D8482" t="s">
        <v>7154</v>
      </c>
      <c r="E8482" s="11">
        <v>1</v>
      </c>
      <c r="F8482"/>
    </row>
    <row r="8483" spans="1:6" x14ac:dyDescent="0.25">
      <c r="A8483" t="s">
        <v>4930</v>
      </c>
      <c r="B8483">
        <v>2019</v>
      </c>
      <c r="C8483">
        <v>50</v>
      </c>
      <c r="D8483" t="s">
        <v>7296</v>
      </c>
      <c r="E8483" s="11">
        <v>1</v>
      </c>
      <c r="F8483"/>
    </row>
    <row r="8484" spans="1:6" x14ac:dyDescent="0.25">
      <c r="A8484" t="s">
        <v>4930</v>
      </c>
      <c r="B8484">
        <v>2019</v>
      </c>
      <c r="C8484">
        <v>91</v>
      </c>
      <c r="D8484" t="s">
        <v>2554</v>
      </c>
      <c r="E8484" s="11">
        <v>1</v>
      </c>
      <c r="F8484"/>
    </row>
    <row r="8485" spans="1:6" x14ac:dyDescent="0.25">
      <c r="A8485" t="s">
        <v>4930</v>
      </c>
      <c r="B8485">
        <v>2019</v>
      </c>
      <c r="C8485">
        <v>120</v>
      </c>
      <c r="D8485" t="s">
        <v>2704</v>
      </c>
      <c r="E8485" s="11">
        <v>1</v>
      </c>
      <c r="F8485"/>
    </row>
    <row r="8486" spans="1:6" x14ac:dyDescent="0.25">
      <c r="A8486" t="s">
        <v>4930</v>
      </c>
      <c r="B8486">
        <v>2019</v>
      </c>
      <c r="C8486">
        <v>52</v>
      </c>
      <c r="D8486" t="s">
        <v>684</v>
      </c>
      <c r="E8486" s="11">
        <v>1</v>
      </c>
      <c r="F8486"/>
    </row>
    <row r="8487" spans="1:6" x14ac:dyDescent="0.25">
      <c r="A8487" t="s">
        <v>4930</v>
      </c>
      <c r="B8487">
        <v>2019</v>
      </c>
      <c r="C8487">
        <v>473</v>
      </c>
      <c r="D8487" t="s">
        <v>567</v>
      </c>
      <c r="E8487" s="11">
        <v>1</v>
      </c>
      <c r="F8487"/>
    </row>
    <row r="8488" spans="1:6" x14ac:dyDescent="0.25">
      <c r="A8488" t="s">
        <v>4930</v>
      </c>
      <c r="B8488">
        <v>2019</v>
      </c>
      <c r="C8488" t="s">
        <v>5429</v>
      </c>
      <c r="D8488" t="s">
        <v>9315</v>
      </c>
      <c r="E8488" s="11">
        <v>1</v>
      </c>
      <c r="F8488"/>
    </row>
    <row r="8489" spans="1:6" x14ac:dyDescent="0.25">
      <c r="A8489" s="9" t="s">
        <v>5522</v>
      </c>
      <c r="B8489" s="9"/>
      <c r="C8489" s="9"/>
      <c r="D8489" s="9"/>
      <c r="E8489" s="12">
        <v>7</v>
      </c>
      <c r="F8489"/>
    </row>
    <row r="8490" spans="1:6" x14ac:dyDescent="0.25">
      <c r="A8490" t="s">
        <v>9316</v>
      </c>
      <c r="B8490">
        <v>2019</v>
      </c>
      <c r="C8490" t="s">
        <v>6820</v>
      </c>
      <c r="D8490" t="s">
        <v>7161</v>
      </c>
      <c r="E8490" s="11">
        <v>1</v>
      </c>
      <c r="F8490"/>
    </row>
    <row r="8491" spans="1:6" x14ac:dyDescent="0.25">
      <c r="A8491" s="9" t="s">
        <v>9317</v>
      </c>
      <c r="B8491" s="9"/>
      <c r="C8491" s="9"/>
      <c r="D8491" s="9"/>
      <c r="E8491" s="12">
        <v>1</v>
      </c>
      <c r="F8491"/>
    </row>
    <row r="8492" spans="1:6" x14ac:dyDescent="0.25">
      <c r="A8492" t="s">
        <v>6688</v>
      </c>
      <c r="B8492">
        <v>2018</v>
      </c>
      <c r="C8492" t="s">
        <v>4393</v>
      </c>
      <c r="D8492" t="s">
        <v>5916</v>
      </c>
      <c r="E8492" s="11">
        <v>1</v>
      </c>
      <c r="F8492"/>
    </row>
    <row r="8493" spans="1:6" x14ac:dyDescent="0.25">
      <c r="A8493" s="9" t="s">
        <v>9318</v>
      </c>
      <c r="B8493" s="9"/>
      <c r="C8493" s="9"/>
      <c r="D8493" s="9"/>
      <c r="E8493" s="12">
        <v>1</v>
      </c>
      <c r="F8493"/>
    </row>
    <row r="8494" spans="1:6" x14ac:dyDescent="0.25">
      <c r="A8494" t="s">
        <v>9319</v>
      </c>
      <c r="B8494">
        <v>2019</v>
      </c>
      <c r="C8494">
        <v>582</v>
      </c>
      <c r="D8494" t="s">
        <v>567</v>
      </c>
      <c r="E8494" s="11">
        <v>1</v>
      </c>
      <c r="F8494"/>
    </row>
    <row r="8495" spans="1:6" x14ac:dyDescent="0.25">
      <c r="A8495" s="9" t="s">
        <v>9320</v>
      </c>
      <c r="B8495" s="9"/>
      <c r="C8495" s="9"/>
      <c r="D8495" s="9"/>
      <c r="E8495" s="12">
        <v>1</v>
      </c>
      <c r="F8495"/>
    </row>
    <row r="8496" spans="1:6" x14ac:dyDescent="0.25">
      <c r="A8496" t="s">
        <v>5866</v>
      </c>
      <c r="B8496">
        <v>2017</v>
      </c>
      <c r="C8496" t="s">
        <v>2103</v>
      </c>
      <c r="D8496" t="s">
        <v>5685</v>
      </c>
      <c r="E8496" s="11">
        <v>1</v>
      </c>
      <c r="F8496"/>
    </row>
    <row r="8497" spans="1:6" x14ac:dyDescent="0.25">
      <c r="A8497" t="s">
        <v>5866</v>
      </c>
      <c r="B8497">
        <v>2017</v>
      </c>
      <c r="C8497" t="s">
        <v>2213</v>
      </c>
      <c r="D8497" t="s">
        <v>5684</v>
      </c>
      <c r="E8497" s="11">
        <v>1</v>
      </c>
      <c r="F8497"/>
    </row>
    <row r="8498" spans="1:6" x14ac:dyDescent="0.25">
      <c r="A8498" s="9" t="s">
        <v>9321</v>
      </c>
      <c r="B8498" s="9"/>
      <c r="C8498" s="9"/>
      <c r="D8498" s="9"/>
      <c r="E8498" s="12">
        <v>2</v>
      </c>
      <c r="F8498"/>
    </row>
    <row r="8499" spans="1:6" x14ac:dyDescent="0.25">
      <c r="A8499" t="s">
        <v>9322</v>
      </c>
      <c r="B8499">
        <v>2019</v>
      </c>
      <c r="C8499" t="s">
        <v>6909</v>
      </c>
      <c r="D8499" t="s">
        <v>7161</v>
      </c>
      <c r="E8499" s="11">
        <v>1</v>
      </c>
      <c r="F8499"/>
    </row>
    <row r="8500" spans="1:6" x14ac:dyDescent="0.25">
      <c r="A8500" s="9" t="s">
        <v>9323</v>
      </c>
      <c r="B8500" s="9"/>
      <c r="C8500" s="9"/>
      <c r="D8500" s="9"/>
      <c r="E8500" s="12">
        <v>1</v>
      </c>
      <c r="F8500"/>
    </row>
    <row r="8501" spans="1:6" x14ac:dyDescent="0.25">
      <c r="A8501" t="s">
        <v>6689</v>
      </c>
      <c r="B8501">
        <v>1976</v>
      </c>
      <c r="C8501">
        <v>17</v>
      </c>
      <c r="D8501" t="s">
        <v>3443</v>
      </c>
      <c r="E8501" s="11">
        <v>1</v>
      </c>
      <c r="F8501"/>
    </row>
    <row r="8502" spans="1:6" x14ac:dyDescent="0.25">
      <c r="A8502" t="s">
        <v>6689</v>
      </c>
      <c r="B8502">
        <v>1981</v>
      </c>
      <c r="C8502">
        <v>670</v>
      </c>
      <c r="D8502" t="s">
        <v>3443</v>
      </c>
      <c r="E8502" s="11">
        <v>1</v>
      </c>
      <c r="F8502"/>
    </row>
    <row r="8503" spans="1:6" x14ac:dyDescent="0.25">
      <c r="A8503" s="9" t="s">
        <v>9324</v>
      </c>
      <c r="B8503" s="9"/>
      <c r="C8503" s="9"/>
      <c r="D8503" s="9"/>
      <c r="E8503" s="12">
        <v>2</v>
      </c>
      <c r="F8503"/>
    </row>
    <row r="8504" spans="1:6" x14ac:dyDescent="0.25">
      <c r="A8504" t="s">
        <v>4043</v>
      </c>
      <c r="B8504">
        <v>2018</v>
      </c>
      <c r="C8504" t="s">
        <v>3983</v>
      </c>
      <c r="D8504" t="s">
        <v>1493</v>
      </c>
      <c r="E8504" s="11">
        <v>1</v>
      </c>
      <c r="F8504"/>
    </row>
    <row r="8505" spans="1:6" x14ac:dyDescent="0.25">
      <c r="A8505" t="s">
        <v>4043</v>
      </c>
      <c r="B8505">
        <v>2019</v>
      </c>
      <c r="C8505">
        <v>432</v>
      </c>
      <c r="D8505" t="s">
        <v>3443</v>
      </c>
      <c r="E8505" s="11">
        <v>1</v>
      </c>
      <c r="F8505"/>
    </row>
    <row r="8506" spans="1:6" x14ac:dyDescent="0.25">
      <c r="A8506" s="9" t="s">
        <v>9325</v>
      </c>
      <c r="B8506" s="9"/>
      <c r="C8506" s="9"/>
      <c r="D8506" s="9"/>
      <c r="E8506" s="12">
        <v>2</v>
      </c>
      <c r="F8506"/>
    </row>
    <row r="8507" spans="1:6" x14ac:dyDescent="0.25">
      <c r="A8507" t="s">
        <v>338</v>
      </c>
      <c r="B8507">
        <v>1968</v>
      </c>
      <c r="C8507">
        <v>250</v>
      </c>
      <c r="D8507" t="s">
        <v>3443</v>
      </c>
      <c r="E8507" s="11">
        <v>1</v>
      </c>
      <c r="F8507"/>
    </row>
    <row r="8508" spans="1:6" x14ac:dyDescent="0.25">
      <c r="A8508" t="s">
        <v>338</v>
      </c>
      <c r="B8508">
        <v>1975</v>
      </c>
      <c r="C8508">
        <v>280</v>
      </c>
      <c r="D8508" t="s">
        <v>3443</v>
      </c>
      <c r="E8508" s="11">
        <v>1</v>
      </c>
      <c r="F8508"/>
    </row>
    <row r="8509" spans="1:6" x14ac:dyDescent="0.25">
      <c r="A8509" t="s">
        <v>338</v>
      </c>
      <c r="B8509">
        <v>1976</v>
      </c>
      <c r="C8509">
        <v>230</v>
      </c>
      <c r="D8509" t="s">
        <v>3443</v>
      </c>
      <c r="E8509" s="11">
        <v>1</v>
      </c>
      <c r="F8509"/>
    </row>
    <row r="8510" spans="1:6" x14ac:dyDescent="0.25">
      <c r="A8510" t="s">
        <v>338</v>
      </c>
      <c r="B8510">
        <v>1977</v>
      </c>
      <c r="C8510">
        <v>480</v>
      </c>
      <c r="D8510" t="s">
        <v>3443</v>
      </c>
      <c r="E8510" s="11">
        <v>1</v>
      </c>
      <c r="F8510"/>
    </row>
    <row r="8511" spans="1:6" x14ac:dyDescent="0.25">
      <c r="A8511" t="s">
        <v>338</v>
      </c>
      <c r="B8511">
        <v>1979</v>
      </c>
      <c r="C8511">
        <v>320</v>
      </c>
      <c r="D8511" t="s">
        <v>3443</v>
      </c>
      <c r="E8511" s="11">
        <v>1</v>
      </c>
      <c r="F8511"/>
    </row>
    <row r="8512" spans="1:6" x14ac:dyDescent="0.25">
      <c r="A8512" t="s">
        <v>338</v>
      </c>
      <c r="B8512">
        <v>1980</v>
      </c>
      <c r="C8512">
        <v>720</v>
      </c>
      <c r="D8512" t="s">
        <v>3443</v>
      </c>
      <c r="E8512" s="11">
        <v>1</v>
      </c>
      <c r="F8512"/>
    </row>
    <row r="8513" spans="1:6" x14ac:dyDescent="0.25">
      <c r="A8513" t="s">
        <v>338</v>
      </c>
      <c r="B8513">
        <v>1981</v>
      </c>
      <c r="C8513">
        <v>110</v>
      </c>
      <c r="D8513" t="s">
        <v>3443</v>
      </c>
      <c r="E8513" s="11">
        <v>1</v>
      </c>
      <c r="F8513"/>
    </row>
    <row r="8514" spans="1:6" x14ac:dyDescent="0.25">
      <c r="A8514" t="s">
        <v>338</v>
      </c>
      <c r="B8514">
        <v>1981</v>
      </c>
      <c r="C8514">
        <v>221</v>
      </c>
      <c r="D8514" t="s">
        <v>5893</v>
      </c>
      <c r="E8514" s="11">
        <v>1</v>
      </c>
      <c r="F8514"/>
    </row>
    <row r="8515" spans="1:6" x14ac:dyDescent="0.25">
      <c r="A8515" t="s">
        <v>338</v>
      </c>
      <c r="B8515">
        <v>1982</v>
      </c>
      <c r="C8515">
        <v>74</v>
      </c>
      <c r="D8515" t="s">
        <v>3442</v>
      </c>
      <c r="E8515" s="11">
        <v>1</v>
      </c>
      <c r="F8515"/>
    </row>
    <row r="8516" spans="1:6" x14ac:dyDescent="0.25">
      <c r="A8516" t="s">
        <v>338</v>
      </c>
      <c r="B8516">
        <v>1982</v>
      </c>
      <c r="C8516">
        <v>312</v>
      </c>
      <c r="D8516" t="s">
        <v>5893</v>
      </c>
      <c r="E8516" s="11">
        <v>1</v>
      </c>
      <c r="F8516"/>
    </row>
    <row r="8517" spans="1:6" x14ac:dyDescent="0.25">
      <c r="A8517" t="s">
        <v>338</v>
      </c>
      <c r="B8517">
        <v>1982</v>
      </c>
      <c r="C8517">
        <v>650</v>
      </c>
      <c r="D8517" t="s">
        <v>3443</v>
      </c>
      <c r="E8517" s="11">
        <v>1</v>
      </c>
      <c r="F8517"/>
    </row>
    <row r="8518" spans="1:6" x14ac:dyDescent="0.25">
      <c r="A8518" t="s">
        <v>338</v>
      </c>
      <c r="B8518">
        <v>1982</v>
      </c>
      <c r="C8518">
        <v>651</v>
      </c>
      <c r="D8518" t="s">
        <v>5998</v>
      </c>
      <c r="E8518" s="11">
        <v>1</v>
      </c>
      <c r="F8518"/>
    </row>
    <row r="8519" spans="1:6" x14ac:dyDescent="0.25">
      <c r="A8519" t="s">
        <v>338</v>
      </c>
      <c r="B8519">
        <v>1983</v>
      </c>
      <c r="C8519">
        <v>25</v>
      </c>
      <c r="D8519" t="s">
        <v>3442</v>
      </c>
      <c r="E8519" s="11">
        <v>1</v>
      </c>
      <c r="F8519"/>
    </row>
    <row r="8520" spans="1:6" x14ac:dyDescent="0.25">
      <c r="A8520" t="s">
        <v>338</v>
      </c>
      <c r="B8520">
        <v>1983</v>
      </c>
      <c r="C8520">
        <v>200</v>
      </c>
      <c r="D8520" t="s">
        <v>5893</v>
      </c>
      <c r="E8520" s="11">
        <v>1</v>
      </c>
      <c r="F8520"/>
    </row>
    <row r="8521" spans="1:6" x14ac:dyDescent="0.25">
      <c r="A8521" t="s">
        <v>338</v>
      </c>
      <c r="B8521">
        <v>1983</v>
      </c>
      <c r="C8521">
        <v>550</v>
      </c>
      <c r="D8521" t="s">
        <v>3443</v>
      </c>
      <c r="E8521" s="11">
        <v>1</v>
      </c>
      <c r="F8521"/>
    </row>
    <row r="8522" spans="1:6" x14ac:dyDescent="0.25">
      <c r="A8522" t="s">
        <v>338</v>
      </c>
      <c r="B8522">
        <v>1983</v>
      </c>
      <c r="C8522">
        <v>326</v>
      </c>
      <c r="D8522" t="s">
        <v>3442</v>
      </c>
      <c r="E8522" s="11">
        <v>1</v>
      </c>
      <c r="F8522"/>
    </row>
    <row r="8523" spans="1:6" x14ac:dyDescent="0.25">
      <c r="A8523" t="s">
        <v>338</v>
      </c>
      <c r="B8523">
        <v>1984</v>
      </c>
      <c r="C8523" t="s">
        <v>26</v>
      </c>
      <c r="D8523" t="s">
        <v>3442</v>
      </c>
      <c r="E8523" s="11">
        <v>1</v>
      </c>
      <c r="F8523"/>
    </row>
    <row r="8524" spans="1:6" x14ac:dyDescent="0.25">
      <c r="A8524" s="9" t="s">
        <v>9326</v>
      </c>
      <c r="B8524" s="9"/>
      <c r="C8524" s="9"/>
      <c r="D8524" s="9"/>
      <c r="E8524" s="12">
        <v>17</v>
      </c>
      <c r="F8524"/>
    </row>
    <row r="8525" spans="1:6" x14ac:dyDescent="0.25">
      <c r="A8525" t="s">
        <v>6321</v>
      </c>
      <c r="B8525">
        <v>1983</v>
      </c>
      <c r="C8525">
        <v>629</v>
      </c>
      <c r="D8525" t="s">
        <v>5893</v>
      </c>
      <c r="E8525" s="11">
        <v>1</v>
      </c>
      <c r="F8525"/>
    </row>
    <row r="8526" spans="1:6" x14ac:dyDescent="0.25">
      <c r="A8526" s="9" t="s">
        <v>9327</v>
      </c>
      <c r="B8526" s="9"/>
      <c r="C8526" s="9"/>
      <c r="D8526" s="9"/>
      <c r="E8526" s="12">
        <v>1</v>
      </c>
      <c r="F8526"/>
    </row>
    <row r="8527" spans="1:6" x14ac:dyDescent="0.25">
      <c r="A8527" t="s">
        <v>9328</v>
      </c>
      <c r="B8527">
        <v>2019</v>
      </c>
      <c r="C8527" t="s">
        <v>5578</v>
      </c>
      <c r="D8527" t="s">
        <v>1493</v>
      </c>
      <c r="E8527" s="11">
        <v>1</v>
      </c>
      <c r="F8527"/>
    </row>
    <row r="8528" spans="1:6" x14ac:dyDescent="0.25">
      <c r="A8528" s="9" t="s">
        <v>9329</v>
      </c>
      <c r="B8528" s="9"/>
      <c r="C8528" s="9"/>
      <c r="D8528" s="9"/>
      <c r="E8528" s="12">
        <v>1</v>
      </c>
      <c r="F8528"/>
    </row>
    <row r="8529" spans="1:6" x14ac:dyDescent="0.25">
      <c r="A8529" t="s">
        <v>339</v>
      </c>
      <c r="B8529">
        <v>2013</v>
      </c>
      <c r="C8529" t="s">
        <v>1200</v>
      </c>
      <c r="D8529" t="s">
        <v>1493</v>
      </c>
      <c r="E8529" s="11">
        <v>1</v>
      </c>
      <c r="F8529"/>
    </row>
    <row r="8530" spans="1:6" x14ac:dyDescent="0.25">
      <c r="A8530" t="s">
        <v>339</v>
      </c>
      <c r="B8530">
        <v>2015</v>
      </c>
      <c r="C8530">
        <v>178</v>
      </c>
      <c r="D8530" t="s">
        <v>3443</v>
      </c>
      <c r="E8530" s="11">
        <v>1</v>
      </c>
      <c r="F8530"/>
    </row>
    <row r="8531" spans="1:6" x14ac:dyDescent="0.25">
      <c r="A8531" t="s">
        <v>339</v>
      </c>
      <c r="B8531">
        <v>2017</v>
      </c>
      <c r="C8531">
        <v>216</v>
      </c>
      <c r="D8531" t="s">
        <v>6048</v>
      </c>
      <c r="E8531" s="11">
        <v>1</v>
      </c>
      <c r="F8531"/>
    </row>
    <row r="8532" spans="1:6" x14ac:dyDescent="0.25">
      <c r="A8532" t="s">
        <v>339</v>
      </c>
      <c r="B8532">
        <v>2017</v>
      </c>
      <c r="C8532">
        <v>518</v>
      </c>
      <c r="D8532" t="s">
        <v>3443</v>
      </c>
      <c r="E8532" s="11">
        <v>1</v>
      </c>
      <c r="F8532"/>
    </row>
    <row r="8533" spans="1:6" x14ac:dyDescent="0.25">
      <c r="A8533" t="s">
        <v>339</v>
      </c>
      <c r="B8533">
        <v>2018</v>
      </c>
      <c r="C8533">
        <v>170</v>
      </c>
      <c r="D8533" t="s">
        <v>3443</v>
      </c>
      <c r="E8533" s="11">
        <v>1</v>
      </c>
      <c r="F8533"/>
    </row>
    <row r="8534" spans="1:6" x14ac:dyDescent="0.25">
      <c r="A8534" t="s">
        <v>339</v>
      </c>
      <c r="B8534">
        <v>2018</v>
      </c>
      <c r="C8534" t="s">
        <v>1471</v>
      </c>
      <c r="D8534" t="s">
        <v>3454</v>
      </c>
      <c r="E8534" s="11">
        <v>1</v>
      </c>
      <c r="F8534"/>
    </row>
    <row r="8535" spans="1:6" x14ac:dyDescent="0.25">
      <c r="A8535" t="s">
        <v>339</v>
      </c>
      <c r="B8535">
        <v>2018</v>
      </c>
      <c r="C8535" t="s">
        <v>3933</v>
      </c>
      <c r="D8535" t="s">
        <v>5982</v>
      </c>
      <c r="E8535" s="11">
        <v>1</v>
      </c>
      <c r="F8535"/>
    </row>
    <row r="8536" spans="1:6" x14ac:dyDescent="0.25">
      <c r="A8536" t="s">
        <v>339</v>
      </c>
      <c r="B8536">
        <v>2018</v>
      </c>
      <c r="C8536" t="s">
        <v>3955</v>
      </c>
      <c r="D8536" t="s">
        <v>6044</v>
      </c>
      <c r="E8536" s="11">
        <v>1</v>
      </c>
      <c r="F8536"/>
    </row>
    <row r="8537" spans="1:6" x14ac:dyDescent="0.25">
      <c r="A8537" t="s">
        <v>339</v>
      </c>
      <c r="B8537">
        <v>2019</v>
      </c>
      <c r="C8537">
        <v>21</v>
      </c>
      <c r="D8537" t="s">
        <v>5954</v>
      </c>
      <c r="E8537" s="11">
        <v>1</v>
      </c>
      <c r="F8537"/>
    </row>
    <row r="8538" spans="1:6" x14ac:dyDescent="0.25">
      <c r="A8538" t="s">
        <v>339</v>
      </c>
      <c r="B8538">
        <v>2019</v>
      </c>
      <c r="C8538">
        <v>300</v>
      </c>
      <c r="D8538" t="s">
        <v>3443</v>
      </c>
      <c r="E8538" s="11">
        <v>1</v>
      </c>
      <c r="F8538"/>
    </row>
    <row r="8539" spans="1:6" x14ac:dyDescent="0.25">
      <c r="A8539" t="s">
        <v>339</v>
      </c>
      <c r="B8539">
        <v>2019</v>
      </c>
      <c r="C8539" t="s">
        <v>1183</v>
      </c>
      <c r="D8539" t="s">
        <v>9330</v>
      </c>
      <c r="E8539" s="11">
        <v>1</v>
      </c>
      <c r="F8539"/>
    </row>
    <row r="8540" spans="1:6" x14ac:dyDescent="0.25">
      <c r="A8540" t="s">
        <v>339</v>
      </c>
      <c r="B8540">
        <v>2019</v>
      </c>
      <c r="C8540" t="s">
        <v>4988</v>
      </c>
      <c r="D8540" t="s">
        <v>3442</v>
      </c>
      <c r="E8540" s="11">
        <v>1</v>
      </c>
      <c r="F8540"/>
    </row>
    <row r="8541" spans="1:6" x14ac:dyDescent="0.25">
      <c r="A8541" t="s">
        <v>339</v>
      </c>
      <c r="B8541">
        <v>2019</v>
      </c>
      <c r="C8541" t="s">
        <v>5574</v>
      </c>
      <c r="D8541" t="s">
        <v>6044</v>
      </c>
      <c r="E8541" s="11">
        <v>1</v>
      </c>
      <c r="F8541"/>
    </row>
    <row r="8542" spans="1:6" x14ac:dyDescent="0.25">
      <c r="A8542" s="9" t="s">
        <v>9331</v>
      </c>
      <c r="B8542" s="9"/>
      <c r="C8542" s="9"/>
      <c r="D8542" s="9"/>
      <c r="E8542" s="12">
        <v>13</v>
      </c>
      <c r="F8542"/>
    </row>
    <row r="8543" spans="1:6" x14ac:dyDescent="0.25">
      <c r="A8543" t="s">
        <v>9332</v>
      </c>
      <c r="B8543">
        <v>2019</v>
      </c>
      <c r="C8543">
        <v>625</v>
      </c>
      <c r="D8543" t="s">
        <v>3443</v>
      </c>
      <c r="E8543" s="11">
        <v>1</v>
      </c>
      <c r="F8543"/>
    </row>
    <row r="8544" spans="1:6" x14ac:dyDescent="0.25">
      <c r="A8544" s="9" t="s">
        <v>9333</v>
      </c>
      <c r="B8544" s="9"/>
      <c r="C8544" s="9"/>
      <c r="D8544" s="9"/>
      <c r="E8544" s="12">
        <v>1</v>
      </c>
      <c r="F8544"/>
    </row>
    <row r="8545" spans="1:6" x14ac:dyDescent="0.25">
      <c r="A8545" t="s">
        <v>6690</v>
      </c>
      <c r="B8545">
        <v>2018</v>
      </c>
      <c r="C8545" t="s">
        <v>2234</v>
      </c>
      <c r="D8545" t="s">
        <v>5684</v>
      </c>
      <c r="E8545" s="11">
        <v>1</v>
      </c>
      <c r="F8545"/>
    </row>
    <row r="8546" spans="1:6" x14ac:dyDescent="0.25">
      <c r="A8546" s="9" t="s">
        <v>9334</v>
      </c>
      <c r="B8546" s="9"/>
      <c r="C8546" s="9"/>
      <c r="D8546" s="9"/>
      <c r="E8546" s="12">
        <v>1</v>
      </c>
      <c r="F8546"/>
    </row>
    <row r="8547" spans="1:6" x14ac:dyDescent="0.25">
      <c r="A8547" t="s">
        <v>6782</v>
      </c>
      <c r="B8547">
        <v>2019</v>
      </c>
      <c r="C8547" t="s">
        <v>5375</v>
      </c>
      <c r="D8547" t="s">
        <v>6734</v>
      </c>
      <c r="E8547" s="11">
        <v>1</v>
      </c>
      <c r="F8547"/>
    </row>
    <row r="8548" spans="1:6" x14ac:dyDescent="0.25">
      <c r="A8548" s="9" t="s">
        <v>6783</v>
      </c>
      <c r="B8548" s="9"/>
      <c r="C8548" s="9"/>
      <c r="D8548" s="9"/>
      <c r="E8548" s="12">
        <v>1</v>
      </c>
      <c r="F8548"/>
    </row>
    <row r="8549" spans="1:6" x14ac:dyDescent="0.25">
      <c r="A8549" t="s">
        <v>6691</v>
      </c>
      <c r="B8549">
        <v>1983</v>
      </c>
      <c r="C8549">
        <v>641</v>
      </c>
      <c r="D8549" t="s">
        <v>5893</v>
      </c>
      <c r="E8549" s="11">
        <v>1</v>
      </c>
      <c r="F8549"/>
    </row>
    <row r="8550" spans="1:6" x14ac:dyDescent="0.25">
      <c r="A8550" s="9" t="s">
        <v>9335</v>
      </c>
      <c r="B8550" s="9"/>
      <c r="C8550" s="9"/>
      <c r="D8550" s="9"/>
      <c r="E8550" s="12">
        <v>1</v>
      </c>
      <c r="F8550"/>
    </row>
    <row r="8551" spans="1:6" x14ac:dyDescent="0.25">
      <c r="A8551" t="s">
        <v>341</v>
      </c>
      <c r="B8551">
        <v>1978</v>
      </c>
      <c r="C8551">
        <v>173</v>
      </c>
      <c r="D8551" t="s">
        <v>3443</v>
      </c>
      <c r="E8551" s="11">
        <v>1</v>
      </c>
      <c r="F8551"/>
    </row>
    <row r="8552" spans="1:6" x14ac:dyDescent="0.25">
      <c r="A8552" t="s">
        <v>341</v>
      </c>
      <c r="B8552">
        <v>1980</v>
      </c>
      <c r="C8552">
        <v>265</v>
      </c>
      <c r="D8552" t="s">
        <v>3443</v>
      </c>
      <c r="E8552" s="11">
        <v>1</v>
      </c>
      <c r="F8552"/>
    </row>
    <row r="8553" spans="1:6" x14ac:dyDescent="0.25">
      <c r="A8553" t="s">
        <v>341</v>
      </c>
      <c r="B8553">
        <v>1981</v>
      </c>
      <c r="C8553">
        <v>511</v>
      </c>
      <c r="D8553" t="s">
        <v>5893</v>
      </c>
      <c r="E8553" s="11">
        <v>1</v>
      </c>
      <c r="F8553"/>
    </row>
    <row r="8554" spans="1:6" x14ac:dyDescent="0.25">
      <c r="A8554" t="s">
        <v>341</v>
      </c>
      <c r="B8554">
        <v>1981</v>
      </c>
      <c r="C8554">
        <v>515</v>
      </c>
      <c r="D8554" t="s">
        <v>3443</v>
      </c>
      <c r="E8554" s="11">
        <v>1</v>
      </c>
      <c r="F8554"/>
    </row>
    <row r="8555" spans="1:6" x14ac:dyDescent="0.25">
      <c r="A8555" t="s">
        <v>341</v>
      </c>
      <c r="B8555">
        <v>1982</v>
      </c>
      <c r="C8555">
        <v>155</v>
      </c>
      <c r="D8555" t="s">
        <v>5893</v>
      </c>
      <c r="E8555" s="11">
        <v>1</v>
      </c>
      <c r="F8555"/>
    </row>
    <row r="8556" spans="1:6" x14ac:dyDescent="0.25">
      <c r="A8556" t="s">
        <v>341</v>
      </c>
      <c r="B8556">
        <v>1982</v>
      </c>
      <c r="C8556">
        <v>435</v>
      </c>
      <c r="D8556" t="s">
        <v>3443</v>
      </c>
      <c r="E8556" s="11">
        <v>1</v>
      </c>
      <c r="F8556"/>
    </row>
    <row r="8557" spans="1:6" x14ac:dyDescent="0.25">
      <c r="A8557" t="s">
        <v>341</v>
      </c>
      <c r="B8557">
        <v>1982</v>
      </c>
      <c r="C8557">
        <v>510</v>
      </c>
      <c r="D8557" t="s">
        <v>3442</v>
      </c>
      <c r="E8557" s="11">
        <v>1</v>
      </c>
      <c r="F8557"/>
    </row>
    <row r="8558" spans="1:6" x14ac:dyDescent="0.25">
      <c r="A8558" t="s">
        <v>341</v>
      </c>
      <c r="B8558">
        <v>1983</v>
      </c>
      <c r="C8558">
        <v>51</v>
      </c>
      <c r="D8558" t="s">
        <v>5893</v>
      </c>
      <c r="E8558" s="11">
        <v>1</v>
      </c>
      <c r="F8558"/>
    </row>
    <row r="8559" spans="1:6" x14ac:dyDescent="0.25">
      <c r="A8559" t="s">
        <v>341</v>
      </c>
      <c r="B8559">
        <v>1984</v>
      </c>
      <c r="C8559">
        <v>1</v>
      </c>
      <c r="D8559" t="s">
        <v>5954</v>
      </c>
      <c r="E8559" s="11">
        <v>1</v>
      </c>
      <c r="F8559"/>
    </row>
    <row r="8560" spans="1:6" x14ac:dyDescent="0.25">
      <c r="A8560" t="s">
        <v>341</v>
      </c>
      <c r="B8560">
        <v>1984</v>
      </c>
      <c r="C8560">
        <v>10</v>
      </c>
      <c r="D8560" t="s">
        <v>3443</v>
      </c>
      <c r="E8560" s="11">
        <v>1</v>
      </c>
      <c r="F8560"/>
    </row>
    <row r="8561" spans="1:6" x14ac:dyDescent="0.25">
      <c r="A8561" t="s">
        <v>341</v>
      </c>
      <c r="B8561">
        <v>1984</v>
      </c>
      <c r="C8561">
        <v>48</v>
      </c>
      <c r="D8561" t="s">
        <v>3442</v>
      </c>
      <c r="E8561" s="11">
        <v>1</v>
      </c>
      <c r="F8561"/>
    </row>
    <row r="8562" spans="1:6" x14ac:dyDescent="0.25">
      <c r="A8562" t="s">
        <v>341</v>
      </c>
      <c r="B8562">
        <v>1986</v>
      </c>
      <c r="C8562">
        <v>780</v>
      </c>
      <c r="D8562" t="s">
        <v>3443</v>
      </c>
      <c r="E8562" s="11">
        <v>1</v>
      </c>
      <c r="F8562"/>
    </row>
    <row r="8563" spans="1:6" x14ac:dyDescent="0.25">
      <c r="A8563" t="s">
        <v>341</v>
      </c>
      <c r="B8563">
        <v>1987</v>
      </c>
      <c r="C8563">
        <v>126</v>
      </c>
      <c r="D8563" t="s">
        <v>3442</v>
      </c>
      <c r="E8563" s="11">
        <v>1</v>
      </c>
      <c r="F8563"/>
    </row>
    <row r="8564" spans="1:6" x14ac:dyDescent="0.25">
      <c r="A8564" t="s">
        <v>341</v>
      </c>
      <c r="B8564">
        <v>1987</v>
      </c>
      <c r="C8564">
        <v>773</v>
      </c>
      <c r="D8564" t="s">
        <v>3443</v>
      </c>
      <c r="E8564" s="11">
        <v>1</v>
      </c>
      <c r="F8564"/>
    </row>
    <row r="8565" spans="1:6" x14ac:dyDescent="0.25">
      <c r="A8565" t="s">
        <v>341</v>
      </c>
      <c r="B8565">
        <v>1988</v>
      </c>
      <c r="C8565">
        <v>165</v>
      </c>
      <c r="D8565" t="s">
        <v>3443</v>
      </c>
      <c r="E8565" s="11">
        <v>1</v>
      </c>
      <c r="F8565"/>
    </row>
    <row r="8566" spans="1:6" x14ac:dyDescent="0.25">
      <c r="A8566" t="s">
        <v>341</v>
      </c>
      <c r="B8566">
        <v>1988</v>
      </c>
      <c r="C8566">
        <v>295</v>
      </c>
      <c r="D8566" t="s">
        <v>3442</v>
      </c>
      <c r="E8566" s="11">
        <v>1</v>
      </c>
      <c r="F8566"/>
    </row>
    <row r="8567" spans="1:6" x14ac:dyDescent="0.25">
      <c r="A8567" t="s">
        <v>341</v>
      </c>
      <c r="B8567">
        <v>1989</v>
      </c>
      <c r="C8567">
        <v>5</v>
      </c>
      <c r="D8567" t="s">
        <v>3442</v>
      </c>
      <c r="E8567" s="11">
        <v>1</v>
      </c>
      <c r="F8567"/>
    </row>
    <row r="8568" spans="1:6" x14ac:dyDescent="0.25">
      <c r="A8568" t="s">
        <v>341</v>
      </c>
      <c r="B8568">
        <v>1989</v>
      </c>
      <c r="C8568">
        <v>55</v>
      </c>
      <c r="D8568" t="s">
        <v>3442</v>
      </c>
      <c r="E8568" s="11">
        <v>1</v>
      </c>
      <c r="F8568"/>
    </row>
    <row r="8569" spans="1:6" x14ac:dyDescent="0.25">
      <c r="A8569" t="s">
        <v>341</v>
      </c>
      <c r="B8569">
        <v>1989</v>
      </c>
      <c r="C8569">
        <v>200</v>
      </c>
      <c r="D8569" t="s">
        <v>5893</v>
      </c>
      <c r="E8569" s="11">
        <v>1</v>
      </c>
      <c r="F8569"/>
    </row>
    <row r="8570" spans="1:6" x14ac:dyDescent="0.25">
      <c r="A8570" t="s">
        <v>341</v>
      </c>
      <c r="B8570">
        <v>1989</v>
      </c>
      <c r="C8570">
        <v>615</v>
      </c>
      <c r="D8570" t="s">
        <v>3443</v>
      </c>
      <c r="E8570" s="11">
        <v>1</v>
      </c>
      <c r="F8570"/>
    </row>
    <row r="8571" spans="1:6" x14ac:dyDescent="0.25">
      <c r="A8571" t="s">
        <v>341</v>
      </c>
      <c r="B8571">
        <v>1990</v>
      </c>
      <c r="C8571">
        <v>290</v>
      </c>
      <c r="D8571" t="s">
        <v>3443</v>
      </c>
      <c r="E8571" s="11">
        <v>1</v>
      </c>
      <c r="F8571"/>
    </row>
    <row r="8572" spans="1:6" x14ac:dyDescent="0.25">
      <c r="A8572" t="s">
        <v>341</v>
      </c>
      <c r="B8572">
        <v>1990</v>
      </c>
      <c r="C8572">
        <v>340</v>
      </c>
      <c r="D8572" t="s">
        <v>5893</v>
      </c>
      <c r="E8572" s="11">
        <v>1</v>
      </c>
      <c r="F8572"/>
    </row>
    <row r="8573" spans="1:6" x14ac:dyDescent="0.25">
      <c r="A8573" t="s">
        <v>341</v>
      </c>
      <c r="B8573">
        <v>1990</v>
      </c>
      <c r="C8573">
        <v>146</v>
      </c>
      <c r="D8573" t="s">
        <v>3442</v>
      </c>
      <c r="E8573" s="11">
        <v>1</v>
      </c>
      <c r="F8573"/>
    </row>
    <row r="8574" spans="1:6" x14ac:dyDescent="0.25">
      <c r="A8574" t="s">
        <v>341</v>
      </c>
      <c r="B8574">
        <v>1991</v>
      </c>
      <c r="C8574">
        <v>344</v>
      </c>
      <c r="D8574" t="s">
        <v>5933</v>
      </c>
      <c r="E8574" s="11">
        <v>1</v>
      </c>
      <c r="F8574"/>
    </row>
    <row r="8575" spans="1:6" x14ac:dyDescent="0.25">
      <c r="A8575" t="s">
        <v>341</v>
      </c>
      <c r="B8575">
        <v>1991</v>
      </c>
      <c r="C8575">
        <v>575</v>
      </c>
      <c r="D8575" t="s">
        <v>3443</v>
      </c>
      <c r="E8575" s="11">
        <v>1</v>
      </c>
      <c r="F8575"/>
    </row>
    <row r="8576" spans="1:6" x14ac:dyDescent="0.25">
      <c r="A8576" t="s">
        <v>341</v>
      </c>
      <c r="B8576">
        <v>1991</v>
      </c>
      <c r="C8576">
        <v>601</v>
      </c>
      <c r="D8576" t="s">
        <v>5893</v>
      </c>
      <c r="E8576" s="11">
        <v>1</v>
      </c>
      <c r="F8576"/>
    </row>
    <row r="8577" spans="1:6" x14ac:dyDescent="0.25">
      <c r="A8577" t="s">
        <v>341</v>
      </c>
      <c r="B8577">
        <v>1991</v>
      </c>
      <c r="C8577">
        <v>272</v>
      </c>
      <c r="D8577" t="s">
        <v>3442</v>
      </c>
      <c r="E8577" s="11">
        <v>1</v>
      </c>
      <c r="F8577"/>
    </row>
    <row r="8578" spans="1:6" x14ac:dyDescent="0.25">
      <c r="A8578" t="s">
        <v>341</v>
      </c>
      <c r="B8578">
        <v>1992</v>
      </c>
      <c r="C8578">
        <v>90</v>
      </c>
      <c r="D8578" t="s">
        <v>3443</v>
      </c>
      <c r="E8578" s="11">
        <v>1</v>
      </c>
      <c r="F8578"/>
    </row>
    <row r="8579" spans="1:6" x14ac:dyDescent="0.25">
      <c r="A8579" t="s">
        <v>341</v>
      </c>
      <c r="B8579">
        <v>1992</v>
      </c>
      <c r="C8579">
        <v>173</v>
      </c>
      <c r="D8579" t="s">
        <v>3442</v>
      </c>
      <c r="E8579" s="11">
        <v>1</v>
      </c>
      <c r="F8579"/>
    </row>
    <row r="8580" spans="1:6" x14ac:dyDescent="0.25">
      <c r="A8580" t="s">
        <v>341</v>
      </c>
      <c r="B8580">
        <v>1993</v>
      </c>
      <c r="C8580">
        <v>260</v>
      </c>
      <c r="D8580" t="s">
        <v>5893</v>
      </c>
      <c r="E8580" s="11">
        <v>1</v>
      </c>
      <c r="F8580"/>
    </row>
    <row r="8581" spans="1:6" x14ac:dyDescent="0.25">
      <c r="A8581" t="s">
        <v>341</v>
      </c>
      <c r="B8581">
        <v>1994</v>
      </c>
      <c r="C8581">
        <v>15</v>
      </c>
      <c r="D8581" t="s">
        <v>3442</v>
      </c>
      <c r="E8581" s="11">
        <v>1</v>
      </c>
      <c r="F8581"/>
    </row>
    <row r="8582" spans="1:6" x14ac:dyDescent="0.25">
      <c r="A8582" t="s">
        <v>341</v>
      </c>
      <c r="B8582">
        <v>1994</v>
      </c>
      <c r="C8582">
        <v>197</v>
      </c>
      <c r="D8582" t="s">
        <v>5893</v>
      </c>
      <c r="E8582" s="11">
        <v>1</v>
      </c>
      <c r="F8582"/>
    </row>
    <row r="8583" spans="1:6" x14ac:dyDescent="0.25">
      <c r="A8583" t="s">
        <v>341</v>
      </c>
      <c r="B8583">
        <v>1994</v>
      </c>
      <c r="C8583">
        <v>310</v>
      </c>
      <c r="D8583" t="s">
        <v>3443</v>
      </c>
      <c r="E8583" s="11">
        <v>1</v>
      </c>
      <c r="F8583"/>
    </row>
    <row r="8584" spans="1:6" x14ac:dyDescent="0.25">
      <c r="A8584" s="9" t="s">
        <v>9336</v>
      </c>
      <c r="B8584" s="9"/>
      <c r="C8584" s="9"/>
      <c r="D8584" s="9"/>
      <c r="E8584" s="12">
        <v>33</v>
      </c>
      <c r="F8584"/>
    </row>
    <row r="8585" spans="1:6" x14ac:dyDescent="0.25">
      <c r="A8585" t="s">
        <v>2766</v>
      </c>
      <c r="B8585">
        <v>2016</v>
      </c>
      <c r="C8585">
        <v>179</v>
      </c>
      <c r="D8585" t="s">
        <v>2564</v>
      </c>
      <c r="E8585" s="11">
        <v>1</v>
      </c>
      <c r="F8585"/>
    </row>
    <row r="8586" spans="1:6" x14ac:dyDescent="0.25">
      <c r="A8586" s="9" t="s">
        <v>9337</v>
      </c>
      <c r="B8586" s="9"/>
      <c r="C8586" s="9"/>
      <c r="D8586" s="9"/>
      <c r="E8586" s="12">
        <v>1</v>
      </c>
      <c r="F8586"/>
    </row>
    <row r="8587" spans="1:6" x14ac:dyDescent="0.25">
      <c r="A8587" t="s">
        <v>3584</v>
      </c>
      <c r="B8587">
        <v>2017</v>
      </c>
      <c r="C8587" t="s">
        <v>2172</v>
      </c>
      <c r="D8587" t="s">
        <v>5685</v>
      </c>
      <c r="E8587" s="11">
        <v>1</v>
      </c>
      <c r="F8587"/>
    </row>
    <row r="8588" spans="1:6" x14ac:dyDescent="0.25">
      <c r="A8588" t="s">
        <v>3584</v>
      </c>
      <c r="B8588">
        <v>2017</v>
      </c>
      <c r="C8588" t="s">
        <v>2931</v>
      </c>
      <c r="D8588" t="s">
        <v>1493</v>
      </c>
      <c r="E8588" s="11">
        <v>1</v>
      </c>
      <c r="F8588"/>
    </row>
    <row r="8589" spans="1:6" x14ac:dyDescent="0.25">
      <c r="A8589" s="9" t="s">
        <v>9338</v>
      </c>
      <c r="B8589" s="9"/>
      <c r="C8589" s="9"/>
      <c r="D8589" s="9"/>
      <c r="E8589" s="12">
        <v>2</v>
      </c>
      <c r="F8589"/>
    </row>
    <row r="8590" spans="1:6" x14ac:dyDescent="0.25">
      <c r="A8590" t="s">
        <v>2767</v>
      </c>
      <c r="B8590">
        <v>2017</v>
      </c>
      <c r="C8590">
        <v>261</v>
      </c>
      <c r="D8590" t="s">
        <v>2554</v>
      </c>
      <c r="E8590" s="11">
        <v>1</v>
      </c>
      <c r="F8590"/>
    </row>
    <row r="8591" spans="1:6" x14ac:dyDescent="0.25">
      <c r="A8591" t="s">
        <v>2767</v>
      </c>
      <c r="B8591">
        <v>2017</v>
      </c>
      <c r="C8591">
        <v>478</v>
      </c>
      <c r="D8591" t="s">
        <v>567</v>
      </c>
      <c r="E8591" s="11">
        <v>1</v>
      </c>
      <c r="F8591"/>
    </row>
    <row r="8592" spans="1:6" x14ac:dyDescent="0.25">
      <c r="A8592" s="9" t="s">
        <v>9339</v>
      </c>
      <c r="B8592" s="9"/>
      <c r="C8592" s="9"/>
      <c r="D8592" s="9"/>
      <c r="E8592" s="12">
        <v>2</v>
      </c>
      <c r="F8592"/>
    </row>
    <row r="8593" spans="1:6" x14ac:dyDescent="0.25">
      <c r="A8593" t="s">
        <v>9340</v>
      </c>
      <c r="B8593">
        <v>2019</v>
      </c>
      <c r="C8593" t="s">
        <v>6807</v>
      </c>
      <c r="D8593" t="s">
        <v>7161</v>
      </c>
      <c r="E8593" s="11">
        <v>1</v>
      </c>
      <c r="F8593"/>
    </row>
    <row r="8594" spans="1:6" x14ac:dyDescent="0.25">
      <c r="A8594" s="9" t="s">
        <v>9341</v>
      </c>
      <c r="B8594" s="9"/>
      <c r="C8594" s="9"/>
      <c r="D8594" s="9"/>
      <c r="E8594" s="12">
        <v>1</v>
      </c>
      <c r="F8594"/>
    </row>
    <row r="8595" spans="1:6" x14ac:dyDescent="0.25">
      <c r="A8595" t="s">
        <v>5867</v>
      </c>
      <c r="B8595">
        <v>2017</v>
      </c>
      <c r="C8595" t="s">
        <v>4720</v>
      </c>
      <c r="D8595" t="s">
        <v>5686</v>
      </c>
      <c r="E8595" s="11">
        <v>1</v>
      </c>
      <c r="F8595"/>
    </row>
    <row r="8596" spans="1:6" x14ac:dyDescent="0.25">
      <c r="A8596" t="s">
        <v>5867</v>
      </c>
      <c r="B8596">
        <v>2018</v>
      </c>
      <c r="C8596" t="s">
        <v>2103</v>
      </c>
      <c r="D8596" t="s">
        <v>6158</v>
      </c>
      <c r="E8596" s="11">
        <v>1</v>
      </c>
      <c r="F8596"/>
    </row>
    <row r="8597" spans="1:6" x14ac:dyDescent="0.25">
      <c r="A8597" s="9" t="s">
        <v>9342</v>
      </c>
      <c r="B8597" s="9"/>
      <c r="C8597" s="9"/>
      <c r="D8597" s="9"/>
      <c r="E8597" s="12">
        <v>2</v>
      </c>
      <c r="F8597"/>
    </row>
    <row r="8598" spans="1:6" x14ac:dyDescent="0.25">
      <c r="A8598" t="s">
        <v>3585</v>
      </c>
      <c r="B8598">
        <v>2017</v>
      </c>
      <c r="C8598" t="s">
        <v>2893</v>
      </c>
      <c r="D8598" t="s">
        <v>1493</v>
      </c>
      <c r="E8598" s="11">
        <v>1</v>
      </c>
      <c r="F8598"/>
    </row>
    <row r="8599" spans="1:6" x14ac:dyDescent="0.25">
      <c r="A8599" t="s">
        <v>3585</v>
      </c>
      <c r="B8599">
        <v>2017</v>
      </c>
      <c r="C8599" t="s">
        <v>2954</v>
      </c>
      <c r="D8599" t="s">
        <v>1493</v>
      </c>
      <c r="E8599" s="11">
        <v>1</v>
      </c>
      <c r="F8599"/>
    </row>
    <row r="8600" spans="1:6" x14ac:dyDescent="0.25">
      <c r="A8600" t="s">
        <v>3585</v>
      </c>
      <c r="B8600">
        <v>2018</v>
      </c>
      <c r="C8600">
        <v>374</v>
      </c>
      <c r="D8600" t="s">
        <v>3443</v>
      </c>
      <c r="E8600" s="11">
        <v>1</v>
      </c>
      <c r="F8600"/>
    </row>
    <row r="8601" spans="1:6" x14ac:dyDescent="0.25">
      <c r="A8601" s="9" t="s">
        <v>9343</v>
      </c>
      <c r="B8601" s="9"/>
      <c r="C8601" s="9"/>
      <c r="D8601" s="9"/>
      <c r="E8601" s="12">
        <v>3</v>
      </c>
      <c r="F8601"/>
    </row>
    <row r="8602" spans="1:6" x14ac:dyDescent="0.25">
      <c r="A8602" t="s">
        <v>9344</v>
      </c>
      <c r="B8602">
        <v>2019</v>
      </c>
      <c r="C8602">
        <v>653</v>
      </c>
      <c r="D8602" t="s">
        <v>2564</v>
      </c>
      <c r="E8602" s="11">
        <v>1</v>
      </c>
      <c r="F8602"/>
    </row>
    <row r="8603" spans="1:6" x14ac:dyDescent="0.25">
      <c r="A8603" s="9" t="s">
        <v>9345</v>
      </c>
      <c r="B8603" s="9"/>
      <c r="C8603" s="9"/>
      <c r="D8603" s="9"/>
      <c r="E8603" s="12">
        <v>1</v>
      </c>
      <c r="F8603"/>
    </row>
    <row r="8604" spans="1:6" x14ac:dyDescent="0.25">
      <c r="A8604" t="s">
        <v>342</v>
      </c>
      <c r="B8604">
        <v>2011</v>
      </c>
      <c r="C8604">
        <v>660</v>
      </c>
      <c r="D8604" t="s">
        <v>3443</v>
      </c>
      <c r="E8604" s="11">
        <v>1</v>
      </c>
      <c r="F8604"/>
    </row>
    <row r="8605" spans="1:6" x14ac:dyDescent="0.25">
      <c r="A8605" s="9" t="s">
        <v>9346</v>
      </c>
      <c r="B8605" s="9"/>
      <c r="C8605" s="9"/>
      <c r="D8605" s="9"/>
      <c r="E8605" s="12">
        <v>1</v>
      </c>
      <c r="F8605"/>
    </row>
    <row r="8606" spans="1:6" x14ac:dyDescent="0.25">
      <c r="A8606" t="s">
        <v>4210</v>
      </c>
      <c r="B8606" t="s">
        <v>4210</v>
      </c>
      <c r="C8606" t="s">
        <v>4210</v>
      </c>
      <c r="D8606" t="s">
        <v>4210</v>
      </c>
      <c r="E8606" s="11"/>
      <c r="F8606"/>
    </row>
    <row r="8607" spans="1:6" x14ac:dyDescent="0.25">
      <c r="A8607" s="9" t="s">
        <v>9347</v>
      </c>
      <c r="B8607" s="9"/>
      <c r="C8607" s="9"/>
      <c r="D8607" s="9"/>
      <c r="E8607" s="12"/>
      <c r="F8607"/>
    </row>
    <row r="8608" spans="1:6" x14ac:dyDescent="0.25">
      <c r="A8608" t="s">
        <v>699</v>
      </c>
      <c r="E8608" s="4">
        <v>6785</v>
      </c>
      <c r="F8608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G8608"/>
  <sheetViews>
    <sheetView workbookViewId="0">
      <selection activeCell="D5" sqref="D5"/>
    </sheetView>
  </sheetViews>
  <sheetFormatPr defaultRowHeight="15" x14ac:dyDescent="0.25"/>
  <cols>
    <col min="1" max="1" width="42.140625" customWidth="1"/>
    <col min="2" max="4" width="10.7109375" customWidth="1"/>
    <col min="5" max="5" width="10.7109375" bestFit="1" customWidth="1"/>
    <col min="6" max="6" width="11.5703125" style="13" customWidth="1"/>
    <col min="7" max="7" width="10.85546875" bestFit="1" customWidth="1"/>
    <col min="8" max="8" width="11.5703125" bestFit="1" customWidth="1"/>
  </cols>
  <sheetData>
    <row r="1" spans="1:7" x14ac:dyDescent="0.25">
      <c r="A1" s="10" t="s">
        <v>7</v>
      </c>
      <c r="B1" t="s">
        <v>3586</v>
      </c>
    </row>
    <row r="2" spans="1:7" x14ac:dyDescent="0.25">
      <c r="A2" s="10" t="s">
        <v>13</v>
      </c>
      <c r="B2" t="s">
        <v>13</v>
      </c>
    </row>
    <row r="3" spans="1:7" x14ac:dyDescent="0.25">
      <c r="A3" s="10" t="s">
        <v>2</v>
      </c>
      <c r="B3" t="s">
        <v>3586</v>
      </c>
    </row>
    <row r="5" spans="1:7" x14ac:dyDescent="0.25">
      <c r="A5" s="10" t="s">
        <v>17</v>
      </c>
      <c r="B5" t="s">
        <v>569</v>
      </c>
      <c r="F5"/>
    </row>
    <row r="6" spans="1:7" x14ac:dyDescent="0.25">
      <c r="A6" t="s">
        <v>21</v>
      </c>
      <c r="B6" s="11">
        <v>7</v>
      </c>
      <c r="F6"/>
      <c r="G6" s="11"/>
    </row>
    <row r="7" spans="1:7" x14ac:dyDescent="0.25">
      <c r="A7" t="s">
        <v>22</v>
      </c>
      <c r="B7" s="11">
        <v>8</v>
      </c>
      <c r="F7"/>
    </row>
    <row r="8" spans="1:7" x14ac:dyDescent="0.25">
      <c r="A8" t="s">
        <v>6165</v>
      </c>
      <c r="B8" s="11">
        <v>1</v>
      </c>
      <c r="F8"/>
    </row>
    <row r="9" spans="1:7" x14ac:dyDescent="0.25">
      <c r="A9" t="s">
        <v>25</v>
      </c>
      <c r="B9" s="11">
        <v>1</v>
      </c>
      <c r="F9"/>
    </row>
    <row r="10" spans="1:7" x14ac:dyDescent="0.25">
      <c r="A10" t="s">
        <v>31</v>
      </c>
      <c r="B10" s="11">
        <v>8</v>
      </c>
      <c r="F10"/>
      <c r="G10" s="11"/>
    </row>
    <row r="11" spans="1:7" x14ac:dyDescent="0.25">
      <c r="A11" t="s">
        <v>35</v>
      </c>
      <c r="B11" s="11">
        <v>13</v>
      </c>
      <c r="F11"/>
    </row>
    <row r="12" spans="1:7" x14ac:dyDescent="0.25">
      <c r="A12" t="s">
        <v>6175</v>
      </c>
      <c r="B12" s="11">
        <v>1</v>
      </c>
      <c r="F12"/>
    </row>
    <row r="13" spans="1:7" x14ac:dyDescent="0.25">
      <c r="A13" t="s">
        <v>36</v>
      </c>
      <c r="B13" s="11">
        <v>5</v>
      </c>
      <c r="F13"/>
    </row>
    <row r="14" spans="1:7" x14ac:dyDescent="0.25">
      <c r="A14" t="s">
        <v>38</v>
      </c>
      <c r="B14" s="11">
        <v>1</v>
      </c>
      <c r="F14"/>
      <c r="G14" s="11"/>
    </row>
    <row r="15" spans="1:7" x14ac:dyDescent="0.25">
      <c r="A15" t="s">
        <v>39</v>
      </c>
      <c r="B15" s="11">
        <v>2</v>
      </c>
      <c r="F15"/>
    </row>
    <row r="16" spans="1:7" x14ac:dyDescent="0.25">
      <c r="A16" t="s">
        <v>41</v>
      </c>
      <c r="B16" s="11">
        <v>53</v>
      </c>
      <c r="F16"/>
      <c r="G16" s="11"/>
    </row>
    <row r="17" spans="1:7" x14ac:dyDescent="0.25">
      <c r="A17" t="s">
        <v>6190</v>
      </c>
      <c r="B17" s="11">
        <v>1</v>
      </c>
      <c r="F17"/>
    </row>
    <row r="18" spans="1:7" x14ac:dyDescent="0.25">
      <c r="A18" t="s">
        <v>46</v>
      </c>
      <c r="B18" s="11">
        <v>53</v>
      </c>
      <c r="F18"/>
      <c r="G18" s="11"/>
    </row>
    <row r="19" spans="1:7" x14ac:dyDescent="0.25">
      <c r="A19" t="s">
        <v>6000</v>
      </c>
      <c r="B19" s="11">
        <v>1</v>
      </c>
      <c r="F19"/>
    </row>
    <row r="20" spans="1:7" x14ac:dyDescent="0.25">
      <c r="A20" t="s">
        <v>47</v>
      </c>
      <c r="B20" s="11">
        <v>3</v>
      </c>
      <c r="F20"/>
    </row>
    <row r="21" spans="1:7" x14ac:dyDescent="0.25">
      <c r="A21" t="s">
        <v>51</v>
      </c>
      <c r="B21" s="11">
        <v>1</v>
      </c>
      <c r="F21"/>
    </row>
    <row r="22" spans="1:7" x14ac:dyDescent="0.25">
      <c r="A22" t="s">
        <v>6013</v>
      </c>
      <c r="B22" s="11">
        <v>1</v>
      </c>
      <c r="F22"/>
    </row>
    <row r="23" spans="1:7" x14ac:dyDescent="0.25">
      <c r="A23" t="s">
        <v>55</v>
      </c>
      <c r="B23" s="11">
        <v>32</v>
      </c>
      <c r="F23"/>
      <c r="G23" s="11"/>
    </row>
    <row r="24" spans="1:7" x14ac:dyDescent="0.25">
      <c r="A24" t="s">
        <v>6015</v>
      </c>
      <c r="B24" s="11">
        <v>1</v>
      </c>
      <c r="F24"/>
    </row>
    <row r="25" spans="1:7" x14ac:dyDescent="0.25">
      <c r="A25" t="s">
        <v>56</v>
      </c>
      <c r="B25" s="11">
        <v>43</v>
      </c>
      <c r="F25"/>
    </row>
    <row r="26" spans="1:7" x14ac:dyDescent="0.25">
      <c r="A26" t="s">
        <v>6202</v>
      </c>
      <c r="B26" s="11">
        <v>1</v>
      </c>
      <c r="F26"/>
      <c r="G26" s="11"/>
    </row>
    <row r="27" spans="1:7" x14ac:dyDescent="0.25">
      <c r="A27" t="s">
        <v>57</v>
      </c>
      <c r="B27" s="11">
        <v>71</v>
      </c>
      <c r="F27"/>
    </row>
    <row r="28" spans="1:7" x14ac:dyDescent="0.25">
      <c r="A28" t="s">
        <v>6206</v>
      </c>
      <c r="B28" s="11">
        <v>1</v>
      </c>
      <c r="F28"/>
    </row>
    <row r="29" spans="1:7" x14ac:dyDescent="0.25">
      <c r="A29" t="s">
        <v>6207</v>
      </c>
      <c r="B29" s="11">
        <v>1</v>
      </c>
      <c r="F29"/>
    </row>
    <row r="30" spans="1:7" x14ac:dyDescent="0.25">
      <c r="A30" t="s">
        <v>6208</v>
      </c>
      <c r="B30" s="11">
        <v>1</v>
      </c>
      <c r="F30"/>
    </row>
    <row r="31" spans="1:7" x14ac:dyDescent="0.25">
      <c r="A31" t="s">
        <v>62</v>
      </c>
      <c r="B31" s="11">
        <v>2</v>
      </c>
      <c r="F31"/>
    </row>
    <row r="32" spans="1:7" x14ac:dyDescent="0.25">
      <c r="A32" t="s">
        <v>71</v>
      </c>
      <c r="B32" s="11">
        <v>39</v>
      </c>
      <c r="F32"/>
      <c r="G32" s="11"/>
    </row>
    <row r="33" spans="1:7" x14ac:dyDescent="0.25">
      <c r="A33" t="s">
        <v>3618</v>
      </c>
      <c r="B33" s="11">
        <v>1</v>
      </c>
      <c r="F33"/>
    </row>
    <row r="34" spans="1:7" x14ac:dyDescent="0.25">
      <c r="A34" t="s">
        <v>81</v>
      </c>
      <c r="B34" s="11">
        <v>1</v>
      </c>
      <c r="F34"/>
    </row>
    <row r="35" spans="1:7" x14ac:dyDescent="0.25">
      <c r="A35" t="s">
        <v>84</v>
      </c>
      <c r="B35" s="11">
        <v>36</v>
      </c>
      <c r="F35"/>
    </row>
    <row r="36" spans="1:7" x14ac:dyDescent="0.25">
      <c r="A36" t="s">
        <v>90</v>
      </c>
      <c r="B36" s="11">
        <v>15</v>
      </c>
      <c r="F36"/>
    </row>
    <row r="37" spans="1:7" x14ac:dyDescent="0.25">
      <c r="A37" t="s">
        <v>91</v>
      </c>
      <c r="B37" s="11">
        <v>31</v>
      </c>
      <c r="F37"/>
    </row>
    <row r="38" spans="1:7" x14ac:dyDescent="0.25">
      <c r="A38" t="s">
        <v>6214</v>
      </c>
      <c r="B38" s="11">
        <v>1</v>
      </c>
      <c r="F38"/>
      <c r="G38" s="11"/>
    </row>
    <row r="39" spans="1:7" x14ac:dyDescent="0.25">
      <c r="A39" t="s">
        <v>108</v>
      </c>
      <c r="B39" s="11">
        <v>1</v>
      </c>
      <c r="F39"/>
      <c r="G39" s="11"/>
    </row>
    <row r="40" spans="1:7" x14ac:dyDescent="0.25">
      <c r="A40" t="s">
        <v>110</v>
      </c>
      <c r="B40" s="11">
        <v>2</v>
      </c>
      <c r="F40"/>
    </row>
    <row r="41" spans="1:7" x14ac:dyDescent="0.25">
      <c r="A41" t="s">
        <v>113</v>
      </c>
      <c r="B41" s="11">
        <v>34</v>
      </c>
      <c r="F41"/>
      <c r="G41" s="11"/>
    </row>
    <row r="42" spans="1:7" x14ac:dyDescent="0.25">
      <c r="A42" t="s">
        <v>117</v>
      </c>
      <c r="B42" s="11">
        <v>11</v>
      </c>
      <c r="F42"/>
    </row>
    <row r="43" spans="1:7" x14ac:dyDescent="0.25">
      <c r="A43" t="s">
        <v>121</v>
      </c>
      <c r="B43" s="11">
        <v>72</v>
      </c>
      <c r="F43"/>
      <c r="G43" s="11"/>
    </row>
    <row r="44" spans="1:7" x14ac:dyDescent="0.25">
      <c r="A44" t="s">
        <v>6038</v>
      </c>
      <c r="B44" s="11">
        <v>1</v>
      </c>
      <c r="F44"/>
    </row>
    <row r="45" spans="1:7" x14ac:dyDescent="0.25">
      <c r="A45" t="s">
        <v>6217</v>
      </c>
      <c r="B45" s="11">
        <v>1</v>
      </c>
      <c r="F45"/>
      <c r="G45" s="11"/>
    </row>
    <row r="46" spans="1:7" x14ac:dyDescent="0.25">
      <c r="A46" t="s">
        <v>122</v>
      </c>
      <c r="B46" s="11">
        <v>2</v>
      </c>
      <c r="F46"/>
    </row>
    <row r="47" spans="1:7" x14ac:dyDescent="0.25">
      <c r="A47" t="s">
        <v>124</v>
      </c>
      <c r="B47" s="11">
        <v>65</v>
      </c>
      <c r="F47"/>
      <c r="G47" s="11"/>
    </row>
    <row r="48" spans="1:7" x14ac:dyDescent="0.25">
      <c r="A48" t="s">
        <v>6459</v>
      </c>
      <c r="B48" s="11">
        <v>1</v>
      </c>
      <c r="F48"/>
    </row>
    <row r="49" spans="1:7" x14ac:dyDescent="0.25">
      <c r="A49" t="s">
        <v>6227</v>
      </c>
      <c r="B49" s="11">
        <v>1</v>
      </c>
      <c r="F49"/>
    </row>
    <row r="50" spans="1:7" x14ac:dyDescent="0.25">
      <c r="A50" t="s">
        <v>125</v>
      </c>
      <c r="B50" s="11">
        <v>8</v>
      </c>
      <c r="F50"/>
    </row>
    <row r="51" spans="1:7" x14ac:dyDescent="0.25">
      <c r="A51" t="s">
        <v>6228</v>
      </c>
      <c r="B51" s="11">
        <v>1</v>
      </c>
      <c r="F51"/>
      <c r="G51" s="11"/>
    </row>
    <row r="52" spans="1:7" x14ac:dyDescent="0.25">
      <c r="A52" t="s">
        <v>6229</v>
      </c>
      <c r="B52" s="11">
        <v>1</v>
      </c>
      <c r="F52"/>
    </row>
    <row r="53" spans="1:7" x14ac:dyDescent="0.25">
      <c r="A53" t="s">
        <v>133</v>
      </c>
      <c r="B53" s="11">
        <v>76</v>
      </c>
      <c r="F53"/>
    </row>
    <row r="54" spans="1:7" x14ac:dyDescent="0.25">
      <c r="A54" t="s">
        <v>6052</v>
      </c>
      <c r="B54" s="11">
        <v>1</v>
      </c>
      <c r="F54"/>
    </row>
    <row r="55" spans="1:7" x14ac:dyDescent="0.25">
      <c r="A55" t="s">
        <v>6237</v>
      </c>
      <c r="B55" s="11">
        <v>1</v>
      </c>
      <c r="F55"/>
      <c r="G55" s="11"/>
    </row>
    <row r="56" spans="1:7" x14ac:dyDescent="0.25">
      <c r="A56" t="s">
        <v>144</v>
      </c>
      <c r="B56" s="11">
        <v>1</v>
      </c>
      <c r="F56"/>
    </row>
    <row r="57" spans="1:7" x14ac:dyDescent="0.25">
      <c r="A57" t="s">
        <v>148</v>
      </c>
      <c r="B57" s="11">
        <v>46</v>
      </c>
      <c r="F57"/>
    </row>
    <row r="58" spans="1:7" x14ac:dyDescent="0.25">
      <c r="A58" t="s">
        <v>6241</v>
      </c>
      <c r="B58" s="11">
        <v>1</v>
      </c>
      <c r="F58"/>
    </row>
    <row r="59" spans="1:7" x14ac:dyDescent="0.25">
      <c r="A59" t="s">
        <v>6242</v>
      </c>
      <c r="B59" s="11">
        <v>1</v>
      </c>
      <c r="F59"/>
    </row>
    <row r="60" spans="1:7" x14ac:dyDescent="0.25">
      <c r="A60" t="s">
        <v>6243</v>
      </c>
      <c r="B60" s="11">
        <v>1</v>
      </c>
      <c r="F60"/>
      <c r="G60" s="11"/>
    </row>
    <row r="61" spans="1:7" x14ac:dyDescent="0.25">
      <c r="A61" t="s">
        <v>150</v>
      </c>
      <c r="B61" s="11">
        <v>1</v>
      </c>
      <c r="F61"/>
    </row>
    <row r="62" spans="1:7" x14ac:dyDescent="0.25">
      <c r="A62" t="s">
        <v>152</v>
      </c>
      <c r="B62" s="11">
        <v>36</v>
      </c>
      <c r="F62"/>
    </row>
    <row r="63" spans="1:7" x14ac:dyDescent="0.25">
      <c r="A63" t="s">
        <v>153</v>
      </c>
      <c r="B63" s="11">
        <v>1</v>
      </c>
      <c r="F63"/>
    </row>
    <row r="64" spans="1:7" x14ac:dyDescent="0.25">
      <c r="A64" t="s">
        <v>156</v>
      </c>
      <c r="B64" s="11">
        <v>22</v>
      </c>
      <c r="F64"/>
    </row>
    <row r="65" spans="1:7" x14ac:dyDescent="0.25">
      <c r="A65" t="s">
        <v>160</v>
      </c>
      <c r="B65" s="11">
        <v>2</v>
      </c>
      <c r="F65"/>
    </row>
    <row r="66" spans="1:7" x14ac:dyDescent="0.25">
      <c r="A66" t="s">
        <v>167</v>
      </c>
      <c r="B66" s="11">
        <v>1</v>
      </c>
      <c r="F66"/>
    </row>
    <row r="67" spans="1:7" x14ac:dyDescent="0.25">
      <c r="A67" t="s">
        <v>173</v>
      </c>
      <c r="B67" s="11">
        <v>1</v>
      </c>
      <c r="F67"/>
    </row>
    <row r="68" spans="1:7" x14ac:dyDescent="0.25">
      <c r="A68" t="s">
        <v>176</v>
      </c>
      <c r="B68" s="11">
        <v>2</v>
      </c>
      <c r="F68"/>
    </row>
    <row r="69" spans="1:7" x14ac:dyDescent="0.25">
      <c r="A69" t="s">
        <v>188</v>
      </c>
      <c r="B69" s="11">
        <v>45</v>
      </c>
      <c r="F69"/>
    </row>
    <row r="70" spans="1:7" x14ac:dyDescent="0.25">
      <c r="A70" t="s">
        <v>190</v>
      </c>
      <c r="B70" s="11">
        <v>2</v>
      </c>
      <c r="F70"/>
      <c r="G70" s="11"/>
    </row>
    <row r="71" spans="1:7" x14ac:dyDescent="0.25">
      <c r="A71" t="s">
        <v>194</v>
      </c>
      <c r="B71" s="11">
        <v>5</v>
      </c>
      <c r="F71"/>
      <c r="G71" s="11"/>
    </row>
    <row r="72" spans="1:7" x14ac:dyDescent="0.25">
      <c r="A72" t="s">
        <v>196</v>
      </c>
      <c r="B72" s="11">
        <v>18</v>
      </c>
      <c r="F72"/>
    </row>
    <row r="73" spans="1:7" x14ac:dyDescent="0.25">
      <c r="A73" t="s">
        <v>6260</v>
      </c>
      <c r="B73" s="11">
        <v>1</v>
      </c>
      <c r="F73"/>
    </row>
    <row r="74" spans="1:7" x14ac:dyDescent="0.25">
      <c r="A74" t="s">
        <v>6261</v>
      </c>
      <c r="B74" s="11">
        <v>1</v>
      </c>
      <c r="F74"/>
      <c r="G74" s="11"/>
    </row>
    <row r="75" spans="1:7" x14ac:dyDescent="0.25">
      <c r="A75" t="s">
        <v>198</v>
      </c>
      <c r="B75" s="11">
        <v>1</v>
      </c>
      <c r="F75"/>
    </row>
    <row r="76" spans="1:7" x14ac:dyDescent="0.25">
      <c r="A76" t="s">
        <v>199</v>
      </c>
      <c r="B76" s="11">
        <v>1</v>
      </c>
      <c r="F76"/>
      <c r="G76" s="11"/>
    </row>
    <row r="77" spans="1:7" x14ac:dyDescent="0.25">
      <c r="A77" t="s">
        <v>203</v>
      </c>
      <c r="B77" s="11">
        <v>3</v>
      </c>
      <c r="F77"/>
    </row>
    <row r="78" spans="1:7" x14ac:dyDescent="0.25">
      <c r="A78" t="s">
        <v>207</v>
      </c>
      <c r="B78" s="11">
        <v>5</v>
      </c>
      <c r="F78"/>
    </row>
    <row r="79" spans="1:7" x14ac:dyDescent="0.25">
      <c r="A79" t="s">
        <v>212</v>
      </c>
      <c r="B79" s="11">
        <v>36</v>
      </c>
      <c r="F79"/>
    </row>
    <row r="80" spans="1:7" x14ac:dyDescent="0.25">
      <c r="A80" t="s">
        <v>214</v>
      </c>
      <c r="B80" s="11">
        <v>5</v>
      </c>
      <c r="F80"/>
    </row>
    <row r="81" spans="1:7" x14ac:dyDescent="0.25">
      <c r="A81" t="s">
        <v>219</v>
      </c>
      <c r="B81" s="11">
        <v>42</v>
      </c>
      <c r="F81"/>
    </row>
    <row r="82" spans="1:7" x14ac:dyDescent="0.25">
      <c r="A82" t="s">
        <v>222</v>
      </c>
      <c r="B82" s="11">
        <v>1</v>
      </c>
      <c r="F82"/>
      <c r="G82" s="11"/>
    </row>
    <row r="83" spans="1:7" x14ac:dyDescent="0.25">
      <c r="A83" t="s">
        <v>223</v>
      </c>
      <c r="B83" s="11">
        <v>3</v>
      </c>
      <c r="F83"/>
      <c r="G83" s="11"/>
    </row>
    <row r="84" spans="1:7" x14ac:dyDescent="0.25">
      <c r="A84" t="s">
        <v>225</v>
      </c>
      <c r="B84" s="11">
        <v>18</v>
      </c>
      <c r="F84"/>
    </row>
    <row r="85" spans="1:7" x14ac:dyDescent="0.25">
      <c r="A85" t="s">
        <v>229</v>
      </c>
      <c r="B85" s="11">
        <v>13</v>
      </c>
      <c r="F85"/>
      <c r="G85" s="11"/>
    </row>
    <row r="86" spans="1:7" x14ac:dyDescent="0.25">
      <c r="A86" t="s">
        <v>237</v>
      </c>
      <c r="B86" s="11">
        <v>2</v>
      </c>
      <c r="F86"/>
      <c r="G86" s="11"/>
    </row>
    <row r="87" spans="1:7" x14ac:dyDescent="0.25">
      <c r="A87" t="s">
        <v>238</v>
      </c>
      <c r="B87" s="11">
        <v>9</v>
      </c>
      <c r="F87"/>
      <c r="G87" s="11"/>
    </row>
    <row r="88" spans="1:7" x14ac:dyDescent="0.25">
      <c r="A88" t="s">
        <v>239</v>
      </c>
      <c r="B88" s="11">
        <v>19</v>
      </c>
      <c r="F88"/>
      <c r="G88" s="11"/>
    </row>
    <row r="89" spans="1:7" x14ac:dyDescent="0.25">
      <c r="A89" t="s">
        <v>245</v>
      </c>
      <c r="B89" s="11">
        <v>39</v>
      </c>
      <c r="F89"/>
    </row>
    <row r="90" spans="1:7" x14ac:dyDescent="0.25">
      <c r="A90" t="s">
        <v>6276</v>
      </c>
      <c r="B90" s="11">
        <v>1</v>
      </c>
      <c r="F90"/>
    </row>
    <row r="91" spans="1:7" x14ac:dyDescent="0.25">
      <c r="A91" t="s">
        <v>6277</v>
      </c>
      <c r="B91" s="11">
        <v>1</v>
      </c>
      <c r="F91"/>
    </row>
    <row r="92" spans="1:7" x14ac:dyDescent="0.25">
      <c r="A92" t="s">
        <v>248</v>
      </c>
      <c r="B92" s="11">
        <v>3</v>
      </c>
      <c r="F92"/>
    </row>
    <row r="93" spans="1:7" x14ac:dyDescent="0.25">
      <c r="A93" t="s">
        <v>258</v>
      </c>
      <c r="B93" s="11">
        <v>22</v>
      </c>
      <c r="F93"/>
    </row>
    <row r="94" spans="1:7" x14ac:dyDescent="0.25">
      <c r="A94" t="s">
        <v>6281</v>
      </c>
      <c r="B94" s="11">
        <v>1</v>
      </c>
      <c r="F94"/>
      <c r="G94" s="11"/>
    </row>
    <row r="95" spans="1:7" x14ac:dyDescent="0.25">
      <c r="A95" t="s">
        <v>259</v>
      </c>
      <c r="B95" s="11">
        <v>82</v>
      </c>
      <c r="F95"/>
    </row>
    <row r="96" spans="1:7" x14ac:dyDescent="0.25">
      <c r="A96" t="s">
        <v>6282</v>
      </c>
      <c r="B96" s="11">
        <v>1</v>
      </c>
      <c r="F96"/>
      <c r="G96" s="11"/>
    </row>
    <row r="97" spans="1:7" x14ac:dyDescent="0.25">
      <c r="A97" t="s">
        <v>6283</v>
      </c>
      <c r="B97" s="11">
        <v>1</v>
      </c>
      <c r="F97"/>
    </row>
    <row r="98" spans="1:7" x14ac:dyDescent="0.25">
      <c r="A98" t="s">
        <v>6284</v>
      </c>
      <c r="B98" s="11">
        <v>1</v>
      </c>
      <c r="F98"/>
    </row>
    <row r="99" spans="1:7" x14ac:dyDescent="0.25">
      <c r="A99" t="s">
        <v>261</v>
      </c>
      <c r="B99" s="11">
        <v>24</v>
      </c>
      <c r="F99"/>
    </row>
    <row r="100" spans="1:7" x14ac:dyDescent="0.25">
      <c r="A100" t="s">
        <v>260</v>
      </c>
      <c r="B100" s="11">
        <v>1</v>
      </c>
      <c r="F100"/>
    </row>
    <row r="101" spans="1:7" x14ac:dyDescent="0.25">
      <c r="A101" t="s">
        <v>264</v>
      </c>
      <c r="B101" s="11">
        <v>2</v>
      </c>
      <c r="F101"/>
    </row>
    <row r="102" spans="1:7" x14ac:dyDescent="0.25">
      <c r="A102" t="s">
        <v>265</v>
      </c>
      <c r="B102" s="11">
        <v>4</v>
      </c>
      <c r="F102"/>
      <c r="G102" s="11"/>
    </row>
    <row r="103" spans="1:7" x14ac:dyDescent="0.25">
      <c r="A103" t="s">
        <v>268</v>
      </c>
      <c r="B103" s="11">
        <v>17</v>
      </c>
      <c r="F103"/>
    </row>
    <row r="104" spans="1:7" x14ac:dyDescent="0.25">
      <c r="A104" t="s">
        <v>6289</v>
      </c>
      <c r="B104" s="11">
        <v>1</v>
      </c>
      <c r="F104"/>
      <c r="G104" s="11"/>
    </row>
    <row r="105" spans="1:7" x14ac:dyDescent="0.25">
      <c r="A105" t="s">
        <v>6123</v>
      </c>
      <c r="B105" s="11">
        <v>1</v>
      </c>
      <c r="F105"/>
    </row>
    <row r="106" spans="1:7" x14ac:dyDescent="0.25">
      <c r="A106" t="s">
        <v>6126</v>
      </c>
      <c r="B106" s="11">
        <v>1</v>
      </c>
      <c r="F106"/>
      <c r="G106" s="11"/>
    </row>
    <row r="107" spans="1:7" x14ac:dyDescent="0.25">
      <c r="A107" t="s">
        <v>274</v>
      </c>
      <c r="B107" s="11">
        <v>77</v>
      </c>
      <c r="F107"/>
    </row>
    <row r="108" spans="1:7" x14ac:dyDescent="0.25">
      <c r="A108" t="s">
        <v>5909</v>
      </c>
      <c r="B108" s="11">
        <v>1</v>
      </c>
      <c r="F108"/>
      <c r="G108" s="11"/>
    </row>
    <row r="109" spans="1:7" x14ac:dyDescent="0.25">
      <c r="A109" t="s">
        <v>6292</v>
      </c>
      <c r="B109" s="11">
        <v>1</v>
      </c>
      <c r="F109"/>
      <c r="G109" s="11"/>
    </row>
    <row r="110" spans="1:7" x14ac:dyDescent="0.25">
      <c r="A110" t="s">
        <v>279</v>
      </c>
      <c r="B110" s="11">
        <v>30</v>
      </c>
      <c r="F110"/>
      <c r="G110" s="11"/>
    </row>
    <row r="111" spans="1:7" x14ac:dyDescent="0.25">
      <c r="A111" t="s">
        <v>6296</v>
      </c>
      <c r="B111" s="11">
        <v>1</v>
      </c>
      <c r="F111"/>
      <c r="G111" s="11"/>
    </row>
    <row r="112" spans="1:7" x14ac:dyDescent="0.25">
      <c r="A112" t="s">
        <v>6297</v>
      </c>
      <c r="B112" s="11">
        <v>1</v>
      </c>
      <c r="F112"/>
      <c r="G112" s="11"/>
    </row>
    <row r="113" spans="1:7" x14ac:dyDescent="0.25">
      <c r="A113" t="s">
        <v>6134</v>
      </c>
      <c r="B113" s="11">
        <v>1</v>
      </c>
      <c r="F113"/>
    </row>
    <row r="114" spans="1:7" x14ac:dyDescent="0.25">
      <c r="A114" t="s">
        <v>6302</v>
      </c>
      <c r="B114" s="11">
        <v>1</v>
      </c>
      <c r="F114"/>
      <c r="G114" s="11"/>
    </row>
    <row r="115" spans="1:7" x14ac:dyDescent="0.25">
      <c r="A115" t="s">
        <v>284</v>
      </c>
      <c r="B115" s="11">
        <v>53</v>
      </c>
      <c r="F115"/>
    </row>
    <row r="116" spans="1:7" x14ac:dyDescent="0.25">
      <c r="A116" t="s">
        <v>6304</v>
      </c>
      <c r="B116" s="11">
        <v>1</v>
      </c>
      <c r="F116"/>
    </row>
    <row r="117" spans="1:7" x14ac:dyDescent="0.25">
      <c r="A117" t="s">
        <v>6136</v>
      </c>
      <c r="B117" s="11">
        <v>2</v>
      </c>
      <c r="F117"/>
    </row>
    <row r="118" spans="1:7" x14ac:dyDescent="0.25">
      <c r="A118" t="s">
        <v>6305</v>
      </c>
      <c r="B118" s="11">
        <v>1</v>
      </c>
      <c r="F118"/>
    </row>
    <row r="119" spans="1:7" x14ac:dyDescent="0.25">
      <c r="A119" t="s">
        <v>6138</v>
      </c>
      <c r="B119" s="11">
        <v>1</v>
      </c>
      <c r="F119"/>
    </row>
    <row r="120" spans="1:7" x14ac:dyDescent="0.25">
      <c r="A120" t="s">
        <v>285</v>
      </c>
      <c r="B120" s="11">
        <v>1</v>
      </c>
      <c r="F120"/>
    </row>
    <row r="121" spans="1:7" x14ac:dyDescent="0.25">
      <c r="A121" t="s">
        <v>290</v>
      </c>
      <c r="B121" s="11">
        <v>30</v>
      </c>
      <c r="F121"/>
    </row>
    <row r="122" spans="1:7" x14ac:dyDescent="0.25">
      <c r="A122" t="s">
        <v>6308</v>
      </c>
      <c r="B122" s="11">
        <v>1</v>
      </c>
      <c r="F122"/>
    </row>
    <row r="123" spans="1:7" x14ac:dyDescent="0.25">
      <c r="A123" t="s">
        <v>295</v>
      </c>
      <c r="B123" s="11">
        <v>57</v>
      </c>
      <c r="F123"/>
    </row>
    <row r="124" spans="1:7" x14ac:dyDescent="0.25">
      <c r="A124" t="s">
        <v>6310</v>
      </c>
      <c r="B124" s="11">
        <v>1</v>
      </c>
      <c r="F124"/>
    </row>
    <row r="125" spans="1:7" x14ac:dyDescent="0.25">
      <c r="A125" t="s">
        <v>6141</v>
      </c>
      <c r="B125" s="11">
        <v>1</v>
      </c>
      <c r="F125"/>
    </row>
    <row r="126" spans="1:7" x14ac:dyDescent="0.25">
      <c r="A126" t="s">
        <v>296</v>
      </c>
      <c r="B126" s="11">
        <v>35</v>
      </c>
      <c r="F126"/>
    </row>
    <row r="127" spans="1:7" x14ac:dyDescent="0.25">
      <c r="A127" t="s">
        <v>299</v>
      </c>
      <c r="B127" s="11">
        <v>1</v>
      </c>
      <c r="F127"/>
    </row>
    <row r="128" spans="1:7" x14ac:dyDescent="0.25">
      <c r="A128" t="s">
        <v>302</v>
      </c>
      <c r="B128" s="11">
        <v>11</v>
      </c>
      <c r="F128"/>
    </row>
    <row r="129" spans="1:7" x14ac:dyDescent="0.25">
      <c r="A129" t="s">
        <v>305</v>
      </c>
      <c r="B129" s="11">
        <v>26</v>
      </c>
      <c r="F129"/>
    </row>
    <row r="130" spans="1:7" x14ac:dyDescent="0.25">
      <c r="A130" t="s">
        <v>316</v>
      </c>
      <c r="B130" s="11">
        <v>35</v>
      </c>
      <c r="F130"/>
    </row>
    <row r="131" spans="1:7" x14ac:dyDescent="0.25">
      <c r="A131" t="s">
        <v>6318</v>
      </c>
      <c r="B131" s="11">
        <v>1</v>
      </c>
      <c r="F131"/>
    </row>
    <row r="132" spans="1:7" x14ac:dyDescent="0.25">
      <c r="A132" t="s">
        <v>317</v>
      </c>
      <c r="B132" s="11">
        <v>22</v>
      </c>
      <c r="F132"/>
    </row>
    <row r="133" spans="1:7" x14ac:dyDescent="0.25">
      <c r="A133" t="s">
        <v>330</v>
      </c>
      <c r="B133" s="11">
        <v>1</v>
      </c>
      <c r="F133"/>
      <c r="G133" s="11"/>
    </row>
    <row r="134" spans="1:7" x14ac:dyDescent="0.25">
      <c r="A134" t="s">
        <v>334</v>
      </c>
      <c r="B134" s="11">
        <v>1</v>
      </c>
      <c r="F134"/>
    </row>
    <row r="135" spans="1:7" x14ac:dyDescent="0.25">
      <c r="A135" t="s">
        <v>335</v>
      </c>
      <c r="B135" s="11">
        <v>3</v>
      </c>
      <c r="F135"/>
    </row>
    <row r="136" spans="1:7" x14ac:dyDescent="0.25">
      <c r="A136" t="s">
        <v>336</v>
      </c>
      <c r="B136" s="11">
        <v>65</v>
      </c>
      <c r="F136"/>
    </row>
    <row r="137" spans="1:7" x14ac:dyDescent="0.25">
      <c r="A137" t="s">
        <v>6320</v>
      </c>
      <c r="B137" s="11">
        <v>1</v>
      </c>
      <c r="F137"/>
    </row>
    <row r="138" spans="1:7" x14ac:dyDescent="0.25">
      <c r="A138" t="s">
        <v>338</v>
      </c>
      <c r="B138" s="11">
        <v>17</v>
      </c>
      <c r="F138"/>
    </row>
    <row r="139" spans="1:7" x14ac:dyDescent="0.25">
      <c r="A139" t="s">
        <v>6321</v>
      </c>
      <c r="B139" s="11">
        <v>1</v>
      </c>
      <c r="F139"/>
    </row>
    <row r="140" spans="1:7" x14ac:dyDescent="0.25">
      <c r="A140" t="s">
        <v>341</v>
      </c>
      <c r="B140" s="11">
        <v>33</v>
      </c>
      <c r="F140"/>
    </row>
    <row r="141" spans="1:7" x14ac:dyDescent="0.25">
      <c r="A141" t="s">
        <v>699</v>
      </c>
      <c r="B141" s="4">
        <v>1780</v>
      </c>
      <c r="F141"/>
    </row>
    <row r="142" spans="1:7" x14ac:dyDescent="0.25">
      <c r="F142"/>
    </row>
    <row r="143" spans="1:7" x14ac:dyDescent="0.25">
      <c r="F143"/>
      <c r="G143" s="11"/>
    </row>
    <row r="144" spans="1:7" x14ac:dyDescent="0.25">
      <c r="F144"/>
    </row>
    <row r="145" spans="6:7" x14ac:dyDescent="0.25">
      <c r="F145"/>
    </row>
    <row r="146" spans="6:7" x14ac:dyDescent="0.25">
      <c r="F146"/>
    </row>
    <row r="147" spans="6:7" x14ac:dyDescent="0.25">
      <c r="F147"/>
    </row>
    <row r="148" spans="6:7" x14ac:dyDescent="0.25">
      <c r="F148"/>
    </row>
    <row r="149" spans="6:7" x14ac:dyDescent="0.25">
      <c r="F149"/>
      <c r="G149" s="11"/>
    </row>
    <row r="150" spans="6:7" x14ac:dyDescent="0.25">
      <c r="F150"/>
    </row>
    <row r="151" spans="6:7" x14ac:dyDescent="0.25">
      <c r="F151"/>
    </row>
    <row r="152" spans="6:7" x14ac:dyDescent="0.25">
      <c r="F152"/>
    </row>
    <row r="153" spans="6:7" x14ac:dyDescent="0.25">
      <c r="F153"/>
      <c r="G153" s="11"/>
    </row>
    <row r="154" spans="6:7" x14ac:dyDescent="0.25">
      <c r="F154"/>
    </row>
    <row r="155" spans="6:7" x14ac:dyDescent="0.25">
      <c r="F155"/>
    </row>
    <row r="156" spans="6:7" x14ac:dyDescent="0.25">
      <c r="F156"/>
    </row>
    <row r="157" spans="6:7" x14ac:dyDescent="0.25">
      <c r="F157"/>
    </row>
    <row r="158" spans="6:7" x14ac:dyDescent="0.25">
      <c r="F158"/>
    </row>
    <row r="159" spans="6:7" x14ac:dyDescent="0.25">
      <c r="F159"/>
    </row>
    <row r="160" spans="6:7" x14ac:dyDescent="0.25">
      <c r="F160"/>
      <c r="G160" s="11"/>
    </row>
    <row r="161" spans="6:7" x14ac:dyDescent="0.25">
      <c r="F161"/>
    </row>
    <row r="162" spans="6:7" x14ac:dyDescent="0.25">
      <c r="F162"/>
      <c r="G162" s="11"/>
    </row>
    <row r="163" spans="6:7" x14ac:dyDescent="0.25">
      <c r="F163"/>
    </row>
    <row r="164" spans="6:7" x14ac:dyDescent="0.25">
      <c r="F164"/>
      <c r="G164" s="11"/>
    </row>
    <row r="165" spans="6:7" x14ac:dyDescent="0.25">
      <c r="F165"/>
    </row>
    <row r="166" spans="6:7" x14ac:dyDescent="0.25">
      <c r="F166"/>
      <c r="G166" s="11"/>
    </row>
    <row r="167" spans="6:7" x14ac:dyDescent="0.25">
      <c r="F167"/>
    </row>
    <row r="168" spans="6:7" x14ac:dyDescent="0.25">
      <c r="F168"/>
      <c r="G168" s="11"/>
    </row>
    <row r="169" spans="6:7" x14ac:dyDescent="0.25">
      <c r="F169"/>
      <c r="G169" s="11"/>
    </row>
    <row r="170" spans="6:7" x14ac:dyDescent="0.25">
      <c r="F170"/>
    </row>
    <row r="171" spans="6:7" x14ac:dyDescent="0.25">
      <c r="F171"/>
      <c r="G171" s="11"/>
    </row>
    <row r="172" spans="6:7" x14ac:dyDescent="0.25">
      <c r="F172"/>
    </row>
    <row r="173" spans="6:7" x14ac:dyDescent="0.25">
      <c r="F173"/>
      <c r="G173" s="11"/>
    </row>
    <row r="174" spans="6:7" x14ac:dyDescent="0.25">
      <c r="F174"/>
      <c r="G174" s="11"/>
    </row>
    <row r="175" spans="6:7" x14ac:dyDescent="0.25">
      <c r="F175"/>
    </row>
    <row r="176" spans="6:7" x14ac:dyDescent="0.25">
      <c r="F176"/>
    </row>
    <row r="177" spans="6:7" x14ac:dyDescent="0.25">
      <c r="F177"/>
    </row>
    <row r="178" spans="6:7" x14ac:dyDescent="0.25">
      <c r="F178"/>
      <c r="G178" s="11"/>
    </row>
    <row r="179" spans="6:7" x14ac:dyDescent="0.25">
      <c r="F179"/>
    </row>
    <row r="180" spans="6:7" x14ac:dyDescent="0.25">
      <c r="F180"/>
      <c r="G180" s="11"/>
    </row>
    <row r="181" spans="6:7" x14ac:dyDescent="0.25">
      <c r="F181"/>
    </row>
    <row r="182" spans="6:7" x14ac:dyDescent="0.25">
      <c r="F182"/>
      <c r="G182" s="11"/>
    </row>
    <row r="183" spans="6:7" x14ac:dyDescent="0.25">
      <c r="F183"/>
      <c r="G183" s="11"/>
    </row>
    <row r="184" spans="6:7" x14ac:dyDescent="0.25">
      <c r="F184"/>
    </row>
    <row r="185" spans="6:7" x14ac:dyDescent="0.25">
      <c r="F185"/>
    </row>
    <row r="186" spans="6:7" x14ac:dyDescent="0.25">
      <c r="F186"/>
    </row>
    <row r="187" spans="6:7" x14ac:dyDescent="0.25">
      <c r="F187"/>
    </row>
    <row r="188" spans="6:7" x14ac:dyDescent="0.25">
      <c r="F188"/>
      <c r="G188" s="11"/>
    </row>
    <row r="189" spans="6:7" x14ac:dyDescent="0.25">
      <c r="F189"/>
    </row>
    <row r="190" spans="6:7" x14ac:dyDescent="0.25">
      <c r="F190"/>
    </row>
    <row r="191" spans="6:7" x14ac:dyDescent="0.25">
      <c r="F191"/>
      <c r="G191" s="11"/>
    </row>
    <row r="192" spans="6:7" x14ac:dyDescent="0.25">
      <c r="F192"/>
    </row>
    <row r="193" spans="6:7" x14ac:dyDescent="0.25">
      <c r="F193"/>
      <c r="G193" s="11"/>
    </row>
    <row r="194" spans="6:7" x14ac:dyDescent="0.25">
      <c r="F194"/>
    </row>
    <row r="195" spans="6:7" x14ac:dyDescent="0.25">
      <c r="F195"/>
      <c r="G195" s="11"/>
    </row>
    <row r="196" spans="6:7" x14ac:dyDescent="0.25">
      <c r="F196"/>
      <c r="G196" s="11"/>
    </row>
    <row r="197" spans="6:7" x14ac:dyDescent="0.25">
      <c r="F197"/>
    </row>
    <row r="198" spans="6:7" x14ac:dyDescent="0.25">
      <c r="F198"/>
      <c r="G198" s="11"/>
    </row>
    <row r="199" spans="6:7" x14ac:dyDescent="0.25">
      <c r="F199"/>
    </row>
    <row r="200" spans="6:7" x14ac:dyDescent="0.25">
      <c r="F200"/>
    </row>
    <row r="201" spans="6:7" x14ac:dyDescent="0.25">
      <c r="F201"/>
    </row>
    <row r="202" spans="6:7" x14ac:dyDescent="0.25">
      <c r="F202"/>
    </row>
    <row r="203" spans="6:7" x14ac:dyDescent="0.25">
      <c r="F203"/>
      <c r="G203" s="11"/>
    </row>
    <row r="204" spans="6:7" x14ac:dyDescent="0.25">
      <c r="F204"/>
    </row>
    <row r="205" spans="6:7" x14ac:dyDescent="0.25">
      <c r="F205"/>
      <c r="G205" s="11"/>
    </row>
    <row r="206" spans="6:7" x14ac:dyDescent="0.25">
      <c r="F206"/>
      <c r="G206" s="11"/>
    </row>
    <row r="207" spans="6:7" x14ac:dyDescent="0.25">
      <c r="F207"/>
    </row>
    <row r="208" spans="6:7" x14ac:dyDescent="0.25">
      <c r="F208"/>
    </row>
    <row r="209" spans="6:7" x14ac:dyDescent="0.25">
      <c r="F209"/>
    </row>
    <row r="210" spans="6:7" x14ac:dyDescent="0.25">
      <c r="F210"/>
    </row>
    <row r="211" spans="6:7" x14ac:dyDescent="0.25">
      <c r="F211"/>
      <c r="G211" s="11"/>
    </row>
    <row r="212" spans="6:7" x14ac:dyDescent="0.25">
      <c r="F212"/>
    </row>
    <row r="213" spans="6:7" x14ac:dyDescent="0.25">
      <c r="F213"/>
      <c r="G213" s="11"/>
    </row>
    <row r="214" spans="6:7" x14ac:dyDescent="0.25">
      <c r="F214"/>
      <c r="G214" s="11"/>
    </row>
    <row r="215" spans="6:7" x14ac:dyDescent="0.25">
      <c r="F215"/>
      <c r="G215" s="11"/>
    </row>
    <row r="216" spans="6:7" x14ac:dyDescent="0.25">
      <c r="F216"/>
    </row>
    <row r="217" spans="6:7" x14ac:dyDescent="0.25">
      <c r="F217"/>
    </row>
    <row r="218" spans="6:7" x14ac:dyDescent="0.25">
      <c r="F218"/>
    </row>
    <row r="219" spans="6:7" x14ac:dyDescent="0.25">
      <c r="F219"/>
    </row>
    <row r="220" spans="6:7" x14ac:dyDescent="0.25">
      <c r="F220"/>
    </row>
    <row r="221" spans="6:7" x14ac:dyDescent="0.25">
      <c r="F221"/>
    </row>
    <row r="222" spans="6:7" x14ac:dyDescent="0.25">
      <c r="F222"/>
      <c r="G222" s="11"/>
    </row>
    <row r="223" spans="6:7" x14ac:dyDescent="0.25">
      <c r="F223"/>
    </row>
    <row r="224" spans="6:7" x14ac:dyDescent="0.25">
      <c r="F224"/>
    </row>
    <row r="225" spans="6:7" x14ac:dyDescent="0.25">
      <c r="F225"/>
    </row>
    <row r="226" spans="6:7" x14ac:dyDescent="0.25">
      <c r="F226"/>
    </row>
    <row r="227" spans="6:7" x14ac:dyDescent="0.25">
      <c r="F227"/>
    </row>
    <row r="228" spans="6:7" x14ac:dyDescent="0.25">
      <c r="F228"/>
    </row>
    <row r="229" spans="6:7" x14ac:dyDescent="0.25">
      <c r="F229"/>
    </row>
    <row r="230" spans="6:7" x14ac:dyDescent="0.25">
      <c r="F230"/>
    </row>
    <row r="231" spans="6:7" x14ac:dyDescent="0.25">
      <c r="F231"/>
      <c r="G231" s="11"/>
    </row>
    <row r="232" spans="6:7" x14ac:dyDescent="0.25">
      <c r="F232"/>
    </row>
    <row r="233" spans="6:7" x14ac:dyDescent="0.25">
      <c r="F233"/>
    </row>
    <row r="234" spans="6:7" x14ac:dyDescent="0.25">
      <c r="F234"/>
    </row>
    <row r="235" spans="6:7" x14ac:dyDescent="0.25">
      <c r="F235"/>
    </row>
    <row r="236" spans="6:7" x14ac:dyDescent="0.25">
      <c r="F236"/>
    </row>
    <row r="237" spans="6:7" x14ac:dyDescent="0.25">
      <c r="F237"/>
    </row>
    <row r="238" spans="6:7" x14ac:dyDescent="0.25">
      <c r="F238"/>
    </row>
    <row r="239" spans="6:7" x14ac:dyDescent="0.25">
      <c r="F239"/>
    </row>
    <row r="240" spans="6:7" x14ac:dyDescent="0.25">
      <c r="F240"/>
    </row>
    <row r="241" spans="6:6" x14ac:dyDescent="0.25">
      <c r="F241"/>
    </row>
    <row r="242" spans="6:6" x14ac:dyDescent="0.25">
      <c r="F242"/>
    </row>
    <row r="243" spans="6:6" x14ac:dyDescent="0.25">
      <c r="F243"/>
    </row>
    <row r="244" spans="6:6" x14ac:dyDescent="0.25">
      <c r="F244"/>
    </row>
    <row r="245" spans="6:6" x14ac:dyDescent="0.25">
      <c r="F245"/>
    </row>
    <row r="246" spans="6:6" x14ac:dyDescent="0.25">
      <c r="F246"/>
    </row>
    <row r="247" spans="6:6" x14ac:dyDescent="0.25">
      <c r="F247"/>
    </row>
    <row r="248" spans="6:6" x14ac:dyDescent="0.25">
      <c r="F248"/>
    </row>
    <row r="249" spans="6:6" x14ac:dyDescent="0.25">
      <c r="F249"/>
    </row>
    <row r="250" spans="6:6" x14ac:dyDescent="0.25">
      <c r="F250"/>
    </row>
    <row r="251" spans="6:6" x14ac:dyDescent="0.25">
      <c r="F251"/>
    </row>
    <row r="252" spans="6:6" x14ac:dyDescent="0.25">
      <c r="F252"/>
    </row>
    <row r="253" spans="6:6" x14ac:dyDescent="0.25">
      <c r="F253"/>
    </row>
    <row r="254" spans="6:6" x14ac:dyDescent="0.25">
      <c r="F254"/>
    </row>
    <row r="255" spans="6:6" x14ac:dyDescent="0.25">
      <c r="F255"/>
    </row>
    <row r="256" spans="6:6" x14ac:dyDescent="0.25">
      <c r="F256"/>
    </row>
    <row r="257" spans="6:6" x14ac:dyDescent="0.25">
      <c r="F257"/>
    </row>
    <row r="258" spans="6:6" x14ac:dyDescent="0.25">
      <c r="F258"/>
    </row>
    <row r="259" spans="6:6" x14ac:dyDescent="0.25">
      <c r="F259"/>
    </row>
    <row r="260" spans="6:6" x14ac:dyDescent="0.25">
      <c r="F260"/>
    </row>
    <row r="261" spans="6:6" x14ac:dyDescent="0.25">
      <c r="F261"/>
    </row>
    <row r="262" spans="6:6" x14ac:dyDescent="0.25">
      <c r="F262"/>
    </row>
    <row r="263" spans="6:6" x14ac:dyDescent="0.25">
      <c r="F263"/>
    </row>
    <row r="264" spans="6:6" x14ac:dyDescent="0.25">
      <c r="F264"/>
    </row>
    <row r="265" spans="6:6" x14ac:dyDescent="0.25">
      <c r="F265"/>
    </row>
    <row r="266" spans="6:6" x14ac:dyDescent="0.25">
      <c r="F266"/>
    </row>
    <row r="267" spans="6:6" x14ac:dyDescent="0.25">
      <c r="F267"/>
    </row>
    <row r="268" spans="6:6" x14ac:dyDescent="0.25">
      <c r="F268"/>
    </row>
    <row r="269" spans="6:6" x14ac:dyDescent="0.25">
      <c r="F269"/>
    </row>
    <row r="270" spans="6:6" x14ac:dyDescent="0.25">
      <c r="F270"/>
    </row>
    <row r="271" spans="6:6" x14ac:dyDescent="0.25">
      <c r="F271"/>
    </row>
    <row r="272" spans="6:6" x14ac:dyDescent="0.25">
      <c r="F272"/>
    </row>
    <row r="273" spans="6:6" x14ac:dyDescent="0.25">
      <c r="F273"/>
    </row>
    <row r="274" spans="6:6" x14ac:dyDescent="0.25">
      <c r="F274"/>
    </row>
    <row r="275" spans="6:6" x14ac:dyDescent="0.25">
      <c r="F275"/>
    </row>
    <row r="276" spans="6:6" x14ac:dyDescent="0.25">
      <c r="F276"/>
    </row>
    <row r="277" spans="6:6" x14ac:dyDescent="0.25">
      <c r="F277"/>
    </row>
    <row r="278" spans="6:6" x14ac:dyDescent="0.25">
      <c r="F278"/>
    </row>
    <row r="279" spans="6:6" x14ac:dyDescent="0.25">
      <c r="F279"/>
    </row>
    <row r="280" spans="6:6" x14ac:dyDescent="0.25">
      <c r="F280"/>
    </row>
    <row r="281" spans="6:6" x14ac:dyDescent="0.25">
      <c r="F281"/>
    </row>
    <row r="282" spans="6:6" x14ac:dyDescent="0.25">
      <c r="F282"/>
    </row>
    <row r="283" spans="6:6" x14ac:dyDescent="0.25">
      <c r="F283"/>
    </row>
    <row r="284" spans="6:6" x14ac:dyDescent="0.25">
      <c r="F284"/>
    </row>
    <row r="285" spans="6:6" x14ac:dyDescent="0.25">
      <c r="F285"/>
    </row>
    <row r="286" spans="6:6" x14ac:dyDescent="0.25">
      <c r="F286"/>
    </row>
    <row r="287" spans="6:6" x14ac:dyDescent="0.25">
      <c r="F287"/>
    </row>
    <row r="288" spans="6:6" x14ac:dyDescent="0.25">
      <c r="F288"/>
    </row>
    <row r="289" spans="6:6" x14ac:dyDescent="0.25">
      <c r="F289"/>
    </row>
    <row r="290" spans="6:6" x14ac:dyDescent="0.25">
      <c r="F290"/>
    </row>
    <row r="291" spans="6:6" x14ac:dyDescent="0.25">
      <c r="F291"/>
    </row>
    <row r="292" spans="6:6" x14ac:dyDescent="0.25">
      <c r="F292"/>
    </row>
    <row r="293" spans="6:6" x14ac:dyDescent="0.25">
      <c r="F293"/>
    </row>
    <row r="294" spans="6:6" x14ac:dyDescent="0.25">
      <c r="F294"/>
    </row>
    <row r="295" spans="6:6" x14ac:dyDescent="0.25">
      <c r="F295"/>
    </row>
    <row r="296" spans="6:6" x14ac:dyDescent="0.25">
      <c r="F296"/>
    </row>
    <row r="297" spans="6:6" x14ac:dyDescent="0.25">
      <c r="F297"/>
    </row>
    <row r="298" spans="6:6" x14ac:dyDescent="0.25">
      <c r="F298"/>
    </row>
    <row r="299" spans="6:6" x14ac:dyDescent="0.25">
      <c r="F299"/>
    </row>
    <row r="300" spans="6:6" x14ac:dyDescent="0.25">
      <c r="F300"/>
    </row>
    <row r="301" spans="6:6" x14ac:dyDescent="0.25">
      <c r="F301"/>
    </row>
    <row r="302" spans="6:6" x14ac:dyDescent="0.25">
      <c r="F302"/>
    </row>
    <row r="303" spans="6:6" x14ac:dyDescent="0.25">
      <c r="F303"/>
    </row>
    <row r="304" spans="6:6" x14ac:dyDescent="0.25">
      <c r="F304"/>
    </row>
    <row r="305" spans="6:6" x14ac:dyDescent="0.25">
      <c r="F305"/>
    </row>
    <row r="306" spans="6:6" x14ac:dyDescent="0.25">
      <c r="F306"/>
    </row>
    <row r="307" spans="6:6" x14ac:dyDescent="0.25">
      <c r="F307"/>
    </row>
    <row r="308" spans="6:6" x14ac:dyDescent="0.25">
      <c r="F308"/>
    </row>
    <row r="309" spans="6:6" x14ac:dyDescent="0.25">
      <c r="F309"/>
    </row>
    <row r="310" spans="6:6" x14ac:dyDescent="0.25">
      <c r="F310"/>
    </row>
    <row r="311" spans="6:6" x14ac:dyDescent="0.25">
      <c r="F311"/>
    </row>
    <row r="312" spans="6:6" x14ac:dyDescent="0.25">
      <c r="F312"/>
    </row>
    <row r="313" spans="6:6" x14ac:dyDescent="0.25">
      <c r="F313"/>
    </row>
    <row r="314" spans="6:6" x14ac:dyDescent="0.25">
      <c r="F314"/>
    </row>
    <row r="315" spans="6:6" x14ac:dyDescent="0.25">
      <c r="F315"/>
    </row>
    <row r="316" spans="6:6" x14ac:dyDescent="0.25">
      <c r="F316"/>
    </row>
    <row r="317" spans="6:6" x14ac:dyDescent="0.25">
      <c r="F317"/>
    </row>
    <row r="318" spans="6:6" x14ac:dyDescent="0.25">
      <c r="F318"/>
    </row>
    <row r="319" spans="6:6" x14ac:dyDescent="0.25">
      <c r="F319"/>
    </row>
    <row r="320" spans="6:6" x14ac:dyDescent="0.25">
      <c r="F320"/>
    </row>
    <row r="321" spans="6:6" x14ac:dyDescent="0.25">
      <c r="F321"/>
    </row>
    <row r="322" spans="6:6" x14ac:dyDescent="0.25">
      <c r="F322"/>
    </row>
    <row r="323" spans="6:6" x14ac:dyDescent="0.25">
      <c r="F323"/>
    </row>
    <row r="324" spans="6:6" x14ac:dyDescent="0.25">
      <c r="F324"/>
    </row>
    <row r="325" spans="6:6" x14ac:dyDescent="0.25">
      <c r="F325"/>
    </row>
    <row r="326" spans="6:6" x14ac:dyDescent="0.25">
      <c r="F326"/>
    </row>
    <row r="327" spans="6:6" x14ac:dyDescent="0.25">
      <c r="F327"/>
    </row>
    <row r="328" spans="6:6" x14ac:dyDescent="0.25">
      <c r="F328"/>
    </row>
    <row r="329" spans="6:6" x14ac:dyDescent="0.25">
      <c r="F329"/>
    </row>
    <row r="330" spans="6:6" x14ac:dyDescent="0.25">
      <c r="F330"/>
    </row>
    <row r="331" spans="6:6" x14ac:dyDescent="0.25">
      <c r="F331"/>
    </row>
    <row r="332" spans="6:6" x14ac:dyDescent="0.25">
      <c r="F332"/>
    </row>
    <row r="333" spans="6:6" x14ac:dyDescent="0.25">
      <c r="F333"/>
    </row>
    <row r="334" spans="6:6" x14ac:dyDescent="0.25">
      <c r="F334"/>
    </row>
    <row r="335" spans="6:6" x14ac:dyDescent="0.25">
      <c r="F335"/>
    </row>
    <row r="336" spans="6:6" x14ac:dyDescent="0.25">
      <c r="F336"/>
    </row>
    <row r="337" spans="6:6" x14ac:dyDescent="0.25">
      <c r="F337"/>
    </row>
    <row r="338" spans="6:6" x14ac:dyDescent="0.25">
      <c r="F338"/>
    </row>
    <row r="339" spans="6:6" x14ac:dyDescent="0.25">
      <c r="F339"/>
    </row>
    <row r="340" spans="6:6" x14ac:dyDescent="0.25">
      <c r="F340"/>
    </row>
    <row r="341" spans="6:6" x14ac:dyDescent="0.25">
      <c r="F341"/>
    </row>
    <row r="342" spans="6:6" x14ac:dyDescent="0.25">
      <c r="F342"/>
    </row>
    <row r="343" spans="6:6" x14ac:dyDescent="0.25">
      <c r="F343"/>
    </row>
    <row r="344" spans="6:6" x14ac:dyDescent="0.25">
      <c r="F344"/>
    </row>
    <row r="345" spans="6:6" x14ac:dyDescent="0.25">
      <c r="F345"/>
    </row>
    <row r="346" spans="6:6" x14ac:dyDescent="0.25">
      <c r="F346"/>
    </row>
    <row r="347" spans="6:6" x14ac:dyDescent="0.25">
      <c r="F347"/>
    </row>
    <row r="348" spans="6:6" x14ac:dyDescent="0.25">
      <c r="F348"/>
    </row>
    <row r="349" spans="6:6" x14ac:dyDescent="0.25">
      <c r="F349"/>
    </row>
    <row r="350" spans="6:6" x14ac:dyDescent="0.25">
      <c r="F350"/>
    </row>
    <row r="351" spans="6:6" x14ac:dyDescent="0.25">
      <c r="F351"/>
    </row>
    <row r="352" spans="6:6" x14ac:dyDescent="0.25">
      <c r="F352"/>
    </row>
    <row r="353" spans="6:6" x14ac:dyDescent="0.25">
      <c r="F353"/>
    </row>
    <row r="354" spans="6:6" x14ac:dyDescent="0.25">
      <c r="F354"/>
    </row>
    <row r="355" spans="6:6" x14ac:dyDescent="0.25">
      <c r="F355"/>
    </row>
    <row r="356" spans="6:6" x14ac:dyDescent="0.25">
      <c r="F356"/>
    </row>
    <row r="357" spans="6:6" x14ac:dyDescent="0.25">
      <c r="F357"/>
    </row>
    <row r="358" spans="6:6" x14ac:dyDescent="0.25">
      <c r="F358"/>
    </row>
    <row r="359" spans="6:6" x14ac:dyDescent="0.25">
      <c r="F359"/>
    </row>
    <row r="360" spans="6:6" x14ac:dyDescent="0.25">
      <c r="F360"/>
    </row>
    <row r="361" spans="6:6" x14ac:dyDescent="0.25">
      <c r="F361"/>
    </row>
    <row r="362" spans="6:6" x14ac:dyDescent="0.25">
      <c r="F362"/>
    </row>
    <row r="363" spans="6:6" x14ac:dyDescent="0.25">
      <c r="F363"/>
    </row>
    <row r="364" spans="6:6" x14ac:dyDescent="0.25">
      <c r="F364"/>
    </row>
    <row r="365" spans="6:6" x14ac:dyDescent="0.25">
      <c r="F365"/>
    </row>
    <row r="366" spans="6:6" x14ac:dyDescent="0.25">
      <c r="F366"/>
    </row>
    <row r="367" spans="6:6" x14ac:dyDescent="0.25">
      <c r="F367"/>
    </row>
    <row r="368" spans="6:6" x14ac:dyDescent="0.25">
      <c r="F368"/>
    </row>
    <row r="369" spans="6:6" x14ac:dyDescent="0.25">
      <c r="F369"/>
    </row>
    <row r="370" spans="6:6" x14ac:dyDescent="0.25">
      <c r="F370"/>
    </row>
    <row r="371" spans="6:6" x14ac:dyDescent="0.25">
      <c r="F371"/>
    </row>
    <row r="372" spans="6:6" x14ac:dyDescent="0.25">
      <c r="F372"/>
    </row>
    <row r="373" spans="6:6" x14ac:dyDescent="0.25">
      <c r="F373"/>
    </row>
    <row r="374" spans="6:6" x14ac:dyDescent="0.25">
      <c r="F374"/>
    </row>
    <row r="375" spans="6:6" x14ac:dyDescent="0.25">
      <c r="F375"/>
    </row>
    <row r="376" spans="6:6" x14ac:dyDescent="0.25">
      <c r="F376"/>
    </row>
    <row r="377" spans="6:6" x14ac:dyDescent="0.25">
      <c r="F377"/>
    </row>
    <row r="378" spans="6:6" x14ac:dyDescent="0.25">
      <c r="F378"/>
    </row>
    <row r="379" spans="6:6" x14ac:dyDescent="0.25">
      <c r="F379"/>
    </row>
    <row r="380" spans="6:6" x14ac:dyDescent="0.25">
      <c r="F380"/>
    </row>
    <row r="381" spans="6:6" x14ac:dyDescent="0.25">
      <c r="F381"/>
    </row>
    <row r="382" spans="6:6" x14ac:dyDescent="0.25">
      <c r="F382"/>
    </row>
    <row r="383" spans="6:6" x14ac:dyDescent="0.25">
      <c r="F383"/>
    </row>
    <row r="384" spans="6:6" x14ac:dyDescent="0.25">
      <c r="F384"/>
    </row>
    <row r="385" spans="6:6" x14ac:dyDescent="0.25">
      <c r="F385"/>
    </row>
    <row r="386" spans="6:6" x14ac:dyDescent="0.25">
      <c r="F386"/>
    </row>
    <row r="387" spans="6:6" x14ac:dyDescent="0.25">
      <c r="F387"/>
    </row>
    <row r="388" spans="6:6" x14ac:dyDescent="0.25">
      <c r="F388"/>
    </row>
    <row r="389" spans="6:6" x14ac:dyDescent="0.25">
      <c r="F389"/>
    </row>
    <row r="390" spans="6:6" x14ac:dyDescent="0.25">
      <c r="F390"/>
    </row>
    <row r="391" spans="6:6" x14ac:dyDescent="0.25">
      <c r="F391"/>
    </row>
    <row r="392" spans="6:6" x14ac:dyDescent="0.25">
      <c r="F392"/>
    </row>
    <row r="393" spans="6:6" x14ac:dyDescent="0.25">
      <c r="F393"/>
    </row>
    <row r="394" spans="6:6" x14ac:dyDescent="0.25">
      <c r="F394"/>
    </row>
    <row r="395" spans="6:6" x14ac:dyDescent="0.25">
      <c r="F395"/>
    </row>
    <row r="396" spans="6:6" x14ac:dyDescent="0.25">
      <c r="F396"/>
    </row>
    <row r="397" spans="6:6" x14ac:dyDescent="0.25">
      <c r="F397"/>
    </row>
    <row r="398" spans="6:6" x14ac:dyDescent="0.25">
      <c r="F398"/>
    </row>
    <row r="399" spans="6:6" x14ac:dyDescent="0.25">
      <c r="F399"/>
    </row>
    <row r="400" spans="6:6" x14ac:dyDescent="0.25">
      <c r="F400"/>
    </row>
    <row r="401" spans="6:6" x14ac:dyDescent="0.25">
      <c r="F401"/>
    </row>
    <row r="402" spans="6:6" x14ac:dyDescent="0.25">
      <c r="F402"/>
    </row>
    <row r="403" spans="6:6" x14ac:dyDescent="0.25">
      <c r="F403"/>
    </row>
    <row r="404" spans="6:6" x14ac:dyDescent="0.25">
      <c r="F404"/>
    </row>
    <row r="405" spans="6:6" x14ac:dyDescent="0.25">
      <c r="F405"/>
    </row>
    <row r="406" spans="6:6" x14ac:dyDescent="0.25">
      <c r="F406"/>
    </row>
    <row r="407" spans="6:6" x14ac:dyDescent="0.25">
      <c r="F407"/>
    </row>
    <row r="408" spans="6:6" x14ac:dyDescent="0.25">
      <c r="F408"/>
    </row>
    <row r="409" spans="6:6" x14ac:dyDescent="0.25">
      <c r="F409"/>
    </row>
    <row r="410" spans="6:6" x14ac:dyDescent="0.25">
      <c r="F410"/>
    </row>
    <row r="411" spans="6:6" x14ac:dyDescent="0.25">
      <c r="F411"/>
    </row>
    <row r="412" spans="6:6" x14ac:dyDescent="0.25">
      <c r="F412"/>
    </row>
    <row r="413" spans="6:6" x14ac:dyDescent="0.25">
      <c r="F413"/>
    </row>
    <row r="414" spans="6:6" x14ac:dyDescent="0.25">
      <c r="F414"/>
    </row>
    <row r="415" spans="6:6" x14ac:dyDescent="0.25">
      <c r="F415"/>
    </row>
    <row r="416" spans="6:6" x14ac:dyDescent="0.25">
      <c r="F416"/>
    </row>
    <row r="417" spans="6:6" x14ac:dyDescent="0.25">
      <c r="F417"/>
    </row>
    <row r="418" spans="6:6" x14ac:dyDescent="0.25">
      <c r="F418"/>
    </row>
    <row r="419" spans="6:6" x14ac:dyDescent="0.25">
      <c r="F419"/>
    </row>
    <row r="420" spans="6:6" x14ac:dyDescent="0.25">
      <c r="F420"/>
    </row>
    <row r="421" spans="6:6" x14ac:dyDescent="0.25">
      <c r="F421"/>
    </row>
    <row r="422" spans="6:6" x14ac:dyDescent="0.25">
      <c r="F422"/>
    </row>
    <row r="423" spans="6:6" x14ac:dyDescent="0.25">
      <c r="F423"/>
    </row>
    <row r="424" spans="6:6" x14ac:dyDescent="0.25">
      <c r="F424"/>
    </row>
    <row r="425" spans="6:6" x14ac:dyDescent="0.25">
      <c r="F425"/>
    </row>
    <row r="426" spans="6:6" x14ac:dyDescent="0.25">
      <c r="F426"/>
    </row>
    <row r="427" spans="6:6" x14ac:dyDescent="0.25">
      <c r="F427"/>
    </row>
    <row r="428" spans="6:6" x14ac:dyDescent="0.25">
      <c r="F428"/>
    </row>
    <row r="429" spans="6:6" x14ac:dyDescent="0.25">
      <c r="F429"/>
    </row>
    <row r="430" spans="6:6" x14ac:dyDescent="0.25">
      <c r="F430"/>
    </row>
    <row r="431" spans="6:6" x14ac:dyDescent="0.25">
      <c r="F431"/>
    </row>
    <row r="432" spans="6:6" x14ac:dyDescent="0.25">
      <c r="F432"/>
    </row>
    <row r="433" spans="6:6" x14ac:dyDescent="0.25">
      <c r="F433"/>
    </row>
    <row r="434" spans="6:6" x14ac:dyDescent="0.25">
      <c r="F434"/>
    </row>
    <row r="435" spans="6:6" x14ac:dyDescent="0.25">
      <c r="F435"/>
    </row>
    <row r="436" spans="6:6" x14ac:dyDescent="0.25">
      <c r="F436"/>
    </row>
    <row r="437" spans="6:6" x14ac:dyDescent="0.25">
      <c r="F437"/>
    </row>
    <row r="438" spans="6:6" x14ac:dyDescent="0.25">
      <c r="F438"/>
    </row>
    <row r="439" spans="6:6" x14ac:dyDescent="0.25">
      <c r="F439"/>
    </row>
    <row r="440" spans="6:6" x14ac:dyDescent="0.25">
      <c r="F440"/>
    </row>
    <row r="441" spans="6:6" x14ac:dyDescent="0.25">
      <c r="F441"/>
    </row>
    <row r="442" spans="6:6" x14ac:dyDescent="0.25">
      <c r="F442"/>
    </row>
    <row r="443" spans="6:6" x14ac:dyDescent="0.25">
      <c r="F443"/>
    </row>
    <row r="444" spans="6:6" x14ac:dyDescent="0.25">
      <c r="F444"/>
    </row>
    <row r="445" spans="6:6" x14ac:dyDescent="0.25">
      <c r="F445"/>
    </row>
    <row r="446" spans="6:6" x14ac:dyDescent="0.25">
      <c r="F446"/>
    </row>
    <row r="447" spans="6:6" x14ac:dyDescent="0.25">
      <c r="F447"/>
    </row>
    <row r="448" spans="6:6" x14ac:dyDescent="0.25">
      <c r="F448"/>
    </row>
    <row r="449" spans="6:6" x14ac:dyDescent="0.25">
      <c r="F449"/>
    </row>
    <row r="450" spans="6:6" x14ac:dyDescent="0.25">
      <c r="F450"/>
    </row>
    <row r="451" spans="6:6" x14ac:dyDescent="0.25">
      <c r="F451"/>
    </row>
    <row r="452" spans="6:6" x14ac:dyDescent="0.25">
      <c r="F452"/>
    </row>
    <row r="453" spans="6:6" x14ac:dyDescent="0.25">
      <c r="F453"/>
    </row>
    <row r="454" spans="6:6" x14ac:dyDescent="0.25">
      <c r="F454"/>
    </row>
    <row r="455" spans="6:6" x14ac:dyDescent="0.25">
      <c r="F455"/>
    </row>
    <row r="456" spans="6:6" x14ac:dyDescent="0.25">
      <c r="F456"/>
    </row>
    <row r="457" spans="6:6" x14ac:dyDescent="0.25">
      <c r="F457"/>
    </row>
    <row r="458" spans="6:6" x14ac:dyDescent="0.25">
      <c r="F458"/>
    </row>
    <row r="459" spans="6:6" x14ac:dyDescent="0.25">
      <c r="F459"/>
    </row>
    <row r="460" spans="6:6" x14ac:dyDescent="0.25">
      <c r="F460"/>
    </row>
    <row r="461" spans="6:6" x14ac:dyDescent="0.25">
      <c r="F461"/>
    </row>
    <row r="462" spans="6:6" x14ac:dyDescent="0.25">
      <c r="F462"/>
    </row>
    <row r="463" spans="6:6" x14ac:dyDescent="0.25">
      <c r="F463"/>
    </row>
    <row r="464" spans="6:6" x14ac:dyDescent="0.25">
      <c r="F464"/>
    </row>
    <row r="465" spans="6:6" x14ac:dyDescent="0.25">
      <c r="F465"/>
    </row>
    <row r="466" spans="6:6" x14ac:dyDescent="0.25">
      <c r="F466"/>
    </row>
    <row r="467" spans="6:6" x14ac:dyDescent="0.25">
      <c r="F467"/>
    </row>
    <row r="468" spans="6:6" x14ac:dyDescent="0.25">
      <c r="F468"/>
    </row>
    <row r="469" spans="6:6" x14ac:dyDescent="0.25">
      <c r="F469"/>
    </row>
    <row r="470" spans="6:6" x14ac:dyDescent="0.25">
      <c r="F470"/>
    </row>
    <row r="471" spans="6:6" x14ac:dyDescent="0.25">
      <c r="F471"/>
    </row>
    <row r="472" spans="6:6" x14ac:dyDescent="0.25">
      <c r="F472"/>
    </row>
    <row r="473" spans="6:6" x14ac:dyDescent="0.25">
      <c r="F473"/>
    </row>
    <row r="474" spans="6:6" x14ac:dyDescent="0.25">
      <c r="F474"/>
    </row>
    <row r="475" spans="6:6" x14ac:dyDescent="0.25">
      <c r="F475"/>
    </row>
    <row r="476" spans="6:6" x14ac:dyDescent="0.25">
      <c r="F476"/>
    </row>
    <row r="477" spans="6:6" x14ac:dyDescent="0.25">
      <c r="F477"/>
    </row>
    <row r="478" spans="6:6" x14ac:dyDescent="0.25">
      <c r="F478"/>
    </row>
    <row r="479" spans="6:6" x14ac:dyDescent="0.25">
      <c r="F479"/>
    </row>
    <row r="480" spans="6:6" x14ac:dyDescent="0.25">
      <c r="F480"/>
    </row>
    <row r="481" spans="6:6" x14ac:dyDescent="0.25">
      <c r="F481"/>
    </row>
    <row r="482" spans="6:6" x14ac:dyDescent="0.25">
      <c r="F482"/>
    </row>
    <row r="483" spans="6:6" x14ac:dyDescent="0.25">
      <c r="F483"/>
    </row>
    <row r="484" spans="6:6" x14ac:dyDescent="0.25">
      <c r="F484"/>
    </row>
    <row r="485" spans="6:6" x14ac:dyDescent="0.25">
      <c r="F485"/>
    </row>
    <row r="486" spans="6:6" x14ac:dyDescent="0.25">
      <c r="F486"/>
    </row>
    <row r="487" spans="6:6" x14ac:dyDescent="0.25">
      <c r="F487"/>
    </row>
    <row r="488" spans="6:6" x14ac:dyDescent="0.25">
      <c r="F488"/>
    </row>
    <row r="489" spans="6:6" x14ac:dyDescent="0.25">
      <c r="F489"/>
    </row>
    <row r="490" spans="6:6" x14ac:dyDescent="0.25">
      <c r="F490"/>
    </row>
    <row r="491" spans="6:6" x14ac:dyDescent="0.25">
      <c r="F491"/>
    </row>
    <row r="492" spans="6:6" x14ac:dyDescent="0.25">
      <c r="F492"/>
    </row>
    <row r="493" spans="6:6" x14ac:dyDescent="0.25">
      <c r="F493"/>
    </row>
    <row r="494" spans="6:6" x14ac:dyDescent="0.25">
      <c r="F494"/>
    </row>
    <row r="495" spans="6:6" x14ac:dyDescent="0.25">
      <c r="F495"/>
    </row>
    <row r="496" spans="6:6" x14ac:dyDescent="0.25">
      <c r="F496"/>
    </row>
    <row r="497" spans="6:6" x14ac:dyDescent="0.25">
      <c r="F497"/>
    </row>
    <row r="498" spans="6:6" x14ac:dyDescent="0.25">
      <c r="F498"/>
    </row>
    <row r="499" spans="6:6" x14ac:dyDescent="0.25">
      <c r="F499"/>
    </row>
    <row r="500" spans="6:6" x14ac:dyDescent="0.25">
      <c r="F500"/>
    </row>
    <row r="501" spans="6:6" x14ac:dyDescent="0.25">
      <c r="F501"/>
    </row>
    <row r="502" spans="6:6" x14ac:dyDescent="0.25">
      <c r="F502"/>
    </row>
    <row r="503" spans="6:6" x14ac:dyDescent="0.25">
      <c r="F503"/>
    </row>
    <row r="504" spans="6:6" x14ac:dyDescent="0.25">
      <c r="F504"/>
    </row>
    <row r="505" spans="6:6" x14ac:dyDescent="0.25">
      <c r="F505"/>
    </row>
    <row r="506" spans="6:6" x14ac:dyDescent="0.25">
      <c r="F506"/>
    </row>
    <row r="507" spans="6:6" x14ac:dyDescent="0.25">
      <c r="F507"/>
    </row>
    <row r="508" spans="6:6" x14ac:dyDescent="0.25">
      <c r="F508"/>
    </row>
    <row r="509" spans="6:6" x14ac:dyDescent="0.25">
      <c r="F509"/>
    </row>
    <row r="510" spans="6:6" x14ac:dyDescent="0.25">
      <c r="F510"/>
    </row>
    <row r="511" spans="6:6" x14ac:dyDescent="0.25">
      <c r="F511"/>
    </row>
    <row r="512" spans="6:6" x14ac:dyDescent="0.25">
      <c r="F512"/>
    </row>
    <row r="513" spans="6:6" x14ac:dyDescent="0.25">
      <c r="F513"/>
    </row>
    <row r="514" spans="6:6" x14ac:dyDescent="0.25">
      <c r="F514"/>
    </row>
    <row r="515" spans="6:6" x14ac:dyDescent="0.25">
      <c r="F515"/>
    </row>
    <row r="516" spans="6:6" x14ac:dyDescent="0.25">
      <c r="F516"/>
    </row>
    <row r="517" spans="6:6" x14ac:dyDescent="0.25">
      <c r="F517"/>
    </row>
    <row r="518" spans="6:6" x14ac:dyDescent="0.25">
      <c r="F518"/>
    </row>
    <row r="519" spans="6:6" x14ac:dyDescent="0.25">
      <c r="F519"/>
    </row>
    <row r="520" spans="6:6" x14ac:dyDescent="0.25">
      <c r="F520"/>
    </row>
    <row r="521" spans="6:6" x14ac:dyDescent="0.25">
      <c r="F521"/>
    </row>
    <row r="522" spans="6:6" x14ac:dyDescent="0.25">
      <c r="F522"/>
    </row>
    <row r="523" spans="6:6" x14ac:dyDescent="0.25">
      <c r="F523"/>
    </row>
    <row r="524" spans="6:6" x14ac:dyDescent="0.25">
      <c r="F524"/>
    </row>
    <row r="525" spans="6:6" x14ac:dyDescent="0.25">
      <c r="F525"/>
    </row>
    <row r="526" spans="6:6" x14ac:dyDescent="0.25">
      <c r="F526"/>
    </row>
    <row r="527" spans="6:6" x14ac:dyDescent="0.25">
      <c r="F527"/>
    </row>
    <row r="528" spans="6:6" x14ac:dyDescent="0.25">
      <c r="F528"/>
    </row>
    <row r="529" spans="6:6" x14ac:dyDescent="0.25">
      <c r="F529"/>
    </row>
    <row r="530" spans="6:6" x14ac:dyDescent="0.25">
      <c r="F530"/>
    </row>
    <row r="531" spans="6:6" x14ac:dyDescent="0.25">
      <c r="F531"/>
    </row>
    <row r="532" spans="6:6" x14ac:dyDescent="0.25">
      <c r="F532"/>
    </row>
    <row r="533" spans="6:6" x14ac:dyDescent="0.25">
      <c r="F533"/>
    </row>
    <row r="534" spans="6:6" x14ac:dyDescent="0.25">
      <c r="F534"/>
    </row>
    <row r="535" spans="6:6" x14ac:dyDescent="0.25">
      <c r="F535"/>
    </row>
    <row r="536" spans="6:6" x14ac:dyDescent="0.25">
      <c r="F536"/>
    </row>
    <row r="537" spans="6:6" x14ac:dyDescent="0.25">
      <c r="F537"/>
    </row>
    <row r="538" spans="6:6" x14ac:dyDescent="0.25">
      <c r="F538"/>
    </row>
    <row r="539" spans="6:6" x14ac:dyDescent="0.25">
      <c r="F539"/>
    </row>
    <row r="540" spans="6:6" x14ac:dyDescent="0.25">
      <c r="F540"/>
    </row>
    <row r="541" spans="6:6" x14ac:dyDescent="0.25">
      <c r="F541"/>
    </row>
    <row r="542" spans="6:6" x14ac:dyDescent="0.25">
      <c r="F542"/>
    </row>
    <row r="543" spans="6:6" x14ac:dyDescent="0.25">
      <c r="F543"/>
    </row>
    <row r="544" spans="6:6" x14ac:dyDescent="0.25">
      <c r="F544"/>
    </row>
    <row r="545" spans="6:6" x14ac:dyDescent="0.25">
      <c r="F545"/>
    </row>
    <row r="546" spans="6:6" x14ac:dyDescent="0.25">
      <c r="F546"/>
    </row>
    <row r="547" spans="6:6" x14ac:dyDescent="0.25">
      <c r="F547"/>
    </row>
    <row r="548" spans="6:6" x14ac:dyDescent="0.25">
      <c r="F548"/>
    </row>
    <row r="549" spans="6:6" x14ac:dyDescent="0.25">
      <c r="F549"/>
    </row>
    <row r="550" spans="6:6" x14ac:dyDescent="0.25">
      <c r="F550"/>
    </row>
    <row r="551" spans="6:6" x14ac:dyDescent="0.25">
      <c r="F551"/>
    </row>
    <row r="552" spans="6:6" x14ac:dyDescent="0.25">
      <c r="F552"/>
    </row>
    <row r="553" spans="6:6" x14ac:dyDescent="0.25">
      <c r="F553"/>
    </row>
    <row r="554" spans="6:6" x14ac:dyDescent="0.25">
      <c r="F554"/>
    </row>
    <row r="555" spans="6:6" x14ac:dyDescent="0.25">
      <c r="F555"/>
    </row>
    <row r="556" spans="6:6" x14ac:dyDescent="0.25">
      <c r="F556"/>
    </row>
    <row r="557" spans="6:6" x14ac:dyDescent="0.25">
      <c r="F557"/>
    </row>
    <row r="558" spans="6:6" x14ac:dyDescent="0.25">
      <c r="F558"/>
    </row>
    <row r="559" spans="6:6" x14ac:dyDescent="0.25">
      <c r="F559"/>
    </row>
    <row r="560" spans="6:6" x14ac:dyDescent="0.25">
      <c r="F560"/>
    </row>
    <row r="561" spans="6:6" x14ac:dyDescent="0.25">
      <c r="F561"/>
    </row>
    <row r="562" spans="6:6" x14ac:dyDescent="0.25">
      <c r="F562"/>
    </row>
    <row r="563" spans="6:6" x14ac:dyDescent="0.25">
      <c r="F563"/>
    </row>
    <row r="564" spans="6:6" x14ac:dyDescent="0.25">
      <c r="F564"/>
    </row>
    <row r="565" spans="6:6" x14ac:dyDescent="0.25">
      <c r="F565"/>
    </row>
    <row r="566" spans="6:6" x14ac:dyDescent="0.25">
      <c r="F566"/>
    </row>
    <row r="567" spans="6:6" x14ac:dyDescent="0.25">
      <c r="F567"/>
    </row>
    <row r="568" spans="6:6" x14ac:dyDescent="0.25">
      <c r="F568"/>
    </row>
    <row r="569" spans="6:6" x14ac:dyDescent="0.25">
      <c r="F569"/>
    </row>
    <row r="570" spans="6:6" x14ac:dyDescent="0.25">
      <c r="F570"/>
    </row>
    <row r="571" spans="6:6" x14ac:dyDescent="0.25">
      <c r="F571"/>
    </row>
    <row r="572" spans="6:6" x14ac:dyDescent="0.25">
      <c r="F572"/>
    </row>
    <row r="573" spans="6:6" x14ac:dyDescent="0.25">
      <c r="F573"/>
    </row>
    <row r="574" spans="6:6" x14ac:dyDescent="0.25">
      <c r="F574"/>
    </row>
    <row r="575" spans="6:6" x14ac:dyDescent="0.25">
      <c r="F575"/>
    </row>
    <row r="576" spans="6:6" x14ac:dyDescent="0.25">
      <c r="F576"/>
    </row>
    <row r="577" spans="6:6" x14ac:dyDescent="0.25">
      <c r="F577"/>
    </row>
    <row r="578" spans="6:6" x14ac:dyDescent="0.25">
      <c r="F578"/>
    </row>
    <row r="579" spans="6:6" x14ac:dyDescent="0.25">
      <c r="F579"/>
    </row>
    <row r="580" spans="6:6" x14ac:dyDescent="0.25">
      <c r="F580"/>
    </row>
    <row r="581" spans="6:6" x14ac:dyDescent="0.25">
      <c r="F581"/>
    </row>
    <row r="582" spans="6:6" x14ac:dyDescent="0.25">
      <c r="F582"/>
    </row>
    <row r="583" spans="6:6" x14ac:dyDescent="0.25">
      <c r="F583"/>
    </row>
    <row r="584" spans="6:6" x14ac:dyDescent="0.25">
      <c r="F584"/>
    </row>
    <row r="585" spans="6:6" x14ac:dyDescent="0.25">
      <c r="F585"/>
    </row>
    <row r="586" spans="6:6" x14ac:dyDescent="0.25">
      <c r="F586"/>
    </row>
    <row r="587" spans="6:6" x14ac:dyDescent="0.25">
      <c r="F587"/>
    </row>
    <row r="588" spans="6:6" x14ac:dyDescent="0.25">
      <c r="F588"/>
    </row>
    <row r="589" spans="6:6" x14ac:dyDescent="0.25">
      <c r="F589"/>
    </row>
    <row r="590" spans="6:6" x14ac:dyDescent="0.25">
      <c r="F590"/>
    </row>
    <row r="591" spans="6:6" x14ac:dyDescent="0.25">
      <c r="F591"/>
    </row>
    <row r="592" spans="6:6" x14ac:dyDescent="0.25">
      <c r="F592"/>
    </row>
    <row r="593" spans="6:6" x14ac:dyDescent="0.25">
      <c r="F593"/>
    </row>
    <row r="594" spans="6:6" x14ac:dyDescent="0.25">
      <c r="F594"/>
    </row>
    <row r="595" spans="6:6" x14ac:dyDescent="0.25">
      <c r="F595"/>
    </row>
    <row r="596" spans="6:6" x14ac:dyDescent="0.25">
      <c r="F596"/>
    </row>
    <row r="597" spans="6:6" x14ac:dyDescent="0.25">
      <c r="F597"/>
    </row>
    <row r="598" spans="6:6" x14ac:dyDescent="0.25">
      <c r="F598"/>
    </row>
    <row r="599" spans="6:6" x14ac:dyDescent="0.25">
      <c r="F599"/>
    </row>
    <row r="600" spans="6:6" x14ac:dyDescent="0.25">
      <c r="F600"/>
    </row>
    <row r="601" spans="6:6" x14ac:dyDescent="0.25">
      <c r="F601"/>
    </row>
    <row r="602" spans="6:6" x14ac:dyDescent="0.25">
      <c r="F602"/>
    </row>
    <row r="603" spans="6:6" x14ac:dyDescent="0.25">
      <c r="F603"/>
    </row>
    <row r="604" spans="6:6" x14ac:dyDescent="0.25">
      <c r="F604"/>
    </row>
    <row r="605" spans="6:6" x14ac:dyDescent="0.25">
      <c r="F605"/>
    </row>
    <row r="606" spans="6:6" x14ac:dyDescent="0.25">
      <c r="F606"/>
    </row>
    <row r="607" spans="6:6" x14ac:dyDescent="0.25">
      <c r="F607"/>
    </row>
    <row r="608" spans="6:6" x14ac:dyDescent="0.25">
      <c r="F608"/>
    </row>
    <row r="609" spans="6:6" x14ac:dyDescent="0.25">
      <c r="F609"/>
    </row>
    <row r="610" spans="6:6" x14ac:dyDescent="0.25">
      <c r="F610"/>
    </row>
    <row r="611" spans="6:6" x14ac:dyDescent="0.25">
      <c r="F611"/>
    </row>
    <row r="612" spans="6:6" x14ac:dyDescent="0.25">
      <c r="F612"/>
    </row>
    <row r="613" spans="6:6" x14ac:dyDescent="0.25">
      <c r="F613"/>
    </row>
    <row r="614" spans="6:6" x14ac:dyDescent="0.25">
      <c r="F614"/>
    </row>
    <row r="615" spans="6:6" x14ac:dyDescent="0.25">
      <c r="F615"/>
    </row>
    <row r="616" spans="6:6" x14ac:dyDescent="0.25">
      <c r="F616"/>
    </row>
    <row r="617" spans="6:6" x14ac:dyDescent="0.25">
      <c r="F617"/>
    </row>
    <row r="618" spans="6:6" x14ac:dyDescent="0.25">
      <c r="F618"/>
    </row>
    <row r="619" spans="6:6" x14ac:dyDescent="0.25">
      <c r="F619"/>
    </row>
    <row r="620" spans="6:6" x14ac:dyDescent="0.25">
      <c r="F620"/>
    </row>
    <row r="621" spans="6:6" x14ac:dyDescent="0.25">
      <c r="F621"/>
    </row>
    <row r="622" spans="6:6" x14ac:dyDescent="0.25">
      <c r="F622"/>
    </row>
    <row r="623" spans="6:6" x14ac:dyDescent="0.25">
      <c r="F623"/>
    </row>
    <row r="624" spans="6:6" x14ac:dyDescent="0.25">
      <c r="F624"/>
    </row>
    <row r="625" spans="6:6" x14ac:dyDescent="0.25">
      <c r="F625"/>
    </row>
    <row r="626" spans="6:6" x14ac:dyDescent="0.25">
      <c r="F626"/>
    </row>
    <row r="627" spans="6:6" x14ac:dyDescent="0.25">
      <c r="F627"/>
    </row>
    <row r="628" spans="6:6" x14ac:dyDescent="0.25">
      <c r="F628"/>
    </row>
    <row r="629" spans="6:6" x14ac:dyDescent="0.25">
      <c r="F629"/>
    </row>
    <row r="630" spans="6:6" x14ac:dyDescent="0.25">
      <c r="F630"/>
    </row>
    <row r="631" spans="6:6" x14ac:dyDescent="0.25">
      <c r="F631"/>
    </row>
    <row r="632" spans="6:6" x14ac:dyDescent="0.25">
      <c r="F632"/>
    </row>
    <row r="633" spans="6:6" x14ac:dyDescent="0.25">
      <c r="F633"/>
    </row>
    <row r="634" spans="6:6" x14ac:dyDescent="0.25">
      <c r="F634"/>
    </row>
    <row r="635" spans="6:6" x14ac:dyDescent="0.25">
      <c r="F635"/>
    </row>
    <row r="636" spans="6:6" x14ac:dyDescent="0.25">
      <c r="F636"/>
    </row>
    <row r="637" spans="6:6" x14ac:dyDescent="0.25">
      <c r="F637"/>
    </row>
    <row r="638" spans="6:6" x14ac:dyDescent="0.25">
      <c r="F638"/>
    </row>
    <row r="639" spans="6:6" x14ac:dyDescent="0.25">
      <c r="F639"/>
    </row>
    <row r="640" spans="6:6" x14ac:dyDescent="0.25">
      <c r="F640"/>
    </row>
    <row r="641" spans="6:6" x14ac:dyDescent="0.25">
      <c r="F641"/>
    </row>
    <row r="642" spans="6:6" x14ac:dyDescent="0.25">
      <c r="F642"/>
    </row>
    <row r="643" spans="6:6" x14ac:dyDescent="0.25">
      <c r="F643"/>
    </row>
    <row r="644" spans="6:6" x14ac:dyDescent="0.25">
      <c r="F644"/>
    </row>
    <row r="645" spans="6:6" x14ac:dyDescent="0.25">
      <c r="F645"/>
    </row>
    <row r="646" spans="6:6" x14ac:dyDescent="0.25">
      <c r="F646"/>
    </row>
    <row r="647" spans="6:6" x14ac:dyDescent="0.25">
      <c r="F647"/>
    </row>
    <row r="648" spans="6:6" x14ac:dyDescent="0.25">
      <c r="F648"/>
    </row>
    <row r="649" spans="6:6" x14ac:dyDescent="0.25">
      <c r="F649"/>
    </row>
    <row r="650" spans="6:6" x14ac:dyDescent="0.25">
      <c r="F650"/>
    </row>
    <row r="651" spans="6:6" x14ac:dyDescent="0.25">
      <c r="F651"/>
    </row>
    <row r="652" spans="6:6" x14ac:dyDescent="0.25">
      <c r="F652"/>
    </row>
    <row r="653" spans="6:6" x14ac:dyDescent="0.25">
      <c r="F653"/>
    </row>
    <row r="654" spans="6:6" x14ac:dyDescent="0.25">
      <c r="F654"/>
    </row>
    <row r="655" spans="6:6" x14ac:dyDescent="0.25">
      <c r="F655"/>
    </row>
    <row r="656" spans="6:6" x14ac:dyDescent="0.25">
      <c r="F656"/>
    </row>
    <row r="657" spans="6:6" x14ac:dyDescent="0.25">
      <c r="F657"/>
    </row>
    <row r="658" spans="6:6" x14ac:dyDescent="0.25">
      <c r="F658"/>
    </row>
    <row r="659" spans="6:6" x14ac:dyDescent="0.25">
      <c r="F659"/>
    </row>
    <row r="660" spans="6:6" x14ac:dyDescent="0.25">
      <c r="F660"/>
    </row>
    <row r="661" spans="6:6" x14ac:dyDescent="0.25">
      <c r="F661"/>
    </row>
    <row r="662" spans="6:6" x14ac:dyDescent="0.25">
      <c r="F662"/>
    </row>
    <row r="663" spans="6:6" x14ac:dyDescent="0.25">
      <c r="F663"/>
    </row>
    <row r="664" spans="6:6" x14ac:dyDescent="0.25">
      <c r="F664"/>
    </row>
    <row r="665" spans="6:6" x14ac:dyDescent="0.25">
      <c r="F665"/>
    </row>
    <row r="666" spans="6:6" x14ac:dyDescent="0.25">
      <c r="F666"/>
    </row>
    <row r="667" spans="6:6" x14ac:dyDescent="0.25">
      <c r="F667"/>
    </row>
    <row r="668" spans="6:6" x14ac:dyDescent="0.25">
      <c r="F668"/>
    </row>
    <row r="669" spans="6:6" x14ac:dyDescent="0.25">
      <c r="F669"/>
    </row>
    <row r="670" spans="6:6" x14ac:dyDescent="0.25">
      <c r="F670"/>
    </row>
    <row r="671" spans="6:6" x14ac:dyDescent="0.25">
      <c r="F671"/>
    </row>
    <row r="672" spans="6:6" x14ac:dyDescent="0.25">
      <c r="F672"/>
    </row>
    <row r="673" spans="6:6" x14ac:dyDescent="0.25">
      <c r="F673"/>
    </row>
    <row r="674" spans="6:6" x14ac:dyDescent="0.25">
      <c r="F674"/>
    </row>
    <row r="675" spans="6:6" x14ac:dyDescent="0.25">
      <c r="F675"/>
    </row>
    <row r="676" spans="6:6" x14ac:dyDescent="0.25">
      <c r="F676"/>
    </row>
    <row r="677" spans="6:6" x14ac:dyDescent="0.25">
      <c r="F677"/>
    </row>
    <row r="678" spans="6:6" x14ac:dyDescent="0.25">
      <c r="F678"/>
    </row>
    <row r="679" spans="6:6" x14ac:dyDescent="0.25">
      <c r="F679"/>
    </row>
    <row r="680" spans="6:6" x14ac:dyDescent="0.25">
      <c r="F680"/>
    </row>
    <row r="681" spans="6:6" x14ac:dyDescent="0.25">
      <c r="F681"/>
    </row>
    <row r="682" spans="6:6" x14ac:dyDescent="0.25">
      <c r="F682"/>
    </row>
    <row r="683" spans="6:6" x14ac:dyDescent="0.25">
      <c r="F683"/>
    </row>
    <row r="684" spans="6:6" x14ac:dyDescent="0.25">
      <c r="F684"/>
    </row>
    <row r="685" spans="6:6" x14ac:dyDescent="0.25">
      <c r="F685"/>
    </row>
    <row r="686" spans="6:6" x14ac:dyDescent="0.25">
      <c r="F686"/>
    </row>
    <row r="687" spans="6:6" x14ac:dyDescent="0.25">
      <c r="F687"/>
    </row>
    <row r="688" spans="6:6" x14ac:dyDescent="0.25">
      <c r="F688"/>
    </row>
    <row r="689" spans="6:6" x14ac:dyDescent="0.25">
      <c r="F689"/>
    </row>
    <row r="690" spans="6:6" x14ac:dyDescent="0.25">
      <c r="F690"/>
    </row>
    <row r="691" spans="6:6" x14ac:dyDescent="0.25">
      <c r="F691"/>
    </row>
    <row r="692" spans="6:6" x14ac:dyDescent="0.25">
      <c r="F692"/>
    </row>
    <row r="693" spans="6:6" x14ac:dyDescent="0.25">
      <c r="F693"/>
    </row>
    <row r="694" spans="6:6" x14ac:dyDescent="0.25">
      <c r="F694"/>
    </row>
    <row r="695" spans="6:6" x14ac:dyDescent="0.25">
      <c r="F695"/>
    </row>
    <row r="696" spans="6:6" x14ac:dyDescent="0.25">
      <c r="F696"/>
    </row>
    <row r="697" spans="6:6" x14ac:dyDescent="0.25">
      <c r="F697"/>
    </row>
    <row r="698" spans="6:6" x14ac:dyDescent="0.25">
      <c r="F698"/>
    </row>
    <row r="699" spans="6:6" x14ac:dyDescent="0.25">
      <c r="F699"/>
    </row>
    <row r="700" spans="6:6" x14ac:dyDescent="0.25">
      <c r="F700"/>
    </row>
    <row r="701" spans="6:6" x14ac:dyDescent="0.25">
      <c r="F701"/>
    </row>
    <row r="702" spans="6:6" x14ac:dyDescent="0.25">
      <c r="F702"/>
    </row>
    <row r="703" spans="6:6" x14ac:dyDescent="0.25">
      <c r="F703"/>
    </row>
    <row r="704" spans="6:6" x14ac:dyDescent="0.25">
      <c r="F704"/>
    </row>
    <row r="705" spans="6:6" x14ac:dyDescent="0.25">
      <c r="F705"/>
    </row>
    <row r="706" spans="6:6" x14ac:dyDescent="0.25">
      <c r="F706"/>
    </row>
    <row r="707" spans="6:6" x14ac:dyDescent="0.25">
      <c r="F707"/>
    </row>
    <row r="708" spans="6:6" x14ac:dyDescent="0.25">
      <c r="F708"/>
    </row>
    <row r="709" spans="6:6" x14ac:dyDescent="0.25">
      <c r="F709"/>
    </row>
    <row r="710" spans="6:6" x14ac:dyDescent="0.25">
      <c r="F710"/>
    </row>
    <row r="711" spans="6:6" x14ac:dyDescent="0.25">
      <c r="F711"/>
    </row>
    <row r="712" spans="6:6" x14ac:dyDescent="0.25">
      <c r="F712"/>
    </row>
    <row r="713" spans="6:6" x14ac:dyDescent="0.25">
      <c r="F713"/>
    </row>
    <row r="714" spans="6:6" x14ac:dyDescent="0.25">
      <c r="F714"/>
    </row>
    <row r="715" spans="6:6" x14ac:dyDescent="0.25">
      <c r="F715"/>
    </row>
    <row r="716" spans="6:6" x14ac:dyDescent="0.25">
      <c r="F716"/>
    </row>
    <row r="717" spans="6:6" x14ac:dyDescent="0.25">
      <c r="F717"/>
    </row>
    <row r="718" spans="6:6" x14ac:dyDescent="0.25">
      <c r="F718"/>
    </row>
    <row r="719" spans="6:6" x14ac:dyDescent="0.25">
      <c r="F719"/>
    </row>
    <row r="720" spans="6:6" x14ac:dyDescent="0.25">
      <c r="F720"/>
    </row>
    <row r="721" spans="6:6" x14ac:dyDescent="0.25">
      <c r="F721"/>
    </row>
    <row r="722" spans="6:6" x14ac:dyDescent="0.25">
      <c r="F722"/>
    </row>
    <row r="723" spans="6:6" x14ac:dyDescent="0.25">
      <c r="F723"/>
    </row>
    <row r="724" spans="6:6" x14ac:dyDescent="0.25">
      <c r="F724"/>
    </row>
    <row r="725" spans="6:6" x14ac:dyDescent="0.25">
      <c r="F725"/>
    </row>
    <row r="726" spans="6:6" x14ac:dyDescent="0.25">
      <c r="F726"/>
    </row>
    <row r="727" spans="6:6" x14ac:dyDescent="0.25">
      <c r="F727"/>
    </row>
    <row r="728" spans="6:6" x14ac:dyDescent="0.25">
      <c r="F728"/>
    </row>
    <row r="729" spans="6:6" x14ac:dyDescent="0.25">
      <c r="F729"/>
    </row>
    <row r="730" spans="6:6" x14ac:dyDescent="0.25">
      <c r="F730"/>
    </row>
    <row r="731" spans="6:6" x14ac:dyDescent="0.25">
      <c r="F731"/>
    </row>
    <row r="732" spans="6:6" x14ac:dyDescent="0.25">
      <c r="F732"/>
    </row>
    <row r="733" spans="6:6" x14ac:dyDescent="0.25">
      <c r="F733"/>
    </row>
    <row r="734" spans="6:6" x14ac:dyDescent="0.25">
      <c r="F734"/>
    </row>
    <row r="735" spans="6:6" x14ac:dyDescent="0.25">
      <c r="F735"/>
    </row>
    <row r="736" spans="6:6" x14ac:dyDescent="0.25">
      <c r="F736"/>
    </row>
    <row r="737" spans="6:6" x14ac:dyDescent="0.25">
      <c r="F737"/>
    </row>
    <row r="738" spans="6:6" x14ac:dyDescent="0.25">
      <c r="F738"/>
    </row>
    <row r="739" spans="6:6" x14ac:dyDescent="0.25">
      <c r="F739"/>
    </row>
    <row r="740" spans="6:6" x14ac:dyDescent="0.25">
      <c r="F740"/>
    </row>
    <row r="741" spans="6:6" x14ac:dyDescent="0.25">
      <c r="F741"/>
    </row>
    <row r="742" spans="6:6" x14ac:dyDescent="0.25">
      <c r="F742"/>
    </row>
    <row r="743" spans="6:6" x14ac:dyDescent="0.25">
      <c r="F743"/>
    </row>
    <row r="744" spans="6:6" x14ac:dyDescent="0.25">
      <c r="F744"/>
    </row>
    <row r="745" spans="6:6" x14ac:dyDescent="0.25">
      <c r="F745"/>
    </row>
    <row r="746" spans="6:6" x14ac:dyDescent="0.25">
      <c r="F746"/>
    </row>
    <row r="747" spans="6:6" x14ac:dyDescent="0.25">
      <c r="F747"/>
    </row>
    <row r="748" spans="6:6" x14ac:dyDescent="0.25">
      <c r="F748"/>
    </row>
    <row r="749" spans="6:6" x14ac:dyDescent="0.25">
      <c r="F749"/>
    </row>
    <row r="750" spans="6:6" x14ac:dyDescent="0.25">
      <c r="F750"/>
    </row>
    <row r="751" spans="6:6" x14ac:dyDescent="0.25">
      <c r="F751"/>
    </row>
    <row r="752" spans="6:6" x14ac:dyDescent="0.25">
      <c r="F752"/>
    </row>
    <row r="753" spans="6:6" x14ac:dyDescent="0.25">
      <c r="F753"/>
    </row>
    <row r="754" spans="6:6" x14ac:dyDescent="0.25">
      <c r="F754"/>
    </row>
    <row r="755" spans="6:6" x14ac:dyDescent="0.25">
      <c r="F755"/>
    </row>
    <row r="756" spans="6:6" x14ac:dyDescent="0.25">
      <c r="F756"/>
    </row>
    <row r="757" spans="6:6" x14ac:dyDescent="0.25">
      <c r="F757"/>
    </row>
    <row r="758" spans="6:6" x14ac:dyDescent="0.25">
      <c r="F758"/>
    </row>
    <row r="759" spans="6:6" x14ac:dyDescent="0.25">
      <c r="F759"/>
    </row>
    <row r="760" spans="6:6" x14ac:dyDescent="0.25">
      <c r="F760"/>
    </row>
    <row r="761" spans="6:6" x14ac:dyDescent="0.25">
      <c r="F761"/>
    </row>
    <row r="762" spans="6:6" x14ac:dyDescent="0.25">
      <c r="F762"/>
    </row>
    <row r="763" spans="6:6" x14ac:dyDescent="0.25">
      <c r="F763"/>
    </row>
    <row r="764" spans="6:6" x14ac:dyDescent="0.25">
      <c r="F764"/>
    </row>
    <row r="765" spans="6:6" x14ac:dyDescent="0.25">
      <c r="F765"/>
    </row>
    <row r="766" spans="6:6" x14ac:dyDescent="0.25">
      <c r="F766"/>
    </row>
    <row r="767" spans="6:6" x14ac:dyDescent="0.25">
      <c r="F767"/>
    </row>
    <row r="768" spans="6:6" x14ac:dyDescent="0.25">
      <c r="F768"/>
    </row>
    <row r="769" spans="6:6" x14ac:dyDescent="0.25">
      <c r="F769"/>
    </row>
    <row r="770" spans="6:6" x14ac:dyDescent="0.25">
      <c r="F770"/>
    </row>
    <row r="771" spans="6:6" x14ac:dyDescent="0.25">
      <c r="F771"/>
    </row>
    <row r="772" spans="6:6" x14ac:dyDescent="0.25">
      <c r="F772"/>
    </row>
    <row r="773" spans="6:6" x14ac:dyDescent="0.25">
      <c r="F773"/>
    </row>
    <row r="774" spans="6:6" x14ac:dyDescent="0.25">
      <c r="F774"/>
    </row>
    <row r="775" spans="6:6" x14ac:dyDescent="0.25">
      <c r="F775"/>
    </row>
    <row r="776" spans="6:6" x14ac:dyDescent="0.25">
      <c r="F776"/>
    </row>
    <row r="777" spans="6:6" x14ac:dyDescent="0.25">
      <c r="F777"/>
    </row>
    <row r="778" spans="6:6" x14ac:dyDescent="0.25">
      <c r="F778"/>
    </row>
    <row r="779" spans="6:6" x14ac:dyDescent="0.25">
      <c r="F779"/>
    </row>
    <row r="780" spans="6:6" x14ac:dyDescent="0.25">
      <c r="F780"/>
    </row>
    <row r="781" spans="6:6" x14ac:dyDescent="0.25">
      <c r="F781"/>
    </row>
    <row r="782" spans="6:6" x14ac:dyDescent="0.25">
      <c r="F782"/>
    </row>
    <row r="783" spans="6:6" x14ac:dyDescent="0.25">
      <c r="F783"/>
    </row>
    <row r="784" spans="6:6" x14ac:dyDescent="0.25">
      <c r="F784"/>
    </row>
    <row r="785" spans="6:6" x14ac:dyDescent="0.25">
      <c r="F785"/>
    </row>
    <row r="786" spans="6:6" x14ac:dyDescent="0.25">
      <c r="F786"/>
    </row>
    <row r="787" spans="6:6" x14ac:dyDescent="0.25">
      <c r="F787"/>
    </row>
    <row r="788" spans="6:6" x14ac:dyDescent="0.25">
      <c r="F788"/>
    </row>
    <row r="789" spans="6:6" x14ac:dyDescent="0.25">
      <c r="F789"/>
    </row>
    <row r="790" spans="6:6" x14ac:dyDescent="0.25">
      <c r="F790"/>
    </row>
    <row r="791" spans="6:6" x14ac:dyDescent="0.25">
      <c r="F791"/>
    </row>
    <row r="792" spans="6:6" x14ac:dyDescent="0.25">
      <c r="F792"/>
    </row>
    <row r="793" spans="6:6" x14ac:dyDescent="0.25">
      <c r="F793"/>
    </row>
    <row r="794" spans="6:6" x14ac:dyDescent="0.25">
      <c r="F794"/>
    </row>
    <row r="795" spans="6:6" x14ac:dyDescent="0.25">
      <c r="F795"/>
    </row>
    <row r="796" spans="6:6" x14ac:dyDescent="0.25">
      <c r="F796"/>
    </row>
    <row r="797" spans="6:6" x14ac:dyDescent="0.25">
      <c r="F797"/>
    </row>
    <row r="798" spans="6:6" x14ac:dyDescent="0.25">
      <c r="F798"/>
    </row>
    <row r="799" spans="6:6" x14ac:dyDescent="0.25">
      <c r="F799"/>
    </row>
    <row r="800" spans="6:6" x14ac:dyDescent="0.25">
      <c r="F800"/>
    </row>
    <row r="801" spans="6:6" x14ac:dyDescent="0.25">
      <c r="F801"/>
    </row>
    <row r="802" spans="6:6" x14ac:dyDescent="0.25">
      <c r="F802"/>
    </row>
    <row r="803" spans="6:6" x14ac:dyDescent="0.25">
      <c r="F803"/>
    </row>
    <row r="804" spans="6:6" x14ac:dyDescent="0.25">
      <c r="F804"/>
    </row>
    <row r="805" spans="6:6" x14ac:dyDescent="0.25">
      <c r="F805"/>
    </row>
    <row r="806" spans="6:6" x14ac:dyDescent="0.25">
      <c r="F806"/>
    </row>
    <row r="807" spans="6:6" x14ac:dyDescent="0.25">
      <c r="F807"/>
    </row>
    <row r="808" spans="6:6" x14ac:dyDescent="0.25">
      <c r="F808"/>
    </row>
    <row r="809" spans="6:6" x14ac:dyDescent="0.25">
      <c r="F809"/>
    </row>
    <row r="810" spans="6:6" x14ac:dyDescent="0.25">
      <c r="F810"/>
    </row>
    <row r="811" spans="6:6" x14ac:dyDescent="0.25">
      <c r="F811"/>
    </row>
    <row r="812" spans="6:6" x14ac:dyDescent="0.25">
      <c r="F812"/>
    </row>
    <row r="813" spans="6:6" x14ac:dyDescent="0.25">
      <c r="F813"/>
    </row>
    <row r="814" spans="6:6" x14ac:dyDescent="0.25">
      <c r="F814"/>
    </row>
    <row r="815" spans="6:6" x14ac:dyDescent="0.25">
      <c r="F815"/>
    </row>
    <row r="816" spans="6:6" x14ac:dyDescent="0.25">
      <c r="F816"/>
    </row>
    <row r="817" spans="6:6" x14ac:dyDescent="0.25">
      <c r="F817"/>
    </row>
    <row r="818" spans="6:6" x14ac:dyDescent="0.25">
      <c r="F818"/>
    </row>
    <row r="819" spans="6:6" x14ac:dyDescent="0.25">
      <c r="F819"/>
    </row>
    <row r="820" spans="6:6" x14ac:dyDescent="0.25">
      <c r="F820"/>
    </row>
    <row r="821" spans="6:6" x14ac:dyDescent="0.25">
      <c r="F821"/>
    </row>
    <row r="822" spans="6:6" x14ac:dyDescent="0.25">
      <c r="F822"/>
    </row>
    <row r="823" spans="6:6" x14ac:dyDescent="0.25">
      <c r="F823"/>
    </row>
    <row r="824" spans="6:6" x14ac:dyDescent="0.25">
      <c r="F824"/>
    </row>
    <row r="825" spans="6:6" x14ac:dyDescent="0.25">
      <c r="F825"/>
    </row>
    <row r="826" spans="6:6" x14ac:dyDescent="0.25">
      <c r="F826"/>
    </row>
    <row r="827" spans="6:6" x14ac:dyDescent="0.25">
      <c r="F827"/>
    </row>
    <row r="828" spans="6:6" x14ac:dyDescent="0.25">
      <c r="F828"/>
    </row>
    <row r="829" spans="6:6" x14ac:dyDescent="0.25">
      <c r="F829"/>
    </row>
    <row r="830" spans="6:6" x14ac:dyDescent="0.25">
      <c r="F830"/>
    </row>
    <row r="831" spans="6:6" x14ac:dyDescent="0.25">
      <c r="F831"/>
    </row>
    <row r="832" spans="6:6" x14ac:dyDescent="0.25">
      <c r="F832"/>
    </row>
    <row r="833" spans="6:6" x14ac:dyDescent="0.25">
      <c r="F833"/>
    </row>
    <row r="834" spans="6:6" x14ac:dyDescent="0.25">
      <c r="F834"/>
    </row>
    <row r="835" spans="6:6" x14ac:dyDescent="0.25">
      <c r="F835"/>
    </row>
    <row r="836" spans="6:6" x14ac:dyDescent="0.25">
      <c r="F836"/>
    </row>
    <row r="837" spans="6:6" x14ac:dyDescent="0.25">
      <c r="F837"/>
    </row>
    <row r="838" spans="6:6" x14ac:dyDescent="0.25">
      <c r="F838"/>
    </row>
    <row r="839" spans="6:6" x14ac:dyDescent="0.25">
      <c r="F839"/>
    </row>
    <row r="840" spans="6:6" x14ac:dyDescent="0.25">
      <c r="F840"/>
    </row>
    <row r="841" spans="6:6" x14ac:dyDescent="0.25">
      <c r="F841"/>
    </row>
    <row r="842" spans="6:6" x14ac:dyDescent="0.25">
      <c r="F842"/>
    </row>
    <row r="843" spans="6:6" x14ac:dyDescent="0.25">
      <c r="F843"/>
    </row>
    <row r="844" spans="6:6" x14ac:dyDescent="0.25">
      <c r="F844"/>
    </row>
    <row r="845" spans="6:6" x14ac:dyDescent="0.25">
      <c r="F845"/>
    </row>
    <row r="846" spans="6:6" x14ac:dyDescent="0.25">
      <c r="F846"/>
    </row>
    <row r="847" spans="6:6" x14ac:dyDescent="0.25">
      <c r="F847"/>
    </row>
    <row r="848" spans="6:6" x14ac:dyDescent="0.25">
      <c r="F848"/>
    </row>
    <row r="849" spans="6:6" x14ac:dyDescent="0.25">
      <c r="F849"/>
    </row>
    <row r="850" spans="6:6" x14ac:dyDescent="0.25">
      <c r="F850"/>
    </row>
    <row r="851" spans="6:6" x14ac:dyDescent="0.25">
      <c r="F851"/>
    </row>
    <row r="852" spans="6:6" x14ac:dyDescent="0.25">
      <c r="F852"/>
    </row>
    <row r="853" spans="6:6" x14ac:dyDescent="0.25">
      <c r="F853"/>
    </row>
    <row r="854" spans="6:6" x14ac:dyDescent="0.25">
      <c r="F854"/>
    </row>
    <row r="855" spans="6:6" x14ac:dyDescent="0.25">
      <c r="F855"/>
    </row>
    <row r="856" spans="6:6" x14ac:dyDescent="0.25">
      <c r="F856"/>
    </row>
    <row r="857" spans="6:6" x14ac:dyDescent="0.25">
      <c r="F857"/>
    </row>
    <row r="858" spans="6:6" x14ac:dyDescent="0.25">
      <c r="F858"/>
    </row>
    <row r="859" spans="6:6" x14ac:dyDescent="0.25">
      <c r="F859"/>
    </row>
    <row r="860" spans="6:6" x14ac:dyDescent="0.25">
      <c r="F860"/>
    </row>
    <row r="861" spans="6:6" x14ac:dyDescent="0.25">
      <c r="F861"/>
    </row>
    <row r="862" spans="6:6" x14ac:dyDescent="0.25">
      <c r="F862"/>
    </row>
    <row r="863" spans="6:6" x14ac:dyDescent="0.25">
      <c r="F863"/>
    </row>
    <row r="864" spans="6:6" x14ac:dyDescent="0.25">
      <c r="F864"/>
    </row>
    <row r="865" spans="6:6" x14ac:dyDescent="0.25">
      <c r="F865"/>
    </row>
    <row r="866" spans="6:6" x14ac:dyDescent="0.25">
      <c r="F866"/>
    </row>
    <row r="867" spans="6:6" x14ac:dyDescent="0.25">
      <c r="F867"/>
    </row>
    <row r="868" spans="6:6" x14ac:dyDescent="0.25">
      <c r="F868"/>
    </row>
    <row r="869" spans="6:6" x14ac:dyDescent="0.25">
      <c r="F869"/>
    </row>
    <row r="870" spans="6:6" x14ac:dyDescent="0.25">
      <c r="F870"/>
    </row>
    <row r="871" spans="6:6" x14ac:dyDescent="0.25">
      <c r="F871"/>
    </row>
    <row r="872" spans="6:6" x14ac:dyDescent="0.25">
      <c r="F872"/>
    </row>
    <row r="873" spans="6:6" x14ac:dyDescent="0.25">
      <c r="F873"/>
    </row>
    <row r="874" spans="6:6" x14ac:dyDescent="0.25">
      <c r="F874"/>
    </row>
    <row r="875" spans="6:6" x14ac:dyDescent="0.25">
      <c r="F875"/>
    </row>
    <row r="876" spans="6:6" x14ac:dyDescent="0.25">
      <c r="F876"/>
    </row>
    <row r="877" spans="6:6" x14ac:dyDescent="0.25">
      <c r="F877"/>
    </row>
    <row r="878" spans="6:6" x14ac:dyDescent="0.25">
      <c r="F878"/>
    </row>
    <row r="879" spans="6:6" x14ac:dyDescent="0.25">
      <c r="F879"/>
    </row>
    <row r="880" spans="6:6" x14ac:dyDescent="0.25">
      <c r="F880"/>
    </row>
    <row r="881" spans="6:6" x14ac:dyDescent="0.25">
      <c r="F881"/>
    </row>
    <row r="882" spans="6:6" x14ac:dyDescent="0.25">
      <c r="F882"/>
    </row>
    <row r="883" spans="6:6" x14ac:dyDescent="0.25">
      <c r="F883"/>
    </row>
    <row r="884" spans="6:6" x14ac:dyDescent="0.25">
      <c r="F884"/>
    </row>
    <row r="885" spans="6:6" x14ac:dyDescent="0.25">
      <c r="F885"/>
    </row>
    <row r="886" spans="6:6" x14ac:dyDescent="0.25">
      <c r="F886"/>
    </row>
    <row r="887" spans="6:6" x14ac:dyDescent="0.25">
      <c r="F887"/>
    </row>
    <row r="888" spans="6:6" x14ac:dyDescent="0.25">
      <c r="F888"/>
    </row>
    <row r="889" spans="6:6" x14ac:dyDescent="0.25">
      <c r="F889"/>
    </row>
    <row r="890" spans="6:6" x14ac:dyDescent="0.25">
      <c r="F890"/>
    </row>
    <row r="891" spans="6:6" x14ac:dyDescent="0.25">
      <c r="F891"/>
    </row>
    <row r="892" spans="6:6" x14ac:dyDescent="0.25">
      <c r="F892"/>
    </row>
    <row r="893" spans="6:6" x14ac:dyDescent="0.25">
      <c r="F893"/>
    </row>
    <row r="894" spans="6:6" x14ac:dyDescent="0.25">
      <c r="F894"/>
    </row>
    <row r="895" spans="6:6" x14ac:dyDescent="0.25">
      <c r="F895"/>
    </row>
    <row r="896" spans="6:6" x14ac:dyDescent="0.25">
      <c r="F896"/>
    </row>
    <row r="897" spans="6:6" x14ac:dyDescent="0.25">
      <c r="F897"/>
    </row>
    <row r="898" spans="6:6" x14ac:dyDescent="0.25">
      <c r="F898"/>
    </row>
    <row r="899" spans="6:6" x14ac:dyDescent="0.25">
      <c r="F899"/>
    </row>
    <row r="900" spans="6:6" x14ac:dyDescent="0.25">
      <c r="F900"/>
    </row>
    <row r="901" spans="6:6" x14ac:dyDescent="0.25">
      <c r="F901"/>
    </row>
    <row r="902" spans="6:6" x14ac:dyDescent="0.25">
      <c r="F902"/>
    </row>
    <row r="903" spans="6:6" x14ac:dyDescent="0.25">
      <c r="F903"/>
    </row>
    <row r="904" spans="6:6" x14ac:dyDescent="0.25">
      <c r="F904"/>
    </row>
    <row r="905" spans="6:6" x14ac:dyDescent="0.25">
      <c r="F905"/>
    </row>
    <row r="906" spans="6:6" x14ac:dyDescent="0.25">
      <c r="F906"/>
    </row>
    <row r="907" spans="6:6" x14ac:dyDescent="0.25">
      <c r="F907"/>
    </row>
    <row r="908" spans="6:6" x14ac:dyDescent="0.25">
      <c r="F908"/>
    </row>
    <row r="909" spans="6:6" x14ac:dyDescent="0.25">
      <c r="F909"/>
    </row>
    <row r="910" spans="6:6" x14ac:dyDescent="0.25">
      <c r="F910"/>
    </row>
    <row r="911" spans="6:6" x14ac:dyDescent="0.25">
      <c r="F911"/>
    </row>
    <row r="912" spans="6:6" x14ac:dyDescent="0.25">
      <c r="F912"/>
    </row>
    <row r="913" spans="6:6" x14ac:dyDescent="0.25">
      <c r="F913"/>
    </row>
    <row r="914" spans="6:6" x14ac:dyDescent="0.25">
      <c r="F914"/>
    </row>
    <row r="915" spans="6:6" x14ac:dyDescent="0.25">
      <c r="F915"/>
    </row>
    <row r="916" spans="6:6" x14ac:dyDescent="0.25">
      <c r="F916"/>
    </row>
    <row r="917" spans="6:6" x14ac:dyDescent="0.25">
      <c r="F917"/>
    </row>
    <row r="918" spans="6:6" x14ac:dyDescent="0.25">
      <c r="F918"/>
    </row>
    <row r="919" spans="6:6" x14ac:dyDescent="0.25">
      <c r="F919"/>
    </row>
    <row r="920" spans="6:6" x14ac:dyDescent="0.25">
      <c r="F920"/>
    </row>
    <row r="921" spans="6:6" x14ac:dyDescent="0.25">
      <c r="F921"/>
    </row>
    <row r="922" spans="6:6" x14ac:dyDescent="0.25">
      <c r="F922"/>
    </row>
    <row r="923" spans="6:6" x14ac:dyDescent="0.25">
      <c r="F923"/>
    </row>
    <row r="924" spans="6:6" x14ac:dyDescent="0.25">
      <c r="F924"/>
    </row>
    <row r="925" spans="6:6" x14ac:dyDescent="0.25">
      <c r="F925"/>
    </row>
    <row r="926" spans="6:6" x14ac:dyDescent="0.25">
      <c r="F926"/>
    </row>
    <row r="927" spans="6:6" x14ac:dyDescent="0.25">
      <c r="F927"/>
    </row>
    <row r="928" spans="6:6" x14ac:dyDescent="0.25">
      <c r="F928"/>
    </row>
    <row r="929" spans="6:6" x14ac:dyDescent="0.25">
      <c r="F929"/>
    </row>
    <row r="930" spans="6:6" x14ac:dyDescent="0.25">
      <c r="F930"/>
    </row>
    <row r="931" spans="6:6" x14ac:dyDescent="0.25">
      <c r="F931"/>
    </row>
    <row r="932" spans="6:6" x14ac:dyDescent="0.25">
      <c r="F932"/>
    </row>
    <row r="933" spans="6:6" x14ac:dyDescent="0.25">
      <c r="F933"/>
    </row>
    <row r="934" spans="6:6" x14ac:dyDescent="0.25">
      <c r="F934"/>
    </row>
    <row r="935" spans="6:6" x14ac:dyDescent="0.25">
      <c r="F935"/>
    </row>
    <row r="936" spans="6:6" x14ac:dyDescent="0.25">
      <c r="F936"/>
    </row>
    <row r="937" spans="6:6" x14ac:dyDescent="0.25">
      <c r="F937"/>
    </row>
    <row r="938" spans="6:6" x14ac:dyDescent="0.25">
      <c r="F938"/>
    </row>
    <row r="939" spans="6:6" x14ac:dyDescent="0.25">
      <c r="F939"/>
    </row>
    <row r="940" spans="6:6" x14ac:dyDescent="0.25">
      <c r="F940"/>
    </row>
    <row r="941" spans="6:6" x14ac:dyDescent="0.25">
      <c r="F941"/>
    </row>
    <row r="942" spans="6:6" x14ac:dyDescent="0.25">
      <c r="F942"/>
    </row>
    <row r="943" spans="6:6" x14ac:dyDescent="0.25">
      <c r="F943"/>
    </row>
    <row r="944" spans="6:6" x14ac:dyDescent="0.25">
      <c r="F944"/>
    </row>
    <row r="945" spans="6:6" x14ac:dyDescent="0.25">
      <c r="F945"/>
    </row>
    <row r="946" spans="6:6" x14ac:dyDescent="0.25">
      <c r="F946"/>
    </row>
    <row r="947" spans="6:6" x14ac:dyDescent="0.25">
      <c r="F947"/>
    </row>
    <row r="948" spans="6:6" x14ac:dyDescent="0.25">
      <c r="F948"/>
    </row>
    <row r="949" spans="6:6" x14ac:dyDescent="0.25">
      <c r="F949"/>
    </row>
    <row r="950" spans="6:6" x14ac:dyDescent="0.25">
      <c r="F950"/>
    </row>
    <row r="951" spans="6:6" x14ac:dyDescent="0.25">
      <c r="F951"/>
    </row>
    <row r="952" spans="6:6" x14ac:dyDescent="0.25">
      <c r="F952"/>
    </row>
    <row r="953" spans="6:6" x14ac:dyDescent="0.25">
      <c r="F953"/>
    </row>
    <row r="954" spans="6:6" x14ac:dyDescent="0.25">
      <c r="F954"/>
    </row>
    <row r="955" spans="6:6" x14ac:dyDescent="0.25">
      <c r="F955"/>
    </row>
    <row r="956" spans="6:6" x14ac:dyDescent="0.25">
      <c r="F956"/>
    </row>
    <row r="957" spans="6:6" x14ac:dyDescent="0.25">
      <c r="F957"/>
    </row>
    <row r="958" spans="6:6" x14ac:dyDescent="0.25">
      <c r="F958"/>
    </row>
    <row r="959" spans="6:6" x14ac:dyDescent="0.25">
      <c r="F959"/>
    </row>
    <row r="960" spans="6:6" x14ac:dyDescent="0.25">
      <c r="F960"/>
    </row>
    <row r="961" spans="6:6" x14ac:dyDescent="0.25">
      <c r="F961"/>
    </row>
    <row r="962" spans="6:6" x14ac:dyDescent="0.25">
      <c r="F962"/>
    </row>
    <row r="963" spans="6:6" x14ac:dyDescent="0.25">
      <c r="F963"/>
    </row>
    <row r="964" spans="6:6" x14ac:dyDescent="0.25">
      <c r="F964"/>
    </row>
    <row r="965" spans="6:6" x14ac:dyDescent="0.25">
      <c r="F965"/>
    </row>
    <row r="966" spans="6:6" x14ac:dyDescent="0.25">
      <c r="F966"/>
    </row>
    <row r="967" spans="6:6" x14ac:dyDescent="0.25">
      <c r="F967"/>
    </row>
    <row r="968" spans="6:6" x14ac:dyDescent="0.25">
      <c r="F968"/>
    </row>
    <row r="969" spans="6:6" x14ac:dyDescent="0.25">
      <c r="F969"/>
    </row>
    <row r="970" spans="6:6" x14ac:dyDescent="0.25">
      <c r="F970"/>
    </row>
    <row r="971" spans="6:6" x14ac:dyDescent="0.25">
      <c r="F971"/>
    </row>
    <row r="972" spans="6:6" x14ac:dyDescent="0.25">
      <c r="F972"/>
    </row>
    <row r="973" spans="6:6" x14ac:dyDescent="0.25">
      <c r="F973"/>
    </row>
    <row r="974" spans="6:6" x14ac:dyDescent="0.25">
      <c r="F974"/>
    </row>
    <row r="975" spans="6:6" x14ac:dyDescent="0.25">
      <c r="F975"/>
    </row>
    <row r="976" spans="6:6" x14ac:dyDescent="0.25">
      <c r="F976"/>
    </row>
    <row r="977" spans="6:6" x14ac:dyDescent="0.25">
      <c r="F977"/>
    </row>
    <row r="978" spans="6:6" x14ac:dyDescent="0.25">
      <c r="F978"/>
    </row>
    <row r="979" spans="6:6" x14ac:dyDescent="0.25">
      <c r="F979"/>
    </row>
    <row r="980" spans="6:6" x14ac:dyDescent="0.25">
      <c r="F980"/>
    </row>
    <row r="981" spans="6:6" x14ac:dyDescent="0.25">
      <c r="F981"/>
    </row>
    <row r="982" spans="6:6" x14ac:dyDescent="0.25">
      <c r="F982"/>
    </row>
    <row r="983" spans="6:6" x14ac:dyDescent="0.25">
      <c r="F983"/>
    </row>
    <row r="984" spans="6:6" x14ac:dyDescent="0.25">
      <c r="F984"/>
    </row>
    <row r="985" spans="6:6" x14ac:dyDescent="0.25">
      <c r="F985"/>
    </row>
    <row r="986" spans="6:6" x14ac:dyDescent="0.25">
      <c r="F986"/>
    </row>
    <row r="987" spans="6:6" x14ac:dyDescent="0.25">
      <c r="F987"/>
    </row>
    <row r="988" spans="6:6" x14ac:dyDescent="0.25">
      <c r="F988"/>
    </row>
    <row r="989" spans="6:6" x14ac:dyDescent="0.25">
      <c r="F989"/>
    </row>
    <row r="990" spans="6:6" x14ac:dyDescent="0.25">
      <c r="F990"/>
    </row>
    <row r="991" spans="6:6" x14ac:dyDescent="0.25">
      <c r="F991"/>
    </row>
    <row r="992" spans="6:6" x14ac:dyDescent="0.25">
      <c r="F992"/>
    </row>
    <row r="993" spans="6:6" x14ac:dyDescent="0.25">
      <c r="F993"/>
    </row>
    <row r="994" spans="6:6" x14ac:dyDescent="0.25">
      <c r="F994"/>
    </row>
    <row r="995" spans="6:6" x14ac:dyDescent="0.25">
      <c r="F995"/>
    </row>
    <row r="996" spans="6:6" x14ac:dyDescent="0.25">
      <c r="F996"/>
    </row>
    <row r="997" spans="6:6" x14ac:dyDescent="0.25">
      <c r="F997"/>
    </row>
    <row r="998" spans="6:6" x14ac:dyDescent="0.25">
      <c r="F998"/>
    </row>
    <row r="999" spans="6:6" x14ac:dyDescent="0.25">
      <c r="F999"/>
    </row>
    <row r="1000" spans="6:6" x14ac:dyDescent="0.25">
      <c r="F1000"/>
    </row>
    <row r="1001" spans="6:6" x14ac:dyDescent="0.25">
      <c r="F1001"/>
    </row>
    <row r="1002" spans="6:6" x14ac:dyDescent="0.25">
      <c r="F1002"/>
    </row>
    <row r="1003" spans="6:6" x14ac:dyDescent="0.25">
      <c r="F1003"/>
    </row>
    <row r="1004" spans="6:6" x14ac:dyDescent="0.25">
      <c r="F1004"/>
    </row>
    <row r="1005" spans="6:6" x14ac:dyDescent="0.25">
      <c r="F1005"/>
    </row>
    <row r="1006" spans="6:6" x14ac:dyDescent="0.25">
      <c r="F1006"/>
    </row>
    <row r="1007" spans="6:6" x14ac:dyDescent="0.25">
      <c r="F1007"/>
    </row>
    <row r="1008" spans="6:6" x14ac:dyDescent="0.25">
      <c r="F1008"/>
    </row>
    <row r="1009" spans="6:6" x14ac:dyDescent="0.25">
      <c r="F1009"/>
    </row>
    <row r="1010" spans="6:6" x14ac:dyDescent="0.25">
      <c r="F1010"/>
    </row>
    <row r="1011" spans="6:6" x14ac:dyDescent="0.25">
      <c r="F1011"/>
    </row>
    <row r="1012" spans="6:6" x14ac:dyDescent="0.25">
      <c r="F1012"/>
    </row>
    <row r="1013" spans="6:6" x14ac:dyDescent="0.25">
      <c r="F1013"/>
    </row>
    <row r="1014" spans="6:6" x14ac:dyDescent="0.25">
      <c r="F1014"/>
    </row>
    <row r="1015" spans="6:6" x14ac:dyDescent="0.25">
      <c r="F1015"/>
    </row>
    <row r="1016" spans="6:6" x14ac:dyDescent="0.25">
      <c r="F1016"/>
    </row>
    <row r="1017" spans="6:6" x14ac:dyDescent="0.25">
      <c r="F1017"/>
    </row>
    <row r="1018" spans="6:6" x14ac:dyDescent="0.25">
      <c r="F1018"/>
    </row>
    <row r="1019" spans="6:6" x14ac:dyDescent="0.25">
      <c r="F1019"/>
    </row>
    <row r="1020" spans="6:6" x14ac:dyDescent="0.25">
      <c r="F1020"/>
    </row>
    <row r="1021" spans="6:6" x14ac:dyDescent="0.25">
      <c r="F1021"/>
    </row>
    <row r="1022" spans="6:6" x14ac:dyDescent="0.25">
      <c r="F1022"/>
    </row>
    <row r="1023" spans="6:6" x14ac:dyDescent="0.25">
      <c r="F1023"/>
    </row>
    <row r="1024" spans="6:6" x14ac:dyDescent="0.25">
      <c r="F1024"/>
    </row>
    <row r="1025" spans="6:6" x14ac:dyDescent="0.25">
      <c r="F1025"/>
    </row>
    <row r="1026" spans="6:6" x14ac:dyDescent="0.25">
      <c r="F1026"/>
    </row>
    <row r="1027" spans="6:6" x14ac:dyDescent="0.25">
      <c r="F1027"/>
    </row>
    <row r="1028" spans="6:6" x14ac:dyDescent="0.25">
      <c r="F1028"/>
    </row>
    <row r="1029" spans="6:6" x14ac:dyDescent="0.25">
      <c r="F1029"/>
    </row>
    <row r="1030" spans="6:6" x14ac:dyDescent="0.25">
      <c r="F1030"/>
    </row>
    <row r="1031" spans="6:6" x14ac:dyDescent="0.25">
      <c r="F1031"/>
    </row>
    <row r="1032" spans="6:6" x14ac:dyDescent="0.25">
      <c r="F1032"/>
    </row>
    <row r="1033" spans="6:6" x14ac:dyDescent="0.25">
      <c r="F1033"/>
    </row>
    <row r="1034" spans="6:6" x14ac:dyDescent="0.25">
      <c r="F1034"/>
    </row>
    <row r="1035" spans="6:6" x14ac:dyDescent="0.25">
      <c r="F1035"/>
    </row>
    <row r="1036" spans="6:6" x14ac:dyDescent="0.25">
      <c r="F1036"/>
    </row>
    <row r="1037" spans="6:6" x14ac:dyDescent="0.25">
      <c r="F1037"/>
    </row>
    <row r="1038" spans="6:6" x14ac:dyDescent="0.25">
      <c r="F1038"/>
    </row>
    <row r="1039" spans="6:6" x14ac:dyDescent="0.25">
      <c r="F1039"/>
    </row>
    <row r="1040" spans="6:6" x14ac:dyDescent="0.25">
      <c r="F1040"/>
    </row>
    <row r="1041" spans="6:6" x14ac:dyDescent="0.25">
      <c r="F1041"/>
    </row>
    <row r="1042" spans="6:6" x14ac:dyDescent="0.25">
      <c r="F1042"/>
    </row>
    <row r="1043" spans="6:6" x14ac:dyDescent="0.25">
      <c r="F1043"/>
    </row>
    <row r="1044" spans="6:6" x14ac:dyDescent="0.25">
      <c r="F1044"/>
    </row>
    <row r="1045" spans="6:6" x14ac:dyDescent="0.25">
      <c r="F1045"/>
    </row>
    <row r="1046" spans="6:6" x14ac:dyDescent="0.25">
      <c r="F1046"/>
    </row>
    <row r="1047" spans="6:6" x14ac:dyDescent="0.25">
      <c r="F1047"/>
    </row>
    <row r="1048" spans="6:6" x14ac:dyDescent="0.25">
      <c r="F1048"/>
    </row>
    <row r="1049" spans="6:6" x14ac:dyDescent="0.25">
      <c r="F1049"/>
    </row>
    <row r="1050" spans="6:6" x14ac:dyDescent="0.25">
      <c r="F1050"/>
    </row>
    <row r="1051" spans="6:6" x14ac:dyDescent="0.25">
      <c r="F1051"/>
    </row>
    <row r="1052" spans="6:6" x14ac:dyDescent="0.25">
      <c r="F1052"/>
    </row>
    <row r="1053" spans="6:6" x14ac:dyDescent="0.25">
      <c r="F1053"/>
    </row>
    <row r="1054" spans="6:6" x14ac:dyDescent="0.25">
      <c r="F1054"/>
    </row>
    <row r="1055" spans="6:6" x14ac:dyDescent="0.25">
      <c r="F1055"/>
    </row>
    <row r="1056" spans="6:6" x14ac:dyDescent="0.25">
      <c r="F1056"/>
    </row>
    <row r="1057" spans="6:6" x14ac:dyDescent="0.25">
      <c r="F1057"/>
    </row>
    <row r="1058" spans="6:6" x14ac:dyDescent="0.25">
      <c r="F1058"/>
    </row>
    <row r="1059" spans="6:6" x14ac:dyDescent="0.25">
      <c r="F1059"/>
    </row>
    <row r="1060" spans="6:6" x14ac:dyDescent="0.25">
      <c r="F1060"/>
    </row>
    <row r="1061" spans="6:6" x14ac:dyDescent="0.25">
      <c r="F1061"/>
    </row>
    <row r="1062" spans="6:6" x14ac:dyDescent="0.25">
      <c r="F1062"/>
    </row>
    <row r="1063" spans="6:6" x14ac:dyDescent="0.25">
      <c r="F1063"/>
    </row>
    <row r="1064" spans="6:6" x14ac:dyDescent="0.25">
      <c r="F1064"/>
    </row>
    <row r="1065" spans="6:6" x14ac:dyDescent="0.25">
      <c r="F1065"/>
    </row>
    <row r="1066" spans="6:6" x14ac:dyDescent="0.25">
      <c r="F1066"/>
    </row>
    <row r="1067" spans="6:6" x14ac:dyDescent="0.25">
      <c r="F1067"/>
    </row>
    <row r="1068" spans="6:6" x14ac:dyDescent="0.25">
      <c r="F1068"/>
    </row>
    <row r="1069" spans="6:6" x14ac:dyDescent="0.25">
      <c r="F1069"/>
    </row>
    <row r="1070" spans="6:6" x14ac:dyDescent="0.25">
      <c r="F1070"/>
    </row>
    <row r="1071" spans="6:6" x14ac:dyDescent="0.25">
      <c r="F1071"/>
    </row>
    <row r="1072" spans="6:6" x14ac:dyDescent="0.25">
      <c r="F1072"/>
    </row>
    <row r="1073" spans="6:6" x14ac:dyDescent="0.25">
      <c r="F1073"/>
    </row>
    <row r="1074" spans="6:6" x14ac:dyDescent="0.25">
      <c r="F1074"/>
    </row>
    <row r="1075" spans="6:6" x14ac:dyDescent="0.25">
      <c r="F1075"/>
    </row>
    <row r="1076" spans="6:6" x14ac:dyDescent="0.25">
      <c r="F1076"/>
    </row>
    <row r="1077" spans="6:6" x14ac:dyDescent="0.25">
      <c r="F1077"/>
    </row>
    <row r="1078" spans="6:6" x14ac:dyDescent="0.25">
      <c r="F1078"/>
    </row>
    <row r="1079" spans="6:6" x14ac:dyDescent="0.25">
      <c r="F1079"/>
    </row>
    <row r="1080" spans="6:6" x14ac:dyDescent="0.25">
      <c r="F1080"/>
    </row>
    <row r="1081" spans="6:6" x14ac:dyDescent="0.25">
      <c r="F1081"/>
    </row>
    <row r="1082" spans="6:6" x14ac:dyDescent="0.25">
      <c r="F1082"/>
    </row>
    <row r="1083" spans="6:6" x14ac:dyDescent="0.25">
      <c r="F1083"/>
    </row>
    <row r="1084" spans="6:6" x14ac:dyDescent="0.25">
      <c r="F1084"/>
    </row>
    <row r="1085" spans="6:6" x14ac:dyDescent="0.25">
      <c r="F1085"/>
    </row>
    <row r="1086" spans="6:6" x14ac:dyDescent="0.25">
      <c r="F1086"/>
    </row>
    <row r="1087" spans="6:6" x14ac:dyDescent="0.25">
      <c r="F1087"/>
    </row>
    <row r="1088" spans="6:6" x14ac:dyDescent="0.25">
      <c r="F1088"/>
    </row>
    <row r="1089" spans="6:6" x14ac:dyDescent="0.25">
      <c r="F1089"/>
    </row>
    <row r="1090" spans="6:6" x14ac:dyDescent="0.25">
      <c r="F1090"/>
    </row>
    <row r="1091" spans="6:6" x14ac:dyDescent="0.25">
      <c r="F1091"/>
    </row>
    <row r="1092" spans="6:6" x14ac:dyDescent="0.25">
      <c r="F1092"/>
    </row>
    <row r="1093" spans="6:6" x14ac:dyDescent="0.25">
      <c r="F1093"/>
    </row>
    <row r="1094" spans="6:6" x14ac:dyDescent="0.25">
      <c r="F1094"/>
    </row>
    <row r="1095" spans="6:6" x14ac:dyDescent="0.25">
      <c r="F1095"/>
    </row>
    <row r="1096" spans="6:6" x14ac:dyDescent="0.25">
      <c r="F1096"/>
    </row>
    <row r="1097" spans="6:6" x14ac:dyDescent="0.25">
      <c r="F1097"/>
    </row>
    <row r="1098" spans="6:6" x14ac:dyDescent="0.25">
      <c r="F1098"/>
    </row>
    <row r="1099" spans="6:6" x14ac:dyDescent="0.25">
      <c r="F1099"/>
    </row>
    <row r="1100" spans="6:6" x14ac:dyDescent="0.25">
      <c r="F1100"/>
    </row>
    <row r="1101" spans="6:6" x14ac:dyDescent="0.25">
      <c r="F1101"/>
    </row>
    <row r="1102" spans="6:6" x14ac:dyDescent="0.25">
      <c r="F1102"/>
    </row>
    <row r="1103" spans="6:6" x14ac:dyDescent="0.25">
      <c r="F1103"/>
    </row>
    <row r="1104" spans="6:6" x14ac:dyDescent="0.25">
      <c r="F1104"/>
    </row>
    <row r="1105" spans="6:6" x14ac:dyDescent="0.25">
      <c r="F1105"/>
    </row>
    <row r="1106" spans="6:6" x14ac:dyDescent="0.25">
      <c r="F1106"/>
    </row>
    <row r="1107" spans="6:6" x14ac:dyDescent="0.25">
      <c r="F1107"/>
    </row>
    <row r="1108" spans="6:6" x14ac:dyDescent="0.25">
      <c r="F1108"/>
    </row>
    <row r="1109" spans="6:6" x14ac:dyDescent="0.25">
      <c r="F1109"/>
    </row>
    <row r="1110" spans="6:6" x14ac:dyDescent="0.25">
      <c r="F1110"/>
    </row>
    <row r="1111" spans="6:6" x14ac:dyDescent="0.25">
      <c r="F1111"/>
    </row>
    <row r="1112" spans="6:6" x14ac:dyDescent="0.25">
      <c r="F1112"/>
    </row>
    <row r="1113" spans="6:6" x14ac:dyDescent="0.25">
      <c r="F1113"/>
    </row>
    <row r="1114" spans="6:6" x14ac:dyDescent="0.25">
      <c r="F1114"/>
    </row>
    <row r="1115" spans="6:6" x14ac:dyDescent="0.25">
      <c r="F1115"/>
    </row>
    <row r="1116" spans="6:6" x14ac:dyDescent="0.25">
      <c r="F1116"/>
    </row>
    <row r="1117" spans="6:6" x14ac:dyDescent="0.25">
      <c r="F1117"/>
    </row>
    <row r="1118" spans="6:6" x14ac:dyDescent="0.25">
      <c r="F1118"/>
    </row>
    <row r="1119" spans="6:6" x14ac:dyDescent="0.25">
      <c r="F1119"/>
    </row>
    <row r="1120" spans="6:6" x14ac:dyDescent="0.25">
      <c r="F1120"/>
    </row>
    <row r="1121" spans="6:6" x14ac:dyDescent="0.25">
      <c r="F1121"/>
    </row>
    <row r="1122" spans="6:6" x14ac:dyDescent="0.25">
      <c r="F1122"/>
    </row>
    <row r="1123" spans="6:6" x14ac:dyDescent="0.25">
      <c r="F1123"/>
    </row>
    <row r="1124" spans="6:6" x14ac:dyDescent="0.25">
      <c r="F1124"/>
    </row>
    <row r="1125" spans="6:6" x14ac:dyDescent="0.25">
      <c r="F1125"/>
    </row>
    <row r="1126" spans="6:6" x14ac:dyDescent="0.25">
      <c r="F1126"/>
    </row>
    <row r="1127" spans="6:6" x14ac:dyDescent="0.25">
      <c r="F1127"/>
    </row>
    <row r="1128" spans="6:6" x14ac:dyDescent="0.25">
      <c r="F1128"/>
    </row>
    <row r="1129" spans="6:6" x14ac:dyDescent="0.25">
      <c r="F1129"/>
    </row>
    <row r="1130" spans="6:6" x14ac:dyDescent="0.25">
      <c r="F1130"/>
    </row>
    <row r="1131" spans="6:6" x14ac:dyDescent="0.25">
      <c r="F1131"/>
    </row>
    <row r="1132" spans="6:6" x14ac:dyDescent="0.25">
      <c r="F1132"/>
    </row>
    <row r="1133" spans="6:6" x14ac:dyDescent="0.25">
      <c r="F1133"/>
    </row>
    <row r="1134" spans="6:6" x14ac:dyDescent="0.25">
      <c r="F1134"/>
    </row>
    <row r="1135" spans="6:6" x14ac:dyDescent="0.25">
      <c r="F1135"/>
    </row>
    <row r="1136" spans="6:6" x14ac:dyDescent="0.25">
      <c r="F1136"/>
    </row>
    <row r="1137" spans="6:6" x14ac:dyDescent="0.25">
      <c r="F1137"/>
    </row>
    <row r="1138" spans="6:6" x14ac:dyDescent="0.25">
      <c r="F1138"/>
    </row>
    <row r="1139" spans="6:6" x14ac:dyDescent="0.25">
      <c r="F1139"/>
    </row>
    <row r="1140" spans="6:6" x14ac:dyDescent="0.25">
      <c r="F1140"/>
    </row>
    <row r="1141" spans="6:6" x14ac:dyDescent="0.25">
      <c r="F1141"/>
    </row>
    <row r="1142" spans="6:6" x14ac:dyDescent="0.25">
      <c r="F1142"/>
    </row>
    <row r="1143" spans="6:6" x14ac:dyDescent="0.25">
      <c r="F1143"/>
    </row>
    <row r="1144" spans="6:6" x14ac:dyDescent="0.25">
      <c r="F1144"/>
    </row>
    <row r="1145" spans="6:6" x14ac:dyDescent="0.25">
      <c r="F1145"/>
    </row>
    <row r="1146" spans="6:6" x14ac:dyDescent="0.25">
      <c r="F1146"/>
    </row>
    <row r="1147" spans="6:6" x14ac:dyDescent="0.25">
      <c r="F1147"/>
    </row>
    <row r="1148" spans="6:6" x14ac:dyDescent="0.25">
      <c r="F1148"/>
    </row>
    <row r="1149" spans="6:6" x14ac:dyDescent="0.25">
      <c r="F1149"/>
    </row>
    <row r="1150" spans="6:6" x14ac:dyDescent="0.25">
      <c r="F1150"/>
    </row>
    <row r="1151" spans="6:6" x14ac:dyDescent="0.25">
      <c r="F1151"/>
    </row>
    <row r="1152" spans="6:6" x14ac:dyDescent="0.25">
      <c r="F1152"/>
    </row>
    <row r="1153" spans="6:6" x14ac:dyDescent="0.25">
      <c r="F1153"/>
    </row>
    <row r="1154" spans="6:6" x14ac:dyDescent="0.25">
      <c r="F1154"/>
    </row>
    <row r="1155" spans="6:6" x14ac:dyDescent="0.25">
      <c r="F1155"/>
    </row>
    <row r="1156" spans="6:6" x14ac:dyDescent="0.25">
      <c r="F1156"/>
    </row>
    <row r="1157" spans="6:6" x14ac:dyDescent="0.25">
      <c r="F1157"/>
    </row>
    <row r="1158" spans="6:6" x14ac:dyDescent="0.25">
      <c r="F1158"/>
    </row>
    <row r="1159" spans="6:6" x14ac:dyDescent="0.25">
      <c r="F1159"/>
    </row>
    <row r="1160" spans="6:6" x14ac:dyDescent="0.25">
      <c r="F1160"/>
    </row>
    <row r="1161" spans="6:6" x14ac:dyDescent="0.25">
      <c r="F1161"/>
    </row>
    <row r="1162" spans="6:6" x14ac:dyDescent="0.25">
      <c r="F1162"/>
    </row>
    <row r="1163" spans="6:6" x14ac:dyDescent="0.25">
      <c r="F1163"/>
    </row>
    <row r="1164" spans="6:6" x14ac:dyDescent="0.25">
      <c r="F1164"/>
    </row>
    <row r="1165" spans="6:6" x14ac:dyDescent="0.25">
      <c r="F1165"/>
    </row>
    <row r="1166" spans="6:6" x14ac:dyDescent="0.25">
      <c r="F1166"/>
    </row>
    <row r="1167" spans="6:6" x14ac:dyDescent="0.25">
      <c r="F1167"/>
    </row>
    <row r="1168" spans="6:6" x14ac:dyDescent="0.25">
      <c r="F1168"/>
    </row>
    <row r="1169" spans="6:6" x14ac:dyDescent="0.25">
      <c r="F1169"/>
    </row>
    <row r="1170" spans="6:6" x14ac:dyDescent="0.25">
      <c r="F1170"/>
    </row>
    <row r="1171" spans="6:6" x14ac:dyDescent="0.25">
      <c r="F1171"/>
    </row>
    <row r="1172" spans="6:6" x14ac:dyDescent="0.25">
      <c r="F1172"/>
    </row>
    <row r="1173" spans="6:6" x14ac:dyDescent="0.25">
      <c r="F1173"/>
    </row>
    <row r="1174" spans="6:6" x14ac:dyDescent="0.25">
      <c r="F1174"/>
    </row>
    <row r="1175" spans="6:6" x14ac:dyDescent="0.25">
      <c r="F1175"/>
    </row>
    <row r="1176" spans="6:6" x14ac:dyDescent="0.25">
      <c r="F1176"/>
    </row>
    <row r="1177" spans="6:6" x14ac:dyDescent="0.25">
      <c r="F1177"/>
    </row>
    <row r="1178" spans="6:6" x14ac:dyDescent="0.25">
      <c r="F1178"/>
    </row>
    <row r="1179" spans="6:6" x14ac:dyDescent="0.25">
      <c r="F1179"/>
    </row>
    <row r="1180" spans="6:6" x14ac:dyDescent="0.25">
      <c r="F1180"/>
    </row>
    <row r="1181" spans="6:6" x14ac:dyDescent="0.25">
      <c r="F1181"/>
    </row>
    <row r="1182" spans="6:6" x14ac:dyDescent="0.25">
      <c r="F1182"/>
    </row>
    <row r="1183" spans="6:6" x14ac:dyDescent="0.25">
      <c r="F1183"/>
    </row>
    <row r="1184" spans="6:6" x14ac:dyDescent="0.25">
      <c r="F1184"/>
    </row>
    <row r="1185" spans="6:6" x14ac:dyDescent="0.25">
      <c r="F1185"/>
    </row>
    <row r="1186" spans="6:6" x14ac:dyDescent="0.25">
      <c r="F1186"/>
    </row>
    <row r="1187" spans="6:6" x14ac:dyDescent="0.25">
      <c r="F1187"/>
    </row>
    <row r="1188" spans="6:6" x14ac:dyDescent="0.25">
      <c r="F1188"/>
    </row>
    <row r="1189" spans="6:6" x14ac:dyDescent="0.25">
      <c r="F1189"/>
    </row>
    <row r="1190" spans="6:6" x14ac:dyDescent="0.25">
      <c r="F1190"/>
    </row>
    <row r="1191" spans="6:6" x14ac:dyDescent="0.25">
      <c r="F1191"/>
    </row>
    <row r="1192" spans="6:6" x14ac:dyDescent="0.25">
      <c r="F1192"/>
    </row>
    <row r="1193" spans="6:6" x14ac:dyDescent="0.25">
      <c r="F1193"/>
    </row>
    <row r="1194" spans="6:6" x14ac:dyDescent="0.25">
      <c r="F1194"/>
    </row>
    <row r="1195" spans="6:6" x14ac:dyDescent="0.25">
      <c r="F1195"/>
    </row>
    <row r="1196" spans="6:6" x14ac:dyDescent="0.25">
      <c r="F1196"/>
    </row>
    <row r="1197" spans="6:6" x14ac:dyDescent="0.25">
      <c r="F1197"/>
    </row>
    <row r="1198" spans="6:6" x14ac:dyDescent="0.25">
      <c r="F1198"/>
    </row>
    <row r="1199" spans="6:6" x14ac:dyDescent="0.25">
      <c r="F1199"/>
    </row>
    <row r="1200" spans="6:6" x14ac:dyDescent="0.25">
      <c r="F1200"/>
    </row>
    <row r="1201" spans="6:6" x14ac:dyDescent="0.25">
      <c r="F1201"/>
    </row>
    <row r="1202" spans="6:6" x14ac:dyDescent="0.25">
      <c r="F1202"/>
    </row>
    <row r="1203" spans="6:6" x14ac:dyDescent="0.25">
      <c r="F1203"/>
    </row>
    <row r="1204" spans="6:6" x14ac:dyDescent="0.25">
      <c r="F1204"/>
    </row>
    <row r="1205" spans="6:6" x14ac:dyDescent="0.25">
      <c r="F1205"/>
    </row>
    <row r="1206" spans="6:6" x14ac:dyDescent="0.25">
      <c r="F1206"/>
    </row>
    <row r="1207" spans="6:6" x14ac:dyDescent="0.25">
      <c r="F1207"/>
    </row>
    <row r="1208" spans="6:6" x14ac:dyDescent="0.25">
      <c r="F1208"/>
    </row>
    <row r="1209" spans="6:6" x14ac:dyDescent="0.25">
      <c r="F1209"/>
    </row>
    <row r="1210" spans="6:6" x14ac:dyDescent="0.25">
      <c r="F1210"/>
    </row>
    <row r="1211" spans="6:6" x14ac:dyDescent="0.25">
      <c r="F1211"/>
    </row>
    <row r="1212" spans="6:6" x14ac:dyDescent="0.25">
      <c r="F1212"/>
    </row>
    <row r="1213" spans="6:6" x14ac:dyDescent="0.25">
      <c r="F1213"/>
    </row>
    <row r="1214" spans="6:6" x14ac:dyDescent="0.25">
      <c r="F1214"/>
    </row>
    <row r="1215" spans="6:6" x14ac:dyDescent="0.25">
      <c r="F1215"/>
    </row>
    <row r="1216" spans="6:6" x14ac:dyDescent="0.25">
      <c r="F1216"/>
    </row>
    <row r="1217" spans="6:6" x14ac:dyDescent="0.25">
      <c r="F1217"/>
    </row>
    <row r="1218" spans="6:6" x14ac:dyDescent="0.25">
      <c r="F1218"/>
    </row>
    <row r="1219" spans="6:6" x14ac:dyDescent="0.25">
      <c r="F1219"/>
    </row>
    <row r="1220" spans="6:6" x14ac:dyDescent="0.25">
      <c r="F1220"/>
    </row>
    <row r="1221" spans="6:6" x14ac:dyDescent="0.25">
      <c r="F1221"/>
    </row>
    <row r="1222" spans="6:6" x14ac:dyDescent="0.25">
      <c r="F1222"/>
    </row>
    <row r="1223" spans="6:6" x14ac:dyDescent="0.25">
      <c r="F1223"/>
    </row>
    <row r="1224" spans="6:6" x14ac:dyDescent="0.25">
      <c r="F1224"/>
    </row>
    <row r="1225" spans="6:6" x14ac:dyDescent="0.25">
      <c r="F1225"/>
    </row>
    <row r="1226" spans="6:6" x14ac:dyDescent="0.25">
      <c r="F1226"/>
    </row>
    <row r="1227" spans="6:6" x14ac:dyDescent="0.25">
      <c r="F1227"/>
    </row>
    <row r="1228" spans="6:6" x14ac:dyDescent="0.25">
      <c r="F1228"/>
    </row>
    <row r="1229" spans="6:6" x14ac:dyDescent="0.25">
      <c r="F1229"/>
    </row>
    <row r="1230" spans="6:6" x14ac:dyDescent="0.25">
      <c r="F1230"/>
    </row>
    <row r="1231" spans="6:6" x14ac:dyDescent="0.25">
      <c r="F1231"/>
    </row>
    <row r="1232" spans="6:6" x14ac:dyDescent="0.25">
      <c r="F1232"/>
    </row>
    <row r="1233" spans="6:6" x14ac:dyDescent="0.25">
      <c r="F1233"/>
    </row>
    <row r="1234" spans="6:6" x14ac:dyDescent="0.25">
      <c r="F1234"/>
    </row>
    <row r="1235" spans="6:6" x14ac:dyDescent="0.25">
      <c r="F1235"/>
    </row>
    <row r="1236" spans="6:6" x14ac:dyDescent="0.25">
      <c r="F1236"/>
    </row>
    <row r="1237" spans="6:6" x14ac:dyDescent="0.25">
      <c r="F1237"/>
    </row>
    <row r="1238" spans="6:6" x14ac:dyDescent="0.25">
      <c r="F1238"/>
    </row>
    <row r="1239" spans="6:6" x14ac:dyDescent="0.25">
      <c r="F1239"/>
    </row>
    <row r="1240" spans="6:6" x14ac:dyDescent="0.25">
      <c r="F1240"/>
    </row>
    <row r="1241" spans="6:6" x14ac:dyDescent="0.25">
      <c r="F1241"/>
    </row>
    <row r="1242" spans="6:6" x14ac:dyDescent="0.25">
      <c r="F1242"/>
    </row>
    <row r="1243" spans="6:6" x14ac:dyDescent="0.25">
      <c r="F1243"/>
    </row>
    <row r="1244" spans="6:6" x14ac:dyDescent="0.25">
      <c r="F1244"/>
    </row>
    <row r="1245" spans="6:6" x14ac:dyDescent="0.25">
      <c r="F1245"/>
    </row>
    <row r="1246" spans="6:6" x14ac:dyDescent="0.25">
      <c r="F1246"/>
    </row>
    <row r="1247" spans="6:6" x14ac:dyDescent="0.25">
      <c r="F1247"/>
    </row>
    <row r="1248" spans="6:6" x14ac:dyDescent="0.25">
      <c r="F1248"/>
    </row>
    <row r="1249" spans="6:6" x14ac:dyDescent="0.25">
      <c r="F1249"/>
    </row>
    <row r="1250" spans="6:6" x14ac:dyDescent="0.25">
      <c r="F1250"/>
    </row>
    <row r="1251" spans="6:6" x14ac:dyDescent="0.25">
      <c r="F1251"/>
    </row>
    <row r="1252" spans="6:6" x14ac:dyDescent="0.25">
      <c r="F1252"/>
    </row>
    <row r="1253" spans="6:6" x14ac:dyDescent="0.25">
      <c r="F1253"/>
    </row>
    <row r="1254" spans="6:6" x14ac:dyDescent="0.25">
      <c r="F1254"/>
    </row>
    <row r="1255" spans="6:6" x14ac:dyDescent="0.25">
      <c r="F1255"/>
    </row>
    <row r="1256" spans="6:6" x14ac:dyDescent="0.25">
      <c r="F1256"/>
    </row>
    <row r="1257" spans="6:6" x14ac:dyDescent="0.25">
      <c r="F1257"/>
    </row>
    <row r="1258" spans="6:6" x14ac:dyDescent="0.25">
      <c r="F1258"/>
    </row>
    <row r="1259" spans="6:6" x14ac:dyDescent="0.25">
      <c r="F1259"/>
    </row>
    <row r="1260" spans="6:6" x14ac:dyDescent="0.25">
      <c r="F1260"/>
    </row>
    <row r="1261" spans="6:6" x14ac:dyDescent="0.25">
      <c r="F1261"/>
    </row>
    <row r="1262" spans="6:6" x14ac:dyDescent="0.25">
      <c r="F1262"/>
    </row>
    <row r="1263" spans="6:6" x14ac:dyDescent="0.25">
      <c r="F1263"/>
    </row>
    <row r="1264" spans="6:6" x14ac:dyDescent="0.25">
      <c r="F1264"/>
    </row>
    <row r="1265" spans="6:6" x14ac:dyDescent="0.25">
      <c r="F1265"/>
    </row>
    <row r="1266" spans="6:6" x14ac:dyDescent="0.25">
      <c r="F1266"/>
    </row>
    <row r="1267" spans="6:6" x14ac:dyDescent="0.25">
      <c r="F1267"/>
    </row>
    <row r="1268" spans="6:6" x14ac:dyDescent="0.25">
      <c r="F1268"/>
    </row>
    <row r="1269" spans="6:6" x14ac:dyDescent="0.25">
      <c r="F1269"/>
    </row>
    <row r="1270" spans="6:6" x14ac:dyDescent="0.25">
      <c r="F1270"/>
    </row>
    <row r="1271" spans="6:6" x14ac:dyDescent="0.25">
      <c r="F1271"/>
    </row>
    <row r="1272" spans="6:6" x14ac:dyDescent="0.25">
      <c r="F1272"/>
    </row>
    <row r="1273" spans="6:6" x14ac:dyDescent="0.25">
      <c r="F1273"/>
    </row>
    <row r="1274" spans="6:6" x14ac:dyDescent="0.25">
      <c r="F1274"/>
    </row>
    <row r="1275" spans="6:6" x14ac:dyDescent="0.25">
      <c r="F1275"/>
    </row>
    <row r="1276" spans="6:6" x14ac:dyDescent="0.25">
      <c r="F1276"/>
    </row>
    <row r="1277" spans="6:6" x14ac:dyDescent="0.25">
      <c r="F1277"/>
    </row>
    <row r="1278" spans="6:6" x14ac:dyDescent="0.25">
      <c r="F1278"/>
    </row>
    <row r="1279" spans="6:6" x14ac:dyDescent="0.25">
      <c r="F1279"/>
    </row>
    <row r="1280" spans="6:6" x14ac:dyDescent="0.25">
      <c r="F1280"/>
    </row>
    <row r="1281" spans="6:6" x14ac:dyDescent="0.25">
      <c r="F1281"/>
    </row>
    <row r="1282" spans="6:6" x14ac:dyDescent="0.25">
      <c r="F1282"/>
    </row>
    <row r="1283" spans="6:6" x14ac:dyDescent="0.25">
      <c r="F1283"/>
    </row>
    <row r="1284" spans="6:6" x14ac:dyDescent="0.25">
      <c r="F1284"/>
    </row>
    <row r="1285" spans="6:6" x14ac:dyDescent="0.25">
      <c r="F1285"/>
    </row>
    <row r="1286" spans="6:6" x14ac:dyDescent="0.25">
      <c r="F1286"/>
    </row>
    <row r="1287" spans="6:6" x14ac:dyDescent="0.25">
      <c r="F1287"/>
    </row>
    <row r="1288" spans="6:6" x14ac:dyDescent="0.25">
      <c r="F1288"/>
    </row>
    <row r="1289" spans="6:6" x14ac:dyDescent="0.25">
      <c r="F1289"/>
    </row>
    <row r="1290" spans="6:6" x14ac:dyDescent="0.25">
      <c r="F1290"/>
    </row>
    <row r="1291" spans="6:6" x14ac:dyDescent="0.25">
      <c r="F1291"/>
    </row>
    <row r="1292" spans="6:6" x14ac:dyDescent="0.25">
      <c r="F1292"/>
    </row>
    <row r="1293" spans="6:6" x14ac:dyDescent="0.25">
      <c r="F1293"/>
    </row>
    <row r="1294" spans="6:6" x14ac:dyDescent="0.25">
      <c r="F1294"/>
    </row>
    <row r="1295" spans="6:6" x14ac:dyDescent="0.25">
      <c r="F1295"/>
    </row>
    <row r="1296" spans="6:6" x14ac:dyDescent="0.25">
      <c r="F1296"/>
    </row>
    <row r="1297" spans="6:6" x14ac:dyDescent="0.25">
      <c r="F1297"/>
    </row>
    <row r="1298" spans="6:6" x14ac:dyDescent="0.25">
      <c r="F1298"/>
    </row>
    <row r="1299" spans="6:6" x14ac:dyDescent="0.25">
      <c r="F1299"/>
    </row>
    <row r="1300" spans="6:6" x14ac:dyDescent="0.25">
      <c r="F1300"/>
    </row>
    <row r="1301" spans="6:6" x14ac:dyDescent="0.25">
      <c r="F1301"/>
    </row>
    <row r="1302" spans="6:6" x14ac:dyDescent="0.25">
      <c r="F1302"/>
    </row>
    <row r="1303" spans="6:6" x14ac:dyDescent="0.25">
      <c r="F1303"/>
    </row>
    <row r="1304" spans="6:6" x14ac:dyDescent="0.25">
      <c r="F1304"/>
    </row>
    <row r="1305" spans="6:6" x14ac:dyDescent="0.25">
      <c r="F1305"/>
    </row>
    <row r="1306" spans="6:6" x14ac:dyDescent="0.25">
      <c r="F1306"/>
    </row>
    <row r="1307" spans="6:6" x14ac:dyDescent="0.25">
      <c r="F1307"/>
    </row>
    <row r="1308" spans="6:6" x14ac:dyDescent="0.25">
      <c r="F1308"/>
    </row>
    <row r="1309" spans="6:6" x14ac:dyDescent="0.25">
      <c r="F1309"/>
    </row>
    <row r="1310" spans="6:6" x14ac:dyDescent="0.25">
      <c r="F1310"/>
    </row>
    <row r="1311" spans="6:6" x14ac:dyDescent="0.25">
      <c r="F1311"/>
    </row>
    <row r="1312" spans="6:6" x14ac:dyDescent="0.25">
      <c r="F1312"/>
    </row>
    <row r="1313" spans="6:6" x14ac:dyDescent="0.25">
      <c r="F1313"/>
    </row>
    <row r="1314" spans="6:6" x14ac:dyDescent="0.25">
      <c r="F1314"/>
    </row>
    <row r="1315" spans="6:6" x14ac:dyDescent="0.25">
      <c r="F1315"/>
    </row>
    <row r="1316" spans="6:6" x14ac:dyDescent="0.25">
      <c r="F1316"/>
    </row>
    <row r="1317" spans="6:6" x14ac:dyDescent="0.25">
      <c r="F1317"/>
    </row>
    <row r="1318" spans="6:6" x14ac:dyDescent="0.25">
      <c r="F1318"/>
    </row>
    <row r="1319" spans="6:6" x14ac:dyDescent="0.25">
      <c r="F1319"/>
    </row>
    <row r="1320" spans="6:6" x14ac:dyDescent="0.25">
      <c r="F1320"/>
    </row>
    <row r="1321" spans="6:6" x14ac:dyDescent="0.25">
      <c r="F1321"/>
    </row>
    <row r="1322" spans="6:6" x14ac:dyDescent="0.25">
      <c r="F1322"/>
    </row>
    <row r="1323" spans="6:6" x14ac:dyDescent="0.25">
      <c r="F1323"/>
    </row>
    <row r="1324" spans="6:6" x14ac:dyDescent="0.25">
      <c r="F1324"/>
    </row>
    <row r="1325" spans="6:6" x14ac:dyDescent="0.25">
      <c r="F1325"/>
    </row>
    <row r="1326" spans="6:6" x14ac:dyDescent="0.25">
      <c r="F1326"/>
    </row>
    <row r="1327" spans="6:6" x14ac:dyDescent="0.25">
      <c r="F1327"/>
    </row>
    <row r="1328" spans="6:6" x14ac:dyDescent="0.25">
      <c r="F1328"/>
    </row>
    <row r="1329" spans="6:6" x14ac:dyDescent="0.25">
      <c r="F1329"/>
    </row>
    <row r="1330" spans="6:6" x14ac:dyDescent="0.25">
      <c r="F1330"/>
    </row>
    <row r="1331" spans="6:6" x14ac:dyDescent="0.25">
      <c r="F1331"/>
    </row>
    <row r="1332" spans="6:6" x14ac:dyDescent="0.25">
      <c r="F1332"/>
    </row>
    <row r="1333" spans="6:6" x14ac:dyDescent="0.25">
      <c r="F1333"/>
    </row>
    <row r="1334" spans="6:6" x14ac:dyDescent="0.25">
      <c r="F1334"/>
    </row>
    <row r="1335" spans="6:6" x14ac:dyDescent="0.25">
      <c r="F1335"/>
    </row>
    <row r="1336" spans="6:6" x14ac:dyDescent="0.25">
      <c r="F1336"/>
    </row>
    <row r="1337" spans="6:6" x14ac:dyDescent="0.25">
      <c r="F1337"/>
    </row>
    <row r="1338" spans="6:6" x14ac:dyDescent="0.25">
      <c r="F1338"/>
    </row>
    <row r="1339" spans="6:6" x14ac:dyDescent="0.25">
      <c r="F1339"/>
    </row>
    <row r="1340" spans="6:6" x14ac:dyDescent="0.25">
      <c r="F1340"/>
    </row>
    <row r="1341" spans="6:6" x14ac:dyDescent="0.25">
      <c r="F1341"/>
    </row>
    <row r="1342" spans="6:6" x14ac:dyDescent="0.25">
      <c r="F1342"/>
    </row>
    <row r="1343" spans="6:6" x14ac:dyDescent="0.25">
      <c r="F1343"/>
    </row>
    <row r="1344" spans="6:6" x14ac:dyDescent="0.25">
      <c r="F1344"/>
    </row>
    <row r="1345" spans="6:6" x14ac:dyDescent="0.25">
      <c r="F1345"/>
    </row>
    <row r="1346" spans="6:6" x14ac:dyDescent="0.25">
      <c r="F1346"/>
    </row>
    <row r="1347" spans="6:6" x14ac:dyDescent="0.25">
      <c r="F1347"/>
    </row>
    <row r="1348" spans="6:6" x14ac:dyDescent="0.25">
      <c r="F1348"/>
    </row>
    <row r="1349" spans="6:6" x14ac:dyDescent="0.25">
      <c r="F1349"/>
    </row>
    <row r="1350" spans="6:6" x14ac:dyDescent="0.25">
      <c r="F1350"/>
    </row>
    <row r="1351" spans="6:6" x14ac:dyDescent="0.25">
      <c r="F1351"/>
    </row>
    <row r="1352" spans="6:6" x14ac:dyDescent="0.25">
      <c r="F1352"/>
    </row>
    <row r="1353" spans="6:6" x14ac:dyDescent="0.25">
      <c r="F1353"/>
    </row>
    <row r="1354" spans="6:6" x14ac:dyDescent="0.25">
      <c r="F1354"/>
    </row>
    <row r="1355" spans="6:6" x14ac:dyDescent="0.25">
      <c r="F1355"/>
    </row>
    <row r="1356" spans="6:6" x14ac:dyDescent="0.25">
      <c r="F1356"/>
    </row>
    <row r="1357" spans="6:6" x14ac:dyDescent="0.25">
      <c r="F1357"/>
    </row>
    <row r="1358" spans="6:6" x14ac:dyDescent="0.25">
      <c r="F1358"/>
    </row>
    <row r="1359" spans="6:6" x14ac:dyDescent="0.25">
      <c r="F1359"/>
    </row>
    <row r="1360" spans="6:6" x14ac:dyDescent="0.25">
      <c r="F1360"/>
    </row>
    <row r="1361" spans="6:6" x14ac:dyDescent="0.25">
      <c r="F1361"/>
    </row>
    <row r="1362" spans="6:6" x14ac:dyDescent="0.25">
      <c r="F1362"/>
    </row>
    <row r="1363" spans="6:6" x14ac:dyDescent="0.25">
      <c r="F1363"/>
    </row>
    <row r="1364" spans="6:6" x14ac:dyDescent="0.25">
      <c r="F1364"/>
    </row>
    <row r="1365" spans="6:6" x14ac:dyDescent="0.25">
      <c r="F1365"/>
    </row>
    <row r="1366" spans="6:6" x14ac:dyDescent="0.25">
      <c r="F1366"/>
    </row>
    <row r="1367" spans="6:6" x14ac:dyDescent="0.25">
      <c r="F1367"/>
    </row>
    <row r="1368" spans="6:6" x14ac:dyDescent="0.25">
      <c r="F1368"/>
    </row>
    <row r="1369" spans="6:6" x14ac:dyDescent="0.25">
      <c r="F1369"/>
    </row>
    <row r="1370" spans="6:6" x14ac:dyDescent="0.25">
      <c r="F1370"/>
    </row>
    <row r="1371" spans="6:6" x14ac:dyDescent="0.25">
      <c r="F1371"/>
    </row>
    <row r="1372" spans="6:6" x14ac:dyDescent="0.25">
      <c r="F1372"/>
    </row>
    <row r="1373" spans="6:6" x14ac:dyDescent="0.25">
      <c r="F1373"/>
    </row>
    <row r="1374" spans="6:6" x14ac:dyDescent="0.25">
      <c r="F1374"/>
    </row>
    <row r="1375" spans="6:6" x14ac:dyDescent="0.25">
      <c r="F1375"/>
    </row>
    <row r="1376" spans="6:6" x14ac:dyDescent="0.25">
      <c r="F1376"/>
    </row>
    <row r="1377" spans="6:6" x14ac:dyDescent="0.25">
      <c r="F1377"/>
    </row>
    <row r="1378" spans="6:6" x14ac:dyDescent="0.25">
      <c r="F1378"/>
    </row>
    <row r="1379" spans="6:6" x14ac:dyDescent="0.25">
      <c r="F1379"/>
    </row>
    <row r="1380" spans="6:6" x14ac:dyDescent="0.25">
      <c r="F1380"/>
    </row>
    <row r="1381" spans="6:6" x14ac:dyDescent="0.25">
      <c r="F1381"/>
    </row>
    <row r="1382" spans="6:6" x14ac:dyDescent="0.25">
      <c r="F1382"/>
    </row>
    <row r="1383" spans="6:6" x14ac:dyDescent="0.25">
      <c r="F1383"/>
    </row>
    <row r="1384" spans="6:6" x14ac:dyDescent="0.25">
      <c r="F1384"/>
    </row>
    <row r="1385" spans="6:6" x14ac:dyDescent="0.25">
      <c r="F1385"/>
    </row>
    <row r="1386" spans="6:6" x14ac:dyDescent="0.25">
      <c r="F1386"/>
    </row>
    <row r="1387" spans="6:6" x14ac:dyDescent="0.25">
      <c r="F1387"/>
    </row>
    <row r="1388" spans="6:6" x14ac:dyDescent="0.25">
      <c r="F1388"/>
    </row>
    <row r="1389" spans="6:6" x14ac:dyDescent="0.25">
      <c r="F1389"/>
    </row>
    <row r="1390" spans="6:6" x14ac:dyDescent="0.25">
      <c r="F1390"/>
    </row>
    <row r="1391" spans="6:6" x14ac:dyDescent="0.25">
      <c r="F1391"/>
    </row>
    <row r="1392" spans="6:6" x14ac:dyDescent="0.25">
      <c r="F1392"/>
    </row>
    <row r="1393" spans="6:6" x14ac:dyDescent="0.25">
      <c r="F1393"/>
    </row>
    <row r="1394" spans="6:6" x14ac:dyDescent="0.25">
      <c r="F1394"/>
    </row>
    <row r="1395" spans="6:6" x14ac:dyDescent="0.25">
      <c r="F1395"/>
    </row>
    <row r="1396" spans="6:6" x14ac:dyDescent="0.25">
      <c r="F1396"/>
    </row>
    <row r="1397" spans="6:6" x14ac:dyDescent="0.25">
      <c r="F1397"/>
    </row>
    <row r="1398" spans="6:6" x14ac:dyDescent="0.25">
      <c r="F1398"/>
    </row>
    <row r="1399" spans="6:6" x14ac:dyDescent="0.25">
      <c r="F1399"/>
    </row>
    <row r="1400" spans="6:6" x14ac:dyDescent="0.25">
      <c r="F1400"/>
    </row>
    <row r="1401" spans="6:6" x14ac:dyDescent="0.25">
      <c r="F1401"/>
    </row>
    <row r="1402" spans="6:6" x14ac:dyDescent="0.25">
      <c r="F1402"/>
    </row>
    <row r="1403" spans="6:6" x14ac:dyDescent="0.25">
      <c r="F1403"/>
    </row>
    <row r="1404" spans="6:6" x14ac:dyDescent="0.25">
      <c r="F1404"/>
    </row>
    <row r="1405" spans="6:6" x14ac:dyDescent="0.25">
      <c r="F1405"/>
    </row>
    <row r="1406" spans="6:6" x14ac:dyDescent="0.25">
      <c r="F1406"/>
    </row>
    <row r="1407" spans="6:6" x14ac:dyDescent="0.25">
      <c r="F1407"/>
    </row>
    <row r="1408" spans="6:6" x14ac:dyDescent="0.25">
      <c r="F1408"/>
    </row>
    <row r="1409" spans="6:6" x14ac:dyDescent="0.25">
      <c r="F1409"/>
    </row>
    <row r="1410" spans="6:6" x14ac:dyDescent="0.25">
      <c r="F1410"/>
    </row>
    <row r="1411" spans="6:6" x14ac:dyDescent="0.25">
      <c r="F1411"/>
    </row>
    <row r="1412" spans="6:6" x14ac:dyDescent="0.25">
      <c r="F1412"/>
    </row>
    <row r="1413" spans="6:6" x14ac:dyDescent="0.25">
      <c r="F1413"/>
    </row>
    <row r="1414" spans="6:6" x14ac:dyDescent="0.25">
      <c r="F1414"/>
    </row>
    <row r="1415" spans="6:6" x14ac:dyDescent="0.25">
      <c r="F1415"/>
    </row>
    <row r="1416" spans="6:6" x14ac:dyDescent="0.25">
      <c r="F1416"/>
    </row>
    <row r="1417" spans="6:6" x14ac:dyDescent="0.25">
      <c r="F1417"/>
    </row>
    <row r="1418" spans="6:6" x14ac:dyDescent="0.25">
      <c r="F1418"/>
    </row>
    <row r="1419" spans="6:6" x14ac:dyDescent="0.25">
      <c r="F1419"/>
    </row>
    <row r="1420" spans="6:6" x14ac:dyDescent="0.25">
      <c r="F1420"/>
    </row>
    <row r="1421" spans="6:6" x14ac:dyDescent="0.25">
      <c r="F1421"/>
    </row>
    <row r="1422" spans="6:6" x14ac:dyDescent="0.25">
      <c r="F1422"/>
    </row>
    <row r="1423" spans="6:6" x14ac:dyDescent="0.25">
      <c r="F1423"/>
    </row>
    <row r="1424" spans="6:6" x14ac:dyDescent="0.25">
      <c r="F1424"/>
    </row>
    <row r="1425" spans="6:6" x14ac:dyDescent="0.25">
      <c r="F1425"/>
    </row>
    <row r="1426" spans="6:6" x14ac:dyDescent="0.25">
      <c r="F1426"/>
    </row>
    <row r="1427" spans="6:6" x14ac:dyDescent="0.25">
      <c r="F1427"/>
    </row>
    <row r="1428" spans="6:6" x14ac:dyDescent="0.25">
      <c r="F1428"/>
    </row>
    <row r="1429" spans="6:6" x14ac:dyDescent="0.25">
      <c r="F1429"/>
    </row>
    <row r="1430" spans="6:6" x14ac:dyDescent="0.25">
      <c r="F1430"/>
    </row>
    <row r="1431" spans="6:6" x14ac:dyDescent="0.25">
      <c r="F1431"/>
    </row>
    <row r="1432" spans="6:6" x14ac:dyDescent="0.25">
      <c r="F1432"/>
    </row>
    <row r="1433" spans="6:6" x14ac:dyDescent="0.25">
      <c r="F1433"/>
    </row>
    <row r="1434" spans="6:6" x14ac:dyDescent="0.25">
      <c r="F1434"/>
    </row>
    <row r="1435" spans="6:6" x14ac:dyDescent="0.25">
      <c r="F1435"/>
    </row>
    <row r="1436" spans="6:6" x14ac:dyDescent="0.25">
      <c r="F1436"/>
    </row>
    <row r="1437" spans="6:6" x14ac:dyDescent="0.25">
      <c r="F1437"/>
    </row>
    <row r="1438" spans="6:6" x14ac:dyDescent="0.25">
      <c r="F1438"/>
    </row>
    <row r="1439" spans="6:6" x14ac:dyDescent="0.25">
      <c r="F1439"/>
    </row>
    <row r="1440" spans="6:6" x14ac:dyDescent="0.25">
      <c r="F1440"/>
    </row>
    <row r="1441" spans="6:6" x14ac:dyDescent="0.25">
      <c r="F1441"/>
    </row>
    <row r="1442" spans="6:6" x14ac:dyDescent="0.25">
      <c r="F1442"/>
    </row>
    <row r="1443" spans="6:6" x14ac:dyDescent="0.25">
      <c r="F1443"/>
    </row>
    <row r="1444" spans="6:6" x14ac:dyDescent="0.25">
      <c r="F1444"/>
    </row>
    <row r="1445" spans="6:6" x14ac:dyDescent="0.25">
      <c r="F1445"/>
    </row>
    <row r="1446" spans="6:6" x14ac:dyDescent="0.25">
      <c r="F1446"/>
    </row>
    <row r="1447" spans="6:6" x14ac:dyDescent="0.25">
      <c r="F1447"/>
    </row>
    <row r="1448" spans="6:6" x14ac:dyDescent="0.25">
      <c r="F1448"/>
    </row>
    <row r="1449" spans="6:6" x14ac:dyDescent="0.25">
      <c r="F1449"/>
    </row>
    <row r="1450" spans="6:6" x14ac:dyDescent="0.25">
      <c r="F1450"/>
    </row>
    <row r="1451" spans="6:6" x14ac:dyDescent="0.25">
      <c r="F1451"/>
    </row>
    <row r="1452" spans="6:6" x14ac:dyDescent="0.25">
      <c r="F1452"/>
    </row>
    <row r="1453" spans="6:6" x14ac:dyDescent="0.25">
      <c r="F1453"/>
    </row>
    <row r="1454" spans="6:6" x14ac:dyDescent="0.25">
      <c r="F1454"/>
    </row>
    <row r="1455" spans="6:6" x14ac:dyDescent="0.25">
      <c r="F1455"/>
    </row>
    <row r="1456" spans="6:6" x14ac:dyDescent="0.25">
      <c r="F1456"/>
    </row>
    <row r="1457" spans="6:6" x14ac:dyDescent="0.25">
      <c r="F1457"/>
    </row>
    <row r="1458" spans="6:6" x14ac:dyDescent="0.25">
      <c r="F1458"/>
    </row>
    <row r="1459" spans="6:6" x14ac:dyDescent="0.25">
      <c r="F1459"/>
    </row>
    <row r="1460" spans="6:6" x14ac:dyDescent="0.25">
      <c r="F1460"/>
    </row>
    <row r="1461" spans="6:6" x14ac:dyDescent="0.25">
      <c r="F1461"/>
    </row>
    <row r="1462" spans="6:6" x14ac:dyDescent="0.25">
      <c r="F1462"/>
    </row>
    <row r="1463" spans="6:6" x14ac:dyDescent="0.25">
      <c r="F1463"/>
    </row>
    <row r="1464" spans="6:6" x14ac:dyDescent="0.25">
      <c r="F1464"/>
    </row>
    <row r="1465" spans="6:6" x14ac:dyDescent="0.25">
      <c r="F1465"/>
    </row>
    <row r="1466" spans="6:6" x14ac:dyDescent="0.25">
      <c r="F1466"/>
    </row>
    <row r="1467" spans="6:6" x14ac:dyDescent="0.25">
      <c r="F1467"/>
    </row>
    <row r="1468" spans="6:6" x14ac:dyDescent="0.25">
      <c r="F1468"/>
    </row>
    <row r="1469" spans="6:6" x14ac:dyDescent="0.25">
      <c r="F1469"/>
    </row>
    <row r="1470" spans="6:6" x14ac:dyDescent="0.25">
      <c r="F1470"/>
    </row>
    <row r="1471" spans="6:6" x14ac:dyDescent="0.25">
      <c r="F1471"/>
    </row>
    <row r="1472" spans="6:6" x14ac:dyDescent="0.25">
      <c r="F1472"/>
    </row>
    <row r="1473" spans="6:6" x14ac:dyDescent="0.25">
      <c r="F1473"/>
    </row>
    <row r="1474" spans="6:6" x14ac:dyDescent="0.25">
      <c r="F1474"/>
    </row>
    <row r="1475" spans="6:6" x14ac:dyDescent="0.25">
      <c r="F1475"/>
    </row>
    <row r="1476" spans="6:6" x14ac:dyDescent="0.25">
      <c r="F1476"/>
    </row>
    <row r="1477" spans="6:6" x14ac:dyDescent="0.25">
      <c r="F1477"/>
    </row>
    <row r="1478" spans="6:6" x14ac:dyDescent="0.25">
      <c r="F1478"/>
    </row>
    <row r="1479" spans="6:6" x14ac:dyDescent="0.25">
      <c r="F1479"/>
    </row>
    <row r="1480" spans="6:6" x14ac:dyDescent="0.25">
      <c r="F1480"/>
    </row>
    <row r="1481" spans="6:6" x14ac:dyDescent="0.25">
      <c r="F1481"/>
    </row>
    <row r="1482" spans="6:6" x14ac:dyDescent="0.25">
      <c r="F1482"/>
    </row>
    <row r="1483" spans="6:6" x14ac:dyDescent="0.25">
      <c r="F1483"/>
    </row>
    <row r="1484" spans="6:6" x14ac:dyDescent="0.25">
      <c r="F1484"/>
    </row>
    <row r="1485" spans="6:6" x14ac:dyDescent="0.25">
      <c r="F1485"/>
    </row>
    <row r="1486" spans="6:6" x14ac:dyDescent="0.25">
      <c r="F1486"/>
    </row>
    <row r="1487" spans="6:6" x14ac:dyDescent="0.25">
      <c r="F1487"/>
    </row>
    <row r="1488" spans="6:6" x14ac:dyDescent="0.25">
      <c r="F1488"/>
    </row>
    <row r="1489" spans="6:6" x14ac:dyDescent="0.25">
      <c r="F1489"/>
    </row>
    <row r="1490" spans="6:6" x14ac:dyDescent="0.25">
      <c r="F1490"/>
    </row>
    <row r="1491" spans="6:6" x14ac:dyDescent="0.25">
      <c r="F1491"/>
    </row>
    <row r="1492" spans="6:6" x14ac:dyDescent="0.25">
      <c r="F1492"/>
    </row>
    <row r="1493" spans="6:6" x14ac:dyDescent="0.25">
      <c r="F1493"/>
    </row>
    <row r="1494" spans="6:6" x14ac:dyDescent="0.25">
      <c r="F1494"/>
    </row>
    <row r="1495" spans="6:6" x14ac:dyDescent="0.25">
      <c r="F1495"/>
    </row>
    <row r="1496" spans="6:6" x14ac:dyDescent="0.25">
      <c r="F1496"/>
    </row>
    <row r="1497" spans="6:6" x14ac:dyDescent="0.25">
      <c r="F1497"/>
    </row>
    <row r="1498" spans="6:6" x14ac:dyDescent="0.25">
      <c r="F1498"/>
    </row>
    <row r="1499" spans="6:6" x14ac:dyDescent="0.25">
      <c r="F1499"/>
    </row>
    <row r="1500" spans="6:6" x14ac:dyDescent="0.25">
      <c r="F1500"/>
    </row>
    <row r="1501" spans="6:6" x14ac:dyDescent="0.25">
      <c r="F1501"/>
    </row>
    <row r="1502" spans="6:6" x14ac:dyDescent="0.25">
      <c r="F1502"/>
    </row>
    <row r="1503" spans="6:6" x14ac:dyDescent="0.25">
      <c r="F1503"/>
    </row>
    <row r="1504" spans="6:6" x14ac:dyDescent="0.25">
      <c r="F1504"/>
    </row>
    <row r="1505" spans="6:6" x14ac:dyDescent="0.25">
      <c r="F1505"/>
    </row>
    <row r="1506" spans="6:6" x14ac:dyDescent="0.25">
      <c r="F1506"/>
    </row>
    <row r="1507" spans="6:6" x14ac:dyDescent="0.25">
      <c r="F1507"/>
    </row>
    <row r="1508" spans="6:6" x14ac:dyDescent="0.25">
      <c r="F1508"/>
    </row>
    <row r="1509" spans="6:6" x14ac:dyDescent="0.25">
      <c r="F1509"/>
    </row>
    <row r="1510" spans="6:6" x14ac:dyDescent="0.25">
      <c r="F1510"/>
    </row>
    <row r="1511" spans="6:6" x14ac:dyDescent="0.25">
      <c r="F1511"/>
    </row>
    <row r="1512" spans="6:6" x14ac:dyDescent="0.25">
      <c r="F1512"/>
    </row>
    <row r="1513" spans="6:6" x14ac:dyDescent="0.25">
      <c r="F1513"/>
    </row>
    <row r="1514" spans="6:6" x14ac:dyDescent="0.25">
      <c r="F1514"/>
    </row>
    <row r="1515" spans="6:6" x14ac:dyDescent="0.25">
      <c r="F1515"/>
    </row>
    <row r="1516" spans="6:6" x14ac:dyDescent="0.25">
      <c r="F1516"/>
    </row>
    <row r="1517" spans="6:6" x14ac:dyDescent="0.25">
      <c r="F1517"/>
    </row>
    <row r="1518" spans="6:6" x14ac:dyDescent="0.25">
      <c r="F1518"/>
    </row>
    <row r="1519" spans="6:6" x14ac:dyDescent="0.25">
      <c r="F1519"/>
    </row>
    <row r="1520" spans="6:6" x14ac:dyDescent="0.25">
      <c r="F1520"/>
    </row>
    <row r="1521" spans="6:6" x14ac:dyDescent="0.25">
      <c r="F1521"/>
    </row>
    <row r="1522" spans="6:6" x14ac:dyDescent="0.25">
      <c r="F1522"/>
    </row>
    <row r="1523" spans="6:6" x14ac:dyDescent="0.25">
      <c r="F1523"/>
    </row>
    <row r="1524" spans="6:6" x14ac:dyDescent="0.25">
      <c r="F1524"/>
    </row>
    <row r="1525" spans="6:6" x14ac:dyDescent="0.25">
      <c r="F1525"/>
    </row>
    <row r="1526" spans="6:6" x14ac:dyDescent="0.25">
      <c r="F1526"/>
    </row>
    <row r="1527" spans="6:6" x14ac:dyDescent="0.25">
      <c r="F1527"/>
    </row>
    <row r="1528" spans="6:6" x14ac:dyDescent="0.25">
      <c r="F1528"/>
    </row>
    <row r="1529" spans="6:6" x14ac:dyDescent="0.25">
      <c r="F1529"/>
    </row>
    <row r="1530" spans="6:6" x14ac:dyDescent="0.25">
      <c r="F1530"/>
    </row>
    <row r="1531" spans="6:6" x14ac:dyDescent="0.25">
      <c r="F1531"/>
    </row>
    <row r="1532" spans="6:6" x14ac:dyDescent="0.25">
      <c r="F1532"/>
    </row>
    <row r="1533" spans="6:6" x14ac:dyDescent="0.25">
      <c r="F1533"/>
    </row>
    <row r="1534" spans="6:6" x14ac:dyDescent="0.25">
      <c r="F1534"/>
    </row>
    <row r="1535" spans="6:6" x14ac:dyDescent="0.25">
      <c r="F1535"/>
    </row>
    <row r="1536" spans="6:6" x14ac:dyDescent="0.25">
      <c r="F1536"/>
    </row>
    <row r="1537" spans="6:6" x14ac:dyDescent="0.25">
      <c r="F1537"/>
    </row>
    <row r="1538" spans="6:6" x14ac:dyDescent="0.25">
      <c r="F1538"/>
    </row>
    <row r="1539" spans="6:6" x14ac:dyDescent="0.25">
      <c r="F1539"/>
    </row>
    <row r="1540" spans="6:6" x14ac:dyDescent="0.25">
      <c r="F1540"/>
    </row>
    <row r="1541" spans="6:6" x14ac:dyDescent="0.25">
      <c r="F1541"/>
    </row>
    <row r="1542" spans="6:6" x14ac:dyDescent="0.25">
      <c r="F1542"/>
    </row>
    <row r="1543" spans="6:6" x14ac:dyDescent="0.25">
      <c r="F1543"/>
    </row>
    <row r="1544" spans="6:6" x14ac:dyDescent="0.25">
      <c r="F1544"/>
    </row>
    <row r="1545" spans="6:6" x14ac:dyDescent="0.25">
      <c r="F1545"/>
    </row>
    <row r="1546" spans="6:6" x14ac:dyDescent="0.25">
      <c r="F1546"/>
    </row>
    <row r="1547" spans="6:6" x14ac:dyDescent="0.25">
      <c r="F1547"/>
    </row>
    <row r="1548" spans="6:6" x14ac:dyDescent="0.25">
      <c r="F1548"/>
    </row>
    <row r="1549" spans="6:6" x14ac:dyDescent="0.25">
      <c r="F1549"/>
    </row>
    <row r="1550" spans="6:6" x14ac:dyDescent="0.25">
      <c r="F1550"/>
    </row>
    <row r="1551" spans="6:6" x14ac:dyDescent="0.25">
      <c r="F1551"/>
    </row>
    <row r="1552" spans="6:6" x14ac:dyDescent="0.25">
      <c r="F1552"/>
    </row>
    <row r="1553" spans="6:6" x14ac:dyDescent="0.25">
      <c r="F1553"/>
    </row>
    <row r="1554" spans="6:6" x14ac:dyDescent="0.25">
      <c r="F1554"/>
    </row>
    <row r="1555" spans="6:6" x14ac:dyDescent="0.25">
      <c r="F1555"/>
    </row>
    <row r="1556" spans="6:6" x14ac:dyDescent="0.25">
      <c r="F1556"/>
    </row>
    <row r="1557" spans="6:6" x14ac:dyDescent="0.25">
      <c r="F1557"/>
    </row>
    <row r="1558" spans="6:6" x14ac:dyDescent="0.25">
      <c r="F1558"/>
    </row>
    <row r="1559" spans="6:6" x14ac:dyDescent="0.25">
      <c r="F1559"/>
    </row>
    <row r="1560" spans="6:6" x14ac:dyDescent="0.25">
      <c r="F1560"/>
    </row>
    <row r="1561" spans="6:6" x14ac:dyDescent="0.25">
      <c r="F1561"/>
    </row>
    <row r="1562" spans="6:6" x14ac:dyDescent="0.25">
      <c r="F1562"/>
    </row>
    <row r="1563" spans="6:6" x14ac:dyDescent="0.25">
      <c r="F1563"/>
    </row>
    <row r="1564" spans="6:6" x14ac:dyDescent="0.25">
      <c r="F1564"/>
    </row>
    <row r="1565" spans="6:6" x14ac:dyDescent="0.25">
      <c r="F1565"/>
    </row>
    <row r="1566" spans="6:6" x14ac:dyDescent="0.25">
      <c r="F1566"/>
    </row>
    <row r="1567" spans="6:6" x14ac:dyDescent="0.25">
      <c r="F1567"/>
    </row>
    <row r="1568" spans="6:6" x14ac:dyDescent="0.25">
      <c r="F1568"/>
    </row>
    <row r="1569" spans="6:6" x14ac:dyDescent="0.25">
      <c r="F1569"/>
    </row>
    <row r="1570" spans="6:6" x14ac:dyDescent="0.25">
      <c r="F1570"/>
    </row>
    <row r="1571" spans="6:6" x14ac:dyDescent="0.25">
      <c r="F1571"/>
    </row>
    <row r="1572" spans="6:6" x14ac:dyDescent="0.25">
      <c r="F1572"/>
    </row>
    <row r="1573" spans="6:6" x14ac:dyDescent="0.25">
      <c r="F1573"/>
    </row>
    <row r="1574" spans="6:6" x14ac:dyDescent="0.25">
      <c r="F1574"/>
    </row>
    <row r="1575" spans="6:6" x14ac:dyDescent="0.25">
      <c r="F1575"/>
    </row>
    <row r="1576" spans="6:6" x14ac:dyDescent="0.25">
      <c r="F1576"/>
    </row>
    <row r="1577" spans="6:6" x14ac:dyDescent="0.25">
      <c r="F1577"/>
    </row>
    <row r="1578" spans="6:6" x14ac:dyDescent="0.25">
      <c r="F1578"/>
    </row>
    <row r="1579" spans="6:6" x14ac:dyDescent="0.25">
      <c r="F1579"/>
    </row>
    <row r="1580" spans="6:6" x14ac:dyDescent="0.25">
      <c r="F1580"/>
    </row>
    <row r="1581" spans="6:6" x14ac:dyDescent="0.25">
      <c r="F1581"/>
    </row>
    <row r="1582" spans="6:6" x14ac:dyDescent="0.25">
      <c r="F1582"/>
    </row>
    <row r="1583" spans="6:6" x14ac:dyDescent="0.25">
      <c r="F1583"/>
    </row>
    <row r="1584" spans="6:6" x14ac:dyDescent="0.25">
      <c r="F1584"/>
    </row>
    <row r="1585" spans="6:6" x14ac:dyDescent="0.25">
      <c r="F1585"/>
    </row>
    <row r="1586" spans="6:6" x14ac:dyDescent="0.25">
      <c r="F1586"/>
    </row>
    <row r="1587" spans="6:6" x14ac:dyDescent="0.25">
      <c r="F1587"/>
    </row>
    <row r="1588" spans="6:6" x14ac:dyDescent="0.25">
      <c r="F1588"/>
    </row>
    <row r="1589" spans="6:6" x14ac:dyDescent="0.25">
      <c r="F1589"/>
    </row>
    <row r="1590" spans="6:6" x14ac:dyDescent="0.25">
      <c r="F1590"/>
    </row>
    <row r="1591" spans="6:6" x14ac:dyDescent="0.25">
      <c r="F1591"/>
    </row>
    <row r="1592" spans="6:6" x14ac:dyDescent="0.25">
      <c r="F1592"/>
    </row>
    <row r="1593" spans="6:6" x14ac:dyDescent="0.25">
      <c r="F1593"/>
    </row>
    <row r="1594" spans="6:6" x14ac:dyDescent="0.25">
      <c r="F1594"/>
    </row>
    <row r="1595" spans="6:6" x14ac:dyDescent="0.25">
      <c r="F1595"/>
    </row>
    <row r="1596" spans="6:6" x14ac:dyDescent="0.25">
      <c r="F1596"/>
    </row>
    <row r="1597" spans="6:6" x14ac:dyDescent="0.25">
      <c r="F1597"/>
    </row>
    <row r="1598" spans="6:6" x14ac:dyDescent="0.25">
      <c r="F1598"/>
    </row>
    <row r="1599" spans="6:6" x14ac:dyDescent="0.25">
      <c r="F1599"/>
    </row>
    <row r="1600" spans="6:6" x14ac:dyDescent="0.25">
      <c r="F1600"/>
    </row>
    <row r="1601" spans="6:6" x14ac:dyDescent="0.25">
      <c r="F1601"/>
    </row>
    <row r="1602" spans="6:6" x14ac:dyDescent="0.25">
      <c r="F1602"/>
    </row>
    <row r="1603" spans="6:6" x14ac:dyDescent="0.25">
      <c r="F1603"/>
    </row>
    <row r="1604" spans="6:6" x14ac:dyDescent="0.25">
      <c r="F1604"/>
    </row>
    <row r="1605" spans="6:6" x14ac:dyDescent="0.25">
      <c r="F1605"/>
    </row>
    <row r="1606" spans="6:6" x14ac:dyDescent="0.25">
      <c r="F1606"/>
    </row>
    <row r="1607" spans="6:6" x14ac:dyDescent="0.25">
      <c r="F1607"/>
    </row>
    <row r="1608" spans="6:6" x14ac:dyDescent="0.25">
      <c r="F1608"/>
    </row>
    <row r="1609" spans="6:6" x14ac:dyDescent="0.25">
      <c r="F1609"/>
    </row>
    <row r="1610" spans="6:6" x14ac:dyDescent="0.25">
      <c r="F1610"/>
    </row>
    <row r="1611" spans="6:6" x14ac:dyDescent="0.25">
      <c r="F1611"/>
    </row>
    <row r="1612" spans="6:6" x14ac:dyDescent="0.25">
      <c r="F1612"/>
    </row>
    <row r="1613" spans="6:6" x14ac:dyDescent="0.25">
      <c r="F1613"/>
    </row>
    <row r="1614" spans="6:6" x14ac:dyDescent="0.25">
      <c r="F1614"/>
    </row>
    <row r="1615" spans="6:6" x14ac:dyDescent="0.25">
      <c r="F1615"/>
    </row>
    <row r="1616" spans="6:6" x14ac:dyDescent="0.25">
      <c r="F1616"/>
    </row>
    <row r="1617" spans="6:6" x14ac:dyDescent="0.25">
      <c r="F1617"/>
    </row>
    <row r="1618" spans="6:6" x14ac:dyDescent="0.25">
      <c r="F1618"/>
    </row>
    <row r="1619" spans="6:6" x14ac:dyDescent="0.25">
      <c r="F1619"/>
    </row>
    <row r="1620" spans="6:6" x14ac:dyDescent="0.25">
      <c r="F1620"/>
    </row>
    <row r="1621" spans="6:6" x14ac:dyDescent="0.25">
      <c r="F1621"/>
    </row>
    <row r="1622" spans="6:6" x14ac:dyDescent="0.25">
      <c r="F1622"/>
    </row>
    <row r="1623" spans="6:6" x14ac:dyDescent="0.25">
      <c r="F1623"/>
    </row>
    <row r="1624" spans="6:6" x14ac:dyDescent="0.25">
      <c r="F1624"/>
    </row>
    <row r="1625" spans="6:6" x14ac:dyDescent="0.25">
      <c r="F1625"/>
    </row>
    <row r="1626" spans="6:6" x14ac:dyDescent="0.25">
      <c r="F1626"/>
    </row>
    <row r="1627" spans="6:6" x14ac:dyDescent="0.25">
      <c r="F1627"/>
    </row>
    <row r="1628" spans="6:6" x14ac:dyDescent="0.25">
      <c r="F1628"/>
    </row>
    <row r="1629" spans="6:6" x14ac:dyDescent="0.25">
      <c r="F1629"/>
    </row>
    <row r="1630" spans="6:6" x14ac:dyDescent="0.25">
      <c r="F1630"/>
    </row>
    <row r="1631" spans="6:6" x14ac:dyDescent="0.25">
      <c r="F1631"/>
    </row>
    <row r="1632" spans="6:6" x14ac:dyDescent="0.25">
      <c r="F1632"/>
    </row>
    <row r="1633" spans="6:6" x14ac:dyDescent="0.25">
      <c r="F1633"/>
    </row>
    <row r="1634" spans="6:6" x14ac:dyDescent="0.25">
      <c r="F1634"/>
    </row>
    <row r="1635" spans="6:6" x14ac:dyDescent="0.25">
      <c r="F1635"/>
    </row>
    <row r="1636" spans="6:6" x14ac:dyDescent="0.25">
      <c r="F1636"/>
    </row>
    <row r="1637" spans="6:6" x14ac:dyDescent="0.25">
      <c r="F1637"/>
    </row>
    <row r="1638" spans="6:6" x14ac:dyDescent="0.25">
      <c r="F1638"/>
    </row>
    <row r="1639" spans="6:6" x14ac:dyDescent="0.25">
      <c r="F1639"/>
    </row>
    <row r="1640" spans="6:6" x14ac:dyDescent="0.25">
      <c r="F1640"/>
    </row>
    <row r="1641" spans="6:6" x14ac:dyDescent="0.25">
      <c r="F1641"/>
    </row>
    <row r="1642" spans="6:6" x14ac:dyDescent="0.25">
      <c r="F1642"/>
    </row>
    <row r="1643" spans="6:6" x14ac:dyDescent="0.25">
      <c r="F1643"/>
    </row>
    <row r="1644" spans="6:6" x14ac:dyDescent="0.25">
      <c r="F1644"/>
    </row>
    <row r="1645" spans="6:6" x14ac:dyDescent="0.25">
      <c r="F1645"/>
    </row>
    <row r="1646" spans="6:6" x14ac:dyDescent="0.25">
      <c r="F1646"/>
    </row>
    <row r="1647" spans="6:6" x14ac:dyDescent="0.25">
      <c r="F1647"/>
    </row>
    <row r="1648" spans="6:6" x14ac:dyDescent="0.25">
      <c r="F1648"/>
    </row>
    <row r="1649" spans="6:6" x14ac:dyDescent="0.25">
      <c r="F1649"/>
    </row>
    <row r="1650" spans="6:6" x14ac:dyDescent="0.25">
      <c r="F1650"/>
    </row>
    <row r="1651" spans="6:6" x14ac:dyDescent="0.25">
      <c r="F1651"/>
    </row>
    <row r="1652" spans="6:6" x14ac:dyDescent="0.25">
      <c r="F1652"/>
    </row>
    <row r="1653" spans="6:6" x14ac:dyDescent="0.25">
      <c r="F1653"/>
    </row>
    <row r="1654" spans="6:6" x14ac:dyDescent="0.25">
      <c r="F1654"/>
    </row>
    <row r="1655" spans="6:6" x14ac:dyDescent="0.25">
      <c r="F1655"/>
    </row>
    <row r="1656" spans="6:6" x14ac:dyDescent="0.25">
      <c r="F1656"/>
    </row>
    <row r="1657" spans="6:6" x14ac:dyDescent="0.25">
      <c r="F1657"/>
    </row>
    <row r="1658" spans="6:6" x14ac:dyDescent="0.25">
      <c r="F1658"/>
    </row>
    <row r="1659" spans="6:6" x14ac:dyDescent="0.25">
      <c r="F1659"/>
    </row>
    <row r="1660" spans="6:6" x14ac:dyDescent="0.25">
      <c r="F1660"/>
    </row>
    <row r="1661" spans="6:6" x14ac:dyDescent="0.25">
      <c r="F1661"/>
    </row>
    <row r="1662" spans="6:6" x14ac:dyDescent="0.25">
      <c r="F1662"/>
    </row>
    <row r="1663" spans="6:6" x14ac:dyDescent="0.25">
      <c r="F1663"/>
    </row>
    <row r="1664" spans="6:6" x14ac:dyDescent="0.25">
      <c r="F1664"/>
    </row>
    <row r="1665" spans="6:6" x14ac:dyDescent="0.25">
      <c r="F1665"/>
    </row>
    <row r="1666" spans="6:6" x14ac:dyDescent="0.25">
      <c r="F1666"/>
    </row>
    <row r="1667" spans="6:6" x14ac:dyDescent="0.25">
      <c r="F1667"/>
    </row>
    <row r="1668" spans="6:6" x14ac:dyDescent="0.25">
      <c r="F1668"/>
    </row>
    <row r="1669" spans="6:6" x14ac:dyDescent="0.25">
      <c r="F1669"/>
    </row>
    <row r="1670" spans="6:6" x14ac:dyDescent="0.25">
      <c r="F1670"/>
    </row>
    <row r="1671" spans="6:6" x14ac:dyDescent="0.25">
      <c r="F1671"/>
    </row>
    <row r="1672" spans="6:6" x14ac:dyDescent="0.25">
      <c r="F1672"/>
    </row>
    <row r="1673" spans="6:6" x14ac:dyDescent="0.25">
      <c r="F1673"/>
    </row>
    <row r="1674" spans="6:6" x14ac:dyDescent="0.25">
      <c r="F1674"/>
    </row>
    <row r="1675" spans="6:6" x14ac:dyDescent="0.25">
      <c r="F1675"/>
    </row>
    <row r="1676" spans="6:6" x14ac:dyDescent="0.25">
      <c r="F1676"/>
    </row>
    <row r="1677" spans="6:6" x14ac:dyDescent="0.25">
      <c r="F1677"/>
    </row>
    <row r="1678" spans="6:6" x14ac:dyDescent="0.25">
      <c r="F1678"/>
    </row>
    <row r="1679" spans="6:6" x14ac:dyDescent="0.25">
      <c r="F1679"/>
    </row>
    <row r="1680" spans="6:6" x14ac:dyDescent="0.25">
      <c r="F1680"/>
    </row>
    <row r="1681" spans="6:6" x14ac:dyDescent="0.25">
      <c r="F1681"/>
    </row>
    <row r="1682" spans="6:6" x14ac:dyDescent="0.25">
      <c r="F1682"/>
    </row>
    <row r="1683" spans="6:6" x14ac:dyDescent="0.25">
      <c r="F1683"/>
    </row>
    <row r="1684" spans="6:6" x14ac:dyDescent="0.25">
      <c r="F1684"/>
    </row>
    <row r="1685" spans="6:6" x14ac:dyDescent="0.25">
      <c r="F1685"/>
    </row>
    <row r="1686" spans="6:6" x14ac:dyDescent="0.25">
      <c r="F1686"/>
    </row>
    <row r="1687" spans="6:6" x14ac:dyDescent="0.25">
      <c r="F1687"/>
    </row>
    <row r="1688" spans="6:6" x14ac:dyDescent="0.25">
      <c r="F1688"/>
    </row>
    <row r="1689" spans="6:6" x14ac:dyDescent="0.25">
      <c r="F1689"/>
    </row>
    <row r="1690" spans="6:6" x14ac:dyDescent="0.25">
      <c r="F1690"/>
    </row>
    <row r="1691" spans="6:6" x14ac:dyDescent="0.25">
      <c r="F1691"/>
    </row>
    <row r="1692" spans="6:6" x14ac:dyDescent="0.25">
      <c r="F1692"/>
    </row>
    <row r="1693" spans="6:6" x14ac:dyDescent="0.25">
      <c r="F1693"/>
    </row>
    <row r="1694" spans="6:6" x14ac:dyDescent="0.25">
      <c r="F1694"/>
    </row>
    <row r="1695" spans="6:6" x14ac:dyDescent="0.25">
      <c r="F1695"/>
    </row>
    <row r="1696" spans="6:6" x14ac:dyDescent="0.25">
      <c r="F1696"/>
    </row>
    <row r="1697" spans="6:6" x14ac:dyDescent="0.25">
      <c r="F1697"/>
    </row>
    <row r="1698" spans="6:6" x14ac:dyDescent="0.25">
      <c r="F1698"/>
    </row>
    <row r="1699" spans="6:6" x14ac:dyDescent="0.25">
      <c r="F1699"/>
    </row>
    <row r="1700" spans="6:6" x14ac:dyDescent="0.25">
      <c r="F1700"/>
    </row>
    <row r="1701" spans="6:6" x14ac:dyDescent="0.25">
      <c r="F1701"/>
    </row>
    <row r="1702" spans="6:6" x14ac:dyDescent="0.25">
      <c r="F1702"/>
    </row>
    <row r="1703" spans="6:6" x14ac:dyDescent="0.25">
      <c r="F1703"/>
    </row>
    <row r="1704" spans="6:6" x14ac:dyDescent="0.25">
      <c r="F1704"/>
    </row>
    <row r="1705" spans="6:6" x14ac:dyDescent="0.25">
      <c r="F1705"/>
    </row>
    <row r="1706" spans="6:6" x14ac:dyDescent="0.25">
      <c r="F1706"/>
    </row>
    <row r="1707" spans="6:6" x14ac:dyDescent="0.25">
      <c r="F1707"/>
    </row>
    <row r="1708" spans="6:6" x14ac:dyDescent="0.25">
      <c r="F1708"/>
    </row>
    <row r="1709" spans="6:6" x14ac:dyDescent="0.25">
      <c r="F1709"/>
    </row>
    <row r="1710" spans="6:6" x14ac:dyDescent="0.25">
      <c r="F1710"/>
    </row>
    <row r="1711" spans="6:6" x14ac:dyDescent="0.25">
      <c r="F1711"/>
    </row>
    <row r="1712" spans="6:6" x14ac:dyDescent="0.25">
      <c r="F1712"/>
    </row>
    <row r="1713" spans="6:6" x14ac:dyDescent="0.25">
      <c r="F1713"/>
    </row>
    <row r="1714" spans="6:6" x14ac:dyDescent="0.25">
      <c r="F1714"/>
    </row>
    <row r="1715" spans="6:6" x14ac:dyDescent="0.25">
      <c r="F1715"/>
    </row>
    <row r="1716" spans="6:6" x14ac:dyDescent="0.25">
      <c r="F1716"/>
    </row>
    <row r="1717" spans="6:6" x14ac:dyDescent="0.25">
      <c r="F1717"/>
    </row>
    <row r="1718" spans="6:6" x14ac:dyDescent="0.25">
      <c r="F1718"/>
    </row>
    <row r="1719" spans="6:6" x14ac:dyDescent="0.25">
      <c r="F1719"/>
    </row>
    <row r="1720" spans="6:6" x14ac:dyDescent="0.25">
      <c r="F1720"/>
    </row>
    <row r="1721" spans="6:6" x14ac:dyDescent="0.25">
      <c r="F1721"/>
    </row>
    <row r="1722" spans="6:6" x14ac:dyDescent="0.25">
      <c r="F1722"/>
    </row>
    <row r="1723" spans="6:6" x14ac:dyDescent="0.25">
      <c r="F1723"/>
    </row>
    <row r="1724" spans="6:6" x14ac:dyDescent="0.25">
      <c r="F1724"/>
    </row>
    <row r="1725" spans="6:6" x14ac:dyDescent="0.25">
      <c r="F1725"/>
    </row>
    <row r="1726" spans="6:6" x14ac:dyDescent="0.25">
      <c r="F1726"/>
    </row>
    <row r="1727" spans="6:6" x14ac:dyDescent="0.25">
      <c r="F1727"/>
    </row>
    <row r="1728" spans="6:6" x14ac:dyDescent="0.25">
      <c r="F1728"/>
    </row>
    <row r="1729" spans="6:6" x14ac:dyDescent="0.25">
      <c r="F1729"/>
    </row>
    <row r="1730" spans="6:6" x14ac:dyDescent="0.25">
      <c r="F1730"/>
    </row>
    <row r="1731" spans="6:6" x14ac:dyDescent="0.25">
      <c r="F1731"/>
    </row>
    <row r="1732" spans="6:6" x14ac:dyDescent="0.25">
      <c r="F1732"/>
    </row>
    <row r="1733" spans="6:6" x14ac:dyDescent="0.25">
      <c r="F1733"/>
    </row>
    <row r="1734" spans="6:6" x14ac:dyDescent="0.25">
      <c r="F1734"/>
    </row>
    <row r="1735" spans="6:6" x14ac:dyDescent="0.25">
      <c r="F1735"/>
    </row>
    <row r="1736" spans="6:6" x14ac:dyDescent="0.25">
      <c r="F1736"/>
    </row>
    <row r="1737" spans="6:6" x14ac:dyDescent="0.25">
      <c r="F1737"/>
    </row>
    <row r="1738" spans="6:6" x14ac:dyDescent="0.25">
      <c r="F1738"/>
    </row>
    <row r="1739" spans="6:6" x14ac:dyDescent="0.25">
      <c r="F1739"/>
    </row>
    <row r="1740" spans="6:6" x14ac:dyDescent="0.25">
      <c r="F1740"/>
    </row>
    <row r="1741" spans="6:6" x14ac:dyDescent="0.25">
      <c r="F1741"/>
    </row>
    <row r="1742" spans="6:6" x14ac:dyDescent="0.25">
      <c r="F1742"/>
    </row>
    <row r="1743" spans="6:6" x14ac:dyDescent="0.25">
      <c r="F1743"/>
    </row>
    <row r="1744" spans="6:6" x14ac:dyDescent="0.25">
      <c r="F1744"/>
    </row>
    <row r="1745" spans="6:6" x14ac:dyDescent="0.25">
      <c r="F1745"/>
    </row>
    <row r="1746" spans="6:6" x14ac:dyDescent="0.25">
      <c r="F1746"/>
    </row>
    <row r="1747" spans="6:6" x14ac:dyDescent="0.25">
      <c r="F1747"/>
    </row>
    <row r="1748" spans="6:6" x14ac:dyDescent="0.25">
      <c r="F1748"/>
    </row>
    <row r="1749" spans="6:6" x14ac:dyDescent="0.25">
      <c r="F1749"/>
    </row>
    <row r="1750" spans="6:6" x14ac:dyDescent="0.25">
      <c r="F1750"/>
    </row>
    <row r="1751" spans="6:6" x14ac:dyDescent="0.25">
      <c r="F1751"/>
    </row>
    <row r="1752" spans="6:6" x14ac:dyDescent="0.25">
      <c r="F1752"/>
    </row>
    <row r="1753" spans="6:6" x14ac:dyDescent="0.25">
      <c r="F1753"/>
    </row>
    <row r="1754" spans="6:6" x14ac:dyDescent="0.25">
      <c r="F1754"/>
    </row>
    <row r="1755" spans="6:6" x14ac:dyDescent="0.25">
      <c r="F1755"/>
    </row>
    <row r="1756" spans="6:6" x14ac:dyDescent="0.25">
      <c r="F1756"/>
    </row>
    <row r="1757" spans="6:6" x14ac:dyDescent="0.25">
      <c r="F1757"/>
    </row>
    <row r="1758" spans="6:6" x14ac:dyDescent="0.25">
      <c r="F1758"/>
    </row>
    <row r="1759" spans="6:6" x14ac:dyDescent="0.25">
      <c r="F1759"/>
    </row>
    <row r="1760" spans="6:6" x14ac:dyDescent="0.25">
      <c r="F1760"/>
    </row>
    <row r="1761" spans="6:6" x14ac:dyDescent="0.25">
      <c r="F1761"/>
    </row>
    <row r="1762" spans="6:6" x14ac:dyDescent="0.25">
      <c r="F1762"/>
    </row>
    <row r="1763" spans="6:6" x14ac:dyDescent="0.25">
      <c r="F1763"/>
    </row>
    <row r="1764" spans="6:6" x14ac:dyDescent="0.25">
      <c r="F1764"/>
    </row>
    <row r="1765" spans="6:6" x14ac:dyDescent="0.25">
      <c r="F1765"/>
    </row>
    <row r="1766" spans="6:6" x14ac:dyDescent="0.25">
      <c r="F1766"/>
    </row>
    <row r="1767" spans="6:6" x14ac:dyDescent="0.25">
      <c r="F1767"/>
    </row>
    <row r="1768" spans="6:6" x14ac:dyDescent="0.25">
      <c r="F1768"/>
    </row>
    <row r="1769" spans="6:6" x14ac:dyDescent="0.25">
      <c r="F1769"/>
    </row>
    <row r="1770" spans="6:6" x14ac:dyDescent="0.25">
      <c r="F1770"/>
    </row>
    <row r="1771" spans="6:6" x14ac:dyDescent="0.25">
      <c r="F1771"/>
    </row>
    <row r="1772" spans="6:6" x14ac:dyDescent="0.25">
      <c r="F1772"/>
    </row>
    <row r="1773" spans="6:6" x14ac:dyDescent="0.25">
      <c r="F1773"/>
    </row>
    <row r="1774" spans="6:6" x14ac:dyDescent="0.25">
      <c r="F1774"/>
    </row>
    <row r="1775" spans="6:6" x14ac:dyDescent="0.25">
      <c r="F1775"/>
    </row>
    <row r="1776" spans="6:6" x14ac:dyDescent="0.25">
      <c r="F1776"/>
    </row>
    <row r="1777" spans="6:6" x14ac:dyDescent="0.25">
      <c r="F1777"/>
    </row>
    <row r="1778" spans="6:6" x14ac:dyDescent="0.25">
      <c r="F1778"/>
    </row>
    <row r="1779" spans="6:6" x14ac:dyDescent="0.25">
      <c r="F1779"/>
    </row>
    <row r="1780" spans="6:6" x14ac:dyDescent="0.25">
      <c r="F1780"/>
    </row>
    <row r="1781" spans="6:6" x14ac:dyDescent="0.25">
      <c r="F1781"/>
    </row>
    <row r="1782" spans="6:6" x14ac:dyDescent="0.25">
      <c r="F1782"/>
    </row>
    <row r="1783" spans="6:6" x14ac:dyDescent="0.25">
      <c r="F1783"/>
    </row>
    <row r="1784" spans="6:6" x14ac:dyDescent="0.25">
      <c r="F1784"/>
    </row>
    <row r="1785" spans="6:6" x14ac:dyDescent="0.25">
      <c r="F1785"/>
    </row>
    <row r="1786" spans="6:6" x14ac:dyDescent="0.25">
      <c r="F1786"/>
    </row>
    <row r="1787" spans="6:6" x14ac:dyDescent="0.25">
      <c r="F1787"/>
    </row>
    <row r="1788" spans="6:6" x14ac:dyDescent="0.25">
      <c r="F1788"/>
    </row>
    <row r="1789" spans="6:6" x14ac:dyDescent="0.25">
      <c r="F1789"/>
    </row>
    <row r="1790" spans="6:6" x14ac:dyDescent="0.25">
      <c r="F1790"/>
    </row>
    <row r="1791" spans="6:6" x14ac:dyDescent="0.25">
      <c r="F1791"/>
    </row>
    <row r="1792" spans="6:6" x14ac:dyDescent="0.25">
      <c r="F1792"/>
    </row>
    <row r="1793" spans="6:6" x14ac:dyDescent="0.25">
      <c r="F1793"/>
    </row>
    <row r="1794" spans="6:6" x14ac:dyDescent="0.25">
      <c r="F1794"/>
    </row>
    <row r="1795" spans="6:6" x14ac:dyDescent="0.25">
      <c r="F1795"/>
    </row>
    <row r="1796" spans="6:6" x14ac:dyDescent="0.25">
      <c r="F1796"/>
    </row>
    <row r="1797" spans="6:6" x14ac:dyDescent="0.25">
      <c r="F1797"/>
    </row>
    <row r="1798" spans="6:6" x14ac:dyDescent="0.25">
      <c r="F1798"/>
    </row>
    <row r="1799" spans="6:6" x14ac:dyDescent="0.25">
      <c r="F1799"/>
    </row>
    <row r="1800" spans="6:6" x14ac:dyDescent="0.25">
      <c r="F1800"/>
    </row>
    <row r="1801" spans="6:6" x14ac:dyDescent="0.25">
      <c r="F1801"/>
    </row>
    <row r="1802" spans="6:6" x14ac:dyDescent="0.25">
      <c r="F1802"/>
    </row>
    <row r="1803" spans="6:6" x14ac:dyDescent="0.25">
      <c r="F1803"/>
    </row>
    <row r="1804" spans="6:6" x14ac:dyDescent="0.25">
      <c r="F1804"/>
    </row>
    <row r="1805" spans="6:6" x14ac:dyDescent="0.25">
      <c r="F1805"/>
    </row>
    <row r="1806" spans="6:6" x14ac:dyDescent="0.25">
      <c r="F1806"/>
    </row>
    <row r="1807" spans="6:6" x14ac:dyDescent="0.25">
      <c r="F1807"/>
    </row>
    <row r="1808" spans="6:6" x14ac:dyDescent="0.25">
      <c r="F1808"/>
    </row>
    <row r="1809" spans="6:6" x14ac:dyDescent="0.25">
      <c r="F1809"/>
    </row>
    <row r="1810" spans="6:6" x14ac:dyDescent="0.25">
      <c r="F1810"/>
    </row>
    <row r="1811" spans="6:6" x14ac:dyDescent="0.25">
      <c r="F1811"/>
    </row>
    <row r="1812" spans="6:6" x14ac:dyDescent="0.25">
      <c r="F1812"/>
    </row>
    <row r="1813" spans="6:6" x14ac:dyDescent="0.25">
      <c r="F1813"/>
    </row>
    <row r="1814" spans="6:6" x14ac:dyDescent="0.25">
      <c r="F1814"/>
    </row>
    <row r="1815" spans="6:6" x14ac:dyDescent="0.25">
      <c r="F1815"/>
    </row>
    <row r="1816" spans="6:6" x14ac:dyDescent="0.25">
      <c r="F1816"/>
    </row>
    <row r="1817" spans="6:6" x14ac:dyDescent="0.25">
      <c r="F1817"/>
    </row>
    <row r="1818" spans="6:6" x14ac:dyDescent="0.25">
      <c r="F1818"/>
    </row>
    <row r="1819" spans="6:6" x14ac:dyDescent="0.25">
      <c r="F1819"/>
    </row>
    <row r="1820" spans="6:6" x14ac:dyDescent="0.25">
      <c r="F1820"/>
    </row>
    <row r="1821" spans="6:6" x14ac:dyDescent="0.25">
      <c r="F1821"/>
    </row>
    <row r="1822" spans="6:6" x14ac:dyDescent="0.25">
      <c r="F1822"/>
    </row>
    <row r="1823" spans="6:6" x14ac:dyDescent="0.25">
      <c r="F1823"/>
    </row>
    <row r="1824" spans="6:6" x14ac:dyDescent="0.25">
      <c r="F1824"/>
    </row>
    <row r="1825" spans="6:6" x14ac:dyDescent="0.25">
      <c r="F1825"/>
    </row>
    <row r="1826" spans="6:6" x14ac:dyDescent="0.25">
      <c r="F1826"/>
    </row>
    <row r="1827" spans="6:6" x14ac:dyDescent="0.25">
      <c r="F1827"/>
    </row>
    <row r="1828" spans="6:6" x14ac:dyDescent="0.25">
      <c r="F1828"/>
    </row>
    <row r="1829" spans="6:6" x14ac:dyDescent="0.25">
      <c r="F1829"/>
    </row>
    <row r="1830" spans="6:6" x14ac:dyDescent="0.25">
      <c r="F1830"/>
    </row>
    <row r="1831" spans="6:6" x14ac:dyDescent="0.25">
      <c r="F1831"/>
    </row>
    <row r="1832" spans="6:6" x14ac:dyDescent="0.25">
      <c r="F1832"/>
    </row>
    <row r="1833" spans="6:6" x14ac:dyDescent="0.25">
      <c r="F1833"/>
    </row>
    <row r="1834" spans="6:6" x14ac:dyDescent="0.25">
      <c r="F1834"/>
    </row>
    <row r="1835" spans="6:6" x14ac:dyDescent="0.25">
      <c r="F1835"/>
    </row>
    <row r="1836" spans="6:6" x14ac:dyDescent="0.25">
      <c r="F1836"/>
    </row>
    <row r="1837" spans="6:6" x14ac:dyDescent="0.25">
      <c r="F1837"/>
    </row>
    <row r="1838" spans="6:6" x14ac:dyDescent="0.25">
      <c r="F1838"/>
    </row>
    <row r="1839" spans="6:6" x14ac:dyDescent="0.25">
      <c r="F1839"/>
    </row>
    <row r="1840" spans="6:6" x14ac:dyDescent="0.25">
      <c r="F1840"/>
    </row>
    <row r="1841" spans="6:6" x14ac:dyDescent="0.25">
      <c r="F1841"/>
    </row>
    <row r="1842" spans="6:6" x14ac:dyDescent="0.25">
      <c r="F1842"/>
    </row>
    <row r="1843" spans="6:6" x14ac:dyDescent="0.25">
      <c r="F1843"/>
    </row>
    <row r="1844" spans="6:6" x14ac:dyDescent="0.25">
      <c r="F1844"/>
    </row>
    <row r="1845" spans="6:6" x14ac:dyDescent="0.25">
      <c r="F1845"/>
    </row>
    <row r="1846" spans="6:6" x14ac:dyDescent="0.25">
      <c r="F1846"/>
    </row>
    <row r="1847" spans="6:6" x14ac:dyDescent="0.25">
      <c r="F1847"/>
    </row>
    <row r="1848" spans="6:6" x14ac:dyDescent="0.25">
      <c r="F1848"/>
    </row>
    <row r="1849" spans="6:6" x14ac:dyDescent="0.25">
      <c r="F1849"/>
    </row>
    <row r="1850" spans="6:6" x14ac:dyDescent="0.25">
      <c r="F1850"/>
    </row>
    <row r="1851" spans="6:6" x14ac:dyDescent="0.25">
      <c r="F1851"/>
    </row>
    <row r="1852" spans="6:6" x14ac:dyDescent="0.25">
      <c r="F1852"/>
    </row>
    <row r="1853" spans="6:6" x14ac:dyDescent="0.25">
      <c r="F1853"/>
    </row>
    <row r="1854" spans="6:6" x14ac:dyDescent="0.25">
      <c r="F1854"/>
    </row>
    <row r="1855" spans="6:6" x14ac:dyDescent="0.25">
      <c r="F1855"/>
    </row>
    <row r="1856" spans="6:6" x14ac:dyDescent="0.25">
      <c r="F1856"/>
    </row>
    <row r="1857" spans="6:6" x14ac:dyDescent="0.25">
      <c r="F1857"/>
    </row>
    <row r="1858" spans="6:6" x14ac:dyDescent="0.25">
      <c r="F1858"/>
    </row>
    <row r="1859" spans="6:6" x14ac:dyDescent="0.25">
      <c r="F1859"/>
    </row>
    <row r="1860" spans="6:6" x14ac:dyDescent="0.25">
      <c r="F1860"/>
    </row>
    <row r="1861" spans="6:6" x14ac:dyDescent="0.25">
      <c r="F1861"/>
    </row>
    <row r="1862" spans="6:6" x14ac:dyDescent="0.25">
      <c r="F1862"/>
    </row>
    <row r="1863" spans="6:6" x14ac:dyDescent="0.25">
      <c r="F1863"/>
    </row>
    <row r="1864" spans="6:6" x14ac:dyDescent="0.25">
      <c r="F1864"/>
    </row>
    <row r="1865" spans="6:6" x14ac:dyDescent="0.25">
      <c r="F1865"/>
    </row>
    <row r="1866" spans="6:6" x14ac:dyDescent="0.25">
      <c r="F1866"/>
    </row>
    <row r="1867" spans="6:6" x14ac:dyDescent="0.25">
      <c r="F1867"/>
    </row>
    <row r="1868" spans="6:6" x14ac:dyDescent="0.25">
      <c r="F1868"/>
    </row>
    <row r="1869" spans="6:6" x14ac:dyDescent="0.25">
      <c r="F1869"/>
    </row>
    <row r="1870" spans="6:6" x14ac:dyDescent="0.25">
      <c r="F1870"/>
    </row>
    <row r="1871" spans="6:6" x14ac:dyDescent="0.25">
      <c r="F1871"/>
    </row>
    <row r="1872" spans="6:6" x14ac:dyDescent="0.25">
      <c r="F1872"/>
    </row>
    <row r="1873" spans="6:6" x14ac:dyDescent="0.25">
      <c r="F1873"/>
    </row>
    <row r="1874" spans="6:6" x14ac:dyDescent="0.25">
      <c r="F1874"/>
    </row>
    <row r="1875" spans="6:6" x14ac:dyDescent="0.25">
      <c r="F1875"/>
    </row>
    <row r="1876" spans="6:6" x14ac:dyDescent="0.25">
      <c r="F1876"/>
    </row>
    <row r="1877" spans="6:6" x14ac:dyDescent="0.25">
      <c r="F1877"/>
    </row>
    <row r="1878" spans="6:6" x14ac:dyDescent="0.25">
      <c r="F1878"/>
    </row>
    <row r="1879" spans="6:6" x14ac:dyDescent="0.25">
      <c r="F1879"/>
    </row>
    <row r="1880" spans="6:6" x14ac:dyDescent="0.25">
      <c r="F1880"/>
    </row>
    <row r="1881" spans="6:6" x14ac:dyDescent="0.25">
      <c r="F1881"/>
    </row>
    <row r="1882" spans="6:6" x14ac:dyDescent="0.25">
      <c r="F1882"/>
    </row>
    <row r="1883" spans="6:6" x14ac:dyDescent="0.25">
      <c r="F1883"/>
    </row>
    <row r="1884" spans="6:6" x14ac:dyDescent="0.25">
      <c r="F1884"/>
    </row>
    <row r="1885" spans="6:6" x14ac:dyDescent="0.25">
      <c r="F1885"/>
    </row>
    <row r="1886" spans="6:6" x14ac:dyDescent="0.25">
      <c r="F1886"/>
    </row>
    <row r="1887" spans="6:6" x14ac:dyDescent="0.25">
      <c r="F1887"/>
    </row>
    <row r="1888" spans="6:6" x14ac:dyDescent="0.25">
      <c r="F1888"/>
    </row>
    <row r="1889" spans="6:6" x14ac:dyDescent="0.25">
      <c r="F1889"/>
    </row>
    <row r="1890" spans="6:6" x14ac:dyDescent="0.25">
      <c r="F1890"/>
    </row>
    <row r="1891" spans="6:6" x14ac:dyDescent="0.25">
      <c r="F1891"/>
    </row>
    <row r="1892" spans="6:6" x14ac:dyDescent="0.25">
      <c r="F1892"/>
    </row>
    <row r="1893" spans="6:6" x14ac:dyDescent="0.25">
      <c r="F1893"/>
    </row>
    <row r="1894" spans="6:6" x14ac:dyDescent="0.25">
      <c r="F1894"/>
    </row>
    <row r="1895" spans="6:6" x14ac:dyDescent="0.25">
      <c r="F1895"/>
    </row>
    <row r="1896" spans="6:6" x14ac:dyDescent="0.25">
      <c r="F1896"/>
    </row>
    <row r="1897" spans="6:6" x14ac:dyDescent="0.25">
      <c r="F1897"/>
    </row>
    <row r="1898" spans="6:6" x14ac:dyDescent="0.25">
      <c r="F1898"/>
    </row>
    <row r="1899" spans="6:6" x14ac:dyDescent="0.25">
      <c r="F1899"/>
    </row>
    <row r="1900" spans="6:6" x14ac:dyDescent="0.25">
      <c r="F1900"/>
    </row>
    <row r="1901" spans="6:6" x14ac:dyDescent="0.25">
      <c r="F1901"/>
    </row>
    <row r="1902" spans="6:6" x14ac:dyDescent="0.25">
      <c r="F1902"/>
    </row>
    <row r="1903" spans="6:6" x14ac:dyDescent="0.25">
      <c r="F1903"/>
    </row>
    <row r="1904" spans="6:6" x14ac:dyDescent="0.25">
      <c r="F1904"/>
    </row>
    <row r="1905" spans="6:6" x14ac:dyDescent="0.25">
      <c r="F1905"/>
    </row>
    <row r="1906" spans="6:6" x14ac:dyDescent="0.25">
      <c r="F1906"/>
    </row>
    <row r="1907" spans="6:6" x14ac:dyDescent="0.25">
      <c r="F1907"/>
    </row>
    <row r="1908" spans="6:6" x14ac:dyDescent="0.25">
      <c r="F1908"/>
    </row>
    <row r="1909" spans="6:6" x14ac:dyDescent="0.25">
      <c r="F1909"/>
    </row>
    <row r="1910" spans="6:6" x14ac:dyDescent="0.25">
      <c r="F1910"/>
    </row>
    <row r="1911" spans="6:6" x14ac:dyDescent="0.25">
      <c r="F1911"/>
    </row>
    <row r="1912" spans="6:6" x14ac:dyDescent="0.25">
      <c r="F1912"/>
    </row>
    <row r="1913" spans="6:6" x14ac:dyDescent="0.25">
      <c r="F1913"/>
    </row>
    <row r="1914" spans="6:6" x14ac:dyDescent="0.25">
      <c r="F1914"/>
    </row>
    <row r="1915" spans="6:6" x14ac:dyDescent="0.25">
      <c r="F1915"/>
    </row>
    <row r="1916" spans="6:6" x14ac:dyDescent="0.25">
      <c r="F1916"/>
    </row>
    <row r="1917" spans="6:6" x14ac:dyDescent="0.25">
      <c r="F1917"/>
    </row>
    <row r="1918" spans="6:6" x14ac:dyDescent="0.25">
      <c r="F1918"/>
    </row>
    <row r="1919" spans="6:6" x14ac:dyDescent="0.25">
      <c r="F1919"/>
    </row>
    <row r="1920" spans="6:6" x14ac:dyDescent="0.25">
      <c r="F1920"/>
    </row>
    <row r="1921" spans="6:6" x14ac:dyDescent="0.25">
      <c r="F1921"/>
    </row>
    <row r="1922" spans="6:6" x14ac:dyDescent="0.25">
      <c r="F1922"/>
    </row>
    <row r="1923" spans="6:6" x14ac:dyDescent="0.25">
      <c r="F1923"/>
    </row>
    <row r="1924" spans="6:6" x14ac:dyDescent="0.25">
      <c r="F1924"/>
    </row>
    <row r="1925" spans="6:6" x14ac:dyDescent="0.25">
      <c r="F1925"/>
    </row>
    <row r="1926" spans="6:6" x14ac:dyDescent="0.25">
      <c r="F1926"/>
    </row>
    <row r="1927" spans="6:6" x14ac:dyDescent="0.25">
      <c r="F1927"/>
    </row>
    <row r="1928" spans="6:6" x14ac:dyDescent="0.25">
      <c r="F1928"/>
    </row>
    <row r="1929" spans="6:6" x14ac:dyDescent="0.25">
      <c r="F1929"/>
    </row>
    <row r="1930" spans="6:6" x14ac:dyDescent="0.25">
      <c r="F1930"/>
    </row>
    <row r="1931" spans="6:6" x14ac:dyDescent="0.25">
      <c r="F1931"/>
    </row>
    <row r="1932" spans="6:6" x14ac:dyDescent="0.25">
      <c r="F1932"/>
    </row>
    <row r="1933" spans="6:6" x14ac:dyDescent="0.25">
      <c r="F1933"/>
    </row>
    <row r="1934" spans="6:6" x14ac:dyDescent="0.25">
      <c r="F1934"/>
    </row>
    <row r="1935" spans="6:6" x14ac:dyDescent="0.25">
      <c r="F1935"/>
    </row>
    <row r="1936" spans="6:6" x14ac:dyDescent="0.25">
      <c r="F1936"/>
    </row>
    <row r="1937" spans="6:6" x14ac:dyDescent="0.25">
      <c r="F1937"/>
    </row>
    <row r="1938" spans="6:6" x14ac:dyDescent="0.25">
      <c r="F1938"/>
    </row>
    <row r="1939" spans="6:6" x14ac:dyDescent="0.25">
      <c r="F1939"/>
    </row>
    <row r="1940" spans="6:6" x14ac:dyDescent="0.25">
      <c r="F1940"/>
    </row>
    <row r="1941" spans="6:6" x14ac:dyDescent="0.25">
      <c r="F1941"/>
    </row>
    <row r="1942" spans="6:6" x14ac:dyDescent="0.25">
      <c r="F1942"/>
    </row>
    <row r="1943" spans="6:6" x14ac:dyDescent="0.25">
      <c r="F1943"/>
    </row>
    <row r="1944" spans="6:6" x14ac:dyDescent="0.25">
      <c r="F1944"/>
    </row>
    <row r="1945" spans="6:6" x14ac:dyDescent="0.25">
      <c r="F1945"/>
    </row>
    <row r="1946" spans="6:6" x14ac:dyDescent="0.25">
      <c r="F1946"/>
    </row>
    <row r="1947" spans="6:6" x14ac:dyDescent="0.25">
      <c r="F1947"/>
    </row>
    <row r="1948" spans="6:6" x14ac:dyDescent="0.25">
      <c r="F1948"/>
    </row>
    <row r="1949" spans="6:6" x14ac:dyDescent="0.25">
      <c r="F1949"/>
    </row>
    <row r="1950" spans="6:6" x14ac:dyDescent="0.25">
      <c r="F1950"/>
    </row>
    <row r="1951" spans="6:6" x14ac:dyDescent="0.25">
      <c r="F1951"/>
    </row>
    <row r="1952" spans="6:6" x14ac:dyDescent="0.25">
      <c r="F1952"/>
    </row>
    <row r="1953" spans="6:6" x14ac:dyDescent="0.25">
      <c r="F1953"/>
    </row>
    <row r="1954" spans="6:6" x14ac:dyDescent="0.25">
      <c r="F1954"/>
    </row>
    <row r="1955" spans="6:6" x14ac:dyDescent="0.25">
      <c r="F1955"/>
    </row>
    <row r="1956" spans="6:6" x14ac:dyDescent="0.25">
      <c r="F1956"/>
    </row>
    <row r="1957" spans="6:6" x14ac:dyDescent="0.25">
      <c r="F1957"/>
    </row>
    <row r="1958" spans="6:6" x14ac:dyDescent="0.25">
      <c r="F1958"/>
    </row>
    <row r="1959" spans="6:6" x14ac:dyDescent="0.25">
      <c r="F1959"/>
    </row>
    <row r="1960" spans="6:6" x14ac:dyDescent="0.25">
      <c r="F1960"/>
    </row>
    <row r="1961" spans="6:6" x14ac:dyDescent="0.25">
      <c r="F1961"/>
    </row>
    <row r="1962" spans="6:6" x14ac:dyDescent="0.25">
      <c r="F1962"/>
    </row>
    <row r="1963" spans="6:6" x14ac:dyDescent="0.25">
      <c r="F1963"/>
    </row>
    <row r="1964" spans="6:6" x14ac:dyDescent="0.25">
      <c r="F1964"/>
    </row>
    <row r="1965" spans="6:6" x14ac:dyDescent="0.25">
      <c r="F1965"/>
    </row>
    <row r="1966" spans="6:6" x14ac:dyDescent="0.25">
      <c r="F1966"/>
    </row>
    <row r="1967" spans="6:6" x14ac:dyDescent="0.25">
      <c r="F1967"/>
    </row>
    <row r="1968" spans="6:6" x14ac:dyDescent="0.25">
      <c r="F1968"/>
    </row>
    <row r="1969" spans="6:6" x14ac:dyDescent="0.25">
      <c r="F1969"/>
    </row>
    <row r="1970" spans="6:6" x14ac:dyDescent="0.25">
      <c r="F1970"/>
    </row>
    <row r="1971" spans="6:6" x14ac:dyDescent="0.25">
      <c r="F1971"/>
    </row>
    <row r="1972" spans="6:6" x14ac:dyDescent="0.25">
      <c r="F1972"/>
    </row>
    <row r="1973" spans="6:6" x14ac:dyDescent="0.25">
      <c r="F1973"/>
    </row>
    <row r="1974" spans="6:6" x14ac:dyDescent="0.25">
      <c r="F1974"/>
    </row>
    <row r="1975" spans="6:6" x14ac:dyDescent="0.25">
      <c r="F1975"/>
    </row>
    <row r="1976" spans="6:6" x14ac:dyDescent="0.25">
      <c r="F1976"/>
    </row>
    <row r="1977" spans="6:6" x14ac:dyDescent="0.25">
      <c r="F1977"/>
    </row>
    <row r="1978" spans="6:6" x14ac:dyDescent="0.25">
      <c r="F1978"/>
    </row>
    <row r="1979" spans="6:6" x14ac:dyDescent="0.25">
      <c r="F1979"/>
    </row>
    <row r="1980" spans="6:6" x14ac:dyDescent="0.25">
      <c r="F1980"/>
    </row>
    <row r="1981" spans="6:6" x14ac:dyDescent="0.25">
      <c r="F1981"/>
    </row>
    <row r="1982" spans="6:6" x14ac:dyDescent="0.25">
      <c r="F1982"/>
    </row>
    <row r="1983" spans="6:6" x14ac:dyDescent="0.25">
      <c r="F1983"/>
    </row>
    <row r="1984" spans="6:6" x14ac:dyDescent="0.25">
      <c r="F1984"/>
    </row>
    <row r="1985" spans="6:6" x14ac:dyDescent="0.25">
      <c r="F1985"/>
    </row>
    <row r="1986" spans="6:6" x14ac:dyDescent="0.25">
      <c r="F1986"/>
    </row>
    <row r="1987" spans="6:6" x14ac:dyDescent="0.25">
      <c r="F1987"/>
    </row>
    <row r="1988" spans="6:6" x14ac:dyDescent="0.25">
      <c r="F1988"/>
    </row>
    <row r="1989" spans="6:6" x14ac:dyDescent="0.25">
      <c r="F1989"/>
    </row>
    <row r="1990" spans="6:6" x14ac:dyDescent="0.25">
      <c r="F1990"/>
    </row>
    <row r="1991" spans="6:6" x14ac:dyDescent="0.25">
      <c r="F1991"/>
    </row>
    <row r="1992" spans="6:6" x14ac:dyDescent="0.25">
      <c r="F1992"/>
    </row>
    <row r="1993" spans="6:6" x14ac:dyDescent="0.25">
      <c r="F1993"/>
    </row>
    <row r="1994" spans="6:6" x14ac:dyDescent="0.25">
      <c r="F1994"/>
    </row>
    <row r="1995" spans="6:6" x14ac:dyDescent="0.25">
      <c r="F1995"/>
    </row>
    <row r="1996" spans="6:6" x14ac:dyDescent="0.25">
      <c r="F1996"/>
    </row>
    <row r="1997" spans="6:6" x14ac:dyDescent="0.25">
      <c r="F1997"/>
    </row>
    <row r="1998" spans="6:6" x14ac:dyDescent="0.25">
      <c r="F1998"/>
    </row>
    <row r="1999" spans="6:6" x14ac:dyDescent="0.25">
      <c r="F1999"/>
    </row>
    <row r="2000" spans="6:6" x14ac:dyDescent="0.25">
      <c r="F2000"/>
    </row>
    <row r="2001" spans="6:6" x14ac:dyDescent="0.25">
      <c r="F2001"/>
    </row>
    <row r="2002" spans="6:6" x14ac:dyDescent="0.25">
      <c r="F2002"/>
    </row>
    <row r="2003" spans="6:6" x14ac:dyDescent="0.25">
      <c r="F2003"/>
    </row>
    <row r="2004" spans="6:6" x14ac:dyDescent="0.25">
      <c r="F2004"/>
    </row>
    <row r="2005" spans="6:6" x14ac:dyDescent="0.25">
      <c r="F2005"/>
    </row>
    <row r="2006" spans="6:6" x14ac:dyDescent="0.25">
      <c r="F2006"/>
    </row>
    <row r="2007" spans="6:6" x14ac:dyDescent="0.25">
      <c r="F2007"/>
    </row>
    <row r="2008" spans="6:6" x14ac:dyDescent="0.25">
      <c r="F2008"/>
    </row>
    <row r="2009" spans="6:6" x14ac:dyDescent="0.25">
      <c r="F2009"/>
    </row>
    <row r="2010" spans="6:6" x14ac:dyDescent="0.25">
      <c r="F2010"/>
    </row>
    <row r="2011" spans="6:6" x14ac:dyDescent="0.25">
      <c r="F2011"/>
    </row>
    <row r="2012" spans="6:6" x14ac:dyDescent="0.25">
      <c r="F2012"/>
    </row>
    <row r="2013" spans="6:6" x14ac:dyDescent="0.25">
      <c r="F2013"/>
    </row>
    <row r="2014" spans="6:6" x14ac:dyDescent="0.25">
      <c r="F2014"/>
    </row>
    <row r="2015" spans="6:6" x14ac:dyDescent="0.25">
      <c r="F2015"/>
    </row>
    <row r="2016" spans="6:6" x14ac:dyDescent="0.25">
      <c r="F2016"/>
    </row>
    <row r="2017" spans="6:6" x14ac:dyDescent="0.25">
      <c r="F2017"/>
    </row>
    <row r="2018" spans="6:6" x14ac:dyDescent="0.25">
      <c r="F2018"/>
    </row>
    <row r="2019" spans="6:6" x14ac:dyDescent="0.25">
      <c r="F2019"/>
    </row>
    <row r="2020" spans="6:6" x14ac:dyDescent="0.25">
      <c r="F2020"/>
    </row>
    <row r="2021" spans="6:6" x14ac:dyDescent="0.25">
      <c r="F2021"/>
    </row>
    <row r="2022" spans="6:6" x14ac:dyDescent="0.25">
      <c r="F2022"/>
    </row>
    <row r="2023" spans="6:6" x14ac:dyDescent="0.25">
      <c r="F2023"/>
    </row>
    <row r="2024" spans="6:6" x14ac:dyDescent="0.25">
      <c r="F2024"/>
    </row>
    <row r="2025" spans="6:6" x14ac:dyDescent="0.25">
      <c r="F2025"/>
    </row>
    <row r="2026" spans="6:6" x14ac:dyDescent="0.25">
      <c r="F2026"/>
    </row>
    <row r="2027" spans="6:6" x14ac:dyDescent="0.25">
      <c r="F2027"/>
    </row>
    <row r="2028" spans="6:6" x14ac:dyDescent="0.25">
      <c r="F2028"/>
    </row>
    <row r="2029" spans="6:6" x14ac:dyDescent="0.25">
      <c r="F2029"/>
    </row>
    <row r="2030" spans="6:6" x14ac:dyDescent="0.25">
      <c r="F2030"/>
    </row>
    <row r="2031" spans="6:6" x14ac:dyDescent="0.25">
      <c r="F2031"/>
    </row>
    <row r="2032" spans="6:6" x14ac:dyDescent="0.25">
      <c r="F2032"/>
    </row>
    <row r="2033" spans="6:6" x14ac:dyDescent="0.25">
      <c r="F2033"/>
    </row>
    <row r="2034" spans="6:6" x14ac:dyDescent="0.25">
      <c r="F2034"/>
    </row>
    <row r="2035" spans="6:6" x14ac:dyDescent="0.25">
      <c r="F2035"/>
    </row>
    <row r="2036" spans="6:6" x14ac:dyDescent="0.25">
      <c r="F2036"/>
    </row>
    <row r="2037" spans="6:6" x14ac:dyDescent="0.25">
      <c r="F2037"/>
    </row>
    <row r="2038" spans="6:6" x14ac:dyDescent="0.25">
      <c r="F2038"/>
    </row>
    <row r="2039" spans="6:6" x14ac:dyDescent="0.25">
      <c r="F2039"/>
    </row>
    <row r="2040" spans="6:6" x14ac:dyDescent="0.25">
      <c r="F2040"/>
    </row>
    <row r="2041" spans="6:6" x14ac:dyDescent="0.25">
      <c r="F2041"/>
    </row>
    <row r="2042" spans="6:6" x14ac:dyDescent="0.25">
      <c r="F2042"/>
    </row>
    <row r="2043" spans="6:6" x14ac:dyDescent="0.25">
      <c r="F2043"/>
    </row>
    <row r="2044" spans="6:6" x14ac:dyDescent="0.25">
      <c r="F2044"/>
    </row>
    <row r="2045" spans="6:6" x14ac:dyDescent="0.25">
      <c r="F2045"/>
    </row>
    <row r="2046" spans="6:6" x14ac:dyDescent="0.25">
      <c r="F2046"/>
    </row>
    <row r="2047" spans="6:6" x14ac:dyDescent="0.25">
      <c r="F2047"/>
    </row>
    <row r="2048" spans="6:6" x14ac:dyDescent="0.25">
      <c r="F2048"/>
    </row>
    <row r="2049" spans="6:6" x14ac:dyDescent="0.25">
      <c r="F2049"/>
    </row>
    <row r="2050" spans="6:6" x14ac:dyDescent="0.25">
      <c r="F2050"/>
    </row>
    <row r="2051" spans="6:6" x14ac:dyDescent="0.25">
      <c r="F2051"/>
    </row>
    <row r="2052" spans="6:6" x14ac:dyDescent="0.25">
      <c r="F2052"/>
    </row>
    <row r="2053" spans="6:6" x14ac:dyDescent="0.25">
      <c r="F2053"/>
    </row>
    <row r="2054" spans="6:6" x14ac:dyDescent="0.25">
      <c r="F2054"/>
    </row>
    <row r="2055" spans="6:6" x14ac:dyDescent="0.25">
      <c r="F2055"/>
    </row>
    <row r="2056" spans="6:6" x14ac:dyDescent="0.25">
      <c r="F2056"/>
    </row>
    <row r="2057" spans="6:6" x14ac:dyDescent="0.25">
      <c r="F2057"/>
    </row>
    <row r="2058" spans="6:6" x14ac:dyDescent="0.25">
      <c r="F2058"/>
    </row>
    <row r="2059" spans="6:6" x14ac:dyDescent="0.25">
      <c r="F2059"/>
    </row>
    <row r="2060" spans="6:6" x14ac:dyDescent="0.25">
      <c r="F2060"/>
    </row>
    <row r="2061" spans="6:6" x14ac:dyDescent="0.25">
      <c r="F2061"/>
    </row>
    <row r="2062" spans="6:6" x14ac:dyDescent="0.25">
      <c r="F2062"/>
    </row>
    <row r="2063" spans="6:6" x14ac:dyDescent="0.25">
      <c r="F2063"/>
    </row>
    <row r="2064" spans="6:6" x14ac:dyDescent="0.25">
      <c r="F2064"/>
    </row>
    <row r="2065" spans="6:6" x14ac:dyDescent="0.25">
      <c r="F2065"/>
    </row>
    <row r="2066" spans="6:6" x14ac:dyDescent="0.25">
      <c r="F2066"/>
    </row>
    <row r="2067" spans="6:6" x14ac:dyDescent="0.25">
      <c r="F2067"/>
    </row>
    <row r="2068" spans="6:6" x14ac:dyDescent="0.25">
      <c r="F2068"/>
    </row>
    <row r="2069" spans="6:6" x14ac:dyDescent="0.25">
      <c r="F2069"/>
    </row>
    <row r="2070" spans="6:6" x14ac:dyDescent="0.25">
      <c r="F2070"/>
    </row>
    <row r="2071" spans="6:6" x14ac:dyDescent="0.25">
      <c r="F2071"/>
    </row>
    <row r="2072" spans="6:6" x14ac:dyDescent="0.25">
      <c r="F2072"/>
    </row>
    <row r="2073" spans="6:6" x14ac:dyDescent="0.25">
      <c r="F2073"/>
    </row>
    <row r="2074" spans="6:6" x14ac:dyDescent="0.25">
      <c r="F2074"/>
    </row>
    <row r="2075" spans="6:6" x14ac:dyDescent="0.25">
      <c r="F2075"/>
    </row>
    <row r="2076" spans="6:6" x14ac:dyDescent="0.25">
      <c r="F2076"/>
    </row>
    <row r="2077" spans="6:6" x14ac:dyDescent="0.25">
      <c r="F2077"/>
    </row>
    <row r="2078" spans="6:6" x14ac:dyDescent="0.25">
      <c r="F2078"/>
    </row>
    <row r="2079" spans="6:6" x14ac:dyDescent="0.25">
      <c r="F2079"/>
    </row>
    <row r="2080" spans="6:6" x14ac:dyDescent="0.25">
      <c r="F2080"/>
    </row>
    <row r="2081" spans="6:6" x14ac:dyDescent="0.25">
      <c r="F2081"/>
    </row>
    <row r="2082" spans="6:6" x14ac:dyDescent="0.25">
      <c r="F2082"/>
    </row>
    <row r="2083" spans="6:6" x14ac:dyDescent="0.25">
      <c r="F2083"/>
    </row>
    <row r="2084" spans="6:6" x14ac:dyDescent="0.25">
      <c r="F2084"/>
    </row>
    <row r="2085" spans="6:6" x14ac:dyDescent="0.25">
      <c r="F2085"/>
    </row>
    <row r="2086" spans="6:6" x14ac:dyDescent="0.25">
      <c r="F2086"/>
    </row>
    <row r="2087" spans="6:6" x14ac:dyDescent="0.25">
      <c r="F2087"/>
    </row>
    <row r="2088" spans="6:6" x14ac:dyDescent="0.25">
      <c r="F2088"/>
    </row>
    <row r="2089" spans="6:6" x14ac:dyDescent="0.25">
      <c r="F2089"/>
    </row>
    <row r="2090" spans="6:6" x14ac:dyDescent="0.25">
      <c r="F2090"/>
    </row>
    <row r="2091" spans="6:6" x14ac:dyDescent="0.25">
      <c r="F2091"/>
    </row>
    <row r="2092" spans="6:6" x14ac:dyDescent="0.25">
      <c r="F2092"/>
    </row>
    <row r="2093" spans="6:6" x14ac:dyDescent="0.25">
      <c r="F2093"/>
    </row>
    <row r="2094" spans="6:6" x14ac:dyDescent="0.25">
      <c r="F2094"/>
    </row>
    <row r="2095" spans="6:6" x14ac:dyDescent="0.25">
      <c r="F2095"/>
    </row>
    <row r="2096" spans="6:6" x14ac:dyDescent="0.25">
      <c r="F2096"/>
    </row>
    <row r="2097" spans="6:6" x14ac:dyDescent="0.25">
      <c r="F2097"/>
    </row>
    <row r="2098" spans="6:6" x14ac:dyDescent="0.25">
      <c r="F2098"/>
    </row>
    <row r="2099" spans="6:6" x14ac:dyDescent="0.25">
      <c r="F2099"/>
    </row>
    <row r="2100" spans="6:6" x14ac:dyDescent="0.25">
      <c r="F2100"/>
    </row>
    <row r="2101" spans="6:6" x14ac:dyDescent="0.25">
      <c r="F2101"/>
    </row>
    <row r="2102" spans="6:6" x14ac:dyDescent="0.25">
      <c r="F2102"/>
    </row>
    <row r="2103" spans="6:6" x14ac:dyDescent="0.25">
      <c r="F2103"/>
    </row>
    <row r="2104" spans="6:6" x14ac:dyDescent="0.25">
      <c r="F2104"/>
    </row>
    <row r="2105" spans="6:6" x14ac:dyDescent="0.25">
      <c r="F2105"/>
    </row>
    <row r="2106" spans="6:6" x14ac:dyDescent="0.25">
      <c r="F2106"/>
    </row>
    <row r="2107" spans="6:6" x14ac:dyDescent="0.25">
      <c r="F2107"/>
    </row>
    <row r="2108" spans="6:6" x14ac:dyDescent="0.25">
      <c r="F2108"/>
    </row>
    <row r="2109" spans="6:6" x14ac:dyDescent="0.25">
      <c r="F2109"/>
    </row>
    <row r="2110" spans="6:6" x14ac:dyDescent="0.25">
      <c r="F2110"/>
    </row>
    <row r="2111" spans="6:6" x14ac:dyDescent="0.25">
      <c r="F2111"/>
    </row>
    <row r="2112" spans="6:6" x14ac:dyDescent="0.25">
      <c r="F2112"/>
    </row>
    <row r="2113" spans="6:6" x14ac:dyDescent="0.25">
      <c r="F2113"/>
    </row>
    <row r="2114" spans="6:6" x14ac:dyDescent="0.25">
      <c r="F2114"/>
    </row>
    <row r="2115" spans="6:6" x14ac:dyDescent="0.25">
      <c r="F2115"/>
    </row>
    <row r="2116" spans="6:6" x14ac:dyDescent="0.25">
      <c r="F2116"/>
    </row>
    <row r="2117" spans="6:6" x14ac:dyDescent="0.25">
      <c r="F2117"/>
    </row>
    <row r="2118" spans="6:6" x14ac:dyDescent="0.25">
      <c r="F2118"/>
    </row>
    <row r="2119" spans="6:6" x14ac:dyDescent="0.25">
      <c r="F2119"/>
    </row>
    <row r="2120" spans="6:6" x14ac:dyDescent="0.25">
      <c r="F2120"/>
    </row>
    <row r="2121" spans="6:6" x14ac:dyDescent="0.25">
      <c r="F2121"/>
    </row>
    <row r="2122" spans="6:6" x14ac:dyDescent="0.25">
      <c r="F2122"/>
    </row>
    <row r="2123" spans="6:6" x14ac:dyDescent="0.25">
      <c r="F2123"/>
    </row>
    <row r="2124" spans="6:6" x14ac:dyDescent="0.25">
      <c r="F2124"/>
    </row>
    <row r="2125" spans="6:6" x14ac:dyDescent="0.25">
      <c r="F2125"/>
    </row>
    <row r="2126" spans="6:6" x14ac:dyDescent="0.25">
      <c r="F2126"/>
    </row>
    <row r="2127" spans="6:6" x14ac:dyDescent="0.25">
      <c r="F2127"/>
    </row>
    <row r="2128" spans="6:6" x14ac:dyDescent="0.25">
      <c r="F2128"/>
    </row>
    <row r="2129" spans="6:6" x14ac:dyDescent="0.25">
      <c r="F2129"/>
    </row>
    <row r="2130" spans="6:6" x14ac:dyDescent="0.25">
      <c r="F2130"/>
    </row>
    <row r="2131" spans="6:6" x14ac:dyDescent="0.25">
      <c r="F2131"/>
    </row>
    <row r="2132" spans="6:6" x14ac:dyDescent="0.25">
      <c r="F2132"/>
    </row>
    <row r="2133" spans="6:6" x14ac:dyDescent="0.25">
      <c r="F2133"/>
    </row>
    <row r="2134" spans="6:6" x14ac:dyDescent="0.25">
      <c r="F2134"/>
    </row>
    <row r="2135" spans="6:6" x14ac:dyDescent="0.25">
      <c r="F2135"/>
    </row>
    <row r="2136" spans="6:6" x14ac:dyDescent="0.25">
      <c r="F2136"/>
    </row>
    <row r="2137" spans="6:6" x14ac:dyDescent="0.25">
      <c r="F2137"/>
    </row>
    <row r="2138" spans="6:6" x14ac:dyDescent="0.25">
      <c r="F2138"/>
    </row>
    <row r="2139" spans="6:6" x14ac:dyDescent="0.25">
      <c r="F2139"/>
    </row>
    <row r="2140" spans="6:6" x14ac:dyDescent="0.25">
      <c r="F2140"/>
    </row>
    <row r="2141" spans="6:6" x14ac:dyDescent="0.25">
      <c r="F2141"/>
    </row>
    <row r="2142" spans="6:6" x14ac:dyDescent="0.25">
      <c r="F2142"/>
    </row>
    <row r="2143" spans="6:6" x14ac:dyDescent="0.25">
      <c r="F2143"/>
    </row>
    <row r="2144" spans="6:6" x14ac:dyDescent="0.25">
      <c r="F2144"/>
    </row>
    <row r="2145" spans="6:6" x14ac:dyDescent="0.25">
      <c r="F2145"/>
    </row>
    <row r="2146" spans="6:6" x14ac:dyDescent="0.25">
      <c r="F2146"/>
    </row>
    <row r="2147" spans="6:6" x14ac:dyDescent="0.25">
      <c r="F2147"/>
    </row>
    <row r="2148" spans="6:6" x14ac:dyDescent="0.25">
      <c r="F2148"/>
    </row>
    <row r="2149" spans="6:6" x14ac:dyDescent="0.25">
      <c r="F2149"/>
    </row>
    <row r="2150" spans="6:6" x14ac:dyDescent="0.25">
      <c r="F2150"/>
    </row>
    <row r="2151" spans="6:6" x14ac:dyDescent="0.25">
      <c r="F2151"/>
    </row>
    <row r="2152" spans="6:6" x14ac:dyDescent="0.25">
      <c r="F2152"/>
    </row>
    <row r="2153" spans="6:6" x14ac:dyDescent="0.25">
      <c r="F2153"/>
    </row>
    <row r="2154" spans="6:6" x14ac:dyDescent="0.25">
      <c r="F2154"/>
    </row>
    <row r="2155" spans="6:6" x14ac:dyDescent="0.25">
      <c r="F2155"/>
    </row>
    <row r="2156" spans="6:6" x14ac:dyDescent="0.25">
      <c r="F2156"/>
    </row>
    <row r="2157" spans="6:6" x14ac:dyDescent="0.25">
      <c r="F2157"/>
    </row>
    <row r="2158" spans="6:6" x14ac:dyDescent="0.25">
      <c r="F2158"/>
    </row>
    <row r="2159" spans="6:6" x14ac:dyDescent="0.25">
      <c r="F2159"/>
    </row>
    <row r="2160" spans="6:6" x14ac:dyDescent="0.25">
      <c r="F2160"/>
    </row>
    <row r="2161" spans="6:6" x14ac:dyDescent="0.25">
      <c r="F2161"/>
    </row>
    <row r="2162" spans="6:6" x14ac:dyDescent="0.25">
      <c r="F2162"/>
    </row>
    <row r="2163" spans="6:6" x14ac:dyDescent="0.25">
      <c r="F2163"/>
    </row>
    <row r="2164" spans="6:6" x14ac:dyDescent="0.25">
      <c r="F2164"/>
    </row>
    <row r="2165" spans="6:6" x14ac:dyDescent="0.25">
      <c r="F2165"/>
    </row>
    <row r="2166" spans="6:6" x14ac:dyDescent="0.25">
      <c r="F2166"/>
    </row>
    <row r="2167" spans="6:6" x14ac:dyDescent="0.25">
      <c r="F2167"/>
    </row>
    <row r="2168" spans="6:6" x14ac:dyDescent="0.25">
      <c r="F2168"/>
    </row>
    <row r="2169" spans="6:6" x14ac:dyDescent="0.25">
      <c r="F2169"/>
    </row>
    <row r="2170" spans="6:6" x14ac:dyDescent="0.25">
      <c r="F2170"/>
    </row>
    <row r="2171" spans="6:6" x14ac:dyDescent="0.25">
      <c r="F2171"/>
    </row>
    <row r="2172" spans="6:6" x14ac:dyDescent="0.25">
      <c r="F2172"/>
    </row>
    <row r="2173" spans="6:6" x14ac:dyDescent="0.25">
      <c r="F2173"/>
    </row>
    <row r="2174" spans="6:6" x14ac:dyDescent="0.25">
      <c r="F2174"/>
    </row>
    <row r="2175" spans="6:6" x14ac:dyDescent="0.25">
      <c r="F2175"/>
    </row>
    <row r="2176" spans="6:6" x14ac:dyDescent="0.25">
      <c r="F2176"/>
    </row>
    <row r="2177" spans="6:6" x14ac:dyDescent="0.25">
      <c r="F2177"/>
    </row>
    <row r="2178" spans="6:6" x14ac:dyDescent="0.25">
      <c r="F2178"/>
    </row>
    <row r="2179" spans="6:6" x14ac:dyDescent="0.25">
      <c r="F2179"/>
    </row>
    <row r="2180" spans="6:6" x14ac:dyDescent="0.25">
      <c r="F2180"/>
    </row>
    <row r="2181" spans="6:6" x14ac:dyDescent="0.25">
      <c r="F2181"/>
    </row>
    <row r="2182" spans="6:6" x14ac:dyDescent="0.25">
      <c r="F2182"/>
    </row>
    <row r="2183" spans="6:6" x14ac:dyDescent="0.25">
      <c r="F2183"/>
    </row>
    <row r="2184" spans="6:6" x14ac:dyDescent="0.25">
      <c r="F2184"/>
    </row>
    <row r="2185" spans="6:6" x14ac:dyDescent="0.25">
      <c r="F2185"/>
    </row>
    <row r="2186" spans="6:6" x14ac:dyDescent="0.25">
      <c r="F2186"/>
    </row>
    <row r="2187" spans="6:6" x14ac:dyDescent="0.25">
      <c r="F2187"/>
    </row>
    <row r="2188" spans="6:6" x14ac:dyDescent="0.25">
      <c r="F2188"/>
    </row>
    <row r="2189" spans="6:6" x14ac:dyDescent="0.25">
      <c r="F2189"/>
    </row>
    <row r="2190" spans="6:6" x14ac:dyDescent="0.25">
      <c r="F2190"/>
    </row>
    <row r="2191" spans="6:6" x14ac:dyDescent="0.25">
      <c r="F2191"/>
    </row>
    <row r="2192" spans="6:6" x14ac:dyDescent="0.25">
      <c r="F2192"/>
    </row>
    <row r="2193" spans="6:6" x14ac:dyDescent="0.25">
      <c r="F2193"/>
    </row>
    <row r="2194" spans="6:6" x14ac:dyDescent="0.25">
      <c r="F2194"/>
    </row>
    <row r="2195" spans="6:6" x14ac:dyDescent="0.25">
      <c r="F2195"/>
    </row>
    <row r="2196" spans="6:6" x14ac:dyDescent="0.25">
      <c r="F2196"/>
    </row>
    <row r="2197" spans="6:6" x14ac:dyDescent="0.25">
      <c r="F2197"/>
    </row>
    <row r="2198" spans="6:6" x14ac:dyDescent="0.25">
      <c r="F2198"/>
    </row>
    <row r="2199" spans="6:6" x14ac:dyDescent="0.25">
      <c r="F2199"/>
    </row>
    <row r="2200" spans="6:6" x14ac:dyDescent="0.25">
      <c r="F2200"/>
    </row>
    <row r="2201" spans="6:6" x14ac:dyDescent="0.25">
      <c r="F2201"/>
    </row>
    <row r="2202" spans="6:6" x14ac:dyDescent="0.25">
      <c r="F2202"/>
    </row>
    <row r="2203" spans="6:6" x14ac:dyDescent="0.25">
      <c r="F2203"/>
    </row>
    <row r="2204" spans="6:6" x14ac:dyDescent="0.25">
      <c r="F2204"/>
    </row>
    <row r="2205" spans="6:6" x14ac:dyDescent="0.25">
      <c r="F2205"/>
    </row>
    <row r="2206" spans="6:6" x14ac:dyDescent="0.25">
      <c r="F2206"/>
    </row>
    <row r="2207" spans="6:6" x14ac:dyDescent="0.25">
      <c r="F2207"/>
    </row>
    <row r="2208" spans="6:6" x14ac:dyDescent="0.25">
      <c r="F2208"/>
    </row>
    <row r="2209" spans="6:6" x14ac:dyDescent="0.25">
      <c r="F2209"/>
    </row>
    <row r="2210" spans="6:6" x14ac:dyDescent="0.25">
      <c r="F2210"/>
    </row>
    <row r="2211" spans="6:6" x14ac:dyDescent="0.25">
      <c r="F2211"/>
    </row>
    <row r="2212" spans="6:6" x14ac:dyDescent="0.25">
      <c r="F2212"/>
    </row>
    <row r="2213" spans="6:6" x14ac:dyDescent="0.25">
      <c r="F2213"/>
    </row>
    <row r="2214" spans="6:6" x14ac:dyDescent="0.25">
      <c r="F2214"/>
    </row>
    <row r="2215" spans="6:6" x14ac:dyDescent="0.25">
      <c r="F2215"/>
    </row>
    <row r="2216" spans="6:6" x14ac:dyDescent="0.25">
      <c r="F2216"/>
    </row>
    <row r="2217" spans="6:6" x14ac:dyDescent="0.25">
      <c r="F2217"/>
    </row>
    <row r="2218" spans="6:6" x14ac:dyDescent="0.25">
      <c r="F2218"/>
    </row>
    <row r="2219" spans="6:6" x14ac:dyDescent="0.25">
      <c r="F2219"/>
    </row>
    <row r="2220" spans="6:6" x14ac:dyDescent="0.25">
      <c r="F2220"/>
    </row>
    <row r="2221" spans="6:6" x14ac:dyDescent="0.25">
      <c r="F2221"/>
    </row>
    <row r="2222" spans="6:6" x14ac:dyDescent="0.25">
      <c r="F2222"/>
    </row>
    <row r="2223" spans="6:6" x14ac:dyDescent="0.25">
      <c r="F2223"/>
    </row>
    <row r="2224" spans="6:6" x14ac:dyDescent="0.25">
      <c r="F2224"/>
    </row>
    <row r="2225" spans="6:6" x14ac:dyDescent="0.25">
      <c r="F2225"/>
    </row>
    <row r="2226" spans="6:6" x14ac:dyDescent="0.25">
      <c r="F2226"/>
    </row>
    <row r="2227" spans="6:6" x14ac:dyDescent="0.25">
      <c r="F2227"/>
    </row>
    <row r="2228" spans="6:6" x14ac:dyDescent="0.25">
      <c r="F2228"/>
    </row>
    <row r="2229" spans="6:6" x14ac:dyDescent="0.25">
      <c r="F2229"/>
    </row>
    <row r="2230" spans="6:6" x14ac:dyDescent="0.25">
      <c r="F2230"/>
    </row>
    <row r="2231" spans="6:6" x14ac:dyDescent="0.25">
      <c r="F2231"/>
    </row>
    <row r="2232" spans="6:6" x14ac:dyDescent="0.25">
      <c r="F2232"/>
    </row>
    <row r="2233" spans="6:6" x14ac:dyDescent="0.25">
      <c r="F2233"/>
    </row>
    <row r="2234" spans="6:6" x14ac:dyDescent="0.25">
      <c r="F2234"/>
    </row>
    <row r="2235" spans="6:6" x14ac:dyDescent="0.25">
      <c r="F2235"/>
    </row>
    <row r="2236" spans="6:6" x14ac:dyDescent="0.25">
      <c r="F2236"/>
    </row>
    <row r="2237" spans="6:6" x14ac:dyDescent="0.25">
      <c r="F2237"/>
    </row>
    <row r="2238" spans="6:6" x14ac:dyDescent="0.25">
      <c r="F2238"/>
    </row>
    <row r="2239" spans="6:6" x14ac:dyDescent="0.25">
      <c r="F2239"/>
    </row>
    <row r="2240" spans="6:6" x14ac:dyDescent="0.25">
      <c r="F2240"/>
    </row>
    <row r="2241" spans="6:6" x14ac:dyDescent="0.25">
      <c r="F2241"/>
    </row>
    <row r="2242" spans="6:6" x14ac:dyDescent="0.25">
      <c r="F2242"/>
    </row>
    <row r="2243" spans="6:6" x14ac:dyDescent="0.25">
      <c r="F2243"/>
    </row>
    <row r="2244" spans="6:6" x14ac:dyDescent="0.25">
      <c r="F2244"/>
    </row>
    <row r="2245" spans="6:6" x14ac:dyDescent="0.25">
      <c r="F2245"/>
    </row>
    <row r="2246" spans="6:6" x14ac:dyDescent="0.25">
      <c r="F2246"/>
    </row>
    <row r="2247" spans="6:6" x14ac:dyDescent="0.25">
      <c r="F2247"/>
    </row>
    <row r="2248" spans="6:6" x14ac:dyDescent="0.25">
      <c r="F2248"/>
    </row>
    <row r="2249" spans="6:6" x14ac:dyDescent="0.25">
      <c r="F2249"/>
    </row>
    <row r="2250" spans="6:6" x14ac:dyDescent="0.25">
      <c r="F2250"/>
    </row>
    <row r="2251" spans="6:6" x14ac:dyDescent="0.25">
      <c r="F2251"/>
    </row>
    <row r="2252" spans="6:6" x14ac:dyDescent="0.25">
      <c r="F2252"/>
    </row>
    <row r="2253" spans="6:6" x14ac:dyDescent="0.25">
      <c r="F2253"/>
    </row>
    <row r="2254" spans="6:6" x14ac:dyDescent="0.25">
      <c r="F2254"/>
    </row>
    <row r="2255" spans="6:6" x14ac:dyDescent="0.25">
      <c r="F2255"/>
    </row>
    <row r="2256" spans="6:6" x14ac:dyDescent="0.25">
      <c r="F2256"/>
    </row>
    <row r="2257" spans="6:6" x14ac:dyDescent="0.25">
      <c r="F2257"/>
    </row>
    <row r="2258" spans="6:6" x14ac:dyDescent="0.25">
      <c r="F2258"/>
    </row>
    <row r="2259" spans="6:6" x14ac:dyDescent="0.25">
      <c r="F2259"/>
    </row>
    <row r="2260" spans="6:6" x14ac:dyDescent="0.25">
      <c r="F2260"/>
    </row>
    <row r="2261" spans="6:6" x14ac:dyDescent="0.25">
      <c r="F2261"/>
    </row>
    <row r="2262" spans="6:6" x14ac:dyDescent="0.25">
      <c r="F2262"/>
    </row>
    <row r="2263" spans="6:6" x14ac:dyDescent="0.25">
      <c r="F2263"/>
    </row>
    <row r="2264" spans="6:6" x14ac:dyDescent="0.25">
      <c r="F2264"/>
    </row>
    <row r="2265" spans="6:6" x14ac:dyDescent="0.25">
      <c r="F2265"/>
    </row>
    <row r="2266" spans="6:6" x14ac:dyDescent="0.25">
      <c r="F2266"/>
    </row>
    <row r="2267" spans="6:6" x14ac:dyDescent="0.25">
      <c r="F2267"/>
    </row>
    <row r="2268" spans="6:6" x14ac:dyDescent="0.25">
      <c r="F2268"/>
    </row>
    <row r="2269" spans="6:6" x14ac:dyDescent="0.25">
      <c r="F2269"/>
    </row>
    <row r="2270" spans="6:6" x14ac:dyDescent="0.25">
      <c r="F2270"/>
    </row>
    <row r="2271" spans="6:6" x14ac:dyDescent="0.25">
      <c r="F2271"/>
    </row>
    <row r="2272" spans="6:6" x14ac:dyDescent="0.25">
      <c r="F2272"/>
    </row>
    <row r="2273" spans="6:6" x14ac:dyDescent="0.25">
      <c r="F2273"/>
    </row>
    <row r="2274" spans="6:6" x14ac:dyDescent="0.25">
      <c r="F2274"/>
    </row>
    <row r="2275" spans="6:6" x14ac:dyDescent="0.25">
      <c r="F2275"/>
    </row>
    <row r="2276" spans="6:6" x14ac:dyDescent="0.25">
      <c r="F2276"/>
    </row>
    <row r="2277" spans="6:6" x14ac:dyDescent="0.25">
      <c r="F2277"/>
    </row>
    <row r="2278" spans="6:6" x14ac:dyDescent="0.25">
      <c r="F2278"/>
    </row>
    <row r="2279" spans="6:6" x14ac:dyDescent="0.25">
      <c r="F2279"/>
    </row>
    <row r="2280" spans="6:6" x14ac:dyDescent="0.25">
      <c r="F2280"/>
    </row>
    <row r="2281" spans="6:6" x14ac:dyDescent="0.25">
      <c r="F2281"/>
    </row>
    <row r="2282" spans="6:6" x14ac:dyDescent="0.25">
      <c r="F2282"/>
    </row>
    <row r="2283" spans="6:6" x14ac:dyDescent="0.25">
      <c r="F2283"/>
    </row>
    <row r="2284" spans="6:6" x14ac:dyDescent="0.25">
      <c r="F2284"/>
    </row>
    <row r="2285" spans="6:6" x14ac:dyDescent="0.25">
      <c r="F2285"/>
    </row>
    <row r="2286" spans="6:6" x14ac:dyDescent="0.25">
      <c r="F2286"/>
    </row>
    <row r="2287" spans="6:6" x14ac:dyDescent="0.25">
      <c r="F2287"/>
    </row>
    <row r="2288" spans="6:6" x14ac:dyDescent="0.25">
      <c r="F2288"/>
    </row>
    <row r="2289" spans="6:6" x14ac:dyDescent="0.25">
      <c r="F2289"/>
    </row>
    <row r="2290" spans="6:6" x14ac:dyDescent="0.25">
      <c r="F2290"/>
    </row>
    <row r="2291" spans="6:6" x14ac:dyDescent="0.25">
      <c r="F2291"/>
    </row>
    <row r="2292" spans="6:6" x14ac:dyDescent="0.25">
      <c r="F2292"/>
    </row>
    <row r="2293" spans="6:6" x14ac:dyDescent="0.25">
      <c r="F2293"/>
    </row>
    <row r="2294" spans="6:6" x14ac:dyDescent="0.25">
      <c r="F2294"/>
    </row>
    <row r="2295" spans="6:6" x14ac:dyDescent="0.25">
      <c r="F2295"/>
    </row>
    <row r="2296" spans="6:6" x14ac:dyDescent="0.25">
      <c r="F2296"/>
    </row>
    <row r="2297" spans="6:6" x14ac:dyDescent="0.25">
      <c r="F2297"/>
    </row>
    <row r="2298" spans="6:6" x14ac:dyDescent="0.25">
      <c r="F2298"/>
    </row>
    <row r="2299" spans="6:6" x14ac:dyDescent="0.25">
      <c r="F2299"/>
    </row>
    <row r="2300" spans="6:6" x14ac:dyDescent="0.25">
      <c r="F2300"/>
    </row>
    <row r="2301" spans="6:6" x14ac:dyDescent="0.25">
      <c r="F2301"/>
    </row>
    <row r="2302" spans="6:6" x14ac:dyDescent="0.25">
      <c r="F2302"/>
    </row>
    <row r="2303" spans="6:6" x14ac:dyDescent="0.25">
      <c r="F2303"/>
    </row>
    <row r="2304" spans="6:6" x14ac:dyDescent="0.25">
      <c r="F2304"/>
    </row>
    <row r="2305" spans="6:6" x14ac:dyDescent="0.25">
      <c r="F2305"/>
    </row>
    <row r="2306" spans="6:6" x14ac:dyDescent="0.25">
      <c r="F2306"/>
    </row>
    <row r="2307" spans="6:6" x14ac:dyDescent="0.25">
      <c r="F2307"/>
    </row>
    <row r="2308" spans="6:6" x14ac:dyDescent="0.25">
      <c r="F2308"/>
    </row>
    <row r="2309" spans="6:6" x14ac:dyDescent="0.25">
      <c r="F2309"/>
    </row>
    <row r="2310" spans="6:6" x14ac:dyDescent="0.25">
      <c r="F2310"/>
    </row>
    <row r="2311" spans="6:6" x14ac:dyDescent="0.25">
      <c r="F2311"/>
    </row>
    <row r="2312" spans="6:6" x14ac:dyDescent="0.25">
      <c r="F2312"/>
    </row>
    <row r="2313" spans="6:6" x14ac:dyDescent="0.25">
      <c r="F2313"/>
    </row>
    <row r="2314" spans="6:6" x14ac:dyDescent="0.25">
      <c r="F2314"/>
    </row>
    <row r="2315" spans="6:6" x14ac:dyDescent="0.25">
      <c r="F2315"/>
    </row>
    <row r="2316" spans="6:6" x14ac:dyDescent="0.25">
      <c r="F2316"/>
    </row>
    <row r="2317" spans="6:6" x14ac:dyDescent="0.25">
      <c r="F2317"/>
    </row>
    <row r="2318" spans="6:6" x14ac:dyDescent="0.25">
      <c r="F2318"/>
    </row>
    <row r="2319" spans="6:6" x14ac:dyDescent="0.25">
      <c r="F2319"/>
    </row>
    <row r="2320" spans="6:6" x14ac:dyDescent="0.25">
      <c r="F2320"/>
    </row>
    <row r="2321" spans="6:6" x14ac:dyDescent="0.25">
      <c r="F2321"/>
    </row>
    <row r="2322" spans="6:6" x14ac:dyDescent="0.25">
      <c r="F2322"/>
    </row>
    <row r="2323" spans="6:6" x14ac:dyDescent="0.25">
      <c r="F2323"/>
    </row>
    <row r="2324" spans="6:6" x14ac:dyDescent="0.25">
      <c r="F2324"/>
    </row>
    <row r="2325" spans="6:6" x14ac:dyDescent="0.25">
      <c r="F2325"/>
    </row>
    <row r="2326" spans="6:6" x14ac:dyDescent="0.25">
      <c r="F2326"/>
    </row>
    <row r="2327" spans="6:6" x14ac:dyDescent="0.25">
      <c r="F2327"/>
    </row>
    <row r="2328" spans="6:6" x14ac:dyDescent="0.25">
      <c r="F2328"/>
    </row>
    <row r="2329" spans="6:6" x14ac:dyDescent="0.25">
      <c r="F2329"/>
    </row>
    <row r="2330" spans="6:6" x14ac:dyDescent="0.25">
      <c r="F2330"/>
    </row>
    <row r="2331" spans="6:6" x14ac:dyDescent="0.25">
      <c r="F2331"/>
    </row>
    <row r="2332" spans="6:6" x14ac:dyDescent="0.25">
      <c r="F2332"/>
    </row>
    <row r="2333" spans="6:6" x14ac:dyDescent="0.25">
      <c r="F2333"/>
    </row>
    <row r="2334" spans="6:6" x14ac:dyDescent="0.25">
      <c r="F2334"/>
    </row>
    <row r="2335" spans="6:6" x14ac:dyDescent="0.25">
      <c r="F2335"/>
    </row>
    <row r="2336" spans="6:6" x14ac:dyDescent="0.25">
      <c r="F2336"/>
    </row>
    <row r="2337" spans="6:6" x14ac:dyDescent="0.25">
      <c r="F2337"/>
    </row>
    <row r="2338" spans="6:6" x14ac:dyDescent="0.25">
      <c r="F2338"/>
    </row>
    <row r="2339" spans="6:6" x14ac:dyDescent="0.25">
      <c r="F2339"/>
    </row>
    <row r="2340" spans="6:6" x14ac:dyDescent="0.25">
      <c r="F2340"/>
    </row>
    <row r="2341" spans="6:6" x14ac:dyDescent="0.25">
      <c r="F2341"/>
    </row>
    <row r="2342" spans="6:6" x14ac:dyDescent="0.25">
      <c r="F2342"/>
    </row>
    <row r="2343" spans="6:6" x14ac:dyDescent="0.25">
      <c r="F2343"/>
    </row>
    <row r="2344" spans="6:6" x14ac:dyDescent="0.25">
      <c r="F2344"/>
    </row>
    <row r="2345" spans="6:6" x14ac:dyDescent="0.25">
      <c r="F2345"/>
    </row>
    <row r="2346" spans="6:6" x14ac:dyDescent="0.25">
      <c r="F2346"/>
    </row>
    <row r="2347" spans="6:6" x14ac:dyDescent="0.25">
      <c r="F2347"/>
    </row>
    <row r="2348" spans="6:6" x14ac:dyDescent="0.25">
      <c r="F2348"/>
    </row>
    <row r="2349" spans="6:6" x14ac:dyDescent="0.25">
      <c r="F2349"/>
    </row>
    <row r="2350" spans="6:6" x14ac:dyDescent="0.25">
      <c r="F2350"/>
    </row>
    <row r="2351" spans="6:6" x14ac:dyDescent="0.25">
      <c r="F2351"/>
    </row>
    <row r="2352" spans="6:6" x14ac:dyDescent="0.25">
      <c r="F2352"/>
    </row>
    <row r="2353" spans="6:6" x14ac:dyDescent="0.25">
      <c r="F2353"/>
    </row>
    <row r="2354" spans="6:6" x14ac:dyDescent="0.25">
      <c r="F2354"/>
    </row>
    <row r="2355" spans="6:6" x14ac:dyDescent="0.25">
      <c r="F2355"/>
    </row>
    <row r="2356" spans="6:6" x14ac:dyDescent="0.25">
      <c r="F2356"/>
    </row>
    <row r="2357" spans="6:6" x14ac:dyDescent="0.25">
      <c r="F2357"/>
    </row>
    <row r="2358" spans="6:6" x14ac:dyDescent="0.25">
      <c r="F2358"/>
    </row>
    <row r="2359" spans="6:6" x14ac:dyDescent="0.25">
      <c r="F2359"/>
    </row>
    <row r="2360" spans="6:6" x14ac:dyDescent="0.25">
      <c r="F2360"/>
    </row>
    <row r="2361" spans="6:6" x14ac:dyDescent="0.25">
      <c r="F2361"/>
    </row>
    <row r="2362" spans="6:6" x14ac:dyDescent="0.25">
      <c r="F2362"/>
    </row>
    <row r="2363" spans="6:6" x14ac:dyDescent="0.25">
      <c r="F2363"/>
    </row>
    <row r="2364" spans="6:6" x14ac:dyDescent="0.25">
      <c r="F2364"/>
    </row>
    <row r="2365" spans="6:6" x14ac:dyDescent="0.25">
      <c r="F2365"/>
    </row>
    <row r="2366" spans="6:6" x14ac:dyDescent="0.25">
      <c r="F2366"/>
    </row>
    <row r="2367" spans="6:6" x14ac:dyDescent="0.25">
      <c r="F2367"/>
    </row>
    <row r="2368" spans="6:6" x14ac:dyDescent="0.25">
      <c r="F2368"/>
    </row>
    <row r="2369" spans="6:6" x14ac:dyDescent="0.25">
      <c r="F2369"/>
    </row>
    <row r="2370" spans="6:6" x14ac:dyDescent="0.25">
      <c r="F2370"/>
    </row>
    <row r="2371" spans="6:6" x14ac:dyDescent="0.25">
      <c r="F2371"/>
    </row>
    <row r="2372" spans="6:6" x14ac:dyDescent="0.25">
      <c r="F2372"/>
    </row>
    <row r="2373" spans="6:6" x14ac:dyDescent="0.25">
      <c r="F2373"/>
    </row>
    <row r="2374" spans="6:6" x14ac:dyDescent="0.25">
      <c r="F2374"/>
    </row>
    <row r="2375" spans="6:6" x14ac:dyDescent="0.25">
      <c r="F2375"/>
    </row>
    <row r="2376" spans="6:6" x14ac:dyDescent="0.25">
      <c r="F2376"/>
    </row>
    <row r="2377" spans="6:6" x14ac:dyDescent="0.25">
      <c r="F2377"/>
    </row>
    <row r="2378" spans="6:6" x14ac:dyDescent="0.25">
      <c r="F2378"/>
    </row>
    <row r="2379" spans="6:6" x14ac:dyDescent="0.25">
      <c r="F2379"/>
    </row>
    <row r="2380" spans="6:6" x14ac:dyDescent="0.25">
      <c r="F2380"/>
    </row>
    <row r="2381" spans="6:6" x14ac:dyDescent="0.25">
      <c r="F2381"/>
    </row>
    <row r="2382" spans="6:6" x14ac:dyDescent="0.25">
      <c r="F2382"/>
    </row>
    <row r="2383" spans="6:6" x14ac:dyDescent="0.25">
      <c r="F2383"/>
    </row>
    <row r="2384" spans="6:6" x14ac:dyDescent="0.25">
      <c r="F2384"/>
    </row>
    <row r="2385" spans="6:6" x14ac:dyDescent="0.25">
      <c r="F2385"/>
    </row>
    <row r="2386" spans="6:6" x14ac:dyDescent="0.25">
      <c r="F2386"/>
    </row>
    <row r="2387" spans="6:6" x14ac:dyDescent="0.25">
      <c r="F2387"/>
    </row>
    <row r="2388" spans="6:6" x14ac:dyDescent="0.25">
      <c r="F2388"/>
    </row>
    <row r="2389" spans="6:6" x14ac:dyDescent="0.25">
      <c r="F2389"/>
    </row>
    <row r="2390" spans="6:6" x14ac:dyDescent="0.25">
      <c r="F2390"/>
    </row>
    <row r="2391" spans="6:6" x14ac:dyDescent="0.25">
      <c r="F2391"/>
    </row>
    <row r="2392" spans="6:6" x14ac:dyDescent="0.25">
      <c r="F2392"/>
    </row>
    <row r="2393" spans="6:6" x14ac:dyDescent="0.25">
      <c r="F2393"/>
    </row>
    <row r="2394" spans="6:6" x14ac:dyDescent="0.25">
      <c r="F2394"/>
    </row>
    <row r="2395" spans="6:6" x14ac:dyDescent="0.25">
      <c r="F2395"/>
    </row>
    <row r="2396" spans="6:6" x14ac:dyDescent="0.25">
      <c r="F2396"/>
    </row>
    <row r="2397" spans="6:6" x14ac:dyDescent="0.25">
      <c r="F2397"/>
    </row>
    <row r="2398" spans="6:6" x14ac:dyDescent="0.25">
      <c r="F2398"/>
    </row>
    <row r="2399" spans="6:6" x14ac:dyDescent="0.25">
      <c r="F2399"/>
    </row>
    <row r="2400" spans="6:6" x14ac:dyDescent="0.25">
      <c r="F2400"/>
    </row>
    <row r="2401" spans="6:6" x14ac:dyDescent="0.25">
      <c r="F2401"/>
    </row>
    <row r="2402" spans="6:6" x14ac:dyDescent="0.25">
      <c r="F2402"/>
    </row>
    <row r="2403" spans="6:6" x14ac:dyDescent="0.25">
      <c r="F2403"/>
    </row>
    <row r="2404" spans="6:6" x14ac:dyDescent="0.25">
      <c r="F2404"/>
    </row>
    <row r="2405" spans="6:6" x14ac:dyDescent="0.25">
      <c r="F2405"/>
    </row>
    <row r="2406" spans="6:6" x14ac:dyDescent="0.25">
      <c r="F2406"/>
    </row>
    <row r="2407" spans="6:6" x14ac:dyDescent="0.25">
      <c r="F2407"/>
    </row>
    <row r="2408" spans="6:6" x14ac:dyDescent="0.25">
      <c r="F2408"/>
    </row>
    <row r="2409" spans="6:6" x14ac:dyDescent="0.25">
      <c r="F2409"/>
    </row>
    <row r="2410" spans="6:6" x14ac:dyDescent="0.25">
      <c r="F2410"/>
    </row>
    <row r="2411" spans="6:6" x14ac:dyDescent="0.25">
      <c r="F2411"/>
    </row>
    <row r="2412" spans="6:6" x14ac:dyDescent="0.25">
      <c r="F2412"/>
    </row>
    <row r="2413" spans="6:6" x14ac:dyDescent="0.25">
      <c r="F2413"/>
    </row>
    <row r="2414" spans="6:6" x14ac:dyDescent="0.25">
      <c r="F2414"/>
    </row>
    <row r="2415" spans="6:6" x14ac:dyDescent="0.25">
      <c r="F2415"/>
    </row>
    <row r="2416" spans="6:6" x14ac:dyDescent="0.25">
      <c r="F2416"/>
    </row>
    <row r="2417" spans="6:6" x14ac:dyDescent="0.25">
      <c r="F2417"/>
    </row>
    <row r="2418" spans="6:6" x14ac:dyDescent="0.25">
      <c r="F2418"/>
    </row>
    <row r="2419" spans="6:6" x14ac:dyDescent="0.25">
      <c r="F2419"/>
    </row>
    <row r="2420" spans="6:6" x14ac:dyDescent="0.25">
      <c r="F2420"/>
    </row>
    <row r="2421" spans="6:6" x14ac:dyDescent="0.25">
      <c r="F2421"/>
    </row>
    <row r="2422" spans="6:6" x14ac:dyDescent="0.25">
      <c r="F2422"/>
    </row>
    <row r="2423" spans="6:6" x14ac:dyDescent="0.25">
      <c r="F2423"/>
    </row>
    <row r="2424" spans="6:6" x14ac:dyDescent="0.25">
      <c r="F2424"/>
    </row>
    <row r="2425" spans="6:6" x14ac:dyDescent="0.25">
      <c r="F2425"/>
    </row>
    <row r="2426" spans="6:6" x14ac:dyDescent="0.25">
      <c r="F2426"/>
    </row>
    <row r="2427" spans="6:6" x14ac:dyDescent="0.25">
      <c r="F2427"/>
    </row>
    <row r="2428" spans="6:6" x14ac:dyDescent="0.25">
      <c r="F2428"/>
    </row>
    <row r="2429" spans="6:6" x14ac:dyDescent="0.25">
      <c r="F2429"/>
    </row>
    <row r="2430" spans="6:6" x14ac:dyDescent="0.25">
      <c r="F2430"/>
    </row>
    <row r="2431" spans="6:6" x14ac:dyDescent="0.25">
      <c r="F2431"/>
    </row>
    <row r="2432" spans="6:6" x14ac:dyDescent="0.25">
      <c r="F2432"/>
    </row>
    <row r="2433" spans="6:6" x14ac:dyDescent="0.25">
      <c r="F2433"/>
    </row>
    <row r="2434" spans="6:6" x14ac:dyDescent="0.25">
      <c r="F2434"/>
    </row>
    <row r="2435" spans="6:6" x14ac:dyDescent="0.25">
      <c r="F2435"/>
    </row>
    <row r="2436" spans="6:6" x14ac:dyDescent="0.25">
      <c r="F2436"/>
    </row>
    <row r="2437" spans="6:6" x14ac:dyDescent="0.25">
      <c r="F2437"/>
    </row>
    <row r="2438" spans="6:6" x14ac:dyDescent="0.25">
      <c r="F2438"/>
    </row>
    <row r="2439" spans="6:6" x14ac:dyDescent="0.25">
      <c r="F2439"/>
    </row>
    <row r="2440" spans="6:6" x14ac:dyDescent="0.25">
      <c r="F2440"/>
    </row>
    <row r="2441" spans="6:6" x14ac:dyDescent="0.25">
      <c r="F2441"/>
    </row>
    <row r="2442" spans="6:6" x14ac:dyDescent="0.25">
      <c r="F2442"/>
    </row>
    <row r="2443" spans="6:6" x14ac:dyDescent="0.25">
      <c r="F2443"/>
    </row>
    <row r="2444" spans="6:6" x14ac:dyDescent="0.25">
      <c r="F2444"/>
    </row>
    <row r="2445" spans="6:6" x14ac:dyDescent="0.25">
      <c r="F2445"/>
    </row>
    <row r="2446" spans="6:6" x14ac:dyDescent="0.25">
      <c r="F2446"/>
    </row>
    <row r="2447" spans="6:6" x14ac:dyDescent="0.25">
      <c r="F2447"/>
    </row>
    <row r="2448" spans="6:6" x14ac:dyDescent="0.25">
      <c r="F2448"/>
    </row>
    <row r="2449" spans="6:6" x14ac:dyDescent="0.25">
      <c r="F2449"/>
    </row>
    <row r="2450" spans="6:6" x14ac:dyDescent="0.25">
      <c r="F2450"/>
    </row>
    <row r="2451" spans="6:6" x14ac:dyDescent="0.25">
      <c r="F2451"/>
    </row>
    <row r="2452" spans="6:6" x14ac:dyDescent="0.25">
      <c r="F2452"/>
    </row>
    <row r="2453" spans="6:6" x14ac:dyDescent="0.25">
      <c r="F2453"/>
    </row>
    <row r="2454" spans="6:6" x14ac:dyDescent="0.25">
      <c r="F2454"/>
    </row>
    <row r="2455" spans="6:6" x14ac:dyDescent="0.25">
      <c r="F2455"/>
    </row>
    <row r="2456" spans="6:6" x14ac:dyDescent="0.25">
      <c r="F2456"/>
    </row>
    <row r="2457" spans="6:6" x14ac:dyDescent="0.25">
      <c r="F2457"/>
    </row>
    <row r="2458" spans="6:6" x14ac:dyDescent="0.25">
      <c r="F2458"/>
    </row>
    <row r="2459" spans="6:6" x14ac:dyDescent="0.25">
      <c r="F2459"/>
    </row>
    <row r="2460" spans="6:6" x14ac:dyDescent="0.25">
      <c r="F2460"/>
    </row>
    <row r="2461" spans="6:6" x14ac:dyDescent="0.25">
      <c r="F2461"/>
    </row>
    <row r="2462" spans="6:6" x14ac:dyDescent="0.25">
      <c r="F2462"/>
    </row>
    <row r="2463" spans="6:6" x14ac:dyDescent="0.25">
      <c r="F2463"/>
    </row>
    <row r="2464" spans="6:6" x14ac:dyDescent="0.25">
      <c r="F2464"/>
    </row>
    <row r="2465" spans="6:6" x14ac:dyDescent="0.25">
      <c r="F2465"/>
    </row>
    <row r="2466" spans="6:6" x14ac:dyDescent="0.25">
      <c r="F2466"/>
    </row>
    <row r="2467" spans="6:6" x14ac:dyDescent="0.25">
      <c r="F2467"/>
    </row>
    <row r="2468" spans="6:6" x14ac:dyDescent="0.25">
      <c r="F2468"/>
    </row>
    <row r="2469" spans="6:6" x14ac:dyDescent="0.25">
      <c r="F2469"/>
    </row>
    <row r="2470" spans="6:6" x14ac:dyDescent="0.25">
      <c r="F2470"/>
    </row>
    <row r="2471" spans="6:6" x14ac:dyDescent="0.25">
      <c r="F2471"/>
    </row>
    <row r="2472" spans="6:6" x14ac:dyDescent="0.25">
      <c r="F2472"/>
    </row>
    <row r="2473" spans="6:6" x14ac:dyDescent="0.25">
      <c r="F2473"/>
    </row>
    <row r="2474" spans="6:6" x14ac:dyDescent="0.25">
      <c r="F2474"/>
    </row>
    <row r="2475" spans="6:6" x14ac:dyDescent="0.25">
      <c r="F2475"/>
    </row>
    <row r="2476" spans="6:6" x14ac:dyDescent="0.25">
      <c r="F2476"/>
    </row>
    <row r="2477" spans="6:6" x14ac:dyDescent="0.25">
      <c r="F2477"/>
    </row>
    <row r="2478" spans="6:6" x14ac:dyDescent="0.25">
      <c r="F2478"/>
    </row>
    <row r="2479" spans="6:6" x14ac:dyDescent="0.25">
      <c r="F2479"/>
    </row>
    <row r="2480" spans="6:6" x14ac:dyDescent="0.25">
      <c r="F2480"/>
    </row>
    <row r="2481" spans="6:6" x14ac:dyDescent="0.25">
      <c r="F2481"/>
    </row>
    <row r="2482" spans="6:6" x14ac:dyDescent="0.25">
      <c r="F2482"/>
    </row>
    <row r="2483" spans="6:6" x14ac:dyDescent="0.25">
      <c r="F2483"/>
    </row>
    <row r="2484" spans="6:6" x14ac:dyDescent="0.25">
      <c r="F2484"/>
    </row>
    <row r="2485" spans="6:6" x14ac:dyDescent="0.25">
      <c r="F2485"/>
    </row>
    <row r="2486" spans="6:6" x14ac:dyDescent="0.25">
      <c r="F2486"/>
    </row>
    <row r="2487" spans="6:6" x14ac:dyDescent="0.25">
      <c r="F2487"/>
    </row>
    <row r="2488" spans="6:6" x14ac:dyDescent="0.25">
      <c r="F2488"/>
    </row>
    <row r="2489" spans="6:6" x14ac:dyDescent="0.25">
      <c r="F2489"/>
    </row>
    <row r="2490" spans="6:6" x14ac:dyDescent="0.25">
      <c r="F2490"/>
    </row>
    <row r="2491" spans="6:6" x14ac:dyDescent="0.25">
      <c r="F2491"/>
    </row>
    <row r="2492" spans="6:6" x14ac:dyDescent="0.25">
      <c r="F2492"/>
    </row>
    <row r="2493" spans="6:6" x14ac:dyDescent="0.25">
      <c r="F2493"/>
    </row>
    <row r="2494" spans="6:6" x14ac:dyDescent="0.25">
      <c r="F2494"/>
    </row>
    <row r="2495" spans="6:6" x14ac:dyDescent="0.25">
      <c r="F2495"/>
    </row>
    <row r="2496" spans="6:6" x14ac:dyDescent="0.25">
      <c r="F2496"/>
    </row>
    <row r="2497" spans="6:6" x14ac:dyDescent="0.25">
      <c r="F2497"/>
    </row>
    <row r="2498" spans="6:6" x14ac:dyDescent="0.25">
      <c r="F2498"/>
    </row>
    <row r="2499" spans="6:6" x14ac:dyDescent="0.25">
      <c r="F2499"/>
    </row>
    <row r="2500" spans="6:6" x14ac:dyDescent="0.25">
      <c r="F2500"/>
    </row>
    <row r="2501" spans="6:6" x14ac:dyDescent="0.25">
      <c r="F2501"/>
    </row>
    <row r="2502" spans="6:6" x14ac:dyDescent="0.25">
      <c r="F2502"/>
    </row>
    <row r="2503" spans="6:6" x14ac:dyDescent="0.25">
      <c r="F2503"/>
    </row>
    <row r="2504" spans="6:6" x14ac:dyDescent="0.25">
      <c r="F2504"/>
    </row>
    <row r="2505" spans="6:6" x14ac:dyDescent="0.25">
      <c r="F2505"/>
    </row>
    <row r="2506" spans="6:6" x14ac:dyDescent="0.25">
      <c r="F2506"/>
    </row>
    <row r="2507" spans="6:6" x14ac:dyDescent="0.25">
      <c r="F2507"/>
    </row>
    <row r="2508" spans="6:6" x14ac:dyDescent="0.25">
      <c r="F2508"/>
    </row>
    <row r="2509" spans="6:6" x14ac:dyDescent="0.25">
      <c r="F2509"/>
    </row>
    <row r="2510" spans="6:6" x14ac:dyDescent="0.25">
      <c r="F2510"/>
    </row>
    <row r="2511" spans="6:6" x14ac:dyDescent="0.25">
      <c r="F2511"/>
    </row>
    <row r="2512" spans="6:6" x14ac:dyDescent="0.25">
      <c r="F2512"/>
    </row>
    <row r="2513" spans="6:6" x14ac:dyDescent="0.25">
      <c r="F2513"/>
    </row>
    <row r="2514" spans="6:6" x14ac:dyDescent="0.25">
      <c r="F2514"/>
    </row>
    <row r="2515" spans="6:6" x14ac:dyDescent="0.25">
      <c r="F2515"/>
    </row>
    <row r="2516" spans="6:6" x14ac:dyDescent="0.25">
      <c r="F2516"/>
    </row>
    <row r="2517" spans="6:6" x14ac:dyDescent="0.25">
      <c r="F2517"/>
    </row>
    <row r="2518" spans="6:6" x14ac:dyDescent="0.25">
      <c r="F2518"/>
    </row>
    <row r="2519" spans="6:6" x14ac:dyDescent="0.25">
      <c r="F2519"/>
    </row>
    <row r="2520" spans="6:6" x14ac:dyDescent="0.25">
      <c r="F2520"/>
    </row>
    <row r="2521" spans="6:6" x14ac:dyDescent="0.25">
      <c r="F2521"/>
    </row>
    <row r="2522" spans="6:6" x14ac:dyDescent="0.25">
      <c r="F2522"/>
    </row>
    <row r="2523" spans="6:6" x14ac:dyDescent="0.25">
      <c r="F2523"/>
    </row>
    <row r="2524" spans="6:6" x14ac:dyDescent="0.25">
      <c r="F2524"/>
    </row>
    <row r="2525" spans="6:6" x14ac:dyDescent="0.25">
      <c r="F2525"/>
    </row>
    <row r="2526" spans="6:6" x14ac:dyDescent="0.25">
      <c r="F2526"/>
    </row>
    <row r="2527" spans="6:6" x14ac:dyDescent="0.25">
      <c r="F2527"/>
    </row>
    <row r="2528" spans="6:6" x14ac:dyDescent="0.25">
      <c r="F2528"/>
    </row>
    <row r="2529" spans="6:6" x14ac:dyDescent="0.25">
      <c r="F2529"/>
    </row>
    <row r="2530" spans="6:6" x14ac:dyDescent="0.25">
      <c r="F2530"/>
    </row>
    <row r="2531" spans="6:6" x14ac:dyDescent="0.25">
      <c r="F2531"/>
    </row>
    <row r="2532" spans="6:6" x14ac:dyDescent="0.25">
      <c r="F2532"/>
    </row>
    <row r="2533" spans="6:6" x14ac:dyDescent="0.25">
      <c r="F2533"/>
    </row>
    <row r="2534" spans="6:6" x14ac:dyDescent="0.25">
      <c r="F2534"/>
    </row>
    <row r="2535" spans="6:6" x14ac:dyDescent="0.25">
      <c r="F2535"/>
    </row>
    <row r="2536" spans="6:6" x14ac:dyDescent="0.25">
      <c r="F2536"/>
    </row>
    <row r="2537" spans="6:6" x14ac:dyDescent="0.25">
      <c r="F2537"/>
    </row>
    <row r="2538" spans="6:6" x14ac:dyDescent="0.25">
      <c r="F2538"/>
    </row>
    <row r="2539" spans="6:6" x14ac:dyDescent="0.25">
      <c r="F2539"/>
    </row>
    <row r="2540" spans="6:6" x14ac:dyDescent="0.25">
      <c r="F2540"/>
    </row>
    <row r="2541" spans="6:6" x14ac:dyDescent="0.25">
      <c r="F2541"/>
    </row>
    <row r="2542" spans="6:6" x14ac:dyDescent="0.25">
      <c r="F2542"/>
    </row>
    <row r="2543" spans="6:6" x14ac:dyDescent="0.25">
      <c r="F2543"/>
    </row>
    <row r="2544" spans="6:6" x14ac:dyDescent="0.25">
      <c r="F2544"/>
    </row>
    <row r="2545" spans="6:6" x14ac:dyDescent="0.25">
      <c r="F2545"/>
    </row>
    <row r="2546" spans="6:6" x14ac:dyDescent="0.25">
      <c r="F2546"/>
    </row>
    <row r="2547" spans="6:6" x14ac:dyDescent="0.25">
      <c r="F2547"/>
    </row>
    <row r="2548" spans="6:6" x14ac:dyDescent="0.25">
      <c r="F2548"/>
    </row>
    <row r="2549" spans="6:6" x14ac:dyDescent="0.25">
      <c r="F2549"/>
    </row>
    <row r="2550" spans="6:6" x14ac:dyDescent="0.25">
      <c r="F2550"/>
    </row>
    <row r="2551" spans="6:6" x14ac:dyDescent="0.25">
      <c r="F2551"/>
    </row>
    <row r="2552" spans="6:6" x14ac:dyDescent="0.25">
      <c r="F2552"/>
    </row>
    <row r="2553" spans="6:6" x14ac:dyDescent="0.25">
      <c r="F2553"/>
    </row>
    <row r="2554" spans="6:6" x14ac:dyDescent="0.25">
      <c r="F2554"/>
    </row>
    <row r="2555" spans="6:6" x14ac:dyDescent="0.25">
      <c r="F2555"/>
    </row>
    <row r="2556" spans="6:6" x14ac:dyDescent="0.25">
      <c r="F2556"/>
    </row>
    <row r="2557" spans="6:6" x14ac:dyDescent="0.25">
      <c r="F2557"/>
    </row>
    <row r="2558" spans="6:6" x14ac:dyDescent="0.25">
      <c r="F2558"/>
    </row>
    <row r="2559" spans="6:6" x14ac:dyDescent="0.25">
      <c r="F2559"/>
    </row>
    <row r="2560" spans="6:6" x14ac:dyDescent="0.25">
      <c r="F2560"/>
    </row>
    <row r="2561" spans="6:6" x14ac:dyDescent="0.25">
      <c r="F2561"/>
    </row>
    <row r="2562" spans="6:6" x14ac:dyDescent="0.25">
      <c r="F2562"/>
    </row>
    <row r="2563" spans="6:6" x14ac:dyDescent="0.25">
      <c r="F2563"/>
    </row>
    <row r="2564" spans="6:6" x14ac:dyDescent="0.25">
      <c r="F2564"/>
    </row>
    <row r="2565" spans="6:6" x14ac:dyDescent="0.25">
      <c r="F2565"/>
    </row>
    <row r="2566" spans="6:6" x14ac:dyDescent="0.25">
      <c r="F2566"/>
    </row>
    <row r="2567" spans="6:6" x14ac:dyDescent="0.25">
      <c r="F2567"/>
    </row>
    <row r="2568" spans="6:6" x14ac:dyDescent="0.25">
      <c r="F2568"/>
    </row>
    <row r="2569" spans="6:6" x14ac:dyDescent="0.25">
      <c r="F2569"/>
    </row>
    <row r="2570" spans="6:6" x14ac:dyDescent="0.25">
      <c r="F2570"/>
    </row>
    <row r="2571" spans="6:6" x14ac:dyDescent="0.25">
      <c r="F2571"/>
    </row>
    <row r="2572" spans="6:6" x14ac:dyDescent="0.25">
      <c r="F2572"/>
    </row>
    <row r="2573" spans="6:6" x14ac:dyDescent="0.25">
      <c r="F2573"/>
    </row>
    <row r="2574" spans="6:6" x14ac:dyDescent="0.25">
      <c r="F2574"/>
    </row>
    <row r="2575" spans="6:6" x14ac:dyDescent="0.25">
      <c r="F2575"/>
    </row>
    <row r="2576" spans="6:6" x14ac:dyDescent="0.25">
      <c r="F2576"/>
    </row>
    <row r="2577" spans="6:6" x14ac:dyDescent="0.25">
      <c r="F2577"/>
    </row>
    <row r="2578" spans="6:6" x14ac:dyDescent="0.25">
      <c r="F2578"/>
    </row>
    <row r="2579" spans="6:6" x14ac:dyDescent="0.25">
      <c r="F2579"/>
    </row>
    <row r="2580" spans="6:6" x14ac:dyDescent="0.25">
      <c r="F2580"/>
    </row>
    <row r="2581" spans="6:6" x14ac:dyDescent="0.25">
      <c r="F2581"/>
    </row>
    <row r="2582" spans="6:6" x14ac:dyDescent="0.25">
      <c r="F2582"/>
    </row>
    <row r="2583" spans="6:6" x14ac:dyDescent="0.25">
      <c r="F2583"/>
    </row>
    <row r="2584" spans="6:6" x14ac:dyDescent="0.25">
      <c r="F2584"/>
    </row>
    <row r="2585" spans="6:6" x14ac:dyDescent="0.25">
      <c r="F2585"/>
    </row>
    <row r="2586" spans="6:6" x14ac:dyDescent="0.25">
      <c r="F2586"/>
    </row>
    <row r="2587" spans="6:6" x14ac:dyDescent="0.25">
      <c r="F2587"/>
    </row>
    <row r="2588" spans="6:6" x14ac:dyDescent="0.25">
      <c r="F2588"/>
    </row>
    <row r="2589" spans="6:6" x14ac:dyDescent="0.25">
      <c r="F2589"/>
    </row>
    <row r="2590" spans="6:6" x14ac:dyDescent="0.25">
      <c r="F2590"/>
    </row>
    <row r="2591" spans="6:6" x14ac:dyDescent="0.25">
      <c r="F2591"/>
    </row>
    <row r="2592" spans="6:6" x14ac:dyDescent="0.25">
      <c r="F2592"/>
    </row>
    <row r="2593" spans="6:6" x14ac:dyDescent="0.25">
      <c r="F2593"/>
    </row>
    <row r="2594" spans="6:6" x14ac:dyDescent="0.25">
      <c r="F2594"/>
    </row>
    <row r="2595" spans="6:6" x14ac:dyDescent="0.25">
      <c r="F2595"/>
    </row>
    <row r="2596" spans="6:6" x14ac:dyDescent="0.25">
      <c r="F2596"/>
    </row>
    <row r="2597" spans="6:6" x14ac:dyDescent="0.25">
      <c r="F2597"/>
    </row>
    <row r="2598" spans="6:6" x14ac:dyDescent="0.25">
      <c r="F2598"/>
    </row>
    <row r="2599" spans="6:6" x14ac:dyDescent="0.25">
      <c r="F2599"/>
    </row>
    <row r="2600" spans="6:6" x14ac:dyDescent="0.25">
      <c r="F2600"/>
    </row>
    <row r="2601" spans="6:6" x14ac:dyDescent="0.25">
      <c r="F2601"/>
    </row>
    <row r="2602" spans="6:6" x14ac:dyDescent="0.25">
      <c r="F2602"/>
    </row>
    <row r="2603" spans="6:6" x14ac:dyDescent="0.25">
      <c r="F2603"/>
    </row>
    <row r="2604" spans="6:6" x14ac:dyDescent="0.25">
      <c r="F2604"/>
    </row>
    <row r="2605" spans="6:6" x14ac:dyDescent="0.25">
      <c r="F2605"/>
    </row>
    <row r="2606" spans="6:6" x14ac:dyDescent="0.25">
      <c r="F2606"/>
    </row>
    <row r="2607" spans="6:6" x14ac:dyDescent="0.25">
      <c r="F2607"/>
    </row>
    <row r="2608" spans="6:6" x14ac:dyDescent="0.25">
      <c r="F2608"/>
    </row>
    <row r="2609" spans="6:6" x14ac:dyDescent="0.25">
      <c r="F2609"/>
    </row>
    <row r="2610" spans="6:6" x14ac:dyDescent="0.25">
      <c r="F2610"/>
    </row>
    <row r="2611" spans="6:6" x14ac:dyDescent="0.25">
      <c r="F2611"/>
    </row>
    <row r="2612" spans="6:6" x14ac:dyDescent="0.25">
      <c r="F2612"/>
    </row>
    <row r="2613" spans="6:6" x14ac:dyDescent="0.25">
      <c r="F2613"/>
    </row>
    <row r="2614" spans="6:6" x14ac:dyDescent="0.25">
      <c r="F2614"/>
    </row>
    <row r="2615" spans="6:6" x14ac:dyDescent="0.25">
      <c r="F2615"/>
    </row>
    <row r="2616" spans="6:6" x14ac:dyDescent="0.25">
      <c r="F2616"/>
    </row>
    <row r="2617" spans="6:6" x14ac:dyDescent="0.25">
      <c r="F2617"/>
    </row>
    <row r="2618" spans="6:6" x14ac:dyDescent="0.25">
      <c r="F2618"/>
    </row>
    <row r="2619" spans="6:6" x14ac:dyDescent="0.25">
      <c r="F2619"/>
    </row>
    <row r="2620" spans="6:6" x14ac:dyDescent="0.25">
      <c r="F2620"/>
    </row>
    <row r="2621" spans="6:6" x14ac:dyDescent="0.25">
      <c r="F2621"/>
    </row>
    <row r="2622" spans="6:6" x14ac:dyDescent="0.25">
      <c r="F2622"/>
    </row>
    <row r="2623" spans="6:6" x14ac:dyDescent="0.25">
      <c r="F2623"/>
    </row>
    <row r="2624" spans="6:6" x14ac:dyDescent="0.25">
      <c r="F2624"/>
    </row>
    <row r="2625" spans="6:6" x14ac:dyDescent="0.25">
      <c r="F2625"/>
    </row>
    <row r="2626" spans="6:6" x14ac:dyDescent="0.25">
      <c r="F2626"/>
    </row>
    <row r="2627" spans="6:6" x14ac:dyDescent="0.25">
      <c r="F2627"/>
    </row>
    <row r="2628" spans="6:6" x14ac:dyDescent="0.25">
      <c r="F2628"/>
    </row>
    <row r="2629" spans="6:6" x14ac:dyDescent="0.25">
      <c r="F2629"/>
    </row>
    <row r="2630" spans="6:6" x14ac:dyDescent="0.25">
      <c r="F2630"/>
    </row>
    <row r="2631" spans="6:6" x14ac:dyDescent="0.25">
      <c r="F2631"/>
    </row>
    <row r="2632" spans="6:6" x14ac:dyDescent="0.25">
      <c r="F2632"/>
    </row>
    <row r="2633" spans="6:6" x14ac:dyDescent="0.25">
      <c r="F2633"/>
    </row>
    <row r="2634" spans="6:6" x14ac:dyDescent="0.25">
      <c r="F2634"/>
    </row>
    <row r="2635" spans="6:6" x14ac:dyDescent="0.25">
      <c r="F2635"/>
    </row>
    <row r="2636" spans="6:6" x14ac:dyDescent="0.25">
      <c r="F2636"/>
    </row>
    <row r="2637" spans="6:6" x14ac:dyDescent="0.25">
      <c r="F2637"/>
    </row>
    <row r="2638" spans="6:6" x14ac:dyDescent="0.25">
      <c r="F2638"/>
    </row>
    <row r="2639" spans="6:6" x14ac:dyDescent="0.25">
      <c r="F2639"/>
    </row>
    <row r="2640" spans="6:6" x14ac:dyDescent="0.25">
      <c r="F2640"/>
    </row>
    <row r="2641" spans="6:6" x14ac:dyDescent="0.25">
      <c r="F2641"/>
    </row>
    <row r="2642" spans="6:6" x14ac:dyDescent="0.25">
      <c r="F2642"/>
    </row>
    <row r="2643" spans="6:6" x14ac:dyDescent="0.25">
      <c r="F2643"/>
    </row>
    <row r="2644" spans="6:6" x14ac:dyDescent="0.25">
      <c r="F2644"/>
    </row>
    <row r="2645" spans="6:6" x14ac:dyDescent="0.25">
      <c r="F2645"/>
    </row>
    <row r="2646" spans="6:6" x14ac:dyDescent="0.25">
      <c r="F2646"/>
    </row>
    <row r="2647" spans="6:6" x14ac:dyDescent="0.25">
      <c r="F2647"/>
    </row>
    <row r="2648" spans="6:6" x14ac:dyDescent="0.25">
      <c r="F2648"/>
    </row>
    <row r="2649" spans="6:6" x14ac:dyDescent="0.25">
      <c r="F2649"/>
    </row>
    <row r="2650" spans="6:6" x14ac:dyDescent="0.25">
      <c r="F2650"/>
    </row>
    <row r="2651" spans="6:6" x14ac:dyDescent="0.25">
      <c r="F2651"/>
    </row>
    <row r="2652" spans="6:6" x14ac:dyDescent="0.25">
      <c r="F2652"/>
    </row>
    <row r="2653" spans="6:6" x14ac:dyDescent="0.25">
      <c r="F2653"/>
    </row>
    <row r="2654" spans="6:6" x14ac:dyDescent="0.25">
      <c r="F2654"/>
    </row>
    <row r="2655" spans="6:6" x14ac:dyDescent="0.25">
      <c r="F2655"/>
    </row>
    <row r="2656" spans="6:6" x14ac:dyDescent="0.25">
      <c r="F2656"/>
    </row>
    <row r="2657" spans="6:6" x14ac:dyDescent="0.25">
      <c r="F2657"/>
    </row>
    <row r="2658" spans="6:6" x14ac:dyDescent="0.25">
      <c r="F2658"/>
    </row>
    <row r="2659" spans="6:6" x14ac:dyDescent="0.25">
      <c r="F2659"/>
    </row>
    <row r="2660" spans="6:6" x14ac:dyDescent="0.25">
      <c r="F2660"/>
    </row>
    <row r="2661" spans="6:6" x14ac:dyDescent="0.25">
      <c r="F2661"/>
    </row>
    <row r="2662" spans="6:6" x14ac:dyDescent="0.25">
      <c r="F2662"/>
    </row>
    <row r="2663" spans="6:6" x14ac:dyDescent="0.25">
      <c r="F2663"/>
    </row>
    <row r="2664" spans="6:6" x14ac:dyDescent="0.25">
      <c r="F2664"/>
    </row>
    <row r="2665" spans="6:6" x14ac:dyDescent="0.25">
      <c r="F2665"/>
    </row>
    <row r="2666" spans="6:6" x14ac:dyDescent="0.25">
      <c r="F2666"/>
    </row>
    <row r="2667" spans="6:6" x14ac:dyDescent="0.25">
      <c r="F2667"/>
    </row>
    <row r="2668" spans="6:6" x14ac:dyDescent="0.25">
      <c r="F2668"/>
    </row>
    <row r="2669" spans="6:6" x14ac:dyDescent="0.25">
      <c r="F2669"/>
    </row>
    <row r="2670" spans="6:6" x14ac:dyDescent="0.25">
      <c r="F2670"/>
    </row>
    <row r="2671" spans="6:6" x14ac:dyDescent="0.25">
      <c r="F2671"/>
    </row>
    <row r="2672" spans="6:6" x14ac:dyDescent="0.25">
      <c r="F2672"/>
    </row>
    <row r="2673" spans="6:6" x14ac:dyDescent="0.25">
      <c r="F2673"/>
    </row>
    <row r="2674" spans="6:6" x14ac:dyDescent="0.25">
      <c r="F2674"/>
    </row>
    <row r="2675" spans="6:6" x14ac:dyDescent="0.25">
      <c r="F2675"/>
    </row>
    <row r="2676" spans="6:6" x14ac:dyDescent="0.25">
      <c r="F2676"/>
    </row>
    <row r="2677" spans="6:6" x14ac:dyDescent="0.25">
      <c r="F2677"/>
    </row>
    <row r="2678" spans="6:6" x14ac:dyDescent="0.25">
      <c r="F2678"/>
    </row>
    <row r="2679" spans="6:6" x14ac:dyDescent="0.25">
      <c r="F2679"/>
    </row>
    <row r="2680" spans="6:6" x14ac:dyDescent="0.25">
      <c r="F2680"/>
    </row>
    <row r="2681" spans="6:6" x14ac:dyDescent="0.25">
      <c r="F2681"/>
    </row>
    <row r="2682" spans="6:6" x14ac:dyDescent="0.25">
      <c r="F2682"/>
    </row>
    <row r="2683" spans="6:6" x14ac:dyDescent="0.25">
      <c r="F2683"/>
    </row>
    <row r="2684" spans="6:6" x14ac:dyDescent="0.25">
      <c r="F2684"/>
    </row>
    <row r="2685" spans="6:6" x14ac:dyDescent="0.25">
      <c r="F2685"/>
    </row>
    <row r="2686" spans="6:6" x14ac:dyDescent="0.25">
      <c r="F2686"/>
    </row>
    <row r="2687" spans="6:6" x14ac:dyDescent="0.25">
      <c r="F2687"/>
    </row>
    <row r="2688" spans="6:6" x14ac:dyDescent="0.25">
      <c r="F2688"/>
    </row>
    <row r="2689" spans="6:6" x14ac:dyDescent="0.25">
      <c r="F2689"/>
    </row>
    <row r="2690" spans="6:6" x14ac:dyDescent="0.25">
      <c r="F2690"/>
    </row>
    <row r="2691" spans="6:6" x14ac:dyDescent="0.25">
      <c r="F2691"/>
    </row>
    <row r="2692" spans="6:6" x14ac:dyDescent="0.25">
      <c r="F2692"/>
    </row>
    <row r="2693" spans="6:6" x14ac:dyDescent="0.25">
      <c r="F2693"/>
    </row>
    <row r="2694" spans="6:6" x14ac:dyDescent="0.25">
      <c r="F2694"/>
    </row>
    <row r="2695" spans="6:6" x14ac:dyDescent="0.25">
      <c r="F2695"/>
    </row>
    <row r="2696" spans="6:6" x14ac:dyDescent="0.25">
      <c r="F2696"/>
    </row>
    <row r="2697" spans="6:6" x14ac:dyDescent="0.25">
      <c r="F2697"/>
    </row>
    <row r="2698" spans="6:6" x14ac:dyDescent="0.25">
      <c r="F2698"/>
    </row>
    <row r="2699" spans="6:6" x14ac:dyDescent="0.25">
      <c r="F2699"/>
    </row>
    <row r="2700" spans="6:6" x14ac:dyDescent="0.25">
      <c r="F2700"/>
    </row>
    <row r="2701" spans="6:6" x14ac:dyDescent="0.25">
      <c r="F2701"/>
    </row>
    <row r="2702" spans="6:6" x14ac:dyDescent="0.25">
      <c r="F2702"/>
    </row>
    <row r="2703" spans="6:6" x14ac:dyDescent="0.25">
      <c r="F2703"/>
    </row>
    <row r="2704" spans="6:6" x14ac:dyDescent="0.25">
      <c r="F2704"/>
    </row>
    <row r="2705" spans="6:6" x14ac:dyDescent="0.25">
      <c r="F2705"/>
    </row>
    <row r="2706" spans="6:6" x14ac:dyDescent="0.25">
      <c r="F2706"/>
    </row>
    <row r="2707" spans="6:6" x14ac:dyDescent="0.25">
      <c r="F2707"/>
    </row>
    <row r="2708" spans="6:6" x14ac:dyDescent="0.25">
      <c r="F2708"/>
    </row>
    <row r="2709" spans="6:6" x14ac:dyDescent="0.25">
      <c r="F2709"/>
    </row>
    <row r="2710" spans="6:6" x14ac:dyDescent="0.25">
      <c r="F2710"/>
    </row>
    <row r="2711" spans="6:6" x14ac:dyDescent="0.25">
      <c r="F2711"/>
    </row>
    <row r="2712" spans="6:6" x14ac:dyDescent="0.25">
      <c r="F2712"/>
    </row>
    <row r="2713" spans="6:6" x14ac:dyDescent="0.25">
      <c r="F2713"/>
    </row>
    <row r="2714" spans="6:6" x14ac:dyDescent="0.25">
      <c r="F2714"/>
    </row>
    <row r="2715" spans="6:6" x14ac:dyDescent="0.25">
      <c r="F2715"/>
    </row>
    <row r="2716" spans="6:6" x14ac:dyDescent="0.25">
      <c r="F2716"/>
    </row>
    <row r="2717" spans="6:6" x14ac:dyDescent="0.25">
      <c r="F2717"/>
    </row>
    <row r="2718" spans="6:6" x14ac:dyDescent="0.25">
      <c r="F2718"/>
    </row>
    <row r="2719" spans="6:6" x14ac:dyDescent="0.25">
      <c r="F2719"/>
    </row>
    <row r="2720" spans="6:6" x14ac:dyDescent="0.25">
      <c r="F2720"/>
    </row>
    <row r="2721" spans="6:6" x14ac:dyDescent="0.25">
      <c r="F2721"/>
    </row>
    <row r="2722" spans="6:6" x14ac:dyDescent="0.25">
      <c r="F2722"/>
    </row>
    <row r="2723" spans="6:6" x14ac:dyDescent="0.25">
      <c r="F2723"/>
    </row>
    <row r="2724" spans="6:6" x14ac:dyDescent="0.25">
      <c r="F2724"/>
    </row>
    <row r="2725" spans="6:6" x14ac:dyDescent="0.25">
      <c r="F2725"/>
    </row>
    <row r="2726" spans="6:6" x14ac:dyDescent="0.25">
      <c r="F2726"/>
    </row>
    <row r="2727" spans="6:6" x14ac:dyDescent="0.25">
      <c r="F2727"/>
    </row>
    <row r="2728" spans="6:6" x14ac:dyDescent="0.25">
      <c r="F2728"/>
    </row>
    <row r="2729" spans="6:6" x14ac:dyDescent="0.25">
      <c r="F2729"/>
    </row>
    <row r="2730" spans="6:6" x14ac:dyDescent="0.25">
      <c r="F2730"/>
    </row>
    <row r="2731" spans="6:6" x14ac:dyDescent="0.25">
      <c r="F2731"/>
    </row>
    <row r="2732" spans="6:6" x14ac:dyDescent="0.25">
      <c r="F2732"/>
    </row>
    <row r="2733" spans="6:6" x14ac:dyDescent="0.25">
      <c r="F2733"/>
    </row>
    <row r="2734" spans="6:6" x14ac:dyDescent="0.25">
      <c r="F2734"/>
    </row>
    <row r="2735" spans="6:6" x14ac:dyDescent="0.25">
      <c r="F2735"/>
    </row>
    <row r="2736" spans="6:6" x14ac:dyDescent="0.25">
      <c r="F2736"/>
    </row>
    <row r="2737" spans="6:6" x14ac:dyDescent="0.25">
      <c r="F2737"/>
    </row>
    <row r="2738" spans="6:6" x14ac:dyDescent="0.25">
      <c r="F2738"/>
    </row>
    <row r="2739" spans="6:6" x14ac:dyDescent="0.25">
      <c r="F2739"/>
    </row>
    <row r="2740" spans="6:6" x14ac:dyDescent="0.25">
      <c r="F2740"/>
    </row>
    <row r="2741" spans="6:6" x14ac:dyDescent="0.25">
      <c r="F2741"/>
    </row>
    <row r="2742" spans="6:6" x14ac:dyDescent="0.25">
      <c r="F2742"/>
    </row>
    <row r="2743" spans="6:6" x14ac:dyDescent="0.25">
      <c r="F2743"/>
    </row>
    <row r="2744" spans="6:6" x14ac:dyDescent="0.25">
      <c r="F2744"/>
    </row>
    <row r="2745" spans="6:6" x14ac:dyDescent="0.25">
      <c r="F2745"/>
    </row>
    <row r="2746" spans="6:6" x14ac:dyDescent="0.25">
      <c r="F2746"/>
    </row>
    <row r="2747" spans="6:6" x14ac:dyDescent="0.25">
      <c r="F2747"/>
    </row>
    <row r="2748" spans="6:6" x14ac:dyDescent="0.25">
      <c r="F2748"/>
    </row>
    <row r="2749" spans="6:6" x14ac:dyDescent="0.25">
      <c r="F2749"/>
    </row>
    <row r="2750" spans="6:6" x14ac:dyDescent="0.25">
      <c r="F2750"/>
    </row>
    <row r="2751" spans="6:6" x14ac:dyDescent="0.25">
      <c r="F2751"/>
    </row>
    <row r="2752" spans="6:6" x14ac:dyDescent="0.25">
      <c r="F2752"/>
    </row>
    <row r="2753" spans="6:6" x14ac:dyDescent="0.25">
      <c r="F2753"/>
    </row>
    <row r="2754" spans="6:6" x14ac:dyDescent="0.25">
      <c r="F2754"/>
    </row>
    <row r="2755" spans="6:6" x14ac:dyDescent="0.25">
      <c r="F2755"/>
    </row>
    <row r="2756" spans="6:6" x14ac:dyDescent="0.25">
      <c r="F2756"/>
    </row>
    <row r="2757" spans="6:6" x14ac:dyDescent="0.25">
      <c r="F2757"/>
    </row>
    <row r="2758" spans="6:6" x14ac:dyDescent="0.25">
      <c r="F2758"/>
    </row>
    <row r="2759" spans="6:6" x14ac:dyDescent="0.25">
      <c r="F2759"/>
    </row>
    <row r="2760" spans="6:6" x14ac:dyDescent="0.25">
      <c r="F2760"/>
    </row>
    <row r="2761" spans="6:6" x14ac:dyDescent="0.25">
      <c r="F2761"/>
    </row>
    <row r="2762" spans="6:6" x14ac:dyDescent="0.25">
      <c r="F2762"/>
    </row>
    <row r="2763" spans="6:6" x14ac:dyDescent="0.25">
      <c r="F2763"/>
    </row>
    <row r="2764" spans="6:6" x14ac:dyDescent="0.25">
      <c r="F2764"/>
    </row>
    <row r="2765" spans="6:6" x14ac:dyDescent="0.25">
      <c r="F2765"/>
    </row>
    <row r="2766" spans="6:6" x14ac:dyDescent="0.25">
      <c r="F2766"/>
    </row>
    <row r="2767" spans="6:6" x14ac:dyDescent="0.25">
      <c r="F2767"/>
    </row>
    <row r="2768" spans="6:6" x14ac:dyDescent="0.25">
      <c r="F2768"/>
    </row>
    <row r="2769" spans="6:6" x14ac:dyDescent="0.25">
      <c r="F2769"/>
    </row>
    <row r="2770" spans="6:6" x14ac:dyDescent="0.25">
      <c r="F2770"/>
    </row>
    <row r="2771" spans="6:6" x14ac:dyDescent="0.25">
      <c r="F2771"/>
    </row>
    <row r="2772" spans="6:6" x14ac:dyDescent="0.25">
      <c r="F2772"/>
    </row>
    <row r="2773" spans="6:6" x14ac:dyDescent="0.25">
      <c r="F2773"/>
    </row>
    <row r="2774" spans="6:6" x14ac:dyDescent="0.25">
      <c r="F2774"/>
    </row>
    <row r="2775" spans="6:6" x14ac:dyDescent="0.25">
      <c r="F2775"/>
    </row>
    <row r="2776" spans="6:6" x14ac:dyDescent="0.25">
      <c r="F2776"/>
    </row>
    <row r="2777" spans="6:6" x14ac:dyDescent="0.25">
      <c r="F2777"/>
    </row>
    <row r="2778" spans="6:6" x14ac:dyDescent="0.25">
      <c r="F2778"/>
    </row>
    <row r="2779" spans="6:6" x14ac:dyDescent="0.25">
      <c r="F2779"/>
    </row>
    <row r="2780" spans="6:6" x14ac:dyDescent="0.25">
      <c r="F2780"/>
    </row>
    <row r="2781" spans="6:6" x14ac:dyDescent="0.25">
      <c r="F2781"/>
    </row>
    <row r="2782" spans="6:6" x14ac:dyDescent="0.25">
      <c r="F2782"/>
    </row>
    <row r="2783" spans="6:6" x14ac:dyDescent="0.25">
      <c r="F2783"/>
    </row>
    <row r="2784" spans="6:6" x14ac:dyDescent="0.25">
      <c r="F2784"/>
    </row>
    <row r="2785" spans="6:6" x14ac:dyDescent="0.25">
      <c r="F2785"/>
    </row>
    <row r="2786" spans="6:6" x14ac:dyDescent="0.25">
      <c r="F2786"/>
    </row>
    <row r="2787" spans="6:6" x14ac:dyDescent="0.25">
      <c r="F2787"/>
    </row>
    <row r="2788" spans="6:6" x14ac:dyDescent="0.25">
      <c r="F2788"/>
    </row>
    <row r="2789" spans="6:6" x14ac:dyDescent="0.25">
      <c r="F2789"/>
    </row>
    <row r="2790" spans="6:6" x14ac:dyDescent="0.25">
      <c r="F2790"/>
    </row>
    <row r="2791" spans="6:6" x14ac:dyDescent="0.25">
      <c r="F2791"/>
    </row>
    <row r="2792" spans="6:6" x14ac:dyDescent="0.25">
      <c r="F2792"/>
    </row>
    <row r="2793" spans="6:6" x14ac:dyDescent="0.25">
      <c r="F2793"/>
    </row>
    <row r="2794" spans="6:6" x14ac:dyDescent="0.25">
      <c r="F2794"/>
    </row>
    <row r="2795" spans="6:6" x14ac:dyDescent="0.25">
      <c r="F2795"/>
    </row>
    <row r="2796" spans="6:6" x14ac:dyDescent="0.25">
      <c r="F2796"/>
    </row>
    <row r="2797" spans="6:6" x14ac:dyDescent="0.25">
      <c r="F2797"/>
    </row>
    <row r="2798" spans="6:6" x14ac:dyDescent="0.25">
      <c r="F2798"/>
    </row>
    <row r="2799" spans="6:6" x14ac:dyDescent="0.25">
      <c r="F2799"/>
    </row>
    <row r="2800" spans="6:6" x14ac:dyDescent="0.25">
      <c r="F2800"/>
    </row>
    <row r="2801" spans="6:6" x14ac:dyDescent="0.25">
      <c r="F2801"/>
    </row>
    <row r="2802" spans="6:6" x14ac:dyDescent="0.25">
      <c r="F2802"/>
    </row>
    <row r="2803" spans="6:6" x14ac:dyDescent="0.25">
      <c r="F2803"/>
    </row>
    <row r="2804" spans="6:6" x14ac:dyDescent="0.25">
      <c r="F2804"/>
    </row>
    <row r="2805" spans="6:6" x14ac:dyDescent="0.25">
      <c r="F2805"/>
    </row>
    <row r="2806" spans="6:6" x14ac:dyDescent="0.25">
      <c r="F2806"/>
    </row>
    <row r="2807" spans="6:6" x14ac:dyDescent="0.25">
      <c r="F2807"/>
    </row>
    <row r="2808" spans="6:6" x14ac:dyDescent="0.25">
      <c r="F2808"/>
    </row>
    <row r="2809" spans="6:6" x14ac:dyDescent="0.25">
      <c r="F2809"/>
    </row>
    <row r="2810" spans="6:6" x14ac:dyDescent="0.25">
      <c r="F2810"/>
    </row>
    <row r="2811" spans="6:6" x14ac:dyDescent="0.25">
      <c r="F2811"/>
    </row>
    <row r="2812" spans="6:6" x14ac:dyDescent="0.25">
      <c r="F2812"/>
    </row>
    <row r="2813" spans="6:6" x14ac:dyDescent="0.25">
      <c r="F2813"/>
    </row>
    <row r="2814" spans="6:6" x14ac:dyDescent="0.25">
      <c r="F2814"/>
    </row>
    <row r="2815" spans="6:6" x14ac:dyDescent="0.25">
      <c r="F2815"/>
    </row>
    <row r="2816" spans="6:6" x14ac:dyDescent="0.25">
      <c r="F2816"/>
    </row>
    <row r="2817" spans="6:6" x14ac:dyDescent="0.25">
      <c r="F2817"/>
    </row>
    <row r="2818" spans="6:6" x14ac:dyDescent="0.25">
      <c r="F2818"/>
    </row>
    <row r="2819" spans="6:6" x14ac:dyDescent="0.25">
      <c r="F2819"/>
    </row>
    <row r="2820" spans="6:6" x14ac:dyDescent="0.25">
      <c r="F2820"/>
    </row>
    <row r="2821" spans="6:6" x14ac:dyDescent="0.25">
      <c r="F2821"/>
    </row>
    <row r="2822" spans="6:6" x14ac:dyDescent="0.25">
      <c r="F2822"/>
    </row>
    <row r="2823" spans="6:6" x14ac:dyDescent="0.25">
      <c r="F2823"/>
    </row>
    <row r="2824" spans="6:6" x14ac:dyDescent="0.25">
      <c r="F2824"/>
    </row>
    <row r="2825" spans="6:6" x14ac:dyDescent="0.25">
      <c r="F2825"/>
    </row>
    <row r="2826" spans="6:6" x14ac:dyDescent="0.25">
      <c r="F2826"/>
    </row>
    <row r="2827" spans="6:6" x14ac:dyDescent="0.25">
      <c r="F2827"/>
    </row>
    <row r="2828" spans="6:6" x14ac:dyDescent="0.25">
      <c r="F2828"/>
    </row>
    <row r="2829" spans="6:6" x14ac:dyDescent="0.25">
      <c r="F2829"/>
    </row>
    <row r="2830" spans="6:6" x14ac:dyDescent="0.25">
      <c r="F2830"/>
    </row>
    <row r="2831" spans="6:6" x14ac:dyDescent="0.25">
      <c r="F2831"/>
    </row>
    <row r="2832" spans="6:6" x14ac:dyDescent="0.25">
      <c r="F2832"/>
    </row>
    <row r="2833" spans="6:6" x14ac:dyDescent="0.25">
      <c r="F2833"/>
    </row>
    <row r="2834" spans="6:6" x14ac:dyDescent="0.25">
      <c r="F2834"/>
    </row>
    <row r="2835" spans="6:6" x14ac:dyDescent="0.25">
      <c r="F2835"/>
    </row>
    <row r="2836" spans="6:6" x14ac:dyDescent="0.25">
      <c r="F2836"/>
    </row>
    <row r="2837" spans="6:6" x14ac:dyDescent="0.25">
      <c r="F2837"/>
    </row>
    <row r="2838" spans="6:6" x14ac:dyDescent="0.25">
      <c r="F2838"/>
    </row>
    <row r="2839" spans="6:6" x14ac:dyDescent="0.25">
      <c r="F2839"/>
    </row>
    <row r="2840" spans="6:6" x14ac:dyDescent="0.25">
      <c r="F2840"/>
    </row>
    <row r="2841" spans="6:6" x14ac:dyDescent="0.25">
      <c r="F2841"/>
    </row>
    <row r="2842" spans="6:6" x14ac:dyDescent="0.25">
      <c r="F2842"/>
    </row>
    <row r="2843" spans="6:6" x14ac:dyDescent="0.25">
      <c r="F2843"/>
    </row>
    <row r="2844" spans="6:6" x14ac:dyDescent="0.25">
      <c r="F2844"/>
    </row>
    <row r="2845" spans="6:6" x14ac:dyDescent="0.25">
      <c r="F2845"/>
    </row>
    <row r="2846" spans="6:6" x14ac:dyDescent="0.25">
      <c r="F2846"/>
    </row>
    <row r="2847" spans="6:6" x14ac:dyDescent="0.25">
      <c r="F2847"/>
    </row>
    <row r="2848" spans="6:6" x14ac:dyDescent="0.25">
      <c r="F2848"/>
    </row>
    <row r="2849" spans="6:6" x14ac:dyDescent="0.25">
      <c r="F2849"/>
    </row>
    <row r="2850" spans="6:6" x14ac:dyDescent="0.25">
      <c r="F2850"/>
    </row>
    <row r="2851" spans="6:6" x14ac:dyDescent="0.25">
      <c r="F2851"/>
    </row>
    <row r="2852" spans="6:6" x14ac:dyDescent="0.25">
      <c r="F2852"/>
    </row>
    <row r="2853" spans="6:6" x14ac:dyDescent="0.25">
      <c r="F2853"/>
    </row>
    <row r="2854" spans="6:6" x14ac:dyDescent="0.25">
      <c r="F2854"/>
    </row>
    <row r="2855" spans="6:6" x14ac:dyDescent="0.25">
      <c r="F2855"/>
    </row>
    <row r="2856" spans="6:6" x14ac:dyDescent="0.25">
      <c r="F2856"/>
    </row>
    <row r="2857" spans="6:6" x14ac:dyDescent="0.25">
      <c r="F2857"/>
    </row>
    <row r="2858" spans="6:6" x14ac:dyDescent="0.25">
      <c r="F2858"/>
    </row>
    <row r="2859" spans="6:6" x14ac:dyDescent="0.25">
      <c r="F2859"/>
    </row>
    <row r="2860" spans="6:6" x14ac:dyDescent="0.25">
      <c r="F2860"/>
    </row>
    <row r="2861" spans="6:6" x14ac:dyDescent="0.25">
      <c r="F2861"/>
    </row>
    <row r="2862" spans="6:6" x14ac:dyDescent="0.25">
      <c r="F2862"/>
    </row>
    <row r="2863" spans="6:6" x14ac:dyDescent="0.25">
      <c r="F2863"/>
    </row>
    <row r="2864" spans="6:6" x14ac:dyDescent="0.25">
      <c r="F2864"/>
    </row>
    <row r="2865" spans="6:6" x14ac:dyDescent="0.25">
      <c r="F2865"/>
    </row>
    <row r="2866" spans="6:6" x14ac:dyDescent="0.25">
      <c r="F2866"/>
    </row>
    <row r="2867" spans="6:6" x14ac:dyDescent="0.25">
      <c r="F2867"/>
    </row>
    <row r="2868" spans="6:6" x14ac:dyDescent="0.25">
      <c r="F2868"/>
    </row>
    <row r="2869" spans="6:6" x14ac:dyDescent="0.25">
      <c r="F2869"/>
    </row>
    <row r="2870" spans="6:6" x14ac:dyDescent="0.25">
      <c r="F2870"/>
    </row>
    <row r="2871" spans="6:6" x14ac:dyDescent="0.25">
      <c r="F2871"/>
    </row>
    <row r="2872" spans="6:6" x14ac:dyDescent="0.25">
      <c r="F2872"/>
    </row>
    <row r="2873" spans="6:6" x14ac:dyDescent="0.25">
      <c r="F2873"/>
    </row>
    <row r="2874" spans="6:6" x14ac:dyDescent="0.25">
      <c r="F2874"/>
    </row>
    <row r="2875" spans="6:6" x14ac:dyDescent="0.25">
      <c r="F2875"/>
    </row>
    <row r="2876" spans="6:6" x14ac:dyDescent="0.25">
      <c r="F2876"/>
    </row>
    <row r="2877" spans="6:6" x14ac:dyDescent="0.25">
      <c r="F2877"/>
    </row>
    <row r="2878" spans="6:6" x14ac:dyDescent="0.25">
      <c r="F2878"/>
    </row>
    <row r="2879" spans="6:6" x14ac:dyDescent="0.25">
      <c r="F2879"/>
    </row>
    <row r="2880" spans="6:6" x14ac:dyDescent="0.25">
      <c r="F2880"/>
    </row>
    <row r="2881" spans="6:6" x14ac:dyDescent="0.25">
      <c r="F2881"/>
    </row>
    <row r="2882" spans="6:6" x14ac:dyDescent="0.25">
      <c r="F2882"/>
    </row>
    <row r="2883" spans="6:6" x14ac:dyDescent="0.25">
      <c r="F2883"/>
    </row>
    <row r="2884" spans="6:6" x14ac:dyDescent="0.25">
      <c r="F2884"/>
    </row>
    <row r="2885" spans="6:6" x14ac:dyDescent="0.25">
      <c r="F2885"/>
    </row>
    <row r="2886" spans="6:6" x14ac:dyDescent="0.25">
      <c r="F2886"/>
    </row>
    <row r="2887" spans="6:6" x14ac:dyDescent="0.25">
      <c r="F2887"/>
    </row>
    <row r="2888" spans="6:6" x14ac:dyDescent="0.25">
      <c r="F2888"/>
    </row>
    <row r="2889" spans="6:6" x14ac:dyDescent="0.25">
      <c r="F2889"/>
    </row>
    <row r="2890" spans="6:6" x14ac:dyDescent="0.25">
      <c r="F2890"/>
    </row>
    <row r="2891" spans="6:6" x14ac:dyDescent="0.25">
      <c r="F2891"/>
    </row>
    <row r="2892" spans="6:6" x14ac:dyDescent="0.25">
      <c r="F2892"/>
    </row>
    <row r="2893" spans="6:6" x14ac:dyDescent="0.25">
      <c r="F2893"/>
    </row>
    <row r="2894" spans="6:6" x14ac:dyDescent="0.25">
      <c r="F2894"/>
    </row>
    <row r="2895" spans="6:6" x14ac:dyDescent="0.25">
      <c r="F2895"/>
    </row>
    <row r="2896" spans="6:6" x14ac:dyDescent="0.25">
      <c r="F2896"/>
    </row>
    <row r="2897" spans="6:6" x14ac:dyDescent="0.25">
      <c r="F2897"/>
    </row>
    <row r="2898" spans="6:6" x14ac:dyDescent="0.25">
      <c r="F2898"/>
    </row>
    <row r="2899" spans="6:6" x14ac:dyDescent="0.25">
      <c r="F2899"/>
    </row>
    <row r="2900" spans="6:6" x14ac:dyDescent="0.25">
      <c r="F2900"/>
    </row>
    <row r="2901" spans="6:6" x14ac:dyDescent="0.25">
      <c r="F2901"/>
    </row>
    <row r="2902" spans="6:6" x14ac:dyDescent="0.25">
      <c r="F2902"/>
    </row>
    <row r="2903" spans="6:6" x14ac:dyDescent="0.25">
      <c r="F2903"/>
    </row>
    <row r="2904" spans="6:6" x14ac:dyDescent="0.25">
      <c r="F2904"/>
    </row>
    <row r="2905" spans="6:6" x14ac:dyDescent="0.25">
      <c r="F2905"/>
    </row>
    <row r="2906" spans="6:6" x14ac:dyDescent="0.25">
      <c r="F2906"/>
    </row>
    <row r="2907" spans="6:6" x14ac:dyDescent="0.25">
      <c r="F2907"/>
    </row>
    <row r="2908" spans="6:6" x14ac:dyDescent="0.25">
      <c r="F2908"/>
    </row>
    <row r="2909" spans="6:6" x14ac:dyDescent="0.25">
      <c r="F2909"/>
    </row>
    <row r="2910" spans="6:6" x14ac:dyDescent="0.25">
      <c r="F2910"/>
    </row>
    <row r="2911" spans="6:6" x14ac:dyDescent="0.25">
      <c r="F2911"/>
    </row>
    <row r="2912" spans="6:6" x14ac:dyDescent="0.25">
      <c r="F2912"/>
    </row>
    <row r="2913" spans="6:6" x14ac:dyDescent="0.25">
      <c r="F2913"/>
    </row>
    <row r="2914" spans="6:6" x14ac:dyDescent="0.25">
      <c r="F2914"/>
    </row>
    <row r="2915" spans="6:6" x14ac:dyDescent="0.25">
      <c r="F2915"/>
    </row>
    <row r="2916" spans="6:6" x14ac:dyDescent="0.25">
      <c r="F2916"/>
    </row>
    <row r="2917" spans="6:6" x14ac:dyDescent="0.25">
      <c r="F2917"/>
    </row>
    <row r="2918" spans="6:6" x14ac:dyDescent="0.25">
      <c r="F2918"/>
    </row>
    <row r="2919" spans="6:6" x14ac:dyDescent="0.25">
      <c r="F2919"/>
    </row>
    <row r="2920" spans="6:6" x14ac:dyDescent="0.25">
      <c r="F2920"/>
    </row>
    <row r="2921" spans="6:6" x14ac:dyDescent="0.25">
      <c r="F2921"/>
    </row>
    <row r="2922" spans="6:6" x14ac:dyDescent="0.25">
      <c r="F2922"/>
    </row>
    <row r="2923" spans="6:6" x14ac:dyDescent="0.25">
      <c r="F2923"/>
    </row>
    <row r="2924" spans="6:6" x14ac:dyDescent="0.25">
      <c r="F2924"/>
    </row>
    <row r="2925" spans="6:6" x14ac:dyDescent="0.25">
      <c r="F2925"/>
    </row>
    <row r="2926" spans="6:6" x14ac:dyDescent="0.25">
      <c r="F2926"/>
    </row>
    <row r="2927" spans="6:6" x14ac:dyDescent="0.25">
      <c r="F2927"/>
    </row>
    <row r="2928" spans="6:6" x14ac:dyDescent="0.25">
      <c r="F2928"/>
    </row>
    <row r="2929" spans="6:6" x14ac:dyDescent="0.25">
      <c r="F2929"/>
    </row>
    <row r="2930" spans="6:6" x14ac:dyDescent="0.25">
      <c r="F2930"/>
    </row>
    <row r="2931" spans="6:6" x14ac:dyDescent="0.25">
      <c r="F2931"/>
    </row>
    <row r="2932" spans="6:6" x14ac:dyDescent="0.25">
      <c r="F2932"/>
    </row>
    <row r="2933" spans="6:6" x14ac:dyDescent="0.25">
      <c r="F2933"/>
    </row>
    <row r="2934" spans="6:6" x14ac:dyDescent="0.25">
      <c r="F2934"/>
    </row>
    <row r="2935" spans="6:6" x14ac:dyDescent="0.25">
      <c r="F2935"/>
    </row>
    <row r="2936" spans="6:6" x14ac:dyDescent="0.25">
      <c r="F2936"/>
    </row>
    <row r="2937" spans="6:6" x14ac:dyDescent="0.25">
      <c r="F2937"/>
    </row>
    <row r="2938" spans="6:6" x14ac:dyDescent="0.25">
      <c r="F2938"/>
    </row>
    <row r="2939" spans="6:6" x14ac:dyDescent="0.25">
      <c r="F2939"/>
    </row>
    <row r="2940" spans="6:6" x14ac:dyDescent="0.25">
      <c r="F2940"/>
    </row>
    <row r="2941" spans="6:6" x14ac:dyDescent="0.25">
      <c r="F2941"/>
    </row>
    <row r="2942" spans="6:6" x14ac:dyDescent="0.25">
      <c r="F2942"/>
    </row>
    <row r="2943" spans="6:6" x14ac:dyDescent="0.25">
      <c r="F2943"/>
    </row>
    <row r="2944" spans="6:6" x14ac:dyDescent="0.25">
      <c r="F2944"/>
    </row>
    <row r="2945" spans="6:6" x14ac:dyDescent="0.25">
      <c r="F2945"/>
    </row>
    <row r="2946" spans="6:6" x14ac:dyDescent="0.25">
      <c r="F2946"/>
    </row>
    <row r="2947" spans="6:6" x14ac:dyDescent="0.25">
      <c r="F2947"/>
    </row>
    <row r="2948" spans="6:6" x14ac:dyDescent="0.25">
      <c r="F2948"/>
    </row>
    <row r="2949" spans="6:6" x14ac:dyDescent="0.25">
      <c r="F2949"/>
    </row>
    <row r="2950" spans="6:6" x14ac:dyDescent="0.25">
      <c r="F2950"/>
    </row>
    <row r="2951" spans="6:6" x14ac:dyDescent="0.25">
      <c r="F2951"/>
    </row>
    <row r="2952" spans="6:6" x14ac:dyDescent="0.25">
      <c r="F2952"/>
    </row>
    <row r="2953" spans="6:6" x14ac:dyDescent="0.25">
      <c r="F2953"/>
    </row>
    <row r="2954" spans="6:6" x14ac:dyDescent="0.25">
      <c r="F2954"/>
    </row>
    <row r="2955" spans="6:6" x14ac:dyDescent="0.25">
      <c r="F2955"/>
    </row>
    <row r="2956" spans="6:6" x14ac:dyDescent="0.25">
      <c r="F2956"/>
    </row>
    <row r="2957" spans="6:6" x14ac:dyDescent="0.25">
      <c r="F2957"/>
    </row>
    <row r="2958" spans="6:6" x14ac:dyDescent="0.25">
      <c r="F2958"/>
    </row>
    <row r="2959" spans="6:6" x14ac:dyDescent="0.25">
      <c r="F2959"/>
    </row>
    <row r="2960" spans="6:6" x14ac:dyDescent="0.25">
      <c r="F2960"/>
    </row>
    <row r="2961" spans="6:6" x14ac:dyDescent="0.25">
      <c r="F2961"/>
    </row>
    <row r="2962" spans="6:6" x14ac:dyDescent="0.25">
      <c r="F2962"/>
    </row>
    <row r="2963" spans="6:6" x14ac:dyDescent="0.25">
      <c r="F2963"/>
    </row>
    <row r="2964" spans="6:6" x14ac:dyDescent="0.25">
      <c r="F2964"/>
    </row>
    <row r="2965" spans="6:6" x14ac:dyDescent="0.25">
      <c r="F2965"/>
    </row>
    <row r="2966" spans="6:6" x14ac:dyDescent="0.25">
      <c r="F2966"/>
    </row>
    <row r="2967" spans="6:6" x14ac:dyDescent="0.25">
      <c r="F2967"/>
    </row>
    <row r="2968" spans="6:6" x14ac:dyDescent="0.25">
      <c r="F2968"/>
    </row>
    <row r="2969" spans="6:6" x14ac:dyDescent="0.25">
      <c r="F2969"/>
    </row>
    <row r="2970" spans="6:6" x14ac:dyDescent="0.25">
      <c r="F2970"/>
    </row>
    <row r="2971" spans="6:6" x14ac:dyDescent="0.25">
      <c r="F2971"/>
    </row>
    <row r="2972" spans="6:6" x14ac:dyDescent="0.25">
      <c r="F2972"/>
    </row>
    <row r="2973" spans="6:6" x14ac:dyDescent="0.25">
      <c r="F2973"/>
    </row>
    <row r="2974" spans="6:6" x14ac:dyDescent="0.25">
      <c r="F2974"/>
    </row>
    <row r="2975" spans="6:6" x14ac:dyDescent="0.25">
      <c r="F2975"/>
    </row>
    <row r="2976" spans="6:6" x14ac:dyDescent="0.25">
      <c r="F2976"/>
    </row>
    <row r="2977" spans="6:6" x14ac:dyDescent="0.25">
      <c r="F2977"/>
    </row>
    <row r="2978" spans="6:6" x14ac:dyDescent="0.25">
      <c r="F2978"/>
    </row>
    <row r="2979" spans="6:6" x14ac:dyDescent="0.25">
      <c r="F2979"/>
    </row>
    <row r="2980" spans="6:6" x14ac:dyDescent="0.25">
      <c r="F2980"/>
    </row>
    <row r="2981" spans="6:6" x14ac:dyDescent="0.25">
      <c r="F2981"/>
    </row>
    <row r="2982" spans="6:6" x14ac:dyDescent="0.25">
      <c r="F2982"/>
    </row>
    <row r="2983" spans="6:6" x14ac:dyDescent="0.25">
      <c r="F2983"/>
    </row>
    <row r="2984" spans="6:6" x14ac:dyDescent="0.25">
      <c r="F2984"/>
    </row>
    <row r="2985" spans="6:6" x14ac:dyDescent="0.25">
      <c r="F2985"/>
    </row>
    <row r="2986" spans="6:6" x14ac:dyDescent="0.25">
      <c r="F2986"/>
    </row>
    <row r="2987" spans="6:6" x14ac:dyDescent="0.25">
      <c r="F2987"/>
    </row>
    <row r="2988" spans="6:6" x14ac:dyDescent="0.25">
      <c r="F2988"/>
    </row>
    <row r="2989" spans="6:6" x14ac:dyDescent="0.25">
      <c r="F2989"/>
    </row>
    <row r="2990" spans="6:6" x14ac:dyDescent="0.25">
      <c r="F2990"/>
    </row>
    <row r="2991" spans="6:6" x14ac:dyDescent="0.25">
      <c r="F2991"/>
    </row>
    <row r="2992" spans="6:6" x14ac:dyDescent="0.25">
      <c r="F2992"/>
    </row>
    <row r="2993" spans="6:6" x14ac:dyDescent="0.25">
      <c r="F2993"/>
    </row>
    <row r="2994" spans="6:6" x14ac:dyDescent="0.25">
      <c r="F2994"/>
    </row>
    <row r="2995" spans="6:6" x14ac:dyDescent="0.25">
      <c r="F2995"/>
    </row>
    <row r="2996" spans="6:6" x14ac:dyDescent="0.25">
      <c r="F2996"/>
    </row>
    <row r="2997" spans="6:6" x14ac:dyDescent="0.25">
      <c r="F2997"/>
    </row>
    <row r="2998" spans="6:6" x14ac:dyDescent="0.25">
      <c r="F2998"/>
    </row>
    <row r="2999" spans="6:6" x14ac:dyDescent="0.25">
      <c r="F2999"/>
    </row>
    <row r="3000" spans="6:6" x14ac:dyDescent="0.25">
      <c r="F3000"/>
    </row>
    <row r="3001" spans="6:6" x14ac:dyDescent="0.25">
      <c r="F3001"/>
    </row>
    <row r="3002" spans="6:6" x14ac:dyDescent="0.25">
      <c r="F3002"/>
    </row>
    <row r="3003" spans="6:6" x14ac:dyDescent="0.25">
      <c r="F3003"/>
    </row>
    <row r="3004" spans="6:6" x14ac:dyDescent="0.25">
      <c r="F3004"/>
    </row>
    <row r="3005" spans="6:6" x14ac:dyDescent="0.25">
      <c r="F3005"/>
    </row>
    <row r="3006" spans="6:6" x14ac:dyDescent="0.25">
      <c r="F3006"/>
    </row>
    <row r="3007" spans="6:6" x14ac:dyDescent="0.25">
      <c r="F3007"/>
    </row>
    <row r="3008" spans="6:6" x14ac:dyDescent="0.25">
      <c r="F3008"/>
    </row>
    <row r="3009" spans="6:6" x14ac:dyDescent="0.25">
      <c r="F3009"/>
    </row>
    <row r="3010" spans="6:6" x14ac:dyDescent="0.25">
      <c r="F3010"/>
    </row>
    <row r="3011" spans="6:6" x14ac:dyDescent="0.25">
      <c r="F3011"/>
    </row>
    <row r="3012" spans="6:6" x14ac:dyDescent="0.25">
      <c r="F3012"/>
    </row>
    <row r="3013" spans="6:6" x14ac:dyDescent="0.25">
      <c r="F3013"/>
    </row>
    <row r="3014" spans="6:6" x14ac:dyDescent="0.25">
      <c r="F3014"/>
    </row>
    <row r="3015" spans="6:6" x14ac:dyDescent="0.25">
      <c r="F3015"/>
    </row>
    <row r="3016" spans="6:6" x14ac:dyDescent="0.25">
      <c r="F3016"/>
    </row>
    <row r="3017" spans="6:6" x14ac:dyDescent="0.25">
      <c r="F3017"/>
    </row>
    <row r="3018" spans="6:6" x14ac:dyDescent="0.25">
      <c r="F3018"/>
    </row>
    <row r="3019" spans="6:6" x14ac:dyDescent="0.25">
      <c r="F3019"/>
    </row>
    <row r="3020" spans="6:6" x14ac:dyDescent="0.25">
      <c r="F3020"/>
    </row>
    <row r="3021" spans="6:6" x14ac:dyDescent="0.25">
      <c r="F3021"/>
    </row>
    <row r="3022" spans="6:6" x14ac:dyDescent="0.25">
      <c r="F3022"/>
    </row>
    <row r="3023" spans="6:6" x14ac:dyDescent="0.25">
      <c r="F3023"/>
    </row>
    <row r="3024" spans="6:6" x14ac:dyDescent="0.25">
      <c r="F3024"/>
    </row>
    <row r="3025" spans="6:6" x14ac:dyDescent="0.25">
      <c r="F3025"/>
    </row>
    <row r="3026" spans="6:6" x14ac:dyDescent="0.25">
      <c r="F3026"/>
    </row>
    <row r="3027" spans="6:6" x14ac:dyDescent="0.25">
      <c r="F3027"/>
    </row>
    <row r="3028" spans="6:6" x14ac:dyDescent="0.25">
      <c r="F3028"/>
    </row>
    <row r="3029" spans="6:6" x14ac:dyDescent="0.25">
      <c r="F3029"/>
    </row>
    <row r="3030" spans="6:6" x14ac:dyDescent="0.25">
      <c r="F3030"/>
    </row>
    <row r="3031" spans="6:6" x14ac:dyDescent="0.25">
      <c r="F3031"/>
    </row>
    <row r="3032" spans="6:6" x14ac:dyDescent="0.25">
      <c r="F3032"/>
    </row>
    <row r="3033" spans="6:6" x14ac:dyDescent="0.25">
      <c r="F3033"/>
    </row>
    <row r="3034" spans="6:6" x14ac:dyDescent="0.25">
      <c r="F3034"/>
    </row>
    <row r="3035" spans="6:6" x14ac:dyDescent="0.25">
      <c r="F3035"/>
    </row>
    <row r="3036" spans="6:6" x14ac:dyDescent="0.25">
      <c r="F3036"/>
    </row>
    <row r="3037" spans="6:6" x14ac:dyDescent="0.25">
      <c r="F3037"/>
    </row>
    <row r="3038" spans="6:6" x14ac:dyDescent="0.25">
      <c r="F3038"/>
    </row>
    <row r="3039" spans="6:6" x14ac:dyDescent="0.25">
      <c r="F3039"/>
    </row>
    <row r="3040" spans="6:6" x14ac:dyDescent="0.25">
      <c r="F3040"/>
    </row>
    <row r="3041" spans="6:6" x14ac:dyDescent="0.25">
      <c r="F3041"/>
    </row>
    <row r="3042" spans="6:6" x14ac:dyDescent="0.25">
      <c r="F3042"/>
    </row>
    <row r="3043" spans="6:6" x14ac:dyDescent="0.25">
      <c r="F3043"/>
    </row>
    <row r="3044" spans="6:6" x14ac:dyDescent="0.25">
      <c r="F3044"/>
    </row>
    <row r="3045" spans="6:6" x14ac:dyDescent="0.25">
      <c r="F3045"/>
    </row>
    <row r="3046" spans="6:6" x14ac:dyDescent="0.25">
      <c r="F3046"/>
    </row>
    <row r="3047" spans="6:6" x14ac:dyDescent="0.25">
      <c r="F3047"/>
    </row>
    <row r="3048" spans="6:6" x14ac:dyDescent="0.25">
      <c r="F3048"/>
    </row>
    <row r="3049" spans="6:6" x14ac:dyDescent="0.25">
      <c r="F3049"/>
    </row>
    <row r="3050" spans="6:6" x14ac:dyDescent="0.25">
      <c r="F3050"/>
    </row>
    <row r="3051" spans="6:6" x14ac:dyDescent="0.25">
      <c r="F3051"/>
    </row>
    <row r="3052" spans="6:6" x14ac:dyDescent="0.25">
      <c r="F3052"/>
    </row>
    <row r="3053" spans="6:6" x14ac:dyDescent="0.25">
      <c r="F3053"/>
    </row>
    <row r="3054" spans="6:6" x14ac:dyDescent="0.25">
      <c r="F3054"/>
    </row>
    <row r="3055" spans="6:6" x14ac:dyDescent="0.25">
      <c r="F3055"/>
    </row>
    <row r="3056" spans="6:6" x14ac:dyDescent="0.25">
      <c r="F3056"/>
    </row>
    <row r="3057" spans="6:6" x14ac:dyDescent="0.25">
      <c r="F3057"/>
    </row>
    <row r="3058" spans="6:6" x14ac:dyDescent="0.25">
      <c r="F3058"/>
    </row>
    <row r="3059" spans="6:6" x14ac:dyDescent="0.25">
      <c r="F3059"/>
    </row>
    <row r="3060" spans="6:6" x14ac:dyDescent="0.25">
      <c r="F3060"/>
    </row>
    <row r="3061" spans="6:6" x14ac:dyDescent="0.25">
      <c r="F3061"/>
    </row>
    <row r="3062" spans="6:6" x14ac:dyDescent="0.25">
      <c r="F3062"/>
    </row>
    <row r="3063" spans="6:6" x14ac:dyDescent="0.25">
      <c r="F3063"/>
    </row>
    <row r="3064" spans="6:6" x14ac:dyDescent="0.25">
      <c r="F3064"/>
    </row>
    <row r="3065" spans="6:6" x14ac:dyDescent="0.25">
      <c r="F3065"/>
    </row>
    <row r="3066" spans="6:6" x14ac:dyDescent="0.25">
      <c r="F3066"/>
    </row>
    <row r="3067" spans="6:6" x14ac:dyDescent="0.25">
      <c r="F3067"/>
    </row>
    <row r="3068" spans="6:6" x14ac:dyDescent="0.25">
      <c r="F3068"/>
    </row>
    <row r="3069" spans="6:6" x14ac:dyDescent="0.25">
      <c r="F3069"/>
    </row>
    <row r="3070" spans="6:6" x14ac:dyDescent="0.25">
      <c r="F3070"/>
    </row>
    <row r="3071" spans="6:6" x14ac:dyDescent="0.25">
      <c r="F3071"/>
    </row>
    <row r="3072" spans="6:6" x14ac:dyDescent="0.25">
      <c r="F3072"/>
    </row>
    <row r="3073" spans="6:6" x14ac:dyDescent="0.25">
      <c r="F3073"/>
    </row>
    <row r="3074" spans="6:6" x14ac:dyDescent="0.25">
      <c r="F3074"/>
    </row>
    <row r="3075" spans="6:6" x14ac:dyDescent="0.25">
      <c r="F3075"/>
    </row>
    <row r="3076" spans="6:6" x14ac:dyDescent="0.25">
      <c r="F3076"/>
    </row>
    <row r="3077" spans="6:6" x14ac:dyDescent="0.25">
      <c r="F3077"/>
    </row>
    <row r="3078" spans="6:6" x14ac:dyDescent="0.25">
      <c r="F3078"/>
    </row>
    <row r="3079" spans="6:6" x14ac:dyDescent="0.25">
      <c r="F3079"/>
    </row>
    <row r="3080" spans="6:6" x14ac:dyDescent="0.25">
      <c r="F3080"/>
    </row>
    <row r="3081" spans="6:6" x14ac:dyDescent="0.25">
      <c r="F3081"/>
    </row>
    <row r="3082" spans="6:6" x14ac:dyDescent="0.25">
      <c r="F3082"/>
    </row>
    <row r="3083" spans="6:6" x14ac:dyDescent="0.25">
      <c r="F3083"/>
    </row>
    <row r="3084" spans="6:6" x14ac:dyDescent="0.25">
      <c r="F3084"/>
    </row>
    <row r="3085" spans="6:6" x14ac:dyDescent="0.25">
      <c r="F3085"/>
    </row>
    <row r="3086" spans="6:6" x14ac:dyDescent="0.25">
      <c r="F3086"/>
    </row>
    <row r="3087" spans="6:6" x14ac:dyDescent="0.25">
      <c r="F3087"/>
    </row>
    <row r="3088" spans="6:6" x14ac:dyDescent="0.25">
      <c r="F3088"/>
    </row>
    <row r="3089" spans="6:6" x14ac:dyDescent="0.25">
      <c r="F3089"/>
    </row>
    <row r="3090" spans="6:6" x14ac:dyDescent="0.25">
      <c r="F3090"/>
    </row>
    <row r="3091" spans="6:6" x14ac:dyDescent="0.25">
      <c r="F3091"/>
    </row>
    <row r="3092" spans="6:6" x14ac:dyDescent="0.25">
      <c r="F3092"/>
    </row>
    <row r="3093" spans="6:6" x14ac:dyDescent="0.25">
      <c r="F3093"/>
    </row>
    <row r="3094" spans="6:6" x14ac:dyDescent="0.25">
      <c r="F3094"/>
    </row>
    <row r="3095" spans="6:6" x14ac:dyDescent="0.25">
      <c r="F3095"/>
    </row>
    <row r="3096" spans="6:6" x14ac:dyDescent="0.25">
      <c r="F3096"/>
    </row>
    <row r="3097" spans="6:6" x14ac:dyDescent="0.25">
      <c r="F3097"/>
    </row>
    <row r="3098" spans="6:6" x14ac:dyDescent="0.25">
      <c r="F3098"/>
    </row>
    <row r="3099" spans="6:6" x14ac:dyDescent="0.25">
      <c r="F3099"/>
    </row>
    <row r="3100" spans="6:6" x14ac:dyDescent="0.25">
      <c r="F3100"/>
    </row>
    <row r="3101" spans="6:6" x14ac:dyDescent="0.25">
      <c r="F3101"/>
    </row>
    <row r="3102" spans="6:6" x14ac:dyDescent="0.25">
      <c r="F3102"/>
    </row>
    <row r="3103" spans="6:6" x14ac:dyDescent="0.25">
      <c r="F3103"/>
    </row>
    <row r="3104" spans="6:6" x14ac:dyDescent="0.25">
      <c r="F3104"/>
    </row>
    <row r="3105" spans="6:6" x14ac:dyDescent="0.25">
      <c r="F3105"/>
    </row>
    <row r="3106" spans="6:6" x14ac:dyDescent="0.25">
      <c r="F3106"/>
    </row>
    <row r="3107" spans="6:6" x14ac:dyDescent="0.25">
      <c r="F3107"/>
    </row>
    <row r="3108" spans="6:6" x14ac:dyDescent="0.25">
      <c r="F3108"/>
    </row>
    <row r="3109" spans="6:6" x14ac:dyDescent="0.25">
      <c r="F3109"/>
    </row>
    <row r="3110" spans="6:6" x14ac:dyDescent="0.25">
      <c r="F3110"/>
    </row>
    <row r="3111" spans="6:6" x14ac:dyDescent="0.25">
      <c r="F3111"/>
    </row>
    <row r="3112" spans="6:6" x14ac:dyDescent="0.25">
      <c r="F3112"/>
    </row>
    <row r="3113" spans="6:6" x14ac:dyDescent="0.25">
      <c r="F3113"/>
    </row>
    <row r="3114" spans="6:6" x14ac:dyDescent="0.25">
      <c r="F3114"/>
    </row>
    <row r="3115" spans="6:6" x14ac:dyDescent="0.25">
      <c r="F3115"/>
    </row>
    <row r="3116" spans="6:6" x14ac:dyDescent="0.25">
      <c r="F3116"/>
    </row>
    <row r="3117" spans="6:6" x14ac:dyDescent="0.25">
      <c r="F3117"/>
    </row>
    <row r="3118" spans="6:6" x14ac:dyDescent="0.25">
      <c r="F3118"/>
    </row>
    <row r="3119" spans="6:6" x14ac:dyDescent="0.25">
      <c r="F3119"/>
    </row>
    <row r="3120" spans="6:6" x14ac:dyDescent="0.25">
      <c r="F3120"/>
    </row>
    <row r="3121" spans="6:6" x14ac:dyDescent="0.25">
      <c r="F3121"/>
    </row>
    <row r="3122" spans="6:6" x14ac:dyDescent="0.25">
      <c r="F3122"/>
    </row>
    <row r="3123" spans="6:6" x14ac:dyDescent="0.25">
      <c r="F3123"/>
    </row>
    <row r="3124" spans="6:6" x14ac:dyDescent="0.25">
      <c r="F3124"/>
    </row>
    <row r="3125" spans="6:6" x14ac:dyDescent="0.25">
      <c r="F3125"/>
    </row>
    <row r="3126" spans="6:6" x14ac:dyDescent="0.25">
      <c r="F3126"/>
    </row>
    <row r="3127" spans="6:6" x14ac:dyDescent="0.25">
      <c r="F3127"/>
    </row>
    <row r="3128" spans="6:6" x14ac:dyDescent="0.25">
      <c r="F3128"/>
    </row>
    <row r="3129" spans="6:6" x14ac:dyDescent="0.25">
      <c r="F3129"/>
    </row>
    <row r="3130" spans="6:6" x14ac:dyDescent="0.25">
      <c r="F3130"/>
    </row>
    <row r="3131" spans="6:6" x14ac:dyDescent="0.25">
      <c r="F3131"/>
    </row>
    <row r="3132" spans="6:6" x14ac:dyDescent="0.25">
      <c r="F3132"/>
    </row>
    <row r="3133" spans="6:6" x14ac:dyDescent="0.25">
      <c r="F3133"/>
    </row>
    <row r="3134" spans="6:6" x14ac:dyDescent="0.25">
      <c r="F3134"/>
    </row>
    <row r="3135" spans="6:6" x14ac:dyDescent="0.25">
      <c r="F3135"/>
    </row>
    <row r="3136" spans="6:6" x14ac:dyDescent="0.25">
      <c r="F3136"/>
    </row>
    <row r="3137" spans="6:6" x14ac:dyDescent="0.25">
      <c r="F3137"/>
    </row>
    <row r="3138" spans="6:6" x14ac:dyDescent="0.25">
      <c r="F3138"/>
    </row>
    <row r="3139" spans="6:6" x14ac:dyDescent="0.25">
      <c r="F3139"/>
    </row>
    <row r="3140" spans="6:6" x14ac:dyDescent="0.25">
      <c r="F3140"/>
    </row>
    <row r="3141" spans="6:6" x14ac:dyDescent="0.25">
      <c r="F3141"/>
    </row>
    <row r="3142" spans="6:6" x14ac:dyDescent="0.25">
      <c r="F3142"/>
    </row>
    <row r="3143" spans="6:6" x14ac:dyDescent="0.25">
      <c r="F3143"/>
    </row>
    <row r="3144" spans="6:6" x14ac:dyDescent="0.25">
      <c r="F3144"/>
    </row>
    <row r="3145" spans="6:6" x14ac:dyDescent="0.25">
      <c r="F3145"/>
    </row>
    <row r="3146" spans="6:6" x14ac:dyDescent="0.25">
      <c r="F3146"/>
    </row>
    <row r="3147" spans="6:6" x14ac:dyDescent="0.25">
      <c r="F3147"/>
    </row>
    <row r="3148" spans="6:6" x14ac:dyDescent="0.25">
      <c r="F3148"/>
    </row>
    <row r="3149" spans="6:6" x14ac:dyDescent="0.25">
      <c r="F3149"/>
    </row>
    <row r="3150" spans="6:6" x14ac:dyDescent="0.25">
      <c r="F3150"/>
    </row>
    <row r="3151" spans="6:6" x14ac:dyDescent="0.25">
      <c r="F3151"/>
    </row>
    <row r="3152" spans="6:6" x14ac:dyDescent="0.25">
      <c r="F3152"/>
    </row>
    <row r="3153" spans="6:6" x14ac:dyDescent="0.25">
      <c r="F3153"/>
    </row>
    <row r="3154" spans="6:6" x14ac:dyDescent="0.25">
      <c r="F3154"/>
    </row>
    <row r="3155" spans="6:6" x14ac:dyDescent="0.25">
      <c r="F3155"/>
    </row>
    <row r="3156" spans="6:6" x14ac:dyDescent="0.25">
      <c r="F3156"/>
    </row>
    <row r="3157" spans="6:6" x14ac:dyDescent="0.25">
      <c r="F3157"/>
    </row>
    <row r="3158" spans="6:6" x14ac:dyDescent="0.25">
      <c r="F3158"/>
    </row>
    <row r="3159" spans="6:6" x14ac:dyDescent="0.25">
      <c r="F3159"/>
    </row>
    <row r="3160" spans="6:6" x14ac:dyDescent="0.25">
      <c r="F3160"/>
    </row>
    <row r="3161" spans="6:6" x14ac:dyDescent="0.25">
      <c r="F3161"/>
    </row>
    <row r="3162" spans="6:6" x14ac:dyDescent="0.25">
      <c r="F3162"/>
    </row>
    <row r="3163" spans="6:6" x14ac:dyDescent="0.25">
      <c r="F3163"/>
    </row>
    <row r="3164" spans="6:6" x14ac:dyDescent="0.25">
      <c r="F3164"/>
    </row>
    <row r="3165" spans="6:6" x14ac:dyDescent="0.25">
      <c r="F3165"/>
    </row>
    <row r="3166" spans="6:6" x14ac:dyDescent="0.25">
      <c r="F3166"/>
    </row>
    <row r="3167" spans="6:6" x14ac:dyDescent="0.25">
      <c r="F3167"/>
    </row>
    <row r="3168" spans="6:6" x14ac:dyDescent="0.25">
      <c r="F3168"/>
    </row>
    <row r="3169" spans="6:6" x14ac:dyDescent="0.25">
      <c r="F3169"/>
    </row>
    <row r="3170" spans="6:6" x14ac:dyDescent="0.25">
      <c r="F3170"/>
    </row>
    <row r="3171" spans="6:6" x14ac:dyDescent="0.25">
      <c r="F3171"/>
    </row>
    <row r="3172" spans="6:6" x14ac:dyDescent="0.25">
      <c r="F3172"/>
    </row>
    <row r="3173" spans="6:6" x14ac:dyDescent="0.25">
      <c r="F3173"/>
    </row>
    <row r="3174" spans="6:6" x14ac:dyDescent="0.25">
      <c r="F3174"/>
    </row>
    <row r="3175" spans="6:6" x14ac:dyDescent="0.25">
      <c r="F3175"/>
    </row>
    <row r="3176" spans="6:6" x14ac:dyDescent="0.25">
      <c r="F3176"/>
    </row>
    <row r="3177" spans="6:6" x14ac:dyDescent="0.25">
      <c r="F3177"/>
    </row>
    <row r="3178" spans="6:6" x14ac:dyDescent="0.25">
      <c r="F3178"/>
    </row>
    <row r="3179" spans="6:6" x14ac:dyDescent="0.25">
      <c r="F3179"/>
    </row>
    <row r="3180" spans="6:6" x14ac:dyDescent="0.25">
      <c r="F3180"/>
    </row>
    <row r="3181" spans="6:6" x14ac:dyDescent="0.25">
      <c r="F3181"/>
    </row>
    <row r="3182" spans="6:6" x14ac:dyDescent="0.25">
      <c r="F3182"/>
    </row>
    <row r="3183" spans="6:6" x14ac:dyDescent="0.25">
      <c r="F3183"/>
    </row>
    <row r="3184" spans="6:6" x14ac:dyDescent="0.25">
      <c r="F3184"/>
    </row>
    <row r="3185" spans="6:6" x14ac:dyDescent="0.25">
      <c r="F3185"/>
    </row>
    <row r="3186" spans="6:6" x14ac:dyDescent="0.25">
      <c r="F3186"/>
    </row>
    <row r="3187" spans="6:6" x14ac:dyDescent="0.25">
      <c r="F3187"/>
    </row>
    <row r="3188" spans="6:6" x14ac:dyDescent="0.25">
      <c r="F3188"/>
    </row>
    <row r="3189" spans="6:6" x14ac:dyDescent="0.25">
      <c r="F3189"/>
    </row>
    <row r="3190" spans="6:6" x14ac:dyDescent="0.25">
      <c r="F3190"/>
    </row>
    <row r="3191" spans="6:6" x14ac:dyDescent="0.25">
      <c r="F3191"/>
    </row>
    <row r="3192" spans="6:6" x14ac:dyDescent="0.25">
      <c r="F3192"/>
    </row>
    <row r="3193" spans="6:6" x14ac:dyDescent="0.25">
      <c r="F3193"/>
    </row>
    <row r="3194" spans="6:6" x14ac:dyDescent="0.25">
      <c r="F3194"/>
    </row>
    <row r="3195" spans="6:6" x14ac:dyDescent="0.25">
      <c r="F3195"/>
    </row>
    <row r="3196" spans="6:6" x14ac:dyDescent="0.25">
      <c r="F3196"/>
    </row>
    <row r="3197" spans="6:6" x14ac:dyDescent="0.25">
      <c r="F3197"/>
    </row>
    <row r="3198" spans="6:6" x14ac:dyDescent="0.25">
      <c r="F3198"/>
    </row>
    <row r="3199" spans="6:6" x14ac:dyDescent="0.25">
      <c r="F3199"/>
    </row>
    <row r="3200" spans="6:6" x14ac:dyDescent="0.25">
      <c r="F3200"/>
    </row>
    <row r="3201" spans="6:6" x14ac:dyDescent="0.25">
      <c r="F3201"/>
    </row>
    <row r="3202" spans="6:6" x14ac:dyDescent="0.25">
      <c r="F3202"/>
    </row>
    <row r="3203" spans="6:6" x14ac:dyDescent="0.25">
      <c r="F3203"/>
    </row>
    <row r="3204" spans="6:6" x14ac:dyDescent="0.25">
      <c r="F3204"/>
    </row>
    <row r="3205" spans="6:6" x14ac:dyDescent="0.25">
      <c r="F3205"/>
    </row>
    <row r="3206" spans="6:6" x14ac:dyDescent="0.25">
      <c r="F3206"/>
    </row>
    <row r="3207" spans="6:6" x14ac:dyDescent="0.25">
      <c r="F3207"/>
    </row>
    <row r="3208" spans="6:6" x14ac:dyDescent="0.25">
      <c r="F3208"/>
    </row>
    <row r="3209" spans="6:6" x14ac:dyDescent="0.25">
      <c r="F3209"/>
    </row>
    <row r="3210" spans="6:6" x14ac:dyDescent="0.25">
      <c r="F3210"/>
    </row>
    <row r="3211" spans="6:6" x14ac:dyDescent="0.25">
      <c r="F3211"/>
    </row>
    <row r="3212" spans="6:6" x14ac:dyDescent="0.25">
      <c r="F3212"/>
    </row>
    <row r="3213" spans="6:6" x14ac:dyDescent="0.25">
      <c r="F3213"/>
    </row>
    <row r="3214" spans="6:6" x14ac:dyDescent="0.25">
      <c r="F3214"/>
    </row>
    <row r="3215" spans="6:6" x14ac:dyDescent="0.25">
      <c r="F3215"/>
    </row>
    <row r="3216" spans="6:6" x14ac:dyDescent="0.25">
      <c r="F3216"/>
    </row>
    <row r="3217" spans="6:6" x14ac:dyDescent="0.25">
      <c r="F3217"/>
    </row>
    <row r="3218" spans="6:6" x14ac:dyDescent="0.25">
      <c r="F3218"/>
    </row>
    <row r="3219" spans="6:6" x14ac:dyDescent="0.25">
      <c r="F3219"/>
    </row>
    <row r="3220" spans="6:6" x14ac:dyDescent="0.25">
      <c r="F3220"/>
    </row>
    <row r="3221" spans="6:6" x14ac:dyDescent="0.25">
      <c r="F3221"/>
    </row>
    <row r="3222" spans="6:6" x14ac:dyDescent="0.25">
      <c r="F3222"/>
    </row>
    <row r="3223" spans="6:6" x14ac:dyDescent="0.25">
      <c r="F3223"/>
    </row>
    <row r="3224" spans="6:6" x14ac:dyDescent="0.25">
      <c r="F3224"/>
    </row>
    <row r="3225" spans="6:6" x14ac:dyDescent="0.25">
      <c r="F3225"/>
    </row>
    <row r="3226" spans="6:6" x14ac:dyDescent="0.25">
      <c r="F3226"/>
    </row>
    <row r="3227" spans="6:6" x14ac:dyDescent="0.25">
      <c r="F3227"/>
    </row>
    <row r="3228" spans="6:6" x14ac:dyDescent="0.25">
      <c r="F3228"/>
    </row>
    <row r="3229" spans="6:6" x14ac:dyDescent="0.25">
      <c r="F3229"/>
    </row>
    <row r="3230" spans="6:6" x14ac:dyDescent="0.25">
      <c r="F3230"/>
    </row>
    <row r="3231" spans="6:6" x14ac:dyDescent="0.25">
      <c r="F3231"/>
    </row>
    <row r="3232" spans="6:6" x14ac:dyDescent="0.25">
      <c r="F3232"/>
    </row>
    <row r="3233" spans="6:6" x14ac:dyDescent="0.25">
      <c r="F3233"/>
    </row>
    <row r="3234" spans="6:6" x14ac:dyDescent="0.25">
      <c r="F3234"/>
    </row>
    <row r="3235" spans="6:6" x14ac:dyDescent="0.25">
      <c r="F3235"/>
    </row>
    <row r="3236" spans="6:6" x14ac:dyDescent="0.25">
      <c r="F3236"/>
    </row>
    <row r="3237" spans="6:6" x14ac:dyDescent="0.25">
      <c r="F3237"/>
    </row>
    <row r="3238" spans="6:6" x14ac:dyDescent="0.25">
      <c r="F3238"/>
    </row>
    <row r="3239" spans="6:6" x14ac:dyDescent="0.25">
      <c r="F3239"/>
    </row>
    <row r="3240" spans="6:6" x14ac:dyDescent="0.25">
      <c r="F3240"/>
    </row>
    <row r="3241" spans="6:6" x14ac:dyDescent="0.25">
      <c r="F3241"/>
    </row>
    <row r="3242" spans="6:6" x14ac:dyDescent="0.25">
      <c r="F3242"/>
    </row>
    <row r="3243" spans="6:6" x14ac:dyDescent="0.25">
      <c r="F3243"/>
    </row>
    <row r="3244" spans="6:6" x14ac:dyDescent="0.25">
      <c r="F3244"/>
    </row>
    <row r="3245" spans="6:6" x14ac:dyDescent="0.25">
      <c r="F3245"/>
    </row>
    <row r="3246" spans="6:6" x14ac:dyDescent="0.25">
      <c r="F3246"/>
    </row>
    <row r="3247" spans="6:6" x14ac:dyDescent="0.25">
      <c r="F3247"/>
    </row>
    <row r="3248" spans="6:6" x14ac:dyDescent="0.25">
      <c r="F3248"/>
    </row>
    <row r="3249" spans="6:6" x14ac:dyDescent="0.25">
      <c r="F3249"/>
    </row>
    <row r="3250" spans="6:6" x14ac:dyDescent="0.25">
      <c r="F3250"/>
    </row>
    <row r="3251" spans="6:6" x14ac:dyDescent="0.25">
      <c r="F3251"/>
    </row>
    <row r="3252" spans="6:6" x14ac:dyDescent="0.25">
      <c r="F3252"/>
    </row>
    <row r="3253" spans="6:6" x14ac:dyDescent="0.25">
      <c r="F3253"/>
    </row>
    <row r="3254" spans="6:6" x14ac:dyDescent="0.25">
      <c r="F3254"/>
    </row>
    <row r="3255" spans="6:6" x14ac:dyDescent="0.25">
      <c r="F3255"/>
    </row>
    <row r="3256" spans="6:6" x14ac:dyDescent="0.25">
      <c r="F3256"/>
    </row>
    <row r="3257" spans="6:6" x14ac:dyDescent="0.25">
      <c r="F3257"/>
    </row>
    <row r="3258" spans="6:6" x14ac:dyDescent="0.25">
      <c r="F3258"/>
    </row>
    <row r="3259" spans="6:6" x14ac:dyDescent="0.25">
      <c r="F3259"/>
    </row>
    <row r="3260" spans="6:6" x14ac:dyDescent="0.25">
      <c r="F3260"/>
    </row>
    <row r="3261" spans="6:6" x14ac:dyDescent="0.25">
      <c r="F3261"/>
    </row>
    <row r="3262" spans="6:6" x14ac:dyDescent="0.25">
      <c r="F3262"/>
    </row>
    <row r="3263" spans="6:6" x14ac:dyDescent="0.25">
      <c r="F3263"/>
    </row>
    <row r="3264" spans="6:6" x14ac:dyDescent="0.25">
      <c r="F3264"/>
    </row>
    <row r="3265" spans="6:6" x14ac:dyDescent="0.25">
      <c r="F3265"/>
    </row>
    <row r="3266" spans="6:6" x14ac:dyDescent="0.25">
      <c r="F3266"/>
    </row>
    <row r="3267" spans="6:6" x14ac:dyDescent="0.25">
      <c r="F3267"/>
    </row>
    <row r="3268" spans="6:6" x14ac:dyDescent="0.25">
      <c r="F3268"/>
    </row>
    <row r="3269" spans="6:6" x14ac:dyDescent="0.25">
      <c r="F3269"/>
    </row>
    <row r="3270" spans="6:6" x14ac:dyDescent="0.25">
      <c r="F3270"/>
    </row>
    <row r="3271" spans="6:6" x14ac:dyDescent="0.25">
      <c r="F3271"/>
    </row>
    <row r="3272" spans="6:6" x14ac:dyDescent="0.25">
      <c r="F3272"/>
    </row>
    <row r="3273" spans="6:6" x14ac:dyDescent="0.25">
      <c r="F3273"/>
    </row>
    <row r="3274" spans="6:6" x14ac:dyDescent="0.25">
      <c r="F3274"/>
    </row>
    <row r="3275" spans="6:6" x14ac:dyDescent="0.25">
      <c r="F3275"/>
    </row>
    <row r="3276" spans="6:6" x14ac:dyDescent="0.25">
      <c r="F3276"/>
    </row>
    <row r="3277" spans="6:6" x14ac:dyDescent="0.25">
      <c r="F3277"/>
    </row>
    <row r="3278" spans="6:6" x14ac:dyDescent="0.25">
      <c r="F3278"/>
    </row>
    <row r="3279" spans="6:6" x14ac:dyDescent="0.25">
      <c r="F3279"/>
    </row>
    <row r="3280" spans="6:6" x14ac:dyDescent="0.25">
      <c r="F3280"/>
    </row>
    <row r="3281" spans="6:6" x14ac:dyDescent="0.25">
      <c r="F3281"/>
    </row>
    <row r="3282" spans="6:6" x14ac:dyDescent="0.25">
      <c r="F3282"/>
    </row>
    <row r="3283" spans="6:6" x14ac:dyDescent="0.25">
      <c r="F3283"/>
    </row>
    <row r="3284" spans="6:6" x14ac:dyDescent="0.25">
      <c r="F3284"/>
    </row>
    <row r="3285" spans="6:6" x14ac:dyDescent="0.25">
      <c r="F3285"/>
    </row>
    <row r="3286" spans="6:6" x14ac:dyDescent="0.25">
      <c r="F3286"/>
    </row>
    <row r="3287" spans="6:6" x14ac:dyDescent="0.25">
      <c r="F3287"/>
    </row>
    <row r="3288" spans="6:6" x14ac:dyDescent="0.25">
      <c r="F3288"/>
    </row>
    <row r="3289" spans="6:6" x14ac:dyDescent="0.25">
      <c r="F3289"/>
    </row>
    <row r="3290" spans="6:6" x14ac:dyDescent="0.25">
      <c r="F3290"/>
    </row>
    <row r="3291" spans="6:6" x14ac:dyDescent="0.25">
      <c r="F3291"/>
    </row>
    <row r="3292" spans="6:6" x14ac:dyDescent="0.25">
      <c r="F3292"/>
    </row>
    <row r="3293" spans="6:6" x14ac:dyDescent="0.25">
      <c r="F3293"/>
    </row>
    <row r="3294" spans="6:6" x14ac:dyDescent="0.25">
      <c r="F3294"/>
    </row>
    <row r="3295" spans="6:6" x14ac:dyDescent="0.25">
      <c r="F3295"/>
    </row>
    <row r="3296" spans="6:6" x14ac:dyDescent="0.25">
      <c r="F3296"/>
    </row>
    <row r="3297" spans="6:6" x14ac:dyDescent="0.25">
      <c r="F3297"/>
    </row>
    <row r="3298" spans="6:6" x14ac:dyDescent="0.25">
      <c r="F3298"/>
    </row>
    <row r="3299" spans="6:6" x14ac:dyDescent="0.25">
      <c r="F3299"/>
    </row>
    <row r="3300" spans="6:6" x14ac:dyDescent="0.25">
      <c r="F3300"/>
    </row>
    <row r="3301" spans="6:6" x14ac:dyDescent="0.25">
      <c r="F3301"/>
    </row>
    <row r="3302" spans="6:6" x14ac:dyDescent="0.25">
      <c r="F3302"/>
    </row>
    <row r="3303" spans="6:6" x14ac:dyDescent="0.25">
      <c r="F3303"/>
    </row>
    <row r="3304" spans="6:6" x14ac:dyDescent="0.25">
      <c r="F3304"/>
    </row>
    <row r="3305" spans="6:6" x14ac:dyDescent="0.25">
      <c r="F3305"/>
    </row>
    <row r="3306" spans="6:6" x14ac:dyDescent="0.25">
      <c r="F3306"/>
    </row>
    <row r="3307" spans="6:6" x14ac:dyDescent="0.25">
      <c r="F3307"/>
    </row>
    <row r="3308" spans="6:6" x14ac:dyDescent="0.25">
      <c r="F3308"/>
    </row>
    <row r="3309" spans="6:6" x14ac:dyDescent="0.25">
      <c r="F3309"/>
    </row>
    <row r="3310" spans="6:6" x14ac:dyDescent="0.25">
      <c r="F3310"/>
    </row>
    <row r="3311" spans="6:6" x14ac:dyDescent="0.25">
      <c r="F3311"/>
    </row>
    <row r="3312" spans="6:6" x14ac:dyDescent="0.25">
      <c r="F3312"/>
    </row>
    <row r="3313" spans="6:6" x14ac:dyDescent="0.25">
      <c r="F3313"/>
    </row>
    <row r="3314" spans="6:6" x14ac:dyDescent="0.25">
      <c r="F3314"/>
    </row>
    <row r="3315" spans="6:6" x14ac:dyDescent="0.25">
      <c r="F3315"/>
    </row>
    <row r="3316" spans="6:6" x14ac:dyDescent="0.25">
      <c r="F3316"/>
    </row>
    <row r="3317" spans="6:6" x14ac:dyDescent="0.25">
      <c r="F3317"/>
    </row>
    <row r="3318" spans="6:6" x14ac:dyDescent="0.25">
      <c r="F3318"/>
    </row>
    <row r="3319" spans="6:6" x14ac:dyDescent="0.25">
      <c r="F3319"/>
    </row>
    <row r="3320" spans="6:6" x14ac:dyDescent="0.25">
      <c r="F3320"/>
    </row>
    <row r="3321" spans="6:6" x14ac:dyDescent="0.25">
      <c r="F3321"/>
    </row>
    <row r="3322" spans="6:6" x14ac:dyDescent="0.25">
      <c r="F3322"/>
    </row>
    <row r="3323" spans="6:6" x14ac:dyDescent="0.25">
      <c r="F3323"/>
    </row>
    <row r="3324" spans="6:6" x14ac:dyDescent="0.25">
      <c r="F3324"/>
    </row>
    <row r="3325" spans="6:6" x14ac:dyDescent="0.25">
      <c r="F3325"/>
    </row>
    <row r="3326" spans="6:6" x14ac:dyDescent="0.25">
      <c r="F3326"/>
    </row>
    <row r="3327" spans="6:6" x14ac:dyDescent="0.25">
      <c r="F3327"/>
    </row>
    <row r="3328" spans="6:6" x14ac:dyDescent="0.25">
      <c r="F3328"/>
    </row>
    <row r="3329" spans="6:6" x14ac:dyDescent="0.25">
      <c r="F3329"/>
    </row>
    <row r="3330" spans="6:6" x14ac:dyDescent="0.25">
      <c r="F3330"/>
    </row>
    <row r="3331" spans="6:6" x14ac:dyDescent="0.25">
      <c r="F3331"/>
    </row>
    <row r="3332" spans="6:6" x14ac:dyDescent="0.25">
      <c r="F3332"/>
    </row>
    <row r="3333" spans="6:6" x14ac:dyDescent="0.25">
      <c r="F3333"/>
    </row>
    <row r="3334" spans="6:6" x14ac:dyDescent="0.25">
      <c r="F3334"/>
    </row>
    <row r="3335" spans="6:6" x14ac:dyDescent="0.25">
      <c r="F3335"/>
    </row>
    <row r="3336" spans="6:6" x14ac:dyDescent="0.25">
      <c r="F3336"/>
    </row>
    <row r="3337" spans="6:6" x14ac:dyDescent="0.25">
      <c r="F3337"/>
    </row>
    <row r="3338" spans="6:6" x14ac:dyDescent="0.25">
      <c r="F3338"/>
    </row>
    <row r="3339" spans="6:6" x14ac:dyDescent="0.25">
      <c r="F3339"/>
    </row>
    <row r="3340" spans="6:6" x14ac:dyDescent="0.25">
      <c r="F3340"/>
    </row>
    <row r="3341" spans="6:6" x14ac:dyDescent="0.25">
      <c r="F3341"/>
    </row>
    <row r="3342" spans="6:6" x14ac:dyDescent="0.25">
      <c r="F3342"/>
    </row>
    <row r="3343" spans="6:6" x14ac:dyDescent="0.25">
      <c r="F3343"/>
    </row>
    <row r="3344" spans="6:6" x14ac:dyDescent="0.25">
      <c r="F3344"/>
    </row>
    <row r="3345" spans="6:6" x14ac:dyDescent="0.25">
      <c r="F3345"/>
    </row>
    <row r="3346" spans="6:6" x14ac:dyDescent="0.25">
      <c r="F3346"/>
    </row>
    <row r="3347" spans="6:6" x14ac:dyDescent="0.25">
      <c r="F3347"/>
    </row>
    <row r="3348" spans="6:6" x14ac:dyDescent="0.25">
      <c r="F3348"/>
    </row>
    <row r="3349" spans="6:6" x14ac:dyDescent="0.25">
      <c r="F3349"/>
    </row>
    <row r="3350" spans="6:6" x14ac:dyDescent="0.25">
      <c r="F3350"/>
    </row>
    <row r="3351" spans="6:6" x14ac:dyDescent="0.25">
      <c r="F3351"/>
    </row>
    <row r="3352" spans="6:6" x14ac:dyDescent="0.25">
      <c r="F3352"/>
    </row>
    <row r="3353" spans="6:6" x14ac:dyDescent="0.25">
      <c r="F3353"/>
    </row>
    <row r="3354" spans="6:6" x14ac:dyDescent="0.25">
      <c r="F3354"/>
    </row>
    <row r="3355" spans="6:6" x14ac:dyDescent="0.25">
      <c r="F3355"/>
    </row>
    <row r="3356" spans="6:6" x14ac:dyDescent="0.25">
      <c r="F3356"/>
    </row>
    <row r="3357" spans="6:6" x14ac:dyDescent="0.25">
      <c r="F3357"/>
    </row>
    <row r="3358" spans="6:6" x14ac:dyDescent="0.25">
      <c r="F3358"/>
    </row>
    <row r="3359" spans="6:6" x14ac:dyDescent="0.25">
      <c r="F3359"/>
    </row>
    <row r="3360" spans="6:6" x14ac:dyDescent="0.25">
      <c r="F3360"/>
    </row>
    <row r="3361" spans="6:6" x14ac:dyDescent="0.25">
      <c r="F3361"/>
    </row>
    <row r="3362" spans="6:6" x14ac:dyDescent="0.25">
      <c r="F3362"/>
    </row>
    <row r="3363" spans="6:6" x14ac:dyDescent="0.25">
      <c r="F3363"/>
    </row>
    <row r="3364" spans="6:6" x14ac:dyDescent="0.25">
      <c r="F3364"/>
    </row>
    <row r="3365" spans="6:6" x14ac:dyDescent="0.25">
      <c r="F3365"/>
    </row>
    <row r="3366" spans="6:6" x14ac:dyDescent="0.25">
      <c r="F3366"/>
    </row>
    <row r="3367" spans="6:6" x14ac:dyDescent="0.25">
      <c r="F3367"/>
    </row>
    <row r="3368" spans="6:6" x14ac:dyDescent="0.25">
      <c r="F3368"/>
    </row>
    <row r="3369" spans="6:6" x14ac:dyDescent="0.25">
      <c r="F3369"/>
    </row>
    <row r="3370" spans="6:6" x14ac:dyDescent="0.25">
      <c r="F3370"/>
    </row>
    <row r="3371" spans="6:6" x14ac:dyDescent="0.25">
      <c r="F3371"/>
    </row>
    <row r="3372" spans="6:6" x14ac:dyDescent="0.25">
      <c r="F3372"/>
    </row>
    <row r="3373" spans="6:6" x14ac:dyDescent="0.25">
      <c r="F3373"/>
    </row>
    <row r="3374" spans="6:6" x14ac:dyDescent="0.25">
      <c r="F3374"/>
    </row>
    <row r="3375" spans="6:6" x14ac:dyDescent="0.25">
      <c r="F3375"/>
    </row>
    <row r="3376" spans="6:6" x14ac:dyDescent="0.25">
      <c r="F3376"/>
    </row>
    <row r="3377" spans="6:6" x14ac:dyDescent="0.25">
      <c r="F3377"/>
    </row>
    <row r="3378" spans="6:6" x14ac:dyDescent="0.25">
      <c r="F3378"/>
    </row>
    <row r="3379" spans="6:6" x14ac:dyDescent="0.25">
      <c r="F3379"/>
    </row>
    <row r="3380" spans="6:6" x14ac:dyDescent="0.25">
      <c r="F3380"/>
    </row>
    <row r="3381" spans="6:6" x14ac:dyDescent="0.25">
      <c r="F3381"/>
    </row>
    <row r="3382" spans="6:6" x14ac:dyDescent="0.25">
      <c r="F3382"/>
    </row>
    <row r="3383" spans="6:6" x14ac:dyDescent="0.25">
      <c r="F3383"/>
    </row>
    <row r="3384" spans="6:6" x14ac:dyDescent="0.25">
      <c r="F3384"/>
    </row>
    <row r="3385" spans="6:6" x14ac:dyDescent="0.25">
      <c r="F3385"/>
    </row>
    <row r="3386" spans="6:6" x14ac:dyDescent="0.25">
      <c r="F3386"/>
    </row>
    <row r="3387" spans="6:6" x14ac:dyDescent="0.25">
      <c r="F3387"/>
    </row>
    <row r="3388" spans="6:6" x14ac:dyDescent="0.25">
      <c r="F3388"/>
    </row>
    <row r="3389" spans="6:6" x14ac:dyDescent="0.25">
      <c r="F3389"/>
    </row>
    <row r="3390" spans="6:6" x14ac:dyDescent="0.25">
      <c r="F3390"/>
    </row>
    <row r="3391" spans="6:6" x14ac:dyDescent="0.25">
      <c r="F3391"/>
    </row>
    <row r="3392" spans="6:6" x14ac:dyDescent="0.25">
      <c r="F3392"/>
    </row>
    <row r="3393" spans="6:6" x14ac:dyDescent="0.25">
      <c r="F3393"/>
    </row>
    <row r="3394" spans="6:6" x14ac:dyDescent="0.25">
      <c r="F3394"/>
    </row>
    <row r="3395" spans="6:6" x14ac:dyDescent="0.25">
      <c r="F3395"/>
    </row>
    <row r="3396" spans="6:6" x14ac:dyDescent="0.25">
      <c r="F3396"/>
    </row>
    <row r="3397" spans="6:6" x14ac:dyDescent="0.25">
      <c r="F3397"/>
    </row>
    <row r="3398" spans="6:6" x14ac:dyDescent="0.25">
      <c r="F3398"/>
    </row>
    <row r="3399" spans="6:6" x14ac:dyDescent="0.25">
      <c r="F3399"/>
    </row>
    <row r="3400" spans="6:6" x14ac:dyDescent="0.25">
      <c r="F3400"/>
    </row>
    <row r="3401" spans="6:6" x14ac:dyDescent="0.25">
      <c r="F3401"/>
    </row>
    <row r="3402" spans="6:6" x14ac:dyDescent="0.25">
      <c r="F3402"/>
    </row>
    <row r="3403" spans="6:6" x14ac:dyDescent="0.25">
      <c r="F3403"/>
    </row>
    <row r="3404" spans="6:6" x14ac:dyDescent="0.25">
      <c r="F3404"/>
    </row>
    <row r="3405" spans="6:6" x14ac:dyDescent="0.25">
      <c r="F3405"/>
    </row>
    <row r="3406" spans="6:6" x14ac:dyDescent="0.25">
      <c r="F3406"/>
    </row>
    <row r="3407" spans="6:6" x14ac:dyDescent="0.25">
      <c r="F3407"/>
    </row>
    <row r="3408" spans="6:6" x14ac:dyDescent="0.25">
      <c r="F3408"/>
    </row>
    <row r="3409" spans="6:6" x14ac:dyDescent="0.25">
      <c r="F3409"/>
    </row>
    <row r="3410" spans="6:6" x14ac:dyDescent="0.25">
      <c r="F3410"/>
    </row>
    <row r="3411" spans="6:6" x14ac:dyDescent="0.25">
      <c r="F3411"/>
    </row>
    <row r="3412" spans="6:6" x14ac:dyDescent="0.25">
      <c r="F3412"/>
    </row>
    <row r="3413" spans="6:6" x14ac:dyDescent="0.25">
      <c r="F3413"/>
    </row>
    <row r="3414" spans="6:6" x14ac:dyDescent="0.25">
      <c r="F3414"/>
    </row>
    <row r="3415" spans="6:6" x14ac:dyDescent="0.25">
      <c r="F3415"/>
    </row>
    <row r="3416" spans="6:6" x14ac:dyDescent="0.25">
      <c r="F3416"/>
    </row>
    <row r="3417" spans="6:6" x14ac:dyDescent="0.25">
      <c r="F3417"/>
    </row>
    <row r="3418" spans="6:6" x14ac:dyDescent="0.25">
      <c r="F3418"/>
    </row>
    <row r="3419" spans="6:6" x14ac:dyDescent="0.25">
      <c r="F3419"/>
    </row>
    <row r="3420" spans="6:6" x14ac:dyDescent="0.25">
      <c r="F3420"/>
    </row>
    <row r="3421" spans="6:6" x14ac:dyDescent="0.25">
      <c r="F3421"/>
    </row>
    <row r="3422" spans="6:6" x14ac:dyDescent="0.25">
      <c r="F3422"/>
    </row>
    <row r="3423" spans="6:6" x14ac:dyDescent="0.25">
      <c r="F3423"/>
    </row>
    <row r="3424" spans="6:6" x14ac:dyDescent="0.25">
      <c r="F3424"/>
    </row>
    <row r="3425" spans="6:6" x14ac:dyDescent="0.25">
      <c r="F3425"/>
    </row>
    <row r="3426" spans="6:6" x14ac:dyDescent="0.25">
      <c r="F3426"/>
    </row>
    <row r="3427" spans="6:6" x14ac:dyDescent="0.25">
      <c r="F3427"/>
    </row>
    <row r="3428" spans="6:6" x14ac:dyDescent="0.25">
      <c r="F3428"/>
    </row>
    <row r="3429" spans="6:6" x14ac:dyDescent="0.25">
      <c r="F3429"/>
    </row>
    <row r="3430" spans="6:6" x14ac:dyDescent="0.25">
      <c r="F3430"/>
    </row>
    <row r="3431" spans="6:6" x14ac:dyDescent="0.25">
      <c r="F3431"/>
    </row>
    <row r="3432" spans="6:6" x14ac:dyDescent="0.25">
      <c r="F3432"/>
    </row>
    <row r="3433" spans="6:6" x14ac:dyDescent="0.25">
      <c r="F3433"/>
    </row>
    <row r="3434" spans="6:6" x14ac:dyDescent="0.25">
      <c r="F3434"/>
    </row>
    <row r="3435" spans="6:6" x14ac:dyDescent="0.25">
      <c r="F3435"/>
    </row>
    <row r="3436" spans="6:6" x14ac:dyDescent="0.25">
      <c r="F3436"/>
    </row>
    <row r="3437" spans="6:6" x14ac:dyDescent="0.25">
      <c r="F3437"/>
    </row>
    <row r="3438" spans="6:6" x14ac:dyDescent="0.25">
      <c r="F3438"/>
    </row>
    <row r="3439" spans="6:6" x14ac:dyDescent="0.25">
      <c r="F3439"/>
    </row>
    <row r="3440" spans="6:6" x14ac:dyDescent="0.25">
      <c r="F3440"/>
    </row>
    <row r="3441" spans="6:6" x14ac:dyDescent="0.25">
      <c r="F3441"/>
    </row>
    <row r="3442" spans="6:6" x14ac:dyDescent="0.25">
      <c r="F3442"/>
    </row>
    <row r="3443" spans="6:6" x14ac:dyDescent="0.25">
      <c r="F3443"/>
    </row>
    <row r="3444" spans="6:6" x14ac:dyDescent="0.25">
      <c r="F3444"/>
    </row>
    <row r="3445" spans="6:6" x14ac:dyDescent="0.25">
      <c r="F3445"/>
    </row>
    <row r="3446" spans="6:6" x14ac:dyDescent="0.25">
      <c r="F3446"/>
    </row>
    <row r="3447" spans="6:6" x14ac:dyDescent="0.25">
      <c r="F3447"/>
    </row>
    <row r="3448" spans="6:6" x14ac:dyDescent="0.25">
      <c r="F3448"/>
    </row>
    <row r="3449" spans="6:6" x14ac:dyDescent="0.25">
      <c r="F3449"/>
    </row>
    <row r="3450" spans="6:6" x14ac:dyDescent="0.25">
      <c r="F3450"/>
    </row>
    <row r="3451" spans="6:6" x14ac:dyDescent="0.25">
      <c r="F3451"/>
    </row>
    <row r="3452" spans="6:6" x14ac:dyDescent="0.25">
      <c r="F3452"/>
    </row>
    <row r="3453" spans="6:6" x14ac:dyDescent="0.25">
      <c r="F3453"/>
    </row>
    <row r="3454" spans="6:6" x14ac:dyDescent="0.25">
      <c r="F3454"/>
    </row>
    <row r="3455" spans="6:6" x14ac:dyDescent="0.25">
      <c r="F3455"/>
    </row>
    <row r="3456" spans="6:6" x14ac:dyDescent="0.25">
      <c r="F3456"/>
    </row>
    <row r="3457" spans="6:6" x14ac:dyDescent="0.25">
      <c r="F3457"/>
    </row>
    <row r="3458" spans="6:6" x14ac:dyDescent="0.25">
      <c r="F3458"/>
    </row>
    <row r="3459" spans="6:6" x14ac:dyDescent="0.25">
      <c r="F3459"/>
    </row>
    <row r="3460" spans="6:6" x14ac:dyDescent="0.25">
      <c r="F3460"/>
    </row>
    <row r="3461" spans="6:6" x14ac:dyDescent="0.25">
      <c r="F3461"/>
    </row>
    <row r="3462" spans="6:6" x14ac:dyDescent="0.25">
      <c r="F3462"/>
    </row>
    <row r="3463" spans="6:6" x14ac:dyDescent="0.25">
      <c r="F3463"/>
    </row>
    <row r="3464" spans="6:6" x14ac:dyDescent="0.25">
      <c r="F3464"/>
    </row>
    <row r="3465" spans="6:6" x14ac:dyDescent="0.25">
      <c r="F3465"/>
    </row>
    <row r="3466" spans="6:6" x14ac:dyDescent="0.25">
      <c r="F3466"/>
    </row>
    <row r="3467" spans="6:6" x14ac:dyDescent="0.25">
      <c r="F3467"/>
    </row>
    <row r="3468" spans="6:6" x14ac:dyDescent="0.25">
      <c r="F3468"/>
    </row>
    <row r="3469" spans="6:6" x14ac:dyDescent="0.25">
      <c r="F3469"/>
    </row>
    <row r="3470" spans="6:6" x14ac:dyDescent="0.25">
      <c r="F3470"/>
    </row>
    <row r="3471" spans="6:6" x14ac:dyDescent="0.25">
      <c r="F3471"/>
    </row>
    <row r="3472" spans="6:6" x14ac:dyDescent="0.25">
      <c r="F3472"/>
    </row>
    <row r="3473" spans="6:6" x14ac:dyDescent="0.25">
      <c r="F3473"/>
    </row>
    <row r="3474" spans="6:6" x14ac:dyDescent="0.25">
      <c r="F3474"/>
    </row>
    <row r="3475" spans="6:6" x14ac:dyDescent="0.25">
      <c r="F3475"/>
    </row>
    <row r="3476" spans="6:6" x14ac:dyDescent="0.25">
      <c r="F3476"/>
    </row>
    <row r="3477" spans="6:6" x14ac:dyDescent="0.25">
      <c r="F3477"/>
    </row>
    <row r="3478" spans="6:6" x14ac:dyDescent="0.25">
      <c r="F3478"/>
    </row>
    <row r="3479" spans="6:6" x14ac:dyDescent="0.25">
      <c r="F3479"/>
    </row>
    <row r="3480" spans="6:6" x14ac:dyDescent="0.25">
      <c r="F3480"/>
    </row>
    <row r="3481" spans="6:6" x14ac:dyDescent="0.25">
      <c r="F3481"/>
    </row>
    <row r="3482" spans="6:6" x14ac:dyDescent="0.25">
      <c r="F3482"/>
    </row>
    <row r="3483" spans="6:6" x14ac:dyDescent="0.25">
      <c r="F3483"/>
    </row>
    <row r="3484" spans="6:6" x14ac:dyDescent="0.25">
      <c r="F3484"/>
    </row>
    <row r="3485" spans="6:6" x14ac:dyDescent="0.25">
      <c r="F3485"/>
    </row>
    <row r="3486" spans="6:6" x14ac:dyDescent="0.25">
      <c r="F3486"/>
    </row>
    <row r="3487" spans="6:6" x14ac:dyDescent="0.25">
      <c r="F3487"/>
    </row>
    <row r="3488" spans="6:6" x14ac:dyDescent="0.25">
      <c r="F3488"/>
    </row>
    <row r="3489" spans="6:6" x14ac:dyDescent="0.25">
      <c r="F3489"/>
    </row>
    <row r="3490" spans="6:6" x14ac:dyDescent="0.25">
      <c r="F3490"/>
    </row>
    <row r="3491" spans="6:6" x14ac:dyDescent="0.25">
      <c r="F3491"/>
    </row>
    <row r="3492" spans="6:6" x14ac:dyDescent="0.25">
      <c r="F3492"/>
    </row>
    <row r="3493" spans="6:6" x14ac:dyDescent="0.25">
      <c r="F3493"/>
    </row>
    <row r="3494" spans="6:6" x14ac:dyDescent="0.25">
      <c r="F3494"/>
    </row>
    <row r="3495" spans="6:6" x14ac:dyDescent="0.25">
      <c r="F3495"/>
    </row>
    <row r="3496" spans="6:6" x14ac:dyDescent="0.25">
      <c r="F3496"/>
    </row>
    <row r="3497" spans="6:6" x14ac:dyDescent="0.25">
      <c r="F3497"/>
    </row>
    <row r="3498" spans="6:6" x14ac:dyDescent="0.25">
      <c r="F3498"/>
    </row>
    <row r="3499" spans="6:6" x14ac:dyDescent="0.25">
      <c r="F3499"/>
    </row>
    <row r="3500" spans="6:6" x14ac:dyDescent="0.25">
      <c r="F3500"/>
    </row>
    <row r="3501" spans="6:6" x14ac:dyDescent="0.25">
      <c r="F3501"/>
    </row>
    <row r="3502" spans="6:6" x14ac:dyDescent="0.25">
      <c r="F3502"/>
    </row>
    <row r="3503" spans="6:6" x14ac:dyDescent="0.25">
      <c r="F3503"/>
    </row>
    <row r="3504" spans="6:6" x14ac:dyDescent="0.25">
      <c r="F3504"/>
    </row>
    <row r="3505" spans="6:6" x14ac:dyDescent="0.25">
      <c r="F3505"/>
    </row>
    <row r="3506" spans="6:6" x14ac:dyDescent="0.25">
      <c r="F3506"/>
    </row>
    <row r="3507" spans="6:6" x14ac:dyDescent="0.25">
      <c r="F3507"/>
    </row>
    <row r="3508" spans="6:6" x14ac:dyDescent="0.25">
      <c r="F3508"/>
    </row>
    <row r="3509" spans="6:6" x14ac:dyDescent="0.25">
      <c r="F3509"/>
    </row>
    <row r="3510" spans="6:6" x14ac:dyDescent="0.25">
      <c r="F3510"/>
    </row>
    <row r="3511" spans="6:6" x14ac:dyDescent="0.25">
      <c r="F3511"/>
    </row>
    <row r="3512" spans="6:6" x14ac:dyDescent="0.25">
      <c r="F3512"/>
    </row>
    <row r="3513" spans="6:6" x14ac:dyDescent="0.25">
      <c r="F3513"/>
    </row>
    <row r="3514" spans="6:6" x14ac:dyDescent="0.25">
      <c r="F3514"/>
    </row>
    <row r="3515" spans="6:6" x14ac:dyDescent="0.25">
      <c r="F3515"/>
    </row>
    <row r="3516" spans="6:6" x14ac:dyDescent="0.25">
      <c r="F3516"/>
    </row>
    <row r="3517" spans="6:6" x14ac:dyDescent="0.25">
      <c r="F3517"/>
    </row>
    <row r="3518" spans="6:6" x14ac:dyDescent="0.25">
      <c r="F3518"/>
    </row>
    <row r="3519" spans="6:6" x14ac:dyDescent="0.25">
      <c r="F3519"/>
    </row>
    <row r="3520" spans="6:6" x14ac:dyDescent="0.25">
      <c r="F3520"/>
    </row>
    <row r="3521" spans="6:6" x14ac:dyDescent="0.25">
      <c r="F3521"/>
    </row>
    <row r="3522" spans="6:6" x14ac:dyDescent="0.25">
      <c r="F3522"/>
    </row>
    <row r="3523" spans="6:6" x14ac:dyDescent="0.25">
      <c r="F3523"/>
    </row>
    <row r="3524" spans="6:6" x14ac:dyDescent="0.25">
      <c r="F3524"/>
    </row>
    <row r="3525" spans="6:6" x14ac:dyDescent="0.25">
      <c r="F3525"/>
    </row>
    <row r="3526" spans="6:6" x14ac:dyDescent="0.25">
      <c r="F3526"/>
    </row>
    <row r="3527" spans="6:6" x14ac:dyDescent="0.25">
      <c r="F3527"/>
    </row>
    <row r="3528" spans="6:6" x14ac:dyDescent="0.25">
      <c r="F3528"/>
    </row>
    <row r="3529" spans="6:6" x14ac:dyDescent="0.25">
      <c r="F3529"/>
    </row>
    <row r="3530" spans="6:6" x14ac:dyDescent="0.25">
      <c r="F3530"/>
    </row>
    <row r="3531" spans="6:6" x14ac:dyDescent="0.25">
      <c r="F3531"/>
    </row>
    <row r="3532" spans="6:6" x14ac:dyDescent="0.25">
      <c r="F3532"/>
    </row>
    <row r="3533" spans="6:6" x14ac:dyDescent="0.25">
      <c r="F3533"/>
    </row>
    <row r="3534" spans="6:6" x14ac:dyDescent="0.25">
      <c r="F3534"/>
    </row>
    <row r="3535" spans="6:6" x14ac:dyDescent="0.25">
      <c r="F3535"/>
    </row>
    <row r="3536" spans="6:6" x14ac:dyDescent="0.25">
      <c r="F3536"/>
    </row>
    <row r="3537" spans="6:6" x14ac:dyDescent="0.25">
      <c r="F3537"/>
    </row>
    <row r="3538" spans="6:6" x14ac:dyDescent="0.25">
      <c r="F3538"/>
    </row>
    <row r="3539" spans="6:6" x14ac:dyDescent="0.25">
      <c r="F3539"/>
    </row>
    <row r="3540" spans="6:6" x14ac:dyDescent="0.25">
      <c r="F3540"/>
    </row>
    <row r="3541" spans="6:6" x14ac:dyDescent="0.25">
      <c r="F3541"/>
    </row>
    <row r="3542" spans="6:6" x14ac:dyDescent="0.25">
      <c r="F3542"/>
    </row>
    <row r="3543" spans="6:6" x14ac:dyDescent="0.25">
      <c r="F3543"/>
    </row>
    <row r="3544" spans="6:6" x14ac:dyDescent="0.25">
      <c r="F3544"/>
    </row>
    <row r="3545" spans="6:6" x14ac:dyDescent="0.25">
      <c r="F3545"/>
    </row>
    <row r="3546" spans="6:6" x14ac:dyDescent="0.25">
      <c r="F3546"/>
    </row>
    <row r="3547" spans="6:6" x14ac:dyDescent="0.25">
      <c r="F3547"/>
    </row>
    <row r="3548" spans="6:6" x14ac:dyDescent="0.25">
      <c r="F3548"/>
    </row>
    <row r="3549" spans="6:6" x14ac:dyDescent="0.25">
      <c r="F3549"/>
    </row>
    <row r="3550" spans="6:6" x14ac:dyDescent="0.25">
      <c r="F3550"/>
    </row>
    <row r="3551" spans="6:6" x14ac:dyDescent="0.25">
      <c r="F3551"/>
    </row>
    <row r="3552" spans="6:6" x14ac:dyDescent="0.25">
      <c r="F3552"/>
    </row>
    <row r="3553" spans="6:6" x14ac:dyDescent="0.25">
      <c r="F3553"/>
    </row>
    <row r="3554" spans="6:6" x14ac:dyDescent="0.25">
      <c r="F3554"/>
    </row>
    <row r="3555" spans="6:6" x14ac:dyDescent="0.25">
      <c r="F3555"/>
    </row>
    <row r="3556" spans="6:6" x14ac:dyDescent="0.25">
      <c r="F3556"/>
    </row>
    <row r="3557" spans="6:6" x14ac:dyDescent="0.25">
      <c r="F3557"/>
    </row>
    <row r="3558" spans="6:6" x14ac:dyDescent="0.25">
      <c r="F3558"/>
    </row>
    <row r="3559" spans="6:6" x14ac:dyDescent="0.25">
      <c r="F3559"/>
    </row>
    <row r="3560" spans="6:6" x14ac:dyDescent="0.25">
      <c r="F3560"/>
    </row>
    <row r="3561" spans="6:6" x14ac:dyDescent="0.25">
      <c r="F3561"/>
    </row>
    <row r="3562" spans="6:6" x14ac:dyDescent="0.25">
      <c r="F3562"/>
    </row>
    <row r="3563" spans="6:6" x14ac:dyDescent="0.25">
      <c r="F3563"/>
    </row>
    <row r="3564" spans="6:6" x14ac:dyDescent="0.25">
      <c r="F3564"/>
    </row>
    <row r="3565" spans="6:6" x14ac:dyDescent="0.25">
      <c r="F3565"/>
    </row>
    <row r="3566" spans="6:6" x14ac:dyDescent="0.25">
      <c r="F3566"/>
    </row>
    <row r="3567" spans="6:6" x14ac:dyDescent="0.25">
      <c r="F3567"/>
    </row>
    <row r="3568" spans="6:6" x14ac:dyDescent="0.25">
      <c r="F3568"/>
    </row>
    <row r="3569" spans="6:6" x14ac:dyDescent="0.25">
      <c r="F3569"/>
    </row>
    <row r="3570" spans="6:6" x14ac:dyDescent="0.25">
      <c r="F3570"/>
    </row>
    <row r="3571" spans="6:6" x14ac:dyDescent="0.25">
      <c r="F3571"/>
    </row>
    <row r="3572" spans="6:6" x14ac:dyDescent="0.25">
      <c r="F3572"/>
    </row>
    <row r="3573" spans="6:6" x14ac:dyDescent="0.25">
      <c r="F3573"/>
    </row>
    <row r="3574" spans="6:6" x14ac:dyDescent="0.25">
      <c r="F3574"/>
    </row>
    <row r="3575" spans="6:6" x14ac:dyDescent="0.25">
      <c r="F3575"/>
    </row>
    <row r="3576" spans="6:6" x14ac:dyDescent="0.25">
      <c r="F3576"/>
    </row>
    <row r="3577" spans="6:6" x14ac:dyDescent="0.25">
      <c r="F3577"/>
    </row>
    <row r="3578" spans="6:6" x14ac:dyDescent="0.25">
      <c r="F3578"/>
    </row>
    <row r="3579" spans="6:6" x14ac:dyDescent="0.25">
      <c r="F3579"/>
    </row>
    <row r="3580" spans="6:6" x14ac:dyDescent="0.25">
      <c r="F3580"/>
    </row>
    <row r="3581" spans="6:6" x14ac:dyDescent="0.25">
      <c r="F3581"/>
    </row>
    <row r="3582" spans="6:6" x14ac:dyDescent="0.25">
      <c r="F3582"/>
    </row>
    <row r="3583" spans="6:6" x14ac:dyDescent="0.25">
      <c r="F3583"/>
    </row>
    <row r="3584" spans="6:6" x14ac:dyDescent="0.25">
      <c r="F3584"/>
    </row>
    <row r="3585" spans="6:6" x14ac:dyDescent="0.25">
      <c r="F3585"/>
    </row>
    <row r="3586" spans="6:6" x14ac:dyDescent="0.25">
      <c r="F3586"/>
    </row>
    <row r="3587" spans="6:6" x14ac:dyDescent="0.25">
      <c r="F3587"/>
    </row>
    <row r="3588" spans="6:6" x14ac:dyDescent="0.25">
      <c r="F3588"/>
    </row>
    <row r="3589" spans="6:6" x14ac:dyDescent="0.25">
      <c r="F3589"/>
    </row>
    <row r="3590" spans="6:6" x14ac:dyDescent="0.25">
      <c r="F3590"/>
    </row>
    <row r="3591" spans="6:6" x14ac:dyDescent="0.25">
      <c r="F3591"/>
    </row>
    <row r="3592" spans="6:6" x14ac:dyDescent="0.25">
      <c r="F3592"/>
    </row>
    <row r="3593" spans="6:6" x14ac:dyDescent="0.25">
      <c r="F3593"/>
    </row>
    <row r="3594" spans="6:6" x14ac:dyDescent="0.25">
      <c r="F3594"/>
    </row>
    <row r="3595" spans="6:6" x14ac:dyDescent="0.25">
      <c r="F3595"/>
    </row>
    <row r="3596" spans="6:6" x14ac:dyDescent="0.25">
      <c r="F3596"/>
    </row>
    <row r="3597" spans="6:6" x14ac:dyDescent="0.25">
      <c r="F3597"/>
    </row>
    <row r="3598" spans="6:6" x14ac:dyDescent="0.25">
      <c r="F3598"/>
    </row>
    <row r="3599" spans="6:6" x14ac:dyDescent="0.25">
      <c r="F3599"/>
    </row>
    <row r="3600" spans="6:6" x14ac:dyDescent="0.25">
      <c r="F3600"/>
    </row>
    <row r="3601" spans="6:6" x14ac:dyDescent="0.25">
      <c r="F3601"/>
    </row>
    <row r="3602" spans="6:6" x14ac:dyDescent="0.25">
      <c r="F3602"/>
    </row>
    <row r="3603" spans="6:6" x14ac:dyDescent="0.25">
      <c r="F3603"/>
    </row>
    <row r="3604" spans="6:6" x14ac:dyDescent="0.25">
      <c r="F3604"/>
    </row>
    <row r="3605" spans="6:6" x14ac:dyDescent="0.25">
      <c r="F3605"/>
    </row>
    <row r="3606" spans="6:6" x14ac:dyDescent="0.25">
      <c r="F3606"/>
    </row>
    <row r="3607" spans="6:6" x14ac:dyDescent="0.25">
      <c r="F3607"/>
    </row>
    <row r="3608" spans="6:6" x14ac:dyDescent="0.25">
      <c r="F3608"/>
    </row>
    <row r="3609" spans="6:6" x14ac:dyDescent="0.25">
      <c r="F3609"/>
    </row>
    <row r="3610" spans="6:6" x14ac:dyDescent="0.25">
      <c r="F3610"/>
    </row>
    <row r="3611" spans="6:6" x14ac:dyDescent="0.25">
      <c r="F3611"/>
    </row>
    <row r="3612" spans="6:6" x14ac:dyDescent="0.25">
      <c r="F3612"/>
    </row>
    <row r="3613" spans="6:6" x14ac:dyDescent="0.25">
      <c r="F3613"/>
    </row>
    <row r="3614" spans="6:6" x14ac:dyDescent="0.25">
      <c r="F3614"/>
    </row>
    <row r="3615" spans="6:6" x14ac:dyDescent="0.25">
      <c r="F3615"/>
    </row>
    <row r="3616" spans="6:6" x14ac:dyDescent="0.25">
      <c r="F3616"/>
    </row>
    <row r="3617" spans="6:6" x14ac:dyDescent="0.25">
      <c r="F3617"/>
    </row>
    <row r="3618" spans="6:6" x14ac:dyDescent="0.25">
      <c r="F3618"/>
    </row>
    <row r="3619" spans="6:6" x14ac:dyDescent="0.25">
      <c r="F3619"/>
    </row>
    <row r="3620" spans="6:6" x14ac:dyDescent="0.25">
      <c r="F3620"/>
    </row>
    <row r="3621" spans="6:6" x14ac:dyDescent="0.25">
      <c r="F3621"/>
    </row>
    <row r="3622" spans="6:6" x14ac:dyDescent="0.25">
      <c r="F3622"/>
    </row>
    <row r="3623" spans="6:6" x14ac:dyDescent="0.25">
      <c r="F3623"/>
    </row>
    <row r="3624" spans="6:6" x14ac:dyDescent="0.25">
      <c r="F3624"/>
    </row>
    <row r="3625" spans="6:6" x14ac:dyDescent="0.25">
      <c r="F3625"/>
    </row>
    <row r="3626" spans="6:6" x14ac:dyDescent="0.25">
      <c r="F3626"/>
    </row>
    <row r="3627" spans="6:6" x14ac:dyDescent="0.25">
      <c r="F3627"/>
    </row>
    <row r="3628" spans="6:6" x14ac:dyDescent="0.25">
      <c r="F3628"/>
    </row>
    <row r="3629" spans="6:6" x14ac:dyDescent="0.25">
      <c r="F3629"/>
    </row>
    <row r="3630" spans="6:6" x14ac:dyDescent="0.25">
      <c r="F3630"/>
    </row>
    <row r="3631" spans="6:6" x14ac:dyDescent="0.25">
      <c r="F3631"/>
    </row>
    <row r="3632" spans="6:6" x14ac:dyDescent="0.25">
      <c r="F3632"/>
    </row>
    <row r="3633" spans="6:6" x14ac:dyDescent="0.25">
      <c r="F3633"/>
    </row>
    <row r="3634" spans="6:6" x14ac:dyDescent="0.25">
      <c r="F3634"/>
    </row>
    <row r="3635" spans="6:6" x14ac:dyDescent="0.25">
      <c r="F3635"/>
    </row>
    <row r="3636" spans="6:6" x14ac:dyDescent="0.25">
      <c r="F3636"/>
    </row>
    <row r="3637" spans="6:6" x14ac:dyDescent="0.25">
      <c r="F3637"/>
    </row>
    <row r="3638" spans="6:6" x14ac:dyDescent="0.25">
      <c r="F3638"/>
    </row>
    <row r="3639" spans="6:6" x14ac:dyDescent="0.25">
      <c r="F3639"/>
    </row>
    <row r="3640" spans="6:6" x14ac:dyDescent="0.25">
      <c r="F3640"/>
    </row>
    <row r="3641" spans="6:6" x14ac:dyDescent="0.25">
      <c r="F3641"/>
    </row>
    <row r="3642" spans="6:6" x14ac:dyDescent="0.25">
      <c r="F3642"/>
    </row>
    <row r="3643" spans="6:6" x14ac:dyDescent="0.25">
      <c r="F3643"/>
    </row>
    <row r="3644" spans="6:6" x14ac:dyDescent="0.25">
      <c r="F3644"/>
    </row>
    <row r="3645" spans="6:6" x14ac:dyDescent="0.25">
      <c r="F3645"/>
    </row>
    <row r="3646" spans="6:6" x14ac:dyDescent="0.25">
      <c r="F3646"/>
    </row>
    <row r="3647" spans="6:6" x14ac:dyDescent="0.25">
      <c r="F3647"/>
    </row>
    <row r="3648" spans="6:6" x14ac:dyDescent="0.25">
      <c r="F3648"/>
    </row>
    <row r="3649" spans="6:6" x14ac:dyDescent="0.25">
      <c r="F3649"/>
    </row>
    <row r="3650" spans="6:6" x14ac:dyDescent="0.25">
      <c r="F3650"/>
    </row>
    <row r="3651" spans="6:6" x14ac:dyDescent="0.25">
      <c r="F3651"/>
    </row>
    <row r="3652" spans="6:6" x14ac:dyDescent="0.25">
      <c r="F3652"/>
    </row>
    <row r="3653" spans="6:6" x14ac:dyDescent="0.25">
      <c r="F3653"/>
    </row>
    <row r="3654" spans="6:6" x14ac:dyDescent="0.25">
      <c r="F3654"/>
    </row>
    <row r="3655" spans="6:6" x14ac:dyDescent="0.25">
      <c r="F3655"/>
    </row>
    <row r="3656" spans="6:6" x14ac:dyDescent="0.25">
      <c r="F3656"/>
    </row>
    <row r="3657" spans="6:6" x14ac:dyDescent="0.25">
      <c r="F3657"/>
    </row>
    <row r="3658" spans="6:6" x14ac:dyDescent="0.25">
      <c r="F3658"/>
    </row>
    <row r="3659" spans="6:6" x14ac:dyDescent="0.25">
      <c r="F3659"/>
    </row>
    <row r="3660" spans="6:6" x14ac:dyDescent="0.25">
      <c r="F3660"/>
    </row>
    <row r="3661" spans="6:6" x14ac:dyDescent="0.25">
      <c r="F3661"/>
    </row>
    <row r="3662" spans="6:6" x14ac:dyDescent="0.25">
      <c r="F3662"/>
    </row>
    <row r="3663" spans="6:6" x14ac:dyDescent="0.25">
      <c r="F3663"/>
    </row>
    <row r="3664" spans="6:6" x14ac:dyDescent="0.25">
      <c r="F3664"/>
    </row>
    <row r="3665" spans="6:6" x14ac:dyDescent="0.25">
      <c r="F3665"/>
    </row>
    <row r="3666" spans="6:6" x14ac:dyDescent="0.25">
      <c r="F3666"/>
    </row>
    <row r="3667" spans="6:6" x14ac:dyDescent="0.25">
      <c r="F3667"/>
    </row>
    <row r="3668" spans="6:6" x14ac:dyDescent="0.25">
      <c r="F3668"/>
    </row>
    <row r="3669" spans="6:6" x14ac:dyDescent="0.25">
      <c r="F3669"/>
    </row>
    <row r="3670" spans="6:6" x14ac:dyDescent="0.25">
      <c r="F3670"/>
    </row>
    <row r="3671" spans="6:6" x14ac:dyDescent="0.25">
      <c r="F3671"/>
    </row>
    <row r="3672" spans="6:6" x14ac:dyDescent="0.25">
      <c r="F3672"/>
    </row>
    <row r="3673" spans="6:6" x14ac:dyDescent="0.25">
      <c r="F3673"/>
    </row>
    <row r="3674" spans="6:6" x14ac:dyDescent="0.25">
      <c r="F3674"/>
    </row>
    <row r="3675" spans="6:6" x14ac:dyDescent="0.25">
      <c r="F3675"/>
    </row>
    <row r="3676" spans="6:6" x14ac:dyDescent="0.25">
      <c r="F3676"/>
    </row>
    <row r="3677" spans="6:6" x14ac:dyDescent="0.25">
      <c r="F3677"/>
    </row>
    <row r="3678" spans="6:6" x14ac:dyDescent="0.25">
      <c r="F3678"/>
    </row>
    <row r="3679" spans="6:6" x14ac:dyDescent="0.25">
      <c r="F3679"/>
    </row>
    <row r="3680" spans="6:6" x14ac:dyDescent="0.25">
      <c r="F3680"/>
    </row>
    <row r="3681" spans="6:6" x14ac:dyDescent="0.25">
      <c r="F3681"/>
    </row>
    <row r="3682" spans="6:6" x14ac:dyDescent="0.25">
      <c r="F3682"/>
    </row>
    <row r="3683" spans="6:6" x14ac:dyDescent="0.25">
      <c r="F3683"/>
    </row>
    <row r="3684" spans="6:6" x14ac:dyDescent="0.25">
      <c r="F3684"/>
    </row>
    <row r="3685" spans="6:6" x14ac:dyDescent="0.25">
      <c r="F3685"/>
    </row>
    <row r="3686" spans="6:6" x14ac:dyDescent="0.25">
      <c r="F3686"/>
    </row>
    <row r="3687" spans="6:6" x14ac:dyDescent="0.25">
      <c r="F3687"/>
    </row>
    <row r="3688" spans="6:6" x14ac:dyDescent="0.25">
      <c r="F3688"/>
    </row>
    <row r="3689" spans="6:6" x14ac:dyDescent="0.25">
      <c r="F3689"/>
    </row>
    <row r="3690" spans="6:6" x14ac:dyDescent="0.25">
      <c r="F3690"/>
    </row>
    <row r="3691" spans="6:6" x14ac:dyDescent="0.25">
      <c r="F3691"/>
    </row>
    <row r="3692" spans="6:6" x14ac:dyDescent="0.25">
      <c r="F3692"/>
    </row>
    <row r="3693" spans="6:6" x14ac:dyDescent="0.25">
      <c r="F3693"/>
    </row>
    <row r="3694" spans="6:6" x14ac:dyDescent="0.25">
      <c r="F3694"/>
    </row>
    <row r="3695" spans="6:6" x14ac:dyDescent="0.25">
      <c r="F3695"/>
    </row>
    <row r="3696" spans="6:6" x14ac:dyDescent="0.25">
      <c r="F3696"/>
    </row>
    <row r="3697" spans="6:6" x14ac:dyDescent="0.25">
      <c r="F3697"/>
    </row>
    <row r="3698" spans="6:6" x14ac:dyDescent="0.25">
      <c r="F3698"/>
    </row>
    <row r="3699" spans="6:6" x14ac:dyDescent="0.25">
      <c r="F3699"/>
    </row>
    <row r="3700" spans="6:6" x14ac:dyDescent="0.25">
      <c r="F3700"/>
    </row>
    <row r="3701" spans="6:6" x14ac:dyDescent="0.25">
      <c r="F3701"/>
    </row>
    <row r="3702" spans="6:6" x14ac:dyDescent="0.25">
      <c r="F3702"/>
    </row>
    <row r="3703" spans="6:6" x14ac:dyDescent="0.25">
      <c r="F3703"/>
    </row>
    <row r="3704" spans="6:6" x14ac:dyDescent="0.25">
      <c r="F3704"/>
    </row>
    <row r="3705" spans="6:6" x14ac:dyDescent="0.25">
      <c r="F3705"/>
    </row>
    <row r="3706" spans="6:6" x14ac:dyDescent="0.25">
      <c r="F3706"/>
    </row>
    <row r="3707" spans="6:6" x14ac:dyDescent="0.25">
      <c r="F3707"/>
    </row>
    <row r="3708" spans="6:6" x14ac:dyDescent="0.25">
      <c r="F3708"/>
    </row>
    <row r="3709" spans="6:6" x14ac:dyDescent="0.25">
      <c r="F3709"/>
    </row>
    <row r="3710" spans="6:6" x14ac:dyDescent="0.25">
      <c r="F3710"/>
    </row>
    <row r="3711" spans="6:6" x14ac:dyDescent="0.25">
      <c r="F3711"/>
    </row>
    <row r="3712" spans="6:6" x14ac:dyDescent="0.25">
      <c r="F3712"/>
    </row>
    <row r="3713" spans="6:6" x14ac:dyDescent="0.25">
      <c r="F3713"/>
    </row>
    <row r="3714" spans="6:6" x14ac:dyDescent="0.25">
      <c r="F3714"/>
    </row>
    <row r="3715" spans="6:6" x14ac:dyDescent="0.25">
      <c r="F3715"/>
    </row>
    <row r="3716" spans="6:6" x14ac:dyDescent="0.25">
      <c r="F3716"/>
    </row>
    <row r="3717" spans="6:6" x14ac:dyDescent="0.25">
      <c r="F3717"/>
    </row>
    <row r="3718" spans="6:6" x14ac:dyDescent="0.25">
      <c r="F3718"/>
    </row>
    <row r="3719" spans="6:6" x14ac:dyDescent="0.25">
      <c r="F3719"/>
    </row>
    <row r="3720" spans="6:6" x14ac:dyDescent="0.25">
      <c r="F3720"/>
    </row>
    <row r="3721" spans="6:6" x14ac:dyDescent="0.25">
      <c r="F3721"/>
    </row>
    <row r="3722" spans="6:6" x14ac:dyDescent="0.25">
      <c r="F3722"/>
    </row>
    <row r="3723" spans="6:6" x14ac:dyDescent="0.25">
      <c r="F3723"/>
    </row>
    <row r="3724" spans="6:6" x14ac:dyDescent="0.25">
      <c r="F3724"/>
    </row>
    <row r="3725" spans="6:6" x14ac:dyDescent="0.25">
      <c r="F3725"/>
    </row>
    <row r="3726" spans="6:6" x14ac:dyDescent="0.25">
      <c r="F3726"/>
    </row>
    <row r="3727" spans="6:6" x14ac:dyDescent="0.25">
      <c r="F3727"/>
    </row>
    <row r="3728" spans="6:6" x14ac:dyDescent="0.25">
      <c r="F3728"/>
    </row>
    <row r="3729" spans="6:6" x14ac:dyDescent="0.25">
      <c r="F3729"/>
    </row>
    <row r="3730" spans="6:6" x14ac:dyDescent="0.25">
      <c r="F3730"/>
    </row>
    <row r="3731" spans="6:6" x14ac:dyDescent="0.25">
      <c r="F3731"/>
    </row>
    <row r="3732" spans="6:6" x14ac:dyDescent="0.25">
      <c r="F3732"/>
    </row>
    <row r="3733" spans="6:6" x14ac:dyDescent="0.25">
      <c r="F3733"/>
    </row>
    <row r="3734" spans="6:6" x14ac:dyDescent="0.25">
      <c r="F3734"/>
    </row>
    <row r="3735" spans="6:6" x14ac:dyDescent="0.25">
      <c r="F3735"/>
    </row>
    <row r="3736" spans="6:6" x14ac:dyDescent="0.25">
      <c r="F3736"/>
    </row>
    <row r="3737" spans="6:6" x14ac:dyDescent="0.25">
      <c r="F3737"/>
    </row>
    <row r="3738" spans="6:6" x14ac:dyDescent="0.25">
      <c r="F3738"/>
    </row>
    <row r="3739" spans="6:6" x14ac:dyDescent="0.25">
      <c r="F3739"/>
    </row>
    <row r="3740" spans="6:6" x14ac:dyDescent="0.25">
      <c r="F3740"/>
    </row>
    <row r="3741" spans="6:6" x14ac:dyDescent="0.25">
      <c r="F3741"/>
    </row>
    <row r="3742" spans="6:6" x14ac:dyDescent="0.25">
      <c r="F3742"/>
    </row>
    <row r="3743" spans="6:6" x14ac:dyDescent="0.25">
      <c r="F3743"/>
    </row>
    <row r="3744" spans="6:6" x14ac:dyDescent="0.25">
      <c r="F3744"/>
    </row>
    <row r="3745" spans="6:6" x14ac:dyDescent="0.25">
      <c r="F3745"/>
    </row>
    <row r="3746" spans="6:6" x14ac:dyDescent="0.25">
      <c r="F3746"/>
    </row>
    <row r="3747" spans="6:6" x14ac:dyDescent="0.25">
      <c r="F3747"/>
    </row>
    <row r="3748" spans="6:6" x14ac:dyDescent="0.25">
      <c r="F3748"/>
    </row>
    <row r="3749" spans="6:6" x14ac:dyDescent="0.25">
      <c r="F3749"/>
    </row>
    <row r="3750" spans="6:6" x14ac:dyDescent="0.25">
      <c r="F3750"/>
    </row>
    <row r="3751" spans="6:6" x14ac:dyDescent="0.25">
      <c r="F3751"/>
    </row>
    <row r="3752" spans="6:6" x14ac:dyDescent="0.25">
      <c r="F3752"/>
    </row>
    <row r="3753" spans="6:6" x14ac:dyDescent="0.25">
      <c r="F3753"/>
    </row>
    <row r="3754" spans="6:6" x14ac:dyDescent="0.25">
      <c r="F3754"/>
    </row>
    <row r="3755" spans="6:6" x14ac:dyDescent="0.25">
      <c r="F3755"/>
    </row>
    <row r="3756" spans="6:6" x14ac:dyDescent="0.25">
      <c r="F3756"/>
    </row>
    <row r="3757" spans="6:6" x14ac:dyDescent="0.25">
      <c r="F3757"/>
    </row>
    <row r="3758" spans="6:6" x14ac:dyDescent="0.25">
      <c r="F3758"/>
    </row>
    <row r="3759" spans="6:6" x14ac:dyDescent="0.25">
      <c r="F3759"/>
    </row>
    <row r="3760" spans="6:6" x14ac:dyDescent="0.25">
      <c r="F3760"/>
    </row>
    <row r="3761" spans="6:6" x14ac:dyDescent="0.25">
      <c r="F3761"/>
    </row>
    <row r="3762" spans="6:6" x14ac:dyDescent="0.25">
      <c r="F3762"/>
    </row>
    <row r="3763" spans="6:6" x14ac:dyDescent="0.25">
      <c r="F3763"/>
    </row>
    <row r="3764" spans="6:6" x14ac:dyDescent="0.25">
      <c r="F3764"/>
    </row>
    <row r="3765" spans="6:6" x14ac:dyDescent="0.25">
      <c r="F3765"/>
    </row>
    <row r="3766" spans="6:6" x14ac:dyDescent="0.25">
      <c r="F3766"/>
    </row>
    <row r="3767" spans="6:6" x14ac:dyDescent="0.25">
      <c r="F3767"/>
    </row>
    <row r="3768" spans="6:6" x14ac:dyDescent="0.25">
      <c r="F3768"/>
    </row>
    <row r="3769" spans="6:6" x14ac:dyDescent="0.25">
      <c r="F3769"/>
    </row>
    <row r="3770" spans="6:6" x14ac:dyDescent="0.25">
      <c r="F3770"/>
    </row>
    <row r="3771" spans="6:6" x14ac:dyDescent="0.25">
      <c r="F3771"/>
    </row>
    <row r="3772" spans="6:6" x14ac:dyDescent="0.25">
      <c r="F3772"/>
    </row>
    <row r="3773" spans="6:6" x14ac:dyDescent="0.25">
      <c r="F3773"/>
    </row>
    <row r="3774" spans="6:6" x14ac:dyDescent="0.25">
      <c r="F3774"/>
    </row>
    <row r="3775" spans="6:6" x14ac:dyDescent="0.25">
      <c r="F3775"/>
    </row>
    <row r="3776" spans="6:6" x14ac:dyDescent="0.25">
      <c r="F3776"/>
    </row>
    <row r="3777" spans="6:6" x14ac:dyDescent="0.25">
      <c r="F3777"/>
    </row>
    <row r="3778" spans="6:6" x14ac:dyDescent="0.25">
      <c r="F3778"/>
    </row>
    <row r="3779" spans="6:6" x14ac:dyDescent="0.25">
      <c r="F3779"/>
    </row>
    <row r="3780" spans="6:6" x14ac:dyDescent="0.25">
      <c r="F3780"/>
    </row>
    <row r="3781" spans="6:6" x14ac:dyDescent="0.25">
      <c r="F3781"/>
    </row>
    <row r="3782" spans="6:6" x14ac:dyDescent="0.25">
      <c r="F3782"/>
    </row>
    <row r="3783" spans="6:6" x14ac:dyDescent="0.25">
      <c r="F3783"/>
    </row>
    <row r="3784" spans="6:6" x14ac:dyDescent="0.25">
      <c r="F3784"/>
    </row>
    <row r="3785" spans="6:6" x14ac:dyDescent="0.25">
      <c r="F3785"/>
    </row>
    <row r="3786" spans="6:6" x14ac:dyDescent="0.25">
      <c r="F3786"/>
    </row>
    <row r="3787" spans="6:6" x14ac:dyDescent="0.25">
      <c r="F3787"/>
    </row>
    <row r="3788" spans="6:6" x14ac:dyDescent="0.25">
      <c r="F3788"/>
    </row>
    <row r="3789" spans="6:6" x14ac:dyDescent="0.25">
      <c r="F3789"/>
    </row>
    <row r="3790" spans="6:6" x14ac:dyDescent="0.25">
      <c r="F3790"/>
    </row>
    <row r="3791" spans="6:6" x14ac:dyDescent="0.25">
      <c r="F3791"/>
    </row>
    <row r="3792" spans="6:6" x14ac:dyDescent="0.25">
      <c r="F3792"/>
    </row>
    <row r="3793" spans="6:6" x14ac:dyDescent="0.25">
      <c r="F3793"/>
    </row>
    <row r="3794" spans="6:6" x14ac:dyDescent="0.25">
      <c r="F3794"/>
    </row>
    <row r="3795" spans="6:6" x14ac:dyDescent="0.25">
      <c r="F3795"/>
    </row>
    <row r="3796" spans="6:6" x14ac:dyDescent="0.25">
      <c r="F3796"/>
    </row>
    <row r="3797" spans="6:6" x14ac:dyDescent="0.25">
      <c r="F3797"/>
    </row>
    <row r="3798" spans="6:6" x14ac:dyDescent="0.25">
      <c r="F3798"/>
    </row>
    <row r="3799" spans="6:6" x14ac:dyDescent="0.25">
      <c r="F3799"/>
    </row>
    <row r="3800" spans="6:6" x14ac:dyDescent="0.25">
      <c r="F3800"/>
    </row>
    <row r="3801" spans="6:6" x14ac:dyDescent="0.25">
      <c r="F3801"/>
    </row>
    <row r="3802" spans="6:6" x14ac:dyDescent="0.25">
      <c r="F3802"/>
    </row>
    <row r="3803" spans="6:6" x14ac:dyDescent="0.25">
      <c r="F3803"/>
    </row>
    <row r="3804" spans="6:6" x14ac:dyDescent="0.25">
      <c r="F3804"/>
    </row>
    <row r="3805" spans="6:6" x14ac:dyDescent="0.25">
      <c r="F3805"/>
    </row>
    <row r="3806" spans="6:6" x14ac:dyDescent="0.25">
      <c r="F3806"/>
    </row>
    <row r="3807" spans="6:6" x14ac:dyDescent="0.25">
      <c r="F3807"/>
    </row>
    <row r="3808" spans="6:6" x14ac:dyDescent="0.25">
      <c r="F3808"/>
    </row>
    <row r="3809" spans="6:6" x14ac:dyDescent="0.25">
      <c r="F3809"/>
    </row>
    <row r="3810" spans="6:6" x14ac:dyDescent="0.25">
      <c r="F3810"/>
    </row>
    <row r="3811" spans="6:6" x14ac:dyDescent="0.25">
      <c r="F3811"/>
    </row>
    <row r="3812" spans="6:6" x14ac:dyDescent="0.25">
      <c r="F3812"/>
    </row>
    <row r="3813" spans="6:6" x14ac:dyDescent="0.25">
      <c r="F3813"/>
    </row>
    <row r="3814" spans="6:6" x14ac:dyDescent="0.25">
      <c r="F3814"/>
    </row>
    <row r="3815" spans="6:6" x14ac:dyDescent="0.25">
      <c r="F3815"/>
    </row>
    <row r="3816" spans="6:6" x14ac:dyDescent="0.25">
      <c r="F3816"/>
    </row>
    <row r="3817" spans="6:6" x14ac:dyDescent="0.25">
      <c r="F3817"/>
    </row>
    <row r="3818" spans="6:6" x14ac:dyDescent="0.25">
      <c r="F3818"/>
    </row>
    <row r="3819" spans="6:6" x14ac:dyDescent="0.25">
      <c r="F3819"/>
    </row>
    <row r="3820" spans="6:6" x14ac:dyDescent="0.25">
      <c r="F3820"/>
    </row>
    <row r="3821" spans="6:6" x14ac:dyDescent="0.25">
      <c r="F3821"/>
    </row>
    <row r="3822" spans="6:6" x14ac:dyDescent="0.25">
      <c r="F3822"/>
    </row>
    <row r="3823" spans="6:6" x14ac:dyDescent="0.25">
      <c r="F3823"/>
    </row>
    <row r="3824" spans="6:6" x14ac:dyDescent="0.25">
      <c r="F3824"/>
    </row>
    <row r="3825" spans="6:6" x14ac:dyDescent="0.25">
      <c r="F3825"/>
    </row>
    <row r="3826" spans="6:6" x14ac:dyDescent="0.25">
      <c r="F3826"/>
    </row>
    <row r="3827" spans="6:6" x14ac:dyDescent="0.25">
      <c r="F3827"/>
    </row>
    <row r="3828" spans="6:6" x14ac:dyDescent="0.25">
      <c r="F3828"/>
    </row>
    <row r="3829" spans="6:6" x14ac:dyDescent="0.25">
      <c r="F3829"/>
    </row>
    <row r="3830" spans="6:6" x14ac:dyDescent="0.25">
      <c r="F3830"/>
    </row>
    <row r="3831" spans="6:6" x14ac:dyDescent="0.25">
      <c r="F3831"/>
    </row>
    <row r="3832" spans="6:6" x14ac:dyDescent="0.25">
      <c r="F3832"/>
    </row>
    <row r="3833" spans="6:6" x14ac:dyDescent="0.25">
      <c r="F3833"/>
    </row>
    <row r="3834" spans="6:6" x14ac:dyDescent="0.25">
      <c r="F3834"/>
    </row>
    <row r="3835" spans="6:6" x14ac:dyDescent="0.25">
      <c r="F3835"/>
    </row>
    <row r="3836" spans="6:6" x14ac:dyDescent="0.25">
      <c r="F3836"/>
    </row>
    <row r="3837" spans="6:6" x14ac:dyDescent="0.25">
      <c r="F3837"/>
    </row>
    <row r="3838" spans="6:6" x14ac:dyDescent="0.25">
      <c r="F3838"/>
    </row>
    <row r="3839" spans="6:6" x14ac:dyDescent="0.25">
      <c r="F3839"/>
    </row>
    <row r="3840" spans="6:6" x14ac:dyDescent="0.25">
      <c r="F3840"/>
    </row>
    <row r="3841" spans="6:6" x14ac:dyDescent="0.25">
      <c r="F3841"/>
    </row>
    <row r="3842" spans="6:6" x14ac:dyDescent="0.25">
      <c r="F3842"/>
    </row>
    <row r="3843" spans="6:6" x14ac:dyDescent="0.25">
      <c r="F3843"/>
    </row>
    <row r="3844" spans="6:6" x14ac:dyDescent="0.25">
      <c r="F3844"/>
    </row>
    <row r="3845" spans="6:6" x14ac:dyDescent="0.25">
      <c r="F3845"/>
    </row>
    <row r="3846" spans="6:6" x14ac:dyDescent="0.25">
      <c r="F3846"/>
    </row>
    <row r="3847" spans="6:6" x14ac:dyDescent="0.25">
      <c r="F3847"/>
    </row>
    <row r="3848" spans="6:6" x14ac:dyDescent="0.25">
      <c r="F3848"/>
    </row>
    <row r="3849" spans="6:6" x14ac:dyDescent="0.25">
      <c r="F3849"/>
    </row>
    <row r="3850" spans="6:6" x14ac:dyDescent="0.25">
      <c r="F3850"/>
    </row>
    <row r="3851" spans="6:6" x14ac:dyDescent="0.25">
      <c r="F3851"/>
    </row>
    <row r="3852" spans="6:6" x14ac:dyDescent="0.25">
      <c r="F3852"/>
    </row>
    <row r="3853" spans="6:6" x14ac:dyDescent="0.25">
      <c r="F3853"/>
    </row>
    <row r="3854" spans="6:6" x14ac:dyDescent="0.25">
      <c r="F3854"/>
    </row>
    <row r="3855" spans="6:6" x14ac:dyDescent="0.25">
      <c r="F3855"/>
    </row>
    <row r="3856" spans="6:6" x14ac:dyDescent="0.25">
      <c r="F3856"/>
    </row>
    <row r="3857" spans="6:6" x14ac:dyDescent="0.25">
      <c r="F3857"/>
    </row>
    <row r="3858" spans="6:6" x14ac:dyDescent="0.25">
      <c r="F3858"/>
    </row>
    <row r="3859" spans="6:6" x14ac:dyDescent="0.25">
      <c r="F3859"/>
    </row>
    <row r="3860" spans="6:6" x14ac:dyDescent="0.25">
      <c r="F3860"/>
    </row>
    <row r="3861" spans="6:6" x14ac:dyDescent="0.25">
      <c r="F3861"/>
    </row>
    <row r="3862" spans="6:6" x14ac:dyDescent="0.25">
      <c r="F3862"/>
    </row>
    <row r="3863" spans="6:6" x14ac:dyDescent="0.25">
      <c r="F3863"/>
    </row>
    <row r="3864" spans="6:6" x14ac:dyDescent="0.25">
      <c r="F3864"/>
    </row>
    <row r="3865" spans="6:6" x14ac:dyDescent="0.25">
      <c r="F3865"/>
    </row>
    <row r="3866" spans="6:6" x14ac:dyDescent="0.25">
      <c r="F3866"/>
    </row>
    <row r="3867" spans="6:6" x14ac:dyDescent="0.25">
      <c r="F3867"/>
    </row>
    <row r="3868" spans="6:6" x14ac:dyDescent="0.25">
      <c r="F3868"/>
    </row>
    <row r="3869" spans="6:6" x14ac:dyDescent="0.25">
      <c r="F3869"/>
    </row>
    <row r="3870" spans="6:6" x14ac:dyDescent="0.25">
      <c r="F3870"/>
    </row>
    <row r="3871" spans="6:6" x14ac:dyDescent="0.25">
      <c r="F3871"/>
    </row>
    <row r="3872" spans="6:6" x14ac:dyDescent="0.25">
      <c r="F3872"/>
    </row>
    <row r="3873" spans="6:6" x14ac:dyDescent="0.25">
      <c r="F3873"/>
    </row>
    <row r="3874" spans="6:6" x14ac:dyDescent="0.25">
      <c r="F3874"/>
    </row>
    <row r="3875" spans="6:6" x14ac:dyDescent="0.25">
      <c r="F3875"/>
    </row>
    <row r="3876" spans="6:6" x14ac:dyDescent="0.25">
      <c r="F3876"/>
    </row>
    <row r="3877" spans="6:6" x14ac:dyDescent="0.25">
      <c r="F3877"/>
    </row>
    <row r="3878" spans="6:6" x14ac:dyDescent="0.25">
      <c r="F3878"/>
    </row>
    <row r="3879" spans="6:6" x14ac:dyDescent="0.25">
      <c r="F3879"/>
    </row>
    <row r="3880" spans="6:6" x14ac:dyDescent="0.25">
      <c r="F3880"/>
    </row>
    <row r="3881" spans="6:6" x14ac:dyDescent="0.25">
      <c r="F3881"/>
    </row>
    <row r="3882" spans="6:6" x14ac:dyDescent="0.25">
      <c r="F3882"/>
    </row>
    <row r="3883" spans="6:6" x14ac:dyDescent="0.25">
      <c r="F3883"/>
    </row>
    <row r="3884" spans="6:6" x14ac:dyDescent="0.25">
      <c r="F3884"/>
    </row>
    <row r="3885" spans="6:6" x14ac:dyDescent="0.25">
      <c r="F3885"/>
    </row>
    <row r="3886" spans="6:6" x14ac:dyDescent="0.25">
      <c r="F3886"/>
    </row>
    <row r="3887" spans="6:6" x14ac:dyDescent="0.25">
      <c r="F3887"/>
    </row>
    <row r="3888" spans="6:6" x14ac:dyDescent="0.25">
      <c r="F3888"/>
    </row>
    <row r="3889" spans="6:6" x14ac:dyDescent="0.25">
      <c r="F3889"/>
    </row>
    <row r="3890" spans="6:6" x14ac:dyDescent="0.25">
      <c r="F3890"/>
    </row>
    <row r="3891" spans="6:6" x14ac:dyDescent="0.25">
      <c r="F3891"/>
    </row>
    <row r="3892" spans="6:6" x14ac:dyDescent="0.25">
      <c r="F3892"/>
    </row>
    <row r="3893" spans="6:6" x14ac:dyDescent="0.25">
      <c r="F3893"/>
    </row>
    <row r="3894" spans="6:6" x14ac:dyDescent="0.25">
      <c r="F3894"/>
    </row>
    <row r="3895" spans="6:6" x14ac:dyDescent="0.25">
      <c r="F3895"/>
    </row>
    <row r="3896" spans="6:6" x14ac:dyDescent="0.25">
      <c r="F3896"/>
    </row>
    <row r="3897" spans="6:6" x14ac:dyDescent="0.25">
      <c r="F3897"/>
    </row>
    <row r="3898" spans="6:6" x14ac:dyDescent="0.25">
      <c r="F3898"/>
    </row>
    <row r="3899" spans="6:6" x14ac:dyDescent="0.25">
      <c r="F3899"/>
    </row>
    <row r="3900" spans="6:6" x14ac:dyDescent="0.25">
      <c r="F3900"/>
    </row>
    <row r="3901" spans="6:6" x14ac:dyDescent="0.25">
      <c r="F3901"/>
    </row>
    <row r="3902" spans="6:6" x14ac:dyDescent="0.25">
      <c r="F3902"/>
    </row>
    <row r="3903" spans="6:6" x14ac:dyDescent="0.25">
      <c r="F3903"/>
    </row>
    <row r="3904" spans="6:6" x14ac:dyDescent="0.25">
      <c r="F3904"/>
    </row>
    <row r="3905" spans="6:6" x14ac:dyDescent="0.25">
      <c r="F3905"/>
    </row>
    <row r="3906" spans="6:6" x14ac:dyDescent="0.25">
      <c r="F3906"/>
    </row>
    <row r="3907" spans="6:6" x14ac:dyDescent="0.25">
      <c r="F3907"/>
    </row>
    <row r="3908" spans="6:6" x14ac:dyDescent="0.25">
      <c r="F3908"/>
    </row>
    <row r="3909" spans="6:6" x14ac:dyDescent="0.25">
      <c r="F3909"/>
    </row>
    <row r="3910" spans="6:6" x14ac:dyDescent="0.25">
      <c r="F3910"/>
    </row>
    <row r="3911" spans="6:6" x14ac:dyDescent="0.25">
      <c r="F3911"/>
    </row>
    <row r="3912" spans="6:6" x14ac:dyDescent="0.25">
      <c r="F3912"/>
    </row>
    <row r="3913" spans="6:6" x14ac:dyDescent="0.25">
      <c r="F3913"/>
    </row>
    <row r="3914" spans="6:6" x14ac:dyDescent="0.25">
      <c r="F3914"/>
    </row>
    <row r="3915" spans="6:6" x14ac:dyDescent="0.25">
      <c r="F3915"/>
    </row>
    <row r="3916" spans="6:6" x14ac:dyDescent="0.25">
      <c r="F3916"/>
    </row>
    <row r="3917" spans="6:6" x14ac:dyDescent="0.25">
      <c r="F3917"/>
    </row>
    <row r="3918" spans="6:6" x14ac:dyDescent="0.25">
      <c r="F3918"/>
    </row>
    <row r="3919" spans="6:6" x14ac:dyDescent="0.25">
      <c r="F3919"/>
    </row>
    <row r="3920" spans="6:6" x14ac:dyDescent="0.25">
      <c r="F3920"/>
    </row>
    <row r="3921" spans="6:6" x14ac:dyDescent="0.25">
      <c r="F3921"/>
    </row>
    <row r="3922" spans="6:6" x14ac:dyDescent="0.25">
      <c r="F3922"/>
    </row>
    <row r="3923" spans="6:6" x14ac:dyDescent="0.25">
      <c r="F3923"/>
    </row>
    <row r="3924" spans="6:6" x14ac:dyDescent="0.25">
      <c r="F3924"/>
    </row>
    <row r="3925" spans="6:6" x14ac:dyDescent="0.25">
      <c r="F3925"/>
    </row>
    <row r="3926" spans="6:6" x14ac:dyDescent="0.25">
      <c r="F3926"/>
    </row>
    <row r="3927" spans="6:6" x14ac:dyDescent="0.25">
      <c r="F3927"/>
    </row>
    <row r="3928" spans="6:6" x14ac:dyDescent="0.25">
      <c r="F3928"/>
    </row>
    <row r="3929" spans="6:6" x14ac:dyDescent="0.25">
      <c r="F3929"/>
    </row>
    <row r="3930" spans="6:6" x14ac:dyDescent="0.25">
      <c r="F3930"/>
    </row>
    <row r="3931" spans="6:6" x14ac:dyDescent="0.25">
      <c r="F3931"/>
    </row>
    <row r="3932" spans="6:6" x14ac:dyDescent="0.25">
      <c r="F3932"/>
    </row>
    <row r="3933" spans="6:6" x14ac:dyDescent="0.25">
      <c r="F3933"/>
    </row>
    <row r="3934" spans="6:6" x14ac:dyDescent="0.25">
      <c r="F3934"/>
    </row>
    <row r="3935" spans="6:6" x14ac:dyDescent="0.25">
      <c r="F3935"/>
    </row>
    <row r="3936" spans="6:6" x14ac:dyDescent="0.25">
      <c r="F3936"/>
    </row>
    <row r="3937" spans="6:6" x14ac:dyDescent="0.25">
      <c r="F3937"/>
    </row>
    <row r="3938" spans="6:6" x14ac:dyDescent="0.25">
      <c r="F3938"/>
    </row>
    <row r="3939" spans="6:6" x14ac:dyDescent="0.25">
      <c r="F3939"/>
    </row>
    <row r="3940" spans="6:6" x14ac:dyDescent="0.25">
      <c r="F3940"/>
    </row>
    <row r="3941" spans="6:6" x14ac:dyDescent="0.25">
      <c r="F3941"/>
    </row>
    <row r="3942" spans="6:6" x14ac:dyDescent="0.25">
      <c r="F3942"/>
    </row>
    <row r="3943" spans="6:6" x14ac:dyDescent="0.25">
      <c r="F3943"/>
    </row>
    <row r="3944" spans="6:6" x14ac:dyDescent="0.25">
      <c r="F3944"/>
    </row>
    <row r="3945" spans="6:6" x14ac:dyDescent="0.25">
      <c r="F3945"/>
    </row>
    <row r="3946" spans="6:6" x14ac:dyDescent="0.25">
      <c r="F3946"/>
    </row>
    <row r="3947" spans="6:6" x14ac:dyDescent="0.25">
      <c r="F3947"/>
    </row>
    <row r="3948" spans="6:6" x14ac:dyDescent="0.25">
      <c r="F3948"/>
    </row>
    <row r="3949" spans="6:6" x14ac:dyDescent="0.25">
      <c r="F3949"/>
    </row>
    <row r="3950" spans="6:6" x14ac:dyDescent="0.25">
      <c r="F3950"/>
    </row>
    <row r="3951" spans="6:6" x14ac:dyDescent="0.25">
      <c r="F3951"/>
    </row>
    <row r="3952" spans="6:6" x14ac:dyDescent="0.25">
      <c r="F3952"/>
    </row>
    <row r="3953" spans="6:6" x14ac:dyDescent="0.25">
      <c r="F3953"/>
    </row>
    <row r="3954" spans="6:6" x14ac:dyDescent="0.25">
      <c r="F3954"/>
    </row>
    <row r="3955" spans="6:6" x14ac:dyDescent="0.25">
      <c r="F3955"/>
    </row>
    <row r="3956" spans="6:6" x14ac:dyDescent="0.25">
      <c r="F3956"/>
    </row>
    <row r="3957" spans="6:6" x14ac:dyDescent="0.25">
      <c r="F3957"/>
    </row>
    <row r="3958" spans="6:6" x14ac:dyDescent="0.25">
      <c r="F3958"/>
    </row>
    <row r="3959" spans="6:6" x14ac:dyDescent="0.25">
      <c r="F3959"/>
    </row>
    <row r="3960" spans="6:6" x14ac:dyDescent="0.25">
      <c r="F3960"/>
    </row>
    <row r="3961" spans="6:6" x14ac:dyDescent="0.25">
      <c r="F3961"/>
    </row>
    <row r="3962" spans="6:6" x14ac:dyDescent="0.25">
      <c r="F3962"/>
    </row>
    <row r="3963" spans="6:6" x14ac:dyDescent="0.25">
      <c r="F3963"/>
    </row>
    <row r="3964" spans="6:6" x14ac:dyDescent="0.25">
      <c r="F3964"/>
    </row>
    <row r="3965" spans="6:6" x14ac:dyDescent="0.25">
      <c r="F3965"/>
    </row>
    <row r="3966" spans="6:6" x14ac:dyDescent="0.25">
      <c r="F3966"/>
    </row>
    <row r="3967" spans="6:6" x14ac:dyDescent="0.25">
      <c r="F3967"/>
    </row>
    <row r="3968" spans="6:6" x14ac:dyDescent="0.25">
      <c r="F3968"/>
    </row>
    <row r="3969" spans="6:6" x14ac:dyDescent="0.25">
      <c r="F3969"/>
    </row>
    <row r="3970" spans="6:6" x14ac:dyDescent="0.25">
      <c r="F3970"/>
    </row>
    <row r="3971" spans="6:6" x14ac:dyDescent="0.25">
      <c r="F3971"/>
    </row>
    <row r="3972" spans="6:6" x14ac:dyDescent="0.25">
      <c r="F3972"/>
    </row>
    <row r="3973" spans="6:6" x14ac:dyDescent="0.25">
      <c r="F3973"/>
    </row>
    <row r="3974" spans="6:6" x14ac:dyDescent="0.25">
      <c r="F3974"/>
    </row>
    <row r="3975" spans="6:6" x14ac:dyDescent="0.25">
      <c r="F3975"/>
    </row>
    <row r="3976" spans="6:6" x14ac:dyDescent="0.25">
      <c r="F3976"/>
    </row>
    <row r="3977" spans="6:6" x14ac:dyDescent="0.25">
      <c r="F3977"/>
    </row>
    <row r="3978" spans="6:6" x14ac:dyDescent="0.25">
      <c r="F3978"/>
    </row>
    <row r="3979" spans="6:6" x14ac:dyDescent="0.25">
      <c r="F3979"/>
    </row>
    <row r="3980" spans="6:6" x14ac:dyDescent="0.25">
      <c r="F3980"/>
    </row>
    <row r="3981" spans="6:6" x14ac:dyDescent="0.25">
      <c r="F3981"/>
    </row>
    <row r="3982" spans="6:6" x14ac:dyDescent="0.25">
      <c r="F3982"/>
    </row>
    <row r="3983" spans="6:6" x14ac:dyDescent="0.25">
      <c r="F3983"/>
    </row>
    <row r="3984" spans="6:6" x14ac:dyDescent="0.25">
      <c r="F3984"/>
    </row>
    <row r="3985" spans="6:6" x14ac:dyDescent="0.25">
      <c r="F3985"/>
    </row>
    <row r="3986" spans="6:6" x14ac:dyDescent="0.25">
      <c r="F3986"/>
    </row>
    <row r="3987" spans="6:6" x14ac:dyDescent="0.25">
      <c r="F3987"/>
    </row>
    <row r="3988" spans="6:6" x14ac:dyDescent="0.25">
      <c r="F3988"/>
    </row>
    <row r="3989" spans="6:6" x14ac:dyDescent="0.25">
      <c r="F3989"/>
    </row>
    <row r="3990" spans="6:6" x14ac:dyDescent="0.25">
      <c r="F3990"/>
    </row>
    <row r="3991" spans="6:6" x14ac:dyDescent="0.25">
      <c r="F3991"/>
    </row>
    <row r="3992" spans="6:6" x14ac:dyDescent="0.25">
      <c r="F3992"/>
    </row>
    <row r="3993" spans="6:6" x14ac:dyDescent="0.25">
      <c r="F3993"/>
    </row>
    <row r="3994" spans="6:6" x14ac:dyDescent="0.25">
      <c r="F3994"/>
    </row>
    <row r="3995" spans="6:6" x14ac:dyDescent="0.25">
      <c r="F3995"/>
    </row>
    <row r="3996" spans="6:6" x14ac:dyDescent="0.25">
      <c r="F3996"/>
    </row>
    <row r="3997" spans="6:6" x14ac:dyDescent="0.25">
      <c r="F3997"/>
    </row>
    <row r="3998" spans="6:6" x14ac:dyDescent="0.25">
      <c r="F3998"/>
    </row>
    <row r="3999" spans="6:6" x14ac:dyDescent="0.25">
      <c r="F3999"/>
    </row>
    <row r="4000" spans="6:6" x14ac:dyDescent="0.25">
      <c r="F4000"/>
    </row>
    <row r="4001" spans="6:6" x14ac:dyDescent="0.25">
      <c r="F4001"/>
    </row>
    <row r="4002" spans="6:6" x14ac:dyDescent="0.25">
      <c r="F4002"/>
    </row>
    <row r="4003" spans="6:6" x14ac:dyDescent="0.25">
      <c r="F4003"/>
    </row>
    <row r="4004" spans="6:6" x14ac:dyDescent="0.25">
      <c r="F4004"/>
    </row>
    <row r="4005" spans="6:6" x14ac:dyDescent="0.25">
      <c r="F4005"/>
    </row>
    <row r="4006" spans="6:6" x14ac:dyDescent="0.25">
      <c r="F4006"/>
    </row>
    <row r="4007" spans="6:6" x14ac:dyDescent="0.25">
      <c r="F4007"/>
    </row>
    <row r="4008" spans="6:6" x14ac:dyDescent="0.25">
      <c r="F4008"/>
    </row>
    <row r="4009" spans="6:6" x14ac:dyDescent="0.25">
      <c r="F4009"/>
    </row>
    <row r="4010" spans="6:6" x14ac:dyDescent="0.25">
      <c r="F4010"/>
    </row>
    <row r="4011" spans="6:6" x14ac:dyDescent="0.25">
      <c r="F4011"/>
    </row>
    <row r="4012" spans="6:6" x14ac:dyDescent="0.25">
      <c r="F4012"/>
    </row>
    <row r="4013" spans="6:6" x14ac:dyDescent="0.25">
      <c r="F4013"/>
    </row>
    <row r="4014" spans="6:6" x14ac:dyDescent="0.25">
      <c r="F4014"/>
    </row>
    <row r="4015" spans="6:6" x14ac:dyDescent="0.25">
      <c r="F4015"/>
    </row>
    <row r="4016" spans="6:6" x14ac:dyDescent="0.25">
      <c r="F4016"/>
    </row>
    <row r="4017" spans="6:6" x14ac:dyDescent="0.25">
      <c r="F4017"/>
    </row>
    <row r="4018" spans="6:6" x14ac:dyDescent="0.25">
      <c r="F4018"/>
    </row>
    <row r="4019" spans="6:6" x14ac:dyDescent="0.25">
      <c r="F4019"/>
    </row>
    <row r="4020" spans="6:6" x14ac:dyDescent="0.25">
      <c r="F4020"/>
    </row>
    <row r="4021" spans="6:6" x14ac:dyDescent="0.25">
      <c r="F4021"/>
    </row>
    <row r="4022" spans="6:6" x14ac:dyDescent="0.25">
      <c r="F4022"/>
    </row>
    <row r="4023" spans="6:6" x14ac:dyDescent="0.25">
      <c r="F4023"/>
    </row>
    <row r="4024" spans="6:6" x14ac:dyDescent="0.25">
      <c r="F4024"/>
    </row>
    <row r="4025" spans="6:6" x14ac:dyDescent="0.25">
      <c r="F4025"/>
    </row>
    <row r="4026" spans="6:6" x14ac:dyDescent="0.25">
      <c r="F4026"/>
    </row>
    <row r="4027" spans="6:6" x14ac:dyDescent="0.25">
      <c r="F4027"/>
    </row>
    <row r="4028" spans="6:6" x14ac:dyDescent="0.25">
      <c r="F4028"/>
    </row>
    <row r="4029" spans="6:6" x14ac:dyDescent="0.25">
      <c r="F4029"/>
    </row>
    <row r="4030" spans="6:6" x14ac:dyDescent="0.25">
      <c r="F4030"/>
    </row>
    <row r="4031" spans="6:6" x14ac:dyDescent="0.25">
      <c r="F4031"/>
    </row>
    <row r="4032" spans="6:6" x14ac:dyDescent="0.25">
      <c r="F4032"/>
    </row>
    <row r="4033" spans="6:6" x14ac:dyDescent="0.25">
      <c r="F4033"/>
    </row>
    <row r="4034" spans="6:6" x14ac:dyDescent="0.25">
      <c r="F4034"/>
    </row>
    <row r="4035" spans="6:6" x14ac:dyDescent="0.25">
      <c r="F4035"/>
    </row>
    <row r="4036" spans="6:6" x14ac:dyDescent="0.25">
      <c r="F4036"/>
    </row>
    <row r="4037" spans="6:6" x14ac:dyDescent="0.25">
      <c r="F4037"/>
    </row>
    <row r="4038" spans="6:6" x14ac:dyDescent="0.25">
      <c r="F4038"/>
    </row>
    <row r="4039" spans="6:6" x14ac:dyDescent="0.25">
      <c r="F4039"/>
    </row>
    <row r="4040" spans="6:6" x14ac:dyDescent="0.25">
      <c r="F4040"/>
    </row>
    <row r="4041" spans="6:6" x14ac:dyDescent="0.25">
      <c r="F4041"/>
    </row>
    <row r="4042" spans="6:6" x14ac:dyDescent="0.25">
      <c r="F4042"/>
    </row>
    <row r="4043" spans="6:6" x14ac:dyDescent="0.25">
      <c r="F4043"/>
    </row>
    <row r="4044" spans="6:6" x14ac:dyDescent="0.25">
      <c r="F4044"/>
    </row>
    <row r="4045" spans="6:6" x14ac:dyDescent="0.25">
      <c r="F4045"/>
    </row>
    <row r="4046" spans="6:6" x14ac:dyDescent="0.25">
      <c r="F4046"/>
    </row>
    <row r="4047" spans="6:6" x14ac:dyDescent="0.25">
      <c r="F4047"/>
    </row>
    <row r="4048" spans="6:6" x14ac:dyDescent="0.25">
      <c r="F4048"/>
    </row>
    <row r="4049" spans="6:6" x14ac:dyDescent="0.25">
      <c r="F4049"/>
    </row>
    <row r="4050" spans="6:6" x14ac:dyDescent="0.25">
      <c r="F4050"/>
    </row>
    <row r="4051" spans="6:6" x14ac:dyDescent="0.25">
      <c r="F4051"/>
    </row>
    <row r="4052" spans="6:6" x14ac:dyDescent="0.25">
      <c r="F4052"/>
    </row>
    <row r="4053" spans="6:6" x14ac:dyDescent="0.25">
      <c r="F4053"/>
    </row>
    <row r="4054" spans="6:6" x14ac:dyDescent="0.25">
      <c r="F4054"/>
    </row>
    <row r="4055" spans="6:6" x14ac:dyDescent="0.25">
      <c r="F4055"/>
    </row>
    <row r="4056" spans="6:6" x14ac:dyDescent="0.25">
      <c r="F4056"/>
    </row>
    <row r="4057" spans="6:6" x14ac:dyDescent="0.25">
      <c r="F4057"/>
    </row>
    <row r="4058" spans="6:6" x14ac:dyDescent="0.25">
      <c r="F4058"/>
    </row>
    <row r="4059" spans="6:6" x14ac:dyDescent="0.25">
      <c r="F4059"/>
    </row>
    <row r="4060" spans="6:6" x14ac:dyDescent="0.25">
      <c r="F4060"/>
    </row>
    <row r="4061" spans="6:6" x14ac:dyDescent="0.25">
      <c r="F4061"/>
    </row>
    <row r="4062" spans="6:6" x14ac:dyDescent="0.25">
      <c r="F4062"/>
    </row>
    <row r="4063" spans="6:6" x14ac:dyDescent="0.25">
      <c r="F4063"/>
    </row>
    <row r="4064" spans="6:6" x14ac:dyDescent="0.25">
      <c r="F4064"/>
    </row>
    <row r="4065" spans="6:6" x14ac:dyDescent="0.25">
      <c r="F4065"/>
    </row>
    <row r="4066" spans="6:6" x14ac:dyDescent="0.25">
      <c r="F4066"/>
    </row>
    <row r="4067" spans="6:6" x14ac:dyDescent="0.25">
      <c r="F4067"/>
    </row>
    <row r="4068" spans="6:6" x14ac:dyDescent="0.25">
      <c r="F4068"/>
    </row>
    <row r="4069" spans="6:6" x14ac:dyDescent="0.25">
      <c r="F4069"/>
    </row>
    <row r="4070" spans="6:6" x14ac:dyDescent="0.25">
      <c r="F4070"/>
    </row>
    <row r="4071" spans="6:6" x14ac:dyDescent="0.25">
      <c r="F4071"/>
    </row>
    <row r="4072" spans="6:6" x14ac:dyDescent="0.25">
      <c r="F4072"/>
    </row>
    <row r="4073" spans="6:6" x14ac:dyDescent="0.25">
      <c r="F4073"/>
    </row>
    <row r="4074" spans="6:6" x14ac:dyDescent="0.25">
      <c r="F4074"/>
    </row>
    <row r="4075" spans="6:6" x14ac:dyDescent="0.25">
      <c r="F4075"/>
    </row>
    <row r="4076" spans="6:6" x14ac:dyDescent="0.25">
      <c r="F4076"/>
    </row>
    <row r="4077" spans="6:6" x14ac:dyDescent="0.25">
      <c r="F4077"/>
    </row>
    <row r="4078" spans="6:6" x14ac:dyDescent="0.25">
      <c r="F4078"/>
    </row>
    <row r="4079" spans="6:6" x14ac:dyDescent="0.25">
      <c r="F4079"/>
    </row>
    <row r="4080" spans="6:6" x14ac:dyDescent="0.25">
      <c r="F4080"/>
    </row>
    <row r="4081" spans="6:6" x14ac:dyDescent="0.25">
      <c r="F4081"/>
    </row>
    <row r="4082" spans="6:6" x14ac:dyDescent="0.25">
      <c r="F4082"/>
    </row>
    <row r="4083" spans="6:6" x14ac:dyDescent="0.25">
      <c r="F4083"/>
    </row>
    <row r="4084" spans="6:6" x14ac:dyDescent="0.25">
      <c r="F4084"/>
    </row>
    <row r="4085" spans="6:6" x14ac:dyDescent="0.25">
      <c r="F4085"/>
    </row>
    <row r="4086" spans="6:6" x14ac:dyDescent="0.25">
      <c r="F4086"/>
    </row>
    <row r="4087" spans="6:6" x14ac:dyDescent="0.25">
      <c r="F4087"/>
    </row>
    <row r="4088" spans="6:6" x14ac:dyDescent="0.25">
      <c r="F4088"/>
    </row>
    <row r="4089" spans="6:6" x14ac:dyDescent="0.25">
      <c r="F4089"/>
    </row>
    <row r="4090" spans="6:6" x14ac:dyDescent="0.25">
      <c r="F4090"/>
    </row>
    <row r="4091" spans="6:6" x14ac:dyDescent="0.25">
      <c r="F4091"/>
    </row>
    <row r="4092" spans="6:6" x14ac:dyDescent="0.25">
      <c r="F4092"/>
    </row>
    <row r="4093" spans="6:6" x14ac:dyDescent="0.25">
      <c r="F4093"/>
    </row>
    <row r="4094" spans="6:6" x14ac:dyDescent="0.25">
      <c r="F4094"/>
    </row>
    <row r="4095" spans="6:6" x14ac:dyDescent="0.25">
      <c r="F4095"/>
    </row>
    <row r="4096" spans="6:6" x14ac:dyDescent="0.25">
      <c r="F4096"/>
    </row>
    <row r="4097" spans="6:6" x14ac:dyDescent="0.25">
      <c r="F4097"/>
    </row>
    <row r="4098" spans="6:6" x14ac:dyDescent="0.25">
      <c r="F4098"/>
    </row>
    <row r="4099" spans="6:6" x14ac:dyDescent="0.25">
      <c r="F4099"/>
    </row>
    <row r="4100" spans="6:6" x14ac:dyDescent="0.25">
      <c r="F4100"/>
    </row>
    <row r="4101" spans="6:6" x14ac:dyDescent="0.25">
      <c r="F4101"/>
    </row>
    <row r="4102" spans="6:6" x14ac:dyDescent="0.25">
      <c r="F4102"/>
    </row>
    <row r="4103" spans="6:6" x14ac:dyDescent="0.25">
      <c r="F4103"/>
    </row>
    <row r="4104" spans="6:6" x14ac:dyDescent="0.25">
      <c r="F4104"/>
    </row>
    <row r="4105" spans="6:6" x14ac:dyDescent="0.25">
      <c r="F4105"/>
    </row>
    <row r="4106" spans="6:6" x14ac:dyDescent="0.25">
      <c r="F4106"/>
    </row>
    <row r="4107" spans="6:6" x14ac:dyDescent="0.25">
      <c r="F4107"/>
    </row>
    <row r="4108" spans="6:6" x14ac:dyDescent="0.25">
      <c r="F4108"/>
    </row>
    <row r="4109" spans="6:6" x14ac:dyDescent="0.25">
      <c r="F4109"/>
    </row>
    <row r="4110" spans="6:6" x14ac:dyDescent="0.25">
      <c r="F4110"/>
    </row>
    <row r="4111" spans="6:6" x14ac:dyDescent="0.25">
      <c r="F4111"/>
    </row>
    <row r="4112" spans="6:6" x14ac:dyDescent="0.25">
      <c r="F4112"/>
    </row>
    <row r="4113" spans="6:6" x14ac:dyDescent="0.25">
      <c r="F4113"/>
    </row>
    <row r="4114" spans="6:6" x14ac:dyDescent="0.25">
      <c r="F4114"/>
    </row>
    <row r="4115" spans="6:6" x14ac:dyDescent="0.25">
      <c r="F4115"/>
    </row>
    <row r="4116" spans="6:6" x14ac:dyDescent="0.25">
      <c r="F4116"/>
    </row>
    <row r="4117" spans="6:6" x14ac:dyDescent="0.25">
      <c r="F4117"/>
    </row>
    <row r="4118" spans="6:6" x14ac:dyDescent="0.25">
      <c r="F4118"/>
    </row>
    <row r="4119" spans="6:6" x14ac:dyDescent="0.25">
      <c r="F4119"/>
    </row>
    <row r="4120" spans="6:6" x14ac:dyDescent="0.25">
      <c r="F4120"/>
    </row>
    <row r="4121" spans="6:6" x14ac:dyDescent="0.25">
      <c r="F4121"/>
    </row>
    <row r="4122" spans="6:6" x14ac:dyDescent="0.25">
      <c r="F4122"/>
    </row>
    <row r="4123" spans="6:6" x14ac:dyDescent="0.25">
      <c r="F4123"/>
    </row>
    <row r="4124" spans="6:6" x14ac:dyDescent="0.25">
      <c r="F4124"/>
    </row>
    <row r="4125" spans="6:6" x14ac:dyDescent="0.25">
      <c r="F4125"/>
    </row>
    <row r="4126" spans="6:6" x14ac:dyDescent="0.25">
      <c r="F4126"/>
    </row>
    <row r="4127" spans="6:6" x14ac:dyDescent="0.25">
      <c r="F4127"/>
    </row>
    <row r="4128" spans="6:6" x14ac:dyDescent="0.25">
      <c r="F4128"/>
    </row>
    <row r="4129" spans="6:6" x14ac:dyDescent="0.25">
      <c r="F4129"/>
    </row>
    <row r="4130" spans="6:6" x14ac:dyDescent="0.25">
      <c r="F4130"/>
    </row>
    <row r="4131" spans="6:6" x14ac:dyDescent="0.25">
      <c r="F4131"/>
    </row>
    <row r="4132" spans="6:6" x14ac:dyDescent="0.25">
      <c r="F4132"/>
    </row>
    <row r="4133" spans="6:6" x14ac:dyDescent="0.25">
      <c r="F4133"/>
    </row>
    <row r="4134" spans="6:6" x14ac:dyDescent="0.25">
      <c r="F4134"/>
    </row>
    <row r="4135" spans="6:6" x14ac:dyDescent="0.25">
      <c r="F4135"/>
    </row>
    <row r="4136" spans="6:6" x14ac:dyDescent="0.25">
      <c r="F4136"/>
    </row>
    <row r="4137" spans="6:6" x14ac:dyDescent="0.25">
      <c r="F4137"/>
    </row>
    <row r="4138" spans="6:6" x14ac:dyDescent="0.25">
      <c r="F4138"/>
    </row>
    <row r="4139" spans="6:6" x14ac:dyDescent="0.25">
      <c r="F4139"/>
    </row>
    <row r="4140" spans="6:6" x14ac:dyDescent="0.25">
      <c r="F4140"/>
    </row>
    <row r="4141" spans="6:6" x14ac:dyDescent="0.25">
      <c r="F4141"/>
    </row>
    <row r="4142" spans="6:6" x14ac:dyDescent="0.25">
      <c r="F4142"/>
    </row>
    <row r="4143" spans="6:6" x14ac:dyDescent="0.25">
      <c r="F4143"/>
    </row>
    <row r="4144" spans="6:6" x14ac:dyDescent="0.25">
      <c r="F4144"/>
    </row>
    <row r="4145" spans="6:6" x14ac:dyDescent="0.25">
      <c r="F4145"/>
    </row>
    <row r="4146" spans="6:6" x14ac:dyDescent="0.25">
      <c r="F4146"/>
    </row>
    <row r="4147" spans="6:6" x14ac:dyDescent="0.25">
      <c r="F4147"/>
    </row>
    <row r="4148" spans="6:6" x14ac:dyDescent="0.25">
      <c r="F4148"/>
    </row>
    <row r="4149" spans="6:6" x14ac:dyDescent="0.25">
      <c r="F4149"/>
    </row>
    <row r="4150" spans="6:6" x14ac:dyDescent="0.25">
      <c r="F4150"/>
    </row>
    <row r="4151" spans="6:6" x14ac:dyDescent="0.25">
      <c r="F4151"/>
    </row>
    <row r="4152" spans="6:6" x14ac:dyDescent="0.25">
      <c r="F4152"/>
    </row>
    <row r="4153" spans="6:6" x14ac:dyDescent="0.25">
      <c r="F4153"/>
    </row>
    <row r="4154" spans="6:6" x14ac:dyDescent="0.25">
      <c r="F4154"/>
    </row>
    <row r="4155" spans="6:6" x14ac:dyDescent="0.25">
      <c r="F4155"/>
    </row>
    <row r="4156" spans="6:6" x14ac:dyDescent="0.25">
      <c r="F4156"/>
    </row>
    <row r="4157" spans="6:6" x14ac:dyDescent="0.25">
      <c r="F4157"/>
    </row>
    <row r="4158" spans="6:6" x14ac:dyDescent="0.25">
      <c r="F4158"/>
    </row>
    <row r="4159" spans="6:6" x14ac:dyDescent="0.25">
      <c r="F4159"/>
    </row>
    <row r="4160" spans="6:6" x14ac:dyDescent="0.25">
      <c r="F4160"/>
    </row>
    <row r="4161" spans="6:6" x14ac:dyDescent="0.25">
      <c r="F4161"/>
    </row>
    <row r="4162" spans="6:6" x14ac:dyDescent="0.25">
      <c r="F4162"/>
    </row>
    <row r="4163" spans="6:6" x14ac:dyDescent="0.25">
      <c r="F4163"/>
    </row>
    <row r="4164" spans="6:6" x14ac:dyDescent="0.25">
      <c r="F4164"/>
    </row>
    <row r="4165" spans="6:6" x14ac:dyDescent="0.25">
      <c r="F4165"/>
    </row>
    <row r="4166" spans="6:6" x14ac:dyDescent="0.25">
      <c r="F4166"/>
    </row>
    <row r="4167" spans="6:6" x14ac:dyDescent="0.25">
      <c r="F4167"/>
    </row>
    <row r="4168" spans="6:6" x14ac:dyDescent="0.25">
      <c r="F4168"/>
    </row>
    <row r="4169" spans="6:6" x14ac:dyDescent="0.25">
      <c r="F4169"/>
    </row>
    <row r="4170" spans="6:6" x14ac:dyDescent="0.25">
      <c r="F4170"/>
    </row>
    <row r="4171" spans="6:6" x14ac:dyDescent="0.25">
      <c r="F4171"/>
    </row>
    <row r="4172" spans="6:6" x14ac:dyDescent="0.25">
      <c r="F4172"/>
    </row>
    <row r="4173" spans="6:6" x14ac:dyDescent="0.25">
      <c r="F4173"/>
    </row>
    <row r="4174" spans="6:6" x14ac:dyDescent="0.25">
      <c r="F4174"/>
    </row>
    <row r="4175" spans="6:6" x14ac:dyDescent="0.25">
      <c r="F4175"/>
    </row>
    <row r="4176" spans="6:6" x14ac:dyDescent="0.25">
      <c r="F4176"/>
    </row>
    <row r="4177" spans="6:6" x14ac:dyDescent="0.25">
      <c r="F4177"/>
    </row>
    <row r="4178" spans="6:6" x14ac:dyDescent="0.25">
      <c r="F4178"/>
    </row>
    <row r="4179" spans="6:6" x14ac:dyDescent="0.25">
      <c r="F4179"/>
    </row>
    <row r="4180" spans="6:6" x14ac:dyDescent="0.25">
      <c r="F4180"/>
    </row>
    <row r="4181" spans="6:6" x14ac:dyDescent="0.25">
      <c r="F4181"/>
    </row>
    <row r="4182" spans="6:6" x14ac:dyDescent="0.25">
      <c r="F4182"/>
    </row>
    <row r="4183" spans="6:6" x14ac:dyDescent="0.25">
      <c r="F4183"/>
    </row>
    <row r="4184" spans="6:6" x14ac:dyDescent="0.25">
      <c r="F4184"/>
    </row>
    <row r="4185" spans="6:6" x14ac:dyDescent="0.25">
      <c r="F4185"/>
    </row>
    <row r="4186" spans="6:6" x14ac:dyDescent="0.25">
      <c r="F4186"/>
    </row>
    <row r="4187" spans="6:6" x14ac:dyDescent="0.25">
      <c r="F4187"/>
    </row>
    <row r="4188" spans="6:6" x14ac:dyDescent="0.25">
      <c r="F4188"/>
    </row>
    <row r="4189" spans="6:6" x14ac:dyDescent="0.25">
      <c r="F4189"/>
    </row>
    <row r="4190" spans="6:6" x14ac:dyDescent="0.25">
      <c r="F4190"/>
    </row>
    <row r="4191" spans="6:6" x14ac:dyDescent="0.25">
      <c r="F4191"/>
    </row>
    <row r="4192" spans="6:6" x14ac:dyDescent="0.25">
      <c r="F4192"/>
    </row>
    <row r="4193" spans="6:6" x14ac:dyDescent="0.25">
      <c r="F4193"/>
    </row>
    <row r="4194" spans="6:6" x14ac:dyDescent="0.25">
      <c r="F4194"/>
    </row>
    <row r="4195" spans="6:6" x14ac:dyDescent="0.25">
      <c r="F4195"/>
    </row>
    <row r="4196" spans="6:6" x14ac:dyDescent="0.25">
      <c r="F4196"/>
    </row>
    <row r="4197" spans="6:6" x14ac:dyDescent="0.25">
      <c r="F4197"/>
    </row>
    <row r="4198" spans="6:6" x14ac:dyDescent="0.25">
      <c r="F4198"/>
    </row>
    <row r="4199" spans="6:6" x14ac:dyDescent="0.25">
      <c r="F4199"/>
    </row>
    <row r="4200" spans="6:6" x14ac:dyDescent="0.25">
      <c r="F4200"/>
    </row>
    <row r="4201" spans="6:6" x14ac:dyDescent="0.25">
      <c r="F4201"/>
    </row>
    <row r="4202" spans="6:6" x14ac:dyDescent="0.25">
      <c r="F4202"/>
    </row>
    <row r="4203" spans="6:6" x14ac:dyDescent="0.25">
      <c r="F4203"/>
    </row>
    <row r="4204" spans="6:6" x14ac:dyDescent="0.25">
      <c r="F4204"/>
    </row>
    <row r="4205" spans="6:6" x14ac:dyDescent="0.25">
      <c r="F4205"/>
    </row>
    <row r="4206" spans="6:6" x14ac:dyDescent="0.25">
      <c r="F4206"/>
    </row>
    <row r="4207" spans="6:6" x14ac:dyDescent="0.25">
      <c r="F4207"/>
    </row>
    <row r="4208" spans="6:6" x14ac:dyDescent="0.25">
      <c r="F4208"/>
    </row>
    <row r="4209" spans="6:6" x14ac:dyDescent="0.25">
      <c r="F4209"/>
    </row>
    <row r="4210" spans="6:6" x14ac:dyDescent="0.25">
      <c r="F4210"/>
    </row>
    <row r="4211" spans="6:6" x14ac:dyDescent="0.25">
      <c r="F4211"/>
    </row>
    <row r="4212" spans="6:6" x14ac:dyDescent="0.25">
      <c r="F4212"/>
    </row>
    <row r="4213" spans="6:6" x14ac:dyDescent="0.25">
      <c r="F4213"/>
    </row>
    <row r="4214" spans="6:6" x14ac:dyDescent="0.25">
      <c r="F4214"/>
    </row>
    <row r="4215" spans="6:6" x14ac:dyDescent="0.25">
      <c r="F4215"/>
    </row>
    <row r="4216" spans="6:6" x14ac:dyDescent="0.25">
      <c r="F4216"/>
    </row>
    <row r="4217" spans="6:6" x14ac:dyDescent="0.25">
      <c r="F4217"/>
    </row>
    <row r="4218" spans="6:6" x14ac:dyDescent="0.25">
      <c r="F4218"/>
    </row>
    <row r="4219" spans="6:6" x14ac:dyDescent="0.25">
      <c r="F4219"/>
    </row>
    <row r="4220" spans="6:6" x14ac:dyDescent="0.25">
      <c r="F4220"/>
    </row>
    <row r="4221" spans="6:6" x14ac:dyDescent="0.25">
      <c r="F4221"/>
    </row>
    <row r="4222" spans="6:6" x14ac:dyDescent="0.25">
      <c r="F4222"/>
    </row>
    <row r="4223" spans="6:6" x14ac:dyDescent="0.25">
      <c r="F4223"/>
    </row>
    <row r="4224" spans="6:6" x14ac:dyDescent="0.25">
      <c r="F4224"/>
    </row>
    <row r="4225" spans="6:6" x14ac:dyDescent="0.25">
      <c r="F4225"/>
    </row>
    <row r="4226" spans="6:6" x14ac:dyDescent="0.25">
      <c r="F4226"/>
    </row>
    <row r="4227" spans="6:6" x14ac:dyDescent="0.25">
      <c r="F4227"/>
    </row>
    <row r="4228" spans="6:6" x14ac:dyDescent="0.25">
      <c r="F4228"/>
    </row>
    <row r="4229" spans="6:6" x14ac:dyDescent="0.25">
      <c r="F4229"/>
    </row>
    <row r="4230" spans="6:6" x14ac:dyDescent="0.25">
      <c r="F4230"/>
    </row>
    <row r="4231" spans="6:6" x14ac:dyDescent="0.25">
      <c r="F4231"/>
    </row>
    <row r="4232" spans="6:6" x14ac:dyDescent="0.25">
      <c r="F4232"/>
    </row>
    <row r="4233" spans="6:6" x14ac:dyDescent="0.25">
      <c r="F4233"/>
    </row>
    <row r="4234" spans="6:6" x14ac:dyDescent="0.25">
      <c r="F4234"/>
    </row>
    <row r="4235" spans="6:6" x14ac:dyDescent="0.25">
      <c r="F4235"/>
    </row>
    <row r="4236" spans="6:6" x14ac:dyDescent="0.25">
      <c r="F4236"/>
    </row>
    <row r="4237" spans="6:6" x14ac:dyDescent="0.25">
      <c r="F4237"/>
    </row>
    <row r="4238" spans="6:6" x14ac:dyDescent="0.25">
      <c r="F4238"/>
    </row>
    <row r="4239" spans="6:6" x14ac:dyDescent="0.25">
      <c r="F4239"/>
    </row>
    <row r="4240" spans="6:6" x14ac:dyDescent="0.25">
      <c r="F4240"/>
    </row>
    <row r="4241" spans="6:6" x14ac:dyDescent="0.25">
      <c r="F4241"/>
    </row>
    <row r="4242" spans="6:6" x14ac:dyDescent="0.25">
      <c r="F4242"/>
    </row>
    <row r="4243" spans="6:6" x14ac:dyDescent="0.25">
      <c r="F4243"/>
    </row>
    <row r="4244" spans="6:6" x14ac:dyDescent="0.25">
      <c r="F4244"/>
    </row>
    <row r="4245" spans="6:6" x14ac:dyDescent="0.25">
      <c r="F4245"/>
    </row>
    <row r="4246" spans="6:6" x14ac:dyDescent="0.25">
      <c r="F4246"/>
    </row>
    <row r="4247" spans="6:6" x14ac:dyDescent="0.25">
      <c r="F4247"/>
    </row>
    <row r="4248" spans="6:6" x14ac:dyDescent="0.25">
      <c r="F4248"/>
    </row>
    <row r="4249" spans="6:6" x14ac:dyDescent="0.25">
      <c r="F4249"/>
    </row>
    <row r="4250" spans="6:6" x14ac:dyDescent="0.25">
      <c r="F4250"/>
    </row>
    <row r="4251" spans="6:6" x14ac:dyDescent="0.25">
      <c r="F4251"/>
    </row>
    <row r="4252" spans="6:6" x14ac:dyDescent="0.25">
      <c r="F4252"/>
    </row>
    <row r="4253" spans="6:6" x14ac:dyDescent="0.25">
      <c r="F4253"/>
    </row>
    <row r="4254" spans="6:6" x14ac:dyDescent="0.25">
      <c r="F4254"/>
    </row>
    <row r="4255" spans="6:6" x14ac:dyDescent="0.25">
      <c r="F4255"/>
    </row>
    <row r="4256" spans="6:6" x14ac:dyDescent="0.25">
      <c r="F4256"/>
    </row>
    <row r="4257" spans="6:6" x14ac:dyDescent="0.25">
      <c r="F4257"/>
    </row>
    <row r="4258" spans="6:6" x14ac:dyDescent="0.25">
      <c r="F4258"/>
    </row>
    <row r="4259" spans="6:6" x14ac:dyDescent="0.25">
      <c r="F4259"/>
    </row>
    <row r="4260" spans="6:6" x14ac:dyDescent="0.25">
      <c r="F4260"/>
    </row>
    <row r="4261" spans="6:6" x14ac:dyDescent="0.25">
      <c r="F4261"/>
    </row>
    <row r="4262" spans="6:6" x14ac:dyDescent="0.25">
      <c r="F4262"/>
    </row>
    <row r="4263" spans="6:6" x14ac:dyDescent="0.25">
      <c r="F4263"/>
    </row>
    <row r="4264" spans="6:6" x14ac:dyDescent="0.25">
      <c r="F4264"/>
    </row>
    <row r="4265" spans="6:6" x14ac:dyDescent="0.25">
      <c r="F4265"/>
    </row>
    <row r="4266" spans="6:6" x14ac:dyDescent="0.25">
      <c r="F4266"/>
    </row>
    <row r="4267" spans="6:6" x14ac:dyDescent="0.25">
      <c r="F4267"/>
    </row>
    <row r="4268" spans="6:6" x14ac:dyDescent="0.25">
      <c r="F4268"/>
    </row>
    <row r="4269" spans="6:6" x14ac:dyDescent="0.25">
      <c r="F4269"/>
    </row>
    <row r="4270" spans="6:6" x14ac:dyDescent="0.25">
      <c r="F4270"/>
    </row>
    <row r="4271" spans="6:6" x14ac:dyDescent="0.25">
      <c r="F4271"/>
    </row>
    <row r="4272" spans="6:6" x14ac:dyDescent="0.25">
      <c r="F4272"/>
    </row>
    <row r="4273" spans="6:6" x14ac:dyDescent="0.25">
      <c r="F4273"/>
    </row>
    <row r="4274" spans="6:6" x14ac:dyDescent="0.25">
      <c r="F4274"/>
    </row>
    <row r="4275" spans="6:6" x14ac:dyDescent="0.25">
      <c r="F4275"/>
    </row>
    <row r="4276" spans="6:6" x14ac:dyDescent="0.25">
      <c r="F4276"/>
    </row>
    <row r="4277" spans="6:6" x14ac:dyDescent="0.25">
      <c r="F4277"/>
    </row>
    <row r="4278" spans="6:6" x14ac:dyDescent="0.25">
      <c r="F4278"/>
    </row>
    <row r="4279" spans="6:6" x14ac:dyDescent="0.25">
      <c r="F4279"/>
    </row>
    <row r="4280" spans="6:6" x14ac:dyDescent="0.25">
      <c r="F4280"/>
    </row>
    <row r="4281" spans="6:6" x14ac:dyDescent="0.25">
      <c r="F4281"/>
    </row>
    <row r="4282" spans="6:6" x14ac:dyDescent="0.25">
      <c r="F4282"/>
    </row>
    <row r="4283" spans="6:6" x14ac:dyDescent="0.25">
      <c r="F4283"/>
    </row>
    <row r="4284" spans="6:6" x14ac:dyDescent="0.25">
      <c r="F4284"/>
    </row>
    <row r="4285" spans="6:6" x14ac:dyDescent="0.25">
      <c r="F4285"/>
    </row>
    <row r="4286" spans="6:6" x14ac:dyDescent="0.25">
      <c r="F4286"/>
    </row>
    <row r="4287" spans="6:6" x14ac:dyDescent="0.25">
      <c r="F4287"/>
    </row>
    <row r="4288" spans="6:6" x14ac:dyDescent="0.25">
      <c r="F4288"/>
    </row>
    <row r="4289" spans="6:6" x14ac:dyDescent="0.25">
      <c r="F4289"/>
    </row>
    <row r="4290" spans="6:6" x14ac:dyDescent="0.25">
      <c r="F4290"/>
    </row>
    <row r="4291" spans="6:6" x14ac:dyDescent="0.25">
      <c r="F4291"/>
    </row>
    <row r="4292" spans="6:6" x14ac:dyDescent="0.25">
      <c r="F4292"/>
    </row>
    <row r="4293" spans="6:6" x14ac:dyDescent="0.25">
      <c r="F4293"/>
    </row>
    <row r="4294" spans="6:6" x14ac:dyDescent="0.25">
      <c r="F4294"/>
    </row>
    <row r="4295" spans="6:6" x14ac:dyDescent="0.25">
      <c r="F4295"/>
    </row>
    <row r="4296" spans="6:6" x14ac:dyDescent="0.25">
      <c r="F4296"/>
    </row>
    <row r="4297" spans="6:6" x14ac:dyDescent="0.25">
      <c r="F4297"/>
    </row>
    <row r="4298" spans="6:6" x14ac:dyDescent="0.25">
      <c r="F4298"/>
    </row>
    <row r="4299" spans="6:6" x14ac:dyDescent="0.25">
      <c r="F4299"/>
    </row>
    <row r="4300" spans="6:6" x14ac:dyDescent="0.25">
      <c r="F4300"/>
    </row>
    <row r="4301" spans="6:6" x14ac:dyDescent="0.25">
      <c r="F4301"/>
    </row>
    <row r="4302" spans="6:6" x14ac:dyDescent="0.25">
      <c r="F4302"/>
    </row>
    <row r="4303" spans="6:6" x14ac:dyDescent="0.25">
      <c r="F4303"/>
    </row>
    <row r="4304" spans="6:6" x14ac:dyDescent="0.25">
      <c r="F4304"/>
    </row>
    <row r="4305" spans="6:6" x14ac:dyDescent="0.25">
      <c r="F4305"/>
    </row>
    <row r="4306" spans="6:6" x14ac:dyDescent="0.25">
      <c r="F4306"/>
    </row>
    <row r="4307" spans="6:6" x14ac:dyDescent="0.25">
      <c r="F4307"/>
    </row>
    <row r="4308" spans="6:6" x14ac:dyDescent="0.25">
      <c r="F4308"/>
    </row>
    <row r="4309" spans="6:6" x14ac:dyDescent="0.25">
      <c r="F4309"/>
    </row>
    <row r="4310" spans="6:6" x14ac:dyDescent="0.25">
      <c r="F4310"/>
    </row>
    <row r="4311" spans="6:6" x14ac:dyDescent="0.25">
      <c r="F4311"/>
    </row>
    <row r="4312" spans="6:6" x14ac:dyDescent="0.25">
      <c r="F4312"/>
    </row>
    <row r="4313" spans="6:6" x14ac:dyDescent="0.25">
      <c r="F4313"/>
    </row>
    <row r="4314" spans="6:6" x14ac:dyDescent="0.25">
      <c r="F4314"/>
    </row>
    <row r="4315" spans="6:6" x14ac:dyDescent="0.25">
      <c r="F4315"/>
    </row>
    <row r="4316" spans="6:6" x14ac:dyDescent="0.25">
      <c r="F4316"/>
    </row>
    <row r="4317" spans="6:6" x14ac:dyDescent="0.25">
      <c r="F4317"/>
    </row>
    <row r="4318" spans="6:6" x14ac:dyDescent="0.25">
      <c r="F4318"/>
    </row>
    <row r="4319" spans="6:6" x14ac:dyDescent="0.25">
      <c r="F4319"/>
    </row>
    <row r="4320" spans="6:6" x14ac:dyDescent="0.25">
      <c r="F4320"/>
    </row>
    <row r="4321" spans="6:6" x14ac:dyDescent="0.25">
      <c r="F4321"/>
    </row>
    <row r="4322" spans="6:6" x14ac:dyDescent="0.25">
      <c r="F4322"/>
    </row>
    <row r="4323" spans="6:6" x14ac:dyDescent="0.25">
      <c r="F4323"/>
    </row>
    <row r="4324" spans="6:6" x14ac:dyDescent="0.25">
      <c r="F4324"/>
    </row>
    <row r="4325" spans="6:6" x14ac:dyDescent="0.25">
      <c r="F4325"/>
    </row>
    <row r="4326" spans="6:6" x14ac:dyDescent="0.25">
      <c r="F4326"/>
    </row>
    <row r="4327" spans="6:6" x14ac:dyDescent="0.25">
      <c r="F4327"/>
    </row>
    <row r="4328" spans="6:6" x14ac:dyDescent="0.25">
      <c r="F4328"/>
    </row>
    <row r="4329" spans="6:6" x14ac:dyDescent="0.25">
      <c r="F4329"/>
    </row>
    <row r="4330" spans="6:6" x14ac:dyDescent="0.25">
      <c r="F4330"/>
    </row>
    <row r="4331" spans="6:6" x14ac:dyDescent="0.25">
      <c r="F4331"/>
    </row>
    <row r="4332" spans="6:6" x14ac:dyDescent="0.25">
      <c r="F4332"/>
    </row>
    <row r="4333" spans="6:6" x14ac:dyDescent="0.25">
      <c r="F4333"/>
    </row>
    <row r="4334" spans="6:6" x14ac:dyDescent="0.25">
      <c r="F4334"/>
    </row>
    <row r="4335" spans="6:6" x14ac:dyDescent="0.25">
      <c r="F4335"/>
    </row>
    <row r="4336" spans="6:6" x14ac:dyDescent="0.25">
      <c r="F4336"/>
    </row>
    <row r="4337" spans="6:6" x14ac:dyDescent="0.25">
      <c r="F4337"/>
    </row>
    <row r="4338" spans="6:6" x14ac:dyDescent="0.25">
      <c r="F4338"/>
    </row>
    <row r="4339" spans="6:6" x14ac:dyDescent="0.25">
      <c r="F4339"/>
    </row>
    <row r="4340" spans="6:6" x14ac:dyDescent="0.25">
      <c r="F4340"/>
    </row>
    <row r="4341" spans="6:6" x14ac:dyDescent="0.25">
      <c r="F4341"/>
    </row>
    <row r="4342" spans="6:6" x14ac:dyDescent="0.25">
      <c r="F4342"/>
    </row>
    <row r="4343" spans="6:6" x14ac:dyDescent="0.25">
      <c r="F4343"/>
    </row>
    <row r="4344" spans="6:6" x14ac:dyDescent="0.25">
      <c r="F4344"/>
    </row>
    <row r="4345" spans="6:6" x14ac:dyDescent="0.25">
      <c r="F4345"/>
    </row>
    <row r="4346" spans="6:6" x14ac:dyDescent="0.25">
      <c r="F4346"/>
    </row>
    <row r="4347" spans="6:6" x14ac:dyDescent="0.25">
      <c r="F4347"/>
    </row>
    <row r="4348" spans="6:6" x14ac:dyDescent="0.25">
      <c r="F4348"/>
    </row>
    <row r="4349" spans="6:6" x14ac:dyDescent="0.25">
      <c r="F4349"/>
    </row>
    <row r="4350" spans="6:6" x14ac:dyDescent="0.25">
      <c r="F4350"/>
    </row>
    <row r="4351" spans="6:6" x14ac:dyDescent="0.25">
      <c r="F4351"/>
    </row>
    <row r="4352" spans="6:6" x14ac:dyDescent="0.25">
      <c r="F4352"/>
    </row>
    <row r="4353" spans="6:6" x14ac:dyDescent="0.25">
      <c r="F4353"/>
    </row>
    <row r="4354" spans="6:6" x14ac:dyDescent="0.25">
      <c r="F4354"/>
    </row>
    <row r="4355" spans="6:6" x14ac:dyDescent="0.25">
      <c r="F4355"/>
    </row>
    <row r="4356" spans="6:6" x14ac:dyDescent="0.25">
      <c r="F4356"/>
    </row>
    <row r="4357" spans="6:6" x14ac:dyDescent="0.25">
      <c r="F4357"/>
    </row>
    <row r="4358" spans="6:6" x14ac:dyDescent="0.25">
      <c r="F4358"/>
    </row>
    <row r="4359" spans="6:6" x14ac:dyDescent="0.25">
      <c r="F4359"/>
    </row>
    <row r="4360" spans="6:6" x14ac:dyDescent="0.25">
      <c r="F4360"/>
    </row>
    <row r="4361" spans="6:6" x14ac:dyDescent="0.25">
      <c r="F4361"/>
    </row>
    <row r="4362" spans="6:6" x14ac:dyDescent="0.25">
      <c r="F4362"/>
    </row>
    <row r="4363" spans="6:6" x14ac:dyDescent="0.25">
      <c r="F4363"/>
    </row>
    <row r="4364" spans="6:6" x14ac:dyDescent="0.25">
      <c r="F4364"/>
    </row>
    <row r="4365" spans="6:6" x14ac:dyDescent="0.25">
      <c r="F4365"/>
    </row>
    <row r="4366" spans="6:6" x14ac:dyDescent="0.25">
      <c r="F4366"/>
    </row>
    <row r="4367" spans="6:6" x14ac:dyDescent="0.25">
      <c r="F4367"/>
    </row>
    <row r="4368" spans="6:6" x14ac:dyDescent="0.25">
      <c r="F4368"/>
    </row>
    <row r="4369" spans="6:6" x14ac:dyDescent="0.25">
      <c r="F4369"/>
    </row>
    <row r="4370" spans="6:6" x14ac:dyDescent="0.25">
      <c r="F4370"/>
    </row>
    <row r="4371" spans="6:6" x14ac:dyDescent="0.25">
      <c r="F4371"/>
    </row>
    <row r="4372" spans="6:6" x14ac:dyDescent="0.25">
      <c r="F4372"/>
    </row>
    <row r="4373" spans="6:6" x14ac:dyDescent="0.25">
      <c r="F4373"/>
    </row>
    <row r="4374" spans="6:6" x14ac:dyDescent="0.25">
      <c r="F4374"/>
    </row>
    <row r="4375" spans="6:6" x14ac:dyDescent="0.25">
      <c r="F4375"/>
    </row>
    <row r="4376" spans="6:6" x14ac:dyDescent="0.25">
      <c r="F4376"/>
    </row>
    <row r="4377" spans="6:6" x14ac:dyDescent="0.25">
      <c r="F4377"/>
    </row>
    <row r="4378" spans="6:6" x14ac:dyDescent="0.25">
      <c r="F4378"/>
    </row>
    <row r="4379" spans="6:6" x14ac:dyDescent="0.25">
      <c r="F4379"/>
    </row>
    <row r="4380" spans="6:6" x14ac:dyDescent="0.25">
      <c r="F4380"/>
    </row>
    <row r="4381" spans="6:6" x14ac:dyDescent="0.25">
      <c r="F4381"/>
    </row>
    <row r="4382" spans="6:6" x14ac:dyDescent="0.25">
      <c r="F4382"/>
    </row>
    <row r="4383" spans="6:6" x14ac:dyDescent="0.25">
      <c r="F4383"/>
    </row>
    <row r="4384" spans="6:6" x14ac:dyDescent="0.25">
      <c r="F4384"/>
    </row>
    <row r="4385" spans="6:6" x14ac:dyDescent="0.25">
      <c r="F4385"/>
    </row>
    <row r="4386" spans="6:6" x14ac:dyDescent="0.25">
      <c r="F4386"/>
    </row>
    <row r="4387" spans="6:6" x14ac:dyDescent="0.25">
      <c r="F4387"/>
    </row>
    <row r="4388" spans="6:6" x14ac:dyDescent="0.25">
      <c r="F4388"/>
    </row>
    <row r="4389" spans="6:6" x14ac:dyDescent="0.25">
      <c r="F4389"/>
    </row>
    <row r="4390" spans="6:6" x14ac:dyDescent="0.25">
      <c r="F4390"/>
    </row>
    <row r="4391" spans="6:6" x14ac:dyDescent="0.25">
      <c r="F4391"/>
    </row>
    <row r="4392" spans="6:6" x14ac:dyDescent="0.25">
      <c r="F4392"/>
    </row>
    <row r="4393" spans="6:6" x14ac:dyDescent="0.25">
      <c r="F4393"/>
    </row>
    <row r="4394" spans="6:6" x14ac:dyDescent="0.25">
      <c r="F4394"/>
    </row>
    <row r="4395" spans="6:6" x14ac:dyDescent="0.25">
      <c r="F4395"/>
    </row>
    <row r="4396" spans="6:6" x14ac:dyDescent="0.25">
      <c r="F4396"/>
    </row>
    <row r="4397" spans="6:6" x14ac:dyDescent="0.25">
      <c r="F4397"/>
    </row>
    <row r="4398" spans="6:6" x14ac:dyDescent="0.25">
      <c r="F4398"/>
    </row>
    <row r="4399" spans="6:6" x14ac:dyDescent="0.25">
      <c r="F4399"/>
    </row>
    <row r="4400" spans="6:6" x14ac:dyDescent="0.25">
      <c r="F4400"/>
    </row>
    <row r="4401" spans="6:6" x14ac:dyDescent="0.25">
      <c r="F4401"/>
    </row>
    <row r="4402" spans="6:6" x14ac:dyDescent="0.25">
      <c r="F4402"/>
    </row>
    <row r="4403" spans="6:6" x14ac:dyDescent="0.25">
      <c r="F4403"/>
    </row>
    <row r="4404" spans="6:6" x14ac:dyDescent="0.25">
      <c r="F4404"/>
    </row>
    <row r="4405" spans="6:6" x14ac:dyDescent="0.25">
      <c r="F4405"/>
    </row>
    <row r="4406" spans="6:6" x14ac:dyDescent="0.25">
      <c r="F4406"/>
    </row>
    <row r="4407" spans="6:6" x14ac:dyDescent="0.25">
      <c r="F4407"/>
    </row>
    <row r="4408" spans="6:6" x14ac:dyDescent="0.25">
      <c r="F4408"/>
    </row>
    <row r="4409" spans="6:6" x14ac:dyDescent="0.25">
      <c r="F4409"/>
    </row>
    <row r="4410" spans="6:6" x14ac:dyDescent="0.25">
      <c r="F4410"/>
    </row>
    <row r="4411" spans="6:6" x14ac:dyDescent="0.25">
      <c r="F4411"/>
    </row>
    <row r="4412" spans="6:6" x14ac:dyDescent="0.25">
      <c r="F4412"/>
    </row>
    <row r="4413" spans="6:6" x14ac:dyDescent="0.25">
      <c r="F4413"/>
    </row>
    <row r="4414" spans="6:6" x14ac:dyDescent="0.25">
      <c r="F4414"/>
    </row>
    <row r="4415" spans="6:6" x14ac:dyDescent="0.25">
      <c r="F4415"/>
    </row>
    <row r="4416" spans="6:6" x14ac:dyDescent="0.25">
      <c r="F4416"/>
    </row>
    <row r="4417" spans="6:6" x14ac:dyDescent="0.25">
      <c r="F4417"/>
    </row>
    <row r="4418" spans="6:6" x14ac:dyDescent="0.25">
      <c r="F4418"/>
    </row>
    <row r="4419" spans="6:6" x14ac:dyDescent="0.25">
      <c r="F4419"/>
    </row>
    <row r="4420" spans="6:6" x14ac:dyDescent="0.25">
      <c r="F4420"/>
    </row>
    <row r="4421" spans="6:6" x14ac:dyDescent="0.25">
      <c r="F4421"/>
    </row>
    <row r="4422" spans="6:6" x14ac:dyDescent="0.25">
      <c r="F4422"/>
    </row>
    <row r="4423" spans="6:6" x14ac:dyDescent="0.25">
      <c r="F4423"/>
    </row>
    <row r="4424" spans="6:6" x14ac:dyDescent="0.25">
      <c r="F4424"/>
    </row>
    <row r="4425" spans="6:6" x14ac:dyDescent="0.25">
      <c r="F4425"/>
    </row>
    <row r="4426" spans="6:6" x14ac:dyDescent="0.25">
      <c r="F4426"/>
    </row>
    <row r="4427" spans="6:6" x14ac:dyDescent="0.25">
      <c r="F4427"/>
    </row>
    <row r="4428" spans="6:6" x14ac:dyDescent="0.25">
      <c r="F4428"/>
    </row>
    <row r="4429" spans="6:6" x14ac:dyDescent="0.25">
      <c r="F4429"/>
    </row>
    <row r="4430" spans="6:6" x14ac:dyDescent="0.25">
      <c r="F4430"/>
    </row>
    <row r="4431" spans="6:6" x14ac:dyDescent="0.25">
      <c r="F4431"/>
    </row>
    <row r="4432" spans="6:6" x14ac:dyDescent="0.25">
      <c r="F4432"/>
    </row>
    <row r="4433" spans="6:6" x14ac:dyDescent="0.25">
      <c r="F4433"/>
    </row>
    <row r="4434" spans="6:6" x14ac:dyDescent="0.25">
      <c r="F4434"/>
    </row>
    <row r="4435" spans="6:6" x14ac:dyDescent="0.25">
      <c r="F4435"/>
    </row>
    <row r="4436" spans="6:6" x14ac:dyDescent="0.25">
      <c r="F4436"/>
    </row>
    <row r="4437" spans="6:6" x14ac:dyDescent="0.25">
      <c r="F4437"/>
    </row>
    <row r="4438" spans="6:6" x14ac:dyDescent="0.25">
      <c r="F4438"/>
    </row>
    <row r="4439" spans="6:6" x14ac:dyDescent="0.25">
      <c r="F4439"/>
    </row>
    <row r="4440" spans="6:6" x14ac:dyDescent="0.25">
      <c r="F4440"/>
    </row>
    <row r="4441" spans="6:6" x14ac:dyDescent="0.25">
      <c r="F4441"/>
    </row>
    <row r="4442" spans="6:6" x14ac:dyDescent="0.25">
      <c r="F4442"/>
    </row>
    <row r="4443" spans="6:6" x14ac:dyDescent="0.25">
      <c r="F4443"/>
    </row>
    <row r="4444" spans="6:6" x14ac:dyDescent="0.25">
      <c r="F4444"/>
    </row>
    <row r="4445" spans="6:6" x14ac:dyDescent="0.25">
      <c r="F4445"/>
    </row>
    <row r="4446" spans="6:6" x14ac:dyDescent="0.25">
      <c r="F4446"/>
    </row>
    <row r="4447" spans="6:6" x14ac:dyDescent="0.25">
      <c r="F4447"/>
    </row>
    <row r="4448" spans="6:6" x14ac:dyDescent="0.25">
      <c r="F4448"/>
    </row>
    <row r="4449" spans="6:6" x14ac:dyDescent="0.25">
      <c r="F4449"/>
    </row>
    <row r="4450" spans="6:6" x14ac:dyDescent="0.25">
      <c r="F4450"/>
    </row>
    <row r="4451" spans="6:6" x14ac:dyDescent="0.25">
      <c r="F4451"/>
    </row>
    <row r="4452" spans="6:6" x14ac:dyDescent="0.25">
      <c r="F4452"/>
    </row>
    <row r="4453" spans="6:6" x14ac:dyDescent="0.25">
      <c r="F4453"/>
    </row>
    <row r="4454" spans="6:6" x14ac:dyDescent="0.25">
      <c r="F4454"/>
    </row>
    <row r="4455" spans="6:6" x14ac:dyDescent="0.25">
      <c r="F4455"/>
    </row>
    <row r="4456" spans="6:6" x14ac:dyDescent="0.25">
      <c r="F4456"/>
    </row>
    <row r="4457" spans="6:6" x14ac:dyDescent="0.25">
      <c r="F4457"/>
    </row>
    <row r="4458" spans="6:6" x14ac:dyDescent="0.25">
      <c r="F4458"/>
    </row>
    <row r="4459" spans="6:6" x14ac:dyDescent="0.25">
      <c r="F4459"/>
    </row>
    <row r="4460" spans="6:6" x14ac:dyDescent="0.25">
      <c r="F4460"/>
    </row>
    <row r="4461" spans="6:6" x14ac:dyDescent="0.25">
      <c r="F4461"/>
    </row>
    <row r="4462" spans="6:6" x14ac:dyDescent="0.25">
      <c r="F4462"/>
    </row>
    <row r="4463" spans="6:6" x14ac:dyDescent="0.25">
      <c r="F4463"/>
    </row>
    <row r="4464" spans="6:6" x14ac:dyDescent="0.25">
      <c r="F4464"/>
    </row>
    <row r="4465" spans="6:6" x14ac:dyDescent="0.25">
      <c r="F4465"/>
    </row>
    <row r="4466" spans="6:6" x14ac:dyDescent="0.25">
      <c r="F4466"/>
    </row>
    <row r="4467" spans="6:6" x14ac:dyDescent="0.25">
      <c r="F4467"/>
    </row>
    <row r="4468" spans="6:6" x14ac:dyDescent="0.25">
      <c r="F4468"/>
    </row>
    <row r="4469" spans="6:6" x14ac:dyDescent="0.25">
      <c r="F4469"/>
    </row>
    <row r="4470" spans="6:6" x14ac:dyDescent="0.25">
      <c r="F4470"/>
    </row>
    <row r="4471" spans="6:6" x14ac:dyDescent="0.25">
      <c r="F4471"/>
    </row>
    <row r="4472" spans="6:6" x14ac:dyDescent="0.25">
      <c r="F4472"/>
    </row>
    <row r="4473" spans="6:6" x14ac:dyDescent="0.25">
      <c r="F4473"/>
    </row>
    <row r="4474" spans="6:6" x14ac:dyDescent="0.25">
      <c r="F4474"/>
    </row>
    <row r="4475" spans="6:6" x14ac:dyDescent="0.25">
      <c r="F4475"/>
    </row>
    <row r="4476" spans="6:6" x14ac:dyDescent="0.25">
      <c r="F4476"/>
    </row>
    <row r="4477" spans="6:6" x14ac:dyDescent="0.25">
      <c r="F4477"/>
    </row>
    <row r="4478" spans="6:6" x14ac:dyDescent="0.25">
      <c r="F4478"/>
    </row>
    <row r="4479" spans="6:6" x14ac:dyDescent="0.25">
      <c r="F4479"/>
    </row>
    <row r="4480" spans="6:6" x14ac:dyDescent="0.25">
      <c r="F4480"/>
    </row>
    <row r="4481" spans="6:6" x14ac:dyDescent="0.25">
      <c r="F4481"/>
    </row>
    <row r="4482" spans="6:6" x14ac:dyDescent="0.25">
      <c r="F4482"/>
    </row>
    <row r="4483" spans="6:6" x14ac:dyDescent="0.25">
      <c r="F4483"/>
    </row>
    <row r="4484" spans="6:6" x14ac:dyDescent="0.25">
      <c r="F4484"/>
    </row>
    <row r="4485" spans="6:6" x14ac:dyDescent="0.25">
      <c r="F4485"/>
    </row>
    <row r="4486" spans="6:6" x14ac:dyDescent="0.25">
      <c r="F4486"/>
    </row>
    <row r="4487" spans="6:6" x14ac:dyDescent="0.25">
      <c r="F4487"/>
    </row>
    <row r="4488" spans="6:6" x14ac:dyDescent="0.25">
      <c r="F4488"/>
    </row>
    <row r="4489" spans="6:6" x14ac:dyDescent="0.25">
      <c r="F4489"/>
    </row>
    <row r="4490" spans="6:6" x14ac:dyDescent="0.25">
      <c r="F4490"/>
    </row>
    <row r="4491" spans="6:6" x14ac:dyDescent="0.25">
      <c r="F4491"/>
    </row>
    <row r="4492" spans="6:6" x14ac:dyDescent="0.25">
      <c r="F4492"/>
    </row>
    <row r="4493" spans="6:6" x14ac:dyDescent="0.25">
      <c r="F4493"/>
    </row>
    <row r="4494" spans="6:6" x14ac:dyDescent="0.25">
      <c r="F4494"/>
    </row>
    <row r="4495" spans="6:6" x14ac:dyDescent="0.25">
      <c r="F4495"/>
    </row>
    <row r="4496" spans="6:6" x14ac:dyDescent="0.25">
      <c r="F4496"/>
    </row>
    <row r="4497" spans="6:6" x14ac:dyDescent="0.25">
      <c r="F4497"/>
    </row>
    <row r="4498" spans="6:6" x14ac:dyDescent="0.25">
      <c r="F4498"/>
    </row>
    <row r="4499" spans="6:6" x14ac:dyDescent="0.25">
      <c r="F4499"/>
    </row>
    <row r="4500" spans="6:6" x14ac:dyDescent="0.25">
      <c r="F4500"/>
    </row>
    <row r="4501" spans="6:6" x14ac:dyDescent="0.25">
      <c r="F4501"/>
    </row>
    <row r="4502" spans="6:6" x14ac:dyDescent="0.25">
      <c r="F4502"/>
    </row>
    <row r="4503" spans="6:6" x14ac:dyDescent="0.25">
      <c r="F4503"/>
    </row>
    <row r="4504" spans="6:6" x14ac:dyDescent="0.25">
      <c r="F4504"/>
    </row>
    <row r="4505" spans="6:6" x14ac:dyDescent="0.25">
      <c r="F4505"/>
    </row>
    <row r="4506" spans="6:6" x14ac:dyDescent="0.25">
      <c r="F4506"/>
    </row>
    <row r="4507" spans="6:6" x14ac:dyDescent="0.25">
      <c r="F4507"/>
    </row>
    <row r="4508" spans="6:6" x14ac:dyDescent="0.25">
      <c r="F4508"/>
    </row>
    <row r="4509" spans="6:6" x14ac:dyDescent="0.25">
      <c r="F4509"/>
    </row>
    <row r="4510" spans="6:6" x14ac:dyDescent="0.25">
      <c r="F4510"/>
    </row>
    <row r="4511" spans="6:6" x14ac:dyDescent="0.25">
      <c r="F4511"/>
    </row>
    <row r="4512" spans="6:6" x14ac:dyDescent="0.25">
      <c r="F4512"/>
    </row>
    <row r="4513" spans="6:6" x14ac:dyDescent="0.25">
      <c r="F4513"/>
    </row>
    <row r="4514" spans="6:6" x14ac:dyDescent="0.25">
      <c r="F4514"/>
    </row>
    <row r="4515" spans="6:6" x14ac:dyDescent="0.25">
      <c r="F4515"/>
    </row>
    <row r="4516" spans="6:6" x14ac:dyDescent="0.25">
      <c r="F4516"/>
    </row>
    <row r="4517" spans="6:6" x14ac:dyDescent="0.25">
      <c r="F4517"/>
    </row>
    <row r="4518" spans="6:6" x14ac:dyDescent="0.25">
      <c r="F4518"/>
    </row>
    <row r="4519" spans="6:6" x14ac:dyDescent="0.25">
      <c r="F4519"/>
    </row>
    <row r="4520" spans="6:6" x14ac:dyDescent="0.25">
      <c r="F4520"/>
    </row>
    <row r="4521" spans="6:6" x14ac:dyDescent="0.25">
      <c r="F4521"/>
    </row>
    <row r="4522" spans="6:6" x14ac:dyDescent="0.25">
      <c r="F4522"/>
    </row>
    <row r="4523" spans="6:6" x14ac:dyDescent="0.25">
      <c r="F4523"/>
    </row>
    <row r="4524" spans="6:6" x14ac:dyDescent="0.25">
      <c r="F4524"/>
    </row>
    <row r="4525" spans="6:6" x14ac:dyDescent="0.25">
      <c r="F4525"/>
    </row>
    <row r="4526" spans="6:6" x14ac:dyDescent="0.25">
      <c r="F4526"/>
    </row>
    <row r="4527" spans="6:6" x14ac:dyDescent="0.25">
      <c r="F4527"/>
    </row>
    <row r="4528" spans="6:6" x14ac:dyDescent="0.25">
      <c r="F4528"/>
    </row>
    <row r="4529" spans="6:6" x14ac:dyDescent="0.25">
      <c r="F4529"/>
    </row>
    <row r="4530" spans="6:6" x14ac:dyDescent="0.25">
      <c r="F4530"/>
    </row>
    <row r="4531" spans="6:6" x14ac:dyDescent="0.25">
      <c r="F4531"/>
    </row>
    <row r="4532" spans="6:6" x14ac:dyDescent="0.25">
      <c r="F4532"/>
    </row>
    <row r="4533" spans="6:6" x14ac:dyDescent="0.25">
      <c r="F4533"/>
    </row>
    <row r="4534" spans="6:6" x14ac:dyDescent="0.25">
      <c r="F4534"/>
    </row>
    <row r="4535" spans="6:6" x14ac:dyDescent="0.25">
      <c r="F4535"/>
    </row>
    <row r="4536" spans="6:6" x14ac:dyDescent="0.25">
      <c r="F4536"/>
    </row>
    <row r="4537" spans="6:6" x14ac:dyDescent="0.25">
      <c r="F4537"/>
    </row>
    <row r="4538" spans="6:6" x14ac:dyDescent="0.25">
      <c r="F4538"/>
    </row>
    <row r="4539" spans="6:6" x14ac:dyDescent="0.25">
      <c r="F4539"/>
    </row>
    <row r="4540" spans="6:6" x14ac:dyDescent="0.25">
      <c r="F4540"/>
    </row>
    <row r="4541" spans="6:6" x14ac:dyDescent="0.25">
      <c r="F4541"/>
    </row>
    <row r="4542" spans="6:6" x14ac:dyDescent="0.25">
      <c r="F4542"/>
    </row>
    <row r="4543" spans="6:6" x14ac:dyDescent="0.25">
      <c r="F4543"/>
    </row>
    <row r="4544" spans="6:6" x14ac:dyDescent="0.25">
      <c r="F4544"/>
    </row>
    <row r="4545" spans="6:6" x14ac:dyDescent="0.25">
      <c r="F4545"/>
    </row>
    <row r="4546" spans="6:6" x14ac:dyDescent="0.25">
      <c r="F4546"/>
    </row>
    <row r="4547" spans="6:6" x14ac:dyDescent="0.25">
      <c r="F4547"/>
    </row>
    <row r="4548" spans="6:6" x14ac:dyDescent="0.25">
      <c r="F4548"/>
    </row>
    <row r="4549" spans="6:6" x14ac:dyDescent="0.25">
      <c r="F4549"/>
    </row>
    <row r="4550" spans="6:6" x14ac:dyDescent="0.25">
      <c r="F4550"/>
    </row>
    <row r="4551" spans="6:6" x14ac:dyDescent="0.25">
      <c r="F4551"/>
    </row>
    <row r="4552" spans="6:6" x14ac:dyDescent="0.25">
      <c r="F4552"/>
    </row>
    <row r="4553" spans="6:6" x14ac:dyDescent="0.25">
      <c r="F4553"/>
    </row>
    <row r="4554" spans="6:6" x14ac:dyDescent="0.25">
      <c r="F4554"/>
    </row>
    <row r="4555" spans="6:6" x14ac:dyDescent="0.25">
      <c r="F4555"/>
    </row>
    <row r="4556" spans="6:6" x14ac:dyDescent="0.25">
      <c r="F4556"/>
    </row>
    <row r="4557" spans="6:6" x14ac:dyDescent="0.25">
      <c r="F4557"/>
    </row>
    <row r="4558" spans="6:6" x14ac:dyDescent="0.25">
      <c r="F4558"/>
    </row>
    <row r="4559" spans="6:6" x14ac:dyDescent="0.25">
      <c r="F4559"/>
    </row>
    <row r="4560" spans="6:6" x14ac:dyDescent="0.25">
      <c r="F4560"/>
    </row>
    <row r="4561" spans="6:6" x14ac:dyDescent="0.25">
      <c r="F4561"/>
    </row>
    <row r="4562" spans="6:6" x14ac:dyDescent="0.25">
      <c r="F4562"/>
    </row>
    <row r="4563" spans="6:6" x14ac:dyDescent="0.25">
      <c r="F4563"/>
    </row>
    <row r="4564" spans="6:6" x14ac:dyDescent="0.25">
      <c r="F4564"/>
    </row>
    <row r="4565" spans="6:6" x14ac:dyDescent="0.25">
      <c r="F4565"/>
    </row>
    <row r="4566" spans="6:6" x14ac:dyDescent="0.25">
      <c r="F4566"/>
    </row>
    <row r="4567" spans="6:6" x14ac:dyDescent="0.25">
      <c r="F4567"/>
    </row>
    <row r="4568" spans="6:6" x14ac:dyDescent="0.25">
      <c r="F4568"/>
    </row>
    <row r="4569" spans="6:6" x14ac:dyDescent="0.25">
      <c r="F4569"/>
    </row>
    <row r="4570" spans="6:6" x14ac:dyDescent="0.25">
      <c r="F4570"/>
    </row>
    <row r="4571" spans="6:6" x14ac:dyDescent="0.25">
      <c r="F4571"/>
    </row>
    <row r="4572" spans="6:6" x14ac:dyDescent="0.25">
      <c r="F4572"/>
    </row>
    <row r="4573" spans="6:6" x14ac:dyDescent="0.25">
      <c r="F4573"/>
    </row>
    <row r="4574" spans="6:6" x14ac:dyDescent="0.25">
      <c r="F4574"/>
    </row>
    <row r="4575" spans="6:6" x14ac:dyDescent="0.25">
      <c r="F4575"/>
    </row>
    <row r="4576" spans="6:6" x14ac:dyDescent="0.25">
      <c r="F4576"/>
    </row>
    <row r="4577" spans="6:6" x14ac:dyDescent="0.25">
      <c r="F4577"/>
    </row>
    <row r="4578" spans="6:6" x14ac:dyDescent="0.25">
      <c r="F4578"/>
    </row>
    <row r="4579" spans="6:6" x14ac:dyDescent="0.25">
      <c r="F4579"/>
    </row>
    <row r="4580" spans="6:6" x14ac:dyDescent="0.25">
      <c r="F4580"/>
    </row>
    <row r="4581" spans="6:6" x14ac:dyDescent="0.25">
      <c r="F4581"/>
    </row>
    <row r="4582" spans="6:6" x14ac:dyDescent="0.25">
      <c r="F4582"/>
    </row>
    <row r="4583" spans="6:6" x14ac:dyDescent="0.25">
      <c r="F4583"/>
    </row>
    <row r="4584" spans="6:6" x14ac:dyDescent="0.25">
      <c r="F4584"/>
    </row>
    <row r="4585" spans="6:6" x14ac:dyDescent="0.25">
      <c r="F4585"/>
    </row>
    <row r="4586" spans="6:6" x14ac:dyDescent="0.25">
      <c r="F4586"/>
    </row>
    <row r="4587" spans="6:6" x14ac:dyDescent="0.25">
      <c r="F4587"/>
    </row>
    <row r="4588" spans="6:6" x14ac:dyDescent="0.25">
      <c r="F4588"/>
    </row>
    <row r="4589" spans="6:6" x14ac:dyDescent="0.25">
      <c r="F4589"/>
    </row>
    <row r="4590" spans="6:6" x14ac:dyDescent="0.25">
      <c r="F4590"/>
    </row>
    <row r="4591" spans="6:6" x14ac:dyDescent="0.25">
      <c r="F4591"/>
    </row>
    <row r="4592" spans="6:6" x14ac:dyDescent="0.25">
      <c r="F4592"/>
    </row>
    <row r="4593" spans="6:6" x14ac:dyDescent="0.25">
      <c r="F4593"/>
    </row>
    <row r="4594" spans="6:6" x14ac:dyDescent="0.25">
      <c r="F4594"/>
    </row>
    <row r="4595" spans="6:6" x14ac:dyDescent="0.25">
      <c r="F4595"/>
    </row>
    <row r="4596" spans="6:6" x14ac:dyDescent="0.25">
      <c r="F4596"/>
    </row>
    <row r="4597" spans="6:6" x14ac:dyDescent="0.25">
      <c r="F4597"/>
    </row>
    <row r="4598" spans="6:6" x14ac:dyDescent="0.25">
      <c r="F4598"/>
    </row>
    <row r="4599" spans="6:6" x14ac:dyDescent="0.25">
      <c r="F4599"/>
    </row>
    <row r="4600" spans="6:6" x14ac:dyDescent="0.25">
      <c r="F4600"/>
    </row>
    <row r="4601" spans="6:6" x14ac:dyDescent="0.25">
      <c r="F4601"/>
    </row>
    <row r="4602" spans="6:6" x14ac:dyDescent="0.25">
      <c r="F4602"/>
    </row>
    <row r="4603" spans="6:6" x14ac:dyDescent="0.25">
      <c r="F4603"/>
    </row>
    <row r="4604" spans="6:6" x14ac:dyDescent="0.25">
      <c r="F4604"/>
    </row>
    <row r="4605" spans="6:6" x14ac:dyDescent="0.25">
      <c r="F4605"/>
    </row>
    <row r="4606" spans="6:6" x14ac:dyDescent="0.25">
      <c r="F4606"/>
    </row>
    <row r="4607" spans="6:6" x14ac:dyDescent="0.25">
      <c r="F4607"/>
    </row>
    <row r="4608" spans="6:6" x14ac:dyDescent="0.25">
      <c r="F4608"/>
    </row>
    <row r="4609" spans="6:6" x14ac:dyDescent="0.25">
      <c r="F4609"/>
    </row>
    <row r="4610" spans="6:6" x14ac:dyDescent="0.25">
      <c r="F4610"/>
    </row>
    <row r="4611" spans="6:6" x14ac:dyDescent="0.25">
      <c r="F4611"/>
    </row>
    <row r="4612" spans="6:6" x14ac:dyDescent="0.25">
      <c r="F4612"/>
    </row>
    <row r="4613" spans="6:6" x14ac:dyDescent="0.25">
      <c r="F4613"/>
    </row>
    <row r="4614" spans="6:6" x14ac:dyDescent="0.25">
      <c r="F4614"/>
    </row>
    <row r="4615" spans="6:6" x14ac:dyDescent="0.25">
      <c r="F4615"/>
    </row>
    <row r="4616" spans="6:6" x14ac:dyDescent="0.25">
      <c r="F4616"/>
    </row>
    <row r="4617" spans="6:6" x14ac:dyDescent="0.25">
      <c r="F4617"/>
    </row>
    <row r="4618" spans="6:6" x14ac:dyDescent="0.25">
      <c r="F4618"/>
    </row>
    <row r="4619" spans="6:6" x14ac:dyDescent="0.25">
      <c r="F4619"/>
    </row>
    <row r="4620" spans="6:6" x14ac:dyDescent="0.25">
      <c r="F4620"/>
    </row>
    <row r="4621" spans="6:6" x14ac:dyDescent="0.25">
      <c r="F4621"/>
    </row>
    <row r="4622" spans="6:6" x14ac:dyDescent="0.25">
      <c r="F4622"/>
    </row>
    <row r="4623" spans="6:6" x14ac:dyDescent="0.25">
      <c r="F4623"/>
    </row>
    <row r="4624" spans="6:6" x14ac:dyDescent="0.25">
      <c r="F4624"/>
    </row>
    <row r="4625" spans="6:6" x14ac:dyDescent="0.25">
      <c r="F4625"/>
    </row>
    <row r="4626" spans="6:6" x14ac:dyDescent="0.25">
      <c r="F4626"/>
    </row>
    <row r="4627" spans="6:6" x14ac:dyDescent="0.25">
      <c r="F4627"/>
    </row>
    <row r="4628" spans="6:6" x14ac:dyDescent="0.25">
      <c r="F4628"/>
    </row>
    <row r="4629" spans="6:6" x14ac:dyDescent="0.25">
      <c r="F4629"/>
    </row>
    <row r="4630" spans="6:6" x14ac:dyDescent="0.25">
      <c r="F4630"/>
    </row>
    <row r="4631" spans="6:6" x14ac:dyDescent="0.25">
      <c r="F4631"/>
    </row>
    <row r="4632" spans="6:6" x14ac:dyDescent="0.25">
      <c r="F4632"/>
    </row>
    <row r="4633" spans="6:6" x14ac:dyDescent="0.25">
      <c r="F4633"/>
    </row>
    <row r="4634" spans="6:6" x14ac:dyDescent="0.25">
      <c r="F4634"/>
    </row>
    <row r="4635" spans="6:6" x14ac:dyDescent="0.25">
      <c r="F4635"/>
    </row>
    <row r="4636" spans="6:6" x14ac:dyDescent="0.25">
      <c r="F4636"/>
    </row>
    <row r="4637" spans="6:6" x14ac:dyDescent="0.25">
      <c r="F4637"/>
    </row>
    <row r="4638" spans="6:6" x14ac:dyDescent="0.25">
      <c r="F4638"/>
    </row>
    <row r="4639" spans="6:6" x14ac:dyDescent="0.25">
      <c r="F4639"/>
    </row>
    <row r="4640" spans="6:6" x14ac:dyDescent="0.25">
      <c r="F4640"/>
    </row>
    <row r="4641" spans="6:6" x14ac:dyDescent="0.25">
      <c r="F4641"/>
    </row>
    <row r="4642" spans="6:6" x14ac:dyDescent="0.25">
      <c r="F4642"/>
    </row>
    <row r="4643" spans="6:6" x14ac:dyDescent="0.25">
      <c r="F4643"/>
    </row>
    <row r="4644" spans="6:6" x14ac:dyDescent="0.25">
      <c r="F4644"/>
    </row>
    <row r="4645" spans="6:6" x14ac:dyDescent="0.25">
      <c r="F4645"/>
    </row>
    <row r="4646" spans="6:6" x14ac:dyDescent="0.25">
      <c r="F4646"/>
    </row>
    <row r="4647" spans="6:6" x14ac:dyDescent="0.25">
      <c r="F4647"/>
    </row>
    <row r="4648" spans="6:6" x14ac:dyDescent="0.25">
      <c r="F4648"/>
    </row>
    <row r="4649" spans="6:6" x14ac:dyDescent="0.25">
      <c r="F4649"/>
    </row>
    <row r="4650" spans="6:6" x14ac:dyDescent="0.25">
      <c r="F4650"/>
    </row>
    <row r="4651" spans="6:6" x14ac:dyDescent="0.25">
      <c r="F4651"/>
    </row>
    <row r="4652" spans="6:6" x14ac:dyDescent="0.25">
      <c r="F4652"/>
    </row>
    <row r="4653" spans="6:6" x14ac:dyDescent="0.25">
      <c r="F4653"/>
    </row>
    <row r="4654" spans="6:6" x14ac:dyDescent="0.25">
      <c r="F4654"/>
    </row>
    <row r="4655" spans="6:6" x14ac:dyDescent="0.25">
      <c r="F4655"/>
    </row>
    <row r="4656" spans="6:6" x14ac:dyDescent="0.25">
      <c r="F4656"/>
    </row>
    <row r="4657" spans="6:6" x14ac:dyDescent="0.25">
      <c r="F4657"/>
    </row>
    <row r="4658" spans="6:6" x14ac:dyDescent="0.25">
      <c r="F4658"/>
    </row>
    <row r="4659" spans="6:6" x14ac:dyDescent="0.25">
      <c r="F4659"/>
    </row>
    <row r="4660" spans="6:6" x14ac:dyDescent="0.25">
      <c r="F4660"/>
    </row>
    <row r="4661" spans="6:6" x14ac:dyDescent="0.25">
      <c r="F4661"/>
    </row>
    <row r="4662" spans="6:6" x14ac:dyDescent="0.25">
      <c r="F4662"/>
    </row>
    <row r="4663" spans="6:6" x14ac:dyDescent="0.25">
      <c r="F4663"/>
    </row>
    <row r="4664" spans="6:6" x14ac:dyDescent="0.25">
      <c r="F4664"/>
    </row>
    <row r="4665" spans="6:6" x14ac:dyDescent="0.25">
      <c r="F4665"/>
    </row>
    <row r="4666" spans="6:6" x14ac:dyDescent="0.25">
      <c r="F4666"/>
    </row>
    <row r="4667" spans="6:6" x14ac:dyDescent="0.25">
      <c r="F4667"/>
    </row>
    <row r="4668" spans="6:6" x14ac:dyDescent="0.25">
      <c r="F4668"/>
    </row>
    <row r="4669" spans="6:6" x14ac:dyDescent="0.25">
      <c r="F4669"/>
    </row>
    <row r="4670" spans="6:6" x14ac:dyDescent="0.25">
      <c r="F4670"/>
    </row>
    <row r="4671" spans="6:6" x14ac:dyDescent="0.25">
      <c r="F4671"/>
    </row>
    <row r="4672" spans="6:6" x14ac:dyDescent="0.25">
      <c r="F4672"/>
    </row>
    <row r="4673" spans="6:6" x14ac:dyDescent="0.25">
      <c r="F4673"/>
    </row>
    <row r="4674" spans="6:6" x14ac:dyDescent="0.25">
      <c r="F4674"/>
    </row>
    <row r="4675" spans="6:6" x14ac:dyDescent="0.25">
      <c r="F4675"/>
    </row>
    <row r="4676" spans="6:6" x14ac:dyDescent="0.25">
      <c r="F4676"/>
    </row>
    <row r="4677" spans="6:6" x14ac:dyDescent="0.25">
      <c r="F4677"/>
    </row>
    <row r="4678" spans="6:6" x14ac:dyDescent="0.25">
      <c r="F4678"/>
    </row>
    <row r="4679" spans="6:6" x14ac:dyDescent="0.25">
      <c r="F4679"/>
    </row>
    <row r="4680" spans="6:6" x14ac:dyDescent="0.25">
      <c r="F4680"/>
    </row>
    <row r="4681" spans="6:6" x14ac:dyDescent="0.25">
      <c r="F4681"/>
    </row>
    <row r="4682" spans="6:6" x14ac:dyDescent="0.25">
      <c r="F4682"/>
    </row>
    <row r="4683" spans="6:6" x14ac:dyDescent="0.25">
      <c r="F4683"/>
    </row>
    <row r="4684" spans="6:6" x14ac:dyDescent="0.25">
      <c r="F4684"/>
    </row>
    <row r="4685" spans="6:6" x14ac:dyDescent="0.25">
      <c r="F4685"/>
    </row>
    <row r="4686" spans="6:6" x14ac:dyDescent="0.25">
      <c r="F4686"/>
    </row>
    <row r="4687" spans="6:6" x14ac:dyDescent="0.25">
      <c r="F4687"/>
    </row>
    <row r="4688" spans="6:6" x14ac:dyDescent="0.25">
      <c r="F4688"/>
    </row>
    <row r="4689" spans="6:6" x14ac:dyDescent="0.25">
      <c r="F4689"/>
    </row>
    <row r="4690" spans="6:6" x14ac:dyDescent="0.25">
      <c r="F4690"/>
    </row>
    <row r="4691" spans="6:6" x14ac:dyDescent="0.25">
      <c r="F4691"/>
    </row>
    <row r="4692" spans="6:6" x14ac:dyDescent="0.25">
      <c r="F4692"/>
    </row>
    <row r="4693" spans="6:6" x14ac:dyDescent="0.25">
      <c r="F4693"/>
    </row>
    <row r="4694" spans="6:6" x14ac:dyDescent="0.25">
      <c r="F4694"/>
    </row>
    <row r="4695" spans="6:6" x14ac:dyDescent="0.25">
      <c r="F4695"/>
    </row>
    <row r="4696" spans="6:6" x14ac:dyDescent="0.25">
      <c r="F4696"/>
    </row>
    <row r="4697" spans="6:6" x14ac:dyDescent="0.25">
      <c r="F4697"/>
    </row>
    <row r="4698" spans="6:6" x14ac:dyDescent="0.25">
      <c r="F4698"/>
    </row>
    <row r="4699" spans="6:6" x14ac:dyDescent="0.25">
      <c r="F4699"/>
    </row>
    <row r="4700" spans="6:6" x14ac:dyDescent="0.25">
      <c r="F4700"/>
    </row>
    <row r="4701" spans="6:6" x14ac:dyDescent="0.25">
      <c r="F4701"/>
    </row>
    <row r="4702" spans="6:6" x14ac:dyDescent="0.25">
      <c r="F4702"/>
    </row>
    <row r="4703" spans="6:6" x14ac:dyDescent="0.25">
      <c r="F4703"/>
    </row>
    <row r="4704" spans="6:6" x14ac:dyDescent="0.25">
      <c r="F4704"/>
    </row>
    <row r="4705" spans="6:6" x14ac:dyDescent="0.25">
      <c r="F4705"/>
    </row>
    <row r="4706" spans="6:6" x14ac:dyDescent="0.25">
      <c r="F4706"/>
    </row>
    <row r="4707" spans="6:6" x14ac:dyDescent="0.25">
      <c r="F4707"/>
    </row>
    <row r="4708" spans="6:6" x14ac:dyDescent="0.25">
      <c r="F4708"/>
    </row>
    <row r="4709" spans="6:6" x14ac:dyDescent="0.25">
      <c r="F4709"/>
    </row>
    <row r="4710" spans="6:6" x14ac:dyDescent="0.25">
      <c r="F4710"/>
    </row>
    <row r="4711" spans="6:6" x14ac:dyDescent="0.25">
      <c r="F4711"/>
    </row>
    <row r="4712" spans="6:6" x14ac:dyDescent="0.25">
      <c r="F4712"/>
    </row>
    <row r="4713" spans="6:6" x14ac:dyDescent="0.25">
      <c r="F4713"/>
    </row>
    <row r="4714" spans="6:6" x14ac:dyDescent="0.25">
      <c r="F4714"/>
    </row>
    <row r="4715" spans="6:6" x14ac:dyDescent="0.25">
      <c r="F4715"/>
    </row>
    <row r="4716" spans="6:6" x14ac:dyDescent="0.25">
      <c r="F4716"/>
    </row>
    <row r="4717" spans="6:6" x14ac:dyDescent="0.25">
      <c r="F4717"/>
    </row>
    <row r="4718" spans="6:6" x14ac:dyDescent="0.25">
      <c r="F4718"/>
    </row>
    <row r="4719" spans="6:6" x14ac:dyDescent="0.25">
      <c r="F4719"/>
    </row>
    <row r="4720" spans="6:6" x14ac:dyDescent="0.25">
      <c r="F4720"/>
    </row>
    <row r="4721" spans="6:6" x14ac:dyDescent="0.25">
      <c r="F4721"/>
    </row>
    <row r="4722" spans="6:6" x14ac:dyDescent="0.25">
      <c r="F4722"/>
    </row>
    <row r="4723" spans="6:6" x14ac:dyDescent="0.25">
      <c r="F4723"/>
    </row>
    <row r="4724" spans="6:6" x14ac:dyDescent="0.25">
      <c r="F4724"/>
    </row>
    <row r="4725" spans="6:6" x14ac:dyDescent="0.25">
      <c r="F4725"/>
    </row>
    <row r="4726" spans="6:6" x14ac:dyDescent="0.25">
      <c r="F4726"/>
    </row>
    <row r="4727" spans="6:6" x14ac:dyDescent="0.25">
      <c r="F4727"/>
    </row>
    <row r="4728" spans="6:6" x14ac:dyDescent="0.25">
      <c r="F4728"/>
    </row>
    <row r="4729" spans="6:6" x14ac:dyDescent="0.25">
      <c r="F4729"/>
    </row>
    <row r="4730" spans="6:6" x14ac:dyDescent="0.25">
      <c r="F4730"/>
    </row>
    <row r="4731" spans="6:6" x14ac:dyDescent="0.25">
      <c r="F4731"/>
    </row>
    <row r="4732" spans="6:6" x14ac:dyDescent="0.25">
      <c r="F4732"/>
    </row>
    <row r="4733" spans="6:6" x14ac:dyDescent="0.25">
      <c r="F4733"/>
    </row>
    <row r="4734" spans="6:6" x14ac:dyDescent="0.25">
      <c r="F4734"/>
    </row>
    <row r="4735" spans="6:6" x14ac:dyDescent="0.25">
      <c r="F4735"/>
    </row>
    <row r="4736" spans="6:6" x14ac:dyDescent="0.25">
      <c r="F4736"/>
    </row>
    <row r="4737" spans="6:6" x14ac:dyDescent="0.25">
      <c r="F4737"/>
    </row>
    <row r="4738" spans="6:6" x14ac:dyDescent="0.25">
      <c r="F4738"/>
    </row>
    <row r="4739" spans="6:6" x14ac:dyDescent="0.25">
      <c r="F4739"/>
    </row>
    <row r="4740" spans="6:6" x14ac:dyDescent="0.25">
      <c r="F4740"/>
    </row>
    <row r="4741" spans="6:6" x14ac:dyDescent="0.25">
      <c r="F4741"/>
    </row>
    <row r="4742" spans="6:6" x14ac:dyDescent="0.25">
      <c r="F4742"/>
    </row>
    <row r="4743" spans="6:6" x14ac:dyDescent="0.25">
      <c r="F4743"/>
    </row>
    <row r="4744" spans="6:6" x14ac:dyDescent="0.25">
      <c r="F4744"/>
    </row>
    <row r="4745" spans="6:6" x14ac:dyDescent="0.25">
      <c r="F4745"/>
    </row>
    <row r="4746" spans="6:6" x14ac:dyDescent="0.25">
      <c r="F4746"/>
    </row>
    <row r="4747" spans="6:6" x14ac:dyDescent="0.25">
      <c r="F4747"/>
    </row>
    <row r="4748" spans="6:6" x14ac:dyDescent="0.25">
      <c r="F4748"/>
    </row>
    <row r="4749" spans="6:6" x14ac:dyDescent="0.25">
      <c r="F4749"/>
    </row>
    <row r="4750" spans="6:6" x14ac:dyDescent="0.25">
      <c r="F4750"/>
    </row>
    <row r="4751" spans="6:6" x14ac:dyDescent="0.25">
      <c r="F4751"/>
    </row>
    <row r="4752" spans="6:6" x14ac:dyDescent="0.25">
      <c r="F4752"/>
    </row>
    <row r="4753" spans="6:6" x14ac:dyDescent="0.25">
      <c r="F4753"/>
    </row>
    <row r="4754" spans="6:6" x14ac:dyDescent="0.25">
      <c r="F4754"/>
    </row>
    <row r="4755" spans="6:6" x14ac:dyDescent="0.25">
      <c r="F4755"/>
    </row>
    <row r="4756" spans="6:6" x14ac:dyDescent="0.25">
      <c r="F4756"/>
    </row>
    <row r="4757" spans="6:6" x14ac:dyDescent="0.25">
      <c r="F4757"/>
    </row>
    <row r="4758" spans="6:6" x14ac:dyDescent="0.25">
      <c r="F4758"/>
    </row>
    <row r="4759" spans="6:6" x14ac:dyDescent="0.25">
      <c r="F4759"/>
    </row>
    <row r="4760" spans="6:6" x14ac:dyDescent="0.25">
      <c r="F4760"/>
    </row>
    <row r="4761" spans="6:6" x14ac:dyDescent="0.25">
      <c r="F4761"/>
    </row>
    <row r="4762" spans="6:6" x14ac:dyDescent="0.25">
      <c r="F4762"/>
    </row>
    <row r="4763" spans="6:6" x14ac:dyDescent="0.25">
      <c r="F4763"/>
    </row>
    <row r="4764" spans="6:6" x14ac:dyDescent="0.25">
      <c r="F4764"/>
    </row>
    <row r="4765" spans="6:6" x14ac:dyDescent="0.25">
      <c r="F4765"/>
    </row>
    <row r="4766" spans="6:6" x14ac:dyDescent="0.25">
      <c r="F4766"/>
    </row>
    <row r="4767" spans="6:6" x14ac:dyDescent="0.25">
      <c r="F4767"/>
    </row>
    <row r="4768" spans="6:6" x14ac:dyDescent="0.25">
      <c r="F4768"/>
    </row>
    <row r="4769" spans="6:6" x14ac:dyDescent="0.25">
      <c r="F4769"/>
    </row>
    <row r="4770" spans="6:6" x14ac:dyDescent="0.25">
      <c r="F4770"/>
    </row>
    <row r="4771" spans="6:6" x14ac:dyDescent="0.25">
      <c r="F4771"/>
    </row>
    <row r="4772" spans="6:6" x14ac:dyDescent="0.25">
      <c r="F4772"/>
    </row>
    <row r="4773" spans="6:6" x14ac:dyDescent="0.25">
      <c r="F4773"/>
    </row>
    <row r="4774" spans="6:6" x14ac:dyDescent="0.25">
      <c r="F4774"/>
    </row>
    <row r="4775" spans="6:6" x14ac:dyDescent="0.25">
      <c r="F4775"/>
    </row>
    <row r="4776" spans="6:6" x14ac:dyDescent="0.25">
      <c r="F4776"/>
    </row>
    <row r="4777" spans="6:6" x14ac:dyDescent="0.25">
      <c r="F4777"/>
    </row>
    <row r="4778" spans="6:6" x14ac:dyDescent="0.25">
      <c r="F4778"/>
    </row>
    <row r="4779" spans="6:6" x14ac:dyDescent="0.25">
      <c r="F4779"/>
    </row>
    <row r="4780" spans="6:6" x14ac:dyDescent="0.25">
      <c r="F4780"/>
    </row>
    <row r="4781" spans="6:6" x14ac:dyDescent="0.25">
      <c r="F4781"/>
    </row>
    <row r="4782" spans="6:6" x14ac:dyDescent="0.25">
      <c r="F4782"/>
    </row>
    <row r="4783" spans="6:6" x14ac:dyDescent="0.25">
      <c r="F4783"/>
    </row>
    <row r="4784" spans="6:6" x14ac:dyDescent="0.25">
      <c r="F4784"/>
    </row>
    <row r="4785" spans="6:6" x14ac:dyDescent="0.25">
      <c r="F4785"/>
    </row>
    <row r="4786" spans="6:6" x14ac:dyDescent="0.25">
      <c r="F4786"/>
    </row>
    <row r="4787" spans="6:6" x14ac:dyDescent="0.25">
      <c r="F4787"/>
    </row>
    <row r="4788" spans="6:6" x14ac:dyDescent="0.25">
      <c r="F4788"/>
    </row>
    <row r="4789" spans="6:6" x14ac:dyDescent="0.25">
      <c r="F4789"/>
    </row>
    <row r="4790" spans="6:6" x14ac:dyDescent="0.25">
      <c r="F4790"/>
    </row>
    <row r="4791" spans="6:6" x14ac:dyDescent="0.25">
      <c r="F4791"/>
    </row>
    <row r="4792" spans="6:6" x14ac:dyDescent="0.25">
      <c r="F4792"/>
    </row>
    <row r="4793" spans="6:6" x14ac:dyDescent="0.25">
      <c r="F4793"/>
    </row>
    <row r="4794" spans="6:6" x14ac:dyDescent="0.25">
      <c r="F4794"/>
    </row>
    <row r="4795" spans="6:6" x14ac:dyDescent="0.25">
      <c r="F4795"/>
    </row>
    <row r="4796" spans="6:6" x14ac:dyDescent="0.25">
      <c r="F4796"/>
    </row>
    <row r="4797" spans="6:6" x14ac:dyDescent="0.25">
      <c r="F4797"/>
    </row>
    <row r="4798" spans="6:6" x14ac:dyDescent="0.25">
      <c r="F4798"/>
    </row>
    <row r="4799" spans="6:6" x14ac:dyDescent="0.25">
      <c r="F4799"/>
    </row>
    <row r="4800" spans="6:6" x14ac:dyDescent="0.25">
      <c r="F4800"/>
    </row>
    <row r="4801" spans="6:6" x14ac:dyDescent="0.25">
      <c r="F4801"/>
    </row>
    <row r="4802" spans="6:6" x14ac:dyDescent="0.25">
      <c r="F4802"/>
    </row>
    <row r="4803" spans="6:6" x14ac:dyDescent="0.25">
      <c r="F4803"/>
    </row>
    <row r="4804" spans="6:6" x14ac:dyDescent="0.25">
      <c r="F4804"/>
    </row>
    <row r="4805" spans="6:6" x14ac:dyDescent="0.25">
      <c r="F4805"/>
    </row>
    <row r="4806" spans="6:6" x14ac:dyDescent="0.25">
      <c r="F4806"/>
    </row>
    <row r="4807" spans="6:6" x14ac:dyDescent="0.25">
      <c r="F4807"/>
    </row>
    <row r="4808" spans="6:6" x14ac:dyDescent="0.25">
      <c r="F4808"/>
    </row>
    <row r="4809" spans="6:6" x14ac:dyDescent="0.25">
      <c r="F4809"/>
    </row>
    <row r="4810" spans="6:6" x14ac:dyDescent="0.25">
      <c r="F4810"/>
    </row>
    <row r="4811" spans="6:6" x14ac:dyDescent="0.25">
      <c r="F4811"/>
    </row>
    <row r="4812" spans="6:6" x14ac:dyDescent="0.25">
      <c r="F4812"/>
    </row>
    <row r="4813" spans="6:6" x14ac:dyDescent="0.25">
      <c r="F4813"/>
    </row>
    <row r="4814" spans="6:6" x14ac:dyDescent="0.25">
      <c r="F4814"/>
    </row>
    <row r="4815" spans="6:6" x14ac:dyDescent="0.25">
      <c r="F4815"/>
    </row>
    <row r="4816" spans="6:6" x14ac:dyDescent="0.25">
      <c r="F4816"/>
    </row>
    <row r="4817" spans="6:6" x14ac:dyDescent="0.25">
      <c r="F4817"/>
    </row>
    <row r="4818" spans="6:6" x14ac:dyDescent="0.25">
      <c r="F4818"/>
    </row>
    <row r="4819" spans="6:6" x14ac:dyDescent="0.25">
      <c r="F4819"/>
    </row>
    <row r="4820" spans="6:6" x14ac:dyDescent="0.25">
      <c r="F4820"/>
    </row>
    <row r="4821" spans="6:6" x14ac:dyDescent="0.25">
      <c r="F4821"/>
    </row>
    <row r="4822" spans="6:6" x14ac:dyDescent="0.25">
      <c r="F4822"/>
    </row>
    <row r="4823" spans="6:6" x14ac:dyDescent="0.25">
      <c r="F4823"/>
    </row>
    <row r="4824" spans="6:6" x14ac:dyDescent="0.25">
      <c r="F4824"/>
    </row>
    <row r="4825" spans="6:6" x14ac:dyDescent="0.25">
      <c r="F4825"/>
    </row>
    <row r="4826" spans="6:6" x14ac:dyDescent="0.25">
      <c r="F4826"/>
    </row>
    <row r="4827" spans="6:6" x14ac:dyDescent="0.25">
      <c r="F4827"/>
    </row>
    <row r="4828" spans="6:6" x14ac:dyDescent="0.25">
      <c r="F4828"/>
    </row>
    <row r="4829" spans="6:6" x14ac:dyDescent="0.25">
      <c r="F4829"/>
    </row>
    <row r="4830" spans="6:6" x14ac:dyDescent="0.25">
      <c r="F4830"/>
    </row>
    <row r="4831" spans="6:6" x14ac:dyDescent="0.25">
      <c r="F4831"/>
    </row>
    <row r="4832" spans="6:6" x14ac:dyDescent="0.25">
      <c r="F4832"/>
    </row>
    <row r="4833" spans="6:6" x14ac:dyDescent="0.25">
      <c r="F4833"/>
    </row>
    <row r="4834" spans="6:6" x14ac:dyDescent="0.25">
      <c r="F4834"/>
    </row>
    <row r="4835" spans="6:6" x14ac:dyDescent="0.25">
      <c r="F4835"/>
    </row>
    <row r="4836" spans="6:6" x14ac:dyDescent="0.25">
      <c r="F4836"/>
    </row>
    <row r="4837" spans="6:6" x14ac:dyDescent="0.25">
      <c r="F4837"/>
    </row>
    <row r="4838" spans="6:6" x14ac:dyDescent="0.25">
      <c r="F4838"/>
    </row>
    <row r="4839" spans="6:6" x14ac:dyDescent="0.25">
      <c r="F4839"/>
    </row>
    <row r="4840" spans="6:6" x14ac:dyDescent="0.25">
      <c r="F4840"/>
    </row>
    <row r="4841" spans="6:6" x14ac:dyDescent="0.25">
      <c r="F4841"/>
    </row>
    <row r="4842" spans="6:6" x14ac:dyDescent="0.25">
      <c r="F4842"/>
    </row>
    <row r="4843" spans="6:6" x14ac:dyDescent="0.25">
      <c r="F4843"/>
    </row>
    <row r="4844" spans="6:6" x14ac:dyDescent="0.25">
      <c r="F4844"/>
    </row>
    <row r="4845" spans="6:6" x14ac:dyDescent="0.25">
      <c r="F4845"/>
    </row>
    <row r="4846" spans="6:6" x14ac:dyDescent="0.25">
      <c r="F4846"/>
    </row>
    <row r="4847" spans="6:6" x14ac:dyDescent="0.25">
      <c r="F4847"/>
    </row>
    <row r="4848" spans="6:6" x14ac:dyDescent="0.25">
      <c r="F4848"/>
    </row>
    <row r="4849" spans="6:6" x14ac:dyDescent="0.25">
      <c r="F4849"/>
    </row>
    <row r="4850" spans="6:6" x14ac:dyDescent="0.25">
      <c r="F4850"/>
    </row>
    <row r="4851" spans="6:6" x14ac:dyDescent="0.25">
      <c r="F4851"/>
    </row>
    <row r="4852" spans="6:6" x14ac:dyDescent="0.25">
      <c r="F4852"/>
    </row>
    <row r="4853" spans="6:6" x14ac:dyDescent="0.25">
      <c r="F4853"/>
    </row>
    <row r="4854" spans="6:6" x14ac:dyDescent="0.25">
      <c r="F4854"/>
    </row>
    <row r="4855" spans="6:6" x14ac:dyDescent="0.25">
      <c r="F4855"/>
    </row>
    <row r="4856" spans="6:6" x14ac:dyDescent="0.25">
      <c r="F4856"/>
    </row>
    <row r="4857" spans="6:6" x14ac:dyDescent="0.25">
      <c r="F4857"/>
    </row>
    <row r="4858" spans="6:6" x14ac:dyDescent="0.25">
      <c r="F4858"/>
    </row>
    <row r="4859" spans="6:6" x14ac:dyDescent="0.25">
      <c r="F4859"/>
    </row>
    <row r="4860" spans="6:6" x14ac:dyDescent="0.25">
      <c r="F4860"/>
    </row>
    <row r="4861" spans="6:6" x14ac:dyDescent="0.25">
      <c r="F4861"/>
    </row>
    <row r="4862" spans="6:6" x14ac:dyDescent="0.25">
      <c r="F4862"/>
    </row>
    <row r="4863" spans="6:6" x14ac:dyDescent="0.25">
      <c r="F4863"/>
    </row>
    <row r="4864" spans="6:6" x14ac:dyDescent="0.25">
      <c r="F4864"/>
    </row>
    <row r="4865" spans="6:6" x14ac:dyDescent="0.25">
      <c r="F4865"/>
    </row>
    <row r="4866" spans="6:6" x14ac:dyDescent="0.25">
      <c r="F4866"/>
    </row>
    <row r="4867" spans="6:6" x14ac:dyDescent="0.25">
      <c r="F4867"/>
    </row>
    <row r="4868" spans="6:6" x14ac:dyDescent="0.25">
      <c r="F4868"/>
    </row>
    <row r="4869" spans="6:6" x14ac:dyDescent="0.25">
      <c r="F4869"/>
    </row>
    <row r="4870" spans="6:6" x14ac:dyDescent="0.25">
      <c r="F4870"/>
    </row>
    <row r="4871" spans="6:6" x14ac:dyDescent="0.25">
      <c r="F4871"/>
    </row>
    <row r="4872" spans="6:6" x14ac:dyDescent="0.25">
      <c r="F4872"/>
    </row>
    <row r="4873" spans="6:6" x14ac:dyDescent="0.25">
      <c r="F4873"/>
    </row>
    <row r="4874" spans="6:6" x14ac:dyDescent="0.25">
      <c r="F4874"/>
    </row>
    <row r="4875" spans="6:6" x14ac:dyDescent="0.25">
      <c r="F4875"/>
    </row>
    <row r="4876" spans="6:6" x14ac:dyDescent="0.25">
      <c r="F4876"/>
    </row>
    <row r="4877" spans="6:6" x14ac:dyDescent="0.25">
      <c r="F4877"/>
    </row>
    <row r="4878" spans="6:6" x14ac:dyDescent="0.25">
      <c r="F4878"/>
    </row>
    <row r="4879" spans="6:6" x14ac:dyDescent="0.25">
      <c r="F4879"/>
    </row>
    <row r="4880" spans="6:6" x14ac:dyDescent="0.25">
      <c r="F4880"/>
    </row>
    <row r="4881" spans="6:6" x14ac:dyDescent="0.25">
      <c r="F4881"/>
    </row>
    <row r="4882" spans="6:6" x14ac:dyDescent="0.25">
      <c r="F4882"/>
    </row>
    <row r="4883" spans="6:6" x14ac:dyDescent="0.25">
      <c r="F4883"/>
    </row>
    <row r="4884" spans="6:6" x14ac:dyDescent="0.25">
      <c r="F4884"/>
    </row>
    <row r="4885" spans="6:6" x14ac:dyDescent="0.25">
      <c r="F4885"/>
    </row>
    <row r="4886" spans="6:6" x14ac:dyDescent="0.25">
      <c r="F4886"/>
    </row>
    <row r="4887" spans="6:6" x14ac:dyDescent="0.25">
      <c r="F4887"/>
    </row>
    <row r="4888" spans="6:6" x14ac:dyDescent="0.25">
      <c r="F4888"/>
    </row>
    <row r="4889" spans="6:6" x14ac:dyDescent="0.25">
      <c r="F4889"/>
    </row>
    <row r="4890" spans="6:6" x14ac:dyDescent="0.25">
      <c r="F4890"/>
    </row>
    <row r="4891" spans="6:6" x14ac:dyDescent="0.25">
      <c r="F4891"/>
    </row>
    <row r="4892" spans="6:6" x14ac:dyDescent="0.25">
      <c r="F4892"/>
    </row>
    <row r="4893" spans="6:6" x14ac:dyDescent="0.25">
      <c r="F4893"/>
    </row>
    <row r="4894" spans="6:6" x14ac:dyDescent="0.25">
      <c r="F4894"/>
    </row>
    <row r="4895" spans="6:6" x14ac:dyDescent="0.25">
      <c r="F4895"/>
    </row>
    <row r="4896" spans="6:6" x14ac:dyDescent="0.25">
      <c r="F4896"/>
    </row>
    <row r="4897" spans="6:6" x14ac:dyDescent="0.25">
      <c r="F4897"/>
    </row>
    <row r="4898" spans="6:6" x14ac:dyDescent="0.25">
      <c r="F4898"/>
    </row>
    <row r="4899" spans="6:6" x14ac:dyDescent="0.25">
      <c r="F4899"/>
    </row>
    <row r="4900" spans="6:6" x14ac:dyDescent="0.25">
      <c r="F4900"/>
    </row>
    <row r="4901" spans="6:6" x14ac:dyDescent="0.25">
      <c r="F4901"/>
    </row>
    <row r="4902" spans="6:6" x14ac:dyDescent="0.25">
      <c r="F4902"/>
    </row>
    <row r="4903" spans="6:6" x14ac:dyDescent="0.25">
      <c r="F4903"/>
    </row>
    <row r="4904" spans="6:6" x14ac:dyDescent="0.25">
      <c r="F4904"/>
    </row>
    <row r="4905" spans="6:6" x14ac:dyDescent="0.25">
      <c r="F4905"/>
    </row>
    <row r="4906" spans="6:6" x14ac:dyDescent="0.25">
      <c r="F4906"/>
    </row>
    <row r="4907" spans="6:6" x14ac:dyDescent="0.25">
      <c r="F4907"/>
    </row>
    <row r="4908" spans="6:6" x14ac:dyDescent="0.25">
      <c r="F4908"/>
    </row>
    <row r="4909" spans="6:6" x14ac:dyDescent="0.25">
      <c r="F4909"/>
    </row>
    <row r="4910" spans="6:6" x14ac:dyDescent="0.25">
      <c r="F4910"/>
    </row>
    <row r="4911" spans="6:6" x14ac:dyDescent="0.25">
      <c r="F4911"/>
    </row>
    <row r="4912" spans="6:6" x14ac:dyDescent="0.25">
      <c r="F4912"/>
    </row>
    <row r="4913" spans="6:6" x14ac:dyDescent="0.25">
      <c r="F4913"/>
    </row>
    <row r="4914" spans="6:6" x14ac:dyDescent="0.25">
      <c r="F4914"/>
    </row>
    <row r="4915" spans="6:6" x14ac:dyDescent="0.25">
      <c r="F4915"/>
    </row>
    <row r="4916" spans="6:6" x14ac:dyDescent="0.25">
      <c r="F4916"/>
    </row>
    <row r="4917" spans="6:6" x14ac:dyDescent="0.25">
      <c r="F4917"/>
    </row>
    <row r="4918" spans="6:6" x14ac:dyDescent="0.25">
      <c r="F4918"/>
    </row>
    <row r="4919" spans="6:6" x14ac:dyDescent="0.25">
      <c r="F4919"/>
    </row>
    <row r="4920" spans="6:6" x14ac:dyDescent="0.25">
      <c r="F4920"/>
    </row>
    <row r="4921" spans="6:6" x14ac:dyDescent="0.25">
      <c r="F4921"/>
    </row>
    <row r="4922" spans="6:6" x14ac:dyDescent="0.25">
      <c r="F4922"/>
    </row>
    <row r="4923" spans="6:6" x14ac:dyDescent="0.25">
      <c r="F4923"/>
    </row>
    <row r="4924" spans="6:6" x14ac:dyDescent="0.25">
      <c r="F4924"/>
    </row>
    <row r="4925" spans="6:6" x14ac:dyDescent="0.25">
      <c r="F4925"/>
    </row>
    <row r="4926" spans="6:6" x14ac:dyDescent="0.25">
      <c r="F4926"/>
    </row>
    <row r="4927" spans="6:6" x14ac:dyDescent="0.25">
      <c r="F4927"/>
    </row>
    <row r="4928" spans="6:6" x14ac:dyDescent="0.25">
      <c r="F4928"/>
    </row>
    <row r="4929" spans="6:6" x14ac:dyDescent="0.25">
      <c r="F4929"/>
    </row>
    <row r="4930" spans="6:6" x14ac:dyDescent="0.25">
      <c r="F4930"/>
    </row>
    <row r="4931" spans="6:6" x14ac:dyDescent="0.25">
      <c r="F4931"/>
    </row>
    <row r="4932" spans="6:6" x14ac:dyDescent="0.25">
      <c r="F4932"/>
    </row>
    <row r="4933" spans="6:6" x14ac:dyDescent="0.25">
      <c r="F4933"/>
    </row>
    <row r="4934" spans="6:6" x14ac:dyDescent="0.25">
      <c r="F4934"/>
    </row>
    <row r="4935" spans="6:6" x14ac:dyDescent="0.25">
      <c r="F4935"/>
    </row>
    <row r="4936" spans="6:6" x14ac:dyDescent="0.25">
      <c r="F4936"/>
    </row>
    <row r="4937" spans="6:6" x14ac:dyDescent="0.25">
      <c r="F4937"/>
    </row>
    <row r="4938" spans="6:6" x14ac:dyDescent="0.25">
      <c r="F4938"/>
    </row>
    <row r="4939" spans="6:6" x14ac:dyDescent="0.25">
      <c r="F4939"/>
    </row>
    <row r="4940" spans="6:6" x14ac:dyDescent="0.25">
      <c r="F4940"/>
    </row>
    <row r="4941" spans="6:6" x14ac:dyDescent="0.25">
      <c r="F4941"/>
    </row>
    <row r="4942" spans="6:6" x14ac:dyDescent="0.25">
      <c r="F4942"/>
    </row>
    <row r="4943" spans="6:6" x14ac:dyDescent="0.25">
      <c r="F4943"/>
    </row>
    <row r="4944" spans="6:6" x14ac:dyDescent="0.25">
      <c r="F4944"/>
    </row>
    <row r="4945" spans="6:6" x14ac:dyDescent="0.25">
      <c r="F4945"/>
    </row>
    <row r="4946" spans="6:6" x14ac:dyDescent="0.25">
      <c r="F4946"/>
    </row>
    <row r="4947" spans="6:6" x14ac:dyDescent="0.25">
      <c r="F4947"/>
    </row>
    <row r="4948" spans="6:6" x14ac:dyDescent="0.25">
      <c r="F4948"/>
    </row>
    <row r="4949" spans="6:6" x14ac:dyDescent="0.25">
      <c r="F4949"/>
    </row>
    <row r="4950" spans="6:6" x14ac:dyDescent="0.25">
      <c r="F4950"/>
    </row>
    <row r="4951" spans="6:6" x14ac:dyDescent="0.25">
      <c r="F4951"/>
    </row>
    <row r="4952" spans="6:6" x14ac:dyDescent="0.25">
      <c r="F4952"/>
    </row>
    <row r="4953" spans="6:6" x14ac:dyDescent="0.25">
      <c r="F4953"/>
    </row>
    <row r="4954" spans="6:6" x14ac:dyDescent="0.25">
      <c r="F4954"/>
    </row>
    <row r="4955" spans="6:6" x14ac:dyDescent="0.25">
      <c r="F4955"/>
    </row>
    <row r="4956" spans="6:6" x14ac:dyDescent="0.25">
      <c r="F4956"/>
    </row>
    <row r="4957" spans="6:6" x14ac:dyDescent="0.25">
      <c r="F4957"/>
    </row>
    <row r="4958" spans="6:6" x14ac:dyDescent="0.25">
      <c r="F4958"/>
    </row>
    <row r="4959" spans="6:6" x14ac:dyDescent="0.25">
      <c r="F4959"/>
    </row>
    <row r="4960" spans="6:6" x14ac:dyDescent="0.25">
      <c r="F4960"/>
    </row>
    <row r="4961" spans="6:6" x14ac:dyDescent="0.25">
      <c r="F4961"/>
    </row>
    <row r="4962" spans="6:6" x14ac:dyDescent="0.25">
      <c r="F4962"/>
    </row>
    <row r="4963" spans="6:6" x14ac:dyDescent="0.25">
      <c r="F4963"/>
    </row>
    <row r="4964" spans="6:6" x14ac:dyDescent="0.25">
      <c r="F4964"/>
    </row>
    <row r="4965" spans="6:6" x14ac:dyDescent="0.25">
      <c r="F4965"/>
    </row>
    <row r="4966" spans="6:6" x14ac:dyDescent="0.25">
      <c r="F4966"/>
    </row>
    <row r="4967" spans="6:6" x14ac:dyDescent="0.25">
      <c r="F4967"/>
    </row>
    <row r="4968" spans="6:6" x14ac:dyDescent="0.25">
      <c r="F4968"/>
    </row>
    <row r="4969" spans="6:6" x14ac:dyDescent="0.25">
      <c r="F4969"/>
    </row>
    <row r="4970" spans="6:6" x14ac:dyDescent="0.25">
      <c r="F4970"/>
    </row>
    <row r="4971" spans="6:6" x14ac:dyDescent="0.25">
      <c r="F4971"/>
    </row>
    <row r="4972" spans="6:6" x14ac:dyDescent="0.25">
      <c r="F4972"/>
    </row>
    <row r="4973" spans="6:6" x14ac:dyDescent="0.25">
      <c r="F4973"/>
    </row>
    <row r="4974" spans="6:6" x14ac:dyDescent="0.25">
      <c r="F4974"/>
    </row>
    <row r="4975" spans="6:6" x14ac:dyDescent="0.25">
      <c r="F4975"/>
    </row>
    <row r="4976" spans="6:6" x14ac:dyDescent="0.25">
      <c r="F4976"/>
    </row>
    <row r="4977" spans="6:6" x14ac:dyDescent="0.25">
      <c r="F4977"/>
    </row>
    <row r="4978" spans="6:6" x14ac:dyDescent="0.25">
      <c r="F4978"/>
    </row>
    <row r="4979" spans="6:6" x14ac:dyDescent="0.25">
      <c r="F4979"/>
    </row>
    <row r="4980" spans="6:6" x14ac:dyDescent="0.25">
      <c r="F4980"/>
    </row>
    <row r="4981" spans="6:6" x14ac:dyDescent="0.25">
      <c r="F4981"/>
    </row>
    <row r="4982" spans="6:6" x14ac:dyDescent="0.25">
      <c r="F4982"/>
    </row>
    <row r="4983" spans="6:6" x14ac:dyDescent="0.25">
      <c r="F4983"/>
    </row>
    <row r="4984" spans="6:6" x14ac:dyDescent="0.25">
      <c r="F4984"/>
    </row>
    <row r="4985" spans="6:6" x14ac:dyDescent="0.25">
      <c r="F4985"/>
    </row>
    <row r="4986" spans="6:6" x14ac:dyDescent="0.25">
      <c r="F4986"/>
    </row>
    <row r="4987" spans="6:6" x14ac:dyDescent="0.25">
      <c r="F4987"/>
    </row>
    <row r="4988" spans="6:6" x14ac:dyDescent="0.25">
      <c r="F4988"/>
    </row>
    <row r="4989" spans="6:6" x14ac:dyDescent="0.25">
      <c r="F4989"/>
    </row>
    <row r="4990" spans="6:6" x14ac:dyDescent="0.25">
      <c r="F4990"/>
    </row>
    <row r="4991" spans="6:6" x14ac:dyDescent="0.25">
      <c r="F4991"/>
    </row>
    <row r="4992" spans="6:6" x14ac:dyDescent="0.25">
      <c r="F4992"/>
    </row>
    <row r="4993" spans="6:6" x14ac:dyDescent="0.25">
      <c r="F4993"/>
    </row>
    <row r="4994" spans="6:6" x14ac:dyDescent="0.25">
      <c r="F4994"/>
    </row>
    <row r="4995" spans="6:6" x14ac:dyDescent="0.25">
      <c r="F4995"/>
    </row>
    <row r="4996" spans="6:6" x14ac:dyDescent="0.25">
      <c r="F4996"/>
    </row>
    <row r="4997" spans="6:6" x14ac:dyDescent="0.25">
      <c r="F4997"/>
    </row>
    <row r="4998" spans="6:6" x14ac:dyDescent="0.25">
      <c r="F4998"/>
    </row>
    <row r="4999" spans="6:6" x14ac:dyDescent="0.25">
      <c r="F4999"/>
    </row>
    <row r="5000" spans="6:6" x14ac:dyDescent="0.25">
      <c r="F5000"/>
    </row>
    <row r="5001" spans="6:6" x14ac:dyDescent="0.25">
      <c r="F5001"/>
    </row>
    <row r="5002" spans="6:6" x14ac:dyDescent="0.25">
      <c r="F5002"/>
    </row>
    <row r="5003" spans="6:6" x14ac:dyDescent="0.25">
      <c r="F5003"/>
    </row>
    <row r="5004" spans="6:6" x14ac:dyDescent="0.25">
      <c r="F5004"/>
    </row>
    <row r="5005" spans="6:6" x14ac:dyDescent="0.25">
      <c r="F5005"/>
    </row>
    <row r="5006" spans="6:6" x14ac:dyDescent="0.25">
      <c r="F5006"/>
    </row>
    <row r="5007" spans="6:6" x14ac:dyDescent="0.25">
      <c r="F5007"/>
    </row>
    <row r="5008" spans="6:6" x14ac:dyDescent="0.25">
      <c r="F5008"/>
    </row>
    <row r="5009" spans="6:6" x14ac:dyDescent="0.25">
      <c r="F5009"/>
    </row>
    <row r="5010" spans="6:6" x14ac:dyDescent="0.25">
      <c r="F5010"/>
    </row>
    <row r="5011" spans="6:6" x14ac:dyDescent="0.25">
      <c r="F5011"/>
    </row>
    <row r="5012" spans="6:6" x14ac:dyDescent="0.25">
      <c r="F5012"/>
    </row>
    <row r="5013" spans="6:6" x14ac:dyDescent="0.25">
      <c r="F5013"/>
    </row>
    <row r="5014" spans="6:6" x14ac:dyDescent="0.25">
      <c r="F5014"/>
    </row>
    <row r="5015" spans="6:6" x14ac:dyDescent="0.25">
      <c r="F5015"/>
    </row>
    <row r="5016" spans="6:6" x14ac:dyDescent="0.25">
      <c r="F5016"/>
    </row>
    <row r="5017" spans="6:6" x14ac:dyDescent="0.25">
      <c r="F5017"/>
    </row>
    <row r="5018" spans="6:6" x14ac:dyDescent="0.25">
      <c r="F5018"/>
    </row>
    <row r="5019" spans="6:6" x14ac:dyDescent="0.25">
      <c r="F5019"/>
    </row>
    <row r="5020" spans="6:6" x14ac:dyDescent="0.25">
      <c r="F5020"/>
    </row>
    <row r="5021" spans="6:6" x14ac:dyDescent="0.25">
      <c r="F5021"/>
    </row>
    <row r="5022" spans="6:6" x14ac:dyDescent="0.25">
      <c r="F5022"/>
    </row>
    <row r="5023" spans="6:6" x14ac:dyDescent="0.25">
      <c r="F5023"/>
    </row>
    <row r="5024" spans="6:6" x14ac:dyDescent="0.25">
      <c r="F5024"/>
    </row>
    <row r="5025" spans="6:6" x14ac:dyDescent="0.25">
      <c r="F5025"/>
    </row>
    <row r="5026" spans="6:6" x14ac:dyDescent="0.25">
      <c r="F5026"/>
    </row>
    <row r="5027" spans="6:6" x14ac:dyDescent="0.25">
      <c r="F5027"/>
    </row>
    <row r="5028" spans="6:6" x14ac:dyDescent="0.25">
      <c r="F5028"/>
    </row>
    <row r="5029" spans="6:6" x14ac:dyDescent="0.25">
      <c r="F5029"/>
    </row>
    <row r="5030" spans="6:6" x14ac:dyDescent="0.25">
      <c r="F5030"/>
    </row>
    <row r="5031" spans="6:6" x14ac:dyDescent="0.25">
      <c r="F5031"/>
    </row>
    <row r="5032" spans="6:6" x14ac:dyDescent="0.25">
      <c r="F5032"/>
    </row>
    <row r="5033" spans="6:6" x14ac:dyDescent="0.25">
      <c r="F5033"/>
    </row>
    <row r="5034" spans="6:6" x14ac:dyDescent="0.25">
      <c r="F5034"/>
    </row>
    <row r="5035" spans="6:6" x14ac:dyDescent="0.25">
      <c r="F5035"/>
    </row>
    <row r="5036" spans="6:6" x14ac:dyDescent="0.25">
      <c r="F5036"/>
    </row>
    <row r="5037" spans="6:6" x14ac:dyDescent="0.25">
      <c r="F5037"/>
    </row>
    <row r="5038" spans="6:6" x14ac:dyDescent="0.25">
      <c r="F5038"/>
    </row>
    <row r="5039" spans="6:6" x14ac:dyDescent="0.25">
      <c r="F5039"/>
    </row>
    <row r="5040" spans="6:6" x14ac:dyDescent="0.25">
      <c r="F5040"/>
    </row>
    <row r="5041" spans="6:6" x14ac:dyDescent="0.25">
      <c r="F5041"/>
    </row>
    <row r="5042" spans="6:6" x14ac:dyDescent="0.25">
      <c r="F5042"/>
    </row>
    <row r="5043" spans="6:6" x14ac:dyDescent="0.25">
      <c r="F5043"/>
    </row>
    <row r="5044" spans="6:6" x14ac:dyDescent="0.25">
      <c r="F5044"/>
    </row>
    <row r="5045" spans="6:6" x14ac:dyDescent="0.25">
      <c r="F5045"/>
    </row>
    <row r="5046" spans="6:6" x14ac:dyDescent="0.25">
      <c r="F5046"/>
    </row>
    <row r="5047" spans="6:6" x14ac:dyDescent="0.25">
      <c r="F5047"/>
    </row>
    <row r="5048" spans="6:6" x14ac:dyDescent="0.25">
      <c r="F5048"/>
    </row>
    <row r="5049" spans="6:6" x14ac:dyDescent="0.25">
      <c r="F5049"/>
    </row>
    <row r="5050" spans="6:6" x14ac:dyDescent="0.25">
      <c r="F5050"/>
    </row>
    <row r="5051" spans="6:6" x14ac:dyDescent="0.25">
      <c r="F5051"/>
    </row>
    <row r="5052" spans="6:6" x14ac:dyDescent="0.25">
      <c r="F5052"/>
    </row>
    <row r="5053" spans="6:6" x14ac:dyDescent="0.25">
      <c r="F5053"/>
    </row>
    <row r="5054" spans="6:6" x14ac:dyDescent="0.25">
      <c r="F5054"/>
    </row>
    <row r="5055" spans="6:6" x14ac:dyDescent="0.25">
      <c r="F5055"/>
    </row>
    <row r="5056" spans="6:6" x14ac:dyDescent="0.25">
      <c r="F5056"/>
    </row>
    <row r="5057" spans="6:6" x14ac:dyDescent="0.25">
      <c r="F5057"/>
    </row>
    <row r="5058" spans="6:6" x14ac:dyDescent="0.25">
      <c r="F5058"/>
    </row>
    <row r="5059" spans="6:6" x14ac:dyDescent="0.25">
      <c r="F5059"/>
    </row>
    <row r="5060" spans="6:6" x14ac:dyDescent="0.25">
      <c r="F5060"/>
    </row>
    <row r="5061" spans="6:6" x14ac:dyDescent="0.25">
      <c r="F5061"/>
    </row>
    <row r="5062" spans="6:6" x14ac:dyDescent="0.25">
      <c r="F5062"/>
    </row>
    <row r="5063" spans="6:6" x14ac:dyDescent="0.25">
      <c r="F5063"/>
    </row>
    <row r="5064" spans="6:6" x14ac:dyDescent="0.25">
      <c r="F5064"/>
    </row>
    <row r="5065" spans="6:6" x14ac:dyDescent="0.25">
      <c r="F5065"/>
    </row>
    <row r="5066" spans="6:6" x14ac:dyDescent="0.25">
      <c r="F5066"/>
    </row>
    <row r="5067" spans="6:6" x14ac:dyDescent="0.25">
      <c r="F5067"/>
    </row>
    <row r="5068" spans="6:6" x14ac:dyDescent="0.25">
      <c r="F5068"/>
    </row>
    <row r="5069" spans="6:6" x14ac:dyDescent="0.25">
      <c r="F5069"/>
    </row>
    <row r="5070" spans="6:6" x14ac:dyDescent="0.25">
      <c r="F5070"/>
    </row>
    <row r="5071" spans="6:6" x14ac:dyDescent="0.25">
      <c r="F5071"/>
    </row>
    <row r="5072" spans="6:6" x14ac:dyDescent="0.25">
      <c r="F5072"/>
    </row>
    <row r="5073" spans="6:6" x14ac:dyDescent="0.25">
      <c r="F5073"/>
    </row>
    <row r="5074" spans="6:6" x14ac:dyDescent="0.25">
      <c r="F5074"/>
    </row>
    <row r="5075" spans="6:6" x14ac:dyDescent="0.25">
      <c r="F5075"/>
    </row>
    <row r="5076" spans="6:6" x14ac:dyDescent="0.25">
      <c r="F5076"/>
    </row>
    <row r="5077" spans="6:6" x14ac:dyDescent="0.25">
      <c r="F5077"/>
    </row>
    <row r="5078" spans="6:6" x14ac:dyDescent="0.25">
      <c r="F5078"/>
    </row>
    <row r="5079" spans="6:6" x14ac:dyDescent="0.25">
      <c r="F5079"/>
    </row>
    <row r="5080" spans="6:6" x14ac:dyDescent="0.25">
      <c r="F5080"/>
    </row>
    <row r="5081" spans="6:6" x14ac:dyDescent="0.25">
      <c r="F5081"/>
    </row>
    <row r="5082" spans="6:6" x14ac:dyDescent="0.25">
      <c r="F5082"/>
    </row>
    <row r="5083" spans="6:6" x14ac:dyDescent="0.25">
      <c r="F5083"/>
    </row>
    <row r="5084" spans="6:6" x14ac:dyDescent="0.25">
      <c r="F5084"/>
    </row>
    <row r="5085" spans="6:6" x14ac:dyDescent="0.25">
      <c r="F5085"/>
    </row>
    <row r="5086" spans="6:6" x14ac:dyDescent="0.25">
      <c r="F5086"/>
    </row>
    <row r="5087" spans="6:6" x14ac:dyDescent="0.25">
      <c r="F5087"/>
    </row>
    <row r="5088" spans="6:6" x14ac:dyDescent="0.25">
      <c r="F5088"/>
    </row>
    <row r="5089" spans="6:6" x14ac:dyDescent="0.25">
      <c r="F5089"/>
    </row>
    <row r="5090" spans="6:6" x14ac:dyDescent="0.25">
      <c r="F5090"/>
    </row>
    <row r="5091" spans="6:6" x14ac:dyDescent="0.25">
      <c r="F5091"/>
    </row>
    <row r="5092" spans="6:6" x14ac:dyDescent="0.25">
      <c r="F5092"/>
    </row>
    <row r="5093" spans="6:6" x14ac:dyDescent="0.25">
      <c r="F5093"/>
    </row>
    <row r="5094" spans="6:6" x14ac:dyDescent="0.25">
      <c r="F5094"/>
    </row>
    <row r="5095" spans="6:6" x14ac:dyDescent="0.25">
      <c r="F5095"/>
    </row>
    <row r="5096" spans="6:6" x14ac:dyDescent="0.25">
      <c r="F5096"/>
    </row>
    <row r="5097" spans="6:6" x14ac:dyDescent="0.25">
      <c r="F5097"/>
    </row>
    <row r="5098" spans="6:6" x14ac:dyDescent="0.25">
      <c r="F5098"/>
    </row>
    <row r="5099" spans="6:6" x14ac:dyDescent="0.25">
      <c r="F5099"/>
    </row>
    <row r="5100" spans="6:6" x14ac:dyDescent="0.25">
      <c r="F5100"/>
    </row>
    <row r="5101" spans="6:6" x14ac:dyDescent="0.25">
      <c r="F5101"/>
    </row>
    <row r="5102" spans="6:6" x14ac:dyDescent="0.25">
      <c r="F5102"/>
    </row>
    <row r="5103" spans="6:6" x14ac:dyDescent="0.25">
      <c r="F5103"/>
    </row>
    <row r="5104" spans="6:6" x14ac:dyDescent="0.25">
      <c r="F5104"/>
    </row>
    <row r="5105" spans="6:6" x14ac:dyDescent="0.25">
      <c r="F5105"/>
    </row>
    <row r="5106" spans="6:6" x14ac:dyDescent="0.25">
      <c r="F5106"/>
    </row>
    <row r="5107" spans="6:6" x14ac:dyDescent="0.25">
      <c r="F5107"/>
    </row>
    <row r="5108" spans="6:6" x14ac:dyDescent="0.25">
      <c r="F5108"/>
    </row>
    <row r="5109" spans="6:6" x14ac:dyDescent="0.25">
      <c r="F5109"/>
    </row>
    <row r="5110" spans="6:6" x14ac:dyDescent="0.25">
      <c r="F5110"/>
    </row>
    <row r="5111" spans="6:6" x14ac:dyDescent="0.25">
      <c r="F5111"/>
    </row>
    <row r="5112" spans="6:6" x14ac:dyDescent="0.25">
      <c r="F5112"/>
    </row>
    <row r="5113" spans="6:6" x14ac:dyDescent="0.25">
      <c r="F5113"/>
    </row>
    <row r="5114" spans="6:6" x14ac:dyDescent="0.25">
      <c r="F5114"/>
    </row>
    <row r="5115" spans="6:6" x14ac:dyDescent="0.25">
      <c r="F5115"/>
    </row>
    <row r="5116" spans="6:6" x14ac:dyDescent="0.25">
      <c r="F5116"/>
    </row>
    <row r="5117" spans="6:6" x14ac:dyDescent="0.25">
      <c r="F5117"/>
    </row>
    <row r="5118" spans="6:6" x14ac:dyDescent="0.25">
      <c r="F5118"/>
    </row>
    <row r="5119" spans="6:6" x14ac:dyDescent="0.25">
      <c r="F5119"/>
    </row>
    <row r="5120" spans="6:6" x14ac:dyDescent="0.25">
      <c r="F5120"/>
    </row>
    <row r="5121" spans="6:6" x14ac:dyDescent="0.25">
      <c r="F5121"/>
    </row>
    <row r="5122" spans="6:6" x14ac:dyDescent="0.25">
      <c r="F5122"/>
    </row>
    <row r="5123" spans="6:6" x14ac:dyDescent="0.25">
      <c r="F5123"/>
    </row>
    <row r="5124" spans="6:6" x14ac:dyDescent="0.25">
      <c r="F5124"/>
    </row>
    <row r="5125" spans="6:6" x14ac:dyDescent="0.25">
      <c r="F5125"/>
    </row>
    <row r="5126" spans="6:6" x14ac:dyDescent="0.25">
      <c r="F5126"/>
    </row>
    <row r="5127" spans="6:6" x14ac:dyDescent="0.25">
      <c r="F5127"/>
    </row>
    <row r="5128" spans="6:6" x14ac:dyDescent="0.25">
      <c r="F5128"/>
    </row>
    <row r="5129" spans="6:6" x14ac:dyDescent="0.25">
      <c r="F5129"/>
    </row>
    <row r="5130" spans="6:6" x14ac:dyDescent="0.25">
      <c r="F5130"/>
    </row>
    <row r="5131" spans="6:6" x14ac:dyDescent="0.25">
      <c r="F5131"/>
    </row>
    <row r="5132" spans="6:6" x14ac:dyDescent="0.25">
      <c r="F5132"/>
    </row>
    <row r="5133" spans="6:6" x14ac:dyDescent="0.25">
      <c r="F5133"/>
    </row>
    <row r="5134" spans="6:6" x14ac:dyDescent="0.25">
      <c r="F5134"/>
    </row>
    <row r="5135" spans="6:6" x14ac:dyDescent="0.25">
      <c r="F5135"/>
    </row>
    <row r="5136" spans="6:6" x14ac:dyDescent="0.25">
      <c r="F5136"/>
    </row>
    <row r="5137" spans="6:6" x14ac:dyDescent="0.25">
      <c r="F5137"/>
    </row>
    <row r="5138" spans="6:6" x14ac:dyDescent="0.25">
      <c r="F5138"/>
    </row>
    <row r="5139" spans="6:6" x14ac:dyDescent="0.25">
      <c r="F5139"/>
    </row>
    <row r="5140" spans="6:6" x14ac:dyDescent="0.25">
      <c r="F5140"/>
    </row>
    <row r="5141" spans="6:6" x14ac:dyDescent="0.25">
      <c r="F5141"/>
    </row>
    <row r="5142" spans="6:6" x14ac:dyDescent="0.25">
      <c r="F5142"/>
    </row>
    <row r="5143" spans="6:6" x14ac:dyDescent="0.25">
      <c r="F5143"/>
    </row>
    <row r="5144" spans="6:6" x14ac:dyDescent="0.25">
      <c r="F5144"/>
    </row>
    <row r="5145" spans="6:6" x14ac:dyDescent="0.25">
      <c r="F5145"/>
    </row>
    <row r="5146" spans="6:6" x14ac:dyDescent="0.25">
      <c r="F5146"/>
    </row>
    <row r="5147" spans="6:6" x14ac:dyDescent="0.25">
      <c r="F5147"/>
    </row>
    <row r="5148" spans="6:6" x14ac:dyDescent="0.25">
      <c r="F5148"/>
    </row>
    <row r="5149" spans="6:6" x14ac:dyDescent="0.25">
      <c r="F5149"/>
    </row>
    <row r="5150" spans="6:6" x14ac:dyDescent="0.25">
      <c r="F5150"/>
    </row>
    <row r="5151" spans="6:6" x14ac:dyDescent="0.25">
      <c r="F5151"/>
    </row>
    <row r="5152" spans="6:6" x14ac:dyDescent="0.25">
      <c r="F5152"/>
    </row>
    <row r="5153" spans="6:6" x14ac:dyDescent="0.25">
      <c r="F5153"/>
    </row>
    <row r="5154" spans="6:6" x14ac:dyDescent="0.25">
      <c r="F5154"/>
    </row>
    <row r="5155" spans="6:6" x14ac:dyDescent="0.25">
      <c r="F5155"/>
    </row>
    <row r="5156" spans="6:6" x14ac:dyDescent="0.25">
      <c r="F5156"/>
    </row>
    <row r="5157" spans="6:6" x14ac:dyDescent="0.25">
      <c r="F5157"/>
    </row>
    <row r="5158" spans="6:6" x14ac:dyDescent="0.25">
      <c r="F5158"/>
    </row>
    <row r="5159" spans="6:6" x14ac:dyDescent="0.25">
      <c r="F5159"/>
    </row>
    <row r="5160" spans="6:6" x14ac:dyDescent="0.25">
      <c r="F5160"/>
    </row>
    <row r="5161" spans="6:6" x14ac:dyDescent="0.25">
      <c r="F5161"/>
    </row>
    <row r="5162" spans="6:6" x14ac:dyDescent="0.25">
      <c r="F5162"/>
    </row>
    <row r="5163" spans="6:6" x14ac:dyDescent="0.25">
      <c r="F5163"/>
    </row>
    <row r="5164" spans="6:6" x14ac:dyDescent="0.25">
      <c r="F5164"/>
    </row>
    <row r="5165" spans="6:6" x14ac:dyDescent="0.25">
      <c r="F5165"/>
    </row>
    <row r="5166" spans="6:6" x14ac:dyDescent="0.25">
      <c r="F5166"/>
    </row>
    <row r="5167" spans="6:6" x14ac:dyDescent="0.25">
      <c r="F5167"/>
    </row>
    <row r="5168" spans="6:6" x14ac:dyDescent="0.25">
      <c r="F5168"/>
    </row>
    <row r="5169" spans="6:6" x14ac:dyDescent="0.25">
      <c r="F5169"/>
    </row>
    <row r="5170" spans="6:6" x14ac:dyDescent="0.25">
      <c r="F5170"/>
    </row>
    <row r="5171" spans="6:6" x14ac:dyDescent="0.25">
      <c r="F5171"/>
    </row>
    <row r="5172" spans="6:6" x14ac:dyDescent="0.25">
      <c r="F5172"/>
    </row>
    <row r="5173" spans="6:6" x14ac:dyDescent="0.25">
      <c r="F5173"/>
    </row>
    <row r="5174" spans="6:6" x14ac:dyDescent="0.25">
      <c r="F5174"/>
    </row>
    <row r="5175" spans="6:6" x14ac:dyDescent="0.25">
      <c r="F5175"/>
    </row>
    <row r="5176" spans="6:6" x14ac:dyDescent="0.25">
      <c r="F5176"/>
    </row>
    <row r="5177" spans="6:6" x14ac:dyDescent="0.25">
      <c r="F5177"/>
    </row>
    <row r="5178" spans="6:6" x14ac:dyDescent="0.25">
      <c r="F5178"/>
    </row>
    <row r="5179" spans="6:6" x14ac:dyDescent="0.25">
      <c r="F5179"/>
    </row>
    <row r="5180" spans="6:6" x14ac:dyDescent="0.25">
      <c r="F5180"/>
    </row>
    <row r="5181" spans="6:6" x14ac:dyDescent="0.25">
      <c r="F5181"/>
    </row>
    <row r="5182" spans="6:6" x14ac:dyDescent="0.25">
      <c r="F5182"/>
    </row>
    <row r="5183" spans="6:6" x14ac:dyDescent="0.25">
      <c r="F5183"/>
    </row>
    <row r="5184" spans="6:6" x14ac:dyDescent="0.25">
      <c r="F5184"/>
    </row>
    <row r="5185" spans="6:6" x14ac:dyDescent="0.25">
      <c r="F5185"/>
    </row>
    <row r="5186" spans="6:6" x14ac:dyDescent="0.25">
      <c r="F5186"/>
    </row>
    <row r="5187" spans="6:6" x14ac:dyDescent="0.25">
      <c r="F5187"/>
    </row>
    <row r="5188" spans="6:6" x14ac:dyDescent="0.25">
      <c r="F5188"/>
    </row>
    <row r="5189" spans="6:6" x14ac:dyDescent="0.25">
      <c r="F5189"/>
    </row>
    <row r="5190" spans="6:6" x14ac:dyDescent="0.25">
      <c r="F5190"/>
    </row>
    <row r="5191" spans="6:6" x14ac:dyDescent="0.25">
      <c r="F5191"/>
    </row>
    <row r="5192" spans="6:6" x14ac:dyDescent="0.25">
      <c r="F5192"/>
    </row>
    <row r="5193" spans="6:6" x14ac:dyDescent="0.25">
      <c r="F5193"/>
    </row>
    <row r="5194" spans="6:6" x14ac:dyDescent="0.25">
      <c r="F5194"/>
    </row>
    <row r="5195" spans="6:6" x14ac:dyDescent="0.25">
      <c r="F5195"/>
    </row>
    <row r="5196" spans="6:6" x14ac:dyDescent="0.25">
      <c r="F5196"/>
    </row>
    <row r="5197" spans="6:6" x14ac:dyDescent="0.25">
      <c r="F5197"/>
    </row>
    <row r="5198" spans="6:6" x14ac:dyDescent="0.25">
      <c r="F5198"/>
    </row>
    <row r="5199" spans="6:6" x14ac:dyDescent="0.25">
      <c r="F5199"/>
    </row>
    <row r="5200" spans="6:6" x14ac:dyDescent="0.25">
      <c r="F5200"/>
    </row>
    <row r="5201" spans="6:6" x14ac:dyDescent="0.25">
      <c r="F5201"/>
    </row>
    <row r="5202" spans="6:6" x14ac:dyDescent="0.25">
      <c r="F5202"/>
    </row>
    <row r="5203" spans="6:6" x14ac:dyDescent="0.25">
      <c r="F5203"/>
    </row>
    <row r="5204" spans="6:6" x14ac:dyDescent="0.25">
      <c r="F5204"/>
    </row>
    <row r="5205" spans="6:6" x14ac:dyDescent="0.25">
      <c r="F5205"/>
    </row>
    <row r="5206" spans="6:6" x14ac:dyDescent="0.25">
      <c r="F5206"/>
    </row>
    <row r="5207" spans="6:6" x14ac:dyDescent="0.25">
      <c r="F5207"/>
    </row>
    <row r="5208" spans="6:6" x14ac:dyDescent="0.25">
      <c r="F5208"/>
    </row>
    <row r="5209" spans="6:6" x14ac:dyDescent="0.25">
      <c r="F5209"/>
    </row>
    <row r="5210" spans="6:6" x14ac:dyDescent="0.25">
      <c r="F5210"/>
    </row>
    <row r="5211" spans="6:6" x14ac:dyDescent="0.25">
      <c r="F5211"/>
    </row>
    <row r="5212" spans="6:6" x14ac:dyDescent="0.25">
      <c r="F5212"/>
    </row>
    <row r="5213" spans="6:6" x14ac:dyDescent="0.25">
      <c r="F5213"/>
    </row>
    <row r="5214" spans="6:6" x14ac:dyDescent="0.25">
      <c r="F5214"/>
    </row>
    <row r="5215" spans="6:6" x14ac:dyDescent="0.25">
      <c r="F5215"/>
    </row>
    <row r="5216" spans="6:6" x14ac:dyDescent="0.25">
      <c r="F5216"/>
    </row>
    <row r="5217" spans="6:6" x14ac:dyDescent="0.25">
      <c r="F5217"/>
    </row>
    <row r="5218" spans="6:6" x14ac:dyDescent="0.25">
      <c r="F5218"/>
    </row>
    <row r="5219" spans="6:6" x14ac:dyDescent="0.25">
      <c r="F5219"/>
    </row>
    <row r="5220" spans="6:6" x14ac:dyDescent="0.25">
      <c r="F5220"/>
    </row>
    <row r="5221" spans="6:6" x14ac:dyDescent="0.25">
      <c r="F5221"/>
    </row>
    <row r="5222" spans="6:6" x14ac:dyDescent="0.25">
      <c r="F5222"/>
    </row>
    <row r="5223" spans="6:6" x14ac:dyDescent="0.25">
      <c r="F5223"/>
    </row>
    <row r="5224" spans="6:6" x14ac:dyDescent="0.25">
      <c r="F5224"/>
    </row>
    <row r="5225" spans="6:6" x14ac:dyDescent="0.25">
      <c r="F5225"/>
    </row>
    <row r="5226" spans="6:6" x14ac:dyDescent="0.25">
      <c r="F5226"/>
    </row>
    <row r="5227" spans="6:6" x14ac:dyDescent="0.25">
      <c r="F5227"/>
    </row>
    <row r="5228" spans="6:6" x14ac:dyDescent="0.25">
      <c r="F5228"/>
    </row>
    <row r="5229" spans="6:6" x14ac:dyDescent="0.25">
      <c r="F5229"/>
    </row>
    <row r="5230" spans="6:6" x14ac:dyDescent="0.25">
      <c r="F5230"/>
    </row>
    <row r="5231" spans="6:6" x14ac:dyDescent="0.25">
      <c r="F5231"/>
    </row>
    <row r="5232" spans="6:6" x14ac:dyDescent="0.25">
      <c r="F5232"/>
    </row>
    <row r="5233" spans="6:6" x14ac:dyDescent="0.25">
      <c r="F5233"/>
    </row>
    <row r="5234" spans="6:6" x14ac:dyDescent="0.25">
      <c r="F5234"/>
    </row>
    <row r="5235" spans="6:6" x14ac:dyDescent="0.25">
      <c r="F5235"/>
    </row>
    <row r="5236" spans="6:6" x14ac:dyDescent="0.25">
      <c r="F5236"/>
    </row>
    <row r="5237" spans="6:6" x14ac:dyDescent="0.25">
      <c r="F5237"/>
    </row>
    <row r="5238" spans="6:6" x14ac:dyDescent="0.25">
      <c r="F5238"/>
    </row>
    <row r="5239" spans="6:6" x14ac:dyDescent="0.25">
      <c r="F5239"/>
    </row>
    <row r="5240" spans="6:6" x14ac:dyDescent="0.25">
      <c r="F5240"/>
    </row>
    <row r="5241" spans="6:6" x14ac:dyDescent="0.25">
      <c r="F5241"/>
    </row>
    <row r="5242" spans="6:6" x14ac:dyDescent="0.25">
      <c r="F5242"/>
    </row>
    <row r="5243" spans="6:6" x14ac:dyDescent="0.25">
      <c r="F5243"/>
    </row>
    <row r="5244" spans="6:6" x14ac:dyDescent="0.25">
      <c r="F5244"/>
    </row>
    <row r="5245" spans="6:6" x14ac:dyDescent="0.25">
      <c r="F5245"/>
    </row>
    <row r="5246" spans="6:6" x14ac:dyDescent="0.25">
      <c r="F5246"/>
    </row>
    <row r="5247" spans="6:6" x14ac:dyDescent="0.25">
      <c r="F5247"/>
    </row>
    <row r="5248" spans="6:6" x14ac:dyDescent="0.25">
      <c r="F5248"/>
    </row>
    <row r="5249" spans="6:6" x14ac:dyDescent="0.25">
      <c r="F5249"/>
    </row>
    <row r="5250" spans="6:6" x14ac:dyDescent="0.25">
      <c r="F5250"/>
    </row>
    <row r="5251" spans="6:6" x14ac:dyDescent="0.25">
      <c r="F5251"/>
    </row>
    <row r="5252" spans="6:6" x14ac:dyDescent="0.25">
      <c r="F5252"/>
    </row>
    <row r="5253" spans="6:6" x14ac:dyDescent="0.25">
      <c r="F5253"/>
    </row>
    <row r="5254" spans="6:6" x14ac:dyDescent="0.25">
      <c r="F5254"/>
    </row>
    <row r="5255" spans="6:6" x14ac:dyDescent="0.25">
      <c r="F5255"/>
    </row>
    <row r="5256" spans="6:6" x14ac:dyDescent="0.25">
      <c r="F5256"/>
    </row>
    <row r="5257" spans="6:6" x14ac:dyDescent="0.25">
      <c r="F5257"/>
    </row>
    <row r="5258" spans="6:6" x14ac:dyDescent="0.25">
      <c r="F5258"/>
    </row>
    <row r="5259" spans="6:6" x14ac:dyDescent="0.25">
      <c r="F5259"/>
    </row>
    <row r="5260" spans="6:6" x14ac:dyDescent="0.25">
      <c r="F5260"/>
    </row>
    <row r="5261" spans="6:6" x14ac:dyDescent="0.25">
      <c r="F5261"/>
    </row>
    <row r="5262" spans="6:6" x14ac:dyDescent="0.25">
      <c r="F5262"/>
    </row>
    <row r="5263" spans="6:6" x14ac:dyDescent="0.25">
      <c r="F5263"/>
    </row>
    <row r="5264" spans="6:6" x14ac:dyDescent="0.25">
      <c r="F5264"/>
    </row>
    <row r="5265" spans="6:6" x14ac:dyDescent="0.25">
      <c r="F5265"/>
    </row>
    <row r="5266" spans="6:6" x14ac:dyDescent="0.25">
      <c r="F5266"/>
    </row>
    <row r="5267" spans="6:6" x14ac:dyDescent="0.25">
      <c r="F5267"/>
    </row>
    <row r="5268" spans="6:6" x14ac:dyDescent="0.25">
      <c r="F5268"/>
    </row>
    <row r="5269" spans="6:6" x14ac:dyDescent="0.25">
      <c r="F5269"/>
    </row>
    <row r="5270" spans="6:6" x14ac:dyDescent="0.25">
      <c r="F5270"/>
    </row>
    <row r="5271" spans="6:6" x14ac:dyDescent="0.25">
      <c r="F5271"/>
    </row>
    <row r="5272" spans="6:6" x14ac:dyDescent="0.25">
      <c r="F5272"/>
    </row>
    <row r="5273" spans="6:6" x14ac:dyDescent="0.25">
      <c r="F5273"/>
    </row>
    <row r="5274" spans="6:6" x14ac:dyDescent="0.25">
      <c r="F5274"/>
    </row>
    <row r="5275" spans="6:6" x14ac:dyDescent="0.25">
      <c r="F5275"/>
    </row>
    <row r="5276" spans="6:6" x14ac:dyDescent="0.25">
      <c r="F5276"/>
    </row>
    <row r="5277" spans="6:6" x14ac:dyDescent="0.25">
      <c r="F5277"/>
    </row>
    <row r="5278" spans="6:6" x14ac:dyDescent="0.25">
      <c r="F5278"/>
    </row>
    <row r="5279" spans="6:6" x14ac:dyDescent="0.25">
      <c r="F5279"/>
    </row>
    <row r="5280" spans="6:6" x14ac:dyDescent="0.25">
      <c r="F5280"/>
    </row>
    <row r="5281" spans="6:6" x14ac:dyDescent="0.25">
      <c r="F5281"/>
    </row>
    <row r="5282" spans="6:6" x14ac:dyDescent="0.25">
      <c r="F5282"/>
    </row>
    <row r="5283" spans="6:6" x14ac:dyDescent="0.25">
      <c r="F5283"/>
    </row>
    <row r="5284" spans="6:6" x14ac:dyDescent="0.25">
      <c r="F5284"/>
    </row>
    <row r="5285" spans="6:6" x14ac:dyDescent="0.25">
      <c r="F5285"/>
    </row>
    <row r="5286" spans="6:6" x14ac:dyDescent="0.25">
      <c r="F5286"/>
    </row>
    <row r="5287" spans="6:6" x14ac:dyDescent="0.25">
      <c r="F5287"/>
    </row>
    <row r="5288" spans="6:6" x14ac:dyDescent="0.25">
      <c r="F5288"/>
    </row>
    <row r="5289" spans="6:6" x14ac:dyDescent="0.25">
      <c r="F5289"/>
    </row>
    <row r="5290" spans="6:6" x14ac:dyDescent="0.25">
      <c r="F5290"/>
    </row>
    <row r="5291" spans="6:6" x14ac:dyDescent="0.25">
      <c r="F5291"/>
    </row>
    <row r="5292" spans="6:6" x14ac:dyDescent="0.25">
      <c r="F5292"/>
    </row>
    <row r="5293" spans="6:6" x14ac:dyDescent="0.25">
      <c r="F5293"/>
    </row>
    <row r="5294" spans="6:6" x14ac:dyDescent="0.25">
      <c r="F5294"/>
    </row>
    <row r="5295" spans="6:6" x14ac:dyDescent="0.25">
      <c r="F5295"/>
    </row>
    <row r="5296" spans="6:6" x14ac:dyDescent="0.25">
      <c r="F5296"/>
    </row>
    <row r="5297" spans="6:6" x14ac:dyDescent="0.25">
      <c r="F5297"/>
    </row>
    <row r="5298" spans="6:6" x14ac:dyDescent="0.25">
      <c r="F5298"/>
    </row>
    <row r="5299" spans="6:6" x14ac:dyDescent="0.25">
      <c r="F5299"/>
    </row>
    <row r="5300" spans="6:6" x14ac:dyDescent="0.25">
      <c r="F5300"/>
    </row>
    <row r="5301" spans="6:6" x14ac:dyDescent="0.25">
      <c r="F5301"/>
    </row>
    <row r="5302" spans="6:6" x14ac:dyDescent="0.25">
      <c r="F5302"/>
    </row>
    <row r="5303" spans="6:6" x14ac:dyDescent="0.25">
      <c r="F5303"/>
    </row>
    <row r="5304" spans="6:6" x14ac:dyDescent="0.25">
      <c r="F5304"/>
    </row>
    <row r="5305" spans="6:6" x14ac:dyDescent="0.25">
      <c r="F5305"/>
    </row>
    <row r="5306" spans="6:6" x14ac:dyDescent="0.25">
      <c r="F5306"/>
    </row>
    <row r="5307" spans="6:6" x14ac:dyDescent="0.25">
      <c r="F5307"/>
    </row>
    <row r="5308" spans="6:6" x14ac:dyDescent="0.25">
      <c r="F5308"/>
    </row>
    <row r="5309" spans="6:6" x14ac:dyDescent="0.25">
      <c r="F5309"/>
    </row>
    <row r="5310" spans="6:6" x14ac:dyDescent="0.25">
      <c r="F5310"/>
    </row>
    <row r="5311" spans="6:6" x14ac:dyDescent="0.25">
      <c r="F5311"/>
    </row>
    <row r="5312" spans="6:6" x14ac:dyDescent="0.25">
      <c r="F5312"/>
    </row>
    <row r="5313" spans="6:6" x14ac:dyDescent="0.25">
      <c r="F5313"/>
    </row>
    <row r="5314" spans="6:6" x14ac:dyDescent="0.25">
      <c r="F5314"/>
    </row>
    <row r="5315" spans="6:6" x14ac:dyDescent="0.25">
      <c r="F5315"/>
    </row>
    <row r="5316" spans="6:6" x14ac:dyDescent="0.25">
      <c r="F5316"/>
    </row>
    <row r="5317" spans="6:6" x14ac:dyDescent="0.25">
      <c r="F5317"/>
    </row>
    <row r="5318" spans="6:6" x14ac:dyDescent="0.25">
      <c r="F5318"/>
    </row>
    <row r="5319" spans="6:6" x14ac:dyDescent="0.25">
      <c r="F5319"/>
    </row>
    <row r="5320" spans="6:6" x14ac:dyDescent="0.25">
      <c r="F5320"/>
    </row>
    <row r="5321" spans="6:6" x14ac:dyDescent="0.25">
      <c r="F5321"/>
    </row>
    <row r="5322" spans="6:6" x14ac:dyDescent="0.25">
      <c r="F5322"/>
    </row>
    <row r="5323" spans="6:6" x14ac:dyDescent="0.25">
      <c r="F5323"/>
    </row>
    <row r="5324" spans="6:6" x14ac:dyDescent="0.25">
      <c r="F5324"/>
    </row>
    <row r="5325" spans="6:6" x14ac:dyDescent="0.25">
      <c r="F5325"/>
    </row>
    <row r="5326" spans="6:6" x14ac:dyDescent="0.25">
      <c r="F5326"/>
    </row>
    <row r="5327" spans="6:6" x14ac:dyDescent="0.25">
      <c r="F5327"/>
    </row>
    <row r="5328" spans="6:6" x14ac:dyDescent="0.25">
      <c r="F5328"/>
    </row>
    <row r="5329" spans="6:6" x14ac:dyDescent="0.25">
      <c r="F5329"/>
    </row>
    <row r="5330" spans="6:6" x14ac:dyDescent="0.25">
      <c r="F5330"/>
    </row>
    <row r="5331" spans="6:6" x14ac:dyDescent="0.25">
      <c r="F5331"/>
    </row>
    <row r="5332" spans="6:6" x14ac:dyDescent="0.25">
      <c r="F5332"/>
    </row>
    <row r="5333" spans="6:6" x14ac:dyDescent="0.25">
      <c r="F5333"/>
    </row>
    <row r="5334" spans="6:6" x14ac:dyDescent="0.25">
      <c r="F5334"/>
    </row>
    <row r="5335" spans="6:6" x14ac:dyDescent="0.25">
      <c r="F5335"/>
    </row>
    <row r="5336" spans="6:6" x14ac:dyDescent="0.25">
      <c r="F5336"/>
    </row>
    <row r="5337" spans="6:6" x14ac:dyDescent="0.25">
      <c r="F5337"/>
    </row>
    <row r="5338" spans="6:6" x14ac:dyDescent="0.25">
      <c r="F5338"/>
    </row>
    <row r="5339" spans="6:6" x14ac:dyDescent="0.25">
      <c r="F5339"/>
    </row>
    <row r="5340" spans="6:6" x14ac:dyDescent="0.25">
      <c r="F5340"/>
    </row>
    <row r="5341" spans="6:6" x14ac:dyDescent="0.25">
      <c r="F5341"/>
    </row>
    <row r="5342" spans="6:6" x14ac:dyDescent="0.25">
      <c r="F5342"/>
    </row>
    <row r="5343" spans="6:6" x14ac:dyDescent="0.25">
      <c r="F5343"/>
    </row>
    <row r="5344" spans="6:6" x14ac:dyDescent="0.25">
      <c r="F5344"/>
    </row>
    <row r="5345" spans="6:6" x14ac:dyDescent="0.25">
      <c r="F5345"/>
    </row>
    <row r="5346" spans="6:6" x14ac:dyDescent="0.25">
      <c r="F5346"/>
    </row>
    <row r="5347" spans="6:6" x14ac:dyDescent="0.25">
      <c r="F5347"/>
    </row>
    <row r="5348" spans="6:6" x14ac:dyDescent="0.25">
      <c r="F5348"/>
    </row>
    <row r="5349" spans="6:6" x14ac:dyDescent="0.25">
      <c r="F5349"/>
    </row>
    <row r="5350" spans="6:6" x14ac:dyDescent="0.25">
      <c r="F5350"/>
    </row>
    <row r="5351" spans="6:6" x14ac:dyDescent="0.25">
      <c r="F5351"/>
    </row>
    <row r="5352" spans="6:6" x14ac:dyDescent="0.25">
      <c r="F5352"/>
    </row>
    <row r="5353" spans="6:6" x14ac:dyDescent="0.25">
      <c r="F5353"/>
    </row>
    <row r="5354" spans="6:6" x14ac:dyDescent="0.25">
      <c r="F5354"/>
    </row>
    <row r="5355" spans="6:6" x14ac:dyDescent="0.25">
      <c r="F5355"/>
    </row>
    <row r="5356" spans="6:6" x14ac:dyDescent="0.25">
      <c r="F5356"/>
    </row>
    <row r="5357" spans="6:6" x14ac:dyDescent="0.25">
      <c r="F5357"/>
    </row>
    <row r="5358" spans="6:6" x14ac:dyDescent="0.25">
      <c r="F5358"/>
    </row>
    <row r="5359" spans="6:6" x14ac:dyDescent="0.25">
      <c r="F5359"/>
    </row>
    <row r="5360" spans="6:6" x14ac:dyDescent="0.25">
      <c r="F5360"/>
    </row>
    <row r="5361" spans="6:6" x14ac:dyDescent="0.25">
      <c r="F5361"/>
    </row>
    <row r="5362" spans="6:6" x14ac:dyDescent="0.25">
      <c r="F5362"/>
    </row>
    <row r="5363" spans="6:6" x14ac:dyDescent="0.25">
      <c r="F5363"/>
    </row>
    <row r="5364" spans="6:6" x14ac:dyDescent="0.25">
      <c r="F5364"/>
    </row>
    <row r="5365" spans="6:6" x14ac:dyDescent="0.25">
      <c r="F5365"/>
    </row>
    <row r="5366" spans="6:6" x14ac:dyDescent="0.25">
      <c r="F5366"/>
    </row>
    <row r="5367" spans="6:6" x14ac:dyDescent="0.25">
      <c r="F5367"/>
    </row>
    <row r="5368" spans="6:6" x14ac:dyDescent="0.25">
      <c r="F5368"/>
    </row>
    <row r="5369" spans="6:6" x14ac:dyDescent="0.25">
      <c r="F5369"/>
    </row>
    <row r="5370" spans="6:6" x14ac:dyDescent="0.25">
      <c r="F5370"/>
    </row>
    <row r="5371" spans="6:6" x14ac:dyDescent="0.25">
      <c r="F5371"/>
    </row>
    <row r="5372" spans="6:6" x14ac:dyDescent="0.25">
      <c r="F5372"/>
    </row>
    <row r="5373" spans="6:6" x14ac:dyDescent="0.25">
      <c r="F5373"/>
    </row>
    <row r="5374" spans="6:6" x14ac:dyDescent="0.25">
      <c r="F5374"/>
    </row>
    <row r="5375" spans="6:6" x14ac:dyDescent="0.25">
      <c r="F5375"/>
    </row>
    <row r="5376" spans="6:6" x14ac:dyDescent="0.25">
      <c r="F5376"/>
    </row>
    <row r="5377" spans="6:6" x14ac:dyDescent="0.25">
      <c r="F5377"/>
    </row>
    <row r="5378" spans="6:6" x14ac:dyDescent="0.25">
      <c r="F5378"/>
    </row>
    <row r="5379" spans="6:6" x14ac:dyDescent="0.25">
      <c r="F5379"/>
    </row>
    <row r="5380" spans="6:6" x14ac:dyDescent="0.25">
      <c r="F5380"/>
    </row>
    <row r="5381" spans="6:6" x14ac:dyDescent="0.25">
      <c r="F5381"/>
    </row>
    <row r="5382" spans="6:6" x14ac:dyDescent="0.25">
      <c r="F5382"/>
    </row>
    <row r="5383" spans="6:6" x14ac:dyDescent="0.25">
      <c r="F5383"/>
    </row>
    <row r="5384" spans="6:6" x14ac:dyDescent="0.25">
      <c r="F5384"/>
    </row>
    <row r="5385" spans="6:6" x14ac:dyDescent="0.25">
      <c r="F5385"/>
    </row>
    <row r="5386" spans="6:6" x14ac:dyDescent="0.25">
      <c r="F5386"/>
    </row>
    <row r="5387" spans="6:6" x14ac:dyDescent="0.25">
      <c r="F5387"/>
    </row>
    <row r="5388" spans="6:6" x14ac:dyDescent="0.25">
      <c r="F5388"/>
    </row>
    <row r="5389" spans="6:6" x14ac:dyDescent="0.25">
      <c r="F5389"/>
    </row>
    <row r="5390" spans="6:6" x14ac:dyDescent="0.25">
      <c r="F5390"/>
    </row>
    <row r="5391" spans="6:6" x14ac:dyDescent="0.25">
      <c r="F5391"/>
    </row>
    <row r="5392" spans="6:6" x14ac:dyDescent="0.25">
      <c r="F5392"/>
    </row>
    <row r="5393" spans="6:6" x14ac:dyDescent="0.25">
      <c r="F5393"/>
    </row>
    <row r="5394" spans="6:6" x14ac:dyDescent="0.25">
      <c r="F5394"/>
    </row>
    <row r="5395" spans="6:6" x14ac:dyDescent="0.25">
      <c r="F5395"/>
    </row>
    <row r="5396" spans="6:6" x14ac:dyDescent="0.25">
      <c r="F5396"/>
    </row>
    <row r="5397" spans="6:6" x14ac:dyDescent="0.25">
      <c r="F5397"/>
    </row>
    <row r="5398" spans="6:6" x14ac:dyDescent="0.25">
      <c r="F5398"/>
    </row>
    <row r="5399" spans="6:6" x14ac:dyDescent="0.25">
      <c r="F5399"/>
    </row>
    <row r="5400" spans="6:6" x14ac:dyDescent="0.25">
      <c r="F5400"/>
    </row>
    <row r="5401" spans="6:6" x14ac:dyDescent="0.25">
      <c r="F5401"/>
    </row>
    <row r="5402" spans="6:6" x14ac:dyDescent="0.25">
      <c r="F5402"/>
    </row>
    <row r="5403" spans="6:6" x14ac:dyDescent="0.25">
      <c r="F5403"/>
    </row>
    <row r="5404" spans="6:6" x14ac:dyDescent="0.25">
      <c r="F5404"/>
    </row>
    <row r="5405" spans="6:6" x14ac:dyDescent="0.25">
      <c r="F5405"/>
    </row>
    <row r="5406" spans="6:6" x14ac:dyDescent="0.25">
      <c r="F5406"/>
    </row>
    <row r="5407" spans="6:6" x14ac:dyDescent="0.25">
      <c r="F5407"/>
    </row>
    <row r="5408" spans="6:6" x14ac:dyDescent="0.25">
      <c r="F5408"/>
    </row>
    <row r="5409" spans="6:6" x14ac:dyDescent="0.25">
      <c r="F5409"/>
    </row>
    <row r="5410" spans="6:6" x14ac:dyDescent="0.25">
      <c r="F5410"/>
    </row>
    <row r="5411" spans="6:6" x14ac:dyDescent="0.25">
      <c r="F5411"/>
    </row>
    <row r="5412" spans="6:6" x14ac:dyDescent="0.25">
      <c r="F5412"/>
    </row>
    <row r="5413" spans="6:6" x14ac:dyDescent="0.25">
      <c r="F5413"/>
    </row>
    <row r="5414" spans="6:6" x14ac:dyDescent="0.25">
      <c r="F5414"/>
    </row>
    <row r="5415" spans="6:6" x14ac:dyDescent="0.25">
      <c r="F5415"/>
    </row>
    <row r="5416" spans="6:6" x14ac:dyDescent="0.25">
      <c r="F5416"/>
    </row>
    <row r="5417" spans="6:6" x14ac:dyDescent="0.25">
      <c r="F5417"/>
    </row>
    <row r="5418" spans="6:6" x14ac:dyDescent="0.25">
      <c r="F5418"/>
    </row>
    <row r="5419" spans="6:6" x14ac:dyDescent="0.25">
      <c r="F5419"/>
    </row>
    <row r="5420" spans="6:6" x14ac:dyDescent="0.25">
      <c r="F5420"/>
    </row>
    <row r="5421" spans="6:6" x14ac:dyDescent="0.25">
      <c r="F5421"/>
    </row>
    <row r="5422" spans="6:6" x14ac:dyDescent="0.25">
      <c r="F5422"/>
    </row>
    <row r="5423" spans="6:6" x14ac:dyDescent="0.25">
      <c r="F5423"/>
    </row>
    <row r="5424" spans="6:6" x14ac:dyDescent="0.25">
      <c r="F5424"/>
    </row>
    <row r="5425" spans="6:6" x14ac:dyDescent="0.25">
      <c r="F5425"/>
    </row>
    <row r="5426" spans="6:6" x14ac:dyDescent="0.25">
      <c r="F5426"/>
    </row>
    <row r="5427" spans="6:6" x14ac:dyDescent="0.25">
      <c r="F5427"/>
    </row>
    <row r="5428" spans="6:6" x14ac:dyDescent="0.25">
      <c r="F5428"/>
    </row>
    <row r="5429" spans="6:6" x14ac:dyDescent="0.25">
      <c r="F5429"/>
    </row>
    <row r="5430" spans="6:6" x14ac:dyDescent="0.25">
      <c r="F5430"/>
    </row>
    <row r="5431" spans="6:6" x14ac:dyDescent="0.25">
      <c r="F5431"/>
    </row>
    <row r="5432" spans="6:6" x14ac:dyDescent="0.25">
      <c r="F5432"/>
    </row>
    <row r="5433" spans="6:6" x14ac:dyDescent="0.25">
      <c r="F5433"/>
    </row>
    <row r="5434" spans="6:6" x14ac:dyDescent="0.25">
      <c r="F5434"/>
    </row>
    <row r="5435" spans="6:6" x14ac:dyDescent="0.25">
      <c r="F5435"/>
    </row>
    <row r="5436" spans="6:6" x14ac:dyDescent="0.25">
      <c r="F5436"/>
    </row>
    <row r="5437" spans="6:6" x14ac:dyDescent="0.25">
      <c r="F5437"/>
    </row>
    <row r="5438" spans="6:6" x14ac:dyDescent="0.25">
      <c r="F5438"/>
    </row>
    <row r="5439" spans="6:6" x14ac:dyDescent="0.25">
      <c r="F5439"/>
    </row>
    <row r="5440" spans="6:6" x14ac:dyDescent="0.25">
      <c r="F5440"/>
    </row>
    <row r="5441" spans="6:6" x14ac:dyDescent="0.25">
      <c r="F5441"/>
    </row>
    <row r="5442" spans="6:6" x14ac:dyDescent="0.25">
      <c r="F5442"/>
    </row>
    <row r="5443" spans="6:6" x14ac:dyDescent="0.25">
      <c r="F5443"/>
    </row>
    <row r="5444" spans="6:6" x14ac:dyDescent="0.25">
      <c r="F5444"/>
    </row>
    <row r="5445" spans="6:6" x14ac:dyDescent="0.25">
      <c r="F5445"/>
    </row>
    <row r="5446" spans="6:6" x14ac:dyDescent="0.25">
      <c r="F5446"/>
    </row>
    <row r="5447" spans="6:6" x14ac:dyDescent="0.25">
      <c r="F5447"/>
    </row>
    <row r="5448" spans="6:6" x14ac:dyDescent="0.25">
      <c r="F5448"/>
    </row>
    <row r="5449" spans="6:6" x14ac:dyDescent="0.25">
      <c r="F5449"/>
    </row>
    <row r="5450" spans="6:6" x14ac:dyDescent="0.25">
      <c r="F5450"/>
    </row>
    <row r="5451" spans="6:6" x14ac:dyDescent="0.25">
      <c r="F5451"/>
    </row>
    <row r="5452" spans="6:6" x14ac:dyDescent="0.25">
      <c r="F5452"/>
    </row>
    <row r="5453" spans="6:6" x14ac:dyDescent="0.25">
      <c r="F5453"/>
    </row>
    <row r="5454" spans="6:6" x14ac:dyDescent="0.25">
      <c r="F5454"/>
    </row>
    <row r="5455" spans="6:6" x14ac:dyDescent="0.25">
      <c r="F5455"/>
    </row>
    <row r="5456" spans="6:6" x14ac:dyDescent="0.25">
      <c r="F5456"/>
    </row>
    <row r="5457" spans="6:6" x14ac:dyDescent="0.25">
      <c r="F5457"/>
    </row>
    <row r="5458" spans="6:6" x14ac:dyDescent="0.25">
      <c r="F5458"/>
    </row>
    <row r="5459" spans="6:6" x14ac:dyDescent="0.25">
      <c r="F5459"/>
    </row>
    <row r="5460" spans="6:6" x14ac:dyDescent="0.25">
      <c r="F5460"/>
    </row>
    <row r="5461" spans="6:6" x14ac:dyDescent="0.25">
      <c r="F5461"/>
    </row>
    <row r="5462" spans="6:6" x14ac:dyDescent="0.25">
      <c r="F5462"/>
    </row>
    <row r="5463" spans="6:6" x14ac:dyDescent="0.25">
      <c r="F5463"/>
    </row>
    <row r="5464" spans="6:6" x14ac:dyDescent="0.25">
      <c r="F5464"/>
    </row>
    <row r="5465" spans="6:6" x14ac:dyDescent="0.25">
      <c r="F5465"/>
    </row>
    <row r="5466" spans="6:6" x14ac:dyDescent="0.25">
      <c r="F5466"/>
    </row>
    <row r="5467" spans="6:6" x14ac:dyDescent="0.25">
      <c r="F5467"/>
    </row>
    <row r="5468" spans="6:6" x14ac:dyDescent="0.25">
      <c r="F5468"/>
    </row>
    <row r="5469" spans="6:6" x14ac:dyDescent="0.25">
      <c r="F5469"/>
    </row>
    <row r="5470" spans="6:6" x14ac:dyDescent="0.25">
      <c r="F5470"/>
    </row>
    <row r="5471" spans="6:6" x14ac:dyDescent="0.25">
      <c r="F5471"/>
    </row>
    <row r="5472" spans="6:6" x14ac:dyDescent="0.25">
      <c r="F5472"/>
    </row>
    <row r="5473" spans="6:6" x14ac:dyDescent="0.25">
      <c r="F5473"/>
    </row>
    <row r="5474" spans="6:6" x14ac:dyDescent="0.25">
      <c r="F5474"/>
    </row>
    <row r="5475" spans="6:6" x14ac:dyDescent="0.25">
      <c r="F5475"/>
    </row>
    <row r="5476" spans="6:6" x14ac:dyDescent="0.25">
      <c r="F5476"/>
    </row>
    <row r="5477" spans="6:6" x14ac:dyDescent="0.25">
      <c r="F5477"/>
    </row>
    <row r="5478" spans="6:6" x14ac:dyDescent="0.25">
      <c r="F5478"/>
    </row>
    <row r="5479" spans="6:6" x14ac:dyDescent="0.25">
      <c r="F5479"/>
    </row>
    <row r="5480" spans="6:6" x14ac:dyDescent="0.25">
      <c r="F5480"/>
    </row>
    <row r="5481" spans="6:6" x14ac:dyDescent="0.25">
      <c r="F5481"/>
    </row>
    <row r="5482" spans="6:6" x14ac:dyDescent="0.25">
      <c r="F5482"/>
    </row>
    <row r="5483" spans="6:6" x14ac:dyDescent="0.25">
      <c r="F5483"/>
    </row>
    <row r="5484" spans="6:6" x14ac:dyDescent="0.25">
      <c r="F5484"/>
    </row>
    <row r="5485" spans="6:6" x14ac:dyDescent="0.25">
      <c r="F5485"/>
    </row>
    <row r="5486" spans="6:6" x14ac:dyDescent="0.25">
      <c r="F5486"/>
    </row>
    <row r="5487" spans="6:6" x14ac:dyDescent="0.25">
      <c r="F5487"/>
    </row>
    <row r="5488" spans="6:6" x14ac:dyDescent="0.25">
      <c r="F5488"/>
    </row>
    <row r="5489" spans="6:6" x14ac:dyDescent="0.25">
      <c r="F5489"/>
    </row>
    <row r="5490" spans="6:6" x14ac:dyDescent="0.25">
      <c r="F5490"/>
    </row>
    <row r="5491" spans="6:6" x14ac:dyDescent="0.25">
      <c r="F5491"/>
    </row>
    <row r="5492" spans="6:6" x14ac:dyDescent="0.25">
      <c r="F5492"/>
    </row>
    <row r="5493" spans="6:6" x14ac:dyDescent="0.25">
      <c r="F5493"/>
    </row>
    <row r="5494" spans="6:6" x14ac:dyDescent="0.25">
      <c r="F5494"/>
    </row>
    <row r="5495" spans="6:6" x14ac:dyDescent="0.25">
      <c r="F5495"/>
    </row>
    <row r="5496" spans="6:6" x14ac:dyDescent="0.25">
      <c r="F5496"/>
    </row>
    <row r="5497" spans="6:6" x14ac:dyDescent="0.25">
      <c r="F5497"/>
    </row>
    <row r="5498" spans="6:6" x14ac:dyDescent="0.25">
      <c r="F5498"/>
    </row>
    <row r="5499" spans="6:6" x14ac:dyDescent="0.25">
      <c r="F5499"/>
    </row>
    <row r="5500" spans="6:6" x14ac:dyDescent="0.25">
      <c r="F5500"/>
    </row>
    <row r="5501" spans="6:6" x14ac:dyDescent="0.25">
      <c r="F5501"/>
    </row>
    <row r="5502" spans="6:6" x14ac:dyDescent="0.25">
      <c r="F5502"/>
    </row>
    <row r="5503" spans="6:6" x14ac:dyDescent="0.25">
      <c r="F5503"/>
    </row>
    <row r="5504" spans="6:6" x14ac:dyDescent="0.25">
      <c r="F5504"/>
    </row>
    <row r="5505" spans="6:6" x14ac:dyDescent="0.25">
      <c r="F5505"/>
    </row>
    <row r="5506" spans="6:6" x14ac:dyDescent="0.25">
      <c r="F5506"/>
    </row>
    <row r="5507" spans="6:6" x14ac:dyDescent="0.25">
      <c r="F5507"/>
    </row>
    <row r="5508" spans="6:6" x14ac:dyDescent="0.25">
      <c r="F5508"/>
    </row>
    <row r="5509" spans="6:6" x14ac:dyDescent="0.25">
      <c r="F5509"/>
    </row>
    <row r="5510" spans="6:6" x14ac:dyDescent="0.25">
      <c r="F5510"/>
    </row>
    <row r="5511" spans="6:6" x14ac:dyDescent="0.25">
      <c r="F5511"/>
    </row>
    <row r="5512" spans="6:6" x14ac:dyDescent="0.25">
      <c r="F5512"/>
    </row>
    <row r="5513" spans="6:6" x14ac:dyDescent="0.25">
      <c r="F5513"/>
    </row>
    <row r="5514" spans="6:6" x14ac:dyDescent="0.25">
      <c r="F5514"/>
    </row>
    <row r="5515" spans="6:6" x14ac:dyDescent="0.25">
      <c r="F5515"/>
    </row>
    <row r="5516" spans="6:6" x14ac:dyDescent="0.25">
      <c r="F5516"/>
    </row>
    <row r="5517" spans="6:6" x14ac:dyDescent="0.25">
      <c r="F5517"/>
    </row>
    <row r="5518" spans="6:6" x14ac:dyDescent="0.25">
      <c r="F5518"/>
    </row>
    <row r="5519" spans="6:6" x14ac:dyDescent="0.25">
      <c r="F5519"/>
    </row>
    <row r="5520" spans="6:6" x14ac:dyDescent="0.25">
      <c r="F5520"/>
    </row>
    <row r="5521" spans="6:6" x14ac:dyDescent="0.25">
      <c r="F5521"/>
    </row>
    <row r="5522" spans="6:6" x14ac:dyDescent="0.25">
      <c r="F5522"/>
    </row>
    <row r="5523" spans="6:6" x14ac:dyDescent="0.25">
      <c r="F5523"/>
    </row>
    <row r="5524" spans="6:6" x14ac:dyDescent="0.25">
      <c r="F5524"/>
    </row>
    <row r="5525" spans="6:6" x14ac:dyDescent="0.25">
      <c r="F5525"/>
    </row>
    <row r="5526" spans="6:6" x14ac:dyDescent="0.25">
      <c r="F5526"/>
    </row>
    <row r="5527" spans="6:6" x14ac:dyDescent="0.25">
      <c r="F5527"/>
    </row>
    <row r="5528" spans="6:6" x14ac:dyDescent="0.25">
      <c r="F5528"/>
    </row>
    <row r="5529" spans="6:6" x14ac:dyDescent="0.25">
      <c r="F5529"/>
    </row>
    <row r="5530" spans="6:6" x14ac:dyDescent="0.25">
      <c r="F5530"/>
    </row>
    <row r="5531" spans="6:6" x14ac:dyDescent="0.25">
      <c r="F5531"/>
    </row>
    <row r="5532" spans="6:6" x14ac:dyDescent="0.25">
      <c r="F5532"/>
    </row>
    <row r="5533" spans="6:6" x14ac:dyDescent="0.25">
      <c r="F5533"/>
    </row>
    <row r="5534" spans="6:6" x14ac:dyDescent="0.25">
      <c r="F5534"/>
    </row>
    <row r="5535" spans="6:6" x14ac:dyDescent="0.25">
      <c r="F5535"/>
    </row>
    <row r="5536" spans="6:6" x14ac:dyDescent="0.25">
      <c r="F5536"/>
    </row>
    <row r="5537" spans="6:6" x14ac:dyDescent="0.25">
      <c r="F5537"/>
    </row>
    <row r="5538" spans="6:6" x14ac:dyDescent="0.25">
      <c r="F5538"/>
    </row>
    <row r="5539" spans="6:6" x14ac:dyDescent="0.25">
      <c r="F5539"/>
    </row>
    <row r="5540" spans="6:6" x14ac:dyDescent="0.25">
      <c r="F5540"/>
    </row>
    <row r="5541" spans="6:6" x14ac:dyDescent="0.25">
      <c r="F5541"/>
    </row>
    <row r="5542" spans="6:6" x14ac:dyDescent="0.25">
      <c r="F5542"/>
    </row>
    <row r="5543" spans="6:6" x14ac:dyDescent="0.25">
      <c r="F5543"/>
    </row>
    <row r="5544" spans="6:6" x14ac:dyDescent="0.25">
      <c r="F5544"/>
    </row>
    <row r="5545" spans="6:6" x14ac:dyDescent="0.25">
      <c r="F5545"/>
    </row>
    <row r="5546" spans="6:6" x14ac:dyDescent="0.25">
      <c r="F5546"/>
    </row>
    <row r="5547" spans="6:6" x14ac:dyDescent="0.25">
      <c r="F5547"/>
    </row>
    <row r="5548" spans="6:6" x14ac:dyDescent="0.25">
      <c r="F5548"/>
    </row>
    <row r="5549" spans="6:6" x14ac:dyDescent="0.25">
      <c r="F5549"/>
    </row>
    <row r="5550" spans="6:6" x14ac:dyDescent="0.25">
      <c r="F5550"/>
    </row>
    <row r="5551" spans="6:6" x14ac:dyDescent="0.25">
      <c r="F5551"/>
    </row>
    <row r="5552" spans="6:6" x14ac:dyDescent="0.25">
      <c r="F5552"/>
    </row>
    <row r="5553" spans="6:6" x14ac:dyDescent="0.25">
      <c r="F5553"/>
    </row>
    <row r="5554" spans="6:6" x14ac:dyDescent="0.25">
      <c r="F5554"/>
    </row>
    <row r="5555" spans="6:6" x14ac:dyDescent="0.25">
      <c r="F5555"/>
    </row>
    <row r="5556" spans="6:6" x14ac:dyDescent="0.25">
      <c r="F5556"/>
    </row>
    <row r="5557" spans="6:6" x14ac:dyDescent="0.25">
      <c r="F5557"/>
    </row>
    <row r="5558" spans="6:6" x14ac:dyDescent="0.25">
      <c r="F5558"/>
    </row>
    <row r="5559" spans="6:6" x14ac:dyDescent="0.25">
      <c r="F5559"/>
    </row>
    <row r="5560" spans="6:6" x14ac:dyDescent="0.25">
      <c r="F5560"/>
    </row>
    <row r="5561" spans="6:6" x14ac:dyDescent="0.25">
      <c r="F5561"/>
    </row>
    <row r="5562" spans="6:6" x14ac:dyDescent="0.25">
      <c r="F5562"/>
    </row>
    <row r="5563" spans="6:6" x14ac:dyDescent="0.25">
      <c r="F5563"/>
    </row>
    <row r="5564" spans="6:6" x14ac:dyDescent="0.25">
      <c r="F5564"/>
    </row>
    <row r="5565" spans="6:6" x14ac:dyDescent="0.25">
      <c r="F5565"/>
    </row>
    <row r="5566" spans="6:6" x14ac:dyDescent="0.25">
      <c r="F5566"/>
    </row>
    <row r="5567" spans="6:6" x14ac:dyDescent="0.25">
      <c r="F5567"/>
    </row>
    <row r="5568" spans="6:6" x14ac:dyDescent="0.25">
      <c r="F5568"/>
    </row>
    <row r="5569" spans="6:6" x14ac:dyDescent="0.25">
      <c r="F5569"/>
    </row>
    <row r="5570" spans="6:6" x14ac:dyDescent="0.25">
      <c r="F5570"/>
    </row>
    <row r="5571" spans="6:6" x14ac:dyDescent="0.25">
      <c r="F5571"/>
    </row>
    <row r="5572" spans="6:6" x14ac:dyDescent="0.25">
      <c r="F5572"/>
    </row>
    <row r="5573" spans="6:6" x14ac:dyDescent="0.25">
      <c r="F5573"/>
    </row>
    <row r="5574" spans="6:6" x14ac:dyDescent="0.25">
      <c r="F5574"/>
    </row>
    <row r="5575" spans="6:6" x14ac:dyDescent="0.25">
      <c r="F5575"/>
    </row>
    <row r="5576" spans="6:6" x14ac:dyDescent="0.25">
      <c r="F5576"/>
    </row>
    <row r="5577" spans="6:6" x14ac:dyDescent="0.25">
      <c r="F5577"/>
    </row>
    <row r="5578" spans="6:6" x14ac:dyDescent="0.25">
      <c r="F5578"/>
    </row>
    <row r="5579" spans="6:6" x14ac:dyDescent="0.25">
      <c r="F5579"/>
    </row>
    <row r="5580" spans="6:6" x14ac:dyDescent="0.25">
      <c r="F5580"/>
    </row>
    <row r="5581" spans="6:6" x14ac:dyDescent="0.25">
      <c r="F5581"/>
    </row>
    <row r="5582" spans="6:6" x14ac:dyDescent="0.25">
      <c r="F5582"/>
    </row>
    <row r="5583" spans="6:6" x14ac:dyDescent="0.25">
      <c r="F5583"/>
    </row>
    <row r="5584" spans="6:6" x14ac:dyDescent="0.25">
      <c r="F5584"/>
    </row>
    <row r="5585" spans="6:6" x14ac:dyDescent="0.25">
      <c r="F5585"/>
    </row>
    <row r="5586" spans="6:6" x14ac:dyDescent="0.25">
      <c r="F5586"/>
    </row>
    <row r="5587" spans="6:6" x14ac:dyDescent="0.25">
      <c r="F5587"/>
    </row>
    <row r="5588" spans="6:6" x14ac:dyDescent="0.25">
      <c r="F5588"/>
    </row>
    <row r="5589" spans="6:6" x14ac:dyDescent="0.25">
      <c r="F5589"/>
    </row>
    <row r="5590" spans="6:6" x14ac:dyDescent="0.25">
      <c r="F5590"/>
    </row>
    <row r="5591" spans="6:6" x14ac:dyDescent="0.25">
      <c r="F5591"/>
    </row>
    <row r="5592" spans="6:6" x14ac:dyDescent="0.25">
      <c r="F5592"/>
    </row>
    <row r="5593" spans="6:6" x14ac:dyDescent="0.25">
      <c r="F5593"/>
    </row>
    <row r="5594" spans="6:6" x14ac:dyDescent="0.25">
      <c r="F5594"/>
    </row>
    <row r="5595" spans="6:6" x14ac:dyDescent="0.25">
      <c r="F5595"/>
    </row>
    <row r="5596" spans="6:6" x14ac:dyDescent="0.25">
      <c r="F5596"/>
    </row>
    <row r="5597" spans="6:6" x14ac:dyDescent="0.25">
      <c r="F5597"/>
    </row>
    <row r="5598" spans="6:6" x14ac:dyDescent="0.25">
      <c r="F5598"/>
    </row>
    <row r="5599" spans="6:6" x14ac:dyDescent="0.25">
      <c r="F5599"/>
    </row>
    <row r="5600" spans="6:6" x14ac:dyDescent="0.25">
      <c r="F5600"/>
    </row>
    <row r="5601" spans="6:6" x14ac:dyDescent="0.25">
      <c r="F5601"/>
    </row>
    <row r="5602" spans="6:6" x14ac:dyDescent="0.25">
      <c r="F5602"/>
    </row>
    <row r="5603" spans="6:6" x14ac:dyDescent="0.25">
      <c r="F5603"/>
    </row>
    <row r="5604" spans="6:6" x14ac:dyDescent="0.25">
      <c r="F5604"/>
    </row>
    <row r="5605" spans="6:6" x14ac:dyDescent="0.25">
      <c r="F5605"/>
    </row>
    <row r="5606" spans="6:6" x14ac:dyDescent="0.25">
      <c r="F5606"/>
    </row>
    <row r="5607" spans="6:6" x14ac:dyDescent="0.25">
      <c r="F5607"/>
    </row>
    <row r="5608" spans="6:6" x14ac:dyDescent="0.25">
      <c r="F5608"/>
    </row>
    <row r="5609" spans="6:6" x14ac:dyDescent="0.25">
      <c r="F5609"/>
    </row>
    <row r="5610" spans="6:6" x14ac:dyDescent="0.25">
      <c r="F5610"/>
    </row>
    <row r="5611" spans="6:6" x14ac:dyDescent="0.25">
      <c r="F5611"/>
    </row>
    <row r="5612" spans="6:6" x14ac:dyDescent="0.25">
      <c r="F5612"/>
    </row>
    <row r="5613" spans="6:6" x14ac:dyDescent="0.25">
      <c r="F5613"/>
    </row>
    <row r="5614" spans="6:6" x14ac:dyDescent="0.25">
      <c r="F5614"/>
    </row>
    <row r="5615" spans="6:6" x14ac:dyDescent="0.25">
      <c r="F5615"/>
    </row>
    <row r="5616" spans="6:6" x14ac:dyDescent="0.25">
      <c r="F5616"/>
    </row>
    <row r="5617" spans="6:6" x14ac:dyDescent="0.25">
      <c r="F5617"/>
    </row>
    <row r="5618" spans="6:6" x14ac:dyDescent="0.25">
      <c r="F5618"/>
    </row>
    <row r="5619" spans="6:6" x14ac:dyDescent="0.25">
      <c r="F5619"/>
    </row>
    <row r="5620" spans="6:6" x14ac:dyDescent="0.25">
      <c r="F5620"/>
    </row>
    <row r="5621" spans="6:6" x14ac:dyDescent="0.25">
      <c r="F5621"/>
    </row>
    <row r="5622" spans="6:6" x14ac:dyDescent="0.25">
      <c r="F5622"/>
    </row>
    <row r="5623" spans="6:6" x14ac:dyDescent="0.25">
      <c r="F5623"/>
    </row>
    <row r="5624" spans="6:6" x14ac:dyDescent="0.25">
      <c r="F5624"/>
    </row>
    <row r="5625" spans="6:6" x14ac:dyDescent="0.25">
      <c r="F5625"/>
    </row>
    <row r="5626" spans="6:6" x14ac:dyDescent="0.25">
      <c r="F5626"/>
    </row>
    <row r="5627" spans="6:6" x14ac:dyDescent="0.25">
      <c r="F5627"/>
    </row>
    <row r="5628" spans="6:6" x14ac:dyDescent="0.25">
      <c r="F5628"/>
    </row>
    <row r="5629" spans="6:6" x14ac:dyDescent="0.25">
      <c r="F5629"/>
    </row>
    <row r="5630" spans="6:6" x14ac:dyDescent="0.25">
      <c r="F5630"/>
    </row>
    <row r="5631" spans="6:6" x14ac:dyDescent="0.25">
      <c r="F5631"/>
    </row>
    <row r="5632" spans="6:6" x14ac:dyDescent="0.25">
      <c r="F5632"/>
    </row>
    <row r="5633" spans="6:6" x14ac:dyDescent="0.25">
      <c r="F5633"/>
    </row>
    <row r="5634" spans="6:6" x14ac:dyDescent="0.25">
      <c r="F5634"/>
    </row>
    <row r="5635" spans="6:6" x14ac:dyDescent="0.25">
      <c r="F5635"/>
    </row>
    <row r="5636" spans="6:6" x14ac:dyDescent="0.25">
      <c r="F5636"/>
    </row>
    <row r="5637" spans="6:6" x14ac:dyDescent="0.25">
      <c r="F5637"/>
    </row>
    <row r="5638" spans="6:6" x14ac:dyDescent="0.25">
      <c r="F5638"/>
    </row>
    <row r="5639" spans="6:6" x14ac:dyDescent="0.25">
      <c r="F5639"/>
    </row>
    <row r="5640" spans="6:6" x14ac:dyDescent="0.25">
      <c r="F5640"/>
    </row>
    <row r="5641" spans="6:6" x14ac:dyDescent="0.25">
      <c r="F5641"/>
    </row>
    <row r="5642" spans="6:6" x14ac:dyDescent="0.25">
      <c r="F5642"/>
    </row>
    <row r="5643" spans="6:6" x14ac:dyDescent="0.25">
      <c r="F5643"/>
    </row>
    <row r="5644" spans="6:6" x14ac:dyDescent="0.25">
      <c r="F5644"/>
    </row>
    <row r="5645" spans="6:6" x14ac:dyDescent="0.25">
      <c r="F5645"/>
    </row>
    <row r="5646" spans="6:6" x14ac:dyDescent="0.25">
      <c r="F5646"/>
    </row>
    <row r="5647" spans="6:6" x14ac:dyDescent="0.25">
      <c r="F5647"/>
    </row>
    <row r="5648" spans="6:6" x14ac:dyDescent="0.25">
      <c r="F5648"/>
    </row>
    <row r="5649" spans="6:6" x14ac:dyDescent="0.25">
      <c r="F5649"/>
    </row>
    <row r="5650" spans="6:6" x14ac:dyDescent="0.25">
      <c r="F5650"/>
    </row>
    <row r="5651" spans="6:6" x14ac:dyDescent="0.25">
      <c r="F5651"/>
    </row>
    <row r="5652" spans="6:6" x14ac:dyDescent="0.25">
      <c r="F5652"/>
    </row>
    <row r="5653" spans="6:6" x14ac:dyDescent="0.25">
      <c r="F5653"/>
    </row>
    <row r="5654" spans="6:6" x14ac:dyDescent="0.25">
      <c r="F5654"/>
    </row>
    <row r="5655" spans="6:6" x14ac:dyDescent="0.25">
      <c r="F5655"/>
    </row>
    <row r="5656" spans="6:6" x14ac:dyDescent="0.25">
      <c r="F5656"/>
    </row>
    <row r="5657" spans="6:6" x14ac:dyDescent="0.25">
      <c r="F5657"/>
    </row>
    <row r="5658" spans="6:6" x14ac:dyDescent="0.25">
      <c r="F5658"/>
    </row>
    <row r="5659" spans="6:6" x14ac:dyDescent="0.25">
      <c r="F5659"/>
    </row>
    <row r="5660" spans="6:6" x14ac:dyDescent="0.25">
      <c r="F5660"/>
    </row>
    <row r="5661" spans="6:6" x14ac:dyDescent="0.25">
      <c r="F5661"/>
    </row>
    <row r="5662" spans="6:6" x14ac:dyDescent="0.25">
      <c r="F5662"/>
    </row>
    <row r="5663" spans="6:6" x14ac:dyDescent="0.25">
      <c r="F5663"/>
    </row>
    <row r="5664" spans="6:6" x14ac:dyDescent="0.25">
      <c r="F5664"/>
    </row>
    <row r="5665" spans="6:6" x14ac:dyDescent="0.25">
      <c r="F5665"/>
    </row>
    <row r="5666" spans="6:6" x14ac:dyDescent="0.25">
      <c r="F5666"/>
    </row>
    <row r="5667" spans="6:6" x14ac:dyDescent="0.25">
      <c r="F5667"/>
    </row>
    <row r="5668" spans="6:6" x14ac:dyDescent="0.25">
      <c r="F5668"/>
    </row>
    <row r="5669" spans="6:6" x14ac:dyDescent="0.25">
      <c r="F5669"/>
    </row>
    <row r="5670" spans="6:6" x14ac:dyDescent="0.25">
      <c r="F5670"/>
    </row>
    <row r="5671" spans="6:6" x14ac:dyDescent="0.25">
      <c r="F5671"/>
    </row>
    <row r="5672" spans="6:6" x14ac:dyDescent="0.25">
      <c r="F5672"/>
    </row>
    <row r="5673" spans="6:6" x14ac:dyDescent="0.25">
      <c r="F5673"/>
    </row>
    <row r="5674" spans="6:6" x14ac:dyDescent="0.25">
      <c r="F5674"/>
    </row>
    <row r="5675" spans="6:6" x14ac:dyDescent="0.25">
      <c r="F5675"/>
    </row>
    <row r="5676" spans="6:6" x14ac:dyDescent="0.25">
      <c r="F5676"/>
    </row>
    <row r="5677" spans="6:6" x14ac:dyDescent="0.25">
      <c r="F5677"/>
    </row>
    <row r="5678" spans="6:6" x14ac:dyDescent="0.25">
      <c r="F5678"/>
    </row>
    <row r="5679" spans="6:6" x14ac:dyDescent="0.25">
      <c r="F5679"/>
    </row>
    <row r="5680" spans="6:6" x14ac:dyDescent="0.25">
      <c r="F5680"/>
    </row>
    <row r="5681" spans="6:6" x14ac:dyDescent="0.25">
      <c r="F5681"/>
    </row>
    <row r="5682" spans="6:6" x14ac:dyDescent="0.25">
      <c r="F5682"/>
    </row>
    <row r="5683" spans="6:6" x14ac:dyDescent="0.25">
      <c r="F5683"/>
    </row>
    <row r="5684" spans="6:6" x14ac:dyDescent="0.25">
      <c r="F5684"/>
    </row>
    <row r="5685" spans="6:6" x14ac:dyDescent="0.25">
      <c r="F5685"/>
    </row>
    <row r="5686" spans="6:6" x14ac:dyDescent="0.25">
      <c r="F5686"/>
    </row>
    <row r="5687" spans="6:6" x14ac:dyDescent="0.25">
      <c r="F5687"/>
    </row>
    <row r="5688" spans="6:6" x14ac:dyDescent="0.25">
      <c r="F5688"/>
    </row>
    <row r="5689" spans="6:6" x14ac:dyDescent="0.25">
      <c r="F5689"/>
    </row>
    <row r="5690" spans="6:6" x14ac:dyDescent="0.25">
      <c r="F5690"/>
    </row>
    <row r="5691" spans="6:6" x14ac:dyDescent="0.25">
      <c r="F5691"/>
    </row>
    <row r="5692" spans="6:6" x14ac:dyDescent="0.25">
      <c r="F5692"/>
    </row>
    <row r="5693" spans="6:6" x14ac:dyDescent="0.25">
      <c r="F5693"/>
    </row>
    <row r="5694" spans="6:6" x14ac:dyDescent="0.25">
      <c r="F5694"/>
    </row>
    <row r="5695" spans="6:6" x14ac:dyDescent="0.25">
      <c r="F5695"/>
    </row>
    <row r="5696" spans="6:6" x14ac:dyDescent="0.25">
      <c r="F5696"/>
    </row>
    <row r="5697" spans="6:6" x14ac:dyDescent="0.25">
      <c r="F5697"/>
    </row>
    <row r="5698" spans="6:6" x14ac:dyDescent="0.25">
      <c r="F5698"/>
    </row>
    <row r="5699" spans="6:6" x14ac:dyDescent="0.25">
      <c r="F5699"/>
    </row>
    <row r="5700" spans="6:6" x14ac:dyDescent="0.25">
      <c r="F5700"/>
    </row>
    <row r="5701" spans="6:6" x14ac:dyDescent="0.25">
      <c r="F5701"/>
    </row>
    <row r="5702" spans="6:6" x14ac:dyDescent="0.25">
      <c r="F5702"/>
    </row>
    <row r="5703" spans="6:6" x14ac:dyDescent="0.25">
      <c r="F5703"/>
    </row>
    <row r="5704" spans="6:6" x14ac:dyDescent="0.25">
      <c r="F5704"/>
    </row>
    <row r="5705" spans="6:6" x14ac:dyDescent="0.25">
      <c r="F5705"/>
    </row>
    <row r="5706" spans="6:6" x14ac:dyDescent="0.25">
      <c r="F5706"/>
    </row>
    <row r="5707" spans="6:6" x14ac:dyDescent="0.25">
      <c r="F5707"/>
    </row>
    <row r="5708" spans="6:6" x14ac:dyDescent="0.25">
      <c r="F5708"/>
    </row>
    <row r="5709" spans="6:6" x14ac:dyDescent="0.25">
      <c r="F5709"/>
    </row>
    <row r="5710" spans="6:6" x14ac:dyDescent="0.25">
      <c r="F5710"/>
    </row>
    <row r="5711" spans="6:6" x14ac:dyDescent="0.25">
      <c r="F5711"/>
    </row>
    <row r="5712" spans="6:6" x14ac:dyDescent="0.25">
      <c r="F5712"/>
    </row>
    <row r="5713" spans="6:6" x14ac:dyDescent="0.25">
      <c r="F5713"/>
    </row>
    <row r="5714" spans="6:6" x14ac:dyDescent="0.25">
      <c r="F5714"/>
    </row>
    <row r="5715" spans="6:6" x14ac:dyDescent="0.25">
      <c r="F5715"/>
    </row>
    <row r="5716" spans="6:6" x14ac:dyDescent="0.25">
      <c r="F5716"/>
    </row>
    <row r="5717" spans="6:6" x14ac:dyDescent="0.25">
      <c r="F5717"/>
    </row>
    <row r="5718" spans="6:6" x14ac:dyDescent="0.25">
      <c r="F5718"/>
    </row>
    <row r="5719" spans="6:6" x14ac:dyDescent="0.25">
      <c r="F5719"/>
    </row>
    <row r="5720" spans="6:6" x14ac:dyDescent="0.25">
      <c r="F5720"/>
    </row>
    <row r="5721" spans="6:6" x14ac:dyDescent="0.25">
      <c r="F5721"/>
    </row>
    <row r="5722" spans="6:6" x14ac:dyDescent="0.25">
      <c r="F5722"/>
    </row>
    <row r="5723" spans="6:6" x14ac:dyDescent="0.25">
      <c r="F5723"/>
    </row>
    <row r="5724" spans="6:6" x14ac:dyDescent="0.25">
      <c r="F5724"/>
    </row>
    <row r="5725" spans="6:6" x14ac:dyDescent="0.25">
      <c r="F5725"/>
    </row>
    <row r="5726" spans="6:6" x14ac:dyDescent="0.25">
      <c r="F5726"/>
    </row>
    <row r="5727" spans="6:6" x14ac:dyDescent="0.25">
      <c r="F5727"/>
    </row>
    <row r="5728" spans="6:6" x14ac:dyDescent="0.25">
      <c r="F5728"/>
    </row>
    <row r="5729" spans="6:6" x14ac:dyDescent="0.25">
      <c r="F5729"/>
    </row>
    <row r="5730" spans="6:6" x14ac:dyDescent="0.25">
      <c r="F5730"/>
    </row>
    <row r="5731" spans="6:6" x14ac:dyDescent="0.25">
      <c r="F5731"/>
    </row>
    <row r="5732" spans="6:6" x14ac:dyDescent="0.25">
      <c r="F5732"/>
    </row>
    <row r="5733" spans="6:6" x14ac:dyDescent="0.25">
      <c r="F5733"/>
    </row>
    <row r="5734" spans="6:6" x14ac:dyDescent="0.25">
      <c r="F5734"/>
    </row>
    <row r="5735" spans="6:6" x14ac:dyDescent="0.25">
      <c r="F5735"/>
    </row>
    <row r="5736" spans="6:6" x14ac:dyDescent="0.25">
      <c r="F5736"/>
    </row>
    <row r="5737" spans="6:6" x14ac:dyDescent="0.25">
      <c r="F5737"/>
    </row>
    <row r="5738" spans="6:6" x14ac:dyDescent="0.25">
      <c r="F5738"/>
    </row>
    <row r="5739" spans="6:6" x14ac:dyDescent="0.25">
      <c r="F5739"/>
    </row>
    <row r="5740" spans="6:6" x14ac:dyDescent="0.25">
      <c r="F5740"/>
    </row>
    <row r="5741" spans="6:6" x14ac:dyDescent="0.25">
      <c r="F5741"/>
    </row>
    <row r="5742" spans="6:6" x14ac:dyDescent="0.25">
      <c r="F5742"/>
    </row>
    <row r="5743" spans="6:6" x14ac:dyDescent="0.25">
      <c r="F5743"/>
    </row>
    <row r="5744" spans="6:6" x14ac:dyDescent="0.25">
      <c r="F5744"/>
    </row>
    <row r="5745" spans="6:6" x14ac:dyDescent="0.25">
      <c r="F5745"/>
    </row>
    <row r="5746" spans="6:6" x14ac:dyDescent="0.25">
      <c r="F5746"/>
    </row>
    <row r="5747" spans="6:6" x14ac:dyDescent="0.25">
      <c r="F5747"/>
    </row>
    <row r="5748" spans="6:6" x14ac:dyDescent="0.25">
      <c r="F5748"/>
    </row>
    <row r="5749" spans="6:6" x14ac:dyDescent="0.25">
      <c r="F5749"/>
    </row>
    <row r="5750" spans="6:6" x14ac:dyDescent="0.25">
      <c r="F5750"/>
    </row>
    <row r="5751" spans="6:6" x14ac:dyDescent="0.25">
      <c r="F5751"/>
    </row>
    <row r="5752" spans="6:6" x14ac:dyDescent="0.25">
      <c r="F5752"/>
    </row>
    <row r="5753" spans="6:6" x14ac:dyDescent="0.25">
      <c r="F5753"/>
    </row>
    <row r="5754" spans="6:6" x14ac:dyDescent="0.25">
      <c r="F5754"/>
    </row>
    <row r="5755" spans="6:6" x14ac:dyDescent="0.25">
      <c r="F5755"/>
    </row>
    <row r="5756" spans="6:6" x14ac:dyDescent="0.25">
      <c r="F5756"/>
    </row>
    <row r="5757" spans="6:6" x14ac:dyDescent="0.25">
      <c r="F5757"/>
    </row>
    <row r="5758" spans="6:6" x14ac:dyDescent="0.25">
      <c r="F5758"/>
    </row>
    <row r="5759" spans="6:6" x14ac:dyDescent="0.25">
      <c r="F5759"/>
    </row>
    <row r="5760" spans="6:6" x14ac:dyDescent="0.25">
      <c r="F5760"/>
    </row>
    <row r="5761" spans="6:6" x14ac:dyDescent="0.25">
      <c r="F5761"/>
    </row>
    <row r="5762" spans="6:6" x14ac:dyDescent="0.25">
      <c r="F5762"/>
    </row>
    <row r="5763" spans="6:6" x14ac:dyDescent="0.25">
      <c r="F5763"/>
    </row>
    <row r="5764" spans="6:6" x14ac:dyDescent="0.25">
      <c r="F5764"/>
    </row>
    <row r="5765" spans="6:6" x14ac:dyDescent="0.25">
      <c r="F5765"/>
    </row>
    <row r="5766" spans="6:6" x14ac:dyDescent="0.25">
      <c r="F5766"/>
    </row>
    <row r="5767" spans="6:6" x14ac:dyDescent="0.25">
      <c r="F5767"/>
    </row>
    <row r="5768" spans="6:6" x14ac:dyDescent="0.25">
      <c r="F5768"/>
    </row>
    <row r="5769" spans="6:6" x14ac:dyDescent="0.25">
      <c r="F5769"/>
    </row>
    <row r="5770" spans="6:6" x14ac:dyDescent="0.25">
      <c r="F5770"/>
    </row>
    <row r="5771" spans="6:6" x14ac:dyDescent="0.25">
      <c r="F5771"/>
    </row>
    <row r="5772" spans="6:6" x14ac:dyDescent="0.25">
      <c r="F5772"/>
    </row>
    <row r="5773" spans="6:6" x14ac:dyDescent="0.25">
      <c r="F5773"/>
    </row>
    <row r="5774" spans="6:6" x14ac:dyDescent="0.25">
      <c r="F5774"/>
    </row>
    <row r="5775" spans="6:6" x14ac:dyDescent="0.25">
      <c r="F5775"/>
    </row>
    <row r="5776" spans="6:6" x14ac:dyDescent="0.25">
      <c r="F5776"/>
    </row>
    <row r="5777" spans="6:6" x14ac:dyDescent="0.25">
      <c r="F5777"/>
    </row>
    <row r="5778" spans="6:6" x14ac:dyDescent="0.25">
      <c r="F5778"/>
    </row>
    <row r="5779" spans="6:6" x14ac:dyDescent="0.25">
      <c r="F5779"/>
    </row>
    <row r="5780" spans="6:6" x14ac:dyDescent="0.25">
      <c r="F5780"/>
    </row>
    <row r="5781" spans="6:6" x14ac:dyDescent="0.25">
      <c r="F5781"/>
    </row>
    <row r="5782" spans="6:6" x14ac:dyDescent="0.25">
      <c r="F5782"/>
    </row>
    <row r="5783" spans="6:6" x14ac:dyDescent="0.25">
      <c r="F5783"/>
    </row>
    <row r="5784" spans="6:6" x14ac:dyDescent="0.25">
      <c r="F5784"/>
    </row>
    <row r="5785" spans="6:6" x14ac:dyDescent="0.25">
      <c r="F5785"/>
    </row>
    <row r="5786" spans="6:6" x14ac:dyDescent="0.25">
      <c r="F5786"/>
    </row>
    <row r="5787" spans="6:6" x14ac:dyDescent="0.25">
      <c r="F5787"/>
    </row>
    <row r="5788" spans="6:6" x14ac:dyDescent="0.25">
      <c r="F5788"/>
    </row>
    <row r="5789" spans="6:6" x14ac:dyDescent="0.25">
      <c r="F5789"/>
    </row>
    <row r="5790" spans="6:6" x14ac:dyDescent="0.25">
      <c r="F5790"/>
    </row>
    <row r="5791" spans="6:6" x14ac:dyDescent="0.25">
      <c r="F5791"/>
    </row>
    <row r="5792" spans="6:6" x14ac:dyDescent="0.25">
      <c r="F5792"/>
    </row>
    <row r="5793" spans="6:6" x14ac:dyDescent="0.25">
      <c r="F5793"/>
    </row>
    <row r="5794" spans="6:6" x14ac:dyDescent="0.25">
      <c r="F5794"/>
    </row>
    <row r="5795" spans="6:6" x14ac:dyDescent="0.25">
      <c r="F5795"/>
    </row>
    <row r="5796" spans="6:6" x14ac:dyDescent="0.25">
      <c r="F5796"/>
    </row>
    <row r="5797" spans="6:6" x14ac:dyDescent="0.25">
      <c r="F5797"/>
    </row>
    <row r="5798" spans="6:6" x14ac:dyDescent="0.25">
      <c r="F5798"/>
    </row>
    <row r="5799" spans="6:6" x14ac:dyDescent="0.25">
      <c r="F5799"/>
    </row>
    <row r="5800" spans="6:6" x14ac:dyDescent="0.25">
      <c r="F5800"/>
    </row>
    <row r="5801" spans="6:6" x14ac:dyDescent="0.25">
      <c r="F5801"/>
    </row>
    <row r="5802" spans="6:6" x14ac:dyDescent="0.25">
      <c r="F5802"/>
    </row>
    <row r="5803" spans="6:6" x14ac:dyDescent="0.25">
      <c r="F5803"/>
    </row>
    <row r="5804" spans="6:6" x14ac:dyDescent="0.25">
      <c r="F5804"/>
    </row>
    <row r="5805" spans="6:6" x14ac:dyDescent="0.25">
      <c r="F5805"/>
    </row>
    <row r="5806" spans="6:6" x14ac:dyDescent="0.25">
      <c r="F5806"/>
    </row>
    <row r="5807" spans="6:6" x14ac:dyDescent="0.25">
      <c r="F5807"/>
    </row>
    <row r="5808" spans="6:6" x14ac:dyDescent="0.25">
      <c r="F5808"/>
    </row>
    <row r="5809" spans="6:6" x14ac:dyDescent="0.25">
      <c r="F5809"/>
    </row>
    <row r="5810" spans="6:6" x14ac:dyDescent="0.25">
      <c r="F5810"/>
    </row>
    <row r="5811" spans="6:6" x14ac:dyDescent="0.25">
      <c r="F5811"/>
    </row>
    <row r="5812" spans="6:6" x14ac:dyDescent="0.25">
      <c r="F5812"/>
    </row>
    <row r="5813" spans="6:6" x14ac:dyDescent="0.25">
      <c r="F5813"/>
    </row>
    <row r="5814" spans="6:6" x14ac:dyDescent="0.25">
      <c r="F5814"/>
    </row>
    <row r="5815" spans="6:6" x14ac:dyDescent="0.25">
      <c r="F5815"/>
    </row>
    <row r="5816" spans="6:6" x14ac:dyDescent="0.25">
      <c r="F5816"/>
    </row>
    <row r="5817" spans="6:6" x14ac:dyDescent="0.25">
      <c r="F5817"/>
    </row>
    <row r="5818" spans="6:6" x14ac:dyDescent="0.25">
      <c r="F5818"/>
    </row>
    <row r="5819" spans="6:6" x14ac:dyDescent="0.25">
      <c r="F5819"/>
    </row>
    <row r="5820" spans="6:6" x14ac:dyDescent="0.25">
      <c r="F5820"/>
    </row>
    <row r="5821" spans="6:6" x14ac:dyDescent="0.25">
      <c r="F5821"/>
    </row>
    <row r="5822" spans="6:6" x14ac:dyDescent="0.25">
      <c r="F5822"/>
    </row>
    <row r="5823" spans="6:6" x14ac:dyDescent="0.25">
      <c r="F5823"/>
    </row>
    <row r="5824" spans="6:6" x14ac:dyDescent="0.25">
      <c r="F5824"/>
    </row>
    <row r="5825" spans="6:6" x14ac:dyDescent="0.25">
      <c r="F5825"/>
    </row>
    <row r="5826" spans="6:6" x14ac:dyDescent="0.25">
      <c r="F5826"/>
    </row>
    <row r="5827" spans="6:6" x14ac:dyDescent="0.25">
      <c r="F5827"/>
    </row>
    <row r="5828" spans="6:6" x14ac:dyDescent="0.25">
      <c r="F5828"/>
    </row>
    <row r="5829" spans="6:6" x14ac:dyDescent="0.25">
      <c r="F5829"/>
    </row>
    <row r="5830" spans="6:6" x14ac:dyDescent="0.25">
      <c r="F5830"/>
    </row>
    <row r="5831" spans="6:6" x14ac:dyDescent="0.25">
      <c r="F5831"/>
    </row>
    <row r="5832" spans="6:6" x14ac:dyDescent="0.25">
      <c r="F5832"/>
    </row>
    <row r="5833" spans="6:6" x14ac:dyDescent="0.25">
      <c r="F5833"/>
    </row>
    <row r="5834" spans="6:6" x14ac:dyDescent="0.25">
      <c r="F5834"/>
    </row>
    <row r="5835" spans="6:6" x14ac:dyDescent="0.25">
      <c r="F5835"/>
    </row>
    <row r="5836" spans="6:6" x14ac:dyDescent="0.25">
      <c r="F5836"/>
    </row>
    <row r="5837" spans="6:6" x14ac:dyDescent="0.25">
      <c r="F5837"/>
    </row>
    <row r="5838" spans="6:6" x14ac:dyDescent="0.25">
      <c r="F5838"/>
    </row>
    <row r="5839" spans="6:6" x14ac:dyDescent="0.25">
      <c r="F5839"/>
    </row>
    <row r="5840" spans="6:6" x14ac:dyDescent="0.25">
      <c r="F5840"/>
    </row>
    <row r="5841" spans="6:6" x14ac:dyDescent="0.25">
      <c r="F5841"/>
    </row>
    <row r="5842" spans="6:6" x14ac:dyDescent="0.25">
      <c r="F5842"/>
    </row>
    <row r="5843" spans="6:6" x14ac:dyDescent="0.25">
      <c r="F5843"/>
    </row>
    <row r="5844" spans="6:6" x14ac:dyDescent="0.25">
      <c r="F5844"/>
    </row>
    <row r="5845" spans="6:6" x14ac:dyDescent="0.25">
      <c r="F5845"/>
    </row>
    <row r="5846" spans="6:6" x14ac:dyDescent="0.25">
      <c r="F5846"/>
    </row>
    <row r="5847" spans="6:6" x14ac:dyDescent="0.25">
      <c r="F5847"/>
    </row>
    <row r="5848" spans="6:6" x14ac:dyDescent="0.25">
      <c r="F5848"/>
    </row>
    <row r="5849" spans="6:6" x14ac:dyDescent="0.25">
      <c r="F5849"/>
    </row>
    <row r="5850" spans="6:6" x14ac:dyDescent="0.25">
      <c r="F5850"/>
    </row>
    <row r="5851" spans="6:6" x14ac:dyDescent="0.25">
      <c r="F5851"/>
    </row>
    <row r="5852" spans="6:6" x14ac:dyDescent="0.25">
      <c r="F5852"/>
    </row>
    <row r="5853" spans="6:6" x14ac:dyDescent="0.25">
      <c r="F5853"/>
    </row>
    <row r="5854" spans="6:6" x14ac:dyDescent="0.25">
      <c r="F5854"/>
    </row>
    <row r="5855" spans="6:6" x14ac:dyDescent="0.25">
      <c r="F5855"/>
    </row>
    <row r="5856" spans="6:6" x14ac:dyDescent="0.25">
      <c r="F5856"/>
    </row>
    <row r="5857" spans="6:6" x14ac:dyDescent="0.25">
      <c r="F5857"/>
    </row>
    <row r="5858" spans="6:6" x14ac:dyDescent="0.25">
      <c r="F5858"/>
    </row>
    <row r="5859" spans="6:6" x14ac:dyDescent="0.25">
      <c r="F5859"/>
    </row>
    <row r="5860" spans="6:6" x14ac:dyDescent="0.25">
      <c r="F5860"/>
    </row>
    <row r="5861" spans="6:6" x14ac:dyDescent="0.25">
      <c r="F5861"/>
    </row>
    <row r="5862" spans="6:6" x14ac:dyDescent="0.25">
      <c r="F5862"/>
    </row>
    <row r="5863" spans="6:6" x14ac:dyDescent="0.25">
      <c r="F5863"/>
    </row>
    <row r="5864" spans="6:6" x14ac:dyDescent="0.25">
      <c r="F5864"/>
    </row>
    <row r="5865" spans="6:6" x14ac:dyDescent="0.25">
      <c r="F5865"/>
    </row>
    <row r="5866" spans="6:6" x14ac:dyDescent="0.25">
      <c r="F5866"/>
    </row>
    <row r="5867" spans="6:6" x14ac:dyDescent="0.25">
      <c r="F5867"/>
    </row>
    <row r="5868" spans="6:6" x14ac:dyDescent="0.25">
      <c r="F5868"/>
    </row>
    <row r="5869" spans="6:6" x14ac:dyDescent="0.25">
      <c r="F5869"/>
    </row>
    <row r="5870" spans="6:6" x14ac:dyDescent="0.25">
      <c r="F5870"/>
    </row>
    <row r="5871" spans="6:6" x14ac:dyDescent="0.25">
      <c r="F5871"/>
    </row>
    <row r="5872" spans="6:6" x14ac:dyDescent="0.25">
      <c r="F5872"/>
    </row>
    <row r="5873" spans="6:6" x14ac:dyDescent="0.25">
      <c r="F5873"/>
    </row>
    <row r="5874" spans="6:6" x14ac:dyDescent="0.25">
      <c r="F5874"/>
    </row>
    <row r="5875" spans="6:6" x14ac:dyDescent="0.25">
      <c r="F5875"/>
    </row>
    <row r="5876" spans="6:6" x14ac:dyDescent="0.25">
      <c r="F5876"/>
    </row>
    <row r="5877" spans="6:6" x14ac:dyDescent="0.25">
      <c r="F5877"/>
    </row>
    <row r="5878" spans="6:6" x14ac:dyDescent="0.25">
      <c r="F5878"/>
    </row>
    <row r="5879" spans="6:6" x14ac:dyDescent="0.25">
      <c r="F5879"/>
    </row>
    <row r="5880" spans="6:6" x14ac:dyDescent="0.25">
      <c r="F5880"/>
    </row>
    <row r="5881" spans="6:6" x14ac:dyDescent="0.25">
      <c r="F5881"/>
    </row>
    <row r="5882" spans="6:6" x14ac:dyDescent="0.25">
      <c r="F5882"/>
    </row>
    <row r="5883" spans="6:6" x14ac:dyDescent="0.25">
      <c r="F5883"/>
    </row>
    <row r="5884" spans="6:6" x14ac:dyDescent="0.25">
      <c r="F5884"/>
    </row>
    <row r="5885" spans="6:6" x14ac:dyDescent="0.25">
      <c r="F5885"/>
    </row>
    <row r="5886" spans="6:6" x14ac:dyDescent="0.25">
      <c r="F5886"/>
    </row>
    <row r="5887" spans="6:6" x14ac:dyDescent="0.25">
      <c r="F5887"/>
    </row>
    <row r="5888" spans="6:6" x14ac:dyDescent="0.25">
      <c r="F5888"/>
    </row>
    <row r="5889" spans="6:6" x14ac:dyDescent="0.25">
      <c r="F5889"/>
    </row>
    <row r="5890" spans="6:6" x14ac:dyDescent="0.25">
      <c r="F5890"/>
    </row>
    <row r="5891" spans="6:6" x14ac:dyDescent="0.25">
      <c r="F5891"/>
    </row>
    <row r="5892" spans="6:6" x14ac:dyDescent="0.25">
      <c r="F5892"/>
    </row>
    <row r="5893" spans="6:6" x14ac:dyDescent="0.25">
      <c r="F5893"/>
    </row>
    <row r="5894" spans="6:6" x14ac:dyDescent="0.25">
      <c r="F5894"/>
    </row>
    <row r="5895" spans="6:6" x14ac:dyDescent="0.25">
      <c r="F5895"/>
    </row>
    <row r="5896" spans="6:6" x14ac:dyDescent="0.25">
      <c r="F5896"/>
    </row>
    <row r="5897" spans="6:6" x14ac:dyDescent="0.25">
      <c r="F5897"/>
    </row>
    <row r="5898" spans="6:6" x14ac:dyDescent="0.25">
      <c r="F5898"/>
    </row>
    <row r="5899" spans="6:6" x14ac:dyDescent="0.25">
      <c r="F5899"/>
    </row>
    <row r="5900" spans="6:6" x14ac:dyDescent="0.25">
      <c r="F5900"/>
    </row>
    <row r="5901" spans="6:6" x14ac:dyDescent="0.25">
      <c r="F5901"/>
    </row>
    <row r="5902" spans="6:6" x14ac:dyDescent="0.25">
      <c r="F5902"/>
    </row>
    <row r="5903" spans="6:6" x14ac:dyDescent="0.25">
      <c r="F5903"/>
    </row>
    <row r="5904" spans="6:6" x14ac:dyDescent="0.25">
      <c r="F5904"/>
    </row>
    <row r="5905" spans="6:6" x14ac:dyDescent="0.25">
      <c r="F5905"/>
    </row>
    <row r="5906" spans="6:6" x14ac:dyDescent="0.25">
      <c r="F5906"/>
    </row>
    <row r="5907" spans="6:6" x14ac:dyDescent="0.25">
      <c r="F5907"/>
    </row>
    <row r="5908" spans="6:6" x14ac:dyDescent="0.25">
      <c r="F5908"/>
    </row>
    <row r="5909" spans="6:6" x14ac:dyDescent="0.25">
      <c r="F5909"/>
    </row>
    <row r="5910" spans="6:6" x14ac:dyDescent="0.25">
      <c r="F5910"/>
    </row>
    <row r="5911" spans="6:6" x14ac:dyDescent="0.25">
      <c r="F5911"/>
    </row>
    <row r="5912" spans="6:6" x14ac:dyDescent="0.25">
      <c r="F5912"/>
    </row>
    <row r="5913" spans="6:6" x14ac:dyDescent="0.25">
      <c r="F5913"/>
    </row>
    <row r="5914" spans="6:6" x14ac:dyDescent="0.25">
      <c r="F5914"/>
    </row>
    <row r="5915" spans="6:6" x14ac:dyDescent="0.25">
      <c r="F5915"/>
    </row>
    <row r="5916" spans="6:6" x14ac:dyDescent="0.25">
      <c r="F5916"/>
    </row>
    <row r="5917" spans="6:6" x14ac:dyDescent="0.25">
      <c r="F5917"/>
    </row>
    <row r="5918" spans="6:6" x14ac:dyDescent="0.25">
      <c r="F5918"/>
    </row>
    <row r="5919" spans="6:6" x14ac:dyDescent="0.25">
      <c r="F5919"/>
    </row>
    <row r="5920" spans="6:6" x14ac:dyDescent="0.25">
      <c r="F5920"/>
    </row>
    <row r="5921" spans="6:6" x14ac:dyDescent="0.25">
      <c r="F5921"/>
    </row>
    <row r="5922" spans="6:6" x14ac:dyDescent="0.25">
      <c r="F5922"/>
    </row>
    <row r="5923" spans="6:6" x14ac:dyDescent="0.25">
      <c r="F5923"/>
    </row>
    <row r="5924" spans="6:6" x14ac:dyDescent="0.25">
      <c r="F5924"/>
    </row>
    <row r="5925" spans="6:6" x14ac:dyDescent="0.25">
      <c r="F5925"/>
    </row>
    <row r="5926" spans="6:6" x14ac:dyDescent="0.25">
      <c r="F5926"/>
    </row>
    <row r="5927" spans="6:6" x14ac:dyDescent="0.25">
      <c r="F5927"/>
    </row>
    <row r="5928" spans="6:6" x14ac:dyDescent="0.25">
      <c r="F5928"/>
    </row>
    <row r="5929" spans="6:6" x14ac:dyDescent="0.25">
      <c r="F5929"/>
    </row>
    <row r="5930" spans="6:6" x14ac:dyDescent="0.25">
      <c r="F5930"/>
    </row>
    <row r="5931" spans="6:6" x14ac:dyDescent="0.25">
      <c r="F5931"/>
    </row>
    <row r="5932" spans="6:6" x14ac:dyDescent="0.25">
      <c r="F5932"/>
    </row>
    <row r="5933" spans="6:6" x14ac:dyDescent="0.25">
      <c r="F5933"/>
    </row>
    <row r="5934" spans="6:6" x14ac:dyDescent="0.25">
      <c r="F5934"/>
    </row>
    <row r="5935" spans="6:6" x14ac:dyDescent="0.25">
      <c r="F5935"/>
    </row>
    <row r="5936" spans="6:6" x14ac:dyDescent="0.25">
      <c r="F5936"/>
    </row>
    <row r="5937" spans="6:6" x14ac:dyDescent="0.25">
      <c r="F5937"/>
    </row>
    <row r="5938" spans="6:6" x14ac:dyDescent="0.25">
      <c r="F5938"/>
    </row>
    <row r="5939" spans="6:6" x14ac:dyDescent="0.25">
      <c r="F5939"/>
    </row>
    <row r="5940" spans="6:6" x14ac:dyDescent="0.25">
      <c r="F5940"/>
    </row>
    <row r="5941" spans="6:6" x14ac:dyDescent="0.25">
      <c r="F5941"/>
    </row>
    <row r="5942" spans="6:6" x14ac:dyDescent="0.25">
      <c r="F5942"/>
    </row>
    <row r="5943" spans="6:6" x14ac:dyDescent="0.25">
      <c r="F5943"/>
    </row>
    <row r="5944" spans="6:6" x14ac:dyDescent="0.25">
      <c r="F5944"/>
    </row>
    <row r="5945" spans="6:6" x14ac:dyDescent="0.25">
      <c r="F5945"/>
    </row>
    <row r="5946" spans="6:6" x14ac:dyDescent="0.25">
      <c r="F5946"/>
    </row>
    <row r="5947" spans="6:6" x14ac:dyDescent="0.25">
      <c r="F5947"/>
    </row>
    <row r="5948" spans="6:6" x14ac:dyDescent="0.25">
      <c r="F5948"/>
    </row>
    <row r="5949" spans="6:6" x14ac:dyDescent="0.25">
      <c r="F5949"/>
    </row>
    <row r="5950" spans="6:6" x14ac:dyDescent="0.25">
      <c r="F5950"/>
    </row>
    <row r="5951" spans="6:6" x14ac:dyDescent="0.25">
      <c r="F5951"/>
    </row>
    <row r="5952" spans="6:6" x14ac:dyDescent="0.25">
      <c r="F5952"/>
    </row>
    <row r="5953" spans="6:6" x14ac:dyDescent="0.25">
      <c r="F5953"/>
    </row>
    <row r="5954" spans="6:6" x14ac:dyDescent="0.25">
      <c r="F5954"/>
    </row>
    <row r="5955" spans="6:6" x14ac:dyDescent="0.25">
      <c r="F5955"/>
    </row>
    <row r="5956" spans="6:6" x14ac:dyDescent="0.25">
      <c r="F5956"/>
    </row>
    <row r="5957" spans="6:6" x14ac:dyDescent="0.25">
      <c r="F5957"/>
    </row>
    <row r="5958" spans="6:6" x14ac:dyDescent="0.25">
      <c r="F5958"/>
    </row>
    <row r="5959" spans="6:6" x14ac:dyDescent="0.25">
      <c r="F5959"/>
    </row>
    <row r="5960" spans="6:6" x14ac:dyDescent="0.25">
      <c r="F5960"/>
    </row>
    <row r="5961" spans="6:6" x14ac:dyDescent="0.25">
      <c r="F5961"/>
    </row>
    <row r="5962" spans="6:6" x14ac:dyDescent="0.25">
      <c r="F5962"/>
    </row>
    <row r="5963" spans="6:6" x14ac:dyDescent="0.25">
      <c r="F5963"/>
    </row>
    <row r="5964" spans="6:6" x14ac:dyDescent="0.25">
      <c r="F5964"/>
    </row>
    <row r="5965" spans="6:6" x14ac:dyDescent="0.25">
      <c r="F5965"/>
    </row>
    <row r="5966" spans="6:6" x14ac:dyDescent="0.25">
      <c r="F5966"/>
    </row>
    <row r="5967" spans="6:6" x14ac:dyDescent="0.25">
      <c r="F5967"/>
    </row>
    <row r="5968" spans="6:6" x14ac:dyDescent="0.25">
      <c r="F5968"/>
    </row>
    <row r="5969" spans="6:6" x14ac:dyDescent="0.25">
      <c r="F5969"/>
    </row>
    <row r="5970" spans="6:6" x14ac:dyDescent="0.25">
      <c r="F5970"/>
    </row>
    <row r="5971" spans="6:6" x14ac:dyDescent="0.25">
      <c r="F5971"/>
    </row>
    <row r="5972" spans="6:6" x14ac:dyDescent="0.25">
      <c r="F5972"/>
    </row>
    <row r="5973" spans="6:6" x14ac:dyDescent="0.25">
      <c r="F5973"/>
    </row>
    <row r="5974" spans="6:6" x14ac:dyDescent="0.25">
      <c r="F5974"/>
    </row>
    <row r="5975" spans="6:6" x14ac:dyDescent="0.25">
      <c r="F5975"/>
    </row>
    <row r="5976" spans="6:6" x14ac:dyDescent="0.25">
      <c r="F5976"/>
    </row>
    <row r="5977" spans="6:6" x14ac:dyDescent="0.25">
      <c r="F5977"/>
    </row>
    <row r="5978" spans="6:6" x14ac:dyDescent="0.25">
      <c r="F5978"/>
    </row>
    <row r="5979" spans="6:6" x14ac:dyDescent="0.25">
      <c r="F5979"/>
    </row>
    <row r="5980" spans="6:6" x14ac:dyDescent="0.25">
      <c r="F5980"/>
    </row>
    <row r="5981" spans="6:6" x14ac:dyDescent="0.25">
      <c r="F5981"/>
    </row>
    <row r="5982" spans="6:6" x14ac:dyDescent="0.25">
      <c r="F5982"/>
    </row>
    <row r="5983" spans="6:6" x14ac:dyDescent="0.25">
      <c r="F5983"/>
    </row>
    <row r="5984" spans="6:6" x14ac:dyDescent="0.25">
      <c r="F5984"/>
    </row>
    <row r="5985" spans="6:6" x14ac:dyDescent="0.25">
      <c r="F5985"/>
    </row>
    <row r="5986" spans="6:6" x14ac:dyDescent="0.25">
      <c r="F5986"/>
    </row>
    <row r="5987" spans="6:6" x14ac:dyDescent="0.25">
      <c r="F5987"/>
    </row>
    <row r="5988" spans="6:6" x14ac:dyDescent="0.25">
      <c r="F5988"/>
    </row>
    <row r="5989" spans="6:6" x14ac:dyDescent="0.25">
      <c r="F5989"/>
    </row>
    <row r="5990" spans="6:6" x14ac:dyDescent="0.25">
      <c r="F5990"/>
    </row>
    <row r="5991" spans="6:6" x14ac:dyDescent="0.25">
      <c r="F5991"/>
    </row>
    <row r="5992" spans="6:6" x14ac:dyDescent="0.25">
      <c r="F5992"/>
    </row>
    <row r="5993" spans="6:6" x14ac:dyDescent="0.25">
      <c r="F5993"/>
    </row>
    <row r="5994" spans="6:6" x14ac:dyDescent="0.25">
      <c r="F5994"/>
    </row>
    <row r="5995" spans="6:6" x14ac:dyDescent="0.25">
      <c r="F5995"/>
    </row>
    <row r="5996" spans="6:6" x14ac:dyDescent="0.25">
      <c r="F5996"/>
    </row>
    <row r="5997" spans="6:6" x14ac:dyDescent="0.25">
      <c r="F5997"/>
    </row>
    <row r="5998" spans="6:6" x14ac:dyDescent="0.25">
      <c r="F5998"/>
    </row>
    <row r="5999" spans="6:6" x14ac:dyDescent="0.25">
      <c r="F5999"/>
    </row>
    <row r="6000" spans="6:6" x14ac:dyDescent="0.25">
      <c r="F6000"/>
    </row>
    <row r="6001" spans="6:6" x14ac:dyDescent="0.25">
      <c r="F6001"/>
    </row>
    <row r="6002" spans="6:6" x14ac:dyDescent="0.25">
      <c r="F6002"/>
    </row>
    <row r="6003" spans="6:6" x14ac:dyDescent="0.25">
      <c r="F6003"/>
    </row>
    <row r="6004" spans="6:6" x14ac:dyDescent="0.25">
      <c r="F6004"/>
    </row>
    <row r="6005" spans="6:6" x14ac:dyDescent="0.25">
      <c r="F6005"/>
    </row>
    <row r="6006" spans="6:6" x14ac:dyDescent="0.25">
      <c r="F6006"/>
    </row>
    <row r="6007" spans="6:6" x14ac:dyDescent="0.25">
      <c r="F6007"/>
    </row>
    <row r="6008" spans="6:6" x14ac:dyDescent="0.25">
      <c r="F6008"/>
    </row>
    <row r="6009" spans="6:6" x14ac:dyDescent="0.25">
      <c r="F6009"/>
    </row>
    <row r="6010" spans="6:6" x14ac:dyDescent="0.25">
      <c r="F6010"/>
    </row>
    <row r="6011" spans="6:6" x14ac:dyDescent="0.25">
      <c r="F6011"/>
    </row>
    <row r="6012" spans="6:6" x14ac:dyDescent="0.25">
      <c r="F6012"/>
    </row>
    <row r="6013" spans="6:6" x14ac:dyDescent="0.25">
      <c r="F6013"/>
    </row>
    <row r="6014" spans="6:6" x14ac:dyDescent="0.25">
      <c r="F6014"/>
    </row>
    <row r="6015" spans="6:6" x14ac:dyDescent="0.25">
      <c r="F6015"/>
    </row>
    <row r="6016" spans="6:6" x14ac:dyDescent="0.25">
      <c r="F6016"/>
    </row>
    <row r="6017" spans="6:6" x14ac:dyDescent="0.25">
      <c r="F6017"/>
    </row>
    <row r="6018" spans="6:6" x14ac:dyDescent="0.25">
      <c r="F6018"/>
    </row>
    <row r="6019" spans="6:6" x14ac:dyDescent="0.25">
      <c r="F6019"/>
    </row>
    <row r="6020" spans="6:6" x14ac:dyDescent="0.25">
      <c r="F6020"/>
    </row>
    <row r="6021" spans="6:6" x14ac:dyDescent="0.25">
      <c r="F6021"/>
    </row>
    <row r="6022" spans="6:6" x14ac:dyDescent="0.25">
      <c r="F6022"/>
    </row>
    <row r="6023" spans="6:6" x14ac:dyDescent="0.25">
      <c r="F6023"/>
    </row>
    <row r="6024" spans="6:6" x14ac:dyDescent="0.25">
      <c r="F6024"/>
    </row>
    <row r="6025" spans="6:6" x14ac:dyDescent="0.25">
      <c r="F6025"/>
    </row>
    <row r="6026" spans="6:6" x14ac:dyDescent="0.25">
      <c r="F6026"/>
    </row>
    <row r="6027" spans="6:6" x14ac:dyDescent="0.25">
      <c r="F6027"/>
    </row>
    <row r="6028" spans="6:6" x14ac:dyDescent="0.25">
      <c r="F6028"/>
    </row>
    <row r="6029" spans="6:6" x14ac:dyDescent="0.25">
      <c r="F6029"/>
    </row>
    <row r="6030" spans="6:6" x14ac:dyDescent="0.25">
      <c r="F6030"/>
    </row>
    <row r="6031" spans="6:6" x14ac:dyDescent="0.25">
      <c r="F6031"/>
    </row>
    <row r="6032" spans="6:6" x14ac:dyDescent="0.25">
      <c r="F6032"/>
    </row>
    <row r="6033" spans="6:6" x14ac:dyDescent="0.25">
      <c r="F6033"/>
    </row>
    <row r="6034" spans="6:6" x14ac:dyDescent="0.25">
      <c r="F6034"/>
    </row>
    <row r="6035" spans="6:6" x14ac:dyDescent="0.25">
      <c r="F6035"/>
    </row>
    <row r="6036" spans="6:6" x14ac:dyDescent="0.25">
      <c r="F6036"/>
    </row>
    <row r="6037" spans="6:6" x14ac:dyDescent="0.25">
      <c r="F6037"/>
    </row>
    <row r="6038" spans="6:6" x14ac:dyDescent="0.25">
      <c r="F6038"/>
    </row>
    <row r="6039" spans="6:6" x14ac:dyDescent="0.25">
      <c r="F6039"/>
    </row>
    <row r="6040" spans="6:6" x14ac:dyDescent="0.25">
      <c r="F6040"/>
    </row>
    <row r="6041" spans="6:6" x14ac:dyDescent="0.25">
      <c r="F6041"/>
    </row>
    <row r="6042" spans="6:6" x14ac:dyDescent="0.25">
      <c r="F6042"/>
    </row>
    <row r="6043" spans="6:6" x14ac:dyDescent="0.25">
      <c r="F6043"/>
    </row>
    <row r="6044" spans="6:6" x14ac:dyDescent="0.25">
      <c r="F6044"/>
    </row>
    <row r="6045" spans="6:6" x14ac:dyDescent="0.25">
      <c r="F6045"/>
    </row>
    <row r="6046" spans="6:6" x14ac:dyDescent="0.25">
      <c r="F6046"/>
    </row>
    <row r="6047" spans="6:6" x14ac:dyDescent="0.25">
      <c r="F6047"/>
    </row>
    <row r="6048" spans="6:6" x14ac:dyDescent="0.25">
      <c r="F6048"/>
    </row>
    <row r="6049" spans="6:6" x14ac:dyDescent="0.25">
      <c r="F6049"/>
    </row>
    <row r="6050" spans="6:6" x14ac:dyDescent="0.25">
      <c r="F6050"/>
    </row>
    <row r="6051" spans="6:6" x14ac:dyDescent="0.25">
      <c r="F6051"/>
    </row>
    <row r="6052" spans="6:6" x14ac:dyDescent="0.25">
      <c r="F6052"/>
    </row>
    <row r="6053" spans="6:6" x14ac:dyDescent="0.25">
      <c r="F6053"/>
    </row>
    <row r="6054" spans="6:6" x14ac:dyDescent="0.25">
      <c r="F6054"/>
    </row>
    <row r="6055" spans="6:6" x14ac:dyDescent="0.25">
      <c r="F6055"/>
    </row>
    <row r="6056" spans="6:6" x14ac:dyDescent="0.25">
      <c r="F6056"/>
    </row>
    <row r="6057" spans="6:6" x14ac:dyDescent="0.25">
      <c r="F6057"/>
    </row>
    <row r="6058" spans="6:6" x14ac:dyDescent="0.25">
      <c r="F6058"/>
    </row>
    <row r="6059" spans="6:6" x14ac:dyDescent="0.25">
      <c r="F6059"/>
    </row>
    <row r="6060" spans="6:6" x14ac:dyDescent="0.25">
      <c r="F6060"/>
    </row>
    <row r="6061" spans="6:6" x14ac:dyDescent="0.25">
      <c r="F6061"/>
    </row>
    <row r="6062" spans="6:6" x14ac:dyDescent="0.25">
      <c r="F6062"/>
    </row>
    <row r="6063" spans="6:6" x14ac:dyDescent="0.25">
      <c r="F6063"/>
    </row>
    <row r="6064" spans="6:6" x14ac:dyDescent="0.25">
      <c r="F6064"/>
    </row>
    <row r="6065" spans="6:6" x14ac:dyDescent="0.25">
      <c r="F6065"/>
    </row>
    <row r="6066" spans="6:6" x14ac:dyDescent="0.25">
      <c r="F6066"/>
    </row>
    <row r="6067" spans="6:6" x14ac:dyDescent="0.25">
      <c r="F6067"/>
    </row>
    <row r="6068" spans="6:6" x14ac:dyDescent="0.25">
      <c r="F6068"/>
    </row>
    <row r="6069" spans="6:6" x14ac:dyDescent="0.25">
      <c r="F6069"/>
    </row>
    <row r="6070" spans="6:6" x14ac:dyDescent="0.25">
      <c r="F6070"/>
    </row>
    <row r="6071" spans="6:6" x14ac:dyDescent="0.25">
      <c r="F6071"/>
    </row>
    <row r="6072" spans="6:6" x14ac:dyDescent="0.25">
      <c r="F6072"/>
    </row>
    <row r="6073" spans="6:6" x14ac:dyDescent="0.25">
      <c r="F6073"/>
    </row>
    <row r="6074" spans="6:6" x14ac:dyDescent="0.25">
      <c r="F6074"/>
    </row>
    <row r="6075" spans="6:6" x14ac:dyDescent="0.25">
      <c r="F6075"/>
    </row>
    <row r="6076" spans="6:6" x14ac:dyDescent="0.25">
      <c r="F6076"/>
    </row>
    <row r="6077" spans="6:6" x14ac:dyDescent="0.25">
      <c r="F6077"/>
    </row>
    <row r="6078" spans="6:6" x14ac:dyDescent="0.25">
      <c r="F6078"/>
    </row>
    <row r="6079" spans="6:6" x14ac:dyDescent="0.25">
      <c r="F6079"/>
    </row>
    <row r="6080" spans="6:6" x14ac:dyDescent="0.25">
      <c r="F6080"/>
    </row>
    <row r="6081" spans="6:6" x14ac:dyDescent="0.25">
      <c r="F6081"/>
    </row>
    <row r="6082" spans="6:6" x14ac:dyDescent="0.25">
      <c r="F6082"/>
    </row>
    <row r="6083" spans="6:6" x14ac:dyDescent="0.25">
      <c r="F6083"/>
    </row>
    <row r="6084" spans="6:6" x14ac:dyDescent="0.25">
      <c r="F6084"/>
    </row>
    <row r="6085" spans="6:6" x14ac:dyDescent="0.25">
      <c r="F6085"/>
    </row>
    <row r="6086" spans="6:6" x14ac:dyDescent="0.25">
      <c r="F6086"/>
    </row>
    <row r="6087" spans="6:6" x14ac:dyDescent="0.25">
      <c r="F6087"/>
    </row>
    <row r="6088" spans="6:6" x14ac:dyDescent="0.25">
      <c r="F6088"/>
    </row>
    <row r="6089" spans="6:6" x14ac:dyDescent="0.25">
      <c r="F6089"/>
    </row>
    <row r="6090" spans="6:6" x14ac:dyDescent="0.25">
      <c r="F6090"/>
    </row>
    <row r="6091" spans="6:6" x14ac:dyDescent="0.25">
      <c r="F6091"/>
    </row>
    <row r="6092" spans="6:6" x14ac:dyDescent="0.25">
      <c r="F6092"/>
    </row>
    <row r="6093" spans="6:6" x14ac:dyDescent="0.25">
      <c r="F6093"/>
    </row>
    <row r="6094" spans="6:6" x14ac:dyDescent="0.25">
      <c r="F6094"/>
    </row>
    <row r="6095" spans="6:6" x14ac:dyDescent="0.25">
      <c r="F6095"/>
    </row>
    <row r="6096" spans="6:6" x14ac:dyDescent="0.25">
      <c r="F6096"/>
    </row>
    <row r="6097" spans="6:6" x14ac:dyDescent="0.25">
      <c r="F6097"/>
    </row>
    <row r="6098" spans="6:6" x14ac:dyDescent="0.25">
      <c r="F6098"/>
    </row>
    <row r="6099" spans="6:6" x14ac:dyDescent="0.25">
      <c r="F6099"/>
    </row>
    <row r="6100" spans="6:6" x14ac:dyDescent="0.25">
      <c r="F6100"/>
    </row>
    <row r="6101" spans="6:6" x14ac:dyDescent="0.25">
      <c r="F6101"/>
    </row>
    <row r="6102" spans="6:6" x14ac:dyDescent="0.25">
      <c r="F6102"/>
    </row>
    <row r="6103" spans="6:6" x14ac:dyDescent="0.25">
      <c r="F6103"/>
    </row>
    <row r="6104" spans="6:6" x14ac:dyDescent="0.25">
      <c r="F6104"/>
    </row>
    <row r="6105" spans="6:6" x14ac:dyDescent="0.25">
      <c r="F6105"/>
    </row>
    <row r="6106" spans="6:6" x14ac:dyDescent="0.25">
      <c r="F6106"/>
    </row>
    <row r="6107" spans="6:6" x14ac:dyDescent="0.25">
      <c r="F6107"/>
    </row>
    <row r="6108" spans="6:6" x14ac:dyDescent="0.25">
      <c r="F6108"/>
    </row>
    <row r="6109" spans="6:6" x14ac:dyDescent="0.25">
      <c r="F6109"/>
    </row>
    <row r="6110" spans="6:6" x14ac:dyDescent="0.25">
      <c r="F6110"/>
    </row>
    <row r="6111" spans="6:6" x14ac:dyDescent="0.25">
      <c r="F6111"/>
    </row>
    <row r="6112" spans="6:6" x14ac:dyDescent="0.25">
      <c r="F6112"/>
    </row>
    <row r="6113" spans="6:6" x14ac:dyDescent="0.25">
      <c r="F6113"/>
    </row>
    <row r="6114" spans="6:6" x14ac:dyDescent="0.25">
      <c r="F6114"/>
    </row>
    <row r="6115" spans="6:6" x14ac:dyDescent="0.25">
      <c r="F6115"/>
    </row>
    <row r="6116" spans="6:6" x14ac:dyDescent="0.25">
      <c r="F6116"/>
    </row>
    <row r="6117" spans="6:6" x14ac:dyDescent="0.25">
      <c r="F6117"/>
    </row>
    <row r="6118" spans="6:6" x14ac:dyDescent="0.25">
      <c r="F6118"/>
    </row>
    <row r="6119" spans="6:6" x14ac:dyDescent="0.25">
      <c r="F6119"/>
    </row>
    <row r="6120" spans="6:6" x14ac:dyDescent="0.25">
      <c r="F6120"/>
    </row>
    <row r="6121" spans="6:6" x14ac:dyDescent="0.25">
      <c r="F6121"/>
    </row>
    <row r="6122" spans="6:6" x14ac:dyDescent="0.25">
      <c r="F6122"/>
    </row>
    <row r="6123" spans="6:6" x14ac:dyDescent="0.25">
      <c r="F6123"/>
    </row>
    <row r="6124" spans="6:6" x14ac:dyDescent="0.25">
      <c r="F6124"/>
    </row>
    <row r="6125" spans="6:6" x14ac:dyDescent="0.25">
      <c r="F6125"/>
    </row>
    <row r="6126" spans="6:6" x14ac:dyDescent="0.25">
      <c r="F6126"/>
    </row>
    <row r="6127" spans="6:6" x14ac:dyDescent="0.25">
      <c r="F6127"/>
    </row>
    <row r="6128" spans="6:6" x14ac:dyDescent="0.25">
      <c r="F6128"/>
    </row>
    <row r="6129" spans="6:6" x14ac:dyDescent="0.25">
      <c r="F6129"/>
    </row>
    <row r="6130" spans="6:6" x14ac:dyDescent="0.25">
      <c r="F6130"/>
    </row>
    <row r="6131" spans="6:6" x14ac:dyDescent="0.25">
      <c r="F6131"/>
    </row>
    <row r="6132" spans="6:6" x14ac:dyDescent="0.25">
      <c r="F6132"/>
    </row>
    <row r="6133" spans="6:6" x14ac:dyDescent="0.25">
      <c r="F6133"/>
    </row>
    <row r="6134" spans="6:6" x14ac:dyDescent="0.25">
      <c r="F6134"/>
    </row>
    <row r="6135" spans="6:6" x14ac:dyDescent="0.25">
      <c r="F6135"/>
    </row>
    <row r="6136" spans="6:6" x14ac:dyDescent="0.25">
      <c r="F6136"/>
    </row>
    <row r="6137" spans="6:6" x14ac:dyDescent="0.25">
      <c r="F6137"/>
    </row>
    <row r="6138" spans="6:6" x14ac:dyDescent="0.25">
      <c r="F6138"/>
    </row>
    <row r="6139" spans="6:6" x14ac:dyDescent="0.25">
      <c r="F6139"/>
    </row>
    <row r="6140" spans="6:6" x14ac:dyDescent="0.25">
      <c r="F6140"/>
    </row>
    <row r="6141" spans="6:6" x14ac:dyDescent="0.25">
      <c r="F6141"/>
    </row>
    <row r="6142" spans="6:6" x14ac:dyDescent="0.25">
      <c r="F6142"/>
    </row>
    <row r="6143" spans="6:6" x14ac:dyDescent="0.25">
      <c r="F6143"/>
    </row>
    <row r="6144" spans="6:6" x14ac:dyDescent="0.25">
      <c r="F6144"/>
    </row>
    <row r="6145" spans="6:6" x14ac:dyDescent="0.25">
      <c r="F6145"/>
    </row>
    <row r="6146" spans="6:6" x14ac:dyDescent="0.25">
      <c r="F6146"/>
    </row>
    <row r="6147" spans="6:6" x14ac:dyDescent="0.25">
      <c r="F6147"/>
    </row>
    <row r="6148" spans="6:6" x14ac:dyDescent="0.25">
      <c r="F6148"/>
    </row>
    <row r="6149" spans="6:6" x14ac:dyDescent="0.25">
      <c r="F6149"/>
    </row>
    <row r="6150" spans="6:6" x14ac:dyDescent="0.25">
      <c r="F6150"/>
    </row>
    <row r="6151" spans="6:6" x14ac:dyDescent="0.25">
      <c r="F6151"/>
    </row>
    <row r="6152" spans="6:6" x14ac:dyDescent="0.25">
      <c r="F6152"/>
    </row>
    <row r="6153" spans="6:6" x14ac:dyDescent="0.25">
      <c r="F6153"/>
    </row>
    <row r="6154" spans="6:6" x14ac:dyDescent="0.25">
      <c r="F6154"/>
    </row>
    <row r="6155" spans="6:6" x14ac:dyDescent="0.25">
      <c r="F6155"/>
    </row>
    <row r="6156" spans="6:6" x14ac:dyDescent="0.25">
      <c r="F6156"/>
    </row>
    <row r="6157" spans="6:6" x14ac:dyDescent="0.25">
      <c r="F6157"/>
    </row>
    <row r="6158" spans="6:6" x14ac:dyDescent="0.25">
      <c r="F6158"/>
    </row>
    <row r="6159" spans="6:6" x14ac:dyDescent="0.25">
      <c r="F6159"/>
    </row>
    <row r="6160" spans="6:6" x14ac:dyDescent="0.25">
      <c r="F6160"/>
    </row>
    <row r="6161" spans="6:6" x14ac:dyDescent="0.25">
      <c r="F6161"/>
    </row>
    <row r="6162" spans="6:6" x14ac:dyDescent="0.25">
      <c r="F6162"/>
    </row>
    <row r="6163" spans="6:6" x14ac:dyDescent="0.25">
      <c r="F6163"/>
    </row>
    <row r="6164" spans="6:6" x14ac:dyDescent="0.25">
      <c r="F6164"/>
    </row>
    <row r="6165" spans="6:6" x14ac:dyDescent="0.25">
      <c r="F6165"/>
    </row>
    <row r="6166" spans="6:6" x14ac:dyDescent="0.25">
      <c r="F6166"/>
    </row>
    <row r="6167" spans="6:6" x14ac:dyDescent="0.25">
      <c r="F6167"/>
    </row>
    <row r="6168" spans="6:6" x14ac:dyDescent="0.25">
      <c r="F6168"/>
    </row>
    <row r="6169" spans="6:6" x14ac:dyDescent="0.25">
      <c r="F6169"/>
    </row>
    <row r="6170" spans="6:6" x14ac:dyDescent="0.25">
      <c r="F6170"/>
    </row>
    <row r="6171" spans="6:6" x14ac:dyDescent="0.25">
      <c r="F6171"/>
    </row>
    <row r="6172" spans="6:6" x14ac:dyDescent="0.25">
      <c r="F6172"/>
    </row>
    <row r="6173" spans="6:6" x14ac:dyDescent="0.25">
      <c r="F6173"/>
    </row>
    <row r="6174" spans="6:6" x14ac:dyDescent="0.25">
      <c r="F6174"/>
    </row>
    <row r="6175" spans="6:6" x14ac:dyDescent="0.25">
      <c r="F6175"/>
    </row>
    <row r="6176" spans="6:6" x14ac:dyDescent="0.25">
      <c r="F6176"/>
    </row>
    <row r="6177" spans="6:6" x14ac:dyDescent="0.25">
      <c r="F6177"/>
    </row>
    <row r="6178" spans="6:6" x14ac:dyDescent="0.25">
      <c r="F6178"/>
    </row>
    <row r="6179" spans="6:6" x14ac:dyDescent="0.25">
      <c r="F6179"/>
    </row>
    <row r="6180" spans="6:6" x14ac:dyDescent="0.25">
      <c r="F6180"/>
    </row>
    <row r="6181" spans="6:6" x14ac:dyDescent="0.25">
      <c r="F6181"/>
    </row>
    <row r="6182" spans="6:6" x14ac:dyDescent="0.25">
      <c r="F6182"/>
    </row>
    <row r="6183" spans="6:6" x14ac:dyDescent="0.25">
      <c r="F6183"/>
    </row>
    <row r="6184" spans="6:6" x14ac:dyDescent="0.25">
      <c r="F6184"/>
    </row>
    <row r="6185" spans="6:6" x14ac:dyDescent="0.25">
      <c r="F6185"/>
    </row>
    <row r="6186" spans="6:6" x14ac:dyDescent="0.25">
      <c r="F6186"/>
    </row>
    <row r="6187" spans="6:6" x14ac:dyDescent="0.25">
      <c r="F6187"/>
    </row>
    <row r="6188" spans="6:6" x14ac:dyDescent="0.25">
      <c r="F6188"/>
    </row>
    <row r="6189" spans="6:6" x14ac:dyDescent="0.25">
      <c r="F6189"/>
    </row>
    <row r="6190" spans="6:6" x14ac:dyDescent="0.25">
      <c r="F6190"/>
    </row>
    <row r="6191" spans="6:6" x14ac:dyDescent="0.25">
      <c r="F6191"/>
    </row>
    <row r="6192" spans="6:6" x14ac:dyDescent="0.25">
      <c r="F6192"/>
    </row>
    <row r="6193" spans="6:6" x14ac:dyDescent="0.25">
      <c r="F6193"/>
    </row>
    <row r="6194" spans="6:6" x14ac:dyDescent="0.25">
      <c r="F6194"/>
    </row>
    <row r="6195" spans="6:6" x14ac:dyDescent="0.25">
      <c r="F6195"/>
    </row>
    <row r="6196" spans="6:6" x14ac:dyDescent="0.25">
      <c r="F6196"/>
    </row>
    <row r="6197" spans="6:6" x14ac:dyDescent="0.25">
      <c r="F6197"/>
    </row>
    <row r="6198" spans="6:6" x14ac:dyDescent="0.25">
      <c r="F6198"/>
    </row>
    <row r="6199" spans="6:6" x14ac:dyDescent="0.25">
      <c r="F6199"/>
    </row>
    <row r="6200" spans="6:6" x14ac:dyDescent="0.25">
      <c r="F6200"/>
    </row>
    <row r="6201" spans="6:6" x14ac:dyDescent="0.25">
      <c r="F6201"/>
    </row>
    <row r="6202" spans="6:6" x14ac:dyDescent="0.25">
      <c r="F6202"/>
    </row>
    <row r="6203" spans="6:6" x14ac:dyDescent="0.25">
      <c r="F6203"/>
    </row>
    <row r="6204" spans="6:6" x14ac:dyDescent="0.25">
      <c r="F6204"/>
    </row>
    <row r="6205" spans="6:6" x14ac:dyDescent="0.25">
      <c r="F6205"/>
    </row>
    <row r="6206" spans="6:6" x14ac:dyDescent="0.25">
      <c r="F6206"/>
    </row>
    <row r="6207" spans="6:6" x14ac:dyDescent="0.25">
      <c r="F6207"/>
    </row>
    <row r="6208" spans="6:6" x14ac:dyDescent="0.25">
      <c r="F6208"/>
    </row>
    <row r="6209" spans="6:6" x14ac:dyDescent="0.25">
      <c r="F6209"/>
    </row>
    <row r="6210" spans="6:6" x14ac:dyDescent="0.25">
      <c r="F6210"/>
    </row>
    <row r="6211" spans="6:6" x14ac:dyDescent="0.25">
      <c r="F6211"/>
    </row>
    <row r="6212" spans="6:6" x14ac:dyDescent="0.25">
      <c r="F6212"/>
    </row>
    <row r="6213" spans="6:6" x14ac:dyDescent="0.25">
      <c r="F6213"/>
    </row>
    <row r="6214" spans="6:6" x14ac:dyDescent="0.25">
      <c r="F6214"/>
    </row>
    <row r="6215" spans="6:6" x14ac:dyDescent="0.25">
      <c r="F6215"/>
    </row>
    <row r="6216" spans="6:6" x14ac:dyDescent="0.25">
      <c r="F6216"/>
    </row>
    <row r="6217" spans="6:6" x14ac:dyDescent="0.25">
      <c r="F6217"/>
    </row>
    <row r="6218" spans="6:6" x14ac:dyDescent="0.25">
      <c r="F6218"/>
    </row>
    <row r="6219" spans="6:6" x14ac:dyDescent="0.25">
      <c r="F6219"/>
    </row>
    <row r="6220" spans="6:6" x14ac:dyDescent="0.25">
      <c r="F6220"/>
    </row>
    <row r="6221" spans="6:6" x14ac:dyDescent="0.25">
      <c r="F6221"/>
    </row>
    <row r="6222" spans="6:6" x14ac:dyDescent="0.25">
      <c r="F6222"/>
    </row>
    <row r="6223" spans="6:6" x14ac:dyDescent="0.25">
      <c r="F6223"/>
    </row>
    <row r="6224" spans="6:6" x14ac:dyDescent="0.25">
      <c r="F6224"/>
    </row>
    <row r="6225" spans="6:6" x14ac:dyDescent="0.25">
      <c r="F6225"/>
    </row>
    <row r="6226" spans="6:6" x14ac:dyDescent="0.25">
      <c r="F6226"/>
    </row>
    <row r="6227" spans="6:6" x14ac:dyDescent="0.25">
      <c r="F6227"/>
    </row>
    <row r="6228" spans="6:6" x14ac:dyDescent="0.25">
      <c r="F6228"/>
    </row>
    <row r="6229" spans="6:6" x14ac:dyDescent="0.25">
      <c r="F6229"/>
    </row>
    <row r="6230" spans="6:6" x14ac:dyDescent="0.25">
      <c r="F6230"/>
    </row>
    <row r="6231" spans="6:6" x14ac:dyDescent="0.25">
      <c r="F6231"/>
    </row>
    <row r="6232" spans="6:6" x14ac:dyDescent="0.25">
      <c r="F6232"/>
    </row>
    <row r="6233" spans="6:6" x14ac:dyDescent="0.25">
      <c r="F6233"/>
    </row>
    <row r="6234" spans="6:6" x14ac:dyDescent="0.25">
      <c r="F6234"/>
    </row>
    <row r="6235" spans="6:6" x14ac:dyDescent="0.25">
      <c r="F6235"/>
    </row>
    <row r="6236" spans="6:6" x14ac:dyDescent="0.25">
      <c r="F6236"/>
    </row>
    <row r="6237" spans="6:6" x14ac:dyDescent="0.25">
      <c r="F6237"/>
    </row>
    <row r="6238" spans="6:6" x14ac:dyDescent="0.25">
      <c r="F6238"/>
    </row>
    <row r="6239" spans="6:6" x14ac:dyDescent="0.25">
      <c r="F6239"/>
    </row>
    <row r="6240" spans="6:6" x14ac:dyDescent="0.25">
      <c r="F6240"/>
    </row>
    <row r="6241" spans="6:6" x14ac:dyDescent="0.25">
      <c r="F6241"/>
    </row>
    <row r="6242" spans="6:6" x14ac:dyDescent="0.25">
      <c r="F6242"/>
    </row>
    <row r="6243" spans="6:6" x14ac:dyDescent="0.25">
      <c r="F6243"/>
    </row>
    <row r="6244" spans="6:6" x14ac:dyDescent="0.25">
      <c r="F6244"/>
    </row>
    <row r="6245" spans="6:6" x14ac:dyDescent="0.25">
      <c r="F6245"/>
    </row>
    <row r="6246" spans="6:6" x14ac:dyDescent="0.25">
      <c r="F6246"/>
    </row>
    <row r="6247" spans="6:6" x14ac:dyDescent="0.25">
      <c r="F6247"/>
    </row>
    <row r="6248" spans="6:6" x14ac:dyDescent="0.25">
      <c r="F6248"/>
    </row>
    <row r="6249" spans="6:6" x14ac:dyDescent="0.25">
      <c r="F6249"/>
    </row>
    <row r="6250" spans="6:6" x14ac:dyDescent="0.25">
      <c r="F6250"/>
    </row>
    <row r="6251" spans="6:6" x14ac:dyDescent="0.25">
      <c r="F6251"/>
    </row>
    <row r="6252" spans="6:6" x14ac:dyDescent="0.25">
      <c r="F6252"/>
    </row>
    <row r="6253" spans="6:6" x14ac:dyDescent="0.25">
      <c r="F6253"/>
    </row>
    <row r="6254" spans="6:6" x14ac:dyDescent="0.25">
      <c r="F6254"/>
    </row>
    <row r="6255" spans="6:6" x14ac:dyDescent="0.25">
      <c r="F6255"/>
    </row>
    <row r="6256" spans="6:6" x14ac:dyDescent="0.25">
      <c r="F6256"/>
    </row>
    <row r="6257" spans="6:6" x14ac:dyDescent="0.25">
      <c r="F6257"/>
    </row>
    <row r="6258" spans="6:6" x14ac:dyDescent="0.25">
      <c r="F6258"/>
    </row>
    <row r="6259" spans="6:6" x14ac:dyDescent="0.25">
      <c r="F6259"/>
    </row>
    <row r="6260" spans="6:6" x14ac:dyDescent="0.25">
      <c r="F6260"/>
    </row>
    <row r="6261" spans="6:6" x14ac:dyDescent="0.25">
      <c r="F6261"/>
    </row>
    <row r="6262" spans="6:6" x14ac:dyDescent="0.25">
      <c r="F6262"/>
    </row>
    <row r="6263" spans="6:6" x14ac:dyDescent="0.25">
      <c r="F6263"/>
    </row>
    <row r="6264" spans="6:6" x14ac:dyDescent="0.25">
      <c r="F6264"/>
    </row>
    <row r="6265" spans="6:6" x14ac:dyDescent="0.25">
      <c r="F6265"/>
    </row>
    <row r="6266" spans="6:6" x14ac:dyDescent="0.25">
      <c r="F6266"/>
    </row>
    <row r="6267" spans="6:6" x14ac:dyDescent="0.25">
      <c r="F6267"/>
    </row>
    <row r="6268" spans="6:6" x14ac:dyDescent="0.25">
      <c r="F6268"/>
    </row>
    <row r="6269" spans="6:6" x14ac:dyDescent="0.25">
      <c r="F6269"/>
    </row>
    <row r="6270" spans="6:6" x14ac:dyDescent="0.25">
      <c r="F6270"/>
    </row>
    <row r="6271" spans="6:6" x14ac:dyDescent="0.25">
      <c r="F6271"/>
    </row>
    <row r="6272" spans="6:6" x14ac:dyDescent="0.25">
      <c r="F6272"/>
    </row>
    <row r="6273" spans="6:6" x14ac:dyDescent="0.25">
      <c r="F6273"/>
    </row>
    <row r="6274" spans="6:6" x14ac:dyDescent="0.25">
      <c r="F6274"/>
    </row>
    <row r="6275" spans="6:6" x14ac:dyDescent="0.25">
      <c r="F6275"/>
    </row>
    <row r="6276" spans="6:6" x14ac:dyDescent="0.25">
      <c r="F6276"/>
    </row>
    <row r="6277" spans="6:6" x14ac:dyDescent="0.25">
      <c r="F6277"/>
    </row>
    <row r="6278" spans="6:6" x14ac:dyDescent="0.25">
      <c r="F6278"/>
    </row>
    <row r="6279" spans="6:6" x14ac:dyDescent="0.25">
      <c r="F6279"/>
    </row>
    <row r="6280" spans="6:6" x14ac:dyDescent="0.25">
      <c r="F6280"/>
    </row>
    <row r="6281" spans="6:6" x14ac:dyDescent="0.25">
      <c r="F6281"/>
    </row>
    <row r="6282" spans="6:6" x14ac:dyDescent="0.25">
      <c r="F6282"/>
    </row>
    <row r="6283" spans="6:6" x14ac:dyDescent="0.25">
      <c r="F6283"/>
    </row>
    <row r="6284" spans="6:6" x14ac:dyDescent="0.25">
      <c r="F6284"/>
    </row>
    <row r="6285" spans="6:6" x14ac:dyDescent="0.25">
      <c r="F6285"/>
    </row>
    <row r="6286" spans="6:6" x14ac:dyDescent="0.25">
      <c r="F6286"/>
    </row>
    <row r="6287" spans="6:6" x14ac:dyDescent="0.25">
      <c r="F6287"/>
    </row>
    <row r="6288" spans="6:6" x14ac:dyDescent="0.25">
      <c r="F6288"/>
    </row>
    <row r="6289" spans="6:6" x14ac:dyDescent="0.25">
      <c r="F6289"/>
    </row>
    <row r="6290" spans="6:6" x14ac:dyDescent="0.25">
      <c r="F6290"/>
    </row>
    <row r="6291" spans="6:6" x14ac:dyDescent="0.25">
      <c r="F6291"/>
    </row>
    <row r="6292" spans="6:6" x14ac:dyDescent="0.25">
      <c r="F6292"/>
    </row>
    <row r="6293" spans="6:6" x14ac:dyDescent="0.25">
      <c r="F6293"/>
    </row>
    <row r="6294" spans="6:6" x14ac:dyDescent="0.25">
      <c r="F6294"/>
    </row>
    <row r="6295" spans="6:6" x14ac:dyDescent="0.25">
      <c r="F6295"/>
    </row>
    <row r="6296" spans="6:6" x14ac:dyDescent="0.25">
      <c r="F6296"/>
    </row>
    <row r="6297" spans="6:6" x14ac:dyDescent="0.25">
      <c r="F6297"/>
    </row>
    <row r="6298" spans="6:6" x14ac:dyDescent="0.25">
      <c r="F6298"/>
    </row>
    <row r="6299" spans="6:6" x14ac:dyDescent="0.25">
      <c r="F6299"/>
    </row>
    <row r="6300" spans="6:6" x14ac:dyDescent="0.25">
      <c r="F6300"/>
    </row>
    <row r="6301" spans="6:6" x14ac:dyDescent="0.25">
      <c r="F6301"/>
    </row>
    <row r="6302" spans="6:6" x14ac:dyDescent="0.25">
      <c r="F6302"/>
    </row>
    <row r="6303" spans="6:6" x14ac:dyDescent="0.25">
      <c r="F6303"/>
    </row>
    <row r="6304" spans="6:6" x14ac:dyDescent="0.25">
      <c r="F6304"/>
    </row>
    <row r="6305" spans="6:6" x14ac:dyDescent="0.25">
      <c r="F6305"/>
    </row>
    <row r="6306" spans="6:6" x14ac:dyDescent="0.25">
      <c r="F6306"/>
    </row>
    <row r="6307" spans="6:6" x14ac:dyDescent="0.25">
      <c r="F6307"/>
    </row>
    <row r="6308" spans="6:6" x14ac:dyDescent="0.25">
      <c r="F6308"/>
    </row>
    <row r="6309" spans="6:6" x14ac:dyDescent="0.25">
      <c r="F6309"/>
    </row>
    <row r="6310" spans="6:6" x14ac:dyDescent="0.25">
      <c r="F6310"/>
    </row>
    <row r="6311" spans="6:6" x14ac:dyDescent="0.25">
      <c r="F6311"/>
    </row>
    <row r="6312" spans="6:6" x14ac:dyDescent="0.25">
      <c r="F6312"/>
    </row>
    <row r="6313" spans="6:6" x14ac:dyDescent="0.25">
      <c r="F6313"/>
    </row>
    <row r="6314" spans="6:6" x14ac:dyDescent="0.25">
      <c r="F6314"/>
    </row>
    <row r="6315" spans="6:6" x14ac:dyDescent="0.25">
      <c r="F6315"/>
    </row>
    <row r="6316" spans="6:6" x14ac:dyDescent="0.25">
      <c r="F6316"/>
    </row>
    <row r="6317" spans="6:6" x14ac:dyDescent="0.25">
      <c r="F6317"/>
    </row>
    <row r="6318" spans="6:6" x14ac:dyDescent="0.25">
      <c r="F6318"/>
    </row>
    <row r="6319" spans="6:6" x14ac:dyDescent="0.25">
      <c r="F6319"/>
    </row>
    <row r="6320" spans="6:6" x14ac:dyDescent="0.25">
      <c r="F6320"/>
    </row>
    <row r="6321" spans="6:6" x14ac:dyDescent="0.25">
      <c r="F6321"/>
    </row>
    <row r="6322" spans="6:6" x14ac:dyDescent="0.25">
      <c r="F6322"/>
    </row>
    <row r="6323" spans="6:6" x14ac:dyDescent="0.25">
      <c r="F6323"/>
    </row>
    <row r="6324" spans="6:6" x14ac:dyDescent="0.25">
      <c r="F6324"/>
    </row>
    <row r="6325" spans="6:6" x14ac:dyDescent="0.25">
      <c r="F6325"/>
    </row>
    <row r="6326" spans="6:6" x14ac:dyDescent="0.25">
      <c r="F6326"/>
    </row>
    <row r="6327" spans="6:6" x14ac:dyDescent="0.25">
      <c r="F6327"/>
    </row>
    <row r="6328" spans="6:6" x14ac:dyDescent="0.25">
      <c r="F6328"/>
    </row>
    <row r="6329" spans="6:6" x14ac:dyDescent="0.25">
      <c r="F6329"/>
    </row>
    <row r="6330" spans="6:6" x14ac:dyDescent="0.25">
      <c r="F6330"/>
    </row>
    <row r="6331" spans="6:6" x14ac:dyDescent="0.25">
      <c r="F6331"/>
    </row>
    <row r="6332" spans="6:6" x14ac:dyDescent="0.25">
      <c r="F6332"/>
    </row>
    <row r="6333" spans="6:6" x14ac:dyDescent="0.25">
      <c r="F6333"/>
    </row>
    <row r="6334" spans="6:6" x14ac:dyDescent="0.25">
      <c r="F6334"/>
    </row>
    <row r="6335" spans="6:6" x14ac:dyDescent="0.25">
      <c r="F6335"/>
    </row>
    <row r="6336" spans="6:6" x14ac:dyDescent="0.25">
      <c r="F6336"/>
    </row>
    <row r="6337" spans="6:6" x14ac:dyDescent="0.25">
      <c r="F6337"/>
    </row>
    <row r="6338" spans="6:6" x14ac:dyDescent="0.25">
      <c r="F6338"/>
    </row>
    <row r="6339" spans="6:6" x14ac:dyDescent="0.25">
      <c r="F6339"/>
    </row>
    <row r="6340" spans="6:6" x14ac:dyDescent="0.25">
      <c r="F6340"/>
    </row>
    <row r="6341" spans="6:6" x14ac:dyDescent="0.25">
      <c r="F6341"/>
    </row>
    <row r="6342" spans="6:6" x14ac:dyDescent="0.25">
      <c r="F6342"/>
    </row>
    <row r="6343" spans="6:6" x14ac:dyDescent="0.25">
      <c r="F6343"/>
    </row>
    <row r="6344" spans="6:6" x14ac:dyDescent="0.25">
      <c r="F6344"/>
    </row>
    <row r="6345" spans="6:6" x14ac:dyDescent="0.25">
      <c r="F6345"/>
    </row>
    <row r="6346" spans="6:6" x14ac:dyDescent="0.25">
      <c r="F6346"/>
    </row>
    <row r="6347" spans="6:6" x14ac:dyDescent="0.25">
      <c r="F6347"/>
    </row>
    <row r="6348" spans="6:6" x14ac:dyDescent="0.25">
      <c r="F6348"/>
    </row>
    <row r="6349" spans="6:6" x14ac:dyDescent="0.25">
      <c r="F6349"/>
    </row>
    <row r="6350" spans="6:6" x14ac:dyDescent="0.25">
      <c r="F6350"/>
    </row>
    <row r="6351" spans="6:6" x14ac:dyDescent="0.25">
      <c r="F6351"/>
    </row>
    <row r="6352" spans="6:6" x14ac:dyDescent="0.25">
      <c r="F6352"/>
    </row>
    <row r="6353" spans="6:6" x14ac:dyDescent="0.25">
      <c r="F6353"/>
    </row>
    <row r="6354" spans="6:6" x14ac:dyDescent="0.25">
      <c r="F6354"/>
    </row>
    <row r="6355" spans="6:6" x14ac:dyDescent="0.25">
      <c r="F6355"/>
    </row>
    <row r="6356" spans="6:6" x14ac:dyDescent="0.25">
      <c r="F6356"/>
    </row>
    <row r="6357" spans="6:6" x14ac:dyDescent="0.25">
      <c r="F6357"/>
    </row>
    <row r="6358" spans="6:6" x14ac:dyDescent="0.25">
      <c r="F6358"/>
    </row>
    <row r="6359" spans="6:6" x14ac:dyDescent="0.25">
      <c r="F6359"/>
    </row>
    <row r="6360" spans="6:6" x14ac:dyDescent="0.25">
      <c r="F6360"/>
    </row>
    <row r="6361" spans="6:6" x14ac:dyDescent="0.25">
      <c r="F6361"/>
    </row>
    <row r="6362" spans="6:6" x14ac:dyDescent="0.25">
      <c r="F6362"/>
    </row>
    <row r="6363" spans="6:6" x14ac:dyDescent="0.25">
      <c r="F6363"/>
    </row>
    <row r="6364" spans="6:6" x14ac:dyDescent="0.25">
      <c r="F6364"/>
    </row>
    <row r="6365" spans="6:6" x14ac:dyDescent="0.25">
      <c r="F6365"/>
    </row>
    <row r="6366" spans="6:6" x14ac:dyDescent="0.25">
      <c r="F6366"/>
    </row>
    <row r="6367" spans="6:6" x14ac:dyDescent="0.25">
      <c r="F6367"/>
    </row>
    <row r="6368" spans="6:6" x14ac:dyDescent="0.25">
      <c r="F6368"/>
    </row>
    <row r="6369" spans="6:6" x14ac:dyDescent="0.25">
      <c r="F6369"/>
    </row>
    <row r="6370" spans="6:6" x14ac:dyDescent="0.25">
      <c r="F6370"/>
    </row>
    <row r="6371" spans="6:6" x14ac:dyDescent="0.25">
      <c r="F6371"/>
    </row>
    <row r="6372" spans="6:6" x14ac:dyDescent="0.25">
      <c r="F6372"/>
    </row>
    <row r="6373" spans="6:6" x14ac:dyDescent="0.25">
      <c r="F6373"/>
    </row>
    <row r="6374" spans="6:6" x14ac:dyDescent="0.25">
      <c r="F6374"/>
    </row>
    <row r="6375" spans="6:6" x14ac:dyDescent="0.25">
      <c r="F6375"/>
    </row>
    <row r="6376" spans="6:6" x14ac:dyDescent="0.25">
      <c r="F6376"/>
    </row>
    <row r="6377" spans="6:6" x14ac:dyDescent="0.25">
      <c r="F6377"/>
    </row>
    <row r="6378" spans="6:6" x14ac:dyDescent="0.25">
      <c r="F6378"/>
    </row>
    <row r="6379" spans="6:6" x14ac:dyDescent="0.25">
      <c r="F6379"/>
    </row>
    <row r="6380" spans="6:6" x14ac:dyDescent="0.25">
      <c r="F6380"/>
    </row>
    <row r="6381" spans="6:6" x14ac:dyDescent="0.25">
      <c r="F6381"/>
    </row>
    <row r="6382" spans="6:6" x14ac:dyDescent="0.25">
      <c r="F6382"/>
    </row>
    <row r="6383" spans="6:6" x14ac:dyDescent="0.25">
      <c r="F6383"/>
    </row>
    <row r="6384" spans="6:6" x14ac:dyDescent="0.25">
      <c r="F6384"/>
    </row>
    <row r="6385" spans="6:6" x14ac:dyDescent="0.25">
      <c r="F6385"/>
    </row>
    <row r="6386" spans="6:6" x14ac:dyDescent="0.25">
      <c r="F6386"/>
    </row>
    <row r="6387" spans="6:6" x14ac:dyDescent="0.25">
      <c r="F6387"/>
    </row>
    <row r="6388" spans="6:6" x14ac:dyDescent="0.25">
      <c r="F6388"/>
    </row>
    <row r="6389" spans="6:6" x14ac:dyDescent="0.25">
      <c r="F6389"/>
    </row>
    <row r="6390" spans="6:6" x14ac:dyDescent="0.25">
      <c r="F6390"/>
    </row>
    <row r="6391" spans="6:6" x14ac:dyDescent="0.25">
      <c r="F6391"/>
    </row>
    <row r="6392" spans="6:6" x14ac:dyDescent="0.25">
      <c r="F6392"/>
    </row>
    <row r="6393" spans="6:6" x14ac:dyDescent="0.25">
      <c r="F6393"/>
    </row>
    <row r="6394" spans="6:6" x14ac:dyDescent="0.25">
      <c r="F6394"/>
    </row>
    <row r="6395" spans="6:6" x14ac:dyDescent="0.25">
      <c r="F6395"/>
    </row>
    <row r="6396" spans="6:6" x14ac:dyDescent="0.25">
      <c r="F6396"/>
    </row>
    <row r="6397" spans="6:6" x14ac:dyDescent="0.25">
      <c r="F6397"/>
    </row>
    <row r="6398" spans="6:6" x14ac:dyDescent="0.25">
      <c r="F6398"/>
    </row>
    <row r="6399" spans="6:6" x14ac:dyDescent="0.25">
      <c r="F6399"/>
    </row>
    <row r="6400" spans="6:6" x14ac:dyDescent="0.25">
      <c r="F6400"/>
    </row>
    <row r="6401" spans="6:6" x14ac:dyDescent="0.25">
      <c r="F6401"/>
    </row>
    <row r="6402" spans="6:6" x14ac:dyDescent="0.25">
      <c r="F6402"/>
    </row>
    <row r="6403" spans="6:6" x14ac:dyDescent="0.25">
      <c r="F6403"/>
    </row>
    <row r="6404" spans="6:6" x14ac:dyDescent="0.25">
      <c r="F6404"/>
    </row>
    <row r="6405" spans="6:6" x14ac:dyDescent="0.25">
      <c r="F6405"/>
    </row>
    <row r="6406" spans="6:6" x14ac:dyDescent="0.25">
      <c r="F6406"/>
    </row>
    <row r="6407" spans="6:6" x14ac:dyDescent="0.25">
      <c r="F6407"/>
    </row>
    <row r="6408" spans="6:6" x14ac:dyDescent="0.25">
      <c r="F6408"/>
    </row>
    <row r="6409" spans="6:6" x14ac:dyDescent="0.25">
      <c r="F6409"/>
    </row>
    <row r="6410" spans="6:6" x14ac:dyDescent="0.25">
      <c r="F6410"/>
    </row>
    <row r="6411" spans="6:6" x14ac:dyDescent="0.25">
      <c r="F6411"/>
    </row>
    <row r="6412" spans="6:6" x14ac:dyDescent="0.25">
      <c r="F6412"/>
    </row>
    <row r="6413" spans="6:6" x14ac:dyDescent="0.25">
      <c r="F6413"/>
    </row>
    <row r="6414" spans="6:6" x14ac:dyDescent="0.25">
      <c r="F6414"/>
    </row>
    <row r="6415" spans="6:6" x14ac:dyDescent="0.25">
      <c r="F6415"/>
    </row>
    <row r="6416" spans="6:6" x14ac:dyDescent="0.25">
      <c r="F6416"/>
    </row>
    <row r="6417" spans="6:6" x14ac:dyDescent="0.25">
      <c r="F6417"/>
    </row>
    <row r="6418" spans="6:6" x14ac:dyDescent="0.25">
      <c r="F6418"/>
    </row>
    <row r="6419" spans="6:6" x14ac:dyDescent="0.25">
      <c r="F6419"/>
    </row>
    <row r="6420" spans="6:6" x14ac:dyDescent="0.25">
      <c r="F6420"/>
    </row>
    <row r="6421" spans="6:6" x14ac:dyDescent="0.25">
      <c r="F6421"/>
    </row>
    <row r="6422" spans="6:6" x14ac:dyDescent="0.25">
      <c r="F6422"/>
    </row>
    <row r="6423" spans="6:6" x14ac:dyDescent="0.25">
      <c r="F6423"/>
    </row>
    <row r="6424" spans="6:6" x14ac:dyDescent="0.25">
      <c r="F6424"/>
    </row>
    <row r="6425" spans="6:6" x14ac:dyDescent="0.25">
      <c r="F6425"/>
    </row>
    <row r="6426" spans="6:6" x14ac:dyDescent="0.25">
      <c r="F6426"/>
    </row>
    <row r="6427" spans="6:6" x14ac:dyDescent="0.25">
      <c r="F6427"/>
    </row>
    <row r="6428" spans="6:6" x14ac:dyDescent="0.25">
      <c r="F6428"/>
    </row>
    <row r="6429" spans="6:6" x14ac:dyDescent="0.25">
      <c r="F6429"/>
    </row>
    <row r="6430" spans="6:6" x14ac:dyDescent="0.25">
      <c r="F6430"/>
    </row>
    <row r="6431" spans="6:6" x14ac:dyDescent="0.25">
      <c r="F6431"/>
    </row>
    <row r="6432" spans="6:6" x14ac:dyDescent="0.25">
      <c r="F6432"/>
    </row>
    <row r="6433" spans="6:6" x14ac:dyDescent="0.25">
      <c r="F6433"/>
    </row>
    <row r="6434" spans="6:6" x14ac:dyDescent="0.25">
      <c r="F6434"/>
    </row>
    <row r="6435" spans="6:6" x14ac:dyDescent="0.25">
      <c r="F6435"/>
    </row>
    <row r="6436" spans="6:6" x14ac:dyDescent="0.25">
      <c r="F6436"/>
    </row>
    <row r="6437" spans="6:6" x14ac:dyDescent="0.25">
      <c r="F6437"/>
    </row>
    <row r="6438" spans="6:6" x14ac:dyDescent="0.25">
      <c r="F6438"/>
    </row>
    <row r="6439" spans="6:6" x14ac:dyDescent="0.25">
      <c r="F6439"/>
    </row>
    <row r="6440" spans="6:6" x14ac:dyDescent="0.25">
      <c r="F6440"/>
    </row>
    <row r="6441" spans="6:6" x14ac:dyDescent="0.25">
      <c r="F6441"/>
    </row>
    <row r="6442" spans="6:6" x14ac:dyDescent="0.25">
      <c r="F6442"/>
    </row>
    <row r="6443" spans="6:6" x14ac:dyDescent="0.25">
      <c r="F6443"/>
    </row>
    <row r="6444" spans="6:6" x14ac:dyDescent="0.25">
      <c r="F6444"/>
    </row>
    <row r="6445" spans="6:6" x14ac:dyDescent="0.25">
      <c r="F6445"/>
    </row>
    <row r="6446" spans="6:6" x14ac:dyDescent="0.25">
      <c r="F6446"/>
    </row>
    <row r="6447" spans="6:6" x14ac:dyDescent="0.25">
      <c r="F6447"/>
    </row>
    <row r="6448" spans="6:6" x14ac:dyDescent="0.25">
      <c r="F6448"/>
    </row>
    <row r="6449" spans="6:6" x14ac:dyDescent="0.25">
      <c r="F6449"/>
    </row>
    <row r="6450" spans="6:6" x14ac:dyDescent="0.25">
      <c r="F6450"/>
    </row>
    <row r="6451" spans="6:6" x14ac:dyDescent="0.25">
      <c r="F6451"/>
    </row>
    <row r="6452" spans="6:6" x14ac:dyDescent="0.25">
      <c r="F6452"/>
    </row>
    <row r="6453" spans="6:6" x14ac:dyDescent="0.25">
      <c r="F6453"/>
    </row>
    <row r="6454" spans="6:6" x14ac:dyDescent="0.25">
      <c r="F6454"/>
    </row>
    <row r="6455" spans="6:6" x14ac:dyDescent="0.25">
      <c r="F6455"/>
    </row>
    <row r="6456" spans="6:6" x14ac:dyDescent="0.25">
      <c r="F6456"/>
    </row>
    <row r="6457" spans="6:6" x14ac:dyDescent="0.25">
      <c r="F6457"/>
    </row>
    <row r="6458" spans="6:6" x14ac:dyDescent="0.25">
      <c r="F6458"/>
    </row>
    <row r="6459" spans="6:6" x14ac:dyDescent="0.25">
      <c r="F6459"/>
    </row>
    <row r="6460" spans="6:6" x14ac:dyDescent="0.25">
      <c r="F6460"/>
    </row>
    <row r="6461" spans="6:6" x14ac:dyDescent="0.25">
      <c r="F6461"/>
    </row>
    <row r="6462" spans="6:6" x14ac:dyDescent="0.25">
      <c r="F6462"/>
    </row>
    <row r="6463" spans="6:6" x14ac:dyDescent="0.25">
      <c r="F6463"/>
    </row>
    <row r="6464" spans="6:6" x14ac:dyDescent="0.25">
      <c r="F6464"/>
    </row>
    <row r="6465" spans="6:6" x14ac:dyDescent="0.25">
      <c r="F6465"/>
    </row>
    <row r="6466" spans="6:6" x14ac:dyDescent="0.25">
      <c r="F6466"/>
    </row>
    <row r="6467" spans="6:6" x14ac:dyDescent="0.25">
      <c r="F6467"/>
    </row>
    <row r="6468" spans="6:6" x14ac:dyDescent="0.25">
      <c r="F6468"/>
    </row>
    <row r="6469" spans="6:6" x14ac:dyDescent="0.25">
      <c r="F6469"/>
    </row>
    <row r="6470" spans="6:6" x14ac:dyDescent="0.25">
      <c r="F6470"/>
    </row>
    <row r="6471" spans="6:6" x14ac:dyDescent="0.25">
      <c r="F6471"/>
    </row>
    <row r="6472" spans="6:6" x14ac:dyDescent="0.25">
      <c r="F6472"/>
    </row>
    <row r="6473" spans="6:6" x14ac:dyDescent="0.25">
      <c r="F6473"/>
    </row>
    <row r="6474" spans="6:6" x14ac:dyDescent="0.25">
      <c r="F6474"/>
    </row>
    <row r="6475" spans="6:6" x14ac:dyDescent="0.25">
      <c r="F6475"/>
    </row>
    <row r="6476" spans="6:6" x14ac:dyDescent="0.25">
      <c r="F6476"/>
    </row>
    <row r="6477" spans="6:6" x14ac:dyDescent="0.25">
      <c r="F6477"/>
    </row>
    <row r="6478" spans="6:6" x14ac:dyDescent="0.25">
      <c r="F6478"/>
    </row>
    <row r="6479" spans="6:6" x14ac:dyDescent="0.25">
      <c r="F6479"/>
    </row>
    <row r="6480" spans="6:6" x14ac:dyDescent="0.25">
      <c r="F6480"/>
    </row>
    <row r="6481" spans="6:6" x14ac:dyDescent="0.25">
      <c r="F6481"/>
    </row>
    <row r="6482" spans="6:6" x14ac:dyDescent="0.25">
      <c r="F6482"/>
    </row>
    <row r="6483" spans="6:6" x14ac:dyDescent="0.25">
      <c r="F6483"/>
    </row>
    <row r="6484" spans="6:6" x14ac:dyDescent="0.25">
      <c r="F6484"/>
    </row>
    <row r="6485" spans="6:6" x14ac:dyDescent="0.25">
      <c r="F6485"/>
    </row>
    <row r="6486" spans="6:6" x14ac:dyDescent="0.25">
      <c r="F6486"/>
    </row>
    <row r="6487" spans="6:6" x14ac:dyDescent="0.25">
      <c r="F6487"/>
    </row>
    <row r="6488" spans="6:6" x14ac:dyDescent="0.25">
      <c r="F6488"/>
    </row>
    <row r="6489" spans="6:6" x14ac:dyDescent="0.25">
      <c r="F6489"/>
    </row>
    <row r="6490" spans="6:6" x14ac:dyDescent="0.25">
      <c r="F6490"/>
    </row>
    <row r="6491" spans="6:6" x14ac:dyDescent="0.25">
      <c r="F6491"/>
    </row>
    <row r="6492" spans="6:6" x14ac:dyDescent="0.25">
      <c r="F6492"/>
    </row>
    <row r="6493" spans="6:6" x14ac:dyDescent="0.25">
      <c r="F6493"/>
    </row>
    <row r="6494" spans="6:6" x14ac:dyDescent="0.25">
      <c r="F6494"/>
    </row>
    <row r="6495" spans="6:6" x14ac:dyDescent="0.25">
      <c r="F6495"/>
    </row>
    <row r="6496" spans="6:6" x14ac:dyDescent="0.25">
      <c r="F6496"/>
    </row>
    <row r="6497" spans="6:6" x14ac:dyDescent="0.25">
      <c r="F6497"/>
    </row>
    <row r="6498" spans="6:6" x14ac:dyDescent="0.25">
      <c r="F6498"/>
    </row>
    <row r="6499" spans="6:6" x14ac:dyDescent="0.25">
      <c r="F6499"/>
    </row>
    <row r="6500" spans="6:6" x14ac:dyDescent="0.25">
      <c r="F6500"/>
    </row>
    <row r="6501" spans="6:6" x14ac:dyDescent="0.25">
      <c r="F6501"/>
    </row>
    <row r="6502" spans="6:6" x14ac:dyDescent="0.25">
      <c r="F6502"/>
    </row>
    <row r="6503" spans="6:6" x14ac:dyDescent="0.25">
      <c r="F6503"/>
    </row>
    <row r="6504" spans="6:6" x14ac:dyDescent="0.25">
      <c r="F6504"/>
    </row>
    <row r="6505" spans="6:6" x14ac:dyDescent="0.25">
      <c r="F6505"/>
    </row>
    <row r="6506" spans="6:6" x14ac:dyDescent="0.25">
      <c r="F6506"/>
    </row>
    <row r="6507" spans="6:6" x14ac:dyDescent="0.25">
      <c r="F6507"/>
    </row>
    <row r="6508" spans="6:6" x14ac:dyDescent="0.25">
      <c r="F6508"/>
    </row>
    <row r="6509" spans="6:6" x14ac:dyDescent="0.25">
      <c r="F6509"/>
    </row>
    <row r="6510" spans="6:6" x14ac:dyDescent="0.25">
      <c r="F6510"/>
    </row>
    <row r="6511" spans="6:6" x14ac:dyDescent="0.25">
      <c r="F6511"/>
    </row>
    <row r="6512" spans="6:6" x14ac:dyDescent="0.25">
      <c r="F6512"/>
    </row>
    <row r="6513" spans="6:6" x14ac:dyDescent="0.25">
      <c r="F6513"/>
    </row>
    <row r="6514" spans="6:6" x14ac:dyDescent="0.25">
      <c r="F6514"/>
    </row>
    <row r="6515" spans="6:6" x14ac:dyDescent="0.25">
      <c r="F6515"/>
    </row>
    <row r="6516" spans="6:6" x14ac:dyDescent="0.25">
      <c r="F6516"/>
    </row>
    <row r="6517" spans="6:6" x14ac:dyDescent="0.25">
      <c r="F6517"/>
    </row>
    <row r="6518" spans="6:6" x14ac:dyDescent="0.25">
      <c r="F6518"/>
    </row>
    <row r="6519" spans="6:6" x14ac:dyDescent="0.25">
      <c r="F6519"/>
    </row>
    <row r="6520" spans="6:6" x14ac:dyDescent="0.25">
      <c r="F6520"/>
    </row>
    <row r="6521" spans="6:6" x14ac:dyDescent="0.25">
      <c r="F6521"/>
    </row>
    <row r="6522" spans="6:6" x14ac:dyDescent="0.25">
      <c r="F6522"/>
    </row>
    <row r="6523" spans="6:6" x14ac:dyDescent="0.25">
      <c r="F6523"/>
    </row>
    <row r="6524" spans="6:6" x14ac:dyDescent="0.25">
      <c r="F6524"/>
    </row>
    <row r="6525" spans="6:6" x14ac:dyDescent="0.25">
      <c r="F6525"/>
    </row>
    <row r="6526" spans="6:6" x14ac:dyDescent="0.25">
      <c r="F6526"/>
    </row>
    <row r="6527" spans="6:6" x14ac:dyDescent="0.25">
      <c r="F6527"/>
    </row>
    <row r="6528" spans="6:6" x14ac:dyDescent="0.25">
      <c r="F6528"/>
    </row>
    <row r="6529" spans="6:6" x14ac:dyDescent="0.25">
      <c r="F6529"/>
    </row>
    <row r="6530" spans="6:6" x14ac:dyDescent="0.25">
      <c r="F6530"/>
    </row>
    <row r="6531" spans="6:6" x14ac:dyDescent="0.25">
      <c r="F6531"/>
    </row>
    <row r="6532" spans="6:6" x14ac:dyDescent="0.25">
      <c r="F6532"/>
    </row>
    <row r="6533" spans="6:6" x14ac:dyDescent="0.25">
      <c r="F6533"/>
    </row>
    <row r="6534" spans="6:6" x14ac:dyDescent="0.25">
      <c r="F6534"/>
    </row>
    <row r="6535" spans="6:6" x14ac:dyDescent="0.25">
      <c r="F6535"/>
    </row>
    <row r="6536" spans="6:6" x14ac:dyDescent="0.25">
      <c r="F6536"/>
    </row>
    <row r="6537" spans="6:6" x14ac:dyDescent="0.25">
      <c r="F6537"/>
    </row>
    <row r="6538" spans="6:6" x14ac:dyDescent="0.25">
      <c r="F6538"/>
    </row>
    <row r="6539" spans="6:6" x14ac:dyDescent="0.25">
      <c r="F6539"/>
    </row>
    <row r="6540" spans="6:6" x14ac:dyDescent="0.25">
      <c r="F6540"/>
    </row>
    <row r="6541" spans="6:6" x14ac:dyDescent="0.25">
      <c r="F6541"/>
    </row>
    <row r="6542" spans="6:6" x14ac:dyDescent="0.25">
      <c r="F6542"/>
    </row>
    <row r="6543" spans="6:6" x14ac:dyDescent="0.25">
      <c r="F6543"/>
    </row>
    <row r="6544" spans="6:6" x14ac:dyDescent="0.25">
      <c r="F6544"/>
    </row>
    <row r="6545" spans="6:6" x14ac:dyDescent="0.25">
      <c r="F6545"/>
    </row>
    <row r="6546" spans="6:6" x14ac:dyDescent="0.25">
      <c r="F6546"/>
    </row>
    <row r="6547" spans="6:6" x14ac:dyDescent="0.25">
      <c r="F6547"/>
    </row>
    <row r="6548" spans="6:6" x14ac:dyDescent="0.25">
      <c r="F6548"/>
    </row>
    <row r="6549" spans="6:6" x14ac:dyDescent="0.25">
      <c r="F6549"/>
    </row>
    <row r="6550" spans="6:6" x14ac:dyDescent="0.25">
      <c r="F6550"/>
    </row>
    <row r="6551" spans="6:6" x14ac:dyDescent="0.25">
      <c r="F6551"/>
    </row>
    <row r="6552" spans="6:6" x14ac:dyDescent="0.25">
      <c r="F6552"/>
    </row>
    <row r="6553" spans="6:6" x14ac:dyDescent="0.25">
      <c r="F6553"/>
    </row>
    <row r="6554" spans="6:6" x14ac:dyDescent="0.25">
      <c r="F6554"/>
    </row>
    <row r="6555" spans="6:6" x14ac:dyDescent="0.25">
      <c r="F6555"/>
    </row>
    <row r="6556" spans="6:6" x14ac:dyDescent="0.25">
      <c r="F6556"/>
    </row>
    <row r="6557" spans="6:6" x14ac:dyDescent="0.25">
      <c r="F6557"/>
    </row>
    <row r="6558" spans="6:6" x14ac:dyDescent="0.25">
      <c r="F6558"/>
    </row>
    <row r="6559" spans="6:6" x14ac:dyDescent="0.25">
      <c r="F6559"/>
    </row>
    <row r="6560" spans="6:6" x14ac:dyDescent="0.25">
      <c r="F6560"/>
    </row>
    <row r="6561" spans="6:6" x14ac:dyDescent="0.25">
      <c r="F6561"/>
    </row>
    <row r="6562" spans="6:6" x14ac:dyDescent="0.25">
      <c r="F6562"/>
    </row>
    <row r="6563" spans="6:6" x14ac:dyDescent="0.25">
      <c r="F6563"/>
    </row>
    <row r="6564" spans="6:6" x14ac:dyDescent="0.25">
      <c r="F6564"/>
    </row>
    <row r="6565" spans="6:6" x14ac:dyDescent="0.25">
      <c r="F6565"/>
    </row>
    <row r="6566" spans="6:6" x14ac:dyDescent="0.25">
      <c r="F6566"/>
    </row>
    <row r="6567" spans="6:6" x14ac:dyDescent="0.25">
      <c r="F6567"/>
    </row>
    <row r="6568" spans="6:6" x14ac:dyDescent="0.25">
      <c r="F6568"/>
    </row>
    <row r="6569" spans="6:6" x14ac:dyDescent="0.25">
      <c r="F6569"/>
    </row>
    <row r="6570" spans="6:6" x14ac:dyDescent="0.25">
      <c r="F6570"/>
    </row>
    <row r="6571" spans="6:6" x14ac:dyDescent="0.25">
      <c r="F6571"/>
    </row>
    <row r="6572" spans="6:6" x14ac:dyDescent="0.25">
      <c r="F6572"/>
    </row>
    <row r="6573" spans="6:6" x14ac:dyDescent="0.25">
      <c r="F6573"/>
    </row>
    <row r="6574" spans="6:6" x14ac:dyDescent="0.25">
      <c r="F6574"/>
    </row>
    <row r="6575" spans="6:6" x14ac:dyDescent="0.25">
      <c r="F6575"/>
    </row>
    <row r="6576" spans="6:6" x14ac:dyDescent="0.25">
      <c r="F6576"/>
    </row>
    <row r="6577" spans="6:6" x14ac:dyDescent="0.25">
      <c r="F6577"/>
    </row>
    <row r="6578" spans="6:6" x14ac:dyDescent="0.25">
      <c r="F6578"/>
    </row>
    <row r="6579" spans="6:6" x14ac:dyDescent="0.25">
      <c r="F6579"/>
    </row>
    <row r="6580" spans="6:6" x14ac:dyDescent="0.25">
      <c r="F6580"/>
    </row>
    <row r="6581" spans="6:6" x14ac:dyDescent="0.25">
      <c r="F6581"/>
    </row>
    <row r="6582" spans="6:6" x14ac:dyDescent="0.25">
      <c r="F6582"/>
    </row>
    <row r="6583" spans="6:6" x14ac:dyDescent="0.25">
      <c r="F6583"/>
    </row>
    <row r="6584" spans="6:6" x14ac:dyDescent="0.25">
      <c r="F6584"/>
    </row>
    <row r="6585" spans="6:6" x14ac:dyDescent="0.25">
      <c r="F6585"/>
    </row>
    <row r="6586" spans="6:6" x14ac:dyDescent="0.25">
      <c r="F6586"/>
    </row>
    <row r="6587" spans="6:6" x14ac:dyDescent="0.25">
      <c r="F6587"/>
    </row>
    <row r="6588" spans="6:6" x14ac:dyDescent="0.25">
      <c r="F6588"/>
    </row>
    <row r="6589" spans="6:6" x14ac:dyDescent="0.25">
      <c r="F6589"/>
    </row>
    <row r="6590" spans="6:6" x14ac:dyDescent="0.25">
      <c r="F6590"/>
    </row>
    <row r="6591" spans="6:6" x14ac:dyDescent="0.25">
      <c r="F6591"/>
    </row>
    <row r="6592" spans="6:6" x14ac:dyDescent="0.25">
      <c r="F6592"/>
    </row>
    <row r="6593" spans="6:6" x14ac:dyDescent="0.25">
      <c r="F6593"/>
    </row>
    <row r="6594" spans="6:6" x14ac:dyDescent="0.25">
      <c r="F6594"/>
    </row>
    <row r="6595" spans="6:6" x14ac:dyDescent="0.25">
      <c r="F6595"/>
    </row>
    <row r="6596" spans="6:6" x14ac:dyDescent="0.25">
      <c r="F6596"/>
    </row>
    <row r="6597" spans="6:6" x14ac:dyDescent="0.25">
      <c r="F6597"/>
    </row>
    <row r="6598" spans="6:6" x14ac:dyDescent="0.25">
      <c r="F6598"/>
    </row>
    <row r="6599" spans="6:6" x14ac:dyDescent="0.25">
      <c r="F6599"/>
    </row>
    <row r="6600" spans="6:6" x14ac:dyDescent="0.25">
      <c r="F6600"/>
    </row>
    <row r="6601" spans="6:6" x14ac:dyDescent="0.25">
      <c r="F6601"/>
    </row>
    <row r="6602" spans="6:6" x14ac:dyDescent="0.25">
      <c r="F6602"/>
    </row>
    <row r="6603" spans="6:6" x14ac:dyDescent="0.25">
      <c r="F6603"/>
    </row>
    <row r="6604" spans="6:6" x14ac:dyDescent="0.25">
      <c r="F6604"/>
    </row>
    <row r="6605" spans="6:6" x14ac:dyDescent="0.25">
      <c r="F6605"/>
    </row>
    <row r="6606" spans="6:6" x14ac:dyDescent="0.25">
      <c r="F6606"/>
    </row>
    <row r="6607" spans="6:6" x14ac:dyDescent="0.25">
      <c r="F6607"/>
    </row>
    <row r="6608" spans="6:6" x14ac:dyDescent="0.25">
      <c r="F6608"/>
    </row>
    <row r="6609" spans="6:6" x14ac:dyDescent="0.25">
      <c r="F6609"/>
    </row>
    <row r="6610" spans="6:6" x14ac:dyDescent="0.25">
      <c r="F6610"/>
    </row>
    <row r="6611" spans="6:6" x14ac:dyDescent="0.25">
      <c r="F6611"/>
    </row>
    <row r="6612" spans="6:6" x14ac:dyDescent="0.25">
      <c r="F6612"/>
    </row>
    <row r="6613" spans="6:6" x14ac:dyDescent="0.25">
      <c r="F6613"/>
    </row>
    <row r="6614" spans="6:6" x14ac:dyDescent="0.25">
      <c r="F6614"/>
    </row>
    <row r="6615" spans="6:6" x14ac:dyDescent="0.25">
      <c r="F6615"/>
    </row>
    <row r="6616" spans="6:6" x14ac:dyDescent="0.25">
      <c r="F6616"/>
    </row>
    <row r="6617" spans="6:6" x14ac:dyDescent="0.25">
      <c r="F6617"/>
    </row>
    <row r="6618" spans="6:6" x14ac:dyDescent="0.25">
      <c r="F6618"/>
    </row>
    <row r="6619" spans="6:6" x14ac:dyDescent="0.25">
      <c r="F6619"/>
    </row>
    <row r="6620" spans="6:6" x14ac:dyDescent="0.25">
      <c r="F6620"/>
    </row>
    <row r="6621" spans="6:6" x14ac:dyDescent="0.25">
      <c r="F6621"/>
    </row>
    <row r="6622" spans="6:6" x14ac:dyDescent="0.25">
      <c r="F6622"/>
    </row>
    <row r="6623" spans="6:6" x14ac:dyDescent="0.25">
      <c r="F6623"/>
    </row>
    <row r="6624" spans="6:6" x14ac:dyDescent="0.25">
      <c r="F6624"/>
    </row>
    <row r="6625" spans="6:6" x14ac:dyDescent="0.25">
      <c r="F6625"/>
    </row>
    <row r="6626" spans="6:6" x14ac:dyDescent="0.25">
      <c r="F6626"/>
    </row>
    <row r="6627" spans="6:6" x14ac:dyDescent="0.25">
      <c r="F6627"/>
    </row>
    <row r="6628" spans="6:6" x14ac:dyDescent="0.25">
      <c r="F6628"/>
    </row>
    <row r="6629" spans="6:6" x14ac:dyDescent="0.25">
      <c r="F6629"/>
    </row>
    <row r="6630" spans="6:6" x14ac:dyDescent="0.25">
      <c r="F6630"/>
    </row>
    <row r="6631" spans="6:6" x14ac:dyDescent="0.25">
      <c r="F6631"/>
    </row>
    <row r="6632" spans="6:6" x14ac:dyDescent="0.25">
      <c r="F6632"/>
    </row>
    <row r="6633" spans="6:6" x14ac:dyDescent="0.25">
      <c r="F6633"/>
    </row>
    <row r="6634" spans="6:6" x14ac:dyDescent="0.25">
      <c r="F6634"/>
    </row>
    <row r="6635" spans="6:6" x14ac:dyDescent="0.25">
      <c r="F6635"/>
    </row>
    <row r="6636" spans="6:6" x14ac:dyDescent="0.25">
      <c r="F6636"/>
    </row>
    <row r="6637" spans="6:6" x14ac:dyDescent="0.25">
      <c r="F6637"/>
    </row>
    <row r="6638" spans="6:6" x14ac:dyDescent="0.25">
      <c r="F6638"/>
    </row>
    <row r="6639" spans="6:6" x14ac:dyDescent="0.25">
      <c r="F6639"/>
    </row>
    <row r="6640" spans="6:6" x14ac:dyDescent="0.25">
      <c r="F6640"/>
    </row>
    <row r="6641" spans="6:6" x14ac:dyDescent="0.25">
      <c r="F6641"/>
    </row>
    <row r="6642" spans="6:6" x14ac:dyDescent="0.25">
      <c r="F6642"/>
    </row>
    <row r="6643" spans="6:6" x14ac:dyDescent="0.25">
      <c r="F6643"/>
    </row>
    <row r="6644" spans="6:6" x14ac:dyDescent="0.25">
      <c r="F6644"/>
    </row>
    <row r="6645" spans="6:6" x14ac:dyDescent="0.25">
      <c r="F6645"/>
    </row>
    <row r="6646" spans="6:6" x14ac:dyDescent="0.25">
      <c r="F6646"/>
    </row>
    <row r="6647" spans="6:6" x14ac:dyDescent="0.25">
      <c r="F6647"/>
    </row>
    <row r="6648" spans="6:6" x14ac:dyDescent="0.25">
      <c r="F6648"/>
    </row>
    <row r="6649" spans="6:6" x14ac:dyDescent="0.25">
      <c r="F6649"/>
    </row>
    <row r="6650" spans="6:6" x14ac:dyDescent="0.25">
      <c r="F6650"/>
    </row>
    <row r="6651" spans="6:6" x14ac:dyDescent="0.25">
      <c r="F6651"/>
    </row>
    <row r="6652" spans="6:6" x14ac:dyDescent="0.25">
      <c r="F6652"/>
    </row>
    <row r="6653" spans="6:6" x14ac:dyDescent="0.25">
      <c r="F6653"/>
    </row>
    <row r="6654" spans="6:6" x14ac:dyDescent="0.25">
      <c r="F6654"/>
    </row>
    <row r="6655" spans="6:6" x14ac:dyDescent="0.25">
      <c r="F6655"/>
    </row>
    <row r="6656" spans="6:6" x14ac:dyDescent="0.25">
      <c r="F6656"/>
    </row>
    <row r="6657" spans="6:6" x14ac:dyDescent="0.25">
      <c r="F6657"/>
    </row>
    <row r="6658" spans="6:6" x14ac:dyDescent="0.25">
      <c r="F6658"/>
    </row>
    <row r="6659" spans="6:6" x14ac:dyDescent="0.25">
      <c r="F6659"/>
    </row>
    <row r="6660" spans="6:6" x14ac:dyDescent="0.25">
      <c r="F6660"/>
    </row>
    <row r="6661" spans="6:6" x14ac:dyDescent="0.25">
      <c r="F6661"/>
    </row>
    <row r="6662" spans="6:6" x14ac:dyDescent="0.25">
      <c r="F6662"/>
    </row>
    <row r="6663" spans="6:6" x14ac:dyDescent="0.25">
      <c r="F6663"/>
    </row>
    <row r="6664" spans="6:6" x14ac:dyDescent="0.25">
      <c r="F6664"/>
    </row>
    <row r="6665" spans="6:6" x14ac:dyDescent="0.25">
      <c r="F6665"/>
    </row>
    <row r="6666" spans="6:6" x14ac:dyDescent="0.25">
      <c r="F6666"/>
    </row>
    <row r="6667" spans="6:6" x14ac:dyDescent="0.25">
      <c r="F6667"/>
    </row>
    <row r="6668" spans="6:6" x14ac:dyDescent="0.25">
      <c r="F6668"/>
    </row>
    <row r="6669" spans="6:6" x14ac:dyDescent="0.25">
      <c r="F6669"/>
    </row>
    <row r="6670" spans="6:6" x14ac:dyDescent="0.25">
      <c r="F6670"/>
    </row>
    <row r="6671" spans="6:6" x14ac:dyDescent="0.25">
      <c r="F6671"/>
    </row>
    <row r="6672" spans="6:6" x14ac:dyDescent="0.25">
      <c r="F6672"/>
    </row>
    <row r="6673" spans="6:6" x14ac:dyDescent="0.25">
      <c r="F6673"/>
    </row>
    <row r="6674" spans="6:6" x14ac:dyDescent="0.25">
      <c r="F6674"/>
    </row>
    <row r="6675" spans="6:6" x14ac:dyDescent="0.25">
      <c r="F6675"/>
    </row>
    <row r="6676" spans="6:6" x14ac:dyDescent="0.25">
      <c r="F6676"/>
    </row>
    <row r="6677" spans="6:6" x14ac:dyDescent="0.25">
      <c r="F6677"/>
    </row>
    <row r="6678" spans="6:6" x14ac:dyDescent="0.25">
      <c r="F6678"/>
    </row>
    <row r="6679" spans="6:6" x14ac:dyDescent="0.25">
      <c r="F6679"/>
    </row>
    <row r="6680" spans="6:6" x14ac:dyDescent="0.25">
      <c r="F6680"/>
    </row>
    <row r="6681" spans="6:6" x14ac:dyDescent="0.25">
      <c r="F6681"/>
    </row>
    <row r="6682" spans="6:6" x14ac:dyDescent="0.25">
      <c r="F6682"/>
    </row>
    <row r="6683" spans="6:6" x14ac:dyDescent="0.25">
      <c r="F6683"/>
    </row>
    <row r="6684" spans="6:6" x14ac:dyDescent="0.25">
      <c r="F6684"/>
    </row>
    <row r="6685" spans="6:6" x14ac:dyDescent="0.25">
      <c r="F6685"/>
    </row>
    <row r="6686" spans="6:6" x14ac:dyDescent="0.25">
      <c r="F6686"/>
    </row>
    <row r="6687" spans="6:6" x14ac:dyDescent="0.25">
      <c r="F6687"/>
    </row>
    <row r="6688" spans="6:6" x14ac:dyDescent="0.25">
      <c r="F6688"/>
    </row>
    <row r="6689" spans="6:6" x14ac:dyDescent="0.25">
      <c r="F6689"/>
    </row>
    <row r="6690" spans="6:6" x14ac:dyDescent="0.25">
      <c r="F6690"/>
    </row>
    <row r="6691" spans="6:6" x14ac:dyDescent="0.25">
      <c r="F6691"/>
    </row>
    <row r="6692" spans="6:6" x14ac:dyDescent="0.25">
      <c r="F6692"/>
    </row>
    <row r="6693" spans="6:6" x14ac:dyDescent="0.25">
      <c r="F6693"/>
    </row>
    <row r="6694" spans="6:6" x14ac:dyDescent="0.25">
      <c r="F6694"/>
    </row>
    <row r="6695" spans="6:6" x14ac:dyDescent="0.25">
      <c r="F6695"/>
    </row>
    <row r="6696" spans="6:6" x14ac:dyDescent="0.25">
      <c r="F6696"/>
    </row>
    <row r="6697" spans="6:6" x14ac:dyDescent="0.25">
      <c r="F6697"/>
    </row>
    <row r="6698" spans="6:6" x14ac:dyDescent="0.25">
      <c r="F6698"/>
    </row>
    <row r="6699" spans="6:6" x14ac:dyDescent="0.25">
      <c r="F6699"/>
    </row>
    <row r="6700" spans="6:6" x14ac:dyDescent="0.25">
      <c r="F6700"/>
    </row>
    <row r="6701" spans="6:6" x14ac:dyDescent="0.25">
      <c r="F6701"/>
    </row>
    <row r="6702" spans="6:6" x14ac:dyDescent="0.25">
      <c r="F6702"/>
    </row>
    <row r="6703" spans="6:6" x14ac:dyDescent="0.25">
      <c r="F6703"/>
    </row>
    <row r="6704" spans="6:6" x14ac:dyDescent="0.25">
      <c r="F6704"/>
    </row>
    <row r="6705" spans="6:6" x14ac:dyDescent="0.25">
      <c r="F6705"/>
    </row>
    <row r="6706" spans="6:6" x14ac:dyDescent="0.25">
      <c r="F6706"/>
    </row>
    <row r="6707" spans="6:6" x14ac:dyDescent="0.25">
      <c r="F6707"/>
    </row>
    <row r="6708" spans="6:6" x14ac:dyDescent="0.25">
      <c r="F6708"/>
    </row>
    <row r="6709" spans="6:6" x14ac:dyDescent="0.25">
      <c r="F6709"/>
    </row>
    <row r="6710" spans="6:6" x14ac:dyDescent="0.25">
      <c r="F6710"/>
    </row>
    <row r="6711" spans="6:6" x14ac:dyDescent="0.25">
      <c r="F6711"/>
    </row>
    <row r="6712" spans="6:6" x14ac:dyDescent="0.25">
      <c r="F6712"/>
    </row>
    <row r="6713" spans="6:6" x14ac:dyDescent="0.25">
      <c r="F6713"/>
    </row>
    <row r="6714" spans="6:6" x14ac:dyDescent="0.25">
      <c r="F6714"/>
    </row>
    <row r="6715" spans="6:6" x14ac:dyDescent="0.25">
      <c r="F6715"/>
    </row>
    <row r="6716" spans="6:6" x14ac:dyDescent="0.25">
      <c r="F6716"/>
    </row>
    <row r="6717" spans="6:6" x14ac:dyDescent="0.25">
      <c r="F6717"/>
    </row>
    <row r="6718" spans="6:6" x14ac:dyDescent="0.25">
      <c r="F6718"/>
    </row>
    <row r="6719" spans="6:6" x14ac:dyDescent="0.25">
      <c r="F6719"/>
    </row>
    <row r="6720" spans="6:6" x14ac:dyDescent="0.25">
      <c r="F6720"/>
    </row>
    <row r="6721" spans="6:6" x14ac:dyDescent="0.25">
      <c r="F6721"/>
    </row>
    <row r="6722" spans="6:6" x14ac:dyDescent="0.25">
      <c r="F6722"/>
    </row>
    <row r="6723" spans="6:6" x14ac:dyDescent="0.25">
      <c r="F6723"/>
    </row>
    <row r="6724" spans="6:6" x14ac:dyDescent="0.25">
      <c r="F6724"/>
    </row>
    <row r="6725" spans="6:6" x14ac:dyDescent="0.25">
      <c r="F6725"/>
    </row>
    <row r="6726" spans="6:6" x14ac:dyDescent="0.25">
      <c r="F6726"/>
    </row>
    <row r="6727" spans="6:6" x14ac:dyDescent="0.25">
      <c r="F6727"/>
    </row>
    <row r="6728" spans="6:6" x14ac:dyDescent="0.25">
      <c r="F6728"/>
    </row>
    <row r="6729" spans="6:6" x14ac:dyDescent="0.25">
      <c r="F6729"/>
    </row>
    <row r="6730" spans="6:6" x14ac:dyDescent="0.25">
      <c r="F6730"/>
    </row>
    <row r="6731" spans="6:6" x14ac:dyDescent="0.25">
      <c r="F6731"/>
    </row>
    <row r="6732" spans="6:6" x14ac:dyDescent="0.25">
      <c r="F6732"/>
    </row>
    <row r="6733" spans="6:6" x14ac:dyDescent="0.25">
      <c r="F6733"/>
    </row>
    <row r="6734" spans="6:6" x14ac:dyDescent="0.25">
      <c r="F6734"/>
    </row>
    <row r="6735" spans="6:6" x14ac:dyDescent="0.25">
      <c r="F6735"/>
    </row>
    <row r="6736" spans="6:6" x14ac:dyDescent="0.25">
      <c r="F6736"/>
    </row>
    <row r="6737" spans="6:6" x14ac:dyDescent="0.25">
      <c r="F6737"/>
    </row>
    <row r="6738" spans="6:6" x14ac:dyDescent="0.25">
      <c r="F6738"/>
    </row>
    <row r="6739" spans="6:6" x14ac:dyDescent="0.25">
      <c r="F6739"/>
    </row>
    <row r="6740" spans="6:6" x14ac:dyDescent="0.25">
      <c r="F6740"/>
    </row>
    <row r="6741" spans="6:6" x14ac:dyDescent="0.25">
      <c r="F6741"/>
    </row>
    <row r="6742" spans="6:6" x14ac:dyDescent="0.25">
      <c r="F6742"/>
    </row>
    <row r="6743" spans="6:6" x14ac:dyDescent="0.25">
      <c r="F6743"/>
    </row>
    <row r="6744" spans="6:6" x14ac:dyDescent="0.25">
      <c r="F6744"/>
    </row>
    <row r="6745" spans="6:6" x14ac:dyDescent="0.25">
      <c r="F6745"/>
    </row>
    <row r="6746" spans="6:6" x14ac:dyDescent="0.25">
      <c r="F6746"/>
    </row>
    <row r="6747" spans="6:6" x14ac:dyDescent="0.25">
      <c r="F6747"/>
    </row>
    <row r="6748" spans="6:6" x14ac:dyDescent="0.25">
      <c r="F6748"/>
    </row>
    <row r="6749" spans="6:6" x14ac:dyDescent="0.25">
      <c r="F6749"/>
    </row>
    <row r="6750" spans="6:6" x14ac:dyDescent="0.25">
      <c r="F6750"/>
    </row>
    <row r="6751" spans="6:6" x14ac:dyDescent="0.25">
      <c r="F6751"/>
    </row>
    <row r="6752" spans="6:6" x14ac:dyDescent="0.25">
      <c r="F6752"/>
    </row>
    <row r="6753" spans="6:6" x14ac:dyDescent="0.25">
      <c r="F6753"/>
    </row>
    <row r="6754" spans="6:6" x14ac:dyDescent="0.25">
      <c r="F6754"/>
    </row>
    <row r="6755" spans="6:6" x14ac:dyDescent="0.25">
      <c r="F6755"/>
    </row>
    <row r="6756" spans="6:6" x14ac:dyDescent="0.25">
      <c r="F6756"/>
    </row>
    <row r="6757" spans="6:6" x14ac:dyDescent="0.25">
      <c r="F6757"/>
    </row>
    <row r="6758" spans="6:6" x14ac:dyDescent="0.25">
      <c r="F6758"/>
    </row>
    <row r="6759" spans="6:6" x14ac:dyDescent="0.25">
      <c r="F6759"/>
    </row>
    <row r="6760" spans="6:6" x14ac:dyDescent="0.25">
      <c r="F6760"/>
    </row>
    <row r="6761" spans="6:6" x14ac:dyDescent="0.25">
      <c r="F6761"/>
    </row>
    <row r="6762" spans="6:6" x14ac:dyDescent="0.25">
      <c r="F6762"/>
    </row>
    <row r="6763" spans="6:6" x14ac:dyDescent="0.25">
      <c r="F6763"/>
    </row>
    <row r="6764" spans="6:6" x14ac:dyDescent="0.25">
      <c r="F6764"/>
    </row>
    <row r="6765" spans="6:6" x14ac:dyDescent="0.25">
      <c r="F6765"/>
    </row>
    <row r="6766" spans="6:6" x14ac:dyDescent="0.25">
      <c r="F6766"/>
    </row>
    <row r="6767" spans="6:6" x14ac:dyDescent="0.25">
      <c r="F6767"/>
    </row>
    <row r="6768" spans="6:6" x14ac:dyDescent="0.25">
      <c r="F6768"/>
    </row>
    <row r="6769" spans="6:6" x14ac:dyDescent="0.25">
      <c r="F6769"/>
    </row>
    <row r="6770" spans="6:6" x14ac:dyDescent="0.25">
      <c r="F6770"/>
    </row>
    <row r="6771" spans="6:6" x14ac:dyDescent="0.25">
      <c r="F6771"/>
    </row>
    <row r="6772" spans="6:6" x14ac:dyDescent="0.25">
      <c r="F6772"/>
    </row>
    <row r="6773" spans="6:6" x14ac:dyDescent="0.25">
      <c r="F6773"/>
    </row>
    <row r="6774" spans="6:6" x14ac:dyDescent="0.25">
      <c r="F6774"/>
    </row>
    <row r="6775" spans="6:6" x14ac:dyDescent="0.25">
      <c r="F6775"/>
    </row>
    <row r="6776" spans="6:6" x14ac:dyDescent="0.25">
      <c r="F6776"/>
    </row>
    <row r="6777" spans="6:6" x14ac:dyDescent="0.25">
      <c r="F6777"/>
    </row>
    <row r="6778" spans="6:6" x14ac:dyDescent="0.25">
      <c r="F6778"/>
    </row>
    <row r="6779" spans="6:6" x14ac:dyDescent="0.25">
      <c r="F6779"/>
    </row>
    <row r="6780" spans="6:6" x14ac:dyDescent="0.25">
      <c r="F6780"/>
    </row>
    <row r="6781" spans="6:6" x14ac:dyDescent="0.25">
      <c r="F6781"/>
    </row>
    <row r="6782" spans="6:6" x14ac:dyDescent="0.25">
      <c r="F6782"/>
    </row>
    <row r="6783" spans="6:6" x14ac:dyDescent="0.25">
      <c r="F6783"/>
    </row>
    <row r="6784" spans="6:6" x14ac:dyDescent="0.25">
      <c r="F6784"/>
    </row>
    <row r="6785" spans="6:6" x14ac:dyDescent="0.25">
      <c r="F6785"/>
    </row>
    <row r="6786" spans="6:6" x14ac:dyDescent="0.25">
      <c r="F6786"/>
    </row>
    <row r="6787" spans="6:6" x14ac:dyDescent="0.25">
      <c r="F6787"/>
    </row>
    <row r="6788" spans="6:6" x14ac:dyDescent="0.25">
      <c r="F6788"/>
    </row>
    <row r="6789" spans="6:6" x14ac:dyDescent="0.25">
      <c r="F6789"/>
    </row>
    <row r="6790" spans="6:6" x14ac:dyDescent="0.25">
      <c r="F6790"/>
    </row>
    <row r="6791" spans="6:6" x14ac:dyDescent="0.25">
      <c r="F6791"/>
    </row>
    <row r="6792" spans="6:6" x14ac:dyDescent="0.25">
      <c r="F6792"/>
    </row>
    <row r="6793" spans="6:6" x14ac:dyDescent="0.25">
      <c r="F6793"/>
    </row>
    <row r="6794" spans="6:6" x14ac:dyDescent="0.25">
      <c r="F6794"/>
    </row>
    <row r="6795" spans="6:6" x14ac:dyDescent="0.25">
      <c r="F6795"/>
    </row>
    <row r="6796" spans="6:6" x14ac:dyDescent="0.25">
      <c r="F6796"/>
    </row>
    <row r="6797" spans="6:6" x14ac:dyDescent="0.25">
      <c r="F6797"/>
    </row>
    <row r="6798" spans="6:6" x14ac:dyDescent="0.25">
      <c r="F6798"/>
    </row>
    <row r="6799" spans="6:6" x14ac:dyDescent="0.25">
      <c r="F6799"/>
    </row>
    <row r="6800" spans="6:6" x14ac:dyDescent="0.25">
      <c r="F6800"/>
    </row>
    <row r="6801" spans="6:6" x14ac:dyDescent="0.25">
      <c r="F6801"/>
    </row>
    <row r="6802" spans="6:6" x14ac:dyDescent="0.25">
      <c r="F6802"/>
    </row>
    <row r="6803" spans="6:6" x14ac:dyDescent="0.25">
      <c r="F6803"/>
    </row>
    <row r="6804" spans="6:6" x14ac:dyDescent="0.25">
      <c r="F6804"/>
    </row>
    <row r="6805" spans="6:6" x14ac:dyDescent="0.25">
      <c r="F6805"/>
    </row>
    <row r="6806" spans="6:6" x14ac:dyDescent="0.25">
      <c r="F6806"/>
    </row>
    <row r="6807" spans="6:6" x14ac:dyDescent="0.25">
      <c r="F6807"/>
    </row>
    <row r="6808" spans="6:6" x14ac:dyDescent="0.25">
      <c r="F6808"/>
    </row>
    <row r="6809" spans="6:6" x14ac:dyDescent="0.25">
      <c r="F6809"/>
    </row>
    <row r="6810" spans="6:6" x14ac:dyDescent="0.25">
      <c r="F6810"/>
    </row>
    <row r="6811" spans="6:6" x14ac:dyDescent="0.25">
      <c r="F6811"/>
    </row>
    <row r="6812" spans="6:6" x14ac:dyDescent="0.25">
      <c r="F6812"/>
    </row>
    <row r="6813" spans="6:6" x14ac:dyDescent="0.25">
      <c r="F6813"/>
    </row>
    <row r="6814" spans="6:6" x14ac:dyDescent="0.25">
      <c r="F6814"/>
    </row>
    <row r="6815" spans="6:6" x14ac:dyDescent="0.25">
      <c r="F6815"/>
    </row>
    <row r="6816" spans="6:6" x14ac:dyDescent="0.25">
      <c r="F6816"/>
    </row>
    <row r="6817" spans="6:6" x14ac:dyDescent="0.25">
      <c r="F6817"/>
    </row>
    <row r="6818" spans="6:6" x14ac:dyDescent="0.25">
      <c r="F6818"/>
    </row>
    <row r="6819" spans="6:6" x14ac:dyDescent="0.25">
      <c r="F6819"/>
    </row>
    <row r="6820" spans="6:6" x14ac:dyDescent="0.25">
      <c r="F6820"/>
    </row>
    <row r="6821" spans="6:6" x14ac:dyDescent="0.25">
      <c r="F6821"/>
    </row>
    <row r="6822" spans="6:6" x14ac:dyDescent="0.25">
      <c r="F6822"/>
    </row>
    <row r="6823" spans="6:6" x14ac:dyDescent="0.25">
      <c r="F6823"/>
    </row>
    <row r="6824" spans="6:6" x14ac:dyDescent="0.25">
      <c r="F6824"/>
    </row>
    <row r="6825" spans="6:6" x14ac:dyDescent="0.25">
      <c r="F6825"/>
    </row>
    <row r="6826" spans="6:6" x14ac:dyDescent="0.25">
      <c r="F6826"/>
    </row>
    <row r="6827" spans="6:6" x14ac:dyDescent="0.25">
      <c r="F6827"/>
    </row>
    <row r="6828" spans="6:6" x14ac:dyDescent="0.25">
      <c r="F6828"/>
    </row>
    <row r="6829" spans="6:6" x14ac:dyDescent="0.25">
      <c r="F6829"/>
    </row>
    <row r="6830" spans="6:6" x14ac:dyDescent="0.25">
      <c r="F6830"/>
    </row>
    <row r="6831" spans="6:6" x14ac:dyDescent="0.25">
      <c r="F6831"/>
    </row>
    <row r="6832" spans="6:6" x14ac:dyDescent="0.25">
      <c r="F6832"/>
    </row>
    <row r="6833" spans="6:6" x14ac:dyDescent="0.25">
      <c r="F6833"/>
    </row>
    <row r="6834" spans="6:6" x14ac:dyDescent="0.25">
      <c r="F6834"/>
    </row>
    <row r="6835" spans="6:6" x14ac:dyDescent="0.25">
      <c r="F6835"/>
    </row>
    <row r="6836" spans="6:6" x14ac:dyDescent="0.25">
      <c r="F6836"/>
    </row>
    <row r="6837" spans="6:6" x14ac:dyDescent="0.25">
      <c r="F6837"/>
    </row>
    <row r="6838" spans="6:6" x14ac:dyDescent="0.25">
      <c r="F6838"/>
    </row>
    <row r="6839" spans="6:6" x14ac:dyDescent="0.25">
      <c r="F6839"/>
    </row>
    <row r="6840" spans="6:6" x14ac:dyDescent="0.25">
      <c r="F6840"/>
    </row>
    <row r="6841" spans="6:6" x14ac:dyDescent="0.25">
      <c r="F6841"/>
    </row>
    <row r="6842" spans="6:6" x14ac:dyDescent="0.25">
      <c r="F6842"/>
    </row>
    <row r="6843" spans="6:6" x14ac:dyDescent="0.25">
      <c r="F6843"/>
    </row>
    <row r="6844" spans="6:6" x14ac:dyDescent="0.25">
      <c r="F6844"/>
    </row>
    <row r="6845" spans="6:6" x14ac:dyDescent="0.25">
      <c r="F6845"/>
    </row>
    <row r="6846" spans="6:6" x14ac:dyDescent="0.25">
      <c r="F6846"/>
    </row>
    <row r="6847" spans="6:6" x14ac:dyDescent="0.25">
      <c r="F6847"/>
    </row>
    <row r="6848" spans="6:6" x14ac:dyDescent="0.25">
      <c r="F6848"/>
    </row>
    <row r="6849" spans="6:6" x14ac:dyDescent="0.25">
      <c r="F6849"/>
    </row>
    <row r="6850" spans="6:6" x14ac:dyDescent="0.25">
      <c r="F6850"/>
    </row>
    <row r="6851" spans="6:6" x14ac:dyDescent="0.25">
      <c r="F6851"/>
    </row>
    <row r="6852" spans="6:6" x14ac:dyDescent="0.25">
      <c r="F6852"/>
    </row>
    <row r="6853" spans="6:6" x14ac:dyDescent="0.25">
      <c r="F6853"/>
    </row>
    <row r="6854" spans="6:6" x14ac:dyDescent="0.25">
      <c r="F6854"/>
    </row>
    <row r="6855" spans="6:6" x14ac:dyDescent="0.25">
      <c r="F6855"/>
    </row>
    <row r="6856" spans="6:6" x14ac:dyDescent="0.25">
      <c r="F6856"/>
    </row>
    <row r="6857" spans="6:6" x14ac:dyDescent="0.25">
      <c r="F6857"/>
    </row>
    <row r="6858" spans="6:6" x14ac:dyDescent="0.25">
      <c r="F6858"/>
    </row>
    <row r="6859" spans="6:6" x14ac:dyDescent="0.25">
      <c r="F6859"/>
    </row>
    <row r="6860" spans="6:6" x14ac:dyDescent="0.25">
      <c r="F6860"/>
    </row>
    <row r="6861" spans="6:6" x14ac:dyDescent="0.25">
      <c r="F6861"/>
    </row>
    <row r="6862" spans="6:6" x14ac:dyDescent="0.25">
      <c r="F6862"/>
    </row>
    <row r="6863" spans="6:6" x14ac:dyDescent="0.25">
      <c r="F6863"/>
    </row>
    <row r="6864" spans="6:6" x14ac:dyDescent="0.25">
      <c r="F6864"/>
    </row>
    <row r="6865" spans="6:6" x14ac:dyDescent="0.25">
      <c r="F6865"/>
    </row>
    <row r="6866" spans="6:6" x14ac:dyDescent="0.25">
      <c r="F6866"/>
    </row>
    <row r="6867" spans="6:6" x14ac:dyDescent="0.25">
      <c r="F6867"/>
    </row>
    <row r="6868" spans="6:6" x14ac:dyDescent="0.25">
      <c r="F6868"/>
    </row>
    <row r="6869" spans="6:6" x14ac:dyDescent="0.25">
      <c r="F6869"/>
    </row>
    <row r="6870" spans="6:6" x14ac:dyDescent="0.25">
      <c r="F6870"/>
    </row>
    <row r="6871" spans="6:6" x14ac:dyDescent="0.25">
      <c r="F6871"/>
    </row>
    <row r="6872" spans="6:6" x14ac:dyDescent="0.25">
      <c r="F6872"/>
    </row>
    <row r="6873" spans="6:6" x14ac:dyDescent="0.25">
      <c r="F6873"/>
    </row>
    <row r="6874" spans="6:6" x14ac:dyDescent="0.25">
      <c r="F6874"/>
    </row>
    <row r="6875" spans="6:6" x14ac:dyDescent="0.25">
      <c r="F6875"/>
    </row>
    <row r="6876" spans="6:6" x14ac:dyDescent="0.25">
      <c r="F6876"/>
    </row>
    <row r="6877" spans="6:6" x14ac:dyDescent="0.25">
      <c r="F6877"/>
    </row>
    <row r="6878" spans="6:6" x14ac:dyDescent="0.25">
      <c r="F6878"/>
    </row>
    <row r="6879" spans="6:6" x14ac:dyDescent="0.25">
      <c r="F6879"/>
    </row>
    <row r="6880" spans="6:6" x14ac:dyDescent="0.25">
      <c r="F6880"/>
    </row>
    <row r="6881" spans="6:6" x14ac:dyDescent="0.25">
      <c r="F6881"/>
    </row>
    <row r="6882" spans="6:6" x14ac:dyDescent="0.25">
      <c r="F6882"/>
    </row>
    <row r="6883" spans="6:6" x14ac:dyDescent="0.25">
      <c r="F6883"/>
    </row>
    <row r="6884" spans="6:6" x14ac:dyDescent="0.25">
      <c r="F6884"/>
    </row>
    <row r="6885" spans="6:6" x14ac:dyDescent="0.25">
      <c r="F6885"/>
    </row>
    <row r="6886" spans="6:6" x14ac:dyDescent="0.25">
      <c r="F6886"/>
    </row>
    <row r="6887" spans="6:6" x14ac:dyDescent="0.25">
      <c r="F6887"/>
    </row>
    <row r="6888" spans="6:6" x14ac:dyDescent="0.25">
      <c r="F6888"/>
    </row>
    <row r="6889" spans="6:6" x14ac:dyDescent="0.25">
      <c r="F6889"/>
    </row>
    <row r="6890" spans="6:6" x14ac:dyDescent="0.25">
      <c r="F6890"/>
    </row>
    <row r="6891" spans="6:6" x14ac:dyDescent="0.25">
      <c r="F6891"/>
    </row>
    <row r="6892" spans="6:6" x14ac:dyDescent="0.25">
      <c r="F6892"/>
    </row>
    <row r="6893" spans="6:6" x14ac:dyDescent="0.25">
      <c r="F6893"/>
    </row>
    <row r="6894" spans="6:6" x14ac:dyDescent="0.25">
      <c r="F6894"/>
    </row>
    <row r="6895" spans="6:6" x14ac:dyDescent="0.25">
      <c r="F6895"/>
    </row>
    <row r="6896" spans="6:6" x14ac:dyDescent="0.25">
      <c r="F6896"/>
    </row>
    <row r="6897" spans="6:6" x14ac:dyDescent="0.25">
      <c r="F6897"/>
    </row>
    <row r="6898" spans="6:6" x14ac:dyDescent="0.25">
      <c r="F6898"/>
    </row>
    <row r="6899" spans="6:6" x14ac:dyDescent="0.25">
      <c r="F6899"/>
    </row>
    <row r="6900" spans="6:6" x14ac:dyDescent="0.25">
      <c r="F6900"/>
    </row>
    <row r="6901" spans="6:6" x14ac:dyDescent="0.25">
      <c r="F6901"/>
    </row>
    <row r="6902" spans="6:6" x14ac:dyDescent="0.25">
      <c r="F6902"/>
    </row>
    <row r="6903" spans="6:6" x14ac:dyDescent="0.25">
      <c r="F6903"/>
    </row>
    <row r="6904" spans="6:6" x14ac:dyDescent="0.25">
      <c r="F6904"/>
    </row>
    <row r="6905" spans="6:6" x14ac:dyDescent="0.25">
      <c r="F6905"/>
    </row>
    <row r="6906" spans="6:6" x14ac:dyDescent="0.25">
      <c r="F6906"/>
    </row>
    <row r="6907" spans="6:6" x14ac:dyDescent="0.25">
      <c r="F6907"/>
    </row>
    <row r="6908" spans="6:6" x14ac:dyDescent="0.25">
      <c r="F6908"/>
    </row>
    <row r="6909" spans="6:6" x14ac:dyDescent="0.25">
      <c r="F6909"/>
    </row>
    <row r="6910" spans="6:6" x14ac:dyDescent="0.25">
      <c r="F6910"/>
    </row>
    <row r="6911" spans="6:6" x14ac:dyDescent="0.25">
      <c r="F6911"/>
    </row>
    <row r="6912" spans="6:6" x14ac:dyDescent="0.25">
      <c r="F6912"/>
    </row>
    <row r="6913" spans="6:6" x14ac:dyDescent="0.25">
      <c r="F6913"/>
    </row>
    <row r="6914" spans="6:6" x14ac:dyDescent="0.25">
      <c r="F6914"/>
    </row>
    <row r="6915" spans="6:6" x14ac:dyDescent="0.25">
      <c r="F6915"/>
    </row>
    <row r="6916" spans="6:6" x14ac:dyDescent="0.25">
      <c r="F6916"/>
    </row>
    <row r="6917" spans="6:6" x14ac:dyDescent="0.25">
      <c r="F6917"/>
    </row>
    <row r="6918" spans="6:6" x14ac:dyDescent="0.25">
      <c r="F6918"/>
    </row>
    <row r="6919" spans="6:6" x14ac:dyDescent="0.25">
      <c r="F6919"/>
    </row>
    <row r="6920" spans="6:6" x14ac:dyDescent="0.25">
      <c r="F6920"/>
    </row>
    <row r="6921" spans="6:6" x14ac:dyDescent="0.25">
      <c r="F6921"/>
    </row>
    <row r="6922" spans="6:6" x14ac:dyDescent="0.25">
      <c r="F6922"/>
    </row>
    <row r="6923" spans="6:6" x14ac:dyDescent="0.25">
      <c r="F6923"/>
    </row>
    <row r="6924" spans="6:6" x14ac:dyDescent="0.25">
      <c r="F6924"/>
    </row>
    <row r="6925" spans="6:6" x14ac:dyDescent="0.25">
      <c r="F6925"/>
    </row>
    <row r="6926" spans="6:6" x14ac:dyDescent="0.25">
      <c r="F6926"/>
    </row>
    <row r="6927" spans="6:6" x14ac:dyDescent="0.25">
      <c r="F6927"/>
    </row>
    <row r="6928" spans="6:6" x14ac:dyDescent="0.25">
      <c r="F6928"/>
    </row>
    <row r="6929" spans="6:6" x14ac:dyDescent="0.25">
      <c r="F6929"/>
    </row>
    <row r="6930" spans="6:6" x14ac:dyDescent="0.25">
      <c r="F6930"/>
    </row>
    <row r="6931" spans="6:6" x14ac:dyDescent="0.25">
      <c r="F6931"/>
    </row>
    <row r="6932" spans="6:6" x14ac:dyDescent="0.25">
      <c r="F6932"/>
    </row>
    <row r="6933" spans="6:6" x14ac:dyDescent="0.25">
      <c r="F6933"/>
    </row>
    <row r="6934" spans="6:6" x14ac:dyDescent="0.25">
      <c r="F6934"/>
    </row>
    <row r="6935" spans="6:6" x14ac:dyDescent="0.25">
      <c r="F6935"/>
    </row>
    <row r="6936" spans="6:6" x14ac:dyDescent="0.25">
      <c r="F6936"/>
    </row>
    <row r="6937" spans="6:6" x14ac:dyDescent="0.25">
      <c r="F6937"/>
    </row>
    <row r="6938" spans="6:6" x14ac:dyDescent="0.25">
      <c r="F6938"/>
    </row>
    <row r="6939" spans="6:6" x14ac:dyDescent="0.25">
      <c r="F6939"/>
    </row>
    <row r="6940" spans="6:6" x14ac:dyDescent="0.25">
      <c r="F6940"/>
    </row>
    <row r="6941" spans="6:6" x14ac:dyDescent="0.25">
      <c r="F6941"/>
    </row>
    <row r="6942" spans="6:6" x14ac:dyDescent="0.25">
      <c r="F6942"/>
    </row>
    <row r="6943" spans="6:6" x14ac:dyDescent="0.25">
      <c r="F6943"/>
    </row>
    <row r="6944" spans="6:6" x14ac:dyDescent="0.25">
      <c r="F6944"/>
    </row>
    <row r="6945" spans="6:6" x14ac:dyDescent="0.25">
      <c r="F6945"/>
    </row>
    <row r="6946" spans="6:6" x14ac:dyDescent="0.25">
      <c r="F6946"/>
    </row>
    <row r="6947" spans="6:6" x14ac:dyDescent="0.25">
      <c r="F6947"/>
    </row>
    <row r="6948" spans="6:6" x14ac:dyDescent="0.25">
      <c r="F6948"/>
    </row>
    <row r="6949" spans="6:6" x14ac:dyDescent="0.25">
      <c r="F6949"/>
    </row>
    <row r="6950" spans="6:6" x14ac:dyDescent="0.25">
      <c r="F6950"/>
    </row>
    <row r="6951" spans="6:6" x14ac:dyDescent="0.25">
      <c r="F6951"/>
    </row>
    <row r="6952" spans="6:6" x14ac:dyDescent="0.25">
      <c r="F6952"/>
    </row>
    <row r="6953" spans="6:6" x14ac:dyDescent="0.25">
      <c r="F6953"/>
    </row>
    <row r="6954" spans="6:6" x14ac:dyDescent="0.25">
      <c r="F6954"/>
    </row>
    <row r="6955" spans="6:6" x14ac:dyDescent="0.25">
      <c r="F6955"/>
    </row>
    <row r="6956" spans="6:6" x14ac:dyDescent="0.25">
      <c r="F6956"/>
    </row>
    <row r="6957" spans="6:6" x14ac:dyDescent="0.25">
      <c r="F6957"/>
    </row>
    <row r="6958" spans="6:6" x14ac:dyDescent="0.25">
      <c r="F6958"/>
    </row>
    <row r="6959" spans="6:6" x14ac:dyDescent="0.25">
      <c r="F6959"/>
    </row>
    <row r="6960" spans="6:6" x14ac:dyDescent="0.25">
      <c r="F6960"/>
    </row>
    <row r="6961" spans="6:6" x14ac:dyDescent="0.25">
      <c r="F6961"/>
    </row>
    <row r="6962" spans="6:6" x14ac:dyDescent="0.25">
      <c r="F6962"/>
    </row>
    <row r="6963" spans="6:6" x14ac:dyDescent="0.25">
      <c r="F6963"/>
    </row>
    <row r="6964" spans="6:6" x14ac:dyDescent="0.25">
      <c r="F6964"/>
    </row>
    <row r="6965" spans="6:6" x14ac:dyDescent="0.25">
      <c r="F6965"/>
    </row>
    <row r="6966" spans="6:6" x14ac:dyDescent="0.25">
      <c r="F6966"/>
    </row>
    <row r="6967" spans="6:6" x14ac:dyDescent="0.25">
      <c r="F6967"/>
    </row>
    <row r="6968" spans="6:6" x14ac:dyDescent="0.25">
      <c r="F6968"/>
    </row>
    <row r="6969" spans="6:6" x14ac:dyDescent="0.25">
      <c r="F6969"/>
    </row>
    <row r="6970" spans="6:6" x14ac:dyDescent="0.25">
      <c r="F6970"/>
    </row>
    <row r="6971" spans="6:6" x14ac:dyDescent="0.25">
      <c r="F6971"/>
    </row>
    <row r="6972" spans="6:6" x14ac:dyDescent="0.25">
      <c r="F6972"/>
    </row>
    <row r="6973" spans="6:6" x14ac:dyDescent="0.25">
      <c r="F6973"/>
    </row>
    <row r="6974" spans="6:6" x14ac:dyDescent="0.25">
      <c r="F6974"/>
    </row>
    <row r="6975" spans="6:6" x14ac:dyDescent="0.25">
      <c r="F6975"/>
    </row>
    <row r="6976" spans="6:6" x14ac:dyDescent="0.25">
      <c r="F6976"/>
    </row>
    <row r="6977" spans="6:6" x14ac:dyDescent="0.25">
      <c r="F6977"/>
    </row>
    <row r="6978" spans="6:6" x14ac:dyDescent="0.25">
      <c r="F6978"/>
    </row>
    <row r="6979" spans="6:6" x14ac:dyDescent="0.25">
      <c r="F6979"/>
    </row>
    <row r="6980" spans="6:6" x14ac:dyDescent="0.25">
      <c r="F6980"/>
    </row>
    <row r="6981" spans="6:6" x14ac:dyDescent="0.25">
      <c r="F6981"/>
    </row>
    <row r="6982" spans="6:6" x14ac:dyDescent="0.25">
      <c r="F6982"/>
    </row>
    <row r="6983" spans="6:6" x14ac:dyDescent="0.25">
      <c r="F6983"/>
    </row>
    <row r="6984" spans="6:6" x14ac:dyDescent="0.25">
      <c r="F6984"/>
    </row>
    <row r="6985" spans="6:6" x14ac:dyDescent="0.25">
      <c r="F6985"/>
    </row>
    <row r="6986" spans="6:6" x14ac:dyDescent="0.25">
      <c r="F6986"/>
    </row>
    <row r="6987" spans="6:6" x14ac:dyDescent="0.25">
      <c r="F6987"/>
    </row>
    <row r="6988" spans="6:6" x14ac:dyDescent="0.25">
      <c r="F6988"/>
    </row>
    <row r="6989" spans="6:6" x14ac:dyDescent="0.25">
      <c r="F6989"/>
    </row>
    <row r="6990" spans="6:6" x14ac:dyDescent="0.25">
      <c r="F6990"/>
    </row>
    <row r="6991" spans="6:6" x14ac:dyDescent="0.25">
      <c r="F6991"/>
    </row>
    <row r="6992" spans="6:6" x14ac:dyDescent="0.25">
      <c r="F6992"/>
    </row>
    <row r="6993" spans="6:6" x14ac:dyDescent="0.25">
      <c r="F6993"/>
    </row>
    <row r="6994" spans="6:6" x14ac:dyDescent="0.25">
      <c r="F6994"/>
    </row>
    <row r="6995" spans="6:6" x14ac:dyDescent="0.25">
      <c r="F6995"/>
    </row>
    <row r="6996" spans="6:6" x14ac:dyDescent="0.25">
      <c r="F6996"/>
    </row>
    <row r="6997" spans="6:6" x14ac:dyDescent="0.25">
      <c r="F6997"/>
    </row>
    <row r="6998" spans="6:6" x14ac:dyDescent="0.25">
      <c r="F6998"/>
    </row>
    <row r="6999" spans="6:6" x14ac:dyDescent="0.25">
      <c r="F6999"/>
    </row>
    <row r="7000" spans="6:6" x14ac:dyDescent="0.25">
      <c r="F7000"/>
    </row>
    <row r="7001" spans="6:6" x14ac:dyDescent="0.25">
      <c r="F7001"/>
    </row>
    <row r="7002" spans="6:6" x14ac:dyDescent="0.25">
      <c r="F7002"/>
    </row>
    <row r="7003" spans="6:6" x14ac:dyDescent="0.25">
      <c r="F7003"/>
    </row>
    <row r="7004" spans="6:6" x14ac:dyDescent="0.25">
      <c r="F7004"/>
    </row>
    <row r="7005" spans="6:6" x14ac:dyDescent="0.25">
      <c r="F7005"/>
    </row>
    <row r="7006" spans="6:6" x14ac:dyDescent="0.25">
      <c r="F7006"/>
    </row>
    <row r="7007" spans="6:6" x14ac:dyDescent="0.25">
      <c r="F7007"/>
    </row>
    <row r="7008" spans="6:6" x14ac:dyDescent="0.25">
      <c r="F7008"/>
    </row>
    <row r="7009" spans="6:6" x14ac:dyDescent="0.25">
      <c r="F7009"/>
    </row>
    <row r="7010" spans="6:6" x14ac:dyDescent="0.25">
      <c r="F7010"/>
    </row>
    <row r="7011" spans="6:6" x14ac:dyDescent="0.25">
      <c r="F7011"/>
    </row>
    <row r="7012" spans="6:6" x14ac:dyDescent="0.25">
      <c r="F7012"/>
    </row>
    <row r="7013" spans="6:6" x14ac:dyDescent="0.25">
      <c r="F7013"/>
    </row>
    <row r="7014" spans="6:6" x14ac:dyDescent="0.25">
      <c r="F7014"/>
    </row>
    <row r="7015" spans="6:6" x14ac:dyDescent="0.25">
      <c r="F7015"/>
    </row>
    <row r="7016" spans="6:6" x14ac:dyDescent="0.25">
      <c r="F7016"/>
    </row>
    <row r="7017" spans="6:6" x14ac:dyDescent="0.25">
      <c r="F7017"/>
    </row>
    <row r="7018" spans="6:6" x14ac:dyDescent="0.25">
      <c r="F7018"/>
    </row>
    <row r="7019" spans="6:6" x14ac:dyDescent="0.25">
      <c r="F7019"/>
    </row>
    <row r="7020" spans="6:6" x14ac:dyDescent="0.25">
      <c r="F7020"/>
    </row>
    <row r="7021" spans="6:6" x14ac:dyDescent="0.25">
      <c r="F7021"/>
    </row>
    <row r="7022" spans="6:6" x14ac:dyDescent="0.25">
      <c r="F7022"/>
    </row>
    <row r="7023" spans="6:6" x14ac:dyDescent="0.25">
      <c r="F7023"/>
    </row>
    <row r="7024" spans="6:6" x14ac:dyDescent="0.25">
      <c r="F7024"/>
    </row>
    <row r="7025" spans="6:6" x14ac:dyDescent="0.25">
      <c r="F7025"/>
    </row>
    <row r="7026" spans="6:6" x14ac:dyDescent="0.25">
      <c r="F7026"/>
    </row>
    <row r="7027" spans="6:6" x14ac:dyDescent="0.25">
      <c r="F7027"/>
    </row>
    <row r="7028" spans="6:6" x14ac:dyDescent="0.25">
      <c r="F7028"/>
    </row>
    <row r="7029" spans="6:6" x14ac:dyDescent="0.25">
      <c r="F7029"/>
    </row>
    <row r="7030" spans="6:6" x14ac:dyDescent="0.25">
      <c r="F7030"/>
    </row>
    <row r="7031" spans="6:6" x14ac:dyDescent="0.25">
      <c r="F7031"/>
    </row>
    <row r="7032" spans="6:6" x14ac:dyDescent="0.25">
      <c r="F7032"/>
    </row>
    <row r="7033" spans="6:6" x14ac:dyDescent="0.25">
      <c r="F7033"/>
    </row>
    <row r="7034" spans="6:6" x14ac:dyDescent="0.25">
      <c r="F7034"/>
    </row>
    <row r="7035" spans="6:6" x14ac:dyDescent="0.25">
      <c r="F7035"/>
    </row>
    <row r="7036" spans="6:6" x14ac:dyDescent="0.25">
      <c r="F7036"/>
    </row>
    <row r="7037" spans="6:6" x14ac:dyDescent="0.25">
      <c r="F7037"/>
    </row>
    <row r="7038" spans="6:6" x14ac:dyDescent="0.25">
      <c r="F7038"/>
    </row>
    <row r="7039" spans="6:6" x14ac:dyDescent="0.25">
      <c r="F7039"/>
    </row>
    <row r="7040" spans="6:6" x14ac:dyDescent="0.25">
      <c r="F7040"/>
    </row>
    <row r="7041" spans="6:6" x14ac:dyDescent="0.25">
      <c r="F7041"/>
    </row>
    <row r="7042" spans="6:6" x14ac:dyDescent="0.25">
      <c r="F7042"/>
    </row>
    <row r="7043" spans="6:6" x14ac:dyDescent="0.25">
      <c r="F7043"/>
    </row>
    <row r="7044" spans="6:6" x14ac:dyDescent="0.25">
      <c r="F7044"/>
    </row>
    <row r="7045" spans="6:6" x14ac:dyDescent="0.25">
      <c r="F7045"/>
    </row>
    <row r="7046" spans="6:6" x14ac:dyDescent="0.25">
      <c r="F7046"/>
    </row>
    <row r="7047" spans="6:6" x14ac:dyDescent="0.25">
      <c r="F7047"/>
    </row>
    <row r="7048" spans="6:6" x14ac:dyDescent="0.25">
      <c r="F7048"/>
    </row>
    <row r="7049" spans="6:6" x14ac:dyDescent="0.25">
      <c r="F7049"/>
    </row>
    <row r="7050" spans="6:6" x14ac:dyDescent="0.25">
      <c r="F7050"/>
    </row>
    <row r="7051" spans="6:6" x14ac:dyDescent="0.25">
      <c r="F7051"/>
    </row>
    <row r="7052" spans="6:6" x14ac:dyDescent="0.25">
      <c r="F7052"/>
    </row>
    <row r="7053" spans="6:6" x14ac:dyDescent="0.25">
      <c r="F7053"/>
    </row>
    <row r="7054" spans="6:6" x14ac:dyDescent="0.25">
      <c r="F7054"/>
    </row>
    <row r="7055" spans="6:6" x14ac:dyDescent="0.25">
      <c r="F7055"/>
    </row>
    <row r="7056" spans="6:6" x14ac:dyDescent="0.25">
      <c r="F7056"/>
    </row>
    <row r="7057" spans="6:6" x14ac:dyDescent="0.25">
      <c r="F7057"/>
    </row>
    <row r="7058" spans="6:6" x14ac:dyDescent="0.25">
      <c r="F7058"/>
    </row>
    <row r="7059" spans="6:6" x14ac:dyDescent="0.25">
      <c r="F7059"/>
    </row>
    <row r="7060" spans="6:6" x14ac:dyDescent="0.25">
      <c r="F7060"/>
    </row>
    <row r="7061" spans="6:6" x14ac:dyDescent="0.25">
      <c r="F7061"/>
    </row>
    <row r="7062" spans="6:6" x14ac:dyDescent="0.25">
      <c r="F7062"/>
    </row>
    <row r="7063" spans="6:6" x14ac:dyDescent="0.25">
      <c r="F7063"/>
    </row>
    <row r="7064" spans="6:6" x14ac:dyDescent="0.25">
      <c r="F7064"/>
    </row>
    <row r="7065" spans="6:6" x14ac:dyDescent="0.25">
      <c r="F7065"/>
    </row>
    <row r="7066" spans="6:6" x14ac:dyDescent="0.25">
      <c r="F7066"/>
    </row>
    <row r="7067" spans="6:6" x14ac:dyDescent="0.25">
      <c r="F7067"/>
    </row>
    <row r="7068" spans="6:6" x14ac:dyDescent="0.25">
      <c r="F7068"/>
    </row>
    <row r="7069" spans="6:6" x14ac:dyDescent="0.25">
      <c r="F7069"/>
    </row>
    <row r="7070" spans="6:6" x14ac:dyDescent="0.25">
      <c r="F7070"/>
    </row>
    <row r="7071" spans="6:6" x14ac:dyDescent="0.25">
      <c r="F7071"/>
    </row>
    <row r="7072" spans="6:6" x14ac:dyDescent="0.25">
      <c r="F7072"/>
    </row>
    <row r="7073" spans="6:6" x14ac:dyDescent="0.25">
      <c r="F7073"/>
    </row>
    <row r="7074" spans="6:6" x14ac:dyDescent="0.25">
      <c r="F7074"/>
    </row>
    <row r="7075" spans="6:6" x14ac:dyDescent="0.25">
      <c r="F7075"/>
    </row>
    <row r="7076" spans="6:6" x14ac:dyDescent="0.25">
      <c r="F7076"/>
    </row>
    <row r="7077" spans="6:6" x14ac:dyDescent="0.25">
      <c r="F7077"/>
    </row>
    <row r="7078" spans="6:6" x14ac:dyDescent="0.25">
      <c r="F7078"/>
    </row>
    <row r="7079" spans="6:6" x14ac:dyDescent="0.25">
      <c r="F7079"/>
    </row>
    <row r="7080" spans="6:6" x14ac:dyDescent="0.25">
      <c r="F7080"/>
    </row>
    <row r="7081" spans="6:6" x14ac:dyDescent="0.25">
      <c r="F7081"/>
    </row>
    <row r="7082" spans="6:6" x14ac:dyDescent="0.25">
      <c r="F7082"/>
    </row>
    <row r="7083" spans="6:6" x14ac:dyDescent="0.25">
      <c r="F7083"/>
    </row>
    <row r="7084" spans="6:6" x14ac:dyDescent="0.25">
      <c r="F7084"/>
    </row>
    <row r="7085" spans="6:6" x14ac:dyDescent="0.25">
      <c r="F7085"/>
    </row>
    <row r="7086" spans="6:6" x14ac:dyDescent="0.25">
      <c r="F7086"/>
    </row>
    <row r="7087" spans="6:6" x14ac:dyDescent="0.25">
      <c r="F7087"/>
    </row>
    <row r="7088" spans="6:6" x14ac:dyDescent="0.25">
      <c r="F7088"/>
    </row>
    <row r="7089" spans="6:6" x14ac:dyDescent="0.25">
      <c r="F7089"/>
    </row>
    <row r="7090" spans="6:6" x14ac:dyDescent="0.25">
      <c r="F7090"/>
    </row>
    <row r="7091" spans="6:6" x14ac:dyDescent="0.25">
      <c r="F7091"/>
    </row>
    <row r="7092" spans="6:6" x14ac:dyDescent="0.25">
      <c r="F7092"/>
    </row>
    <row r="7093" spans="6:6" x14ac:dyDescent="0.25">
      <c r="F7093"/>
    </row>
    <row r="7094" spans="6:6" x14ac:dyDescent="0.25">
      <c r="F7094"/>
    </row>
    <row r="7095" spans="6:6" x14ac:dyDescent="0.25">
      <c r="F7095"/>
    </row>
    <row r="7096" spans="6:6" x14ac:dyDescent="0.25">
      <c r="F7096"/>
    </row>
    <row r="7097" spans="6:6" x14ac:dyDescent="0.25">
      <c r="F7097"/>
    </row>
    <row r="7098" spans="6:6" x14ac:dyDescent="0.25">
      <c r="F7098"/>
    </row>
    <row r="7099" spans="6:6" x14ac:dyDescent="0.25">
      <c r="F7099"/>
    </row>
    <row r="7100" spans="6:6" x14ac:dyDescent="0.25">
      <c r="F7100"/>
    </row>
    <row r="7101" spans="6:6" x14ac:dyDescent="0.25">
      <c r="F7101"/>
    </row>
    <row r="7102" spans="6:6" x14ac:dyDescent="0.25">
      <c r="F7102"/>
    </row>
    <row r="7103" spans="6:6" x14ac:dyDescent="0.25">
      <c r="F7103"/>
    </row>
    <row r="7104" spans="6:6" x14ac:dyDescent="0.25">
      <c r="F7104"/>
    </row>
    <row r="7105" spans="6:6" x14ac:dyDescent="0.25">
      <c r="F7105"/>
    </row>
    <row r="7106" spans="6:6" x14ac:dyDescent="0.25">
      <c r="F7106"/>
    </row>
    <row r="7107" spans="6:6" x14ac:dyDescent="0.25">
      <c r="F7107"/>
    </row>
    <row r="7108" spans="6:6" x14ac:dyDescent="0.25">
      <c r="F7108"/>
    </row>
    <row r="7109" spans="6:6" x14ac:dyDescent="0.25">
      <c r="F7109"/>
    </row>
    <row r="7110" spans="6:6" x14ac:dyDescent="0.25">
      <c r="F7110"/>
    </row>
    <row r="7111" spans="6:6" x14ac:dyDescent="0.25">
      <c r="F7111"/>
    </row>
    <row r="7112" spans="6:6" x14ac:dyDescent="0.25">
      <c r="F7112"/>
    </row>
    <row r="7113" spans="6:6" x14ac:dyDescent="0.25">
      <c r="F7113"/>
    </row>
    <row r="7114" spans="6:6" x14ac:dyDescent="0.25">
      <c r="F7114"/>
    </row>
    <row r="7115" spans="6:6" x14ac:dyDescent="0.25">
      <c r="F7115"/>
    </row>
    <row r="7116" spans="6:6" x14ac:dyDescent="0.25">
      <c r="F7116"/>
    </row>
    <row r="7117" spans="6:6" x14ac:dyDescent="0.25">
      <c r="F7117"/>
    </row>
    <row r="7118" spans="6:6" x14ac:dyDescent="0.25">
      <c r="F7118"/>
    </row>
    <row r="7119" spans="6:6" x14ac:dyDescent="0.25">
      <c r="F7119"/>
    </row>
    <row r="7120" spans="6:6" x14ac:dyDescent="0.25">
      <c r="F7120"/>
    </row>
    <row r="7121" spans="6:6" x14ac:dyDescent="0.25">
      <c r="F7121"/>
    </row>
    <row r="7122" spans="6:6" x14ac:dyDescent="0.25">
      <c r="F7122"/>
    </row>
    <row r="7123" spans="6:6" x14ac:dyDescent="0.25">
      <c r="F7123"/>
    </row>
    <row r="7124" spans="6:6" x14ac:dyDescent="0.25">
      <c r="F7124"/>
    </row>
    <row r="7125" spans="6:6" x14ac:dyDescent="0.25">
      <c r="F7125"/>
    </row>
    <row r="7126" spans="6:6" x14ac:dyDescent="0.25">
      <c r="F7126"/>
    </row>
    <row r="7127" spans="6:6" x14ac:dyDescent="0.25">
      <c r="F7127"/>
    </row>
    <row r="7128" spans="6:6" x14ac:dyDescent="0.25">
      <c r="F7128"/>
    </row>
    <row r="7129" spans="6:6" x14ac:dyDescent="0.25">
      <c r="F7129"/>
    </row>
    <row r="7130" spans="6:6" x14ac:dyDescent="0.25">
      <c r="F7130"/>
    </row>
    <row r="7131" spans="6:6" x14ac:dyDescent="0.25">
      <c r="F7131"/>
    </row>
    <row r="7132" spans="6:6" x14ac:dyDescent="0.25">
      <c r="F7132"/>
    </row>
    <row r="7133" spans="6:6" x14ac:dyDescent="0.25">
      <c r="F7133"/>
    </row>
    <row r="7134" spans="6:6" x14ac:dyDescent="0.25">
      <c r="F7134"/>
    </row>
    <row r="7135" spans="6:6" x14ac:dyDescent="0.25">
      <c r="F7135"/>
    </row>
    <row r="7136" spans="6:6" x14ac:dyDescent="0.25">
      <c r="F7136"/>
    </row>
    <row r="7137" spans="6:6" x14ac:dyDescent="0.25">
      <c r="F7137"/>
    </row>
    <row r="7138" spans="6:6" x14ac:dyDescent="0.25">
      <c r="F7138"/>
    </row>
    <row r="7139" spans="6:6" x14ac:dyDescent="0.25">
      <c r="F7139"/>
    </row>
    <row r="7140" spans="6:6" x14ac:dyDescent="0.25">
      <c r="F7140"/>
    </row>
    <row r="7141" spans="6:6" x14ac:dyDescent="0.25">
      <c r="F7141"/>
    </row>
    <row r="7142" spans="6:6" x14ac:dyDescent="0.25">
      <c r="F7142"/>
    </row>
    <row r="7143" spans="6:6" x14ac:dyDescent="0.25">
      <c r="F7143"/>
    </row>
    <row r="7144" spans="6:6" x14ac:dyDescent="0.25">
      <c r="F7144"/>
    </row>
    <row r="7145" spans="6:6" x14ac:dyDescent="0.25">
      <c r="F7145"/>
    </row>
    <row r="7146" spans="6:6" x14ac:dyDescent="0.25">
      <c r="F7146"/>
    </row>
    <row r="7147" spans="6:6" x14ac:dyDescent="0.25">
      <c r="F7147"/>
    </row>
    <row r="7148" spans="6:6" x14ac:dyDescent="0.25">
      <c r="F7148"/>
    </row>
    <row r="7149" spans="6:6" x14ac:dyDescent="0.25">
      <c r="F7149"/>
    </row>
    <row r="7150" spans="6:6" x14ac:dyDescent="0.25">
      <c r="F7150"/>
    </row>
    <row r="7151" spans="6:6" x14ac:dyDescent="0.25">
      <c r="F7151"/>
    </row>
    <row r="7152" spans="6:6" x14ac:dyDescent="0.25">
      <c r="F7152"/>
    </row>
    <row r="7153" spans="6:6" x14ac:dyDescent="0.25">
      <c r="F7153"/>
    </row>
    <row r="7154" spans="6:6" x14ac:dyDescent="0.25">
      <c r="F7154"/>
    </row>
    <row r="7155" spans="6:6" x14ac:dyDescent="0.25">
      <c r="F7155"/>
    </row>
    <row r="7156" spans="6:6" x14ac:dyDescent="0.25">
      <c r="F7156"/>
    </row>
    <row r="7157" spans="6:6" x14ac:dyDescent="0.25">
      <c r="F7157"/>
    </row>
    <row r="7158" spans="6:6" x14ac:dyDescent="0.25">
      <c r="F7158"/>
    </row>
    <row r="7159" spans="6:6" x14ac:dyDescent="0.25">
      <c r="F7159"/>
    </row>
    <row r="7160" spans="6:6" x14ac:dyDescent="0.25">
      <c r="F7160"/>
    </row>
    <row r="7161" spans="6:6" x14ac:dyDescent="0.25">
      <c r="F7161"/>
    </row>
    <row r="7162" spans="6:6" x14ac:dyDescent="0.25">
      <c r="F7162"/>
    </row>
    <row r="7163" spans="6:6" x14ac:dyDescent="0.25">
      <c r="F7163"/>
    </row>
    <row r="7164" spans="6:6" x14ac:dyDescent="0.25">
      <c r="F7164"/>
    </row>
    <row r="7165" spans="6:6" x14ac:dyDescent="0.25">
      <c r="F7165"/>
    </row>
    <row r="7166" spans="6:6" x14ac:dyDescent="0.25">
      <c r="F7166"/>
    </row>
    <row r="7167" spans="6:6" x14ac:dyDescent="0.25">
      <c r="F7167"/>
    </row>
    <row r="7168" spans="6:6" x14ac:dyDescent="0.25">
      <c r="F7168"/>
    </row>
    <row r="7169" spans="6:6" x14ac:dyDescent="0.25">
      <c r="F7169"/>
    </row>
    <row r="7170" spans="6:6" x14ac:dyDescent="0.25">
      <c r="F7170"/>
    </row>
    <row r="7171" spans="6:6" x14ac:dyDescent="0.25">
      <c r="F7171"/>
    </row>
    <row r="7172" spans="6:6" x14ac:dyDescent="0.25">
      <c r="F7172"/>
    </row>
    <row r="7173" spans="6:6" x14ac:dyDescent="0.25">
      <c r="F7173"/>
    </row>
    <row r="7174" spans="6:6" x14ac:dyDescent="0.25">
      <c r="F7174"/>
    </row>
    <row r="7175" spans="6:6" x14ac:dyDescent="0.25">
      <c r="F7175"/>
    </row>
    <row r="7176" spans="6:6" x14ac:dyDescent="0.25">
      <c r="F7176"/>
    </row>
    <row r="7177" spans="6:6" x14ac:dyDescent="0.25">
      <c r="F7177"/>
    </row>
    <row r="7178" spans="6:6" x14ac:dyDescent="0.25">
      <c r="F7178"/>
    </row>
    <row r="7179" spans="6:6" x14ac:dyDescent="0.25">
      <c r="F7179"/>
    </row>
    <row r="7180" spans="6:6" x14ac:dyDescent="0.25">
      <c r="F7180"/>
    </row>
    <row r="7181" spans="6:6" x14ac:dyDescent="0.25">
      <c r="F7181"/>
    </row>
    <row r="7182" spans="6:6" x14ac:dyDescent="0.25">
      <c r="F7182"/>
    </row>
    <row r="7183" spans="6:6" x14ac:dyDescent="0.25">
      <c r="F7183"/>
    </row>
    <row r="7184" spans="6:6" x14ac:dyDescent="0.25">
      <c r="F7184"/>
    </row>
    <row r="7185" spans="6:6" x14ac:dyDescent="0.25">
      <c r="F7185"/>
    </row>
    <row r="7186" spans="6:6" x14ac:dyDescent="0.25">
      <c r="F7186"/>
    </row>
    <row r="7187" spans="6:6" x14ac:dyDescent="0.25">
      <c r="F7187"/>
    </row>
    <row r="7188" spans="6:6" x14ac:dyDescent="0.25">
      <c r="F7188"/>
    </row>
    <row r="7189" spans="6:6" x14ac:dyDescent="0.25">
      <c r="F7189"/>
    </row>
    <row r="7190" spans="6:6" x14ac:dyDescent="0.25">
      <c r="F7190"/>
    </row>
    <row r="7191" spans="6:6" x14ac:dyDescent="0.25">
      <c r="F7191"/>
    </row>
    <row r="7192" spans="6:6" x14ac:dyDescent="0.25">
      <c r="F7192"/>
    </row>
    <row r="7193" spans="6:6" x14ac:dyDescent="0.25">
      <c r="F7193"/>
    </row>
    <row r="7194" spans="6:6" x14ac:dyDescent="0.25">
      <c r="F7194"/>
    </row>
    <row r="7195" spans="6:6" x14ac:dyDescent="0.25">
      <c r="F7195"/>
    </row>
    <row r="7196" spans="6:6" x14ac:dyDescent="0.25">
      <c r="F7196"/>
    </row>
    <row r="7197" spans="6:6" x14ac:dyDescent="0.25">
      <c r="F7197"/>
    </row>
    <row r="7198" spans="6:6" x14ac:dyDescent="0.25">
      <c r="F7198"/>
    </row>
    <row r="7199" spans="6:6" x14ac:dyDescent="0.25">
      <c r="F7199"/>
    </row>
    <row r="7200" spans="6:6" x14ac:dyDescent="0.25">
      <c r="F7200"/>
    </row>
    <row r="7201" spans="6:6" x14ac:dyDescent="0.25">
      <c r="F7201"/>
    </row>
    <row r="7202" spans="6:6" x14ac:dyDescent="0.25">
      <c r="F7202"/>
    </row>
    <row r="7203" spans="6:6" x14ac:dyDescent="0.25">
      <c r="F7203"/>
    </row>
    <row r="7204" spans="6:6" x14ac:dyDescent="0.25">
      <c r="F7204"/>
    </row>
    <row r="7205" spans="6:6" x14ac:dyDescent="0.25">
      <c r="F7205"/>
    </row>
    <row r="7206" spans="6:6" x14ac:dyDescent="0.25">
      <c r="F7206"/>
    </row>
    <row r="7207" spans="6:6" x14ac:dyDescent="0.25">
      <c r="F7207"/>
    </row>
    <row r="7208" spans="6:6" x14ac:dyDescent="0.25">
      <c r="F7208"/>
    </row>
    <row r="7209" spans="6:6" x14ac:dyDescent="0.25">
      <c r="F7209"/>
    </row>
    <row r="7210" spans="6:6" x14ac:dyDescent="0.25">
      <c r="F7210"/>
    </row>
    <row r="7211" spans="6:6" x14ac:dyDescent="0.25">
      <c r="F7211"/>
    </row>
    <row r="7212" spans="6:6" x14ac:dyDescent="0.25">
      <c r="F7212"/>
    </row>
    <row r="7213" spans="6:6" x14ac:dyDescent="0.25">
      <c r="F7213"/>
    </row>
    <row r="7214" spans="6:6" x14ac:dyDescent="0.25">
      <c r="F7214"/>
    </row>
    <row r="7215" spans="6:6" x14ac:dyDescent="0.25">
      <c r="F7215"/>
    </row>
    <row r="7216" spans="6:6" x14ac:dyDescent="0.25">
      <c r="F7216"/>
    </row>
    <row r="7217" spans="6:6" x14ac:dyDescent="0.25">
      <c r="F7217"/>
    </row>
    <row r="7218" spans="6:6" x14ac:dyDescent="0.25">
      <c r="F7218"/>
    </row>
    <row r="7219" spans="6:6" x14ac:dyDescent="0.25">
      <c r="F7219"/>
    </row>
    <row r="7220" spans="6:6" x14ac:dyDescent="0.25">
      <c r="F7220"/>
    </row>
    <row r="7221" spans="6:6" x14ac:dyDescent="0.25">
      <c r="F7221"/>
    </row>
    <row r="7222" spans="6:6" x14ac:dyDescent="0.25">
      <c r="F7222"/>
    </row>
    <row r="7223" spans="6:6" x14ac:dyDescent="0.25">
      <c r="F7223"/>
    </row>
    <row r="7224" spans="6:6" x14ac:dyDescent="0.25">
      <c r="F7224"/>
    </row>
    <row r="7225" spans="6:6" x14ac:dyDescent="0.25">
      <c r="F7225"/>
    </row>
    <row r="7226" spans="6:6" x14ac:dyDescent="0.25">
      <c r="F7226"/>
    </row>
    <row r="7227" spans="6:6" x14ac:dyDescent="0.25">
      <c r="F7227"/>
    </row>
    <row r="7228" spans="6:6" x14ac:dyDescent="0.25">
      <c r="F7228"/>
    </row>
    <row r="7229" spans="6:6" x14ac:dyDescent="0.25">
      <c r="F7229"/>
    </row>
    <row r="7230" spans="6:6" x14ac:dyDescent="0.25">
      <c r="F7230"/>
    </row>
    <row r="7231" spans="6:6" x14ac:dyDescent="0.25">
      <c r="F7231"/>
    </row>
    <row r="7232" spans="6:6" x14ac:dyDescent="0.25">
      <c r="F7232"/>
    </row>
    <row r="7233" spans="6:6" x14ac:dyDescent="0.25">
      <c r="F7233"/>
    </row>
    <row r="7234" spans="6:6" x14ac:dyDescent="0.25">
      <c r="F7234"/>
    </row>
    <row r="7235" spans="6:6" x14ac:dyDescent="0.25">
      <c r="F7235"/>
    </row>
    <row r="7236" spans="6:6" x14ac:dyDescent="0.25">
      <c r="F7236"/>
    </row>
    <row r="7237" spans="6:6" x14ac:dyDescent="0.25">
      <c r="F7237"/>
    </row>
    <row r="7238" spans="6:6" x14ac:dyDescent="0.25">
      <c r="F7238"/>
    </row>
    <row r="7239" spans="6:6" x14ac:dyDescent="0.25">
      <c r="F7239"/>
    </row>
    <row r="7240" spans="6:6" x14ac:dyDescent="0.25">
      <c r="F7240"/>
    </row>
    <row r="7241" spans="6:6" x14ac:dyDescent="0.25">
      <c r="F7241"/>
    </row>
    <row r="7242" spans="6:6" x14ac:dyDescent="0.25">
      <c r="F7242"/>
    </row>
    <row r="7243" spans="6:6" x14ac:dyDescent="0.25">
      <c r="F7243"/>
    </row>
    <row r="7244" spans="6:6" x14ac:dyDescent="0.25">
      <c r="F7244"/>
    </row>
    <row r="7245" spans="6:6" x14ac:dyDescent="0.25">
      <c r="F7245"/>
    </row>
    <row r="7246" spans="6:6" x14ac:dyDescent="0.25">
      <c r="F7246"/>
    </row>
    <row r="7247" spans="6:6" x14ac:dyDescent="0.25">
      <c r="F7247"/>
    </row>
    <row r="7248" spans="6:6" x14ac:dyDescent="0.25">
      <c r="F7248"/>
    </row>
    <row r="7249" spans="6:6" x14ac:dyDescent="0.25">
      <c r="F7249"/>
    </row>
    <row r="7250" spans="6:6" x14ac:dyDescent="0.25">
      <c r="F7250"/>
    </row>
    <row r="7251" spans="6:6" x14ac:dyDescent="0.25">
      <c r="F7251"/>
    </row>
    <row r="7252" spans="6:6" x14ac:dyDescent="0.25">
      <c r="F7252"/>
    </row>
    <row r="7253" spans="6:6" x14ac:dyDescent="0.25">
      <c r="F7253"/>
    </row>
    <row r="7254" spans="6:6" x14ac:dyDescent="0.25">
      <c r="F7254"/>
    </row>
    <row r="7255" spans="6:6" x14ac:dyDescent="0.25">
      <c r="F7255"/>
    </row>
    <row r="7256" spans="6:6" x14ac:dyDescent="0.25">
      <c r="F7256"/>
    </row>
    <row r="7257" spans="6:6" x14ac:dyDescent="0.25">
      <c r="F7257"/>
    </row>
    <row r="7258" spans="6:6" x14ac:dyDescent="0.25">
      <c r="F7258"/>
    </row>
    <row r="7259" spans="6:6" x14ac:dyDescent="0.25">
      <c r="F7259"/>
    </row>
    <row r="7260" spans="6:6" x14ac:dyDescent="0.25">
      <c r="F7260"/>
    </row>
    <row r="7261" spans="6:6" x14ac:dyDescent="0.25">
      <c r="F7261"/>
    </row>
    <row r="7262" spans="6:6" x14ac:dyDescent="0.25">
      <c r="F7262"/>
    </row>
    <row r="7263" spans="6:6" x14ac:dyDescent="0.25">
      <c r="F7263"/>
    </row>
    <row r="7264" spans="6:6" x14ac:dyDescent="0.25">
      <c r="F7264"/>
    </row>
    <row r="7265" spans="6:6" x14ac:dyDescent="0.25">
      <c r="F7265"/>
    </row>
    <row r="7266" spans="6:6" x14ac:dyDescent="0.25">
      <c r="F7266"/>
    </row>
    <row r="7267" spans="6:6" x14ac:dyDescent="0.25">
      <c r="F7267"/>
    </row>
    <row r="7268" spans="6:6" x14ac:dyDescent="0.25">
      <c r="F7268"/>
    </row>
    <row r="7269" spans="6:6" x14ac:dyDescent="0.25">
      <c r="F7269"/>
    </row>
    <row r="7270" spans="6:6" x14ac:dyDescent="0.25">
      <c r="F7270"/>
    </row>
    <row r="7271" spans="6:6" x14ac:dyDescent="0.25">
      <c r="F7271"/>
    </row>
    <row r="7272" spans="6:6" x14ac:dyDescent="0.25">
      <c r="F7272"/>
    </row>
    <row r="7273" spans="6:6" x14ac:dyDescent="0.25">
      <c r="F7273"/>
    </row>
    <row r="7274" spans="6:6" x14ac:dyDescent="0.25">
      <c r="F7274"/>
    </row>
    <row r="7275" spans="6:6" x14ac:dyDescent="0.25">
      <c r="F7275"/>
    </row>
    <row r="7276" spans="6:6" x14ac:dyDescent="0.25">
      <c r="F7276"/>
    </row>
    <row r="7277" spans="6:6" x14ac:dyDescent="0.25">
      <c r="F7277"/>
    </row>
    <row r="7278" spans="6:6" x14ac:dyDescent="0.25">
      <c r="F7278"/>
    </row>
    <row r="7279" spans="6:6" x14ac:dyDescent="0.25">
      <c r="F7279"/>
    </row>
    <row r="7280" spans="6:6" x14ac:dyDescent="0.25">
      <c r="F7280"/>
    </row>
    <row r="7281" spans="6:6" x14ac:dyDescent="0.25">
      <c r="F7281"/>
    </row>
    <row r="7282" spans="6:6" x14ac:dyDescent="0.25">
      <c r="F7282"/>
    </row>
    <row r="7283" spans="6:6" x14ac:dyDescent="0.25">
      <c r="F7283"/>
    </row>
    <row r="7284" spans="6:6" x14ac:dyDescent="0.25">
      <c r="F7284"/>
    </row>
    <row r="7285" spans="6:6" x14ac:dyDescent="0.25">
      <c r="F7285"/>
    </row>
    <row r="7286" spans="6:6" x14ac:dyDescent="0.25">
      <c r="F7286"/>
    </row>
    <row r="7287" spans="6:6" x14ac:dyDescent="0.25">
      <c r="F7287"/>
    </row>
    <row r="7288" spans="6:6" x14ac:dyDescent="0.25">
      <c r="F7288"/>
    </row>
    <row r="7289" spans="6:6" x14ac:dyDescent="0.25">
      <c r="F7289"/>
    </row>
    <row r="7290" spans="6:6" x14ac:dyDescent="0.25">
      <c r="F7290"/>
    </row>
    <row r="7291" spans="6:6" x14ac:dyDescent="0.25">
      <c r="F7291"/>
    </row>
    <row r="7292" spans="6:6" x14ac:dyDescent="0.25">
      <c r="F7292"/>
    </row>
    <row r="7293" spans="6:6" x14ac:dyDescent="0.25">
      <c r="F7293"/>
    </row>
    <row r="7294" spans="6:6" x14ac:dyDescent="0.25">
      <c r="F7294"/>
    </row>
    <row r="7295" spans="6:6" x14ac:dyDescent="0.25">
      <c r="F7295"/>
    </row>
    <row r="7296" spans="6:6" x14ac:dyDescent="0.25">
      <c r="F7296"/>
    </row>
    <row r="7297" spans="6:6" x14ac:dyDescent="0.25">
      <c r="F7297"/>
    </row>
    <row r="7298" spans="6:6" x14ac:dyDescent="0.25">
      <c r="F7298"/>
    </row>
    <row r="7299" spans="6:6" x14ac:dyDescent="0.25">
      <c r="F7299"/>
    </row>
    <row r="7300" spans="6:6" x14ac:dyDescent="0.25">
      <c r="F7300"/>
    </row>
    <row r="7301" spans="6:6" x14ac:dyDescent="0.25">
      <c r="F7301"/>
    </row>
    <row r="7302" spans="6:6" x14ac:dyDescent="0.25">
      <c r="F7302"/>
    </row>
    <row r="7303" spans="6:6" x14ac:dyDescent="0.25">
      <c r="F7303"/>
    </row>
    <row r="7304" spans="6:6" x14ac:dyDescent="0.25">
      <c r="F7304"/>
    </row>
    <row r="7305" spans="6:6" x14ac:dyDescent="0.25">
      <c r="F7305"/>
    </row>
    <row r="7306" spans="6:6" x14ac:dyDescent="0.25">
      <c r="F7306"/>
    </row>
    <row r="7307" spans="6:6" x14ac:dyDescent="0.25">
      <c r="F7307"/>
    </row>
    <row r="7308" spans="6:6" x14ac:dyDescent="0.25">
      <c r="F7308"/>
    </row>
    <row r="7309" spans="6:6" x14ac:dyDescent="0.25">
      <c r="F7309"/>
    </row>
    <row r="7310" spans="6:6" x14ac:dyDescent="0.25">
      <c r="F7310"/>
    </row>
    <row r="7311" spans="6:6" x14ac:dyDescent="0.25">
      <c r="F7311"/>
    </row>
    <row r="7312" spans="6:6" x14ac:dyDescent="0.25">
      <c r="F7312"/>
    </row>
    <row r="7313" spans="6:6" x14ac:dyDescent="0.25">
      <c r="F7313"/>
    </row>
    <row r="7314" spans="6:6" x14ac:dyDescent="0.25">
      <c r="F7314"/>
    </row>
    <row r="7315" spans="6:6" x14ac:dyDescent="0.25">
      <c r="F7315"/>
    </row>
    <row r="7316" spans="6:6" x14ac:dyDescent="0.25">
      <c r="F7316"/>
    </row>
    <row r="7317" spans="6:6" x14ac:dyDescent="0.25">
      <c r="F7317"/>
    </row>
    <row r="7318" spans="6:6" x14ac:dyDescent="0.25">
      <c r="F7318"/>
    </row>
    <row r="7319" spans="6:6" x14ac:dyDescent="0.25">
      <c r="F7319"/>
    </row>
    <row r="7320" spans="6:6" x14ac:dyDescent="0.25">
      <c r="F7320"/>
    </row>
    <row r="7321" spans="6:6" x14ac:dyDescent="0.25">
      <c r="F7321"/>
    </row>
    <row r="7322" spans="6:6" x14ac:dyDescent="0.25">
      <c r="F7322"/>
    </row>
    <row r="7323" spans="6:6" x14ac:dyDescent="0.25">
      <c r="F7323"/>
    </row>
    <row r="7324" spans="6:6" x14ac:dyDescent="0.25">
      <c r="F7324"/>
    </row>
    <row r="7325" spans="6:6" x14ac:dyDescent="0.25">
      <c r="F7325"/>
    </row>
    <row r="7326" spans="6:6" x14ac:dyDescent="0.25">
      <c r="F7326"/>
    </row>
    <row r="7327" spans="6:6" x14ac:dyDescent="0.25">
      <c r="F7327"/>
    </row>
    <row r="7328" spans="6:6" x14ac:dyDescent="0.25">
      <c r="F7328"/>
    </row>
    <row r="7329" spans="6:6" x14ac:dyDescent="0.25">
      <c r="F7329"/>
    </row>
    <row r="7330" spans="6:6" x14ac:dyDescent="0.25">
      <c r="F7330"/>
    </row>
    <row r="7331" spans="6:6" x14ac:dyDescent="0.25">
      <c r="F7331"/>
    </row>
    <row r="7332" spans="6:6" x14ac:dyDescent="0.25">
      <c r="F7332"/>
    </row>
    <row r="7333" spans="6:6" x14ac:dyDescent="0.25">
      <c r="F7333"/>
    </row>
    <row r="7334" spans="6:6" x14ac:dyDescent="0.25">
      <c r="F7334"/>
    </row>
    <row r="7335" spans="6:6" x14ac:dyDescent="0.25">
      <c r="F7335"/>
    </row>
    <row r="7336" spans="6:6" x14ac:dyDescent="0.25">
      <c r="F7336"/>
    </row>
    <row r="7337" spans="6:6" x14ac:dyDescent="0.25">
      <c r="F7337"/>
    </row>
    <row r="7338" spans="6:6" x14ac:dyDescent="0.25">
      <c r="F7338"/>
    </row>
    <row r="7339" spans="6:6" x14ac:dyDescent="0.25">
      <c r="F7339"/>
    </row>
    <row r="7340" spans="6:6" x14ac:dyDescent="0.25">
      <c r="F7340"/>
    </row>
    <row r="7341" spans="6:6" x14ac:dyDescent="0.25">
      <c r="F7341"/>
    </row>
    <row r="7342" spans="6:6" x14ac:dyDescent="0.25">
      <c r="F7342"/>
    </row>
    <row r="7343" spans="6:6" x14ac:dyDescent="0.25">
      <c r="F7343"/>
    </row>
    <row r="7344" spans="6:6" x14ac:dyDescent="0.25">
      <c r="F7344"/>
    </row>
    <row r="7345" spans="6:6" x14ac:dyDescent="0.25">
      <c r="F7345"/>
    </row>
    <row r="7346" spans="6:6" x14ac:dyDescent="0.25">
      <c r="F7346"/>
    </row>
    <row r="7347" spans="6:6" x14ac:dyDescent="0.25">
      <c r="F7347"/>
    </row>
    <row r="7348" spans="6:6" x14ac:dyDescent="0.25">
      <c r="F7348"/>
    </row>
    <row r="7349" spans="6:6" x14ac:dyDescent="0.25">
      <c r="F7349"/>
    </row>
    <row r="7350" spans="6:6" x14ac:dyDescent="0.25">
      <c r="F7350"/>
    </row>
    <row r="7351" spans="6:6" x14ac:dyDescent="0.25">
      <c r="F7351"/>
    </row>
    <row r="7352" spans="6:6" x14ac:dyDescent="0.25">
      <c r="F7352"/>
    </row>
    <row r="7353" spans="6:6" x14ac:dyDescent="0.25">
      <c r="F7353"/>
    </row>
    <row r="7354" spans="6:6" x14ac:dyDescent="0.25">
      <c r="F7354"/>
    </row>
    <row r="7355" spans="6:6" x14ac:dyDescent="0.25">
      <c r="F7355"/>
    </row>
    <row r="7356" spans="6:6" x14ac:dyDescent="0.25">
      <c r="F7356"/>
    </row>
    <row r="7357" spans="6:6" x14ac:dyDescent="0.25">
      <c r="F7357"/>
    </row>
    <row r="7358" spans="6:6" x14ac:dyDescent="0.25">
      <c r="F7358"/>
    </row>
    <row r="7359" spans="6:6" x14ac:dyDescent="0.25">
      <c r="F7359"/>
    </row>
    <row r="7360" spans="6:6" x14ac:dyDescent="0.25">
      <c r="F7360"/>
    </row>
    <row r="7361" spans="6:6" x14ac:dyDescent="0.25">
      <c r="F7361"/>
    </row>
    <row r="7362" spans="6:6" x14ac:dyDescent="0.25">
      <c r="F7362"/>
    </row>
    <row r="7363" spans="6:6" x14ac:dyDescent="0.25">
      <c r="F7363"/>
    </row>
    <row r="7364" spans="6:6" x14ac:dyDescent="0.25">
      <c r="F7364"/>
    </row>
    <row r="7365" spans="6:6" x14ac:dyDescent="0.25">
      <c r="F7365"/>
    </row>
    <row r="7366" spans="6:6" x14ac:dyDescent="0.25">
      <c r="F7366"/>
    </row>
    <row r="7367" spans="6:6" x14ac:dyDescent="0.25">
      <c r="F7367"/>
    </row>
    <row r="7368" spans="6:6" x14ac:dyDescent="0.25">
      <c r="F7368"/>
    </row>
    <row r="7369" spans="6:6" x14ac:dyDescent="0.25">
      <c r="F7369"/>
    </row>
    <row r="7370" spans="6:6" x14ac:dyDescent="0.25">
      <c r="F7370"/>
    </row>
    <row r="7371" spans="6:6" x14ac:dyDescent="0.25">
      <c r="F7371"/>
    </row>
    <row r="7372" spans="6:6" x14ac:dyDescent="0.25">
      <c r="F7372"/>
    </row>
    <row r="7373" spans="6:6" x14ac:dyDescent="0.25">
      <c r="F7373"/>
    </row>
    <row r="7374" spans="6:6" x14ac:dyDescent="0.25">
      <c r="F7374"/>
    </row>
    <row r="7375" spans="6:6" x14ac:dyDescent="0.25">
      <c r="F7375"/>
    </row>
    <row r="7376" spans="6:6" x14ac:dyDescent="0.25">
      <c r="F7376"/>
    </row>
    <row r="7377" spans="6:6" x14ac:dyDescent="0.25">
      <c r="F7377"/>
    </row>
    <row r="7378" spans="6:6" x14ac:dyDescent="0.25">
      <c r="F7378"/>
    </row>
    <row r="7379" spans="6:6" x14ac:dyDescent="0.25">
      <c r="F7379"/>
    </row>
    <row r="7380" spans="6:6" x14ac:dyDescent="0.25">
      <c r="F7380"/>
    </row>
    <row r="7381" spans="6:6" x14ac:dyDescent="0.25">
      <c r="F7381"/>
    </row>
    <row r="7382" spans="6:6" x14ac:dyDescent="0.25">
      <c r="F7382"/>
    </row>
    <row r="7383" spans="6:6" x14ac:dyDescent="0.25">
      <c r="F7383"/>
    </row>
    <row r="7384" spans="6:6" x14ac:dyDescent="0.25">
      <c r="F7384"/>
    </row>
    <row r="7385" spans="6:6" x14ac:dyDescent="0.25">
      <c r="F7385"/>
    </row>
    <row r="7386" spans="6:6" x14ac:dyDescent="0.25">
      <c r="F7386"/>
    </row>
    <row r="7387" spans="6:6" x14ac:dyDescent="0.25">
      <c r="F7387"/>
    </row>
    <row r="7388" spans="6:6" x14ac:dyDescent="0.25">
      <c r="F7388"/>
    </row>
    <row r="7389" spans="6:6" x14ac:dyDescent="0.25">
      <c r="F7389"/>
    </row>
    <row r="7390" spans="6:6" x14ac:dyDescent="0.25">
      <c r="F7390"/>
    </row>
    <row r="7391" spans="6:6" x14ac:dyDescent="0.25">
      <c r="F7391"/>
    </row>
    <row r="7392" spans="6:6" x14ac:dyDescent="0.25">
      <c r="F7392"/>
    </row>
    <row r="7393" spans="6:6" x14ac:dyDescent="0.25">
      <c r="F7393"/>
    </row>
    <row r="7394" spans="6:6" x14ac:dyDescent="0.25">
      <c r="F7394"/>
    </row>
    <row r="7395" spans="6:6" x14ac:dyDescent="0.25">
      <c r="F7395"/>
    </row>
    <row r="7396" spans="6:6" x14ac:dyDescent="0.25">
      <c r="F7396"/>
    </row>
    <row r="7397" spans="6:6" x14ac:dyDescent="0.25">
      <c r="F7397"/>
    </row>
    <row r="7398" spans="6:6" x14ac:dyDescent="0.25">
      <c r="F7398"/>
    </row>
    <row r="7399" spans="6:6" x14ac:dyDescent="0.25">
      <c r="F7399"/>
    </row>
    <row r="7400" spans="6:6" x14ac:dyDescent="0.25">
      <c r="F7400"/>
    </row>
    <row r="7401" spans="6:6" x14ac:dyDescent="0.25">
      <c r="F7401"/>
    </row>
    <row r="7402" spans="6:6" x14ac:dyDescent="0.25">
      <c r="F7402"/>
    </row>
    <row r="7403" spans="6:6" x14ac:dyDescent="0.25">
      <c r="F7403"/>
    </row>
    <row r="7404" spans="6:6" x14ac:dyDescent="0.25">
      <c r="F7404"/>
    </row>
    <row r="7405" spans="6:6" x14ac:dyDescent="0.25">
      <c r="F7405"/>
    </row>
    <row r="7406" spans="6:6" x14ac:dyDescent="0.25">
      <c r="F7406"/>
    </row>
    <row r="7407" spans="6:6" x14ac:dyDescent="0.25">
      <c r="F7407"/>
    </row>
    <row r="7408" spans="6:6" x14ac:dyDescent="0.25">
      <c r="F7408"/>
    </row>
    <row r="7409" spans="6:6" x14ac:dyDescent="0.25">
      <c r="F7409"/>
    </row>
    <row r="7410" spans="6:6" x14ac:dyDescent="0.25">
      <c r="F7410"/>
    </row>
    <row r="7411" spans="6:6" x14ac:dyDescent="0.25">
      <c r="F7411"/>
    </row>
    <row r="7412" spans="6:6" x14ac:dyDescent="0.25">
      <c r="F7412"/>
    </row>
    <row r="7413" spans="6:6" x14ac:dyDescent="0.25">
      <c r="F7413"/>
    </row>
    <row r="7414" spans="6:6" x14ac:dyDescent="0.25">
      <c r="F7414"/>
    </row>
    <row r="7415" spans="6:6" x14ac:dyDescent="0.25">
      <c r="F7415"/>
    </row>
    <row r="7416" spans="6:6" x14ac:dyDescent="0.25">
      <c r="F7416"/>
    </row>
    <row r="7417" spans="6:6" x14ac:dyDescent="0.25">
      <c r="F7417"/>
    </row>
    <row r="7418" spans="6:6" x14ac:dyDescent="0.25">
      <c r="F7418"/>
    </row>
    <row r="7419" spans="6:6" x14ac:dyDescent="0.25">
      <c r="F7419"/>
    </row>
    <row r="7420" spans="6:6" x14ac:dyDescent="0.25">
      <c r="F7420"/>
    </row>
    <row r="7421" spans="6:6" x14ac:dyDescent="0.25">
      <c r="F7421"/>
    </row>
    <row r="7422" spans="6:6" x14ac:dyDescent="0.25">
      <c r="F7422"/>
    </row>
    <row r="7423" spans="6:6" x14ac:dyDescent="0.25">
      <c r="F7423"/>
    </row>
    <row r="7424" spans="6:6" x14ac:dyDescent="0.25">
      <c r="F7424"/>
    </row>
    <row r="7425" spans="6:6" x14ac:dyDescent="0.25">
      <c r="F7425"/>
    </row>
    <row r="7426" spans="6:6" x14ac:dyDescent="0.25">
      <c r="F7426"/>
    </row>
    <row r="7427" spans="6:6" x14ac:dyDescent="0.25">
      <c r="F7427"/>
    </row>
    <row r="7428" spans="6:6" x14ac:dyDescent="0.25">
      <c r="F7428"/>
    </row>
    <row r="7429" spans="6:6" x14ac:dyDescent="0.25">
      <c r="F7429"/>
    </row>
    <row r="7430" spans="6:6" x14ac:dyDescent="0.25">
      <c r="F7430"/>
    </row>
    <row r="7431" spans="6:6" x14ac:dyDescent="0.25">
      <c r="F7431"/>
    </row>
    <row r="7432" spans="6:6" x14ac:dyDescent="0.25">
      <c r="F7432"/>
    </row>
    <row r="7433" spans="6:6" x14ac:dyDescent="0.25">
      <c r="F7433"/>
    </row>
    <row r="7434" spans="6:6" x14ac:dyDescent="0.25">
      <c r="F7434"/>
    </row>
    <row r="7435" spans="6:6" x14ac:dyDescent="0.25">
      <c r="F7435"/>
    </row>
    <row r="7436" spans="6:6" x14ac:dyDescent="0.25">
      <c r="F7436"/>
    </row>
    <row r="7437" spans="6:6" x14ac:dyDescent="0.25">
      <c r="F7437"/>
    </row>
    <row r="7438" spans="6:6" x14ac:dyDescent="0.25">
      <c r="F7438"/>
    </row>
    <row r="7439" spans="6:6" x14ac:dyDescent="0.25">
      <c r="F7439"/>
    </row>
    <row r="7440" spans="6:6" x14ac:dyDescent="0.25">
      <c r="F7440"/>
    </row>
    <row r="7441" spans="6:6" x14ac:dyDescent="0.25">
      <c r="F7441"/>
    </row>
    <row r="7442" spans="6:6" x14ac:dyDescent="0.25">
      <c r="F7442"/>
    </row>
    <row r="7443" spans="6:6" x14ac:dyDescent="0.25">
      <c r="F7443"/>
    </row>
    <row r="7444" spans="6:6" x14ac:dyDescent="0.25">
      <c r="F7444"/>
    </row>
    <row r="7445" spans="6:6" x14ac:dyDescent="0.25">
      <c r="F7445"/>
    </row>
    <row r="7446" spans="6:6" x14ac:dyDescent="0.25">
      <c r="F7446"/>
    </row>
    <row r="7447" spans="6:6" x14ac:dyDescent="0.25">
      <c r="F7447"/>
    </row>
    <row r="7448" spans="6:6" x14ac:dyDescent="0.25">
      <c r="F7448"/>
    </row>
    <row r="7449" spans="6:6" x14ac:dyDescent="0.25">
      <c r="F7449"/>
    </row>
    <row r="7450" spans="6:6" x14ac:dyDescent="0.25">
      <c r="F7450"/>
    </row>
    <row r="7451" spans="6:6" x14ac:dyDescent="0.25">
      <c r="F7451"/>
    </row>
    <row r="7452" spans="6:6" x14ac:dyDescent="0.25">
      <c r="F7452"/>
    </row>
    <row r="7453" spans="6:6" x14ac:dyDescent="0.25">
      <c r="F7453"/>
    </row>
    <row r="7454" spans="6:6" x14ac:dyDescent="0.25">
      <c r="F7454"/>
    </row>
    <row r="7455" spans="6:6" x14ac:dyDescent="0.25">
      <c r="F7455"/>
    </row>
    <row r="7456" spans="6:6" x14ac:dyDescent="0.25">
      <c r="F7456"/>
    </row>
    <row r="7457" spans="6:6" x14ac:dyDescent="0.25">
      <c r="F7457"/>
    </row>
    <row r="7458" spans="6:6" x14ac:dyDescent="0.25">
      <c r="F7458"/>
    </row>
    <row r="7459" spans="6:6" x14ac:dyDescent="0.25">
      <c r="F7459"/>
    </row>
    <row r="7460" spans="6:6" x14ac:dyDescent="0.25">
      <c r="F7460"/>
    </row>
    <row r="7461" spans="6:6" x14ac:dyDescent="0.25">
      <c r="F7461"/>
    </row>
    <row r="7462" spans="6:6" x14ac:dyDescent="0.25">
      <c r="F7462"/>
    </row>
    <row r="7463" spans="6:6" x14ac:dyDescent="0.25">
      <c r="F7463"/>
    </row>
    <row r="7464" spans="6:6" x14ac:dyDescent="0.25">
      <c r="F7464"/>
    </row>
    <row r="7465" spans="6:6" x14ac:dyDescent="0.25">
      <c r="F7465"/>
    </row>
    <row r="7466" spans="6:6" x14ac:dyDescent="0.25">
      <c r="F7466"/>
    </row>
    <row r="7467" spans="6:6" x14ac:dyDescent="0.25">
      <c r="F7467"/>
    </row>
    <row r="7468" spans="6:6" x14ac:dyDescent="0.25">
      <c r="F7468"/>
    </row>
    <row r="7469" spans="6:6" x14ac:dyDescent="0.25">
      <c r="F7469"/>
    </row>
    <row r="7470" spans="6:6" x14ac:dyDescent="0.25">
      <c r="F7470"/>
    </row>
    <row r="7471" spans="6:6" x14ac:dyDescent="0.25">
      <c r="F7471"/>
    </row>
    <row r="7472" spans="6:6" x14ac:dyDescent="0.25">
      <c r="F7472"/>
    </row>
    <row r="7473" spans="6:6" x14ac:dyDescent="0.25">
      <c r="F7473"/>
    </row>
    <row r="7474" spans="6:6" x14ac:dyDescent="0.25">
      <c r="F7474"/>
    </row>
    <row r="7475" spans="6:6" x14ac:dyDescent="0.25">
      <c r="F7475"/>
    </row>
    <row r="7476" spans="6:6" x14ac:dyDescent="0.25">
      <c r="F7476"/>
    </row>
    <row r="7477" spans="6:6" x14ac:dyDescent="0.25">
      <c r="F7477"/>
    </row>
    <row r="7478" spans="6:6" x14ac:dyDescent="0.25">
      <c r="F7478"/>
    </row>
    <row r="7479" spans="6:6" x14ac:dyDescent="0.25">
      <c r="F7479"/>
    </row>
    <row r="7480" spans="6:6" x14ac:dyDescent="0.25">
      <c r="F7480"/>
    </row>
    <row r="7481" spans="6:6" x14ac:dyDescent="0.25">
      <c r="F7481"/>
    </row>
    <row r="7482" spans="6:6" x14ac:dyDescent="0.25">
      <c r="F7482"/>
    </row>
    <row r="7483" spans="6:6" x14ac:dyDescent="0.25">
      <c r="F7483"/>
    </row>
    <row r="7484" spans="6:6" x14ac:dyDescent="0.25">
      <c r="F7484"/>
    </row>
    <row r="7485" spans="6:6" x14ac:dyDescent="0.25">
      <c r="F7485"/>
    </row>
    <row r="7486" spans="6:6" x14ac:dyDescent="0.25">
      <c r="F7486"/>
    </row>
    <row r="7487" spans="6:6" x14ac:dyDescent="0.25">
      <c r="F7487"/>
    </row>
    <row r="7488" spans="6:6" x14ac:dyDescent="0.25">
      <c r="F7488"/>
    </row>
    <row r="7489" spans="6:6" x14ac:dyDescent="0.25">
      <c r="F7489"/>
    </row>
    <row r="7490" spans="6:6" x14ac:dyDescent="0.25">
      <c r="F7490"/>
    </row>
    <row r="7491" spans="6:6" x14ac:dyDescent="0.25">
      <c r="F7491"/>
    </row>
    <row r="7492" spans="6:6" x14ac:dyDescent="0.25">
      <c r="F7492"/>
    </row>
    <row r="7493" spans="6:6" x14ac:dyDescent="0.25">
      <c r="F7493"/>
    </row>
    <row r="7494" spans="6:6" x14ac:dyDescent="0.25">
      <c r="F7494"/>
    </row>
    <row r="7495" spans="6:6" x14ac:dyDescent="0.25">
      <c r="F7495"/>
    </row>
    <row r="7496" spans="6:6" x14ac:dyDescent="0.25">
      <c r="F7496"/>
    </row>
    <row r="7497" spans="6:6" x14ac:dyDescent="0.25">
      <c r="F7497"/>
    </row>
    <row r="7498" spans="6:6" x14ac:dyDescent="0.25">
      <c r="F7498"/>
    </row>
    <row r="7499" spans="6:6" x14ac:dyDescent="0.25">
      <c r="F7499"/>
    </row>
    <row r="7500" spans="6:6" x14ac:dyDescent="0.25">
      <c r="F7500"/>
    </row>
    <row r="7501" spans="6:6" x14ac:dyDescent="0.25">
      <c r="F7501"/>
    </row>
    <row r="7502" spans="6:6" x14ac:dyDescent="0.25">
      <c r="F7502"/>
    </row>
    <row r="7503" spans="6:6" x14ac:dyDescent="0.25">
      <c r="F7503"/>
    </row>
    <row r="7504" spans="6:6" x14ac:dyDescent="0.25">
      <c r="F7504"/>
    </row>
    <row r="7505" spans="6:6" x14ac:dyDescent="0.25">
      <c r="F7505"/>
    </row>
    <row r="7506" spans="6:6" x14ac:dyDescent="0.25">
      <c r="F7506"/>
    </row>
    <row r="7507" spans="6:6" x14ac:dyDescent="0.25">
      <c r="F7507"/>
    </row>
    <row r="7508" spans="6:6" x14ac:dyDescent="0.25">
      <c r="F7508"/>
    </row>
    <row r="7509" spans="6:6" x14ac:dyDescent="0.25">
      <c r="F7509"/>
    </row>
    <row r="7510" spans="6:6" x14ac:dyDescent="0.25">
      <c r="F7510"/>
    </row>
    <row r="7511" spans="6:6" x14ac:dyDescent="0.25">
      <c r="F7511"/>
    </row>
    <row r="7512" spans="6:6" x14ac:dyDescent="0.25">
      <c r="F7512"/>
    </row>
    <row r="7513" spans="6:6" x14ac:dyDescent="0.25">
      <c r="F7513"/>
    </row>
    <row r="7514" spans="6:6" x14ac:dyDescent="0.25">
      <c r="F7514"/>
    </row>
    <row r="7515" spans="6:6" x14ac:dyDescent="0.25">
      <c r="F7515"/>
    </row>
    <row r="7516" spans="6:6" x14ac:dyDescent="0.25">
      <c r="F7516"/>
    </row>
    <row r="7517" spans="6:6" x14ac:dyDescent="0.25">
      <c r="F7517"/>
    </row>
    <row r="7518" spans="6:6" x14ac:dyDescent="0.25">
      <c r="F7518"/>
    </row>
    <row r="7519" spans="6:6" x14ac:dyDescent="0.25">
      <c r="F7519"/>
    </row>
    <row r="7520" spans="6:6" x14ac:dyDescent="0.25">
      <c r="F7520"/>
    </row>
    <row r="7521" spans="6:6" x14ac:dyDescent="0.25">
      <c r="F7521"/>
    </row>
    <row r="7522" spans="6:6" x14ac:dyDescent="0.25">
      <c r="F7522"/>
    </row>
    <row r="7523" spans="6:6" x14ac:dyDescent="0.25">
      <c r="F7523"/>
    </row>
    <row r="7524" spans="6:6" x14ac:dyDescent="0.25">
      <c r="F7524"/>
    </row>
    <row r="7525" spans="6:6" x14ac:dyDescent="0.25">
      <c r="F7525"/>
    </row>
    <row r="7526" spans="6:6" x14ac:dyDescent="0.25">
      <c r="F7526"/>
    </row>
    <row r="7527" spans="6:6" x14ac:dyDescent="0.25">
      <c r="F7527"/>
    </row>
    <row r="7528" spans="6:6" x14ac:dyDescent="0.25">
      <c r="F7528"/>
    </row>
    <row r="7529" spans="6:6" x14ac:dyDescent="0.25">
      <c r="F7529"/>
    </row>
    <row r="7530" spans="6:6" x14ac:dyDescent="0.25">
      <c r="F7530"/>
    </row>
    <row r="7531" spans="6:6" x14ac:dyDescent="0.25">
      <c r="F7531"/>
    </row>
    <row r="7532" spans="6:6" x14ac:dyDescent="0.25">
      <c r="F7532"/>
    </row>
    <row r="7533" spans="6:6" x14ac:dyDescent="0.25">
      <c r="F7533"/>
    </row>
    <row r="7534" spans="6:6" x14ac:dyDescent="0.25">
      <c r="F7534"/>
    </row>
    <row r="7535" spans="6:6" x14ac:dyDescent="0.25">
      <c r="F7535"/>
    </row>
    <row r="7536" spans="6:6" x14ac:dyDescent="0.25">
      <c r="F7536"/>
    </row>
    <row r="7537" spans="6:6" x14ac:dyDescent="0.25">
      <c r="F7537"/>
    </row>
    <row r="7538" spans="6:6" x14ac:dyDescent="0.25">
      <c r="F7538"/>
    </row>
    <row r="7539" spans="6:6" x14ac:dyDescent="0.25">
      <c r="F7539"/>
    </row>
    <row r="7540" spans="6:6" x14ac:dyDescent="0.25">
      <c r="F7540"/>
    </row>
    <row r="7541" spans="6:6" x14ac:dyDescent="0.25">
      <c r="F7541"/>
    </row>
    <row r="7542" spans="6:6" x14ac:dyDescent="0.25">
      <c r="F7542"/>
    </row>
    <row r="7543" spans="6:6" x14ac:dyDescent="0.25">
      <c r="F7543"/>
    </row>
    <row r="7544" spans="6:6" x14ac:dyDescent="0.25">
      <c r="F7544"/>
    </row>
    <row r="7545" spans="6:6" x14ac:dyDescent="0.25">
      <c r="F7545"/>
    </row>
    <row r="7546" spans="6:6" x14ac:dyDescent="0.25">
      <c r="F7546"/>
    </row>
    <row r="7547" spans="6:6" x14ac:dyDescent="0.25">
      <c r="F7547"/>
    </row>
    <row r="7548" spans="6:6" x14ac:dyDescent="0.25">
      <c r="F7548"/>
    </row>
    <row r="7549" spans="6:6" x14ac:dyDescent="0.25">
      <c r="F7549"/>
    </row>
    <row r="7550" spans="6:6" x14ac:dyDescent="0.25">
      <c r="F7550"/>
    </row>
    <row r="7551" spans="6:6" x14ac:dyDescent="0.25">
      <c r="F7551"/>
    </row>
    <row r="7552" spans="6:6" x14ac:dyDescent="0.25">
      <c r="F7552"/>
    </row>
    <row r="7553" spans="6:6" x14ac:dyDescent="0.25">
      <c r="F7553"/>
    </row>
    <row r="7554" spans="6:6" x14ac:dyDescent="0.25">
      <c r="F7554"/>
    </row>
    <row r="7555" spans="6:6" x14ac:dyDescent="0.25">
      <c r="F7555"/>
    </row>
    <row r="7556" spans="6:6" x14ac:dyDescent="0.25">
      <c r="F7556"/>
    </row>
    <row r="7557" spans="6:6" x14ac:dyDescent="0.25">
      <c r="F7557"/>
    </row>
    <row r="7558" spans="6:6" x14ac:dyDescent="0.25">
      <c r="F7558"/>
    </row>
    <row r="7559" spans="6:6" x14ac:dyDescent="0.25">
      <c r="F7559"/>
    </row>
    <row r="7560" spans="6:6" x14ac:dyDescent="0.25">
      <c r="F7560"/>
    </row>
    <row r="7561" spans="6:6" x14ac:dyDescent="0.25">
      <c r="F7561"/>
    </row>
    <row r="7562" spans="6:6" x14ac:dyDescent="0.25">
      <c r="F7562"/>
    </row>
    <row r="7563" spans="6:6" x14ac:dyDescent="0.25">
      <c r="F7563"/>
    </row>
    <row r="7564" spans="6:6" x14ac:dyDescent="0.25">
      <c r="F7564"/>
    </row>
    <row r="7565" spans="6:6" x14ac:dyDescent="0.25">
      <c r="F7565"/>
    </row>
    <row r="7566" spans="6:6" x14ac:dyDescent="0.25">
      <c r="F7566"/>
    </row>
    <row r="7567" spans="6:6" x14ac:dyDescent="0.25">
      <c r="F7567"/>
    </row>
    <row r="7568" spans="6:6" x14ac:dyDescent="0.25">
      <c r="F7568"/>
    </row>
    <row r="7569" spans="6:6" x14ac:dyDescent="0.25">
      <c r="F7569"/>
    </row>
    <row r="7570" spans="6:6" x14ac:dyDescent="0.25">
      <c r="F7570"/>
    </row>
    <row r="7571" spans="6:6" x14ac:dyDescent="0.25">
      <c r="F7571"/>
    </row>
    <row r="7572" spans="6:6" x14ac:dyDescent="0.25">
      <c r="F7572"/>
    </row>
    <row r="7573" spans="6:6" x14ac:dyDescent="0.25">
      <c r="F7573"/>
    </row>
    <row r="7574" spans="6:6" x14ac:dyDescent="0.25">
      <c r="F7574"/>
    </row>
    <row r="7575" spans="6:6" x14ac:dyDescent="0.25">
      <c r="F7575"/>
    </row>
    <row r="7576" spans="6:6" x14ac:dyDescent="0.25">
      <c r="F7576"/>
    </row>
    <row r="7577" spans="6:6" x14ac:dyDescent="0.25">
      <c r="F7577"/>
    </row>
    <row r="7578" spans="6:6" x14ac:dyDescent="0.25">
      <c r="F7578"/>
    </row>
    <row r="7579" spans="6:6" x14ac:dyDescent="0.25">
      <c r="F7579"/>
    </row>
    <row r="7580" spans="6:6" x14ac:dyDescent="0.25">
      <c r="F7580"/>
    </row>
    <row r="7581" spans="6:6" x14ac:dyDescent="0.25">
      <c r="F7581"/>
    </row>
    <row r="7582" spans="6:6" x14ac:dyDescent="0.25">
      <c r="F7582"/>
    </row>
    <row r="7583" spans="6:6" x14ac:dyDescent="0.25">
      <c r="F7583"/>
    </row>
    <row r="7584" spans="6:6" x14ac:dyDescent="0.25">
      <c r="F7584"/>
    </row>
    <row r="7585" spans="6:6" x14ac:dyDescent="0.25">
      <c r="F7585"/>
    </row>
    <row r="7586" spans="6:6" x14ac:dyDescent="0.25">
      <c r="F7586"/>
    </row>
    <row r="7587" spans="6:6" x14ac:dyDescent="0.25">
      <c r="F7587"/>
    </row>
    <row r="7588" spans="6:6" x14ac:dyDescent="0.25">
      <c r="F7588"/>
    </row>
    <row r="7589" spans="6:6" x14ac:dyDescent="0.25">
      <c r="F7589"/>
    </row>
    <row r="7590" spans="6:6" x14ac:dyDescent="0.25">
      <c r="F7590"/>
    </row>
    <row r="7591" spans="6:6" x14ac:dyDescent="0.25">
      <c r="F7591"/>
    </row>
    <row r="7592" spans="6:6" x14ac:dyDescent="0.25">
      <c r="F7592"/>
    </row>
    <row r="7593" spans="6:6" x14ac:dyDescent="0.25">
      <c r="F7593"/>
    </row>
    <row r="7594" spans="6:6" x14ac:dyDescent="0.25">
      <c r="F7594"/>
    </row>
    <row r="7595" spans="6:6" x14ac:dyDescent="0.25">
      <c r="F7595"/>
    </row>
    <row r="7596" spans="6:6" x14ac:dyDescent="0.25">
      <c r="F7596"/>
    </row>
    <row r="7597" spans="6:6" x14ac:dyDescent="0.25">
      <c r="F7597"/>
    </row>
    <row r="7598" spans="6:6" x14ac:dyDescent="0.25">
      <c r="F7598"/>
    </row>
    <row r="7599" spans="6:6" x14ac:dyDescent="0.25">
      <c r="F7599"/>
    </row>
    <row r="7600" spans="6:6" x14ac:dyDescent="0.25">
      <c r="F7600"/>
    </row>
    <row r="7601" spans="6:6" x14ac:dyDescent="0.25">
      <c r="F7601"/>
    </row>
    <row r="7602" spans="6:6" x14ac:dyDescent="0.25">
      <c r="F7602"/>
    </row>
    <row r="7603" spans="6:6" x14ac:dyDescent="0.25">
      <c r="F7603"/>
    </row>
    <row r="7604" spans="6:6" x14ac:dyDescent="0.25">
      <c r="F7604"/>
    </row>
    <row r="7605" spans="6:6" x14ac:dyDescent="0.25">
      <c r="F7605"/>
    </row>
    <row r="7606" spans="6:6" x14ac:dyDescent="0.25">
      <c r="F7606"/>
    </row>
    <row r="7607" spans="6:6" x14ac:dyDescent="0.25">
      <c r="F7607"/>
    </row>
    <row r="7608" spans="6:6" x14ac:dyDescent="0.25">
      <c r="F7608"/>
    </row>
    <row r="7609" spans="6:6" x14ac:dyDescent="0.25">
      <c r="F7609"/>
    </row>
    <row r="7610" spans="6:6" x14ac:dyDescent="0.25">
      <c r="F7610"/>
    </row>
    <row r="7611" spans="6:6" x14ac:dyDescent="0.25">
      <c r="F7611"/>
    </row>
    <row r="7612" spans="6:6" x14ac:dyDescent="0.25">
      <c r="F7612"/>
    </row>
    <row r="7613" spans="6:6" x14ac:dyDescent="0.25">
      <c r="F7613"/>
    </row>
    <row r="7614" spans="6:6" x14ac:dyDescent="0.25">
      <c r="F7614"/>
    </row>
    <row r="7615" spans="6:6" x14ac:dyDescent="0.25">
      <c r="F7615"/>
    </row>
    <row r="7616" spans="6:6" x14ac:dyDescent="0.25">
      <c r="F7616"/>
    </row>
    <row r="7617" spans="6:6" x14ac:dyDescent="0.25">
      <c r="F7617"/>
    </row>
    <row r="7618" spans="6:6" x14ac:dyDescent="0.25">
      <c r="F7618"/>
    </row>
    <row r="7619" spans="6:6" x14ac:dyDescent="0.25">
      <c r="F7619"/>
    </row>
    <row r="7620" spans="6:6" x14ac:dyDescent="0.25">
      <c r="F7620"/>
    </row>
    <row r="7621" spans="6:6" x14ac:dyDescent="0.25">
      <c r="F7621"/>
    </row>
    <row r="7622" spans="6:6" x14ac:dyDescent="0.25">
      <c r="F7622"/>
    </row>
    <row r="7623" spans="6:6" x14ac:dyDescent="0.25">
      <c r="F7623"/>
    </row>
    <row r="7624" spans="6:6" x14ac:dyDescent="0.25">
      <c r="F7624"/>
    </row>
    <row r="7625" spans="6:6" x14ac:dyDescent="0.25">
      <c r="F7625"/>
    </row>
    <row r="7626" spans="6:6" x14ac:dyDescent="0.25">
      <c r="F7626"/>
    </row>
    <row r="7627" spans="6:6" x14ac:dyDescent="0.25">
      <c r="F7627"/>
    </row>
    <row r="7628" spans="6:6" x14ac:dyDescent="0.25">
      <c r="F7628"/>
    </row>
    <row r="7629" spans="6:6" x14ac:dyDescent="0.25">
      <c r="F7629"/>
    </row>
    <row r="7630" spans="6:6" x14ac:dyDescent="0.25">
      <c r="F7630"/>
    </row>
    <row r="7631" spans="6:6" x14ac:dyDescent="0.25">
      <c r="F7631"/>
    </row>
    <row r="7632" spans="6:6" x14ac:dyDescent="0.25">
      <c r="F7632"/>
    </row>
    <row r="7633" spans="6:6" x14ac:dyDescent="0.25">
      <c r="F7633"/>
    </row>
    <row r="7634" spans="6:6" x14ac:dyDescent="0.25">
      <c r="F7634"/>
    </row>
    <row r="7635" spans="6:6" x14ac:dyDescent="0.25">
      <c r="F7635"/>
    </row>
    <row r="7636" spans="6:6" x14ac:dyDescent="0.25">
      <c r="F7636"/>
    </row>
    <row r="7637" spans="6:6" x14ac:dyDescent="0.25">
      <c r="F7637"/>
    </row>
    <row r="7638" spans="6:6" x14ac:dyDescent="0.25">
      <c r="F7638"/>
    </row>
    <row r="7639" spans="6:6" x14ac:dyDescent="0.25">
      <c r="F7639"/>
    </row>
    <row r="7640" spans="6:6" x14ac:dyDescent="0.25">
      <c r="F7640"/>
    </row>
    <row r="7641" spans="6:6" x14ac:dyDescent="0.25">
      <c r="F7641"/>
    </row>
    <row r="7642" spans="6:6" x14ac:dyDescent="0.25">
      <c r="F7642"/>
    </row>
    <row r="7643" spans="6:6" x14ac:dyDescent="0.25">
      <c r="F7643"/>
    </row>
    <row r="7644" spans="6:6" x14ac:dyDescent="0.25">
      <c r="F7644"/>
    </row>
    <row r="7645" spans="6:6" x14ac:dyDescent="0.25">
      <c r="F7645"/>
    </row>
    <row r="7646" spans="6:6" x14ac:dyDescent="0.25">
      <c r="F7646"/>
    </row>
    <row r="7647" spans="6:6" x14ac:dyDescent="0.25">
      <c r="F7647"/>
    </row>
    <row r="7648" spans="6:6" x14ac:dyDescent="0.25">
      <c r="F7648"/>
    </row>
    <row r="7649" spans="6:6" x14ac:dyDescent="0.25">
      <c r="F7649"/>
    </row>
    <row r="7650" spans="6:6" x14ac:dyDescent="0.25">
      <c r="F7650"/>
    </row>
    <row r="7651" spans="6:6" x14ac:dyDescent="0.25">
      <c r="F7651"/>
    </row>
    <row r="7652" spans="6:6" x14ac:dyDescent="0.25">
      <c r="F7652"/>
    </row>
    <row r="7653" spans="6:6" x14ac:dyDescent="0.25">
      <c r="F7653"/>
    </row>
    <row r="7654" spans="6:6" x14ac:dyDescent="0.25">
      <c r="F7654"/>
    </row>
    <row r="7655" spans="6:6" x14ac:dyDescent="0.25">
      <c r="F7655"/>
    </row>
    <row r="7656" spans="6:6" x14ac:dyDescent="0.25">
      <c r="F7656"/>
    </row>
    <row r="7657" spans="6:6" x14ac:dyDescent="0.25">
      <c r="F7657"/>
    </row>
    <row r="7658" spans="6:6" x14ac:dyDescent="0.25">
      <c r="F7658"/>
    </row>
    <row r="7659" spans="6:6" x14ac:dyDescent="0.25">
      <c r="F7659"/>
    </row>
    <row r="7660" spans="6:6" x14ac:dyDescent="0.25">
      <c r="F7660"/>
    </row>
    <row r="7661" spans="6:6" x14ac:dyDescent="0.25">
      <c r="F7661"/>
    </row>
    <row r="7662" spans="6:6" x14ac:dyDescent="0.25">
      <c r="F7662"/>
    </row>
    <row r="7663" spans="6:6" x14ac:dyDescent="0.25">
      <c r="F7663"/>
    </row>
    <row r="7664" spans="6:6" x14ac:dyDescent="0.25">
      <c r="F7664"/>
    </row>
    <row r="7665" spans="6:6" x14ac:dyDescent="0.25">
      <c r="F7665"/>
    </row>
    <row r="7666" spans="6:6" x14ac:dyDescent="0.25">
      <c r="F7666"/>
    </row>
    <row r="7667" spans="6:6" x14ac:dyDescent="0.25">
      <c r="F7667"/>
    </row>
    <row r="7668" spans="6:6" x14ac:dyDescent="0.25">
      <c r="F7668"/>
    </row>
    <row r="7669" spans="6:6" x14ac:dyDescent="0.25">
      <c r="F7669"/>
    </row>
    <row r="7670" spans="6:6" x14ac:dyDescent="0.25">
      <c r="F7670"/>
    </row>
    <row r="7671" spans="6:6" x14ac:dyDescent="0.25">
      <c r="F7671"/>
    </row>
    <row r="7672" spans="6:6" x14ac:dyDescent="0.25">
      <c r="F7672"/>
    </row>
    <row r="7673" spans="6:6" x14ac:dyDescent="0.25">
      <c r="F7673"/>
    </row>
    <row r="7674" spans="6:6" x14ac:dyDescent="0.25">
      <c r="F7674"/>
    </row>
    <row r="7675" spans="6:6" x14ac:dyDescent="0.25">
      <c r="F7675"/>
    </row>
    <row r="7676" spans="6:6" x14ac:dyDescent="0.25">
      <c r="F7676"/>
    </row>
    <row r="7677" spans="6:6" x14ac:dyDescent="0.25">
      <c r="F7677"/>
    </row>
    <row r="7678" spans="6:6" x14ac:dyDescent="0.25">
      <c r="F7678"/>
    </row>
    <row r="7679" spans="6:6" x14ac:dyDescent="0.25">
      <c r="F7679"/>
    </row>
    <row r="7680" spans="6:6" x14ac:dyDescent="0.25">
      <c r="F7680"/>
    </row>
    <row r="7681" spans="6:6" x14ac:dyDescent="0.25">
      <c r="F7681"/>
    </row>
    <row r="7682" spans="6:6" x14ac:dyDescent="0.25">
      <c r="F7682"/>
    </row>
    <row r="7683" spans="6:6" x14ac:dyDescent="0.25">
      <c r="F7683"/>
    </row>
    <row r="7684" spans="6:6" x14ac:dyDescent="0.25">
      <c r="F7684"/>
    </row>
    <row r="7685" spans="6:6" x14ac:dyDescent="0.25">
      <c r="F7685"/>
    </row>
    <row r="7686" spans="6:6" x14ac:dyDescent="0.25">
      <c r="F7686"/>
    </row>
    <row r="7687" spans="6:6" x14ac:dyDescent="0.25">
      <c r="F7687"/>
    </row>
    <row r="7688" spans="6:6" x14ac:dyDescent="0.25">
      <c r="F7688"/>
    </row>
    <row r="7689" spans="6:6" x14ac:dyDescent="0.25">
      <c r="F7689"/>
    </row>
    <row r="7690" spans="6:6" x14ac:dyDescent="0.25">
      <c r="F7690"/>
    </row>
    <row r="7691" spans="6:6" x14ac:dyDescent="0.25">
      <c r="F7691"/>
    </row>
    <row r="7692" spans="6:6" x14ac:dyDescent="0.25">
      <c r="F7692"/>
    </row>
    <row r="7693" spans="6:6" x14ac:dyDescent="0.25">
      <c r="F7693"/>
    </row>
    <row r="7694" spans="6:6" x14ac:dyDescent="0.25">
      <c r="F7694"/>
    </row>
    <row r="7695" spans="6:6" x14ac:dyDescent="0.25">
      <c r="F7695"/>
    </row>
    <row r="7696" spans="6:6" x14ac:dyDescent="0.25">
      <c r="F7696"/>
    </row>
    <row r="7697" spans="6:6" x14ac:dyDescent="0.25">
      <c r="F7697"/>
    </row>
    <row r="7698" spans="6:6" x14ac:dyDescent="0.25">
      <c r="F7698"/>
    </row>
    <row r="7699" spans="6:6" x14ac:dyDescent="0.25">
      <c r="F7699"/>
    </row>
    <row r="7700" spans="6:6" x14ac:dyDescent="0.25">
      <c r="F7700"/>
    </row>
    <row r="7701" spans="6:6" x14ac:dyDescent="0.25">
      <c r="F7701"/>
    </row>
    <row r="7702" spans="6:6" x14ac:dyDescent="0.25">
      <c r="F7702"/>
    </row>
    <row r="7703" spans="6:6" x14ac:dyDescent="0.25">
      <c r="F7703"/>
    </row>
    <row r="7704" spans="6:6" x14ac:dyDescent="0.25">
      <c r="F7704"/>
    </row>
    <row r="7705" spans="6:6" x14ac:dyDescent="0.25">
      <c r="F7705"/>
    </row>
    <row r="7706" spans="6:6" x14ac:dyDescent="0.25">
      <c r="F7706"/>
    </row>
    <row r="7707" spans="6:6" x14ac:dyDescent="0.25">
      <c r="F7707"/>
    </row>
    <row r="7708" spans="6:6" x14ac:dyDescent="0.25">
      <c r="F7708"/>
    </row>
    <row r="7709" spans="6:6" x14ac:dyDescent="0.25">
      <c r="F7709"/>
    </row>
    <row r="7710" spans="6:6" x14ac:dyDescent="0.25">
      <c r="F7710"/>
    </row>
    <row r="7711" spans="6:6" x14ac:dyDescent="0.25">
      <c r="F7711"/>
    </row>
    <row r="7712" spans="6:6" x14ac:dyDescent="0.25">
      <c r="F7712"/>
    </row>
    <row r="7713" spans="6:6" x14ac:dyDescent="0.25">
      <c r="F7713"/>
    </row>
    <row r="7714" spans="6:6" x14ac:dyDescent="0.25">
      <c r="F7714"/>
    </row>
    <row r="7715" spans="6:6" x14ac:dyDescent="0.25">
      <c r="F7715"/>
    </row>
    <row r="7716" spans="6:6" x14ac:dyDescent="0.25">
      <c r="F7716"/>
    </row>
    <row r="7717" spans="6:6" x14ac:dyDescent="0.25">
      <c r="F7717"/>
    </row>
    <row r="7718" spans="6:6" x14ac:dyDescent="0.25">
      <c r="F7718"/>
    </row>
    <row r="7719" spans="6:6" x14ac:dyDescent="0.25">
      <c r="F7719"/>
    </row>
    <row r="7720" spans="6:6" x14ac:dyDescent="0.25">
      <c r="F7720"/>
    </row>
    <row r="7721" spans="6:6" x14ac:dyDescent="0.25">
      <c r="F7721"/>
    </row>
    <row r="7722" spans="6:6" x14ac:dyDescent="0.25">
      <c r="F7722"/>
    </row>
    <row r="7723" spans="6:6" x14ac:dyDescent="0.25">
      <c r="F7723"/>
    </row>
    <row r="7724" spans="6:6" x14ac:dyDescent="0.25">
      <c r="F7724"/>
    </row>
    <row r="7725" spans="6:6" x14ac:dyDescent="0.25">
      <c r="F7725"/>
    </row>
    <row r="7726" spans="6:6" x14ac:dyDescent="0.25">
      <c r="F7726"/>
    </row>
    <row r="7727" spans="6:6" x14ac:dyDescent="0.25">
      <c r="F7727"/>
    </row>
    <row r="7728" spans="6:6" x14ac:dyDescent="0.25">
      <c r="F7728"/>
    </row>
    <row r="7729" spans="6:6" x14ac:dyDescent="0.25">
      <c r="F7729"/>
    </row>
    <row r="7730" spans="6:6" x14ac:dyDescent="0.25">
      <c r="F7730"/>
    </row>
    <row r="7731" spans="6:6" x14ac:dyDescent="0.25">
      <c r="F7731"/>
    </row>
    <row r="7732" spans="6:6" x14ac:dyDescent="0.25">
      <c r="F7732"/>
    </row>
    <row r="7733" spans="6:6" x14ac:dyDescent="0.25">
      <c r="F7733"/>
    </row>
    <row r="7734" spans="6:6" x14ac:dyDescent="0.25">
      <c r="F7734"/>
    </row>
    <row r="7735" spans="6:6" x14ac:dyDescent="0.25">
      <c r="F7735"/>
    </row>
    <row r="7736" spans="6:6" x14ac:dyDescent="0.25">
      <c r="F7736"/>
    </row>
    <row r="7737" spans="6:6" x14ac:dyDescent="0.25">
      <c r="F7737"/>
    </row>
    <row r="7738" spans="6:6" x14ac:dyDescent="0.25">
      <c r="F7738"/>
    </row>
    <row r="7739" spans="6:6" x14ac:dyDescent="0.25">
      <c r="F7739"/>
    </row>
    <row r="7740" spans="6:6" x14ac:dyDescent="0.25">
      <c r="F7740"/>
    </row>
    <row r="7741" spans="6:6" x14ac:dyDescent="0.25">
      <c r="F7741"/>
    </row>
    <row r="7742" spans="6:6" x14ac:dyDescent="0.25">
      <c r="F7742"/>
    </row>
    <row r="7743" spans="6:6" x14ac:dyDescent="0.25">
      <c r="F7743"/>
    </row>
    <row r="7744" spans="6:6" x14ac:dyDescent="0.25">
      <c r="F7744"/>
    </row>
    <row r="7745" spans="6:6" x14ac:dyDescent="0.25">
      <c r="F7745"/>
    </row>
    <row r="7746" spans="6:6" x14ac:dyDescent="0.25">
      <c r="F7746"/>
    </row>
    <row r="7747" spans="6:6" x14ac:dyDescent="0.25">
      <c r="F7747"/>
    </row>
    <row r="7748" spans="6:6" x14ac:dyDescent="0.25">
      <c r="F7748"/>
    </row>
    <row r="7749" spans="6:6" x14ac:dyDescent="0.25">
      <c r="F7749"/>
    </row>
    <row r="7750" spans="6:6" x14ac:dyDescent="0.25">
      <c r="F7750"/>
    </row>
    <row r="7751" spans="6:6" x14ac:dyDescent="0.25">
      <c r="F7751"/>
    </row>
    <row r="7752" spans="6:6" x14ac:dyDescent="0.25">
      <c r="F7752"/>
    </row>
    <row r="7753" spans="6:6" x14ac:dyDescent="0.25">
      <c r="F7753"/>
    </row>
    <row r="7754" spans="6:6" x14ac:dyDescent="0.25">
      <c r="F7754"/>
    </row>
    <row r="7755" spans="6:6" x14ac:dyDescent="0.25">
      <c r="F7755"/>
    </row>
    <row r="7756" spans="6:6" x14ac:dyDescent="0.25">
      <c r="F7756"/>
    </row>
    <row r="7757" spans="6:6" x14ac:dyDescent="0.25">
      <c r="F7757"/>
    </row>
    <row r="7758" spans="6:6" x14ac:dyDescent="0.25">
      <c r="F7758"/>
    </row>
    <row r="7759" spans="6:6" x14ac:dyDescent="0.25">
      <c r="F7759"/>
    </row>
    <row r="7760" spans="6:6" x14ac:dyDescent="0.25">
      <c r="F7760"/>
    </row>
    <row r="7761" spans="6:6" x14ac:dyDescent="0.25">
      <c r="F7761"/>
    </row>
    <row r="7762" spans="6:6" x14ac:dyDescent="0.25">
      <c r="F7762"/>
    </row>
    <row r="7763" spans="6:6" x14ac:dyDescent="0.25">
      <c r="F7763"/>
    </row>
    <row r="7764" spans="6:6" x14ac:dyDescent="0.25">
      <c r="F7764"/>
    </row>
    <row r="7765" spans="6:6" x14ac:dyDescent="0.25">
      <c r="F7765"/>
    </row>
    <row r="7766" spans="6:6" x14ac:dyDescent="0.25">
      <c r="F7766"/>
    </row>
    <row r="7767" spans="6:6" x14ac:dyDescent="0.25">
      <c r="F7767"/>
    </row>
    <row r="7768" spans="6:6" x14ac:dyDescent="0.25">
      <c r="F7768"/>
    </row>
    <row r="7769" spans="6:6" x14ac:dyDescent="0.25">
      <c r="F7769"/>
    </row>
    <row r="7770" spans="6:6" x14ac:dyDescent="0.25">
      <c r="F7770"/>
    </row>
    <row r="7771" spans="6:6" x14ac:dyDescent="0.25">
      <c r="F7771"/>
    </row>
    <row r="7772" spans="6:6" x14ac:dyDescent="0.25">
      <c r="F7772"/>
    </row>
    <row r="7773" spans="6:6" x14ac:dyDescent="0.25">
      <c r="F7773"/>
    </row>
    <row r="7774" spans="6:6" x14ac:dyDescent="0.25">
      <c r="F7774"/>
    </row>
    <row r="7775" spans="6:6" x14ac:dyDescent="0.25">
      <c r="F7775"/>
    </row>
    <row r="7776" spans="6:6" x14ac:dyDescent="0.25">
      <c r="F7776"/>
    </row>
    <row r="7777" spans="6:6" x14ac:dyDescent="0.25">
      <c r="F7777"/>
    </row>
    <row r="7778" spans="6:6" x14ac:dyDescent="0.25">
      <c r="F7778"/>
    </row>
    <row r="7779" spans="6:6" x14ac:dyDescent="0.25">
      <c r="F7779"/>
    </row>
    <row r="7780" spans="6:6" x14ac:dyDescent="0.25">
      <c r="F7780"/>
    </row>
    <row r="7781" spans="6:6" x14ac:dyDescent="0.25">
      <c r="F7781"/>
    </row>
    <row r="7782" spans="6:6" x14ac:dyDescent="0.25">
      <c r="F7782"/>
    </row>
    <row r="7783" spans="6:6" x14ac:dyDescent="0.25">
      <c r="F7783"/>
    </row>
    <row r="7784" spans="6:6" x14ac:dyDescent="0.25">
      <c r="F7784"/>
    </row>
    <row r="7785" spans="6:6" x14ac:dyDescent="0.25">
      <c r="F7785"/>
    </row>
    <row r="7786" spans="6:6" x14ac:dyDescent="0.25">
      <c r="F7786"/>
    </row>
    <row r="7787" spans="6:6" x14ac:dyDescent="0.25">
      <c r="F7787"/>
    </row>
    <row r="7788" spans="6:6" x14ac:dyDescent="0.25">
      <c r="F7788"/>
    </row>
    <row r="7789" spans="6:6" x14ac:dyDescent="0.25">
      <c r="F7789"/>
    </row>
    <row r="7790" spans="6:6" x14ac:dyDescent="0.25">
      <c r="F7790"/>
    </row>
    <row r="7791" spans="6:6" x14ac:dyDescent="0.25">
      <c r="F7791"/>
    </row>
    <row r="7792" spans="6:6" x14ac:dyDescent="0.25">
      <c r="F7792"/>
    </row>
    <row r="7793" spans="6:6" x14ac:dyDescent="0.25">
      <c r="F7793"/>
    </row>
    <row r="7794" spans="6:6" x14ac:dyDescent="0.25">
      <c r="F7794"/>
    </row>
    <row r="7795" spans="6:6" x14ac:dyDescent="0.25">
      <c r="F7795"/>
    </row>
    <row r="7796" spans="6:6" x14ac:dyDescent="0.25">
      <c r="F7796"/>
    </row>
    <row r="7797" spans="6:6" x14ac:dyDescent="0.25">
      <c r="F7797"/>
    </row>
    <row r="7798" spans="6:6" x14ac:dyDescent="0.25">
      <c r="F7798"/>
    </row>
    <row r="7799" spans="6:6" x14ac:dyDescent="0.25">
      <c r="F7799"/>
    </row>
    <row r="7800" spans="6:6" x14ac:dyDescent="0.25">
      <c r="F7800"/>
    </row>
    <row r="7801" spans="6:6" x14ac:dyDescent="0.25">
      <c r="F7801"/>
    </row>
    <row r="7802" spans="6:6" x14ac:dyDescent="0.25">
      <c r="F7802"/>
    </row>
    <row r="7803" spans="6:6" x14ac:dyDescent="0.25">
      <c r="F7803"/>
    </row>
    <row r="7804" spans="6:6" x14ac:dyDescent="0.25">
      <c r="F7804"/>
    </row>
    <row r="7805" spans="6:6" x14ac:dyDescent="0.25">
      <c r="F7805"/>
    </row>
    <row r="7806" spans="6:6" x14ac:dyDescent="0.25">
      <c r="F7806"/>
    </row>
    <row r="7807" spans="6:6" x14ac:dyDescent="0.25">
      <c r="F7807"/>
    </row>
    <row r="7808" spans="6:6" x14ac:dyDescent="0.25">
      <c r="F7808"/>
    </row>
    <row r="7809" spans="6:6" x14ac:dyDescent="0.25">
      <c r="F7809"/>
    </row>
    <row r="7810" spans="6:6" x14ac:dyDescent="0.25">
      <c r="F7810"/>
    </row>
    <row r="7811" spans="6:6" x14ac:dyDescent="0.25">
      <c r="F7811"/>
    </row>
    <row r="7812" spans="6:6" x14ac:dyDescent="0.25">
      <c r="F7812"/>
    </row>
    <row r="7813" spans="6:6" x14ac:dyDescent="0.25">
      <c r="F7813"/>
    </row>
    <row r="7814" spans="6:6" x14ac:dyDescent="0.25">
      <c r="F7814"/>
    </row>
    <row r="7815" spans="6:6" x14ac:dyDescent="0.25">
      <c r="F7815"/>
    </row>
    <row r="7816" spans="6:6" x14ac:dyDescent="0.25">
      <c r="F7816"/>
    </row>
    <row r="7817" spans="6:6" x14ac:dyDescent="0.25">
      <c r="F7817"/>
    </row>
    <row r="7818" spans="6:6" x14ac:dyDescent="0.25">
      <c r="F7818"/>
    </row>
    <row r="7819" spans="6:6" x14ac:dyDescent="0.25">
      <c r="F7819"/>
    </row>
    <row r="7820" spans="6:6" x14ac:dyDescent="0.25">
      <c r="F7820"/>
    </row>
    <row r="7821" spans="6:6" x14ac:dyDescent="0.25">
      <c r="F7821"/>
    </row>
    <row r="7822" spans="6:6" x14ac:dyDescent="0.25">
      <c r="F7822"/>
    </row>
    <row r="7823" spans="6:6" x14ac:dyDescent="0.25">
      <c r="F7823"/>
    </row>
    <row r="7824" spans="6:6" x14ac:dyDescent="0.25">
      <c r="F7824"/>
    </row>
    <row r="7825" spans="6:6" x14ac:dyDescent="0.25">
      <c r="F7825"/>
    </row>
    <row r="7826" spans="6:6" x14ac:dyDescent="0.25">
      <c r="F7826"/>
    </row>
    <row r="7827" spans="6:6" x14ac:dyDescent="0.25">
      <c r="F7827"/>
    </row>
    <row r="7828" spans="6:6" x14ac:dyDescent="0.25">
      <c r="F7828"/>
    </row>
    <row r="7829" spans="6:6" x14ac:dyDescent="0.25">
      <c r="F7829"/>
    </row>
    <row r="7830" spans="6:6" x14ac:dyDescent="0.25">
      <c r="F7830"/>
    </row>
    <row r="7831" spans="6:6" x14ac:dyDescent="0.25">
      <c r="F7831"/>
    </row>
    <row r="7832" spans="6:6" x14ac:dyDescent="0.25">
      <c r="F7832"/>
    </row>
    <row r="7833" spans="6:6" x14ac:dyDescent="0.25">
      <c r="F7833"/>
    </row>
    <row r="7834" spans="6:6" x14ac:dyDescent="0.25">
      <c r="F7834"/>
    </row>
    <row r="7835" spans="6:6" x14ac:dyDescent="0.25">
      <c r="F7835"/>
    </row>
    <row r="7836" spans="6:6" x14ac:dyDescent="0.25">
      <c r="F7836"/>
    </row>
    <row r="7837" spans="6:6" x14ac:dyDescent="0.25">
      <c r="F7837"/>
    </row>
    <row r="7838" spans="6:6" x14ac:dyDescent="0.25">
      <c r="F7838"/>
    </row>
    <row r="7839" spans="6:6" x14ac:dyDescent="0.25">
      <c r="F7839"/>
    </row>
    <row r="7840" spans="6:6" x14ac:dyDescent="0.25">
      <c r="F7840"/>
    </row>
    <row r="7841" spans="6:6" x14ac:dyDescent="0.25">
      <c r="F7841"/>
    </row>
    <row r="7842" spans="6:6" x14ac:dyDescent="0.25">
      <c r="F7842"/>
    </row>
    <row r="7843" spans="6:6" x14ac:dyDescent="0.25">
      <c r="F7843"/>
    </row>
    <row r="7844" spans="6:6" x14ac:dyDescent="0.25">
      <c r="F7844"/>
    </row>
    <row r="7845" spans="6:6" x14ac:dyDescent="0.25">
      <c r="F7845"/>
    </row>
    <row r="7846" spans="6:6" x14ac:dyDescent="0.25">
      <c r="F7846"/>
    </row>
    <row r="7847" spans="6:6" x14ac:dyDescent="0.25">
      <c r="F7847"/>
    </row>
    <row r="7848" spans="6:6" x14ac:dyDescent="0.25">
      <c r="F7848"/>
    </row>
    <row r="7849" spans="6:6" x14ac:dyDescent="0.25">
      <c r="F7849"/>
    </row>
    <row r="7850" spans="6:6" x14ac:dyDescent="0.25">
      <c r="F7850"/>
    </row>
    <row r="7851" spans="6:6" x14ac:dyDescent="0.25">
      <c r="F7851"/>
    </row>
    <row r="7852" spans="6:6" x14ac:dyDescent="0.25">
      <c r="F7852"/>
    </row>
    <row r="7853" spans="6:6" x14ac:dyDescent="0.25">
      <c r="F7853"/>
    </row>
    <row r="7854" spans="6:6" x14ac:dyDescent="0.25">
      <c r="F7854"/>
    </row>
    <row r="7855" spans="6:6" x14ac:dyDescent="0.25">
      <c r="F7855"/>
    </row>
    <row r="7856" spans="6:6" x14ac:dyDescent="0.25">
      <c r="F7856"/>
    </row>
    <row r="7857" spans="6:6" x14ac:dyDescent="0.25">
      <c r="F7857"/>
    </row>
    <row r="7858" spans="6:6" x14ac:dyDescent="0.25">
      <c r="F7858"/>
    </row>
    <row r="7859" spans="6:6" x14ac:dyDescent="0.25">
      <c r="F7859"/>
    </row>
    <row r="7860" spans="6:6" x14ac:dyDescent="0.25">
      <c r="F7860"/>
    </row>
    <row r="7861" spans="6:6" x14ac:dyDescent="0.25">
      <c r="F7861"/>
    </row>
    <row r="7862" spans="6:6" x14ac:dyDescent="0.25">
      <c r="F7862"/>
    </row>
    <row r="7863" spans="6:6" x14ac:dyDescent="0.25">
      <c r="F7863"/>
    </row>
    <row r="7864" spans="6:6" x14ac:dyDescent="0.25">
      <c r="F7864"/>
    </row>
    <row r="7865" spans="6:6" x14ac:dyDescent="0.25">
      <c r="F7865"/>
    </row>
    <row r="7866" spans="6:6" x14ac:dyDescent="0.25">
      <c r="F7866"/>
    </row>
    <row r="7867" spans="6:6" x14ac:dyDescent="0.25">
      <c r="F7867"/>
    </row>
    <row r="7868" spans="6:6" x14ac:dyDescent="0.25">
      <c r="F7868"/>
    </row>
    <row r="7869" spans="6:6" x14ac:dyDescent="0.25">
      <c r="F7869"/>
    </row>
    <row r="7870" spans="6:6" x14ac:dyDescent="0.25">
      <c r="F7870"/>
    </row>
    <row r="7871" spans="6:6" x14ac:dyDescent="0.25">
      <c r="F7871"/>
    </row>
    <row r="7872" spans="6:6" x14ac:dyDescent="0.25">
      <c r="F7872"/>
    </row>
    <row r="7873" spans="6:6" x14ac:dyDescent="0.25">
      <c r="F7873"/>
    </row>
    <row r="7874" spans="6:6" x14ac:dyDescent="0.25">
      <c r="F7874"/>
    </row>
    <row r="7875" spans="6:6" x14ac:dyDescent="0.25">
      <c r="F7875"/>
    </row>
    <row r="7876" spans="6:6" x14ac:dyDescent="0.25">
      <c r="F7876"/>
    </row>
    <row r="7877" spans="6:6" x14ac:dyDescent="0.25">
      <c r="F7877"/>
    </row>
    <row r="7878" spans="6:6" x14ac:dyDescent="0.25">
      <c r="F7878"/>
    </row>
    <row r="7879" spans="6:6" x14ac:dyDescent="0.25">
      <c r="F7879"/>
    </row>
    <row r="7880" spans="6:6" x14ac:dyDescent="0.25">
      <c r="F7880"/>
    </row>
    <row r="7881" spans="6:6" x14ac:dyDescent="0.25">
      <c r="F7881"/>
    </row>
    <row r="7882" spans="6:6" x14ac:dyDescent="0.25">
      <c r="F7882"/>
    </row>
    <row r="7883" spans="6:6" x14ac:dyDescent="0.25">
      <c r="F7883"/>
    </row>
    <row r="7884" spans="6:6" x14ac:dyDescent="0.25">
      <c r="F7884"/>
    </row>
    <row r="7885" spans="6:6" x14ac:dyDescent="0.25">
      <c r="F7885"/>
    </row>
    <row r="7886" spans="6:6" x14ac:dyDescent="0.25">
      <c r="F7886"/>
    </row>
    <row r="7887" spans="6:6" x14ac:dyDescent="0.25">
      <c r="F7887"/>
    </row>
    <row r="7888" spans="6:6" x14ac:dyDescent="0.25">
      <c r="F7888"/>
    </row>
    <row r="7889" spans="6:6" x14ac:dyDescent="0.25">
      <c r="F7889"/>
    </row>
    <row r="7890" spans="6:6" x14ac:dyDescent="0.25">
      <c r="F7890"/>
    </row>
    <row r="7891" spans="6:6" x14ac:dyDescent="0.25">
      <c r="F7891"/>
    </row>
    <row r="7892" spans="6:6" x14ac:dyDescent="0.25">
      <c r="F7892"/>
    </row>
    <row r="7893" spans="6:6" x14ac:dyDescent="0.25">
      <c r="F7893"/>
    </row>
    <row r="7894" spans="6:6" x14ac:dyDescent="0.25">
      <c r="F7894"/>
    </row>
    <row r="7895" spans="6:6" x14ac:dyDescent="0.25">
      <c r="F7895"/>
    </row>
    <row r="7896" spans="6:6" x14ac:dyDescent="0.25">
      <c r="F7896"/>
    </row>
    <row r="7897" spans="6:6" x14ac:dyDescent="0.25">
      <c r="F7897"/>
    </row>
    <row r="7898" spans="6:6" x14ac:dyDescent="0.25">
      <c r="F7898"/>
    </row>
    <row r="7899" spans="6:6" x14ac:dyDescent="0.25">
      <c r="F7899"/>
    </row>
    <row r="7900" spans="6:6" x14ac:dyDescent="0.25">
      <c r="F7900"/>
    </row>
    <row r="7901" spans="6:6" x14ac:dyDescent="0.25">
      <c r="F7901"/>
    </row>
    <row r="7902" spans="6:6" x14ac:dyDescent="0.25">
      <c r="F7902"/>
    </row>
    <row r="7903" spans="6:6" x14ac:dyDescent="0.25">
      <c r="F7903"/>
    </row>
    <row r="7904" spans="6:6" x14ac:dyDescent="0.25">
      <c r="F7904"/>
    </row>
    <row r="7905" spans="6:6" x14ac:dyDescent="0.25">
      <c r="F7905"/>
    </row>
    <row r="7906" spans="6:6" x14ac:dyDescent="0.25">
      <c r="F7906"/>
    </row>
    <row r="7907" spans="6:6" x14ac:dyDescent="0.25">
      <c r="F7907"/>
    </row>
    <row r="7908" spans="6:6" x14ac:dyDescent="0.25">
      <c r="F7908"/>
    </row>
    <row r="7909" spans="6:6" x14ac:dyDescent="0.25">
      <c r="F7909"/>
    </row>
    <row r="7910" spans="6:6" x14ac:dyDescent="0.25">
      <c r="F7910"/>
    </row>
    <row r="7911" spans="6:6" x14ac:dyDescent="0.25">
      <c r="F7911"/>
    </row>
    <row r="7912" spans="6:6" x14ac:dyDescent="0.25">
      <c r="F7912"/>
    </row>
    <row r="7913" spans="6:6" x14ac:dyDescent="0.25">
      <c r="F7913"/>
    </row>
    <row r="7914" spans="6:6" x14ac:dyDescent="0.25">
      <c r="F7914"/>
    </row>
    <row r="7915" spans="6:6" x14ac:dyDescent="0.25">
      <c r="F7915"/>
    </row>
    <row r="7916" spans="6:6" x14ac:dyDescent="0.25">
      <c r="F7916"/>
    </row>
    <row r="7917" spans="6:6" x14ac:dyDescent="0.25">
      <c r="F7917"/>
    </row>
    <row r="7918" spans="6:6" x14ac:dyDescent="0.25">
      <c r="F7918"/>
    </row>
    <row r="7919" spans="6:6" x14ac:dyDescent="0.25">
      <c r="F7919"/>
    </row>
    <row r="7920" spans="6:6" x14ac:dyDescent="0.25">
      <c r="F7920"/>
    </row>
    <row r="7921" spans="6:6" x14ac:dyDescent="0.25">
      <c r="F7921"/>
    </row>
    <row r="7922" spans="6:6" x14ac:dyDescent="0.25">
      <c r="F7922"/>
    </row>
    <row r="7923" spans="6:6" x14ac:dyDescent="0.25">
      <c r="F7923"/>
    </row>
    <row r="7924" spans="6:6" x14ac:dyDescent="0.25">
      <c r="F7924"/>
    </row>
    <row r="7925" spans="6:6" x14ac:dyDescent="0.25">
      <c r="F7925"/>
    </row>
    <row r="7926" spans="6:6" x14ac:dyDescent="0.25">
      <c r="F7926"/>
    </row>
    <row r="7927" spans="6:6" x14ac:dyDescent="0.25">
      <c r="F7927"/>
    </row>
    <row r="7928" spans="6:6" x14ac:dyDescent="0.25">
      <c r="F7928"/>
    </row>
    <row r="7929" spans="6:6" x14ac:dyDescent="0.25">
      <c r="F7929"/>
    </row>
    <row r="7930" spans="6:6" x14ac:dyDescent="0.25">
      <c r="F7930"/>
    </row>
    <row r="7931" spans="6:6" x14ac:dyDescent="0.25">
      <c r="F7931"/>
    </row>
    <row r="7932" spans="6:6" x14ac:dyDescent="0.25">
      <c r="F7932"/>
    </row>
    <row r="7933" spans="6:6" x14ac:dyDescent="0.25">
      <c r="F7933"/>
    </row>
    <row r="7934" spans="6:6" x14ac:dyDescent="0.25">
      <c r="F7934"/>
    </row>
    <row r="7935" spans="6:6" x14ac:dyDescent="0.25">
      <c r="F7935"/>
    </row>
    <row r="7936" spans="6:6" x14ac:dyDescent="0.25">
      <c r="F7936"/>
    </row>
    <row r="7937" spans="6:6" x14ac:dyDescent="0.25">
      <c r="F7937"/>
    </row>
    <row r="7938" spans="6:6" x14ac:dyDescent="0.25">
      <c r="F7938"/>
    </row>
    <row r="7939" spans="6:6" x14ac:dyDescent="0.25">
      <c r="F7939"/>
    </row>
    <row r="7940" spans="6:6" x14ac:dyDescent="0.25">
      <c r="F7940"/>
    </row>
    <row r="7941" spans="6:6" x14ac:dyDescent="0.25">
      <c r="F7941"/>
    </row>
    <row r="7942" spans="6:6" x14ac:dyDescent="0.25">
      <c r="F7942"/>
    </row>
    <row r="7943" spans="6:6" x14ac:dyDescent="0.25">
      <c r="F7943"/>
    </row>
    <row r="7944" spans="6:6" x14ac:dyDescent="0.25">
      <c r="F7944"/>
    </row>
    <row r="7945" spans="6:6" x14ac:dyDescent="0.25">
      <c r="F7945"/>
    </row>
    <row r="7946" spans="6:6" x14ac:dyDescent="0.25">
      <c r="F7946"/>
    </row>
    <row r="7947" spans="6:6" x14ac:dyDescent="0.25">
      <c r="F7947"/>
    </row>
    <row r="7948" spans="6:6" x14ac:dyDescent="0.25">
      <c r="F7948"/>
    </row>
    <row r="7949" spans="6:6" x14ac:dyDescent="0.25">
      <c r="F7949"/>
    </row>
    <row r="7950" spans="6:6" x14ac:dyDescent="0.25">
      <c r="F7950"/>
    </row>
    <row r="7951" spans="6:6" x14ac:dyDescent="0.25">
      <c r="F7951"/>
    </row>
    <row r="7952" spans="6:6" x14ac:dyDescent="0.25">
      <c r="F7952"/>
    </row>
    <row r="7953" spans="6:6" x14ac:dyDescent="0.25">
      <c r="F7953"/>
    </row>
    <row r="7954" spans="6:6" x14ac:dyDescent="0.25">
      <c r="F7954"/>
    </row>
    <row r="7955" spans="6:6" x14ac:dyDescent="0.25">
      <c r="F7955"/>
    </row>
    <row r="7956" spans="6:6" x14ac:dyDescent="0.25">
      <c r="F7956"/>
    </row>
    <row r="7957" spans="6:6" x14ac:dyDescent="0.25">
      <c r="F7957"/>
    </row>
    <row r="7958" spans="6:6" x14ac:dyDescent="0.25">
      <c r="F7958"/>
    </row>
    <row r="7959" spans="6:6" x14ac:dyDescent="0.25">
      <c r="F7959"/>
    </row>
    <row r="7960" spans="6:6" x14ac:dyDescent="0.25">
      <c r="F7960"/>
    </row>
    <row r="7961" spans="6:6" x14ac:dyDescent="0.25">
      <c r="F7961"/>
    </row>
    <row r="7962" spans="6:6" x14ac:dyDescent="0.25">
      <c r="F7962"/>
    </row>
    <row r="7963" spans="6:6" x14ac:dyDescent="0.25">
      <c r="F7963"/>
    </row>
    <row r="7964" spans="6:6" x14ac:dyDescent="0.25">
      <c r="F7964"/>
    </row>
    <row r="7965" spans="6:6" x14ac:dyDescent="0.25">
      <c r="F7965"/>
    </row>
    <row r="7966" spans="6:6" x14ac:dyDescent="0.25">
      <c r="F7966"/>
    </row>
    <row r="7967" spans="6:6" x14ac:dyDescent="0.25">
      <c r="F7967"/>
    </row>
    <row r="7968" spans="6:6" x14ac:dyDescent="0.25">
      <c r="F7968"/>
    </row>
    <row r="7969" spans="6:6" x14ac:dyDescent="0.25">
      <c r="F7969"/>
    </row>
    <row r="7970" spans="6:6" x14ac:dyDescent="0.25">
      <c r="F7970"/>
    </row>
    <row r="7971" spans="6:6" x14ac:dyDescent="0.25">
      <c r="F7971"/>
    </row>
    <row r="7972" spans="6:6" x14ac:dyDescent="0.25">
      <c r="F7972"/>
    </row>
    <row r="7973" spans="6:6" x14ac:dyDescent="0.25">
      <c r="F7973"/>
    </row>
    <row r="7974" spans="6:6" x14ac:dyDescent="0.25">
      <c r="F7974"/>
    </row>
    <row r="7975" spans="6:6" x14ac:dyDescent="0.25">
      <c r="F7975"/>
    </row>
    <row r="7976" spans="6:6" x14ac:dyDescent="0.25">
      <c r="F7976"/>
    </row>
    <row r="7977" spans="6:6" x14ac:dyDescent="0.25">
      <c r="F7977"/>
    </row>
    <row r="7978" spans="6:6" x14ac:dyDescent="0.25">
      <c r="F7978"/>
    </row>
    <row r="7979" spans="6:6" x14ac:dyDescent="0.25">
      <c r="F7979"/>
    </row>
    <row r="7980" spans="6:6" x14ac:dyDescent="0.25">
      <c r="F7980"/>
    </row>
    <row r="7981" spans="6:6" x14ac:dyDescent="0.25">
      <c r="F7981"/>
    </row>
    <row r="7982" spans="6:6" x14ac:dyDescent="0.25">
      <c r="F7982"/>
    </row>
    <row r="7983" spans="6:6" x14ac:dyDescent="0.25">
      <c r="F7983"/>
    </row>
    <row r="7984" spans="6:6" x14ac:dyDescent="0.25">
      <c r="F7984"/>
    </row>
    <row r="7985" spans="6:6" x14ac:dyDescent="0.25">
      <c r="F7985"/>
    </row>
    <row r="7986" spans="6:6" x14ac:dyDescent="0.25">
      <c r="F7986"/>
    </row>
    <row r="7987" spans="6:6" x14ac:dyDescent="0.25">
      <c r="F7987"/>
    </row>
    <row r="7988" spans="6:6" x14ac:dyDescent="0.25">
      <c r="F7988"/>
    </row>
    <row r="7989" spans="6:6" x14ac:dyDescent="0.25">
      <c r="F7989"/>
    </row>
    <row r="7990" spans="6:6" x14ac:dyDescent="0.25">
      <c r="F7990"/>
    </row>
    <row r="7991" spans="6:6" x14ac:dyDescent="0.25">
      <c r="F7991"/>
    </row>
    <row r="7992" spans="6:6" x14ac:dyDescent="0.25">
      <c r="F7992"/>
    </row>
    <row r="7993" spans="6:6" x14ac:dyDescent="0.25">
      <c r="F7993"/>
    </row>
    <row r="7994" spans="6:6" x14ac:dyDescent="0.25">
      <c r="F7994"/>
    </row>
    <row r="7995" spans="6:6" x14ac:dyDescent="0.25">
      <c r="F7995"/>
    </row>
    <row r="7996" spans="6:6" x14ac:dyDescent="0.25">
      <c r="F7996"/>
    </row>
    <row r="7997" spans="6:6" x14ac:dyDescent="0.25">
      <c r="F7997"/>
    </row>
    <row r="7998" spans="6:6" x14ac:dyDescent="0.25">
      <c r="F7998"/>
    </row>
    <row r="7999" spans="6:6" x14ac:dyDescent="0.25">
      <c r="F7999"/>
    </row>
    <row r="8000" spans="6:6" x14ac:dyDescent="0.25">
      <c r="F8000"/>
    </row>
    <row r="8001" spans="6:6" x14ac:dyDescent="0.25">
      <c r="F8001"/>
    </row>
    <row r="8002" spans="6:6" x14ac:dyDescent="0.25">
      <c r="F8002"/>
    </row>
    <row r="8003" spans="6:6" x14ac:dyDescent="0.25">
      <c r="F8003"/>
    </row>
    <row r="8004" spans="6:6" x14ac:dyDescent="0.25">
      <c r="F8004"/>
    </row>
    <row r="8005" spans="6:6" x14ac:dyDescent="0.25">
      <c r="F8005"/>
    </row>
    <row r="8006" spans="6:6" x14ac:dyDescent="0.25">
      <c r="F8006"/>
    </row>
    <row r="8007" spans="6:6" x14ac:dyDescent="0.25">
      <c r="F8007"/>
    </row>
    <row r="8008" spans="6:6" x14ac:dyDescent="0.25">
      <c r="F8008"/>
    </row>
    <row r="8009" spans="6:6" x14ac:dyDescent="0.25">
      <c r="F8009"/>
    </row>
    <row r="8010" spans="6:6" x14ac:dyDescent="0.25">
      <c r="F8010"/>
    </row>
    <row r="8011" spans="6:6" x14ac:dyDescent="0.25">
      <c r="F8011"/>
    </row>
    <row r="8012" spans="6:6" x14ac:dyDescent="0.25">
      <c r="F8012"/>
    </row>
    <row r="8013" spans="6:6" x14ac:dyDescent="0.25">
      <c r="F8013"/>
    </row>
    <row r="8014" spans="6:6" x14ac:dyDescent="0.25">
      <c r="F8014"/>
    </row>
    <row r="8015" spans="6:6" x14ac:dyDescent="0.25">
      <c r="F8015"/>
    </row>
    <row r="8016" spans="6:6" x14ac:dyDescent="0.25">
      <c r="F8016"/>
    </row>
    <row r="8017" spans="6:6" x14ac:dyDescent="0.25">
      <c r="F8017"/>
    </row>
    <row r="8018" spans="6:6" x14ac:dyDescent="0.25">
      <c r="F8018"/>
    </row>
    <row r="8019" spans="6:6" x14ac:dyDescent="0.25">
      <c r="F8019"/>
    </row>
    <row r="8020" spans="6:6" x14ac:dyDescent="0.25">
      <c r="F8020"/>
    </row>
    <row r="8021" spans="6:6" x14ac:dyDescent="0.25">
      <c r="F8021"/>
    </row>
    <row r="8022" spans="6:6" x14ac:dyDescent="0.25">
      <c r="F8022"/>
    </row>
    <row r="8023" spans="6:6" x14ac:dyDescent="0.25">
      <c r="F8023"/>
    </row>
    <row r="8024" spans="6:6" x14ac:dyDescent="0.25">
      <c r="F8024"/>
    </row>
    <row r="8025" spans="6:6" x14ac:dyDescent="0.25">
      <c r="F8025"/>
    </row>
    <row r="8026" spans="6:6" x14ac:dyDescent="0.25">
      <c r="F8026"/>
    </row>
    <row r="8027" spans="6:6" x14ac:dyDescent="0.25">
      <c r="F8027"/>
    </row>
    <row r="8028" spans="6:6" x14ac:dyDescent="0.25">
      <c r="F8028"/>
    </row>
    <row r="8029" spans="6:6" x14ac:dyDescent="0.25">
      <c r="F8029"/>
    </row>
    <row r="8030" spans="6:6" x14ac:dyDescent="0.25">
      <c r="F8030"/>
    </row>
    <row r="8031" spans="6:6" x14ac:dyDescent="0.25">
      <c r="F8031"/>
    </row>
    <row r="8032" spans="6:6" x14ac:dyDescent="0.25">
      <c r="F8032"/>
    </row>
    <row r="8033" spans="6:6" x14ac:dyDescent="0.25">
      <c r="F8033"/>
    </row>
    <row r="8034" spans="6:6" x14ac:dyDescent="0.25">
      <c r="F8034"/>
    </row>
    <row r="8035" spans="6:6" x14ac:dyDescent="0.25">
      <c r="F8035"/>
    </row>
    <row r="8036" spans="6:6" x14ac:dyDescent="0.25">
      <c r="F8036"/>
    </row>
    <row r="8037" spans="6:6" x14ac:dyDescent="0.25">
      <c r="F8037"/>
    </row>
    <row r="8038" spans="6:6" x14ac:dyDescent="0.25">
      <c r="F8038"/>
    </row>
    <row r="8039" spans="6:6" x14ac:dyDescent="0.25">
      <c r="F8039"/>
    </row>
    <row r="8040" spans="6:6" x14ac:dyDescent="0.25">
      <c r="F8040"/>
    </row>
    <row r="8041" spans="6:6" x14ac:dyDescent="0.25">
      <c r="F8041"/>
    </row>
    <row r="8042" spans="6:6" x14ac:dyDescent="0.25">
      <c r="F8042"/>
    </row>
    <row r="8043" spans="6:6" x14ac:dyDescent="0.25">
      <c r="F8043"/>
    </row>
    <row r="8044" spans="6:6" x14ac:dyDescent="0.25">
      <c r="F8044"/>
    </row>
    <row r="8045" spans="6:6" x14ac:dyDescent="0.25">
      <c r="F8045"/>
    </row>
    <row r="8046" spans="6:6" x14ac:dyDescent="0.25">
      <c r="F8046"/>
    </row>
    <row r="8047" spans="6:6" x14ac:dyDescent="0.25">
      <c r="F8047"/>
    </row>
    <row r="8048" spans="6:6" x14ac:dyDescent="0.25">
      <c r="F8048"/>
    </row>
    <row r="8049" spans="6:6" x14ac:dyDescent="0.25">
      <c r="F8049"/>
    </row>
    <row r="8050" spans="6:6" x14ac:dyDescent="0.25">
      <c r="F8050"/>
    </row>
    <row r="8051" spans="6:6" x14ac:dyDescent="0.25">
      <c r="F8051"/>
    </row>
    <row r="8052" spans="6:6" x14ac:dyDescent="0.25">
      <c r="F8052"/>
    </row>
    <row r="8053" spans="6:6" x14ac:dyDescent="0.25">
      <c r="F8053"/>
    </row>
    <row r="8054" spans="6:6" x14ac:dyDescent="0.25">
      <c r="F8054"/>
    </row>
    <row r="8055" spans="6:6" x14ac:dyDescent="0.25">
      <c r="F8055"/>
    </row>
    <row r="8056" spans="6:6" x14ac:dyDescent="0.25">
      <c r="F8056"/>
    </row>
    <row r="8057" spans="6:6" x14ac:dyDescent="0.25">
      <c r="F8057"/>
    </row>
    <row r="8058" spans="6:6" x14ac:dyDescent="0.25">
      <c r="F8058"/>
    </row>
    <row r="8059" spans="6:6" x14ac:dyDescent="0.25">
      <c r="F8059"/>
    </row>
    <row r="8060" spans="6:6" x14ac:dyDescent="0.25">
      <c r="F8060"/>
    </row>
    <row r="8061" spans="6:6" x14ac:dyDescent="0.25">
      <c r="F8061"/>
    </row>
    <row r="8062" spans="6:6" x14ac:dyDescent="0.25">
      <c r="F8062"/>
    </row>
    <row r="8063" spans="6:6" x14ac:dyDescent="0.25">
      <c r="F8063"/>
    </row>
    <row r="8064" spans="6:6" x14ac:dyDescent="0.25">
      <c r="F8064"/>
    </row>
    <row r="8065" spans="6:6" x14ac:dyDescent="0.25">
      <c r="F8065"/>
    </row>
    <row r="8066" spans="6:6" x14ac:dyDescent="0.25">
      <c r="F8066"/>
    </row>
    <row r="8067" spans="6:6" x14ac:dyDescent="0.25">
      <c r="F8067"/>
    </row>
    <row r="8068" spans="6:6" x14ac:dyDescent="0.25">
      <c r="F8068"/>
    </row>
    <row r="8069" spans="6:6" x14ac:dyDescent="0.25">
      <c r="F8069"/>
    </row>
    <row r="8070" spans="6:6" x14ac:dyDescent="0.25">
      <c r="F8070"/>
    </row>
    <row r="8071" spans="6:6" x14ac:dyDescent="0.25">
      <c r="F8071"/>
    </row>
    <row r="8072" spans="6:6" x14ac:dyDescent="0.25">
      <c r="F8072"/>
    </row>
    <row r="8073" spans="6:6" x14ac:dyDescent="0.25">
      <c r="F8073"/>
    </row>
    <row r="8074" spans="6:6" x14ac:dyDescent="0.25">
      <c r="F8074"/>
    </row>
    <row r="8075" spans="6:6" x14ac:dyDescent="0.25">
      <c r="F8075"/>
    </row>
    <row r="8076" spans="6:6" x14ac:dyDescent="0.25">
      <c r="F8076"/>
    </row>
    <row r="8077" spans="6:6" x14ac:dyDescent="0.25">
      <c r="F8077"/>
    </row>
    <row r="8078" spans="6:6" x14ac:dyDescent="0.25">
      <c r="F8078"/>
    </row>
    <row r="8079" spans="6:6" x14ac:dyDescent="0.25">
      <c r="F8079"/>
    </row>
    <row r="8080" spans="6:6" x14ac:dyDescent="0.25">
      <c r="F8080"/>
    </row>
    <row r="8081" spans="6:6" x14ac:dyDescent="0.25">
      <c r="F8081"/>
    </row>
    <row r="8082" spans="6:6" x14ac:dyDescent="0.25">
      <c r="F8082"/>
    </row>
    <row r="8083" spans="6:6" x14ac:dyDescent="0.25">
      <c r="F8083"/>
    </row>
    <row r="8084" spans="6:6" x14ac:dyDescent="0.25">
      <c r="F8084"/>
    </row>
    <row r="8085" spans="6:6" x14ac:dyDescent="0.25">
      <c r="F8085"/>
    </row>
    <row r="8086" spans="6:6" x14ac:dyDescent="0.25">
      <c r="F8086"/>
    </row>
    <row r="8087" spans="6:6" x14ac:dyDescent="0.25">
      <c r="F8087"/>
    </row>
    <row r="8088" spans="6:6" x14ac:dyDescent="0.25">
      <c r="F8088"/>
    </row>
    <row r="8089" spans="6:6" x14ac:dyDescent="0.25">
      <c r="F8089"/>
    </row>
    <row r="8090" spans="6:6" x14ac:dyDescent="0.25">
      <c r="F8090"/>
    </row>
    <row r="8091" spans="6:6" x14ac:dyDescent="0.25">
      <c r="F8091"/>
    </row>
    <row r="8092" spans="6:6" x14ac:dyDescent="0.25">
      <c r="F8092"/>
    </row>
    <row r="8093" spans="6:6" x14ac:dyDescent="0.25">
      <c r="F8093"/>
    </row>
    <row r="8094" spans="6:6" x14ac:dyDescent="0.25">
      <c r="F8094"/>
    </row>
    <row r="8095" spans="6:6" x14ac:dyDescent="0.25">
      <c r="F8095"/>
    </row>
    <row r="8096" spans="6:6" x14ac:dyDescent="0.25">
      <c r="F8096"/>
    </row>
    <row r="8097" spans="6:6" x14ac:dyDescent="0.25">
      <c r="F8097"/>
    </row>
    <row r="8098" spans="6:6" x14ac:dyDescent="0.25">
      <c r="F8098"/>
    </row>
    <row r="8099" spans="6:6" x14ac:dyDescent="0.25">
      <c r="F8099"/>
    </row>
    <row r="8100" spans="6:6" x14ac:dyDescent="0.25">
      <c r="F8100"/>
    </row>
    <row r="8101" spans="6:6" x14ac:dyDescent="0.25">
      <c r="F8101"/>
    </row>
    <row r="8102" spans="6:6" x14ac:dyDescent="0.25">
      <c r="F8102"/>
    </row>
    <row r="8103" spans="6:6" x14ac:dyDescent="0.25">
      <c r="F8103"/>
    </row>
    <row r="8104" spans="6:6" x14ac:dyDescent="0.25">
      <c r="F8104"/>
    </row>
    <row r="8105" spans="6:6" x14ac:dyDescent="0.25">
      <c r="F8105"/>
    </row>
    <row r="8106" spans="6:6" x14ac:dyDescent="0.25">
      <c r="F8106"/>
    </row>
    <row r="8107" spans="6:6" x14ac:dyDescent="0.25">
      <c r="F8107"/>
    </row>
    <row r="8108" spans="6:6" x14ac:dyDescent="0.25">
      <c r="F8108"/>
    </row>
    <row r="8109" spans="6:6" x14ac:dyDescent="0.25">
      <c r="F8109"/>
    </row>
    <row r="8110" spans="6:6" x14ac:dyDescent="0.25">
      <c r="F8110"/>
    </row>
    <row r="8111" spans="6:6" x14ac:dyDescent="0.25">
      <c r="F8111"/>
    </row>
    <row r="8112" spans="6:6" x14ac:dyDescent="0.25">
      <c r="F8112"/>
    </row>
    <row r="8113" spans="6:6" x14ac:dyDescent="0.25">
      <c r="F8113"/>
    </row>
    <row r="8114" spans="6:6" x14ac:dyDescent="0.25">
      <c r="F8114"/>
    </row>
    <row r="8115" spans="6:6" x14ac:dyDescent="0.25">
      <c r="F8115"/>
    </row>
    <row r="8116" spans="6:6" x14ac:dyDescent="0.25">
      <c r="F8116"/>
    </row>
    <row r="8117" spans="6:6" x14ac:dyDescent="0.25">
      <c r="F8117"/>
    </row>
    <row r="8118" spans="6:6" x14ac:dyDescent="0.25">
      <c r="F8118"/>
    </row>
    <row r="8119" spans="6:6" x14ac:dyDescent="0.25">
      <c r="F8119"/>
    </row>
    <row r="8120" spans="6:6" x14ac:dyDescent="0.25">
      <c r="F8120"/>
    </row>
    <row r="8121" spans="6:6" x14ac:dyDescent="0.25">
      <c r="F8121"/>
    </row>
    <row r="8122" spans="6:6" x14ac:dyDescent="0.25">
      <c r="F8122"/>
    </row>
    <row r="8123" spans="6:6" x14ac:dyDescent="0.25">
      <c r="F8123"/>
    </row>
    <row r="8124" spans="6:6" x14ac:dyDescent="0.25">
      <c r="F8124"/>
    </row>
    <row r="8125" spans="6:6" x14ac:dyDescent="0.25">
      <c r="F8125"/>
    </row>
    <row r="8126" spans="6:6" x14ac:dyDescent="0.25">
      <c r="F8126"/>
    </row>
    <row r="8127" spans="6:6" x14ac:dyDescent="0.25">
      <c r="F8127"/>
    </row>
    <row r="8128" spans="6:6" x14ac:dyDescent="0.25">
      <c r="F8128"/>
    </row>
    <row r="8129" spans="6:6" x14ac:dyDescent="0.25">
      <c r="F8129"/>
    </row>
    <row r="8130" spans="6:6" x14ac:dyDescent="0.25">
      <c r="F8130"/>
    </row>
    <row r="8131" spans="6:6" x14ac:dyDescent="0.25">
      <c r="F8131"/>
    </row>
    <row r="8132" spans="6:6" x14ac:dyDescent="0.25">
      <c r="F8132"/>
    </row>
    <row r="8133" spans="6:6" x14ac:dyDescent="0.25">
      <c r="F8133"/>
    </row>
    <row r="8134" spans="6:6" x14ac:dyDescent="0.25">
      <c r="F8134"/>
    </row>
    <row r="8135" spans="6:6" x14ac:dyDescent="0.25">
      <c r="F8135"/>
    </row>
    <row r="8136" spans="6:6" x14ac:dyDescent="0.25">
      <c r="F8136"/>
    </row>
    <row r="8137" spans="6:6" x14ac:dyDescent="0.25">
      <c r="F8137"/>
    </row>
    <row r="8138" spans="6:6" x14ac:dyDescent="0.25">
      <c r="F8138"/>
    </row>
    <row r="8139" spans="6:6" x14ac:dyDescent="0.25">
      <c r="F8139"/>
    </row>
    <row r="8140" spans="6:6" x14ac:dyDescent="0.25">
      <c r="F8140"/>
    </row>
    <row r="8141" spans="6:6" x14ac:dyDescent="0.25">
      <c r="F8141"/>
    </row>
    <row r="8142" spans="6:6" x14ac:dyDescent="0.25">
      <c r="F8142"/>
    </row>
    <row r="8143" spans="6:6" x14ac:dyDescent="0.25">
      <c r="F8143"/>
    </row>
    <row r="8144" spans="6:6" x14ac:dyDescent="0.25">
      <c r="F8144"/>
    </row>
    <row r="8145" spans="6:6" x14ac:dyDescent="0.25">
      <c r="F8145"/>
    </row>
    <row r="8146" spans="6:6" x14ac:dyDescent="0.25">
      <c r="F8146"/>
    </row>
    <row r="8147" spans="6:6" x14ac:dyDescent="0.25">
      <c r="F8147"/>
    </row>
    <row r="8148" spans="6:6" x14ac:dyDescent="0.25">
      <c r="F8148"/>
    </row>
    <row r="8149" spans="6:6" x14ac:dyDescent="0.25">
      <c r="F8149"/>
    </row>
    <row r="8150" spans="6:6" x14ac:dyDescent="0.25">
      <c r="F8150"/>
    </row>
    <row r="8151" spans="6:6" x14ac:dyDescent="0.25">
      <c r="F8151"/>
    </row>
    <row r="8152" spans="6:6" x14ac:dyDescent="0.25">
      <c r="F8152"/>
    </row>
    <row r="8153" spans="6:6" x14ac:dyDescent="0.25">
      <c r="F8153"/>
    </row>
    <row r="8154" spans="6:6" x14ac:dyDescent="0.25">
      <c r="F8154"/>
    </row>
    <row r="8155" spans="6:6" x14ac:dyDescent="0.25">
      <c r="F8155"/>
    </row>
    <row r="8156" spans="6:6" x14ac:dyDescent="0.25">
      <c r="F8156"/>
    </row>
    <row r="8157" spans="6:6" x14ac:dyDescent="0.25">
      <c r="F8157"/>
    </row>
    <row r="8158" spans="6:6" x14ac:dyDescent="0.25">
      <c r="F8158"/>
    </row>
    <row r="8159" spans="6:6" x14ac:dyDescent="0.25">
      <c r="F8159"/>
    </row>
    <row r="8160" spans="6:6" x14ac:dyDescent="0.25">
      <c r="F8160"/>
    </row>
    <row r="8161" spans="6:6" x14ac:dyDescent="0.25">
      <c r="F8161"/>
    </row>
    <row r="8162" spans="6:6" x14ac:dyDescent="0.25">
      <c r="F8162"/>
    </row>
    <row r="8163" spans="6:6" x14ac:dyDescent="0.25">
      <c r="F8163"/>
    </row>
    <row r="8164" spans="6:6" x14ac:dyDescent="0.25">
      <c r="F8164"/>
    </row>
    <row r="8165" spans="6:6" x14ac:dyDescent="0.25">
      <c r="F8165"/>
    </row>
    <row r="8166" spans="6:6" x14ac:dyDescent="0.25">
      <c r="F8166"/>
    </row>
    <row r="8167" spans="6:6" x14ac:dyDescent="0.25">
      <c r="F8167"/>
    </row>
    <row r="8168" spans="6:6" x14ac:dyDescent="0.25">
      <c r="F8168"/>
    </row>
    <row r="8169" spans="6:6" x14ac:dyDescent="0.25">
      <c r="F8169"/>
    </row>
    <row r="8170" spans="6:6" x14ac:dyDescent="0.25">
      <c r="F8170"/>
    </row>
    <row r="8171" spans="6:6" x14ac:dyDescent="0.25">
      <c r="F8171"/>
    </row>
    <row r="8172" spans="6:6" x14ac:dyDescent="0.25">
      <c r="F8172"/>
    </row>
    <row r="8173" spans="6:6" x14ac:dyDescent="0.25">
      <c r="F8173"/>
    </row>
    <row r="8174" spans="6:6" x14ac:dyDescent="0.25">
      <c r="F8174"/>
    </row>
    <row r="8175" spans="6:6" x14ac:dyDescent="0.25">
      <c r="F8175"/>
    </row>
    <row r="8176" spans="6:6" x14ac:dyDescent="0.25">
      <c r="F8176"/>
    </row>
    <row r="8177" spans="6:6" x14ac:dyDescent="0.25">
      <c r="F8177"/>
    </row>
    <row r="8178" spans="6:6" x14ac:dyDescent="0.25">
      <c r="F8178"/>
    </row>
    <row r="8179" spans="6:6" x14ac:dyDescent="0.25">
      <c r="F8179"/>
    </row>
    <row r="8180" spans="6:6" x14ac:dyDescent="0.25">
      <c r="F8180"/>
    </row>
    <row r="8181" spans="6:6" x14ac:dyDescent="0.25">
      <c r="F8181"/>
    </row>
    <row r="8182" spans="6:6" x14ac:dyDescent="0.25">
      <c r="F8182"/>
    </row>
    <row r="8183" spans="6:6" x14ac:dyDescent="0.25">
      <c r="F8183"/>
    </row>
    <row r="8184" spans="6:6" x14ac:dyDescent="0.25">
      <c r="F8184"/>
    </row>
    <row r="8185" spans="6:6" x14ac:dyDescent="0.25">
      <c r="F8185"/>
    </row>
    <row r="8186" spans="6:6" x14ac:dyDescent="0.25">
      <c r="F8186"/>
    </row>
    <row r="8187" spans="6:6" x14ac:dyDescent="0.25">
      <c r="F8187"/>
    </row>
    <row r="8188" spans="6:6" x14ac:dyDescent="0.25">
      <c r="F8188"/>
    </row>
    <row r="8189" spans="6:6" x14ac:dyDescent="0.25">
      <c r="F8189"/>
    </row>
    <row r="8190" spans="6:6" x14ac:dyDescent="0.25">
      <c r="F8190"/>
    </row>
    <row r="8191" spans="6:6" x14ac:dyDescent="0.25">
      <c r="F8191"/>
    </row>
    <row r="8192" spans="6:6" x14ac:dyDescent="0.25">
      <c r="F8192"/>
    </row>
    <row r="8193" spans="6:6" x14ac:dyDescent="0.25">
      <c r="F8193"/>
    </row>
    <row r="8194" spans="6:6" x14ac:dyDescent="0.25">
      <c r="F8194"/>
    </row>
    <row r="8195" spans="6:6" x14ac:dyDescent="0.25">
      <c r="F8195"/>
    </row>
    <row r="8196" spans="6:6" x14ac:dyDescent="0.25">
      <c r="F8196"/>
    </row>
    <row r="8197" spans="6:6" x14ac:dyDescent="0.25">
      <c r="F8197"/>
    </row>
    <row r="8198" spans="6:6" x14ac:dyDescent="0.25">
      <c r="F8198"/>
    </row>
    <row r="8199" spans="6:6" x14ac:dyDescent="0.25">
      <c r="F8199"/>
    </row>
    <row r="8200" spans="6:6" x14ac:dyDescent="0.25">
      <c r="F8200"/>
    </row>
    <row r="8201" spans="6:6" x14ac:dyDescent="0.25">
      <c r="F8201"/>
    </row>
    <row r="8202" spans="6:6" x14ac:dyDescent="0.25">
      <c r="F8202"/>
    </row>
    <row r="8203" spans="6:6" x14ac:dyDescent="0.25">
      <c r="F8203"/>
    </row>
    <row r="8204" spans="6:6" x14ac:dyDescent="0.25">
      <c r="F8204"/>
    </row>
    <row r="8205" spans="6:6" x14ac:dyDescent="0.25">
      <c r="F8205"/>
    </row>
    <row r="8206" spans="6:6" x14ac:dyDescent="0.25">
      <c r="F8206"/>
    </row>
    <row r="8207" spans="6:6" x14ac:dyDescent="0.25">
      <c r="F8207"/>
    </row>
    <row r="8208" spans="6:6" x14ac:dyDescent="0.25">
      <c r="F8208"/>
    </row>
    <row r="8209" spans="6:6" x14ac:dyDescent="0.25">
      <c r="F8209"/>
    </row>
    <row r="8210" spans="6:6" x14ac:dyDescent="0.25">
      <c r="F8210"/>
    </row>
    <row r="8211" spans="6:6" x14ac:dyDescent="0.25">
      <c r="F8211"/>
    </row>
    <row r="8212" spans="6:6" x14ac:dyDescent="0.25">
      <c r="F8212"/>
    </row>
    <row r="8213" spans="6:6" x14ac:dyDescent="0.25">
      <c r="F8213"/>
    </row>
    <row r="8214" spans="6:6" x14ac:dyDescent="0.25">
      <c r="F8214"/>
    </row>
    <row r="8215" spans="6:6" x14ac:dyDescent="0.25">
      <c r="F8215"/>
    </row>
    <row r="8216" spans="6:6" x14ac:dyDescent="0.25">
      <c r="F8216"/>
    </row>
    <row r="8217" spans="6:6" x14ac:dyDescent="0.25">
      <c r="F8217"/>
    </row>
    <row r="8218" spans="6:6" x14ac:dyDescent="0.25">
      <c r="F8218"/>
    </row>
    <row r="8219" spans="6:6" x14ac:dyDescent="0.25">
      <c r="F8219"/>
    </row>
    <row r="8220" spans="6:6" x14ac:dyDescent="0.25">
      <c r="F8220"/>
    </row>
    <row r="8221" spans="6:6" x14ac:dyDescent="0.25">
      <c r="F8221"/>
    </row>
    <row r="8222" spans="6:6" x14ac:dyDescent="0.25">
      <c r="F8222"/>
    </row>
    <row r="8223" spans="6:6" x14ac:dyDescent="0.25">
      <c r="F8223"/>
    </row>
    <row r="8224" spans="6:6" x14ac:dyDescent="0.25">
      <c r="F8224"/>
    </row>
    <row r="8225" spans="6:6" x14ac:dyDescent="0.25">
      <c r="F8225"/>
    </row>
    <row r="8226" spans="6:6" x14ac:dyDescent="0.25">
      <c r="F8226"/>
    </row>
    <row r="8227" spans="6:6" x14ac:dyDescent="0.25">
      <c r="F8227"/>
    </row>
    <row r="8228" spans="6:6" x14ac:dyDescent="0.25">
      <c r="F8228"/>
    </row>
    <row r="8229" spans="6:6" x14ac:dyDescent="0.25">
      <c r="F8229"/>
    </row>
    <row r="8230" spans="6:6" x14ac:dyDescent="0.25">
      <c r="F8230"/>
    </row>
    <row r="8231" spans="6:6" x14ac:dyDescent="0.25">
      <c r="F8231"/>
    </row>
    <row r="8232" spans="6:6" x14ac:dyDescent="0.25">
      <c r="F8232"/>
    </row>
    <row r="8233" spans="6:6" x14ac:dyDescent="0.25">
      <c r="F8233"/>
    </row>
    <row r="8234" spans="6:6" x14ac:dyDescent="0.25">
      <c r="F8234"/>
    </row>
    <row r="8235" spans="6:6" x14ac:dyDescent="0.25">
      <c r="F8235"/>
    </row>
    <row r="8236" spans="6:6" x14ac:dyDescent="0.25">
      <c r="F8236"/>
    </row>
    <row r="8237" spans="6:6" x14ac:dyDescent="0.25">
      <c r="F8237"/>
    </row>
    <row r="8238" spans="6:6" x14ac:dyDescent="0.25">
      <c r="F8238"/>
    </row>
    <row r="8239" spans="6:6" x14ac:dyDescent="0.25">
      <c r="F8239"/>
    </row>
    <row r="8240" spans="6:6" x14ac:dyDescent="0.25">
      <c r="F8240"/>
    </row>
    <row r="8241" spans="6:6" x14ac:dyDescent="0.25">
      <c r="F8241"/>
    </row>
    <row r="8242" spans="6:6" x14ac:dyDescent="0.25">
      <c r="F8242"/>
    </row>
    <row r="8243" spans="6:6" x14ac:dyDescent="0.25">
      <c r="F8243"/>
    </row>
    <row r="8244" spans="6:6" x14ac:dyDescent="0.25">
      <c r="F8244"/>
    </row>
    <row r="8245" spans="6:6" x14ac:dyDescent="0.25">
      <c r="F8245"/>
    </row>
    <row r="8246" spans="6:6" x14ac:dyDescent="0.25">
      <c r="F8246"/>
    </row>
    <row r="8247" spans="6:6" x14ac:dyDescent="0.25">
      <c r="F8247"/>
    </row>
    <row r="8248" spans="6:6" x14ac:dyDescent="0.25">
      <c r="F8248"/>
    </row>
    <row r="8249" spans="6:6" x14ac:dyDescent="0.25">
      <c r="F8249"/>
    </row>
    <row r="8250" spans="6:6" x14ac:dyDescent="0.25">
      <c r="F8250"/>
    </row>
    <row r="8251" spans="6:6" x14ac:dyDescent="0.25">
      <c r="F8251"/>
    </row>
    <row r="8252" spans="6:6" x14ac:dyDescent="0.25">
      <c r="F8252"/>
    </row>
    <row r="8253" spans="6:6" x14ac:dyDescent="0.25">
      <c r="F8253"/>
    </row>
    <row r="8254" spans="6:6" x14ac:dyDescent="0.25">
      <c r="F8254"/>
    </row>
    <row r="8255" spans="6:6" x14ac:dyDescent="0.25">
      <c r="F8255"/>
    </row>
    <row r="8256" spans="6:6" x14ac:dyDescent="0.25">
      <c r="F8256"/>
    </row>
    <row r="8257" spans="6:6" x14ac:dyDescent="0.25">
      <c r="F8257"/>
    </row>
    <row r="8258" spans="6:6" x14ac:dyDescent="0.25">
      <c r="F8258"/>
    </row>
    <row r="8259" spans="6:6" x14ac:dyDescent="0.25">
      <c r="F8259"/>
    </row>
    <row r="8260" spans="6:6" x14ac:dyDescent="0.25">
      <c r="F8260"/>
    </row>
    <row r="8261" spans="6:6" x14ac:dyDescent="0.25">
      <c r="F8261"/>
    </row>
    <row r="8262" spans="6:6" x14ac:dyDescent="0.25">
      <c r="F8262"/>
    </row>
    <row r="8263" spans="6:6" x14ac:dyDescent="0.25">
      <c r="F8263"/>
    </row>
    <row r="8264" spans="6:6" x14ac:dyDescent="0.25">
      <c r="F8264"/>
    </row>
    <row r="8265" spans="6:6" x14ac:dyDescent="0.25">
      <c r="F8265"/>
    </row>
    <row r="8266" spans="6:6" x14ac:dyDescent="0.25">
      <c r="F8266"/>
    </row>
    <row r="8267" spans="6:6" x14ac:dyDescent="0.25">
      <c r="F8267"/>
    </row>
    <row r="8268" spans="6:6" x14ac:dyDescent="0.25">
      <c r="F8268"/>
    </row>
    <row r="8269" spans="6:6" x14ac:dyDescent="0.25">
      <c r="F8269"/>
    </row>
    <row r="8270" spans="6:6" x14ac:dyDescent="0.25">
      <c r="F8270"/>
    </row>
    <row r="8271" spans="6:6" x14ac:dyDescent="0.25">
      <c r="F8271"/>
    </row>
    <row r="8272" spans="6:6" x14ac:dyDescent="0.25">
      <c r="F8272"/>
    </row>
    <row r="8273" spans="6:6" x14ac:dyDescent="0.25">
      <c r="F8273"/>
    </row>
    <row r="8274" spans="6:6" x14ac:dyDescent="0.25">
      <c r="F8274"/>
    </row>
    <row r="8275" spans="6:6" x14ac:dyDescent="0.25">
      <c r="F8275"/>
    </row>
    <row r="8276" spans="6:6" x14ac:dyDescent="0.25">
      <c r="F8276"/>
    </row>
    <row r="8277" spans="6:6" x14ac:dyDescent="0.25">
      <c r="F8277"/>
    </row>
    <row r="8278" spans="6:6" x14ac:dyDescent="0.25">
      <c r="F8278"/>
    </row>
    <row r="8279" spans="6:6" x14ac:dyDescent="0.25">
      <c r="F8279"/>
    </row>
    <row r="8280" spans="6:6" x14ac:dyDescent="0.25">
      <c r="F8280"/>
    </row>
    <row r="8281" spans="6:6" x14ac:dyDescent="0.25">
      <c r="F8281"/>
    </row>
    <row r="8282" spans="6:6" x14ac:dyDescent="0.25">
      <c r="F8282"/>
    </row>
    <row r="8283" spans="6:6" x14ac:dyDescent="0.25">
      <c r="F8283"/>
    </row>
    <row r="8284" spans="6:6" x14ac:dyDescent="0.25">
      <c r="F8284"/>
    </row>
    <row r="8285" spans="6:6" x14ac:dyDescent="0.25">
      <c r="F8285"/>
    </row>
    <row r="8286" spans="6:6" x14ac:dyDescent="0.25">
      <c r="F8286"/>
    </row>
    <row r="8287" spans="6:6" x14ac:dyDescent="0.25">
      <c r="F8287"/>
    </row>
    <row r="8288" spans="6:6" x14ac:dyDescent="0.25">
      <c r="F8288"/>
    </row>
    <row r="8289" spans="6:6" x14ac:dyDescent="0.25">
      <c r="F8289"/>
    </row>
    <row r="8290" spans="6:6" x14ac:dyDescent="0.25">
      <c r="F8290"/>
    </row>
    <row r="8291" spans="6:6" x14ac:dyDescent="0.25">
      <c r="F8291"/>
    </row>
    <row r="8292" spans="6:6" x14ac:dyDescent="0.25">
      <c r="F8292"/>
    </row>
    <row r="8293" spans="6:6" x14ac:dyDescent="0.25">
      <c r="F8293"/>
    </row>
    <row r="8294" spans="6:6" x14ac:dyDescent="0.25">
      <c r="F8294"/>
    </row>
    <row r="8295" spans="6:6" x14ac:dyDescent="0.25">
      <c r="F8295"/>
    </row>
    <row r="8296" spans="6:6" x14ac:dyDescent="0.25">
      <c r="F8296"/>
    </row>
    <row r="8297" spans="6:6" x14ac:dyDescent="0.25">
      <c r="F8297"/>
    </row>
    <row r="8298" spans="6:6" x14ac:dyDescent="0.25">
      <c r="F8298"/>
    </row>
    <row r="8299" spans="6:6" x14ac:dyDescent="0.25">
      <c r="F8299"/>
    </row>
    <row r="8300" spans="6:6" x14ac:dyDescent="0.25">
      <c r="F8300"/>
    </row>
    <row r="8301" spans="6:6" x14ac:dyDescent="0.25">
      <c r="F8301"/>
    </row>
    <row r="8302" spans="6:6" x14ac:dyDescent="0.25">
      <c r="F8302"/>
    </row>
    <row r="8303" spans="6:6" x14ac:dyDescent="0.25">
      <c r="F8303"/>
    </row>
    <row r="8304" spans="6:6" x14ac:dyDescent="0.25">
      <c r="F8304"/>
    </row>
    <row r="8305" spans="6:6" x14ac:dyDescent="0.25">
      <c r="F8305"/>
    </row>
    <row r="8306" spans="6:6" x14ac:dyDescent="0.25">
      <c r="F8306"/>
    </row>
    <row r="8307" spans="6:6" x14ac:dyDescent="0.25">
      <c r="F8307"/>
    </row>
    <row r="8308" spans="6:6" x14ac:dyDescent="0.25">
      <c r="F8308"/>
    </row>
    <row r="8309" spans="6:6" x14ac:dyDescent="0.25">
      <c r="F8309"/>
    </row>
    <row r="8310" spans="6:6" x14ac:dyDescent="0.25">
      <c r="F8310"/>
    </row>
    <row r="8311" spans="6:6" x14ac:dyDescent="0.25">
      <c r="F8311"/>
    </row>
    <row r="8312" spans="6:6" x14ac:dyDescent="0.25">
      <c r="F8312"/>
    </row>
    <row r="8313" spans="6:6" x14ac:dyDescent="0.25">
      <c r="F8313"/>
    </row>
    <row r="8314" spans="6:6" x14ac:dyDescent="0.25">
      <c r="F8314"/>
    </row>
    <row r="8315" spans="6:6" x14ac:dyDescent="0.25">
      <c r="F8315"/>
    </row>
    <row r="8316" spans="6:6" x14ac:dyDescent="0.25">
      <c r="F8316"/>
    </row>
    <row r="8317" spans="6:6" x14ac:dyDescent="0.25">
      <c r="F8317"/>
    </row>
    <row r="8318" spans="6:6" x14ac:dyDescent="0.25">
      <c r="F8318"/>
    </row>
    <row r="8319" spans="6:6" x14ac:dyDescent="0.25">
      <c r="F8319"/>
    </row>
    <row r="8320" spans="6:6" x14ac:dyDescent="0.25">
      <c r="F8320"/>
    </row>
    <row r="8321" spans="6:6" x14ac:dyDescent="0.25">
      <c r="F8321"/>
    </row>
    <row r="8322" spans="6:6" x14ac:dyDescent="0.25">
      <c r="F8322"/>
    </row>
    <row r="8323" spans="6:6" x14ac:dyDescent="0.25">
      <c r="F8323"/>
    </row>
    <row r="8324" spans="6:6" x14ac:dyDescent="0.25">
      <c r="F8324"/>
    </row>
    <row r="8325" spans="6:6" x14ac:dyDescent="0.25">
      <c r="F8325"/>
    </row>
    <row r="8326" spans="6:6" x14ac:dyDescent="0.25">
      <c r="F8326"/>
    </row>
    <row r="8327" spans="6:6" x14ac:dyDescent="0.25">
      <c r="F8327"/>
    </row>
    <row r="8328" spans="6:6" x14ac:dyDescent="0.25">
      <c r="F8328"/>
    </row>
    <row r="8329" spans="6:6" x14ac:dyDescent="0.25">
      <c r="F8329"/>
    </row>
    <row r="8330" spans="6:6" x14ac:dyDescent="0.25">
      <c r="F8330"/>
    </row>
    <row r="8331" spans="6:6" x14ac:dyDescent="0.25">
      <c r="F8331"/>
    </row>
    <row r="8332" spans="6:6" x14ac:dyDescent="0.25">
      <c r="F8332"/>
    </row>
    <row r="8333" spans="6:6" x14ac:dyDescent="0.25">
      <c r="F8333"/>
    </row>
    <row r="8334" spans="6:6" x14ac:dyDescent="0.25">
      <c r="F8334"/>
    </row>
    <row r="8335" spans="6:6" x14ac:dyDescent="0.25">
      <c r="F8335"/>
    </row>
    <row r="8336" spans="6:6" x14ac:dyDescent="0.25">
      <c r="F8336"/>
    </row>
    <row r="8337" spans="6:6" x14ac:dyDescent="0.25">
      <c r="F8337"/>
    </row>
    <row r="8338" spans="6:6" x14ac:dyDescent="0.25">
      <c r="F8338"/>
    </row>
    <row r="8339" spans="6:6" x14ac:dyDescent="0.25">
      <c r="F8339"/>
    </row>
    <row r="8340" spans="6:6" x14ac:dyDescent="0.25">
      <c r="F8340"/>
    </row>
    <row r="8341" spans="6:6" x14ac:dyDescent="0.25">
      <c r="F8341"/>
    </row>
    <row r="8342" spans="6:6" x14ac:dyDescent="0.25">
      <c r="F8342"/>
    </row>
    <row r="8343" spans="6:6" x14ac:dyDescent="0.25">
      <c r="F8343"/>
    </row>
    <row r="8344" spans="6:6" x14ac:dyDescent="0.25">
      <c r="F8344"/>
    </row>
    <row r="8345" spans="6:6" x14ac:dyDescent="0.25">
      <c r="F8345"/>
    </row>
    <row r="8346" spans="6:6" x14ac:dyDescent="0.25">
      <c r="F8346"/>
    </row>
    <row r="8347" spans="6:6" x14ac:dyDescent="0.25">
      <c r="F8347"/>
    </row>
    <row r="8348" spans="6:6" x14ac:dyDescent="0.25">
      <c r="F8348"/>
    </row>
    <row r="8349" spans="6:6" x14ac:dyDescent="0.25">
      <c r="F8349"/>
    </row>
    <row r="8350" spans="6:6" x14ac:dyDescent="0.25">
      <c r="F8350"/>
    </row>
    <row r="8351" spans="6:6" x14ac:dyDescent="0.25">
      <c r="F8351"/>
    </row>
    <row r="8352" spans="6:6" x14ac:dyDescent="0.25">
      <c r="F8352"/>
    </row>
    <row r="8353" spans="6:6" x14ac:dyDescent="0.25">
      <c r="F8353"/>
    </row>
    <row r="8354" spans="6:6" x14ac:dyDescent="0.25">
      <c r="F8354"/>
    </row>
    <row r="8355" spans="6:6" x14ac:dyDescent="0.25">
      <c r="F8355"/>
    </row>
    <row r="8356" spans="6:6" x14ac:dyDescent="0.25">
      <c r="F8356"/>
    </row>
    <row r="8357" spans="6:6" x14ac:dyDescent="0.25">
      <c r="F8357"/>
    </row>
    <row r="8358" spans="6:6" x14ac:dyDescent="0.25">
      <c r="F8358"/>
    </row>
    <row r="8359" spans="6:6" x14ac:dyDescent="0.25">
      <c r="F8359"/>
    </row>
    <row r="8360" spans="6:6" x14ac:dyDescent="0.25">
      <c r="F8360"/>
    </row>
    <row r="8361" spans="6:6" x14ac:dyDescent="0.25">
      <c r="F8361"/>
    </row>
    <row r="8362" spans="6:6" x14ac:dyDescent="0.25">
      <c r="F8362"/>
    </row>
    <row r="8363" spans="6:6" x14ac:dyDescent="0.25">
      <c r="F8363"/>
    </row>
    <row r="8364" spans="6:6" x14ac:dyDescent="0.25">
      <c r="F8364"/>
    </row>
    <row r="8365" spans="6:6" x14ac:dyDescent="0.25">
      <c r="F8365"/>
    </row>
    <row r="8366" spans="6:6" x14ac:dyDescent="0.25">
      <c r="F8366"/>
    </row>
    <row r="8367" spans="6:6" x14ac:dyDescent="0.25">
      <c r="F8367"/>
    </row>
    <row r="8368" spans="6:6" x14ac:dyDescent="0.25">
      <c r="F8368"/>
    </row>
    <row r="8369" spans="6:6" x14ac:dyDescent="0.25">
      <c r="F8369"/>
    </row>
    <row r="8370" spans="6:6" x14ac:dyDescent="0.25">
      <c r="F8370"/>
    </row>
    <row r="8371" spans="6:6" x14ac:dyDescent="0.25">
      <c r="F8371"/>
    </row>
    <row r="8372" spans="6:6" x14ac:dyDescent="0.25">
      <c r="F8372"/>
    </row>
    <row r="8373" spans="6:6" x14ac:dyDescent="0.25">
      <c r="F8373"/>
    </row>
    <row r="8374" spans="6:6" x14ac:dyDescent="0.25">
      <c r="F8374"/>
    </row>
    <row r="8375" spans="6:6" x14ac:dyDescent="0.25">
      <c r="F8375"/>
    </row>
    <row r="8376" spans="6:6" x14ac:dyDescent="0.25">
      <c r="F8376"/>
    </row>
    <row r="8377" spans="6:6" x14ac:dyDescent="0.25">
      <c r="F8377"/>
    </row>
    <row r="8378" spans="6:6" x14ac:dyDescent="0.25">
      <c r="F8378"/>
    </row>
    <row r="8379" spans="6:6" x14ac:dyDescent="0.25">
      <c r="F8379"/>
    </row>
    <row r="8380" spans="6:6" x14ac:dyDescent="0.25">
      <c r="F8380"/>
    </row>
    <row r="8381" spans="6:6" x14ac:dyDescent="0.25">
      <c r="F8381"/>
    </row>
    <row r="8382" spans="6:6" x14ac:dyDescent="0.25">
      <c r="F8382"/>
    </row>
    <row r="8383" spans="6:6" x14ac:dyDescent="0.25">
      <c r="F8383"/>
    </row>
    <row r="8384" spans="6:6" x14ac:dyDescent="0.25">
      <c r="F8384"/>
    </row>
    <row r="8385" spans="6:6" x14ac:dyDescent="0.25">
      <c r="F8385"/>
    </row>
    <row r="8386" spans="6:6" x14ac:dyDescent="0.25">
      <c r="F8386"/>
    </row>
    <row r="8387" spans="6:6" x14ac:dyDescent="0.25">
      <c r="F8387"/>
    </row>
    <row r="8388" spans="6:6" x14ac:dyDescent="0.25">
      <c r="F8388"/>
    </row>
    <row r="8389" spans="6:6" x14ac:dyDescent="0.25">
      <c r="F8389"/>
    </row>
    <row r="8390" spans="6:6" x14ac:dyDescent="0.25">
      <c r="F8390"/>
    </row>
    <row r="8391" spans="6:6" x14ac:dyDescent="0.25">
      <c r="F8391"/>
    </row>
    <row r="8392" spans="6:6" x14ac:dyDescent="0.25">
      <c r="F8392"/>
    </row>
    <row r="8393" spans="6:6" x14ac:dyDescent="0.25">
      <c r="F8393"/>
    </row>
    <row r="8394" spans="6:6" x14ac:dyDescent="0.25">
      <c r="F8394"/>
    </row>
    <row r="8395" spans="6:6" x14ac:dyDescent="0.25">
      <c r="F8395"/>
    </row>
    <row r="8396" spans="6:6" x14ac:dyDescent="0.25">
      <c r="F8396"/>
    </row>
    <row r="8397" spans="6:6" x14ac:dyDescent="0.25">
      <c r="F8397"/>
    </row>
    <row r="8398" spans="6:6" x14ac:dyDescent="0.25">
      <c r="F8398"/>
    </row>
    <row r="8399" spans="6:6" x14ac:dyDescent="0.25">
      <c r="F8399"/>
    </row>
    <row r="8400" spans="6:6" x14ac:dyDescent="0.25">
      <c r="F8400"/>
    </row>
    <row r="8401" spans="6:6" x14ac:dyDescent="0.25">
      <c r="F8401"/>
    </row>
    <row r="8402" spans="6:6" x14ac:dyDescent="0.25">
      <c r="F8402"/>
    </row>
    <row r="8403" spans="6:6" x14ac:dyDescent="0.25">
      <c r="F8403"/>
    </row>
    <row r="8404" spans="6:6" x14ac:dyDescent="0.25">
      <c r="F8404"/>
    </row>
    <row r="8405" spans="6:6" x14ac:dyDescent="0.25">
      <c r="F8405"/>
    </row>
    <row r="8406" spans="6:6" x14ac:dyDescent="0.25">
      <c r="F8406"/>
    </row>
    <row r="8407" spans="6:6" x14ac:dyDescent="0.25">
      <c r="F8407"/>
    </row>
    <row r="8408" spans="6:6" x14ac:dyDescent="0.25">
      <c r="F8408"/>
    </row>
    <row r="8409" spans="6:6" x14ac:dyDescent="0.25">
      <c r="F8409"/>
    </row>
    <row r="8410" spans="6:6" x14ac:dyDescent="0.25">
      <c r="F8410"/>
    </row>
    <row r="8411" spans="6:6" x14ac:dyDescent="0.25">
      <c r="F8411"/>
    </row>
    <row r="8412" spans="6:6" x14ac:dyDescent="0.25">
      <c r="F8412"/>
    </row>
    <row r="8413" spans="6:6" x14ac:dyDescent="0.25">
      <c r="F8413"/>
    </row>
    <row r="8414" spans="6:6" x14ac:dyDescent="0.25">
      <c r="F8414"/>
    </row>
    <row r="8415" spans="6:6" x14ac:dyDescent="0.25">
      <c r="F8415"/>
    </row>
    <row r="8416" spans="6:6" x14ac:dyDescent="0.25">
      <c r="F8416"/>
    </row>
    <row r="8417" spans="6:6" x14ac:dyDescent="0.25">
      <c r="F8417"/>
    </row>
    <row r="8418" spans="6:6" x14ac:dyDescent="0.25">
      <c r="F8418"/>
    </row>
    <row r="8419" spans="6:6" x14ac:dyDescent="0.25">
      <c r="F8419"/>
    </row>
    <row r="8420" spans="6:6" x14ac:dyDescent="0.25">
      <c r="F8420"/>
    </row>
    <row r="8421" spans="6:6" x14ac:dyDescent="0.25">
      <c r="F8421"/>
    </row>
    <row r="8422" spans="6:6" x14ac:dyDescent="0.25">
      <c r="F8422"/>
    </row>
    <row r="8423" spans="6:6" x14ac:dyDescent="0.25">
      <c r="F8423"/>
    </row>
    <row r="8424" spans="6:6" x14ac:dyDescent="0.25">
      <c r="F8424"/>
    </row>
    <row r="8425" spans="6:6" x14ac:dyDescent="0.25">
      <c r="F8425"/>
    </row>
    <row r="8426" spans="6:6" x14ac:dyDescent="0.25">
      <c r="F8426"/>
    </row>
    <row r="8427" spans="6:6" x14ac:dyDescent="0.25">
      <c r="F8427"/>
    </row>
    <row r="8428" spans="6:6" x14ac:dyDescent="0.25">
      <c r="F8428"/>
    </row>
    <row r="8429" spans="6:6" x14ac:dyDescent="0.25">
      <c r="F8429"/>
    </row>
    <row r="8430" spans="6:6" x14ac:dyDescent="0.25">
      <c r="F8430"/>
    </row>
    <row r="8431" spans="6:6" x14ac:dyDescent="0.25">
      <c r="F8431"/>
    </row>
    <row r="8432" spans="6:6" x14ac:dyDescent="0.25">
      <c r="F8432"/>
    </row>
    <row r="8433" spans="6:6" x14ac:dyDescent="0.25">
      <c r="F8433"/>
    </row>
    <row r="8434" spans="6:6" x14ac:dyDescent="0.25">
      <c r="F8434"/>
    </row>
    <row r="8435" spans="6:6" x14ac:dyDescent="0.25">
      <c r="F8435"/>
    </row>
    <row r="8436" spans="6:6" x14ac:dyDescent="0.25">
      <c r="F8436"/>
    </row>
    <row r="8437" spans="6:6" x14ac:dyDescent="0.25">
      <c r="F8437"/>
    </row>
    <row r="8438" spans="6:6" x14ac:dyDescent="0.25">
      <c r="F8438"/>
    </row>
    <row r="8439" spans="6:6" x14ac:dyDescent="0.25">
      <c r="F8439"/>
    </row>
    <row r="8440" spans="6:6" x14ac:dyDescent="0.25">
      <c r="F8440"/>
    </row>
    <row r="8441" spans="6:6" x14ac:dyDescent="0.25">
      <c r="F8441"/>
    </row>
    <row r="8442" spans="6:6" x14ac:dyDescent="0.25">
      <c r="F8442"/>
    </row>
    <row r="8443" spans="6:6" x14ac:dyDescent="0.25">
      <c r="F8443"/>
    </row>
    <row r="8444" spans="6:6" x14ac:dyDescent="0.25">
      <c r="F8444"/>
    </row>
    <row r="8445" spans="6:6" x14ac:dyDescent="0.25">
      <c r="F8445"/>
    </row>
    <row r="8446" spans="6:6" x14ac:dyDescent="0.25">
      <c r="F8446"/>
    </row>
    <row r="8447" spans="6:6" x14ac:dyDescent="0.25">
      <c r="F8447"/>
    </row>
    <row r="8448" spans="6:6" x14ac:dyDescent="0.25">
      <c r="F8448"/>
    </row>
    <row r="8449" spans="6:6" x14ac:dyDescent="0.25">
      <c r="F8449"/>
    </row>
    <row r="8450" spans="6:6" x14ac:dyDescent="0.25">
      <c r="F8450"/>
    </row>
    <row r="8451" spans="6:6" x14ac:dyDescent="0.25">
      <c r="F8451"/>
    </row>
    <row r="8452" spans="6:6" x14ac:dyDescent="0.25">
      <c r="F8452"/>
    </row>
    <row r="8453" spans="6:6" x14ac:dyDescent="0.25">
      <c r="F8453"/>
    </row>
    <row r="8454" spans="6:6" x14ac:dyDescent="0.25">
      <c r="F8454"/>
    </row>
    <row r="8455" spans="6:6" x14ac:dyDescent="0.25">
      <c r="F8455"/>
    </row>
    <row r="8456" spans="6:6" x14ac:dyDescent="0.25">
      <c r="F8456"/>
    </row>
    <row r="8457" spans="6:6" x14ac:dyDescent="0.25">
      <c r="F8457"/>
    </row>
    <row r="8458" spans="6:6" x14ac:dyDescent="0.25">
      <c r="F8458"/>
    </row>
    <row r="8459" spans="6:6" x14ac:dyDescent="0.25">
      <c r="F8459"/>
    </row>
    <row r="8460" spans="6:6" x14ac:dyDescent="0.25">
      <c r="F8460"/>
    </row>
    <row r="8461" spans="6:6" x14ac:dyDescent="0.25">
      <c r="F8461"/>
    </row>
    <row r="8462" spans="6:6" x14ac:dyDescent="0.25">
      <c r="F8462"/>
    </row>
    <row r="8463" spans="6:6" x14ac:dyDescent="0.25">
      <c r="F8463"/>
    </row>
    <row r="8464" spans="6:6" x14ac:dyDescent="0.25">
      <c r="F8464"/>
    </row>
    <row r="8465" spans="6:6" x14ac:dyDescent="0.25">
      <c r="F8465"/>
    </row>
    <row r="8466" spans="6:6" x14ac:dyDescent="0.25">
      <c r="F8466"/>
    </row>
    <row r="8467" spans="6:6" x14ac:dyDescent="0.25">
      <c r="F8467"/>
    </row>
    <row r="8468" spans="6:6" x14ac:dyDescent="0.25">
      <c r="F8468"/>
    </row>
    <row r="8469" spans="6:6" x14ac:dyDescent="0.25">
      <c r="F8469"/>
    </row>
    <row r="8470" spans="6:6" x14ac:dyDescent="0.25">
      <c r="F8470"/>
    </row>
    <row r="8471" spans="6:6" x14ac:dyDescent="0.25">
      <c r="F8471"/>
    </row>
    <row r="8472" spans="6:6" x14ac:dyDescent="0.25">
      <c r="F8472"/>
    </row>
    <row r="8473" spans="6:6" x14ac:dyDescent="0.25">
      <c r="F8473"/>
    </row>
    <row r="8474" spans="6:6" x14ac:dyDescent="0.25">
      <c r="F8474"/>
    </row>
    <row r="8475" spans="6:6" x14ac:dyDescent="0.25">
      <c r="F8475"/>
    </row>
    <row r="8476" spans="6:6" x14ac:dyDescent="0.25">
      <c r="F8476"/>
    </row>
    <row r="8477" spans="6:6" x14ac:dyDescent="0.25">
      <c r="F8477"/>
    </row>
    <row r="8478" spans="6:6" x14ac:dyDescent="0.25">
      <c r="F8478"/>
    </row>
    <row r="8479" spans="6:6" x14ac:dyDescent="0.25">
      <c r="F8479"/>
    </row>
    <row r="8480" spans="6:6" x14ac:dyDescent="0.25">
      <c r="F8480"/>
    </row>
    <row r="8481" spans="6:6" x14ac:dyDescent="0.25">
      <c r="F8481"/>
    </row>
    <row r="8482" spans="6:6" x14ac:dyDescent="0.25">
      <c r="F8482"/>
    </row>
    <row r="8483" spans="6:6" x14ac:dyDescent="0.25">
      <c r="F8483"/>
    </row>
    <row r="8484" spans="6:6" x14ac:dyDescent="0.25">
      <c r="F8484"/>
    </row>
    <row r="8485" spans="6:6" x14ac:dyDescent="0.25">
      <c r="F8485"/>
    </row>
    <row r="8486" spans="6:6" x14ac:dyDescent="0.25">
      <c r="F8486"/>
    </row>
    <row r="8487" spans="6:6" x14ac:dyDescent="0.25">
      <c r="F8487"/>
    </row>
    <row r="8488" spans="6:6" x14ac:dyDescent="0.25">
      <c r="F8488"/>
    </row>
    <row r="8489" spans="6:6" x14ac:dyDescent="0.25">
      <c r="F8489"/>
    </row>
    <row r="8490" spans="6:6" x14ac:dyDescent="0.25">
      <c r="F8490"/>
    </row>
    <row r="8491" spans="6:6" x14ac:dyDescent="0.25">
      <c r="F8491"/>
    </row>
    <row r="8492" spans="6:6" x14ac:dyDescent="0.25">
      <c r="F8492"/>
    </row>
    <row r="8493" spans="6:6" x14ac:dyDescent="0.25">
      <c r="F8493"/>
    </row>
    <row r="8494" spans="6:6" x14ac:dyDescent="0.25">
      <c r="F8494"/>
    </row>
    <row r="8495" spans="6:6" x14ac:dyDescent="0.25">
      <c r="F8495"/>
    </row>
    <row r="8496" spans="6:6" x14ac:dyDescent="0.25">
      <c r="F8496"/>
    </row>
    <row r="8497" spans="6:6" x14ac:dyDescent="0.25">
      <c r="F8497"/>
    </row>
    <row r="8498" spans="6:6" x14ac:dyDescent="0.25">
      <c r="F8498"/>
    </row>
    <row r="8499" spans="6:6" x14ac:dyDescent="0.25">
      <c r="F8499"/>
    </row>
    <row r="8500" spans="6:6" x14ac:dyDescent="0.25">
      <c r="F8500"/>
    </row>
    <row r="8501" spans="6:6" x14ac:dyDescent="0.25">
      <c r="F8501"/>
    </row>
    <row r="8502" spans="6:6" x14ac:dyDescent="0.25">
      <c r="F8502"/>
    </row>
    <row r="8503" spans="6:6" x14ac:dyDescent="0.25">
      <c r="F8503"/>
    </row>
    <row r="8504" spans="6:6" x14ac:dyDescent="0.25">
      <c r="F8504"/>
    </row>
    <row r="8505" spans="6:6" x14ac:dyDescent="0.25">
      <c r="F8505"/>
    </row>
    <row r="8506" spans="6:6" x14ac:dyDescent="0.25">
      <c r="F8506"/>
    </row>
    <row r="8507" spans="6:6" x14ac:dyDescent="0.25">
      <c r="F8507"/>
    </row>
    <row r="8508" spans="6:6" x14ac:dyDescent="0.25">
      <c r="F8508"/>
    </row>
    <row r="8509" spans="6:6" x14ac:dyDescent="0.25">
      <c r="F8509"/>
    </row>
    <row r="8510" spans="6:6" x14ac:dyDescent="0.25">
      <c r="F8510"/>
    </row>
    <row r="8511" spans="6:6" x14ac:dyDescent="0.25">
      <c r="F8511"/>
    </row>
    <row r="8512" spans="6:6" x14ac:dyDescent="0.25">
      <c r="F8512"/>
    </row>
    <row r="8513" spans="6:6" x14ac:dyDescent="0.25">
      <c r="F8513"/>
    </row>
    <row r="8514" spans="6:6" x14ac:dyDescent="0.25">
      <c r="F8514"/>
    </row>
    <row r="8515" spans="6:6" x14ac:dyDescent="0.25">
      <c r="F8515"/>
    </row>
    <row r="8516" spans="6:6" x14ac:dyDescent="0.25">
      <c r="F8516"/>
    </row>
    <row r="8517" spans="6:6" x14ac:dyDescent="0.25">
      <c r="F8517"/>
    </row>
    <row r="8518" spans="6:6" x14ac:dyDescent="0.25">
      <c r="F8518"/>
    </row>
    <row r="8519" spans="6:6" x14ac:dyDescent="0.25">
      <c r="F8519"/>
    </row>
    <row r="8520" spans="6:6" x14ac:dyDescent="0.25">
      <c r="F8520"/>
    </row>
    <row r="8521" spans="6:6" x14ac:dyDescent="0.25">
      <c r="F8521"/>
    </row>
    <row r="8522" spans="6:6" x14ac:dyDescent="0.25">
      <c r="F8522"/>
    </row>
    <row r="8523" spans="6:6" x14ac:dyDescent="0.25">
      <c r="F8523"/>
    </row>
    <row r="8524" spans="6:6" x14ac:dyDescent="0.25">
      <c r="F8524"/>
    </row>
    <row r="8525" spans="6:6" x14ac:dyDescent="0.25">
      <c r="F8525"/>
    </row>
    <row r="8526" spans="6:6" x14ac:dyDescent="0.25">
      <c r="F8526"/>
    </row>
    <row r="8527" spans="6:6" x14ac:dyDescent="0.25">
      <c r="F8527"/>
    </row>
    <row r="8528" spans="6:6" x14ac:dyDescent="0.25">
      <c r="F8528"/>
    </row>
    <row r="8529" spans="6:6" x14ac:dyDescent="0.25">
      <c r="F8529"/>
    </row>
    <row r="8530" spans="6:6" x14ac:dyDescent="0.25">
      <c r="F8530"/>
    </row>
    <row r="8531" spans="6:6" x14ac:dyDescent="0.25">
      <c r="F8531"/>
    </row>
    <row r="8532" spans="6:6" x14ac:dyDescent="0.25">
      <c r="F8532"/>
    </row>
    <row r="8533" spans="6:6" x14ac:dyDescent="0.25">
      <c r="F8533"/>
    </row>
    <row r="8534" spans="6:6" x14ac:dyDescent="0.25">
      <c r="F8534"/>
    </row>
    <row r="8535" spans="6:6" x14ac:dyDescent="0.25">
      <c r="F8535"/>
    </row>
    <row r="8536" spans="6:6" x14ac:dyDescent="0.25">
      <c r="F8536"/>
    </row>
    <row r="8537" spans="6:6" x14ac:dyDescent="0.25">
      <c r="F8537"/>
    </row>
    <row r="8538" spans="6:6" x14ac:dyDescent="0.25">
      <c r="F8538"/>
    </row>
    <row r="8539" spans="6:6" x14ac:dyDescent="0.25">
      <c r="F8539"/>
    </row>
    <row r="8540" spans="6:6" x14ac:dyDescent="0.25">
      <c r="F8540"/>
    </row>
    <row r="8541" spans="6:6" x14ac:dyDescent="0.25">
      <c r="F8541"/>
    </row>
    <row r="8542" spans="6:6" x14ac:dyDescent="0.25">
      <c r="F8542"/>
    </row>
    <row r="8543" spans="6:6" x14ac:dyDescent="0.25">
      <c r="F8543"/>
    </row>
    <row r="8544" spans="6:6" x14ac:dyDescent="0.25">
      <c r="F8544"/>
    </row>
    <row r="8545" spans="6:6" x14ac:dyDescent="0.25">
      <c r="F8545"/>
    </row>
    <row r="8546" spans="6:6" x14ac:dyDescent="0.25">
      <c r="F8546"/>
    </row>
    <row r="8547" spans="6:6" x14ac:dyDescent="0.25">
      <c r="F8547"/>
    </row>
    <row r="8548" spans="6:6" x14ac:dyDescent="0.25">
      <c r="F8548"/>
    </row>
    <row r="8549" spans="6:6" x14ac:dyDescent="0.25">
      <c r="F8549"/>
    </row>
    <row r="8550" spans="6:6" x14ac:dyDescent="0.25">
      <c r="F8550"/>
    </row>
    <row r="8551" spans="6:6" x14ac:dyDescent="0.25">
      <c r="F8551"/>
    </row>
    <row r="8552" spans="6:6" x14ac:dyDescent="0.25">
      <c r="F8552"/>
    </row>
    <row r="8553" spans="6:6" x14ac:dyDescent="0.25">
      <c r="F8553"/>
    </row>
    <row r="8554" spans="6:6" x14ac:dyDescent="0.25">
      <c r="F8554"/>
    </row>
    <row r="8555" spans="6:6" x14ac:dyDescent="0.25">
      <c r="F8555"/>
    </row>
    <row r="8556" spans="6:6" x14ac:dyDescent="0.25">
      <c r="F8556"/>
    </row>
    <row r="8557" spans="6:6" x14ac:dyDescent="0.25">
      <c r="F8557"/>
    </row>
    <row r="8558" spans="6:6" x14ac:dyDescent="0.25">
      <c r="F8558"/>
    </row>
    <row r="8559" spans="6:6" x14ac:dyDescent="0.25">
      <c r="F8559"/>
    </row>
    <row r="8560" spans="6:6" x14ac:dyDescent="0.25">
      <c r="F8560"/>
    </row>
    <row r="8561" spans="6:6" x14ac:dyDescent="0.25">
      <c r="F8561"/>
    </row>
    <row r="8562" spans="6:6" x14ac:dyDescent="0.25">
      <c r="F8562"/>
    </row>
    <row r="8563" spans="6:6" x14ac:dyDescent="0.25">
      <c r="F8563"/>
    </row>
    <row r="8564" spans="6:6" x14ac:dyDescent="0.25">
      <c r="F8564"/>
    </row>
    <row r="8565" spans="6:6" x14ac:dyDescent="0.25">
      <c r="F8565"/>
    </row>
    <row r="8566" spans="6:6" x14ac:dyDescent="0.25">
      <c r="F8566"/>
    </row>
    <row r="8567" spans="6:6" x14ac:dyDescent="0.25">
      <c r="F8567"/>
    </row>
    <row r="8568" spans="6:6" x14ac:dyDescent="0.25">
      <c r="F8568"/>
    </row>
    <row r="8569" spans="6:6" x14ac:dyDescent="0.25">
      <c r="F8569"/>
    </row>
    <row r="8570" spans="6:6" x14ac:dyDescent="0.25">
      <c r="F8570"/>
    </row>
    <row r="8571" spans="6:6" x14ac:dyDescent="0.25">
      <c r="F8571"/>
    </row>
    <row r="8572" spans="6:6" x14ac:dyDescent="0.25">
      <c r="F8572"/>
    </row>
    <row r="8573" spans="6:6" x14ac:dyDescent="0.25">
      <c r="F8573"/>
    </row>
    <row r="8574" spans="6:6" x14ac:dyDescent="0.25">
      <c r="F8574"/>
    </row>
    <row r="8575" spans="6:6" x14ac:dyDescent="0.25">
      <c r="F8575"/>
    </row>
    <row r="8576" spans="6:6" x14ac:dyDescent="0.25">
      <c r="F8576"/>
    </row>
    <row r="8577" spans="6:6" x14ac:dyDescent="0.25">
      <c r="F8577"/>
    </row>
    <row r="8578" spans="6:6" x14ac:dyDescent="0.25">
      <c r="F8578"/>
    </row>
    <row r="8579" spans="6:6" x14ac:dyDescent="0.25">
      <c r="F8579"/>
    </row>
    <row r="8580" spans="6:6" x14ac:dyDescent="0.25">
      <c r="F8580"/>
    </row>
    <row r="8581" spans="6:6" x14ac:dyDescent="0.25">
      <c r="F8581"/>
    </row>
    <row r="8582" spans="6:6" x14ac:dyDescent="0.25">
      <c r="F8582"/>
    </row>
    <row r="8583" spans="6:6" x14ac:dyDescent="0.25">
      <c r="F8583"/>
    </row>
    <row r="8584" spans="6:6" x14ac:dyDescent="0.25">
      <c r="F8584"/>
    </row>
    <row r="8585" spans="6:6" x14ac:dyDescent="0.25">
      <c r="F8585"/>
    </row>
    <row r="8586" spans="6:6" x14ac:dyDescent="0.25">
      <c r="F8586"/>
    </row>
    <row r="8587" spans="6:6" x14ac:dyDescent="0.25">
      <c r="F8587"/>
    </row>
    <row r="8588" spans="6:6" x14ac:dyDescent="0.25">
      <c r="F8588"/>
    </row>
    <row r="8589" spans="6:6" x14ac:dyDescent="0.25">
      <c r="F8589"/>
    </row>
    <row r="8590" spans="6:6" x14ac:dyDescent="0.25">
      <c r="F8590"/>
    </row>
    <row r="8591" spans="6:6" x14ac:dyDescent="0.25">
      <c r="F8591"/>
    </row>
    <row r="8592" spans="6:6" x14ac:dyDescent="0.25">
      <c r="F8592"/>
    </row>
    <row r="8593" spans="6:6" x14ac:dyDescent="0.25">
      <c r="F8593"/>
    </row>
    <row r="8594" spans="6:6" x14ac:dyDescent="0.25">
      <c r="F8594"/>
    </row>
    <row r="8595" spans="6:6" x14ac:dyDescent="0.25">
      <c r="F8595"/>
    </row>
    <row r="8596" spans="6:6" x14ac:dyDescent="0.25">
      <c r="F8596"/>
    </row>
    <row r="8597" spans="6:6" x14ac:dyDescent="0.25">
      <c r="F8597"/>
    </row>
    <row r="8598" spans="6:6" x14ac:dyDescent="0.25">
      <c r="F8598"/>
    </row>
    <row r="8599" spans="6:6" x14ac:dyDescent="0.25">
      <c r="F8599"/>
    </row>
    <row r="8600" spans="6:6" x14ac:dyDescent="0.25">
      <c r="F8600"/>
    </row>
    <row r="8601" spans="6:6" x14ac:dyDescent="0.25">
      <c r="F8601"/>
    </row>
    <row r="8602" spans="6:6" x14ac:dyDescent="0.25">
      <c r="F8602"/>
    </row>
    <row r="8603" spans="6:6" x14ac:dyDescent="0.25">
      <c r="F8603"/>
    </row>
    <row r="8604" spans="6:6" x14ac:dyDescent="0.25">
      <c r="F8604"/>
    </row>
    <row r="8605" spans="6:6" x14ac:dyDescent="0.25">
      <c r="F8605"/>
    </row>
    <row r="8606" spans="6:6" x14ac:dyDescent="0.25">
      <c r="F8606"/>
    </row>
    <row r="8607" spans="6:6" x14ac:dyDescent="0.25">
      <c r="F8607"/>
    </row>
    <row r="8608" spans="6:6" x14ac:dyDescent="0.25">
      <c r="F8608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G8608"/>
  <sheetViews>
    <sheetView workbookViewId="0">
      <selection activeCell="D2" sqref="D2"/>
    </sheetView>
  </sheetViews>
  <sheetFormatPr defaultRowHeight="15" x14ac:dyDescent="0.25"/>
  <cols>
    <col min="1" max="1" width="38.28515625" customWidth="1"/>
    <col min="2" max="2" width="10.7109375" bestFit="1" customWidth="1"/>
    <col min="3" max="3" width="11.42578125" customWidth="1"/>
    <col min="4" max="4" width="60" bestFit="1" customWidth="1"/>
    <col min="5" max="5" width="10.7109375" bestFit="1" customWidth="1"/>
    <col min="6" max="6" width="11.5703125" style="13" customWidth="1"/>
    <col min="7" max="7" width="10.85546875" bestFit="1" customWidth="1"/>
    <col min="8" max="8" width="11.5703125" bestFit="1" customWidth="1"/>
  </cols>
  <sheetData>
    <row r="1" spans="1:7" x14ac:dyDescent="0.25">
      <c r="A1" s="10" t="s">
        <v>7</v>
      </c>
      <c r="B1" t="s">
        <v>9356</v>
      </c>
    </row>
    <row r="2" spans="1:7" x14ac:dyDescent="0.25">
      <c r="A2" s="10" t="s">
        <v>13</v>
      </c>
      <c r="B2" t="s">
        <v>3586</v>
      </c>
    </row>
    <row r="3" spans="1:7" x14ac:dyDescent="0.25">
      <c r="A3" s="10" t="s">
        <v>2</v>
      </c>
      <c r="B3" t="s">
        <v>3586</v>
      </c>
    </row>
    <row r="5" spans="1:7" x14ac:dyDescent="0.25">
      <c r="A5" s="10" t="s">
        <v>17</v>
      </c>
      <c r="B5" s="10" t="s">
        <v>1</v>
      </c>
      <c r="C5" s="10" t="s">
        <v>8</v>
      </c>
      <c r="D5" s="10" t="s">
        <v>18</v>
      </c>
      <c r="E5" t="s">
        <v>569</v>
      </c>
      <c r="F5"/>
    </row>
    <row r="6" spans="1:7" x14ac:dyDescent="0.25">
      <c r="A6" t="s">
        <v>5683</v>
      </c>
      <c r="B6">
        <v>2017</v>
      </c>
      <c r="C6" t="s">
        <v>4695</v>
      </c>
      <c r="D6" t="s">
        <v>7154</v>
      </c>
      <c r="E6" s="11">
        <v>1</v>
      </c>
      <c r="F6"/>
      <c r="G6" s="11"/>
    </row>
    <row r="7" spans="1:7" x14ac:dyDescent="0.25">
      <c r="A7" s="9" t="s">
        <v>7158</v>
      </c>
      <c r="B7" s="9"/>
      <c r="C7" s="9"/>
      <c r="D7" s="9"/>
      <c r="E7" s="12">
        <v>1</v>
      </c>
      <c r="F7"/>
    </row>
    <row r="8" spans="1:7" x14ac:dyDescent="0.25">
      <c r="A8" t="s">
        <v>3590</v>
      </c>
      <c r="B8">
        <v>1988</v>
      </c>
      <c r="C8" t="s">
        <v>658</v>
      </c>
      <c r="D8" t="s">
        <v>3591</v>
      </c>
      <c r="E8" s="11">
        <v>1</v>
      </c>
      <c r="F8"/>
    </row>
    <row r="9" spans="1:7" x14ac:dyDescent="0.25">
      <c r="A9" t="s">
        <v>3590</v>
      </c>
      <c r="B9">
        <v>1989</v>
      </c>
      <c r="C9">
        <v>16</v>
      </c>
      <c r="D9" t="s">
        <v>3592</v>
      </c>
      <c r="E9" s="11">
        <v>1</v>
      </c>
      <c r="F9"/>
    </row>
    <row r="10" spans="1:7" x14ac:dyDescent="0.25">
      <c r="A10" t="s">
        <v>3590</v>
      </c>
      <c r="B10">
        <v>1989</v>
      </c>
      <c r="C10">
        <v>573</v>
      </c>
      <c r="D10" t="s">
        <v>567</v>
      </c>
      <c r="E10" s="11">
        <v>1</v>
      </c>
      <c r="F10"/>
      <c r="G10" s="11"/>
    </row>
    <row r="11" spans="1:7" x14ac:dyDescent="0.25">
      <c r="A11" s="9" t="s">
        <v>7159</v>
      </c>
      <c r="B11" s="9"/>
      <c r="C11" s="9"/>
      <c r="D11" s="9"/>
      <c r="E11" s="12">
        <v>3</v>
      </c>
      <c r="F11"/>
    </row>
    <row r="12" spans="1:7" x14ac:dyDescent="0.25">
      <c r="A12" t="s">
        <v>7160</v>
      </c>
      <c r="B12">
        <v>2019</v>
      </c>
      <c r="C12" t="s">
        <v>6876</v>
      </c>
      <c r="D12" t="s">
        <v>7161</v>
      </c>
      <c r="E12" s="11">
        <v>1</v>
      </c>
      <c r="F12"/>
    </row>
    <row r="13" spans="1:7" x14ac:dyDescent="0.25">
      <c r="A13" s="9" t="s">
        <v>7162</v>
      </c>
      <c r="B13" s="9"/>
      <c r="C13" s="9"/>
      <c r="D13" s="9"/>
      <c r="E13" s="12">
        <v>1</v>
      </c>
      <c r="F13"/>
    </row>
    <row r="14" spans="1:7" x14ac:dyDescent="0.25">
      <c r="A14" t="s">
        <v>3863</v>
      </c>
      <c r="B14">
        <v>2018</v>
      </c>
      <c r="C14">
        <v>63</v>
      </c>
      <c r="D14" t="s">
        <v>4195</v>
      </c>
      <c r="E14" s="11">
        <v>1</v>
      </c>
      <c r="F14"/>
      <c r="G14" s="11"/>
    </row>
    <row r="15" spans="1:7" x14ac:dyDescent="0.25">
      <c r="A15" t="s">
        <v>3863</v>
      </c>
      <c r="B15">
        <v>2018</v>
      </c>
      <c r="C15">
        <v>193</v>
      </c>
      <c r="D15" t="s">
        <v>2704</v>
      </c>
      <c r="E15" s="11">
        <v>1</v>
      </c>
      <c r="F15"/>
    </row>
    <row r="16" spans="1:7" x14ac:dyDescent="0.25">
      <c r="A16" t="s">
        <v>3863</v>
      </c>
      <c r="B16">
        <v>2018</v>
      </c>
      <c r="C16">
        <v>207</v>
      </c>
      <c r="D16" t="s">
        <v>2603</v>
      </c>
      <c r="E16" s="11">
        <v>1</v>
      </c>
      <c r="F16"/>
      <c r="G16" s="11"/>
    </row>
    <row r="17" spans="1:7" x14ac:dyDescent="0.25">
      <c r="A17" t="s">
        <v>3863</v>
      </c>
      <c r="B17">
        <v>2018</v>
      </c>
      <c r="C17">
        <v>212</v>
      </c>
      <c r="D17" t="s">
        <v>2554</v>
      </c>
      <c r="E17" s="11">
        <v>1</v>
      </c>
      <c r="F17"/>
    </row>
    <row r="18" spans="1:7" x14ac:dyDescent="0.25">
      <c r="A18" t="s">
        <v>3863</v>
      </c>
      <c r="B18">
        <v>2018</v>
      </c>
      <c r="C18" t="s">
        <v>1186</v>
      </c>
      <c r="D18" t="s">
        <v>1493</v>
      </c>
      <c r="E18" s="11">
        <v>1</v>
      </c>
      <c r="F18"/>
      <c r="G18" s="11"/>
    </row>
    <row r="19" spans="1:7" x14ac:dyDescent="0.25">
      <c r="A19" t="s">
        <v>3863</v>
      </c>
      <c r="B19">
        <v>2018</v>
      </c>
      <c r="C19" t="s">
        <v>2190</v>
      </c>
      <c r="D19" t="s">
        <v>2577</v>
      </c>
      <c r="E19" s="11">
        <v>1</v>
      </c>
      <c r="F19"/>
    </row>
    <row r="20" spans="1:7" x14ac:dyDescent="0.25">
      <c r="A20" t="s">
        <v>3863</v>
      </c>
      <c r="B20">
        <v>2018</v>
      </c>
      <c r="C20" t="s">
        <v>3025</v>
      </c>
      <c r="D20" t="s">
        <v>684</v>
      </c>
      <c r="E20" s="11">
        <v>1</v>
      </c>
      <c r="F20"/>
    </row>
    <row r="21" spans="1:7" x14ac:dyDescent="0.25">
      <c r="A21" t="s">
        <v>3863</v>
      </c>
      <c r="B21">
        <v>2018</v>
      </c>
      <c r="C21" t="s">
        <v>3726</v>
      </c>
      <c r="D21" t="s">
        <v>3719</v>
      </c>
      <c r="E21" s="11">
        <v>1</v>
      </c>
      <c r="F21"/>
    </row>
    <row r="22" spans="1:7" x14ac:dyDescent="0.25">
      <c r="A22" t="s">
        <v>3863</v>
      </c>
      <c r="B22">
        <v>2018</v>
      </c>
      <c r="C22" t="s">
        <v>3997</v>
      </c>
      <c r="D22" t="s">
        <v>4025</v>
      </c>
      <c r="E22" s="11">
        <v>1</v>
      </c>
      <c r="F22"/>
    </row>
    <row r="23" spans="1:7" x14ac:dyDescent="0.25">
      <c r="A23" t="s">
        <v>3863</v>
      </c>
      <c r="B23">
        <v>2018</v>
      </c>
      <c r="C23" t="s">
        <v>4129</v>
      </c>
      <c r="D23" t="s">
        <v>4559</v>
      </c>
      <c r="E23" s="11">
        <v>1</v>
      </c>
      <c r="F23"/>
      <c r="G23" s="11"/>
    </row>
    <row r="24" spans="1:7" x14ac:dyDescent="0.25">
      <c r="A24" t="s">
        <v>3863</v>
      </c>
      <c r="B24">
        <v>2018</v>
      </c>
      <c r="C24" t="s">
        <v>4153</v>
      </c>
      <c r="D24" t="s">
        <v>2562</v>
      </c>
      <c r="E24" s="11">
        <v>1</v>
      </c>
      <c r="F24"/>
    </row>
    <row r="25" spans="1:7" x14ac:dyDescent="0.25">
      <c r="A25" s="9" t="s">
        <v>5622</v>
      </c>
      <c r="B25" s="9"/>
      <c r="C25" s="9"/>
      <c r="D25" s="9"/>
      <c r="E25" s="12">
        <v>11</v>
      </c>
      <c r="F25"/>
    </row>
    <row r="26" spans="1:7" x14ac:dyDescent="0.25">
      <c r="A26" t="s">
        <v>4024</v>
      </c>
      <c r="B26">
        <v>2018</v>
      </c>
      <c r="C26" t="s">
        <v>3964</v>
      </c>
      <c r="D26" t="s">
        <v>1493</v>
      </c>
      <c r="E26" s="11">
        <v>1</v>
      </c>
      <c r="F26"/>
      <c r="G26" s="11"/>
    </row>
    <row r="27" spans="1:7" x14ac:dyDescent="0.25">
      <c r="A27" s="9" t="s">
        <v>7173</v>
      </c>
      <c r="B27" s="9"/>
      <c r="C27" s="9"/>
      <c r="D27" s="9"/>
      <c r="E27" s="12">
        <v>1</v>
      </c>
      <c r="F27"/>
    </row>
    <row r="28" spans="1:7" x14ac:dyDescent="0.25">
      <c r="A28" t="s">
        <v>3873</v>
      </c>
      <c r="B28">
        <v>2018</v>
      </c>
      <c r="C28" t="s">
        <v>3870</v>
      </c>
      <c r="D28" t="s">
        <v>3872</v>
      </c>
      <c r="E28" s="11">
        <v>1</v>
      </c>
      <c r="F28"/>
    </row>
    <row r="29" spans="1:7" x14ac:dyDescent="0.25">
      <c r="A29" s="9" t="s">
        <v>7174</v>
      </c>
      <c r="B29" s="9"/>
      <c r="C29" s="9"/>
      <c r="D29" s="9"/>
      <c r="E29" s="12">
        <v>1</v>
      </c>
      <c r="F29"/>
    </row>
    <row r="30" spans="1:7" x14ac:dyDescent="0.25">
      <c r="A30" t="s">
        <v>3445</v>
      </c>
      <c r="B30">
        <v>2018</v>
      </c>
      <c r="C30">
        <v>66</v>
      </c>
      <c r="D30" t="s">
        <v>4160</v>
      </c>
      <c r="E30" s="11">
        <v>1</v>
      </c>
      <c r="F30"/>
    </row>
    <row r="31" spans="1:7" x14ac:dyDescent="0.25">
      <c r="A31" t="s">
        <v>3445</v>
      </c>
      <c r="B31">
        <v>2018</v>
      </c>
      <c r="C31" t="s">
        <v>1477</v>
      </c>
      <c r="D31" t="s">
        <v>1493</v>
      </c>
      <c r="E31" s="11">
        <v>1</v>
      </c>
      <c r="F31"/>
    </row>
    <row r="32" spans="1:7" x14ac:dyDescent="0.25">
      <c r="A32" t="s">
        <v>3445</v>
      </c>
      <c r="B32">
        <v>2018</v>
      </c>
      <c r="C32" t="s">
        <v>3954</v>
      </c>
      <c r="D32" t="s">
        <v>4025</v>
      </c>
      <c r="E32" s="11">
        <v>1</v>
      </c>
      <c r="F32"/>
      <c r="G32" s="11"/>
    </row>
    <row r="33" spans="1:7" x14ac:dyDescent="0.25">
      <c r="A33" t="s">
        <v>3445</v>
      </c>
      <c r="B33">
        <v>2018</v>
      </c>
      <c r="C33" t="s">
        <v>4140</v>
      </c>
      <c r="D33" t="s">
        <v>3939</v>
      </c>
      <c r="E33" s="11">
        <v>1</v>
      </c>
      <c r="F33"/>
    </row>
    <row r="34" spans="1:7" x14ac:dyDescent="0.25">
      <c r="A34" s="9" t="s">
        <v>7175</v>
      </c>
      <c r="B34" s="9"/>
      <c r="C34" s="9"/>
      <c r="D34" s="9"/>
      <c r="E34" s="12">
        <v>4</v>
      </c>
      <c r="F34"/>
    </row>
    <row r="35" spans="1:7" x14ac:dyDescent="0.25">
      <c r="A35" t="s">
        <v>3446</v>
      </c>
      <c r="B35">
        <v>2019</v>
      </c>
      <c r="C35">
        <v>109</v>
      </c>
      <c r="D35" t="s">
        <v>2704</v>
      </c>
      <c r="E35" s="11">
        <v>1</v>
      </c>
      <c r="F35"/>
    </row>
    <row r="36" spans="1:7" x14ac:dyDescent="0.25">
      <c r="A36" t="s">
        <v>3446</v>
      </c>
      <c r="B36">
        <v>2019</v>
      </c>
      <c r="C36">
        <v>240</v>
      </c>
      <c r="D36" t="s">
        <v>568</v>
      </c>
      <c r="E36" s="11">
        <v>1</v>
      </c>
      <c r="F36"/>
    </row>
    <row r="37" spans="1:7" x14ac:dyDescent="0.25">
      <c r="A37" t="s">
        <v>3446</v>
      </c>
      <c r="B37">
        <v>2019</v>
      </c>
      <c r="C37">
        <v>69</v>
      </c>
      <c r="D37" t="s">
        <v>684</v>
      </c>
      <c r="E37" s="11">
        <v>1</v>
      </c>
      <c r="F37"/>
    </row>
    <row r="38" spans="1:7" x14ac:dyDescent="0.25">
      <c r="A38" t="s">
        <v>3446</v>
      </c>
      <c r="B38">
        <v>2019</v>
      </c>
      <c r="C38">
        <v>98</v>
      </c>
      <c r="D38" t="s">
        <v>567</v>
      </c>
      <c r="E38" s="11">
        <v>1</v>
      </c>
      <c r="F38"/>
      <c r="G38" s="11"/>
    </row>
    <row r="39" spans="1:7" x14ac:dyDescent="0.25">
      <c r="A39" t="s">
        <v>3446</v>
      </c>
      <c r="B39">
        <v>2019</v>
      </c>
      <c r="C39" t="s">
        <v>5050</v>
      </c>
      <c r="D39" t="s">
        <v>7176</v>
      </c>
      <c r="E39" s="11">
        <v>1</v>
      </c>
      <c r="F39"/>
      <c r="G39" s="11"/>
    </row>
    <row r="40" spans="1:7" x14ac:dyDescent="0.25">
      <c r="A40" s="9" t="s">
        <v>5498</v>
      </c>
      <c r="B40" s="9"/>
      <c r="C40" s="9"/>
      <c r="D40" s="9"/>
      <c r="E40" s="12">
        <v>5</v>
      </c>
      <c r="F40"/>
    </row>
    <row r="41" spans="1:7" x14ac:dyDescent="0.25">
      <c r="A41" t="s">
        <v>6325</v>
      </c>
      <c r="B41">
        <v>2018</v>
      </c>
      <c r="C41" t="s">
        <v>4324</v>
      </c>
      <c r="D41" t="s">
        <v>5916</v>
      </c>
      <c r="E41" s="11">
        <v>1</v>
      </c>
      <c r="F41"/>
      <c r="G41" s="11"/>
    </row>
    <row r="42" spans="1:7" x14ac:dyDescent="0.25">
      <c r="A42" s="9" t="s">
        <v>7177</v>
      </c>
      <c r="B42" s="9"/>
      <c r="C42" s="9"/>
      <c r="D42" s="9"/>
      <c r="E42" s="12">
        <v>1</v>
      </c>
      <c r="F42"/>
    </row>
    <row r="43" spans="1:7" x14ac:dyDescent="0.25">
      <c r="A43" t="s">
        <v>5687</v>
      </c>
      <c r="B43">
        <v>2017</v>
      </c>
      <c r="C43" t="s">
        <v>4665</v>
      </c>
      <c r="D43" t="s">
        <v>7154</v>
      </c>
      <c r="E43" s="11">
        <v>1</v>
      </c>
      <c r="F43"/>
      <c r="G43" s="11"/>
    </row>
    <row r="44" spans="1:7" x14ac:dyDescent="0.25">
      <c r="A44" s="9" t="s">
        <v>7178</v>
      </c>
      <c r="B44" s="9"/>
      <c r="C44" s="9"/>
      <c r="D44" s="9"/>
      <c r="E44" s="12">
        <v>1</v>
      </c>
      <c r="F44"/>
    </row>
    <row r="45" spans="1:7" x14ac:dyDescent="0.25">
      <c r="A45" t="s">
        <v>7179</v>
      </c>
      <c r="B45">
        <v>2019</v>
      </c>
      <c r="C45">
        <v>189</v>
      </c>
      <c r="D45" t="s">
        <v>2564</v>
      </c>
      <c r="E45" s="11">
        <v>1</v>
      </c>
      <c r="F45"/>
      <c r="G45" s="11"/>
    </row>
    <row r="46" spans="1:7" x14ac:dyDescent="0.25">
      <c r="A46" s="9" t="s">
        <v>7180</v>
      </c>
      <c r="B46" s="9"/>
      <c r="C46" s="9"/>
      <c r="D46" s="9"/>
      <c r="E46" s="12">
        <v>1</v>
      </c>
      <c r="F46"/>
    </row>
    <row r="47" spans="1:7" x14ac:dyDescent="0.25">
      <c r="A47" t="s">
        <v>5623</v>
      </c>
      <c r="B47">
        <v>2017</v>
      </c>
      <c r="C47" t="s">
        <v>4747</v>
      </c>
      <c r="D47" t="s">
        <v>7154</v>
      </c>
      <c r="E47" s="11">
        <v>1</v>
      </c>
      <c r="F47"/>
      <c r="G47" s="11"/>
    </row>
    <row r="48" spans="1:7" x14ac:dyDescent="0.25">
      <c r="A48" s="9" t="s">
        <v>7181</v>
      </c>
      <c r="B48" s="9"/>
      <c r="C48" s="9"/>
      <c r="D48" s="9"/>
      <c r="E48" s="12">
        <v>1</v>
      </c>
      <c r="F48"/>
    </row>
    <row r="49" spans="1:7" x14ac:dyDescent="0.25">
      <c r="A49" t="s">
        <v>2547</v>
      </c>
      <c r="B49">
        <v>2016</v>
      </c>
      <c r="C49" t="s">
        <v>1972</v>
      </c>
      <c r="D49" t="s">
        <v>1493</v>
      </c>
      <c r="E49" s="11">
        <v>1</v>
      </c>
      <c r="F49"/>
    </row>
    <row r="50" spans="1:7" x14ac:dyDescent="0.25">
      <c r="A50" s="9" t="s">
        <v>7183</v>
      </c>
      <c r="B50" s="9"/>
      <c r="C50" s="9"/>
      <c r="D50" s="9"/>
      <c r="E50" s="12">
        <v>1</v>
      </c>
      <c r="F50"/>
    </row>
    <row r="51" spans="1:7" x14ac:dyDescent="0.25">
      <c r="A51" t="s">
        <v>7184</v>
      </c>
      <c r="B51">
        <v>2019</v>
      </c>
      <c r="C51" t="s">
        <v>6863</v>
      </c>
      <c r="D51" t="s">
        <v>7161</v>
      </c>
      <c r="E51" s="11">
        <v>1</v>
      </c>
      <c r="F51"/>
      <c r="G51" s="11"/>
    </row>
    <row r="52" spans="1:7" x14ac:dyDescent="0.25">
      <c r="A52" s="9" t="s">
        <v>7185</v>
      </c>
      <c r="B52" s="9"/>
      <c r="C52" s="9"/>
      <c r="D52" s="9"/>
      <c r="E52" s="12">
        <v>1</v>
      </c>
      <c r="F52"/>
    </row>
    <row r="53" spans="1:7" x14ac:dyDescent="0.25">
      <c r="A53" t="s">
        <v>3399</v>
      </c>
      <c r="B53">
        <v>2017</v>
      </c>
      <c r="C53">
        <v>503</v>
      </c>
      <c r="D53" t="s">
        <v>567</v>
      </c>
      <c r="E53" s="11">
        <v>1</v>
      </c>
      <c r="F53"/>
    </row>
    <row r="54" spans="1:7" x14ac:dyDescent="0.25">
      <c r="A54" s="9" t="s">
        <v>7186</v>
      </c>
      <c r="B54" s="9"/>
      <c r="C54" s="9"/>
      <c r="D54" s="9"/>
      <c r="E54" s="12">
        <v>1</v>
      </c>
      <c r="F54"/>
    </row>
    <row r="55" spans="1:7" x14ac:dyDescent="0.25">
      <c r="A55" t="s">
        <v>6328</v>
      </c>
      <c r="B55">
        <v>2016</v>
      </c>
      <c r="C55" t="s">
        <v>1552</v>
      </c>
      <c r="D55" t="s">
        <v>6022</v>
      </c>
      <c r="E55" s="11">
        <v>1</v>
      </c>
      <c r="F55"/>
      <c r="G55" s="11"/>
    </row>
    <row r="56" spans="1:7" x14ac:dyDescent="0.25">
      <c r="A56" s="9" t="s">
        <v>7187</v>
      </c>
      <c r="B56" s="9"/>
      <c r="C56" s="9"/>
      <c r="D56" s="9"/>
      <c r="E56" s="12">
        <v>1</v>
      </c>
      <c r="F56"/>
    </row>
    <row r="57" spans="1:7" x14ac:dyDescent="0.25">
      <c r="A57" t="s">
        <v>3447</v>
      </c>
      <c r="B57">
        <v>2018</v>
      </c>
      <c r="C57">
        <v>18</v>
      </c>
      <c r="D57" t="s">
        <v>2554</v>
      </c>
      <c r="E57" s="11">
        <v>1</v>
      </c>
      <c r="F57"/>
    </row>
    <row r="58" spans="1:7" x14ac:dyDescent="0.25">
      <c r="A58" t="s">
        <v>3447</v>
      </c>
      <c r="B58">
        <v>2018</v>
      </c>
      <c r="C58">
        <v>163</v>
      </c>
      <c r="D58" t="s">
        <v>2678</v>
      </c>
      <c r="E58" s="11">
        <v>1</v>
      </c>
      <c r="F58"/>
    </row>
    <row r="59" spans="1:7" x14ac:dyDescent="0.25">
      <c r="A59" t="s">
        <v>3447</v>
      </c>
      <c r="B59">
        <v>2018</v>
      </c>
      <c r="C59">
        <v>276</v>
      </c>
      <c r="D59" t="s">
        <v>567</v>
      </c>
      <c r="E59" s="11">
        <v>1</v>
      </c>
      <c r="F59"/>
    </row>
    <row r="60" spans="1:7" x14ac:dyDescent="0.25">
      <c r="A60" t="s">
        <v>3447</v>
      </c>
      <c r="B60">
        <v>2018</v>
      </c>
      <c r="C60">
        <v>72</v>
      </c>
      <c r="D60" t="s">
        <v>2704</v>
      </c>
      <c r="E60" s="11">
        <v>1</v>
      </c>
      <c r="F60"/>
      <c r="G60" s="11"/>
    </row>
    <row r="61" spans="1:7" x14ac:dyDescent="0.25">
      <c r="A61" t="s">
        <v>3447</v>
      </c>
      <c r="B61">
        <v>2018</v>
      </c>
      <c r="C61">
        <v>62</v>
      </c>
      <c r="D61" t="s">
        <v>684</v>
      </c>
      <c r="E61" s="11">
        <v>1</v>
      </c>
      <c r="F61"/>
    </row>
    <row r="62" spans="1:7" x14ac:dyDescent="0.25">
      <c r="A62" t="s">
        <v>3447</v>
      </c>
      <c r="B62">
        <v>2018</v>
      </c>
      <c r="C62" t="s">
        <v>2912</v>
      </c>
      <c r="D62" t="s">
        <v>4042</v>
      </c>
      <c r="E62" s="11">
        <v>1</v>
      </c>
      <c r="F62"/>
    </row>
    <row r="63" spans="1:7" x14ac:dyDescent="0.25">
      <c r="A63" t="s">
        <v>3447</v>
      </c>
      <c r="B63">
        <v>2018</v>
      </c>
      <c r="C63" t="s">
        <v>3304</v>
      </c>
      <c r="D63" t="s">
        <v>3594</v>
      </c>
      <c r="E63" s="11">
        <v>1</v>
      </c>
      <c r="F63"/>
    </row>
    <row r="64" spans="1:7" x14ac:dyDescent="0.25">
      <c r="A64" t="s">
        <v>3447</v>
      </c>
      <c r="B64">
        <v>2018</v>
      </c>
      <c r="C64" t="s">
        <v>3796</v>
      </c>
      <c r="D64" t="s">
        <v>3799</v>
      </c>
      <c r="E64" s="11">
        <v>1</v>
      </c>
      <c r="F64"/>
    </row>
    <row r="65" spans="1:7" x14ac:dyDescent="0.25">
      <c r="A65" t="s">
        <v>3447</v>
      </c>
      <c r="B65">
        <v>2018</v>
      </c>
      <c r="C65" t="s">
        <v>3834</v>
      </c>
      <c r="D65" t="s">
        <v>3838</v>
      </c>
      <c r="E65" s="11">
        <v>1</v>
      </c>
      <c r="F65"/>
    </row>
    <row r="66" spans="1:7" x14ac:dyDescent="0.25">
      <c r="A66" t="s">
        <v>3447</v>
      </c>
      <c r="B66">
        <v>2018</v>
      </c>
      <c r="C66" t="s">
        <v>3847</v>
      </c>
      <c r="D66" t="s">
        <v>3850</v>
      </c>
      <c r="E66" s="11">
        <v>1</v>
      </c>
      <c r="F66"/>
    </row>
    <row r="67" spans="1:7" x14ac:dyDescent="0.25">
      <c r="A67" t="s">
        <v>3447</v>
      </c>
      <c r="B67">
        <v>2018</v>
      </c>
      <c r="C67" t="s">
        <v>3853</v>
      </c>
      <c r="D67" t="s">
        <v>3857</v>
      </c>
      <c r="E67" s="11">
        <v>1</v>
      </c>
      <c r="F67"/>
    </row>
    <row r="68" spans="1:7" x14ac:dyDescent="0.25">
      <c r="A68" t="s">
        <v>3447</v>
      </c>
      <c r="B68">
        <v>2018</v>
      </c>
      <c r="C68" t="s">
        <v>4154</v>
      </c>
      <c r="D68" t="s">
        <v>2562</v>
      </c>
      <c r="E68" s="11">
        <v>1</v>
      </c>
      <c r="F68"/>
    </row>
    <row r="69" spans="1:7" x14ac:dyDescent="0.25">
      <c r="A69" s="9" t="s">
        <v>6694</v>
      </c>
      <c r="B69" s="9"/>
      <c r="C69" s="9"/>
      <c r="D69" s="9"/>
      <c r="E69" s="12">
        <v>12</v>
      </c>
      <c r="F69"/>
    </row>
    <row r="70" spans="1:7" x14ac:dyDescent="0.25">
      <c r="A70" t="s">
        <v>3595</v>
      </c>
      <c r="B70">
        <v>2018</v>
      </c>
      <c r="C70">
        <v>331</v>
      </c>
      <c r="D70" t="s">
        <v>2564</v>
      </c>
      <c r="E70" s="11">
        <v>1</v>
      </c>
      <c r="F70"/>
      <c r="G70" s="11"/>
    </row>
    <row r="71" spans="1:7" x14ac:dyDescent="0.25">
      <c r="A71" s="9" t="s">
        <v>7190</v>
      </c>
      <c r="B71" s="9"/>
      <c r="C71" s="9"/>
      <c r="D71" s="9"/>
      <c r="E71" s="12">
        <v>1</v>
      </c>
      <c r="F71"/>
      <c r="G71" s="11"/>
    </row>
    <row r="72" spans="1:7" x14ac:dyDescent="0.25">
      <c r="A72" t="s">
        <v>3448</v>
      </c>
      <c r="B72">
        <v>2018</v>
      </c>
      <c r="C72">
        <v>1</v>
      </c>
      <c r="D72" t="s">
        <v>1503</v>
      </c>
      <c r="E72" s="11">
        <v>1</v>
      </c>
      <c r="F72"/>
    </row>
    <row r="73" spans="1:7" x14ac:dyDescent="0.25">
      <c r="A73" t="s">
        <v>3448</v>
      </c>
      <c r="B73">
        <v>2018</v>
      </c>
      <c r="C73">
        <v>51</v>
      </c>
      <c r="D73" t="s">
        <v>2678</v>
      </c>
      <c r="E73" s="11">
        <v>1</v>
      </c>
      <c r="F73"/>
    </row>
    <row r="74" spans="1:7" x14ac:dyDescent="0.25">
      <c r="A74" t="s">
        <v>3448</v>
      </c>
      <c r="B74">
        <v>2018</v>
      </c>
      <c r="C74">
        <v>37</v>
      </c>
      <c r="D74" t="s">
        <v>684</v>
      </c>
      <c r="E74" s="11">
        <v>1</v>
      </c>
      <c r="F74"/>
      <c r="G74" s="11"/>
    </row>
    <row r="75" spans="1:7" x14ac:dyDescent="0.25">
      <c r="A75" t="s">
        <v>3448</v>
      </c>
      <c r="B75">
        <v>2018</v>
      </c>
      <c r="C75">
        <v>128</v>
      </c>
      <c r="D75" t="s">
        <v>2699</v>
      </c>
      <c r="E75" s="11">
        <v>1</v>
      </c>
      <c r="F75"/>
    </row>
    <row r="76" spans="1:7" x14ac:dyDescent="0.25">
      <c r="A76" t="s">
        <v>3448</v>
      </c>
      <c r="B76">
        <v>2018</v>
      </c>
      <c r="C76">
        <v>594</v>
      </c>
      <c r="D76" t="s">
        <v>567</v>
      </c>
      <c r="E76" s="11">
        <v>1</v>
      </c>
      <c r="F76"/>
      <c r="G76" s="11"/>
    </row>
    <row r="77" spans="1:7" x14ac:dyDescent="0.25">
      <c r="A77" s="9" t="s">
        <v>6695</v>
      </c>
      <c r="B77" s="9"/>
      <c r="C77" s="9"/>
      <c r="D77" s="9"/>
      <c r="E77" s="12">
        <v>5</v>
      </c>
      <c r="F77"/>
    </row>
    <row r="78" spans="1:7" x14ac:dyDescent="0.25">
      <c r="A78" t="s">
        <v>7192</v>
      </c>
      <c r="B78">
        <v>2019</v>
      </c>
      <c r="C78" t="s">
        <v>5146</v>
      </c>
      <c r="D78" t="s">
        <v>7193</v>
      </c>
      <c r="E78" s="11">
        <v>1</v>
      </c>
      <c r="F78"/>
    </row>
    <row r="79" spans="1:7" x14ac:dyDescent="0.25">
      <c r="A79" s="9" t="s">
        <v>7194</v>
      </c>
      <c r="B79" s="9"/>
      <c r="C79" s="9"/>
      <c r="D79" s="9"/>
      <c r="E79" s="12">
        <v>1</v>
      </c>
      <c r="F79"/>
    </row>
    <row r="80" spans="1:7" x14ac:dyDescent="0.25">
      <c r="A80" t="s">
        <v>2548</v>
      </c>
      <c r="B80">
        <v>2016</v>
      </c>
      <c r="C80">
        <v>366</v>
      </c>
      <c r="D80" t="s">
        <v>567</v>
      </c>
      <c r="E80" s="11">
        <v>1</v>
      </c>
      <c r="F80"/>
    </row>
    <row r="81" spans="1:7" x14ac:dyDescent="0.25">
      <c r="A81" s="9" t="s">
        <v>7195</v>
      </c>
      <c r="B81" s="9"/>
      <c r="C81" s="9"/>
      <c r="D81" s="9"/>
      <c r="E81" s="12">
        <v>1</v>
      </c>
      <c r="F81"/>
    </row>
    <row r="82" spans="1:7" x14ac:dyDescent="0.25">
      <c r="A82" t="s">
        <v>2549</v>
      </c>
      <c r="B82">
        <v>2017</v>
      </c>
      <c r="C82">
        <v>61</v>
      </c>
      <c r="D82" t="s">
        <v>2550</v>
      </c>
      <c r="E82" s="11">
        <v>1</v>
      </c>
      <c r="F82"/>
      <c r="G82" s="11"/>
    </row>
    <row r="83" spans="1:7" x14ac:dyDescent="0.25">
      <c r="A83" t="s">
        <v>2549</v>
      </c>
      <c r="B83">
        <v>2017</v>
      </c>
      <c r="C83">
        <v>195</v>
      </c>
      <c r="D83" t="s">
        <v>2551</v>
      </c>
      <c r="E83" s="11">
        <v>1</v>
      </c>
      <c r="F83"/>
      <c r="G83" s="11"/>
    </row>
    <row r="84" spans="1:7" x14ac:dyDescent="0.25">
      <c r="A84" t="s">
        <v>2549</v>
      </c>
      <c r="B84">
        <v>2017</v>
      </c>
      <c r="C84">
        <v>195</v>
      </c>
      <c r="D84" t="s">
        <v>2552</v>
      </c>
      <c r="E84" s="11">
        <v>1</v>
      </c>
      <c r="F84"/>
    </row>
    <row r="85" spans="1:7" x14ac:dyDescent="0.25">
      <c r="A85" t="s">
        <v>2549</v>
      </c>
      <c r="B85">
        <v>2017</v>
      </c>
      <c r="C85">
        <v>60</v>
      </c>
      <c r="D85" t="s">
        <v>684</v>
      </c>
      <c r="E85" s="11">
        <v>1</v>
      </c>
      <c r="F85"/>
      <c r="G85" s="11"/>
    </row>
    <row r="86" spans="1:7" x14ac:dyDescent="0.25">
      <c r="A86" s="9" t="s">
        <v>7197</v>
      </c>
      <c r="B86" s="9"/>
      <c r="C86" s="9"/>
      <c r="D86" s="9"/>
      <c r="E86" s="12">
        <v>4</v>
      </c>
      <c r="F86"/>
      <c r="G86" s="11"/>
    </row>
    <row r="87" spans="1:7" x14ac:dyDescent="0.25">
      <c r="A87" t="s">
        <v>3451</v>
      </c>
      <c r="B87">
        <v>2017</v>
      </c>
      <c r="C87" t="s">
        <v>1443</v>
      </c>
      <c r="D87" t="s">
        <v>1493</v>
      </c>
      <c r="E87" s="11">
        <v>1</v>
      </c>
      <c r="F87"/>
      <c r="G87" s="11"/>
    </row>
    <row r="88" spans="1:7" x14ac:dyDescent="0.25">
      <c r="A88" s="9" t="s">
        <v>7198</v>
      </c>
      <c r="B88" s="9"/>
      <c r="C88" s="9"/>
      <c r="D88" s="9"/>
      <c r="E88" s="12">
        <v>1</v>
      </c>
      <c r="F88"/>
      <c r="G88" s="11"/>
    </row>
    <row r="89" spans="1:7" x14ac:dyDescent="0.25">
      <c r="A89" t="s">
        <v>7199</v>
      </c>
      <c r="B89">
        <v>2019</v>
      </c>
      <c r="C89" t="s">
        <v>6839</v>
      </c>
      <c r="D89" t="s">
        <v>7161</v>
      </c>
      <c r="E89" s="11">
        <v>1</v>
      </c>
      <c r="F89"/>
    </row>
    <row r="90" spans="1:7" x14ac:dyDescent="0.25">
      <c r="A90" s="9" t="s">
        <v>7200</v>
      </c>
      <c r="B90" s="9"/>
      <c r="C90" s="9"/>
      <c r="D90" s="9"/>
      <c r="E90" s="12">
        <v>1</v>
      </c>
      <c r="F90"/>
    </row>
    <row r="91" spans="1:7" x14ac:dyDescent="0.25">
      <c r="A91" t="s">
        <v>3452</v>
      </c>
      <c r="B91">
        <v>2019</v>
      </c>
      <c r="C91">
        <v>38</v>
      </c>
      <c r="D91" t="s">
        <v>567</v>
      </c>
      <c r="E91" s="11">
        <v>1</v>
      </c>
      <c r="F91"/>
    </row>
    <row r="92" spans="1:7" x14ac:dyDescent="0.25">
      <c r="A92" t="s">
        <v>3452</v>
      </c>
      <c r="B92">
        <v>2019</v>
      </c>
      <c r="C92">
        <v>72</v>
      </c>
      <c r="D92" t="s">
        <v>684</v>
      </c>
      <c r="E92" s="11">
        <v>1</v>
      </c>
      <c r="F92"/>
    </row>
    <row r="93" spans="1:7" x14ac:dyDescent="0.25">
      <c r="A93" t="s">
        <v>3452</v>
      </c>
      <c r="B93">
        <v>2019</v>
      </c>
      <c r="C93">
        <v>99</v>
      </c>
      <c r="D93" t="s">
        <v>2704</v>
      </c>
      <c r="E93" s="11">
        <v>1</v>
      </c>
      <c r="F93"/>
    </row>
    <row r="94" spans="1:7" x14ac:dyDescent="0.25">
      <c r="A94" s="9" t="s">
        <v>5499</v>
      </c>
      <c r="B94" s="9"/>
      <c r="C94" s="9"/>
      <c r="D94" s="9"/>
      <c r="E94" s="12">
        <v>3</v>
      </c>
      <c r="F94"/>
      <c r="G94" s="11"/>
    </row>
    <row r="95" spans="1:7" x14ac:dyDescent="0.25">
      <c r="A95" t="s">
        <v>7201</v>
      </c>
      <c r="B95">
        <v>2019</v>
      </c>
      <c r="C95">
        <v>399</v>
      </c>
      <c r="D95" t="s">
        <v>2564</v>
      </c>
      <c r="E95" s="11">
        <v>1</v>
      </c>
      <c r="F95"/>
    </row>
    <row r="96" spans="1:7" x14ac:dyDescent="0.25">
      <c r="A96" s="9" t="s">
        <v>7202</v>
      </c>
      <c r="B96" s="9"/>
      <c r="C96" s="9"/>
      <c r="D96" s="9"/>
      <c r="E96" s="12">
        <v>1</v>
      </c>
      <c r="F96"/>
      <c r="G96" s="11"/>
    </row>
    <row r="97" spans="1:7" x14ac:dyDescent="0.25">
      <c r="A97" t="s">
        <v>7203</v>
      </c>
      <c r="B97">
        <v>2019</v>
      </c>
      <c r="C97" t="s">
        <v>1446</v>
      </c>
      <c r="D97" t="s">
        <v>1493</v>
      </c>
      <c r="E97" s="11">
        <v>1</v>
      </c>
      <c r="F97"/>
    </row>
    <row r="98" spans="1:7" x14ac:dyDescent="0.25">
      <c r="A98" s="9" t="s">
        <v>7204</v>
      </c>
      <c r="B98" s="9"/>
      <c r="C98" s="9"/>
      <c r="D98" s="9"/>
      <c r="E98" s="12">
        <v>1</v>
      </c>
      <c r="F98"/>
    </row>
    <row r="99" spans="1:7" x14ac:dyDescent="0.25">
      <c r="A99" t="s">
        <v>3453</v>
      </c>
      <c r="B99">
        <v>2018</v>
      </c>
      <c r="C99">
        <v>84</v>
      </c>
      <c r="D99" t="s">
        <v>2704</v>
      </c>
      <c r="E99" s="11">
        <v>1</v>
      </c>
      <c r="F99"/>
    </row>
    <row r="100" spans="1:7" x14ac:dyDescent="0.25">
      <c r="A100" t="s">
        <v>3453</v>
      </c>
      <c r="B100">
        <v>2018</v>
      </c>
      <c r="C100">
        <v>121</v>
      </c>
      <c r="D100" t="s">
        <v>2718</v>
      </c>
      <c r="E100" s="11">
        <v>1</v>
      </c>
      <c r="F100"/>
    </row>
    <row r="101" spans="1:7" x14ac:dyDescent="0.25">
      <c r="A101" t="s">
        <v>3453</v>
      </c>
      <c r="B101">
        <v>2018</v>
      </c>
      <c r="C101">
        <v>99</v>
      </c>
      <c r="D101" t="s">
        <v>567</v>
      </c>
      <c r="E101" s="11">
        <v>1</v>
      </c>
      <c r="F101"/>
    </row>
    <row r="102" spans="1:7" x14ac:dyDescent="0.25">
      <c r="A102" s="9" t="s">
        <v>6696</v>
      </c>
      <c r="B102" s="9"/>
      <c r="C102" s="9"/>
      <c r="D102" s="9"/>
      <c r="E102" s="12">
        <v>3</v>
      </c>
      <c r="F102"/>
      <c r="G102" s="11"/>
    </row>
    <row r="103" spans="1:7" x14ac:dyDescent="0.25">
      <c r="A103" t="s">
        <v>5689</v>
      </c>
      <c r="B103">
        <v>2017</v>
      </c>
      <c r="C103" t="s">
        <v>4759</v>
      </c>
      <c r="D103" t="s">
        <v>7154</v>
      </c>
      <c r="E103" s="11">
        <v>1</v>
      </c>
      <c r="F103"/>
    </row>
    <row r="104" spans="1:7" x14ac:dyDescent="0.25">
      <c r="A104" s="9" t="s">
        <v>7206</v>
      </c>
      <c r="B104" s="9"/>
      <c r="C104" s="9"/>
      <c r="D104" s="9"/>
      <c r="E104" s="12">
        <v>1</v>
      </c>
      <c r="F104"/>
      <c r="G104" s="11"/>
    </row>
    <row r="105" spans="1:7" x14ac:dyDescent="0.25">
      <c r="A105" t="s">
        <v>2553</v>
      </c>
      <c r="B105">
        <v>2016</v>
      </c>
      <c r="C105">
        <v>28</v>
      </c>
      <c r="D105" t="s">
        <v>2554</v>
      </c>
      <c r="E105" s="11">
        <v>1</v>
      </c>
      <c r="F105"/>
    </row>
    <row r="106" spans="1:7" x14ac:dyDescent="0.25">
      <c r="A106" t="s">
        <v>2553</v>
      </c>
      <c r="B106">
        <v>2016</v>
      </c>
      <c r="C106">
        <v>606</v>
      </c>
      <c r="D106" t="s">
        <v>567</v>
      </c>
      <c r="E106" s="11">
        <v>1</v>
      </c>
      <c r="F106"/>
      <c r="G106" s="11"/>
    </row>
    <row r="107" spans="1:7" x14ac:dyDescent="0.25">
      <c r="A107" s="9" t="s">
        <v>7208</v>
      </c>
      <c r="B107" s="9"/>
      <c r="C107" s="9"/>
      <c r="D107" s="9"/>
      <c r="E107" s="12">
        <v>2</v>
      </c>
      <c r="F107"/>
    </row>
    <row r="108" spans="1:7" x14ac:dyDescent="0.25">
      <c r="A108" t="s">
        <v>7209</v>
      </c>
      <c r="B108">
        <v>2019</v>
      </c>
      <c r="C108">
        <v>396</v>
      </c>
      <c r="D108" t="s">
        <v>2564</v>
      </c>
      <c r="E108" s="11">
        <v>1</v>
      </c>
      <c r="F108"/>
      <c r="G108" s="11"/>
    </row>
    <row r="109" spans="1:7" x14ac:dyDescent="0.25">
      <c r="A109" s="9" t="s">
        <v>7210</v>
      </c>
      <c r="B109" s="9"/>
      <c r="C109" s="9"/>
      <c r="D109" s="9"/>
      <c r="E109" s="12">
        <v>1</v>
      </c>
      <c r="F109"/>
      <c r="G109" s="11"/>
    </row>
    <row r="110" spans="1:7" x14ac:dyDescent="0.25">
      <c r="A110" t="s">
        <v>2555</v>
      </c>
      <c r="B110">
        <v>2016</v>
      </c>
      <c r="C110" t="s">
        <v>1065</v>
      </c>
      <c r="D110" t="s">
        <v>1493</v>
      </c>
      <c r="E110" s="11">
        <v>1</v>
      </c>
      <c r="F110"/>
      <c r="G110" s="11"/>
    </row>
    <row r="111" spans="1:7" x14ac:dyDescent="0.25">
      <c r="A111" t="s">
        <v>2555</v>
      </c>
      <c r="B111">
        <v>2016</v>
      </c>
      <c r="C111" t="s">
        <v>1963</v>
      </c>
      <c r="D111" t="s">
        <v>1493</v>
      </c>
      <c r="E111" s="11">
        <v>1</v>
      </c>
      <c r="F111"/>
      <c r="G111" s="11"/>
    </row>
    <row r="112" spans="1:7" x14ac:dyDescent="0.25">
      <c r="A112" s="9" t="s">
        <v>7212</v>
      </c>
      <c r="B112" s="9"/>
      <c r="C112" s="9"/>
      <c r="D112" s="9"/>
      <c r="E112" s="12">
        <v>2</v>
      </c>
      <c r="F112"/>
      <c r="G112" s="11"/>
    </row>
    <row r="113" spans="1:7" x14ac:dyDescent="0.25">
      <c r="A113" t="s">
        <v>22</v>
      </c>
      <c r="B113">
        <v>1988</v>
      </c>
      <c r="C113">
        <v>34</v>
      </c>
      <c r="D113" t="s">
        <v>568</v>
      </c>
      <c r="E113" s="11">
        <v>1</v>
      </c>
      <c r="F113"/>
    </row>
    <row r="114" spans="1:7" x14ac:dyDescent="0.25">
      <c r="A114" t="s">
        <v>22</v>
      </c>
      <c r="B114">
        <v>1988</v>
      </c>
      <c r="C114">
        <v>35</v>
      </c>
      <c r="D114" t="s">
        <v>3592</v>
      </c>
      <c r="E114" s="11">
        <v>1</v>
      </c>
      <c r="F114"/>
      <c r="G114" s="11"/>
    </row>
    <row r="115" spans="1:7" x14ac:dyDescent="0.25">
      <c r="A115" t="s">
        <v>22</v>
      </c>
      <c r="B115">
        <v>1988</v>
      </c>
      <c r="C115" t="s">
        <v>656</v>
      </c>
      <c r="D115" t="s">
        <v>3596</v>
      </c>
      <c r="E115" s="11">
        <v>1</v>
      </c>
      <c r="F115"/>
    </row>
    <row r="116" spans="1:7" x14ac:dyDescent="0.25">
      <c r="A116" t="s">
        <v>22</v>
      </c>
      <c r="B116">
        <v>1988</v>
      </c>
      <c r="C116" t="s">
        <v>661</v>
      </c>
      <c r="D116" t="s">
        <v>3591</v>
      </c>
      <c r="E116" s="11">
        <v>1</v>
      </c>
      <c r="F116"/>
    </row>
    <row r="117" spans="1:7" x14ac:dyDescent="0.25">
      <c r="A117" s="9" t="s">
        <v>7213</v>
      </c>
      <c r="B117" s="9"/>
      <c r="C117" s="9"/>
      <c r="D117" s="9"/>
      <c r="E117" s="12">
        <v>4</v>
      </c>
      <c r="F117"/>
    </row>
    <row r="118" spans="1:7" x14ac:dyDescent="0.25">
      <c r="A118" t="s">
        <v>7215</v>
      </c>
      <c r="B118">
        <v>2019</v>
      </c>
      <c r="C118">
        <v>82</v>
      </c>
      <c r="D118" t="s">
        <v>2557</v>
      </c>
      <c r="E118" s="11">
        <v>1</v>
      </c>
      <c r="F118"/>
    </row>
    <row r="119" spans="1:7" x14ac:dyDescent="0.25">
      <c r="A119" t="s">
        <v>7215</v>
      </c>
      <c r="B119">
        <v>2019</v>
      </c>
      <c r="C119">
        <v>222</v>
      </c>
      <c r="D119" t="s">
        <v>2554</v>
      </c>
      <c r="E119" s="11">
        <v>1</v>
      </c>
      <c r="F119"/>
    </row>
    <row r="120" spans="1:7" x14ac:dyDescent="0.25">
      <c r="A120" t="s">
        <v>7215</v>
      </c>
      <c r="B120">
        <v>2019</v>
      </c>
      <c r="C120">
        <v>519</v>
      </c>
      <c r="D120" t="s">
        <v>2564</v>
      </c>
      <c r="E120" s="11">
        <v>1</v>
      </c>
      <c r="F120"/>
    </row>
    <row r="121" spans="1:7" x14ac:dyDescent="0.25">
      <c r="A121" t="s">
        <v>7215</v>
      </c>
      <c r="B121">
        <v>2019</v>
      </c>
      <c r="C121" t="s">
        <v>2924</v>
      </c>
      <c r="D121" t="s">
        <v>4025</v>
      </c>
      <c r="E121" s="11">
        <v>1</v>
      </c>
      <c r="F121"/>
    </row>
    <row r="122" spans="1:7" x14ac:dyDescent="0.25">
      <c r="A122" t="s">
        <v>7215</v>
      </c>
      <c r="B122">
        <v>2019</v>
      </c>
      <c r="C122" t="s">
        <v>5359</v>
      </c>
      <c r="D122" t="s">
        <v>567</v>
      </c>
      <c r="E122" s="11">
        <v>1</v>
      </c>
      <c r="F122"/>
    </row>
    <row r="123" spans="1:7" x14ac:dyDescent="0.25">
      <c r="A123" t="s">
        <v>7215</v>
      </c>
      <c r="B123">
        <v>2019</v>
      </c>
      <c r="C123" t="s">
        <v>5360</v>
      </c>
      <c r="D123" t="s">
        <v>3719</v>
      </c>
      <c r="E123" s="11">
        <v>1</v>
      </c>
      <c r="F123"/>
    </row>
    <row r="124" spans="1:7" x14ac:dyDescent="0.25">
      <c r="A124" t="s">
        <v>7215</v>
      </c>
      <c r="B124">
        <v>2019</v>
      </c>
      <c r="C124" t="s">
        <v>5411</v>
      </c>
      <c r="D124" t="s">
        <v>7216</v>
      </c>
      <c r="E124" s="11">
        <v>1</v>
      </c>
      <c r="F124"/>
    </row>
    <row r="125" spans="1:7" x14ac:dyDescent="0.25">
      <c r="A125" t="s">
        <v>7215</v>
      </c>
      <c r="B125">
        <v>2019</v>
      </c>
      <c r="C125" t="s">
        <v>5536</v>
      </c>
      <c r="D125" t="s">
        <v>7217</v>
      </c>
      <c r="E125" s="11">
        <v>1</v>
      </c>
      <c r="F125"/>
    </row>
    <row r="126" spans="1:7" x14ac:dyDescent="0.25">
      <c r="A126" t="s">
        <v>7215</v>
      </c>
      <c r="B126">
        <v>2019</v>
      </c>
      <c r="C126" t="s">
        <v>5556</v>
      </c>
      <c r="D126" t="s">
        <v>4042</v>
      </c>
      <c r="E126" s="11">
        <v>1</v>
      </c>
      <c r="F126"/>
    </row>
    <row r="127" spans="1:7" x14ac:dyDescent="0.25">
      <c r="A127" t="s">
        <v>7215</v>
      </c>
      <c r="B127">
        <v>2019</v>
      </c>
      <c r="C127" t="s">
        <v>5580</v>
      </c>
      <c r="D127" t="s">
        <v>7218</v>
      </c>
      <c r="E127" s="11">
        <v>1</v>
      </c>
      <c r="F127"/>
    </row>
    <row r="128" spans="1:7" x14ac:dyDescent="0.25">
      <c r="A128" s="9" t="s">
        <v>7219</v>
      </c>
      <c r="B128" s="9"/>
      <c r="C128" s="9"/>
      <c r="D128" s="9"/>
      <c r="E128" s="12">
        <v>10</v>
      </c>
      <c r="F128"/>
    </row>
    <row r="129" spans="1:7" x14ac:dyDescent="0.25">
      <c r="A129" t="s">
        <v>3455</v>
      </c>
      <c r="B129">
        <v>2017</v>
      </c>
      <c r="C129" t="s">
        <v>1952</v>
      </c>
      <c r="D129" t="s">
        <v>1493</v>
      </c>
      <c r="E129" s="11">
        <v>1</v>
      </c>
      <c r="F129"/>
    </row>
    <row r="130" spans="1:7" x14ac:dyDescent="0.25">
      <c r="A130" s="9" t="s">
        <v>7231</v>
      </c>
      <c r="B130" s="9"/>
      <c r="C130" s="9"/>
      <c r="D130" s="9"/>
      <c r="E130" s="12">
        <v>1</v>
      </c>
      <c r="F130"/>
    </row>
    <row r="131" spans="1:7" x14ac:dyDescent="0.25">
      <c r="A131" t="s">
        <v>7233</v>
      </c>
      <c r="B131">
        <v>2019</v>
      </c>
      <c r="C131">
        <v>46</v>
      </c>
      <c r="D131" t="s">
        <v>7234</v>
      </c>
      <c r="E131" s="11">
        <v>1</v>
      </c>
      <c r="F131"/>
    </row>
    <row r="132" spans="1:7" x14ac:dyDescent="0.25">
      <c r="A132" t="s">
        <v>7233</v>
      </c>
      <c r="B132">
        <v>2019</v>
      </c>
      <c r="C132" t="s">
        <v>5226</v>
      </c>
      <c r="D132" t="s">
        <v>7235</v>
      </c>
      <c r="E132" s="11">
        <v>1</v>
      </c>
      <c r="F132"/>
    </row>
    <row r="133" spans="1:7" x14ac:dyDescent="0.25">
      <c r="A133" s="9" t="s">
        <v>7236</v>
      </c>
      <c r="B133" s="9"/>
      <c r="C133" s="9"/>
      <c r="D133" s="9"/>
      <c r="E133" s="12">
        <v>2</v>
      </c>
      <c r="F133"/>
      <c r="G133" s="11"/>
    </row>
    <row r="134" spans="1:7" x14ac:dyDescent="0.25">
      <c r="A134" t="s">
        <v>3456</v>
      </c>
      <c r="B134">
        <v>2018</v>
      </c>
      <c r="C134">
        <v>220</v>
      </c>
      <c r="D134" t="s">
        <v>2678</v>
      </c>
      <c r="E134" s="11">
        <v>1</v>
      </c>
      <c r="F134"/>
    </row>
    <row r="135" spans="1:7" x14ac:dyDescent="0.25">
      <c r="A135" t="s">
        <v>3456</v>
      </c>
      <c r="B135">
        <v>2018</v>
      </c>
      <c r="C135">
        <v>234</v>
      </c>
      <c r="D135" t="s">
        <v>567</v>
      </c>
      <c r="E135" s="11">
        <v>1</v>
      </c>
      <c r="F135"/>
    </row>
    <row r="136" spans="1:7" x14ac:dyDescent="0.25">
      <c r="A136" t="s">
        <v>3456</v>
      </c>
      <c r="B136">
        <v>2018</v>
      </c>
      <c r="C136">
        <v>234</v>
      </c>
      <c r="D136" t="s">
        <v>3597</v>
      </c>
      <c r="E136" s="11">
        <v>1</v>
      </c>
      <c r="F136"/>
    </row>
    <row r="137" spans="1:7" x14ac:dyDescent="0.25">
      <c r="A137" t="s">
        <v>3456</v>
      </c>
      <c r="B137">
        <v>2018</v>
      </c>
      <c r="C137">
        <v>65</v>
      </c>
      <c r="D137" t="s">
        <v>2554</v>
      </c>
      <c r="E137" s="11">
        <v>1</v>
      </c>
      <c r="F137"/>
    </row>
    <row r="138" spans="1:7" x14ac:dyDescent="0.25">
      <c r="A138" t="s">
        <v>3456</v>
      </c>
      <c r="B138">
        <v>2018</v>
      </c>
      <c r="C138" t="s">
        <v>4155</v>
      </c>
      <c r="D138" t="s">
        <v>2562</v>
      </c>
      <c r="E138" s="11">
        <v>1</v>
      </c>
      <c r="F138"/>
    </row>
    <row r="139" spans="1:7" x14ac:dyDescent="0.25">
      <c r="A139" s="9" t="s">
        <v>5626</v>
      </c>
      <c r="B139" s="9"/>
      <c r="C139" s="9"/>
      <c r="D139" s="9"/>
      <c r="E139" s="12">
        <v>5</v>
      </c>
      <c r="F139"/>
    </row>
    <row r="140" spans="1:7" x14ac:dyDescent="0.25">
      <c r="A140" t="s">
        <v>7243</v>
      </c>
      <c r="B140">
        <v>2019</v>
      </c>
      <c r="C140" t="s">
        <v>1452</v>
      </c>
      <c r="D140" t="s">
        <v>1493</v>
      </c>
      <c r="E140" s="11">
        <v>1</v>
      </c>
      <c r="F140"/>
    </row>
    <row r="141" spans="1:7" x14ac:dyDescent="0.25">
      <c r="A141" s="9" t="s">
        <v>7244</v>
      </c>
      <c r="B141" s="9"/>
      <c r="C141" s="9"/>
      <c r="D141" s="9"/>
      <c r="E141" s="12">
        <v>1</v>
      </c>
      <c r="F141"/>
    </row>
    <row r="142" spans="1:7" x14ac:dyDescent="0.25">
      <c r="A142" t="s">
        <v>7245</v>
      </c>
      <c r="B142">
        <v>2019</v>
      </c>
      <c r="C142" t="s">
        <v>1105</v>
      </c>
      <c r="D142" t="s">
        <v>1493</v>
      </c>
      <c r="E142" s="11">
        <v>1</v>
      </c>
      <c r="F142"/>
    </row>
    <row r="143" spans="1:7" x14ac:dyDescent="0.25">
      <c r="A143" s="9" t="s">
        <v>7246</v>
      </c>
      <c r="B143" s="9"/>
      <c r="C143" s="9"/>
      <c r="D143" s="9"/>
      <c r="E143" s="12">
        <v>1</v>
      </c>
      <c r="F143"/>
      <c r="G143" s="11"/>
    </row>
    <row r="144" spans="1:7" x14ac:dyDescent="0.25">
      <c r="A144" t="s">
        <v>2556</v>
      </c>
      <c r="B144">
        <v>2016</v>
      </c>
      <c r="C144" t="s">
        <v>1996</v>
      </c>
      <c r="D144" t="s">
        <v>1493</v>
      </c>
      <c r="E144" s="11">
        <v>1</v>
      </c>
      <c r="F144"/>
    </row>
    <row r="145" spans="1:7" x14ac:dyDescent="0.25">
      <c r="A145" s="9" t="s">
        <v>7247</v>
      </c>
      <c r="B145" s="9"/>
      <c r="C145" s="9"/>
      <c r="D145" s="9"/>
      <c r="E145" s="12">
        <v>1</v>
      </c>
      <c r="F145"/>
    </row>
    <row r="146" spans="1:7" x14ac:dyDescent="0.25">
      <c r="A146" t="s">
        <v>4026</v>
      </c>
      <c r="B146">
        <v>2018</v>
      </c>
      <c r="C146" t="s">
        <v>3966</v>
      </c>
      <c r="D146" t="s">
        <v>1493</v>
      </c>
      <c r="E146" s="11">
        <v>1</v>
      </c>
      <c r="F146"/>
    </row>
    <row r="147" spans="1:7" x14ac:dyDescent="0.25">
      <c r="A147" s="9" t="s">
        <v>7248</v>
      </c>
      <c r="B147" s="9"/>
      <c r="C147" s="9"/>
      <c r="D147" s="9"/>
      <c r="E147" s="12">
        <v>1</v>
      </c>
      <c r="F147"/>
    </row>
    <row r="148" spans="1:7" x14ac:dyDescent="0.25">
      <c r="A148" t="s">
        <v>3598</v>
      </c>
      <c r="B148">
        <v>2018</v>
      </c>
      <c r="C148">
        <v>31</v>
      </c>
      <c r="D148" t="s">
        <v>568</v>
      </c>
      <c r="E148" s="11">
        <v>1</v>
      </c>
      <c r="F148"/>
    </row>
    <row r="149" spans="1:7" x14ac:dyDescent="0.25">
      <c r="A149" t="s">
        <v>3598</v>
      </c>
      <c r="B149">
        <v>2018</v>
      </c>
      <c r="C149">
        <v>31</v>
      </c>
      <c r="D149" t="s">
        <v>2557</v>
      </c>
      <c r="E149" s="11">
        <v>1</v>
      </c>
      <c r="F149"/>
      <c r="G149" s="11"/>
    </row>
    <row r="150" spans="1:7" x14ac:dyDescent="0.25">
      <c r="A150" t="s">
        <v>3598</v>
      </c>
      <c r="B150">
        <v>2018</v>
      </c>
      <c r="C150">
        <v>75</v>
      </c>
      <c r="D150" t="s">
        <v>684</v>
      </c>
      <c r="E150" s="11">
        <v>1</v>
      </c>
      <c r="F150"/>
    </row>
    <row r="151" spans="1:7" x14ac:dyDescent="0.25">
      <c r="A151" t="s">
        <v>3598</v>
      </c>
      <c r="B151">
        <v>2018</v>
      </c>
      <c r="C151">
        <v>101</v>
      </c>
      <c r="D151" t="s">
        <v>2559</v>
      </c>
      <c r="E151" s="11">
        <v>1</v>
      </c>
      <c r="F151"/>
    </row>
    <row r="152" spans="1:7" x14ac:dyDescent="0.25">
      <c r="A152" t="s">
        <v>3598</v>
      </c>
      <c r="B152">
        <v>2018</v>
      </c>
      <c r="C152">
        <v>305</v>
      </c>
      <c r="D152" t="s">
        <v>567</v>
      </c>
      <c r="E152" s="11">
        <v>1</v>
      </c>
      <c r="F152"/>
    </row>
    <row r="153" spans="1:7" x14ac:dyDescent="0.25">
      <c r="A153" t="s">
        <v>3598</v>
      </c>
      <c r="B153">
        <v>2018</v>
      </c>
      <c r="C153">
        <v>14</v>
      </c>
      <c r="D153" t="s">
        <v>2704</v>
      </c>
      <c r="E153" s="11">
        <v>1</v>
      </c>
      <c r="F153"/>
      <c r="G153" s="11"/>
    </row>
    <row r="154" spans="1:7" x14ac:dyDescent="0.25">
      <c r="A154" t="s">
        <v>3598</v>
      </c>
      <c r="B154">
        <v>2018</v>
      </c>
      <c r="C154">
        <v>277</v>
      </c>
      <c r="D154" t="s">
        <v>2678</v>
      </c>
      <c r="E154" s="11">
        <v>1</v>
      </c>
      <c r="F154"/>
    </row>
    <row r="155" spans="1:7" x14ac:dyDescent="0.25">
      <c r="A155" t="s">
        <v>3598</v>
      </c>
      <c r="B155">
        <v>2018</v>
      </c>
      <c r="C155">
        <v>282</v>
      </c>
      <c r="D155" t="s">
        <v>2554</v>
      </c>
      <c r="E155" s="11">
        <v>1</v>
      </c>
      <c r="F155"/>
    </row>
    <row r="156" spans="1:7" x14ac:dyDescent="0.25">
      <c r="A156" t="s">
        <v>3598</v>
      </c>
      <c r="B156">
        <v>2018</v>
      </c>
      <c r="C156" t="s">
        <v>4127</v>
      </c>
      <c r="D156" t="s">
        <v>4560</v>
      </c>
      <c r="E156" s="11">
        <v>1</v>
      </c>
      <c r="F156"/>
    </row>
    <row r="157" spans="1:7" x14ac:dyDescent="0.25">
      <c r="A157" s="9" t="s">
        <v>6717</v>
      </c>
      <c r="B157" s="9"/>
      <c r="C157" s="9"/>
      <c r="D157" s="9"/>
      <c r="E157" s="12">
        <v>9</v>
      </c>
      <c r="F157"/>
    </row>
    <row r="158" spans="1:7" x14ac:dyDescent="0.25">
      <c r="A158" t="s">
        <v>3750</v>
      </c>
      <c r="B158">
        <v>2018</v>
      </c>
      <c r="C158">
        <v>136</v>
      </c>
      <c r="D158" t="s">
        <v>2559</v>
      </c>
      <c r="E158" s="11">
        <v>1</v>
      </c>
      <c r="F158"/>
    </row>
    <row r="159" spans="1:7" x14ac:dyDescent="0.25">
      <c r="A159" t="s">
        <v>3750</v>
      </c>
      <c r="B159">
        <v>2018</v>
      </c>
      <c r="C159">
        <v>675</v>
      </c>
      <c r="D159" t="s">
        <v>567</v>
      </c>
      <c r="E159" s="11">
        <v>1</v>
      </c>
      <c r="F159"/>
    </row>
    <row r="160" spans="1:7" x14ac:dyDescent="0.25">
      <c r="A160" s="9" t="s">
        <v>7251</v>
      </c>
      <c r="B160" s="9"/>
      <c r="C160" s="9"/>
      <c r="D160" s="9"/>
      <c r="E160" s="12">
        <v>2</v>
      </c>
      <c r="F160"/>
      <c r="G160" s="11"/>
    </row>
    <row r="161" spans="1:7" x14ac:dyDescent="0.25">
      <c r="A161" t="s">
        <v>1494</v>
      </c>
      <c r="B161">
        <v>2015</v>
      </c>
      <c r="C161" t="s">
        <v>1444</v>
      </c>
      <c r="D161" t="s">
        <v>1493</v>
      </c>
      <c r="E161" s="11">
        <v>1</v>
      </c>
      <c r="F161"/>
    </row>
    <row r="162" spans="1:7" x14ac:dyDescent="0.25">
      <c r="A162" s="9" t="s">
        <v>7252</v>
      </c>
      <c r="B162" s="9"/>
      <c r="C162" s="9"/>
      <c r="D162" s="9"/>
      <c r="E162" s="12">
        <v>1</v>
      </c>
      <c r="F162"/>
      <c r="G162" s="11"/>
    </row>
    <row r="163" spans="1:7" x14ac:dyDescent="0.25">
      <c r="A163" t="s">
        <v>7253</v>
      </c>
      <c r="B163">
        <v>2019</v>
      </c>
      <c r="C163">
        <v>31</v>
      </c>
      <c r="D163" t="s">
        <v>684</v>
      </c>
      <c r="E163" s="11">
        <v>1</v>
      </c>
      <c r="F163"/>
    </row>
    <row r="164" spans="1:7" x14ac:dyDescent="0.25">
      <c r="A164" t="s">
        <v>7253</v>
      </c>
      <c r="B164">
        <v>2019</v>
      </c>
      <c r="C164">
        <v>78</v>
      </c>
      <c r="D164" t="s">
        <v>567</v>
      </c>
      <c r="E164" s="11">
        <v>1</v>
      </c>
      <c r="F164"/>
      <c r="G164" s="11"/>
    </row>
    <row r="165" spans="1:7" x14ac:dyDescent="0.25">
      <c r="A165" s="9" t="s">
        <v>7254</v>
      </c>
      <c r="B165" s="9"/>
      <c r="C165" s="9"/>
      <c r="D165" s="9"/>
      <c r="E165" s="12">
        <v>2</v>
      </c>
      <c r="F165"/>
    </row>
    <row r="166" spans="1:7" x14ac:dyDescent="0.25">
      <c r="A166" t="s">
        <v>27</v>
      </c>
      <c r="B166">
        <v>2017</v>
      </c>
      <c r="C166">
        <v>41</v>
      </c>
      <c r="D166" t="s">
        <v>684</v>
      </c>
      <c r="E166" s="11">
        <v>1</v>
      </c>
      <c r="F166"/>
      <c r="G166" s="11"/>
    </row>
    <row r="167" spans="1:7" x14ac:dyDescent="0.25">
      <c r="A167" t="s">
        <v>27</v>
      </c>
      <c r="B167">
        <v>2017</v>
      </c>
      <c r="C167">
        <v>168</v>
      </c>
      <c r="D167" t="s">
        <v>2554</v>
      </c>
      <c r="E167" s="11">
        <v>1</v>
      </c>
      <c r="F167"/>
    </row>
    <row r="168" spans="1:7" x14ac:dyDescent="0.25">
      <c r="A168" t="s">
        <v>27</v>
      </c>
      <c r="B168">
        <v>2017</v>
      </c>
      <c r="C168">
        <v>255</v>
      </c>
      <c r="D168" t="s">
        <v>567</v>
      </c>
      <c r="E168" s="11">
        <v>1</v>
      </c>
      <c r="F168"/>
      <c r="G168" s="11"/>
    </row>
    <row r="169" spans="1:7" x14ac:dyDescent="0.25">
      <c r="A169" t="s">
        <v>27</v>
      </c>
      <c r="B169">
        <v>2017</v>
      </c>
      <c r="C169">
        <v>44</v>
      </c>
      <c r="D169" t="s">
        <v>2557</v>
      </c>
      <c r="E169" s="11">
        <v>1</v>
      </c>
      <c r="F169"/>
      <c r="G169" s="11"/>
    </row>
    <row r="170" spans="1:7" x14ac:dyDescent="0.25">
      <c r="A170" t="s">
        <v>27</v>
      </c>
      <c r="B170">
        <v>2017</v>
      </c>
      <c r="C170">
        <v>153</v>
      </c>
      <c r="D170" t="s">
        <v>2558</v>
      </c>
      <c r="E170" s="11">
        <v>1</v>
      </c>
      <c r="F170"/>
    </row>
    <row r="171" spans="1:7" x14ac:dyDescent="0.25">
      <c r="A171" t="s">
        <v>27</v>
      </c>
      <c r="B171">
        <v>2017</v>
      </c>
      <c r="C171">
        <v>68</v>
      </c>
      <c r="D171" t="s">
        <v>2559</v>
      </c>
      <c r="E171" s="11">
        <v>1</v>
      </c>
      <c r="F171"/>
      <c r="G171" s="11"/>
    </row>
    <row r="172" spans="1:7" x14ac:dyDescent="0.25">
      <c r="A172" t="s">
        <v>27</v>
      </c>
      <c r="B172">
        <v>2017</v>
      </c>
      <c r="C172" t="s">
        <v>1180</v>
      </c>
      <c r="D172" t="s">
        <v>1493</v>
      </c>
      <c r="E172" s="11">
        <v>1</v>
      </c>
      <c r="F172"/>
    </row>
    <row r="173" spans="1:7" x14ac:dyDescent="0.25">
      <c r="A173" t="s">
        <v>27</v>
      </c>
      <c r="B173">
        <v>2017</v>
      </c>
      <c r="C173" t="s">
        <v>1415</v>
      </c>
      <c r="D173" t="s">
        <v>2560</v>
      </c>
      <c r="E173" s="11">
        <v>1</v>
      </c>
      <c r="F173"/>
      <c r="G173" s="11"/>
    </row>
    <row r="174" spans="1:7" x14ac:dyDescent="0.25">
      <c r="A174" t="s">
        <v>27</v>
      </c>
      <c r="B174">
        <v>2017</v>
      </c>
      <c r="C174" t="s">
        <v>2248</v>
      </c>
      <c r="D174" t="s">
        <v>2561</v>
      </c>
      <c r="E174" s="11">
        <v>1</v>
      </c>
      <c r="F174"/>
      <c r="G174" s="11"/>
    </row>
    <row r="175" spans="1:7" x14ac:dyDescent="0.25">
      <c r="A175" t="s">
        <v>27</v>
      </c>
      <c r="B175">
        <v>2017</v>
      </c>
      <c r="C175" t="s">
        <v>2328</v>
      </c>
      <c r="D175" t="s">
        <v>3587</v>
      </c>
      <c r="E175" s="11">
        <v>1</v>
      </c>
      <c r="F175"/>
    </row>
    <row r="176" spans="1:7" x14ac:dyDescent="0.25">
      <c r="A176" t="s">
        <v>27</v>
      </c>
      <c r="B176">
        <v>2017</v>
      </c>
      <c r="C176" t="s">
        <v>2522</v>
      </c>
      <c r="D176" t="s">
        <v>2562</v>
      </c>
      <c r="E176" s="11">
        <v>1</v>
      </c>
      <c r="F176"/>
    </row>
    <row r="177" spans="1:7" x14ac:dyDescent="0.25">
      <c r="A177" t="s">
        <v>27</v>
      </c>
      <c r="B177">
        <v>2017</v>
      </c>
      <c r="C177" t="s">
        <v>2812</v>
      </c>
      <c r="D177" t="s">
        <v>3400</v>
      </c>
      <c r="E177" s="11">
        <v>1</v>
      </c>
      <c r="F177"/>
    </row>
    <row r="178" spans="1:7" x14ac:dyDescent="0.25">
      <c r="A178" s="9" t="s">
        <v>7255</v>
      </c>
      <c r="B178" s="9"/>
      <c r="C178" s="9"/>
      <c r="D178" s="9"/>
      <c r="E178" s="12">
        <v>12</v>
      </c>
      <c r="F178"/>
      <c r="G178" s="11"/>
    </row>
    <row r="179" spans="1:7" x14ac:dyDescent="0.25">
      <c r="A179" t="s">
        <v>7256</v>
      </c>
      <c r="B179">
        <v>2019</v>
      </c>
      <c r="C179">
        <v>244</v>
      </c>
      <c r="D179" t="s">
        <v>2564</v>
      </c>
      <c r="E179" s="11">
        <v>1</v>
      </c>
      <c r="F179"/>
    </row>
    <row r="180" spans="1:7" x14ac:dyDescent="0.25">
      <c r="A180" s="9" t="s">
        <v>7257</v>
      </c>
      <c r="B180" s="9"/>
      <c r="C180" s="9"/>
      <c r="D180" s="9"/>
      <c r="E180" s="12">
        <v>1</v>
      </c>
      <c r="F180"/>
      <c r="G180" s="11"/>
    </row>
    <row r="181" spans="1:7" x14ac:dyDescent="0.25">
      <c r="A181" t="s">
        <v>2563</v>
      </c>
      <c r="B181">
        <v>2017</v>
      </c>
      <c r="C181">
        <v>267</v>
      </c>
      <c r="D181" t="s">
        <v>2564</v>
      </c>
      <c r="E181" s="11">
        <v>1</v>
      </c>
      <c r="F181"/>
    </row>
    <row r="182" spans="1:7" x14ac:dyDescent="0.25">
      <c r="A182" s="9" t="s">
        <v>7258</v>
      </c>
      <c r="B182" s="9"/>
      <c r="C182" s="9"/>
      <c r="D182" s="9"/>
      <c r="E182" s="12">
        <v>1</v>
      </c>
      <c r="F182"/>
      <c r="G182" s="11"/>
    </row>
    <row r="183" spans="1:7" x14ac:dyDescent="0.25">
      <c r="A183" t="s">
        <v>29</v>
      </c>
      <c r="B183">
        <v>2010</v>
      </c>
      <c r="C183" t="s">
        <v>1588</v>
      </c>
      <c r="D183" t="s">
        <v>5916</v>
      </c>
      <c r="E183" s="11">
        <v>1</v>
      </c>
      <c r="F183"/>
      <c r="G183" s="11"/>
    </row>
    <row r="184" spans="1:7" x14ac:dyDescent="0.25">
      <c r="A184" t="s">
        <v>29</v>
      </c>
      <c r="B184">
        <v>2013</v>
      </c>
      <c r="C184" t="s">
        <v>1190</v>
      </c>
      <c r="D184" t="s">
        <v>1493</v>
      </c>
      <c r="E184" s="11">
        <v>1</v>
      </c>
      <c r="F184"/>
    </row>
    <row r="185" spans="1:7" x14ac:dyDescent="0.25">
      <c r="A185" s="9" t="s">
        <v>6697</v>
      </c>
      <c r="B185" s="9"/>
      <c r="C185" s="9"/>
      <c r="D185" s="9"/>
      <c r="E185" s="12">
        <v>2</v>
      </c>
      <c r="F185"/>
    </row>
    <row r="186" spans="1:7" x14ac:dyDescent="0.25">
      <c r="A186" t="s">
        <v>2565</v>
      </c>
      <c r="B186">
        <v>2016</v>
      </c>
      <c r="C186">
        <v>170</v>
      </c>
      <c r="D186" t="s">
        <v>2564</v>
      </c>
      <c r="E186" s="11">
        <v>1</v>
      </c>
      <c r="F186"/>
    </row>
    <row r="187" spans="1:7" x14ac:dyDescent="0.25">
      <c r="A187" s="9" t="s">
        <v>7262</v>
      </c>
      <c r="B187" s="9"/>
      <c r="C187" s="9"/>
      <c r="D187" s="9"/>
      <c r="E187" s="12">
        <v>1</v>
      </c>
      <c r="F187"/>
    </row>
    <row r="188" spans="1:7" x14ac:dyDescent="0.25">
      <c r="A188" t="s">
        <v>2566</v>
      </c>
      <c r="B188">
        <v>2016</v>
      </c>
      <c r="C188">
        <v>603</v>
      </c>
      <c r="D188" t="s">
        <v>567</v>
      </c>
      <c r="E188" s="11">
        <v>1</v>
      </c>
      <c r="F188"/>
      <c r="G188" s="11"/>
    </row>
    <row r="189" spans="1:7" x14ac:dyDescent="0.25">
      <c r="A189" s="9" t="s">
        <v>7268</v>
      </c>
      <c r="B189" s="9"/>
      <c r="C189" s="9"/>
      <c r="D189" s="9"/>
      <c r="E189" s="12">
        <v>1</v>
      </c>
      <c r="F189"/>
    </row>
    <row r="190" spans="1:7" x14ac:dyDescent="0.25">
      <c r="A190" t="s">
        <v>7269</v>
      </c>
      <c r="B190">
        <v>2019</v>
      </c>
      <c r="C190" t="s">
        <v>1899</v>
      </c>
      <c r="D190" t="s">
        <v>1493</v>
      </c>
      <c r="E190" s="11">
        <v>1</v>
      </c>
      <c r="F190"/>
    </row>
    <row r="191" spans="1:7" x14ac:dyDescent="0.25">
      <c r="A191" s="9" t="s">
        <v>7270</v>
      </c>
      <c r="B191" s="9"/>
      <c r="C191" s="9"/>
      <c r="D191" s="9"/>
      <c r="E191" s="12">
        <v>1</v>
      </c>
      <c r="F191"/>
      <c r="G191" s="11"/>
    </row>
    <row r="192" spans="1:7" x14ac:dyDescent="0.25">
      <c r="A192" t="s">
        <v>2567</v>
      </c>
      <c r="B192">
        <v>2017</v>
      </c>
      <c r="C192">
        <v>63</v>
      </c>
      <c r="D192" t="s">
        <v>2557</v>
      </c>
      <c r="E192" s="11">
        <v>1</v>
      </c>
      <c r="F192"/>
    </row>
    <row r="193" spans="1:7" x14ac:dyDescent="0.25">
      <c r="A193" t="s">
        <v>2567</v>
      </c>
      <c r="B193">
        <v>2017</v>
      </c>
      <c r="C193">
        <v>124</v>
      </c>
      <c r="D193" t="s">
        <v>2559</v>
      </c>
      <c r="E193" s="11">
        <v>1</v>
      </c>
      <c r="F193"/>
      <c r="G193" s="11"/>
    </row>
    <row r="194" spans="1:7" x14ac:dyDescent="0.25">
      <c r="A194" t="s">
        <v>2567</v>
      </c>
      <c r="B194">
        <v>2017</v>
      </c>
      <c r="C194" t="s">
        <v>1424</v>
      </c>
      <c r="D194" t="s">
        <v>1493</v>
      </c>
      <c r="E194" s="11">
        <v>1</v>
      </c>
      <c r="F194"/>
    </row>
    <row r="195" spans="1:7" x14ac:dyDescent="0.25">
      <c r="A195" t="s">
        <v>2567</v>
      </c>
      <c r="B195">
        <v>2017</v>
      </c>
      <c r="C195" t="s">
        <v>1425</v>
      </c>
      <c r="D195" t="s">
        <v>1493</v>
      </c>
      <c r="E195" s="11">
        <v>1</v>
      </c>
      <c r="F195"/>
      <c r="G195" s="11"/>
    </row>
    <row r="196" spans="1:7" x14ac:dyDescent="0.25">
      <c r="A196" t="s">
        <v>2567</v>
      </c>
      <c r="B196">
        <v>2017</v>
      </c>
      <c r="C196" t="s">
        <v>2484</v>
      </c>
      <c r="D196" t="s">
        <v>2562</v>
      </c>
      <c r="E196" s="11">
        <v>1</v>
      </c>
      <c r="F196"/>
      <c r="G196" s="11"/>
    </row>
    <row r="197" spans="1:7" x14ac:dyDescent="0.25">
      <c r="A197" t="s">
        <v>2567</v>
      </c>
      <c r="B197">
        <v>2018</v>
      </c>
      <c r="C197">
        <v>54</v>
      </c>
      <c r="D197" t="s">
        <v>2559</v>
      </c>
      <c r="E197" s="11">
        <v>1</v>
      </c>
      <c r="F197"/>
    </row>
    <row r="198" spans="1:7" x14ac:dyDescent="0.25">
      <c r="A198" s="9" t="s">
        <v>7271</v>
      </c>
      <c r="B198" s="9"/>
      <c r="C198" s="9"/>
      <c r="D198" s="9"/>
      <c r="E198" s="12">
        <v>6</v>
      </c>
      <c r="F198"/>
      <c r="G198" s="11"/>
    </row>
    <row r="199" spans="1:7" x14ac:dyDescent="0.25">
      <c r="A199" t="s">
        <v>6343</v>
      </c>
      <c r="B199">
        <v>2018</v>
      </c>
      <c r="C199" t="s">
        <v>4331</v>
      </c>
      <c r="D199" t="s">
        <v>5916</v>
      </c>
      <c r="E199" s="11">
        <v>1</v>
      </c>
      <c r="F199"/>
    </row>
    <row r="200" spans="1:7" x14ac:dyDescent="0.25">
      <c r="A200" s="9" t="s">
        <v>7273</v>
      </c>
      <c r="B200" s="9"/>
      <c r="C200" s="9"/>
      <c r="D200" s="9"/>
      <c r="E200" s="12">
        <v>1</v>
      </c>
      <c r="F200"/>
    </row>
    <row r="201" spans="1:7" x14ac:dyDescent="0.25">
      <c r="A201" t="s">
        <v>2568</v>
      </c>
      <c r="B201">
        <v>2016</v>
      </c>
      <c r="C201">
        <v>27</v>
      </c>
      <c r="D201" t="s">
        <v>567</v>
      </c>
      <c r="E201" s="11">
        <v>1</v>
      </c>
      <c r="F201"/>
    </row>
    <row r="202" spans="1:7" x14ac:dyDescent="0.25">
      <c r="A202" s="9" t="s">
        <v>7274</v>
      </c>
      <c r="B202" s="9"/>
      <c r="C202" s="9"/>
      <c r="D202" s="9"/>
      <c r="E202" s="12">
        <v>1</v>
      </c>
      <c r="F202"/>
    </row>
    <row r="203" spans="1:7" x14ac:dyDescent="0.25">
      <c r="A203" t="s">
        <v>3457</v>
      </c>
      <c r="B203">
        <v>2017</v>
      </c>
      <c r="C203" t="s">
        <v>1160</v>
      </c>
      <c r="D203" t="s">
        <v>1493</v>
      </c>
      <c r="E203" s="11">
        <v>1</v>
      </c>
      <c r="F203"/>
      <c r="G203" s="11"/>
    </row>
    <row r="204" spans="1:7" x14ac:dyDescent="0.25">
      <c r="A204" s="9" t="s">
        <v>7275</v>
      </c>
      <c r="B204" s="9"/>
      <c r="C204" s="9"/>
      <c r="D204" s="9"/>
      <c r="E204" s="12">
        <v>1</v>
      </c>
      <c r="F204"/>
    </row>
    <row r="205" spans="1:7" x14ac:dyDescent="0.25">
      <c r="A205" t="s">
        <v>5430</v>
      </c>
      <c r="B205">
        <v>2019</v>
      </c>
      <c r="C205">
        <v>241</v>
      </c>
      <c r="D205" t="s">
        <v>568</v>
      </c>
      <c r="E205" s="11">
        <v>1</v>
      </c>
      <c r="F205"/>
      <c r="G205" s="11"/>
    </row>
    <row r="206" spans="1:7" x14ac:dyDescent="0.25">
      <c r="A206" t="s">
        <v>5430</v>
      </c>
      <c r="B206">
        <v>2019</v>
      </c>
      <c r="C206">
        <v>251</v>
      </c>
      <c r="D206" t="s">
        <v>2554</v>
      </c>
      <c r="E206" s="11">
        <v>1</v>
      </c>
      <c r="F206"/>
      <c r="G206" s="11"/>
    </row>
    <row r="207" spans="1:7" x14ac:dyDescent="0.25">
      <c r="A207" t="s">
        <v>5430</v>
      </c>
      <c r="B207">
        <v>2019</v>
      </c>
      <c r="C207">
        <v>24</v>
      </c>
      <c r="D207" t="s">
        <v>684</v>
      </c>
      <c r="E207" s="11">
        <v>1</v>
      </c>
      <c r="F207"/>
    </row>
    <row r="208" spans="1:7" x14ac:dyDescent="0.25">
      <c r="A208" t="s">
        <v>5430</v>
      </c>
      <c r="B208">
        <v>2019</v>
      </c>
      <c r="C208">
        <v>37</v>
      </c>
      <c r="D208" t="s">
        <v>2704</v>
      </c>
      <c r="E208" s="11">
        <v>1</v>
      </c>
      <c r="F208"/>
    </row>
    <row r="209" spans="1:7" x14ac:dyDescent="0.25">
      <c r="A209" t="s">
        <v>5430</v>
      </c>
      <c r="B209">
        <v>2019</v>
      </c>
      <c r="C209">
        <v>37</v>
      </c>
      <c r="D209" t="s">
        <v>6718</v>
      </c>
      <c r="E209" s="11">
        <v>1</v>
      </c>
      <c r="F209"/>
    </row>
    <row r="210" spans="1:7" x14ac:dyDescent="0.25">
      <c r="A210" t="s">
        <v>5430</v>
      </c>
      <c r="B210">
        <v>2019</v>
      </c>
      <c r="C210">
        <v>152</v>
      </c>
      <c r="D210" t="s">
        <v>2678</v>
      </c>
      <c r="E210" s="11">
        <v>1</v>
      </c>
      <c r="F210"/>
    </row>
    <row r="211" spans="1:7" x14ac:dyDescent="0.25">
      <c r="A211" t="s">
        <v>5430</v>
      </c>
      <c r="B211">
        <v>2019</v>
      </c>
      <c r="C211">
        <v>448</v>
      </c>
      <c r="D211" t="s">
        <v>567</v>
      </c>
      <c r="E211" s="11">
        <v>1</v>
      </c>
      <c r="F211"/>
      <c r="G211" s="11"/>
    </row>
    <row r="212" spans="1:7" x14ac:dyDescent="0.25">
      <c r="A212" s="9" t="s">
        <v>6719</v>
      </c>
      <c r="B212" s="9"/>
      <c r="C212" s="9"/>
      <c r="D212" s="9"/>
      <c r="E212" s="12">
        <v>7</v>
      </c>
      <c r="F212"/>
    </row>
    <row r="213" spans="1:7" x14ac:dyDescent="0.25">
      <c r="A213" t="s">
        <v>7276</v>
      </c>
      <c r="B213">
        <v>2019</v>
      </c>
      <c r="C213">
        <v>386</v>
      </c>
      <c r="D213" t="s">
        <v>2564</v>
      </c>
      <c r="E213" s="11">
        <v>1</v>
      </c>
      <c r="F213"/>
      <c r="G213" s="11"/>
    </row>
    <row r="214" spans="1:7" x14ac:dyDescent="0.25">
      <c r="A214" s="9" t="s">
        <v>7277</v>
      </c>
      <c r="B214" s="9"/>
      <c r="C214" s="9"/>
      <c r="D214" s="9"/>
      <c r="E214" s="12">
        <v>1</v>
      </c>
      <c r="F214"/>
      <c r="G214" s="11"/>
    </row>
    <row r="215" spans="1:7" x14ac:dyDescent="0.25">
      <c r="A215" t="s">
        <v>2569</v>
      </c>
      <c r="B215">
        <v>2017</v>
      </c>
      <c r="C215">
        <v>21</v>
      </c>
      <c r="D215" t="s">
        <v>2551</v>
      </c>
      <c r="E215" s="11">
        <v>1</v>
      </c>
      <c r="F215"/>
      <c r="G215" s="11"/>
    </row>
    <row r="216" spans="1:7" x14ac:dyDescent="0.25">
      <c r="A216" t="s">
        <v>2569</v>
      </c>
      <c r="B216">
        <v>2017</v>
      </c>
      <c r="C216">
        <v>215</v>
      </c>
      <c r="D216" t="s">
        <v>2554</v>
      </c>
      <c r="E216" s="11">
        <v>1</v>
      </c>
      <c r="F216"/>
    </row>
    <row r="217" spans="1:7" x14ac:dyDescent="0.25">
      <c r="A217" t="s">
        <v>2569</v>
      </c>
      <c r="B217">
        <v>2017</v>
      </c>
      <c r="C217">
        <v>43</v>
      </c>
      <c r="D217" t="s">
        <v>567</v>
      </c>
      <c r="E217" s="11">
        <v>1</v>
      </c>
      <c r="F217"/>
    </row>
    <row r="218" spans="1:7" x14ac:dyDescent="0.25">
      <c r="A218" t="s">
        <v>2569</v>
      </c>
      <c r="B218">
        <v>2017</v>
      </c>
      <c r="C218">
        <v>86</v>
      </c>
      <c r="D218" t="s">
        <v>684</v>
      </c>
      <c r="E218" s="11">
        <v>1</v>
      </c>
      <c r="F218"/>
    </row>
    <row r="219" spans="1:7" x14ac:dyDescent="0.25">
      <c r="A219" t="s">
        <v>2569</v>
      </c>
      <c r="B219">
        <v>2017</v>
      </c>
      <c r="C219" t="s">
        <v>1190</v>
      </c>
      <c r="D219" t="s">
        <v>1493</v>
      </c>
      <c r="E219" s="11">
        <v>1</v>
      </c>
      <c r="F219"/>
    </row>
    <row r="220" spans="1:7" x14ac:dyDescent="0.25">
      <c r="A220" t="s">
        <v>2569</v>
      </c>
      <c r="B220">
        <v>2017</v>
      </c>
      <c r="C220" t="s">
        <v>2513</v>
      </c>
      <c r="D220" t="s">
        <v>2562</v>
      </c>
      <c r="E220" s="11">
        <v>1</v>
      </c>
      <c r="F220"/>
    </row>
    <row r="221" spans="1:7" x14ac:dyDescent="0.25">
      <c r="A221" s="9" t="s">
        <v>7278</v>
      </c>
      <c r="B221" s="9"/>
      <c r="C221" s="9"/>
      <c r="D221" s="9"/>
      <c r="E221" s="12">
        <v>6</v>
      </c>
      <c r="F221"/>
    </row>
    <row r="222" spans="1:7" x14ac:dyDescent="0.25">
      <c r="A222" t="s">
        <v>4459</v>
      </c>
      <c r="B222">
        <v>2019</v>
      </c>
      <c r="C222">
        <v>684</v>
      </c>
      <c r="D222" t="s">
        <v>2564</v>
      </c>
      <c r="E222" s="11">
        <v>1</v>
      </c>
      <c r="F222"/>
      <c r="G222" s="11"/>
    </row>
    <row r="223" spans="1:7" x14ac:dyDescent="0.25">
      <c r="A223" t="s">
        <v>4459</v>
      </c>
      <c r="B223">
        <v>2019</v>
      </c>
      <c r="C223" t="s">
        <v>2890</v>
      </c>
      <c r="D223" t="s">
        <v>1493</v>
      </c>
      <c r="E223" s="11">
        <v>1</v>
      </c>
      <c r="F223"/>
    </row>
    <row r="224" spans="1:7" x14ac:dyDescent="0.25">
      <c r="A224" s="9" t="s">
        <v>7279</v>
      </c>
      <c r="B224" s="9"/>
      <c r="C224" s="9"/>
      <c r="D224" s="9"/>
      <c r="E224" s="12">
        <v>2</v>
      </c>
      <c r="F224"/>
    </row>
    <row r="225" spans="1:7" x14ac:dyDescent="0.25">
      <c r="A225" t="s">
        <v>5694</v>
      </c>
      <c r="B225">
        <v>2017</v>
      </c>
      <c r="C225" t="s">
        <v>4745</v>
      </c>
      <c r="D225" t="s">
        <v>7154</v>
      </c>
      <c r="E225" s="11">
        <v>1</v>
      </c>
      <c r="F225"/>
    </row>
    <row r="226" spans="1:7" x14ac:dyDescent="0.25">
      <c r="A226" s="9" t="s">
        <v>7280</v>
      </c>
      <c r="B226" s="9"/>
      <c r="C226" s="9"/>
      <c r="D226" s="9"/>
      <c r="E226" s="12">
        <v>1</v>
      </c>
      <c r="F226"/>
    </row>
    <row r="227" spans="1:7" x14ac:dyDescent="0.25">
      <c r="A227" t="s">
        <v>3458</v>
      </c>
      <c r="B227">
        <v>2018</v>
      </c>
      <c r="C227">
        <v>16</v>
      </c>
      <c r="D227" t="s">
        <v>2554</v>
      </c>
      <c r="E227" s="11">
        <v>1</v>
      </c>
      <c r="F227"/>
    </row>
    <row r="228" spans="1:7" x14ac:dyDescent="0.25">
      <c r="A228" t="s">
        <v>3458</v>
      </c>
      <c r="B228">
        <v>2018</v>
      </c>
      <c r="C228">
        <v>21</v>
      </c>
      <c r="D228" t="s">
        <v>567</v>
      </c>
      <c r="E228" s="11">
        <v>1</v>
      </c>
      <c r="F228"/>
    </row>
    <row r="229" spans="1:7" x14ac:dyDescent="0.25">
      <c r="A229" t="s">
        <v>3458</v>
      </c>
      <c r="B229">
        <v>2018</v>
      </c>
      <c r="C229">
        <v>40</v>
      </c>
      <c r="D229" t="s">
        <v>2704</v>
      </c>
      <c r="E229" s="11">
        <v>1</v>
      </c>
      <c r="F229"/>
    </row>
    <row r="230" spans="1:7" x14ac:dyDescent="0.25">
      <c r="A230" t="s">
        <v>3458</v>
      </c>
      <c r="B230">
        <v>2018</v>
      </c>
      <c r="C230">
        <v>42</v>
      </c>
      <c r="D230" t="s">
        <v>684</v>
      </c>
      <c r="E230" s="11">
        <v>1</v>
      </c>
      <c r="F230"/>
    </row>
    <row r="231" spans="1:7" x14ac:dyDescent="0.25">
      <c r="A231" t="s">
        <v>3458</v>
      </c>
      <c r="B231">
        <v>2018</v>
      </c>
      <c r="C231" t="s">
        <v>3202</v>
      </c>
      <c r="D231" t="s">
        <v>3599</v>
      </c>
      <c r="E231" s="11">
        <v>1</v>
      </c>
      <c r="F231"/>
      <c r="G231" s="11"/>
    </row>
    <row r="232" spans="1:7" x14ac:dyDescent="0.25">
      <c r="A232" s="9" t="s">
        <v>5628</v>
      </c>
      <c r="B232" s="9"/>
      <c r="C232" s="9"/>
      <c r="D232" s="9"/>
      <c r="E232" s="12">
        <v>5</v>
      </c>
      <c r="F232"/>
    </row>
    <row r="233" spans="1:7" x14ac:dyDescent="0.25">
      <c r="A233" t="s">
        <v>30</v>
      </c>
      <c r="B233">
        <v>2015</v>
      </c>
      <c r="C233">
        <v>315</v>
      </c>
      <c r="D233" t="s">
        <v>567</v>
      </c>
      <c r="E233" s="11">
        <v>1</v>
      </c>
      <c r="F233"/>
    </row>
    <row r="234" spans="1:7" x14ac:dyDescent="0.25">
      <c r="A234" s="9" t="s">
        <v>7283</v>
      </c>
      <c r="B234" s="9"/>
      <c r="C234" s="9"/>
      <c r="D234" s="9"/>
      <c r="E234" s="12">
        <v>1</v>
      </c>
      <c r="F234"/>
    </row>
    <row r="235" spans="1:7" x14ac:dyDescent="0.25">
      <c r="A235" t="s">
        <v>31</v>
      </c>
      <c r="B235">
        <v>1991</v>
      </c>
      <c r="C235">
        <v>4</v>
      </c>
      <c r="D235" t="s">
        <v>3591</v>
      </c>
      <c r="E235" s="11">
        <v>1</v>
      </c>
      <c r="F235"/>
    </row>
    <row r="236" spans="1:7" x14ac:dyDescent="0.25">
      <c r="A236" t="s">
        <v>31</v>
      </c>
      <c r="B236">
        <v>1991</v>
      </c>
      <c r="C236">
        <v>30</v>
      </c>
      <c r="D236" t="s">
        <v>3592</v>
      </c>
      <c r="E236" s="11">
        <v>1</v>
      </c>
      <c r="F236"/>
    </row>
    <row r="237" spans="1:7" x14ac:dyDescent="0.25">
      <c r="A237" t="s">
        <v>31</v>
      </c>
      <c r="B237">
        <v>1991</v>
      </c>
      <c r="C237">
        <v>96</v>
      </c>
      <c r="D237" t="s">
        <v>3600</v>
      </c>
      <c r="E237" s="11">
        <v>1</v>
      </c>
      <c r="F237"/>
    </row>
    <row r="238" spans="1:7" x14ac:dyDescent="0.25">
      <c r="A238" t="s">
        <v>31</v>
      </c>
      <c r="B238">
        <v>1991</v>
      </c>
      <c r="C238">
        <v>755</v>
      </c>
      <c r="D238" t="s">
        <v>3593</v>
      </c>
      <c r="E238" s="11">
        <v>1</v>
      </c>
      <c r="F238"/>
    </row>
    <row r="239" spans="1:7" x14ac:dyDescent="0.25">
      <c r="A239" t="s">
        <v>31</v>
      </c>
      <c r="B239">
        <v>1991</v>
      </c>
      <c r="C239">
        <v>702</v>
      </c>
      <c r="D239" t="s">
        <v>3593</v>
      </c>
      <c r="E239" s="11">
        <v>1</v>
      </c>
      <c r="F239"/>
    </row>
    <row r="240" spans="1:7" x14ac:dyDescent="0.25">
      <c r="A240" t="s">
        <v>31</v>
      </c>
      <c r="B240">
        <v>1991</v>
      </c>
      <c r="C240">
        <v>183</v>
      </c>
      <c r="D240" t="s">
        <v>684</v>
      </c>
      <c r="E240" s="11">
        <v>1</v>
      </c>
      <c r="F240"/>
    </row>
    <row r="241" spans="1:6" x14ac:dyDescent="0.25">
      <c r="A241" t="s">
        <v>31</v>
      </c>
      <c r="B241">
        <v>1991</v>
      </c>
      <c r="C241" t="s">
        <v>715</v>
      </c>
      <c r="D241" t="s">
        <v>3596</v>
      </c>
      <c r="E241" s="11">
        <v>1</v>
      </c>
      <c r="F241"/>
    </row>
    <row r="242" spans="1:6" x14ac:dyDescent="0.25">
      <c r="A242" s="9" t="s">
        <v>7287</v>
      </c>
      <c r="B242" s="9"/>
      <c r="C242" s="9"/>
      <c r="D242" s="9"/>
      <c r="E242" s="12">
        <v>7</v>
      </c>
      <c r="F242"/>
    </row>
    <row r="243" spans="1:6" x14ac:dyDescent="0.25">
      <c r="A243" t="s">
        <v>6347</v>
      </c>
      <c r="B243">
        <v>2018</v>
      </c>
      <c r="C243" t="s">
        <v>4345</v>
      </c>
      <c r="D243" t="s">
        <v>5916</v>
      </c>
      <c r="E243" s="11">
        <v>1</v>
      </c>
      <c r="F243"/>
    </row>
    <row r="244" spans="1:6" x14ac:dyDescent="0.25">
      <c r="A244" s="9" t="s">
        <v>7288</v>
      </c>
      <c r="B244" s="9"/>
      <c r="C244" s="9"/>
      <c r="D244" s="9"/>
      <c r="E244" s="12">
        <v>1</v>
      </c>
      <c r="F244"/>
    </row>
    <row r="245" spans="1:6" x14ac:dyDescent="0.25">
      <c r="A245" t="s">
        <v>3601</v>
      </c>
      <c r="B245">
        <v>2018</v>
      </c>
      <c r="C245">
        <v>57</v>
      </c>
      <c r="D245" t="s">
        <v>684</v>
      </c>
      <c r="E245" s="11">
        <v>1</v>
      </c>
      <c r="F245"/>
    </row>
    <row r="246" spans="1:6" x14ac:dyDescent="0.25">
      <c r="A246" t="s">
        <v>3601</v>
      </c>
      <c r="B246">
        <v>2018</v>
      </c>
      <c r="C246">
        <v>136</v>
      </c>
      <c r="D246" t="s">
        <v>2718</v>
      </c>
      <c r="E246" s="11">
        <v>1</v>
      </c>
      <c r="F246"/>
    </row>
    <row r="247" spans="1:6" x14ac:dyDescent="0.25">
      <c r="A247" t="s">
        <v>3601</v>
      </c>
      <c r="B247">
        <v>2018</v>
      </c>
      <c r="C247">
        <v>69</v>
      </c>
      <c r="D247" t="s">
        <v>2603</v>
      </c>
      <c r="E247" s="11">
        <v>1</v>
      </c>
      <c r="F247"/>
    </row>
    <row r="248" spans="1:6" x14ac:dyDescent="0.25">
      <c r="A248" t="s">
        <v>3601</v>
      </c>
      <c r="B248">
        <v>2018</v>
      </c>
      <c r="C248">
        <v>173</v>
      </c>
      <c r="D248" t="s">
        <v>1503</v>
      </c>
      <c r="E248" s="11">
        <v>1</v>
      </c>
      <c r="F248"/>
    </row>
    <row r="249" spans="1:6" x14ac:dyDescent="0.25">
      <c r="A249" t="s">
        <v>3601</v>
      </c>
      <c r="B249">
        <v>2018</v>
      </c>
      <c r="C249">
        <v>54</v>
      </c>
      <c r="D249" t="s">
        <v>2704</v>
      </c>
      <c r="E249" s="11">
        <v>1</v>
      </c>
      <c r="F249"/>
    </row>
    <row r="250" spans="1:6" x14ac:dyDescent="0.25">
      <c r="A250" t="s">
        <v>3601</v>
      </c>
      <c r="B250">
        <v>2018</v>
      </c>
      <c r="C250">
        <v>54</v>
      </c>
      <c r="D250" t="s">
        <v>2699</v>
      </c>
      <c r="E250" s="11">
        <v>1</v>
      </c>
      <c r="F250"/>
    </row>
    <row r="251" spans="1:6" x14ac:dyDescent="0.25">
      <c r="A251" t="s">
        <v>3601</v>
      </c>
      <c r="B251">
        <v>2018</v>
      </c>
      <c r="C251">
        <v>86</v>
      </c>
      <c r="D251" t="s">
        <v>2559</v>
      </c>
      <c r="E251" s="11">
        <v>1</v>
      </c>
      <c r="F251"/>
    </row>
    <row r="252" spans="1:6" x14ac:dyDescent="0.25">
      <c r="A252" t="s">
        <v>3601</v>
      </c>
      <c r="B252">
        <v>2018</v>
      </c>
      <c r="C252">
        <v>247</v>
      </c>
      <c r="D252" t="s">
        <v>567</v>
      </c>
      <c r="E252" s="11">
        <v>1</v>
      </c>
      <c r="F252"/>
    </row>
    <row r="253" spans="1:6" x14ac:dyDescent="0.25">
      <c r="A253" t="s">
        <v>3601</v>
      </c>
      <c r="B253">
        <v>2018</v>
      </c>
      <c r="C253" t="s">
        <v>1200</v>
      </c>
      <c r="D253" t="s">
        <v>1493</v>
      </c>
      <c r="E253" s="11">
        <v>1</v>
      </c>
      <c r="F253"/>
    </row>
    <row r="254" spans="1:6" x14ac:dyDescent="0.25">
      <c r="A254" t="s">
        <v>3601</v>
      </c>
      <c r="B254">
        <v>2018</v>
      </c>
      <c r="C254" t="s">
        <v>3198</v>
      </c>
      <c r="D254" t="s">
        <v>3599</v>
      </c>
      <c r="E254" s="11">
        <v>1</v>
      </c>
      <c r="F254"/>
    </row>
    <row r="255" spans="1:6" x14ac:dyDescent="0.25">
      <c r="A255" t="s">
        <v>3601</v>
      </c>
      <c r="B255">
        <v>2018</v>
      </c>
      <c r="C255" t="s">
        <v>3298</v>
      </c>
      <c r="D255" t="s">
        <v>3602</v>
      </c>
      <c r="E255" s="11">
        <v>1</v>
      </c>
      <c r="F255"/>
    </row>
    <row r="256" spans="1:6" x14ac:dyDescent="0.25">
      <c r="A256" s="9" t="s">
        <v>6720</v>
      </c>
      <c r="B256" s="9"/>
      <c r="C256" s="9"/>
      <c r="D256" s="9"/>
      <c r="E256" s="12">
        <v>11</v>
      </c>
      <c r="F256"/>
    </row>
    <row r="257" spans="1:6" x14ac:dyDescent="0.25">
      <c r="A257" t="s">
        <v>2570</v>
      </c>
      <c r="B257">
        <v>2016</v>
      </c>
      <c r="C257" t="s">
        <v>1907</v>
      </c>
      <c r="D257" t="s">
        <v>1493</v>
      </c>
      <c r="E257" s="11">
        <v>1</v>
      </c>
      <c r="F257"/>
    </row>
    <row r="258" spans="1:6" x14ac:dyDescent="0.25">
      <c r="A258" s="9" t="s">
        <v>7289</v>
      </c>
      <c r="B258" s="9"/>
      <c r="C258" s="9"/>
      <c r="D258" s="9"/>
      <c r="E258" s="12">
        <v>1</v>
      </c>
      <c r="F258"/>
    </row>
    <row r="259" spans="1:6" x14ac:dyDescent="0.25">
      <c r="A259" t="s">
        <v>6348</v>
      </c>
      <c r="B259">
        <v>2018</v>
      </c>
      <c r="C259" t="s">
        <v>4349</v>
      </c>
      <c r="D259" t="s">
        <v>5916</v>
      </c>
      <c r="E259" s="11">
        <v>1</v>
      </c>
      <c r="F259"/>
    </row>
    <row r="260" spans="1:6" x14ac:dyDescent="0.25">
      <c r="A260" s="9" t="s">
        <v>7290</v>
      </c>
      <c r="B260" s="9"/>
      <c r="C260" s="9"/>
      <c r="D260" s="9"/>
      <c r="E260" s="12">
        <v>1</v>
      </c>
      <c r="F260"/>
    </row>
    <row r="261" spans="1:6" x14ac:dyDescent="0.25">
      <c r="A261" t="s">
        <v>7291</v>
      </c>
      <c r="B261">
        <v>2019</v>
      </c>
      <c r="C261" t="s">
        <v>5105</v>
      </c>
      <c r="D261" t="s">
        <v>7292</v>
      </c>
      <c r="E261" s="11">
        <v>1</v>
      </c>
      <c r="F261"/>
    </row>
    <row r="262" spans="1:6" x14ac:dyDescent="0.25">
      <c r="A262" s="9" t="s">
        <v>7293</v>
      </c>
      <c r="B262" s="9"/>
      <c r="C262" s="9"/>
      <c r="D262" s="9"/>
      <c r="E262" s="12">
        <v>1</v>
      </c>
      <c r="F262"/>
    </row>
    <row r="263" spans="1:6" x14ac:dyDescent="0.25">
      <c r="A263" t="s">
        <v>7295</v>
      </c>
      <c r="B263">
        <v>2019</v>
      </c>
      <c r="C263">
        <v>235</v>
      </c>
      <c r="D263" t="s">
        <v>7296</v>
      </c>
      <c r="E263" s="11">
        <v>1</v>
      </c>
      <c r="F263"/>
    </row>
    <row r="264" spans="1:6" x14ac:dyDescent="0.25">
      <c r="A264" s="9" t="s">
        <v>7297</v>
      </c>
      <c r="B264" s="9"/>
      <c r="C264" s="9"/>
      <c r="D264" s="9"/>
      <c r="E264" s="12">
        <v>1</v>
      </c>
      <c r="F264"/>
    </row>
    <row r="265" spans="1:6" x14ac:dyDescent="0.25">
      <c r="A265" t="s">
        <v>5695</v>
      </c>
      <c r="B265">
        <v>2017</v>
      </c>
      <c r="C265" t="s">
        <v>4728</v>
      </c>
      <c r="D265" t="s">
        <v>7154</v>
      </c>
      <c r="E265" s="11">
        <v>1</v>
      </c>
      <c r="F265"/>
    </row>
    <row r="266" spans="1:6" x14ac:dyDescent="0.25">
      <c r="A266" s="9" t="s">
        <v>7299</v>
      </c>
      <c r="B266" s="9"/>
      <c r="C266" s="9"/>
      <c r="D266" s="9"/>
      <c r="E266" s="12">
        <v>1</v>
      </c>
      <c r="F266"/>
    </row>
    <row r="267" spans="1:6" x14ac:dyDescent="0.25">
      <c r="A267" t="s">
        <v>4027</v>
      </c>
      <c r="B267">
        <v>2018</v>
      </c>
      <c r="C267" t="s">
        <v>3963</v>
      </c>
      <c r="D267" t="s">
        <v>1493</v>
      </c>
      <c r="E267" s="11">
        <v>1</v>
      </c>
      <c r="F267"/>
    </row>
    <row r="268" spans="1:6" x14ac:dyDescent="0.25">
      <c r="A268" s="9" t="s">
        <v>7300</v>
      </c>
      <c r="B268" s="9"/>
      <c r="C268" s="9"/>
      <c r="D268" s="9"/>
      <c r="E268" s="12">
        <v>1</v>
      </c>
      <c r="F268"/>
    </row>
    <row r="269" spans="1:6" x14ac:dyDescent="0.25">
      <c r="A269" t="s">
        <v>2571</v>
      </c>
      <c r="B269">
        <v>2016</v>
      </c>
      <c r="C269" t="s">
        <v>1449</v>
      </c>
      <c r="D269" t="s">
        <v>1493</v>
      </c>
      <c r="E269" s="11">
        <v>1</v>
      </c>
      <c r="F269"/>
    </row>
    <row r="270" spans="1:6" x14ac:dyDescent="0.25">
      <c r="A270" s="9" t="s">
        <v>7301</v>
      </c>
      <c r="B270" s="9"/>
      <c r="C270" s="9"/>
      <c r="D270" s="9"/>
      <c r="E270" s="12">
        <v>1</v>
      </c>
      <c r="F270"/>
    </row>
    <row r="271" spans="1:6" x14ac:dyDescent="0.25">
      <c r="A271" t="s">
        <v>2572</v>
      </c>
      <c r="B271">
        <v>2016</v>
      </c>
      <c r="C271">
        <v>519</v>
      </c>
      <c r="D271" t="s">
        <v>567</v>
      </c>
      <c r="E271" s="11">
        <v>1</v>
      </c>
      <c r="F271"/>
    </row>
    <row r="272" spans="1:6" x14ac:dyDescent="0.25">
      <c r="A272" s="9" t="s">
        <v>7302</v>
      </c>
      <c r="B272" s="9"/>
      <c r="C272" s="9"/>
      <c r="D272" s="9"/>
      <c r="E272" s="12">
        <v>1</v>
      </c>
      <c r="F272"/>
    </row>
    <row r="273" spans="1:6" x14ac:dyDescent="0.25">
      <c r="A273" t="s">
        <v>2573</v>
      </c>
      <c r="B273">
        <v>2017</v>
      </c>
      <c r="C273" t="s">
        <v>1196</v>
      </c>
      <c r="D273" t="s">
        <v>1493</v>
      </c>
      <c r="E273" s="11">
        <v>1</v>
      </c>
      <c r="F273"/>
    </row>
    <row r="274" spans="1:6" x14ac:dyDescent="0.25">
      <c r="A274" t="s">
        <v>2573</v>
      </c>
      <c r="B274">
        <v>2017</v>
      </c>
      <c r="C274" t="s">
        <v>2531</v>
      </c>
      <c r="D274" t="s">
        <v>2562</v>
      </c>
      <c r="E274" s="11">
        <v>1</v>
      </c>
      <c r="F274"/>
    </row>
    <row r="275" spans="1:6" x14ac:dyDescent="0.25">
      <c r="A275" t="s">
        <v>2573</v>
      </c>
      <c r="B275">
        <v>2017</v>
      </c>
      <c r="C275" t="s">
        <v>2803</v>
      </c>
      <c r="D275" t="s">
        <v>3401</v>
      </c>
      <c r="E275" s="11">
        <v>1</v>
      </c>
      <c r="F275"/>
    </row>
    <row r="276" spans="1:6" x14ac:dyDescent="0.25">
      <c r="A276" t="s">
        <v>2573</v>
      </c>
      <c r="B276">
        <v>2017</v>
      </c>
      <c r="C276" t="s">
        <v>2889</v>
      </c>
      <c r="D276" t="s">
        <v>1493</v>
      </c>
      <c r="E276" s="11">
        <v>1</v>
      </c>
      <c r="F276"/>
    </row>
    <row r="277" spans="1:6" x14ac:dyDescent="0.25">
      <c r="A277" s="9" t="s">
        <v>7303</v>
      </c>
      <c r="B277" s="9"/>
      <c r="C277" s="9"/>
      <c r="D277" s="9"/>
      <c r="E277" s="12">
        <v>4</v>
      </c>
      <c r="F277"/>
    </row>
    <row r="278" spans="1:6" x14ac:dyDescent="0.25">
      <c r="A278" t="s">
        <v>4073</v>
      </c>
      <c r="B278">
        <v>2018</v>
      </c>
      <c r="C278" t="s">
        <v>1068</v>
      </c>
      <c r="D278" t="s">
        <v>1493</v>
      </c>
      <c r="E278" s="11">
        <v>1</v>
      </c>
      <c r="F278"/>
    </row>
    <row r="279" spans="1:6" x14ac:dyDescent="0.25">
      <c r="A279" s="9" t="s">
        <v>7306</v>
      </c>
      <c r="B279" s="9"/>
      <c r="C279" s="9"/>
      <c r="D279" s="9"/>
      <c r="E279" s="12">
        <v>1</v>
      </c>
      <c r="F279"/>
    </row>
    <row r="280" spans="1:6" x14ac:dyDescent="0.25">
      <c r="A280" t="s">
        <v>7307</v>
      </c>
      <c r="B280">
        <v>2019</v>
      </c>
      <c r="C280" t="s">
        <v>5143</v>
      </c>
      <c r="D280" t="s">
        <v>7292</v>
      </c>
      <c r="E280" s="11">
        <v>1</v>
      </c>
      <c r="F280"/>
    </row>
    <row r="281" spans="1:6" x14ac:dyDescent="0.25">
      <c r="A281" t="s">
        <v>7307</v>
      </c>
      <c r="B281">
        <v>2019</v>
      </c>
      <c r="C281" t="s">
        <v>5143</v>
      </c>
      <c r="D281" t="s">
        <v>7193</v>
      </c>
      <c r="E281" s="11">
        <v>1</v>
      </c>
      <c r="F281"/>
    </row>
    <row r="282" spans="1:6" x14ac:dyDescent="0.25">
      <c r="A282" s="9" t="s">
        <v>7308</v>
      </c>
      <c r="B282" s="9"/>
      <c r="C282" s="9"/>
      <c r="D282" s="9"/>
      <c r="E282" s="12">
        <v>2</v>
      </c>
      <c r="F282"/>
    </row>
    <row r="283" spans="1:6" x14ac:dyDescent="0.25">
      <c r="A283" t="s">
        <v>7310</v>
      </c>
      <c r="B283">
        <v>2019</v>
      </c>
      <c r="C283" t="s">
        <v>6830</v>
      </c>
      <c r="D283" t="s">
        <v>7161</v>
      </c>
      <c r="E283" s="11">
        <v>1</v>
      </c>
      <c r="F283"/>
    </row>
    <row r="284" spans="1:6" x14ac:dyDescent="0.25">
      <c r="A284" s="9" t="s">
        <v>7311</v>
      </c>
      <c r="B284" s="9"/>
      <c r="C284" s="9"/>
      <c r="D284" s="9"/>
      <c r="E284" s="12">
        <v>1</v>
      </c>
      <c r="F284"/>
    </row>
    <row r="285" spans="1:6" x14ac:dyDescent="0.25">
      <c r="A285" t="s">
        <v>3459</v>
      </c>
      <c r="B285">
        <v>2019</v>
      </c>
      <c r="C285">
        <v>76</v>
      </c>
      <c r="D285" t="s">
        <v>684</v>
      </c>
      <c r="E285" s="11">
        <v>1</v>
      </c>
      <c r="F285"/>
    </row>
    <row r="286" spans="1:6" x14ac:dyDescent="0.25">
      <c r="A286" t="s">
        <v>3459</v>
      </c>
      <c r="B286">
        <v>2019</v>
      </c>
      <c r="C286">
        <v>311</v>
      </c>
      <c r="D286" t="s">
        <v>567</v>
      </c>
      <c r="E286" s="11">
        <v>1</v>
      </c>
      <c r="F286"/>
    </row>
    <row r="287" spans="1:6" x14ac:dyDescent="0.25">
      <c r="A287" t="s">
        <v>3459</v>
      </c>
      <c r="B287">
        <v>2019</v>
      </c>
      <c r="C287">
        <v>327</v>
      </c>
      <c r="D287" t="s">
        <v>7312</v>
      </c>
      <c r="E287" s="11">
        <v>1</v>
      </c>
      <c r="F287"/>
    </row>
    <row r="288" spans="1:6" x14ac:dyDescent="0.25">
      <c r="A288" t="s">
        <v>3459</v>
      </c>
      <c r="B288">
        <v>2019</v>
      </c>
      <c r="C288">
        <v>98</v>
      </c>
      <c r="D288" t="s">
        <v>2554</v>
      </c>
      <c r="E288" s="11">
        <v>1</v>
      </c>
      <c r="F288"/>
    </row>
    <row r="289" spans="1:6" x14ac:dyDescent="0.25">
      <c r="A289" t="s">
        <v>3459</v>
      </c>
      <c r="B289">
        <v>2019</v>
      </c>
      <c r="C289" t="s">
        <v>1474</v>
      </c>
      <c r="D289" t="s">
        <v>1493</v>
      </c>
      <c r="E289" s="11">
        <v>1</v>
      </c>
      <c r="F289"/>
    </row>
    <row r="290" spans="1:6" x14ac:dyDescent="0.25">
      <c r="A290" t="s">
        <v>3459</v>
      </c>
      <c r="B290">
        <v>2019</v>
      </c>
      <c r="C290" t="s">
        <v>5289</v>
      </c>
      <c r="D290" t="s">
        <v>7313</v>
      </c>
      <c r="E290" s="11">
        <v>1</v>
      </c>
      <c r="F290"/>
    </row>
    <row r="291" spans="1:6" x14ac:dyDescent="0.25">
      <c r="A291" t="s">
        <v>3459</v>
      </c>
      <c r="B291">
        <v>2019</v>
      </c>
      <c r="C291" t="s">
        <v>5388</v>
      </c>
      <c r="D291" t="s">
        <v>6721</v>
      </c>
      <c r="E291" s="11">
        <v>1</v>
      </c>
      <c r="F291"/>
    </row>
    <row r="292" spans="1:6" x14ac:dyDescent="0.25">
      <c r="A292" s="9" t="s">
        <v>5500</v>
      </c>
      <c r="B292" s="9"/>
      <c r="C292" s="9"/>
      <c r="D292" s="9"/>
      <c r="E292" s="12">
        <v>7</v>
      </c>
      <c r="F292"/>
    </row>
    <row r="293" spans="1:6" x14ac:dyDescent="0.25">
      <c r="A293" t="s">
        <v>7314</v>
      </c>
      <c r="B293">
        <v>2019</v>
      </c>
      <c r="C293" t="s">
        <v>6900</v>
      </c>
      <c r="D293" t="s">
        <v>7161</v>
      </c>
      <c r="E293" s="11">
        <v>1</v>
      </c>
      <c r="F293"/>
    </row>
    <row r="294" spans="1:6" x14ac:dyDescent="0.25">
      <c r="A294" s="9" t="s">
        <v>7315</v>
      </c>
      <c r="B294" s="9"/>
      <c r="C294" s="9"/>
      <c r="D294" s="9"/>
      <c r="E294" s="12">
        <v>1</v>
      </c>
      <c r="F294"/>
    </row>
    <row r="295" spans="1:6" x14ac:dyDescent="0.25">
      <c r="A295" t="s">
        <v>4074</v>
      </c>
      <c r="B295">
        <v>2018</v>
      </c>
      <c r="C295" t="s">
        <v>2916</v>
      </c>
      <c r="D295" t="s">
        <v>1493</v>
      </c>
      <c r="E295" s="11">
        <v>1</v>
      </c>
      <c r="F295"/>
    </row>
    <row r="296" spans="1:6" x14ac:dyDescent="0.25">
      <c r="A296" s="9" t="s">
        <v>7316</v>
      </c>
      <c r="B296" s="9"/>
      <c r="C296" s="9"/>
      <c r="D296" s="9"/>
      <c r="E296" s="12">
        <v>1</v>
      </c>
      <c r="F296"/>
    </row>
    <row r="297" spans="1:6" x14ac:dyDescent="0.25">
      <c r="A297" t="s">
        <v>3460</v>
      </c>
      <c r="B297">
        <v>2017</v>
      </c>
      <c r="C297" t="s">
        <v>2859</v>
      </c>
      <c r="D297" t="s">
        <v>1493</v>
      </c>
      <c r="E297" s="11">
        <v>1</v>
      </c>
      <c r="F297"/>
    </row>
    <row r="298" spans="1:6" x14ac:dyDescent="0.25">
      <c r="A298" s="9" t="s">
        <v>7317</v>
      </c>
      <c r="B298" s="9"/>
      <c r="C298" s="9"/>
      <c r="D298" s="9"/>
      <c r="E298" s="12">
        <v>1</v>
      </c>
      <c r="F298"/>
    </row>
    <row r="299" spans="1:6" x14ac:dyDescent="0.25">
      <c r="A299" t="s">
        <v>7318</v>
      </c>
      <c r="B299">
        <v>2019</v>
      </c>
      <c r="C299" t="s">
        <v>6832</v>
      </c>
      <c r="D299" t="s">
        <v>7161</v>
      </c>
      <c r="E299" s="11">
        <v>1</v>
      </c>
      <c r="F299"/>
    </row>
    <row r="300" spans="1:6" x14ac:dyDescent="0.25">
      <c r="A300" s="9" t="s">
        <v>7319</v>
      </c>
      <c r="B300" s="9"/>
      <c r="C300" s="9"/>
      <c r="D300" s="9"/>
      <c r="E300" s="12">
        <v>1</v>
      </c>
      <c r="F300"/>
    </row>
    <row r="301" spans="1:6" x14ac:dyDescent="0.25">
      <c r="A301" t="s">
        <v>5629</v>
      </c>
      <c r="B301">
        <v>2017</v>
      </c>
      <c r="C301" t="s">
        <v>4696</v>
      </c>
      <c r="D301" t="s">
        <v>7154</v>
      </c>
      <c r="E301" s="11">
        <v>1</v>
      </c>
      <c r="F301"/>
    </row>
    <row r="302" spans="1:6" x14ac:dyDescent="0.25">
      <c r="A302" s="9" t="s">
        <v>7320</v>
      </c>
      <c r="B302" s="9"/>
      <c r="C302" s="9"/>
      <c r="D302" s="9"/>
      <c r="E302" s="12">
        <v>1</v>
      </c>
      <c r="F302"/>
    </row>
    <row r="303" spans="1:6" x14ac:dyDescent="0.25">
      <c r="A303" t="s">
        <v>7321</v>
      </c>
      <c r="B303">
        <v>2019</v>
      </c>
      <c r="C303" t="s">
        <v>6849</v>
      </c>
      <c r="D303" t="s">
        <v>7161</v>
      </c>
      <c r="E303" s="11">
        <v>1</v>
      </c>
      <c r="F303"/>
    </row>
    <row r="304" spans="1:6" x14ac:dyDescent="0.25">
      <c r="A304" s="9" t="s">
        <v>7322</v>
      </c>
      <c r="B304" s="9"/>
      <c r="C304" s="9"/>
      <c r="D304" s="9"/>
      <c r="E304" s="12">
        <v>1</v>
      </c>
      <c r="F304"/>
    </row>
    <row r="305" spans="1:6" x14ac:dyDescent="0.25">
      <c r="A305" t="s">
        <v>7323</v>
      </c>
      <c r="B305">
        <v>2019</v>
      </c>
      <c r="C305" t="s">
        <v>1455</v>
      </c>
      <c r="D305" t="s">
        <v>1493</v>
      </c>
      <c r="E305" s="11">
        <v>1</v>
      </c>
      <c r="F305"/>
    </row>
    <row r="306" spans="1:6" x14ac:dyDescent="0.25">
      <c r="A306" s="9" t="s">
        <v>7324</v>
      </c>
      <c r="B306" s="9"/>
      <c r="C306" s="9"/>
      <c r="D306" s="9"/>
      <c r="E306" s="12">
        <v>1</v>
      </c>
      <c r="F306"/>
    </row>
    <row r="307" spans="1:6" x14ac:dyDescent="0.25">
      <c r="A307" t="s">
        <v>5630</v>
      </c>
      <c r="B307">
        <v>2017</v>
      </c>
      <c r="C307" t="s">
        <v>4712</v>
      </c>
      <c r="D307" t="s">
        <v>7154</v>
      </c>
      <c r="E307" s="11">
        <v>1</v>
      </c>
      <c r="F307"/>
    </row>
    <row r="308" spans="1:6" x14ac:dyDescent="0.25">
      <c r="A308" s="9" t="s">
        <v>7326</v>
      </c>
      <c r="B308" s="9"/>
      <c r="C308" s="9"/>
      <c r="D308" s="9"/>
      <c r="E308" s="12">
        <v>1</v>
      </c>
      <c r="F308"/>
    </row>
    <row r="309" spans="1:6" x14ac:dyDescent="0.25">
      <c r="A309" t="s">
        <v>4075</v>
      </c>
      <c r="B309">
        <v>2018</v>
      </c>
      <c r="C309" t="s">
        <v>1105</v>
      </c>
      <c r="D309" t="s">
        <v>1493</v>
      </c>
      <c r="E309" s="11">
        <v>1</v>
      </c>
      <c r="F309"/>
    </row>
    <row r="310" spans="1:6" x14ac:dyDescent="0.25">
      <c r="A310" s="9" t="s">
        <v>7329</v>
      </c>
      <c r="B310" s="9"/>
      <c r="C310" s="9"/>
      <c r="D310" s="9"/>
      <c r="E310" s="12">
        <v>1</v>
      </c>
      <c r="F310"/>
    </row>
    <row r="311" spans="1:6" x14ac:dyDescent="0.25">
      <c r="A311" t="s">
        <v>7331</v>
      </c>
      <c r="B311">
        <v>2019</v>
      </c>
      <c r="C311">
        <v>688</v>
      </c>
      <c r="D311" t="s">
        <v>567</v>
      </c>
      <c r="E311" s="11">
        <v>1</v>
      </c>
      <c r="F311"/>
    </row>
    <row r="312" spans="1:6" x14ac:dyDescent="0.25">
      <c r="A312" s="9" t="s">
        <v>7332</v>
      </c>
      <c r="B312" s="9"/>
      <c r="C312" s="9"/>
      <c r="D312" s="9"/>
      <c r="E312" s="12">
        <v>1</v>
      </c>
      <c r="F312"/>
    </row>
    <row r="313" spans="1:6" x14ac:dyDescent="0.25">
      <c r="A313" t="s">
        <v>2574</v>
      </c>
      <c r="B313">
        <v>2017</v>
      </c>
      <c r="C313">
        <v>30</v>
      </c>
      <c r="D313" t="s">
        <v>567</v>
      </c>
      <c r="E313" s="11">
        <v>1</v>
      </c>
      <c r="F313"/>
    </row>
    <row r="314" spans="1:6" x14ac:dyDescent="0.25">
      <c r="A314" t="s">
        <v>2574</v>
      </c>
      <c r="B314">
        <v>2017</v>
      </c>
      <c r="C314">
        <v>161</v>
      </c>
      <c r="D314" t="s">
        <v>2575</v>
      </c>
      <c r="E314" s="11">
        <v>1</v>
      </c>
      <c r="F314"/>
    </row>
    <row r="315" spans="1:6" x14ac:dyDescent="0.25">
      <c r="A315" t="s">
        <v>2574</v>
      </c>
      <c r="B315">
        <v>2017</v>
      </c>
      <c r="C315">
        <v>37</v>
      </c>
      <c r="D315" t="s">
        <v>2557</v>
      </c>
      <c r="E315" s="11">
        <v>1</v>
      </c>
      <c r="F315"/>
    </row>
    <row r="316" spans="1:6" x14ac:dyDescent="0.25">
      <c r="A316" t="s">
        <v>2574</v>
      </c>
      <c r="B316">
        <v>2017</v>
      </c>
      <c r="C316">
        <v>198</v>
      </c>
      <c r="D316" t="s">
        <v>2551</v>
      </c>
      <c r="E316" s="11">
        <v>1</v>
      </c>
      <c r="F316"/>
    </row>
    <row r="317" spans="1:6" x14ac:dyDescent="0.25">
      <c r="A317" t="s">
        <v>2574</v>
      </c>
      <c r="B317">
        <v>2017</v>
      </c>
      <c r="C317" t="s">
        <v>2330</v>
      </c>
      <c r="D317" t="s">
        <v>2700</v>
      </c>
      <c r="E317" s="11">
        <v>1</v>
      </c>
      <c r="F317"/>
    </row>
    <row r="318" spans="1:6" x14ac:dyDescent="0.25">
      <c r="A318" t="s">
        <v>2574</v>
      </c>
      <c r="B318">
        <v>2017</v>
      </c>
      <c r="C318" t="s">
        <v>2539</v>
      </c>
      <c r="D318" t="s">
        <v>2562</v>
      </c>
      <c r="E318" s="11">
        <v>1</v>
      </c>
      <c r="F318"/>
    </row>
    <row r="319" spans="1:6" x14ac:dyDescent="0.25">
      <c r="A319" t="s">
        <v>2574</v>
      </c>
      <c r="B319">
        <v>2017</v>
      </c>
      <c r="C319" t="s">
        <v>2814</v>
      </c>
      <c r="D319" t="s">
        <v>3400</v>
      </c>
      <c r="E319" s="11">
        <v>1</v>
      </c>
      <c r="F319"/>
    </row>
    <row r="320" spans="1:6" x14ac:dyDescent="0.25">
      <c r="A320" s="9" t="s">
        <v>7335</v>
      </c>
      <c r="B320" s="9"/>
      <c r="C320" s="9"/>
      <c r="D320" s="9"/>
      <c r="E320" s="12">
        <v>7</v>
      </c>
      <c r="F320"/>
    </row>
    <row r="321" spans="1:6" x14ac:dyDescent="0.25">
      <c r="A321" t="s">
        <v>2576</v>
      </c>
      <c r="B321">
        <v>2017</v>
      </c>
      <c r="C321">
        <v>143</v>
      </c>
      <c r="D321" t="s">
        <v>2559</v>
      </c>
      <c r="E321" s="11">
        <v>1</v>
      </c>
      <c r="F321"/>
    </row>
    <row r="322" spans="1:6" x14ac:dyDescent="0.25">
      <c r="A322" t="s">
        <v>2576</v>
      </c>
      <c r="B322">
        <v>2017</v>
      </c>
      <c r="C322" t="s">
        <v>1159</v>
      </c>
      <c r="D322" t="s">
        <v>1493</v>
      </c>
      <c r="E322" s="11">
        <v>1</v>
      </c>
      <c r="F322"/>
    </row>
    <row r="323" spans="1:6" x14ac:dyDescent="0.25">
      <c r="A323" t="s">
        <v>2576</v>
      </c>
      <c r="B323">
        <v>2017</v>
      </c>
      <c r="C323" t="s">
        <v>1182</v>
      </c>
      <c r="D323" t="s">
        <v>1493</v>
      </c>
      <c r="E323" s="11">
        <v>1</v>
      </c>
      <c r="F323"/>
    </row>
    <row r="324" spans="1:6" x14ac:dyDescent="0.25">
      <c r="A324" t="s">
        <v>2576</v>
      </c>
      <c r="B324">
        <v>2017</v>
      </c>
      <c r="C324" t="s">
        <v>1203</v>
      </c>
      <c r="D324" t="s">
        <v>1493</v>
      </c>
      <c r="E324" s="11">
        <v>1</v>
      </c>
      <c r="F324"/>
    </row>
    <row r="325" spans="1:6" x14ac:dyDescent="0.25">
      <c r="A325" t="s">
        <v>2576</v>
      </c>
      <c r="B325">
        <v>2017</v>
      </c>
      <c r="C325" t="s">
        <v>1432</v>
      </c>
      <c r="D325" t="s">
        <v>1493</v>
      </c>
      <c r="E325" s="11">
        <v>1</v>
      </c>
      <c r="F325"/>
    </row>
    <row r="326" spans="1:6" x14ac:dyDescent="0.25">
      <c r="A326" t="s">
        <v>2576</v>
      </c>
      <c r="B326">
        <v>2017</v>
      </c>
      <c r="C326" t="s">
        <v>1689</v>
      </c>
      <c r="D326" t="s">
        <v>2577</v>
      </c>
      <c r="E326" s="11">
        <v>1</v>
      </c>
      <c r="F326"/>
    </row>
    <row r="327" spans="1:6" x14ac:dyDescent="0.25">
      <c r="A327" t="s">
        <v>2576</v>
      </c>
      <c r="B327">
        <v>2017</v>
      </c>
      <c r="C327" t="s">
        <v>2319</v>
      </c>
      <c r="D327" t="s">
        <v>3588</v>
      </c>
      <c r="E327" s="11">
        <v>1</v>
      </c>
      <c r="F327"/>
    </row>
    <row r="328" spans="1:6" x14ac:dyDescent="0.25">
      <c r="A328" t="s">
        <v>2576</v>
      </c>
      <c r="B328">
        <v>2017</v>
      </c>
      <c r="C328" t="s">
        <v>2515</v>
      </c>
      <c r="D328" t="s">
        <v>2562</v>
      </c>
      <c r="E328" s="11">
        <v>1</v>
      </c>
      <c r="F328"/>
    </row>
    <row r="329" spans="1:6" x14ac:dyDescent="0.25">
      <c r="A329" s="9" t="s">
        <v>7336</v>
      </c>
      <c r="B329" s="9"/>
      <c r="C329" s="9"/>
      <c r="D329" s="9"/>
      <c r="E329" s="12">
        <v>8</v>
      </c>
      <c r="F329"/>
    </row>
    <row r="330" spans="1:6" x14ac:dyDescent="0.25">
      <c r="A330" t="s">
        <v>6354</v>
      </c>
      <c r="B330">
        <v>2018</v>
      </c>
      <c r="C330" t="s">
        <v>4347</v>
      </c>
      <c r="D330" t="s">
        <v>5916</v>
      </c>
      <c r="E330" s="11">
        <v>1</v>
      </c>
      <c r="F330"/>
    </row>
    <row r="331" spans="1:6" x14ac:dyDescent="0.25">
      <c r="A331" s="9" t="s">
        <v>7340</v>
      </c>
      <c r="B331" s="9"/>
      <c r="C331" s="9"/>
      <c r="D331" s="9"/>
      <c r="E331" s="12">
        <v>1</v>
      </c>
      <c r="F331"/>
    </row>
    <row r="332" spans="1:6" x14ac:dyDescent="0.25">
      <c r="A332" t="s">
        <v>2578</v>
      </c>
      <c r="B332">
        <v>2017</v>
      </c>
      <c r="C332">
        <v>314</v>
      </c>
      <c r="D332" t="s">
        <v>2564</v>
      </c>
      <c r="E332" s="11">
        <v>1</v>
      </c>
      <c r="F332"/>
    </row>
    <row r="333" spans="1:6" x14ac:dyDescent="0.25">
      <c r="A333" s="9" t="s">
        <v>7346</v>
      </c>
      <c r="B333" s="9"/>
      <c r="C333" s="9"/>
      <c r="D333" s="9"/>
      <c r="E333" s="12">
        <v>1</v>
      </c>
      <c r="F333"/>
    </row>
    <row r="334" spans="1:6" x14ac:dyDescent="0.25">
      <c r="A334" t="s">
        <v>2579</v>
      </c>
      <c r="B334">
        <v>2017</v>
      </c>
      <c r="C334">
        <v>34</v>
      </c>
      <c r="D334" t="s">
        <v>568</v>
      </c>
      <c r="E334" s="11">
        <v>1</v>
      </c>
      <c r="F334"/>
    </row>
    <row r="335" spans="1:6" x14ac:dyDescent="0.25">
      <c r="A335" t="s">
        <v>2579</v>
      </c>
      <c r="B335">
        <v>2017</v>
      </c>
      <c r="C335">
        <v>34</v>
      </c>
      <c r="D335" t="s">
        <v>2580</v>
      </c>
      <c r="E335" s="11">
        <v>1</v>
      </c>
      <c r="F335"/>
    </row>
    <row r="336" spans="1:6" x14ac:dyDescent="0.25">
      <c r="A336" t="s">
        <v>2579</v>
      </c>
      <c r="B336">
        <v>2017</v>
      </c>
      <c r="C336">
        <v>283</v>
      </c>
      <c r="D336" t="s">
        <v>567</v>
      </c>
      <c r="E336" s="11">
        <v>1</v>
      </c>
      <c r="F336"/>
    </row>
    <row r="337" spans="1:6" x14ac:dyDescent="0.25">
      <c r="A337" t="s">
        <v>2579</v>
      </c>
      <c r="B337">
        <v>2017</v>
      </c>
      <c r="C337">
        <v>11</v>
      </c>
      <c r="D337" t="s">
        <v>2551</v>
      </c>
      <c r="E337" s="11">
        <v>1</v>
      </c>
      <c r="F337"/>
    </row>
    <row r="338" spans="1:6" x14ac:dyDescent="0.25">
      <c r="A338" t="s">
        <v>2579</v>
      </c>
      <c r="B338">
        <v>2017</v>
      </c>
      <c r="C338">
        <v>23</v>
      </c>
      <c r="D338" t="s">
        <v>684</v>
      </c>
      <c r="E338" s="11">
        <v>1</v>
      </c>
      <c r="F338"/>
    </row>
    <row r="339" spans="1:6" x14ac:dyDescent="0.25">
      <c r="A339" t="s">
        <v>2579</v>
      </c>
      <c r="B339">
        <v>2017</v>
      </c>
      <c r="C339" t="s">
        <v>1464</v>
      </c>
      <c r="D339" t="s">
        <v>1493</v>
      </c>
      <c r="E339" s="11">
        <v>1</v>
      </c>
      <c r="F339"/>
    </row>
    <row r="340" spans="1:6" x14ac:dyDescent="0.25">
      <c r="A340" t="s">
        <v>2579</v>
      </c>
      <c r="B340">
        <v>2017</v>
      </c>
      <c r="C340" t="s">
        <v>2326</v>
      </c>
      <c r="D340" t="s">
        <v>3589</v>
      </c>
      <c r="E340" s="11">
        <v>1</v>
      </c>
      <c r="F340"/>
    </row>
    <row r="341" spans="1:6" x14ac:dyDescent="0.25">
      <c r="A341" s="9" t="s">
        <v>5632</v>
      </c>
      <c r="B341" s="9"/>
      <c r="C341" s="9"/>
      <c r="D341" s="9"/>
      <c r="E341" s="12">
        <v>7</v>
      </c>
      <c r="F341"/>
    </row>
    <row r="342" spans="1:6" x14ac:dyDescent="0.25">
      <c r="A342" t="s">
        <v>7348</v>
      </c>
      <c r="B342">
        <v>2019</v>
      </c>
      <c r="C342" t="s">
        <v>3963</v>
      </c>
      <c r="D342" t="s">
        <v>1493</v>
      </c>
      <c r="E342" s="11">
        <v>1</v>
      </c>
      <c r="F342"/>
    </row>
    <row r="343" spans="1:6" x14ac:dyDescent="0.25">
      <c r="A343" s="9" t="s">
        <v>7349</v>
      </c>
      <c r="B343" s="9"/>
      <c r="C343" s="9"/>
      <c r="D343" s="9"/>
      <c r="E343" s="12">
        <v>1</v>
      </c>
      <c r="F343"/>
    </row>
    <row r="344" spans="1:6" x14ac:dyDescent="0.25">
      <c r="A344" t="s">
        <v>7350</v>
      </c>
      <c r="B344">
        <v>2019</v>
      </c>
      <c r="C344" t="s">
        <v>2938</v>
      </c>
      <c r="D344" t="s">
        <v>1493</v>
      </c>
      <c r="E344" s="11">
        <v>1</v>
      </c>
      <c r="F344"/>
    </row>
    <row r="345" spans="1:6" x14ac:dyDescent="0.25">
      <c r="A345" s="9" t="s">
        <v>7351</v>
      </c>
      <c r="B345" s="9"/>
      <c r="C345" s="9"/>
      <c r="D345" s="9"/>
      <c r="E345" s="12">
        <v>1</v>
      </c>
      <c r="F345"/>
    </row>
    <row r="346" spans="1:6" x14ac:dyDescent="0.25">
      <c r="A346" t="s">
        <v>2581</v>
      </c>
      <c r="B346">
        <v>2016</v>
      </c>
      <c r="C346">
        <v>75</v>
      </c>
      <c r="D346" t="s">
        <v>2551</v>
      </c>
      <c r="E346" s="11">
        <v>1</v>
      </c>
      <c r="F346"/>
    </row>
    <row r="347" spans="1:6" x14ac:dyDescent="0.25">
      <c r="A347" s="9" t="s">
        <v>7352</v>
      </c>
      <c r="B347" s="9"/>
      <c r="C347" s="9"/>
      <c r="D347" s="9"/>
      <c r="E347" s="12">
        <v>1</v>
      </c>
      <c r="F347"/>
    </row>
    <row r="348" spans="1:6" x14ac:dyDescent="0.25">
      <c r="A348" t="s">
        <v>2582</v>
      </c>
      <c r="B348">
        <v>2016</v>
      </c>
      <c r="C348" t="s">
        <v>1457</v>
      </c>
      <c r="D348" t="s">
        <v>1493</v>
      </c>
      <c r="E348" s="11">
        <v>1</v>
      </c>
      <c r="F348"/>
    </row>
    <row r="349" spans="1:6" x14ac:dyDescent="0.25">
      <c r="A349" t="s">
        <v>2582</v>
      </c>
      <c r="B349">
        <v>2016</v>
      </c>
      <c r="C349" t="s">
        <v>1962</v>
      </c>
      <c r="D349" t="s">
        <v>2583</v>
      </c>
      <c r="E349" s="11">
        <v>1</v>
      </c>
      <c r="F349"/>
    </row>
    <row r="350" spans="1:6" x14ac:dyDescent="0.25">
      <c r="A350" t="s">
        <v>2582</v>
      </c>
      <c r="B350">
        <v>2016</v>
      </c>
      <c r="C350" t="s">
        <v>1977</v>
      </c>
      <c r="D350" t="s">
        <v>1493</v>
      </c>
      <c r="E350" s="11">
        <v>1</v>
      </c>
      <c r="F350"/>
    </row>
    <row r="351" spans="1:6" x14ac:dyDescent="0.25">
      <c r="A351" s="9" t="s">
        <v>7355</v>
      </c>
      <c r="B351" s="9"/>
      <c r="C351" s="9"/>
      <c r="D351" s="9"/>
      <c r="E351" s="12">
        <v>3</v>
      </c>
      <c r="F351"/>
    </row>
    <row r="352" spans="1:6" x14ac:dyDescent="0.25">
      <c r="A352" t="s">
        <v>37</v>
      </c>
      <c r="B352">
        <v>2014</v>
      </c>
      <c r="C352" t="s">
        <v>3894</v>
      </c>
      <c r="D352" t="s">
        <v>3895</v>
      </c>
      <c r="E352" s="11">
        <v>1</v>
      </c>
      <c r="F352"/>
    </row>
    <row r="353" spans="1:6" x14ac:dyDescent="0.25">
      <c r="A353" s="9" t="s">
        <v>5633</v>
      </c>
      <c r="B353" s="9"/>
      <c r="C353" s="9"/>
      <c r="D353" s="9"/>
      <c r="E353" s="12">
        <v>1</v>
      </c>
      <c r="F353"/>
    </row>
    <row r="354" spans="1:6" x14ac:dyDescent="0.25">
      <c r="A354" t="s">
        <v>2584</v>
      </c>
      <c r="B354">
        <v>2016</v>
      </c>
      <c r="C354" t="s">
        <v>1470</v>
      </c>
      <c r="D354" t="s">
        <v>1493</v>
      </c>
      <c r="E354" s="11">
        <v>1</v>
      </c>
      <c r="F354"/>
    </row>
    <row r="355" spans="1:6" x14ac:dyDescent="0.25">
      <c r="A355" s="9" t="s">
        <v>7369</v>
      </c>
      <c r="B355" s="9"/>
      <c r="C355" s="9"/>
      <c r="D355" s="9"/>
      <c r="E355" s="12">
        <v>1</v>
      </c>
      <c r="F355"/>
    </row>
    <row r="356" spans="1:6" x14ac:dyDescent="0.25">
      <c r="A356" t="s">
        <v>3461</v>
      </c>
      <c r="B356">
        <v>2017</v>
      </c>
      <c r="C356" t="s">
        <v>2870</v>
      </c>
      <c r="D356" t="s">
        <v>1493</v>
      </c>
      <c r="E356" s="11">
        <v>1</v>
      </c>
      <c r="F356"/>
    </row>
    <row r="357" spans="1:6" x14ac:dyDescent="0.25">
      <c r="A357" s="9" t="s">
        <v>7370</v>
      </c>
      <c r="B357" s="9"/>
      <c r="C357" s="9"/>
      <c r="D357" s="9"/>
      <c r="E357" s="12">
        <v>1</v>
      </c>
      <c r="F357"/>
    </row>
    <row r="358" spans="1:6" x14ac:dyDescent="0.25">
      <c r="A358" t="s">
        <v>4092</v>
      </c>
      <c r="B358">
        <v>2018</v>
      </c>
      <c r="C358" t="s">
        <v>2935</v>
      </c>
      <c r="D358" t="s">
        <v>1493</v>
      </c>
      <c r="E358" s="11">
        <v>1</v>
      </c>
      <c r="F358"/>
    </row>
    <row r="359" spans="1:6" x14ac:dyDescent="0.25">
      <c r="A359" s="9" t="s">
        <v>7373</v>
      </c>
      <c r="B359" s="9"/>
      <c r="C359" s="9"/>
      <c r="D359" s="9"/>
      <c r="E359" s="12">
        <v>1</v>
      </c>
      <c r="F359"/>
    </row>
    <row r="360" spans="1:6" x14ac:dyDescent="0.25">
      <c r="A360" t="s">
        <v>4076</v>
      </c>
      <c r="B360">
        <v>2018</v>
      </c>
      <c r="C360" t="s">
        <v>2924</v>
      </c>
      <c r="D360" t="s">
        <v>1493</v>
      </c>
      <c r="E360" s="11">
        <v>1</v>
      </c>
      <c r="F360"/>
    </row>
    <row r="361" spans="1:6" x14ac:dyDescent="0.25">
      <c r="A361" s="9" t="s">
        <v>7374</v>
      </c>
      <c r="B361" s="9"/>
      <c r="C361" s="9"/>
      <c r="D361" s="9"/>
      <c r="E361" s="12">
        <v>1</v>
      </c>
      <c r="F361"/>
    </row>
    <row r="362" spans="1:6" x14ac:dyDescent="0.25">
      <c r="A362" t="s">
        <v>7375</v>
      </c>
      <c r="B362">
        <v>2019</v>
      </c>
      <c r="C362" t="s">
        <v>2000</v>
      </c>
      <c r="D362" t="s">
        <v>1493</v>
      </c>
      <c r="E362" s="11">
        <v>1</v>
      </c>
      <c r="F362"/>
    </row>
    <row r="363" spans="1:6" x14ac:dyDescent="0.25">
      <c r="A363" t="s">
        <v>7375</v>
      </c>
      <c r="B363">
        <v>2019</v>
      </c>
      <c r="C363" t="s">
        <v>3962</v>
      </c>
      <c r="D363" t="s">
        <v>1493</v>
      </c>
      <c r="E363" s="11">
        <v>1</v>
      </c>
      <c r="F363"/>
    </row>
    <row r="364" spans="1:6" x14ac:dyDescent="0.25">
      <c r="A364" s="9" t="s">
        <v>7376</v>
      </c>
      <c r="B364" s="9"/>
      <c r="C364" s="9"/>
      <c r="D364" s="9"/>
      <c r="E364" s="12">
        <v>2</v>
      </c>
      <c r="F364"/>
    </row>
    <row r="365" spans="1:6" x14ac:dyDescent="0.25">
      <c r="A365" t="s">
        <v>38</v>
      </c>
      <c r="B365">
        <v>1989</v>
      </c>
      <c r="C365">
        <v>273</v>
      </c>
      <c r="D365" t="s">
        <v>3593</v>
      </c>
      <c r="E365" s="11">
        <v>1</v>
      </c>
      <c r="F365"/>
    </row>
    <row r="366" spans="1:6" x14ac:dyDescent="0.25">
      <c r="A366" s="9" t="s">
        <v>7377</v>
      </c>
      <c r="B366" s="9"/>
      <c r="C366" s="9"/>
      <c r="D366" s="9"/>
      <c r="E366" s="12">
        <v>1</v>
      </c>
      <c r="F366"/>
    </row>
    <row r="367" spans="1:6" x14ac:dyDescent="0.25">
      <c r="A367" t="s">
        <v>2585</v>
      </c>
      <c r="B367">
        <v>2016</v>
      </c>
      <c r="C367">
        <v>188</v>
      </c>
      <c r="D367" t="s">
        <v>567</v>
      </c>
      <c r="E367" s="11">
        <v>1</v>
      </c>
      <c r="F367"/>
    </row>
    <row r="368" spans="1:6" x14ac:dyDescent="0.25">
      <c r="A368" t="s">
        <v>2585</v>
      </c>
      <c r="B368">
        <v>2016</v>
      </c>
      <c r="C368">
        <v>46</v>
      </c>
      <c r="D368" t="s">
        <v>1503</v>
      </c>
      <c r="E368" s="11">
        <v>1</v>
      </c>
      <c r="F368"/>
    </row>
    <row r="369" spans="1:6" x14ac:dyDescent="0.25">
      <c r="A369" s="9" t="s">
        <v>7378</v>
      </c>
      <c r="B369" s="9"/>
      <c r="C369" s="9"/>
      <c r="D369" s="9"/>
      <c r="E369" s="12">
        <v>2</v>
      </c>
      <c r="F369"/>
    </row>
    <row r="370" spans="1:6" x14ac:dyDescent="0.25">
      <c r="A370" t="s">
        <v>7379</v>
      </c>
      <c r="B370">
        <v>2019</v>
      </c>
      <c r="C370" t="s">
        <v>5567</v>
      </c>
      <c r="D370" t="s">
        <v>1493</v>
      </c>
      <c r="E370" s="11">
        <v>1</v>
      </c>
      <c r="F370"/>
    </row>
    <row r="371" spans="1:6" x14ac:dyDescent="0.25">
      <c r="A371" s="9" t="s">
        <v>7380</v>
      </c>
      <c r="B371" s="9"/>
      <c r="C371" s="9"/>
      <c r="D371" s="9"/>
      <c r="E371" s="12">
        <v>1</v>
      </c>
      <c r="F371"/>
    </row>
    <row r="372" spans="1:6" x14ac:dyDescent="0.25">
      <c r="A372" t="s">
        <v>7381</v>
      </c>
      <c r="B372">
        <v>2019</v>
      </c>
      <c r="C372" t="s">
        <v>4198</v>
      </c>
      <c r="D372" t="s">
        <v>1493</v>
      </c>
      <c r="E372" s="11">
        <v>1</v>
      </c>
      <c r="F372"/>
    </row>
    <row r="373" spans="1:6" x14ac:dyDescent="0.25">
      <c r="A373" s="9" t="s">
        <v>7382</v>
      </c>
      <c r="B373" s="9"/>
      <c r="C373" s="9"/>
      <c r="D373" s="9"/>
      <c r="E373" s="12">
        <v>1</v>
      </c>
      <c r="F373"/>
    </row>
    <row r="374" spans="1:6" x14ac:dyDescent="0.25">
      <c r="A374" t="s">
        <v>3603</v>
      </c>
      <c r="B374">
        <v>2019</v>
      </c>
      <c r="C374">
        <v>608</v>
      </c>
      <c r="D374" t="s">
        <v>2564</v>
      </c>
      <c r="E374" s="11">
        <v>1</v>
      </c>
      <c r="F374"/>
    </row>
    <row r="375" spans="1:6" x14ac:dyDescent="0.25">
      <c r="A375" t="s">
        <v>3603</v>
      </c>
      <c r="B375">
        <v>2019</v>
      </c>
      <c r="C375" t="s">
        <v>2895</v>
      </c>
      <c r="D375" t="s">
        <v>1493</v>
      </c>
      <c r="E375" s="11">
        <v>1</v>
      </c>
      <c r="F375"/>
    </row>
    <row r="376" spans="1:6" x14ac:dyDescent="0.25">
      <c r="A376" s="9" t="s">
        <v>7383</v>
      </c>
      <c r="B376" s="9"/>
      <c r="C376" s="9"/>
      <c r="D376" s="9"/>
      <c r="E376" s="12">
        <v>2</v>
      </c>
      <c r="F376"/>
    </row>
    <row r="377" spans="1:6" x14ac:dyDescent="0.25">
      <c r="A377" t="s">
        <v>7384</v>
      </c>
      <c r="B377">
        <v>2019</v>
      </c>
      <c r="C377" t="s">
        <v>6822</v>
      </c>
      <c r="D377" t="s">
        <v>7161</v>
      </c>
      <c r="E377" s="11">
        <v>1</v>
      </c>
      <c r="F377"/>
    </row>
    <row r="378" spans="1:6" x14ac:dyDescent="0.25">
      <c r="A378" s="9" t="s">
        <v>7385</v>
      </c>
      <c r="B378" s="9"/>
      <c r="C378" s="9"/>
      <c r="D378" s="9"/>
      <c r="E378" s="12">
        <v>1</v>
      </c>
      <c r="F378"/>
    </row>
    <row r="379" spans="1:6" x14ac:dyDescent="0.25">
      <c r="A379" t="s">
        <v>2586</v>
      </c>
      <c r="B379">
        <v>2017</v>
      </c>
      <c r="C379">
        <v>625</v>
      </c>
      <c r="D379" t="s">
        <v>567</v>
      </c>
      <c r="E379" s="11">
        <v>1</v>
      </c>
      <c r="F379"/>
    </row>
    <row r="380" spans="1:6" x14ac:dyDescent="0.25">
      <c r="A380" t="s">
        <v>2586</v>
      </c>
      <c r="B380">
        <v>2017</v>
      </c>
      <c r="C380" t="s">
        <v>2533</v>
      </c>
      <c r="D380" t="s">
        <v>2562</v>
      </c>
      <c r="E380" s="11">
        <v>1</v>
      </c>
      <c r="F380"/>
    </row>
    <row r="381" spans="1:6" x14ac:dyDescent="0.25">
      <c r="A381" s="9" t="s">
        <v>7386</v>
      </c>
      <c r="B381" s="9"/>
      <c r="C381" s="9"/>
      <c r="D381" s="9"/>
      <c r="E381" s="12">
        <v>2</v>
      </c>
      <c r="F381"/>
    </row>
    <row r="382" spans="1:6" x14ac:dyDescent="0.25">
      <c r="A382" t="s">
        <v>7387</v>
      </c>
      <c r="B382">
        <v>2019</v>
      </c>
      <c r="C382">
        <v>333</v>
      </c>
      <c r="D382" t="s">
        <v>567</v>
      </c>
      <c r="E382" s="11">
        <v>1</v>
      </c>
      <c r="F382"/>
    </row>
    <row r="383" spans="1:6" x14ac:dyDescent="0.25">
      <c r="A383" s="9" t="s">
        <v>7388</v>
      </c>
      <c r="B383" s="9"/>
      <c r="C383" s="9"/>
      <c r="D383" s="9"/>
      <c r="E383" s="12">
        <v>1</v>
      </c>
      <c r="F383"/>
    </row>
    <row r="384" spans="1:6" x14ac:dyDescent="0.25">
      <c r="A384" t="s">
        <v>7389</v>
      </c>
      <c r="B384">
        <v>2019</v>
      </c>
      <c r="C384">
        <v>267</v>
      </c>
      <c r="D384" t="s">
        <v>2564</v>
      </c>
      <c r="E384" s="11">
        <v>1</v>
      </c>
      <c r="F384"/>
    </row>
    <row r="385" spans="1:6" x14ac:dyDescent="0.25">
      <c r="A385" s="9" t="s">
        <v>7390</v>
      </c>
      <c r="B385" s="9"/>
      <c r="C385" s="9"/>
      <c r="D385" s="9"/>
      <c r="E385" s="12">
        <v>1</v>
      </c>
      <c r="F385"/>
    </row>
    <row r="386" spans="1:6" x14ac:dyDescent="0.25">
      <c r="A386" t="s">
        <v>3604</v>
      </c>
      <c r="B386">
        <v>2018</v>
      </c>
      <c r="C386">
        <v>34</v>
      </c>
      <c r="D386" t="s">
        <v>2557</v>
      </c>
      <c r="E386" s="11">
        <v>1</v>
      </c>
      <c r="F386"/>
    </row>
    <row r="387" spans="1:6" x14ac:dyDescent="0.25">
      <c r="A387" t="s">
        <v>3604</v>
      </c>
      <c r="B387">
        <v>2018</v>
      </c>
      <c r="C387">
        <v>145</v>
      </c>
      <c r="D387" t="s">
        <v>2678</v>
      </c>
      <c r="E387" s="11">
        <v>1</v>
      </c>
      <c r="F387"/>
    </row>
    <row r="388" spans="1:6" x14ac:dyDescent="0.25">
      <c r="A388" t="s">
        <v>3604</v>
      </c>
      <c r="B388">
        <v>2018</v>
      </c>
      <c r="C388">
        <v>158</v>
      </c>
      <c r="D388" t="s">
        <v>2704</v>
      </c>
      <c r="E388" s="11">
        <v>1</v>
      </c>
      <c r="F388"/>
    </row>
    <row r="389" spans="1:6" x14ac:dyDescent="0.25">
      <c r="A389" t="s">
        <v>3604</v>
      </c>
      <c r="B389">
        <v>2018</v>
      </c>
      <c r="C389">
        <v>272</v>
      </c>
      <c r="D389" t="s">
        <v>567</v>
      </c>
      <c r="E389" s="11">
        <v>1</v>
      </c>
      <c r="F389"/>
    </row>
    <row r="390" spans="1:6" x14ac:dyDescent="0.25">
      <c r="A390" s="9" t="s">
        <v>6722</v>
      </c>
      <c r="B390" s="9"/>
      <c r="C390" s="9"/>
      <c r="D390" s="9"/>
      <c r="E390" s="12">
        <v>4</v>
      </c>
      <c r="F390"/>
    </row>
    <row r="391" spans="1:6" x14ac:dyDescent="0.25">
      <c r="A391" t="s">
        <v>4028</v>
      </c>
      <c r="B391">
        <v>2018</v>
      </c>
      <c r="C391" t="s">
        <v>3956</v>
      </c>
      <c r="D391" t="s">
        <v>1493</v>
      </c>
      <c r="E391" s="11">
        <v>1</v>
      </c>
      <c r="F391"/>
    </row>
    <row r="392" spans="1:6" x14ac:dyDescent="0.25">
      <c r="A392" s="9" t="s">
        <v>7391</v>
      </c>
      <c r="B392" s="9"/>
      <c r="C392" s="9"/>
      <c r="D392" s="9"/>
      <c r="E392" s="12">
        <v>1</v>
      </c>
      <c r="F392"/>
    </row>
    <row r="393" spans="1:6" x14ac:dyDescent="0.25">
      <c r="A393" t="s">
        <v>7393</v>
      </c>
      <c r="B393">
        <v>2019</v>
      </c>
      <c r="C393" t="s">
        <v>6941</v>
      </c>
      <c r="D393" t="s">
        <v>7161</v>
      </c>
      <c r="E393" s="11">
        <v>1</v>
      </c>
      <c r="F393"/>
    </row>
    <row r="394" spans="1:6" x14ac:dyDescent="0.25">
      <c r="A394" s="9" t="s">
        <v>7394</v>
      </c>
      <c r="B394" s="9"/>
      <c r="C394" s="9"/>
      <c r="D394" s="9"/>
      <c r="E394" s="12">
        <v>1</v>
      </c>
      <c r="F394"/>
    </row>
    <row r="395" spans="1:6" x14ac:dyDescent="0.25">
      <c r="A395" t="s">
        <v>39</v>
      </c>
      <c r="B395">
        <v>1971</v>
      </c>
      <c r="C395">
        <v>26</v>
      </c>
      <c r="D395" t="s">
        <v>3652</v>
      </c>
      <c r="E395" s="11">
        <v>1</v>
      </c>
      <c r="F395"/>
    </row>
    <row r="396" spans="1:6" x14ac:dyDescent="0.25">
      <c r="A396" s="9" t="s">
        <v>7396</v>
      </c>
      <c r="B396" s="9"/>
      <c r="C396" s="9"/>
      <c r="D396" s="9"/>
      <c r="E396" s="12">
        <v>1</v>
      </c>
      <c r="F396"/>
    </row>
    <row r="397" spans="1:6" x14ac:dyDescent="0.25">
      <c r="A397" t="s">
        <v>41</v>
      </c>
      <c r="B397">
        <v>1983</v>
      </c>
      <c r="C397">
        <v>498</v>
      </c>
      <c r="D397" t="s">
        <v>567</v>
      </c>
      <c r="E397" s="11">
        <v>1</v>
      </c>
      <c r="F397"/>
    </row>
    <row r="398" spans="1:6" x14ac:dyDescent="0.25">
      <c r="A398" s="9" t="s">
        <v>7398</v>
      </c>
      <c r="B398" s="9"/>
      <c r="C398" s="9"/>
      <c r="D398" s="9"/>
      <c r="E398" s="12">
        <v>1</v>
      </c>
      <c r="F398"/>
    </row>
    <row r="399" spans="1:6" x14ac:dyDescent="0.25">
      <c r="A399" t="s">
        <v>6359</v>
      </c>
      <c r="B399">
        <v>2018</v>
      </c>
      <c r="C399" t="s">
        <v>4261</v>
      </c>
      <c r="D399" t="s">
        <v>5916</v>
      </c>
      <c r="E399" s="11">
        <v>1</v>
      </c>
      <c r="F399"/>
    </row>
    <row r="400" spans="1:6" x14ac:dyDescent="0.25">
      <c r="A400" s="9" t="s">
        <v>7400</v>
      </c>
      <c r="B400" s="9"/>
      <c r="C400" s="9"/>
      <c r="D400" s="9"/>
      <c r="E400" s="12">
        <v>1</v>
      </c>
      <c r="F400"/>
    </row>
    <row r="401" spans="1:6" x14ac:dyDescent="0.25">
      <c r="A401" t="s">
        <v>7401</v>
      </c>
      <c r="B401">
        <v>2019</v>
      </c>
      <c r="C401">
        <v>615</v>
      </c>
      <c r="D401" t="s">
        <v>2564</v>
      </c>
      <c r="E401" s="11">
        <v>1</v>
      </c>
      <c r="F401"/>
    </row>
    <row r="402" spans="1:6" x14ac:dyDescent="0.25">
      <c r="A402" t="s">
        <v>7401</v>
      </c>
      <c r="B402">
        <v>2019</v>
      </c>
      <c r="C402" t="s">
        <v>1969</v>
      </c>
      <c r="D402" t="s">
        <v>1493</v>
      </c>
      <c r="E402" s="11">
        <v>1</v>
      </c>
      <c r="F402"/>
    </row>
    <row r="403" spans="1:6" x14ac:dyDescent="0.25">
      <c r="A403" s="9" t="s">
        <v>7402</v>
      </c>
      <c r="B403" s="9"/>
      <c r="C403" s="9"/>
      <c r="D403" s="9"/>
      <c r="E403" s="12">
        <v>2</v>
      </c>
      <c r="F403"/>
    </row>
    <row r="404" spans="1:6" x14ac:dyDescent="0.25">
      <c r="A404" t="s">
        <v>42</v>
      </c>
      <c r="B404">
        <v>1986</v>
      </c>
      <c r="C404">
        <v>11</v>
      </c>
      <c r="D404" t="s">
        <v>3591</v>
      </c>
      <c r="E404" s="11">
        <v>1</v>
      </c>
      <c r="F404"/>
    </row>
    <row r="405" spans="1:6" x14ac:dyDescent="0.25">
      <c r="A405" t="s">
        <v>42</v>
      </c>
      <c r="B405">
        <v>1987</v>
      </c>
      <c r="C405">
        <v>320</v>
      </c>
      <c r="D405" t="s">
        <v>567</v>
      </c>
      <c r="E405" s="11">
        <v>1</v>
      </c>
      <c r="F405"/>
    </row>
    <row r="406" spans="1:6" x14ac:dyDescent="0.25">
      <c r="A406" s="9" t="s">
        <v>7403</v>
      </c>
      <c r="B406" s="9"/>
      <c r="C406" s="9"/>
      <c r="D406" s="9"/>
      <c r="E406" s="12">
        <v>2</v>
      </c>
      <c r="F406"/>
    </row>
    <row r="407" spans="1:6" x14ac:dyDescent="0.25">
      <c r="A407" t="s">
        <v>2587</v>
      </c>
      <c r="B407">
        <v>2017</v>
      </c>
      <c r="C407" t="s">
        <v>2489</v>
      </c>
      <c r="D407" t="s">
        <v>2562</v>
      </c>
      <c r="E407" s="11">
        <v>1</v>
      </c>
      <c r="F407"/>
    </row>
    <row r="408" spans="1:6" x14ac:dyDescent="0.25">
      <c r="A408" t="s">
        <v>2587</v>
      </c>
      <c r="B408">
        <v>2017</v>
      </c>
      <c r="C408" t="s">
        <v>2872</v>
      </c>
      <c r="D408" t="s">
        <v>1493</v>
      </c>
      <c r="E408" s="11">
        <v>1</v>
      </c>
      <c r="F408"/>
    </row>
    <row r="409" spans="1:6" x14ac:dyDescent="0.25">
      <c r="A409" s="9" t="s">
        <v>7407</v>
      </c>
      <c r="B409" s="9"/>
      <c r="C409" s="9"/>
      <c r="D409" s="9"/>
      <c r="E409" s="12">
        <v>2</v>
      </c>
      <c r="F409"/>
    </row>
    <row r="410" spans="1:6" x14ac:dyDescent="0.25">
      <c r="A410" t="s">
        <v>7410</v>
      </c>
      <c r="B410">
        <v>2019</v>
      </c>
      <c r="C410">
        <v>246</v>
      </c>
      <c r="D410" t="s">
        <v>567</v>
      </c>
      <c r="E410" s="11">
        <v>1</v>
      </c>
      <c r="F410"/>
    </row>
    <row r="411" spans="1:6" x14ac:dyDescent="0.25">
      <c r="A411" t="s">
        <v>7410</v>
      </c>
      <c r="B411">
        <v>2019</v>
      </c>
      <c r="C411">
        <v>44</v>
      </c>
      <c r="D411" t="s">
        <v>684</v>
      </c>
      <c r="E411" s="11">
        <v>1</v>
      </c>
      <c r="F411"/>
    </row>
    <row r="412" spans="1:6" x14ac:dyDescent="0.25">
      <c r="A412" t="s">
        <v>7410</v>
      </c>
      <c r="B412">
        <v>2019</v>
      </c>
      <c r="C412">
        <v>58</v>
      </c>
      <c r="D412" t="s">
        <v>2554</v>
      </c>
      <c r="E412" s="11">
        <v>1</v>
      </c>
      <c r="F412"/>
    </row>
    <row r="413" spans="1:6" x14ac:dyDescent="0.25">
      <c r="A413" t="s">
        <v>7410</v>
      </c>
      <c r="B413">
        <v>2019</v>
      </c>
      <c r="C413">
        <v>227</v>
      </c>
      <c r="D413" t="s">
        <v>568</v>
      </c>
      <c r="E413" s="11">
        <v>1</v>
      </c>
      <c r="F413"/>
    </row>
    <row r="414" spans="1:6" x14ac:dyDescent="0.25">
      <c r="A414" s="9" t="s">
        <v>7411</v>
      </c>
      <c r="B414" s="9"/>
      <c r="C414" s="9"/>
      <c r="D414" s="9"/>
      <c r="E414" s="12">
        <v>4</v>
      </c>
      <c r="F414"/>
    </row>
    <row r="415" spans="1:6" x14ac:dyDescent="0.25">
      <c r="A415" t="s">
        <v>7412</v>
      </c>
      <c r="B415">
        <v>2019</v>
      </c>
      <c r="C415">
        <v>376</v>
      </c>
      <c r="D415" t="s">
        <v>2564</v>
      </c>
      <c r="E415" s="11">
        <v>1</v>
      </c>
      <c r="F415"/>
    </row>
    <row r="416" spans="1:6" x14ac:dyDescent="0.25">
      <c r="A416" s="9" t="s">
        <v>7413</v>
      </c>
      <c r="B416" s="9"/>
      <c r="C416" s="9"/>
      <c r="D416" s="9"/>
      <c r="E416" s="12">
        <v>1</v>
      </c>
      <c r="F416"/>
    </row>
    <row r="417" spans="1:6" x14ac:dyDescent="0.25">
      <c r="A417" t="s">
        <v>3462</v>
      </c>
      <c r="B417">
        <v>2017</v>
      </c>
      <c r="C417" t="s">
        <v>2938</v>
      </c>
      <c r="D417" t="s">
        <v>1493</v>
      </c>
      <c r="E417" s="11">
        <v>1</v>
      </c>
      <c r="F417"/>
    </row>
    <row r="418" spans="1:6" x14ac:dyDescent="0.25">
      <c r="A418" s="9" t="s">
        <v>7414</v>
      </c>
      <c r="B418" s="9"/>
      <c r="C418" s="9"/>
      <c r="D418" s="9"/>
      <c r="E418" s="12">
        <v>1</v>
      </c>
      <c r="F418"/>
    </row>
    <row r="419" spans="1:6" x14ac:dyDescent="0.25">
      <c r="A419" t="s">
        <v>4104</v>
      </c>
      <c r="B419">
        <v>2018</v>
      </c>
      <c r="C419" t="s">
        <v>1079</v>
      </c>
      <c r="D419" t="s">
        <v>1493</v>
      </c>
      <c r="E419" s="11">
        <v>1</v>
      </c>
      <c r="F419"/>
    </row>
    <row r="420" spans="1:6" x14ac:dyDescent="0.25">
      <c r="A420" s="9" t="s">
        <v>7415</v>
      </c>
      <c r="B420" s="9"/>
      <c r="C420" s="9"/>
      <c r="D420" s="9"/>
      <c r="E420" s="12">
        <v>1</v>
      </c>
      <c r="F420"/>
    </row>
    <row r="421" spans="1:6" x14ac:dyDescent="0.25">
      <c r="A421" t="s">
        <v>7416</v>
      </c>
      <c r="B421">
        <v>2019</v>
      </c>
      <c r="C421" t="s">
        <v>5576</v>
      </c>
      <c r="D421" t="s">
        <v>1493</v>
      </c>
      <c r="E421" s="11">
        <v>1</v>
      </c>
      <c r="F421"/>
    </row>
    <row r="422" spans="1:6" x14ac:dyDescent="0.25">
      <c r="A422" s="9" t="s">
        <v>7417</v>
      </c>
      <c r="B422" s="9"/>
      <c r="C422" s="9"/>
      <c r="D422" s="9"/>
      <c r="E422" s="12">
        <v>1</v>
      </c>
      <c r="F422"/>
    </row>
    <row r="423" spans="1:6" x14ac:dyDescent="0.25">
      <c r="A423" t="s">
        <v>2588</v>
      </c>
      <c r="B423">
        <v>2016</v>
      </c>
      <c r="C423" t="s">
        <v>1954</v>
      </c>
      <c r="D423" t="s">
        <v>1493</v>
      </c>
      <c r="E423" s="11">
        <v>1</v>
      </c>
      <c r="F423"/>
    </row>
    <row r="424" spans="1:6" x14ac:dyDescent="0.25">
      <c r="A424" s="9" t="s">
        <v>7419</v>
      </c>
      <c r="B424" s="9"/>
      <c r="C424" s="9"/>
      <c r="D424" s="9"/>
      <c r="E424" s="12">
        <v>1</v>
      </c>
      <c r="F424"/>
    </row>
    <row r="425" spans="1:6" x14ac:dyDescent="0.25">
      <c r="A425" t="s">
        <v>1496</v>
      </c>
      <c r="B425">
        <v>2015</v>
      </c>
      <c r="C425">
        <v>519</v>
      </c>
      <c r="D425" t="s">
        <v>567</v>
      </c>
      <c r="E425" s="11">
        <v>1</v>
      </c>
      <c r="F425"/>
    </row>
    <row r="426" spans="1:6" x14ac:dyDescent="0.25">
      <c r="A426" t="s">
        <v>1496</v>
      </c>
      <c r="B426">
        <v>2015</v>
      </c>
      <c r="C426" t="s">
        <v>977</v>
      </c>
      <c r="D426" t="s">
        <v>1493</v>
      </c>
      <c r="E426" s="11">
        <v>1</v>
      </c>
      <c r="F426"/>
    </row>
    <row r="427" spans="1:6" x14ac:dyDescent="0.25">
      <c r="A427" t="s">
        <v>1496</v>
      </c>
      <c r="B427">
        <v>2015</v>
      </c>
      <c r="C427" t="s">
        <v>1408</v>
      </c>
      <c r="D427" t="s">
        <v>1497</v>
      </c>
      <c r="E427" s="11">
        <v>1</v>
      </c>
      <c r="F427"/>
    </row>
    <row r="428" spans="1:6" x14ac:dyDescent="0.25">
      <c r="A428" s="9" t="s">
        <v>7422</v>
      </c>
      <c r="B428" s="9"/>
      <c r="C428" s="9"/>
      <c r="D428" s="9"/>
      <c r="E428" s="12">
        <v>3</v>
      </c>
      <c r="F428"/>
    </row>
    <row r="429" spans="1:6" x14ac:dyDescent="0.25">
      <c r="A429" t="s">
        <v>5700</v>
      </c>
      <c r="B429">
        <v>2017</v>
      </c>
      <c r="C429" t="s">
        <v>4845</v>
      </c>
      <c r="D429" t="s">
        <v>7154</v>
      </c>
      <c r="E429" s="11">
        <v>1</v>
      </c>
      <c r="F429"/>
    </row>
    <row r="430" spans="1:6" x14ac:dyDescent="0.25">
      <c r="A430" s="9" t="s">
        <v>7424</v>
      </c>
      <c r="B430" s="9"/>
      <c r="C430" s="9"/>
      <c r="D430" s="9"/>
      <c r="E430" s="12">
        <v>1</v>
      </c>
      <c r="F430"/>
    </row>
    <row r="431" spans="1:6" x14ac:dyDescent="0.25">
      <c r="A431" t="s">
        <v>2589</v>
      </c>
      <c r="B431">
        <v>2016</v>
      </c>
      <c r="C431" t="s">
        <v>1922</v>
      </c>
      <c r="D431" t="s">
        <v>1493</v>
      </c>
      <c r="E431" s="11">
        <v>1</v>
      </c>
      <c r="F431"/>
    </row>
    <row r="432" spans="1:6" x14ac:dyDescent="0.25">
      <c r="A432" s="9" t="s">
        <v>7425</v>
      </c>
      <c r="B432" s="9"/>
      <c r="C432" s="9"/>
      <c r="D432" s="9"/>
      <c r="E432" s="12">
        <v>1</v>
      </c>
      <c r="F432"/>
    </row>
    <row r="433" spans="1:6" x14ac:dyDescent="0.25">
      <c r="A433" t="s">
        <v>6364</v>
      </c>
      <c r="B433">
        <v>2018</v>
      </c>
      <c r="C433" t="s">
        <v>4293</v>
      </c>
      <c r="D433" t="s">
        <v>5916</v>
      </c>
      <c r="E433" s="11">
        <v>1</v>
      </c>
      <c r="F433"/>
    </row>
    <row r="434" spans="1:6" x14ac:dyDescent="0.25">
      <c r="A434" s="9" t="s">
        <v>7426</v>
      </c>
      <c r="B434" s="9"/>
      <c r="C434" s="9"/>
      <c r="D434" s="9"/>
      <c r="E434" s="12">
        <v>1</v>
      </c>
      <c r="F434"/>
    </row>
    <row r="435" spans="1:6" x14ac:dyDescent="0.25">
      <c r="A435" t="s">
        <v>3463</v>
      </c>
      <c r="B435">
        <v>2017</v>
      </c>
      <c r="C435" t="s">
        <v>1166</v>
      </c>
      <c r="D435" t="s">
        <v>1493</v>
      </c>
      <c r="E435" s="11">
        <v>1</v>
      </c>
      <c r="F435"/>
    </row>
    <row r="436" spans="1:6" x14ac:dyDescent="0.25">
      <c r="A436" s="9" t="s">
        <v>7427</v>
      </c>
      <c r="B436" s="9"/>
      <c r="C436" s="9"/>
      <c r="D436" s="9"/>
      <c r="E436" s="12">
        <v>1</v>
      </c>
      <c r="F436"/>
    </row>
    <row r="437" spans="1:6" x14ac:dyDescent="0.25">
      <c r="A437" t="s">
        <v>2590</v>
      </c>
      <c r="B437">
        <v>2017</v>
      </c>
      <c r="C437">
        <v>4</v>
      </c>
      <c r="D437" t="s">
        <v>2551</v>
      </c>
      <c r="E437" s="11">
        <v>1</v>
      </c>
      <c r="F437"/>
    </row>
    <row r="438" spans="1:6" x14ac:dyDescent="0.25">
      <c r="A438" t="s">
        <v>2590</v>
      </c>
      <c r="B438">
        <v>2017</v>
      </c>
      <c r="C438">
        <v>20</v>
      </c>
      <c r="D438" t="s">
        <v>2591</v>
      </c>
      <c r="E438" s="11">
        <v>1</v>
      </c>
      <c r="F438"/>
    </row>
    <row r="439" spans="1:6" x14ac:dyDescent="0.25">
      <c r="A439" t="s">
        <v>2590</v>
      </c>
      <c r="B439">
        <v>2017</v>
      </c>
      <c r="C439">
        <v>75</v>
      </c>
      <c r="D439" t="s">
        <v>684</v>
      </c>
      <c r="E439" s="11">
        <v>1</v>
      </c>
      <c r="F439"/>
    </row>
    <row r="440" spans="1:6" x14ac:dyDescent="0.25">
      <c r="A440" t="s">
        <v>2590</v>
      </c>
      <c r="B440">
        <v>2017</v>
      </c>
      <c r="C440">
        <v>130</v>
      </c>
      <c r="D440" t="s">
        <v>2592</v>
      </c>
      <c r="E440" s="11">
        <v>1</v>
      </c>
      <c r="F440"/>
    </row>
    <row r="441" spans="1:6" x14ac:dyDescent="0.25">
      <c r="A441" t="s">
        <v>2590</v>
      </c>
      <c r="B441">
        <v>2017</v>
      </c>
      <c r="C441">
        <v>341</v>
      </c>
      <c r="D441" t="s">
        <v>567</v>
      </c>
      <c r="E441" s="11">
        <v>1</v>
      </c>
      <c r="F441"/>
    </row>
    <row r="442" spans="1:6" x14ac:dyDescent="0.25">
      <c r="A442" t="s">
        <v>2590</v>
      </c>
      <c r="B442">
        <v>2017</v>
      </c>
      <c r="C442" t="s">
        <v>1067</v>
      </c>
      <c r="D442" t="s">
        <v>1493</v>
      </c>
      <c r="E442" s="11">
        <v>1</v>
      </c>
      <c r="F442"/>
    </row>
    <row r="443" spans="1:6" x14ac:dyDescent="0.25">
      <c r="A443" t="s">
        <v>2590</v>
      </c>
      <c r="B443">
        <v>2017</v>
      </c>
      <c r="C443" t="s">
        <v>2355</v>
      </c>
      <c r="D443" t="s">
        <v>2593</v>
      </c>
      <c r="E443" s="11">
        <v>1</v>
      </c>
      <c r="F443"/>
    </row>
    <row r="444" spans="1:6" x14ac:dyDescent="0.25">
      <c r="A444" t="s">
        <v>2590</v>
      </c>
      <c r="B444">
        <v>2017</v>
      </c>
      <c r="C444" t="s">
        <v>2488</v>
      </c>
      <c r="D444" t="s">
        <v>2562</v>
      </c>
      <c r="E444" s="11">
        <v>1</v>
      </c>
      <c r="F444"/>
    </row>
    <row r="445" spans="1:6" x14ac:dyDescent="0.25">
      <c r="A445" s="9" t="s">
        <v>7430</v>
      </c>
      <c r="B445" s="9"/>
      <c r="C445" s="9"/>
      <c r="D445" s="9"/>
      <c r="E445" s="12">
        <v>8</v>
      </c>
      <c r="F445"/>
    </row>
    <row r="446" spans="1:6" x14ac:dyDescent="0.25">
      <c r="A446" t="s">
        <v>5701</v>
      </c>
      <c r="B446">
        <v>2017</v>
      </c>
      <c r="C446" t="s">
        <v>4779</v>
      </c>
      <c r="D446" t="s">
        <v>7154</v>
      </c>
      <c r="E446" s="11">
        <v>1</v>
      </c>
      <c r="F446"/>
    </row>
    <row r="447" spans="1:6" x14ac:dyDescent="0.25">
      <c r="A447" s="9" t="s">
        <v>7431</v>
      </c>
      <c r="B447" s="9"/>
      <c r="C447" s="9"/>
      <c r="D447" s="9"/>
      <c r="E447" s="12">
        <v>1</v>
      </c>
      <c r="F447"/>
    </row>
    <row r="448" spans="1:6" x14ac:dyDescent="0.25">
      <c r="A448" t="s">
        <v>7432</v>
      </c>
      <c r="B448">
        <v>2019</v>
      </c>
      <c r="C448">
        <v>672</v>
      </c>
      <c r="D448" t="s">
        <v>2564</v>
      </c>
      <c r="E448" s="11">
        <v>1</v>
      </c>
      <c r="F448"/>
    </row>
    <row r="449" spans="1:6" x14ac:dyDescent="0.25">
      <c r="A449" t="s">
        <v>7432</v>
      </c>
      <c r="B449">
        <v>2019</v>
      </c>
      <c r="C449" t="s">
        <v>5551</v>
      </c>
      <c r="D449" t="s">
        <v>1493</v>
      </c>
      <c r="E449" s="11">
        <v>1</v>
      </c>
      <c r="F449"/>
    </row>
    <row r="450" spans="1:6" x14ac:dyDescent="0.25">
      <c r="A450" t="s">
        <v>7432</v>
      </c>
      <c r="B450">
        <v>2019</v>
      </c>
      <c r="C450" t="s">
        <v>5551</v>
      </c>
      <c r="D450" t="s">
        <v>4033</v>
      </c>
      <c r="E450" s="11">
        <v>1</v>
      </c>
      <c r="F450"/>
    </row>
    <row r="451" spans="1:6" x14ac:dyDescent="0.25">
      <c r="A451" s="9" t="s">
        <v>7433</v>
      </c>
      <c r="B451" s="9"/>
      <c r="C451" s="9"/>
      <c r="D451" s="9"/>
      <c r="E451" s="12">
        <v>3</v>
      </c>
      <c r="F451"/>
    </row>
    <row r="452" spans="1:6" x14ac:dyDescent="0.25">
      <c r="A452" t="s">
        <v>7437</v>
      </c>
      <c r="B452">
        <v>2019</v>
      </c>
      <c r="C452">
        <v>689</v>
      </c>
      <c r="D452" t="s">
        <v>567</v>
      </c>
      <c r="E452" s="11">
        <v>1</v>
      </c>
      <c r="F452"/>
    </row>
    <row r="453" spans="1:6" x14ac:dyDescent="0.25">
      <c r="A453" s="9" t="s">
        <v>7438</v>
      </c>
      <c r="B453" s="9"/>
      <c r="C453" s="9"/>
      <c r="D453" s="9"/>
      <c r="E453" s="12">
        <v>1</v>
      </c>
      <c r="F453"/>
    </row>
    <row r="454" spans="1:6" x14ac:dyDescent="0.25">
      <c r="A454" t="s">
        <v>7439</v>
      </c>
      <c r="B454">
        <v>2019</v>
      </c>
      <c r="C454" t="s">
        <v>6966</v>
      </c>
      <c r="D454" t="s">
        <v>7161</v>
      </c>
      <c r="E454" s="11">
        <v>1</v>
      </c>
      <c r="F454"/>
    </row>
    <row r="455" spans="1:6" x14ac:dyDescent="0.25">
      <c r="A455" s="9" t="s">
        <v>7440</v>
      </c>
      <c r="B455" s="9"/>
      <c r="C455" s="9"/>
      <c r="D455" s="9"/>
      <c r="E455" s="12">
        <v>1</v>
      </c>
      <c r="F455"/>
    </row>
    <row r="456" spans="1:6" x14ac:dyDescent="0.25">
      <c r="A456" t="s">
        <v>3605</v>
      </c>
      <c r="B456">
        <v>2018</v>
      </c>
      <c r="C456">
        <v>50</v>
      </c>
      <c r="D456" t="s">
        <v>7441</v>
      </c>
      <c r="E456" s="11">
        <v>1</v>
      </c>
      <c r="F456"/>
    </row>
    <row r="457" spans="1:6" x14ac:dyDescent="0.25">
      <c r="A457" t="s">
        <v>3605</v>
      </c>
      <c r="B457">
        <v>2018</v>
      </c>
      <c r="C457">
        <v>70</v>
      </c>
      <c r="D457" t="s">
        <v>684</v>
      </c>
      <c r="E457" s="11">
        <v>1</v>
      </c>
      <c r="F457"/>
    </row>
    <row r="458" spans="1:6" x14ac:dyDescent="0.25">
      <c r="A458" t="s">
        <v>3605</v>
      </c>
      <c r="B458">
        <v>2018</v>
      </c>
      <c r="C458">
        <v>77</v>
      </c>
      <c r="D458" t="s">
        <v>2704</v>
      </c>
      <c r="E458" s="11">
        <v>1</v>
      </c>
      <c r="F458"/>
    </row>
    <row r="459" spans="1:6" x14ac:dyDescent="0.25">
      <c r="A459" t="s">
        <v>3605</v>
      </c>
      <c r="B459">
        <v>2018</v>
      </c>
      <c r="C459">
        <v>322</v>
      </c>
      <c r="D459" t="s">
        <v>567</v>
      </c>
      <c r="E459" s="11">
        <v>1</v>
      </c>
      <c r="F459"/>
    </row>
    <row r="460" spans="1:6" x14ac:dyDescent="0.25">
      <c r="A460" s="9" t="s">
        <v>6723</v>
      </c>
      <c r="B460" s="9"/>
      <c r="C460" s="9"/>
      <c r="D460" s="9"/>
      <c r="E460" s="12">
        <v>4</v>
      </c>
      <c r="F460"/>
    </row>
    <row r="461" spans="1:6" x14ac:dyDescent="0.25">
      <c r="A461" t="s">
        <v>3606</v>
      </c>
      <c r="B461">
        <v>2018</v>
      </c>
      <c r="C461">
        <v>224</v>
      </c>
      <c r="D461" t="s">
        <v>2564</v>
      </c>
      <c r="E461" s="11">
        <v>1</v>
      </c>
      <c r="F461"/>
    </row>
    <row r="462" spans="1:6" x14ac:dyDescent="0.25">
      <c r="A462" s="9" t="s">
        <v>7442</v>
      </c>
      <c r="B462" s="9"/>
      <c r="C462" s="9"/>
      <c r="D462" s="9"/>
      <c r="E462" s="12">
        <v>1</v>
      </c>
      <c r="F462"/>
    </row>
    <row r="463" spans="1:6" x14ac:dyDescent="0.25">
      <c r="A463" t="s">
        <v>2594</v>
      </c>
      <c r="B463">
        <v>2017</v>
      </c>
      <c r="C463" t="s">
        <v>1976</v>
      </c>
      <c r="D463" t="s">
        <v>1493</v>
      </c>
      <c r="E463" s="11">
        <v>1</v>
      </c>
      <c r="F463"/>
    </row>
    <row r="464" spans="1:6" x14ac:dyDescent="0.25">
      <c r="A464" t="s">
        <v>2594</v>
      </c>
      <c r="B464">
        <v>2017</v>
      </c>
      <c r="C464" t="s">
        <v>2498</v>
      </c>
      <c r="D464" t="s">
        <v>2562</v>
      </c>
      <c r="E464" s="11">
        <v>1</v>
      </c>
      <c r="F464"/>
    </row>
    <row r="465" spans="1:6" x14ac:dyDescent="0.25">
      <c r="A465" t="s">
        <v>2594</v>
      </c>
      <c r="B465">
        <v>2017</v>
      </c>
      <c r="C465" t="s">
        <v>2804</v>
      </c>
      <c r="D465" t="s">
        <v>3401</v>
      </c>
      <c r="E465" s="11">
        <v>1</v>
      </c>
      <c r="F465"/>
    </row>
    <row r="466" spans="1:6" x14ac:dyDescent="0.25">
      <c r="A466" s="9" t="s">
        <v>6698</v>
      </c>
      <c r="B466" s="9"/>
      <c r="C466" s="9"/>
      <c r="D466" s="9"/>
      <c r="E466" s="12">
        <v>3</v>
      </c>
      <c r="F466"/>
    </row>
    <row r="467" spans="1:6" x14ac:dyDescent="0.25">
      <c r="A467" t="s">
        <v>2595</v>
      </c>
      <c r="B467">
        <v>2016</v>
      </c>
      <c r="C467">
        <v>580</v>
      </c>
      <c r="D467" t="s">
        <v>567</v>
      </c>
      <c r="E467" s="11">
        <v>1</v>
      </c>
      <c r="F467"/>
    </row>
    <row r="468" spans="1:6" x14ac:dyDescent="0.25">
      <c r="A468" s="9" t="s">
        <v>7443</v>
      </c>
      <c r="B468" s="9"/>
      <c r="C468" s="9"/>
      <c r="D468" s="9"/>
      <c r="E468" s="12">
        <v>1</v>
      </c>
      <c r="F468"/>
    </row>
    <row r="469" spans="1:6" x14ac:dyDescent="0.25">
      <c r="A469" t="s">
        <v>5702</v>
      </c>
      <c r="B469">
        <v>2017</v>
      </c>
      <c r="C469" t="s">
        <v>4676</v>
      </c>
      <c r="D469" t="s">
        <v>7154</v>
      </c>
      <c r="E469" s="11">
        <v>1</v>
      </c>
      <c r="F469"/>
    </row>
    <row r="470" spans="1:6" x14ac:dyDescent="0.25">
      <c r="A470" s="9" t="s">
        <v>7445</v>
      </c>
      <c r="B470" s="9"/>
      <c r="C470" s="9"/>
      <c r="D470" s="9"/>
      <c r="E470" s="12">
        <v>1</v>
      </c>
      <c r="F470"/>
    </row>
    <row r="471" spans="1:6" x14ac:dyDescent="0.25">
      <c r="A471" t="s">
        <v>7446</v>
      </c>
      <c r="B471">
        <v>2019</v>
      </c>
      <c r="C471" t="s">
        <v>6854</v>
      </c>
      <c r="D471" t="s">
        <v>7161</v>
      </c>
      <c r="E471" s="11">
        <v>1</v>
      </c>
      <c r="F471"/>
    </row>
    <row r="472" spans="1:6" x14ac:dyDescent="0.25">
      <c r="A472" s="9" t="s">
        <v>7447</v>
      </c>
      <c r="B472" s="9"/>
      <c r="C472" s="9"/>
      <c r="D472" s="9"/>
      <c r="E472" s="12">
        <v>1</v>
      </c>
      <c r="F472"/>
    </row>
    <row r="473" spans="1:6" x14ac:dyDescent="0.25">
      <c r="A473" t="s">
        <v>2596</v>
      </c>
      <c r="B473">
        <v>2016</v>
      </c>
      <c r="C473">
        <v>433</v>
      </c>
      <c r="D473" t="s">
        <v>567</v>
      </c>
      <c r="E473" s="11">
        <v>1</v>
      </c>
      <c r="F473"/>
    </row>
    <row r="474" spans="1:6" x14ac:dyDescent="0.25">
      <c r="A474" s="9" t="s">
        <v>7448</v>
      </c>
      <c r="B474" s="9"/>
      <c r="C474" s="9"/>
      <c r="D474" s="9"/>
      <c r="E474" s="12">
        <v>1</v>
      </c>
      <c r="F474"/>
    </row>
    <row r="475" spans="1:6" x14ac:dyDescent="0.25">
      <c r="A475" t="s">
        <v>2597</v>
      </c>
      <c r="B475">
        <v>2016</v>
      </c>
      <c r="C475">
        <v>364</v>
      </c>
      <c r="D475" t="s">
        <v>567</v>
      </c>
      <c r="E475" s="11">
        <v>1</v>
      </c>
      <c r="F475"/>
    </row>
    <row r="476" spans="1:6" x14ac:dyDescent="0.25">
      <c r="A476" t="s">
        <v>2597</v>
      </c>
      <c r="B476">
        <v>2016</v>
      </c>
      <c r="C476" t="s">
        <v>1943</v>
      </c>
      <c r="D476" t="s">
        <v>1493</v>
      </c>
      <c r="E476" s="11">
        <v>1</v>
      </c>
      <c r="F476"/>
    </row>
    <row r="477" spans="1:6" x14ac:dyDescent="0.25">
      <c r="A477" s="9" t="s">
        <v>7449</v>
      </c>
      <c r="B477" s="9"/>
      <c r="C477" s="9"/>
      <c r="D477" s="9"/>
      <c r="E477" s="12">
        <v>2</v>
      </c>
      <c r="F477"/>
    </row>
    <row r="478" spans="1:6" x14ac:dyDescent="0.25">
      <c r="A478" t="s">
        <v>3464</v>
      </c>
      <c r="B478">
        <v>2017</v>
      </c>
      <c r="C478" t="s">
        <v>2919</v>
      </c>
      <c r="D478" t="s">
        <v>1493</v>
      </c>
      <c r="E478" s="11">
        <v>1</v>
      </c>
      <c r="F478"/>
    </row>
    <row r="479" spans="1:6" x14ac:dyDescent="0.25">
      <c r="A479" s="9" t="s">
        <v>7450</v>
      </c>
      <c r="B479" s="9"/>
      <c r="C479" s="9"/>
      <c r="D479" s="9"/>
      <c r="E479" s="12">
        <v>1</v>
      </c>
      <c r="F479"/>
    </row>
    <row r="480" spans="1:6" x14ac:dyDescent="0.25">
      <c r="A480" t="s">
        <v>48</v>
      </c>
      <c r="B480">
        <v>2015</v>
      </c>
      <c r="C480">
        <v>616</v>
      </c>
      <c r="D480" t="s">
        <v>567</v>
      </c>
      <c r="E480" s="11">
        <v>1</v>
      </c>
      <c r="F480"/>
    </row>
    <row r="481" spans="1:6" x14ac:dyDescent="0.25">
      <c r="A481" t="s">
        <v>48</v>
      </c>
      <c r="B481">
        <v>2015</v>
      </c>
      <c r="C481" t="s">
        <v>1409</v>
      </c>
      <c r="D481" t="s">
        <v>1497</v>
      </c>
      <c r="E481" s="11">
        <v>1</v>
      </c>
      <c r="F481"/>
    </row>
    <row r="482" spans="1:6" x14ac:dyDescent="0.25">
      <c r="A482" t="s">
        <v>48</v>
      </c>
      <c r="B482">
        <v>2015</v>
      </c>
      <c r="C482" t="s">
        <v>1439</v>
      </c>
      <c r="D482" t="s">
        <v>1493</v>
      </c>
      <c r="E482" s="11">
        <v>1</v>
      </c>
      <c r="F482"/>
    </row>
    <row r="483" spans="1:6" x14ac:dyDescent="0.25">
      <c r="A483" t="s">
        <v>48</v>
      </c>
      <c r="B483">
        <v>2015</v>
      </c>
      <c r="C483" t="s">
        <v>1470</v>
      </c>
      <c r="D483" t="s">
        <v>1493</v>
      </c>
      <c r="E483" s="11">
        <v>1</v>
      </c>
      <c r="F483"/>
    </row>
    <row r="484" spans="1:6" x14ac:dyDescent="0.25">
      <c r="A484" s="9" t="s">
        <v>6699</v>
      </c>
      <c r="B484" s="9"/>
      <c r="C484" s="9"/>
      <c r="D484" s="9"/>
      <c r="E484" s="12">
        <v>4</v>
      </c>
      <c r="F484"/>
    </row>
    <row r="485" spans="1:6" x14ac:dyDescent="0.25">
      <c r="A485" t="s">
        <v>6370</v>
      </c>
      <c r="B485">
        <v>2018</v>
      </c>
      <c r="C485" t="s">
        <v>4275</v>
      </c>
      <c r="D485" t="s">
        <v>5916</v>
      </c>
      <c r="E485" s="11">
        <v>1</v>
      </c>
      <c r="F485"/>
    </row>
    <row r="486" spans="1:6" x14ac:dyDescent="0.25">
      <c r="A486" s="9" t="s">
        <v>7455</v>
      </c>
      <c r="B486" s="9"/>
      <c r="C486" s="9"/>
      <c r="D486" s="9"/>
      <c r="E486" s="12">
        <v>1</v>
      </c>
      <c r="F486"/>
    </row>
    <row r="487" spans="1:6" x14ac:dyDescent="0.25">
      <c r="A487" t="s">
        <v>3607</v>
      </c>
      <c r="B487">
        <v>2018</v>
      </c>
      <c r="C487">
        <v>41</v>
      </c>
      <c r="D487" t="s">
        <v>568</v>
      </c>
      <c r="E487" s="11">
        <v>1</v>
      </c>
      <c r="F487"/>
    </row>
    <row r="488" spans="1:6" x14ac:dyDescent="0.25">
      <c r="A488" t="s">
        <v>3607</v>
      </c>
      <c r="B488">
        <v>2018</v>
      </c>
      <c r="C488">
        <v>222</v>
      </c>
      <c r="D488" t="s">
        <v>2678</v>
      </c>
      <c r="E488" s="11">
        <v>1</v>
      </c>
      <c r="F488"/>
    </row>
    <row r="489" spans="1:6" x14ac:dyDescent="0.25">
      <c r="A489" t="s">
        <v>3607</v>
      </c>
      <c r="B489">
        <v>2018</v>
      </c>
      <c r="C489">
        <v>59</v>
      </c>
      <c r="D489" t="s">
        <v>684</v>
      </c>
      <c r="E489" s="11">
        <v>1</v>
      </c>
      <c r="F489"/>
    </row>
    <row r="490" spans="1:6" x14ac:dyDescent="0.25">
      <c r="A490" t="s">
        <v>3607</v>
      </c>
      <c r="B490">
        <v>2018</v>
      </c>
      <c r="C490">
        <v>177</v>
      </c>
      <c r="D490" t="s">
        <v>567</v>
      </c>
      <c r="E490" s="11">
        <v>1</v>
      </c>
      <c r="F490"/>
    </row>
    <row r="491" spans="1:6" x14ac:dyDescent="0.25">
      <c r="A491" t="s">
        <v>3607</v>
      </c>
      <c r="B491">
        <v>2018</v>
      </c>
      <c r="C491">
        <v>198</v>
      </c>
      <c r="D491" t="s">
        <v>2554</v>
      </c>
      <c r="E491" s="11">
        <v>1</v>
      </c>
      <c r="F491"/>
    </row>
    <row r="492" spans="1:6" x14ac:dyDescent="0.25">
      <c r="A492" s="9" t="s">
        <v>6726</v>
      </c>
      <c r="B492" s="9"/>
      <c r="C492" s="9"/>
      <c r="D492" s="9"/>
      <c r="E492" s="12">
        <v>5</v>
      </c>
      <c r="F492"/>
    </row>
    <row r="493" spans="1:6" x14ac:dyDescent="0.25">
      <c r="A493" t="s">
        <v>5703</v>
      </c>
      <c r="B493">
        <v>2017</v>
      </c>
      <c r="C493" t="s">
        <v>4795</v>
      </c>
      <c r="D493" t="s">
        <v>7154</v>
      </c>
      <c r="E493" s="11">
        <v>1</v>
      </c>
      <c r="F493"/>
    </row>
    <row r="494" spans="1:6" x14ac:dyDescent="0.25">
      <c r="A494" s="9" t="s">
        <v>7458</v>
      </c>
      <c r="B494" s="9"/>
      <c r="C494" s="9"/>
      <c r="D494" s="9"/>
      <c r="E494" s="12">
        <v>1</v>
      </c>
      <c r="F494"/>
    </row>
    <row r="495" spans="1:6" x14ac:dyDescent="0.25">
      <c r="A495" t="s">
        <v>49</v>
      </c>
      <c r="B495">
        <v>2010</v>
      </c>
      <c r="C495">
        <v>105</v>
      </c>
      <c r="D495" t="s">
        <v>567</v>
      </c>
      <c r="E495" s="11">
        <v>1</v>
      </c>
      <c r="F495"/>
    </row>
    <row r="496" spans="1:6" x14ac:dyDescent="0.25">
      <c r="A496" s="9" t="s">
        <v>7459</v>
      </c>
      <c r="B496" s="9"/>
      <c r="C496" s="9"/>
      <c r="D496" s="9"/>
      <c r="E496" s="12">
        <v>1</v>
      </c>
      <c r="F496"/>
    </row>
    <row r="497" spans="1:6" x14ac:dyDescent="0.25">
      <c r="A497" t="s">
        <v>3751</v>
      </c>
      <c r="B497">
        <v>2018</v>
      </c>
      <c r="C497">
        <v>495</v>
      </c>
      <c r="D497" t="s">
        <v>567</v>
      </c>
      <c r="E497" s="11">
        <v>1</v>
      </c>
      <c r="F497"/>
    </row>
    <row r="498" spans="1:6" x14ac:dyDescent="0.25">
      <c r="A498" s="9" t="s">
        <v>7460</v>
      </c>
      <c r="B498" s="9"/>
      <c r="C498" s="9"/>
      <c r="D498" s="9"/>
      <c r="E498" s="12">
        <v>1</v>
      </c>
      <c r="F498"/>
    </row>
    <row r="499" spans="1:6" x14ac:dyDescent="0.25">
      <c r="A499" t="s">
        <v>50</v>
      </c>
      <c r="B499">
        <v>2013</v>
      </c>
      <c r="C499">
        <v>78</v>
      </c>
      <c r="D499" t="s">
        <v>567</v>
      </c>
      <c r="E499" s="11">
        <v>1</v>
      </c>
      <c r="F499"/>
    </row>
    <row r="500" spans="1:6" x14ac:dyDescent="0.25">
      <c r="A500" t="s">
        <v>50</v>
      </c>
      <c r="B500">
        <v>2013</v>
      </c>
      <c r="C500">
        <v>78</v>
      </c>
      <c r="D500" t="s">
        <v>1498</v>
      </c>
      <c r="E500" s="11">
        <v>1</v>
      </c>
      <c r="F500"/>
    </row>
    <row r="501" spans="1:6" x14ac:dyDescent="0.25">
      <c r="A501" s="9" t="s">
        <v>7461</v>
      </c>
      <c r="B501" s="9"/>
      <c r="C501" s="9"/>
      <c r="D501" s="9"/>
      <c r="E501" s="12">
        <v>2</v>
      </c>
      <c r="F501"/>
    </row>
    <row r="502" spans="1:6" x14ac:dyDescent="0.25">
      <c r="A502" t="s">
        <v>3467</v>
      </c>
      <c r="B502">
        <v>2019</v>
      </c>
      <c r="C502">
        <v>126</v>
      </c>
      <c r="D502" t="s">
        <v>2704</v>
      </c>
      <c r="E502" s="11">
        <v>1</v>
      </c>
      <c r="F502"/>
    </row>
    <row r="503" spans="1:6" x14ac:dyDescent="0.25">
      <c r="A503" t="s">
        <v>3467</v>
      </c>
      <c r="B503">
        <v>2019</v>
      </c>
      <c r="C503">
        <v>43</v>
      </c>
      <c r="D503" t="s">
        <v>567</v>
      </c>
      <c r="E503" s="11">
        <v>1</v>
      </c>
      <c r="F503"/>
    </row>
    <row r="504" spans="1:6" x14ac:dyDescent="0.25">
      <c r="A504" s="9" t="s">
        <v>5501</v>
      </c>
      <c r="B504" s="9"/>
      <c r="C504" s="9"/>
      <c r="D504" s="9"/>
      <c r="E504" s="12">
        <v>2</v>
      </c>
      <c r="F504"/>
    </row>
    <row r="505" spans="1:6" x14ac:dyDescent="0.25">
      <c r="A505" t="s">
        <v>7463</v>
      </c>
      <c r="B505">
        <v>2019</v>
      </c>
      <c r="C505">
        <v>141</v>
      </c>
      <c r="D505" t="s">
        <v>2564</v>
      </c>
      <c r="E505" s="11">
        <v>1</v>
      </c>
      <c r="F505"/>
    </row>
    <row r="506" spans="1:6" x14ac:dyDescent="0.25">
      <c r="A506" s="9" t="s">
        <v>7464</v>
      </c>
      <c r="B506" s="9"/>
      <c r="C506" s="9"/>
      <c r="D506" s="9"/>
      <c r="E506" s="12">
        <v>1</v>
      </c>
      <c r="F506"/>
    </row>
    <row r="507" spans="1:6" x14ac:dyDescent="0.25">
      <c r="A507" t="s">
        <v>7465</v>
      </c>
      <c r="B507">
        <v>2019</v>
      </c>
      <c r="C507" t="s">
        <v>6865</v>
      </c>
      <c r="D507" t="s">
        <v>7161</v>
      </c>
      <c r="E507" s="11">
        <v>1</v>
      </c>
      <c r="F507"/>
    </row>
    <row r="508" spans="1:6" x14ac:dyDescent="0.25">
      <c r="A508" s="9" t="s">
        <v>7466</v>
      </c>
      <c r="B508" s="9"/>
      <c r="C508" s="9"/>
      <c r="D508" s="9"/>
      <c r="E508" s="12">
        <v>1</v>
      </c>
      <c r="F508"/>
    </row>
    <row r="509" spans="1:6" x14ac:dyDescent="0.25">
      <c r="A509" t="s">
        <v>5704</v>
      </c>
      <c r="B509">
        <v>2017</v>
      </c>
      <c r="C509" t="s">
        <v>4829</v>
      </c>
      <c r="D509" t="s">
        <v>7154</v>
      </c>
      <c r="E509" s="11">
        <v>1</v>
      </c>
      <c r="F509"/>
    </row>
    <row r="510" spans="1:6" x14ac:dyDescent="0.25">
      <c r="A510" s="9" t="s">
        <v>7467</v>
      </c>
      <c r="B510" s="9"/>
      <c r="C510" s="9"/>
      <c r="D510" s="9"/>
      <c r="E510" s="12">
        <v>1</v>
      </c>
      <c r="F510"/>
    </row>
    <row r="511" spans="1:6" x14ac:dyDescent="0.25">
      <c r="A511" t="s">
        <v>7468</v>
      </c>
      <c r="B511">
        <v>2019</v>
      </c>
      <c r="C511" t="s">
        <v>5239</v>
      </c>
      <c r="D511" t="s">
        <v>7292</v>
      </c>
      <c r="E511" s="11">
        <v>1</v>
      </c>
      <c r="F511"/>
    </row>
    <row r="512" spans="1:6" x14ac:dyDescent="0.25">
      <c r="A512" s="9" t="s">
        <v>7469</v>
      </c>
      <c r="B512" s="9"/>
      <c r="C512" s="9"/>
      <c r="D512" s="9"/>
      <c r="E512" s="12">
        <v>1</v>
      </c>
      <c r="F512"/>
    </row>
    <row r="513" spans="1:6" x14ac:dyDescent="0.25">
      <c r="A513" t="s">
        <v>3608</v>
      </c>
      <c r="B513">
        <v>2019</v>
      </c>
      <c r="C513">
        <v>84</v>
      </c>
      <c r="D513" t="s">
        <v>2704</v>
      </c>
      <c r="E513" s="11">
        <v>1</v>
      </c>
      <c r="F513"/>
    </row>
    <row r="514" spans="1:6" x14ac:dyDescent="0.25">
      <c r="A514" t="s">
        <v>3608</v>
      </c>
      <c r="B514">
        <v>2019</v>
      </c>
      <c r="C514">
        <v>94</v>
      </c>
      <c r="D514" t="s">
        <v>567</v>
      </c>
      <c r="E514" s="11">
        <v>1</v>
      </c>
      <c r="F514"/>
    </row>
    <row r="515" spans="1:6" x14ac:dyDescent="0.25">
      <c r="A515" t="s">
        <v>3608</v>
      </c>
      <c r="B515">
        <v>2019</v>
      </c>
      <c r="C515">
        <v>33</v>
      </c>
      <c r="D515" t="s">
        <v>2557</v>
      </c>
      <c r="E515" s="11">
        <v>1</v>
      </c>
      <c r="F515"/>
    </row>
    <row r="516" spans="1:6" x14ac:dyDescent="0.25">
      <c r="A516" t="s">
        <v>3608</v>
      </c>
      <c r="B516">
        <v>2019</v>
      </c>
      <c r="C516">
        <v>273</v>
      </c>
      <c r="D516" t="s">
        <v>2554</v>
      </c>
      <c r="E516" s="11">
        <v>1</v>
      </c>
      <c r="F516"/>
    </row>
    <row r="517" spans="1:6" x14ac:dyDescent="0.25">
      <c r="A517" t="s">
        <v>3608</v>
      </c>
      <c r="B517">
        <v>2019</v>
      </c>
      <c r="C517">
        <v>65</v>
      </c>
      <c r="D517" t="s">
        <v>684</v>
      </c>
      <c r="E517" s="11">
        <v>1</v>
      </c>
      <c r="F517"/>
    </row>
    <row r="518" spans="1:6" x14ac:dyDescent="0.25">
      <c r="A518" s="9" t="s">
        <v>6727</v>
      </c>
      <c r="B518" s="9"/>
      <c r="C518" s="9"/>
      <c r="D518" s="9"/>
      <c r="E518" s="12">
        <v>5</v>
      </c>
      <c r="F518"/>
    </row>
    <row r="519" spans="1:6" x14ac:dyDescent="0.25">
      <c r="A519" t="s">
        <v>7471</v>
      </c>
      <c r="B519">
        <v>2019</v>
      </c>
      <c r="C519">
        <v>88</v>
      </c>
      <c r="D519" t="s">
        <v>2564</v>
      </c>
      <c r="E519" s="11">
        <v>1</v>
      </c>
      <c r="F519"/>
    </row>
    <row r="520" spans="1:6" x14ac:dyDescent="0.25">
      <c r="A520" s="9" t="s">
        <v>7472</v>
      </c>
      <c r="B520" s="9"/>
      <c r="C520" s="9"/>
      <c r="D520" s="9"/>
      <c r="E520" s="12">
        <v>1</v>
      </c>
      <c r="F520"/>
    </row>
    <row r="521" spans="1:6" x14ac:dyDescent="0.25">
      <c r="A521" t="s">
        <v>3468</v>
      </c>
      <c r="B521">
        <v>1999</v>
      </c>
      <c r="C521">
        <v>444</v>
      </c>
      <c r="D521" t="s">
        <v>567</v>
      </c>
      <c r="E521" s="11">
        <v>1</v>
      </c>
      <c r="F521"/>
    </row>
    <row r="522" spans="1:6" x14ac:dyDescent="0.25">
      <c r="A522" s="9" t="s">
        <v>7473</v>
      </c>
      <c r="B522" s="9"/>
      <c r="C522" s="9"/>
      <c r="D522" s="9"/>
      <c r="E522" s="12">
        <v>1</v>
      </c>
      <c r="F522"/>
    </row>
    <row r="523" spans="1:6" x14ac:dyDescent="0.25">
      <c r="A523" t="s">
        <v>5705</v>
      </c>
      <c r="B523">
        <v>2017</v>
      </c>
      <c r="C523" t="s">
        <v>4826</v>
      </c>
      <c r="D523" t="s">
        <v>7154</v>
      </c>
      <c r="E523" s="11">
        <v>1</v>
      </c>
      <c r="F523"/>
    </row>
    <row r="524" spans="1:6" x14ac:dyDescent="0.25">
      <c r="A524" s="9" t="s">
        <v>7475</v>
      </c>
      <c r="B524" s="9"/>
      <c r="C524" s="9"/>
      <c r="D524" s="9"/>
      <c r="E524" s="12">
        <v>1</v>
      </c>
      <c r="F524"/>
    </row>
    <row r="525" spans="1:6" x14ac:dyDescent="0.25">
      <c r="A525" t="s">
        <v>7476</v>
      </c>
      <c r="B525">
        <v>2019</v>
      </c>
      <c r="C525" t="s">
        <v>6848</v>
      </c>
      <c r="D525" t="s">
        <v>7161</v>
      </c>
      <c r="E525" s="11">
        <v>1</v>
      </c>
      <c r="F525"/>
    </row>
    <row r="526" spans="1:6" x14ac:dyDescent="0.25">
      <c r="A526" s="9" t="s">
        <v>7477</v>
      </c>
      <c r="B526" s="9"/>
      <c r="C526" s="9"/>
      <c r="D526" s="9"/>
      <c r="E526" s="12">
        <v>1</v>
      </c>
      <c r="F526"/>
    </row>
    <row r="527" spans="1:6" x14ac:dyDescent="0.25">
      <c r="A527" t="s">
        <v>2598</v>
      </c>
      <c r="B527">
        <v>2016</v>
      </c>
      <c r="C527" t="s">
        <v>1980</v>
      </c>
      <c r="D527" t="s">
        <v>1493</v>
      </c>
      <c r="E527" s="11">
        <v>1</v>
      </c>
      <c r="F527"/>
    </row>
    <row r="528" spans="1:6" x14ac:dyDescent="0.25">
      <c r="A528" s="9" t="s">
        <v>7479</v>
      </c>
      <c r="B528" s="9"/>
      <c r="C528" s="9"/>
      <c r="D528" s="9"/>
      <c r="E528" s="12">
        <v>1</v>
      </c>
      <c r="F528"/>
    </row>
    <row r="529" spans="1:6" x14ac:dyDescent="0.25">
      <c r="A529" t="s">
        <v>6373</v>
      </c>
      <c r="B529">
        <v>2018</v>
      </c>
      <c r="C529" t="s">
        <v>4240</v>
      </c>
      <c r="D529" t="s">
        <v>5916</v>
      </c>
      <c r="E529" s="11">
        <v>1</v>
      </c>
      <c r="F529"/>
    </row>
    <row r="530" spans="1:6" x14ac:dyDescent="0.25">
      <c r="A530" s="9" t="s">
        <v>7480</v>
      </c>
      <c r="B530" s="9"/>
      <c r="C530" s="9"/>
      <c r="D530" s="9"/>
      <c r="E530" s="12">
        <v>1</v>
      </c>
      <c r="F530"/>
    </row>
    <row r="531" spans="1:6" x14ac:dyDescent="0.25">
      <c r="A531" t="s">
        <v>52</v>
      </c>
      <c r="B531">
        <v>2015</v>
      </c>
      <c r="C531" t="s">
        <v>1425</v>
      </c>
      <c r="D531" t="s">
        <v>1493</v>
      </c>
      <c r="E531" s="11">
        <v>1</v>
      </c>
      <c r="F531"/>
    </row>
    <row r="532" spans="1:6" x14ac:dyDescent="0.25">
      <c r="A532" t="s">
        <v>52</v>
      </c>
      <c r="B532">
        <v>2015</v>
      </c>
      <c r="C532" t="s">
        <v>1450</v>
      </c>
      <c r="D532" t="s">
        <v>1493</v>
      </c>
      <c r="E532" s="11">
        <v>1</v>
      </c>
      <c r="F532"/>
    </row>
    <row r="533" spans="1:6" x14ac:dyDescent="0.25">
      <c r="A533" s="9" t="s">
        <v>7481</v>
      </c>
      <c r="B533" s="9"/>
      <c r="C533" s="9"/>
      <c r="D533" s="9"/>
      <c r="E533" s="12">
        <v>2</v>
      </c>
      <c r="F533"/>
    </row>
    <row r="534" spans="1:6" x14ac:dyDescent="0.25">
      <c r="A534" t="s">
        <v>7484</v>
      </c>
      <c r="B534">
        <v>2019</v>
      </c>
      <c r="C534" t="s">
        <v>5215</v>
      </c>
      <c r="D534" t="s">
        <v>7292</v>
      </c>
      <c r="E534" s="11">
        <v>1</v>
      </c>
      <c r="F534"/>
    </row>
    <row r="535" spans="1:6" x14ac:dyDescent="0.25">
      <c r="A535" s="9" t="s">
        <v>7485</v>
      </c>
      <c r="B535" s="9"/>
      <c r="C535" s="9"/>
      <c r="D535" s="9"/>
      <c r="E535" s="12">
        <v>1</v>
      </c>
      <c r="F535"/>
    </row>
    <row r="536" spans="1:6" x14ac:dyDescent="0.25">
      <c r="A536" t="s">
        <v>7486</v>
      </c>
      <c r="B536">
        <v>2019</v>
      </c>
      <c r="C536" t="s">
        <v>5245</v>
      </c>
      <c r="D536" t="s">
        <v>7292</v>
      </c>
      <c r="E536" s="11">
        <v>1</v>
      </c>
      <c r="F536"/>
    </row>
    <row r="537" spans="1:6" x14ac:dyDescent="0.25">
      <c r="A537" s="9" t="s">
        <v>7487</v>
      </c>
      <c r="B537" s="9"/>
      <c r="C537" s="9"/>
      <c r="D537" s="9"/>
      <c r="E537" s="12">
        <v>1</v>
      </c>
      <c r="F537"/>
    </row>
    <row r="538" spans="1:6" x14ac:dyDescent="0.25">
      <c r="A538" t="s">
        <v>7492</v>
      </c>
      <c r="B538">
        <v>2019</v>
      </c>
      <c r="C538" t="s">
        <v>6986</v>
      </c>
      <c r="D538" t="s">
        <v>7161</v>
      </c>
      <c r="E538" s="11">
        <v>1</v>
      </c>
      <c r="F538"/>
    </row>
    <row r="539" spans="1:6" x14ac:dyDescent="0.25">
      <c r="A539" s="9" t="s">
        <v>7493</v>
      </c>
      <c r="B539" s="9"/>
      <c r="C539" s="9"/>
      <c r="D539" s="9"/>
      <c r="E539" s="12">
        <v>1</v>
      </c>
      <c r="F539"/>
    </row>
    <row r="540" spans="1:6" x14ac:dyDescent="0.25">
      <c r="A540" t="s">
        <v>3470</v>
      </c>
      <c r="B540">
        <v>2018</v>
      </c>
      <c r="C540">
        <v>40</v>
      </c>
      <c r="D540" t="s">
        <v>568</v>
      </c>
      <c r="E540" s="11">
        <v>1</v>
      </c>
      <c r="F540"/>
    </row>
    <row r="541" spans="1:6" x14ac:dyDescent="0.25">
      <c r="A541" t="s">
        <v>3470</v>
      </c>
      <c r="B541">
        <v>2018</v>
      </c>
      <c r="C541">
        <v>40</v>
      </c>
      <c r="D541" t="s">
        <v>2557</v>
      </c>
      <c r="E541" s="11">
        <v>1</v>
      </c>
      <c r="F541"/>
    </row>
    <row r="542" spans="1:6" x14ac:dyDescent="0.25">
      <c r="A542" t="s">
        <v>3470</v>
      </c>
      <c r="B542">
        <v>2018</v>
      </c>
      <c r="C542">
        <v>113</v>
      </c>
      <c r="D542" t="s">
        <v>2699</v>
      </c>
      <c r="E542" s="11">
        <v>1</v>
      </c>
      <c r="F542"/>
    </row>
    <row r="543" spans="1:6" x14ac:dyDescent="0.25">
      <c r="A543" t="s">
        <v>3470</v>
      </c>
      <c r="B543">
        <v>2018</v>
      </c>
      <c r="C543">
        <v>245</v>
      </c>
      <c r="D543" t="s">
        <v>567</v>
      </c>
      <c r="E543" s="11">
        <v>1</v>
      </c>
      <c r="F543"/>
    </row>
    <row r="544" spans="1:6" x14ac:dyDescent="0.25">
      <c r="A544" t="s">
        <v>3470</v>
      </c>
      <c r="B544">
        <v>2018</v>
      </c>
      <c r="C544" t="s">
        <v>3798</v>
      </c>
      <c r="D544" t="s">
        <v>3800</v>
      </c>
      <c r="E544" s="11">
        <v>1</v>
      </c>
      <c r="F544"/>
    </row>
    <row r="545" spans="1:6" x14ac:dyDescent="0.25">
      <c r="A545" t="s">
        <v>3470</v>
      </c>
      <c r="B545">
        <v>2018</v>
      </c>
      <c r="C545" t="s">
        <v>3860</v>
      </c>
      <c r="D545" t="s">
        <v>3857</v>
      </c>
      <c r="E545" s="11">
        <v>1</v>
      </c>
      <c r="F545"/>
    </row>
    <row r="546" spans="1:6" x14ac:dyDescent="0.25">
      <c r="A546" t="s">
        <v>3470</v>
      </c>
      <c r="B546">
        <v>2018</v>
      </c>
      <c r="C546" t="s">
        <v>4150</v>
      </c>
      <c r="D546" t="s">
        <v>2562</v>
      </c>
      <c r="E546" s="11">
        <v>1</v>
      </c>
      <c r="F546"/>
    </row>
    <row r="547" spans="1:6" x14ac:dyDescent="0.25">
      <c r="A547" s="9" t="s">
        <v>5635</v>
      </c>
      <c r="B547" s="9"/>
      <c r="C547" s="9"/>
      <c r="D547" s="9"/>
      <c r="E547" s="12">
        <v>7</v>
      </c>
      <c r="F547"/>
    </row>
    <row r="548" spans="1:6" x14ac:dyDescent="0.25">
      <c r="A548" t="s">
        <v>3609</v>
      </c>
      <c r="B548">
        <v>2018</v>
      </c>
      <c r="C548">
        <v>86</v>
      </c>
      <c r="D548" t="s">
        <v>2564</v>
      </c>
      <c r="E548" s="11">
        <v>1</v>
      </c>
      <c r="F548"/>
    </row>
    <row r="549" spans="1:6" x14ac:dyDescent="0.25">
      <c r="A549" s="9" t="s">
        <v>7494</v>
      </c>
      <c r="B549" s="9"/>
      <c r="C549" s="9"/>
      <c r="D549" s="9"/>
      <c r="E549" s="12">
        <v>1</v>
      </c>
      <c r="F549"/>
    </row>
    <row r="550" spans="1:6" x14ac:dyDescent="0.25">
      <c r="A550" t="s">
        <v>7495</v>
      </c>
      <c r="B550">
        <v>2019</v>
      </c>
      <c r="C550" t="s">
        <v>6838</v>
      </c>
      <c r="D550" t="s">
        <v>7161</v>
      </c>
      <c r="E550" s="11">
        <v>1</v>
      </c>
      <c r="F550"/>
    </row>
    <row r="551" spans="1:6" x14ac:dyDescent="0.25">
      <c r="A551" s="9" t="s">
        <v>7496</v>
      </c>
      <c r="B551" s="9"/>
      <c r="C551" s="9"/>
      <c r="D551" s="9"/>
      <c r="E551" s="12">
        <v>1</v>
      </c>
      <c r="F551"/>
    </row>
    <row r="552" spans="1:6" x14ac:dyDescent="0.25">
      <c r="A552" t="s">
        <v>3471</v>
      </c>
      <c r="B552">
        <v>2017</v>
      </c>
      <c r="C552" t="s">
        <v>1917</v>
      </c>
      <c r="D552" t="s">
        <v>1493</v>
      </c>
      <c r="E552" s="11">
        <v>1</v>
      </c>
      <c r="F552"/>
    </row>
    <row r="553" spans="1:6" x14ac:dyDescent="0.25">
      <c r="A553" s="9" t="s">
        <v>7497</v>
      </c>
      <c r="B553" s="9"/>
      <c r="C553" s="9"/>
      <c r="D553" s="9"/>
      <c r="E553" s="12">
        <v>1</v>
      </c>
      <c r="F553"/>
    </row>
    <row r="554" spans="1:6" x14ac:dyDescent="0.25">
      <c r="A554" t="s">
        <v>7499</v>
      </c>
      <c r="B554">
        <v>2019</v>
      </c>
      <c r="C554" t="s">
        <v>6802</v>
      </c>
      <c r="D554" t="s">
        <v>7161</v>
      </c>
      <c r="E554" s="11">
        <v>1</v>
      </c>
      <c r="F554"/>
    </row>
    <row r="555" spans="1:6" x14ac:dyDescent="0.25">
      <c r="A555" s="9" t="s">
        <v>7500</v>
      </c>
      <c r="B555" s="9"/>
      <c r="C555" s="9"/>
      <c r="D555" s="9"/>
      <c r="E555" s="12">
        <v>1</v>
      </c>
      <c r="F555"/>
    </row>
    <row r="556" spans="1:6" x14ac:dyDescent="0.25">
      <c r="A556" t="s">
        <v>5706</v>
      </c>
      <c r="B556">
        <v>2017</v>
      </c>
      <c r="C556" t="s">
        <v>4698</v>
      </c>
      <c r="D556" t="s">
        <v>7154</v>
      </c>
      <c r="E556" s="11">
        <v>1</v>
      </c>
      <c r="F556"/>
    </row>
    <row r="557" spans="1:6" x14ac:dyDescent="0.25">
      <c r="A557" s="9" t="s">
        <v>7501</v>
      </c>
      <c r="B557" s="9"/>
      <c r="C557" s="9"/>
      <c r="D557" s="9"/>
      <c r="E557" s="12">
        <v>1</v>
      </c>
      <c r="F557"/>
    </row>
    <row r="558" spans="1:6" x14ac:dyDescent="0.25">
      <c r="A558" t="s">
        <v>2599</v>
      </c>
      <c r="B558">
        <v>2016</v>
      </c>
      <c r="C558">
        <v>507</v>
      </c>
      <c r="D558" t="s">
        <v>2564</v>
      </c>
      <c r="E558" s="11">
        <v>1</v>
      </c>
      <c r="F558"/>
    </row>
    <row r="559" spans="1:6" x14ac:dyDescent="0.25">
      <c r="A559" t="s">
        <v>2599</v>
      </c>
      <c r="B559">
        <v>2016</v>
      </c>
      <c r="C559" t="s">
        <v>1932</v>
      </c>
      <c r="D559" t="s">
        <v>1493</v>
      </c>
      <c r="E559" s="11">
        <v>1</v>
      </c>
      <c r="F559"/>
    </row>
    <row r="560" spans="1:6" x14ac:dyDescent="0.25">
      <c r="A560" s="9" t="s">
        <v>7503</v>
      </c>
      <c r="B560" s="9"/>
      <c r="C560" s="9"/>
      <c r="D560" s="9"/>
      <c r="E560" s="12">
        <v>2</v>
      </c>
      <c r="F560"/>
    </row>
    <row r="561" spans="1:6" x14ac:dyDescent="0.25">
      <c r="A561" t="s">
        <v>4611</v>
      </c>
      <c r="B561">
        <v>2017</v>
      </c>
      <c r="C561" t="s">
        <v>4700</v>
      </c>
      <c r="D561" t="s">
        <v>7154</v>
      </c>
      <c r="E561" s="11">
        <v>1</v>
      </c>
      <c r="F561"/>
    </row>
    <row r="562" spans="1:6" x14ac:dyDescent="0.25">
      <c r="A562" t="s">
        <v>4611</v>
      </c>
      <c r="B562">
        <v>2019</v>
      </c>
      <c r="C562">
        <v>292</v>
      </c>
      <c r="D562" t="s">
        <v>2554</v>
      </c>
      <c r="E562" s="11">
        <v>1</v>
      </c>
      <c r="F562"/>
    </row>
    <row r="563" spans="1:6" x14ac:dyDescent="0.25">
      <c r="A563" t="s">
        <v>4611</v>
      </c>
      <c r="B563">
        <v>2019</v>
      </c>
      <c r="C563" t="s">
        <v>1106</v>
      </c>
      <c r="D563" t="s">
        <v>1493</v>
      </c>
      <c r="E563" s="11">
        <v>1</v>
      </c>
      <c r="F563"/>
    </row>
    <row r="564" spans="1:6" x14ac:dyDescent="0.25">
      <c r="A564" t="s">
        <v>4611</v>
      </c>
      <c r="B564">
        <v>2019</v>
      </c>
      <c r="C564" t="s">
        <v>3959</v>
      </c>
      <c r="D564" t="s">
        <v>4025</v>
      </c>
      <c r="E564" s="11">
        <v>1</v>
      </c>
      <c r="F564"/>
    </row>
    <row r="565" spans="1:6" x14ac:dyDescent="0.25">
      <c r="A565" s="9" t="s">
        <v>7504</v>
      </c>
      <c r="B565" s="9"/>
      <c r="C565" s="9"/>
      <c r="D565" s="9"/>
      <c r="E565" s="12">
        <v>4</v>
      </c>
      <c r="F565"/>
    </row>
    <row r="566" spans="1:6" x14ac:dyDescent="0.25">
      <c r="A566" t="s">
        <v>7505</v>
      </c>
      <c r="B566">
        <v>2019</v>
      </c>
      <c r="C566" t="s">
        <v>6957</v>
      </c>
      <c r="D566" t="s">
        <v>7161</v>
      </c>
      <c r="E566" s="11">
        <v>1</v>
      </c>
      <c r="F566"/>
    </row>
    <row r="567" spans="1:6" x14ac:dyDescent="0.25">
      <c r="A567" s="9" t="s">
        <v>7506</v>
      </c>
      <c r="B567" s="9"/>
      <c r="C567" s="9"/>
      <c r="D567" s="9"/>
      <c r="E567" s="12">
        <v>1</v>
      </c>
      <c r="F567"/>
    </row>
    <row r="568" spans="1:6" x14ac:dyDescent="0.25">
      <c r="A568" t="s">
        <v>54</v>
      </c>
      <c r="B568">
        <v>1986</v>
      </c>
      <c r="C568">
        <v>20</v>
      </c>
      <c r="D568" t="s">
        <v>3591</v>
      </c>
      <c r="E568" s="11">
        <v>1</v>
      </c>
      <c r="F568"/>
    </row>
    <row r="569" spans="1:6" x14ac:dyDescent="0.25">
      <c r="A569" s="9" t="s">
        <v>7508</v>
      </c>
      <c r="B569" s="9"/>
      <c r="C569" s="9"/>
      <c r="D569" s="9"/>
      <c r="E569" s="12">
        <v>1</v>
      </c>
      <c r="F569"/>
    </row>
    <row r="570" spans="1:6" x14ac:dyDescent="0.25">
      <c r="A570" t="s">
        <v>7510</v>
      </c>
      <c r="B570">
        <v>2019</v>
      </c>
      <c r="C570" t="s">
        <v>6940</v>
      </c>
      <c r="D570" t="s">
        <v>7161</v>
      </c>
      <c r="E570" s="11">
        <v>1</v>
      </c>
      <c r="F570"/>
    </row>
    <row r="571" spans="1:6" x14ac:dyDescent="0.25">
      <c r="A571" s="9" t="s">
        <v>7511</v>
      </c>
      <c r="B571" s="9"/>
      <c r="C571" s="9"/>
      <c r="D571" s="9"/>
      <c r="E571" s="12">
        <v>1</v>
      </c>
      <c r="F571"/>
    </row>
    <row r="572" spans="1:6" x14ac:dyDescent="0.25">
      <c r="A572" t="s">
        <v>3402</v>
      </c>
      <c r="B572">
        <v>2017</v>
      </c>
      <c r="C572">
        <v>318</v>
      </c>
      <c r="D572" t="s">
        <v>567</v>
      </c>
      <c r="E572" s="11">
        <v>1</v>
      </c>
      <c r="F572"/>
    </row>
    <row r="573" spans="1:6" x14ac:dyDescent="0.25">
      <c r="A573" s="9" t="s">
        <v>7514</v>
      </c>
      <c r="B573" s="9"/>
      <c r="C573" s="9"/>
      <c r="D573" s="9"/>
      <c r="E573" s="12">
        <v>1</v>
      </c>
      <c r="F573"/>
    </row>
    <row r="574" spans="1:6" x14ac:dyDescent="0.25">
      <c r="A574" t="s">
        <v>3610</v>
      </c>
      <c r="B574">
        <v>2018</v>
      </c>
      <c r="C574">
        <v>422</v>
      </c>
      <c r="D574" t="s">
        <v>567</v>
      </c>
      <c r="E574" s="11">
        <v>1</v>
      </c>
      <c r="F574"/>
    </row>
    <row r="575" spans="1:6" x14ac:dyDescent="0.25">
      <c r="A575" t="s">
        <v>3610</v>
      </c>
      <c r="B575">
        <v>2018</v>
      </c>
      <c r="C575">
        <v>422</v>
      </c>
      <c r="D575" t="s">
        <v>3597</v>
      </c>
      <c r="E575" s="11">
        <v>1</v>
      </c>
      <c r="F575"/>
    </row>
    <row r="576" spans="1:6" x14ac:dyDescent="0.25">
      <c r="A576" s="9" t="s">
        <v>7515</v>
      </c>
      <c r="B576" s="9"/>
      <c r="C576" s="9"/>
      <c r="D576" s="9"/>
      <c r="E576" s="12">
        <v>2</v>
      </c>
      <c r="F576"/>
    </row>
    <row r="577" spans="1:6" x14ac:dyDescent="0.25">
      <c r="A577" t="s">
        <v>3403</v>
      </c>
      <c r="B577">
        <v>2017</v>
      </c>
      <c r="C577">
        <v>397</v>
      </c>
      <c r="D577" t="s">
        <v>567</v>
      </c>
      <c r="E577" s="11">
        <v>1</v>
      </c>
      <c r="F577"/>
    </row>
    <row r="578" spans="1:6" x14ac:dyDescent="0.25">
      <c r="A578" s="9" t="s">
        <v>7516</v>
      </c>
      <c r="B578" s="9"/>
      <c r="C578" s="9"/>
      <c r="D578" s="9"/>
      <c r="E578" s="12">
        <v>1</v>
      </c>
      <c r="F578"/>
    </row>
    <row r="579" spans="1:6" x14ac:dyDescent="0.25">
      <c r="A579" t="s">
        <v>3920</v>
      </c>
      <c r="B579">
        <v>2018</v>
      </c>
      <c r="C579">
        <v>668</v>
      </c>
      <c r="D579" t="s">
        <v>3921</v>
      </c>
      <c r="E579" s="11">
        <v>1</v>
      </c>
      <c r="F579"/>
    </row>
    <row r="580" spans="1:6" x14ac:dyDescent="0.25">
      <c r="A580" t="s">
        <v>3920</v>
      </c>
      <c r="B580">
        <v>2018</v>
      </c>
      <c r="C580" t="s">
        <v>1478</v>
      </c>
      <c r="D580" t="s">
        <v>1493</v>
      </c>
      <c r="E580" s="11">
        <v>1</v>
      </c>
      <c r="F580"/>
    </row>
    <row r="581" spans="1:6" x14ac:dyDescent="0.25">
      <c r="A581" s="9" t="s">
        <v>7520</v>
      </c>
      <c r="B581" s="9"/>
      <c r="C581" s="9"/>
      <c r="D581" s="9"/>
      <c r="E581" s="12">
        <v>2</v>
      </c>
      <c r="F581"/>
    </row>
    <row r="582" spans="1:6" x14ac:dyDescent="0.25">
      <c r="A582" t="s">
        <v>5708</v>
      </c>
      <c r="B582">
        <v>2017</v>
      </c>
      <c r="C582" t="s">
        <v>4836</v>
      </c>
      <c r="D582" t="s">
        <v>7154</v>
      </c>
      <c r="E582" s="11">
        <v>1</v>
      </c>
      <c r="F582"/>
    </row>
    <row r="583" spans="1:6" x14ac:dyDescent="0.25">
      <c r="A583" s="9" t="s">
        <v>7522</v>
      </c>
      <c r="B583" s="9"/>
      <c r="C583" s="9"/>
      <c r="D583" s="9"/>
      <c r="E583" s="12">
        <v>1</v>
      </c>
      <c r="F583"/>
    </row>
    <row r="584" spans="1:6" x14ac:dyDescent="0.25">
      <c r="A584" t="s">
        <v>6376</v>
      </c>
      <c r="B584">
        <v>2016</v>
      </c>
      <c r="C584" t="s">
        <v>1624</v>
      </c>
      <c r="D584" t="s">
        <v>6091</v>
      </c>
      <c r="E584" s="11">
        <v>1</v>
      </c>
      <c r="F584"/>
    </row>
    <row r="585" spans="1:6" x14ac:dyDescent="0.25">
      <c r="A585" s="9" t="s">
        <v>7529</v>
      </c>
      <c r="B585" s="9"/>
      <c r="C585" s="9"/>
      <c r="D585" s="9"/>
      <c r="E585" s="12">
        <v>1</v>
      </c>
      <c r="F585"/>
    </row>
    <row r="586" spans="1:6" x14ac:dyDescent="0.25">
      <c r="A586" t="s">
        <v>7530</v>
      </c>
      <c r="B586">
        <v>2019</v>
      </c>
      <c r="C586" t="s">
        <v>6916</v>
      </c>
      <c r="D586" t="s">
        <v>7161</v>
      </c>
      <c r="E586" s="11">
        <v>1</v>
      </c>
      <c r="F586"/>
    </row>
    <row r="587" spans="1:6" x14ac:dyDescent="0.25">
      <c r="A587" s="9" t="s">
        <v>7531</v>
      </c>
      <c r="B587" s="9"/>
      <c r="C587" s="9"/>
      <c r="D587" s="9"/>
      <c r="E587" s="12">
        <v>1</v>
      </c>
      <c r="F587"/>
    </row>
    <row r="588" spans="1:6" x14ac:dyDescent="0.25">
      <c r="A588" t="s">
        <v>57</v>
      </c>
      <c r="B588">
        <v>1975</v>
      </c>
      <c r="C588">
        <v>620</v>
      </c>
      <c r="D588" t="s">
        <v>567</v>
      </c>
      <c r="E588" s="11">
        <v>1</v>
      </c>
      <c r="F588"/>
    </row>
    <row r="589" spans="1:6" x14ac:dyDescent="0.25">
      <c r="A589" s="9" t="s">
        <v>7532</v>
      </c>
      <c r="B589" s="9"/>
      <c r="C589" s="9"/>
      <c r="D589" s="9"/>
      <c r="E589" s="12">
        <v>1</v>
      </c>
      <c r="F589"/>
    </row>
    <row r="590" spans="1:6" x14ac:dyDescent="0.25">
      <c r="A590" t="s">
        <v>3611</v>
      </c>
      <c r="B590">
        <v>1985</v>
      </c>
      <c r="C590">
        <v>694</v>
      </c>
      <c r="D590" t="s">
        <v>567</v>
      </c>
      <c r="E590" s="11">
        <v>1</v>
      </c>
      <c r="F590"/>
    </row>
    <row r="591" spans="1:6" x14ac:dyDescent="0.25">
      <c r="A591" s="9" t="s">
        <v>7534</v>
      </c>
      <c r="B591" s="9"/>
      <c r="C591" s="9"/>
      <c r="D591" s="9"/>
      <c r="E591" s="12">
        <v>1</v>
      </c>
      <c r="F591"/>
    </row>
    <row r="592" spans="1:6" x14ac:dyDescent="0.25">
      <c r="A592" t="s">
        <v>6377</v>
      </c>
      <c r="B592">
        <v>2018</v>
      </c>
      <c r="C592" t="s">
        <v>4407</v>
      </c>
      <c r="D592" t="s">
        <v>5916</v>
      </c>
      <c r="E592" s="11">
        <v>1</v>
      </c>
      <c r="F592"/>
    </row>
    <row r="593" spans="1:6" x14ac:dyDescent="0.25">
      <c r="A593" s="9" t="s">
        <v>7537</v>
      </c>
      <c r="B593" s="9"/>
      <c r="C593" s="9"/>
      <c r="D593" s="9"/>
      <c r="E593" s="12">
        <v>1</v>
      </c>
      <c r="F593"/>
    </row>
    <row r="594" spans="1:6" x14ac:dyDescent="0.25">
      <c r="A594" t="s">
        <v>5709</v>
      </c>
      <c r="B594">
        <v>2017</v>
      </c>
      <c r="C594" t="s">
        <v>4850</v>
      </c>
      <c r="D594" t="s">
        <v>7154</v>
      </c>
      <c r="E594" s="11">
        <v>1</v>
      </c>
      <c r="F594"/>
    </row>
    <row r="595" spans="1:6" x14ac:dyDescent="0.25">
      <c r="A595" s="9" t="s">
        <v>7538</v>
      </c>
      <c r="B595" s="9"/>
      <c r="C595" s="9"/>
      <c r="D595" s="9"/>
      <c r="E595" s="12">
        <v>1</v>
      </c>
      <c r="F595"/>
    </row>
    <row r="596" spans="1:6" x14ac:dyDescent="0.25">
      <c r="A596" t="s">
        <v>7542</v>
      </c>
      <c r="B596">
        <v>2019</v>
      </c>
      <c r="C596">
        <v>650</v>
      </c>
      <c r="D596" t="s">
        <v>567</v>
      </c>
      <c r="E596" s="11">
        <v>1</v>
      </c>
      <c r="F596"/>
    </row>
    <row r="597" spans="1:6" x14ac:dyDescent="0.25">
      <c r="A597" s="9" t="s">
        <v>7543</v>
      </c>
      <c r="B597" s="9"/>
      <c r="C597" s="9"/>
      <c r="D597" s="9"/>
      <c r="E597" s="12">
        <v>1</v>
      </c>
      <c r="F597"/>
    </row>
    <row r="598" spans="1:6" x14ac:dyDescent="0.25">
      <c r="A598" t="s">
        <v>3472</v>
      </c>
      <c r="B598">
        <v>2017</v>
      </c>
      <c r="C598" t="s">
        <v>1065</v>
      </c>
      <c r="D598" t="s">
        <v>1493</v>
      </c>
      <c r="E598" s="11">
        <v>1</v>
      </c>
      <c r="F598"/>
    </row>
    <row r="599" spans="1:6" x14ac:dyDescent="0.25">
      <c r="A599" s="9" t="s">
        <v>7544</v>
      </c>
      <c r="B599" s="9"/>
      <c r="C599" s="9"/>
      <c r="D599" s="9"/>
      <c r="E599" s="12">
        <v>1</v>
      </c>
      <c r="F599"/>
    </row>
    <row r="600" spans="1:6" x14ac:dyDescent="0.25">
      <c r="A600" t="s">
        <v>4077</v>
      </c>
      <c r="B600">
        <v>2018</v>
      </c>
      <c r="C600" t="s">
        <v>1454</v>
      </c>
      <c r="D600" t="s">
        <v>1493</v>
      </c>
      <c r="E600" s="11">
        <v>1</v>
      </c>
      <c r="F600"/>
    </row>
    <row r="601" spans="1:6" x14ac:dyDescent="0.25">
      <c r="A601" s="9" t="s">
        <v>7545</v>
      </c>
      <c r="B601" s="9"/>
      <c r="C601" s="9"/>
      <c r="D601" s="9"/>
      <c r="E601" s="12">
        <v>1</v>
      </c>
      <c r="F601"/>
    </row>
    <row r="602" spans="1:6" x14ac:dyDescent="0.25">
      <c r="A602" t="s">
        <v>2600</v>
      </c>
      <c r="B602">
        <v>2016</v>
      </c>
      <c r="C602">
        <v>44</v>
      </c>
      <c r="D602" t="s">
        <v>2601</v>
      </c>
      <c r="E602" s="11">
        <v>1</v>
      </c>
      <c r="F602"/>
    </row>
    <row r="603" spans="1:6" x14ac:dyDescent="0.25">
      <c r="A603" s="9" t="s">
        <v>7546</v>
      </c>
      <c r="B603" s="9"/>
      <c r="C603" s="9"/>
      <c r="D603" s="9"/>
      <c r="E603" s="12">
        <v>1</v>
      </c>
      <c r="F603"/>
    </row>
    <row r="604" spans="1:6" x14ac:dyDescent="0.25">
      <c r="A604" t="s">
        <v>6379</v>
      </c>
      <c r="B604">
        <v>2018</v>
      </c>
      <c r="C604" t="s">
        <v>4248</v>
      </c>
      <c r="D604" t="s">
        <v>5916</v>
      </c>
      <c r="E604" s="11">
        <v>1</v>
      </c>
      <c r="F604"/>
    </row>
    <row r="605" spans="1:6" x14ac:dyDescent="0.25">
      <c r="A605" s="9" t="s">
        <v>7548</v>
      </c>
      <c r="B605" s="9"/>
      <c r="C605" s="9"/>
      <c r="D605" s="9"/>
      <c r="E605" s="12">
        <v>1</v>
      </c>
      <c r="F605"/>
    </row>
    <row r="606" spans="1:6" x14ac:dyDescent="0.25">
      <c r="A606" t="s">
        <v>7549</v>
      </c>
      <c r="B606">
        <v>2019</v>
      </c>
      <c r="C606" t="s">
        <v>6856</v>
      </c>
      <c r="D606" t="s">
        <v>7161</v>
      </c>
      <c r="E606" s="11">
        <v>1</v>
      </c>
      <c r="F606"/>
    </row>
    <row r="607" spans="1:6" x14ac:dyDescent="0.25">
      <c r="A607" s="9" t="s">
        <v>7550</v>
      </c>
      <c r="B607" s="9"/>
      <c r="C607" s="9"/>
      <c r="D607" s="9"/>
      <c r="E607" s="12">
        <v>1</v>
      </c>
      <c r="F607"/>
    </row>
    <row r="608" spans="1:6" x14ac:dyDescent="0.25">
      <c r="A608" t="s">
        <v>5431</v>
      </c>
      <c r="B608">
        <v>2019</v>
      </c>
      <c r="C608">
        <v>61</v>
      </c>
      <c r="D608" t="s">
        <v>684</v>
      </c>
      <c r="E608" s="11">
        <v>1</v>
      </c>
      <c r="F608"/>
    </row>
    <row r="609" spans="1:6" x14ac:dyDescent="0.25">
      <c r="A609" t="s">
        <v>5431</v>
      </c>
      <c r="B609">
        <v>2019</v>
      </c>
      <c r="C609">
        <v>161</v>
      </c>
      <c r="D609" t="s">
        <v>2704</v>
      </c>
      <c r="E609" s="11">
        <v>1</v>
      </c>
      <c r="F609"/>
    </row>
    <row r="610" spans="1:6" x14ac:dyDescent="0.25">
      <c r="A610" t="s">
        <v>5431</v>
      </c>
      <c r="B610">
        <v>2019</v>
      </c>
      <c r="C610">
        <v>229</v>
      </c>
      <c r="D610" t="s">
        <v>568</v>
      </c>
      <c r="E610" s="11">
        <v>1</v>
      </c>
      <c r="F610"/>
    </row>
    <row r="611" spans="1:6" x14ac:dyDescent="0.25">
      <c r="A611" t="s">
        <v>5431</v>
      </c>
      <c r="B611">
        <v>2019</v>
      </c>
      <c r="C611">
        <v>576</v>
      </c>
      <c r="D611" t="s">
        <v>567</v>
      </c>
      <c r="E611" s="11">
        <v>1</v>
      </c>
      <c r="F611"/>
    </row>
    <row r="612" spans="1:6" x14ac:dyDescent="0.25">
      <c r="A612" t="s">
        <v>5431</v>
      </c>
      <c r="B612">
        <v>2019</v>
      </c>
      <c r="C612">
        <v>99</v>
      </c>
      <c r="D612" t="s">
        <v>2554</v>
      </c>
      <c r="E612" s="11">
        <v>1</v>
      </c>
      <c r="F612"/>
    </row>
    <row r="613" spans="1:6" x14ac:dyDescent="0.25">
      <c r="A613" s="9" t="s">
        <v>6728</v>
      </c>
      <c r="B613" s="9"/>
      <c r="C613" s="9"/>
      <c r="D613" s="9"/>
      <c r="E613" s="12">
        <v>5</v>
      </c>
      <c r="F613"/>
    </row>
    <row r="614" spans="1:6" x14ac:dyDescent="0.25">
      <c r="A614" t="s">
        <v>2602</v>
      </c>
      <c r="B614">
        <v>2017</v>
      </c>
      <c r="C614">
        <v>66</v>
      </c>
      <c r="D614" t="s">
        <v>684</v>
      </c>
      <c r="E614" s="11">
        <v>1</v>
      </c>
      <c r="F614"/>
    </row>
    <row r="615" spans="1:6" x14ac:dyDescent="0.25">
      <c r="A615" t="s">
        <v>2602</v>
      </c>
      <c r="B615">
        <v>2017</v>
      </c>
      <c r="C615">
        <v>90</v>
      </c>
      <c r="D615" t="s">
        <v>2603</v>
      </c>
      <c r="E615" s="11">
        <v>1</v>
      </c>
      <c r="F615"/>
    </row>
    <row r="616" spans="1:6" x14ac:dyDescent="0.25">
      <c r="A616" t="s">
        <v>2602</v>
      </c>
      <c r="B616">
        <v>2017</v>
      </c>
      <c r="C616">
        <v>109</v>
      </c>
      <c r="D616" t="s">
        <v>2554</v>
      </c>
      <c r="E616" s="11">
        <v>1</v>
      </c>
      <c r="F616"/>
    </row>
    <row r="617" spans="1:6" x14ac:dyDescent="0.25">
      <c r="A617" t="s">
        <v>2602</v>
      </c>
      <c r="B617">
        <v>2017</v>
      </c>
      <c r="C617">
        <v>196</v>
      </c>
      <c r="D617" t="s">
        <v>2551</v>
      </c>
      <c r="E617" s="11">
        <v>1</v>
      </c>
      <c r="F617"/>
    </row>
    <row r="618" spans="1:6" x14ac:dyDescent="0.25">
      <c r="A618" t="s">
        <v>2602</v>
      </c>
      <c r="B618">
        <v>2017</v>
      </c>
      <c r="C618">
        <v>196</v>
      </c>
      <c r="D618" t="s">
        <v>2552</v>
      </c>
      <c r="E618" s="11">
        <v>1</v>
      </c>
      <c r="F618"/>
    </row>
    <row r="619" spans="1:6" x14ac:dyDescent="0.25">
      <c r="A619" t="s">
        <v>2602</v>
      </c>
      <c r="B619">
        <v>2017</v>
      </c>
      <c r="C619">
        <v>604</v>
      </c>
      <c r="D619" t="s">
        <v>567</v>
      </c>
      <c r="E619" s="11">
        <v>1</v>
      </c>
      <c r="F619"/>
    </row>
    <row r="620" spans="1:6" x14ac:dyDescent="0.25">
      <c r="A620" s="9" t="s">
        <v>7552</v>
      </c>
      <c r="B620" s="9"/>
      <c r="C620" s="9"/>
      <c r="D620" s="9"/>
      <c r="E620" s="12">
        <v>6</v>
      </c>
      <c r="F620"/>
    </row>
    <row r="621" spans="1:6" x14ac:dyDescent="0.25">
      <c r="A621" t="s">
        <v>2604</v>
      </c>
      <c r="B621">
        <v>2016</v>
      </c>
      <c r="C621" t="s">
        <v>1905</v>
      </c>
      <c r="D621" t="s">
        <v>1493</v>
      </c>
      <c r="E621" s="11">
        <v>1</v>
      </c>
      <c r="F621"/>
    </row>
    <row r="622" spans="1:6" x14ac:dyDescent="0.25">
      <c r="A622" s="9" t="s">
        <v>7553</v>
      </c>
      <c r="B622" s="9"/>
      <c r="C622" s="9"/>
      <c r="D622" s="9"/>
      <c r="E622" s="12">
        <v>1</v>
      </c>
      <c r="F622"/>
    </row>
    <row r="623" spans="1:6" x14ac:dyDescent="0.25">
      <c r="A623" t="s">
        <v>3473</v>
      </c>
      <c r="B623">
        <v>2017</v>
      </c>
      <c r="C623" t="s">
        <v>2849</v>
      </c>
      <c r="D623" t="s">
        <v>1493</v>
      </c>
      <c r="E623" s="11">
        <v>1</v>
      </c>
      <c r="F623"/>
    </row>
    <row r="624" spans="1:6" x14ac:dyDescent="0.25">
      <c r="A624" s="9" t="s">
        <v>7555</v>
      </c>
      <c r="B624" s="9"/>
      <c r="C624" s="9"/>
      <c r="D624" s="9"/>
      <c r="E624" s="12">
        <v>1</v>
      </c>
      <c r="F624"/>
    </row>
    <row r="625" spans="1:6" x14ac:dyDescent="0.25">
      <c r="A625" t="s">
        <v>3612</v>
      </c>
      <c r="B625">
        <v>2019</v>
      </c>
      <c r="C625">
        <v>501</v>
      </c>
      <c r="D625" t="s">
        <v>2564</v>
      </c>
      <c r="E625" s="11">
        <v>1</v>
      </c>
      <c r="F625"/>
    </row>
    <row r="626" spans="1:6" x14ac:dyDescent="0.25">
      <c r="A626" t="s">
        <v>3612</v>
      </c>
      <c r="B626">
        <v>2019</v>
      </c>
      <c r="C626" t="s">
        <v>1461</v>
      </c>
      <c r="D626" t="s">
        <v>4025</v>
      </c>
      <c r="E626" s="11">
        <v>1</v>
      </c>
      <c r="F626"/>
    </row>
    <row r="627" spans="1:6" x14ac:dyDescent="0.25">
      <c r="A627" t="s">
        <v>3612</v>
      </c>
      <c r="B627">
        <v>2019</v>
      </c>
      <c r="C627" t="s">
        <v>5573</v>
      </c>
      <c r="D627" t="s">
        <v>1493</v>
      </c>
      <c r="E627" s="11">
        <v>1</v>
      </c>
      <c r="F627"/>
    </row>
    <row r="628" spans="1:6" x14ac:dyDescent="0.25">
      <c r="A628" s="9" t="s">
        <v>7558</v>
      </c>
      <c r="B628" s="9"/>
      <c r="C628" s="9"/>
      <c r="D628" s="9"/>
      <c r="E628" s="12">
        <v>3</v>
      </c>
      <c r="F628"/>
    </row>
    <row r="629" spans="1:6" x14ac:dyDescent="0.25">
      <c r="A629" t="s">
        <v>4112</v>
      </c>
      <c r="B629">
        <v>2018</v>
      </c>
      <c r="C629" t="s">
        <v>2000</v>
      </c>
      <c r="D629" t="s">
        <v>1493</v>
      </c>
      <c r="E629" s="11">
        <v>1</v>
      </c>
      <c r="F629"/>
    </row>
    <row r="630" spans="1:6" x14ac:dyDescent="0.25">
      <c r="A630" s="9" t="s">
        <v>7559</v>
      </c>
      <c r="B630" s="9"/>
      <c r="C630" s="9"/>
      <c r="D630" s="9"/>
      <c r="E630" s="12">
        <v>1</v>
      </c>
      <c r="F630"/>
    </row>
    <row r="631" spans="1:6" x14ac:dyDescent="0.25">
      <c r="A631" t="s">
        <v>2605</v>
      </c>
      <c r="B631">
        <v>2016</v>
      </c>
      <c r="C631" t="s">
        <v>1940</v>
      </c>
      <c r="D631" t="s">
        <v>1493</v>
      </c>
      <c r="E631" s="11">
        <v>1</v>
      </c>
      <c r="F631"/>
    </row>
    <row r="632" spans="1:6" x14ac:dyDescent="0.25">
      <c r="A632" s="9" t="s">
        <v>7561</v>
      </c>
      <c r="B632" s="9"/>
      <c r="C632" s="9"/>
      <c r="D632" s="9"/>
      <c r="E632" s="12">
        <v>1</v>
      </c>
      <c r="F632"/>
    </row>
    <row r="633" spans="1:6" x14ac:dyDescent="0.25">
      <c r="A633" t="s">
        <v>2606</v>
      </c>
      <c r="B633">
        <v>2016</v>
      </c>
      <c r="C633">
        <v>169</v>
      </c>
      <c r="D633" t="s">
        <v>2564</v>
      </c>
      <c r="E633" s="11">
        <v>1</v>
      </c>
      <c r="F633"/>
    </row>
    <row r="634" spans="1:6" x14ac:dyDescent="0.25">
      <c r="A634" s="9" t="s">
        <v>7562</v>
      </c>
      <c r="B634" s="9"/>
      <c r="C634" s="9"/>
      <c r="D634" s="9"/>
      <c r="E634" s="12">
        <v>1</v>
      </c>
      <c r="F634"/>
    </row>
    <row r="635" spans="1:6" x14ac:dyDescent="0.25">
      <c r="A635" t="s">
        <v>6385</v>
      </c>
      <c r="B635">
        <v>2018</v>
      </c>
      <c r="C635" t="s">
        <v>4255</v>
      </c>
      <c r="D635" t="s">
        <v>5916</v>
      </c>
      <c r="E635" s="11">
        <v>1</v>
      </c>
      <c r="F635"/>
    </row>
    <row r="636" spans="1:6" x14ac:dyDescent="0.25">
      <c r="A636" s="9" t="s">
        <v>7563</v>
      </c>
      <c r="B636" s="9"/>
      <c r="C636" s="9"/>
      <c r="D636" s="9"/>
      <c r="E636" s="12">
        <v>1</v>
      </c>
      <c r="F636"/>
    </row>
    <row r="637" spans="1:6" x14ac:dyDescent="0.25">
      <c r="A637" t="s">
        <v>3808</v>
      </c>
      <c r="B637">
        <v>2018</v>
      </c>
      <c r="C637">
        <v>135</v>
      </c>
      <c r="D637" t="s">
        <v>1503</v>
      </c>
      <c r="E637" s="11">
        <v>1</v>
      </c>
      <c r="F637"/>
    </row>
    <row r="638" spans="1:6" x14ac:dyDescent="0.25">
      <c r="A638" t="s">
        <v>3808</v>
      </c>
      <c r="B638">
        <v>2018</v>
      </c>
      <c r="C638" t="s">
        <v>3913</v>
      </c>
      <c r="D638" t="s">
        <v>3922</v>
      </c>
      <c r="E638" s="11">
        <v>1</v>
      </c>
      <c r="F638"/>
    </row>
    <row r="639" spans="1:6" x14ac:dyDescent="0.25">
      <c r="A639" s="9" t="s">
        <v>7564</v>
      </c>
      <c r="B639" s="9"/>
      <c r="C639" s="9"/>
      <c r="D639" s="9"/>
      <c r="E639" s="12">
        <v>2</v>
      </c>
      <c r="F639"/>
    </row>
    <row r="640" spans="1:6" x14ac:dyDescent="0.25">
      <c r="A640" t="s">
        <v>7565</v>
      </c>
      <c r="B640">
        <v>2019</v>
      </c>
      <c r="C640">
        <v>457</v>
      </c>
      <c r="D640" t="s">
        <v>567</v>
      </c>
      <c r="E640" s="11">
        <v>1</v>
      </c>
      <c r="F640"/>
    </row>
    <row r="641" spans="1:6" x14ac:dyDescent="0.25">
      <c r="A641" s="9" t="s">
        <v>7566</v>
      </c>
      <c r="B641" s="9"/>
      <c r="C641" s="9"/>
      <c r="D641" s="9"/>
      <c r="E641" s="12">
        <v>1</v>
      </c>
      <c r="F641"/>
    </row>
    <row r="642" spans="1:6" x14ac:dyDescent="0.25">
      <c r="A642" t="s">
        <v>7567</v>
      </c>
      <c r="B642">
        <v>2019</v>
      </c>
      <c r="C642">
        <v>381</v>
      </c>
      <c r="D642" t="s">
        <v>2564</v>
      </c>
      <c r="E642" s="11">
        <v>1</v>
      </c>
      <c r="F642"/>
    </row>
    <row r="643" spans="1:6" x14ac:dyDescent="0.25">
      <c r="A643" s="9" t="s">
        <v>7568</v>
      </c>
      <c r="B643" s="9"/>
      <c r="C643" s="9"/>
      <c r="D643" s="9"/>
      <c r="E643" s="12">
        <v>1</v>
      </c>
      <c r="F643"/>
    </row>
    <row r="644" spans="1:6" x14ac:dyDescent="0.25">
      <c r="A644" t="s">
        <v>60</v>
      </c>
      <c r="B644">
        <v>1986</v>
      </c>
      <c r="C644">
        <v>24</v>
      </c>
      <c r="D644" t="s">
        <v>3591</v>
      </c>
      <c r="E644" s="11">
        <v>1</v>
      </c>
      <c r="F644"/>
    </row>
    <row r="645" spans="1:6" x14ac:dyDescent="0.25">
      <c r="A645" t="s">
        <v>60</v>
      </c>
      <c r="B645">
        <v>1986</v>
      </c>
      <c r="C645" t="s">
        <v>609</v>
      </c>
      <c r="D645" t="s">
        <v>3596</v>
      </c>
      <c r="E645" s="11">
        <v>1</v>
      </c>
      <c r="F645"/>
    </row>
    <row r="646" spans="1:6" x14ac:dyDescent="0.25">
      <c r="A646" s="9" t="s">
        <v>7569</v>
      </c>
      <c r="B646" s="9"/>
      <c r="C646" s="9"/>
      <c r="D646" s="9"/>
      <c r="E646" s="12">
        <v>2</v>
      </c>
      <c r="F646"/>
    </row>
    <row r="647" spans="1:6" x14ac:dyDescent="0.25">
      <c r="A647" t="s">
        <v>7570</v>
      </c>
      <c r="B647">
        <v>2019</v>
      </c>
      <c r="C647" t="s">
        <v>1454</v>
      </c>
      <c r="D647" t="s">
        <v>1493</v>
      </c>
      <c r="E647" s="11">
        <v>1</v>
      </c>
      <c r="F647"/>
    </row>
    <row r="648" spans="1:6" x14ac:dyDescent="0.25">
      <c r="A648" s="9" t="s">
        <v>7571</v>
      </c>
      <c r="B648" s="9"/>
      <c r="C648" s="9"/>
      <c r="D648" s="9"/>
      <c r="E648" s="12">
        <v>1</v>
      </c>
      <c r="F648"/>
    </row>
    <row r="649" spans="1:6" x14ac:dyDescent="0.25">
      <c r="A649" t="s">
        <v>5711</v>
      </c>
      <c r="B649">
        <v>2017</v>
      </c>
      <c r="C649" t="s">
        <v>4753</v>
      </c>
      <c r="D649" t="s">
        <v>7154</v>
      </c>
      <c r="E649" s="11">
        <v>1</v>
      </c>
      <c r="F649"/>
    </row>
    <row r="650" spans="1:6" x14ac:dyDescent="0.25">
      <c r="A650" s="9" t="s">
        <v>7572</v>
      </c>
      <c r="B650" s="9"/>
      <c r="C650" s="9"/>
      <c r="D650" s="9"/>
      <c r="E650" s="12">
        <v>1</v>
      </c>
      <c r="F650"/>
    </row>
    <row r="651" spans="1:6" x14ac:dyDescent="0.25">
      <c r="A651" t="s">
        <v>6387</v>
      </c>
      <c r="B651">
        <v>2018</v>
      </c>
      <c r="C651" t="s">
        <v>4357</v>
      </c>
      <c r="D651" t="s">
        <v>5916</v>
      </c>
      <c r="E651" s="11">
        <v>1</v>
      </c>
      <c r="F651"/>
    </row>
    <row r="652" spans="1:6" x14ac:dyDescent="0.25">
      <c r="A652" s="9" t="s">
        <v>7573</v>
      </c>
      <c r="B652" s="9"/>
      <c r="C652" s="9"/>
      <c r="D652" s="9"/>
      <c r="E652" s="12">
        <v>1</v>
      </c>
      <c r="F652"/>
    </row>
    <row r="653" spans="1:6" x14ac:dyDescent="0.25">
      <c r="A653" t="s">
        <v>61</v>
      </c>
      <c r="B653">
        <v>1985</v>
      </c>
      <c r="C653">
        <v>181</v>
      </c>
      <c r="D653" t="s">
        <v>567</v>
      </c>
      <c r="E653" s="11">
        <v>1</v>
      </c>
      <c r="F653"/>
    </row>
    <row r="654" spans="1:6" x14ac:dyDescent="0.25">
      <c r="A654" s="9" t="s">
        <v>7574</v>
      </c>
      <c r="B654" s="9"/>
      <c r="C654" s="9"/>
      <c r="D654" s="9"/>
      <c r="E654" s="12">
        <v>1</v>
      </c>
      <c r="F654"/>
    </row>
    <row r="655" spans="1:6" x14ac:dyDescent="0.25">
      <c r="A655" t="s">
        <v>5712</v>
      </c>
      <c r="B655">
        <v>2017</v>
      </c>
      <c r="C655" t="s">
        <v>4740</v>
      </c>
      <c r="D655" t="s">
        <v>7154</v>
      </c>
      <c r="E655" s="11">
        <v>1</v>
      </c>
      <c r="F655"/>
    </row>
    <row r="656" spans="1:6" x14ac:dyDescent="0.25">
      <c r="A656" s="9" t="s">
        <v>7575</v>
      </c>
      <c r="B656" s="9"/>
      <c r="C656" s="9"/>
      <c r="D656" s="9"/>
      <c r="E656" s="12">
        <v>1</v>
      </c>
      <c r="F656"/>
    </row>
    <row r="657" spans="1:6" x14ac:dyDescent="0.25">
      <c r="A657" t="s">
        <v>2607</v>
      </c>
      <c r="B657">
        <v>2016</v>
      </c>
      <c r="C657" t="s">
        <v>1928</v>
      </c>
      <c r="D657" t="s">
        <v>1493</v>
      </c>
      <c r="E657" s="11">
        <v>1</v>
      </c>
      <c r="F657"/>
    </row>
    <row r="658" spans="1:6" x14ac:dyDescent="0.25">
      <c r="A658" s="9" t="s">
        <v>7577</v>
      </c>
      <c r="B658" s="9"/>
      <c r="C658" s="9"/>
      <c r="D658" s="9"/>
      <c r="E658" s="12">
        <v>1</v>
      </c>
      <c r="F658"/>
    </row>
    <row r="659" spans="1:6" x14ac:dyDescent="0.25">
      <c r="A659" t="s">
        <v>6389</v>
      </c>
      <c r="B659">
        <v>2018</v>
      </c>
      <c r="C659" t="s">
        <v>4328</v>
      </c>
      <c r="D659" t="s">
        <v>5916</v>
      </c>
      <c r="E659" s="11">
        <v>1</v>
      </c>
      <c r="F659"/>
    </row>
    <row r="660" spans="1:6" x14ac:dyDescent="0.25">
      <c r="A660" s="9" t="s">
        <v>7580</v>
      </c>
      <c r="B660" s="9"/>
      <c r="C660" s="9"/>
      <c r="D660" s="9"/>
      <c r="E660" s="12">
        <v>1</v>
      </c>
      <c r="F660"/>
    </row>
    <row r="661" spans="1:6" x14ac:dyDescent="0.25">
      <c r="A661" t="s">
        <v>64</v>
      </c>
      <c r="B661">
        <v>2013</v>
      </c>
      <c r="C661" t="s">
        <v>1067</v>
      </c>
      <c r="D661" t="s">
        <v>5492</v>
      </c>
      <c r="E661" s="11">
        <v>1</v>
      </c>
      <c r="F661"/>
    </row>
    <row r="662" spans="1:6" x14ac:dyDescent="0.25">
      <c r="A662" s="9" t="s">
        <v>7581</v>
      </c>
      <c r="B662" s="9"/>
      <c r="C662" s="9"/>
      <c r="D662" s="9"/>
      <c r="E662" s="12">
        <v>1</v>
      </c>
      <c r="F662"/>
    </row>
    <row r="663" spans="1:6" x14ac:dyDescent="0.25">
      <c r="A663" t="s">
        <v>65</v>
      </c>
      <c r="B663">
        <v>2016</v>
      </c>
      <c r="C663">
        <v>143</v>
      </c>
      <c r="D663" t="s">
        <v>2551</v>
      </c>
      <c r="E663" s="11">
        <v>1</v>
      </c>
      <c r="F663"/>
    </row>
    <row r="664" spans="1:6" x14ac:dyDescent="0.25">
      <c r="A664" t="s">
        <v>65</v>
      </c>
      <c r="B664">
        <v>2016</v>
      </c>
      <c r="C664">
        <v>272</v>
      </c>
      <c r="D664" t="s">
        <v>1503</v>
      </c>
      <c r="E664" s="11">
        <v>1</v>
      </c>
      <c r="F664"/>
    </row>
    <row r="665" spans="1:6" x14ac:dyDescent="0.25">
      <c r="A665" t="s">
        <v>65</v>
      </c>
      <c r="B665">
        <v>2016</v>
      </c>
      <c r="C665" t="s">
        <v>1746</v>
      </c>
      <c r="D665" t="s">
        <v>2608</v>
      </c>
      <c r="E665" s="11">
        <v>1</v>
      </c>
      <c r="F665"/>
    </row>
    <row r="666" spans="1:6" x14ac:dyDescent="0.25">
      <c r="A666" t="s">
        <v>65</v>
      </c>
      <c r="B666">
        <v>2016</v>
      </c>
      <c r="C666" t="s">
        <v>1915</v>
      </c>
      <c r="D666" t="s">
        <v>1493</v>
      </c>
      <c r="E666" s="11">
        <v>1</v>
      </c>
      <c r="F666"/>
    </row>
    <row r="667" spans="1:6" x14ac:dyDescent="0.25">
      <c r="A667" s="9" t="s">
        <v>7584</v>
      </c>
      <c r="B667" s="9"/>
      <c r="C667" s="9"/>
      <c r="D667" s="9"/>
      <c r="E667" s="12">
        <v>4</v>
      </c>
      <c r="F667"/>
    </row>
    <row r="668" spans="1:6" x14ac:dyDescent="0.25">
      <c r="A668" t="s">
        <v>6390</v>
      </c>
      <c r="B668">
        <v>2018</v>
      </c>
      <c r="C668" t="s">
        <v>4389</v>
      </c>
      <c r="D668" t="s">
        <v>5916</v>
      </c>
      <c r="E668" s="11">
        <v>1</v>
      </c>
      <c r="F668"/>
    </row>
    <row r="669" spans="1:6" x14ac:dyDescent="0.25">
      <c r="A669" s="9" t="s">
        <v>7585</v>
      </c>
      <c r="B669" s="9"/>
      <c r="C669" s="9"/>
      <c r="D669" s="9"/>
      <c r="E669" s="12">
        <v>1</v>
      </c>
      <c r="F669"/>
    </row>
    <row r="670" spans="1:6" x14ac:dyDescent="0.25">
      <c r="A670" t="s">
        <v>4029</v>
      </c>
      <c r="B670">
        <v>2018</v>
      </c>
      <c r="C670" t="s">
        <v>3950</v>
      </c>
      <c r="D670" t="s">
        <v>1493</v>
      </c>
      <c r="E670" s="11">
        <v>1</v>
      </c>
      <c r="F670"/>
    </row>
    <row r="671" spans="1:6" x14ac:dyDescent="0.25">
      <c r="A671" s="9" t="s">
        <v>7587</v>
      </c>
      <c r="B671" s="9"/>
      <c r="C671" s="9"/>
      <c r="D671" s="9"/>
      <c r="E671" s="12">
        <v>1</v>
      </c>
      <c r="F671"/>
    </row>
    <row r="672" spans="1:6" x14ac:dyDescent="0.25">
      <c r="A672" t="s">
        <v>2609</v>
      </c>
      <c r="B672">
        <v>2016</v>
      </c>
      <c r="C672" t="s">
        <v>1991</v>
      </c>
      <c r="D672" t="s">
        <v>1493</v>
      </c>
      <c r="E672" s="11">
        <v>1</v>
      </c>
      <c r="F672"/>
    </row>
    <row r="673" spans="1:6" x14ac:dyDescent="0.25">
      <c r="A673" s="9" t="s">
        <v>6701</v>
      </c>
      <c r="B673" s="9"/>
      <c r="C673" s="9"/>
      <c r="D673" s="9"/>
      <c r="E673" s="12">
        <v>1</v>
      </c>
      <c r="F673"/>
    </row>
    <row r="674" spans="1:6" x14ac:dyDescent="0.25">
      <c r="A674" t="s">
        <v>3613</v>
      </c>
      <c r="B674">
        <v>2018</v>
      </c>
      <c r="C674">
        <v>21</v>
      </c>
      <c r="D674" t="s">
        <v>2559</v>
      </c>
      <c r="E674" s="11">
        <v>1</v>
      </c>
      <c r="F674"/>
    </row>
    <row r="675" spans="1:6" x14ac:dyDescent="0.25">
      <c r="A675" t="s">
        <v>3613</v>
      </c>
      <c r="B675">
        <v>2018</v>
      </c>
      <c r="C675">
        <v>74</v>
      </c>
      <c r="D675" t="s">
        <v>684</v>
      </c>
      <c r="E675" s="11">
        <v>1</v>
      </c>
      <c r="F675"/>
    </row>
    <row r="676" spans="1:6" x14ac:dyDescent="0.25">
      <c r="A676" t="s">
        <v>3613</v>
      </c>
      <c r="B676">
        <v>2018</v>
      </c>
      <c r="C676">
        <v>91</v>
      </c>
      <c r="D676" t="s">
        <v>2554</v>
      </c>
      <c r="E676" s="11">
        <v>1</v>
      </c>
      <c r="F676"/>
    </row>
    <row r="677" spans="1:6" x14ac:dyDescent="0.25">
      <c r="A677" t="s">
        <v>3613</v>
      </c>
      <c r="B677">
        <v>2018</v>
      </c>
      <c r="C677">
        <v>563</v>
      </c>
      <c r="D677" t="s">
        <v>3921</v>
      </c>
      <c r="E677" s="11">
        <v>1</v>
      </c>
      <c r="F677"/>
    </row>
    <row r="678" spans="1:6" x14ac:dyDescent="0.25">
      <c r="A678" t="s">
        <v>3613</v>
      </c>
      <c r="B678">
        <v>2018</v>
      </c>
      <c r="C678">
        <v>181</v>
      </c>
      <c r="D678" t="s">
        <v>567</v>
      </c>
      <c r="E678" s="11">
        <v>1</v>
      </c>
      <c r="F678"/>
    </row>
    <row r="679" spans="1:6" x14ac:dyDescent="0.25">
      <c r="A679" t="s">
        <v>3613</v>
      </c>
      <c r="B679">
        <v>2018</v>
      </c>
      <c r="C679">
        <v>181</v>
      </c>
      <c r="D679" t="s">
        <v>3629</v>
      </c>
      <c r="E679" s="11">
        <v>1</v>
      </c>
      <c r="F679"/>
    </row>
    <row r="680" spans="1:6" x14ac:dyDescent="0.25">
      <c r="A680" t="s">
        <v>3613</v>
      </c>
      <c r="B680">
        <v>2018</v>
      </c>
      <c r="C680" t="s">
        <v>1979</v>
      </c>
      <c r="D680" t="s">
        <v>1493</v>
      </c>
      <c r="E680" s="11">
        <v>1</v>
      </c>
      <c r="F680"/>
    </row>
    <row r="681" spans="1:6" x14ac:dyDescent="0.25">
      <c r="A681" s="9" t="s">
        <v>7590</v>
      </c>
      <c r="B681" s="9"/>
      <c r="C681" s="9"/>
      <c r="D681" s="9"/>
      <c r="E681" s="12">
        <v>7</v>
      </c>
      <c r="F681"/>
    </row>
    <row r="682" spans="1:6" x14ac:dyDescent="0.25">
      <c r="A682" t="s">
        <v>5715</v>
      </c>
      <c r="B682">
        <v>2017</v>
      </c>
      <c r="C682" t="s">
        <v>4682</v>
      </c>
      <c r="D682" t="s">
        <v>7154</v>
      </c>
      <c r="E682" s="11">
        <v>1</v>
      </c>
      <c r="F682"/>
    </row>
    <row r="683" spans="1:6" x14ac:dyDescent="0.25">
      <c r="A683" s="9" t="s">
        <v>7591</v>
      </c>
      <c r="B683" s="9"/>
      <c r="C683" s="9"/>
      <c r="D683" s="9"/>
      <c r="E683" s="12">
        <v>1</v>
      </c>
      <c r="F683"/>
    </row>
    <row r="684" spans="1:6" x14ac:dyDescent="0.25">
      <c r="A684" t="s">
        <v>3474</v>
      </c>
      <c r="B684">
        <v>2017</v>
      </c>
      <c r="C684" t="s">
        <v>2955</v>
      </c>
      <c r="D684" t="s">
        <v>1493</v>
      </c>
      <c r="E684" s="11">
        <v>1</v>
      </c>
      <c r="F684"/>
    </row>
    <row r="685" spans="1:6" x14ac:dyDescent="0.25">
      <c r="A685" s="9" t="s">
        <v>7592</v>
      </c>
      <c r="B685" s="9"/>
      <c r="C685" s="9"/>
      <c r="D685" s="9"/>
      <c r="E685" s="12">
        <v>1</v>
      </c>
      <c r="F685"/>
    </row>
    <row r="686" spans="1:6" x14ac:dyDescent="0.25">
      <c r="A686" t="s">
        <v>7593</v>
      </c>
      <c r="B686">
        <v>2019</v>
      </c>
      <c r="C686">
        <v>154</v>
      </c>
      <c r="D686" t="s">
        <v>2564</v>
      </c>
      <c r="E686" s="11">
        <v>1</v>
      </c>
      <c r="F686"/>
    </row>
    <row r="687" spans="1:6" x14ac:dyDescent="0.25">
      <c r="A687" s="9" t="s">
        <v>7594</v>
      </c>
      <c r="B687" s="9"/>
      <c r="C687" s="9"/>
      <c r="D687" s="9"/>
      <c r="E687" s="12">
        <v>1</v>
      </c>
      <c r="F687"/>
    </row>
    <row r="688" spans="1:6" x14ac:dyDescent="0.25">
      <c r="A688" t="s">
        <v>66</v>
      </c>
      <c r="B688">
        <v>2015</v>
      </c>
      <c r="C688" t="s">
        <v>1455</v>
      </c>
      <c r="D688" t="s">
        <v>1493</v>
      </c>
      <c r="E688" s="11">
        <v>1</v>
      </c>
      <c r="F688"/>
    </row>
    <row r="689" spans="1:6" x14ac:dyDescent="0.25">
      <c r="A689" s="9" t="s">
        <v>7596</v>
      </c>
      <c r="B689" s="9"/>
      <c r="C689" s="9"/>
      <c r="D689" s="9"/>
      <c r="E689" s="12">
        <v>1</v>
      </c>
      <c r="F689"/>
    </row>
    <row r="690" spans="1:6" x14ac:dyDescent="0.25">
      <c r="A690" t="s">
        <v>5717</v>
      </c>
      <c r="B690">
        <v>2017</v>
      </c>
      <c r="C690" t="s">
        <v>4731</v>
      </c>
      <c r="D690" t="s">
        <v>7154</v>
      </c>
      <c r="E690" s="11">
        <v>1</v>
      </c>
      <c r="F690"/>
    </row>
    <row r="691" spans="1:6" x14ac:dyDescent="0.25">
      <c r="A691" s="9" t="s">
        <v>7599</v>
      </c>
      <c r="B691" s="9"/>
      <c r="C691" s="9"/>
      <c r="D691" s="9"/>
      <c r="E691" s="12">
        <v>1</v>
      </c>
      <c r="F691"/>
    </row>
    <row r="692" spans="1:6" x14ac:dyDescent="0.25">
      <c r="A692" t="s">
        <v>6392</v>
      </c>
      <c r="B692">
        <v>2018</v>
      </c>
      <c r="C692" t="s">
        <v>4296</v>
      </c>
      <c r="D692" t="s">
        <v>5916</v>
      </c>
      <c r="E692" s="11">
        <v>1</v>
      </c>
      <c r="F692"/>
    </row>
    <row r="693" spans="1:6" x14ac:dyDescent="0.25">
      <c r="A693" s="9" t="s">
        <v>7600</v>
      </c>
      <c r="B693" s="9"/>
      <c r="C693" s="9"/>
      <c r="D693" s="9"/>
      <c r="E693" s="12">
        <v>1</v>
      </c>
      <c r="F693"/>
    </row>
    <row r="694" spans="1:6" x14ac:dyDescent="0.25">
      <c r="A694" t="s">
        <v>6393</v>
      </c>
      <c r="B694">
        <v>2018</v>
      </c>
      <c r="C694" t="s">
        <v>4305</v>
      </c>
      <c r="D694" t="s">
        <v>5916</v>
      </c>
      <c r="E694" s="11">
        <v>1</v>
      </c>
      <c r="F694"/>
    </row>
    <row r="695" spans="1:6" x14ac:dyDescent="0.25">
      <c r="A695" s="9" t="s">
        <v>7603</v>
      </c>
      <c r="B695" s="9"/>
      <c r="C695" s="9"/>
      <c r="D695" s="9"/>
      <c r="E695" s="12">
        <v>1</v>
      </c>
      <c r="F695"/>
    </row>
    <row r="696" spans="1:6" x14ac:dyDescent="0.25">
      <c r="A696" t="s">
        <v>2610</v>
      </c>
      <c r="B696">
        <v>2017</v>
      </c>
      <c r="C696">
        <v>17</v>
      </c>
      <c r="D696" t="s">
        <v>3404</v>
      </c>
      <c r="E696" s="11">
        <v>1</v>
      </c>
      <c r="F696"/>
    </row>
    <row r="697" spans="1:6" x14ac:dyDescent="0.25">
      <c r="A697" t="s">
        <v>2610</v>
      </c>
      <c r="B697">
        <v>2017</v>
      </c>
      <c r="C697">
        <v>81</v>
      </c>
      <c r="D697" t="s">
        <v>2558</v>
      </c>
      <c r="E697" s="11">
        <v>1</v>
      </c>
      <c r="F697"/>
    </row>
    <row r="698" spans="1:6" x14ac:dyDescent="0.25">
      <c r="A698" t="s">
        <v>2610</v>
      </c>
      <c r="B698">
        <v>2017</v>
      </c>
      <c r="C698">
        <v>151</v>
      </c>
      <c r="D698" t="s">
        <v>2554</v>
      </c>
      <c r="E698" s="11">
        <v>1</v>
      </c>
      <c r="F698"/>
    </row>
    <row r="699" spans="1:6" x14ac:dyDescent="0.25">
      <c r="A699" t="s">
        <v>2610</v>
      </c>
      <c r="B699">
        <v>2017</v>
      </c>
      <c r="C699">
        <v>199</v>
      </c>
      <c r="D699" t="s">
        <v>2551</v>
      </c>
      <c r="E699" s="11">
        <v>1</v>
      </c>
      <c r="F699"/>
    </row>
    <row r="700" spans="1:6" x14ac:dyDescent="0.25">
      <c r="A700" t="s">
        <v>2610</v>
      </c>
      <c r="B700">
        <v>2017</v>
      </c>
      <c r="C700">
        <v>89</v>
      </c>
      <c r="D700" t="s">
        <v>684</v>
      </c>
      <c r="E700" s="11">
        <v>1</v>
      </c>
      <c r="F700"/>
    </row>
    <row r="701" spans="1:6" x14ac:dyDescent="0.25">
      <c r="A701" t="s">
        <v>2610</v>
      </c>
      <c r="B701">
        <v>2017</v>
      </c>
      <c r="C701">
        <v>451</v>
      </c>
      <c r="D701" t="s">
        <v>567</v>
      </c>
      <c r="E701" s="11">
        <v>1</v>
      </c>
      <c r="F701"/>
    </row>
    <row r="702" spans="1:6" x14ac:dyDescent="0.25">
      <c r="A702" t="s">
        <v>2610</v>
      </c>
      <c r="B702">
        <v>2017</v>
      </c>
      <c r="C702" t="s">
        <v>2516</v>
      </c>
      <c r="D702" t="s">
        <v>2562</v>
      </c>
      <c r="E702" s="11">
        <v>1</v>
      </c>
      <c r="F702"/>
    </row>
    <row r="703" spans="1:6" x14ac:dyDescent="0.25">
      <c r="A703" s="9" t="s">
        <v>7604</v>
      </c>
      <c r="B703" s="9"/>
      <c r="C703" s="9"/>
      <c r="D703" s="9"/>
      <c r="E703" s="12">
        <v>7</v>
      </c>
      <c r="F703"/>
    </row>
    <row r="704" spans="1:6" x14ac:dyDescent="0.25">
      <c r="A704" t="s">
        <v>3475</v>
      </c>
      <c r="B704">
        <v>2017</v>
      </c>
      <c r="C704" t="s">
        <v>1156</v>
      </c>
      <c r="D704" t="s">
        <v>1493</v>
      </c>
      <c r="E704" s="11">
        <v>1</v>
      </c>
      <c r="F704"/>
    </row>
    <row r="705" spans="1:6" x14ac:dyDescent="0.25">
      <c r="A705" s="9" t="s">
        <v>7605</v>
      </c>
      <c r="B705" s="9"/>
      <c r="C705" s="9"/>
      <c r="D705" s="9"/>
      <c r="E705" s="12">
        <v>1</v>
      </c>
      <c r="F705"/>
    </row>
    <row r="706" spans="1:6" x14ac:dyDescent="0.25">
      <c r="A706" t="s">
        <v>2611</v>
      </c>
      <c r="B706">
        <v>2016</v>
      </c>
      <c r="C706">
        <v>325</v>
      </c>
      <c r="D706" t="s">
        <v>567</v>
      </c>
      <c r="E706" s="11">
        <v>1</v>
      </c>
      <c r="F706"/>
    </row>
    <row r="707" spans="1:6" x14ac:dyDescent="0.25">
      <c r="A707" s="9" t="s">
        <v>7606</v>
      </c>
      <c r="B707" s="9"/>
      <c r="C707" s="9"/>
      <c r="D707" s="9"/>
      <c r="E707" s="12">
        <v>1</v>
      </c>
      <c r="F707"/>
    </row>
    <row r="708" spans="1:6" x14ac:dyDescent="0.25">
      <c r="A708" t="s">
        <v>3614</v>
      </c>
      <c r="B708">
        <v>2018</v>
      </c>
      <c r="C708">
        <v>95</v>
      </c>
      <c r="D708" t="s">
        <v>2559</v>
      </c>
      <c r="E708" s="11">
        <v>1</v>
      </c>
      <c r="F708"/>
    </row>
    <row r="709" spans="1:6" x14ac:dyDescent="0.25">
      <c r="A709" t="s">
        <v>3614</v>
      </c>
      <c r="B709">
        <v>2018</v>
      </c>
      <c r="C709" t="s">
        <v>1178</v>
      </c>
      <c r="D709" t="s">
        <v>1493</v>
      </c>
      <c r="E709" s="11">
        <v>1</v>
      </c>
      <c r="F709"/>
    </row>
    <row r="710" spans="1:6" x14ac:dyDescent="0.25">
      <c r="A710" s="9" t="s">
        <v>7607</v>
      </c>
      <c r="B710" s="9"/>
      <c r="C710" s="9"/>
      <c r="D710" s="9"/>
      <c r="E710" s="12">
        <v>2</v>
      </c>
      <c r="F710"/>
    </row>
    <row r="711" spans="1:6" x14ac:dyDescent="0.25">
      <c r="A711" t="s">
        <v>67</v>
      </c>
      <c r="B711">
        <v>2018</v>
      </c>
      <c r="C711">
        <v>71</v>
      </c>
      <c r="D711" t="s">
        <v>684</v>
      </c>
      <c r="E711" s="11">
        <v>1</v>
      </c>
      <c r="F711"/>
    </row>
    <row r="712" spans="1:6" x14ac:dyDescent="0.25">
      <c r="A712" t="s">
        <v>67</v>
      </c>
      <c r="B712">
        <v>2018</v>
      </c>
      <c r="C712">
        <v>44</v>
      </c>
      <c r="D712" t="s">
        <v>568</v>
      </c>
      <c r="E712" s="11">
        <v>1</v>
      </c>
      <c r="F712"/>
    </row>
    <row r="713" spans="1:6" x14ac:dyDescent="0.25">
      <c r="A713" t="s">
        <v>67</v>
      </c>
      <c r="B713">
        <v>2018</v>
      </c>
      <c r="C713">
        <v>44</v>
      </c>
      <c r="D713" t="s">
        <v>3839</v>
      </c>
      <c r="E713" s="11">
        <v>1</v>
      </c>
      <c r="F713"/>
    </row>
    <row r="714" spans="1:6" x14ac:dyDescent="0.25">
      <c r="A714" t="s">
        <v>67</v>
      </c>
      <c r="B714">
        <v>2018</v>
      </c>
      <c r="C714">
        <v>219</v>
      </c>
      <c r="D714" t="s">
        <v>567</v>
      </c>
      <c r="E714" s="11">
        <v>1</v>
      </c>
      <c r="F714"/>
    </row>
    <row r="715" spans="1:6" x14ac:dyDescent="0.25">
      <c r="A715" t="s">
        <v>67</v>
      </c>
      <c r="B715">
        <v>2018</v>
      </c>
      <c r="C715" t="s">
        <v>3203</v>
      </c>
      <c r="D715" t="s">
        <v>3599</v>
      </c>
      <c r="E715" s="11">
        <v>1</v>
      </c>
      <c r="F715"/>
    </row>
    <row r="716" spans="1:6" x14ac:dyDescent="0.25">
      <c r="A716" t="s">
        <v>67</v>
      </c>
      <c r="B716">
        <v>2018</v>
      </c>
      <c r="C716" t="s">
        <v>3295</v>
      </c>
      <c r="D716" t="s">
        <v>3615</v>
      </c>
      <c r="E716" s="11">
        <v>1</v>
      </c>
      <c r="F716"/>
    </row>
    <row r="717" spans="1:6" x14ac:dyDescent="0.25">
      <c r="A717" t="s">
        <v>67</v>
      </c>
      <c r="B717">
        <v>2018</v>
      </c>
      <c r="C717" t="s">
        <v>3835</v>
      </c>
      <c r="D717" t="s">
        <v>3838</v>
      </c>
      <c r="E717" s="11">
        <v>1</v>
      </c>
      <c r="F717"/>
    </row>
    <row r="718" spans="1:6" x14ac:dyDescent="0.25">
      <c r="A718" s="9" t="s">
        <v>7609</v>
      </c>
      <c r="B718" s="9"/>
      <c r="C718" s="9"/>
      <c r="D718" s="9"/>
      <c r="E718" s="12">
        <v>7</v>
      </c>
      <c r="F718"/>
    </row>
    <row r="719" spans="1:6" x14ac:dyDescent="0.25">
      <c r="A719" t="s">
        <v>3616</v>
      </c>
      <c r="B719">
        <v>2018</v>
      </c>
      <c r="C719">
        <v>273</v>
      </c>
      <c r="D719" t="s">
        <v>2564</v>
      </c>
      <c r="E719" s="11">
        <v>1</v>
      </c>
      <c r="F719"/>
    </row>
    <row r="720" spans="1:6" x14ac:dyDescent="0.25">
      <c r="A720" s="9" t="s">
        <v>7610</v>
      </c>
      <c r="B720" s="9"/>
      <c r="C720" s="9"/>
      <c r="D720" s="9"/>
      <c r="E720" s="12">
        <v>1</v>
      </c>
      <c r="F720"/>
    </row>
    <row r="721" spans="1:6" x14ac:dyDescent="0.25">
      <c r="A721" t="s">
        <v>3476</v>
      </c>
      <c r="B721">
        <v>2017</v>
      </c>
      <c r="C721" t="s">
        <v>1188</v>
      </c>
      <c r="D721" t="s">
        <v>1493</v>
      </c>
      <c r="E721" s="11">
        <v>1</v>
      </c>
      <c r="F721"/>
    </row>
    <row r="722" spans="1:6" x14ac:dyDescent="0.25">
      <c r="A722" s="9" t="s">
        <v>7611</v>
      </c>
      <c r="B722" s="9"/>
      <c r="C722" s="9"/>
      <c r="D722" s="9"/>
      <c r="E722" s="12">
        <v>1</v>
      </c>
      <c r="F722"/>
    </row>
    <row r="723" spans="1:6" x14ac:dyDescent="0.25">
      <c r="A723" t="s">
        <v>7612</v>
      </c>
      <c r="B723">
        <v>2019</v>
      </c>
      <c r="C723" t="s">
        <v>1991</v>
      </c>
      <c r="D723" t="s">
        <v>1493</v>
      </c>
      <c r="E723" s="11">
        <v>1</v>
      </c>
      <c r="F723"/>
    </row>
    <row r="724" spans="1:6" x14ac:dyDescent="0.25">
      <c r="A724" s="9" t="s">
        <v>7613</v>
      </c>
      <c r="B724" s="9"/>
      <c r="C724" s="9"/>
      <c r="D724" s="9"/>
      <c r="E724" s="12">
        <v>1</v>
      </c>
      <c r="F724"/>
    </row>
    <row r="725" spans="1:6" x14ac:dyDescent="0.25">
      <c r="A725" t="s">
        <v>5719</v>
      </c>
      <c r="B725">
        <v>2017</v>
      </c>
      <c r="C725" t="s">
        <v>4685</v>
      </c>
      <c r="D725" t="s">
        <v>7154</v>
      </c>
      <c r="E725" s="11">
        <v>1</v>
      </c>
      <c r="F725"/>
    </row>
    <row r="726" spans="1:6" x14ac:dyDescent="0.25">
      <c r="A726" s="9" t="s">
        <v>7614</v>
      </c>
      <c r="B726" s="9"/>
      <c r="C726" s="9"/>
      <c r="D726" s="9"/>
      <c r="E726" s="12">
        <v>1</v>
      </c>
      <c r="F726"/>
    </row>
    <row r="727" spans="1:6" x14ac:dyDescent="0.25">
      <c r="A727" t="s">
        <v>5720</v>
      </c>
      <c r="B727">
        <v>2017</v>
      </c>
      <c r="C727" t="s">
        <v>4817</v>
      </c>
      <c r="D727" t="s">
        <v>7154</v>
      </c>
      <c r="E727" s="11">
        <v>1</v>
      </c>
      <c r="F727"/>
    </row>
    <row r="728" spans="1:6" x14ac:dyDescent="0.25">
      <c r="A728" s="9" t="s">
        <v>7615</v>
      </c>
      <c r="B728" s="9"/>
      <c r="C728" s="9"/>
      <c r="D728" s="9"/>
      <c r="E728" s="12">
        <v>1</v>
      </c>
      <c r="F728"/>
    </row>
    <row r="729" spans="1:6" x14ac:dyDescent="0.25">
      <c r="A729" t="s">
        <v>7617</v>
      </c>
      <c r="B729">
        <v>2019</v>
      </c>
      <c r="C729" t="s">
        <v>5093</v>
      </c>
      <c r="D729" t="s">
        <v>7292</v>
      </c>
      <c r="E729" s="11">
        <v>1</v>
      </c>
      <c r="F729"/>
    </row>
    <row r="730" spans="1:6" x14ac:dyDescent="0.25">
      <c r="A730" t="s">
        <v>7617</v>
      </c>
      <c r="B730">
        <v>2019</v>
      </c>
      <c r="C730" t="s">
        <v>5094</v>
      </c>
      <c r="D730" t="s">
        <v>7618</v>
      </c>
      <c r="E730" s="11">
        <v>1</v>
      </c>
      <c r="F730"/>
    </row>
    <row r="731" spans="1:6" x14ac:dyDescent="0.25">
      <c r="A731" t="s">
        <v>7617</v>
      </c>
      <c r="B731">
        <v>2019</v>
      </c>
      <c r="C731" t="s">
        <v>5094</v>
      </c>
      <c r="D731" t="s">
        <v>7619</v>
      </c>
      <c r="E731" s="11">
        <v>1</v>
      </c>
      <c r="F731"/>
    </row>
    <row r="732" spans="1:6" x14ac:dyDescent="0.25">
      <c r="A732" s="9" t="s">
        <v>7620</v>
      </c>
      <c r="B732" s="9"/>
      <c r="C732" s="9"/>
      <c r="D732" s="9"/>
      <c r="E732" s="12">
        <v>3</v>
      </c>
      <c r="F732"/>
    </row>
    <row r="733" spans="1:6" x14ac:dyDescent="0.25">
      <c r="A733" t="s">
        <v>68</v>
      </c>
      <c r="B733">
        <v>2008</v>
      </c>
      <c r="C733">
        <v>476</v>
      </c>
      <c r="D733" t="s">
        <v>567</v>
      </c>
      <c r="E733" s="11">
        <v>1</v>
      </c>
      <c r="F733"/>
    </row>
    <row r="734" spans="1:6" x14ac:dyDescent="0.25">
      <c r="A734" s="9" t="s">
        <v>7622</v>
      </c>
      <c r="B734" s="9"/>
      <c r="C734" s="9"/>
      <c r="D734" s="9"/>
      <c r="E734" s="12">
        <v>1</v>
      </c>
      <c r="F734"/>
    </row>
    <row r="735" spans="1:6" x14ac:dyDescent="0.25">
      <c r="A735" t="s">
        <v>7623</v>
      </c>
      <c r="B735">
        <v>2019</v>
      </c>
      <c r="C735">
        <v>417</v>
      </c>
      <c r="D735" t="s">
        <v>567</v>
      </c>
      <c r="E735" s="11">
        <v>1</v>
      </c>
      <c r="F735"/>
    </row>
    <row r="736" spans="1:6" x14ac:dyDescent="0.25">
      <c r="A736" s="9" t="s">
        <v>7624</v>
      </c>
      <c r="B736" s="9"/>
      <c r="C736" s="9"/>
      <c r="D736" s="9"/>
      <c r="E736" s="12">
        <v>1</v>
      </c>
      <c r="F736"/>
    </row>
    <row r="737" spans="1:6" x14ac:dyDescent="0.25">
      <c r="A737" t="s">
        <v>2612</v>
      </c>
      <c r="B737">
        <v>2017</v>
      </c>
      <c r="C737">
        <v>13</v>
      </c>
      <c r="D737" t="s">
        <v>2551</v>
      </c>
      <c r="E737" s="11">
        <v>1</v>
      </c>
      <c r="F737"/>
    </row>
    <row r="738" spans="1:6" x14ac:dyDescent="0.25">
      <c r="A738" t="s">
        <v>2612</v>
      </c>
      <c r="B738">
        <v>2017</v>
      </c>
      <c r="C738">
        <v>306</v>
      </c>
      <c r="D738" t="s">
        <v>567</v>
      </c>
      <c r="E738" s="11">
        <v>1</v>
      </c>
      <c r="F738"/>
    </row>
    <row r="739" spans="1:6" x14ac:dyDescent="0.25">
      <c r="A739" t="s">
        <v>2612</v>
      </c>
      <c r="B739">
        <v>2017</v>
      </c>
      <c r="C739">
        <v>54</v>
      </c>
      <c r="D739" t="s">
        <v>684</v>
      </c>
      <c r="E739" s="11">
        <v>1</v>
      </c>
      <c r="F739"/>
    </row>
    <row r="740" spans="1:6" x14ac:dyDescent="0.25">
      <c r="A740" t="s">
        <v>2612</v>
      </c>
      <c r="B740">
        <v>2017</v>
      </c>
      <c r="C740" t="s">
        <v>1175</v>
      </c>
      <c r="D740" t="s">
        <v>1493</v>
      </c>
      <c r="E740" s="11">
        <v>1</v>
      </c>
      <c r="F740"/>
    </row>
    <row r="741" spans="1:6" x14ac:dyDescent="0.25">
      <c r="A741" t="s">
        <v>2612</v>
      </c>
      <c r="B741">
        <v>2017</v>
      </c>
      <c r="C741" t="s">
        <v>1175</v>
      </c>
      <c r="D741" t="s">
        <v>3405</v>
      </c>
      <c r="E741" s="11">
        <v>1</v>
      </c>
      <c r="F741"/>
    </row>
    <row r="742" spans="1:6" x14ac:dyDescent="0.25">
      <c r="A742" t="s">
        <v>2612</v>
      </c>
      <c r="B742">
        <v>2017</v>
      </c>
      <c r="C742" t="s">
        <v>2518</v>
      </c>
      <c r="D742" t="s">
        <v>2562</v>
      </c>
      <c r="E742" s="11">
        <v>1</v>
      </c>
      <c r="F742"/>
    </row>
    <row r="743" spans="1:6" x14ac:dyDescent="0.25">
      <c r="A743" s="9" t="s">
        <v>5638</v>
      </c>
      <c r="B743" s="9"/>
      <c r="C743" s="9"/>
      <c r="D743" s="9"/>
      <c r="E743" s="12">
        <v>6</v>
      </c>
      <c r="F743"/>
    </row>
    <row r="744" spans="1:6" x14ac:dyDescent="0.25">
      <c r="A744" t="s">
        <v>5722</v>
      </c>
      <c r="B744">
        <v>2017</v>
      </c>
      <c r="C744" t="s">
        <v>4790</v>
      </c>
      <c r="D744" t="s">
        <v>7154</v>
      </c>
      <c r="E744" s="11">
        <v>1</v>
      </c>
      <c r="F744"/>
    </row>
    <row r="745" spans="1:6" x14ac:dyDescent="0.25">
      <c r="A745" s="9" t="s">
        <v>7627</v>
      </c>
      <c r="B745" s="9"/>
      <c r="C745" s="9"/>
      <c r="D745" s="9"/>
      <c r="E745" s="12">
        <v>1</v>
      </c>
      <c r="F745"/>
    </row>
    <row r="746" spans="1:6" x14ac:dyDescent="0.25">
      <c r="A746" t="s">
        <v>7631</v>
      </c>
      <c r="B746">
        <v>2019</v>
      </c>
      <c r="C746" t="s">
        <v>6801</v>
      </c>
      <c r="D746" t="s">
        <v>7161</v>
      </c>
      <c r="E746" s="11">
        <v>1</v>
      </c>
      <c r="F746"/>
    </row>
    <row r="747" spans="1:6" x14ac:dyDescent="0.25">
      <c r="A747" s="9" t="s">
        <v>7632</v>
      </c>
      <c r="B747" s="9"/>
      <c r="C747" s="9"/>
      <c r="D747" s="9"/>
      <c r="E747" s="12">
        <v>1</v>
      </c>
      <c r="F747"/>
    </row>
    <row r="748" spans="1:6" x14ac:dyDescent="0.25">
      <c r="A748" t="s">
        <v>2613</v>
      </c>
      <c r="B748">
        <v>2016</v>
      </c>
      <c r="C748">
        <v>581</v>
      </c>
      <c r="D748" t="s">
        <v>567</v>
      </c>
      <c r="E748" s="11">
        <v>1</v>
      </c>
      <c r="F748"/>
    </row>
    <row r="749" spans="1:6" x14ac:dyDescent="0.25">
      <c r="A749" s="9" t="s">
        <v>7633</v>
      </c>
      <c r="B749" s="9"/>
      <c r="C749" s="9"/>
      <c r="D749" s="9"/>
      <c r="E749" s="12">
        <v>1</v>
      </c>
      <c r="F749"/>
    </row>
    <row r="750" spans="1:6" x14ac:dyDescent="0.25">
      <c r="A750" t="s">
        <v>6398</v>
      </c>
      <c r="B750">
        <v>2018</v>
      </c>
      <c r="C750" t="s">
        <v>4283</v>
      </c>
      <c r="D750" t="s">
        <v>5916</v>
      </c>
      <c r="E750" s="11">
        <v>1</v>
      </c>
      <c r="F750"/>
    </row>
    <row r="751" spans="1:6" x14ac:dyDescent="0.25">
      <c r="A751" s="9" t="s">
        <v>7634</v>
      </c>
      <c r="B751" s="9"/>
      <c r="C751" s="9"/>
      <c r="D751" s="9"/>
      <c r="E751" s="12">
        <v>1</v>
      </c>
      <c r="F751"/>
    </row>
    <row r="752" spans="1:6" x14ac:dyDescent="0.25">
      <c r="A752" t="s">
        <v>3479</v>
      </c>
      <c r="B752">
        <v>2018</v>
      </c>
      <c r="C752">
        <v>170</v>
      </c>
      <c r="D752" t="s">
        <v>1503</v>
      </c>
      <c r="E752" s="11">
        <v>1</v>
      </c>
      <c r="F752"/>
    </row>
    <row r="753" spans="1:6" x14ac:dyDescent="0.25">
      <c r="A753" t="s">
        <v>3479</v>
      </c>
      <c r="B753">
        <v>2018</v>
      </c>
      <c r="C753">
        <v>341</v>
      </c>
      <c r="D753" t="s">
        <v>567</v>
      </c>
      <c r="E753" s="11">
        <v>1</v>
      </c>
      <c r="F753"/>
    </row>
    <row r="754" spans="1:6" x14ac:dyDescent="0.25">
      <c r="A754" t="s">
        <v>3479</v>
      </c>
      <c r="B754">
        <v>2018</v>
      </c>
      <c r="C754">
        <v>52</v>
      </c>
      <c r="D754" t="s">
        <v>684</v>
      </c>
      <c r="E754" s="11">
        <v>1</v>
      </c>
      <c r="F754"/>
    </row>
    <row r="755" spans="1:6" x14ac:dyDescent="0.25">
      <c r="A755" t="s">
        <v>3479</v>
      </c>
      <c r="B755">
        <v>2018</v>
      </c>
      <c r="C755">
        <v>177</v>
      </c>
      <c r="D755" t="s">
        <v>2699</v>
      </c>
      <c r="E755" s="11">
        <v>1</v>
      </c>
      <c r="F755"/>
    </row>
    <row r="756" spans="1:6" x14ac:dyDescent="0.25">
      <c r="A756" t="s">
        <v>3479</v>
      </c>
      <c r="B756">
        <v>2018</v>
      </c>
      <c r="C756" t="s">
        <v>2537</v>
      </c>
      <c r="D756" t="s">
        <v>2562</v>
      </c>
      <c r="E756" s="11">
        <v>1</v>
      </c>
      <c r="F756"/>
    </row>
    <row r="757" spans="1:6" x14ac:dyDescent="0.25">
      <c r="A757" t="s">
        <v>3479</v>
      </c>
      <c r="B757">
        <v>2018</v>
      </c>
      <c r="C757" t="s">
        <v>3319</v>
      </c>
      <c r="D757" t="s">
        <v>3617</v>
      </c>
      <c r="E757" s="11">
        <v>1</v>
      </c>
      <c r="F757"/>
    </row>
    <row r="758" spans="1:6" x14ac:dyDescent="0.25">
      <c r="A758" s="9" t="s">
        <v>5723</v>
      </c>
      <c r="B758" s="9"/>
      <c r="C758" s="9"/>
      <c r="D758" s="9"/>
      <c r="E758" s="12">
        <v>6</v>
      </c>
      <c r="F758"/>
    </row>
    <row r="759" spans="1:6" x14ac:dyDescent="0.25">
      <c r="A759" t="s">
        <v>7637</v>
      </c>
      <c r="B759">
        <v>2019</v>
      </c>
      <c r="C759">
        <v>162</v>
      </c>
      <c r="D759" t="s">
        <v>7296</v>
      </c>
      <c r="E759" s="11">
        <v>1</v>
      </c>
      <c r="F759"/>
    </row>
    <row r="760" spans="1:6" x14ac:dyDescent="0.25">
      <c r="A760" s="9" t="s">
        <v>7638</v>
      </c>
      <c r="B760" s="9"/>
      <c r="C760" s="9"/>
      <c r="D760" s="9"/>
      <c r="E760" s="12">
        <v>1</v>
      </c>
      <c r="F760"/>
    </row>
    <row r="761" spans="1:6" x14ac:dyDescent="0.25">
      <c r="A761" t="s">
        <v>70</v>
      </c>
      <c r="B761">
        <v>2013</v>
      </c>
      <c r="C761">
        <v>360</v>
      </c>
      <c r="D761" t="s">
        <v>567</v>
      </c>
      <c r="E761" s="11">
        <v>1</v>
      </c>
      <c r="F761"/>
    </row>
    <row r="762" spans="1:6" x14ac:dyDescent="0.25">
      <c r="A762" s="9" t="s">
        <v>7639</v>
      </c>
      <c r="B762" s="9"/>
      <c r="C762" s="9"/>
      <c r="D762" s="9"/>
      <c r="E762" s="12">
        <v>1</v>
      </c>
      <c r="F762"/>
    </row>
    <row r="763" spans="1:6" x14ac:dyDescent="0.25">
      <c r="A763" t="s">
        <v>3480</v>
      </c>
      <c r="B763">
        <v>2017</v>
      </c>
      <c r="C763" t="s">
        <v>1969</v>
      </c>
      <c r="D763" t="s">
        <v>1493</v>
      </c>
      <c r="E763" s="11">
        <v>1</v>
      </c>
      <c r="F763"/>
    </row>
    <row r="764" spans="1:6" x14ac:dyDescent="0.25">
      <c r="A764" s="9" t="s">
        <v>7640</v>
      </c>
      <c r="B764" s="9"/>
      <c r="C764" s="9"/>
      <c r="D764" s="9"/>
      <c r="E764" s="12">
        <v>1</v>
      </c>
      <c r="F764"/>
    </row>
    <row r="765" spans="1:6" x14ac:dyDescent="0.25">
      <c r="A765" t="s">
        <v>4093</v>
      </c>
      <c r="B765">
        <v>2018</v>
      </c>
      <c r="C765" t="s">
        <v>1978</v>
      </c>
      <c r="D765" t="s">
        <v>1493</v>
      </c>
      <c r="E765" s="11">
        <v>1</v>
      </c>
      <c r="F765"/>
    </row>
    <row r="766" spans="1:6" x14ac:dyDescent="0.25">
      <c r="A766" s="9" t="s">
        <v>7641</v>
      </c>
      <c r="B766" s="9"/>
      <c r="C766" s="9"/>
      <c r="D766" s="9"/>
      <c r="E766" s="12">
        <v>1</v>
      </c>
      <c r="F766"/>
    </row>
    <row r="767" spans="1:6" x14ac:dyDescent="0.25">
      <c r="A767" t="s">
        <v>71</v>
      </c>
      <c r="B767">
        <v>1977</v>
      </c>
      <c r="C767">
        <v>473</v>
      </c>
      <c r="D767" t="s">
        <v>3652</v>
      </c>
      <c r="E767" s="11">
        <v>1</v>
      </c>
      <c r="F767"/>
    </row>
    <row r="768" spans="1:6" x14ac:dyDescent="0.25">
      <c r="A768" s="9" t="s">
        <v>7642</v>
      </c>
      <c r="B768" s="9"/>
      <c r="C768" s="9"/>
      <c r="D768" s="9"/>
      <c r="E768" s="12">
        <v>1</v>
      </c>
      <c r="F768"/>
    </row>
    <row r="769" spans="1:6" x14ac:dyDescent="0.25">
      <c r="A769" t="s">
        <v>7643</v>
      </c>
      <c r="B769">
        <v>2019</v>
      </c>
      <c r="C769" t="s">
        <v>5254</v>
      </c>
      <c r="D769" t="s">
        <v>7292</v>
      </c>
      <c r="E769" s="11">
        <v>1</v>
      </c>
      <c r="F769"/>
    </row>
    <row r="770" spans="1:6" x14ac:dyDescent="0.25">
      <c r="A770" t="s">
        <v>7643</v>
      </c>
      <c r="B770">
        <v>2019</v>
      </c>
      <c r="C770" t="s">
        <v>5254</v>
      </c>
      <c r="D770" t="s">
        <v>7193</v>
      </c>
      <c r="E770" s="11">
        <v>1</v>
      </c>
      <c r="F770"/>
    </row>
    <row r="771" spans="1:6" x14ac:dyDescent="0.25">
      <c r="A771" s="9" t="s">
        <v>7644</v>
      </c>
      <c r="B771" s="9"/>
      <c r="C771" s="9"/>
      <c r="D771" s="9"/>
      <c r="E771" s="12">
        <v>2</v>
      </c>
      <c r="F771"/>
    </row>
    <row r="772" spans="1:6" x14ac:dyDescent="0.25">
      <c r="A772" t="s">
        <v>5724</v>
      </c>
      <c r="B772">
        <v>2017</v>
      </c>
      <c r="C772" t="s">
        <v>4842</v>
      </c>
      <c r="D772" t="s">
        <v>7154</v>
      </c>
      <c r="E772" s="11">
        <v>1</v>
      </c>
      <c r="F772"/>
    </row>
    <row r="773" spans="1:6" x14ac:dyDescent="0.25">
      <c r="A773" s="9" t="s">
        <v>7646</v>
      </c>
      <c r="B773" s="9"/>
      <c r="C773" s="9"/>
      <c r="D773" s="9"/>
      <c r="E773" s="12">
        <v>1</v>
      </c>
      <c r="F773"/>
    </row>
    <row r="774" spans="1:6" x14ac:dyDescent="0.25">
      <c r="A774" t="s">
        <v>2614</v>
      </c>
      <c r="B774">
        <v>2017</v>
      </c>
      <c r="C774">
        <v>6</v>
      </c>
      <c r="D774" t="s">
        <v>2615</v>
      </c>
      <c r="E774" s="11">
        <v>1</v>
      </c>
      <c r="F774"/>
    </row>
    <row r="775" spans="1:6" x14ac:dyDescent="0.25">
      <c r="A775" t="s">
        <v>2614</v>
      </c>
      <c r="B775">
        <v>2017</v>
      </c>
      <c r="C775">
        <v>42</v>
      </c>
      <c r="D775" t="s">
        <v>684</v>
      </c>
      <c r="E775" s="11">
        <v>1</v>
      </c>
      <c r="F775"/>
    </row>
    <row r="776" spans="1:6" x14ac:dyDescent="0.25">
      <c r="A776" s="9" t="s">
        <v>7647</v>
      </c>
      <c r="B776" s="9"/>
      <c r="C776" s="9"/>
      <c r="D776" s="9"/>
      <c r="E776" s="12">
        <v>2</v>
      </c>
      <c r="F776"/>
    </row>
    <row r="777" spans="1:6" x14ac:dyDescent="0.25">
      <c r="A777" t="s">
        <v>5448</v>
      </c>
      <c r="B777">
        <v>2016</v>
      </c>
      <c r="C777">
        <v>394</v>
      </c>
      <c r="D777" t="s">
        <v>567</v>
      </c>
      <c r="E777" s="11">
        <v>1</v>
      </c>
      <c r="F777"/>
    </row>
    <row r="778" spans="1:6" x14ac:dyDescent="0.25">
      <c r="A778" s="9" t="s">
        <v>7648</v>
      </c>
      <c r="B778" s="9"/>
      <c r="C778" s="9"/>
      <c r="D778" s="9"/>
      <c r="E778" s="12">
        <v>1</v>
      </c>
      <c r="F778"/>
    </row>
    <row r="779" spans="1:6" x14ac:dyDescent="0.25">
      <c r="A779" t="s">
        <v>5432</v>
      </c>
      <c r="B779">
        <v>2019</v>
      </c>
      <c r="C779">
        <v>70</v>
      </c>
      <c r="D779" t="s">
        <v>684</v>
      </c>
      <c r="E779" s="11">
        <v>1</v>
      </c>
      <c r="F779"/>
    </row>
    <row r="780" spans="1:6" x14ac:dyDescent="0.25">
      <c r="A780" t="s">
        <v>5432</v>
      </c>
      <c r="B780">
        <v>2019</v>
      </c>
      <c r="C780">
        <v>187</v>
      </c>
      <c r="D780" t="s">
        <v>2554</v>
      </c>
      <c r="E780" s="11">
        <v>1</v>
      </c>
      <c r="F780"/>
    </row>
    <row r="781" spans="1:6" x14ac:dyDescent="0.25">
      <c r="A781" t="s">
        <v>5432</v>
      </c>
      <c r="B781">
        <v>2019</v>
      </c>
      <c r="C781">
        <v>236</v>
      </c>
      <c r="D781" t="s">
        <v>568</v>
      </c>
      <c r="E781" s="11">
        <v>1</v>
      </c>
      <c r="F781"/>
    </row>
    <row r="782" spans="1:6" x14ac:dyDescent="0.25">
      <c r="A782" s="9" t="s">
        <v>7649</v>
      </c>
      <c r="B782" s="9"/>
      <c r="C782" s="9"/>
      <c r="D782" s="9"/>
      <c r="E782" s="12">
        <v>3</v>
      </c>
      <c r="F782"/>
    </row>
    <row r="783" spans="1:6" x14ac:dyDescent="0.25">
      <c r="A783" t="s">
        <v>7650</v>
      </c>
      <c r="B783">
        <v>2019</v>
      </c>
      <c r="C783">
        <v>56</v>
      </c>
      <c r="D783" t="s">
        <v>2564</v>
      </c>
      <c r="E783" s="11">
        <v>1</v>
      </c>
      <c r="F783"/>
    </row>
    <row r="784" spans="1:6" x14ac:dyDescent="0.25">
      <c r="A784" s="9" t="s">
        <v>7651</v>
      </c>
      <c r="B784" s="9"/>
      <c r="C784" s="9"/>
      <c r="D784" s="9"/>
      <c r="E784" s="12">
        <v>1</v>
      </c>
      <c r="F784"/>
    </row>
    <row r="785" spans="1:6" x14ac:dyDescent="0.25">
      <c r="A785" t="s">
        <v>3481</v>
      </c>
      <c r="B785">
        <v>2019</v>
      </c>
      <c r="C785">
        <v>199</v>
      </c>
      <c r="D785" t="s">
        <v>2678</v>
      </c>
      <c r="E785" s="11">
        <v>1</v>
      </c>
      <c r="F785"/>
    </row>
    <row r="786" spans="1:6" x14ac:dyDescent="0.25">
      <c r="A786" s="9" t="s">
        <v>7652</v>
      </c>
      <c r="B786" s="9"/>
      <c r="C786" s="9"/>
      <c r="D786" s="9"/>
      <c r="E786" s="12">
        <v>1</v>
      </c>
      <c r="F786"/>
    </row>
    <row r="787" spans="1:6" x14ac:dyDescent="0.25">
      <c r="A787" t="s">
        <v>2616</v>
      </c>
      <c r="B787">
        <v>2016</v>
      </c>
      <c r="C787" t="s">
        <v>1423</v>
      </c>
      <c r="D787" t="s">
        <v>1493</v>
      </c>
      <c r="E787" s="11">
        <v>1</v>
      </c>
      <c r="F787"/>
    </row>
    <row r="788" spans="1:6" x14ac:dyDescent="0.25">
      <c r="A788" s="9" t="s">
        <v>7653</v>
      </c>
      <c r="B788" s="9"/>
      <c r="C788" s="9"/>
      <c r="D788" s="9"/>
      <c r="E788" s="12">
        <v>1</v>
      </c>
      <c r="F788"/>
    </row>
    <row r="789" spans="1:6" x14ac:dyDescent="0.25">
      <c r="A789" t="s">
        <v>7654</v>
      </c>
      <c r="B789">
        <v>2019</v>
      </c>
      <c r="C789">
        <v>391</v>
      </c>
      <c r="D789" t="s">
        <v>2564</v>
      </c>
      <c r="E789" s="11">
        <v>1</v>
      </c>
      <c r="F789"/>
    </row>
    <row r="790" spans="1:6" x14ac:dyDescent="0.25">
      <c r="A790" s="9" t="s">
        <v>7655</v>
      </c>
      <c r="B790" s="9"/>
      <c r="C790" s="9"/>
      <c r="D790" s="9"/>
      <c r="E790" s="12">
        <v>1</v>
      </c>
      <c r="F790"/>
    </row>
    <row r="791" spans="1:6" x14ac:dyDescent="0.25">
      <c r="A791" t="s">
        <v>6402</v>
      </c>
      <c r="B791">
        <v>2018</v>
      </c>
      <c r="C791" t="s">
        <v>4429</v>
      </c>
      <c r="D791" t="s">
        <v>5916</v>
      </c>
      <c r="E791" s="11">
        <v>1</v>
      </c>
      <c r="F791"/>
    </row>
    <row r="792" spans="1:6" x14ac:dyDescent="0.25">
      <c r="A792" s="9" t="s">
        <v>7656</v>
      </c>
      <c r="B792" s="9"/>
      <c r="C792" s="9"/>
      <c r="D792" s="9"/>
      <c r="E792" s="12">
        <v>1</v>
      </c>
      <c r="F792"/>
    </row>
    <row r="793" spans="1:6" x14ac:dyDescent="0.25">
      <c r="A793" t="s">
        <v>6403</v>
      </c>
      <c r="B793">
        <v>2018</v>
      </c>
      <c r="C793" t="s">
        <v>4360</v>
      </c>
      <c r="D793" t="s">
        <v>5916</v>
      </c>
      <c r="E793" s="11">
        <v>1</v>
      </c>
      <c r="F793"/>
    </row>
    <row r="794" spans="1:6" x14ac:dyDescent="0.25">
      <c r="A794" s="9" t="s">
        <v>7659</v>
      </c>
      <c r="B794" s="9"/>
      <c r="C794" s="9"/>
      <c r="D794" s="9"/>
      <c r="E794" s="12">
        <v>1</v>
      </c>
      <c r="F794"/>
    </row>
    <row r="795" spans="1:6" x14ac:dyDescent="0.25">
      <c r="A795" t="s">
        <v>3482</v>
      </c>
      <c r="B795">
        <v>2017</v>
      </c>
      <c r="C795" t="s">
        <v>1449</v>
      </c>
      <c r="D795" t="s">
        <v>1493</v>
      </c>
      <c r="E795" s="11">
        <v>1</v>
      </c>
      <c r="F795"/>
    </row>
    <row r="796" spans="1:6" x14ac:dyDescent="0.25">
      <c r="A796" s="9" t="s">
        <v>7666</v>
      </c>
      <c r="B796" s="9"/>
      <c r="C796" s="9"/>
      <c r="D796" s="9"/>
      <c r="E796" s="12">
        <v>1</v>
      </c>
      <c r="F796"/>
    </row>
    <row r="797" spans="1:6" x14ac:dyDescent="0.25">
      <c r="A797" t="s">
        <v>2617</v>
      </c>
      <c r="B797">
        <v>2016</v>
      </c>
      <c r="C797" t="s">
        <v>1564</v>
      </c>
      <c r="D797" t="s">
        <v>6022</v>
      </c>
      <c r="E797" s="11">
        <v>1</v>
      </c>
      <c r="F797"/>
    </row>
    <row r="798" spans="1:6" x14ac:dyDescent="0.25">
      <c r="A798" t="s">
        <v>2617</v>
      </c>
      <c r="B798">
        <v>2016</v>
      </c>
      <c r="C798" t="s">
        <v>1653</v>
      </c>
      <c r="D798" t="s">
        <v>6023</v>
      </c>
      <c r="E798" s="11">
        <v>1</v>
      </c>
      <c r="F798"/>
    </row>
    <row r="799" spans="1:6" x14ac:dyDescent="0.25">
      <c r="A799" t="s">
        <v>2617</v>
      </c>
      <c r="B799">
        <v>2017</v>
      </c>
      <c r="C799">
        <v>52</v>
      </c>
      <c r="D799" t="s">
        <v>2559</v>
      </c>
      <c r="E799" s="11">
        <v>1</v>
      </c>
      <c r="F799"/>
    </row>
    <row r="800" spans="1:6" x14ac:dyDescent="0.25">
      <c r="A800" t="s">
        <v>2617</v>
      </c>
      <c r="B800">
        <v>2017</v>
      </c>
      <c r="C800" t="s">
        <v>1972</v>
      </c>
      <c r="D800" t="s">
        <v>1493</v>
      </c>
      <c r="E800" s="11">
        <v>1</v>
      </c>
      <c r="F800"/>
    </row>
    <row r="801" spans="1:6" x14ac:dyDescent="0.25">
      <c r="A801" s="9" t="s">
        <v>5639</v>
      </c>
      <c r="B801" s="9"/>
      <c r="C801" s="9"/>
      <c r="D801" s="9"/>
      <c r="E801" s="12">
        <v>4</v>
      </c>
      <c r="F801"/>
    </row>
    <row r="802" spans="1:6" x14ac:dyDescent="0.25">
      <c r="A802" t="s">
        <v>3406</v>
      </c>
      <c r="B802">
        <v>2017</v>
      </c>
      <c r="C802">
        <v>269</v>
      </c>
      <c r="D802" t="s">
        <v>567</v>
      </c>
      <c r="E802" s="11">
        <v>1</v>
      </c>
      <c r="F802"/>
    </row>
    <row r="803" spans="1:6" x14ac:dyDescent="0.25">
      <c r="A803" t="s">
        <v>3406</v>
      </c>
      <c r="B803">
        <v>2017</v>
      </c>
      <c r="C803" t="s">
        <v>2918</v>
      </c>
      <c r="D803" t="s">
        <v>1493</v>
      </c>
      <c r="E803" s="11">
        <v>1</v>
      </c>
      <c r="F803"/>
    </row>
    <row r="804" spans="1:6" x14ac:dyDescent="0.25">
      <c r="A804" s="9" t="s">
        <v>7668</v>
      </c>
      <c r="B804" s="9"/>
      <c r="C804" s="9"/>
      <c r="D804" s="9"/>
      <c r="E804" s="12">
        <v>2</v>
      </c>
      <c r="F804"/>
    </row>
    <row r="805" spans="1:6" x14ac:dyDescent="0.25">
      <c r="A805" t="s">
        <v>3618</v>
      </c>
      <c r="B805">
        <v>1993</v>
      </c>
      <c r="C805">
        <v>701</v>
      </c>
      <c r="D805" t="s">
        <v>567</v>
      </c>
      <c r="E805" s="11">
        <v>1</v>
      </c>
      <c r="F805"/>
    </row>
    <row r="806" spans="1:6" x14ac:dyDescent="0.25">
      <c r="A806" s="9" t="s">
        <v>7669</v>
      </c>
      <c r="B806" s="9"/>
      <c r="C806" s="9"/>
      <c r="D806" s="9"/>
      <c r="E806" s="12">
        <v>1</v>
      </c>
      <c r="F806"/>
    </row>
    <row r="807" spans="1:6" x14ac:dyDescent="0.25">
      <c r="A807" t="s">
        <v>6408</v>
      </c>
      <c r="B807">
        <v>2018</v>
      </c>
      <c r="C807" t="s">
        <v>4273</v>
      </c>
      <c r="D807" t="s">
        <v>5916</v>
      </c>
      <c r="E807" s="11">
        <v>1</v>
      </c>
      <c r="F807"/>
    </row>
    <row r="808" spans="1:6" x14ac:dyDescent="0.25">
      <c r="A808" s="9" t="s">
        <v>7670</v>
      </c>
      <c r="B808" s="9"/>
      <c r="C808" s="9"/>
      <c r="D808" s="9"/>
      <c r="E808" s="12">
        <v>1</v>
      </c>
      <c r="F808"/>
    </row>
    <row r="809" spans="1:6" x14ac:dyDescent="0.25">
      <c r="A809" t="s">
        <v>6409</v>
      </c>
      <c r="B809">
        <v>2018</v>
      </c>
      <c r="C809" t="s">
        <v>4412</v>
      </c>
      <c r="D809" t="s">
        <v>5916</v>
      </c>
      <c r="E809" s="11">
        <v>1</v>
      </c>
      <c r="F809"/>
    </row>
    <row r="810" spans="1:6" x14ac:dyDescent="0.25">
      <c r="A810" s="9" t="s">
        <v>7671</v>
      </c>
      <c r="B810" s="9"/>
      <c r="C810" s="9"/>
      <c r="D810" s="9"/>
      <c r="E810" s="12">
        <v>1</v>
      </c>
      <c r="F810"/>
    </row>
    <row r="811" spans="1:6" x14ac:dyDescent="0.25">
      <c r="A811" t="s">
        <v>3619</v>
      </c>
      <c r="B811">
        <v>2018</v>
      </c>
      <c r="C811">
        <v>90</v>
      </c>
      <c r="D811" t="s">
        <v>3817</v>
      </c>
      <c r="E811" s="11">
        <v>1</v>
      </c>
      <c r="F811"/>
    </row>
    <row r="812" spans="1:6" x14ac:dyDescent="0.25">
      <c r="A812" t="s">
        <v>3619</v>
      </c>
      <c r="B812">
        <v>2018</v>
      </c>
      <c r="C812">
        <v>306</v>
      </c>
      <c r="D812" t="s">
        <v>567</v>
      </c>
      <c r="E812" s="11">
        <v>1</v>
      </c>
      <c r="F812"/>
    </row>
    <row r="813" spans="1:6" x14ac:dyDescent="0.25">
      <c r="A813" t="s">
        <v>3619</v>
      </c>
      <c r="B813">
        <v>2018</v>
      </c>
      <c r="C813">
        <v>83</v>
      </c>
      <c r="D813" t="s">
        <v>684</v>
      </c>
      <c r="E813" s="11">
        <v>1</v>
      </c>
      <c r="F813"/>
    </row>
    <row r="814" spans="1:6" x14ac:dyDescent="0.25">
      <c r="A814" t="s">
        <v>3619</v>
      </c>
      <c r="B814">
        <v>2018</v>
      </c>
      <c r="C814">
        <v>59</v>
      </c>
      <c r="D814" t="s">
        <v>2557</v>
      </c>
      <c r="E814" s="11">
        <v>1</v>
      </c>
      <c r="F814"/>
    </row>
    <row r="815" spans="1:6" x14ac:dyDescent="0.25">
      <c r="A815" s="9" t="s">
        <v>6730</v>
      </c>
      <c r="B815" s="9"/>
      <c r="C815" s="9"/>
      <c r="D815" s="9"/>
      <c r="E815" s="12">
        <v>4</v>
      </c>
      <c r="F815"/>
    </row>
    <row r="816" spans="1:6" x14ac:dyDescent="0.25">
      <c r="A816" t="s">
        <v>3620</v>
      </c>
      <c r="B816">
        <v>2018</v>
      </c>
      <c r="C816">
        <v>173</v>
      </c>
      <c r="D816" t="s">
        <v>2564</v>
      </c>
      <c r="E816" s="11">
        <v>1</v>
      </c>
      <c r="F816"/>
    </row>
    <row r="817" spans="1:6" x14ac:dyDescent="0.25">
      <c r="A817" s="9" t="s">
        <v>7672</v>
      </c>
      <c r="B817" s="9"/>
      <c r="C817" s="9"/>
      <c r="D817" s="9"/>
      <c r="E817" s="12">
        <v>1</v>
      </c>
      <c r="F817"/>
    </row>
    <row r="818" spans="1:6" x14ac:dyDescent="0.25">
      <c r="A818" t="s">
        <v>7673</v>
      </c>
      <c r="B818">
        <v>2019</v>
      </c>
      <c r="C818">
        <v>291</v>
      </c>
      <c r="D818" t="s">
        <v>567</v>
      </c>
      <c r="E818" s="11">
        <v>1</v>
      </c>
      <c r="F818"/>
    </row>
    <row r="819" spans="1:6" x14ac:dyDescent="0.25">
      <c r="A819" s="9" t="s">
        <v>7674</v>
      </c>
      <c r="B819" s="9"/>
      <c r="C819" s="9"/>
      <c r="D819" s="9"/>
      <c r="E819" s="12">
        <v>1</v>
      </c>
      <c r="F819"/>
    </row>
    <row r="820" spans="1:6" x14ac:dyDescent="0.25">
      <c r="A820" t="s">
        <v>6410</v>
      </c>
      <c r="B820">
        <v>2018</v>
      </c>
      <c r="C820" t="s">
        <v>4400</v>
      </c>
      <c r="D820" t="s">
        <v>5916</v>
      </c>
      <c r="E820" s="11">
        <v>1</v>
      </c>
      <c r="F820"/>
    </row>
    <row r="821" spans="1:6" x14ac:dyDescent="0.25">
      <c r="A821" s="9" t="s">
        <v>7676</v>
      </c>
      <c r="B821" s="9"/>
      <c r="C821" s="9"/>
      <c r="D821" s="9"/>
      <c r="E821" s="12">
        <v>1</v>
      </c>
      <c r="F821"/>
    </row>
    <row r="822" spans="1:6" x14ac:dyDescent="0.25">
      <c r="A822" t="s">
        <v>6411</v>
      </c>
      <c r="B822">
        <v>2016</v>
      </c>
      <c r="C822" t="s">
        <v>1650</v>
      </c>
      <c r="D822" t="s">
        <v>6023</v>
      </c>
      <c r="E822" s="11">
        <v>1</v>
      </c>
      <c r="F822"/>
    </row>
    <row r="823" spans="1:6" x14ac:dyDescent="0.25">
      <c r="A823" s="9" t="s">
        <v>7677</v>
      </c>
      <c r="B823" s="9"/>
      <c r="C823" s="9"/>
      <c r="D823" s="9"/>
      <c r="E823" s="12">
        <v>1</v>
      </c>
      <c r="F823"/>
    </row>
    <row r="824" spans="1:6" x14ac:dyDescent="0.25">
      <c r="A824" t="s">
        <v>2618</v>
      </c>
      <c r="B824">
        <v>2017</v>
      </c>
      <c r="C824">
        <v>393</v>
      </c>
      <c r="D824" t="s">
        <v>2564</v>
      </c>
      <c r="E824" s="11">
        <v>1</v>
      </c>
      <c r="F824"/>
    </row>
    <row r="825" spans="1:6" x14ac:dyDescent="0.25">
      <c r="A825" s="9" t="s">
        <v>7678</v>
      </c>
      <c r="B825" s="9"/>
      <c r="C825" s="9"/>
      <c r="D825" s="9"/>
      <c r="E825" s="12">
        <v>1</v>
      </c>
      <c r="F825"/>
    </row>
    <row r="826" spans="1:6" x14ac:dyDescent="0.25">
      <c r="A826" t="s">
        <v>2619</v>
      </c>
      <c r="B826">
        <v>2016</v>
      </c>
      <c r="C826" t="s">
        <v>1993</v>
      </c>
      <c r="D826" t="s">
        <v>1493</v>
      </c>
      <c r="E826" s="11">
        <v>1</v>
      </c>
      <c r="F826"/>
    </row>
    <row r="827" spans="1:6" x14ac:dyDescent="0.25">
      <c r="A827" s="9" t="s">
        <v>7681</v>
      </c>
      <c r="B827" s="9"/>
      <c r="C827" s="9"/>
      <c r="D827" s="9"/>
      <c r="E827" s="12">
        <v>1</v>
      </c>
      <c r="F827"/>
    </row>
    <row r="828" spans="1:6" x14ac:dyDescent="0.25">
      <c r="A828" t="s">
        <v>3483</v>
      </c>
      <c r="B828">
        <v>2018</v>
      </c>
      <c r="C828">
        <v>18</v>
      </c>
      <c r="D828" t="s">
        <v>567</v>
      </c>
      <c r="E828" s="11">
        <v>1</v>
      </c>
      <c r="F828"/>
    </row>
    <row r="829" spans="1:6" x14ac:dyDescent="0.25">
      <c r="A829" t="s">
        <v>3483</v>
      </c>
      <c r="B829">
        <v>2018</v>
      </c>
      <c r="C829">
        <v>20</v>
      </c>
      <c r="D829" t="s">
        <v>7441</v>
      </c>
      <c r="E829" s="11">
        <v>1</v>
      </c>
      <c r="F829"/>
    </row>
    <row r="830" spans="1:6" x14ac:dyDescent="0.25">
      <c r="A830" t="s">
        <v>3483</v>
      </c>
      <c r="B830">
        <v>2018</v>
      </c>
      <c r="C830">
        <v>25</v>
      </c>
      <c r="D830" t="s">
        <v>684</v>
      </c>
      <c r="E830" s="11">
        <v>1</v>
      </c>
      <c r="F830"/>
    </row>
    <row r="831" spans="1:6" x14ac:dyDescent="0.25">
      <c r="A831" t="s">
        <v>3483</v>
      </c>
      <c r="B831">
        <v>2018</v>
      </c>
      <c r="C831">
        <v>40</v>
      </c>
      <c r="D831" t="s">
        <v>2554</v>
      </c>
      <c r="E831" s="11">
        <v>1</v>
      </c>
      <c r="F831"/>
    </row>
    <row r="832" spans="1:6" x14ac:dyDescent="0.25">
      <c r="A832" t="s">
        <v>3483</v>
      </c>
      <c r="B832">
        <v>2018</v>
      </c>
      <c r="C832">
        <v>35</v>
      </c>
      <c r="D832" t="s">
        <v>568</v>
      </c>
      <c r="E832" s="11">
        <v>1</v>
      </c>
      <c r="F832"/>
    </row>
    <row r="833" spans="1:6" x14ac:dyDescent="0.25">
      <c r="A833" t="s">
        <v>3483</v>
      </c>
      <c r="B833">
        <v>2018</v>
      </c>
      <c r="C833">
        <v>127</v>
      </c>
      <c r="D833" t="s">
        <v>2559</v>
      </c>
      <c r="E833" s="11">
        <v>1</v>
      </c>
      <c r="F833"/>
    </row>
    <row r="834" spans="1:6" x14ac:dyDescent="0.25">
      <c r="A834" t="s">
        <v>3483</v>
      </c>
      <c r="B834">
        <v>2018</v>
      </c>
      <c r="C834" t="s">
        <v>2300</v>
      </c>
      <c r="D834" t="s">
        <v>3719</v>
      </c>
      <c r="E834" s="11">
        <v>1</v>
      </c>
      <c r="F834"/>
    </row>
    <row r="835" spans="1:6" x14ac:dyDescent="0.25">
      <c r="A835" t="s">
        <v>3483</v>
      </c>
      <c r="B835">
        <v>2018</v>
      </c>
      <c r="C835" t="s">
        <v>3204</v>
      </c>
      <c r="D835" t="s">
        <v>3599</v>
      </c>
      <c r="E835" s="11">
        <v>1</v>
      </c>
      <c r="F835"/>
    </row>
    <row r="836" spans="1:6" x14ac:dyDescent="0.25">
      <c r="A836" t="s">
        <v>3483</v>
      </c>
      <c r="B836">
        <v>2018</v>
      </c>
      <c r="C836" t="s">
        <v>3859</v>
      </c>
      <c r="D836" t="s">
        <v>3858</v>
      </c>
      <c r="E836" s="11">
        <v>1</v>
      </c>
      <c r="F836"/>
    </row>
    <row r="837" spans="1:6" x14ac:dyDescent="0.25">
      <c r="A837" s="9" t="s">
        <v>5640</v>
      </c>
      <c r="B837" s="9"/>
      <c r="C837" s="9"/>
      <c r="D837" s="9"/>
      <c r="E837" s="12">
        <v>9</v>
      </c>
      <c r="F837"/>
    </row>
    <row r="838" spans="1:6" x14ac:dyDescent="0.25">
      <c r="A838" t="s">
        <v>74</v>
      </c>
      <c r="B838">
        <v>2016</v>
      </c>
      <c r="C838">
        <v>11</v>
      </c>
      <c r="D838" t="s">
        <v>2551</v>
      </c>
      <c r="E838" s="11">
        <v>1</v>
      </c>
      <c r="F838"/>
    </row>
    <row r="839" spans="1:6" x14ac:dyDescent="0.25">
      <c r="A839" t="s">
        <v>74</v>
      </c>
      <c r="B839">
        <v>2016</v>
      </c>
      <c r="C839" t="s">
        <v>1813</v>
      </c>
      <c r="D839" t="s">
        <v>2620</v>
      </c>
      <c r="E839" s="11">
        <v>1</v>
      </c>
      <c r="F839"/>
    </row>
    <row r="840" spans="1:6" x14ac:dyDescent="0.25">
      <c r="A840" t="s">
        <v>74</v>
      </c>
      <c r="B840">
        <v>2016</v>
      </c>
      <c r="C840" t="s">
        <v>1916</v>
      </c>
      <c r="D840" t="s">
        <v>1493</v>
      </c>
      <c r="E840" s="11">
        <v>1</v>
      </c>
      <c r="F840"/>
    </row>
    <row r="841" spans="1:6" x14ac:dyDescent="0.25">
      <c r="A841" t="s">
        <v>74</v>
      </c>
      <c r="B841">
        <v>2016</v>
      </c>
      <c r="C841" t="s">
        <v>1999</v>
      </c>
      <c r="D841" t="s">
        <v>1493</v>
      </c>
      <c r="E841" s="11">
        <v>1</v>
      </c>
      <c r="F841"/>
    </row>
    <row r="842" spans="1:6" x14ac:dyDescent="0.25">
      <c r="A842" s="9" t="s">
        <v>7685</v>
      </c>
      <c r="B842" s="9"/>
      <c r="C842" s="9"/>
      <c r="D842" s="9"/>
      <c r="E842" s="12">
        <v>4</v>
      </c>
      <c r="F842"/>
    </row>
    <row r="843" spans="1:6" x14ac:dyDescent="0.25">
      <c r="A843" t="s">
        <v>2621</v>
      </c>
      <c r="B843">
        <v>2016</v>
      </c>
      <c r="C843" t="s">
        <v>1182</v>
      </c>
      <c r="D843" t="s">
        <v>1493</v>
      </c>
      <c r="E843" s="11">
        <v>1</v>
      </c>
      <c r="F843"/>
    </row>
    <row r="844" spans="1:6" x14ac:dyDescent="0.25">
      <c r="A844" t="s">
        <v>2621</v>
      </c>
      <c r="B844">
        <v>2017</v>
      </c>
      <c r="C844" t="s">
        <v>2810</v>
      </c>
      <c r="D844" t="s">
        <v>3400</v>
      </c>
      <c r="E844" s="11">
        <v>1</v>
      </c>
      <c r="F844"/>
    </row>
    <row r="845" spans="1:6" x14ac:dyDescent="0.25">
      <c r="A845" s="9" t="s">
        <v>7686</v>
      </c>
      <c r="B845" s="9"/>
      <c r="C845" s="9"/>
      <c r="D845" s="9"/>
      <c r="E845" s="12">
        <v>2</v>
      </c>
      <c r="F845"/>
    </row>
    <row r="846" spans="1:6" x14ac:dyDescent="0.25">
      <c r="A846" t="s">
        <v>3484</v>
      </c>
      <c r="B846">
        <v>2017</v>
      </c>
      <c r="C846" t="s">
        <v>1955</v>
      </c>
      <c r="D846" t="s">
        <v>1493</v>
      </c>
      <c r="E846" s="11">
        <v>1</v>
      </c>
      <c r="F846"/>
    </row>
    <row r="847" spans="1:6" x14ac:dyDescent="0.25">
      <c r="A847" s="9" t="s">
        <v>7688</v>
      </c>
      <c r="B847" s="9"/>
      <c r="C847" s="9"/>
      <c r="D847" s="9"/>
      <c r="E847" s="12">
        <v>1</v>
      </c>
      <c r="F847"/>
    </row>
    <row r="848" spans="1:6" x14ac:dyDescent="0.25">
      <c r="A848" t="s">
        <v>1499</v>
      </c>
      <c r="B848">
        <v>2016</v>
      </c>
      <c r="C848">
        <v>281</v>
      </c>
      <c r="D848" t="s">
        <v>567</v>
      </c>
      <c r="E848" s="11">
        <v>1</v>
      </c>
      <c r="F848"/>
    </row>
    <row r="849" spans="1:6" x14ac:dyDescent="0.25">
      <c r="A849" s="9" t="s">
        <v>7691</v>
      </c>
      <c r="B849" s="9"/>
      <c r="C849" s="9"/>
      <c r="D849" s="9"/>
      <c r="E849" s="12">
        <v>1</v>
      </c>
      <c r="F849"/>
    </row>
    <row r="850" spans="1:6" x14ac:dyDescent="0.25">
      <c r="A850" t="s">
        <v>7693</v>
      </c>
      <c r="B850">
        <v>2019</v>
      </c>
      <c r="C850" t="s">
        <v>6823</v>
      </c>
      <c r="D850" t="s">
        <v>7161</v>
      </c>
      <c r="E850" s="11">
        <v>1</v>
      </c>
      <c r="F850"/>
    </row>
    <row r="851" spans="1:6" x14ac:dyDescent="0.25">
      <c r="A851" s="9" t="s">
        <v>7694</v>
      </c>
      <c r="B851" s="9"/>
      <c r="C851" s="9"/>
      <c r="D851" s="9"/>
      <c r="E851" s="12">
        <v>1</v>
      </c>
      <c r="F851"/>
    </row>
    <row r="852" spans="1:6" x14ac:dyDescent="0.25">
      <c r="A852" t="s">
        <v>2622</v>
      </c>
      <c r="B852">
        <v>2017</v>
      </c>
      <c r="C852" t="s">
        <v>2467</v>
      </c>
      <c r="D852" t="s">
        <v>2562</v>
      </c>
      <c r="E852" s="11">
        <v>1</v>
      </c>
      <c r="F852"/>
    </row>
    <row r="853" spans="1:6" x14ac:dyDescent="0.25">
      <c r="A853" s="9" t="s">
        <v>7695</v>
      </c>
      <c r="B853" s="9"/>
      <c r="C853" s="9"/>
      <c r="D853" s="9"/>
      <c r="E853" s="12">
        <v>1</v>
      </c>
      <c r="F853"/>
    </row>
    <row r="854" spans="1:6" x14ac:dyDescent="0.25">
      <c r="A854" t="s">
        <v>6415</v>
      </c>
      <c r="B854">
        <v>2018</v>
      </c>
      <c r="C854" t="s">
        <v>4314</v>
      </c>
      <c r="D854" t="s">
        <v>5916</v>
      </c>
      <c r="E854" s="11">
        <v>1</v>
      </c>
      <c r="F854"/>
    </row>
    <row r="855" spans="1:6" x14ac:dyDescent="0.25">
      <c r="A855" s="9" t="s">
        <v>7698</v>
      </c>
      <c r="B855" s="9"/>
      <c r="C855" s="9"/>
      <c r="D855" s="9"/>
      <c r="E855" s="12">
        <v>1</v>
      </c>
      <c r="F855"/>
    </row>
    <row r="856" spans="1:6" x14ac:dyDescent="0.25">
      <c r="A856" t="s">
        <v>4078</v>
      </c>
      <c r="B856">
        <v>2018</v>
      </c>
      <c r="C856" t="s">
        <v>1069</v>
      </c>
      <c r="D856" t="s">
        <v>1493</v>
      </c>
      <c r="E856" s="11">
        <v>1</v>
      </c>
      <c r="F856"/>
    </row>
    <row r="857" spans="1:6" x14ac:dyDescent="0.25">
      <c r="A857" s="9" t="s">
        <v>7699</v>
      </c>
      <c r="B857" s="9"/>
      <c r="C857" s="9"/>
      <c r="D857" s="9"/>
      <c r="E857" s="12">
        <v>1</v>
      </c>
      <c r="F857"/>
    </row>
    <row r="858" spans="1:6" x14ac:dyDescent="0.25">
      <c r="A858" t="s">
        <v>7700</v>
      </c>
      <c r="B858">
        <v>2019</v>
      </c>
      <c r="C858" t="s">
        <v>1978</v>
      </c>
      <c r="D858" t="s">
        <v>1493</v>
      </c>
      <c r="E858" s="11">
        <v>1</v>
      </c>
      <c r="F858"/>
    </row>
    <row r="859" spans="1:6" x14ac:dyDescent="0.25">
      <c r="A859" s="9" t="s">
        <v>7701</v>
      </c>
      <c r="B859" s="9"/>
      <c r="C859" s="9"/>
      <c r="D859" s="9"/>
      <c r="E859" s="12">
        <v>1</v>
      </c>
      <c r="F859"/>
    </row>
    <row r="860" spans="1:6" x14ac:dyDescent="0.25">
      <c r="A860" t="s">
        <v>5642</v>
      </c>
      <c r="B860">
        <v>2017</v>
      </c>
      <c r="C860" t="s">
        <v>4658</v>
      </c>
      <c r="D860" t="s">
        <v>7154</v>
      </c>
      <c r="E860" s="11">
        <v>1</v>
      </c>
      <c r="F860"/>
    </row>
    <row r="861" spans="1:6" x14ac:dyDescent="0.25">
      <c r="A861" s="9" t="s">
        <v>7702</v>
      </c>
      <c r="B861" s="9"/>
      <c r="C861" s="9"/>
      <c r="D861" s="9"/>
      <c r="E861" s="12">
        <v>1</v>
      </c>
      <c r="F861"/>
    </row>
    <row r="862" spans="1:6" x14ac:dyDescent="0.25">
      <c r="A862" t="s">
        <v>7703</v>
      </c>
      <c r="B862">
        <v>2019</v>
      </c>
      <c r="C862" t="s">
        <v>6947</v>
      </c>
      <c r="D862" t="s">
        <v>7161</v>
      </c>
      <c r="E862" s="11">
        <v>1</v>
      </c>
      <c r="F862"/>
    </row>
    <row r="863" spans="1:6" x14ac:dyDescent="0.25">
      <c r="A863" s="9" t="s">
        <v>7704</v>
      </c>
      <c r="B863" s="9"/>
      <c r="C863" s="9"/>
      <c r="D863" s="9"/>
      <c r="E863" s="12">
        <v>1</v>
      </c>
      <c r="F863"/>
    </row>
    <row r="864" spans="1:6" x14ac:dyDescent="0.25">
      <c r="A864" t="s">
        <v>5730</v>
      </c>
      <c r="B864">
        <v>2017</v>
      </c>
      <c r="C864" t="s">
        <v>4706</v>
      </c>
      <c r="D864" t="s">
        <v>7154</v>
      </c>
      <c r="E864" s="11">
        <v>1</v>
      </c>
      <c r="F864"/>
    </row>
    <row r="865" spans="1:6" x14ac:dyDescent="0.25">
      <c r="A865" s="9" t="s">
        <v>7705</v>
      </c>
      <c r="B865" s="9"/>
      <c r="C865" s="9"/>
      <c r="D865" s="9"/>
      <c r="E865" s="12">
        <v>1</v>
      </c>
      <c r="F865"/>
    </row>
    <row r="866" spans="1:6" x14ac:dyDescent="0.25">
      <c r="A866" t="s">
        <v>2623</v>
      </c>
      <c r="B866">
        <v>2017</v>
      </c>
      <c r="C866">
        <v>63</v>
      </c>
      <c r="D866" t="s">
        <v>684</v>
      </c>
      <c r="E866" s="11">
        <v>1</v>
      </c>
      <c r="F866"/>
    </row>
    <row r="867" spans="1:6" x14ac:dyDescent="0.25">
      <c r="A867" t="s">
        <v>2623</v>
      </c>
      <c r="B867">
        <v>2017</v>
      </c>
      <c r="C867">
        <v>493</v>
      </c>
      <c r="D867" t="s">
        <v>567</v>
      </c>
      <c r="E867" s="11">
        <v>1</v>
      </c>
      <c r="F867"/>
    </row>
    <row r="868" spans="1:6" x14ac:dyDescent="0.25">
      <c r="A868" s="9" t="s">
        <v>7706</v>
      </c>
      <c r="B868" s="9"/>
      <c r="C868" s="9"/>
      <c r="D868" s="9"/>
      <c r="E868" s="12">
        <v>2</v>
      </c>
      <c r="F868"/>
    </row>
    <row r="869" spans="1:6" x14ac:dyDescent="0.25">
      <c r="A869" t="s">
        <v>7707</v>
      </c>
      <c r="B869">
        <v>2019</v>
      </c>
      <c r="C869" t="s">
        <v>6974</v>
      </c>
      <c r="D869" t="s">
        <v>7161</v>
      </c>
      <c r="E869" s="11">
        <v>1</v>
      </c>
      <c r="F869"/>
    </row>
    <row r="870" spans="1:6" x14ac:dyDescent="0.25">
      <c r="A870" s="9" t="s">
        <v>7708</v>
      </c>
      <c r="B870" s="9"/>
      <c r="C870" s="9"/>
      <c r="D870" s="9"/>
      <c r="E870" s="12">
        <v>1</v>
      </c>
      <c r="F870"/>
    </row>
    <row r="871" spans="1:6" x14ac:dyDescent="0.25">
      <c r="A871" t="s">
        <v>2624</v>
      </c>
      <c r="B871">
        <v>2016</v>
      </c>
      <c r="C871">
        <v>178</v>
      </c>
      <c r="D871" t="s">
        <v>1503</v>
      </c>
      <c r="E871" s="11">
        <v>1</v>
      </c>
      <c r="F871"/>
    </row>
    <row r="872" spans="1:6" x14ac:dyDescent="0.25">
      <c r="A872" t="s">
        <v>2624</v>
      </c>
      <c r="B872">
        <v>2016</v>
      </c>
      <c r="C872">
        <v>607</v>
      </c>
      <c r="D872" t="s">
        <v>567</v>
      </c>
      <c r="E872" s="11">
        <v>1</v>
      </c>
      <c r="F872"/>
    </row>
    <row r="873" spans="1:6" x14ac:dyDescent="0.25">
      <c r="A873" s="9" t="s">
        <v>7709</v>
      </c>
      <c r="B873" s="9"/>
      <c r="C873" s="9"/>
      <c r="D873" s="9"/>
      <c r="E873" s="12">
        <v>2</v>
      </c>
      <c r="F873"/>
    </row>
    <row r="874" spans="1:6" x14ac:dyDescent="0.25">
      <c r="A874" t="s">
        <v>5731</v>
      </c>
      <c r="B874">
        <v>2016</v>
      </c>
      <c r="C874" t="s">
        <v>1561</v>
      </c>
      <c r="D874" t="s">
        <v>6022</v>
      </c>
      <c r="E874" s="11">
        <v>1</v>
      </c>
      <c r="F874"/>
    </row>
    <row r="875" spans="1:6" x14ac:dyDescent="0.25">
      <c r="A875" s="9" t="s">
        <v>7711</v>
      </c>
      <c r="B875" s="9"/>
      <c r="C875" s="9"/>
      <c r="D875" s="9"/>
      <c r="E875" s="12">
        <v>1</v>
      </c>
      <c r="F875"/>
    </row>
    <row r="876" spans="1:6" x14ac:dyDescent="0.25">
      <c r="A876" t="s">
        <v>2625</v>
      </c>
      <c r="B876">
        <v>2016</v>
      </c>
      <c r="C876">
        <v>576</v>
      </c>
      <c r="D876" t="s">
        <v>567</v>
      </c>
      <c r="E876" s="11">
        <v>1</v>
      </c>
      <c r="F876"/>
    </row>
    <row r="877" spans="1:6" x14ac:dyDescent="0.25">
      <c r="A877" s="9" t="s">
        <v>7712</v>
      </c>
      <c r="B877" s="9"/>
      <c r="C877" s="9"/>
      <c r="D877" s="9"/>
      <c r="E877" s="12">
        <v>1</v>
      </c>
      <c r="F877"/>
    </row>
    <row r="878" spans="1:6" x14ac:dyDescent="0.25">
      <c r="A878" t="s">
        <v>3621</v>
      </c>
      <c r="B878">
        <v>2019</v>
      </c>
      <c r="C878">
        <v>30</v>
      </c>
      <c r="D878" t="s">
        <v>684</v>
      </c>
      <c r="E878" s="11">
        <v>1</v>
      </c>
      <c r="F878"/>
    </row>
    <row r="879" spans="1:6" x14ac:dyDescent="0.25">
      <c r="A879" t="s">
        <v>3621</v>
      </c>
      <c r="B879">
        <v>2019</v>
      </c>
      <c r="C879">
        <v>150</v>
      </c>
      <c r="D879" t="s">
        <v>2704</v>
      </c>
      <c r="E879" s="11">
        <v>1</v>
      </c>
      <c r="F879"/>
    </row>
    <row r="880" spans="1:6" x14ac:dyDescent="0.25">
      <c r="A880" t="s">
        <v>3621</v>
      </c>
      <c r="B880">
        <v>2019</v>
      </c>
      <c r="C880">
        <v>190</v>
      </c>
      <c r="D880" t="s">
        <v>567</v>
      </c>
      <c r="E880" s="11">
        <v>1</v>
      </c>
      <c r="F880"/>
    </row>
    <row r="881" spans="1:6" x14ac:dyDescent="0.25">
      <c r="A881" t="s">
        <v>3621</v>
      </c>
      <c r="B881">
        <v>2019</v>
      </c>
      <c r="C881">
        <v>172</v>
      </c>
      <c r="D881" t="s">
        <v>2554</v>
      </c>
      <c r="E881" s="11">
        <v>1</v>
      </c>
      <c r="F881"/>
    </row>
    <row r="882" spans="1:6" x14ac:dyDescent="0.25">
      <c r="A882" s="9" t="s">
        <v>6731</v>
      </c>
      <c r="B882" s="9"/>
      <c r="C882" s="9"/>
      <c r="D882" s="9"/>
      <c r="E882" s="12">
        <v>4</v>
      </c>
      <c r="F882"/>
    </row>
    <row r="883" spans="1:6" x14ac:dyDescent="0.25">
      <c r="A883" t="s">
        <v>2626</v>
      </c>
      <c r="B883">
        <v>2016</v>
      </c>
      <c r="C883">
        <v>574</v>
      </c>
      <c r="D883" t="s">
        <v>899</v>
      </c>
      <c r="E883" s="11">
        <v>1</v>
      </c>
      <c r="F883"/>
    </row>
    <row r="884" spans="1:6" x14ac:dyDescent="0.25">
      <c r="A884" s="9" t="s">
        <v>7713</v>
      </c>
      <c r="B884" s="9"/>
      <c r="C884" s="9"/>
      <c r="D884" s="9"/>
      <c r="E884" s="12">
        <v>1</v>
      </c>
      <c r="F884"/>
    </row>
    <row r="885" spans="1:6" x14ac:dyDescent="0.25">
      <c r="A885" t="s">
        <v>5732</v>
      </c>
      <c r="B885">
        <v>2017</v>
      </c>
      <c r="C885" t="s">
        <v>4811</v>
      </c>
      <c r="D885" t="s">
        <v>7154</v>
      </c>
      <c r="E885" s="11">
        <v>1</v>
      </c>
      <c r="F885"/>
    </row>
    <row r="886" spans="1:6" x14ac:dyDescent="0.25">
      <c r="A886" s="9" t="s">
        <v>7714</v>
      </c>
      <c r="B886" s="9"/>
      <c r="C886" s="9"/>
      <c r="D886" s="9"/>
      <c r="E886" s="12">
        <v>1</v>
      </c>
      <c r="F886"/>
    </row>
    <row r="887" spans="1:6" x14ac:dyDescent="0.25">
      <c r="A887" t="s">
        <v>6416</v>
      </c>
      <c r="B887">
        <v>2018</v>
      </c>
      <c r="C887" t="s">
        <v>4385</v>
      </c>
      <c r="D887" t="s">
        <v>5916</v>
      </c>
      <c r="E887" s="11">
        <v>1</v>
      </c>
      <c r="F887"/>
    </row>
    <row r="888" spans="1:6" x14ac:dyDescent="0.25">
      <c r="A888" s="9" t="s">
        <v>7716</v>
      </c>
      <c r="B888" s="9"/>
      <c r="C888" s="9"/>
      <c r="D888" s="9"/>
      <c r="E888" s="12">
        <v>1</v>
      </c>
      <c r="F888"/>
    </row>
    <row r="889" spans="1:6" x14ac:dyDescent="0.25">
      <c r="A889" t="s">
        <v>3622</v>
      </c>
      <c r="B889">
        <v>2019</v>
      </c>
      <c r="C889">
        <v>533</v>
      </c>
      <c r="D889" t="s">
        <v>2564</v>
      </c>
      <c r="E889" s="11">
        <v>1</v>
      </c>
      <c r="F889"/>
    </row>
    <row r="890" spans="1:6" x14ac:dyDescent="0.25">
      <c r="A890" t="s">
        <v>3622</v>
      </c>
      <c r="B890">
        <v>2019</v>
      </c>
      <c r="C890" t="s">
        <v>1983</v>
      </c>
      <c r="D890" t="s">
        <v>1493</v>
      </c>
      <c r="E890" s="11">
        <v>1</v>
      </c>
      <c r="F890"/>
    </row>
    <row r="891" spans="1:6" x14ac:dyDescent="0.25">
      <c r="A891" s="9" t="s">
        <v>7718</v>
      </c>
      <c r="B891" s="9"/>
      <c r="C891" s="9"/>
      <c r="D891" s="9"/>
      <c r="E891" s="12">
        <v>2</v>
      </c>
      <c r="F891"/>
    </row>
    <row r="892" spans="1:6" x14ac:dyDescent="0.25">
      <c r="A892" t="s">
        <v>7719</v>
      </c>
      <c r="B892">
        <v>2019</v>
      </c>
      <c r="C892" t="s">
        <v>1977</v>
      </c>
      <c r="D892" t="s">
        <v>1493</v>
      </c>
      <c r="E892" s="11">
        <v>1</v>
      </c>
      <c r="F892"/>
    </row>
    <row r="893" spans="1:6" x14ac:dyDescent="0.25">
      <c r="A893" s="9" t="s">
        <v>7720</v>
      </c>
      <c r="B893" s="9"/>
      <c r="C893" s="9"/>
      <c r="D893" s="9"/>
      <c r="E893" s="12">
        <v>1</v>
      </c>
      <c r="F893"/>
    </row>
    <row r="894" spans="1:6" x14ac:dyDescent="0.25">
      <c r="A894" t="s">
        <v>6418</v>
      </c>
      <c r="B894">
        <v>2018</v>
      </c>
      <c r="C894" t="s">
        <v>4332</v>
      </c>
      <c r="D894" t="s">
        <v>5916</v>
      </c>
      <c r="E894" s="11">
        <v>1</v>
      </c>
      <c r="F894"/>
    </row>
    <row r="895" spans="1:6" x14ac:dyDescent="0.25">
      <c r="A895" s="9" t="s">
        <v>7721</v>
      </c>
      <c r="B895" s="9"/>
      <c r="C895" s="9"/>
      <c r="D895" s="9"/>
      <c r="E895" s="12">
        <v>1</v>
      </c>
      <c r="F895"/>
    </row>
    <row r="896" spans="1:6" x14ac:dyDescent="0.25">
      <c r="A896" t="s">
        <v>7723</v>
      </c>
      <c r="B896">
        <v>2019</v>
      </c>
      <c r="C896" t="s">
        <v>3979</v>
      </c>
      <c r="D896" t="s">
        <v>1493</v>
      </c>
      <c r="E896" s="11">
        <v>1</v>
      </c>
      <c r="F896"/>
    </row>
    <row r="897" spans="1:6" x14ac:dyDescent="0.25">
      <c r="A897" s="9" t="s">
        <v>7724</v>
      </c>
      <c r="B897" s="9"/>
      <c r="C897" s="9"/>
      <c r="D897" s="9"/>
      <c r="E897" s="12">
        <v>1</v>
      </c>
      <c r="F897"/>
    </row>
    <row r="898" spans="1:6" x14ac:dyDescent="0.25">
      <c r="A898" t="s">
        <v>2627</v>
      </c>
      <c r="B898">
        <v>2016</v>
      </c>
      <c r="C898">
        <v>145</v>
      </c>
      <c r="D898" t="s">
        <v>1503</v>
      </c>
      <c r="E898" s="11">
        <v>1</v>
      </c>
      <c r="F898"/>
    </row>
    <row r="899" spans="1:6" x14ac:dyDescent="0.25">
      <c r="A899" t="s">
        <v>2627</v>
      </c>
      <c r="B899">
        <v>2016</v>
      </c>
      <c r="C899">
        <v>268</v>
      </c>
      <c r="D899" t="s">
        <v>2554</v>
      </c>
      <c r="E899" s="11">
        <v>1</v>
      </c>
      <c r="F899"/>
    </row>
    <row r="900" spans="1:6" x14ac:dyDescent="0.25">
      <c r="A900" s="9" t="s">
        <v>7725</v>
      </c>
      <c r="B900" s="9"/>
      <c r="C900" s="9"/>
      <c r="D900" s="9"/>
      <c r="E900" s="12">
        <v>2</v>
      </c>
      <c r="F900"/>
    </row>
    <row r="901" spans="1:6" x14ac:dyDescent="0.25">
      <c r="A901" t="s">
        <v>7726</v>
      </c>
      <c r="B901">
        <v>2019</v>
      </c>
      <c r="C901" t="s">
        <v>6959</v>
      </c>
      <c r="D901" t="s">
        <v>7161</v>
      </c>
      <c r="E901" s="11">
        <v>1</v>
      </c>
      <c r="F901"/>
    </row>
    <row r="902" spans="1:6" x14ac:dyDescent="0.25">
      <c r="A902" s="9" t="s">
        <v>7727</v>
      </c>
      <c r="B902" s="9"/>
      <c r="C902" s="9"/>
      <c r="D902" s="9"/>
      <c r="E902" s="12">
        <v>1</v>
      </c>
      <c r="F902"/>
    </row>
    <row r="903" spans="1:6" x14ac:dyDescent="0.25">
      <c r="A903" t="s">
        <v>2628</v>
      </c>
      <c r="B903">
        <v>2016</v>
      </c>
      <c r="C903">
        <v>659</v>
      </c>
      <c r="D903" t="s">
        <v>2564</v>
      </c>
      <c r="E903" s="11">
        <v>1</v>
      </c>
      <c r="F903"/>
    </row>
    <row r="904" spans="1:6" x14ac:dyDescent="0.25">
      <c r="A904" s="9" t="s">
        <v>7728</v>
      </c>
      <c r="B904" s="9"/>
      <c r="C904" s="9"/>
      <c r="D904" s="9"/>
      <c r="E904" s="12">
        <v>1</v>
      </c>
      <c r="F904"/>
    </row>
    <row r="905" spans="1:6" x14ac:dyDescent="0.25">
      <c r="A905" t="s">
        <v>2629</v>
      </c>
      <c r="B905">
        <v>2016</v>
      </c>
      <c r="C905">
        <v>2</v>
      </c>
      <c r="D905" t="s">
        <v>567</v>
      </c>
      <c r="E905" s="11">
        <v>1</v>
      </c>
      <c r="F905"/>
    </row>
    <row r="906" spans="1:6" x14ac:dyDescent="0.25">
      <c r="A906" s="9" t="s">
        <v>7729</v>
      </c>
      <c r="B906" s="9"/>
      <c r="C906" s="9"/>
      <c r="D906" s="9"/>
      <c r="E906" s="12">
        <v>1</v>
      </c>
      <c r="F906"/>
    </row>
    <row r="907" spans="1:6" x14ac:dyDescent="0.25">
      <c r="A907" t="s">
        <v>6419</v>
      </c>
      <c r="B907">
        <v>2018</v>
      </c>
      <c r="C907" t="s">
        <v>4415</v>
      </c>
      <c r="D907" t="s">
        <v>5916</v>
      </c>
      <c r="E907" s="11">
        <v>1</v>
      </c>
      <c r="F907"/>
    </row>
    <row r="908" spans="1:6" x14ac:dyDescent="0.25">
      <c r="A908" s="9" t="s">
        <v>7730</v>
      </c>
      <c r="B908" s="9"/>
      <c r="C908" s="9"/>
      <c r="D908" s="9"/>
      <c r="E908" s="12">
        <v>1</v>
      </c>
      <c r="F908"/>
    </row>
    <row r="909" spans="1:6" x14ac:dyDescent="0.25">
      <c r="A909" t="s">
        <v>5733</v>
      </c>
      <c r="B909">
        <v>2017</v>
      </c>
      <c r="C909" t="s">
        <v>4655</v>
      </c>
      <c r="D909" t="s">
        <v>7154</v>
      </c>
      <c r="E909" s="11">
        <v>1</v>
      </c>
      <c r="F909"/>
    </row>
    <row r="910" spans="1:6" x14ac:dyDescent="0.25">
      <c r="A910" s="9" t="s">
        <v>7731</v>
      </c>
      <c r="B910" s="9"/>
      <c r="C910" s="9"/>
      <c r="D910" s="9"/>
      <c r="E910" s="12">
        <v>1</v>
      </c>
      <c r="F910"/>
    </row>
    <row r="911" spans="1:6" x14ac:dyDescent="0.25">
      <c r="A911" t="s">
        <v>2630</v>
      </c>
      <c r="B911">
        <v>2016</v>
      </c>
      <c r="C911">
        <v>226</v>
      </c>
      <c r="D911" t="s">
        <v>567</v>
      </c>
      <c r="E911" s="11">
        <v>1</v>
      </c>
      <c r="F911"/>
    </row>
    <row r="912" spans="1:6" x14ac:dyDescent="0.25">
      <c r="A912" s="9" t="s">
        <v>7732</v>
      </c>
      <c r="B912" s="9"/>
      <c r="C912" s="9"/>
      <c r="D912" s="9"/>
      <c r="E912" s="12">
        <v>1</v>
      </c>
      <c r="F912"/>
    </row>
    <row r="913" spans="1:6" x14ac:dyDescent="0.25">
      <c r="A913" t="s">
        <v>5734</v>
      </c>
      <c r="B913">
        <v>2017</v>
      </c>
      <c r="C913" t="s">
        <v>4810</v>
      </c>
      <c r="D913" t="s">
        <v>7154</v>
      </c>
      <c r="E913" s="11">
        <v>1</v>
      </c>
      <c r="F913"/>
    </row>
    <row r="914" spans="1:6" x14ac:dyDescent="0.25">
      <c r="A914" s="9" t="s">
        <v>7733</v>
      </c>
      <c r="B914" s="9"/>
      <c r="C914" s="9"/>
      <c r="D914" s="9"/>
      <c r="E914" s="12">
        <v>1</v>
      </c>
      <c r="F914"/>
    </row>
    <row r="915" spans="1:6" x14ac:dyDescent="0.25">
      <c r="A915" t="s">
        <v>86</v>
      </c>
      <c r="B915">
        <v>2001</v>
      </c>
      <c r="C915">
        <v>746</v>
      </c>
      <c r="D915" t="s">
        <v>567</v>
      </c>
      <c r="E915" s="11">
        <v>1</v>
      </c>
      <c r="F915"/>
    </row>
    <row r="916" spans="1:6" x14ac:dyDescent="0.25">
      <c r="A916" s="9" t="s">
        <v>7734</v>
      </c>
      <c r="B916" s="9"/>
      <c r="C916" s="9"/>
      <c r="D916" s="9"/>
      <c r="E916" s="12">
        <v>1</v>
      </c>
      <c r="F916"/>
    </row>
    <row r="917" spans="1:6" x14ac:dyDescent="0.25">
      <c r="A917" t="s">
        <v>3485</v>
      </c>
      <c r="B917">
        <v>2017</v>
      </c>
      <c r="C917" t="s">
        <v>2851</v>
      </c>
      <c r="D917" t="s">
        <v>1493</v>
      </c>
      <c r="E917" s="11">
        <v>1</v>
      </c>
      <c r="F917"/>
    </row>
    <row r="918" spans="1:6" x14ac:dyDescent="0.25">
      <c r="A918" s="9" t="s">
        <v>7735</v>
      </c>
      <c r="B918" s="9"/>
      <c r="C918" s="9"/>
      <c r="D918" s="9"/>
      <c r="E918" s="12">
        <v>1</v>
      </c>
      <c r="F918"/>
    </row>
    <row r="919" spans="1:6" x14ac:dyDescent="0.25">
      <c r="A919" t="s">
        <v>5735</v>
      </c>
      <c r="B919">
        <v>2017</v>
      </c>
      <c r="C919" t="s">
        <v>4715</v>
      </c>
      <c r="D919" t="s">
        <v>7154</v>
      </c>
      <c r="E919" s="11">
        <v>1</v>
      </c>
      <c r="F919"/>
    </row>
    <row r="920" spans="1:6" x14ac:dyDescent="0.25">
      <c r="A920" s="9" t="s">
        <v>7736</v>
      </c>
      <c r="B920" s="9"/>
      <c r="C920" s="9"/>
      <c r="D920" s="9"/>
      <c r="E920" s="12">
        <v>1</v>
      </c>
      <c r="F920"/>
    </row>
    <row r="921" spans="1:6" x14ac:dyDescent="0.25">
      <c r="A921" t="s">
        <v>87</v>
      </c>
      <c r="B921">
        <v>2017</v>
      </c>
      <c r="C921" t="s">
        <v>1959</v>
      </c>
      <c r="D921" t="s">
        <v>1493</v>
      </c>
      <c r="E921" s="11">
        <v>1</v>
      </c>
      <c r="F921"/>
    </row>
    <row r="922" spans="1:6" x14ac:dyDescent="0.25">
      <c r="A922" s="9" t="s">
        <v>7738</v>
      </c>
      <c r="B922" s="9"/>
      <c r="C922" s="9"/>
      <c r="D922" s="9"/>
      <c r="E922" s="12">
        <v>1</v>
      </c>
      <c r="F922"/>
    </row>
    <row r="923" spans="1:6" x14ac:dyDescent="0.25">
      <c r="A923" t="s">
        <v>7739</v>
      </c>
      <c r="B923">
        <v>2019</v>
      </c>
      <c r="C923" t="s">
        <v>6818</v>
      </c>
      <c r="D923" t="s">
        <v>7161</v>
      </c>
      <c r="E923" s="11">
        <v>1</v>
      </c>
      <c r="F923"/>
    </row>
    <row r="924" spans="1:6" x14ac:dyDescent="0.25">
      <c r="A924" s="9" t="s">
        <v>7740</v>
      </c>
      <c r="B924" s="9"/>
      <c r="C924" s="9"/>
      <c r="D924" s="9"/>
      <c r="E924" s="12">
        <v>1</v>
      </c>
      <c r="F924"/>
    </row>
    <row r="925" spans="1:6" x14ac:dyDescent="0.25">
      <c r="A925" t="s">
        <v>7743</v>
      </c>
      <c r="B925">
        <v>2019</v>
      </c>
      <c r="C925" t="s">
        <v>1072</v>
      </c>
      <c r="D925" t="s">
        <v>1493</v>
      </c>
      <c r="E925" s="11">
        <v>1</v>
      </c>
      <c r="F925"/>
    </row>
    <row r="926" spans="1:6" x14ac:dyDescent="0.25">
      <c r="A926" s="9" t="s">
        <v>7744</v>
      </c>
      <c r="B926" s="9"/>
      <c r="C926" s="9"/>
      <c r="D926" s="9"/>
      <c r="E926" s="12">
        <v>1</v>
      </c>
      <c r="F926"/>
    </row>
    <row r="927" spans="1:6" x14ac:dyDescent="0.25">
      <c r="A927" t="s">
        <v>3752</v>
      </c>
      <c r="B927">
        <v>2018</v>
      </c>
      <c r="C927">
        <v>517</v>
      </c>
      <c r="D927" t="s">
        <v>567</v>
      </c>
      <c r="E927" s="11">
        <v>1</v>
      </c>
      <c r="F927"/>
    </row>
    <row r="928" spans="1:6" x14ac:dyDescent="0.25">
      <c r="A928" s="9" t="s">
        <v>7745</v>
      </c>
      <c r="B928" s="9"/>
      <c r="C928" s="9"/>
      <c r="D928" s="9"/>
      <c r="E928" s="12">
        <v>1</v>
      </c>
      <c r="F928"/>
    </row>
    <row r="929" spans="1:6" x14ac:dyDescent="0.25">
      <c r="A929" t="s">
        <v>5738</v>
      </c>
      <c r="B929">
        <v>2017</v>
      </c>
      <c r="C929" t="s">
        <v>4656</v>
      </c>
      <c r="D929" t="s">
        <v>7154</v>
      </c>
      <c r="E929" s="11">
        <v>1</v>
      </c>
      <c r="F929"/>
    </row>
    <row r="930" spans="1:6" x14ac:dyDescent="0.25">
      <c r="A930" s="9" t="s">
        <v>7749</v>
      </c>
      <c r="B930" s="9"/>
      <c r="C930" s="9"/>
      <c r="D930" s="9"/>
      <c r="E930" s="12">
        <v>1</v>
      </c>
      <c r="F930"/>
    </row>
    <row r="931" spans="1:6" x14ac:dyDescent="0.25">
      <c r="A931" t="s">
        <v>3486</v>
      </c>
      <c r="B931">
        <v>2017</v>
      </c>
      <c r="C931" t="s">
        <v>1116</v>
      </c>
      <c r="D931" t="s">
        <v>1493</v>
      </c>
      <c r="E931" s="11">
        <v>1</v>
      </c>
      <c r="F931"/>
    </row>
    <row r="932" spans="1:6" x14ac:dyDescent="0.25">
      <c r="A932" s="9" t="s">
        <v>7750</v>
      </c>
      <c r="B932" s="9"/>
      <c r="C932" s="9"/>
      <c r="D932" s="9"/>
      <c r="E932" s="12">
        <v>1</v>
      </c>
      <c r="F932"/>
    </row>
    <row r="933" spans="1:6" x14ac:dyDescent="0.25">
      <c r="A933" t="s">
        <v>3753</v>
      </c>
      <c r="B933">
        <v>2018</v>
      </c>
      <c r="C933">
        <v>485</v>
      </c>
      <c r="D933" t="s">
        <v>567</v>
      </c>
      <c r="E933" s="11">
        <v>1</v>
      </c>
      <c r="F933"/>
    </row>
    <row r="934" spans="1:6" x14ac:dyDescent="0.25">
      <c r="A934" s="9" t="s">
        <v>7751</v>
      </c>
      <c r="B934" s="9"/>
      <c r="C934" s="9"/>
      <c r="D934" s="9"/>
      <c r="E934" s="12">
        <v>1</v>
      </c>
      <c r="F934"/>
    </row>
    <row r="935" spans="1:6" x14ac:dyDescent="0.25">
      <c r="A935" t="s">
        <v>3623</v>
      </c>
      <c r="B935">
        <v>2018</v>
      </c>
      <c r="C935">
        <v>160</v>
      </c>
      <c r="D935" t="s">
        <v>2564</v>
      </c>
      <c r="E935" s="11">
        <v>1</v>
      </c>
      <c r="F935"/>
    </row>
    <row r="936" spans="1:6" x14ac:dyDescent="0.25">
      <c r="A936" s="9" t="s">
        <v>7752</v>
      </c>
      <c r="B936" s="9"/>
      <c r="C936" s="9"/>
      <c r="D936" s="9"/>
      <c r="E936" s="12">
        <v>1</v>
      </c>
      <c r="F936"/>
    </row>
    <row r="937" spans="1:6" x14ac:dyDescent="0.25">
      <c r="A937" t="s">
        <v>3487</v>
      </c>
      <c r="B937">
        <v>2018</v>
      </c>
      <c r="C937">
        <v>193</v>
      </c>
      <c r="D937" t="s">
        <v>2678</v>
      </c>
      <c r="E937" s="11">
        <v>1</v>
      </c>
      <c r="F937"/>
    </row>
    <row r="938" spans="1:6" x14ac:dyDescent="0.25">
      <c r="A938" t="s">
        <v>3487</v>
      </c>
      <c r="B938">
        <v>2018</v>
      </c>
      <c r="C938">
        <v>217</v>
      </c>
      <c r="D938" t="s">
        <v>567</v>
      </c>
      <c r="E938" s="11">
        <v>1</v>
      </c>
      <c r="F938"/>
    </row>
    <row r="939" spans="1:6" x14ac:dyDescent="0.25">
      <c r="A939" t="s">
        <v>3487</v>
      </c>
      <c r="B939">
        <v>2018</v>
      </c>
      <c r="C939">
        <v>35</v>
      </c>
      <c r="D939" t="s">
        <v>684</v>
      </c>
      <c r="E939" s="11">
        <v>1</v>
      </c>
      <c r="F939"/>
    </row>
    <row r="940" spans="1:6" x14ac:dyDescent="0.25">
      <c r="A940" s="9" t="s">
        <v>7753</v>
      </c>
      <c r="B940" s="9"/>
      <c r="C940" s="9"/>
      <c r="D940" s="9"/>
      <c r="E940" s="12">
        <v>3</v>
      </c>
      <c r="F940"/>
    </row>
    <row r="941" spans="1:6" x14ac:dyDescent="0.25">
      <c r="A941" t="s">
        <v>6422</v>
      </c>
      <c r="B941">
        <v>2018</v>
      </c>
      <c r="C941" t="s">
        <v>4269</v>
      </c>
      <c r="D941" t="s">
        <v>5916</v>
      </c>
      <c r="E941" s="11">
        <v>1</v>
      </c>
      <c r="F941"/>
    </row>
    <row r="942" spans="1:6" x14ac:dyDescent="0.25">
      <c r="A942" s="9" t="s">
        <v>7754</v>
      </c>
      <c r="B942" s="9"/>
      <c r="C942" s="9"/>
      <c r="D942" s="9"/>
      <c r="E942" s="12">
        <v>1</v>
      </c>
      <c r="F942"/>
    </row>
    <row r="943" spans="1:6" x14ac:dyDescent="0.25">
      <c r="A943" t="s">
        <v>7755</v>
      </c>
      <c r="B943">
        <v>2019</v>
      </c>
      <c r="C943">
        <v>245</v>
      </c>
      <c r="D943" t="s">
        <v>568</v>
      </c>
      <c r="E943" s="11">
        <v>1</v>
      </c>
      <c r="F943"/>
    </row>
    <row r="944" spans="1:6" x14ac:dyDescent="0.25">
      <c r="A944" t="s">
        <v>7755</v>
      </c>
      <c r="B944">
        <v>2019</v>
      </c>
      <c r="C944">
        <v>452</v>
      </c>
      <c r="D944" t="s">
        <v>567</v>
      </c>
      <c r="E944" s="11">
        <v>1</v>
      </c>
      <c r="F944"/>
    </row>
    <row r="945" spans="1:6" x14ac:dyDescent="0.25">
      <c r="A945" s="9" t="s">
        <v>7756</v>
      </c>
      <c r="B945" s="9"/>
      <c r="C945" s="9"/>
      <c r="D945" s="9"/>
      <c r="E945" s="12">
        <v>2</v>
      </c>
      <c r="F945"/>
    </row>
    <row r="946" spans="1:6" x14ac:dyDescent="0.25">
      <c r="A946" t="s">
        <v>7757</v>
      </c>
      <c r="B946">
        <v>2019</v>
      </c>
      <c r="C946">
        <v>131</v>
      </c>
      <c r="D946" t="s">
        <v>2564</v>
      </c>
      <c r="E946" s="11">
        <v>1</v>
      </c>
      <c r="F946"/>
    </row>
    <row r="947" spans="1:6" x14ac:dyDescent="0.25">
      <c r="A947" s="9" t="s">
        <v>7758</v>
      </c>
      <c r="B947" s="9"/>
      <c r="C947" s="9"/>
      <c r="D947" s="9"/>
      <c r="E947" s="12">
        <v>1</v>
      </c>
      <c r="F947"/>
    </row>
    <row r="948" spans="1:6" x14ac:dyDescent="0.25">
      <c r="A948" t="s">
        <v>7762</v>
      </c>
      <c r="B948">
        <v>2019</v>
      </c>
      <c r="C948" t="s">
        <v>5571</v>
      </c>
      <c r="D948" t="s">
        <v>1493</v>
      </c>
      <c r="E948" s="11">
        <v>1</v>
      </c>
      <c r="F948"/>
    </row>
    <row r="949" spans="1:6" x14ac:dyDescent="0.25">
      <c r="A949" s="9" t="s">
        <v>7763</v>
      </c>
      <c r="B949" s="9"/>
      <c r="C949" s="9"/>
      <c r="D949" s="9"/>
      <c r="E949" s="12">
        <v>1</v>
      </c>
      <c r="F949"/>
    </row>
    <row r="950" spans="1:6" x14ac:dyDescent="0.25">
      <c r="A950" t="s">
        <v>7764</v>
      </c>
      <c r="B950">
        <v>2019</v>
      </c>
      <c r="C950">
        <v>606</v>
      </c>
      <c r="D950" t="s">
        <v>567</v>
      </c>
      <c r="E950" s="11">
        <v>1</v>
      </c>
      <c r="F950"/>
    </row>
    <row r="951" spans="1:6" x14ac:dyDescent="0.25">
      <c r="A951" s="9" t="s">
        <v>7765</v>
      </c>
      <c r="B951" s="9"/>
      <c r="C951" s="9"/>
      <c r="D951" s="9"/>
      <c r="E951" s="12">
        <v>1</v>
      </c>
      <c r="F951"/>
    </row>
    <row r="952" spans="1:6" x14ac:dyDescent="0.25">
      <c r="A952" t="s">
        <v>3624</v>
      </c>
      <c r="B952">
        <v>1986</v>
      </c>
      <c r="C952">
        <v>512</v>
      </c>
      <c r="D952" t="s">
        <v>568</v>
      </c>
      <c r="E952" s="11">
        <v>1</v>
      </c>
      <c r="F952"/>
    </row>
    <row r="953" spans="1:6" x14ac:dyDescent="0.25">
      <c r="A953" t="s">
        <v>3624</v>
      </c>
      <c r="B953">
        <v>1986</v>
      </c>
      <c r="C953">
        <v>653</v>
      </c>
      <c r="D953" t="s">
        <v>3625</v>
      </c>
      <c r="E953" s="11">
        <v>1</v>
      </c>
      <c r="F953"/>
    </row>
    <row r="954" spans="1:6" x14ac:dyDescent="0.25">
      <c r="A954" s="9" t="s">
        <v>7766</v>
      </c>
      <c r="B954" s="9"/>
      <c r="C954" s="9"/>
      <c r="D954" s="9"/>
      <c r="E954" s="12">
        <v>2</v>
      </c>
      <c r="F954"/>
    </row>
    <row r="955" spans="1:6" x14ac:dyDescent="0.25">
      <c r="A955" t="s">
        <v>7769</v>
      </c>
      <c r="B955">
        <v>2019</v>
      </c>
      <c r="C955">
        <v>326</v>
      </c>
      <c r="D955" t="s">
        <v>567</v>
      </c>
      <c r="E955" s="11">
        <v>1</v>
      </c>
      <c r="F955"/>
    </row>
    <row r="956" spans="1:6" x14ac:dyDescent="0.25">
      <c r="A956" t="s">
        <v>7769</v>
      </c>
      <c r="B956">
        <v>2019</v>
      </c>
      <c r="C956">
        <v>208</v>
      </c>
      <c r="D956" t="s">
        <v>7770</v>
      </c>
      <c r="E956" s="11">
        <v>1</v>
      </c>
      <c r="F956"/>
    </row>
    <row r="957" spans="1:6" x14ac:dyDescent="0.25">
      <c r="A957" s="9" t="s">
        <v>7771</v>
      </c>
      <c r="B957" s="9"/>
      <c r="C957" s="9"/>
      <c r="D957" s="9"/>
      <c r="E957" s="12">
        <v>2</v>
      </c>
      <c r="F957"/>
    </row>
    <row r="958" spans="1:6" x14ac:dyDescent="0.25">
      <c r="A958" t="s">
        <v>7772</v>
      </c>
      <c r="B958">
        <v>2019</v>
      </c>
      <c r="C958">
        <v>371</v>
      </c>
      <c r="D958" t="s">
        <v>2564</v>
      </c>
      <c r="E958" s="11">
        <v>1</v>
      </c>
      <c r="F958"/>
    </row>
    <row r="959" spans="1:6" x14ac:dyDescent="0.25">
      <c r="A959" s="9" t="s">
        <v>7773</v>
      </c>
      <c r="B959" s="9"/>
      <c r="C959" s="9"/>
      <c r="D959" s="9"/>
      <c r="E959" s="12">
        <v>1</v>
      </c>
      <c r="F959"/>
    </row>
    <row r="960" spans="1:6" x14ac:dyDescent="0.25">
      <c r="A960" t="s">
        <v>90</v>
      </c>
      <c r="B960">
        <v>1969</v>
      </c>
      <c r="C960">
        <v>597</v>
      </c>
      <c r="D960" t="s">
        <v>4615</v>
      </c>
      <c r="E960" s="11">
        <v>1</v>
      </c>
      <c r="F960"/>
    </row>
    <row r="961" spans="1:6" x14ac:dyDescent="0.25">
      <c r="A961" s="9" t="s">
        <v>7774</v>
      </c>
      <c r="B961" s="9"/>
      <c r="C961" s="9"/>
      <c r="D961" s="9"/>
      <c r="E961" s="12">
        <v>1</v>
      </c>
      <c r="F961"/>
    </row>
    <row r="962" spans="1:6" x14ac:dyDescent="0.25">
      <c r="A962" t="s">
        <v>6426</v>
      </c>
      <c r="B962">
        <v>2018</v>
      </c>
      <c r="C962" t="s">
        <v>4318</v>
      </c>
      <c r="D962" t="s">
        <v>5916</v>
      </c>
      <c r="E962" s="11">
        <v>1</v>
      </c>
      <c r="F962"/>
    </row>
    <row r="963" spans="1:6" x14ac:dyDescent="0.25">
      <c r="A963" s="9" t="s">
        <v>7776</v>
      </c>
      <c r="B963" s="9"/>
      <c r="C963" s="9"/>
      <c r="D963" s="9"/>
      <c r="E963" s="12">
        <v>1</v>
      </c>
      <c r="F963"/>
    </row>
    <row r="964" spans="1:6" x14ac:dyDescent="0.25">
      <c r="A964" t="s">
        <v>2631</v>
      </c>
      <c r="B964">
        <v>2017</v>
      </c>
      <c r="C964" t="s">
        <v>1462</v>
      </c>
      <c r="D964" t="s">
        <v>1493</v>
      </c>
      <c r="E964" s="11">
        <v>1</v>
      </c>
      <c r="F964"/>
    </row>
    <row r="965" spans="1:6" x14ac:dyDescent="0.25">
      <c r="A965" t="s">
        <v>2631</v>
      </c>
      <c r="B965">
        <v>2017</v>
      </c>
      <c r="C965" t="s">
        <v>2537</v>
      </c>
      <c r="D965" t="s">
        <v>2562</v>
      </c>
      <c r="E965" s="11">
        <v>1</v>
      </c>
      <c r="F965"/>
    </row>
    <row r="966" spans="1:6" x14ac:dyDescent="0.25">
      <c r="A966" t="s">
        <v>2631</v>
      </c>
      <c r="B966">
        <v>2017</v>
      </c>
      <c r="C966" t="s">
        <v>2882</v>
      </c>
      <c r="D966" t="s">
        <v>1493</v>
      </c>
      <c r="E966" s="11">
        <v>1</v>
      </c>
      <c r="F966"/>
    </row>
    <row r="967" spans="1:6" x14ac:dyDescent="0.25">
      <c r="A967" s="9" t="s">
        <v>7777</v>
      </c>
      <c r="B967" s="9"/>
      <c r="C967" s="9"/>
      <c r="D967" s="9"/>
      <c r="E967" s="12">
        <v>3</v>
      </c>
      <c r="F967"/>
    </row>
    <row r="968" spans="1:6" x14ac:dyDescent="0.25">
      <c r="A968" t="s">
        <v>7780</v>
      </c>
      <c r="B968">
        <v>2019</v>
      </c>
      <c r="C968" t="s">
        <v>6859</v>
      </c>
      <c r="D968" t="s">
        <v>7161</v>
      </c>
      <c r="E968" s="11">
        <v>1</v>
      </c>
      <c r="F968"/>
    </row>
    <row r="969" spans="1:6" x14ac:dyDescent="0.25">
      <c r="A969" s="9" t="s">
        <v>7781</v>
      </c>
      <c r="B969" s="9"/>
      <c r="C969" s="9"/>
      <c r="D969" s="9"/>
      <c r="E969" s="12">
        <v>1</v>
      </c>
      <c r="F969"/>
    </row>
    <row r="970" spans="1:6" x14ac:dyDescent="0.25">
      <c r="A970" t="s">
        <v>7782</v>
      </c>
      <c r="B970">
        <v>2019</v>
      </c>
      <c r="C970" t="s">
        <v>6943</v>
      </c>
      <c r="D970" t="s">
        <v>7161</v>
      </c>
      <c r="E970" s="11">
        <v>1</v>
      </c>
      <c r="F970"/>
    </row>
    <row r="971" spans="1:6" x14ac:dyDescent="0.25">
      <c r="A971" s="9" t="s">
        <v>7783</v>
      </c>
      <c r="B971" s="9"/>
      <c r="C971" s="9"/>
      <c r="D971" s="9"/>
      <c r="E971" s="12">
        <v>1</v>
      </c>
      <c r="F971"/>
    </row>
    <row r="972" spans="1:6" x14ac:dyDescent="0.25">
      <c r="A972" t="s">
        <v>3488</v>
      </c>
      <c r="B972">
        <v>2018</v>
      </c>
      <c r="C972">
        <v>4</v>
      </c>
      <c r="D972" t="s">
        <v>2554</v>
      </c>
      <c r="E972" s="11">
        <v>1</v>
      </c>
      <c r="F972"/>
    </row>
    <row r="973" spans="1:6" x14ac:dyDescent="0.25">
      <c r="A973" t="s">
        <v>3488</v>
      </c>
      <c r="B973">
        <v>2018</v>
      </c>
      <c r="C973">
        <v>78</v>
      </c>
      <c r="D973" t="s">
        <v>684</v>
      </c>
      <c r="E973" s="11">
        <v>1</v>
      </c>
      <c r="F973"/>
    </row>
    <row r="974" spans="1:6" x14ac:dyDescent="0.25">
      <c r="A974" t="s">
        <v>3488</v>
      </c>
      <c r="B974">
        <v>2018</v>
      </c>
      <c r="C974">
        <v>93</v>
      </c>
      <c r="D974" t="s">
        <v>567</v>
      </c>
      <c r="E974" s="11">
        <v>1</v>
      </c>
      <c r="F974"/>
    </row>
    <row r="975" spans="1:6" x14ac:dyDescent="0.25">
      <c r="A975" t="s">
        <v>3488</v>
      </c>
      <c r="B975">
        <v>2018</v>
      </c>
      <c r="C975">
        <v>36</v>
      </c>
      <c r="D975" t="s">
        <v>2678</v>
      </c>
      <c r="E975" s="11">
        <v>1</v>
      </c>
      <c r="F975"/>
    </row>
    <row r="976" spans="1:6" x14ac:dyDescent="0.25">
      <c r="A976" t="s">
        <v>3488</v>
      </c>
      <c r="B976">
        <v>2018</v>
      </c>
      <c r="C976">
        <v>83</v>
      </c>
      <c r="D976" t="s">
        <v>2559</v>
      </c>
      <c r="E976" s="11">
        <v>1</v>
      </c>
      <c r="F976"/>
    </row>
    <row r="977" spans="1:6" x14ac:dyDescent="0.25">
      <c r="A977" t="s">
        <v>3488</v>
      </c>
      <c r="B977">
        <v>2018</v>
      </c>
      <c r="C977" t="s">
        <v>3934</v>
      </c>
      <c r="D977" t="s">
        <v>3641</v>
      </c>
      <c r="E977" s="11">
        <v>1</v>
      </c>
      <c r="F977"/>
    </row>
    <row r="978" spans="1:6" x14ac:dyDescent="0.25">
      <c r="A978" t="s">
        <v>3488</v>
      </c>
      <c r="B978">
        <v>2018</v>
      </c>
      <c r="C978" t="s">
        <v>4126</v>
      </c>
      <c r="D978" t="s">
        <v>4560</v>
      </c>
      <c r="E978" s="11">
        <v>1</v>
      </c>
      <c r="F978"/>
    </row>
    <row r="979" spans="1:6" x14ac:dyDescent="0.25">
      <c r="A979" t="s">
        <v>3488</v>
      </c>
      <c r="B979">
        <v>2018</v>
      </c>
      <c r="C979" t="s">
        <v>4156</v>
      </c>
      <c r="D979" t="s">
        <v>2562</v>
      </c>
      <c r="E979" s="11">
        <v>1</v>
      </c>
      <c r="F979"/>
    </row>
    <row r="980" spans="1:6" x14ac:dyDescent="0.25">
      <c r="A980" s="9" t="s">
        <v>5645</v>
      </c>
      <c r="B980" s="9"/>
      <c r="C980" s="9"/>
      <c r="D980" s="9"/>
      <c r="E980" s="12">
        <v>8</v>
      </c>
      <c r="F980"/>
    </row>
    <row r="981" spans="1:6" x14ac:dyDescent="0.25">
      <c r="A981" t="s">
        <v>3874</v>
      </c>
      <c r="B981">
        <v>2018</v>
      </c>
      <c r="C981" t="s">
        <v>3868</v>
      </c>
      <c r="D981" t="s">
        <v>3872</v>
      </c>
      <c r="E981" s="11">
        <v>1</v>
      </c>
      <c r="F981"/>
    </row>
    <row r="982" spans="1:6" x14ac:dyDescent="0.25">
      <c r="A982" s="9" t="s">
        <v>7785</v>
      </c>
      <c r="B982" s="9"/>
      <c r="C982" s="9"/>
      <c r="D982" s="9"/>
      <c r="E982" s="12">
        <v>1</v>
      </c>
      <c r="F982"/>
    </row>
    <row r="983" spans="1:6" x14ac:dyDescent="0.25">
      <c r="A983" t="s">
        <v>3489</v>
      </c>
      <c r="B983">
        <v>2019</v>
      </c>
      <c r="C983">
        <v>520</v>
      </c>
      <c r="D983" t="s">
        <v>567</v>
      </c>
      <c r="E983" s="11">
        <v>1</v>
      </c>
      <c r="F983"/>
    </row>
    <row r="984" spans="1:6" x14ac:dyDescent="0.25">
      <c r="A984" t="s">
        <v>3489</v>
      </c>
      <c r="B984">
        <v>2019</v>
      </c>
      <c r="C984">
        <v>36</v>
      </c>
      <c r="D984" t="s">
        <v>568</v>
      </c>
      <c r="E984" s="11">
        <v>1</v>
      </c>
      <c r="F984"/>
    </row>
    <row r="985" spans="1:6" x14ac:dyDescent="0.25">
      <c r="A985" t="s">
        <v>3489</v>
      </c>
      <c r="B985">
        <v>2019</v>
      </c>
      <c r="C985">
        <v>49</v>
      </c>
      <c r="D985" t="s">
        <v>684</v>
      </c>
      <c r="E985" s="11">
        <v>1</v>
      </c>
      <c r="F985"/>
    </row>
    <row r="986" spans="1:6" x14ac:dyDescent="0.25">
      <c r="A986" s="9" t="s">
        <v>7786</v>
      </c>
      <c r="B986" s="9"/>
      <c r="C986" s="9"/>
      <c r="D986" s="9"/>
      <c r="E986" s="12">
        <v>3</v>
      </c>
      <c r="F986"/>
    </row>
    <row r="987" spans="1:6" x14ac:dyDescent="0.25">
      <c r="A987" t="s">
        <v>7787</v>
      </c>
      <c r="B987">
        <v>2019</v>
      </c>
      <c r="C987" t="s">
        <v>6826</v>
      </c>
      <c r="D987" t="s">
        <v>7161</v>
      </c>
      <c r="E987" s="11">
        <v>1</v>
      </c>
      <c r="F987"/>
    </row>
    <row r="988" spans="1:6" x14ac:dyDescent="0.25">
      <c r="A988" s="9" t="s">
        <v>7788</v>
      </c>
      <c r="B988" s="9"/>
      <c r="C988" s="9"/>
      <c r="D988" s="9"/>
      <c r="E988" s="12">
        <v>1</v>
      </c>
      <c r="F988"/>
    </row>
    <row r="989" spans="1:6" x14ac:dyDescent="0.25">
      <c r="A989" t="s">
        <v>7789</v>
      </c>
      <c r="B989">
        <v>2019</v>
      </c>
      <c r="C989" t="s">
        <v>6965</v>
      </c>
      <c r="D989" t="s">
        <v>7161</v>
      </c>
      <c r="E989" s="11">
        <v>1</v>
      </c>
      <c r="F989"/>
    </row>
    <row r="990" spans="1:6" x14ac:dyDescent="0.25">
      <c r="A990" s="9" t="s">
        <v>7790</v>
      </c>
      <c r="B990" s="9"/>
      <c r="C990" s="9"/>
      <c r="D990" s="9"/>
      <c r="E990" s="12">
        <v>1</v>
      </c>
      <c r="F990"/>
    </row>
    <row r="991" spans="1:6" x14ac:dyDescent="0.25">
      <c r="A991" t="s">
        <v>7791</v>
      </c>
      <c r="B991">
        <v>2019</v>
      </c>
      <c r="C991">
        <v>74</v>
      </c>
      <c r="D991" t="s">
        <v>2564</v>
      </c>
      <c r="E991" s="11">
        <v>1</v>
      </c>
      <c r="F991"/>
    </row>
    <row r="992" spans="1:6" x14ac:dyDescent="0.25">
      <c r="A992" s="9" t="s">
        <v>7792</v>
      </c>
      <c r="B992" s="9"/>
      <c r="C992" s="9"/>
      <c r="D992" s="9"/>
      <c r="E992" s="12">
        <v>1</v>
      </c>
      <c r="F992"/>
    </row>
    <row r="993" spans="1:6" x14ac:dyDescent="0.25">
      <c r="A993" t="s">
        <v>3626</v>
      </c>
      <c r="B993">
        <v>2018</v>
      </c>
      <c r="C993">
        <v>49</v>
      </c>
      <c r="D993" t="s">
        <v>568</v>
      </c>
      <c r="E993" s="11">
        <v>1</v>
      </c>
      <c r="F993"/>
    </row>
    <row r="994" spans="1:6" x14ac:dyDescent="0.25">
      <c r="A994" s="9" t="s">
        <v>7793</v>
      </c>
      <c r="B994" s="9"/>
      <c r="C994" s="9"/>
      <c r="D994" s="9"/>
      <c r="E994" s="12">
        <v>1</v>
      </c>
      <c r="F994"/>
    </row>
    <row r="995" spans="1:6" x14ac:dyDescent="0.25">
      <c r="A995" t="s">
        <v>1501</v>
      </c>
      <c r="B995">
        <v>2015</v>
      </c>
      <c r="C995">
        <v>171</v>
      </c>
      <c r="D995" t="s">
        <v>567</v>
      </c>
      <c r="E995" s="11">
        <v>1</v>
      </c>
      <c r="F995"/>
    </row>
    <row r="996" spans="1:6" x14ac:dyDescent="0.25">
      <c r="A996" s="9" t="s">
        <v>7796</v>
      </c>
      <c r="B996" s="9"/>
      <c r="C996" s="9"/>
      <c r="D996" s="9"/>
      <c r="E996" s="12">
        <v>1</v>
      </c>
      <c r="F996"/>
    </row>
    <row r="997" spans="1:6" x14ac:dyDescent="0.25">
      <c r="A997" t="s">
        <v>3490</v>
      </c>
      <c r="B997">
        <v>2017</v>
      </c>
      <c r="C997" t="s">
        <v>1463</v>
      </c>
      <c r="D997" t="s">
        <v>1493</v>
      </c>
      <c r="E997" s="11">
        <v>1</v>
      </c>
      <c r="F997"/>
    </row>
    <row r="998" spans="1:6" x14ac:dyDescent="0.25">
      <c r="A998" s="9" t="s">
        <v>7797</v>
      </c>
      <c r="B998" s="9"/>
      <c r="C998" s="9"/>
      <c r="D998" s="9"/>
      <c r="E998" s="12">
        <v>1</v>
      </c>
      <c r="F998"/>
    </row>
    <row r="999" spans="1:6" x14ac:dyDescent="0.25">
      <c r="A999" t="s">
        <v>7798</v>
      </c>
      <c r="B999">
        <v>2019</v>
      </c>
      <c r="C999" t="s">
        <v>5566</v>
      </c>
      <c r="D999" t="s">
        <v>1493</v>
      </c>
      <c r="E999" s="11">
        <v>1</v>
      </c>
      <c r="F999"/>
    </row>
    <row r="1000" spans="1:6" x14ac:dyDescent="0.25">
      <c r="A1000" s="9" t="s">
        <v>7799</v>
      </c>
      <c r="B1000" s="9"/>
      <c r="C1000" s="9"/>
      <c r="D1000" s="9"/>
      <c r="E1000" s="12">
        <v>1</v>
      </c>
      <c r="F1000"/>
    </row>
    <row r="1001" spans="1:6" x14ac:dyDescent="0.25">
      <c r="A1001" t="s">
        <v>3627</v>
      </c>
      <c r="B1001">
        <v>2018</v>
      </c>
      <c r="C1001">
        <v>50</v>
      </c>
      <c r="D1001" t="s">
        <v>568</v>
      </c>
      <c r="E1001" s="11">
        <v>1</v>
      </c>
      <c r="F1001"/>
    </row>
    <row r="1002" spans="1:6" x14ac:dyDescent="0.25">
      <c r="A1002" t="s">
        <v>3627</v>
      </c>
      <c r="B1002">
        <v>2018</v>
      </c>
      <c r="C1002">
        <v>50</v>
      </c>
      <c r="D1002" t="s">
        <v>2557</v>
      </c>
      <c r="E1002" s="11">
        <v>1</v>
      </c>
      <c r="F1002"/>
    </row>
    <row r="1003" spans="1:6" x14ac:dyDescent="0.25">
      <c r="A1003" t="s">
        <v>3627</v>
      </c>
      <c r="B1003">
        <v>2018</v>
      </c>
      <c r="C1003">
        <v>36</v>
      </c>
      <c r="D1003" t="s">
        <v>684</v>
      </c>
      <c r="E1003" s="11">
        <v>1</v>
      </c>
      <c r="F1003"/>
    </row>
    <row r="1004" spans="1:6" x14ac:dyDescent="0.25">
      <c r="A1004" t="s">
        <v>3627</v>
      </c>
      <c r="B1004">
        <v>2018</v>
      </c>
      <c r="C1004">
        <v>269</v>
      </c>
      <c r="D1004" t="s">
        <v>2554</v>
      </c>
      <c r="E1004" s="11">
        <v>1</v>
      </c>
      <c r="F1004"/>
    </row>
    <row r="1005" spans="1:6" x14ac:dyDescent="0.25">
      <c r="A1005" t="s">
        <v>3627</v>
      </c>
      <c r="B1005">
        <v>2018</v>
      </c>
      <c r="C1005">
        <v>157</v>
      </c>
      <c r="D1005" t="s">
        <v>3864</v>
      </c>
      <c r="E1005" s="11">
        <v>1</v>
      </c>
      <c r="F1005"/>
    </row>
    <row r="1006" spans="1:6" x14ac:dyDescent="0.25">
      <c r="A1006" t="s">
        <v>3627</v>
      </c>
      <c r="B1006">
        <v>2018</v>
      </c>
      <c r="C1006" t="s">
        <v>3985</v>
      </c>
      <c r="D1006" t="s">
        <v>1493</v>
      </c>
      <c r="E1006" s="11">
        <v>1</v>
      </c>
      <c r="F1006"/>
    </row>
    <row r="1007" spans="1:6" x14ac:dyDescent="0.25">
      <c r="A1007" s="9" t="s">
        <v>6732</v>
      </c>
      <c r="B1007" s="9"/>
      <c r="C1007" s="9"/>
      <c r="D1007" s="9"/>
      <c r="E1007" s="12">
        <v>6</v>
      </c>
      <c r="F1007"/>
    </row>
    <row r="1008" spans="1:6" x14ac:dyDescent="0.25">
      <c r="A1008" t="s">
        <v>7800</v>
      </c>
      <c r="B1008">
        <v>2019</v>
      </c>
      <c r="C1008" t="s">
        <v>1064</v>
      </c>
      <c r="D1008" t="s">
        <v>1493</v>
      </c>
      <c r="E1008" s="11">
        <v>1</v>
      </c>
      <c r="F1008"/>
    </row>
    <row r="1009" spans="1:6" x14ac:dyDescent="0.25">
      <c r="A1009" s="9" t="s">
        <v>7801</v>
      </c>
      <c r="B1009" s="9"/>
      <c r="C1009" s="9"/>
      <c r="D1009" s="9"/>
      <c r="E1009" s="12">
        <v>1</v>
      </c>
      <c r="F1009"/>
    </row>
    <row r="1010" spans="1:6" x14ac:dyDescent="0.25">
      <c r="A1010" t="s">
        <v>95</v>
      </c>
      <c r="B1010">
        <v>2015</v>
      </c>
      <c r="C1010">
        <v>309</v>
      </c>
      <c r="D1010" t="s">
        <v>567</v>
      </c>
      <c r="E1010" s="11">
        <v>1</v>
      </c>
      <c r="F1010"/>
    </row>
    <row r="1011" spans="1:6" x14ac:dyDescent="0.25">
      <c r="A1011" s="9" t="s">
        <v>7804</v>
      </c>
      <c r="B1011" s="9"/>
      <c r="C1011" s="9"/>
      <c r="D1011" s="9"/>
      <c r="E1011" s="12">
        <v>1</v>
      </c>
      <c r="F1011"/>
    </row>
    <row r="1012" spans="1:6" x14ac:dyDescent="0.25">
      <c r="A1012" t="s">
        <v>7805</v>
      </c>
      <c r="B1012">
        <v>2019</v>
      </c>
      <c r="C1012" t="s">
        <v>5200</v>
      </c>
      <c r="D1012" t="s">
        <v>7193</v>
      </c>
      <c r="E1012" s="11">
        <v>1</v>
      </c>
      <c r="F1012"/>
    </row>
    <row r="1013" spans="1:6" x14ac:dyDescent="0.25">
      <c r="A1013" s="9" t="s">
        <v>7806</v>
      </c>
      <c r="B1013" s="9"/>
      <c r="C1013" s="9"/>
      <c r="D1013" s="9"/>
      <c r="E1013" s="12">
        <v>1</v>
      </c>
      <c r="F1013"/>
    </row>
    <row r="1014" spans="1:6" x14ac:dyDescent="0.25">
      <c r="A1014" t="s">
        <v>6428</v>
      </c>
      <c r="B1014">
        <v>2018</v>
      </c>
      <c r="C1014" t="s">
        <v>4392</v>
      </c>
      <c r="D1014" t="s">
        <v>5916</v>
      </c>
      <c r="E1014" s="11">
        <v>1</v>
      </c>
      <c r="F1014"/>
    </row>
    <row r="1015" spans="1:6" x14ac:dyDescent="0.25">
      <c r="A1015" s="9" t="s">
        <v>7809</v>
      </c>
      <c r="B1015" s="9"/>
      <c r="C1015" s="9"/>
      <c r="D1015" s="9"/>
      <c r="E1015" s="12">
        <v>1</v>
      </c>
      <c r="F1015"/>
    </row>
    <row r="1016" spans="1:6" x14ac:dyDescent="0.25">
      <c r="A1016" t="s">
        <v>97</v>
      </c>
      <c r="B1016">
        <v>2018</v>
      </c>
      <c r="C1016">
        <v>7</v>
      </c>
      <c r="D1016" t="s">
        <v>567</v>
      </c>
      <c r="E1016" s="11">
        <v>1</v>
      </c>
      <c r="F1016"/>
    </row>
    <row r="1017" spans="1:6" x14ac:dyDescent="0.25">
      <c r="A1017" t="s">
        <v>97</v>
      </c>
      <c r="B1017">
        <v>2018</v>
      </c>
      <c r="C1017">
        <v>148</v>
      </c>
      <c r="D1017" t="s">
        <v>2699</v>
      </c>
      <c r="E1017" s="11">
        <v>1</v>
      </c>
      <c r="F1017"/>
    </row>
    <row r="1018" spans="1:6" x14ac:dyDescent="0.25">
      <c r="A1018" t="s">
        <v>97</v>
      </c>
      <c r="B1018">
        <v>2018</v>
      </c>
      <c r="C1018">
        <v>148</v>
      </c>
      <c r="D1018" t="s">
        <v>3864</v>
      </c>
      <c r="E1018" s="11">
        <v>1</v>
      </c>
      <c r="F1018"/>
    </row>
    <row r="1019" spans="1:6" x14ac:dyDescent="0.25">
      <c r="A1019" t="s">
        <v>97</v>
      </c>
      <c r="B1019">
        <v>2018</v>
      </c>
      <c r="C1019">
        <v>33</v>
      </c>
      <c r="D1019" t="s">
        <v>568</v>
      </c>
      <c r="E1019" s="11">
        <v>1</v>
      </c>
      <c r="F1019"/>
    </row>
    <row r="1020" spans="1:6" x14ac:dyDescent="0.25">
      <c r="A1020" t="s">
        <v>97</v>
      </c>
      <c r="B1020">
        <v>2018</v>
      </c>
      <c r="C1020">
        <v>26</v>
      </c>
      <c r="D1020" t="s">
        <v>684</v>
      </c>
      <c r="E1020" s="11">
        <v>1</v>
      </c>
      <c r="F1020"/>
    </row>
    <row r="1021" spans="1:6" x14ac:dyDescent="0.25">
      <c r="A1021" t="s">
        <v>97</v>
      </c>
      <c r="B1021">
        <v>2018</v>
      </c>
      <c r="C1021">
        <v>26</v>
      </c>
      <c r="D1021" t="s">
        <v>2678</v>
      </c>
      <c r="E1021" s="11">
        <v>1</v>
      </c>
      <c r="F1021"/>
    </row>
    <row r="1022" spans="1:6" x14ac:dyDescent="0.25">
      <c r="A1022" t="s">
        <v>97</v>
      </c>
      <c r="B1022">
        <v>2018</v>
      </c>
      <c r="C1022">
        <v>85</v>
      </c>
      <c r="D1022" t="s">
        <v>2559</v>
      </c>
      <c r="E1022" s="11">
        <v>1</v>
      </c>
      <c r="F1022"/>
    </row>
    <row r="1023" spans="1:6" x14ac:dyDescent="0.25">
      <c r="A1023" t="s">
        <v>97</v>
      </c>
      <c r="B1023">
        <v>2018</v>
      </c>
      <c r="C1023" t="s">
        <v>709</v>
      </c>
      <c r="D1023" t="s">
        <v>3801</v>
      </c>
      <c r="E1023" s="11">
        <v>1</v>
      </c>
      <c r="F1023"/>
    </row>
    <row r="1024" spans="1:6" x14ac:dyDescent="0.25">
      <c r="A1024" t="s">
        <v>97</v>
      </c>
      <c r="B1024">
        <v>2018</v>
      </c>
      <c r="C1024">
        <v>144</v>
      </c>
      <c r="D1024" t="s">
        <v>2554</v>
      </c>
      <c r="E1024" s="11">
        <v>1</v>
      </c>
      <c r="F1024"/>
    </row>
    <row r="1025" spans="1:6" x14ac:dyDescent="0.25">
      <c r="A1025" t="s">
        <v>97</v>
      </c>
      <c r="B1025">
        <v>2018</v>
      </c>
      <c r="C1025" t="s">
        <v>2415</v>
      </c>
      <c r="D1025" t="s">
        <v>3594</v>
      </c>
      <c r="E1025" s="11">
        <v>1</v>
      </c>
      <c r="F1025"/>
    </row>
    <row r="1026" spans="1:6" x14ac:dyDescent="0.25">
      <c r="A1026" t="s">
        <v>97</v>
      </c>
      <c r="B1026">
        <v>2018</v>
      </c>
      <c r="C1026" t="s">
        <v>3296</v>
      </c>
      <c r="D1026" t="s">
        <v>3615</v>
      </c>
      <c r="E1026" s="11">
        <v>1</v>
      </c>
      <c r="F1026"/>
    </row>
    <row r="1027" spans="1:6" x14ac:dyDescent="0.25">
      <c r="A1027" t="s">
        <v>97</v>
      </c>
      <c r="B1027">
        <v>2018</v>
      </c>
      <c r="C1027" t="s">
        <v>3704</v>
      </c>
      <c r="D1027" t="s">
        <v>3641</v>
      </c>
      <c r="E1027" s="11">
        <v>1</v>
      </c>
      <c r="F1027"/>
    </row>
    <row r="1028" spans="1:6" x14ac:dyDescent="0.25">
      <c r="A1028" t="s">
        <v>97</v>
      </c>
      <c r="B1028">
        <v>2018</v>
      </c>
      <c r="C1028" t="s">
        <v>3709</v>
      </c>
      <c r="D1028" t="s">
        <v>3719</v>
      </c>
      <c r="E1028" s="11">
        <v>1</v>
      </c>
      <c r="F1028"/>
    </row>
    <row r="1029" spans="1:6" x14ac:dyDescent="0.25">
      <c r="A1029" t="s">
        <v>97</v>
      </c>
      <c r="B1029">
        <v>2018</v>
      </c>
      <c r="C1029" t="s">
        <v>4152</v>
      </c>
      <c r="D1029" t="s">
        <v>2562</v>
      </c>
      <c r="E1029" s="11">
        <v>1</v>
      </c>
      <c r="F1029"/>
    </row>
    <row r="1030" spans="1:6" x14ac:dyDescent="0.25">
      <c r="A1030" s="9" t="s">
        <v>5646</v>
      </c>
      <c r="B1030" s="9"/>
      <c r="C1030" s="9"/>
      <c r="D1030" s="9"/>
      <c r="E1030" s="12">
        <v>14</v>
      </c>
      <c r="F1030"/>
    </row>
    <row r="1031" spans="1:6" x14ac:dyDescent="0.25">
      <c r="A1031" t="s">
        <v>5739</v>
      </c>
      <c r="B1031">
        <v>2017</v>
      </c>
      <c r="C1031" t="s">
        <v>4667</v>
      </c>
      <c r="D1031" t="s">
        <v>7154</v>
      </c>
      <c r="E1031" s="11">
        <v>1</v>
      </c>
      <c r="F1031"/>
    </row>
    <row r="1032" spans="1:6" x14ac:dyDescent="0.25">
      <c r="A1032" s="9" t="s">
        <v>7813</v>
      </c>
      <c r="B1032" s="9"/>
      <c r="C1032" s="9"/>
      <c r="D1032" s="9"/>
      <c r="E1032" s="12">
        <v>1</v>
      </c>
      <c r="F1032"/>
    </row>
    <row r="1033" spans="1:6" x14ac:dyDescent="0.25">
      <c r="A1033" t="s">
        <v>2632</v>
      </c>
      <c r="B1033">
        <v>2017</v>
      </c>
      <c r="C1033" t="s">
        <v>1434</v>
      </c>
      <c r="D1033" t="s">
        <v>1493</v>
      </c>
      <c r="E1033" s="11">
        <v>1</v>
      </c>
      <c r="F1033"/>
    </row>
    <row r="1034" spans="1:6" x14ac:dyDescent="0.25">
      <c r="A1034" t="s">
        <v>2632</v>
      </c>
      <c r="B1034">
        <v>2017</v>
      </c>
      <c r="C1034" t="s">
        <v>2482</v>
      </c>
      <c r="D1034" t="s">
        <v>2562</v>
      </c>
      <c r="E1034" s="11">
        <v>1</v>
      </c>
      <c r="F1034"/>
    </row>
    <row r="1035" spans="1:6" x14ac:dyDescent="0.25">
      <c r="A1035" s="9" t="s">
        <v>7814</v>
      </c>
      <c r="B1035" s="9"/>
      <c r="C1035" s="9"/>
      <c r="D1035" s="9"/>
      <c r="E1035" s="12">
        <v>2</v>
      </c>
      <c r="F1035"/>
    </row>
    <row r="1036" spans="1:6" x14ac:dyDescent="0.25">
      <c r="A1036" t="s">
        <v>96</v>
      </c>
      <c r="B1036">
        <v>2011</v>
      </c>
      <c r="C1036">
        <v>145</v>
      </c>
      <c r="D1036" t="s">
        <v>567</v>
      </c>
      <c r="E1036" s="11">
        <v>1</v>
      </c>
      <c r="F1036"/>
    </row>
    <row r="1037" spans="1:6" x14ac:dyDescent="0.25">
      <c r="A1037" s="9" t="s">
        <v>7815</v>
      </c>
      <c r="B1037" s="9"/>
      <c r="C1037" s="9"/>
      <c r="D1037" s="9"/>
      <c r="E1037" s="12">
        <v>1</v>
      </c>
      <c r="F1037"/>
    </row>
    <row r="1038" spans="1:6" x14ac:dyDescent="0.25">
      <c r="A1038" t="s">
        <v>5740</v>
      </c>
      <c r="B1038">
        <v>2017</v>
      </c>
      <c r="C1038" t="s">
        <v>4694</v>
      </c>
      <c r="D1038" t="s">
        <v>7154</v>
      </c>
      <c r="E1038" s="11">
        <v>1</v>
      </c>
      <c r="F1038"/>
    </row>
    <row r="1039" spans="1:6" x14ac:dyDescent="0.25">
      <c r="A1039" s="9" t="s">
        <v>7816</v>
      </c>
      <c r="B1039" s="9"/>
      <c r="C1039" s="9"/>
      <c r="D1039" s="9"/>
      <c r="E1039" s="12">
        <v>1</v>
      </c>
      <c r="F1039"/>
    </row>
    <row r="1040" spans="1:6" x14ac:dyDescent="0.25">
      <c r="A1040" t="s">
        <v>3491</v>
      </c>
      <c r="B1040">
        <v>2018</v>
      </c>
      <c r="C1040">
        <v>90</v>
      </c>
      <c r="D1040" t="s">
        <v>684</v>
      </c>
      <c r="E1040" s="11">
        <v>1</v>
      </c>
      <c r="F1040"/>
    </row>
    <row r="1041" spans="1:6" x14ac:dyDescent="0.25">
      <c r="A1041" t="s">
        <v>3491</v>
      </c>
      <c r="B1041">
        <v>2018</v>
      </c>
      <c r="C1041">
        <v>316</v>
      </c>
      <c r="D1041" t="s">
        <v>567</v>
      </c>
      <c r="E1041" s="11">
        <v>1</v>
      </c>
      <c r="F1041"/>
    </row>
    <row r="1042" spans="1:6" x14ac:dyDescent="0.25">
      <c r="A1042" t="s">
        <v>3491</v>
      </c>
      <c r="B1042">
        <v>2018</v>
      </c>
      <c r="C1042" t="s">
        <v>3776</v>
      </c>
      <c r="D1042" t="s">
        <v>3787</v>
      </c>
      <c r="E1042" s="11">
        <v>1</v>
      </c>
      <c r="F1042"/>
    </row>
    <row r="1043" spans="1:6" x14ac:dyDescent="0.25">
      <c r="A1043" s="9" t="s">
        <v>7818</v>
      </c>
      <c r="B1043" s="9"/>
      <c r="C1043" s="9"/>
      <c r="D1043" s="9"/>
      <c r="E1043" s="12">
        <v>3</v>
      </c>
      <c r="F1043"/>
    </row>
    <row r="1044" spans="1:6" x14ac:dyDescent="0.25">
      <c r="A1044" t="s">
        <v>7820</v>
      </c>
      <c r="B1044">
        <v>2019</v>
      </c>
      <c r="C1044">
        <v>343</v>
      </c>
      <c r="D1044" t="s">
        <v>2564</v>
      </c>
      <c r="E1044" s="11">
        <v>1</v>
      </c>
      <c r="F1044"/>
    </row>
    <row r="1045" spans="1:6" x14ac:dyDescent="0.25">
      <c r="A1045" s="9" t="s">
        <v>7821</v>
      </c>
      <c r="B1045" s="9"/>
      <c r="C1045" s="9"/>
      <c r="D1045" s="9"/>
      <c r="E1045" s="12">
        <v>1</v>
      </c>
      <c r="F1045"/>
    </row>
    <row r="1046" spans="1:6" x14ac:dyDescent="0.25">
      <c r="A1046" t="s">
        <v>7822</v>
      </c>
      <c r="B1046">
        <v>2019</v>
      </c>
      <c r="C1046">
        <v>647</v>
      </c>
      <c r="D1046" t="s">
        <v>2564</v>
      </c>
      <c r="E1046" s="11">
        <v>1</v>
      </c>
      <c r="F1046"/>
    </row>
    <row r="1047" spans="1:6" x14ac:dyDescent="0.25">
      <c r="A1047" t="s">
        <v>7822</v>
      </c>
      <c r="B1047">
        <v>2019</v>
      </c>
      <c r="C1047" t="s">
        <v>1479</v>
      </c>
      <c r="D1047" t="s">
        <v>1493</v>
      </c>
      <c r="E1047" s="11">
        <v>1</v>
      </c>
      <c r="F1047"/>
    </row>
    <row r="1048" spans="1:6" x14ac:dyDescent="0.25">
      <c r="A1048" s="9" t="s">
        <v>7823</v>
      </c>
      <c r="B1048" s="9"/>
      <c r="C1048" s="9"/>
      <c r="D1048" s="9"/>
      <c r="E1048" s="12">
        <v>2</v>
      </c>
      <c r="F1048"/>
    </row>
    <row r="1049" spans="1:6" x14ac:dyDescent="0.25">
      <c r="A1049" t="s">
        <v>100</v>
      </c>
      <c r="B1049">
        <v>2017</v>
      </c>
      <c r="C1049">
        <v>12</v>
      </c>
      <c r="D1049" t="s">
        <v>2550</v>
      </c>
      <c r="E1049" s="11">
        <v>1</v>
      </c>
      <c r="F1049"/>
    </row>
    <row r="1050" spans="1:6" x14ac:dyDescent="0.25">
      <c r="A1050" t="s">
        <v>100</v>
      </c>
      <c r="B1050">
        <v>2017</v>
      </c>
      <c r="C1050">
        <v>13</v>
      </c>
      <c r="D1050" t="s">
        <v>2615</v>
      </c>
      <c r="E1050" s="11">
        <v>1</v>
      </c>
      <c r="F1050"/>
    </row>
    <row r="1051" spans="1:6" x14ac:dyDescent="0.25">
      <c r="A1051" t="s">
        <v>100</v>
      </c>
      <c r="B1051">
        <v>2017</v>
      </c>
      <c r="C1051">
        <v>16</v>
      </c>
      <c r="D1051" t="s">
        <v>2551</v>
      </c>
      <c r="E1051" s="11">
        <v>1</v>
      </c>
      <c r="F1051"/>
    </row>
    <row r="1052" spans="1:6" x14ac:dyDescent="0.25">
      <c r="A1052" t="s">
        <v>100</v>
      </c>
      <c r="B1052">
        <v>2017</v>
      </c>
      <c r="C1052">
        <v>16</v>
      </c>
      <c r="D1052" t="s">
        <v>2552</v>
      </c>
      <c r="E1052" s="11">
        <v>1</v>
      </c>
      <c r="F1052"/>
    </row>
    <row r="1053" spans="1:6" x14ac:dyDescent="0.25">
      <c r="A1053" t="s">
        <v>100</v>
      </c>
      <c r="B1053">
        <v>2017</v>
      </c>
      <c r="C1053">
        <v>19</v>
      </c>
      <c r="D1053" t="s">
        <v>2559</v>
      </c>
      <c r="E1053" s="11">
        <v>1</v>
      </c>
      <c r="F1053"/>
    </row>
    <row r="1054" spans="1:6" x14ac:dyDescent="0.25">
      <c r="A1054" t="s">
        <v>100</v>
      </c>
      <c r="B1054">
        <v>2017</v>
      </c>
      <c r="C1054">
        <v>22</v>
      </c>
      <c r="D1054" t="s">
        <v>684</v>
      </c>
      <c r="E1054" s="11">
        <v>1</v>
      </c>
      <c r="F1054"/>
    </row>
    <row r="1055" spans="1:6" x14ac:dyDescent="0.25">
      <c r="A1055" t="s">
        <v>100</v>
      </c>
      <c r="B1055">
        <v>2017</v>
      </c>
      <c r="C1055">
        <v>84</v>
      </c>
      <c r="D1055" t="s">
        <v>2554</v>
      </c>
      <c r="E1055" s="11">
        <v>1</v>
      </c>
      <c r="F1055"/>
    </row>
    <row r="1056" spans="1:6" x14ac:dyDescent="0.25">
      <c r="A1056" t="s">
        <v>100</v>
      </c>
      <c r="B1056">
        <v>2017</v>
      </c>
      <c r="C1056">
        <v>33</v>
      </c>
      <c r="D1056" t="s">
        <v>567</v>
      </c>
      <c r="E1056" s="11">
        <v>1</v>
      </c>
      <c r="F1056"/>
    </row>
    <row r="1057" spans="1:6" x14ac:dyDescent="0.25">
      <c r="A1057" t="s">
        <v>100</v>
      </c>
      <c r="B1057">
        <v>2017</v>
      </c>
      <c r="C1057" t="s">
        <v>2478</v>
      </c>
      <c r="D1057" t="s">
        <v>2562</v>
      </c>
      <c r="E1057" s="11">
        <v>1</v>
      </c>
      <c r="F1057"/>
    </row>
    <row r="1058" spans="1:6" x14ac:dyDescent="0.25">
      <c r="A1058" s="9" t="s">
        <v>7824</v>
      </c>
      <c r="B1058" s="9"/>
      <c r="C1058" s="9"/>
      <c r="D1058" s="9"/>
      <c r="E1058" s="12">
        <v>9</v>
      </c>
      <c r="F1058"/>
    </row>
    <row r="1059" spans="1:6" x14ac:dyDescent="0.25">
      <c r="A1059" t="s">
        <v>2633</v>
      </c>
      <c r="B1059">
        <v>2017</v>
      </c>
      <c r="C1059">
        <v>117</v>
      </c>
      <c r="D1059" t="s">
        <v>2564</v>
      </c>
      <c r="E1059" s="11">
        <v>1</v>
      </c>
      <c r="F1059"/>
    </row>
    <row r="1060" spans="1:6" x14ac:dyDescent="0.25">
      <c r="A1060" s="9" t="s">
        <v>7825</v>
      </c>
      <c r="B1060" s="9"/>
      <c r="C1060" s="9"/>
      <c r="D1060" s="9"/>
      <c r="E1060" s="12">
        <v>1</v>
      </c>
      <c r="F1060"/>
    </row>
    <row r="1061" spans="1:6" x14ac:dyDescent="0.25">
      <c r="A1061" t="s">
        <v>101</v>
      </c>
      <c r="B1061">
        <v>2016</v>
      </c>
      <c r="C1061" t="s">
        <v>1811</v>
      </c>
      <c r="D1061" t="s">
        <v>2634</v>
      </c>
      <c r="E1061" s="11">
        <v>1</v>
      </c>
      <c r="F1061"/>
    </row>
    <row r="1062" spans="1:6" x14ac:dyDescent="0.25">
      <c r="A1062" t="s">
        <v>101</v>
      </c>
      <c r="B1062">
        <v>2016</v>
      </c>
      <c r="C1062" t="s">
        <v>1957</v>
      </c>
      <c r="D1062" t="s">
        <v>1493</v>
      </c>
      <c r="E1062" s="11">
        <v>1</v>
      </c>
      <c r="F1062"/>
    </row>
    <row r="1063" spans="1:6" x14ac:dyDescent="0.25">
      <c r="A1063" t="s">
        <v>101</v>
      </c>
      <c r="B1063">
        <v>2016</v>
      </c>
      <c r="C1063" t="s">
        <v>1967</v>
      </c>
      <c r="D1063" t="s">
        <v>1493</v>
      </c>
      <c r="E1063" s="11">
        <v>1</v>
      </c>
      <c r="F1063"/>
    </row>
    <row r="1064" spans="1:6" x14ac:dyDescent="0.25">
      <c r="A1064" s="9" t="s">
        <v>7826</v>
      </c>
      <c r="B1064" s="9"/>
      <c r="C1064" s="9"/>
      <c r="D1064" s="9"/>
      <c r="E1064" s="12">
        <v>3</v>
      </c>
      <c r="F1064"/>
    </row>
    <row r="1065" spans="1:6" x14ac:dyDescent="0.25">
      <c r="A1065" t="s">
        <v>5743</v>
      </c>
      <c r="B1065">
        <v>2017</v>
      </c>
      <c r="C1065" t="s">
        <v>4756</v>
      </c>
      <c r="D1065" t="s">
        <v>7154</v>
      </c>
      <c r="E1065" s="11">
        <v>1</v>
      </c>
      <c r="F1065"/>
    </row>
    <row r="1066" spans="1:6" x14ac:dyDescent="0.25">
      <c r="A1066" s="9" t="s">
        <v>7827</v>
      </c>
      <c r="B1066" s="9"/>
      <c r="C1066" s="9"/>
      <c r="D1066" s="9"/>
      <c r="E1066" s="12">
        <v>1</v>
      </c>
      <c r="F1066"/>
    </row>
    <row r="1067" spans="1:6" x14ac:dyDescent="0.25">
      <c r="A1067" t="s">
        <v>3628</v>
      </c>
      <c r="B1067">
        <v>2018</v>
      </c>
      <c r="C1067">
        <v>271</v>
      </c>
      <c r="D1067" t="s">
        <v>567</v>
      </c>
      <c r="E1067" s="11">
        <v>1</v>
      </c>
      <c r="F1067"/>
    </row>
    <row r="1068" spans="1:6" x14ac:dyDescent="0.25">
      <c r="A1068" t="s">
        <v>3628</v>
      </c>
      <c r="B1068">
        <v>2018</v>
      </c>
      <c r="C1068">
        <v>271</v>
      </c>
      <c r="D1068" t="s">
        <v>3629</v>
      </c>
      <c r="E1068" s="11">
        <v>2</v>
      </c>
      <c r="F1068"/>
    </row>
    <row r="1069" spans="1:6" x14ac:dyDescent="0.25">
      <c r="A1069" s="9" t="s">
        <v>7829</v>
      </c>
      <c r="B1069" s="9"/>
      <c r="C1069" s="9"/>
      <c r="D1069" s="9"/>
      <c r="E1069" s="12">
        <v>3</v>
      </c>
      <c r="F1069"/>
    </row>
    <row r="1070" spans="1:6" x14ac:dyDescent="0.25">
      <c r="A1070" t="s">
        <v>3840</v>
      </c>
      <c r="B1070">
        <v>2018</v>
      </c>
      <c r="C1070">
        <v>64</v>
      </c>
      <c r="D1070" t="s">
        <v>3841</v>
      </c>
      <c r="E1070" s="11">
        <v>1</v>
      </c>
      <c r="F1070"/>
    </row>
    <row r="1071" spans="1:6" x14ac:dyDescent="0.25">
      <c r="A1071" s="9" t="s">
        <v>7830</v>
      </c>
      <c r="B1071" s="9"/>
      <c r="C1071" s="9"/>
      <c r="D1071" s="9"/>
      <c r="E1071" s="12">
        <v>1</v>
      </c>
      <c r="F1071"/>
    </row>
    <row r="1072" spans="1:6" x14ac:dyDescent="0.25">
      <c r="A1072" t="s">
        <v>103</v>
      </c>
      <c r="B1072">
        <v>2015</v>
      </c>
      <c r="C1072" t="s">
        <v>1422</v>
      </c>
      <c r="D1072" t="s">
        <v>1493</v>
      </c>
      <c r="E1072" s="11">
        <v>1</v>
      </c>
      <c r="F1072"/>
    </row>
    <row r="1073" spans="1:6" x14ac:dyDescent="0.25">
      <c r="A1073" t="s">
        <v>103</v>
      </c>
      <c r="B1073">
        <v>2015</v>
      </c>
      <c r="C1073" t="s">
        <v>1446</v>
      </c>
      <c r="D1073" t="s">
        <v>1493</v>
      </c>
      <c r="E1073" s="11">
        <v>1</v>
      </c>
      <c r="F1073"/>
    </row>
    <row r="1074" spans="1:6" x14ac:dyDescent="0.25">
      <c r="A1074" s="9" t="s">
        <v>7831</v>
      </c>
      <c r="B1074" s="9"/>
      <c r="C1074" s="9"/>
      <c r="D1074" s="9"/>
      <c r="E1074" s="12">
        <v>2</v>
      </c>
      <c r="F1074"/>
    </row>
    <row r="1075" spans="1:6" x14ac:dyDescent="0.25">
      <c r="A1075" t="s">
        <v>7833</v>
      </c>
      <c r="B1075">
        <v>2019</v>
      </c>
      <c r="C1075" t="s">
        <v>6929</v>
      </c>
      <c r="D1075" t="s">
        <v>7161</v>
      </c>
      <c r="E1075" s="11">
        <v>1</v>
      </c>
      <c r="F1075"/>
    </row>
    <row r="1076" spans="1:6" x14ac:dyDescent="0.25">
      <c r="A1076" s="9" t="s">
        <v>7834</v>
      </c>
      <c r="B1076" s="9"/>
      <c r="C1076" s="9"/>
      <c r="D1076" s="9"/>
      <c r="E1076" s="12">
        <v>1</v>
      </c>
      <c r="F1076"/>
    </row>
    <row r="1077" spans="1:6" x14ac:dyDescent="0.25">
      <c r="A1077" t="s">
        <v>7838</v>
      </c>
      <c r="B1077">
        <v>2019</v>
      </c>
      <c r="C1077">
        <v>84</v>
      </c>
      <c r="D1077" t="s">
        <v>684</v>
      </c>
      <c r="E1077" s="11">
        <v>1</v>
      </c>
      <c r="F1077"/>
    </row>
    <row r="1078" spans="1:6" x14ac:dyDescent="0.25">
      <c r="A1078" t="s">
        <v>7838</v>
      </c>
      <c r="B1078">
        <v>2019</v>
      </c>
      <c r="C1078">
        <v>227</v>
      </c>
      <c r="D1078" t="s">
        <v>567</v>
      </c>
      <c r="E1078" s="11">
        <v>1</v>
      </c>
      <c r="F1078"/>
    </row>
    <row r="1079" spans="1:6" x14ac:dyDescent="0.25">
      <c r="A1079" s="9" t="s">
        <v>7839</v>
      </c>
      <c r="B1079" s="9"/>
      <c r="C1079" s="9"/>
      <c r="D1079" s="9"/>
      <c r="E1079" s="12">
        <v>2</v>
      </c>
      <c r="F1079"/>
    </row>
    <row r="1080" spans="1:6" x14ac:dyDescent="0.25">
      <c r="A1080" t="s">
        <v>3492</v>
      </c>
      <c r="B1080">
        <v>2019</v>
      </c>
      <c r="C1080">
        <v>53</v>
      </c>
      <c r="D1080" t="s">
        <v>684</v>
      </c>
      <c r="E1080" s="11">
        <v>1</v>
      </c>
      <c r="F1080"/>
    </row>
    <row r="1081" spans="1:6" x14ac:dyDescent="0.25">
      <c r="A1081" t="s">
        <v>3492</v>
      </c>
      <c r="B1081">
        <v>2019</v>
      </c>
      <c r="C1081">
        <v>659</v>
      </c>
      <c r="D1081" t="s">
        <v>567</v>
      </c>
      <c r="E1081" s="11">
        <v>1</v>
      </c>
      <c r="F1081"/>
    </row>
    <row r="1082" spans="1:6" x14ac:dyDescent="0.25">
      <c r="A1082" s="9" t="s">
        <v>7840</v>
      </c>
      <c r="B1082" s="9"/>
      <c r="C1082" s="9"/>
      <c r="D1082" s="9"/>
      <c r="E1082" s="12">
        <v>2</v>
      </c>
      <c r="F1082"/>
    </row>
    <row r="1083" spans="1:6" x14ac:dyDescent="0.25">
      <c r="A1083" t="s">
        <v>3407</v>
      </c>
      <c r="B1083">
        <v>2017</v>
      </c>
      <c r="C1083" t="s">
        <v>1439</v>
      </c>
      <c r="D1083" t="s">
        <v>1493</v>
      </c>
      <c r="E1083" s="11">
        <v>1</v>
      </c>
      <c r="F1083"/>
    </row>
    <row r="1084" spans="1:6" x14ac:dyDescent="0.25">
      <c r="A1084" t="s">
        <v>3407</v>
      </c>
      <c r="B1084">
        <v>2017</v>
      </c>
      <c r="C1084" t="s">
        <v>1439</v>
      </c>
      <c r="D1084" t="s">
        <v>3408</v>
      </c>
      <c r="E1084" s="11">
        <v>1</v>
      </c>
      <c r="F1084"/>
    </row>
    <row r="1085" spans="1:6" x14ac:dyDescent="0.25">
      <c r="A1085" s="9" t="s">
        <v>7844</v>
      </c>
      <c r="B1085" s="9"/>
      <c r="C1085" s="9"/>
      <c r="D1085" s="9"/>
      <c r="E1085" s="12">
        <v>2</v>
      </c>
      <c r="F1085"/>
    </row>
    <row r="1086" spans="1:6" x14ac:dyDescent="0.25">
      <c r="A1086" t="s">
        <v>7847</v>
      </c>
      <c r="B1086">
        <v>2019</v>
      </c>
      <c r="C1086" t="s">
        <v>6939</v>
      </c>
      <c r="D1086" t="s">
        <v>7161</v>
      </c>
      <c r="E1086" s="11">
        <v>1</v>
      </c>
      <c r="F1086"/>
    </row>
    <row r="1087" spans="1:6" x14ac:dyDescent="0.25">
      <c r="A1087" s="9" t="s">
        <v>7848</v>
      </c>
      <c r="B1087" s="9"/>
      <c r="C1087" s="9"/>
      <c r="D1087" s="9"/>
      <c r="E1087" s="12">
        <v>1</v>
      </c>
      <c r="F1087"/>
    </row>
    <row r="1088" spans="1:6" x14ac:dyDescent="0.25">
      <c r="A1088" t="s">
        <v>4079</v>
      </c>
      <c r="B1088">
        <v>2018</v>
      </c>
      <c r="C1088" t="s">
        <v>1459</v>
      </c>
      <c r="D1088" t="s">
        <v>1493</v>
      </c>
      <c r="E1088" s="11">
        <v>1</v>
      </c>
      <c r="F1088"/>
    </row>
    <row r="1089" spans="1:6" x14ac:dyDescent="0.25">
      <c r="A1089" s="9" t="s">
        <v>7850</v>
      </c>
      <c r="B1089" s="9"/>
      <c r="C1089" s="9"/>
      <c r="D1089" s="9"/>
      <c r="E1089" s="12">
        <v>1</v>
      </c>
      <c r="F1089"/>
    </row>
    <row r="1090" spans="1:6" x14ac:dyDescent="0.25">
      <c r="A1090" t="s">
        <v>3493</v>
      </c>
      <c r="B1090">
        <v>2017</v>
      </c>
      <c r="C1090" t="s">
        <v>1987</v>
      </c>
      <c r="D1090" t="s">
        <v>1493</v>
      </c>
      <c r="E1090" s="11">
        <v>1</v>
      </c>
      <c r="F1090"/>
    </row>
    <row r="1091" spans="1:6" x14ac:dyDescent="0.25">
      <c r="A1091" s="9" t="s">
        <v>7851</v>
      </c>
      <c r="B1091" s="9"/>
      <c r="C1091" s="9"/>
      <c r="D1091" s="9"/>
      <c r="E1091" s="12">
        <v>1</v>
      </c>
      <c r="F1091"/>
    </row>
    <row r="1092" spans="1:6" x14ac:dyDescent="0.25">
      <c r="A1092" t="s">
        <v>3754</v>
      </c>
      <c r="B1092">
        <v>2018</v>
      </c>
      <c r="C1092">
        <v>540</v>
      </c>
      <c r="D1092" t="s">
        <v>567</v>
      </c>
      <c r="E1092" s="11">
        <v>1</v>
      </c>
      <c r="F1092"/>
    </row>
    <row r="1093" spans="1:6" x14ac:dyDescent="0.25">
      <c r="A1093" s="9" t="s">
        <v>7855</v>
      </c>
      <c r="B1093" s="9"/>
      <c r="C1093" s="9"/>
      <c r="D1093" s="9"/>
      <c r="E1093" s="12">
        <v>1</v>
      </c>
      <c r="F1093"/>
    </row>
    <row r="1094" spans="1:6" x14ac:dyDescent="0.25">
      <c r="A1094" t="s">
        <v>3494</v>
      </c>
      <c r="B1094">
        <v>2017</v>
      </c>
      <c r="C1094" t="s">
        <v>2886</v>
      </c>
      <c r="D1094" t="s">
        <v>1493</v>
      </c>
      <c r="E1094" s="11">
        <v>1</v>
      </c>
      <c r="F1094"/>
    </row>
    <row r="1095" spans="1:6" x14ac:dyDescent="0.25">
      <c r="A1095" s="9" t="s">
        <v>7858</v>
      </c>
      <c r="B1095" s="9"/>
      <c r="C1095" s="9"/>
      <c r="D1095" s="9"/>
      <c r="E1095" s="12">
        <v>1</v>
      </c>
      <c r="F1095"/>
    </row>
    <row r="1096" spans="1:6" x14ac:dyDescent="0.25">
      <c r="A1096" t="s">
        <v>4030</v>
      </c>
      <c r="B1096">
        <v>2018</v>
      </c>
      <c r="C1096" t="s">
        <v>3960</v>
      </c>
      <c r="D1096" t="s">
        <v>1493</v>
      </c>
      <c r="E1096" s="11">
        <v>1</v>
      </c>
      <c r="F1096"/>
    </row>
    <row r="1097" spans="1:6" x14ac:dyDescent="0.25">
      <c r="A1097" s="9" t="s">
        <v>7861</v>
      </c>
      <c r="B1097" s="9"/>
      <c r="C1097" s="9"/>
      <c r="D1097" s="9"/>
      <c r="E1097" s="12">
        <v>1</v>
      </c>
      <c r="F1097"/>
    </row>
    <row r="1098" spans="1:6" x14ac:dyDescent="0.25">
      <c r="A1098" t="s">
        <v>3495</v>
      </c>
      <c r="B1098">
        <v>2017</v>
      </c>
      <c r="C1098" t="s">
        <v>1150</v>
      </c>
      <c r="D1098" t="s">
        <v>1493</v>
      </c>
      <c r="E1098" s="11">
        <v>1</v>
      </c>
      <c r="F1098"/>
    </row>
    <row r="1099" spans="1:6" x14ac:dyDescent="0.25">
      <c r="A1099" s="9" t="s">
        <v>7862</v>
      </c>
      <c r="B1099" s="9"/>
      <c r="C1099" s="9"/>
      <c r="D1099" s="9"/>
      <c r="E1099" s="12">
        <v>1</v>
      </c>
      <c r="F1099"/>
    </row>
    <row r="1100" spans="1:6" x14ac:dyDescent="0.25">
      <c r="A1100" t="s">
        <v>3630</v>
      </c>
      <c r="B1100">
        <v>1991</v>
      </c>
      <c r="C1100">
        <v>45</v>
      </c>
      <c r="D1100" t="s">
        <v>3591</v>
      </c>
      <c r="E1100" s="11">
        <v>1</v>
      </c>
      <c r="F1100"/>
    </row>
    <row r="1101" spans="1:6" x14ac:dyDescent="0.25">
      <c r="A1101" s="9" t="s">
        <v>7863</v>
      </c>
      <c r="B1101" s="9"/>
      <c r="C1101" s="9"/>
      <c r="D1101" s="9"/>
      <c r="E1101" s="12">
        <v>1</v>
      </c>
      <c r="F1101"/>
    </row>
    <row r="1102" spans="1:6" x14ac:dyDescent="0.25">
      <c r="A1102" t="s">
        <v>6438</v>
      </c>
      <c r="B1102">
        <v>2018</v>
      </c>
      <c r="C1102" t="s">
        <v>4299</v>
      </c>
      <c r="D1102" t="s">
        <v>5916</v>
      </c>
      <c r="E1102" s="11">
        <v>1</v>
      </c>
      <c r="F1102"/>
    </row>
    <row r="1103" spans="1:6" x14ac:dyDescent="0.25">
      <c r="A1103" s="9" t="s">
        <v>7867</v>
      </c>
      <c r="B1103" s="9"/>
      <c r="C1103" s="9"/>
      <c r="D1103" s="9"/>
      <c r="E1103" s="12">
        <v>1</v>
      </c>
      <c r="F1103"/>
    </row>
    <row r="1104" spans="1:6" x14ac:dyDescent="0.25">
      <c r="A1104" t="s">
        <v>111</v>
      </c>
      <c r="B1104">
        <v>2016</v>
      </c>
      <c r="C1104">
        <v>514</v>
      </c>
      <c r="D1104" t="s">
        <v>2635</v>
      </c>
      <c r="E1104" s="11">
        <v>1</v>
      </c>
      <c r="F1104"/>
    </row>
    <row r="1105" spans="1:6" x14ac:dyDescent="0.25">
      <c r="A1105" t="s">
        <v>111</v>
      </c>
      <c r="B1105">
        <v>2016</v>
      </c>
      <c r="C1105" t="s">
        <v>1619</v>
      </c>
      <c r="D1105" t="s">
        <v>2636</v>
      </c>
      <c r="E1105" s="11">
        <v>1</v>
      </c>
      <c r="F1105"/>
    </row>
    <row r="1106" spans="1:6" x14ac:dyDescent="0.25">
      <c r="A1106" t="s">
        <v>111</v>
      </c>
      <c r="B1106">
        <v>2016</v>
      </c>
      <c r="C1106" t="s">
        <v>1970</v>
      </c>
      <c r="D1106" t="s">
        <v>1493</v>
      </c>
      <c r="E1106" s="11">
        <v>1</v>
      </c>
      <c r="F1106"/>
    </row>
    <row r="1107" spans="1:6" x14ac:dyDescent="0.25">
      <c r="A1107" t="s">
        <v>111</v>
      </c>
      <c r="B1107">
        <v>2016</v>
      </c>
      <c r="C1107" t="s">
        <v>1978</v>
      </c>
      <c r="D1107" t="s">
        <v>1493</v>
      </c>
      <c r="E1107" s="11">
        <v>1</v>
      </c>
      <c r="F1107"/>
    </row>
    <row r="1108" spans="1:6" x14ac:dyDescent="0.25">
      <c r="A1108" s="9" t="s">
        <v>7872</v>
      </c>
      <c r="B1108" s="9"/>
      <c r="C1108" s="9"/>
      <c r="D1108" s="9"/>
      <c r="E1108" s="12">
        <v>4</v>
      </c>
      <c r="F1108"/>
    </row>
    <row r="1109" spans="1:6" x14ac:dyDescent="0.25">
      <c r="A1109" t="s">
        <v>112</v>
      </c>
      <c r="B1109">
        <v>2017</v>
      </c>
      <c r="C1109">
        <v>56</v>
      </c>
      <c r="D1109" t="s">
        <v>684</v>
      </c>
      <c r="E1109" s="11">
        <v>1</v>
      </c>
      <c r="F1109"/>
    </row>
    <row r="1110" spans="1:6" x14ac:dyDescent="0.25">
      <c r="A1110" t="s">
        <v>112</v>
      </c>
      <c r="B1110">
        <v>2017</v>
      </c>
      <c r="C1110">
        <v>81</v>
      </c>
      <c r="D1110" t="s">
        <v>2554</v>
      </c>
      <c r="E1110" s="11">
        <v>1</v>
      </c>
      <c r="F1110"/>
    </row>
    <row r="1111" spans="1:6" x14ac:dyDescent="0.25">
      <c r="A1111" t="s">
        <v>112</v>
      </c>
      <c r="B1111">
        <v>2017</v>
      </c>
      <c r="C1111" t="s">
        <v>2535</v>
      </c>
      <c r="D1111" t="s">
        <v>2562</v>
      </c>
      <c r="E1111" s="11">
        <v>1</v>
      </c>
      <c r="F1111"/>
    </row>
    <row r="1112" spans="1:6" x14ac:dyDescent="0.25">
      <c r="A1112" t="s">
        <v>112</v>
      </c>
      <c r="B1112">
        <v>2017</v>
      </c>
      <c r="C1112" t="s">
        <v>2892</v>
      </c>
      <c r="D1112" t="s">
        <v>1493</v>
      </c>
      <c r="E1112" s="11">
        <v>1</v>
      </c>
      <c r="F1112"/>
    </row>
    <row r="1113" spans="1:6" x14ac:dyDescent="0.25">
      <c r="A1113" s="9" t="s">
        <v>7873</v>
      </c>
      <c r="B1113" s="9"/>
      <c r="C1113" s="9"/>
      <c r="D1113" s="9"/>
      <c r="E1113" s="12">
        <v>4</v>
      </c>
      <c r="F1113"/>
    </row>
    <row r="1114" spans="1:6" x14ac:dyDescent="0.25">
      <c r="A1114" t="s">
        <v>113</v>
      </c>
      <c r="B1114">
        <v>1988</v>
      </c>
      <c r="C1114">
        <v>638</v>
      </c>
      <c r="D1114" t="s">
        <v>3631</v>
      </c>
      <c r="E1114" s="11">
        <v>1</v>
      </c>
      <c r="F1114"/>
    </row>
    <row r="1115" spans="1:6" x14ac:dyDescent="0.25">
      <c r="A1115" t="s">
        <v>113</v>
      </c>
      <c r="B1115">
        <v>1988</v>
      </c>
      <c r="C1115">
        <v>644</v>
      </c>
      <c r="D1115" t="s">
        <v>568</v>
      </c>
      <c r="E1115" s="11">
        <v>1</v>
      </c>
      <c r="F1115"/>
    </row>
    <row r="1116" spans="1:6" x14ac:dyDescent="0.25">
      <c r="A1116" t="s">
        <v>113</v>
      </c>
      <c r="B1116">
        <v>1988</v>
      </c>
      <c r="C1116">
        <v>779</v>
      </c>
      <c r="D1116" t="s">
        <v>567</v>
      </c>
      <c r="E1116" s="11">
        <v>1</v>
      </c>
      <c r="F1116"/>
    </row>
    <row r="1117" spans="1:6" x14ac:dyDescent="0.25">
      <c r="A1117" s="9" t="s">
        <v>7874</v>
      </c>
      <c r="B1117" s="9"/>
      <c r="C1117" s="9"/>
      <c r="D1117" s="9"/>
      <c r="E1117" s="12">
        <v>3</v>
      </c>
      <c r="F1117"/>
    </row>
    <row r="1118" spans="1:6" x14ac:dyDescent="0.25">
      <c r="A1118" t="s">
        <v>3409</v>
      </c>
      <c r="B1118">
        <v>2017</v>
      </c>
      <c r="C1118">
        <v>364</v>
      </c>
      <c r="D1118" t="s">
        <v>567</v>
      </c>
      <c r="E1118" s="11">
        <v>1</v>
      </c>
      <c r="F1118"/>
    </row>
    <row r="1119" spans="1:6" x14ac:dyDescent="0.25">
      <c r="A1119" s="9" t="s">
        <v>7875</v>
      </c>
      <c r="B1119" s="9"/>
      <c r="C1119" s="9"/>
      <c r="D1119" s="9"/>
      <c r="E1119" s="12">
        <v>1</v>
      </c>
      <c r="F1119"/>
    </row>
    <row r="1120" spans="1:6" x14ac:dyDescent="0.25">
      <c r="A1120" t="s">
        <v>6441</v>
      </c>
      <c r="B1120">
        <v>2018</v>
      </c>
      <c r="C1120" t="s">
        <v>4383</v>
      </c>
      <c r="D1120" t="s">
        <v>5916</v>
      </c>
      <c r="E1120" s="11">
        <v>1</v>
      </c>
      <c r="F1120"/>
    </row>
    <row r="1121" spans="1:6" x14ac:dyDescent="0.25">
      <c r="A1121" s="9" t="s">
        <v>7876</v>
      </c>
      <c r="B1121" s="9"/>
      <c r="C1121" s="9"/>
      <c r="D1121" s="9"/>
      <c r="E1121" s="12">
        <v>1</v>
      </c>
      <c r="F1121"/>
    </row>
    <row r="1122" spans="1:6" x14ac:dyDescent="0.25">
      <c r="A1122" t="s">
        <v>2637</v>
      </c>
      <c r="B1122">
        <v>2016</v>
      </c>
      <c r="C1122" t="s">
        <v>1899</v>
      </c>
      <c r="D1122" t="s">
        <v>2638</v>
      </c>
      <c r="E1122" s="11">
        <v>1</v>
      </c>
      <c r="F1122"/>
    </row>
    <row r="1123" spans="1:6" x14ac:dyDescent="0.25">
      <c r="A1123" t="s">
        <v>2637</v>
      </c>
      <c r="B1123">
        <v>2016</v>
      </c>
      <c r="C1123" t="s">
        <v>1899</v>
      </c>
      <c r="D1123" t="s">
        <v>1493</v>
      </c>
      <c r="E1123" s="11">
        <v>1</v>
      </c>
      <c r="F1123"/>
    </row>
    <row r="1124" spans="1:6" x14ac:dyDescent="0.25">
      <c r="A1124" s="9" t="s">
        <v>7877</v>
      </c>
      <c r="B1124" s="9"/>
      <c r="C1124" s="9"/>
      <c r="D1124" s="9"/>
      <c r="E1124" s="12">
        <v>2</v>
      </c>
      <c r="F1124"/>
    </row>
    <row r="1125" spans="1:6" x14ac:dyDescent="0.25">
      <c r="A1125" t="s">
        <v>3496</v>
      </c>
      <c r="B1125">
        <v>2018</v>
      </c>
      <c r="C1125">
        <v>57</v>
      </c>
      <c r="D1125" t="s">
        <v>1503</v>
      </c>
      <c r="E1125" s="11">
        <v>1</v>
      </c>
      <c r="F1125"/>
    </row>
    <row r="1126" spans="1:6" x14ac:dyDescent="0.25">
      <c r="A1126" t="s">
        <v>3496</v>
      </c>
      <c r="B1126">
        <v>2018</v>
      </c>
      <c r="C1126">
        <v>78</v>
      </c>
      <c r="D1126" t="s">
        <v>2678</v>
      </c>
      <c r="E1126" s="11">
        <v>1</v>
      </c>
      <c r="F1126"/>
    </row>
    <row r="1127" spans="1:6" x14ac:dyDescent="0.25">
      <c r="A1127" t="s">
        <v>3496</v>
      </c>
      <c r="B1127">
        <v>2018</v>
      </c>
      <c r="C1127">
        <v>91</v>
      </c>
      <c r="D1127" t="s">
        <v>684</v>
      </c>
      <c r="E1127" s="11">
        <v>1</v>
      </c>
      <c r="F1127"/>
    </row>
    <row r="1128" spans="1:6" x14ac:dyDescent="0.25">
      <c r="A1128" t="s">
        <v>3496</v>
      </c>
      <c r="B1128">
        <v>2018</v>
      </c>
      <c r="C1128">
        <v>125</v>
      </c>
      <c r="D1128" t="s">
        <v>2704</v>
      </c>
      <c r="E1128" s="11">
        <v>1</v>
      </c>
      <c r="F1128"/>
    </row>
    <row r="1129" spans="1:6" x14ac:dyDescent="0.25">
      <c r="A1129" t="s">
        <v>3496</v>
      </c>
      <c r="B1129">
        <v>2018</v>
      </c>
      <c r="C1129">
        <v>207</v>
      </c>
      <c r="D1129" t="s">
        <v>2554</v>
      </c>
      <c r="E1129" s="11">
        <v>1</v>
      </c>
      <c r="F1129"/>
    </row>
    <row r="1130" spans="1:6" x14ac:dyDescent="0.25">
      <c r="A1130" t="s">
        <v>3496</v>
      </c>
      <c r="B1130">
        <v>2018</v>
      </c>
      <c r="C1130">
        <v>138</v>
      </c>
      <c r="D1130" t="s">
        <v>567</v>
      </c>
      <c r="E1130" s="11">
        <v>1</v>
      </c>
      <c r="F1130"/>
    </row>
    <row r="1131" spans="1:6" x14ac:dyDescent="0.25">
      <c r="A1131" t="s">
        <v>3496</v>
      </c>
      <c r="B1131">
        <v>2018</v>
      </c>
      <c r="C1131">
        <v>43</v>
      </c>
      <c r="D1131" t="s">
        <v>568</v>
      </c>
      <c r="E1131" s="11">
        <v>1</v>
      </c>
      <c r="F1131"/>
    </row>
    <row r="1132" spans="1:6" x14ac:dyDescent="0.25">
      <c r="A1132" t="s">
        <v>3496</v>
      </c>
      <c r="B1132">
        <v>2018</v>
      </c>
      <c r="C1132">
        <v>43</v>
      </c>
      <c r="D1132" t="s">
        <v>2557</v>
      </c>
      <c r="E1132" s="11">
        <v>1</v>
      </c>
      <c r="F1132"/>
    </row>
    <row r="1133" spans="1:6" x14ac:dyDescent="0.25">
      <c r="A1133" s="9" t="s">
        <v>5747</v>
      </c>
      <c r="B1133" s="9"/>
      <c r="C1133" s="9"/>
      <c r="D1133" s="9"/>
      <c r="E1133" s="12">
        <v>8</v>
      </c>
      <c r="F1133"/>
    </row>
    <row r="1134" spans="1:6" x14ac:dyDescent="0.25">
      <c r="A1134" t="s">
        <v>3497</v>
      </c>
      <c r="B1134">
        <v>2017</v>
      </c>
      <c r="C1134" t="s">
        <v>1965</v>
      </c>
      <c r="D1134" t="s">
        <v>1493</v>
      </c>
      <c r="E1134" s="11">
        <v>1</v>
      </c>
      <c r="F1134"/>
    </row>
    <row r="1135" spans="1:6" x14ac:dyDescent="0.25">
      <c r="A1135" s="9" t="s">
        <v>7878</v>
      </c>
      <c r="B1135" s="9"/>
      <c r="C1135" s="9"/>
      <c r="D1135" s="9"/>
      <c r="E1135" s="12">
        <v>1</v>
      </c>
      <c r="F1135"/>
    </row>
    <row r="1136" spans="1:6" x14ac:dyDescent="0.25">
      <c r="A1136" t="s">
        <v>3632</v>
      </c>
      <c r="B1136">
        <v>2018</v>
      </c>
      <c r="C1136">
        <v>102</v>
      </c>
      <c r="D1136" t="s">
        <v>2678</v>
      </c>
      <c r="E1136" s="11">
        <v>1</v>
      </c>
      <c r="F1136"/>
    </row>
    <row r="1137" spans="1:6" x14ac:dyDescent="0.25">
      <c r="A1137" t="s">
        <v>3632</v>
      </c>
      <c r="B1137">
        <v>2018</v>
      </c>
      <c r="C1137">
        <v>135</v>
      </c>
      <c r="D1137" t="s">
        <v>2559</v>
      </c>
      <c r="E1137" s="11">
        <v>1</v>
      </c>
      <c r="F1137"/>
    </row>
    <row r="1138" spans="1:6" x14ac:dyDescent="0.25">
      <c r="A1138" t="s">
        <v>3632</v>
      </c>
      <c r="B1138">
        <v>2018</v>
      </c>
      <c r="C1138" t="s">
        <v>1462</v>
      </c>
      <c r="D1138" t="s">
        <v>1493</v>
      </c>
      <c r="E1138" s="11">
        <v>1</v>
      </c>
      <c r="F1138"/>
    </row>
    <row r="1139" spans="1:6" x14ac:dyDescent="0.25">
      <c r="A1139" s="9" t="s">
        <v>7882</v>
      </c>
      <c r="B1139" s="9"/>
      <c r="C1139" s="9"/>
      <c r="D1139" s="9"/>
      <c r="E1139" s="12">
        <v>3</v>
      </c>
      <c r="F1139"/>
    </row>
    <row r="1140" spans="1:6" x14ac:dyDescent="0.25">
      <c r="A1140" t="s">
        <v>3633</v>
      </c>
      <c r="B1140">
        <v>2019</v>
      </c>
      <c r="C1140">
        <v>74</v>
      </c>
      <c r="D1140" t="s">
        <v>2580</v>
      </c>
      <c r="E1140" s="11">
        <v>1</v>
      </c>
      <c r="F1140"/>
    </row>
    <row r="1141" spans="1:6" x14ac:dyDescent="0.25">
      <c r="A1141" t="s">
        <v>3633</v>
      </c>
      <c r="B1141">
        <v>2019</v>
      </c>
      <c r="C1141">
        <v>355</v>
      </c>
      <c r="D1141" t="s">
        <v>567</v>
      </c>
      <c r="E1141" s="11">
        <v>1</v>
      </c>
      <c r="F1141"/>
    </row>
    <row r="1142" spans="1:6" x14ac:dyDescent="0.25">
      <c r="A1142" s="9" t="s">
        <v>7886</v>
      </c>
      <c r="B1142" s="9"/>
      <c r="C1142" s="9"/>
      <c r="D1142" s="9"/>
      <c r="E1142" s="12">
        <v>2</v>
      </c>
      <c r="F1142"/>
    </row>
    <row r="1143" spans="1:6" x14ac:dyDescent="0.25">
      <c r="A1143" t="s">
        <v>5748</v>
      </c>
      <c r="B1143">
        <v>2017</v>
      </c>
      <c r="C1143" t="s">
        <v>4654</v>
      </c>
      <c r="D1143" t="s">
        <v>7154</v>
      </c>
      <c r="E1143" s="11">
        <v>1</v>
      </c>
      <c r="F1143"/>
    </row>
    <row r="1144" spans="1:6" x14ac:dyDescent="0.25">
      <c r="A1144" s="9" t="s">
        <v>7888</v>
      </c>
      <c r="B1144" s="9"/>
      <c r="C1144" s="9"/>
      <c r="D1144" s="9"/>
      <c r="E1144" s="12">
        <v>1</v>
      </c>
      <c r="F1144"/>
    </row>
    <row r="1145" spans="1:6" x14ac:dyDescent="0.25">
      <c r="A1145" t="s">
        <v>3499</v>
      </c>
      <c r="B1145">
        <v>1990</v>
      </c>
      <c r="C1145">
        <v>637</v>
      </c>
      <c r="D1145" t="s">
        <v>3631</v>
      </c>
      <c r="E1145" s="11">
        <v>1</v>
      </c>
      <c r="F1145"/>
    </row>
    <row r="1146" spans="1:6" x14ac:dyDescent="0.25">
      <c r="A1146" t="s">
        <v>3499</v>
      </c>
      <c r="B1146">
        <v>1990</v>
      </c>
      <c r="C1146">
        <v>331</v>
      </c>
      <c r="D1146" t="s">
        <v>567</v>
      </c>
      <c r="E1146" s="11">
        <v>1</v>
      </c>
      <c r="F1146"/>
    </row>
    <row r="1147" spans="1:6" x14ac:dyDescent="0.25">
      <c r="A1147" t="s">
        <v>3499</v>
      </c>
      <c r="B1147">
        <v>1990</v>
      </c>
      <c r="C1147">
        <v>492</v>
      </c>
      <c r="D1147" t="s">
        <v>684</v>
      </c>
      <c r="E1147" s="11">
        <v>1</v>
      </c>
      <c r="F1147"/>
    </row>
    <row r="1148" spans="1:6" x14ac:dyDescent="0.25">
      <c r="A1148" t="s">
        <v>3499</v>
      </c>
      <c r="B1148">
        <v>1990</v>
      </c>
      <c r="C1148">
        <v>72</v>
      </c>
      <c r="D1148" t="s">
        <v>3593</v>
      </c>
      <c r="E1148" s="11">
        <v>1</v>
      </c>
      <c r="F1148"/>
    </row>
    <row r="1149" spans="1:6" x14ac:dyDescent="0.25">
      <c r="A1149" t="s">
        <v>3499</v>
      </c>
      <c r="B1149">
        <v>1990</v>
      </c>
      <c r="C1149" t="s">
        <v>708</v>
      </c>
      <c r="D1149" t="s">
        <v>568</v>
      </c>
      <c r="E1149" s="11">
        <v>1</v>
      </c>
      <c r="F1149"/>
    </row>
    <row r="1150" spans="1:6" x14ac:dyDescent="0.25">
      <c r="A1150" t="s">
        <v>3499</v>
      </c>
      <c r="B1150">
        <v>1990</v>
      </c>
      <c r="C1150" t="s">
        <v>709</v>
      </c>
      <c r="D1150" t="s">
        <v>5491</v>
      </c>
      <c r="E1150" s="11">
        <v>1</v>
      </c>
      <c r="F1150"/>
    </row>
    <row r="1151" spans="1:6" x14ac:dyDescent="0.25">
      <c r="A1151" t="s">
        <v>3499</v>
      </c>
      <c r="B1151">
        <v>1990</v>
      </c>
      <c r="C1151">
        <v>297</v>
      </c>
      <c r="D1151" t="s">
        <v>3625</v>
      </c>
      <c r="E1151" s="11">
        <v>1</v>
      </c>
      <c r="F1151"/>
    </row>
    <row r="1152" spans="1:6" x14ac:dyDescent="0.25">
      <c r="A1152" s="9" t="s">
        <v>7889</v>
      </c>
      <c r="B1152" s="9"/>
      <c r="C1152" s="9"/>
      <c r="D1152" s="9"/>
      <c r="E1152" s="12">
        <v>7</v>
      </c>
      <c r="F1152"/>
    </row>
    <row r="1153" spans="1:6" x14ac:dyDescent="0.25">
      <c r="A1153" t="s">
        <v>5749</v>
      </c>
      <c r="B1153">
        <v>2017</v>
      </c>
      <c r="C1153" t="s">
        <v>4738</v>
      </c>
      <c r="D1153" t="s">
        <v>7154</v>
      </c>
      <c r="E1153" s="11">
        <v>1</v>
      </c>
      <c r="F1153"/>
    </row>
    <row r="1154" spans="1:6" x14ac:dyDescent="0.25">
      <c r="A1154" s="9" t="s">
        <v>7890</v>
      </c>
      <c r="B1154" s="9"/>
      <c r="C1154" s="9"/>
      <c r="D1154" s="9"/>
      <c r="E1154" s="12">
        <v>1</v>
      </c>
      <c r="F1154"/>
    </row>
    <row r="1155" spans="1:6" x14ac:dyDescent="0.25">
      <c r="A1155" t="s">
        <v>3634</v>
      </c>
      <c r="B1155">
        <v>2018</v>
      </c>
      <c r="C1155">
        <v>698</v>
      </c>
      <c r="D1155" t="s">
        <v>3921</v>
      </c>
      <c r="E1155" s="11">
        <v>1</v>
      </c>
      <c r="F1155"/>
    </row>
    <row r="1156" spans="1:6" x14ac:dyDescent="0.25">
      <c r="A1156" s="9" t="s">
        <v>7891</v>
      </c>
      <c r="B1156" s="9"/>
      <c r="C1156" s="9"/>
      <c r="D1156" s="9"/>
      <c r="E1156" s="12">
        <v>1</v>
      </c>
      <c r="F1156"/>
    </row>
    <row r="1157" spans="1:6" x14ac:dyDescent="0.25">
      <c r="A1157" t="s">
        <v>3635</v>
      </c>
      <c r="B1157">
        <v>1984</v>
      </c>
      <c r="C1157">
        <v>42</v>
      </c>
      <c r="D1157" t="s">
        <v>3591</v>
      </c>
      <c r="E1157" s="11">
        <v>1</v>
      </c>
      <c r="F1157"/>
    </row>
    <row r="1158" spans="1:6" x14ac:dyDescent="0.25">
      <c r="A1158" s="9" t="s">
        <v>7892</v>
      </c>
      <c r="B1158" s="9"/>
      <c r="C1158" s="9"/>
      <c r="D1158" s="9"/>
      <c r="E1158" s="12">
        <v>1</v>
      </c>
      <c r="F1158"/>
    </row>
    <row r="1159" spans="1:6" x14ac:dyDescent="0.25">
      <c r="A1159" t="s">
        <v>3755</v>
      </c>
      <c r="B1159">
        <v>2018</v>
      </c>
      <c r="C1159">
        <v>639</v>
      </c>
      <c r="D1159" t="s">
        <v>567</v>
      </c>
      <c r="E1159" s="11">
        <v>1</v>
      </c>
      <c r="F1159"/>
    </row>
    <row r="1160" spans="1:6" x14ac:dyDescent="0.25">
      <c r="A1160" t="s">
        <v>3755</v>
      </c>
      <c r="B1160">
        <v>2018</v>
      </c>
      <c r="C1160">
        <v>26</v>
      </c>
      <c r="D1160" t="s">
        <v>1503</v>
      </c>
      <c r="E1160" s="11">
        <v>1</v>
      </c>
      <c r="F1160"/>
    </row>
    <row r="1161" spans="1:6" x14ac:dyDescent="0.25">
      <c r="A1161" s="9" t="s">
        <v>7893</v>
      </c>
      <c r="B1161" s="9"/>
      <c r="C1161" s="9"/>
      <c r="D1161" s="9"/>
      <c r="E1161" s="12">
        <v>2</v>
      </c>
      <c r="F1161"/>
    </row>
    <row r="1162" spans="1:6" x14ac:dyDescent="0.25">
      <c r="A1162" t="s">
        <v>3410</v>
      </c>
      <c r="B1162">
        <v>2017</v>
      </c>
      <c r="C1162">
        <v>289</v>
      </c>
      <c r="D1162" t="s">
        <v>567</v>
      </c>
      <c r="E1162" s="11">
        <v>1</v>
      </c>
      <c r="F1162"/>
    </row>
    <row r="1163" spans="1:6" x14ac:dyDescent="0.25">
      <c r="A1163" s="9" t="s">
        <v>7894</v>
      </c>
      <c r="B1163" s="9"/>
      <c r="C1163" s="9"/>
      <c r="D1163" s="9"/>
      <c r="E1163" s="12">
        <v>1</v>
      </c>
      <c r="F1163"/>
    </row>
    <row r="1164" spans="1:6" x14ac:dyDescent="0.25">
      <c r="A1164" t="s">
        <v>2639</v>
      </c>
      <c r="B1164">
        <v>2017</v>
      </c>
      <c r="C1164">
        <v>319</v>
      </c>
      <c r="D1164" t="s">
        <v>2564</v>
      </c>
      <c r="E1164" s="11">
        <v>1</v>
      </c>
      <c r="F1164"/>
    </row>
    <row r="1165" spans="1:6" x14ac:dyDescent="0.25">
      <c r="A1165" s="9" t="s">
        <v>7895</v>
      </c>
      <c r="B1165" s="9"/>
      <c r="C1165" s="9"/>
      <c r="D1165" s="9"/>
      <c r="E1165" s="12">
        <v>1</v>
      </c>
      <c r="F1165"/>
    </row>
    <row r="1166" spans="1:6" x14ac:dyDescent="0.25">
      <c r="A1166" t="s">
        <v>2640</v>
      </c>
      <c r="B1166">
        <v>2016</v>
      </c>
      <c r="C1166">
        <v>547</v>
      </c>
      <c r="D1166" t="s">
        <v>567</v>
      </c>
      <c r="E1166" s="11">
        <v>1</v>
      </c>
      <c r="F1166"/>
    </row>
    <row r="1167" spans="1:6" x14ac:dyDescent="0.25">
      <c r="A1167" s="9" t="s">
        <v>7896</v>
      </c>
      <c r="B1167" s="9"/>
      <c r="C1167" s="9"/>
      <c r="D1167" s="9"/>
      <c r="E1167" s="12">
        <v>1</v>
      </c>
      <c r="F1167"/>
    </row>
    <row r="1168" spans="1:6" x14ac:dyDescent="0.25">
      <c r="A1168" t="s">
        <v>5647</v>
      </c>
      <c r="B1168">
        <v>2017</v>
      </c>
      <c r="C1168" t="s">
        <v>4677</v>
      </c>
      <c r="D1168" t="s">
        <v>7154</v>
      </c>
      <c r="E1168" s="11">
        <v>1</v>
      </c>
      <c r="F1168"/>
    </row>
    <row r="1169" spans="1:6" x14ac:dyDescent="0.25">
      <c r="A1169" s="9" t="s">
        <v>7900</v>
      </c>
      <c r="B1169" s="9"/>
      <c r="C1169" s="9"/>
      <c r="D1169" s="9"/>
      <c r="E1169" s="12">
        <v>1</v>
      </c>
      <c r="F1169"/>
    </row>
    <row r="1170" spans="1:6" x14ac:dyDescent="0.25">
      <c r="A1170" t="s">
        <v>6444</v>
      </c>
      <c r="B1170">
        <v>2018</v>
      </c>
      <c r="C1170" t="s">
        <v>4353</v>
      </c>
      <c r="D1170" t="s">
        <v>5916</v>
      </c>
      <c r="E1170" s="11">
        <v>1</v>
      </c>
      <c r="F1170"/>
    </row>
    <row r="1171" spans="1:6" x14ac:dyDescent="0.25">
      <c r="A1171" s="9" t="s">
        <v>7901</v>
      </c>
      <c r="B1171" s="9"/>
      <c r="C1171" s="9"/>
      <c r="D1171" s="9"/>
      <c r="E1171" s="12">
        <v>1</v>
      </c>
      <c r="F1171"/>
    </row>
    <row r="1172" spans="1:6" x14ac:dyDescent="0.25">
      <c r="A1172" t="s">
        <v>7902</v>
      </c>
      <c r="B1172">
        <v>2019</v>
      </c>
      <c r="C1172" t="s">
        <v>6864</v>
      </c>
      <c r="D1172" t="s">
        <v>7161</v>
      </c>
      <c r="E1172" s="11">
        <v>1</v>
      </c>
      <c r="F1172"/>
    </row>
    <row r="1173" spans="1:6" x14ac:dyDescent="0.25">
      <c r="A1173" s="9" t="s">
        <v>7903</v>
      </c>
      <c r="B1173" s="9"/>
      <c r="C1173" s="9"/>
      <c r="D1173" s="9"/>
      <c r="E1173" s="12">
        <v>1</v>
      </c>
      <c r="F1173"/>
    </row>
    <row r="1174" spans="1:6" x14ac:dyDescent="0.25">
      <c r="A1174" t="s">
        <v>7904</v>
      </c>
      <c r="B1174">
        <v>2019</v>
      </c>
      <c r="C1174" t="s">
        <v>6852</v>
      </c>
      <c r="D1174" t="s">
        <v>7161</v>
      </c>
      <c r="E1174" s="11">
        <v>1</v>
      </c>
      <c r="F1174"/>
    </row>
    <row r="1175" spans="1:6" x14ac:dyDescent="0.25">
      <c r="A1175" s="9" t="s">
        <v>7905</v>
      </c>
      <c r="B1175" s="9"/>
      <c r="C1175" s="9"/>
      <c r="D1175" s="9"/>
      <c r="E1175" s="12">
        <v>1</v>
      </c>
      <c r="F1175"/>
    </row>
    <row r="1176" spans="1:6" x14ac:dyDescent="0.25">
      <c r="A1176" t="s">
        <v>4105</v>
      </c>
      <c r="B1176">
        <v>2018</v>
      </c>
      <c r="C1176" t="s">
        <v>4001</v>
      </c>
      <c r="D1176" t="s">
        <v>1493</v>
      </c>
      <c r="E1176" s="11">
        <v>1</v>
      </c>
      <c r="F1176"/>
    </row>
    <row r="1177" spans="1:6" x14ac:dyDescent="0.25">
      <c r="A1177" s="9" t="s">
        <v>7907</v>
      </c>
      <c r="B1177" s="9"/>
      <c r="C1177" s="9"/>
      <c r="D1177" s="9"/>
      <c r="E1177" s="12">
        <v>1</v>
      </c>
      <c r="F1177"/>
    </row>
    <row r="1178" spans="1:6" x14ac:dyDescent="0.25">
      <c r="A1178" t="s">
        <v>118</v>
      </c>
      <c r="B1178">
        <v>1988</v>
      </c>
      <c r="C1178">
        <v>1</v>
      </c>
      <c r="D1178" t="s">
        <v>3592</v>
      </c>
      <c r="E1178" s="11">
        <v>1</v>
      </c>
      <c r="F1178"/>
    </row>
    <row r="1179" spans="1:6" x14ac:dyDescent="0.25">
      <c r="A1179" t="s">
        <v>118</v>
      </c>
      <c r="B1179">
        <v>1988</v>
      </c>
      <c r="C1179">
        <v>40</v>
      </c>
      <c r="D1179" t="s">
        <v>568</v>
      </c>
      <c r="E1179" s="11">
        <v>1</v>
      </c>
      <c r="F1179"/>
    </row>
    <row r="1180" spans="1:6" x14ac:dyDescent="0.25">
      <c r="A1180" t="s">
        <v>118</v>
      </c>
      <c r="B1180">
        <v>1988</v>
      </c>
      <c r="C1180">
        <v>641</v>
      </c>
      <c r="D1180" t="s">
        <v>3625</v>
      </c>
      <c r="E1180" s="11">
        <v>1</v>
      </c>
      <c r="F1180"/>
    </row>
    <row r="1181" spans="1:6" x14ac:dyDescent="0.25">
      <c r="A1181" t="s">
        <v>118</v>
      </c>
      <c r="B1181">
        <v>1988</v>
      </c>
      <c r="C1181" t="s">
        <v>655</v>
      </c>
      <c r="D1181" t="s">
        <v>3596</v>
      </c>
      <c r="E1181" s="11">
        <v>1</v>
      </c>
      <c r="F1181"/>
    </row>
    <row r="1182" spans="1:6" x14ac:dyDescent="0.25">
      <c r="A1182" t="s">
        <v>118</v>
      </c>
      <c r="B1182">
        <v>1988</v>
      </c>
      <c r="C1182" t="s">
        <v>660</v>
      </c>
      <c r="D1182" t="s">
        <v>3591</v>
      </c>
      <c r="E1182" s="11">
        <v>1</v>
      </c>
      <c r="F1182"/>
    </row>
    <row r="1183" spans="1:6" x14ac:dyDescent="0.25">
      <c r="A1183" s="9" t="s">
        <v>7908</v>
      </c>
      <c r="B1183" s="9"/>
      <c r="C1183" s="9"/>
      <c r="D1183" s="9"/>
      <c r="E1183" s="12">
        <v>5</v>
      </c>
      <c r="F1183"/>
    </row>
    <row r="1184" spans="1:6" x14ac:dyDescent="0.25">
      <c r="A1184" t="s">
        <v>3636</v>
      </c>
      <c r="B1184">
        <v>2018</v>
      </c>
      <c r="C1184">
        <v>9</v>
      </c>
      <c r="D1184" t="s">
        <v>684</v>
      </c>
      <c r="E1184" s="11">
        <v>1</v>
      </c>
      <c r="F1184"/>
    </row>
    <row r="1185" spans="1:6" x14ac:dyDescent="0.25">
      <c r="A1185" t="s">
        <v>3636</v>
      </c>
      <c r="B1185">
        <v>2018</v>
      </c>
      <c r="C1185">
        <v>17</v>
      </c>
      <c r="D1185" t="s">
        <v>1503</v>
      </c>
      <c r="E1185" s="11">
        <v>1</v>
      </c>
      <c r="F1185"/>
    </row>
    <row r="1186" spans="1:6" x14ac:dyDescent="0.25">
      <c r="A1186" t="s">
        <v>3636</v>
      </c>
      <c r="B1186">
        <v>2018</v>
      </c>
      <c r="C1186">
        <v>115</v>
      </c>
      <c r="D1186" t="s">
        <v>567</v>
      </c>
      <c r="E1186" s="11">
        <v>1</v>
      </c>
      <c r="F1186"/>
    </row>
    <row r="1187" spans="1:6" x14ac:dyDescent="0.25">
      <c r="A1187" t="s">
        <v>3636</v>
      </c>
      <c r="B1187">
        <v>2018</v>
      </c>
      <c r="C1187">
        <v>193</v>
      </c>
      <c r="D1187" t="s">
        <v>2603</v>
      </c>
      <c r="E1187" s="11">
        <v>1</v>
      </c>
      <c r="F1187"/>
    </row>
    <row r="1188" spans="1:6" x14ac:dyDescent="0.25">
      <c r="A1188" t="s">
        <v>3636</v>
      </c>
      <c r="B1188">
        <v>2018</v>
      </c>
      <c r="C1188">
        <v>62</v>
      </c>
      <c r="D1188" t="s">
        <v>2557</v>
      </c>
      <c r="E1188" s="11">
        <v>1</v>
      </c>
      <c r="F1188"/>
    </row>
    <row r="1189" spans="1:6" x14ac:dyDescent="0.25">
      <c r="A1189" t="s">
        <v>3636</v>
      </c>
      <c r="B1189">
        <v>2018</v>
      </c>
      <c r="C1189" t="s">
        <v>3320</v>
      </c>
      <c r="D1189" t="s">
        <v>3617</v>
      </c>
      <c r="E1189" s="11">
        <v>1</v>
      </c>
      <c r="F1189"/>
    </row>
    <row r="1190" spans="1:6" x14ac:dyDescent="0.25">
      <c r="A1190" s="9" t="s">
        <v>7909</v>
      </c>
      <c r="B1190" s="9"/>
      <c r="C1190" s="9"/>
      <c r="D1190" s="9"/>
      <c r="E1190" s="12">
        <v>6</v>
      </c>
      <c r="F1190"/>
    </row>
    <row r="1191" spans="1:6" x14ac:dyDescent="0.25">
      <c r="A1191" t="s">
        <v>6446</v>
      </c>
      <c r="B1191">
        <v>2018</v>
      </c>
      <c r="C1191" t="s">
        <v>4312</v>
      </c>
      <c r="D1191" t="s">
        <v>5916</v>
      </c>
      <c r="E1191" s="11">
        <v>1</v>
      </c>
      <c r="F1191"/>
    </row>
    <row r="1192" spans="1:6" x14ac:dyDescent="0.25">
      <c r="A1192" s="9" t="s">
        <v>7911</v>
      </c>
      <c r="B1192" s="9"/>
      <c r="C1192" s="9"/>
      <c r="D1192" s="9"/>
      <c r="E1192" s="12">
        <v>1</v>
      </c>
      <c r="F1192"/>
    </row>
    <row r="1193" spans="1:6" x14ac:dyDescent="0.25">
      <c r="A1193" t="s">
        <v>119</v>
      </c>
      <c r="B1193">
        <v>2016</v>
      </c>
      <c r="C1193">
        <v>95</v>
      </c>
      <c r="D1193" t="s">
        <v>2641</v>
      </c>
      <c r="E1193" s="11">
        <v>1</v>
      </c>
      <c r="F1193"/>
    </row>
    <row r="1194" spans="1:6" x14ac:dyDescent="0.25">
      <c r="A1194" t="s">
        <v>119</v>
      </c>
      <c r="B1194">
        <v>2016</v>
      </c>
      <c r="C1194">
        <v>141</v>
      </c>
      <c r="D1194" t="s">
        <v>2551</v>
      </c>
      <c r="E1194" s="11">
        <v>1</v>
      </c>
      <c r="F1194"/>
    </row>
    <row r="1195" spans="1:6" x14ac:dyDescent="0.25">
      <c r="A1195" t="s">
        <v>119</v>
      </c>
      <c r="B1195">
        <v>2016</v>
      </c>
      <c r="C1195">
        <v>48</v>
      </c>
      <c r="D1195" t="s">
        <v>2557</v>
      </c>
      <c r="E1195" s="11">
        <v>1</v>
      </c>
      <c r="F1195"/>
    </row>
    <row r="1196" spans="1:6" x14ac:dyDescent="0.25">
      <c r="A1196" t="s">
        <v>119</v>
      </c>
      <c r="B1196">
        <v>2016</v>
      </c>
      <c r="C1196">
        <v>48</v>
      </c>
      <c r="D1196" t="s">
        <v>2642</v>
      </c>
      <c r="E1196" s="11">
        <v>1</v>
      </c>
      <c r="F1196"/>
    </row>
    <row r="1197" spans="1:6" x14ac:dyDescent="0.25">
      <c r="A1197" t="s">
        <v>119</v>
      </c>
      <c r="B1197">
        <v>2016</v>
      </c>
      <c r="C1197">
        <v>284</v>
      </c>
      <c r="D1197" t="s">
        <v>567</v>
      </c>
      <c r="E1197" s="11">
        <v>1</v>
      </c>
      <c r="F1197"/>
    </row>
    <row r="1198" spans="1:6" x14ac:dyDescent="0.25">
      <c r="A1198" s="9" t="s">
        <v>7912</v>
      </c>
      <c r="B1198" s="9"/>
      <c r="C1198" s="9"/>
      <c r="D1198" s="9"/>
      <c r="E1198" s="12">
        <v>5</v>
      </c>
      <c r="F1198"/>
    </row>
    <row r="1199" spans="1:6" x14ac:dyDescent="0.25">
      <c r="A1199" t="s">
        <v>7916</v>
      </c>
      <c r="B1199">
        <v>2019</v>
      </c>
      <c r="C1199" t="s">
        <v>6841</v>
      </c>
      <c r="D1199" t="s">
        <v>7161</v>
      </c>
      <c r="E1199" s="11">
        <v>1</v>
      </c>
      <c r="F1199"/>
    </row>
    <row r="1200" spans="1:6" x14ac:dyDescent="0.25">
      <c r="A1200" s="9" t="s">
        <v>7917</v>
      </c>
      <c r="B1200" s="9"/>
      <c r="C1200" s="9"/>
      <c r="D1200" s="9"/>
      <c r="E1200" s="12">
        <v>1</v>
      </c>
      <c r="F1200"/>
    </row>
    <row r="1201" spans="1:6" x14ac:dyDescent="0.25">
      <c r="A1201" t="s">
        <v>6449</v>
      </c>
      <c r="B1201">
        <v>2018</v>
      </c>
      <c r="C1201" t="s">
        <v>4320</v>
      </c>
      <c r="D1201" t="s">
        <v>5916</v>
      </c>
      <c r="E1201" s="11">
        <v>1</v>
      </c>
      <c r="F1201"/>
    </row>
    <row r="1202" spans="1:6" x14ac:dyDescent="0.25">
      <c r="A1202" s="9" t="s">
        <v>7918</v>
      </c>
      <c r="B1202" s="9"/>
      <c r="C1202" s="9"/>
      <c r="D1202" s="9"/>
      <c r="E1202" s="12">
        <v>1</v>
      </c>
      <c r="F1202"/>
    </row>
    <row r="1203" spans="1:6" x14ac:dyDescent="0.25">
      <c r="A1203" t="s">
        <v>6450</v>
      </c>
      <c r="B1203">
        <v>2018</v>
      </c>
      <c r="C1203" t="s">
        <v>4370</v>
      </c>
      <c r="D1203" t="s">
        <v>5916</v>
      </c>
      <c r="E1203" s="11">
        <v>1</v>
      </c>
      <c r="F1203"/>
    </row>
    <row r="1204" spans="1:6" x14ac:dyDescent="0.25">
      <c r="A1204" s="9" t="s">
        <v>7920</v>
      </c>
      <c r="B1204" s="9"/>
      <c r="C1204" s="9"/>
      <c r="D1204" s="9"/>
      <c r="E1204" s="12">
        <v>1</v>
      </c>
      <c r="F1204"/>
    </row>
    <row r="1205" spans="1:6" x14ac:dyDescent="0.25">
      <c r="A1205" t="s">
        <v>121</v>
      </c>
      <c r="B1205">
        <v>1989</v>
      </c>
      <c r="C1205">
        <v>1</v>
      </c>
      <c r="D1205" t="s">
        <v>3593</v>
      </c>
      <c r="E1205" s="11">
        <v>1</v>
      </c>
      <c r="F1205"/>
    </row>
    <row r="1206" spans="1:6" x14ac:dyDescent="0.25">
      <c r="A1206" t="s">
        <v>121</v>
      </c>
      <c r="B1206">
        <v>1989</v>
      </c>
      <c r="C1206">
        <v>100</v>
      </c>
      <c r="D1206" t="s">
        <v>3600</v>
      </c>
      <c r="E1206" s="11">
        <v>1</v>
      </c>
      <c r="F1206"/>
    </row>
    <row r="1207" spans="1:6" x14ac:dyDescent="0.25">
      <c r="A1207" t="s">
        <v>121</v>
      </c>
      <c r="B1207">
        <v>1989</v>
      </c>
      <c r="C1207">
        <v>220</v>
      </c>
      <c r="D1207" t="s">
        <v>684</v>
      </c>
      <c r="E1207" s="11">
        <v>1</v>
      </c>
      <c r="F1207"/>
    </row>
    <row r="1208" spans="1:6" x14ac:dyDescent="0.25">
      <c r="A1208" t="s">
        <v>121</v>
      </c>
      <c r="B1208">
        <v>1989</v>
      </c>
      <c r="C1208">
        <v>548</v>
      </c>
      <c r="D1208" t="s">
        <v>3625</v>
      </c>
      <c r="E1208" s="11">
        <v>1</v>
      </c>
      <c r="F1208"/>
    </row>
    <row r="1209" spans="1:6" x14ac:dyDescent="0.25">
      <c r="A1209" t="s">
        <v>121</v>
      </c>
      <c r="B1209">
        <v>1989</v>
      </c>
      <c r="C1209">
        <v>33</v>
      </c>
      <c r="D1209" t="s">
        <v>568</v>
      </c>
      <c r="E1209" s="11">
        <v>1</v>
      </c>
      <c r="F1209"/>
    </row>
    <row r="1210" spans="1:6" x14ac:dyDescent="0.25">
      <c r="A1210" s="9" t="s">
        <v>7923</v>
      </c>
      <c r="B1210" s="9"/>
      <c r="C1210" s="9"/>
      <c r="D1210" s="9"/>
      <c r="E1210" s="12">
        <v>5</v>
      </c>
      <c r="F1210"/>
    </row>
    <row r="1211" spans="1:6" x14ac:dyDescent="0.25">
      <c r="A1211" t="s">
        <v>6454</v>
      </c>
      <c r="B1211">
        <v>2018</v>
      </c>
      <c r="C1211" t="s">
        <v>4292</v>
      </c>
      <c r="D1211" t="s">
        <v>5916</v>
      </c>
      <c r="E1211" s="11">
        <v>1</v>
      </c>
      <c r="F1211"/>
    </row>
    <row r="1212" spans="1:6" x14ac:dyDescent="0.25">
      <c r="A1212" s="9" t="s">
        <v>7933</v>
      </c>
      <c r="B1212" s="9"/>
      <c r="C1212" s="9"/>
      <c r="D1212" s="9"/>
      <c r="E1212" s="12">
        <v>1</v>
      </c>
      <c r="F1212"/>
    </row>
    <row r="1213" spans="1:6" x14ac:dyDescent="0.25">
      <c r="A1213" t="s">
        <v>2643</v>
      </c>
      <c r="B1213">
        <v>2017</v>
      </c>
      <c r="C1213">
        <v>21</v>
      </c>
      <c r="D1213" t="s">
        <v>567</v>
      </c>
      <c r="E1213" s="11">
        <v>1</v>
      </c>
      <c r="F1213"/>
    </row>
    <row r="1214" spans="1:6" x14ac:dyDescent="0.25">
      <c r="A1214" t="s">
        <v>2643</v>
      </c>
      <c r="B1214">
        <v>2017</v>
      </c>
      <c r="C1214">
        <v>34</v>
      </c>
      <c r="D1214" t="s">
        <v>684</v>
      </c>
      <c r="E1214" s="11">
        <v>1</v>
      </c>
      <c r="F1214"/>
    </row>
    <row r="1215" spans="1:6" x14ac:dyDescent="0.25">
      <c r="A1215" t="s">
        <v>2643</v>
      </c>
      <c r="B1215">
        <v>2017</v>
      </c>
      <c r="C1215">
        <v>51</v>
      </c>
      <c r="D1215" t="s">
        <v>2554</v>
      </c>
      <c r="E1215" s="11">
        <v>1</v>
      </c>
      <c r="F1215"/>
    </row>
    <row r="1216" spans="1:6" x14ac:dyDescent="0.25">
      <c r="A1216" t="s">
        <v>2643</v>
      </c>
      <c r="B1216">
        <v>2017</v>
      </c>
      <c r="C1216">
        <v>14</v>
      </c>
      <c r="D1216" t="s">
        <v>2603</v>
      </c>
      <c r="E1216" s="11">
        <v>1</v>
      </c>
      <c r="F1216"/>
    </row>
    <row r="1217" spans="1:6" x14ac:dyDescent="0.25">
      <c r="A1217" t="s">
        <v>2643</v>
      </c>
      <c r="B1217">
        <v>2017</v>
      </c>
      <c r="C1217" t="s">
        <v>2503</v>
      </c>
      <c r="D1217" t="s">
        <v>2562</v>
      </c>
      <c r="E1217" s="11">
        <v>1</v>
      </c>
      <c r="F1217"/>
    </row>
    <row r="1218" spans="1:6" x14ac:dyDescent="0.25">
      <c r="A1218" s="9" t="s">
        <v>7934</v>
      </c>
      <c r="B1218" s="9"/>
      <c r="C1218" s="9"/>
      <c r="D1218" s="9"/>
      <c r="E1218" s="12">
        <v>5</v>
      </c>
      <c r="F1218"/>
    </row>
    <row r="1219" spans="1:6" x14ac:dyDescent="0.25">
      <c r="A1219" t="s">
        <v>7935</v>
      </c>
      <c r="B1219">
        <v>2019</v>
      </c>
      <c r="C1219" t="s">
        <v>6887</v>
      </c>
      <c r="D1219" t="s">
        <v>7161</v>
      </c>
      <c r="E1219" s="11">
        <v>1</v>
      </c>
      <c r="F1219"/>
    </row>
    <row r="1220" spans="1:6" x14ac:dyDescent="0.25">
      <c r="A1220" s="9" t="s">
        <v>7936</v>
      </c>
      <c r="B1220" s="9"/>
      <c r="C1220" s="9"/>
      <c r="D1220" s="9"/>
      <c r="E1220" s="12">
        <v>1</v>
      </c>
      <c r="F1220"/>
    </row>
    <row r="1221" spans="1:6" x14ac:dyDescent="0.25">
      <c r="A1221" t="s">
        <v>2644</v>
      </c>
      <c r="B1221">
        <v>2016</v>
      </c>
      <c r="C1221" t="s">
        <v>1948</v>
      </c>
      <c r="D1221" t="s">
        <v>1493</v>
      </c>
      <c r="E1221" s="11">
        <v>1</v>
      </c>
      <c r="F1221"/>
    </row>
    <row r="1222" spans="1:6" x14ac:dyDescent="0.25">
      <c r="A1222" s="9" t="s">
        <v>7937</v>
      </c>
      <c r="B1222" s="9"/>
      <c r="C1222" s="9"/>
      <c r="D1222" s="9"/>
      <c r="E1222" s="12">
        <v>1</v>
      </c>
      <c r="F1222"/>
    </row>
    <row r="1223" spans="1:6" x14ac:dyDescent="0.25">
      <c r="A1223" t="s">
        <v>3501</v>
      </c>
      <c r="B1223">
        <v>2019</v>
      </c>
      <c r="C1223">
        <v>1</v>
      </c>
      <c r="D1223" t="s">
        <v>1493</v>
      </c>
      <c r="E1223" s="11">
        <v>1</v>
      </c>
      <c r="F1223"/>
    </row>
    <row r="1224" spans="1:6" x14ac:dyDescent="0.25">
      <c r="A1224" t="s">
        <v>3501</v>
      </c>
      <c r="B1224">
        <v>2019</v>
      </c>
      <c r="C1224">
        <v>201</v>
      </c>
      <c r="D1224" t="s">
        <v>2704</v>
      </c>
      <c r="E1224" s="11">
        <v>1</v>
      </c>
      <c r="F1224"/>
    </row>
    <row r="1225" spans="1:6" x14ac:dyDescent="0.25">
      <c r="A1225" t="s">
        <v>3501</v>
      </c>
      <c r="B1225">
        <v>2019</v>
      </c>
      <c r="C1225">
        <v>504</v>
      </c>
      <c r="D1225" t="s">
        <v>2564</v>
      </c>
      <c r="E1225" s="11">
        <v>1</v>
      </c>
      <c r="F1225"/>
    </row>
    <row r="1226" spans="1:6" x14ac:dyDescent="0.25">
      <c r="A1226" t="s">
        <v>3501</v>
      </c>
      <c r="B1226">
        <v>2019</v>
      </c>
      <c r="C1226" t="s">
        <v>1469</v>
      </c>
      <c r="D1226" t="s">
        <v>7938</v>
      </c>
      <c r="E1226" s="11">
        <v>1</v>
      </c>
      <c r="F1226"/>
    </row>
    <row r="1227" spans="1:6" x14ac:dyDescent="0.25">
      <c r="A1227" t="s">
        <v>3501</v>
      </c>
      <c r="B1227">
        <v>2019</v>
      </c>
      <c r="C1227" t="s">
        <v>3713</v>
      </c>
      <c r="D1227" t="s">
        <v>7939</v>
      </c>
      <c r="E1227" s="11">
        <v>1</v>
      </c>
      <c r="F1227"/>
    </row>
    <row r="1228" spans="1:6" x14ac:dyDescent="0.25">
      <c r="A1228" t="s">
        <v>3501</v>
      </c>
      <c r="B1228">
        <v>2019</v>
      </c>
      <c r="C1228" t="s">
        <v>3944</v>
      </c>
      <c r="D1228" t="s">
        <v>4033</v>
      </c>
      <c r="E1228" s="11">
        <v>1</v>
      </c>
      <c r="F1228"/>
    </row>
    <row r="1229" spans="1:6" x14ac:dyDescent="0.25">
      <c r="A1229" t="s">
        <v>3501</v>
      </c>
      <c r="B1229">
        <v>2019</v>
      </c>
      <c r="C1229" t="s">
        <v>5356</v>
      </c>
      <c r="D1229" t="s">
        <v>3719</v>
      </c>
      <c r="E1229" s="11">
        <v>1</v>
      </c>
      <c r="F1229"/>
    </row>
    <row r="1230" spans="1:6" x14ac:dyDescent="0.25">
      <c r="A1230" t="s">
        <v>3501</v>
      </c>
      <c r="B1230">
        <v>2019</v>
      </c>
      <c r="C1230" t="s">
        <v>5561</v>
      </c>
      <c r="D1230" t="s">
        <v>4025</v>
      </c>
      <c r="E1230" s="11">
        <v>1</v>
      </c>
      <c r="F1230"/>
    </row>
    <row r="1231" spans="1:6" x14ac:dyDescent="0.25">
      <c r="A1231" t="s">
        <v>3501</v>
      </c>
      <c r="B1231">
        <v>2019</v>
      </c>
      <c r="C1231" t="s">
        <v>5582</v>
      </c>
      <c r="D1231" t="s">
        <v>7218</v>
      </c>
      <c r="E1231" s="11">
        <v>1</v>
      </c>
      <c r="F1231"/>
    </row>
    <row r="1232" spans="1:6" x14ac:dyDescent="0.25">
      <c r="A1232" s="9" t="s">
        <v>5502</v>
      </c>
      <c r="B1232" s="9"/>
      <c r="C1232" s="9"/>
      <c r="D1232" s="9"/>
      <c r="E1232" s="12">
        <v>9</v>
      </c>
      <c r="F1232"/>
    </row>
    <row r="1233" spans="1:6" x14ac:dyDescent="0.25">
      <c r="A1233" t="s">
        <v>6455</v>
      </c>
      <c r="B1233">
        <v>2016</v>
      </c>
      <c r="C1233" t="s">
        <v>1560</v>
      </c>
      <c r="D1233" t="s">
        <v>6022</v>
      </c>
      <c r="E1233" s="11">
        <v>1</v>
      </c>
      <c r="F1233"/>
    </row>
    <row r="1234" spans="1:6" x14ac:dyDescent="0.25">
      <c r="A1234" s="9" t="s">
        <v>7940</v>
      </c>
      <c r="B1234" s="9"/>
      <c r="C1234" s="9"/>
      <c r="D1234" s="9"/>
      <c r="E1234" s="12">
        <v>1</v>
      </c>
      <c r="F1234"/>
    </row>
    <row r="1235" spans="1:6" x14ac:dyDescent="0.25">
      <c r="A1235" t="s">
        <v>492</v>
      </c>
      <c r="B1235">
        <v>1976</v>
      </c>
      <c r="C1235">
        <v>599</v>
      </c>
      <c r="D1235" t="s">
        <v>567</v>
      </c>
      <c r="E1235" s="11">
        <v>1</v>
      </c>
      <c r="F1235"/>
    </row>
    <row r="1236" spans="1:6" x14ac:dyDescent="0.25">
      <c r="A1236" s="9" t="s">
        <v>7942</v>
      </c>
      <c r="B1236" s="9"/>
      <c r="C1236" s="9"/>
      <c r="D1236" s="9"/>
      <c r="E1236" s="12">
        <v>1</v>
      </c>
      <c r="F1236"/>
    </row>
    <row r="1237" spans="1:6" x14ac:dyDescent="0.25">
      <c r="A1237" t="s">
        <v>6456</v>
      </c>
      <c r="B1237">
        <v>2018</v>
      </c>
      <c r="C1237" t="s">
        <v>4380</v>
      </c>
      <c r="D1237" t="s">
        <v>5916</v>
      </c>
      <c r="E1237" s="11">
        <v>1</v>
      </c>
      <c r="F1237"/>
    </row>
    <row r="1238" spans="1:6" x14ac:dyDescent="0.25">
      <c r="A1238" s="9" t="s">
        <v>7943</v>
      </c>
      <c r="B1238" s="9"/>
      <c r="C1238" s="9"/>
      <c r="D1238" s="9"/>
      <c r="E1238" s="12">
        <v>1</v>
      </c>
      <c r="F1238"/>
    </row>
    <row r="1239" spans="1:6" x14ac:dyDescent="0.25">
      <c r="A1239" t="s">
        <v>7944</v>
      </c>
      <c r="B1239">
        <v>2019</v>
      </c>
      <c r="C1239">
        <v>39</v>
      </c>
      <c r="D1239" t="s">
        <v>684</v>
      </c>
      <c r="E1239" s="11">
        <v>1</v>
      </c>
      <c r="F1239"/>
    </row>
    <row r="1240" spans="1:6" x14ac:dyDescent="0.25">
      <c r="A1240" t="s">
        <v>7944</v>
      </c>
      <c r="B1240">
        <v>2019</v>
      </c>
      <c r="C1240">
        <v>119</v>
      </c>
      <c r="D1240" t="s">
        <v>2678</v>
      </c>
      <c r="E1240" s="11">
        <v>1</v>
      </c>
      <c r="F1240"/>
    </row>
    <row r="1241" spans="1:6" x14ac:dyDescent="0.25">
      <c r="A1241" s="9" t="s">
        <v>7945</v>
      </c>
      <c r="B1241" s="9"/>
      <c r="C1241" s="9"/>
      <c r="D1241" s="9"/>
      <c r="E1241" s="12">
        <v>2</v>
      </c>
      <c r="F1241"/>
    </row>
    <row r="1242" spans="1:6" x14ac:dyDescent="0.25">
      <c r="A1242" t="s">
        <v>4049</v>
      </c>
      <c r="B1242">
        <v>2018</v>
      </c>
      <c r="C1242" t="s">
        <v>1446</v>
      </c>
      <c r="D1242" t="s">
        <v>1493</v>
      </c>
      <c r="E1242" s="11">
        <v>1</v>
      </c>
      <c r="F1242"/>
    </row>
    <row r="1243" spans="1:6" x14ac:dyDescent="0.25">
      <c r="A1243" s="9" t="s">
        <v>7946</v>
      </c>
      <c r="B1243" s="9"/>
      <c r="C1243" s="9"/>
      <c r="D1243" s="9"/>
      <c r="E1243" s="12">
        <v>1</v>
      </c>
      <c r="F1243"/>
    </row>
    <row r="1244" spans="1:6" x14ac:dyDescent="0.25">
      <c r="A1244" t="s">
        <v>7947</v>
      </c>
      <c r="B1244">
        <v>2019</v>
      </c>
      <c r="C1244" t="s">
        <v>5525</v>
      </c>
      <c r="D1244" t="s">
        <v>7948</v>
      </c>
      <c r="E1244" s="11">
        <v>1</v>
      </c>
      <c r="F1244"/>
    </row>
    <row r="1245" spans="1:6" x14ac:dyDescent="0.25">
      <c r="A1245" s="9" t="s">
        <v>7949</v>
      </c>
      <c r="B1245" s="9"/>
      <c r="C1245" s="9"/>
      <c r="D1245" s="9"/>
      <c r="E1245" s="12">
        <v>1</v>
      </c>
      <c r="F1245"/>
    </row>
    <row r="1246" spans="1:6" x14ac:dyDescent="0.25">
      <c r="A1246" t="s">
        <v>4050</v>
      </c>
      <c r="B1246">
        <v>2018</v>
      </c>
      <c r="C1246">
        <v>26</v>
      </c>
      <c r="D1246" t="s">
        <v>2559</v>
      </c>
      <c r="E1246" s="11">
        <v>1</v>
      </c>
      <c r="F1246"/>
    </row>
    <row r="1247" spans="1:6" x14ac:dyDescent="0.25">
      <c r="A1247" t="s">
        <v>4050</v>
      </c>
      <c r="B1247">
        <v>2018</v>
      </c>
      <c r="C1247" t="s">
        <v>1447</v>
      </c>
      <c r="D1247" t="s">
        <v>1493</v>
      </c>
      <c r="E1247" s="11">
        <v>1</v>
      </c>
      <c r="F1247"/>
    </row>
    <row r="1248" spans="1:6" x14ac:dyDescent="0.25">
      <c r="A1248" s="9" t="s">
        <v>5648</v>
      </c>
      <c r="B1248" s="9"/>
      <c r="C1248" s="9"/>
      <c r="D1248" s="9"/>
      <c r="E1248" s="12">
        <v>2</v>
      </c>
      <c r="F1248"/>
    </row>
    <row r="1249" spans="1:6" x14ac:dyDescent="0.25">
      <c r="A1249" t="s">
        <v>3937</v>
      </c>
      <c r="B1249">
        <v>2018</v>
      </c>
      <c r="C1249" t="s">
        <v>3928</v>
      </c>
      <c r="D1249" t="s">
        <v>3938</v>
      </c>
      <c r="E1249" s="11">
        <v>1</v>
      </c>
      <c r="F1249"/>
    </row>
    <row r="1250" spans="1:6" x14ac:dyDescent="0.25">
      <c r="A1250" s="9" t="s">
        <v>7951</v>
      </c>
      <c r="B1250" s="9"/>
      <c r="C1250" s="9"/>
      <c r="D1250" s="9"/>
      <c r="E1250" s="12">
        <v>1</v>
      </c>
      <c r="F1250"/>
    </row>
    <row r="1251" spans="1:6" x14ac:dyDescent="0.25">
      <c r="A1251" t="s">
        <v>123</v>
      </c>
      <c r="B1251">
        <v>2017</v>
      </c>
      <c r="C1251">
        <v>22</v>
      </c>
      <c r="D1251" t="s">
        <v>2645</v>
      </c>
      <c r="E1251" s="11">
        <v>1</v>
      </c>
      <c r="F1251"/>
    </row>
    <row r="1252" spans="1:6" x14ac:dyDescent="0.25">
      <c r="A1252" t="s">
        <v>123</v>
      </c>
      <c r="B1252">
        <v>2017</v>
      </c>
      <c r="C1252">
        <v>235</v>
      </c>
      <c r="D1252" t="s">
        <v>1503</v>
      </c>
      <c r="E1252" s="11">
        <v>1</v>
      </c>
      <c r="F1252"/>
    </row>
    <row r="1253" spans="1:6" x14ac:dyDescent="0.25">
      <c r="A1253" t="s">
        <v>123</v>
      </c>
      <c r="B1253">
        <v>2017</v>
      </c>
      <c r="C1253">
        <v>299</v>
      </c>
      <c r="D1253" t="s">
        <v>567</v>
      </c>
      <c r="E1253" s="11">
        <v>1</v>
      </c>
      <c r="F1253"/>
    </row>
    <row r="1254" spans="1:6" x14ac:dyDescent="0.25">
      <c r="A1254" t="s">
        <v>123</v>
      </c>
      <c r="B1254">
        <v>2017</v>
      </c>
      <c r="C1254">
        <v>23</v>
      </c>
      <c r="D1254" t="s">
        <v>2551</v>
      </c>
      <c r="E1254" s="11">
        <v>1</v>
      </c>
      <c r="F1254"/>
    </row>
    <row r="1255" spans="1:6" x14ac:dyDescent="0.25">
      <c r="A1255" t="s">
        <v>123</v>
      </c>
      <c r="B1255">
        <v>2017</v>
      </c>
      <c r="C1255" t="s">
        <v>1152</v>
      </c>
      <c r="D1255" t="s">
        <v>1493</v>
      </c>
      <c r="E1255" s="11">
        <v>1</v>
      </c>
      <c r="F1255"/>
    </row>
    <row r="1256" spans="1:6" x14ac:dyDescent="0.25">
      <c r="A1256" t="s">
        <v>123</v>
      </c>
      <c r="B1256">
        <v>2017</v>
      </c>
      <c r="C1256" t="s">
        <v>2374</v>
      </c>
      <c r="D1256" t="s">
        <v>2560</v>
      </c>
      <c r="E1256" s="11">
        <v>1</v>
      </c>
      <c r="F1256"/>
    </row>
    <row r="1257" spans="1:6" x14ac:dyDescent="0.25">
      <c r="A1257" t="s">
        <v>123</v>
      </c>
      <c r="B1257">
        <v>2017</v>
      </c>
      <c r="C1257" t="s">
        <v>2416</v>
      </c>
      <c r="D1257" t="s">
        <v>2646</v>
      </c>
      <c r="E1257" s="11">
        <v>1</v>
      </c>
      <c r="F1257"/>
    </row>
    <row r="1258" spans="1:6" x14ac:dyDescent="0.25">
      <c r="A1258" t="s">
        <v>123</v>
      </c>
      <c r="B1258">
        <v>2017</v>
      </c>
      <c r="C1258" t="s">
        <v>2500</v>
      </c>
      <c r="D1258" t="s">
        <v>2562</v>
      </c>
      <c r="E1258" s="11">
        <v>1</v>
      </c>
      <c r="F1258"/>
    </row>
    <row r="1259" spans="1:6" x14ac:dyDescent="0.25">
      <c r="A1259" s="9" t="s">
        <v>7952</v>
      </c>
      <c r="B1259" s="9"/>
      <c r="C1259" s="9"/>
      <c r="D1259" s="9"/>
      <c r="E1259" s="12">
        <v>8</v>
      </c>
      <c r="F1259"/>
    </row>
    <row r="1260" spans="1:6" x14ac:dyDescent="0.25">
      <c r="A1260" t="s">
        <v>7953</v>
      </c>
      <c r="B1260">
        <v>2019</v>
      </c>
      <c r="C1260" t="s">
        <v>2892</v>
      </c>
      <c r="D1260" t="s">
        <v>1493</v>
      </c>
      <c r="E1260" s="11">
        <v>1</v>
      </c>
      <c r="F1260"/>
    </row>
    <row r="1261" spans="1:6" x14ac:dyDescent="0.25">
      <c r="A1261" s="9" t="s">
        <v>7954</v>
      </c>
      <c r="B1261" s="9"/>
      <c r="C1261" s="9"/>
      <c r="D1261" s="9"/>
      <c r="E1261" s="12">
        <v>1</v>
      </c>
      <c r="F1261"/>
    </row>
    <row r="1262" spans="1:6" x14ac:dyDescent="0.25">
      <c r="A1262" t="s">
        <v>3637</v>
      </c>
      <c r="B1262">
        <v>2018</v>
      </c>
      <c r="C1262">
        <v>49</v>
      </c>
      <c r="D1262" t="s">
        <v>2557</v>
      </c>
      <c r="E1262" s="11">
        <v>1</v>
      </c>
      <c r="F1262"/>
    </row>
    <row r="1263" spans="1:6" x14ac:dyDescent="0.25">
      <c r="A1263" t="s">
        <v>3637</v>
      </c>
      <c r="B1263">
        <v>2018</v>
      </c>
      <c r="C1263" t="s">
        <v>1166</v>
      </c>
      <c r="D1263" t="s">
        <v>1493</v>
      </c>
      <c r="E1263" s="11">
        <v>1</v>
      </c>
      <c r="F1263"/>
    </row>
    <row r="1264" spans="1:6" x14ac:dyDescent="0.25">
      <c r="A1264" s="9" t="s">
        <v>7957</v>
      </c>
      <c r="B1264" s="9"/>
      <c r="C1264" s="9"/>
      <c r="D1264" s="9"/>
      <c r="E1264" s="12">
        <v>2</v>
      </c>
      <c r="F1264"/>
    </row>
    <row r="1265" spans="1:6" x14ac:dyDescent="0.25">
      <c r="A1265" t="s">
        <v>124</v>
      </c>
      <c r="B1265">
        <v>1983</v>
      </c>
      <c r="C1265">
        <v>482</v>
      </c>
      <c r="D1265" t="s">
        <v>567</v>
      </c>
      <c r="E1265" s="11">
        <v>1</v>
      </c>
      <c r="F1265"/>
    </row>
    <row r="1266" spans="1:6" x14ac:dyDescent="0.25">
      <c r="A1266" s="9" t="s">
        <v>7958</v>
      </c>
      <c r="B1266" s="9"/>
      <c r="C1266" s="9"/>
      <c r="D1266" s="9"/>
      <c r="E1266" s="12">
        <v>1</v>
      </c>
      <c r="F1266"/>
    </row>
    <row r="1267" spans="1:6" x14ac:dyDescent="0.25">
      <c r="A1267" t="s">
        <v>7962</v>
      </c>
      <c r="B1267">
        <v>2019</v>
      </c>
      <c r="C1267">
        <v>246</v>
      </c>
      <c r="D1267" t="s">
        <v>568</v>
      </c>
      <c r="E1267" s="11">
        <v>1</v>
      </c>
      <c r="F1267"/>
    </row>
    <row r="1268" spans="1:6" x14ac:dyDescent="0.25">
      <c r="A1268" s="9" t="s">
        <v>7963</v>
      </c>
      <c r="B1268" s="9"/>
      <c r="C1268" s="9"/>
      <c r="D1268" s="9"/>
      <c r="E1268" s="12">
        <v>1</v>
      </c>
      <c r="F1268"/>
    </row>
    <row r="1269" spans="1:6" x14ac:dyDescent="0.25">
      <c r="A1269" t="s">
        <v>3502</v>
      </c>
      <c r="B1269">
        <v>2017</v>
      </c>
      <c r="C1269" t="s">
        <v>1075</v>
      </c>
      <c r="D1269" t="s">
        <v>1493</v>
      </c>
      <c r="E1269" s="11">
        <v>1</v>
      </c>
      <c r="F1269"/>
    </row>
    <row r="1270" spans="1:6" x14ac:dyDescent="0.25">
      <c r="A1270" s="9" t="s">
        <v>6703</v>
      </c>
      <c r="B1270" s="9"/>
      <c r="C1270" s="9"/>
      <c r="D1270" s="9"/>
      <c r="E1270" s="12">
        <v>1</v>
      </c>
      <c r="F1270"/>
    </row>
    <row r="1271" spans="1:6" x14ac:dyDescent="0.25">
      <c r="A1271" t="s">
        <v>3503</v>
      </c>
      <c r="B1271">
        <v>2017</v>
      </c>
      <c r="C1271" t="s">
        <v>1069</v>
      </c>
      <c r="D1271" t="s">
        <v>1493</v>
      </c>
      <c r="E1271" s="11">
        <v>1</v>
      </c>
      <c r="F1271"/>
    </row>
    <row r="1272" spans="1:6" x14ac:dyDescent="0.25">
      <c r="A1272" s="9" t="s">
        <v>7964</v>
      </c>
      <c r="B1272" s="9"/>
      <c r="C1272" s="9"/>
      <c r="D1272" s="9"/>
      <c r="E1272" s="12">
        <v>1</v>
      </c>
      <c r="F1272"/>
    </row>
    <row r="1273" spans="1:6" x14ac:dyDescent="0.25">
      <c r="A1273" t="s">
        <v>5755</v>
      </c>
      <c r="B1273">
        <v>2017</v>
      </c>
      <c r="C1273" t="s">
        <v>4707</v>
      </c>
      <c r="D1273" t="s">
        <v>7154</v>
      </c>
      <c r="E1273" s="11">
        <v>1</v>
      </c>
      <c r="F1273"/>
    </row>
    <row r="1274" spans="1:6" x14ac:dyDescent="0.25">
      <c r="A1274" s="9" t="s">
        <v>7965</v>
      </c>
      <c r="B1274" s="9"/>
      <c r="C1274" s="9"/>
      <c r="D1274" s="9"/>
      <c r="E1274" s="12">
        <v>1</v>
      </c>
      <c r="F1274"/>
    </row>
    <row r="1275" spans="1:6" x14ac:dyDescent="0.25">
      <c r="A1275" t="s">
        <v>5649</v>
      </c>
      <c r="B1275">
        <v>2017</v>
      </c>
      <c r="C1275" t="s">
        <v>4734</v>
      </c>
      <c r="D1275" t="s">
        <v>7154</v>
      </c>
      <c r="E1275" s="11">
        <v>1</v>
      </c>
      <c r="F1275"/>
    </row>
    <row r="1276" spans="1:6" x14ac:dyDescent="0.25">
      <c r="A1276" s="9" t="s">
        <v>7966</v>
      </c>
      <c r="B1276" s="9"/>
      <c r="C1276" s="9"/>
      <c r="D1276" s="9"/>
      <c r="E1276" s="12">
        <v>1</v>
      </c>
      <c r="F1276"/>
    </row>
    <row r="1277" spans="1:6" x14ac:dyDescent="0.25">
      <c r="A1277" t="s">
        <v>7973</v>
      </c>
      <c r="B1277">
        <v>2019</v>
      </c>
      <c r="C1277" t="s">
        <v>3955</v>
      </c>
      <c r="D1277" t="s">
        <v>1493</v>
      </c>
      <c r="E1277" s="11">
        <v>1</v>
      </c>
      <c r="F1277"/>
    </row>
    <row r="1278" spans="1:6" x14ac:dyDescent="0.25">
      <c r="A1278" s="9" t="s">
        <v>7974</v>
      </c>
      <c r="B1278" s="9"/>
      <c r="C1278" s="9"/>
      <c r="D1278" s="9"/>
      <c r="E1278" s="12">
        <v>1</v>
      </c>
      <c r="F1278"/>
    </row>
    <row r="1279" spans="1:6" x14ac:dyDescent="0.25">
      <c r="A1279" t="s">
        <v>7975</v>
      </c>
      <c r="B1279">
        <v>2019</v>
      </c>
      <c r="C1279">
        <v>38</v>
      </c>
      <c r="D1279" t="s">
        <v>568</v>
      </c>
      <c r="E1279" s="11">
        <v>1</v>
      </c>
      <c r="F1279"/>
    </row>
    <row r="1280" spans="1:6" x14ac:dyDescent="0.25">
      <c r="A1280" t="s">
        <v>7975</v>
      </c>
      <c r="B1280">
        <v>2019</v>
      </c>
      <c r="C1280">
        <v>85</v>
      </c>
      <c r="D1280" t="s">
        <v>567</v>
      </c>
      <c r="E1280" s="11">
        <v>1</v>
      </c>
      <c r="F1280"/>
    </row>
    <row r="1281" spans="1:6" x14ac:dyDescent="0.25">
      <c r="A1281" t="s">
        <v>7975</v>
      </c>
      <c r="B1281">
        <v>2019</v>
      </c>
      <c r="C1281" t="s">
        <v>5523</v>
      </c>
      <c r="D1281" t="s">
        <v>7976</v>
      </c>
      <c r="E1281" s="11">
        <v>1</v>
      </c>
      <c r="F1281"/>
    </row>
    <row r="1282" spans="1:6" x14ac:dyDescent="0.25">
      <c r="A1282" s="9" t="s">
        <v>7977</v>
      </c>
      <c r="B1282" s="9"/>
      <c r="C1282" s="9"/>
      <c r="D1282" s="9"/>
      <c r="E1282" s="12">
        <v>3</v>
      </c>
      <c r="F1282"/>
    </row>
    <row r="1283" spans="1:6" x14ac:dyDescent="0.25">
      <c r="A1283" t="s">
        <v>2647</v>
      </c>
      <c r="B1283">
        <v>2017</v>
      </c>
      <c r="C1283">
        <v>433</v>
      </c>
      <c r="D1283" t="s">
        <v>567</v>
      </c>
      <c r="E1283" s="11">
        <v>1</v>
      </c>
      <c r="F1283"/>
    </row>
    <row r="1284" spans="1:6" x14ac:dyDescent="0.25">
      <c r="A1284" t="s">
        <v>2647</v>
      </c>
      <c r="B1284">
        <v>2017</v>
      </c>
      <c r="C1284" t="s">
        <v>2519</v>
      </c>
      <c r="D1284" t="s">
        <v>2562</v>
      </c>
      <c r="E1284" s="11">
        <v>1</v>
      </c>
      <c r="F1284"/>
    </row>
    <row r="1285" spans="1:6" x14ac:dyDescent="0.25">
      <c r="A1285" t="s">
        <v>2647</v>
      </c>
      <c r="B1285">
        <v>2017</v>
      </c>
      <c r="C1285" t="s">
        <v>2811</v>
      </c>
      <c r="D1285" t="s">
        <v>3400</v>
      </c>
      <c r="E1285" s="11">
        <v>1</v>
      </c>
      <c r="F1285"/>
    </row>
    <row r="1286" spans="1:6" x14ac:dyDescent="0.25">
      <c r="A1286" t="s">
        <v>2647</v>
      </c>
      <c r="B1286">
        <v>2017</v>
      </c>
      <c r="C1286" t="s">
        <v>2864</v>
      </c>
      <c r="D1286" t="s">
        <v>1493</v>
      </c>
      <c r="E1286" s="11">
        <v>1</v>
      </c>
      <c r="F1286"/>
    </row>
    <row r="1287" spans="1:6" x14ac:dyDescent="0.25">
      <c r="A1287" s="9" t="s">
        <v>7978</v>
      </c>
      <c r="B1287" s="9"/>
      <c r="C1287" s="9"/>
      <c r="D1287" s="9"/>
      <c r="E1287" s="12">
        <v>4</v>
      </c>
      <c r="F1287"/>
    </row>
    <row r="1288" spans="1:6" x14ac:dyDescent="0.25">
      <c r="A1288" t="s">
        <v>6461</v>
      </c>
      <c r="B1288">
        <v>2018</v>
      </c>
      <c r="C1288" t="s">
        <v>4284</v>
      </c>
      <c r="D1288" t="s">
        <v>5916</v>
      </c>
      <c r="E1288" s="11">
        <v>1</v>
      </c>
      <c r="F1288"/>
    </row>
    <row r="1289" spans="1:6" x14ac:dyDescent="0.25">
      <c r="A1289" t="s">
        <v>6461</v>
      </c>
      <c r="B1289">
        <v>2019</v>
      </c>
      <c r="C1289" t="s">
        <v>6842</v>
      </c>
      <c r="D1289" t="s">
        <v>7161</v>
      </c>
      <c r="E1289" s="11">
        <v>1</v>
      </c>
      <c r="F1289"/>
    </row>
    <row r="1290" spans="1:6" x14ac:dyDescent="0.25">
      <c r="A1290" s="9" t="s">
        <v>7979</v>
      </c>
      <c r="B1290" s="9"/>
      <c r="C1290" s="9"/>
      <c r="D1290" s="9"/>
      <c r="E1290" s="12">
        <v>2</v>
      </c>
      <c r="F1290"/>
    </row>
    <row r="1291" spans="1:6" x14ac:dyDescent="0.25">
      <c r="A1291" t="s">
        <v>6462</v>
      </c>
      <c r="B1291">
        <v>2018</v>
      </c>
      <c r="C1291" t="s">
        <v>4396</v>
      </c>
      <c r="D1291" t="s">
        <v>5916</v>
      </c>
      <c r="E1291" s="11">
        <v>1</v>
      </c>
      <c r="F1291"/>
    </row>
    <row r="1292" spans="1:6" x14ac:dyDescent="0.25">
      <c r="A1292" s="9" t="s">
        <v>7980</v>
      </c>
      <c r="B1292" s="9"/>
      <c r="C1292" s="9"/>
      <c r="D1292" s="9"/>
      <c r="E1292" s="12">
        <v>1</v>
      </c>
      <c r="F1292"/>
    </row>
    <row r="1293" spans="1:6" x14ac:dyDescent="0.25">
      <c r="A1293" t="s">
        <v>2648</v>
      </c>
      <c r="B1293">
        <v>2016</v>
      </c>
      <c r="C1293" t="s">
        <v>1175</v>
      </c>
      <c r="D1293" t="s">
        <v>1493</v>
      </c>
      <c r="E1293" s="11">
        <v>1</v>
      </c>
      <c r="F1293"/>
    </row>
    <row r="1294" spans="1:6" x14ac:dyDescent="0.25">
      <c r="A1294" s="9" t="s">
        <v>7982</v>
      </c>
      <c r="B1294" s="9"/>
      <c r="C1294" s="9"/>
      <c r="D1294" s="9"/>
      <c r="E1294" s="12">
        <v>1</v>
      </c>
      <c r="F1294"/>
    </row>
    <row r="1295" spans="1:6" x14ac:dyDescent="0.25">
      <c r="A1295" t="s">
        <v>2649</v>
      </c>
      <c r="B1295">
        <v>2017</v>
      </c>
      <c r="C1295">
        <v>40</v>
      </c>
      <c r="D1295" t="s">
        <v>2557</v>
      </c>
      <c r="E1295" s="11">
        <v>1</v>
      </c>
      <c r="F1295"/>
    </row>
    <row r="1296" spans="1:6" x14ac:dyDescent="0.25">
      <c r="A1296" t="s">
        <v>2649</v>
      </c>
      <c r="B1296">
        <v>2017</v>
      </c>
      <c r="C1296" t="s">
        <v>2853</v>
      </c>
      <c r="D1296" t="s">
        <v>1493</v>
      </c>
      <c r="E1296" s="11">
        <v>1</v>
      </c>
      <c r="F1296"/>
    </row>
    <row r="1297" spans="1:6" x14ac:dyDescent="0.25">
      <c r="A1297" t="s">
        <v>2649</v>
      </c>
      <c r="B1297">
        <v>2017</v>
      </c>
      <c r="C1297" t="s">
        <v>2855</v>
      </c>
      <c r="D1297" t="s">
        <v>2583</v>
      </c>
      <c r="E1297" s="11">
        <v>1</v>
      </c>
      <c r="F1297"/>
    </row>
    <row r="1298" spans="1:6" x14ac:dyDescent="0.25">
      <c r="A1298" t="s">
        <v>2649</v>
      </c>
      <c r="B1298">
        <v>2017</v>
      </c>
      <c r="C1298" t="s">
        <v>2863</v>
      </c>
      <c r="D1298" t="s">
        <v>1493</v>
      </c>
      <c r="E1298" s="11">
        <v>1</v>
      </c>
      <c r="F1298"/>
    </row>
    <row r="1299" spans="1:6" x14ac:dyDescent="0.25">
      <c r="A1299" s="9" t="s">
        <v>7983</v>
      </c>
      <c r="B1299" s="9"/>
      <c r="C1299" s="9"/>
      <c r="D1299" s="9"/>
      <c r="E1299" s="12">
        <v>4</v>
      </c>
      <c r="F1299"/>
    </row>
    <row r="1300" spans="1:6" x14ac:dyDescent="0.25">
      <c r="A1300" t="s">
        <v>129</v>
      </c>
      <c r="B1300">
        <v>2012</v>
      </c>
      <c r="C1300" t="s">
        <v>4196</v>
      </c>
      <c r="D1300" t="s">
        <v>4199</v>
      </c>
      <c r="E1300" s="11">
        <v>1</v>
      </c>
      <c r="F1300"/>
    </row>
    <row r="1301" spans="1:6" x14ac:dyDescent="0.25">
      <c r="A1301" t="s">
        <v>129</v>
      </c>
      <c r="B1301">
        <v>2012</v>
      </c>
      <c r="C1301" t="s">
        <v>4198</v>
      </c>
      <c r="D1301" t="s">
        <v>4025</v>
      </c>
      <c r="E1301" s="11">
        <v>1</v>
      </c>
      <c r="F1301"/>
    </row>
    <row r="1302" spans="1:6" x14ac:dyDescent="0.25">
      <c r="A1302" s="9" t="s">
        <v>5650</v>
      </c>
      <c r="B1302" s="9"/>
      <c r="C1302" s="9"/>
      <c r="D1302" s="9"/>
      <c r="E1302" s="12">
        <v>2</v>
      </c>
      <c r="F1302"/>
    </row>
    <row r="1303" spans="1:6" x14ac:dyDescent="0.25">
      <c r="A1303" t="s">
        <v>7986</v>
      </c>
      <c r="B1303">
        <v>2019</v>
      </c>
      <c r="C1303" t="s">
        <v>1976</v>
      </c>
      <c r="D1303" t="s">
        <v>1493</v>
      </c>
      <c r="E1303" s="11">
        <v>1</v>
      </c>
      <c r="F1303"/>
    </row>
    <row r="1304" spans="1:6" x14ac:dyDescent="0.25">
      <c r="A1304" s="9" t="s">
        <v>7987</v>
      </c>
      <c r="B1304" s="9"/>
      <c r="C1304" s="9"/>
      <c r="D1304" s="9"/>
      <c r="E1304" s="12">
        <v>1</v>
      </c>
      <c r="F1304"/>
    </row>
    <row r="1305" spans="1:6" x14ac:dyDescent="0.25">
      <c r="A1305" t="s">
        <v>6463</v>
      </c>
      <c r="B1305">
        <v>2018</v>
      </c>
      <c r="C1305" t="s">
        <v>4321</v>
      </c>
      <c r="D1305" t="s">
        <v>5916</v>
      </c>
      <c r="E1305" s="11">
        <v>1</v>
      </c>
      <c r="F1305"/>
    </row>
    <row r="1306" spans="1:6" x14ac:dyDescent="0.25">
      <c r="A1306" s="9" t="s">
        <v>7993</v>
      </c>
      <c r="B1306" s="9"/>
      <c r="C1306" s="9"/>
      <c r="D1306" s="9"/>
      <c r="E1306" s="12">
        <v>1</v>
      </c>
      <c r="F1306"/>
    </row>
    <row r="1307" spans="1:6" x14ac:dyDescent="0.25">
      <c r="A1307" t="s">
        <v>5757</v>
      </c>
      <c r="B1307">
        <v>2017</v>
      </c>
      <c r="C1307" t="s">
        <v>4762</v>
      </c>
      <c r="D1307" t="s">
        <v>7154</v>
      </c>
      <c r="E1307" s="11">
        <v>1</v>
      </c>
      <c r="F1307"/>
    </row>
    <row r="1308" spans="1:6" x14ac:dyDescent="0.25">
      <c r="A1308" s="9" t="s">
        <v>7994</v>
      </c>
      <c r="B1308" s="9"/>
      <c r="C1308" s="9"/>
      <c r="D1308" s="9"/>
      <c r="E1308" s="12">
        <v>1</v>
      </c>
      <c r="F1308"/>
    </row>
    <row r="1309" spans="1:6" x14ac:dyDescent="0.25">
      <c r="A1309" t="s">
        <v>130</v>
      </c>
      <c r="B1309">
        <v>2012</v>
      </c>
      <c r="C1309" t="s">
        <v>1056</v>
      </c>
      <c r="D1309" t="s">
        <v>1493</v>
      </c>
      <c r="E1309" s="11">
        <v>1</v>
      </c>
      <c r="F1309"/>
    </row>
    <row r="1310" spans="1:6" x14ac:dyDescent="0.25">
      <c r="A1310" s="9" t="s">
        <v>7997</v>
      </c>
      <c r="B1310" s="9"/>
      <c r="C1310" s="9"/>
      <c r="D1310" s="9"/>
      <c r="E1310" s="12">
        <v>1</v>
      </c>
      <c r="F1310"/>
    </row>
    <row r="1311" spans="1:6" x14ac:dyDescent="0.25">
      <c r="A1311" t="s">
        <v>5503</v>
      </c>
      <c r="B1311">
        <v>2017</v>
      </c>
      <c r="C1311" t="s">
        <v>4767</v>
      </c>
      <c r="D1311" t="s">
        <v>7154</v>
      </c>
      <c r="E1311" s="11">
        <v>1</v>
      </c>
      <c r="F1311"/>
    </row>
    <row r="1312" spans="1:6" x14ac:dyDescent="0.25">
      <c r="A1312" t="s">
        <v>5503</v>
      </c>
      <c r="B1312">
        <v>2019</v>
      </c>
      <c r="C1312" t="s">
        <v>1450</v>
      </c>
      <c r="D1312" t="s">
        <v>1493</v>
      </c>
      <c r="E1312" s="11">
        <v>1</v>
      </c>
      <c r="F1312"/>
    </row>
    <row r="1313" spans="1:6" x14ac:dyDescent="0.25">
      <c r="A1313" s="9" t="s">
        <v>7998</v>
      </c>
      <c r="B1313" s="9"/>
      <c r="C1313" s="9"/>
      <c r="D1313" s="9"/>
      <c r="E1313" s="12">
        <v>2</v>
      </c>
      <c r="F1313"/>
    </row>
    <row r="1314" spans="1:6" x14ac:dyDescent="0.25">
      <c r="A1314" t="s">
        <v>3504</v>
      </c>
      <c r="B1314">
        <v>2017</v>
      </c>
      <c r="C1314" t="s">
        <v>1470</v>
      </c>
      <c r="D1314" t="s">
        <v>1493</v>
      </c>
      <c r="E1314" s="11">
        <v>1</v>
      </c>
      <c r="F1314"/>
    </row>
    <row r="1315" spans="1:6" x14ac:dyDescent="0.25">
      <c r="A1315" s="9" t="s">
        <v>8002</v>
      </c>
      <c r="B1315" s="9"/>
      <c r="C1315" s="9"/>
      <c r="D1315" s="9"/>
      <c r="E1315" s="12">
        <v>1</v>
      </c>
      <c r="F1315"/>
    </row>
    <row r="1316" spans="1:6" x14ac:dyDescent="0.25">
      <c r="A1316" t="s">
        <v>3638</v>
      </c>
      <c r="B1316">
        <v>2018</v>
      </c>
      <c r="C1316">
        <v>46</v>
      </c>
      <c r="D1316" t="s">
        <v>684</v>
      </c>
      <c r="E1316" s="11">
        <v>1</v>
      </c>
      <c r="F1316"/>
    </row>
    <row r="1317" spans="1:6" x14ac:dyDescent="0.25">
      <c r="A1317" t="s">
        <v>3638</v>
      </c>
      <c r="B1317">
        <v>2018</v>
      </c>
      <c r="C1317">
        <v>121</v>
      </c>
      <c r="D1317" t="s">
        <v>2678</v>
      </c>
      <c r="E1317" s="11">
        <v>1</v>
      </c>
      <c r="F1317"/>
    </row>
    <row r="1318" spans="1:6" x14ac:dyDescent="0.25">
      <c r="A1318" t="s">
        <v>3638</v>
      </c>
      <c r="B1318">
        <v>2018</v>
      </c>
      <c r="C1318">
        <v>62</v>
      </c>
      <c r="D1318" t="s">
        <v>567</v>
      </c>
      <c r="E1318" s="11">
        <v>1</v>
      </c>
      <c r="F1318"/>
    </row>
    <row r="1319" spans="1:6" x14ac:dyDescent="0.25">
      <c r="A1319" t="s">
        <v>3638</v>
      </c>
      <c r="B1319">
        <v>2018</v>
      </c>
      <c r="C1319">
        <v>186</v>
      </c>
      <c r="D1319" t="s">
        <v>2554</v>
      </c>
      <c r="E1319" s="11">
        <v>1</v>
      </c>
      <c r="F1319"/>
    </row>
    <row r="1320" spans="1:6" x14ac:dyDescent="0.25">
      <c r="A1320" t="s">
        <v>3638</v>
      </c>
      <c r="B1320">
        <v>2018</v>
      </c>
      <c r="C1320">
        <v>99</v>
      </c>
      <c r="D1320" t="s">
        <v>2559</v>
      </c>
      <c r="E1320" s="11">
        <v>1</v>
      </c>
      <c r="F1320"/>
    </row>
    <row r="1321" spans="1:6" x14ac:dyDescent="0.25">
      <c r="A1321" t="s">
        <v>3638</v>
      </c>
      <c r="B1321">
        <v>2018</v>
      </c>
      <c r="C1321">
        <v>87</v>
      </c>
      <c r="D1321" t="s">
        <v>2704</v>
      </c>
      <c r="E1321" s="11">
        <v>1</v>
      </c>
      <c r="F1321"/>
    </row>
    <row r="1322" spans="1:6" x14ac:dyDescent="0.25">
      <c r="A1322" t="s">
        <v>3638</v>
      </c>
      <c r="B1322">
        <v>2018</v>
      </c>
      <c r="C1322" t="s">
        <v>3703</v>
      </c>
      <c r="D1322" t="s">
        <v>3641</v>
      </c>
      <c r="E1322" s="11">
        <v>1</v>
      </c>
      <c r="F1322"/>
    </row>
    <row r="1323" spans="1:6" x14ac:dyDescent="0.25">
      <c r="A1323" s="9" t="s">
        <v>6737</v>
      </c>
      <c r="B1323" s="9"/>
      <c r="C1323" s="9"/>
      <c r="D1323" s="9"/>
      <c r="E1323" s="12">
        <v>7</v>
      </c>
      <c r="F1323"/>
    </row>
    <row r="1324" spans="1:6" x14ac:dyDescent="0.25">
      <c r="A1324" t="s">
        <v>2650</v>
      </c>
      <c r="B1324">
        <v>2016</v>
      </c>
      <c r="C1324">
        <v>150</v>
      </c>
      <c r="D1324" t="s">
        <v>2551</v>
      </c>
      <c r="E1324" s="11">
        <v>1</v>
      </c>
      <c r="F1324"/>
    </row>
    <row r="1325" spans="1:6" x14ac:dyDescent="0.25">
      <c r="A1325" s="9" t="s">
        <v>8007</v>
      </c>
      <c r="B1325" s="9"/>
      <c r="C1325" s="9"/>
      <c r="D1325" s="9"/>
      <c r="E1325" s="12">
        <v>1</v>
      </c>
      <c r="F1325"/>
    </row>
    <row r="1326" spans="1:6" x14ac:dyDescent="0.25">
      <c r="A1326" t="s">
        <v>8008</v>
      </c>
      <c r="B1326">
        <v>2019</v>
      </c>
      <c r="C1326" t="s">
        <v>6860</v>
      </c>
      <c r="D1326" t="s">
        <v>7161</v>
      </c>
      <c r="E1326" s="11">
        <v>1</v>
      </c>
      <c r="F1326"/>
    </row>
    <row r="1327" spans="1:6" x14ac:dyDescent="0.25">
      <c r="A1327" s="9" t="s">
        <v>8009</v>
      </c>
      <c r="B1327" s="9"/>
      <c r="C1327" s="9"/>
      <c r="D1327" s="9"/>
      <c r="E1327" s="12">
        <v>1</v>
      </c>
      <c r="F1327"/>
    </row>
    <row r="1328" spans="1:6" x14ac:dyDescent="0.25">
      <c r="A1328" t="s">
        <v>131</v>
      </c>
      <c r="B1328">
        <v>2017</v>
      </c>
      <c r="C1328">
        <v>17</v>
      </c>
      <c r="D1328" t="s">
        <v>2551</v>
      </c>
      <c r="E1328" s="11">
        <v>1</v>
      </c>
      <c r="F1328"/>
    </row>
    <row r="1329" spans="1:6" x14ac:dyDescent="0.25">
      <c r="A1329" t="s">
        <v>131</v>
      </c>
      <c r="B1329">
        <v>2017</v>
      </c>
      <c r="C1329">
        <v>35</v>
      </c>
      <c r="D1329" t="s">
        <v>684</v>
      </c>
      <c r="E1329" s="11">
        <v>1</v>
      </c>
      <c r="F1329"/>
    </row>
    <row r="1330" spans="1:6" x14ac:dyDescent="0.25">
      <c r="A1330" t="s">
        <v>131</v>
      </c>
      <c r="B1330">
        <v>2017</v>
      </c>
      <c r="C1330">
        <v>60</v>
      </c>
      <c r="D1330" t="s">
        <v>2557</v>
      </c>
      <c r="E1330" s="11">
        <v>1</v>
      </c>
      <c r="F1330"/>
    </row>
    <row r="1331" spans="1:6" x14ac:dyDescent="0.25">
      <c r="A1331" t="s">
        <v>131</v>
      </c>
      <c r="B1331">
        <v>2017</v>
      </c>
      <c r="C1331">
        <v>53</v>
      </c>
      <c r="D1331" t="s">
        <v>567</v>
      </c>
      <c r="E1331" s="11">
        <v>1</v>
      </c>
      <c r="F1331"/>
    </row>
    <row r="1332" spans="1:6" x14ac:dyDescent="0.25">
      <c r="A1332" t="s">
        <v>131</v>
      </c>
      <c r="B1332">
        <v>2017</v>
      </c>
      <c r="C1332">
        <v>43</v>
      </c>
      <c r="D1332" t="s">
        <v>2550</v>
      </c>
      <c r="E1332" s="11">
        <v>1</v>
      </c>
      <c r="F1332"/>
    </row>
    <row r="1333" spans="1:6" x14ac:dyDescent="0.25">
      <c r="A1333" t="s">
        <v>131</v>
      </c>
      <c r="B1333">
        <v>2017</v>
      </c>
      <c r="C1333" t="s">
        <v>1469</v>
      </c>
      <c r="D1333" t="s">
        <v>1493</v>
      </c>
      <c r="E1333" s="11">
        <v>1</v>
      </c>
      <c r="F1333"/>
    </row>
    <row r="1334" spans="1:6" x14ac:dyDescent="0.25">
      <c r="A1334" t="s">
        <v>131</v>
      </c>
      <c r="B1334">
        <v>2017</v>
      </c>
      <c r="C1334" t="s">
        <v>2528</v>
      </c>
      <c r="D1334" t="s">
        <v>2562</v>
      </c>
      <c r="E1334" s="11">
        <v>1</v>
      </c>
      <c r="F1334"/>
    </row>
    <row r="1335" spans="1:6" x14ac:dyDescent="0.25">
      <c r="A1335" s="9" t="s">
        <v>8010</v>
      </c>
      <c r="B1335" s="9"/>
      <c r="C1335" s="9"/>
      <c r="D1335" s="9"/>
      <c r="E1335" s="12">
        <v>7</v>
      </c>
      <c r="F1335"/>
    </row>
    <row r="1336" spans="1:6" x14ac:dyDescent="0.25">
      <c r="A1336" t="s">
        <v>5758</v>
      </c>
      <c r="B1336">
        <v>2017</v>
      </c>
      <c r="C1336" t="s">
        <v>4670</v>
      </c>
      <c r="D1336" t="s">
        <v>7154</v>
      </c>
      <c r="E1336" s="11">
        <v>1</v>
      </c>
      <c r="F1336"/>
    </row>
    <row r="1337" spans="1:6" x14ac:dyDescent="0.25">
      <c r="A1337" s="9" t="s">
        <v>8014</v>
      </c>
      <c r="B1337" s="9"/>
      <c r="C1337" s="9"/>
      <c r="D1337" s="9"/>
      <c r="E1337" s="12">
        <v>1</v>
      </c>
      <c r="F1337"/>
    </row>
    <row r="1338" spans="1:6" x14ac:dyDescent="0.25">
      <c r="A1338" t="s">
        <v>1504</v>
      </c>
      <c r="B1338">
        <v>2015</v>
      </c>
      <c r="C1338" t="s">
        <v>1457</v>
      </c>
      <c r="D1338" t="s">
        <v>1493</v>
      </c>
      <c r="E1338" s="11">
        <v>1</v>
      </c>
      <c r="F1338"/>
    </row>
    <row r="1339" spans="1:6" x14ac:dyDescent="0.25">
      <c r="A1339" s="9" t="s">
        <v>8015</v>
      </c>
      <c r="B1339" s="9"/>
      <c r="C1339" s="9"/>
      <c r="D1339" s="9"/>
      <c r="E1339" s="12">
        <v>1</v>
      </c>
      <c r="F1339"/>
    </row>
    <row r="1340" spans="1:6" x14ac:dyDescent="0.25">
      <c r="A1340" t="s">
        <v>8016</v>
      </c>
      <c r="B1340">
        <v>2019</v>
      </c>
      <c r="C1340" t="s">
        <v>1471</v>
      </c>
      <c r="D1340" t="s">
        <v>1493</v>
      </c>
      <c r="E1340" s="11">
        <v>1</v>
      </c>
      <c r="F1340"/>
    </row>
    <row r="1341" spans="1:6" x14ac:dyDescent="0.25">
      <c r="A1341" s="9" t="s">
        <v>8017</v>
      </c>
      <c r="B1341" s="9"/>
      <c r="C1341" s="9"/>
      <c r="D1341" s="9"/>
      <c r="E1341" s="12">
        <v>1</v>
      </c>
      <c r="F1341"/>
    </row>
    <row r="1342" spans="1:6" x14ac:dyDescent="0.25">
      <c r="A1342" t="s">
        <v>8018</v>
      </c>
      <c r="B1342">
        <v>2019</v>
      </c>
      <c r="C1342" t="s">
        <v>6813</v>
      </c>
      <c r="D1342" t="s">
        <v>7161</v>
      </c>
      <c r="E1342" s="11">
        <v>1</v>
      </c>
      <c r="F1342"/>
    </row>
    <row r="1343" spans="1:6" x14ac:dyDescent="0.25">
      <c r="A1343" s="9" t="s">
        <v>8019</v>
      </c>
      <c r="B1343" s="9"/>
      <c r="C1343" s="9"/>
      <c r="D1343" s="9"/>
      <c r="E1343" s="12">
        <v>1</v>
      </c>
      <c r="F1343"/>
    </row>
    <row r="1344" spans="1:6" x14ac:dyDescent="0.25">
      <c r="A1344" t="s">
        <v>133</v>
      </c>
      <c r="B1344">
        <v>1980</v>
      </c>
      <c r="C1344">
        <v>482</v>
      </c>
      <c r="D1344" t="s">
        <v>567</v>
      </c>
      <c r="E1344" s="11">
        <v>1</v>
      </c>
      <c r="F1344"/>
    </row>
    <row r="1345" spans="1:6" x14ac:dyDescent="0.25">
      <c r="A1345" s="9" t="s">
        <v>8020</v>
      </c>
      <c r="B1345" s="9"/>
      <c r="C1345" s="9"/>
      <c r="D1345" s="9"/>
      <c r="E1345" s="12">
        <v>1</v>
      </c>
      <c r="F1345"/>
    </row>
    <row r="1346" spans="1:6" x14ac:dyDescent="0.25">
      <c r="A1346" t="s">
        <v>8024</v>
      </c>
      <c r="B1346">
        <v>2019</v>
      </c>
      <c r="C1346" t="s">
        <v>6988</v>
      </c>
      <c r="D1346" t="s">
        <v>7161</v>
      </c>
      <c r="E1346" s="11">
        <v>1</v>
      </c>
      <c r="F1346"/>
    </row>
    <row r="1347" spans="1:6" x14ac:dyDescent="0.25">
      <c r="A1347" s="9" t="s">
        <v>8025</v>
      </c>
      <c r="B1347" s="9"/>
      <c r="C1347" s="9"/>
      <c r="D1347" s="9"/>
      <c r="E1347" s="12">
        <v>1</v>
      </c>
      <c r="F1347"/>
    </row>
    <row r="1348" spans="1:6" x14ac:dyDescent="0.25">
      <c r="A1348" t="s">
        <v>5759</v>
      </c>
      <c r="B1348">
        <v>2017</v>
      </c>
      <c r="C1348" t="s">
        <v>4663</v>
      </c>
      <c r="D1348" t="s">
        <v>7154</v>
      </c>
      <c r="E1348" s="11">
        <v>1</v>
      </c>
      <c r="F1348"/>
    </row>
    <row r="1349" spans="1:6" x14ac:dyDescent="0.25">
      <c r="A1349" s="9" t="s">
        <v>8026</v>
      </c>
      <c r="B1349" s="9"/>
      <c r="C1349" s="9"/>
      <c r="D1349" s="9"/>
      <c r="E1349" s="12">
        <v>1</v>
      </c>
      <c r="F1349"/>
    </row>
    <row r="1350" spans="1:6" x14ac:dyDescent="0.25">
      <c r="A1350" t="s">
        <v>2651</v>
      </c>
      <c r="B1350">
        <v>2017</v>
      </c>
      <c r="C1350" t="s">
        <v>2505</v>
      </c>
      <c r="D1350" t="s">
        <v>2562</v>
      </c>
      <c r="E1350" s="11">
        <v>1</v>
      </c>
      <c r="F1350"/>
    </row>
    <row r="1351" spans="1:6" x14ac:dyDescent="0.25">
      <c r="A1351" s="9" t="s">
        <v>8027</v>
      </c>
      <c r="B1351" s="9"/>
      <c r="C1351" s="9"/>
      <c r="D1351" s="9"/>
      <c r="E1351" s="12">
        <v>1</v>
      </c>
      <c r="F1351"/>
    </row>
    <row r="1352" spans="1:6" x14ac:dyDescent="0.25">
      <c r="A1352" t="s">
        <v>3505</v>
      </c>
      <c r="B1352">
        <v>2017</v>
      </c>
      <c r="C1352" t="s">
        <v>2869</v>
      </c>
      <c r="D1352" t="s">
        <v>1493</v>
      </c>
      <c r="E1352" s="11">
        <v>1</v>
      </c>
      <c r="F1352"/>
    </row>
    <row r="1353" spans="1:6" x14ac:dyDescent="0.25">
      <c r="A1353" s="9" t="s">
        <v>8028</v>
      </c>
      <c r="B1353" s="9"/>
      <c r="C1353" s="9"/>
      <c r="D1353" s="9"/>
      <c r="E1353" s="12">
        <v>1</v>
      </c>
      <c r="F1353"/>
    </row>
    <row r="1354" spans="1:6" x14ac:dyDescent="0.25">
      <c r="A1354" t="s">
        <v>8029</v>
      </c>
      <c r="B1354">
        <v>2019</v>
      </c>
      <c r="C1354" t="s">
        <v>1968</v>
      </c>
      <c r="D1354" t="s">
        <v>1493</v>
      </c>
      <c r="E1354" s="11">
        <v>1</v>
      </c>
      <c r="F1354"/>
    </row>
    <row r="1355" spans="1:6" x14ac:dyDescent="0.25">
      <c r="A1355" s="9" t="s">
        <v>8030</v>
      </c>
      <c r="B1355" s="9"/>
      <c r="C1355" s="9"/>
      <c r="D1355" s="9"/>
      <c r="E1355" s="12">
        <v>1</v>
      </c>
      <c r="F1355"/>
    </row>
    <row r="1356" spans="1:6" x14ac:dyDescent="0.25">
      <c r="A1356" t="s">
        <v>8032</v>
      </c>
      <c r="B1356">
        <v>2019</v>
      </c>
      <c r="C1356" t="s">
        <v>5222</v>
      </c>
      <c r="D1356" t="s">
        <v>7618</v>
      </c>
      <c r="E1356" s="11">
        <v>1</v>
      </c>
      <c r="F1356"/>
    </row>
    <row r="1357" spans="1:6" x14ac:dyDescent="0.25">
      <c r="A1357" t="s">
        <v>8032</v>
      </c>
      <c r="B1357">
        <v>2019</v>
      </c>
      <c r="C1357" t="s">
        <v>5222</v>
      </c>
      <c r="D1357" t="s">
        <v>8033</v>
      </c>
      <c r="E1357" s="11">
        <v>1</v>
      </c>
      <c r="F1357"/>
    </row>
    <row r="1358" spans="1:6" x14ac:dyDescent="0.25">
      <c r="A1358" s="9" t="s">
        <v>8034</v>
      </c>
      <c r="B1358" s="9"/>
      <c r="C1358" s="9"/>
      <c r="D1358" s="9"/>
      <c r="E1358" s="12">
        <v>2</v>
      </c>
      <c r="F1358"/>
    </row>
    <row r="1359" spans="1:6" x14ac:dyDescent="0.25">
      <c r="A1359" t="s">
        <v>8035</v>
      </c>
      <c r="B1359">
        <v>2019</v>
      </c>
      <c r="C1359" t="s">
        <v>5249</v>
      </c>
      <c r="D1359" t="s">
        <v>7292</v>
      </c>
      <c r="E1359" s="11">
        <v>1</v>
      </c>
      <c r="F1359"/>
    </row>
    <row r="1360" spans="1:6" x14ac:dyDescent="0.25">
      <c r="A1360" t="s">
        <v>8035</v>
      </c>
      <c r="B1360">
        <v>2019</v>
      </c>
      <c r="C1360" t="s">
        <v>5249</v>
      </c>
      <c r="D1360" t="s">
        <v>7193</v>
      </c>
      <c r="E1360" s="11">
        <v>1</v>
      </c>
      <c r="F1360"/>
    </row>
    <row r="1361" spans="1:6" x14ac:dyDescent="0.25">
      <c r="A1361" s="9" t="s">
        <v>8036</v>
      </c>
      <c r="B1361" s="9"/>
      <c r="C1361" s="9"/>
      <c r="D1361" s="9"/>
      <c r="E1361" s="12">
        <v>2</v>
      </c>
      <c r="F1361"/>
    </row>
    <row r="1362" spans="1:6" x14ac:dyDescent="0.25">
      <c r="A1362" t="s">
        <v>2652</v>
      </c>
      <c r="B1362">
        <v>2017</v>
      </c>
      <c r="C1362">
        <v>184</v>
      </c>
      <c r="D1362" t="s">
        <v>2554</v>
      </c>
      <c r="E1362" s="11">
        <v>1</v>
      </c>
      <c r="F1362"/>
    </row>
    <row r="1363" spans="1:6" x14ac:dyDescent="0.25">
      <c r="A1363" t="s">
        <v>2652</v>
      </c>
      <c r="B1363">
        <v>2017</v>
      </c>
      <c r="C1363">
        <v>67</v>
      </c>
      <c r="D1363" t="s">
        <v>567</v>
      </c>
      <c r="E1363" s="11">
        <v>1</v>
      </c>
      <c r="F1363"/>
    </row>
    <row r="1364" spans="1:6" x14ac:dyDescent="0.25">
      <c r="A1364" t="s">
        <v>2652</v>
      </c>
      <c r="B1364">
        <v>2017</v>
      </c>
      <c r="C1364">
        <v>26</v>
      </c>
      <c r="D1364" t="s">
        <v>684</v>
      </c>
      <c r="E1364" s="11">
        <v>1</v>
      </c>
      <c r="F1364"/>
    </row>
    <row r="1365" spans="1:6" x14ac:dyDescent="0.25">
      <c r="A1365" t="s">
        <v>2652</v>
      </c>
      <c r="B1365">
        <v>2017</v>
      </c>
      <c r="C1365" t="s">
        <v>2823</v>
      </c>
      <c r="D1365" t="s">
        <v>3400</v>
      </c>
      <c r="E1365" s="11">
        <v>1</v>
      </c>
      <c r="F1365"/>
    </row>
    <row r="1366" spans="1:6" x14ac:dyDescent="0.25">
      <c r="A1366" s="9" t="s">
        <v>8037</v>
      </c>
      <c r="B1366" s="9"/>
      <c r="C1366" s="9"/>
      <c r="D1366" s="9"/>
      <c r="E1366" s="12">
        <v>4</v>
      </c>
      <c r="F1366"/>
    </row>
    <row r="1367" spans="1:6" x14ac:dyDescent="0.25">
      <c r="A1367" t="s">
        <v>4031</v>
      </c>
      <c r="B1367">
        <v>2018</v>
      </c>
      <c r="C1367" t="s">
        <v>3976</v>
      </c>
      <c r="D1367" t="s">
        <v>1493</v>
      </c>
      <c r="E1367" s="11">
        <v>1</v>
      </c>
      <c r="F1367"/>
    </row>
    <row r="1368" spans="1:6" x14ac:dyDescent="0.25">
      <c r="A1368" s="9" t="s">
        <v>8038</v>
      </c>
      <c r="B1368" s="9"/>
      <c r="C1368" s="9"/>
      <c r="D1368" s="9"/>
      <c r="E1368" s="12">
        <v>1</v>
      </c>
      <c r="F1368"/>
    </row>
    <row r="1369" spans="1:6" x14ac:dyDescent="0.25">
      <c r="A1369" t="s">
        <v>1505</v>
      </c>
      <c r="B1369">
        <v>2015</v>
      </c>
      <c r="C1369">
        <v>241</v>
      </c>
      <c r="D1369" t="s">
        <v>567</v>
      </c>
      <c r="E1369" s="11">
        <v>1</v>
      </c>
      <c r="F1369"/>
    </row>
    <row r="1370" spans="1:6" x14ac:dyDescent="0.25">
      <c r="A1370" s="9" t="s">
        <v>8039</v>
      </c>
      <c r="B1370" s="9"/>
      <c r="C1370" s="9"/>
      <c r="D1370" s="9"/>
      <c r="E1370" s="12">
        <v>1</v>
      </c>
      <c r="F1370"/>
    </row>
    <row r="1371" spans="1:6" x14ac:dyDescent="0.25">
      <c r="A1371" t="s">
        <v>8041</v>
      </c>
      <c r="B1371">
        <v>2019</v>
      </c>
      <c r="C1371">
        <v>652</v>
      </c>
      <c r="D1371" t="s">
        <v>567</v>
      </c>
      <c r="E1371" s="11">
        <v>1</v>
      </c>
      <c r="F1371"/>
    </row>
    <row r="1372" spans="1:6" x14ac:dyDescent="0.25">
      <c r="A1372" s="9" t="s">
        <v>8042</v>
      </c>
      <c r="B1372" s="9"/>
      <c r="C1372" s="9"/>
      <c r="D1372" s="9"/>
      <c r="E1372" s="12">
        <v>1</v>
      </c>
      <c r="F1372"/>
    </row>
    <row r="1373" spans="1:6" x14ac:dyDescent="0.25">
      <c r="A1373" t="s">
        <v>3639</v>
      </c>
      <c r="B1373">
        <v>1985</v>
      </c>
      <c r="C1373">
        <v>493</v>
      </c>
      <c r="D1373" t="s">
        <v>567</v>
      </c>
      <c r="E1373" s="11">
        <v>1</v>
      </c>
      <c r="F1373"/>
    </row>
    <row r="1374" spans="1:6" x14ac:dyDescent="0.25">
      <c r="A1374" s="9" t="s">
        <v>8043</v>
      </c>
      <c r="B1374" s="9"/>
      <c r="C1374" s="9"/>
      <c r="D1374" s="9"/>
      <c r="E1374" s="12">
        <v>1</v>
      </c>
      <c r="F1374"/>
    </row>
    <row r="1375" spans="1:6" x14ac:dyDescent="0.25">
      <c r="A1375" t="s">
        <v>4032</v>
      </c>
      <c r="B1375">
        <v>2018</v>
      </c>
      <c r="C1375" t="s">
        <v>3957</v>
      </c>
      <c r="D1375" t="s">
        <v>1493</v>
      </c>
      <c r="E1375" s="11">
        <v>1</v>
      </c>
      <c r="F1375"/>
    </row>
    <row r="1376" spans="1:6" x14ac:dyDescent="0.25">
      <c r="A1376" s="9" t="s">
        <v>8044</v>
      </c>
      <c r="B1376" s="9"/>
      <c r="C1376" s="9"/>
      <c r="D1376" s="9"/>
      <c r="E1376" s="12">
        <v>1</v>
      </c>
      <c r="F1376"/>
    </row>
    <row r="1377" spans="1:6" x14ac:dyDescent="0.25">
      <c r="A1377" t="s">
        <v>8046</v>
      </c>
      <c r="B1377">
        <v>2019</v>
      </c>
      <c r="C1377" t="s">
        <v>5168</v>
      </c>
      <c r="D1377" t="s">
        <v>7618</v>
      </c>
      <c r="E1377" s="11">
        <v>1</v>
      </c>
      <c r="F1377"/>
    </row>
    <row r="1378" spans="1:6" x14ac:dyDescent="0.25">
      <c r="A1378" s="9" t="s">
        <v>8047</v>
      </c>
      <c r="B1378" s="9"/>
      <c r="C1378" s="9"/>
      <c r="D1378" s="9"/>
      <c r="E1378" s="12">
        <v>1</v>
      </c>
      <c r="F1378"/>
    </row>
    <row r="1379" spans="1:6" x14ac:dyDescent="0.25">
      <c r="A1379" t="s">
        <v>3640</v>
      </c>
      <c r="B1379">
        <v>2018</v>
      </c>
      <c r="C1379">
        <v>22</v>
      </c>
      <c r="D1379" t="s">
        <v>2554</v>
      </c>
      <c r="E1379" s="11">
        <v>1</v>
      </c>
      <c r="F1379"/>
    </row>
    <row r="1380" spans="1:6" x14ac:dyDescent="0.25">
      <c r="A1380" t="s">
        <v>3640</v>
      </c>
      <c r="B1380">
        <v>2018</v>
      </c>
      <c r="C1380" t="s">
        <v>1997</v>
      </c>
      <c r="D1380" t="s">
        <v>4025</v>
      </c>
      <c r="E1380" s="11">
        <v>1</v>
      </c>
      <c r="F1380"/>
    </row>
    <row r="1381" spans="1:6" x14ac:dyDescent="0.25">
      <c r="A1381" t="s">
        <v>3640</v>
      </c>
      <c r="B1381">
        <v>2018</v>
      </c>
      <c r="C1381" t="s">
        <v>2513</v>
      </c>
      <c r="D1381" t="s">
        <v>2562</v>
      </c>
      <c r="E1381" s="11">
        <v>1</v>
      </c>
      <c r="F1381"/>
    </row>
    <row r="1382" spans="1:6" x14ac:dyDescent="0.25">
      <c r="A1382" t="s">
        <v>3640</v>
      </c>
      <c r="B1382">
        <v>2018</v>
      </c>
      <c r="C1382" t="s">
        <v>3969</v>
      </c>
      <c r="D1382" t="s">
        <v>1493</v>
      </c>
      <c r="E1382" s="11">
        <v>1</v>
      </c>
      <c r="F1382"/>
    </row>
    <row r="1383" spans="1:6" x14ac:dyDescent="0.25">
      <c r="A1383" t="s">
        <v>3640</v>
      </c>
      <c r="B1383">
        <v>2018</v>
      </c>
      <c r="C1383" t="s">
        <v>4142</v>
      </c>
      <c r="D1383" t="s">
        <v>3641</v>
      </c>
      <c r="E1383" s="11">
        <v>1</v>
      </c>
      <c r="F1383"/>
    </row>
    <row r="1384" spans="1:6" x14ac:dyDescent="0.25">
      <c r="A1384" s="9" t="s">
        <v>8048</v>
      </c>
      <c r="B1384" s="9"/>
      <c r="C1384" s="9"/>
      <c r="D1384" s="9"/>
      <c r="E1384" s="12">
        <v>5</v>
      </c>
      <c r="F1384"/>
    </row>
    <row r="1385" spans="1:6" x14ac:dyDescent="0.25">
      <c r="A1385" t="s">
        <v>3506</v>
      </c>
      <c r="B1385">
        <v>2017</v>
      </c>
      <c r="C1385" t="s">
        <v>2857</v>
      </c>
      <c r="D1385" t="s">
        <v>1493</v>
      </c>
      <c r="E1385" s="11">
        <v>1</v>
      </c>
      <c r="F1385"/>
    </row>
    <row r="1386" spans="1:6" x14ac:dyDescent="0.25">
      <c r="A1386" s="9" t="s">
        <v>8049</v>
      </c>
      <c r="B1386" s="9"/>
      <c r="C1386" s="9"/>
      <c r="D1386" s="9"/>
      <c r="E1386" s="12">
        <v>1</v>
      </c>
      <c r="F1386"/>
    </row>
    <row r="1387" spans="1:6" x14ac:dyDescent="0.25">
      <c r="A1387" t="s">
        <v>8050</v>
      </c>
      <c r="B1387">
        <v>2019</v>
      </c>
      <c r="C1387" t="s">
        <v>6958</v>
      </c>
      <c r="D1387" t="s">
        <v>7161</v>
      </c>
      <c r="E1387" s="11">
        <v>1</v>
      </c>
      <c r="F1387"/>
    </row>
    <row r="1388" spans="1:6" x14ac:dyDescent="0.25">
      <c r="A1388" s="9" t="s">
        <v>8051</v>
      </c>
      <c r="B1388" s="9"/>
      <c r="C1388" s="9"/>
      <c r="D1388" s="9"/>
      <c r="E1388" s="12">
        <v>1</v>
      </c>
      <c r="F1388"/>
    </row>
    <row r="1389" spans="1:6" x14ac:dyDescent="0.25">
      <c r="A1389" t="s">
        <v>6470</v>
      </c>
      <c r="B1389">
        <v>2018</v>
      </c>
      <c r="C1389" t="s">
        <v>4390</v>
      </c>
      <c r="D1389" t="s">
        <v>5916</v>
      </c>
      <c r="E1389" s="11">
        <v>1</v>
      </c>
      <c r="F1389"/>
    </row>
    <row r="1390" spans="1:6" x14ac:dyDescent="0.25">
      <c r="A1390" s="9" t="s">
        <v>8052</v>
      </c>
      <c r="B1390" s="9"/>
      <c r="C1390" s="9"/>
      <c r="D1390" s="9"/>
      <c r="E1390" s="12">
        <v>1</v>
      </c>
      <c r="F1390"/>
    </row>
    <row r="1391" spans="1:6" x14ac:dyDescent="0.25">
      <c r="A1391" t="s">
        <v>8055</v>
      </c>
      <c r="B1391">
        <v>2019</v>
      </c>
      <c r="C1391" t="s">
        <v>6922</v>
      </c>
      <c r="D1391" t="s">
        <v>7161</v>
      </c>
      <c r="E1391" s="11">
        <v>1</v>
      </c>
      <c r="F1391"/>
    </row>
    <row r="1392" spans="1:6" x14ac:dyDescent="0.25">
      <c r="A1392" s="9" t="s">
        <v>8056</v>
      </c>
      <c r="B1392" s="9"/>
      <c r="C1392" s="9"/>
      <c r="D1392" s="9"/>
      <c r="E1392" s="12">
        <v>1</v>
      </c>
      <c r="F1392"/>
    </row>
    <row r="1393" spans="1:6" x14ac:dyDescent="0.25">
      <c r="A1393" t="s">
        <v>3842</v>
      </c>
      <c r="B1393">
        <v>2018</v>
      </c>
      <c r="C1393">
        <v>48</v>
      </c>
      <c r="D1393" t="s">
        <v>3841</v>
      </c>
      <c r="E1393" s="11">
        <v>1</v>
      </c>
      <c r="F1393"/>
    </row>
    <row r="1394" spans="1:6" x14ac:dyDescent="0.25">
      <c r="A1394" s="9" t="s">
        <v>8057</v>
      </c>
      <c r="B1394" s="9"/>
      <c r="C1394" s="9"/>
      <c r="D1394" s="9"/>
      <c r="E1394" s="12">
        <v>1</v>
      </c>
      <c r="F1394"/>
    </row>
    <row r="1395" spans="1:6" x14ac:dyDescent="0.25">
      <c r="A1395" t="s">
        <v>4496</v>
      </c>
      <c r="B1395">
        <v>2017</v>
      </c>
      <c r="C1395" t="s">
        <v>4727</v>
      </c>
      <c r="D1395" t="s">
        <v>7154</v>
      </c>
      <c r="E1395" s="11">
        <v>1</v>
      </c>
      <c r="F1395"/>
    </row>
    <row r="1396" spans="1:6" x14ac:dyDescent="0.25">
      <c r="A1396" t="s">
        <v>4496</v>
      </c>
      <c r="B1396">
        <v>2019</v>
      </c>
      <c r="C1396">
        <v>53</v>
      </c>
      <c r="D1396" t="s">
        <v>2554</v>
      </c>
      <c r="E1396" s="11">
        <v>1</v>
      </c>
      <c r="F1396"/>
    </row>
    <row r="1397" spans="1:6" x14ac:dyDescent="0.25">
      <c r="A1397" t="s">
        <v>4496</v>
      </c>
      <c r="B1397">
        <v>2019</v>
      </c>
      <c r="C1397">
        <v>512</v>
      </c>
      <c r="D1397" t="s">
        <v>2564</v>
      </c>
      <c r="E1397" s="11">
        <v>1</v>
      </c>
      <c r="F1397"/>
    </row>
    <row r="1398" spans="1:6" x14ac:dyDescent="0.25">
      <c r="A1398" t="s">
        <v>4496</v>
      </c>
      <c r="B1398">
        <v>2019</v>
      </c>
      <c r="C1398" t="s">
        <v>1067</v>
      </c>
      <c r="D1398" t="s">
        <v>1493</v>
      </c>
      <c r="E1398" s="11">
        <v>1</v>
      </c>
      <c r="F1398"/>
    </row>
    <row r="1399" spans="1:6" x14ac:dyDescent="0.25">
      <c r="A1399" t="s">
        <v>4496</v>
      </c>
      <c r="B1399">
        <v>2019</v>
      </c>
      <c r="C1399" t="s">
        <v>3966</v>
      </c>
      <c r="D1399" t="s">
        <v>1493</v>
      </c>
      <c r="E1399" s="11">
        <v>1</v>
      </c>
      <c r="F1399"/>
    </row>
    <row r="1400" spans="1:6" x14ac:dyDescent="0.25">
      <c r="A1400" s="9" t="s">
        <v>8059</v>
      </c>
      <c r="B1400" s="9"/>
      <c r="C1400" s="9"/>
      <c r="D1400" s="9"/>
      <c r="E1400" s="12">
        <v>5</v>
      </c>
      <c r="F1400"/>
    </row>
    <row r="1401" spans="1:6" x14ac:dyDescent="0.25">
      <c r="A1401" t="s">
        <v>6472</v>
      </c>
      <c r="B1401">
        <v>2018</v>
      </c>
      <c r="C1401" t="s">
        <v>4375</v>
      </c>
      <c r="D1401" t="s">
        <v>5916</v>
      </c>
      <c r="E1401" s="11">
        <v>1</v>
      </c>
      <c r="F1401"/>
    </row>
    <row r="1402" spans="1:6" x14ac:dyDescent="0.25">
      <c r="A1402" s="9" t="s">
        <v>8060</v>
      </c>
      <c r="B1402" s="9"/>
      <c r="C1402" s="9"/>
      <c r="D1402" s="9"/>
      <c r="E1402" s="12">
        <v>1</v>
      </c>
      <c r="F1402"/>
    </row>
    <row r="1403" spans="1:6" x14ac:dyDescent="0.25">
      <c r="A1403" t="s">
        <v>5763</v>
      </c>
      <c r="B1403">
        <v>2017</v>
      </c>
      <c r="C1403" t="s">
        <v>4848</v>
      </c>
      <c r="D1403" t="s">
        <v>7154</v>
      </c>
      <c r="E1403" s="11">
        <v>1</v>
      </c>
      <c r="F1403"/>
    </row>
    <row r="1404" spans="1:6" x14ac:dyDescent="0.25">
      <c r="A1404" s="9" t="s">
        <v>8061</v>
      </c>
      <c r="B1404" s="9"/>
      <c r="C1404" s="9"/>
      <c r="D1404" s="9"/>
      <c r="E1404" s="12">
        <v>1</v>
      </c>
      <c r="F1404"/>
    </row>
    <row r="1405" spans="1:6" x14ac:dyDescent="0.25">
      <c r="A1405" t="s">
        <v>6473</v>
      </c>
      <c r="B1405">
        <v>2018</v>
      </c>
      <c r="C1405" t="s">
        <v>4401</v>
      </c>
      <c r="D1405" t="s">
        <v>5916</v>
      </c>
      <c r="E1405" s="11">
        <v>1</v>
      </c>
      <c r="F1405"/>
    </row>
    <row r="1406" spans="1:6" x14ac:dyDescent="0.25">
      <c r="A1406" s="9" t="s">
        <v>8062</v>
      </c>
      <c r="B1406" s="9"/>
      <c r="C1406" s="9"/>
      <c r="D1406" s="9"/>
      <c r="E1406" s="12">
        <v>1</v>
      </c>
      <c r="F1406"/>
    </row>
    <row r="1407" spans="1:6" x14ac:dyDescent="0.25">
      <c r="A1407" t="s">
        <v>8065</v>
      </c>
      <c r="B1407">
        <v>2019</v>
      </c>
      <c r="C1407" t="s">
        <v>6978</v>
      </c>
      <c r="D1407" t="s">
        <v>7161</v>
      </c>
      <c r="E1407" s="11">
        <v>1</v>
      </c>
      <c r="F1407"/>
    </row>
    <row r="1408" spans="1:6" x14ac:dyDescent="0.25">
      <c r="A1408" s="9" t="s">
        <v>8066</v>
      </c>
      <c r="B1408" s="9"/>
      <c r="C1408" s="9"/>
      <c r="D1408" s="9"/>
      <c r="E1408" s="12">
        <v>1</v>
      </c>
      <c r="F1408"/>
    </row>
    <row r="1409" spans="1:6" x14ac:dyDescent="0.25">
      <c r="A1409" t="s">
        <v>2653</v>
      </c>
      <c r="B1409">
        <v>2017</v>
      </c>
      <c r="C1409">
        <v>4</v>
      </c>
      <c r="D1409" t="s">
        <v>684</v>
      </c>
      <c r="E1409" s="11">
        <v>1</v>
      </c>
      <c r="F1409"/>
    </row>
    <row r="1410" spans="1:6" x14ac:dyDescent="0.25">
      <c r="A1410" t="s">
        <v>2653</v>
      </c>
      <c r="B1410">
        <v>2017</v>
      </c>
      <c r="C1410">
        <v>22</v>
      </c>
      <c r="D1410" t="s">
        <v>2551</v>
      </c>
      <c r="E1410" s="11">
        <v>1</v>
      </c>
      <c r="F1410"/>
    </row>
    <row r="1411" spans="1:6" x14ac:dyDescent="0.25">
      <c r="A1411" t="s">
        <v>2653</v>
      </c>
      <c r="B1411">
        <v>2017</v>
      </c>
      <c r="C1411">
        <v>22</v>
      </c>
      <c r="D1411" t="s">
        <v>2552</v>
      </c>
      <c r="E1411" s="11">
        <v>1</v>
      </c>
      <c r="F1411"/>
    </row>
    <row r="1412" spans="1:6" x14ac:dyDescent="0.25">
      <c r="A1412" t="s">
        <v>2653</v>
      </c>
      <c r="B1412">
        <v>2017</v>
      </c>
      <c r="C1412">
        <v>141</v>
      </c>
      <c r="D1412" t="s">
        <v>2592</v>
      </c>
      <c r="E1412" s="11">
        <v>1</v>
      </c>
      <c r="F1412"/>
    </row>
    <row r="1413" spans="1:6" x14ac:dyDescent="0.25">
      <c r="A1413" t="s">
        <v>2653</v>
      </c>
      <c r="B1413">
        <v>2017</v>
      </c>
      <c r="C1413">
        <v>335</v>
      </c>
      <c r="D1413" t="s">
        <v>567</v>
      </c>
      <c r="E1413" s="11">
        <v>1</v>
      </c>
      <c r="F1413"/>
    </row>
    <row r="1414" spans="1:6" x14ac:dyDescent="0.25">
      <c r="A1414" t="s">
        <v>2653</v>
      </c>
      <c r="B1414">
        <v>2017</v>
      </c>
      <c r="C1414">
        <v>47</v>
      </c>
      <c r="D1414" t="s">
        <v>2554</v>
      </c>
      <c r="E1414" s="11">
        <v>1</v>
      </c>
      <c r="F1414"/>
    </row>
    <row r="1415" spans="1:6" x14ac:dyDescent="0.25">
      <c r="A1415" t="s">
        <v>2653</v>
      </c>
      <c r="B1415">
        <v>2017</v>
      </c>
      <c r="C1415" t="s">
        <v>1478</v>
      </c>
      <c r="D1415" t="s">
        <v>1493</v>
      </c>
      <c r="E1415" s="11">
        <v>1</v>
      </c>
      <c r="F1415"/>
    </row>
    <row r="1416" spans="1:6" x14ac:dyDescent="0.25">
      <c r="A1416" t="s">
        <v>2653</v>
      </c>
      <c r="B1416">
        <v>2017</v>
      </c>
      <c r="C1416" t="s">
        <v>2465</v>
      </c>
      <c r="D1416" t="s">
        <v>2654</v>
      </c>
      <c r="E1416" s="11">
        <v>1</v>
      </c>
      <c r="F1416"/>
    </row>
    <row r="1417" spans="1:6" x14ac:dyDescent="0.25">
      <c r="A1417" t="s">
        <v>2653</v>
      </c>
      <c r="B1417">
        <v>2017</v>
      </c>
      <c r="C1417" t="s">
        <v>2480</v>
      </c>
      <c r="D1417" t="s">
        <v>2562</v>
      </c>
      <c r="E1417" s="11">
        <v>1</v>
      </c>
      <c r="F1417"/>
    </row>
    <row r="1418" spans="1:6" x14ac:dyDescent="0.25">
      <c r="A1418" s="9" t="s">
        <v>8067</v>
      </c>
      <c r="B1418" s="9"/>
      <c r="C1418" s="9"/>
      <c r="D1418" s="9"/>
      <c r="E1418" s="12">
        <v>9</v>
      </c>
      <c r="F1418"/>
    </row>
    <row r="1419" spans="1:6" x14ac:dyDescent="0.25">
      <c r="A1419" t="s">
        <v>6474</v>
      </c>
      <c r="B1419">
        <v>2018</v>
      </c>
      <c r="C1419" t="s">
        <v>4325</v>
      </c>
      <c r="D1419" t="s">
        <v>5916</v>
      </c>
      <c r="E1419" s="11">
        <v>1</v>
      </c>
      <c r="F1419"/>
    </row>
    <row r="1420" spans="1:6" x14ac:dyDescent="0.25">
      <c r="A1420" s="9" t="s">
        <v>8068</v>
      </c>
      <c r="B1420" s="9"/>
      <c r="C1420" s="9"/>
      <c r="D1420" s="9"/>
      <c r="E1420" s="12">
        <v>1</v>
      </c>
      <c r="F1420"/>
    </row>
    <row r="1421" spans="1:6" x14ac:dyDescent="0.25">
      <c r="A1421" t="s">
        <v>5766</v>
      </c>
      <c r="B1421">
        <v>2017</v>
      </c>
      <c r="C1421" t="s">
        <v>4770</v>
      </c>
      <c r="D1421" t="s">
        <v>7154</v>
      </c>
      <c r="E1421" s="11">
        <v>1</v>
      </c>
      <c r="F1421"/>
    </row>
    <row r="1422" spans="1:6" x14ac:dyDescent="0.25">
      <c r="A1422" s="9" t="s">
        <v>8071</v>
      </c>
      <c r="B1422" s="9"/>
      <c r="C1422" s="9"/>
      <c r="D1422" s="9"/>
      <c r="E1422" s="12">
        <v>1</v>
      </c>
      <c r="F1422"/>
    </row>
    <row r="1423" spans="1:6" x14ac:dyDescent="0.25">
      <c r="A1423" t="s">
        <v>140</v>
      </c>
      <c r="B1423">
        <v>2014</v>
      </c>
      <c r="C1423" t="s">
        <v>1208</v>
      </c>
      <c r="D1423" t="s">
        <v>8073</v>
      </c>
      <c r="E1423" s="11">
        <v>1</v>
      </c>
      <c r="F1423"/>
    </row>
    <row r="1424" spans="1:6" x14ac:dyDescent="0.25">
      <c r="A1424" t="s">
        <v>140</v>
      </c>
      <c r="B1424">
        <v>2018</v>
      </c>
      <c r="C1424">
        <v>2</v>
      </c>
      <c r="D1424" t="s">
        <v>3851</v>
      </c>
      <c r="E1424" s="11">
        <v>1</v>
      </c>
      <c r="F1424"/>
    </row>
    <row r="1425" spans="1:6" x14ac:dyDescent="0.25">
      <c r="A1425" t="s">
        <v>140</v>
      </c>
      <c r="B1425">
        <v>2018</v>
      </c>
      <c r="C1425">
        <v>10</v>
      </c>
      <c r="D1425" t="s">
        <v>684</v>
      </c>
      <c r="E1425" s="11">
        <v>1</v>
      </c>
      <c r="F1425"/>
    </row>
    <row r="1426" spans="1:6" x14ac:dyDescent="0.25">
      <c r="A1426" t="s">
        <v>140</v>
      </c>
      <c r="B1426">
        <v>2018</v>
      </c>
      <c r="C1426">
        <v>38</v>
      </c>
      <c r="D1426" t="s">
        <v>568</v>
      </c>
      <c r="E1426" s="11">
        <v>1</v>
      </c>
      <c r="F1426"/>
    </row>
    <row r="1427" spans="1:6" x14ac:dyDescent="0.25">
      <c r="A1427" t="s">
        <v>140</v>
      </c>
      <c r="B1427">
        <v>2018</v>
      </c>
      <c r="C1427">
        <v>70</v>
      </c>
      <c r="D1427" t="s">
        <v>2704</v>
      </c>
      <c r="E1427" s="11">
        <v>1</v>
      </c>
      <c r="F1427"/>
    </row>
    <row r="1428" spans="1:6" x14ac:dyDescent="0.25">
      <c r="A1428" t="s">
        <v>140</v>
      </c>
      <c r="B1428">
        <v>2018</v>
      </c>
      <c r="C1428">
        <v>199</v>
      </c>
      <c r="D1428" t="s">
        <v>2678</v>
      </c>
      <c r="E1428" s="11">
        <v>1</v>
      </c>
      <c r="F1428"/>
    </row>
    <row r="1429" spans="1:6" x14ac:dyDescent="0.25">
      <c r="A1429" t="s">
        <v>140</v>
      </c>
      <c r="B1429">
        <v>2018</v>
      </c>
      <c r="C1429">
        <v>133</v>
      </c>
      <c r="D1429" t="s">
        <v>2559</v>
      </c>
      <c r="E1429" s="11">
        <v>1</v>
      </c>
      <c r="F1429"/>
    </row>
    <row r="1430" spans="1:6" x14ac:dyDescent="0.25">
      <c r="A1430" t="s">
        <v>140</v>
      </c>
      <c r="B1430">
        <v>2018</v>
      </c>
      <c r="C1430">
        <v>259</v>
      </c>
      <c r="D1430" t="s">
        <v>567</v>
      </c>
      <c r="E1430" s="11">
        <v>1</v>
      </c>
      <c r="F1430"/>
    </row>
    <row r="1431" spans="1:6" x14ac:dyDescent="0.25">
      <c r="A1431" t="s">
        <v>140</v>
      </c>
      <c r="B1431">
        <v>2018</v>
      </c>
      <c r="C1431" t="s">
        <v>3205</v>
      </c>
      <c r="D1431" t="s">
        <v>3599</v>
      </c>
      <c r="E1431" s="11">
        <v>1</v>
      </c>
      <c r="F1431"/>
    </row>
    <row r="1432" spans="1:6" x14ac:dyDescent="0.25">
      <c r="A1432" t="s">
        <v>140</v>
      </c>
      <c r="B1432">
        <v>2018</v>
      </c>
      <c r="C1432" t="s">
        <v>3322</v>
      </c>
      <c r="D1432" t="s">
        <v>3641</v>
      </c>
      <c r="E1432" s="11">
        <v>1</v>
      </c>
      <c r="F1432"/>
    </row>
    <row r="1433" spans="1:6" x14ac:dyDescent="0.25">
      <c r="A1433" t="s">
        <v>140</v>
      </c>
      <c r="B1433">
        <v>2018</v>
      </c>
      <c r="C1433" t="s">
        <v>3725</v>
      </c>
      <c r="D1433" t="s">
        <v>3719</v>
      </c>
      <c r="E1433" s="11">
        <v>1</v>
      </c>
      <c r="F1433"/>
    </row>
    <row r="1434" spans="1:6" x14ac:dyDescent="0.25">
      <c r="A1434" t="s">
        <v>140</v>
      </c>
      <c r="B1434">
        <v>2018</v>
      </c>
      <c r="C1434" t="s">
        <v>3854</v>
      </c>
      <c r="D1434" t="s">
        <v>3858</v>
      </c>
      <c r="E1434" s="11">
        <v>1</v>
      </c>
      <c r="F1434"/>
    </row>
    <row r="1435" spans="1:6" x14ac:dyDescent="0.25">
      <c r="A1435" t="s">
        <v>140</v>
      </c>
      <c r="B1435">
        <v>2018</v>
      </c>
      <c r="C1435" t="s">
        <v>3936</v>
      </c>
      <c r="D1435" t="s">
        <v>3641</v>
      </c>
      <c r="E1435" s="11">
        <v>1</v>
      </c>
      <c r="F1435"/>
    </row>
    <row r="1436" spans="1:6" x14ac:dyDescent="0.25">
      <c r="A1436" t="s">
        <v>140</v>
      </c>
      <c r="B1436">
        <v>2018</v>
      </c>
      <c r="C1436" t="s">
        <v>3999</v>
      </c>
      <c r="D1436" t="s">
        <v>4106</v>
      </c>
      <c r="E1436" s="11">
        <v>1</v>
      </c>
      <c r="F1436"/>
    </row>
    <row r="1437" spans="1:6" x14ac:dyDescent="0.25">
      <c r="A1437" t="s">
        <v>140</v>
      </c>
      <c r="B1437">
        <v>2018</v>
      </c>
      <c r="C1437" t="s">
        <v>4114</v>
      </c>
      <c r="D1437" t="s">
        <v>4116</v>
      </c>
      <c r="E1437" s="11">
        <v>1</v>
      </c>
      <c r="F1437"/>
    </row>
    <row r="1438" spans="1:6" x14ac:dyDescent="0.25">
      <c r="A1438" t="s">
        <v>140</v>
      </c>
      <c r="B1438">
        <v>2018</v>
      </c>
      <c r="C1438" t="s">
        <v>4128</v>
      </c>
      <c r="D1438" t="s">
        <v>4560</v>
      </c>
      <c r="E1438" s="11">
        <v>1</v>
      </c>
      <c r="F1438"/>
    </row>
    <row r="1439" spans="1:6" x14ac:dyDescent="0.25">
      <c r="A1439" s="9" t="s">
        <v>6738</v>
      </c>
      <c r="B1439" s="9"/>
      <c r="C1439" s="9"/>
      <c r="D1439" s="9"/>
      <c r="E1439" s="12">
        <v>16</v>
      </c>
      <c r="F1439"/>
    </row>
    <row r="1440" spans="1:6" x14ac:dyDescent="0.25">
      <c r="A1440" t="s">
        <v>4080</v>
      </c>
      <c r="B1440">
        <v>2018</v>
      </c>
      <c r="C1440" t="s">
        <v>3987</v>
      </c>
      <c r="D1440" t="s">
        <v>1493</v>
      </c>
      <c r="E1440" s="11">
        <v>1</v>
      </c>
      <c r="F1440"/>
    </row>
    <row r="1441" spans="1:6" x14ac:dyDescent="0.25">
      <c r="A1441" s="9" t="s">
        <v>8074</v>
      </c>
      <c r="B1441" s="9"/>
      <c r="C1441" s="9"/>
      <c r="D1441" s="9"/>
      <c r="E1441" s="12">
        <v>1</v>
      </c>
      <c r="F1441"/>
    </row>
    <row r="1442" spans="1:6" x14ac:dyDescent="0.25">
      <c r="A1442" t="s">
        <v>5767</v>
      </c>
      <c r="B1442">
        <v>2017</v>
      </c>
      <c r="C1442" t="s">
        <v>4717</v>
      </c>
      <c r="D1442" t="s">
        <v>7154</v>
      </c>
      <c r="E1442" s="11">
        <v>1</v>
      </c>
      <c r="F1442"/>
    </row>
    <row r="1443" spans="1:6" x14ac:dyDescent="0.25">
      <c r="A1443" s="9" t="s">
        <v>8075</v>
      </c>
      <c r="B1443" s="9"/>
      <c r="C1443" s="9"/>
      <c r="D1443" s="9"/>
      <c r="E1443" s="12">
        <v>1</v>
      </c>
      <c r="F1443"/>
    </row>
    <row r="1444" spans="1:6" x14ac:dyDescent="0.25">
      <c r="A1444" t="s">
        <v>5768</v>
      </c>
      <c r="B1444">
        <v>2017</v>
      </c>
      <c r="C1444" t="s">
        <v>4749</v>
      </c>
      <c r="D1444" t="s">
        <v>7154</v>
      </c>
      <c r="E1444" s="11">
        <v>1</v>
      </c>
      <c r="F1444"/>
    </row>
    <row r="1445" spans="1:6" x14ac:dyDescent="0.25">
      <c r="A1445" s="9" t="s">
        <v>8076</v>
      </c>
      <c r="B1445" s="9"/>
      <c r="C1445" s="9"/>
      <c r="D1445" s="9"/>
      <c r="E1445" s="12">
        <v>1</v>
      </c>
      <c r="F1445"/>
    </row>
    <row r="1446" spans="1:6" x14ac:dyDescent="0.25">
      <c r="A1446" t="s">
        <v>2655</v>
      </c>
      <c r="B1446">
        <v>2016</v>
      </c>
      <c r="C1446">
        <v>553</v>
      </c>
      <c r="D1446" t="s">
        <v>567</v>
      </c>
      <c r="E1446" s="11">
        <v>1</v>
      </c>
      <c r="F1446"/>
    </row>
    <row r="1447" spans="1:6" x14ac:dyDescent="0.25">
      <c r="A1447" s="9" t="s">
        <v>8077</v>
      </c>
      <c r="B1447" s="9"/>
      <c r="C1447" s="9"/>
      <c r="D1447" s="9"/>
      <c r="E1447" s="12">
        <v>1</v>
      </c>
      <c r="F1447"/>
    </row>
    <row r="1448" spans="1:6" x14ac:dyDescent="0.25">
      <c r="A1448" t="s">
        <v>6480</v>
      </c>
      <c r="B1448">
        <v>2018</v>
      </c>
      <c r="C1448" t="s">
        <v>4297</v>
      </c>
      <c r="D1448" t="s">
        <v>5916</v>
      </c>
      <c r="E1448" s="11">
        <v>1</v>
      </c>
      <c r="F1448"/>
    </row>
    <row r="1449" spans="1:6" x14ac:dyDescent="0.25">
      <c r="A1449" s="9" t="s">
        <v>8084</v>
      </c>
      <c r="B1449" s="9"/>
      <c r="C1449" s="9"/>
      <c r="D1449" s="9"/>
      <c r="E1449" s="12">
        <v>1</v>
      </c>
      <c r="F1449"/>
    </row>
    <row r="1450" spans="1:6" x14ac:dyDescent="0.25">
      <c r="A1450" t="s">
        <v>3508</v>
      </c>
      <c r="B1450">
        <v>2017</v>
      </c>
      <c r="C1450" t="s">
        <v>2924</v>
      </c>
      <c r="D1450" t="s">
        <v>1493</v>
      </c>
      <c r="E1450" s="11">
        <v>1</v>
      </c>
      <c r="F1450"/>
    </row>
    <row r="1451" spans="1:6" x14ac:dyDescent="0.25">
      <c r="A1451" s="9" t="s">
        <v>8085</v>
      </c>
      <c r="B1451" s="9"/>
      <c r="C1451" s="9"/>
      <c r="D1451" s="9"/>
      <c r="E1451" s="12">
        <v>1</v>
      </c>
      <c r="F1451"/>
    </row>
    <row r="1452" spans="1:6" x14ac:dyDescent="0.25">
      <c r="A1452" t="s">
        <v>6481</v>
      </c>
      <c r="B1452">
        <v>2016</v>
      </c>
      <c r="C1452" t="s">
        <v>1549</v>
      </c>
      <c r="D1452" t="s">
        <v>6022</v>
      </c>
      <c r="E1452" s="11">
        <v>1</v>
      </c>
      <c r="F1452"/>
    </row>
    <row r="1453" spans="1:6" x14ac:dyDescent="0.25">
      <c r="A1453" s="9" t="s">
        <v>8086</v>
      </c>
      <c r="B1453" s="9"/>
      <c r="C1453" s="9"/>
      <c r="D1453" s="9"/>
      <c r="E1453" s="12">
        <v>1</v>
      </c>
      <c r="F1453"/>
    </row>
    <row r="1454" spans="1:6" x14ac:dyDescent="0.25">
      <c r="A1454" t="s">
        <v>5433</v>
      </c>
      <c r="B1454">
        <v>2019</v>
      </c>
      <c r="C1454">
        <v>34</v>
      </c>
      <c r="D1454" t="s">
        <v>568</v>
      </c>
      <c r="E1454" s="11">
        <v>1</v>
      </c>
      <c r="F1454"/>
    </row>
    <row r="1455" spans="1:6" x14ac:dyDescent="0.25">
      <c r="A1455" t="s">
        <v>5433</v>
      </c>
      <c r="B1455">
        <v>2019</v>
      </c>
      <c r="C1455">
        <v>148</v>
      </c>
      <c r="D1455" t="s">
        <v>2704</v>
      </c>
      <c r="E1455" s="11">
        <v>1</v>
      </c>
      <c r="F1455"/>
    </row>
    <row r="1456" spans="1:6" x14ac:dyDescent="0.25">
      <c r="A1456" t="s">
        <v>5433</v>
      </c>
      <c r="B1456">
        <v>2019</v>
      </c>
      <c r="C1456">
        <v>697</v>
      </c>
      <c r="D1456" t="s">
        <v>567</v>
      </c>
      <c r="E1456" s="11">
        <v>1</v>
      </c>
      <c r="F1456"/>
    </row>
    <row r="1457" spans="1:6" x14ac:dyDescent="0.25">
      <c r="A1457" t="s">
        <v>5433</v>
      </c>
      <c r="B1457">
        <v>2019</v>
      </c>
      <c r="C1457">
        <v>73</v>
      </c>
      <c r="D1457" t="s">
        <v>684</v>
      </c>
      <c r="E1457" s="11">
        <v>1</v>
      </c>
      <c r="F1457"/>
    </row>
    <row r="1458" spans="1:6" x14ac:dyDescent="0.25">
      <c r="A1458" t="s">
        <v>5433</v>
      </c>
      <c r="B1458">
        <v>2019</v>
      </c>
      <c r="C1458">
        <v>64</v>
      </c>
      <c r="D1458" t="s">
        <v>2678</v>
      </c>
      <c r="E1458" s="11">
        <v>1</v>
      </c>
      <c r="F1458"/>
    </row>
    <row r="1459" spans="1:6" x14ac:dyDescent="0.25">
      <c r="A1459" s="9" t="s">
        <v>6739</v>
      </c>
      <c r="B1459" s="9"/>
      <c r="C1459" s="9"/>
      <c r="D1459" s="9"/>
      <c r="E1459" s="12">
        <v>5</v>
      </c>
      <c r="F1459"/>
    </row>
    <row r="1460" spans="1:6" x14ac:dyDescent="0.25">
      <c r="A1460" t="s">
        <v>5769</v>
      </c>
      <c r="B1460">
        <v>2017</v>
      </c>
      <c r="C1460" t="s">
        <v>4797</v>
      </c>
      <c r="D1460" t="s">
        <v>7154</v>
      </c>
      <c r="E1460" s="11">
        <v>1</v>
      </c>
      <c r="F1460"/>
    </row>
    <row r="1461" spans="1:6" x14ac:dyDescent="0.25">
      <c r="A1461" s="9" t="s">
        <v>8087</v>
      </c>
      <c r="B1461" s="9"/>
      <c r="C1461" s="9"/>
      <c r="D1461" s="9"/>
      <c r="E1461" s="12">
        <v>1</v>
      </c>
      <c r="F1461"/>
    </row>
    <row r="1462" spans="1:6" x14ac:dyDescent="0.25">
      <c r="A1462" t="s">
        <v>5770</v>
      </c>
      <c r="B1462">
        <v>2017</v>
      </c>
      <c r="C1462" t="s">
        <v>4778</v>
      </c>
      <c r="D1462" t="s">
        <v>7154</v>
      </c>
      <c r="E1462" s="11">
        <v>1</v>
      </c>
      <c r="F1462"/>
    </row>
    <row r="1463" spans="1:6" x14ac:dyDescent="0.25">
      <c r="A1463" s="9" t="s">
        <v>8090</v>
      </c>
      <c r="B1463" s="9"/>
      <c r="C1463" s="9"/>
      <c r="D1463" s="9"/>
      <c r="E1463" s="12">
        <v>1</v>
      </c>
      <c r="F1463"/>
    </row>
    <row r="1464" spans="1:6" x14ac:dyDescent="0.25">
      <c r="A1464" t="s">
        <v>6054</v>
      </c>
      <c r="B1464">
        <v>2018</v>
      </c>
      <c r="C1464" t="s">
        <v>4348</v>
      </c>
      <c r="D1464" t="s">
        <v>5916</v>
      </c>
      <c r="E1464" s="11">
        <v>1</v>
      </c>
      <c r="F1464"/>
    </row>
    <row r="1465" spans="1:6" x14ac:dyDescent="0.25">
      <c r="A1465" s="9" t="s">
        <v>8093</v>
      </c>
      <c r="B1465" s="9"/>
      <c r="C1465" s="9"/>
      <c r="D1465" s="9"/>
      <c r="E1465" s="12">
        <v>1</v>
      </c>
      <c r="F1465"/>
    </row>
    <row r="1466" spans="1:6" x14ac:dyDescent="0.25">
      <c r="A1466" t="s">
        <v>6483</v>
      </c>
      <c r="B1466">
        <v>2018</v>
      </c>
      <c r="C1466" t="s">
        <v>4376</v>
      </c>
      <c r="D1466" t="s">
        <v>5916</v>
      </c>
      <c r="E1466" s="11">
        <v>1</v>
      </c>
      <c r="F1466"/>
    </row>
    <row r="1467" spans="1:6" x14ac:dyDescent="0.25">
      <c r="A1467" s="9" t="s">
        <v>8094</v>
      </c>
      <c r="B1467" s="9"/>
      <c r="C1467" s="9"/>
      <c r="D1467" s="9"/>
      <c r="E1467" s="12">
        <v>1</v>
      </c>
      <c r="F1467"/>
    </row>
    <row r="1468" spans="1:6" x14ac:dyDescent="0.25">
      <c r="A1468" t="s">
        <v>8095</v>
      </c>
      <c r="B1468">
        <v>2019</v>
      </c>
      <c r="C1468" t="s">
        <v>1943</v>
      </c>
      <c r="D1468" t="s">
        <v>1493</v>
      </c>
      <c r="E1468" s="11">
        <v>1</v>
      </c>
      <c r="F1468"/>
    </row>
    <row r="1469" spans="1:6" x14ac:dyDescent="0.25">
      <c r="A1469" s="9" t="s">
        <v>8096</v>
      </c>
      <c r="B1469" s="9"/>
      <c r="C1469" s="9"/>
      <c r="D1469" s="9"/>
      <c r="E1469" s="12">
        <v>1</v>
      </c>
      <c r="F1469"/>
    </row>
    <row r="1470" spans="1:6" x14ac:dyDescent="0.25">
      <c r="A1470" t="s">
        <v>6485</v>
      </c>
      <c r="B1470">
        <v>2018</v>
      </c>
      <c r="C1470" t="s">
        <v>4250</v>
      </c>
      <c r="D1470" t="s">
        <v>5916</v>
      </c>
      <c r="E1470" s="11">
        <v>1</v>
      </c>
      <c r="F1470"/>
    </row>
    <row r="1471" spans="1:6" x14ac:dyDescent="0.25">
      <c r="A1471" s="9" t="s">
        <v>8098</v>
      </c>
      <c r="B1471" s="9"/>
      <c r="C1471" s="9"/>
      <c r="D1471" s="9"/>
      <c r="E1471" s="12">
        <v>1</v>
      </c>
      <c r="F1471"/>
    </row>
    <row r="1472" spans="1:6" x14ac:dyDescent="0.25">
      <c r="A1472" t="s">
        <v>5773</v>
      </c>
      <c r="B1472">
        <v>2017</v>
      </c>
      <c r="C1472" t="s">
        <v>4758</v>
      </c>
      <c r="D1472" t="s">
        <v>7154</v>
      </c>
      <c r="E1472" s="11">
        <v>1</v>
      </c>
      <c r="F1472"/>
    </row>
    <row r="1473" spans="1:6" x14ac:dyDescent="0.25">
      <c r="A1473" s="9" t="s">
        <v>8099</v>
      </c>
      <c r="B1473" s="9"/>
      <c r="C1473" s="9"/>
      <c r="D1473" s="9"/>
      <c r="E1473" s="12">
        <v>1</v>
      </c>
      <c r="F1473"/>
    </row>
    <row r="1474" spans="1:6" x14ac:dyDescent="0.25">
      <c r="A1474" t="s">
        <v>5774</v>
      </c>
      <c r="B1474">
        <v>2019</v>
      </c>
      <c r="C1474" t="s">
        <v>1980</v>
      </c>
      <c r="D1474" t="s">
        <v>1493</v>
      </c>
      <c r="E1474" s="11">
        <v>1</v>
      </c>
      <c r="F1474"/>
    </row>
    <row r="1475" spans="1:6" x14ac:dyDescent="0.25">
      <c r="A1475" s="9" t="s">
        <v>8100</v>
      </c>
      <c r="B1475" s="9"/>
      <c r="C1475" s="9"/>
      <c r="D1475" s="9"/>
      <c r="E1475" s="12">
        <v>1</v>
      </c>
      <c r="F1475"/>
    </row>
    <row r="1476" spans="1:6" x14ac:dyDescent="0.25">
      <c r="A1476" t="s">
        <v>147</v>
      </c>
      <c r="B1476">
        <v>1986</v>
      </c>
      <c r="C1476">
        <v>50</v>
      </c>
      <c r="D1476" t="s">
        <v>3591</v>
      </c>
      <c r="E1476" s="11">
        <v>1</v>
      </c>
      <c r="F1476"/>
    </row>
    <row r="1477" spans="1:6" x14ac:dyDescent="0.25">
      <c r="A1477" t="s">
        <v>147</v>
      </c>
      <c r="B1477">
        <v>1987</v>
      </c>
      <c r="C1477">
        <v>170</v>
      </c>
      <c r="D1477" t="s">
        <v>567</v>
      </c>
      <c r="E1477" s="11">
        <v>1</v>
      </c>
      <c r="F1477"/>
    </row>
    <row r="1478" spans="1:6" x14ac:dyDescent="0.25">
      <c r="A1478" s="9" t="s">
        <v>8101</v>
      </c>
      <c r="B1478" s="9"/>
      <c r="C1478" s="9"/>
      <c r="D1478" s="9"/>
      <c r="E1478" s="12">
        <v>2</v>
      </c>
      <c r="F1478"/>
    </row>
    <row r="1479" spans="1:6" x14ac:dyDescent="0.25">
      <c r="A1479" t="s">
        <v>6487</v>
      </c>
      <c r="B1479">
        <v>2018</v>
      </c>
      <c r="C1479" t="s">
        <v>4287</v>
      </c>
      <c r="D1479" t="s">
        <v>5916</v>
      </c>
      <c r="E1479" s="11">
        <v>1</v>
      </c>
      <c r="F1479"/>
    </row>
    <row r="1480" spans="1:6" x14ac:dyDescent="0.25">
      <c r="A1480" s="9" t="s">
        <v>8103</v>
      </c>
      <c r="B1480" s="9"/>
      <c r="C1480" s="9"/>
      <c r="D1480" s="9"/>
      <c r="E1480" s="12">
        <v>1</v>
      </c>
      <c r="F1480"/>
    </row>
    <row r="1481" spans="1:6" x14ac:dyDescent="0.25">
      <c r="A1481" t="s">
        <v>6488</v>
      </c>
      <c r="B1481">
        <v>2018</v>
      </c>
      <c r="C1481" t="s">
        <v>4319</v>
      </c>
      <c r="D1481" t="s">
        <v>5916</v>
      </c>
      <c r="E1481" s="11">
        <v>1</v>
      </c>
      <c r="F1481"/>
    </row>
    <row r="1482" spans="1:6" x14ac:dyDescent="0.25">
      <c r="A1482" s="9" t="s">
        <v>8104</v>
      </c>
      <c r="B1482" s="9"/>
      <c r="C1482" s="9"/>
      <c r="D1482" s="9"/>
      <c r="E1482" s="12">
        <v>1</v>
      </c>
      <c r="F1482"/>
    </row>
    <row r="1483" spans="1:6" x14ac:dyDescent="0.25">
      <c r="A1483" t="s">
        <v>2656</v>
      </c>
      <c r="B1483">
        <v>2016</v>
      </c>
      <c r="C1483">
        <v>549</v>
      </c>
      <c r="D1483" t="s">
        <v>567</v>
      </c>
      <c r="E1483" s="11">
        <v>1</v>
      </c>
      <c r="F1483"/>
    </row>
    <row r="1484" spans="1:6" x14ac:dyDescent="0.25">
      <c r="A1484" t="s">
        <v>2656</v>
      </c>
      <c r="B1484">
        <v>2016</v>
      </c>
      <c r="C1484">
        <v>264</v>
      </c>
      <c r="D1484" t="s">
        <v>2554</v>
      </c>
      <c r="E1484" s="11">
        <v>1</v>
      </c>
      <c r="F1484"/>
    </row>
    <row r="1485" spans="1:6" x14ac:dyDescent="0.25">
      <c r="A1485" t="s">
        <v>2656</v>
      </c>
      <c r="B1485">
        <v>2016</v>
      </c>
      <c r="C1485">
        <v>62</v>
      </c>
      <c r="D1485" t="s">
        <v>1503</v>
      </c>
      <c r="E1485" s="11">
        <v>1</v>
      </c>
      <c r="F1485"/>
    </row>
    <row r="1486" spans="1:6" x14ac:dyDescent="0.25">
      <c r="A1486" t="s">
        <v>2656</v>
      </c>
      <c r="B1486">
        <v>2016</v>
      </c>
      <c r="C1486">
        <v>62</v>
      </c>
      <c r="D1486" t="s">
        <v>2657</v>
      </c>
      <c r="E1486" s="11">
        <v>1</v>
      </c>
      <c r="F1486"/>
    </row>
    <row r="1487" spans="1:6" x14ac:dyDescent="0.25">
      <c r="A1487" s="9" t="s">
        <v>8105</v>
      </c>
      <c r="B1487" s="9"/>
      <c r="C1487" s="9"/>
      <c r="D1487" s="9"/>
      <c r="E1487" s="12">
        <v>4</v>
      </c>
      <c r="F1487"/>
    </row>
    <row r="1488" spans="1:6" x14ac:dyDescent="0.25">
      <c r="A1488" t="s">
        <v>6489</v>
      </c>
      <c r="B1488">
        <v>2018</v>
      </c>
      <c r="C1488" t="s">
        <v>4260</v>
      </c>
      <c r="D1488" t="s">
        <v>5916</v>
      </c>
      <c r="E1488" s="11">
        <v>1</v>
      </c>
      <c r="F1488"/>
    </row>
    <row r="1489" spans="1:6" x14ac:dyDescent="0.25">
      <c r="A1489" s="9" t="s">
        <v>8110</v>
      </c>
      <c r="B1489" s="9"/>
      <c r="C1489" s="9"/>
      <c r="D1489" s="9"/>
      <c r="E1489" s="12">
        <v>1</v>
      </c>
      <c r="F1489"/>
    </row>
    <row r="1490" spans="1:6" x14ac:dyDescent="0.25">
      <c r="A1490" t="s">
        <v>8111</v>
      </c>
      <c r="B1490">
        <v>2019</v>
      </c>
      <c r="C1490">
        <v>160</v>
      </c>
      <c r="D1490" t="s">
        <v>2554</v>
      </c>
      <c r="E1490" s="11">
        <v>1</v>
      </c>
      <c r="F1490"/>
    </row>
    <row r="1491" spans="1:6" x14ac:dyDescent="0.25">
      <c r="A1491" t="s">
        <v>8111</v>
      </c>
      <c r="B1491">
        <v>2019</v>
      </c>
      <c r="C1491">
        <v>223</v>
      </c>
      <c r="D1491" t="s">
        <v>568</v>
      </c>
      <c r="E1491" s="11">
        <v>1</v>
      </c>
      <c r="F1491"/>
    </row>
    <row r="1492" spans="1:6" x14ac:dyDescent="0.25">
      <c r="A1492" t="s">
        <v>8111</v>
      </c>
      <c r="B1492">
        <v>2019</v>
      </c>
      <c r="C1492">
        <v>584</v>
      </c>
      <c r="D1492" t="s">
        <v>567</v>
      </c>
      <c r="E1492" s="11">
        <v>1</v>
      </c>
      <c r="F1492"/>
    </row>
    <row r="1493" spans="1:6" x14ac:dyDescent="0.25">
      <c r="A1493" t="s">
        <v>8111</v>
      </c>
      <c r="B1493">
        <v>2019</v>
      </c>
      <c r="C1493">
        <v>87</v>
      </c>
      <c r="D1493" t="s">
        <v>684</v>
      </c>
      <c r="E1493" s="11">
        <v>1</v>
      </c>
      <c r="F1493"/>
    </row>
    <row r="1494" spans="1:6" x14ac:dyDescent="0.25">
      <c r="A1494" t="s">
        <v>8111</v>
      </c>
      <c r="B1494">
        <v>2019</v>
      </c>
      <c r="C1494" t="s">
        <v>5003</v>
      </c>
      <c r="D1494" t="s">
        <v>8112</v>
      </c>
      <c r="E1494" s="11">
        <v>1</v>
      </c>
      <c r="F1494"/>
    </row>
    <row r="1495" spans="1:6" x14ac:dyDescent="0.25">
      <c r="A1495" s="9" t="s">
        <v>8113</v>
      </c>
      <c r="B1495" s="9"/>
      <c r="C1495" s="9"/>
      <c r="D1495" s="9"/>
      <c r="E1495" s="12">
        <v>5</v>
      </c>
      <c r="F1495"/>
    </row>
    <row r="1496" spans="1:6" x14ac:dyDescent="0.25">
      <c r="A1496" t="s">
        <v>8114</v>
      </c>
      <c r="B1496">
        <v>2019</v>
      </c>
      <c r="C1496" t="s">
        <v>6985</v>
      </c>
      <c r="D1496" t="s">
        <v>7161</v>
      </c>
      <c r="E1496" s="11">
        <v>1</v>
      </c>
      <c r="F1496"/>
    </row>
    <row r="1497" spans="1:6" x14ac:dyDescent="0.25">
      <c r="A1497" s="9" t="s">
        <v>8115</v>
      </c>
      <c r="B1497" s="9"/>
      <c r="C1497" s="9"/>
      <c r="D1497" s="9"/>
      <c r="E1497" s="12">
        <v>1</v>
      </c>
      <c r="F1497"/>
    </row>
    <row r="1498" spans="1:6" x14ac:dyDescent="0.25">
      <c r="A1498" t="s">
        <v>2658</v>
      </c>
      <c r="B1498">
        <v>2016</v>
      </c>
      <c r="C1498">
        <v>184</v>
      </c>
      <c r="D1498" t="s">
        <v>567</v>
      </c>
      <c r="E1498" s="11">
        <v>1</v>
      </c>
      <c r="F1498"/>
    </row>
    <row r="1499" spans="1:6" x14ac:dyDescent="0.25">
      <c r="A1499" s="9" t="s">
        <v>8116</v>
      </c>
      <c r="B1499" s="9"/>
      <c r="C1499" s="9"/>
      <c r="D1499" s="9"/>
      <c r="E1499" s="12">
        <v>1</v>
      </c>
      <c r="F1499"/>
    </row>
    <row r="1500" spans="1:6" x14ac:dyDescent="0.25">
      <c r="A1500" t="s">
        <v>3509</v>
      </c>
      <c r="B1500">
        <v>2017</v>
      </c>
      <c r="C1500" t="s">
        <v>2001</v>
      </c>
      <c r="D1500" t="s">
        <v>1493</v>
      </c>
      <c r="E1500" s="11">
        <v>1</v>
      </c>
      <c r="F1500"/>
    </row>
    <row r="1501" spans="1:6" x14ac:dyDescent="0.25">
      <c r="A1501" s="9" t="s">
        <v>8117</v>
      </c>
      <c r="B1501" s="9"/>
      <c r="C1501" s="9"/>
      <c r="D1501" s="9"/>
      <c r="E1501" s="12">
        <v>1</v>
      </c>
      <c r="F1501"/>
    </row>
    <row r="1502" spans="1:6" x14ac:dyDescent="0.25">
      <c r="A1502" t="s">
        <v>5434</v>
      </c>
      <c r="B1502">
        <v>2019</v>
      </c>
      <c r="C1502">
        <v>3</v>
      </c>
      <c r="D1502" t="s">
        <v>8118</v>
      </c>
      <c r="E1502" s="11">
        <v>1</v>
      </c>
      <c r="F1502"/>
    </row>
    <row r="1503" spans="1:6" x14ac:dyDescent="0.25">
      <c r="A1503" t="s">
        <v>5434</v>
      </c>
      <c r="B1503">
        <v>2019</v>
      </c>
      <c r="C1503">
        <v>67</v>
      </c>
      <c r="D1503" t="s">
        <v>567</v>
      </c>
      <c r="E1503" s="11">
        <v>1</v>
      </c>
      <c r="F1503"/>
    </row>
    <row r="1504" spans="1:6" x14ac:dyDescent="0.25">
      <c r="A1504" t="s">
        <v>5434</v>
      </c>
      <c r="B1504">
        <v>2019</v>
      </c>
      <c r="C1504">
        <v>35</v>
      </c>
      <c r="D1504" t="s">
        <v>2704</v>
      </c>
      <c r="E1504" s="11">
        <v>1</v>
      </c>
      <c r="F1504"/>
    </row>
    <row r="1505" spans="1:6" x14ac:dyDescent="0.25">
      <c r="A1505" t="s">
        <v>5434</v>
      </c>
      <c r="B1505">
        <v>2019</v>
      </c>
      <c r="C1505">
        <v>48</v>
      </c>
      <c r="D1505" t="s">
        <v>684</v>
      </c>
      <c r="E1505" s="11">
        <v>1</v>
      </c>
      <c r="F1505"/>
    </row>
    <row r="1506" spans="1:6" x14ac:dyDescent="0.25">
      <c r="A1506" s="9" t="s">
        <v>6740</v>
      </c>
      <c r="B1506" s="9"/>
      <c r="C1506" s="9"/>
      <c r="D1506" s="9"/>
      <c r="E1506" s="12">
        <v>4</v>
      </c>
      <c r="F1506"/>
    </row>
    <row r="1507" spans="1:6" x14ac:dyDescent="0.25">
      <c r="A1507" t="s">
        <v>6490</v>
      </c>
      <c r="B1507">
        <v>2018</v>
      </c>
      <c r="C1507" t="s">
        <v>4340</v>
      </c>
      <c r="D1507" t="s">
        <v>5916</v>
      </c>
      <c r="E1507" s="11">
        <v>1</v>
      </c>
      <c r="F1507"/>
    </row>
    <row r="1508" spans="1:6" x14ac:dyDescent="0.25">
      <c r="A1508" s="9" t="s">
        <v>8119</v>
      </c>
      <c r="B1508" s="9"/>
      <c r="C1508" s="9"/>
      <c r="D1508" s="9"/>
      <c r="E1508" s="12">
        <v>1</v>
      </c>
      <c r="F1508"/>
    </row>
    <row r="1509" spans="1:6" x14ac:dyDescent="0.25">
      <c r="A1509" t="s">
        <v>8120</v>
      </c>
      <c r="B1509">
        <v>2019</v>
      </c>
      <c r="C1509" t="s">
        <v>5117</v>
      </c>
      <c r="D1509" t="s">
        <v>7292</v>
      </c>
      <c r="E1509" s="11">
        <v>1</v>
      </c>
      <c r="F1509"/>
    </row>
    <row r="1510" spans="1:6" x14ac:dyDescent="0.25">
      <c r="A1510" s="9" t="s">
        <v>8121</v>
      </c>
      <c r="B1510" s="9"/>
      <c r="C1510" s="9"/>
      <c r="D1510" s="9"/>
      <c r="E1510" s="12">
        <v>1</v>
      </c>
      <c r="F1510"/>
    </row>
    <row r="1511" spans="1:6" x14ac:dyDescent="0.25">
      <c r="A1511" t="s">
        <v>6493</v>
      </c>
      <c r="B1511">
        <v>2018</v>
      </c>
      <c r="C1511" t="s">
        <v>4427</v>
      </c>
      <c r="D1511" t="s">
        <v>5916</v>
      </c>
      <c r="E1511" s="11">
        <v>1</v>
      </c>
      <c r="F1511"/>
    </row>
    <row r="1512" spans="1:6" x14ac:dyDescent="0.25">
      <c r="A1512" s="9" t="s">
        <v>8124</v>
      </c>
      <c r="B1512" s="9"/>
      <c r="C1512" s="9"/>
      <c r="D1512" s="9"/>
      <c r="E1512" s="12">
        <v>1</v>
      </c>
      <c r="F1512"/>
    </row>
    <row r="1513" spans="1:6" x14ac:dyDescent="0.25">
      <c r="A1513" t="s">
        <v>6494</v>
      </c>
      <c r="B1513">
        <v>2018</v>
      </c>
      <c r="C1513" t="s">
        <v>4267</v>
      </c>
      <c r="D1513" t="s">
        <v>5916</v>
      </c>
      <c r="E1513" s="11">
        <v>1</v>
      </c>
      <c r="F1513"/>
    </row>
    <row r="1514" spans="1:6" x14ac:dyDescent="0.25">
      <c r="A1514" s="9" t="s">
        <v>8126</v>
      </c>
      <c r="B1514" s="9"/>
      <c r="C1514" s="9"/>
      <c r="D1514" s="9"/>
      <c r="E1514" s="12">
        <v>1</v>
      </c>
      <c r="F1514"/>
    </row>
    <row r="1515" spans="1:6" x14ac:dyDescent="0.25">
      <c r="A1515" t="s">
        <v>2659</v>
      </c>
      <c r="B1515">
        <v>2016</v>
      </c>
      <c r="C1515" t="s">
        <v>1935</v>
      </c>
      <c r="D1515" t="s">
        <v>1493</v>
      </c>
      <c r="E1515" s="11">
        <v>1</v>
      </c>
      <c r="F1515"/>
    </row>
    <row r="1516" spans="1:6" x14ac:dyDescent="0.25">
      <c r="A1516" s="9" t="s">
        <v>8128</v>
      </c>
      <c r="B1516" s="9"/>
      <c r="C1516" s="9"/>
      <c r="D1516" s="9"/>
      <c r="E1516" s="12">
        <v>1</v>
      </c>
      <c r="F1516"/>
    </row>
    <row r="1517" spans="1:6" x14ac:dyDescent="0.25">
      <c r="A1517" t="s">
        <v>8129</v>
      </c>
      <c r="B1517">
        <v>2019</v>
      </c>
      <c r="C1517" t="s">
        <v>6882</v>
      </c>
      <c r="D1517" t="s">
        <v>7161</v>
      </c>
      <c r="E1517" s="11">
        <v>1</v>
      </c>
      <c r="F1517"/>
    </row>
    <row r="1518" spans="1:6" x14ac:dyDescent="0.25">
      <c r="A1518" s="9" t="s">
        <v>8130</v>
      </c>
      <c r="B1518" s="9"/>
      <c r="C1518" s="9"/>
      <c r="D1518" s="9"/>
      <c r="E1518" s="12">
        <v>1</v>
      </c>
      <c r="F1518"/>
    </row>
    <row r="1519" spans="1:6" x14ac:dyDescent="0.25">
      <c r="A1519" t="s">
        <v>151</v>
      </c>
      <c r="B1519">
        <v>1993</v>
      </c>
      <c r="C1519">
        <v>489</v>
      </c>
      <c r="D1519" t="s">
        <v>3631</v>
      </c>
      <c r="E1519" s="11">
        <v>1</v>
      </c>
      <c r="F1519"/>
    </row>
    <row r="1520" spans="1:6" x14ac:dyDescent="0.25">
      <c r="A1520" t="s">
        <v>151</v>
      </c>
      <c r="B1520">
        <v>1993</v>
      </c>
      <c r="C1520">
        <v>449</v>
      </c>
      <c r="D1520" t="s">
        <v>3593</v>
      </c>
      <c r="E1520" s="11">
        <v>1</v>
      </c>
      <c r="F1520"/>
    </row>
    <row r="1521" spans="1:6" x14ac:dyDescent="0.25">
      <c r="A1521" s="9" t="s">
        <v>8133</v>
      </c>
      <c r="B1521" s="9"/>
      <c r="C1521" s="9"/>
      <c r="D1521" s="9"/>
      <c r="E1521" s="12">
        <v>2</v>
      </c>
      <c r="F1521"/>
    </row>
    <row r="1522" spans="1:6" x14ac:dyDescent="0.25">
      <c r="A1522" t="s">
        <v>3642</v>
      </c>
      <c r="B1522">
        <v>2018</v>
      </c>
      <c r="C1522">
        <v>30</v>
      </c>
      <c r="D1522" t="s">
        <v>2678</v>
      </c>
      <c r="E1522" s="11">
        <v>1</v>
      </c>
      <c r="F1522"/>
    </row>
    <row r="1523" spans="1:6" x14ac:dyDescent="0.25">
      <c r="A1523" s="9" t="s">
        <v>8137</v>
      </c>
      <c r="B1523" s="9"/>
      <c r="C1523" s="9"/>
      <c r="D1523" s="9"/>
      <c r="E1523" s="12">
        <v>1</v>
      </c>
      <c r="F1523"/>
    </row>
    <row r="1524" spans="1:6" x14ac:dyDescent="0.25">
      <c r="A1524" t="s">
        <v>8138</v>
      </c>
      <c r="B1524">
        <v>2019</v>
      </c>
      <c r="C1524" t="s">
        <v>5284</v>
      </c>
      <c r="D1524" t="s">
        <v>8139</v>
      </c>
      <c r="E1524" s="11">
        <v>1</v>
      </c>
      <c r="F1524"/>
    </row>
    <row r="1525" spans="1:6" x14ac:dyDescent="0.25">
      <c r="A1525" s="9" t="s">
        <v>8140</v>
      </c>
      <c r="B1525" s="9"/>
      <c r="C1525" s="9"/>
      <c r="D1525" s="9"/>
      <c r="E1525" s="12">
        <v>1</v>
      </c>
      <c r="F1525"/>
    </row>
    <row r="1526" spans="1:6" x14ac:dyDescent="0.25">
      <c r="A1526" t="s">
        <v>3510</v>
      </c>
      <c r="B1526">
        <v>2014</v>
      </c>
      <c r="C1526" t="s">
        <v>4614</v>
      </c>
      <c r="D1526" t="s">
        <v>8141</v>
      </c>
      <c r="E1526" s="11">
        <v>1</v>
      </c>
      <c r="F1526"/>
    </row>
    <row r="1527" spans="1:6" x14ac:dyDescent="0.25">
      <c r="A1527" t="s">
        <v>3510</v>
      </c>
      <c r="B1527">
        <v>2019</v>
      </c>
      <c r="C1527">
        <v>202</v>
      </c>
      <c r="D1527" t="s">
        <v>2704</v>
      </c>
      <c r="E1527" s="11">
        <v>1</v>
      </c>
      <c r="F1527"/>
    </row>
    <row r="1528" spans="1:6" x14ac:dyDescent="0.25">
      <c r="A1528" t="s">
        <v>3510</v>
      </c>
      <c r="B1528">
        <v>2019</v>
      </c>
      <c r="C1528">
        <v>171</v>
      </c>
      <c r="D1528" t="s">
        <v>2554</v>
      </c>
      <c r="E1528" s="11">
        <v>1</v>
      </c>
      <c r="F1528"/>
    </row>
    <row r="1529" spans="1:6" x14ac:dyDescent="0.25">
      <c r="A1529" t="s">
        <v>3510</v>
      </c>
      <c r="B1529">
        <v>2019</v>
      </c>
      <c r="C1529">
        <v>83</v>
      </c>
      <c r="D1529" t="s">
        <v>2557</v>
      </c>
      <c r="E1529" s="11">
        <v>1</v>
      </c>
      <c r="F1529"/>
    </row>
    <row r="1530" spans="1:6" x14ac:dyDescent="0.25">
      <c r="A1530" t="s">
        <v>3510</v>
      </c>
      <c r="B1530">
        <v>2019</v>
      </c>
      <c r="C1530" t="s">
        <v>2942</v>
      </c>
      <c r="D1530" t="s">
        <v>4025</v>
      </c>
      <c r="E1530" s="11">
        <v>1</v>
      </c>
      <c r="F1530"/>
    </row>
    <row r="1531" spans="1:6" x14ac:dyDescent="0.25">
      <c r="A1531" t="s">
        <v>3510</v>
      </c>
      <c r="B1531">
        <v>2019</v>
      </c>
      <c r="C1531" t="s">
        <v>5365</v>
      </c>
      <c r="D1531" t="s">
        <v>567</v>
      </c>
      <c r="E1531" s="11">
        <v>1</v>
      </c>
      <c r="F1531"/>
    </row>
    <row r="1532" spans="1:6" x14ac:dyDescent="0.25">
      <c r="A1532" t="s">
        <v>3510</v>
      </c>
      <c r="B1532">
        <v>2019</v>
      </c>
      <c r="C1532" t="s">
        <v>5366</v>
      </c>
      <c r="D1532" t="s">
        <v>3719</v>
      </c>
      <c r="E1532" s="11">
        <v>1</v>
      </c>
      <c r="F1532"/>
    </row>
    <row r="1533" spans="1:6" x14ac:dyDescent="0.25">
      <c r="A1533" s="9" t="s">
        <v>5504</v>
      </c>
      <c r="B1533" s="9"/>
      <c r="C1533" s="9"/>
      <c r="D1533" s="9"/>
      <c r="E1533" s="12">
        <v>7</v>
      </c>
      <c r="F1533"/>
    </row>
    <row r="1534" spans="1:6" x14ac:dyDescent="0.25">
      <c r="A1534" t="s">
        <v>3511</v>
      </c>
      <c r="B1534">
        <v>2017</v>
      </c>
      <c r="C1534" t="s">
        <v>2930</v>
      </c>
      <c r="D1534" t="s">
        <v>1493</v>
      </c>
      <c r="E1534" s="11">
        <v>1</v>
      </c>
      <c r="F1534"/>
    </row>
    <row r="1535" spans="1:6" x14ac:dyDescent="0.25">
      <c r="A1535" s="9" t="s">
        <v>8142</v>
      </c>
      <c r="B1535" s="9"/>
      <c r="C1535" s="9"/>
      <c r="D1535" s="9"/>
      <c r="E1535" s="12">
        <v>1</v>
      </c>
      <c r="F1535"/>
    </row>
    <row r="1536" spans="1:6" x14ac:dyDescent="0.25">
      <c r="A1536" t="s">
        <v>8145</v>
      </c>
      <c r="B1536">
        <v>2019</v>
      </c>
      <c r="C1536">
        <v>602</v>
      </c>
      <c r="D1536" t="s">
        <v>2564</v>
      </c>
      <c r="E1536" s="11">
        <v>1</v>
      </c>
      <c r="F1536"/>
    </row>
    <row r="1537" spans="1:6" x14ac:dyDescent="0.25">
      <c r="A1537" s="9" t="s">
        <v>8146</v>
      </c>
      <c r="B1537" s="9"/>
      <c r="C1537" s="9"/>
      <c r="D1537" s="9"/>
      <c r="E1537" s="12">
        <v>1</v>
      </c>
      <c r="F1537"/>
    </row>
    <row r="1538" spans="1:6" x14ac:dyDescent="0.25">
      <c r="A1538" t="s">
        <v>2660</v>
      </c>
      <c r="B1538">
        <v>2016</v>
      </c>
      <c r="C1538">
        <v>56</v>
      </c>
      <c r="D1538" t="s">
        <v>2554</v>
      </c>
      <c r="E1538" s="11">
        <v>1</v>
      </c>
      <c r="F1538"/>
    </row>
    <row r="1539" spans="1:6" x14ac:dyDescent="0.25">
      <c r="A1539" t="s">
        <v>2660</v>
      </c>
      <c r="B1539">
        <v>2016</v>
      </c>
      <c r="C1539">
        <v>191</v>
      </c>
      <c r="D1539" t="s">
        <v>567</v>
      </c>
      <c r="E1539" s="11">
        <v>1</v>
      </c>
      <c r="F1539"/>
    </row>
    <row r="1540" spans="1:6" x14ac:dyDescent="0.25">
      <c r="A1540" s="9" t="s">
        <v>8148</v>
      </c>
      <c r="B1540" s="9"/>
      <c r="C1540" s="9"/>
      <c r="D1540" s="9"/>
      <c r="E1540" s="12">
        <v>2</v>
      </c>
      <c r="F1540"/>
    </row>
    <row r="1541" spans="1:6" x14ac:dyDescent="0.25">
      <c r="A1541" t="s">
        <v>8149</v>
      </c>
      <c r="B1541">
        <v>2019</v>
      </c>
      <c r="C1541" t="s">
        <v>6991</v>
      </c>
      <c r="D1541" t="s">
        <v>7161</v>
      </c>
      <c r="E1541" s="11">
        <v>1</v>
      </c>
      <c r="F1541"/>
    </row>
    <row r="1542" spans="1:6" x14ac:dyDescent="0.25">
      <c r="A1542" s="9" t="s">
        <v>8150</v>
      </c>
      <c r="B1542" s="9"/>
      <c r="C1542" s="9"/>
      <c r="D1542" s="9"/>
      <c r="E1542" s="12">
        <v>1</v>
      </c>
      <c r="F1542"/>
    </row>
    <row r="1543" spans="1:6" x14ac:dyDescent="0.25">
      <c r="A1543" t="s">
        <v>6497</v>
      </c>
      <c r="B1543">
        <v>2018</v>
      </c>
      <c r="C1543" t="s">
        <v>4339</v>
      </c>
      <c r="D1543" t="s">
        <v>5916</v>
      </c>
      <c r="E1543" s="11">
        <v>1</v>
      </c>
      <c r="F1543"/>
    </row>
    <row r="1544" spans="1:6" x14ac:dyDescent="0.25">
      <c r="A1544" s="9" t="s">
        <v>8152</v>
      </c>
      <c r="B1544" s="9"/>
      <c r="C1544" s="9"/>
      <c r="D1544" s="9"/>
      <c r="E1544" s="12">
        <v>1</v>
      </c>
      <c r="F1544"/>
    </row>
    <row r="1545" spans="1:6" x14ac:dyDescent="0.25">
      <c r="A1545" t="s">
        <v>3411</v>
      </c>
      <c r="B1545">
        <v>2017</v>
      </c>
      <c r="C1545" t="s">
        <v>2827</v>
      </c>
      <c r="D1545" t="s">
        <v>1493</v>
      </c>
      <c r="E1545" s="11">
        <v>1</v>
      </c>
      <c r="F1545"/>
    </row>
    <row r="1546" spans="1:6" x14ac:dyDescent="0.25">
      <c r="A1546" t="s">
        <v>3411</v>
      </c>
      <c r="B1546">
        <v>2017</v>
      </c>
      <c r="C1546" t="s">
        <v>2827</v>
      </c>
      <c r="D1546" t="s">
        <v>3408</v>
      </c>
      <c r="E1546" s="11">
        <v>1</v>
      </c>
      <c r="F1546"/>
    </row>
    <row r="1547" spans="1:6" x14ac:dyDescent="0.25">
      <c r="A1547" s="9" t="s">
        <v>8153</v>
      </c>
      <c r="B1547" s="9"/>
      <c r="C1547" s="9"/>
      <c r="D1547" s="9"/>
      <c r="E1547" s="12">
        <v>2</v>
      </c>
      <c r="F1547"/>
    </row>
    <row r="1548" spans="1:6" x14ac:dyDescent="0.25">
      <c r="A1548" t="s">
        <v>152</v>
      </c>
      <c r="B1548">
        <v>1989</v>
      </c>
      <c r="C1548">
        <v>25</v>
      </c>
      <c r="D1548" t="s">
        <v>3593</v>
      </c>
      <c r="E1548" s="11">
        <v>1</v>
      </c>
      <c r="F1548"/>
    </row>
    <row r="1549" spans="1:6" x14ac:dyDescent="0.25">
      <c r="A1549" t="s">
        <v>152</v>
      </c>
      <c r="B1549">
        <v>1989</v>
      </c>
      <c r="C1549">
        <v>42</v>
      </c>
      <c r="D1549" t="s">
        <v>568</v>
      </c>
      <c r="E1549" s="11">
        <v>1</v>
      </c>
      <c r="F1549"/>
    </row>
    <row r="1550" spans="1:6" x14ac:dyDescent="0.25">
      <c r="A1550" t="s">
        <v>152</v>
      </c>
      <c r="B1550">
        <v>1989</v>
      </c>
      <c r="C1550">
        <v>645</v>
      </c>
      <c r="D1550" t="s">
        <v>3631</v>
      </c>
      <c r="E1550" s="11">
        <v>1</v>
      </c>
      <c r="F1550"/>
    </row>
    <row r="1551" spans="1:6" x14ac:dyDescent="0.25">
      <c r="A1551" t="s">
        <v>152</v>
      </c>
      <c r="B1551">
        <v>1989</v>
      </c>
      <c r="C1551">
        <v>381</v>
      </c>
      <c r="D1551" t="s">
        <v>3625</v>
      </c>
      <c r="E1551" s="11">
        <v>1</v>
      </c>
      <c r="F1551"/>
    </row>
    <row r="1552" spans="1:6" x14ac:dyDescent="0.25">
      <c r="A1552" t="s">
        <v>152</v>
      </c>
      <c r="B1552">
        <v>1989</v>
      </c>
      <c r="C1552">
        <v>647</v>
      </c>
      <c r="D1552" t="s">
        <v>567</v>
      </c>
      <c r="E1552" s="11">
        <v>1</v>
      </c>
      <c r="F1552"/>
    </row>
    <row r="1553" spans="1:6" x14ac:dyDescent="0.25">
      <c r="A1553" s="9" t="s">
        <v>8155</v>
      </c>
      <c r="B1553" s="9"/>
      <c r="C1553" s="9"/>
      <c r="D1553" s="9"/>
      <c r="E1553" s="12">
        <v>5</v>
      </c>
      <c r="F1553"/>
    </row>
    <row r="1554" spans="1:6" x14ac:dyDescent="0.25">
      <c r="A1554" t="s">
        <v>8156</v>
      </c>
      <c r="B1554">
        <v>2019</v>
      </c>
      <c r="C1554" t="s">
        <v>6881</v>
      </c>
      <c r="D1554" t="s">
        <v>7161</v>
      </c>
      <c r="E1554" s="11">
        <v>1</v>
      </c>
      <c r="F1554"/>
    </row>
    <row r="1555" spans="1:6" x14ac:dyDescent="0.25">
      <c r="A1555" s="9" t="s">
        <v>8157</v>
      </c>
      <c r="B1555" s="9"/>
      <c r="C1555" s="9"/>
      <c r="D1555" s="9"/>
      <c r="E1555" s="12">
        <v>1</v>
      </c>
      <c r="F1555"/>
    </row>
    <row r="1556" spans="1:6" x14ac:dyDescent="0.25">
      <c r="A1556" t="s">
        <v>156</v>
      </c>
      <c r="B1556">
        <v>1991</v>
      </c>
      <c r="C1556">
        <v>55</v>
      </c>
      <c r="D1556" t="s">
        <v>3593</v>
      </c>
      <c r="E1556" s="11">
        <v>1</v>
      </c>
      <c r="F1556"/>
    </row>
    <row r="1557" spans="1:6" x14ac:dyDescent="0.25">
      <c r="A1557" t="s">
        <v>156</v>
      </c>
      <c r="B1557">
        <v>1991</v>
      </c>
      <c r="C1557">
        <v>671</v>
      </c>
      <c r="D1557" t="s">
        <v>3631</v>
      </c>
      <c r="E1557" s="11">
        <v>1</v>
      </c>
      <c r="F1557"/>
    </row>
    <row r="1558" spans="1:6" x14ac:dyDescent="0.25">
      <c r="A1558" t="s">
        <v>156</v>
      </c>
      <c r="B1558">
        <v>1991</v>
      </c>
      <c r="C1558">
        <v>333</v>
      </c>
      <c r="D1558" t="s">
        <v>567</v>
      </c>
      <c r="E1558" s="11">
        <v>1</v>
      </c>
      <c r="F1558"/>
    </row>
    <row r="1559" spans="1:6" x14ac:dyDescent="0.25">
      <c r="A1559" s="9" t="s">
        <v>8164</v>
      </c>
      <c r="B1559" s="9"/>
      <c r="C1559" s="9"/>
      <c r="D1559" s="9"/>
      <c r="E1559" s="12">
        <v>3</v>
      </c>
      <c r="F1559"/>
    </row>
    <row r="1560" spans="1:6" x14ac:dyDescent="0.25">
      <c r="A1560" t="s">
        <v>8165</v>
      </c>
      <c r="B1560">
        <v>2019</v>
      </c>
      <c r="C1560" t="s">
        <v>6857</v>
      </c>
      <c r="D1560" t="s">
        <v>7161</v>
      </c>
      <c r="E1560" s="11">
        <v>1</v>
      </c>
      <c r="F1560"/>
    </row>
    <row r="1561" spans="1:6" x14ac:dyDescent="0.25">
      <c r="A1561" s="9" t="s">
        <v>8166</v>
      </c>
      <c r="B1561" s="9"/>
      <c r="C1561" s="9"/>
      <c r="D1561" s="9"/>
      <c r="E1561" s="12">
        <v>1</v>
      </c>
      <c r="F1561"/>
    </row>
    <row r="1562" spans="1:6" x14ac:dyDescent="0.25">
      <c r="A1562" t="s">
        <v>2661</v>
      </c>
      <c r="B1562">
        <v>2017</v>
      </c>
      <c r="C1562">
        <v>25</v>
      </c>
      <c r="D1562" t="s">
        <v>2551</v>
      </c>
      <c r="E1562" s="11">
        <v>1</v>
      </c>
      <c r="F1562"/>
    </row>
    <row r="1563" spans="1:6" x14ac:dyDescent="0.25">
      <c r="A1563" t="s">
        <v>2661</v>
      </c>
      <c r="B1563">
        <v>2017</v>
      </c>
      <c r="C1563">
        <v>221</v>
      </c>
      <c r="D1563" t="s">
        <v>2554</v>
      </c>
      <c r="E1563" s="11">
        <v>1</v>
      </c>
      <c r="F1563"/>
    </row>
    <row r="1564" spans="1:6" x14ac:dyDescent="0.25">
      <c r="A1564" t="s">
        <v>2661</v>
      </c>
      <c r="B1564">
        <v>2017</v>
      </c>
      <c r="C1564">
        <v>139</v>
      </c>
      <c r="D1564" t="s">
        <v>567</v>
      </c>
      <c r="E1564" s="11">
        <v>1</v>
      </c>
      <c r="F1564"/>
    </row>
    <row r="1565" spans="1:6" x14ac:dyDescent="0.25">
      <c r="A1565" s="9" t="s">
        <v>8167</v>
      </c>
      <c r="B1565" s="9"/>
      <c r="C1565" s="9"/>
      <c r="D1565" s="9"/>
      <c r="E1565" s="12">
        <v>3</v>
      </c>
      <c r="F1565"/>
    </row>
    <row r="1566" spans="1:6" x14ac:dyDescent="0.25">
      <c r="A1566" t="s">
        <v>3809</v>
      </c>
      <c r="B1566">
        <v>2018</v>
      </c>
      <c r="C1566">
        <v>121</v>
      </c>
      <c r="D1566" t="s">
        <v>3811</v>
      </c>
      <c r="E1566" s="11">
        <v>1</v>
      </c>
      <c r="F1566"/>
    </row>
    <row r="1567" spans="1:6" x14ac:dyDescent="0.25">
      <c r="A1567" t="s">
        <v>3809</v>
      </c>
      <c r="B1567">
        <v>2018</v>
      </c>
      <c r="C1567" t="s">
        <v>3968</v>
      </c>
      <c r="D1567" t="s">
        <v>1493</v>
      </c>
      <c r="E1567" s="11">
        <v>1</v>
      </c>
      <c r="F1567"/>
    </row>
    <row r="1568" spans="1:6" x14ac:dyDescent="0.25">
      <c r="A1568" t="s">
        <v>3809</v>
      </c>
      <c r="B1568">
        <v>2018</v>
      </c>
      <c r="C1568" t="s">
        <v>3968</v>
      </c>
      <c r="D1568" t="s">
        <v>4033</v>
      </c>
      <c r="E1568" s="11">
        <v>1</v>
      </c>
      <c r="F1568"/>
    </row>
    <row r="1569" spans="1:6" x14ac:dyDescent="0.25">
      <c r="A1569" s="9" t="s">
        <v>8170</v>
      </c>
      <c r="B1569" s="9"/>
      <c r="C1569" s="9"/>
      <c r="D1569" s="9"/>
      <c r="E1569" s="12">
        <v>3</v>
      </c>
      <c r="F1569"/>
    </row>
    <row r="1570" spans="1:6" x14ac:dyDescent="0.25">
      <c r="A1570" t="s">
        <v>157</v>
      </c>
      <c r="B1570">
        <v>1994</v>
      </c>
      <c r="C1570">
        <v>19</v>
      </c>
      <c r="D1570" t="s">
        <v>3593</v>
      </c>
      <c r="E1570" s="11">
        <v>1</v>
      </c>
      <c r="F1570"/>
    </row>
    <row r="1571" spans="1:6" x14ac:dyDescent="0.25">
      <c r="A1571" s="9" t="s">
        <v>8171</v>
      </c>
      <c r="B1571" s="9"/>
      <c r="C1571" s="9"/>
      <c r="D1571" s="9"/>
      <c r="E1571" s="12">
        <v>1</v>
      </c>
      <c r="F1571"/>
    </row>
    <row r="1572" spans="1:6" x14ac:dyDescent="0.25">
      <c r="A1572" t="s">
        <v>3643</v>
      </c>
      <c r="B1572">
        <v>2018</v>
      </c>
      <c r="C1572">
        <v>410</v>
      </c>
      <c r="D1572" t="s">
        <v>567</v>
      </c>
      <c r="E1572" s="11">
        <v>1</v>
      </c>
      <c r="F1572"/>
    </row>
    <row r="1573" spans="1:6" x14ac:dyDescent="0.25">
      <c r="A1573" t="s">
        <v>3643</v>
      </c>
      <c r="B1573">
        <v>2018</v>
      </c>
      <c r="C1573">
        <v>104</v>
      </c>
      <c r="D1573" t="s">
        <v>2678</v>
      </c>
      <c r="E1573" s="11">
        <v>1</v>
      </c>
      <c r="F1573"/>
    </row>
    <row r="1574" spans="1:6" x14ac:dyDescent="0.25">
      <c r="A1574" t="s">
        <v>3643</v>
      </c>
      <c r="B1574">
        <v>2018</v>
      </c>
      <c r="C1574">
        <v>127</v>
      </c>
      <c r="D1574" t="s">
        <v>2704</v>
      </c>
      <c r="E1574" s="11">
        <v>1</v>
      </c>
      <c r="F1574"/>
    </row>
    <row r="1575" spans="1:6" x14ac:dyDescent="0.25">
      <c r="A1575" s="9" t="s">
        <v>6741</v>
      </c>
      <c r="B1575" s="9"/>
      <c r="C1575" s="9"/>
      <c r="D1575" s="9"/>
      <c r="E1575" s="12">
        <v>3</v>
      </c>
      <c r="F1575"/>
    </row>
    <row r="1576" spans="1:6" x14ac:dyDescent="0.25">
      <c r="A1576" t="s">
        <v>2662</v>
      </c>
      <c r="B1576">
        <v>2016</v>
      </c>
      <c r="C1576" t="s">
        <v>1914</v>
      </c>
      <c r="D1576" t="s">
        <v>1493</v>
      </c>
      <c r="E1576" s="11">
        <v>1</v>
      </c>
      <c r="F1576"/>
    </row>
    <row r="1577" spans="1:6" x14ac:dyDescent="0.25">
      <c r="A1577" s="9" t="s">
        <v>8172</v>
      </c>
      <c r="B1577" s="9"/>
      <c r="C1577" s="9"/>
      <c r="D1577" s="9"/>
      <c r="E1577" s="12">
        <v>1</v>
      </c>
      <c r="F1577"/>
    </row>
    <row r="1578" spans="1:6" x14ac:dyDescent="0.25">
      <c r="A1578" t="s">
        <v>3644</v>
      </c>
      <c r="B1578">
        <v>2018</v>
      </c>
      <c r="C1578">
        <v>201</v>
      </c>
      <c r="D1578" t="s">
        <v>568</v>
      </c>
      <c r="E1578" s="11">
        <v>1</v>
      </c>
      <c r="F1578"/>
    </row>
    <row r="1579" spans="1:6" x14ac:dyDescent="0.25">
      <c r="A1579" s="9" t="s">
        <v>8174</v>
      </c>
      <c r="B1579" s="9"/>
      <c r="C1579" s="9"/>
      <c r="D1579" s="9"/>
      <c r="E1579" s="12">
        <v>1</v>
      </c>
      <c r="F1579"/>
    </row>
    <row r="1580" spans="1:6" x14ac:dyDescent="0.25">
      <c r="A1580" t="s">
        <v>158</v>
      </c>
      <c r="B1580">
        <v>2017</v>
      </c>
      <c r="C1580">
        <v>32</v>
      </c>
      <c r="D1580" t="s">
        <v>684</v>
      </c>
      <c r="E1580" s="11">
        <v>1</v>
      </c>
      <c r="F1580"/>
    </row>
    <row r="1581" spans="1:6" x14ac:dyDescent="0.25">
      <c r="A1581" t="s">
        <v>158</v>
      </c>
      <c r="B1581">
        <v>2017</v>
      </c>
      <c r="C1581">
        <v>62</v>
      </c>
      <c r="D1581" t="s">
        <v>2554</v>
      </c>
      <c r="E1581" s="11">
        <v>1</v>
      </c>
      <c r="F1581"/>
    </row>
    <row r="1582" spans="1:6" x14ac:dyDescent="0.25">
      <c r="A1582" t="s">
        <v>158</v>
      </c>
      <c r="B1582">
        <v>2017</v>
      </c>
      <c r="C1582">
        <v>287</v>
      </c>
      <c r="D1582" t="s">
        <v>567</v>
      </c>
      <c r="E1582" s="11">
        <v>1</v>
      </c>
      <c r="F1582"/>
    </row>
    <row r="1583" spans="1:6" x14ac:dyDescent="0.25">
      <c r="A1583" t="s">
        <v>158</v>
      </c>
      <c r="B1583">
        <v>2017</v>
      </c>
      <c r="C1583" t="s">
        <v>1071</v>
      </c>
      <c r="D1583" t="s">
        <v>1493</v>
      </c>
      <c r="E1583" s="11">
        <v>1</v>
      </c>
      <c r="F1583"/>
    </row>
    <row r="1584" spans="1:6" x14ac:dyDescent="0.25">
      <c r="A1584" t="s">
        <v>158</v>
      </c>
      <c r="B1584">
        <v>2017</v>
      </c>
      <c r="C1584" t="s">
        <v>1900</v>
      </c>
      <c r="D1584" t="s">
        <v>1493</v>
      </c>
      <c r="E1584" s="11">
        <v>1</v>
      </c>
      <c r="F1584"/>
    </row>
    <row r="1585" spans="1:6" x14ac:dyDescent="0.25">
      <c r="A1585" t="s">
        <v>158</v>
      </c>
      <c r="B1585">
        <v>2017</v>
      </c>
      <c r="C1585" t="s">
        <v>2247</v>
      </c>
      <c r="D1585" t="s">
        <v>2561</v>
      </c>
      <c r="E1585" s="11">
        <v>1</v>
      </c>
      <c r="F1585"/>
    </row>
    <row r="1586" spans="1:6" x14ac:dyDescent="0.25">
      <c r="A1586" t="s">
        <v>158</v>
      </c>
      <c r="B1586">
        <v>2017</v>
      </c>
      <c r="C1586" t="s">
        <v>2431</v>
      </c>
      <c r="D1586" t="s">
        <v>2663</v>
      </c>
      <c r="E1586" s="11">
        <v>1</v>
      </c>
      <c r="F1586"/>
    </row>
    <row r="1587" spans="1:6" x14ac:dyDescent="0.25">
      <c r="A1587" t="s">
        <v>158</v>
      </c>
      <c r="B1587">
        <v>2017</v>
      </c>
      <c r="C1587" t="s">
        <v>2504</v>
      </c>
      <c r="D1587" t="s">
        <v>2562</v>
      </c>
      <c r="E1587" s="11">
        <v>1</v>
      </c>
      <c r="F1587"/>
    </row>
    <row r="1588" spans="1:6" x14ac:dyDescent="0.25">
      <c r="A1588" t="s">
        <v>158</v>
      </c>
      <c r="B1588">
        <v>2017</v>
      </c>
      <c r="C1588" t="s">
        <v>2819</v>
      </c>
      <c r="D1588" t="s">
        <v>3400</v>
      </c>
      <c r="E1588" s="11">
        <v>1</v>
      </c>
      <c r="F1588"/>
    </row>
    <row r="1589" spans="1:6" x14ac:dyDescent="0.25">
      <c r="A1589" t="s">
        <v>158</v>
      </c>
      <c r="B1589">
        <v>2017</v>
      </c>
      <c r="C1589" t="s">
        <v>2885</v>
      </c>
      <c r="D1589" t="s">
        <v>1493</v>
      </c>
      <c r="E1589" s="11">
        <v>1</v>
      </c>
      <c r="F1589"/>
    </row>
    <row r="1590" spans="1:6" x14ac:dyDescent="0.25">
      <c r="A1590" s="9" t="s">
        <v>5651</v>
      </c>
      <c r="B1590" s="9"/>
      <c r="C1590" s="9"/>
      <c r="D1590" s="9"/>
      <c r="E1590" s="12">
        <v>10</v>
      </c>
      <c r="F1590"/>
    </row>
    <row r="1591" spans="1:6" x14ac:dyDescent="0.25">
      <c r="A1591" t="s">
        <v>2664</v>
      </c>
      <c r="B1591">
        <v>2017</v>
      </c>
      <c r="C1591" t="s">
        <v>2429</v>
      </c>
      <c r="D1591" t="s">
        <v>2564</v>
      </c>
      <c r="E1591" s="11">
        <v>1</v>
      </c>
      <c r="F1591"/>
    </row>
    <row r="1592" spans="1:6" x14ac:dyDescent="0.25">
      <c r="A1592" s="9" t="s">
        <v>8177</v>
      </c>
      <c r="B1592" s="9"/>
      <c r="C1592" s="9"/>
      <c r="D1592" s="9"/>
      <c r="E1592" s="12">
        <v>1</v>
      </c>
      <c r="F1592"/>
    </row>
    <row r="1593" spans="1:6" x14ac:dyDescent="0.25">
      <c r="A1593" t="s">
        <v>3512</v>
      </c>
      <c r="B1593">
        <v>2017</v>
      </c>
      <c r="C1593" t="s">
        <v>1066</v>
      </c>
      <c r="D1593" t="s">
        <v>1493</v>
      </c>
      <c r="E1593" s="11">
        <v>1</v>
      </c>
      <c r="F1593"/>
    </row>
    <row r="1594" spans="1:6" x14ac:dyDescent="0.25">
      <c r="A1594" s="9" t="s">
        <v>8178</v>
      </c>
      <c r="B1594" s="9"/>
      <c r="C1594" s="9"/>
      <c r="D1594" s="9"/>
      <c r="E1594" s="12">
        <v>1</v>
      </c>
      <c r="F1594"/>
    </row>
    <row r="1595" spans="1:6" x14ac:dyDescent="0.25">
      <c r="A1595" t="s">
        <v>8184</v>
      </c>
      <c r="B1595">
        <v>2019</v>
      </c>
      <c r="C1595" t="s">
        <v>6798</v>
      </c>
      <c r="D1595" t="s">
        <v>7161</v>
      </c>
      <c r="E1595" s="11">
        <v>1</v>
      </c>
      <c r="F1595"/>
    </row>
    <row r="1596" spans="1:6" x14ac:dyDescent="0.25">
      <c r="A1596" s="9" t="s">
        <v>8185</v>
      </c>
      <c r="B1596" s="9"/>
      <c r="C1596" s="9"/>
      <c r="D1596" s="9"/>
      <c r="E1596" s="12">
        <v>1</v>
      </c>
      <c r="F1596"/>
    </row>
    <row r="1597" spans="1:6" x14ac:dyDescent="0.25">
      <c r="A1597" t="s">
        <v>3513</v>
      </c>
      <c r="B1597">
        <v>2017</v>
      </c>
      <c r="C1597" t="s">
        <v>2877</v>
      </c>
      <c r="D1597" t="s">
        <v>1493</v>
      </c>
      <c r="E1597" s="11">
        <v>1</v>
      </c>
      <c r="F1597"/>
    </row>
    <row r="1598" spans="1:6" x14ac:dyDescent="0.25">
      <c r="A1598" s="9" t="s">
        <v>8186</v>
      </c>
      <c r="B1598" s="9"/>
      <c r="C1598" s="9"/>
      <c r="D1598" s="9"/>
      <c r="E1598" s="12">
        <v>1</v>
      </c>
      <c r="F1598"/>
    </row>
    <row r="1599" spans="1:6" x14ac:dyDescent="0.25">
      <c r="A1599" t="s">
        <v>3514</v>
      </c>
      <c r="B1599">
        <v>2018</v>
      </c>
      <c r="C1599" t="s">
        <v>1948</v>
      </c>
      <c r="D1599" t="s">
        <v>1493</v>
      </c>
      <c r="E1599" s="11">
        <v>1</v>
      </c>
      <c r="F1599"/>
    </row>
    <row r="1600" spans="1:6" x14ac:dyDescent="0.25">
      <c r="A1600" s="9" t="s">
        <v>8187</v>
      </c>
      <c r="B1600" s="9"/>
      <c r="C1600" s="9"/>
      <c r="D1600" s="9"/>
      <c r="E1600" s="12">
        <v>1</v>
      </c>
      <c r="F1600"/>
    </row>
    <row r="1601" spans="1:6" x14ac:dyDescent="0.25">
      <c r="A1601" t="s">
        <v>159</v>
      </c>
      <c r="B1601">
        <v>1990</v>
      </c>
      <c r="C1601">
        <v>650</v>
      </c>
      <c r="D1601" t="s">
        <v>3631</v>
      </c>
      <c r="E1601" s="11">
        <v>1</v>
      </c>
      <c r="F1601"/>
    </row>
    <row r="1602" spans="1:6" x14ac:dyDescent="0.25">
      <c r="A1602" t="s">
        <v>159</v>
      </c>
      <c r="B1602">
        <v>1990</v>
      </c>
      <c r="C1602">
        <v>704</v>
      </c>
      <c r="D1602" t="s">
        <v>568</v>
      </c>
      <c r="E1602" s="11">
        <v>1</v>
      </c>
      <c r="F1602"/>
    </row>
    <row r="1603" spans="1:6" x14ac:dyDescent="0.25">
      <c r="A1603" t="s">
        <v>159</v>
      </c>
      <c r="B1603">
        <v>1990</v>
      </c>
      <c r="C1603" t="s">
        <v>691</v>
      </c>
      <c r="D1603" t="s">
        <v>3591</v>
      </c>
      <c r="E1603" s="11">
        <v>1</v>
      </c>
      <c r="F1603"/>
    </row>
    <row r="1604" spans="1:6" x14ac:dyDescent="0.25">
      <c r="A1604" s="9" t="s">
        <v>8188</v>
      </c>
      <c r="B1604" s="9"/>
      <c r="C1604" s="9"/>
      <c r="D1604" s="9"/>
      <c r="E1604" s="12">
        <v>3</v>
      </c>
      <c r="F1604"/>
    </row>
    <row r="1605" spans="1:6" x14ac:dyDescent="0.25">
      <c r="A1605" t="s">
        <v>383</v>
      </c>
      <c r="B1605">
        <v>1960</v>
      </c>
      <c r="C1605">
        <v>136</v>
      </c>
      <c r="D1605" t="s">
        <v>567</v>
      </c>
      <c r="E1605" s="11">
        <v>1</v>
      </c>
      <c r="F1605"/>
    </row>
    <row r="1606" spans="1:6" x14ac:dyDescent="0.25">
      <c r="A1606" s="9" t="s">
        <v>8189</v>
      </c>
      <c r="B1606" s="9"/>
      <c r="C1606" s="9"/>
      <c r="D1606" s="9"/>
      <c r="E1606" s="12">
        <v>1</v>
      </c>
      <c r="F1606"/>
    </row>
    <row r="1607" spans="1:6" x14ac:dyDescent="0.25">
      <c r="A1607" t="s">
        <v>1507</v>
      </c>
      <c r="B1607">
        <v>2015</v>
      </c>
      <c r="C1607" t="s">
        <v>1464</v>
      </c>
      <c r="D1607" t="s">
        <v>1493</v>
      </c>
      <c r="E1607" s="11">
        <v>1</v>
      </c>
      <c r="F1607"/>
    </row>
    <row r="1608" spans="1:6" x14ac:dyDescent="0.25">
      <c r="A1608" s="9" t="s">
        <v>8197</v>
      </c>
      <c r="B1608" s="9"/>
      <c r="C1608" s="9"/>
      <c r="D1608" s="9"/>
      <c r="E1608" s="12">
        <v>1</v>
      </c>
      <c r="F1608"/>
    </row>
    <row r="1609" spans="1:6" x14ac:dyDescent="0.25">
      <c r="A1609" t="s">
        <v>6503</v>
      </c>
      <c r="B1609">
        <v>2018</v>
      </c>
      <c r="C1609" t="s">
        <v>4242</v>
      </c>
      <c r="D1609" t="s">
        <v>5916</v>
      </c>
      <c r="E1609" s="11">
        <v>1</v>
      </c>
      <c r="F1609"/>
    </row>
    <row r="1610" spans="1:6" x14ac:dyDescent="0.25">
      <c r="A1610" s="9" t="s">
        <v>8198</v>
      </c>
      <c r="B1610" s="9"/>
      <c r="C1610" s="9"/>
      <c r="D1610" s="9"/>
      <c r="E1610" s="12">
        <v>1</v>
      </c>
      <c r="F1610"/>
    </row>
    <row r="1611" spans="1:6" x14ac:dyDescent="0.25">
      <c r="A1611" t="s">
        <v>5435</v>
      </c>
      <c r="B1611">
        <v>2019</v>
      </c>
      <c r="C1611">
        <v>6</v>
      </c>
      <c r="D1611" t="s">
        <v>684</v>
      </c>
      <c r="E1611" s="11">
        <v>1</v>
      </c>
      <c r="F1611"/>
    </row>
    <row r="1612" spans="1:6" x14ac:dyDescent="0.25">
      <c r="A1612" t="s">
        <v>5435</v>
      </c>
      <c r="B1612">
        <v>2019</v>
      </c>
      <c r="C1612">
        <v>230</v>
      </c>
      <c r="D1612" t="s">
        <v>2678</v>
      </c>
      <c r="E1612" s="11">
        <v>1</v>
      </c>
      <c r="F1612"/>
    </row>
    <row r="1613" spans="1:6" x14ac:dyDescent="0.25">
      <c r="A1613" t="s">
        <v>5435</v>
      </c>
      <c r="B1613">
        <v>2019</v>
      </c>
      <c r="C1613">
        <v>270</v>
      </c>
      <c r="D1613" t="s">
        <v>567</v>
      </c>
      <c r="E1613" s="11">
        <v>1</v>
      </c>
      <c r="F1613"/>
    </row>
    <row r="1614" spans="1:6" x14ac:dyDescent="0.25">
      <c r="A1614" t="s">
        <v>5435</v>
      </c>
      <c r="B1614">
        <v>2019</v>
      </c>
      <c r="C1614">
        <v>54</v>
      </c>
      <c r="D1614" t="s">
        <v>2704</v>
      </c>
      <c r="E1614" s="11">
        <v>1</v>
      </c>
      <c r="F1614"/>
    </row>
    <row r="1615" spans="1:6" x14ac:dyDescent="0.25">
      <c r="A1615" t="s">
        <v>5435</v>
      </c>
      <c r="B1615">
        <v>2019</v>
      </c>
      <c r="C1615">
        <v>54</v>
      </c>
      <c r="D1615" t="s">
        <v>6718</v>
      </c>
      <c r="E1615" s="11">
        <v>1</v>
      </c>
      <c r="F1615"/>
    </row>
    <row r="1616" spans="1:6" x14ac:dyDescent="0.25">
      <c r="A1616" t="s">
        <v>5435</v>
      </c>
      <c r="B1616">
        <v>2019</v>
      </c>
      <c r="C1616">
        <v>159</v>
      </c>
      <c r="D1616" t="s">
        <v>2554</v>
      </c>
      <c r="E1616" s="11">
        <v>1</v>
      </c>
      <c r="F1616"/>
    </row>
    <row r="1617" spans="1:6" x14ac:dyDescent="0.25">
      <c r="A1617" s="9" t="s">
        <v>6742</v>
      </c>
      <c r="B1617" s="9"/>
      <c r="C1617" s="9"/>
      <c r="D1617" s="9"/>
      <c r="E1617" s="12">
        <v>6</v>
      </c>
      <c r="F1617"/>
    </row>
    <row r="1618" spans="1:6" x14ac:dyDescent="0.25">
      <c r="A1618" t="s">
        <v>5652</v>
      </c>
      <c r="B1618">
        <v>2019</v>
      </c>
      <c r="C1618" t="s">
        <v>1184</v>
      </c>
      <c r="D1618" t="s">
        <v>1493</v>
      </c>
      <c r="E1618" s="11">
        <v>1</v>
      </c>
      <c r="F1618"/>
    </row>
    <row r="1619" spans="1:6" x14ac:dyDescent="0.25">
      <c r="A1619" s="9" t="s">
        <v>8199</v>
      </c>
      <c r="B1619" s="9"/>
      <c r="C1619" s="9"/>
      <c r="D1619" s="9"/>
      <c r="E1619" s="12">
        <v>1</v>
      </c>
      <c r="F1619"/>
    </row>
    <row r="1620" spans="1:6" x14ac:dyDescent="0.25">
      <c r="A1620" t="s">
        <v>8200</v>
      </c>
      <c r="B1620">
        <v>2019</v>
      </c>
      <c r="C1620" t="s">
        <v>6827</v>
      </c>
      <c r="D1620" t="s">
        <v>7161</v>
      </c>
      <c r="E1620" s="11">
        <v>1</v>
      </c>
      <c r="F1620"/>
    </row>
    <row r="1621" spans="1:6" x14ac:dyDescent="0.25">
      <c r="A1621" s="9" t="s">
        <v>8201</v>
      </c>
      <c r="B1621" s="9"/>
      <c r="C1621" s="9"/>
      <c r="D1621" s="9"/>
      <c r="E1621" s="12">
        <v>1</v>
      </c>
      <c r="F1621"/>
    </row>
    <row r="1622" spans="1:6" x14ac:dyDescent="0.25">
      <c r="A1622" t="s">
        <v>6505</v>
      </c>
      <c r="B1622">
        <v>2018</v>
      </c>
      <c r="C1622" t="s">
        <v>4338</v>
      </c>
      <c r="D1622" t="s">
        <v>5916</v>
      </c>
      <c r="E1622" s="11">
        <v>1</v>
      </c>
      <c r="F1622"/>
    </row>
    <row r="1623" spans="1:6" x14ac:dyDescent="0.25">
      <c r="A1623" s="9" t="s">
        <v>8202</v>
      </c>
      <c r="B1623" s="9"/>
      <c r="C1623" s="9"/>
      <c r="D1623" s="9"/>
      <c r="E1623" s="12">
        <v>1</v>
      </c>
      <c r="F1623"/>
    </row>
    <row r="1624" spans="1:6" x14ac:dyDescent="0.25">
      <c r="A1624" t="s">
        <v>8203</v>
      </c>
      <c r="B1624">
        <v>2019</v>
      </c>
      <c r="C1624" t="s">
        <v>1116</v>
      </c>
      <c r="D1624" t="s">
        <v>1493</v>
      </c>
      <c r="E1624" s="11">
        <v>1</v>
      </c>
      <c r="F1624"/>
    </row>
    <row r="1625" spans="1:6" x14ac:dyDescent="0.25">
      <c r="A1625" s="9" t="s">
        <v>8204</v>
      </c>
      <c r="B1625" s="9"/>
      <c r="C1625" s="9"/>
      <c r="D1625" s="9"/>
      <c r="E1625" s="12">
        <v>1</v>
      </c>
      <c r="F1625"/>
    </row>
    <row r="1626" spans="1:6" x14ac:dyDescent="0.25">
      <c r="A1626" t="s">
        <v>2665</v>
      </c>
      <c r="B1626">
        <v>2016</v>
      </c>
      <c r="C1626" t="s">
        <v>1966</v>
      </c>
      <c r="D1626" t="s">
        <v>1493</v>
      </c>
      <c r="E1626" s="11">
        <v>1</v>
      </c>
      <c r="F1626"/>
    </row>
    <row r="1627" spans="1:6" x14ac:dyDescent="0.25">
      <c r="A1627" s="9" t="s">
        <v>8205</v>
      </c>
      <c r="B1627" s="9"/>
      <c r="C1627" s="9"/>
      <c r="D1627" s="9"/>
      <c r="E1627" s="12">
        <v>1</v>
      </c>
      <c r="F1627"/>
    </row>
    <row r="1628" spans="1:6" x14ac:dyDescent="0.25">
      <c r="A1628" t="s">
        <v>8207</v>
      </c>
      <c r="B1628">
        <v>2019</v>
      </c>
      <c r="C1628">
        <v>247</v>
      </c>
      <c r="D1628" t="s">
        <v>568</v>
      </c>
      <c r="E1628" s="11">
        <v>1</v>
      </c>
      <c r="F1628"/>
    </row>
    <row r="1629" spans="1:6" x14ac:dyDescent="0.25">
      <c r="A1629" s="9" t="s">
        <v>8208</v>
      </c>
      <c r="B1629" s="9"/>
      <c r="C1629" s="9"/>
      <c r="D1629" s="9"/>
      <c r="E1629" s="12">
        <v>1</v>
      </c>
      <c r="F1629"/>
    </row>
    <row r="1630" spans="1:6" x14ac:dyDescent="0.25">
      <c r="A1630" t="s">
        <v>2666</v>
      </c>
      <c r="B1630">
        <v>2016</v>
      </c>
      <c r="C1630">
        <v>189</v>
      </c>
      <c r="D1630" t="s">
        <v>2564</v>
      </c>
      <c r="E1630" s="11">
        <v>1</v>
      </c>
      <c r="F1630"/>
    </row>
    <row r="1631" spans="1:6" x14ac:dyDescent="0.25">
      <c r="A1631" s="9" t="s">
        <v>8209</v>
      </c>
      <c r="B1631" s="9"/>
      <c r="C1631" s="9"/>
      <c r="D1631" s="9"/>
      <c r="E1631" s="12">
        <v>1</v>
      </c>
      <c r="F1631"/>
    </row>
    <row r="1632" spans="1:6" x14ac:dyDescent="0.25">
      <c r="A1632" t="s">
        <v>2667</v>
      </c>
      <c r="B1632">
        <v>2016</v>
      </c>
      <c r="C1632">
        <v>475</v>
      </c>
      <c r="D1632" t="s">
        <v>567</v>
      </c>
      <c r="E1632" s="11">
        <v>1</v>
      </c>
      <c r="F1632"/>
    </row>
    <row r="1633" spans="1:6" x14ac:dyDescent="0.25">
      <c r="A1633" t="s">
        <v>2667</v>
      </c>
      <c r="B1633">
        <v>2016</v>
      </c>
      <c r="C1633">
        <v>105</v>
      </c>
      <c r="D1633" t="s">
        <v>2554</v>
      </c>
      <c r="E1633" s="11">
        <v>1</v>
      </c>
      <c r="F1633"/>
    </row>
    <row r="1634" spans="1:6" x14ac:dyDescent="0.25">
      <c r="A1634" t="s">
        <v>2667</v>
      </c>
      <c r="B1634">
        <v>2016</v>
      </c>
      <c r="C1634">
        <v>54</v>
      </c>
      <c r="D1634" t="s">
        <v>2642</v>
      </c>
      <c r="E1634" s="11">
        <v>1</v>
      </c>
      <c r="F1634"/>
    </row>
    <row r="1635" spans="1:6" x14ac:dyDescent="0.25">
      <c r="A1635" s="9" t="s">
        <v>8210</v>
      </c>
      <c r="B1635" s="9"/>
      <c r="C1635" s="9"/>
      <c r="D1635" s="9"/>
      <c r="E1635" s="12">
        <v>3</v>
      </c>
      <c r="F1635"/>
    </row>
    <row r="1636" spans="1:6" x14ac:dyDescent="0.25">
      <c r="A1636" t="s">
        <v>8218</v>
      </c>
      <c r="B1636">
        <v>2019</v>
      </c>
      <c r="C1636" t="s">
        <v>6936</v>
      </c>
      <c r="D1636" t="s">
        <v>7161</v>
      </c>
      <c r="E1636" s="11">
        <v>1</v>
      </c>
      <c r="F1636"/>
    </row>
    <row r="1637" spans="1:6" x14ac:dyDescent="0.25">
      <c r="A1637" s="9" t="s">
        <v>8219</v>
      </c>
      <c r="B1637" s="9"/>
      <c r="C1637" s="9"/>
      <c r="D1637" s="9"/>
      <c r="E1637" s="12">
        <v>1</v>
      </c>
      <c r="F1637"/>
    </row>
    <row r="1638" spans="1:6" x14ac:dyDescent="0.25">
      <c r="A1638" t="s">
        <v>2668</v>
      </c>
      <c r="B1638">
        <v>2016</v>
      </c>
      <c r="C1638">
        <v>175</v>
      </c>
      <c r="D1638" t="s">
        <v>2564</v>
      </c>
      <c r="E1638" s="11">
        <v>1</v>
      </c>
      <c r="F1638"/>
    </row>
    <row r="1639" spans="1:6" x14ac:dyDescent="0.25">
      <c r="A1639" s="9" t="s">
        <v>8220</v>
      </c>
      <c r="B1639" s="9"/>
      <c r="C1639" s="9"/>
      <c r="D1639" s="9"/>
      <c r="E1639" s="12">
        <v>1</v>
      </c>
      <c r="F1639"/>
    </row>
    <row r="1640" spans="1:6" x14ac:dyDescent="0.25">
      <c r="A1640" t="s">
        <v>2669</v>
      </c>
      <c r="B1640">
        <v>2016</v>
      </c>
      <c r="C1640">
        <v>164</v>
      </c>
      <c r="D1640" t="s">
        <v>2564</v>
      </c>
      <c r="E1640" s="11">
        <v>1</v>
      </c>
      <c r="F1640"/>
    </row>
    <row r="1641" spans="1:6" x14ac:dyDescent="0.25">
      <c r="A1641" s="9" t="s">
        <v>8221</v>
      </c>
      <c r="B1641" s="9"/>
      <c r="C1641" s="9"/>
      <c r="D1641" s="9"/>
      <c r="E1641" s="12">
        <v>1</v>
      </c>
      <c r="F1641"/>
    </row>
    <row r="1642" spans="1:6" x14ac:dyDescent="0.25">
      <c r="A1642" t="s">
        <v>3645</v>
      </c>
      <c r="B1642">
        <v>2019</v>
      </c>
      <c r="C1642">
        <v>523</v>
      </c>
      <c r="D1642" t="s">
        <v>2564</v>
      </c>
      <c r="E1642" s="11">
        <v>1</v>
      </c>
      <c r="F1642"/>
    </row>
    <row r="1643" spans="1:6" x14ac:dyDescent="0.25">
      <c r="A1643" t="s">
        <v>3645</v>
      </c>
      <c r="B1643">
        <v>2019</v>
      </c>
      <c r="C1643" t="s">
        <v>1061</v>
      </c>
      <c r="D1643" t="s">
        <v>1493</v>
      </c>
      <c r="E1643" s="11">
        <v>1</v>
      </c>
      <c r="F1643"/>
    </row>
    <row r="1644" spans="1:6" x14ac:dyDescent="0.25">
      <c r="A1644" t="s">
        <v>3645</v>
      </c>
      <c r="B1644">
        <v>2019</v>
      </c>
      <c r="C1644" t="s">
        <v>2928</v>
      </c>
      <c r="D1644" t="s">
        <v>4025</v>
      </c>
      <c r="E1644" s="11">
        <v>1</v>
      </c>
      <c r="F1644"/>
    </row>
    <row r="1645" spans="1:6" x14ac:dyDescent="0.25">
      <c r="A1645" t="s">
        <v>3645</v>
      </c>
      <c r="B1645">
        <v>2019</v>
      </c>
      <c r="C1645" t="s">
        <v>5416</v>
      </c>
      <c r="D1645" t="s">
        <v>8222</v>
      </c>
      <c r="E1645" s="11">
        <v>1</v>
      </c>
      <c r="F1645"/>
    </row>
    <row r="1646" spans="1:6" x14ac:dyDescent="0.25">
      <c r="A1646" s="9" t="s">
        <v>8223</v>
      </c>
      <c r="B1646" s="9"/>
      <c r="C1646" s="9"/>
      <c r="D1646" s="9"/>
      <c r="E1646" s="12">
        <v>4</v>
      </c>
      <c r="F1646"/>
    </row>
    <row r="1647" spans="1:6" x14ac:dyDescent="0.25">
      <c r="A1647" t="s">
        <v>8224</v>
      </c>
      <c r="B1647">
        <v>2019</v>
      </c>
      <c r="C1647">
        <v>25</v>
      </c>
      <c r="D1647" t="s">
        <v>2554</v>
      </c>
      <c r="E1647" s="11">
        <v>1</v>
      </c>
      <c r="F1647"/>
    </row>
    <row r="1648" spans="1:6" x14ac:dyDescent="0.25">
      <c r="A1648" t="s">
        <v>8224</v>
      </c>
      <c r="B1648">
        <v>2019</v>
      </c>
      <c r="C1648">
        <v>526</v>
      </c>
      <c r="D1648" t="s">
        <v>8225</v>
      </c>
      <c r="E1648" s="11">
        <v>1</v>
      </c>
      <c r="F1648"/>
    </row>
    <row r="1649" spans="1:6" x14ac:dyDescent="0.25">
      <c r="A1649" t="s">
        <v>8224</v>
      </c>
      <c r="B1649">
        <v>2019</v>
      </c>
      <c r="C1649" t="s">
        <v>5361</v>
      </c>
      <c r="D1649" t="s">
        <v>567</v>
      </c>
      <c r="E1649" s="11">
        <v>1</v>
      </c>
      <c r="F1649"/>
    </row>
    <row r="1650" spans="1:6" x14ac:dyDescent="0.25">
      <c r="A1650" t="s">
        <v>8224</v>
      </c>
      <c r="B1650">
        <v>2019</v>
      </c>
      <c r="C1650" t="s">
        <v>5362</v>
      </c>
      <c r="D1650" t="s">
        <v>3719</v>
      </c>
      <c r="E1650" s="11">
        <v>1</v>
      </c>
      <c r="F1650"/>
    </row>
    <row r="1651" spans="1:6" x14ac:dyDescent="0.25">
      <c r="A1651" t="s">
        <v>8224</v>
      </c>
      <c r="B1651">
        <v>2019</v>
      </c>
      <c r="C1651" t="s">
        <v>5583</v>
      </c>
      <c r="D1651" t="s">
        <v>4025</v>
      </c>
      <c r="E1651" s="11">
        <v>1</v>
      </c>
      <c r="F1651"/>
    </row>
    <row r="1652" spans="1:6" x14ac:dyDescent="0.25">
      <c r="A1652" s="9" t="s">
        <v>8226</v>
      </c>
      <c r="B1652" s="9"/>
      <c r="C1652" s="9"/>
      <c r="D1652" s="9"/>
      <c r="E1652" s="12">
        <v>5</v>
      </c>
      <c r="F1652"/>
    </row>
    <row r="1653" spans="1:6" x14ac:dyDescent="0.25">
      <c r="A1653" t="s">
        <v>168</v>
      </c>
      <c r="B1653">
        <v>2016</v>
      </c>
      <c r="C1653" t="s">
        <v>1425</v>
      </c>
      <c r="D1653" t="s">
        <v>1493</v>
      </c>
      <c r="E1653" s="11">
        <v>1</v>
      </c>
      <c r="F1653"/>
    </row>
    <row r="1654" spans="1:6" x14ac:dyDescent="0.25">
      <c r="A1654" t="s">
        <v>168</v>
      </c>
      <c r="B1654">
        <v>2016</v>
      </c>
      <c r="C1654" t="s">
        <v>1964</v>
      </c>
      <c r="D1654" t="s">
        <v>1493</v>
      </c>
      <c r="E1654" s="11">
        <v>1</v>
      </c>
      <c r="F1654"/>
    </row>
    <row r="1655" spans="1:6" x14ac:dyDescent="0.25">
      <c r="A1655" s="9" t="s">
        <v>8229</v>
      </c>
      <c r="B1655" s="9"/>
      <c r="C1655" s="9"/>
      <c r="D1655" s="9"/>
      <c r="E1655" s="12">
        <v>2</v>
      </c>
      <c r="F1655"/>
    </row>
    <row r="1656" spans="1:6" x14ac:dyDescent="0.25">
      <c r="A1656" t="s">
        <v>4107</v>
      </c>
      <c r="B1656">
        <v>2018</v>
      </c>
      <c r="C1656" t="s">
        <v>1196</v>
      </c>
      <c r="D1656" t="s">
        <v>1493</v>
      </c>
      <c r="E1656" s="11">
        <v>1</v>
      </c>
      <c r="F1656"/>
    </row>
    <row r="1657" spans="1:6" x14ac:dyDescent="0.25">
      <c r="A1657" s="9" t="s">
        <v>8230</v>
      </c>
      <c r="B1657" s="9"/>
      <c r="C1657" s="9"/>
      <c r="D1657" s="9"/>
      <c r="E1657" s="12">
        <v>1</v>
      </c>
      <c r="F1657"/>
    </row>
    <row r="1658" spans="1:6" x14ac:dyDescent="0.25">
      <c r="A1658" t="s">
        <v>3516</v>
      </c>
      <c r="B1658">
        <v>2018</v>
      </c>
      <c r="C1658">
        <v>7</v>
      </c>
      <c r="D1658" t="s">
        <v>2559</v>
      </c>
      <c r="E1658" s="11">
        <v>1</v>
      </c>
      <c r="F1658"/>
    </row>
    <row r="1659" spans="1:6" x14ac:dyDescent="0.25">
      <c r="A1659" t="s">
        <v>3516</v>
      </c>
      <c r="B1659">
        <v>2018</v>
      </c>
      <c r="C1659">
        <v>409</v>
      </c>
      <c r="D1659" t="s">
        <v>567</v>
      </c>
      <c r="E1659" s="11">
        <v>1</v>
      </c>
      <c r="F1659"/>
    </row>
    <row r="1660" spans="1:6" x14ac:dyDescent="0.25">
      <c r="A1660" t="s">
        <v>3516</v>
      </c>
      <c r="B1660">
        <v>2018</v>
      </c>
      <c r="C1660">
        <v>511</v>
      </c>
      <c r="D1660" t="s">
        <v>3921</v>
      </c>
      <c r="E1660" s="11">
        <v>1</v>
      </c>
      <c r="F1660"/>
    </row>
    <row r="1661" spans="1:6" x14ac:dyDescent="0.25">
      <c r="A1661" t="s">
        <v>3516</v>
      </c>
      <c r="B1661">
        <v>2018</v>
      </c>
      <c r="C1661">
        <v>46</v>
      </c>
      <c r="D1661" t="s">
        <v>2557</v>
      </c>
      <c r="E1661" s="11">
        <v>1</v>
      </c>
      <c r="F1661"/>
    </row>
    <row r="1662" spans="1:6" x14ac:dyDescent="0.25">
      <c r="A1662" t="s">
        <v>3516</v>
      </c>
      <c r="B1662">
        <v>2018</v>
      </c>
      <c r="C1662" t="s">
        <v>1662</v>
      </c>
      <c r="D1662" t="s">
        <v>2577</v>
      </c>
      <c r="E1662" s="11">
        <v>1</v>
      </c>
      <c r="F1662"/>
    </row>
    <row r="1663" spans="1:6" x14ac:dyDescent="0.25">
      <c r="A1663" t="s">
        <v>3516</v>
      </c>
      <c r="B1663">
        <v>2018</v>
      </c>
      <c r="C1663" t="s">
        <v>2118</v>
      </c>
      <c r="D1663" t="s">
        <v>684</v>
      </c>
      <c r="E1663" s="11">
        <v>1</v>
      </c>
      <c r="F1663"/>
    </row>
    <row r="1664" spans="1:6" x14ac:dyDescent="0.25">
      <c r="A1664" t="s">
        <v>3516</v>
      </c>
      <c r="B1664">
        <v>2018</v>
      </c>
      <c r="C1664" t="s">
        <v>2118</v>
      </c>
      <c r="D1664" t="s">
        <v>3646</v>
      </c>
      <c r="E1664" s="11">
        <v>1</v>
      </c>
      <c r="F1664"/>
    </row>
    <row r="1665" spans="1:6" x14ac:dyDescent="0.25">
      <c r="A1665" t="s">
        <v>3516</v>
      </c>
      <c r="B1665">
        <v>2018</v>
      </c>
      <c r="C1665" t="s">
        <v>3141</v>
      </c>
      <c r="D1665" t="s">
        <v>3647</v>
      </c>
      <c r="E1665" s="11">
        <v>1</v>
      </c>
      <c r="F1665"/>
    </row>
    <row r="1666" spans="1:6" x14ac:dyDescent="0.25">
      <c r="A1666" t="s">
        <v>3516</v>
      </c>
      <c r="B1666">
        <v>2018</v>
      </c>
      <c r="C1666" t="s">
        <v>3932</v>
      </c>
      <c r="D1666" t="s">
        <v>3641</v>
      </c>
      <c r="E1666" s="11">
        <v>1</v>
      </c>
      <c r="F1666"/>
    </row>
    <row r="1667" spans="1:6" x14ac:dyDescent="0.25">
      <c r="A1667" t="s">
        <v>3516</v>
      </c>
      <c r="B1667">
        <v>2018</v>
      </c>
      <c r="C1667" t="s">
        <v>3951</v>
      </c>
      <c r="D1667" t="s">
        <v>4025</v>
      </c>
      <c r="E1667" s="11">
        <v>1</v>
      </c>
      <c r="F1667"/>
    </row>
    <row r="1668" spans="1:6" x14ac:dyDescent="0.25">
      <c r="A1668" s="9" t="s">
        <v>8231</v>
      </c>
      <c r="B1668" s="9"/>
      <c r="C1668" s="9"/>
      <c r="D1668" s="9"/>
      <c r="E1668" s="12">
        <v>10</v>
      </c>
      <c r="F1668"/>
    </row>
    <row r="1669" spans="1:6" x14ac:dyDescent="0.25">
      <c r="A1669" t="s">
        <v>4034</v>
      </c>
      <c r="B1669">
        <v>2018</v>
      </c>
      <c r="C1669">
        <v>131</v>
      </c>
      <c r="D1669" t="s">
        <v>2559</v>
      </c>
      <c r="E1669" s="11">
        <v>1</v>
      </c>
      <c r="F1669"/>
    </row>
    <row r="1670" spans="1:6" x14ac:dyDescent="0.25">
      <c r="A1670" t="s">
        <v>4034</v>
      </c>
      <c r="B1670">
        <v>2018</v>
      </c>
      <c r="C1670" t="s">
        <v>1463</v>
      </c>
      <c r="D1670" t="s">
        <v>1493</v>
      </c>
      <c r="E1670" s="11">
        <v>1</v>
      </c>
      <c r="F1670"/>
    </row>
    <row r="1671" spans="1:6" x14ac:dyDescent="0.25">
      <c r="A1671" t="s">
        <v>4034</v>
      </c>
      <c r="B1671">
        <v>2018</v>
      </c>
      <c r="C1671" t="s">
        <v>3949</v>
      </c>
      <c r="D1671" t="s">
        <v>4025</v>
      </c>
      <c r="E1671" s="11">
        <v>1</v>
      </c>
      <c r="F1671"/>
    </row>
    <row r="1672" spans="1:6" x14ac:dyDescent="0.25">
      <c r="A1672" t="s">
        <v>4034</v>
      </c>
      <c r="B1672">
        <v>2018</v>
      </c>
      <c r="C1672" t="s">
        <v>4141</v>
      </c>
      <c r="D1672" t="s">
        <v>3939</v>
      </c>
      <c r="E1672" s="11">
        <v>1</v>
      </c>
      <c r="F1672"/>
    </row>
    <row r="1673" spans="1:6" x14ac:dyDescent="0.25">
      <c r="A1673" s="9" t="s">
        <v>8232</v>
      </c>
      <c r="B1673" s="9"/>
      <c r="C1673" s="9"/>
      <c r="D1673" s="9"/>
      <c r="E1673" s="12">
        <v>4</v>
      </c>
      <c r="F1673"/>
    </row>
    <row r="1674" spans="1:6" x14ac:dyDescent="0.25">
      <c r="A1674" t="s">
        <v>8233</v>
      </c>
      <c r="B1674">
        <v>2019</v>
      </c>
      <c r="C1674" t="s">
        <v>6906</v>
      </c>
      <c r="D1674" t="s">
        <v>7161</v>
      </c>
      <c r="E1674" s="11">
        <v>1</v>
      </c>
      <c r="F1674"/>
    </row>
    <row r="1675" spans="1:6" x14ac:dyDescent="0.25">
      <c r="A1675" s="9" t="s">
        <v>8234</v>
      </c>
      <c r="B1675" s="9"/>
      <c r="C1675" s="9"/>
      <c r="D1675" s="9"/>
      <c r="E1675" s="12">
        <v>1</v>
      </c>
      <c r="F1675"/>
    </row>
    <row r="1676" spans="1:6" x14ac:dyDescent="0.25">
      <c r="A1676" t="s">
        <v>5778</v>
      </c>
      <c r="B1676">
        <v>2017</v>
      </c>
      <c r="C1676" t="s">
        <v>4672</v>
      </c>
      <c r="D1676" t="s">
        <v>7154</v>
      </c>
      <c r="E1676" s="11">
        <v>1</v>
      </c>
      <c r="F1676"/>
    </row>
    <row r="1677" spans="1:6" x14ac:dyDescent="0.25">
      <c r="A1677" s="9" t="s">
        <v>8242</v>
      </c>
      <c r="B1677" s="9"/>
      <c r="C1677" s="9"/>
      <c r="D1677" s="9"/>
      <c r="E1677" s="12">
        <v>1</v>
      </c>
      <c r="F1677"/>
    </row>
    <row r="1678" spans="1:6" x14ac:dyDescent="0.25">
      <c r="A1678" t="s">
        <v>3517</v>
      </c>
      <c r="B1678">
        <v>2017</v>
      </c>
      <c r="C1678" t="s">
        <v>1453</v>
      </c>
      <c r="D1678" t="s">
        <v>1493</v>
      </c>
      <c r="E1678" s="11">
        <v>1</v>
      </c>
      <c r="F1678"/>
    </row>
    <row r="1679" spans="1:6" x14ac:dyDescent="0.25">
      <c r="A1679" s="9" t="s">
        <v>8244</v>
      </c>
      <c r="B1679" s="9"/>
      <c r="C1679" s="9"/>
      <c r="D1679" s="9"/>
      <c r="E1679" s="12">
        <v>1</v>
      </c>
      <c r="F1679"/>
    </row>
    <row r="1680" spans="1:6" x14ac:dyDescent="0.25">
      <c r="A1680" t="s">
        <v>8247</v>
      </c>
      <c r="B1680">
        <v>2019</v>
      </c>
      <c r="C1680" t="s">
        <v>1964</v>
      </c>
      <c r="D1680" t="s">
        <v>1493</v>
      </c>
      <c r="E1680" s="11">
        <v>1</v>
      </c>
      <c r="F1680"/>
    </row>
    <row r="1681" spans="1:6" x14ac:dyDescent="0.25">
      <c r="A1681" s="9" t="s">
        <v>8248</v>
      </c>
      <c r="B1681" s="9"/>
      <c r="C1681" s="9"/>
      <c r="D1681" s="9"/>
      <c r="E1681" s="12">
        <v>1</v>
      </c>
      <c r="F1681"/>
    </row>
    <row r="1682" spans="1:6" x14ac:dyDescent="0.25">
      <c r="A1682" t="s">
        <v>6512</v>
      </c>
      <c r="B1682">
        <v>2018</v>
      </c>
      <c r="C1682" t="s">
        <v>4351</v>
      </c>
      <c r="D1682" t="s">
        <v>5916</v>
      </c>
      <c r="E1682" s="11">
        <v>1</v>
      </c>
      <c r="F1682"/>
    </row>
    <row r="1683" spans="1:6" x14ac:dyDescent="0.25">
      <c r="A1683" s="9" t="s">
        <v>8249</v>
      </c>
      <c r="B1683" s="9"/>
      <c r="C1683" s="9"/>
      <c r="D1683" s="9"/>
      <c r="E1683" s="12">
        <v>1</v>
      </c>
      <c r="F1683"/>
    </row>
    <row r="1684" spans="1:6" x14ac:dyDescent="0.25">
      <c r="A1684" t="s">
        <v>8250</v>
      </c>
      <c r="B1684">
        <v>2019</v>
      </c>
      <c r="C1684" t="s">
        <v>6889</v>
      </c>
      <c r="D1684" t="s">
        <v>7161</v>
      </c>
      <c r="E1684" s="11">
        <v>1</v>
      </c>
      <c r="F1684"/>
    </row>
    <row r="1685" spans="1:6" x14ac:dyDescent="0.25">
      <c r="A1685" s="9" t="s">
        <v>8251</v>
      </c>
      <c r="B1685" s="9"/>
      <c r="C1685" s="9"/>
      <c r="D1685" s="9"/>
      <c r="E1685" s="12">
        <v>1</v>
      </c>
      <c r="F1685"/>
    </row>
    <row r="1686" spans="1:6" x14ac:dyDescent="0.25">
      <c r="A1686" t="s">
        <v>3518</v>
      </c>
      <c r="B1686">
        <v>2019</v>
      </c>
      <c r="C1686">
        <v>17</v>
      </c>
      <c r="D1686" t="s">
        <v>2704</v>
      </c>
      <c r="E1686" s="11">
        <v>1</v>
      </c>
      <c r="F1686"/>
    </row>
    <row r="1687" spans="1:6" x14ac:dyDescent="0.25">
      <c r="A1687" t="s">
        <v>3518</v>
      </c>
      <c r="B1687">
        <v>2019</v>
      </c>
      <c r="C1687">
        <v>75</v>
      </c>
      <c r="D1687" t="s">
        <v>684</v>
      </c>
      <c r="E1687" s="11">
        <v>1</v>
      </c>
      <c r="F1687"/>
    </row>
    <row r="1688" spans="1:6" x14ac:dyDescent="0.25">
      <c r="A1688" t="s">
        <v>3518</v>
      </c>
      <c r="B1688">
        <v>2019</v>
      </c>
      <c r="C1688">
        <v>155</v>
      </c>
      <c r="D1688" t="s">
        <v>2554</v>
      </c>
      <c r="E1688" s="11">
        <v>1</v>
      </c>
      <c r="F1688"/>
    </row>
    <row r="1689" spans="1:6" x14ac:dyDescent="0.25">
      <c r="A1689" t="s">
        <v>3518</v>
      </c>
      <c r="B1689">
        <v>2019</v>
      </c>
      <c r="C1689">
        <v>46</v>
      </c>
      <c r="D1689" t="s">
        <v>2580</v>
      </c>
      <c r="E1689" s="11">
        <v>1</v>
      </c>
      <c r="F1689"/>
    </row>
    <row r="1690" spans="1:6" x14ac:dyDescent="0.25">
      <c r="A1690" t="s">
        <v>3518</v>
      </c>
      <c r="B1690">
        <v>2019</v>
      </c>
      <c r="C1690">
        <v>46</v>
      </c>
      <c r="D1690" t="s">
        <v>8253</v>
      </c>
      <c r="E1690" s="11">
        <v>1</v>
      </c>
      <c r="F1690"/>
    </row>
    <row r="1691" spans="1:6" x14ac:dyDescent="0.25">
      <c r="A1691" t="s">
        <v>3518</v>
      </c>
      <c r="B1691">
        <v>2019</v>
      </c>
      <c r="C1691">
        <v>49</v>
      </c>
      <c r="D1691" t="s">
        <v>567</v>
      </c>
      <c r="E1691" s="11">
        <v>1</v>
      </c>
      <c r="F1691"/>
    </row>
    <row r="1692" spans="1:6" x14ac:dyDescent="0.25">
      <c r="A1692" t="s">
        <v>3518</v>
      </c>
      <c r="B1692">
        <v>2019</v>
      </c>
      <c r="C1692" t="s">
        <v>5385</v>
      </c>
      <c r="D1692" t="s">
        <v>6721</v>
      </c>
      <c r="E1692" s="11">
        <v>1</v>
      </c>
      <c r="F1692"/>
    </row>
    <row r="1693" spans="1:6" x14ac:dyDescent="0.25">
      <c r="A1693" s="9" t="s">
        <v>5505</v>
      </c>
      <c r="B1693" s="9"/>
      <c r="C1693" s="9"/>
      <c r="D1693" s="9"/>
      <c r="E1693" s="12">
        <v>7</v>
      </c>
      <c r="F1693"/>
    </row>
    <row r="1694" spans="1:6" x14ac:dyDescent="0.25">
      <c r="A1694" t="s">
        <v>8254</v>
      </c>
      <c r="B1694">
        <v>2019</v>
      </c>
      <c r="C1694">
        <v>7</v>
      </c>
      <c r="D1694" t="s">
        <v>2564</v>
      </c>
      <c r="E1694" s="11">
        <v>1</v>
      </c>
      <c r="F1694"/>
    </row>
    <row r="1695" spans="1:6" x14ac:dyDescent="0.25">
      <c r="A1695" s="9" t="s">
        <v>8255</v>
      </c>
      <c r="B1695" s="9"/>
      <c r="C1695" s="9"/>
      <c r="D1695" s="9"/>
      <c r="E1695" s="12">
        <v>1</v>
      </c>
      <c r="F1695"/>
    </row>
    <row r="1696" spans="1:6" x14ac:dyDescent="0.25">
      <c r="A1696" t="s">
        <v>6513</v>
      </c>
      <c r="B1696">
        <v>2018</v>
      </c>
      <c r="C1696" t="s">
        <v>4431</v>
      </c>
      <c r="D1696" t="s">
        <v>5916</v>
      </c>
      <c r="E1696" s="11">
        <v>1</v>
      </c>
      <c r="F1696"/>
    </row>
    <row r="1697" spans="1:6" x14ac:dyDescent="0.25">
      <c r="A1697" s="9" t="s">
        <v>8257</v>
      </c>
      <c r="B1697" s="9"/>
      <c r="C1697" s="9"/>
      <c r="D1697" s="9"/>
      <c r="E1697" s="12">
        <v>1</v>
      </c>
      <c r="F1697"/>
    </row>
    <row r="1698" spans="1:6" x14ac:dyDescent="0.25">
      <c r="A1698" t="s">
        <v>3519</v>
      </c>
      <c r="B1698">
        <v>2019</v>
      </c>
      <c r="C1698">
        <v>88</v>
      </c>
      <c r="D1698" t="s">
        <v>2704</v>
      </c>
      <c r="E1698" s="11">
        <v>1</v>
      </c>
      <c r="F1698"/>
    </row>
    <row r="1699" spans="1:6" x14ac:dyDescent="0.25">
      <c r="A1699" t="s">
        <v>3519</v>
      </c>
      <c r="B1699">
        <v>2019</v>
      </c>
      <c r="C1699">
        <v>112</v>
      </c>
      <c r="D1699" t="s">
        <v>2678</v>
      </c>
      <c r="E1699" s="11">
        <v>1</v>
      </c>
      <c r="F1699"/>
    </row>
    <row r="1700" spans="1:6" x14ac:dyDescent="0.25">
      <c r="A1700" t="s">
        <v>3519</v>
      </c>
      <c r="B1700">
        <v>2019</v>
      </c>
      <c r="C1700">
        <v>220</v>
      </c>
      <c r="D1700" t="s">
        <v>568</v>
      </c>
      <c r="E1700" s="11">
        <v>1</v>
      </c>
      <c r="F1700"/>
    </row>
    <row r="1701" spans="1:6" x14ac:dyDescent="0.25">
      <c r="A1701" t="s">
        <v>3519</v>
      </c>
      <c r="B1701">
        <v>2019</v>
      </c>
      <c r="C1701">
        <v>60</v>
      </c>
      <c r="D1701" t="s">
        <v>684</v>
      </c>
      <c r="E1701" s="11">
        <v>1</v>
      </c>
      <c r="F1701"/>
    </row>
    <row r="1702" spans="1:6" x14ac:dyDescent="0.25">
      <c r="A1702" t="s">
        <v>3519</v>
      </c>
      <c r="B1702">
        <v>2019</v>
      </c>
      <c r="C1702">
        <v>648</v>
      </c>
      <c r="D1702" t="s">
        <v>567</v>
      </c>
      <c r="E1702" s="11">
        <v>1</v>
      </c>
      <c r="F1702"/>
    </row>
    <row r="1703" spans="1:6" x14ac:dyDescent="0.25">
      <c r="A1703" s="9" t="s">
        <v>6744</v>
      </c>
      <c r="B1703" s="9"/>
      <c r="C1703" s="9"/>
      <c r="D1703" s="9"/>
      <c r="E1703" s="12">
        <v>5</v>
      </c>
      <c r="F1703"/>
    </row>
    <row r="1704" spans="1:6" x14ac:dyDescent="0.25">
      <c r="A1704" t="s">
        <v>2670</v>
      </c>
      <c r="B1704">
        <v>2016</v>
      </c>
      <c r="C1704" t="s">
        <v>1896</v>
      </c>
      <c r="D1704" t="s">
        <v>899</v>
      </c>
      <c r="E1704" s="11">
        <v>1</v>
      </c>
      <c r="F1704"/>
    </row>
    <row r="1705" spans="1:6" x14ac:dyDescent="0.25">
      <c r="A1705" t="s">
        <v>2670</v>
      </c>
      <c r="B1705">
        <v>2016</v>
      </c>
      <c r="C1705" t="s">
        <v>1938</v>
      </c>
      <c r="D1705" t="s">
        <v>1493</v>
      </c>
      <c r="E1705" s="11">
        <v>1</v>
      </c>
      <c r="F1705"/>
    </row>
    <row r="1706" spans="1:6" x14ac:dyDescent="0.25">
      <c r="A1706" s="9" t="s">
        <v>8259</v>
      </c>
      <c r="B1706" s="9"/>
      <c r="C1706" s="9"/>
      <c r="D1706" s="9"/>
      <c r="E1706" s="12">
        <v>2</v>
      </c>
      <c r="F1706"/>
    </row>
    <row r="1707" spans="1:6" x14ac:dyDescent="0.25">
      <c r="A1707" t="s">
        <v>174</v>
      </c>
      <c r="B1707">
        <v>2015</v>
      </c>
      <c r="C1707">
        <v>310</v>
      </c>
      <c r="D1707" t="s">
        <v>567</v>
      </c>
      <c r="E1707" s="11">
        <v>1</v>
      </c>
      <c r="F1707"/>
    </row>
    <row r="1708" spans="1:6" x14ac:dyDescent="0.25">
      <c r="A1708" s="9" t="s">
        <v>8262</v>
      </c>
      <c r="B1708" s="9"/>
      <c r="C1708" s="9"/>
      <c r="D1708" s="9"/>
      <c r="E1708" s="12">
        <v>1</v>
      </c>
      <c r="F1708"/>
    </row>
    <row r="1709" spans="1:6" x14ac:dyDescent="0.25">
      <c r="A1709" t="s">
        <v>8263</v>
      </c>
      <c r="B1709">
        <v>2019</v>
      </c>
      <c r="C1709" t="s">
        <v>3975</v>
      </c>
      <c r="D1709" t="s">
        <v>1493</v>
      </c>
      <c r="E1709" s="11">
        <v>1</v>
      </c>
      <c r="F1709"/>
    </row>
    <row r="1710" spans="1:6" x14ac:dyDescent="0.25">
      <c r="A1710" s="9" t="s">
        <v>8264</v>
      </c>
      <c r="B1710" s="9"/>
      <c r="C1710" s="9"/>
      <c r="D1710" s="9"/>
      <c r="E1710" s="12">
        <v>1</v>
      </c>
      <c r="F1710"/>
    </row>
    <row r="1711" spans="1:6" x14ac:dyDescent="0.25">
      <c r="A1711" t="s">
        <v>2671</v>
      </c>
      <c r="B1711">
        <v>2017</v>
      </c>
      <c r="C1711">
        <v>91</v>
      </c>
      <c r="D1711" t="s">
        <v>2672</v>
      </c>
      <c r="E1711" s="11">
        <v>1</v>
      </c>
      <c r="F1711"/>
    </row>
    <row r="1712" spans="1:6" x14ac:dyDescent="0.25">
      <c r="A1712" t="s">
        <v>2671</v>
      </c>
      <c r="B1712">
        <v>2017</v>
      </c>
      <c r="C1712" t="s">
        <v>1155</v>
      </c>
      <c r="D1712" t="s">
        <v>1493</v>
      </c>
      <c r="E1712" s="11">
        <v>1</v>
      </c>
      <c r="F1712"/>
    </row>
    <row r="1713" spans="1:6" x14ac:dyDescent="0.25">
      <c r="A1713" t="s">
        <v>2671</v>
      </c>
      <c r="B1713">
        <v>2017</v>
      </c>
      <c r="C1713" t="s">
        <v>2467</v>
      </c>
      <c r="D1713" t="s">
        <v>2654</v>
      </c>
      <c r="E1713" s="11">
        <v>1</v>
      </c>
      <c r="F1713"/>
    </row>
    <row r="1714" spans="1:6" x14ac:dyDescent="0.25">
      <c r="A1714" s="9" t="s">
        <v>8265</v>
      </c>
      <c r="B1714" s="9"/>
      <c r="C1714" s="9"/>
      <c r="D1714" s="9"/>
      <c r="E1714" s="12">
        <v>3</v>
      </c>
      <c r="F1714"/>
    </row>
    <row r="1715" spans="1:6" x14ac:dyDescent="0.25">
      <c r="A1715" t="s">
        <v>5779</v>
      </c>
      <c r="B1715">
        <v>2017</v>
      </c>
      <c r="C1715" t="s">
        <v>4684</v>
      </c>
      <c r="D1715" t="s">
        <v>7154</v>
      </c>
      <c r="E1715" s="11">
        <v>1</v>
      </c>
      <c r="F1715"/>
    </row>
    <row r="1716" spans="1:6" x14ac:dyDescent="0.25">
      <c r="A1716" s="9" t="s">
        <v>8266</v>
      </c>
      <c r="B1716" s="9"/>
      <c r="C1716" s="9"/>
      <c r="D1716" s="9"/>
      <c r="E1716" s="12">
        <v>1</v>
      </c>
      <c r="F1716"/>
    </row>
    <row r="1717" spans="1:6" x14ac:dyDescent="0.25">
      <c r="A1717" t="s">
        <v>8267</v>
      </c>
      <c r="B1717">
        <v>2019</v>
      </c>
      <c r="C1717" t="s">
        <v>6858</v>
      </c>
      <c r="D1717" t="s">
        <v>7161</v>
      </c>
      <c r="E1717" s="11">
        <v>1</v>
      </c>
      <c r="F1717"/>
    </row>
    <row r="1718" spans="1:6" x14ac:dyDescent="0.25">
      <c r="A1718" s="9" t="s">
        <v>8268</v>
      </c>
      <c r="B1718" s="9"/>
      <c r="C1718" s="9"/>
      <c r="D1718" s="9"/>
      <c r="E1718" s="12">
        <v>1</v>
      </c>
      <c r="F1718"/>
    </row>
    <row r="1719" spans="1:6" x14ac:dyDescent="0.25">
      <c r="A1719" t="s">
        <v>176</v>
      </c>
      <c r="B1719">
        <v>1987</v>
      </c>
      <c r="C1719">
        <v>648</v>
      </c>
      <c r="D1719" t="s">
        <v>567</v>
      </c>
      <c r="E1719" s="11">
        <v>1</v>
      </c>
      <c r="F1719"/>
    </row>
    <row r="1720" spans="1:6" x14ac:dyDescent="0.25">
      <c r="A1720" s="9" t="s">
        <v>8269</v>
      </c>
      <c r="B1720" s="9"/>
      <c r="C1720" s="9"/>
      <c r="D1720" s="9"/>
      <c r="E1720" s="12">
        <v>1</v>
      </c>
      <c r="F1720"/>
    </row>
    <row r="1721" spans="1:6" x14ac:dyDescent="0.25">
      <c r="A1721" t="s">
        <v>6517</v>
      </c>
      <c r="B1721">
        <v>2018</v>
      </c>
      <c r="C1721" t="s">
        <v>4306</v>
      </c>
      <c r="D1721" t="s">
        <v>5916</v>
      </c>
      <c r="E1721" s="11">
        <v>1</v>
      </c>
      <c r="F1721"/>
    </row>
    <row r="1722" spans="1:6" x14ac:dyDescent="0.25">
      <c r="A1722" s="9" t="s">
        <v>8270</v>
      </c>
      <c r="B1722" s="9"/>
      <c r="C1722" s="9"/>
      <c r="D1722" s="9"/>
      <c r="E1722" s="12">
        <v>1</v>
      </c>
      <c r="F1722"/>
    </row>
    <row r="1723" spans="1:6" x14ac:dyDescent="0.25">
      <c r="A1723" t="s">
        <v>3520</v>
      </c>
      <c r="B1723">
        <v>2018</v>
      </c>
      <c r="C1723" t="s">
        <v>3978</v>
      </c>
      <c r="D1723" t="s">
        <v>1493</v>
      </c>
      <c r="E1723" s="11">
        <v>1</v>
      </c>
      <c r="F1723"/>
    </row>
    <row r="1724" spans="1:6" x14ac:dyDescent="0.25">
      <c r="A1724" s="9" t="s">
        <v>8271</v>
      </c>
      <c r="B1724" s="9"/>
      <c r="C1724" s="9"/>
      <c r="D1724" s="9"/>
      <c r="E1724" s="12">
        <v>1</v>
      </c>
      <c r="F1724"/>
    </row>
    <row r="1725" spans="1:6" x14ac:dyDescent="0.25">
      <c r="A1725" t="s">
        <v>5436</v>
      </c>
      <c r="B1725">
        <v>2019</v>
      </c>
      <c r="C1725">
        <v>38</v>
      </c>
      <c r="D1725" t="s">
        <v>684</v>
      </c>
      <c r="E1725" s="11">
        <v>1</v>
      </c>
      <c r="F1725"/>
    </row>
    <row r="1726" spans="1:6" x14ac:dyDescent="0.25">
      <c r="A1726" t="s">
        <v>5436</v>
      </c>
      <c r="B1726">
        <v>2019</v>
      </c>
      <c r="C1726">
        <v>47</v>
      </c>
      <c r="D1726" t="s">
        <v>8272</v>
      </c>
      <c r="E1726" s="11">
        <v>1</v>
      </c>
      <c r="F1726"/>
    </row>
    <row r="1727" spans="1:6" x14ac:dyDescent="0.25">
      <c r="A1727" t="s">
        <v>5436</v>
      </c>
      <c r="B1727">
        <v>2019</v>
      </c>
      <c r="C1727">
        <v>178</v>
      </c>
      <c r="D1727" t="s">
        <v>2704</v>
      </c>
      <c r="E1727" s="11">
        <v>1</v>
      </c>
      <c r="F1727"/>
    </row>
    <row r="1728" spans="1:6" x14ac:dyDescent="0.25">
      <c r="A1728" t="s">
        <v>5436</v>
      </c>
      <c r="B1728">
        <v>2019</v>
      </c>
      <c r="C1728">
        <v>64</v>
      </c>
      <c r="D1728" t="s">
        <v>567</v>
      </c>
      <c r="E1728" s="11">
        <v>1</v>
      </c>
      <c r="F1728"/>
    </row>
    <row r="1729" spans="1:6" x14ac:dyDescent="0.25">
      <c r="A1729" t="s">
        <v>5436</v>
      </c>
      <c r="B1729">
        <v>2019</v>
      </c>
      <c r="C1729" t="s">
        <v>4203</v>
      </c>
      <c r="D1729" t="s">
        <v>8273</v>
      </c>
      <c r="E1729" s="11">
        <v>1</v>
      </c>
      <c r="F1729"/>
    </row>
    <row r="1730" spans="1:6" x14ac:dyDescent="0.25">
      <c r="A1730" s="9" t="s">
        <v>6745</v>
      </c>
      <c r="B1730" s="9"/>
      <c r="C1730" s="9"/>
      <c r="D1730" s="9"/>
      <c r="E1730" s="12">
        <v>5</v>
      </c>
      <c r="F1730"/>
    </row>
    <row r="1731" spans="1:6" x14ac:dyDescent="0.25">
      <c r="A1731" t="s">
        <v>8274</v>
      </c>
      <c r="B1731">
        <v>2019</v>
      </c>
      <c r="C1731">
        <v>21</v>
      </c>
      <c r="D1731" t="s">
        <v>2564</v>
      </c>
      <c r="E1731" s="11">
        <v>1</v>
      </c>
      <c r="F1731"/>
    </row>
    <row r="1732" spans="1:6" x14ac:dyDescent="0.25">
      <c r="A1732" s="9" t="s">
        <v>8275</v>
      </c>
      <c r="B1732" s="9"/>
      <c r="C1732" s="9"/>
      <c r="D1732" s="9"/>
      <c r="E1732" s="12">
        <v>1</v>
      </c>
      <c r="F1732"/>
    </row>
    <row r="1733" spans="1:6" x14ac:dyDescent="0.25">
      <c r="A1733" t="s">
        <v>6519</v>
      </c>
      <c r="B1733">
        <v>2018</v>
      </c>
      <c r="C1733" t="s">
        <v>4279</v>
      </c>
      <c r="D1733" t="s">
        <v>5916</v>
      </c>
      <c r="E1733" s="11">
        <v>1</v>
      </c>
      <c r="F1733"/>
    </row>
    <row r="1734" spans="1:6" x14ac:dyDescent="0.25">
      <c r="A1734" s="9" t="s">
        <v>8277</v>
      </c>
      <c r="B1734" s="9"/>
      <c r="C1734" s="9"/>
      <c r="D1734" s="9"/>
      <c r="E1734" s="12">
        <v>1</v>
      </c>
      <c r="F1734"/>
    </row>
    <row r="1735" spans="1:6" x14ac:dyDescent="0.25">
      <c r="A1735" t="s">
        <v>6520</v>
      </c>
      <c r="B1735">
        <v>2018</v>
      </c>
      <c r="C1735" t="s">
        <v>1694</v>
      </c>
      <c r="D1735" t="s">
        <v>5916</v>
      </c>
      <c r="E1735" s="11">
        <v>1</v>
      </c>
      <c r="F1735"/>
    </row>
    <row r="1736" spans="1:6" x14ac:dyDescent="0.25">
      <c r="A1736" s="9" t="s">
        <v>8278</v>
      </c>
      <c r="B1736" s="9"/>
      <c r="C1736" s="9"/>
      <c r="D1736" s="9"/>
      <c r="E1736" s="12">
        <v>1</v>
      </c>
      <c r="F1736"/>
    </row>
    <row r="1737" spans="1:6" x14ac:dyDescent="0.25">
      <c r="A1737" t="s">
        <v>2673</v>
      </c>
      <c r="B1737">
        <v>2016</v>
      </c>
      <c r="C1737" t="s">
        <v>1060</v>
      </c>
      <c r="D1737" t="s">
        <v>2638</v>
      </c>
      <c r="E1737" s="11">
        <v>1</v>
      </c>
      <c r="F1737"/>
    </row>
    <row r="1738" spans="1:6" x14ac:dyDescent="0.25">
      <c r="A1738" t="s">
        <v>2673</v>
      </c>
      <c r="B1738">
        <v>2016</v>
      </c>
      <c r="C1738" t="s">
        <v>1060</v>
      </c>
      <c r="D1738" t="s">
        <v>1493</v>
      </c>
      <c r="E1738" s="11">
        <v>1</v>
      </c>
      <c r="F1738"/>
    </row>
    <row r="1739" spans="1:6" x14ac:dyDescent="0.25">
      <c r="A1739" s="9" t="s">
        <v>8279</v>
      </c>
      <c r="B1739" s="9"/>
      <c r="C1739" s="9"/>
      <c r="D1739" s="9"/>
      <c r="E1739" s="12">
        <v>2</v>
      </c>
      <c r="F1739"/>
    </row>
    <row r="1740" spans="1:6" x14ac:dyDescent="0.25">
      <c r="A1740" t="s">
        <v>3521</v>
      </c>
      <c r="B1740">
        <v>2017</v>
      </c>
      <c r="C1740" t="s">
        <v>1937</v>
      </c>
      <c r="D1740" t="s">
        <v>1493</v>
      </c>
      <c r="E1740" s="11">
        <v>1</v>
      </c>
      <c r="F1740"/>
    </row>
    <row r="1741" spans="1:6" x14ac:dyDescent="0.25">
      <c r="A1741" s="9" t="s">
        <v>8280</v>
      </c>
      <c r="B1741" s="9"/>
      <c r="C1741" s="9"/>
      <c r="D1741" s="9"/>
      <c r="E1741" s="12">
        <v>1</v>
      </c>
      <c r="F1741"/>
    </row>
    <row r="1742" spans="1:6" x14ac:dyDescent="0.25">
      <c r="A1742" t="s">
        <v>4081</v>
      </c>
      <c r="B1742">
        <v>2018</v>
      </c>
      <c r="C1742" t="s">
        <v>3994</v>
      </c>
      <c r="D1742" t="s">
        <v>1493</v>
      </c>
      <c r="E1742" s="11">
        <v>1</v>
      </c>
      <c r="F1742"/>
    </row>
    <row r="1743" spans="1:6" x14ac:dyDescent="0.25">
      <c r="A1743" s="9" t="s">
        <v>8285</v>
      </c>
      <c r="B1743" s="9"/>
      <c r="C1743" s="9"/>
      <c r="D1743" s="9"/>
      <c r="E1743" s="12">
        <v>1</v>
      </c>
      <c r="F1743"/>
    </row>
    <row r="1744" spans="1:6" x14ac:dyDescent="0.25">
      <c r="A1744" t="s">
        <v>8288</v>
      </c>
      <c r="B1744">
        <v>2019</v>
      </c>
      <c r="C1744" t="s">
        <v>6931</v>
      </c>
      <c r="D1744" t="s">
        <v>7161</v>
      </c>
      <c r="E1744" s="11">
        <v>1</v>
      </c>
      <c r="F1744"/>
    </row>
    <row r="1745" spans="1:6" x14ac:dyDescent="0.25">
      <c r="A1745" s="9" t="s">
        <v>8289</v>
      </c>
      <c r="B1745" s="9"/>
      <c r="C1745" s="9"/>
      <c r="D1745" s="9"/>
      <c r="E1745" s="12">
        <v>1</v>
      </c>
      <c r="F1745"/>
    </row>
    <row r="1746" spans="1:6" x14ac:dyDescent="0.25">
      <c r="A1746" t="s">
        <v>2674</v>
      </c>
      <c r="B1746">
        <v>2016</v>
      </c>
      <c r="C1746">
        <v>138</v>
      </c>
      <c r="D1746" t="s">
        <v>684</v>
      </c>
      <c r="E1746" s="11">
        <v>1</v>
      </c>
      <c r="F1746"/>
    </row>
    <row r="1747" spans="1:6" x14ac:dyDescent="0.25">
      <c r="A1747" t="s">
        <v>2674</v>
      </c>
      <c r="B1747">
        <v>2016</v>
      </c>
      <c r="C1747">
        <v>127</v>
      </c>
      <c r="D1747" t="s">
        <v>567</v>
      </c>
      <c r="E1747" s="11">
        <v>1</v>
      </c>
      <c r="F1747"/>
    </row>
    <row r="1748" spans="1:6" x14ac:dyDescent="0.25">
      <c r="A1748" s="9" t="s">
        <v>8290</v>
      </c>
      <c r="B1748" s="9"/>
      <c r="C1748" s="9"/>
      <c r="D1748" s="9"/>
      <c r="E1748" s="12">
        <v>2</v>
      </c>
      <c r="F1748"/>
    </row>
    <row r="1749" spans="1:6" x14ac:dyDescent="0.25">
      <c r="A1749" t="s">
        <v>3522</v>
      </c>
      <c r="B1749">
        <v>2017</v>
      </c>
      <c r="C1749" t="s">
        <v>1996</v>
      </c>
      <c r="D1749" t="s">
        <v>1493</v>
      </c>
      <c r="E1749" s="11">
        <v>1</v>
      </c>
      <c r="F1749"/>
    </row>
    <row r="1750" spans="1:6" x14ac:dyDescent="0.25">
      <c r="A1750" s="9" t="s">
        <v>8291</v>
      </c>
      <c r="B1750" s="9"/>
      <c r="C1750" s="9"/>
      <c r="D1750" s="9"/>
      <c r="E1750" s="12">
        <v>1</v>
      </c>
      <c r="F1750"/>
    </row>
    <row r="1751" spans="1:6" x14ac:dyDescent="0.25">
      <c r="A1751" t="s">
        <v>5780</v>
      </c>
      <c r="B1751">
        <v>2017</v>
      </c>
      <c r="C1751" t="s">
        <v>4718</v>
      </c>
      <c r="D1751" t="s">
        <v>7154</v>
      </c>
      <c r="E1751" s="11">
        <v>1</v>
      </c>
      <c r="F1751"/>
    </row>
    <row r="1752" spans="1:6" x14ac:dyDescent="0.25">
      <c r="A1752" s="9" t="s">
        <v>8292</v>
      </c>
      <c r="B1752" s="9"/>
      <c r="C1752" s="9"/>
      <c r="D1752" s="9"/>
      <c r="E1752" s="12">
        <v>1</v>
      </c>
      <c r="F1752"/>
    </row>
    <row r="1753" spans="1:6" x14ac:dyDescent="0.25">
      <c r="A1753" t="s">
        <v>8293</v>
      </c>
      <c r="B1753">
        <v>2019</v>
      </c>
      <c r="C1753" t="s">
        <v>6831</v>
      </c>
      <c r="D1753" t="s">
        <v>7161</v>
      </c>
      <c r="E1753" s="11">
        <v>1</v>
      </c>
      <c r="F1753"/>
    </row>
    <row r="1754" spans="1:6" x14ac:dyDescent="0.25">
      <c r="A1754" s="9" t="s">
        <v>8294</v>
      </c>
      <c r="B1754" s="9"/>
      <c r="C1754" s="9"/>
      <c r="D1754" s="9"/>
      <c r="E1754" s="12">
        <v>1</v>
      </c>
      <c r="F1754"/>
    </row>
    <row r="1755" spans="1:6" x14ac:dyDescent="0.25">
      <c r="A1755" t="s">
        <v>8295</v>
      </c>
      <c r="B1755">
        <v>2019</v>
      </c>
      <c r="C1755" t="s">
        <v>6923</v>
      </c>
      <c r="D1755" t="s">
        <v>7161</v>
      </c>
      <c r="E1755" s="11">
        <v>1</v>
      </c>
      <c r="F1755"/>
    </row>
    <row r="1756" spans="1:6" x14ac:dyDescent="0.25">
      <c r="A1756" s="9" t="s">
        <v>8296</v>
      </c>
      <c r="B1756" s="9"/>
      <c r="C1756" s="9"/>
      <c r="D1756" s="9"/>
      <c r="E1756" s="12">
        <v>1</v>
      </c>
      <c r="F1756"/>
    </row>
    <row r="1757" spans="1:6" x14ac:dyDescent="0.25">
      <c r="A1757" t="s">
        <v>5654</v>
      </c>
      <c r="B1757">
        <v>2017</v>
      </c>
      <c r="C1757" t="s">
        <v>4652</v>
      </c>
      <c r="D1757" t="s">
        <v>7154</v>
      </c>
      <c r="E1757" s="11">
        <v>1</v>
      </c>
      <c r="F1757"/>
    </row>
    <row r="1758" spans="1:6" x14ac:dyDescent="0.25">
      <c r="A1758" s="9" t="s">
        <v>8298</v>
      </c>
      <c r="B1758" s="9"/>
      <c r="C1758" s="9"/>
      <c r="D1758" s="9"/>
      <c r="E1758" s="12">
        <v>1</v>
      </c>
      <c r="F1758"/>
    </row>
    <row r="1759" spans="1:6" x14ac:dyDescent="0.25">
      <c r="A1759" t="s">
        <v>6525</v>
      </c>
      <c r="B1759">
        <v>2018</v>
      </c>
      <c r="C1759" t="s">
        <v>4266</v>
      </c>
      <c r="D1759" t="s">
        <v>5916</v>
      </c>
      <c r="E1759" s="11">
        <v>1</v>
      </c>
      <c r="F1759"/>
    </row>
    <row r="1760" spans="1:6" x14ac:dyDescent="0.25">
      <c r="A1760" s="9" t="s">
        <v>8302</v>
      </c>
      <c r="B1760" s="9"/>
      <c r="C1760" s="9"/>
      <c r="D1760" s="9"/>
      <c r="E1760" s="12">
        <v>1</v>
      </c>
      <c r="F1760"/>
    </row>
    <row r="1761" spans="1:6" x14ac:dyDescent="0.25">
      <c r="A1761" t="s">
        <v>184</v>
      </c>
      <c r="B1761">
        <v>2015</v>
      </c>
      <c r="C1761" t="s">
        <v>1440</v>
      </c>
      <c r="D1761" t="s">
        <v>1493</v>
      </c>
      <c r="E1761" s="11">
        <v>1</v>
      </c>
      <c r="F1761"/>
    </row>
    <row r="1762" spans="1:6" x14ac:dyDescent="0.25">
      <c r="A1762" t="s">
        <v>184</v>
      </c>
      <c r="B1762">
        <v>2015</v>
      </c>
      <c r="C1762" t="s">
        <v>1478</v>
      </c>
      <c r="D1762" t="s">
        <v>4025</v>
      </c>
      <c r="E1762" s="11">
        <v>1</v>
      </c>
      <c r="F1762"/>
    </row>
    <row r="1763" spans="1:6" x14ac:dyDescent="0.25">
      <c r="A1763" s="9" t="s">
        <v>6705</v>
      </c>
      <c r="B1763" s="9"/>
      <c r="C1763" s="9"/>
      <c r="D1763" s="9"/>
      <c r="E1763" s="12">
        <v>2</v>
      </c>
      <c r="F1763"/>
    </row>
    <row r="1764" spans="1:6" x14ac:dyDescent="0.25">
      <c r="A1764" t="s">
        <v>8308</v>
      </c>
      <c r="B1764">
        <v>2019</v>
      </c>
      <c r="C1764" t="s">
        <v>6899</v>
      </c>
      <c r="D1764" t="s">
        <v>7161</v>
      </c>
      <c r="E1764" s="11">
        <v>1</v>
      </c>
      <c r="F1764"/>
    </row>
    <row r="1765" spans="1:6" x14ac:dyDescent="0.25">
      <c r="A1765" s="9" t="s">
        <v>8309</v>
      </c>
      <c r="B1765" s="9"/>
      <c r="C1765" s="9"/>
      <c r="D1765" s="9"/>
      <c r="E1765" s="12">
        <v>1</v>
      </c>
      <c r="F1765"/>
    </row>
    <row r="1766" spans="1:6" x14ac:dyDescent="0.25">
      <c r="A1766" t="s">
        <v>4035</v>
      </c>
      <c r="B1766">
        <v>2018</v>
      </c>
      <c r="C1766" t="s">
        <v>3984</v>
      </c>
      <c r="D1766" t="s">
        <v>1493</v>
      </c>
      <c r="E1766" s="11">
        <v>1</v>
      </c>
      <c r="F1766"/>
    </row>
    <row r="1767" spans="1:6" x14ac:dyDescent="0.25">
      <c r="A1767" s="9" t="s">
        <v>8310</v>
      </c>
      <c r="B1767" s="9"/>
      <c r="C1767" s="9"/>
      <c r="D1767" s="9"/>
      <c r="E1767" s="12">
        <v>1</v>
      </c>
      <c r="F1767"/>
    </row>
    <row r="1768" spans="1:6" x14ac:dyDescent="0.25">
      <c r="A1768" t="s">
        <v>5783</v>
      </c>
      <c r="B1768">
        <v>2017</v>
      </c>
      <c r="C1768" t="s">
        <v>4840</v>
      </c>
      <c r="D1768" t="s">
        <v>7154</v>
      </c>
      <c r="E1768" s="11">
        <v>1</v>
      </c>
      <c r="F1768"/>
    </row>
    <row r="1769" spans="1:6" x14ac:dyDescent="0.25">
      <c r="A1769" s="9" t="s">
        <v>8312</v>
      </c>
      <c r="B1769" s="9"/>
      <c r="C1769" s="9"/>
      <c r="D1769" s="9"/>
      <c r="E1769" s="12">
        <v>1</v>
      </c>
      <c r="F1769"/>
    </row>
    <row r="1770" spans="1:6" x14ac:dyDescent="0.25">
      <c r="A1770" t="s">
        <v>6528</v>
      </c>
      <c r="B1770">
        <v>2018</v>
      </c>
      <c r="C1770" t="s">
        <v>4346</v>
      </c>
      <c r="D1770" t="s">
        <v>5916</v>
      </c>
      <c r="E1770" s="11">
        <v>1</v>
      </c>
      <c r="F1770"/>
    </row>
    <row r="1771" spans="1:6" x14ac:dyDescent="0.25">
      <c r="A1771" s="9" t="s">
        <v>8313</v>
      </c>
      <c r="B1771" s="9"/>
      <c r="C1771" s="9"/>
      <c r="D1771" s="9"/>
      <c r="E1771" s="12">
        <v>1</v>
      </c>
      <c r="F1771"/>
    </row>
    <row r="1772" spans="1:6" x14ac:dyDescent="0.25">
      <c r="A1772" t="s">
        <v>8314</v>
      </c>
      <c r="B1772">
        <v>2019</v>
      </c>
      <c r="C1772" t="s">
        <v>6834</v>
      </c>
      <c r="D1772" t="s">
        <v>7161</v>
      </c>
      <c r="E1772" s="11">
        <v>1</v>
      </c>
      <c r="F1772"/>
    </row>
    <row r="1773" spans="1:6" x14ac:dyDescent="0.25">
      <c r="A1773" s="9" t="s">
        <v>8315</v>
      </c>
      <c r="B1773" s="9"/>
      <c r="C1773" s="9"/>
      <c r="D1773" s="9"/>
      <c r="E1773" s="12">
        <v>1</v>
      </c>
      <c r="F1773"/>
    </row>
    <row r="1774" spans="1:6" x14ac:dyDescent="0.25">
      <c r="A1774" t="s">
        <v>5437</v>
      </c>
      <c r="B1774">
        <v>2019</v>
      </c>
      <c r="C1774">
        <v>7</v>
      </c>
      <c r="D1774" t="s">
        <v>684</v>
      </c>
      <c r="E1774" s="11">
        <v>1</v>
      </c>
      <c r="F1774"/>
    </row>
    <row r="1775" spans="1:6" x14ac:dyDescent="0.25">
      <c r="A1775" t="s">
        <v>5437</v>
      </c>
      <c r="B1775">
        <v>2019</v>
      </c>
      <c r="C1775">
        <v>168</v>
      </c>
      <c r="D1775" t="s">
        <v>2704</v>
      </c>
      <c r="E1775" s="11">
        <v>1</v>
      </c>
      <c r="F1775"/>
    </row>
    <row r="1776" spans="1:6" x14ac:dyDescent="0.25">
      <c r="A1776" t="s">
        <v>5437</v>
      </c>
      <c r="B1776">
        <v>2019</v>
      </c>
      <c r="C1776">
        <v>168</v>
      </c>
      <c r="D1776" t="s">
        <v>6746</v>
      </c>
      <c r="E1776" s="11">
        <v>1</v>
      </c>
      <c r="F1776"/>
    </row>
    <row r="1777" spans="1:6" x14ac:dyDescent="0.25">
      <c r="A1777" t="s">
        <v>5437</v>
      </c>
      <c r="B1777">
        <v>2019</v>
      </c>
      <c r="C1777">
        <v>243</v>
      </c>
      <c r="D1777" t="s">
        <v>567</v>
      </c>
      <c r="E1777" s="11">
        <v>1</v>
      </c>
      <c r="F1777"/>
    </row>
    <row r="1778" spans="1:6" x14ac:dyDescent="0.25">
      <c r="A1778" s="9" t="s">
        <v>6747</v>
      </c>
      <c r="B1778" s="9"/>
      <c r="C1778" s="9"/>
      <c r="D1778" s="9"/>
      <c r="E1778" s="12">
        <v>4</v>
      </c>
      <c r="F1778"/>
    </row>
    <row r="1779" spans="1:6" x14ac:dyDescent="0.25">
      <c r="A1779" t="s">
        <v>3756</v>
      </c>
      <c r="B1779">
        <v>2018</v>
      </c>
      <c r="C1779">
        <v>9</v>
      </c>
      <c r="D1779" t="s">
        <v>2559</v>
      </c>
      <c r="E1779" s="11">
        <v>1</v>
      </c>
      <c r="F1779"/>
    </row>
    <row r="1780" spans="1:6" x14ac:dyDescent="0.25">
      <c r="A1780" t="s">
        <v>3756</v>
      </c>
      <c r="B1780">
        <v>2018</v>
      </c>
      <c r="C1780">
        <v>143</v>
      </c>
      <c r="D1780" t="s">
        <v>1503</v>
      </c>
      <c r="E1780" s="11">
        <v>1</v>
      </c>
      <c r="F1780"/>
    </row>
    <row r="1781" spans="1:6" x14ac:dyDescent="0.25">
      <c r="A1781" t="s">
        <v>3756</v>
      </c>
      <c r="B1781">
        <v>2018</v>
      </c>
      <c r="C1781">
        <v>466</v>
      </c>
      <c r="D1781" t="s">
        <v>567</v>
      </c>
      <c r="E1781" s="11">
        <v>1</v>
      </c>
      <c r="F1781"/>
    </row>
    <row r="1782" spans="1:6" x14ac:dyDescent="0.25">
      <c r="A1782" s="9" t="s">
        <v>8316</v>
      </c>
      <c r="B1782" s="9"/>
      <c r="C1782" s="9"/>
      <c r="D1782" s="9"/>
      <c r="E1782" s="12">
        <v>3</v>
      </c>
      <c r="F1782"/>
    </row>
    <row r="1783" spans="1:6" x14ac:dyDescent="0.25">
      <c r="A1783" t="s">
        <v>8317</v>
      </c>
      <c r="B1783">
        <v>2019</v>
      </c>
      <c r="C1783" t="s">
        <v>6861</v>
      </c>
      <c r="D1783" t="s">
        <v>7161</v>
      </c>
      <c r="E1783" s="11">
        <v>1</v>
      </c>
      <c r="F1783"/>
    </row>
    <row r="1784" spans="1:6" x14ac:dyDescent="0.25">
      <c r="A1784" s="9" t="s">
        <v>8318</v>
      </c>
      <c r="B1784" s="9"/>
      <c r="C1784" s="9"/>
      <c r="D1784" s="9"/>
      <c r="E1784" s="12">
        <v>1</v>
      </c>
      <c r="F1784"/>
    </row>
    <row r="1785" spans="1:6" x14ac:dyDescent="0.25">
      <c r="A1785" t="s">
        <v>8319</v>
      </c>
      <c r="B1785">
        <v>2019</v>
      </c>
      <c r="C1785" t="s">
        <v>6980</v>
      </c>
      <c r="D1785" t="s">
        <v>7161</v>
      </c>
      <c r="E1785" s="11">
        <v>1</v>
      </c>
      <c r="F1785"/>
    </row>
    <row r="1786" spans="1:6" x14ac:dyDescent="0.25">
      <c r="A1786" s="9" t="s">
        <v>8320</v>
      </c>
      <c r="B1786" s="9"/>
      <c r="C1786" s="9"/>
      <c r="D1786" s="9"/>
      <c r="E1786" s="12">
        <v>1</v>
      </c>
      <c r="F1786"/>
    </row>
    <row r="1787" spans="1:6" x14ac:dyDescent="0.25">
      <c r="A1787" t="s">
        <v>5506</v>
      </c>
      <c r="B1787">
        <v>2019</v>
      </c>
      <c r="C1787" t="s">
        <v>3974</v>
      </c>
      <c r="D1787" t="s">
        <v>1493</v>
      </c>
      <c r="E1787" s="11">
        <v>1</v>
      </c>
      <c r="F1787"/>
    </row>
    <row r="1788" spans="1:6" x14ac:dyDescent="0.25">
      <c r="A1788" s="9" t="s">
        <v>8321</v>
      </c>
      <c r="B1788" s="9"/>
      <c r="C1788" s="9"/>
      <c r="D1788" s="9"/>
      <c r="E1788" s="12">
        <v>1</v>
      </c>
      <c r="F1788"/>
    </row>
    <row r="1789" spans="1:6" x14ac:dyDescent="0.25">
      <c r="A1789" t="s">
        <v>2675</v>
      </c>
      <c r="B1789">
        <v>2016</v>
      </c>
      <c r="C1789">
        <v>634</v>
      </c>
      <c r="D1789" t="s">
        <v>567</v>
      </c>
      <c r="E1789" s="11">
        <v>1</v>
      </c>
      <c r="F1789"/>
    </row>
    <row r="1790" spans="1:6" x14ac:dyDescent="0.25">
      <c r="A1790" s="9" t="s">
        <v>8322</v>
      </c>
      <c r="B1790" s="9"/>
      <c r="C1790" s="9"/>
      <c r="D1790" s="9"/>
      <c r="E1790" s="12">
        <v>1</v>
      </c>
      <c r="F1790"/>
    </row>
    <row r="1791" spans="1:6" x14ac:dyDescent="0.25">
      <c r="A1791" t="s">
        <v>5619</v>
      </c>
      <c r="B1791">
        <v>2019</v>
      </c>
      <c r="C1791" t="s">
        <v>1181</v>
      </c>
      <c r="D1791" t="s">
        <v>1493</v>
      </c>
      <c r="E1791" s="11">
        <v>1</v>
      </c>
      <c r="F1791"/>
    </row>
    <row r="1792" spans="1:6" x14ac:dyDescent="0.25">
      <c r="A1792" s="9" t="s">
        <v>8323</v>
      </c>
      <c r="B1792" s="9"/>
      <c r="C1792" s="9"/>
      <c r="D1792" s="9"/>
      <c r="E1792" s="12">
        <v>1</v>
      </c>
      <c r="F1792"/>
    </row>
    <row r="1793" spans="1:6" x14ac:dyDescent="0.25">
      <c r="A1793" t="s">
        <v>8324</v>
      </c>
      <c r="B1793">
        <v>2019</v>
      </c>
      <c r="C1793">
        <v>290</v>
      </c>
      <c r="D1793" t="s">
        <v>2678</v>
      </c>
      <c r="E1793" s="11">
        <v>1</v>
      </c>
      <c r="F1793"/>
    </row>
    <row r="1794" spans="1:6" x14ac:dyDescent="0.25">
      <c r="A1794" t="s">
        <v>8324</v>
      </c>
      <c r="B1794">
        <v>2019</v>
      </c>
      <c r="C1794">
        <v>151</v>
      </c>
      <c r="D1794" t="s">
        <v>567</v>
      </c>
      <c r="E1794" s="11">
        <v>1</v>
      </c>
      <c r="F1794"/>
    </row>
    <row r="1795" spans="1:6" x14ac:dyDescent="0.25">
      <c r="A1795" s="9" t="s">
        <v>8325</v>
      </c>
      <c r="B1795" s="9"/>
      <c r="C1795" s="9"/>
      <c r="D1795" s="9"/>
      <c r="E1795" s="12">
        <v>2</v>
      </c>
      <c r="F1795"/>
    </row>
    <row r="1796" spans="1:6" x14ac:dyDescent="0.25">
      <c r="A1796" t="s">
        <v>2676</v>
      </c>
      <c r="B1796">
        <v>2017</v>
      </c>
      <c r="C1796">
        <v>15</v>
      </c>
      <c r="D1796" t="s">
        <v>2551</v>
      </c>
      <c r="E1796" s="11">
        <v>1</v>
      </c>
      <c r="F1796"/>
    </row>
    <row r="1797" spans="1:6" x14ac:dyDescent="0.25">
      <c r="A1797" t="s">
        <v>2676</v>
      </c>
      <c r="B1797">
        <v>2017</v>
      </c>
      <c r="C1797">
        <v>27</v>
      </c>
      <c r="D1797" t="s">
        <v>684</v>
      </c>
      <c r="E1797" s="11">
        <v>1</v>
      </c>
      <c r="F1797"/>
    </row>
    <row r="1798" spans="1:6" x14ac:dyDescent="0.25">
      <c r="A1798" t="s">
        <v>2676</v>
      </c>
      <c r="B1798">
        <v>2017</v>
      </c>
      <c r="C1798">
        <v>120</v>
      </c>
      <c r="D1798" t="s">
        <v>567</v>
      </c>
      <c r="E1798" s="11">
        <v>1</v>
      </c>
      <c r="F1798"/>
    </row>
    <row r="1799" spans="1:6" x14ac:dyDescent="0.25">
      <c r="A1799" t="s">
        <v>2676</v>
      </c>
      <c r="B1799">
        <v>2017</v>
      </c>
      <c r="C1799">
        <v>48</v>
      </c>
      <c r="D1799" t="s">
        <v>2580</v>
      </c>
      <c r="E1799" s="11">
        <v>1</v>
      </c>
      <c r="F1799"/>
    </row>
    <row r="1800" spans="1:6" x14ac:dyDescent="0.25">
      <c r="A1800" t="s">
        <v>2676</v>
      </c>
      <c r="B1800">
        <v>2017</v>
      </c>
      <c r="C1800">
        <v>188</v>
      </c>
      <c r="D1800" t="s">
        <v>1503</v>
      </c>
      <c r="E1800" s="11">
        <v>1</v>
      </c>
      <c r="F1800"/>
    </row>
    <row r="1801" spans="1:6" x14ac:dyDescent="0.25">
      <c r="A1801" t="s">
        <v>2676</v>
      </c>
      <c r="B1801">
        <v>2017</v>
      </c>
      <c r="C1801">
        <v>62</v>
      </c>
      <c r="D1801" t="s">
        <v>2550</v>
      </c>
      <c r="E1801" s="11">
        <v>1</v>
      </c>
      <c r="F1801"/>
    </row>
    <row r="1802" spans="1:6" x14ac:dyDescent="0.25">
      <c r="A1802" t="s">
        <v>2676</v>
      </c>
      <c r="B1802">
        <v>2017</v>
      </c>
      <c r="C1802" t="s">
        <v>2471</v>
      </c>
      <c r="D1802" t="s">
        <v>2562</v>
      </c>
      <c r="E1802" s="11">
        <v>1</v>
      </c>
      <c r="F1802"/>
    </row>
    <row r="1803" spans="1:6" x14ac:dyDescent="0.25">
      <c r="A1803" t="s">
        <v>2676</v>
      </c>
      <c r="B1803">
        <v>2017</v>
      </c>
      <c r="C1803" t="s">
        <v>2935</v>
      </c>
      <c r="D1803" t="s">
        <v>1493</v>
      </c>
      <c r="E1803" s="11">
        <v>1</v>
      </c>
      <c r="F1803"/>
    </row>
    <row r="1804" spans="1:6" x14ac:dyDescent="0.25">
      <c r="A1804" s="9" t="s">
        <v>8326</v>
      </c>
      <c r="B1804" s="9"/>
      <c r="C1804" s="9"/>
      <c r="D1804" s="9"/>
      <c r="E1804" s="12">
        <v>8</v>
      </c>
      <c r="F1804"/>
    </row>
    <row r="1805" spans="1:6" x14ac:dyDescent="0.25">
      <c r="A1805" t="s">
        <v>1508</v>
      </c>
      <c r="B1805">
        <v>2015</v>
      </c>
      <c r="C1805" t="s">
        <v>1432</v>
      </c>
      <c r="D1805" t="s">
        <v>1493</v>
      </c>
      <c r="E1805" s="11">
        <v>1</v>
      </c>
      <c r="F1805"/>
    </row>
    <row r="1806" spans="1:6" x14ac:dyDescent="0.25">
      <c r="A1806" s="9" t="s">
        <v>8327</v>
      </c>
      <c r="B1806" s="9"/>
      <c r="C1806" s="9"/>
      <c r="D1806" s="9"/>
      <c r="E1806" s="12">
        <v>1</v>
      </c>
      <c r="F1806"/>
    </row>
    <row r="1807" spans="1:6" x14ac:dyDescent="0.25">
      <c r="A1807" t="s">
        <v>8328</v>
      </c>
      <c r="B1807">
        <v>2019</v>
      </c>
      <c r="C1807">
        <v>652</v>
      </c>
      <c r="D1807" t="s">
        <v>2564</v>
      </c>
      <c r="E1807" s="11">
        <v>1</v>
      </c>
      <c r="F1807"/>
    </row>
    <row r="1808" spans="1:6" x14ac:dyDescent="0.25">
      <c r="A1808" t="s">
        <v>8328</v>
      </c>
      <c r="B1808">
        <v>2019</v>
      </c>
      <c r="C1808" t="s">
        <v>1970</v>
      </c>
      <c r="D1808" t="s">
        <v>1493</v>
      </c>
      <c r="E1808" s="11">
        <v>1</v>
      </c>
      <c r="F1808"/>
    </row>
    <row r="1809" spans="1:6" x14ac:dyDescent="0.25">
      <c r="A1809" s="9" t="s">
        <v>8329</v>
      </c>
      <c r="B1809" s="9"/>
      <c r="C1809" s="9"/>
      <c r="D1809" s="9"/>
      <c r="E1809" s="12">
        <v>2</v>
      </c>
      <c r="F1809"/>
    </row>
    <row r="1810" spans="1:6" x14ac:dyDescent="0.25">
      <c r="A1810" t="s">
        <v>5438</v>
      </c>
      <c r="B1810">
        <v>2019</v>
      </c>
      <c r="C1810">
        <v>111</v>
      </c>
      <c r="D1810" t="s">
        <v>2554</v>
      </c>
      <c r="E1810" s="11">
        <v>1</v>
      </c>
      <c r="F1810"/>
    </row>
    <row r="1811" spans="1:6" x14ac:dyDescent="0.25">
      <c r="A1811" t="s">
        <v>5438</v>
      </c>
      <c r="B1811">
        <v>2019</v>
      </c>
      <c r="C1811">
        <v>114</v>
      </c>
      <c r="D1811" t="s">
        <v>567</v>
      </c>
      <c r="E1811" s="11">
        <v>1</v>
      </c>
      <c r="F1811"/>
    </row>
    <row r="1812" spans="1:6" x14ac:dyDescent="0.25">
      <c r="A1812" t="s">
        <v>5438</v>
      </c>
      <c r="B1812">
        <v>2019</v>
      </c>
      <c r="C1812">
        <v>232</v>
      </c>
      <c r="D1812" t="s">
        <v>568</v>
      </c>
      <c r="E1812" s="11">
        <v>1</v>
      </c>
      <c r="F1812"/>
    </row>
    <row r="1813" spans="1:6" x14ac:dyDescent="0.25">
      <c r="A1813" t="s">
        <v>5438</v>
      </c>
      <c r="B1813">
        <v>2019</v>
      </c>
      <c r="C1813">
        <v>151</v>
      </c>
      <c r="D1813" t="s">
        <v>2704</v>
      </c>
      <c r="E1813" s="11">
        <v>1</v>
      </c>
      <c r="F1813"/>
    </row>
    <row r="1814" spans="1:6" x14ac:dyDescent="0.25">
      <c r="A1814" t="s">
        <v>5438</v>
      </c>
      <c r="B1814">
        <v>2019</v>
      </c>
      <c r="C1814">
        <v>98</v>
      </c>
      <c r="D1814" t="s">
        <v>684</v>
      </c>
      <c r="E1814" s="11">
        <v>1</v>
      </c>
      <c r="F1814"/>
    </row>
    <row r="1815" spans="1:6" x14ac:dyDescent="0.25">
      <c r="A1815" s="9" t="s">
        <v>6748</v>
      </c>
      <c r="B1815" s="9"/>
      <c r="C1815" s="9"/>
      <c r="D1815" s="9"/>
      <c r="E1815" s="12">
        <v>5</v>
      </c>
      <c r="F1815"/>
    </row>
    <row r="1816" spans="1:6" x14ac:dyDescent="0.25">
      <c r="A1816" t="s">
        <v>8330</v>
      </c>
      <c r="B1816">
        <v>2019</v>
      </c>
      <c r="C1816">
        <v>9</v>
      </c>
      <c r="D1816" t="s">
        <v>2564</v>
      </c>
      <c r="E1816" s="11">
        <v>1</v>
      </c>
      <c r="F1816"/>
    </row>
    <row r="1817" spans="1:6" x14ac:dyDescent="0.25">
      <c r="A1817" s="9" t="s">
        <v>8331</v>
      </c>
      <c r="B1817" s="9"/>
      <c r="C1817" s="9"/>
      <c r="D1817" s="9"/>
      <c r="E1817" s="12">
        <v>1</v>
      </c>
      <c r="F1817"/>
    </row>
    <row r="1818" spans="1:6" x14ac:dyDescent="0.25">
      <c r="A1818" t="s">
        <v>8333</v>
      </c>
      <c r="B1818">
        <v>2019</v>
      </c>
      <c r="C1818">
        <v>216</v>
      </c>
      <c r="D1818" t="s">
        <v>2554</v>
      </c>
      <c r="E1818" s="11">
        <v>1</v>
      </c>
      <c r="F1818"/>
    </row>
    <row r="1819" spans="1:6" x14ac:dyDescent="0.25">
      <c r="A1819" t="s">
        <v>8333</v>
      </c>
      <c r="B1819">
        <v>2019</v>
      </c>
      <c r="C1819">
        <v>604</v>
      </c>
      <c r="D1819" t="s">
        <v>2564</v>
      </c>
      <c r="E1819" s="11">
        <v>1</v>
      </c>
      <c r="F1819"/>
    </row>
    <row r="1820" spans="1:6" x14ac:dyDescent="0.25">
      <c r="A1820" t="s">
        <v>8333</v>
      </c>
      <c r="B1820">
        <v>2019</v>
      </c>
      <c r="C1820" t="s">
        <v>5584</v>
      </c>
      <c r="D1820" t="s">
        <v>1493</v>
      </c>
      <c r="E1820" s="11">
        <v>1</v>
      </c>
      <c r="F1820"/>
    </row>
    <row r="1821" spans="1:6" x14ac:dyDescent="0.25">
      <c r="A1821" s="9" t="s">
        <v>8334</v>
      </c>
      <c r="B1821" s="9"/>
      <c r="C1821" s="9"/>
      <c r="D1821" s="9"/>
      <c r="E1821" s="12">
        <v>3</v>
      </c>
      <c r="F1821"/>
    </row>
    <row r="1822" spans="1:6" x14ac:dyDescent="0.25">
      <c r="A1822" t="s">
        <v>5785</v>
      </c>
      <c r="B1822">
        <v>2017</v>
      </c>
      <c r="C1822" t="s">
        <v>4746</v>
      </c>
      <c r="D1822" t="s">
        <v>7154</v>
      </c>
      <c r="E1822" s="11">
        <v>1</v>
      </c>
      <c r="F1822"/>
    </row>
    <row r="1823" spans="1:6" x14ac:dyDescent="0.25">
      <c r="A1823" s="9" t="s">
        <v>8335</v>
      </c>
      <c r="B1823" s="9"/>
      <c r="C1823" s="9"/>
      <c r="D1823" s="9"/>
      <c r="E1823" s="12">
        <v>1</v>
      </c>
      <c r="F1823"/>
    </row>
    <row r="1824" spans="1:6" x14ac:dyDescent="0.25">
      <c r="A1824" t="s">
        <v>3888</v>
      </c>
      <c r="B1824">
        <v>2018</v>
      </c>
      <c r="C1824">
        <v>655</v>
      </c>
      <c r="D1824" t="s">
        <v>3921</v>
      </c>
      <c r="E1824" s="11">
        <v>1</v>
      </c>
      <c r="F1824"/>
    </row>
    <row r="1825" spans="1:6" x14ac:dyDescent="0.25">
      <c r="A1825" t="s">
        <v>3888</v>
      </c>
      <c r="B1825">
        <v>2018</v>
      </c>
      <c r="C1825">
        <v>123</v>
      </c>
      <c r="D1825" t="s">
        <v>2554</v>
      </c>
      <c r="E1825" s="11">
        <v>1</v>
      </c>
      <c r="F1825"/>
    </row>
    <row r="1826" spans="1:6" x14ac:dyDescent="0.25">
      <c r="A1826" s="9" t="s">
        <v>8336</v>
      </c>
      <c r="B1826" s="9"/>
      <c r="C1826" s="9"/>
      <c r="D1826" s="9"/>
      <c r="E1826" s="12">
        <v>2</v>
      </c>
      <c r="F1826"/>
    </row>
    <row r="1827" spans="1:6" x14ac:dyDescent="0.25">
      <c r="A1827" t="s">
        <v>8337</v>
      </c>
      <c r="B1827">
        <v>2019</v>
      </c>
      <c r="C1827" t="s">
        <v>5564</v>
      </c>
      <c r="D1827" t="s">
        <v>1493</v>
      </c>
      <c r="E1827" s="11">
        <v>1</v>
      </c>
      <c r="F1827"/>
    </row>
    <row r="1828" spans="1:6" x14ac:dyDescent="0.25">
      <c r="A1828" s="9" t="s">
        <v>8338</v>
      </c>
      <c r="B1828" s="9"/>
      <c r="C1828" s="9"/>
      <c r="D1828" s="9"/>
      <c r="E1828" s="12">
        <v>1</v>
      </c>
      <c r="F1828"/>
    </row>
    <row r="1829" spans="1:6" x14ac:dyDescent="0.25">
      <c r="A1829" t="s">
        <v>8339</v>
      </c>
      <c r="B1829">
        <v>2019</v>
      </c>
      <c r="C1829" t="s">
        <v>5178</v>
      </c>
      <c r="D1829" t="s">
        <v>7292</v>
      </c>
      <c r="E1829" s="11">
        <v>1</v>
      </c>
      <c r="F1829"/>
    </row>
    <row r="1830" spans="1:6" x14ac:dyDescent="0.25">
      <c r="A1830" t="s">
        <v>8339</v>
      </c>
      <c r="B1830">
        <v>2019</v>
      </c>
      <c r="C1830" t="s">
        <v>5179</v>
      </c>
      <c r="D1830" t="s">
        <v>7618</v>
      </c>
      <c r="E1830" s="11">
        <v>1</v>
      </c>
      <c r="F1830"/>
    </row>
    <row r="1831" spans="1:6" x14ac:dyDescent="0.25">
      <c r="A1831" s="9" t="s">
        <v>8340</v>
      </c>
      <c r="B1831" s="9"/>
      <c r="C1831" s="9"/>
      <c r="D1831" s="9"/>
      <c r="E1831" s="12">
        <v>2</v>
      </c>
      <c r="F1831"/>
    </row>
    <row r="1832" spans="1:6" x14ac:dyDescent="0.25">
      <c r="A1832" t="s">
        <v>4955</v>
      </c>
      <c r="B1832">
        <v>2019</v>
      </c>
      <c r="C1832">
        <v>82</v>
      </c>
      <c r="D1832" t="s">
        <v>684</v>
      </c>
      <c r="E1832" s="11">
        <v>1</v>
      </c>
      <c r="F1832"/>
    </row>
    <row r="1833" spans="1:6" x14ac:dyDescent="0.25">
      <c r="A1833" t="s">
        <v>4955</v>
      </c>
      <c r="B1833">
        <v>2019</v>
      </c>
      <c r="C1833">
        <v>660</v>
      </c>
      <c r="D1833" t="s">
        <v>567</v>
      </c>
      <c r="E1833" s="11">
        <v>1</v>
      </c>
      <c r="F1833"/>
    </row>
    <row r="1834" spans="1:6" x14ac:dyDescent="0.25">
      <c r="A1834" t="s">
        <v>4955</v>
      </c>
      <c r="B1834">
        <v>2019</v>
      </c>
      <c r="C1834">
        <v>172</v>
      </c>
      <c r="D1834" t="s">
        <v>2704</v>
      </c>
      <c r="E1834" s="11">
        <v>1</v>
      </c>
      <c r="F1834"/>
    </row>
    <row r="1835" spans="1:6" x14ac:dyDescent="0.25">
      <c r="A1835" s="9" t="s">
        <v>5507</v>
      </c>
      <c r="B1835" s="9"/>
      <c r="C1835" s="9"/>
      <c r="D1835" s="9"/>
      <c r="E1835" s="12">
        <v>3</v>
      </c>
      <c r="F1835"/>
    </row>
    <row r="1836" spans="1:6" x14ac:dyDescent="0.25">
      <c r="A1836" t="s">
        <v>8341</v>
      </c>
      <c r="B1836">
        <v>2019</v>
      </c>
      <c r="C1836" t="s">
        <v>6930</v>
      </c>
      <c r="D1836" t="s">
        <v>7161</v>
      </c>
      <c r="E1836" s="11">
        <v>1</v>
      </c>
      <c r="F1836"/>
    </row>
    <row r="1837" spans="1:6" x14ac:dyDescent="0.25">
      <c r="A1837" s="9" t="s">
        <v>8342</v>
      </c>
      <c r="B1837" s="9"/>
      <c r="C1837" s="9"/>
      <c r="D1837" s="9"/>
      <c r="E1837" s="12">
        <v>1</v>
      </c>
      <c r="F1837"/>
    </row>
    <row r="1838" spans="1:6" x14ac:dyDescent="0.25">
      <c r="A1838" t="s">
        <v>2677</v>
      </c>
      <c r="B1838">
        <v>2017</v>
      </c>
      <c r="C1838">
        <v>9</v>
      </c>
      <c r="D1838" t="s">
        <v>2558</v>
      </c>
      <c r="E1838" s="11">
        <v>1</v>
      </c>
      <c r="F1838"/>
    </row>
    <row r="1839" spans="1:6" x14ac:dyDescent="0.25">
      <c r="A1839" t="s">
        <v>2677</v>
      </c>
      <c r="B1839">
        <v>2017</v>
      </c>
      <c r="C1839">
        <v>101</v>
      </c>
      <c r="D1839" t="s">
        <v>2678</v>
      </c>
      <c r="E1839" s="11">
        <v>1</v>
      </c>
      <c r="F1839"/>
    </row>
    <row r="1840" spans="1:6" x14ac:dyDescent="0.25">
      <c r="A1840" t="s">
        <v>2677</v>
      </c>
      <c r="B1840">
        <v>2017</v>
      </c>
      <c r="C1840">
        <v>319</v>
      </c>
      <c r="D1840" t="s">
        <v>567</v>
      </c>
      <c r="E1840" s="11">
        <v>1</v>
      </c>
      <c r="F1840"/>
    </row>
    <row r="1841" spans="1:6" x14ac:dyDescent="0.25">
      <c r="A1841" s="9" t="s">
        <v>8343</v>
      </c>
      <c r="B1841" s="9"/>
      <c r="C1841" s="9"/>
      <c r="D1841" s="9"/>
      <c r="E1841" s="12">
        <v>3</v>
      </c>
      <c r="F1841"/>
    </row>
    <row r="1842" spans="1:6" x14ac:dyDescent="0.25">
      <c r="A1842" t="s">
        <v>3715</v>
      </c>
      <c r="B1842">
        <v>2018</v>
      </c>
      <c r="C1842">
        <v>546</v>
      </c>
      <c r="D1842" t="s">
        <v>567</v>
      </c>
      <c r="E1842" s="11">
        <v>1</v>
      </c>
      <c r="F1842"/>
    </row>
    <row r="1843" spans="1:6" x14ac:dyDescent="0.25">
      <c r="A1843" t="s">
        <v>3715</v>
      </c>
      <c r="B1843">
        <v>2018</v>
      </c>
      <c r="C1843">
        <v>546</v>
      </c>
      <c r="D1843" t="s">
        <v>3597</v>
      </c>
      <c r="E1843" s="11">
        <v>1</v>
      </c>
      <c r="F1843"/>
    </row>
    <row r="1844" spans="1:6" x14ac:dyDescent="0.25">
      <c r="A1844" s="9" t="s">
        <v>8344</v>
      </c>
      <c r="B1844" s="9"/>
      <c r="C1844" s="9"/>
      <c r="D1844" s="9"/>
      <c r="E1844" s="12">
        <v>2</v>
      </c>
      <c r="F1844"/>
    </row>
    <row r="1845" spans="1:6" x14ac:dyDescent="0.25">
      <c r="A1845" t="s">
        <v>5786</v>
      </c>
      <c r="B1845">
        <v>2017</v>
      </c>
      <c r="C1845" t="s">
        <v>4816</v>
      </c>
      <c r="D1845" t="s">
        <v>7154</v>
      </c>
      <c r="E1845" s="11">
        <v>1</v>
      </c>
      <c r="F1845"/>
    </row>
    <row r="1846" spans="1:6" x14ac:dyDescent="0.25">
      <c r="A1846" s="9" t="s">
        <v>8345</v>
      </c>
      <c r="B1846" s="9"/>
      <c r="C1846" s="9"/>
      <c r="D1846" s="9"/>
      <c r="E1846" s="12">
        <v>1</v>
      </c>
      <c r="F1846"/>
    </row>
    <row r="1847" spans="1:6" x14ac:dyDescent="0.25">
      <c r="A1847" t="s">
        <v>6531</v>
      </c>
      <c r="B1847">
        <v>2018</v>
      </c>
      <c r="C1847" t="s">
        <v>4378</v>
      </c>
      <c r="D1847" t="s">
        <v>5916</v>
      </c>
      <c r="E1847" s="11">
        <v>1</v>
      </c>
      <c r="F1847"/>
    </row>
    <row r="1848" spans="1:6" x14ac:dyDescent="0.25">
      <c r="A1848" s="9" t="s">
        <v>8349</v>
      </c>
      <c r="B1848" s="9"/>
      <c r="C1848" s="9"/>
      <c r="D1848" s="9"/>
      <c r="E1848" s="12">
        <v>1</v>
      </c>
      <c r="F1848"/>
    </row>
    <row r="1849" spans="1:6" x14ac:dyDescent="0.25">
      <c r="A1849" t="s">
        <v>2679</v>
      </c>
      <c r="B1849">
        <v>2016</v>
      </c>
      <c r="C1849">
        <v>187</v>
      </c>
      <c r="D1849" t="s">
        <v>2564</v>
      </c>
      <c r="E1849" s="11">
        <v>1</v>
      </c>
      <c r="F1849"/>
    </row>
    <row r="1850" spans="1:6" x14ac:dyDescent="0.25">
      <c r="A1850" s="9" t="s">
        <v>8350</v>
      </c>
      <c r="B1850" s="9"/>
      <c r="C1850" s="9"/>
      <c r="D1850" s="9"/>
      <c r="E1850" s="12">
        <v>1</v>
      </c>
      <c r="F1850"/>
    </row>
    <row r="1851" spans="1:6" x14ac:dyDescent="0.25">
      <c r="A1851" t="s">
        <v>186</v>
      </c>
      <c r="B1851">
        <v>2013</v>
      </c>
      <c r="C1851">
        <v>163</v>
      </c>
      <c r="D1851" t="s">
        <v>1502</v>
      </c>
      <c r="E1851" s="11">
        <v>1</v>
      </c>
      <c r="F1851"/>
    </row>
    <row r="1852" spans="1:6" x14ac:dyDescent="0.25">
      <c r="A1852" t="s">
        <v>186</v>
      </c>
      <c r="B1852">
        <v>2013</v>
      </c>
      <c r="C1852">
        <v>215</v>
      </c>
      <c r="D1852" t="s">
        <v>684</v>
      </c>
      <c r="E1852" s="11">
        <v>1</v>
      </c>
      <c r="F1852"/>
    </row>
    <row r="1853" spans="1:6" x14ac:dyDescent="0.25">
      <c r="A1853" t="s">
        <v>186</v>
      </c>
      <c r="B1853">
        <v>2013</v>
      </c>
      <c r="C1853">
        <v>270</v>
      </c>
      <c r="D1853" t="s">
        <v>567</v>
      </c>
      <c r="E1853" s="11">
        <v>1</v>
      </c>
      <c r="F1853"/>
    </row>
    <row r="1854" spans="1:6" x14ac:dyDescent="0.25">
      <c r="A1854" t="s">
        <v>186</v>
      </c>
      <c r="B1854">
        <v>2013</v>
      </c>
      <c r="C1854">
        <v>270</v>
      </c>
      <c r="D1854" t="s">
        <v>1498</v>
      </c>
      <c r="E1854" s="11">
        <v>1</v>
      </c>
      <c r="F1854"/>
    </row>
    <row r="1855" spans="1:6" x14ac:dyDescent="0.25">
      <c r="A1855" t="s">
        <v>186</v>
      </c>
      <c r="B1855">
        <v>2013</v>
      </c>
      <c r="C1855">
        <v>270</v>
      </c>
      <c r="D1855" t="s">
        <v>899</v>
      </c>
      <c r="E1855" s="11">
        <v>1</v>
      </c>
      <c r="F1855"/>
    </row>
    <row r="1856" spans="1:6" x14ac:dyDescent="0.25">
      <c r="A1856" s="9" t="s">
        <v>6706</v>
      </c>
      <c r="B1856" s="9"/>
      <c r="C1856" s="9"/>
      <c r="D1856" s="9"/>
      <c r="E1856" s="12">
        <v>5</v>
      </c>
      <c r="F1856"/>
    </row>
    <row r="1857" spans="1:6" x14ac:dyDescent="0.25">
      <c r="A1857" t="s">
        <v>188</v>
      </c>
      <c r="B1857">
        <v>1987</v>
      </c>
      <c r="C1857">
        <v>52</v>
      </c>
      <c r="D1857" t="s">
        <v>3592</v>
      </c>
      <c r="E1857" s="11">
        <v>1</v>
      </c>
      <c r="F1857"/>
    </row>
    <row r="1858" spans="1:6" x14ac:dyDescent="0.25">
      <c r="A1858" t="s">
        <v>188</v>
      </c>
      <c r="B1858">
        <v>1987</v>
      </c>
      <c r="C1858" t="s">
        <v>627</v>
      </c>
      <c r="D1858" t="s">
        <v>3596</v>
      </c>
      <c r="E1858" s="11">
        <v>1</v>
      </c>
      <c r="F1858"/>
    </row>
    <row r="1859" spans="1:6" x14ac:dyDescent="0.25">
      <c r="A1859" t="s">
        <v>188</v>
      </c>
      <c r="B1859">
        <v>1987</v>
      </c>
      <c r="C1859" t="s">
        <v>638</v>
      </c>
      <c r="D1859" t="s">
        <v>3591</v>
      </c>
      <c r="E1859" s="11">
        <v>1</v>
      </c>
      <c r="F1859"/>
    </row>
    <row r="1860" spans="1:6" x14ac:dyDescent="0.25">
      <c r="A1860" s="9" t="s">
        <v>8355</v>
      </c>
      <c r="B1860" s="9"/>
      <c r="C1860" s="9"/>
      <c r="D1860" s="9"/>
      <c r="E1860" s="12">
        <v>3</v>
      </c>
      <c r="F1860"/>
    </row>
    <row r="1861" spans="1:6" x14ac:dyDescent="0.25">
      <c r="A1861" t="s">
        <v>6532</v>
      </c>
      <c r="B1861">
        <v>2018</v>
      </c>
      <c r="C1861" t="s">
        <v>4274</v>
      </c>
      <c r="D1861" t="s">
        <v>5916</v>
      </c>
      <c r="E1861" s="11">
        <v>1</v>
      </c>
      <c r="F1861"/>
    </row>
    <row r="1862" spans="1:6" x14ac:dyDescent="0.25">
      <c r="A1862" s="9" t="s">
        <v>8357</v>
      </c>
      <c r="B1862" s="9"/>
      <c r="C1862" s="9"/>
      <c r="D1862" s="9"/>
      <c r="E1862" s="12">
        <v>1</v>
      </c>
      <c r="F1862"/>
    </row>
    <row r="1863" spans="1:6" x14ac:dyDescent="0.25">
      <c r="A1863" t="s">
        <v>187</v>
      </c>
      <c r="B1863">
        <v>2016</v>
      </c>
      <c r="C1863">
        <v>176</v>
      </c>
      <c r="D1863" t="s">
        <v>2551</v>
      </c>
      <c r="E1863" s="11">
        <v>1</v>
      </c>
      <c r="F1863"/>
    </row>
    <row r="1864" spans="1:6" x14ac:dyDescent="0.25">
      <c r="A1864" t="s">
        <v>187</v>
      </c>
      <c r="B1864">
        <v>2016</v>
      </c>
      <c r="C1864" t="s">
        <v>1199</v>
      </c>
      <c r="D1864" t="s">
        <v>1493</v>
      </c>
      <c r="E1864" s="11">
        <v>1</v>
      </c>
      <c r="F1864"/>
    </row>
    <row r="1865" spans="1:6" x14ac:dyDescent="0.25">
      <c r="A1865" t="s">
        <v>187</v>
      </c>
      <c r="B1865">
        <v>2016</v>
      </c>
      <c r="C1865" t="s">
        <v>1606</v>
      </c>
      <c r="D1865" t="s">
        <v>2636</v>
      </c>
      <c r="E1865" s="11">
        <v>1</v>
      </c>
      <c r="F1865"/>
    </row>
    <row r="1866" spans="1:6" x14ac:dyDescent="0.25">
      <c r="A1866" s="9" t="s">
        <v>8358</v>
      </c>
      <c r="B1866" s="9"/>
      <c r="C1866" s="9"/>
      <c r="D1866" s="9"/>
      <c r="E1866" s="12">
        <v>3</v>
      </c>
      <c r="F1866"/>
    </row>
    <row r="1867" spans="1:6" x14ac:dyDescent="0.25">
      <c r="A1867" t="s">
        <v>5787</v>
      </c>
      <c r="B1867">
        <v>2017</v>
      </c>
      <c r="C1867" t="s">
        <v>4784</v>
      </c>
      <c r="D1867" t="s">
        <v>7154</v>
      </c>
      <c r="E1867" s="11">
        <v>1</v>
      </c>
      <c r="F1867"/>
    </row>
    <row r="1868" spans="1:6" x14ac:dyDescent="0.25">
      <c r="A1868" s="9" t="s">
        <v>8359</v>
      </c>
      <c r="B1868" s="9"/>
      <c r="C1868" s="9"/>
      <c r="D1868" s="9"/>
      <c r="E1868" s="12">
        <v>1</v>
      </c>
      <c r="F1868"/>
    </row>
    <row r="1869" spans="1:6" x14ac:dyDescent="0.25">
      <c r="A1869" t="s">
        <v>3649</v>
      </c>
      <c r="B1869">
        <v>2018</v>
      </c>
      <c r="C1869">
        <v>95</v>
      </c>
      <c r="D1869" t="s">
        <v>567</v>
      </c>
      <c r="E1869" s="11">
        <v>1</v>
      </c>
      <c r="F1869"/>
    </row>
    <row r="1870" spans="1:6" x14ac:dyDescent="0.25">
      <c r="A1870" t="s">
        <v>3649</v>
      </c>
      <c r="B1870">
        <v>2018</v>
      </c>
      <c r="C1870">
        <v>193</v>
      </c>
      <c r="D1870" t="s">
        <v>2554</v>
      </c>
      <c r="E1870" s="11">
        <v>1</v>
      </c>
      <c r="F1870"/>
    </row>
    <row r="1871" spans="1:6" x14ac:dyDescent="0.25">
      <c r="A1871" t="s">
        <v>3649</v>
      </c>
      <c r="B1871">
        <v>2018</v>
      </c>
      <c r="C1871">
        <v>32</v>
      </c>
      <c r="D1871" t="s">
        <v>684</v>
      </c>
      <c r="E1871" s="11">
        <v>1</v>
      </c>
      <c r="F1871"/>
    </row>
    <row r="1872" spans="1:6" x14ac:dyDescent="0.25">
      <c r="A1872" t="s">
        <v>3649</v>
      </c>
      <c r="B1872">
        <v>2018</v>
      </c>
      <c r="C1872">
        <v>132</v>
      </c>
      <c r="D1872" t="s">
        <v>1503</v>
      </c>
      <c r="E1872" s="11">
        <v>1</v>
      </c>
      <c r="F1872"/>
    </row>
    <row r="1873" spans="1:6" x14ac:dyDescent="0.25">
      <c r="A1873" s="9" t="s">
        <v>8360</v>
      </c>
      <c r="B1873" s="9"/>
      <c r="C1873" s="9"/>
      <c r="D1873" s="9"/>
      <c r="E1873" s="12">
        <v>4</v>
      </c>
      <c r="F1873"/>
    </row>
    <row r="1874" spans="1:6" x14ac:dyDescent="0.25">
      <c r="A1874" t="s">
        <v>2680</v>
      </c>
      <c r="B1874">
        <v>2016</v>
      </c>
      <c r="C1874">
        <v>495</v>
      </c>
      <c r="D1874" t="s">
        <v>567</v>
      </c>
      <c r="E1874" s="11">
        <v>1</v>
      </c>
      <c r="F1874"/>
    </row>
    <row r="1875" spans="1:6" x14ac:dyDescent="0.25">
      <c r="A1875" s="9" t="s">
        <v>8361</v>
      </c>
      <c r="B1875" s="9"/>
      <c r="C1875" s="9"/>
      <c r="D1875" s="9"/>
      <c r="E1875" s="12">
        <v>1</v>
      </c>
      <c r="F1875"/>
    </row>
    <row r="1876" spans="1:6" x14ac:dyDescent="0.25">
      <c r="A1876" t="s">
        <v>8363</v>
      </c>
      <c r="B1876">
        <v>2019</v>
      </c>
      <c r="C1876" t="s">
        <v>6956</v>
      </c>
      <c r="D1876" t="s">
        <v>7161</v>
      </c>
      <c r="E1876" s="11">
        <v>1</v>
      </c>
      <c r="F1876"/>
    </row>
    <row r="1877" spans="1:6" x14ac:dyDescent="0.25">
      <c r="A1877" s="9" t="s">
        <v>8364</v>
      </c>
      <c r="B1877" s="9"/>
      <c r="C1877" s="9"/>
      <c r="D1877" s="9"/>
      <c r="E1877" s="12">
        <v>1</v>
      </c>
      <c r="F1877"/>
    </row>
    <row r="1878" spans="1:6" x14ac:dyDescent="0.25">
      <c r="A1878" t="s">
        <v>2681</v>
      </c>
      <c r="B1878">
        <v>2016</v>
      </c>
      <c r="C1878" t="s">
        <v>1904</v>
      </c>
      <c r="D1878" t="s">
        <v>1493</v>
      </c>
      <c r="E1878" s="11">
        <v>1</v>
      </c>
      <c r="F1878"/>
    </row>
    <row r="1879" spans="1:6" x14ac:dyDescent="0.25">
      <c r="A1879" s="9" t="s">
        <v>8365</v>
      </c>
      <c r="B1879" s="9"/>
      <c r="C1879" s="9"/>
      <c r="D1879" s="9"/>
      <c r="E1879" s="12">
        <v>1</v>
      </c>
      <c r="F1879"/>
    </row>
    <row r="1880" spans="1:6" x14ac:dyDescent="0.25">
      <c r="A1880" t="s">
        <v>2682</v>
      </c>
      <c r="B1880">
        <v>2016</v>
      </c>
      <c r="C1880" t="s">
        <v>1621</v>
      </c>
      <c r="D1880" t="s">
        <v>6091</v>
      </c>
      <c r="E1880" s="11">
        <v>1</v>
      </c>
      <c r="F1880"/>
    </row>
    <row r="1881" spans="1:6" x14ac:dyDescent="0.25">
      <c r="A1881" t="s">
        <v>2682</v>
      </c>
      <c r="B1881">
        <v>2016</v>
      </c>
      <c r="C1881" t="s">
        <v>1652</v>
      </c>
      <c r="D1881" t="s">
        <v>6023</v>
      </c>
      <c r="E1881" s="11">
        <v>1</v>
      </c>
      <c r="F1881"/>
    </row>
    <row r="1882" spans="1:6" x14ac:dyDescent="0.25">
      <c r="A1882" t="s">
        <v>2682</v>
      </c>
      <c r="B1882">
        <v>2017</v>
      </c>
      <c r="C1882">
        <v>84</v>
      </c>
      <c r="D1882" t="s">
        <v>2559</v>
      </c>
      <c r="E1882" s="11">
        <v>1</v>
      </c>
      <c r="F1882"/>
    </row>
    <row r="1883" spans="1:6" x14ac:dyDescent="0.25">
      <c r="A1883" t="s">
        <v>2682</v>
      </c>
      <c r="B1883">
        <v>2017</v>
      </c>
      <c r="C1883">
        <v>536</v>
      </c>
      <c r="D1883" t="s">
        <v>567</v>
      </c>
      <c r="E1883" s="11">
        <v>1</v>
      </c>
      <c r="F1883"/>
    </row>
    <row r="1884" spans="1:6" x14ac:dyDescent="0.25">
      <c r="A1884" t="s">
        <v>2682</v>
      </c>
      <c r="B1884">
        <v>2017</v>
      </c>
      <c r="C1884" t="s">
        <v>2501</v>
      </c>
      <c r="D1884" t="s">
        <v>2562</v>
      </c>
      <c r="E1884" s="11">
        <v>1</v>
      </c>
      <c r="F1884"/>
    </row>
    <row r="1885" spans="1:6" x14ac:dyDescent="0.25">
      <c r="A1885" t="s">
        <v>2682</v>
      </c>
      <c r="B1885">
        <v>2017</v>
      </c>
      <c r="C1885" t="s">
        <v>2933</v>
      </c>
      <c r="D1885" t="s">
        <v>1493</v>
      </c>
      <c r="E1885" s="11">
        <v>1</v>
      </c>
      <c r="F1885"/>
    </row>
    <row r="1886" spans="1:6" x14ac:dyDescent="0.25">
      <c r="A1886" s="9" t="s">
        <v>8366</v>
      </c>
      <c r="B1886" s="9"/>
      <c r="C1886" s="9"/>
      <c r="D1886" s="9"/>
      <c r="E1886" s="12">
        <v>6</v>
      </c>
      <c r="F1886"/>
    </row>
    <row r="1887" spans="1:6" x14ac:dyDescent="0.25">
      <c r="A1887" t="s">
        <v>8367</v>
      </c>
      <c r="B1887">
        <v>2019</v>
      </c>
      <c r="C1887" t="s">
        <v>6886</v>
      </c>
      <c r="D1887" t="s">
        <v>7161</v>
      </c>
      <c r="E1887" s="11">
        <v>1</v>
      </c>
      <c r="F1887"/>
    </row>
    <row r="1888" spans="1:6" x14ac:dyDescent="0.25">
      <c r="A1888" s="9" t="s">
        <v>8368</v>
      </c>
      <c r="B1888" s="9"/>
      <c r="C1888" s="9"/>
      <c r="D1888" s="9"/>
      <c r="E1888" s="12">
        <v>1</v>
      </c>
      <c r="F1888"/>
    </row>
    <row r="1889" spans="1:6" x14ac:dyDescent="0.25">
      <c r="A1889" t="s">
        <v>6533</v>
      </c>
      <c r="B1889">
        <v>2018</v>
      </c>
      <c r="C1889" t="s">
        <v>4251</v>
      </c>
      <c r="D1889" t="s">
        <v>5916</v>
      </c>
      <c r="E1889" s="11">
        <v>1</v>
      </c>
      <c r="F1889"/>
    </row>
    <row r="1890" spans="1:6" x14ac:dyDescent="0.25">
      <c r="A1890" s="9" t="s">
        <v>8369</v>
      </c>
      <c r="B1890" s="9"/>
      <c r="C1890" s="9"/>
      <c r="D1890" s="9"/>
      <c r="E1890" s="12">
        <v>1</v>
      </c>
      <c r="F1890"/>
    </row>
    <row r="1891" spans="1:6" x14ac:dyDescent="0.25">
      <c r="A1891" t="s">
        <v>8371</v>
      </c>
      <c r="B1891">
        <v>2019</v>
      </c>
      <c r="C1891" t="s">
        <v>6794</v>
      </c>
      <c r="D1891" t="s">
        <v>7161</v>
      </c>
      <c r="E1891" s="11">
        <v>1</v>
      </c>
      <c r="F1891"/>
    </row>
    <row r="1892" spans="1:6" x14ac:dyDescent="0.25">
      <c r="A1892" s="9" t="s">
        <v>8372</v>
      </c>
      <c r="B1892" s="9"/>
      <c r="C1892" s="9"/>
      <c r="D1892" s="9"/>
      <c r="E1892" s="12">
        <v>1</v>
      </c>
      <c r="F1892"/>
    </row>
    <row r="1893" spans="1:6" x14ac:dyDescent="0.25">
      <c r="A1893" t="s">
        <v>3716</v>
      </c>
      <c r="B1893">
        <v>2018</v>
      </c>
      <c r="C1893">
        <v>572</v>
      </c>
      <c r="D1893" t="s">
        <v>567</v>
      </c>
      <c r="E1893" s="11">
        <v>1</v>
      </c>
      <c r="F1893"/>
    </row>
    <row r="1894" spans="1:6" x14ac:dyDescent="0.25">
      <c r="A1894" t="s">
        <v>3716</v>
      </c>
      <c r="B1894">
        <v>2018</v>
      </c>
      <c r="C1894" t="s">
        <v>3698</v>
      </c>
      <c r="D1894" t="s">
        <v>3617</v>
      </c>
      <c r="E1894" s="11">
        <v>1</v>
      </c>
      <c r="F1894"/>
    </row>
    <row r="1895" spans="1:6" x14ac:dyDescent="0.25">
      <c r="A1895" s="9" t="s">
        <v>8373</v>
      </c>
      <c r="B1895" s="9"/>
      <c r="C1895" s="9"/>
      <c r="D1895" s="9"/>
      <c r="E1895" s="12">
        <v>2</v>
      </c>
      <c r="F1895"/>
    </row>
    <row r="1896" spans="1:6" x14ac:dyDescent="0.25">
      <c r="A1896" t="s">
        <v>8374</v>
      </c>
      <c r="B1896">
        <v>2019</v>
      </c>
      <c r="C1896">
        <v>625</v>
      </c>
      <c r="D1896" t="s">
        <v>8225</v>
      </c>
      <c r="E1896" s="11">
        <v>1</v>
      </c>
      <c r="F1896"/>
    </row>
    <row r="1897" spans="1:6" x14ac:dyDescent="0.25">
      <c r="A1897" t="s">
        <v>8374</v>
      </c>
      <c r="B1897">
        <v>2019</v>
      </c>
      <c r="C1897" t="s">
        <v>1985</v>
      </c>
      <c r="D1897" t="s">
        <v>1493</v>
      </c>
      <c r="E1897" s="11">
        <v>1</v>
      </c>
      <c r="F1897"/>
    </row>
    <row r="1898" spans="1:6" x14ac:dyDescent="0.25">
      <c r="A1898" s="9" t="s">
        <v>8375</v>
      </c>
      <c r="B1898" s="9"/>
      <c r="C1898" s="9"/>
      <c r="D1898" s="9"/>
      <c r="E1898" s="12">
        <v>2</v>
      </c>
      <c r="F1898"/>
    </row>
    <row r="1899" spans="1:6" x14ac:dyDescent="0.25">
      <c r="A1899" t="s">
        <v>2683</v>
      </c>
      <c r="B1899">
        <v>2017</v>
      </c>
      <c r="C1899">
        <v>20</v>
      </c>
      <c r="D1899" t="s">
        <v>684</v>
      </c>
      <c r="E1899" s="11">
        <v>1</v>
      </c>
      <c r="F1899"/>
    </row>
    <row r="1900" spans="1:6" x14ac:dyDescent="0.25">
      <c r="A1900" t="s">
        <v>2683</v>
      </c>
      <c r="B1900">
        <v>2017</v>
      </c>
      <c r="C1900">
        <v>401</v>
      </c>
      <c r="D1900" t="s">
        <v>567</v>
      </c>
      <c r="E1900" s="11">
        <v>1</v>
      </c>
      <c r="F1900"/>
    </row>
    <row r="1901" spans="1:6" x14ac:dyDescent="0.25">
      <c r="A1901" t="s">
        <v>2683</v>
      </c>
      <c r="B1901">
        <v>2017</v>
      </c>
      <c r="C1901">
        <v>48</v>
      </c>
      <c r="D1901" t="s">
        <v>2551</v>
      </c>
      <c r="E1901" s="11">
        <v>1</v>
      </c>
      <c r="F1901"/>
    </row>
    <row r="1902" spans="1:6" x14ac:dyDescent="0.25">
      <c r="A1902" t="s">
        <v>2683</v>
      </c>
      <c r="B1902">
        <v>2017</v>
      </c>
      <c r="C1902">
        <v>45</v>
      </c>
      <c r="D1902" t="s">
        <v>568</v>
      </c>
      <c r="E1902" s="11">
        <v>1</v>
      </c>
      <c r="F1902"/>
    </row>
    <row r="1903" spans="1:6" x14ac:dyDescent="0.25">
      <c r="A1903" t="s">
        <v>2683</v>
      </c>
      <c r="B1903">
        <v>2017</v>
      </c>
      <c r="C1903" t="s">
        <v>2329</v>
      </c>
      <c r="D1903" t="s">
        <v>3587</v>
      </c>
      <c r="E1903" s="11">
        <v>1</v>
      </c>
      <c r="F1903"/>
    </row>
    <row r="1904" spans="1:6" x14ac:dyDescent="0.25">
      <c r="A1904" t="s">
        <v>2683</v>
      </c>
      <c r="B1904">
        <v>2017</v>
      </c>
      <c r="C1904" t="s">
        <v>2508</v>
      </c>
      <c r="D1904" t="s">
        <v>2562</v>
      </c>
      <c r="E1904" s="11">
        <v>1</v>
      </c>
      <c r="F1904"/>
    </row>
    <row r="1905" spans="1:6" x14ac:dyDescent="0.25">
      <c r="A1905" t="s">
        <v>2683</v>
      </c>
      <c r="B1905">
        <v>2017</v>
      </c>
      <c r="C1905" t="s">
        <v>2818</v>
      </c>
      <c r="D1905" t="s">
        <v>3400</v>
      </c>
      <c r="E1905" s="11">
        <v>1</v>
      </c>
      <c r="F1905"/>
    </row>
    <row r="1906" spans="1:6" x14ac:dyDescent="0.25">
      <c r="A1906" s="9" t="s">
        <v>8376</v>
      </c>
      <c r="B1906" s="9"/>
      <c r="C1906" s="9"/>
      <c r="D1906" s="9"/>
      <c r="E1906" s="12">
        <v>7</v>
      </c>
      <c r="F1906"/>
    </row>
    <row r="1907" spans="1:6" x14ac:dyDescent="0.25">
      <c r="A1907" t="s">
        <v>2684</v>
      </c>
      <c r="B1907">
        <v>2017</v>
      </c>
      <c r="C1907">
        <v>16</v>
      </c>
      <c r="D1907" t="s">
        <v>2564</v>
      </c>
      <c r="E1907" s="11">
        <v>1</v>
      </c>
      <c r="F1907"/>
    </row>
    <row r="1908" spans="1:6" x14ac:dyDescent="0.25">
      <c r="A1908" s="9" t="s">
        <v>8377</v>
      </c>
      <c r="B1908" s="9"/>
      <c r="C1908" s="9"/>
      <c r="D1908" s="9"/>
      <c r="E1908" s="12">
        <v>1</v>
      </c>
      <c r="F1908"/>
    </row>
    <row r="1909" spans="1:6" x14ac:dyDescent="0.25">
      <c r="A1909" t="s">
        <v>5789</v>
      </c>
      <c r="B1909">
        <v>2017</v>
      </c>
      <c r="C1909" t="s">
        <v>4821</v>
      </c>
      <c r="D1909" t="s">
        <v>7154</v>
      </c>
      <c r="E1909" s="11">
        <v>1</v>
      </c>
      <c r="F1909"/>
    </row>
    <row r="1910" spans="1:6" x14ac:dyDescent="0.25">
      <c r="A1910" s="9" t="s">
        <v>8379</v>
      </c>
      <c r="B1910" s="9"/>
      <c r="C1910" s="9"/>
      <c r="D1910" s="9"/>
      <c r="E1910" s="12">
        <v>1</v>
      </c>
      <c r="F1910"/>
    </row>
    <row r="1911" spans="1:6" x14ac:dyDescent="0.25">
      <c r="A1911" t="s">
        <v>8380</v>
      </c>
      <c r="B1911">
        <v>2019</v>
      </c>
      <c r="C1911" t="s">
        <v>5559</v>
      </c>
      <c r="D1911" t="s">
        <v>1493</v>
      </c>
      <c r="E1911" s="11">
        <v>1</v>
      </c>
      <c r="F1911"/>
    </row>
    <row r="1912" spans="1:6" x14ac:dyDescent="0.25">
      <c r="A1912" s="9" t="s">
        <v>8381</v>
      </c>
      <c r="B1912" s="9"/>
      <c r="C1912" s="9"/>
      <c r="D1912" s="9"/>
      <c r="E1912" s="12">
        <v>1</v>
      </c>
      <c r="F1912"/>
    </row>
    <row r="1913" spans="1:6" x14ac:dyDescent="0.25">
      <c r="A1913" t="s">
        <v>2685</v>
      </c>
      <c r="B1913">
        <v>2016</v>
      </c>
      <c r="C1913">
        <v>532</v>
      </c>
      <c r="D1913" t="s">
        <v>567</v>
      </c>
      <c r="E1913" s="11">
        <v>1</v>
      </c>
      <c r="F1913"/>
    </row>
    <row r="1914" spans="1:6" x14ac:dyDescent="0.25">
      <c r="A1914" s="9" t="s">
        <v>8382</v>
      </c>
      <c r="B1914" s="9"/>
      <c r="C1914" s="9"/>
      <c r="D1914" s="9"/>
      <c r="E1914" s="12">
        <v>1</v>
      </c>
      <c r="F1914"/>
    </row>
    <row r="1915" spans="1:6" x14ac:dyDescent="0.25">
      <c r="A1915" t="s">
        <v>2686</v>
      </c>
      <c r="B1915">
        <v>2017</v>
      </c>
      <c r="C1915">
        <v>351</v>
      </c>
      <c r="D1915" t="s">
        <v>567</v>
      </c>
      <c r="E1915" s="11">
        <v>1</v>
      </c>
      <c r="F1915"/>
    </row>
    <row r="1916" spans="1:6" x14ac:dyDescent="0.25">
      <c r="A1916" t="s">
        <v>2686</v>
      </c>
      <c r="B1916">
        <v>2017</v>
      </c>
      <c r="C1916">
        <v>71</v>
      </c>
      <c r="D1916" t="s">
        <v>2554</v>
      </c>
      <c r="E1916" s="11">
        <v>1</v>
      </c>
      <c r="F1916"/>
    </row>
    <row r="1917" spans="1:6" x14ac:dyDescent="0.25">
      <c r="A1917" t="s">
        <v>2686</v>
      </c>
      <c r="B1917">
        <v>2017</v>
      </c>
      <c r="C1917" t="s">
        <v>2525</v>
      </c>
      <c r="D1917" t="s">
        <v>2562</v>
      </c>
      <c r="E1917" s="11">
        <v>1</v>
      </c>
      <c r="F1917"/>
    </row>
    <row r="1918" spans="1:6" x14ac:dyDescent="0.25">
      <c r="A1918" s="9" t="s">
        <v>8383</v>
      </c>
      <c r="B1918" s="9"/>
      <c r="C1918" s="9"/>
      <c r="D1918" s="9"/>
      <c r="E1918" s="12">
        <v>3</v>
      </c>
      <c r="F1918"/>
    </row>
    <row r="1919" spans="1:6" x14ac:dyDescent="0.25">
      <c r="A1919" t="s">
        <v>8384</v>
      </c>
      <c r="B1919">
        <v>2019</v>
      </c>
      <c r="C1919" t="s">
        <v>6806</v>
      </c>
      <c r="D1919" t="s">
        <v>7161</v>
      </c>
      <c r="E1919" s="11">
        <v>1</v>
      </c>
      <c r="F1919"/>
    </row>
    <row r="1920" spans="1:6" x14ac:dyDescent="0.25">
      <c r="A1920" s="9" t="s">
        <v>8385</v>
      </c>
      <c r="B1920" s="9"/>
      <c r="C1920" s="9"/>
      <c r="D1920" s="9"/>
      <c r="E1920" s="12">
        <v>1</v>
      </c>
      <c r="F1920"/>
    </row>
    <row r="1921" spans="1:6" x14ac:dyDescent="0.25">
      <c r="A1921" t="s">
        <v>8389</v>
      </c>
      <c r="B1921">
        <v>2019</v>
      </c>
      <c r="C1921" t="s">
        <v>5196</v>
      </c>
      <c r="D1921" t="s">
        <v>7193</v>
      </c>
      <c r="E1921" s="11">
        <v>1</v>
      </c>
      <c r="F1921"/>
    </row>
    <row r="1922" spans="1:6" x14ac:dyDescent="0.25">
      <c r="A1922" s="9" t="s">
        <v>8390</v>
      </c>
      <c r="B1922" s="9"/>
      <c r="C1922" s="9"/>
      <c r="D1922" s="9"/>
      <c r="E1922" s="12">
        <v>1</v>
      </c>
      <c r="F1922"/>
    </row>
    <row r="1923" spans="1:6" x14ac:dyDescent="0.25">
      <c r="A1923" t="s">
        <v>193</v>
      </c>
      <c r="B1923">
        <v>2012</v>
      </c>
      <c r="C1923" t="s">
        <v>1061</v>
      </c>
      <c r="D1923" t="s">
        <v>1493</v>
      </c>
      <c r="E1923" s="11">
        <v>1</v>
      </c>
      <c r="F1923"/>
    </row>
    <row r="1924" spans="1:6" x14ac:dyDescent="0.25">
      <c r="A1924" s="9" t="s">
        <v>8391</v>
      </c>
      <c r="B1924" s="9"/>
      <c r="C1924" s="9"/>
      <c r="D1924" s="9"/>
      <c r="E1924" s="12">
        <v>1</v>
      </c>
      <c r="F1924"/>
    </row>
    <row r="1925" spans="1:6" x14ac:dyDescent="0.25">
      <c r="A1925" t="s">
        <v>3523</v>
      </c>
      <c r="B1925">
        <v>2017</v>
      </c>
      <c r="C1925" t="s">
        <v>1475</v>
      </c>
      <c r="D1925" t="s">
        <v>1493</v>
      </c>
      <c r="E1925" s="11">
        <v>1</v>
      </c>
      <c r="F1925"/>
    </row>
    <row r="1926" spans="1:6" x14ac:dyDescent="0.25">
      <c r="A1926" s="9" t="s">
        <v>8392</v>
      </c>
      <c r="B1926" s="9"/>
      <c r="C1926" s="9"/>
      <c r="D1926" s="9"/>
      <c r="E1926" s="12">
        <v>1</v>
      </c>
      <c r="F1926"/>
    </row>
    <row r="1927" spans="1:6" x14ac:dyDescent="0.25">
      <c r="A1927" t="s">
        <v>5508</v>
      </c>
      <c r="B1927">
        <v>2017</v>
      </c>
      <c r="C1927" t="s">
        <v>4785</v>
      </c>
      <c r="D1927" t="s">
        <v>7154</v>
      </c>
      <c r="E1927" s="11">
        <v>1</v>
      </c>
      <c r="F1927"/>
    </row>
    <row r="1928" spans="1:6" x14ac:dyDescent="0.25">
      <c r="A1928" t="s">
        <v>5508</v>
      </c>
      <c r="B1928">
        <v>2019</v>
      </c>
      <c r="C1928" t="s">
        <v>1954</v>
      </c>
      <c r="D1928" t="s">
        <v>1493</v>
      </c>
      <c r="E1928" s="11">
        <v>1</v>
      </c>
      <c r="F1928"/>
    </row>
    <row r="1929" spans="1:6" x14ac:dyDescent="0.25">
      <c r="A1929" t="s">
        <v>5508</v>
      </c>
      <c r="B1929">
        <v>2019</v>
      </c>
      <c r="C1929" t="s">
        <v>2913</v>
      </c>
      <c r="D1929" t="s">
        <v>8393</v>
      </c>
      <c r="E1929" s="11">
        <v>1</v>
      </c>
      <c r="F1929"/>
    </row>
    <row r="1930" spans="1:6" x14ac:dyDescent="0.25">
      <c r="A1930" t="s">
        <v>5508</v>
      </c>
      <c r="B1930">
        <v>2019</v>
      </c>
      <c r="C1930" t="s">
        <v>5528</v>
      </c>
      <c r="D1930" t="s">
        <v>7948</v>
      </c>
      <c r="E1930" s="11">
        <v>1</v>
      </c>
      <c r="F1930"/>
    </row>
    <row r="1931" spans="1:6" x14ac:dyDescent="0.25">
      <c r="A1931" s="9" t="s">
        <v>8394</v>
      </c>
      <c r="B1931" s="9"/>
      <c r="C1931" s="9"/>
      <c r="D1931" s="9"/>
      <c r="E1931" s="12">
        <v>4</v>
      </c>
      <c r="F1931"/>
    </row>
    <row r="1932" spans="1:6" x14ac:dyDescent="0.25">
      <c r="A1932" t="s">
        <v>5620</v>
      </c>
      <c r="B1932">
        <v>2019</v>
      </c>
      <c r="C1932" t="s">
        <v>1967</v>
      </c>
      <c r="D1932" t="s">
        <v>1493</v>
      </c>
      <c r="E1932" s="11">
        <v>1</v>
      </c>
      <c r="F1932"/>
    </row>
    <row r="1933" spans="1:6" x14ac:dyDescent="0.25">
      <c r="A1933" s="9" t="s">
        <v>8395</v>
      </c>
      <c r="B1933" s="9"/>
      <c r="C1933" s="9"/>
      <c r="D1933" s="9"/>
      <c r="E1933" s="12">
        <v>1</v>
      </c>
      <c r="F1933"/>
    </row>
    <row r="1934" spans="1:6" x14ac:dyDescent="0.25">
      <c r="A1934" t="s">
        <v>4082</v>
      </c>
      <c r="B1934">
        <v>2018</v>
      </c>
      <c r="C1934" t="s">
        <v>1945</v>
      </c>
      <c r="D1934" t="s">
        <v>1493</v>
      </c>
      <c r="E1934" s="11">
        <v>1</v>
      </c>
      <c r="F1934"/>
    </row>
    <row r="1935" spans="1:6" x14ac:dyDescent="0.25">
      <c r="A1935" s="9" t="s">
        <v>8396</v>
      </c>
      <c r="B1935" s="9"/>
      <c r="C1935" s="9"/>
      <c r="D1935" s="9"/>
      <c r="E1935" s="12">
        <v>1</v>
      </c>
      <c r="F1935"/>
    </row>
    <row r="1936" spans="1:6" x14ac:dyDescent="0.25">
      <c r="A1936" t="s">
        <v>5509</v>
      </c>
      <c r="B1936">
        <v>2019</v>
      </c>
      <c r="C1936" t="s">
        <v>1952</v>
      </c>
      <c r="D1936" t="s">
        <v>1493</v>
      </c>
      <c r="E1936" s="11">
        <v>1</v>
      </c>
      <c r="F1936"/>
    </row>
    <row r="1937" spans="1:6" x14ac:dyDescent="0.25">
      <c r="A1937" s="9" t="s">
        <v>8397</v>
      </c>
      <c r="B1937" s="9"/>
      <c r="C1937" s="9"/>
      <c r="D1937" s="9"/>
      <c r="E1937" s="12">
        <v>1</v>
      </c>
      <c r="F1937"/>
    </row>
    <row r="1938" spans="1:6" x14ac:dyDescent="0.25">
      <c r="A1938" t="s">
        <v>1509</v>
      </c>
      <c r="B1938">
        <v>2013</v>
      </c>
      <c r="C1938" t="s">
        <v>1178</v>
      </c>
      <c r="D1938" t="s">
        <v>1493</v>
      </c>
      <c r="E1938" s="11">
        <v>1</v>
      </c>
      <c r="F1938"/>
    </row>
    <row r="1939" spans="1:6" x14ac:dyDescent="0.25">
      <c r="A1939" s="9" t="s">
        <v>8398</v>
      </c>
      <c r="B1939" s="9"/>
      <c r="C1939" s="9"/>
      <c r="D1939" s="9"/>
      <c r="E1939" s="12">
        <v>1</v>
      </c>
      <c r="F1939"/>
    </row>
    <row r="1940" spans="1:6" x14ac:dyDescent="0.25">
      <c r="A1940" t="s">
        <v>194</v>
      </c>
      <c r="B1940">
        <v>1988</v>
      </c>
      <c r="C1940">
        <v>36</v>
      </c>
      <c r="D1940" t="s">
        <v>3592</v>
      </c>
      <c r="E1940" s="11">
        <v>1</v>
      </c>
      <c r="F1940"/>
    </row>
    <row r="1941" spans="1:6" x14ac:dyDescent="0.25">
      <c r="A1941" s="9" t="s">
        <v>8400</v>
      </c>
      <c r="B1941" s="9"/>
      <c r="C1941" s="9"/>
      <c r="D1941" s="9"/>
      <c r="E1941" s="12">
        <v>1</v>
      </c>
      <c r="F1941"/>
    </row>
    <row r="1942" spans="1:6" x14ac:dyDescent="0.25">
      <c r="A1942" t="s">
        <v>3412</v>
      </c>
      <c r="B1942">
        <v>2017</v>
      </c>
      <c r="C1942">
        <v>448</v>
      </c>
      <c r="D1942" t="s">
        <v>567</v>
      </c>
      <c r="E1942" s="11">
        <v>1</v>
      </c>
      <c r="F1942"/>
    </row>
    <row r="1943" spans="1:6" x14ac:dyDescent="0.25">
      <c r="A1943" s="9" t="s">
        <v>8401</v>
      </c>
      <c r="B1943" s="9"/>
      <c r="C1943" s="9"/>
      <c r="D1943" s="9"/>
      <c r="E1943" s="12">
        <v>1</v>
      </c>
      <c r="F1943"/>
    </row>
    <row r="1944" spans="1:6" x14ac:dyDescent="0.25">
      <c r="A1944" t="s">
        <v>8402</v>
      </c>
      <c r="B1944">
        <v>2019</v>
      </c>
      <c r="C1944" t="s">
        <v>5114</v>
      </c>
      <c r="D1944" t="s">
        <v>7292</v>
      </c>
      <c r="E1944" s="11">
        <v>1</v>
      </c>
      <c r="F1944"/>
    </row>
    <row r="1945" spans="1:6" x14ac:dyDescent="0.25">
      <c r="A1945" t="s">
        <v>8402</v>
      </c>
      <c r="B1945">
        <v>2019</v>
      </c>
      <c r="C1945" t="s">
        <v>5114</v>
      </c>
      <c r="D1945" t="s">
        <v>7193</v>
      </c>
      <c r="E1945" s="11">
        <v>1</v>
      </c>
      <c r="F1945"/>
    </row>
    <row r="1946" spans="1:6" x14ac:dyDescent="0.25">
      <c r="A1946" t="s">
        <v>8402</v>
      </c>
      <c r="B1946">
        <v>2019</v>
      </c>
      <c r="C1946" t="s">
        <v>5115</v>
      </c>
      <c r="D1946" t="s">
        <v>7618</v>
      </c>
      <c r="E1946" s="11">
        <v>1</v>
      </c>
      <c r="F1946"/>
    </row>
    <row r="1947" spans="1:6" x14ac:dyDescent="0.25">
      <c r="A1947" s="9" t="s">
        <v>8403</v>
      </c>
      <c r="B1947" s="9"/>
      <c r="C1947" s="9"/>
      <c r="D1947" s="9"/>
      <c r="E1947" s="12">
        <v>3</v>
      </c>
      <c r="F1947"/>
    </row>
    <row r="1948" spans="1:6" x14ac:dyDescent="0.25">
      <c r="A1948" t="s">
        <v>8404</v>
      </c>
      <c r="B1948">
        <v>2019</v>
      </c>
      <c r="C1948" t="s">
        <v>5164</v>
      </c>
      <c r="D1948" t="s">
        <v>7292</v>
      </c>
      <c r="E1948" s="11">
        <v>1</v>
      </c>
      <c r="F1948"/>
    </row>
    <row r="1949" spans="1:6" x14ac:dyDescent="0.25">
      <c r="A1949" s="9" t="s">
        <v>8405</v>
      </c>
      <c r="B1949" s="9"/>
      <c r="C1949" s="9"/>
      <c r="D1949" s="9"/>
      <c r="E1949" s="12">
        <v>1</v>
      </c>
      <c r="F1949"/>
    </row>
    <row r="1950" spans="1:6" x14ac:dyDescent="0.25">
      <c r="A1950" t="s">
        <v>196</v>
      </c>
      <c r="B1950">
        <v>1991</v>
      </c>
      <c r="C1950" t="s">
        <v>749</v>
      </c>
      <c r="D1950" t="s">
        <v>3648</v>
      </c>
      <c r="E1950" s="11">
        <v>1</v>
      </c>
      <c r="F1950"/>
    </row>
    <row r="1951" spans="1:6" x14ac:dyDescent="0.25">
      <c r="A1951" s="9" t="s">
        <v>8406</v>
      </c>
      <c r="B1951" s="9"/>
      <c r="C1951" s="9"/>
      <c r="D1951" s="9"/>
      <c r="E1951" s="12">
        <v>1</v>
      </c>
      <c r="F1951"/>
    </row>
    <row r="1952" spans="1:6" x14ac:dyDescent="0.25">
      <c r="A1952" t="s">
        <v>3650</v>
      </c>
      <c r="B1952">
        <v>1990</v>
      </c>
      <c r="C1952">
        <v>596</v>
      </c>
      <c r="D1952" t="s">
        <v>3631</v>
      </c>
      <c r="E1952" s="11">
        <v>1</v>
      </c>
      <c r="F1952"/>
    </row>
    <row r="1953" spans="1:6" x14ac:dyDescent="0.25">
      <c r="A1953" s="9" t="s">
        <v>8408</v>
      </c>
      <c r="B1953" s="9"/>
      <c r="C1953" s="9"/>
      <c r="D1953" s="9"/>
      <c r="E1953" s="12">
        <v>1</v>
      </c>
      <c r="F1953"/>
    </row>
    <row r="1954" spans="1:6" x14ac:dyDescent="0.25">
      <c r="A1954" t="s">
        <v>8410</v>
      </c>
      <c r="B1954">
        <v>2019</v>
      </c>
      <c r="C1954">
        <v>249</v>
      </c>
      <c r="D1954" t="s">
        <v>568</v>
      </c>
      <c r="E1954" s="11">
        <v>1</v>
      </c>
      <c r="F1954"/>
    </row>
    <row r="1955" spans="1:6" x14ac:dyDescent="0.25">
      <c r="A1955" s="9" t="s">
        <v>8411</v>
      </c>
      <c r="B1955" s="9"/>
      <c r="C1955" s="9"/>
      <c r="D1955" s="9"/>
      <c r="E1955" s="12">
        <v>1</v>
      </c>
      <c r="F1955"/>
    </row>
    <row r="1956" spans="1:6" x14ac:dyDescent="0.25">
      <c r="A1956" t="s">
        <v>8412</v>
      </c>
      <c r="B1956">
        <v>2019</v>
      </c>
      <c r="C1956" t="s">
        <v>5308</v>
      </c>
      <c r="D1956" t="s">
        <v>8413</v>
      </c>
      <c r="E1956" s="11">
        <v>1</v>
      </c>
      <c r="F1956"/>
    </row>
    <row r="1957" spans="1:6" x14ac:dyDescent="0.25">
      <c r="A1957" s="9" t="s">
        <v>8414</v>
      </c>
      <c r="B1957" s="9"/>
      <c r="C1957" s="9"/>
      <c r="D1957" s="9"/>
      <c r="E1957" s="12">
        <v>1</v>
      </c>
      <c r="F1957"/>
    </row>
    <row r="1958" spans="1:6" x14ac:dyDescent="0.25">
      <c r="A1958" t="s">
        <v>8415</v>
      </c>
      <c r="B1958">
        <v>2019</v>
      </c>
      <c r="C1958" t="s">
        <v>6902</v>
      </c>
      <c r="D1958" t="s">
        <v>7161</v>
      </c>
      <c r="E1958" s="11">
        <v>1</v>
      </c>
      <c r="F1958"/>
    </row>
    <row r="1959" spans="1:6" x14ac:dyDescent="0.25">
      <c r="A1959" s="9" t="s">
        <v>8416</v>
      </c>
      <c r="B1959" s="9"/>
      <c r="C1959" s="9"/>
      <c r="D1959" s="9"/>
      <c r="E1959" s="12">
        <v>1</v>
      </c>
      <c r="F1959"/>
    </row>
    <row r="1960" spans="1:6" x14ac:dyDescent="0.25">
      <c r="A1960" t="s">
        <v>5791</v>
      </c>
      <c r="B1960">
        <v>2017</v>
      </c>
      <c r="C1960" t="s">
        <v>4761</v>
      </c>
      <c r="D1960" t="s">
        <v>7154</v>
      </c>
      <c r="E1960" s="11">
        <v>1</v>
      </c>
      <c r="F1960"/>
    </row>
    <row r="1961" spans="1:6" x14ac:dyDescent="0.25">
      <c r="A1961" s="9" t="s">
        <v>8427</v>
      </c>
      <c r="B1961" s="9"/>
      <c r="C1961" s="9"/>
      <c r="D1961" s="9"/>
      <c r="E1961" s="12">
        <v>1</v>
      </c>
      <c r="F1961"/>
    </row>
    <row r="1962" spans="1:6" x14ac:dyDescent="0.25">
      <c r="A1962" t="s">
        <v>200</v>
      </c>
      <c r="B1962">
        <v>1984</v>
      </c>
      <c r="C1962">
        <v>8</v>
      </c>
      <c r="D1962" t="s">
        <v>567</v>
      </c>
      <c r="E1962" s="11">
        <v>1</v>
      </c>
      <c r="F1962"/>
    </row>
    <row r="1963" spans="1:6" x14ac:dyDescent="0.25">
      <c r="A1963" t="s">
        <v>200</v>
      </c>
      <c r="B1963">
        <v>1984</v>
      </c>
      <c r="C1963">
        <v>248</v>
      </c>
      <c r="D1963" t="s">
        <v>568</v>
      </c>
      <c r="E1963" s="11">
        <v>1</v>
      </c>
      <c r="F1963"/>
    </row>
    <row r="1964" spans="1:6" x14ac:dyDescent="0.25">
      <c r="A1964" s="9" t="s">
        <v>8428</v>
      </c>
      <c r="B1964" s="9"/>
      <c r="C1964" s="9"/>
      <c r="D1964" s="9"/>
      <c r="E1964" s="12">
        <v>2</v>
      </c>
      <c r="F1964"/>
    </row>
    <row r="1965" spans="1:6" x14ac:dyDescent="0.25">
      <c r="A1965" t="s">
        <v>8433</v>
      </c>
      <c r="B1965">
        <v>2019</v>
      </c>
      <c r="C1965" t="s">
        <v>5207</v>
      </c>
      <c r="D1965" t="s">
        <v>7292</v>
      </c>
      <c r="E1965" s="11">
        <v>1</v>
      </c>
      <c r="F1965"/>
    </row>
    <row r="1966" spans="1:6" x14ac:dyDescent="0.25">
      <c r="A1966" t="s">
        <v>8433</v>
      </c>
      <c r="B1966">
        <v>2019</v>
      </c>
      <c r="C1966" t="s">
        <v>5208</v>
      </c>
      <c r="D1966" t="s">
        <v>7618</v>
      </c>
      <c r="E1966" s="11">
        <v>1</v>
      </c>
      <c r="F1966"/>
    </row>
    <row r="1967" spans="1:6" x14ac:dyDescent="0.25">
      <c r="A1967" s="9" t="s">
        <v>8434</v>
      </c>
      <c r="B1967" s="9"/>
      <c r="C1967" s="9"/>
      <c r="D1967" s="9"/>
      <c r="E1967" s="12">
        <v>2</v>
      </c>
      <c r="F1967"/>
    </row>
    <row r="1968" spans="1:6" x14ac:dyDescent="0.25">
      <c r="A1968" t="s">
        <v>3413</v>
      </c>
      <c r="B1968">
        <v>2017</v>
      </c>
      <c r="C1968">
        <v>461</v>
      </c>
      <c r="D1968" t="s">
        <v>567</v>
      </c>
      <c r="E1968" s="11">
        <v>1</v>
      </c>
      <c r="F1968"/>
    </row>
    <row r="1969" spans="1:6" x14ac:dyDescent="0.25">
      <c r="A1969" t="s">
        <v>3413</v>
      </c>
      <c r="B1969">
        <v>2017</v>
      </c>
      <c r="C1969" t="s">
        <v>2821</v>
      </c>
      <c r="D1969" t="s">
        <v>3400</v>
      </c>
      <c r="E1969" s="11">
        <v>1</v>
      </c>
      <c r="F1969"/>
    </row>
    <row r="1970" spans="1:6" x14ac:dyDescent="0.25">
      <c r="A1970" s="9" t="s">
        <v>8435</v>
      </c>
      <c r="B1970" s="9"/>
      <c r="C1970" s="9"/>
      <c r="D1970" s="9"/>
      <c r="E1970" s="12">
        <v>2</v>
      </c>
      <c r="F1970"/>
    </row>
    <row r="1971" spans="1:6" x14ac:dyDescent="0.25">
      <c r="A1971" t="s">
        <v>3524</v>
      </c>
      <c r="B1971">
        <v>2017</v>
      </c>
      <c r="C1971" t="s">
        <v>1461</v>
      </c>
      <c r="D1971" t="s">
        <v>1493</v>
      </c>
      <c r="E1971" s="11">
        <v>1</v>
      </c>
      <c r="F1971"/>
    </row>
    <row r="1972" spans="1:6" x14ac:dyDescent="0.25">
      <c r="A1972" s="9" t="s">
        <v>8437</v>
      </c>
      <c r="B1972" s="9"/>
      <c r="C1972" s="9"/>
      <c r="D1972" s="9"/>
      <c r="E1972" s="12">
        <v>1</v>
      </c>
      <c r="F1972"/>
    </row>
    <row r="1973" spans="1:6" x14ac:dyDescent="0.25">
      <c r="A1973" t="s">
        <v>204</v>
      </c>
      <c r="B1973">
        <v>2016</v>
      </c>
      <c r="C1973">
        <v>183</v>
      </c>
      <c r="D1973" t="s">
        <v>2551</v>
      </c>
      <c r="E1973" s="11">
        <v>1</v>
      </c>
      <c r="F1973"/>
    </row>
    <row r="1974" spans="1:6" x14ac:dyDescent="0.25">
      <c r="A1974" t="s">
        <v>204</v>
      </c>
      <c r="B1974">
        <v>2016</v>
      </c>
      <c r="C1974" t="s">
        <v>1959</v>
      </c>
      <c r="D1974" t="s">
        <v>1493</v>
      </c>
      <c r="E1974" s="11">
        <v>1</v>
      </c>
      <c r="F1974"/>
    </row>
    <row r="1975" spans="1:6" x14ac:dyDescent="0.25">
      <c r="A1975" t="s">
        <v>204</v>
      </c>
      <c r="B1975">
        <v>2016</v>
      </c>
      <c r="C1975" t="s">
        <v>2000</v>
      </c>
      <c r="D1975" t="s">
        <v>1493</v>
      </c>
      <c r="E1975" s="11">
        <v>1</v>
      </c>
      <c r="F1975"/>
    </row>
    <row r="1976" spans="1:6" x14ac:dyDescent="0.25">
      <c r="A1976" s="9" t="s">
        <v>8440</v>
      </c>
      <c r="B1976" s="9"/>
      <c r="C1976" s="9"/>
      <c r="D1976" s="9"/>
      <c r="E1976" s="12">
        <v>3</v>
      </c>
      <c r="F1976"/>
    </row>
    <row r="1977" spans="1:6" x14ac:dyDescent="0.25">
      <c r="A1977" t="s">
        <v>3651</v>
      </c>
      <c r="B1977">
        <v>1977</v>
      </c>
      <c r="C1977">
        <v>488</v>
      </c>
      <c r="D1977" t="s">
        <v>567</v>
      </c>
      <c r="E1977" s="11">
        <v>1</v>
      </c>
      <c r="F1977"/>
    </row>
    <row r="1978" spans="1:6" x14ac:dyDescent="0.25">
      <c r="A1978" s="9" t="s">
        <v>8441</v>
      </c>
      <c r="B1978" s="9"/>
      <c r="C1978" s="9"/>
      <c r="D1978" s="9"/>
      <c r="E1978" s="12">
        <v>1</v>
      </c>
      <c r="F1978"/>
    </row>
    <row r="1979" spans="1:6" x14ac:dyDescent="0.25">
      <c r="A1979" t="s">
        <v>8443</v>
      </c>
      <c r="B1979">
        <v>2019</v>
      </c>
      <c r="C1979" t="s">
        <v>6917</v>
      </c>
      <c r="D1979" t="s">
        <v>7161</v>
      </c>
      <c r="E1979" s="11">
        <v>1</v>
      </c>
      <c r="F1979"/>
    </row>
    <row r="1980" spans="1:6" x14ac:dyDescent="0.25">
      <c r="A1980" s="9" t="s">
        <v>8444</v>
      </c>
      <c r="B1980" s="9"/>
      <c r="C1980" s="9"/>
      <c r="D1980" s="9"/>
      <c r="E1980" s="12">
        <v>1</v>
      </c>
      <c r="F1980"/>
    </row>
    <row r="1981" spans="1:6" x14ac:dyDescent="0.25">
      <c r="A1981" t="s">
        <v>6545</v>
      </c>
      <c r="B1981">
        <v>2018</v>
      </c>
      <c r="C1981" t="s">
        <v>4330</v>
      </c>
      <c r="D1981" t="s">
        <v>5916</v>
      </c>
      <c r="E1981" s="11">
        <v>1</v>
      </c>
      <c r="F1981"/>
    </row>
    <row r="1982" spans="1:6" x14ac:dyDescent="0.25">
      <c r="A1982" s="9" t="s">
        <v>8446</v>
      </c>
      <c r="B1982" s="9"/>
      <c r="C1982" s="9"/>
      <c r="D1982" s="9"/>
      <c r="E1982" s="12">
        <v>1</v>
      </c>
      <c r="F1982"/>
    </row>
    <row r="1983" spans="1:6" x14ac:dyDescent="0.25">
      <c r="A1983" t="s">
        <v>6546</v>
      </c>
      <c r="B1983">
        <v>2018</v>
      </c>
      <c r="C1983" t="s">
        <v>4245</v>
      </c>
      <c r="D1983" t="s">
        <v>5916</v>
      </c>
      <c r="E1983" s="11">
        <v>1</v>
      </c>
      <c r="F1983"/>
    </row>
    <row r="1984" spans="1:6" x14ac:dyDescent="0.25">
      <c r="A1984" s="9" t="s">
        <v>8447</v>
      </c>
      <c r="B1984" s="9"/>
      <c r="C1984" s="9"/>
      <c r="D1984" s="9"/>
      <c r="E1984" s="12">
        <v>1</v>
      </c>
      <c r="F1984"/>
    </row>
    <row r="1985" spans="1:6" x14ac:dyDescent="0.25">
      <c r="A1985" t="s">
        <v>5792</v>
      </c>
      <c r="B1985">
        <v>2017</v>
      </c>
      <c r="C1985" t="s">
        <v>4825</v>
      </c>
      <c r="D1985" t="s">
        <v>7154</v>
      </c>
      <c r="E1985" s="11">
        <v>1</v>
      </c>
      <c r="F1985"/>
    </row>
    <row r="1986" spans="1:6" x14ac:dyDescent="0.25">
      <c r="A1986" s="9" t="s">
        <v>8448</v>
      </c>
      <c r="B1986" s="9"/>
      <c r="C1986" s="9"/>
      <c r="D1986" s="9"/>
      <c r="E1986" s="12">
        <v>1</v>
      </c>
      <c r="F1986"/>
    </row>
    <row r="1987" spans="1:6" x14ac:dyDescent="0.25">
      <c r="A1987" t="s">
        <v>8449</v>
      </c>
      <c r="B1987">
        <v>2019</v>
      </c>
      <c r="C1987" t="s">
        <v>6808</v>
      </c>
      <c r="D1987" t="s">
        <v>7161</v>
      </c>
      <c r="E1987" s="11">
        <v>1</v>
      </c>
      <c r="F1987"/>
    </row>
    <row r="1988" spans="1:6" x14ac:dyDescent="0.25">
      <c r="A1988" s="9" t="s">
        <v>8450</v>
      </c>
      <c r="B1988" s="9"/>
      <c r="C1988" s="9"/>
      <c r="D1988" s="9"/>
      <c r="E1988" s="12">
        <v>1</v>
      </c>
      <c r="F1988"/>
    </row>
    <row r="1989" spans="1:6" x14ac:dyDescent="0.25">
      <c r="A1989" t="s">
        <v>8452</v>
      </c>
      <c r="B1989">
        <v>2019</v>
      </c>
      <c r="C1989" t="s">
        <v>6795</v>
      </c>
      <c r="D1989" t="s">
        <v>7161</v>
      </c>
      <c r="E1989" s="11">
        <v>1</v>
      </c>
      <c r="F1989"/>
    </row>
    <row r="1990" spans="1:6" x14ac:dyDescent="0.25">
      <c r="A1990" s="9" t="s">
        <v>8453</v>
      </c>
      <c r="B1990" s="9"/>
      <c r="C1990" s="9"/>
      <c r="D1990" s="9"/>
      <c r="E1990" s="12">
        <v>1</v>
      </c>
      <c r="F1990"/>
    </row>
    <row r="1991" spans="1:6" x14ac:dyDescent="0.25">
      <c r="A1991" t="s">
        <v>1510</v>
      </c>
      <c r="B1991">
        <v>2015</v>
      </c>
      <c r="C1991" t="s">
        <v>1471</v>
      </c>
      <c r="D1991" t="s">
        <v>1493</v>
      </c>
      <c r="E1991" s="11">
        <v>1</v>
      </c>
      <c r="F1991"/>
    </row>
    <row r="1992" spans="1:6" x14ac:dyDescent="0.25">
      <c r="A1992" t="s">
        <v>1510</v>
      </c>
      <c r="B1992">
        <v>2016</v>
      </c>
      <c r="C1992">
        <v>573</v>
      </c>
      <c r="D1992" t="s">
        <v>2564</v>
      </c>
      <c r="E1992" s="11">
        <v>1</v>
      </c>
      <c r="F1992"/>
    </row>
    <row r="1993" spans="1:6" x14ac:dyDescent="0.25">
      <c r="A1993" s="9" t="s">
        <v>8456</v>
      </c>
      <c r="B1993" s="9"/>
      <c r="C1993" s="9"/>
      <c r="D1993" s="9"/>
      <c r="E1993" s="12">
        <v>2</v>
      </c>
      <c r="F1993"/>
    </row>
    <row r="1994" spans="1:6" x14ac:dyDescent="0.25">
      <c r="A1994" t="s">
        <v>3732</v>
      </c>
      <c r="B1994">
        <v>2018</v>
      </c>
      <c r="C1994">
        <v>376</v>
      </c>
      <c r="D1994" t="s">
        <v>567</v>
      </c>
      <c r="E1994" s="11">
        <v>1</v>
      </c>
      <c r="F1994"/>
    </row>
    <row r="1995" spans="1:6" x14ac:dyDescent="0.25">
      <c r="A1995" s="9" t="s">
        <v>8458</v>
      </c>
      <c r="B1995" s="9"/>
      <c r="C1995" s="9"/>
      <c r="D1995" s="9"/>
      <c r="E1995" s="12">
        <v>1</v>
      </c>
      <c r="F1995"/>
    </row>
    <row r="1996" spans="1:6" x14ac:dyDescent="0.25">
      <c r="A1996" t="s">
        <v>209</v>
      </c>
      <c r="B1996">
        <v>1986</v>
      </c>
      <c r="C1996">
        <v>28</v>
      </c>
      <c r="D1996" t="s">
        <v>568</v>
      </c>
      <c r="E1996" s="11">
        <v>1</v>
      </c>
      <c r="F1996"/>
    </row>
    <row r="1997" spans="1:6" x14ac:dyDescent="0.25">
      <c r="A1997" s="9" t="s">
        <v>8460</v>
      </c>
      <c r="B1997" s="9"/>
      <c r="C1997" s="9"/>
      <c r="D1997" s="9"/>
      <c r="E1997" s="12">
        <v>1</v>
      </c>
      <c r="F1997"/>
    </row>
    <row r="1998" spans="1:6" x14ac:dyDescent="0.25">
      <c r="A1998" t="s">
        <v>5439</v>
      </c>
      <c r="B1998">
        <v>2019</v>
      </c>
      <c r="C1998">
        <v>442</v>
      </c>
      <c r="D1998" t="s">
        <v>567</v>
      </c>
      <c r="E1998" s="11">
        <v>1</v>
      </c>
      <c r="F1998"/>
    </row>
    <row r="1999" spans="1:6" x14ac:dyDescent="0.25">
      <c r="A1999" t="s">
        <v>5439</v>
      </c>
      <c r="B1999">
        <v>2019</v>
      </c>
      <c r="C1999" t="s">
        <v>5393</v>
      </c>
      <c r="D1999" t="s">
        <v>4210</v>
      </c>
      <c r="E1999" s="11">
        <v>1</v>
      </c>
      <c r="F1999"/>
    </row>
    <row r="2000" spans="1:6" x14ac:dyDescent="0.25">
      <c r="A2000" s="9" t="s">
        <v>6749</v>
      </c>
      <c r="B2000" s="9"/>
      <c r="C2000" s="9"/>
      <c r="D2000" s="9"/>
      <c r="E2000" s="12">
        <v>2</v>
      </c>
      <c r="F2000"/>
    </row>
    <row r="2001" spans="1:6" x14ac:dyDescent="0.25">
      <c r="A2001" t="s">
        <v>210</v>
      </c>
      <c r="B2001">
        <v>1985</v>
      </c>
      <c r="C2001">
        <v>401</v>
      </c>
      <c r="D2001" t="s">
        <v>3652</v>
      </c>
      <c r="E2001" s="11">
        <v>1</v>
      </c>
      <c r="F2001"/>
    </row>
    <row r="2002" spans="1:6" x14ac:dyDescent="0.25">
      <c r="A2002" s="9" t="s">
        <v>8461</v>
      </c>
      <c r="B2002" s="9"/>
      <c r="C2002" s="9"/>
      <c r="D2002" s="9"/>
      <c r="E2002" s="12">
        <v>1</v>
      </c>
      <c r="F2002"/>
    </row>
    <row r="2003" spans="1:6" x14ac:dyDescent="0.25">
      <c r="A2003" t="s">
        <v>5658</v>
      </c>
      <c r="B2003">
        <v>2017</v>
      </c>
      <c r="C2003" t="s">
        <v>4752</v>
      </c>
      <c r="D2003" t="s">
        <v>7154</v>
      </c>
      <c r="E2003" s="11">
        <v>1</v>
      </c>
      <c r="F2003"/>
    </row>
    <row r="2004" spans="1:6" x14ac:dyDescent="0.25">
      <c r="A2004" s="9" t="s">
        <v>8462</v>
      </c>
      <c r="B2004" s="9"/>
      <c r="C2004" s="9"/>
      <c r="D2004" s="9"/>
      <c r="E2004" s="12">
        <v>1</v>
      </c>
      <c r="F2004"/>
    </row>
    <row r="2005" spans="1:6" x14ac:dyDescent="0.25">
      <c r="A2005" t="s">
        <v>6548</v>
      </c>
      <c r="B2005">
        <v>2018</v>
      </c>
      <c r="C2005" t="s">
        <v>4335</v>
      </c>
      <c r="D2005" t="s">
        <v>5916</v>
      </c>
      <c r="E2005" s="11">
        <v>1</v>
      </c>
      <c r="F2005"/>
    </row>
    <row r="2006" spans="1:6" x14ac:dyDescent="0.25">
      <c r="A2006" s="9" t="s">
        <v>8464</v>
      </c>
      <c r="B2006" s="9"/>
      <c r="C2006" s="9"/>
      <c r="D2006" s="9"/>
      <c r="E2006" s="12">
        <v>1</v>
      </c>
      <c r="F2006"/>
    </row>
    <row r="2007" spans="1:6" x14ac:dyDescent="0.25">
      <c r="A2007" t="s">
        <v>4036</v>
      </c>
      <c r="B2007">
        <v>2018</v>
      </c>
      <c r="C2007" t="s">
        <v>3953</v>
      </c>
      <c r="D2007" t="s">
        <v>1493</v>
      </c>
      <c r="E2007" s="11">
        <v>1</v>
      </c>
      <c r="F2007"/>
    </row>
    <row r="2008" spans="1:6" x14ac:dyDescent="0.25">
      <c r="A2008" s="9" t="s">
        <v>8468</v>
      </c>
      <c r="B2008" s="9"/>
      <c r="C2008" s="9"/>
      <c r="D2008" s="9"/>
      <c r="E2008" s="12">
        <v>1</v>
      </c>
      <c r="F2008"/>
    </row>
    <row r="2009" spans="1:6" x14ac:dyDescent="0.25">
      <c r="A2009" t="s">
        <v>3653</v>
      </c>
      <c r="B2009">
        <v>2018</v>
      </c>
      <c r="C2009">
        <v>21</v>
      </c>
      <c r="D2009" t="s">
        <v>2704</v>
      </c>
      <c r="E2009" s="11">
        <v>1</v>
      </c>
      <c r="F2009"/>
    </row>
    <row r="2010" spans="1:6" x14ac:dyDescent="0.25">
      <c r="A2010" t="s">
        <v>3653</v>
      </c>
      <c r="B2010">
        <v>2018</v>
      </c>
      <c r="C2010">
        <v>39</v>
      </c>
      <c r="D2010" t="s">
        <v>568</v>
      </c>
      <c r="E2010" s="11">
        <v>1</v>
      </c>
      <c r="F2010"/>
    </row>
    <row r="2011" spans="1:6" x14ac:dyDescent="0.25">
      <c r="A2011" t="s">
        <v>3653</v>
      </c>
      <c r="B2011">
        <v>2018</v>
      </c>
      <c r="C2011">
        <v>39</v>
      </c>
      <c r="D2011" t="s">
        <v>2557</v>
      </c>
      <c r="E2011" s="11">
        <v>1</v>
      </c>
      <c r="F2011"/>
    </row>
    <row r="2012" spans="1:6" x14ac:dyDescent="0.25">
      <c r="A2012" t="s">
        <v>3653</v>
      </c>
      <c r="B2012">
        <v>2018</v>
      </c>
      <c r="C2012">
        <v>103</v>
      </c>
      <c r="D2012" t="s">
        <v>2559</v>
      </c>
      <c r="E2012" s="11">
        <v>1</v>
      </c>
      <c r="F2012"/>
    </row>
    <row r="2013" spans="1:6" x14ac:dyDescent="0.25">
      <c r="A2013" t="s">
        <v>3653</v>
      </c>
      <c r="B2013">
        <v>2018</v>
      </c>
      <c r="C2013">
        <v>175</v>
      </c>
      <c r="D2013" t="s">
        <v>2554</v>
      </c>
      <c r="E2013" s="11">
        <v>1</v>
      </c>
      <c r="F2013"/>
    </row>
    <row r="2014" spans="1:6" x14ac:dyDescent="0.25">
      <c r="A2014" t="s">
        <v>3653</v>
      </c>
      <c r="B2014">
        <v>2018</v>
      </c>
      <c r="C2014">
        <v>151</v>
      </c>
      <c r="D2014" t="s">
        <v>567</v>
      </c>
      <c r="E2014" s="11">
        <v>1</v>
      </c>
      <c r="F2014"/>
    </row>
    <row r="2015" spans="1:6" x14ac:dyDescent="0.25">
      <c r="A2015" t="s">
        <v>3653</v>
      </c>
      <c r="B2015">
        <v>2018</v>
      </c>
      <c r="C2015">
        <v>147</v>
      </c>
      <c r="D2015" t="s">
        <v>1503</v>
      </c>
      <c r="E2015" s="11">
        <v>1</v>
      </c>
      <c r="F2015"/>
    </row>
    <row r="2016" spans="1:6" x14ac:dyDescent="0.25">
      <c r="A2016" t="s">
        <v>3653</v>
      </c>
      <c r="B2016">
        <v>2018</v>
      </c>
      <c r="C2016">
        <v>99</v>
      </c>
      <c r="D2016" t="s">
        <v>684</v>
      </c>
      <c r="E2016" s="11">
        <v>1</v>
      </c>
      <c r="F2016"/>
    </row>
    <row r="2017" spans="1:6" x14ac:dyDescent="0.25">
      <c r="A2017" t="s">
        <v>3653</v>
      </c>
      <c r="B2017">
        <v>2018</v>
      </c>
      <c r="C2017" t="s">
        <v>3318</v>
      </c>
      <c r="D2017" t="s">
        <v>3617</v>
      </c>
      <c r="E2017" s="11">
        <v>1</v>
      </c>
      <c r="F2017"/>
    </row>
    <row r="2018" spans="1:6" x14ac:dyDescent="0.25">
      <c r="A2018" s="9" t="s">
        <v>6750</v>
      </c>
      <c r="B2018" s="9"/>
      <c r="C2018" s="9"/>
      <c r="D2018" s="9"/>
      <c r="E2018" s="12">
        <v>9</v>
      </c>
      <c r="F2018"/>
    </row>
    <row r="2019" spans="1:6" x14ac:dyDescent="0.25">
      <c r="A2019" t="s">
        <v>5440</v>
      </c>
      <c r="B2019">
        <v>2019</v>
      </c>
      <c r="C2019">
        <v>40</v>
      </c>
      <c r="D2019" t="s">
        <v>568</v>
      </c>
      <c r="E2019" s="11">
        <v>1</v>
      </c>
      <c r="F2019"/>
    </row>
    <row r="2020" spans="1:6" x14ac:dyDescent="0.25">
      <c r="A2020" t="s">
        <v>5440</v>
      </c>
      <c r="B2020">
        <v>2019</v>
      </c>
      <c r="C2020">
        <v>90</v>
      </c>
      <c r="D2020" t="s">
        <v>684</v>
      </c>
      <c r="E2020" s="11">
        <v>1</v>
      </c>
      <c r="F2020"/>
    </row>
    <row r="2021" spans="1:6" x14ac:dyDescent="0.25">
      <c r="A2021" t="s">
        <v>5440</v>
      </c>
      <c r="B2021">
        <v>2019</v>
      </c>
      <c r="C2021">
        <v>204</v>
      </c>
      <c r="D2021" t="s">
        <v>2554</v>
      </c>
      <c r="E2021" s="11">
        <v>1</v>
      </c>
      <c r="F2021"/>
    </row>
    <row r="2022" spans="1:6" x14ac:dyDescent="0.25">
      <c r="A2022" t="s">
        <v>5440</v>
      </c>
      <c r="B2022">
        <v>2019</v>
      </c>
      <c r="C2022">
        <v>281</v>
      </c>
      <c r="D2022" t="s">
        <v>567</v>
      </c>
      <c r="E2022" s="11">
        <v>1</v>
      </c>
      <c r="F2022"/>
    </row>
    <row r="2023" spans="1:6" x14ac:dyDescent="0.25">
      <c r="A2023" t="s">
        <v>5440</v>
      </c>
      <c r="B2023">
        <v>2019</v>
      </c>
      <c r="C2023">
        <v>152</v>
      </c>
      <c r="D2023" t="s">
        <v>6746</v>
      </c>
      <c r="E2023" s="11">
        <v>1</v>
      </c>
      <c r="F2023"/>
    </row>
    <row r="2024" spans="1:6" x14ac:dyDescent="0.25">
      <c r="A2024" t="s">
        <v>5440</v>
      </c>
      <c r="B2024">
        <v>2019</v>
      </c>
      <c r="C2024" t="s">
        <v>2829</v>
      </c>
      <c r="D2024" t="s">
        <v>4042</v>
      </c>
      <c r="E2024" s="11">
        <v>1</v>
      </c>
      <c r="F2024"/>
    </row>
    <row r="2025" spans="1:6" x14ac:dyDescent="0.25">
      <c r="A2025" s="9" t="s">
        <v>6751</v>
      </c>
      <c r="B2025" s="9"/>
      <c r="C2025" s="9"/>
      <c r="D2025" s="9"/>
      <c r="E2025" s="12">
        <v>6</v>
      </c>
      <c r="F2025"/>
    </row>
    <row r="2026" spans="1:6" x14ac:dyDescent="0.25">
      <c r="A2026" t="s">
        <v>8469</v>
      </c>
      <c r="B2026">
        <v>2019</v>
      </c>
      <c r="C2026">
        <v>348</v>
      </c>
      <c r="D2026" t="s">
        <v>2564</v>
      </c>
      <c r="E2026" s="11">
        <v>1</v>
      </c>
      <c r="F2026"/>
    </row>
    <row r="2027" spans="1:6" x14ac:dyDescent="0.25">
      <c r="A2027" s="9" t="s">
        <v>8470</v>
      </c>
      <c r="B2027" s="9"/>
      <c r="C2027" s="9"/>
      <c r="D2027" s="9"/>
      <c r="E2027" s="12">
        <v>1</v>
      </c>
      <c r="F2027"/>
    </row>
    <row r="2028" spans="1:6" x14ac:dyDescent="0.25">
      <c r="A2028" t="s">
        <v>3526</v>
      </c>
      <c r="B2028">
        <v>2018</v>
      </c>
      <c r="C2028">
        <v>90</v>
      </c>
      <c r="D2028" t="s">
        <v>2559</v>
      </c>
      <c r="E2028" s="11">
        <v>1</v>
      </c>
      <c r="F2028"/>
    </row>
    <row r="2029" spans="1:6" x14ac:dyDescent="0.25">
      <c r="A2029" t="s">
        <v>3526</v>
      </c>
      <c r="B2029">
        <v>2018</v>
      </c>
      <c r="C2029">
        <v>90</v>
      </c>
      <c r="D2029" t="s">
        <v>4161</v>
      </c>
      <c r="E2029" s="11">
        <v>1</v>
      </c>
      <c r="F2029"/>
    </row>
    <row r="2030" spans="1:6" x14ac:dyDescent="0.25">
      <c r="A2030" t="s">
        <v>3526</v>
      </c>
      <c r="B2030">
        <v>2018</v>
      </c>
      <c r="C2030" t="s">
        <v>3959</v>
      </c>
      <c r="D2030" t="s">
        <v>1493</v>
      </c>
      <c r="E2030" s="11">
        <v>1</v>
      </c>
      <c r="F2030"/>
    </row>
    <row r="2031" spans="1:6" x14ac:dyDescent="0.25">
      <c r="A2031" t="s">
        <v>3526</v>
      </c>
      <c r="B2031">
        <v>2018</v>
      </c>
      <c r="C2031" t="s">
        <v>3988</v>
      </c>
      <c r="D2031" t="s">
        <v>4025</v>
      </c>
      <c r="E2031" s="11">
        <v>1</v>
      </c>
      <c r="F2031"/>
    </row>
    <row r="2032" spans="1:6" x14ac:dyDescent="0.25">
      <c r="A2032" t="s">
        <v>3526</v>
      </c>
      <c r="B2032">
        <v>2018</v>
      </c>
      <c r="C2032" t="s">
        <v>4132</v>
      </c>
      <c r="D2032" t="s">
        <v>4560</v>
      </c>
      <c r="E2032" s="11">
        <v>1</v>
      </c>
      <c r="F2032"/>
    </row>
    <row r="2033" spans="1:6" x14ac:dyDescent="0.25">
      <c r="A2033" t="s">
        <v>3526</v>
      </c>
      <c r="B2033">
        <v>2018</v>
      </c>
      <c r="C2033" t="s">
        <v>4136</v>
      </c>
      <c r="D2033" t="s">
        <v>4559</v>
      </c>
      <c r="E2033" s="11">
        <v>1</v>
      </c>
      <c r="F2033"/>
    </row>
    <row r="2034" spans="1:6" x14ac:dyDescent="0.25">
      <c r="A2034" s="9" t="s">
        <v>5660</v>
      </c>
      <c r="B2034" s="9"/>
      <c r="C2034" s="9"/>
      <c r="D2034" s="9"/>
      <c r="E2034" s="12">
        <v>6</v>
      </c>
      <c r="F2034"/>
    </row>
    <row r="2035" spans="1:6" x14ac:dyDescent="0.25">
      <c r="A2035" t="s">
        <v>6549</v>
      </c>
      <c r="B2035">
        <v>2018</v>
      </c>
      <c r="C2035" t="s">
        <v>4264</v>
      </c>
      <c r="D2035" t="s">
        <v>5916</v>
      </c>
      <c r="E2035" s="11">
        <v>1</v>
      </c>
      <c r="F2035"/>
    </row>
    <row r="2036" spans="1:6" x14ac:dyDescent="0.25">
      <c r="A2036" s="9" t="s">
        <v>8471</v>
      </c>
      <c r="B2036" s="9"/>
      <c r="C2036" s="9"/>
      <c r="D2036" s="9"/>
      <c r="E2036" s="12">
        <v>1</v>
      </c>
      <c r="F2036"/>
    </row>
    <row r="2037" spans="1:6" x14ac:dyDescent="0.25">
      <c r="A2037" t="s">
        <v>8473</v>
      </c>
      <c r="B2037">
        <v>2019</v>
      </c>
      <c r="C2037">
        <v>665</v>
      </c>
      <c r="D2037" t="s">
        <v>2564</v>
      </c>
      <c r="E2037" s="11">
        <v>1</v>
      </c>
      <c r="F2037"/>
    </row>
    <row r="2038" spans="1:6" x14ac:dyDescent="0.25">
      <c r="A2038" s="9" t="s">
        <v>8474</v>
      </c>
      <c r="B2038" s="9"/>
      <c r="C2038" s="9"/>
      <c r="D2038" s="9"/>
      <c r="E2038" s="12">
        <v>1</v>
      </c>
      <c r="F2038"/>
    </row>
    <row r="2039" spans="1:6" x14ac:dyDescent="0.25">
      <c r="A2039" t="s">
        <v>8475</v>
      </c>
      <c r="B2039">
        <v>2019</v>
      </c>
      <c r="C2039" t="s">
        <v>6971</v>
      </c>
      <c r="D2039" t="s">
        <v>7161</v>
      </c>
      <c r="E2039" s="11">
        <v>1</v>
      </c>
      <c r="F2039"/>
    </row>
    <row r="2040" spans="1:6" x14ac:dyDescent="0.25">
      <c r="A2040" s="9" t="s">
        <v>8476</v>
      </c>
      <c r="B2040" s="9"/>
      <c r="C2040" s="9"/>
      <c r="D2040" s="9"/>
      <c r="E2040" s="12">
        <v>1</v>
      </c>
      <c r="F2040"/>
    </row>
    <row r="2041" spans="1:6" x14ac:dyDescent="0.25">
      <c r="A2041" t="s">
        <v>8481</v>
      </c>
      <c r="B2041">
        <v>2019</v>
      </c>
      <c r="C2041">
        <v>248</v>
      </c>
      <c r="D2041" t="s">
        <v>568</v>
      </c>
      <c r="E2041" s="11">
        <v>1</v>
      </c>
      <c r="F2041"/>
    </row>
    <row r="2042" spans="1:6" x14ac:dyDescent="0.25">
      <c r="A2042" s="9" t="s">
        <v>8482</v>
      </c>
      <c r="B2042" s="9"/>
      <c r="C2042" s="9"/>
      <c r="D2042" s="9"/>
      <c r="E2042" s="12">
        <v>1</v>
      </c>
      <c r="F2042"/>
    </row>
    <row r="2043" spans="1:6" x14ac:dyDescent="0.25">
      <c r="A2043" t="s">
        <v>3414</v>
      </c>
      <c r="B2043">
        <v>2017</v>
      </c>
      <c r="C2043">
        <v>609</v>
      </c>
      <c r="D2043" t="s">
        <v>567</v>
      </c>
      <c r="E2043" s="11">
        <v>1</v>
      </c>
      <c r="F2043"/>
    </row>
    <row r="2044" spans="1:6" x14ac:dyDescent="0.25">
      <c r="A2044" s="9" t="s">
        <v>8483</v>
      </c>
      <c r="B2044" s="9"/>
      <c r="C2044" s="9"/>
      <c r="D2044" s="9"/>
      <c r="E2044" s="12">
        <v>1</v>
      </c>
      <c r="F2044"/>
    </row>
    <row r="2045" spans="1:6" x14ac:dyDescent="0.25">
      <c r="A2045" t="s">
        <v>3757</v>
      </c>
      <c r="B2045">
        <v>2018</v>
      </c>
      <c r="C2045">
        <v>7</v>
      </c>
      <c r="D2045" t="s">
        <v>1503</v>
      </c>
      <c r="E2045" s="11">
        <v>1</v>
      </c>
      <c r="F2045"/>
    </row>
    <row r="2046" spans="1:6" x14ac:dyDescent="0.25">
      <c r="A2046" t="s">
        <v>3757</v>
      </c>
      <c r="B2046">
        <v>2018</v>
      </c>
      <c r="C2046">
        <v>470</v>
      </c>
      <c r="D2046" t="s">
        <v>567</v>
      </c>
      <c r="E2046" s="11">
        <v>1</v>
      </c>
      <c r="F2046"/>
    </row>
    <row r="2047" spans="1:6" x14ac:dyDescent="0.25">
      <c r="A2047" s="9" t="s">
        <v>8484</v>
      </c>
      <c r="B2047" s="9"/>
      <c r="C2047" s="9"/>
      <c r="D2047" s="9"/>
      <c r="E2047" s="12">
        <v>2</v>
      </c>
      <c r="F2047"/>
    </row>
    <row r="2048" spans="1:6" x14ac:dyDescent="0.25">
      <c r="A2048" t="s">
        <v>3654</v>
      </c>
      <c r="B2048">
        <v>2018</v>
      </c>
      <c r="C2048">
        <v>2</v>
      </c>
      <c r="D2048" t="s">
        <v>684</v>
      </c>
      <c r="E2048" s="11">
        <v>1</v>
      </c>
      <c r="F2048"/>
    </row>
    <row r="2049" spans="1:6" x14ac:dyDescent="0.25">
      <c r="A2049" t="s">
        <v>3654</v>
      </c>
      <c r="B2049">
        <v>2018</v>
      </c>
      <c r="C2049">
        <v>92</v>
      </c>
      <c r="D2049" t="s">
        <v>2704</v>
      </c>
      <c r="E2049" s="11">
        <v>1</v>
      </c>
      <c r="F2049"/>
    </row>
    <row r="2050" spans="1:6" x14ac:dyDescent="0.25">
      <c r="A2050" t="s">
        <v>3654</v>
      </c>
      <c r="B2050">
        <v>2018</v>
      </c>
      <c r="C2050">
        <v>155</v>
      </c>
      <c r="D2050" t="s">
        <v>1503</v>
      </c>
      <c r="E2050" s="11">
        <v>1</v>
      </c>
      <c r="F2050"/>
    </row>
    <row r="2051" spans="1:6" x14ac:dyDescent="0.25">
      <c r="A2051" t="s">
        <v>3654</v>
      </c>
      <c r="B2051">
        <v>2018</v>
      </c>
      <c r="C2051">
        <v>162</v>
      </c>
      <c r="D2051" t="s">
        <v>2678</v>
      </c>
      <c r="E2051" s="11">
        <v>1</v>
      </c>
      <c r="F2051"/>
    </row>
    <row r="2052" spans="1:6" x14ac:dyDescent="0.25">
      <c r="A2052" t="s">
        <v>3654</v>
      </c>
      <c r="B2052">
        <v>2018</v>
      </c>
      <c r="C2052">
        <v>244</v>
      </c>
      <c r="D2052" t="s">
        <v>567</v>
      </c>
      <c r="E2052" s="11">
        <v>1</v>
      </c>
      <c r="F2052"/>
    </row>
    <row r="2053" spans="1:6" x14ac:dyDescent="0.25">
      <c r="A2053" t="s">
        <v>3654</v>
      </c>
      <c r="B2053">
        <v>2018</v>
      </c>
      <c r="C2053">
        <v>106</v>
      </c>
      <c r="D2053" t="s">
        <v>2554</v>
      </c>
      <c r="E2053" s="11">
        <v>1</v>
      </c>
      <c r="F2053"/>
    </row>
    <row r="2054" spans="1:6" x14ac:dyDescent="0.25">
      <c r="A2054" t="s">
        <v>3654</v>
      </c>
      <c r="B2054">
        <v>2018</v>
      </c>
      <c r="C2054" t="s">
        <v>3201</v>
      </c>
      <c r="D2054" t="s">
        <v>3599</v>
      </c>
      <c r="E2054" s="11">
        <v>1</v>
      </c>
      <c r="F2054"/>
    </row>
    <row r="2055" spans="1:6" x14ac:dyDescent="0.25">
      <c r="A2055" t="s">
        <v>3654</v>
      </c>
      <c r="B2055">
        <v>2018</v>
      </c>
      <c r="C2055" t="s">
        <v>4000</v>
      </c>
      <c r="D2055" t="s">
        <v>1493</v>
      </c>
      <c r="E2055" s="11">
        <v>1</v>
      </c>
      <c r="F2055"/>
    </row>
    <row r="2056" spans="1:6" x14ac:dyDescent="0.25">
      <c r="A2056" s="9" t="s">
        <v>6752</v>
      </c>
      <c r="B2056" s="9"/>
      <c r="C2056" s="9"/>
      <c r="D2056" s="9"/>
      <c r="E2056" s="12">
        <v>8</v>
      </c>
      <c r="F2056"/>
    </row>
    <row r="2057" spans="1:6" x14ac:dyDescent="0.25">
      <c r="A2057" t="s">
        <v>3655</v>
      </c>
      <c r="B2057">
        <v>2018</v>
      </c>
      <c r="C2057">
        <v>244</v>
      </c>
      <c r="D2057" t="s">
        <v>2564</v>
      </c>
      <c r="E2057" s="11">
        <v>1</v>
      </c>
      <c r="F2057"/>
    </row>
    <row r="2058" spans="1:6" x14ac:dyDescent="0.25">
      <c r="A2058" s="9" t="s">
        <v>8485</v>
      </c>
      <c r="B2058" s="9"/>
      <c r="C2058" s="9"/>
      <c r="D2058" s="9"/>
      <c r="E2058" s="12">
        <v>1</v>
      </c>
      <c r="F2058"/>
    </row>
    <row r="2059" spans="1:6" x14ac:dyDescent="0.25">
      <c r="A2059" t="s">
        <v>5662</v>
      </c>
      <c r="B2059">
        <v>2017</v>
      </c>
      <c r="C2059" t="s">
        <v>4824</v>
      </c>
      <c r="D2059" t="s">
        <v>7154</v>
      </c>
      <c r="E2059" s="11">
        <v>1</v>
      </c>
      <c r="F2059"/>
    </row>
    <row r="2060" spans="1:6" x14ac:dyDescent="0.25">
      <c r="A2060" s="9" t="s">
        <v>8486</v>
      </c>
      <c r="B2060" s="9"/>
      <c r="C2060" s="9"/>
      <c r="D2060" s="9"/>
      <c r="E2060" s="12">
        <v>1</v>
      </c>
      <c r="F2060"/>
    </row>
    <row r="2061" spans="1:6" x14ac:dyDescent="0.25">
      <c r="A2061" t="s">
        <v>3527</v>
      </c>
      <c r="B2061">
        <v>2018</v>
      </c>
      <c r="C2061">
        <v>596</v>
      </c>
      <c r="D2061" t="s">
        <v>567</v>
      </c>
      <c r="E2061" s="11">
        <v>1</v>
      </c>
      <c r="F2061"/>
    </row>
    <row r="2062" spans="1:6" x14ac:dyDescent="0.25">
      <c r="A2062" s="9" t="s">
        <v>8487</v>
      </c>
      <c r="B2062" s="9"/>
      <c r="C2062" s="9"/>
      <c r="D2062" s="9"/>
      <c r="E2062" s="12">
        <v>1</v>
      </c>
      <c r="F2062"/>
    </row>
    <row r="2063" spans="1:6" x14ac:dyDescent="0.25">
      <c r="A2063" t="s">
        <v>3656</v>
      </c>
      <c r="B2063">
        <v>2018</v>
      </c>
      <c r="C2063" t="s">
        <v>3981</v>
      </c>
      <c r="D2063" t="s">
        <v>1493</v>
      </c>
      <c r="E2063" s="11">
        <v>1</v>
      </c>
      <c r="F2063"/>
    </row>
    <row r="2064" spans="1:6" x14ac:dyDescent="0.25">
      <c r="A2064" t="s">
        <v>3656</v>
      </c>
      <c r="B2064">
        <v>2018</v>
      </c>
      <c r="C2064" t="s">
        <v>4125</v>
      </c>
      <c r="D2064" t="s">
        <v>4560</v>
      </c>
      <c r="E2064" s="11">
        <v>1</v>
      </c>
      <c r="F2064"/>
    </row>
    <row r="2065" spans="1:6" x14ac:dyDescent="0.25">
      <c r="A2065" s="9" t="s">
        <v>6753</v>
      </c>
      <c r="B2065" s="9"/>
      <c r="C2065" s="9"/>
      <c r="D2065" s="9"/>
      <c r="E2065" s="12">
        <v>2</v>
      </c>
      <c r="F2065"/>
    </row>
    <row r="2066" spans="1:6" x14ac:dyDescent="0.25">
      <c r="A2066" t="s">
        <v>6553</v>
      </c>
      <c r="B2066">
        <v>2018</v>
      </c>
      <c r="C2066" t="s">
        <v>4379</v>
      </c>
      <c r="D2066" t="s">
        <v>5916</v>
      </c>
      <c r="E2066" s="11">
        <v>1</v>
      </c>
      <c r="F2066"/>
    </row>
    <row r="2067" spans="1:6" x14ac:dyDescent="0.25">
      <c r="A2067" t="s">
        <v>6553</v>
      </c>
      <c r="B2067">
        <v>2019</v>
      </c>
      <c r="C2067" t="s">
        <v>5223</v>
      </c>
      <c r="D2067" t="s">
        <v>7292</v>
      </c>
      <c r="E2067" s="11">
        <v>1</v>
      </c>
      <c r="F2067"/>
    </row>
    <row r="2068" spans="1:6" x14ac:dyDescent="0.25">
      <c r="A2068" s="9" t="s">
        <v>8489</v>
      </c>
      <c r="B2068" s="9"/>
      <c r="C2068" s="9"/>
      <c r="D2068" s="9"/>
      <c r="E2068" s="12">
        <v>2</v>
      </c>
      <c r="F2068"/>
    </row>
    <row r="2069" spans="1:6" x14ac:dyDescent="0.25">
      <c r="A2069" t="s">
        <v>5793</v>
      </c>
      <c r="B2069">
        <v>2017</v>
      </c>
      <c r="C2069" t="s">
        <v>4827</v>
      </c>
      <c r="D2069" t="s">
        <v>7154</v>
      </c>
      <c r="E2069" s="11">
        <v>1</v>
      </c>
      <c r="F2069"/>
    </row>
    <row r="2070" spans="1:6" x14ac:dyDescent="0.25">
      <c r="A2070" s="9" t="s">
        <v>8490</v>
      </c>
      <c r="B2070" s="9"/>
      <c r="C2070" s="9"/>
      <c r="D2070" s="9"/>
      <c r="E2070" s="12">
        <v>1</v>
      </c>
      <c r="F2070"/>
    </row>
    <row r="2071" spans="1:6" x14ac:dyDescent="0.25">
      <c r="A2071" t="s">
        <v>2687</v>
      </c>
      <c r="B2071">
        <v>2016</v>
      </c>
      <c r="C2071">
        <v>683</v>
      </c>
      <c r="D2071" t="s">
        <v>2564</v>
      </c>
      <c r="E2071" s="11">
        <v>1</v>
      </c>
      <c r="F2071"/>
    </row>
    <row r="2072" spans="1:6" x14ac:dyDescent="0.25">
      <c r="A2072" s="9" t="s">
        <v>8491</v>
      </c>
      <c r="B2072" s="9"/>
      <c r="C2072" s="9"/>
      <c r="D2072" s="9"/>
      <c r="E2072" s="12">
        <v>1</v>
      </c>
      <c r="F2072"/>
    </row>
    <row r="2073" spans="1:6" x14ac:dyDescent="0.25">
      <c r="A2073" t="s">
        <v>8492</v>
      </c>
      <c r="B2073">
        <v>2019</v>
      </c>
      <c r="C2073" t="s">
        <v>5204</v>
      </c>
      <c r="D2073" t="s">
        <v>7292</v>
      </c>
      <c r="E2073" s="11">
        <v>1</v>
      </c>
      <c r="F2073"/>
    </row>
    <row r="2074" spans="1:6" x14ac:dyDescent="0.25">
      <c r="A2074" t="s">
        <v>8492</v>
      </c>
      <c r="B2074">
        <v>2019</v>
      </c>
      <c r="C2074" t="s">
        <v>5205</v>
      </c>
      <c r="D2074" t="s">
        <v>7618</v>
      </c>
      <c r="E2074" s="11">
        <v>1</v>
      </c>
      <c r="F2074"/>
    </row>
    <row r="2075" spans="1:6" x14ac:dyDescent="0.25">
      <c r="A2075" s="9" t="s">
        <v>8493</v>
      </c>
      <c r="B2075" s="9"/>
      <c r="C2075" s="9"/>
      <c r="D2075" s="9"/>
      <c r="E2075" s="12">
        <v>2</v>
      </c>
      <c r="F2075"/>
    </row>
    <row r="2076" spans="1:6" x14ac:dyDescent="0.25">
      <c r="A2076" t="s">
        <v>8494</v>
      </c>
      <c r="B2076">
        <v>2019</v>
      </c>
      <c r="C2076" t="s">
        <v>5087</v>
      </c>
      <c r="D2076" t="s">
        <v>7618</v>
      </c>
      <c r="E2076" s="11">
        <v>1</v>
      </c>
      <c r="F2076"/>
    </row>
    <row r="2077" spans="1:6" x14ac:dyDescent="0.25">
      <c r="A2077" t="s">
        <v>8494</v>
      </c>
      <c r="B2077">
        <v>2019</v>
      </c>
      <c r="C2077" t="s">
        <v>5087</v>
      </c>
      <c r="D2077" t="s">
        <v>8495</v>
      </c>
      <c r="E2077" s="11">
        <v>1</v>
      </c>
      <c r="F2077"/>
    </row>
    <row r="2078" spans="1:6" x14ac:dyDescent="0.25">
      <c r="A2078" s="9" t="s">
        <v>8496</v>
      </c>
      <c r="B2078" s="9"/>
      <c r="C2078" s="9"/>
      <c r="D2078" s="9"/>
      <c r="E2078" s="12">
        <v>2</v>
      </c>
      <c r="F2078"/>
    </row>
    <row r="2079" spans="1:6" x14ac:dyDescent="0.25">
      <c r="A2079" t="s">
        <v>3528</v>
      </c>
      <c r="B2079">
        <v>2017</v>
      </c>
      <c r="C2079" t="s">
        <v>2897</v>
      </c>
      <c r="D2079" t="s">
        <v>1493</v>
      </c>
      <c r="E2079" s="11">
        <v>1</v>
      </c>
      <c r="F2079"/>
    </row>
    <row r="2080" spans="1:6" x14ac:dyDescent="0.25">
      <c r="A2080" s="9" t="s">
        <v>8498</v>
      </c>
      <c r="B2080" s="9"/>
      <c r="C2080" s="9"/>
      <c r="D2080" s="9"/>
      <c r="E2080" s="12">
        <v>1</v>
      </c>
      <c r="F2080"/>
    </row>
    <row r="2081" spans="1:6" x14ac:dyDescent="0.25">
      <c r="A2081" t="s">
        <v>2688</v>
      </c>
      <c r="B2081">
        <v>2016</v>
      </c>
      <c r="C2081">
        <v>167</v>
      </c>
      <c r="D2081" t="s">
        <v>2564</v>
      </c>
      <c r="E2081" s="11">
        <v>1</v>
      </c>
      <c r="F2081"/>
    </row>
    <row r="2082" spans="1:6" x14ac:dyDescent="0.25">
      <c r="A2082" s="9" t="s">
        <v>8499</v>
      </c>
      <c r="B2082" s="9"/>
      <c r="C2082" s="9"/>
      <c r="D2082" s="9"/>
      <c r="E2082" s="12">
        <v>1</v>
      </c>
      <c r="F2082"/>
    </row>
    <row r="2083" spans="1:6" x14ac:dyDescent="0.25">
      <c r="A2083" t="s">
        <v>5794</v>
      </c>
      <c r="B2083">
        <v>2017</v>
      </c>
      <c r="C2083" t="s">
        <v>4697</v>
      </c>
      <c r="D2083" t="s">
        <v>7154</v>
      </c>
      <c r="E2083" s="11">
        <v>1</v>
      </c>
      <c r="F2083"/>
    </row>
    <row r="2084" spans="1:6" x14ac:dyDescent="0.25">
      <c r="A2084" s="9" t="s">
        <v>8502</v>
      </c>
      <c r="B2084" s="9"/>
      <c r="C2084" s="9"/>
      <c r="D2084" s="9"/>
      <c r="E2084" s="12">
        <v>1</v>
      </c>
      <c r="F2084"/>
    </row>
    <row r="2085" spans="1:6" x14ac:dyDescent="0.25">
      <c r="A2085" t="s">
        <v>8503</v>
      </c>
      <c r="B2085">
        <v>2019</v>
      </c>
      <c r="C2085" t="s">
        <v>6982</v>
      </c>
      <c r="D2085" t="s">
        <v>7161</v>
      </c>
      <c r="E2085" s="11">
        <v>1</v>
      </c>
      <c r="F2085"/>
    </row>
    <row r="2086" spans="1:6" x14ac:dyDescent="0.25">
      <c r="A2086" s="9" t="s">
        <v>8504</v>
      </c>
      <c r="B2086" s="9"/>
      <c r="C2086" s="9"/>
      <c r="D2086" s="9"/>
      <c r="E2086" s="12">
        <v>1</v>
      </c>
      <c r="F2086"/>
    </row>
    <row r="2087" spans="1:6" x14ac:dyDescent="0.25">
      <c r="A2087" t="s">
        <v>5795</v>
      </c>
      <c r="B2087">
        <v>2017</v>
      </c>
      <c r="C2087" t="s">
        <v>4666</v>
      </c>
      <c r="D2087" t="s">
        <v>7154</v>
      </c>
      <c r="E2087" s="11">
        <v>1</v>
      </c>
      <c r="F2087"/>
    </row>
    <row r="2088" spans="1:6" x14ac:dyDescent="0.25">
      <c r="A2088" s="9" t="s">
        <v>8508</v>
      </c>
      <c r="B2088" s="9"/>
      <c r="C2088" s="9"/>
      <c r="D2088" s="9"/>
      <c r="E2088" s="12">
        <v>1</v>
      </c>
      <c r="F2088"/>
    </row>
    <row r="2089" spans="1:6" x14ac:dyDescent="0.25">
      <c r="A2089" t="s">
        <v>4137</v>
      </c>
      <c r="B2089">
        <v>2018</v>
      </c>
      <c r="C2089" t="s">
        <v>4120</v>
      </c>
      <c r="D2089" t="s">
        <v>4138</v>
      </c>
      <c r="E2089" s="11">
        <v>1</v>
      </c>
      <c r="F2089"/>
    </row>
    <row r="2090" spans="1:6" x14ac:dyDescent="0.25">
      <c r="A2090" s="9" t="s">
        <v>6754</v>
      </c>
      <c r="B2090" s="9"/>
      <c r="C2090" s="9"/>
      <c r="D2090" s="9"/>
      <c r="E2090" s="12">
        <v>1</v>
      </c>
      <c r="F2090"/>
    </row>
    <row r="2091" spans="1:6" x14ac:dyDescent="0.25">
      <c r="A2091" t="s">
        <v>3758</v>
      </c>
      <c r="B2091">
        <v>2018</v>
      </c>
      <c r="C2091">
        <v>6</v>
      </c>
      <c r="D2091" t="s">
        <v>2559</v>
      </c>
      <c r="E2091" s="11">
        <v>1</v>
      </c>
      <c r="F2091"/>
    </row>
    <row r="2092" spans="1:6" x14ac:dyDescent="0.25">
      <c r="A2092" t="s">
        <v>3758</v>
      </c>
      <c r="B2092">
        <v>2018</v>
      </c>
      <c r="C2092">
        <v>514</v>
      </c>
      <c r="D2092" t="s">
        <v>567</v>
      </c>
      <c r="E2092" s="11">
        <v>1</v>
      </c>
      <c r="F2092"/>
    </row>
    <row r="2093" spans="1:6" x14ac:dyDescent="0.25">
      <c r="A2093" s="9" t="s">
        <v>6755</v>
      </c>
      <c r="B2093" s="9"/>
      <c r="C2093" s="9"/>
      <c r="D2093" s="9"/>
      <c r="E2093" s="12">
        <v>2</v>
      </c>
      <c r="F2093"/>
    </row>
    <row r="2094" spans="1:6" x14ac:dyDescent="0.25">
      <c r="A2094" t="s">
        <v>8509</v>
      </c>
      <c r="B2094">
        <v>2019</v>
      </c>
      <c r="C2094" t="s">
        <v>6987</v>
      </c>
      <c r="D2094" t="s">
        <v>7161</v>
      </c>
      <c r="E2094" s="11">
        <v>1</v>
      </c>
      <c r="F2094"/>
    </row>
    <row r="2095" spans="1:6" x14ac:dyDescent="0.25">
      <c r="A2095" s="9" t="s">
        <v>8510</v>
      </c>
      <c r="B2095" s="9"/>
      <c r="C2095" s="9"/>
      <c r="D2095" s="9"/>
      <c r="E2095" s="12">
        <v>1</v>
      </c>
      <c r="F2095"/>
    </row>
    <row r="2096" spans="1:6" x14ac:dyDescent="0.25">
      <c r="A2096" t="s">
        <v>5796</v>
      </c>
      <c r="B2096">
        <v>2017</v>
      </c>
      <c r="C2096" t="s">
        <v>4744</v>
      </c>
      <c r="D2096" t="s">
        <v>7154</v>
      </c>
      <c r="E2096" s="11">
        <v>1</v>
      </c>
      <c r="F2096"/>
    </row>
    <row r="2097" spans="1:6" x14ac:dyDescent="0.25">
      <c r="A2097" s="9" t="s">
        <v>8511</v>
      </c>
      <c r="B2097" s="9"/>
      <c r="C2097" s="9"/>
      <c r="D2097" s="9"/>
      <c r="E2097" s="12">
        <v>1</v>
      </c>
      <c r="F2097"/>
    </row>
    <row r="2098" spans="1:6" x14ac:dyDescent="0.25">
      <c r="A2098" t="s">
        <v>3657</v>
      </c>
      <c r="B2098">
        <v>1986</v>
      </c>
      <c r="C2098">
        <v>17</v>
      </c>
      <c r="D2098" t="s">
        <v>3592</v>
      </c>
      <c r="E2098" s="11">
        <v>1</v>
      </c>
      <c r="F2098"/>
    </row>
    <row r="2099" spans="1:6" x14ac:dyDescent="0.25">
      <c r="A2099" s="9" t="s">
        <v>8512</v>
      </c>
      <c r="B2099" s="9"/>
      <c r="C2099" s="9"/>
      <c r="D2099" s="9"/>
      <c r="E2099" s="12">
        <v>1</v>
      </c>
      <c r="F2099"/>
    </row>
    <row r="2100" spans="1:6" x14ac:dyDescent="0.25">
      <c r="A2100" t="s">
        <v>6556</v>
      </c>
      <c r="B2100">
        <v>2018</v>
      </c>
      <c r="C2100" t="s">
        <v>4237</v>
      </c>
      <c r="D2100" t="s">
        <v>5916</v>
      </c>
      <c r="E2100" s="11">
        <v>1</v>
      </c>
      <c r="F2100"/>
    </row>
    <row r="2101" spans="1:6" x14ac:dyDescent="0.25">
      <c r="A2101" s="9" t="s">
        <v>8513</v>
      </c>
      <c r="B2101" s="9"/>
      <c r="C2101" s="9"/>
      <c r="D2101" s="9"/>
      <c r="E2101" s="12">
        <v>1</v>
      </c>
      <c r="F2101"/>
    </row>
    <row r="2102" spans="1:6" x14ac:dyDescent="0.25">
      <c r="A2102" t="s">
        <v>211</v>
      </c>
      <c r="B2102">
        <v>2004</v>
      </c>
      <c r="C2102">
        <v>324</v>
      </c>
      <c r="D2102" t="s">
        <v>567</v>
      </c>
      <c r="E2102" s="11">
        <v>1</v>
      </c>
      <c r="F2102"/>
    </row>
    <row r="2103" spans="1:6" x14ac:dyDescent="0.25">
      <c r="A2103" s="9" t="s">
        <v>8515</v>
      </c>
      <c r="B2103" s="9"/>
      <c r="C2103" s="9"/>
      <c r="D2103" s="9"/>
      <c r="E2103" s="12">
        <v>1</v>
      </c>
      <c r="F2103"/>
    </row>
    <row r="2104" spans="1:6" x14ac:dyDescent="0.25">
      <c r="A2104" t="s">
        <v>212</v>
      </c>
      <c r="B2104">
        <v>1978</v>
      </c>
      <c r="C2104">
        <v>707</v>
      </c>
      <c r="D2104" t="s">
        <v>3652</v>
      </c>
      <c r="E2104" s="11">
        <v>1</v>
      </c>
      <c r="F2104"/>
    </row>
    <row r="2105" spans="1:6" x14ac:dyDescent="0.25">
      <c r="A2105" s="9" t="s">
        <v>8516</v>
      </c>
      <c r="B2105" s="9"/>
      <c r="C2105" s="9"/>
      <c r="D2105" s="9"/>
      <c r="E2105" s="12">
        <v>1</v>
      </c>
      <c r="F2105"/>
    </row>
    <row r="2106" spans="1:6" x14ac:dyDescent="0.25">
      <c r="A2106" t="s">
        <v>213</v>
      </c>
      <c r="B2106">
        <v>2016</v>
      </c>
      <c r="C2106" t="s">
        <v>1614</v>
      </c>
      <c r="D2106" t="s">
        <v>6022</v>
      </c>
      <c r="E2106" s="11">
        <v>1</v>
      </c>
      <c r="F2106"/>
    </row>
    <row r="2107" spans="1:6" x14ac:dyDescent="0.25">
      <c r="A2107" t="s">
        <v>213</v>
      </c>
      <c r="B2107">
        <v>2017</v>
      </c>
      <c r="C2107">
        <v>5</v>
      </c>
      <c r="D2107" t="s">
        <v>2551</v>
      </c>
      <c r="E2107" s="11">
        <v>1</v>
      </c>
      <c r="F2107"/>
    </row>
    <row r="2108" spans="1:6" x14ac:dyDescent="0.25">
      <c r="A2108" t="s">
        <v>213</v>
      </c>
      <c r="B2108">
        <v>2017</v>
      </c>
      <c r="C2108">
        <v>16</v>
      </c>
      <c r="D2108" t="s">
        <v>2689</v>
      </c>
      <c r="E2108" s="11">
        <v>1</v>
      </c>
      <c r="F2108"/>
    </row>
    <row r="2109" spans="1:6" x14ac:dyDescent="0.25">
      <c r="A2109" t="s">
        <v>213</v>
      </c>
      <c r="B2109">
        <v>2017</v>
      </c>
      <c r="C2109">
        <v>25</v>
      </c>
      <c r="D2109" t="s">
        <v>684</v>
      </c>
      <c r="E2109" s="11">
        <v>1</v>
      </c>
      <c r="F2109"/>
    </row>
    <row r="2110" spans="1:6" x14ac:dyDescent="0.25">
      <c r="A2110" t="s">
        <v>213</v>
      </c>
      <c r="B2110">
        <v>2017</v>
      </c>
      <c r="C2110">
        <v>100</v>
      </c>
      <c r="D2110" t="s">
        <v>2558</v>
      </c>
      <c r="E2110" s="11">
        <v>1</v>
      </c>
      <c r="F2110"/>
    </row>
    <row r="2111" spans="1:6" x14ac:dyDescent="0.25">
      <c r="A2111" t="s">
        <v>213</v>
      </c>
      <c r="B2111">
        <v>2017</v>
      </c>
      <c r="C2111">
        <v>210</v>
      </c>
      <c r="D2111" t="s">
        <v>567</v>
      </c>
      <c r="E2111" s="11">
        <v>1</v>
      </c>
      <c r="F2111"/>
    </row>
    <row r="2112" spans="1:6" x14ac:dyDescent="0.25">
      <c r="A2112" t="s">
        <v>213</v>
      </c>
      <c r="B2112">
        <v>2017</v>
      </c>
      <c r="C2112" t="s">
        <v>1106</v>
      </c>
      <c r="D2112" t="s">
        <v>1493</v>
      </c>
      <c r="E2112" s="11">
        <v>1</v>
      </c>
      <c r="F2112"/>
    </row>
    <row r="2113" spans="1:6" x14ac:dyDescent="0.25">
      <c r="A2113" t="s">
        <v>213</v>
      </c>
      <c r="B2113">
        <v>2017</v>
      </c>
      <c r="C2113" t="s">
        <v>2372</v>
      </c>
      <c r="D2113" t="s">
        <v>2690</v>
      </c>
      <c r="E2113" s="11">
        <v>1</v>
      </c>
      <c r="F2113"/>
    </row>
    <row r="2114" spans="1:6" x14ac:dyDescent="0.25">
      <c r="A2114" t="s">
        <v>213</v>
      </c>
      <c r="B2114">
        <v>2017</v>
      </c>
      <c r="C2114" t="s">
        <v>2798</v>
      </c>
      <c r="D2114" t="s">
        <v>3401</v>
      </c>
      <c r="E2114" s="11">
        <v>1</v>
      </c>
      <c r="F2114"/>
    </row>
    <row r="2115" spans="1:6" x14ac:dyDescent="0.25">
      <c r="A2115" t="s">
        <v>213</v>
      </c>
      <c r="B2115">
        <v>2017</v>
      </c>
      <c r="C2115" t="s">
        <v>2895</v>
      </c>
      <c r="D2115" t="s">
        <v>1493</v>
      </c>
      <c r="E2115" s="11">
        <v>1</v>
      </c>
      <c r="F2115"/>
    </row>
    <row r="2116" spans="1:6" x14ac:dyDescent="0.25">
      <c r="A2116" s="9" t="s">
        <v>8517</v>
      </c>
      <c r="B2116" s="9"/>
      <c r="C2116" s="9"/>
      <c r="D2116" s="9"/>
      <c r="E2116" s="12">
        <v>10</v>
      </c>
      <c r="F2116"/>
    </row>
    <row r="2117" spans="1:6" x14ac:dyDescent="0.25">
      <c r="A2117" t="s">
        <v>2691</v>
      </c>
      <c r="B2117">
        <v>2016</v>
      </c>
      <c r="C2117">
        <v>17</v>
      </c>
      <c r="D2117" t="s">
        <v>1503</v>
      </c>
      <c r="E2117" s="11">
        <v>1</v>
      </c>
      <c r="F2117"/>
    </row>
    <row r="2118" spans="1:6" x14ac:dyDescent="0.25">
      <c r="A2118" t="s">
        <v>2691</v>
      </c>
      <c r="B2118">
        <v>2016</v>
      </c>
      <c r="C2118">
        <v>395</v>
      </c>
      <c r="D2118" t="s">
        <v>567</v>
      </c>
      <c r="E2118" s="11">
        <v>1</v>
      </c>
      <c r="F2118"/>
    </row>
    <row r="2119" spans="1:6" x14ac:dyDescent="0.25">
      <c r="A2119" s="9" t="s">
        <v>8518</v>
      </c>
      <c r="B2119" s="9"/>
      <c r="C2119" s="9"/>
      <c r="D2119" s="9"/>
      <c r="E2119" s="12">
        <v>2</v>
      </c>
      <c r="F2119"/>
    </row>
    <row r="2120" spans="1:6" x14ac:dyDescent="0.25">
      <c r="A2120" t="s">
        <v>2692</v>
      </c>
      <c r="B2120">
        <v>2016</v>
      </c>
      <c r="C2120">
        <v>505</v>
      </c>
      <c r="D2120" t="s">
        <v>567</v>
      </c>
      <c r="E2120" s="11">
        <v>1</v>
      </c>
      <c r="F2120"/>
    </row>
    <row r="2121" spans="1:6" x14ac:dyDescent="0.25">
      <c r="A2121" s="9" t="s">
        <v>8520</v>
      </c>
      <c r="B2121" s="9"/>
      <c r="C2121" s="9"/>
      <c r="D2121" s="9"/>
      <c r="E2121" s="12">
        <v>1</v>
      </c>
      <c r="F2121"/>
    </row>
    <row r="2122" spans="1:6" x14ac:dyDescent="0.25">
      <c r="A2122" t="s">
        <v>2693</v>
      </c>
      <c r="B2122">
        <v>2017</v>
      </c>
      <c r="C2122" t="s">
        <v>2510</v>
      </c>
      <c r="D2122" t="s">
        <v>2562</v>
      </c>
      <c r="E2122" s="11">
        <v>1</v>
      </c>
      <c r="F2122"/>
    </row>
    <row r="2123" spans="1:6" x14ac:dyDescent="0.25">
      <c r="A2123" t="s">
        <v>2693</v>
      </c>
      <c r="B2123">
        <v>2017</v>
      </c>
      <c r="C2123" t="s">
        <v>2883</v>
      </c>
      <c r="D2123" t="s">
        <v>1493</v>
      </c>
      <c r="E2123" s="11">
        <v>1</v>
      </c>
      <c r="F2123"/>
    </row>
    <row r="2124" spans="1:6" x14ac:dyDescent="0.25">
      <c r="A2124" s="9" t="s">
        <v>8522</v>
      </c>
      <c r="B2124" s="9"/>
      <c r="C2124" s="9"/>
      <c r="D2124" s="9"/>
      <c r="E2124" s="12">
        <v>2</v>
      </c>
      <c r="F2124"/>
    </row>
    <row r="2125" spans="1:6" x14ac:dyDescent="0.25">
      <c r="A2125" t="s">
        <v>3529</v>
      </c>
      <c r="B2125">
        <v>2017</v>
      </c>
      <c r="C2125" t="s">
        <v>2884</v>
      </c>
      <c r="D2125" t="s">
        <v>1493</v>
      </c>
      <c r="E2125" s="11">
        <v>1</v>
      </c>
      <c r="F2125"/>
    </row>
    <row r="2126" spans="1:6" x14ac:dyDescent="0.25">
      <c r="A2126" s="9" t="s">
        <v>8523</v>
      </c>
      <c r="B2126" s="9"/>
      <c r="C2126" s="9"/>
      <c r="D2126" s="9"/>
      <c r="E2126" s="12">
        <v>1</v>
      </c>
      <c r="F2126"/>
    </row>
    <row r="2127" spans="1:6" x14ac:dyDescent="0.25">
      <c r="A2127" t="s">
        <v>8524</v>
      </c>
      <c r="B2127">
        <v>2019</v>
      </c>
      <c r="C2127" t="s">
        <v>1074</v>
      </c>
      <c r="D2127" t="s">
        <v>1493</v>
      </c>
      <c r="E2127" s="11">
        <v>1</v>
      </c>
      <c r="F2127"/>
    </row>
    <row r="2128" spans="1:6" x14ac:dyDescent="0.25">
      <c r="A2128" s="9" t="s">
        <v>8525</v>
      </c>
      <c r="B2128" s="9"/>
      <c r="C2128" s="9"/>
      <c r="D2128" s="9"/>
      <c r="E2128" s="12">
        <v>1</v>
      </c>
      <c r="F2128"/>
    </row>
    <row r="2129" spans="1:6" x14ac:dyDescent="0.25">
      <c r="A2129" t="s">
        <v>2694</v>
      </c>
      <c r="B2129">
        <v>2016</v>
      </c>
      <c r="C2129" t="s">
        <v>1077</v>
      </c>
      <c r="D2129" t="s">
        <v>1493</v>
      </c>
      <c r="E2129" s="11">
        <v>1</v>
      </c>
      <c r="F2129"/>
    </row>
    <row r="2130" spans="1:6" x14ac:dyDescent="0.25">
      <c r="A2130" s="9" t="s">
        <v>8526</v>
      </c>
      <c r="B2130" s="9"/>
      <c r="C2130" s="9"/>
      <c r="D2130" s="9"/>
      <c r="E2130" s="12">
        <v>1</v>
      </c>
      <c r="F2130"/>
    </row>
    <row r="2131" spans="1:6" x14ac:dyDescent="0.25">
      <c r="A2131" t="s">
        <v>5798</v>
      </c>
      <c r="B2131">
        <v>2017</v>
      </c>
      <c r="C2131" t="s">
        <v>4679</v>
      </c>
      <c r="D2131" t="s">
        <v>7154</v>
      </c>
      <c r="E2131" s="11">
        <v>1</v>
      </c>
      <c r="F2131"/>
    </row>
    <row r="2132" spans="1:6" x14ac:dyDescent="0.25">
      <c r="A2132" s="9" t="s">
        <v>8529</v>
      </c>
      <c r="B2132" s="9"/>
      <c r="C2132" s="9"/>
      <c r="D2132" s="9"/>
      <c r="E2132" s="12">
        <v>1</v>
      </c>
      <c r="F2132"/>
    </row>
    <row r="2133" spans="1:6" x14ac:dyDescent="0.25">
      <c r="A2133" t="s">
        <v>2695</v>
      </c>
      <c r="B2133">
        <v>2016</v>
      </c>
      <c r="C2133" t="s">
        <v>1933</v>
      </c>
      <c r="D2133" t="s">
        <v>1493</v>
      </c>
      <c r="E2133" s="11">
        <v>1</v>
      </c>
      <c r="F2133"/>
    </row>
    <row r="2134" spans="1:6" x14ac:dyDescent="0.25">
      <c r="A2134" s="9" t="s">
        <v>8531</v>
      </c>
      <c r="B2134" s="9"/>
      <c r="C2134" s="9"/>
      <c r="D2134" s="9"/>
      <c r="E2134" s="12">
        <v>1</v>
      </c>
      <c r="F2134"/>
    </row>
    <row r="2135" spans="1:6" x14ac:dyDescent="0.25">
      <c r="A2135" t="s">
        <v>3759</v>
      </c>
      <c r="B2135">
        <v>2018</v>
      </c>
      <c r="C2135">
        <v>519</v>
      </c>
      <c r="D2135" t="s">
        <v>567</v>
      </c>
      <c r="E2135" s="11">
        <v>1</v>
      </c>
      <c r="F2135"/>
    </row>
    <row r="2136" spans="1:6" x14ac:dyDescent="0.25">
      <c r="A2136" s="9" t="s">
        <v>8532</v>
      </c>
      <c r="B2136" s="9"/>
      <c r="C2136" s="9"/>
      <c r="D2136" s="9"/>
      <c r="E2136" s="12">
        <v>1</v>
      </c>
      <c r="F2136"/>
    </row>
    <row r="2137" spans="1:6" x14ac:dyDescent="0.25">
      <c r="A2137" t="s">
        <v>2696</v>
      </c>
      <c r="B2137">
        <v>2016</v>
      </c>
      <c r="C2137" t="s">
        <v>1912</v>
      </c>
      <c r="D2137" t="s">
        <v>1493</v>
      </c>
      <c r="E2137" s="11">
        <v>1</v>
      </c>
      <c r="F2137"/>
    </row>
    <row r="2138" spans="1:6" x14ac:dyDescent="0.25">
      <c r="A2138" s="9" t="s">
        <v>8533</v>
      </c>
      <c r="B2138" s="9"/>
      <c r="C2138" s="9"/>
      <c r="D2138" s="9"/>
      <c r="E2138" s="12">
        <v>1</v>
      </c>
      <c r="F2138"/>
    </row>
    <row r="2139" spans="1:6" x14ac:dyDescent="0.25">
      <c r="A2139" t="s">
        <v>2697</v>
      </c>
      <c r="B2139">
        <v>2016</v>
      </c>
      <c r="C2139" t="s">
        <v>1955</v>
      </c>
      <c r="D2139" t="s">
        <v>1493</v>
      </c>
      <c r="E2139" s="11">
        <v>1</v>
      </c>
      <c r="F2139"/>
    </row>
    <row r="2140" spans="1:6" x14ac:dyDescent="0.25">
      <c r="A2140" s="9" t="s">
        <v>8534</v>
      </c>
      <c r="B2140" s="9"/>
      <c r="C2140" s="9"/>
      <c r="D2140" s="9"/>
      <c r="E2140" s="12">
        <v>1</v>
      </c>
      <c r="F2140"/>
    </row>
    <row r="2141" spans="1:6" x14ac:dyDescent="0.25">
      <c r="A2141" t="s">
        <v>5441</v>
      </c>
      <c r="B2141">
        <v>2019</v>
      </c>
      <c r="C2141">
        <v>4</v>
      </c>
      <c r="D2141" t="s">
        <v>684</v>
      </c>
      <c r="E2141" s="11">
        <v>1</v>
      </c>
      <c r="F2141"/>
    </row>
    <row r="2142" spans="1:6" x14ac:dyDescent="0.25">
      <c r="A2142" t="s">
        <v>5441</v>
      </c>
      <c r="B2142">
        <v>2019</v>
      </c>
      <c r="C2142">
        <v>290</v>
      </c>
      <c r="D2142" t="s">
        <v>2554</v>
      </c>
      <c r="E2142" s="11">
        <v>1</v>
      </c>
      <c r="F2142"/>
    </row>
    <row r="2143" spans="1:6" x14ac:dyDescent="0.25">
      <c r="A2143" t="s">
        <v>5441</v>
      </c>
      <c r="B2143">
        <v>2019</v>
      </c>
      <c r="C2143">
        <v>52</v>
      </c>
      <c r="D2143" t="s">
        <v>2704</v>
      </c>
      <c r="E2143" s="11">
        <v>1</v>
      </c>
      <c r="F2143"/>
    </row>
    <row r="2144" spans="1:6" x14ac:dyDescent="0.25">
      <c r="A2144" t="s">
        <v>5441</v>
      </c>
      <c r="B2144">
        <v>2019</v>
      </c>
      <c r="C2144">
        <v>52</v>
      </c>
      <c r="D2144" t="s">
        <v>3817</v>
      </c>
      <c r="E2144" s="11">
        <v>1</v>
      </c>
      <c r="F2144"/>
    </row>
    <row r="2145" spans="1:6" x14ac:dyDescent="0.25">
      <c r="A2145" t="s">
        <v>5441</v>
      </c>
      <c r="B2145">
        <v>2019</v>
      </c>
      <c r="C2145">
        <v>318</v>
      </c>
      <c r="D2145" t="s">
        <v>567</v>
      </c>
      <c r="E2145" s="11">
        <v>1</v>
      </c>
      <c r="F2145"/>
    </row>
    <row r="2146" spans="1:6" x14ac:dyDescent="0.25">
      <c r="A2146" t="s">
        <v>5441</v>
      </c>
      <c r="B2146">
        <v>2019</v>
      </c>
      <c r="C2146">
        <v>287</v>
      </c>
      <c r="D2146" t="s">
        <v>2678</v>
      </c>
      <c r="E2146" s="11">
        <v>1</v>
      </c>
      <c r="F2146"/>
    </row>
    <row r="2147" spans="1:6" x14ac:dyDescent="0.25">
      <c r="A2147" t="s">
        <v>5441</v>
      </c>
      <c r="B2147">
        <v>2019</v>
      </c>
      <c r="C2147" t="s">
        <v>5016</v>
      </c>
      <c r="D2147" t="s">
        <v>8537</v>
      </c>
      <c r="E2147" s="11">
        <v>1</v>
      </c>
      <c r="F2147"/>
    </row>
    <row r="2148" spans="1:6" x14ac:dyDescent="0.25">
      <c r="A2148" t="s">
        <v>5441</v>
      </c>
      <c r="B2148">
        <v>2019</v>
      </c>
      <c r="C2148" t="s">
        <v>5386</v>
      </c>
      <c r="D2148" t="s">
        <v>6721</v>
      </c>
      <c r="E2148" s="11">
        <v>1</v>
      </c>
      <c r="F2148"/>
    </row>
    <row r="2149" spans="1:6" x14ac:dyDescent="0.25">
      <c r="A2149" s="9" t="s">
        <v>6758</v>
      </c>
      <c r="B2149" s="9"/>
      <c r="C2149" s="9"/>
      <c r="D2149" s="9"/>
      <c r="E2149" s="12">
        <v>8</v>
      </c>
      <c r="F2149"/>
    </row>
    <row r="2150" spans="1:6" x14ac:dyDescent="0.25">
      <c r="A2150" t="s">
        <v>4108</v>
      </c>
      <c r="B2150">
        <v>2018</v>
      </c>
      <c r="C2150" t="s">
        <v>1193</v>
      </c>
      <c r="D2150" t="s">
        <v>1493</v>
      </c>
      <c r="E2150" s="11">
        <v>1</v>
      </c>
      <c r="F2150"/>
    </row>
    <row r="2151" spans="1:6" x14ac:dyDescent="0.25">
      <c r="A2151" s="9" t="s">
        <v>8539</v>
      </c>
      <c r="B2151" s="9"/>
      <c r="C2151" s="9"/>
      <c r="D2151" s="9"/>
      <c r="E2151" s="12">
        <v>1</v>
      </c>
      <c r="F2151"/>
    </row>
    <row r="2152" spans="1:6" x14ac:dyDescent="0.25">
      <c r="A2152" t="s">
        <v>5801</v>
      </c>
      <c r="B2152">
        <v>2017</v>
      </c>
      <c r="C2152" t="s">
        <v>4801</v>
      </c>
      <c r="D2152" t="s">
        <v>7154</v>
      </c>
      <c r="E2152" s="11">
        <v>1</v>
      </c>
      <c r="F2152"/>
    </row>
    <row r="2153" spans="1:6" x14ac:dyDescent="0.25">
      <c r="A2153" s="9" t="s">
        <v>8540</v>
      </c>
      <c r="B2153" s="9"/>
      <c r="C2153" s="9"/>
      <c r="D2153" s="9"/>
      <c r="E2153" s="12">
        <v>1</v>
      </c>
      <c r="F2153"/>
    </row>
    <row r="2154" spans="1:6" x14ac:dyDescent="0.25">
      <c r="A2154" t="s">
        <v>8541</v>
      </c>
      <c r="B2154">
        <v>2019</v>
      </c>
      <c r="C2154" t="s">
        <v>6847</v>
      </c>
      <c r="D2154" t="s">
        <v>7161</v>
      </c>
      <c r="E2154" s="11">
        <v>1</v>
      </c>
      <c r="F2154"/>
    </row>
    <row r="2155" spans="1:6" x14ac:dyDescent="0.25">
      <c r="A2155" s="9" t="s">
        <v>8542</v>
      </c>
      <c r="B2155" s="9"/>
      <c r="C2155" s="9"/>
      <c r="D2155" s="9"/>
      <c r="E2155" s="12">
        <v>1</v>
      </c>
      <c r="F2155"/>
    </row>
    <row r="2156" spans="1:6" x14ac:dyDescent="0.25">
      <c r="A2156" t="s">
        <v>2698</v>
      </c>
      <c r="B2156">
        <v>2016</v>
      </c>
      <c r="C2156">
        <v>59</v>
      </c>
      <c r="D2156" t="s">
        <v>2699</v>
      </c>
      <c r="E2156" s="11">
        <v>1</v>
      </c>
      <c r="F2156"/>
    </row>
    <row r="2157" spans="1:6" x14ac:dyDescent="0.25">
      <c r="A2157" t="s">
        <v>2698</v>
      </c>
      <c r="B2157">
        <v>2016</v>
      </c>
      <c r="C2157">
        <v>446</v>
      </c>
      <c r="D2157" t="s">
        <v>567</v>
      </c>
      <c r="E2157" s="11">
        <v>1</v>
      </c>
      <c r="F2157"/>
    </row>
    <row r="2158" spans="1:6" x14ac:dyDescent="0.25">
      <c r="A2158" t="s">
        <v>2698</v>
      </c>
      <c r="B2158">
        <v>2016</v>
      </c>
      <c r="C2158" t="s">
        <v>1721</v>
      </c>
      <c r="D2158" t="s">
        <v>2700</v>
      </c>
      <c r="E2158" s="11">
        <v>1</v>
      </c>
      <c r="F2158"/>
    </row>
    <row r="2159" spans="1:6" x14ac:dyDescent="0.25">
      <c r="A2159" s="9" t="s">
        <v>6707</v>
      </c>
      <c r="B2159" s="9"/>
      <c r="C2159" s="9"/>
      <c r="D2159" s="9"/>
      <c r="E2159" s="12">
        <v>3</v>
      </c>
      <c r="F2159"/>
    </row>
    <row r="2160" spans="1:6" x14ac:dyDescent="0.25">
      <c r="A2160" t="s">
        <v>2701</v>
      </c>
      <c r="B2160">
        <v>2016</v>
      </c>
      <c r="C2160">
        <v>488</v>
      </c>
      <c r="D2160" t="s">
        <v>567</v>
      </c>
      <c r="E2160" s="11">
        <v>1</v>
      </c>
      <c r="F2160"/>
    </row>
    <row r="2161" spans="1:6" x14ac:dyDescent="0.25">
      <c r="A2161" s="9" t="s">
        <v>8546</v>
      </c>
      <c r="B2161" s="9"/>
      <c r="C2161" s="9"/>
      <c r="D2161" s="9"/>
      <c r="E2161" s="12">
        <v>1</v>
      </c>
      <c r="F2161"/>
    </row>
    <row r="2162" spans="1:6" x14ac:dyDescent="0.25">
      <c r="A2162" t="s">
        <v>2702</v>
      </c>
      <c r="B2162">
        <v>2017</v>
      </c>
      <c r="C2162">
        <v>10</v>
      </c>
      <c r="D2162" t="s">
        <v>2551</v>
      </c>
      <c r="E2162" s="11">
        <v>1</v>
      </c>
      <c r="F2162"/>
    </row>
    <row r="2163" spans="1:6" x14ac:dyDescent="0.25">
      <c r="A2163" t="s">
        <v>2702</v>
      </c>
      <c r="B2163">
        <v>2017</v>
      </c>
      <c r="C2163">
        <v>92</v>
      </c>
      <c r="D2163" t="s">
        <v>684</v>
      </c>
      <c r="E2163" s="11">
        <v>1</v>
      </c>
      <c r="F2163"/>
    </row>
    <row r="2164" spans="1:6" x14ac:dyDescent="0.25">
      <c r="A2164" t="s">
        <v>2702</v>
      </c>
      <c r="B2164">
        <v>2017</v>
      </c>
      <c r="C2164">
        <v>117</v>
      </c>
      <c r="D2164" t="s">
        <v>2603</v>
      </c>
      <c r="E2164" s="11">
        <v>1</v>
      </c>
      <c r="F2164"/>
    </row>
    <row r="2165" spans="1:6" x14ac:dyDescent="0.25">
      <c r="A2165" t="s">
        <v>2702</v>
      </c>
      <c r="B2165">
        <v>2017</v>
      </c>
      <c r="C2165">
        <v>331</v>
      </c>
      <c r="D2165" t="s">
        <v>2564</v>
      </c>
      <c r="E2165" s="11">
        <v>1</v>
      </c>
      <c r="F2165"/>
    </row>
    <row r="2166" spans="1:6" x14ac:dyDescent="0.25">
      <c r="A2166" t="s">
        <v>2702</v>
      </c>
      <c r="B2166">
        <v>2017</v>
      </c>
      <c r="C2166">
        <v>237</v>
      </c>
      <c r="D2166" t="s">
        <v>2554</v>
      </c>
      <c r="E2166" s="11">
        <v>1</v>
      </c>
      <c r="F2166"/>
    </row>
    <row r="2167" spans="1:6" x14ac:dyDescent="0.25">
      <c r="A2167" t="s">
        <v>2702</v>
      </c>
      <c r="B2167">
        <v>2017</v>
      </c>
      <c r="C2167">
        <v>219</v>
      </c>
      <c r="D2167" t="s">
        <v>567</v>
      </c>
      <c r="E2167" s="11">
        <v>1</v>
      </c>
      <c r="F2167"/>
    </row>
    <row r="2168" spans="1:6" x14ac:dyDescent="0.25">
      <c r="A2168" t="s">
        <v>2702</v>
      </c>
      <c r="B2168">
        <v>2017</v>
      </c>
      <c r="C2168" t="s">
        <v>2487</v>
      </c>
      <c r="D2168" t="s">
        <v>2562</v>
      </c>
      <c r="E2168" s="11">
        <v>1</v>
      </c>
      <c r="F2168"/>
    </row>
    <row r="2169" spans="1:6" x14ac:dyDescent="0.25">
      <c r="A2169" s="9" t="s">
        <v>8549</v>
      </c>
      <c r="B2169" s="9"/>
      <c r="C2169" s="9"/>
      <c r="D2169" s="9"/>
      <c r="E2169" s="12">
        <v>7</v>
      </c>
      <c r="F2169"/>
    </row>
    <row r="2170" spans="1:6" x14ac:dyDescent="0.25">
      <c r="A2170" t="s">
        <v>223</v>
      </c>
      <c r="B2170">
        <v>1991</v>
      </c>
      <c r="C2170">
        <v>383</v>
      </c>
      <c r="D2170" t="s">
        <v>3631</v>
      </c>
      <c r="E2170" s="11">
        <v>1</v>
      </c>
      <c r="F2170"/>
    </row>
    <row r="2171" spans="1:6" x14ac:dyDescent="0.25">
      <c r="A2171" t="s">
        <v>223</v>
      </c>
      <c r="B2171">
        <v>1991</v>
      </c>
      <c r="C2171">
        <v>97</v>
      </c>
      <c r="D2171" t="s">
        <v>684</v>
      </c>
      <c r="E2171" s="11">
        <v>1</v>
      </c>
      <c r="F2171"/>
    </row>
    <row r="2172" spans="1:6" x14ac:dyDescent="0.25">
      <c r="A2172" t="s">
        <v>223</v>
      </c>
      <c r="B2172">
        <v>1991</v>
      </c>
      <c r="C2172">
        <v>65</v>
      </c>
      <c r="D2172" t="s">
        <v>3593</v>
      </c>
      <c r="E2172" s="11">
        <v>1</v>
      </c>
      <c r="F2172"/>
    </row>
    <row r="2173" spans="1:6" x14ac:dyDescent="0.25">
      <c r="A2173" s="9" t="s">
        <v>8551</v>
      </c>
      <c r="B2173" s="9"/>
      <c r="C2173" s="9"/>
      <c r="D2173" s="9"/>
      <c r="E2173" s="12">
        <v>3</v>
      </c>
      <c r="F2173"/>
    </row>
    <row r="2174" spans="1:6" x14ac:dyDescent="0.25">
      <c r="A2174" t="s">
        <v>2703</v>
      </c>
      <c r="B2174">
        <v>2016</v>
      </c>
      <c r="C2174">
        <v>47</v>
      </c>
      <c r="D2174" t="s">
        <v>2557</v>
      </c>
      <c r="E2174" s="11">
        <v>1</v>
      </c>
      <c r="F2174"/>
    </row>
    <row r="2175" spans="1:6" x14ac:dyDescent="0.25">
      <c r="A2175" t="s">
        <v>2703</v>
      </c>
      <c r="B2175">
        <v>2016</v>
      </c>
      <c r="C2175">
        <v>14</v>
      </c>
      <c r="D2175" t="s">
        <v>2704</v>
      </c>
      <c r="E2175" s="11">
        <v>1</v>
      </c>
      <c r="F2175"/>
    </row>
    <row r="2176" spans="1:6" x14ac:dyDescent="0.25">
      <c r="A2176" t="s">
        <v>2703</v>
      </c>
      <c r="B2176">
        <v>2016</v>
      </c>
      <c r="C2176" t="s">
        <v>1945</v>
      </c>
      <c r="D2176" t="s">
        <v>1493</v>
      </c>
      <c r="E2176" s="11">
        <v>1</v>
      </c>
      <c r="F2176"/>
    </row>
    <row r="2177" spans="1:6" x14ac:dyDescent="0.25">
      <c r="A2177" s="9" t="s">
        <v>6762</v>
      </c>
      <c r="B2177" s="9"/>
      <c r="C2177" s="9"/>
      <c r="D2177" s="9"/>
      <c r="E2177" s="12">
        <v>3</v>
      </c>
      <c r="F2177"/>
    </row>
    <row r="2178" spans="1:6" x14ac:dyDescent="0.25">
      <c r="A2178" t="s">
        <v>5510</v>
      </c>
      <c r="B2178">
        <v>2019</v>
      </c>
      <c r="C2178" t="s">
        <v>3964</v>
      </c>
      <c r="D2178" t="s">
        <v>1493</v>
      </c>
      <c r="E2178" s="11">
        <v>1</v>
      </c>
      <c r="F2178"/>
    </row>
    <row r="2179" spans="1:6" x14ac:dyDescent="0.25">
      <c r="A2179" s="9" t="s">
        <v>8553</v>
      </c>
      <c r="B2179" s="9"/>
      <c r="C2179" s="9"/>
      <c r="D2179" s="9"/>
      <c r="E2179" s="12">
        <v>1</v>
      </c>
      <c r="F2179"/>
    </row>
    <row r="2180" spans="1:6" x14ac:dyDescent="0.25">
      <c r="A2180" t="s">
        <v>6565</v>
      </c>
      <c r="B2180">
        <v>2018</v>
      </c>
      <c r="C2180" t="s">
        <v>4428</v>
      </c>
      <c r="D2180" t="s">
        <v>5916</v>
      </c>
      <c r="E2180" s="11">
        <v>1</v>
      </c>
      <c r="F2180"/>
    </row>
    <row r="2181" spans="1:6" x14ac:dyDescent="0.25">
      <c r="A2181" s="9" t="s">
        <v>8554</v>
      </c>
      <c r="B2181" s="9"/>
      <c r="C2181" s="9"/>
      <c r="D2181" s="9"/>
      <c r="E2181" s="12">
        <v>1</v>
      </c>
      <c r="F2181"/>
    </row>
    <row r="2182" spans="1:6" x14ac:dyDescent="0.25">
      <c r="A2182" t="s">
        <v>8558</v>
      </c>
      <c r="B2182">
        <v>2019</v>
      </c>
      <c r="C2182" t="s">
        <v>6938</v>
      </c>
      <c r="D2182" t="s">
        <v>7161</v>
      </c>
      <c r="E2182" s="11">
        <v>1</v>
      </c>
      <c r="F2182"/>
    </row>
    <row r="2183" spans="1:6" x14ac:dyDescent="0.25">
      <c r="A2183" s="9" t="s">
        <v>8559</v>
      </c>
      <c r="B2183" s="9"/>
      <c r="C2183" s="9"/>
      <c r="D2183" s="9"/>
      <c r="E2183" s="12">
        <v>1</v>
      </c>
      <c r="F2183"/>
    </row>
    <row r="2184" spans="1:6" x14ac:dyDescent="0.25">
      <c r="A2184" t="s">
        <v>5802</v>
      </c>
      <c r="B2184">
        <v>2017</v>
      </c>
      <c r="C2184" t="s">
        <v>4683</v>
      </c>
      <c r="D2184" t="s">
        <v>7154</v>
      </c>
      <c r="E2184" s="11">
        <v>1</v>
      </c>
      <c r="F2184"/>
    </row>
    <row r="2185" spans="1:6" x14ac:dyDescent="0.25">
      <c r="A2185" s="9" t="s">
        <v>8560</v>
      </c>
      <c r="B2185" s="9"/>
      <c r="C2185" s="9"/>
      <c r="D2185" s="9"/>
      <c r="E2185" s="12">
        <v>1</v>
      </c>
      <c r="F2185"/>
    </row>
    <row r="2186" spans="1:6" x14ac:dyDescent="0.25">
      <c r="A2186" t="s">
        <v>3415</v>
      </c>
      <c r="B2186">
        <v>2017</v>
      </c>
      <c r="C2186" t="s">
        <v>2825</v>
      </c>
      <c r="D2186" t="s">
        <v>1493</v>
      </c>
      <c r="E2186" s="11">
        <v>1</v>
      </c>
      <c r="F2186"/>
    </row>
    <row r="2187" spans="1:6" x14ac:dyDescent="0.25">
      <c r="A2187" t="s">
        <v>3415</v>
      </c>
      <c r="B2187">
        <v>2017</v>
      </c>
      <c r="C2187" t="s">
        <v>2825</v>
      </c>
      <c r="D2187" t="s">
        <v>3408</v>
      </c>
      <c r="E2187" s="11">
        <v>1</v>
      </c>
      <c r="F2187"/>
    </row>
    <row r="2188" spans="1:6" x14ac:dyDescent="0.25">
      <c r="A2188" s="9" t="s">
        <v>8562</v>
      </c>
      <c r="B2188" s="9"/>
      <c r="C2188" s="9"/>
      <c r="D2188" s="9"/>
      <c r="E2188" s="12">
        <v>2</v>
      </c>
      <c r="F2188"/>
    </row>
    <row r="2189" spans="1:6" x14ac:dyDescent="0.25">
      <c r="A2189" t="s">
        <v>2705</v>
      </c>
      <c r="B2189">
        <v>2017</v>
      </c>
      <c r="C2189">
        <v>28</v>
      </c>
      <c r="D2189" t="s">
        <v>2559</v>
      </c>
      <c r="E2189" s="11">
        <v>1</v>
      </c>
      <c r="F2189"/>
    </row>
    <row r="2190" spans="1:6" x14ac:dyDescent="0.25">
      <c r="A2190" t="s">
        <v>2705</v>
      </c>
      <c r="B2190">
        <v>2017</v>
      </c>
      <c r="C2190">
        <v>28</v>
      </c>
      <c r="D2190" t="s">
        <v>2672</v>
      </c>
      <c r="E2190" s="11">
        <v>1</v>
      </c>
      <c r="F2190"/>
    </row>
    <row r="2191" spans="1:6" x14ac:dyDescent="0.25">
      <c r="A2191" t="s">
        <v>2705</v>
      </c>
      <c r="B2191">
        <v>2017</v>
      </c>
      <c r="C2191" t="s">
        <v>2472</v>
      </c>
      <c r="D2191" t="s">
        <v>2562</v>
      </c>
      <c r="E2191" s="11">
        <v>1</v>
      </c>
      <c r="F2191"/>
    </row>
    <row r="2192" spans="1:6" x14ac:dyDescent="0.25">
      <c r="A2192" t="s">
        <v>2705</v>
      </c>
      <c r="B2192">
        <v>2017</v>
      </c>
      <c r="C2192" t="s">
        <v>2912</v>
      </c>
      <c r="D2192" t="s">
        <v>1493</v>
      </c>
      <c r="E2192" s="11">
        <v>1</v>
      </c>
      <c r="F2192"/>
    </row>
    <row r="2193" spans="1:6" x14ac:dyDescent="0.25">
      <c r="A2193" s="9" t="s">
        <v>8564</v>
      </c>
      <c r="B2193" s="9"/>
      <c r="C2193" s="9"/>
      <c r="D2193" s="9"/>
      <c r="E2193" s="12">
        <v>4</v>
      </c>
      <c r="F2193"/>
    </row>
    <row r="2194" spans="1:6" x14ac:dyDescent="0.25">
      <c r="A2194" t="s">
        <v>3530</v>
      </c>
      <c r="B2194">
        <v>2019</v>
      </c>
      <c r="C2194">
        <v>217</v>
      </c>
      <c r="D2194" t="s">
        <v>568</v>
      </c>
      <c r="E2194" s="11">
        <v>1</v>
      </c>
      <c r="F2194"/>
    </row>
    <row r="2195" spans="1:6" x14ac:dyDescent="0.25">
      <c r="A2195" t="s">
        <v>3530</v>
      </c>
      <c r="B2195">
        <v>2019</v>
      </c>
      <c r="C2195">
        <v>471</v>
      </c>
      <c r="D2195" t="s">
        <v>567</v>
      </c>
      <c r="E2195" s="11">
        <v>1</v>
      </c>
      <c r="F2195"/>
    </row>
    <row r="2196" spans="1:6" x14ac:dyDescent="0.25">
      <c r="A2196" t="s">
        <v>3530</v>
      </c>
      <c r="B2196">
        <v>2019</v>
      </c>
      <c r="C2196">
        <v>134</v>
      </c>
      <c r="D2196" t="s">
        <v>2704</v>
      </c>
      <c r="E2196" s="11">
        <v>1</v>
      </c>
      <c r="F2196"/>
    </row>
    <row r="2197" spans="1:6" x14ac:dyDescent="0.25">
      <c r="A2197" t="s">
        <v>3530</v>
      </c>
      <c r="B2197">
        <v>2019</v>
      </c>
      <c r="C2197">
        <v>54</v>
      </c>
      <c r="D2197" t="s">
        <v>684</v>
      </c>
      <c r="E2197" s="11">
        <v>1</v>
      </c>
      <c r="F2197"/>
    </row>
    <row r="2198" spans="1:6" x14ac:dyDescent="0.25">
      <c r="A2198" s="9" t="s">
        <v>5511</v>
      </c>
      <c r="B2198" s="9"/>
      <c r="C2198" s="9"/>
      <c r="D2198" s="9"/>
      <c r="E2198" s="12">
        <v>4</v>
      </c>
      <c r="F2198"/>
    </row>
    <row r="2199" spans="1:6" x14ac:dyDescent="0.25">
      <c r="A2199" t="s">
        <v>8565</v>
      </c>
      <c r="B2199">
        <v>2019</v>
      </c>
      <c r="C2199">
        <v>372</v>
      </c>
      <c r="D2199" t="s">
        <v>2564</v>
      </c>
      <c r="E2199" s="11">
        <v>1</v>
      </c>
      <c r="F2199"/>
    </row>
    <row r="2200" spans="1:6" x14ac:dyDescent="0.25">
      <c r="A2200" s="9" t="s">
        <v>8566</v>
      </c>
      <c r="B2200" s="9"/>
      <c r="C2200" s="9"/>
      <c r="D2200" s="9"/>
      <c r="E2200" s="12">
        <v>1</v>
      </c>
      <c r="F2200"/>
    </row>
    <row r="2201" spans="1:6" x14ac:dyDescent="0.25">
      <c r="A2201" t="s">
        <v>1511</v>
      </c>
      <c r="B2201">
        <v>2015</v>
      </c>
      <c r="C2201" t="s">
        <v>1411</v>
      </c>
      <c r="D2201" t="s">
        <v>899</v>
      </c>
      <c r="E2201" s="11">
        <v>1</v>
      </c>
      <c r="F2201"/>
    </row>
    <row r="2202" spans="1:6" x14ac:dyDescent="0.25">
      <c r="A2202" s="9" t="s">
        <v>8570</v>
      </c>
      <c r="B2202" s="9"/>
      <c r="C2202" s="9"/>
      <c r="D2202" s="9"/>
      <c r="E2202" s="12">
        <v>1</v>
      </c>
      <c r="F2202"/>
    </row>
    <row r="2203" spans="1:6" x14ac:dyDescent="0.25">
      <c r="A2203" t="s">
        <v>3760</v>
      </c>
      <c r="B2203">
        <v>2018</v>
      </c>
      <c r="C2203">
        <v>76</v>
      </c>
      <c r="D2203" t="s">
        <v>684</v>
      </c>
      <c r="E2203" s="11">
        <v>1</v>
      </c>
      <c r="F2203"/>
    </row>
    <row r="2204" spans="1:6" x14ac:dyDescent="0.25">
      <c r="A2204" t="s">
        <v>3760</v>
      </c>
      <c r="B2204">
        <v>2018</v>
      </c>
      <c r="C2204">
        <v>486</v>
      </c>
      <c r="D2204" t="s">
        <v>567</v>
      </c>
      <c r="E2204" s="11">
        <v>1</v>
      </c>
      <c r="F2204"/>
    </row>
    <row r="2205" spans="1:6" x14ac:dyDescent="0.25">
      <c r="A2205" t="s">
        <v>3760</v>
      </c>
      <c r="B2205">
        <v>2018</v>
      </c>
      <c r="C2205">
        <v>152</v>
      </c>
      <c r="D2205" t="s">
        <v>2704</v>
      </c>
      <c r="E2205" s="11">
        <v>1</v>
      </c>
      <c r="F2205"/>
    </row>
    <row r="2206" spans="1:6" x14ac:dyDescent="0.25">
      <c r="A2206" t="s">
        <v>3760</v>
      </c>
      <c r="B2206">
        <v>2018</v>
      </c>
      <c r="C2206">
        <v>152</v>
      </c>
      <c r="D2206" t="s">
        <v>3864</v>
      </c>
      <c r="E2206" s="11">
        <v>1</v>
      </c>
      <c r="F2206"/>
    </row>
    <row r="2207" spans="1:6" x14ac:dyDescent="0.25">
      <c r="A2207" s="9" t="s">
        <v>6763</v>
      </c>
      <c r="B2207" s="9"/>
      <c r="C2207" s="9"/>
      <c r="D2207" s="9"/>
      <c r="E2207" s="12">
        <v>4</v>
      </c>
      <c r="F2207"/>
    </row>
    <row r="2208" spans="1:6" x14ac:dyDescent="0.25">
      <c r="A2208" t="s">
        <v>2706</v>
      </c>
      <c r="B2208">
        <v>2016</v>
      </c>
      <c r="C2208" t="s">
        <v>1436</v>
      </c>
      <c r="D2208" t="s">
        <v>1493</v>
      </c>
      <c r="E2208" s="11">
        <v>1</v>
      </c>
      <c r="F2208"/>
    </row>
    <row r="2209" spans="1:6" x14ac:dyDescent="0.25">
      <c r="A2209" s="9" t="s">
        <v>8572</v>
      </c>
      <c r="B2209" s="9"/>
      <c r="C2209" s="9"/>
      <c r="D2209" s="9"/>
      <c r="E2209" s="12">
        <v>1</v>
      </c>
      <c r="F2209"/>
    </row>
    <row r="2210" spans="1:6" x14ac:dyDescent="0.25">
      <c r="A2210" t="s">
        <v>8573</v>
      </c>
      <c r="B2210">
        <v>2019</v>
      </c>
      <c r="C2210">
        <v>224</v>
      </c>
      <c r="D2210" t="s">
        <v>568</v>
      </c>
      <c r="E2210" s="11">
        <v>1</v>
      </c>
      <c r="F2210"/>
    </row>
    <row r="2211" spans="1:6" x14ac:dyDescent="0.25">
      <c r="A2211" t="s">
        <v>8573</v>
      </c>
      <c r="B2211">
        <v>2019</v>
      </c>
      <c r="C2211">
        <v>33</v>
      </c>
      <c r="D2211" t="s">
        <v>567</v>
      </c>
      <c r="E2211" s="11">
        <v>1</v>
      </c>
      <c r="F2211"/>
    </row>
    <row r="2212" spans="1:6" x14ac:dyDescent="0.25">
      <c r="A2212" t="s">
        <v>8573</v>
      </c>
      <c r="B2212">
        <v>2019</v>
      </c>
      <c r="C2212">
        <v>178</v>
      </c>
      <c r="D2212" t="s">
        <v>7296</v>
      </c>
      <c r="E2212" s="11">
        <v>1</v>
      </c>
      <c r="F2212"/>
    </row>
    <row r="2213" spans="1:6" x14ac:dyDescent="0.25">
      <c r="A2213" s="9" t="s">
        <v>8574</v>
      </c>
      <c r="B2213" s="9"/>
      <c r="C2213" s="9"/>
      <c r="D2213" s="9"/>
      <c r="E2213" s="12">
        <v>3</v>
      </c>
      <c r="F2213"/>
    </row>
    <row r="2214" spans="1:6" x14ac:dyDescent="0.25">
      <c r="A2214" t="s">
        <v>8575</v>
      </c>
      <c r="B2214">
        <v>2019</v>
      </c>
      <c r="C2214">
        <v>262</v>
      </c>
      <c r="D2214" t="s">
        <v>2564</v>
      </c>
      <c r="E2214" s="11">
        <v>1</v>
      </c>
      <c r="F2214"/>
    </row>
    <row r="2215" spans="1:6" x14ac:dyDescent="0.25">
      <c r="A2215" s="9" t="s">
        <v>8576</v>
      </c>
      <c r="B2215" s="9"/>
      <c r="C2215" s="9"/>
      <c r="D2215" s="9"/>
      <c r="E2215" s="12">
        <v>1</v>
      </c>
      <c r="F2215"/>
    </row>
    <row r="2216" spans="1:6" x14ac:dyDescent="0.25">
      <c r="A2216" t="s">
        <v>1512</v>
      </c>
      <c r="B2216">
        <v>2016</v>
      </c>
      <c r="C2216">
        <v>193</v>
      </c>
      <c r="D2216" t="s">
        <v>2554</v>
      </c>
      <c r="E2216" s="11">
        <v>1</v>
      </c>
      <c r="F2216"/>
    </row>
    <row r="2217" spans="1:6" x14ac:dyDescent="0.25">
      <c r="A2217" t="s">
        <v>1512</v>
      </c>
      <c r="B2217">
        <v>2016</v>
      </c>
      <c r="C2217">
        <v>133</v>
      </c>
      <c r="D2217" t="s">
        <v>567</v>
      </c>
      <c r="E2217" s="11">
        <v>1</v>
      </c>
      <c r="F2217"/>
    </row>
    <row r="2218" spans="1:6" x14ac:dyDescent="0.25">
      <c r="A2218" t="s">
        <v>1512</v>
      </c>
      <c r="B2218">
        <v>2016</v>
      </c>
      <c r="C2218">
        <v>37</v>
      </c>
      <c r="D2218" t="s">
        <v>2557</v>
      </c>
      <c r="E2218" s="11">
        <v>1</v>
      </c>
      <c r="F2218"/>
    </row>
    <row r="2219" spans="1:6" x14ac:dyDescent="0.25">
      <c r="A2219" t="s">
        <v>1512</v>
      </c>
      <c r="B2219">
        <v>2016</v>
      </c>
      <c r="C2219">
        <v>54</v>
      </c>
      <c r="D2219" t="s">
        <v>2551</v>
      </c>
      <c r="E2219" s="11">
        <v>1</v>
      </c>
      <c r="F2219"/>
    </row>
    <row r="2220" spans="1:6" x14ac:dyDescent="0.25">
      <c r="A2220" t="s">
        <v>1512</v>
      </c>
      <c r="B2220">
        <v>2016</v>
      </c>
      <c r="C2220" t="s">
        <v>1995</v>
      </c>
      <c r="D2220" t="s">
        <v>1493</v>
      </c>
      <c r="E2220" s="11">
        <v>1</v>
      </c>
      <c r="F2220"/>
    </row>
    <row r="2221" spans="1:6" x14ac:dyDescent="0.25">
      <c r="A2221" s="9" t="s">
        <v>8579</v>
      </c>
      <c r="B2221" s="9"/>
      <c r="C2221" s="9"/>
      <c r="D2221" s="9"/>
      <c r="E2221" s="12">
        <v>5</v>
      </c>
      <c r="F2221"/>
    </row>
    <row r="2222" spans="1:6" x14ac:dyDescent="0.25">
      <c r="A2222" t="s">
        <v>1513</v>
      </c>
      <c r="B2222">
        <v>2015</v>
      </c>
      <c r="C2222">
        <v>217</v>
      </c>
      <c r="D2222" t="s">
        <v>567</v>
      </c>
      <c r="E2222" s="11">
        <v>1</v>
      </c>
      <c r="F2222"/>
    </row>
    <row r="2223" spans="1:6" x14ac:dyDescent="0.25">
      <c r="A2223" t="s">
        <v>1513</v>
      </c>
      <c r="B2223">
        <v>2015</v>
      </c>
      <c r="C2223" t="s">
        <v>1160</v>
      </c>
      <c r="D2223" t="s">
        <v>1493</v>
      </c>
      <c r="E2223" s="11">
        <v>1</v>
      </c>
      <c r="F2223"/>
    </row>
    <row r="2224" spans="1:6" x14ac:dyDescent="0.25">
      <c r="A2224" s="9" t="s">
        <v>8581</v>
      </c>
      <c r="B2224" s="9"/>
      <c r="C2224" s="9"/>
      <c r="D2224" s="9"/>
      <c r="E2224" s="12">
        <v>2</v>
      </c>
      <c r="F2224"/>
    </row>
    <row r="2225" spans="1:6" x14ac:dyDescent="0.25">
      <c r="A2225" t="s">
        <v>8582</v>
      </c>
      <c r="B2225">
        <v>2019</v>
      </c>
      <c r="C2225">
        <v>121</v>
      </c>
      <c r="D2225" t="s">
        <v>2564</v>
      </c>
      <c r="E2225" s="11">
        <v>1</v>
      </c>
      <c r="F2225"/>
    </row>
    <row r="2226" spans="1:6" x14ac:dyDescent="0.25">
      <c r="A2226" s="9" t="s">
        <v>8583</v>
      </c>
      <c r="B2226" s="9"/>
      <c r="C2226" s="9"/>
      <c r="D2226" s="9"/>
      <c r="E2226" s="12">
        <v>1</v>
      </c>
      <c r="F2226"/>
    </row>
    <row r="2227" spans="1:6" x14ac:dyDescent="0.25">
      <c r="A2227" t="s">
        <v>4037</v>
      </c>
      <c r="B2227">
        <v>2018</v>
      </c>
      <c r="C2227" t="s">
        <v>3947</v>
      </c>
      <c r="D2227" t="s">
        <v>1493</v>
      </c>
      <c r="E2227" s="11">
        <v>1</v>
      </c>
      <c r="F2227"/>
    </row>
    <row r="2228" spans="1:6" x14ac:dyDescent="0.25">
      <c r="A2228" s="9" t="s">
        <v>8584</v>
      </c>
      <c r="B2228" s="9"/>
      <c r="C2228" s="9"/>
      <c r="D2228" s="9"/>
      <c r="E2228" s="12">
        <v>1</v>
      </c>
      <c r="F2228"/>
    </row>
    <row r="2229" spans="1:6" x14ac:dyDescent="0.25">
      <c r="A2229" t="s">
        <v>8585</v>
      </c>
      <c r="B2229">
        <v>2019</v>
      </c>
      <c r="C2229" t="s">
        <v>5103</v>
      </c>
      <c r="D2229" t="s">
        <v>7292</v>
      </c>
      <c r="E2229" s="11">
        <v>1</v>
      </c>
      <c r="F2229"/>
    </row>
    <row r="2230" spans="1:6" x14ac:dyDescent="0.25">
      <c r="A2230" t="s">
        <v>8585</v>
      </c>
      <c r="B2230">
        <v>2019</v>
      </c>
      <c r="C2230" t="s">
        <v>5103</v>
      </c>
      <c r="D2230" t="s">
        <v>7193</v>
      </c>
      <c r="E2230" s="11">
        <v>1</v>
      </c>
      <c r="F2230"/>
    </row>
    <row r="2231" spans="1:6" x14ac:dyDescent="0.25">
      <c r="A2231" s="9" t="s">
        <v>8586</v>
      </c>
      <c r="B2231" s="9"/>
      <c r="C2231" s="9"/>
      <c r="D2231" s="9"/>
      <c r="E2231" s="12">
        <v>2</v>
      </c>
      <c r="F2231"/>
    </row>
    <row r="2232" spans="1:6" x14ac:dyDescent="0.25">
      <c r="A2232" t="s">
        <v>8587</v>
      </c>
      <c r="B2232">
        <v>2019</v>
      </c>
      <c r="C2232" t="s">
        <v>6932</v>
      </c>
      <c r="D2232" t="s">
        <v>7161</v>
      </c>
      <c r="E2232" s="11">
        <v>1</v>
      </c>
      <c r="F2232"/>
    </row>
    <row r="2233" spans="1:6" x14ac:dyDescent="0.25">
      <c r="A2233" s="9" t="s">
        <v>8588</v>
      </c>
      <c r="B2233" s="9"/>
      <c r="C2233" s="9"/>
      <c r="D2233" s="9"/>
      <c r="E2233" s="12">
        <v>1</v>
      </c>
      <c r="F2233"/>
    </row>
    <row r="2234" spans="1:6" x14ac:dyDescent="0.25">
      <c r="A2234" t="s">
        <v>2707</v>
      </c>
      <c r="B2234">
        <v>2017</v>
      </c>
      <c r="C2234">
        <v>56</v>
      </c>
      <c r="D2234" t="s">
        <v>2557</v>
      </c>
      <c r="E2234" s="11">
        <v>1</v>
      </c>
      <c r="F2234"/>
    </row>
    <row r="2235" spans="1:6" x14ac:dyDescent="0.25">
      <c r="A2235" t="s">
        <v>2707</v>
      </c>
      <c r="B2235">
        <v>2017</v>
      </c>
      <c r="C2235">
        <v>642</v>
      </c>
      <c r="D2235" t="s">
        <v>567</v>
      </c>
      <c r="E2235" s="11">
        <v>1</v>
      </c>
      <c r="F2235"/>
    </row>
    <row r="2236" spans="1:6" x14ac:dyDescent="0.25">
      <c r="A2236" s="9" t="s">
        <v>8589</v>
      </c>
      <c r="B2236" s="9"/>
      <c r="C2236" s="9"/>
      <c r="D2236" s="9"/>
      <c r="E2236" s="12">
        <v>2</v>
      </c>
      <c r="F2236"/>
    </row>
    <row r="2237" spans="1:6" x14ac:dyDescent="0.25">
      <c r="A2237" t="s">
        <v>4038</v>
      </c>
      <c r="B2237">
        <v>2018</v>
      </c>
      <c r="C2237" t="s">
        <v>3967</v>
      </c>
      <c r="D2237" t="s">
        <v>1493</v>
      </c>
      <c r="E2237" s="11">
        <v>1</v>
      </c>
      <c r="F2237"/>
    </row>
    <row r="2238" spans="1:6" x14ac:dyDescent="0.25">
      <c r="A2238" s="9" t="s">
        <v>8590</v>
      </c>
      <c r="B2238" s="9"/>
      <c r="C2238" s="9"/>
      <c r="D2238" s="9"/>
      <c r="E2238" s="12">
        <v>1</v>
      </c>
      <c r="F2238"/>
    </row>
    <row r="2239" spans="1:6" x14ac:dyDescent="0.25">
      <c r="A2239" t="s">
        <v>2708</v>
      </c>
      <c r="B2239">
        <v>2016</v>
      </c>
      <c r="C2239">
        <v>141</v>
      </c>
      <c r="D2239" t="s">
        <v>684</v>
      </c>
      <c r="E2239" s="11">
        <v>1</v>
      </c>
      <c r="F2239"/>
    </row>
    <row r="2240" spans="1:6" x14ac:dyDescent="0.25">
      <c r="A2240" t="s">
        <v>2708</v>
      </c>
      <c r="B2240">
        <v>2016</v>
      </c>
      <c r="C2240">
        <v>401</v>
      </c>
      <c r="D2240" t="s">
        <v>567</v>
      </c>
      <c r="E2240" s="11">
        <v>1</v>
      </c>
      <c r="F2240"/>
    </row>
    <row r="2241" spans="1:6" x14ac:dyDescent="0.25">
      <c r="A2241" t="s">
        <v>2708</v>
      </c>
      <c r="B2241">
        <v>2016</v>
      </c>
      <c r="C2241">
        <v>134</v>
      </c>
      <c r="D2241" t="s">
        <v>2551</v>
      </c>
      <c r="E2241" s="11">
        <v>1</v>
      </c>
      <c r="F2241"/>
    </row>
    <row r="2242" spans="1:6" x14ac:dyDescent="0.25">
      <c r="A2242" t="s">
        <v>2708</v>
      </c>
      <c r="B2242">
        <v>2016</v>
      </c>
      <c r="C2242">
        <v>281</v>
      </c>
      <c r="D2242" t="s">
        <v>1503</v>
      </c>
      <c r="E2242" s="11">
        <v>1</v>
      </c>
      <c r="F2242"/>
    </row>
    <row r="2243" spans="1:6" x14ac:dyDescent="0.25">
      <c r="A2243" t="s">
        <v>2708</v>
      </c>
      <c r="B2243">
        <v>2016</v>
      </c>
      <c r="C2243">
        <v>186</v>
      </c>
      <c r="D2243" t="s">
        <v>2554</v>
      </c>
      <c r="E2243" s="11">
        <v>1</v>
      </c>
      <c r="F2243"/>
    </row>
    <row r="2244" spans="1:6" x14ac:dyDescent="0.25">
      <c r="A2244" s="9" t="s">
        <v>8591</v>
      </c>
      <c r="B2244" s="9"/>
      <c r="C2244" s="9"/>
      <c r="D2244" s="9"/>
      <c r="E2244" s="12">
        <v>5</v>
      </c>
      <c r="F2244"/>
    </row>
    <row r="2245" spans="1:6" x14ac:dyDescent="0.25">
      <c r="A2245" t="s">
        <v>3761</v>
      </c>
      <c r="B2245">
        <v>2018</v>
      </c>
      <c r="C2245">
        <v>531</v>
      </c>
      <c r="D2245" t="s">
        <v>567</v>
      </c>
      <c r="E2245" s="11">
        <v>1</v>
      </c>
      <c r="F2245"/>
    </row>
    <row r="2246" spans="1:6" x14ac:dyDescent="0.25">
      <c r="A2246" s="9" t="s">
        <v>8594</v>
      </c>
      <c r="B2246" s="9"/>
      <c r="C2246" s="9"/>
      <c r="D2246" s="9"/>
      <c r="E2246" s="12">
        <v>1</v>
      </c>
      <c r="F2246"/>
    </row>
    <row r="2247" spans="1:6" x14ac:dyDescent="0.25">
      <c r="A2247" t="s">
        <v>2709</v>
      </c>
      <c r="B2247">
        <v>2016</v>
      </c>
      <c r="C2247" t="s">
        <v>1475</v>
      </c>
      <c r="D2247" t="s">
        <v>1493</v>
      </c>
      <c r="E2247" s="11">
        <v>1</v>
      </c>
      <c r="F2247"/>
    </row>
    <row r="2248" spans="1:6" x14ac:dyDescent="0.25">
      <c r="A2248" s="9" t="s">
        <v>8595</v>
      </c>
      <c r="B2248" s="9"/>
      <c r="C2248" s="9"/>
      <c r="D2248" s="9"/>
      <c r="E2248" s="12">
        <v>1</v>
      </c>
      <c r="F2248"/>
    </row>
    <row r="2249" spans="1:6" x14ac:dyDescent="0.25">
      <c r="A2249" t="s">
        <v>5442</v>
      </c>
      <c r="B2249">
        <v>2019</v>
      </c>
      <c r="C2249">
        <v>145</v>
      </c>
      <c r="D2249" t="s">
        <v>2678</v>
      </c>
      <c r="E2249" s="11">
        <v>1</v>
      </c>
      <c r="F2249"/>
    </row>
    <row r="2250" spans="1:6" x14ac:dyDescent="0.25">
      <c r="A2250" t="s">
        <v>5442</v>
      </c>
      <c r="B2250">
        <v>2019</v>
      </c>
      <c r="C2250">
        <v>93</v>
      </c>
      <c r="D2250" t="s">
        <v>684</v>
      </c>
      <c r="E2250" s="11">
        <v>1</v>
      </c>
      <c r="F2250"/>
    </row>
    <row r="2251" spans="1:6" x14ac:dyDescent="0.25">
      <c r="A2251" t="s">
        <v>5442</v>
      </c>
      <c r="B2251">
        <v>2019</v>
      </c>
      <c r="C2251">
        <v>48</v>
      </c>
      <c r="D2251" t="s">
        <v>568</v>
      </c>
      <c r="E2251" s="11">
        <v>1</v>
      </c>
      <c r="F2251"/>
    </row>
    <row r="2252" spans="1:6" x14ac:dyDescent="0.25">
      <c r="A2252" t="s">
        <v>5442</v>
      </c>
      <c r="B2252">
        <v>2019</v>
      </c>
      <c r="C2252">
        <v>53</v>
      </c>
      <c r="D2252" t="s">
        <v>2704</v>
      </c>
      <c r="E2252" s="11">
        <v>1</v>
      </c>
      <c r="F2252"/>
    </row>
    <row r="2253" spans="1:6" x14ac:dyDescent="0.25">
      <c r="A2253" t="s">
        <v>5442</v>
      </c>
      <c r="B2253">
        <v>2019</v>
      </c>
      <c r="C2253">
        <v>203</v>
      </c>
      <c r="D2253" t="s">
        <v>8596</v>
      </c>
      <c r="E2253" s="11">
        <v>1</v>
      </c>
      <c r="F2253"/>
    </row>
    <row r="2254" spans="1:6" x14ac:dyDescent="0.25">
      <c r="A2254" t="s">
        <v>5442</v>
      </c>
      <c r="B2254">
        <v>2019</v>
      </c>
      <c r="C2254">
        <v>332</v>
      </c>
      <c r="D2254" t="s">
        <v>567</v>
      </c>
      <c r="E2254" s="11">
        <v>1</v>
      </c>
      <c r="F2254"/>
    </row>
    <row r="2255" spans="1:6" x14ac:dyDescent="0.25">
      <c r="A2255" s="9" t="s">
        <v>6764</v>
      </c>
      <c r="B2255" s="9"/>
      <c r="C2255" s="9"/>
      <c r="D2255" s="9"/>
      <c r="E2255" s="12">
        <v>6</v>
      </c>
      <c r="F2255"/>
    </row>
    <row r="2256" spans="1:6" x14ac:dyDescent="0.25">
      <c r="A2256" t="s">
        <v>8597</v>
      </c>
      <c r="B2256">
        <v>2019</v>
      </c>
      <c r="C2256">
        <v>241</v>
      </c>
      <c r="D2256" t="s">
        <v>2564</v>
      </c>
      <c r="E2256" s="11">
        <v>1</v>
      </c>
      <c r="F2256"/>
    </row>
    <row r="2257" spans="1:6" x14ac:dyDescent="0.25">
      <c r="A2257" s="9" t="s">
        <v>8598</v>
      </c>
      <c r="B2257" s="9"/>
      <c r="C2257" s="9"/>
      <c r="D2257" s="9"/>
      <c r="E2257" s="12">
        <v>1</v>
      </c>
      <c r="F2257"/>
    </row>
    <row r="2258" spans="1:6" x14ac:dyDescent="0.25">
      <c r="A2258" t="s">
        <v>3531</v>
      </c>
      <c r="B2258">
        <v>2017</v>
      </c>
      <c r="C2258" t="s">
        <v>1474</v>
      </c>
      <c r="D2258" t="s">
        <v>1493</v>
      </c>
      <c r="E2258" s="11">
        <v>1</v>
      </c>
      <c r="F2258"/>
    </row>
    <row r="2259" spans="1:6" x14ac:dyDescent="0.25">
      <c r="A2259" s="9" t="s">
        <v>8599</v>
      </c>
      <c r="B2259" s="9"/>
      <c r="C2259" s="9"/>
      <c r="D2259" s="9"/>
      <c r="E2259" s="12">
        <v>1</v>
      </c>
      <c r="F2259"/>
    </row>
    <row r="2260" spans="1:6" x14ac:dyDescent="0.25">
      <c r="A2260" t="s">
        <v>3717</v>
      </c>
      <c r="B2260">
        <v>2018</v>
      </c>
      <c r="C2260">
        <v>50</v>
      </c>
      <c r="D2260" t="s">
        <v>2554</v>
      </c>
      <c r="E2260" s="11">
        <v>1</v>
      </c>
      <c r="F2260"/>
    </row>
    <row r="2261" spans="1:6" x14ac:dyDescent="0.25">
      <c r="A2261" t="s">
        <v>3717</v>
      </c>
      <c r="B2261">
        <v>2018</v>
      </c>
      <c r="C2261">
        <v>176</v>
      </c>
      <c r="D2261" t="s">
        <v>2557</v>
      </c>
      <c r="E2261" s="11">
        <v>1</v>
      </c>
      <c r="F2261"/>
    </row>
    <row r="2262" spans="1:6" x14ac:dyDescent="0.25">
      <c r="A2262" t="s">
        <v>3717</v>
      </c>
      <c r="B2262">
        <v>2018</v>
      </c>
      <c r="C2262">
        <v>700</v>
      </c>
      <c r="D2262" t="s">
        <v>3718</v>
      </c>
      <c r="E2262" s="11">
        <v>1</v>
      </c>
      <c r="F2262"/>
    </row>
    <row r="2263" spans="1:6" x14ac:dyDescent="0.25">
      <c r="A2263" t="s">
        <v>3717</v>
      </c>
      <c r="B2263">
        <v>2018</v>
      </c>
      <c r="C2263">
        <v>89</v>
      </c>
      <c r="D2263" t="s">
        <v>2678</v>
      </c>
      <c r="E2263" s="11">
        <v>1</v>
      </c>
      <c r="F2263"/>
    </row>
    <row r="2264" spans="1:6" x14ac:dyDescent="0.25">
      <c r="A2264" t="s">
        <v>3717</v>
      </c>
      <c r="B2264">
        <v>2018</v>
      </c>
      <c r="C2264" t="s">
        <v>1199</v>
      </c>
      <c r="D2264" t="s">
        <v>4025</v>
      </c>
      <c r="E2264" s="11">
        <v>1</v>
      </c>
      <c r="F2264"/>
    </row>
    <row r="2265" spans="1:6" x14ac:dyDescent="0.25">
      <c r="A2265" t="s">
        <v>3717</v>
      </c>
      <c r="B2265">
        <v>2018</v>
      </c>
      <c r="C2265" t="s">
        <v>3711</v>
      </c>
      <c r="D2265" t="s">
        <v>567</v>
      </c>
      <c r="E2265" s="11">
        <v>1</v>
      </c>
      <c r="F2265"/>
    </row>
    <row r="2266" spans="1:6" x14ac:dyDescent="0.25">
      <c r="A2266" t="s">
        <v>3717</v>
      </c>
      <c r="B2266">
        <v>2018</v>
      </c>
      <c r="C2266" t="s">
        <v>3713</v>
      </c>
      <c r="D2266" t="s">
        <v>3719</v>
      </c>
      <c r="E2266" s="11">
        <v>1</v>
      </c>
      <c r="F2266"/>
    </row>
    <row r="2267" spans="1:6" x14ac:dyDescent="0.25">
      <c r="A2267" t="s">
        <v>3717</v>
      </c>
      <c r="B2267">
        <v>2018</v>
      </c>
      <c r="C2267" t="s">
        <v>3836</v>
      </c>
      <c r="D2267" t="s">
        <v>3843</v>
      </c>
      <c r="E2267" s="11">
        <v>1</v>
      </c>
      <c r="F2267"/>
    </row>
    <row r="2268" spans="1:6" x14ac:dyDescent="0.25">
      <c r="A2268" t="s">
        <v>3717</v>
      </c>
      <c r="B2268">
        <v>2018</v>
      </c>
      <c r="C2268" t="s">
        <v>3855</v>
      </c>
      <c r="D2268" t="s">
        <v>3858</v>
      </c>
      <c r="E2268" s="11">
        <v>1</v>
      </c>
      <c r="F2268"/>
    </row>
    <row r="2269" spans="1:6" x14ac:dyDescent="0.25">
      <c r="A2269" t="s">
        <v>3717</v>
      </c>
      <c r="B2269">
        <v>2018</v>
      </c>
      <c r="C2269" t="s">
        <v>3944</v>
      </c>
      <c r="D2269" t="s">
        <v>1493</v>
      </c>
      <c r="E2269" s="11">
        <v>1</v>
      </c>
      <c r="F2269"/>
    </row>
    <row r="2270" spans="1:6" x14ac:dyDescent="0.25">
      <c r="A2270" t="s">
        <v>3717</v>
      </c>
      <c r="B2270">
        <v>2018</v>
      </c>
      <c r="C2270" t="s">
        <v>3944</v>
      </c>
      <c r="D2270" t="s">
        <v>4033</v>
      </c>
      <c r="E2270" s="11">
        <v>1</v>
      </c>
      <c r="F2270"/>
    </row>
    <row r="2271" spans="1:6" x14ac:dyDescent="0.25">
      <c r="A2271" t="s">
        <v>3717</v>
      </c>
      <c r="B2271">
        <v>2018</v>
      </c>
      <c r="C2271" t="s">
        <v>4119</v>
      </c>
      <c r="D2271" t="s">
        <v>4139</v>
      </c>
      <c r="E2271" s="11">
        <v>1</v>
      </c>
      <c r="F2271"/>
    </row>
    <row r="2272" spans="1:6" x14ac:dyDescent="0.25">
      <c r="A2272" s="9" t="s">
        <v>6765</v>
      </c>
      <c r="B2272" s="9"/>
      <c r="C2272" s="9"/>
      <c r="D2272" s="9"/>
      <c r="E2272" s="12">
        <v>12</v>
      </c>
      <c r="F2272"/>
    </row>
    <row r="2273" spans="1:6" x14ac:dyDescent="0.25">
      <c r="A2273" t="s">
        <v>3886</v>
      </c>
      <c r="B2273">
        <v>2018</v>
      </c>
      <c r="C2273">
        <v>303</v>
      </c>
      <c r="D2273" t="s">
        <v>3887</v>
      </c>
      <c r="E2273" s="11">
        <v>1</v>
      </c>
      <c r="F2273"/>
    </row>
    <row r="2274" spans="1:6" x14ac:dyDescent="0.25">
      <c r="A2274" s="9" t="s">
        <v>8605</v>
      </c>
      <c r="B2274" s="9"/>
      <c r="C2274" s="9"/>
      <c r="D2274" s="9"/>
      <c r="E2274" s="12">
        <v>1</v>
      </c>
      <c r="F2274"/>
    </row>
    <row r="2275" spans="1:6" x14ac:dyDescent="0.25">
      <c r="A2275" t="s">
        <v>227</v>
      </c>
      <c r="B2275">
        <v>2017</v>
      </c>
      <c r="C2275">
        <v>476</v>
      </c>
      <c r="D2275" t="s">
        <v>567</v>
      </c>
      <c r="E2275" s="11">
        <v>1</v>
      </c>
      <c r="F2275"/>
    </row>
    <row r="2276" spans="1:6" x14ac:dyDescent="0.25">
      <c r="A2276" s="9" t="s">
        <v>8607</v>
      </c>
      <c r="B2276" s="9"/>
      <c r="C2276" s="9"/>
      <c r="D2276" s="9"/>
      <c r="E2276" s="12">
        <v>1</v>
      </c>
      <c r="F2276"/>
    </row>
    <row r="2277" spans="1:6" x14ac:dyDescent="0.25">
      <c r="A2277" t="s">
        <v>3532</v>
      </c>
      <c r="B2277">
        <v>2018</v>
      </c>
      <c r="C2277">
        <v>35</v>
      </c>
      <c r="D2277" t="s">
        <v>2704</v>
      </c>
      <c r="E2277" s="11">
        <v>1</v>
      </c>
      <c r="F2277"/>
    </row>
    <row r="2278" spans="1:6" x14ac:dyDescent="0.25">
      <c r="A2278" t="s">
        <v>3532</v>
      </c>
      <c r="B2278">
        <v>2018</v>
      </c>
      <c r="C2278">
        <v>35</v>
      </c>
      <c r="D2278" t="s">
        <v>3817</v>
      </c>
      <c r="E2278" s="11">
        <v>1</v>
      </c>
      <c r="F2278"/>
    </row>
    <row r="2279" spans="1:6" x14ac:dyDescent="0.25">
      <c r="A2279" t="s">
        <v>3532</v>
      </c>
      <c r="B2279">
        <v>2018</v>
      </c>
      <c r="C2279">
        <v>188</v>
      </c>
      <c r="D2279" t="s">
        <v>2554</v>
      </c>
      <c r="E2279" s="11">
        <v>1</v>
      </c>
      <c r="F2279"/>
    </row>
    <row r="2280" spans="1:6" x14ac:dyDescent="0.25">
      <c r="A2280" t="s">
        <v>3532</v>
      </c>
      <c r="B2280">
        <v>2018</v>
      </c>
      <c r="C2280">
        <v>73</v>
      </c>
      <c r="D2280" t="s">
        <v>2559</v>
      </c>
      <c r="E2280" s="11">
        <v>1</v>
      </c>
      <c r="F2280"/>
    </row>
    <row r="2281" spans="1:6" x14ac:dyDescent="0.25">
      <c r="A2281" t="s">
        <v>3532</v>
      </c>
      <c r="B2281">
        <v>2018</v>
      </c>
      <c r="C2281" t="s">
        <v>1184</v>
      </c>
      <c r="D2281" t="s">
        <v>1493</v>
      </c>
      <c r="E2281" s="11">
        <v>1</v>
      </c>
      <c r="F2281"/>
    </row>
    <row r="2282" spans="1:6" x14ac:dyDescent="0.25">
      <c r="A2282" t="s">
        <v>3532</v>
      </c>
      <c r="B2282">
        <v>2018</v>
      </c>
      <c r="C2282" t="s">
        <v>2505</v>
      </c>
      <c r="D2282" t="s">
        <v>2562</v>
      </c>
      <c r="E2282" s="11">
        <v>1</v>
      </c>
      <c r="F2282"/>
    </row>
    <row r="2283" spans="1:6" x14ac:dyDescent="0.25">
      <c r="A2283" t="s">
        <v>3532</v>
      </c>
      <c r="B2283">
        <v>2018</v>
      </c>
      <c r="C2283" t="s">
        <v>3930</v>
      </c>
      <c r="D2283" t="s">
        <v>3939</v>
      </c>
      <c r="E2283" s="11">
        <v>1</v>
      </c>
      <c r="F2283"/>
    </row>
    <row r="2284" spans="1:6" x14ac:dyDescent="0.25">
      <c r="A2284" s="9" t="s">
        <v>6708</v>
      </c>
      <c r="B2284" s="9"/>
      <c r="C2284" s="9"/>
      <c r="D2284" s="9"/>
      <c r="E2284" s="12">
        <v>7</v>
      </c>
      <c r="F2284"/>
    </row>
    <row r="2285" spans="1:6" x14ac:dyDescent="0.25">
      <c r="A2285" t="s">
        <v>6577</v>
      </c>
      <c r="B2285">
        <v>2018</v>
      </c>
      <c r="C2285" t="s">
        <v>4265</v>
      </c>
      <c r="D2285" t="s">
        <v>5916</v>
      </c>
      <c r="E2285" s="11">
        <v>1</v>
      </c>
      <c r="F2285"/>
    </row>
    <row r="2286" spans="1:6" x14ac:dyDescent="0.25">
      <c r="A2286" s="9" t="s">
        <v>8609</v>
      </c>
      <c r="B2286" s="9"/>
      <c r="C2286" s="9"/>
      <c r="D2286" s="9"/>
      <c r="E2286" s="12">
        <v>1</v>
      </c>
      <c r="F2286"/>
    </row>
    <row r="2287" spans="1:6" x14ac:dyDescent="0.25">
      <c r="A2287" t="s">
        <v>2710</v>
      </c>
      <c r="B2287">
        <v>2016</v>
      </c>
      <c r="C2287">
        <v>646</v>
      </c>
      <c r="D2287" t="s">
        <v>2564</v>
      </c>
      <c r="E2287" s="11">
        <v>1</v>
      </c>
      <c r="F2287"/>
    </row>
    <row r="2288" spans="1:6" x14ac:dyDescent="0.25">
      <c r="A2288" s="9" t="s">
        <v>8612</v>
      </c>
      <c r="B2288" s="9"/>
      <c r="C2288" s="9"/>
      <c r="D2288" s="9"/>
      <c r="E2288" s="12">
        <v>1</v>
      </c>
      <c r="F2288"/>
    </row>
    <row r="2289" spans="1:6" x14ac:dyDescent="0.25">
      <c r="A2289" t="s">
        <v>3533</v>
      </c>
      <c r="B2289">
        <v>2017</v>
      </c>
      <c r="C2289" t="s">
        <v>2861</v>
      </c>
      <c r="D2289" t="s">
        <v>1493</v>
      </c>
      <c r="E2289" s="11">
        <v>1</v>
      </c>
      <c r="F2289"/>
    </row>
    <row r="2290" spans="1:6" x14ac:dyDescent="0.25">
      <c r="A2290" s="9" t="s">
        <v>8613</v>
      </c>
      <c r="B2290" s="9"/>
      <c r="C2290" s="9"/>
      <c r="D2290" s="9"/>
      <c r="E2290" s="12">
        <v>1</v>
      </c>
      <c r="F2290"/>
    </row>
    <row r="2291" spans="1:6" x14ac:dyDescent="0.25">
      <c r="A2291" t="s">
        <v>8618</v>
      </c>
      <c r="B2291">
        <v>2019</v>
      </c>
      <c r="C2291" t="s">
        <v>6814</v>
      </c>
      <c r="D2291" t="s">
        <v>7161</v>
      </c>
      <c r="E2291" s="11">
        <v>1</v>
      </c>
      <c r="F2291"/>
    </row>
    <row r="2292" spans="1:6" x14ac:dyDescent="0.25">
      <c r="A2292" s="9" t="s">
        <v>8619</v>
      </c>
      <c r="B2292" s="9"/>
      <c r="C2292" s="9"/>
      <c r="D2292" s="9"/>
      <c r="E2292" s="12">
        <v>1</v>
      </c>
      <c r="F2292"/>
    </row>
    <row r="2293" spans="1:6" x14ac:dyDescent="0.25">
      <c r="A2293" t="s">
        <v>3534</v>
      </c>
      <c r="B2293">
        <v>2019</v>
      </c>
      <c r="C2293">
        <v>228</v>
      </c>
      <c r="D2293" t="s">
        <v>568</v>
      </c>
      <c r="E2293" s="11">
        <v>1</v>
      </c>
      <c r="F2293"/>
    </row>
    <row r="2294" spans="1:6" x14ac:dyDescent="0.25">
      <c r="A2294" t="s">
        <v>3534</v>
      </c>
      <c r="B2294">
        <v>2019</v>
      </c>
      <c r="C2294">
        <v>678</v>
      </c>
      <c r="D2294" t="s">
        <v>567</v>
      </c>
      <c r="E2294" s="11">
        <v>1</v>
      </c>
      <c r="F2294"/>
    </row>
    <row r="2295" spans="1:6" x14ac:dyDescent="0.25">
      <c r="A2295" t="s">
        <v>3534</v>
      </c>
      <c r="B2295">
        <v>2019</v>
      </c>
      <c r="C2295">
        <v>71</v>
      </c>
      <c r="D2295" t="s">
        <v>2557</v>
      </c>
      <c r="E2295" s="11">
        <v>1</v>
      </c>
      <c r="F2295"/>
    </row>
    <row r="2296" spans="1:6" x14ac:dyDescent="0.25">
      <c r="A2296" s="9" t="s">
        <v>8620</v>
      </c>
      <c r="B2296" s="9"/>
      <c r="C2296" s="9"/>
      <c r="D2296" s="9"/>
      <c r="E2296" s="12">
        <v>3</v>
      </c>
      <c r="F2296"/>
    </row>
    <row r="2297" spans="1:6" x14ac:dyDescent="0.25">
      <c r="A2297" t="s">
        <v>3535</v>
      </c>
      <c r="B2297">
        <v>2017</v>
      </c>
      <c r="C2297" t="s">
        <v>2879</v>
      </c>
      <c r="D2297" t="s">
        <v>1493</v>
      </c>
      <c r="E2297" s="11">
        <v>1</v>
      </c>
      <c r="F2297"/>
    </row>
    <row r="2298" spans="1:6" x14ac:dyDescent="0.25">
      <c r="A2298" s="9" t="s">
        <v>8622</v>
      </c>
      <c r="B2298" s="9"/>
      <c r="C2298" s="9"/>
      <c r="D2298" s="9"/>
      <c r="E2298" s="12">
        <v>1</v>
      </c>
      <c r="F2298"/>
    </row>
    <row r="2299" spans="1:6" x14ac:dyDescent="0.25">
      <c r="A2299" t="s">
        <v>230</v>
      </c>
      <c r="B2299">
        <v>2015</v>
      </c>
      <c r="C2299">
        <v>660</v>
      </c>
      <c r="D2299" t="s">
        <v>567</v>
      </c>
      <c r="E2299" s="11">
        <v>1</v>
      </c>
      <c r="F2299"/>
    </row>
    <row r="2300" spans="1:6" x14ac:dyDescent="0.25">
      <c r="A2300" s="9" t="s">
        <v>8623</v>
      </c>
      <c r="B2300" s="9"/>
      <c r="C2300" s="9"/>
      <c r="D2300" s="9"/>
      <c r="E2300" s="12">
        <v>1</v>
      </c>
      <c r="F2300"/>
    </row>
    <row r="2301" spans="1:6" x14ac:dyDescent="0.25">
      <c r="A2301" t="s">
        <v>5805</v>
      </c>
      <c r="B2301">
        <v>2017</v>
      </c>
      <c r="C2301" t="s">
        <v>4736</v>
      </c>
      <c r="D2301" t="s">
        <v>7154</v>
      </c>
      <c r="E2301" s="11">
        <v>1</v>
      </c>
      <c r="F2301"/>
    </row>
    <row r="2302" spans="1:6" x14ac:dyDescent="0.25">
      <c r="A2302" s="9" t="s">
        <v>8624</v>
      </c>
      <c r="B2302" s="9"/>
      <c r="C2302" s="9"/>
      <c r="D2302" s="9"/>
      <c r="E2302" s="12">
        <v>1</v>
      </c>
      <c r="F2302"/>
    </row>
    <row r="2303" spans="1:6" x14ac:dyDescent="0.25">
      <c r="A2303" t="s">
        <v>2711</v>
      </c>
      <c r="B2303">
        <v>2016</v>
      </c>
      <c r="C2303">
        <v>28</v>
      </c>
      <c r="D2303" t="s">
        <v>2550</v>
      </c>
      <c r="E2303" s="11">
        <v>1</v>
      </c>
      <c r="F2303"/>
    </row>
    <row r="2304" spans="1:6" x14ac:dyDescent="0.25">
      <c r="A2304" t="s">
        <v>2711</v>
      </c>
      <c r="B2304">
        <v>2016</v>
      </c>
      <c r="C2304">
        <v>31</v>
      </c>
      <c r="D2304" t="s">
        <v>2551</v>
      </c>
      <c r="E2304" s="11">
        <v>1</v>
      </c>
      <c r="F2304"/>
    </row>
    <row r="2305" spans="1:6" x14ac:dyDescent="0.25">
      <c r="A2305" t="s">
        <v>2711</v>
      </c>
      <c r="B2305">
        <v>2016</v>
      </c>
      <c r="C2305">
        <v>109</v>
      </c>
      <c r="D2305" t="s">
        <v>567</v>
      </c>
      <c r="E2305" s="11">
        <v>1</v>
      </c>
      <c r="F2305"/>
    </row>
    <row r="2306" spans="1:6" x14ac:dyDescent="0.25">
      <c r="A2306" s="9" t="s">
        <v>8626</v>
      </c>
      <c r="B2306" s="9"/>
      <c r="C2306" s="9"/>
      <c r="D2306" s="9"/>
      <c r="E2306" s="12">
        <v>3</v>
      </c>
      <c r="F2306"/>
    </row>
    <row r="2307" spans="1:6" x14ac:dyDescent="0.25">
      <c r="A2307" t="s">
        <v>231</v>
      </c>
      <c r="B2307">
        <v>2013</v>
      </c>
      <c r="C2307" t="s">
        <v>1196</v>
      </c>
      <c r="D2307" t="s">
        <v>1493</v>
      </c>
      <c r="E2307" s="11">
        <v>1</v>
      </c>
      <c r="F2307"/>
    </row>
    <row r="2308" spans="1:6" x14ac:dyDescent="0.25">
      <c r="A2308" s="9" t="s">
        <v>8627</v>
      </c>
      <c r="B2308" s="9"/>
      <c r="C2308" s="9"/>
      <c r="D2308" s="9"/>
      <c r="E2308" s="12">
        <v>1</v>
      </c>
      <c r="F2308"/>
    </row>
    <row r="2309" spans="1:6" x14ac:dyDescent="0.25">
      <c r="A2309" t="s">
        <v>8632</v>
      </c>
      <c r="B2309">
        <v>2019</v>
      </c>
      <c r="C2309" t="s">
        <v>6914</v>
      </c>
      <c r="D2309" t="s">
        <v>7161</v>
      </c>
      <c r="E2309" s="11">
        <v>1</v>
      </c>
      <c r="F2309"/>
    </row>
    <row r="2310" spans="1:6" x14ac:dyDescent="0.25">
      <c r="A2310" s="9" t="s">
        <v>8633</v>
      </c>
      <c r="B2310" s="9"/>
      <c r="C2310" s="9"/>
      <c r="D2310" s="9"/>
      <c r="E2310" s="12">
        <v>1</v>
      </c>
      <c r="F2310"/>
    </row>
    <row r="2311" spans="1:6" x14ac:dyDescent="0.25">
      <c r="A2311" t="s">
        <v>4520</v>
      </c>
      <c r="B2311">
        <v>2019</v>
      </c>
      <c r="C2311" t="s">
        <v>3996</v>
      </c>
      <c r="D2311" t="s">
        <v>4025</v>
      </c>
      <c r="E2311" s="11">
        <v>1</v>
      </c>
      <c r="F2311"/>
    </row>
    <row r="2312" spans="1:6" x14ac:dyDescent="0.25">
      <c r="A2312" t="s">
        <v>4520</v>
      </c>
      <c r="B2312">
        <v>2019</v>
      </c>
      <c r="C2312" t="s">
        <v>5412</v>
      </c>
      <c r="D2312" t="s">
        <v>8634</v>
      </c>
      <c r="E2312" s="11">
        <v>1</v>
      </c>
      <c r="F2312"/>
    </row>
    <row r="2313" spans="1:6" x14ac:dyDescent="0.25">
      <c r="A2313" t="s">
        <v>4520</v>
      </c>
      <c r="B2313">
        <v>2019</v>
      </c>
      <c r="C2313" t="s">
        <v>5527</v>
      </c>
      <c r="D2313" t="s">
        <v>7948</v>
      </c>
      <c r="E2313" s="11">
        <v>1</v>
      </c>
      <c r="F2313"/>
    </row>
    <row r="2314" spans="1:6" x14ac:dyDescent="0.25">
      <c r="A2314" t="s">
        <v>4520</v>
      </c>
      <c r="B2314">
        <v>2019</v>
      </c>
      <c r="C2314" t="s">
        <v>5581</v>
      </c>
      <c r="D2314" t="s">
        <v>1493</v>
      </c>
      <c r="E2314" s="11">
        <v>1</v>
      </c>
      <c r="F2314"/>
    </row>
    <row r="2315" spans="1:6" x14ac:dyDescent="0.25">
      <c r="A2315" s="9" t="s">
        <v>8636</v>
      </c>
      <c r="B2315" s="9"/>
      <c r="C2315" s="9"/>
      <c r="D2315" s="9"/>
      <c r="E2315" s="12">
        <v>4</v>
      </c>
      <c r="F2315"/>
    </row>
    <row r="2316" spans="1:6" x14ac:dyDescent="0.25">
      <c r="A2316" t="s">
        <v>3536</v>
      </c>
      <c r="B2316">
        <v>2017</v>
      </c>
      <c r="C2316" t="s">
        <v>2916</v>
      </c>
      <c r="D2316" t="s">
        <v>1493</v>
      </c>
      <c r="E2316" s="11">
        <v>1</v>
      </c>
      <c r="F2316"/>
    </row>
    <row r="2317" spans="1:6" x14ac:dyDescent="0.25">
      <c r="A2317" s="9" t="s">
        <v>8638</v>
      </c>
      <c r="B2317" s="9"/>
      <c r="C2317" s="9"/>
      <c r="D2317" s="9"/>
      <c r="E2317" s="12">
        <v>1</v>
      </c>
      <c r="F2317"/>
    </row>
    <row r="2318" spans="1:6" x14ac:dyDescent="0.25">
      <c r="A2318" t="s">
        <v>6581</v>
      </c>
      <c r="B2318">
        <v>2018</v>
      </c>
      <c r="C2318" t="s">
        <v>4342</v>
      </c>
      <c r="D2318" t="s">
        <v>5916</v>
      </c>
      <c r="E2318" s="11">
        <v>1</v>
      </c>
      <c r="F2318"/>
    </row>
    <row r="2319" spans="1:6" x14ac:dyDescent="0.25">
      <c r="A2319" s="9" t="s">
        <v>8639</v>
      </c>
      <c r="B2319" s="9"/>
      <c r="C2319" s="9"/>
      <c r="D2319" s="9"/>
      <c r="E2319" s="12">
        <v>1</v>
      </c>
      <c r="F2319"/>
    </row>
    <row r="2320" spans="1:6" x14ac:dyDescent="0.25">
      <c r="A2320" t="s">
        <v>4083</v>
      </c>
      <c r="B2320">
        <v>2018</v>
      </c>
      <c r="C2320" t="s">
        <v>1461</v>
      </c>
      <c r="D2320" t="s">
        <v>1493</v>
      </c>
      <c r="E2320" s="11">
        <v>1</v>
      </c>
      <c r="F2320"/>
    </row>
    <row r="2321" spans="1:6" x14ac:dyDescent="0.25">
      <c r="A2321" s="9" t="s">
        <v>8640</v>
      </c>
      <c r="B2321" s="9"/>
      <c r="C2321" s="9"/>
      <c r="D2321" s="9"/>
      <c r="E2321" s="12">
        <v>1</v>
      </c>
      <c r="F2321"/>
    </row>
    <row r="2322" spans="1:6" x14ac:dyDescent="0.25">
      <c r="A2322" t="s">
        <v>8641</v>
      </c>
      <c r="B2322">
        <v>2019</v>
      </c>
      <c r="C2322" t="s">
        <v>6844</v>
      </c>
      <c r="D2322" t="s">
        <v>7161</v>
      </c>
      <c r="E2322" s="11">
        <v>1</v>
      </c>
      <c r="F2322"/>
    </row>
    <row r="2323" spans="1:6" x14ac:dyDescent="0.25">
      <c r="A2323" s="9" t="s">
        <v>8642</v>
      </c>
      <c r="B2323" s="9"/>
      <c r="C2323" s="9"/>
      <c r="D2323" s="9"/>
      <c r="E2323" s="12">
        <v>1</v>
      </c>
      <c r="F2323"/>
    </row>
    <row r="2324" spans="1:6" x14ac:dyDescent="0.25">
      <c r="A2324" t="s">
        <v>8644</v>
      </c>
      <c r="B2324">
        <v>2019</v>
      </c>
      <c r="C2324" t="s">
        <v>5577</v>
      </c>
      <c r="D2324" t="s">
        <v>1493</v>
      </c>
      <c r="E2324" s="11">
        <v>1</v>
      </c>
      <c r="F2324"/>
    </row>
    <row r="2325" spans="1:6" x14ac:dyDescent="0.25">
      <c r="A2325" s="9" t="s">
        <v>8645</v>
      </c>
      <c r="B2325" s="9"/>
      <c r="C2325" s="9"/>
      <c r="D2325" s="9"/>
      <c r="E2325" s="12">
        <v>1</v>
      </c>
      <c r="F2325"/>
    </row>
    <row r="2326" spans="1:6" x14ac:dyDescent="0.25">
      <c r="A2326" t="s">
        <v>6582</v>
      </c>
      <c r="B2326">
        <v>2018</v>
      </c>
      <c r="C2326" t="s">
        <v>2233</v>
      </c>
      <c r="D2326" t="s">
        <v>6023</v>
      </c>
      <c r="E2326" s="11">
        <v>1</v>
      </c>
      <c r="F2326"/>
    </row>
    <row r="2327" spans="1:6" x14ac:dyDescent="0.25">
      <c r="A2327" s="9" t="s">
        <v>8646</v>
      </c>
      <c r="B2327" s="9"/>
      <c r="C2327" s="9"/>
      <c r="D2327" s="9"/>
      <c r="E2327" s="12">
        <v>1</v>
      </c>
      <c r="F2327"/>
    </row>
    <row r="2328" spans="1:6" x14ac:dyDescent="0.25">
      <c r="A2328" t="s">
        <v>2712</v>
      </c>
      <c r="B2328">
        <v>2016</v>
      </c>
      <c r="C2328">
        <v>154</v>
      </c>
      <c r="D2328" t="s">
        <v>2551</v>
      </c>
      <c r="E2328" s="11">
        <v>1</v>
      </c>
      <c r="F2328"/>
    </row>
    <row r="2329" spans="1:6" x14ac:dyDescent="0.25">
      <c r="A2329" t="s">
        <v>2712</v>
      </c>
      <c r="B2329">
        <v>2016</v>
      </c>
      <c r="C2329">
        <v>296</v>
      </c>
      <c r="D2329" t="s">
        <v>1503</v>
      </c>
      <c r="E2329" s="11">
        <v>1</v>
      </c>
      <c r="F2329"/>
    </row>
    <row r="2330" spans="1:6" x14ac:dyDescent="0.25">
      <c r="A2330" t="s">
        <v>2712</v>
      </c>
      <c r="B2330">
        <v>2016</v>
      </c>
      <c r="C2330" t="s">
        <v>1926</v>
      </c>
      <c r="D2330" t="s">
        <v>1493</v>
      </c>
      <c r="E2330" s="11">
        <v>1</v>
      </c>
      <c r="F2330"/>
    </row>
    <row r="2331" spans="1:6" x14ac:dyDescent="0.25">
      <c r="A2331" s="9" t="s">
        <v>8647</v>
      </c>
      <c r="B2331" s="9"/>
      <c r="C2331" s="9"/>
      <c r="D2331" s="9"/>
      <c r="E2331" s="12">
        <v>3</v>
      </c>
      <c r="F2331"/>
    </row>
    <row r="2332" spans="1:6" x14ac:dyDescent="0.25">
      <c r="A2332" t="s">
        <v>2713</v>
      </c>
      <c r="B2332">
        <v>2017</v>
      </c>
      <c r="C2332">
        <v>139</v>
      </c>
      <c r="D2332" t="s">
        <v>2714</v>
      </c>
      <c r="E2332" s="11">
        <v>1</v>
      </c>
      <c r="F2332"/>
    </row>
    <row r="2333" spans="1:6" x14ac:dyDescent="0.25">
      <c r="A2333" s="9" t="s">
        <v>8648</v>
      </c>
      <c r="B2333" s="9"/>
      <c r="C2333" s="9"/>
      <c r="D2333" s="9"/>
      <c r="E2333" s="12">
        <v>1</v>
      </c>
      <c r="F2333"/>
    </row>
    <row r="2334" spans="1:6" x14ac:dyDescent="0.25">
      <c r="A2334" t="s">
        <v>2715</v>
      </c>
      <c r="B2334">
        <v>2016</v>
      </c>
      <c r="C2334">
        <v>365</v>
      </c>
      <c r="D2334" t="s">
        <v>567</v>
      </c>
      <c r="E2334" s="11">
        <v>1</v>
      </c>
      <c r="F2334"/>
    </row>
    <row r="2335" spans="1:6" x14ac:dyDescent="0.25">
      <c r="A2335" s="9" t="s">
        <v>8649</v>
      </c>
      <c r="B2335" s="9"/>
      <c r="C2335" s="9"/>
      <c r="D2335" s="9"/>
      <c r="E2335" s="12">
        <v>1</v>
      </c>
      <c r="F2335"/>
    </row>
    <row r="2336" spans="1:6" x14ac:dyDescent="0.25">
      <c r="A2336" t="s">
        <v>5807</v>
      </c>
      <c r="B2336">
        <v>2017</v>
      </c>
      <c r="C2336" t="s">
        <v>4757</v>
      </c>
      <c r="D2336" t="s">
        <v>7154</v>
      </c>
      <c r="E2336" s="11">
        <v>1</v>
      </c>
      <c r="F2336"/>
    </row>
    <row r="2337" spans="1:6" x14ac:dyDescent="0.25">
      <c r="A2337" s="9" t="s">
        <v>8650</v>
      </c>
      <c r="B2337" s="9"/>
      <c r="C2337" s="9"/>
      <c r="D2337" s="9"/>
      <c r="E2337" s="12">
        <v>1</v>
      </c>
      <c r="F2337"/>
    </row>
    <row r="2338" spans="1:6" x14ac:dyDescent="0.25">
      <c r="A2338" t="s">
        <v>5664</v>
      </c>
      <c r="B2338">
        <v>2017</v>
      </c>
      <c r="C2338" t="s">
        <v>4771</v>
      </c>
      <c r="D2338" t="s">
        <v>7154</v>
      </c>
      <c r="E2338" s="11">
        <v>1</v>
      </c>
      <c r="F2338"/>
    </row>
    <row r="2339" spans="1:6" x14ac:dyDescent="0.25">
      <c r="A2339" s="9" t="s">
        <v>8652</v>
      </c>
      <c r="B2339" s="9"/>
      <c r="C2339" s="9"/>
      <c r="D2339" s="9"/>
      <c r="E2339" s="12">
        <v>1</v>
      </c>
      <c r="F2339"/>
    </row>
    <row r="2340" spans="1:6" x14ac:dyDescent="0.25">
      <c r="A2340" t="s">
        <v>235</v>
      </c>
      <c r="B2340">
        <v>2015</v>
      </c>
      <c r="C2340">
        <v>192</v>
      </c>
      <c r="D2340" t="s">
        <v>567</v>
      </c>
      <c r="E2340" s="11">
        <v>1</v>
      </c>
      <c r="F2340"/>
    </row>
    <row r="2341" spans="1:6" x14ac:dyDescent="0.25">
      <c r="A2341" t="s">
        <v>235</v>
      </c>
      <c r="B2341">
        <v>2015</v>
      </c>
      <c r="C2341" t="s">
        <v>1206</v>
      </c>
      <c r="D2341" t="s">
        <v>4106</v>
      </c>
      <c r="E2341" s="11">
        <v>1</v>
      </c>
      <c r="F2341"/>
    </row>
    <row r="2342" spans="1:6" x14ac:dyDescent="0.25">
      <c r="A2342" t="s">
        <v>235</v>
      </c>
      <c r="B2342">
        <v>2015</v>
      </c>
      <c r="C2342" t="s">
        <v>1407</v>
      </c>
      <c r="D2342" t="s">
        <v>1497</v>
      </c>
      <c r="E2342" s="11">
        <v>1</v>
      </c>
      <c r="F2342"/>
    </row>
    <row r="2343" spans="1:6" x14ac:dyDescent="0.25">
      <c r="A2343" t="s">
        <v>235</v>
      </c>
      <c r="B2343">
        <v>2015</v>
      </c>
      <c r="C2343" t="s">
        <v>1487</v>
      </c>
      <c r="D2343" t="s">
        <v>4042</v>
      </c>
      <c r="E2343" s="11">
        <v>1</v>
      </c>
      <c r="F2343"/>
    </row>
    <row r="2344" spans="1:6" x14ac:dyDescent="0.25">
      <c r="A2344" t="s">
        <v>235</v>
      </c>
      <c r="B2344">
        <v>2015</v>
      </c>
      <c r="C2344" t="s">
        <v>1489</v>
      </c>
      <c r="D2344" t="s">
        <v>4025</v>
      </c>
      <c r="E2344" s="11">
        <v>1</v>
      </c>
      <c r="F2344"/>
    </row>
    <row r="2345" spans="1:6" x14ac:dyDescent="0.25">
      <c r="A2345" s="9" t="s">
        <v>8653</v>
      </c>
      <c r="B2345" s="9"/>
      <c r="C2345" s="9"/>
      <c r="D2345" s="9"/>
      <c r="E2345" s="12">
        <v>5</v>
      </c>
      <c r="F2345"/>
    </row>
    <row r="2346" spans="1:6" x14ac:dyDescent="0.25">
      <c r="A2346" t="s">
        <v>2716</v>
      </c>
      <c r="B2346">
        <v>2016</v>
      </c>
      <c r="C2346">
        <v>188</v>
      </c>
      <c r="D2346" t="s">
        <v>2564</v>
      </c>
      <c r="E2346" s="11">
        <v>1</v>
      </c>
      <c r="F2346"/>
    </row>
    <row r="2347" spans="1:6" x14ac:dyDescent="0.25">
      <c r="A2347" s="9" t="s">
        <v>8654</v>
      </c>
      <c r="B2347" s="9"/>
      <c r="C2347" s="9"/>
      <c r="D2347" s="9"/>
      <c r="E2347" s="12">
        <v>1</v>
      </c>
      <c r="F2347"/>
    </row>
    <row r="2348" spans="1:6" x14ac:dyDescent="0.25">
      <c r="A2348" t="s">
        <v>3537</v>
      </c>
      <c r="B2348">
        <v>2018</v>
      </c>
      <c r="C2348">
        <v>118</v>
      </c>
      <c r="D2348" t="s">
        <v>2559</v>
      </c>
      <c r="E2348" s="11">
        <v>1</v>
      </c>
      <c r="F2348"/>
    </row>
    <row r="2349" spans="1:6" x14ac:dyDescent="0.25">
      <c r="A2349" t="s">
        <v>3537</v>
      </c>
      <c r="B2349">
        <v>2018</v>
      </c>
      <c r="C2349" t="s">
        <v>3962</v>
      </c>
      <c r="D2349" t="s">
        <v>1493</v>
      </c>
      <c r="E2349" s="11">
        <v>1</v>
      </c>
      <c r="F2349"/>
    </row>
    <row r="2350" spans="1:6" x14ac:dyDescent="0.25">
      <c r="A2350" t="s">
        <v>3537</v>
      </c>
      <c r="B2350">
        <v>2018</v>
      </c>
      <c r="C2350" t="s">
        <v>4134</v>
      </c>
      <c r="D2350" t="s">
        <v>4560</v>
      </c>
      <c r="E2350" s="11">
        <v>1</v>
      </c>
      <c r="F2350"/>
    </row>
    <row r="2351" spans="1:6" x14ac:dyDescent="0.25">
      <c r="A2351" s="9" t="s">
        <v>5665</v>
      </c>
      <c r="B2351" s="9"/>
      <c r="C2351" s="9"/>
      <c r="D2351" s="9"/>
      <c r="E2351" s="12">
        <v>3</v>
      </c>
      <c r="F2351"/>
    </row>
    <row r="2352" spans="1:6" x14ac:dyDescent="0.25">
      <c r="A2352" t="s">
        <v>2717</v>
      </c>
      <c r="B2352">
        <v>2016</v>
      </c>
      <c r="C2352">
        <v>179</v>
      </c>
      <c r="D2352" t="s">
        <v>567</v>
      </c>
      <c r="E2352" s="11">
        <v>1</v>
      </c>
      <c r="F2352"/>
    </row>
    <row r="2353" spans="1:6" x14ac:dyDescent="0.25">
      <c r="A2353" t="s">
        <v>2717</v>
      </c>
      <c r="B2353">
        <v>2016</v>
      </c>
      <c r="C2353">
        <v>171</v>
      </c>
      <c r="D2353" t="s">
        <v>2551</v>
      </c>
      <c r="E2353" s="11">
        <v>1</v>
      </c>
      <c r="F2353"/>
    </row>
    <row r="2354" spans="1:6" x14ac:dyDescent="0.25">
      <c r="A2354" t="s">
        <v>2717</v>
      </c>
      <c r="B2354">
        <v>2016</v>
      </c>
      <c r="C2354">
        <v>128</v>
      </c>
      <c r="D2354" t="s">
        <v>684</v>
      </c>
      <c r="E2354" s="11">
        <v>1</v>
      </c>
      <c r="F2354"/>
    </row>
    <row r="2355" spans="1:6" x14ac:dyDescent="0.25">
      <c r="A2355" t="s">
        <v>2717</v>
      </c>
      <c r="B2355">
        <v>2016</v>
      </c>
      <c r="C2355">
        <v>43</v>
      </c>
      <c r="D2355" t="s">
        <v>2642</v>
      </c>
      <c r="E2355" s="11">
        <v>1</v>
      </c>
      <c r="F2355"/>
    </row>
    <row r="2356" spans="1:6" x14ac:dyDescent="0.25">
      <c r="A2356" s="9" t="s">
        <v>8655</v>
      </c>
      <c r="B2356" s="9"/>
      <c r="C2356" s="9"/>
      <c r="D2356" s="9"/>
      <c r="E2356" s="12">
        <v>4</v>
      </c>
      <c r="F2356"/>
    </row>
    <row r="2357" spans="1:6" x14ac:dyDescent="0.25">
      <c r="A2357" t="s">
        <v>5443</v>
      </c>
      <c r="B2357">
        <v>2019</v>
      </c>
      <c r="C2357">
        <v>63</v>
      </c>
      <c r="D2357" t="s">
        <v>2704</v>
      </c>
      <c r="E2357" s="11">
        <v>1</v>
      </c>
      <c r="F2357"/>
    </row>
    <row r="2358" spans="1:6" x14ac:dyDescent="0.25">
      <c r="A2358" t="s">
        <v>5443</v>
      </c>
      <c r="B2358">
        <v>2019</v>
      </c>
      <c r="C2358">
        <v>392</v>
      </c>
      <c r="D2358" t="s">
        <v>567</v>
      </c>
      <c r="E2358" s="11">
        <v>1</v>
      </c>
      <c r="F2358"/>
    </row>
    <row r="2359" spans="1:6" x14ac:dyDescent="0.25">
      <c r="A2359" t="s">
        <v>5443</v>
      </c>
      <c r="B2359">
        <v>2019</v>
      </c>
      <c r="C2359">
        <v>233</v>
      </c>
      <c r="D2359" t="s">
        <v>568</v>
      </c>
      <c r="E2359" s="11">
        <v>1</v>
      </c>
      <c r="F2359"/>
    </row>
    <row r="2360" spans="1:6" x14ac:dyDescent="0.25">
      <c r="A2360" s="9" t="s">
        <v>6766</v>
      </c>
      <c r="B2360" s="9"/>
      <c r="C2360" s="9"/>
      <c r="D2360" s="9"/>
      <c r="E2360" s="12">
        <v>3</v>
      </c>
      <c r="F2360"/>
    </row>
    <row r="2361" spans="1:6" x14ac:dyDescent="0.25">
      <c r="A2361" t="s">
        <v>5811</v>
      </c>
      <c r="B2361">
        <v>2017</v>
      </c>
      <c r="C2361" t="s">
        <v>4839</v>
      </c>
      <c r="D2361" t="s">
        <v>7154</v>
      </c>
      <c r="E2361" s="11">
        <v>1</v>
      </c>
      <c r="F2361"/>
    </row>
    <row r="2362" spans="1:6" x14ac:dyDescent="0.25">
      <c r="A2362" s="9" t="s">
        <v>8661</v>
      </c>
      <c r="B2362" s="9"/>
      <c r="C2362" s="9"/>
      <c r="D2362" s="9"/>
      <c r="E2362" s="12">
        <v>1</v>
      </c>
      <c r="F2362"/>
    </row>
    <row r="2363" spans="1:6" x14ac:dyDescent="0.25">
      <c r="A2363" t="s">
        <v>3820</v>
      </c>
      <c r="B2363">
        <v>2018</v>
      </c>
      <c r="C2363">
        <v>122</v>
      </c>
      <c r="D2363" t="s">
        <v>2704</v>
      </c>
      <c r="E2363" s="11">
        <v>1</v>
      </c>
      <c r="F2363"/>
    </row>
    <row r="2364" spans="1:6" x14ac:dyDescent="0.25">
      <c r="A2364" s="9" t="s">
        <v>6767</v>
      </c>
      <c r="B2364" s="9"/>
      <c r="C2364" s="9"/>
      <c r="D2364" s="9"/>
      <c r="E2364" s="12">
        <v>1</v>
      </c>
      <c r="F2364"/>
    </row>
    <row r="2365" spans="1:6" x14ac:dyDescent="0.25">
      <c r="A2365" t="s">
        <v>5812</v>
      </c>
      <c r="B2365">
        <v>2017</v>
      </c>
      <c r="C2365" t="s">
        <v>4730</v>
      </c>
      <c r="D2365" t="s">
        <v>7154</v>
      </c>
      <c r="E2365" s="11">
        <v>1</v>
      </c>
      <c r="F2365"/>
    </row>
    <row r="2366" spans="1:6" x14ac:dyDescent="0.25">
      <c r="A2366" s="9" t="s">
        <v>8667</v>
      </c>
      <c r="B2366" s="9"/>
      <c r="C2366" s="9"/>
      <c r="D2366" s="9"/>
      <c r="E2366" s="12">
        <v>1</v>
      </c>
      <c r="F2366"/>
    </row>
    <row r="2367" spans="1:6" x14ac:dyDescent="0.25">
      <c r="A2367" t="s">
        <v>8669</v>
      </c>
      <c r="B2367">
        <v>2019</v>
      </c>
      <c r="C2367" t="s">
        <v>6919</v>
      </c>
      <c r="D2367" t="s">
        <v>7161</v>
      </c>
      <c r="E2367" s="11">
        <v>1</v>
      </c>
      <c r="F2367"/>
    </row>
    <row r="2368" spans="1:6" x14ac:dyDescent="0.25">
      <c r="A2368" s="9" t="s">
        <v>8670</v>
      </c>
      <c r="B2368" s="9"/>
      <c r="C2368" s="9"/>
      <c r="D2368" s="9"/>
      <c r="E2368" s="12">
        <v>1</v>
      </c>
      <c r="F2368"/>
    </row>
    <row r="2369" spans="1:6" x14ac:dyDescent="0.25">
      <c r="A2369" t="s">
        <v>3538</v>
      </c>
      <c r="B2369">
        <v>2017</v>
      </c>
      <c r="C2369" t="s">
        <v>1938</v>
      </c>
      <c r="D2369" t="s">
        <v>1493</v>
      </c>
      <c r="E2369" s="11">
        <v>1</v>
      </c>
      <c r="F2369"/>
    </row>
    <row r="2370" spans="1:6" x14ac:dyDescent="0.25">
      <c r="A2370" s="9" t="s">
        <v>8673</v>
      </c>
      <c r="B2370" s="9"/>
      <c r="C2370" s="9"/>
      <c r="D2370" s="9"/>
      <c r="E2370" s="12">
        <v>1</v>
      </c>
      <c r="F2370"/>
    </row>
    <row r="2371" spans="1:6" x14ac:dyDescent="0.25">
      <c r="A2371" t="s">
        <v>239</v>
      </c>
      <c r="B2371">
        <v>1992</v>
      </c>
      <c r="C2371" t="s">
        <v>758</v>
      </c>
      <c r="D2371" t="s">
        <v>3658</v>
      </c>
      <c r="E2371" s="11">
        <v>1</v>
      </c>
      <c r="F2371"/>
    </row>
    <row r="2372" spans="1:6" x14ac:dyDescent="0.25">
      <c r="A2372" s="9" t="s">
        <v>8674</v>
      </c>
      <c r="B2372" s="9"/>
      <c r="C2372" s="9"/>
      <c r="D2372" s="9"/>
      <c r="E2372" s="12">
        <v>1</v>
      </c>
      <c r="F2372"/>
    </row>
    <row r="2373" spans="1:6" x14ac:dyDescent="0.25">
      <c r="A2373" t="s">
        <v>3416</v>
      </c>
      <c r="B2373">
        <v>2017</v>
      </c>
      <c r="C2373">
        <v>146</v>
      </c>
      <c r="D2373" t="s">
        <v>567</v>
      </c>
      <c r="E2373" s="11">
        <v>1</v>
      </c>
      <c r="F2373"/>
    </row>
    <row r="2374" spans="1:6" x14ac:dyDescent="0.25">
      <c r="A2374" s="9" t="s">
        <v>8675</v>
      </c>
      <c r="B2374" s="9"/>
      <c r="C2374" s="9"/>
      <c r="D2374" s="9"/>
      <c r="E2374" s="12">
        <v>1</v>
      </c>
      <c r="F2374"/>
    </row>
    <row r="2375" spans="1:6" x14ac:dyDescent="0.25">
      <c r="A2375" t="s">
        <v>240</v>
      </c>
      <c r="B2375">
        <v>2016</v>
      </c>
      <c r="C2375">
        <v>15</v>
      </c>
      <c r="D2375" t="s">
        <v>2550</v>
      </c>
      <c r="E2375" s="11">
        <v>1</v>
      </c>
      <c r="F2375"/>
    </row>
    <row r="2376" spans="1:6" x14ac:dyDescent="0.25">
      <c r="A2376" t="s">
        <v>240</v>
      </c>
      <c r="B2376">
        <v>2016</v>
      </c>
      <c r="C2376">
        <v>76</v>
      </c>
      <c r="D2376" t="s">
        <v>2554</v>
      </c>
      <c r="E2376" s="11">
        <v>1</v>
      </c>
      <c r="F2376"/>
    </row>
    <row r="2377" spans="1:6" x14ac:dyDescent="0.25">
      <c r="A2377" t="s">
        <v>240</v>
      </c>
      <c r="B2377">
        <v>2016</v>
      </c>
      <c r="C2377">
        <v>133</v>
      </c>
      <c r="D2377" t="s">
        <v>2551</v>
      </c>
      <c r="E2377" s="11">
        <v>1</v>
      </c>
      <c r="F2377"/>
    </row>
    <row r="2378" spans="1:6" x14ac:dyDescent="0.25">
      <c r="A2378" t="s">
        <v>240</v>
      </c>
      <c r="B2378">
        <v>2016</v>
      </c>
      <c r="C2378">
        <v>146</v>
      </c>
      <c r="D2378" t="s">
        <v>567</v>
      </c>
      <c r="E2378" s="11">
        <v>1</v>
      </c>
      <c r="F2378"/>
    </row>
    <row r="2379" spans="1:6" x14ac:dyDescent="0.25">
      <c r="A2379" t="s">
        <v>240</v>
      </c>
      <c r="B2379">
        <v>2016</v>
      </c>
      <c r="C2379" t="s">
        <v>1168</v>
      </c>
      <c r="D2379" t="s">
        <v>1493</v>
      </c>
      <c r="E2379" s="11">
        <v>1</v>
      </c>
      <c r="F2379"/>
    </row>
    <row r="2380" spans="1:6" x14ac:dyDescent="0.25">
      <c r="A2380" s="9" t="s">
        <v>8678</v>
      </c>
      <c r="B2380" s="9"/>
      <c r="C2380" s="9"/>
      <c r="D2380" s="9"/>
      <c r="E2380" s="12">
        <v>5</v>
      </c>
      <c r="F2380"/>
    </row>
    <row r="2381" spans="1:6" x14ac:dyDescent="0.25">
      <c r="A2381" t="s">
        <v>3539</v>
      </c>
      <c r="B2381">
        <v>2017</v>
      </c>
      <c r="C2381" t="s">
        <v>1980</v>
      </c>
      <c r="D2381" t="s">
        <v>1493</v>
      </c>
      <c r="E2381" s="11">
        <v>1</v>
      </c>
      <c r="F2381"/>
    </row>
    <row r="2382" spans="1:6" x14ac:dyDescent="0.25">
      <c r="A2382" s="9" t="s">
        <v>8679</v>
      </c>
      <c r="B2382" s="9"/>
      <c r="C2382" s="9"/>
      <c r="D2382" s="9"/>
      <c r="E2382" s="12">
        <v>1</v>
      </c>
      <c r="F2382"/>
    </row>
    <row r="2383" spans="1:6" x14ac:dyDescent="0.25">
      <c r="A2383" t="s">
        <v>8682</v>
      </c>
      <c r="B2383">
        <v>2019</v>
      </c>
      <c r="C2383" t="s">
        <v>3953</v>
      </c>
      <c r="D2383" t="s">
        <v>1493</v>
      </c>
      <c r="E2383" s="11">
        <v>1</v>
      </c>
      <c r="F2383"/>
    </row>
    <row r="2384" spans="1:6" x14ac:dyDescent="0.25">
      <c r="A2384" s="9" t="s">
        <v>8683</v>
      </c>
      <c r="B2384" s="9"/>
      <c r="C2384" s="9"/>
      <c r="D2384" s="9"/>
      <c r="E2384" s="12">
        <v>1</v>
      </c>
      <c r="F2384"/>
    </row>
    <row r="2385" spans="1:6" x14ac:dyDescent="0.25">
      <c r="A2385" t="s">
        <v>2719</v>
      </c>
      <c r="B2385">
        <v>2017</v>
      </c>
      <c r="C2385">
        <v>29</v>
      </c>
      <c r="D2385" t="s">
        <v>2564</v>
      </c>
      <c r="E2385" s="11">
        <v>1</v>
      </c>
      <c r="F2385"/>
    </row>
    <row r="2386" spans="1:6" x14ac:dyDescent="0.25">
      <c r="A2386" s="9" t="s">
        <v>8684</v>
      </c>
      <c r="B2386" s="9"/>
      <c r="C2386" s="9"/>
      <c r="D2386" s="9"/>
      <c r="E2386" s="12">
        <v>1</v>
      </c>
      <c r="F2386"/>
    </row>
    <row r="2387" spans="1:6" x14ac:dyDescent="0.25">
      <c r="A2387" t="s">
        <v>6589</v>
      </c>
      <c r="B2387">
        <v>2018</v>
      </c>
      <c r="C2387" t="s">
        <v>4365</v>
      </c>
      <c r="D2387" t="s">
        <v>5916</v>
      </c>
      <c r="E2387" s="11">
        <v>1</v>
      </c>
      <c r="F2387"/>
    </row>
    <row r="2388" spans="1:6" x14ac:dyDescent="0.25">
      <c r="A2388" s="9" t="s">
        <v>8686</v>
      </c>
      <c r="B2388" s="9"/>
      <c r="C2388" s="9"/>
      <c r="D2388" s="9"/>
      <c r="E2388" s="12">
        <v>1</v>
      </c>
      <c r="F2388"/>
    </row>
    <row r="2389" spans="1:6" x14ac:dyDescent="0.25">
      <c r="A2389" t="s">
        <v>5444</v>
      </c>
      <c r="B2389">
        <v>2019</v>
      </c>
      <c r="C2389">
        <v>75</v>
      </c>
      <c r="D2389" t="s">
        <v>2704</v>
      </c>
      <c r="E2389" s="11">
        <v>1</v>
      </c>
      <c r="F2389"/>
    </row>
    <row r="2390" spans="1:6" x14ac:dyDescent="0.25">
      <c r="A2390" t="s">
        <v>5444</v>
      </c>
      <c r="B2390">
        <v>2019</v>
      </c>
      <c r="C2390">
        <v>44</v>
      </c>
      <c r="D2390" t="s">
        <v>8118</v>
      </c>
      <c r="E2390" s="11">
        <v>1</v>
      </c>
      <c r="F2390"/>
    </row>
    <row r="2391" spans="1:6" x14ac:dyDescent="0.25">
      <c r="A2391" t="s">
        <v>5444</v>
      </c>
      <c r="B2391">
        <v>2019</v>
      </c>
      <c r="C2391">
        <v>65</v>
      </c>
      <c r="D2391" t="s">
        <v>2557</v>
      </c>
      <c r="E2391" s="11">
        <v>1</v>
      </c>
      <c r="F2391"/>
    </row>
    <row r="2392" spans="1:6" x14ac:dyDescent="0.25">
      <c r="A2392" s="9" t="s">
        <v>6768</v>
      </c>
      <c r="B2392" s="9"/>
      <c r="C2392" s="9"/>
      <c r="D2392" s="9"/>
      <c r="E2392" s="12">
        <v>3</v>
      </c>
      <c r="F2392"/>
    </row>
    <row r="2393" spans="1:6" x14ac:dyDescent="0.25">
      <c r="A2393" t="s">
        <v>3540</v>
      </c>
      <c r="B2393">
        <v>2016</v>
      </c>
      <c r="C2393" t="s">
        <v>1660</v>
      </c>
      <c r="D2393" t="s">
        <v>6023</v>
      </c>
      <c r="E2393" s="11">
        <v>1</v>
      </c>
      <c r="F2393"/>
    </row>
    <row r="2394" spans="1:6" x14ac:dyDescent="0.25">
      <c r="A2394" t="s">
        <v>3540</v>
      </c>
      <c r="B2394">
        <v>2019</v>
      </c>
      <c r="C2394">
        <v>140</v>
      </c>
      <c r="D2394" t="s">
        <v>567</v>
      </c>
      <c r="E2394" s="11">
        <v>1</v>
      </c>
      <c r="F2394"/>
    </row>
    <row r="2395" spans="1:6" x14ac:dyDescent="0.25">
      <c r="A2395" s="9" t="s">
        <v>8687</v>
      </c>
      <c r="B2395" s="9"/>
      <c r="C2395" s="9"/>
      <c r="D2395" s="9"/>
      <c r="E2395" s="12">
        <v>2</v>
      </c>
      <c r="F2395"/>
    </row>
    <row r="2396" spans="1:6" x14ac:dyDescent="0.25">
      <c r="A2396" t="s">
        <v>8688</v>
      </c>
      <c r="B2396">
        <v>2019</v>
      </c>
      <c r="C2396">
        <v>96</v>
      </c>
      <c r="D2396" t="s">
        <v>2564</v>
      </c>
      <c r="E2396" s="11">
        <v>1</v>
      </c>
      <c r="F2396"/>
    </row>
    <row r="2397" spans="1:6" x14ac:dyDescent="0.25">
      <c r="A2397" s="9" t="s">
        <v>8689</v>
      </c>
      <c r="B2397" s="9"/>
      <c r="C2397" s="9"/>
      <c r="D2397" s="9"/>
      <c r="E2397" s="12">
        <v>1</v>
      </c>
      <c r="F2397"/>
    </row>
    <row r="2398" spans="1:6" x14ac:dyDescent="0.25">
      <c r="A2398" t="s">
        <v>6590</v>
      </c>
      <c r="B2398">
        <v>2018</v>
      </c>
      <c r="C2398" t="s">
        <v>4278</v>
      </c>
      <c r="D2398" t="s">
        <v>5916</v>
      </c>
      <c r="E2398" s="11">
        <v>1</v>
      </c>
      <c r="F2398"/>
    </row>
    <row r="2399" spans="1:6" x14ac:dyDescent="0.25">
      <c r="A2399" s="9" t="s">
        <v>8690</v>
      </c>
      <c r="B2399" s="9"/>
      <c r="C2399" s="9"/>
      <c r="D2399" s="9"/>
      <c r="E2399" s="12">
        <v>1</v>
      </c>
      <c r="F2399"/>
    </row>
    <row r="2400" spans="1:6" x14ac:dyDescent="0.25">
      <c r="A2400" t="s">
        <v>243</v>
      </c>
      <c r="B2400">
        <v>2010</v>
      </c>
      <c r="C2400">
        <v>2</v>
      </c>
      <c r="D2400" t="s">
        <v>567</v>
      </c>
      <c r="E2400" s="11">
        <v>1</v>
      </c>
      <c r="F2400"/>
    </row>
    <row r="2401" spans="1:6" x14ac:dyDescent="0.25">
      <c r="A2401" s="9" t="s">
        <v>8691</v>
      </c>
      <c r="B2401" s="9"/>
      <c r="C2401" s="9"/>
      <c r="D2401" s="9"/>
      <c r="E2401" s="12">
        <v>1</v>
      </c>
      <c r="F2401"/>
    </row>
    <row r="2402" spans="1:6" x14ac:dyDescent="0.25">
      <c r="A2402" t="s">
        <v>3541</v>
      </c>
      <c r="B2402">
        <v>2017</v>
      </c>
      <c r="C2402" t="s">
        <v>2950</v>
      </c>
      <c r="D2402" t="s">
        <v>1493</v>
      </c>
      <c r="E2402" s="11">
        <v>1</v>
      </c>
      <c r="F2402"/>
    </row>
    <row r="2403" spans="1:6" x14ac:dyDescent="0.25">
      <c r="A2403" s="9" t="s">
        <v>8692</v>
      </c>
      <c r="B2403" s="9"/>
      <c r="C2403" s="9"/>
      <c r="D2403" s="9"/>
      <c r="E2403" s="12">
        <v>1</v>
      </c>
      <c r="F2403"/>
    </row>
    <row r="2404" spans="1:6" x14ac:dyDescent="0.25">
      <c r="A2404" t="s">
        <v>8696</v>
      </c>
      <c r="B2404">
        <v>2019</v>
      </c>
      <c r="C2404" t="s">
        <v>6892</v>
      </c>
      <c r="D2404" t="s">
        <v>7161</v>
      </c>
      <c r="E2404" s="11">
        <v>1</v>
      </c>
      <c r="F2404"/>
    </row>
    <row r="2405" spans="1:6" x14ac:dyDescent="0.25">
      <c r="A2405" s="9" t="s">
        <v>8697</v>
      </c>
      <c r="B2405" s="9"/>
      <c r="C2405" s="9"/>
      <c r="D2405" s="9"/>
      <c r="E2405" s="12">
        <v>1</v>
      </c>
      <c r="F2405"/>
    </row>
    <row r="2406" spans="1:6" x14ac:dyDescent="0.25">
      <c r="A2406" t="s">
        <v>8700</v>
      </c>
      <c r="B2406">
        <v>2019</v>
      </c>
      <c r="C2406" t="s">
        <v>6835</v>
      </c>
      <c r="D2406" t="s">
        <v>7161</v>
      </c>
      <c r="E2406" s="11">
        <v>1</v>
      </c>
      <c r="F2406"/>
    </row>
    <row r="2407" spans="1:6" x14ac:dyDescent="0.25">
      <c r="A2407" s="9" t="s">
        <v>8701</v>
      </c>
      <c r="B2407" s="9"/>
      <c r="C2407" s="9"/>
      <c r="D2407" s="9"/>
      <c r="E2407" s="12">
        <v>1</v>
      </c>
      <c r="F2407"/>
    </row>
    <row r="2408" spans="1:6" x14ac:dyDescent="0.25">
      <c r="A2408" t="s">
        <v>6592</v>
      </c>
      <c r="B2408">
        <v>2018</v>
      </c>
      <c r="C2408" t="s">
        <v>4341</v>
      </c>
      <c r="D2408" t="s">
        <v>5916</v>
      </c>
      <c r="E2408" s="11">
        <v>1</v>
      </c>
      <c r="F2408"/>
    </row>
    <row r="2409" spans="1:6" x14ac:dyDescent="0.25">
      <c r="A2409" s="9" t="s">
        <v>8702</v>
      </c>
      <c r="B2409" s="9"/>
      <c r="C2409" s="9"/>
      <c r="D2409" s="9"/>
      <c r="E2409" s="12">
        <v>1</v>
      </c>
      <c r="F2409"/>
    </row>
    <row r="2410" spans="1:6" x14ac:dyDescent="0.25">
      <c r="A2410" t="s">
        <v>1515</v>
      </c>
      <c r="B2410">
        <v>2013</v>
      </c>
      <c r="C2410" t="s">
        <v>1109</v>
      </c>
      <c r="D2410" t="s">
        <v>899</v>
      </c>
      <c r="E2410" s="11">
        <v>1</v>
      </c>
      <c r="F2410"/>
    </row>
    <row r="2411" spans="1:6" x14ac:dyDescent="0.25">
      <c r="A2411" t="s">
        <v>1515</v>
      </c>
      <c r="B2411">
        <v>2013</v>
      </c>
      <c r="C2411" t="s">
        <v>1109</v>
      </c>
      <c r="D2411" t="s">
        <v>5494</v>
      </c>
      <c r="E2411" s="11">
        <v>1</v>
      </c>
      <c r="F2411"/>
    </row>
    <row r="2412" spans="1:6" x14ac:dyDescent="0.25">
      <c r="A2412" s="9" t="s">
        <v>8703</v>
      </c>
      <c r="B2412" s="9"/>
      <c r="C2412" s="9"/>
      <c r="D2412" s="9"/>
      <c r="E2412" s="12">
        <v>2</v>
      </c>
      <c r="F2412"/>
    </row>
    <row r="2413" spans="1:6" x14ac:dyDescent="0.25">
      <c r="A2413" t="s">
        <v>245</v>
      </c>
      <c r="B2413">
        <v>1985</v>
      </c>
      <c r="C2413">
        <v>536</v>
      </c>
      <c r="D2413" t="s">
        <v>567</v>
      </c>
      <c r="E2413" s="11">
        <v>1</v>
      </c>
      <c r="F2413"/>
    </row>
    <row r="2414" spans="1:6" x14ac:dyDescent="0.25">
      <c r="A2414" s="9" t="s">
        <v>8705</v>
      </c>
      <c r="B2414" s="9"/>
      <c r="C2414" s="9"/>
      <c r="D2414" s="9"/>
      <c r="E2414" s="12">
        <v>1</v>
      </c>
      <c r="F2414"/>
    </row>
    <row r="2415" spans="1:6" x14ac:dyDescent="0.25">
      <c r="A2415" t="s">
        <v>246</v>
      </c>
      <c r="B2415">
        <v>2013</v>
      </c>
      <c r="C2415" t="s">
        <v>1186</v>
      </c>
      <c r="D2415" t="s">
        <v>1493</v>
      </c>
      <c r="E2415" s="11">
        <v>1</v>
      </c>
      <c r="F2415"/>
    </row>
    <row r="2416" spans="1:6" x14ac:dyDescent="0.25">
      <c r="A2416" s="9" t="s">
        <v>8708</v>
      </c>
      <c r="B2416" s="9"/>
      <c r="C2416" s="9"/>
      <c r="D2416" s="9"/>
      <c r="E2416" s="12">
        <v>1</v>
      </c>
      <c r="F2416"/>
    </row>
    <row r="2417" spans="1:6" x14ac:dyDescent="0.25">
      <c r="A2417" t="s">
        <v>1516</v>
      </c>
      <c r="B2417">
        <v>2016</v>
      </c>
      <c r="C2417" t="s">
        <v>1446</v>
      </c>
      <c r="D2417" t="s">
        <v>1493</v>
      </c>
      <c r="E2417" s="11">
        <v>1</v>
      </c>
      <c r="F2417"/>
    </row>
    <row r="2418" spans="1:6" x14ac:dyDescent="0.25">
      <c r="A2418" s="9" t="s">
        <v>8721</v>
      </c>
      <c r="B2418" s="9"/>
      <c r="C2418" s="9"/>
      <c r="D2418" s="9"/>
      <c r="E2418" s="12">
        <v>1</v>
      </c>
      <c r="F2418"/>
    </row>
    <row r="2419" spans="1:6" x14ac:dyDescent="0.25">
      <c r="A2419" t="s">
        <v>3543</v>
      </c>
      <c r="B2419">
        <v>2019</v>
      </c>
      <c r="C2419">
        <v>613</v>
      </c>
      <c r="D2419" t="s">
        <v>2564</v>
      </c>
      <c r="E2419" s="11">
        <v>1</v>
      </c>
      <c r="F2419"/>
    </row>
    <row r="2420" spans="1:6" x14ac:dyDescent="0.25">
      <c r="A2420" t="s">
        <v>3543</v>
      </c>
      <c r="B2420">
        <v>2019</v>
      </c>
      <c r="C2420" t="s">
        <v>5554</v>
      </c>
      <c r="D2420" t="s">
        <v>1493</v>
      </c>
      <c r="E2420" s="11">
        <v>1</v>
      </c>
      <c r="F2420"/>
    </row>
    <row r="2421" spans="1:6" x14ac:dyDescent="0.25">
      <c r="A2421" s="9" t="s">
        <v>8722</v>
      </c>
      <c r="B2421" s="9"/>
      <c r="C2421" s="9"/>
      <c r="D2421" s="9"/>
      <c r="E2421" s="12">
        <v>2</v>
      </c>
      <c r="F2421"/>
    </row>
    <row r="2422" spans="1:6" x14ac:dyDescent="0.25">
      <c r="A2422" t="s">
        <v>2720</v>
      </c>
      <c r="B2422">
        <v>2017</v>
      </c>
      <c r="C2422">
        <v>498</v>
      </c>
      <c r="D2422" t="s">
        <v>567</v>
      </c>
      <c r="E2422" s="11">
        <v>1</v>
      </c>
      <c r="F2422"/>
    </row>
    <row r="2423" spans="1:6" x14ac:dyDescent="0.25">
      <c r="A2423" t="s">
        <v>2720</v>
      </c>
      <c r="B2423">
        <v>2017</v>
      </c>
      <c r="C2423">
        <v>154</v>
      </c>
      <c r="D2423" t="s">
        <v>2554</v>
      </c>
      <c r="E2423" s="11">
        <v>1</v>
      </c>
      <c r="F2423"/>
    </row>
    <row r="2424" spans="1:6" x14ac:dyDescent="0.25">
      <c r="A2424" s="9" t="s">
        <v>8723</v>
      </c>
      <c r="B2424" s="9"/>
      <c r="C2424" s="9"/>
      <c r="D2424" s="9"/>
      <c r="E2424" s="12">
        <v>2</v>
      </c>
      <c r="F2424"/>
    </row>
    <row r="2425" spans="1:6" x14ac:dyDescent="0.25">
      <c r="A2425" t="s">
        <v>8724</v>
      </c>
      <c r="B2425">
        <v>2019</v>
      </c>
      <c r="C2425" t="s">
        <v>6896</v>
      </c>
      <c r="D2425" t="s">
        <v>7161</v>
      </c>
      <c r="E2425" s="11">
        <v>1</v>
      </c>
      <c r="F2425"/>
    </row>
    <row r="2426" spans="1:6" x14ac:dyDescent="0.25">
      <c r="A2426" s="9" t="s">
        <v>8725</v>
      </c>
      <c r="B2426" s="9"/>
      <c r="C2426" s="9"/>
      <c r="D2426" s="9"/>
      <c r="E2426" s="12">
        <v>1</v>
      </c>
      <c r="F2426"/>
    </row>
    <row r="2427" spans="1:6" x14ac:dyDescent="0.25">
      <c r="A2427" t="s">
        <v>248</v>
      </c>
      <c r="B2427">
        <v>1981</v>
      </c>
      <c r="C2427">
        <v>479</v>
      </c>
      <c r="D2427" t="s">
        <v>567</v>
      </c>
      <c r="E2427" s="11">
        <v>1</v>
      </c>
      <c r="F2427"/>
    </row>
    <row r="2428" spans="1:6" x14ac:dyDescent="0.25">
      <c r="A2428" t="s">
        <v>248</v>
      </c>
      <c r="B2428">
        <v>1981</v>
      </c>
      <c r="C2428">
        <v>538</v>
      </c>
      <c r="D2428" t="s">
        <v>568</v>
      </c>
      <c r="E2428" s="11">
        <v>1</v>
      </c>
      <c r="F2428"/>
    </row>
    <row r="2429" spans="1:6" x14ac:dyDescent="0.25">
      <c r="A2429" s="9" t="s">
        <v>8727</v>
      </c>
      <c r="B2429" s="9"/>
      <c r="C2429" s="9"/>
      <c r="D2429" s="9"/>
      <c r="E2429" s="12">
        <v>2</v>
      </c>
      <c r="F2429"/>
    </row>
    <row r="2430" spans="1:6" x14ac:dyDescent="0.25">
      <c r="A2430" t="s">
        <v>3762</v>
      </c>
      <c r="B2430">
        <v>2018</v>
      </c>
      <c r="C2430">
        <v>467</v>
      </c>
      <c r="D2430" t="s">
        <v>567</v>
      </c>
      <c r="E2430" s="11">
        <v>1</v>
      </c>
      <c r="F2430"/>
    </row>
    <row r="2431" spans="1:6" x14ac:dyDescent="0.25">
      <c r="A2431" s="9" t="s">
        <v>8729</v>
      </c>
      <c r="B2431" s="9"/>
      <c r="C2431" s="9"/>
      <c r="D2431" s="9"/>
      <c r="E2431" s="12">
        <v>1</v>
      </c>
      <c r="F2431"/>
    </row>
    <row r="2432" spans="1:6" x14ac:dyDescent="0.25">
      <c r="A2432" t="s">
        <v>8731</v>
      </c>
      <c r="B2432">
        <v>2019</v>
      </c>
      <c r="C2432" t="s">
        <v>3961</v>
      </c>
      <c r="D2432" t="s">
        <v>1493</v>
      </c>
      <c r="E2432" s="11">
        <v>1</v>
      </c>
      <c r="F2432"/>
    </row>
    <row r="2433" spans="1:6" x14ac:dyDescent="0.25">
      <c r="A2433" s="9" t="s">
        <v>8732</v>
      </c>
      <c r="B2433" s="9"/>
      <c r="C2433" s="9"/>
      <c r="D2433" s="9"/>
      <c r="E2433" s="12">
        <v>1</v>
      </c>
      <c r="F2433"/>
    </row>
    <row r="2434" spans="1:6" x14ac:dyDescent="0.25">
      <c r="A2434" t="s">
        <v>251</v>
      </c>
      <c r="B2434">
        <v>1992</v>
      </c>
      <c r="C2434">
        <v>156</v>
      </c>
      <c r="D2434" t="s">
        <v>567</v>
      </c>
      <c r="E2434" s="11">
        <v>1</v>
      </c>
      <c r="F2434"/>
    </row>
    <row r="2435" spans="1:6" x14ac:dyDescent="0.25">
      <c r="A2435" t="s">
        <v>251</v>
      </c>
      <c r="B2435">
        <v>1992</v>
      </c>
      <c r="C2435">
        <v>800</v>
      </c>
      <c r="D2435" t="s">
        <v>3631</v>
      </c>
      <c r="E2435" s="11">
        <v>1</v>
      </c>
      <c r="F2435"/>
    </row>
    <row r="2436" spans="1:6" x14ac:dyDescent="0.25">
      <c r="A2436" s="9" t="s">
        <v>8734</v>
      </c>
      <c r="B2436" s="9"/>
      <c r="C2436" s="9"/>
      <c r="D2436" s="9"/>
      <c r="E2436" s="12">
        <v>2</v>
      </c>
      <c r="F2436"/>
    </row>
    <row r="2437" spans="1:6" x14ac:dyDescent="0.25">
      <c r="A2437" t="s">
        <v>8735</v>
      </c>
      <c r="B2437">
        <v>2019</v>
      </c>
      <c r="C2437" t="s">
        <v>3972</v>
      </c>
      <c r="D2437" t="s">
        <v>1493</v>
      </c>
      <c r="E2437" s="11">
        <v>1</v>
      </c>
      <c r="F2437"/>
    </row>
    <row r="2438" spans="1:6" x14ac:dyDescent="0.25">
      <c r="A2438" s="9" t="s">
        <v>8736</v>
      </c>
      <c r="B2438" s="9"/>
      <c r="C2438" s="9"/>
      <c r="D2438" s="9"/>
      <c r="E2438" s="12">
        <v>1</v>
      </c>
      <c r="F2438"/>
    </row>
    <row r="2439" spans="1:6" x14ac:dyDescent="0.25">
      <c r="A2439" t="s">
        <v>8737</v>
      </c>
      <c r="B2439">
        <v>2019</v>
      </c>
      <c r="C2439">
        <v>583</v>
      </c>
      <c r="D2439" t="s">
        <v>567</v>
      </c>
      <c r="E2439" s="11">
        <v>1</v>
      </c>
      <c r="F2439"/>
    </row>
    <row r="2440" spans="1:6" x14ac:dyDescent="0.25">
      <c r="A2440" s="9" t="s">
        <v>8738</v>
      </c>
      <c r="B2440" s="9"/>
      <c r="C2440" s="9"/>
      <c r="D2440" s="9"/>
      <c r="E2440" s="12">
        <v>1</v>
      </c>
      <c r="F2440"/>
    </row>
    <row r="2441" spans="1:6" x14ac:dyDescent="0.25">
      <c r="A2441" t="s">
        <v>5667</v>
      </c>
      <c r="B2441">
        <v>2017</v>
      </c>
      <c r="C2441" t="s">
        <v>4664</v>
      </c>
      <c r="D2441" t="s">
        <v>7154</v>
      </c>
      <c r="E2441" s="11">
        <v>1</v>
      </c>
      <c r="F2441"/>
    </row>
    <row r="2442" spans="1:6" x14ac:dyDescent="0.25">
      <c r="A2442" s="9" t="s">
        <v>8739</v>
      </c>
      <c r="B2442" s="9"/>
      <c r="C2442" s="9"/>
      <c r="D2442" s="9"/>
      <c r="E2442" s="12">
        <v>1</v>
      </c>
      <c r="F2442"/>
    </row>
    <row r="2443" spans="1:6" x14ac:dyDescent="0.25">
      <c r="A2443" t="s">
        <v>8740</v>
      </c>
      <c r="B2443">
        <v>2019</v>
      </c>
      <c r="C2443" t="s">
        <v>5248</v>
      </c>
      <c r="D2443" t="s">
        <v>7618</v>
      </c>
      <c r="E2443" s="11">
        <v>1</v>
      </c>
      <c r="F2443"/>
    </row>
    <row r="2444" spans="1:6" x14ac:dyDescent="0.25">
      <c r="A2444" s="9" t="s">
        <v>8741</v>
      </c>
      <c r="B2444" s="9"/>
      <c r="C2444" s="9"/>
      <c r="D2444" s="9"/>
      <c r="E2444" s="12">
        <v>1</v>
      </c>
      <c r="F2444"/>
    </row>
    <row r="2445" spans="1:6" x14ac:dyDescent="0.25">
      <c r="A2445" t="s">
        <v>3659</v>
      </c>
      <c r="B2445">
        <v>1976</v>
      </c>
      <c r="C2445">
        <v>592</v>
      </c>
      <c r="D2445" t="s">
        <v>567</v>
      </c>
      <c r="E2445" s="11">
        <v>1</v>
      </c>
      <c r="F2445"/>
    </row>
    <row r="2446" spans="1:6" x14ac:dyDescent="0.25">
      <c r="A2446" s="9" t="s">
        <v>8743</v>
      </c>
      <c r="B2446" s="9"/>
      <c r="C2446" s="9"/>
      <c r="D2446" s="9"/>
      <c r="E2446" s="12">
        <v>1</v>
      </c>
      <c r="F2446"/>
    </row>
    <row r="2447" spans="1:6" x14ac:dyDescent="0.25">
      <c r="A2447" t="s">
        <v>5816</v>
      </c>
      <c r="B2447">
        <v>2017</v>
      </c>
      <c r="C2447" t="s">
        <v>4834</v>
      </c>
      <c r="D2447" t="s">
        <v>7154</v>
      </c>
      <c r="E2447" s="11">
        <v>1</v>
      </c>
      <c r="F2447"/>
    </row>
    <row r="2448" spans="1:6" x14ac:dyDescent="0.25">
      <c r="A2448" s="9" t="s">
        <v>8744</v>
      </c>
      <c r="B2448" s="9"/>
      <c r="C2448" s="9"/>
      <c r="D2448" s="9"/>
      <c r="E2448" s="12">
        <v>1</v>
      </c>
      <c r="F2448"/>
    </row>
    <row r="2449" spans="1:6" x14ac:dyDescent="0.25">
      <c r="A2449" t="s">
        <v>8746</v>
      </c>
      <c r="B2449">
        <v>2019</v>
      </c>
      <c r="C2449" t="s">
        <v>6935</v>
      </c>
      <c r="D2449" t="s">
        <v>7161</v>
      </c>
      <c r="E2449" s="11">
        <v>1</v>
      </c>
      <c r="F2449"/>
    </row>
    <row r="2450" spans="1:6" x14ac:dyDescent="0.25">
      <c r="A2450" s="9" t="s">
        <v>8747</v>
      </c>
      <c r="B2450" s="9"/>
      <c r="C2450" s="9"/>
      <c r="D2450" s="9"/>
      <c r="E2450" s="12">
        <v>1</v>
      </c>
      <c r="F2450"/>
    </row>
    <row r="2451" spans="1:6" x14ac:dyDescent="0.25">
      <c r="A2451" t="s">
        <v>2721</v>
      </c>
      <c r="B2451">
        <v>2016</v>
      </c>
      <c r="C2451">
        <v>141</v>
      </c>
      <c r="D2451" t="s">
        <v>567</v>
      </c>
      <c r="E2451" s="11">
        <v>1</v>
      </c>
      <c r="F2451"/>
    </row>
    <row r="2452" spans="1:6" x14ac:dyDescent="0.25">
      <c r="A2452" t="s">
        <v>2721</v>
      </c>
      <c r="B2452">
        <v>2016</v>
      </c>
      <c r="C2452">
        <v>188</v>
      </c>
      <c r="D2452" t="s">
        <v>1503</v>
      </c>
      <c r="E2452" s="11">
        <v>1</v>
      </c>
      <c r="F2452"/>
    </row>
    <row r="2453" spans="1:6" x14ac:dyDescent="0.25">
      <c r="A2453" s="9" t="s">
        <v>8750</v>
      </c>
      <c r="B2453" s="9"/>
      <c r="C2453" s="9"/>
      <c r="D2453" s="9"/>
      <c r="E2453" s="12">
        <v>2</v>
      </c>
      <c r="F2453"/>
    </row>
    <row r="2454" spans="1:6" x14ac:dyDescent="0.25">
      <c r="A2454" t="s">
        <v>3660</v>
      </c>
      <c r="B2454">
        <v>2018</v>
      </c>
      <c r="C2454">
        <v>20</v>
      </c>
      <c r="D2454" t="s">
        <v>684</v>
      </c>
      <c r="E2454" s="11">
        <v>1</v>
      </c>
      <c r="F2454"/>
    </row>
    <row r="2455" spans="1:6" x14ac:dyDescent="0.25">
      <c r="A2455" t="s">
        <v>3660</v>
      </c>
      <c r="B2455">
        <v>2018</v>
      </c>
      <c r="C2455">
        <v>120</v>
      </c>
      <c r="D2455" t="s">
        <v>3821</v>
      </c>
      <c r="E2455" s="11">
        <v>1</v>
      </c>
      <c r="F2455"/>
    </row>
    <row r="2456" spans="1:6" x14ac:dyDescent="0.25">
      <c r="A2456" t="s">
        <v>3660</v>
      </c>
      <c r="B2456">
        <v>2018</v>
      </c>
      <c r="C2456">
        <v>136</v>
      </c>
      <c r="D2456" t="s">
        <v>567</v>
      </c>
      <c r="E2456" s="11">
        <v>1</v>
      </c>
      <c r="F2456"/>
    </row>
    <row r="2457" spans="1:6" x14ac:dyDescent="0.25">
      <c r="A2457" t="s">
        <v>3660</v>
      </c>
      <c r="B2457">
        <v>2018</v>
      </c>
      <c r="C2457">
        <v>122</v>
      </c>
      <c r="D2457" t="s">
        <v>2559</v>
      </c>
      <c r="E2457" s="11">
        <v>1</v>
      </c>
      <c r="F2457"/>
    </row>
    <row r="2458" spans="1:6" x14ac:dyDescent="0.25">
      <c r="A2458" s="9" t="s">
        <v>6769</v>
      </c>
      <c r="B2458" s="9"/>
      <c r="C2458" s="9"/>
      <c r="D2458" s="9"/>
      <c r="E2458" s="12">
        <v>4</v>
      </c>
      <c r="F2458"/>
    </row>
    <row r="2459" spans="1:6" x14ac:dyDescent="0.25">
      <c r="A2459" t="s">
        <v>252</v>
      </c>
      <c r="B2459">
        <v>2016</v>
      </c>
      <c r="C2459" t="s">
        <v>1443</v>
      </c>
      <c r="D2459" t="s">
        <v>1493</v>
      </c>
      <c r="E2459" s="11">
        <v>1</v>
      </c>
      <c r="F2459"/>
    </row>
    <row r="2460" spans="1:6" x14ac:dyDescent="0.25">
      <c r="A2460" t="s">
        <v>252</v>
      </c>
      <c r="B2460">
        <v>2016</v>
      </c>
      <c r="C2460" t="s">
        <v>1937</v>
      </c>
      <c r="D2460" t="s">
        <v>1493</v>
      </c>
      <c r="E2460" s="11">
        <v>1</v>
      </c>
      <c r="F2460"/>
    </row>
    <row r="2461" spans="1:6" x14ac:dyDescent="0.25">
      <c r="A2461" s="9" t="s">
        <v>8752</v>
      </c>
      <c r="B2461" s="9"/>
      <c r="C2461" s="9"/>
      <c r="D2461" s="9"/>
      <c r="E2461" s="12">
        <v>2</v>
      </c>
      <c r="F2461"/>
    </row>
    <row r="2462" spans="1:6" x14ac:dyDescent="0.25">
      <c r="A2462" t="s">
        <v>2722</v>
      </c>
      <c r="B2462">
        <v>2016</v>
      </c>
      <c r="C2462">
        <v>631</v>
      </c>
      <c r="D2462" t="s">
        <v>567</v>
      </c>
      <c r="E2462" s="11">
        <v>1</v>
      </c>
      <c r="F2462"/>
    </row>
    <row r="2463" spans="1:6" x14ac:dyDescent="0.25">
      <c r="A2463" s="9" t="s">
        <v>8754</v>
      </c>
      <c r="B2463" s="9"/>
      <c r="C2463" s="9"/>
      <c r="D2463" s="9"/>
      <c r="E2463" s="12">
        <v>1</v>
      </c>
      <c r="F2463"/>
    </row>
    <row r="2464" spans="1:6" x14ac:dyDescent="0.25">
      <c r="A2464" t="s">
        <v>2723</v>
      </c>
      <c r="B2464">
        <v>2016</v>
      </c>
      <c r="C2464">
        <v>608</v>
      </c>
      <c r="D2464" t="s">
        <v>2564</v>
      </c>
      <c r="E2464" s="11">
        <v>1</v>
      </c>
      <c r="F2464"/>
    </row>
    <row r="2465" spans="1:6" x14ac:dyDescent="0.25">
      <c r="A2465" t="s">
        <v>2723</v>
      </c>
      <c r="B2465">
        <v>2016</v>
      </c>
      <c r="C2465" t="s">
        <v>1431</v>
      </c>
      <c r="D2465" t="s">
        <v>1493</v>
      </c>
      <c r="E2465" s="11">
        <v>1</v>
      </c>
      <c r="F2465"/>
    </row>
    <row r="2466" spans="1:6" x14ac:dyDescent="0.25">
      <c r="A2466" s="9" t="s">
        <v>8755</v>
      </c>
      <c r="B2466" s="9"/>
      <c r="C2466" s="9"/>
      <c r="D2466" s="9"/>
      <c r="E2466" s="12">
        <v>2</v>
      </c>
      <c r="F2466"/>
    </row>
    <row r="2467" spans="1:6" x14ac:dyDescent="0.25">
      <c r="A2467" t="s">
        <v>2724</v>
      </c>
      <c r="B2467">
        <v>2016</v>
      </c>
      <c r="C2467">
        <v>538</v>
      </c>
      <c r="D2467" t="s">
        <v>567</v>
      </c>
      <c r="E2467" s="11">
        <v>1</v>
      </c>
      <c r="F2467"/>
    </row>
    <row r="2468" spans="1:6" x14ac:dyDescent="0.25">
      <c r="A2468" s="9" t="s">
        <v>8756</v>
      </c>
      <c r="B2468" s="9"/>
      <c r="C2468" s="9"/>
      <c r="D2468" s="9"/>
      <c r="E2468" s="12">
        <v>1</v>
      </c>
      <c r="F2468"/>
    </row>
    <row r="2469" spans="1:6" x14ac:dyDescent="0.25">
      <c r="A2469" t="s">
        <v>5445</v>
      </c>
      <c r="B2469">
        <v>2019</v>
      </c>
      <c r="C2469">
        <v>136</v>
      </c>
      <c r="D2469" t="s">
        <v>2704</v>
      </c>
      <c r="E2469" s="11">
        <v>1</v>
      </c>
      <c r="F2469"/>
    </row>
    <row r="2470" spans="1:6" x14ac:dyDescent="0.25">
      <c r="A2470" t="s">
        <v>5445</v>
      </c>
      <c r="B2470">
        <v>2019</v>
      </c>
      <c r="C2470">
        <v>36</v>
      </c>
      <c r="D2470" t="s">
        <v>7296</v>
      </c>
      <c r="E2470" s="11">
        <v>1</v>
      </c>
      <c r="F2470"/>
    </row>
    <row r="2471" spans="1:6" x14ac:dyDescent="0.25">
      <c r="A2471" t="s">
        <v>5445</v>
      </c>
      <c r="B2471">
        <v>2019</v>
      </c>
      <c r="C2471">
        <v>134</v>
      </c>
      <c r="D2471" t="s">
        <v>567</v>
      </c>
      <c r="E2471" s="11">
        <v>1</v>
      </c>
      <c r="F2471"/>
    </row>
    <row r="2472" spans="1:6" x14ac:dyDescent="0.25">
      <c r="A2472" t="s">
        <v>5445</v>
      </c>
      <c r="B2472">
        <v>2019</v>
      </c>
      <c r="C2472">
        <v>58</v>
      </c>
      <c r="D2472" t="s">
        <v>684</v>
      </c>
      <c r="E2472" s="11">
        <v>1</v>
      </c>
      <c r="F2472"/>
    </row>
    <row r="2473" spans="1:6" x14ac:dyDescent="0.25">
      <c r="A2473" t="s">
        <v>5445</v>
      </c>
      <c r="B2473">
        <v>2019</v>
      </c>
      <c r="C2473">
        <v>73</v>
      </c>
      <c r="D2473" t="s">
        <v>2557</v>
      </c>
      <c r="E2473" s="11">
        <v>1</v>
      </c>
      <c r="F2473"/>
    </row>
    <row r="2474" spans="1:6" x14ac:dyDescent="0.25">
      <c r="A2474" t="s">
        <v>5445</v>
      </c>
      <c r="B2474">
        <v>2019</v>
      </c>
      <c r="C2474">
        <v>2019</v>
      </c>
      <c r="D2474" t="s">
        <v>568</v>
      </c>
      <c r="E2474" s="11">
        <v>1</v>
      </c>
      <c r="F2474"/>
    </row>
    <row r="2475" spans="1:6" x14ac:dyDescent="0.25">
      <c r="A2475" s="9" t="s">
        <v>6770</v>
      </c>
      <c r="B2475" s="9"/>
      <c r="C2475" s="9"/>
      <c r="D2475" s="9"/>
      <c r="E2475" s="12">
        <v>6</v>
      </c>
      <c r="F2475"/>
    </row>
    <row r="2476" spans="1:6" x14ac:dyDescent="0.25">
      <c r="A2476" t="s">
        <v>4039</v>
      </c>
      <c r="B2476">
        <v>2018</v>
      </c>
      <c r="C2476" t="s">
        <v>3979</v>
      </c>
      <c r="D2476" t="s">
        <v>1493</v>
      </c>
      <c r="E2476" s="11">
        <v>1</v>
      </c>
      <c r="F2476"/>
    </row>
    <row r="2477" spans="1:6" x14ac:dyDescent="0.25">
      <c r="A2477" s="9" t="s">
        <v>8757</v>
      </c>
      <c r="B2477" s="9"/>
      <c r="C2477" s="9"/>
      <c r="D2477" s="9"/>
      <c r="E2477" s="12">
        <v>1</v>
      </c>
      <c r="F2477"/>
    </row>
    <row r="2478" spans="1:6" x14ac:dyDescent="0.25">
      <c r="A2478" t="s">
        <v>5818</v>
      </c>
      <c r="B2478">
        <v>2017</v>
      </c>
      <c r="C2478" t="s">
        <v>4765</v>
      </c>
      <c r="D2478" t="s">
        <v>7154</v>
      </c>
      <c r="E2478" s="11">
        <v>1</v>
      </c>
      <c r="F2478"/>
    </row>
    <row r="2479" spans="1:6" x14ac:dyDescent="0.25">
      <c r="A2479" s="9" t="s">
        <v>8758</v>
      </c>
      <c r="B2479" s="9"/>
      <c r="C2479" s="9"/>
      <c r="D2479" s="9"/>
      <c r="E2479" s="12">
        <v>1</v>
      </c>
      <c r="F2479"/>
    </row>
    <row r="2480" spans="1:6" x14ac:dyDescent="0.25">
      <c r="A2480" t="s">
        <v>255</v>
      </c>
      <c r="B2480">
        <v>2013</v>
      </c>
      <c r="C2480" t="s">
        <v>1152</v>
      </c>
      <c r="D2480" t="s">
        <v>1493</v>
      </c>
      <c r="E2480" s="11">
        <v>1</v>
      </c>
      <c r="F2480"/>
    </row>
    <row r="2481" spans="1:6" x14ac:dyDescent="0.25">
      <c r="A2481" s="9" t="s">
        <v>6709</v>
      </c>
      <c r="B2481" s="9"/>
      <c r="C2481" s="9"/>
      <c r="D2481" s="9"/>
      <c r="E2481" s="12">
        <v>1</v>
      </c>
      <c r="F2481"/>
    </row>
    <row r="2482" spans="1:6" x14ac:dyDescent="0.25">
      <c r="A2482" t="s">
        <v>2725</v>
      </c>
      <c r="B2482">
        <v>2017</v>
      </c>
      <c r="C2482">
        <v>158</v>
      </c>
      <c r="D2482" t="s">
        <v>2554</v>
      </c>
      <c r="E2482" s="11">
        <v>1</v>
      </c>
      <c r="F2482"/>
    </row>
    <row r="2483" spans="1:6" x14ac:dyDescent="0.25">
      <c r="A2483" t="s">
        <v>2725</v>
      </c>
      <c r="B2483">
        <v>2017</v>
      </c>
      <c r="C2483">
        <v>381</v>
      </c>
      <c r="D2483" t="s">
        <v>567</v>
      </c>
      <c r="E2483" s="11">
        <v>1</v>
      </c>
      <c r="F2483"/>
    </row>
    <row r="2484" spans="1:6" x14ac:dyDescent="0.25">
      <c r="A2484" t="s">
        <v>2725</v>
      </c>
      <c r="B2484">
        <v>2017</v>
      </c>
      <c r="C2484">
        <v>143</v>
      </c>
      <c r="D2484" t="s">
        <v>2592</v>
      </c>
      <c r="E2484" s="11">
        <v>1</v>
      </c>
      <c r="F2484"/>
    </row>
    <row r="2485" spans="1:6" x14ac:dyDescent="0.25">
      <c r="A2485" t="s">
        <v>2725</v>
      </c>
      <c r="B2485">
        <v>2017</v>
      </c>
      <c r="C2485">
        <v>99</v>
      </c>
      <c r="D2485" t="s">
        <v>684</v>
      </c>
      <c r="E2485" s="11">
        <v>1</v>
      </c>
      <c r="F2485"/>
    </row>
    <row r="2486" spans="1:6" x14ac:dyDescent="0.25">
      <c r="A2486" t="s">
        <v>2725</v>
      </c>
      <c r="B2486">
        <v>2017</v>
      </c>
      <c r="C2486" t="s">
        <v>1154</v>
      </c>
      <c r="D2486" t="s">
        <v>1493</v>
      </c>
      <c r="E2486" s="11">
        <v>1</v>
      </c>
      <c r="F2486"/>
    </row>
    <row r="2487" spans="1:6" x14ac:dyDescent="0.25">
      <c r="A2487" t="s">
        <v>2725</v>
      </c>
      <c r="B2487">
        <v>2017</v>
      </c>
      <c r="C2487" t="s">
        <v>2327</v>
      </c>
      <c r="D2487" t="s">
        <v>3587</v>
      </c>
      <c r="E2487" s="11">
        <v>1</v>
      </c>
      <c r="F2487"/>
    </row>
    <row r="2488" spans="1:6" x14ac:dyDescent="0.25">
      <c r="A2488" t="s">
        <v>2725</v>
      </c>
      <c r="B2488">
        <v>2017</v>
      </c>
      <c r="C2488" t="s">
        <v>2473</v>
      </c>
      <c r="D2488" t="s">
        <v>2562</v>
      </c>
      <c r="E2488" s="11">
        <v>1</v>
      </c>
      <c r="F2488"/>
    </row>
    <row r="2489" spans="1:6" x14ac:dyDescent="0.25">
      <c r="A2489" t="s">
        <v>2725</v>
      </c>
      <c r="B2489">
        <v>2017</v>
      </c>
      <c r="C2489" t="s">
        <v>2806</v>
      </c>
      <c r="D2489" t="s">
        <v>7109</v>
      </c>
      <c r="E2489" s="11">
        <v>1</v>
      </c>
      <c r="F2489"/>
    </row>
    <row r="2490" spans="1:6" x14ac:dyDescent="0.25">
      <c r="A2490" s="9" t="s">
        <v>8759</v>
      </c>
      <c r="B2490" s="9"/>
      <c r="C2490" s="9"/>
      <c r="D2490" s="9"/>
      <c r="E2490" s="12">
        <v>8</v>
      </c>
      <c r="F2490"/>
    </row>
    <row r="2491" spans="1:6" x14ac:dyDescent="0.25">
      <c r="A2491" t="s">
        <v>8760</v>
      </c>
      <c r="B2491">
        <v>2019</v>
      </c>
      <c r="C2491" t="s">
        <v>1166</v>
      </c>
      <c r="D2491" t="s">
        <v>1493</v>
      </c>
      <c r="E2491" s="11">
        <v>1</v>
      </c>
      <c r="F2491"/>
    </row>
    <row r="2492" spans="1:6" x14ac:dyDescent="0.25">
      <c r="A2492" s="9" t="s">
        <v>8761</v>
      </c>
      <c r="B2492" s="9"/>
      <c r="C2492" s="9"/>
      <c r="D2492" s="9"/>
      <c r="E2492" s="12">
        <v>1</v>
      </c>
      <c r="F2492"/>
    </row>
    <row r="2493" spans="1:6" x14ac:dyDescent="0.25">
      <c r="A2493" t="s">
        <v>256</v>
      </c>
      <c r="B2493">
        <v>2017</v>
      </c>
      <c r="C2493">
        <v>103</v>
      </c>
      <c r="D2493" t="s">
        <v>567</v>
      </c>
      <c r="E2493" s="11">
        <v>1</v>
      </c>
      <c r="F2493"/>
    </row>
    <row r="2494" spans="1:6" x14ac:dyDescent="0.25">
      <c r="A2494" t="s">
        <v>256</v>
      </c>
      <c r="B2494">
        <v>2017</v>
      </c>
      <c r="C2494">
        <v>200</v>
      </c>
      <c r="D2494" t="s">
        <v>2551</v>
      </c>
      <c r="E2494" s="11">
        <v>1</v>
      </c>
      <c r="F2494"/>
    </row>
    <row r="2495" spans="1:6" x14ac:dyDescent="0.25">
      <c r="A2495" t="s">
        <v>256</v>
      </c>
      <c r="B2495">
        <v>2017</v>
      </c>
      <c r="C2495">
        <v>72</v>
      </c>
      <c r="D2495" t="s">
        <v>2550</v>
      </c>
      <c r="E2495" s="11">
        <v>1</v>
      </c>
      <c r="F2495"/>
    </row>
    <row r="2496" spans="1:6" x14ac:dyDescent="0.25">
      <c r="A2496" t="s">
        <v>256</v>
      </c>
      <c r="B2496">
        <v>2017</v>
      </c>
      <c r="C2496">
        <v>98</v>
      </c>
      <c r="D2496" t="s">
        <v>684</v>
      </c>
      <c r="E2496" s="11">
        <v>1</v>
      </c>
      <c r="F2496"/>
    </row>
    <row r="2497" spans="1:6" x14ac:dyDescent="0.25">
      <c r="A2497" t="s">
        <v>256</v>
      </c>
      <c r="B2497">
        <v>2017</v>
      </c>
      <c r="C2497" t="s">
        <v>1985</v>
      </c>
      <c r="D2497" t="s">
        <v>1493</v>
      </c>
      <c r="E2497" s="11">
        <v>1</v>
      </c>
      <c r="F2497"/>
    </row>
    <row r="2498" spans="1:6" x14ac:dyDescent="0.25">
      <c r="A2498" t="s">
        <v>256</v>
      </c>
      <c r="B2498">
        <v>2017</v>
      </c>
      <c r="C2498" t="s">
        <v>2364</v>
      </c>
      <c r="D2498" t="s">
        <v>2726</v>
      </c>
      <c r="E2498" s="11">
        <v>1</v>
      </c>
      <c r="F2498"/>
    </row>
    <row r="2499" spans="1:6" x14ac:dyDescent="0.25">
      <c r="A2499" t="s">
        <v>256</v>
      </c>
      <c r="B2499">
        <v>2017</v>
      </c>
      <c r="C2499" t="s">
        <v>2479</v>
      </c>
      <c r="D2499" t="s">
        <v>2562</v>
      </c>
      <c r="E2499" s="11">
        <v>1</v>
      </c>
      <c r="F2499"/>
    </row>
    <row r="2500" spans="1:6" x14ac:dyDescent="0.25">
      <c r="A2500" s="9" t="s">
        <v>8762</v>
      </c>
      <c r="B2500" s="9"/>
      <c r="C2500" s="9"/>
      <c r="D2500" s="9"/>
      <c r="E2500" s="12">
        <v>7</v>
      </c>
      <c r="F2500"/>
    </row>
    <row r="2501" spans="1:6" x14ac:dyDescent="0.25">
      <c r="A2501" t="s">
        <v>4094</v>
      </c>
      <c r="B2501">
        <v>2018</v>
      </c>
      <c r="C2501">
        <v>16</v>
      </c>
      <c r="D2501" t="s">
        <v>2559</v>
      </c>
      <c r="E2501" s="11">
        <v>1</v>
      </c>
      <c r="F2501"/>
    </row>
    <row r="2502" spans="1:6" x14ac:dyDescent="0.25">
      <c r="A2502" t="s">
        <v>4094</v>
      </c>
      <c r="B2502">
        <v>2018</v>
      </c>
      <c r="C2502" t="s">
        <v>1470</v>
      </c>
      <c r="D2502" t="s">
        <v>1493</v>
      </c>
      <c r="E2502" s="11">
        <v>1</v>
      </c>
      <c r="F2502"/>
    </row>
    <row r="2503" spans="1:6" x14ac:dyDescent="0.25">
      <c r="A2503" s="9" t="s">
        <v>8766</v>
      </c>
      <c r="B2503" s="9"/>
      <c r="C2503" s="9"/>
      <c r="D2503" s="9"/>
      <c r="E2503" s="12">
        <v>2</v>
      </c>
      <c r="F2503"/>
    </row>
    <row r="2504" spans="1:6" x14ac:dyDescent="0.25">
      <c r="A2504" t="s">
        <v>8768</v>
      </c>
      <c r="B2504">
        <v>2019</v>
      </c>
      <c r="C2504">
        <v>498</v>
      </c>
      <c r="D2504" t="s">
        <v>567</v>
      </c>
      <c r="E2504" s="11">
        <v>1</v>
      </c>
      <c r="F2504"/>
    </row>
    <row r="2505" spans="1:6" x14ac:dyDescent="0.25">
      <c r="A2505" s="9" t="s">
        <v>8769</v>
      </c>
      <c r="B2505" s="9"/>
      <c r="C2505" s="9"/>
      <c r="D2505" s="9"/>
      <c r="E2505" s="12">
        <v>1</v>
      </c>
      <c r="F2505"/>
    </row>
    <row r="2506" spans="1:6" x14ac:dyDescent="0.25">
      <c r="A2506" t="s">
        <v>8770</v>
      </c>
      <c r="B2506">
        <v>2019</v>
      </c>
      <c r="C2506">
        <v>560</v>
      </c>
      <c r="D2506" t="s">
        <v>567</v>
      </c>
      <c r="E2506" s="11">
        <v>1</v>
      </c>
      <c r="F2506"/>
    </row>
    <row r="2507" spans="1:6" x14ac:dyDescent="0.25">
      <c r="A2507" s="9" t="s">
        <v>8771</v>
      </c>
      <c r="B2507" s="9"/>
      <c r="C2507" s="9"/>
      <c r="D2507" s="9"/>
      <c r="E2507" s="12">
        <v>1</v>
      </c>
      <c r="F2507"/>
    </row>
    <row r="2508" spans="1:6" x14ac:dyDescent="0.25">
      <c r="A2508" t="s">
        <v>257</v>
      </c>
      <c r="B2508">
        <v>2019</v>
      </c>
      <c r="C2508" t="s">
        <v>5558</v>
      </c>
      <c r="D2508" t="s">
        <v>1493</v>
      </c>
      <c r="E2508" s="11">
        <v>1</v>
      </c>
      <c r="F2508"/>
    </row>
    <row r="2509" spans="1:6" x14ac:dyDescent="0.25">
      <c r="A2509" s="9" t="s">
        <v>8772</v>
      </c>
      <c r="B2509" s="9"/>
      <c r="C2509" s="9"/>
      <c r="D2509" s="9"/>
      <c r="E2509" s="12">
        <v>1</v>
      </c>
      <c r="F2509"/>
    </row>
    <row r="2510" spans="1:6" x14ac:dyDescent="0.25">
      <c r="A2510" t="s">
        <v>2727</v>
      </c>
      <c r="B2510">
        <v>2016</v>
      </c>
      <c r="C2510">
        <v>655</v>
      </c>
      <c r="D2510" t="s">
        <v>2564</v>
      </c>
      <c r="E2510" s="11">
        <v>1</v>
      </c>
      <c r="F2510"/>
    </row>
    <row r="2511" spans="1:6" x14ac:dyDescent="0.25">
      <c r="A2511" t="s">
        <v>2727</v>
      </c>
      <c r="B2511">
        <v>2016</v>
      </c>
      <c r="C2511">
        <v>11</v>
      </c>
      <c r="D2511" t="s">
        <v>2554</v>
      </c>
      <c r="E2511" s="11">
        <v>1</v>
      </c>
      <c r="F2511"/>
    </row>
    <row r="2512" spans="1:6" x14ac:dyDescent="0.25">
      <c r="A2512" t="s">
        <v>2727</v>
      </c>
      <c r="B2512">
        <v>2016</v>
      </c>
      <c r="C2512">
        <v>71</v>
      </c>
      <c r="D2512" t="s">
        <v>2603</v>
      </c>
      <c r="E2512" s="11">
        <v>1</v>
      </c>
      <c r="F2512"/>
    </row>
    <row r="2513" spans="1:6" x14ac:dyDescent="0.25">
      <c r="A2513" t="s">
        <v>2727</v>
      </c>
      <c r="B2513">
        <v>2016</v>
      </c>
      <c r="C2513">
        <v>396</v>
      </c>
      <c r="D2513" t="s">
        <v>567</v>
      </c>
      <c r="E2513" s="11">
        <v>1</v>
      </c>
      <c r="F2513"/>
    </row>
    <row r="2514" spans="1:6" x14ac:dyDescent="0.25">
      <c r="A2514" t="s">
        <v>2727</v>
      </c>
      <c r="B2514">
        <v>2016</v>
      </c>
      <c r="C2514">
        <v>121</v>
      </c>
      <c r="D2514" t="s">
        <v>684</v>
      </c>
      <c r="E2514" s="11">
        <v>1</v>
      </c>
      <c r="F2514"/>
    </row>
    <row r="2515" spans="1:6" x14ac:dyDescent="0.25">
      <c r="A2515" s="9" t="s">
        <v>8773</v>
      </c>
      <c r="B2515" s="9"/>
      <c r="C2515" s="9"/>
      <c r="D2515" s="9"/>
      <c r="E2515" s="12">
        <v>5</v>
      </c>
      <c r="F2515"/>
    </row>
    <row r="2516" spans="1:6" x14ac:dyDescent="0.25">
      <c r="A2516" t="s">
        <v>8775</v>
      </c>
      <c r="B2516">
        <v>2019</v>
      </c>
      <c r="C2516">
        <v>201</v>
      </c>
      <c r="D2516" t="s">
        <v>568</v>
      </c>
      <c r="E2516" s="11">
        <v>1</v>
      </c>
      <c r="F2516"/>
    </row>
    <row r="2517" spans="1:6" x14ac:dyDescent="0.25">
      <c r="A2517" t="s">
        <v>8775</v>
      </c>
      <c r="B2517">
        <v>2019</v>
      </c>
      <c r="C2517">
        <v>228</v>
      </c>
      <c r="D2517" t="s">
        <v>2678</v>
      </c>
      <c r="E2517" s="11">
        <v>1</v>
      </c>
      <c r="F2517"/>
    </row>
    <row r="2518" spans="1:6" x14ac:dyDescent="0.25">
      <c r="A2518" t="s">
        <v>8775</v>
      </c>
      <c r="B2518">
        <v>2019</v>
      </c>
      <c r="C2518">
        <v>547</v>
      </c>
      <c r="D2518" t="s">
        <v>567</v>
      </c>
      <c r="E2518" s="11">
        <v>1</v>
      </c>
      <c r="F2518"/>
    </row>
    <row r="2519" spans="1:6" x14ac:dyDescent="0.25">
      <c r="A2519" t="s">
        <v>8775</v>
      </c>
      <c r="B2519">
        <v>2019</v>
      </c>
      <c r="C2519" t="s">
        <v>4992</v>
      </c>
      <c r="D2519" t="s">
        <v>8776</v>
      </c>
      <c r="E2519" s="11">
        <v>1</v>
      </c>
      <c r="F2519"/>
    </row>
    <row r="2520" spans="1:6" x14ac:dyDescent="0.25">
      <c r="A2520" s="9" t="s">
        <v>8777</v>
      </c>
      <c r="B2520" s="9"/>
      <c r="C2520" s="9"/>
      <c r="D2520" s="9"/>
      <c r="E2520" s="12">
        <v>4</v>
      </c>
      <c r="F2520"/>
    </row>
    <row r="2521" spans="1:6" x14ac:dyDescent="0.25">
      <c r="A2521" t="s">
        <v>8778</v>
      </c>
      <c r="B2521">
        <v>2019</v>
      </c>
      <c r="C2521" t="s">
        <v>5194</v>
      </c>
      <c r="D2521" t="s">
        <v>7292</v>
      </c>
      <c r="E2521" s="11">
        <v>1</v>
      </c>
      <c r="F2521"/>
    </row>
    <row r="2522" spans="1:6" x14ac:dyDescent="0.25">
      <c r="A2522" s="9" t="s">
        <v>8779</v>
      </c>
      <c r="B2522" s="9"/>
      <c r="C2522" s="9"/>
      <c r="D2522" s="9"/>
      <c r="E2522" s="12">
        <v>1</v>
      </c>
      <c r="F2522"/>
    </row>
    <row r="2523" spans="1:6" x14ac:dyDescent="0.25">
      <c r="A2523" t="s">
        <v>2728</v>
      </c>
      <c r="B2523">
        <v>2016</v>
      </c>
      <c r="C2523" t="s">
        <v>1166</v>
      </c>
      <c r="D2523" t="s">
        <v>1493</v>
      </c>
      <c r="E2523" s="11">
        <v>1</v>
      </c>
      <c r="F2523"/>
    </row>
    <row r="2524" spans="1:6" x14ac:dyDescent="0.25">
      <c r="A2524" s="9" t="s">
        <v>8780</v>
      </c>
      <c r="B2524" s="9"/>
      <c r="C2524" s="9"/>
      <c r="D2524" s="9"/>
      <c r="E2524" s="12">
        <v>1</v>
      </c>
      <c r="F2524"/>
    </row>
    <row r="2525" spans="1:6" x14ac:dyDescent="0.25">
      <c r="A2525" t="s">
        <v>3544</v>
      </c>
      <c r="B2525">
        <v>2017</v>
      </c>
      <c r="C2525" t="s">
        <v>2908</v>
      </c>
      <c r="D2525" t="s">
        <v>1493</v>
      </c>
      <c r="E2525" s="11">
        <v>1</v>
      </c>
      <c r="F2525"/>
    </row>
    <row r="2526" spans="1:6" x14ac:dyDescent="0.25">
      <c r="A2526" s="9" t="s">
        <v>8781</v>
      </c>
      <c r="B2526" s="9"/>
      <c r="C2526" s="9"/>
      <c r="D2526" s="9"/>
      <c r="E2526" s="12">
        <v>1</v>
      </c>
      <c r="F2526"/>
    </row>
    <row r="2527" spans="1:6" x14ac:dyDescent="0.25">
      <c r="A2527" t="s">
        <v>8782</v>
      </c>
      <c r="B2527">
        <v>2019</v>
      </c>
      <c r="C2527">
        <v>614</v>
      </c>
      <c r="D2527" t="s">
        <v>2564</v>
      </c>
      <c r="E2527" s="11">
        <v>1</v>
      </c>
      <c r="F2527"/>
    </row>
    <row r="2528" spans="1:6" x14ac:dyDescent="0.25">
      <c r="A2528" t="s">
        <v>8782</v>
      </c>
      <c r="B2528">
        <v>2019</v>
      </c>
      <c r="C2528" t="s">
        <v>1165</v>
      </c>
      <c r="D2528" t="s">
        <v>1493</v>
      </c>
      <c r="E2528" s="11">
        <v>1</v>
      </c>
      <c r="F2528"/>
    </row>
    <row r="2529" spans="1:6" x14ac:dyDescent="0.25">
      <c r="A2529" t="s">
        <v>8782</v>
      </c>
      <c r="B2529">
        <v>2019</v>
      </c>
      <c r="C2529" t="s">
        <v>3997</v>
      </c>
      <c r="D2529" t="s">
        <v>4025</v>
      </c>
      <c r="E2529" s="11">
        <v>1</v>
      </c>
      <c r="F2529"/>
    </row>
    <row r="2530" spans="1:6" x14ac:dyDescent="0.25">
      <c r="A2530" s="9" t="s">
        <v>8783</v>
      </c>
      <c r="B2530" s="9"/>
      <c r="C2530" s="9"/>
      <c r="D2530" s="9"/>
      <c r="E2530" s="12">
        <v>3</v>
      </c>
      <c r="F2530"/>
    </row>
    <row r="2531" spans="1:6" x14ac:dyDescent="0.25">
      <c r="A2531" t="s">
        <v>3720</v>
      </c>
      <c r="B2531">
        <v>2018</v>
      </c>
      <c r="C2531">
        <v>551</v>
      </c>
      <c r="D2531" t="s">
        <v>567</v>
      </c>
      <c r="E2531" s="11">
        <v>1</v>
      </c>
      <c r="F2531"/>
    </row>
    <row r="2532" spans="1:6" x14ac:dyDescent="0.25">
      <c r="A2532" t="s">
        <v>3720</v>
      </c>
      <c r="B2532">
        <v>2018</v>
      </c>
      <c r="C2532">
        <v>551</v>
      </c>
      <c r="D2532" t="s">
        <v>3721</v>
      </c>
      <c r="E2532" s="11">
        <v>1</v>
      </c>
      <c r="F2532"/>
    </row>
    <row r="2533" spans="1:6" x14ac:dyDescent="0.25">
      <c r="A2533" s="9" t="s">
        <v>8785</v>
      </c>
      <c r="B2533" s="9"/>
      <c r="C2533" s="9"/>
      <c r="D2533" s="9"/>
      <c r="E2533" s="12">
        <v>2</v>
      </c>
      <c r="F2533"/>
    </row>
    <row r="2534" spans="1:6" x14ac:dyDescent="0.25">
      <c r="A2534" t="s">
        <v>259</v>
      </c>
      <c r="B2534">
        <v>1982</v>
      </c>
      <c r="C2534">
        <v>21</v>
      </c>
      <c r="D2534" t="s">
        <v>567</v>
      </c>
      <c r="E2534" s="11">
        <v>1</v>
      </c>
      <c r="F2534"/>
    </row>
    <row r="2535" spans="1:6" x14ac:dyDescent="0.25">
      <c r="A2535" t="s">
        <v>259</v>
      </c>
      <c r="B2535">
        <v>1982</v>
      </c>
      <c r="C2535">
        <v>176</v>
      </c>
      <c r="D2535" t="s">
        <v>3625</v>
      </c>
      <c r="E2535" s="11">
        <v>1</v>
      </c>
      <c r="F2535"/>
    </row>
    <row r="2536" spans="1:6" x14ac:dyDescent="0.25">
      <c r="A2536" t="s">
        <v>259</v>
      </c>
      <c r="B2536">
        <v>1982</v>
      </c>
      <c r="C2536">
        <v>405</v>
      </c>
      <c r="D2536" t="s">
        <v>568</v>
      </c>
      <c r="E2536" s="11">
        <v>1</v>
      </c>
      <c r="F2536"/>
    </row>
    <row r="2537" spans="1:6" x14ac:dyDescent="0.25">
      <c r="A2537" s="9" t="s">
        <v>8787</v>
      </c>
      <c r="B2537" s="9"/>
      <c r="C2537" s="9"/>
      <c r="D2537" s="9"/>
      <c r="E2537" s="12">
        <v>3</v>
      </c>
      <c r="F2537"/>
    </row>
    <row r="2538" spans="1:6" x14ac:dyDescent="0.25">
      <c r="A2538" t="s">
        <v>6603</v>
      </c>
      <c r="B2538">
        <v>2018</v>
      </c>
      <c r="C2538" t="s">
        <v>4377</v>
      </c>
      <c r="D2538" t="s">
        <v>5916</v>
      </c>
      <c r="E2538" s="11">
        <v>1</v>
      </c>
      <c r="F2538"/>
    </row>
    <row r="2539" spans="1:6" x14ac:dyDescent="0.25">
      <c r="A2539" s="9" t="s">
        <v>8793</v>
      </c>
      <c r="B2539" s="9"/>
      <c r="C2539" s="9"/>
      <c r="D2539" s="9"/>
      <c r="E2539" s="12">
        <v>1</v>
      </c>
      <c r="F2539"/>
    </row>
    <row r="2540" spans="1:6" x14ac:dyDescent="0.25">
      <c r="A2540" t="s">
        <v>6604</v>
      </c>
      <c r="B2540">
        <v>2018</v>
      </c>
      <c r="C2540" t="s">
        <v>4316</v>
      </c>
      <c r="D2540" t="s">
        <v>5916</v>
      </c>
      <c r="E2540" s="11">
        <v>1</v>
      </c>
      <c r="F2540"/>
    </row>
    <row r="2541" spans="1:6" x14ac:dyDescent="0.25">
      <c r="A2541" s="9" t="s">
        <v>8794</v>
      </c>
      <c r="B2541" s="9"/>
      <c r="C2541" s="9"/>
      <c r="D2541" s="9"/>
      <c r="E2541" s="12">
        <v>1</v>
      </c>
      <c r="F2541"/>
    </row>
    <row r="2542" spans="1:6" x14ac:dyDescent="0.25">
      <c r="A2542" t="s">
        <v>8795</v>
      </c>
      <c r="B2542">
        <v>2019</v>
      </c>
      <c r="C2542" t="s">
        <v>6868</v>
      </c>
      <c r="D2542" t="s">
        <v>7161</v>
      </c>
      <c r="E2542" s="11">
        <v>1</v>
      </c>
      <c r="F2542"/>
    </row>
    <row r="2543" spans="1:6" x14ac:dyDescent="0.25">
      <c r="A2543" s="9" t="s">
        <v>8796</v>
      </c>
      <c r="B2543" s="9"/>
      <c r="C2543" s="9"/>
      <c r="D2543" s="9"/>
      <c r="E2543" s="12">
        <v>1</v>
      </c>
      <c r="F2543"/>
    </row>
    <row r="2544" spans="1:6" x14ac:dyDescent="0.25">
      <c r="A2544" t="s">
        <v>261</v>
      </c>
      <c r="B2544">
        <v>1992</v>
      </c>
      <c r="C2544">
        <v>302</v>
      </c>
      <c r="D2544" t="s">
        <v>684</v>
      </c>
      <c r="E2544" s="11">
        <v>1</v>
      </c>
      <c r="F2544"/>
    </row>
    <row r="2545" spans="1:6" x14ac:dyDescent="0.25">
      <c r="A2545" s="9" t="s">
        <v>8797</v>
      </c>
      <c r="B2545" s="9"/>
      <c r="C2545" s="9"/>
      <c r="D2545" s="9"/>
      <c r="E2545" s="12">
        <v>1</v>
      </c>
      <c r="F2545"/>
    </row>
    <row r="2546" spans="1:6" x14ac:dyDescent="0.25">
      <c r="A2546" t="s">
        <v>3417</v>
      </c>
      <c r="B2546">
        <v>2017</v>
      </c>
      <c r="C2546">
        <v>553</v>
      </c>
      <c r="D2546" t="s">
        <v>567</v>
      </c>
      <c r="E2546" s="11">
        <v>1</v>
      </c>
      <c r="F2546"/>
    </row>
    <row r="2547" spans="1:6" x14ac:dyDescent="0.25">
      <c r="A2547" s="9" t="s">
        <v>8799</v>
      </c>
      <c r="B2547" s="9"/>
      <c r="C2547" s="9"/>
      <c r="D2547" s="9"/>
      <c r="E2547" s="12">
        <v>1</v>
      </c>
      <c r="F2547"/>
    </row>
    <row r="2548" spans="1:6" x14ac:dyDescent="0.25">
      <c r="A2548" t="s">
        <v>6607</v>
      </c>
      <c r="B2548">
        <v>2018</v>
      </c>
      <c r="C2548" t="s">
        <v>4373</v>
      </c>
      <c r="D2548" t="s">
        <v>5916</v>
      </c>
      <c r="E2548" s="11">
        <v>1</v>
      </c>
      <c r="F2548"/>
    </row>
    <row r="2549" spans="1:6" x14ac:dyDescent="0.25">
      <c r="A2549" s="9" t="s">
        <v>8804</v>
      </c>
      <c r="B2549" s="9"/>
      <c r="C2549" s="9"/>
      <c r="D2549" s="9"/>
      <c r="E2549" s="12">
        <v>1</v>
      </c>
      <c r="F2549"/>
    </row>
    <row r="2550" spans="1:6" x14ac:dyDescent="0.25">
      <c r="A2550" t="s">
        <v>3545</v>
      </c>
      <c r="B2550">
        <v>2017</v>
      </c>
      <c r="C2550" t="s">
        <v>1186</v>
      </c>
      <c r="D2550" t="s">
        <v>1493</v>
      </c>
      <c r="E2550" s="11">
        <v>1</v>
      </c>
      <c r="F2550"/>
    </row>
    <row r="2551" spans="1:6" x14ac:dyDescent="0.25">
      <c r="A2551" s="9" t="s">
        <v>8805</v>
      </c>
      <c r="B2551" s="9"/>
      <c r="C2551" s="9"/>
      <c r="D2551" s="9"/>
      <c r="E2551" s="12">
        <v>1</v>
      </c>
      <c r="F2551"/>
    </row>
    <row r="2552" spans="1:6" x14ac:dyDescent="0.25">
      <c r="A2552" t="s">
        <v>5822</v>
      </c>
      <c r="B2552">
        <v>2017</v>
      </c>
      <c r="C2552" t="s">
        <v>4813</v>
      </c>
      <c r="D2552" t="s">
        <v>7154</v>
      </c>
      <c r="E2552" s="11">
        <v>1</v>
      </c>
      <c r="F2552"/>
    </row>
    <row r="2553" spans="1:6" x14ac:dyDescent="0.25">
      <c r="A2553" s="9" t="s">
        <v>8806</v>
      </c>
      <c r="B2553" s="9"/>
      <c r="C2553" s="9"/>
      <c r="D2553" s="9"/>
      <c r="E2553" s="12">
        <v>1</v>
      </c>
      <c r="F2553"/>
    </row>
    <row r="2554" spans="1:6" x14ac:dyDescent="0.25">
      <c r="A2554" t="s">
        <v>8807</v>
      </c>
      <c r="B2554">
        <v>2019</v>
      </c>
      <c r="C2554" t="s">
        <v>6924</v>
      </c>
      <c r="D2554" t="s">
        <v>7161</v>
      </c>
      <c r="E2554" s="11">
        <v>1</v>
      </c>
      <c r="F2554"/>
    </row>
    <row r="2555" spans="1:6" x14ac:dyDescent="0.25">
      <c r="A2555" s="9" t="s">
        <v>8808</v>
      </c>
      <c r="B2555" s="9"/>
      <c r="C2555" s="9"/>
      <c r="D2555" s="9"/>
      <c r="E2555" s="12">
        <v>1</v>
      </c>
      <c r="F2555"/>
    </row>
    <row r="2556" spans="1:6" x14ac:dyDescent="0.25">
      <c r="A2556" t="s">
        <v>3546</v>
      </c>
      <c r="B2556">
        <v>2017</v>
      </c>
      <c r="C2556" t="s">
        <v>1428</v>
      </c>
      <c r="D2556" t="s">
        <v>1493</v>
      </c>
      <c r="E2556" s="11">
        <v>1</v>
      </c>
      <c r="F2556"/>
    </row>
    <row r="2557" spans="1:6" x14ac:dyDescent="0.25">
      <c r="A2557" s="9" t="s">
        <v>8810</v>
      </c>
      <c r="B2557" s="9"/>
      <c r="C2557" s="9"/>
      <c r="D2557" s="9"/>
      <c r="E2557" s="12">
        <v>1</v>
      </c>
      <c r="F2557"/>
    </row>
    <row r="2558" spans="1:6" x14ac:dyDescent="0.25">
      <c r="A2558" t="s">
        <v>3547</v>
      </c>
      <c r="B2558">
        <v>2018</v>
      </c>
      <c r="C2558">
        <v>42</v>
      </c>
      <c r="D2558" t="s">
        <v>568</v>
      </c>
      <c r="E2558" s="11">
        <v>1</v>
      </c>
      <c r="F2558"/>
    </row>
    <row r="2559" spans="1:6" x14ac:dyDescent="0.25">
      <c r="A2559" t="s">
        <v>3547</v>
      </c>
      <c r="B2559">
        <v>2018</v>
      </c>
      <c r="C2559">
        <v>254</v>
      </c>
      <c r="D2559" t="s">
        <v>2678</v>
      </c>
      <c r="E2559" s="11">
        <v>1</v>
      </c>
      <c r="F2559"/>
    </row>
    <row r="2560" spans="1:6" x14ac:dyDescent="0.25">
      <c r="A2560" t="s">
        <v>3547</v>
      </c>
      <c r="B2560">
        <v>2018</v>
      </c>
      <c r="C2560">
        <v>265</v>
      </c>
      <c r="D2560" t="s">
        <v>2554</v>
      </c>
      <c r="E2560" s="11">
        <v>1</v>
      </c>
      <c r="F2560"/>
    </row>
    <row r="2561" spans="1:6" x14ac:dyDescent="0.25">
      <c r="A2561" t="s">
        <v>3547</v>
      </c>
      <c r="B2561">
        <v>2018</v>
      </c>
      <c r="C2561">
        <v>166</v>
      </c>
      <c r="D2561" t="s">
        <v>567</v>
      </c>
      <c r="E2561" s="11">
        <v>1</v>
      </c>
      <c r="F2561"/>
    </row>
    <row r="2562" spans="1:6" x14ac:dyDescent="0.25">
      <c r="A2562" t="s">
        <v>3547</v>
      </c>
      <c r="B2562">
        <v>2018</v>
      </c>
      <c r="C2562" t="s">
        <v>1781</v>
      </c>
      <c r="D2562" t="s">
        <v>4560</v>
      </c>
      <c r="E2562" s="11">
        <v>1</v>
      </c>
      <c r="F2562"/>
    </row>
    <row r="2563" spans="1:6" x14ac:dyDescent="0.25">
      <c r="A2563" t="s">
        <v>3547</v>
      </c>
      <c r="B2563">
        <v>2018</v>
      </c>
      <c r="C2563" t="s">
        <v>2540</v>
      </c>
      <c r="D2563" t="s">
        <v>2562</v>
      </c>
      <c r="E2563" s="11">
        <v>1</v>
      </c>
      <c r="F2563"/>
    </row>
    <row r="2564" spans="1:6" x14ac:dyDescent="0.25">
      <c r="A2564" t="s">
        <v>3547</v>
      </c>
      <c r="B2564">
        <v>2018</v>
      </c>
      <c r="C2564" t="s">
        <v>2540</v>
      </c>
      <c r="D2564" t="s">
        <v>8814</v>
      </c>
      <c r="E2564" s="11">
        <v>1</v>
      </c>
      <c r="F2564"/>
    </row>
    <row r="2565" spans="1:6" x14ac:dyDescent="0.25">
      <c r="A2565" t="s">
        <v>3547</v>
      </c>
      <c r="B2565">
        <v>2018</v>
      </c>
      <c r="C2565" t="s">
        <v>3249</v>
      </c>
      <c r="D2565" t="s">
        <v>3822</v>
      </c>
      <c r="E2565" s="11">
        <v>1</v>
      </c>
      <c r="F2565"/>
    </row>
    <row r="2566" spans="1:6" x14ac:dyDescent="0.25">
      <c r="A2566" t="s">
        <v>3547</v>
      </c>
      <c r="B2566">
        <v>2018</v>
      </c>
      <c r="C2566" t="s">
        <v>3804</v>
      </c>
      <c r="D2566" t="s">
        <v>3810</v>
      </c>
      <c r="E2566" s="11">
        <v>1</v>
      </c>
      <c r="F2566"/>
    </row>
    <row r="2567" spans="1:6" x14ac:dyDescent="0.25">
      <c r="A2567" s="9" t="s">
        <v>5668</v>
      </c>
      <c r="B2567" s="9"/>
      <c r="C2567" s="9"/>
      <c r="D2567" s="9"/>
      <c r="E2567" s="12">
        <v>9</v>
      </c>
      <c r="F2567"/>
    </row>
    <row r="2568" spans="1:6" x14ac:dyDescent="0.25">
      <c r="A2568" t="s">
        <v>8817</v>
      </c>
      <c r="B2568">
        <v>2019</v>
      </c>
      <c r="C2568">
        <v>508</v>
      </c>
      <c r="D2568" t="s">
        <v>2564</v>
      </c>
      <c r="E2568" s="11">
        <v>1</v>
      </c>
      <c r="F2568"/>
    </row>
    <row r="2569" spans="1:6" x14ac:dyDescent="0.25">
      <c r="A2569" s="9" t="s">
        <v>8818</v>
      </c>
      <c r="B2569" s="9"/>
      <c r="C2569" s="9"/>
      <c r="D2569" s="9"/>
      <c r="E2569" s="12">
        <v>1</v>
      </c>
      <c r="F2569"/>
    </row>
    <row r="2570" spans="1:6" x14ac:dyDescent="0.25">
      <c r="A2570" t="s">
        <v>5512</v>
      </c>
      <c r="B2570">
        <v>2019</v>
      </c>
      <c r="C2570" t="s">
        <v>1480</v>
      </c>
      <c r="D2570" t="s">
        <v>1493</v>
      </c>
      <c r="E2570" s="11">
        <v>1</v>
      </c>
      <c r="F2570"/>
    </row>
    <row r="2571" spans="1:6" x14ac:dyDescent="0.25">
      <c r="A2571" t="s">
        <v>5512</v>
      </c>
      <c r="B2571">
        <v>2019</v>
      </c>
      <c r="C2571" t="s">
        <v>5555</v>
      </c>
      <c r="D2571" t="s">
        <v>4025</v>
      </c>
      <c r="E2571" s="11">
        <v>1</v>
      </c>
      <c r="F2571"/>
    </row>
    <row r="2572" spans="1:6" x14ac:dyDescent="0.25">
      <c r="A2572" s="9" t="s">
        <v>8819</v>
      </c>
      <c r="B2572" s="9"/>
      <c r="C2572" s="9"/>
      <c r="D2572" s="9"/>
      <c r="E2572" s="12">
        <v>2</v>
      </c>
      <c r="F2572"/>
    </row>
    <row r="2573" spans="1:6" x14ac:dyDescent="0.25">
      <c r="A2573" t="s">
        <v>267</v>
      </c>
      <c r="B2573">
        <v>1994</v>
      </c>
      <c r="C2573">
        <v>24</v>
      </c>
      <c r="D2573" t="s">
        <v>3593</v>
      </c>
      <c r="E2573" s="11">
        <v>1</v>
      </c>
      <c r="F2573"/>
    </row>
    <row r="2574" spans="1:6" x14ac:dyDescent="0.25">
      <c r="A2574" t="s">
        <v>267</v>
      </c>
      <c r="B2574">
        <v>1994</v>
      </c>
      <c r="C2574">
        <v>647</v>
      </c>
      <c r="D2574" t="s">
        <v>3661</v>
      </c>
      <c r="E2574" s="11">
        <v>1</v>
      </c>
      <c r="F2574"/>
    </row>
    <row r="2575" spans="1:6" x14ac:dyDescent="0.25">
      <c r="A2575" s="9" t="s">
        <v>8823</v>
      </c>
      <c r="B2575" s="9"/>
      <c r="C2575" s="9"/>
      <c r="D2575" s="9"/>
      <c r="E2575" s="12">
        <v>2</v>
      </c>
      <c r="F2575"/>
    </row>
    <row r="2576" spans="1:6" x14ac:dyDescent="0.25">
      <c r="A2576" t="s">
        <v>4109</v>
      </c>
      <c r="B2576">
        <v>2018</v>
      </c>
      <c r="C2576" t="s">
        <v>1993</v>
      </c>
      <c r="D2576" t="s">
        <v>1493</v>
      </c>
      <c r="E2576" s="11">
        <v>1</v>
      </c>
      <c r="F2576"/>
    </row>
    <row r="2577" spans="1:6" x14ac:dyDescent="0.25">
      <c r="A2577" s="9" t="s">
        <v>8827</v>
      </c>
      <c r="B2577" s="9"/>
      <c r="C2577" s="9"/>
      <c r="D2577" s="9"/>
      <c r="E2577" s="12">
        <v>1</v>
      </c>
      <c r="F2577"/>
    </row>
    <row r="2578" spans="1:6" x14ac:dyDescent="0.25">
      <c r="A2578" t="s">
        <v>1517</v>
      </c>
      <c r="B2578">
        <v>2015</v>
      </c>
      <c r="C2578" t="s">
        <v>1448</v>
      </c>
      <c r="D2578" t="s">
        <v>1493</v>
      </c>
      <c r="E2578" s="11">
        <v>1</v>
      </c>
      <c r="F2578"/>
    </row>
    <row r="2579" spans="1:6" x14ac:dyDescent="0.25">
      <c r="A2579" s="9" t="s">
        <v>8828</v>
      </c>
      <c r="B2579" s="9"/>
      <c r="C2579" s="9"/>
      <c r="D2579" s="9"/>
      <c r="E2579" s="12">
        <v>1</v>
      </c>
      <c r="F2579"/>
    </row>
    <row r="2580" spans="1:6" x14ac:dyDescent="0.25">
      <c r="A2580" t="s">
        <v>6611</v>
      </c>
      <c r="B2580">
        <v>2018</v>
      </c>
      <c r="C2580" t="s">
        <v>4309</v>
      </c>
      <c r="D2580" t="s">
        <v>5916</v>
      </c>
      <c r="E2580" s="11">
        <v>1</v>
      </c>
      <c r="F2580"/>
    </row>
    <row r="2581" spans="1:6" x14ac:dyDescent="0.25">
      <c r="A2581" s="9" t="s">
        <v>8829</v>
      </c>
      <c r="B2581" s="9"/>
      <c r="C2581" s="9"/>
      <c r="D2581" s="9"/>
      <c r="E2581" s="12">
        <v>1</v>
      </c>
      <c r="F2581"/>
    </row>
    <row r="2582" spans="1:6" x14ac:dyDescent="0.25">
      <c r="A2582" t="s">
        <v>268</v>
      </c>
      <c r="B2582">
        <v>1991</v>
      </c>
      <c r="C2582">
        <v>82</v>
      </c>
      <c r="D2582" t="s">
        <v>3600</v>
      </c>
      <c r="E2582" s="11">
        <v>1</v>
      </c>
      <c r="F2582"/>
    </row>
    <row r="2583" spans="1:6" x14ac:dyDescent="0.25">
      <c r="A2583" t="s">
        <v>268</v>
      </c>
      <c r="B2583">
        <v>1991</v>
      </c>
      <c r="C2583">
        <v>101</v>
      </c>
      <c r="D2583" t="s">
        <v>3591</v>
      </c>
      <c r="E2583" s="11">
        <v>1</v>
      </c>
      <c r="F2583"/>
    </row>
    <row r="2584" spans="1:6" x14ac:dyDescent="0.25">
      <c r="A2584" t="s">
        <v>268</v>
      </c>
      <c r="B2584">
        <v>1991</v>
      </c>
      <c r="C2584">
        <v>33</v>
      </c>
      <c r="D2584" t="s">
        <v>3592</v>
      </c>
      <c r="E2584" s="11">
        <v>1</v>
      </c>
      <c r="F2584"/>
    </row>
    <row r="2585" spans="1:6" x14ac:dyDescent="0.25">
      <c r="A2585" t="s">
        <v>268</v>
      </c>
      <c r="B2585">
        <v>1991</v>
      </c>
      <c r="C2585" t="s">
        <v>713</v>
      </c>
      <c r="D2585" t="s">
        <v>3596</v>
      </c>
      <c r="E2585" s="11">
        <v>1</v>
      </c>
      <c r="F2585"/>
    </row>
    <row r="2586" spans="1:6" x14ac:dyDescent="0.25">
      <c r="A2586" t="s">
        <v>268</v>
      </c>
      <c r="B2586">
        <v>1991</v>
      </c>
      <c r="C2586" t="s">
        <v>753</v>
      </c>
      <c r="D2586" t="s">
        <v>3648</v>
      </c>
      <c r="E2586" s="11">
        <v>1</v>
      </c>
      <c r="F2586"/>
    </row>
    <row r="2587" spans="1:6" x14ac:dyDescent="0.25">
      <c r="A2587" s="9" t="s">
        <v>8830</v>
      </c>
      <c r="B2587" s="9"/>
      <c r="C2587" s="9"/>
      <c r="D2587" s="9"/>
      <c r="E2587" s="12">
        <v>5</v>
      </c>
      <c r="F2587"/>
    </row>
    <row r="2588" spans="1:6" x14ac:dyDescent="0.25">
      <c r="A2588" t="s">
        <v>8831</v>
      </c>
      <c r="B2588">
        <v>2019</v>
      </c>
      <c r="C2588" t="s">
        <v>5118</v>
      </c>
      <c r="D2588" t="s">
        <v>7292</v>
      </c>
      <c r="E2588" s="11">
        <v>1</v>
      </c>
      <c r="F2588"/>
    </row>
    <row r="2589" spans="1:6" x14ac:dyDescent="0.25">
      <c r="A2589" t="s">
        <v>8831</v>
      </c>
      <c r="B2589">
        <v>2019</v>
      </c>
      <c r="C2589" t="s">
        <v>5119</v>
      </c>
      <c r="D2589" t="s">
        <v>7618</v>
      </c>
      <c r="E2589" s="11">
        <v>1</v>
      </c>
      <c r="F2589"/>
    </row>
    <row r="2590" spans="1:6" x14ac:dyDescent="0.25">
      <c r="A2590" s="9" t="s">
        <v>8832</v>
      </c>
      <c r="B2590" s="9"/>
      <c r="C2590" s="9"/>
      <c r="D2590" s="9"/>
      <c r="E2590" s="12">
        <v>2</v>
      </c>
      <c r="F2590"/>
    </row>
    <row r="2591" spans="1:6" x14ac:dyDescent="0.25">
      <c r="A2591" t="s">
        <v>8833</v>
      </c>
      <c r="B2591">
        <v>2019</v>
      </c>
      <c r="C2591">
        <v>667</v>
      </c>
      <c r="D2591" t="s">
        <v>567</v>
      </c>
      <c r="E2591" s="11">
        <v>1</v>
      </c>
      <c r="F2591"/>
    </row>
    <row r="2592" spans="1:6" x14ac:dyDescent="0.25">
      <c r="A2592" s="9" t="s">
        <v>8834</v>
      </c>
      <c r="B2592" s="9"/>
      <c r="C2592" s="9"/>
      <c r="D2592" s="9"/>
      <c r="E2592" s="12">
        <v>1</v>
      </c>
      <c r="F2592"/>
    </row>
    <row r="2593" spans="1:6" x14ac:dyDescent="0.25">
      <c r="A2593" t="s">
        <v>6612</v>
      </c>
      <c r="B2593">
        <v>2018</v>
      </c>
      <c r="C2593" t="s">
        <v>4361</v>
      </c>
      <c r="D2593" t="s">
        <v>5916</v>
      </c>
      <c r="E2593" s="11">
        <v>1</v>
      </c>
      <c r="F2593"/>
    </row>
    <row r="2594" spans="1:6" x14ac:dyDescent="0.25">
      <c r="A2594" s="9" t="s">
        <v>8838</v>
      </c>
      <c r="B2594" s="9"/>
      <c r="C2594" s="9"/>
      <c r="D2594" s="9"/>
      <c r="E2594" s="12">
        <v>1</v>
      </c>
      <c r="F2594"/>
    </row>
    <row r="2595" spans="1:6" x14ac:dyDescent="0.25">
      <c r="A2595" t="s">
        <v>5446</v>
      </c>
      <c r="B2595">
        <v>2019</v>
      </c>
      <c r="C2595">
        <v>121</v>
      </c>
      <c r="D2595" t="s">
        <v>2704</v>
      </c>
      <c r="E2595" s="11">
        <v>1</v>
      </c>
      <c r="F2595"/>
    </row>
    <row r="2596" spans="1:6" x14ac:dyDescent="0.25">
      <c r="A2596" t="s">
        <v>5446</v>
      </c>
      <c r="B2596">
        <v>2019</v>
      </c>
      <c r="C2596">
        <v>567</v>
      </c>
      <c r="D2596" t="s">
        <v>567</v>
      </c>
      <c r="E2596" s="11">
        <v>1</v>
      </c>
      <c r="F2596"/>
    </row>
    <row r="2597" spans="1:6" x14ac:dyDescent="0.25">
      <c r="A2597" t="s">
        <v>5446</v>
      </c>
      <c r="B2597">
        <v>2019</v>
      </c>
      <c r="C2597" t="s">
        <v>5392</v>
      </c>
      <c r="D2597" t="s">
        <v>4210</v>
      </c>
      <c r="E2597" s="11">
        <v>1</v>
      </c>
      <c r="F2597"/>
    </row>
    <row r="2598" spans="1:6" x14ac:dyDescent="0.25">
      <c r="A2598" s="9" t="s">
        <v>6771</v>
      </c>
      <c r="B2598" s="9"/>
      <c r="C2598" s="9"/>
      <c r="D2598" s="9"/>
      <c r="E2598" s="12">
        <v>3</v>
      </c>
      <c r="F2598"/>
    </row>
    <row r="2599" spans="1:6" x14ac:dyDescent="0.25">
      <c r="A2599" t="s">
        <v>5824</v>
      </c>
      <c r="B2599">
        <v>2017</v>
      </c>
      <c r="C2599" t="s">
        <v>4705</v>
      </c>
      <c r="D2599" t="s">
        <v>7154</v>
      </c>
      <c r="E2599" s="11">
        <v>1</v>
      </c>
      <c r="F2599"/>
    </row>
    <row r="2600" spans="1:6" x14ac:dyDescent="0.25">
      <c r="A2600" s="9" t="s">
        <v>8840</v>
      </c>
      <c r="B2600" s="9"/>
      <c r="C2600" s="9"/>
      <c r="D2600" s="9"/>
      <c r="E2600" s="12">
        <v>1</v>
      </c>
      <c r="F2600"/>
    </row>
    <row r="2601" spans="1:6" x14ac:dyDescent="0.25">
      <c r="A2601" t="s">
        <v>6614</v>
      </c>
      <c r="B2601">
        <v>2018</v>
      </c>
      <c r="C2601" t="s">
        <v>4300</v>
      </c>
      <c r="D2601" t="s">
        <v>5916</v>
      </c>
      <c r="E2601" s="11">
        <v>1</v>
      </c>
      <c r="F2601"/>
    </row>
    <row r="2602" spans="1:6" x14ac:dyDescent="0.25">
      <c r="A2602" s="9" t="s">
        <v>8842</v>
      </c>
      <c r="B2602" s="9"/>
      <c r="C2602" s="9"/>
      <c r="D2602" s="9"/>
      <c r="E2602" s="12">
        <v>1</v>
      </c>
      <c r="F2602"/>
    </row>
    <row r="2603" spans="1:6" x14ac:dyDescent="0.25">
      <c r="A2603" t="s">
        <v>3548</v>
      </c>
      <c r="B2603">
        <v>2017</v>
      </c>
      <c r="C2603" t="s">
        <v>2900</v>
      </c>
      <c r="D2603" t="s">
        <v>1493</v>
      </c>
      <c r="E2603" s="11">
        <v>1</v>
      </c>
      <c r="F2603"/>
    </row>
    <row r="2604" spans="1:6" x14ac:dyDescent="0.25">
      <c r="A2604" s="9" t="s">
        <v>8844</v>
      </c>
      <c r="B2604" s="9"/>
      <c r="C2604" s="9"/>
      <c r="D2604" s="9"/>
      <c r="E2604" s="12">
        <v>1</v>
      </c>
      <c r="F2604"/>
    </row>
    <row r="2605" spans="1:6" x14ac:dyDescent="0.25">
      <c r="A2605" t="s">
        <v>3549</v>
      </c>
      <c r="B2605">
        <v>2018</v>
      </c>
      <c r="C2605" t="s">
        <v>1455</v>
      </c>
      <c r="D2605" t="s">
        <v>1493</v>
      </c>
      <c r="E2605" s="11">
        <v>1</v>
      </c>
      <c r="F2605"/>
    </row>
    <row r="2606" spans="1:6" x14ac:dyDescent="0.25">
      <c r="A2606" s="9" t="s">
        <v>8846</v>
      </c>
      <c r="B2606" s="9"/>
      <c r="C2606" s="9"/>
      <c r="D2606" s="9"/>
      <c r="E2606" s="12">
        <v>1</v>
      </c>
      <c r="F2606"/>
    </row>
    <row r="2607" spans="1:6" x14ac:dyDescent="0.25">
      <c r="A2607" t="s">
        <v>5669</v>
      </c>
      <c r="B2607">
        <v>2017</v>
      </c>
      <c r="C2607" t="s">
        <v>4774</v>
      </c>
      <c r="D2607" t="s">
        <v>7154</v>
      </c>
      <c r="E2607" s="11">
        <v>1</v>
      </c>
      <c r="F2607"/>
    </row>
    <row r="2608" spans="1:6" x14ac:dyDescent="0.25">
      <c r="A2608" s="9" t="s">
        <v>8848</v>
      </c>
      <c r="B2608" s="9"/>
      <c r="C2608" s="9"/>
      <c r="D2608" s="9"/>
      <c r="E2608" s="12">
        <v>1</v>
      </c>
      <c r="F2608"/>
    </row>
    <row r="2609" spans="1:6" x14ac:dyDescent="0.25">
      <c r="A2609" t="s">
        <v>3550</v>
      </c>
      <c r="B2609">
        <v>2018</v>
      </c>
      <c r="C2609">
        <v>22</v>
      </c>
      <c r="D2609" t="s">
        <v>2678</v>
      </c>
      <c r="E2609" s="11">
        <v>1</v>
      </c>
      <c r="F2609"/>
    </row>
    <row r="2610" spans="1:6" x14ac:dyDescent="0.25">
      <c r="A2610" t="s">
        <v>3550</v>
      </c>
      <c r="B2610">
        <v>2018</v>
      </c>
      <c r="C2610">
        <v>34</v>
      </c>
      <c r="D2610" t="s">
        <v>684</v>
      </c>
      <c r="E2610" s="11">
        <v>1</v>
      </c>
      <c r="F2610"/>
    </row>
    <row r="2611" spans="1:6" x14ac:dyDescent="0.25">
      <c r="A2611" t="s">
        <v>3550</v>
      </c>
      <c r="B2611">
        <v>2018</v>
      </c>
      <c r="C2611">
        <v>70</v>
      </c>
      <c r="D2611" t="s">
        <v>2718</v>
      </c>
      <c r="E2611" s="11">
        <v>1</v>
      </c>
      <c r="F2611"/>
    </row>
    <row r="2612" spans="1:6" x14ac:dyDescent="0.25">
      <c r="A2612" t="s">
        <v>3550</v>
      </c>
      <c r="B2612">
        <v>2018</v>
      </c>
      <c r="C2612">
        <v>60</v>
      </c>
      <c r="D2612" t="s">
        <v>2704</v>
      </c>
      <c r="E2612" s="11">
        <v>1</v>
      </c>
      <c r="F2612"/>
    </row>
    <row r="2613" spans="1:6" x14ac:dyDescent="0.25">
      <c r="A2613" t="s">
        <v>3550</v>
      </c>
      <c r="B2613">
        <v>2018</v>
      </c>
      <c r="C2613">
        <v>60</v>
      </c>
      <c r="D2613" t="s">
        <v>3817</v>
      </c>
      <c r="E2613" s="11">
        <v>1</v>
      </c>
      <c r="F2613"/>
    </row>
    <row r="2614" spans="1:6" x14ac:dyDescent="0.25">
      <c r="A2614" t="s">
        <v>3550</v>
      </c>
      <c r="B2614">
        <v>2018</v>
      </c>
      <c r="C2614">
        <v>105</v>
      </c>
      <c r="D2614" t="s">
        <v>2559</v>
      </c>
      <c r="E2614" s="11">
        <v>1</v>
      </c>
      <c r="F2614"/>
    </row>
    <row r="2615" spans="1:6" x14ac:dyDescent="0.25">
      <c r="A2615" t="s">
        <v>3550</v>
      </c>
      <c r="B2615">
        <v>2018</v>
      </c>
      <c r="C2615">
        <v>37</v>
      </c>
      <c r="D2615" t="s">
        <v>568</v>
      </c>
      <c r="E2615" s="11">
        <v>1</v>
      </c>
      <c r="F2615"/>
    </row>
    <row r="2616" spans="1:6" x14ac:dyDescent="0.25">
      <c r="A2616" t="s">
        <v>3550</v>
      </c>
      <c r="B2616">
        <v>2018</v>
      </c>
      <c r="C2616" t="s">
        <v>3199</v>
      </c>
      <c r="D2616" t="s">
        <v>3599</v>
      </c>
      <c r="E2616" s="11">
        <v>1</v>
      </c>
      <c r="F2616"/>
    </row>
    <row r="2617" spans="1:6" x14ac:dyDescent="0.25">
      <c r="A2617" t="s">
        <v>3550</v>
      </c>
      <c r="B2617">
        <v>2018</v>
      </c>
      <c r="C2617" t="s">
        <v>3722</v>
      </c>
      <c r="D2617" t="s">
        <v>567</v>
      </c>
      <c r="E2617" s="11">
        <v>1</v>
      </c>
      <c r="F2617"/>
    </row>
    <row r="2618" spans="1:6" x14ac:dyDescent="0.25">
      <c r="A2618" t="s">
        <v>3550</v>
      </c>
      <c r="B2618">
        <v>2018</v>
      </c>
      <c r="C2618" t="s">
        <v>3723</v>
      </c>
      <c r="D2618" t="s">
        <v>3719</v>
      </c>
      <c r="E2618" s="11">
        <v>1</v>
      </c>
      <c r="F2618"/>
    </row>
    <row r="2619" spans="1:6" x14ac:dyDescent="0.25">
      <c r="A2619" s="9" t="s">
        <v>5670</v>
      </c>
      <c r="B2619" s="9"/>
      <c r="C2619" s="9"/>
      <c r="D2619" s="9"/>
      <c r="E2619" s="12">
        <v>10</v>
      </c>
      <c r="F2619"/>
    </row>
    <row r="2620" spans="1:6" x14ac:dyDescent="0.25">
      <c r="A2620" t="s">
        <v>1518</v>
      </c>
      <c r="B2620">
        <v>2015</v>
      </c>
      <c r="C2620" t="s">
        <v>1486</v>
      </c>
      <c r="D2620" t="s">
        <v>1493</v>
      </c>
      <c r="E2620" s="11">
        <v>1</v>
      </c>
      <c r="F2620"/>
    </row>
    <row r="2621" spans="1:6" x14ac:dyDescent="0.25">
      <c r="A2621" s="9" t="s">
        <v>8849</v>
      </c>
      <c r="B2621" s="9"/>
      <c r="C2621" s="9"/>
      <c r="D2621" s="9"/>
      <c r="E2621" s="12">
        <v>1</v>
      </c>
      <c r="F2621"/>
    </row>
    <row r="2622" spans="1:6" x14ac:dyDescent="0.25">
      <c r="A2622" t="s">
        <v>3551</v>
      </c>
      <c r="B2622">
        <v>2017</v>
      </c>
      <c r="C2622" t="s">
        <v>2928</v>
      </c>
      <c r="D2622" t="s">
        <v>1493</v>
      </c>
      <c r="E2622" s="11">
        <v>1</v>
      </c>
      <c r="F2622"/>
    </row>
    <row r="2623" spans="1:6" x14ac:dyDescent="0.25">
      <c r="A2623" s="9" t="s">
        <v>8850</v>
      </c>
      <c r="B2623" s="9"/>
      <c r="C2623" s="9"/>
      <c r="D2623" s="9"/>
      <c r="E2623" s="12">
        <v>1</v>
      </c>
      <c r="F2623"/>
    </row>
    <row r="2624" spans="1:6" x14ac:dyDescent="0.25">
      <c r="A2624" t="s">
        <v>1519</v>
      </c>
      <c r="B2624">
        <v>2015</v>
      </c>
      <c r="C2624" t="s">
        <v>1413</v>
      </c>
      <c r="D2624" t="s">
        <v>899</v>
      </c>
      <c r="E2624" s="11">
        <v>1</v>
      </c>
      <c r="F2624"/>
    </row>
    <row r="2625" spans="1:6" x14ac:dyDescent="0.25">
      <c r="A2625" t="s">
        <v>1519</v>
      </c>
      <c r="B2625">
        <v>2015</v>
      </c>
      <c r="C2625" t="s">
        <v>1476</v>
      </c>
      <c r="D2625" t="s">
        <v>3405</v>
      </c>
      <c r="E2625" s="11">
        <v>1</v>
      </c>
      <c r="F2625"/>
    </row>
    <row r="2626" spans="1:6" x14ac:dyDescent="0.25">
      <c r="A2626" s="9" t="s">
        <v>8857</v>
      </c>
      <c r="B2626" s="9"/>
      <c r="C2626" s="9"/>
      <c r="D2626" s="9"/>
      <c r="E2626" s="12">
        <v>2</v>
      </c>
      <c r="F2626"/>
    </row>
    <row r="2627" spans="1:6" x14ac:dyDescent="0.25">
      <c r="A2627" t="s">
        <v>3662</v>
      </c>
      <c r="B2627">
        <v>2018</v>
      </c>
      <c r="C2627">
        <v>315</v>
      </c>
      <c r="D2627" t="s">
        <v>567</v>
      </c>
      <c r="E2627" s="11">
        <v>1</v>
      </c>
      <c r="F2627"/>
    </row>
    <row r="2628" spans="1:6" x14ac:dyDescent="0.25">
      <c r="A2628" s="9" t="s">
        <v>8858</v>
      </c>
      <c r="B2628" s="9"/>
      <c r="C2628" s="9"/>
      <c r="D2628" s="9"/>
      <c r="E2628" s="12">
        <v>1</v>
      </c>
      <c r="F2628"/>
    </row>
    <row r="2629" spans="1:6" x14ac:dyDescent="0.25">
      <c r="A2629" t="s">
        <v>8859</v>
      </c>
      <c r="B2629">
        <v>2019</v>
      </c>
      <c r="C2629" t="s">
        <v>5187</v>
      </c>
      <c r="D2629" t="s">
        <v>7618</v>
      </c>
      <c r="E2629" s="11">
        <v>1</v>
      </c>
      <c r="F2629"/>
    </row>
    <row r="2630" spans="1:6" x14ac:dyDescent="0.25">
      <c r="A2630" t="s">
        <v>8859</v>
      </c>
      <c r="B2630">
        <v>2019</v>
      </c>
      <c r="C2630" t="s">
        <v>5187</v>
      </c>
      <c r="D2630" t="s">
        <v>8860</v>
      </c>
      <c r="E2630" s="11">
        <v>1</v>
      </c>
      <c r="F2630"/>
    </row>
    <row r="2631" spans="1:6" x14ac:dyDescent="0.25">
      <c r="A2631" s="9" t="s">
        <v>8861</v>
      </c>
      <c r="B2631" s="9"/>
      <c r="C2631" s="9"/>
      <c r="D2631" s="9"/>
      <c r="E2631" s="12">
        <v>2</v>
      </c>
      <c r="F2631"/>
    </row>
    <row r="2632" spans="1:6" x14ac:dyDescent="0.25">
      <c r="A2632" t="s">
        <v>8868</v>
      </c>
      <c r="B2632">
        <v>2019</v>
      </c>
      <c r="C2632" t="s">
        <v>6792</v>
      </c>
      <c r="D2632" t="s">
        <v>7161</v>
      </c>
      <c r="E2632" s="11">
        <v>1</v>
      </c>
      <c r="F2632"/>
    </row>
    <row r="2633" spans="1:6" x14ac:dyDescent="0.25">
      <c r="A2633" s="9" t="s">
        <v>8869</v>
      </c>
      <c r="B2633" s="9"/>
      <c r="C2633" s="9"/>
      <c r="D2633" s="9"/>
      <c r="E2633" s="12">
        <v>1</v>
      </c>
      <c r="F2633"/>
    </row>
    <row r="2634" spans="1:6" x14ac:dyDescent="0.25">
      <c r="A2634" t="s">
        <v>3663</v>
      </c>
      <c r="B2634">
        <v>1984</v>
      </c>
      <c r="C2634">
        <v>104</v>
      </c>
      <c r="D2634" t="s">
        <v>3591</v>
      </c>
      <c r="E2634" s="11">
        <v>1</v>
      </c>
      <c r="F2634"/>
    </row>
    <row r="2635" spans="1:6" x14ac:dyDescent="0.25">
      <c r="A2635" s="9" t="s">
        <v>8876</v>
      </c>
      <c r="B2635" s="9"/>
      <c r="C2635" s="9"/>
      <c r="D2635" s="9"/>
      <c r="E2635" s="12">
        <v>1</v>
      </c>
      <c r="F2635"/>
    </row>
    <row r="2636" spans="1:6" x14ac:dyDescent="0.25">
      <c r="A2636" t="s">
        <v>276</v>
      </c>
      <c r="B2636">
        <v>2011</v>
      </c>
      <c r="C2636">
        <v>65</v>
      </c>
      <c r="D2636" t="s">
        <v>567</v>
      </c>
      <c r="E2636" s="11">
        <v>1</v>
      </c>
      <c r="F2636"/>
    </row>
    <row r="2637" spans="1:6" x14ac:dyDescent="0.25">
      <c r="A2637" s="9" t="s">
        <v>6710</v>
      </c>
      <c r="B2637" s="9"/>
      <c r="C2637" s="9"/>
      <c r="D2637" s="9"/>
      <c r="E2637" s="12">
        <v>1</v>
      </c>
      <c r="F2637"/>
    </row>
    <row r="2638" spans="1:6" x14ac:dyDescent="0.25">
      <c r="A2638" t="s">
        <v>8877</v>
      </c>
      <c r="B2638">
        <v>2019</v>
      </c>
      <c r="C2638" t="s">
        <v>1972</v>
      </c>
      <c r="D2638" t="s">
        <v>1493</v>
      </c>
      <c r="E2638" s="11">
        <v>1</v>
      </c>
      <c r="F2638"/>
    </row>
    <row r="2639" spans="1:6" x14ac:dyDescent="0.25">
      <c r="A2639" s="9" t="s">
        <v>8878</v>
      </c>
      <c r="B2639" s="9"/>
      <c r="C2639" s="9"/>
      <c r="D2639" s="9"/>
      <c r="E2639" s="12">
        <v>1</v>
      </c>
      <c r="F2639"/>
    </row>
    <row r="2640" spans="1:6" x14ac:dyDescent="0.25">
      <c r="A2640" t="s">
        <v>2729</v>
      </c>
      <c r="B2640">
        <v>2016</v>
      </c>
      <c r="C2640">
        <v>333</v>
      </c>
      <c r="D2640" t="s">
        <v>567</v>
      </c>
      <c r="E2640" s="11">
        <v>1</v>
      </c>
      <c r="F2640"/>
    </row>
    <row r="2641" spans="1:6" x14ac:dyDescent="0.25">
      <c r="A2641" s="9" t="s">
        <v>8879</v>
      </c>
      <c r="B2641" s="9"/>
      <c r="C2641" s="9"/>
      <c r="D2641" s="9"/>
      <c r="E2641" s="12">
        <v>1</v>
      </c>
      <c r="F2641"/>
    </row>
    <row r="2642" spans="1:6" x14ac:dyDescent="0.25">
      <c r="A2642" t="s">
        <v>278</v>
      </c>
      <c r="B2642">
        <v>2016</v>
      </c>
      <c r="C2642">
        <v>1</v>
      </c>
      <c r="D2642" t="s">
        <v>1503</v>
      </c>
      <c r="E2642" s="11">
        <v>1</v>
      </c>
      <c r="F2642"/>
    </row>
    <row r="2643" spans="1:6" x14ac:dyDescent="0.25">
      <c r="A2643" t="s">
        <v>278</v>
      </c>
      <c r="B2643">
        <v>2016</v>
      </c>
      <c r="C2643">
        <v>162</v>
      </c>
      <c r="D2643" t="s">
        <v>2554</v>
      </c>
      <c r="E2643" s="11">
        <v>1</v>
      </c>
      <c r="F2643"/>
    </row>
    <row r="2644" spans="1:6" x14ac:dyDescent="0.25">
      <c r="A2644" t="s">
        <v>278</v>
      </c>
      <c r="B2644">
        <v>2016</v>
      </c>
      <c r="C2644">
        <v>675</v>
      </c>
      <c r="D2644" t="s">
        <v>567</v>
      </c>
      <c r="E2644" s="11">
        <v>1</v>
      </c>
      <c r="F2644"/>
    </row>
    <row r="2645" spans="1:6" x14ac:dyDescent="0.25">
      <c r="A2645" t="s">
        <v>278</v>
      </c>
      <c r="B2645">
        <v>2016</v>
      </c>
      <c r="C2645">
        <v>72</v>
      </c>
      <c r="D2645" t="s">
        <v>2730</v>
      </c>
      <c r="E2645" s="11">
        <v>1</v>
      </c>
      <c r="F2645"/>
    </row>
    <row r="2646" spans="1:6" x14ac:dyDescent="0.25">
      <c r="A2646" t="s">
        <v>278</v>
      </c>
      <c r="B2646">
        <v>2016</v>
      </c>
      <c r="C2646">
        <v>143</v>
      </c>
      <c r="D2646" t="s">
        <v>684</v>
      </c>
      <c r="E2646" s="11">
        <v>1</v>
      </c>
      <c r="F2646"/>
    </row>
    <row r="2647" spans="1:6" x14ac:dyDescent="0.25">
      <c r="A2647" s="9" t="s">
        <v>6711</v>
      </c>
      <c r="B2647" s="9"/>
      <c r="C2647" s="9"/>
      <c r="D2647" s="9"/>
      <c r="E2647" s="12">
        <v>5</v>
      </c>
      <c r="F2647"/>
    </row>
    <row r="2648" spans="1:6" x14ac:dyDescent="0.25">
      <c r="A2648" t="s">
        <v>2731</v>
      </c>
      <c r="B2648">
        <v>2016</v>
      </c>
      <c r="C2648">
        <v>177</v>
      </c>
      <c r="D2648" t="s">
        <v>2564</v>
      </c>
      <c r="E2648" s="11">
        <v>1</v>
      </c>
      <c r="F2648"/>
    </row>
    <row r="2649" spans="1:6" x14ac:dyDescent="0.25">
      <c r="A2649" s="9" t="s">
        <v>8883</v>
      </c>
      <c r="B2649" s="9"/>
      <c r="C2649" s="9"/>
      <c r="D2649" s="9"/>
      <c r="E2649" s="12">
        <v>1</v>
      </c>
      <c r="F2649"/>
    </row>
    <row r="2650" spans="1:6" x14ac:dyDescent="0.25">
      <c r="A2650" t="s">
        <v>279</v>
      </c>
      <c r="B2650">
        <v>1983</v>
      </c>
      <c r="C2650">
        <v>83</v>
      </c>
      <c r="D2650" t="s">
        <v>567</v>
      </c>
      <c r="E2650" s="11">
        <v>1</v>
      </c>
      <c r="F2650"/>
    </row>
    <row r="2651" spans="1:6" x14ac:dyDescent="0.25">
      <c r="A2651" s="9" t="s">
        <v>8888</v>
      </c>
      <c r="B2651" s="9"/>
      <c r="C2651" s="9"/>
      <c r="D2651" s="9"/>
      <c r="E2651" s="12">
        <v>1</v>
      </c>
      <c r="F2651"/>
    </row>
    <row r="2652" spans="1:6" x14ac:dyDescent="0.25">
      <c r="A2652" t="s">
        <v>3664</v>
      </c>
      <c r="B2652">
        <v>1989</v>
      </c>
      <c r="C2652">
        <v>6</v>
      </c>
      <c r="D2652" t="s">
        <v>3592</v>
      </c>
      <c r="E2652" s="11">
        <v>1</v>
      </c>
      <c r="F2652"/>
    </row>
    <row r="2653" spans="1:6" x14ac:dyDescent="0.25">
      <c r="A2653" s="9" t="s">
        <v>8892</v>
      </c>
      <c r="B2653" s="9"/>
      <c r="C2653" s="9"/>
      <c r="D2653" s="9"/>
      <c r="E2653" s="12">
        <v>1</v>
      </c>
      <c r="F2653"/>
    </row>
    <row r="2654" spans="1:6" x14ac:dyDescent="0.25">
      <c r="A2654" t="s">
        <v>6622</v>
      </c>
      <c r="B2654">
        <v>2018</v>
      </c>
      <c r="C2654" t="s">
        <v>4270</v>
      </c>
      <c r="D2654" t="s">
        <v>5916</v>
      </c>
      <c r="E2654" s="11">
        <v>1</v>
      </c>
      <c r="F2654"/>
    </row>
    <row r="2655" spans="1:6" x14ac:dyDescent="0.25">
      <c r="A2655" s="9" t="s">
        <v>8893</v>
      </c>
      <c r="B2655" s="9"/>
      <c r="C2655" s="9"/>
      <c r="D2655" s="9"/>
      <c r="E2655" s="12">
        <v>1</v>
      </c>
      <c r="F2655"/>
    </row>
    <row r="2656" spans="1:6" x14ac:dyDescent="0.25">
      <c r="A2656" t="s">
        <v>8894</v>
      </c>
      <c r="B2656">
        <v>2019</v>
      </c>
      <c r="C2656" t="s">
        <v>6873</v>
      </c>
      <c r="D2656" t="s">
        <v>7161</v>
      </c>
      <c r="E2656" s="11">
        <v>1</v>
      </c>
      <c r="F2656"/>
    </row>
    <row r="2657" spans="1:6" x14ac:dyDescent="0.25">
      <c r="A2657" s="9" t="s">
        <v>8895</v>
      </c>
      <c r="B2657" s="9"/>
      <c r="C2657" s="9"/>
      <c r="D2657" s="9"/>
      <c r="E2657" s="12">
        <v>1</v>
      </c>
      <c r="F2657"/>
    </row>
    <row r="2658" spans="1:6" x14ac:dyDescent="0.25">
      <c r="A2658" t="s">
        <v>280</v>
      </c>
      <c r="B2658">
        <v>2016</v>
      </c>
      <c r="C2658">
        <v>78</v>
      </c>
      <c r="D2658" t="s">
        <v>567</v>
      </c>
      <c r="E2658" s="11">
        <v>1</v>
      </c>
      <c r="F2658"/>
    </row>
    <row r="2659" spans="1:6" x14ac:dyDescent="0.25">
      <c r="A2659" t="s">
        <v>280</v>
      </c>
      <c r="B2659">
        <v>2016</v>
      </c>
      <c r="C2659">
        <v>81</v>
      </c>
      <c r="D2659" t="s">
        <v>1503</v>
      </c>
      <c r="E2659" s="11">
        <v>1</v>
      </c>
      <c r="F2659"/>
    </row>
    <row r="2660" spans="1:6" x14ac:dyDescent="0.25">
      <c r="A2660" t="s">
        <v>280</v>
      </c>
      <c r="B2660">
        <v>2016</v>
      </c>
      <c r="C2660">
        <v>84</v>
      </c>
      <c r="D2660" t="s">
        <v>2550</v>
      </c>
      <c r="E2660" s="11">
        <v>1</v>
      </c>
      <c r="F2660"/>
    </row>
    <row r="2661" spans="1:6" x14ac:dyDescent="0.25">
      <c r="A2661" t="s">
        <v>280</v>
      </c>
      <c r="B2661">
        <v>2016</v>
      </c>
      <c r="C2661">
        <v>96</v>
      </c>
      <c r="D2661" t="s">
        <v>2551</v>
      </c>
      <c r="E2661" s="11">
        <v>1</v>
      </c>
      <c r="F2661"/>
    </row>
    <row r="2662" spans="1:6" x14ac:dyDescent="0.25">
      <c r="A2662" t="s">
        <v>280</v>
      </c>
      <c r="B2662">
        <v>2016</v>
      </c>
      <c r="C2662" t="s">
        <v>1793</v>
      </c>
      <c r="D2662" t="s">
        <v>2732</v>
      </c>
      <c r="E2662" s="11">
        <v>1</v>
      </c>
      <c r="F2662"/>
    </row>
    <row r="2663" spans="1:6" x14ac:dyDescent="0.25">
      <c r="A2663" s="9" t="s">
        <v>8896</v>
      </c>
      <c r="B2663" s="9"/>
      <c r="C2663" s="9"/>
      <c r="D2663" s="9"/>
      <c r="E2663" s="12">
        <v>5</v>
      </c>
      <c r="F2663"/>
    </row>
    <row r="2664" spans="1:6" x14ac:dyDescent="0.25">
      <c r="A2664" t="s">
        <v>8899</v>
      </c>
      <c r="B2664">
        <v>2019</v>
      </c>
      <c r="C2664" t="s">
        <v>5235</v>
      </c>
      <c r="D2664" t="s">
        <v>7292</v>
      </c>
      <c r="E2664" s="11">
        <v>1</v>
      </c>
      <c r="F2664"/>
    </row>
    <row r="2665" spans="1:6" x14ac:dyDescent="0.25">
      <c r="A2665" t="s">
        <v>8899</v>
      </c>
      <c r="B2665">
        <v>2019</v>
      </c>
      <c r="C2665" t="s">
        <v>5235</v>
      </c>
      <c r="D2665" t="s">
        <v>7193</v>
      </c>
      <c r="E2665" s="11">
        <v>1</v>
      </c>
      <c r="F2665"/>
    </row>
    <row r="2666" spans="1:6" x14ac:dyDescent="0.25">
      <c r="A2666" t="s">
        <v>8899</v>
      </c>
      <c r="B2666">
        <v>2019</v>
      </c>
      <c r="C2666" t="s">
        <v>5236</v>
      </c>
      <c r="D2666" t="s">
        <v>7618</v>
      </c>
      <c r="E2666" s="11">
        <v>1</v>
      </c>
      <c r="F2666"/>
    </row>
    <row r="2667" spans="1:6" x14ac:dyDescent="0.25">
      <c r="A2667" s="9" t="s">
        <v>8900</v>
      </c>
      <c r="B2667" s="9"/>
      <c r="C2667" s="9"/>
      <c r="D2667" s="9"/>
      <c r="E2667" s="12">
        <v>3</v>
      </c>
      <c r="F2667"/>
    </row>
    <row r="2668" spans="1:6" x14ac:dyDescent="0.25">
      <c r="A2668" t="s">
        <v>3786</v>
      </c>
      <c r="B2668">
        <v>2019</v>
      </c>
      <c r="C2668">
        <v>95</v>
      </c>
      <c r="D2668" t="s">
        <v>567</v>
      </c>
      <c r="E2668" s="11">
        <v>1</v>
      </c>
      <c r="F2668"/>
    </row>
    <row r="2669" spans="1:6" x14ac:dyDescent="0.25">
      <c r="A2669" s="9" t="s">
        <v>8901</v>
      </c>
      <c r="B2669" s="9"/>
      <c r="C2669" s="9"/>
      <c r="D2669" s="9"/>
      <c r="E2669" s="12">
        <v>1</v>
      </c>
      <c r="F2669"/>
    </row>
    <row r="2670" spans="1:6" x14ac:dyDescent="0.25">
      <c r="A2670" t="s">
        <v>3763</v>
      </c>
      <c r="B2670">
        <v>2018</v>
      </c>
      <c r="C2670">
        <v>433</v>
      </c>
      <c r="D2670" t="s">
        <v>567</v>
      </c>
      <c r="E2670" s="11">
        <v>1</v>
      </c>
      <c r="F2670"/>
    </row>
    <row r="2671" spans="1:6" x14ac:dyDescent="0.25">
      <c r="A2671" s="9" t="s">
        <v>8903</v>
      </c>
      <c r="B2671" s="9"/>
      <c r="C2671" s="9"/>
      <c r="D2671" s="9"/>
      <c r="E2671" s="12">
        <v>1</v>
      </c>
      <c r="F2671"/>
    </row>
    <row r="2672" spans="1:6" x14ac:dyDescent="0.25">
      <c r="A2672" t="s">
        <v>3665</v>
      </c>
      <c r="B2672">
        <v>2018</v>
      </c>
      <c r="C2672">
        <v>299</v>
      </c>
      <c r="D2672" t="s">
        <v>567</v>
      </c>
      <c r="E2672" s="11">
        <v>1</v>
      </c>
      <c r="F2672"/>
    </row>
    <row r="2673" spans="1:6" x14ac:dyDescent="0.25">
      <c r="A2673" s="9" t="s">
        <v>8904</v>
      </c>
      <c r="B2673" s="9"/>
      <c r="C2673" s="9"/>
      <c r="D2673" s="9"/>
      <c r="E2673" s="12">
        <v>1</v>
      </c>
      <c r="F2673"/>
    </row>
    <row r="2674" spans="1:6" x14ac:dyDescent="0.25">
      <c r="A2674" t="s">
        <v>2733</v>
      </c>
      <c r="B2674">
        <v>2016</v>
      </c>
      <c r="C2674" t="s">
        <v>1164</v>
      </c>
      <c r="D2674" t="s">
        <v>1493</v>
      </c>
      <c r="E2674" s="11">
        <v>1</v>
      </c>
      <c r="F2674"/>
    </row>
    <row r="2675" spans="1:6" x14ac:dyDescent="0.25">
      <c r="A2675" s="9" t="s">
        <v>8907</v>
      </c>
      <c r="B2675" s="9"/>
      <c r="C2675" s="9"/>
      <c r="D2675" s="9"/>
      <c r="E2675" s="12">
        <v>1</v>
      </c>
      <c r="F2675"/>
    </row>
    <row r="2676" spans="1:6" x14ac:dyDescent="0.25">
      <c r="A2676" t="s">
        <v>5825</v>
      </c>
      <c r="B2676">
        <v>2017</v>
      </c>
      <c r="C2676" t="s">
        <v>4661</v>
      </c>
      <c r="D2676" t="s">
        <v>7154</v>
      </c>
      <c r="E2676" s="11">
        <v>1</v>
      </c>
      <c r="F2676"/>
    </row>
    <row r="2677" spans="1:6" x14ac:dyDescent="0.25">
      <c r="A2677" s="9" t="s">
        <v>8908</v>
      </c>
      <c r="B2677" s="9"/>
      <c r="C2677" s="9"/>
      <c r="D2677" s="9"/>
      <c r="E2677" s="12">
        <v>1</v>
      </c>
      <c r="F2677"/>
    </row>
    <row r="2678" spans="1:6" x14ac:dyDescent="0.25">
      <c r="A2678" t="s">
        <v>5826</v>
      </c>
      <c r="B2678">
        <v>2017</v>
      </c>
      <c r="C2678" t="s">
        <v>4849</v>
      </c>
      <c r="D2678" t="s">
        <v>7154</v>
      </c>
      <c r="E2678" s="11">
        <v>1</v>
      </c>
      <c r="F2678"/>
    </row>
    <row r="2679" spans="1:6" x14ac:dyDescent="0.25">
      <c r="A2679" s="9" t="s">
        <v>8913</v>
      </c>
      <c r="B2679" s="9"/>
      <c r="C2679" s="9"/>
      <c r="D2679" s="9"/>
      <c r="E2679" s="12">
        <v>1</v>
      </c>
      <c r="F2679"/>
    </row>
    <row r="2680" spans="1:6" x14ac:dyDescent="0.25">
      <c r="A2680" t="s">
        <v>6627</v>
      </c>
      <c r="B2680">
        <v>2018</v>
      </c>
      <c r="C2680" t="s">
        <v>4280</v>
      </c>
      <c r="D2680" t="s">
        <v>5916</v>
      </c>
      <c r="E2680" s="11">
        <v>1</v>
      </c>
      <c r="F2680"/>
    </row>
    <row r="2681" spans="1:6" x14ac:dyDescent="0.25">
      <c r="A2681" s="9" t="s">
        <v>8922</v>
      </c>
      <c r="B2681" s="9"/>
      <c r="C2681" s="9"/>
      <c r="D2681" s="9"/>
      <c r="E2681" s="12">
        <v>1</v>
      </c>
      <c r="F2681"/>
    </row>
    <row r="2682" spans="1:6" x14ac:dyDescent="0.25">
      <c r="A2682" t="s">
        <v>6628</v>
      </c>
      <c r="B2682">
        <v>2018</v>
      </c>
      <c r="C2682" t="s">
        <v>4259</v>
      </c>
      <c r="D2682" t="s">
        <v>5916</v>
      </c>
      <c r="E2682" s="11">
        <v>1</v>
      </c>
      <c r="F2682"/>
    </row>
    <row r="2683" spans="1:6" x14ac:dyDescent="0.25">
      <c r="A2683" s="9" t="s">
        <v>8925</v>
      </c>
      <c r="B2683" s="9"/>
      <c r="C2683" s="9"/>
      <c r="D2683" s="9"/>
      <c r="E2683" s="12">
        <v>1</v>
      </c>
      <c r="F2683"/>
    </row>
    <row r="2684" spans="1:6" x14ac:dyDescent="0.25">
      <c r="A2684" t="s">
        <v>8926</v>
      </c>
      <c r="B2684">
        <v>2019</v>
      </c>
      <c r="C2684" t="s">
        <v>6911</v>
      </c>
      <c r="D2684" t="s">
        <v>7161</v>
      </c>
      <c r="E2684" s="11">
        <v>1</v>
      </c>
      <c r="F2684"/>
    </row>
    <row r="2685" spans="1:6" x14ac:dyDescent="0.25">
      <c r="A2685" s="9" t="s">
        <v>8927</v>
      </c>
      <c r="B2685" s="9"/>
      <c r="C2685" s="9"/>
      <c r="D2685" s="9"/>
      <c r="E2685" s="12">
        <v>1</v>
      </c>
      <c r="F2685"/>
    </row>
    <row r="2686" spans="1:6" x14ac:dyDescent="0.25">
      <c r="A2686" t="s">
        <v>8928</v>
      </c>
      <c r="B2686">
        <v>2019</v>
      </c>
      <c r="C2686" t="s">
        <v>6920</v>
      </c>
      <c r="D2686" t="s">
        <v>7161</v>
      </c>
      <c r="E2686" s="11">
        <v>1</v>
      </c>
      <c r="F2686"/>
    </row>
    <row r="2687" spans="1:6" x14ac:dyDescent="0.25">
      <c r="A2687" s="9" t="s">
        <v>8929</v>
      </c>
      <c r="B2687" s="9"/>
      <c r="C2687" s="9"/>
      <c r="D2687" s="9"/>
      <c r="E2687" s="12">
        <v>1</v>
      </c>
      <c r="F2687"/>
    </row>
    <row r="2688" spans="1:6" x14ac:dyDescent="0.25">
      <c r="A2688" t="s">
        <v>287</v>
      </c>
      <c r="B2688">
        <v>2016</v>
      </c>
      <c r="C2688">
        <v>66</v>
      </c>
      <c r="D2688" t="s">
        <v>567</v>
      </c>
      <c r="E2688" s="11">
        <v>1</v>
      </c>
      <c r="F2688"/>
    </row>
    <row r="2689" spans="1:6" x14ac:dyDescent="0.25">
      <c r="A2689" t="s">
        <v>287</v>
      </c>
      <c r="B2689">
        <v>2016</v>
      </c>
      <c r="C2689">
        <v>91</v>
      </c>
      <c r="D2689" t="s">
        <v>2551</v>
      </c>
      <c r="E2689" s="11">
        <v>1</v>
      </c>
      <c r="F2689"/>
    </row>
    <row r="2690" spans="1:6" x14ac:dyDescent="0.25">
      <c r="A2690" t="s">
        <v>287</v>
      </c>
      <c r="B2690">
        <v>2016</v>
      </c>
      <c r="C2690" t="s">
        <v>1172</v>
      </c>
      <c r="D2690" t="s">
        <v>899</v>
      </c>
      <c r="E2690" s="11">
        <v>1</v>
      </c>
      <c r="F2690"/>
    </row>
    <row r="2691" spans="1:6" x14ac:dyDescent="0.25">
      <c r="A2691" t="s">
        <v>287</v>
      </c>
      <c r="B2691">
        <v>2016</v>
      </c>
      <c r="C2691" t="s">
        <v>1172</v>
      </c>
      <c r="D2691" t="s">
        <v>1493</v>
      </c>
      <c r="E2691" s="11">
        <v>1</v>
      </c>
      <c r="F2691"/>
    </row>
    <row r="2692" spans="1:6" x14ac:dyDescent="0.25">
      <c r="A2692" s="9" t="s">
        <v>8930</v>
      </c>
      <c r="B2692" s="9"/>
      <c r="C2692" s="9"/>
      <c r="D2692" s="9"/>
      <c r="E2692" s="12">
        <v>4</v>
      </c>
      <c r="F2692"/>
    </row>
    <row r="2693" spans="1:6" x14ac:dyDescent="0.25">
      <c r="A2693" t="s">
        <v>6629</v>
      </c>
      <c r="B2693">
        <v>2018</v>
      </c>
      <c r="C2693" t="s">
        <v>4394</v>
      </c>
      <c r="D2693" t="s">
        <v>5916</v>
      </c>
      <c r="E2693" s="11">
        <v>1</v>
      </c>
      <c r="F2693"/>
    </row>
    <row r="2694" spans="1:6" x14ac:dyDescent="0.25">
      <c r="A2694" s="9" t="s">
        <v>8931</v>
      </c>
      <c r="B2694" s="9"/>
      <c r="C2694" s="9"/>
      <c r="D2694" s="9"/>
      <c r="E2694" s="12">
        <v>1</v>
      </c>
      <c r="F2694"/>
    </row>
    <row r="2695" spans="1:6" x14ac:dyDescent="0.25">
      <c r="A2695" t="s">
        <v>3727</v>
      </c>
      <c r="B2695">
        <v>2018</v>
      </c>
      <c r="C2695">
        <v>88</v>
      </c>
      <c r="D2695" t="s">
        <v>7441</v>
      </c>
      <c r="E2695" s="11">
        <v>1</v>
      </c>
      <c r="F2695"/>
    </row>
    <row r="2696" spans="1:6" x14ac:dyDescent="0.25">
      <c r="A2696" t="s">
        <v>3727</v>
      </c>
      <c r="B2696">
        <v>2018</v>
      </c>
      <c r="C2696">
        <v>164</v>
      </c>
      <c r="D2696" t="s">
        <v>2704</v>
      </c>
      <c r="E2696" s="11">
        <v>1</v>
      </c>
      <c r="F2696"/>
    </row>
    <row r="2697" spans="1:6" x14ac:dyDescent="0.25">
      <c r="A2697" t="s">
        <v>3727</v>
      </c>
      <c r="B2697">
        <v>2018</v>
      </c>
      <c r="C2697">
        <v>440</v>
      </c>
      <c r="D2697" t="s">
        <v>567</v>
      </c>
      <c r="E2697" s="11">
        <v>1</v>
      </c>
      <c r="F2697"/>
    </row>
    <row r="2698" spans="1:6" x14ac:dyDescent="0.25">
      <c r="A2698" s="9" t="s">
        <v>6772</v>
      </c>
      <c r="B2698" s="9"/>
      <c r="C2698" s="9"/>
      <c r="D2698" s="9"/>
      <c r="E2698" s="12">
        <v>3</v>
      </c>
      <c r="F2698"/>
    </row>
    <row r="2699" spans="1:6" x14ac:dyDescent="0.25">
      <c r="A2699" t="s">
        <v>5828</v>
      </c>
      <c r="B2699">
        <v>2017</v>
      </c>
      <c r="C2699" t="s">
        <v>4729</v>
      </c>
      <c r="D2699" t="s">
        <v>7154</v>
      </c>
      <c r="E2699" s="11">
        <v>1</v>
      </c>
      <c r="F2699"/>
    </row>
    <row r="2700" spans="1:6" x14ac:dyDescent="0.25">
      <c r="A2700" s="9" t="s">
        <v>8932</v>
      </c>
      <c r="B2700" s="9"/>
      <c r="C2700" s="9"/>
      <c r="D2700" s="9"/>
      <c r="E2700" s="12">
        <v>1</v>
      </c>
      <c r="F2700"/>
    </row>
    <row r="2701" spans="1:6" x14ac:dyDescent="0.25">
      <c r="A2701" t="s">
        <v>288</v>
      </c>
      <c r="B2701">
        <v>2016</v>
      </c>
      <c r="C2701">
        <v>15</v>
      </c>
      <c r="D2701" t="s">
        <v>2551</v>
      </c>
      <c r="E2701" s="11">
        <v>1</v>
      </c>
      <c r="F2701"/>
    </row>
    <row r="2702" spans="1:6" x14ac:dyDescent="0.25">
      <c r="A2702" t="s">
        <v>288</v>
      </c>
      <c r="B2702">
        <v>2016</v>
      </c>
      <c r="C2702">
        <v>150</v>
      </c>
      <c r="D2702" t="s">
        <v>684</v>
      </c>
      <c r="E2702" s="11">
        <v>1</v>
      </c>
      <c r="F2702"/>
    </row>
    <row r="2703" spans="1:6" x14ac:dyDescent="0.25">
      <c r="A2703" t="s">
        <v>288</v>
      </c>
      <c r="B2703">
        <v>2016</v>
      </c>
      <c r="C2703">
        <v>85</v>
      </c>
      <c r="D2703" t="s">
        <v>567</v>
      </c>
      <c r="E2703" s="11">
        <v>1</v>
      </c>
      <c r="F2703"/>
    </row>
    <row r="2704" spans="1:6" x14ac:dyDescent="0.25">
      <c r="A2704" t="s">
        <v>288</v>
      </c>
      <c r="B2704">
        <v>2016</v>
      </c>
      <c r="C2704" t="s">
        <v>1196</v>
      </c>
      <c r="D2704" t="s">
        <v>1493</v>
      </c>
      <c r="E2704" s="11">
        <v>1</v>
      </c>
      <c r="F2704"/>
    </row>
    <row r="2705" spans="1:6" x14ac:dyDescent="0.25">
      <c r="A2705" t="s">
        <v>288</v>
      </c>
      <c r="B2705">
        <v>2016</v>
      </c>
      <c r="C2705" t="s">
        <v>1960</v>
      </c>
      <c r="D2705" t="s">
        <v>1493</v>
      </c>
      <c r="E2705" s="11">
        <v>1</v>
      </c>
      <c r="F2705"/>
    </row>
    <row r="2706" spans="1:6" x14ac:dyDescent="0.25">
      <c r="A2706" t="s">
        <v>288</v>
      </c>
      <c r="B2706">
        <v>2016</v>
      </c>
      <c r="C2706" t="s">
        <v>1968</v>
      </c>
      <c r="D2706" t="s">
        <v>1493</v>
      </c>
      <c r="E2706" s="11">
        <v>1</v>
      </c>
      <c r="F2706"/>
    </row>
    <row r="2707" spans="1:6" x14ac:dyDescent="0.25">
      <c r="A2707" s="9" t="s">
        <v>8933</v>
      </c>
      <c r="B2707" s="9"/>
      <c r="C2707" s="9"/>
      <c r="D2707" s="9"/>
      <c r="E2707" s="12">
        <v>6</v>
      </c>
      <c r="F2707"/>
    </row>
    <row r="2708" spans="1:6" x14ac:dyDescent="0.25">
      <c r="A2708" t="s">
        <v>2734</v>
      </c>
      <c r="B2708">
        <v>2017</v>
      </c>
      <c r="C2708">
        <v>55</v>
      </c>
      <c r="D2708" t="s">
        <v>684</v>
      </c>
      <c r="E2708" s="11">
        <v>1</v>
      </c>
      <c r="F2708"/>
    </row>
    <row r="2709" spans="1:6" x14ac:dyDescent="0.25">
      <c r="A2709" t="s">
        <v>2734</v>
      </c>
      <c r="B2709">
        <v>2017</v>
      </c>
      <c r="C2709">
        <v>413</v>
      </c>
      <c r="D2709" t="s">
        <v>567</v>
      </c>
      <c r="E2709" s="11">
        <v>1</v>
      </c>
      <c r="F2709"/>
    </row>
    <row r="2710" spans="1:6" x14ac:dyDescent="0.25">
      <c r="A2710" s="9" t="s">
        <v>8937</v>
      </c>
      <c r="B2710" s="9"/>
      <c r="C2710" s="9"/>
      <c r="D2710" s="9"/>
      <c r="E2710" s="12">
        <v>2</v>
      </c>
      <c r="F2710"/>
    </row>
    <row r="2711" spans="1:6" x14ac:dyDescent="0.25">
      <c r="A2711" t="s">
        <v>6630</v>
      </c>
      <c r="B2711">
        <v>2018</v>
      </c>
      <c r="C2711" t="s">
        <v>4301</v>
      </c>
      <c r="D2711" t="s">
        <v>5916</v>
      </c>
      <c r="E2711" s="11">
        <v>1</v>
      </c>
      <c r="F2711"/>
    </row>
    <row r="2712" spans="1:6" x14ac:dyDescent="0.25">
      <c r="A2712" s="9" t="s">
        <v>8939</v>
      </c>
      <c r="B2712" s="9"/>
      <c r="C2712" s="9"/>
      <c r="D2712" s="9"/>
      <c r="E2712" s="12">
        <v>1</v>
      </c>
      <c r="F2712"/>
    </row>
    <row r="2713" spans="1:6" x14ac:dyDescent="0.25">
      <c r="A2713" t="s">
        <v>5830</v>
      </c>
      <c r="B2713">
        <v>2017</v>
      </c>
      <c r="C2713" t="s">
        <v>4726</v>
      </c>
      <c r="D2713" t="s">
        <v>7154</v>
      </c>
      <c r="E2713" s="11">
        <v>1</v>
      </c>
      <c r="F2713"/>
    </row>
    <row r="2714" spans="1:6" x14ac:dyDescent="0.25">
      <c r="A2714" s="9" t="s">
        <v>8940</v>
      </c>
      <c r="B2714" s="9"/>
      <c r="C2714" s="9"/>
      <c r="D2714" s="9"/>
      <c r="E2714" s="12">
        <v>1</v>
      </c>
      <c r="F2714"/>
    </row>
    <row r="2715" spans="1:6" x14ac:dyDescent="0.25">
      <c r="A2715" t="s">
        <v>3554</v>
      </c>
      <c r="B2715">
        <v>2017</v>
      </c>
      <c r="C2715" t="s">
        <v>1448</v>
      </c>
      <c r="D2715" t="s">
        <v>1493</v>
      </c>
      <c r="E2715" s="11">
        <v>1</v>
      </c>
      <c r="F2715"/>
    </row>
    <row r="2716" spans="1:6" x14ac:dyDescent="0.25">
      <c r="A2716" s="9" t="s">
        <v>8941</v>
      </c>
      <c r="B2716" s="9"/>
      <c r="C2716" s="9"/>
      <c r="D2716" s="9"/>
      <c r="E2716" s="12">
        <v>1</v>
      </c>
      <c r="F2716"/>
    </row>
    <row r="2717" spans="1:6" x14ac:dyDescent="0.25">
      <c r="A2717" t="s">
        <v>3555</v>
      </c>
      <c r="B2717">
        <v>2019</v>
      </c>
      <c r="C2717">
        <v>133</v>
      </c>
      <c r="D2717" t="s">
        <v>2554</v>
      </c>
      <c r="E2717" s="11">
        <v>1</v>
      </c>
      <c r="F2717"/>
    </row>
    <row r="2718" spans="1:6" x14ac:dyDescent="0.25">
      <c r="A2718" t="s">
        <v>3555</v>
      </c>
      <c r="B2718">
        <v>2019</v>
      </c>
      <c r="C2718">
        <v>507</v>
      </c>
      <c r="D2718" t="s">
        <v>2564</v>
      </c>
      <c r="E2718" s="11">
        <v>1</v>
      </c>
      <c r="F2718"/>
    </row>
    <row r="2719" spans="1:6" x14ac:dyDescent="0.25">
      <c r="A2719" t="s">
        <v>3555</v>
      </c>
      <c r="B2719">
        <v>2019</v>
      </c>
      <c r="C2719" t="s">
        <v>3985</v>
      </c>
      <c r="D2719" t="s">
        <v>4025</v>
      </c>
      <c r="E2719" s="11">
        <v>1</v>
      </c>
      <c r="F2719"/>
    </row>
    <row r="2720" spans="1:6" x14ac:dyDescent="0.25">
      <c r="A2720" t="s">
        <v>3555</v>
      </c>
      <c r="B2720">
        <v>2019</v>
      </c>
      <c r="C2720" t="s">
        <v>3985</v>
      </c>
      <c r="D2720" t="s">
        <v>8942</v>
      </c>
      <c r="E2720" s="11">
        <v>1</v>
      </c>
      <c r="F2720"/>
    </row>
    <row r="2721" spans="1:6" x14ac:dyDescent="0.25">
      <c r="A2721" t="s">
        <v>3555</v>
      </c>
      <c r="B2721">
        <v>2019</v>
      </c>
      <c r="C2721" t="s">
        <v>5557</v>
      </c>
      <c r="D2721" t="s">
        <v>1493</v>
      </c>
      <c r="E2721" s="11">
        <v>1</v>
      </c>
      <c r="F2721"/>
    </row>
    <row r="2722" spans="1:6" x14ac:dyDescent="0.25">
      <c r="A2722" s="9" t="s">
        <v>8943</v>
      </c>
      <c r="B2722" s="9"/>
      <c r="C2722" s="9"/>
      <c r="D2722" s="9"/>
      <c r="E2722" s="12">
        <v>5</v>
      </c>
      <c r="F2722"/>
    </row>
    <row r="2723" spans="1:6" x14ac:dyDescent="0.25">
      <c r="A2723" t="s">
        <v>292</v>
      </c>
      <c r="B2723">
        <v>2016</v>
      </c>
      <c r="C2723">
        <v>40</v>
      </c>
      <c r="D2723" t="s">
        <v>568</v>
      </c>
      <c r="E2723" s="11">
        <v>1</v>
      </c>
      <c r="F2723"/>
    </row>
    <row r="2724" spans="1:6" x14ac:dyDescent="0.25">
      <c r="A2724" t="s">
        <v>292</v>
      </c>
      <c r="B2724">
        <v>2016</v>
      </c>
      <c r="C2724">
        <v>210</v>
      </c>
      <c r="D2724" t="s">
        <v>1503</v>
      </c>
      <c r="E2724" s="11">
        <v>1</v>
      </c>
      <c r="F2724"/>
    </row>
    <row r="2725" spans="1:6" x14ac:dyDescent="0.25">
      <c r="A2725" t="s">
        <v>292</v>
      </c>
      <c r="B2725">
        <v>2016</v>
      </c>
      <c r="C2725">
        <v>102</v>
      </c>
      <c r="D2725" t="s">
        <v>2551</v>
      </c>
      <c r="E2725" s="11">
        <v>1</v>
      </c>
      <c r="F2725"/>
    </row>
    <row r="2726" spans="1:6" x14ac:dyDescent="0.25">
      <c r="A2726" t="s">
        <v>292</v>
      </c>
      <c r="B2726">
        <v>2016</v>
      </c>
      <c r="C2726" t="s">
        <v>1170</v>
      </c>
      <c r="D2726" t="s">
        <v>1493</v>
      </c>
      <c r="E2726" s="11">
        <v>1</v>
      </c>
      <c r="F2726"/>
    </row>
    <row r="2727" spans="1:6" x14ac:dyDescent="0.25">
      <c r="A2727" s="9" t="s">
        <v>8944</v>
      </c>
      <c r="B2727" s="9"/>
      <c r="C2727" s="9"/>
      <c r="D2727" s="9"/>
      <c r="E2727" s="12">
        <v>4</v>
      </c>
      <c r="F2727"/>
    </row>
    <row r="2728" spans="1:6" x14ac:dyDescent="0.25">
      <c r="A2728" t="s">
        <v>2735</v>
      </c>
      <c r="B2728">
        <v>2016</v>
      </c>
      <c r="C2728">
        <v>420</v>
      </c>
      <c r="D2728" t="s">
        <v>567</v>
      </c>
      <c r="E2728" s="11">
        <v>1</v>
      </c>
      <c r="F2728"/>
    </row>
    <row r="2729" spans="1:6" x14ac:dyDescent="0.25">
      <c r="A2729" t="s">
        <v>2735</v>
      </c>
      <c r="B2729">
        <v>2016</v>
      </c>
      <c r="C2729">
        <v>318</v>
      </c>
      <c r="D2729" t="s">
        <v>2603</v>
      </c>
      <c r="E2729" s="11">
        <v>1</v>
      </c>
      <c r="F2729"/>
    </row>
    <row r="2730" spans="1:6" x14ac:dyDescent="0.25">
      <c r="A2730" s="9" t="s">
        <v>8945</v>
      </c>
      <c r="B2730" s="9"/>
      <c r="C2730" s="9"/>
      <c r="D2730" s="9"/>
      <c r="E2730" s="12">
        <v>2</v>
      </c>
      <c r="F2730"/>
    </row>
    <row r="2731" spans="1:6" x14ac:dyDescent="0.25">
      <c r="A2731" t="s">
        <v>3556</v>
      </c>
      <c r="B2731">
        <v>2017</v>
      </c>
      <c r="C2731" t="s">
        <v>1421</v>
      </c>
      <c r="D2731" t="s">
        <v>1493</v>
      </c>
      <c r="E2731" s="11">
        <v>1</v>
      </c>
      <c r="F2731"/>
    </row>
    <row r="2732" spans="1:6" x14ac:dyDescent="0.25">
      <c r="A2732" s="9" t="s">
        <v>8946</v>
      </c>
      <c r="B2732" s="9"/>
      <c r="C2732" s="9"/>
      <c r="D2732" s="9"/>
      <c r="E2732" s="12">
        <v>1</v>
      </c>
      <c r="F2732"/>
    </row>
    <row r="2733" spans="1:6" x14ac:dyDescent="0.25">
      <c r="A2733" t="s">
        <v>2736</v>
      </c>
      <c r="B2733">
        <v>2016</v>
      </c>
      <c r="C2733">
        <v>133</v>
      </c>
      <c r="D2733" t="s">
        <v>684</v>
      </c>
      <c r="E2733" s="11">
        <v>1</v>
      </c>
      <c r="F2733"/>
    </row>
    <row r="2734" spans="1:6" x14ac:dyDescent="0.25">
      <c r="A2734" t="s">
        <v>2736</v>
      </c>
      <c r="B2734">
        <v>2016</v>
      </c>
      <c r="C2734">
        <v>45</v>
      </c>
      <c r="D2734" t="s">
        <v>2557</v>
      </c>
      <c r="E2734" s="11">
        <v>1</v>
      </c>
      <c r="F2734"/>
    </row>
    <row r="2735" spans="1:6" x14ac:dyDescent="0.25">
      <c r="A2735" t="s">
        <v>2736</v>
      </c>
      <c r="B2735">
        <v>2016</v>
      </c>
      <c r="C2735">
        <v>237</v>
      </c>
      <c r="D2735" t="s">
        <v>1503</v>
      </c>
      <c r="E2735" s="11">
        <v>1</v>
      </c>
      <c r="F2735"/>
    </row>
    <row r="2736" spans="1:6" x14ac:dyDescent="0.25">
      <c r="A2736" s="9" t="s">
        <v>8947</v>
      </c>
      <c r="B2736" s="9"/>
      <c r="C2736" s="9"/>
      <c r="D2736" s="9"/>
      <c r="E2736" s="12">
        <v>3</v>
      </c>
      <c r="F2736"/>
    </row>
    <row r="2737" spans="1:6" x14ac:dyDescent="0.25">
      <c r="A2737" t="s">
        <v>3557</v>
      </c>
      <c r="B2737">
        <v>2019</v>
      </c>
      <c r="C2737">
        <v>42</v>
      </c>
      <c r="D2737" t="s">
        <v>684</v>
      </c>
      <c r="E2737" s="11">
        <v>1</v>
      </c>
      <c r="F2737"/>
    </row>
    <row r="2738" spans="1:6" x14ac:dyDescent="0.25">
      <c r="A2738" t="s">
        <v>3557</v>
      </c>
      <c r="B2738">
        <v>2019</v>
      </c>
      <c r="C2738">
        <v>51</v>
      </c>
      <c r="D2738" t="s">
        <v>8950</v>
      </c>
      <c r="E2738" s="11">
        <v>1</v>
      </c>
      <c r="F2738"/>
    </row>
    <row r="2739" spans="1:6" x14ac:dyDescent="0.25">
      <c r="A2739" t="s">
        <v>3557</v>
      </c>
      <c r="B2739">
        <v>2019</v>
      </c>
      <c r="C2739">
        <v>173</v>
      </c>
      <c r="D2739" t="s">
        <v>2704</v>
      </c>
      <c r="E2739" s="11">
        <v>1</v>
      </c>
      <c r="F2739"/>
    </row>
    <row r="2740" spans="1:6" x14ac:dyDescent="0.25">
      <c r="A2740" t="s">
        <v>3557</v>
      </c>
      <c r="B2740">
        <v>2019</v>
      </c>
      <c r="C2740">
        <v>173</v>
      </c>
      <c r="D2740" t="s">
        <v>3817</v>
      </c>
      <c r="E2740" s="11">
        <v>1</v>
      </c>
      <c r="F2740"/>
    </row>
    <row r="2741" spans="1:6" x14ac:dyDescent="0.25">
      <c r="A2741" t="s">
        <v>3557</v>
      </c>
      <c r="B2741">
        <v>2019</v>
      </c>
      <c r="C2741">
        <v>126</v>
      </c>
      <c r="D2741" t="s">
        <v>2554</v>
      </c>
      <c r="E2741" s="11">
        <v>1</v>
      </c>
      <c r="F2741"/>
    </row>
    <row r="2742" spans="1:6" x14ac:dyDescent="0.25">
      <c r="A2742" t="s">
        <v>3557</v>
      </c>
      <c r="B2742">
        <v>2019</v>
      </c>
      <c r="C2742">
        <v>611</v>
      </c>
      <c r="D2742" t="s">
        <v>567</v>
      </c>
      <c r="E2742" s="11">
        <v>1</v>
      </c>
      <c r="F2742"/>
    </row>
    <row r="2743" spans="1:6" x14ac:dyDescent="0.25">
      <c r="A2743" t="s">
        <v>3557</v>
      </c>
      <c r="B2743">
        <v>2019</v>
      </c>
      <c r="C2743" t="s">
        <v>5051</v>
      </c>
      <c r="D2743" t="s">
        <v>7176</v>
      </c>
      <c r="E2743" s="11">
        <v>1</v>
      </c>
      <c r="F2743"/>
    </row>
    <row r="2744" spans="1:6" x14ac:dyDescent="0.25">
      <c r="A2744" t="s">
        <v>3557</v>
      </c>
      <c r="B2744">
        <v>2019</v>
      </c>
      <c r="C2744" t="s">
        <v>5384</v>
      </c>
      <c r="D2744" t="s">
        <v>3857</v>
      </c>
      <c r="E2744" s="11">
        <v>1</v>
      </c>
      <c r="F2744"/>
    </row>
    <row r="2745" spans="1:6" x14ac:dyDescent="0.25">
      <c r="A2745" s="9" t="s">
        <v>5513</v>
      </c>
      <c r="B2745" s="9"/>
      <c r="C2745" s="9"/>
      <c r="D2745" s="9"/>
      <c r="E2745" s="12">
        <v>8</v>
      </c>
      <c r="F2745"/>
    </row>
    <row r="2746" spans="1:6" x14ac:dyDescent="0.25">
      <c r="A2746" t="s">
        <v>8951</v>
      </c>
      <c r="B2746">
        <v>2019</v>
      </c>
      <c r="C2746">
        <v>349</v>
      </c>
      <c r="D2746" t="s">
        <v>2564</v>
      </c>
      <c r="E2746" s="11">
        <v>1</v>
      </c>
      <c r="F2746"/>
    </row>
    <row r="2747" spans="1:6" x14ac:dyDescent="0.25">
      <c r="A2747" s="9" t="s">
        <v>8952</v>
      </c>
      <c r="B2747" s="9"/>
      <c r="C2747" s="9"/>
      <c r="D2747" s="9"/>
      <c r="E2747" s="12">
        <v>1</v>
      </c>
      <c r="F2747"/>
    </row>
    <row r="2748" spans="1:6" x14ac:dyDescent="0.25">
      <c r="A2748" t="s">
        <v>5831</v>
      </c>
      <c r="B2748">
        <v>2019</v>
      </c>
      <c r="C2748" t="s">
        <v>2935</v>
      </c>
      <c r="D2748" t="s">
        <v>1493</v>
      </c>
      <c r="E2748" s="11">
        <v>1</v>
      </c>
      <c r="F2748"/>
    </row>
    <row r="2749" spans="1:6" x14ac:dyDescent="0.25">
      <c r="A2749" s="9" t="s">
        <v>8953</v>
      </c>
      <c r="B2749" s="9"/>
      <c r="C2749" s="9"/>
      <c r="D2749" s="9"/>
      <c r="E2749" s="12">
        <v>1</v>
      </c>
      <c r="F2749"/>
    </row>
    <row r="2750" spans="1:6" x14ac:dyDescent="0.25">
      <c r="A2750" t="s">
        <v>5832</v>
      </c>
      <c r="B2750">
        <v>2017</v>
      </c>
      <c r="C2750" t="s">
        <v>4737</v>
      </c>
      <c r="D2750" t="s">
        <v>7154</v>
      </c>
      <c r="E2750" s="11">
        <v>1</v>
      </c>
      <c r="F2750"/>
    </row>
    <row r="2751" spans="1:6" x14ac:dyDescent="0.25">
      <c r="A2751" s="9" t="s">
        <v>8954</v>
      </c>
      <c r="B2751" s="9"/>
      <c r="C2751" s="9"/>
      <c r="D2751" s="9"/>
      <c r="E2751" s="12">
        <v>1</v>
      </c>
      <c r="F2751"/>
    </row>
    <row r="2752" spans="1:6" x14ac:dyDescent="0.25">
      <c r="A2752" t="s">
        <v>293</v>
      </c>
      <c r="B2752">
        <v>1989</v>
      </c>
      <c r="C2752">
        <v>1</v>
      </c>
      <c r="D2752" t="s">
        <v>3592</v>
      </c>
      <c r="E2752" s="11">
        <v>1</v>
      </c>
      <c r="F2752"/>
    </row>
    <row r="2753" spans="1:6" x14ac:dyDescent="0.25">
      <c r="A2753" t="s">
        <v>293</v>
      </c>
      <c r="B2753">
        <v>1989</v>
      </c>
      <c r="C2753">
        <v>13</v>
      </c>
      <c r="D2753" t="s">
        <v>3593</v>
      </c>
      <c r="E2753" s="11">
        <v>1</v>
      </c>
      <c r="F2753"/>
    </row>
    <row r="2754" spans="1:6" x14ac:dyDescent="0.25">
      <c r="A2754" t="s">
        <v>293</v>
      </c>
      <c r="B2754">
        <v>1989</v>
      </c>
      <c r="C2754">
        <v>31</v>
      </c>
      <c r="D2754" t="s">
        <v>568</v>
      </c>
      <c r="E2754" s="11">
        <v>1</v>
      </c>
      <c r="F2754"/>
    </row>
    <row r="2755" spans="1:6" x14ac:dyDescent="0.25">
      <c r="A2755" t="s">
        <v>293</v>
      </c>
      <c r="B2755">
        <v>1989</v>
      </c>
      <c r="C2755">
        <v>142</v>
      </c>
      <c r="D2755" t="s">
        <v>684</v>
      </c>
      <c r="E2755" s="11">
        <v>1</v>
      </c>
      <c r="F2755"/>
    </row>
    <row r="2756" spans="1:6" x14ac:dyDescent="0.25">
      <c r="A2756" t="s">
        <v>293</v>
      </c>
      <c r="B2756">
        <v>1989</v>
      </c>
      <c r="C2756">
        <v>196</v>
      </c>
      <c r="D2756" t="s">
        <v>3625</v>
      </c>
      <c r="E2756" s="11">
        <v>1</v>
      </c>
      <c r="F2756"/>
    </row>
    <row r="2757" spans="1:6" x14ac:dyDescent="0.25">
      <c r="A2757" t="s">
        <v>293</v>
      </c>
      <c r="B2757">
        <v>1989</v>
      </c>
      <c r="C2757">
        <v>343</v>
      </c>
      <c r="D2757" t="s">
        <v>567</v>
      </c>
      <c r="E2757" s="11">
        <v>1</v>
      </c>
      <c r="F2757"/>
    </row>
    <row r="2758" spans="1:6" x14ac:dyDescent="0.25">
      <c r="A2758" t="s">
        <v>293</v>
      </c>
      <c r="B2758">
        <v>1989</v>
      </c>
      <c r="C2758">
        <v>625</v>
      </c>
      <c r="D2758" t="s">
        <v>3631</v>
      </c>
      <c r="E2758" s="11">
        <v>1</v>
      </c>
      <c r="F2758"/>
    </row>
    <row r="2759" spans="1:6" x14ac:dyDescent="0.25">
      <c r="A2759" s="9" t="s">
        <v>8955</v>
      </c>
      <c r="B2759" s="9"/>
      <c r="C2759" s="9"/>
      <c r="D2759" s="9"/>
      <c r="E2759" s="12">
        <v>7</v>
      </c>
      <c r="F2759"/>
    </row>
    <row r="2760" spans="1:6" x14ac:dyDescent="0.25">
      <c r="A2760" t="s">
        <v>3558</v>
      </c>
      <c r="B2760">
        <v>2019</v>
      </c>
      <c r="C2760">
        <v>12</v>
      </c>
      <c r="D2760" t="s">
        <v>684</v>
      </c>
      <c r="E2760" s="11">
        <v>1</v>
      </c>
      <c r="F2760"/>
    </row>
    <row r="2761" spans="1:6" x14ac:dyDescent="0.25">
      <c r="A2761" t="s">
        <v>3558</v>
      </c>
      <c r="B2761">
        <v>2019</v>
      </c>
      <c r="C2761">
        <v>42</v>
      </c>
      <c r="D2761" t="s">
        <v>568</v>
      </c>
      <c r="E2761" s="11">
        <v>1</v>
      </c>
      <c r="F2761"/>
    </row>
    <row r="2762" spans="1:6" x14ac:dyDescent="0.25">
      <c r="A2762" t="s">
        <v>3558</v>
      </c>
      <c r="B2762">
        <v>2019</v>
      </c>
      <c r="C2762">
        <v>110</v>
      </c>
      <c r="D2762" t="s">
        <v>2704</v>
      </c>
      <c r="E2762" s="11">
        <v>1</v>
      </c>
      <c r="F2762"/>
    </row>
    <row r="2763" spans="1:6" x14ac:dyDescent="0.25">
      <c r="A2763" t="s">
        <v>3558</v>
      </c>
      <c r="B2763">
        <v>2019</v>
      </c>
      <c r="C2763">
        <v>306</v>
      </c>
      <c r="D2763" t="s">
        <v>567</v>
      </c>
      <c r="E2763" s="11">
        <v>1</v>
      </c>
      <c r="F2763"/>
    </row>
    <row r="2764" spans="1:6" x14ac:dyDescent="0.25">
      <c r="A2764" t="s">
        <v>3558</v>
      </c>
      <c r="B2764">
        <v>2019</v>
      </c>
      <c r="C2764">
        <v>525</v>
      </c>
      <c r="D2764" t="s">
        <v>2564</v>
      </c>
      <c r="E2764" s="11">
        <v>1</v>
      </c>
      <c r="F2764"/>
    </row>
    <row r="2765" spans="1:6" x14ac:dyDescent="0.25">
      <c r="A2765" t="s">
        <v>3558</v>
      </c>
      <c r="B2765">
        <v>2019</v>
      </c>
      <c r="C2765">
        <v>326</v>
      </c>
      <c r="D2765" t="s">
        <v>7312</v>
      </c>
      <c r="E2765" s="11">
        <v>1</v>
      </c>
      <c r="F2765"/>
    </row>
    <row r="2766" spans="1:6" x14ac:dyDescent="0.25">
      <c r="A2766" t="s">
        <v>3558</v>
      </c>
      <c r="B2766">
        <v>2019</v>
      </c>
      <c r="C2766" t="s">
        <v>1946</v>
      </c>
      <c r="D2766" t="s">
        <v>1493</v>
      </c>
      <c r="E2766" s="11">
        <v>1</v>
      </c>
      <c r="F2766"/>
    </row>
    <row r="2767" spans="1:6" x14ac:dyDescent="0.25">
      <c r="A2767" t="s">
        <v>3558</v>
      </c>
      <c r="B2767">
        <v>2019</v>
      </c>
      <c r="C2767" t="s">
        <v>1946</v>
      </c>
      <c r="D2767" t="s">
        <v>8957</v>
      </c>
      <c r="E2767" s="11">
        <v>1</v>
      </c>
      <c r="F2767"/>
    </row>
    <row r="2768" spans="1:6" x14ac:dyDescent="0.25">
      <c r="A2768" t="s">
        <v>3558</v>
      </c>
      <c r="B2768">
        <v>2019</v>
      </c>
      <c r="C2768" t="s">
        <v>5075</v>
      </c>
      <c r="D2768" t="s">
        <v>8958</v>
      </c>
      <c r="E2768" s="11">
        <v>1</v>
      </c>
      <c r="F2768"/>
    </row>
    <row r="2769" spans="1:6" x14ac:dyDescent="0.25">
      <c r="A2769" s="9" t="s">
        <v>5514</v>
      </c>
      <c r="B2769" s="9"/>
      <c r="C2769" s="9"/>
      <c r="D2769" s="9"/>
      <c r="E2769" s="12">
        <v>9</v>
      </c>
      <c r="F2769"/>
    </row>
    <row r="2770" spans="1:6" x14ac:dyDescent="0.25">
      <c r="A2770" t="s">
        <v>3666</v>
      </c>
      <c r="B2770">
        <v>2018</v>
      </c>
      <c r="C2770">
        <v>174</v>
      </c>
      <c r="D2770" t="s">
        <v>567</v>
      </c>
      <c r="E2770" s="11">
        <v>1</v>
      </c>
      <c r="F2770"/>
    </row>
    <row r="2771" spans="1:6" x14ac:dyDescent="0.25">
      <c r="A2771" t="s">
        <v>3666</v>
      </c>
      <c r="B2771">
        <v>2018</v>
      </c>
      <c r="C2771">
        <v>218</v>
      </c>
      <c r="D2771" t="s">
        <v>1503</v>
      </c>
      <c r="E2771" s="11">
        <v>1</v>
      </c>
      <c r="F2771"/>
    </row>
    <row r="2772" spans="1:6" x14ac:dyDescent="0.25">
      <c r="A2772" s="9" t="s">
        <v>8959</v>
      </c>
      <c r="B2772" s="9"/>
      <c r="C2772" s="9"/>
      <c r="D2772" s="9"/>
      <c r="E2772" s="12">
        <v>2</v>
      </c>
      <c r="F2772"/>
    </row>
    <row r="2773" spans="1:6" x14ac:dyDescent="0.25">
      <c r="A2773" t="s">
        <v>3764</v>
      </c>
      <c r="B2773">
        <v>2018</v>
      </c>
      <c r="C2773">
        <v>698</v>
      </c>
      <c r="D2773" t="s">
        <v>567</v>
      </c>
      <c r="E2773" s="11">
        <v>1</v>
      </c>
      <c r="F2773"/>
    </row>
    <row r="2774" spans="1:6" x14ac:dyDescent="0.25">
      <c r="A2774" s="9" t="s">
        <v>8960</v>
      </c>
      <c r="B2774" s="9"/>
      <c r="C2774" s="9"/>
      <c r="D2774" s="9"/>
      <c r="E2774" s="12">
        <v>1</v>
      </c>
      <c r="F2774"/>
    </row>
    <row r="2775" spans="1:6" x14ac:dyDescent="0.25">
      <c r="A2775" t="s">
        <v>8961</v>
      </c>
      <c r="B2775">
        <v>2019</v>
      </c>
      <c r="C2775" t="s">
        <v>6850</v>
      </c>
      <c r="D2775" t="s">
        <v>7161</v>
      </c>
      <c r="E2775" s="11">
        <v>1</v>
      </c>
      <c r="F2775"/>
    </row>
    <row r="2776" spans="1:6" x14ac:dyDescent="0.25">
      <c r="A2776" s="9" t="s">
        <v>8964</v>
      </c>
      <c r="B2776" s="9"/>
      <c r="C2776" s="9"/>
      <c r="D2776" s="9"/>
      <c r="E2776" s="12">
        <v>1</v>
      </c>
      <c r="F2776"/>
    </row>
    <row r="2777" spans="1:6" x14ac:dyDescent="0.25">
      <c r="A2777" t="s">
        <v>2737</v>
      </c>
      <c r="B2777">
        <v>2017</v>
      </c>
      <c r="C2777">
        <v>15</v>
      </c>
      <c r="D2777" t="s">
        <v>567</v>
      </c>
      <c r="E2777" s="11">
        <v>1</v>
      </c>
      <c r="F2777"/>
    </row>
    <row r="2778" spans="1:6" x14ac:dyDescent="0.25">
      <c r="A2778" t="s">
        <v>2737</v>
      </c>
      <c r="B2778">
        <v>2017</v>
      </c>
      <c r="C2778">
        <v>21</v>
      </c>
      <c r="D2778" t="s">
        <v>2678</v>
      </c>
      <c r="E2778" s="11">
        <v>1</v>
      </c>
      <c r="F2778"/>
    </row>
    <row r="2779" spans="1:6" x14ac:dyDescent="0.25">
      <c r="A2779" t="s">
        <v>2737</v>
      </c>
      <c r="B2779">
        <v>2017</v>
      </c>
      <c r="C2779">
        <v>83</v>
      </c>
      <c r="D2779" t="s">
        <v>684</v>
      </c>
      <c r="E2779" s="11">
        <v>1</v>
      </c>
      <c r="F2779"/>
    </row>
    <row r="2780" spans="1:6" x14ac:dyDescent="0.25">
      <c r="A2780" t="s">
        <v>2737</v>
      </c>
      <c r="B2780">
        <v>2017</v>
      </c>
      <c r="C2780">
        <v>14</v>
      </c>
      <c r="D2780" t="s">
        <v>2551</v>
      </c>
      <c r="E2780" s="11">
        <v>1</v>
      </c>
      <c r="F2780"/>
    </row>
    <row r="2781" spans="1:6" x14ac:dyDescent="0.25">
      <c r="A2781" s="9" t="s">
        <v>8965</v>
      </c>
      <c r="B2781" s="9"/>
      <c r="C2781" s="9"/>
      <c r="D2781" s="9"/>
      <c r="E2781" s="12">
        <v>4</v>
      </c>
      <c r="F2781"/>
    </row>
    <row r="2782" spans="1:6" x14ac:dyDescent="0.25">
      <c r="A2782" t="s">
        <v>2738</v>
      </c>
      <c r="B2782">
        <v>2017</v>
      </c>
      <c r="C2782">
        <v>384</v>
      </c>
      <c r="D2782" t="s">
        <v>2564</v>
      </c>
      <c r="E2782" s="11">
        <v>1</v>
      </c>
      <c r="F2782"/>
    </row>
    <row r="2783" spans="1:6" x14ac:dyDescent="0.25">
      <c r="A2783" s="9" t="s">
        <v>8966</v>
      </c>
      <c r="B2783" s="9"/>
      <c r="C2783" s="9"/>
      <c r="D2783" s="9"/>
      <c r="E2783" s="12">
        <v>1</v>
      </c>
      <c r="F2783"/>
    </row>
    <row r="2784" spans="1:6" x14ac:dyDescent="0.25">
      <c r="A2784" t="s">
        <v>6633</v>
      </c>
      <c r="B2784">
        <v>2018</v>
      </c>
      <c r="C2784" t="s">
        <v>4397</v>
      </c>
      <c r="D2784" t="s">
        <v>5916</v>
      </c>
      <c r="E2784" s="11">
        <v>1</v>
      </c>
      <c r="F2784"/>
    </row>
    <row r="2785" spans="1:6" x14ac:dyDescent="0.25">
      <c r="A2785" s="9" t="s">
        <v>8967</v>
      </c>
      <c r="B2785" s="9"/>
      <c r="C2785" s="9"/>
      <c r="D2785" s="9"/>
      <c r="E2785" s="12">
        <v>1</v>
      </c>
      <c r="F2785"/>
    </row>
    <row r="2786" spans="1:6" x14ac:dyDescent="0.25">
      <c r="A2786" t="s">
        <v>8968</v>
      </c>
      <c r="B2786">
        <v>2019</v>
      </c>
      <c r="C2786" t="s">
        <v>6810</v>
      </c>
      <c r="D2786" t="s">
        <v>7161</v>
      </c>
      <c r="E2786" s="11">
        <v>1</v>
      </c>
      <c r="F2786"/>
    </row>
    <row r="2787" spans="1:6" x14ac:dyDescent="0.25">
      <c r="A2787" s="9" t="s">
        <v>8969</v>
      </c>
      <c r="B2787" s="9"/>
      <c r="C2787" s="9"/>
      <c r="D2787" s="9"/>
      <c r="E2787" s="12">
        <v>1</v>
      </c>
      <c r="F2787"/>
    </row>
    <row r="2788" spans="1:6" x14ac:dyDescent="0.25">
      <c r="A2788" t="s">
        <v>2739</v>
      </c>
      <c r="B2788">
        <v>2017</v>
      </c>
      <c r="C2788">
        <v>81</v>
      </c>
      <c r="D2788" t="s">
        <v>2559</v>
      </c>
      <c r="E2788" s="11">
        <v>1</v>
      </c>
      <c r="F2788"/>
    </row>
    <row r="2789" spans="1:6" x14ac:dyDescent="0.25">
      <c r="A2789" t="s">
        <v>2739</v>
      </c>
      <c r="B2789">
        <v>2017</v>
      </c>
      <c r="C2789" t="s">
        <v>1104</v>
      </c>
      <c r="D2789" t="s">
        <v>1493</v>
      </c>
      <c r="E2789" s="11">
        <v>1</v>
      </c>
      <c r="F2789"/>
    </row>
    <row r="2790" spans="1:6" x14ac:dyDescent="0.25">
      <c r="A2790" s="9" t="s">
        <v>8970</v>
      </c>
      <c r="B2790" s="9"/>
      <c r="C2790" s="9"/>
      <c r="D2790" s="9"/>
      <c r="E2790" s="12">
        <v>2</v>
      </c>
      <c r="F2790"/>
    </row>
    <row r="2791" spans="1:6" x14ac:dyDescent="0.25">
      <c r="A2791" t="s">
        <v>3667</v>
      </c>
      <c r="B2791">
        <v>1986</v>
      </c>
      <c r="C2791">
        <v>52</v>
      </c>
      <c r="D2791" t="s">
        <v>3592</v>
      </c>
      <c r="E2791" s="11">
        <v>1</v>
      </c>
      <c r="F2791"/>
    </row>
    <row r="2792" spans="1:6" x14ac:dyDescent="0.25">
      <c r="A2792" t="s">
        <v>3667</v>
      </c>
      <c r="B2792">
        <v>1986</v>
      </c>
      <c r="C2792" t="s">
        <v>610</v>
      </c>
      <c r="D2792" t="s">
        <v>3596</v>
      </c>
      <c r="E2792" s="11">
        <v>1</v>
      </c>
      <c r="F2792"/>
    </row>
    <row r="2793" spans="1:6" x14ac:dyDescent="0.25">
      <c r="A2793" t="s">
        <v>3667</v>
      </c>
      <c r="B2793">
        <v>1987</v>
      </c>
      <c r="C2793">
        <v>346</v>
      </c>
      <c r="D2793" t="s">
        <v>568</v>
      </c>
      <c r="E2793" s="11">
        <v>1</v>
      </c>
      <c r="F2793"/>
    </row>
    <row r="2794" spans="1:6" x14ac:dyDescent="0.25">
      <c r="A2794" s="9" t="s">
        <v>8972</v>
      </c>
      <c r="B2794" s="9"/>
      <c r="C2794" s="9"/>
      <c r="D2794" s="9"/>
      <c r="E2794" s="12">
        <v>3</v>
      </c>
      <c r="F2794"/>
    </row>
    <row r="2795" spans="1:6" x14ac:dyDescent="0.25">
      <c r="A2795" t="s">
        <v>8973</v>
      </c>
      <c r="B2795">
        <v>2019</v>
      </c>
      <c r="C2795" t="s">
        <v>6825</v>
      </c>
      <c r="D2795" t="s">
        <v>7161</v>
      </c>
      <c r="E2795" s="11">
        <v>1</v>
      </c>
      <c r="F2795"/>
    </row>
    <row r="2796" spans="1:6" x14ac:dyDescent="0.25">
      <c r="A2796" s="9" t="s">
        <v>8974</v>
      </c>
      <c r="B2796" s="9"/>
      <c r="C2796" s="9"/>
      <c r="D2796" s="9"/>
      <c r="E2796" s="12">
        <v>1</v>
      </c>
      <c r="F2796"/>
    </row>
    <row r="2797" spans="1:6" x14ac:dyDescent="0.25">
      <c r="A2797" t="s">
        <v>3668</v>
      </c>
      <c r="B2797">
        <v>2018</v>
      </c>
      <c r="C2797">
        <v>42</v>
      </c>
      <c r="D2797" t="s">
        <v>2704</v>
      </c>
      <c r="E2797" s="11">
        <v>1</v>
      </c>
      <c r="F2797"/>
    </row>
    <row r="2798" spans="1:6" x14ac:dyDescent="0.25">
      <c r="A2798" t="s">
        <v>3668</v>
      </c>
      <c r="B2798">
        <v>2018</v>
      </c>
      <c r="C2798">
        <v>82</v>
      </c>
      <c r="D2798" t="s">
        <v>684</v>
      </c>
      <c r="E2798" s="11">
        <v>1</v>
      </c>
      <c r="F2798"/>
    </row>
    <row r="2799" spans="1:6" x14ac:dyDescent="0.25">
      <c r="A2799" t="s">
        <v>3668</v>
      </c>
      <c r="B2799">
        <v>2018</v>
      </c>
      <c r="C2799">
        <v>278</v>
      </c>
      <c r="D2799" t="s">
        <v>567</v>
      </c>
      <c r="E2799" s="11">
        <v>1</v>
      </c>
      <c r="F2799"/>
    </row>
    <row r="2800" spans="1:6" x14ac:dyDescent="0.25">
      <c r="A2800" s="9" t="s">
        <v>6773</v>
      </c>
      <c r="B2800" s="9"/>
      <c r="C2800" s="9"/>
      <c r="D2800" s="9"/>
      <c r="E2800" s="12">
        <v>3</v>
      </c>
      <c r="F2800"/>
    </row>
    <row r="2801" spans="1:6" x14ac:dyDescent="0.25">
      <c r="A2801" t="s">
        <v>6635</v>
      </c>
      <c r="B2801">
        <v>2018</v>
      </c>
      <c r="C2801" t="s">
        <v>4371</v>
      </c>
      <c r="D2801" t="s">
        <v>5916</v>
      </c>
      <c r="E2801" s="11">
        <v>1</v>
      </c>
      <c r="F2801"/>
    </row>
    <row r="2802" spans="1:6" x14ac:dyDescent="0.25">
      <c r="A2802" s="9" t="s">
        <v>8975</v>
      </c>
      <c r="B2802" s="9"/>
      <c r="C2802" s="9"/>
      <c r="D2802" s="9"/>
      <c r="E2802" s="12">
        <v>1</v>
      </c>
      <c r="F2802"/>
    </row>
    <row r="2803" spans="1:6" x14ac:dyDescent="0.25">
      <c r="A2803" t="s">
        <v>3559</v>
      </c>
      <c r="B2803">
        <v>2018</v>
      </c>
      <c r="C2803">
        <v>12</v>
      </c>
      <c r="D2803" t="s">
        <v>684</v>
      </c>
      <c r="E2803" s="11">
        <v>1</v>
      </c>
      <c r="F2803"/>
    </row>
    <row r="2804" spans="1:6" x14ac:dyDescent="0.25">
      <c r="A2804" t="s">
        <v>3559</v>
      </c>
      <c r="B2804">
        <v>2018</v>
      </c>
      <c r="C2804">
        <v>185</v>
      </c>
      <c r="D2804" t="s">
        <v>567</v>
      </c>
      <c r="E2804" s="11">
        <v>1</v>
      </c>
      <c r="F2804"/>
    </row>
    <row r="2805" spans="1:6" x14ac:dyDescent="0.25">
      <c r="A2805" t="s">
        <v>3559</v>
      </c>
      <c r="B2805">
        <v>2018</v>
      </c>
      <c r="C2805">
        <v>152</v>
      </c>
      <c r="D2805" t="s">
        <v>2678</v>
      </c>
      <c r="E2805" s="11">
        <v>1</v>
      </c>
      <c r="F2805"/>
    </row>
    <row r="2806" spans="1:6" x14ac:dyDescent="0.25">
      <c r="A2806" t="s">
        <v>3559</v>
      </c>
      <c r="B2806">
        <v>2018</v>
      </c>
      <c r="C2806">
        <v>211</v>
      </c>
      <c r="D2806" t="s">
        <v>2554</v>
      </c>
      <c r="E2806" s="11">
        <v>1</v>
      </c>
      <c r="F2806"/>
    </row>
    <row r="2807" spans="1:6" x14ac:dyDescent="0.25">
      <c r="A2807" t="s">
        <v>3559</v>
      </c>
      <c r="B2807">
        <v>2018</v>
      </c>
      <c r="C2807" t="s">
        <v>2531</v>
      </c>
      <c r="D2807" t="s">
        <v>2562</v>
      </c>
      <c r="E2807" s="11">
        <v>1</v>
      </c>
      <c r="F2807"/>
    </row>
    <row r="2808" spans="1:6" x14ac:dyDescent="0.25">
      <c r="A2808" s="9" t="s">
        <v>8976</v>
      </c>
      <c r="B2808" s="9"/>
      <c r="C2808" s="9"/>
      <c r="D2808" s="9"/>
      <c r="E2808" s="12">
        <v>5</v>
      </c>
      <c r="F2808"/>
    </row>
    <row r="2809" spans="1:6" x14ac:dyDescent="0.25">
      <c r="A2809" t="s">
        <v>2740</v>
      </c>
      <c r="B2809">
        <v>2017</v>
      </c>
      <c r="C2809" t="s">
        <v>1906</v>
      </c>
      <c r="D2809" t="s">
        <v>1493</v>
      </c>
      <c r="E2809" s="11">
        <v>1</v>
      </c>
      <c r="F2809"/>
    </row>
    <row r="2810" spans="1:6" x14ac:dyDescent="0.25">
      <c r="A2810" t="s">
        <v>2740</v>
      </c>
      <c r="B2810">
        <v>2017</v>
      </c>
      <c r="C2810" t="s">
        <v>2474</v>
      </c>
      <c r="D2810" t="s">
        <v>2562</v>
      </c>
      <c r="E2810" s="11">
        <v>1</v>
      </c>
      <c r="F2810"/>
    </row>
    <row r="2811" spans="1:6" x14ac:dyDescent="0.25">
      <c r="A2811" s="9" t="s">
        <v>8977</v>
      </c>
      <c r="B2811" s="9"/>
      <c r="C2811" s="9"/>
      <c r="D2811" s="9"/>
      <c r="E2811" s="12">
        <v>2</v>
      </c>
      <c r="F2811"/>
    </row>
    <row r="2812" spans="1:6" x14ac:dyDescent="0.25">
      <c r="A2812" t="s">
        <v>8978</v>
      </c>
      <c r="B2812">
        <v>2019</v>
      </c>
      <c r="C2812" t="s">
        <v>6815</v>
      </c>
      <c r="D2812" t="s">
        <v>7161</v>
      </c>
      <c r="E2812" s="11">
        <v>1</v>
      </c>
      <c r="F2812"/>
    </row>
    <row r="2813" spans="1:6" x14ac:dyDescent="0.25">
      <c r="A2813" s="9" t="s">
        <v>8979</v>
      </c>
      <c r="B2813" s="9"/>
      <c r="C2813" s="9"/>
      <c r="D2813" s="9"/>
      <c r="E2813" s="12">
        <v>1</v>
      </c>
      <c r="F2813"/>
    </row>
    <row r="2814" spans="1:6" x14ac:dyDescent="0.25">
      <c r="A2814" t="s">
        <v>3560</v>
      </c>
      <c r="B2814">
        <v>2017</v>
      </c>
      <c r="C2814" t="s">
        <v>1169</v>
      </c>
      <c r="D2814" t="s">
        <v>1493</v>
      </c>
      <c r="E2814" s="11">
        <v>1</v>
      </c>
      <c r="F2814"/>
    </row>
    <row r="2815" spans="1:6" x14ac:dyDescent="0.25">
      <c r="A2815" s="9" t="s">
        <v>8980</v>
      </c>
      <c r="B2815" s="9"/>
      <c r="C2815" s="9"/>
      <c r="D2815" s="9"/>
      <c r="E2815" s="12">
        <v>1</v>
      </c>
      <c r="F2815"/>
    </row>
    <row r="2816" spans="1:6" x14ac:dyDescent="0.25">
      <c r="A2816" t="s">
        <v>3669</v>
      </c>
      <c r="B2816">
        <v>2018</v>
      </c>
      <c r="C2816">
        <v>277</v>
      </c>
      <c r="D2816" t="s">
        <v>567</v>
      </c>
      <c r="E2816" s="11">
        <v>1</v>
      </c>
      <c r="F2816"/>
    </row>
    <row r="2817" spans="1:6" x14ac:dyDescent="0.25">
      <c r="A2817" s="9" t="s">
        <v>8981</v>
      </c>
      <c r="B2817" s="9"/>
      <c r="C2817" s="9"/>
      <c r="D2817" s="9"/>
      <c r="E2817" s="12">
        <v>1</v>
      </c>
      <c r="F2817"/>
    </row>
    <row r="2818" spans="1:6" x14ac:dyDescent="0.25">
      <c r="A2818" t="s">
        <v>8982</v>
      </c>
      <c r="B2818">
        <v>2019</v>
      </c>
      <c r="C2818" t="s">
        <v>6819</v>
      </c>
      <c r="D2818" t="s">
        <v>7161</v>
      </c>
      <c r="E2818" s="11">
        <v>1</v>
      </c>
      <c r="F2818"/>
    </row>
    <row r="2819" spans="1:6" x14ac:dyDescent="0.25">
      <c r="A2819" s="9" t="s">
        <v>8983</v>
      </c>
      <c r="B2819" s="9"/>
      <c r="C2819" s="9"/>
      <c r="D2819" s="9"/>
      <c r="E2819" s="12">
        <v>1</v>
      </c>
      <c r="F2819"/>
    </row>
    <row r="2820" spans="1:6" x14ac:dyDescent="0.25">
      <c r="A2820" t="s">
        <v>8984</v>
      </c>
      <c r="B2820">
        <v>2019</v>
      </c>
      <c r="C2820" t="s">
        <v>3988</v>
      </c>
      <c r="D2820" t="s">
        <v>1493</v>
      </c>
      <c r="E2820" s="11">
        <v>1</v>
      </c>
      <c r="F2820"/>
    </row>
    <row r="2821" spans="1:6" x14ac:dyDescent="0.25">
      <c r="A2821" s="9" t="s">
        <v>8985</v>
      </c>
      <c r="B2821" s="9"/>
      <c r="C2821" s="9"/>
      <c r="D2821" s="9"/>
      <c r="E2821" s="12">
        <v>1</v>
      </c>
      <c r="F2821"/>
    </row>
    <row r="2822" spans="1:6" x14ac:dyDescent="0.25">
      <c r="A2822" t="s">
        <v>8986</v>
      </c>
      <c r="B2822">
        <v>2019</v>
      </c>
      <c r="C2822" t="s">
        <v>6948</v>
      </c>
      <c r="D2822" t="s">
        <v>7161</v>
      </c>
      <c r="E2822" s="11">
        <v>1</v>
      </c>
      <c r="F2822"/>
    </row>
    <row r="2823" spans="1:6" x14ac:dyDescent="0.25">
      <c r="A2823" s="9" t="s">
        <v>8987</v>
      </c>
      <c r="B2823" s="9"/>
      <c r="C2823" s="9"/>
      <c r="D2823" s="9"/>
      <c r="E2823" s="12">
        <v>1</v>
      </c>
      <c r="F2823"/>
    </row>
    <row r="2824" spans="1:6" x14ac:dyDescent="0.25">
      <c r="A2824" t="s">
        <v>5834</v>
      </c>
      <c r="B2824">
        <v>2017</v>
      </c>
      <c r="C2824" t="s">
        <v>4833</v>
      </c>
      <c r="D2824" t="s">
        <v>7154</v>
      </c>
      <c r="E2824" s="11">
        <v>1</v>
      </c>
      <c r="F2824"/>
    </row>
    <row r="2825" spans="1:6" x14ac:dyDescent="0.25">
      <c r="A2825" s="9" t="s">
        <v>8988</v>
      </c>
      <c r="B2825" s="9"/>
      <c r="C2825" s="9"/>
      <c r="D2825" s="9"/>
      <c r="E2825" s="12">
        <v>1</v>
      </c>
      <c r="F2825"/>
    </row>
    <row r="2826" spans="1:6" x14ac:dyDescent="0.25">
      <c r="A2826" t="s">
        <v>3561</v>
      </c>
      <c r="B2826">
        <v>2018</v>
      </c>
      <c r="C2826">
        <v>6</v>
      </c>
      <c r="D2826" t="s">
        <v>567</v>
      </c>
      <c r="E2826" s="11">
        <v>1</v>
      </c>
      <c r="F2826"/>
    </row>
    <row r="2827" spans="1:6" x14ac:dyDescent="0.25">
      <c r="A2827" t="s">
        <v>3561</v>
      </c>
      <c r="B2827">
        <v>2018</v>
      </c>
      <c r="C2827">
        <v>55</v>
      </c>
      <c r="D2827" t="s">
        <v>684</v>
      </c>
      <c r="E2827" s="11">
        <v>1</v>
      </c>
      <c r="F2827"/>
    </row>
    <row r="2828" spans="1:6" x14ac:dyDescent="0.25">
      <c r="A2828" t="s">
        <v>3561</v>
      </c>
      <c r="B2828">
        <v>2018</v>
      </c>
      <c r="C2828">
        <v>114</v>
      </c>
      <c r="D2828" t="s">
        <v>2678</v>
      </c>
      <c r="E2828" s="11">
        <v>1</v>
      </c>
      <c r="F2828"/>
    </row>
    <row r="2829" spans="1:6" x14ac:dyDescent="0.25">
      <c r="A2829" t="s">
        <v>3561</v>
      </c>
      <c r="B2829">
        <v>2018</v>
      </c>
      <c r="C2829">
        <v>47</v>
      </c>
      <c r="D2829" t="s">
        <v>568</v>
      </c>
      <c r="E2829" s="11">
        <v>1</v>
      </c>
      <c r="F2829"/>
    </row>
    <row r="2830" spans="1:6" x14ac:dyDescent="0.25">
      <c r="A2830" t="s">
        <v>3561</v>
      </c>
      <c r="B2830">
        <v>2018</v>
      </c>
      <c r="C2830">
        <v>47</v>
      </c>
      <c r="D2830" t="s">
        <v>2580</v>
      </c>
      <c r="E2830" s="11">
        <v>1</v>
      </c>
      <c r="F2830"/>
    </row>
    <row r="2831" spans="1:6" x14ac:dyDescent="0.25">
      <c r="A2831" t="s">
        <v>3561</v>
      </c>
      <c r="B2831">
        <v>2018</v>
      </c>
      <c r="C2831" t="s">
        <v>3200</v>
      </c>
      <c r="D2831" t="s">
        <v>3599</v>
      </c>
      <c r="E2831" s="11">
        <v>1</v>
      </c>
      <c r="F2831"/>
    </row>
    <row r="2832" spans="1:6" x14ac:dyDescent="0.25">
      <c r="A2832" t="s">
        <v>3561</v>
      </c>
      <c r="B2832">
        <v>2018</v>
      </c>
      <c r="C2832" t="s">
        <v>4157</v>
      </c>
      <c r="D2832" t="s">
        <v>2562</v>
      </c>
      <c r="E2832" s="11">
        <v>1</v>
      </c>
      <c r="F2832"/>
    </row>
    <row r="2833" spans="1:6" x14ac:dyDescent="0.25">
      <c r="A2833" s="9" t="s">
        <v>8989</v>
      </c>
      <c r="B2833" s="9"/>
      <c r="C2833" s="9"/>
      <c r="D2833" s="9"/>
      <c r="E2833" s="12">
        <v>7</v>
      </c>
      <c r="F2833"/>
    </row>
    <row r="2834" spans="1:6" x14ac:dyDescent="0.25">
      <c r="A2834" t="s">
        <v>3562</v>
      </c>
      <c r="B2834">
        <v>2017</v>
      </c>
      <c r="C2834" t="s">
        <v>1079</v>
      </c>
      <c r="D2834" t="s">
        <v>1493</v>
      </c>
      <c r="E2834" s="11">
        <v>1</v>
      </c>
      <c r="F2834"/>
    </row>
    <row r="2835" spans="1:6" x14ac:dyDescent="0.25">
      <c r="A2835" s="9" t="s">
        <v>8990</v>
      </c>
      <c r="B2835" s="9"/>
      <c r="C2835" s="9"/>
      <c r="D2835" s="9"/>
      <c r="E2835" s="12">
        <v>1</v>
      </c>
      <c r="F2835"/>
    </row>
    <row r="2836" spans="1:6" x14ac:dyDescent="0.25">
      <c r="A2836" t="s">
        <v>8991</v>
      </c>
      <c r="B2836">
        <v>2019</v>
      </c>
      <c r="C2836" t="s">
        <v>6877</v>
      </c>
      <c r="D2836" t="s">
        <v>7161</v>
      </c>
      <c r="E2836" s="11">
        <v>1</v>
      </c>
      <c r="F2836"/>
    </row>
    <row r="2837" spans="1:6" x14ac:dyDescent="0.25">
      <c r="A2837" s="9" t="s">
        <v>8992</v>
      </c>
      <c r="B2837" s="9"/>
      <c r="C2837" s="9"/>
      <c r="D2837" s="9"/>
      <c r="E2837" s="12">
        <v>1</v>
      </c>
      <c r="F2837"/>
    </row>
    <row r="2838" spans="1:6" x14ac:dyDescent="0.25">
      <c r="A2838" t="s">
        <v>5672</v>
      </c>
      <c r="B2838">
        <v>2017</v>
      </c>
      <c r="C2838" t="s">
        <v>4844</v>
      </c>
      <c r="D2838" t="s">
        <v>7154</v>
      </c>
      <c r="E2838" s="11">
        <v>1</v>
      </c>
      <c r="F2838"/>
    </row>
    <row r="2839" spans="1:6" x14ac:dyDescent="0.25">
      <c r="A2839" s="9" t="s">
        <v>8993</v>
      </c>
      <c r="B2839" s="9"/>
      <c r="C2839" s="9"/>
      <c r="D2839" s="9"/>
      <c r="E2839" s="12">
        <v>1</v>
      </c>
      <c r="F2839"/>
    </row>
    <row r="2840" spans="1:6" x14ac:dyDescent="0.25">
      <c r="A2840" t="s">
        <v>2741</v>
      </c>
      <c r="B2840">
        <v>2016</v>
      </c>
      <c r="C2840" t="s">
        <v>1983</v>
      </c>
      <c r="D2840" t="s">
        <v>1493</v>
      </c>
      <c r="E2840" s="11">
        <v>1</v>
      </c>
      <c r="F2840"/>
    </row>
    <row r="2841" spans="1:6" x14ac:dyDescent="0.25">
      <c r="A2841" s="9" t="s">
        <v>8994</v>
      </c>
      <c r="B2841" s="9"/>
      <c r="C2841" s="9"/>
      <c r="D2841" s="9"/>
      <c r="E2841" s="12">
        <v>1</v>
      </c>
      <c r="F2841"/>
    </row>
    <row r="2842" spans="1:6" x14ac:dyDescent="0.25">
      <c r="A2842" t="s">
        <v>5836</v>
      </c>
      <c r="B2842">
        <v>2017</v>
      </c>
      <c r="C2842" t="s">
        <v>4847</v>
      </c>
      <c r="D2842" t="s">
        <v>7154</v>
      </c>
      <c r="E2842" s="11">
        <v>1</v>
      </c>
      <c r="F2842"/>
    </row>
    <row r="2843" spans="1:6" x14ac:dyDescent="0.25">
      <c r="A2843" s="9" t="s">
        <v>8998</v>
      </c>
      <c r="B2843" s="9"/>
      <c r="C2843" s="9"/>
      <c r="D2843" s="9"/>
      <c r="E2843" s="12">
        <v>1</v>
      </c>
      <c r="F2843"/>
    </row>
    <row r="2844" spans="1:6" x14ac:dyDescent="0.25">
      <c r="A2844" t="s">
        <v>5621</v>
      </c>
      <c r="B2844">
        <v>2019</v>
      </c>
      <c r="C2844" t="s">
        <v>3995</v>
      </c>
      <c r="D2844" t="s">
        <v>1493</v>
      </c>
      <c r="E2844" s="11">
        <v>1</v>
      </c>
      <c r="F2844"/>
    </row>
    <row r="2845" spans="1:6" x14ac:dyDescent="0.25">
      <c r="A2845" s="9" t="s">
        <v>8999</v>
      </c>
      <c r="B2845" s="9"/>
      <c r="C2845" s="9"/>
      <c r="D2845" s="9"/>
      <c r="E2845" s="12">
        <v>1</v>
      </c>
      <c r="F2845"/>
    </row>
    <row r="2846" spans="1:6" x14ac:dyDescent="0.25">
      <c r="A2846" t="s">
        <v>296</v>
      </c>
      <c r="B2846">
        <v>1988</v>
      </c>
      <c r="C2846" t="s">
        <v>653</v>
      </c>
      <c r="D2846" t="s">
        <v>3596</v>
      </c>
      <c r="E2846" s="11">
        <v>1</v>
      </c>
      <c r="F2846"/>
    </row>
    <row r="2847" spans="1:6" x14ac:dyDescent="0.25">
      <c r="A2847" t="s">
        <v>296</v>
      </c>
      <c r="B2847">
        <v>1989</v>
      </c>
      <c r="C2847">
        <v>17</v>
      </c>
      <c r="D2847" t="s">
        <v>3593</v>
      </c>
      <c r="E2847" s="11">
        <v>1</v>
      </c>
      <c r="F2847"/>
    </row>
    <row r="2848" spans="1:6" x14ac:dyDescent="0.25">
      <c r="A2848" t="s">
        <v>296</v>
      </c>
      <c r="B2848">
        <v>1989</v>
      </c>
      <c r="C2848">
        <v>642</v>
      </c>
      <c r="D2848" t="s">
        <v>568</v>
      </c>
      <c r="E2848" s="11">
        <v>1</v>
      </c>
      <c r="F2848"/>
    </row>
    <row r="2849" spans="1:6" x14ac:dyDescent="0.25">
      <c r="A2849" t="s">
        <v>296</v>
      </c>
      <c r="B2849">
        <v>1989</v>
      </c>
      <c r="C2849">
        <v>602</v>
      </c>
      <c r="D2849" t="s">
        <v>3625</v>
      </c>
      <c r="E2849" s="11">
        <v>1</v>
      </c>
      <c r="F2849"/>
    </row>
    <row r="2850" spans="1:6" x14ac:dyDescent="0.25">
      <c r="A2850" t="s">
        <v>296</v>
      </c>
      <c r="B2850">
        <v>1989</v>
      </c>
      <c r="C2850">
        <v>616</v>
      </c>
      <c r="D2850" t="s">
        <v>3631</v>
      </c>
      <c r="E2850" s="11">
        <v>1</v>
      </c>
      <c r="F2850"/>
    </row>
    <row r="2851" spans="1:6" x14ac:dyDescent="0.25">
      <c r="A2851" t="s">
        <v>296</v>
      </c>
      <c r="B2851">
        <v>1989</v>
      </c>
      <c r="C2851">
        <v>382</v>
      </c>
      <c r="D2851" t="s">
        <v>567</v>
      </c>
      <c r="E2851" s="11">
        <v>1</v>
      </c>
      <c r="F2851"/>
    </row>
    <row r="2852" spans="1:6" x14ac:dyDescent="0.25">
      <c r="A2852" s="9" t="s">
        <v>9001</v>
      </c>
      <c r="B2852" s="9"/>
      <c r="C2852" s="9"/>
      <c r="D2852" s="9"/>
      <c r="E2852" s="12">
        <v>6</v>
      </c>
      <c r="F2852"/>
    </row>
    <row r="2853" spans="1:6" x14ac:dyDescent="0.25">
      <c r="A2853" t="s">
        <v>2742</v>
      </c>
      <c r="B2853">
        <v>2016</v>
      </c>
      <c r="C2853">
        <v>19</v>
      </c>
      <c r="D2853" t="s">
        <v>2551</v>
      </c>
      <c r="E2853" s="11">
        <v>1</v>
      </c>
      <c r="F2853"/>
    </row>
    <row r="2854" spans="1:6" x14ac:dyDescent="0.25">
      <c r="A2854" t="s">
        <v>2742</v>
      </c>
      <c r="B2854">
        <v>2016</v>
      </c>
      <c r="C2854">
        <v>287</v>
      </c>
      <c r="D2854" t="s">
        <v>1503</v>
      </c>
      <c r="E2854" s="11">
        <v>1</v>
      </c>
      <c r="F2854"/>
    </row>
    <row r="2855" spans="1:6" x14ac:dyDescent="0.25">
      <c r="A2855" t="s">
        <v>2742</v>
      </c>
      <c r="B2855">
        <v>2016</v>
      </c>
      <c r="C2855" t="s">
        <v>1059</v>
      </c>
      <c r="D2855" t="s">
        <v>1493</v>
      </c>
      <c r="E2855" s="11">
        <v>1</v>
      </c>
      <c r="F2855"/>
    </row>
    <row r="2856" spans="1:6" x14ac:dyDescent="0.25">
      <c r="A2856" t="s">
        <v>2742</v>
      </c>
      <c r="B2856">
        <v>2016</v>
      </c>
      <c r="C2856" t="s">
        <v>1814</v>
      </c>
      <c r="D2856" t="s">
        <v>2620</v>
      </c>
      <c r="E2856" s="11">
        <v>1</v>
      </c>
      <c r="F2856"/>
    </row>
    <row r="2857" spans="1:6" x14ac:dyDescent="0.25">
      <c r="A2857" t="s">
        <v>2742</v>
      </c>
      <c r="B2857">
        <v>2016</v>
      </c>
      <c r="C2857" t="s">
        <v>1927</v>
      </c>
      <c r="D2857" t="s">
        <v>1493</v>
      </c>
      <c r="E2857" s="11">
        <v>1</v>
      </c>
      <c r="F2857"/>
    </row>
    <row r="2858" spans="1:6" x14ac:dyDescent="0.25">
      <c r="A2858" s="9" t="s">
        <v>9004</v>
      </c>
      <c r="B2858" s="9"/>
      <c r="C2858" s="9"/>
      <c r="D2858" s="9"/>
      <c r="E2858" s="12">
        <v>5</v>
      </c>
      <c r="F2858"/>
    </row>
    <row r="2859" spans="1:6" x14ac:dyDescent="0.25">
      <c r="A2859" t="s">
        <v>9005</v>
      </c>
      <c r="B2859">
        <v>2019</v>
      </c>
      <c r="C2859">
        <v>172</v>
      </c>
      <c r="D2859" t="s">
        <v>2564</v>
      </c>
      <c r="E2859" s="11">
        <v>1</v>
      </c>
      <c r="F2859"/>
    </row>
    <row r="2860" spans="1:6" x14ac:dyDescent="0.25">
      <c r="A2860" s="9" t="s">
        <v>9006</v>
      </c>
      <c r="B2860" s="9"/>
      <c r="C2860" s="9"/>
      <c r="D2860" s="9"/>
      <c r="E2860" s="12">
        <v>1</v>
      </c>
      <c r="F2860"/>
    </row>
    <row r="2861" spans="1:6" x14ac:dyDescent="0.25">
      <c r="A2861" t="s">
        <v>294</v>
      </c>
      <c r="B2861">
        <v>2015</v>
      </c>
      <c r="C2861">
        <v>108</v>
      </c>
      <c r="D2861" t="s">
        <v>567</v>
      </c>
      <c r="E2861" s="11">
        <v>1</v>
      </c>
      <c r="F2861"/>
    </row>
    <row r="2862" spans="1:6" x14ac:dyDescent="0.25">
      <c r="A2862" t="s">
        <v>294</v>
      </c>
      <c r="B2862">
        <v>2015</v>
      </c>
      <c r="C2862" t="s">
        <v>1406</v>
      </c>
      <c r="D2862" t="s">
        <v>1497</v>
      </c>
      <c r="E2862" s="11">
        <v>1</v>
      </c>
      <c r="F2862"/>
    </row>
    <row r="2863" spans="1:6" x14ac:dyDescent="0.25">
      <c r="A2863" s="9" t="s">
        <v>9008</v>
      </c>
      <c r="B2863" s="9"/>
      <c r="C2863" s="9"/>
      <c r="D2863" s="9"/>
      <c r="E2863" s="12">
        <v>2</v>
      </c>
      <c r="F2863"/>
    </row>
    <row r="2864" spans="1:6" x14ac:dyDescent="0.25">
      <c r="A2864" t="s">
        <v>5838</v>
      </c>
      <c r="B2864">
        <v>2017</v>
      </c>
      <c r="C2864" t="s">
        <v>4800</v>
      </c>
      <c r="D2864" t="s">
        <v>7154</v>
      </c>
      <c r="E2864" s="11">
        <v>1</v>
      </c>
      <c r="F2864"/>
    </row>
    <row r="2865" spans="1:6" x14ac:dyDescent="0.25">
      <c r="A2865" s="9" t="s">
        <v>9009</v>
      </c>
      <c r="B2865" s="9"/>
      <c r="C2865" s="9"/>
      <c r="D2865" s="9"/>
      <c r="E2865" s="12">
        <v>1</v>
      </c>
      <c r="F2865"/>
    </row>
    <row r="2866" spans="1:6" x14ac:dyDescent="0.25">
      <c r="A2866" t="s">
        <v>9010</v>
      </c>
      <c r="B2866">
        <v>2019</v>
      </c>
      <c r="C2866" t="s">
        <v>6890</v>
      </c>
      <c r="D2866" t="s">
        <v>7161</v>
      </c>
      <c r="E2866" s="11">
        <v>1</v>
      </c>
      <c r="F2866"/>
    </row>
    <row r="2867" spans="1:6" x14ac:dyDescent="0.25">
      <c r="A2867" s="9" t="s">
        <v>9011</v>
      </c>
      <c r="B2867" s="9"/>
      <c r="C2867" s="9"/>
      <c r="D2867" s="9"/>
      <c r="E2867" s="12">
        <v>1</v>
      </c>
      <c r="F2867"/>
    </row>
    <row r="2868" spans="1:6" x14ac:dyDescent="0.25">
      <c r="A2868" t="s">
        <v>3563</v>
      </c>
      <c r="B2868">
        <v>2018</v>
      </c>
      <c r="C2868">
        <v>25</v>
      </c>
      <c r="D2868" t="s">
        <v>2559</v>
      </c>
      <c r="E2868" s="11">
        <v>1</v>
      </c>
      <c r="F2868"/>
    </row>
    <row r="2869" spans="1:6" x14ac:dyDescent="0.25">
      <c r="A2869" t="s">
        <v>3563</v>
      </c>
      <c r="B2869">
        <v>2018</v>
      </c>
      <c r="C2869">
        <v>657</v>
      </c>
      <c r="D2869" t="s">
        <v>3921</v>
      </c>
      <c r="E2869" s="11">
        <v>1</v>
      </c>
      <c r="F2869"/>
    </row>
    <row r="2870" spans="1:6" x14ac:dyDescent="0.25">
      <c r="A2870" t="s">
        <v>3563</v>
      </c>
      <c r="B2870">
        <v>2018</v>
      </c>
      <c r="C2870" t="s">
        <v>3696</v>
      </c>
      <c r="D2870" t="s">
        <v>3939</v>
      </c>
      <c r="E2870" s="11">
        <v>1</v>
      </c>
      <c r="F2870"/>
    </row>
    <row r="2871" spans="1:6" x14ac:dyDescent="0.25">
      <c r="A2871" t="s">
        <v>3563</v>
      </c>
      <c r="B2871">
        <v>2018</v>
      </c>
      <c r="C2871" t="s">
        <v>3952</v>
      </c>
      <c r="D2871" t="s">
        <v>4025</v>
      </c>
      <c r="E2871" s="11">
        <v>1</v>
      </c>
      <c r="F2871"/>
    </row>
    <row r="2872" spans="1:6" x14ac:dyDescent="0.25">
      <c r="A2872" t="s">
        <v>3563</v>
      </c>
      <c r="B2872">
        <v>2018</v>
      </c>
      <c r="C2872" t="s">
        <v>3973</v>
      </c>
      <c r="D2872" t="s">
        <v>1493</v>
      </c>
      <c r="E2872" s="11">
        <v>1</v>
      </c>
      <c r="F2872"/>
    </row>
    <row r="2873" spans="1:6" x14ac:dyDescent="0.25">
      <c r="A2873" t="s">
        <v>3563</v>
      </c>
      <c r="B2873">
        <v>2018</v>
      </c>
      <c r="C2873" t="s">
        <v>4124</v>
      </c>
      <c r="D2873" t="s">
        <v>4560</v>
      </c>
      <c r="E2873" s="11">
        <v>1</v>
      </c>
      <c r="F2873"/>
    </row>
    <row r="2874" spans="1:6" x14ac:dyDescent="0.25">
      <c r="A2874" t="s">
        <v>3563</v>
      </c>
      <c r="B2874">
        <v>2018</v>
      </c>
      <c r="C2874" t="s">
        <v>4131</v>
      </c>
      <c r="D2874" t="s">
        <v>4559</v>
      </c>
      <c r="E2874" s="11">
        <v>1</v>
      </c>
      <c r="F2874"/>
    </row>
    <row r="2875" spans="1:6" x14ac:dyDescent="0.25">
      <c r="A2875" t="s">
        <v>3563</v>
      </c>
      <c r="B2875">
        <v>2018</v>
      </c>
      <c r="C2875" t="s">
        <v>4151</v>
      </c>
      <c r="D2875" t="s">
        <v>2562</v>
      </c>
      <c r="E2875" s="11">
        <v>1</v>
      </c>
      <c r="F2875"/>
    </row>
    <row r="2876" spans="1:6" x14ac:dyDescent="0.25">
      <c r="A2876" s="9" t="s">
        <v>5673</v>
      </c>
      <c r="B2876" s="9"/>
      <c r="C2876" s="9"/>
      <c r="D2876" s="9"/>
      <c r="E2876" s="12">
        <v>8</v>
      </c>
      <c r="F2876"/>
    </row>
    <row r="2877" spans="1:6" x14ac:dyDescent="0.25">
      <c r="A2877" t="s">
        <v>344</v>
      </c>
      <c r="B2877">
        <v>1990</v>
      </c>
      <c r="C2877">
        <v>220</v>
      </c>
      <c r="D2877" t="s">
        <v>3670</v>
      </c>
      <c r="E2877" s="11">
        <v>1</v>
      </c>
      <c r="F2877"/>
    </row>
    <row r="2878" spans="1:6" x14ac:dyDescent="0.25">
      <c r="A2878" t="s">
        <v>344</v>
      </c>
      <c r="B2878">
        <v>1990</v>
      </c>
      <c r="C2878">
        <v>312</v>
      </c>
      <c r="D2878" t="s">
        <v>684</v>
      </c>
      <c r="E2878" s="11">
        <v>1</v>
      </c>
      <c r="F2878"/>
    </row>
    <row r="2879" spans="1:6" x14ac:dyDescent="0.25">
      <c r="A2879" t="s">
        <v>344</v>
      </c>
      <c r="B2879">
        <v>1990</v>
      </c>
      <c r="C2879">
        <v>489</v>
      </c>
      <c r="D2879" t="s">
        <v>568</v>
      </c>
      <c r="E2879" s="11">
        <v>1</v>
      </c>
      <c r="F2879"/>
    </row>
    <row r="2880" spans="1:6" x14ac:dyDescent="0.25">
      <c r="A2880" t="s">
        <v>344</v>
      </c>
      <c r="B2880">
        <v>1990</v>
      </c>
      <c r="C2880">
        <v>548</v>
      </c>
      <c r="D2880" t="s">
        <v>3625</v>
      </c>
      <c r="E2880" s="11">
        <v>1</v>
      </c>
      <c r="F2880"/>
    </row>
    <row r="2881" spans="1:6" x14ac:dyDescent="0.25">
      <c r="A2881" t="s">
        <v>344</v>
      </c>
      <c r="B2881">
        <v>1990</v>
      </c>
      <c r="C2881">
        <v>692</v>
      </c>
      <c r="D2881" t="s">
        <v>567</v>
      </c>
      <c r="E2881" s="11">
        <v>1</v>
      </c>
      <c r="F2881"/>
    </row>
    <row r="2882" spans="1:6" x14ac:dyDescent="0.25">
      <c r="A2882" s="9" t="s">
        <v>9012</v>
      </c>
      <c r="B2882" s="9"/>
      <c r="C2882" s="9"/>
      <c r="D2882" s="9"/>
      <c r="E2882" s="12">
        <v>5</v>
      </c>
      <c r="F2882"/>
    </row>
    <row r="2883" spans="1:6" x14ac:dyDescent="0.25">
      <c r="A2883" t="s">
        <v>9013</v>
      </c>
      <c r="B2883">
        <v>2019</v>
      </c>
      <c r="C2883">
        <v>286</v>
      </c>
      <c r="D2883" t="s">
        <v>2564</v>
      </c>
      <c r="E2883" s="11">
        <v>1</v>
      </c>
      <c r="F2883"/>
    </row>
    <row r="2884" spans="1:6" x14ac:dyDescent="0.25">
      <c r="A2884" s="9" t="s">
        <v>9014</v>
      </c>
      <c r="B2884" s="9"/>
      <c r="C2884" s="9"/>
      <c r="D2884" s="9"/>
      <c r="E2884" s="12">
        <v>1</v>
      </c>
      <c r="F2884"/>
    </row>
    <row r="2885" spans="1:6" x14ac:dyDescent="0.25">
      <c r="A2885" t="s">
        <v>2743</v>
      </c>
      <c r="B2885">
        <v>2016</v>
      </c>
      <c r="C2885">
        <v>692</v>
      </c>
      <c r="D2885" t="s">
        <v>567</v>
      </c>
      <c r="E2885" s="11">
        <v>1</v>
      </c>
      <c r="F2885"/>
    </row>
    <row r="2886" spans="1:6" x14ac:dyDescent="0.25">
      <c r="A2886" s="9" t="s">
        <v>9015</v>
      </c>
      <c r="B2886" s="9"/>
      <c r="C2886" s="9"/>
      <c r="D2886" s="9"/>
      <c r="E2886" s="12">
        <v>1</v>
      </c>
      <c r="F2886"/>
    </row>
    <row r="2887" spans="1:6" x14ac:dyDescent="0.25">
      <c r="A2887" t="s">
        <v>5515</v>
      </c>
      <c r="B2887">
        <v>2019</v>
      </c>
      <c r="C2887" t="s">
        <v>5568</v>
      </c>
      <c r="D2887" t="s">
        <v>1493</v>
      </c>
      <c r="E2887" s="11">
        <v>1</v>
      </c>
      <c r="F2887"/>
    </row>
    <row r="2888" spans="1:6" x14ac:dyDescent="0.25">
      <c r="A2888" s="9" t="s">
        <v>9016</v>
      </c>
      <c r="B2888" s="9"/>
      <c r="C2888" s="9"/>
      <c r="D2888" s="9"/>
      <c r="E2888" s="12">
        <v>1</v>
      </c>
      <c r="F2888"/>
    </row>
    <row r="2889" spans="1:6" x14ac:dyDescent="0.25">
      <c r="A2889" t="s">
        <v>3564</v>
      </c>
      <c r="B2889">
        <v>2018</v>
      </c>
      <c r="C2889">
        <v>134</v>
      </c>
      <c r="D2889" t="s">
        <v>7441</v>
      </c>
      <c r="E2889" s="11">
        <v>1</v>
      </c>
      <c r="F2889"/>
    </row>
    <row r="2890" spans="1:6" x14ac:dyDescent="0.25">
      <c r="A2890" t="s">
        <v>3564</v>
      </c>
      <c r="B2890">
        <v>2018</v>
      </c>
      <c r="C2890">
        <v>73</v>
      </c>
      <c r="D2890" t="s">
        <v>2554</v>
      </c>
      <c r="E2890" s="11">
        <v>1</v>
      </c>
      <c r="F2890"/>
    </row>
    <row r="2891" spans="1:6" x14ac:dyDescent="0.25">
      <c r="A2891" t="s">
        <v>3564</v>
      </c>
      <c r="B2891">
        <v>2018</v>
      </c>
      <c r="C2891" t="s">
        <v>1203</v>
      </c>
      <c r="D2891" t="s">
        <v>1493</v>
      </c>
      <c r="E2891" s="11">
        <v>1</v>
      </c>
      <c r="F2891"/>
    </row>
    <row r="2892" spans="1:6" x14ac:dyDescent="0.25">
      <c r="A2892" t="s">
        <v>3564</v>
      </c>
      <c r="B2892">
        <v>2018</v>
      </c>
      <c r="C2892" t="s">
        <v>2886</v>
      </c>
      <c r="D2892" t="s">
        <v>4025</v>
      </c>
      <c r="E2892" s="11">
        <v>1</v>
      </c>
      <c r="F2892"/>
    </row>
    <row r="2893" spans="1:6" x14ac:dyDescent="0.25">
      <c r="A2893" t="s">
        <v>3564</v>
      </c>
      <c r="B2893">
        <v>2018</v>
      </c>
      <c r="C2893" t="s">
        <v>3931</v>
      </c>
      <c r="D2893" t="s">
        <v>3939</v>
      </c>
      <c r="E2893" s="11">
        <v>1</v>
      </c>
      <c r="F2893"/>
    </row>
    <row r="2894" spans="1:6" x14ac:dyDescent="0.25">
      <c r="A2894" t="s">
        <v>3564</v>
      </c>
      <c r="B2894">
        <v>2018</v>
      </c>
      <c r="C2894" t="s">
        <v>4135</v>
      </c>
      <c r="D2894" t="s">
        <v>4559</v>
      </c>
      <c r="E2894" s="11">
        <v>1</v>
      </c>
      <c r="F2894"/>
    </row>
    <row r="2895" spans="1:6" x14ac:dyDescent="0.25">
      <c r="A2895" s="9" t="s">
        <v>5674</v>
      </c>
      <c r="B2895" s="9"/>
      <c r="C2895" s="9"/>
      <c r="D2895" s="9"/>
      <c r="E2895" s="12">
        <v>6</v>
      </c>
      <c r="F2895"/>
    </row>
    <row r="2896" spans="1:6" x14ac:dyDescent="0.25">
      <c r="A2896" t="s">
        <v>3923</v>
      </c>
      <c r="B2896">
        <v>2018</v>
      </c>
      <c r="C2896" t="s">
        <v>3915</v>
      </c>
      <c r="D2896" t="s">
        <v>3924</v>
      </c>
      <c r="E2896" s="11">
        <v>1</v>
      </c>
      <c r="F2896"/>
    </row>
    <row r="2897" spans="1:6" x14ac:dyDescent="0.25">
      <c r="A2897" s="9" t="s">
        <v>9020</v>
      </c>
      <c r="B2897" s="9"/>
      <c r="C2897" s="9"/>
      <c r="D2897" s="9"/>
      <c r="E2897" s="12">
        <v>1</v>
      </c>
      <c r="F2897"/>
    </row>
    <row r="2898" spans="1:6" x14ac:dyDescent="0.25">
      <c r="A2898" t="s">
        <v>9023</v>
      </c>
      <c r="B2898">
        <v>2019</v>
      </c>
      <c r="C2898" t="s">
        <v>5184</v>
      </c>
      <c r="D2898" t="s">
        <v>7292</v>
      </c>
      <c r="E2898" s="11">
        <v>1</v>
      </c>
      <c r="F2898"/>
    </row>
    <row r="2899" spans="1:6" x14ac:dyDescent="0.25">
      <c r="A2899" t="s">
        <v>9023</v>
      </c>
      <c r="B2899">
        <v>2019</v>
      </c>
      <c r="C2899" t="s">
        <v>5184</v>
      </c>
      <c r="D2899" t="s">
        <v>7193</v>
      </c>
      <c r="E2899" s="11">
        <v>1</v>
      </c>
      <c r="F2899"/>
    </row>
    <row r="2900" spans="1:6" x14ac:dyDescent="0.25">
      <c r="A2900" t="s">
        <v>9023</v>
      </c>
      <c r="B2900">
        <v>2019</v>
      </c>
      <c r="C2900" t="s">
        <v>5185</v>
      </c>
      <c r="D2900" t="s">
        <v>7618</v>
      </c>
      <c r="E2900" s="11">
        <v>1</v>
      </c>
      <c r="F2900"/>
    </row>
    <row r="2901" spans="1:6" x14ac:dyDescent="0.25">
      <c r="A2901" s="9" t="s">
        <v>9024</v>
      </c>
      <c r="B2901" s="9"/>
      <c r="C2901" s="9"/>
      <c r="D2901" s="9"/>
      <c r="E2901" s="12">
        <v>3</v>
      </c>
      <c r="F2901"/>
    </row>
    <row r="2902" spans="1:6" x14ac:dyDescent="0.25">
      <c r="A2902" t="s">
        <v>9026</v>
      </c>
      <c r="B2902">
        <v>2019</v>
      </c>
      <c r="C2902">
        <v>605</v>
      </c>
      <c r="D2902" t="s">
        <v>567</v>
      </c>
      <c r="E2902" s="11">
        <v>1</v>
      </c>
      <c r="F2902"/>
    </row>
    <row r="2903" spans="1:6" x14ac:dyDescent="0.25">
      <c r="A2903" s="9" t="s">
        <v>9027</v>
      </c>
      <c r="B2903" s="9"/>
      <c r="C2903" s="9"/>
      <c r="D2903" s="9"/>
      <c r="E2903" s="12">
        <v>1</v>
      </c>
      <c r="F2903"/>
    </row>
    <row r="2904" spans="1:6" x14ac:dyDescent="0.25">
      <c r="A2904" t="s">
        <v>9028</v>
      </c>
      <c r="B2904">
        <v>2019</v>
      </c>
      <c r="C2904">
        <v>317</v>
      </c>
      <c r="D2904" t="s">
        <v>2564</v>
      </c>
      <c r="E2904" s="11">
        <v>1</v>
      </c>
      <c r="F2904"/>
    </row>
    <row r="2905" spans="1:6" x14ac:dyDescent="0.25">
      <c r="A2905" s="9" t="s">
        <v>9029</v>
      </c>
      <c r="B2905" s="9"/>
      <c r="C2905" s="9"/>
      <c r="D2905" s="9"/>
      <c r="E2905" s="12">
        <v>1</v>
      </c>
      <c r="F2905"/>
    </row>
    <row r="2906" spans="1:6" x14ac:dyDescent="0.25">
      <c r="A2906" t="s">
        <v>5841</v>
      </c>
      <c r="B2906">
        <v>2017</v>
      </c>
      <c r="C2906" t="s">
        <v>4831</v>
      </c>
      <c r="D2906" t="s">
        <v>7154</v>
      </c>
      <c r="E2906" s="11">
        <v>1</v>
      </c>
      <c r="F2906"/>
    </row>
    <row r="2907" spans="1:6" x14ac:dyDescent="0.25">
      <c r="A2907" s="9" t="s">
        <v>9030</v>
      </c>
      <c r="B2907" s="9"/>
      <c r="C2907" s="9"/>
      <c r="D2907" s="9"/>
      <c r="E2907" s="12">
        <v>1</v>
      </c>
      <c r="F2907"/>
    </row>
    <row r="2908" spans="1:6" x14ac:dyDescent="0.25">
      <c r="A2908" t="s">
        <v>3418</v>
      </c>
      <c r="B2908">
        <v>2017</v>
      </c>
      <c r="C2908" t="s">
        <v>1436</v>
      </c>
      <c r="D2908" t="s">
        <v>1493</v>
      </c>
      <c r="E2908" s="11">
        <v>1</v>
      </c>
      <c r="F2908"/>
    </row>
    <row r="2909" spans="1:6" x14ac:dyDescent="0.25">
      <c r="A2909" t="s">
        <v>3418</v>
      </c>
      <c r="B2909">
        <v>2017</v>
      </c>
      <c r="C2909" t="s">
        <v>1436</v>
      </c>
      <c r="D2909" t="s">
        <v>3419</v>
      </c>
      <c r="E2909" s="11">
        <v>1</v>
      </c>
      <c r="F2909"/>
    </row>
    <row r="2910" spans="1:6" x14ac:dyDescent="0.25">
      <c r="A2910" s="9" t="s">
        <v>9031</v>
      </c>
      <c r="B2910" s="9"/>
      <c r="C2910" s="9"/>
      <c r="D2910" s="9"/>
      <c r="E2910" s="12">
        <v>2</v>
      </c>
      <c r="F2910"/>
    </row>
    <row r="2911" spans="1:6" x14ac:dyDescent="0.25">
      <c r="A2911" t="s">
        <v>3565</v>
      </c>
      <c r="B2911">
        <v>2017</v>
      </c>
      <c r="C2911" t="s">
        <v>2913</v>
      </c>
      <c r="D2911" t="s">
        <v>1493</v>
      </c>
      <c r="E2911" s="11">
        <v>1</v>
      </c>
      <c r="F2911"/>
    </row>
    <row r="2912" spans="1:6" x14ac:dyDescent="0.25">
      <c r="A2912" s="9" t="s">
        <v>9034</v>
      </c>
      <c r="B2912" s="9"/>
      <c r="C2912" s="9"/>
      <c r="D2912" s="9"/>
      <c r="E2912" s="12">
        <v>1</v>
      </c>
      <c r="F2912"/>
    </row>
    <row r="2913" spans="1:6" x14ac:dyDescent="0.25">
      <c r="A2913" t="s">
        <v>3566</v>
      </c>
      <c r="B2913">
        <v>2017</v>
      </c>
      <c r="C2913" t="s">
        <v>1912</v>
      </c>
      <c r="D2913" t="s">
        <v>1493</v>
      </c>
      <c r="E2913" s="11">
        <v>1</v>
      </c>
      <c r="F2913"/>
    </row>
    <row r="2914" spans="1:6" x14ac:dyDescent="0.25">
      <c r="A2914" s="9" t="s">
        <v>9035</v>
      </c>
      <c r="B2914" s="9"/>
      <c r="C2914" s="9"/>
      <c r="D2914" s="9"/>
      <c r="E2914" s="12">
        <v>1</v>
      </c>
      <c r="F2914"/>
    </row>
    <row r="2915" spans="1:6" x14ac:dyDescent="0.25">
      <c r="A2915" t="s">
        <v>9036</v>
      </c>
      <c r="B2915">
        <v>2019</v>
      </c>
      <c r="C2915" t="s">
        <v>6944</v>
      </c>
      <c r="D2915" t="s">
        <v>7161</v>
      </c>
      <c r="E2915" s="11">
        <v>1</v>
      </c>
      <c r="F2915"/>
    </row>
    <row r="2916" spans="1:6" x14ac:dyDescent="0.25">
      <c r="A2916" s="9" t="s">
        <v>9037</v>
      </c>
      <c r="B2916" s="9"/>
      <c r="C2916" s="9"/>
      <c r="D2916" s="9"/>
      <c r="E2916" s="12">
        <v>1</v>
      </c>
      <c r="F2916"/>
    </row>
    <row r="2917" spans="1:6" x14ac:dyDescent="0.25">
      <c r="A2917" t="s">
        <v>5842</v>
      </c>
      <c r="B2917">
        <v>2017</v>
      </c>
      <c r="C2917" t="s">
        <v>4819</v>
      </c>
      <c r="D2917" t="s">
        <v>7154</v>
      </c>
      <c r="E2917" s="11">
        <v>1</v>
      </c>
      <c r="F2917"/>
    </row>
    <row r="2918" spans="1:6" x14ac:dyDescent="0.25">
      <c r="A2918" s="9" t="s">
        <v>9038</v>
      </c>
      <c r="B2918" s="9"/>
      <c r="C2918" s="9"/>
      <c r="D2918" s="9"/>
      <c r="E2918" s="12">
        <v>1</v>
      </c>
      <c r="F2918"/>
    </row>
    <row r="2919" spans="1:6" x14ac:dyDescent="0.25">
      <c r="A2919" t="s">
        <v>3671</v>
      </c>
      <c r="B2919">
        <v>2018</v>
      </c>
      <c r="C2919">
        <v>207</v>
      </c>
      <c r="D2919" t="s">
        <v>567</v>
      </c>
      <c r="E2919" s="11">
        <v>1</v>
      </c>
      <c r="F2919"/>
    </row>
    <row r="2920" spans="1:6" x14ac:dyDescent="0.25">
      <c r="A2920" t="s">
        <v>3671</v>
      </c>
      <c r="B2920">
        <v>2018</v>
      </c>
      <c r="C2920">
        <v>48</v>
      </c>
      <c r="D2920" t="s">
        <v>684</v>
      </c>
      <c r="E2920" s="11">
        <v>1</v>
      </c>
      <c r="F2920"/>
    </row>
    <row r="2921" spans="1:6" x14ac:dyDescent="0.25">
      <c r="A2921" t="s">
        <v>3671</v>
      </c>
      <c r="B2921">
        <v>2018</v>
      </c>
      <c r="C2921">
        <v>296</v>
      </c>
      <c r="D2921" t="s">
        <v>1503</v>
      </c>
      <c r="E2921" s="11">
        <v>1</v>
      </c>
      <c r="F2921"/>
    </row>
    <row r="2922" spans="1:6" x14ac:dyDescent="0.25">
      <c r="A2922" s="9" t="s">
        <v>9039</v>
      </c>
      <c r="B2922" s="9"/>
      <c r="C2922" s="9"/>
      <c r="D2922" s="9"/>
      <c r="E2922" s="12">
        <v>3</v>
      </c>
      <c r="F2922"/>
    </row>
    <row r="2923" spans="1:6" x14ac:dyDescent="0.25">
      <c r="A2923" t="s">
        <v>2744</v>
      </c>
      <c r="B2923">
        <v>2016</v>
      </c>
      <c r="C2923">
        <v>706</v>
      </c>
      <c r="D2923" t="s">
        <v>2745</v>
      </c>
      <c r="E2923" s="11">
        <v>1</v>
      </c>
      <c r="F2923"/>
    </row>
    <row r="2924" spans="1:6" x14ac:dyDescent="0.25">
      <c r="A2924" t="s">
        <v>2744</v>
      </c>
      <c r="B2924">
        <v>2016</v>
      </c>
      <c r="C2924" t="s">
        <v>1183</v>
      </c>
      <c r="D2924" t="s">
        <v>1493</v>
      </c>
      <c r="E2924" s="11">
        <v>1</v>
      </c>
      <c r="F2924"/>
    </row>
    <row r="2925" spans="1:6" x14ac:dyDescent="0.25">
      <c r="A2925" s="9" t="s">
        <v>9040</v>
      </c>
      <c r="B2925" s="9"/>
      <c r="C2925" s="9"/>
      <c r="D2925" s="9"/>
      <c r="E2925" s="12">
        <v>2</v>
      </c>
      <c r="F2925"/>
    </row>
    <row r="2926" spans="1:6" x14ac:dyDescent="0.25">
      <c r="A2926" t="s">
        <v>3672</v>
      </c>
      <c r="B2926">
        <v>2018</v>
      </c>
      <c r="C2926">
        <v>261</v>
      </c>
      <c r="D2926" t="s">
        <v>567</v>
      </c>
      <c r="E2926" s="11">
        <v>1</v>
      </c>
      <c r="F2926"/>
    </row>
    <row r="2927" spans="1:6" x14ac:dyDescent="0.25">
      <c r="A2927" t="s">
        <v>3672</v>
      </c>
      <c r="B2927">
        <v>2018</v>
      </c>
      <c r="C2927">
        <v>154</v>
      </c>
      <c r="D2927" t="s">
        <v>2554</v>
      </c>
      <c r="E2927" s="11">
        <v>1</v>
      </c>
      <c r="F2927"/>
    </row>
    <row r="2928" spans="1:6" x14ac:dyDescent="0.25">
      <c r="A2928" s="9" t="s">
        <v>9042</v>
      </c>
      <c r="B2928" s="9"/>
      <c r="C2928" s="9"/>
      <c r="D2928" s="9"/>
      <c r="E2928" s="12">
        <v>2</v>
      </c>
      <c r="F2928"/>
    </row>
    <row r="2929" spans="1:6" x14ac:dyDescent="0.25">
      <c r="A2929" t="s">
        <v>3567</v>
      </c>
      <c r="B2929">
        <v>2019</v>
      </c>
      <c r="C2929">
        <v>240</v>
      </c>
      <c r="D2929" t="s">
        <v>2554</v>
      </c>
      <c r="E2929" s="11">
        <v>1</v>
      </c>
      <c r="F2929"/>
    </row>
    <row r="2930" spans="1:6" x14ac:dyDescent="0.25">
      <c r="A2930" t="s">
        <v>3567</v>
      </c>
      <c r="B2930">
        <v>2019</v>
      </c>
      <c r="C2930">
        <v>672</v>
      </c>
      <c r="D2930" t="s">
        <v>567</v>
      </c>
      <c r="E2930" s="11">
        <v>1</v>
      </c>
      <c r="F2930"/>
    </row>
    <row r="2931" spans="1:6" x14ac:dyDescent="0.25">
      <c r="A2931" t="s">
        <v>3567</v>
      </c>
      <c r="B2931">
        <v>2019</v>
      </c>
      <c r="C2931">
        <v>32</v>
      </c>
      <c r="D2931" t="s">
        <v>568</v>
      </c>
      <c r="E2931" s="11">
        <v>1</v>
      </c>
      <c r="F2931"/>
    </row>
    <row r="2932" spans="1:6" x14ac:dyDescent="0.25">
      <c r="A2932" t="s">
        <v>3567</v>
      </c>
      <c r="B2932">
        <v>2019</v>
      </c>
      <c r="C2932">
        <v>32</v>
      </c>
      <c r="D2932" t="s">
        <v>8272</v>
      </c>
      <c r="E2932" s="11">
        <v>1</v>
      </c>
      <c r="F2932"/>
    </row>
    <row r="2933" spans="1:6" x14ac:dyDescent="0.25">
      <c r="A2933" t="s">
        <v>3567</v>
      </c>
      <c r="B2933">
        <v>2019</v>
      </c>
      <c r="C2933">
        <v>33</v>
      </c>
      <c r="D2933" t="s">
        <v>684</v>
      </c>
      <c r="E2933" s="11">
        <v>1</v>
      </c>
      <c r="F2933"/>
    </row>
    <row r="2934" spans="1:6" x14ac:dyDescent="0.25">
      <c r="A2934" t="s">
        <v>3567</v>
      </c>
      <c r="B2934">
        <v>2019</v>
      </c>
      <c r="C2934" t="s">
        <v>5402</v>
      </c>
      <c r="D2934" t="s">
        <v>3857</v>
      </c>
      <c r="E2934" s="11">
        <v>1</v>
      </c>
      <c r="F2934"/>
    </row>
    <row r="2935" spans="1:6" x14ac:dyDescent="0.25">
      <c r="A2935" s="9" t="s">
        <v>5516</v>
      </c>
      <c r="B2935" s="9"/>
      <c r="C2935" s="9"/>
      <c r="D2935" s="9"/>
      <c r="E2935" s="12">
        <v>6</v>
      </c>
      <c r="F2935"/>
    </row>
    <row r="2936" spans="1:6" x14ac:dyDescent="0.25">
      <c r="A2936" t="s">
        <v>306</v>
      </c>
      <c r="B2936">
        <v>2019</v>
      </c>
      <c r="C2936">
        <v>580</v>
      </c>
      <c r="D2936" t="s">
        <v>567</v>
      </c>
      <c r="E2936" s="11">
        <v>1</v>
      </c>
      <c r="F2936"/>
    </row>
    <row r="2937" spans="1:6" x14ac:dyDescent="0.25">
      <c r="A2937" t="s">
        <v>306</v>
      </c>
      <c r="B2937">
        <v>2019</v>
      </c>
      <c r="C2937">
        <v>135</v>
      </c>
      <c r="D2937" t="s">
        <v>2704</v>
      </c>
      <c r="E2937" s="11">
        <v>1</v>
      </c>
      <c r="F2937"/>
    </row>
    <row r="2938" spans="1:6" x14ac:dyDescent="0.25">
      <c r="A2938" s="9" t="s">
        <v>6774</v>
      </c>
      <c r="B2938" s="9"/>
      <c r="C2938" s="9"/>
      <c r="D2938" s="9"/>
      <c r="E2938" s="12">
        <v>2</v>
      </c>
      <c r="F2938"/>
    </row>
    <row r="2939" spans="1:6" x14ac:dyDescent="0.25">
      <c r="A2939" t="s">
        <v>9043</v>
      </c>
      <c r="B2939">
        <v>2019</v>
      </c>
      <c r="C2939">
        <v>177</v>
      </c>
      <c r="D2939" t="s">
        <v>567</v>
      </c>
      <c r="E2939" s="11">
        <v>1</v>
      </c>
      <c r="F2939"/>
    </row>
    <row r="2940" spans="1:6" x14ac:dyDescent="0.25">
      <c r="A2940" s="9" t="s">
        <v>9044</v>
      </c>
      <c r="B2940" s="9"/>
      <c r="C2940" s="9"/>
      <c r="D2940" s="9"/>
      <c r="E2940" s="12">
        <v>1</v>
      </c>
      <c r="F2940"/>
    </row>
    <row r="2941" spans="1:6" x14ac:dyDescent="0.25">
      <c r="A2941" t="s">
        <v>9047</v>
      </c>
      <c r="B2941">
        <v>2019</v>
      </c>
      <c r="C2941">
        <v>207</v>
      </c>
      <c r="D2941" t="s">
        <v>2564</v>
      </c>
      <c r="E2941" s="11">
        <v>1</v>
      </c>
      <c r="F2941"/>
    </row>
    <row r="2942" spans="1:6" x14ac:dyDescent="0.25">
      <c r="A2942" s="9" t="s">
        <v>9048</v>
      </c>
      <c r="B2942" s="9"/>
      <c r="C2942" s="9"/>
      <c r="D2942" s="9"/>
      <c r="E2942" s="12">
        <v>1</v>
      </c>
      <c r="F2942"/>
    </row>
    <row r="2943" spans="1:6" x14ac:dyDescent="0.25">
      <c r="A2943" t="s">
        <v>6637</v>
      </c>
      <c r="B2943">
        <v>2018</v>
      </c>
      <c r="C2943" t="s">
        <v>4263</v>
      </c>
      <c r="D2943" t="s">
        <v>5916</v>
      </c>
      <c r="E2943" s="11">
        <v>1</v>
      </c>
      <c r="F2943"/>
    </row>
    <row r="2944" spans="1:6" x14ac:dyDescent="0.25">
      <c r="A2944" s="9" t="s">
        <v>9049</v>
      </c>
      <c r="B2944" s="9"/>
      <c r="C2944" s="9"/>
      <c r="D2944" s="9"/>
      <c r="E2944" s="12">
        <v>1</v>
      </c>
      <c r="F2944"/>
    </row>
    <row r="2945" spans="1:6" x14ac:dyDescent="0.25">
      <c r="A2945" t="s">
        <v>9050</v>
      </c>
      <c r="B2945">
        <v>2019</v>
      </c>
      <c r="C2945" t="s">
        <v>6907</v>
      </c>
      <c r="D2945" t="s">
        <v>7161</v>
      </c>
      <c r="E2945" s="11">
        <v>1</v>
      </c>
      <c r="F2945"/>
    </row>
    <row r="2946" spans="1:6" x14ac:dyDescent="0.25">
      <c r="A2946" s="9" t="s">
        <v>9051</v>
      </c>
      <c r="B2946" s="9"/>
      <c r="C2946" s="9"/>
      <c r="D2946" s="9"/>
      <c r="E2946" s="12">
        <v>1</v>
      </c>
      <c r="F2946"/>
    </row>
    <row r="2947" spans="1:6" x14ac:dyDescent="0.25">
      <c r="A2947" t="s">
        <v>307</v>
      </c>
      <c r="B2947">
        <v>2016</v>
      </c>
      <c r="C2947">
        <v>59</v>
      </c>
      <c r="D2947" t="s">
        <v>2551</v>
      </c>
      <c r="E2947" s="11">
        <v>1</v>
      </c>
      <c r="F2947"/>
    </row>
    <row r="2948" spans="1:6" x14ac:dyDescent="0.25">
      <c r="A2948" t="s">
        <v>307</v>
      </c>
      <c r="B2948">
        <v>2016</v>
      </c>
      <c r="C2948" t="s">
        <v>1067</v>
      </c>
      <c r="D2948" t="s">
        <v>1493</v>
      </c>
      <c r="E2948" s="11">
        <v>1</v>
      </c>
      <c r="F2948"/>
    </row>
    <row r="2949" spans="1:6" x14ac:dyDescent="0.25">
      <c r="A2949" t="s">
        <v>307</v>
      </c>
      <c r="B2949">
        <v>2016</v>
      </c>
      <c r="C2949" t="s">
        <v>1837</v>
      </c>
      <c r="D2949" t="s">
        <v>2746</v>
      </c>
      <c r="E2949" s="11">
        <v>1</v>
      </c>
      <c r="F2949"/>
    </row>
    <row r="2950" spans="1:6" x14ac:dyDescent="0.25">
      <c r="A2950" t="s">
        <v>307</v>
      </c>
      <c r="B2950">
        <v>2016</v>
      </c>
      <c r="C2950" t="s">
        <v>1944</v>
      </c>
      <c r="D2950" t="s">
        <v>1493</v>
      </c>
      <c r="E2950" s="11">
        <v>1</v>
      </c>
      <c r="F2950"/>
    </row>
    <row r="2951" spans="1:6" x14ac:dyDescent="0.25">
      <c r="A2951" t="s">
        <v>307</v>
      </c>
      <c r="B2951">
        <v>2016</v>
      </c>
      <c r="C2951" t="s">
        <v>1976</v>
      </c>
      <c r="D2951" t="s">
        <v>1493</v>
      </c>
      <c r="E2951" s="11">
        <v>1</v>
      </c>
      <c r="F2951"/>
    </row>
    <row r="2952" spans="1:6" x14ac:dyDescent="0.25">
      <c r="A2952" s="9" t="s">
        <v>6713</v>
      </c>
      <c r="B2952" s="9"/>
      <c r="C2952" s="9"/>
      <c r="D2952" s="9"/>
      <c r="E2952" s="12">
        <v>5</v>
      </c>
      <c r="F2952"/>
    </row>
    <row r="2953" spans="1:6" x14ac:dyDescent="0.25">
      <c r="A2953" t="s">
        <v>9053</v>
      </c>
      <c r="B2953">
        <v>2019</v>
      </c>
      <c r="C2953" t="s">
        <v>6870</v>
      </c>
      <c r="D2953" t="s">
        <v>7161</v>
      </c>
      <c r="E2953" s="11">
        <v>1</v>
      </c>
      <c r="F2953"/>
    </row>
    <row r="2954" spans="1:6" x14ac:dyDescent="0.25">
      <c r="A2954" s="9" t="s">
        <v>9055</v>
      </c>
      <c r="B2954" s="9"/>
      <c r="C2954" s="9"/>
      <c r="D2954" s="9"/>
      <c r="E2954" s="12">
        <v>1</v>
      </c>
      <c r="F2954"/>
    </row>
    <row r="2955" spans="1:6" x14ac:dyDescent="0.25">
      <c r="A2955" t="s">
        <v>6638</v>
      </c>
      <c r="B2955">
        <v>2018</v>
      </c>
      <c r="C2955" t="s">
        <v>4425</v>
      </c>
      <c r="D2955" t="s">
        <v>5916</v>
      </c>
      <c r="E2955" s="11">
        <v>1</v>
      </c>
      <c r="F2955"/>
    </row>
    <row r="2956" spans="1:6" x14ac:dyDescent="0.25">
      <c r="A2956" s="9" t="s">
        <v>9056</v>
      </c>
      <c r="B2956" s="9"/>
      <c r="C2956" s="9"/>
      <c r="D2956" s="9"/>
      <c r="E2956" s="12">
        <v>1</v>
      </c>
      <c r="F2956"/>
    </row>
    <row r="2957" spans="1:6" x14ac:dyDescent="0.25">
      <c r="A2957" t="s">
        <v>9057</v>
      </c>
      <c r="B2957">
        <v>2019</v>
      </c>
      <c r="C2957" t="s">
        <v>6867</v>
      </c>
      <c r="D2957" t="s">
        <v>7161</v>
      </c>
      <c r="E2957" s="11">
        <v>1</v>
      </c>
      <c r="F2957"/>
    </row>
    <row r="2958" spans="1:6" x14ac:dyDescent="0.25">
      <c r="A2958" s="9" t="s">
        <v>9058</v>
      </c>
      <c r="B2958" s="9"/>
      <c r="C2958" s="9"/>
      <c r="D2958" s="9"/>
      <c r="E2958" s="12">
        <v>1</v>
      </c>
      <c r="F2958"/>
    </row>
    <row r="2959" spans="1:6" x14ac:dyDescent="0.25">
      <c r="A2959" t="s">
        <v>2747</v>
      </c>
      <c r="B2959">
        <v>2017</v>
      </c>
      <c r="C2959">
        <v>12</v>
      </c>
      <c r="D2959" t="s">
        <v>2551</v>
      </c>
      <c r="E2959" s="11">
        <v>1</v>
      </c>
      <c r="F2959"/>
    </row>
    <row r="2960" spans="1:6" x14ac:dyDescent="0.25">
      <c r="A2960" t="s">
        <v>2747</v>
      </c>
      <c r="B2960">
        <v>2017</v>
      </c>
      <c r="C2960">
        <v>51</v>
      </c>
      <c r="D2960" t="s">
        <v>2550</v>
      </c>
      <c r="E2960" s="11">
        <v>1</v>
      </c>
      <c r="F2960"/>
    </row>
    <row r="2961" spans="1:6" x14ac:dyDescent="0.25">
      <c r="A2961" t="s">
        <v>2747</v>
      </c>
      <c r="B2961">
        <v>2017</v>
      </c>
      <c r="C2961">
        <v>274</v>
      </c>
      <c r="D2961" t="s">
        <v>567</v>
      </c>
      <c r="E2961" s="11">
        <v>1</v>
      </c>
      <c r="F2961"/>
    </row>
    <row r="2962" spans="1:6" x14ac:dyDescent="0.25">
      <c r="A2962" t="s">
        <v>2747</v>
      </c>
      <c r="B2962">
        <v>2017</v>
      </c>
      <c r="C2962">
        <v>64</v>
      </c>
      <c r="D2962" t="s">
        <v>684</v>
      </c>
      <c r="E2962" s="11">
        <v>1</v>
      </c>
      <c r="F2962"/>
    </row>
    <row r="2963" spans="1:6" x14ac:dyDescent="0.25">
      <c r="A2963" t="s">
        <v>2747</v>
      </c>
      <c r="B2963">
        <v>2017</v>
      </c>
      <c r="C2963">
        <v>288</v>
      </c>
      <c r="D2963" t="s">
        <v>2554</v>
      </c>
      <c r="E2963" s="11">
        <v>1</v>
      </c>
      <c r="F2963"/>
    </row>
    <row r="2964" spans="1:6" x14ac:dyDescent="0.25">
      <c r="A2964" t="s">
        <v>2747</v>
      </c>
      <c r="B2964">
        <v>2017</v>
      </c>
      <c r="C2964" t="s">
        <v>2824</v>
      </c>
      <c r="D2964" t="s">
        <v>3420</v>
      </c>
      <c r="E2964" s="11">
        <v>1</v>
      </c>
      <c r="F2964"/>
    </row>
    <row r="2965" spans="1:6" x14ac:dyDescent="0.25">
      <c r="A2965" s="9" t="s">
        <v>9059</v>
      </c>
      <c r="B2965" s="9"/>
      <c r="C2965" s="9"/>
      <c r="D2965" s="9"/>
      <c r="E2965" s="12">
        <v>6</v>
      </c>
      <c r="F2965"/>
    </row>
    <row r="2966" spans="1:6" x14ac:dyDescent="0.25">
      <c r="A2966" t="s">
        <v>303</v>
      </c>
      <c r="B2966">
        <v>2010</v>
      </c>
      <c r="C2966">
        <v>661</v>
      </c>
      <c r="D2966" t="s">
        <v>567</v>
      </c>
      <c r="E2966" s="11">
        <v>1</v>
      </c>
      <c r="F2966"/>
    </row>
    <row r="2967" spans="1:6" x14ac:dyDescent="0.25">
      <c r="A2967" s="9" t="s">
        <v>9060</v>
      </c>
      <c r="B2967" s="9"/>
      <c r="C2967" s="9"/>
      <c r="D2967" s="9"/>
      <c r="E2967" s="12">
        <v>1</v>
      </c>
      <c r="F2967"/>
    </row>
    <row r="2968" spans="1:6" x14ac:dyDescent="0.25">
      <c r="A2968" t="s">
        <v>4095</v>
      </c>
      <c r="B2968">
        <v>2018</v>
      </c>
      <c r="C2968" t="s">
        <v>3998</v>
      </c>
      <c r="D2968" t="s">
        <v>1493</v>
      </c>
      <c r="E2968" s="11">
        <v>1</v>
      </c>
      <c r="F2968"/>
    </row>
    <row r="2969" spans="1:6" x14ac:dyDescent="0.25">
      <c r="A2969" s="9" t="s">
        <v>9061</v>
      </c>
      <c r="B2969" s="9"/>
      <c r="C2969" s="9"/>
      <c r="D2969" s="9"/>
      <c r="E2969" s="12">
        <v>1</v>
      </c>
      <c r="F2969"/>
    </row>
    <row r="2970" spans="1:6" x14ac:dyDescent="0.25">
      <c r="A2970" t="s">
        <v>9062</v>
      </c>
      <c r="B2970">
        <v>2019</v>
      </c>
      <c r="C2970">
        <v>629</v>
      </c>
      <c r="D2970" t="s">
        <v>567</v>
      </c>
      <c r="E2970" s="11">
        <v>1</v>
      </c>
      <c r="F2970"/>
    </row>
    <row r="2971" spans="1:6" x14ac:dyDescent="0.25">
      <c r="A2971" s="9" t="s">
        <v>9063</v>
      </c>
      <c r="B2971" s="9"/>
      <c r="C2971" s="9"/>
      <c r="D2971" s="9"/>
      <c r="E2971" s="12">
        <v>1</v>
      </c>
      <c r="F2971"/>
    </row>
    <row r="2972" spans="1:6" x14ac:dyDescent="0.25">
      <c r="A2972" t="s">
        <v>3673</v>
      </c>
      <c r="B2972">
        <v>1984</v>
      </c>
      <c r="C2972">
        <v>599</v>
      </c>
      <c r="D2972" t="s">
        <v>3625</v>
      </c>
      <c r="E2972" s="11">
        <v>1</v>
      </c>
      <c r="F2972"/>
    </row>
    <row r="2973" spans="1:6" x14ac:dyDescent="0.25">
      <c r="A2973" t="s">
        <v>3673</v>
      </c>
      <c r="B2973">
        <v>1984</v>
      </c>
      <c r="C2973">
        <v>182</v>
      </c>
      <c r="D2973" t="s">
        <v>567</v>
      </c>
      <c r="E2973" s="11">
        <v>1</v>
      </c>
      <c r="F2973"/>
    </row>
    <row r="2974" spans="1:6" x14ac:dyDescent="0.25">
      <c r="A2974" s="9" t="s">
        <v>9064</v>
      </c>
      <c r="B2974" s="9"/>
      <c r="C2974" s="9"/>
      <c r="D2974" s="9"/>
      <c r="E2974" s="12">
        <v>2</v>
      </c>
      <c r="F2974"/>
    </row>
    <row r="2975" spans="1:6" x14ac:dyDescent="0.25">
      <c r="A2975" t="s">
        <v>2748</v>
      </c>
      <c r="B2975">
        <v>2016</v>
      </c>
      <c r="C2975">
        <v>720</v>
      </c>
      <c r="D2975" t="s">
        <v>2564</v>
      </c>
      <c r="E2975" s="11">
        <v>1</v>
      </c>
      <c r="F2975"/>
    </row>
    <row r="2976" spans="1:6" x14ac:dyDescent="0.25">
      <c r="A2976" t="s">
        <v>2748</v>
      </c>
      <c r="B2976">
        <v>2016</v>
      </c>
      <c r="C2976" t="s">
        <v>1903</v>
      </c>
      <c r="D2976" t="s">
        <v>1493</v>
      </c>
      <c r="E2976" s="11">
        <v>1</v>
      </c>
      <c r="F2976"/>
    </row>
    <row r="2977" spans="1:6" x14ac:dyDescent="0.25">
      <c r="A2977" s="9" t="s">
        <v>9065</v>
      </c>
      <c r="B2977" s="9"/>
      <c r="C2977" s="9"/>
      <c r="D2977" s="9"/>
      <c r="E2977" s="12">
        <v>2</v>
      </c>
      <c r="F2977"/>
    </row>
    <row r="2978" spans="1:6" x14ac:dyDescent="0.25">
      <c r="A2978" t="s">
        <v>5843</v>
      </c>
      <c r="B2978">
        <v>2017</v>
      </c>
      <c r="C2978" t="s">
        <v>4755</v>
      </c>
      <c r="D2978" t="s">
        <v>7154</v>
      </c>
      <c r="E2978" s="11">
        <v>1</v>
      </c>
      <c r="F2978"/>
    </row>
    <row r="2979" spans="1:6" x14ac:dyDescent="0.25">
      <c r="A2979" s="9" t="s">
        <v>9067</v>
      </c>
      <c r="B2979" s="9"/>
      <c r="C2979" s="9"/>
      <c r="D2979" s="9"/>
      <c r="E2979" s="12">
        <v>1</v>
      </c>
      <c r="F2979"/>
    </row>
    <row r="2980" spans="1:6" x14ac:dyDescent="0.25">
      <c r="A2980" t="s">
        <v>9068</v>
      </c>
      <c r="B2980">
        <v>2019</v>
      </c>
      <c r="C2980" t="s">
        <v>6969</v>
      </c>
      <c r="D2980" t="s">
        <v>7161</v>
      </c>
      <c r="E2980" s="11">
        <v>1</v>
      </c>
      <c r="F2980"/>
    </row>
    <row r="2981" spans="1:6" x14ac:dyDescent="0.25">
      <c r="A2981" s="9" t="s">
        <v>9069</v>
      </c>
      <c r="B2981" s="9"/>
      <c r="C2981" s="9"/>
      <c r="D2981" s="9"/>
      <c r="E2981" s="12">
        <v>1</v>
      </c>
      <c r="F2981"/>
    </row>
    <row r="2982" spans="1:6" x14ac:dyDescent="0.25">
      <c r="A2982" t="s">
        <v>2749</v>
      </c>
      <c r="B2982">
        <v>2016</v>
      </c>
      <c r="C2982" t="s">
        <v>1975</v>
      </c>
      <c r="D2982" t="s">
        <v>1493</v>
      </c>
      <c r="E2982" s="11">
        <v>1</v>
      </c>
      <c r="F2982"/>
    </row>
    <row r="2983" spans="1:6" x14ac:dyDescent="0.25">
      <c r="A2983" s="9" t="s">
        <v>9070</v>
      </c>
      <c r="B2983" s="9"/>
      <c r="C2983" s="9"/>
      <c r="D2983" s="9"/>
      <c r="E2983" s="12">
        <v>1</v>
      </c>
      <c r="F2983"/>
    </row>
    <row r="2984" spans="1:6" x14ac:dyDescent="0.25">
      <c r="A2984" t="s">
        <v>3568</v>
      </c>
      <c r="B2984">
        <v>2018</v>
      </c>
      <c r="C2984">
        <v>629</v>
      </c>
      <c r="D2984" t="s">
        <v>3921</v>
      </c>
      <c r="E2984" s="11">
        <v>1</v>
      </c>
      <c r="F2984"/>
    </row>
    <row r="2985" spans="1:6" x14ac:dyDescent="0.25">
      <c r="A2985" t="s">
        <v>3568</v>
      </c>
      <c r="B2985">
        <v>2018</v>
      </c>
      <c r="C2985" t="s">
        <v>2829</v>
      </c>
      <c r="D2985" t="s">
        <v>1493</v>
      </c>
      <c r="E2985" s="11">
        <v>1</v>
      </c>
      <c r="F2985"/>
    </row>
    <row r="2986" spans="1:6" x14ac:dyDescent="0.25">
      <c r="A2986" s="9" t="s">
        <v>9071</v>
      </c>
      <c r="B2986" s="9"/>
      <c r="C2986" s="9"/>
      <c r="D2986" s="9"/>
      <c r="E2986" s="12">
        <v>2</v>
      </c>
      <c r="F2986"/>
    </row>
    <row r="2987" spans="1:6" x14ac:dyDescent="0.25">
      <c r="A2987" t="s">
        <v>9075</v>
      </c>
      <c r="B2987">
        <v>2019</v>
      </c>
      <c r="C2987">
        <v>303</v>
      </c>
      <c r="D2987" t="s">
        <v>567</v>
      </c>
      <c r="E2987" s="11">
        <v>1</v>
      </c>
      <c r="F2987"/>
    </row>
    <row r="2988" spans="1:6" x14ac:dyDescent="0.25">
      <c r="A2988" s="9" t="s">
        <v>9076</v>
      </c>
      <c r="B2988" s="9"/>
      <c r="C2988" s="9"/>
      <c r="D2988" s="9"/>
      <c r="E2988" s="12">
        <v>1</v>
      </c>
      <c r="F2988"/>
    </row>
    <row r="2989" spans="1:6" x14ac:dyDescent="0.25">
      <c r="A2989" t="s">
        <v>4096</v>
      </c>
      <c r="B2989">
        <v>2018</v>
      </c>
      <c r="C2989" t="s">
        <v>1985</v>
      </c>
      <c r="D2989" t="s">
        <v>1493</v>
      </c>
      <c r="E2989" s="11">
        <v>1</v>
      </c>
      <c r="F2989"/>
    </row>
    <row r="2990" spans="1:6" x14ac:dyDescent="0.25">
      <c r="A2990" s="9" t="s">
        <v>9077</v>
      </c>
      <c r="B2990" s="9"/>
      <c r="C2990" s="9"/>
      <c r="D2990" s="9"/>
      <c r="E2990" s="12">
        <v>1</v>
      </c>
      <c r="F2990"/>
    </row>
    <row r="2991" spans="1:6" x14ac:dyDescent="0.25">
      <c r="A2991" t="s">
        <v>6642</v>
      </c>
      <c r="B2991">
        <v>2016</v>
      </c>
      <c r="C2991" t="s">
        <v>1570</v>
      </c>
      <c r="D2991" t="s">
        <v>6022</v>
      </c>
      <c r="E2991" s="11">
        <v>1</v>
      </c>
      <c r="F2991"/>
    </row>
    <row r="2992" spans="1:6" x14ac:dyDescent="0.25">
      <c r="A2992" s="9" t="s">
        <v>9078</v>
      </c>
      <c r="B2992" s="9"/>
      <c r="C2992" s="9"/>
      <c r="D2992" s="9"/>
      <c r="E2992" s="12">
        <v>1</v>
      </c>
      <c r="F2992"/>
    </row>
    <row r="2993" spans="1:6" x14ac:dyDescent="0.25">
      <c r="A2993" t="s">
        <v>308</v>
      </c>
      <c r="B2993">
        <v>2001</v>
      </c>
      <c r="C2993">
        <v>726</v>
      </c>
      <c r="D2993" t="s">
        <v>567</v>
      </c>
      <c r="E2993" s="11">
        <v>1</v>
      </c>
      <c r="F2993"/>
    </row>
    <row r="2994" spans="1:6" x14ac:dyDescent="0.25">
      <c r="A2994" s="9" t="s">
        <v>5675</v>
      </c>
      <c r="B2994" s="9"/>
      <c r="C2994" s="9"/>
      <c r="D2994" s="9"/>
      <c r="E2994" s="12">
        <v>1</v>
      </c>
      <c r="F2994"/>
    </row>
    <row r="2995" spans="1:6" x14ac:dyDescent="0.25">
      <c r="A2995" t="s">
        <v>3674</v>
      </c>
      <c r="B2995">
        <v>2001</v>
      </c>
      <c r="C2995" t="s">
        <v>886</v>
      </c>
      <c r="D2995" t="s">
        <v>3591</v>
      </c>
      <c r="E2995" s="11">
        <v>1</v>
      </c>
      <c r="F2995"/>
    </row>
    <row r="2996" spans="1:6" x14ac:dyDescent="0.25">
      <c r="A2996" s="9" t="s">
        <v>9082</v>
      </c>
      <c r="B2996" s="9"/>
      <c r="C2996" s="9"/>
      <c r="D2996" s="9"/>
      <c r="E2996" s="12">
        <v>1</v>
      </c>
      <c r="F2996"/>
    </row>
    <row r="2997" spans="1:6" x14ac:dyDescent="0.25">
      <c r="A2997" t="s">
        <v>6643</v>
      </c>
      <c r="B2997">
        <v>2018</v>
      </c>
      <c r="C2997" t="s">
        <v>4433</v>
      </c>
      <c r="D2997" t="s">
        <v>5916</v>
      </c>
      <c r="E2997" s="11">
        <v>1</v>
      </c>
      <c r="F2997"/>
    </row>
    <row r="2998" spans="1:6" x14ac:dyDescent="0.25">
      <c r="A2998" s="9" t="s">
        <v>9083</v>
      </c>
      <c r="B2998" s="9"/>
      <c r="C2998" s="9"/>
      <c r="D2998" s="9"/>
      <c r="E2998" s="12">
        <v>1</v>
      </c>
      <c r="F2998"/>
    </row>
    <row r="2999" spans="1:6" x14ac:dyDescent="0.25">
      <c r="A2999" t="s">
        <v>2750</v>
      </c>
      <c r="B2999">
        <v>2017</v>
      </c>
      <c r="C2999">
        <v>2</v>
      </c>
      <c r="D2999" t="s">
        <v>2615</v>
      </c>
      <c r="E2999" s="11">
        <v>1</v>
      </c>
      <c r="F2999"/>
    </row>
    <row r="3000" spans="1:6" x14ac:dyDescent="0.25">
      <c r="A3000" t="s">
        <v>2750</v>
      </c>
      <c r="B3000">
        <v>2017</v>
      </c>
      <c r="C3000">
        <v>6</v>
      </c>
      <c r="D3000" t="s">
        <v>2551</v>
      </c>
      <c r="E3000" s="11">
        <v>1</v>
      </c>
      <c r="F3000"/>
    </row>
    <row r="3001" spans="1:6" x14ac:dyDescent="0.25">
      <c r="A3001" t="s">
        <v>2750</v>
      </c>
      <c r="B3001">
        <v>2017</v>
      </c>
      <c r="C3001">
        <v>57</v>
      </c>
      <c r="D3001" t="s">
        <v>684</v>
      </c>
      <c r="E3001" s="11">
        <v>1</v>
      </c>
      <c r="F3001"/>
    </row>
    <row r="3002" spans="1:6" x14ac:dyDescent="0.25">
      <c r="A3002" t="s">
        <v>2750</v>
      </c>
      <c r="B3002">
        <v>2017</v>
      </c>
      <c r="C3002">
        <v>78</v>
      </c>
      <c r="D3002" t="s">
        <v>2550</v>
      </c>
      <c r="E3002" s="11">
        <v>1</v>
      </c>
      <c r="F3002"/>
    </row>
    <row r="3003" spans="1:6" x14ac:dyDescent="0.25">
      <c r="A3003" t="s">
        <v>2750</v>
      </c>
      <c r="B3003">
        <v>2017</v>
      </c>
      <c r="C3003">
        <v>101</v>
      </c>
      <c r="D3003" t="s">
        <v>2554</v>
      </c>
      <c r="E3003" s="11">
        <v>1</v>
      </c>
      <c r="F3003"/>
    </row>
    <row r="3004" spans="1:6" x14ac:dyDescent="0.25">
      <c r="A3004" t="s">
        <v>2750</v>
      </c>
      <c r="B3004">
        <v>2017</v>
      </c>
      <c r="C3004">
        <v>33</v>
      </c>
      <c r="D3004" t="s">
        <v>2557</v>
      </c>
      <c r="E3004" s="11">
        <v>1</v>
      </c>
      <c r="F3004"/>
    </row>
    <row r="3005" spans="1:6" x14ac:dyDescent="0.25">
      <c r="A3005" t="s">
        <v>2750</v>
      </c>
      <c r="B3005">
        <v>2017</v>
      </c>
      <c r="C3005">
        <v>33</v>
      </c>
      <c r="D3005" t="s">
        <v>2580</v>
      </c>
      <c r="E3005" s="11">
        <v>1</v>
      </c>
      <c r="F3005"/>
    </row>
    <row r="3006" spans="1:6" x14ac:dyDescent="0.25">
      <c r="A3006" t="s">
        <v>2750</v>
      </c>
      <c r="B3006">
        <v>2017</v>
      </c>
      <c r="C3006">
        <v>87</v>
      </c>
      <c r="D3006" t="s">
        <v>567</v>
      </c>
      <c r="E3006" s="11">
        <v>1</v>
      </c>
      <c r="F3006"/>
    </row>
    <row r="3007" spans="1:6" x14ac:dyDescent="0.25">
      <c r="A3007" t="s">
        <v>2750</v>
      </c>
      <c r="B3007">
        <v>2017</v>
      </c>
      <c r="C3007" t="s">
        <v>1899</v>
      </c>
      <c r="D3007" t="s">
        <v>1493</v>
      </c>
      <c r="E3007" s="11">
        <v>1</v>
      </c>
      <c r="F3007"/>
    </row>
    <row r="3008" spans="1:6" x14ac:dyDescent="0.25">
      <c r="A3008" t="s">
        <v>2750</v>
      </c>
      <c r="B3008">
        <v>2017</v>
      </c>
      <c r="C3008" t="s">
        <v>2483</v>
      </c>
      <c r="D3008" t="s">
        <v>2562</v>
      </c>
      <c r="E3008" s="11">
        <v>1</v>
      </c>
      <c r="F3008"/>
    </row>
    <row r="3009" spans="1:6" x14ac:dyDescent="0.25">
      <c r="A3009" t="s">
        <v>2750</v>
      </c>
      <c r="B3009">
        <v>2017</v>
      </c>
      <c r="C3009" t="s">
        <v>2817</v>
      </c>
      <c r="D3009" t="s">
        <v>3400</v>
      </c>
      <c r="E3009" s="11">
        <v>1</v>
      </c>
      <c r="F3009"/>
    </row>
    <row r="3010" spans="1:6" x14ac:dyDescent="0.25">
      <c r="A3010" s="9" t="s">
        <v>9084</v>
      </c>
      <c r="B3010" s="9"/>
      <c r="C3010" s="9"/>
      <c r="D3010" s="9"/>
      <c r="E3010" s="12">
        <v>11</v>
      </c>
      <c r="F3010"/>
    </row>
    <row r="3011" spans="1:6" x14ac:dyDescent="0.25">
      <c r="A3011" t="s">
        <v>9085</v>
      </c>
      <c r="B3011">
        <v>2019</v>
      </c>
      <c r="C3011" t="s">
        <v>5570</v>
      </c>
      <c r="D3011" t="s">
        <v>1493</v>
      </c>
      <c r="E3011" s="11">
        <v>1</v>
      </c>
      <c r="F3011"/>
    </row>
    <row r="3012" spans="1:6" x14ac:dyDescent="0.25">
      <c r="A3012" s="9" t="s">
        <v>9086</v>
      </c>
      <c r="B3012" s="9"/>
      <c r="C3012" s="9"/>
      <c r="D3012" s="9"/>
      <c r="E3012" s="12">
        <v>1</v>
      </c>
      <c r="F3012"/>
    </row>
    <row r="3013" spans="1:6" x14ac:dyDescent="0.25">
      <c r="A3013" t="s">
        <v>2751</v>
      </c>
      <c r="B3013">
        <v>2016</v>
      </c>
      <c r="C3013">
        <v>157</v>
      </c>
      <c r="D3013" t="s">
        <v>567</v>
      </c>
      <c r="E3013" s="11">
        <v>1</v>
      </c>
      <c r="F3013"/>
    </row>
    <row r="3014" spans="1:6" x14ac:dyDescent="0.25">
      <c r="A3014" s="9" t="s">
        <v>9088</v>
      </c>
      <c r="B3014" s="9"/>
      <c r="C3014" s="9"/>
      <c r="D3014" s="9"/>
      <c r="E3014" s="12">
        <v>1</v>
      </c>
      <c r="F3014"/>
    </row>
    <row r="3015" spans="1:6" x14ac:dyDescent="0.25">
      <c r="A3015" t="s">
        <v>5844</v>
      </c>
      <c r="B3015">
        <v>2017</v>
      </c>
      <c r="C3015" t="s">
        <v>4820</v>
      </c>
      <c r="D3015" t="s">
        <v>7154</v>
      </c>
      <c r="E3015" s="11">
        <v>1</v>
      </c>
      <c r="F3015"/>
    </row>
    <row r="3016" spans="1:6" x14ac:dyDescent="0.25">
      <c r="A3016" s="9" t="s">
        <v>9092</v>
      </c>
      <c r="B3016" s="9"/>
      <c r="C3016" s="9"/>
      <c r="D3016" s="9"/>
      <c r="E3016" s="12">
        <v>1</v>
      </c>
      <c r="F3016"/>
    </row>
    <row r="3017" spans="1:6" x14ac:dyDescent="0.25">
      <c r="A3017" t="s">
        <v>2752</v>
      </c>
      <c r="B3017">
        <v>2016</v>
      </c>
      <c r="C3017">
        <v>630</v>
      </c>
      <c r="D3017" t="s">
        <v>2635</v>
      </c>
      <c r="E3017" s="11">
        <v>1</v>
      </c>
      <c r="F3017"/>
    </row>
    <row r="3018" spans="1:6" x14ac:dyDescent="0.25">
      <c r="A3018" t="s">
        <v>2752</v>
      </c>
      <c r="B3018">
        <v>2016</v>
      </c>
      <c r="C3018" t="s">
        <v>1781</v>
      </c>
      <c r="D3018" t="s">
        <v>2753</v>
      </c>
      <c r="E3018" s="11">
        <v>1</v>
      </c>
      <c r="F3018"/>
    </row>
    <row r="3019" spans="1:6" x14ac:dyDescent="0.25">
      <c r="A3019" t="s">
        <v>2752</v>
      </c>
      <c r="B3019">
        <v>2016</v>
      </c>
      <c r="C3019" t="s">
        <v>1921</v>
      </c>
      <c r="D3019" t="s">
        <v>1493</v>
      </c>
      <c r="E3019" s="11">
        <v>1</v>
      </c>
      <c r="F3019"/>
    </row>
    <row r="3020" spans="1:6" x14ac:dyDescent="0.25">
      <c r="A3020" t="s">
        <v>2752</v>
      </c>
      <c r="B3020">
        <v>2016</v>
      </c>
      <c r="C3020" t="s">
        <v>1958</v>
      </c>
      <c r="D3020" t="s">
        <v>1493</v>
      </c>
      <c r="E3020" s="11">
        <v>1</v>
      </c>
      <c r="F3020"/>
    </row>
    <row r="3021" spans="1:6" x14ac:dyDescent="0.25">
      <c r="A3021" s="9" t="s">
        <v>6775</v>
      </c>
      <c r="B3021" s="9"/>
      <c r="C3021" s="9"/>
      <c r="D3021" s="9"/>
      <c r="E3021" s="12">
        <v>4</v>
      </c>
      <c r="F3021"/>
    </row>
    <row r="3022" spans="1:6" x14ac:dyDescent="0.25">
      <c r="A3022" t="s">
        <v>312</v>
      </c>
      <c r="B3022">
        <v>2017</v>
      </c>
      <c r="C3022">
        <v>22</v>
      </c>
      <c r="D3022" t="s">
        <v>2554</v>
      </c>
      <c r="E3022" s="11">
        <v>1</v>
      </c>
      <c r="F3022"/>
    </row>
    <row r="3023" spans="1:6" x14ac:dyDescent="0.25">
      <c r="A3023" t="s">
        <v>312</v>
      </c>
      <c r="B3023">
        <v>2017</v>
      </c>
      <c r="C3023">
        <v>78</v>
      </c>
      <c r="D3023" t="s">
        <v>684</v>
      </c>
      <c r="E3023" s="11">
        <v>1</v>
      </c>
      <c r="F3023"/>
    </row>
    <row r="3024" spans="1:6" x14ac:dyDescent="0.25">
      <c r="A3024" t="s">
        <v>312</v>
      </c>
      <c r="B3024">
        <v>2017</v>
      </c>
      <c r="C3024">
        <v>244</v>
      </c>
      <c r="D3024" t="s">
        <v>1503</v>
      </c>
      <c r="E3024" s="11">
        <v>1</v>
      </c>
      <c r="F3024"/>
    </row>
    <row r="3025" spans="1:6" x14ac:dyDescent="0.25">
      <c r="A3025" t="s">
        <v>312</v>
      </c>
      <c r="B3025">
        <v>2017</v>
      </c>
      <c r="C3025" t="s">
        <v>2398</v>
      </c>
      <c r="D3025" t="s">
        <v>2551</v>
      </c>
      <c r="E3025" s="11">
        <v>1</v>
      </c>
      <c r="F3025"/>
    </row>
    <row r="3026" spans="1:6" x14ac:dyDescent="0.25">
      <c r="A3026" s="9" t="s">
        <v>9093</v>
      </c>
      <c r="B3026" s="9"/>
      <c r="C3026" s="9"/>
      <c r="D3026" s="9"/>
      <c r="E3026" s="12">
        <v>4</v>
      </c>
      <c r="F3026"/>
    </row>
    <row r="3027" spans="1:6" x14ac:dyDescent="0.25">
      <c r="A3027" t="s">
        <v>5845</v>
      </c>
      <c r="B3027">
        <v>2017</v>
      </c>
      <c r="C3027" t="s">
        <v>4796</v>
      </c>
      <c r="D3027" t="s">
        <v>7154</v>
      </c>
      <c r="E3027" s="11">
        <v>1</v>
      </c>
      <c r="F3027"/>
    </row>
    <row r="3028" spans="1:6" x14ac:dyDescent="0.25">
      <c r="A3028" s="9" t="s">
        <v>9094</v>
      </c>
      <c r="B3028" s="9"/>
      <c r="C3028" s="9"/>
      <c r="D3028" s="9"/>
      <c r="E3028" s="12">
        <v>1</v>
      </c>
      <c r="F3028"/>
    </row>
    <row r="3029" spans="1:6" x14ac:dyDescent="0.25">
      <c r="A3029" t="s">
        <v>9095</v>
      </c>
      <c r="B3029">
        <v>2019</v>
      </c>
      <c r="C3029">
        <v>504</v>
      </c>
      <c r="D3029" t="s">
        <v>567</v>
      </c>
      <c r="E3029" s="11">
        <v>1</v>
      </c>
      <c r="F3029"/>
    </row>
    <row r="3030" spans="1:6" x14ac:dyDescent="0.25">
      <c r="A3030" s="9" t="s">
        <v>9096</v>
      </c>
      <c r="B3030" s="9"/>
      <c r="C3030" s="9"/>
      <c r="D3030" s="9"/>
      <c r="E3030" s="12">
        <v>1</v>
      </c>
      <c r="F3030"/>
    </row>
    <row r="3031" spans="1:6" x14ac:dyDescent="0.25">
      <c r="A3031" t="s">
        <v>4887</v>
      </c>
      <c r="B3031">
        <v>2019</v>
      </c>
      <c r="C3031">
        <v>75</v>
      </c>
      <c r="D3031" t="s">
        <v>2554</v>
      </c>
      <c r="E3031" s="11">
        <v>1</v>
      </c>
      <c r="F3031"/>
    </row>
    <row r="3032" spans="1:6" x14ac:dyDescent="0.25">
      <c r="A3032" t="s">
        <v>4887</v>
      </c>
      <c r="B3032">
        <v>2019</v>
      </c>
      <c r="C3032">
        <v>84</v>
      </c>
      <c r="D3032" t="s">
        <v>9098</v>
      </c>
      <c r="E3032" s="11">
        <v>1</v>
      </c>
      <c r="F3032"/>
    </row>
    <row r="3033" spans="1:6" x14ac:dyDescent="0.25">
      <c r="A3033" t="s">
        <v>4887</v>
      </c>
      <c r="B3033">
        <v>2019</v>
      </c>
      <c r="C3033">
        <v>517</v>
      </c>
      <c r="D3033" t="s">
        <v>2564</v>
      </c>
      <c r="E3033" s="11">
        <v>1</v>
      </c>
      <c r="F3033"/>
    </row>
    <row r="3034" spans="1:6" x14ac:dyDescent="0.25">
      <c r="A3034" t="s">
        <v>4887</v>
      </c>
      <c r="B3034">
        <v>2019</v>
      </c>
      <c r="C3034">
        <v>203</v>
      </c>
      <c r="D3034" t="s">
        <v>2704</v>
      </c>
      <c r="E3034" s="11">
        <v>1</v>
      </c>
      <c r="F3034"/>
    </row>
    <row r="3035" spans="1:6" x14ac:dyDescent="0.25">
      <c r="A3035" t="s">
        <v>4887</v>
      </c>
      <c r="B3035">
        <v>2019</v>
      </c>
      <c r="C3035">
        <v>203</v>
      </c>
      <c r="D3035" t="s">
        <v>3817</v>
      </c>
      <c r="E3035" s="11">
        <v>1</v>
      </c>
      <c r="F3035"/>
    </row>
    <row r="3036" spans="1:6" x14ac:dyDescent="0.25">
      <c r="A3036" t="s">
        <v>4887</v>
      </c>
      <c r="B3036">
        <v>2019</v>
      </c>
      <c r="C3036" t="s">
        <v>3967</v>
      </c>
      <c r="D3036" t="s">
        <v>4025</v>
      </c>
      <c r="E3036" s="11">
        <v>1</v>
      </c>
      <c r="F3036"/>
    </row>
    <row r="3037" spans="1:6" x14ac:dyDescent="0.25">
      <c r="A3037" t="s">
        <v>4887</v>
      </c>
      <c r="B3037">
        <v>2019</v>
      </c>
      <c r="C3037" t="s">
        <v>5357</v>
      </c>
      <c r="D3037" t="s">
        <v>567</v>
      </c>
      <c r="E3037" s="11">
        <v>1</v>
      </c>
      <c r="F3037"/>
    </row>
    <row r="3038" spans="1:6" x14ac:dyDescent="0.25">
      <c r="A3038" t="s">
        <v>4887</v>
      </c>
      <c r="B3038">
        <v>2019</v>
      </c>
      <c r="C3038" t="s">
        <v>5358</v>
      </c>
      <c r="D3038" t="s">
        <v>3719</v>
      </c>
      <c r="E3038" s="11">
        <v>1</v>
      </c>
      <c r="F3038"/>
    </row>
    <row r="3039" spans="1:6" x14ac:dyDescent="0.25">
      <c r="A3039" t="s">
        <v>4887</v>
      </c>
      <c r="B3039">
        <v>2019</v>
      </c>
      <c r="C3039" t="s">
        <v>5466</v>
      </c>
      <c r="D3039" t="s">
        <v>2557</v>
      </c>
      <c r="E3039" s="11">
        <v>1</v>
      </c>
      <c r="F3039"/>
    </row>
    <row r="3040" spans="1:6" x14ac:dyDescent="0.25">
      <c r="A3040" t="s">
        <v>4887</v>
      </c>
      <c r="B3040">
        <v>2019</v>
      </c>
      <c r="C3040" t="s">
        <v>5524</v>
      </c>
      <c r="D3040" t="s">
        <v>7948</v>
      </c>
      <c r="E3040" s="11">
        <v>1</v>
      </c>
      <c r="F3040"/>
    </row>
    <row r="3041" spans="1:6" x14ac:dyDescent="0.25">
      <c r="A3041" s="9" t="s">
        <v>5517</v>
      </c>
      <c r="B3041" s="9"/>
      <c r="C3041" s="9"/>
      <c r="D3041" s="9"/>
      <c r="E3041" s="12">
        <v>10</v>
      </c>
      <c r="F3041"/>
    </row>
    <row r="3042" spans="1:6" x14ac:dyDescent="0.25">
      <c r="A3042" t="s">
        <v>4040</v>
      </c>
      <c r="B3042">
        <v>2018</v>
      </c>
      <c r="C3042" t="s">
        <v>3970</v>
      </c>
      <c r="D3042" t="s">
        <v>1493</v>
      </c>
      <c r="E3042" s="11">
        <v>1</v>
      </c>
      <c r="F3042"/>
    </row>
    <row r="3043" spans="1:6" x14ac:dyDescent="0.25">
      <c r="A3043" s="9" t="s">
        <v>9101</v>
      </c>
      <c r="B3043" s="9"/>
      <c r="C3043" s="9"/>
      <c r="D3043" s="9"/>
      <c r="E3043" s="12">
        <v>1</v>
      </c>
      <c r="F3043"/>
    </row>
    <row r="3044" spans="1:6" x14ac:dyDescent="0.25">
      <c r="A3044" t="s">
        <v>3569</v>
      </c>
      <c r="B3044">
        <v>2017</v>
      </c>
      <c r="C3044" t="s">
        <v>2000</v>
      </c>
      <c r="D3044" t="s">
        <v>1493</v>
      </c>
      <c r="E3044" s="11">
        <v>1</v>
      </c>
      <c r="F3044"/>
    </row>
    <row r="3045" spans="1:6" x14ac:dyDescent="0.25">
      <c r="A3045" s="9" t="s">
        <v>9105</v>
      </c>
      <c r="B3045" s="9"/>
      <c r="C3045" s="9"/>
      <c r="D3045" s="9"/>
      <c r="E3045" s="12">
        <v>1</v>
      </c>
      <c r="F3045"/>
    </row>
    <row r="3046" spans="1:6" x14ac:dyDescent="0.25">
      <c r="A3046" t="s">
        <v>6646</v>
      </c>
      <c r="B3046">
        <v>2018</v>
      </c>
      <c r="C3046" t="s">
        <v>4410</v>
      </c>
      <c r="D3046" t="s">
        <v>5916</v>
      </c>
      <c r="E3046" s="11">
        <v>1</v>
      </c>
      <c r="F3046"/>
    </row>
    <row r="3047" spans="1:6" x14ac:dyDescent="0.25">
      <c r="A3047" s="9" t="s">
        <v>9108</v>
      </c>
      <c r="B3047" s="9"/>
      <c r="C3047" s="9"/>
      <c r="D3047" s="9"/>
      <c r="E3047" s="12">
        <v>1</v>
      </c>
      <c r="F3047"/>
    </row>
    <row r="3048" spans="1:6" x14ac:dyDescent="0.25">
      <c r="A3048" t="s">
        <v>315</v>
      </c>
      <c r="B3048">
        <v>2019</v>
      </c>
      <c r="C3048">
        <v>2</v>
      </c>
      <c r="D3048" t="s">
        <v>6746</v>
      </c>
      <c r="E3048" s="11">
        <v>1</v>
      </c>
      <c r="F3048"/>
    </row>
    <row r="3049" spans="1:6" x14ac:dyDescent="0.25">
      <c r="A3049" t="s">
        <v>315</v>
      </c>
      <c r="B3049">
        <v>2019</v>
      </c>
      <c r="C3049">
        <v>2</v>
      </c>
      <c r="D3049" t="s">
        <v>3817</v>
      </c>
      <c r="E3049" s="11">
        <v>1</v>
      </c>
      <c r="F3049"/>
    </row>
    <row r="3050" spans="1:6" x14ac:dyDescent="0.25">
      <c r="A3050" t="s">
        <v>315</v>
      </c>
      <c r="B3050">
        <v>2019</v>
      </c>
      <c r="C3050">
        <v>34</v>
      </c>
      <c r="D3050" t="s">
        <v>2554</v>
      </c>
      <c r="E3050" s="11">
        <v>1</v>
      </c>
      <c r="F3050"/>
    </row>
    <row r="3051" spans="1:6" x14ac:dyDescent="0.25">
      <c r="A3051" t="s">
        <v>315</v>
      </c>
      <c r="B3051">
        <v>2019</v>
      </c>
      <c r="C3051">
        <v>239</v>
      </c>
      <c r="D3051" t="s">
        <v>568</v>
      </c>
      <c r="E3051" s="11">
        <v>1</v>
      </c>
      <c r="F3051"/>
    </row>
    <row r="3052" spans="1:6" x14ac:dyDescent="0.25">
      <c r="A3052" t="s">
        <v>315</v>
      </c>
      <c r="B3052">
        <v>2019</v>
      </c>
      <c r="C3052">
        <v>556</v>
      </c>
      <c r="D3052" t="s">
        <v>567</v>
      </c>
      <c r="E3052" s="11">
        <v>1</v>
      </c>
      <c r="F3052"/>
    </row>
    <row r="3053" spans="1:6" x14ac:dyDescent="0.25">
      <c r="A3053" t="s">
        <v>315</v>
      </c>
      <c r="B3053">
        <v>2019</v>
      </c>
      <c r="C3053" t="s">
        <v>5009</v>
      </c>
      <c r="D3053" t="s">
        <v>9110</v>
      </c>
      <c r="E3053" s="11">
        <v>1</v>
      </c>
      <c r="F3053"/>
    </row>
    <row r="3054" spans="1:6" x14ac:dyDescent="0.25">
      <c r="A3054" t="s">
        <v>315</v>
      </c>
      <c r="B3054">
        <v>2019</v>
      </c>
      <c r="C3054" t="s">
        <v>5383</v>
      </c>
      <c r="D3054" t="s">
        <v>3857</v>
      </c>
      <c r="E3054" s="11">
        <v>1</v>
      </c>
      <c r="F3054"/>
    </row>
    <row r="3055" spans="1:6" x14ac:dyDescent="0.25">
      <c r="A3055" t="s">
        <v>315</v>
      </c>
      <c r="B3055">
        <v>2019</v>
      </c>
      <c r="C3055" t="s">
        <v>5394</v>
      </c>
      <c r="D3055" t="s">
        <v>4210</v>
      </c>
      <c r="E3055" s="11">
        <v>1</v>
      </c>
      <c r="F3055"/>
    </row>
    <row r="3056" spans="1:6" x14ac:dyDescent="0.25">
      <c r="A3056" s="9" t="s">
        <v>6776</v>
      </c>
      <c r="B3056" s="9"/>
      <c r="C3056" s="9"/>
      <c r="D3056" s="9"/>
      <c r="E3056" s="12">
        <v>8</v>
      </c>
      <c r="F3056"/>
    </row>
    <row r="3057" spans="1:6" x14ac:dyDescent="0.25">
      <c r="A3057" t="s">
        <v>9111</v>
      </c>
      <c r="B3057">
        <v>2019</v>
      </c>
      <c r="C3057">
        <v>109</v>
      </c>
      <c r="D3057" t="s">
        <v>2564</v>
      </c>
      <c r="E3057" s="11">
        <v>1</v>
      </c>
      <c r="F3057"/>
    </row>
    <row r="3058" spans="1:6" x14ac:dyDescent="0.25">
      <c r="A3058" s="9" t="s">
        <v>9112</v>
      </c>
      <c r="B3058" s="9"/>
      <c r="C3058" s="9"/>
      <c r="D3058" s="9"/>
      <c r="E3058" s="12">
        <v>1</v>
      </c>
      <c r="F3058"/>
    </row>
    <row r="3059" spans="1:6" x14ac:dyDescent="0.25">
      <c r="A3059" t="s">
        <v>6647</v>
      </c>
      <c r="B3059">
        <v>2018</v>
      </c>
      <c r="C3059" t="s">
        <v>4391</v>
      </c>
      <c r="D3059" t="s">
        <v>5916</v>
      </c>
      <c r="E3059" s="11">
        <v>1</v>
      </c>
      <c r="F3059"/>
    </row>
    <row r="3060" spans="1:6" x14ac:dyDescent="0.25">
      <c r="A3060" s="9" t="s">
        <v>9114</v>
      </c>
      <c r="B3060" s="9"/>
      <c r="C3060" s="9"/>
      <c r="D3060" s="9"/>
      <c r="E3060" s="12">
        <v>1</v>
      </c>
      <c r="F3060"/>
    </row>
    <row r="3061" spans="1:6" x14ac:dyDescent="0.25">
      <c r="A3061" t="s">
        <v>316</v>
      </c>
      <c r="B3061">
        <v>1990</v>
      </c>
      <c r="C3061">
        <v>300</v>
      </c>
      <c r="D3061" t="s">
        <v>3670</v>
      </c>
      <c r="E3061" s="11">
        <v>1</v>
      </c>
      <c r="F3061"/>
    </row>
    <row r="3062" spans="1:6" x14ac:dyDescent="0.25">
      <c r="A3062" t="s">
        <v>316</v>
      </c>
      <c r="B3062">
        <v>1990</v>
      </c>
      <c r="C3062">
        <v>320</v>
      </c>
      <c r="D3062" t="s">
        <v>684</v>
      </c>
      <c r="E3062" s="11">
        <v>1</v>
      </c>
      <c r="F3062"/>
    </row>
    <row r="3063" spans="1:6" x14ac:dyDescent="0.25">
      <c r="A3063" t="s">
        <v>316</v>
      </c>
      <c r="B3063">
        <v>1990</v>
      </c>
      <c r="C3063">
        <v>663</v>
      </c>
      <c r="D3063" t="s">
        <v>3631</v>
      </c>
      <c r="E3063" s="11">
        <v>1</v>
      </c>
      <c r="F3063"/>
    </row>
    <row r="3064" spans="1:6" x14ac:dyDescent="0.25">
      <c r="A3064" t="s">
        <v>316</v>
      </c>
      <c r="B3064">
        <v>1990</v>
      </c>
      <c r="C3064">
        <v>414</v>
      </c>
      <c r="D3064" t="s">
        <v>567</v>
      </c>
      <c r="E3064" s="11">
        <v>1</v>
      </c>
      <c r="F3064"/>
    </row>
    <row r="3065" spans="1:6" x14ac:dyDescent="0.25">
      <c r="A3065" t="s">
        <v>316</v>
      </c>
      <c r="B3065">
        <v>1990</v>
      </c>
      <c r="C3065">
        <v>86</v>
      </c>
      <c r="D3065" t="s">
        <v>3600</v>
      </c>
      <c r="E3065" s="11">
        <v>1</v>
      </c>
      <c r="F3065"/>
    </row>
    <row r="3066" spans="1:6" x14ac:dyDescent="0.25">
      <c r="A3066" t="s">
        <v>316</v>
      </c>
      <c r="B3066">
        <v>1990</v>
      </c>
      <c r="C3066" t="s">
        <v>715</v>
      </c>
      <c r="D3066" t="s">
        <v>3596</v>
      </c>
      <c r="E3066" s="11">
        <v>1</v>
      </c>
      <c r="F3066"/>
    </row>
    <row r="3067" spans="1:6" x14ac:dyDescent="0.25">
      <c r="A3067" s="9" t="s">
        <v>9115</v>
      </c>
      <c r="B3067" s="9"/>
      <c r="C3067" s="9"/>
      <c r="D3067" s="9"/>
      <c r="E3067" s="12">
        <v>6</v>
      </c>
      <c r="F3067"/>
    </row>
    <row r="3068" spans="1:6" x14ac:dyDescent="0.25">
      <c r="A3068" t="s">
        <v>9117</v>
      </c>
      <c r="B3068">
        <v>2019</v>
      </c>
      <c r="C3068" t="s">
        <v>2933</v>
      </c>
      <c r="D3068" t="s">
        <v>1493</v>
      </c>
      <c r="E3068" s="11">
        <v>1</v>
      </c>
      <c r="F3068"/>
    </row>
    <row r="3069" spans="1:6" x14ac:dyDescent="0.25">
      <c r="A3069" s="9" t="s">
        <v>9118</v>
      </c>
      <c r="B3069" s="9"/>
      <c r="C3069" s="9"/>
      <c r="D3069" s="9"/>
      <c r="E3069" s="12">
        <v>1</v>
      </c>
      <c r="F3069"/>
    </row>
    <row r="3070" spans="1:6" x14ac:dyDescent="0.25">
      <c r="A3070" t="s">
        <v>317</v>
      </c>
      <c r="B3070">
        <v>1991</v>
      </c>
      <c r="C3070" t="s">
        <v>751</v>
      </c>
      <c r="D3070" t="s">
        <v>3648</v>
      </c>
      <c r="E3070" s="11">
        <v>1</v>
      </c>
      <c r="F3070"/>
    </row>
    <row r="3071" spans="1:6" x14ac:dyDescent="0.25">
      <c r="A3071" s="9" t="s">
        <v>9119</v>
      </c>
      <c r="B3071" s="9"/>
      <c r="C3071" s="9"/>
      <c r="D3071" s="9"/>
      <c r="E3071" s="12">
        <v>1</v>
      </c>
      <c r="F3071"/>
    </row>
    <row r="3072" spans="1:6" x14ac:dyDescent="0.25">
      <c r="A3072" t="s">
        <v>5851</v>
      </c>
      <c r="B3072">
        <v>2017</v>
      </c>
      <c r="C3072" t="s">
        <v>4793</v>
      </c>
      <c r="D3072" t="s">
        <v>7154</v>
      </c>
      <c r="E3072" s="11">
        <v>1</v>
      </c>
      <c r="F3072"/>
    </row>
    <row r="3073" spans="1:6" x14ac:dyDescent="0.25">
      <c r="A3073" s="9" t="s">
        <v>9120</v>
      </c>
      <c r="B3073" s="9"/>
      <c r="C3073" s="9"/>
      <c r="D3073" s="9"/>
      <c r="E3073" s="12">
        <v>1</v>
      </c>
      <c r="F3073"/>
    </row>
    <row r="3074" spans="1:6" x14ac:dyDescent="0.25">
      <c r="A3074" t="s">
        <v>2754</v>
      </c>
      <c r="B3074">
        <v>2017</v>
      </c>
      <c r="C3074">
        <v>8</v>
      </c>
      <c r="D3074" t="s">
        <v>2551</v>
      </c>
      <c r="E3074" s="11">
        <v>1</v>
      </c>
      <c r="F3074"/>
    </row>
    <row r="3075" spans="1:6" x14ac:dyDescent="0.25">
      <c r="A3075" t="s">
        <v>2754</v>
      </c>
      <c r="B3075">
        <v>2017</v>
      </c>
      <c r="C3075">
        <v>79</v>
      </c>
      <c r="D3075" t="s">
        <v>2559</v>
      </c>
      <c r="E3075" s="11">
        <v>1</v>
      </c>
      <c r="F3075"/>
    </row>
    <row r="3076" spans="1:6" x14ac:dyDescent="0.25">
      <c r="A3076" t="s">
        <v>2754</v>
      </c>
      <c r="B3076">
        <v>2017</v>
      </c>
      <c r="C3076">
        <v>344</v>
      </c>
      <c r="D3076" t="s">
        <v>567</v>
      </c>
      <c r="E3076" s="11">
        <v>1</v>
      </c>
      <c r="F3076"/>
    </row>
    <row r="3077" spans="1:6" x14ac:dyDescent="0.25">
      <c r="A3077" t="s">
        <v>2754</v>
      </c>
      <c r="B3077">
        <v>2017</v>
      </c>
      <c r="C3077">
        <v>133</v>
      </c>
      <c r="D3077" t="s">
        <v>2554</v>
      </c>
      <c r="E3077" s="11">
        <v>1</v>
      </c>
      <c r="F3077"/>
    </row>
    <row r="3078" spans="1:6" x14ac:dyDescent="0.25">
      <c r="A3078" t="s">
        <v>2754</v>
      </c>
      <c r="B3078">
        <v>2017</v>
      </c>
      <c r="C3078">
        <v>62</v>
      </c>
      <c r="D3078" t="s">
        <v>684</v>
      </c>
      <c r="E3078" s="11">
        <v>1</v>
      </c>
      <c r="F3078"/>
    </row>
    <row r="3079" spans="1:6" x14ac:dyDescent="0.25">
      <c r="A3079" t="s">
        <v>2754</v>
      </c>
      <c r="B3079">
        <v>2017</v>
      </c>
      <c r="C3079" t="s">
        <v>2486</v>
      </c>
      <c r="D3079" t="s">
        <v>2562</v>
      </c>
      <c r="E3079" s="11">
        <v>1</v>
      </c>
      <c r="F3079"/>
    </row>
    <row r="3080" spans="1:6" x14ac:dyDescent="0.25">
      <c r="A3080" s="9" t="s">
        <v>9122</v>
      </c>
      <c r="B3080" s="9"/>
      <c r="C3080" s="9"/>
      <c r="D3080" s="9"/>
      <c r="E3080" s="12">
        <v>6</v>
      </c>
      <c r="F3080"/>
    </row>
    <row r="3081" spans="1:6" x14ac:dyDescent="0.25">
      <c r="A3081" t="s">
        <v>9123</v>
      </c>
      <c r="B3081">
        <v>2019</v>
      </c>
      <c r="C3081" t="s">
        <v>5188</v>
      </c>
      <c r="D3081" t="s">
        <v>7292</v>
      </c>
      <c r="E3081" s="11">
        <v>1</v>
      </c>
      <c r="F3081"/>
    </row>
    <row r="3082" spans="1:6" x14ac:dyDescent="0.25">
      <c r="A3082" s="9" t="s">
        <v>9124</v>
      </c>
      <c r="B3082" s="9"/>
      <c r="C3082" s="9"/>
      <c r="D3082" s="9"/>
      <c r="E3082" s="12">
        <v>1</v>
      </c>
      <c r="F3082"/>
    </row>
    <row r="3083" spans="1:6" x14ac:dyDescent="0.25">
      <c r="A3083" t="s">
        <v>9125</v>
      </c>
      <c r="B3083">
        <v>2019</v>
      </c>
      <c r="C3083" t="s">
        <v>6885</v>
      </c>
      <c r="D3083" t="s">
        <v>7161</v>
      </c>
      <c r="E3083" s="11">
        <v>1</v>
      </c>
      <c r="F3083"/>
    </row>
    <row r="3084" spans="1:6" x14ac:dyDescent="0.25">
      <c r="A3084" s="9" t="s">
        <v>9126</v>
      </c>
      <c r="B3084" s="9"/>
      <c r="C3084" s="9"/>
      <c r="D3084" s="9"/>
      <c r="E3084" s="12">
        <v>1</v>
      </c>
      <c r="F3084"/>
    </row>
    <row r="3085" spans="1:6" x14ac:dyDescent="0.25">
      <c r="A3085" t="s">
        <v>2755</v>
      </c>
      <c r="B3085">
        <v>2016</v>
      </c>
      <c r="C3085">
        <v>252</v>
      </c>
      <c r="D3085" t="s">
        <v>2554</v>
      </c>
      <c r="E3085" s="11">
        <v>1</v>
      </c>
      <c r="F3085"/>
    </row>
    <row r="3086" spans="1:6" x14ac:dyDescent="0.25">
      <c r="A3086" t="s">
        <v>2755</v>
      </c>
      <c r="B3086">
        <v>2016</v>
      </c>
      <c r="C3086" t="s">
        <v>1965</v>
      </c>
      <c r="D3086" t="s">
        <v>1493</v>
      </c>
      <c r="E3086" s="11">
        <v>1</v>
      </c>
      <c r="F3086"/>
    </row>
    <row r="3087" spans="1:6" x14ac:dyDescent="0.25">
      <c r="A3087" s="9" t="s">
        <v>9127</v>
      </c>
      <c r="B3087" s="9"/>
      <c r="C3087" s="9"/>
      <c r="D3087" s="9"/>
      <c r="E3087" s="12">
        <v>2</v>
      </c>
      <c r="F3087"/>
    </row>
    <row r="3088" spans="1:6" x14ac:dyDescent="0.25">
      <c r="A3088" t="s">
        <v>9128</v>
      </c>
      <c r="B3088">
        <v>2019</v>
      </c>
      <c r="C3088" t="s">
        <v>6895</v>
      </c>
      <c r="D3088" t="s">
        <v>7161</v>
      </c>
      <c r="E3088" s="11">
        <v>1</v>
      </c>
      <c r="F3088"/>
    </row>
    <row r="3089" spans="1:6" x14ac:dyDescent="0.25">
      <c r="A3089" s="9" t="s">
        <v>9129</v>
      </c>
      <c r="B3089" s="9"/>
      <c r="C3089" s="9"/>
      <c r="D3089" s="9"/>
      <c r="E3089" s="12">
        <v>1</v>
      </c>
      <c r="F3089"/>
    </row>
    <row r="3090" spans="1:6" x14ac:dyDescent="0.25">
      <c r="A3090" t="s">
        <v>9130</v>
      </c>
      <c r="B3090">
        <v>2019</v>
      </c>
      <c r="C3090" t="s">
        <v>5562</v>
      </c>
      <c r="D3090" t="s">
        <v>1493</v>
      </c>
      <c r="E3090" s="11">
        <v>1</v>
      </c>
      <c r="F3090"/>
    </row>
    <row r="3091" spans="1:6" x14ac:dyDescent="0.25">
      <c r="A3091" s="9" t="s">
        <v>9131</v>
      </c>
      <c r="B3091" s="9"/>
      <c r="C3091" s="9"/>
      <c r="D3091" s="9"/>
      <c r="E3091" s="12">
        <v>1</v>
      </c>
      <c r="F3091"/>
    </row>
    <row r="3092" spans="1:6" x14ac:dyDescent="0.25">
      <c r="A3092" t="s">
        <v>5853</v>
      </c>
      <c r="B3092">
        <v>2017</v>
      </c>
      <c r="C3092" t="s">
        <v>4711</v>
      </c>
      <c r="D3092" t="s">
        <v>7154</v>
      </c>
      <c r="E3092" s="11">
        <v>1</v>
      </c>
      <c r="F3092"/>
    </row>
    <row r="3093" spans="1:6" x14ac:dyDescent="0.25">
      <c r="A3093" s="9" t="s">
        <v>9132</v>
      </c>
      <c r="B3093" s="9"/>
      <c r="C3093" s="9"/>
      <c r="D3093" s="9"/>
      <c r="E3093" s="12">
        <v>1</v>
      </c>
      <c r="F3093"/>
    </row>
    <row r="3094" spans="1:6" x14ac:dyDescent="0.25">
      <c r="A3094" t="s">
        <v>9133</v>
      </c>
      <c r="B3094">
        <v>2019</v>
      </c>
      <c r="C3094">
        <v>649</v>
      </c>
      <c r="D3094" t="s">
        <v>567</v>
      </c>
      <c r="E3094" s="11">
        <v>1</v>
      </c>
      <c r="F3094"/>
    </row>
    <row r="3095" spans="1:6" x14ac:dyDescent="0.25">
      <c r="A3095" s="9" t="s">
        <v>9134</v>
      </c>
      <c r="B3095" s="9"/>
      <c r="C3095" s="9"/>
      <c r="D3095" s="9"/>
      <c r="E3095" s="12">
        <v>1</v>
      </c>
      <c r="F3095"/>
    </row>
    <row r="3096" spans="1:6" x14ac:dyDescent="0.25">
      <c r="A3096" t="s">
        <v>9135</v>
      </c>
      <c r="B3096">
        <v>2019</v>
      </c>
      <c r="C3096" t="s">
        <v>6855</v>
      </c>
      <c r="D3096" t="s">
        <v>7161</v>
      </c>
      <c r="E3096" s="11">
        <v>1</v>
      </c>
      <c r="F3096"/>
    </row>
    <row r="3097" spans="1:6" x14ac:dyDescent="0.25">
      <c r="A3097" s="9" t="s">
        <v>9136</v>
      </c>
      <c r="B3097" s="9"/>
      <c r="C3097" s="9"/>
      <c r="D3097" s="9"/>
      <c r="E3097" s="12">
        <v>1</v>
      </c>
      <c r="F3097"/>
    </row>
    <row r="3098" spans="1:6" x14ac:dyDescent="0.25">
      <c r="A3098" t="s">
        <v>2756</v>
      </c>
      <c r="B3098">
        <v>2017</v>
      </c>
      <c r="C3098">
        <v>454</v>
      </c>
      <c r="D3098" t="s">
        <v>567</v>
      </c>
      <c r="E3098" s="11">
        <v>1</v>
      </c>
      <c r="F3098"/>
    </row>
    <row r="3099" spans="1:6" x14ac:dyDescent="0.25">
      <c r="A3099" s="9" t="s">
        <v>9137</v>
      </c>
      <c r="B3099" s="9"/>
      <c r="C3099" s="9"/>
      <c r="D3099" s="9"/>
      <c r="E3099" s="12">
        <v>1</v>
      </c>
      <c r="F3099"/>
    </row>
    <row r="3100" spans="1:6" x14ac:dyDescent="0.25">
      <c r="A3100" t="s">
        <v>2757</v>
      </c>
      <c r="B3100">
        <v>2016</v>
      </c>
      <c r="C3100">
        <v>322</v>
      </c>
      <c r="D3100" t="s">
        <v>567</v>
      </c>
      <c r="E3100" s="11">
        <v>1</v>
      </c>
      <c r="F3100"/>
    </row>
    <row r="3101" spans="1:6" x14ac:dyDescent="0.25">
      <c r="A3101" s="9" t="s">
        <v>9138</v>
      </c>
      <c r="B3101" s="9"/>
      <c r="C3101" s="9"/>
      <c r="D3101" s="9"/>
      <c r="E3101" s="12">
        <v>1</v>
      </c>
      <c r="F3101"/>
    </row>
    <row r="3102" spans="1:6" x14ac:dyDescent="0.25">
      <c r="A3102" t="s">
        <v>3570</v>
      </c>
      <c r="B3102">
        <v>2017</v>
      </c>
      <c r="C3102" t="s">
        <v>1058</v>
      </c>
      <c r="D3102" t="s">
        <v>1493</v>
      </c>
      <c r="E3102" s="11">
        <v>1</v>
      </c>
      <c r="F3102"/>
    </row>
    <row r="3103" spans="1:6" x14ac:dyDescent="0.25">
      <c r="A3103" s="9" t="s">
        <v>9139</v>
      </c>
      <c r="B3103" s="9"/>
      <c r="C3103" s="9"/>
      <c r="D3103" s="9"/>
      <c r="E3103" s="12">
        <v>1</v>
      </c>
      <c r="F3103"/>
    </row>
    <row r="3104" spans="1:6" x14ac:dyDescent="0.25">
      <c r="A3104" t="s">
        <v>3571</v>
      </c>
      <c r="B3104">
        <v>2018</v>
      </c>
      <c r="C3104">
        <v>603</v>
      </c>
      <c r="D3104" t="s">
        <v>3921</v>
      </c>
      <c r="E3104" s="11">
        <v>1</v>
      </c>
      <c r="F3104"/>
    </row>
    <row r="3105" spans="1:6" x14ac:dyDescent="0.25">
      <c r="A3105" t="s">
        <v>3571</v>
      </c>
      <c r="B3105">
        <v>2018</v>
      </c>
      <c r="C3105">
        <v>89</v>
      </c>
      <c r="D3105" t="s">
        <v>2559</v>
      </c>
      <c r="E3105" s="11">
        <v>1</v>
      </c>
      <c r="F3105"/>
    </row>
    <row r="3106" spans="1:6" x14ac:dyDescent="0.25">
      <c r="A3106" t="s">
        <v>3571</v>
      </c>
      <c r="B3106">
        <v>2018</v>
      </c>
      <c r="C3106" t="s">
        <v>1106</v>
      </c>
      <c r="D3106" t="s">
        <v>1493</v>
      </c>
      <c r="E3106" s="11">
        <v>1</v>
      </c>
      <c r="F3106"/>
    </row>
    <row r="3107" spans="1:6" x14ac:dyDescent="0.25">
      <c r="A3107" t="s">
        <v>3571</v>
      </c>
      <c r="B3107">
        <v>2018</v>
      </c>
      <c r="C3107" t="s">
        <v>3259</v>
      </c>
      <c r="D3107" t="s">
        <v>3844</v>
      </c>
      <c r="E3107" s="11">
        <v>1</v>
      </c>
      <c r="F3107"/>
    </row>
    <row r="3108" spans="1:6" x14ac:dyDescent="0.25">
      <c r="A3108" t="s">
        <v>3571</v>
      </c>
      <c r="B3108">
        <v>2018</v>
      </c>
      <c r="C3108" t="s">
        <v>3724</v>
      </c>
      <c r="D3108" t="s">
        <v>3719</v>
      </c>
      <c r="E3108" s="11">
        <v>1</v>
      </c>
      <c r="F3108"/>
    </row>
    <row r="3109" spans="1:6" x14ac:dyDescent="0.25">
      <c r="A3109" t="s">
        <v>3571</v>
      </c>
      <c r="B3109">
        <v>2018</v>
      </c>
      <c r="C3109" t="s">
        <v>3830</v>
      </c>
      <c r="D3109" t="s">
        <v>2557</v>
      </c>
      <c r="E3109" s="11">
        <v>1</v>
      </c>
      <c r="F3109"/>
    </row>
    <row r="3110" spans="1:6" x14ac:dyDescent="0.25">
      <c r="A3110" t="s">
        <v>3571</v>
      </c>
      <c r="B3110">
        <v>2018</v>
      </c>
      <c r="C3110" t="s">
        <v>3943</v>
      </c>
      <c r="D3110" t="s">
        <v>4041</v>
      </c>
      <c r="E3110" s="11">
        <v>1</v>
      </c>
      <c r="F3110"/>
    </row>
    <row r="3111" spans="1:6" x14ac:dyDescent="0.25">
      <c r="A3111" t="s">
        <v>3571</v>
      </c>
      <c r="B3111">
        <v>2018</v>
      </c>
      <c r="C3111" t="s">
        <v>3986</v>
      </c>
      <c r="D3111" t="s">
        <v>4042</v>
      </c>
      <c r="E3111" s="11">
        <v>1</v>
      </c>
      <c r="F3111"/>
    </row>
    <row r="3112" spans="1:6" x14ac:dyDescent="0.25">
      <c r="A3112" t="s">
        <v>3571</v>
      </c>
      <c r="B3112">
        <v>2018</v>
      </c>
      <c r="C3112" t="s">
        <v>3993</v>
      </c>
      <c r="D3112" t="s">
        <v>4025</v>
      </c>
      <c r="E3112" s="11">
        <v>1</v>
      </c>
      <c r="F3112"/>
    </row>
    <row r="3113" spans="1:6" x14ac:dyDescent="0.25">
      <c r="A3113" t="s">
        <v>3571</v>
      </c>
      <c r="B3113">
        <v>2018</v>
      </c>
      <c r="C3113" t="s">
        <v>4130</v>
      </c>
      <c r="D3113" t="s">
        <v>4559</v>
      </c>
      <c r="E3113" s="11">
        <v>1</v>
      </c>
      <c r="F3113"/>
    </row>
    <row r="3114" spans="1:6" x14ac:dyDescent="0.25">
      <c r="A3114" s="9" t="s">
        <v>5676</v>
      </c>
      <c r="B3114" s="9"/>
      <c r="C3114" s="9"/>
      <c r="D3114" s="9"/>
      <c r="E3114" s="12">
        <v>10</v>
      </c>
      <c r="F3114"/>
    </row>
    <row r="3115" spans="1:6" x14ac:dyDescent="0.25">
      <c r="A3115" t="s">
        <v>6648</v>
      </c>
      <c r="B3115">
        <v>2018</v>
      </c>
      <c r="C3115" t="s">
        <v>4244</v>
      </c>
      <c r="D3115" t="s">
        <v>5916</v>
      </c>
      <c r="E3115" s="11">
        <v>1</v>
      </c>
      <c r="F3115"/>
    </row>
    <row r="3116" spans="1:6" x14ac:dyDescent="0.25">
      <c r="A3116" s="9" t="s">
        <v>9141</v>
      </c>
      <c r="B3116" s="9"/>
      <c r="C3116" s="9"/>
      <c r="D3116" s="9"/>
      <c r="E3116" s="12">
        <v>1</v>
      </c>
      <c r="F3116"/>
    </row>
    <row r="3117" spans="1:6" x14ac:dyDescent="0.25">
      <c r="A3117" t="s">
        <v>3572</v>
      </c>
      <c r="B3117">
        <v>2017</v>
      </c>
      <c r="C3117" t="s">
        <v>2850</v>
      </c>
      <c r="D3117" t="s">
        <v>1493</v>
      </c>
      <c r="E3117" s="11">
        <v>1</v>
      </c>
      <c r="F3117"/>
    </row>
    <row r="3118" spans="1:6" x14ac:dyDescent="0.25">
      <c r="A3118" s="9" t="s">
        <v>9142</v>
      </c>
      <c r="B3118" s="9"/>
      <c r="C3118" s="9"/>
      <c r="D3118" s="9"/>
      <c r="E3118" s="12">
        <v>1</v>
      </c>
      <c r="F3118"/>
    </row>
    <row r="3119" spans="1:6" x14ac:dyDescent="0.25">
      <c r="A3119" t="s">
        <v>3878</v>
      </c>
      <c r="B3119">
        <v>2018</v>
      </c>
      <c r="C3119" t="s">
        <v>3876</v>
      </c>
      <c r="D3119" t="s">
        <v>3872</v>
      </c>
      <c r="E3119" s="11">
        <v>1</v>
      </c>
      <c r="F3119"/>
    </row>
    <row r="3120" spans="1:6" x14ac:dyDescent="0.25">
      <c r="A3120" s="9" t="s">
        <v>9143</v>
      </c>
      <c r="B3120" s="9"/>
      <c r="C3120" s="9"/>
      <c r="D3120" s="9"/>
      <c r="E3120" s="12">
        <v>1</v>
      </c>
      <c r="F3120"/>
    </row>
    <row r="3121" spans="1:6" x14ac:dyDescent="0.25">
      <c r="A3121" t="s">
        <v>3573</v>
      </c>
      <c r="B3121">
        <v>2019</v>
      </c>
      <c r="C3121">
        <v>19</v>
      </c>
      <c r="D3121" t="s">
        <v>684</v>
      </c>
      <c r="E3121" s="11">
        <v>1</v>
      </c>
      <c r="F3121"/>
    </row>
    <row r="3122" spans="1:6" x14ac:dyDescent="0.25">
      <c r="A3122" t="s">
        <v>3573</v>
      </c>
      <c r="B3122">
        <v>2019</v>
      </c>
      <c r="C3122">
        <v>50</v>
      </c>
      <c r="D3122" t="s">
        <v>568</v>
      </c>
      <c r="E3122" s="11">
        <v>1</v>
      </c>
      <c r="F3122"/>
    </row>
    <row r="3123" spans="1:6" x14ac:dyDescent="0.25">
      <c r="A3123" t="s">
        <v>3573</v>
      </c>
      <c r="B3123">
        <v>2019</v>
      </c>
      <c r="C3123">
        <v>61</v>
      </c>
      <c r="D3123" t="s">
        <v>567</v>
      </c>
      <c r="E3123" s="11">
        <v>1</v>
      </c>
      <c r="F3123"/>
    </row>
    <row r="3124" spans="1:6" x14ac:dyDescent="0.25">
      <c r="A3124" t="s">
        <v>3573</v>
      </c>
      <c r="B3124">
        <v>2019</v>
      </c>
      <c r="C3124">
        <v>197</v>
      </c>
      <c r="D3124" t="s">
        <v>2704</v>
      </c>
      <c r="E3124" s="11">
        <v>1</v>
      </c>
      <c r="F3124"/>
    </row>
    <row r="3125" spans="1:6" x14ac:dyDescent="0.25">
      <c r="A3125" t="s">
        <v>3573</v>
      </c>
      <c r="B3125">
        <v>2019</v>
      </c>
      <c r="C3125">
        <v>197</v>
      </c>
      <c r="D3125" t="s">
        <v>3817</v>
      </c>
      <c r="E3125" s="11">
        <v>1</v>
      </c>
      <c r="F3125"/>
    </row>
    <row r="3126" spans="1:6" x14ac:dyDescent="0.25">
      <c r="A3126" t="s">
        <v>3573</v>
      </c>
      <c r="B3126">
        <v>2019</v>
      </c>
      <c r="C3126">
        <v>121</v>
      </c>
      <c r="D3126" t="s">
        <v>7296</v>
      </c>
      <c r="E3126" s="11">
        <v>1</v>
      </c>
      <c r="F3126"/>
    </row>
    <row r="3127" spans="1:6" x14ac:dyDescent="0.25">
      <c r="A3127" t="s">
        <v>3573</v>
      </c>
      <c r="B3127">
        <v>2019</v>
      </c>
      <c r="C3127" t="s">
        <v>5414</v>
      </c>
      <c r="D3127" t="s">
        <v>8634</v>
      </c>
      <c r="E3127" s="11">
        <v>1</v>
      </c>
      <c r="F3127"/>
    </row>
    <row r="3128" spans="1:6" x14ac:dyDescent="0.25">
      <c r="A3128" s="9" t="s">
        <v>5518</v>
      </c>
      <c r="B3128" s="9"/>
      <c r="C3128" s="9"/>
      <c r="D3128" s="9"/>
      <c r="E3128" s="12">
        <v>7</v>
      </c>
      <c r="F3128"/>
    </row>
    <row r="3129" spans="1:6" x14ac:dyDescent="0.25">
      <c r="A3129" t="s">
        <v>9145</v>
      </c>
      <c r="B3129">
        <v>2019</v>
      </c>
      <c r="C3129">
        <v>36</v>
      </c>
      <c r="D3129" t="s">
        <v>2564</v>
      </c>
      <c r="E3129" s="11">
        <v>1</v>
      </c>
      <c r="F3129"/>
    </row>
    <row r="3130" spans="1:6" x14ac:dyDescent="0.25">
      <c r="A3130" s="9" t="s">
        <v>9146</v>
      </c>
      <c r="B3130" s="9"/>
      <c r="C3130" s="9"/>
      <c r="D3130" s="9"/>
      <c r="E3130" s="12">
        <v>1</v>
      </c>
      <c r="F3130"/>
    </row>
    <row r="3131" spans="1:6" x14ac:dyDescent="0.25">
      <c r="A3131" t="s">
        <v>2758</v>
      </c>
      <c r="B3131">
        <v>2016</v>
      </c>
      <c r="C3131">
        <v>174</v>
      </c>
      <c r="D3131" t="s">
        <v>2564</v>
      </c>
      <c r="E3131" s="11">
        <v>1</v>
      </c>
      <c r="F3131"/>
    </row>
    <row r="3132" spans="1:6" x14ac:dyDescent="0.25">
      <c r="A3132" s="9" t="s">
        <v>9150</v>
      </c>
      <c r="B3132" s="9"/>
      <c r="C3132" s="9"/>
      <c r="D3132" s="9"/>
      <c r="E3132" s="12">
        <v>1</v>
      </c>
      <c r="F3132"/>
    </row>
    <row r="3133" spans="1:6" x14ac:dyDescent="0.25">
      <c r="A3133" t="s">
        <v>2759</v>
      </c>
      <c r="B3133">
        <v>2017</v>
      </c>
      <c r="C3133" t="s">
        <v>1080</v>
      </c>
      <c r="D3133" t="s">
        <v>1493</v>
      </c>
      <c r="E3133" s="11">
        <v>1</v>
      </c>
      <c r="F3133"/>
    </row>
    <row r="3134" spans="1:6" x14ac:dyDescent="0.25">
      <c r="A3134" t="s">
        <v>2759</v>
      </c>
      <c r="B3134">
        <v>2017</v>
      </c>
      <c r="C3134" t="s">
        <v>2499</v>
      </c>
      <c r="D3134" t="s">
        <v>2562</v>
      </c>
      <c r="E3134" s="11">
        <v>1</v>
      </c>
      <c r="F3134"/>
    </row>
    <row r="3135" spans="1:6" x14ac:dyDescent="0.25">
      <c r="A3135" s="9" t="s">
        <v>9152</v>
      </c>
      <c r="B3135" s="9"/>
      <c r="C3135" s="9"/>
      <c r="D3135" s="9"/>
      <c r="E3135" s="12">
        <v>2</v>
      </c>
      <c r="F3135"/>
    </row>
    <row r="3136" spans="1:6" x14ac:dyDescent="0.25">
      <c r="A3136" t="s">
        <v>9156</v>
      </c>
      <c r="B3136">
        <v>2019</v>
      </c>
      <c r="C3136" t="s">
        <v>6952</v>
      </c>
      <c r="D3136" t="s">
        <v>7161</v>
      </c>
      <c r="E3136" s="11">
        <v>1</v>
      </c>
      <c r="F3136"/>
    </row>
    <row r="3137" spans="1:6" x14ac:dyDescent="0.25">
      <c r="A3137" s="9" t="s">
        <v>9157</v>
      </c>
      <c r="B3137" s="9"/>
      <c r="C3137" s="9"/>
      <c r="D3137" s="9"/>
      <c r="E3137" s="12">
        <v>1</v>
      </c>
      <c r="F3137"/>
    </row>
    <row r="3138" spans="1:6" x14ac:dyDescent="0.25">
      <c r="A3138" t="s">
        <v>4084</v>
      </c>
      <c r="B3138">
        <v>2018</v>
      </c>
      <c r="C3138" t="s">
        <v>1174</v>
      </c>
      <c r="D3138" t="s">
        <v>1493</v>
      </c>
      <c r="E3138" s="11">
        <v>1</v>
      </c>
      <c r="F3138"/>
    </row>
    <row r="3139" spans="1:6" x14ac:dyDescent="0.25">
      <c r="A3139" s="9" t="s">
        <v>9158</v>
      </c>
      <c r="B3139" s="9"/>
      <c r="C3139" s="9"/>
      <c r="D3139" s="9"/>
      <c r="E3139" s="12">
        <v>1</v>
      </c>
      <c r="F3139"/>
    </row>
    <row r="3140" spans="1:6" x14ac:dyDescent="0.25">
      <c r="A3140" t="s">
        <v>320</v>
      </c>
      <c r="B3140">
        <v>2011</v>
      </c>
      <c r="C3140">
        <v>57</v>
      </c>
      <c r="D3140" t="s">
        <v>567</v>
      </c>
      <c r="E3140" s="11">
        <v>1</v>
      </c>
      <c r="F3140"/>
    </row>
    <row r="3141" spans="1:6" x14ac:dyDescent="0.25">
      <c r="A3141" s="9" t="s">
        <v>9166</v>
      </c>
      <c r="B3141" s="9"/>
      <c r="C3141" s="9"/>
      <c r="D3141" s="9"/>
      <c r="E3141" s="12">
        <v>1</v>
      </c>
      <c r="F3141"/>
    </row>
    <row r="3142" spans="1:6" x14ac:dyDescent="0.25">
      <c r="A3142" t="s">
        <v>3675</v>
      </c>
      <c r="B3142">
        <v>2018</v>
      </c>
      <c r="C3142">
        <v>101</v>
      </c>
      <c r="D3142" t="s">
        <v>2704</v>
      </c>
      <c r="E3142" s="11">
        <v>1</v>
      </c>
      <c r="F3142"/>
    </row>
    <row r="3143" spans="1:6" x14ac:dyDescent="0.25">
      <c r="A3143" t="s">
        <v>3675</v>
      </c>
      <c r="B3143">
        <v>2018</v>
      </c>
      <c r="C3143">
        <v>292</v>
      </c>
      <c r="D3143" t="s">
        <v>1503</v>
      </c>
      <c r="E3143" s="11">
        <v>1</v>
      </c>
      <c r="F3143"/>
    </row>
    <row r="3144" spans="1:6" x14ac:dyDescent="0.25">
      <c r="A3144" t="s">
        <v>3675</v>
      </c>
      <c r="B3144">
        <v>2018</v>
      </c>
      <c r="C3144">
        <v>11</v>
      </c>
      <c r="D3144" t="s">
        <v>684</v>
      </c>
      <c r="E3144" s="11">
        <v>1</v>
      </c>
      <c r="F3144"/>
    </row>
    <row r="3145" spans="1:6" x14ac:dyDescent="0.25">
      <c r="A3145" t="s">
        <v>3675</v>
      </c>
      <c r="B3145">
        <v>2018</v>
      </c>
      <c r="C3145">
        <v>498</v>
      </c>
      <c r="D3145" t="s">
        <v>567</v>
      </c>
      <c r="E3145" s="11">
        <v>1</v>
      </c>
      <c r="F3145"/>
    </row>
    <row r="3146" spans="1:6" x14ac:dyDescent="0.25">
      <c r="A3146" s="9" t="s">
        <v>6777</v>
      </c>
      <c r="B3146" s="9"/>
      <c r="C3146" s="9"/>
      <c r="D3146" s="9"/>
      <c r="E3146" s="12">
        <v>4</v>
      </c>
      <c r="F3146"/>
    </row>
    <row r="3147" spans="1:6" x14ac:dyDescent="0.25">
      <c r="A3147" t="s">
        <v>3676</v>
      </c>
      <c r="B3147">
        <v>2018</v>
      </c>
      <c r="C3147">
        <v>297</v>
      </c>
      <c r="D3147" t="s">
        <v>2564</v>
      </c>
      <c r="E3147" s="11">
        <v>1</v>
      </c>
      <c r="F3147"/>
    </row>
    <row r="3148" spans="1:6" x14ac:dyDescent="0.25">
      <c r="A3148" s="9" t="s">
        <v>9167</v>
      </c>
      <c r="B3148" s="9"/>
      <c r="C3148" s="9"/>
      <c r="D3148" s="9"/>
      <c r="E3148" s="12">
        <v>1</v>
      </c>
      <c r="F3148"/>
    </row>
    <row r="3149" spans="1:6" x14ac:dyDescent="0.25">
      <c r="A3149" t="s">
        <v>9170</v>
      </c>
      <c r="B3149">
        <v>2019</v>
      </c>
      <c r="C3149">
        <v>93</v>
      </c>
      <c r="D3149" t="s">
        <v>2554</v>
      </c>
      <c r="E3149" s="11">
        <v>1</v>
      </c>
      <c r="F3149"/>
    </row>
    <row r="3150" spans="1:6" x14ac:dyDescent="0.25">
      <c r="A3150" t="s">
        <v>9170</v>
      </c>
      <c r="B3150">
        <v>2019</v>
      </c>
      <c r="C3150" t="s">
        <v>5575</v>
      </c>
      <c r="D3150" t="s">
        <v>1493</v>
      </c>
      <c r="E3150" s="11">
        <v>1</v>
      </c>
      <c r="F3150"/>
    </row>
    <row r="3151" spans="1:6" x14ac:dyDescent="0.25">
      <c r="A3151" s="9" t="s">
        <v>9171</v>
      </c>
      <c r="B3151" s="9"/>
      <c r="C3151" s="9"/>
      <c r="D3151" s="9"/>
      <c r="E3151" s="12">
        <v>2</v>
      </c>
      <c r="F3151"/>
    </row>
    <row r="3152" spans="1:6" x14ac:dyDescent="0.25">
      <c r="A3152" t="s">
        <v>3574</v>
      </c>
      <c r="B3152">
        <v>2019</v>
      </c>
      <c r="C3152">
        <v>39</v>
      </c>
      <c r="D3152" t="s">
        <v>2704</v>
      </c>
      <c r="E3152" s="11">
        <v>1</v>
      </c>
      <c r="F3152"/>
    </row>
    <row r="3153" spans="1:6" x14ac:dyDescent="0.25">
      <c r="A3153" t="s">
        <v>3574</v>
      </c>
      <c r="B3153">
        <v>2019</v>
      </c>
      <c r="C3153">
        <v>39</v>
      </c>
      <c r="D3153" t="s">
        <v>3817</v>
      </c>
      <c r="E3153" s="11">
        <v>1</v>
      </c>
      <c r="F3153"/>
    </row>
    <row r="3154" spans="1:6" x14ac:dyDescent="0.25">
      <c r="A3154" t="s">
        <v>3574</v>
      </c>
      <c r="B3154">
        <v>2019</v>
      </c>
      <c r="C3154">
        <v>94</v>
      </c>
      <c r="D3154" t="s">
        <v>684</v>
      </c>
      <c r="E3154" s="11">
        <v>1</v>
      </c>
      <c r="F3154"/>
    </row>
    <row r="3155" spans="1:6" x14ac:dyDescent="0.25">
      <c r="A3155" t="s">
        <v>3574</v>
      </c>
      <c r="B3155">
        <v>2019</v>
      </c>
      <c r="C3155">
        <v>60</v>
      </c>
      <c r="D3155" t="s">
        <v>567</v>
      </c>
      <c r="E3155" s="11">
        <v>1</v>
      </c>
      <c r="F3155"/>
    </row>
    <row r="3156" spans="1:6" x14ac:dyDescent="0.25">
      <c r="A3156" t="s">
        <v>3574</v>
      </c>
      <c r="B3156">
        <v>2019</v>
      </c>
      <c r="C3156">
        <v>43</v>
      </c>
      <c r="D3156" t="s">
        <v>568</v>
      </c>
      <c r="E3156" s="11">
        <v>1</v>
      </c>
      <c r="F3156"/>
    </row>
    <row r="3157" spans="1:6" x14ac:dyDescent="0.25">
      <c r="A3157" t="s">
        <v>3574</v>
      </c>
      <c r="B3157">
        <v>2019</v>
      </c>
      <c r="C3157">
        <v>43</v>
      </c>
      <c r="D3157" t="s">
        <v>2557</v>
      </c>
      <c r="E3157" s="11">
        <v>1</v>
      </c>
      <c r="F3157"/>
    </row>
    <row r="3158" spans="1:6" x14ac:dyDescent="0.25">
      <c r="A3158" t="s">
        <v>3574</v>
      </c>
      <c r="B3158">
        <v>2019</v>
      </c>
      <c r="C3158">
        <v>43</v>
      </c>
      <c r="D3158" t="s">
        <v>9172</v>
      </c>
      <c r="E3158" s="11">
        <v>1</v>
      </c>
      <c r="F3158"/>
    </row>
    <row r="3159" spans="1:6" x14ac:dyDescent="0.25">
      <c r="A3159" t="s">
        <v>3574</v>
      </c>
      <c r="B3159">
        <v>2019</v>
      </c>
      <c r="C3159">
        <v>282</v>
      </c>
      <c r="D3159" t="s">
        <v>2554</v>
      </c>
      <c r="E3159" s="11">
        <v>1</v>
      </c>
      <c r="F3159"/>
    </row>
    <row r="3160" spans="1:6" x14ac:dyDescent="0.25">
      <c r="A3160" t="s">
        <v>3574</v>
      </c>
      <c r="B3160">
        <v>2019</v>
      </c>
      <c r="C3160" t="s">
        <v>5052</v>
      </c>
      <c r="D3160" t="s">
        <v>7176</v>
      </c>
      <c r="E3160" s="11">
        <v>1</v>
      </c>
      <c r="F3160"/>
    </row>
    <row r="3161" spans="1:6" x14ac:dyDescent="0.25">
      <c r="A3161" t="s">
        <v>3574</v>
      </c>
      <c r="B3161">
        <v>2019</v>
      </c>
      <c r="C3161" t="s">
        <v>5422</v>
      </c>
      <c r="D3161" t="s">
        <v>8634</v>
      </c>
      <c r="E3161" s="11">
        <v>1</v>
      </c>
      <c r="F3161"/>
    </row>
    <row r="3162" spans="1:6" x14ac:dyDescent="0.25">
      <c r="A3162" s="9" t="s">
        <v>5519</v>
      </c>
      <c r="B3162" s="9"/>
      <c r="C3162" s="9"/>
      <c r="D3162" s="9"/>
      <c r="E3162" s="12">
        <v>10</v>
      </c>
      <c r="F3162"/>
    </row>
    <row r="3163" spans="1:6" x14ac:dyDescent="0.25">
      <c r="A3163" t="s">
        <v>9173</v>
      </c>
      <c r="B3163">
        <v>2019</v>
      </c>
      <c r="C3163">
        <v>227</v>
      </c>
      <c r="D3163" t="s">
        <v>2564</v>
      </c>
      <c r="E3163" s="11">
        <v>1</v>
      </c>
      <c r="F3163"/>
    </row>
    <row r="3164" spans="1:6" x14ac:dyDescent="0.25">
      <c r="A3164" s="9" t="s">
        <v>9174</v>
      </c>
      <c r="B3164" s="9"/>
      <c r="C3164" s="9"/>
      <c r="D3164" s="9"/>
      <c r="E3164" s="12">
        <v>1</v>
      </c>
      <c r="F3164"/>
    </row>
    <row r="3165" spans="1:6" x14ac:dyDescent="0.25">
      <c r="A3165" t="s">
        <v>1521</v>
      </c>
      <c r="B3165">
        <v>2015</v>
      </c>
      <c r="C3165">
        <v>522</v>
      </c>
      <c r="D3165" t="s">
        <v>567</v>
      </c>
      <c r="E3165" s="11">
        <v>1</v>
      </c>
      <c r="F3165"/>
    </row>
    <row r="3166" spans="1:6" x14ac:dyDescent="0.25">
      <c r="A3166" s="9" t="s">
        <v>9175</v>
      </c>
      <c r="B3166" s="9"/>
      <c r="C3166" s="9"/>
      <c r="D3166" s="9"/>
      <c r="E3166" s="12">
        <v>1</v>
      </c>
      <c r="F3166"/>
    </row>
    <row r="3167" spans="1:6" x14ac:dyDescent="0.25">
      <c r="A3167" t="s">
        <v>6658</v>
      </c>
      <c r="B3167">
        <v>2018</v>
      </c>
      <c r="C3167" t="s">
        <v>4247</v>
      </c>
      <c r="D3167" t="s">
        <v>5916</v>
      </c>
      <c r="E3167" s="11">
        <v>1</v>
      </c>
      <c r="F3167"/>
    </row>
    <row r="3168" spans="1:6" x14ac:dyDescent="0.25">
      <c r="A3168" s="9" t="s">
        <v>9176</v>
      </c>
      <c r="B3168" s="9"/>
      <c r="C3168" s="9"/>
      <c r="D3168" s="9"/>
      <c r="E3168" s="12">
        <v>1</v>
      </c>
      <c r="F3168"/>
    </row>
    <row r="3169" spans="1:6" x14ac:dyDescent="0.25">
      <c r="A3169" t="s">
        <v>9177</v>
      </c>
      <c r="B3169">
        <v>2019</v>
      </c>
      <c r="C3169" t="s">
        <v>2955</v>
      </c>
      <c r="D3169" t="s">
        <v>1493</v>
      </c>
      <c r="E3169" s="11">
        <v>1</v>
      </c>
      <c r="F3169"/>
    </row>
    <row r="3170" spans="1:6" x14ac:dyDescent="0.25">
      <c r="A3170" s="9" t="s">
        <v>9178</v>
      </c>
      <c r="B3170" s="9"/>
      <c r="C3170" s="9"/>
      <c r="D3170" s="9"/>
      <c r="E3170" s="12">
        <v>1</v>
      </c>
      <c r="F3170"/>
    </row>
    <row r="3171" spans="1:6" x14ac:dyDescent="0.25">
      <c r="A3171" t="s">
        <v>3575</v>
      </c>
      <c r="B3171">
        <v>2017</v>
      </c>
      <c r="C3171" t="s">
        <v>1963</v>
      </c>
      <c r="D3171" t="s">
        <v>1493</v>
      </c>
      <c r="E3171" s="11">
        <v>1</v>
      </c>
      <c r="F3171"/>
    </row>
    <row r="3172" spans="1:6" x14ac:dyDescent="0.25">
      <c r="A3172" s="9" t="s">
        <v>9179</v>
      </c>
      <c r="B3172" s="9"/>
      <c r="C3172" s="9"/>
      <c r="D3172" s="9"/>
      <c r="E3172" s="12">
        <v>1</v>
      </c>
      <c r="F3172"/>
    </row>
    <row r="3173" spans="1:6" x14ac:dyDescent="0.25">
      <c r="A3173" t="s">
        <v>321</v>
      </c>
      <c r="B3173">
        <v>2016</v>
      </c>
      <c r="C3173">
        <v>20</v>
      </c>
      <c r="D3173" t="s">
        <v>2551</v>
      </c>
      <c r="E3173" s="11">
        <v>1</v>
      </c>
      <c r="F3173"/>
    </row>
    <row r="3174" spans="1:6" x14ac:dyDescent="0.25">
      <c r="A3174" t="s">
        <v>321</v>
      </c>
      <c r="B3174">
        <v>2016</v>
      </c>
      <c r="C3174">
        <v>103</v>
      </c>
      <c r="D3174" t="s">
        <v>567</v>
      </c>
      <c r="E3174" s="11">
        <v>1</v>
      </c>
      <c r="F3174"/>
    </row>
    <row r="3175" spans="1:6" x14ac:dyDescent="0.25">
      <c r="A3175" t="s">
        <v>321</v>
      </c>
      <c r="B3175">
        <v>2016</v>
      </c>
      <c r="C3175">
        <v>130</v>
      </c>
      <c r="D3175" t="s">
        <v>684</v>
      </c>
      <c r="E3175" s="11">
        <v>1</v>
      </c>
      <c r="F3175"/>
    </row>
    <row r="3176" spans="1:6" x14ac:dyDescent="0.25">
      <c r="A3176" t="s">
        <v>321</v>
      </c>
      <c r="B3176">
        <v>2016</v>
      </c>
      <c r="C3176">
        <v>33</v>
      </c>
      <c r="D3176" t="s">
        <v>2557</v>
      </c>
      <c r="E3176" s="11">
        <v>1</v>
      </c>
      <c r="F3176"/>
    </row>
    <row r="3177" spans="1:6" x14ac:dyDescent="0.25">
      <c r="A3177" t="s">
        <v>321</v>
      </c>
      <c r="B3177">
        <v>2016</v>
      </c>
      <c r="C3177">
        <v>68</v>
      </c>
      <c r="D3177" t="s">
        <v>2554</v>
      </c>
      <c r="E3177" s="11">
        <v>1</v>
      </c>
      <c r="F3177"/>
    </row>
    <row r="3178" spans="1:6" x14ac:dyDescent="0.25">
      <c r="A3178" s="9" t="s">
        <v>9180</v>
      </c>
      <c r="B3178" s="9"/>
      <c r="C3178" s="9"/>
      <c r="D3178" s="9"/>
      <c r="E3178" s="12">
        <v>5</v>
      </c>
      <c r="F3178"/>
    </row>
    <row r="3179" spans="1:6" x14ac:dyDescent="0.25">
      <c r="A3179" t="s">
        <v>3576</v>
      </c>
      <c r="B3179">
        <v>2017</v>
      </c>
      <c r="C3179" t="s">
        <v>1105</v>
      </c>
      <c r="D3179" t="s">
        <v>1493</v>
      </c>
      <c r="E3179" s="11">
        <v>1</v>
      </c>
      <c r="F3179"/>
    </row>
    <row r="3180" spans="1:6" x14ac:dyDescent="0.25">
      <c r="A3180" s="9" t="s">
        <v>9181</v>
      </c>
      <c r="B3180" s="9"/>
      <c r="C3180" s="9"/>
      <c r="D3180" s="9"/>
      <c r="E3180" s="12">
        <v>1</v>
      </c>
      <c r="F3180"/>
    </row>
    <row r="3181" spans="1:6" x14ac:dyDescent="0.25">
      <c r="A3181" t="s">
        <v>9182</v>
      </c>
      <c r="B3181">
        <v>2019</v>
      </c>
      <c r="C3181">
        <v>315</v>
      </c>
      <c r="D3181" t="s">
        <v>567</v>
      </c>
      <c r="E3181" s="11">
        <v>1</v>
      </c>
      <c r="F3181"/>
    </row>
    <row r="3182" spans="1:6" x14ac:dyDescent="0.25">
      <c r="A3182" s="9" t="s">
        <v>9183</v>
      </c>
      <c r="B3182" s="9"/>
      <c r="C3182" s="9"/>
      <c r="D3182" s="9"/>
      <c r="E3182" s="12">
        <v>1</v>
      </c>
      <c r="F3182"/>
    </row>
    <row r="3183" spans="1:6" x14ac:dyDescent="0.25">
      <c r="A3183" t="s">
        <v>3677</v>
      </c>
      <c r="B3183">
        <v>2018</v>
      </c>
      <c r="C3183">
        <v>148</v>
      </c>
      <c r="D3183" t="s">
        <v>567</v>
      </c>
      <c r="E3183" s="11">
        <v>1</v>
      </c>
      <c r="F3183"/>
    </row>
    <row r="3184" spans="1:6" x14ac:dyDescent="0.25">
      <c r="A3184" t="s">
        <v>3677</v>
      </c>
      <c r="B3184">
        <v>2018</v>
      </c>
      <c r="C3184">
        <v>23</v>
      </c>
      <c r="D3184" t="s">
        <v>684</v>
      </c>
      <c r="E3184" s="11">
        <v>1</v>
      </c>
      <c r="F3184"/>
    </row>
    <row r="3185" spans="1:6" x14ac:dyDescent="0.25">
      <c r="A3185" t="s">
        <v>3677</v>
      </c>
      <c r="B3185">
        <v>2018</v>
      </c>
      <c r="C3185">
        <v>102</v>
      </c>
      <c r="D3185" t="s">
        <v>3811</v>
      </c>
      <c r="E3185" s="11">
        <v>1</v>
      </c>
      <c r="F3185"/>
    </row>
    <row r="3186" spans="1:6" x14ac:dyDescent="0.25">
      <c r="A3186" t="s">
        <v>3677</v>
      </c>
      <c r="B3186">
        <v>2018</v>
      </c>
      <c r="C3186">
        <v>43</v>
      </c>
      <c r="D3186" t="s">
        <v>2704</v>
      </c>
      <c r="E3186" s="11">
        <v>1</v>
      </c>
      <c r="F3186"/>
    </row>
    <row r="3187" spans="1:6" x14ac:dyDescent="0.25">
      <c r="A3187" t="s">
        <v>3677</v>
      </c>
      <c r="B3187">
        <v>2018</v>
      </c>
      <c r="C3187">
        <v>247</v>
      </c>
      <c r="D3187" t="s">
        <v>2678</v>
      </c>
      <c r="E3187" s="11">
        <v>1</v>
      </c>
      <c r="F3187"/>
    </row>
    <row r="3188" spans="1:6" x14ac:dyDescent="0.25">
      <c r="A3188" t="s">
        <v>3677</v>
      </c>
      <c r="B3188">
        <v>2018</v>
      </c>
      <c r="C3188">
        <v>247</v>
      </c>
      <c r="D3188" t="s">
        <v>3678</v>
      </c>
      <c r="E3188" s="11">
        <v>1</v>
      </c>
      <c r="F3188"/>
    </row>
    <row r="3189" spans="1:6" x14ac:dyDescent="0.25">
      <c r="A3189" s="9" t="s">
        <v>6778</v>
      </c>
      <c r="B3189" s="9"/>
      <c r="C3189" s="9"/>
      <c r="D3189" s="9"/>
      <c r="E3189" s="12">
        <v>6</v>
      </c>
      <c r="F3189"/>
    </row>
    <row r="3190" spans="1:6" x14ac:dyDescent="0.25">
      <c r="A3190" t="s">
        <v>3679</v>
      </c>
      <c r="B3190">
        <v>2018</v>
      </c>
      <c r="C3190">
        <v>379</v>
      </c>
      <c r="D3190" t="s">
        <v>2564</v>
      </c>
      <c r="E3190" s="11">
        <v>1</v>
      </c>
      <c r="F3190"/>
    </row>
    <row r="3191" spans="1:6" x14ac:dyDescent="0.25">
      <c r="A3191" s="9" t="s">
        <v>9185</v>
      </c>
      <c r="B3191" s="9"/>
      <c r="C3191" s="9"/>
      <c r="D3191" s="9"/>
      <c r="E3191" s="12">
        <v>1</v>
      </c>
      <c r="F3191"/>
    </row>
    <row r="3192" spans="1:6" x14ac:dyDescent="0.25">
      <c r="A3192" t="s">
        <v>323</v>
      </c>
      <c r="B3192">
        <v>2016</v>
      </c>
      <c r="C3192">
        <v>120</v>
      </c>
      <c r="D3192" t="s">
        <v>2551</v>
      </c>
      <c r="E3192" s="11">
        <v>1</v>
      </c>
      <c r="F3192"/>
    </row>
    <row r="3193" spans="1:6" x14ac:dyDescent="0.25">
      <c r="A3193" t="s">
        <v>323</v>
      </c>
      <c r="B3193">
        <v>2016</v>
      </c>
      <c r="C3193">
        <v>600</v>
      </c>
      <c r="D3193" t="s">
        <v>2564</v>
      </c>
      <c r="E3193" s="11">
        <v>1</v>
      </c>
      <c r="F3193"/>
    </row>
    <row r="3194" spans="1:6" x14ac:dyDescent="0.25">
      <c r="A3194" t="s">
        <v>323</v>
      </c>
      <c r="B3194">
        <v>2016</v>
      </c>
      <c r="C3194">
        <v>600</v>
      </c>
      <c r="D3194" t="s">
        <v>2635</v>
      </c>
      <c r="E3194" s="11">
        <v>1</v>
      </c>
      <c r="F3194"/>
    </row>
    <row r="3195" spans="1:6" x14ac:dyDescent="0.25">
      <c r="A3195" t="s">
        <v>323</v>
      </c>
      <c r="B3195">
        <v>2016</v>
      </c>
      <c r="C3195" t="s">
        <v>1450</v>
      </c>
      <c r="D3195" t="s">
        <v>1493</v>
      </c>
      <c r="E3195" s="11">
        <v>1</v>
      </c>
      <c r="F3195"/>
    </row>
    <row r="3196" spans="1:6" x14ac:dyDescent="0.25">
      <c r="A3196" t="s">
        <v>323</v>
      </c>
      <c r="B3196">
        <v>2016</v>
      </c>
      <c r="C3196" t="s">
        <v>1917</v>
      </c>
      <c r="D3196" t="s">
        <v>1493</v>
      </c>
      <c r="E3196" s="11">
        <v>1</v>
      </c>
      <c r="F3196"/>
    </row>
    <row r="3197" spans="1:6" x14ac:dyDescent="0.25">
      <c r="A3197" s="9" t="s">
        <v>9187</v>
      </c>
      <c r="B3197" s="9"/>
      <c r="C3197" s="9"/>
      <c r="D3197" s="9"/>
      <c r="E3197" s="12">
        <v>5</v>
      </c>
      <c r="F3197"/>
    </row>
    <row r="3198" spans="1:6" x14ac:dyDescent="0.25">
      <c r="A3198" t="s">
        <v>3577</v>
      </c>
      <c r="B3198">
        <v>2019</v>
      </c>
      <c r="C3198">
        <v>25</v>
      </c>
      <c r="D3198" t="s">
        <v>684</v>
      </c>
      <c r="E3198" s="11">
        <v>1</v>
      </c>
      <c r="F3198"/>
    </row>
    <row r="3199" spans="1:6" x14ac:dyDescent="0.25">
      <c r="A3199" t="s">
        <v>3577</v>
      </c>
      <c r="B3199">
        <v>2019</v>
      </c>
      <c r="C3199">
        <v>141</v>
      </c>
      <c r="D3199" t="s">
        <v>2704</v>
      </c>
      <c r="E3199" s="11">
        <v>1</v>
      </c>
      <c r="F3199"/>
    </row>
    <row r="3200" spans="1:6" x14ac:dyDescent="0.25">
      <c r="A3200" t="s">
        <v>3577</v>
      </c>
      <c r="B3200">
        <v>2019</v>
      </c>
      <c r="C3200">
        <v>192</v>
      </c>
      <c r="D3200" t="s">
        <v>567</v>
      </c>
      <c r="E3200" s="11">
        <v>1</v>
      </c>
      <c r="F3200"/>
    </row>
    <row r="3201" spans="1:6" x14ac:dyDescent="0.25">
      <c r="A3201" t="s">
        <v>3577</v>
      </c>
      <c r="B3201">
        <v>2019</v>
      </c>
      <c r="C3201">
        <v>325</v>
      </c>
      <c r="D3201" t="s">
        <v>7312</v>
      </c>
      <c r="E3201" s="11">
        <v>1</v>
      </c>
      <c r="F3201"/>
    </row>
    <row r="3202" spans="1:6" x14ac:dyDescent="0.25">
      <c r="A3202" t="s">
        <v>3577</v>
      </c>
      <c r="B3202">
        <v>2019</v>
      </c>
      <c r="C3202">
        <v>45</v>
      </c>
      <c r="D3202" t="s">
        <v>568</v>
      </c>
      <c r="E3202" s="11">
        <v>1</v>
      </c>
      <c r="F3202"/>
    </row>
    <row r="3203" spans="1:6" x14ac:dyDescent="0.25">
      <c r="A3203" t="s">
        <v>3577</v>
      </c>
      <c r="B3203">
        <v>2019</v>
      </c>
      <c r="C3203" t="s">
        <v>5042</v>
      </c>
      <c r="D3203" t="s">
        <v>3615</v>
      </c>
      <c r="E3203" s="11">
        <v>1</v>
      </c>
      <c r="F3203"/>
    </row>
    <row r="3204" spans="1:6" x14ac:dyDescent="0.25">
      <c r="A3204" t="s">
        <v>3577</v>
      </c>
      <c r="B3204">
        <v>2019</v>
      </c>
      <c r="C3204" t="s">
        <v>5076</v>
      </c>
      <c r="D3204" t="s">
        <v>8958</v>
      </c>
      <c r="E3204" s="11">
        <v>1</v>
      </c>
      <c r="F3204"/>
    </row>
    <row r="3205" spans="1:6" x14ac:dyDescent="0.25">
      <c r="A3205" t="s">
        <v>3577</v>
      </c>
      <c r="B3205">
        <v>2019</v>
      </c>
      <c r="C3205" t="s">
        <v>5398</v>
      </c>
      <c r="D3205" t="s">
        <v>6721</v>
      </c>
      <c r="E3205" s="11">
        <v>1</v>
      </c>
      <c r="F3205"/>
    </row>
    <row r="3206" spans="1:6" x14ac:dyDescent="0.25">
      <c r="A3206" s="9" t="s">
        <v>5520</v>
      </c>
      <c r="B3206" s="9"/>
      <c r="C3206" s="9"/>
      <c r="D3206" s="9"/>
      <c r="E3206" s="12">
        <v>8</v>
      </c>
      <c r="F3206"/>
    </row>
    <row r="3207" spans="1:6" x14ac:dyDescent="0.25">
      <c r="A3207" t="s">
        <v>1522</v>
      </c>
      <c r="B3207">
        <v>2015</v>
      </c>
      <c r="C3207" t="s">
        <v>1436</v>
      </c>
      <c r="D3207" t="s">
        <v>1493</v>
      </c>
      <c r="E3207" s="11">
        <v>1</v>
      </c>
      <c r="F3207"/>
    </row>
    <row r="3208" spans="1:6" x14ac:dyDescent="0.25">
      <c r="A3208" s="9" t="s">
        <v>9188</v>
      </c>
      <c r="B3208" s="9"/>
      <c r="C3208" s="9"/>
      <c r="D3208" s="9"/>
      <c r="E3208" s="12">
        <v>1</v>
      </c>
      <c r="F3208"/>
    </row>
    <row r="3209" spans="1:6" x14ac:dyDescent="0.25">
      <c r="A3209" t="s">
        <v>5855</v>
      </c>
      <c r="B3209">
        <v>2017</v>
      </c>
      <c r="C3209" t="s">
        <v>4733</v>
      </c>
      <c r="D3209" t="s">
        <v>7154</v>
      </c>
      <c r="E3209" s="11">
        <v>1</v>
      </c>
      <c r="F3209"/>
    </row>
    <row r="3210" spans="1:6" x14ac:dyDescent="0.25">
      <c r="A3210" s="9" t="s">
        <v>9189</v>
      </c>
      <c r="B3210" s="9"/>
      <c r="C3210" s="9"/>
      <c r="D3210" s="9"/>
      <c r="E3210" s="12">
        <v>1</v>
      </c>
      <c r="F3210"/>
    </row>
    <row r="3211" spans="1:6" x14ac:dyDescent="0.25">
      <c r="A3211" t="s">
        <v>3421</v>
      </c>
      <c r="B3211">
        <v>2017</v>
      </c>
      <c r="C3211">
        <v>415</v>
      </c>
      <c r="D3211" t="s">
        <v>567</v>
      </c>
      <c r="E3211" s="11">
        <v>1</v>
      </c>
      <c r="F3211"/>
    </row>
    <row r="3212" spans="1:6" x14ac:dyDescent="0.25">
      <c r="A3212" s="9" t="s">
        <v>9191</v>
      </c>
      <c r="B3212" s="9"/>
      <c r="C3212" s="9"/>
      <c r="D3212" s="9"/>
      <c r="E3212" s="12">
        <v>1</v>
      </c>
      <c r="F3212"/>
    </row>
    <row r="3213" spans="1:6" x14ac:dyDescent="0.25">
      <c r="A3213" t="s">
        <v>9192</v>
      </c>
      <c r="B3213">
        <v>2019</v>
      </c>
      <c r="C3213" t="s">
        <v>6805</v>
      </c>
      <c r="D3213" t="s">
        <v>7161</v>
      </c>
      <c r="E3213" s="11">
        <v>1</v>
      </c>
      <c r="F3213"/>
    </row>
    <row r="3214" spans="1:6" x14ac:dyDescent="0.25">
      <c r="A3214" s="9" t="s">
        <v>9193</v>
      </c>
      <c r="B3214" s="9"/>
      <c r="C3214" s="9"/>
      <c r="D3214" s="9"/>
      <c r="E3214" s="12">
        <v>1</v>
      </c>
      <c r="F3214"/>
    </row>
    <row r="3215" spans="1:6" x14ac:dyDescent="0.25">
      <c r="A3215" t="s">
        <v>9194</v>
      </c>
      <c r="B3215">
        <v>2019</v>
      </c>
      <c r="C3215">
        <v>231</v>
      </c>
      <c r="D3215" t="s">
        <v>568</v>
      </c>
      <c r="E3215" s="11">
        <v>1</v>
      </c>
      <c r="F3215"/>
    </row>
    <row r="3216" spans="1:6" x14ac:dyDescent="0.25">
      <c r="A3216" t="s">
        <v>9194</v>
      </c>
      <c r="B3216">
        <v>2019</v>
      </c>
      <c r="C3216">
        <v>376</v>
      </c>
      <c r="D3216" t="s">
        <v>567</v>
      </c>
      <c r="E3216" s="11">
        <v>1</v>
      </c>
      <c r="F3216"/>
    </row>
    <row r="3217" spans="1:6" x14ac:dyDescent="0.25">
      <c r="A3217" s="9" t="s">
        <v>9195</v>
      </c>
      <c r="B3217" s="9"/>
      <c r="C3217" s="9"/>
      <c r="D3217" s="9"/>
      <c r="E3217" s="12">
        <v>2</v>
      </c>
      <c r="F3217"/>
    </row>
    <row r="3218" spans="1:6" x14ac:dyDescent="0.25">
      <c r="A3218" t="s">
        <v>9196</v>
      </c>
      <c r="B3218">
        <v>2019</v>
      </c>
      <c r="C3218">
        <v>400</v>
      </c>
      <c r="D3218" t="s">
        <v>2564</v>
      </c>
      <c r="E3218" s="11">
        <v>1</v>
      </c>
      <c r="F3218"/>
    </row>
    <row r="3219" spans="1:6" x14ac:dyDescent="0.25">
      <c r="A3219" s="9" t="s">
        <v>9197</v>
      </c>
      <c r="B3219" s="9"/>
      <c r="C3219" s="9"/>
      <c r="D3219" s="9"/>
      <c r="E3219" s="12">
        <v>1</v>
      </c>
      <c r="F3219"/>
    </row>
    <row r="3220" spans="1:6" x14ac:dyDescent="0.25">
      <c r="A3220" t="s">
        <v>4051</v>
      </c>
      <c r="B3220">
        <v>2018</v>
      </c>
      <c r="C3220" t="s">
        <v>1940</v>
      </c>
      <c r="D3220" t="s">
        <v>1493</v>
      </c>
      <c r="E3220" s="11">
        <v>1</v>
      </c>
      <c r="F3220"/>
    </row>
    <row r="3221" spans="1:6" x14ac:dyDescent="0.25">
      <c r="A3221" s="9" t="s">
        <v>9198</v>
      </c>
      <c r="B3221" s="9"/>
      <c r="C3221" s="9"/>
      <c r="D3221" s="9"/>
      <c r="E3221" s="12">
        <v>1</v>
      </c>
      <c r="F3221"/>
    </row>
    <row r="3222" spans="1:6" x14ac:dyDescent="0.25">
      <c r="A3222" t="s">
        <v>3680</v>
      </c>
      <c r="B3222">
        <v>1981</v>
      </c>
      <c r="C3222">
        <v>140</v>
      </c>
      <c r="D3222" t="s">
        <v>3625</v>
      </c>
      <c r="E3222" s="11">
        <v>1</v>
      </c>
      <c r="F3222"/>
    </row>
    <row r="3223" spans="1:6" x14ac:dyDescent="0.25">
      <c r="A3223" t="s">
        <v>3680</v>
      </c>
      <c r="B3223">
        <v>1981</v>
      </c>
      <c r="C3223">
        <v>302</v>
      </c>
      <c r="D3223" t="s">
        <v>567</v>
      </c>
      <c r="E3223" s="11">
        <v>1</v>
      </c>
      <c r="F3223"/>
    </row>
    <row r="3224" spans="1:6" x14ac:dyDescent="0.25">
      <c r="A3224" s="9" t="s">
        <v>9199</v>
      </c>
      <c r="B3224" s="9"/>
      <c r="C3224" s="9"/>
      <c r="D3224" s="9"/>
      <c r="E3224" s="12">
        <v>2</v>
      </c>
      <c r="F3224"/>
    </row>
    <row r="3225" spans="1:6" x14ac:dyDescent="0.25">
      <c r="A3225" t="s">
        <v>3765</v>
      </c>
      <c r="B3225">
        <v>2018</v>
      </c>
      <c r="C3225">
        <v>459</v>
      </c>
      <c r="D3225" t="s">
        <v>567</v>
      </c>
      <c r="E3225" s="11">
        <v>1</v>
      </c>
      <c r="F3225"/>
    </row>
    <row r="3226" spans="1:6" x14ac:dyDescent="0.25">
      <c r="A3226" t="s">
        <v>3765</v>
      </c>
      <c r="B3226">
        <v>2018</v>
      </c>
      <c r="C3226" t="s">
        <v>3803</v>
      </c>
      <c r="D3226" t="s">
        <v>3810</v>
      </c>
      <c r="E3226" s="11">
        <v>1</v>
      </c>
      <c r="F3226"/>
    </row>
    <row r="3227" spans="1:6" x14ac:dyDescent="0.25">
      <c r="A3227" s="9" t="s">
        <v>9200</v>
      </c>
      <c r="B3227" s="9"/>
      <c r="C3227" s="9"/>
      <c r="D3227" s="9"/>
      <c r="E3227" s="12">
        <v>2</v>
      </c>
      <c r="F3227"/>
    </row>
    <row r="3228" spans="1:6" x14ac:dyDescent="0.25">
      <c r="A3228" t="s">
        <v>9202</v>
      </c>
      <c r="B3228">
        <v>2019</v>
      </c>
      <c r="C3228" t="s">
        <v>1179</v>
      </c>
      <c r="D3228" t="s">
        <v>1493</v>
      </c>
      <c r="E3228" s="11">
        <v>1</v>
      </c>
      <c r="F3228"/>
    </row>
    <row r="3229" spans="1:6" x14ac:dyDescent="0.25">
      <c r="A3229" s="9" t="s">
        <v>9203</v>
      </c>
      <c r="B3229" s="9"/>
      <c r="C3229" s="9"/>
      <c r="D3229" s="9"/>
      <c r="E3229" s="12">
        <v>1</v>
      </c>
      <c r="F3229"/>
    </row>
    <row r="3230" spans="1:6" x14ac:dyDescent="0.25">
      <c r="A3230" t="s">
        <v>2760</v>
      </c>
      <c r="B3230">
        <v>2016</v>
      </c>
      <c r="C3230" t="s">
        <v>1080</v>
      </c>
      <c r="D3230" t="s">
        <v>1493</v>
      </c>
      <c r="E3230" s="11">
        <v>1</v>
      </c>
      <c r="F3230"/>
    </row>
    <row r="3231" spans="1:6" x14ac:dyDescent="0.25">
      <c r="A3231" s="9" t="s">
        <v>9204</v>
      </c>
      <c r="B3231" s="9"/>
      <c r="C3231" s="9"/>
      <c r="D3231" s="9"/>
      <c r="E3231" s="12">
        <v>1</v>
      </c>
      <c r="F3231"/>
    </row>
    <row r="3232" spans="1:6" x14ac:dyDescent="0.25">
      <c r="A3232" t="s">
        <v>4052</v>
      </c>
      <c r="B3232">
        <v>2018</v>
      </c>
      <c r="C3232" t="s">
        <v>1944</v>
      </c>
      <c r="D3232" t="s">
        <v>1493</v>
      </c>
      <c r="E3232" s="11">
        <v>1</v>
      </c>
      <c r="F3232"/>
    </row>
    <row r="3233" spans="1:6" x14ac:dyDescent="0.25">
      <c r="A3233" s="9" t="s">
        <v>9205</v>
      </c>
      <c r="B3233" s="9"/>
      <c r="C3233" s="9"/>
      <c r="D3233" s="9"/>
      <c r="E3233" s="12">
        <v>1</v>
      </c>
      <c r="F3233"/>
    </row>
    <row r="3234" spans="1:6" x14ac:dyDescent="0.25">
      <c r="A3234" t="s">
        <v>4162</v>
      </c>
      <c r="B3234">
        <v>2018</v>
      </c>
      <c r="C3234">
        <v>81</v>
      </c>
      <c r="D3234" t="s">
        <v>2559</v>
      </c>
      <c r="E3234" s="11">
        <v>1</v>
      </c>
      <c r="F3234"/>
    </row>
    <row r="3235" spans="1:6" x14ac:dyDescent="0.25">
      <c r="A3235" s="9" t="s">
        <v>9206</v>
      </c>
      <c r="B3235" s="9"/>
      <c r="C3235" s="9"/>
      <c r="D3235" s="9"/>
      <c r="E3235" s="12">
        <v>1</v>
      </c>
      <c r="F3235"/>
    </row>
    <row r="3236" spans="1:6" x14ac:dyDescent="0.25">
      <c r="A3236" t="s">
        <v>5857</v>
      </c>
      <c r="B3236">
        <v>2017</v>
      </c>
      <c r="C3236" t="s">
        <v>4669</v>
      </c>
      <c r="D3236" t="s">
        <v>7154</v>
      </c>
      <c r="E3236" s="11">
        <v>1</v>
      </c>
      <c r="F3236"/>
    </row>
    <row r="3237" spans="1:6" x14ac:dyDescent="0.25">
      <c r="A3237" s="9" t="s">
        <v>9207</v>
      </c>
      <c r="B3237" s="9"/>
      <c r="C3237" s="9"/>
      <c r="D3237" s="9"/>
      <c r="E3237" s="12">
        <v>1</v>
      </c>
      <c r="F3237"/>
    </row>
    <row r="3238" spans="1:6" x14ac:dyDescent="0.25">
      <c r="A3238" t="s">
        <v>9208</v>
      </c>
      <c r="B3238">
        <v>2019</v>
      </c>
      <c r="C3238" t="s">
        <v>6891</v>
      </c>
      <c r="D3238" t="s">
        <v>7161</v>
      </c>
      <c r="E3238" s="11">
        <v>1</v>
      </c>
      <c r="F3238"/>
    </row>
    <row r="3239" spans="1:6" x14ac:dyDescent="0.25">
      <c r="A3239" s="9" t="s">
        <v>9209</v>
      </c>
      <c r="B3239" s="9"/>
      <c r="C3239" s="9"/>
      <c r="D3239" s="9"/>
      <c r="E3239" s="12">
        <v>1</v>
      </c>
      <c r="F3239"/>
    </row>
    <row r="3240" spans="1:6" x14ac:dyDescent="0.25">
      <c r="A3240" t="s">
        <v>3681</v>
      </c>
      <c r="B3240">
        <v>1990</v>
      </c>
      <c r="C3240">
        <v>25</v>
      </c>
      <c r="D3240" t="s">
        <v>3593</v>
      </c>
      <c r="E3240" s="11">
        <v>1</v>
      </c>
      <c r="F3240"/>
    </row>
    <row r="3241" spans="1:6" x14ac:dyDescent="0.25">
      <c r="A3241" t="s">
        <v>3681</v>
      </c>
      <c r="B3241">
        <v>1990</v>
      </c>
      <c r="C3241">
        <v>57</v>
      </c>
      <c r="D3241" t="s">
        <v>567</v>
      </c>
      <c r="E3241" s="11">
        <v>1</v>
      </c>
      <c r="F3241"/>
    </row>
    <row r="3242" spans="1:6" x14ac:dyDescent="0.25">
      <c r="A3242" s="9" t="s">
        <v>9210</v>
      </c>
      <c r="B3242" s="9"/>
      <c r="C3242" s="9"/>
      <c r="D3242" s="9"/>
      <c r="E3242" s="12">
        <v>2</v>
      </c>
      <c r="F3242"/>
    </row>
    <row r="3243" spans="1:6" x14ac:dyDescent="0.25">
      <c r="A3243" t="s">
        <v>6659</v>
      </c>
      <c r="B3243">
        <v>2018</v>
      </c>
      <c r="C3243" t="s">
        <v>4241</v>
      </c>
      <c r="D3243" t="s">
        <v>5916</v>
      </c>
      <c r="E3243" s="11">
        <v>1</v>
      </c>
      <c r="F3243"/>
    </row>
    <row r="3244" spans="1:6" x14ac:dyDescent="0.25">
      <c r="A3244" s="9" t="s">
        <v>9211</v>
      </c>
      <c r="B3244" s="9"/>
      <c r="C3244" s="9"/>
      <c r="D3244" s="9"/>
      <c r="E3244" s="12">
        <v>1</v>
      </c>
      <c r="F3244"/>
    </row>
    <row r="3245" spans="1:6" x14ac:dyDescent="0.25">
      <c r="A3245" t="s">
        <v>3578</v>
      </c>
      <c r="B3245">
        <v>2017</v>
      </c>
      <c r="C3245" t="s">
        <v>2942</v>
      </c>
      <c r="D3245" t="s">
        <v>1493</v>
      </c>
      <c r="E3245" s="11">
        <v>1</v>
      </c>
      <c r="F3245"/>
    </row>
    <row r="3246" spans="1:6" x14ac:dyDescent="0.25">
      <c r="A3246" s="9" t="s">
        <v>9212</v>
      </c>
      <c r="B3246" s="9"/>
      <c r="C3246" s="9"/>
      <c r="D3246" s="9"/>
      <c r="E3246" s="12">
        <v>1</v>
      </c>
      <c r="F3246"/>
    </row>
    <row r="3247" spans="1:6" x14ac:dyDescent="0.25">
      <c r="A3247" t="s">
        <v>325</v>
      </c>
      <c r="B3247">
        <v>2018</v>
      </c>
      <c r="C3247">
        <v>10</v>
      </c>
      <c r="D3247" t="s">
        <v>2559</v>
      </c>
      <c r="E3247" s="11">
        <v>1</v>
      </c>
      <c r="F3247"/>
    </row>
    <row r="3248" spans="1:6" x14ac:dyDescent="0.25">
      <c r="A3248" t="s">
        <v>325</v>
      </c>
      <c r="B3248">
        <v>2018</v>
      </c>
      <c r="C3248">
        <v>167</v>
      </c>
      <c r="D3248" t="s">
        <v>2704</v>
      </c>
      <c r="E3248" s="11">
        <v>1</v>
      </c>
      <c r="F3248"/>
    </row>
    <row r="3249" spans="1:6" x14ac:dyDescent="0.25">
      <c r="A3249" t="s">
        <v>325</v>
      </c>
      <c r="B3249">
        <v>2018</v>
      </c>
      <c r="C3249">
        <v>167</v>
      </c>
      <c r="D3249" t="s">
        <v>3817</v>
      </c>
      <c r="E3249" s="11">
        <v>1</v>
      </c>
      <c r="F3249"/>
    </row>
    <row r="3250" spans="1:6" x14ac:dyDescent="0.25">
      <c r="A3250" t="s">
        <v>325</v>
      </c>
      <c r="B3250">
        <v>2018</v>
      </c>
      <c r="C3250">
        <v>167</v>
      </c>
      <c r="D3250" t="s">
        <v>3821</v>
      </c>
      <c r="E3250" s="11">
        <v>1</v>
      </c>
      <c r="F3250"/>
    </row>
    <row r="3251" spans="1:6" x14ac:dyDescent="0.25">
      <c r="A3251" t="s">
        <v>325</v>
      </c>
      <c r="B3251">
        <v>2018</v>
      </c>
      <c r="C3251">
        <v>45</v>
      </c>
      <c r="D3251" t="s">
        <v>568</v>
      </c>
      <c r="E3251" s="11">
        <v>1</v>
      </c>
      <c r="F3251"/>
    </row>
    <row r="3252" spans="1:6" x14ac:dyDescent="0.25">
      <c r="A3252" t="s">
        <v>325</v>
      </c>
      <c r="B3252">
        <v>2018</v>
      </c>
      <c r="C3252">
        <v>281</v>
      </c>
      <c r="D3252" t="s">
        <v>567</v>
      </c>
      <c r="E3252" s="11">
        <v>1</v>
      </c>
      <c r="F3252"/>
    </row>
    <row r="3253" spans="1:6" x14ac:dyDescent="0.25">
      <c r="A3253" t="s">
        <v>325</v>
      </c>
      <c r="B3253">
        <v>2018</v>
      </c>
      <c r="C3253">
        <v>72</v>
      </c>
      <c r="D3253" t="s">
        <v>684</v>
      </c>
      <c r="E3253" s="11">
        <v>1</v>
      </c>
      <c r="F3253"/>
    </row>
    <row r="3254" spans="1:6" x14ac:dyDescent="0.25">
      <c r="A3254" t="s">
        <v>325</v>
      </c>
      <c r="B3254">
        <v>2018</v>
      </c>
      <c r="C3254" t="s">
        <v>3297</v>
      </c>
      <c r="D3254" t="s">
        <v>3682</v>
      </c>
      <c r="E3254" s="11">
        <v>1</v>
      </c>
      <c r="F3254"/>
    </row>
    <row r="3255" spans="1:6" x14ac:dyDescent="0.25">
      <c r="A3255" s="9" t="s">
        <v>6779</v>
      </c>
      <c r="B3255" s="9"/>
      <c r="C3255" s="9"/>
      <c r="D3255" s="9"/>
      <c r="E3255" s="12">
        <v>8</v>
      </c>
      <c r="F3255"/>
    </row>
    <row r="3256" spans="1:6" x14ac:dyDescent="0.25">
      <c r="A3256" t="s">
        <v>3875</v>
      </c>
      <c r="B3256">
        <v>2018</v>
      </c>
      <c r="C3256" t="s">
        <v>3866</v>
      </c>
      <c r="D3256" t="s">
        <v>3872</v>
      </c>
      <c r="E3256" s="11">
        <v>1</v>
      </c>
      <c r="F3256"/>
    </row>
    <row r="3257" spans="1:6" x14ac:dyDescent="0.25">
      <c r="A3257" s="9" t="s">
        <v>9213</v>
      </c>
      <c r="B3257" s="9"/>
      <c r="C3257" s="9"/>
      <c r="D3257" s="9"/>
      <c r="E3257" s="12">
        <v>1</v>
      </c>
      <c r="F3257"/>
    </row>
    <row r="3258" spans="1:6" x14ac:dyDescent="0.25">
      <c r="A3258" t="s">
        <v>326</v>
      </c>
      <c r="B3258">
        <v>2005</v>
      </c>
      <c r="C3258" t="s">
        <v>3911</v>
      </c>
      <c r="D3258" t="s">
        <v>3925</v>
      </c>
      <c r="E3258" s="11">
        <v>1</v>
      </c>
      <c r="F3258"/>
    </row>
    <row r="3259" spans="1:6" x14ac:dyDescent="0.25">
      <c r="A3259" s="9" t="s">
        <v>6714</v>
      </c>
      <c r="B3259" s="9"/>
      <c r="C3259" s="9"/>
      <c r="D3259" s="9"/>
      <c r="E3259" s="12">
        <v>1</v>
      </c>
      <c r="F3259"/>
    </row>
    <row r="3260" spans="1:6" x14ac:dyDescent="0.25">
      <c r="A3260" t="s">
        <v>3845</v>
      </c>
      <c r="B3260">
        <v>2018</v>
      </c>
      <c r="C3260">
        <v>53</v>
      </c>
      <c r="D3260" t="s">
        <v>2557</v>
      </c>
      <c r="E3260" s="11">
        <v>1</v>
      </c>
      <c r="F3260"/>
    </row>
    <row r="3261" spans="1:6" x14ac:dyDescent="0.25">
      <c r="A3261" s="9" t="s">
        <v>9215</v>
      </c>
      <c r="B3261" s="9"/>
      <c r="C3261" s="9"/>
      <c r="D3261" s="9"/>
      <c r="E3261" s="12">
        <v>1</v>
      </c>
      <c r="F3261"/>
    </row>
    <row r="3262" spans="1:6" x14ac:dyDescent="0.25">
      <c r="A3262" t="s">
        <v>5858</v>
      </c>
      <c r="B3262">
        <v>2017</v>
      </c>
      <c r="C3262" t="s">
        <v>4791</v>
      </c>
      <c r="D3262" t="s">
        <v>7154</v>
      </c>
      <c r="E3262" s="11">
        <v>1</v>
      </c>
      <c r="F3262"/>
    </row>
    <row r="3263" spans="1:6" x14ac:dyDescent="0.25">
      <c r="A3263" s="9" t="s">
        <v>9216</v>
      </c>
      <c r="B3263" s="9"/>
      <c r="C3263" s="9"/>
      <c r="D3263" s="9"/>
      <c r="E3263" s="12">
        <v>1</v>
      </c>
      <c r="F3263"/>
    </row>
    <row r="3264" spans="1:6" x14ac:dyDescent="0.25">
      <c r="A3264" t="s">
        <v>6661</v>
      </c>
      <c r="B3264">
        <v>2018</v>
      </c>
      <c r="C3264" t="s">
        <v>4238</v>
      </c>
      <c r="D3264" t="s">
        <v>5916</v>
      </c>
      <c r="E3264" s="11">
        <v>1</v>
      </c>
      <c r="F3264"/>
    </row>
    <row r="3265" spans="1:6" x14ac:dyDescent="0.25">
      <c r="A3265" s="9" t="s">
        <v>9217</v>
      </c>
      <c r="B3265" s="9"/>
      <c r="C3265" s="9"/>
      <c r="D3265" s="9"/>
      <c r="E3265" s="12">
        <v>1</v>
      </c>
      <c r="F3265"/>
    </row>
    <row r="3266" spans="1:6" x14ac:dyDescent="0.25">
      <c r="A3266" t="s">
        <v>5679</v>
      </c>
      <c r="B3266">
        <v>2017</v>
      </c>
      <c r="C3266" t="s">
        <v>4693</v>
      </c>
      <c r="D3266" t="s">
        <v>7154</v>
      </c>
      <c r="E3266" s="11">
        <v>1</v>
      </c>
      <c r="F3266"/>
    </row>
    <row r="3267" spans="1:6" x14ac:dyDescent="0.25">
      <c r="A3267" s="9" t="s">
        <v>9218</v>
      </c>
      <c r="B3267" s="9"/>
      <c r="C3267" s="9"/>
      <c r="D3267" s="9"/>
      <c r="E3267" s="12">
        <v>1</v>
      </c>
      <c r="F3267"/>
    </row>
    <row r="3268" spans="1:6" x14ac:dyDescent="0.25">
      <c r="A3268" t="s">
        <v>3766</v>
      </c>
      <c r="B3268">
        <v>2018</v>
      </c>
      <c r="C3268">
        <v>661</v>
      </c>
      <c r="D3268" t="s">
        <v>567</v>
      </c>
      <c r="E3268" s="11">
        <v>1</v>
      </c>
      <c r="F3268"/>
    </row>
    <row r="3269" spans="1:6" x14ac:dyDescent="0.25">
      <c r="A3269" s="9" t="s">
        <v>9219</v>
      </c>
      <c r="B3269" s="9"/>
      <c r="C3269" s="9"/>
      <c r="D3269" s="9"/>
      <c r="E3269" s="12">
        <v>1</v>
      </c>
      <c r="F3269"/>
    </row>
    <row r="3270" spans="1:6" x14ac:dyDescent="0.25">
      <c r="A3270" t="s">
        <v>3683</v>
      </c>
      <c r="B3270">
        <v>2018</v>
      </c>
      <c r="C3270">
        <v>302</v>
      </c>
      <c r="D3270" t="s">
        <v>2564</v>
      </c>
      <c r="E3270" s="11">
        <v>1</v>
      </c>
      <c r="F3270"/>
    </row>
    <row r="3271" spans="1:6" x14ac:dyDescent="0.25">
      <c r="A3271" s="9" t="s">
        <v>9220</v>
      </c>
      <c r="B3271" s="9"/>
      <c r="C3271" s="9"/>
      <c r="D3271" s="9"/>
      <c r="E3271" s="12">
        <v>1</v>
      </c>
      <c r="F3271"/>
    </row>
    <row r="3272" spans="1:6" x14ac:dyDescent="0.25">
      <c r="A3272" t="s">
        <v>3422</v>
      </c>
      <c r="B3272">
        <v>2017</v>
      </c>
      <c r="C3272">
        <v>519</v>
      </c>
      <c r="D3272" t="s">
        <v>567</v>
      </c>
      <c r="E3272" s="11">
        <v>1</v>
      </c>
      <c r="F3272"/>
    </row>
    <row r="3273" spans="1:6" x14ac:dyDescent="0.25">
      <c r="A3273" s="9" t="s">
        <v>9225</v>
      </c>
      <c r="B3273" s="9"/>
      <c r="C3273" s="9"/>
      <c r="D3273" s="9"/>
      <c r="E3273" s="12">
        <v>1</v>
      </c>
      <c r="F3273"/>
    </row>
    <row r="3274" spans="1:6" x14ac:dyDescent="0.25">
      <c r="A3274" t="s">
        <v>3579</v>
      </c>
      <c r="B3274">
        <v>2017</v>
      </c>
      <c r="C3274" t="s">
        <v>1477</v>
      </c>
      <c r="D3274" t="s">
        <v>1493</v>
      </c>
      <c r="E3274" s="11">
        <v>1</v>
      </c>
      <c r="F3274"/>
    </row>
    <row r="3275" spans="1:6" x14ac:dyDescent="0.25">
      <c r="A3275" s="9" t="s">
        <v>9226</v>
      </c>
      <c r="B3275" s="9"/>
      <c r="C3275" s="9"/>
      <c r="D3275" s="9"/>
      <c r="E3275" s="12">
        <v>1</v>
      </c>
      <c r="F3275"/>
    </row>
    <row r="3276" spans="1:6" x14ac:dyDescent="0.25">
      <c r="A3276" t="s">
        <v>328</v>
      </c>
      <c r="B3276">
        <v>2008</v>
      </c>
      <c r="C3276">
        <v>319</v>
      </c>
      <c r="D3276" t="s">
        <v>567</v>
      </c>
      <c r="E3276" s="11">
        <v>1</v>
      </c>
      <c r="F3276"/>
    </row>
    <row r="3277" spans="1:6" x14ac:dyDescent="0.25">
      <c r="A3277" s="9" t="s">
        <v>9228</v>
      </c>
      <c r="B3277" s="9"/>
      <c r="C3277" s="9"/>
      <c r="D3277" s="9"/>
      <c r="E3277" s="12">
        <v>1</v>
      </c>
      <c r="F3277"/>
    </row>
    <row r="3278" spans="1:6" x14ac:dyDescent="0.25">
      <c r="A3278" t="s">
        <v>1523</v>
      </c>
      <c r="B3278">
        <v>2013</v>
      </c>
      <c r="C3278" t="s">
        <v>1072</v>
      </c>
      <c r="D3278" t="s">
        <v>1493</v>
      </c>
      <c r="E3278" s="11">
        <v>1</v>
      </c>
      <c r="F3278"/>
    </row>
    <row r="3279" spans="1:6" x14ac:dyDescent="0.25">
      <c r="A3279" s="9" t="s">
        <v>9229</v>
      </c>
      <c r="B3279" s="9"/>
      <c r="C3279" s="9"/>
      <c r="D3279" s="9"/>
      <c r="E3279" s="12">
        <v>1</v>
      </c>
      <c r="F3279"/>
    </row>
    <row r="3280" spans="1:6" x14ac:dyDescent="0.25">
      <c r="A3280" t="s">
        <v>3879</v>
      </c>
      <c r="B3280">
        <v>2018</v>
      </c>
      <c r="C3280">
        <v>70</v>
      </c>
      <c r="D3280" t="s">
        <v>2554</v>
      </c>
      <c r="E3280" s="11">
        <v>1</v>
      </c>
      <c r="F3280"/>
    </row>
    <row r="3281" spans="1:6" x14ac:dyDescent="0.25">
      <c r="A3281" t="s">
        <v>3879</v>
      </c>
      <c r="B3281">
        <v>2018</v>
      </c>
      <c r="C3281">
        <v>106</v>
      </c>
      <c r="D3281" t="s">
        <v>2559</v>
      </c>
      <c r="E3281" s="11">
        <v>1</v>
      </c>
      <c r="F3281"/>
    </row>
    <row r="3282" spans="1:6" x14ac:dyDescent="0.25">
      <c r="A3282" t="s">
        <v>3879</v>
      </c>
      <c r="B3282">
        <v>2018</v>
      </c>
      <c r="C3282" t="s">
        <v>3992</v>
      </c>
      <c r="D3282" t="s">
        <v>1493</v>
      </c>
      <c r="E3282" s="11">
        <v>1</v>
      </c>
      <c r="F3282"/>
    </row>
    <row r="3283" spans="1:6" x14ac:dyDescent="0.25">
      <c r="A3283" t="s">
        <v>3879</v>
      </c>
      <c r="B3283">
        <v>2018</v>
      </c>
      <c r="C3283" t="s">
        <v>3992</v>
      </c>
      <c r="D3283" t="s">
        <v>4085</v>
      </c>
      <c r="E3283" s="11">
        <v>1</v>
      </c>
      <c r="F3283"/>
    </row>
    <row r="3284" spans="1:6" x14ac:dyDescent="0.25">
      <c r="A3284" s="9" t="s">
        <v>9230</v>
      </c>
      <c r="B3284" s="9"/>
      <c r="C3284" s="9"/>
      <c r="D3284" s="9"/>
      <c r="E3284" s="12">
        <v>4</v>
      </c>
      <c r="F3284"/>
    </row>
    <row r="3285" spans="1:6" x14ac:dyDescent="0.25">
      <c r="A3285" t="s">
        <v>3684</v>
      </c>
      <c r="B3285">
        <v>2018</v>
      </c>
      <c r="C3285">
        <v>321</v>
      </c>
      <c r="D3285" t="s">
        <v>2564</v>
      </c>
      <c r="E3285" s="11">
        <v>1</v>
      </c>
      <c r="F3285"/>
    </row>
    <row r="3286" spans="1:6" x14ac:dyDescent="0.25">
      <c r="A3286" s="9" t="s">
        <v>9231</v>
      </c>
      <c r="B3286" s="9"/>
      <c r="C3286" s="9"/>
      <c r="D3286" s="9"/>
      <c r="E3286" s="12">
        <v>1</v>
      </c>
      <c r="F3286"/>
    </row>
    <row r="3287" spans="1:6" x14ac:dyDescent="0.25">
      <c r="A3287" t="s">
        <v>329</v>
      </c>
      <c r="B3287">
        <v>1994</v>
      </c>
      <c r="C3287">
        <v>209</v>
      </c>
      <c r="D3287" t="s">
        <v>899</v>
      </c>
      <c r="E3287" s="11">
        <v>1</v>
      </c>
      <c r="F3287"/>
    </row>
    <row r="3288" spans="1:6" x14ac:dyDescent="0.25">
      <c r="A3288" s="9" t="s">
        <v>9232</v>
      </c>
      <c r="B3288" s="9"/>
      <c r="C3288" s="9"/>
      <c r="D3288" s="9"/>
      <c r="E3288" s="12">
        <v>1</v>
      </c>
      <c r="F3288"/>
    </row>
    <row r="3289" spans="1:6" x14ac:dyDescent="0.25">
      <c r="A3289" t="s">
        <v>3580</v>
      </c>
      <c r="B3289">
        <v>2017</v>
      </c>
      <c r="C3289" t="s">
        <v>1479</v>
      </c>
      <c r="D3289" t="s">
        <v>1493</v>
      </c>
      <c r="E3289" s="11">
        <v>1</v>
      </c>
      <c r="F3289"/>
    </row>
    <row r="3290" spans="1:6" x14ac:dyDescent="0.25">
      <c r="A3290" s="9" t="s">
        <v>9234</v>
      </c>
      <c r="B3290" s="9"/>
      <c r="C3290" s="9"/>
      <c r="D3290" s="9"/>
      <c r="E3290" s="12">
        <v>1</v>
      </c>
      <c r="F3290"/>
    </row>
    <row r="3291" spans="1:6" x14ac:dyDescent="0.25">
      <c r="A3291" t="s">
        <v>2761</v>
      </c>
      <c r="B3291">
        <v>2016</v>
      </c>
      <c r="C3291">
        <v>685</v>
      </c>
      <c r="D3291" t="s">
        <v>567</v>
      </c>
      <c r="E3291" s="11">
        <v>1</v>
      </c>
      <c r="F3291"/>
    </row>
    <row r="3292" spans="1:6" x14ac:dyDescent="0.25">
      <c r="A3292" t="s">
        <v>2761</v>
      </c>
      <c r="B3292">
        <v>2016</v>
      </c>
      <c r="C3292">
        <v>139</v>
      </c>
      <c r="D3292" t="s">
        <v>684</v>
      </c>
      <c r="E3292" s="11">
        <v>1</v>
      </c>
      <c r="F3292"/>
    </row>
    <row r="3293" spans="1:6" x14ac:dyDescent="0.25">
      <c r="A3293" s="9" t="s">
        <v>9235</v>
      </c>
      <c r="B3293" s="9"/>
      <c r="C3293" s="9"/>
      <c r="D3293" s="9"/>
      <c r="E3293" s="12">
        <v>2</v>
      </c>
      <c r="F3293"/>
    </row>
    <row r="3294" spans="1:6" x14ac:dyDescent="0.25">
      <c r="A3294" t="s">
        <v>1524</v>
      </c>
      <c r="B3294">
        <v>2015</v>
      </c>
      <c r="C3294">
        <v>549</v>
      </c>
      <c r="D3294" t="s">
        <v>567</v>
      </c>
      <c r="E3294" s="11">
        <v>1</v>
      </c>
      <c r="F3294"/>
    </row>
    <row r="3295" spans="1:6" x14ac:dyDescent="0.25">
      <c r="A3295" s="9" t="s">
        <v>9236</v>
      </c>
      <c r="B3295" s="9"/>
      <c r="C3295" s="9"/>
      <c r="D3295" s="9"/>
      <c r="E3295" s="12">
        <v>1</v>
      </c>
      <c r="F3295"/>
    </row>
    <row r="3296" spans="1:6" x14ac:dyDescent="0.25">
      <c r="A3296" t="s">
        <v>3581</v>
      </c>
      <c r="B3296">
        <v>1990</v>
      </c>
      <c r="C3296">
        <v>117</v>
      </c>
      <c r="D3296" t="s">
        <v>684</v>
      </c>
      <c r="E3296" s="11">
        <v>1</v>
      </c>
      <c r="F3296"/>
    </row>
    <row r="3297" spans="1:6" x14ac:dyDescent="0.25">
      <c r="A3297" s="9" t="s">
        <v>9237</v>
      </c>
      <c r="B3297" s="9"/>
      <c r="C3297" s="9"/>
      <c r="D3297" s="9"/>
      <c r="E3297" s="12">
        <v>1</v>
      </c>
      <c r="F3297"/>
    </row>
    <row r="3298" spans="1:6" x14ac:dyDescent="0.25">
      <c r="A3298" t="s">
        <v>9239</v>
      </c>
      <c r="B3298">
        <v>2019</v>
      </c>
      <c r="C3298" t="s">
        <v>6797</v>
      </c>
      <c r="D3298" t="s">
        <v>7161</v>
      </c>
      <c r="E3298" s="11">
        <v>1</v>
      </c>
      <c r="F3298"/>
    </row>
    <row r="3299" spans="1:6" x14ac:dyDescent="0.25">
      <c r="A3299" s="9" t="s">
        <v>9240</v>
      </c>
      <c r="B3299" s="9"/>
      <c r="C3299" s="9"/>
      <c r="D3299" s="9"/>
      <c r="E3299" s="12">
        <v>1</v>
      </c>
      <c r="F3299"/>
    </row>
    <row r="3300" spans="1:6" x14ac:dyDescent="0.25">
      <c r="A3300" t="s">
        <v>5860</v>
      </c>
      <c r="B3300">
        <v>2017</v>
      </c>
      <c r="C3300" t="s">
        <v>4739</v>
      </c>
      <c r="D3300" t="s">
        <v>7154</v>
      </c>
      <c r="E3300" s="11">
        <v>1</v>
      </c>
      <c r="F3300"/>
    </row>
    <row r="3301" spans="1:6" x14ac:dyDescent="0.25">
      <c r="A3301" s="9" t="s">
        <v>9241</v>
      </c>
      <c r="B3301" s="9"/>
      <c r="C3301" s="9"/>
      <c r="D3301" s="9"/>
      <c r="E3301" s="12">
        <v>1</v>
      </c>
      <c r="F3301"/>
    </row>
    <row r="3302" spans="1:6" x14ac:dyDescent="0.25">
      <c r="A3302" t="s">
        <v>9242</v>
      </c>
      <c r="B3302">
        <v>2019</v>
      </c>
      <c r="C3302" t="s">
        <v>5560</v>
      </c>
      <c r="D3302" t="s">
        <v>1493</v>
      </c>
      <c r="E3302" s="11">
        <v>1</v>
      </c>
      <c r="F3302"/>
    </row>
    <row r="3303" spans="1:6" x14ac:dyDescent="0.25">
      <c r="A3303" s="9" t="s">
        <v>9243</v>
      </c>
      <c r="B3303" s="9"/>
      <c r="C3303" s="9"/>
      <c r="D3303" s="9"/>
      <c r="E3303" s="12">
        <v>1</v>
      </c>
      <c r="F3303"/>
    </row>
    <row r="3304" spans="1:6" x14ac:dyDescent="0.25">
      <c r="A3304" t="s">
        <v>9244</v>
      </c>
      <c r="B3304">
        <v>2019</v>
      </c>
      <c r="C3304" t="s">
        <v>6803</v>
      </c>
      <c r="D3304" t="s">
        <v>7161</v>
      </c>
      <c r="E3304" s="11">
        <v>1</v>
      </c>
      <c r="F3304"/>
    </row>
    <row r="3305" spans="1:6" x14ac:dyDescent="0.25">
      <c r="A3305" s="9" t="s">
        <v>9245</v>
      </c>
      <c r="B3305" s="9"/>
      <c r="C3305" s="9"/>
      <c r="D3305" s="9"/>
      <c r="E3305" s="12">
        <v>1</v>
      </c>
      <c r="F3305"/>
    </row>
    <row r="3306" spans="1:6" x14ac:dyDescent="0.25">
      <c r="A3306" t="s">
        <v>3582</v>
      </c>
      <c r="B3306">
        <v>2019</v>
      </c>
      <c r="C3306">
        <v>78</v>
      </c>
      <c r="D3306" t="s">
        <v>2704</v>
      </c>
      <c r="E3306" s="11">
        <v>1</v>
      </c>
      <c r="F3306"/>
    </row>
    <row r="3307" spans="1:6" x14ac:dyDescent="0.25">
      <c r="A3307" t="s">
        <v>3582</v>
      </c>
      <c r="B3307">
        <v>2019</v>
      </c>
      <c r="C3307">
        <v>29</v>
      </c>
      <c r="D3307" t="s">
        <v>684</v>
      </c>
      <c r="E3307" s="11">
        <v>1</v>
      </c>
      <c r="F3307"/>
    </row>
    <row r="3308" spans="1:6" x14ac:dyDescent="0.25">
      <c r="A3308" t="s">
        <v>3582</v>
      </c>
      <c r="B3308">
        <v>2019</v>
      </c>
      <c r="C3308">
        <v>588</v>
      </c>
      <c r="D3308" t="s">
        <v>567</v>
      </c>
      <c r="E3308" s="11">
        <v>1</v>
      </c>
      <c r="F3308"/>
    </row>
    <row r="3309" spans="1:6" x14ac:dyDescent="0.25">
      <c r="A3309" s="9" t="s">
        <v>5521</v>
      </c>
      <c r="B3309" s="9"/>
      <c r="C3309" s="9"/>
      <c r="D3309" s="9"/>
      <c r="E3309" s="12">
        <v>3</v>
      </c>
      <c r="F3309"/>
    </row>
    <row r="3310" spans="1:6" x14ac:dyDescent="0.25">
      <c r="A3310" t="s">
        <v>6666</v>
      </c>
      <c r="B3310">
        <v>2018</v>
      </c>
      <c r="C3310" t="s">
        <v>4326</v>
      </c>
      <c r="D3310" t="s">
        <v>5916</v>
      </c>
      <c r="E3310" s="11">
        <v>1</v>
      </c>
      <c r="F3310"/>
    </row>
    <row r="3311" spans="1:6" x14ac:dyDescent="0.25">
      <c r="A3311" s="9" t="s">
        <v>9246</v>
      </c>
      <c r="B3311" s="9"/>
      <c r="C3311" s="9"/>
      <c r="D3311" s="9"/>
      <c r="E3311" s="12">
        <v>1</v>
      </c>
      <c r="F3311"/>
    </row>
    <row r="3312" spans="1:6" x14ac:dyDescent="0.25">
      <c r="A3312" t="s">
        <v>5861</v>
      </c>
      <c r="B3312">
        <v>2017</v>
      </c>
      <c r="C3312" t="s">
        <v>4846</v>
      </c>
      <c r="D3312" t="s">
        <v>7154</v>
      </c>
      <c r="E3312" s="11">
        <v>1</v>
      </c>
      <c r="F3312"/>
    </row>
    <row r="3313" spans="1:6" x14ac:dyDescent="0.25">
      <c r="A3313" s="9" t="s">
        <v>9247</v>
      </c>
      <c r="B3313" s="9"/>
      <c r="C3313" s="9"/>
      <c r="D3313" s="9"/>
      <c r="E3313" s="12">
        <v>1</v>
      </c>
      <c r="F3313"/>
    </row>
    <row r="3314" spans="1:6" x14ac:dyDescent="0.25">
      <c r="A3314" t="s">
        <v>5680</v>
      </c>
      <c r="B3314">
        <v>2017</v>
      </c>
      <c r="C3314" t="s">
        <v>4742</v>
      </c>
      <c r="D3314" t="s">
        <v>7154</v>
      </c>
      <c r="E3314" s="11">
        <v>1</v>
      </c>
      <c r="F3314"/>
    </row>
    <row r="3315" spans="1:6" x14ac:dyDescent="0.25">
      <c r="A3315" s="9" t="s">
        <v>9248</v>
      </c>
      <c r="B3315" s="9"/>
      <c r="C3315" s="9"/>
      <c r="D3315" s="9"/>
      <c r="E3315" s="12">
        <v>1</v>
      </c>
      <c r="F3315"/>
    </row>
    <row r="3316" spans="1:6" x14ac:dyDescent="0.25">
      <c r="A3316" t="s">
        <v>6667</v>
      </c>
      <c r="B3316">
        <v>2018</v>
      </c>
      <c r="C3316" t="s">
        <v>4418</v>
      </c>
      <c r="D3316" t="s">
        <v>5916</v>
      </c>
      <c r="E3316" s="11">
        <v>1</v>
      </c>
      <c r="F3316"/>
    </row>
    <row r="3317" spans="1:6" x14ac:dyDescent="0.25">
      <c r="A3317" s="9" t="s">
        <v>9249</v>
      </c>
      <c r="B3317" s="9"/>
      <c r="C3317" s="9"/>
      <c r="D3317" s="9"/>
      <c r="E3317" s="12">
        <v>1</v>
      </c>
      <c r="F3317"/>
    </row>
    <row r="3318" spans="1:6" x14ac:dyDescent="0.25">
      <c r="A3318" t="s">
        <v>1525</v>
      </c>
      <c r="B3318">
        <v>2017</v>
      </c>
      <c r="C3318">
        <v>19</v>
      </c>
      <c r="D3318" t="s">
        <v>2551</v>
      </c>
      <c r="E3318" s="11">
        <v>1</v>
      </c>
      <c r="F3318"/>
    </row>
    <row r="3319" spans="1:6" x14ac:dyDescent="0.25">
      <c r="A3319" t="s">
        <v>1525</v>
      </c>
      <c r="B3319">
        <v>2017</v>
      </c>
      <c r="C3319">
        <v>234</v>
      </c>
      <c r="D3319" t="s">
        <v>567</v>
      </c>
      <c r="E3319" s="11">
        <v>1</v>
      </c>
      <c r="F3319"/>
    </row>
    <row r="3320" spans="1:6" x14ac:dyDescent="0.25">
      <c r="A3320" t="s">
        <v>1525</v>
      </c>
      <c r="B3320">
        <v>2017</v>
      </c>
      <c r="C3320">
        <v>138</v>
      </c>
      <c r="D3320" t="s">
        <v>2559</v>
      </c>
      <c r="E3320" s="11">
        <v>1</v>
      </c>
      <c r="F3320"/>
    </row>
    <row r="3321" spans="1:6" x14ac:dyDescent="0.25">
      <c r="A3321" t="s">
        <v>1525</v>
      </c>
      <c r="B3321">
        <v>2017</v>
      </c>
      <c r="C3321">
        <v>138</v>
      </c>
      <c r="D3321" t="s">
        <v>2762</v>
      </c>
      <c r="E3321" s="11">
        <v>1</v>
      </c>
      <c r="F3321"/>
    </row>
    <row r="3322" spans="1:6" x14ac:dyDescent="0.25">
      <c r="A3322" t="s">
        <v>1525</v>
      </c>
      <c r="B3322">
        <v>2017</v>
      </c>
      <c r="C3322" t="s">
        <v>2514</v>
      </c>
      <c r="D3322" t="s">
        <v>2562</v>
      </c>
      <c r="E3322" s="11">
        <v>1</v>
      </c>
      <c r="F3322"/>
    </row>
    <row r="3323" spans="1:6" x14ac:dyDescent="0.25">
      <c r="A3323" s="9" t="s">
        <v>9251</v>
      </c>
      <c r="B3323" s="9"/>
      <c r="C3323" s="9"/>
      <c r="D3323" s="9"/>
      <c r="E3323" s="12">
        <v>5</v>
      </c>
      <c r="F3323"/>
    </row>
    <row r="3324" spans="1:6" x14ac:dyDescent="0.25">
      <c r="A3324" t="s">
        <v>9252</v>
      </c>
      <c r="B3324">
        <v>2019</v>
      </c>
      <c r="C3324" t="s">
        <v>5175</v>
      </c>
      <c r="D3324" t="s">
        <v>7292</v>
      </c>
      <c r="E3324" s="11">
        <v>1</v>
      </c>
      <c r="F3324"/>
    </row>
    <row r="3325" spans="1:6" x14ac:dyDescent="0.25">
      <c r="A3325" t="s">
        <v>9252</v>
      </c>
      <c r="B3325">
        <v>2019</v>
      </c>
      <c r="C3325" t="s">
        <v>5175</v>
      </c>
      <c r="D3325" t="s">
        <v>7193</v>
      </c>
      <c r="E3325" s="11">
        <v>1</v>
      </c>
      <c r="F3325"/>
    </row>
    <row r="3326" spans="1:6" x14ac:dyDescent="0.25">
      <c r="A3326" s="9" t="s">
        <v>9253</v>
      </c>
      <c r="B3326" s="9"/>
      <c r="C3326" s="9"/>
      <c r="D3326" s="9"/>
      <c r="E3326" s="12">
        <v>2</v>
      </c>
      <c r="F3326"/>
    </row>
    <row r="3327" spans="1:6" x14ac:dyDescent="0.25">
      <c r="A3327" t="s">
        <v>9254</v>
      </c>
      <c r="B3327">
        <v>2019</v>
      </c>
      <c r="C3327" t="s">
        <v>1076</v>
      </c>
      <c r="D3327" t="s">
        <v>1493</v>
      </c>
      <c r="E3327" s="11">
        <v>1</v>
      </c>
      <c r="F3327"/>
    </row>
    <row r="3328" spans="1:6" x14ac:dyDescent="0.25">
      <c r="A3328" s="9" t="s">
        <v>9255</v>
      </c>
      <c r="B3328" s="9"/>
      <c r="C3328" s="9"/>
      <c r="D3328" s="9"/>
      <c r="E3328" s="12">
        <v>1</v>
      </c>
      <c r="F3328"/>
    </row>
    <row r="3329" spans="1:6" x14ac:dyDescent="0.25">
      <c r="A3329" t="s">
        <v>4086</v>
      </c>
      <c r="B3329">
        <v>2018</v>
      </c>
      <c r="C3329" t="s">
        <v>2830</v>
      </c>
      <c r="D3329" t="s">
        <v>1493</v>
      </c>
      <c r="E3329" s="11">
        <v>1</v>
      </c>
      <c r="F3329"/>
    </row>
    <row r="3330" spans="1:6" x14ac:dyDescent="0.25">
      <c r="A3330" s="9" t="s">
        <v>9258</v>
      </c>
      <c r="B3330" s="9"/>
      <c r="C3330" s="9"/>
      <c r="D3330" s="9"/>
      <c r="E3330" s="12">
        <v>1</v>
      </c>
      <c r="F3330"/>
    </row>
    <row r="3331" spans="1:6" x14ac:dyDescent="0.25">
      <c r="A3331" t="s">
        <v>9259</v>
      </c>
      <c r="B3331">
        <v>2019</v>
      </c>
      <c r="C3331" t="s">
        <v>6872</v>
      </c>
      <c r="D3331" t="s">
        <v>7161</v>
      </c>
      <c r="E3331" s="11">
        <v>1</v>
      </c>
      <c r="F3331"/>
    </row>
    <row r="3332" spans="1:6" x14ac:dyDescent="0.25">
      <c r="A3332" s="9" t="s">
        <v>9260</v>
      </c>
      <c r="B3332" s="9"/>
      <c r="C3332" s="9"/>
      <c r="D3332" s="9"/>
      <c r="E3332" s="12">
        <v>1</v>
      </c>
      <c r="F3332"/>
    </row>
    <row r="3333" spans="1:6" x14ac:dyDescent="0.25">
      <c r="A3333" t="s">
        <v>9262</v>
      </c>
      <c r="B3333">
        <v>2019</v>
      </c>
      <c r="C3333" t="s">
        <v>6968</v>
      </c>
      <c r="D3333" t="s">
        <v>7161</v>
      </c>
      <c r="E3333" s="11">
        <v>1</v>
      </c>
      <c r="F3333"/>
    </row>
    <row r="3334" spans="1:6" x14ac:dyDescent="0.25">
      <c r="A3334" s="9" t="s">
        <v>9263</v>
      </c>
      <c r="B3334" s="9"/>
      <c r="C3334" s="9"/>
      <c r="D3334" s="9"/>
      <c r="E3334" s="12">
        <v>1</v>
      </c>
      <c r="F3334"/>
    </row>
    <row r="3335" spans="1:6" x14ac:dyDescent="0.25">
      <c r="A3335" t="s">
        <v>5862</v>
      </c>
      <c r="B3335">
        <v>2017</v>
      </c>
      <c r="C3335" t="s">
        <v>4773</v>
      </c>
      <c r="D3335" t="s">
        <v>7154</v>
      </c>
      <c r="E3335" s="11">
        <v>1</v>
      </c>
      <c r="F3335"/>
    </row>
    <row r="3336" spans="1:6" x14ac:dyDescent="0.25">
      <c r="A3336" s="9" t="s">
        <v>9264</v>
      </c>
      <c r="B3336" s="9"/>
      <c r="C3336" s="9"/>
      <c r="D3336" s="9"/>
      <c r="E3336" s="12">
        <v>1</v>
      </c>
      <c r="F3336"/>
    </row>
    <row r="3337" spans="1:6" x14ac:dyDescent="0.25">
      <c r="A3337" t="s">
        <v>5681</v>
      </c>
      <c r="B3337">
        <v>2017</v>
      </c>
      <c r="C3337" t="s">
        <v>4830</v>
      </c>
      <c r="D3337" t="s">
        <v>7154</v>
      </c>
      <c r="E3337" s="11">
        <v>1</v>
      </c>
      <c r="F3337"/>
    </row>
    <row r="3338" spans="1:6" x14ac:dyDescent="0.25">
      <c r="A3338" s="9" t="s">
        <v>9266</v>
      </c>
      <c r="B3338" s="9"/>
      <c r="C3338" s="9"/>
      <c r="D3338" s="9"/>
      <c r="E3338" s="12">
        <v>1</v>
      </c>
      <c r="F3338"/>
    </row>
    <row r="3339" spans="1:6" x14ac:dyDescent="0.25">
      <c r="A3339" t="s">
        <v>6674</v>
      </c>
      <c r="B3339">
        <v>2018</v>
      </c>
      <c r="C3339" t="s">
        <v>4395</v>
      </c>
      <c r="D3339" t="s">
        <v>5916</v>
      </c>
      <c r="E3339" s="11">
        <v>1</v>
      </c>
      <c r="F3339"/>
    </row>
    <row r="3340" spans="1:6" x14ac:dyDescent="0.25">
      <c r="A3340" s="9" t="s">
        <v>9269</v>
      </c>
      <c r="B3340" s="9"/>
      <c r="C3340" s="9"/>
      <c r="D3340" s="9"/>
      <c r="E3340" s="12">
        <v>1</v>
      </c>
      <c r="F3340"/>
    </row>
    <row r="3341" spans="1:6" x14ac:dyDescent="0.25">
      <c r="A3341" t="s">
        <v>2763</v>
      </c>
      <c r="B3341">
        <v>2016</v>
      </c>
      <c r="C3341">
        <v>77</v>
      </c>
      <c r="D3341" t="s">
        <v>1503</v>
      </c>
      <c r="E3341" s="11">
        <v>1</v>
      </c>
      <c r="F3341"/>
    </row>
    <row r="3342" spans="1:6" x14ac:dyDescent="0.25">
      <c r="A3342" t="s">
        <v>2763</v>
      </c>
      <c r="B3342">
        <v>2016</v>
      </c>
      <c r="C3342" t="s">
        <v>1969</v>
      </c>
      <c r="D3342" t="s">
        <v>1493</v>
      </c>
      <c r="E3342" s="11">
        <v>1</v>
      </c>
      <c r="F3342"/>
    </row>
    <row r="3343" spans="1:6" x14ac:dyDescent="0.25">
      <c r="A3343" s="9" t="s">
        <v>9270</v>
      </c>
      <c r="B3343" s="9"/>
      <c r="C3343" s="9"/>
      <c r="D3343" s="9"/>
      <c r="E3343" s="12">
        <v>2</v>
      </c>
      <c r="F3343"/>
    </row>
    <row r="3344" spans="1:6" x14ac:dyDescent="0.25">
      <c r="A3344" t="s">
        <v>5863</v>
      </c>
      <c r="B3344">
        <v>2017</v>
      </c>
      <c r="C3344" t="s">
        <v>4716</v>
      </c>
      <c r="D3344" t="s">
        <v>7154</v>
      </c>
      <c r="E3344" s="11">
        <v>1</v>
      </c>
      <c r="F3344"/>
    </row>
    <row r="3345" spans="1:6" x14ac:dyDescent="0.25">
      <c r="A3345" s="9" t="s">
        <v>9272</v>
      </c>
      <c r="B3345" s="9"/>
      <c r="C3345" s="9"/>
      <c r="D3345" s="9"/>
      <c r="E3345" s="12">
        <v>1</v>
      </c>
      <c r="F3345"/>
    </row>
    <row r="3346" spans="1:6" x14ac:dyDescent="0.25">
      <c r="A3346" t="s">
        <v>3733</v>
      </c>
      <c r="B3346">
        <v>2018</v>
      </c>
      <c r="C3346">
        <v>378</v>
      </c>
      <c r="D3346" t="s">
        <v>567</v>
      </c>
      <c r="E3346" s="11">
        <v>1</v>
      </c>
      <c r="F3346"/>
    </row>
    <row r="3347" spans="1:6" x14ac:dyDescent="0.25">
      <c r="A3347" s="9" t="s">
        <v>9275</v>
      </c>
      <c r="B3347" s="9"/>
      <c r="C3347" s="9"/>
      <c r="D3347" s="9"/>
      <c r="E3347" s="12">
        <v>1</v>
      </c>
      <c r="F3347"/>
    </row>
    <row r="3348" spans="1:6" x14ac:dyDescent="0.25">
      <c r="A3348" t="s">
        <v>3685</v>
      </c>
      <c r="B3348">
        <v>2019</v>
      </c>
      <c r="C3348">
        <v>215</v>
      </c>
      <c r="D3348" t="s">
        <v>568</v>
      </c>
      <c r="E3348" s="11">
        <v>1</v>
      </c>
      <c r="F3348"/>
    </row>
    <row r="3349" spans="1:6" x14ac:dyDescent="0.25">
      <c r="A3349" s="9" t="s">
        <v>9277</v>
      </c>
      <c r="B3349" s="9"/>
      <c r="C3349" s="9"/>
      <c r="D3349" s="9"/>
      <c r="E3349" s="12">
        <v>1</v>
      </c>
      <c r="F3349"/>
    </row>
    <row r="3350" spans="1:6" x14ac:dyDescent="0.25">
      <c r="A3350" t="s">
        <v>9278</v>
      </c>
      <c r="B3350">
        <v>2019</v>
      </c>
      <c r="C3350" t="s">
        <v>6990</v>
      </c>
      <c r="D3350" t="s">
        <v>7161</v>
      </c>
      <c r="E3350" s="11">
        <v>1</v>
      </c>
      <c r="F3350"/>
    </row>
    <row r="3351" spans="1:6" x14ac:dyDescent="0.25">
      <c r="A3351" s="9" t="s">
        <v>9279</v>
      </c>
      <c r="B3351" s="9"/>
      <c r="C3351" s="9"/>
      <c r="D3351" s="9"/>
      <c r="E3351" s="12">
        <v>1</v>
      </c>
      <c r="F3351"/>
    </row>
    <row r="3352" spans="1:6" x14ac:dyDescent="0.25">
      <c r="A3352" t="s">
        <v>3686</v>
      </c>
      <c r="B3352">
        <v>1987</v>
      </c>
      <c r="C3352">
        <v>45</v>
      </c>
      <c r="D3352" t="s">
        <v>3592</v>
      </c>
      <c r="E3352" s="11">
        <v>1</v>
      </c>
      <c r="F3352"/>
    </row>
    <row r="3353" spans="1:6" x14ac:dyDescent="0.25">
      <c r="A3353" t="s">
        <v>3686</v>
      </c>
      <c r="B3353">
        <v>1987</v>
      </c>
      <c r="C3353" t="s">
        <v>631</v>
      </c>
      <c r="D3353" t="s">
        <v>3596</v>
      </c>
      <c r="E3353" s="11">
        <v>1</v>
      </c>
      <c r="F3353"/>
    </row>
    <row r="3354" spans="1:6" x14ac:dyDescent="0.25">
      <c r="A3354" t="s">
        <v>3686</v>
      </c>
      <c r="B3354">
        <v>1987</v>
      </c>
      <c r="C3354" t="s">
        <v>632</v>
      </c>
      <c r="D3354" t="s">
        <v>3591</v>
      </c>
      <c r="E3354" s="11">
        <v>1</v>
      </c>
      <c r="F3354"/>
    </row>
    <row r="3355" spans="1:6" x14ac:dyDescent="0.25">
      <c r="A3355" t="s">
        <v>3686</v>
      </c>
      <c r="B3355">
        <v>1988</v>
      </c>
      <c r="C3355">
        <v>372</v>
      </c>
      <c r="D3355" t="s">
        <v>567</v>
      </c>
      <c r="E3355" s="11">
        <v>1</v>
      </c>
      <c r="F3355"/>
    </row>
    <row r="3356" spans="1:6" x14ac:dyDescent="0.25">
      <c r="A3356" t="s">
        <v>3686</v>
      </c>
      <c r="B3356">
        <v>1988</v>
      </c>
      <c r="C3356">
        <v>628</v>
      </c>
      <c r="D3356" t="s">
        <v>568</v>
      </c>
      <c r="E3356" s="11">
        <v>1</v>
      </c>
      <c r="F3356"/>
    </row>
    <row r="3357" spans="1:6" x14ac:dyDescent="0.25">
      <c r="A3357" s="9" t="s">
        <v>9280</v>
      </c>
      <c r="B3357" s="9"/>
      <c r="C3357" s="9"/>
      <c r="D3357" s="9"/>
      <c r="E3357" s="12">
        <v>5</v>
      </c>
      <c r="F3357"/>
    </row>
    <row r="3358" spans="1:6" x14ac:dyDescent="0.25">
      <c r="A3358" t="s">
        <v>3583</v>
      </c>
      <c r="B3358">
        <v>2018</v>
      </c>
      <c r="C3358">
        <v>226</v>
      </c>
      <c r="D3358" t="s">
        <v>567</v>
      </c>
      <c r="E3358" s="11">
        <v>1</v>
      </c>
      <c r="F3358"/>
    </row>
    <row r="3359" spans="1:6" x14ac:dyDescent="0.25">
      <c r="A3359" t="s">
        <v>3583</v>
      </c>
      <c r="B3359">
        <v>2018</v>
      </c>
      <c r="C3359">
        <v>32</v>
      </c>
      <c r="D3359" t="s">
        <v>568</v>
      </c>
      <c r="E3359" s="11">
        <v>1</v>
      </c>
      <c r="F3359"/>
    </row>
    <row r="3360" spans="1:6" x14ac:dyDescent="0.25">
      <c r="A3360" t="s">
        <v>3583</v>
      </c>
      <c r="B3360">
        <v>2018</v>
      </c>
      <c r="C3360">
        <v>73</v>
      </c>
      <c r="D3360" t="s">
        <v>684</v>
      </c>
      <c r="E3360" s="11">
        <v>1</v>
      </c>
      <c r="F3360"/>
    </row>
    <row r="3361" spans="1:6" x14ac:dyDescent="0.25">
      <c r="A3361" t="s">
        <v>3583</v>
      </c>
      <c r="B3361">
        <v>2018</v>
      </c>
      <c r="C3361" t="s">
        <v>3823</v>
      </c>
      <c r="D3361" t="s">
        <v>3846</v>
      </c>
      <c r="E3361" s="11">
        <v>1</v>
      </c>
      <c r="F3361"/>
    </row>
    <row r="3362" spans="1:6" x14ac:dyDescent="0.25">
      <c r="A3362" t="s">
        <v>3583</v>
      </c>
      <c r="B3362">
        <v>2018</v>
      </c>
      <c r="C3362" t="s">
        <v>4149</v>
      </c>
      <c r="D3362" t="s">
        <v>2562</v>
      </c>
      <c r="E3362" s="11">
        <v>1</v>
      </c>
      <c r="F3362"/>
    </row>
    <row r="3363" spans="1:6" x14ac:dyDescent="0.25">
      <c r="A3363" s="9" t="s">
        <v>9281</v>
      </c>
      <c r="B3363" s="9"/>
      <c r="C3363" s="9"/>
      <c r="D3363" s="9"/>
      <c r="E3363" s="12">
        <v>5</v>
      </c>
      <c r="F3363"/>
    </row>
    <row r="3364" spans="1:6" x14ac:dyDescent="0.25">
      <c r="A3364" t="s">
        <v>3767</v>
      </c>
      <c r="B3364">
        <v>2018</v>
      </c>
      <c r="C3364">
        <v>505</v>
      </c>
      <c r="D3364" t="s">
        <v>567</v>
      </c>
      <c r="E3364" s="11">
        <v>1</v>
      </c>
      <c r="F3364"/>
    </row>
    <row r="3365" spans="1:6" x14ac:dyDescent="0.25">
      <c r="A3365" s="9" t="s">
        <v>9283</v>
      </c>
      <c r="B3365" s="9"/>
      <c r="C3365" s="9"/>
      <c r="D3365" s="9"/>
      <c r="E3365" s="12">
        <v>1</v>
      </c>
      <c r="F3365"/>
    </row>
    <row r="3366" spans="1:6" x14ac:dyDescent="0.25">
      <c r="A3366" t="s">
        <v>6676</v>
      </c>
      <c r="B3366">
        <v>2018</v>
      </c>
      <c r="C3366" t="s">
        <v>4313</v>
      </c>
      <c r="D3366" t="s">
        <v>5916</v>
      </c>
      <c r="E3366" s="11">
        <v>1</v>
      </c>
      <c r="F3366"/>
    </row>
    <row r="3367" spans="1:6" x14ac:dyDescent="0.25">
      <c r="A3367" s="9" t="s">
        <v>9285</v>
      </c>
      <c r="B3367" s="9"/>
      <c r="C3367" s="9"/>
      <c r="D3367" s="9"/>
      <c r="E3367" s="12">
        <v>1</v>
      </c>
      <c r="F3367"/>
    </row>
    <row r="3368" spans="1:6" x14ac:dyDescent="0.25">
      <c r="A3368" t="s">
        <v>9286</v>
      </c>
      <c r="B3368">
        <v>2019</v>
      </c>
      <c r="C3368" t="s">
        <v>6904</v>
      </c>
      <c r="D3368" t="s">
        <v>7161</v>
      </c>
      <c r="E3368" s="11">
        <v>1</v>
      </c>
      <c r="F3368"/>
    </row>
    <row r="3369" spans="1:6" x14ac:dyDescent="0.25">
      <c r="A3369" s="9" t="s">
        <v>9287</v>
      </c>
      <c r="B3369" s="9"/>
      <c r="C3369" s="9"/>
      <c r="D3369" s="9"/>
      <c r="E3369" s="12">
        <v>1</v>
      </c>
      <c r="F3369"/>
    </row>
    <row r="3370" spans="1:6" x14ac:dyDescent="0.25">
      <c r="A3370" t="s">
        <v>2764</v>
      </c>
      <c r="B3370">
        <v>2016</v>
      </c>
      <c r="C3370">
        <v>397</v>
      </c>
      <c r="D3370" t="s">
        <v>567</v>
      </c>
      <c r="E3370" s="11">
        <v>1</v>
      </c>
      <c r="F3370"/>
    </row>
    <row r="3371" spans="1:6" x14ac:dyDescent="0.25">
      <c r="A3371" s="9" t="s">
        <v>9288</v>
      </c>
      <c r="B3371" s="9"/>
      <c r="C3371" s="9"/>
      <c r="D3371" s="9"/>
      <c r="E3371" s="12">
        <v>1</v>
      </c>
      <c r="F3371"/>
    </row>
    <row r="3372" spans="1:6" x14ac:dyDescent="0.25">
      <c r="A3372" t="s">
        <v>5447</v>
      </c>
      <c r="B3372">
        <v>2019</v>
      </c>
      <c r="C3372">
        <v>56</v>
      </c>
      <c r="D3372" t="s">
        <v>2704</v>
      </c>
      <c r="E3372" s="11">
        <v>1</v>
      </c>
      <c r="F3372"/>
    </row>
    <row r="3373" spans="1:6" x14ac:dyDescent="0.25">
      <c r="A3373" t="s">
        <v>5447</v>
      </c>
      <c r="B3373">
        <v>2019</v>
      </c>
      <c r="C3373">
        <v>641</v>
      </c>
      <c r="D3373" t="s">
        <v>567</v>
      </c>
      <c r="E3373" s="11">
        <v>1</v>
      </c>
      <c r="F3373"/>
    </row>
    <row r="3374" spans="1:6" x14ac:dyDescent="0.25">
      <c r="A3374" t="s">
        <v>5447</v>
      </c>
      <c r="B3374">
        <v>2019</v>
      </c>
      <c r="C3374">
        <v>238</v>
      </c>
      <c r="D3374" t="s">
        <v>568</v>
      </c>
      <c r="E3374" s="11">
        <v>1</v>
      </c>
      <c r="F3374"/>
    </row>
    <row r="3375" spans="1:6" x14ac:dyDescent="0.25">
      <c r="A3375" s="9" t="s">
        <v>6780</v>
      </c>
      <c r="B3375" s="9"/>
      <c r="C3375" s="9"/>
      <c r="D3375" s="9"/>
      <c r="E3375" s="12">
        <v>3</v>
      </c>
      <c r="F3375"/>
    </row>
    <row r="3376" spans="1:6" x14ac:dyDescent="0.25">
      <c r="A3376" t="s">
        <v>9292</v>
      </c>
      <c r="B3376">
        <v>2019</v>
      </c>
      <c r="C3376" t="s">
        <v>6973</v>
      </c>
      <c r="D3376" t="s">
        <v>7161</v>
      </c>
      <c r="E3376" s="11">
        <v>1</v>
      </c>
      <c r="F3376"/>
    </row>
    <row r="3377" spans="1:6" x14ac:dyDescent="0.25">
      <c r="A3377" s="9" t="s">
        <v>9293</v>
      </c>
      <c r="B3377" s="9"/>
      <c r="C3377" s="9"/>
      <c r="D3377" s="9"/>
      <c r="E3377" s="12">
        <v>1</v>
      </c>
      <c r="F3377"/>
    </row>
    <row r="3378" spans="1:6" x14ac:dyDescent="0.25">
      <c r="A3378" t="s">
        <v>336</v>
      </c>
      <c r="B3378">
        <v>1974</v>
      </c>
      <c r="C3378">
        <v>456</v>
      </c>
      <c r="D3378" t="s">
        <v>567</v>
      </c>
      <c r="E3378" s="11">
        <v>1</v>
      </c>
      <c r="F3378"/>
    </row>
    <row r="3379" spans="1:6" x14ac:dyDescent="0.25">
      <c r="A3379" s="9" t="s">
        <v>9294</v>
      </c>
      <c r="B3379" s="9"/>
      <c r="C3379" s="9"/>
      <c r="D3379" s="9"/>
      <c r="E3379" s="12">
        <v>1</v>
      </c>
      <c r="F3379"/>
    </row>
    <row r="3380" spans="1:6" x14ac:dyDescent="0.25">
      <c r="A3380" t="s">
        <v>1526</v>
      </c>
      <c r="B3380">
        <v>2017</v>
      </c>
      <c r="C3380">
        <v>94</v>
      </c>
      <c r="D3380" t="s">
        <v>2559</v>
      </c>
      <c r="E3380" s="11">
        <v>1</v>
      </c>
      <c r="F3380"/>
    </row>
    <row r="3381" spans="1:6" x14ac:dyDescent="0.25">
      <c r="A3381" t="s">
        <v>1526</v>
      </c>
      <c r="B3381">
        <v>2017</v>
      </c>
      <c r="C3381" t="s">
        <v>2493</v>
      </c>
      <c r="D3381" t="s">
        <v>2562</v>
      </c>
      <c r="E3381" s="11">
        <v>1</v>
      </c>
      <c r="F3381"/>
    </row>
    <row r="3382" spans="1:6" x14ac:dyDescent="0.25">
      <c r="A3382" t="s">
        <v>1526</v>
      </c>
      <c r="B3382">
        <v>2017</v>
      </c>
      <c r="C3382" t="s">
        <v>2952</v>
      </c>
      <c r="D3382" t="s">
        <v>1493</v>
      </c>
      <c r="E3382" s="11">
        <v>1</v>
      </c>
      <c r="F3382"/>
    </row>
    <row r="3383" spans="1:6" x14ac:dyDescent="0.25">
      <c r="A3383" t="s">
        <v>1526</v>
      </c>
      <c r="B3383">
        <v>2017</v>
      </c>
      <c r="C3383" t="s">
        <v>2953</v>
      </c>
      <c r="D3383" t="s">
        <v>3769</v>
      </c>
      <c r="E3383" s="11">
        <v>1</v>
      </c>
      <c r="F3383"/>
    </row>
    <row r="3384" spans="1:6" x14ac:dyDescent="0.25">
      <c r="A3384" s="9" t="s">
        <v>9296</v>
      </c>
      <c r="B3384" s="9"/>
      <c r="C3384" s="9"/>
      <c r="D3384" s="9"/>
      <c r="E3384" s="12">
        <v>4</v>
      </c>
      <c r="F3384"/>
    </row>
    <row r="3385" spans="1:6" x14ac:dyDescent="0.25">
      <c r="A3385" t="s">
        <v>6678</v>
      </c>
      <c r="B3385">
        <v>2018</v>
      </c>
      <c r="C3385" t="s">
        <v>4409</v>
      </c>
      <c r="D3385" t="s">
        <v>5916</v>
      </c>
      <c r="E3385" s="11">
        <v>1</v>
      </c>
      <c r="F3385"/>
    </row>
    <row r="3386" spans="1:6" x14ac:dyDescent="0.25">
      <c r="A3386" s="9" t="s">
        <v>9297</v>
      </c>
      <c r="B3386" s="9"/>
      <c r="C3386" s="9"/>
      <c r="D3386" s="9"/>
      <c r="E3386" s="12">
        <v>1</v>
      </c>
      <c r="F3386"/>
    </row>
    <row r="3387" spans="1:6" x14ac:dyDescent="0.25">
      <c r="A3387" t="s">
        <v>9298</v>
      </c>
      <c r="B3387">
        <v>2019</v>
      </c>
      <c r="C3387">
        <v>225</v>
      </c>
      <c r="D3387" t="s">
        <v>568</v>
      </c>
      <c r="E3387" s="11">
        <v>1</v>
      </c>
      <c r="F3387"/>
    </row>
    <row r="3388" spans="1:6" x14ac:dyDescent="0.25">
      <c r="A3388" t="s">
        <v>9298</v>
      </c>
      <c r="B3388">
        <v>2019</v>
      </c>
      <c r="C3388">
        <v>578</v>
      </c>
      <c r="D3388" t="s">
        <v>567</v>
      </c>
      <c r="E3388" s="11">
        <v>1</v>
      </c>
      <c r="F3388"/>
    </row>
    <row r="3389" spans="1:6" x14ac:dyDescent="0.25">
      <c r="A3389" s="9" t="s">
        <v>9299</v>
      </c>
      <c r="B3389" s="9"/>
      <c r="C3389" s="9"/>
      <c r="D3389" s="9"/>
      <c r="E3389" s="12">
        <v>2</v>
      </c>
      <c r="F3389"/>
    </row>
    <row r="3390" spans="1:6" x14ac:dyDescent="0.25">
      <c r="A3390" t="s">
        <v>6681</v>
      </c>
      <c r="B3390">
        <v>2018</v>
      </c>
      <c r="C3390" t="s">
        <v>4388</v>
      </c>
      <c r="D3390" t="s">
        <v>5916</v>
      </c>
      <c r="E3390" s="11">
        <v>1</v>
      </c>
      <c r="F3390"/>
    </row>
    <row r="3391" spans="1:6" x14ac:dyDescent="0.25">
      <c r="A3391" s="9" t="s">
        <v>9302</v>
      </c>
      <c r="B3391" s="9"/>
      <c r="C3391" s="9"/>
      <c r="D3391" s="9"/>
      <c r="E3391" s="12">
        <v>1</v>
      </c>
      <c r="F3391"/>
    </row>
    <row r="3392" spans="1:6" x14ac:dyDescent="0.25">
      <c r="A3392" t="s">
        <v>6682</v>
      </c>
      <c r="B3392">
        <v>2018</v>
      </c>
      <c r="C3392" t="s">
        <v>4421</v>
      </c>
      <c r="D3392" t="s">
        <v>5916</v>
      </c>
      <c r="E3392" s="11">
        <v>1</v>
      </c>
      <c r="F3392"/>
    </row>
    <row r="3393" spans="1:6" x14ac:dyDescent="0.25">
      <c r="A3393" s="9" t="s">
        <v>9303</v>
      </c>
      <c r="B3393" s="9"/>
      <c r="C3393" s="9"/>
      <c r="D3393" s="9"/>
      <c r="E3393" s="12">
        <v>1</v>
      </c>
      <c r="F3393"/>
    </row>
    <row r="3394" spans="1:6" x14ac:dyDescent="0.25">
      <c r="A3394" t="s">
        <v>9304</v>
      </c>
      <c r="B3394">
        <v>2019</v>
      </c>
      <c r="C3394" t="s">
        <v>6910</v>
      </c>
      <c r="D3394" t="s">
        <v>7161</v>
      </c>
      <c r="E3394" s="11">
        <v>1</v>
      </c>
      <c r="F3394"/>
    </row>
    <row r="3395" spans="1:6" x14ac:dyDescent="0.25">
      <c r="A3395" s="9" t="s">
        <v>9305</v>
      </c>
      <c r="B3395" s="9"/>
      <c r="C3395" s="9"/>
      <c r="D3395" s="9"/>
      <c r="E3395" s="12">
        <v>1</v>
      </c>
      <c r="F3395"/>
    </row>
    <row r="3396" spans="1:6" x14ac:dyDescent="0.25">
      <c r="A3396" t="s">
        <v>2765</v>
      </c>
      <c r="B3396">
        <v>2016</v>
      </c>
      <c r="C3396" t="s">
        <v>1985</v>
      </c>
      <c r="D3396" t="s">
        <v>1493</v>
      </c>
      <c r="E3396" s="11">
        <v>1</v>
      </c>
      <c r="F3396"/>
    </row>
    <row r="3397" spans="1:6" x14ac:dyDescent="0.25">
      <c r="A3397" s="9" t="s">
        <v>9306</v>
      </c>
      <c r="B3397" s="9"/>
      <c r="C3397" s="9"/>
      <c r="D3397" s="9"/>
      <c r="E3397" s="12">
        <v>1</v>
      </c>
      <c r="F3397"/>
    </row>
    <row r="3398" spans="1:6" x14ac:dyDescent="0.25">
      <c r="A3398" t="s">
        <v>5865</v>
      </c>
      <c r="B3398">
        <v>2017</v>
      </c>
      <c r="C3398" t="s">
        <v>4832</v>
      </c>
      <c r="D3398" t="s">
        <v>7154</v>
      </c>
      <c r="E3398" s="11">
        <v>1</v>
      </c>
      <c r="F3398"/>
    </row>
    <row r="3399" spans="1:6" x14ac:dyDescent="0.25">
      <c r="A3399" s="9" t="s">
        <v>9307</v>
      </c>
      <c r="B3399" s="9"/>
      <c r="C3399" s="9"/>
      <c r="D3399" s="9"/>
      <c r="E3399" s="12">
        <v>1</v>
      </c>
      <c r="F3399"/>
    </row>
    <row r="3400" spans="1:6" x14ac:dyDescent="0.25">
      <c r="A3400" t="s">
        <v>6683</v>
      </c>
      <c r="B3400">
        <v>2018</v>
      </c>
      <c r="C3400" t="s">
        <v>4291</v>
      </c>
      <c r="D3400" t="s">
        <v>5916</v>
      </c>
      <c r="E3400" s="11">
        <v>1</v>
      </c>
      <c r="F3400"/>
    </row>
    <row r="3401" spans="1:6" x14ac:dyDescent="0.25">
      <c r="A3401" s="9" t="s">
        <v>9308</v>
      </c>
      <c r="B3401" s="9"/>
      <c r="C3401" s="9"/>
      <c r="D3401" s="9"/>
      <c r="E3401" s="12">
        <v>1</v>
      </c>
      <c r="F3401"/>
    </row>
    <row r="3402" spans="1:6" x14ac:dyDescent="0.25">
      <c r="A3402" t="s">
        <v>3687</v>
      </c>
      <c r="B3402">
        <v>2018</v>
      </c>
      <c r="C3402">
        <v>179</v>
      </c>
      <c r="D3402" t="s">
        <v>3864</v>
      </c>
      <c r="E3402" s="11">
        <v>1</v>
      </c>
      <c r="F3402"/>
    </row>
    <row r="3403" spans="1:6" x14ac:dyDescent="0.25">
      <c r="A3403" t="s">
        <v>3687</v>
      </c>
      <c r="B3403">
        <v>2018</v>
      </c>
      <c r="C3403">
        <v>179</v>
      </c>
      <c r="D3403" t="s">
        <v>567</v>
      </c>
      <c r="E3403" s="11">
        <v>1</v>
      </c>
      <c r="F3403"/>
    </row>
    <row r="3404" spans="1:6" x14ac:dyDescent="0.25">
      <c r="A3404" t="s">
        <v>3687</v>
      </c>
      <c r="B3404">
        <v>2018</v>
      </c>
      <c r="C3404">
        <v>48</v>
      </c>
      <c r="D3404" t="s">
        <v>568</v>
      </c>
      <c r="E3404" s="11">
        <v>1</v>
      </c>
      <c r="F3404"/>
    </row>
    <row r="3405" spans="1:6" x14ac:dyDescent="0.25">
      <c r="A3405" s="9" t="s">
        <v>6781</v>
      </c>
      <c r="B3405" s="9"/>
      <c r="C3405" s="9"/>
      <c r="D3405" s="9"/>
      <c r="E3405" s="12">
        <v>3</v>
      </c>
      <c r="F3405"/>
    </row>
    <row r="3406" spans="1:6" x14ac:dyDescent="0.25">
      <c r="A3406" t="s">
        <v>6685</v>
      </c>
      <c r="B3406">
        <v>2018</v>
      </c>
      <c r="C3406" t="s">
        <v>4417</v>
      </c>
      <c r="D3406" t="s">
        <v>5916</v>
      </c>
      <c r="E3406" s="11">
        <v>1</v>
      </c>
      <c r="F3406"/>
    </row>
    <row r="3407" spans="1:6" x14ac:dyDescent="0.25">
      <c r="A3407" s="9" t="s">
        <v>9310</v>
      </c>
      <c r="B3407" s="9"/>
      <c r="C3407" s="9"/>
      <c r="D3407" s="9"/>
      <c r="E3407" s="12">
        <v>1</v>
      </c>
      <c r="F3407"/>
    </row>
    <row r="3408" spans="1:6" x14ac:dyDescent="0.25">
      <c r="A3408" t="s">
        <v>6686</v>
      </c>
      <c r="B3408">
        <v>2018</v>
      </c>
      <c r="C3408" t="s">
        <v>4363</v>
      </c>
      <c r="D3408" t="s">
        <v>5916</v>
      </c>
      <c r="E3408" s="11">
        <v>1</v>
      </c>
      <c r="F3408"/>
    </row>
    <row r="3409" spans="1:6" x14ac:dyDescent="0.25">
      <c r="A3409" s="9" t="s">
        <v>9311</v>
      </c>
      <c r="B3409" s="9"/>
      <c r="C3409" s="9"/>
      <c r="D3409" s="9"/>
      <c r="E3409" s="12">
        <v>1</v>
      </c>
      <c r="F3409"/>
    </row>
    <row r="3410" spans="1:6" x14ac:dyDescent="0.25">
      <c r="A3410" t="s">
        <v>9313</v>
      </c>
      <c r="B3410">
        <v>2019</v>
      </c>
      <c r="C3410" t="s">
        <v>2950</v>
      </c>
      <c r="D3410" t="s">
        <v>1493</v>
      </c>
      <c r="E3410" s="11">
        <v>1</v>
      </c>
      <c r="F3410"/>
    </row>
    <row r="3411" spans="1:6" x14ac:dyDescent="0.25">
      <c r="A3411" s="9" t="s">
        <v>9314</v>
      </c>
      <c r="B3411" s="9"/>
      <c r="C3411" s="9"/>
      <c r="D3411" s="9"/>
      <c r="E3411" s="12">
        <v>1</v>
      </c>
      <c r="F3411"/>
    </row>
    <row r="3412" spans="1:6" x14ac:dyDescent="0.25">
      <c r="A3412" t="s">
        <v>4930</v>
      </c>
      <c r="B3412">
        <v>2017</v>
      </c>
      <c r="C3412" t="s">
        <v>4772</v>
      </c>
      <c r="D3412" t="s">
        <v>7154</v>
      </c>
      <c r="E3412" s="11">
        <v>1</v>
      </c>
      <c r="F3412"/>
    </row>
    <row r="3413" spans="1:6" x14ac:dyDescent="0.25">
      <c r="A3413" t="s">
        <v>4930</v>
      </c>
      <c r="B3413">
        <v>2019</v>
      </c>
      <c r="C3413">
        <v>50</v>
      </c>
      <c r="D3413" t="s">
        <v>7296</v>
      </c>
      <c r="E3413" s="11">
        <v>1</v>
      </c>
      <c r="F3413"/>
    </row>
    <row r="3414" spans="1:6" x14ac:dyDescent="0.25">
      <c r="A3414" t="s">
        <v>4930</v>
      </c>
      <c r="B3414">
        <v>2019</v>
      </c>
      <c r="C3414">
        <v>91</v>
      </c>
      <c r="D3414" t="s">
        <v>2554</v>
      </c>
      <c r="E3414" s="11">
        <v>1</v>
      </c>
      <c r="F3414"/>
    </row>
    <row r="3415" spans="1:6" x14ac:dyDescent="0.25">
      <c r="A3415" t="s">
        <v>4930</v>
      </c>
      <c r="B3415">
        <v>2019</v>
      </c>
      <c r="C3415">
        <v>120</v>
      </c>
      <c r="D3415" t="s">
        <v>2704</v>
      </c>
      <c r="E3415" s="11">
        <v>1</v>
      </c>
      <c r="F3415"/>
    </row>
    <row r="3416" spans="1:6" x14ac:dyDescent="0.25">
      <c r="A3416" t="s">
        <v>4930</v>
      </c>
      <c r="B3416">
        <v>2019</v>
      </c>
      <c r="C3416">
        <v>52</v>
      </c>
      <c r="D3416" t="s">
        <v>684</v>
      </c>
      <c r="E3416" s="11">
        <v>1</v>
      </c>
      <c r="F3416"/>
    </row>
    <row r="3417" spans="1:6" x14ac:dyDescent="0.25">
      <c r="A3417" t="s">
        <v>4930</v>
      </c>
      <c r="B3417">
        <v>2019</v>
      </c>
      <c r="C3417">
        <v>473</v>
      </c>
      <c r="D3417" t="s">
        <v>567</v>
      </c>
      <c r="E3417" s="11">
        <v>1</v>
      </c>
      <c r="F3417"/>
    </row>
    <row r="3418" spans="1:6" x14ac:dyDescent="0.25">
      <c r="A3418" t="s">
        <v>4930</v>
      </c>
      <c r="B3418">
        <v>2019</v>
      </c>
      <c r="C3418" t="s">
        <v>5429</v>
      </c>
      <c r="D3418" t="s">
        <v>9315</v>
      </c>
      <c r="E3418" s="11">
        <v>1</v>
      </c>
      <c r="F3418"/>
    </row>
    <row r="3419" spans="1:6" x14ac:dyDescent="0.25">
      <c r="A3419" s="9" t="s">
        <v>5522</v>
      </c>
      <c r="B3419" s="9"/>
      <c r="C3419" s="9"/>
      <c r="D3419" s="9"/>
      <c r="E3419" s="12">
        <v>7</v>
      </c>
      <c r="F3419"/>
    </row>
    <row r="3420" spans="1:6" x14ac:dyDescent="0.25">
      <c r="A3420" t="s">
        <v>9316</v>
      </c>
      <c r="B3420">
        <v>2019</v>
      </c>
      <c r="C3420" t="s">
        <v>6820</v>
      </c>
      <c r="D3420" t="s">
        <v>7161</v>
      </c>
      <c r="E3420" s="11">
        <v>1</v>
      </c>
      <c r="F3420"/>
    </row>
    <row r="3421" spans="1:6" x14ac:dyDescent="0.25">
      <c r="A3421" s="9" t="s">
        <v>9317</v>
      </c>
      <c r="B3421" s="9"/>
      <c r="C3421" s="9"/>
      <c r="D3421" s="9"/>
      <c r="E3421" s="12">
        <v>1</v>
      </c>
      <c r="F3421"/>
    </row>
    <row r="3422" spans="1:6" x14ac:dyDescent="0.25">
      <c r="A3422" t="s">
        <v>6688</v>
      </c>
      <c r="B3422">
        <v>2018</v>
      </c>
      <c r="C3422" t="s">
        <v>4393</v>
      </c>
      <c r="D3422" t="s">
        <v>5916</v>
      </c>
      <c r="E3422" s="11">
        <v>1</v>
      </c>
      <c r="F3422"/>
    </row>
    <row r="3423" spans="1:6" x14ac:dyDescent="0.25">
      <c r="A3423" s="9" t="s">
        <v>9318</v>
      </c>
      <c r="B3423" s="9"/>
      <c r="C3423" s="9"/>
      <c r="D3423" s="9"/>
      <c r="E3423" s="12">
        <v>1</v>
      </c>
      <c r="F3423"/>
    </row>
    <row r="3424" spans="1:6" x14ac:dyDescent="0.25">
      <c r="A3424" t="s">
        <v>9319</v>
      </c>
      <c r="B3424">
        <v>2019</v>
      </c>
      <c r="C3424">
        <v>582</v>
      </c>
      <c r="D3424" t="s">
        <v>567</v>
      </c>
      <c r="E3424" s="11">
        <v>1</v>
      </c>
      <c r="F3424"/>
    </row>
    <row r="3425" spans="1:6" x14ac:dyDescent="0.25">
      <c r="A3425" s="9" t="s">
        <v>9320</v>
      </c>
      <c r="B3425" s="9"/>
      <c r="C3425" s="9"/>
      <c r="D3425" s="9"/>
      <c r="E3425" s="12">
        <v>1</v>
      </c>
      <c r="F3425"/>
    </row>
    <row r="3426" spans="1:6" x14ac:dyDescent="0.25">
      <c r="A3426" t="s">
        <v>9322</v>
      </c>
      <c r="B3426">
        <v>2019</v>
      </c>
      <c r="C3426" t="s">
        <v>6909</v>
      </c>
      <c r="D3426" t="s">
        <v>7161</v>
      </c>
      <c r="E3426" s="11">
        <v>1</v>
      </c>
      <c r="F3426"/>
    </row>
    <row r="3427" spans="1:6" x14ac:dyDescent="0.25">
      <c r="A3427" s="9" t="s">
        <v>9323</v>
      </c>
      <c r="B3427" s="9"/>
      <c r="C3427" s="9"/>
      <c r="D3427" s="9"/>
      <c r="E3427" s="12">
        <v>1</v>
      </c>
      <c r="F3427"/>
    </row>
    <row r="3428" spans="1:6" x14ac:dyDescent="0.25">
      <c r="A3428" t="s">
        <v>4043</v>
      </c>
      <c r="B3428">
        <v>2018</v>
      </c>
      <c r="C3428" t="s">
        <v>3983</v>
      </c>
      <c r="D3428" t="s">
        <v>1493</v>
      </c>
      <c r="E3428" s="11">
        <v>1</v>
      </c>
      <c r="F3428"/>
    </row>
    <row r="3429" spans="1:6" x14ac:dyDescent="0.25">
      <c r="A3429" s="9" t="s">
        <v>9325</v>
      </c>
      <c r="B3429" s="9"/>
      <c r="C3429" s="9"/>
      <c r="D3429" s="9"/>
      <c r="E3429" s="12">
        <v>1</v>
      </c>
      <c r="F3429"/>
    </row>
    <row r="3430" spans="1:6" x14ac:dyDescent="0.25">
      <c r="A3430" t="s">
        <v>9328</v>
      </c>
      <c r="B3430">
        <v>2019</v>
      </c>
      <c r="C3430" t="s">
        <v>5578</v>
      </c>
      <c r="D3430" t="s">
        <v>1493</v>
      </c>
      <c r="E3430" s="11">
        <v>1</v>
      </c>
      <c r="F3430"/>
    </row>
    <row r="3431" spans="1:6" x14ac:dyDescent="0.25">
      <c r="A3431" s="9" t="s">
        <v>9329</v>
      </c>
      <c r="B3431" s="9"/>
      <c r="C3431" s="9"/>
      <c r="D3431" s="9"/>
      <c r="E3431" s="12">
        <v>1</v>
      </c>
      <c r="F3431"/>
    </row>
    <row r="3432" spans="1:6" x14ac:dyDescent="0.25">
      <c r="A3432" t="s">
        <v>339</v>
      </c>
      <c r="B3432">
        <v>2013</v>
      </c>
      <c r="C3432" t="s">
        <v>1200</v>
      </c>
      <c r="D3432" t="s">
        <v>1493</v>
      </c>
      <c r="E3432" s="11">
        <v>1</v>
      </c>
      <c r="F3432"/>
    </row>
    <row r="3433" spans="1:6" x14ac:dyDescent="0.25">
      <c r="A3433" s="9" t="s">
        <v>9331</v>
      </c>
      <c r="B3433" s="9"/>
      <c r="C3433" s="9"/>
      <c r="D3433" s="9"/>
      <c r="E3433" s="12">
        <v>1</v>
      </c>
      <c r="F3433"/>
    </row>
    <row r="3434" spans="1:6" x14ac:dyDescent="0.25">
      <c r="A3434" t="s">
        <v>2766</v>
      </c>
      <c r="B3434">
        <v>2016</v>
      </c>
      <c r="C3434">
        <v>179</v>
      </c>
      <c r="D3434" t="s">
        <v>2564</v>
      </c>
      <c r="E3434" s="11">
        <v>1</v>
      </c>
      <c r="F3434"/>
    </row>
    <row r="3435" spans="1:6" x14ac:dyDescent="0.25">
      <c r="A3435" s="9" t="s">
        <v>9337</v>
      </c>
      <c r="B3435" s="9"/>
      <c r="C3435" s="9"/>
      <c r="D3435" s="9"/>
      <c r="E3435" s="12">
        <v>1</v>
      </c>
      <c r="F3435"/>
    </row>
    <row r="3436" spans="1:6" x14ac:dyDescent="0.25">
      <c r="A3436" t="s">
        <v>3584</v>
      </c>
      <c r="B3436">
        <v>2017</v>
      </c>
      <c r="C3436" t="s">
        <v>2931</v>
      </c>
      <c r="D3436" t="s">
        <v>1493</v>
      </c>
      <c r="E3436" s="11">
        <v>1</v>
      </c>
      <c r="F3436"/>
    </row>
    <row r="3437" spans="1:6" x14ac:dyDescent="0.25">
      <c r="A3437" s="9" t="s">
        <v>9338</v>
      </c>
      <c r="B3437" s="9"/>
      <c r="C3437" s="9"/>
      <c r="D3437" s="9"/>
      <c r="E3437" s="12">
        <v>1</v>
      </c>
      <c r="F3437"/>
    </row>
    <row r="3438" spans="1:6" x14ac:dyDescent="0.25">
      <c r="A3438" t="s">
        <v>2767</v>
      </c>
      <c r="B3438">
        <v>2017</v>
      </c>
      <c r="C3438">
        <v>261</v>
      </c>
      <c r="D3438" t="s">
        <v>2554</v>
      </c>
      <c r="E3438" s="11">
        <v>1</v>
      </c>
      <c r="F3438"/>
    </row>
    <row r="3439" spans="1:6" x14ac:dyDescent="0.25">
      <c r="A3439" t="s">
        <v>2767</v>
      </c>
      <c r="B3439">
        <v>2017</v>
      </c>
      <c r="C3439">
        <v>478</v>
      </c>
      <c r="D3439" t="s">
        <v>567</v>
      </c>
      <c r="E3439" s="11">
        <v>1</v>
      </c>
      <c r="F3439"/>
    </row>
    <row r="3440" spans="1:6" x14ac:dyDescent="0.25">
      <c r="A3440" s="9" t="s">
        <v>9339</v>
      </c>
      <c r="B3440" s="9"/>
      <c r="C3440" s="9"/>
      <c r="D3440" s="9"/>
      <c r="E3440" s="12">
        <v>2</v>
      </c>
      <c r="F3440"/>
    </row>
    <row r="3441" spans="1:6" x14ac:dyDescent="0.25">
      <c r="A3441" t="s">
        <v>9340</v>
      </c>
      <c r="B3441">
        <v>2019</v>
      </c>
      <c r="C3441" t="s">
        <v>6807</v>
      </c>
      <c r="D3441" t="s">
        <v>7161</v>
      </c>
      <c r="E3441" s="11">
        <v>1</v>
      </c>
      <c r="F3441"/>
    </row>
    <row r="3442" spans="1:6" x14ac:dyDescent="0.25">
      <c r="A3442" s="9" t="s">
        <v>9341</v>
      </c>
      <c r="B3442" s="9"/>
      <c r="C3442" s="9"/>
      <c r="D3442" s="9"/>
      <c r="E3442" s="12">
        <v>1</v>
      </c>
      <c r="F3442"/>
    </row>
    <row r="3443" spans="1:6" x14ac:dyDescent="0.25">
      <c r="A3443" t="s">
        <v>3585</v>
      </c>
      <c r="B3443">
        <v>2017</v>
      </c>
      <c r="C3443" t="s">
        <v>2893</v>
      </c>
      <c r="D3443" t="s">
        <v>1493</v>
      </c>
      <c r="E3443" s="11">
        <v>1</v>
      </c>
      <c r="F3443"/>
    </row>
    <row r="3444" spans="1:6" x14ac:dyDescent="0.25">
      <c r="A3444" t="s">
        <v>3585</v>
      </c>
      <c r="B3444">
        <v>2017</v>
      </c>
      <c r="C3444" t="s">
        <v>2954</v>
      </c>
      <c r="D3444" t="s">
        <v>1493</v>
      </c>
      <c r="E3444" s="11">
        <v>1</v>
      </c>
      <c r="F3444"/>
    </row>
    <row r="3445" spans="1:6" x14ac:dyDescent="0.25">
      <c r="A3445" s="9" t="s">
        <v>9343</v>
      </c>
      <c r="B3445" s="9"/>
      <c r="C3445" s="9"/>
      <c r="D3445" s="9"/>
      <c r="E3445" s="12">
        <v>2</v>
      </c>
      <c r="F3445"/>
    </row>
    <row r="3446" spans="1:6" x14ac:dyDescent="0.25">
      <c r="A3446" t="s">
        <v>9344</v>
      </c>
      <c r="B3446">
        <v>2019</v>
      </c>
      <c r="C3446">
        <v>653</v>
      </c>
      <c r="D3446" t="s">
        <v>2564</v>
      </c>
      <c r="E3446" s="11">
        <v>1</v>
      </c>
      <c r="F3446"/>
    </row>
    <row r="3447" spans="1:6" x14ac:dyDescent="0.25">
      <c r="A3447" s="9" t="s">
        <v>9345</v>
      </c>
      <c r="B3447" s="9"/>
      <c r="C3447" s="9"/>
      <c r="D3447" s="9"/>
      <c r="E3447" s="12">
        <v>1</v>
      </c>
      <c r="F3447"/>
    </row>
    <row r="3448" spans="1:6" x14ac:dyDescent="0.25">
      <c r="A3448" t="s">
        <v>699</v>
      </c>
      <c r="E3448" s="4">
        <v>2264</v>
      </c>
      <c r="F3448"/>
    </row>
    <row r="3449" spans="1:6" x14ac:dyDescent="0.25">
      <c r="F3449"/>
    </row>
    <row r="3450" spans="1:6" x14ac:dyDescent="0.25">
      <c r="F3450"/>
    </row>
    <row r="3451" spans="1:6" x14ac:dyDescent="0.25">
      <c r="F3451"/>
    </row>
    <row r="3452" spans="1:6" x14ac:dyDescent="0.25">
      <c r="F3452"/>
    </row>
    <row r="3453" spans="1:6" x14ac:dyDescent="0.25">
      <c r="F3453"/>
    </row>
    <row r="3454" spans="1:6" x14ac:dyDescent="0.25">
      <c r="F3454"/>
    </row>
    <row r="3455" spans="1:6" x14ac:dyDescent="0.25">
      <c r="F3455"/>
    </row>
    <row r="3456" spans="1:6" x14ac:dyDescent="0.25">
      <c r="F3456"/>
    </row>
    <row r="3457" spans="6:6" x14ac:dyDescent="0.25">
      <c r="F3457"/>
    </row>
    <row r="3458" spans="6:6" x14ac:dyDescent="0.25">
      <c r="F3458"/>
    </row>
    <row r="3459" spans="6:6" x14ac:dyDescent="0.25">
      <c r="F3459"/>
    </row>
    <row r="3460" spans="6:6" x14ac:dyDescent="0.25">
      <c r="F3460"/>
    </row>
    <row r="3461" spans="6:6" x14ac:dyDescent="0.25">
      <c r="F3461"/>
    </row>
    <row r="3462" spans="6:6" x14ac:dyDescent="0.25">
      <c r="F3462"/>
    </row>
    <row r="3463" spans="6:6" x14ac:dyDescent="0.25">
      <c r="F3463"/>
    </row>
    <row r="3464" spans="6:6" x14ac:dyDescent="0.25">
      <c r="F3464"/>
    </row>
    <row r="3465" spans="6:6" x14ac:dyDescent="0.25">
      <c r="F3465"/>
    </row>
    <row r="3466" spans="6:6" x14ac:dyDescent="0.25">
      <c r="F3466"/>
    </row>
    <row r="3467" spans="6:6" x14ac:dyDescent="0.25">
      <c r="F3467"/>
    </row>
    <row r="3468" spans="6:6" x14ac:dyDescent="0.25">
      <c r="F3468"/>
    </row>
    <row r="3469" spans="6:6" x14ac:dyDescent="0.25">
      <c r="F3469"/>
    </row>
    <row r="3470" spans="6:6" x14ac:dyDescent="0.25">
      <c r="F3470"/>
    </row>
    <row r="3471" spans="6:6" x14ac:dyDescent="0.25">
      <c r="F3471"/>
    </row>
    <row r="3472" spans="6:6" x14ac:dyDescent="0.25">
      <c r="F3472"/>
    </row>
    <row r="3473" spans="6:6" x14ac:dyDescent="0.25">
      <c r="F3473"/>
    </row>
    <row r="3474" spans="6:6" x14ac:dyDescent="0.25">
      <c r="F3474"/>
    </row>
    <row r="3475" spans="6:6" x14ac:dyDescent="0.25">
      <c r="F3475"/>
    </row>
    <row r="3476" spans="6:6" x14ac:dyDescent="0.25">
      <c r="F3476"/>
    </row>
    <row r="3477" spans="6:6" x14ac:dyDescent="0.25">
      <c r="F3477"/>
    </row>
    <row r="3478" spans="6:6" x14ac:dyDescent="0.25">
      <c r="F3478"/>
    </row>
    <row r="3479" spans="6:6" x14ac:dyDescent="0.25">
      <c r="F3479"/>
    </row>
    <row r="3480" spans="6:6" x14ac:dyDescent="0.25">
      <c r="F3480"/>
    </row>
    <row r="3481" spans="6:6" x14ac:dyDescent="0.25">
      <c r="F3481"/>
    </row>
    <row r="3482" spans="6:6" x14ac:dyDescent="0.25">
      <c r="F3482"/>
    </row>
    <row r="3483" spans="6:6" x14ac:dyDescent="0.25">
      <c r="F3483"/>
    </row>
    <row r="3484" spans="6:6" x14ac:dyDescent="0.25">
      <c r="F3484"/>
    </row>
    <row r="3485" spans="6:6" x14ac:dyDescent="0.25">
      <c r="F3485"/>
    </row>
    <row r="3486" spans="6:6" x14ac:dyDescent="0.25">
      <c r="F3486"/>
    </row>
    <row r="3487" spans="6:6" x14ac:dyDescent="0.25">
      <c r="F3487"/>
    </row>
    <row r="3488" spans="6:6" x14ac:dyDescent="0.25">
      <c r="F3488"/>
    </row>
    <row r="3489" spans="6:6" x14ac:dyDescent="0.25">
      <c r="F3489"/>
    </row>
    <row r="3490" spans="6:6" x14ac:dyDescent="0.25">
      <c r="F3490"/>
    </row>
    <row r="3491" spans="6:6" x14ac:dyDescent="0.25">
      <c r="F3491"/>
    </row>
    <row r="3492" spans="6:6" x14ac:dyDescent="0.25">
      <c r="F3492"/>
    </row>
    <row r="3493" spans="6:6" x14ac:dyDescent="0.25">
      <c r="F3493"/>
    </row>
    <row r="3494" spans="6:6" x14ac:dyDescent="0.25">
      <c r="F3494"/>
    </row>
    <row r="3495" spans="6:6" x14ac:dyDescent="0.25">
      <c r="F3495"/>
    </row>
    <row r="3496" spans="6:6" x14ac:dyDescent="0.25">
      <c r="F3496"/>
    </row>
    <row r="3497" spans="6:6" x14ac:dyDescent="0.25">
      <c r="F3497"/>
    </row>
    <row r="3498" spans="6:6" x14ac:dyDescent="0.25">
      <c r="F3498"/>
    </row>
    <row r="3499" spans="6:6" x14ac:dyDescent="0.25">
      <c r="F3499"/>
    </row>
    <row r="3500" spans="6:6" x14ac:dyDescent="0.25">
      <c r="F3500"/>
    </row>
    <row r="3501" spans="6:6" x14ac:dyDescent="0.25">
      <c r="F3501"/>
    </row>
    <row r="3502" spans="6:6" x14ac:dyDescent="0.25">
      <c r="F3502"/>
    </row>
    <row r="3503" spans="6:6" x14ac:dyDescent="0.25">
      <c r="F3503"/>
    </row>
    <row r="3504" spans="6:6" x14ac:dyDescent="0.25">
      <c r="F3504"/>
    </row>
    <row r="3505" spans="6:6" x14ac:dyDescent="0.25">
      <c r="F3505"/>
    </row>
    <row r="3506" spans="6:6" x14ac:dyDescent="0.25">
      <c r="F3506"/>
    </row>
    <row r="3507" spans="6:6" x14ac:dyDescent="0.25">
      <c r="F3507"/>
    </row>
    <row r="3508" spans="6:6" x14ac:dyDescent="0.25">
      <c r="F3508"/>
    </row>
    <row r="3509" spans="6:6" x14ac:dyDescent="0.25">
      <c r="F3509"/>
    </row>
    <row r="3510" spans="6:6" x14ac:dyDescent="0.25">
      <c r="F3510"/>
    </row>
    <row r="3511" spans="6:6" x14ac:dyDescent="0.25">
      <c r="F3511"/>
    </row>
    <row r="3512" spans="6:6" x14ac:dyDescent="0.25">
      <c r="F3512"/>
    </row>
    <row r="3513" spans="6:6" x14ac:dyDescent="0.25">
      <c r="F3513"/>
    </row>
    <row r="3514" spans="6:6" x14ac:dyDescent="0.25">
      <c r="F3514"/>
    </row>
    <row r="3515" spans="6:6" x14ac:dyDescent="0.25">
      <c r="F3515"/>
    </row>
    <row r="3516" spans="6:6" x14ac:dyDescent="0.25">
      <c r="F3516"/>
    </row>
    <row r="3517" spans="6:6" x14ac:dyDescent="0.25">
      <c r="F3517"/>
    </row>
    <row r="3518" spans="6:6" x14ac:dyDescent="0.25">
      <c r="F3518"/>
    </row>
    <row r="3519" spans="6:6" x14ac:dyDescent="0.25">
      <c r="F3519"/>
    </row>
    <row r="3520" spans="6:6" x14ac:dyDescent="0.25">
      <c r="F3520"/>
    </row>
    <row r="3521" spans="6:6" x14ac:dyDescent="0.25">
      <c r="F3521"/>
    </row>
    <row r="3522" spans="6:6" x14ac:dyDescent="0.25">
      <c r="F3522"/>
    </row>
    <row r="3523" spans="6:6" x14ac:dyDescent="0.25">
      <c r="F3523"/>
    </row>
    <row r="3524" spans="6:6" x14ac:dyDescent="0.25">
      <c r="F3524"/>
    </row>
    <row r="3525" spans="6:6" x14ac:dyDescent="0.25">
      <c r="F3525"/>
    </row>
    <row r="3526" spans="6:6" x14ac:dyDescent="0.25">
      <c r="F3526"/>
    </row>
    <row r="3527" spans="6:6" x14ac:dyDescent="0.25">
      <c r="F3527"/>
    </row>
    <row r="3528" spans="6:6" x14ac:dyDescent="0.25">
      <c r="F3528"/>
    </row>
    <row r="3529" spans="6:6" x14ac:dyDescent="0.25">
      <c r="F3529"/>
    </row>
    <row r="3530" spans="6:6" x14ac:dyDescent="0.25">
      <c r="F3530"/>
    </row>
    <row r="3531" spans="6:6" x14ac:dyDescent="0.25">
      <c r="F3531"/>
    </row>
    <row r="3532" spans="6:6" x14ac:dyDescent="0.25">
      <c r="F3532"/>
    </row>
    <row r="3533" spans="6:6" x14ac:dyDescent="0.25">
      <c r="F3533"/>
    </row>
    <row r="3534" spans="6:6" x14ac:dyDescent="0.25">
      <c r="F3534"/>
    </row>
    <row r="3535" spans="6:6" x14ac:dyDescent="0.25">
      <c r="F3535"/>
    </row>
    <row r="3536" spans="6:6" x14ac:dyDescent="0.25">
      <c r="F3536"/>
    </row>
    <row r="3537" spans="6:6" x14ac:dyDescent="0.25">
      <c r="F3537"/>
    </row>
    <row r="3538" spans="6:6" x14ac:dyDescent="0.25">
      <c r="F3538"/>
    </row>
    <row r="3539" spans="6:6" x14ac:dyDescent="0.25">
      <c r="F3539"/>
    </row>
    <row r="3540" spans="6:6" x14ac:dyDescent="0.25">
      <c r="F3540"/>
    </row>
    <row r="3541" spans="6:6" x14ac:dyDescent="0.25">
      <c r="F3541"/>
    </row>
    <row r="3542" spans="6:6" x14ac:dyDescent="0.25">
      <c r="F3542"/>
    </row>
    <row r="3543" spans="6:6" x14ac:dyDescent="0.25">
      <c r="F3543"/>
    </row>
    <row r="3544" spans="6:6" x14ac:dyDescent="0.25">
      <c r="F3544"/>
    </row>
    <row r="3545" spans="6:6" x14ac:dyDescent="0.25">
      <c r="F3545"/>
    </row>
    <row r="3546" spans="6:6" x14ac:dyDescent="0.25">
      <c r="F3546"/>
    </row>
    <row r="3547" spans="6:6" x14ac:dyDescent="0.25">
      <c r="F3547"/>
    </row>
    <row r="3548" spans="6:6" x14ac:dyDescent="0.25">
      <c r="F3548"/>
    </row>
    <row r="3549" spans="6:6" x14ac:dyDescent="0.25">
      <c r="F3549"/>
    </row>
    <row r="3550" spans="6:6" x14ac:dyDescent="0.25">
      <c r="F3550"/>
    </row>
    <row r="3551" spans="6:6" x14ac:dyDescent="0.25">
      <c r="F3551"/>
    </row>
    <row r="3552" spans="6:6" x14ac:dyDescent="0.25">
      <c r="F3552"/>
    </row>
    <row r="3553" spans="6:6" x14ac:dyDescent="0.25">
      <c r="F3553"/>
    </row>
    <row r="3554" spans="6:6" x14ac:dyDescent="0.25">
      <c r="F3554"/>
    </row>
    <row r="3555" spans="6:6" x14ac:dyDescent="0.25">
      <c r="F3555"/>
    </row>
    <row r="3556" spans="6:6" x14ac:dyDescent="0.25">
      <c r="F3556"/>
    </row>
    <row r="3557" spans="6:6" x14ac:dyDescent="0.25">
      <c r="F3557"/>
    </row>
    <row r="3558" spans="6:6" x14ac:dyDescent="0.25">
      <c r="F3558"/>
    </row>
    <row r="3559" spans="6:6" x14ac:dyDescent="0.25">
      <c r="F3559"/>
    </row>
    <row r="3560" spans="6:6" x14ac:dyDescent="0.25">
      <c r="F3560"/>
    </row>
    <row r="3561" spans="6:6" x14ac:dyDescent="0.25">
      <c r="F3561"/>
    </row>
    <row r="3562" spans="6:6" x14ac:dyDescent="0.25">
      <c r="F3562"/>
    </row>
    <row r="3563" spans="6:6" x14ac:dyDescent="0.25">
      <c r="F3563"/>
    </row>
    <row r="3564" spans="6:6" x14ac:dyDescent="0.25">
      <c r="F3564"/>
    </row>
    <row r="3565" spans="6:6" x14ac:dyDescent="0.25">
      <c r="F3565"/>
    </row>
    <row r="3566" spans="6:6" x14ac:dyDescent="0.25">
      <c r="F3566"/>
    </row>
    <row r="3567" spans="6:6" x14ac:dyDescent="0.25">
      <c r="F3567"/>
    </row>
    <row r="3568" spans="6:6" x14ac:dyDescent="0.25">
      <c r="F3568"/>
    </row>
    <row r="3569" spans="6:6" x14ac:dyDescent="0.25">
      <c r="F3569"/>
    </row>
    <row r="3570" spans="6:6" x14ac:dyDescent="0.25">
      <c r="F3570"/>
    </row>
    <row r="3571" spans="6:6" x14ac:dyDescent="0.25">
      <c r="F3571"/>
    </row>
    <row r="3572" spans="6:6" x14ac:dyDescent="0.25">
      <c r="F3572"/>
    </row>
    <row r="3573" spans="6:6" x14ac:dyDescent="0.25">
      <c r="F3573"/>
    </row>
    <row r="3574" spans="6:6" x14ac:dyDescent="0.25">
      <c r="F3574"/>
    </row>
    <row r="3575" spans="6:6" x14ac:dyDescent="0.25">
      <c r="F3575"/>
    </row>
    <row r="3576" spans="6:6" x14ac:dyDescent="0.25">
      <c r="F3576"/>
    </row>
    <row r="3577" spans="6:6" x14ac:dyDescent="0.25">
      <c r="F3577"/>
    </row>
    <row r="3578" spans="6:6" x14ac:dyDescent="0.25">
      <c r="F3578"/>
    </row>
    <row r="3579" spans="6:6" x14ac:dyDescent="0.25">
      <c r="F3579"/>
    </row>
    <row r="3580" spans="6:6" x14ac:dyDescent="0.25">
      <c r="F3580"/>
    </row>
    <row r="3581" spans="6:6" x14ac:dyDescent="0.25">
      <c r="F3581"/>
    </row>
    <row r="3582" spans="6:6" x14ac:dyDescent="0.25">
      <c r="F3582"/>
    </row>
    <row r="3583" spans="6:6" x14ac:dyDescent="0.25">
      <c r="F3583"/>
    </row>
    <row r="3584" spans="6:6" x14ac:dyDescent="0.25">
      <c r="F3584"/>
    </row>
    <row r="3585" spans="6:6" x14ac:dyDescent="0.25">
      <c r="F3585"/>
    </row>
    <row r="3586" spans="6:6" x14ac:dyDescent="0.25">
      <c r="F3586"/>
    </row>
    <row r="3587" spans="6:6" x14ac:dyDescent="0.25">
      <c r="F3587"/>
    </row>
    <row r="3588" spans="6:6" x14ac:dyDescent="0.25">
      <c r="F3588"/>
    </row>
    <row r="3589" spans="6:6" x14ac:dyDescent="0.25">
      <c r="F3589"/>
    </row>
    <row r="3590" spans="6:6" x14ac:dyDescent="0.25">
      <c r="F3590"/>
    </row>
    <row r="3591" spans="6:6" x14ac:dyDescent="0.25">
      <c r="F3591"/>
    </row>
    <row r="3592" spans="6:6" x14ac:dyDescent="0.25">
      <c r="F3592"/>
    </row>
    <row r="3593" spans="6:6" x14ac:dyDescent="0.25">
      <c r="F3593"/>
    </row>
    <row r="3594" spans="6:6" x14ac:dyDescent="0.25">
      <c r="F3594"/>
    </row>
    <row r="3595" spans="6:6" x14ac:dyDescent="0.25">
      <c r="F3595"/>
    </row>
    <row r="3596" spans="6:6" x14ac:dyDescent="0.25">
      <c r="F3596"/>
    </row>
    <row r="3597" spans="6:6" x14ac:dyDescent="0.25">
      <c r="F3597"/>
    </row>
    <row r="3598" spans="6:6" x14ac:dyDescent="0.25">
      <c r="F3598"/>
    </row>
    <row r="3599" spans="6:6" x14ac:dyDescent="0.25">
      <c r="F3599"/>
    </row>
    <row r="3600" spans="6:6" x14ac:dyDescent="0.25">
      <c r="F3600"/>
    </row>
    <row r="3601" spans="6:6" x14ac:dyDescent="0.25">
      <c r="F3601"/>
    </row>
    <row r="3602" spans="6:6" x14ac:dyDescent="0.25">
      <c r="F3602"/>
    </row>
    <row r="3603" spans="6:6" x14ac:dyDescent="0.25">
      <c r="F3603"/>
    </row>
    <row r="3604" spans="6:6" x14ac:dyDescent="0.25">
      <c r="F3604"/>
    </row>
    <row r="3605" spans="6:6" x14ac:dyDescent="0.25">
      <c r="F3605"/>
    </row>
    <row r="3606" spans="6:6" x14ac:dyDescent="0.25">
      <c r="F3606"/>
    </row>
    <row r="3607" spans="6:6" x14ac:dyDescent="0.25">
      <c r="F3607"/>
    </row>
    <row r="3608" spans="6:6" x14ac:dyDescent="0.25">
      <c r="F3608"/>
    </row>
    <row r="3609" spans="6:6" x14ac:dyDescent="0.25">
      <c r="F3609"/>
    </row>
    <row r="3610" spans="6:6" x14ac:dyDescent="0.25">
      <c r="F3610"/>
    </row>
    <row r="3611" spans="6:6" x14ac:dyDescent="0.25">
      <c r="F3611"/>
    </row>
    <row r="3612" spans="6:6" x14ac:dyDescent="0.25">
      <c r="F3612"/>
    </row>
    <row r="3613" spans="6:6" x14ac:dyDescent="0.25">
      <c r="F3613"/>
    </row>
    <row r="3614" spans="6:6" x14ac:dyDescent="0.25">
      <c r="F3614"/>
    </row>
    <row r="3615" spans="6:6" x14ac:dyDescent="0.25">
      <c r="F3615"/>
    </row>
    <row r="3616" spans="6:6" x14ac:dyDescent="0.25">
      <c r="F3616"/>
    </row>
    <row r="3617" spans="6:6" x14ac:dyDescent="0.25">
      <c r="F3617"/>
    </row>
    <row r="3618" spans="6:6" x14ac:dyDescent="0.25">
      <c r="F3618"/>
    </row>
    <row r="3619" spans="6:6" x14ac:dyDescent="0.25">
      <c r="F3619"/>
    </row>
    <row r="3620" spans="6:6" x14ac:dyDescent="0.25">
      <c r="F3620"/>
    </row>
    <row r="3621" spans="6:6" x14ac:dyDescent="0.25">
      <c r="F3621"/>
    </row>
    <row r="3622" spans="6:6" x14ac:dyDescent="0.25">
      <c r="F3622"/>
    </row>
    <row r="3623" spans="6:6" x14ac:dyDescent="0.25">
      <c r="F3623"/>
    </row>
    <row r="3624" spans="6:6" x14ac:dyDescent="0.25">
      <c r="F3624"/>
    </row>
    <row r="3625" spans="6:6" x14ac:dyDescent="0.25">
      <c r="F3625"/>
    </row>
    <row r="3626" spans="6:6" x14ac:dyDescent="0.25">
      <c r="F3626"/>
    </row>
    <row r="3627" spans="6:6" x14ac:dyDescent="0.25">
      <c r="F3627"/>
    </row>
    <row r="3628" spans="6:6" x14ac:dyDescent="0.25">
      <c r="F3628"/>
    </row>
    <row r="3629" spans="6:6" x14ac:dyDescent="0.25">
      <c r="F3629"/>
    </row>
    <row r="3630" spans="6:6" x14ac:dyDescent="0.25">
      <c r="F3630"/>
    </row>
    <row r="3631" spans="6:6" x14ac:dyDescent="0.25">
      <c r="F3631"/>
    </row>
    <row r="3632" spans="6:6" x14ac:dyDescent="0.25">
      <c r="F3632"/>
    </row>
    <row r="3633" spans="6:6" x14ac:dyDescent="0.25">
      <c r="F3633"/>
    </row>
    <row r="3634" spans="6:6" x14ac:dyDescent="0.25">
      <c r="F3634"/>
    </row>
    <row r="3635" spans="6:6" x14ac:dyDescent="0.25">
      <c r="F3635"/>
    </row>
    <row r="3636" spans="6:6" x14ac:dyDescent="0.25">
      <c r="F3636"/>
    </row>
    <row r="3637" spans="6:6" x14ac:dyDescent="0.25">
      <c r="F3637"/>
    </row>
    <row r="3638" spans="6:6" x14ac:dyDescent="0.25">
      <c r="F3638"/>
    </row>
    <row r="3639" spans="6:6" x14ac:dyDescent="0.25">
      <c r="F3639"/>
    </row>
    <row r="3640" spans="6:6" x14ac:dyDescent="0.25">
      <c r="F3640"/>
    </row>
    <row r="3641" spans="6:6" x14ac:dyDescent="0.25">
      <c r="F3641"/>
    </row>
    <row r="3642" spans="6:6" x14ac:dyDescent="0.25">
      <c r="F3642"/>
    </row>
    <row r="3643" spans="6:6" x14ac:dyDescent="0.25">
      <c r="F3643"/>
    </row>
    <row r="3644" spans="6:6" x14ac:dyDescent="0.25">
      <c r="F3644"/>
    </row>
    <row r="3645" spans="6:6" x14ac:dyDescent="0.25">
      <c r="F3645"/>
    </row>
    <row r="3646" spans="6:6" x14ac:dyDescent="0.25">
      <c r="F3646"/>
    </row>
    <row r="3647" spans="6:6" x14ac:dyDescent="0.25">
      <c r="F3647"/>
    </row>
    <row r="3648" spans="6:6" x14ac:dyDescent="0.25">
      <c r="F3648"/>
    </row>
    <row r="3649" spans="6:6" x14ac:dyDescent="0.25">
      <c r="F3649"/>
    </row>
    <row r="3650" spans="6:6" x14ac:dyDescent="0.25">
      <c r="F3650"/>
    </row>
    <row r="3651" spans="6:6" x14ac:dyDescent="0.25">
      <c r="F3651"/>
    </row>
    <row r="3652" spans="6:6" x14ac:dyDescent="0.25">
      <c r="F3652"/>
    </row>
    <row r="3653" spans="6:6" x14ac:dyDescent="0.25">
      <c r="F3653"/>
    </row>
    <row r="3654" spans="6:6" x14ac:dyDescent="0.25">
      <c r="F3654"/>
    </row>
    <row r="3655" spans="6:6" x14ac:dyDescent="0.25">
      <c r="F3655"/>
    </row>
    <row r="3656" spans="6:6" x14ac:dyDescent="0.25">
      <c r="F3656"/>
    </row>
    <row r="3657" spans="6:6" x14ac:dyDescent="0.25">
      <c r="F3657"/>
    </row>
    <row r="3658" spans="6:6" x14ac:dyDescent="0.25">
      <c r="F3658"/>
    </row>
    <row r="3659" spans="6:6" x14ac:dyDescent="0.25">
      <c r="F3659"/>
    </row>
    <row r="3660" spans="6:6" x14ac:dyDescent="0.25">
      <c r="F3660"/>
    </row>
    <row r="3661" spans="6:6" x14ac:dyDescent="0.25">
      <c r="F3661"/>
    </row>
    <row r="3662" spans="6:6" x14ac:dyDescent="0.25">
      <c r="F3662"/>
    </row>
    <row r="3663" spans="6:6" x14ac:dyDescent="0.25">
      <c r="F3663"/>
    </row>
    <row r="3664" spans="6:6" x14ac:dyDescent="0.25">
      <c r="F3664"/>
    </row>
    <row r="3665" spans="6:6" x14ac:dyDescent="0.25">
      <c r="F3665"/>
    </row>
    <row r="3666" spans="6:6" x14ac:dyDescent="0.25">
      <c r="F3666"/>
    </row>
    <row r="3667" spans="6:6" x14ac:dyDescent="0.25">
      <c r="F3667"/>
    </row>
    <row r="3668" spans="6:6" x14ac:dyDescent="0.25">
      <c r="F3668"/>
    </row>
    <row r="3669" spans="6:6" x14ac:dyDescent="0.25">
      <c r="F3669"/>
    </row>
    <row r="3670" spans="6:6" x14ac:dyDescent="0.25">
      <c r="F3670"/>
    </row>
    <row r="3671" spans="6:6" x14ac:dyDescent="0.25">
      <c r="F3671"/>
    </row>
    <row r="3672" spans="6:6" x14ac:dyDescent="0.25">
      <c r="F3672"/>
    </row>
    <row r="3673" spans="6:6" x14ac:dyDescent="0.25">
      <c r="F3673"/>
    </row>
    <row r="3674" spans="6:6" x14ac:dyDescent="0.25">
      <c r="F3674"/>
    </row>
    <row r="3675" spans="6:6" x14ac:dyDescent="0.25">
      <c r="F3675"/>
    </row>
    <row r="3676" spans="6:6" x14ac:dyDescent="0.25">
      <c r="F3676"/>
    </row>
    <row r="3677" spans="6:6" x14ac:dyDescent="0.25">
      <c r="F3677"/>
    </row>
    <row r="3678" spans="6:6" x14ac:dyDescent="0.25">
      <c r="F3678"/>
    </row>
    <row r="3679" spans="6:6" x14ac:dyDescent="0.25">
      <c r="F3679"/>
    </row>
    <row r="3680" spans="6:6" x14ac:dyDescent="0.25">
      <c r="F3680"/>
    </row>
    <row r="3681" spans="6:6" x14ac:dyDescent="0.25">
      <c r="F3681"/>
    </row>
    <row r="3682" spans="6:6" x14ac:dyDescent="0.25">
      <c r="F3682"/>
    </row>
    <row r="3683" spans="6:6" x14ac:dyDescent="0.25">
      <c r="F3683"/>
    </row>
    <row r="3684" spans="6:6" x14ac:dyDescent="0.25">
      <c r="F3684"/>
    </row>
    <row r="3685" spans="6:6" x14ac:dyDescent="0.25">
      <c r="F3685"/>
    </row>
    <row r="3686" spans="6:6" x14ac:dyDescent="0.25">
      <c r="F3686"/>
    </row>
    <row r="3687" spans="6:6" x14ac:dyDescent="0.25">
      <c r="F3687"/>
    </row>
    <row r="3688" spans="6:6" x14ac:dyDescent="0.25">
      <c r="F3688"/>
    </row>
    <row r="3689" spans="6:6" x14ac:dyDescent="0.25">
      <c r="F3689"/>
    </row>
    <row r="3690" spans="6:6" x14ac:dyDescent="0.25">
      <c r="F3690"/>
    </row>
    <row r="3691" spans="6:6" x14ac:dyDescent="0.25">
      <c r="F3691"/>
    </row>
    <row r="3692" spans="6:6" x14ac:dyDescent="0.25">
      <c r="F3692"/>
    </row>
    <row r="3693" spans="6:6" x14ac:dyDescent="0.25">
      <c r="F3693"/>
    </row>
    <row r="3694" spans="6:6" x14ac:dyDescent="0.25">
      <c r="F3694"/>
    </row>
    <row r="3695" spans="6:6" x14ac:dyDescent="0.25">
      <c r="F3695"/>
    </row>
    <row r="3696" spans="6:6" x14ac:dyDescent="0.25">
      <c r="F3696"/>
    </row>
    <row r="3697" spans="6:6" x14ac:dyDescent="0.25">
      <c r="F3697"/>
    </row>
    <row r="3698" spans="6:6" x14ac:dyDescent="0.25">
      <c r="F3698"/>
    </row>
    <row r="3699" spans="6:6" x14ac:dyDescent="0.25">
      <c r="F3699"/>
    </row>
    <row r="3700" spans="6:6" x14ac:dyDescent="0.25">
      <c r="F3700"/>
    </row>
    <row r="3701" spans="6:6" x14ac:dyDescent="0.25">
      <c r="F3701"/>
    </row>
    <row r="3702" spans="6:6" x14ac:dyDescent="0.25">
      <c r="F3702"/>
    </row>
    <row r="3703" spans="6:6" x14ac:dyDescent="0.25">
      <c r="F3703"/>
    </row>
    <row r="3704" spans="6:6" x14ac:dyDescent="0.25">
      <c r="F3704"/>
    </row>
    <row r="3705" spans="6:6" x14ac:dyDescent="0.25">
      <c r="F3705"/>
    </row>
    <row r="3706" spans="6:6" x14ac:dyDescent="0.25">
      <c r="F3706"/>
    </row>
    <row r="3707" spans="6:6" x14ac:dyDescent="0.25">
      <c r="F3707"/>
    </row>
    <row r="3708" spans="6:6" x14ac:dyDescent="0.25">
      <c r="F3708"/>
    </row>
    <row r="3709" spans="6:6" x14ac:dyDescent="0.25">
      <c r="F3709"/>
    </row>
    <row r="3710" spans="6:6" x14ac:dyDescent="0.25">
      <c r="F3710"/>
    </row>
    <row r="3711" spans="6:6" x14ac:dyDescent="0.25">
      <c r="F3711"/>
    </row>
    <row r="3712" spans="6:6" x14ac:dyDescent="0.25">
      <c r="F3712"/>
    </row>
    <row r="3713" spans="6:6" x14ac:dyDescent="0.25">
      <c r="F3713"/>
    </row>
    <row r="3714" spans="6:6" x14ac:dyDescent="0.25">
      <c r="F3714"/>
    </row>
    <row r="3715" spans="6:6" x14ac:dyDescent="0.25">
      <c r="F3715"/>
    </row>
    <row r="3716" spans="6:6" x14ac:dyDescent="0.25">
      <c r="F3716"/>
    </row>
    <row r="3717" spans="6:6" x14ac:dyDescent="0.25">
      <c r="F3717"/>
    </row>
    <row r="3718" spans="6:6" x14ac:dyDescent="0.25">
      <c r="F3718"/>
    </row>
    <row r="3719" spans="6:6" x14ac:dyDescent="0.25">
      <c r="F3719"/>
    </row>
    <row r="3720" spans="6:6" x14ac:dyDescent="0.25">
      <c r="F3720"/>
    </row>
    <row r="3721" spans="6:6" x14ac:dyDescent="0.25">
      <c r="F3721"/>
    </row>
    <row r="3722" spans="6:6" x14ac:dyDescent="0.25">
      <c r="F3722"/>
    </row>
    <row r="3723" spans="6:6" x14ac:dyDescent="0.25">
      <c r="F3723"/>
    </row>
    <row r="3724" spans="6:6" x14ac:dyDescent="0.25">
      <c r="F3724"/>
    </row>
    <row r="3725" spans="6:6" x14ac:dyDescent="0.25">
      <c r="F3725"/>
    </row>
    <row r="3726" spans="6:6" x14ac:dyDescent="0.25">
      <c r="F3726"/>
    </row>
    <row r="3727" spans="6:6" x14ac:dyDescent="0.25">
      <c r="F3727"/>
    </row>
    <row r="3728" spans="6:6" x14ac:dyDescent="0.25">
      <c r="F3728"/>
    </row>
    <row r="3729" spans="6:6" x14ac:dyDescent="0.25">
      <c r="F3729"/>
    </row>
    <row r="3730" spans="6:6" x14ac:dyDescent="0.25">
      <c r="F3730"/>
    </row>
    <row r="3731" spans="6:6" x14ac:dyDescent="0.25">
      <c r="F3731"/>
    </row>
    <row r="3732" spans="6:6" x14ac:dyDescent="0.25">
      <c r="F3732"/>
    </row>
    <row r="3733" spans="6:6" x14ac:dyDescent="0.25">
      <c r="F3733"/>
    </row>
    <row r="3734" spans="6:6" x14ac:dyDescent="0.25">
      <c r="F3734"/>
    </row>
    <row r="3735" spans="6:6" x14ac:dyDescent="0.25">
      <c r="F3735"/>
    </row>
    <row r="3736" spans="6:6" x14ac:dyDescent="0.25">
      <c r="F3736"/>
    </row>
    <row r="3737" spans="6:6" x14ac:dyDescent="0.25">
      <c r="F3737"/>
    </row>
    <row r="3738" spans="6:6" x14ac:dyDescent="0.25">
      <c r="F3738"/>
    </row>
    <row r="3739" spans="6:6" x14ac:dyDescent="0.25">
      <c r="F3739"/>
    </row>
    <row r="3740" spans="6:6" x14ac:dyDescent="0.25">
      <c r="F3740"/>
    </row>
    <row r="3741" spans="6:6" x14ac:dyDescent="0.25">
      <c r="F3741"/>
    </row>
    <row r="3742" spans="6:6" x14ac:dyDescent="0.25">
      <c r="F3742"/>
    </row>
    <row r="3743" spans="6:6" x14ac:dyDescent="0.25">
      <c r="F3743"/>
    </row>
    <row r="3744" spans="6:6" x14ac:dyDescent="0.25">
      <c r="F3744"/>
    </row>
    <row r="3745" spans="6:6" x14ac:dyDescent="0.25">
      <c r="F3745"/>
    </row>
    <row r="3746" spans="6:6" x14ac:dyDescent="0.25">
      <c r="F3746"/>
    </row>
    <row r="3747" spans="6:6" x14ac:dyDescent="0.25">
      <c r="F3747"/>
    </row>
    <row r="3748" spans="6:6" x14ac:dyDescent="0.25">
      <c r="F3748"/>
    </row>
    <row r="3749" spans="6:6" x14ac:dyDescent="0.25">
      <c r="F3749"/>
    </row>
    <row r="3750" spans="6:6" x14ac:dyDescent="0.25">
      <c r="F3750"/>
    </row>
    <row r="3751" spans="6:6" x14ac:dyDescent="0.25">
      <c r="F3751"/>
    </row>
    <row r="3752" spans="6:6" x14ac:dyDescent="0.25">
      <c r="F3752"/>
    </row>
    <row r="3753" spans="6:6" x14ac:dyDescent="0.25">
      <c r="F3753"/>
    </row>
    <row r="3754" spans="6:6" x14ac:dyDescent="0.25">
      <c r="F3754"/>
    </row>
    <row r="3755" spans="6:6" x14ac:dyDescent="0.25">
      <c r="F3755"/>
    </row>
    <row r="3756" spans="6:6" x14ac:dyDescent="0.25">
      <c r="F3756"/>
    </row>
    <row r="3757" spans="6:6" x14ac:dyDescent="0.25">
      <c r="F3757"/>
    </row>
    <row r="3758" spans="6:6" x14ac:dyDescent="0.25">
      <c r="F3758"/>
    </row>
    <row r="3759" spans="6:6" x14ac:dyDescent="0.25">
      <c r="F3759"/>
    </row>
    <row r="3760" spans="6:6" x14ac:dyDescent="0.25">
      <c r="F3760"/>
    </row>
    <row r="3761" spans="6:6" x14ac:dyDescent="0.25">
      <c r="F3761"/>
    </row>
    <row r="3762" spans="6:6" x14ac:dyDescent="0.25">
      <c r="F3762"/>
    </row>
    <row r="3763" spans="6:6" x14ac:dyDescent="0.25">
      <c r="F3763"/>
    </row>
    <row r="3764" spans="6:6" x14ac:dyDescent="0.25">
      <c r="F3764"/>
    </row>
    <row r="3765" spans="6:6" x14ac:dyDescent="0.25">
      <c r="F3765"/>
    </row>
    <row r="3766" spans="6:6" x14ac:dyDescent="0.25">
      <c r="F3766"/>
    </row>
    <row r="3767" spans="6:6" x14ac:dyDescent="0.25">
      <c r="F3767"/>
    </row>
    <row r="3768" spans="6:6" x14ac:dyDescent="0.25">
      <c r="F3768"/>
    </row>
    <row r="3769" spans="6:6" x14ac:dyDescent="0.25">
      <c r="F3769"/>
    </row>
    <row r="3770" spans="6:6" x14ac:dyDescent="0.25">
      <c r="F3770"/>
    </row>
    <row r="3771" spans="6:6" x14ac:dyDescent="0.25">
      <c r="F3771"/>
    </row>
    <row r="3772" spans="6:6" x14ac:dyDescent="0.25">
      <c r="F3772"/>
    </row>
    <row r="3773" spans="6:6" x14ac:dyDescent="0.25">
      <c r="F3773"/>
    </row>
    <row r="3774" spans="6:6" x14ac:dyDescent="0.25">
      <c r="F3774"/>
    </row>
    <row r="3775" spans="6:6" x14ac:dyDescent="0.25">
      <c r="F3775"/>
    </row>
    <row r="3776" spans="6:6" x14ac:dyDescent="0.25">
      <c r="F3776"/>
    </row>
    <row r="3777" spans="6:6" x14ac:dyDescent="0.25">
      <c r="F3777"/>
    </row>
    <row r="3778" spans="6:6" x14ac:dyDescent="0.25">
      <c r="F3778"/>
    </row>
    <row r="3779" spans="6:6" x14ac:dyDescent="0.25">
      <c r="F3779"/>
    </row>
    <row r="3780" spans="6:6" x14ac:dyDescent="0.25">
      <c r="F3780"/>
    </row>
    <row r="3781" spans="6:6" x14ac:dyDescent="0.25">
      <c r="F3781"/>
    </row>
    <row r="3782" spans="6:6" x14ac:dyDescent="0.25">
      <c r="F3782"/>
    </row>
    <row r="3783" spans="6:6" x14ac:dyDescent="0.25">
      <c r="F3783"/>
    </row>
    <row r="3784" spans="6:6" x14ac:dyDescent="0.25">
      <c r="F3784"/>
    </row>
    <row r="3785" spans="6:6" x14ac:dyDescent="0.25">
      <c r="F3785"/>
    </row>
    <row r="3786" spans="6:6" x14ac:dyDescent="0.25">
      <c r="F3786"/>
    </row>
    <row r="3787" spans="6:6" x14ac:dyDescent="0.25">
      <c r="F3787"/>
    </row>
    <row r="3788" spans="6:6" x14ac:dyDescent="0.25">
      <c r="F3788"/>
    </row>
    <row r="3789" spans="6:6" x14ac:dyDescent="0.25">
      <c r="F3789"/>
    </row>
    <row r="3790" spans="6:6" x14ac:dyDescent="0.25">
      <c r="F3790"/>
    </row>
    <row r="3791" spans="6:6" x14ac:dyDescent="0.25">
      <c r="F3791"/>
    </row>
    <row r="3792" spans="6:6" x14ac:dyDescent="0.25">
      <c r="F3792"/>
    </row>
    <row r="3793" spans="6:6" x14ac:dyDescent="0.25">
      <c r="F3793"/>
    </row>
    <row r="3794" spans="6:6" x14ac:dyDescent="0.25">
      <c r="F3794"/>
    </row>
    <row r="3795" spans="6:6" x14ac:dyDescent="0.25">
      <c r="F3795"/>
    </row>
    <row r="3796" spans="6:6" x14ac:dyDescent="0.25">
      <c r="F3796"/>
    </row>
    <row r="3797" spans="6:6" x14ac:dyDescent="0.25">
      <c r="F3797"/>
    </row>
    <row r="3798" spans="6:6" x14ac:dyDescent="0.25">
      <c r="F3798"/>
    </row>
    <row r="3799" spans="6:6" x14ac:dyDescent="0.25">
      <c r="F3799"/>
    </row>
    <row r="3800" spans="6:6" x14ac:dyDescent="0.25">
      <c r="F3800"/>
    </row>
    <row r="3801" spans="6:6" x14ac:dyDescent="0.25">
      <c r="F3801"/>
    </row>
    <row r="3802" spans="6:6" x14ac:dyDescent="0.25">
      <c r="F3802"/>
    </row>
    <row r="3803" spans="6:6" x14ac:dyDescent="0.25">
      <c r="F3803"/>
    </row>
    <row r="3804" spans="6:6" x14ac:dyDescent="0.25">
      <c r="F3804"/>
    </row>
    <row r="3805" spans="6:6" x14ac:dyDescent="0.25">
      <c r="F3805"/>
    </row>
    <row r="3806" spans="6:6" x14ac:dyDescent="0.25">
      <c r="F3806"/>
    </row>
    <row r="3807" spans="6:6" x14ac:dyDescent="0.25">
      <c r="F3807"/>
    </row>
    <row r="3808" spans="6:6" x14ac:dyDescent="0.25">
      <c r="F3808"/>
    </row>
    <row r="3809" spans="6:6" x14ac:dyDescent="0.25">
      <c r="F3809"/>
    </row>
    <row r="3810" spans="6:6" x14ac:dyDescent="0.25">
      <c r="F3810"/>
    </row>
    <row r="3811" spans="6:6" x14ac:dyDescent="0.25">
      <c r="F3811"/>
    </row>
    <row r="3812" spans="6:6" x14ac:dyDescent="0.25">
      <c r="F3812"/>
    </row>
    <row r="3813" spans="6:6" x14ac:dyDescent="0.25">
      <c r="F3813"/>
    </row>
    <row r="3814" spans="6:6" x14ac:dyDescent="0.25">
      <c r="F3814"/>
    </row>
    <row r="3815" spans="6:6" x14ac:dyDescent="0.25">
      <c r="F3815"/>
    </row>
    <row r="3816" spans="6:6" x14ac:dyDescent="0.25">
      <c r="F3816"/>
    </row>
    <row r="3817" spans="6:6" x14ac:dyDescent="0.25">
      <c r="F3817"/>
    </row>
    <row r="3818" spans="6:6" x14ac:dyDescent="0.25">
      <c r="F3818"/>
    </row>
    <row r="3819" spans="6:6" x14ac:dyDescent="0.25">
      <c r="F3819"/>
    </row>
    <row r="3820" spans="6:6" x14ac:dyDescent="0.25">
      <c r="F3820"/>
    </row>
    <row r="3821" spans="6:6" x14ac:dyDescent="0.25">
      <c r="F3821"/>
    </row>
    <row r="3822" spans="6:6" x14ac:dyDescent="0.25">
      <c r="F3822"/>
    </row>
    <row r="3823" spans="6:6" x14ac:dyDescent="0.25">
      <c r="F3823"/>
    </row>
    <row r="3824" spans="6:6" x14ac:dyDescent="0.25">
      <c r="F3824"/>
    </row>
    <row r="3825" spans="6:6" x14ac:dyDescent="0.25">
      <c r="F3825"/>
    </row>
    <row r="3826" spans="6:6" x14ac:dyDescent="0.25">
      <c r="F3826"/>
    </row>
    <row r="3827" spans="6:6" x14ac:dyDescent="0.25">
      <c r="F3827"/>
    </row>
    <row r="3828" spans="6:6" x14ac:dyDescent="0.25">
      <c r="F3828"/>
    </row>
    <row r="3829" spans="6:6" x14ac:dyDescent="0.25">
      <c r="F3829"/>
    </row>
    <row r="3830" spans="6:6" x14ac:dyDescent="0.25">
      <c r="F3830"/>
    </row>
    <row r="3831" spans="6:6" x14ac:dyDescent="0.25">
      <c r="F3831"/>
    </row>
    <row r="3832" spans="6:6" x14ac:dyDescent="0.25">
      <c r="F3832"/>
    </row>
    <row r="3833" spans="6:6" x14ac:dyDescent="0.25">
      <c r="F3833"/>
    </row>
    <row r="3834" spans="6:6" x14ac:dyDescent="0.25">
      <c r="F3834"/>
    </row>
    <row r="3835" spans="6:6" x14ac:dyDescent="0.25">
      <c r="F3835"/>
    </row>
    <row r="3836" spans="6:6" x14ac:dyDescent="0.25">
      <c r="F3836"/>
    </row>
    <row r="3837" spans="6:6" x14ac:dyDescent="0.25">
      <c r="F3837"/>
    </row>
    <row r="3838" spans="6:6" x14ac:dyDescent="0.25">
      <c r="F3838"/>
    </row>
    <row r="3839" spans="6:6" x14ac:dyDescent="0.25">
      <c r="F3839"/>
    </row>
    <row r="3840" spans="6:6" x14ac:dyDescent="0.25">
      <c r="F3840"/>
    </row>
    <row r="3841" spans="6:6" x14ac:dyDescent="0.25">
      <c r="F3841"/>
    </row>
    <row r="3842" spans="6:6" x14ac:dyDescent="0.25">
      <c r="F3842"/>
    </row>
    <row r="3843" spans="6:6" x14ac:dyDescent="0.25">
      <c r="F3843"/>
    </row>
    <row r="3844" spans="6:6" x14ac:dyDescent="0.25">
      <c r="F3844"/>
    </row>
    <row r="3845" spans="6:6" x14ac:dyDescent="0.25">
      <c r="F3845"/>
    </row>
    <row r="3846" spans="6:6" x14ac:dyDescent="0.25">
      <c r="F3846"/>
    </row>
    <row r="3847" spans="6:6" x14ac:dyDescent="0.25">
      <c r="F3847"/>
    </row>
    <row r="3848" spans="6:6" x14ac:dyDescent="0.25">
      <c r="F3848"/>
    </row>
    <row r="3849" spans="6:6" x14ac:dyDescent="0.25">
      <c r="F3849"/>
    </row>
    <row r="3850" spans="6:6" x14ac:dyDescent="0.25">
      <c r="F3850"/>
    </row>
    <row r="3851" spans="6:6" x14ac:dyDescent="0.25">
      <c r="F3851"/>
    </row>
    <row r="3852" spans="6:6" x14ac:dyDescent="0.25">
      <c r="F3852"/>
    </row>
    <row r="3853" spans="6:6" x14ac:dyDescent="0.25">
      <c r="F3853"/>
    </row>
    <row r="3854" spans="6:6" x14ac:dyDescent="0.25">
      <c r="F3854"/>
    </row>
    <row r="3855" spans="6:6" x14ac:dyDescent="0.25">
      <c r="F3855"/>
    </row>
    <row r="3856" spans="6:6" x14ac:dyDescent="0.25">
      <c r="F3856"/>
    </row>
    <row r="3857" spans="6:6" x14ac:dyDescent="0.25">
      <c r="F3857"/>
    </row>
    <row r="3858" spans="6:6" x14ac:dyDescent="0.25">
      <c r="F3858"/>
    </row>
    <row r="3859" spans="6:6" x14ac:dyDescent="0.25">
      <c r="F3859"/>
    </row>
    <row r="3860" spans="6:6" x14ac:dyDescent="0.25">
      <c r="F3860"/>
    </row>
    <row r="3861" spans="6:6" x14ac:dyDescent="0.25">
      <c r="F3861"/>
    </row>
    <row r="3862" spans="6:6" x14ac:dyDescent="0.25">
      <c r="F3862"/>
    </row>
    <row r="3863" spans="6:6" x14ac:dyDescent="0.25">
      <c r="F3863"/>
    </row>
    <row r="3864" spans="6:6" x14ac:dyDescent="0.25">
      <c r="F3864"/>
    </row>
    <row r="3865" spans="6:6" x14ac:dyDescent="0.25">
      <c r="F3865"/>
    </row>
    <row r="3866" spans="6:6" x14ac:dyDescent="0.25">
      <c r="F3866"/>
    </row>
    <row r="3867" spans="6:6" x14ac:dyDescent="0.25">
      <c r="F3867"/>
    </row>
    <row r="3868" spans="6:6" x14ac:dyDescent="0.25">
      <c r="F3868"/>
    </row>
    <row r="3869" spans="6:6" x14ac:dyDescent="0.25">
      <c r="F3869"/>
    </row>
    <row r="3870" spans="6:6" x14ac:dyDescent="0.25">
      <c r="F3870"/>
    </row>
    <row r="3871" spans="6:6" x14ac:dyDescent="0.25">
      <c r="F3871"/>
    </row>
    <row r="3872" spans="6:6" x14ac:dyDescent="0.25">
      <c r="F3872"/>
    </row>
    <row r="3873" spans="6:6" x14ac:dyDescent="0.25">
      <c r="F3873"/>
    </row>
    <row r="3874" spans="6:6" x14ac:dyDescent="0.25">
      <c r="F3874"/>
    </row>
    <row r="3875" spans="6:6" x14ac:dyDescent="0.25">
      <c r="F3875"/>
    </row>
    <row r="3876" spans="6:6" x14ac:dyDescent="0.25">
      <c r="F3876"/>
    </row>
    <row r="3877" spans="6:6" x14ac:dyDescent="0.25">
      <c r="F3877"/>
    </row>
    <row r="3878" spans="6:6" x14ac:dyDescent="0.25">
      <c r="F3878"/>
    </row>
    <row r="3879" spans="6:6" x14ac:dyDescent="0.25">
      <c r="F3879"/>
    </row>
    <row r="3880" spans="6:6" x14ac:dyDescent="0.25">
      <c r="F3880"/>
    </row>
    <row r="3881" spans="6:6" x14ac:dyDescent="0.25">
      <c r="F3881"/>
    </row>
    <row r="3882" spans="6:6" x14ac:dyDescent="0.25">
      <c r="F3882"/>
    </row>
    <row r="3883" spans="6:6" x14ac:dyDescent="0.25">
      <c r="F3883"/>
    </row>
    <row r="3884" spans="6:6" x14ac:dyDescent="0.25">
      <c r="F3884"/>
    </row>
    <row r="3885" spans="6:6" x14ac:dyDescent="0.25">
      <c r="F3885"/>
    </row>
    <row r="3886" spans="6:6" x14ac:dyDescent="0.25">
      <c r="F3886"/>
    </row>
    <row r="3887" spans="6:6" x14ac:dyDescent="0.25">
      <c r="F3887"/>
    </row>
    <row r="3888" spans="6:6" x14ac:dyDescent="0.25">
      <c r="F3888"/>
    </row>
    <row r="3889" spans="6:6" x14ac:dyDescent="0.25">
      <c r="F3889"/>
    </row>
    <row r="3890" spans="6:6" x14ac:dyDescent="0.25">
      <c r="F3890"/>
    </row>
    <row r="3891" spans="6:6" x14ac:dyDescent="0.25">
      <c r="F3891"/>
    </row>
    <row r="3892" spans="6:6" x14ac:dyDescent="0.25">
      <c r="F3892"/>
    </row>
    <row r="3893" spans="6:6" x14ac:dyDescent="0.25">
      <c r="F3893"/>
    </row>
    <row r="3894" spans="6:6" x14ac:dyDescent="0.25">
      <c r="F3894"/>
    </row>
    <row r="3895" spans="6:6" x14ac:dyDescent="0.25">
      <c r="F3895"/>
    </row>
    <row r="3896" spans="6:6" x14ac:dyDescent="0.25">
      <c r="F3896"/>
    </row>
    <row r="3897" spans="6:6" x14ac:dyDescent="0.25">
      <c r="F3897"/>
    </row>
    <row r="3898" spans="6:6" x14ac:dyDescent="0.25">
      <c r="F3898"/>
    </row>
    <row r="3899" spans="6:6" x14ac:dyDescent="0.25">
      <c r="F3899"/>
    </row>
    <row r="3900" spans="6:6" x14ac:dyDescent="0.25">
      <c r="F3900"/>
    </row>
    <row r="3901" spans="6:6" x14ac:dyDescent="0.25">
      <c r="F3901"/>
    </row>
    <row r="3902" spans="6:6" x14ac:dyDescent="0.25">
      <c r="F3902"/>
    </row>
    <row r="3903" spans="6:6" x14ac:dyDescent="0.25">
      <c r="F3903"/>
    </row>
    <row r="3904" spans="6:6" x14ac:dyDescent="0.25">
      <c r="F3904"/>
    </row>
    <row r="3905" spans="6:6" x14ac:dyDescent="0.25">
      <c r="F3905"/>
    </row>
    <row r="3906" spans="6:6" x14ac:dyDescent="0.25">
      <c r="F3906"/>
    </row>
    <row r="3907" spans="6:6" x14ac:dyDescent="0.25">
      <c r="F3907"/>
    </row>
    <row r="3908" spans="6:6" x14ac:dyDescent="0.25">
      <c r="F3908"/>
    </row>
    <row r="3909" spans="6:6" x14ac:dyDescent="0.25">
      <c r="F3909"/>
    </row>
    <row r="3910" spans="6:6" x14ac:dyDescent="0.25">
      <c r="F3910"/>
    </row>
    <row r="3911" spans="6:6" x14ac:dyDescent="0.25">
      <c r="F3911"/>
    </row>
    <row r="3912" spans="6:6" x14ac:dyDescent="0.25">
      <c r="F3912"/>
    </row>
    <row r="3913" spans="6:6" x14ac:dyDescent="0.25">
      <c r="F3913"/>
    </row>
    <row r="3914" spans="6:6" x14ac:dyDescent="0.25">
      <c r="F3914"/>
    </row>
    <row r="3915" spans="6:6" x14ac:dyDescent="0.25">
      <c r="F3915"/>
    </row>
    <row r="3916" spans="6:6" x14ac:dyDescent="0.25">
      <c r="F3916"/>
    </row>
    <row r="3917" spans="6:6" x14ac:dyDescent="0.25">
      <c r="F3917"/>
    </row>
    <row r="3918" spans="6:6" x14ac:dyDescent="0.25">
      <c r="F3918"/>
    </row>
    <row r="3919" spans="6:6" x14ac:dyDescent="0.25">
      <c r="F3919"/>
    </row>
    <row r="3920" spans="6:6" x14ac:dyDescent="0.25">
      <c r="F3920"/>
    </row>
    <row r="3921" spans="6:6" x14ac:dyDescent="0.25">
      <c r="F3921"/>
    </row>
    <row r="3922" spans="6:6" x14ac:dyDescent="0.25">
      <c r="F3922"/>
    </row>
    <row r="3923" spans="6:6" x14ac:dyDescent="0.25">
      <c r="F3923"/>
    </row>
    <row r="3924" spans="6:6" x14ac:dyDescent="0.25">
      <c r="F3924"/>
    </row>
    <row r="3925" spans="6:6" x14ac:dyDescent="0.25">
      <c r="F3925"/>
    </row>
    <row r="3926" spans="6:6" x14ac:dyDescent="0.25">
      <c r="F3926"/>
    </row>
    <row r="3927" spans="6:6" x14ac:dyDescent="0.25">
      <c r="F3927"/>
    </row>
    <row r="3928" spans="6:6" x14ac:dyDescent="0.25">
      <c r="F3928"/>
    </row>
    <row r="3929" spans="6:6" x14ac:dyDescent="0.25">
      <c r="F3929"/>
    </row>
    <row r="3930" spans="6:6" x14ac:dyDescent="0.25">
      <c r="F3930"/>
    </row>
    <row r="3931" spans="6:6" x14ac:dyDescent="0.25">
      <c r="F3931"/>
    </row>
    <row r="3932" spans="6:6" x14ac:dyDescent="0.25">
      <c r="F3932"/>
    </row>
    <row r="3933" spans="6:6" x14ac:dyDescent="0.25">
      <c r="F3933"/>
    </row>
    <row r="3934" spans="6:6" x14ac:dyDescent="0.25">
      <c r="F3934"/>
    </row>
    <row r="3935" spans="6:6" x14ac:dyDescent="0.25">
      <c r="F3935"/>
    </row>
    <row r="3936" spans="6:6" x14ac:dyDescent="0.25">
      <c r="F3936"/>
    </row>
    <row r="3937" spans="6:6" x14ac:dyDescent="0.25">
      <c r="F3937"/>
    </row>
    <row r="3938" spans="6:6" x14ac:dyDescent="0.25">
      <c r="F3938"/>
    </row>
    <row r="3939" spans="6:6" x14ac:dyDescent="0.25">
      <c r="F3939"/>
    </row>
    <row r="3940" spans="6:6" x14ac:dyDescent="0.25">
      <c r="F3940"/>
    </row>
    <row r="3941" spans="6:6" x14ac:dyDescent="0.25">
      <c r="F3941"/>
    </row>
    <row r="3942" spans="6:6" x14ac:dyDescent="0.25">
      <c r="F3942"/>
    </row>
    <row r="3943" spans="6:6" x14ac:dyDescent="0.25">
      <c r="F3943"/>
    </row>
    <row r="3944" spans="6:6" x14ac:dyDescent="0.25">
      <c r="F3944"/>
    </row>
    <row r="3945" spans="6:6" x14ac:dyDescent="0.25">
      <c r="F3945"/>
    </row>
    <row r="3946" spans="6:6" x14ac:dyDescent="0.25">
      <c r="F3946"/>
    </row>
    <row r="3947" spans="6:6" x14ac:dyDescent="0.25">
      <c r="F3947"/>
    </row>
    <row r="3948" spans="6:6" x14ac:dyDescent="0.25">
      <c r="F3948"/>
    </row>
    <row r="3949" spans="6:6" x14ac:dyDescent="0.25">
      <c r="F3949"/>
    </row>
    <row r="3950" spans="6:6" x14ac:dyDescent="0.25">
      <c r="F3950"/>
    </row>
    <row r="3951" spans="6:6" x14ac:dyDescent="0.25">
      <c r="F3951"/>
    </row>
    <row r="3952" spans="6:6" x14ac:dyDescent="0.25">
      <c r="F3952"/>
    </row>
    <row r="3953" spans="6:6" x14ac:dyDescent="0.25">
      <c r="F3953"/>
    </row>
    <row r="3954" spans="6:6" x14ac:dyDescent="0.25">
      <c r="F3954"/>
    </row>
    <row r="3955" spans="6:6" x14ac:dyDescent="0.25">
      <c r="F3955"/>
    </row>
    <row r="3956" spans="6:6" x14ac:dyDescent="0.25">
      <c r="F3956"/>
    </row>
    <row r="3957" spans="6:6" x14ac:dyDescent="0.25">
      <c r="F3957"/>
    </row>
    <row r="3958" spans="6:6" x14ac:dyDescent="0.25">
      <c r="F3958"/>
    </row>
    <row r="3959" spans="6:6" x14ac:dyDescent="0.25">
      <c r="F3959"/>
    </row>
    <row r="3960" spans="6:6" x14ac:dyDescent="0.25">
      <c r="F3960"/>
    </row>
    <row r="3961" spans="6:6" x14ac:dyDescent="0.25">
      <c r="F3961"/>
    </row>
    <row r="3962" spans="6:6" x14ac:dyDescent="0.25">
      <c r="F3962"/>
    </row>
    <row r="3963" spans="6:6" x14ac:dyDescent="0.25">
      <c r="F3963"/>
    </row>
    <row r="3964" spans="6:6" x14ac:dyDescent="0.25">
      <c r="F3964"/>
    </row>
    <row r="3965" spans="6:6" x14ac:dyDescent="0.25">
      <c r="F3965"/>
    </row>
    <row r="3966" spans="6:6" x14ac:dyDescent="0.25">
      <c r="F3966"/>
    </row>
    <row r="3967" spans="6:6" x14ac:dyDescent="0.25">
      <c r="F3967"/>
    </row>
    <row r="3968" spans="6:6" x14ac:dyDescent="0.25">
      <c r="F3968"/>
    </row>
    <row r="3969" spans="6:6" x14ac:dyDescent="0.25">
      <c r="F3969"/>
    </row>
    <row r="3970" spans="6:6" x14ac:dyDescent="0.25">
      <c r="F3970"/>
    </row>
    <row r="3971" spans="6:6" x14ac:dyDescent="0.25">
      <c r="F3971"/>
    </row>
    <row r="3972" spans="6:6" x14ac:dyDescent="0.25">
      <c r="F3972"/>
    </row>
    <row r="3973" spans="6:6" x14ac:dyDescent="0.25">
      <c r="F3973"/>
    </row>
    <row r="3974" spans="6:6" x14ac:dyDescent="0.25">
      <c r="F3974"/>
    </row>
    <row r="3975" spans="6:6" x14ac:dyDescent="0.25">
      <c r="F3975"/>
    </row>
    <row r="3976" spans="6:6" x14ac:dyDescent="0.25">
      <c r="F3976"/>
    </row>
    <row r="3977" spans="6:6" x14ac:dyDescent="0.25">
      <c r="F3977"/>
    </row>
    <row r="3978" spans="6:6" x14ac:dyDescent="0.25">
      <c r="F3978"/>
    </row>
    <row r="3979" spans="6:6" x14ac:dyDescent="0.25">
      <c r="F3979"/>
    </row>
    <row r="3980" spans="6:6" x14ac:dyDescent="0.25">
      <c r="F3980"/>
    </row>
    <row r="3981" spans="6:6" x14ac:dyDescent="0.25">
      <c r="F3981"/>
    </row>
    <row r="3982" spans="6:6" x14ac:dyDescent="0.25">
      <c r="F3982"/>
    </row>
    <row r="3983" spans="6:6" x14ac:dyDescent="0.25">
      <c r="F3983"/>
    </row>
    <row r="3984" spans="6:6" x14ac:dyDescent="0.25">
      <c r="F3984"/>
    </row>
    <row r="3985" spans="6:6" x14ac:dyDescent="0.25">
      <c r="F3985"/>
    </row>
    <row r="3986" spans="6:6" x14ac:dyDescent="0.25">
      <c r="F3986"/>
    </row>
    <row r="3987" spans="6:6" x14ac:dyDescent="0.25">
      <c r="F3987"/>
    </row>
    <row r="3988" spans="6:6" x14ac:dyDescent="0.25">
      <c r="F3988"/>
    </row>
    <row r="3989" spans="6:6" x14ac:dyDescent="0.25">
      <c r="F3989"/>
    </row>
    <row r="3990" spans="6:6" x14ac:dyDescent="0.25">
      <c r="F3990"/>
    </row>
    <row r="3991" spans="6:6" x14ac:dyDescent="0.25">
      <c r="F3991"/>
    </row>
    <row r="3992" spans="6:6" x14ac:dyDescent="0.25">
      <c r="F3992"/>
    </row>
    <row r="3993" spans="6:6" x14ac:dyDescent="0.25">
      <c r="F3993"/>
    </row>
    <row r="3994" spans="6:6" x14ac:dyDescent="0.25">
      <c r="F3994"/>
    </row>
    <row r="3995" spans="6:6" x14ac:dyDescent="0.25">
      <c r="F3995"/>
    </row>
    <row r="3996" spans="6:6" x14ac:dyDescent="0.25">
      <c r="F3996"/>
    </row>
    <row r="3997" spans="6:6" x14ac:dyDescent="0.25">
      <c r="F3997"/>
    </row>
    <row r="3998" spans="6:6" x14ac:dyDescent="0.25">
      <c r="F3998"/>
    </row>
    <row r="3999" spans="6:6" x14ac:dyDescent="0.25">
      <c r="F3999"/>
    </row>
    <row r="4000" spans="6:6" x14ac:dyDescent="0.25">
      <c r="F4000"/>
    </row>
    <row r="4001" spans="6:6" x14ac:dyDescent="0.25">
      <c r="F4001"/>
    </row>
    <row r="4002" spans="6:6" x14ac:dyDescent="0.25">
      <c r="F4002"/>
    </row>
    <row r="4003" spans="6:6" x14ac:dyDescent="0.25">
      <c r="F4003"/>
    </row>
    <row r="4004" spans="6:6" x14ac:dyDescent="0.25">
      <c r="F4004"/>
    </row>
    <row r="4005" spans="6:6" x14ac:dyDescent="0.25">
      <c r="F4005"/>
    </row>
    <row r="4006" spans="6:6" x14ac:dyDescent="0.25">
      <c r="F4006"/>
    </row>
    <row r="4007" spans="6:6" x14ac:dyDescent="0.25">
      <c r="F4007"/>
    </row>
    <row r="4008" spans="6:6" x14ac:dyDescent="0.25">
      <c r="F4008"/>
    </row>
    <row r="4009" spans="6:6" x14ac:dyDescent="0.25">
      <c r="F4009"/>
    </row>
    <row r="4010" spans="6:6" x14ac:dyDescent="0.25">
      <c r="F4010"/>
    </row>
    <row r="4011" spans="6:6" x14ac:dyDescent="0.25">
      <c r="F4011"/>
    </row>
    <row r="4012" spans="6:6" x14ac:dyDescent="0.25">
      <c r="F4012"/>
    </row>
    <row r="4013" spans="6:6" x14ac:dyDescent="0.25">
      <c r="F4013"/>
    </row>
    <row r="4014" spans="6:6" x14ac:dyDescent="0.25">
      <c r="F4014"/>
    </row>
    <row r="4015" spans="6:6" x14ac:dyDescent="0.25">
      <c r="F4015"/>
    </row>
    <row r="4016" spans="6:6" x14ac:dyDescent="0.25">
      <c r="F4016"/>
    </row>
    <row r="4017" spans="6:6" x14ac:dyDescent="0.25">
      <c r="F4017"/>
    </row>
    <row r="4018" spans="6:6" x14ac:dyDescent="0.25">
      <c r="F4018"/>
    </row>
    <row r="4019" spans="6:6" x14ac:dyDescent="0.25">
      <c r="F4019"/>
    </row>
    <row r="4020" spans="6:6" x14ac:dyDescent="0.25">
      <c r="F4020"/>
    </row>
    <row r="4021" spans="6:6" x14ac:dyDescent="0.25">
      <c r="F4021"/>
    </row>
    <row r="4022" spans="6:6" x14ac:dyDescent="0.25">
      <c r="F4022"/>
    </row>
    <row r="4023" spans="6:6" x14ac:dyDescent="0.25">
      <c r="F4023"/>
    </row>
    <row r="4024" spans="6:6" x14ac:dyDescent="0.25">
      <c r="F4024"/>
    </row>
    <row r="4025" spans="6:6" x14ac:dyDescent="0.25">
      <c r="F4025"/>
    </row>
    <row r="4026" spans="6:6" x14ac:dyDescent="0.25">
      <c r="F4026"/>
    </row>
    <row r="4027" spans="6:6" x14ac:dyDescent="0.25">
      <c r="F4027"/>
    </row>
    <row r="4028" spans="6:6" x14ac:dyDescent="0.25">
      <c r="F4028"/>
    </row>
    <row r="4029" spans="6:6" x14ac:dyDescent="0.25">
      <c r="F4029"/>
    </row>
    <row r="4030" spans="6:6" x14ac:dyDescent="0.25">
      <c r="F4030"/>
    </row>
    <row r="4031" spans="6:6" x14ac:dyDescent="0.25">
      <c r="F4031"/>
    </row>
    <row r="4032" spans="6:6" x14ac:dyDescent="0.25">
      <c r="F4032"/>
    </row>
    <row r="4033" spans="6:6" x14ac:dyDescent="0.25">
      <c r="F4033"/>
    </row>
    <row r="4034" spans="6:6" x14ac:dyDescent="0.25">
      <c r="F4034"/>
    </row>
    <row r="4035" spans="6:6" x14ac:dyDescent="0.25">
      <c r="F4035"/>
    </row>
    <row r="4036" spans="6:6" x14ac:dyDescent="0.25">
      <c r="F4036"/>
    </row>
    <row r="4037" spans="6:6" x14ac:dyDescent="0.25">
      <c r="F4037"/>
    </row>
    <row r="4038" spans="6:6" x14ac:dyDescent="0.25">
      <c r="F4038"/>
    </row>
    <row r="4039" spans="6:6" x14ac:dyDescent="0.25">
      <c r="F4039"/>
    </row>
    <row r="4040" spans="6:6" x14ac:dyDescent="0.25">
      <c r="F4040"/>
    </row>
    <row r="4041" spans="6:6" x14ac:dyDescent="0.25">
      <c r="F4041"/>
    </row>
    <row r="4042" spans="6:6" x14ac:dyDescent="0.25">
      <c r="F4042"/>
    </row>
    <row r="4043" spans="6:6" x14ac:dyDescent="0.25">
      <c r="F4043"/>
    </row>
    <row r="4044" spans="6:6" x14ac:dyDescent="0.25">
      <c r="F4044"/>
    </row>
    <row r="4045" spans="6:6" x14ac:dyDescent="0.25">
      <c r="F4045"/>
    </row>
    <row r="4046" spans="6:6" x14ac:dyDescent="0.25">
      <c r="F4046"/>
    </row>
    <row r="4047" spans="6:6" x14ac:dyDescent="0.25">
      <c r="F4047"/>
    </row>
    <row r="4048" spans="6:6" x14ac:dyDescent="0.25">
      <c r="F4048"/>
    </row>
    <row r="4049" spans="6:6" x14ac:dyDescent="0.25">
      <c r="F4049"/>
    </row>
    <row r="4050" spans="6:6" x14ac:dyDescent="0.25">
      <c r="F4050"/>
    </row>
    <row r="4051" spans="6:6" x14ac:dyDescent="0.25">
      <c r="F4051"/>
    </row>
    <row r="4052" spans="6:6" x14ac:dyDescent="0.25">
      <c r="F4052"/>
    </row>
    <row r="4053" spans="6:6" x14ac:dyDescent="0.25">
      <c r="F4053"/>
    </row>
    <row r="4054" spans="6:6" x14ac:dyDescent="0.25">
      <c r="F4054"/>
    </row>
    <row r="4055" spans="6:6" x14ac:dyDescent="0.25">
      <c r="F4055"/>
    </row>
    <row r="4056" spans="6:6" x14ac:dyDescent="0.25">
      <c r="F4056"/>
    </row>
    <row r="4057" spans="6:6" x14ac:dyDescent="0.25">
      <c r="F4057"/>
    </row>
    <row r="4058" spans="6:6" x14ac:dyDescent="0.25">
      <c r="F4058"/>
    </row>
    <row r="4059" spans="6:6" x14ac:dyDescent="0.25">
      <c r="F4059"/>
    </row>
    <row r="4060" spans="6:6" x14ac:dyDescent="0.25">
      <c r="F4060"/>
    </row>
    <row r="4061" spans="6:6" x14ac:dyDescent="0.25">
      <c r="F4061"/>
    </row>
    <row r="4062" spans="6:6" x14ac:dyDescent="0.25">
      <c r="F4062"/>
    </row>
    <row r="4063" spans="6:6" x14ac:dyDescent="0.25">
      <c r="F4063"/>
    </row>
    <row r="4064" spans="6:6" x14ac:dyDescent="0.25">
      <c r="F4064"/>
    </row>
    <row r="4065" spans="6:6" x14ac:dyDescent="0.25">
      <c r="F4065"/>
    </row>
    <row r="4066" spans="6:6" x14ac:dyDescent="0.25">
      <c r="F4066"/>
    </row>
    <row r="4067" spans="6:6" x14ac:dyDescent="0.25">
      <c r="F4067"/>
    </row>
    <row r="4068" spans="6:6" x14ac:dyDescent="0.25">
      <c r="F4068"/>
    </row>
    <row r="4069" spans="6:6" x14ac:dyDescent="0.25">
      <c r="F4069"/>
    </row>
    <row r="4070" spans="6:6" x14ac:dyDescent="0.25">
      <c r="F4070"/>
    </row>
    <row r="4071" spans="6:6" x14ac:dyDescent="0.25">
      <c r="F4071"/>
    </row>
    <row r="4072" spans="6:6" x14ac:dyDescent="0.25">
      <c r="F4072"/>
    </row>
    <row r="4073" spans="6:6" x14ac:dyDescent="0.25">
      <c r="F4073"/>
    </row>
    <row r="4074" spans="6:6" x14ac:dyDescent="0.25">
      <c r="F4074"/>
    </row>
    <row r="4075" spans="6:6" x14ac:dyDescent="0.25">
      <c r="F4075"/>
    </row>
    <row r="4076" spans="6:6" x14ac:dyDescent="0.25">
      <c r="F4076"/>
    </row>
    <row r="4077" spans="6:6" x14ac:dyDescent="0.25">
      <c r="F4077"/>
    </row>
    <row r="4078" spans="6:6" x14ac:dyDescent="0.25">
      <c r="F4078"/>
    </row>
    <row r="4079" spans="6:6" x14ac:dyDescent="0.25">
      <c r="F4079"/>
    </row>
    <row r="4080" spans="6:6" x14ac:dyDescent="0.25">
      <c r="F4080"/>
    </row>
    <row r="4081" spans="6:6" x14ac:dyDescent="0.25">
      <c r="F4081"/>
    </row>
    <row r="4082" spans="6:6" x14ac:dyDescent="0.25">
      <c r="F4082"/>
    </row>
    <row r="4083" spans="6:6" x14ac:dyDescent="0.25">
      <c r="F4083"/>
    </row>
    <row r="4084" spans="6:6" x14ac:dyDescent="0.25">
      <c r="F4084"/>
    </row>
    <row r="4085" spans="6:6" x14ac:dyDescent="0.25">
      <c r="F4085"/>
    </row>
    <row r="4086" spans="6:6" x14ac:dyDescent="0.25">
      <c r="F4086"/>
    </row>
    <row r="4087" spans="6:6" x14ac:dyDescent="0.25">
      <c r="F4087"/>
    </row>
    <row r="4088" spans="6:6" x14ac:dyDescent="0.25">
      <c r="F4088"/>
    </row>
    <row r="4089" spans="6:6" x14ac:dyDescent="0.25">
      <c r="F4089"/>
    </row>
    <row r="4090" spans="6:6" x14ac:dyDescent="0.25">
      <c r="F4090"/>
    </row>
    <row r="4091" spans="6:6" x14ac:dyDescent="0.25">
      <c r="F4091"/>
    </row>
    <row r="4092" spans="6:6" x14ac:dyDescent="0.25">
      <c r="F4092"/>
    </row>
    <row r="4093" spans="6:6" x14ac:dyDescent="0.25">
      <c r="F4093"/>
    </row>
    <row r="4094" spans="6:6" x14ac:dyDescent="0.25">
      <c r="F4094"/>
    </row>
    <row r="4095" spans="6:6" x14ac:dyDescent="0.25">
      <c r="F4095"/>
    </row>
    <row r="4096" spans="6:6" x14ac:dyDescent="0.25">
      <c r="F4096"/>
    </row>
    <row r="4097" spans="6:6" x14ac:dyDescent="0.25">
      <c r="F4097"/>
    </row>
    <row r="4098" spans="6:6" x14ac:dyDescent="0.25">
      <c r="F4098"/>
    </row>
    <row r="4099" spans="6:6" x14ac:dyDescent="0.25">
      <c r="F4099"/>
    </row>
    <row r="4100" spans="6:6" x14ac:dyDescent="0.25">
      <c r="F4100"/>
    </row>
    <row r="4101" spans="6:6" x14ac:dyDescent="0.25">
      <c r="F4101"/>
    </row>
    <row r="4102" spans="6:6" x14ac:dyDescent="0.25">
      <c r="F4102"/>
    </row>
    <row r="4103" spans="6:6" x14ac:dyDescent="0.25">
      <c r="F4103"/>
    </row>
    <row r="4104" spans="6:6" x14ac:dyDescent="0.25">
      <c r="F4104"/>
    </row>
    <row r="4105" spans="6:6" x14ac:dyDescent="0.25">
      <c r="F4105"/>
    </row>
    <row r="4106" spans="6:6" x14ac:dyDescent="0.25">
      <c r="F4106"/>
    </row>
    <row r="4107" spans="6:6" x14ac:dyDescent="0.25">
      <c r="F4107"/>
    </row>
    <row r="4108" spans="6:6" x14ac:dyDescent="0.25">
      <c r="F4108"/>
    </row>
    <row r="4109" spans="6:6" x14ac:dyDescent="0.25">
      <c r="F4109"/>
    </row>
    <row r="4110" spans="6:6" x14ac:dyDescent="0.25">
      <c r="F4110"/>
    </row>
    <row r="4111" spans="6:6" x14ac:dyDescent="0.25">
      <c r="F4111"/>
    </row>
    <row r="4112" spans="6:6" x14ac:dyDescent="0.25">
      <c r="F4112"/>
    </row>
    <row r="4113" spans="6:6" x14ac:dyDescent="0.25">
      <c r="F4113"/>
    </row>
    <row r="4114" spans="6:6" x14ac:dyDescent="0.25">
      <c r="F4114"/>
    </row>
    <row r="4115" spans="6:6" x14ac:dyDescent="0.25">
      <c r="F4115"/>
    </row>
    <row r="4116" spans="6:6" x14ac:dyDescent="0.25">
      <c r="F4116"/>
    </row>
    <row r="4117" spans="6:6" x14ac:dyDescent="0.25">
      <c r="F4117"/>
    </row>
    <row r="4118" spans="6:6" x14ac:dyDescent="0.25">
      <c r="F4118"/>
    </row>
    <row r="4119" spans="6:6" x14ac:dyDescent="0.25">
      <c r="F4119"/>
    </row>
    <row r="4120" spans="6:6" x14ac:dyDescent="0.25">
      <c r="F4120"/>
    </row>
    <row r="4121" spans="6:6" x14ac:dyDescent="0.25">
      <c r="F4121"/>
    </row>
    <row r="4122" spans="6:6" x14ac:dyDescent="0.25">
      <c r="F4122"/>
    </row>
    <row r="4123" spans="6:6" x14ac:dyDescent="0.25">
      <c r="F4123"/>
    </row>
    <row r="4124" spans="6:6" x14ac:dyDescent="0.25">
      <c r="F4124"/>
    </row>
    <row r="4125" spans="6:6" x14ac:dyDescent="0.25">
      <c r="F4125"/>
    </row>
    <row r="4126" spans="6:6" x14ac:dyDescent="0.25">
      <c r="F4126"/>
    </row>
    <row r="4127" spans="6:6" x14ac:dyDescent="0.25">
      <c r="F4127"/>
    </row>
    <row r="4128" spans="6:6" x14ac:dyDescent="0.25">
      <c r="F4128"/>
    </row>
    <row r="4129" spans="6:6" x14ac:dyDescent="0.25">
      <c r="F4129"/>
    </row>
    <row r="4130" spans="6:6" x14ac:dyDescent="0.25">
      <c r="F4130"/>
    </row>
    <row r="4131" spans="6:6" x14ac:dyDescent="0.25">
      <c r="F4131"/>
    </row>
    <row r="4132" spans="6:6" x14ac:dyDescent="0.25">
      <c r="F4132"/>
    </row>
    <row r="4133" spans="6:6" x14ac:dyDescent="0.25">
      <c r="F4133"/>
    </row>
    <row r="4134" spans="6:6" x14ac:dyDescent="0.25">
      <c r="F4134"/>
    </row>
    <row r="4135" spans="6:6" x14ac:dyDescent="0.25">
      <c r="F4135"/>
    </row>
    <row r="4136" spans="6:6" x14ac:dyDescent="0.25">
      <c r="F4136"/>
    </row>
    <row r="4137" spans="6:6" x14ac:dyDescent="0.25">
      <c r="F4137"/>
    </row>
    <row r="4138" spans="6:6" x14ac:dyDescent="0.25">
      <c r="F4138"/>
    </row>
    <row r="4139" spans="6:6" x14ac:dyDescent="0.25">
      <c r="F4139"/>
    </row>
    <row r="4140" spans="6:6" x14ac:dyDescent="0.25">
      <c r="F4140"/>
    </row>
    <row r="4141" spans="6:6" x14ac:dyDescent="0.25">
      <c r="F4141"/>
    </row>
    <row r="4142" spans="6:6" x14ac:dyDescent="0.25">
      <c r="F4142"/>
    </row>
    <row r="4143" spans="6:6" x14ac:dyDescent="0.25">
      <c r="F4143"/>
    </row>
    <row r="4144" spans="6:6" x14ac:dyDescent="0.25">
      <c r="F4144"/>
    </row>
    <row r="4145" spans="6:6" x14ac:dyDescent="0.25">
      <c r="F4145"/>
    </row>
    <row r="4146" spans="6:6" x14ac:dyDescent="0.25">
      <c r="F4146"/>
    </row>
    <row r="4147" spans="6:6" x14ac:dyDescent="0.25">
      <c r="F4147"/>
    </row>
    <row r="4148" spans="6:6" x14ac:dyDescent="0.25">
      <c r="F4148"/>
    </row>
    <row r="4149" spans="6:6" x14ac:dyDescent="0.25">
      <c r="F4149"/>
    </row>
    <row r="4150" spans="6:6" x14ac:dyDescent="0.25">
      <c r="F4150"/>
    </row>
    <row r="4151" spans="6:6" x14ac:dyDescent="0.25">
      <c r="F4151"/>
    </row>
    <row r="4152" spans="6:6" x14ac:dyDescent="0.25">
      <c r="F4152"/>
    </row>
    <row r="4153" spans="6:6" x14ac:dyDescent="0.25">
      <c r="F4153"/>
    </row>
    <row r="4154" spans="6:6" x14ac:dyDescent="0.25">
      <c r="F4154"/>
    </row>
    <row r="4155" spans="6:6" x14ac:dyDescent="0.25">
      <c r="F4155"/>
    </row>
    <row r="4156" spans="6:6" x14ac:dyDescent="0.25">
      <c r="F4156"/>
    </row>
    <row r="4157" spans="6:6" x14ac:dyDescent="0.25">
      <c r="F4157"/>
    </row>
    <row r="4158" spans="6:6" x14ac:dyDescent="0.25">
      <c r="F4158"/>
    </row>
    <row r="4159" spans="6:6" x14ac:dyDescent="0.25">
      <c r="F4159"/>
    </row>
    <row r="4160" spans="6:6" x14ac:dyDescent="0.25">
      <c r="F4160"/>
    </row>
    <row r="4161" spans="6:6" x14ac:dyDescent="0.25">
      <c r="F4161"/>
    </row>
    <row r="4162" spans="6:6" x14ac:dyDescent="0.25">
      <c r="F4162"/>
    </row>
    <row r="4163" spans="6:6" x14ac:dyDescent="0.25">
      <c r="F4163"/>
    </row>
    <row r="4164" spans="6:6" x14ac:dyDescent="0.25">
      <c r="F4164"/>
    </row>
    <row r="4165" spans="6:6" x14ac:dyDescent="0.25">
      <c r="F4165"/>
    </row>
    <row r="4166" spans="6:6" x14ac:dyDescent="0.25">
      <c r="F4166"/>
    </row>
    <row r="4167" spans="6:6" x14ac:dyDescent="0.25">
      <c r="F4167"/>
    </row>
    <row r="4168" spans="6:6" x14ac:dyDescent="0.25">
      <c r="F4168"/>
    </row>
    <row r="4169" spans="6:6" x14ac:dyDescent="0.25">
      <c r="F4169"/>
    </row>
    <row r="4170" spans="6:6" x14ac:dyDescent="0.25">
      <c r="F4170"/>
    </row>
    <row r="4171" spans="6:6" x14ac:dyDescent="0.25">
      <c r="F4171"/>
    </row>
    <row r="4172" spans="6:6" x14ac:dyDescent="0.25">
      <c r="F4172"/>
    </row>
    <row r="4173" spans="6:6" x14ac:dyDescent="0.25">
      <c r="F4173"/>
    </row>
    <row r="4174" spans="6:6" x14ac:dyDescent="0.25">
      <c r="F4174"/>
    </row>
    <row r="4175" spans="6:6" x14ac:dyDescent="0.25">
      <c r="F4175"/>
    </row>
    <row r="4176" spans="6:6" x14ac:dyDescent="0.25">
      <c r="F4176"/>
    </row>
    <row r="4177" spans="6:6" x14ac:dyDescent="0.25">
      <c r="F4177"/>
    </row>
    <row r="4178" spans="6:6" x14ac:dyDescent="0.25">
      <c r="F4178"/>
    </row>
    <row r="4179" spans="6:6" x14ac:dyDescent="0.25">
      <c r="F4179"/>
    </row>
    <row r="4180" spans="6:6" x14ac:dyDescent="0.25">
      <c r="F4180"/>
    </row>
    <row r="4181" spans="6:6" x14ac:dyDescent="0.25">
      <c r="F4181"/>
    </row>
    <row r="4182" spans="6:6" x14ac:dyDescent="0.25">
      <c r="F4182"/>
    </row>
    <row r="4183" spans="6:6" x14ac:dyDescent="0.25">
      <c r="F4183"/>
    </row>
    <row r="4184" spans="6:6" x14ac:dyDescent="0.25">
      <c r="F4184"/>
    </row>
    <row r="4185" spans="6:6" x14ac:dyDescent="0.25">
      <c r="F4185"/>
    </row>
    <row r="4186" spans="6:6" x14ac:dyDescent="0.25">
      <c r="F4186"/>
    </row>
    <row r="4187" spans="6:6" x14ac:dyDescent="0.25">
      <c r="F4187"/>
    </row>
    <row r="4188" spans="6:6" x14ac:dyDescent="0.25">
      <c r="F4188"/>
    </row>
    <row r="4189" spans="6:6" x14ac:dyDescent="0.25">
      <c r="F4189"/>
    </row>
    <row r="4190" spans="6:6" x14ac:dyDescent="0.25">
      <c r="F4190"/>
    </row>
    <row r="4191" spans="6:6" x14ac:dyDescent="0.25">
      <c r="F4191"/>
    </row>
    <row r="4192" spans="6:6" x14ac:dyDescent="0.25">
      <c r="F4192"/>
    </row>
    <row r="4193" spans="6:6" x14ac:dyDescent="0.25">
      <c r="F4193"/>
    </row>
    <row r="4194" spans="6:6" x14ac:dyDescent="0.25">
      <c r="F4194"/>
    </row>
    <row r="4195" spans="6:6" x14ac:dyDescent="0.25">
      <c r="F4195"/>
    </row>
    <row r="4196" spans="6:6" x14ac:dyDescent="0.25">
      <c r="F4196"/>
    </row>
    <row r="4197" spans="6:6" x14ac:dyDescent="0.25">
      <c r="F4197"/>
    </row>
    <row r="4198" spans="6:6" x14ac:dyDescent="0.25">
      <c r="F4198"/>
    </row>
    <row r="4199" spans="6:6" x14ac:dyDescent="0.25">
      <c r="F4199"/>
    </row>
    <row r="4200" spans="6:6" x14ac:dyDescent="0.25">
      <c r="F4200"/>
    </row>
    <row r="4201" spans="6:6" x14ac:dyDescent="0.25">
      <c r="F4201"/>
    </row>
    <row r="4202" spans="6:6" x14ac:dyDescent="0.25">
      <c r="F4202"/>
    </row>
    <row r="4203" spans="6:6" x14ac:dyDescent="0.25">
      <c r="F4203"/>
    </row>
    <row r="4204" spans="6:6" x14ac:dyDescent="0.25">
      <c r="F4204"/>
    </row>
    <row r="4205" spans="6:6" x14ac:dyDescent="0.25">
      <c r="F4205"/>
    </row>
    <row r="4206" spans="6:6" x14ac:dyDescent="0.25">
      <c r="F4206"/>
    </row>
    <row r="4207" spans="6:6" x14ac:dyDescent="0.25">
      <c r="F4207"/>
    </row>
    <row r="4208" spans="6:6" x14ac:dyDescent="0.25">
      <c r="F4208"/>
    </row>
    <row r="4209" spans="6:6" x14ac:dyDescent="0.25">
      <c r="F4209"/>
    </row>
    <row r="4210" spans="6:6" x14ac:dyDescent="0.25">
      <c r="F4210"/>
    </row>
    <row r="4211" spans="6:6" x14ac:dyDescent="0.25">
      <c r="F4211"/>
    </row>
    <row r="4212" spans="6:6" x14ac:dyDescent="0.25">
      <c r="F4212"/>
    </row>
    <row r="4213" spans="6:6" x14ac:dyDescent="0.25">
      <c r="F4213"/>
    </row>
    <row r="4214" spans="6:6" x14ac:dyDescent="0.25">
      <c r="F4214"/>
    </row>
    <row r="4215" spans="6:6" x14ac:dyDescent="0.25">
      <c r="F4215"/>
    </row>
    <row r="4216" spans="6:6" x14ac:dyDescent="0.25">
      <c r="F4216"/>
    </row>
    <row r="4217" spans="6:6" x14ac:dyDescent="0.25">
      <c r="F4217"/>
    </row>
    <row r="4218" spans="6:6" x14ac:dyDescent="0.25">
      <c r="F4218"/>
    </row>
    <row r="4219" spans="6:6" x14ac:dyDescent="0.25">
      <c r="F4219"/>
    </row>
    <row r="4220" spans="6:6" x14ac:dyDescent="0.25">
      <c r="F4220"/>
    </row>
    <row r="4221" spans="6:6" x14ac:dyDescent="0.25">
      <c r="F4221"/>
    </row>
    <row r="4222" spans="6:6" x14ac:dyDescent="0.25">
      <c r="F4222"/>
    </row>
    <row r="4223" spans="6:6" x14ac:dyDescent="0.25">
      <c r="F4223"/>
    </row>
    <row r="4224" spans="6:6" x14ac:dyDescent="0.25">
      <c r="F4224"/>
    </row>
    <row r="4225" spans="6:6" x14ac:dyDescent="0.25">
      <c r="F4225"/>
    </row>
    <row r="4226" spans="6:6" x14ac:dyDescent="0.25">
      <c r="F4226"/>
    </row>
    <row r="4227" spans="6:6" x14ac:dyDescent="0.25">
      <c r="F4227"/>
    </row>
    <row r="4228" spans="6:6" x14ac:dyDescent="0.25">
      <c r="F4228"/>
    </row>
    <row r="4229" spans="6:6" x14ac:dyDescent="0.25">
      <c r="F4229"/>
    </row>
    <row r="4230" spans="6:6" x14ac:dyDescent="0.25">
      <c r="F4230"/>
    </row>
    <row r="4231" spans="6:6" x14ac:dyDescent="0.25">
      <c r="F4231"/>
    </row>
    <row r="4232" spans="6:6" x14ac:dyDescent="0.25">
      <c r="F4232"/>
    </row>
    <row r="4233" spans="6:6" x14ac:dyDescent="0.25">
      <c r="F4233"/>
    </row>
    <row r="4234" spans="6:6" x14ac:dyDescent="0.25">
      <c r="F4234"/>
    </row>
    <row r="4235" spans="6:6" x14ac:dyDescent="0.25">
      <c r="F4235"/>
    </row>
    <row r="4236" spans="6:6" x14ac:dyDescent="0.25">
      <c r="F4236"/>
    </row>
    <row r="4237" spans="6:6" x14ac:dyDescent="0.25">
      <c r="F4237"/>
    </row>
    <row r="4238" spans="6:6" x14ac:dyDescent="0.25">
      <c r="F4238"/>
    </row>
    <row r="4239" spans="6:6" x14ac:dyDescent="0.25">
      <c r="F4239"/>
    </row>
    <row r="4240" spans="6:6" x14ac:dyDescent="0.25">
      <c r="F4240"/>
    </row>
    <row r="4241" spans="6:6" x14ac:dyDescent="0.25">
      <c r="F4241"/>
    </row>
    <row r="4242" spans="6:6" x14ac:dyDescent="0.25">
      <c r="F4242"/>
    </row>
    <row r="4243" spans="6:6" x14ac:dyDescent="0.25">
      <c r="F4243"/>
    </row>
    <row r="4244" spans="6:6" x14ac:dyDescent="0.25">
      <c r="F4244"/>
    </row>
    <row r="4245" spans="6:6" x14ac:dyDescent="0.25">
      <c r="F4245"/>
    </row>
    <row r="4246" spans="6:6" x14ac:dyDescent="0.25">
      <c r="F4246"/>
    </row>
    <row r="4247" spans="6:6" x14ac:dyDescent="0.25">
      <c r="F4247"/>
    </row>
    <row r="4248" spans="6:6" x14ac:dyDescent="0.25">
      <c r="F4248"/>
    </row>
    <row r="4249" spans="6:6" x14ac:dyDescent="0.25">
      <c r="F4249"/>
    </row>
    <row r="4250" spans="6:6" x14ac:dyDescent="0.25">
      <c r="F4250"/>
    </row>
    <row r="4251" spans="6:6" x14ac:dyDescent="0.25">
      <c r="F4251"/>
    </row>
    <row r="4252" spans="6:6" x14ac:dyDescent="0.25">
      <c r="F4252"/>
    </row>
    <row r="4253" spans="6:6" x14ac:dyDescent="0.25">
      <c r="F4253"/>
    </row>
    <row r="4254" spans="6:6" x14ac:dyDescent="0.25">
      <c r="F4254"/>
    </row>
    <row r="4255" spans="6:6" x14ac:dyDescent="0.25">
      <c r="F4255"/>
    </row>
    <row r="4256" spans="6:6" x14ac:dyDescent="0.25">
      <c r="F4256"/>
    </row>
    <row r="4257" spans="6:6" x14ac:dyDescent="0.25">
      <c r="F4257"/>
    </row>
    <row r="4258" spans="6:6" x14ac:dyDescent="0.25">
      <c r="F4258"/>
    </row>
    <row r="4259" spans="6:6" x14ac:dyDescent="0.25">
      <c r="F4259"/>
    </row>
    <row r="4260" spans="6:6" x14ac:dyDescent="0.25">
      <c r="F4260"/>
    </row>
    <row r="4261" spans="6:6" x14ac:dyDescent="0.25">
      <c r="F4261"/>
    </row>
    <row r="4262" spans="6:6" x14ac:dyDescent="0.25">
      <c r="F4262"/>
    </row>
    <row r="4263" spans="6:6" x14ac:dyDescent="0.25">
      <c r="F4263"/>
    </row>
    <row r="4264" spans="6:6" x14ac:dyDescent="0.25">
      <c r="F4264"/>
    </row>
    <row r="4265" spans="6:6" x14ac:dyDescent="0.25">
      <c r="F4265"/>
    </row>
    <row r="4266" spans="6:6" x14ac:dyDescent="0.25">
      <c r="F4266"/>
    </row>
    <row r="4267" spans="6:6" x14ac:dyDescent="0.25">
      <c r="F4267"/>
    </row>
    <row r="4268" spans="6:6" x14ac:dyDescent="0.25">
      <c r="F4268"/>
    </row>
    <row r="4269" spans="6:6" x14ac:dyDescent="0.25">
      <c r="F4269"/>
    </row>
    <row r="4270" spans="6:6" x14ac:dyDescent="0.25">
      <c r="F4270"/>
    </row>
    <row r="4271" spans="6:6" x14ac:dyDescent="0.25">
      <c r="F4271"/>
    </row>
    <row r="4272" spans="6:6" x14ac:dyDescent="0.25">
      <c r="F4272"/>
    </row>
    <row r="4273" spans="6:6" x14ac:dyDescent="0.25">
      <c r="F4273"/>
    </row>
    <row r="4274" spans="6:6" x14ac:dyDescent="0.25">
      <c r="F4274"/>
    </row>
    <row r="4275" spans="6:6" x14ac:dyDescent="0.25">
      <c r="F4275"/>
    </row>
    <row r="4276" spans="6:6" x14ac:dyDescent="0.25">
      <c r="F4276"/>
    </row>
    <row r="4277" spans="6:6" x14ac:dyDescent="0.25">
      <c r="F4277"/>
    </row>
    <row r="4278" spans="6:6" x14ac:dyDescent="0.25">
      <c r="F4278"/>
    </row>
    <row r="4279" spans="6:6" x14ac:dyDescent="0.25">
      <c r="F4279"/>
    </row>
    <row r="4280" spans="6:6" x14ac:dyDescent="0.25">
      <c r="F4280"/>
    </row>
    <row r="4281" spans="6:6" x14ac:dyDescent="0.25">
      <c r="F4281"/>
    </row>
    <row r="4282" spans="6:6" x14ac:dyDescent="0.25">
      <c r="F4282"/>
    </row>
    <row r="4283" spans="6:6" x14ac:dyDescent="0.25">
      <c r="F4283"/>
    </row>
    <row r="4284" spans="6:6" x14ac:dyDescent="0.25">
      <c r="F4284"/>
    </row>
    <row r="4285" spans="6:6" x14ac:dyDescent="0.25">
      <c r="F4285"/>
    </row>
    <row r="4286" spans="6:6" x14ac:dyDescent="0.25">
      <c r="F4286"/>
    </row>
    <row r="4287" spans="6:6" x14ac:dyDescent="0.25">
      <c r="F4287"/>
    </row>
    <row r="4288" spans="6:6" x14ac:dyDescent="0.25">
      <c r="F4288"/>
    </row>
    <row r="4289" spans="6:6" x14ac:dyDescent="0.25">
      <c r="F4289"/>
    </row>
    <row r="4290" spans="6:6" x14ac:dyDescent="0.25">
      <c r="F4290"/>
    </row>
    <row r="4291" spans="6:6" x14ac:dyDescent="0.25">
      <c r="F4291"/>
    </row>
    <row r="4292" spans="6:6" x14ac:dyDescent="0.25">
      <c r="F4292"/>
    </row>
    <row r="4293" spans="6:6" x14ac:dyDescent="0.25">
      <c r="F4293"/>
    </row>
    <row r="4294" spans="6:6" x14ac:dyDescent="0.25">
      <c r="F4294"/>
    </row>
    <row r="4295" spans="6:6" x14ac:dyDescent="0.25">
      <c r="F4295"/>
    </row>
    <row r="4296" spans="6:6" x14ac:dyDescent="0.25">
      <c r="F4296"/>
    </row>
    <row r="4297" spans="6:6" x14ac:dyDescent="0.25">
      <c r="F4297"/>
    </row>
    <row r="4298" spans="6:6" x14ac:dyDescent="0.25">
      <c r="F4298"/>
    </row>
    <row r="4299" spans="6:6" x14ac:dyDescent="0.25">
      <c r="F4299"/>
    </row>
    <row r="4300" spans="6:6" x14ac:dyDescent="0.25">
      <c r="F4300"/>
    </row>
    <row r="4301" spans="6:6" x14ac:dyDescent="0.25">
      <c r="F4301"/>
    </row>
    <row r="4302" spans="6:6" x14ac:dyDescent="0.25">
      <c r="F4302"/>
    </row>
    <row r="4303" spans="6:6" x14ac:dyDescent="0.25">
      <c r="F4303"/>
    </row>
    <row r="4304" spans="6:6" x14ac:dyDescent="0.25">
      <c r="F4304"/>
    </row>
    <row r="4305" spans="6:6" x14ac:dyDescent="0.25">
      <c r="F4305"/>
    </row>
    <row r="4306" spans="6:6" x14ac:dyDescent="0.25">
      <c r="F4306"/>
    </row>
    <row r="4307" spans="6:6" x14ac:dyDescent="0.25">
      <c r="F4307"/>
    </row>
    <row r="4308" spans="6:6" x14ac:dyDescent="0.25">
      <c r="F4308"/>
    </row>
    <row r="4309" spans="6:6" x14ac:dyDescent="0.25">
      <c r="F4309"/>
    </row>
    <row r="4310" spans="6:6" x14ac:dyDescent="0.25">
      <c r="F4310"/>
    </row>
    <row r="4311" spans="6:6" x14ac:dyDescent="0.25">
      <c r="F4311"/>
    </row>
    <row r="4312" spans="6:6" x14ac:dyDescent="0.25">
      <c r="F4312"/>
    </row>
    <row r="4313" spans="6:6" x14ac:dyDescent="0.25">
      <c r="F4313"/>
    </row>
    <row r="4314" spans="6:6" x14ac:dyDescent="0.25">
      <c r="F4314"/>
    </row>
    <row r="4315" spans="6:6" x14ac:dyDescent="0.25">
      <c r="F4315"/>
    </row>
    <row r="4316" spans="6:6" x14ac:dyDescent="0.25">
      <c r="F4316"/>
    </row>
    <row r="4317" spans="6:6" x14ac:dyDescent="0.25">
      <c r="F4317"/>
    </row>
    <row r="4318" spans="6:6" x14ac:dyDescent="0.25">
      <c r="F4318"/>
    </row>
    <row r="4319" spans="6:6" x14ac:dyDescent="0.25">
      <c r="F4319"/>
    </row>
    <row r="4320" spans="6:6" x14ac:dyDescent="0.25">
      <c r="F4320"/>
    </row>
    <row r="4321" spans="6:6" x14ac:dyDescent="0.25">
      <c r="F4321"/>
    </row>
    <row r="4322" spans="6:6" x14ac:dyDescent="0.25">
      <c r="F4322"/>
    </row>
    <row r="4323" spans="6:6" x14ac:dyDescent="0.25">
      <c r="F4323"/>
    </row>
    <row r="4324" spans="6:6" x14ac:dyDescent="0.25">
      <c r="F4324"/>
    </row>
    <row r="4325" spans="6:6" x14ac:dyDescent="0.25">
      <c r="F4325"/>
    </row>
    <row r="4326" spans="6:6" x14ac:dyDescent="0.25">
      <c r="F4326"/>
    </row>
    <row r="4327" spans="6:6" x14ac:dyDescent="0.25">
      <c r="F4327"/>
    </row>
    <row r="4328" spans="6:6" x14ac:dyDescent="0.25">
      <c r="F4328"/>
    </row>
    <row r="4329" spans="6:6" x14ac:dyDescent="0.25">
      <c r="F4329"/>
    </row>
    <row r="4330" spans="6:6" x14ac:dyDescent="0.25">
      <c r="F4330"/>
    </row>
    <row r="4331" spans="6:6" x14ac:dyDescent="0.25">
      <c r="F4331"/>
    </row>
    <row r="4332" spans="6:6" x14ac:dyDescent="0.25">
      <c r="F4332"/>
    </row>
    <row r="4333" spans="6:6" x14ac:dyDescent="0.25">
      <c r="F4333"/>
    </row>
    <row r="4334" spans="6:6" x14ac:dyDescent="0.25">
      <c r="F4334"/>
    </row>
    <row r="4335" spans="6:6" x14ac:dyDescent="0.25">
      <c r="F4335"/>
    </row>
    <row r="4336" spans="6:6" x14ac:dyDescent="0.25">
      <c r="F4336"/>
    </row>
    <row r="4337" spans="6:6" x14ac:dyDescent="0.25">
      <c r="F4337"/>
    </row>
    <row r="4338" spans="6:6" x14ac:dyDescent="0.25">
      <c r="F4338"/>
    </row>
    <row r="4339" spans="6:6" x14ac:dyDescent="0.25">
      <c r="F4339"/>
    </row>
    <row r="4340" spans="6:6" x14ac:dyDescent="0.25">
      <c r="F4340"/>
    </row>
    <row r="4341" spans="6:6" x14ac:dyDescent="0.25">
      <c r="F4341"/>
    </row>
    <row r="4342" spans="6:6" x14ac:dyDescent="0.25">
      <c r="F4342"/>
    </row>
    <row r="4343" spans="6:6" x14ac:dyDescent="0.25">
      <c r="F4343"/>
    </row>
    <row r="4344" spans="6:6" x14ac:dyDescent="0.25">
      <c r="F4344"/>
    </row>
    <row r="4345" spans="6:6" x14ac:dyDescent="0.25">
      <c r="F4345"/>
    </row>
    <row r="4346" spans="6:6" x14ac:dyDescent="0.25">
      <c r="F4346"/>
    </row>
    <row r="4347" spans="6:6" x14ac:dyDescent="0.25">
      <c r="F4347"/>
    </row>
    <row r="4348" spans="6:6" x14ac:dyDescent="0.25">
      <c r="F4348"/>
    </row>
    <row r="4349" spans="6:6" x14ac:dyDescent="0.25">
      <c r="F4349"/>
    </row>
    <row r="4350" spans="6:6" x14ac:dyDescent="0.25">
      <c r="F4350"/>
    </row>
    <row r="4351" spans="6:6" x14ac:dyDescent="0.25">
      <c r="F4351"/>
    </row>
    <row r="4352" spans="6:6" x14ac:dyDescent="0.25">
      <c r="F4352"/>
    </row>
    <row r="4353" spans="6:6" x14ac:dyDescent="0.25">
      <c r="F4353"/>
    </row>
    <row r="4354" spans="6:6" x14ac:dyDescent="0.25">
      <c r="F4354"/>
    </row>
    <row r="4355" spans="6:6" x14ac:dyDescent="0.25">
      <c r="F4355"/>
    </row>
    <row r="4356" spans="6:6" x14ac:dyDescent="0.25">
      <c r="F4356"/>
    </row>
    <row r="4357" spans="6:6" x14ac:dyDescent="0.25">
      <c r="F4357"/>
    </row>
    <row r="4358" spans="6:6" x14ac:dyDescent="0.25">
      <c r="F4358"/>
    </row>
    <row r="4359" spans="6:6" x14ac:dyDescent="0.25">
      <c r="F4359"/>
    </row>
    <row r="4360" spans="6:6" x14ac:dyDescent="0.25">
      <c r="F4360"/>
    </row>
    <row r="4361" spans="6:6" x14ac:dyDescent="0.25">
      <c r="F4361"/>
    </row>
    <row r="4362" spans="6:6" x14ac:dyDescent="0.25">
      <c r="F4362"/>
    </row>
    <row r="4363" spans="6:6" x14ac:dyDescent="0.25">
      <c r="F4363"/>
    </row>
    <row r="4364" spans="6:6" x14ac:dyDescent="0.25">
      <c r="F4364"/>
    </row>
    <row r="4365" spans="6:6" x14ac:dyDescent="0.25">
      <c r="F4365"/>
    </row>
    <row r="4366" spans="6:6" x14ac:dyDescent="0.25">
      <c r="F4366"/>
    </row>
    <row r="4367" spans="6:6" x14ac:dyDescent="0.25">
      <c r="F4367"/>
    </row>
    <row r="4368" spans="6:6" x14ac:dyDescent="0.25">
      <c r="F4368"/>
    </row>
    <row r="4369" spans="6:6" x14ac:dyDescent="0.25">
      <c r="F4369"/>
    </row>
    <row r="4370" spans="6:6" x14ac:dyDescent="0.25">
      <c r="F4370"/>
    </row>
    <row r="4371" spans="6:6" x14ac:dyDescent="0.25">
      <c r="F4371"/>
    </row>
    <row r="4372" spans="6:6" x14ac:dyDescent="0.25">
      <c r="F4372"/>
    </row>
    <row r="4373" spans="6:6" x14ac:dyDescent="0.25">
      <c r="F4373"/>
    </row>
    <row r="4374" spans="6:6" x14ac:dyDescent="0.25">
      <c r="F4374"/>
    </row>
    <row r="4375" spans="6:6" x14ac:dyDescent="0.25">
      <c r="F4375"/>
    </row>
    <row r="4376" spans="6:6" x14ac:dyDescent="0.25">
      <c r="F4376"/>
    </row>
    <row r="4377" spans="6:6" x14ac:dyDescent="0.25">
      <c r="F4377"/>
    </row>
    <row r="4378" spans="6:6" x14ac:dyDescent="0.25">
      <c r="F4378"/>
    </row>
    <row r="4379" spans="6:6" x14ac:dyDescent="0.25">
      <c r="F4379"/>
    </row>
    <row r="4380" spans="6:6" x14ac:dyDescent="0.25">
      <c r="F4380"/>
    </row>
    <row r="4381" spans="6:6" x14ac:dyDescent="0.25">
      <c r="F4381"/>
    </row>
    <row r="4382" spans="6:6" x14ac:dyDescent="0.25">
      <c r="F4382"/>
    </row>
    <row r="4383" spans="6:6" x14ac:dyDescent="0.25">
      <c r="F4383"/>
    </row>
    <row r="4384" spans="6:6" x14ac:dyDescent="0.25">
      <c r="F4384"/>
    </row>
    <row r="4385" spans="6:6" x14ac:dyDescent="0.25">
      <c r="F4385"/>
    </row>
    <row r="4386" spans="6:6" x14ac:dyDescent="0.25">
      <c r="F4386"/>
    </row>
    <row r="4387" spans="6:6" x14ac:dyDescent="0.25">
      <c r="F4387"/>
    </row>
    <row r="4388" spans="6:6" x14ac:dyDescent="0.25">
      <c r="F4388"/>
    </row>
    <row r="4389" spans="6:6" x14ac:dyDescent="0.25">
      <c r="F4389"/>
    </row>
    <row r="4390" spans="6:6" x14ac:dyDescent="0.25">
      <c r="F4390"/>
    </row>
    <row r="4391" spans="6:6" x14ac:dyDescent="0.25">
      <c r="F4391"/>
    </row>
    <row r="4392" spans="6:6" x14ac:dyDescent="0.25">
      <c r="F4392"/>
    </row>
    <row r="4393" spans="6:6" x14ac:dyDescent="0.25">
      <c r="F4393"/>
    </row>
    <row r="4394" spans="6:6" x14ac:dyDescent="0.25">
      <c r="F4394"/>
    </row>
    <row r="4395" spans="6:6" x14ac:dyDescent="0.25">
      <c r="F4395"/>
    </row>
    <row r="4396" spans="6:6" x14ac:dyDescent="0.25">
      <c r="F4396"/>
    </row>
    <row r="4397" spans="6:6" x14ac:dyDescent="0.25">
      <c r="F4397"/>
    </row>
    <row r="4398" spans="6:6" x14ac:dyDescent="0.25">
      <c r="F4398"/>
    </row>
    <row r="4399" spans="6:6" x14ac:dyDescent="0.25">
      <c r="F4399"/>
    </row>
    <row r="4400" spans="6:6" x14ac:dyDescent="0.25">
      <c r="F4400"/>
    </row>
    <row r="4401" spans="6:6" x14ac:dyDescent="0.25">
      <c r="F4401"/>
    </row>
    <row r="4402" spans="6:6" x14ac:dyDescent="0.25">
      <c r="F4402"/>
    </row>
    <row r="4403" spans="6:6" x14ac:dyDescent="0.25">
      <c r="F4403"/>
    </row>
    <row r="4404" spans="6:6" x14ac:dyDescent="0.25">
      <c r="F4404"/>
    </row>
    <row r="4405" spans="6:6" x14ac:dyDescent="0.25">
      <c r="F4405"/>
    </row>
    <row r="4406" spans="6:6" x14ac:dyDescent="0.25">
      <c r="F4406"/>
    </row>
    <row r="4407" spans="6:6" x14ac:dyDescent="0.25">
      <c r="F4407"/>
    </row>
    <row r="4408" spans="6:6" x14ac:dyDescent="0.25">
      <c r="F4408"/>
    </row>
    <row r="4409" spans="6:6" x14ac:dyDescent="0.25">
      <c r="F4409"/>
    </row>
    <row r="4410" spans="6:6" x14ac:dyDescent="0.25">
      <c r="F4410"/>
    </row>
    <row r="4411" spans="6:6" x14ac:dyDescent="0.25">
      <c r="F4411"/>
    </row>
    <row r="4412" spans="6:6" x14ac:dyDescent="0.25">
      <c r="F4412"/>
    </row>
    <row r="4413" spans="6:6" x14ac:dyDescent="0.25">
      <c r="F4413"/>
    </row>
    <row r="4414" spans="6:6" x14ac:dyDescent="0.25">
      <c r="F4414"/>
    </row>
    <row r="4415" spans="6:6" x14ac:dyDescent="0.25">
      <c r="F4415"/>
    </row>
    <row r="4416" spans="6:6" x14ac:dyDescent="0.25">
      <c r="F4416"/>
    </row>
    <row r="4417" spans="6:6" x14ac:dyDescent="0.25">
      <c r="F4417"/>
    </row>
    <row r="4418" spans="6:6" x14ac:dyDescent="0.25">
      <c r="F4418"/>
    </row>
    <row r="4419" spans="6:6" x14ac:dyDescent="0.25">
      <c r="F4419"/>
    </row>
    <row r="4420" spans="6:6" x14ac:dyDescent="0.25">
      <c r="F4420"/>
    </row>
    <row r="4421" spans="6:6" x14ac:dyDescent="0.25">
      <c r="F4421"/>
    </row>
    <row r="4422" spans="6:6" x14ac:dyDescent="0.25">
      <c r="F4422"/>
    </row>
    <row r="4423" spans="6:6" x14ac:dyDescent="0.25">
      <c r="F4423"/>
    </row>
    <row r="4424" spans="6:6" x14ac:dyDescent="0.25">
      <c r="F4424"/>
    </row>
    <row r="4425" spans="6:6" x14ac:dyDescent="0.25">
      <c r="F4425"/>
    </row>
    <row r="4426" spans="6:6" x14ac:dyDescent="0.25">
      <c r="F4426"/>
    </row>
    <row r="4427" spans="6:6" x14ac:dyDescent="0.25">
      <c r="F4427"/>
    </row>
    <row r="4428" spans="6:6" x14ac:dyDescent="0.25">
      <c r="F4428"/>
    </row>
    <row r="4429" spans="6:6" x14ac:dyDescent="0.25">
      <c r="F4429"/>
    </row>
    <row r="4430" spans="6:6" x14ac:dyDescent="0.25">
      <c r="F4430"/>
    </row>
    <row r="4431" spans="6:6" x14ac:dyDescent="0.25">
      <c r="F4431"/>
    </row>
    <row r="4432" spans="6:6" x14ac:dyDescent="0.25">
      <c r="F4432"/>
    </row>
    <row r="4433" spans="6:6" x14ac:dyDescent="0.25">
      <c r="F4433"/>
    </row>
    <row r="4434" spans="6:6" x14ac:dyDescent="0.25">
      <c r="F4434"/>
    </row>
    <row r="4435" spans="6:6" x14ac:dyDescent="0.25">
      <c r="F4435"/>
    </row>
    <row r="4436" spans="6:6" x14ac:dyDescent="0.25">
      <c r="F4436"/>
    </row>
    <row r="4437" spans="6:6" x14ac:dyDescent="0.25">
      <c r="F4437"/>
    </row>
    <row r="4438" spans="6:6" x14ac:dyDescent="0.25">
      <c r="F4438"/>
    </row>
    <row r="4439" spans="6:6" x14ac:dyDescent="0.25">
      <c r="F4439"/>
    </row>
    <row r="4440" spans="6:6" x14ac:dyDescent="0.25">
      <c r="F4440"/>
    </row>
    <row r="4441" spans="6:6" x14ac:dyDescent="0.25">
      <c r="F4441"/>
    </row>
    <row r="4442" spans="6:6" x14ac:dyDescent="0.25">
      <c r="F4442"/>
    </row>
    <row r="4443" spans="6:6" x14ac:dyDescent="0.25">
      <c r="F4443"/>
    </row>
    <row r="4444" spans="6:6" x14ac:dyDescent="0.25">
      <c r="F4444"/>
    </row>
    <row r="4445" spans="6:6" x14ac:dyDescent="0.25">
      <c r="F4445"/>
    </row>
    <row r="4446" spans="6:6" x14ac:dyDescent="0.25">
      <c r="F4446"/>
    </row>
    <row r="4447" spans="6:6" x14ac:dyDescent="0.25">
      <c r="F4447"/>
    </row>
    <row r="4448" spans="6:6" x14ac:dyDescent="0.25">
      <c r="F4448"/>
    </row>
    <row r="4449" spans="6:6" x14ac:dyDescent="0.25">
      <c r="F4449"/>
    </row>
    <row r="4450" spans="6:6" x14ac:dyDescent="0.25">
      <c r="F4450"/>
    </row>
    <row r="4451" spans="6:6" x14ac:dyDescent="0.25">
      <c r="F4451"/>
    </row>
    <row r="4452" spans="6:6" x14ac:dyDescent="0.25">
      <c r="F4452"/>
    </row>
    <row r="4453" spans="6:6" x14ac:dyDescent="0.25">
      <c r="F4453"/>
    </row>
    <row r="4454" spans="6:6" x14ac:dyDescent="0.25">
      <c r="F4454"/>
    </row>
    <row r="4455" spans="6:6" x14ac:dyDescent="0.25">
      <c r="F4455"/>
    </row>
    <row r="4456" spans="6:6" x14ac:dyDescent="0.25">
      <c r="F4456"/>
    </row>
    <row r="4457" spans="6:6" x14ac:dyDescent="0.25">
      <c r="F4457"/>
    </row>
    <row r="4458" spans="6:6" x14ac:dyDescent="0.25">
      <c r="F4458"/>
    </row>
    <row r="4459" spans="6:6" x14ac:dyDescent="0.25">
      <c r="F4459"/>
    </row>
    <row r="4460" spans="6:6" x14ac:dyDescent="0.25">
      <c r="F4460"/>
    </row>
    <row r="4461" spans="6:6" x14ac:dyDescent="0.25">
      <c r="F4461"/>
    </row>
    <row r="4462" spans="6:6" x14ac:dyDescent="0.25">
      <c r="F4462"/>
    </row>
    <row r="4463" spans="6:6" x14ac:dyDescent="0.25">
      <c r="F4463"/>
    </row>
    <row r="4464" spans="6:6" x14ac:dyDescent="0.25">
      <c r="F4464"/>
    </row>
    <row r="4465" spans="6:6" x14ac:dyDescent="0.25">
      <c r="F4465"/>
    </row>
    <row r="4466" spans="6:6" x14ac:dyDescent="0.25">
      <c r="F4466"/>
    </row>
    <row r="4467" spans="6:6" x14ac:dyDescent="0.25">
      <c r="F4467"/>
    </row>
    <row r="4468" spans="6:6" x14ac:dyDescent="0.25">
      <c r="F4468"/>
    </row>
    <row r="4469" spans="6:6" x14ac:dyDescent="0.25">
      <c r="F4469"/>
    </row>
    <row r="4470" spans="6:6" x14ac:dyDescent="0.25">
      <c r="F4470"/>
    </row>
    <row r="4471" spans="6:6" x14ac:dyDescent="0.25">
      <c r="F4471"/>
    </row>
    <row r="4472" spans="6:6" x14ac:dyDescent="0.25">
      <c r="F4472"/>
    </row>
    <row r="4473" spans="6:6" x14ac:dyDescent="0.25">
      <c r="F4473"/>
    </row>
    <row r="4474" spans="6:6" x14ac:dyDescent="0.25">
      <c r="F4474"/>
    </row>
    <row r="4475" spans="6:6" x14ac:dyDescent="0.25">
      <c r="F4475"/>
    </row>
    <row r="4476" spans="6:6" x14ac:dyDescent="0.25">
      <c r="F4476"/>
    </row>
    <row r="4477" spans="6:6" x14ac:dyDescent="0.25">
      <c r="F4477"/>
    </row>
    <row r="4478" spans="6:6" x14ac:dyDescent="0.25">
      <c r="F4478"/>
    </row>
    <row r="4479" spans="6:6" x14ac:dyDescent="0.25">
      <c r="F4479"/>
    </row>
    <row r="4480" spans="6:6" x14ac:dyDescent="0.25">
      <c r="F4480"/>
    </row>
    <row r="4481" spans="6:6" x14ac:dyDescent="0.25">
      <c r="F4481"/>
    </row>
    <row r="4482" spans="6:6" x14ac:dyDescent="0.25">
      <c r="F4482"/>
    </row>
    <row r="4483" spans="6:6" x14ac:dyDescent="0.25">
      <c r="F4483"/>
    </row>
    <row r="4484" spans="6:6" x14ac:dyDescent="0.25">
      <c r="F4484"/>
    </row>
    <row r="4485" spans="6:6" x14ac:dyDescent="0.25">
      <c r="F4485"/>
    </row>
    <row r="4486" spans="6:6" x14ac:dyDescent="0.25">
      <c r="F4486"/>
    </row>
    <row r="4487" spans="6:6" x14ac:dyDescent="0.25">
      <c r="F4487"/>
    </row>
    <row r="4488" spans="6:6" x14ac:dyDescent="0.25">
      <c r="F4488"/>
    </row>
    <row r="4489" spans="6:6" x14ac:dyDescent="0.25">
      <c r="F4489"/>
    </row>
    <row r="4490" spans="6:6" x14ac:dyDescent="0.25">
      <c r="F4490"/>
    </row>
    <row r="4491" spans="6:6" x14ac:dyDescent="0.25">
      <c r="F4491"/>
    </row>
    <row r="4492" spans="6:6" x14ac:dyDescent="0.25">
      <c r="F4492"/>
    </row>
    <row r="4493" spans="6:6" x14ac:dyDescent="0.25">
      <c r="F4493"/>
    </row>
    <row r="4494" spans="6:6" x14ac:dyDescent="0.25">
      <c r="F4494"/>
    </row>
    <row r="4495" spans="6:6" x14ac:dyDescent="0.25">
      <c r="F4495"/>
    </row>
    <row r="4496" spans="6:6" x14ac:dyDescent="0.25">
      <c r="F4496"/>
    </row>
    <row r="4497" spans="6:6" x14ac:dyDescent="0.25">
      <c r="F4497"/>
    </row>
    <row r="4498" spans="6:6" x14ac:dyDescent="0.25">
      <c r="F4498"/>
    </row>
    <row r="4499" spans="6:6" x14ac:dyDescent="0.25">
      <c r="F4499"/>
    </row>
    <row r="4500" spans="6:6" x14ac:dyDescent="0.25">
      <c r="F4500"/>
    </row>
    <row r="4501" spans="6:6" x14ac:dyDescent="0.25">
      <c r="F4501"/>
    </row>
    <row r="4502" spans="6:6" x14ac:dyDescent="0.25">
      <c r="F4502"/>
    </row>
    <row r="4503" spans="6:6" x14ac:dyDescent="0.25">
      <c r="F4503"/>
    </row>
    <row r="4504" spans="6:6" x14ac:dyDescent="0.25">
      <c r="F4504"/>
    </row>
    <row r="4505" spans="6:6" x14ac:dyDescent="0.25">
      <c r="F4505"/>
    </row>
    <row r="4506" spans="6:6" x14ac:dyDescent="0.25">
      <c r="F4506"/>
    </row>
    <row r="4507" spans="6:6" x14ac:dyDescent="0.25">
      <c r="F4507"/>
    </row>
    <row r="4508" spans="6:6" x14ac:dyDescent="0.25">
      <c r="F4508"/>
    </row>
    <row r="4509" spans="6:6" x14ac:dyDescent="0.25">
      <c r="F4509"/>
    </row>
    <row r="4510" spans="6:6" x14ac:dyDescent="0.25">
      <c r="F4510"/>
    </row>
    <row r="4511" spans="6:6" x14ac:dyDescent="0.25">
      <c r="F4511"/>
    </row>
    <row r="4512" spans="6:6" x14ac:dyDescent="0.25">
      <c r="F4512"/>
    </row>
    <row r="4513" spans="6:6" x14ac:dyDescent="0.25">
      <c r="F4513"/>
    </row>
    <row r="4514" spans="6:6" x14ac:dyDescent="0.25">
      <c r="F4514"/>
    </row>
    <row r="4515" spans="6:6" x14ac:dyDescent="0.25">
      <c r="F4515"/>
    </row>
    <row r="4516" spans="6:6" x14ac:dyDescent="0.25">
      <c r="F4516"/>
    </row>
    <row r="4517" spans="6:6" x14ac:dyDescent="0.25">
      <c r="F4517"/>
    </row>
    <row r="4518" spans="6:6" x14ac:dyDescent="0.25">
      <c r="F4518"/>
    </row>
    <row r="4519" spans="6:6" x14ac:dyDescent="0.25">
      <c r="F4519"/>
    </row>
    <row r="4520" spans="6:6" x14ac:dyDescent="0.25">
      <c r="F4520"/>
    </row>
    <row r="4521" spans="6:6" x14ac:dyDescent="0.25">
      <c r="F4521"/>
    </row>
    <row r="4522" spans="6:6" x14ac:dyDescent="0.25">
      <c r="F4522"/>
    </row>
    <row r="4523" spans="6:6" x14ac:dyDescent="0.25">
      <c r="F4523"/>
    </row>
    <row r="4524" spans="6:6" x14ac:dyDescent="0.25">
      <c r="F4524"/>
    </row>
    <row r="4525" spans="6:6" x14ac:dyDescent="0.25">
      <c r="F4525"/>
    </row>
    <row r="4526" spans="6:6" x14ac:dyDescent="0.25">
      <c r="F4526"/>
    </row>
    <row r="4527" spans="6:6" x14ac:dyDescent="0.25">
      <c r="F4527"/>
    </row>
    <row r="4528" spans="6:6" x14ac:dyDescent="0.25">
      <c r="F4528"/>
    </row>
    <row r="4529" spans="6:6" x14ac:dyDescent="0.25">
      <c r="F4529"/>
    </row>
    <row r="4530" spans="6:6" x14ac:dyDescent="0.25">
      <c r="F4530"/>
    </row>
    <row r="4531" spans="6:6" x14ac:dyDescent="0.25">
      <c r="F4531"/>
    </row>
    <row r="4532" spans="6:6" x14ac:dyDescent="0.25">
      <c r="F4532"/>
    </row>
    <row r="4533" spans="6:6" x14ac:dyDescent="0.25">
      <c r="F4533"/>
    </row>
    <row r="4534" spans="6:6" x14ac:dyDescent="0.25">
      <c r="F4534"/>
    </row>
    <row r="4535" spans="6:6" x14ac:dyDescent="0.25">
      <c r="F4535"/>
    </row>
    <row r="4536" spans="6:6" x14ac:dyDescent="0.25">
      <c r="F4536"/>
    </row>
    <row r="4537" spans="6:6" x14ac:dyDescent="0.25">
      <c r="F4537"/>
    </row>
    <row r="4538" spans="6:6" x14ac:dyDescent="0.25">
      <c r="F4538"/>
    </row>
    <row r="4539" spans="6:6" x14ac:dyDescent="0.25">
      <c r="F4539"/>
    </row>
    <row r="4540" spans="6:6" x14ac:dyDescent="0.25">
      <c r="F4540"/>
    </row>
    <row r="4541" spans="6:6" x14ac:dyDescent="0.25">
      <c r="F4541"/>
    </row>
    <row r="4542" spans="6:6" x14ac:dyDescent="0.25">
      <c r="F4542"/>
    </row>
    <row r="4543" spans="6:6" x14ac:dyDescent="0.25">
      <c r="F4543"/>
    </row>
    <row r="4544" spans="6:6" x14ac:dyDescent="0.25">
      <c r="F4544"/>
    </row>
    <row r="4545" spans="6:6" x14ac:dyDescent="0.25">
      <c r="F4545"/>
    </row>
    <row r="4546" spans="6:6" x14ac:dyDescent="0.25">
      <c r="F4546"/>
    </row>
    <row r="4547" spans="6:6" x14ac:dyDescent="0.25">
      <c r="F4547"/>
    </row>
    <row r="4548" spans="6:6" x14ac:dyDescent="0.25">
      <c r="F4548"/>
    </row>
    <row r="4549" spans="6:6" x14ac:dyDescent="0.25">
      <c r="F4549"/>
    </row>
    <row r="4550" spans="6:6" x14ac:dyDescent="0.25">
      <c r="F4550"/>
    </row>
    <row r="4551" spans="6:6" x14ac:dyDescent="0.25">
      <c r="F4551"/>
    </row>
    <row r="4552" spans="6:6" x14ac:dyDescent="0.25">
      <c r="F4552"/>
    </row>
    <row r="4553" spans="6:6" x14ac:dyDescent="0.25">
      <c r="F4553"/>
    </row>
    <row r="4554" spans="6:6" x14ac:dyDescent="0.25">
      <c r="F4554"/>
    </row>
    <row r="4555" spans="6:6" x14ac:dyDescent="0.25">
      <c r="F4555"/>
    </row>
    <row r="4556" spans="6:6" x14ac:dyDescent="0.25">
      <c r="F4556"/>
    </row>
    <row r="4557" spans="6:6" x14ac:dyDescent="0.25">
      <c r="F4557"/>
    </row>
    <row r="4558" spans="6:6" x14ac:dyDescent="0.25">
      <c r="F4558"/>
    </row>
    <row r="4559" spans="6:6" x14ac:dyDescent="0.25">
      <c r="F4559"/>
    </row>
    <row r="4560" spans="6:6" x14ac:dyDescent="0.25">
      <c r="F4560"/>
    </row>
    <row r="4561" spans="6:6" x14ac:dyDescent="0.25">
      <c r="F4561"/>
    </row>
    <row r="4562" spans="6:6" x14ac:dyDescent="0.25">
      <c r="F4562"/>
    </row>
    <row r="4563" spans="6:6" x14ac:dyDescent="0.25">
      <c r="F4563"/>
    </row>
    <row r="4564" spans="6:6" x14ac:dyDescent="0.25">
      <c r="F4564"/>
    </row>
    <row r="4565" spans="6:6" x14ac:dyDescent="0.25">
      <c r="F4565"/>
    </row>
    <row r="4566" spans="6:6" x14ac:dyDescent="0.25">
      <c r="F4566"/>
    </row>
    <row r="4567" spans="6:6" x14ac:dyDescent="0.25">
      <c r="F4567"/>
    </row>
    <row r="4568" spans="6:6" x14ac:dyDescent="0.25">
      <c r="F4568"/>
    </row>
    <row r="4569" spans="6:6" x14ac:dyDescent="0.25">
      <c r="F4569"/>
    </row>
    <row r="4570" spans="6:6" x14ac:dyDescent="0.25">
      <c r="F4570"/>
    </row>
    <row r="4571" spans="6:6" x14ac:dyDescent="0.25">
      <c r="F4571"/>
    </row>
    <row r="4572" spans="6:6" x14ac:dyDescent="0.25">
      <c r="F4572"/>
    </row>
    <row r="4573" spans="6:6" x14ac:dyDescent="0.25">
      <c r="F4573"/>
    </row>
    <row r="4574" spans="6:6" x14ac:dyDescent="0.25">
      <c r="F4574"/>
    </row>
    <row r="4575" spans="6:6" x14ac:dyDescent="0.25">
      <c r="F4575"/>
    </row>
    <row r="4576" spans="6:6" x14ac:dyDescent="0.25">
      <c r="F4576"/>
    </row>
    <row r="4577" spans="6:6" x14ac:dyDescent="0.25">
      <c r="F4577"/>
    </row>
    <row r="4578" spans="6:6" x14ac:dyDescent="0.25">
      <c r="F4578"/>
    </row>
    <row r="4579" spans="6:6" x14ac:dyDescent="0.25">
      <c r="F4579"/>
    </row>
    <row r="4580" spans="6:6" x14ac:dyDescent="0.25">
      <c r="F4580"/>
    </row>
    <row r="4581" spans="6:6" x14ac:dyDescent="0.25">
      <c r="F4581"/>
    </row>
    <row r="4582" spans="6:6" x14ac:dyDescent="0.25">
      <c r="F4582"/>
    </row>
    <row r="4583" spans="6:6" x14ac:dyDescent="0.25">
      <c r="F4583"/>
    </row>
    <row r="4584" spans="6:6" x14ac:dyDescent="0.25">
      <c r="F4584"/>
    </row>
    <row r="4585" spans="6:6" x14ac:dyDescent="0.25">
      <c r="F4585"/>
    </row>
    <row r="4586" spans="6:6" x14ac:dyDescent="0.25">
      <c r="F4586"/>
    </row>
    <row r="4587" spans="6:6" x14ac:dyDescent="0.25">
      <c r="F4587"/>
    </row>
    <row r="4588" spans="6:6" x14ac:dyDescent="0.25">
      <c r="F4588"/>
    </row>
    <row r="4589" spans="6:6" x14ac:dyDescent="0.25">
      <c r="F4589"/>
    </row>
    <row r="4590" spans="6:6" x14ac:dyDescent="0.25">
      <c r="F4590"/>
    </row>
    <row r="4591" spans="6:6" x14ac:dyDescent="0.25">
      <c r="F4591"/>
    </row>
    <row r="4592" spans="6:6" x14ac:dyDescent="0.25">
      <c r="F4592"/>
    </row>
    <row r="4593" spans="6:6" x14ac:dyDescent="0.25">
      <c r="F4593"/>
    </row>
    <row r="4594" spans="6:6" x14ac:dyDescent="0.25">
      <c r="F4594"/>
    </row>
    <row r="4595" spans="6:6" x14ac:dyDescent="0.25">
      <c r="F4595"/>
    </row>
    <row r="4596" spans="6:6" x14ac:dyDescent="0.25">
      <c r="F4596"/>
    </row>
    <row r="4597" spans="6:6" x14ac:dyDescent="0.25">
      <c r="F4597"/>
    </row>
    <row r="4598" spans="6:6" x14ac:dyDescent="0.25">
      <c r="F4598"/>
    </row>
    <row r="4599" spans="6:6" x14ac:dyDescent="0.25">
      <c r="F4599"/>
    </row>
    <row r="4600" spans="6:6" x14ac:dyDescent="0.25">
      <c r="F4600"/>
    </row>
    <row r="4601" spans="6:6" x14ac:dyDescent="0.25">
      <c r="F4601"/>
    </row>
    <row r="4602" spans="6:6" x14ac:dyDescent="0.25">
      <c r="F4602"/>
    </row>
    <row r="4603" spans="6:6" x14ac:dyDescent="0.25">
      <c r="F4603"/>
    </row>
    <row r="4604" spans="6:6" x14ac:dyDescent="0.25">
      <c r="F4604"/>
    </row>
    <row r="4605" spans="6:6" x14ac:dyDescent="0.25">
      <c r="F4605"/>
    </row>
    <row r="4606" spans="6:6" x14ac:dyDescent="0.25">
      <c r="F4606"/>
    </row>
    <row r="4607" spans="6:6" x14ac:dyDescent="0.25">
      <c r="F4607"/>
    </row>
    <row r="4608" spans="6:6" x14ac:dyDescent="0.25">
      <c r="F4608"/>
    </row>
    <row r="4609" spans="6:6" x14ac:dyDescent="0.25">
      <c r="F4609"/>
    </row>
    <row r="4610" spans="6:6" x14ac:dyDescent="0.25">
      <c r="F4610"/>
    </row>
    <row r="4611" spans="6:6" x14ac:dyDescent="0.25">
      <c r="F4611"/>
    </row>
    <row r="4612" spans="6:6" x14ac:dyDescent="0.25">
      <c r="F4612"/>
    </row>
    <row r="4613" spans="6:6" x14ac:dyDescent="0.25">
      <c r="F4613"/>
    </row>
    <row r="4614" spans="6:6" x14ac:dyDescent="0.25">
      <c r="F4614"/>
    </row>
    <row r="4615" spans="6:6" x14ac:dyDescent="0.25">
      <c r="F4615"/>
    </row>
    <row r="4616" spans="6:6" x14ac:dyDescent="0.25">
      <c r="F4616"/>
    </row>
    <row r="4617" spans="6:6" x14ac:dyDescent="0.25">
      <c r="F4617"/>
    </row>
    <row r="4618" spans="6:6" x14ac:dyDescent="0.25">
      <c r="F4618"/>
    </row>
    <row r="4619" spans="6:6" x14ac:dyDescent="0.25">
      <c r="F4619"/>
    </row>
    <row r="4620" spans="6:6" x14ac:dyDescent="0.25">
      <c r="F4620"/>
    </row>
    <row r="4621" spans="6:6" x14ac:dyDescent="0.25">
      <c r="F4621"/>
    </row>
    <row r="4622" spans="6:6" x14ac:dyDescent="0.25">
      <c r="F4622"/>
    </row>
    <row r="4623" spans="6:6" x14ac:dyDescent="0.25">
      <c r="F4623"/>
    </row>
    <row r="4624" spans="6:6" x14ac:dyDescent="0.25">
      <c r="F4624"/>
    </row>
    <row r="4625" spans="6:6" x14ac:dyDescent="0.25">
      <c r="F4625"/>
    </row>
    <row r="4626" spans="6:6" x14ac:dyDescent="0.25">
      <c r="F4626"/>
    </row>
    <row r="4627" spans="6:6" x14ac:dyDescent="0.25">
      <c r="F4627"/>
    </row>
    <row r="4628" spans="6:6" x14ac:dyDescent="0.25">
      <c r="F4628"/>
    </row>
    <row r="4629" spans="6:6" x14ac:dyDescent="0.25">
      <c r="F4629"/>
    </row>
    <row r="4630" spans="6:6" x14ac:dyDescent="0.25">
      <c r="F4630"/>
    </row>
    <row r="4631" spans="6:6" x14ac:dyDescent="0.25">
      <c r="F4631"/>
    </row>
    <row r="4632" spans="6:6" x14ac:dyDescent="0.25">
      <c r="F4632"/>
    </row>
    <row r="4633" spans="6:6" x14ac:dyDescent="0.25">
      <c r="F4633"/>
    </row>
    <row r="4634" spans="6:6" x14ac:dyDescent="0.25">
      <c r="F4634"/>
    </row>
    <row r="4635" spans="6:6" x14ac:dyDescent="0.25">
      <c r="F4635"/>
    </row>
    <row r="4636" spans="6:6" x14ac:dyDescent="0.25">
      <c r="F4636"/>
    </row>
    <row r="4637" spans="6:6" x14ac:dyDescent="0.25">
      <c r="F4637"/>
    </row>
    <row r="4638" spans="6:6" x14ac:dyDescent="0.25">
      <c r="F4638"/>
    </row>
    <row r="4639" spans="6:6" x14ac:dyDescent="0.25">
      <c r="F4639"/>
    </row>
    <row r="4640" spans="6:6" x14ac:dyDescent="0.25">
      <c r="F4640"/>
    </row>
    <row r="4641" spans="6:6" x14ac:dyDescent="0.25">
      <c r="F4641"/>
    </row>
    <row r="4642" spans="6:6" x14ac:dyDescent="0.25">
      <c r="F4642"/>
    </row>
    <row r="4643" spans="6:6" x14ac:dyDescent="0.25">
      <c r="F4643"/>
    </row>
    <row r="4644" spans="6:6" x14ac:dyDescent="0.25">
      <c r="F4644"/>
    </row>
    <row r="4645" spans="6:6" x14ac:dyDescent="0.25">
      <c r="F4645"/>
    </row>
    <row r="4646" spans="6:6" x14ac:dyDescent="0.25">
      <c r="F4646"/>
    </row>
    <row r="4647" spans="6:6" x14ac:dyDescent="0.25">
      <c r="F4647"/>
    </row>
    <row r="4648" spans="6:6" x14ac:dyDescent="0.25">
      <c r="F4648"/>
    </row>
    <row r="4649" spans="6:6" x14ac:dyDescent="0.25">
      <c r="F4649"/>
    </row>
    <row r="4650" spans="6:6" x14ac:dyDescent="0.25">
      <c r="F4650"/>
    </row>
    <row r="4651" spans="6:6" x14ac:dyDescent="0.25">
      <c r="F4651"/>
    </row>
    <row r="4652" spans="6:6" x14ac:dyDescent="0.25">
      <c r="F4652"/>
    </row>
    <row r="4653" spans="6:6" x14ac:dyDescent="0.25">
      <c r="F4653"/>
    </row>
    <row r="4654" spans="6:6" x14ac:dyDescent="0.25">
      <c r="F4654"/>
    </row>
    <row r="4655" spans="6:6" x14ac:dyDescent="0.25">
      <c r="F4655"/>
    </row>
    <row r="4656" spans="6:6" x14ac:dyDescent="0.25">
      <c r="F4656"/>
    </row>
    <row r="4657" spans="6:6" x14ac:dyDescent="0.25">
      <c r="F4657"/>
    </row>
    <row r="4658" spans="6:6" x14ac:dyDescent="0.25">
      <c r="F4658"/>
    </row>
    <row r="4659" spans="6:6" x14ac:dyDescent="0.25">
      <c r="F4659"/>
    </row>
    <row r="4660" spans="6:6" x14ac:dyDescent="0.25">
      <c r="F4660"/>
    </row>
    <row r="4661" spans="6:6" x14ac:dyDescent="0.25">
      <c r="F4661"/>
    </row>
    <row r="4662" spans="6:6" x14ac:dyDescent="0.25">
      <c r="F4662"/>
    </row>
    <row r="4663" spans="6:6" x14ac:dyDescent="0.25">
      <c r="F4663"/>
    </row>
    <row r="4664" spans="6:6" x14ac:dyDescent="0.25">
      <c r="F4664"/>
    </row>
    <row r="4665" spans="6:6" x14ac:dyDescent="0.25">
      <c r="F4665"/>
    </row>
    <row r="4666" spans="6:6" x14ac:dyDescent="0.25">
      <c r="F4666"/>
    </row>
    <row r="4667" spans="6:6" x14ac:dyDescent="0.25">
      <c r="F4667"/>
    </row>
    <row r="4668" spans="6:6" x14ac:dyDescent="0.25">
      <c r="F4668"/>
    </row>
    <row r="4669" spans="6:6" x14ac:dyDescent="0.25">
      <c r="F4669"/>
    </row>
    <row r="4670" spans="6:6" x14ac:dyDescent="0.25">
      <c r="F4670"/>
    </row>
    <row r="4671" spans="6:6" x14ac:dyDescent="0.25">
      <c r="F4671"/>
    </row>
    <row r="4672" spans="6:6" x14ac:dyDescent="0.25">
      <c r="F4672"/>
    </row>
    <row r="4673" spans="6:6" x14ac:dyDescent="0.25">
      <c r="F4673"/>
    </row>
    <row r="4674" spans="6:6" x14ac:dyDescent="0.25">
      <c r="F4674"/>
    </row>
    <row r="4675" spans="6:6" x14ac:dyDescent="0.25">
      <c r="F4675"/>
    </row>
    <row r="4676" spans="6:6" x14ac:dyDescent="0.25">
      <c r="F4676"/>
    </row>
    <row r="4677" spans="6:6" x14ac:dyDescent="0.25">
      <c r="F4677"/>
    </row>
    <row r="4678" spans="6:6" x14ac:dyDescent="0.25">
      <c r="F4678"/>
    </row>
    <row r="4679" spans="6:6" x14ac:dyDescent="0.25">
      <c r="F4679"/>
    </row>
    <row r="4680" spans="6:6" x14ac:dyDescent="0.25">
      <c r="F4680"/>
    </row>
    <row r="4681" spans="6:6" x14ac:dyDescent="0.25">
      <c r="F4681"/>
    </row>
    <row r="4682" spans="6:6" x14ac:dyDescent="0.25">
      <c r="F4682"/>
    </row>
    <row r="4683" spans="6:6" x14ac:dyDescent="0.25">
      <c r="F4683"/>
    </row>
    <row r="4684" spans="6:6" x14ac:dyDescent="0.25">
      <c r="F4684"/>
    </row>
    <row r="4685" spans="6:6" x14ac:dyDescent="0.25">
      <c r="F4685"/>
    </row>
    <row r="4686" spans="6:6" x14ac:dyDescent="0.25">
      <c r="F4686"/>
    </row>
    <row r="4687" spans="6:6" x14ac:dyDescent="0.25">
      <c r="F4687"/>
    </row>
    <row r="4688" spans="6:6" x14ac:dyDescent="0.25">
      <c r="F4688"/>
    </row>
    <row r="4689" spans="6:6" x14ac:dyDescent="0.25">
      <c r="F4689"/>
    </row>
    <row r="4690" spans="6:6" x14ac:dyDescent="0.25">
      <c r="F4690"/>
    </row>
    <row r="4691" spans="6:6" x14ac:dyDescent="0.25">
      <c r="F4691"/>
    </row>
    <row r="4692" spans="6:6" x14ac:dyDescent="0.25">
      <c r="F4692"/>
    </row>
    <row r="4693" spans="6:6" x14ac:dyDescent="0.25">
      <c r="F4693"/>
    </row>
    <row r="4694" spans="6:6" x14ac:dyDescent="0.25">
      <c r="F4694"/>
    </row>
    <row r="4695" spans="6:6" x14ac:dyDescent="0.25">
      <c r="F4695"/>
    </row>
    <row r="4696" spans="6:6" x14ac:dyDescent="0.25">
      <c r="F4696"/>
    </row>
    <row r="4697" spans="6:6" x14ac:dyDescent="0.25">
      <c r="F4697"/>
    </row>
    <row r="4698" spans="6:6" x14ac:dyDescent="0.25">
      <c r="F4698"/>
    </row>
    <row r="4699" spans="6:6" x14ac:dyDescent="0.25">
      <c r="F4699"/>
    </row>
    <row r="4700" spans="6:6" x14ac:dyDescent="0.25">
      <c r="F4700"/>
    </row>
    <row r="4701" spans="6:6" x14ac:dyDescent="0.25">
      <c r="F4701"/>
    </row>
    <row r="4702" spans="6:6" x14ac:dyDescent="0.25">
      <c r="F4702"/>
    </row>
    <row r="4703" spans="6:6" x14ac:dyDescent="0.25">
      <c r="F4703"/>
    </row>
    <row r="4704" spans="6:6" x14ac:dyDescent="0.25">
      <c r="F4704"/>
    </row>
    <row r="4705" spans="6:6" x14ac:dyDescent="0.25">
      <c r="F4705"/>
    </row>
    <row r="4706" spans="6:6" x14ac:dyDescent="0.25">
      <c r="F4706"/>
    </row>
    <row r="4707" spans="6:6" x14ac:dyDescent="0.25">
      <c r="F4707"/>
    </row>
    <row r="4708" spans="6:6" x14ac:dyDescent="0.25">
      <c r="F4708"/>
    </row>
    <row r="4709" spans="6:6" x14ac:dyDescent="0.25">
      <c r="F4709"/>
    </row>
    <row r="4710" spans="6:6" x14ac:dyDescent="0.25">
      <c r="F4710"/>
    </row>
    <row r="4711" spans="6:6" x14ac:dyDescent="0.25">
      <c r="F4711"/>
    </row>
    <row r="4712" spans="6:6" x14ac:dyDescent="0.25">
      <c r="F4712"/>
    </row>
    <row r="4713" spans="6:6" x14ac:dyDescent="0.25">
      <c r="F4713"/>
    </row>
    <row r="4714" spans="6:6" x14ac:dyDescent="0.25">
      <c r="F4714"/>
    </row>
    <row r="4715" spans="6:6" x14ac:dyDescent="0.25">
      <c r="F4715"/>
    </row>
    <row r="4716" spans="6:6" x14ac:dyDescent="0.25">
      <c r="F4716"/>
    </row>
    <row r="4717" spans="6:6" x14ac:dyDescent="0.25">
      <c r="F4717"/>
    </row>
    <row r="4718" spans="6:6" x14ac:dyDescent="0.25">
      <c r="F4718"/>
    </row>
    <row r="4719" spans="6:6" x14ac:dyDescent="0.25">
      <c r="F4719"/>
    </row>
    <row r="4720" spans="6:6" x14ac:dyDescent="0.25">
      <c r="F4720"/>
    </row>
    <row r="4721" spans="6:6" x14ac:dyDescent="0.25">
      <c r="F4721"/>
    </row>
    <row r="4722" spans="6:6" x14ac:dyDescent="0.25">
      <c r="F4722"/>
    </row>
    <row r="4723" spans="6:6" x14ac:dyDescent="0.25">
      <c r="F4723"/>
    </row>
    <row r="4724" spans="6:6" x14ac:dyDescent="0.25">
      <c r="F4724"/>
    </row>
    <row r="4725" spans="6:6" x14ac:dyDescent="0.25">
      <c r="F4725"/>
    </row>
    <row r="4726" spans="6:6" x14ac:dyDescent="0.25">
      <c r="F4726"/>
    </row>
    <row r="4727" spans="6:6" x14ac:dyDescent="0.25">
      <c r="F4727"/>
    </row>
    <row r="4728" spans="6:6" x14ac:dyDescent="0.25">
      <c r="F4728"/>
    </row>
    <row r="4729" spans="6:6" x14ac:dyDescent="0.25">
      <c r="F4729"/>
    </row>
    <row r="4730" spans="6:6" x14ac:dyDescent="0.25">
      <c r="F4730"/>
    </row>
    <row r="4731" spans="6:6" x14ac:dyDescent="0.25">
      <c r="F4731"/>
    </row>
    <row r="4732" spans="6:6" x14ac:dyDescent="0.25">
      <c r="F4732"/>
    </row>
    <row r="4733" spans="6:6" x14ac:dyDescent="0.25">
      <c r="F4733"/>
    </row>
    <row r="4734" spans="6:6" x14ac:dyDescent="0.25">
      <c r="F4734"/>
    </row>
    <row r="4735" spans="6:6" x14ac:dyDescent="0.25">
      <c r="F4735"/>
    </row>
    <row r="4736" spans="6:6" x14ac:dyDescent="0.25">
      <c r="F4736"/>
    </row>
    <row r="4737" spans="6:6" x14ac:dyDescent="0.25">
      <c r="F4737"/>
    </row>
    <row r="4738" spans="6:6" x14ac:dyDescent="0.25">
      <c r="F4738"/>
    </row>
    <row r="4739" spans="6:6" x14ac:dyDescent="0.25">
      <c r="F4739"/>
    </row>
    <row r="4740" spans="6:6" x14ac:dyDescent="0.25">
      <c r="F4740"/>
    </row>
    <row r="4741" spans="6:6" x14ac:dyDescent="0.25">
      <c r="F4741"/>
    </row>
    <row r="4742" spans="6:6" x14ac:dyDescent="0.25">
      <c r="F4742"/>
    </row>
    <row r="4743" spans="6:6" x14ac:dyDescent="0.25">
      <c r="F4743"/>
    </row>
    <row r="4744" spans="6:6" x14ac:dyDescent="0.25">
      <c r="F4744"/>
    </row>
    <row r="4745" spans="6:6" x14ac:dyDescent="0.25">
      <c r="F4745"/>
    </row>
    <row r="4746" spans="6:6" x14ac:dyDescent="0.25">
      <c r="F4746"/>
    </row>
    <row r="4747" spans="6:6" x14ac:dyDescent="0.25">
      <c r="F4747"/>
    </row>
    <row r="4748" spans="6:6" x14ac:dyDescent="0.25">
      <c r="F4748"/>
    </row>
    <row r="4749" spans="6:6" x14ac:dyDescent="0.25">
      <c r="F4749"/>
    </row>
    <row r="4750" spans="6:6" x14ac:dyDescent="0.25">
      <c r="F4750"/>
    </row>
    <row r="4751" spans="6:6" x14ac:dyDescent="0.25">
      <c r="F4751"/>
    </row>
    <row r="4752" spans="6:6" x14ac:dyDescent="0.25">
      <c r="F4752"/>
    </row>
    <row r="4753" spans="6:6" x14ac:dyDescent="0.25">
      <c r="F4753"/>
    </row>
    <row r="4754" spans="6:6" x14ac:dyDescent="0.25">
      <c r="F4754"/>
    </row>
    <row r="4755" spans="6:6" x14ac:dyDescent="0.25">
      <c r="F4755"/>
    </row>
    <row r="4756" spans="6:6" x14ac:dyDescent="0.25">
      <c r="F4756"/>
    </row>
    <row r="4757" spans="6:6" x14ac:dyDescent="0.25">
      <c r="F4757"/>
    </row>
    <row r="4758" spans="6:6" x14ac:dyDescent="0.25">
      <c r="F4758"/>
    </row>
    <row r="4759" spans="6:6" x14ac:dyDescent="0.25">
      <c r="F4759"/>
    </row>
    <row r="4760" spans="6:6" x14ac:dyDescent="0.25">
      <c r="F4760"/>
    </row>
    <row r="4761" spans="6:6" x14ac:dyDescent="0.25">
      <c r="F4761"/>
    </row>
    <row r="4762" spans="6:6" x14ac:dyDescent="0.25">
      <c r="F4762"/>
    </row>
    <row r="4763" spans="6:6" x14ac:dyDescent="0.25">
      <c r="F4763"/>
    </row>
    <row r="4764" spans="6:6" x14ac:dyDescent="0.25">
      <c r="F4764"/>
    </row>
    <row r="4765" spans="6:6" x14ac:dyDescent="0.25">
      <c r="F4765"/>
    </row>
    <row r="4766" spans="6:6" x14ac:dyDescent="0.25">
      <c r="F4766"/>
    </row>
    <row r="4767" spans="6:6" x14ac:dyDescent="0.25">
      <c r="F4767"/>
    </row>
    <row r="4768" spans="6:6" x14ac:dyDescent="0.25">
      <c r="F4768"/>
    </row>
    <row r="4769" spans="6:6" x14ac:dyDescent="0.25">
      <c r="F4769"/>
    </row>
    <row r="4770" spans="6:6" x14ac:dyDescent="0.25">
      <c r="F4770"/>
    </row>
    <row r="4771" spans="6:6" x14ac:dyDescent="0.25">
      <c r="F4771"/>
    </row>
    <row r="4772" spans="6:6" x14ac:dyDescent="0.25">
      <c r="F4772"/>
    </row>
    <row r="4773" spans="6:6" x14ac:dyDescent="0.25">
      <c r="F4773"/>
    </row>
    <row r="4774" spans="6:6" x14ac:dyDescent="0.25">
      <c r="F4774"/>
    </row>
    <row r="4775" spans="6:6" x14ac:dyDescent="0.25">
      <c r="F4775"/>
    </row>
    <row r="4776" spans="6:6" x14ac:dyDescent="0.25">
      <c r="F4776"/>
    </row>
    <row r="4777" spans="6:6" x14ac:dyDescent="0.25">
      <c r="F4777"/>
    </row>
    <row r="4778" spans="6:6" x14ac:dyDescent="0.25">
      <c r="F4778"/>
    </row>
    <row r="4779" spans="6:6" x14ac:dyDescent="0.25">
      <c r="F4779"/>
    </row>
    <row r="4780" spans="6:6" x14ac:dyDescent="0.25">
      <c r="F4780"/>
    </row>
    <row r="4781" spans="6:6" x14ac:dyDescent="0.25">
      <c r="F4781"/>
    </row>
    <row r="4782" spans="6:6" x14ac:dyDescent="0.25">
      <c r="F4782"/>
    </row>
    <row r="4783" spans="6:6" x14ac:dyDescent="0.25">
      <c r="F4783"/>
    </row>
    <row r="4784" spans="6:6" x14ac:dyDescent="0.25">
      <c r="F4784"/>
    </row>
    <row r="4785" spans="6:6" x14ac:dyDescent="0.25">
      <c r="F4785"/>
    </row>
    <row r="4786" spans="6:6" x14ac:dyDescent="0.25">
      <c r="F4786"/>
    </row>
    <row r="4787" spans="6:6" x14ac:dyDescent="0.25">
      <c r="F4787"/>
    </row>
    <row r="4788" spans="6:6" x14ac:dyDescent="0.25">
      <c r="F4788"/>
    </row>
    <row r="4789" spans="6:6" x14ac:dyDescent="0.25">
      <c r="F4789"/>
    </row>
    <row r="4790" spans="6:6" x14ac:dyDescent="0.25">
      <c r="F4790"/>
    </row>
    <row r="4791" spans="6:6" x14ac:dyDescent="0.25">
      <c r="F4791"/>
    </row>
    <row r="4792" spans="6:6" x14ac:dyDescent="0.25">
      <c r="F4792"/>
    </row>
    <row r="4793" spans="6:6" x14ac:dyDescent="0.25">
      <c r="F4793"/>
    </row>
    <row r="4794" spans="6:6" x14ac:dyDescent="0.25">
      <c r="F4794"/>
    </row>
    <row r="4795" spans="6:6" x14ac:dyDescent="0.25">
      <c r="F4795"/>
    </row>
    <row r="4796" spans="6:6" x14ac:dyDescent="0.25">
      <c r="F4796"/>
    </row>
    <row r="4797" spans="6:6" x14ac:dyDescent="0.25">
      <c r="F4797"/>
    </row>
    <row r="4798" spans="6:6" x14ac:dyDescent="0.25">
      <c r="F4798"/>
    </row>
    <row r="4799" spans="6:6" x14ac:dyDescent="0.25">
      <c r="F4799"/>
    </row>
    <row r="4800" spans="6:6" x14ac:dyDescent="0.25">
      <c r="F4800"/>
    </row>
    <row r="4801" spans="6:6" x14ac:dyDescent="0.25">
      <c r="F4801"/>
    </row>
    <row r="4802" spans="6:6" x14ac:dyDescent="0.25">
      <c r="F4802"/>
    </row>
    <row r="4803" spans="6:6" x14ac:dyDescent="0.25">
      <c r="F4803"/>
    </row>
    <row r="4804" spans="6:6" x14ac:dyDescent="0.25">
      <c r="F4804"/>
    </row>
    <row r="4805" spans="6:6" x14ac:dyDescent="0.25">
      <c r="F4805"/>
    </row>
    <row r="4806" spans="6:6" x14ac:dyDescent="0.25">
      <c r="F4806"/>
    </row>
    <row r="4807" spans="6:6" x14ac:dyDescent="0.25">
      <c r="F4807"/>
    </row>
    <row r="4808" spans="6:6" x14ac:dyDescent="0.25">
      <c r="F4808"/>
    </row>
    <row r="4809" spans="6:6" x14ac:dyDescent="0.25">
      <c r="F4809"/>
    </row>
    <row r="4810" spans="6:6" x14ac:dyDescent="0.25">
      <c r="F4810"/>
    </row>
    <row r="4811" spans="6:6" x14ac:dyDescent="0.25">
      <c r="F4811"/>
    </row>
    <row r="4812" spans="6:6" x14ac:dyDescent="0.25">
      <c r="F4812"/>
    </row>
    <row r="4813" spans="6:6" x14ac:dyDescent="0.25">
      <c r="F4813"/>
    </row>
    <row r="4814" spans="6:6" x14ac:dyDescent="0.25">
      <c r="F4814"/>
    </row>
    <row r="4815" spans="6:6" x14ac:dyDescent="0.25">
      <c r="F4815"/>
    </row>
    <row r="4816" spans="6:6" x14ac:dyDescent="0.25">
      <c r="F4816"/>
    </row>
    <row r="4817" spans="6:6" x14ac:dyDescent="0.25">
      <c r="F4817"/>
    </row>
    <row r="4818" spans="6:6" x14ac:dyDescent="0.25">
      <c r="F4818"/>
    </row>
    <row r="4819" spans="6:6" x14ac:dyDescent="0.25">
      <c r="F4819"/>
    </row>
    <row r="4820" spans="6:6" x14ac:dyDescent="0.25">
      <c r="F4820"/>
    </row>
    <row r="4821" spans="6:6" x14ac:dyDescent="0.25">
      <c r="F4821"/>
    </row>
    <row r="4822" spans="6:6" x14ac:dyDescent="0.25">
      <c r="F4822"/>
    </row>
    <row r="4823" spans="6:6" x14ac:dyDescent="0.25">
      <c r="F4823"/>
    </row>
    <row r="4824" spans="6:6" x14ac:dyDescent="0.25">
      <c r="F4824"/>
    </row>
    <row r="4825" spans="6:6" x14ac:dyDescent="0.25">
      <c r="F4825"/>
    </row>
    <row r="4826" spans="6:6" x14ac:dyDescent="0.25">
      <c r="F4826"/>
    </row>
    <row r="4827" spans="6:6" x14ac:dyDescent="0.25">
      <c r="F4827"/>
    </row>
    <row r="4828" spans="6:6" x14ac:dyDescent="0.25">
      <c r="F4828"/>
    </row>
    <row r="4829" spans="6:6" x14ac:dyDescent="0.25">
      <c r="F4829"/>
    </row>
    <row r="4830" spans="6:6" x14ac:dyDescent="0.25">
      <c r="F4830"/>
    </row>
    <row r="4831" spans="6:6" x14ac:dyDescent="0.25">
      <c r="F4831"/>
    </row>
    <row r="4832" spans="6:6" x14ac:dyDescent="0.25">
      <c r="F4832"/>
    </row>
    <row r="4833" spans="6:6" x14ac:dyDescent="0.25">
      <c r="F4833"/>
    </row>
    <row r="4834" spans="6:6" x14ac:dyDescent="0.25">
      <c r="F4834"/>
    </row>
    <row r="4835" spans="6:6" x14ac:dyDescent="0.25">
      <c r="F4835"/>
    </row>
    <row r="4836" spans="6:6" x14ac:dyDescent="0.25">
      <c r="F4836"/>
    </row>
    <row r="4837" spans="6:6" x14ac:dyDescent="0.25">
      <c r="F4837"/>
    </row>
    <row r="4838" spans="6:6" x14ac:dyDescent="0.25">
      <c r="F4838"/>
    </row>
    <row r="4839" spans="6:6" x14ac:dyDescent="0.25">
      <c r="F4839"/>
    </row>
    <row r="4840" spans="6:6" x14ac:dyDescent="0.25">
      <c r="F4840"/>
    </row>
    <row r="4841" spans="6:6" x14ac:dyDescent="0.25">
      <c r="F4841"/>
    </row>
    <row r="4842" spans="6:6" x14ac:dyDescent="0.25">
      <c r="F4842"/>
    </row>
    <row r="4843" spans="6:6" x14ac:dyDescent="0.25">
      <c r="F4843"/>
    </row>
    <row r="4844" spans="6:6" x14ac:dyDescent="0.25">
      <c r="F4844"/>
    </row>
    <row r="4845" spans="6:6" x14ac:dyDescent="0.25">
      <c r="F4845"/>
    </row>
    <row r="4846" spans="6:6" x14ac:dyDescent="0.25">
      <c r="F4846"/>
    </row>
    <row r="4847" spans="6:6" x14ac:dyDescent="0.25">
      <c r="F4847"/>
    </row>
    <row r="4848" spans="6:6" x14ac:dyDescent="0.25">
      <c r="F4848"/>
    </row>
    <row r="4849" spans="6:6" x14ac:dyDescent="0.25">
      <c r="F4849"/>
    </row>
    <row r="4850" spans="6:6" x14ac:dyDescent="0.25">
      <c r="F4850"/>
    </row>
    <row r="4851" spans="6:6" x14ac:dyDescent="0.25">
      <c r="F4851"/>
    </row>
    <row r="4852" spans="6:6" x14ac:dyDescent="0.25">
      <c r="F4852"/>
    </row>
    <row r="4853" spans="6:6" x14ac:dyDescent="0.25">
      <c r="F4853"/>
    </row>
    <row r="4854" spans="6:6" x14ac:dyDescent="0.25">
      <c r="F4854"/>
    </row>
    <row r="4855" spans="6:6" x14ac:dyDescent="0.25">
      <c r="F4855"/>
    </row>
    <row r="4856" spans="6:6" x14ac:dyDescent="0.25">
      <c r="F4856"/>
    </row>
    <row r="4857" spans="6:6" x14ac:dyDescent="0.25">
      <c r="F4857"/>
    </row>
    <row r="4858" spans="6:6" x14ac:dyDescent="0.25">
      <c r="F4858"/>
    </row>
    <row r="4859" spans="6:6" x14ac:dyDescent="0.25">
      <c r="F4859"/>
    </row>
    <row r="4860" spans="6:6" x14ac:dyDescent="0.25">
      <c r="F4860"/>
    </row>
    <row r="4861" spans="6:6" x14ac:dyDescent="0.25">
      <c r="F4861"/>
    </row>
    <row r="4862" spans="6:6" x14ac:dyDescent="0.25">
      <c r="F4862"/>
    </row>
    <row r="4863" spans="6:6" x14ac:dyDescent="0.25">
      <c r="F4863"/>
    </row>
    <row r="4864" spans="6:6" x14ac:dyDescent="0.25">
      <c r="F4864"/>
    </row>
    <row r="4865" spans="6:6" x14ac:dyDescent="0.25">
      <c r="F4865"/>
    </row>
    <row r="4866" spans="6:6" x14ac:dyDescent="0.25">
      <c r="F4866"/>
    </row>
    <row r="4867" spans="6:6" x14ac:dyDescent="0.25">
      <c r="F4867"/>
    </row>
    <row r="4868" spans="6:6" x14ac:dyDescent="0.25">
      <c r="F4868"/>
    </row>
    <row r="4869" spans="6:6" x14ac:dyDescent="0.25">
      <c r="F4869"/>
    </row>
    <row r="4870" spans="6:6" x14ac:dyDescent="0.25">
      <c r="F4870"/>
    </row>
    <row r="4871" spans="6:6" x14ac:dyDescent="0.25">
      <c r="F4871"/>
    </row>
    <row r="4872" spans="6:6" x14ac:dyDescent="0.25">
      <c r="F4872"/>
    </row>
    <row r="4873" spans="6:6" x14ac:dyDescent="0.25">
      <c r="F4873"/>
    </row>
    <row r="4874" spans="6:6" x14ac:dyDescent="0.25">
      <c r="F4874"/>
    </row>
    <row r="4875" spans="6:6" x14ac:dyDescent="0.25">
      <c r="F4875"/>
    </row>
    <row r="4876" spans="6:6" x14ac:dyDescent="0.25">
      <c r="F4876"/>
    </row>
    <row r="4877" spans="6:6" x14ac:dyDescent="0.25">
      <c r="F4877"/>
    </row>
    <row r="4878" spans="6:6" x14ac:dyDescent="0.25">
      <c r="F4878"/>
    </row>
    <row r="4879" spans="6:6" x14ac:dyDescent="0.25">
      <c r="F4879"/>
    </row>
    <row r="4880" spans="6:6" x14ac:dyDescent="0.25">
      <c r="F4880"/>
    </row>
    <row r="4881" spans="6:6" x14ac:dyDescent="0.25">
      <c r="F4881"/>
    </row>
    <row r="4882" spans="6:6" x14ac:dyDescent="0.25">
      <c r="F4882"/>
    </row>
    <row r="4883" spans="6:6" x14ac:dyDescent="0.25">
      <c r="F4883"/>
    </row>
    <row r="4884" spans="6:6" x14ac:dyDescent="0.25">
      <c r="F4884"/>
    </row>
    <row r="4885" spans="6:6" x14ac:dyDescent="0.25">
      <c r="F4885"/>
    </row>
    <row r="4886" spans="6:6" x14ac:dyDescent="0.25">
      <c r="F4886"/>
    </row>
    <row r="4887" spans="6:6" x14ac:dyDescent="0.25">
      <c r="F4887"/>
    </row>
    <row r="4888" spans="6:6" x14ac:dyDescent="0.25">
      <c r="F4888"/>
    </row>
    <row r="4889" spans="6:6" x14ac:dyDescent="0.25">
      <c r="F4889"/>
    </row>
    <row r="4890" spans="6:6" x14ac:dyDescent="0.25">
      <c r="F4890"/>
    </row>
    <row r="4891" spans="6:6" x14ac:dyDescent="0.25">
      <c r="F4891"/>
    </row>
    <row r="4892" spans="6:6" x14ac:dyDescent="0.25">
      <c r="F4892"/>
    </row>
    <row r="4893" spans="6:6" x14ac:dyDescent="0.25">
      <c r="F4893"/>
    </row>
    <row r="4894" spans="6:6" x14ac:dyDescent="0.25">
      <c r="F4894"/>
    </row>
    <row r="4895" spans="6:6" x14ac:dyDescent="0.25">
      <c r="F4895"/>
    </row>
    <row r="4896" spans="6:6" x14ac:dyDescent="0.25">
      <c r="F4896"/>
    </row>
    <row r="4897" spans="6:6" x14ac:dyDescent="0.25">
      <c r="F4897"/>
    </row>
    <row r="4898" spans="6:6" x14ac:dyDescent="0.25">
      <c r="F4898"/>
    </row>
    <row r="4899" spans="6:6" x14ac:dyDescent="0.25">
      <c r="F4899"/>
    </row>
    <row r="4900" spans="6:6" x14ac:dyDescent="0.25">
      <c r="F4900"/>
    </row>
    <row r="4901" spans="6:6" x14ac:dyDescent="0.25">
      <c r="F4901"/>
    </row>
    <row r="4902" spans="6:6" x14ac:dyDescent="0.25">
      <c r="F4902"/>
    </row>
    <row r="4903" spans="6:6" x14ac:dyDescent="0.25">
      <c r="F4903"/>
    </row>
    <row r="4904" spans="6:6" x14ac:dyDescent="0.25">
      <c r="F4904"/>
    </row>
    <row r="4905" spans="6:6" x14ac:dyDescent="0.25">
      <c r="F4905"/>
    </row>
    <row r="4906" spans="6:6" x14ac:dyDescent="0.25">
      <c r="F4906"/>
    </row>
    <row r="4907" spans="6:6" x14ac:dyDescent="0.25">
      <c r="F4907"/>
    </row>
    <row r="4908" spans="6:6" x14ac:dyDescent="0.25">
      <c r="F4908"/>
    </row>
    <row r="4909" spans="6:6" x14ac:dyDescent="0.25">
      <c r="F4909"/>
    </row>
    <row r="4910" spans="6:6" x14ac:dyDescent="0.25">
      <c r="F4910"/>
    </row>
    <row r="4911" spans="6:6" x14ac:dyDescent="0.25">
      <c r="F4911"/>
    </row>
    <row r="4912" spans="6:6" x14ac:dyDescent="0.25">
      <c r="F4912"/>
    </row>
    <row r="4913" spans="6:6" x14ac:dyDescent="0.25">
      <c r="F4913"/>
    </row>
    <row r="4914" spans="6:6" x14ac:dyDescent="0.25">
      <c r="F4914"/>
    </row>
    <row r="4915" spans="6:6" x14ac:dyDescent="0.25">
      <c r="F4915"/>
    </row>
    <row r="4916" spans="6:6" x14ac:dyDescent="0.25">
      <c r="F4916"/>
    </row>
    <row r="4917" spans="6:6" x14ac:dyDescent="0.25">
      <c r="F4917"/>
    </row>
    <row r="4918" spans="6:6" x14ac:dyDescent="0.25">
      <c r="F4918"/>
    </row>
    <row r="4919" spans="6:6" x14ac:dyDescent="0.25">
      <c r="F4919"/>
    </row>
    <row r="4920" spans="6:6" x14ac:dyDescent="0.25">
      <c r="F4920"/>
    </row>
    <row r="4921" spans="6:6" x14ac:dyDescent="0.25">
      <c r="F4921"/>
    </row>
    <row r="4922" spans="6:6" x14ac:dyDescent="0.25">
      <c r="F4922"/>
    </row>
    <row r="4923" spans="6:6" x14ac:dyDescent="0.25">
      <c r="F4923"/>
    </row>
    <row r="4924" spans="6:6" x14ac:dyDescent="0.25">
      <c r="F4924"/>
    </row>
    <row r="4925" spans="6:6" x14ac:dyDescent="0.25">
      <c r="F4925"/>
    </row>
    <row r="4926" spans="6:6" x14ac:dyDescent="0.25">
      <c r="F4926"/>
    </row>
    <row r="4927" spans="6:6" x14ac:dyDescent="0.25">
      <c r="F4927"/>
    </row>
    <row r="4928" spans="6:6" x14ac:dyDescent="0.25">
      <c r="F4928"/>
    </row>
    <row r="4929" spans="6:6" x14ac:dyDescent="0.25">
      <c r="F4929"/>
    </row>
    <row r="4930" spans="6:6" x14ac:dyDescent="0.25">
      <c r="F4930"/>
    </row>
    <row r="4931" spans="6:6" x14ac:dyDescent="0.25">
      <c r="F4931"/>
    </row>
    <row r="4932" spans="6:6" x14ac:dyDescent="0.25">
      <c r="F4932"/>
    </row>
    <row r="4933" spans="6:6" x14ac:dyDescent="0.25">
      <c r="F4933"/>
    </row>
    <row r="4934" spans="6:6" x14ac:dyDescent="0.25">
      <c r="F4934"/>
    </row>
    <row r="4935" spans="6:6" x14ac:dyDescent="0.25">
      <c r="F4935"/>
    </row>
    <row r="4936" spans="6:6" x14ac:dyDescent="0.25">
      <c r="F4936"/>
    </row>
    <row r="4937" spans="6:6" x14ac:dyDescent="0.25">
      <c r="F4937"/>
    </row>
    <row r="4938" spans="6:6" x14ac:dyDescent="0.25">
      <c r="F4938"/>
    </row>
    <row r="4939" spans="6:6" x14ac:dyDescent="0.25">
      <c r="F4939"/>
    </row>
    <row r="4940" spans="6:6" x14ac:dyDescent="0.25">
      <c r="F4940"/>
    </row>
    <row r="4941" spans="6:6" x14ac:dyDescent="0.25">
      <c r="F4941"/>
    </row>
    <row r="4942" spans="6:6" x14ac:dyDescent="0.25">
      <c r="F4942"/>
    </row>
    <row r="4943" spans="6:6" x14ac:dyDescent="0.25">
      <c r="F4943"/>
    </row>
    <row r="4944" spans="6:6" x14ac:dyDescent="0.25">
      <c r="F4944"/>
    </row>
    <row r="4945" spans="6:6" x14ac:dyDescent="0.25">
      <c r="F4945"/>
    </row>
    <row r="4946" spans="6:6" x14ac:dyDescent="0.25">
      <c r="F4946"/>
    </row>
    <row r="4947" spans="6:6" x14ac:dyDescent="0.25">
      <c r="F4947"/>
    </row>
    <row r="4948" spans="6:6" x14ac:dyDescent="0.25">
      <c r="F4948"/>
    </row>
    <row r="4949" spans="6:6" x14ac:dyDescent="0.25">
      <c r="F4949"/>
    </row>
    <row r="4950" spans="6:6" x14ac:dyDescent="0.25">
      <c r="F4950"/>
    </row>
    <row r="4951" spans="6:6" x14ac:dyDescent="0.25">
      <c r="F4951"/>
    </row>
    <row r="4952" spans="6:6" x14ac:dyDescent="0.25">
      <c r="F4952"/>
    </row>
    <row r="4953" spans="6:6" x14ac:dyDescent="0.25">
      <c r="F4953"/>
    </row>
    <row r="4954" spans="6:6" x14ac:dyDescent="0.25">
      <c r="F4954"/>
    </row>
    <row r="4955" spans="6:6" x14ac:dyDescent="0.25">
      <c r="F4955"/>
    </row>
    <row r="4956" spans="6:6" x14ac:dyDescent="0.25">
      <c r="F4956"/>
    </row>
    <row r="4957" spans="6:6" x14ac:dyDescent="0.25">
      <c r="F4957"/>
    </row>
    <row r="4958" spans="6:6" x14ac:dyDescent="0.25">
      <c r="F4958"/>
    </row>
    <row r="4959" spans="6:6" x14ac:dyDescent="0.25">
      <c r="F4959"/>
    </row>
    <row r="4960" spans="6:6" x14ac:dyDescent="0.25">
      <c r="F4960"/>
    </row>
    <row r="4961" spans="6:6" x14ac:dyDescent="0.25">
      <c r="F4961"/>
    </row>
    <row r="4962" spans="6:6" x14ac:dyDescent="0.25">
      <c r="F4962"/>
    </row>
    <row r="4963" spans="6:6" x14ac:dyDescent="0.25">
      <c r="F4963"/>
    </row>
    <row r="4964" spans="6:6" x14ac:dyDescent="0.25">
      <c r="F4964"/>
    </row>
    <row r="4965" spans="6:6" x14ac:dyDescent="0.25">
      <c r="F4965"/>
    </row>
    <row r="4966" spans="6:6" x14ac:dyDescent="0.25">
      <c r="F4966"/>
    </row>
    <row r="4967" spans="6:6" x14ac:dyDescent="0.25">
      <c r="F4967"/>
    </row>
    <row r="4968" spans="6:6" x14ac:dyDescent="0.25">
      <c r="F4968"/>
    </row>
    <row r="4969" spans="6:6" x14ac:dyDescent="0.25">
      <c r="F4969"/>
    </row>
    <row r="4970" spans="6:6" x14ac:dyDescent="0.25">
      <c r="F4970"/>
    </row>
    <row r="4971" spans="6:6" x14ac:dyDescent="0.25">
      <c r="F4971"/>
    </row>
    <row r="4972" spans="6:6" x14ac:dyDescent="0.25">
      <c r="F4972"/>
    </row>
    <row r="4973" spans="6:6" x14ac:dyDescent="0.25">
      <c r="F4973"/>
    </row>
    <row r="4974" spans="6:6" x14ac:dyDescent="0.25">
      <c r="F4974"/>
    </row>
    <row r="4975" spans="6:6" x14ac:dyDescent="0.25">
      <c r="F4975"/>
    </row>
    <row r="4976" spans="6:6" x14ac:dyDescent="0.25">
      <c r="F4976"/>
    </row>
    <row r="4977" spans="6:6" x14ac:dyDescent="0.25">
      <c r="F4977"/>
    </row>
    <row r="4978" spans="6:6" x14ac:dyDescent="0.25">
      <c r="F4978"/>
    </row>
    <row r="4979" spans="6:6" x14ac:dyDescent="0.25">
      <c r="F4979"/>
    </row>
    <row r="4980" spans="6:6" x14ac:dyDescent="0.25">
      <c r="F4980"/>
    </row>
    <row r="4981" spans="6:6" x14ac:dyDescent="0.25">
      <c r="F4981"/>
    </row>
    <row r="4982" spans="6:6" x14ac:dyDescent="0.25">
      <c r="F4982"/>
    </row>
    <row r="4983" spans="6:6" x14ac:dyDescent="0.25">
      <c r="F4983"/>
    </row>
    <row r="4984" spans="6:6" x14ac:dyDescent="0.25">
      <c r="F4984"/>
    </row>
    <row r="4985" spans="6:6" x14ac:dyDescent="0.25">
      <c r="F4985"/>
    </row>
    <row r="4986" spans="6:6" x14ac:dyDescent="0.25">
      <c r="F4986"/>
    </row>
    <row r="4987" spans="6:6" x14ac:dyDescent="0.25">
      <c r="F4987"/>
    </row>
    <row r="4988" spans="6:6" x14ac:dyDescent="0.25">
      <c r="F4988"/>
    </row>
    <row r="4989" spans="6:6" x14ac:dyDescent="0.25">
      <c r="F4989"/>
    </row>
    <row r="4990" spans="6:6" x14ac:dyDescent="0.25">
      <c r="F4990"/>
    </row>
    <row r="4991" spans="6:6" x14ac:dyDescent="0.25">
      <c r="F4991"/>
    </row>
    <row r="4992" spans="6:6" x14ac:dyDescent="0.25">
      <c r="F4992"/>
    </row>
    <row r="4993" spans="6:6" x14ac:dyDescent="0.25">
      <c r="F4993"/>
    </row>
    <row r="4994" spans="6:6" x14ac:dyDescent="0.25">
      <c r="F4994"/>
    </row>
    <row r="4995" spans="6:6" x14ac:dyDescent="0.25">
      <c r="F4995"/>
    </row>
    <row r="4996" spans="6:6" x14ac:dyDescent="0.25">
      <c r="F4996"/>
    </row>
    <row r="4997" spans="6:6" x14ac:dyDescent="0.25">
      <c r="F4997"/>
    </row>
    <row r="4998" spans="6:6" x14ac:dyDescent="0.25">
      <c r="F4998"/>
    </row>
    <row r="4999" spans="6:6" x14ac:dyDescent="0.25">
      <c r="F4999"/>
    </row>
    <row r="5000" spans="6:6" x14ac:dyDescent="0.25">
      <c r="F5000"/>
    </row>
    <row r="5001" spans="6:6" x14ac:dyDescent="0.25">
      <c r="F5001"/>
    </row>
    <row r="5002" spans="6:6" x14ac:dyDescent="0.25">
      <c r="F5002"/>
    </row>
    <row r="5003" spans="6:6" x14ac:dyDescent="0.25">
      <c r="F5003"/>
    </row>
    <row r="5004" spans="6:6" x14ac:dyDescent="0.25">
      <c r="F5004"/>
    </row>
    <row r="5005" spans="6:6" x14ac:dyDescent="0.25">
      <c r="F5005"/>
    </row>
    <row r="5006" spans="6:6" x14ac:dyDescent="0.25">
      <c r="F5006"/>
    </row>
    <row r="5007" spans="6:6" x14ac:dyDescent="0.25">
      <c r="F5007"/>
    </row>
    <row r="5008" spans="6:6" x14ac:dyDescent="0.25">
      <c r="F5008"/>
    </row>
    <row r="5009" spans="6:6" x14ac:dyDescent="0.25">
      <c r="F5009"/>
    </row>
    <row r="5010" spans="6:6" x14ac:dyDescent="0.25">
      <c r="F5010"/>
    </row>
    <row r="5011" spans="6:6" x14ac:dyDescent="0.25">
      <c r="F5011"/>
    </row>
    <row r="5012" spans="6:6" x14ac:dyDescent="0.25">
      <c r="F5012"/>
    </row>
    <row r="5013" spans="6:6" x14ac:dyDescent="0.25">
      <c r="F5013"/>
    </row>
    <row r="5014" spans="6:6" x14ac:dyDescent="0.25">
      <c r="F5014"/>
    </row>
    <row r="5015" spans="6:6" x14ac:dyDescent="0.25">
      <c r="F5015"/>
    </row>
    <row r="5016" spans="6:6" x14ac:dyDescent="0.25">
      <c r="F5016"/>
    </row>
    <row r="5017" spans="6:6" x14ac:dyDescent="0.25">
      <c r="F5017"/>
    </row>
    <row r="5018" spans="6:6" x14ac:dyDescent="0.25">
      <c r="F5018"/>
    </row>
    <row r="5019" spans="6:6" x14ac:dyDescent="0.25">
      <c r="F5019"/>
    </row>
    <row r="5020" spans="6:6" x14ac:dyDescent="0.25">
      <c r="F5020"/>
    </row>
    <row r="5021" spans="6:6" x14ac:dyDescent="0.25">
      <c r="F5021"/>
    </row>
    <row r="5022" spans="6:6" x14ac:dyDescent="0.25">
      <c r="F5022"/>
    </row>
    <row r="5023" spans="6:6" x14ac:dyDescent="0.25">
      <c r="F5023"/>
    </row>
    <row r="5024" spans="6:6" x14ac:dyDescent="0.25">
      <c r="F5024"/>
    </row>
    <row r="5025" spans="6:6" x14ac:dyDescent="0.25">
      <c r="F5025"/>
    </row>
    <row r="5026" spans="6:6" x14ac:dyDescent="0.25">
      <c r="F5026"/>
    </row>
    <row r="5027" spans="6:6" x14ac:dyDescent="0.25">
      <c r="F5027"/>
    </row>
    <row r="5028" spans="6:6" x14ac:dyDescent="0.25">
      <c r="F5028"/>
    </row>
    <row r="5029" spans="6:6" x14ac:dyDescent="0.25">
      <c r="F5029"/>
    </row>
    <row r="5030" spans="6:6" x14ac:dyDescent="0.25">
      <c r="F5030"/>
    </row>
    <row r="5031" spans="6:6" x14ac:dyDescent="0.25">
      <c r="F5031"/>
    </row>
    <row r="5032" spans="6:6" x14ac:dyDescent="0.25">
      <c r="F5032"/>
    </row>
    <row r="5033" spans="6:6" x14ac:dyDescent="0.25">
      <c r="F5033"/>
    </row>
    <row r="5034" spans="6:6" x14ac:dyDescent="0.25">
      <c r="F5034"/>
    </row>
    <row r="5035" spans="6:6" x14ac:dyDescent="0.25">
      <c r="F5035"/>
    </row>
    <row r="5036" spans="6:6" x14ac:dyDescent="0.25">
      <c r="F5036"/>
    </row>
    <row r="5037" spans="6:6" x14ac:dyDescent="0.25">
      <c r="F5037"/>
    </row>
    <row r="5038" spans="6:6" x14ac:dyDescent="0.25">
      <c r="F5038"/>
    </row>
    <row r="5039" spans="6:6" x14ac:dyDescent="0.25">
      <c r="F5039"/>
    </row>
    <row r="5040" spans="6:6" x14ac:dyDescent="0.25">
      <c r="F5040"/>
    </row>
    <row r="5041" spans="6:6" x14ac:dyDescent="0.25">
      <c r="F5041"/>
    </row>
    <row r="5042" spans="6:6" x14ac:dyDescent="0.25">
      <c r="F5042"/>
    </row>
    <row r="5043" spans="6:6" x14ac:dyDescent="0.25">
      <c r="F5043"/>
    </row>
    <row r="5044" spans="6:6" x14ac:dyDescent="0.25">
      <c r="F5044"/>
    </row>
    <row r="5045" spans="6:6" x14ac:dyDescent="0.25">
      <c r="F5045"/>
    </row>
    <row r="5046" spans="6:6" x14ac:dyDescent="0.25">
      <c r="F5046"/>
    </row>
    <row r="5047" spans="6:6" x14ac:dyDescent="0.25">
      <c r="F5047"/>
    </row>
    <row r="5048" spans="6:6" x14ac:dyDescent="0.25">
      <c r="F5048"/>
    </row>
    <row r="5049" spans="6:6" x14ac:dyDescent="0.25">
      <c r="F5049"/>
    </row>
    <row r="5050" spans="6:6" x14ac:dyDescent="0.25">
      <c r="F5050"/>
    </row>
    <row r="5051" spans="6:6" x14ac:dyDescent="0.25">
      <c r="F5051"/>
    </row>
    <row r="5052" spans="6:6" x14ac:dyDescent="0.25">
      <c r="F5052"/>
    </row>
    <row r="5053" spans="6:6" x14ac:dyDescent="0.25">
      <c r="F5053"/>
    </row>
    <row r="5054" spans="6:6" x14ac:dyDescent="0.25">
      <c r="F5054"/>
    </row>
    <row r="5055" spans="6:6" x14ac:dyDescent="0.25">
      <c r="F5055"/>
    </row>
    <row r="5056" spans="6:6" x14ac:dyDescent="0.25">
      <c r="F5056"/>
    </row>
    <row r="5057" spans="6:6" x14ac:dyDescent="0.25">
      <c r="F5057"/>
    </row>
    <row r="5058" spans="6:6" x14ac:dyDescent="0.25">
      <c r="F5058"/>
    </row>
    <row r="5059" spans="6:6" x14ac:dyDescent="0.25">
      <c r="F5059"/>
    </row>
    <row r="5060" spans="6:6" x14ac:dyDescent="0.25">
      <c r="F5060"/>
    </row>
    <row r="5061" spans="6:6" x14ac:dyDescent="0.25">
      <c r="F5061"/>
    </row>
    <row r="5062" spans="6:6" x14ac:dyDescent="0.25">
      <c r="F5062"/>
    </row>
    <row r="5063" spans="6:6" x14ac:dyDescent="0.25">
      <c r="F5063"/>
    </row>
    <row r="5064" spans="6:6" x14ac:dyDescent="0.25">
      <c r="F5064"/>
    </row>
    <row r="5065" spans="6:6" x14ac:dyDescent="0.25">
      <c r="F5065"/>
    </row>
    <row r="5066" spans="6:6" x14ac:dyDescent="0.25">
      <c r="F5066"/>
    </row>
    <row r="5067" spans="6:6" x14ac:dyDescent="0.25">
      <c r="F5067"/>
    </row>
    <row r="5068" spans="6:6" x14ac:dyDescent="0.25">
      <c r="F5068"/>
    </row>
    <row r="5069" spans="6:6" x14ac:dyDescent="0.25">
      <c r="F5069"/>
    </row>
    <row r="5070" spans="6:6" x14ac:dyDescent="0.25">
      <c r="F5070"/>
    </row>
    <row r="5071" spans="6:6" x14ac:dyDescent="0.25">
      <c r="F5071"/>
    </row>
    <row r="5072" spans="6:6" x14ac:dyDescent="0.25">
      <c r="F5072"/>
    </row>
    <row r="5073" spans="6:6" x14ac:dyDescent="0.25">
      <c r="F5073"/>
    </row>
    <row r="5074" spans="6:6" x14ac:dyDescent="0.25">
      <c r="F5074"/>
    </row>
    <row r="5075" spans="6:6" x14ac:dyDescent="0.25">
      <c r="F5075"/>
    </row>
    <row r="5076" spans="6:6" x14ac:dyDescent="0.25">
      <c r="F5076"/>
    </row>
    <row r="5077" spans="6:6" x14ac:dyDescent="0.25">
      <c r="F5077"/>
    </row>
    <row r="5078" spans="6:6" x14ac:dyDescent="0.25">
      <c r="F5078"/>
    </row>
    <row r="5079" spans="6:6" x14ac:dyDescent="0.25">
      <c r="F5079"/>
    </row>
    <row r="5080" spans="6:6" x14ac:dyDescent="0.25">
      <c r="F5080"/>
    </row>
    <row r="5081" spans="6:6" x14ac:dyDescent="0.25">
      <c r="F5081"/>
    </row>
    <row r="5082" spans="6:6" x14ac:dyDescent="0.25">
      <c r="F5082"/>
    </row>
    <row r="5083" spans="6:6" x14ac:dyDescent="0.25">
      <c r="F5083"/>
    </row>
    <row r="5084" spans="6:6" x14ac:dyDescent="0.25">
      <c r="F5084"/>
    </row>
    <row r="5085" spans="6:6" x14ac:dyDescent="0.25">
      <c r="F5085"/>
    </row>
    <row r="5086" spans="6:6" x14ac:dyDescent="0.25">
      <c r="F5086"/>
    </row>
    <row r="5087" spans="6:6" x14ac:dyDescent="0.25">
      <c r="F5087"/>
    </row>
    <row r="5088" spans="6:6" x14ac:dyDescent="0.25">
      <c r="F5088"/>
    </row>
    <row r="5089" spans="6:6" x14ac:dyDescent="0.25">
      <c r="F5089"/>
    </row>
    <row r="5090" spans="6:6" x14ac:dyDescent="0.25">
      <c r="F5090"/>
    </row>
    <row r="5091" spans="6:6" x14ac:dyDescent="0.25">
      <c r="F5091"/>
    </row>
    <row r="5092" spans="6:6" x14ac:dyDescent="0.25">
      <c r="F5092"/>
    </row>
    <row r="5093" spans="6:6" x14ac:dyDescent="0.25">
      <c r="F5093"/>
    </row>
    <row r="5094" spans="6:6" x14ac:dyDescent="0.25">
      <c r="F5094"/>
    </row>
    <row r="5095" spans="6:6" x14ac:dyDescent="0.25">
      <c r="F5095"/>
    </row>
    <row r="5096" spans="6:6" x14ac:dyDescent="0.25">
      <c r="F5096"/>
    </row>
    <row r="5097" spans="6:6" x14ac:dyDescent="0.25">
      <c r="F5097"/>
    </row>
    <row r="5098" spans="6:6" x14ac:dyDescent="0.25">
      <c r="F5098"/>
    </row>
    <row r="5099" spans="6:6" x14ac:dyDescent="0.25">
      <c r="F5099"/>
    </row>
    <row r="5100" spans="6:6" x14ac:dyDescent="0.25">
      <c r="F5100"/>
    </row>
    <row r="5101" spans="6:6" x14ac:dyDescent="0.25">
      <c r="F5101"/>
    </row>
    <row r="5102" spans="6:6" x14ac:dyDescent="0.25">
      <c r="F5102"/>
    </row>
    <row r="5103" spans="6:6" x14ac:dyDescent="0.25">
      <c r="F5103"/>
    </row>
    <row r="5104" spans="6:6" x14ac:dyDescent="0.25">
      <c r="F5104"/>
    </row>
    <row r="5105" spans="6:6" x14ac:dyDescent="0.25">
      <c r="F5105"/>
    </row>
    <row r="5106" spans="6:6" x14ac:dyDescent="0.25">
      <c r="F5106"/>
    </row>
    <row r="5107" spans="6:6" x14ac:dyDescent="0.25">
      <c r="F5107"/>
    </row>
    <row r="5108" spans="6:6" x14ac:dyDescent="0.25">
      <c r="F5108"/>
    </row>
    <row r="5109" spans="6:6" x14ac:dyDescent="0.25">
      <c r="F5109"/>
    </row>
    <row r="5110" spans="6:6" x14ac:dyDescent="0.25">
      <c r="F5110"/>
    </row>
    <row r="5111" spans="6:6" x14ac:dyDescent="0.25">
      <c r="F5111"/>
    </row>
    <row r="5112" spans="6:6" x14ac:dyDescent="0.25">
      <c r="F5112"/>
    </row>
    <row r="5113" spans="6:6" x14ac:dyDescent="0.25">
      <c r="F5113"/>
    </row>
    <row r="5114" spans="6:6" x14ac:dyDescent="0.25">
      <c r="F5114"/>
    </row>
    <row r="5115" spans="6:6" x14ac:dyDescent="0.25">
      <c r="F5115"/>
    </row>
    <row r="5116" spans="6:6" x14ac:dyDescent="0.25">
      <c r="F5116"/>
    </row>
    <row r="5117" spans="6:6" x14ac:dyDescent="0.25">
      <c r="F5117"/>
    </row>
    <row r="5118" spans="6:6" x14ac:dyDescent="0.25">
      <c r="F5118"/>
    </row>
    <row r="5119" spans="6:6" x14ac:dyDescent="0.25">
      <c r="F5119"/>
    </row>
    <row r="5120" spans="6:6" x14ac:dyDescent="0.25">
      <c r="F5120"/>
    </row>
    <row r="5121" spans="6:6" x14ac:dyDescent="0.25">
      <c r="F5121"/>
    </row>
    <row r="5122" spans="6:6" x14ac:dyDescent="0.25">
      <c r="F5122"/>
    </row>
    <row r="5123" spans="6:6" x14ac:dyDescent="0.25">
      <c r="F5123"/>
    </row>
    <row r="5124" spans="6:6" x14ac:dyDescent="0.25">
      <c r="F5124"/>
    </row>
    <row r="5125" spans="6:6" x14ac:dyDescent="0.25">
      <c r="F5125"/>
    </row>
    <row r="5126" spans="6:6" x14ac:dyDescent="0.25">
      <c r="F5126"/>
    </row>
    <row r="5127" spans="6:6" x14ac:dyDescent="0.25">
      <c r="F5127"/>
    </row>
    <row r="5128" spans="6:6" x14ac:dyDescent="0.25">
      <c r="F5128"/>
    </row>
    <row r="5129" spans="6:6" x14ac:dyDescent="0.25">
      <c r="F5129"/>
    </row>
    <row r="5130" spans="6:6" x14ac:dyDescent="0.25">
      <c r="F5130"/>
    </row>
    <row r="5131" spans="6:6" x14ac:dyDescent="0.25">
      <c r="F5131"/>
    </row>
    <row r="5132" spans="6:6" x14ac:dyDescent="0.25">
      <c r="F5132"/>
    </row>
    <row r="5133" spans="6:6" x14ac:dyDescent="0.25">
      <c r="F5133"/>
    </row>
    <row r="5134" spans="6:6" x14ac:dyDescent="0.25">
      <c r="F5134"/>
    </row>
    <row r="5135" spans="6:6" x14ac:dyDescent="0.25">
      <c r="F5135"/>
    </row>
    <row r="5136" spans="6:6" x14ac:dyDescent="0.25">
      <c r="F5136"/>
    </row>
    <row r="5137" spans="6:6" x14ac:dyDescent="0.25">
      <c r="F5137"/>
    </row>
    <row r="5138" spans="6:6" x14ac:dyDescent="0.25">
      <c r="F5138"/>
    </row>
    <row r="5139" spans="6:6" x14ac:dyDescent="0.25">
      <c r="F5139"/>
    </row>
    <row r="5140" spans="6:6" x14ac:dyDescent="0.25">
      <c r="F5140"/>
    </row>
    <row r="5141" spans="6:6" x14ac:dyDescent="0.25">
      <c r="F5141"/>
    </row>
    <row r="5142" spans="6:6" x14ac:dyDescent="0.25">
      <c r="F5142"/>
    </row>
    <row r="5143" spans="6:6" x14ac:dyDescent="0.25">
      <c r="F5143"/>
    </row>
    <row r="5144" spans="6:6" x14ac:dyDescent="0.25">
      <c r="F5144"/>
    </row>
    <row r="5145" spans="6:6" x14ac:dyDescent="0.25">
      <c r="F5145"/>
    </row>
    <row r="5146" spans="6:6" x14ac:dyDescent="0.25">
      <c r="F5146"/>
    </row>
    <row r="5147" spans="6:6" x14ac:dyDescent="0.25">
      <c r="F5147"/>
    </row>
    <row r="5148" spans="6:6" x14ac:dyDescent="0.25">
      <c r="F5148"/>
    </row>
    <row r="5149" spans="6:6" x14ac:dyDescent="0.25">
      <c r="F5149"/>
    </row>
    <row r="5150" spans="6:6" x14ac:dyDescent="0.25">
      <c r="F5150"/>
    </row>
    <row r="5151" spans="6:6" x14ac:dyDescent="0.25">
      <c r="F5151"/>
    </row>
    <row r="5152" spans="6:6" x14ac:dyDescent="0.25">
      <c r="F5152"/>
    </row>
    <row r="5153" spans="6:6" x14ac:dyDescent="0.25">
      <c r="F5153"/>
    </row>
    <row r="5154" spans="6:6" x14ac:dyDescent="0.25">
      <c r="F5154"/>
    </row>
    <row r="5155" spans="6:6" x14ac:dyDescent="0.25">
      <c r="F5155"/>
    </row>
    <row r="5156" spans="6:6" x14ac:dyDescent="0.25">
      <c r="F5156"/>
    </row>
    <row r="5157" spans="6:6" x14ac:dyDescent="0.25">
      <c r="F5157"/>
    </row>
    <row r="5158" spans="6:6" x14ac:dyDescent="0.25">
      <c r="F5158"/>
    </row>
    <row r="5159" spans="6:6" x14ac:dyDescent="0.25">
      <c r="F5159"/>
    </row>
    <row r="5160" spans="6:6" x14ac:dyDescent="0.25">
      <c r="F5160"/>
    </row>
    <row r="5161" spans="6:6" x14ac:dyDescent="0.25">
      <c r="F5161"/>
    </row>
    <row r="5162" spans="6:6" x14ac:dyDescent="0.25">
      <c r="F5162"/>
    </row>
    <row r="5163" spans="6:6" x14ac:dyDescent="0.25">
      <c r="F5163"/>
    </row>
    <row r="5164" spans="6:6" x14ac:dyDescent="0.25">
      <c r="F5164"/>
    </row>
    <row r="5165" spans="6:6" x14ac:dyDescent="0.25">
      <c r="F5165"/>
    </row>
    <row r="5166" spans="6:6" x14ac:dyDescent="0.25">
      <c r="F5166"/>
    </row>
    <row r="5167" spans="6:6" x14ac:dyDescent="0.25">
      <c r="F5167"/>
    </row>
    <row r="5168" spans="6:6" x14ac:dyDescent="0.25">
      <c r="F5168"/>
    </row>
    <row r="5169" spans="6:6" x14ac:dyDescent="0.25">
      <c r="F5169"/>
    </row>
    <row r="5170" spans="6:6" x14ac:dyDescent="0.25">
      <c r="F5170"/>
    </row>
    <row r="5171" spans="6:6" x14ac:dyDescent="0.25">
      <c r="F5171"/>
    </row>
    <row r="5172" spans="6:6" x14ac:dyDescent="0.25">
      <c r="F5172"/>
    </row>
    <row r="5173" spans="6:6" x14ac:dyDescent="0.25">
      <c r="F5173"/>
    </row>
    <row r="5174" spans="6:6" x14ac:dyDescent="0.25">
      <c r="F5174"/>
    </row>
    <row r="5175" spans="6:6" x14ac:dyDescent="0.25">
      <c r="F5175"/>
    </row>
    <row r="5176" spans="6:6" x14ac:dyDescent="0.25">
      <c r="F5176"/>
    </row>
    <row r="5177" spans="6:6" x14ac:dyDescent="0.25">
      <c r="F5177"/>
    </row>
    <row r="5178" spans="6:6" x14ac:dyDescent="0.25">
      <c r="F5178"/>
    </row>
    <row r="5179" spans="6:6" x14ac:dyDescent="0.25">
      <c r="F5179"/>
    </row>
    <row r="5180" spans="6:6" x14ac:dyDescent="0.25">
      <c r="F5180"/>
    </row>
    <row r="5181" spans="6:6" x14ac:dyDescent="0.25">
      <c r="F5181"/>
    </row>
    <row r="5182" spans="6:6" x14ac:dyDescent="0.25">
      <c r="F5182"/>
    </row>
    <row r="5183" spans="6:6" x14ac:dyDescent="0.25">
      <c r="F5183"/>
    </row>
    <row r="5184" spans="6:6" x14ac:dyDescent="0.25">
      <c r="F5184"/>
    </row>
    <row r="5185" spans="6:6" x14ac:dyDescent="0.25">
      <c r="F5185"/>
    </row>
    <row r="5186" spans="6:6" x14ac:dyDescent="0.25">
      <c r="F5186"/>
    </row>
    <row r="5187" spans="6:6" x14ac:dyDescent="0.25">
      <c r="F5187"/>
    </row>
    <row r="5188" spans="6:6" x14ac:dyDescent="0.25">
      <c r="F5188"/>
    </row>
    <row r="5189" spans="6:6" x14ac:dyDescent="0.25">
      <c r="F5189"/>
    </row>
    <row r="5190" spans="6:6" x14ac:dyDescent="0.25">
      <c r="F5190"/>
    </row>
    <row r="5191" spans="6:6" x14ac:dyDescent="0.25">
      <c r="F5191"/>
    </row>
    <row r="5192" spans="6:6" x14ac:dyDescent="0.25">
      <c r="F5192"/>
    </row>
    <row r="5193" spans="6:6" x14ac:dyDescent="0.25">
      <c r="F5193"/>
    </row>
    <row r="5194" spans="6:6" x14ac:dyDescent="0.25">
      <c r="F5194"/>
    </row>
    <row r="5195" spans="6:6" x14ac:dyDescent="0.25">
      <c r="F5195"/>
    </row>
    <row r="5196" spans="6:6" x14ac:dyDescent="0.25">
      <c r="F5196"/>
    </row>
    <row r="5197" spans="6:6" x14ac:dyDescent="0.25">
      <c r="F5197"/>
    </row>
    <row r="5198" spans="6:6" x14ac:dyDescent="0.25">
      <c r="F5198"/>
    </row>
    <row r="5199" spans="6:6" x14ac:dyDescent="0.25">
      <c r="F5199"/>
    </row>
    <row r="5200" spans="6:6" x14ac:dyDescent="0.25">
      <c r="F5200"/>
    </row>
    <row r="5201" spans="6:6" x14ac:dyDescent="0.25">
      <c r="F5201"/>
    </row>
    <row r="5202" spans="6:6" x14ac:dyDescent="0.25">
      <c r="F5202"/>
    </row>
    <row r="5203" spans="6:6" x14ac:dyDescent="0.25">
      <c r="F5203"/>
    </row>
    <row r="5204" spans="6:6" x14ac:dyDescent="0.25">
      <c r="F5204"/>
    </row>
    <row r="5205" spans="6:6" x14ac:dyDescent="0.25">
      <c r="F5205"/>
    </row>
    <row r="5206" spans="6:6" x14ac:dyDescent="0.25">
      <c r="F5206"/>
    </row>
    <row r="5207" spans="6:6" x14ac:dyDescent="0.25">
      <c r="F5207"/>
    </row>
    <row r="5208" spans="6:6" x14ac:dyDescent="0.25">
      <c r="F5208"/>
    </row>
    <row r="5209" spans="6:6" x14ac:dyDescent="0.25">
      <c r="F5209"/>
    </row>
    <row r="5210" spans="6:6" x14ac:dyDescent="0.25">
      <c r="F5210"/>
    </row>
    <row r="5211" spans="6:6" x14ac:dyDescent="0.25">
      <c r="F5211"/>
    </row>
    <row r="5212" spans="6:6" x14ac:dyDescent="0.25">
      <c r="F5212"/>
    </row>
    <row r="5213" spans="6:6" x14ac:dyDescent="0.25">
      <c r="F5213"/>
    </row>
    <row r="5214" spans="6:6" x14ac:dyDescent="0.25">
      <c r="F5214"/>
    </row>
    <row r="5215" spans="6:6" x14ac:dyDescent="0.25">
      <c r="F5215"/>
    </row>
    <row r="5216" spans="6:6" x14ac:dyDescent="0.25">
      <c r="F5216"/>
    </row>
    <row r="5217" spans="6:6" x14ac:dyDescent="0.25">
      <c r="F5217"/>
    </row>
    <row r="5218" spans="6:6" x14ac:dyDescent="0.25">
      <c r="F5218"/>
    </row>
    <row r="5219" spans="6:6" x14ac:dyDescent="0.25">
      <c r="F5219"/>
    </row>
    <row r="5220" spans="6:6" x14ac:dyDescent="0.25">
      <c r="F5220"/>
    </row>
    <row r="5221" spans="6:6" x14ac:dyDescent="0.25">
      <c r="F5221"/>
    </row>
    <row r="5222" spans="6:6" x14ac:dyDescent="0.25">
      <c r="F5222"/>
    </row>
    <row r="5223" spans="6:6" x14ac:dyDescent="0.25">
      <c r="F5223"/>
    </row>
    <row r="5224" spans="6:6" x14ac:dyDescent="0.25">
      <c r="F5224"/>
    </row>
    <row r="5225" spans="6:6" x14ac:dyDescent="0.25">
      <c r="F5225"/>
    </row>
    <row r="5226" spans="6:6" x14ac:dyDescent="0.25">
      <c r="F5226"/>
    </row>
    <row r="5227" spans="6:6" x14ac:dyDescent="0.25">
      <c r="F5227"/>
    </row>
    <row r="5228" spans="6:6" x14ac:dyDescent="0.25">
      <c r="F5228"/>
    </row>
    <row r="5229" spans="6:6" x14ac:dyDescent="0.25">
      <c r="F5229"/>
    </row>
    <row r="5230" spans="6:6" x14ac:dyDescent="0.25">
      <c r="F5230"/>
    </row>
    <row r="5231" spans="6:6" x14ac:dyDescent="0.25">
      <c r="F5231"/>
    </row>
    <row r="5232" spans="6:6" x14ac:dyDescent="0.25">
      <c r="F5232"/>
    </row>
    <row r="5233" spans="6:6" x14ac:dyDescent="0.25">
      <c r="F5233"/>
    </row>
    <row r="5234" spans="6:6" x14ac:dyDescent="0.25">
      <c r="F5234"/>
    </row>
    <row r="5235" spans="6:6" x14ac:dyDescent="0.25">
      <c r="F5235"/>
    </row>
    <row r="5236" spans="6:6" x14ac:dyDescent="0.25">
      <c r="F5236"/>
    </row>
    <row r="5237" spans="6:6" x14ac:dyDescent="0.25">
      <c r="F5237"/>
    </row>
    <row r="5238" spans="6:6" x14ac:dyDescent="0.25">
      <c r="F5238"/>
    </row>
    <row r="5239" spans="6:6" x14ac:dyDescent="0.25">
      <c r="F5239"/>
    </row>
    <row r="5240" spans="6:6" x14ac:dyDescent="0.25">
      <c r="F5240"/>
    </row>
    <row r="5241" spans="6:6" x14ac:dyDescent="0.25">
      <c r="F5241"/>
    </row>
    <row r="5242" spans="6:6" x14ac:dyDescent="0.25">
      <c r="F5242"/>
    </row>
    <row r="5243" spans="6:6" x14ac:dyDescent="0.25">
      <c r="F5243"/>
    </row>
    <row r="5244" spans="6:6" x14ac:dyDescent="0.25">
      <c r="F5244"/>
    </row>
    <row r="5245" spans="6:6" x14ac:dyDescent="0.25">
      <c r="F5245"/>
    </row>
    <row r="5246" spans="6:6" x14ac:dyDescent="0.25">
      <c r="F5246"/>
    </row>
    <row r="5247" spans="6:6" x14ac:dyDescent="0.25">
      <c r="F5247"/>
    </row>
    <row r="5248" spans="6:6" x14ac:dyDescent="0.25">
      <c r="F5248"/>
    </row>
    <row r="5249" spans="6:6" x14ac:dyDescent="0.25">
      <c r="F5249"/>
    </row>
    <row r="5250" spans="6:6" x14ac:dyDescent="0.25">
      <c r="F5250"/>
    </row>
    <row r="5251" spans="6:6" x14ac:dyDescent="0.25">
      <c r="F5251"/>
    </row>
    <row r="5252" spans="6:6" x14ac:dyDescent="0.25">
      <c r="F5252"/>
    </row>
    <row r="5253" spans="6:6" x14ac:dyDescent="0.25">
      <c r="F5253"/>
    </row>
    <row r="5254" spans="6:6" x14ac:dyDescent="0.25">
      <c r="F5254"/>
    </row>
    <row r="5255" spans="6:6" x14ac:dyDescent="0.25">
      <c r="F5255"/>
    </row>
    <row r="5256" spans="6:6" x14ac:dyDescent="0.25">
      <c r="F5256"/>
    </row>
    <row r="5257" spans="6:6" x14ac:dyDescent="0.25">
      <c r="F5257"/>
    </row>
    <row r="5258" spans="6:6" x14ac:dyDescent="0.25">
      <c r="F5258"/>
    </row>
    <row r="5259" spans="6:6" x14ac:dyDescent="0.25">
      <c r="F5259"/>
    </row>
    <row r="5260" spans="6:6" x14ac:dyDescent="0.25">
      <c r="F5260"/>
    </row>
    <row r="5261" spans="6:6" x14ac:dyDescent="0.25">
      <c r="F5261"/>
    </row>
    <row r="5262" spans="6:6" x14ac:dyDescent="0.25">
      <c r="F5262"/>
    </row>
    <row r="5263" spans="6:6" x14ac:dyDescent="0.25">
      <c r="F5263"/>
    </row>
    <row r="5264" spans="6:6" x14ac:dyDescent="0.25">
      <c r="F5264"/>
    </row>
    <row r="5265" spans="6:6" x14ac:dyDescent="0.25">
      <c r="F5265"/>
    </row>
    <row r="5266" spans="6:6" x14ac:dyDescent="0.25">
      <c r="F5266"/>
    </row>
    <row r="5267" spans="6:6" x14ac:dyDescent="0.25">
      <c r="F5267"/>
    </row>
    <row r="5268" spans="6:6" x14ac:dyDescent="0.25">
      <c r="F5268"/>
    </row>
    <row r="5269" spans="6:6" x14ac:dyDescent="0.25">
      <c r="F5269"/>
    </row>
    <row r="5270" spans="6:6" x14ac:dyDescent="0.25">
      <c r="F5270"/>
    </row>
    <row r="5271" spans="6:6" x14ac:dyDescent="0.25">
      <c r="F5271"/>
    </row>
    <row r="5272" spans="6:6" x14ac:dyDescent="0.25">
      <c r="F5272"/>
    </row>
    <row r="5273" spans="6:6" x14ac:dyDescent="0.25">
      <c r="F5273"/>
    </row>
    <row r="5274" spans="6:6" x14ac:dyDescent="0.25">
      <c r="F5274"/>
    </row>
    <row r="5275" spans="6:6" x14ac:dyDescent="0.25">
      <c r="F5275"/>
    </row>
    <row r="5276" spans="6:6" x14ac:dyDescent="0.25">
      <c r="F5276"/>
    </row>
    <row r="5277" spans="6:6" x14ac:dyDescent="0.25">
      <c r="F5277"/>
    </row>
    <row r="5278" spans="6:6" x14ac:dyDescent="0.25">
      <c r="F5278"/>
    </row>
    <row r="5279" spans="6:6" x14ac:dyDescent="0.25">
      <c r="F5279"/>
    </row>
    <row r="5280" spans="6:6" x14ac:dyDescent="0.25">
      <c r="F5280"/>
    </row>
    <row r="5281" spans="6:6" x14ac:dyDescent="0.25">
      <c r="F5281"/>
    </row>
    <row r="5282" spans="6:6" x14ac:dyDescent="0.25">
      <c r="F5282"/>
    </row>
    <row r="5283" spans="6:6" x14ac:dyDescent="0.25">
      <c r="F5283"/>
    </row>
    <row r="5284" spans="6:6" x14ac:dyDescent="0.25">
      <c r="F5284"/>
    </row>
    <row r="5285" spans="6:6" x14ac:dyDescent="0.25">
      <c r="F5285"/>
    </row>
    <row r="5286" spans="6:6" x14ac:dyDescent="0.25">
      <c r="F5286"/>
    </row>
    <row r="5287" spans="6:6" x14ac:dyDescent="0.25">
      <c r="F5287"/>
    </row>
    <row r="5288" spans="6:6" x14ac:dyDescent="0.25">
      <c r="F5288"/>
    </row>
    <row r="5289" spans="6:6" x14ac:dyDescent="0.25">
      <c r="F5289"/>
    </row>
    <row r="5290" spans="6:6" x14ac:dyDescent="0.25">
      <c r="F5290"/>
    </row>
    <row r="5291" spans="6:6" x14ac:dyDescent="0.25">
      <c r="F5291"/>
    </row>
    <row r="5292" spans="6:6" x14ac:dyDescent="0.25">
      <c r="F5292"/>
    </row>
    <row r="5293" spans="6:6" x14ac:dyDescent="0.25">
      <c r="F5293"/>
    </row>
    <row r="5294" spans="6:6" x14ac:dyDescent="0.25">
      <c r="F5294"/>
    </row>
    <row r="5295" spans="6:6" x14ac:dyDescent="0.25">
      <c r="F5295"/>
    </row>
    <row r="5296" spans="6:6" x14ac:dyDescent="0.25">
      <c r="F5296"/>
    </row>
    <row r="5297" spans="6:6" x14ac:dyDescent="0.25">
      <c r="F5297"/>
    </row>
    <row r="5298" spans="6:6" x14ac:dyDescent="0.25">
      <c r="F5298"/>
    </row>
    <row r="5299" spans="6:6" x14ac:dyDescent="0.25">
      <c r="F5299"/>
    </row>
    <row r="5300" spans="6:6" x14ac:dyDescent="0.25">
      <c r="F5300"/>
    </row>
    <row r="5301" spans="6:6" x14ac:dyDescent="0.25">
      <c r="F5301"/>
    </row>
    <row r="5302" spans="6:6" x14ac:dyDescent="0.25">
      <c r="F5302"/>
    </row>
    <row r="5303" spans="6:6" x14ac:dyDescent="0.25">
      <c r="F5303"/>
    </row>
    <row r="5304" spans="6:6" x14ac:dyDescent="0.25">
      <c r="F5304"/>
    </row>
    <row r="5305" spans="6:6" x14ac:dyDescent="0.25">
      <c r="F5305"/>
    </row>
    <row r="5306" spans="6:6" x14ac:dyDescent="0.25">
      <c r="F5306"/>
    </row>
    <row r="5307" spans="6:6" x14ac:dyDescent="0.25">
      <c r="F5307"/>
    </row>
    <row r="5308" spans="6:6" x14ac:dyDescent="0.25">
      <c r="F5308"/>
    </row>
    <row r="5309" spans="6:6" x14ac:dyDescent="0.25">
      <c r="F5309"/>
    </row>
    <row r="5310" spans="6:6" x14ac:dyDescent="0.25">
      <c r="F5310"/>
    </row>
    <row r="5311" spans="6:6" x14ac:dyDescent="0.25">
      <c r="F5311"/>
    </row>
    <row r="5312" spans="6:6" x14ac:dyDescent="0.25">
      <c r="F5312"/>
    </row>
    <row r="5313" spans="6:6" x14ac:dyDescent="0.25">
      <c r="F5313"/>
    </row>
    <row r="5314" spans="6:6" x14ac:dyDescent="0.25">
      <c r="F5314"/>
    </row>
    <row r="5315" spans="6:6" x14ac:dyDescent="0.25">
      <c r="F5315"/>
    </row>
    <row r="5316" spans="6:6" x14ac:dyDescent="0.25">
      <c r="F5316"/>
    </row>
    <row r="5317" spans="6:6" x14ac:dyDescent="0.25">
      <c r="F5317"/>
    </row>
    <row r="5318" spans="6:6" x14ac:dyDescent="0.25">
      <c r="F5318"/>
    </row>
    <row r="5319" spans="6:6" x14ac:dyDescent="0.25">
      <c r="F5319"/>
    </row>
    <row r="5320" spans="6:6" x14ac:dyDescent="0.25">
      <c r="F5320"/>
    </row>
    <row r="5321" spans="6:6" x14ac:dyDescent="0.25">
      <c r="F5321"/>
    </row>
    <row r="5322" spans="6:6" x14ac:dyDescent="0.25">
      <c r="F5322"/>
    </row>
    <row r="5323" spans="6:6" x14ac:dyDescent="0.25">
      <c r="F5323"/>
    </row>
    <row r="5324" spans="6:6" x14ac:dyDescent="0.25">
      <c r="F5324"/>
    </row>
    <row r="5325" spans="6:6" x14ac:dyDescent="0.25">
      <c r="F5325"/>
    </row>
    <row r="5326" spans="6:6" x14ac:dyDescent="0.25">
      <c r="F5326"/>
    </row>
    <row r="5327" spans="6:6" x14ac:dyDescent="0.25">
      <c r="F5327"/>
    </row>
    <row r="5328" spans="6:6" x14ac:dyDescent="0.25">
      <c r="F5328"/>
    </row>
    <row r="5329" spans="6:6" x14ac:dyDescent="0.25">
      <c r="F5329"/>
    </row>
    <row r="5330" spans="6:6" x14ac:dyDescent="0.25">
      <c r="F5330"/>
    </row>
    <row r="5331" spans="6:6" x14ac:dyDescent="0.25">
      <c r="F5331"/>
    </row>
    <row r="5332" spans="6:6" x14ac:dyDescent="0.25">
      <c r="F5332"/>
    </row>
    <row r="5333" spans="6:6" x14ac:dyDescent="0.25">
      <c r="F5333"/>
    </row>
    <row r="5334" spans="6:6" x14ac:dyDescent="0.25">
      <c r="F5334"/>
    </row>
    <row r="5335" spans="6:6" x14ac:dyDescent="0.25">
      <c r="F5335"/>
    </row>
    <row r="5336" spans="6:6" x14ac:dyDescent="0.25">
      <c r="F5336"/>
    </row>
    <row r="5337" spans="6:6" x14ac:dyDescent="0.25">
      <c r="F5337"/>
    </row>
    <row r="5338" spans="6:6" x14ac:dyDescent="0.25">
      <c r="F5338"/>
    </row>
    <row r="5339" spans="6:6" x14ac:dyDescent="0.25">
      <c r="F5339"/>
    </row>
    <row r="5340" spans="6:6" x14ac:dyDescent="0.25">
      <c r="F5340"/>
    </row>
    <row r="5341" spans="6:6" x14ac:dyDescent="0.25">
      <c r="F5341"/>
    </row>
    <row r="5342" spans="6:6" x14ac:dyDescent="0.25">
      <c r="F5342"/>
    </row>
    <row r="5343" spans="6:6" x14ac:dyDescent="0.25">
      <c r="F5343"/>
    </row>
    <row r="5344" spans="6:6" x14ac:dyDescent="0.25">
      <c r="F5344"/>
    </row>
    <row r="5345" spans="6:6" x14ac:dyDescent="0.25">
      <c r="F5345"/>
    </row>
    <row r="5346" spans="6:6" x14ac:dyDescent="0.25">
      <c r="F5346"/>
    </row>
    <row r="5347" spans="6:6" x14ac:dyDescent="0.25">
      <c r="F5347"/>
    </row>
    <row r="5348" spans="6:6" x14ac:dyDescent="0.25">
      <c r="F5348"/>
    </row>
    <row r="5349" spans="6:6" x14ac:dyDescent="0.25">
      <c r="F5349"/>
    </row>
    <row r="5350" spans="6:6" x14ac:dyDescent="0.25">
      <c r="F5350"/>
    </row>
    <row r="5351" spans="6:6" x14ac:dyDescent="0.25">
      <c r="F5351"/>
    </row>
    <row r="5352" spans="6:6" x14ac:dyDescent="0.25">
      <c r="F5352"/>
    </row>
    <row r="5353" spans="6:6" x14ac:dyDescent="0.25">
      <c r="F5353"/>
    </row>
    <row r="5354" spans="6:6" x14ac:dyDescent="0.25">
      <c r="F5354"/>
    </row>
    <row r="5355" spans="6:6" x14ac:dyDescent="0.25">
      <c r="F5355"/>
    </row>
    <row r="5356" spans="6:6" x14ac:dyDescent="0.25">
      <c r="F5356"/>
    </row>
    <row r="5357" spans="6:6" x14ac:dyDescent="0.25">
      <c r="F5357"/>
    </row>
    <row r="5358" spans="6:6" x14ac:dyDescent="0.25">
      <c r="F5358"/>
    </row>
    <row r="5359" spans="6:6" x14ac:dyDescent="0.25">
      <c r="F5359"/>
    </row>
    <row r="5360" spans="6:6" x14ac:dyDescent="0.25">
      <c r="F5360"/>
    </row>
    <row r="5361" spans="6:6" x14ac:dyDescent="0.25">
      <c r="F5361"/>
    </row>
    <row r="5362" spans="6:6" x14ac:dyDescent="0.25">
      <c r="F5362"/>
    </row>
    <row r="5363" spans="6:6" x14ac:dyDescent="0.25">
      <c r="F5363"/>
    </row>
    <row r="5364" spans="6:6" x14ac:dyDescent="0.25">
      <c r="F5364"/>
    </row>
    <row r="5365" spans="6:6" x14ac:dyDescent="0.25">
      <c r="F5365"/>
    </row>
    <row r="5366" spans="6:6" x14ac:dyDescent="0.25">
      <c r="F5366"/>
    </row>
    <row r="5367" spans="6:6" x14ac:dyDescent="0.25">
      <c r="F5367"/>
    </row>
    <row r="5368" spans="6:6" x14ac:dyDescent="0.25">
      <c r="F5368"/>
    </row>
    <row r="5369" spans="6:6" x14ac:dyDescent="0.25">
      <c r="F5369"/>
    </row>
    <row r="5370" spans="6:6" x14ac:dyDescent="0.25">
      <c r="F5370"/>
    </row>
    <row r="5371" spans="6:6" x14ac:dyDescent="0.25">
      <c r="F5371"/>
    </row>
    <row r="5372" spans="6:6" x14ac:dyDescent="0.25">
      <c r="F5372"/>
    </row>
    <row r="5373" spans="6:6" x14ac:dyDescent="0.25">
      <c r="F5373"/>
    </row>
    <row r="5374" spans="6:6" x14ac:dyDescent="0.25">
      <c r="F5374"/>
    </row>
    <row r="5375" spans="6:6" x14ac:dyDescent="0.25">
      <c r="F5375"/>
    </row>
    <row r="5376" spans="6:6" x14ac:dyDescent="0.25">
      <c r="F5376"/>
    </row>
    <row r="5377" spans="6:6" x14ac:dyDescent="0.25">
      <c r="F5377"/>
    </row>
    <row r="5378" spans="6:6" x14ac:dyDescent="0.25">
      <c r="F5378"/>
    </row>
    <row r="5379" spans="6:6" x14ac:dyDescent="0.25">
      <c r="F5379"/>
    </row>
    <row r="5380" spans="6:6" x14ac:dyDescent="0.25">
      <c r="F5380"/>
    </row>
    <row r="5381" spans="6:6" x14ac:dyDescent="0.25">
      <c r="F5381"/>
    </row>
    <row r="5382" spans="6:6" x14ac:dyDescent="0.25">
      <c r="F5382"/>
    </row>
    <row r="5383" spans="6:6" x14ac:dyDescent="0.25">
      <c r="F5383"/>
    </row>
    <row r="5384" spans="6:6" x14ac:dyDescent="0.25">
      <c r="F5384"/>
    </row>
    <row r="5385" spans="6:6" x14ac:dyDescent="0.25">
      <c r="F5385"/>
    </row>
    <row r="5386" spans="6:6" x14ac:dyDescent="0.25">
      <c r="F5386"/>
    </row>
    <row r="5387" spans="6:6" x14ac:dyDescent="0.25">
      <c r="F5387"/>
    </row>
    <row r="5388" spans="6:6" x14ac:dyDescent="0.25">
      <c r="F5388"/>
    </row>
    <row r="5389" spans="6:6" x14ac:dyDescent="0.25">
      <c r="F5389"/>
    </row>
    <row r="5390" spans="6:6" x14ac:dyDescent="0.25">
      <c r="F5390"/>
    </row>
    <row r="5391" spans="6:6" x14ac:dyDescent="0.25">
      <c r="F5391"/>
    </row>
    <row r="5392" spans="6:6" x14ac:dyDescent="0.25">
      <c r="F5392"/>
    </row>
    <row r="5393" spans="6:6" x14ac:dyDescent="0.25">
      <c r="F5393"/>
    </row>
    <row r="5394" spans="6:6" x14ac:dyDescent="0.25">
      <c r="F5394"/>
    </row>
    <row r="5395" spans="6:6" x14ac:dyDescent="0.25">
      <c r="F5395"/>
    </row>
    <row r="5396" spans="6:6" x14ac:dyDescent="0.25">
      <c r="F5396"/>
    </row>
    <row r="5397" spans="6:6" x14ac:dyDescent="0.25">
      <c r="F5397"/>
    </row>
    <row r="5398" spans="6:6" x14ac:dyDescent="0.25">
      <c r="F5398"/>
    </row>
    <row r="5399" spans="6:6" x14ac:dyDescent="0.25">
      <c r="F5399"/>
    </row>
    <row r="5400" spans="6:6" x14ac:dyDescent="0.25">
      <c r="F5400"/>
    </row>
    <row r="5401" spans="6:6" x14ac:dyDescent="0.25">
      <c r="F5401"/>
    </row>
    <row r="5402" spans="6:6" x14ac:dyDescent="0.25">
      <c r="F5402"/>
    </row>
    <row r="5403" spans="6:6" x14ac:dyDescent="0.25">
      <c r="F5403"/>
    </row>
    <row r="5404" spans="6:6" x14ac:dyDescent="0.25">
      <c r="F5404"/>
    </row>
    <row r="5405" spans="6:6" x14ac:dyDescent="0.25">
      <c r="F5405"/>
    </row>
    <row r="5406" spans="6:6" x14ac:dyDescent="0.25">
      <c r="F5406"/>
    </row>
    <row r="5407" spans="6:6" x14ac:dyDescent="0.25">
      <c r="F5407"/>
    </row>
    <row r="5408" spans="6:6" x14ac:dyDescent="0.25">
      <c r="F5408"/>
    </row>
    <row r="5409" spans="6:6" x14ac:dyDescent="0.25">
      <c r="F5409"/>
    </row>
    <row r="5410" spans="6:6" x14ac:dyDescent="0.25">
      <c r="F5410"/>
    </row>
    <row r="5411" spans="6:6" x14ac:dyDescent="0.25">
      <c r="F5411"/>
    </row>
    <row r="5412" spans="6:6" x14ac:dyDescent="0.25">
      <c r="F5412"/>
    </row>
    <row r="5413" spans="6:6" x14ac:dyDescent="0.25">
      <c r="F5413"/>
    </row>
    <row r="5414" spans="6:6" x14ac:dyDescent="0.25">
      <c r="F5414"/>
    </row>
    <row r="5415" spans="6:6" x14ac:dyDescent="0.25">
      <c r="F5415"/>
    </row>
    <row r="5416" spans="6:6" x14ac:dyDescent="0.25">
      <c r="F5416"/>
    </row>
    <row r="5417" spans="6:6" x14ac:dyDescent="0.25">
      <c r="F5417"/>
    </row>
    <row r="5418" spans="6:6" x14ac:dyDescent="0.25">
      <c r="F5418"/>
    </row>
    <row r="5419" spans="6:6" x14ac:dyDescent="0.25">
      <c r="F5419"/>
    </row>
    <row r="5420" spans="6:6" x14ac:dyDescent="0.25">
      <c r="F5420"/>
    </row>
    <row r="5421" spans="6:6" x14ac:dyDescent="0.25">
      <c r="F5421"/>
    </row>
    <row r="5422" spans="6:6" x14ac:dyDescent="0.25">
      <c r="F5422"/>
    </row>
    <row r="5423" spans="6:6" x14ac:dyDescent="0.25">
      <c r="F5423"/>
    </row>
    <row r="5424" spans="6:6" x14ac:dyDescent="0.25">
      <c r="F5424"/>
    </row>
    <row r="5425" spans="6:6" x14ac:dyDescent="0.25">
      <c r="F5425"/>
    </row>
    <row r="5426" spans="6:6" x14ac:dyDescent="0.25">
      <c r="F5426"/>
    </row>
    <row r="5427" spans="6:6" x14ac:dyDescent="0.25">
      <c r="F5427"/>
    </row>
    <row r="5428" spans="6:6" x14ac:dyDescent="0.25">
      <c r="F5428"/>
    </row>
    <row r="5429" spans="6:6" x14ac:dyDescent="0.25">
      <c r="F5429"/>
    </row>
    <row r="5430" spans="6:6" x14ac:dyDescent="0.25">
      <c r="F5430"/>
    </row>
    <row r="5431" spans="6:6" x14ac:dyDescent="0.25">
      <c r="F5431"/>
    </row>
    <row r="5432" spans="6:6" x14ac:dyDescent="0.25">
      <c r="F5432"/>
    </row>
    <row r="5433" spans="6:6" x14ac:dyDescent="0.25">
      <c r="F5433"/>
    </row>
    <row r="5434" spans="6:6" x14ac:dyDescent="0.25">
      <c r="F5434"/>
    </row>
    <row r="5435" spans="6:6" x14ac:dyDescent="0.25">
      <c r="F5435"/>
    </row>
    <row r="5436" spans="6:6" x14ac:dyDescent="0.25">
      <c r="F5436"/>
    </row>
    <row r="5437" spans="6:6" x14ac:dyDescent="0.25">
      <c r="F5437"/>
    </row>
    <row r="5438" spans="6:6" x14ac:dyDescent="0.25">
      <c r="F5438"/>
    </row>
    <row r="5439" spans="6:6" x14ac:dyDescent="0.25">
      <c r="F5439"/>
    </row>
    <row r="5440" spans="6:6" x14ac:dyDescent="0.25">
      <c r="F5440"/>
    </row>
    <row r="5441" spans="6:6" x14ac:dyDescent="0.25">
      <c r="F5441"/>
    </row>
    <row r="5442" spans="6:6" x14ac:dyDescent="0.25">
      <c r="F5442"/>
    </row>
    <row r="5443" spans="6:6" x14ac:dyDescent="0.25">
      <c r="F5443"/>
    </row>
    <row r="5444" spans="6:6" x14ac:dyDescent="0.25">
      <c r="F5444"/>
    </row>
    <row r="5445" spans="6:6" x14ac:dyDescent="0.25">
      <c r="F5445"/>
    </row>
    <row r="5446" spans="6:6" x14ac:dyDescent="0.25">
      <c r="F5446"/>
    </row>
    <row r="5447" spans="6:6" x14ac:dyDescent="0.25">
      <c r="F5447"/>
    </row>
    <row r="5448" spans="6:6" x14ac:dyDescent="0.25">
      <c r="F5448"/>
    </row>
    <row r="5449" spans="6:6" x14ac:dyDescent="0.25">
      <c r="F5449"/>
    </row>
    <row r="5450" spans="6:6" x14ac:dyDescent="0.25">
      <c r="F5450"/>
    </row>
    <row r="5451" spans="6:6" x14ac:dyDescent="0.25">
      <c r="F5451"/>
    </row>
    <row r="5452" spans="6:6" x14ac:dyDescent="0.25">
      <c r="F5452"/>
    </row>
    <row r="5453" spans="6:6" x14ac:dyDescent="0.25">
      <c r="F5453"/>
    </row>
    <row r="5454" spans="6:6" x14ac:dyDescent="0.25">
      <c r="F5454"/>
    </row>
    <row r="5455" spans="6:6" x14ac:dyDescent="0.25">
      <c r="F5455"/>
    </row>
    <row r="5456" spans="6:6" x14ac:dyDescent="0.25">
      <c r="F5456"/>
    </row>
    <row r="5457" spans="6:6" x14ac:dyDescent="0.25">
      <c r="F5457"/>
    </row>
    <row r="5458" spans="6:6" x14ac:dyDescent="0.25">
      <c r="F5458"/>
    </row>
    <row r="5459" spans="6:6" x14ac:dyDescent="0.25">
      <c r="F5459"/>
    </row>
    <row r="5460" spans="6:6" x14ac:dyDescent="0.25">
      <c r="F5460"/>
    </row>
    <row r="5461" spans="6:6" x14ac:dyDescent="0.25">
      <c r="F5461"/>
    </row>
    <row r="5462" spans="6:6" x14ac:dyDescent="0.25">
      <c r="F5462"/>
    </row>
    <row r="5463" spans="6:6" x14ac:dyDescent="0.25">
      <c r="F5463"/>
    </row>
    <row r="5464" spans="6:6" x14ac:dyDescent="0.25">
      <c r="F5464"/>
    </row>
    <row r="5465" spans="6:6" x14ac:dyDescent="0.25">
      <c r="F5465"/>
    </row>
    <row r="5466" spans="6:6" x14ac:dyDescent="0.25">
      <c r="F5466"/>
    </row>
    <row r="5467" spans="6:6" x14ac:dyDescent="0.25">
      <c r="F5467"/>
    </row>
    <row r="5468" spans="6:6" x14ac:dyDescent="0.25">
      <c r="F5468"/>
    </row>
    <row r="5469" spans="6:6" x14ac:dyDescent="0.25">
      <c r="F5469"/>
    </row>
    <row r="5470" spans="6:6" x14ac:dyDescent="0.25">
      <c r="F5470"/>
    </row>
    <row r="5471" spans="6:6" x14ac:dyDescent="0.25">
      <c r="F5471"/>
    </row>
    <row r="5472" spans="6:6" x14ac:dyDescent="0.25">
      <c r="F5472"/>
    </row>
    <row r="5473" spans="6:6" x14ac:dyDescent="0.25">
      <c r="F5473"/>
    </row>
    <row r="5474" spans="6:6" x14ac:dyDescent="0.25">
      <c r="F5474"/>
    </row>
    <row r="5475" spans="6:6" x14ac:dyDescent="0.25">
      <c r="F5475"/>
    </row>
    <row r="5476" spans="6:6" x14ac:dyDescent="0.25">
      <c r="F5476"/>
    </row>
    <row r="5477" spans="6:6" x14ac:dyDescent="0.25">
      <c r="F5477"/>
    </row>
    <row r="5478" spans="6:6" x14ac:dyDescent="0.25">
      <c r="F5478"/>
    </row>
    <row r="5479" spans="6:6" x14ac:dyDescent="0.25">
      <c r="F5479"/>
    </row>
    <row r="5480" spans="6:6" x14ac:dyDescent="0.25">
      <c r="F5480"/>
    </row>
    <row r="5481" spans="6:6" x14ac:dyDescent="0.25">
      <c r="F5481"/>
    </row>
    <row r="5482" spans="6:6" x14ac:dyDescent="0.25">
      <c r="F5482"/>
    </row>
    <row r="5483" spans="6:6" x14ac:dyDescent="0.25">
      <c r="F5483"/>
    </row>
    <row r="5484" spans="6:6" x14ac:dyDescent="0.25">
      <c r="F5484"/>
    </row>
    <row r="5485" spans="6:6" x14ac:dyDescent="0.25">
      <c r="F5485"/>
    </row>
    <row r="5486" spans="6:6" x14ac:dyDescent="0.25">
      <c r="F5486"/>
    </row>
    <row r="5487" spans="6:6" x14ac:dyDescent="0.25">
      <c r="F5487"/>
    </row>
    <row r="5488" spans="6:6" x14ac:dyDescent="0.25">
      <c r="F5488"/>
    </row>
    <row r="5489" spans="6:6" x14ac:dyDescent="0.25">
      <c r="F5489"/>
    </row>
    <row r="5490" spans="6:6" x14ac:dyDescent="0.25">
      <c r="F5490"/>
    </row>
    <row r="5491" spans="6:6" x14ac:dyDescent="0.25">
      <c r="F5491"/>
    </row>
    <row r="5492" spans="6:6" x14ac:dyDescent="0.25">
      <c r="F5492"/>
    </row>
    <row r="5493" spans="6:6" x14ac:dyDescent="0.25">
      <c r="F5493"/>
    </row>
    <row r="5494" spans="6:6" x14ac:dyDescent="0.25">
      <c r="F5494"/>
    </row>
    <row r="5495" spans="6:6" x14ac:dyDescent="0.25">
      <c r="F5495"/>
    </row>
    <row r="5496" spans="6:6" x14ac:dyDescent="0.25">
      <c r="F5496"/>
    </row>
    <row r="5497" spans="6:6" x14ac:dyDescent="0.25">
      <c r="F5497"/>
    </row>
    <row r="5498" spans="6:6" x14ac:dyDescent="0.25">
      <c r="F5498"/>
    </row>
    <row r="5499" spans="6:6" x14ac:dyDescent="0.25">
      <c r="F5499"/>
    </row>
    <row r="5500" spans="6:6" x14ac:dyDescent="0.25">
      <c r="F5500"/>
    </row>
    <row r="5501" spans="6:6" x14ac:dyDescent="0.25">
      <c r="F5501"/>
    </row>
    <row r="5502" spans="6:6" x14ac:dyDescent="0.25">
      <c r="F5502"/>
    </row>
    <row r="5503" spans="6:6" x14ac:dyDescent="0.25">
      <c r="F5503"/>
    </row>
    <row r="5504" spans="6:6" x14ac:dyDescent="0.25">
      <c r="F5504"/>
    </row>
    <row r="5505" spans="6:6" x14ac:dyDescent="0.25">
      <c r="F5505"/>
    </row>
    <row r="5506" spans="6:6" x14ac:dyDescent="0.25">
      <c r="F5506"/>
    </row>
    <row r="5507" spans="6:6" x14ac:dyDescent="0.25">
      <c r="F5507"/>
    </row>
    <row r="5508" spans="6:6" x14ac:dyDescent="0.25">
      <c r="F5508"/>
    </row>
    <row r="5509" spans="6:6" x14ac:dyDescent="0.25">
      <c r="F5509"/>
    </row>
    <row r="5510" spans="6:6" x14ac:dyDescent="0.25">
      <c r="F5510"/>
    </row>
    <row r="5511" spans="6:6" x14ac:dyDescent="0.25">
      <c r="F5511"/>
    </row>
    <row r="5512" spans="6:6" x14ac:dyDescent="0.25">
      <c r="F5512"/>
    </row>
    <row r="5513" spans="6:6" x14ac:dyDescent="0.25">
      <c r="F5513"/>
    </row>
    <row r="5514" spans="6:6" x14ac:dyDescent="0.25">
      <c r="F5514"/>
    </row>
    <row r="5515" spans="6:6" x14ac:dyDescent="0.25">
      <c r="F5515"/>
    </row>
    <row r="5516" spans="6:6" x14ac:dyDescent="0.25">
      <c r="F5516"/>
    </row>
    <row r="5517" spans="6:6" x14ac:dyDescent="0.25">
      <c r="F5517"/>
    </row>
    <row r="5518" spans="6:6" x14ac:dyDescent="0.25">
      <c r="F5518"/>
    </row>
    <row r="5519" spans="6:6" x14ac:dyDescent="0.25">
      <c r="F5519"/>
    </row>
    <row r="5520" spans="6:6" x14ac:dyDescent="0.25">
      <c r="F5520"/>
    </row>
    <row r="5521" spans="6:6" x14ac:dyDescent="0.25">
      <c r="F5521"/>
    </row>
    <row r="5522" spans="6:6" x14ac:dyDescent="0.25">
      <c r="F5522"/>
    </row>
    <row r="5523" spans="6:6" x14ac:dyDescent="0.25">
      <c r="F5523"/>
    </row>
    <row r="5524" spans="6:6" x14ac:dyDescent="0.25">
      <c r="F5524"/>
    </row>
    <row r="5525" spans="6:6" x14ac:dyDescent="0.25">
      <c r="F5525"/>
    </row>
    <row r="5526" spans="6:6" x14ac:dyDescent="0.25">
      <c r="F5526"/>
    </row>
    <row r="5527" spans="6:6" x14ac:dyDescent="0.25">
      <c r="F5527"/>
    </row>
    <row r="5528" spans="6:6" x14ac:dyDescent="0.25">
      <c r="F5528"/>
    </row>
    <row r="5529" spans="6:6" x14ac:dyDescent="0.25">
      <c r="F5529"/>
    </row>
    <row r="5530" spans="6:6" x14ac:dyDescent="0.25">
      <c r="F5530"/>
    </row>
    <row r="5531" spans="6:6" x14ac:dyDescent="0.25">
      <c r="F5531"/>
    </row>
    <row r="5532" spans="6:6" x14ac:dyDescent="0.25">
      <c r="F5532"/>
    </row>
    <row r="5533" spans="6:6" x14ac:dyDescent="0.25">
      <c r="F5533"/>
    </row>
    <row r="5534" spans="6:6" x14ac:dyDescent="0.25">
      <c r="F5534"/>
    </row>
    <row r="5535" spans="6:6" x14ac:dyDescent="0.25">
      <c r="F5535"/>
    </row>
    <row r="5536" spans="6:6" x14ac:dyDescent="0.25">
      <c r="F5536"/>
    </row>
    <row r="5537" spans="6:6" x14ac:dyDescent="0.25">
      <c r="F5537"/>
    </row>
    <row r="5538" spans="6:6" x14ac:dyDescent="0.25">
      <c r="F5538"/>
    </row>
    <row r="5539" spans="6:6" x14ac:dyDescent="0.25">
      <c r="F5539"/>
    </row>
    <row r="5540" spans="6:6" x14ac:dyDescent="0.25">
      <c r="F5540"/>
    </row>
    <row r="5541" spans="6:6" x14ac:dyDescent="0.25">
      <c r="F5541"/>
    </row>
    <row r="5542" spans="6:6" x14ac:dyDescent="0.25">
      <c r="F5542"/>
    </row>
    <row r="5543" spans="6:6" x14ac:dyDescent="0.25">
      <c r="F5543"/>
    </row>
    <row r="5544" spans="6:6" x14ac:dyDescent="0.25">
      <c r="F5544"/>
    </row>
    <row r="5545" spans="6:6" x14ac:dyDescent="0.25">
      <c r="F5545"/>
    </row>
    <row r="5546" spans="6:6" x14ac:dyDescent="0.25">
      <c r="F5546"/>
    </row>
    <row r="5547" spans="6:6" x14ac:dyDescent="0.25">
      <c r="F5547"/>
    </row>
    <row r="5548" spans="6:6" x14ac:dyDescent="0.25">
      <c r="F5548"/>
    </row>
    <row r="5549" spans="6:6" x14ac:dyDescent="0.25">
      <c r="F5549"/>
    </row>
    <row r="5550" spans="6:6" x14ac:dyDescent="0.25">
      <c r="F5550"/>
    </row>
    <row r="5551" spans="6:6" x14ac:dyDescent="0.25">
      <c r="F5551"/>
    </row>
    <row r="5552" spans="6:6" x14ac:dyDescent="0.25">
      <c r="F5552"/>
    </row>
    <row r="5553" spans="6:6" x14ac:dyDescent="0.25">
      <c r="F5553"/>
    </row>
    <row r="5554" spans="6:6" x14ac:dyDescent="0.25">
      <c r="F5554"/>
    </row>
    <row r="5555" spans="6:6" x14ac:dyDescent="0.25">
      <c r="F5555"/>
    </row>
    <row r="5556" spans="6:6" x14ac:dyDescent="0.25">
      <c r="F5556"/>
    </row>
    <row r="5557" spans="6:6" x14ac:dyDescent="0.25">
      <c r="F5557"/>
    </row>
    <row r="5558" spans="6:6" x14ac:dyDescent="0.25">
      <c r="F5558"/>
    </row>
    <row r="5559" spans="6:6" x14ac:dyDescent="0.25">
      <c r="F5559"/>
    </row>
    <row r="5560" spans="6:6" x14ac:dyDescent="0.25">
      <c r="F5560"/>
    </row>
    <row r="5561" spans="6:6" x14ac:dyDescent="0.25">
      <c r="F5561"/>
    </row>
    <row r="5562" spans="6:6" x14ac:dyDescent="0.25">
      <c r="F5562"/>
    </row>
    <row r="5563" spans="6:6" x14ac:dyDescent="0.25">
      <c r="F5563"/>
    </row>
    <row r="5564" spans="6:6" x14ac:dyDescent="0.25">
      <c r="F5564"/>
    </row>
    <row r="5565" spans="6:6" x14ac:dyDescent="0.25">
      <c r="F5565"/>
    </row>
    <row r="5566" spans="6:6" x14ac:dyDescent="0.25">
      <c r="F5566"/>
    </row>
    <row r="5567" spans="6:6" x14ac:dyDescent="0.25">
      <c r="F5567"/>
    </row>
    <row r="5568" spans="6:6" x14ac:dyDescent="0.25">
      <c r="F5568"/>
    </row>
    <row r="5569" spans="6:6" x14ac:dyDescent="0.25">
      <c r="F5569"/>
    </row>
    <row r="5570" spans="6:6" x14ac:dyDescent="0.25">
      <c r="F5570"/>
    </row>
    <row r="5571" spans="6:6" x14ac:dyDescent="0.25">
      <c r="F5571"/>
    </row>
    <row r="5572" spans="6:6" x14ac:dyDescent="0.25">
      <c r="F5572"/>
    </row>
    <row r="5573" spans="6:6" x14ac:dyDescent="0.25">
      <c r="F5573"/>
    </row>
    <row r="5574" spans="6:6" x14ac:dyDescent="0.25">
      <c r="F5574"/>
    </row>
    <row r="5575" spans="6:6" x14ac:dyDescent="0.25">
      <c r="F5575"/>
    </row>
    <row r="5576" spans="6:6" x14ac:dyDescent="0.25">
      <c r="F5576"/>
    </row>
    <row r="5577" spans="6:6" x14ac:dyDescent="0.25">
      <c r="F5577"/>
    </row>
    <row r="5578" spans="6:6" x14ac:dyDescent="0.25">
      <c r="F5578"/>
    </row>
    <row r="5579" spans="6:6" x14ac:dyDescent="0.25">
      <c r="F5579"/>
    </row>
    <row r="5580" spans="6:6" x14ac:dyDescent="0.25">
      <c r="F5580"/>
    </row>
    <row r="5581" spans="6:6" x14ac:dyDescent="0.25">
      <c r="F5581"/>
    </row>
    <row r="5582" spans="6:6" x14ac:dyDescent="0.25">
      <c r="F5582"/>
    </row>
    <row r="5583" spans="6:6" x14ac:dyDescent="0.25">
      <c r="F5583"/>
    </row>
    <row r="5584" spans="6:6" x14ac:dyDescent="0.25">
      <c r="F5584"/>
    </row>
    <row r="5585" spans="6:6" x14ac:dyDescent="0.25">
      <c r="F5585"/>
    </row>
    <row r="5586" spans="6:6" x14ac:dyDescent="0.25">
      <c r="F5586"/>
    </row>
    <row r="5587" spans="6:6" x14ac:dyDescent="0.25">
      <c r="F5587"/>
    </row>
    <row r="5588" spans="6:6" x14ac:dyDescent="0.25">
      <c r="F5588"/>
    </row>
    <row r="5589" spans="6:6" x14ac:dyDescent="0.25">
      <c r="F5589"/>
    </row>
    <row r="5590" spans="6:6" x14ac:dyDescent="0.25">
      <c r="F5590"/>
    </row>
    <row r="5591" spans="6:6" x14ac:dyDescent="0.25">
      <c r="F5591"/>
    </row>
    <row r="5592" spans="6:6" x14ac:dyDescent="0.25">
      <c r="F5592"/>
    </row>
    <row r="5593" spans="6:6" x14ac:dyDescent="0.25">
      <c r="F5593"/>
    </row>
    <row r="5594" spans="6:6" x14ac:dyDescent="0.25">
      <c r="F5594"/>
    </row>
    <row r="5595" spans="6:6" x14ac:dyDescent="0.25">
      <c r="F5595"/>
    </row>
    <row r="5596" spans="6:6" x14ac:dyDescent="0.25">
      <c r="F5596"/>
    </row>
    <row r="5597" spans="6:6" x14ac:dyDescent="0.25">
      <c r="F5597"/>
    </row>
    <row r="5598" spans="6:6" x14ac:dyDescent="0.25">
      <c r="F5598"/>
    </row>
    <row r="5599" spans="6:6" x14ac:dyDescent="0.25">
      <c r="F5599"/>
    </row>
    <row r="5600" spans="6:6" x14ac:dyDescent="0.25">
      <c r="F5600"/>
    </row>
    <row r="5601" spans="6:6" x14ac:dyDescent="0.25">
      <c r="F5601"/>
    </row>
    <row r="5602" spans="6:6" x14ac:dyDescent="0.25">
      <c r="F5602"/>
    </row>
    <row r="5603" spans="6:6" x14ac:dyDescent="0.25">
      <c r="F5603"/>
    </row>
    <row r="5604" spans="6:6" x14ac:dyDescent="0.25">
      <c r="F5604"/>
    </row>
    <row r="5605" spans="6:6" x14ac:dyDescent="0.25">
      <c r="F5605"/>
    </row>
    <row r="5606" spans="6:6" x14ac:dyDescent="0.25">
      <c r="F5606"/>
    </row>
    <row r="5607" spans="6:6" x14ac:dyDescent="0.25">
      <c r="F5607"/>
    </row>
    <row r="5608" spans="6:6" x14ac:dyDescent="0.25">
      <c r="F5608"/>
    </row>
    <row r="5609" spans="6:6" x14ac:dyDescent="0.25">
      <c r="F5609"/>
    </row>
    <row r="5610" spans="6:6" x14ac:dyDescent="0.25">
      <c r="F5610"/>
    </row>
    <row r="5611" spans="6:6" x14ac:dyDescent="0.25">
      <c r="F5611"/>
    </row>
    <row r="5612" spans="6:6" x14ac:dyDescent="0.25">
      <c r="F5612"/>
    </row>
    <row r="5613" spans="6:6" x14ac:dyDescent="0.25">
      <c r="F5613"/>
    </row>
    <row r="5614" spans="6:6" x14ac:dyDescent="0.25">
      <c r="F5614"/>
    </row>
    <row r="5615" spans="6:6" x14ac:dyDescent="0.25">
      <c r="F5615"/>
    </row>
    <row r="5616" spans="6:6" x14ac:dyDescent="0.25">
      <c r="F5616"/>
    </row>
    <row r="5617" spans="6:6" x14ac:dyDescent="0.25">
      <c r="F5617"/>
    </row>
    <row r="5618" spans="6:6" x14ac:dyDescent="0.25">
      <c r="F5618"/>
    </row>
    <row r="5619" spans="6:6" x14ac:dyDescent="0.25">
      <c r="F5619"/>
    </row>
    <row r="5620" spans="6:6" x14ac:dyDescent="0.25">
      <c r="F5620"/>
    </row>
    <row r="5621" spans="6:6" x14ac:dyDescent="0.25">
      <c r="F5621"/>
    </row>
    <row r="5622" spans="6:6" x14ac:dyDescent="0.25">
      <c r="F5622"/>
    </row>
    <row r="5623" spans="6:6" x14ac:dyDescent="0.25">
      <c r="F5623"/>
    </row>
    <row r="5624" spans="6:6" x14ac:dyDescent="0.25">
      <c r="F5624"/>
    </row>
    <row r="5625" spans="6:6" x14ac:dyDescent="0.25">
      <c r="F5625"/>
    </row>
    <row r="5626" spans="6:6" x14ac:dyDescent="0.25">
      <c r="F5626"/>
    </row>
    <row r="5627" spans="6:6" x14ac:dyDescent="0.25">
      <c r="F5627"/>
    </row>
    <row r="5628" spans="6:6" x14ac:dyDescent="0.25">
      <c r="F5628"/>
    </row>
    <row r="5629" spans="6:6" x14ac:dyDescent="0.25">
      <c r="F5629"/>
    </row>
    <row r="5630" spans="6:6" x14ac:dyDescent="0.25">
      <c r="F5630"/>
    </row>
    <row r="5631" spans="6:6" x14ac:dyDescent="0.25">
      <c r="F5631"/>
    </row>
    <row r="5632" spans="6:6" x14ac:dyDescent="0.25">
      <c r="F5632"/>
    </row>
    <row r="5633" spans="6:6" x14ac:dyDescent="0.25">
      <c r="F5633"/>
    </row>
    <row r="5634" spans="6:6" x14ac:dyDescent="0.25">
      <c r="F5634"/>
    </row>
    <row r="5635" spans="6:6" x14ac:dyDescent="0.25">
      <c r="F5635"/>
    </row>
    <row r="5636" spans="6:6" x14ac:dyDescent="0.25">
      <c r="F5636"/>
    </row>
    <row r="5637" spans="6:6" x14ac:dyDescent="0.25">
      <c r="F5637"/>
    </row>
    <row r="5638" spans="6:6" x14ac:dyDescent="0.25">
      <c r="F5638"/>
    </row>
    <row r="5639" spans="6:6" x14ac:dyDescent="0.25">
      <c r="F5639"/>
    </row>
    <row r="5640" spans="6:6" x14ac:dyDescent="0.25">
      <c r="F5640"/>
    </row>
    <row r="5641" spans="6:6" x14ac:dyDescent="0.25">
      <c r="F5641"/>
    </row>
    <row r="5642" spans="6:6" x14ac:dyDescent="0.25">
      <c r="F5642"/>
    </row>
    <row r="5643" spans="6:6" x14ac:dyDescent="0.25">
      <c r="F5643"/>
    </row>
    <row r="5644" spans="6:6" x14ac:dyDescent="0.25">
      <c r="F5644"/>
    </row>
    <row r="5645" spans="6:6" x14ac:dyDescent="0.25">
      <c r="F5645"/>
    </row>
    <row r="5646" spans="6:6" x14ac:dyDescent="0.25">
      <c r="F5646"/>
    </row>
    <row r="5647" spans="6:6" x14ac:dyDescent="0.25">
      <c r="F5647"/>
    </row>
    <row r="5648" spans="6:6" x14ac:dyDescent="0.25">
      <c r="F5648"/>
    </row>
    <row r="5649" spans="6:6" x14ac:dyDescent="0.25">
      <c r="F5649"/>
    </row>
    <row r="5650" spans="6:6" x14ac:dyDescent="0.25">
      <c r="F5650"/>
    </row>
    <row r="5651" spans="6:6" x14ac:dyDescent="0.25">
      <c r="F5651"/>
    </row>
    <row r="5652" spans="6:6" x14ac:dyDescent="0.25">
      <c r="F5652"/>
    </row>
    <row r="5653" spans="6:6" x14ac:dyDescent="0.25">
      <c r="F5653"/>
    </row>
    <row r="5654" spans="6:6" x14ac:dyDescent="0.25">
      <c r="F5654"/>
    </row>
    <row r="5655" spans="6:6" x14ac:dyDescent="0.25">
      <c r="F5655"/>
    </row>
    <row r="5656" spans="6:6" x14ac:dyDescent="0.25">
      <c r="F5656"/>
    </row>
    <row r="5657" spans="6:6" x14ac:dyDescent="0.25">
      <c r="F5657"/>
    </row>
    <row r="5658" spans="6:6" x14ac:dyDescent="0.25">
      <c r="F5658"/>
    </row>
    <row r="5659" spans="6:6" x14ac:dyDescent="0.25">
      <c r="F5659"/>
    </row>
    <row r="5660" spans="6:6" x14ac:dyDescent="0.25">
      <c r="F5660"/>
    </row>
    <row r="5661" spans="6:6" x14ac:dyDescent="0.25">
      <c r="F5661"/>
    </row>
    <row r="5662" spans="6:6" x14ac:dyDescent="0.25">
      <c r="F5662"/>
    </row>
    <row r="5663" spans="6:6" x14ac:dyDescent="0.25">
      <c r="F5663"/>
    </row>
    <row r="5664" spans="6:6" x14ac:dyDescent="0.25">
      <c r="F5664"/>
    </row>
    <row r="5665" spans="6:6" x14ac:dyDescent="0.25">
      <c r="F5665"/>
    </row>
    <row r="5666" spans="6:6" x14ac:dyDescent="0.25">
      <c r="F5666"/>
    </row>
    <row r="5667" spans="6:6" x14ac:dyDescent="0.25">
      <c r="F5667"/>
    </row>
    <row r="5668" spans="6:6" x14ac:dyDescent="0.25">
      <c r="F5668"/>
    </row>
    <row r="5669" spans="6:6" x14ac:dyDescent="0.25">
      <c r="F5669"/>
    </row>
    <row r="5670" spans="6:6" x14ac:dyDescent="0.25">
      <c r="F5670"/>
    </row>
    <row r="5671" spans="6:6" x14ac:dyDescent="0.25">
      <c r="F5671"/>
    </row>
    <row r="5672" spans="6:6" x14ac:dyDescent="0.25">
      <c r="F5672"/>
    </row>
    <row r="5673" spans="6:6" x14ac:dyDescent="0.25">
      <c r="F5673"/>
    </row>
    <row r="5674" spans="6:6" x14ac:dyDescent="0.25">
      <c r="F5674"/>
    </row>
    <row r="5675" spans="6:6" x14ac:dyDescent="0.25">
      <c r="F5675"/>
    </row>
    <row r="5676" spans="6:6" x14ac:dyDescent="0.25">
      <c r="F5676"/>
    </row>
    <row r="5677" spans="6:6" x14ac:dyDescent="0.25">
      <c r="F5677"/>
    </row>
    <row r="5678" spans="6:6" x14ac:dyDescent="0.25">
      <c r="F5678"/>
    </row>
    <row r="5679" spans="6:6" x14ac:dyDescent="0.25">
      <c r="F5679"/>
    </row>
    <row r="5680" spans="6:6" x14ac:dyDescent="0.25">
      <c r="F5680"/>
    </row>
    <row r="5681" spans="6:6" x14ac:dyDescent="0.25">
      <c r="F5681"/>
    </row>
    <row r="5682" spans="6:6" x14ac:dyDescent="0.25">
      <c r="F5682"/>
    </row>
    <row r="5683" spans="6:6" x14ac:dyDescent="0.25">
      <c r="F5683"/>
    </row>
    <row r="5684" spans="6:6" x14ac:dyDescent="0.25">
      <c r="F5684"/>
    </row>
    <row r="5685" spans="6:6" x14ac:dyDescent="0.25">
      <c r="F5685"/>
    </row>
    <row r="5686" spans="6:6" x14ac:dyDescent="0.25">
      <c r="F5686"/>
    </row>
    <row r="5687" spans="6:6" x14ac:dyDescent="0.25">
      <c r="F5687"/>
    </row>
    <row r="5688" spans="6:6" x14ac:dyDescent="0.25">
      <c r="F5688"/>
    </row>
    <row r="5689" spans="6:6" x14ac:dyDescent="0.25">
      <c r="F5689"/>
    </row>
    <row r="5690" spans="6:6" x14ac:dyDescent="0.25">
      <c r="F5690"/>
    </row>
    <row r="5691" spans="6:6" x14ac:dyDescent="0.25">
      <c r="F5691"/>
    </row>
    <row r="5692" spans="6:6" x14ac:dyDescent="0.25">
      <c r="F5692"/>
    </row>
    <row r="5693" spans="6:6" x14ac:dyDescent="0.25">
      <c r="F5693"/>
    </row>
    <row r="5694" spans="6:6" x14ac:dyDescent="0.25">
      <c r="F5694"/>
    </row>
    <row r="5695" spans="6:6" x14ac:dyDescent="0.25">
      <c r="F5695"/>
    </row>
    <row r="5696" spans="6:6" x14ac:dyDescent="0.25">
      <c r="F5696"/>
    </row>
    <row r="5697" spans="6:6" x14ac:dyDescent="0.25">
      <c r="F5697"/>
    </row>
    <row r="5698" spans="6:6" x14ac:dyDescent="0.25">
      <c r="F5698"/>
    </row>
    <row r="5699" spans="6:6" x14ac:dyDescent="0.25">
      <c r="F5699"/>
    </row>
    <row r="5700" spans="6:6" x14ac:dyDescent="0.25">
      <c r="F5700"/>
    </row>
    <row r="5701" spans="6:6" x14ac:dyDescent="0.25">
      <c r="F5701"/>
    </row>
    <row r="5702" spans="6:6" x14ac:dyDescent="0.25">
      <c r="F5702"/>
    </row>
    <row r="5703" spans="6:6" x14ac:dyDescent="0.25">
      <c r="F5703"/>
    </row>
    <row r="5704" spans="6:6" x14ac:dyDescent="0.25">
      <c r="F5704"/>
    </row>
    <row r="5705" spans="6:6" x14ac:dyDescent="0.25">
      <c r="F5705"/>
    </row>
    <row r="5706" spans="6:6" x14ac:dyDescent="0.25">
      <c r="F5706"/>
    </row>
    <row r="5707" spans="6:6" x14ac:dyDescent="0.25">
      <c r="F5707"/>
    </row>
    <row r="5708" spans="6:6" x14ac:dyDescent="0.25">
      <c r="F5708"/>
    </row>
    <row r="5709" spans="6:6" x14ac:dyDescent="0.25">
      <c r="F5709"/>
    </row>
    <row r="5710" spans="6:6" x14ac:dyDescent="0.25">
      <c r="F5710"/>
    </row>
    <row r="5711" spans="6:6" x14ac:dyDescent="0.25">
      <c r="F5711"/>
    </row>
    <row r="5712" spans="6:6" x14ac:dyDescent="0.25">
      <c r="F5712"/>
    </row>
    <row r="5713" spans="6:6" x14ac:dyDescent="0.25">
      <c r="F5713"/>
    </row>
    <row r="5714" spans="6:6" x14ac:dyDescent="0.25">
      <c r="F5714"/>
    </row>
    <row r="5715" spans="6:6" x14ac:dyDescent="0.25">
      <c r="F5715"/>
    </row>
    <row r="5716" spans="6:6" x14ac:dyDescent="0.25">
      <c r="F5716"/>
    </row>
    <row r="5717" spans="6:6" x14ac:dyDescent="0.25">
      <c r="F5717"/>
    </row>
    <row r="5718" spans="6:6" x14ac:dyDescent="0.25">
      <c r="F5718"/>
    </row>
    <row r="5719" spans="6:6" x14ac:dyDescent="0.25">
      <c r="F5719"/>
    </row>
    <row r="5720" spans="6:6" x14ac:dyDescent="0.25">
      <c r="F5720"/>
    </row>
    <row r="5721" spans="6:6" x14ac:dyDescent="0.25">
      <c r="F5721"/>
    </row>
    <row r="5722" spans="6:6" x14ac:dyDescent="0.25">
      <c r="F5722"/>
    </row>
    <row r="5723" spans="6:6" x14ac:dyDescent="0.25">
      <c r="F5723"/>
    </row>
    <row r="5724" spans="6:6" x14ac:dyDescent="0.25">
      <c r="F5724"/>
    </row>
    <row r="5725" spans="6:6" x14ac:dyDescent="0.25">
      <c r="F5725"/>
    </row>
    <row r="5726" spans="6:6" x14ac:dyDescent="0.25">
      <c r="F5726"/>
    </row>
    <row r="5727" spans="6:6" x14ac:dyDescent="0.25">
      <c r="F5727"/>
    </row>
    <row r="5728" spans="6:6" x14ac:dyDescent="0.25">
      <c r="F5728"/>
    </row>
    <row r="5729" spans="6:6" x14ac:dyDescent="0.25">
      <c r="F5729"/>
    </row>
    <row r="5730" spans="6:6" x14ac:dyDescent="0.25">
      <c r="F5730"/>
    </row>
    <row r="5731" spans="6:6" x14ac:dyDescent="0.25">
      <c r="F5731"/>
    </row>
    <row r="5732" spans="6:6" x14ac:dyDescent="0.25">
      <c r="F5732"/>
    </row>
    <row r="5733" spans="6:6" x14ac:dyDescent="0.25">
      <c r="F5733"/>
    </row>
    <row r="5734" spans="6:6" x14ac:dyDescent="0.25">
      <c r="F5734"/>
    </row>
    <row r="5735" spans="6:6" x14ac:dyDescent="0.25">
      <c r="F5735"/>
    </row>
    <row r="5736" spans="6:6" x14ac:dyDescent="0.25">
      <c r="F5736"/>
    </row>
    <row r="5737" spans="6:6" x14ac:dyDescent="0.25">
      <c r="F5737"/>
    </row>
    <row r="5738" spans="6:6" x14ac:dyDescent="0.25">
      <c r="F5738"/>
    </row>
    <row r="5739" spans="6:6" x14ac:dyDescent="0.25">
      <c r="F5739"/>
    </row>
    <row r="5740" spans="6:6" x14ac:dyDescent="0.25">
      <c r="F5740"/>
    </row>
    <row r="5741" spans="6:6" x14ac:dyDescent="0.25">
      <c r="F5741"/>
    </row>
    <row r="5742" spans="6:6" x14ac:dyDescent="0.25">
      <c r="F5742"/>
    </row>
    <row r="5743" spans="6:6" x14ac:dyDescent="0.25">
      <c r="F5743"/>
    </row>
    <row r="5744" spans="6:6" x14ac:dyDescent="0.25">
      <c r="F5744"/>
    </row>
    <row r="5745" spans="6:6" x14ac:dyDescent="0.25">
      <c r="F5745"/>
    </row>
    <row r="5746" spans="6:6" x14ac:dyDescent="0.25">
      <c r="F5746"/>
    </row>
    <row r="5747" spans="6:6" x14ac:dyDescent="0.25">
      <c r="F5747"/>
    </row>
    <row r="5748" spans="6:6" x14ac:dyDescent="0.25">
      <c r="F5748"/>
    </row>
    <row r="5749" spans="6:6" x14ac:dyDescent="0.25">
      <c r="F5749"/>
    </row>
    <row r="5750" spans="6:6" x14ac:dyDescent="0.25">
      <c r="F5750"/>
    </row>
    <row r="5751" spans="6:6" x14ac:dyDescent="0.25">
      <c r="F5751"/>
    </row>
    <row r="5752" spans="6:6" x14ac:dyDescent="0.25">
      <c r="F5752"/>
    </row>
    <row r="5753" spans="6:6" x14ac:dyDescent="0.25">
      <c r="F5753"/>
    </row>
    <row r="5754" spans="6:6" x14ac:dyDescent="0.25">
      <c r="F5754"/>
    </row>
    <row r="5755" spans="6:6" x14ac:dyDescent="0.25">
      <c r="F5755"/>
    </row>
    <row r="5756" spans="6:6" x14ac:dyDescent="0.25">
      <c r="F5756"/>
    </row>
    <row r="5757" spans="6:6" x14ac:dyDescent="0.25">
      <c r="F5757"/>
    </row>
    <row r="5758" spans="6:6" x14ac:dyDescent="0.25">
      <c r="F5758"/>
    </row>
    <row r="5759" spans="6:6" x14ac:dyDescent="0.25">
      <c r="F5759"/>
    </row>
    <row r="5760" spans="6:6" x14ac:dyDescent="0.25">
      <c r="F5760"/>
    </row>
    <row r="5761" spans="6:6" x14ac:dyDescent="0.25">
      <c r="F5761"/>
    </row>
    <row r="5762" spans="6:6" x14ac:dyDescent="0.25">
      <c r="F5762"/>
    </row>
    <row r="5763" spans="6:6" x14ac:dyDescent="0.25">
      <c r="F5763"/>
    </row>
    <row r="5764" spans="6:6" x14ac:dyDescent="0.25">
      <c r="F5764"/>
    </row>
    <row r="5765" spans="6:6" x14ac:dyDescent="0.25">
      <c r="F5765"/>
    </row>
    <row r="5766" spans="6:6" x14ac:dyDescent="0.25">
      <c r="F5766"/>
    </row>
    <row r="5767" spans="6:6" x14ac:dyDescent="0.25">
      <c r="F5767"/>
    </row>
    <row r="5768" spans="6:6" x14ac:dyDescent="0.25">
      <c r="F5768"/>
    </row>
    <row r="5769" spans="6:6" x14ac:dyDescent="0.25">
      <c r="F5769"/>
    </row>
    <row r="5770" spans="6:6" x14ac:dyDescent="0.25">
      <c r="F5770"/>
    </row>
    <row r="5771" spans="6:6" x14ac:dyDescent="0.25">
      <c r="F5771"/>
    </row>
    <row r="5772" spans="6:6" x14ac:dyDescent="0.25">
      <c r="F5772"/>
    </row>
    <row r="5773" spans="6:6" x14ac:dyDescent="0.25">
      <c r="F5773"/>
    </row>
    <row r="5774" spans="6:6" x14ac:dyDescent="0.25">
      <c r="F5774"/>
    </row>
    <row r="5775" spans="6:6" x14ac:dyDescent="0.25">
      <c r="F5775"/>
    </row>
    <row r="5776" spans="6:6" x14ac:dyDescent="0.25">
      <c r="F5776"/>
    </row>
    <row r="5777" spans="6:6" x14ac:dyDescent="0.25">
      <c r="F5777"/>
    </row>
    <row r="5778" spans="6:6" x14ac:dyDescent="0.25">
      <c r="F5778"/>
    </row>
    <row r="5779" spans="6:6" x14ac:dyDescent="0.25">
      <c r="F5779"/>
    </row>
    <row r="5780" spans="6:6" x14ac:dyDescent="0.25">
      <c r="F5780"/>
    </row>
    <row r="5781" spans="6:6" x14ac:dyDescent="0.25">
      <c r="F5781"/>
    </row>
    <row r="5782" spans="6:6" x14ac:dyDescent="0.25">
      <c r="F5782"/>
    </row>
    <row r="5783" spans="6:6" x14ac:dyDescent="0.25">
      <c r="F5783"/>
    </row>
    <row r="5784" spans="6:6" x14ac:dyDescent="0.25">
      <c r="F5784"/>
    </row>
    <row r="5785" spans="6:6" x14ac:dyDescent="0.25">
      <c r="F5785"/>
    </row>
    <row r="5786" spans="6:6" x14ac:dyDescent="0.25">
      <c r="F5786"/>
    </row>
    <row r="5787" spans="6:6" x14ac:dyDescent="0.25">
      <c r="F5787"/>
    </row>
    <row r="5788" spans="6:6" x14ac:dyDescent="0.25">
      <c r="F5788"/>
    </row>
    <row r="5789" spans="6:6" x14ac:dyDescent="0.25">
      <c r="F5789"/>
    </row>
    <row r="5790" spans="6:6" x14ac:dyDescent="0.25">
      <c r="F5790"/>
    </row>
    <row r="5791" spans="6:6" x14ac:dyDescent="0.25">
      <c r="F5791"/>
    </row>
    <row r="5792" spans="6:6" x14ac:dyDescent="0.25">
      <c r="F5792"/>
    </row>
    <row r="5793" spans="6:6" x14ac:dyDescent="0.25">
      <c r="F5793"/>
    </row>
    <row r="5794" spans="6:6" x14ac:dyDescent="0.25">
      <c r="F5794"/>
    </row>
    <row r="5795" spans="6:6" x14ac:dyDescent="0.25">
      <c r="F5795"/>
    </row>
    <row r="5796" spans="6:6" x14ac:dyDescent="0.25">
      <c r="F5796"/>
    </row>
    <row r="5797" spans="6:6" x14ac:dyDescent="0.25">
      <c r="F5797"/>
    </row>
    <row r="5798" spans="6:6" x14ac:dyDescent="0.25">
      <c r="F5798"/>
    </row>
    <row r="5799" spans="6:6" x14ac:dyDescent="0.25">
      <c r="F5799"/>
    </row>
    <row r="5800" spans="6:6" x14ac:dyDescent="0.25">
      <c r="F5800"/>
    </row>
    <row r="5801" spans="6:6" x14ac:dyDescent="0.25">
      <c r="F5801"/>
    </row>
    <row r="5802" spans="6:6" x14ac:dyDescent="0.25">
      <c r="F5802"/>
    </row>
    <row r="5803" spans="6:6" x14ac:dyDescent="0.25">
      <c r="F5803"/>
    </row>
    <row r="5804" spans="6:6" x14ac:dyDescent="0.25">
      <c r="F5804"/>
    </row>
    <row r="5805" spans="6:6" x14ac:dyDescent="0.25">
      <c r="F5805"/>
    </row>
    <row r="5806" spans="6:6" x14ac:dyDescent="0.25">
      <c r="F5806"/>
    </row>
    <row r="5807" spans="6:6" x14ac:dyDescent="0.25">
      <c r="F5807"/>
    </row>
    <row r="5808" spans="6:6" x14ac:dyDescent="0.25">
      <c r="F5808"/>
    </row>
    <row r="5809" spans="6:6" x14ac:dyDescent="0.25">
      <c r="F5809"/>
    </row>
    <row r="5810" spans="6:6" x14ac:dyDescent="0.25">
      <c r="F5810"/>
    </row>
    <row r="5811" spans="6:6" x14ac:dyDescent="0.25">
      <c r="F5811"/>
    </row>
    <row r="5812" spans="6:6" x14ac:dyDescent="0.25">
      <c r="F5812"/>
    </row>
    <row r="5813" spans="6:6" x14ac:dyDescent="0.25">
      <c r="F5813"/>
    </row>
    <row r="5814" spans="6:6" x14ac:dyDescent="0.25">
      <c r="F5814"/>
    </row>
    <row r="5815" spans="6:6" x14ac:dyDescent="0.25">
      <c r="F5815"/>
    </row>
    <row r="5816" spans="6:6" x14ac:dyDescent="0.25">
      <c r="F5816"/>
    </row>
    <row r="5817" spans="6:6" x14ac:dyDescent="0.25">
      <c r="F5817"/>
    </row>
    <row r="5818" spans="6:6" x14ac:dyDescent="0.25">
      <c r="F5818"/>
    </row>
    <row r="5819" spans="6:6" x14ac:dyDescent="0.25">
      <c r="F5819"/>
    </row>
    <row r="5820" spans="6:6" x14ac:dyDescent="0.25">
      <c r="F5820"/>
    </row>
    <row r="5821" spans="6:6" x14ac:dyDescent="0.25">
      <c r="F5821"/>
    </row>
    <row r="5822" spans="6:6" x14ac:dyDescent="0.25">
      <c r="F5822"/>
    </row>
    <row r="5823" spans="6:6" x14ac:dyDescent="0.25">
      <c r="F5823"/>
    </row>
    <row r="5824" spans="6:6" x14ac:dyDescent="0.25">
      <c r="F5824"/>
    </row>
    <row r="5825" spans="6:6" x14ac:dyDescent="0.25">
      <c r="F5825"/>
    </row>
    <row r="5826" spans="6:6" x14ac:dyDescent="0.25">
      <c r="F5826"/>
    </row>
    <row r="5827" spans="6:6" x14ac:dyDescent="0.25">
      <c r="F5827"/>
    </row>
    <row r="5828" spans="6:6" x14ac:dyDescent="0.25">
      <c r="F5828"/>
    </row>
    <row r="5829" spans="6:6" x14ac:dyDescent="0.25">
      <c r="F5829"/>
    </row>
    <row r="5830" spans="6:6" x14ac:dyDescent="0.25">
      <c r="F5830"/>
    </row>
    <row r="5831" spans="6:6" x14ac:dyDescent="0.25">
      <c r="F5831"/>
    </row>
    <row r="5832" spans="6:6" x14ac:dyDescent="0.25">
      <c r="F5832"/>
    </row>
    <row r="5833" spans="6:6" x14ac:dyDescent="0.25">
      <c r="F5833"/>
    </row>
    <row r="5834" spans="6:6" x14ac:dyDescent="0.25">
      <c r="F5834"/>
    </row>
    <row r="5835" spans="6:6" x14ac:dyDescent="0.25">
      <c r="F5835"/>
    </row>
    <row r="5836" spans="6:6" x14ac:dyDescent="0.25">
      <c r="F5836"/>
    </row>
    <row r="5837" spans="6:6" x14ac:dyDescent="0.25">
      <c r="F5837"/>
    </row>
    <row r="5838" spans="6:6" x14ac:dyDescent="0.25">
      <c r="F5838"/>
    </row>
    <row r="5839" spans="6:6" x14ac:dyDescent="0.25">
      <c r="F5839"/>
    </row>
    <row r="5840" spans="6:6" x14ac:dyDescent="0.25">
      <c r="F5840"/>
    </row>
    <row r="5841" spans="6:6" x14ac:dyDescent="0.25">
      <c r="F5841"/>
    </row>
    <row r="5842" spans="6:6" x14ac:dyDescent="0.25">
      <c r="F5842"/>
    </row>
    <row r="5843" spans="6:6" x14ac:dyDescent="0.25">
      <c r="F5843"/>
    </row>
    <row r="5844" spans="6:6" x14ac:dyDescent="0.25">
      <c r="F5844"/>
    </row>
    <row r="5845" spans="6:6" x14ac:dyDescent="0.25">
      <c r="F5845"/>
    </row>
    <row r="5846" spans="6:6" x14ac:dyDescent="0.25">
      <c r="F5846"/>
    </row>
    <row r="5847" spans="6:6" x14ac:dyDescent="0.25">
      <c r="F5847"/>
    </row>
    <row r="5848" spans="6:6" x14ac:dyDescent="0.25">
      <c r="F5848"/>
    </row>
    <row r="5849" spans="6:6" x14ac:dyDescent="0.25">
      <c r="F5849"/>
    </row>
    <row r="5850" spans="6:6" x14ac:dyDescent="0.25">
      <c r="F5850"/>
    </row>
    <row r="5851" spans="6:6" x14ac:dyDescent="0.25">
      <c r="F5851"/>
    </row>
    <row r="5852" spans="6:6" x14ac:dyDescent="0.25">
      <c r="F5852"/>
    </row>
    <row r="5853" spans="6:6" x14ac:dyDescent="0.25">
      <c r="F5853"/>
    </row>
    <row r="5854" spans="6:6" x14ac:dyDescent="0.25">
      <c r="F5854"/>
    </row>
    <row r="5855" spans="6:6" x14ac:dyDescent="0.25">
      <c r="F5855"/>
    </row>
    <row r="5856" spans="6:6" x14ac:dyDescent="0.25">
      <c r="F5856"/>
    </row>
    <row r="5857" spans="6:6" x14ac:dyDescent="0.25">
      <c r="F5857"/>
    </row>
    <row r="5858" spans="6:6" x14ac:dyDescent="0.25">
      <c r="F5858"/>
    </row>
    <row r="5859" spans="6:6" x14ac:dyDescent="0.25">
      <c r="F5859"/>
    </row>
    <row r="5860" spans="6:6" x14ac:dyDescent="0.25">
      <c r="F5860"/>
    </row>
    <row r="5861" spans="6:6" x14ac:dyDescent="0.25">
      <c r="F5861"/>
    </row>
    <row r="5862" spans="6:6" x14ac:dyDescent="0.25">
      <c r="F5862"/>
    </row>
    <row r="5863" spans="6:6" x14ac:dyDescent="0.25">
      <c r="F5863"/>
    </row>
    <row r="5864" spans="6:6" x14ac:dyDescent="0.25">
      <c r="F5864"/>
    </row>
    <row r="5865" spans="6:6" x14ac:dyDescent="0.25">
      <c r="F5865"/>
    </row>
    <row r="5866" spans="6:6" x14ac:dyDescent="0.25">
      <c r="F5866"/>
    </row>
    <row r="5867" spans="6:6" x14ac:dyDescent="0.25">
      <c r="F5867"/>
    </row>
    <row r="5868" spans="6:6" x14ac:dyDescent="0.25">
      <c r="F5868"/>
    </row>
    <row r="5869" spans="6:6" x14ac:dyDescent="0.25">
      <c r="F5869"/>
    </row>
    <row r="5870" spans="6:6" x14ac:dyDescent="0.25">
      <c r="F5870"/>
    </row>
    <row r="5871" spans="6:6" x14ac:dyDescent="0.25">
      <c r="F5871"/>
    </row>
    <row r="5872" spans="6:6" x14ac:dyDescent="0.25">
      <c r="F5872"/>
    </row>
    <row r="5873" spans="6:6" x14ac:dyDescent="0.25">
      <c r="F5873"/>
    </row>
    <row r="5874" spans="6:6" x14ac:dyDescent="0.25">
      <c r="F5874"/>
    </row>
    <row r="5875" spans="6:6" x14ac:dyDescent="0.25">
      <c r="F5875"/>
    </row>
    <row r="5876" spans="6:6" x14ac:dyDescent="0.25">
      <c r="F5876"/>
    </row>
    <row r="5877" spans="6:6" x14ac:dyDescent="0.25">
      <c r="F5877"/>
    </row>
    <row r="5878" spans="6:6" x14ac:dyDescent="0.25">
      <c r="F5878"/>
    </row>
    <row r="5879" spans="6:6" x14ac:dyDescent="0.25">
      <c r="F5879"/>
    </row>
    <row r="5880" spans="6:6" x14ac:dyDescent="0.25">
      <c r="F5880"/>
    </row>
    <row r="5881" spans="6:6" x14ac:dyDescent="0.25">
      <c r="F5881"/>
    </row>
    <row r="5882" spans="6:6" x14ac:dyDescent="0.25">
      <c r="F5882"/>
    </row>
    <row r="5883" spans="6:6" x14ac:dyDescent="0.25">
      <c r="F5883"/>
    </row>
    <row r="5884" spans="6:6" x14ac:dyDescent="0.25">
      <c r="F5884"/>
    </row>
    <row r="5885" spans="6:6" x14ac:dyDescent="0.25">
      <c r="F5885"/>
    </row>
    <row r="5886" spans="6:6" x14ac:dyDescent="0.25">
      <c r="F5886"/>
    </row>
    <row r="5887" spans="6:6" x14ac:dyDescent="0.25">
      <c r="F5887"/>
    </row>
    <row r="5888" spans="6:6" x14ac:dyDescent="0.25">
      <c r="F5888"/>
    </row>
    <row r="5889" spans="6:6" x14ac:dyDescent="0.25">
      <c r="F5889"/>
    </row>
    <row r="5890" spans="6:6" x14ac:dyDescent="0.25">
      <c r="F5890"/>
    </row>
    <row r="5891" spans="6:6" x14ac:dyDescent="0.25">
      <c r="F5891"/>
    </row>
    <row r="5892" spans="6:6" x14ac:dyDescent="0.25">
      <c r="F5892"/>
    </row>
    <row r="5893" spans="6:6" x14ac:dyDescent="0.25">
      <c r="F5893"/>
    </row>
    <row r="5894" spans="6:6" x14ac:dyDescent="0.25">
      <c r="F5894"/>
    </row>
    <row r="5895" spans="6:6" x14ac:dyDescent="0.25">
      <c r="F5895"/>
    </row>
    <row r="5896" spans="6:6" x14ac:dyDescent="0.25">
      <c r="F5896"/>
    </row>
    <row r="5897" spans="6:6" x14ac:dyDescent="0.25">
      <c r="F5897"/>
    </row>
    <row r="5898" spans="6:6" x14ac:dyDescent="0.25">
      <c r="F5898"/>
    </row>
    <row r="5899" spans="6:6" x14ac:dyDescent="0.25">
      <c r="F5899"/>
    </row>
    <row r="5900" spans="6:6" x14ac:dyDescent="0.25">
      <c r="F5900"/>
    </row>
    <row r="5901" spans="6:6" x14ac:dyDescent="0.25">
      <c r="F5901"/>
    </row>
    <row r="5902" spans="6:6" x14ac:dyDescent="0.25">
      <c r="F5902"/>
    </row>
    <row r="5903" spans="6:6" x14ac:dyDescent="0.25">
      <c r="F5903"/>
    </row>
    <row r="5904" spans="6:6" x14ac:dyDescent="0.25">
      <c r="F5904"/>
    </row>
    <row r="5905" spans="6:6" x14ac:dyDescent="0.25">
      <c r="F5905"/>
    </row>
    <row r="5906" spans="6:6" x14ac:dyDescent="0.25">
      <c r="F5906"/>
    </row>
    <row r="5907" spans="6:6" x14ac:dyDescent="0.25">
      <c r="F5907"/>
    </row>
    <row r="5908" spans="6:6" x14ac:dyDescent="0.25">
      <c r="F5908"/>
    </row>
    <row r="5909" spans="6:6" x14ac:dyDescent="0.25">
      <c r="F5909"/>
    </row>
    <row r="5910" spans="6:6" x14ac:dyDescent="0.25">
      <c r="F5910"/>
    </row>
    <row r="5911" spans="6:6" x14ac:dyDescent="0.25">
      <c r="F5911"/>
    </row>
    <row r="5912" spans="6:6" x14ac:dyDescent="0.25">
      <c r="F5912"/>
    </row>
    <row r="5913" spans="6:6" x14ac:dyDescent="0.25">
      <c r="F5913"/>
    </row>
    <row r="5914" spans="6:6" x14ac:dyDescent="0.25">
      <c r="F5914"/>
    </row>
    <row r="5915" spans="6:6" x14ac:dyDescent="0.25">
      <c r="F5915"/>
    </row>
    <row r="5916" spans="6:6" x14ac:dyDescent="0.25">
      <c r="F5916"/>
    </row>
    <row r="5917" spans="6:6" x14ac:dyDescent="0.25">
      <c r="F5917"/>
    </row>
    <row r="5918" spans="6:6" x14ac:dyDescent="0.25">
      <c r="F5918"/>
    </row>
    <row r="5919" spans="6:6" x14ac:dyDescent="0.25">
      <c r="F5919"/>
    </row>
    <row r="5920" spans="6:6" x14ac:dyDescent="0.25">
      <c r="F5920"/>
    </row>
    <row r="5921" spans="6:6" x14ac:dyDescent="0.25">
      <c r="F5921"/>
    </row>
    <row r="5922" spans="6:6" x14ac:dyDescent="0.25">
      <c r="F5922"/>
    </row>
    <row r="5923" spans="6:6" x14ac:dyDescent="0.25">
      <c r="F5923"/>
    </row>
    <row r="5924" spans="6:6" x14ac:dyDescent="0.25">
      <c r="F5924"/>
    </row>
    <row r="5925" spans="6:6" x14ac:dyDescent="0.25">
      <c r="F5925"/>
    </row>
    <row r="5926" spans="6:6" x14ac:dyDescent="0.25">
      <c r="F5926"/>
    </row>
    <row r="5927" spans="6:6" x14ac:dyDescent="0.25">
      <c r="F5927"/>
    </row>
    <row r="5928" spans="6:6" x14ac:dyDescent="0.25">
      <c r="F5928"/>
    </row>
    <row r="5929" spans="6:6" x14ac:dyDescent="0.25">
      <c r="F5929"/>
    </row>
    <row r="5930" spans="6:6" x14ac:dyDescent="0.25">
      <c r="F5930"/>
    </row>
    <row r="5931" spans="6:6" x14ac:dyDescent="0.25">
      <c r="F5931"/>
    </row>
    <row r="5932" spans="6:6" x14ac:dyDescent="0.25">
      <c r="F5932"/>
    </row>
    <row r="5933" spans="6:6" x14ac:dyDescent="0.25">
      <c r="F5933"/>
    </row>
    <row r="5934" spans="6:6" x14ac:dyDescent="0.25">
      <c r="F5934"/>
    </row>
    <row r="5935" spans="6:6" x14ac:dyDescent="0.25">
      <c r="F5935"/>
    </row>
    <row r="5936" spans="6:6" x14ac:dyDescent="0.25">
      <c r="F5936"/>
    </row>
    <row r="5937" spans="6:6" x14ac:dyDescent="0.25">
      <c r="F5937"/>
    </row>
    <row r="5938" spans="6:6" x14ac:dyDescent="0.25">
      <c r="F5938"/>
    </row>
    <row r="5939" spans="6:6" x14ac:dyDescent="0.25">
      <c r="F5939"/>
    </row>
    <row r="5940" spans="6:6" x14ac:dyDescent="0.25">
      <c r="F5940"/>
    </row>
    <row r="5941" spans="6:6" x14ac:dyDescent="0.25">
      <c r="F5941"/>
    </row>
    <row r="5942" spans="6:6" x14ac:dyDescent="0.25">
      <c r="F5942"/>
    </row>
    <row r="5943" spans="6:6" x14ac:dyDescent="0.25">
      <c r="F5943"/>
    </row>
    <row r="5944" spans="6:6" x14ac:dyDescent="0.25">
      <c r="F5944"/>
    </row>
    <row r="5945" spans="6:6" x14ac:dyDescent="0.25">
      <c r="F5945"/>
    </row>
    <row r="5946" spans="6:6" x14ac:dyDescent="0.25">
      <c r="F5946"/>
    </row>
    <row r="5947" spans="6:6" x14ac:dyDescent="0.25">
      <c r="F5947"/>
    </row>
    <row r="5948" spans="6:6" x14ac:dyDescent="0.25">
      <c r="F5948"/>
    </row>
    <row r="5949" spans="6:6" x14ac:dyDescent="0.25">
      <c r="F5949"/>
    </row>
    <row r="5950" spans="6:6" x14ac:dyDescent="0.25">
      <c r="F5950"/>
    </row>
    <row r="5951" spans="6:6" x14ac:dyDescent="0.25">
      <c r="F5951"/>
    </row>
    <row r="5952" spans="6:6" x14ac:dyDescent="0.25">
      <c r="F5952"/>
    </row>
    <row r="5953" spans="6:6" x14ac:dyDescent="0.25">
      <c r="F5953"/>
    </row>
    <row r="5954" spans="6:6" x14ac:dyDescent="0.25">
      <c r="F5954"/>
    </row>
    <row r="5955" spans="6:6" x14ac:dyDescent="0.25">
      <c r="F5955"/>
    </row>
    <row r="5956" spans="6:6" x14ac:dyDescent="0.25">
      <c r="F5956"/>
    </row>
    <row r="5957" spans="6:6" x14ac:dyDescent="0.25">
      <c r="F5957"/>
    </row>
    <row r="5958" spans="6:6" x14ac:dyDescent="0.25">
      <c r="F5958"/>
    </row>
    <row r="5959" spans="6:6" x14ac:dyDescent="0.25">
      <c r="F5959"/>
    </row>
    <row r="5960" spans="6:6" x14ac:dyDescent="0.25">
      <c r="F5960"/>
    </row>
    <row r="5961" spans="6:6" x14ac:dyDescent="0.25">
      <c r="F5961"/>
    </row>
    <row r="5962" spans="6:6" x14ac:dyDescent="0.25">
      <c r="F5962"/>
    </row>
    <row r="5963" spans="6:6" x14ac:dyDescent="0.25">
      <c r="F5963"/>
    </row>
    <row r="5964" spans="6:6" x14ac:dyDescent="0.25">
      <c r="F5964"/>
    </row>
    <row r="5965" spans="6:6" x14ac:dyDescent="0.25">
      <c r="F5965"/>
    </row>
    <row r="5966" spans="6:6" x14ac:dyDescent="0.25">
      <c r="F5966"/>
    </row>
    <row r="5967" spans="6:6" x14ac:dyDescent="0.25">
      <c r="F5967"/>
    </row>
    <row r="5968" spans="6:6" x14ac:dyDescent="0.25">
      <c r="F5968"/>
    </row>
    <row r="5969" spans="6:6" x14ac:dyDescent="0.25">
      <c r="F5969"/>
    </row>
    <row r="5970" spans="6:6" x14ac:dyDescent="0.25">
      <c r="F5970"/>
    </row>
    <row r="5971" spans="6:6" x14ac:dyDescent="0.25">
      <c r="F5971"/>
    </row>
    <row r="5972" spans="6:6" x14ac:dyDescent="0.25">
      <c r="F5972"/>
    </row>
    <row r="5973" spans="6:6" x14ac:dyDescent="0.25">
      <c r="F5973"/>
    </row>
    <row r="5974" spans="6:6" x14ac:dyDescent="0.25">
      <c r="F5974"/>
    </row>
    <row r="5975" spans="6:6" x14ac:dyDescent="0.25">
      <c r="F5975"/>
    </row>
    <row r="5976" spans="6:6" x14ac:dyDescent="0.25">
      <c r="F5976"/>
    </row>
    <row r="5977" spans="6:6" x14ac:dyDescent="0.25">
      <c r="F5977"/>
    </row>
    <row r="5978" spans="6:6" x14ac:dyDescent="0.25">
      <c r="F5978"/>
    </row>
    <row r="5979" spans="6:6" x14ac:dyDescent="0.25">
      <c r="F5979"/>
    </row>
    <row r="5980" spans="6:6" x14ac:dyDescent="0.25">
      <c r="F5980"/>
    </row>
    <row r="5981" spans="6:6" x14ac:dyDescent="0.25">
      <c r="F5981"/>
    </row>
    <row r="5982" spans="6:6" x14ac:dyDescent="0.25">
      <c r="F5982"/>
    </row>
    <row r="5983" spans="6:6" x14ac:dyDescent="0.25">
      <c r="F5983"/>
    </row>
    <row r="5984" spans="6:6" x14ac:dyDescent="0.25">
      <c r="F5984"/>
    </row>
    <row r="5985" spans="6:6" x14ac:dyDescent="0.25">
      <c r="F5985"/>
    </row>
    <row r="5986" spans="6:6" x14ac:dyDescent="0.25">
      <c r="F5986"/>
    </row>
    <row r="5987" spans="6:6" x14ac:dyDescent="0.25">
      <c r="F5987"/>
    </row>
    <row r="5988" spans="6:6" x14ac:dyDescent="0.25">
      <c r="F5988"/>
    </row>
    <row r="5989" spans="6:6" x14ac:dyDescent="0.25">
      <c r="F5989"/>
    </row>
    <row r="5990" spans="6:6" x14ac:dyDescent="0.25">
      <c r="F5990"/>
    </row>
    <row r="5991" spans="6:6" x14ac:dyDescent="0.25">
      <c r="F5991"/>
    </row>
    <row r="5992" spans="6:6" x14ac:dyDescent="0.25">
      <c r="F5992"/>
    </row>
    <row r="5993" spans="6:6" x14ac:dyDescent="0.25">
      <c r="F5993"/>
    </row>
    <row r="5994" spans="6:6" x14ac:dyDescent="0.25">
      <c r="F5994"/>
    </row>
    <row r="5995" spans="6:6" x14ac:dyDescent="0.25">
      <c r="F5995"/>
    </row>
    <row r="5996" spans="6:6" x14ac:dyDescent="0.25">
      <c r="F5996"/>
    </row>
    <row r="5997" spans="6:6" x14ac:dyDescent="0.25">
      <c r="F5997"/>
    </row>
    <row r="5998" spans="6:6" x14ac:dyDescent="0.25">
      <c r="F5998"/>
    </row>
    <row r="5999" spans="6:6" x14ac:dyDescent="0.25">
      <c r="F5999"/>
    </row>
    <row r="6000" spans="6:6" x14ac:dyDescent="0.25">
      <c r="F6000"/>
    </row>
    <row r="6001" spans="6:6" x14ac:dyDescent="0.25">
      <c r="F6001"/>
    </row>
    <row r="6002" spans="6:6" x14ac:dyDescent="0.25">
      <c r="F6002"/>
    </row>
    <row r="6003" spans="6:6" x14ac:dyDescent="0.25">
      <c r="F6003"/>
    </row>
    <row r="6004" spans="6:6" x14ac:dyDescent="0.25">
      <c r="F6004"/>
    </row>
    <row r="6005" spans="6:6" x14ac:dyDescent="0.25">
      <c r="F6005"/>
    </row>
    <row r="6006" spans="6:6" x14ac:dyDescent="0.25">
      <c r="F6006"/>
    </row>
    <row r="6007" spans="6:6" x14ac:dyDescent="0.25">
      <c r="F6007"/>
    </row>
    <row r="6008" spans="6:6" x14ac:dyDescent="0.25">
      <c r="F6008"/>
    </row>
    <row r="6009" spans="6:6" x14ac:dyDescent="0.25">
      <c r="F6009"/>
    </row>
    <row r="6010" spans="6:6" x14ac:dyDescent="0.25">
      <c r="F6010"/>
    </row>
    <row r="6011" spans="6:6" x14ac:dyDescent="0.25">
      <c r="F6011"/>
    </row>
    <row r="6012" spans="6:6" x14ac:dyDescent="0.25">
      <c r="F6012"/>
    </row>
    <row r="6013" spans="6:6" x14ac:dyDescent="0.25">
      <c r="F6013"/>
    </row>
    <row r="6014" spans="6:6" x14ac:dyDescent="0.25">
      <c r="F6014"/>
    </row>
    <row r="6015" spans="6:6" x14ac:dyDescent="0.25">
      <c r="F6015"/>
    </row>
    <row r="6016" spans="6:6" x14ac:dyDescent="0.25">
      <c r="F6016"/>
    </row>
    <row r="6017" spans="6:6" x14ac:dyDescent="0.25">
      <c r="F6017"/>
    </row>
    <row r="6018" spans="6:6" x14ac:dyDescent="0.25">
      <c r="F6018"/>
    </row>
    <row r="6019" spans="6:6" x14ac:dyDescent="0.25">
      <c r="F6019"/>
    </row>
    <row r="6020" spans="6:6" x14ac:dyDescent="0.25">
      <c r="F6020"/>
    </row>
    <row r="6021" spans="6:6" x14ac:dyDescent="0.25">
      <c r="F6021"/>
    </row>
    <row r="6022" spans="6:6" x14ac:dyDescent="0.25">
      <c r="F6022"/>
    </row>
    <row r="6023" spans="6:6" x14ac:dyDescent="0.25">
      <c r="F6023"/>
    </row>
    <row r="6024" spans="6:6" x14ac:dyDescent="0.25">
      <c r="F6024"/>
    </row>
    <row r="6025" spans="6:6" x14ac:dyDescent="0.25">
      <c r="F6025"/>
    </row>
    <row r="6026" spans="6:6" x14ac:dyDescent="0.25">
      <c r="F6026"/>
    </row>
    <row r="6027" spans="6:6" x14ac:dyDescent="0.25">
      <c r="F6027"/>
    </row>
    <row r="6028" spans="6:6" x14ac:dyDescent="0.25">
      <c r="F6028"/>
    </row>
    <row r="6029" spans="6:6" x14ac:dyDescent="0.25">
      <c r="F6029"/>
    </row>
    <row r="6030" spans="6:6" x14ac:dyDescent="0.25">
      <c r="F6030"/>
    </row>
    <row r="6031" spans="6:6" x14ac:dyDescent="0.25">
      <c r="F6031"/>
    </row>
    <row r="6032" spans="6:6" x14ac:dyDescent="0.25">
      <c r="F6032"/>
    </row>
    <row r="6033" spans="6:6" x14ac:dyDescent="0.25">
      <c r="F6033"/>
    </row>
    <row r="6034" spans="6:6" x14ac:dyDescent="0.25">
      <c r="F6034"/>
    </row>
    <row r="6035" spans="6:6" x14ac:dyDescent="0.25">
      <c r="F6035"/>
    </row>
    <row r="6036" spans="6:6" x14ac:dyDescent="0.25">
      <c r="F6036"/>
    </row>
    <row r="6037" spans="6:6" x14ac:dyDescent="0.25">
      <c r="F6037"/>
    </row>
    <row r="6038" spans="6:6" x14ac:dyDescent="0.25">
      <c r="F6038"/>
    </row>
    <row r="6039" spans="6:6" x14ac:dyDescent="0.25">
      <c r="F6039"/>
    </row>
    <row r="6040" spans="6:6" x14ac:dyDescent="0.25">
      <c r="F6040"/>
    </row>
    <row r="6041" spans="6:6" x14ac:dyDescent="0.25">
      <c r="F6041"/>
    </row>
    <row r="6042" spans="6:6" x14ac:dyDescent="0.25">
      <c r="F6042"/>
    </row>
    <row r="6043" spans="6:6" x14ac:dyDescent="0.25">
      <c r="F6043"/>
    </row>
    <row r="6044" spans="6:6" x14ac:dyDescent="0.25">
      <c r="F6044"/>
    </row>
    <row r="6045" spans="6:6" x14ac:dyDescent="0.25">
      <c r="F6045"/>
    </row>
    <row r="6046" spans="6:6" x14ac:dyDescent="0.25">
      <c r="F6046"/>
    </row>
    <row r="6047" spans="6:6" x14ac:dyDescent="0.25">
      <c r="F6047"/>
    </row>
    <row r="6048" spans="6:6" x14ac:dyDescent="0.25">
      <c r="F6048"/>
    </row>
    <row r="6049" spans="6:6" x14ac:dyDescent="0.25">
      <c r="F6049"/>
    </row>
    <row r="6050" spans="6:6" x14ac:dyDescent="0.25">
      <c r="F6050"/>
    </row>
    <row r="6051" spans="6:6" x14ac:dyDescent="0.25">
      <c r="F6051"/>
    </row>
    <row r="6052" spans="6:6" x14ac:dyDescent="0.25">
      <c r="F6052"/>
    </row>
    <row r="6053" spans="6:6" x14ac:dyDescent="0.25">
      <c r="F6053"/>
    </row>
    <row r="6054" spans="6:6" x14ac:dyDescent="0.25">
      <c r="F6054"/>
    </row>
    <row r="6055" spans="6:6" x14ac:dyDescent="0.25">
      <c r="F6055"/>
    </row>
    <row r="6056" spans="6:6" x14ac:dyDescent="0.25">
      <c r="F6056"/>
    </row>
    <row r="6057" spans="6:6" x14ac:dyDescent="0.25">
      <c r="F6057"/>
    </row>
    <row r="6058" spans="6:6" x14ac:dyDescent="0.25">
      <c r="F6058"/>
    </row>
    <row r="6059" spans="6:6" x14ac:dyDescent="0.25">
      <c r="F6059"/>
    </row>
    <row r="6060" spans="6:6" x14ac:dyDescent="0.25">
      <c r="F6060"/>
    </row>
    <row r="6061" spans="6:6" x14ac:dyDescent="0.25">
      <c r="F6061"/>
    </row>
    <row r="6062" spans="6:6" x14ac:dyDescent="0.25">
      <c r="F6062"/>
    </row>
    <row r="6063" spans="6:6" x14ac:dyDescent="0.25">
      <c r="F6063"/>
    </row>
    <row r="6064" spans="6:6" x14ac:dyDescent="0.25">
      <c r="F6064"/>
    </row>
    <row r="6065" spans="6:6" x14ac:dyDescent="0.25">
      <c r="F6065"/>
    </row>
    <row r="6066" spans="6:6" x14ac:dyDescent="0.25">
      <c r="F6066"/>
    </row>
    <row r="6067" spans="6:6" x14ac:dyDescent="0.25">
      <c r="F6067"/>
    </row>
    <row r="6068" spans="6:6" x14ac:dyDescent="0.25">
      <c r="F6068"/>
    </row>
    <row r="6069" spans="6:6" x14ac:dyDescent="0.25">
      <c r="F6069"/>
    </row>
    <row r="6070" spans="6:6" x14ac:dyDescent="0.25">
      <c r="F6070"/>
    </row>
    <row r="6071" spans="6:6" x14ac:dyDescent="0.25">
      <c r="F6071"/>
    </row>
    <row r="6072" spans="6:6" x14ac:dyDescent="0.25">
      <c r="F6072"/>
    </row>
    <row r="6073" spans="6:6" x14ac:dyDescent="0.25">
      <c r="F6073"/>
    </row>
    <row r="6074" spans="6:6" x14ac:dyDescent="0.25">
      <c r="F6074"/>
    </row>
    <row r="6075" spans="6:6" x14ac:dyDescent="0.25">
      <c r="F6075"/>
    </row>
    <row r="6076" spans="6:6" x14ac:dyDescent="0.25">
      <c r="F6076"/>
    </row>
    <row r="6077" spans="6:6" x14ac:dyDescent="0.25">
      <c r="F6077"/>
    </row>
    <row r="6078" spans="6:6" x14ac:dyDescent="0.25">
      <c r="F6078"/>
    </row>
    <row r="6079" spans="6:6" x14ac:dyDescent="0.25">
      <c r="F6079"/>
    </row>
    <row r="6080" spans="6:6" x14ac:dyDescent="0.25">
      <c r="F6080"/>
    </row>
    <row r="6081" spans="6:6" x14ac:dyDescent="0.25">
      <c r="F6081"/>
    </row>
    <row r="6082" spans="6:6" x14ac:dyDescent="0.25">
      <c r="F6082"/>
    </row>
    <row r="6083" spans="6:6" x14ac:dyDescent="0.25">
      <c r="F6083"/>
    </row>
    <row r="6084" spans="6:6" x14ac:dyDescent="0.25">
      <c r="F6084"/>
    </row>
    <row r="6085" spans="6:6" x14ac:dyDescent="0.25">
      <c r="F6085"/>
    </row>
    <row r="6086" spans="6:6" x14ac:dyDescent="0.25">
      <c r="F6086"/>
    </row>
    <row r="6087" spans="6:6" x14ac:dyDescent="0.25">
      <c r="F6087"/>
    </row>
    <row r="6088" spans="6:6" x14ac:dyDescent="0.25">
      <c r="F6088"/>
    </row>
    <row r="6089" spans="6:6" x14ac:dyDescent="0.25">
      <c r="F6089"/>
    </row>
    <row r="6090" spans="6:6" x14ac:dyDescent="0.25">
      <c r="F6090"/>
    </row>
    <row r="6091" spans="6:6" x14ac:dyDescent="0.25">
      <c r="F6091"/>
    </row>
    <row r="6092" spans="6:6" x14ac:dyDescent="0.25">
      <c r="F6092"/>
    </row>
    <row r="6093" spans="6:6" x14ac:dyDescent="0.25">
      <c r="F6093"/>
    </row>
    <row r="6094" spans="6:6" x14ac:dyDescent="0.25">
      <c r="F6094"/>
    </row>
    <row r="6095" spans="6:6" x14ac:dyDescent="0.25">
      <c r="F6095"/>
    </row>
    <row r="6096" spans="6:6" x14ac:dyDescent="0.25">
      <c r="F6096"/>
    </row>
    <row r="6097" spans="6:6" x14ac:dyDescent="0.25">
      <c r="F6097"/>
    </row>
    <row r="6098" spans="6:6" x14ac:dyDescent="0.25">
      <c r="F6098"/>
    </row>
    <row r="6099" spans="6:6" x14ac:dyDescent="0.25">
      <c r="F6099"/>
    </row>
    <row r="6100" spans="6:6" x14ac:dyDescent="0.25">
      <c r="F6100"/>
    </row>
    <row r="6101" spans="6:6" x14ac:dyDescent="0.25">
      <c r="F6101"/>
    </row>
    <row r="6102" spans="6:6" x14ac:dyDescent="0.25">
      <c r="F6102"/>
    </row>
    <row r="6103" spans="6:6" x14ac:dyDescent="0.25">
      <c r="F6103"/>
    </row>
    <row r="6104" spans="6:6" x14ac:dyDescent="0.25">
      <c r="F6104"/>
    </row>
    <row r="6105" spans="6:6" x14ac:dyDescent="0.25">
      <c r="F6105"/>
    </row>
    <row r="6106" spans="6:6" x14ac:dyDescent="0.25">
      <c r="F6106"/>
    </row>
    <row r="6107" spans="6:6" x14ac:dyDescent="0.25">
      <c r="F6107"/>
    </row>
    <row r="6108" spans="6:6" x14ac:dyDescent="0.25">
      <c r="F6108"/>
    </row>
    <row r="6109" spans="6:6" x14ac:dyDescent="0.25">
      <c r="F6109"/>
    </row>
    <row r="6110" spans="6:6" x14ac:dyDescent="0.25">
      <c r="F6110"/>
    </row>
    <row r="6111" spans="6:6" x14ac:dyDescent="0.25">
      <c r="F6111"/>
    </row>
    <row r="6112" spans="6:6" x14ac:dyDescent="0.25">
      <c r="F6112"/>
    </row>
    <row r="6113" spans="6:6" x14ac:dyDescent="0.25">
      <c r="F6113"/>
    </row>
    <row r="6114" spans="6:6" x14ac:dyDescent="0.25">
      <c r="F6114"/>
    </row>
    <row r="6115" spans="6:6" x14ac:dyDescent="0.25">
      <c r="F6115"/>
    </row>
    <row r="6116" spans="6:6" x14ac:dyDescent="0.25">
      <c r="F6116"/>
    </row>
    <row r="6117" spans="6:6" x14ac:dyDescent="0.25">
      <c r="F6117"/>
    </row>
    <row r="6118" spans="6:6" x14ac:dyDescent="0.25">
      <c r="F6118"/>
    </row>
    <row r="6119" spans="6:6" x14ac:dyDescent="0.25">
      <c r="F6119"/>
    </row>
    <row r="6120" spans="6:6" x14ac:dyDescent="0.25">
      <c r="F6120"/>
    </row>
    <row r="6121" spans="6:6" x14ac:dyDescent="0.25">
      <c r="F6121"/>
    </row>
    <row r="6122" spans="6:6" x14ac:dyDescent="0.25">
      <c r="F6122"/>
    </row>
    <row r="6123" spans="6:6" x14ac:dyDescent="0.25">
      <c r="F6123"/>
    </row>
    <row r="6124" spans="6:6" x14ac:dyDescent="0.25">
      <c r="F6124"/>
    </row>
    <row r="6125" spans="6:6" x14ac:dyDescent="0.25">
      <c r="F6125"/>
    </row>
    <row r="6126" spans="6:6" x14ac:dyDescent="0.25">
      <c r="F6126"/>
    </row>
    <row r="6127" spans="6:6" x14ac:dyDescent="0.25">
      <c r="F6127"/>
    </row>
    <row r="6128" spans="6:6" x14ac:dyDescent="0.25">
      <c r="F6128"/>
    </row>
    <row r="6129" spans="6:6" x14ac:dyDescent="0.25">
      <c r="F6129"/>
    </row>
    <row r="6130" spans="6:6" x14ac:dyDescent="0.25">
      <c r="F6130"/>
    </row>
    <row r="6131" spans="6:6" x14ac:dyDescent="0.25">
      <c r="F6131"/>
    </row>
    <row r="6132" spans="6:6" x14ac:dyDescent="0.25">
      <c r="F6132"/>
    </row>
    <row r="6133" spans="6:6" x14ac:dyDescent="0.25">
      <c r="F6133"/>
    </row>
    <row r="6134" spans="6:6" x14ac:dyDescent="0.25">
      <c r="F6134"/>
    </row>
    <row r="6135" spans="6:6" x14ac:dyDescent="0.25">
      <c r="F6135"/>
    </row>
    <row r="6136" spans="6:6" x14ac:dyDescent="0.25">
      <c r="F6136"/>
    </row>
    <row r="6137" spans="6:6" x14ac:dyDescent="0.25">
      <c r="F6137"/>
    </row>
    <row r="6138" spans="6:6" x14ac:dyDescent="0.25">
      <c r="F6138"/>
    </row>
    <row r="6139" spans="6:6" x14ac:dyDescent="0.25">
      <c r="F6139"/>
    </row>
    <row r="6140" spans="6:6" x14ac:dyDescent="0.25">
      <c r="F6140"/>
    </row>
    <row r="6141" spans="6:6" x14ac:dyDescent="0.25">
      <c r="F6141"/>
    </row>
    <row r="6142" spans="6:6" x14ac:dyDescent="0.25">
      <c r="F6142"/>
    </row>
    <row r="6143" spans="6:6" x14ac:dyDescent="0.25">
      <c r="F6143"/>
    </row>
    <row r="6144" spans="6:6" x14ac:dyDescent="0.25">
      <c r="F6144"/>
    </row>
    <row r="6145" spans="6:6" x14ac:dyDescent="0.25">
      <c r="F6145"/>
    </row>
    <row r="6146" spans="6:6" x14ac:dyDescent="0.25">
      <c r="F6146"/>
    </row>
    <row r="6147" spans="6:6" x14ac:dyDescent="0.25">
      <c r="F6147"/>
    </row>
    <row r="6148" spans="6:6" x14ac:dyDescent="0.25">
      <c r="F6148"/>
    </row>
    <row r="6149" spans="6:6" x14ac:dyDescent="0.25">
      <c r="F6149"/>
    </row>
    <row r="6150" spans="6:6" x14ac:dyDescent="0.25">
      <c r="F6150"/>
    </row>
    <row r="6151" spans="6:6" x14ac:dyDescent="0.25">
      <c r="F6151"/>
    </row>
    <row r="6152" spans="6:6" x14ac:dyDescent="0.25">
      <c r="F6152"/>
    </row>
    <row r="6153" spans="6:6" x14ac:dyDescent="0.25">
      <c r="F6153"/>
    </row>
    <row r="6154" spans="6:6" x14ac:dyDescent="0.25">
      <c r="F6154"/>
    </row>
    <row r="6155" spans="6:6" x14ac:dyDescent="0.25">
      <c r="F6155"/>
    </row>
    <row r="6156" spans="6:6" x14ac:dyDescent="0.25">
      <c r="F6156"/>
    </row>
    <row r="6157" spans="6:6" x14ac:dyDescent="0.25">
      <c r="F6157"/>
    </row>
    <row r="6158" spans="6:6" x14ac:dyDescent="0.25">
      <c r="F6158"/>
    </row>
    <row r="6159" spans="6:6" x14ac:dyDescent="0.25">
      <c r="F6159"/>
    </row>
    <row r="6160" spans="6:6" x14ac:dyDescent="0.25">
      <c r="F6160"/>
    </row>
    <row r="6161" spans="6:6" x14ac:dyDescent="0.25">
      <c r="F6161"/>
    </row>
    <row r="6162" spans="6:6" x14ac:dyDescent="0.25">
      <c r="F6162"/>
    </row>
    <row r="6163" spans="6:6" x14ac:dyDescent="0.25">
      <c r="F6163"/>
    </row>
    <row r="6164" spans="6:6" x14ac:dyDescent="0.25">
      <c r="F6164"/>
    </row>
    <row r="6165" spans="6:6" x14ac:dyDescent="0.25">
      <c r="F6165"/>
    </row>
    <row r="6166" spans="6:6" x14ac:dyDescent="0.25">
      <c r="F6166"/>
    </row>
    <row r="6167" spans="6:6" x14ac:dyDescent="0.25">
      <c r="F6167"/>
    </row>
    <row r="6168" spans="6:6" x14ac:dyDescent="0.25">
      <c r="F6168"/>
    </row>
    <row r="6169" spans="6:6" x14ac:dyDescent="0.25">
      <c r="F6169"/>
    </row>
    <row r="6170" spans="6:6" x14ac:dyDescent="0.25">
      <c r="F6170"/>
    </row>
    <row r="6171" spans="6:6" x14ac:dyDescent="0.25">
      <c r="F6171"/>
    </row>
    <row r="6172" spans="6:6" x14ac:dyDescent="0.25">
      <c r="F6172"/>
    </row>
    <row r="6173" spans="6:6" x14ac:dyDescent="0.25">
      <c r="F6173"/>
    </row>
    <row r="6174" spans="6:6" x14ac:dyDescent="0.25">
      <c r="F6174"/>
    </row>
    <row r="6175" spans="6:6" x14ac:dyDescent="0.25">
      <c r="F6175"/>
    </row>
    <row r="6176" spans="6:6" x14ac:dyDescent="0.25">
      <c r="F6176"/>
    </row>
    <row r="6177" spans="6:6" x14ac:dyDescent="0.25">
      <c r="F6177"/>
    </row>
    <row r="6178" spans="6:6" x14ac:dyDescent="0.25">
      <c r="F6178"/>
    </row>
    <row r="6179" spans="6:6" x14ac:dyDescent="0.25">
      <c r="F6179"/>
    </row>
    <row r="6180" spans="6:6" x14ac:dyDescent="0.25">
      <c r="F6180"/>
    </row>
    <row r="6181" spans="6:6" x14ac:dyDescent="0.25">
      <c r="F6181"/>
    </row>
    <row r="6182" spans="6:6" x14ac:dyDescent="0.25">
      <c r="F6182"/>
    </row>
    <row r="6183" spans="6:6" x14ac:dyDescent="0.25">
      <c r="F6183"/>
    </row>
    <row r="6184" spans="6:6" x14ac:dyDescent="0.25">
      <c r="F6184"/>
    </row>
    <row r="6185" spans="6:6" x14ac:dyDescent="0.25">
      <c r="F6185"/>
    </row>
    <row r="6186" spans="6:6" x14ac:dyDescent="0.25">
      <c r="F6186"/>
    </row>
    <row r="6187" spans="6:6" x14ac:dyDescent="0.25">
      <c r="F6187"/>
    </row>
    <row r="6188" spans="6:6" x14ac:dyDescent="0.25">
      <c r="F6188"/>
    </row>
    <row r="6189" spans="6:6" x14ac:dyDescent="0.25">
      <c r="F6189"/>
    </row>
    <row r="6190" spans="6:6" x14ac:dyDescent="0.25">
      <c r="F6190"/>
    </row>
    <row r="6191" spans="6:6" x14ac:dyDescent="0.25">
      <c r="F6191"/>
    </row>
    <row r="6192" spans="6:6" x14ac:dyDescent="0.25">
      <c r="F6192"/>
    </row>
    <row r="6193" spans="6:6" x14ac:dyDescent="0.25">
      <c r="F6193"/>
    </row>
    <row r="6194" spans="6:6" x14ac:dyDescent="0.25">
      <c r="F6194"/>
    </row>
    <row r="6195" spans="6:6" x14ac:dyDescent="0.25">
      <c r="F6195"/>
    </row>
    <row r="6196" spans="6:6" x14ac:dyDescent="0.25">
      <c r="F6196"/>
    </row>
    <row r="6197" spans="6:6" x14ac:dyDescent="0.25">
      <c r="F6197"/>
    </row>
    <row r="6198" spans="6:6" x14ac:dyDescent="0.25">
      <c r="F6198"/>
    </row>
    <row r="6199" spans="6:6" x14ac:dyDescent="0.25">
      <c r="F6199"/>
    </row>
    <row r="6200" spans="6:6" x14ac:dyDescent="0.25">
      <c r="F6200"/>
    </row>
    <row r="6201" spans="6:6" x14ac:dyDescent="0.25">
      <c r="F6201"/>
    </row>
    <row r="6202" spans="6:6" x14ac:dyDescent="0.25">
      <c r="F6202"/>
    </row>
    <row r="6203" spans="6:6" x14ac:dyDescent="0.25">
      <c r="F6203"/>
    </row>
    <row r="6204" spans="6:6" x14ac:dyDescent="0.25">
      <c r="F6204"/>
    </row>
    <row r="6205" spans="6:6" x14ac:dyDescent="0.25">
      <c r="F6205"/>
    </row>
    <row r="6206" spans="6:6" x14ac:dyDescent="0.25">
      <c r="F6206"/>
    </row>
    <row r="6207" spans="6:6" x14ac:dyDescent="0.25">
      <c r="F6207"/>
    </row>
    <row r="6208" spans="6:6" x14ac:dyDescent="0.25">
      <c r="F6208"/>
    </row>
    <row r="6209" spans="6:6" x14ac:dyDescent="0.25">
      <c r="F6209"/>
    </row>
    <row r="6210" spans="6:6" x14ac:dyDescent="0.25">
      <c r="F6210"/>
    </row>
    <row r="6211" spans="6:6" x14ac:dyDescent="0.25">
      <c r="F6211"/>
    </row>
    <row r="6212" spans="6:6" x14ac:dyDescent="0.25">
      <c r="F6212"/>
    </row>
    <row r="6213" spans="6:6" x14ac:dyDescent="0.25">
      <c r="F6213"/>
    </row>
    <row r="6214" spans="6:6" x14ac:dyDescent="0.25">
      <c r="F6214"/>
    </row>
    <row r="6215" spans="6:6" x14ac:dyDescent="0.25">
      <c r="F6215"/>
    </row>
    <row r="6216" spans="6:6" x14ac:dyDescent="0.25">
      <c r="F6216"/>
    </row>
    <row r="6217" spans="6:6" x14ac:dyDescent="0.25">
      <c r="F6217"/>
    </row>
    <row r="6218" spans="6:6" x14ac:dyDescent="0.25">
      <c r="F6218"/>
    </row>
    <row r="6219" spans="6:6" x14ac:dyDescent="0.25">
      <c r="F6219"/>
    </row>
    <row r="6220" spans="6:6" x14ac:dyDescent="0.25">
      <c r="F6220"/>
    </row>
    <row r="6221" spans="6:6" x14ac:dyDescent="0.25">
      <c r="F6221"/>
    </row>
    <row r="6222" spans="6:6" x14ac:dyDescent="0.25">
      <c r="F6222"/>
    </row>
    <row r="6223" spans="6:6" x14ac:dyDescent="0.25">
      <c r="F6223"/>
    </row>
    <row r="6224" spans="6:6" x14ac:dyDescent="0.25">
      <c r="F6224"/>
    </row>
    <row r="6225" spans="6:6" x14ac:dyDescent="0.25">
      <c r="F6225"/>
    </row>
    <row r="6226" spans="6:6" x14ac:dyDescent="0.25">
      <c r="F6226"/>
    </row>
    <row r="6227" spans="6:6" x14ac:dyDescent="0.25">
      <c r="F6227"/>
    </row>
    <row r="6228" spans="6:6" x14ac:dyDescent="0.25">
      <c r="F6228"/>
    </row>
    <row r="6229" spans="6:6" x14ac:dyDescent="0.25">
      <c r="F6229"/>
    </row>
    <row r="6230" spans="6:6" x14ac:dyDescent="0.25">
      <c r="F6230"/>
    </row>
    <row r="6231" spans="6:6" x14ac:dyDescent="0.25">
      <c r="F6231"/>
    </row>
    <row r="6232" spans="6:6" x14ac:dyDescent="0.25">
      <c r="F6232"/>
    </row>
    <row r="6233" spans="6:6" x14ac:dyDescent="0.25">
      <c r="F6233"/>
    </row>
    <row r="6234" spans="6:6" x14ac:dyDescent="0.25">
      <c r="F6234"/>
    </row>
    <row r="6235" spans="6:6" x14ac:dyDescent="0.25">
      <c r="F6235"/>
    </row>
    <row r="6236" spans="6:6" x14ac:dyDescent="0.25">
      <c r="F6236"/>
    </row>
    <row r="6237" spans="6:6" x14ac:dyDescent="0.25">
      <c r="F6237"/>
    </row>
    <row r="6238" spans="6:6" x14ac:dyDescent="0.25">
      <c r="F6238"/>
    </row>
    <row r="6239" spans="6:6" x14ac:dyDescent="0.25">
      <c r="F6239"/>
    </row>
    <row r="6240" spans="6:6" x14ac:dyDescent="0.25">
      <c r="F6240"/>
    </row>
    <row r="6241" spans="6:6" x14ac:dyDescent="0.25">
      <c r="F6241"/>
    </row>
    <row r="6242" spans="6:6" x14ac:dyDescent="0.25">
      <c r="F6242"/>
    </row>
    <row r="6243" spans="6:6" x14ac:dyDescent="0.25">
      <c r="F6243"/>
    </row>
    <row r="6244" spans="6:6" x14ac:dyDescent="0.25">
      <c r="F6244"/>
    </row>
    <row r="6245" spans="6:6" x14ac:dyDescent="0.25">
      <c r="F6245"/>
    </row>
    <row r="6246" spans="6:6" x14ac:dyDescent="0.25">
      <c r="F6246"/>
    </row>
    <row r="6247" spans="6:6" x14ac:dyDescent="0.25">
      <c r="F6247"/>
    </row>
    <row r="6248" spans="6:6" x14ac:dyDescent="0.25">
      <c r="F6248"/>
    </row>
    <row r="6249" spans="6:6" x14ac:dyDescent="0.25">
      <c r="F6249"/>
    </row>
    <row r="6250" spans="6:6" x14ac:dyDescent="0.25">
      <c r="F6250"/>
    </row>
    <row r="6251" spans="6:6" x14ac:dyDescent="0.25">
      <c r="F6251"/>
    </row>
    <row r="6252" spans="6:6" x14ac:dyDescent="0.25">
      <c r="F6252"/>
    </row>
    <row r="6253" spans="6:6" x14ac:dyDescent="0.25">
      <c r="F6253"/>
    </row>
    <row r="6254" spans="6:6" x14ac:dyDescent="0.25">
      <c r="F6254"/>
    </row>
    <row r="6255" spans="6:6" x14ac:dyDescent="0.25">
      <c r="F6255"/>
    </row>
    <row r="6256" spans="6:6" x14ac:dyDescent="0.25">
      <c r="F6256"/>
    </row>
    <row r="6257" spans="6:6" x14ac:dyDescent="0.25">
      <c r="F6257"/>
    </row>
    <row r="6258" spans="6:6" x14ac:dyDescent="0.25">
      <c r="F6258"/>
    </row>
    <row r="6259" spans="6:6" x14ac:dyDescent="0.25">
      <c r="F6259"/>
    </row>
    <row r="6260" spans="6:6" x14ac:dyDescent="0.25">
      <c r="F6260"/>
    </row>
    <row r="6261" spans="6:6" x14ac:dyDescent="0.25">
      <c r="F6261"/>
    </row>
    <row r="6262" spans="6:6" x14ac:dyDescent="0.25">
      <c r="F6262"/>
    </row>
    <row r="6263" spans="6:6" x14ac:dyDescent="0.25">
      <c r="F6263"/>
    </row>
    <row r="6264" spans="6:6" x14ac:dyDescent="0.25">
      <c r="F6264"/>
    </row>
    <row r="6265" spans="6:6" x14ac:dyDescent="0.25">
      <c r="F6265"/>
    </row>
    <row r="6266" spans="6:6" x14ac:dyDescent="0.25">
      <c r="F6266"/>
    </row>
    <row r="6267" spans="6:6" x14ac:dyDescent="0.25">
      <c r="F6267"/>
    </row>
    <row r="6268" spans="6:6" x14ac:dyDescent="0.25">
      <c r="F6268"/>
    </row>
    <row r="6269" spans="6:6" x14ac:dyDescent="0.25">
      <c r="F6269"/>
    </row>
    <row r="6270" spans="6:6" x14ac:dyDescent="0.25">
      <c r="F6270"/>
    </row>
    <row r="6271" spans="6:6" x14ac:dyDescent="0.25">
      <c r="F6271"/>
    </row>
    <row r="6272" spans="6:6" x14ac:dyDescent="0.25">
      <c r="F6272"/>
    </row>
    <row r="6273" spans="6:6" x14ac:dyDescent="0.25">
      <c r="F6273"/>
    </row>
    <row r="6274" spans="6:6" x14ac:dyDescent="0.25">
      <c r="F6274"/>
    </row>
    <row r="6275" spans="6:6" x14ac:dyDescent="0.25">
      <c r="F6275"/>
    </row>
    <row r="6276" spans="6:6" x14ac:dyDescent="0.25">
      <c r="F6276"/>
    </row>
    <row r="6277" spans="6:6" x14ac:dyDescent="0.25">
      <c r="F6277"/>
    </row>
    <row r="6278" spans="6:6" x14ac:dyDescent="0.25">
      <c r="F6278"/>
    </row>
    <row r="6279" spans="6:6" x14ac:dyDescent="0.25">
      <c r="F6279"/>
    </row>
    <row r="6280" spans="6:6" x14ac:dyDescent="0.25">
      <c r="F6280"/>
    </row>
    <row r="6281" spans="6:6" x14ac:dyDescent="0.25">
      <c r="F6281"/>
    </row>
    <row r="6282" spans="6:6" x14ac:dyDescent="0.25">
      <c r="F6282"/>
    </row>
    <row r="6283" spans="6:6" x14ac:dyDescent="0.25">
      <c r="F6283"/>
    </row>
    <row r="6284" spans="6:6" x14ac:dyDescent="0.25">
      <c r="F6284"/>
    </row>
    <row r="6285" spans="6:6" x14ac:dyDescent="0.25">
      <c r="F6285"/>
    </row>
    <row r="6286" spans="6:6" x14ac:dyDescent="0.25">
      <c r="F6286"/>
    </row>
    <row r="6287" spans="6:6" x14ac:dyDescent="0.25">
      <c r="F6287"/>
    </row>
    <row r="6288" spans="6:6" x14ac:dyDescent="0.25">
      <c r="F6288"/>
    </row>
    <row r="6289" spans="6:6" x14ac:dyDescent="0.25">
      <c r="F6289"/>
    </row>
    <row r="6290" spans="6:6" x14ac:dyDescent="0.25">
      <c r="F6290"/>
    </row>
    <row r="6291" spans="6:6" x14ac:dyDescent="0.25">
      <c r="F6291"/>
    </row>
    <row r="6292" spans="6:6" x14ac:dyDescent="0.25">
      <c r="F6292"/>
    </row>
    <row r="6293" spans="6:6" x14ac:dyDescent="0.25">
      <c r="F6293"/>
    </row>
    <row r="6294" spans="6:6" x14ac:dyDescent="0.25">
      <c r="F6294"/>
    </row>
    <row r="6295" spans="6:6" x14ac:dyDescent="0.25">
      <c r="F6295"/>
    </row>
    <row r="6296" spans="6:6" x14ac:dyDescent="0.25">
      <c r="F6296"/>
    </row>
    <row r="6297" spans="6:6" x14ac:dyDescent="0.25">
      <c r="F6297"/>
    </row>
    <row r="6298" spans="6:6" x14ac:dyDescent="0.25">
      <c r="F6298"/>
    </row>
    <row r="6299" spans="6:6" x14ac:dyDescent="0.25">
      <c r="F6299"/>
    </row>
    <row r="6300" spans="6:6" x14ac:dyDescent="0.25">
      <c r="F6300"/>
    </row>
    <row r="6301" spans="6:6" x14ac:dyDescent="0.25">
      <c r="F6301"/>
    </row>
    <row r="6302" spans="6:6" x14ac:dyDescent="0.25">
      <c r="F6302"/>
    </row>
    <row r="6303" spans="6:6" x14ac:dyDescent="0.25">
      <c r="F6303"/>
    </row>
    <row r="6304" spans="6:6" x14ac:dyDescent="0.25">
      <c r="F6304"/>
    </row>
    <row r="6305" spans="6:6" x14ac:dyDescent="0.25">
      <c r="F6305"/>
    </row>
    <row r="6306" spans="6:6" x14ac:dyDescent="0.25">
      <c r="F6306"/>
    </row>
    <row r="6307" spans="6:6" x14ac:dyDescent="0.25">
      <c r="F6307"/>
    </row>
    <row r="6308" spans="6:6" x14ac:dyDescent="0.25">
      <c r="F6308"/>
    </row>
    <row r="6309" spans="6:6" x14ac:dyDescent="0.25">
      <c r="F6309"/>
    </row>
    <row r="6310" spans="6:6" x14ac:dyDescent="0.25">
      <c r="F6310"/>
    </row>
    <row r="6311" spans="6:6" x14ac:dyDescent="0.25">
      <c r="F6311"/>
    </row>
    <row r="6312" spans="6:6" x14ac:dyDescent="0.25">
      <c r="F6312"/>
    </row>
    <row r="6313" spans="6:6" x14ac:dyDescent="0.25">
      <c r="F6313"/>
    </row>
    <row r="6314" spans="6:6" x14ac:dyDescent="0.25">
      <c r="F6314"/>
    </row>
    <row r="6315" spans="6:6" x14ac:dyDescent="0.25">
      <c r="F6315"/>
    </row>
    <row r="6316" spans="6:6" x14ac:dyDescent="0.25">
      <c r="F6316"/>
    </row>
    <row r="6317" spans="6:6" x14ac:dyDescent="0.25">
      <c r="F6317"/>
    </row>
    <row r="6318" spans="6:6" x14ac:dyDescent="0.25">
      <c r="F6318"/>
    </row>
    <row r="6319" spans="6:6" x14ac:dyDescent="0.25">
      <c r="F6319"/>
    </row>
    <row r="6320" spans="6:6" x14ac:dyDescent="0.25">
      <c r="F6320"/>
    </row>
    <row r="6321" spans="6:6" x14ac:dyDescent="0.25">
      <c r="F6321"/>
    </row>
    <row r="6322" spans="6:6" x14ac:dyDescent="0.25">
      <c r="F6322"/>
    </row>
    <row r="6323" spans="6:6" x14ac:dyDescent="0.25">
      <c r="F6323"/>
    </row>
    <row r="6324" spans="6:6" x14ac:dyDescent="0.25">
      <c r="F6324"/>
    </row>
    <row r="6325" spans="6:6" x14ac:dyDescent="0.25">
      <c r="F6325"/>
    </row>
    <row r="6326" spans="6:6" x14ac:dyDescent="0.25">
      <c r="F6326"/>
    </row>
    <row r="6327" spans="6:6" x14ac:dyDescent="0.25">
      <c r="F6327"/>
    </row>
    <row r="6328" spans="6:6" x14ac:dyDescent="0.25">
      <c r="F6328"/>
    </row>
    <row r="6329" spans="6:6" x14ac:dyDescent="0.25">
      <c r="F6329"/>
    </row>
    <row r="6330" spans="6:6" x14ac:dyDescent="0.25">
      <c r="F6330"/>
    </row>
    <row r="6331" spans="6:6" x14ac:dyDescent="0.25">
      <c r="F6331"/>
    </row>
    <row r="6332" spans="6:6" x14ac:dyDescent="0.25">
      <c r="F6332"/>
    </row>
    <row r="6333" spans="6:6" x14ac:dyDescent="0.25">
      <c r="F6333"/>
    </row>
    <row r="6334" spans="6:6" x14ac:dyDescent="0.25">
      <c r="F6334"/>
    </row>
    <row r="6335" spans="6:6" x14ac:dyDescent="0.25">
      <c r="F6335"/>
    </row>
    <row r="6336" spans="6:6" x14ac:dyDescent="0.25">
      <c r="F6336"/>
    </row>
    <row r="6337" spans="6:6" x14ac:dyDescent="0.25">
      <c r="F6337"/>
    </row>
    <row r="6338" spans="6:6" x14ac:dyDescent="0.25">
      <c r="F6338"/>
    </row>
    <row r="6339" spans="6:6" x14ac:dyDescent="0.25">
      <c r="F6339"/>
    </row>
    <row r="6340" spans="6:6" x14ac:dyDescent="0.25">
      <c r="F6340"/>
    </row>
    <row r="6341" spans="6:6" x14ac:dyDescent="0.25">
      <c r="F6341"/>
    </row>
    <row r="6342" spans="6:6" x14ac:dyDescent="0.25">
      <c r="F6342"/>
    </row>
    <row r="6343" spans="6:6" x14ac:dyDescent="0.25">
      <c r="F6343"/>
    </row>
    <row r="6344" spans="6:6" x14ac:dyDescent="0.25">
      <c r="F6344"/>
    </row>
    <row r="6345" spans="6:6" x14ac:dyDescent="0.25">
      <c r="F6345"/>
    </row>
    <row r="6346" spans="6:6" x14ac:dyDescent="0.25">
      <c r="F6346"/>
    </row>
    <row r="6347" spans="6:6" x14ac:dyDescent="0.25">
      <c r="F6347"/>
    </row>
    <row r="6348" spans="6:6" x14ac:dyDescent="0.25">
      <c r="F6348"/>
    </row>
    <row r="6349" spans="6:6" x14ac:dyDescent="0.25">
      <c r="F6349"/>
    </row>
    <row r="6350" spans="6:6" x14ac:dyDescent="0.25">
      <c r="F6350"/>
    </row>
    <row r="6351" spans="6:6" x14ac:dyDescent="0.25">
      <c r="F6351"/>
    </row>
    <row r="6352" spans="6:6" x14ac:dyDescent="0.25">
      <c r="F6352"/>
    </row>
    <row r="6353" spans="6:6" x14ac:dyDescent="0.25">
      <c r="F6353"/>
    </row>
    <row r="6354" spans="6:6" x14ac:dyDescent="0.25">
      <c r="F6354"/>
    </row>
    <row r="6355" spans="6:6" x14ac:dyDescent="0.25">
      <c r="F6355"/>
    </row>
    <row r="6356" spans="6:6" x14ac:dyDescent="0.25">
      <c r="F6356"/>
    </row>
    <row r="6357" spans="6:6" x14ac:dyDescent="0.25">
      <c r="F6357"/>
    </row>
    <row r="6358" spans="6:6" x14ac:dyDescent="0.25">
      <c r="F6358"/>
    </row>
    <row r="6359" spans="6:6" x14ac:dyDescent="0.25">
      <c r="F6359"/>
    </row>
    <row r="6360" spans="6:6" x14ac:dyDescent="0.25">
      <c r="F6360"/>
    </row>
    <row r="6361" spans="6:6" x14ac:dyDescent="0.25">
      <c r="F6361"/>
    </row>
    <row r="6362" spans="6:6" x14ac:dyDescent="0.25">
      <c r="F6362"/>
    </row>
    <row r="6363" spans="6:6" x14ac:dyDescent="0.25">
      <c r="F6363"/>
    </row>
    <row r="6364" spans="6:6" x14ac:dyDescent="0.25">
      <c r="F6364"/>
    </row>
    <row r="6365" spans="6:6" x14ac:dyDescent="0.25">
      <c r="F6365"/>
    </row>
    <row r="6366" spans="6:6" x14ac:dyDescent="0.25">
      <c r="F6366"/>
    </row>
    <row r="6367" spans="6:6" x14ac:dyDescent="0.25">
      <c r="F6367"/>
    </row>
    <row r="6368" spans="6:6" x14ac:dyDescent="0.25">
      <c r="F6368"/>
    </row>
    <row r="6369" spans="6:6" x14ac:dyDescent="0.25">
      <c r="F6369"/>
    </row>
    <row r="6370" spans="6:6" x14ac:dyDescent="0.25">
      <c r="F6370"/>
    </row>
    <row r="6371" spans="6:6" x14ac:dyDescent="0.25">
      <c r="F6371"/>
    </row>
    <row r="6372" spans="6:6" x14ac:dyDescent="0.25">
      <c r="F6372"/>
    </row>
    <row r="6373" spans="6:6" x14ac:dyDescent="0.25">
      <c r="F6373"/>
    </row>
    <row r="6374" spans="6:6" x14ac:dyDescent="0.25">
      <c r="F6374"/>
    </row>
    <row r="6375" spans="6:6" x14ac:dyDescent="0.25">
      <c r="F6375"/>
    </row>
    <row r="6376" spans="6:6" x14ac:dyDescent="0.25">
      <c r="F6376"/>
    </row>
    <row r="6377" spans="6:6" x14ac:dyDescent="0.25">
      <c r="F6377"/>
    </row>
    <row r="6378" spans="6:6" x14ac:dyDescent="0.25">
      <c r="F6378"/>
    </row>
    <row r="6379" spans="6:6" x14ac:dyDescent="0.25">
      <c r="F6379"/>
    </row>
    <row r="6380" spans="6:6" x14ac:dyDescent="0.25">
      <c r="F6380"/>
    </row>
    <row r="6381" spans="6:6" x14ac:dyDescent="0.25">
      <c r="F6381"/>
    </row>
    <row r="6382" spans="6:6" x14ac:dyDescent="0.25">
      <c r="F6382"/>
    </row>
    <row r="6383" spans="6:6" x14ac:dyDescent="0.25">
      <c r="F6383"/>
    </row>
    <row r="6384" spans="6:6" x14ac:dyDescent="0.25">
      <c r="F6384"/>
    </row>
    <row r="6385" spans="6:6" x14ac:dyDescent="0.25">
      <c r="F6385"/>
    </row>
    <row r="6386" spans="6:6" x14ac:dyDescent="0.25">
      <c r="F6386"/>
    </row>
    <row r="6387" spans="6:6" x14ac:dyDescent="0.25">
      <c r="F6387"/>
    </row>
    <row r="6388" spans="6:6" x14ac:dyDescent="0.25">
      <c r="F6388"/>
    </row>
    <row r="6389" spans="6:6" x14ac:dyDescent="0.25">
      <c r="F6389"/>
    </row>
    <row r="6390" spans="6:6" x14ac:dyDescent="0.25">
      <c r="F6390"/>
    </row>
    <row r="6391" spans="6:6" x14ac:dyDescent="0.25">
      <c r="F6391"/>
    </row>
    <row r="6392" spans="6:6" x14ac:dyDescent="0.25">
      <c r="F6392"/>
    </row>
    <row r="6393" spans="6:6" x14ac:dyDescent="0.25">
      <c r="F6393"/>
    </row>
    <row r="6394" spans="6:6" x14ac:dyDescent="0.25">
      <c r="F6394"/>
    </row>
    <row r="6395" spans="6:6" x14ac:dyDescent="0.25">
      <c r="F6395"/>
    </row>
    <row r="6396" spans="6:6" x14ac:dyDescent="0.25">
      <c r="F6396"/>
    </row>
    <row r="6397" spans="6:6" x14ac:dyDescent="0.25">
      <c r="F6397"/>
    </row>
    <row r="6398" spans="6:6" x14ac:dyDescent="0.25">
      <c r="F6398"/>
    </row>
    <row r="6399" spans="6:6" x14ac:dyDescent="0.25">
      <c r="F6399"/>
    </row>
    <row r="6400" spans="6:6" x14ac:dyDescent="0.25">
      <c r="F6400"/>
    </row>
    <row r="6401" spans="6:6" x14ac:dyDescent="0.25">
      <c r="F6401"/>
    </row>
    <row r="6402" spans="6:6" x14ac:dyDescent="0.25">
      <c r="F6402"/>
    </row>
    <row r="6403" spans="6:6" x14ac:dyDescent="0.25">
      <c r="F6403"/>
    </row>
    <row r="6404" spans="6:6" x14ac:dyDescent="0.25">
      <c r="F6404"/>
    </row>
    <row r="6405" spans="6:6" x14ac:dyDescent="0.25">
      <c r="F6405"/>
    </row>
    <row r="6406" spans="6:6" x14ac:dyDescent="0.25">
      <c r="F6406"/>
    </row>
    <row r="6407" spans="6:6" x14ac:dyDescent="0.25">
      <c r="F6407"/>
    </row>
    <row r="6408" spans="6:6" x14ac:dyDescent="0.25">
      <c r="F6408"/>
    </row>
    <row r="6409" spans="6:6" x14ac:dyDescent="0.25">
      <c r="F6409"/>
    </row>
    <row r="6410" spans="6:6" x14ac:dyDescent="0.25">
      <c r="F6410"/>
    </row>
    <row r="6411" spans="6:6" x14ac:dyDescent="0.25">
      <c r="F6411"/>
    </row>
    <row r="6412" spans="6:6" x14ac:dyDescent="0.25">
      <c r="F6412"/>
    </row>
    <row r="6413" spans="6:6" x14ac:dyDescent="0.25">
      <c r="F6413"/>
    </row>
    <row r="6414" spans="6:6" x14ac:dyDescent="0.25">
      <c r="F6414"/>
    </row>
    <row r="6415" spans="6:6" x14ac:dyDescent="0.25">
      <c r="F6415"/>
    </row>
    <row r="6416" spans="6:6" x14ac:dyDescent="0.25">
      <c r="F6416"/>
    </row>
    <row r="6417" spans="6:6" x14ac:dyDescent="0.25">
      <c r="F6417"/>
    </row>
    <row r="6418" spans="6:6" x14ac:dyDescent="0.25">
      <c r="F6418"/>
    </row>
    <row r="6419" spans="6:6" x14ac:dyDescent="0.25">
      <c r="F6419"/>
    </row>
    <row r="6420" spans="6:6" x14ac:dyDescent="0.25">
      <c r="F6420"/>
    </row>
    <row r="6421" spans="6:6" x14ac:dyDescent="0.25">
      <c r="F6421"/>
    </row>
    <row r="6422" spans="6:6" x14ac:dyDescent="0.25">
      <c r="F6422"/>
    </row>
    <row r="6423" spans="6:6" x14ac:dyDescent="0.25">
      <c r="F6423"/>
    </row>
    <row r="6424" spans="6:6" x14ac:dyDescent="0.25">
      <c r="F6424"/>
    </row>
    <row r="6425" spans="6:6" x14ac:dyDescent="0.25">
      <c r="F6425"/>
    </row>
    <row r="6426" spans="6:6" x14ac:dyDescent="0.25">
      <c r="F6426"/>
    </row>
    <row r="6427" spans="6:6" x14ac:dyDescent="0.25">
      <c r="F6427"/>
    </row>
    <row r="6428" spans="6:6" x14ac:dyDescent="0.25">
      <c r="F6428"/>
    </row>
    <row r="6429" spans="6:6" x14ac:dyDescent="0.25">
      <c r="F6429"/>
    </row>
    <row r="6430" spans="6:6" x14ac:dyDescent="0.25">
      <c r="F6430"/>
    </row>
    <row r="6431" spans="6:6" x14ac:dyDescent="0.25">
      <c r="F6431"/>
    </row>
    <row r="6432" spans="6:6" x14ac:dyDescent="0.25">
      <c r="F6432"/>
    </row>
    <row r="6433" spans="6:6" x14ac:dyDescent="0.25">
      <c r="F6433"/>
    </row>
    <row r="6434" spans="6:6" x14ac:dyDescent="0.25">
      <c r="F6434"/>
    </row>
    <row r="6435" spans="6:6" x14ac:dyDescent="0.25">
      <c r="F6435"/>
    </row>
    <row r="6436" spans="6:6" x14ac:dyDescent="0.25">
      <c r="F6436"/>
    </row>
    <row r="6437" spans="6:6" x14ac:dyDescent="0.25">
      <c r="F6437"/>
    </row>
    <row r="6438" spans="6:6" x14ac:dyDescent="0.25">
      <c r="F6438"/>
    </row>
    <row r="6439" spans="6:6" x14ac:dyDescent="0.25">
      <c r="F6439"/>
    </row>
    <row r="6440" spans="6:6" x14ac:dyDescent="0.25">
      <c r="F6440"/>
    </row>
    <row r="6441" spans="6:6" x14ac:dyDescent="0.25">
      <c r="F6441"/>
    </row>
    <row r="6442" spans="6:6" x14ac:dyDescent="0.25">
      <c r="F6442"/>
    </row>
    <row r="6443" spans="6:6" x14ac:dyDescent="0.25">
      <c r="F6443"/>
    </row>
    <row r="6444" spans="6:6" x14ac:dyDescent="0.25">
      <c r="F6444"/>
    </row>
    <row r="6445" spans="6:6" x14ac:dyDescent="0.25">
      <c r="F6445"/>
    </row>
    <row r="6446" spans="6:6" x14ac:dyDescent="0.25">
      <c r="F6446"/>
    </row>
    <row r="6447" spans="6:6" x14ac:dyDescent="0.25">
      <c r="F6447"/>
    </row>
    <row r="6448" spans="6:6" x14ac:dyDescent="0.25">
      <c r="F6448"/>
    </row>
    <row r="6449" spans="6:6" x14ac:dyDescent="0.25">
      <c r="F6449"/>
    </row>
    <row r="6450" spans="6:6" x14ac:dyDescent="0.25">
      <c r="F6450"/>
    </row>
    <row r="6451" spans="6:6" x14ac:dyDescent="0.25">
      <c r="F6451"/>
    </row>
    <row r="6452" spans="6:6" x14ac:dyDescent="0.25">
      <c r="F6452"/>
    </row>
    <row r="6453" spans="6:6" x14ac:dyDescent="0.25">
      <c r="F6453"/>
    </row>
    <row r="6454" spans="6:6" x14ac:dyDescent="0.25">
      <c r="F6454"/>
    </row>
    <row r="6455" spans="6:6" x14ac:dyDescent="0.25">
      <c r="F6455"/>
    </row>
    <row r="6456" spans="6:6" x14ac:dyDescent="0.25">
      <c r="F6456"/>
    </row>
    <row r="6457" spans="6:6" x14ac:dyDescent="0.25">
      <c r="F6457"/>
    </row>
    <row r="6458" spans="6:6" x14ac:dyDescent="0.25">
      <c r="F6458"/>
    </row>
    <row r="6459" spans="6:6" x14ac:dyDescent="0.25">
      <c r="F6459"/>
    </row>
    <row r="6460" spans="6:6" x14ac:dyDescent="0.25">
      <c r="F6460"/>
    </row>
    <row r="6461" spans="6:6" x14ac:dyDescent="0.25">
      <c r="F6461"/>
    </row>
    <row r="6462" spans="6:6" x14ac:dyDescent="0.25">
      <c r="F6462"/>
    </row>
    <row r="6463" spans="6:6" x14ac:dyDescent="0.25">
      <c r="F6463"/>
    </row>
    <row r="6464" spans="6:6" x14ac:dyDescent="0.25">
      <c r="F6464"/>
    </row>
    <row r="6465" spans="6:6" x14ac:dyDescent="0.25">
      <c r="F6465"/>
    </row>
    <row r="6466" spans="6:6" x14ac:dyDescent="0.25">
      <c r="F6466"/>
    </row>
    <row r="6467" spans="6:6" x14ac:dyDescent="0.25">
      <c r="F6467"/>
    </row>
    <row r="6468" spans="6:6" x14ac:dyDescent="0.25">
      <c r="F6468"/>
    </row>
    <row r="6469" spans="6:6" x14ac:dyDescent="0.25">
      <c r="F6469"/>
    </row>
    <row r="6470" spans="6:6" x14ac:dyDescent="0.25">
      <c r="F6470"/>
    </row>
    <row r="6471" spans="6:6" x14ac:dyDescent="0.25">
      <c r="F6471"/>
    </row>
    <row r="6472" spans="6:6" x14ac:dyDescent="0.25">
      <c r="F6472"/>
    </row>
    <row r="6473" spans="6:6" x14ac:dyDescent="0.25">
      <c r="F6473"/>
    </row>
    <row r="6474" spans="6:6" x14ac:dyDescent="0.25">
      <c r="F6474"/>
    </row>
    <row r="6475" spans="6:6" x14ac:dyDescent="0.25">
      <c r="F6475"/>
    </row>
    <row r="6476" spans="6:6" x14ac:dyDescent="0.25">
      <c r="F6476"/>
    </row>
    <row r="6477" spans="6:6" x14ac:dyDescent="0.25">
      <c r="F6477"/>
    </row>
    <row r="6478" spans="6:6" x14ac:dyDescent="0.25">
      <c r="F6478"/>
    </row>
    <row r="6479" spans="6:6" x14ac:dyDescent="0.25">
      <c r="F6479"/>
    </row>
    <row r="6480" spans="6:6" x14ac:dyDescent="0.25">
      <c r="F6480"/>
    </row>
    <row r="6481" spans="6:6" x14ac:dyDescent="0.25">
      <c r="F6481"/>
    </row>
    <row r="6482" spans="6:6" x14ac:dyDescent="0.25">
      <c r="F6482"/>
    </row>
    <row r="6483" spans="6:6" x14ac:dyDescent="0.25">
      <c r="F6483"/>
    </row>
    <row r="6484" spans="6:6" x14ac:dyDescent="0.25">
      <c r="F6484"/>
    </row>
    <row r="6485" spans="6:6" x14ac:dyDescent="0.25">
      <c r="F6485"/>
    </row>
    <row r="6486" spans="6:6" x14ac:dyDescent="0.25">
      <c r="F6486"/>
    </row>
    <row r="6487" spans="6:6" x14ac:dyDescent="0.25">
      <c r="F6487"/>
    </row>
    <row r="6488" spans="6:6" x14ac:dyDescent="0.25">
      <c r="F6488"/>
    </row>
    <row r="6489" spans="6:6" x14ac:dyDescent="0.25">
      <c r="F6489"/>
    </row>
    <row r="6490" spans="6:6" x14ac:dyDescent="0.25">
      <c r="F6490"/>
    </row>
    <row r="6491" spans="6:6" x14ac:dyDescent="0.25">
      <c r="F6491"/>
    </row>
    <row r="6492" spans="6:6" x14ac:dyDescent="0.25">
      <c r="F6492"/>
    </row>
    <row r="6493" spans="6:6" x14ac:dyDescent="0.25">
      <c r="F6493"/>
    </row>
    <row r="6494" spans="6:6" x14ac:dyDescent="0.25">
      <c r="F6494"/>
    </row>
    <row r="6495" spans="6:6" x14ac:dyDescent="0.25">
      <c r="F6495"/>
    </row>
    <row r="6496" spans="6:6" x14ac:dyDescent="0.25">
      <c r="F6496"/>
    </row>
    <row r="6497" spans="6:6" x14ac:dyDescent="0.25">
      <c r="F6497"/>
    </row>
    <row r="6498" spans="6:6" x14ac:dyDescent="0.25">
      <c r="F6498"/>
    </row>
    <row r="6499" spans="6:6" x14ac:dyDescent="0.25">
      <c r="F6499"/>
    </row>
    <row r="6500" spans="6:6" x14ac:dyDescent="0.25">
      <c r="F6500"/>
    </row>
    <row r="6501" spans="6:6" x14ac:dyDescent="0.25">
      <c r="F6501"/>
    </row>
    <row r="6502" spans="6:6" x14ac:dyDescent="0.25">
      <c r="F6502"/>
    </row>
    <row r="6503" spans="6:6" x14ac:dyDescent="0.25">
      <c r="F6503"/>
    </row>
    <row r="6504" spans="6:6" x14ac:dyDescent="0.25">
      <c r="F6504"/>
    </row>
    <row r="6505" spans="6:6" x14ac:dyDescent="0.25">
      <c r="F6505"/>
    </row>
    <row r="6506" spans="6:6" x14ac:dyDescent="0.25">
      <c r="F6506"/>
    </row>
    <row r="6507" spans="6:6" x14ac:dyDescent="0.25">
      <c r="F6507"/>
    </row>
    <row r="6508" spans="6:6" x14ac:dyDescent="0.25">
      <c r="F6508"/>
    </row>
    <row r="6509" spans="6:6" x14ac:dyDescent="0.25">
      <c r="F6509"/>
    </row>
    <row r="6510" spans="6:6" x14ac:dyDescent="0.25">
      <c r="F6510"/>
    </row>
    <row r="6511" spans="6:6" x14ac:dyDescent="0.25">
      <c r="F6511"/>
    </row>
    <row r="6512" spans="6:6" x14ac:dyDescent="0.25">
      <c r="F6512"/>
    </row>
    <row r="6513" spans="6:6" x14ac:dyDescent="0.25">
      <c r="F6513"/>
    </row>
    <row r="6514" spans="6:6" x14ac:dyDescent="0.25">
      <c r="F6514"/>
    </row>
    <row r="6515" spans="6:6" x14ac:dyDescent="0.25">
      <c r="F6515"/>
    </row>
    <row r="6516" spans="6:6" x14ac:dyDescent="0.25">
      <c r="F6516"/>
    </row>
    <row r="6517" spans="6:6" x14ac:dyDescent="0.25">
      <c r="F6517"/>
    </row>
    <row r="6518" spans="6:6" x14ac:dyDescent="0.25">
      <c r="F6518"/>
    </row>
    <row r="6519" spans="6:6" x14ac:dyDescent="0.25">
      <c r="F6519"/>
    </row>
    <row r="6520" spans="6:6" x14ac:dyDescent="0.25">
      <c r="F6520"/>
    </row>
    <row r="6521" spans="6:6" x14ac:dyDescent="0.25">
      <c r="F6521"/>
    </row>
    <row r="6522" spans="6:6" x14ac:dyDescent="0.25">
      <c r="F6522"/>
    </row>
    <row r="6523" spans="6:6" x14ac:dyDescent="0.25">
      <c r="F6523"/>
    </row>
    <row r="6524" spans="6:6" x14ac:dyDescent="0.25">
      <c r="F6524"/>
    </row>
    <row r="6525" spans="6:6" x14ac:dyDescent="0.25">
      <c r="F6525"/>
    </row>
    <row r="6526" spans="6:6" x14ac:dyDescent="0.25">
      <c r="F6526"/>
    </row>
    <row r="6527" spans="6:6" x14ac:dyDescent="0.25">
      <c r="F6527"/>
    </row>
    <row r="6528" spans="6:6" x14ac:dyDescent="0.25">
      <c r="F6528"/>
    </row>
    <row r="6529" spans="6:6" x14ac:dyDescent="0.25">
      <c r="F6529"/>
    </row>
    <row r="6530" spans="6:6" x14ac:dyDescent="0.25">
      <c r="F6530"/>
    </row>
    <row r="6531" spans="6:6" x14ac:dyDescent="0.25">
      <c r="F6531"/>
    </row>
    <row r="6532" spans="6:6" x14ac:dyDescent="0.25">
      <c r="F6532"/>
    </row>
    <row r="6533" spans="6:6" x14ac:dyDescent="0.25">
      <c r="F6533"/>
    </row>
    <row r="6534" spans="6:6" x14ac:dyDescent="0.25">
      <c r="F6534"/>
    </row>
    <row r="6535" spans="6:6" x14ac:dyDescent="0.25">
      <c r="F6535"/>
    </row>
    <row r="6536" spans="6:6" x14ac:dyDescent="0.25">
      <c r="F6536"/>
    </row>
    <row r="6537" spans="6:6" x14ac:dyDescent="0.25">
      <c r="F6537"/>
    </row>
    <row r="6538" spans="6:6" x14ac:dyDescent="0.25">
      <c r="F6538"/>
    </row>
    <row r="6539" spans="6:6" x14ac:dyDescent="0.25">
      <c r="F6539"/>
    </row>
    <row r="6540" spans="6:6" x14ac:dyDescent="0.25">
      <c r="F6540"/>
    </row>
    <row r="6541" spans="6:6" x14ac:dyDescent="0.25">
      <c r="F6541"/>
    </row>
    <row r="6542" spans="6:6" x14ac:dyDescent="0.25">
      <c r="F6542"/>
    </row>
    <row r="6543" spans="6:6" x14ac:dyDescent="0.25">
      <c r="F6543"/>
    </row>
    <row r="6544" spans="6:6" x14ac:dyDescent="0.25">
      <c r="F6544"/>
    </row>
    <row r="6545" spans="6:6" x14ac:dyDescent="0.25">
      <c r="F6545"/>
    </row>
    <row r="6546" spans="6:6" x14ac:dyDescent="0.25">
      <c r="F6546"/>
    </row>
    <row r="6547" spans="6:6" x14ac:dyDescent="0.25">
      <c r="F6547"/>
    </row>
    <row r="6548" spans="6:6" x14ac:dyDescent="0.25">
      <c r="F6548"/>
    </row>
    <row r="6549" spans="6:6" x14ac:dyDescent="0.25">
      <c r="F6549"/>
    </row>
    <row r="6550" spans="6:6" x14ac:dyDescent="0.25">
      <c r="F6550"/>
    </row>
    <row r="6551" spans="6:6" x14ac:dyDescent="0.25">
      <c r="F6551"/>
    </row>
    <row r="6552" spans="6:6" x14ac:dyDescent="0.25">
      <c r="F6552"/>
    </row>
    <row r="6553" spans="6:6" x14ac:dyDescent="0.25">
      <c r="F6553"/>
    </row>
    <row r="6554" spans="6:6" x14ac:dyDescent="0.25">
      <c r="F6554"/>
    </row>
    <row r="6555" spans="6:6" x14ac:dyDescent="0.25">
      <c r="F6555"/>
    </row>
    <row r="6556" spans="6:6" x14ac:dyDescent="0.25">
      <c r="F6556"/>
    </row>
    <row r="6557" spans="6:6" x14ac:dyDescent="0.25">
      <c r="F6557"/>
    </row>
    <row r="6558" spans="6:6" x14ac:dyDescent="0.25">
      <c r="F6558"/>
    </row>
    <row r="6559" spans="6:6" x14ac:dyDescent="0.25">
      <c r="F6559"/>
    </row>
    <row r="6560" spans="6:6" x14ac:dyDescent="0.25">
      <c r="F6560"/>
    </row>
    <row r="6561" spans="6:6" x14ac:dyDescent="0.25">
      <c r="F6561"/>
    </row>
    <row r="6562" spans="6:6" x14ac:dyDescent="0.25">
      <c r="F6562"/>
    </row>
    <row r="6563" spans="6:6" x14ac:dyDescent="0.25">
      <c r="F6563"/>
    </row>
    <row r="6564" spans="6:6" x14ac:dyDescent="0.25">
      <c r="F6564"/>
    </row>
    <row r="6565" spans="6:6" x14ac:dyDescent="0.25">
      <c r="F6565"/>
    </row>
    <row r="6566" spans="6:6" x14ac:dyDescent="0.25">
      <c r="F6566"/>
    </row>
    <row r="6567" spans="6:6" x14ac:dyDescent="0.25">
      <c r="F6567"/>
    </row>
    <row r="6568" spans="6:6" x14ac:dyDescent="0.25">
      <c r="F6568"/>
    </row>
    <row r="6569" spans="6:6" x14ac:dyDescent="0.25">
      <c r="F6569"/>
    </row>
    <row r="6570" spans="6:6" x14ac:dyDescent="0.25">
      <c r="F6570"/>
    </row>
    <row r="6571" spans="6:6" x14ac:dyDescent="0.25">
      <c r="F6571"/>
    </row>
    <row r="6572" spans="6:6" x14ac:dyDescent="0.25">
      <c r="F6572"/>
    </row>
    <row r="6573" spans="6:6" x14ac:dyDescent="0.25">
      <c r="F6573"/>
    </row>
    <row r="6574" spans="6:6" x14ac:dyDescent="0.25">
      <c r="F6574"/>
    </row>
    <row r="6575" spans="6:6" x14ac:dyDescent="0.25">
      <c r="F6575"/>
    </row>
    <row r="6576" spans="6:6" x14ac:dyDescent="0.25">
      <c r="F6576"/>
    </row>
    <row r="6577" spans="6:6" x14ac:dyDescent="0.25">
      <c r="F6577"/>
    </row>
    <row r="6578" spans="6:6" x14ac:dyDescent="0.25">
      <c r="F6578"/>
    </row>
    <row r="6579" spans="6:6" x14ac:dyDescent="0.25">
      <c r="F6579"/>
    </row>
    <row r="6580" spans="6:6" x14ac:dyDescent="0.25">
      <c r="F6580"/>
    </row>
    <row r="6581" spans="6:6" x14ac:dyDescent="0.25">
      <c r="F6581"/>
    </row>
    <row r="6582" spans="6:6" x14ac:dyDescent="0.25">
      <c r="F6582"/>
    </row>
    <row r="6583" spans="6:6" x14ac:dyDescent="0.25">
      <c r="F6583"/>
    </row>
    <row r="6584" spans="6:6" x14ac:dyDescent="0.25">
      <c r="F6584"/>
    </row>
    <row r="6585" spans="6:6" x14ac:dyDescent="0.25">
      <c r="F6585"/>
    </row>
    <row r="6586" spans="6:6" x14ac:dyDescent="0.25">
      <c r="F6586"/>
    </row>
    <row r="6587" spans="6:6" x14ac:dyDescent="0.25">
      <c r="F6587"/>
    </row>
    <row r="6588" spans="6:6" x14ac:dyDescent="0.25">
      <c r="F6588"/>
    </row>
    <row r="6589" spans="6:6" x14ac:dyDescent="0.25">
      <c r="F6589"/>
    </row>
    <row r="6590" spans="6:6" x14ac:dyDescent="0.25">
      <c r="F6590"/>
    </row>
    <row r="6591" spans="6:6" x14ac:dyDescent="0.25">
      <c r="F6591"/>
    </row>
    <row r="6592" spans="6:6" x14ac:dyDescent="0.25">
      <c r="F6592"/>
    </row>
    <row r="6593" spans="6:6" x14ac:dyDescent="0.25">
      <c r="F6593"/>
    </row>
    <row r="6594" spans="6:6" x14ac:dyDescent="0.25">
      <c r="F6594"/>
    </row>
    <row r="6595" spans="6:6" x14ac:dyDescent="0.25">
      <c r="F6595"/>
    </row>
    <row r="6596" spans="6:6" x14ac:dyDescent="0.25">
      <c r="F6596"/>
    </row>
    <row r="6597" spans="6:6" x14ac:dyDescent="0.25">
      <c r="F6597"/>
    </row>
    <row r="6598" spans="6:6" x14ac:dyDescent="0.25">
      <c r="F6598"/>
    </row>
    <row r="6599" spans="6:6" x14ac:dyDescent="0.25">
      <c r="F6599"/>
    </row>
    <row r="6600" spans="6:6" x14ac:dyDescent="0.25">
      <c r="F6600"/>
    </row>
    <row r="6601" spans="6:6" x14ac:dyDescent="0.25">
      <c r="F6601"/>
    </row>
    <row r="6602" spans="6:6" x14ac:dyDescent="0.25">
      <c r="F6602"/>
    </row>
    <row r="6603" spans="6:6" x14ac:dyDescent="0.25">
      <c r="F6603"/>
    </row>
    <row r="6604" spans="6:6" x14ac:dyDescent="0.25">
      <c r="F6604"/>
    </row>
    <row r="6605" spans="6:6" x14ac:dyDescent="0.25">
      <c r="F6605"/>
    </row>
    <row r="6606" spans="6:6" x14ac:dyDescent="0.25">
      <c r="F6606"/>
    </row>
    <row r="6607" spans="6:6" x14ac:dyDescent="0.25">
      <c r="F6607"/>
    </row>
    <row r="6608" spans="6:6" x14ac:dyDescent="0.25">
      <c r="F6608"/>
    </row>
    <row r="6609" spans="6:6" x14ac:dyDescent="0.25">
      <c r="F6609"/>
    </row>
    <row r="6610" spans="6:6" x14ac:dyDescent="0.25">
      <c r="F6610"/>
    </row>
    <row r="6611" spans="6:6" x14ac:dyDescent="0.25">
      <c r="F6611"/>
    </row>
    <row r="6612" spans="6:6" x14ac:dyDescent="0.25">
      <c r="F6612"/>
    </row>
    <row r="6613" spans="6:6" x14ac:dyDescent="0.25">
      <c r="F6613"/>
    </row>
    <row r="6614" spans="6:6" x14ac:dyDescent="0.25">
      <c r="F6614"/>
    </row>
    <row r="6615" spans="6:6" x14ac:dyDescent="0.25">
      <c r="F6615"/>
    </row>
    <row r="6616" spans="6:6" x14ac:dyDescent="0.25">
      <c r="F6616"/>
    </row>
    <row r="6617" spans="6:6" x14ac:dyDescent="0.25">
      <c r="F6617"/>
    </row>
    <row r="6618" spans="6:6" x14ac:dyDescent="0.25">
      <c r="F6618"/>
    </row>
    <row r="6619" spans="6:6" x14ac:dyDescent="0.25">
      <c r="F6619"/>
    </row>
    <row r="6620" spans="6:6" x14ac:dyDescent="0.25">
      <c r="F6620"/>
    </row>
    <row r="6621" spans="6:6" x14ac:dyDescent="0.25">
      <c r="F6621"/>
    </row>
    <row r="6622" spans="6:6" x14ac:dyDescent="0.25">
      <c r="F6622"/>
    </row>
    <row r="6623" spans="6:6" x14ac:dyDescent="0.25">
      <c r="F6623"/>
    </row>
    <row r="6624" spans="6:6" x14ac:dyDescent="0.25">
      <c r="F6624"/>
    </row>
    <row r="6625" spans="6:6" x14ac:dyDescent="0.25">
      <c r="F6625"/>
    </row>
    <row r="6626" spans="6:6" x14ac:dyDescent="0.25">
      <c r="F6626"/>
    </row>
    <row r="6627" spans="6:6" x14ac:dyDescent="0.25">
      <c r="F6627"/>
    </row>
    <row r="6628" spans="6:6" x14ac:dyDescent="0.25">
      <c r="F6628"/>
    </row>
    <row r="6629" spans="6:6" x14ac:dyDescent="0.25">
      <c r="F6629"/>
    </row>
    <row r="6630" spans="6:6" x14ac:dyDescent="0.25">
      <c r="F6630"/>
    </row>
    <row r="6631" spans="6:6" x14ac:dyDescent="0.25">
      <c r="F6631"/>
    </row>
    <row r="6632" spans="6:6" x14ac:dyDescent="0.25">
      <c r="F6632"/>
    </row>
    <row r="6633" spans="6:6" x14ac:dyDescent="0.25">
      <c r="F6633"/>
    </row>
    <row r="6634" spans="6:6" x14ac:dyDescent="0.25">
      <c r="F6634"/>
    </row>
    <row r="6635" spans="6:6" x14ac:dyDescent="0.25">
      <c r="F6635"/>
    </row>
    <row r="6636" spans="6:6" x14ac:dyDescent="0.25">
      <c r="F6636"/>
    </row>
    <row r="6637" spans="6:6" x14ac:dyDescent="0.25">
      <c r="F6637"/>
    </row>
    <row r="6638" spans="6:6" x14ac:dyDescent="0.25">
      <c r="F6638"/>
    </row>
    <row r="6639" spans="6:6" x14ac:dyDescent="0.25">
      <c r="F6639"/>
    </row>
    <row r="6640" spans="6:6" x14ac:dyDescent="0.25">
      <c r="F6640"/>
    </row>
    <row r="6641" spans="6:6" x14ac:dyDescent="0.25">
      <c r="F6641"/>
    </row>
    <row r="6642" spans="6:6" x14ac:dyDescent="0.25">
      <c r="F6642"/>
    </row>
    <row r="6643" spans="6:6" x14ac:dyDescent="0.25">
      <c r="F6643"/>
    </row>
    <row r="6644" spans="6:6" x14ac:dyDescent="0.25">
      <c r="F6644"/>
    </row>
    <row r="6645" spans="6:6" x14ac:dyDescent="0.25">
      <c r="F6645"/>
    </row>
    <row r="6646" spans="6:6" x14ac:dyDescent="0.25">
      <c r="F6646"/>
    </row>
    <row r="6647" spans="6:6" x14ac:dyDescent="0.25">
      <c r="F6647"/>
    </row>
    <row r="6648" spans="6:6" x14ac:dyDescent="0.25">
      <c r="F6648"/>
    </row>
    <row r="6649" spans="6:6" x14ac:dyDescent="0.25">
      <c r="F6649"/>
    </row>
    <row r="6650" spans="6:6" x14ac:dyDescent="0.25">
      <c r="F6650"/>
    </row>
    <row r="6651" spans="6:6" x14ac:dyDescent="0.25">
      <c r="F6651"/>
    </row>
    <row r="6652" spans="6:6" x14ac:dyDescent="0.25">
      <c r="F6652"/>
    </row>
    <row r="6653" spans="6:6" x14ac:dyDescent="0.25">
      <c r="F6653"/>
    </row>
    <row r="6654" spans="6:6" x14ac:dyDescent="0.25">
      <c r="F6654"/>
    </row>
    <row r="6655" spans="6:6" x14ac:dyDescent="0.25">
      <c r="F6655"/>
    </row>
    <row r="6656" spans="6:6" x14ac:dyDescent="0.25">
      <c r="F6656"/>
    </row>
    <row r="6657" spans="6:6" x14ac:dyDescent="0.25">
      <c r="F6657"/>
    </row>
    <row r="6658" spans="6:6" x14ac:dyDescent="0.25">
      <c r="F6658"/>
    </row>
    <row r="6659" spans="6:6" x14ac:dyDescent="0.25">
      <c r="F6659"/>
    </row>
    <row r="6660" spans="6:6" x14ac:dyDescent="0.25">
      <c r="F6660"/>
    </row>
    <row r="6661" spans="6:6" x14ac:dyDescent="0.25">
      <c r="F6661"/>
    </row>
    <row r="6662" spans="6:6" x14ac:dyDescent="0.25">
      <c r="F6662"/>
    </row>
    <row r="6663" spans="6:6" x14ac:dyDescent="0.25">
      <c r="F6663"/>
    </row>
    <row r="6664" spans="6:6" x14ac:dyDescent="0.25">
      <c r="F6664"/>
    </row>
    <row r="6665" spans="6:6" x14ac:dyDescent="0.25">
      <c r="F6665"/>
    </row>
    <row r="6666" spans="6:6" x14ac:dyDescent="0.25">
      <c r="F6666"/>
    </row>
    <row r="6667" spans="6:6" x14ac:dyDescent="0.25">
      <c r="F6667"/>
    </row>
    <row r="6668" spans="6:6" x14ac:dyDescent="0.25">
      <c r="F6668"/>
    </row>
    <row r="6669" spans="6:6" x14ac:dyDescent="0.25">
      <c r="F6669"/>
    </row>
    <row r="6670" spans="6:6" x14ac:dyDescent="0.25">
      <c r="F6670"/>
    </row>
    <row r="6671" spans="6:6" x14ac:dyDescent="0.25">
      <c r="F6671"/>
    </row>
    <row r="6672" spans="6:6" x14ac:dyDescent="0.25">
      <c r="F6672"/>
    </row>
    <row r="6673" spans="6:6" x14ac:dyDescent="0.25">
      <c r="F6673"/>
    </row>
    <row r="6674" spans="6:6" x14ac:dyDescent="0.25">
      <c r="F6674"/>
    </row>
    <row r="6675" spans="6:6" x14ac:dyDescent="0.25">
      <c r="F6675"/>
    </row>
    <row r="6676" spans="6:6" x14ac:dyDescent="0.25">
      <c r="F6676"/>
    </row>
    <row r="6677" spans="6:6" x14ac:dyDescent="0.25">
      <c r="F6677"/>
    </row>
    <row r="6678" spans="6:6" x14ac:dyDescent="0.25">
      <c r="F6678"/>
    </row>
    <row r="6679" spans="6:6" x14ac:dyDescent="0.25">
      <c r="F6679"/>
    </row>
    <row r="6680" spans="6:6" x14ac:dyDescent="0.25">
      <c r="F6680"/>
    </row>
    <row r="6681" spans="6:6" x14ac:dyDescent="0.25">
      <c r="F6681"/>
    </row>
    <row r="6682" spans="6:6" x14ac:dyDescent="0.25">
      <c r="F6682"/>
    </row>
    <row r="6683" spans="6:6" x14ac:dyDescent="0.25">
      <c r="F6683"/>
    </row>
    <row r="6684" spans="6:6" x14ac:dyDescent="0.25">
      <c r="F6684"/>
    </row>
    <row r="6685" spans="6:6" x14ac:dyDescent="0.25">
      <c r="F6685"/>
    </row>
    <row r="6686" spans="6:6" x14ac:dyDescent="0.25">
      <c r="F6686"/>
    </row>
    <row r="6687" spans="6:6" x14ac:dyDescent="0.25">
      <c r="F6687"/>
    </row>
    <row r="6688" spans="6:6" x14ac:dyDescent="0.25">
      <c r="F6688"/>
    </row>
    <row r="6689" spans="6:6" x14ac:dyDescent="0.25">
      <c r="F6689"/>
    </row>
    <row r="6690" spans="6:6" x14ac:dyDescent="0.25">
      <c r="F6690"/>
    </row>
    <row r="6691" spans="6:6" x14ac:dyDescent="0.25">
      <c r="F6691"/>
    </row>
    <row r="6692" spans="6:6" x14ac:dyDescent="0.25">
      <c r="F6692"/>
    </row>
    <row r="6693" spans="6:6" x14ac:dyDescent="0.25">
      <c r="F6693"/>
    </row>
    <row r="6694" spans="6:6" x14ac:dyDescent="0.25">
      <c r="F6694"/>
    </row>
    <row r="6695" spans="6:6" x14ac:dyDescent="0.25">
      <c r="F6695"/>
    </row>
    <row r="6696" spans="6:6" x14ac:dyDescent="0.25">
      <c r="F6696"/>
    </row>
    <row r="6697" spans="6:6" x14ac:dyDescent="0.25">
      <c r="F6697"/>
    </row>
    <row r="6698" spans="6:6" x14ac:dyDescent="0.25">
      <c r="F6698"/>
    </row>
    <row r="6699" spans="6:6" x14ac:dyDescent="0.25">
      <c r="F6699"/>
    </row>
    <row r="6700" spans="6:6" x14ac:dyDescent="0.25">
      <c r="F6700"/>
    </row>
    <row r="6701" spans="6:6" x14ac:dyDescent="0.25">
      <c r="F6701"/>
    </row>
    <row r="6702" spans="6:6" x14ac:dyDescent="0.25">
      <c r="F6702"/>
    </row>
    <row r="6703" spans="6:6" x14ac:dyDescent="0.25">
      <c r="F6703"/>
    </row>
    <row r="6704" spans="6:6" x14ac:dyDescent="0.25">
      <c r="F6704"/>
    </row>
    <row r="6705" spans="6:6" x14ac:dyDescent="0.25">
      <c r="F6705"/>
    </row>
    <row r="6706" spans="6:6" x14ac:dyDescent="0.25">
      <c r="F6706"/>
    </row>
    <row r="6707" spans="6:6" x14ac:dyDescent="0.25">
      <c r="F6707"/>
    </row>
    <row r="6708" spans="6:6" x14ac:dyDescent="0.25">
      <c r="F6708"/>
    </row>
    <row r="6709" spans="6:6" x14ac:dyDescent="0.25">
      <c r="F6709"/>
    </row>
    <row r="6710" spans="6:6" x14ac:dyDescent="0.25">
      <c r="F6710"/>
    </row>
    <row r="6711" spans="6:6" x14ac:dyDescent="0.25">
      <c r="F6711"/>
    </row>
    <row r="6712" spans="6:6" x14ac:dyDescent="0.25">
      <c r="F6712"/>
    </row>
    <row r="6713" spans="6:6" x14ac:dyDescent="0.25">
      <c r="F6713"/>
    </row>
    <row r="6714" spans="6:6" x14ac:dyDescent="0.25">
      <c r="F6714"/>
    </row>
    <row r="6715" spans="6:6" x14ac:dyDescent="0.25">
      <c r="F6715"/>
    </row>
    <row r="6716" spans="6:6" x14ac:dyDescent="0.25">
      <c r="F6716"/>
    </row>
    <row r="6717" spans="6:6" x14ac:dyDescent="0.25">
      <c r="F6717"/>
    </row>
    <row r="6718" spans="6:6" x14ac:dyDescent="0.25">
      <c r="F6718"/>
    </row>
    <row r="6719" spans="6:6" x14ac:dyDescent="0.25">
      <c r="F6719"/>
    </row>
    <row r="6720" spans="6:6" x14ac:dyDescent="0.25">
      <c r="F6720"/>
    </row>
    <row r="6721" spans="6:6" x14ac:dyDescent="0.25">
      <c r="F6721"/>
    </row>
    <row r="6722" spans="6:6" x14ac:dyDescent="0.25">
      <c r="F6722"/>
    </row>
    <row r="6723" spans="6:6" x14ac:dyDescent="0.25">
      <c r="F6723"/>
    </row>
    <row r="6724" spans="6:6" x14ac:dyDescent="0.25">
      <c r="F6724"/>
    </row>
    <row r="6725" spans="6:6" x14ac:dyDescent="0.25">
      <c r="F6725"/>
    </row>
    <row r="6726" spans="6:6" x14ac:dyDescent="0.25">
      <c r="F6726"/>
    </row>
    <row r="6727" spans="6:6" x14ac:dyDescent="0.25">
      <c r="F6727"/>
    </row>
    <row r="6728" spans="6:6" x14ac:dyDescent="0.25">
      <c r="F6728"/>
    </row>
    <row r="6729" spans="6:6" x14ac:dyDescent="0.25">
      <c r="F6729"/>
    </row>
    <row r="6730" spans="6:6" x14ac:dyDescent="0.25">
      <c r="F6730"/>
    </row>
    <row r="6731" spans="6:6" x14ac:dyDescent="0.25">
      <c r="F6731"/>
    </row>
    <row r="6732" spans="6:6" x14ac:dyDescent="0.25">
      <c r="F6732"/>
    </row>
    <row r="6733" spans="6:6" x14ac:dyDescent="0.25">
      <c r="F6733"/>
    </row>
    <row r="6734" spans="6:6" x14ac:dyDescent="0.25">
      <c r="F6734"/>
    </row>
    <row r="6735" spans="6:6" x14ac:dyDescent="0.25">
      <c r="F6735"/>
    </row>
    <row r="6736" spans="6:6" x14ac:dyDescent="0.25">
      <c r="F6736"/>
    </row>
    <row r="6737" spans="6:6" x14ac:dyDescent="0.25">
      <c r="F6737"/>
    </row>
    <row r="6738" spans="6:6" x14ac:dyDescent="0.25">
      <c r="F6738"/>
    </row>
    <row r="6739" spans="6:6" x14ac:dyDescent="0.25">
      <c r="F6739"/>
    </row>
    <row r="6740" spans="6:6" x14ac:dyDescent="0.25">
      <c r="F6740"/>
    </row>
    <row r="6741" spans="6:6" x14ac:dyDescent="0.25">
      <c r="F6741"/>
    </row>
    <row r="6742" spans="6:6" x14ac:dyDescent="0.25">
      <c r="F6742"/>
    </row>
    <row r="6743" spans="6:6" x14ac:dyDescent="0.25">
      <c r="F6743"/>
    </row>
    <row r="6744" spans="6:6" x14ac:dyDescent="0.25">
      <c r="F6744"/>
    </row>
    <row r="6745" spans="6:6" x14ac:dyDescent="0.25">
      <c r="F6745"/>
    </row>
    <row r="6746" spans="6:6" x14ac:dyDescent="0.25">
      <c r="F6746"/>
    </row>
    <row r="6747" spans="6:6" x14ac:dyDescent="0.25">
      <c r="F6747"/>
    </row>
    <row r="6748" spans="6:6" x14ac:dyDescent="0.25">
      <c r="F6748"/>
    </row>
    <row r="6749" spans="6:6" x14ac:dyDescent="0.25">
      <c r="F6749"/>
    </row>
    <row r="6750" spans="6:6" x14ac:dyDescent="0.25">
      <c r="F6750"/>
    </row>
    <row r="6751" spans="6:6" x14ac:dyDescent="0.25">
      <c r="F6751"/>
    </row>
    <row r="6752" spans="6:6" x14ac:dyDescent="0.25">
      <c r="F6752"/>
    </row>
    <row r="6753" spans="6:6" x14ac:dyDescent="0.25">
      <c r="F6753"/>
    </row>
    <row r="6754" spans="6:6" x14ac:dyDescent="0.25">
      <c r="F6754"/>
    </row>
    <row r="6755" spans="6:6" x14ac:dyDescent="0.25">
      <c r="F6755"/>
    </row>
    <row r="6756" spans="6:6" x14ac:dyDescent="0.25">
      <c r="F6756"/>
    </row>
    <row r="6757" spans="6:6" x14ac:dyDescent="0.25">
      <c r="F6757"/>
    </row>
    <row r="6758" spans="6:6" x14ac:dyDescent="0.25">
      <c r="F6758"/>
    </row>
    <row r="6759" spans="6:6" x14ac:dyDescent="0.25">
      <c r="F6759"/>
    </row>
    <row r="6760" spans="6:6" x14ac:dyDescent="0.25">
      <c r="F6760"/>
    </row>
    <row r="6761" spans="6:6" x14ac:dyDescent="0.25">
      <c r="F6761"/>
    </row>
    <row r="6762" spans="6:6" x14ac:dyDescent="0.25">
      <c r="F6762"/>
    </row>
    <row r="6763" spans="6:6" x14ac:dyDescent="0.25">
      <c r="F6763"/>
    </row>
    <row r="6764" spans="6:6" x14ac:dyDescent="0.25">
      <c r="F6764"/>
    </row>
    <row r="6765" spans="6:6" x14ac:dyDescent="0.25">
      <c r="F6765"/>
    </row>
    <row r="6766" spans="6:6" x14ac:dyDescent="0.25">
      <c r="F6766"/>
    </row>
    <row r="6767" spans="6:6" x14ac:dyDescent="0.25">
      <c r="F6767"/>
    </row>
    <row r="6768" spans="6:6" x14ac:dyDescent="0.25">
      <c r="F6768"/>
    </row>
    <row r="6769" spans="6:6" x14ac:dyDescent="0.25">
      <c r="F6769"/>
    </row>
    <row r="6770" spans="6:6" x14ac:dyDescent="0.25">
      <c r="F6770"/>
    </row>
    <row r="6771" spans="6:6" x14ac:dyDescent="0.25">
      <c r="F6771"/>
    </row>
    <row r="6772" spans="6:6" x14ac:dyDescent="0.25">
      <c r="F6772"/>
    </row>
    <row r="6773" spans="6:6" x14ac:dyDescent="0.25">
      <c r="F6773"/>
    </row>
    <row r="6774" spans="6:6" x14ac:dyDescent="0.25">
      <c r="F6774"/>
    </row>
    <row r="6775" spans="6:6" x14ac:dyDescent="0.25">
      <c r="F6775"/>
    </row>
    <row r="6776" spans="6:6" x14ac:dyDescent="0.25">
      <c r="F6776"/>
    </row>
    <row r="6777" spans="6:6" x14ac:dyDescent="0.25">
      <c r="F6777"/>
    </row>
    <row r="6778" spans="6:6" x14ac:dyDescent="0.25">
      <c r="F6778"/>
    </row>
    <row r="6779" spans="6:6" x14ac:dyDescent="0.25">
      <c r="F6779"/>
    </row>
    <row r="6780" spans="6:6" x14ac:dyDescent="0.25">
      <c r="F6780"/>
    </row>
    <row r="6781" spans="6:6" x14ac:dyDescent="0.25">
      <c r="F6781"/>
    </row>
    <row r="6782" spans="6:6" x14ac:dyDescent="0.25">
      <c r="F6782"/>
    </row>
    <row r="6783" spans="6:6" x14ac:dyDescent="0.25">
      <c r="F6783"/>
    </row>
    <row r="6784" spans="6:6" x14ac:dyDescent="0.25">
      <c r="F6784"/>
    </row>
    <row r="6785" spans="6:6" x14ac:dyDescent="0.25">
      <c r="F6785"/>
    </row>
    <row r="6786" spans="6:6" x14ac:dyDescent="0.25">
      <c r="F6786"/>
    </row>
    <row r="6787" spans="6:6" x14ac:dyDescent="0.25">
      <c r="F6787"/>
    </row>
    <row r="6788" spans="6:6" x14ac:dyDescent="0.25">
      <c r="F6788"/>
    </row>
    <row r="6789" spans="6:6" x14ac:dyDescent="0.25">
      <c r="F6789"/>
    </row>
    <row r="6790" spans="6:6" x14ac:dyDescent="0.25">
      <c r="F6790"/>
    </row>
    <row r="6791" spans="6:6" x14ac:dyDescent="0.25">
      <c r="F6791"/>
    </row>
    <row r="6792" spans="6:6" x14ac:dyDescent="0.25">
      <c r="F6792"/>
    </row>
    <row r="6793" spans="6:6" x14ac:dyDescent="0.25">
      <c r="F6793"/>
    </row>
    <row r="6794" spans="6:6" x14ac:dyDescent="0.25">
      <c r="F6794"/>
    </row>
    <row r="6795" spans="6:6" x14ac:dyDescent="0.25">
      <c r="F6795"/>
    </row>
    <row r="6796" spans="6:6" x14ac:dyDescent="0.25">
      <c r="F6796"/>
    </row>
    <row r="6797" spans="6:6" x14ac:dyDescent="0.25">
      <c r="F6797"/>
    </row>
    <row r="6798" spans="6:6" x14ac:dyDescent="0.25">
      <c r="F6798"/>
    </row>
    <row r="6799" spans="6:6" x14ac:dyDescent="0.25">
      <c r="F6799"/>
    </row>
    <row r="6800" spans="6:6" x14ac:dyDescent="0.25">
      <c r="F6800"/>
    </row>
    <row r="6801" spans="6:6" x14ac:dyDescent="0.25">
      <c r="F6801"/>
    </row>
    <row r="6802" spans="6:6" x14ac:dyDescent="0.25">
      <c r="F6802"/>
    </row>
    <row r="6803" spans="6:6" x14ac:dyDescent="0.25">
      <c r="F6803"/>
    </row>
    <row r="6804" spans="6:6" x14ac:dyDescent="0.25">
      <c r="F6804"/>
    </row>
    <row r="6805" spans="6:6" x14ac:dyDescent="0.25">
      <c r="F6805"/>
    </row>
    <row r="6806" spans="6:6" x14ac:dyDescent="0.25">
      <c r="F6806"/>
    </row>
    <row r="6807" spans="6:6" x14ac:dyDescent="0.25">
      <c r="F6807"/>
    </row>
    <row r="6808" spans="6:6" x14ac:dyDescent="0.25">
      <c r="F6808"/>
    </row>
    <row r="6809" spans="6:6" x14ac:dyDescent="0.25">
      <c r="F6809"/>
    </row>
    <row r="6810" spans="6:6" x14ac:dyDescent="0.25">
      <c r="F6810"/>
    </row>
    <row r="6811" spans="6:6" x14ac:dyDescent="0.25">
      <c r="F6811"/>
    </row>
    <row r="6812" spans="6:6" x14ac:dyDescent="0.25">
      <c r="F6812"/>
    </row>
    <row r="6813" spans="6:6" x14ac:dyDescent="0.25">
      <c r="F6813"/>
    </row>
    <row r="6814" spans="6:6" x14ac:dyDescent="0.25">
      <c r="F6814"/>
    </row>
    <row r="6815" spans="6:6" x14ac:dyDescent="0.25">
      <c r="F6815"/>
    </row>
    <row r="6816" spans="6:6" x14ac:dyDescent="0.25">
      <c r="F6816"/>
    </row>
    <row r="6817" spans="6:6" x14ac:dyDescent="0.25">
      <c r="F6817"/>
    </row>
    <row r="6818" spans="6:6" x14ac:dyDescent="0.25">
      <c r="F6818"/>
    </row>
    <row r="6819" spans="6:6" x14ac:dyDescent="0.25">
      <c r="F6819"/>
    </row>
    <row r="6820" spans="6:6" x14ac:dyDescent="0.25">
      <c r="F6820"/>
    </row>
    <row r="6821" spans="6:6" x14ac:dyDescent="0.25">
      <c r="F6821"/>
    </row>
    <row r="6822" spans="6:6" x14ac:dyDescent="0.25">
      <c r="F6822"/>
    </row>
    <row r="6823" spans="6:6" x14ac:dyDescent="0.25">
      <c r="F6823"/>
    </row>
    <row r="6824" spans="6:6" x14ac:dyDescent="0.25">
      <c r="F6824"/>
    </row>
    <row r="6825" spans="6:6" x14ac:dyDescent="0.25">
      <c r="F6825"/>
    </row>
    <row r="6826" spans="6:6" x14ac:dyDescent="0.25">
      <c r="F6826"/>
    </row>
    <row r="6827" spans="6:6" x14ac:dyDescent="0.25">
      <c r="F6827"/>
    </row>
    <row r="6828" spans="6:6" x14ac:dyDescent="0.25">
      <c r="F6828"/>
    </row>
    <row r="6829" spans="6:6" x14ac:dyDescent="0.25">
      <c r="F6829"/>
    </row>
    <row r="6830" spans="6:6" x14ac:dyDescent="0.25">
      <c r="F6830"/>
    </row>
    <row r="6831" spans="6:6" x14ac:dyDescent="0.25">
      <c r="F6831"/>
    </row>
    <row r="6832" spans="6:6" x14ac:dyDescent="0.25">
      <c r="F6832"/>
    </row>
    <row r="6833" spans="6:6" x14ac:dyDescent="0.25">
      <c r="F6833"/>
    </row>
    <row r="6834" spans="6:6" x14ac:dyDescent="0.25">
      <c r="F6834"/>
    </row>
    <row r="6835" spans="6:6" x14ac:dyDescent="0.25">
      <c r="F6835"/>
    </row>
    <row r="6836" spans="6:6" x14ac:dyDescent="0.25">
      <c r="F6836"/>
    </row>
    <row r="6837" spans="6:6" x14ac:dyDescent="0.25">
      <c r="F6837"/>
    </row>
    <row r="6838" spans="6:6" x14ac:dyDescent="0.25">
      <c r="F6838"/>
    </row>
    <row r="6839" spans="6:6" x14ac:dyDescent="0.25">
      <c r="F6839"/>
    </row>
    <row r="6840" spans="6:6" x14ac:dyDescent="0.25">
      <c r="F6840"/>
    </row>
    <row r="6841" spans="6:6" x14ac:dyDescent="0.25">
      <c r="F6841"/>
    </row>
    <row r="6842" spans="6:6" x14ac:dyDescent="0.25">
      <c r="F6842"/>
    </row>
    <row r="6843" spans="6:6" x14ac:dyDescent="0.25">
      <c r="F6843"/>
    </row>
    <row r="6844" spans="6:6" x14ac:dyDescent="0.25">
      <c r="F6844"/>
    </row>
    <row r="6845" spans="6:6" x14ac:dyDescent="0.25">
      <c r="F6845"/>
    </row>
    <row r="6846" spans="6:6" x14ac:dyDescent="0.25">
      <c r="F6846"/>
    </row>
    <row r="6847" spans="6:6" x14ac:dyDescent="0.25">
      <c r="F6847"/>
    </row>
    <row r="6848" spans="6:6" x14ac:dyDescent="0.25">
      <c r="F6848"/>
    </row>
    <row r="6849" spans="6:6" x14ac:dyDescent="0.25">
      <c r="F6849"/>
    </row>
    <row r="6850" spans="6:6" x14ac:dyDescent="0.25">
      <c r="F6850"/>
    </row>
    <row r="6851" spans="6:6" x14ac:dyDescent="0.25">
      <c r="F6851"/>
    </row>
    <row r="6852" spans="6:6" x14ac:dyDescent="0.25">
      <c r="F6852"/>
    </row>
    <row r="6853" spans="6:6" x14ac:dyDescent="0.25">
      <c r="F6853"/>
    </row>
    <row r="6854" spans="6:6" x14ac:dyDescent="0.25">
      <c r="F6854"/>
    </row>
    <row r="6855" spans="6:6" x14ac:dyDescent="0.25">
      <c r="F6855"/>
    </row>
    <row r="6856" spans="6:6" x14ac:dyDescent="0.25">
      <c r="F6856"/>
    </row>
    <row r="6857" spans="6:6" x14ac:dyDescent="0.25">
      <c r="F6857"/>
    </row>
    <row r="6858" spans="6:6" x14ac:dyDescent="0.25">
      <c r="F6858"/>
    </row>
    <row r="6859" spans="6:6" x14ac:dyDescent="0.25">
      <c r="F6859"/>
    </row>
    <row r="6860" spans="6:6" x14ac:dyDescent="0.25">
      <c r="F6860"/>
    </row>
    <row r="6861" spans="6:6" x14ac:dyDescent="0.25">
      <c r="F6861"/>
    </row>
    <row r="6862" spans="6:6" x14ac:dyDescent="0.25">
      <c r="F6862"/>
    </row>
    <row r="6863" spans="6:6" x14ac:dyDescent="0.25">
      <c r="F6863"/>
    </row>
    <row r="6864" spans="6:6" x14ac:dyDescent="0.25">
      <c r="F6864"/>
    </row>
    <row r="6865" spans="6:6" x14ac:dyDescent="0.25">
      <c r="F6865"/>
    </row>
    <row r="6866" spans="6:6" x14ac:dyDescent="0.25">
      <c r="F6866"/>
    </row>
    <row r="6867" spans="6:6" x14ac:dyDescent="0.25">
      <c r="F6867"/>
    </row>
    <row r="6868" spans="6:6" x14ac:dyDescent="0.25">
      <c r="F6868"/>
    </row>
    <row r="6869" spans="6:6" x14ac:dyDescent="0.25">
      <c r="F6869"/>
    </row>
    <row r="6870" spans="6:6" x14ac:dyDescent="0.25">
      <c r="F6870"/>
    </row>
    <row r="6871" spans="6:6" x14ac:dyDescent="0.25">
      <c r="F6871"/>
    </row>
    <row r="6872" spans="6:6" x14ac:dyDescent="0.25">
      <c r="F6872"/>
    </row>
    <row r="6873" spans="6:6" x14ac:dyDescent="0.25">
      <c r="F6873"/>
    </row>
    <row r="6874" spans="6:6" x14ac:dyDescent="0.25">
      <c r="F6874"/>
    </row>
    <row r="6875" spans="6:6" x14ac:dyDescent="0.25">
      <c r="F6875"/>
    </row>
    <row r="6876" spans="6:6" x14ac:dyDescent="0.25">
      <c r="F6876"/>
    </row>
    <row r="6877" spans="6:6" x14ac:dyDescent="0.25">
      <c r="F6877"/>
    </row>
    <row r="6878" spans="6:6" x14ac:dyDescent="0.25">
      <c r="F6878"/>
    </row>
    <row r="6879" spans="6:6" x14ac:dyDescent="0.25">
      <c r="F6879"/>
    </row>
    <row r="6880" spans="6:6" x14ac:dyDescent="0.25">
      <c r="F6880"/>
    </row>
    <row r="6881" spans="6:6" x14ac:dyDescent="0.25">
      <c r="F6881"/>
    </row>
    <row r="6882" spans="6:6" x14ac:dyDescent="0.25">
      <c r="F6882"/>
    </row>
    <row r="6883" spans="6:6" x14ac:dyDescent="0.25">
      <c r="F6883"/>
    </row>
    <row r="6884" spans="6:6" x14ac:dyDescent="0.25">
      <c r="F6884"/>
    </row>
    <row r="6885" spans="6:6" x14ac:dyDescent="0.25">
      <c r="F6885"/>
    </row>
    <row r="6886" spans="6:6" x14ac:dyDescent="0.25">
      <c r="F6886"/>
    </row>
    <row r="6887" spans="6:6" x14ac:dyDescent="0.25">
      <c r="F6887"/>
    </row>
    <row r="6888" spans="6:6" x14ac:dyDescent="0.25">
      <c r="F6888"/>
    </row>
    <row r="6889" spans="6:6" x14ac:dyDescent="0.25">
      <c r="F6889"/>
    </row>
    <row r="6890" spans="6:6" x14ac:dyDescent="0.25">
      <c r="F6890"/>
    </row>
    <row r="6891" spans="6:6" x14ac:dyDescent="0.25">
      <c r="F6891"/>
    </row>
    <row r="6892" spans="6:6" x14ac:dyDescent="0.25">
      <c r="F6892"/>
    </row>
    <row r="6893" spans="6:6" x14ac:dyDescent="0.25">
      <c r="F6893"/>
    </row>
    <row r="6894" spans="6:6" x14ac:dyDescent="0.25">
      <c r="F6894"/>
    </row>
    <row r="6895" spans="6:6" x14ac:dyDescent="0.25">
      <c r="F6895"/>
    </row>
    <row r="6896" spans="6:6" x14ac:dyDescent="0.25">
      <c r="F6896"/>
    </row>
    <row r="6897" spans="6:6" x14ac:dyDescent="0.25">
      <c r="F6897"/>
    </row>
    <row r="6898" spans="6:6" x14ac:dyDescent="0.25">
      <c r="F6898"/>
    </row>
    <row r="6899" spans="6:6" x14ac:dyDescent="0.25">
      <c r="F6899"/>
    </row>
    <row r="6900" spans="6:6" x14ac:dyDescent="0.25">
      <c r="F6900"/>
    </row>
    <row r="6901" spans="6:6" x14ac:dyDescent="0.25">
      <c r="F6901"/>
    </row>
    <row r="6902" spans="6:6" x14ac:dyDescent="0.25">
      <c r="F6902"/>
    </row>
    <row r="6903" spans="6:6" x14ac:dyDescent="0.25">
      <c r="F6903"/>
    </row>
    <row r="6904" spans="6:6" x14ac:dyDescent="0.25">
      <c r="F6904"/>
    </row>
    <row r="6905" spans="6:6" x14ac:dyDescent="0.25">
      <c r="F6905"/>
    </row>
    <row r="6906" spans="6:6" x14ac:dyDescent="0.25">
      <c r="F6906"/>
    </row>
    <row r="6907" spans="6:6" x14ac:dyDescent="0.25">
      <c r="F6907"/>
    </row>
    <row r="6908" spans="6:6" x14ac:dyDescent="0.25">
      <c r="F6908"/>
    </row>
    <row r="6909" spans="6:6" x14ac:dyDescent="0.25">
      <c r="F6909"/>
    </row>
    <row r="6910" spans="6:6" x14ac:dyDescent="0.25">
      <c r="F6910"/>
    </row>
    <row r="6911" spans="6:6" x14ac:dyDescent="0.25">
      <c r="F6911"/>
    </row>
    <row r="6912" spans="6:6" x14ac:dyDescent="0.25">
      <c r="F6912"/>
    </row>
    <row r="6913" spans="6:6" x14ac:dyDescent="0.25">
      <c r="F6913"/>
    </row>
    <row r="6914" spans="6:6" x14ac:dyDescent="0.25">
      <c r="F6914"/>
    </row>
    <row r="6915" spans="6:6" x14ac:dyDescent="0.25">
      <c r="F6915"/>
    </row>
    <row r="6916" spans="6:6" x14ac:dyDescent="0.25">
      <c r="F6916"/>
    </row>
    <row r="6917" spans="6:6" x14ac:dyDescent="0.25">
      <c r="F6917"/>
    </row>
    <row r="6918" spans="6:6" x14ac:dyDescent="0.25">
      <c r="F6918"/>
    </row>
    <row r="6919" spans="6:6" x14ac:dyDescent="0.25">
      <c r="F6919"/>
    </row>
    <row r="6920" spans="6:6" x14ac:dyDescent="0.25">
      <c r="F6920"/>
    </row>
    <row r="6921" spans="6:6" x14ac:dyDescent="0.25">
      <c r="F6921"/>
    </row>
    <row r="6922" spans="6:6" x14ac:dyDescent="0.25">
      <c r="F6922"/>
    </row>
    <row r="6923" spans="6:6" x14ac:dyDescent="0.25">
      <c r="F6923"/>
    </row>
    <row r="6924" spans="6:6" x14ac:dyDescent="0.25">
      <c r="F6924"/>
    </row>
    <row r="6925" spans="6:6" x14ac:dyDescent="0.25">
      <c r="F6925"/>
    </row>
    <row r="6926" spans="6:6" x14ac:dyDescent="0.25">
      <c r="F6926"/>
    </row>
    <row r="6927" spans="6:6" x14ac:dyDescent="0.25">
      <c r="F6927"/>
    </row>
    <row r="6928" spans="6:6" x14ac:dyDescent="0.25">
      <c r="F6928"/>
    </row>
    <row r="6929" spans="6:6" x14ac:dyDescent="0.25">
      <c r="F6929"/>
    </row>
    <row r="6930" spans="6:6" x14ac:dyDescent="0.25">
      <c r="F6930"/>
    </row>
    <row r="6931" spans="6:6" x14ac:dyDescent="0.25">
      <c r="F6931"/>
    </row>
    <row r="6932" spans="6:6" x14ac:dyDescent="0.25">
      <c r="F6932"/>
    </row>
    <row r="6933" spans="6:6" x14ac:dyDescent="0.25">
      <c r="F6933"/>
    </row>
    <row r="6934" spans="6:6" x14ac:dyDescent="0.25">
      <c r="F6934"/>
    </row>
    <row r="6935" spans="6:6" x14ac:dyDescent="0.25">
      <c r="F6935"/>
    </row>
    <row r="6936" spans="6:6" x14ac:dyDescent="0.25">
      <c r="F6936"/>
    </row>
    <row r="6937" spans="6:6" x14ac:dyDescent="0.25">
      <c r="F6937"/>
    </row>
    <row r="6938" spans="6:6" x14ac:dyDescent="0.25">
      <c r="F6938"/>
    </row>
    <row r="6939" spans="6:6" x14ac:dyDescent="0.25">
      <c r="F6939"/>
    </row>
    <row r="6940" spans="6:6" x14ac:dyDescent="0.25">
      <c r="F6940"/>
    </row>
    <row r="6941" spans="6:6" x14ac:dyDescent="0.25">
      <c r="F6941"/>
    </row>
    <row r="6942" spans="6:6" x14ac:dyDescent="0.25">
      <c r="F6942"/>
    </row>
    <row r="6943" spans="6:6" x14ac:dyDescent="0.25">
      <c r="F6943"/>
    </row>
    <row r="6944" spans="6:6" x14ac:dyDescent="0.25">
      <c r="F6944"/>
    </row>
    <row r="6945" spans="6:6" x14ac:dyDescent="0.25">
      <c r="F6945"/>
    </row>
    <row r="6946" spans="6:6" x14ac:dyDescent="0.25">
      <c r="F6946"/>
    </row>
    <row r="6947" spans="6:6" x14ac:dyDescent="0.25">
      <c r="F6947"/>
    </row>
    <row r="6948" spans="6:6" x14ac:dyDescent="0.25">
      <c r="F6948"/>
    </row>
    <row r="6949" spans="6:6" x14ac:dyDescent="0.25">
      <c r="F6949"/>
    </row>
    <row r="6950" spans="6:6" x14ac:dyDescent="0.25">
      <c r="F6950"/>
    </row>
    <row r="6951" spans="6:6" x14ac:dyDescent="0.25">
      <c r="F6951"/>
    </row>
    <row r="6952" spans="6:6" x14ac:dyDescent="0.25">
      <c r="F6952"/>
    </row>
    <row r="6953" spans="6:6" x14ac:dyDescent="0.25">
      <c r="F6953"/>
    </row>
    <row r="6954" spans="6:6" x14ac:dyDescent="0.25">
      <c r="F6954"/>
    </row>
    <row r="6955" spans="6:6" x14ac:dyDescent="0.25">
      <c r="F6955"/>
    </row>
    <row r="6956" spans="6:6" x14ac:dyDescent="0.25">
      <c r="F6956"/>
    </row>
    <row r="6957" spans="6:6" x14ac:dyDescent="0.25">
      <c r="F6957"/>
    </row>
    <row r="6958" spans="6:6" x14ac:dyDescent="0.25">
      <c r="F6958"/>
    </row>
    <row r="6959" spans="6:6" x14ac:dyDescent="0.25">
      <c r="F6959"/>
    </row>
    <row r="6960" spans="6:6" x14ac:dyDescent="0.25">
      <c r="F6960"/>
    </row>
    <row r="6961" spans="6:6" x14ac:dyDescent="0.25">
      <c r="F6961"/>
    </row>
    <row r="6962" spans="6:6" x14ac:dyDescent="0.25">
      <c r="F6962"/>
    </row>
    <row r="6963" spans="6:6" x14ac:dyDescent="0.25">
      <c r="F6963"/>
    </row>
    <row r="6964" spans="6:6" x14ac:dyDescent="0.25">
      <c r="F6964"/>
    </row>
    <row r="6965" spans="6:6" x14ac:dyDescent="0.25">
      <c r="F6965"/>
    </row>
    <row r="6966" spans="6:6" x14ac:dyDescent="0.25">
      <c r="F6966"/>
    </row>
    <row r="6967" spans="6:6" x14ac:dyDescent="0.25">
      <c r="F6967"/>
    </row>
    <row r="6968" spans="6:6" x14ac:dyDescent="0.25">
      <c r="F6968"/>
    </row>
    <row r="6969" spans="6:6" x14ac:dyDescent="0.25">
      <c r="F6969"/>
    </row>
    <row r="6970" spans="6:6" x14ac:dyDescent="0.25">
      <c r="F6970"/>
    </row>
    <row r="6971" spans="6:6" x14ac:dyDescent="0.25">
      <c r="F6971"/>
    </row>
    <row r="6972" spans="6:6" x14ac:dyDescent="0.25">
      <c r="F6972"/>
    </row>
    <row r="6973" spans="6:6" x14ac:dyDescent="0.25">
      <c r="F6973"/>
    </row>
    <row r="6974" spans="6:6" x14ac:dyDescent="0.25">
      <c r="F6974"/>
    </row>
    <row r="6975" spans="6:6" x14ac:dyDescent="0.25">
      <c r="F6975"/>
    </row>
    <row r="6976" spans="6:6" x14ac:dyDescent="0.25">
      <c r="F6976"/>
    </row>
    <row r="6977" spans="6:6" x14ac:dyDescent="0.25">
      <c r="F6977"/>
    </row>
    <row r="6978" spans="6:6" x14ac:dyDescent="0.25">
      <c r="F6978"/>
    </row>
    <row r="6979" spans="6:6" x14ac:dyDescent="0.25">
      <c r="F6979"/>
    </row>
    <row r="6980" spans="6:6" x14ac:dyDescent="0.25">
      <c r="F6980"/>
    </row>
    <row r="6981" spans="6:6" x14ac:dyDescent="0.25">
      <c r="F6981"/>
    </row>
    <row r="6982" spans="6:6" x14ac:dyDescent="0.25">
      <c r="F6982"/>
    </row>
    <row r="6983" spans="6:6" x14ac:dyDescent="0.25">
      <c r="F6983"/>
    </row>
    <row r="6984" spans="6:6" x14ac:dyDescent="0.25">
      <c r="F6984"/>
    </row>
    <row r="6985" spans="6:6" x14ac:dyDescent="0.25">
      <c r="F6985"/>
    </row>
    <row r="6986" spans="6:6" x14ac:dyDescent="0.25">
      <c r="F6986"/>
    </row>
    <row r="6987" spans="6:6" x14ac:dyDescent="0.25">
      <c r="F6987"/>
    </row>
    <row r="6988" spans="6:6" x14ac:dyDescent="0.25">
      <c r="F6988"/>
    </row>
    <row r="6989" spans="6:6" x14ac:dyDescent="0.25">
      <c r="F6989"/>
    </row>
    <row r="6990" spans="6:6" x14ac:dyDescent="0.25">
      <c r="F6990"/>
    </row>
    <row r="6991" spans="6:6" x14ac:dyDescent="0.25">
      <c r="F6991"/>
    </row>
    <row r="6992" spans="6:6" x14ac:dyDescent="0.25">
      <c r="F6992"/>
    </row>
    <row r="6993" spans="6:6" x14ac:dyDescent="0.25">
      <c r="F6993"/>
    </row>
    <row r="6994" spans="6:6" x14ac:dyDescent="0.25">
      <c r="F6994"/>
    </row>
    <row r="6995" spans="6:6" x14ac:dyDescent="0.25">
      <c r="F6995"/>
    </row>
    <row r="6996" spans="6:6" x14ac:dyDescent="0.25">
      <c r="F6996"/>
    </row>
    <row r="6997" spans="6:6" x14ac:dyDescent="0.25">
      <c r="F6997"/>
    </row>
    <row r="6998" spans="6:6" x14ac:dyDescent="0.25">
      <c r="F6998"/>
    </row>
    <row r="6999" spans="6:6" x14ac:dyDescent="0.25">
      <c r="F6999"/>
    </row>
    <row r="7000" spans="6:6" x14ac:dyDescent="0.25">
      <c r="F7000"/>
    </row>
    <row r="7001" spans="6:6" x14ac:dyDescent="0.25">
      <c r="F7001"/>
    </row>
    <row r="7002" spans="6:6" x14ac:dyDescent="0.25">
      <c r="F7002"/>
    </row>
    <row r="7003" spans="6:6" x14ac:dyDescent="0.25">
      <c r="F7003"/>
    </row>
    <row r="7004" spans="6:6" x14ac:dyDescent="0.25">
      <c r="F7004"/>
    </row>
    <row r="7005" spans="6:6" x14ac:dyDescent="0.25">
      <c r="F7005"/>
    </row>
    <row r="7006" spans="6:6" x14ac:dyDescent="0.25">
      <c r="F7006"/>
    </row>
    <row r="7007" spans="6:6" x14ac:dyDescent="0.25">
      <c r="F7007"/>
    </row>
    <row r="7008" spans="6:6" x14ac:dyDescent="0.25">
      <c r="F7008"/>
    </row>
    <row r="7009" spans="6:6" x14ac:dyDescent="0.25">
      <c r="F7009"/>
    </row>
    <row r="7010" spans="6:6" x14ac:dyDescent="0.25">
      <c r="F7010"/>
    </row>
    <row r="7011" spans="6:6" x14ac:dyDescent="0.25">
      <c r="F7011"/>
    </row>
    <row r="7012" spans="6:6" x14ac:dyDescent="0.25">
      <c r="F7012"/>
    </row>
    <row r="7013" spans="6:6" x14ac:dyDescent="0.25">
      <c r="F7013"/>
    </row>
    <row r="7014" spans="6:6" x14ac:dyDescent="0.25">
      <c r="F7014"/>
    </row>
    <row r="7015" spans="6:6" x14ac:dyDescent="0.25">
      <c r="F7015"/>
    </row>
    <row r="7016" spans="6:6" x14ac:dyDescent="0.25">
      <c r="F7016"/>
    </row>
    <row r="7017" spans="6:6" x14ac:dyDescent="0.25">
      <c r="F7017"/>
    </row>
    <row r="7018" spans="6:6" x14ac:dyDescent="0.25">
      <c r="F7018"/>
    </row>
    <row r="7019" spans="6:6" x14ac:dyDescent="0.25">
      <c r="F7019"/>
    </row>
    <row r="7020" spans="6:6" x14ac:dyDescent="0.25">
      <c r="F7020"/>
    </row>
    <row r="7021" spans="6:6" x14ac:dyDescent="0.25">
      <c r="F7021"/>
    </row>
    <row r="7022" spans="6:6" x14ac:dyDescent="0.25">
      <c r="F7022"/>
    </row>
    <row r="7023" spans="6:6" x14ac:dyDescent="0.25">
      <c r="F7023"/>
    </row>
    <row r="7024" spans="6:6" x14ac:dyDescent="0.25">
      <c r="F7024"/>
    </row>
    <row r="7025" spans="6:6" x14ac:dyDescent="0.25">
      <c r="F7025"/>
    </row>
    <row r="7026" spans="6:6" x14ac:dyDescent="0.25">
      <c r="F7026"/>
    </row>
    <row r="7027" spans="6:6" x14ac:dyDescent="0.25">
      <c r="F7027"/>
    </row>
    <row r="7028" spans="6:6" x14ac:dyDescent="0.25">
      <c r="F7028"/>
    </row>
    <row r="7029" spans="6:6" x14ac:dyDescent="0.25">
      <c r="F7029"/>
    </row>
    <row r="7030" spans="6:6" x14ac:dyDescent="0.25">
      <c r="F7030"/>
    </row>
    <row r="7031" spans="6:6" x14ac:dyDescent="0.25">
      <c r="F7031"/>
    </row>
    <row r="7032" spans="6:6" x14ac:dyDescent="0.25">
      <c r="F7032"/>
    </row>
    <row r="7033" spans="6:6" x14ac:dyDescent="0.25">
      <c r="F7033"/>
    </row>
    <row r="7034" spans="6:6" x14ac:dyDescent="0.25">
      <c r="F7034"/>
    </row>
    <row r="7035" spans="6:6" x14ac:dyDescent="0.25">
      <c r="F7035"/>
    </row>
    <row r="7036" spans="6:6" x14ac:dyDescent="0.25">
      <c r="F7036"/>
    </row>
    <row r="7037" spans="6:6" x14ac:dyDescent="0.25">
      <c r="F7037"/>
    </row>
    <row r="7038" spans="6:6" x14ac:dyDescent="0.25">
      <c r="F7038"/>
    </row>
    <row r="7039" spans="6:6" x14ac:dyDescent="0.25">
      <c r="F7039"/>
    </row>
    <row r="7040" spans="6:6" x14ac:dyDescent="0.25">
      <c r="F7040"/>
    </row>
    <row r="7041" spans="6:6" x14ac:dyDescent="0.25">
      <c r="F7041"/>
    </row>
    <row r="7042" spans="6:6" x14ac:dyDescent="0.25">
      <c r="F7042"/>
    </row>
    <row r="7043" spans="6:6" x14ac:dyDescent="0.25">
      <c r="F7043"/>
    </row>
    <row r="7044" spans="6:6" x14ac:dyDescent="0.25">
      <c r="F7044"/>
    </row>
    <row r="7045" spans="6:6" x14ac:dyDescent="0.25">
      <c r="F7045"/>
    </row>
    <row r="7046" spans="6:6" x14ac:dyDescent="0.25">
      <c r="F7046"/>
    </row>
    <row r="7047" spans="6:6" x14ac:dyDescent="0.25">
      <c r="F7047"/>
    </row>
    <row r="7048" spans="6:6" x14ac:dyDescent="0.25">
      <c r="F7048"/>
    </row>
    <row r="7049" spans="6:6" x14ac:dyDescent="0.25">
      <c r="F7049"/>
    </row>
    <row r="7050" spans="6:6" x14ac:dyDescent="0.25">
      <c r="F7050"/>
    </row>
    <row r="7051" spans="6:6" x14ac:dyDescent="0.25">
      <c r="F7051"/>
    </row>
    <row r="7052" spans="6:6" x14ac:dyDescent="0.25">
      <c r="F7052"/>
    </row>
    <row r="7053" spans="6:6" x14ac:dyDescent="0.25">
      <c r="F7053"/>
    </row>
    <row r="7054" spans="6:6" x14ac:dyDescent="0.25">
      <c r="F7054"/>
    </row>
    <row r="7055" spans="6:6" x14ac:dyDescent="0.25">
      <c r="F7055"/>
    </row>
    <row r="7056" spans="6:6" x14ac:dyDescent="0.25">
      <c r="F7056"/>
    </row>
    <row r="7057" spans="6:6" x14ac:dyDescent="0.25">
      <c r="F7057"/>
    </row>
    <row r="7058" spans="6:6" x14ac:dyDescent="0.25">
      <c r="F7058"/>
    </row>
    <row r="7059" spans="6:6" x14ac:dyDescent="0.25">
      <c r="F7059"/>
    </row>
    <row r="7060" spans="6:6" x14ac:dyDescent="0.25">
      <c r="F7060"/>
    </row>
    <row r="7061" spans="6:6" x14ac:dyDescent="0.25">
      <c r="F7061"/>
    </row>
    <row r="7062" spans="6:6" x14ac:dyDescent="0.25">
      <c r="F7062"/>
    </row>
    <row r="7063" spans="6:6" x14ac:dyDescent="0.25">
      <c r="F7063"/>
    </row>
    <row r="7064" spans="6:6" x14ac:dyDescent="0.25">
      <c r="F7064"/>
    </row>
    <row r="7065" spans="6:6" x14ac:dyDescent="0.25">
      <c r="F7065"/>
    </row>
    <row r="7066" spans="6:6" x14ac:dyDescent="0.25">
      <c r="F7066"/>
    </row>
    <row r="7067" spans="6:6" x14ac:dyDescent="0.25">
      <c r="F7067"/>
    </row>
    <row r="7068" spans="6:6" x14ac:dyDescent="0.25">
      <c r="F7068"/>
    </row>
    <row r="7069" spans="6:6" x14ac:dyDescent="0.25">
      <c r="F7069"/>
    </row>
    <row r="7070" spans="6:6" x14ac:dyDescent="0.25">
      <c r="F7070"/>
    </row>
    <row r="7071" spans="6:6" x14ac:dyDescent="0.25">
      <c r="F7071"/>
    </row>
    <row r="7072" spans="6:6" x14ac:dyDescent="0.25">
      <c r="F7072"/>
    </row>
    <row r="7073" spans="6:6" x14ac:dyDescent="0.25">
      <c r="F7073"/>
    </row>
    <row r="7074" spans="6:6" x14ac:dyDescent="0.25">
      <c r="F7074"/>
    </row>
    <row r="7075" spans="6:6" x14ac:dyDescent="0.25">
      <c r="F7075"/>
    </row>
    <row r="7076" spans="6:6" x14ac:dyDescent="0.25">
      <c r="F7076"/>
    </row>
    <row r="7077" spans="6:6" x14ac:dyDescent="0.25">
      <c r="F7077"/>
    </row>
    <row r="7078" spans="6:6" x14ac:dyDescent="0.25">
      <c r="F7078"/>
    </row>
    <row r="7079" spans="6:6" x14ac:dyDescent="0.25">
      <c r="F7079"/>
    </row>
    <row r="7080" spans="6:6" x14ac:dyDescent="0.25">
      <c r="F7080"/>
    </row>
    <row r="7081" spans="6:6" x14ac:dyDescent="0.25">
      <c r="F7081"/>
    </row>
    <row r="7082" spans="6:6" x14ac:dyDescent="0.25">
      <c r="F7082"/>
    </row>
    <row r="7083" spans="6:6" x14ac:dyDescent="0.25">
      <c r="F7083"/>
    </row>
    <row r="7084" spans="6:6" x14ac:dyDescent="0.25">
      <c r="F7084"/>
    </row>
    <row r="7085" spans="6:6" x14ac:dyDescent="0.25">
      <c r="F7085"/>
    </row>
    <row r="7086" spans="6:6" x14ac:dyDescent="0.25">
      <c r="F7086"/>
    </row>
    <row r="7087" spans="6:6" x14ac:dyDescent="0.25">
      <c r="F7087"/>
    </row>
    <row r="7088" spans="6:6" x14ac:dyDescent="0.25">
      <c r="F7088"/>
    </row>
    <row r="7089" spans="6:6" x14ac:dyDescent="0.25">
      <c r="F7089"/>
    </row>
    <row r="7090" spans="6:6" x14ac:dyDescent="0.25">
      <c r="F7090"/>
    </row>
    <row r="7091" spans="6:6" x14ac:dyDescent="0.25">
      <c r="F7091"/>
    </row>
    <row r="7092" spans="6:6" x14ac:dyDescent="0.25">
      <c r="F7092"/>
    </row>
    <row r="7093" spans="6:6" x14ac:dyDescent="0.25">
      <c r="F7093"/>
    </row>
    <row r="7094" spans="6:6" x14ac:dyDescent="0.25">
      <c r="F7094"/>
    </row>
    <row r="7095" spans="6:6" x14ac:dyDescent="0.25">
      <c r="F7095"/>
    </row>
    <row r="7096" spans="6:6" x14ac:dyDescent="0.25">
      <c r="F7096"/>
    </row>
    <row r="7097" spans="6:6" x14ac:dyDescent="0.25">
      <c r="F7097"/>
    </row>
    <row r="7098" spans="6:6" x14ac:dyDescent="0.25">
      <c r="F7098"/>
    </row>
    <row r="7099" spans="6:6" x14ac:dyDescent="0.25">
      <c r="F7099"/>
    </row>
    <row r="7100" spans="6:6" x14ac:dyDescent="0.25">
      <c r="F7100"/>
    </row>
    <row r="7101" spans="6:6" x14ac:dyDescent="0.25">
      <c r="F7101"/>
    </row>
    <row r="7102" spans="6:6" x14ac:dyDescent="0.25">
      <c r="F7102"/>
    </row>
    <row r="7103" spans="6:6" x14ac:dyDescent="0.25">
      <c r="F7103"/>
    </row>
    <row r="7104" spans="6:6" x14ac:dyDescent="0.25">
      <c r="F7104"/>
    </row>
    <row r="7105" spans="6:6" x14ac:dyDescent="0.25">
      <c r="F7105"/>
    </row>
    <row r="7106" spans="6:6" x14ac:dyDescent="0.25">
      <c r="F7106"/>
    </row>
    <row r="7107" spans="6:6" x14ac:dyDescent="0.25">
      <c r="F7107"/>
    </row>
    <row r="7108" spans="6:6" x14ac:dyDescent="0.25">
      <c r="F7108"/>
    </row>
    <row r="7109" spans="6:6" x14ac:dyDescent="0.25">
      <c r="F7109"/>
    </row>
    <row r="7110" spans="6:6" x14ac:dyDescent="0.25">
      <c r="F7110"/>
    </row>
    <row r="7111" spans="6:6" x14ac:dyDescent="0.25">
      <c r="F7111"/>
    </row>
    <row r="7112" spans="6:6" x14ac:dyDescent="0.25">
      <c r="F7112"/>
    </row>
    <row r="7113" spans="6:6" x14ac:dyDescent="0.25">
      <c r="F7113"/>
    </row>
    <row r="7114" spans="6:6" x14ac:dyDescent="0.25">
      <c r="F7114"/>
    </row>
    <row r="7115" spans="6:6" x14ac:dyDescent="0.25">
      <c r="F7115"/>
    </row>
    <row r="7116" spans="6:6" x14ac:dyDescent="0.25">
      <c r="F7116"/>
    </row>
    <row r="7117" spans="6:6" x14ac:dyDescent="0.25">
      <c r="F7117"/>
    </row>
    <row r="7118" spans="6:6" x14ac:dyDescent="0.25">
      <c r="F7118"/>
    </row>
    <row r="7119" spans="6:6" x14ac:dyDescent="0.25">
      <c r="F7119"/>
    </row>
    <row r="7120" spans="6:6" x14ac:dyDescent="0.25">
      <c r="F7120"/>
    </row>
    <row r="7121" spans="6:6" x14ac:dyDescent="0.25">
      <c r="F7121"/>
    </row>
    <row r="7122" spans="6:6" x14ac:dyDescent="0.25">
      <c r="F7122"/>
    </row>
    <row r="7123" spans="6:6" x14ac:dyDescent="0.25">
      <c r="F7123"/>
    </row>
    <row r="7124" spans="6:6" x14ac:dyDescent="0.25">
      <c r="F7124"/>
    </row>
    <row r="7125" spans="6:6" x14ac:dyDescent="0.25">
      <c r="F7125"/>
    </row>
    <row r="7126" spans="6:6" x14ac:dyDescent="0.25">
      <c r="F7126"/>
    </row>
    <row r="7127" spans="6:6" x14ac:dyDescent="0.25">
      <c r="F7127"/>
    </row>
    <row r="7128" spans="6:6" x14ac:dyDescent="0.25">
      <c r="F7128"/>
    </row>
    <row r="7129" spans="6:6" x14ac:dyDescent="0.25">
      <c r="F7129"/>
    </row>
    <row r="7130" spans="6:6" x14ac:dyDescent="0.25">
      <c r="F7130"/>
    </row>
    <row r="7131" spans="6:6" x14ac:dyDescent="0.25">
      <c r="F7131"/>
    </row>
    <row r="7132" spans="6:6" x14ac:dyDescent="0.25">
      <c r="F7132"/>
    </row>
    <row r="7133" spans="6:6" x14ac:dyDescent="0.25">
      <c r="F7133"/>
    </row>
    <row r="7134" spans="6:6" x14ac:dyDescent="0.25">
      <c r="F7134"/>
    </row>
    <row r="7135" spans="6:6" x14ac:dyDescent="0.25">
      <c r="F7135"/>
    </row>
    <row r="7136" spans="6:6" x14ac:dyDescent="0.25">
      <c r="F7136"/>
    </row>
    <row r="7137" spans="6:6" x14ac:dyDescent="0.25">
      <c r="F7137"/>
    </row>
    <row r="7138" spans="6:6" x14ac:dyDescent="0.25">
      <c r="F7138"/>
    </row>
    <row r="7139" spans="6:6" x14ac:dyDescent="0.25">
      <c r="F7139"/>
    </row>
    <row r="7140" spans="6:6" x14ac:dyDescent="0.25">
      <c r="F7140"/>
    </row>
    <row r="7141" spans="6:6" x14ac:dyDescent="0.25">
      <c r="F7141"/>
    </row>
    <row r="7142" spans="6:6" x14ac:dyDescent="0.25">
      <c r="F7142"/>
    </row>
    <row r="7143" spans="6:6" x14ac:dyDescent="0.25">
      <c r="F7143"/>
    </row>
    <row r="7144" spans="6:6" x14ac:dyDescent="0.25">
      <c r="F7144"/>
    </row>
    <row r="7145" spans="6:6" x14ac:dyDescent="0.25">
      <c r="F7145"/>
    </row>
    <row r="7146" spans="6:6" x14ac:dyDescent="0.25">
      <c r="F7146"/>
    </row>
    <row r="7147" spans="6:6" x14ac:dyDescent="0.25">
      <c r="F7147"/>
    </row>
    <row r="7148" spans="6:6" x14ac:dyDescent="0.25">
      <c r="F7148"/>
    </row>
    <row r="7149" spans="6:6" x14ac:dyDescent="0.25">
      <c r="F7149"/>
    </row>
    <row r="7150" spans="6:6" x14ac:dyDescent="0.25">
      <c r="F7150"/>
    </row>
    <row r="7151" spans="6:6" x14ac:dyDescent="0.25">
      <c r="F7151"/>
    </row>
    <row r="7152" spans="6:6" x14ac:dyDescent="0.25">
      <c r="F7152"/>
    </row>
    <row r="7153" spans="6:6" x14ac:dyDescent="0.25">
      <c r="F7153"/>
    </row>
    <row r="7154" spans="6:6" x14ac:dyDescent="0.25">
      <c r="F7154"/>
    </row>
    <row r="7155" spans="6:6" x14ac:dyDescent="0.25">
      <c r="F7155"/>
    </row>
    <row r="7156" spans="6:6" x14ac:dyDescent="0.25">
      <c r="F7156"/>
    </row>
    <row r="7157" spans="6:6" x14ac:dyDescent="0.25">
      <c r="F7157"/>
    </row>
    <row r="7158" spans="6:6" x14ac:dyDescent="0.25">
      <c r="F7158"/>
    </row>
    <row r="7159" spans="6:6" x14ac:dyDescent="0.25">
      <c r="F7159"/>
    </row>
    <row r="7160" spans="6:6" x14ac:dyDescent="0.25">
      <c r="F7160"/>
    </row>
    <row r="7161" spans="6:6" x14ac:dyDescent="0.25">
      <c r="F7161"/>
    </row>
    <row r="7162" spans="6:6" x14ac:dyDescent="0.25">
      <c r="F7162"/>
    </row>
    <row r="7163" spans="6:6" x14ac:dyDescent="0.25">
      <c r="F7163"/>
    </row>
    <row r="7164" spans="6:6" x14ac:dyDescent="0.25">
      <c r="F7164"/>
    </row>
    <row r="7165" spans="6:6" x14ac:dyDescent="0.25">
      <c r="F7165"/>
    </row>
    <row r="7166" spans="6:6" x14ac:dyDescent="0.25">
      <c r="F7166"/>
    </row>
    <row r="7167" spans="6:6" x14ac:dyDescent="0.25">
      <c r="F7167"/>
    </row>
    <row r="7168" spans="6:6" x14ac:dyDescent="0.25">
      <c r="F7168"/>
    </row>
    <row r="7169" spans="6:6" x14ac:dyDescent="0.25">
      <c r="F7169"/>
    </row>
    <row r="7170" spans="6:6" x14ac:dyDescent="0.25">
      <c r="F7170"/>
    </row>
    <row r="7171" spans="6:6" x14ac:dyDescent="0.25">
      <c r="F7171"/>
    </row>
    <row r="7172" spans="6:6" x14ac:dyDescent="0.25">
      <c r="F7172"/>
    </row>
    <row r="7173" spans="6:6" x14ac:dyDescent="0.25">
      <c r="F7173"/>
    </row>
    <row r="7174" spans="6:6" x14ac:dyDescent="0.25">
      <c r="F7174"/>
    </row>
    <row r="7175" spans="6:6" x14ac:dyDescent="0.25">
      <c r="F7175"/>
    </row>
    <row r="7176" spans="6:6" x14ac:dyDescent="0.25">
      <c r="F7176"/>
    </row>
    <row r="7177" spans="6:6" x14ac:dyDescent="0.25">
      <c r="F7177"/>
    </row>
    <row r="7178" spans="6:6" x14ac:dyDescent="0.25">
      <c r="F7178"/>
    </row>
    <row r="7179" spans="6:6" x14ac:dyDescent="0.25">
      <c r="F7179"/>
    </row>
    <row r="7180" spans="6:6" x14ac:dyDescent="0.25">
      <c r="F7180"/>
    </row>
    <row r="7181" spans="6:6" x14ac:dyDescent="0.25">
      <c r="F7181"/>
    </row>
    <row r="7182" spans="6:6" x14ac:dyDescent="0.25">
      <c r="F7182"/>
    </row>
    <row r="7183" spans="6:6" x14ac:dyDescent="0.25">
      <c r="F7183"/>
    </row>
    <row r="7184" spans="6:6" x14ac:dyDescent="0.25">
      <c r="F7184"/>
    </row>
    <row r="7185" spans="6:6" x14ac:dyDescent="0.25">
      <c r="F7185"/>
    </row>
    <row r="7186" spans="6:6" x14ac:dyDescent="0.25">
      <c r="F7186"/>
    </row>
    <row r="7187" spans="6:6" x14ac:dyDescent="0.25">
      <c r="F7187"/>
    </row>
    <row r="7188" spans="6:6" x14ac:dyDescent="0.25">
      <c r="F7188"/>
    </row>
    <row r="7189" spans="6:6" x14ac:dyDescent="0.25">
      <c r="F7189"/>
    </row>
    <row r="7190" spans="6:6" x14ac:dyDescent="0.25">
      <c r="F7190"/>
    </row>
    <row r="7191" spans="6:6" x14ac:dyDescent="0.25">
      <c r="F7191"/>
    </row>
    <row r="7192" spans="6:6" x14ac:dyDescent="0.25">
      <c r="F7192"/>
    </row>
    <row r="7193" spans="6:6" x14ac:dyDescent="0.25">
      <c r="F7193"/>
    </row>
    <row r="7194" spans="6:6" x14ac:dyDescent="0.25">
      <c r="F7194"/>
    </row>
    <row r="7195" spans="6:6" x14ac:dyDescent="0.25">
      <c r="F7195"/>
    </row>
    <row r="7196" spans="6:6" x14ac:dyDescent="0.25">
      <c r="F7196"/>
    </row>
    <row r="7197" spans="6:6" x14ac:dyDescent="0.25">
      <c r="F7197"/>
    </row>
    <row r="7198" spans="6:6" x14ac:dyDescent="0.25">
      <c r="F7198"/>
    </row>
    <row r="7199" spans="6:6" x14ac:dyDescent="0.25">
      <c r="F7199"/>
    </row>
    <row r="7200" spans="6:6" x14ac:dyDescent="0.25">
      <c r="F7200"/>
    </row>
    <row r="7201" spans="6:6" x14ac:dyDescent="0.25">
      <c r="F7201"/>
    </row>
    <row r="7202" spans="6:6" x14ac:dyDescent="0.25">
      <c r="F7202"/>
    </row>
    <row r="7203" spans="6:6" x14ac:dyDescent="0.25">
      <c r="F7203"/>
    </row>
    <row r="7204" spans="6:6" x14ac:dyDescent="0.25">
      <c r="F7204"/>
    </row>
    <row r="7205" spans="6:6" x14ac:dyDescent="0.25">
      <c r="F7205"/>
    </row>
    <row r="7206" spans="6:6" x14ac:dyDescent="0.25">
      <c r="F7206"/>
    </row>
    <row r="7207" spans="6:6" x14ac:dyDescent="0.25">
      <c r="F7207"/>
    </row>
    <row r="7208" spans="6:6" x14ac:dyDescent="0.25">
      <c r="F7208"/>
    </row>
    <row r="7209" spans="6:6" x14ac:dyDescent="0.25">
      <c r="F7209"/>
    </row>
    <row r="7210" spans="6:6" x14ac:dyDescent="0.25">
      <c r="F7210"/>
    </row>
    <row r="7211" spans="6:6" x14ac:dyDescent="0.25">
      <c r="F7211"/>
    </row>
    <row r="7212" spans="6:6" x14ac:dyDescent="0.25">
      <c r="F7212"/>
    </row>
    <row r="7213" spans="6:6" x14ac:dyDescent="0.25">
      <c r="F7213"/>
    </row>
    <row r="7214" spans="6:6" x14ac:dyDescent="0.25">
      <c r="F7214"/>
    </row>
    <row r="7215" spans="6:6" x14ac:dyDescent="0.25">
      <c r="F7215"/>
    </row>
    <row r="7216" spans="6:6" x14ac:dyDescent="0.25">
      <c r="F7216"/>
    </row>
    <row r="7217" spans="6:6" x14ac:dyDescent="0.25">
      <c r="F7217"/>
    </row>
    <row r="7218" spans="6:6" x14ac:dyDescent="0.25">
      <c r="F7218"/>
    </row>
    <row r="7219" spans="6:6" x14ac:dyDescent="0.25">
      <c r="F7219"/>
    </row>
    <row r="7220" spans="6:6" x14ac:dyDescent="0.25">
      <c r="F7220"/>
    </row>
    <row r="7221" spans="6:6" x14ac:dyDescent="0.25">
      <c r="F7221"/>
    </row>
    <row r="7222" spans="6:6" x14ac:dyDescent="0.25">
      <c r="F7222"/>
    </row>
    <row r="7223" spans="6:6" x14ac:dyDescent="0.25">
      <c r="F7223"/>
    </row>
    <row r="7224" spans="6:6" x14ac:dyDescent="0.25">
      <c r="F7224"/>
    </row>
    <row r="7225" spans="6:6" x14ac:dyDescent="0.25">
      <c r="F7225"/>
    </row>
    <row r="7226" spans="6:6" x14ac:dyDescent="0.25">
      <c r="F7226"/>
    </row>
    <row r="7227" spans="6:6" x14ac:dyDescent="0.25">
      <c r="F7227"/>
    </row>
    <row r="7228" spans="6:6" x14ac:dyDescent="0.25">
      <c r="F7228"/>
    </row>
    <row r="7229" spans="6:6" x14ac:dyDescent="0.25">
      <c r="F7229"/>
    </row>
    <row r="7230" spans="6:6" x14ac:dyDescent="0.25">
      <c r="F7230"/>
    </row>
    <row r="7231" spans="6:6" x14ac:dyDescent="0.25">
      <c r="F7231"/>
    </row>
    <row r="7232" spans="6:6" x14ac:dyDescent="0.25">
      <c r="F7232"/>
    </row>
    <row r="7233" spans="6:6" x14ac:dyDescent="0.25">
      <c r="F7233"/>
    </row>
    <row r="7234" spans="6:6" x14ac:dyDescent="0.25">
      <c r="F7234"/>
    </row>
    <row r="7235" spans="6:6" x14ac:dyDescent="0.25">
      <c r="F7235"/>
    </row>
    <row r="7236" spans="6:6" x14ac:dyDescent="0.25">
      <c r="F7236"/>
    </row>
    <row r="7237" spans="6:6" x14ac:dyDescent="0.25">
      <c r="F7237"/>
    </row>
    <row r="7238" spans="6:6" x14ac:dyDescent="0.25">
      <c r="F7238"/>
    </row>
    <row r="7239" spans="6:6" x14ac:dyDescent="0.25">
      <c r="F7239"/>
    </row>
    <row r="7240" spans="6:6" x14ac:dyDescent="0.25">
      <c r="F7240"/>
    </row>
    <row r="7241" spans="6:6" x14ac:dyDescent="0.25">
      <c r="F7241"/>
    </row>
    <row r="7242" spans="6:6" x14ac:dyDescent="0.25">
      <c r="F7242"/>
    </row>
    <row r="7243" spans="6:6" x14ac:dyDescent="0.25">
      <c r="F7243"/>
    </row>
    <row r="7244" spans="6:6" x14ac:dyDescent="0.25">
      <c r="F7244"/>
    </row>
    <row r="7245" spans="6:6" x14ac:dyDescent="0.25">
      <c r="F7245"/>
    </row>
    <row r="7246" spans="6:6" x14ac:dyDescent="0.25">
      <c r="F7246"/>
    </row>
    <row r="7247" spans="6:6" x14ac:dyDescent="0.25">
      <c r="F7247"/>
    </row>
    <row r="7248" spans="6:6" x14ac:dyDescent="0.25">
      <c r="F7248"/>
    </row>
    <row r="7249" spans="6:6" x14ac:dyDescent="0.25">
      <c r="F7249"/>
    </row>
    <row r="7250" spans="6:6" x14ac:dyDescent="0.25">
      <c r="F7250"/>
    </row>
    <row r="7251" spans="6:6" x14ac:dyDescent="0.25">
      <c r="F7251"/>
    </row>
    <row r="7252" spans="6:6" x14ac:dyDescent="0.25">
      <c r="F7252"/>
    </row>
    <row r="7253" spans="6:6" x14ac:dyDescent="0.25">
      <c r="F7253"/>
    </row>
    <row r="7254" spans="6:6" x14ac:dyDescent="0.25">
      <c r="F7254"/>
    </row>
    <row r="7255" spans="6:6" x14ac:dyDescent="0.25">
      <c r="F7255"/>
    </row>
    <row r="7256" spans="6:6" x14ac:dyDescent="0.25">
      <c r="F7256"/>
    </row>
    <row r="7257" spans="6:6" x14ac:dyDescent="0.25">
      <c r="F7257"/>
    </row>
    <row r="7258" spans="6:6" x14ac:dyDescent="0.25">
      <c r="F7258"/>
    </row>
    <row r="7259" spans="6:6" x14ac:dyDescent="0.25">
      <c r="F7259"/>
    </row>
    <row r="7260" spans="6:6" x14ac:dyDescent="0.25">
      <c r="F7260"/>
    </row>
    <row r="7261" spans="6:6" x14ac:dyDescent="0.25">
      <c r="F7261"/>
    </row>
    <row r="7262" spans="6:6" x14ac:dyDescent="0.25">
      <c r="F7262"/>
    </row>
    <row r="7263" spans="6:6" x14ac:dyDescent="0.25">
      <c r="F7263"/>
    </row>
    <row r="7264" spans="6:6" x14ac:dyDescent="0.25">
      <c r="F7264"/>
    </row>
    <row r="7265" spans="6:6" x14ac:dyDescent="0.25">
      <c r="F7265"/>
    </row>
    <row r="7266" spans="6:6" x14ac:dyDescent="0.25">
      <c r="F7266"/>
    </row>
    <row r="7267" spans="6:6" x14ac:dyDescent="0.25">
      <c r="F7267"/>
    </row>
    <row r="7268" spans="6:6" x14ac:dyDescent="0.25">
      <c r="F7268"/>
    </row>
    <row r="7269" spans="6:6" x14ac:dyDescent="0.25">
      <c r="F7269"/>
    </row>
    <row r="7270" spans="6:6" x14ac:dyDescent="0.25">
      <c r="F7270"/>
    </row>
    <row r="7271" spans="6:6" x14ac:dyDescent="0.25">
      <c r="F7271"/>
    </row>
    <row r="7272" spans="6:6" x14ac:dyDescent="0.25">
      <c r="F7272"/>
    </row>
    <row r="7273" spans="6:6" x14ac:dyDescent="0.25">
      <c r="F7273"/>
    </row>
    <row r="7274" spans="6:6" x14ac:dyDescent="0.25">
      <c r="F7274"/>
    </row>
    <row r="7275" spans="6:6" x14ac:dyDescent="0.25">
      <c r="F7275"/>
    </row>
    <row r="7276" spans="6:6" x14ac:dyDescent="0.25">
      <c r="F7276"/>
    </row>
    <row r="7277" spans="6:6" x14ac:dyDescent="0.25">
      <c r="F7277"/>
    </row>
    <row r="7278" spans="6:6" x14ac:dyDescent="0.25">
      <c r="F7278"/>
    </row>
    <row r="7279" spans="6:6" x14ac:dyDescent="0.25">
      <c r="F7279"/>
    </row>
    <row r="7280" spans="6:6" x14ac:dyDescent="0.25">
      <c r="F7280"/>
    </row>
    <row r="7281" spans="6:6" x14ac:dyDescent="0.25">
      <c r="F7281"/>
    </row>
    <row r="7282" spans="6:6" x14ac:dyDescent="0.25">
      <c r="F7282"/>
    </row>
    <row r="7283" spans="6:6" x14ac:dyDescent="0.25">
      <c r="F7283"/>
    </row>
    <row r="7284" spans="6:6" x14ac:dyDescent="0.25">
      <c r="F7284"/>
    </row>
    <row r="7285" spans="6:6" x14ac:dyDescent="0.25">
      <c r="F7285"/>
    </row>
    <row r="7286" spans="6:6" x14ac:dyDescent="0.25">
      <c r="F7286"/>
    </row>
    <row r="7287" spans="6:6" x14ac:dyDescent="0.25">
      <c r="F7287"/>
    </row>
    <row r="7288" spans="6:6" x14ac:dyDescent="0.25">
      <c r="F7288"/>
    </row>
    <row r="7289" spans="6:6" x14ac:dyDescent="0.25">
      <c r="F7289"/>
    </row>
    <row r="7290" spans="6:6" x14ac:dyDescent="0.25">
      <c r="F7290"/>
    </row>
    <row r="7291" spans="6:6" x14ac:dyDescent="0.25">
      <c r="F7291"/>
    </row>
    <row r="7292" spans="6:6" x14ac:dyDescent="0.25">
      <c r="F7292"/>
    </row>
    <row r="7293" spans="6:6" x14ac:dyDescent="0.25">
      <c r="F7293"/>
    </row>
    <row r="7294" spans="6:6" x14ac:dyDescent="0.25">
      <c r="F7294"/>
    </row>
    <row r="7295" spans="6:6" x14ac:dyDescent="0.25">
      <c r="F7295"/>
    </row>
    <row r="7296" spans="6:6" x14ac:dyDescent="0.25">
      <c r="F7296"/>
    </row>
    <row r="7297" spans="6:6" x14ac:dyDescent="0.25">
      <c r="F7297"/>
    </row>
    <row r="7298" spans="6:6" x14ac:dyDescent="0.25">
      <c r="F7298"/>
    </row>
    <row r="7299" spans="6:6" x14ac:dyDescent="0.25">
      <c r="F7299"/>
    </row>
    <row r="7300" spans="6:6" x14ac:dyDescent="0.25">
      <c r="F7300"/>
    </row>
    <row r="7301" spans="6:6" x14ac:dyDescent="0.25">
      <c r="F7301"/>
    </row>
    <row r="7302" spans="6:6" x14ac:dyDescent="0.25">
      <c r="F7302"/>
    </row>
    <row r="7303" spans="6:6" x14ac:dyDescent="0.25">
      <c r="F7303"/>
    </row>
    <row r="7304" spans="6:6" x14ac:dyDescent="0.25">
      <c r="F7304"/>
    </row>
    <row r="7305" spans="6:6" x14ac:dyDescent="0.25">
      <c r="F7305"/>
    </row>
    <row r="7306" spans="6:6" x14ac:dyDescent="0.25">
      <c r="F7306"/>
    </row>
    <row r="7307" spans="6:6" x14ac:dyDescent="0.25">
      <c r="F7307"/>
    </row>
    <row r="7308" spans="6:6" x14ac:dyDescent="0.25">
      <c r="F7308"/>
    </row>
    <row r="7309" spans="6:6" x14ac:dyDescent="0.25">
      <c r="F7309"/>
    </row>
    <row r="7310" spans="6:6" x14ac:dyDescent="0.25">
      <c r="F7310"/>
    </row>
    <row r="7311" spans="6:6" x14ac:dyDescent="0.25">
      <c r="F7311"/>
    </row>
    <row r="7312" spans="6:6" x14ac:dyDescent="0.25">
      <c r="F7312"/>
    </row>
    <row r="7313" spans="6:6" x14ac:dyDescent="0.25">
      <c r="F7313"/>
    </row>
    <row r="7314" spans="6:6" x14ac:dyDescent="0.25">
      <c r="F7314"/>
    </row>
    <row r="7315" spans="6:6" x14ac:dyDescent="0.25">
      <c r="F7315"/>
    </row>
    <row r="7316" spans="6:6" x14ac:dyDescent="0.25">
      <c r="F7316"/>
    </row>
    <row r="7317" spans="6:6" x14ac:dyDescent="0.25">
      <c r="F7317"/>
    </row>
    <row r="7318" spans="6:6" x14ac:dyDescent="0.25">
      <c r="F7318"/>
    </row>
    <row r="7319" spans="6:6" x14ac:dyDescent="0.25">
      <c r="F7319"/>
    </row>
    <row r="7320" spans="6:6" x14ac:dyDescent="0.25">
      <c r="F7320"/>
    </row>
    <row r="7321" spans="6:6" x14ac:dyDescent="0.25">
      <c r="F7321"/>
    </row>
    <row r="7322" spans="6:6" x14ac:dyDescent="0.25">
      <c r="F7322"/>
    </row>
    <row r="7323" spans="6:6" x14ac:dyDescent="0.25">
      <c r="F7323"/>
    </row>
    <row r="7324" spans="6:6" x14ac:dyDescent="0.25">
      <c r="F7324"/>
    </row>
    <row r="7325" spans="6:6" x14ac:dyDescent="0.25">
      <c r="F7325"/>
    </row>
    <row r="7326" spans="6:6" x14ac:dyDescent="0.25">
      <c r="F7326"/>
    </row>
    <row r="7327" spans="6:6" x14ac:dyDescent="0.25">
      <c r="F7327"/>
    </row>
    <row r="7328" spans="6:6" x14ac:dyDescent="0.25">
      <c r="F7328"/>
    </row>
    <row r="7329" spans="6:6" x14ac:dyDescent="0.25">
      <c r="F7329"/>
    </row>
    <row r="7330" spans="6:6" x14ac:dyDescent="0.25">
      <c r="F7330"/>
    </row>
    <row r="7331" spans="6:6" x14ac:dyDescent="0.25">
      <c r="F7331"/>
    </row>
    <row r="7332" spans="6:6" x14ac:dyDescent="0.25">
      <c r="F7332"/>
    </row>
    <row r="7333" spans="6:6" x14ac:dyDescent="0.25">
      <c r="F7333"/>
    </row>
    <row r="7334" spans="6:6" x14ac:dyDescent="0.25">
      <c r="F7334"/>
    </row>
    <row r="7335" spans="6:6" x14ac:dyDescent="0.25">
      <c r="F7335"/>
    </row>
    <row r="7336" spans="6:6" x14ac:dyDescent="0.25">
      <c r="F7336"/>
    </row>
    <row r="7337" spans="6:6" x14ac:dyDescent="0.25">
      <c r="F7337"/>
    </row>
    <row r="7338" spans="6:6" x14ac:dyDescent="0.25">
      <c r="F7338"/>
    </row>
    <row r="7339" spans="6:6" x14ac:dyDescent="0.25">
      <c r="F7339"/>
    </row>
    <row r="7340" spans="6:6" x14ac:dyDescent="0.25">
      <c r="F7340"/>
    </row>
    <row r="7341" spans="6:6" x14ac:dyDescent="0.25">
      <c r="F7341"/>
    </row>
    <row r="7342" spans="6:6" x14ac:dyDescent="0.25">
      <c r="F7342"/>
    </row>
    <row r="7343" spans="6:6" x14ac:dyDescent="0.25">
      <c r="F7343"/>
    </row>
    <row r="7344" spans="6:6" x14ac:dyDescent="0.25">
      <c r="F7344"/>
    </row>
    <row r="7345" spans="6:6" x14ac:dyDescent="0.25">
      <c r="F7345"/>
    </row>
    <row r="7346" spans="6:6" x14ac:dyDescent="0.25">
      <c r="F7346"/>
    </row>
    <row r="7347" spans="6:6" x14ac:dyDescent="0.25">
      <c r="F7347"/>
    </row>
    <row r="7348" spans="6:6" x14ac:dyDescent="0.25">
      <c r="F7348"/>
    </row>
    <row r="7349" spans="6:6" x14ac:dyDescent="0.25">
      <c r="F7349"/>
    </row>
    <row r="7350" spans="6:6" x14ac:dyDescent="0.25">
      <c r="F7350"/>
    </row>
    <row r="7351" spans="6:6" x14ac:dyDescent="0.25">
      <c r="F7351"/>
    </row>
    <row r="7352" spans="6:6" x14ac:dyDescent="0.25">
      <c r="F7352"/>
    </row>
    <row r="7353" spans="6:6" x14ac:dyDescent="0.25">
      <c r="F7353"/>
    </row>
    <row r="7354" spans="6:6" x14ac:dyDescent="0.25">
      <c r="F7354"/>
    </row>
    <row r="7355" spans="6:6" x14ac:dyDescent="0.25">
      <c r="F7355"/>
    </row>
    <row r="7356" spans="6:6" x14ac:dyDescent="0.25">
      <c r="F7356"/>
    </row>
    <row r="7357" spans="6:6" x14ac:dyDescent="0.25">
      <c r="F7357"/>
    </row>
    <row r="7358" spans="6:6" x14ac:dyDescent="0.25">
      <c r="F7358"/>
    </row>
    <row r="7359" spans="6:6" x14ac:dyDescent="0.25">
      <c r="F7359"/>
    </row>
    <row r="7360" spans="6:6" x14ac:dyDescent="0.25">
      <c r="F7360"/>
    </row>
    <row r="7361" spans="6:6" x14ac:dyDescent="0.25">
      <c r="F7361"/>
    </row>
    <row r="7362" spans="6:6" x14ac:dyDescent="0.25">
      <c r="F7362"/>
    </row>
    <row r="7363" spans="6:6" x14ac:dyDescent="0.25">
      <c r="F7363"/>
    </row>
    <row r="7364" spans="6:6" x14ac:dyDescent="0.25">
      <c r="F7364"/>
    </row>
    <row r="7365" spans="6:6" x14ac:dyDescent="0.25">
      <c r="F7365"/>
    </row>
    <row r="7366" spans="6:6" x14ac:dyDescent="0.25">
      <c r="F7366"/>
    </row>
    <row r="7367" spans="6:6" x14ac:dyDescent="0.25">
      <c r="F7367"/>
    </row>
    <row r="7368" spans="6:6" x14ac:dyDescent="0.25">
      <c r="F7368"/>
    </row>
    <row r="7369" spans="6:6" x14ac:dyDescent="0.25">
      <c r="F7369"/>
    </row>
    <row r="7370" spans="6:6" x14ac:dyDescent="0.25">
      <c r="F7370"/>
    </row>
    <row r="7371" spans="6:6" x14ac:dyDescent="0.25">
      <c r="F7371"/>
    </row>
    <row r="7372" spans="6:6" x14ac:dyDescent="0.25">
      <c r="F7372"/>
    </row>
    <row r="7373" spans="6:6" x14ac:dyDescent="0.25">
      <c r="F7373"/>
    </row>
    <row r="7374" spans="6:6" x14ac:dyDescent="0.25">
      <c r="F7374"/>
    </row>
    <row r="7375" spans="6:6" x14ac:dyDescent="0.25">
      <c r="F7375"/>
    </row>
    <row r="7376" spans="6:6" x14ac:dyDescent="0.25">
      <c r="F7376"/>
    </row>
    <row r="7377" spans="6:6" x14ac:dyDescent="0.25">
      <c r="F7377"/>
    </row>
    <row r="7378" spans="6:6" x14ac:dyDescent="0.25">
      <c r="F7378"/>
    </row>
    <row r="7379" spans="6:6" x14ac:dyDescent="0.25">
      <c r="F7379"/>
    </row>
    <row r="7380" spans="6:6" x14ac:dyDescent="0.25">
      <c r="F7380"/>
    </row>
    <row r="7381" spans="6:6" x14ac:dyDescent="0.25">
      <c r="F7381"/>
    </row>
    <row r="7382" spans="6:6" x14ac:dyDescent="0.25">
      <c r="F7382"/>
    </row>
    <row r="7383" spans="6:6" x14ac:dyDescent="0.25">
      <c r="F7383"/>
    </row>
    <row r="7384" spans="6:6" x14ac:dyDescent="0.25">
      <c r="F7384"/>
    </row>
    <row r="7385" spans="6:6" x14ac:dyDescent="0.25">
      <c r="F7385"/>
    </row>
    <row r="7386" spans="6:6" x14ac:dyDescent="0.25">
      <c r="F7386"/>
    </row>
    <row r="7387" spans="6:6" x14ac:dyDescent="0.25">
      <c r="F7387"/>
    </row>
    <row r="7388" spans="6:6" x14ac:dyDescent="0.25">
      <c r="F7388"/>
    </row>
    <row r="7389" spans="6:6" x14ac:dyDescent="0.25">
      <c r="F7389"/>
    </row>
    <row r="7390" spans="6:6" x14ac:dyDescent="0.25">
      <c r="F7390"/>
    </row>
    <row r="7391" spans="6:6" x14ac:dyDescent="0.25">
      <c r="F7391"/>
    </row>
    <row r="7392" spans="6:6" x14ac:dyDescent="0.25">
      <c r="F7392"/>
    </row>
    <row r="7393" spans="6:6" x14ac:dyDescent="0.25">
      <c r="F7393"/>
    </row>
    <row r="7394" spans="6:6" x14ac:dyDescent="0.25">
      <c r="F7394"/>
    </row>
    <row r="7395" spans="6:6" x14ac:dyDescent="0.25">
      <c r="F7395"/>
    </row>
    <row r="7396" spans="6:6" x14ac:dyDescent="0.25">
      <c r="F7396"/>
    </row>
    <row r="7397" spans="6:6" x14ac:dyDescent="0.25">
      <c r="F7397"/>
    </row>
    <row r="7398" spans="6:6" x14ac:dyDescent="0.25">
      <c r="F7398"/>
    </row>
    <row r="7399" spans="6:6" x14ac:dyDescent="0.25">
      <c r="F7399"/>
    </row>
    <row r="7400" spans="6:6" x14ac:dyDescent="0.25">
      <c r="F7400"/>
    </row>
    <row r="7401" spans="6:6" x14ac:dyDescent="0.25">
      <c r="F7401"/>
    </row>
    <row r="7402" spans="6:6" x14ac:dyDescent="0.25">
      <c r="F7402"/>
    </row>
    <row r="7403" spans="6:6" x14ac:dyDescent="0.25">
      <c r="F7403"/>
    </row>
    <row r="7404" spans="6:6" x14ac:dyDescent="0.25">
      <c r="F7404"/>
    </row>
    <row r="7405" spans="6:6" x14ac:dyDescent="0.25">
      <c r="F7405"/>
    </row>
    <row r="7406" spans="6:6" x14ac:dyDescent="0.25">
      <c r="F7406"/>
    </row>
    <row r="7407" spans="6:6" x14ac:dyDescent="0.25">
      <c r="F7407"/>
    </row>
    <row r="7408" spans="6:6" x14ac:dyDescent="0.25">
      <c r="F7408"/>
    </row>
    <row r="7409" spans="6:6" x14ac:dyDescent="0.25">
      <c r="F7409"/>
    </row>
    <row r="7410" spans="6:6" x14ac:dyDescent="0.25">
      <c r="F7410"/>
    </row>
    <row r="7411" spans="6:6" x14ac:dyDescent="0.25">
      <c r="F7411"/>
    </row>
    <row r="7412" spans="6:6" x14ac:dyDescent="0.25">
      <c r="F7412"/>
    </row>
    <row r="7413" spans="6:6" x14ac:dyDescent="0.25">
      <c r="F7413"/>
    </row>
    <row r="7414" spans="6:6" x14ac:dyDescent="0.25">
      <c r="F7414"/>
    </row>
    <row r="7415" spans="6:6" x14ac:dyDescent="0.25">
      <c r="F7415"/>
    </row>
    <row r="7416" spans="6:6" x14ac:dyDescent="0.25">
      <c r="F7416"/>
    </row>
    <row r="7417" spans="6:6" x14ac:dyDescent="0.25">
      <c r="F7417"/>
    </row>
    <row r="7418" spans="6:6" x14ac:dyDescent="0.25">
      <c r="F7418"/>
    </row>
    <row r="7419" spans="6:6" x14ac:dyDescent="0.25">
      <c r="F7419"/>
    </row>
    <row r="7420" spans="6:6" x14ac:dyDescent="0.25">
      <c r="F7420"/>
    </row>
    <row r="7421" spans="6:6" x14ac:dyDescent="0.25">
      <c r="F7421"/>
    </row>
    <row r="7422" spans="6:6" x14ac:dyDescent="0.25">
      <c r="F7422"/>
    </row>
    <row r="7423" spans="6:6" x14ac:dyDescent="0.25">
      <c r="F7423"/>
    </row>
    <row r="7424" spans="6:6" x14ac:dyDescent="0.25">
      <c r="F7424"/>
    </row>
    <row r="7425" spans="6:6" x14ac:dyDescent="0.25">
      <c r="F7425"/>
    </row>
    <row r="7426" spans="6:6" x14ac:dyDescent="0.25">
      <c r="F7426"/>
    </row>
    <row r="7427" spans="6:6" x14ac:dyDescent="0.25">
      <c r="F7427"/>
    </row>
    <row r="7428" spans="6:6" x14ac:dyDescent="0.25">
      <c r="F7428"/>
    </row>
    <row r="7429" spans="6:6" x14ac:dyDescent="0.25">
      <c r="F7429"/>
    </row>
    <row r="7430" spans="6:6" x14ac:dyDescent="0.25">
      <c r="F7430"/>
    </row>
    <row r="7431" spans="6:6" x14ac:dyDescent="0.25">
      <c r="F7431"/>
    </row>
    <row r="7432" spans="6:6" x14ac:dyDescent="0.25">
      <c r="F7432"/>
    </row>
    <row r="7433" spans="6:6" x14ac:dyDescent="0.25">
      <c r="F7433"/>
    </row>
    <row r="7434" spans="6:6" x14ac:dyDescent="0.25">
      <c r="F7434"/>
    </row>
    <row r="7435" spans="6:6" x14ac:dyDescent="0.25">
      <c r="F7435"/>
    </row>
    <row r="7436" spans="6:6" x14ac:dyDescent="0.25">
      <c r="F7436"/>
    </row>
    <row r="7437" spans="6:6" x14ac:dyDescent="0.25">
      <c r="F7437"/>
    </row>
    <row r="7438" spans="6:6" x14ac:dyDescent="0.25">
      <c r="F7438"/>
    </row>
    <row r="7439" spans="6:6" x14ac:dyDescent="0.25">
      <c r="F7439"/>
    </row>
    <row r="7440" spans="6:6" x14ac:dyDescent="0.25">
      <c r="F7440"/>
    </row>
    <row r="7441" spans="6:6" x14ac:dyDescent="0.25">
      <c r="F7441"/>
    </row>
    <row r="7442" spans="6:6" x14ac:dyDescent="0.25">
      <c r="F7442"/>
    </row>
    <row r="7443" spans="6:6" x14ac:dyDescent="0.25">
      <c r="F7443"/>
    </row>
    <row r="7444" spans="6:6" x14ac:dyDescent="0.25">
      <c r="F7444"/>
    </row>
    <row r="7445" spans="6:6" x14ac:dyDescent="0.25">
      <c r="F7445"/>
    </row>
    <row r="7446" spans="6:6" x14ac:dyDescent="0.25">
      <c r="F7446"/>
    </row>
    <row r="7447" spans="6:6" x14ac:dyDescent="0.25">
      <c r="F7447"/>
    </row>
    <row r="7448" spans="6:6" x14ac:dyDescent="0.25">
      <c r="F7448"/>
    </row>
    <row r="7449" spans="6:6" x14ac:dyDescent="0.25">
      <c r="F7449"/>
    </row>
    <row r="7450" spans="6:6" x14ac:dyDescent="0.25">
      <c r="F7450"/>
    </row>
    <row r="7451" spans="6:6" x14ac:dyDescent="0.25">
      <c r="F7451"/>
    </row>
    <row r="7452" spans="6:6" x14ac:dyDescent="0.25">
      <c r="F7452"/>
    </row>
    <row r="7453" spans="6:6" x14ac:dyDescent="0.25">
      <c r="F7453"/>
    </row>
    <row r="7454" spans="6:6" x14ac:dyDescent="0.25">
      <c r="F7454"/>
    </row>
    <row r="7455" spans="6:6" x14ac:dyDescent="0.25">
      <c r="F7455"/>
    </row>
    <row r="7456" spans="6:6" x14ac:dyDescent="0.25">
      <c r="F7456"/>
    </row>
    <row r="7457" spans="6:6" x14ac:dyDescent="0.25">
      <c r="F7457"/>
    </row>
    <row r="7458" spans="6:6" x14ac:dyDescent="0.25">
      <c r="F7458"/>
    </row>
    <row r="7459" spans="6:6" x14ac:dyDescent="0.25">
      <c r="F7459"/>
    </row>
    <row r="7460" spans="6:6" x14ac:dyDescent="0.25">
      <c r="F7460"/>
    </row>
    <row r="7461" spans="6:6" x14ac:dyDescent="0.25">
      <c r="F7461"/>
    </row>
    <row r="7462" spans="6:6" x14ac:dyDescent="0.25">
      <c r="F7462"/>
    </row>
    <row r="7463" spans="6:6" x14ac:dyDescent="0.25">
      <c r="F7463"/>
    </row>
    <row r="7464" spans="6:6" x14ac:dyDescent="0.25">
      <c r="F7464"/>
    </row>
    <row r="7465" spans="6:6" x14ac:dyDescent="0.25">
      <c r="F7465"/>
    </row>
    <row r="7466" spans="6:6" x14ac:dyDescent="0.25">
      <c r="F7466"/>
    </row>
    <row r="7467" spans="6:6" x14ac:dyDescent="0.25">
      <c r="F7467"/>
    </row>
    <row r="7468" spans="6:6" x14ac:dyDescent="0.25">
      <c r="F7468"/>
    </row>
    <row r="7469" spans="6:6" x14ac:dyDescent="0.25">
      <c r="F7469"/>
    </row>
    <row r="7470" spans="6:6" x14ac:dyDescent="0.25">
      <c r="F7470"/>
    </row>
    <row r="7471" spans="6:6" x14ac:dyDescent="0.25">
      <c r="F7471"/>
    </row>
    <row r="7472" spans="6:6" x14ac:dyDescent="0.25">
      <c r="F7472"/>
    </row>
    <row r="7473" spans="6:6" x14ac:dyDescent="0.25">
      <c r="F7473"/>
    </row>
    <row r="7474" spans="6:6" x14ac:dyDescent="0.25">
      <c r="F7474"/>
    </row>
    <row r="7475" spans="6:6" x14ac:dyDescent="0.25">
      <c r="F7475"/>
    </row>
    <row r="7476" spans="6:6" x14ac:dyDescent="0.25">
      <c r="F7476"/>
    </row>
    <row r="7477" spans="6:6" x14ac:dyDescent="0.25">
      <c r="F7477"/>
    </row>
    <row r="7478" spans="6:6" x14ac:dyDescent="0.25">
      <c r="F7478"/>
    </row>
    <row r="7479" spans="6:6" x14ac:dyDescent="0.25">
      <c r="F7479"/>
    </row>
    <row r="7480" spans="6:6" x14ac:dyDescent="0.25">
      <c r="F7480"/>
    </row>
    <row r="7481" spans="6:6" x14ac:dyDescent="0.25">
      <c r="F7481"/>
    </row>
    <row r="7482" spans="6:6" x14ac:dyDescent="0.25">
      <c r="F7482"/>
    </row>
    <row r="7483" spans="6:6" x14ac:dyDescent="0.25">
      <c r="F7483"/>
    </row>
    <row r="7484" spans="6:6" x14ac:dyDescent="0.25">
      <c r="F7484"/>
    </row>
    <row r="7485" spans="6:6" x14ac:dyDescent="0.25">
      <c r="F7485"/>
    </row>
    <row r="7486" spans="6:6" x14ac:dyDescent="0.25">
      <c r="F7486"/>
    </row>
    <row r="7487" spans="6:6" x14ac:dyDescent="0.25">
      <c r="F7487"/>
    </row>
    <row r="7488" spans="6:6" x14ac:dyDescent="0.25">
      <c r="F7488"/>
    </row>
    <row r="7489" spans="6:6" x14ac:dyDescent="0.25">
      <c r="F7489"/>
    </row>
    <row r="7490" spans="6:6" x14ac:dyDescent="0.25">
      <c r="F7490"/>
    </row>
    <row r="7491" spans="6:6" x14ac:dyDescent="0.25">
      <c r="F7491"/>
    </row>
    <row r="7492" spans="6:6" x14ac:dyDescent="0.25">
      <c r="F7492"/>
    </row>
    <row r="7493" spans="6:6" x14ac:dyDescent="0.25">
      <c r="F7493"/>
    </row>
    <row r="7494" spans="6:6" x14ac:dyDescent="0.25">
      <c r="F7494"/>
    </row>
    <row r="7495" spans="6:6" x14ac:dyDescent="0.25">
      <c r="F7495"/>
    </row>
    <row r="7496" spans="6:6" x14ac:dyDescent="0.25">
      <c r="F7496"/>
    </row>
    <row r="7497" spans="6:6" x14ac:dyDescent="0.25">
      <c r="F7497"/>
    </row>
    <row r="7498" spans="6:6" x14ac:dyDescent="0.25">
      <c r="F7498"/>
    </row>
    <row r="7499" spans="6:6" x14ac:dyDescent="0.25">
      <c r="F7499"/>
    </row>
    <row r="7500" spans="6:6" x14ac:dyDescent="0.25">
      <c r="F7500"/>
    </row>
    <row r="7501" spans="6:6" x14ac:dyDescent="0.25">
      <c r="F7501"/>
    </row>
    <row r="7502" spans="6:6" x14ac:dyDescent="0.25">
      <c r="F7502"/>
    </row>
    <row r="7503" spans="6:6" x14ac:dyDescent="0.25">
      <c r="F7503"/>
    </row>
    <row r="7504" spans="6:6" x14ac:dyDescent="0.25">
      <c r="F7504"/>
    </row>
    <row r="7505" spans="6:6" x14ac:dyDescent="0.25">
      <c r="F7505"/>
    </row>
    <row r="7506" spans="6:6" x14ac:dyDescent="0.25">
      <c r="F7506"/>
    </row>
    <row r="7507" spans="6:6" x14ac:dyDescent="0.25">
      <c r="F7507"/>
    </row>
    <row r="7508" spans="6:6" x14ac:dyDescent="0.25">
      <c r="F7508"/>
    </row>
    <row r="7509" spans="6:6" x14ac:dyDescent="0.25">
      <c r="F7509"/>
    </row>
    <row r="7510" spans="6:6" x14ac:dyDescent="0.25">
      <c r="F7510"/>
    </row>
    <row r="7511" spans="6:6" x14ac:dyDescent="0.25">
      <c r="F7511"/>
    </row>
    <row r="7512" spans="6:6" x14ac:dyDescent="0.25">
      <c r="F7512"/>
    </row>
    <row r="7513" spans="6:6" x14ac:dyDescent="0.25">
      <c r="F7513"/>
    </row>
    <row r="7514" spans="6:6" x14ac:dyDescent="0.25">
      <c r="F7514"/>
    </row>
    <row r="7515" spans="6:6" x14ac:dyDescent="0.25">
      <c r="F7515"/>
    </row>
    <row r="7516" spans="6:6" x14ac:dyDescent="0.25">
      <c r="F7516"/>
    </row>
    <row r="7517" spans="6:6" x14ac:dyDescent="0.25">
      <c r="F7517"/>
    </row>
    <row r="7518" spans="6:6" x14ac:dyDescent="0.25">
      <c r="F7518"/>
    </row>
    <row r="7519" spans="6:6" x14ac:dyDescent="0.25">
      <c r="F7519"/>
    </row>
    <row r="7520" spans="6:6" x14ac:dyDescent="0.25">
      <c r="F7520"/>
    </row>
    <row r="7521" spans="6:6" x14ac:dyDescent="0.25">
      <c r="F7521"/>
    </row>
    <row r="7522" spans="6:6" x14ac:dyDescent="0.25">
      <c r="F7522"/>
    </row>
    <row r="7523" spans="6:6" x14ac:dyDescent="0.25">
      <c r="F7523"/>
    </row>
    <row r="7524" spans="6:6" x14ac:dyDescent="0.25">
      <c r="F7524"/>
    </row>
    <row r="7525" spans="6:6" x14ac:dyDescent="0.25">
      <c r="F7525"/>
    </row>
    <row r="7526" spans="6:6" x14ac:dyDescent="0.25">
      <c r="F7526"/>
    </row>
    <row r="7527" spans="6:6" x14ac:dyDescent="0.25">
      <c r="F7527"/>
    </row>
    <row r="7528" spans="6:6" x14ac:dyDescent="0.25">
      <c r="F7528"/>
    </row>
    <row r="7529" spans="6:6" x14ac:dyDescent="0.25">
      <c r="F7529"/>
    </row>
    <row r="7530" spans="6:6" x14ac:dyDescent="0.25">
      <c r="F7530"/>
    </row>
    <row r="7531" spans="6:6" x14ac:dyDescent="0.25">
      <c r="F7531"/>
    </row>
    <row r="7532" spans="6:6" x14ac:dyDescent="0.25">
      <c r="F7532"/>
    </row>
    <row r="7533" spans="6:6" x14ac:dyDescent="0.25">
      <c r="F7533"/>
    </row>
    <row r="7534" spans="6:6" x14ac:dyDescent="0.25">
      <c r="F7534"/>
    </row>
    <row r="7535" spans="6:6" x14ac:dyDescent="0.25">
      <c r="F7535"/>
    </row>
    <row r="7536" spans="6:6" x14ac:dyDescent="0.25">
      <c r="F7536"/>
    </row>
    <row r="7537" spans="6:6" x14ac:dyDescent="0.25">
      <c r="F7537"/>
    </row>
    <row r="7538" spans="6:6" x14ac:dyDescent="0.25">
      <c r="F7538"/>
    </row>
    <row r="7539" spans="6:6" x14ac:dyDescent="0.25">
      <c r="F7539"/>
    </row>
    <row r="7540" spans="6:6" x14ac:dyDescent="0.25">
      <c r="F7540"/>
    </row>
    <row r="7541" spans="6:6" x14ac:dyDescent="0.25">
      <c r="F7541"/>
    </row>
    <row r="7542" spans="6:6" x14ac:dyDescent="0.25">
      <c r="F7542"/>
    </row>
    <row r="7543" spans="6:6" x14ac:dyDescent="0.25">
      <c r="F7543"/>
    </row>
    <row r="7544" spans="6:6" x14ac:dyDescent="0.25">
      <c r="F7544"/>
    </row>
    <row r="7545" spans="6:6" x14ac:dyDescent="0.25">
      <c r="F7545"/>
    </row>
    <row r="7546" spans="6:6" x14ac:dyDescent="0.25">
      <c r="F7546"/>
    </row>
    <row r="7547" spans="6:6" x14ac:dyDescent="0.25">
      <c r="F7547"/>
    </row>
    <row r="7548" spans="6:6" x14ac:dyDescent="0.25">
      <c r="F7548"/>
    </row>
    <row r="7549" spans="6:6" x14ac:dyDescent="0.25">
      <c r="F7549"/>
    </row>
    <row r="7550" spans="6:6" x14ac:dyDescent="0.25">
      <c r="F7550"/>
    </row>
    <row r="7551" spans="6:6" x14ac:dyDescent="0.25">
      <c r="F7551"/>
    </row>
    <row r="7552" spans="6:6" x14ac:dyDescent="0.25">
      <c r="F7552"/>
    </row>
    <row r="7553" spans="6:6" x14ac:dyDescent="0.25">
      <c r="F7553"/>
    </row>
    <row r="7554" spans="6:6" x14ac:dyDescent="0.25">
      <c r="F7554"/>
    </row>
    <row r="7555" spans="6:6" x14ac:dyDescent="0.25">
      <c r="F7555"/>
    </row>
    <row r="7556" spans="6:6" x14ac:dyDescent="0.25">
      <c r="F7556"/>
    </row>
    <row r="7557" spans="6:6" x14ac:dyDescent="0.25">
      <c r="F7557"/>
    </row>
    <row r="7558" spans="6:6" x14ac:dyDescent="0.25">
      <c r="F7558"/>
    </row>
    <row r="7559" spans="6:6" x14ac:dyDescent="0.25">
      <c r="F7559"/>
    </row>
    <row r="7560" spans="6:6" x14ac:dyDescent="0.25">
      <c r="F7560"/>
    </row>
    <row r="7561" spans="6:6" x14ac:dyDescent="0.25">
      <c r="F7561"/>
    </row>
    <row r="7562" spans="6:6" x14ac:dyDescent="0.25">
      <c r="F7562"/>
    </row>
    <row r="7563" spans="6:6" x14ac:dyDescent="0.25">
      <c r="F7563"/>
    </row>
    <row r="7564" spans="6:6" x14ac:dyDescent="0.25">
      <c r="F7564"/>
    </row>
    <row r="7565" spans="6:6" x14ac:dyDescent="0.25">
      <c r="F7565"/>
    </row>
    <row r="7566" spans="6:6" x14ac:dyDescent="0.25">
      <c r="F7566"/>
    </row>
    <row r="7567" spans="6:6" x14ac:dyDescent="0.25">
      <c r="F7567"/>
    </row>
    <row r="7568" spans="6:6" x14ac:dyDescent="0.25">
      <c r="F7568"/>
    </row>
    <row r="7569" spans="6:6" x14ac:dyDescent="0.25">
      <c r="F7569"/>
    </row>
    <row r="7570" spans="6:6" x14ac:dyDescent="0.25">
      <c r="F7570"/>
    </row>
    <row r="7571" spans="6:6" x14ac:dyDescent="0.25">
      <c r="F7571"/>
    </row>
    <row r="7572" spans="6:6" x14ac:dyDescent="0.25">
      <c r="F7572"/>
    </row>
    <row r="7573" spans="6:6" x14ac:dyDescent="0.25">
      <c r="F7573"/>
    </row>
    <row r="7574" spans="6:6" x14ac:dyDescent="0.25">
      <c r="F7574"/>
    </row>
    <row r="7575" spans="6:6" x14ac:dyDescent="0.25">
      <c r="F7575"/>
    </row>
    <row r="7576" spans="6:6" x14ac:dyDescent="0.25">
      <c r="F7576"/>
    </row>
    <row r="7577" spans="6:6" x14ac:dyDescent="0.25">
      <c r="F7577"/>
    </row>
    <row r="7578" spans="6:6" x14ac:dyDescent="0.25">
      <c r="F7578"/>
    </row>
    <row r="7579" spans="6:6" x14ac:dyDescent="0.25">
      <c r="F7579"/>
    </row>
    <row r="7580" spans="6:6" x14ac:dyDescent="0.25">
      <c r="F7580"/>
    </row>
    <row r="7581" spans="6:6" x14ac:dyDescent="0.25">
      <c r="F7581"/>
    </row>
    <row r="7582" spans="6:6" x14ac:dyDescent="0.25">
      <c r="F7582"/>
    </row>
    <row r="7583" spans="6:6" x14ac:dyDescent="0.25">
      <c r="F7583"/>
    </row>
    <row r="7584" spans="6:6" x14ac:dyDescent="0.25">
      <c r="F7584"/>
    </row>
    <row r="7585" spans="6:6" x14ac:dyDescent="0.25">
      <c r="F7585"/>
    </row>
    <row r="7586" spans="6:6" x14ac:dyDescent="0.25">
      <c r="F7586"/>
    </row>
    <row r="7587" spans="6:6" x14ac:dyDescent="0.25">
      <c r="F7587"/>
    </row>
    <row r="7588" spans="6:6" x14ac:dyDescent="0.25">
      <c r="F7588"/>
    </row>
    <row r="7589" spans="6:6" x14ac:dyDescent="0.25">
      <c r="F7589"/>
    </row>
    <row r="7590" spans="6:6" x14ac:dyDescent="0.25">
      <c r="F7590"/>
    </row>
    <row r="7591" spans="6:6" x14ac:dyDescent="0.25">
      <c r="F7591"/>
    </row>
    <row r="7592" spans="6:6" x14ac:dyDescent="0.25">
      <c r="F7592"/>
    </row>
    <row r="7593" spans="6:6" x14ac:dyDescent="0.25">
      <c r="F7593"/>
    </row>
    <row r="7594" spans="6:6" x14ac:dyDescent="0.25">
      <c r="F7594"/>
    </row>
    <row r="7595" spans="6:6" x14ac:dyDescent="0.25">
      <c r="F7595"/>
    </row>
    <row r="7596" spans="6:6" x14ac:dyDescent="0.25">
      <c r="F7596"/>
    </row>
    <row r="7597" spans="6:6" x14ac:dyDescent="0.25">
      <c r="F7597"/>
    </row>
    <row r="7598" spans="6:6" x14ac:dyDescent="0.25">
      <c r="F7598"/>
    </row>
    <row r="7599" spans="6:6" x14ac:dyDescent="0.25">
      <c r="F7599"/>
    </row>
    <row r="7600" spans="6:6" x14ac:dyDescent="0.25">
      <c r="F7600"/>
    </row>
    <row r="7601" spans="6:6" x14ac:dyDescent="0.25">
      <c r="F7601"/>
    </row>
    <row r="7602" spans="6:6" x14ac:dyDescent="0.25">
      <c r="F7602"/>
    </row>
    <row r="7603" spans="6:6" x14ac:dyDescent="0.25">
      <c r="F7603"/>
    </row>
    <row r="7604" spans="6:6" x14ac:dyDescent="0.25">
      <c r="F7604"/>
    </row>
    <row r="7605" spans="6:6" x14ac:dyDescent="0.25">
      <c r="F7605"/>
    </row>
    <row r="7606" spans="6:6" x14ac:dyDescent="0.25">
      <c r="F7606"/>
    </row>
    <row r="7607" spans="6:6" x14ac:dyDescent="0.25">
      <c r="F7607"/>
    </row>
    <row r="7608" spans="6:6" x14ac:dyDescent="0.25">
      <c r="F7608"/>
    </row>
    <row r="7609" spans="6:6" x14ac:dyDescent="0.25">
      <c r="F7609"/>
    </row>
    <row r="7610" spans="6:6" x14ac:dyDescent="0.25">
      <c r="F7610"/>
    </row>
    <row r="7611" spans="6:6" x14ac:dyDescent="0.25">
      <c r="F7611"/>
    </row>
    <row r="7612" spans="6:6" x14ac:dyDescent="0.25">
      <c r="F7612"/>
    </row>
    <row r="7613" spans="6:6" x14ac:dyDescent="0.25">
      <c r="F7613"/>
    </row>
    <row r="7614" spans="6:6" x14ac:dyDescent="0.25">
      <c r="F7614"/>
    </row>
    <row r="7615" spans="6:6" x14ac:dyDescent="0.25">
      <c r="F7615"/>
    </row>
    <row r="7616" spans="6:6" x14ac:dyDescent="0.25">
      <c r="F7616"/>
    </row>
    <row r="7617" spans="6:6" x14ac:dyDescent="0.25">
      <c r="F7617"/>
    </row>
    <row r="7618" spans="6:6" x14ac:dyDescent="0.25">
      <c r="F7618"/>
    </row>
    <row r="7619" spans="6:6" x14ac:dyDescent="0.25">
      <c r="F7619"/>
    </row>
    <row r="7620" spans="6:6" x14ac:dyDescent="0.25">
      <c r="F7620"/>
    </row>
    <row r="7621" spans="6:6" x14ac:dyDescent="0.25">
      <c r="F7621"/>
    </row>
    <row r="7622" spans="6:6" x14ac:dyDescent="0.25">
      <c r="F7622"/>
    </row>
    <row r="7623" spans="6:6" x14ac:dyDescent="0.25">
      <c r="F7623"/>
    </row>
    <row r="7624" spans="6:6" x14ac:dyDescent="0.25">
      <c r="F7624"/>
    </row>
    <row r="7625" spans="6:6" x14ac:dyDescent="0.25">
      <c r="F7625"/>
    </row>
    <row r="7626" spans="6:6" x14ac:dyDescent="0.25">
      <c r="F7626"/>
    </row>
    <row r="7627" spans="6:6" x14ac:dyDescent="0.25">
      <c r="F7627"/>
    </row>
    <row r="7628" spans="6:6" x14ac:dyDescent="0.25">
      <c r="F7628"/>
    </row>
    <row r="7629" spans="6:6" x14ac:dyDescent="0.25">
      <c r="F7629"/>
    </row>
    <row r="7630" spans="6:6" x14ac:dyDescent="0.25">
      <c r="F7630"/>
    </row>
    <row r="7631" spans="6:6" x14ac:dyDescent="0.25">
      <c r="F7631"/>
    </row>
    <row r="7632" spans="6:6" x14ac:dyDescent="0.25">
      <c r="F7632"/>
    </row>
    <row r="7633" spans="6:6" x14ac:dyDescent="0.25">
      <c r="F7633"/>
    </row>
    <row r="7634" spans="6:6" x14ac:dyDescent="0.25">
      <c r="F7634"/>
    </row>
    <row r="7635" spans="6:6" x14ac:dyDescent="0.25">
      <c r="F7635"/>
    </row>
    <row r="7636" spans="6:6" x14ac:dyDescent="0.25">
      <c r="F7636"/>
    </row>
    <row r="7637" spans="6:6" x14ac:dyDescent="0.25">
      <c r="F7637"/>
    </row>
    <row r="7638" spans="6:6" x14ac:dyDescent="0.25">
      <c r="F7638"/>
    </row>
    <row r="7639" spans="6:6" x14ac:dyDescent="0.25">
      <c r="F7639"/>
    </row>
    <row r="7640" spans="6:6" x14ac:dyDescent="0.25">
      <c r="F7640"/>
    </row>
    <row r="7641" spans="6:6" x14ac:dyDescent="0.25">
      <c r="F7641"/>
    </row>
    <row r="7642" spans="6:6" x14ac:dyDescent="0.25">
      <c r="F7642"/>
    </row>
    <row r="7643" spans="6:6" x14ac:dyDescent="0.25">
      <c r="F7643"/>
    </row>
    <row r="7644" spans="6:6" x14ac:dyDescent="0.25">
      <c r="F7644"/>
    </row>
    <row r="7645" spans="6:6" x14ac:dyDescent="0.25">
      <c r="F7645"/>
    </row>
    <row r="7646" spans="6:6" x14ac:dyDescent="0.25">
      <c r="F7646"/>
    </row>
    <row r="7647" spans="6:6" x14ac:dyDescent="0.25">
      <c r="F7647"/>
    </row>
    <row r="7648" spans="6:6" x14ac:dyDescent="0.25">
      <c r="F7648"/>
    </row>
    <row r="7649" spans="6:6" x14ac:dyDescent="0.25">
      <c r="F7649"/>
    </row>
    <row r="7650" spans="6:6" x14ac:dyDescent="0.25">
      <c r="F7650"/>
    </row>
    <row r="7651" spans="6:6" x14ac:dyDescent="0.25">
      <c r="F7651"/>
    </row>
    <row r="7652" spans="6:6" x14ac:dyDescent="0.25">
      <c r="F7652"/>
    </row>
    <row r="7653" spans="6:6" x14ac:dyDescent="0.25">
      <c r="F7653"/>
    </row>
    <row r="7654" spans="6:6" x14ac:dyDescent="0.25">
      <c r="F7654"/>
    </row>
    <row r="7655" spans="6:6" x14ac:dyDescent="0.25">
      <c r="F7655"/>
    </row>
    <row r="7656" spans="6:6" x14ac:dyDescent="0.25">
      <c r="F7656"/>
    </row>
    <row r="7657" spans="6:6" x14ac:dyDescent="0.25">
      <c r="F7657"/>
    </row>
    <row r="7658" spans="6:6" x14ac:dyDescent="0.25">
      <c r="F7658"/>
    </row>
    <row r="7659" spans="6:6" x14ac:dyDescent="0.25">
      <c r="F7659"/>
    </row>
    <row r="7660" spans="6:6" x14ac:dyDescent="0.25">
      <c r="F7660"/>
    </row>
    <row r="7661" spans="6:6" x14ac:dyDescent="0.25">
      <c r="F7661"/>
    </row>
    <row r="7662" spans="6:6" x14ac:dyDescent="0.25">
      <c r="F7662"/>
    </row>
    <row r="7663" spans="6:6" x14ac:dyDescent="0.25">
      <c r="F7663"/>
    </row>
    <row r="7664" spans="6:6" x14ac:dyDescent="0.25">
      <c r="F7664"/>
    </row>
    <row r="7665" spans="6:6" x14ac:dyDescent="0.25">
      <c r="F7665"/>
    </row>
    <row r="7666" spans="6:6" x14ac:dyDescent="0.25">
      <c r="F7666"/>
    </row>
    <row r="7667" spans="6:6" x14ac:dyDescent="0.25">
      <c r="F7667"/>
    </row>
    <row r="7668" spans="6:6" x14ac:dyDescent="0.25">
      <c r="F7668"/>
    </row>
    <row r="7669" spans="6:6" x14ac:dyDescent="0.25">
      <c r="F7669"/>
    </row>
    <row r="7670" spans="6:6" x14ac:dyDescent="0.25">
      <c r="F7670"/>
    </row>
    <row r="7671" spans="6:6" x14ac:dyDescent="0.25">
      <c r="F7671"/>
    </row>
    <row r="7672" spans="6:6" x14ac:dyDescent="0.25">
      <c r="F7672"/>
    </row>
    <row r="7673" spans="6:6" x14ac:dyDescent="0.25">
      <c r="F7673"/>
    </row>
    <row r="7674" spans="6:6" x14ac:dyDescent="0.25">
      <c r="F7674"/>
    </row>
    <row r="7675" spans="6:6" x14ac:dyDescent="0.25">
      <c r="F7675"/>
    </row>
    <row r="7676" spans="6:6" x14ac:dyDescent="0.25">
      <c r="F7676"/>
    </row>
    <row r="7677" spans="6:6" x14ac:dyDescent="0.25">
      <c r="F7677"/>
    </row>
    <row r="7678" spans="6:6" x14ac:dyDescent="0.25">
      <c r="F7678"/>
    </row>
    <row r="7679" spans="6:6" x14ac:dyDescent="0.25">
      <c r="F7679"/>
    </row>
    <row r="7680" spans="6:6" x14ac:dyDescent="0.25">
      <c r="F7680"/>
    </row>
    <row r="7681" spans="6:6" x14ac:dyDescent="0.25">
      <c r="F7681"/>
    </row>
    <row r="7682" spans="6:6" x14ac:dyDescent="0.25">
      <c r="F7682"/>
    </row>
    <row r="7683" spans="6:6" x14ac:dyDescent="0.25">
      <c r="F7683"/>
    </row>
    <row r="7684" spans="6:6" x14ac:dyDescent="0.25">
      <c r="F7684"/>
    </row>
    <row r="7685" spans="6:6" x14ac:dyDescent="0.25">
      <c r="F7685"/>
    </row>
    <row r="7686" spans="6:6" x14ac:dyDescent="0.25">
      <c r="F7686"/>
    </row>
    <row r="7687" spans="6:6" x14ac:dyDescent="0.25">
      <c r="F7687"/>
    </row>
    <row r="7688" spans="6:6" x14ac:dyDescent="0.25">
      <c r="F7688"/>
    </row>
    <row r="7689" spans="6:6" x14ac:dyDescent="0.25">
      <c r="F7689"/>
    </row>
    <row r="7690" spans="6:6" x14ac:dyDescent="0.25">
      <c r="F7690"/>
    </row>
    <row r="7691" spans="6:6" x14ac:dyDescent="0.25">
      <c r="F7691"/>
    </row>
    <row r="7692" spans="6:6" x14ac:dyDescent="0.25">
      <c r="F7692"/>
    </row>
    <row r="7693" spans="6:6" x14ac:dyDescent="0.25">
      <c r="F7693"/>
    </row>
    <row r="7694" spans="6:6" x14ac:dyDescent="0.25">
      <c r="F7694"/>
    </row>
    <row r="7695" spans="6:6" x14ac:dyDescent="0.25">
      <c r="F7695"/>
    </row>
    <row r="7696" spans="6:6" x14ac:dyDescent="0.25">
      <c r="F7696"/>
    </row>
    <row r="7697" spans="6:6" x14ac:dyDescent="0.25">
      <c r="F7697"/>
    </row>
    <row r="7698" spans="6:6" x14ac:dyDescent="0.25">
      <c r="F7698"/>
    </row>
    <row r="7699" spans="6:6" x14ac:dyDescent="0.25">
      <c r="F7699"/>
    </row>
    <row r="7700" spans="6:6" x14ac:dyDescent="0.25">
      <c r="F7700"/>
    </row>
    <row r="7701" spans="6:6" x14ac:dyDescent="0.25">
      <c r="F7701"/>
    </row>
    <row r="7702" spans="6:6" x14ac:dyDescent="0.25">
      <c r="F7702"/>
    </row>
    <row r="7703" spans="6:6" x14ac:dyDescent="0.25">
      <c r="F7703"/>
    </row>
    <row r="7704" spans="6:6" x14ac:dyDescent="0.25">
      <c r="F7704"/>
    </row>
    <row r="7705" spans="6:6" x14ac:dyDescent="0.25">
      <c r="F7705"/>
    </row>
    <row r="7706" spans="6:6" x14ac:dyDescent="0.25">
      <c r="F7706"/>
    </row>
    <row r="7707" spans="6:6" x14ac:dyDescent="0.25">
      <c r="F7707"/>
    </row>
    <row r="7708" spans="6:6" x14ac:dyDescent="0.25">
      <c r="F7708"/>
    </row>
    <row r="7709" spans="6:6" x14ac:dyDescent="0.25">
      <c r="F7709"/>
    </row>
    <row r="7710" spans="6:6" x14ac:dyDescent="0.25">
      <c r="F7710"/>
    </row>
    <row r="7711" spans="6:6" x14ac:dyDescent="0.25">
      <c r="F7711"/>
    </row>
    <row r="7712" spans="6:6" x14ac:dyDescent="0.25">
      <c r="F7712"/>
    </row>
    <row r="7713" spans="6:6" x14ac:dyDescent="0.25">
      <c r="F7713"/>
    </row>
    <row r="7714" spans="6:6" x14ac:dyDescent="0.25">
      <c r="F7714"/>
    </row>
    <row r="7715" spans="6:6" x14ac:dyDescent="0.25">
      <c r="F7715"/>
    </row>
    <row r="7716" spans="6:6" x14ac:dyDescent="0.25">
      <c r="F7716"/>
    </row>
    <row r="7717" spans="6:6" x14ac:dyDescent="0.25">
      <c r="F7717"/>
    </row>
    <row r="7718" spans="6:6" x14ac:dyDescent="0.25">
      <c r="F7718"/>
    </row>
    <row r="7719" spans="6:6" x14ac:dyDescent="0.25">
      <c r="F7719"/>
    </row>
    <row r="7720" spans="6:6" x14ac:dyDescent="0.25">
      <c r="F7720"/>
    </row>
    <row r="7721" spans="6:6" x14ac:dyDescent="0.25">
      <c r="F7721"/>
    </row>
    <row r="7722" spans="6:6" x14ac:dyDescent="0.25">
      <c r="F7722"/>
    </row>
    <row r="7723" spans="6:6" x14ac:dyDescent="0.25">
      <c r="F7723"/>
    </row>
    <row r="7724" spans="6:6" x14ac:dyDescent="0.25">
      <c r="F7724"/>
    </row>
    <row r="7725" spans="6:6" x14ac:dyDescent="0.25">
      <c r="F7725"/>
    </row>
    <row r="7726" spans="6:6" x14ac:dyDescent="0.25">
      <c r="F7726"/>
    </row>
    <row r="7727" spans="6:6" x14ac:dyDescent="0.25">
      <c r="F7727"/>
    </row>
    <row r="7728" spans="6:6" x14ac:dyDescent="0.25">
      <c r="F7728"/>
    </row>
    <row r="7729" spans="6:6" x14ac:dyDescent="0.25">
      <c r="F7729"/>
    </row>
    <row r="7730" spans="6:6" x14ac:dyDescent="0.25">
      <c r="F7730"/>
    </row>
    <row r="7731" spans="6:6" x14ac:dyDescent="0.25">
      <c r="F7731"/>
    </row>
    <row r="7732" spans="6:6" x14ac:dyDescent="0.25">
      <c r="F7732"/>
    </row>
    <row r="7733" spans="6:6" x14ac:dyDescent="0.25">
      <c r="F7733"/>
    </row>
    <row r="7734" spans="6:6" x14ac:dyDescent="0.25">
      <c r="F7734"/>
    </row>
    <row r="7735" spans="6:6" x14ac:dyDescent="0.25">
      <c r="F7735"/>
    </row>
    <row r="7736" spans="6:6" x14ac:dyDescent="0.25">
      <c r="F7736"/>
    </row>
    <row r="7737" spans="6:6" x14ac:dyDescent="0.25">
      <c r="F7737"/>
    </row>
    <row r="7738" spans="6:6" x14ac:dyDescent="0.25">
      <c r="F7738"/>
    </row>
    <row r="7739" spans="6:6" x14ac:dyDescent="0.25">
      <c r="F7739"/>
    </row>
    <row r="7740" spans="6:6" x14ac:dyDescent="0.25">
      <c r="F7740"/>
    </row>
    <row r="7741" spans="6:6" x14ac:dyDescent="0.25">
      <c r="F7741"/>
    </row>
    <row r="7742" spans="6:6" x14ac:dyDescent="0.25">
      <c r="F7742"/>
    </row>
    <row r="7743" spans="6:6" x14ac:dyDescent="0.25">
      <c r="F7743"/>
    </row>
    <row r="7744" spans="6:6" x14ac:dyDescent="0.25">
      <c r="F7744"/>
    </row>
    <row r="7745" spans="6:6" x14ac:dyDescent="0.25">
      <c r="F7745"/>
    </row>
    <row r="7746" spans="6:6" x14ac:dyDescent="0.25">
      <c r="F7746"/>
    </row>
    <row r="7747" spans="6:6" x14ac:dyDescent="0.25">
      <c r="F7747"/>
    </row>
    <row r="7748" spans="6:6" x14ac:dyDescent="0.25">
      <c r="F7748"/>
    </row>
    <row r="7749" spans="6:6" x14ac:dyDescent="0.25">
      <c r="F7749"/>
    </row>
    <row r="7750" spans="6:6" x14ac:dyDescent="0.25">
      <c r="F7750"/>
    </row>
    <row r="7751" spans="6:6" x14ac:dyDescent="0.25">
      <c r="F7751"/>
    </row>
    <row r="7752" spans="6:6" x14ac:dyDescent="0.25">
      <c r="F7752"/>
    </row>
    <row r="7753" spans="6:6" x14ac:dyDescent="0.25">
      <c r="F7753"/>
    </row>
    <row r="7754" spans="6:6" x14ac:dyDescent="0.25">
      <c r="F7754"/>
    </row>
    <row r="7755" spans="6:6" x14ac:dyDescent="0.25">
      <c r="F7755"/>
    </row>
    <row r="7756" spans="6:6" x14ac:dyDescent="0.25">
      <c r="F7756"/>
    </row>
    <row r="7757" spans="6:6" x14ac:dyDescent="0.25">
      <c r="F7757"/>
    </row>
    <row r="7758" spans="6:6" x14ac:dyDescent="0.25">
      <c r="F7758"/>
    </row>
    <row r="7759" spans="6:6" x14ac:dyDescent="0.25">
      <c r="F7759"/>
    </row>
    <row r="7760" spans="6:6" x14ac:dyDescent="0.25">
      <c r="F7760"/>
    </row>
    <row r="7761" spans="6:6" x14ac:dyDescent="0.25">
      <c r="F7761"/>
    </row>
    <row r="7762" spans="6:6" x14ac:dyDescent="0.25">
      <c r="F7762"/>
    </row>
    <row r="7763" spans="6:6" x14ac:dyDescent="0.25">
      <c r="F7763"/>
    </row>
    <row r="7764" spans="6:6" x14ac:dyDescent="0.25">
      <c r="F7764"/>
    </row>
    <row r="7765" spans="6:6" x14ac:dyDescent="0.25">
      <c r="F7765"/>
    </row>
    <row r="7766" spans="6:6" x14ac:dyDescent="0.25">
      <c r="F7766"/>
    </row>
    <row r="7767" spans="6:6" x14ac:dyDescent="0.25">
      <c r="F7767"/>
    </row>
    <row r="7768" spans="6:6" x14ac:dyDescent="0.25">
      <c r="F7768"/>
    </row>
    <row r="7769" spans="6:6" x14ac:dyDescent="0.25">
      <c r="F7769"/>
    </row>
    <row r="7770" spans="6:6" x14ac:dyDescent="0.25">
      <c r="F7770"/>
    </row>
    <row r="7771" spans="6:6" x14ac:dyDescent="0.25">
      <c r="F7771"/>
    </row>
    <row r="7772" spans="6:6" x14ac:dyDescent="0.25">
      <c r="F7772"/>
    </row>
    <row r="7773" spans="6:6" x14ac:dyDescent="0.25">
      <c r="F7773"/>
    </row>
    <row r="7774" spans="6:6" x14ac:dyDescent="0.25">
      <c r="F7774"/>
    </row>
    <row r="7775" spans="6:6" x14ac:dyDescent="0.25">
      <c r="F7775"/>
    </row>
    <row r="7776" spans="6:6" x14ac:dyDescent="0.25">
      <c r="F7776"/>
    </row>
    <row r="7777" spans="6:6" x14ac:dyDescent="0.25">
      <c r="F7777"/>
    </row>
    <row r="7778" spans="6:6" x14ac:dyDescent="0.25">
      <c r="F7778"/>
    </row>
    <row r="7779" spans="6:6" x14ac:dyDescent="0.25">
      <c r="F7779"/>
    </row>
    <row r="7780" spans="6:6" x14ac:dyDescent="0.25">
      <c r="F7780"/>
    </row>
    <row r="7781" spans="6:6" x14ac:dyDescent="0.25">
      <c r="F7781"/>
    </row>
    <row r="7782" spans="6:6" x14ac:dyDescent="0.25">
      <c r="F7782"/>
    </row>
    <row r="7783" spans="6:6" x14ac:dyDescent="0.25">
      <c r="F7783"/>
    </row>
    <row r="7784" spans="6:6" x14ac:dyDescent="0.25">
      <c r="F7784"/>
    </row>
    <row r="7785" spans="6:6" x14ac:dyDescent="0.25">
      <c r="F7785"/>
    </row>
    <row r="7786" spans="6:6" x14ac:dyDescent="0.25">
      <c r="F7786"/>
    </row>
    <row r="7787" spans="6:6" x14ac:dyDescent="0.25">
      <c r="F7787"/>
    </row>
    <row r="7788" spans="6:6" x14ac:dyDescent="0.25">
      <c r="F7788"/>
    </row>
    <row r="7789" spans="6:6" x14ac:dyDescent="0.25">
      <c r="F7789"/>
    </row>
    <row r="7790" spans="6:6" x14ac:dyDescent="0.25">
      <c r="F7790"/>
    </row>
    <row r="7791" spans="6:6" x14ac:dyDescent="0.25">
      <c r="F7791"/>
    </row>
    <row r="7792" spans="6:6" x14ac:dyDescent="0.25">
      <c r="F7792"/>
    </row>
    <row r="7793" spans="6:6" x14ac:dyDescent="0.25">
      <c r="F7793"/>
    </row>
    <row r="7794" spans="6:6" x14ac:dyDescent="0.25">
      <c r="F7794"/>
    </row>
    <row r="7795" spans="6:6" x14ac:dyDescent="0.25">
      <c r="F7795"/>
    </row>
    <row r="7796" spans="6:6" x14ac:dyDescent="0.25">
      <c r="F7796"/>
    </row>
    <row r="7797" spans="6:6" x14ac:dyDescent="0.25">
      <c r="F7797"/>
    </row>
    <row r="7798" spans="6:6" x14ac:dyDescent="0.25">
      <c r="F7798"/>
    </row>
    <row r="7799" spans="6:6" x14ac:dyDescent="0.25">
      <c r="F7799"/>
    </row>
    <row r="7800" spans="6:6" x14ac:dyDescent="0.25">
      <c r="F7800"/>
    </row>
    <row r="7801" spans="6:6" x14ac:dyDescent="0.25">
      <c r="F7801"/>
    </row>
    <row r="7802" spans="6:6" x14ac:dyDescent="0.25">
      <c r="F7802"/>
    </row>
    <row r="7803" spans="6:6" x14ac:dyDescent="0.25">
      <c r="F7803"/>
    </row>
    <row r="7804" spans="6:6" x14ac:dyDescent="0.25">
      <c r="F7804"/>
    </row>
    <row r="7805" spans="6:6" x14ac:dyDescent="0.25">
      <c r="F7805"/>
    </row>
    <row r="7806" spans="6:6" x14ac:dyDescent="0.25">
      <c r="F7806"/>
    </row>
    <row r="7807" spans="6:6" x14ac:dyDescent="0.25">
      <c r="F7807"/>
    </row>
    <row r="7808" spans="6:6" x14ac:dyDescent="0.25">
      <c r="F7808"/>
    </row>
    <row r="7809" spans="6:6" x14ac:dyDescent="0.25">
      <c r="F7809"/>
    </row>
    <row r="7810" spans="6:6" x14ac:dyDescent="0.25">
      <c r="F7810"/>
    </row>
    <row r="7811" spans="6:6" x14ac:dyDescent="0.25">
      <c r="F7811"/>
    </row>
    <row r="7812" spans="6:6" x14ac:dyDescent="0.25">
      <c r="F7812"/>
    </row>
    <row r="7813" spans="6:6" x14ac:dyDescent="0.25">
      <c r="F7813"/>
    </row>
    <row r="7814" spans="6:6" x14ac:dyDescent="0.25">
      <c r="F7814"/>
    </row>
    <row r="7815" spans="6:6" x14ac:dyDescent="0.25">
      <c r="F7815"/>
    </row>
    <row r="7816" spans="6:6" x14ac:dyDescent="0.25">
      <c r="F7816"/>
    </row>
    <row r="7817" spans="6:6" x14ac:dyDescent="0.25">
      <c r="F7817"/>
    </row>
    <row r="7818" spans="6:6" x14ac:dyDescent="0.25">
      <c r="F7818"/>
    </row>
    <row r="7819" spans="6:6" x14ac:dyDescent="0.25">
      <c r="F7819"/>
    </row>
    <row r="7820" spans="6:6" x14ac:dyDescent="0.25">
      <c r="F7820"/>
    </row>
    <row r="7821" spans="6:6" x14ac:dyDescent="0.25">
      <c r="F7821"/>
    </row>
    <row r="7822" spans="6:6" x14ac:dyDescent="0.25">
      <c r="F7822"/>
    </row>
    <row r="7823" spans="6:6" x14ac:dyDescent="0.25">
      <c r="F7823"/>
    </row>
    <row r="7824" spans="6:6" x14ac:dyDescent="0.25">
      <c r="F7824"/>
    </row>
    <row r="7825" spans="6:6" x14ac:dyDescent="0.25">
      <c r="F7825"/>
    </row>
    <row r="7826" spans="6:6" x14ac:dyDescent="0.25">
      <c r="F7826"/>
    </row>
    <row r="7827" spans="6:6" x14ac:dyDescent="0.25">
      <c r="F7827"/>
    </row>
    <row r="7828" spans="6:6" x14ac:dyDescent="0.25">
      <c r="F7828"/>
    </row>
    <row r="7829" spans="6:6" x14ac:dyDescent="0.25">
      <c r="F7829"/>
    </row>
    <row r="7830" spans="6:6" x14ac:dyDescent="0.25">
      <c r="F7830"/>
    </row>
    <row r="7831" spans="6:6" x14ac:dyDescent="0.25">
      <c r="F7831"/>
    </row>
    <row r="7832" spans="6:6" x14ac:dyDescent="0.25">
      <c r="F7832"/>
    </row>
    <row r="7833" spans="6:6" x14ac:dyDescent="0.25">
      <c r="F7833"/>
    </row>
    <row r="7834" spans="6:6" x14ac:dyDescent="0.25">
      <c r="F7834"/>
    </row>
    <row r="7835" spans="6:6" x14ac:dyDescent="0.25">
      <c r="F7835"/>
    </row>
    <row r="7836" spans="6:6" x14ac:dyDescent="0.25">
      <c r="F7836"/>
    </row>
    <row r="7837" spans="6:6" x14ac:dyDescent="0.25">
      <c r="F7837"/>
    </row>
    <row r="7838" spans="6:6" x14ac:dyDescent="0.25">
      <c r="F7838"/>
    </row>
    <row r="7839" spans="6:6" x14ac:dyDescent="0.25">
      <c r="F7839"/>
    </row>
    <row r="7840" spans="6:6" x14ac:dyDescent="0.25">
      <c r="F7840"/>
    </row>
    <row r="7841" spans="6:6" x14ac:dyDescent="0.25">
      <c r="F7841"/>
    </row>
    <row r="7842" spans="6:6" x14ac:dyDescent="0.25">
      <c r="F7842"/>
    </row>
    <row r="7843" spans="6:6" x14ac:dyDescent="0.25">
      <c r="F7843"/>
    </row>
    <row r="7844" spans="6:6" x14ac:dyDescent="0.25">
      <c r="F7844"/>
    </row>
    <row r="7845" spans="6:6" x14ac:dyDescent="0.25">
      <c r="F7845"/>
    </row>
    <row r="7846" spans="6:6" x14ac:dyDescent="0.25">
      <c r="F7846"/>
    </row>
    <row r="7847" spans="6:6" x14ac:dyDescent="0.25">
      <c r="F7847"/>
    </row>
    <row r="7848" spans="6:6" x14ac:dyDescent="0.25">
      <c r="F7848"/>
    </row>
    <row r="7849" spans="6:6" x14ac:dyDescent="0.25">
      <c r="F7849"/>
    </row>
    <row r="7850" spans="6:6" x14ac:dyDescent="0.25">
      <c r="F7850"/>
    </row>
    <row r="7851" spans="6:6" x14ac:dyDescent="0.25">
      <c r="F7851"/>
    </row>
    <row r="7852" spans="6:6" x14ac:dyDescent="0.25">
      <c r="F7852"/>
    </row>
    <row r="7853" spans="6:6" x14ac:dyDescent="0.25">
      <c r="F7853"/>
    </row>
    <row r="7854" spans="6:6" x14ac:dyDescent="0.25">
      <c r="F7854"/>
    </row>
    <row r="7855" spans="6:6" x14ac:dyDescent="0.25">
      <c r="F7855"/>
    </row>
    <row r="7856" spans="6:6" x14ac:dyDescent="0.25">
      <c r="F7856"/>
    </row>
    <row r="7857" spans="6:6" x14ac:dyDescent="0.25">
      <c r="F7857"/>
    </row>
    <row r="7858" spans="6:6" x14ac:dyDescent="0.25">
      <c r="F7858"/>
    </row>
    <row r="7859" spans="6:6" x14ac:dyDescent="0.25">
      <c r="F7859"/>
    </row>
    <row r="7860" spans="6:6" x14ac:dyDescent="0.25">
      <c r="F7860"/>
    </row>
    <row r="7861" spans="6:6" x14ac:dyDescent="0.25">
      <c r="F7861"/>
    </row>
    <row r="7862" spans="6:6" x14ac:dyDescent="0.25">
      <c r="F7862"/>
    </row>
    <row r="7863" spans="6:6" x14ac:dyDescent="0.25">
      <c r="F7863"/>
    </row>
    <row r="7864" spans="6:6" x14ac:dyDescent="0.25">
      <c r="F7864"/>
    </row>
    <row r="7865" spans="6:6" x14ac:dyDescent="0.25">
      <c r="F7865"/>
    </row>
    <row r="7866" spans="6:6" x14ac:dyDescent="0.25">
      <c r="F7866"/>
    </row>
    <row r="7867" spans="6:6" x14ac:dyDescent="0.25">
      <c r="F7867"/>
    </row>
    <row r="7868" spans="6:6" x14ac:dyDescent="0.25">
      <c r="F7868"/>
    </row>
    <row r="7869" spans="6:6" x14ac:dyDescent="0.25">
      <c r="F7869"/>
    </row>
    <row r="7870" spans="6:6" x14ac:dyDescent="0.25">
      <c r="F7870"/>
    </row>
    <row r="7871" spans="6:6" x14ac:dyDescent="0.25">
      <c r="F7871"/>
    </row>
    <row r="7872" spans="6:6" x14ac:dyDescent="0.25">
      <c r="F7872"/>
    </row>
    <row r="7873" spans="6:6" x14ac:dyDescent="0.25">
      <c r="F7873"/>
    </row>
    <row r="7874" spans="6:6" x14ac:dyDescent="0.25">
      <c r="F7874"/>
    </row>
    <row r="7875" spans="6:6" x14ac:dyDescent="0.25">
      <c r="F7875"/>
    </row>
    <row r="7876" spans="6:6" x14ac:dyDescent="0.25">
      <c r="F7876"/>
    </row>
    <row r="7877" spans="6:6" x14ac:dyDescent="0.25">
      <c r="F7877"/>
    </row>
    <row r="7878" spans="6:6" x14ac:dyDescent="0.25">
      <c r="F7878"/>
    </row>
    <row r="7879" spans="6:6" x14ac:dyDescent="0.25">
      <c r="F7879"/>
    </row>
    <row r="7880" spans="6:6" x14ac:dyDescent="0.25">
      <c r="F7880"/>
    </row>
    <row r="7881" spans="6:6" x14ac:dyDescent="0.25">
      <c r="F7881"/>
    </row>
    <row r="7882" spans="6:6" x14ac:dyDescent="0.25">
      <c r="F7882"/>
    </row>
    <row r="7883" spans="6:6" x14ac:dyDescent="0.25">
      <c r="F7883"/>
    </row>
    <row r="7884" spans="6:6" x14ac:dyDescent="0.25">
      <c r="F7884"/>
    </row>
    <row r="7885" spans="6:6" x14ac:dyDescent="0.25">
      <c r="F7885"/>
    </row>
    <row r="7886" spans="6:6" x14ac:dyDescent="0.25">
      <c r="F7886"/>
    </row>
    <row r="7887" spans="6:6" x14ac:dyDescent="0.25">
      <c r="F7887"/>
    </row>
    <row r="7888" spans="6:6" x14ac:dyDescent="0.25">
      <c r="F7888"/>
    </row>
    <row r="7889" spans="6:6" x14ac:dyDescent="0.25">
      <c r="F7889"/>
    </row>
    <row r="7890" spans="6:6" x14ac:dyDescent="0.25">
      <c r="F7890"/>
    </row>
    <row r="7891" spans="6:6" x14ac:dyDescent="0.25">
      <c r="F7891"/>
    </row>
    <row r="7892" spans="6:6" x14ac:dyDescent="0.25">
      <c r="F7892"/>
    </row>
    <row r="7893" spans="6:6" x14ac:dyDescent="0.25">
      <c r="F7893"/>
    </row>
    <row r="7894" spans="6:6" x14ac:dyDescent="0.25">
      <c r="F7894"/>
    </row>
    <row r="7895" spans="6:6" x14ac:dyDescent="0.25">
      <c r="F7895"/>
    </row>
    <row r="7896" spans="6:6" x14ac:dyDescent="0.25">
      <c r="F7896"/>
    </row>
    <row r="7897" spans="6:6" x14ac:dyDescent="0.25">
      <c r="F7897"/>
    </row>
    <row r="7898" spans="6:6" x14ac:dyDescent="0.25">
      <c r="F7898"/>
    </row>
    <row r="7899" spans="6:6" x14ac:dyDescent="0.25">
      <c r="F7899"/>
    </row>
    <row r="7900" spans="6:6" x14ac:dyDescent="0.25">
      <c r="F7900"/>
    </row>
    <row r="7901" spans="6:6" x14ac:dyDescent="0.25">
      <c r="F7901"/>
    </row>
    <row r="7902" spans="6:6" x14ac:dyDescent="0.25">
      <c r="F7902"/>
    </row>
    <row r="7903" spans="6:6" x14ac:dyDescent="0.25">
      <c r="F7903"/>
    </row>
    <row r="7904" spans="6:6" x14ac:dyDescent="0.25">
      <c r="F7904"/>
    </row>
    <row r="7905" spans="6:6" x14ac:dyDescent="0.25">
      <c r="F7905"/>
    </row>
    <row r="7906" spans="6:6" x14ac:dyDescent="0.25">
      <c r="F7906"/>
    </row>
    <row r="7907" spans="6:6" x14ac:dyDescent="0.25">
      <c r="F7907"/>
    </row>
    <row r="7908" spans="6:6" x14ac:dyDescent="0.25">
      <c r="F7908"/>
    </row>
    <row r="7909" spans="6:6" x14ac:dyDescent="0.25">
      <c r="F7909"/>
    </row>
    <row r="7910" spans="6:6" x14ac:dyDescent="0.25">
      <c r="F7910"/>
    </row>
    <row r="7911" spans="6:6" x14ac:dyDescent="0.25">
      <c r="F7911"/>
    </row>
    <row r="7912" spans="6:6" x14ac:dyDescent="0.25">
      <c r="F7912"/>
    </row>
    <row r="7913" spans="6:6" x14ac:dyDescent="0.25">
      <c r="F7913"/>
    </row>
    <row r="7914" spans="6:6" x14ac:dyDescent="0.25">
      <c r="F7914"/>
    </row>
    <row r="7915" spans="6:6" x14ac:dyDescent="0.25">
      <c r="F7915"/>
    </row>
    <row r="7916" spans="6:6" x14ac:dyDescent="0.25">
      <c r="F7916"/>
    </row>
    <row r="7917" spans="6:6" x14ac:dyDescent="0.25">
      <c r="F7917"/>
    </row>
    <row r="7918" spans="6:6" x14ac:dyDescent="0.25">
      <c r="F7918"/>
    </row>
    <row r="7919" spans="6:6" x14ac:dyDescent="0.25">
      <c r="F7919"/>
    </row>
    <row r="7920" spans="6:6" x14ac:dyDescent="0.25">
      <c r="F7920"/>
    </row>
    <row r="7921" spans="6:6" x14ac:dyDescent="0.25">
      <c r="F7921"/>
    </row>
    <row r="7922" spans="6:6" x14ac:dyDescent="0.25">
      <c r="F7922"/>
    </row>
    <row r="7923" spans="6:6" x14ac:dyDescent="0.25">
      <c r="F7923"/>
    </row>
    <row r="7924" spans="6:6" x14ac:dyDescent="0.25">
      <c r="F7924"/>
    </row>
    <row r="7925" spans="6:6" x14ac:dyDescent="0.25">
      <c r="F7925"/>
    </row>
    <row r="7926" spans="6:6" x14ac:dyDescent="0.25">
      <c r="F7926"/>
    </row>
    <row r="7927" spans="6:6" x14ac:dyDescent="0.25">
      <c r="F7927"/>
    </row>
    <row r="7928" spans="6:6" x14ac:dyDescent="0.25">
      <c r="F7928"/>
    </row>
    <row r="7929" spans="6:6" x14ac:dyDescent="0.25">
      <c r="F7929"/>
    </row>
    <row r="7930" spans="6:6" x14ac:dyDescent="0.25">
      <c r="F7930"/>
    </row>
    <row r="7931" spans="6:6" x14ac:dyDescent="0.25">
      <c r="F7931"/>
    </row>
    <row r="7932" spans="6:6" x14ac:dyDescent="0.25">
      <c r="F7932"/>
    </row>
    <row r="7933" spans="6:6" x14ac:dyDescent="0.25">
      <c r="F7933"/>
    </row>
    <row r="7934" spans="6:6" x14ac:dyDescent="0.25">
      <c r="F7934"/>
    </row>
    <row r="7935" spans="6:6" x14ac:dyDescent="0.25">
      <c r="F7935"/>
    </row>
    <row r="7936" spans="6:6" x14ac:dyDescent="0.25">
      <c r="F7936"/>
    </row>
    <row r="7937" spans="6:6" x14ac:dyDescent="0.25">
      <c r="F7937"/>
    </row>
    <row r="7938" spans="6:6" x14ac:dyDescent="0.25">
      <c r="F7938"/>
    </row>
    <row r="7939" spans="6:6" x14ac:dyDescent="0.25">
      <c r="F7939"/>
    </row>
    <row r="7940" spans="6:6" x14ac:dyDescent="0.25">
      <c r="F7940"/>
    </row>
    <row r="7941" spans="6:6" x14ac:dyDescent="0.25">
      <c r="F7941"/>
    </row>
    <row r="7942" spans="6:6" x14ac:dyDescent="0.25">
      <c r="F7942"/>
    </row>
    <row r="7943" spans="6:6" x14ac:dyDescent="0.25">
      <c r="F7943"/>
    </row>
    <row r="7944" spans="6:6" x14ac:dyDescent="0.25">
      <c r="F7944"/>
    </row>
    <row r="7945" spans="6:6" x14ac:dyDescent="0.25">
      <c r="F7945"/>
    </row>
    <row r="7946" spans="6:6" x14ac:dyDescent="0.25">
      <c r="F7946"/>
    </row>
    <row r="7947" spans="6:6" x14ac:dyDescent="0.25">
      <c r="F7947"/>
    </row>
    <row r="7948" spans="6:6" x14ac:dyDescent="0.25">
      <c r="F7948"/>
    </row>
    <row r="7949" spans="6:6" x14ac:dyDescent="0.25">
      <c r="F7949"/>
    </row>
    <row r="7950" spans="6:6" x14ac:dyDescent="0.25">
      <c r="F7950"/>
    </row>
    <row r="7951" spans="6:6" x14ac:dyDescent="0.25">
      <c r="F7951"/>
    </row>
    <row r="7952" spans="6:6" x14ac:dyDescent="0.25">
      <c r="F7952"/>
    </row>
    <row r="7953" spans="6:6" x14ac:dyDescent="0.25">
      <c r="F7953"/>
    </row>
    <row r="7954" spans="6:6" x14ac:dyDescent="0.25">
      <c r="F7954"/>
    </row>
    <row r="7955" spans="6:6" x14ac:dyDescent="0.25">
      <c r="F7955"/>
    </row>
    <row r="7956" spans="6:6" x14ac:dyDescent="0.25">
      <c r="F7956"/>
    </row>
    <row r="7957" spans="6:6" x14ac:dyDescent="0.25">
      <c r="F7957"/>
    </row>
    <row r="7958" spans="6:6" x14ac:dyDescent="0.25">
      <c r="F7958"/>
    </row>
    <row r="7959" spans="6:6" x14ac:dyDescent="0.25">
      <c r="F7959"/>
    </row>
    <row r="7960" spans="6:6" x14ac:dyDescent="0.25">
      <c r="F7960"/>
    </row>
    <row r="7961" spans="6:6" x14ac:dyDescent="0.25">
      <c r="F7961"/>
    </row>
    <row r="7962" spans="6:6" x14ac:dyDescent="0.25">
      <c r="F7962"/>
    </row>
    <row r="7963" spans="6:6" x14ac:dyDescent="0.25">
      <c r="F7963"/>
    </row>
    <row r="7964" spans="6:6" x14ac:dyDescent="0.25">
      <c r="F7964"/>
    </row>
    <row r="7965" spans="6:6" x14ac:dyDescent="0.25">
      <c r="F7965"/>
    </row>
    <row r="7966" spans="6:6" x14ac:dyDescent="0.25">
      <c r="F7966"/>
    </row>
    <row r="7967" spans="6:6" x14ac:dyDescent="0.25">
      <c r="F7967"/>
    </row>
    <row r="7968" spans="6:6" x14ac:dyDescent="0.25">
      <c r="F7968"/>
    </row>
    <row r="7969" spans="6:6" x14ac:dyDescent="0.25">
      <c r="F7969"/>
    </row>
    <row r="7970" spans="6:6" x14ac:dyDescent="0.25">
      <c r="F7970"/>
    </row>
    <row r="7971" spans="6:6" x14ac:dyDescent="0.25">
      <c r="F7971"/>
    </row>
    <row r="7972" spans="6:6" x14ac:dyDescent="0.25">
      <c r="F7972"/>
    </row>
    <row r="7973" spans="6:6" x14ac:dyDescent="0.25">
      <c r="F7973"/>
    </row>
    <row r="7974" spans="6:6" x14ac:dyDescent="0.25">
      <c r="F7974"/>
    </row>
    <row r="7975" spans="6:6" x14ac:dyDescent="0.25">
      <c r="F7975"/>
    </row>
    <row r="7976" spans="6:6" x14ac:dyDescent="0.25">
      <c r="F7976"/>
    </row>
    <row r="7977" spans="6:6" x14ac:dyDescent="0.25">
      <c r="F7977"/>
    </row>
    <row r="7978" spans="6:6" x14ac:dyDescent="0.25">
      <c r="F7978"/>
    </row>
    <row r="7979" spans="6:6" x14ac:dyDescent="0.25">
      <c r="F7979"/>
    </row>
    <row r="7980" spans="6:6" x14ac:dyDescent="0.25">
      <c r="F7980"/>
    </row>
    <row r="7981" spans="6:6" x14ac:dyDescent="0.25">
      <c r="F7981"/>
    </row>
    <row r="7982" spans="6:6" x14ac:dyDescent="0.25">
      <c r="F7982"/>
    </row>
    <row r="7983" spans="6:6" x14ac:dyDescent="0.25">
      <c r="F7983"/>
    </row>
    <row r="7984" spans="6:6" x14ac:dyDescent="0.25">
      <c r="F7984"/>
    </row>
    <row r="7985" spans="6:6" x14ac:dyDescent="0.25">
      <c r="F7985"/>
    </row>
    <row r="7986" spans="6:6" x14ac:dyDescent="0.25">
      <c r="F7986"/>
    </row>
    <row r="7987" spans="6:6" x14ac:dyDescent="0.25">
      <c r="F7987"/>
    </row>
    <row r="7988" spans="6:6" x14ac:dyDescent="0.25">
      <c r="F7988"/>
    </row>
    <row r="7989" spans="6:6" x14ac:dyDescent="0.25">
      <c r="F7989"/>
    </row>
    <row r="7990" spans="6:6" x14ac:dyDescent="0.25">
      <c r="F7990"/>
    </row>
    <row r="7991" spans="6:6" x14ac:dyDescent="0.25">
      <c r="F7991"/>
    </row>
    <row r="7992" spans="6:6" x14ac:dyDescent="0.25">
      <c r="F7992"/>
    </row>
    <row r="7993" spans="6:6" x14ac:dyDescent="0.25">
      <c r="F7993"/>
    </row>
    <row r="7994" spans="6:6" x14ac:dyDescent="0.25">
      <c r="F7994"/>
    </row>
    <row r="7995" spans="6:6" x14ac:dyDescent="0.25">
      <c r="F7995"/>
    </row>
    <row r="7996" spans="6:6" x14ac:dyDescent="0.25">
      <c r="F7996"/>
    </row>
    <row r="7997" spans="6:6" x14ac:dyDescent="0.25">
      <c r="F7997"/>
    </row>
    <row r="7998" spans="6:6" x14ac:dyDescent="0.25">
      <c r="F7998"/>
    </row>
    <row r="7999" spans="6:6" x14ac:dyDescent="0.25">
      <c r="F7999"/>
    </row>
    <row r="8000" spans="6:6" x14ac:dyDescent="0.25">
      <c r="F8000"/>
    </row>
    <row r="8001" spans="6:6" x14ac:dyDescent="0.25">
      <c r="F8001"/>
    </row>
    <row r="8002" spans="6:6" x14ac:dyDescent="0.25">
      <c r="F8002"/>
    </row>
    <row r="8003" spans="6:6" x14ac:dyDescent="0.25">
      <c r="F8003"/>
    </row>
    <row r="8004" spans="6:6" x14ac:dyDescent="0.25">
      <c r="F8004"/>
    </row>
    <row r="8005" spans="6:6" x14ac:dyDescent="0.25">
      <c r="F8005"/>
    </row>
    <row r="8006" spans="6:6" x14ac:dyDescent="0.25">
      <c r="F8006"/>
    </row>
    <row r="8007" spans="6:6" x14ac:dyDescent="0.25">
      <c r="F8007"/>
    </row>
    <row r="8008" spans="6:6" x14ac:dyDescent="0.25">
      <c r="F8008"/>
    </row>
    <row r="8009" spans="6:6" x14ac:dyDescent="0.25">
      <c r="F8009"/>
    </row>
    <row r="8010" spans="6:6" x14ac:dyDescent="0.25">
      <c r="F8010"/>
    </row>
    <row r="8011" spans="6:6" x14ac:dyDescent="0.25">
      <c r="F8011"/>
    </row>
    <row r="8012" spans="6:6" x14ac:dyDescent="0.25">
      <c r="F8012"/>
    </row>
    <row r="8013" spans="6:6" x14ac:dyDescent="0.25">
      <c r="F8013"/>
    </row>
    <row r="8014" spans="6:6" x14ac:dyDescent="0.25">
      <c r="F8014"/>
    </row>
    <row r="8015" spans="6:6" x14ac:dyDescent="0.25">
      <c r="F8015"/>
    </row>
    <row r="8016" spans="6:6" x14ac:dyDescent="0.25">
      <c r="F8016"/>
    </row>
    <row r="8017" spans="6:6" x14ac:dyDescent="0.25">
      <c r="F8017"/>
    </row>
    <row r="8018" spans="6:6" x14ac:dyDescent="0.25">
      <c r="F8018"/>
    </row>
    <row r="8019" spans="6:6" x14ac:dyDescent="0.25">
      <c r="F8019"/>
    </row>
    <row r="8020" spans="6:6" x14ac:dyDescent="0.25">
      <c r="F8020"/>
    </row>
    <row r="8021" spans="6:6" x14ac:dyDescent="0.25">
      <c r="F8021"/>
    </row>
    <row r="8022" spans="6:6" x14ac:dyDescent="0.25">
      <c r="F8022"/>
    </row>
    <row r="8023" spans="6:6" x14ac:dyDescent="0.25">
      <c r="F8023"/>
    </row>
    <row r="8024" spans="6:6" x14ac:dyDescent="0.25">
      <c r="F8024"/>
    </row>
    <row r="8025" spans="6:6" x14ac:dyDescent="0.25">
      <c r="F8025"/>
    </row>
    <row r="8026" spans="6:6" x14ac:dyDescent="0.25">
      <c r="F8026"/>
    </row>
    <row r="8027" spans="6:6" x14ac:dyDescent="0.25">
      <c r="F8027"/>
    </row>
    <row r="8028" spans="6:6" x14ac:dyDescent="0.25">
      <c r="F8028"/>
    </row>
    <row r="8029" spans="6:6" x14ac:dyDescent="0.25">
      <c r="F8029"/>
    </row>
    <row r="8030" spans="6:6" x14ac:dyDescent="0.25">
      <c r="F8030"/>
    </row>
    <row r="8031" spans="6:6" x14ac:dyDescent="0.25">
      <c r="F8031"/>
    </row>
    <row r="8032" spans="6:6" x14ac:dyDescent="0.25">
      <c r="F8032"/>
    </row>
    <row r="8033" spans="6:6" x14ac:dyDescent="0.25">
      <c r="F8033"/>
    </row>
    <row r="8034" spans="6:6" x14ac:dyDescent="0.25">
      <c r="F8034"/>
    </row>
    <row r="8035" spans="6:6" x14ac:dyDescent="0.25">
      <c r="F8035"/>
    </row>
    <row r="8036" spans="6:6" x14ac:dyDescent="0.25">
      <c r="F8036"/>
    </row>
    <row r="8037" spans="6:6" x14ac:dyDescent="0.25">
      <c r="F8037"/>
    </row>
    <row r="8038" spans="6:6" x14ac:dyDescent="0.25">
      <c r="F8038"/>
    </row>
    <row r="8039" spans="6:6" x14ac:dyDescent="0.25">
      <c r="F8039"/>
    </row>
    <row r="8040" spans="6:6" x14ac:dyDescent="0.25">
      <c r="F8040"/>
    </row>
    <row r="8041" spans="6:6" x14ac:dyDescent="0.25">
      <c r="F8041"/>
    </row>
    <row r="8042" spans="6:6" x14ac:dyDescent="0.25">
      <c r="F8042"/>
    </row>
    <row r="8043" spans="6:6" x14ac:dyDescent="0.25">
      <c r="F8043"/>
    </row>
    <row r="8044" spans="6:6" x14ac:dyDescent="0.25">
      <c r="F8044"/>
    </row>
    <row r="8045" spans="6:6" x14ac:dyDescent="0.25">
      <c r="F8045"/>
    </row>
    <row r="8046" spans="6:6" x14ac:dyDescent="0.25">
      <c r="F8046"/>
    </row>
    <row r="8047" spans="6:6" x14ac:dyDescent="0.25">
      <c r="F8047"/>
    </row>
    <row r="8048" spans="6:6" x14ac:dyDescent="0.25">
      <c r="F8048"/>
    </row>
    <row r="8049" spans="6:6" x14ac:dyDescent="0.25">
      <c r="F8049"/>
    </row>
    <row r="8050" spans="6:6" x14ac:dyDescent="0.25">
      <c r="F8050"/>
    </row>
    <row r="8051" spans="6:6" x14ac:dyDescent="0.25">
      <c r="F8051"/>
    </row>
    <row r="8052" spans="6:6" x14ac:dyDescent="0.25">
      <c r="F8052"/>
    </row>
    <row r="8053" spans="6:6" x14ac:dyDescent="0.25">
      <c r="F8053"/>
    </row>
    <row r="8054" spans="6:6" x14ac:dyDescent="0.25">
      <c r="F8054"/>
    </row>
    <row r="8055" spans="6:6" x14ac:dyDescent="0.25">
      <c r="F8055"/>
    </row>
    <row r="8056" spans="6:6" x14ac:dyDescent="0.25">
      <c r="F8056"/>
    </row>
    <row r="8057" spans="6:6" x14ac:dyDescent="0.25">
      <c r="F8057"/>
    </row>
    <row r="8058" spans="6:6" x14ac:dyDescent="0.25">
      <c r="F8058"/>
    </row>
    <row r="8059" spans="6:6" x14ac:dyDescent="0.25">
      <c r="F8059"/>
    </row>
    <row r="8060" spans="6:6" x14ac:dyDescent="0.25">
      <c r="F8060"/>
    </row>
    <row r="8061" spans="6:6" x14ac:dyDescent="0.25">
      <c r="F8061"/>
    </row>
    <row r="8062" spans="6:6" x14ac:dyDescent="0.25">
      <c r="F8062"/>
    </row>
    <row r="8063" spans="6:6" x14ac:dyDescent="0.25">
      <c r="F8063"/>
    </row>
    <row r="8064" spans="6:6" x14ac:dyDescent="0.25">
      <c r="F8064"/>
    </row>
    <row r="8065" spans="6:6" x14ac:dyDescent="0.25">
      <c r="F8065"/>
    </row>
    <row r="8066" spans="6:6" x14ac:dyDescent="0.25">
      <c r="F8066"/>
    </row>
    <row r="8067" spans="6:6" x14ac:dyDescent="0.25">
      <c r="F8067"/>
    </row>
    <row r="8068" spans="6:6" x14ac:dyDescent="0.25">
      <c r="F8068"/>
    </row>
    <row r="8069" spans="6:6" x14ac:dyDescent="0.25">
      <c r="F8069"/>
    </row>
    <row r="8070" spans="6:6" x14ac:dyDescent="0.25">
      <c r="F8070"/>
    </row>
    <row r="8071" spans="6:6" x14ac:dyDescent="0.25">
      <c r="F8071"/>
    </row>
    <row r="8072" spans="6:6" x14ac:dyDescent="0.25">
      <c r="F8072"/>
    </row>
    <row r="8073" spans="6:6" x14ac:dyDescent="0.25">
      <c r="F8073"/>
    </row>
    <row r="8074" spans="6:6" x14ac:dyDescent="0.25">
      <c r="F8074"/>
    </row>
    <row r="8075" spans="6:6" x14ac:dyDescent="0.25">
      <c r="F8075"/>
    </row>
    <row r="8076" spans="6:6" x14ac:dyDescent="0.25">
      <c r="F8076"/>
    </row>
    <row r="8077" spans="6:6" x14ac:dyDescent="0.25">
      <c r="F8077"/>
    </row>
    <row r="8078" spans="6:6" x14ac:dyDescent="0.25">
      <c r="F8078"/>
    </row>
    <row r="8079" spans="6:6" x14ac:dyDescent="0.25">
      <c r="F8079"/>
    </row>
    <row r="8080" spans="6:6" x14ac:dyDescent="0.25">
      <c r="F8080"/>
    </row>
    <row r="8081" spans="6:6" x14ac:dyDescent="0.25">
      <c r="F8081"/>
    </row>
    <row r="8082" spans="6:6" x14ac:dyDescent="0.25">
      <c r="F8082"/>
    </row>
    <row r="8083" spans="6:6" x14ac:dyDescent="0.25">
      <c r="F8083"/>
    </row>
    <row r="8084" spans="6:6" x14ac:dyDescent="0.25">
      <c r="F8084"/>
    </row>
    <row r="8085" spans="6:6" x14ac:dyDescent="0.25">
      <c r="F8085"/>
    </row>
    <row r="8086" spans="6:6" x14ac:dyDescent="0.25">
      <c r="F8086"/>
    </row>
    <row r="8087" spans="6:6" x14ac:dyDescent="0.25">
      <c r="F8087"/>
    </row>
    <row r="8088" spans="6:6" x14ac:dyDescent="0.25">
      <c r="F8088"/>
    </row>
    <row r="8089" spans="6:6" x14ac:dyDescent="0.25">
      <c r="F8089"/>
    </row>
    <row r="8090" spans="6:6" x14ac:dyDescent="0.25">
      <c r="F8090"/>
    </row>
    <row r="8091" spans="6:6" x14ac:dyDescent="0.25">
      <c r="F8091"/>
    </row>
    <row r="8092" spans="6:6" x14ac:dyDescent="0.25">
      <c r="F8092"/>
    </row>
    <row r="8093" spans="6:6" x14ac:dyDescent="0.25">
      <c r="F8093"/>
    </row>
    <row r="8094" spans="6:6" x14ac:dyDescent="0.25">
      <c r="F8094"/>
    </row>
    <row r="8095" spans="6:6" x14ac:dyDescent="0.25">
      <c r="F8095"/>
    </row>
    <row r="8096" spans="6:6" x14ac:dyDescent="0.25">
      <c r="F8096"/>
    </row>
    <row r="8097" spans="6:6" x14ac:dyDescent="0.25">
      <c r="F8097"/>
    </row>
    <row r="8098" spans="6:6" x14ac:dyDescent="0.25">
      <c r="F8098"/>
    </row>
    <row r="8099" spans="6:6" x14ac:dyDescent="0.25">
      <c r="F8099"/>
    </row>
    <row r="8100" spans="6:6" x14ac:dyDescent="0.25">
      <c r="F8100"/>
    </row>
    <row r="8101" spans="6:6" x14ac:dyDescent="0.25">
      <c r="F8101"/>
    </row>
    <row r="8102" spans="6:6" x14ac:dyDescent="0.25">
      <c r="F8102"/>
    </row>
    <row r="8103" spans="6:6" x14ac:dyDescent="0.25">
      <c r="F8103"/>
    </row>
    <row r="8104" spans="6:6" x14ac:dyDescent="0.25">
      <c r="F8104"/>
    </row>
    <row r="8105" spans="6:6" x14ac:dyDescent="0.25">
      <c r="F8105"/>
    </row>
    <row r="8106" spans="6:6" x14ac:dyDescent="0.25">
      <c r="F8106"/>
    </row>
    <row r="8107" spans="6:6" x14ac:dyDescent="0.25">
      <c r="F8107"/>
    </row>
    <row r="8108" spans="6:6" x14ac:dyDescent="0.25">
      <c r="F8108"/>
    </row>
    <row r="8109" spans="6:6" x14ac:dyDescent="0.25">
      <c r="F8109"/>
    </row>
    <row r="8110" spans="6:6" x14ac:dyDescent="0.25">
      <c r="F8110"/>
    </row>
    <row r="8111" spans="6:6" x14ac:dyDescent="0.25">
      <c r="F8111"/>
    </row>
    <row r="8112" spans="6:6" x14ac:dyDescent="0.25">
      <c r="F8112"/>
    </row>
    <row r="8113" spans="6:6" x14ac:dyDescent="0.25">
      <c r="F8113"/>
    </row>
    <row r="8114" spans="6:6" x14ac:dyDescent="0.25">
      <c r="F8114"/>
    </row>
    <row r="8115" spans="6:6" x14ac:dyDescent="0.25">
      <c r="F8115"/>
    </row>
    <row r="8116" spans="6:6" x14ac:dyDescent="0.25">
      <c r="F8116"/>
    </row>
    <row r="8117" spans="6:6" x14ac:dyDescent="0.25">
      <c r="F8117"/>
    </row>
    <row r="8118" spans="6:6" x14ac:dyDescent="0.25">
      <c r="F8118"/>
    </row>
    <row r="8119" spans="6:6" x14ac:dyDescent="0.25">
      <c r="F8119"/>
    </row>
    <row r="8120" spans="6:6" x14ac:dyDescent="0.25">
      <c r="F8120"/>
    </row>
    <row r="8121" spans="6:6" x14ac:dyDescent="0.25">
      <c r="F8121"/>
    </row>
    <row r="8122" spans="6:6" x14ac:dyDescent="0.25">
      <c r="F8122"/>
    </row>
    <row r="8123" spans="6:6" x14ac:dyDescent="0.25">
      <c r="F8123"/>
    </row>
    <row r="8124" spans="6:6" x14ac:dyDescent="0.25">
      <c r="F8124"/>
    </row>
    <row r="8125" spans="6:6" x14ac:dyDescent="0.25">
      <c r="F8125"/>
    </row>
    <row r="8126" spans="6:6" x14ac:dyDescent="0.25">
      <c r="F8126"/>
    </row>
    <row r="8127" spans="6:6" x14ac:dyDescent="0.25">
      <c r="F8127"/>
    </row>
    <row r="8128" spans="6:6" x14ac:dyDescent="0.25">
      <c r="F8128"/>
    </row>
    <row r="8129" spans="6:6" x14ac:dyDescent="0.25">
      <c r="F8129"/>
    </row>
    <row r="8130" spans="6:6" x14ac:dyDescent="0.25">
      <c r="F8130"/>
    </row>
    <row r="8131" spans="6:6" x14ac:dyDescent="0.25">
      <c r="F8131"/>
    </row>
    <row r="8132" spans="6:6" x14ac:dyDescent="0.25">
      <c r="F8132"/>
    </row>
    <row r="8133" spans="6:6" x14ac:dyDescent="0.25">
      <c r="F8133"/>
    </row>
    <row r="8134" spans="6:6" x14ac:dyDescent="0.25">
      <c r="F8134"/>
    </row>
    <row r="8135" spans="6:6" x14ac:dyDescent="0.25">
      <c r="F8135"/>
    </row>
    <row r="8136" spans="6:6" x14ac:dyDescent="0.25">
      <c r="F8136"/>
    </row>
    <row r="8137" spans="6:6" x14ac:dyDescent="0.25">
      <c r="F8137"/>
    </row>
    <row r="8138" spans="6:6" x14ac:dyDescent="0.25">
      <c r="F8138"/>
    </row>
    <row r="8139" spans="6:6" x14ac:dyDescent="0.25">
      <c r="F8139"/>
    </row>
    <row r="8140" spans="6:6" x14ac:dyDescent="0.25">
      <c r="F8140"/>
    </row>
    <row r="8141" spans="6:6" x14ac:dyDescent="0.25">
      <c r="F8141"/>
    </row>
    <row r="8142" spans="6:6" x14ac:dyDescent="0.25">
      <c r="F8142"/>
    </row>
    <row r="8143" spans="6:6" x14ac:dyDescent="0.25">
      <c r="F8143"/>
    </row>
    <row r="8144" spans="6:6" x14ac:dyDescent="0.25">
      <c r="F8144"/>
    </row>
    <row r="8145" spans="6:6" x14ac:dyDescent="0.25">
      <c r="F8145"/>
    </row>
    <row r="8146" spans="6:6" x14ac:dyDescent="0.25">
      <c r="F8146"/>
    </row>
    <row r="8147" spans="6:6" x14ac:dyDescent="0.25">
      <c r="F8147"/>
    </row>
    <row r="8148" spans="6:6" x14ac:dyDescent="0.25">
      <c r="F8148"/>
    </row>
    <row r="8149" spans="6:6" x14ac:dyDescent="0.25">
      <c r="F8149"/>
    </row>
    <row r="8150" spans="6:6" x14ac:dyDescent="0.25">
      <c r="F8150"/>
    </row>
    <row r="8151" spans="6:6" x14ac:dyDescent="0.25">
      <c r="F8151"/>
    </row>
    <row r="8152" spans="6:6" x14ac:dyDescent="0.25">
      <c r="F8152"/>
    </row>
    <row r="8153" spans="6:6" x14ac:dyDescent="0.25">
      <c r="F8153"/>
    </row>
    <row r="8154" spans="6:6" x14ac:dyDescent="0.25">
      <c r="F8154"/>
    </row>
    <row r="8155" spans="6:6" x14ac:dyDescent="0.25">
      <c r="F8155"/>
    </row>
    <row r="8156" spans="6:6" x14ac:dyDescent="0.25">
      <c r="F8156"/>
    </row>
    <row r="8157" spans="6:6" x14ac:dyDescent="0.25">
      <c r="F8157"/>
    </row>
    <row r="8158" spans="6:6" x14ac:dyDescent="0.25">
      <c r="F8158"/>
    </row>
    <row r="8159" spans="6:6" x14ac:dyDescent="0.25">
      <c r="F8159"/>
    </row>
    <row r="8160" spans="6:6" x14ac:dyDescent="0.25">
      <c r="F8160"/>
    </row>
    <row r="8161" spans="6:6" x14ac:dyDescent="0.25">
      <c r="F8161"/>
    </row>
    <row r="8162" spans="6:6" x14ac:dyDescent="0.25">
      <c r="F8162"/>
    </row>
    <row r="8163" spans="6:6" x14ac:dyDescent="0.25">
      <c r="F8163"/>
    </row>
    <row r="8164" spans="6:6" x14ac:dyDescent="0.25">
      <c r="F8164"/>
    </row>
    <row r="8165" spans="6:6" x14ac:dyDescent="0.25">
      <c r="F8165"/>
    </row>
    <row r="8166" spans="6:6" x14ac:dyDescent="0.25">
      <c r="F8166"/>
    </row>
    <row r="8167" spans="6:6" x14ac:dyDescent="0.25">
      <c r="F8167"/>
    </row>
    <row r="8168" spans="6:6" x14ac:dyDescent="0.25">
      <c r="F8168"/>
    </row>
    <row r="8169" spans="6:6" x14ac:dyDescent="0.25">
      <c r="F8169"/>
    </row>
    <row r="8170" spans="6:6" x14ac:dyDescent="0.25">
      <c r="F8170"/>
    </row>
    <row r="8171" spans="6:6" x14ac:dyDescent="0.25">
      <c r="F8171"/>
    </row>
    <row r="8172" spans="6:6" x14ac:dyDescent="0.25">
      <c r="F8172"/>
    </row>
    <row r="8173" spans="6:6" x14ac:dyDescent="0.25">
      <c r="F8173"/>
    </row>
    <row r="8174" spans="6:6" x14ac:dyDescent="0.25">
      <c r="F8174"/>
    </row>
    <row r="8175" spans="6:6" x14ac:dyDescent="0.25">
      <c r="F8175"/>
    </row>
    <row r="8176" spans="6:6" x14ac:dyDescent="0.25">
      <c r="F8176"/>
    </row>
    <row r="8177" spans="6:6" x14ac:dyDescent="0.25">
      <c r="F8177"/>
    </row>
    <row r="8178" spans="6:6" x14ac:dyDescent="0.25">
      <c r="F8178"/>
    </row>
    <row r="8179" spans="6:6" x14ac:dyDescent="0.25">
      <c r="F8179"/>
    </row>
    <row r="8180" spans="6:6" x14ac:dyDescent="0.25">
      <c r="F8180"/>
    </row>
    <row r="8181" spans="6:6" x14ac:dyDescent="0.25">
      <c r="F8181"/>
    </row>
    <row r="8182" spans="6:6" x14ac:dyDescent="0.25">
      <c r="F8182"/>
    </row>
    <row r="8183" spans="6:6" x14ac:dyDescent="0.25">
      <c r="F8183"/>
    </row>
    <row r="8184" spans="6:6" x14ac:dyDescent="0.25">
      <c r="F8184"/>
    </row>
    <row r="8185" spans="6:6" x14ac:dyDescent="0.25">
      <c r="F8185"/>
    </row>
    <row r="8186" spans="6:6" x14ac:dyDescent="0.25">
      <c r="F8186"/>
    </row>
    <row r="8187" spans="6:6" x14ac:dyDescent="0.25">
      <c r="F8187"/>
    </row>
    <row r="8188" spans="6:6" x14ac:dyDescent="0.25">
      <c r="F8188"/>
    </row>
    <row r="8189" spans="6:6" x14ac:dyDescent="0.25">
      <c r="F8189"/>
    </row>
    <row r="8190" spans="6:6" x14ac:dyDescent="0.25">
      <c r="F8190"/>
    </row>
    <row r="8191" spans="6:6" x14ac:dyDescent="0.25">
      <c r="F8191"/>
    </row>
    <row r="8192" spans="6:6" x14ac:dyDescent="0.25">
      <c r="F8192"/>
    </row>
    <row r="8193" spans="6:6" x14ac:dyDescent="0.25">
      <c r="F8193"/>
    </row>
    <row r="8194" spans="6:6" x14ac:dyDescent="0.25">
      <c r="F8194"/>
    </row>
    <row r="8195" spans="6:6" x14ac:dyDescent="0.25">
      <c r="F8195"/>
    </row>
    <row r="8196" spans="6:6" x14ac:dyDescent="0.25">
      <c r="F8196"/>
    </row>
    <row r="8197" spans="6:6" x14ac:dyDescent="0.25">
      <c r="F8197"/>
    </row>
    <row r="8198" spans="6:6" x14ac:dyDescent="0.25">
      <c r="F8198"/>
    </row>
    <row r="8199" spans="6:6" x14ac:dyDescent="0.25">
      <c r="F8199"/>
    </row>
    <row r="8200" spans="6:6" x14ac:dyDescent="0.25">
      <c r="F8200"/>
    </row>
    <row r="8201" spans="6:6" x14ac:dyDescent="0.25">
      <c r="F8201"/>
    </row>
    <row r="8202" spans="6:6" x14ac:dyDescent="0.25">
      <c r="F8202"/>
    </row>
    <row r="8203" spans="6:6" x14ac:dyDescent="0.25">
      <c r="F8203"/>
    </row>
    <row r="8204" spans="6:6" x14ac:dyDescent="0.25">
      <c r="F8204"/>
    </row>
    <row r="8205" spans="6:6" x14ac:dyDescent="0.25">
      <c r="F8205"/>
    </row>
    <row r="8206" spans="6:6" x14ac:dyDescent="0.25">
      <c r="F8206"/>
    </row>
    <row r="8207" spans="6:6" x14ac:dyDescent="0.25">
      <c r="F8207"/>
    </row>
    <row r="8208" spans="6:6" x14ac:dyDescent="0.25">
      <c r="F8208"/>
    </row>
    <row r="8209" spans="6:6" x14ac:dyDescent="0.25">
      <c r="F8209"/>
    </row>
    <row r="8210" spans="6:6" x14ac:dyDescent="0.25">
      <c r="F8210"/>
    </row>
    <row r="8211" spans="6:6" x14ac:dyDescent="0.25">
      <c r="F8211"/>
    </row>
    <row r="8212" spans="6:6" x14ac:dyDescent="0.25">
      <c r="F8212"/>
    </row>
    <row r="8213" spans="6:6" x14ac:dyDescent="0.25">
      <c r="F8213"/>
    </row>
    <row r="8214" spans="6:6" x14ac:dyDescent="0.25">
      <c r="F8214"/>
    </row>
    <row r="8215" spans="6:6" x14ac:dyDescent="0.25">
      <c r="F8215"/>
    </row>
    <row r="8216" spans="6:6" x14ac:dyDescent="0.25">
      <c r="F8216"/>
    </row>
    <row r="8217" spans="6:6" x14ac:dyDescent="0.25">
      <c r="F8217"/>
    </row>
    <row r="8218" spans="6:6" x14ac:dyDescent="0.25">
      <c r="F8218"/>
    </row>
    <row r="8219" spans="6:6" x14ac:dyDescent="0.25">
      <c r="F8219"/>
    </row>
    <row r="8220" spans="6:6" x14ac:dyDescent="0.25">
      <c r="F8220"/>
    </row>
    <row r="8221" spans="6:6" x14ac:dyDescent="0.25">
      <c r="F8221"/>
    </row>
    <row r="8222" spans="6:6" x14ac:dyDescent="0.25">
      <c r="F8222"/>
    </row>
    <row r="8223" spans="6:6" x14ac:dyDescent="0.25">
      <c r="F8223"/>
    </row>
    <row r="8224" spans="6:6" x14ac:dyDescent="0.25">
      <c r="F8224"/>
    </row>
    <row r="8225" spans="6:6" x14ac:dyDescent="0.25">
      <c r="F8225"/>
    </row>
    <row r="8226" spans="6:6" x14ac:dyDescent="0.25">
      <c r="F8226"/>
    </row>
    <row r="8227" spans="6:6" x14ac:dyDescent="0.25">
      <c r="F8227"/>
    </row>
    <row r="8228" spans="6:6" x14ac:dyDescent="0.25">
      <c r="F8228"/>
    </row>
    <row r="8229" spans="6:6" x14ac:dyDescent="0.25">
      <c r="F8229"/>
    </row>
    <row r="8230" spans="6:6" x14ac:dyDescent="0.25">
      <c r="F8230"/>
    </row>
    <row r="8231" spans="6:6" x14ac:dyDescent="0.25">
      <c r="F8231"/>
    </row>
    <row r="8232" spans="6:6" x14ac:dyDescent="0.25">
      <c r="F8232"/>
    </row>
    <row r="8233" spans="6:6" x14ac:dyDescent="0.25">
      <c r="F8233"/>
    </row>
    <row r="8234" spans="6:6" x14ac:dyDescent="0.25">
      <c r="F8234"/>
    </row>
    <row r="8235" spans="6:6" x14ac:dyDescent="0.25">
      <c r="F8235"/>
    </row>
    <row r="8236" spans="6:6" x14ac:dyDescent="0.25">
      <c r="F8236"/>
    </row>
    <row r="8237" spans="6:6" x14ac:dyDescent="0.25">
      <c r="F8237"/>
    </row>
    <row r="8238" spans="6:6" x14ac:dyDescent="0.25">
      <c r="F8238"/>
    </row>
    <row r="8239" spans="6:6" x14ac:dyDescent="0.25">
      <c r="F8239"/>
    </row>
    <row r="8240" spans="6:6" x14ac:dyDescent="0.25">
      <c r="F8240"/>
    </row>
    <row r="8241" spans="6:6" x14ac:dyDescent="0.25">
      <c r="F8241"/>
    </row>
    <row r="8242" spans="6:6" x14ac:dyDescent="0.25">
      <c r="F8242"/>
    </row>
    <row r="8243" spans="6:6" x14ac:dyDescent="0.25">
      <c r="F8243"/>
    </row>
    <row r="8244" spans="6:6" x14ac:dyDescent="0.25">
      <c r="F8244"/>
    </row>
    <row r="8245" spans="6:6" x14ac:dyDescent="0.25">
      <c r="F8245"/>
    </row>
    <row r="8246" spans="6:6" x14ac:dyDescent="0.25">
      <c r="F8246"/>
    </row>
    <row r="8247" spans="6:6" x14ac:dyDescent="0.25">
      <c r="F8247"/>
    </row>
    <row r="8248" spans="6:6" x14ac:dyDescent="0.25">
      <c r="F8248"/>
    </row>
    <row r="8249" spans="6:6" x14ac:dyDescent="0.25">
      <c r="F8249"/>
    </row>
    <row r="8250" spans="6:6" x14ac:dyDescent="0.25">
      <c r="F8250"/>
    </row>
    <row r="8251" spans="6:6" x14ac:dyDescent="0.25">
      <c r="F8251"/>
    </row>
    <row r="8252" spans="6:6" x14ac:dyDescent="0.25">
      <c r="F8252"/>
    </row>
    <row r="8253" spans="6:6" x14ac:dyDescent="0.25">
      <c r="F8253"/>
    </row>
    <row r="8254" spans="6:6" x14ac:dyDescent="0.25">
      <c r="F8254"/>
    </row>
    <row r="8255" spans="6:6" x14ac:dyDescent="0.25">
      <c r="F8255"/>
    </row>
    <row r="8256" spans="6:6" x14ac:dyDescent="0.25">
      <c r="F8256"/>
    </row>
    <row r="8257" spans="6:6" x14ac:dyDescent="0.25">
      <c r="F8257"/>
    </row>
    <row r="8258" spans="6:6" x14ac:dyDescent="0.25">
      <c r="F8258"/>
    </row>
    <row r="8259" spans="6:6" x14ac:dyDescent="0.25">
      <c r="F8259"/>
    </row>
    <row r="8260" spans="6:6" x14ac:dyDescent="0.25">
      <c r="F8260"/>
    </row>
    <row r="8261" spans="6:6" x14ac:dyDescent="0.25">
      <c r="F8261"/>
    </row>
    <row r="8262" spans="6:6" x14ac:dyDescent="0.25">
      <c r="F8262"/>
    </row>
    <row r="8263" spans="6:6" x14ac:dyDescent="0.25">
      <c r="F8263"/>
    </row>
    <row r="8264" spans="6:6" x14ac:dyDescent="0.25">
      <c r="F8264"/>
    </row>
    <row r="8265" spans="6:6" x14ac:dyDescent="0.25">
      <c r="F8265"/>
    </row>
    <row r="8266" spans="6:6" x14ac:dyDescent="0.25">
      <c r="F8266"/>
    </row>
    <row r="8267" spans="6:6" x14ac:dyDescent="0.25">
      <c r="F8267"/>
    </row>
    <row r="8268" spans="6:6" x14ac:dyDescent="0.25">
      <c r="F8268"/>
    </row>
    <row r="8269" spans="6:6" x14ac:dyDescent="0.25">
      <c r="F8269"/>
    </row>
    <row r="8270" spans="6:6" x14ac:dyDescent="0.25">
      <c r="F8270"/>
    </row>
    <row r="8271" spans="6:6" x14ac:dyDescent="0.25">
      <c r="F8271"/>
    </row>
    <row r="8272" spans="6:6" x14ac:dyDescent="0.25">
      <c r="F8272"/>
    </row>
    <row r="8273" spans="6:6" x14ac:dyDescent="0.25">
      <c r="F8273"/>
    </row>
    <row r="8274" spans="6:6" x14ac:dyDescent="0.25">
      <c r="F8274"/>
    </row>
    <row r="8275" spans="6:6" x14ac:dyDescent="0.25">
      <c r="F8275"/>
    </row>
    <row r="8276" spans="6:6" x14ac:dyDescent="0.25">
      <c r="F8276"/>
    </row>
    <row r="8277" spans="6:6" x14ac:dyDescent="0.25">
      <c r="F8277"/>
    </row>
    <row r="8278" spans="6:6" x14ac:dyDescent="0.25">
      <c r="F8278"/>
    </row>
    <row r="8279" spans="6:6" x14ac:dyDescent="0.25">
      <c r="F8279"/>
    </row>
    <row r="8280" spans="6:6" x14ac:dyDescent="0.25">
      <c r="F8280"/>
    </row>
    <row r="8281" spans="6:6" x14ac:dyDescent="0.25">
      <c r="F8281"/>
    </row>
    <row r="8282" spans="6:6" x14ac:dyDescent="0.25">
      <c r="F8282"/>
    </row>
    <row r="8283" spans="6:6" x14ac:dyDescent="0.25">
      <c r="F8283"/>
    </row>
    <row r="8284" spans="6:6" x14ac:dyDescent="0.25">
      <c r="F8284"/>
    </row>
    <row r="8285" spans="6:6" x14ac:dyDescent="0.25">
      <c r="F8285"/>
    </row>
    <row r="8286" spans="6:6" x14ac:dyDescent="0.25">
      <c r="F8286"/>
    </row>
    <row r="8287" spans="6:6" x14ac:dyDescent="0.25">
      <c r="F8287"/>
    </row>
    <row r="8288" spans="6:6" x14ac:dyDescent="0.25">
      <c r="F8288"/>
    </row>
    <row r="8289" spans="6:6" x14ac:dyDescent="0.25">
      <c r="F8289"/>
    </row>
    <row r="8290" spans="6:6" x14ac:dyDescent="0.25">
      <c r="F8290"/>
    </row>
    <row r="8291" spans="6:6" x14ac:dyDescent="0.25">
      <c r="F8291"/>
    </row>
    <row r="8292" spans="6:6" x14ac:dyDescent="0.25">
      <c r="F8292"/>
    </row>
    <row r="8293" spans="6:6" x14ac:dyDescent="0.25">
      <c r="F8293"/>
    </row>
    <row r="8294" spans="6:6" x14ac:dyDescent="0.25">
      <c r="F8294"/>
    </row>
    <row r="8295" spans="6:6" x14ac:dyDescent="0.25">
      <c r="F8295"/>
    </row>
    <row r="8296" spans="6:6" x14ac:dyDescent="0.25">
      <c r="F8296"/>
    </row>
    <row r="8297" spans="6:6" x14ac:dyDescent="0.25">
      <c r="F8297"/>
    </row>
    <row r="8298" spans="6:6" x14ac:dyDescent="0.25">
      <c r="F8298"/>
    </row>
    <row r="8299" spans="6:6" x14ac:dyDescent="0.25">
      <c r="F8299"/>
    </row>
    <row r="8300" spans="6:6" x14ac:dyDescent="0.25">
      <c r="F8300"/>
    </row>
    <row r="8301" spans="6:6" x14ac:dyDescent="0.25">
      <c r="F8301"/>
    </row>
    <row r="8302" spans="6:6" x14ac:dyDescent="0.25">
      <c r="F8302"/>
    </row>
    <row r="8303" spans="6:6" x14ac:dyDescent="0.25">
      <c r="F8303"/>
    </row>
    <row r="8304" spans="6:6" x14ac:dyDescent="0.25">
      <c r="F8304"/>
    </row>
    <row r="8305" spans="6:6" x14ac:dyDescent="0.25">
      <c r="F8305"/>
    </row>
    <row r="8306" spans="6:6" x14ac:dyDescent="0.25">
      <c r="F8306"/>
    </row>
    <row r="8307" spans="6:6" x14ac:dyDescent="0.25">
      <c r="F8307"/>
    </row>
    <row r="8308" spans="6:6" x14ac:dyDescent="0.25">
      <c r="F8308"/>
    </row>
    <row r="8309" spans="6:6" x14ac:dyDescent="0.25">
      <c r="F8309"/>
    </row>
    <row r="8310" spans="6:6" x14ac:dyDescent="0.25">
      <c r="F8310"/>
    </row>
    <row r="8311" spans="6:6" x14ac:dyDescent="0.25">
      <c r="F8311"/>
    </row>
    <row r="8312" spans="6:6" x14ac:dyDescent="0.25">
      <c r="F8312"/>
    </row>
    <row r="8313" spans="6:6" x14ac:dyDescent="0.25">
      <c r="F8313"/>
    </row>
    <row r="8314" spans="6:6" x14ac:dyDescent="0.25">
      <c r="F8314"/>
    </row>
    <row r="8315" spans="6:6" x14ac:dyDescent="0.25">
      <c r="F8315"/>
    </row>
    <row r="8316" spans="6:6" x14ac:dyDescent="0.25">
      <c r="F8316"/>
    </row>
    <row r="8317" spans="6:6" x14ac:dyDescent="0.25">
      <c r="F8317"/>
    </row>
    <row r="8318" spans="6:6" x14ac:dyDescent="0.25">
      <c r="F8318"/>
    </row>
    <row r="8319" spans="6:6" x14ac:dyDescent="0.25">
      <c r="F8319"/>
    </row>
    <row r="8320" spans="6:6" x14ac:dyDescent="0.25">
      <c r="F8320"/>
    </row>
    <row r="8321" spans="6:6" x14ac:dyDescent="0.25">
      <c r="F8321"/>
    </row>
    <row r="8322" spans="6:6" x14ac:dyDescent="0.25">
      <c r="F8322"/>
    </row>
    <row r="8323" spans="6:6" x14ac:dyDescent="0.25">
      <c r="F8323"/>
    </row>
    <row r="8324" spans="6:6" x14ac:dyDescent="0.25">
      <c r="F8324"/>
    </row>
    <row r="8325" spans="6:6" x14ac:dyDescent="0.25">
      <c r="F8325"/>
    </row>
    <row r="8326" spans="6:6" x14ac:dyDescent="0.25">
      <c r="F8326"/>
    </row>
    <row r="8327" spans="6:6" x14ac:dyDescent="0.25">
      <c r="F8327"/>
    </row>
    <row r="8328" spans="6:6" x14ac:dyDescent="0.25">
      <c r="F8328"/>
    </row>
    <row r="8329" spans="6:6" x14ac:dyDescent="0.25">
      <c r="F8329"/>
    </row>
    <row r="8330" spans="6:6" x14ac:dyDescent="0.25">
      <c r="F8330"/>
    </row>
    <row r="8331" spans="6:6" x14ac:dyDescent="0.25">
      <c r="F8331"/>
    </row>
    <row r="8332" spans="6:6" x14ac:dyDescent="0.25">
      <c r="F8332"/>
    </row>
    <row r="8333" spans="6:6" x14ac:dyDescent="0.25">
      <c r="F8333"/>
    </row>
    <row r="8334" spans="6:6" x14ac:dyDescent="0.25">
      <c r="F8334"/>
    </row>
    <row r="8335" spans="6:6" x14ac:dyDescent="0.25">
      <c r="F8335"/>
    </row>
    <row r="8336" spans="6:6" x14ac:dyDescent="0.25">
      <c r="F8336"/>
    </row>
    <row r="8337" spans="6:6" x14ac:dyDescent="0.25">
      <c r="F8337"/>
    </row>
    <row r="8338" spans="6:6" x14ac:dyDescent="0.25">
      <c r="F8338"/>
    </row>
    <row r="8339" spans="6:6" x14ac:dyDescent="0.25">
      <c r="F8339"/>
    </row>
    <row r="8340" spans="6:6" x14ac:dyDescent="0.25">
      <c r="F8340"/>
    </row>
    <row r="8341" spans="6:6" x14ac:dyDescent="0.25">
      <c r="F8341"/>
    </row>
    <row r="8342" spans="6:6" x14ac:dyDescent="0.25">
      <c r="F8342"/>
    </row>
    <row r="8343" spans="6:6" x14ac:dyDescent="0.25">
      <c r="F8343"/>
    </row>
    <row r="8344" spans="6:6" x14ac:dyDescent="0.25">
      <c r="F8344"/>
    </row>
    <row r="8345" spans="6:6" x14ac:dyDescent="0.25">
      <c r="F8345"/>
    </row>
    <row r="8346" spans="6:6" x14ac:dyDescent="0.25">
      <c r="F8346"/>
    </row>
    <row r="8347" spans="6:6" x14ac:dyDescent="0.25">
      <c r="F8347"/>
    </row>
    <row r="8348" spans="6:6" x14ac:dyDescent="0.25">
      <c r="F8348"/>
    </row>
    <row r="8349" spans="6:6" x14ac:dyDescent="0.25">
      <c r="F8349"/>
    </row>
    <row r="8350" spans="6:6" x14ac:dyDescent="0.25">
      <c r="F8350"/>
    </row>
    <row r="8351" spans="6:6" x14ac:dyDescent="0.25">
      <c r="F8351"/>
    </row>
    <row r="8352" spans="6:6" x14ac:dyDescent="0.25">
      <c r="F8352"/>
    </row>
    <row r="8353" spans="6:6" x14ac:dyDescent="0.25">
      <c r="F8353"/>
    </row>
    <row r="8354" spans="6:6" x14ac:dyDescent="0.25">
      <c r="F8354"/>
    </row>
    <row r="8355" spans="6:6" x14ac:dyDescent="0.25">
      <c r="F8355"/>
    </row>
    <row r="8356" spans="6:6" x14ac:dyDescent="0.25">
      <c r="F8356"/>
    </row>
    <row r="8357" spans="6:6" x14ac:dyDescent="0.25">
      <c r="F8357"/>
    </row>
    <row r="8358" spans="6:6" x14ac:dyDescent="0.25">
      <c r="F8358"/>
    </row>
    <row r="8359" spans="6:6" x14ac:dyDescent="0.25">
      <c r="F8359"/>
    </row>
    <row r="8360" spans="6:6" x14ac:dyDescent="0.25">
      <c r="F8360"/>
    </row>
    <row r="8361" spans="6:6" x14ac:dyDescent="0.25">
      <c r="F8361"/>
    </row>
    <row r="8362" spans="6:6" x14ac:dyDescent="0.25">
      <c r="F8362"/>
    </row>
    <row r="8363" spans="6:6" x14ac:dyDescent="0.25">
      <c r="F8363"/>
    </row>
    <row r="8364" spans="6:6" x14ac:dyDescent="0.25">
      <c r="F8364"/>
    </row>
    <row r="8365" spans="6:6" x14ac:dyDescent="0.25">
      <c r="F8365"/>
    </row>
    <row r="8366" spans="6:6" x14ac:dyDescent="0.25">
      <c r="F8366"/>
    </row>
    <row r="8367" spans="6:6" x14ac:dyDescent="0.25">
      <c r="F8367"/>
    </row>
    <row r="8368" spans="6:6" x14ac:dyDescent="0.25">
      <c r="F8368"/>
    </row>
    <row r="8369" spans="6:6" x14ac:dyDescent="0.25">
      <c r="F8369"/>
    </row>
    <row r="8370" spans="6:6" x14ac:dyDescent="0.25">
      <c r="F8370"/>
    </row>
    <row r="8371" spans="6:6" x14ac:dyDescent="0.25">
      <c r="F8371"/>
    </row>
    <row r="8372" spans="6:6" x14ac:dyDescent="0.25">
      <c r="F8372"/>
    </row>
    <row r="8373" spans="6:6" x14ac:dyDescent="0.25">
      <c r="F8373"/>
    </row>
    <row r="8374" spans="6:6" x14ac:dyDescent="0.25">
      <c r="F8374"/>
    </row>
    <row r="8375" spans="6:6" x14ac:dyDescent="0.25">
      <c r="F8375"/>
    </row>
    <row r="8376" spans="6:6" x14ac:dyDescent="0.25">
      <c r="F8376"/>
    </row>
    <row r="8377" spans="6:6" x14ac:dyDescent="0.25">
      <c r="F8377"/>
    </row>
    <row r="8378" spans="6:6" x14ac:dyDescent="0.25">
      <c r="F8378"/>
    </row>
    <row r="8379" spans="6:6" x14ac:dyDescent="0.25">
      <c r="F8379"/>
    </row>
    <row r="8380" spans="6:6" x14ac:dyDescent="0.25">
      <c r="F8380"/>
    </row>
    <row r="8381" spans="6:6" x14ac:dyDescent="0.25">
      <c r="F8381"/>
    </row>
    <row r="8382" spans="6:6" x14ac:dyDescent="0.25">
      <c r="F8382"/>
    </row>
    <row r="8383" spans="6:6" x14ac:dyDescent="0.25">
      <c r="F8383"/>
    </row>
    <row r="8384" spans="6:6" x14ac:dyDescent="0.25">
      <c r="F8384"/>
    </row>
    <row r="8385" spans="6:6" x14ac:dyDescent="0.25">
      <c r="F8385"/>
    </row>
    <row r="8386" spans="6:6" x14ac:dyDescent="0.25">
      <c r="F8386"/>
    </row>
    <row r="8387" spans="6:6" x14ac:dyDescent="0.25">
      <c r="F8387"/>
    </row>
    <row r="8388" spans="6:6" x14ac:dyDescent="0.25">
      <c r="F8388"/>
    </row>
    <row r="8389" spans="6:6" x14ac:dyDescent="0.25">
      <c r="F8389"/>
    </row>
    <row r="8390" spans="6:6" x14ac:dyDescent="0.25">
      <c r="F8390"/>
    </row>
    <row r="8391" spans="6:6" x14ac:dyDescent="0.25">
      <c r="F8391"/>
    </row>
    <row r="8392" spans="6:6" x14ac:dyDescent="0.25">
      <c r="F8392"/>
    </row>
    <row r="8393" spans="6:6" x14ac:dyDescent="0.25">
      <c r="F8393"/>
    </row>
    <row r="8394" spans="6:6" x14ac:dyDescent="0.25">
      <c r="F8394"/>
    </row>
    <row r="8395" spans="6:6" x14ac:dyDescent="0.25">
      <c r="F8395"/>
    </row>
    <row r="8396" spans="6:6" x14ac:dyDescent="0.25">
      <c r="F8396"/>
    </row>
    <row r="8397" spans="6:6" x14ac:dyDescent="0.25">
      <c r="F8397"/>
    </row>
    <row r="8398" spans="6:6" x14ac:dyDescent="0.25">
      <c r="F8398"/>
    </row>
    <row r="8399" spans="6:6" x14ac:dyDescent="0.25">
      <c r="F8399"/>
    </row>
    <row r="8400" spans="6:6" x14ac:dyDescent="0.25">
      <c r="F8400"/>
    </row>
    <row r="8401" spans="6:6" x14ac:dyDescent="0.25">
      <c r="F8401"/>
    </row>
    <row r="8402" spans="6:6" x14ac:dyDescent="0.25">
      <c r="F8402"/>
    </row>
    <row r="8403" spans="6:6" x14ac:dyDescent="0.25">
      <c r="F8403"/>
    </row>
    <row r="8404" spans="6:6" x14ac:dyDescent="0.25">
      <c r="F8404"/>
    </row>
    <row r="8405" spans="6:6" x14ac:dyDescent="0.25">
      <c r="F8405"/>
    </row>
    <row r="8406" spans="6:6" x14ac:dyDescent="0.25">
      <c r="F8406"/>
    </row>
    <row r="8407" spans="6:6" x14ac:dyDescent="0.25">
      <c r="F8407"/>
    </row>
    <row r="8408" spans="6:6" x14ac:dyDescent="0.25">
      <c r="F8408"/>
    </row>
    <row r="8409" spans="6:6" x14ac:dyDescent="0.25">
      <c r="F8409"/>
    </row>
    <row r="8410" spans="6:6" x14ac:dyDescent="0.25">
      <c r="F8410"/>
    </row>
    <row r="8411" spans="6:6" x14ac:dyDescent="0.25">
      <c r="F8411"/>
    </row>
    <row r="8412" spans="6:6" x14ac:dyDescent="0.25">
      <c r="F8412"/>
    </row>
    <row r="8413" spans="6:6" x14ac:dyDescent="0.25">
      <c r="F8413"/>
    </row>
    <row r="8414" spans="6:6" x14ac:dyDescent="0.25">
      <c r="F8414"/>
    </row>
    <row r="8415" spans="6:6" x14ac:dyDescent="0.25">
      <c r="F8415"/>
    </row>
    <row r="8416" spans="6:6" x14ac:dyDescent="0.25">
      <c r="F8416"/>
    </row>
    <row r="8417" spans="6:6" x14ac:dyDescent="0.25">
      <c r="F8417"/>
    </row>
    <row r="8418" spans="6:6" x14ac:dyDescent="0.25">
      <c r="F8418"/>
    </row>
    <row r="8419" spans="6:6" x14ac:dyDescent="0.25">
      <c r="F8419"/>
    </row>
    <row r="8420" spans="6:6" x14ac:dyDescent="0.25">
      <c r="F8420"/>
    </row>
    <row r="8421" spans="6:6" x14ac:dyDescent="0.25">
      <c r="F8421"/>
    </row>
    <row r="8422" spans="6:6" x14ac:dyDescent="0.25">
      <c r="F8422"/>
    </row>
    <row r="8423" spans="6:6" x14ac:dyDescent="0.25">
      <c r="F8423"/>
    </row>
    <row r="8424" spans="6:6" x14ac:dyDescent="0.25">
      <c r="F8424"/>
    </row>
    <row r="8425" spans="6:6" x14ac:dyDescent="0.25">
      <c r="F8425"/>
    </row>
    <row r="8426" spans="6:6" x14ac:dyDescent="0.25">
      <c r="F8426"/>
    </row>
    <row r="8427" spans="6:6" x14ac:dyDescent="0.25">
      <c r="F8427"/>
    </row>
    <row r="8428" spans="6:6" x14ac:dyDescent="0.25">
      <c r="F8428"/>
    </row>
    <row r="8429" spans="6:6" x14ac:dyDescent="0.25">
      <c r="F8429"/>
    </row>
    <row r="8430" spans="6:6" x14ac:dyDescent="0.25">
      <c r="F8430"/>
    </row>
    <row r="8431" spans="6:6" x14ac:dyDescent="0.25">
      <c r="F8431"/>
    </row>
    <row r="8432" spans="6:6" x14ac:dyDescent="0.25">
      <c r="F8432"/>
    </row>
    <row r="8433" spans="6:6" x14ac:dyDescent="0.25">
      <c r="F8433"/>
    </row>
    <row r="8434" spans="6:6" x14ac:dyDescent="0.25">
      <c r="F8434"/>
    </row>
    <row r="8435" spans="6:6" x14ac:dyDescent="0.25">
      <c r="F8435"/>
    </row>
    <row r="8436" spans="6:6" x14ac:dyDescent="0.25">
      <c r="F8436"/>
    </row>
    <row r="8437" spans="6:6" x14ac:dyDescent="0.25">
      <c r="F8437"/>
    </row>
    <row r="8438" spans="6:6" x14ac:dyDescent="0.25">
      <c r="F8438"/>
    </row>
    <row r="8439" spans="6:6" x14ac:dyDescent="0.25">
      <c r="F8439"/>
    </row>
    <row r="8440" spans="6:6" x14ac:dyDescent="0.25">
      <c r="F8440"/>
    </row>
    <row r="8441" spans="6:6" x14ac:dyDescent="0.25">
      <c r="F8441"/>
    </row>
    <row r="8442" spans="6:6" x14ac:dyDescent="0.25">
      <c r="F8442"/>
    </row>
    <row r="8443" spans="6:6" x14ac:dyDescent="0.25">
      <c r="F8443"/>
    </row>
    <row r="8444" spans="6:6" x14ac:dyDescent="0.25">
      <c r="F8444"/>
    </row>
    <row r="8445" spans="6:6" x14ac:dyDescent="0.25">
      <c r="F8445"/>
    </row>
    <row r="8446" spans="6:6" x14ac:dyDescent="0.25">
      <c r="F8446"/>
    </row>
    <row r="8447" spans="6:6" x14ac:dyDescent="0.25">
      <c r="F8447"/>
    </row>
    <row r="8448" spans="6:6" x14ac:dyDescent="0.25">
      <c r="F8448"/>
    </row>
    <row r="8449" spans="6:6" x14ac:dyDescent="0.25">
      <c r="F8449"/>
    </row>
    <row r="8450" spans="6:6" x14ac:dyDescent="0.25">
      <c r="F8450"/>
    </row>
    <row r="8451" spans="6:6" x14ac:dyDescent="0.25">
      <c r="F8451"/>
    </row>
    <row r="8452" spans="6:6" x14ac:dyDescent="0.25">
      <c r="F8452"/>
    </row>
    <row r="8453" spans="6:6" x14ac:dyDescent="0.25">
      <c r="F8453"/>
    </row>
    <row r="8454" spans="6:6" x14ac:dyDescent="0.25">
      <c r="F8454"/>
    </row>
    <row r="8455" spans="6:6" x14ac:dyDescent="0.25">
      <c r="F8455"/>
    </row>
    <row r="8456" spans="6:6" x14ac:dyDescent="0.25">
      <c r="F8456"/>
    </row>
    <row r="8457" spans="6:6" x14ac:dyDescent="0.25">
      <c r="F8457"/>
    </row>
    <row r="8458" spans="6:6" x14ac:dyDescent="0.25">
      <c r="F8458"/>
    </row>
    <row r="8459" spans="6:6" x14ac:dyDescent="0.25">
      <c r="F8459"/>
    </row>
    <row r="8460" spans="6:6" x14ac:dyDescent="0.25">
      <c r="F8460"/>
    </row>
    <row r="8461" spans="6:6" x14ac:dyDescent="0.25">
      <c r="F8461"/>
    </row>
    <row r="8462" spans="6:6" x14ac:dyDescent="0.25">
      <c r="F8462"/>
    </row>
    <row r="8463" spans="6:6" x14ac:dyDescent="0.25">
      <c r="F8463"/>
    </row>
    <row r="8464" spans="6:6" x14ac:dyDescent="0.25">
      <c r="F8464"/>
    </row>
    <row r="8465" spans="6:6" x14ac:dyDescent="0.25">
      <c r="F8465"/>
    </row>
    <row r="8466" spans="6:6" x14ac:dyDescent="0.25">
      <c r="F8466"/>
    </row>
    <row r="8467" spans="6:6" x14ac:dyDescent="0.25">
      <c r="F8467"/>
    </row>
    <row r="8468" spans="6:6" x14ac:dyDescent="0.25">
      <c r="F8468"/>
    </row>
    <row r="8469" spans="6:6" x14ac:dyDescent="0.25">
      <c r="F8469"/>
    </row>
    <row r="8470" spans="6:6" x14ac:dyDescent="0.25">
      <c r="F8470"/>
    </row>
    <row r="8471" spans="6:6" x14ac:dyDescent="0.25">
      <c r="F8471"/>
    </row>
    <row r="8472" spans="6:6" x14ac:dyDescent="0.25">
      <c r="F8472"/>
    </row>
    <row r="8473" spans="6:6" x14ac:dyDescent="0.25">
      <c r="F8473"/>
    </row>
    <row r="8474" spans="6:6" x14ac:dyDescent="0.25">
      <c r="F8474"/>
    </row>
    <row r="8475" spans="6:6" x14ac:dyDescent="0.25">
      <c r="F8475"/>
    </row>
    <row r="8476" spans="6:6" x14ac:dyDescent="0.25">
      <c r="F8476"/>
    </row>
    <row r="8477" spans="6:6" x14ac:dyDescent="0.25">
      <c r="F8477"/>
    </row>
    <row r="8478" spans="6:6" x14ac:dyDescent="0.25">
      <c r="F8478"/>
    </row>
    <row r="8479" spans="6:6" x14ac:dyDescent="0.25">
      <c r="F8479"/>
    </row>
    <row r="8480" spans="6:6" x14ac:dyDescent="0.25">
      <c r="F8480"/>
    </row>
    <row r="8481" spans="6:6" x14ac:dyDescent="0.25">
      <c r="F8481"/>
    </row>
    <row r="8482" spans="6:6" x14ac:dyDescent="0.25">
      <c r="F8482"/>
    </row>
    <row r="8483" spans="6:6" x14ac:dyDescent="0.25">
      <c r="F8483"/>
    </row>
    <row r="8484" spans="6:6" x14ac:dyDescent="0.25">
      <c r="F8484"/>
    </row>
    <row r="8485" spans="6:6" x14ac:dyDescent="0.25">
      <c r="F8485"/>
    </row>
    <row r="8486" spans="6:6" x14ac:dyDescent="0.25">
      <c r="F8486"/>
    </row>
    <row r="8487" spans="6:6" x14ac:dyDescent="0.25">
      <c r="F8487"/>
    </row>
    <row r="8488" spans="6:6" x14ac:dyDescent="0.25">
      <c r="F8488"/>
    </row>
    <row r="8489" spans="6:6" x14ac:dyDescent="0.25">
      <c r="F8489"/>
    </row>
    <row r="8490" spans="6:6" x14ac:dyDescent="0.25">
      <c r="F8490"/>
    </row>
    <row r="8491" spans="6:6" x14ac:dyDescent="0.25">
      <c r="F8491"/>
    </row>
    <row r="8492" spans="6:6" x14ac:dyDescent="0.25">
      <c r="F8492"/>
    </row>
    <row r="8493" spans="6:6" x14ac:dyDescent="0.25">
      <c r="F8493"/>
    </row>
    <row r="8494" spans="6:6" x14ac:dyDescent="0.25">
      <c r="F8494"/>
    </row>
    <row r="8495" spans="6:6" x14ac:dyDescent="0.25">
      <c r="F8495"/>
    </row>
    <row r="8496" spans="6:6" x14ac:dyDescent="0.25">
      <c r="F8496"/>
    </row>
    <row r="8497" spans="6:6" x14ac:dyDescent="0.25">
      <c r="F8497"/>
    </row>
    <row r="8498" spans="6:6" x14ac:dyDescent="0.25">
      <c r="F8498"/>
    </row>
    <row r="8499" spans="6:6" x14ac:dyDescent="0.25">
      <c r="F8499"/>
    </row>
    <row r="8500" spans="6:6" x14ac:dyDescent="0.25">
      <c r="F8500"/>
    </row>
    <row r="8501" spans="6:6" x14ac:dyDescent="0.25">
      <c r="F8501"/>
    </row>
    <row r="8502" spans="6:6" x14ac:dyDescent="0.25">
      <c r="F8502"/>
    </row>
    <row r="8503" spans="6:6" x14ac:dyDescent="0.25">
      <c r="F8503"/>
    </row>
    <row r="8504" spans="6:6" x14ac:dyDescent="0.25">
      <c r="F8504"/>
    </row>
    <row r="8505" spans="6:6" x14ac:dyDescent="0.25">
      <c r="F8505"/>
    </row>
    <row r="8506" spans="6:6" x14ac:dyDescent="0.25">
      <c r="F8506"/>
    </row>
    <row r="8507" spans="6:6" x14ac:dyDescent="0.25">
      <c r="F8507"/>
    </row>
    <row r="8508" spans="6:6" x14ac:dyDescent="0.25">
      <c r="F8508"/>
    </row>
    <row r="8509" spans="6:6" x14ac:dyDescent="0.25">
      <c r="F8509"/>
    </row>
    <row r="8510" spans="6:6" x14ac:dyDescent="0.25">
      <c r="F8510"/>
    </row>
    <row r="8511" spans="6:6" x14ac:dyDescent="0.25">
      <c r="F8511"/>
    </row>
    <row r="8512" spans="6:6" x14ac:dyDescent="0.25">
      <c r="F8512"/>
    </row>
    <row r="8513" spans="6:6" x14ac:dyDescent="0.25">
      <c r="F8513"/>
    </row>
    <row r="8514" spans="6:6" x14ac:dyDescent="0.25">
      <c r="F8514"/>
    </row>
    <row r="8515" spans="6:6" x14ac:dyDescent="0.25">
      <c r="F8515"/>
    </row>
    <row r="8516" spans="6:6" x14ac:dyDescent="0.25">
      <c r="F8516"/>
    </row>
    <row r="8517" spans="6:6" x14ac:dyDescent="0.25">
      <c r="F8517"/>
    </row>
    <row r="8518" spans="6:6" x14ac:dyDescent="0.25">
      <c r="F8518"/>
    </row>
    <row r="8519" spans="6:6" x14ac:dyDescent="0.25">
      <c r="F8519"/>
    </row>
    <row r="8520" spans="6:6" x14ac:dyDescent="0.25">
      <c r="F8520"/>
    </row>
    <row r="8521" spans="6:6" x14ac:dyDescent="0.25">
      <c r="F8521"/>
    </row>
    <row r="8522" spans="6:6" x14ac:dyDescent="0.25">
      <c r="F8522"/>
    </row>
    <row r="8523" spans="6:6" x14ac:dyDescent="0.25">
      <c r="F8523"/>
    </row>
    <row r="8524" spans="6:6" x14ac:dyDescent="0.25">
      <c r="F8524"/>
    </row>
    <row r="8525" spans="6:6" x14ac:dyDescent="0.25">
      <c r="F8525"/>
    </row>
    <row r="8526" spans="6:6" x14ac:dyDescent="0.25">
      <c r="F8526"/>
    </row>
    <row r="8527" spans="6:6" x14ac:dyDescent="0.25">
      <c r="F8527"/>
    </row>
    <row r="8528" spans="6:6" x14ac:dyDescent="0.25">
      <c r="F8528"/>
    </row>
    <row r="8529" spans="6:6" x14ac:dyDescent="0.25">
      <c r="F8529"/>
    </row>
    <row r="8530" spans="6:6" x14ac:dyDescent="0.25">
      <c r="F8530"/>
    </row>
    <row r="8531" spans="6:6" x14ac:dyDescent="0.25">
      <c r="F8531"/>
    </row>
    <row r="8532" spans="6:6" x14ac:dyDescent="0.25">
      <c r="F8532"/>
    </row>
    <row r="8533" spans="6:6" x14ac:dyDescent="0.25">
      <c r="F8533"/>
    </row>
    <row r="8534" spans="6:6" x14ac:dyDescent="0.25">
      <c r="F8534"/>
    </row>
    <row r="8535" spans="6:6" x14ac:dyDescent="0.25">
      <c r="F8535"/>
    </row>
    <row r="8536" spans="6:6" x14ac:dyDescent="0.25">
      <c r="F8536"/>
    </row>
    <row r="8537" spans="6:6" x14ac:dyDescent="0.25">
      <c r="F8537"/>
    </row>
    <row r="8538" spans="6:6" x14ac:dyDescent="0.25">
      <c r="F8538"/>
    </row>
    <row r="8539" spans="6:6" x14ac:dyDescent="0.25">
      <c r="F8539"/>
    </row>
    <row r="8540" spans="6:6" x14ac:dyDescent="0.25">
      <c r="F8540"/>
    </row>
    <row r="8541" spans="6:6" x14ac:dyDescent="0.25">
      <c r="F8541"/>
    </row>
    <row r="8542" spans="6:6" x14ac:dyDescent="0.25">
      <c r="F8542"/>
    </row>
    <row r="8543" spans="6:6" x14ac:dyDescent="0.25">
      <c r="F8543"/>
    </row>
    <row r="8544" spans="6:6" x14ac:dyDescent="0.25">
      <c r="F8544"/>
    </row>
    <row r="8545" spans="6:6" x14ac:dyDescent="0.25">
      <c r="F8545"/>
    </row>
    <row r="8546" spans="6:6" x14ac:dyDescent="0.25">
      <c r="F8546"/>
    </row>
    <row r="8547" spans="6:6" x14ac:dyDescent="0.25">
      <c r="F8547"/>
    </row>
    <row r="8548" spans="6:6" x14ac:dyDescent="0.25">
      <c r="F8548"/>
    </row>
    <row r="8549" spans="6:6" x14ac:dyDescent="0.25">
      <c r="F8549"/>
    </row>
    <row r="8550" spans="6:6" x14ac:dyDescent="0.25">
      <c r="F8550"/>
    </row>
    <row r="8551" spans="6:6" x14ac:dyDescent="0.25">
      <c r="F8551"/>
    </row>
    <row r="8552" spans="6:6" x14ac:dyDescent="0.25">
      <c r="F8552"/>
    </row>
    <row r="8553" spans="6:6" x14ac:dyDescent="0.25">
      <c r="F8553"/>
    </row>
    <row r="8554" spans="6:6" x14ac:dyDescent="0.25">
      <c r="F8554"/>
    </row>
    <row r="8555" spans="6:6" x14ac:dyDescent="0.25">
      <c r="F8555"/>
    </row>
    <row r="8556" spans="6:6" x14ac:dyDescent="0.25">
      <c r="F8556"/>
    </row>
    <row r="8557" spans="6:6" x14ac:dyDescent="0.25">
      <c r="F8557"/>
    </row>
    <row r="8558" spans="6:6" x14ac:dyDescent="0.25">
      <c r="F8558"/>
    </row>
    <row r="8559" spans="6:6" x14ac:dyDescent="0.25">
      <c r="F8559"/>
    </row>
    <row r="8560" spans="6:6" x14ac:dyDescent="0.25">
      <c r="F8560"/>
    </row>
    <row r="8561" spans="6:6" x14ac:dyDescent="0.25">
      <c r="F8561"/>
    </row>
    <row r="8562" spans="6:6" x14ac:dyDescent="0.25">
      <c r="F8562"/>
    </row>
    <row r="8563" spans="6:6" x14ac:dyDescent="0.25">
      <c r="F8563"/>
    </row>
    <row r="8564" spans="6:6" x14ac:dyDescent="0.25">
      <c r="F8564"/>
    </row>
    <row r="8565" spans="6:6" x14ac:dyDescent="0.25">
      <c r="F8565"/>
    </row>
    <row r="8566" spans="6:6" x14ac:dyDescent="0.25">
      <c r="F8566"/>
    </row>
    <row r="8567" spans="6:6" x14ac:dyDescent="0.25">
      <c r="F8567"/>
    </row>
    <row r="8568" spans="6:6" x14ac:dyDescent="0.25">
      <c r="F8568"/>
    </row>
    <row r="8569" spans="6:6" x14ac:dyDescent="0.25">
      <c r="F8569"/>
    </row>
    <row r="8570" spans="6:6" x14ac:dyDescent="0.25">
      <c r="F8570"/>
    </row>
    <row r="8571" spans="6:6" x14ac:dyDescent="0.25">
      <c r="F8571"/>
    </row>
    <row r="8572" spans="6:6" x14ac:dyDescent="0.25">
      <c r="F8572"/>
    </row>
    <row r="8573" spans="6:6" x14ac:dyDescent="0.25">
      <c r="F8573"/>
    </row>
    <row r="8574" spans="6:6" x14ac:dyDescent="0.25">
      <c r="F8574"/>
    </row>
    <row r="8575" spans="6:6" x14ac:dyDescent="0.25">
      <c r="F8575"/>
    </row>
    <row r="8576" spans="6:6" x14ac:dyDescent="0.25">
      <c r="F8576"/>
    </row>
    <row r="8577" spans="6:6" x14ac:dyDescent="0.25">
      <c r="F8577"/>
    </row>
    <row r="8578" spans="6:6" x14ac:dyDescent="0.25">
      <c r="F8578"/>
    </row>
    <row r="8579" spans="6:6" x14ac:dyDescent="0.25">
      <c r="F8579"/>
    </row>
    <row r="8580" spans="6:6" x14ac:dyDescent="0.25">
      <c r="F8580"/>
    </row>
    <row r="8581" spans="6:6" x14ac:dyDescent="0.25">
      <c r="F8581"/>
    </row>
    <row r="8582" spans="6:6" x14ac:dyDescent="0.25">
      <c r="F8582"/>
    </row>
    <row r="8583" spans="6:6" x14ac:dyDescent="0.25">
      <c r="F8583"/>
    </row>
    <row r="8584" spans="6:6" x14ac:dyDescent="0.25">
      <c r="F8584"/>
    </row>
    <row r="8585" spans="6:6" x14ac:dyDescent="0.25">
      <c r="F8585"/>
    </row>
    <row r="8586" spans="6:6" x14ac:dyDescent="0.25">
      <c r="F8586"/>
    </row>
    <row r="8587" spans="6:6" x14ac:dyDescent="0.25">
      <c r="F8587"/>
    </row>
    <row r="8588" spans="6:6" x14ac:dyDescent="0.25">
      <c r="F8588"/>
    </row>
    <row r="8589" spans="6:6" x14ac:dyDescent="0.25">
      <c r="F8589"/>
    </row>
    <row r="8590" spans="6:6" x14ac:dyDescent="0.25">
      <c r="F8590"/>
    </row>
    <row r="8591" spans="6:6" x14ac:dyDescent="0.25">
      <c r="F8591"/>
    </row>
    <row r="8592" spans="6:6" x14ac:dyDescent="0.25">
      <c r="F8592"/>
    </row>
    <row r="8593" spans="6:6" x14ac:dyDescent="0.25">
      <c r="F8593"/>
    </row>
    <row r="8594" spans="6:6" x14ac:dyDescent="0.25">
      <c r="F8594"/>
    </row>
    <row r="8595" spans="6:6" x14ac:dyDescent="0.25">
      <c r="F8595"/>
    </row>
    <row r="8596" spans="6:6" x14ac:dyDescent="0.25">
      <c r="F8596"/>
    </row>
    <row r="8597" spans="6:6" x14ac:dyDescent="0.25">
      <c r="F8597"/>
    </row>
    <row r="8598" spans="6:6" x14ac:dyDescent="0.25">
      <c r="F8598"/>
    </row>
    <row r="8599" spans="6:6" x14ac:dyDescent="0.25">
      <c r="F8599"/>
    </row>
    <row r="8600" spans="6:6" x14ac:dyDescent="0.25">
      <c r="F8600"/>
    </row>
    <row r="8601" spans="6:6" x14ac:dyDescent="0.25">
      <c r="F8601"/>
    </row>
    <row r="8602" spans="6:6" x14ac:dyDescent="0.25">
      <c r="F8602"/>
    </row>
    <row r="8603" spans="6:6" x14ac:dyDescent="0.25">
      <c r="F8603"/>
    </row>
    <row r="8604" spans="6:6" x14ac:dyDescent="0.25">
      <c r="F8604"/>
    </row>
    <row r="8605" spans="6:6" x14ac:dyDescent="0.25">
      <c r="F8605"/>
    </row>
    <row r="8606" spans="6:6" x14ac:dyDescent="0.25">
      <c r="F8606"/>
    </row>
    <row r="8607" spans="6:6" x14ac:dyDescent="0.25">
      <c r="F8607"/>
    </row>
    <row r="8608" spans="6:6" x14ac:dyDescent="0.25">
      <c r="F8608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G8608"/>
  <sheetViews>
    <sheetView workbookViewId="0">
      <selection activeCell="D2" sqref="D2"/>
    </sheetView>
  </sheetViews>
  <sheetFormatPr defaultRowHeight="15" x14ac:dyDescent="0.25"/>
  <cols>
    <col min="1" max="1" width="10.140625" customWidth="1"/>
    <col min="2" max="2" width="10.7109375" bestFit="1" customWidth="1"/>
    <col min="3" max="3" width="15" customWidth="1"/>
    <col min="4" max="4" width="19.42578125" customWidth="1"/>
    <col min="5" max="5" width="60" bestFit="1" customWidth="1"/>
    <col min="6" max="6" width="10.7109375" style="13" customWidth="1"/>
    <col min="7" max="7" width="10.85546875" bestFit="1" customWidth="1"/>
    <col min="8" max="8" width="11.5703125" bestFit="1" customWidth="1"/>
  </cols>
  <sheetData>
    <row r="1" spans="1:7" x14ac:dyDescent="0.25">
      <c r="A1" s="10" t="s">
        <v>7</v>
      </c>
      <c r="B1" t="s">
        <v>3586</v>
      </c>
    </row>
    <row r="2" spans="1:7" x14ac:dyDescent="0.25">
      <c r="A2" s="10" t="s">
        <v>13</v>
      </c>
      <c r="B2" t="s">
        <v>3586</v>
      </c>
    </row>
    <row r="3" spans="1:7" x14ac:dyDescent="0.25">
      <c r="A3" s="10" t="s">
        <v>2</v>
      </c>
      <c r="B3" t="s">
        <v>3586</v>
      </c>
    </row>
    <row r="5" spans="1:7" x14ac:dyDescent="0.25">
      <c r="A5" s="10" t="s">
        <v>6</v>
      </c>
      <c r="B5" s="10" t="s">
        <v>1</v>
      </c>
      <c r="C5" s="10" t="s">
        <v>8</v>
      </c>
      <c r="D5" s="10" t="s">
        <v>17</v>
      </c>
      <c r="E5" s="10" t="s">
        <v>18</v>
      </c>
      <c r="F5" t="s">
        <v>569</v>
      </c>
    </row>
    <row r="6" spans="1:7" x14ac:dyDescent="0.25">
      <c r="A6" t="s">
        <v>921</v>
      </c>
      <c r="B6">
        <v>1999</v>
      </c>
      <c r="C6" t="s">
        <v>830</v>
      </c>
      <c r="D6" t="s">
        <v>56</v>
      </c>
      <c r="E6" t="s">
        <v>5891</v>
      </c>
      <c r="F6" s="11">
        <v>1</v>
      </c>
      <c r="G6" s="11"/>
    </row>
    <row r="7" spans="1:7" x14ac:dyDescent="0.25">
      <c r="A7" t="s">
        <v>921</v>
      </c>
      <c r="B7">
        <v>2000</v>
      </c>
      <c r="C7" t="s">
        <v>859</v>
      </c>
      <c r="D7" t="s">
        <v>5905</v>
      </c>
      <c r="E7" t="s">
        <v>5906</v>
      </c>
      <c r="F7" s="11">
        <v>1</v>
      </c>
    </row>
    <row r="8" spans="1:7" x14ac:dyDescent="0.25">
      <c r="A8" t="s">
        <v>921</v>
      </c>
      <c r="B8">
        <v>2012</v>
      </c>
      <c r="C8" t="s">
        <v>1043</v>
      </c>
      <c r="D8" t="s">
        <v>270</v>
      </c>
      <c r="E8" t="s">
        <v>5908</v>
      </c>
      <c r="F8" s="11">
        <v>1</v>
      </c>
    </row>
    <row r="9" spans="1:7" x14ac:dyDescent="0.25">
      <c r="A9" t="s">
        <v>921</v>
      </c>
      <c r="B9">
        <v>2012</v>
      </c>
      <c r="C9" t="s">
        <v>1052</v>
      </c>
      <c r="D9" t="s">
        <v>6024</v>
      </c>
      <c r="E9" t="s">
        <v>6025</v>
      </c>
      <c r="F9" s="11">
        <v>1</v>
      </c>
    </row>
    <row r="10" spans="1:7" x14ac:dyDescent="0.25">
      <c r="A10" t="s">
        <v>921</v>
      </c>
      <c r="B10">
        <v>2013</v>
      </c>
      <c r="C10" t="s">
        <v>1092</v>
      </c>
      <c r="D10" t="s">
        <v>3581</v>
      </c>
      <c r="E10" t="s">
        <v>5964</v>
      </c>
      <c r="F10" s="11">
        <v>1</v>
      </c>
      <c r="G10" s="11"/>
    </row>
    <row r="11" spans="1:7" x14ac:dyDescent="0.25">
      <c r="A11" t="s">
        <v>921</v>
      </c>
      <c r="B11">
        <v>2013</v>
      </c>
      <c r="C11" t="s">
        <v>1124</v>
      </c>
      <c r="D11" t="s">
        <v>276</v>
      </c>
      <c r="E11" t="s">
        <v>5952</v>
      </c>
      <c r="F11" s="11">
        <v>1</v>
      </c>
    </row>
    <row r="12" spans="1:7" x14ac:dyDescent="0.25">
      <c r="A12" t="s">
        <v>921</v>
      </c>
      <c r="B12">
        <v>2014</v>
      </c>
      <c r="C12" t="s">
        <v>1221</v>
      </c>
      <c r="D12" t="s">
        <v>3465</v>
      </c>
      <c r="E12" t="s">
        <v>3466</v>
      </c>
      <c r="F12" s="11">
        <v>1</v>
      </c>
    </row>
    <row r="13" spans="1:7" x14ac:dyDescent="0.25">
      <c r="A13" t="s">
        <v>921</v>
      </c>
      <c r="B13">
        <v>2016</v>
      </c>
      <c r="C13" t="s">
        <v>1721</v>
      </c>
      <c r="D13" t="s">
        <v>2698</v>
      </c>
      <c r="E13" t="s">
        <v>2700</v>
      </c>
      <c r="F13" s="11">
        <v>1</v>
      </c>
    </row>
    <row r="14" spans="1:7" x14ac:dyDescent="0.25">
      <c r="A14" t="s">
        <v>921</v>
      </c>
      <c r="B14">
        <v>2016</v>
      </c>
      <c r="C14" t="s">
        <v>1750</v>
      </c>
      <c r="D14" t="s">
        <v>6094</v>
      </c>
      <c r="E14" t="s">
        <v>6095</v>
      </c>
      <c r="F14" s="11">
        <v>1</v>
      </c>
      <c r="G14" s="11"/>
    </row>
    <row r="15" spans="1:7" x14ac:dyDescent="0.25">
      <c r="A15" t="s">
        <v>921</v>
      </c>
      <c r="B15">
        <v>2016</v>
      </c>
      <c r="C15" t="s">
        <v>1837</v>
      </c>
      <c r="D15" t="s">
        <v>307</v>
      </c>
      <c r="E15" t="s">
        <v>2746</v>
      </c>
      <c r="F15" s="11">
        <v>1</v>
      </c>
    </row>
    <row r="16" spans="1:7" x14ac:dyDescent="0.25">
      <c r="A16" t="s">
        <v>921</v>
      </c>
      <c r="B16">
        <v>2017</v>
      </c>
      <c r="C16" t="s">
        <v>2041</v>
      </c>
      <c r="D16" t="s">
        <v>5741</v>
      </c>
      <c r="E16" t="s">
        <v>5742</v>
      </c>
      <c r="F16" s="11">
        <v>1</v>
      </c>
      <c r="G16" s="11"/>
    </row>
    <row r="17" spans="1:7" x14ac:dyDescent="0.25">
      <c r="A17" t="s">
        <v>921</v>
      </c>
      <c r="B17">
        <v>2017</v>
      </c>
      <c r="C17" t="s">
        <v>2330</v>
      </c>
      <c r="D17" t="s">
        <v>2574</v>
      </c>
      <c r="E17" t="s">
        <v>2700</v>
      </c>
      <c r="F17" s="11">
        <v>1</v>
      </c>
    </row>
    <row r="18" spans="1:7" x14ac:dyDescent="0.25">
      <c r="A18" t="s">
        <v>921</v>
      </c>
      <c r="B18">
        <v>2017</v>
      </c>
      <c r="C18" t="s">
        <v>2355</v>
      </c>
      <c r="D18" t="s">
        <v>2590</v>
      </c>
      <c r="E18" t="s">
        <v>2593</v>
      </c>
      <c r="F18" s="11">
        <v>1</v>
      </c>
      <c r="G18" s="11"/>
    </row>
    <row r="19" spans="1:7" x14ac:dyDescent="0.25">
      <c r="A19" t="s">
        <v>921</v>
      </c>
      <c r="B19">
        <v>2017</v>
      </c>
      <c r="C19" t="s">
        <v>2364</v>
      </c>
      <c r="D19" t="s">
        <v>256</v>
      </c>
      <c r="E19" t="s">
        <v>2726</v>
      </c>
      <c r="F19" s="11">
        <v>1</v>
      </c>
    </row>
    <row r="20" spans="1:7" x14ac:dyDescent="0.25">
      <c r="A20" t="s">
        <v>921</v>
      </c>
      <c r="B20">
        <v>2017</v>
      </c>
      <c r="C20" t="s">
        <v>2375</v>
      </c>
      <c r="D20" t="s">
        <v>6561</v>
      </c>
      <c r="E20" t="s">
        <v>6562</v>
      </c>
      <c r="F20" s="11">
        <v>1</v>
      </c>
    </row>
    <row r="21" spans="1:7" x14ac:dyDescent="0.25">
      <c r="A21" t="s">
        <v>921</v>
      </c>
      <c r="B21">
        <v>2017</v>
      </c>
      <c r="C21" t="s">
        <v>2793</v>
      </c>
      <c r="D21" t="s">
        <v>194</v>
      </c>
      <c r="E21" t="s">
        <v>6092</v>
      </c>
      <c r="F21" s="11">
        <v>1</v>
      </c>
    </row>
    <row r="22" spans="1:7" x14ac:dyDescent="0.25">
      <c r="A22" t="s">
        <v>921</v>
      </c>
      <c r="B22">
        <v>2017</v>
      </c>
      <c r="C22" t="s">
        <v>2824</v>
      </c>
      <c r="D22" t="s">
        <v>2747</v>
      </c>
      <c r="E22" t="s">
        <v>3420</v>
      </c>
      <c r="F22" s="11">
        <v>1</v>
      </c>
    </row>
    <row r="23" spans="1:7" x14ac:dyDescent="0.25">
      <c r="A23" t="s">
        <v>921</v>
      </c>
      <c r="B23">
        <v>2018</v>
      </c>
      <c r="C23">
        <v>90</v>
      </c>
      <c r="D23" t="s">
        <v>3526</v>
      </c>
      <c r="E23" t="s">
        <v>4161</v>
      </c>
      <c r="F23" s="11">
        <v>1</v>
      </c>
      <c r="G23" s="11"/>
    </row>
    <row r="24" spans="1:7" x14ac:dyDescent="0.25">
      <c r="A24" t="s">
        <v>921</v>
      </c>
      <c r="B24">
        <v>2018</v>
      </c>
      <c r="C24" t="s">
        <v>3164</v>
      </c>
      <c r="D24" t="s">
        <v>6404</v>
      </c>
      <c r="E24" t="s">
        <v>6405</v>
      </c>
      <c r="F24" s="11">
        <v>1</v>
      </c>
    </row>
    <row r="25" spans="1:7" x14ac:dyDescent="0.25">
      <c r="A25" t="s">
        <v>921</v>
      </c>
      <c r="B25">
        <v>2018</v>
      </c>
      <c r="C25" t="s">
        <v>3249</v>
      </c>
      <c r="D25" t="s">
        <v>3547</v>
      </c>
      <c r="E25" t="s">
        <v>3822</v>
      </c>
      <c r="F25" s="11">
        <v>1</v>
      </c>
    </row>
    <row r="26" spans="1:7" x14ac:dyDescent="0.25">
      <c r="A26" t="s">
        <v>921</v>
      </c>
      <c r="B26">
        <v>2018</v>
      </c>
      <c r="C26" t="s">
        <v>3297</v>
      </c>
      <c r="D26" t="s">
        <v>325</v>
      </c>
      <c r="E26" t="s">
        <v>3682</v>
      </c>
      <c r="F26" s="11">
        <v>1</v>
      </c>
      <c r="G26" s="11"/>
    </row>
    <row r="27" spans="1:7" x14ac:dyDescent="0.25">
      <c r="A27" t="s">
        <v>921</v>
      </c>
      <c r="B27">
        <v>2018</v>
      </c>
      <c r="C27" t="s">
        <v>3298</v>
      </c>
      <c r="D27" t="s">
        <v>3601</v>
      </c>
      <c r="E27" t="s">
        <v>3602</v>
      </c>
      <c r="F27" s="11">
        <v>1</v>
      </c>
    </row>
    <row r="28" spans="1:7" x14ac:dyDescent="0.25">
      <c r="A28" t="s">
        <v>921</v>
      </c>
      <c r="B28">
        <v>2018</v>
      </c>
      <c r="C28" t="s">
        <v>3344</v>
      </c>
      <c r="D28" t="s">
        <v>6526</v>
      </c>
      <c r="E28" t="s">
        <v>6527</v>
      </c>
      <c r="F28" s="11">
        <v>1</v>
      </c>
    </row>
    <row r="29" spans="1:7" x14ac:dyDescent="0.25">
      <c r="A29" t="s">
        <v>921</v>
      </c>
      <c r="B29">
        <v>2018</v>
      </c>
      <c r="C29" t="s">
        <v>3803</v>
      </c>
      <c r="D29" t="s">
        <v>3765</v>
      </c>
      <c r="E29" t="s">
        <v>3810</v>
      </c>
      <c r="F29" s="11">
        <v>1</v>
      </c>
    </row>
    <row r="30" spans="1:7" x14ac:dyDescent="0.25">
      <c r="A30" t="s">
        <v>921</v>
      </c>
      <c r="B30">
        <v>2018</v>
      </c>
      <c r="C30" t="s">
        <v>3804</v>
      </c>
      <c r="D30" t="s">
        <v>3547</v>
      </c>
      <c r="E30" t="s">
        <v>3810</v>
      </c>
      <c r="F30" s="11">
        <v>1</v>
      </c>
    </row>
    <row r="31" spans="1:7" x14ac:dyDescent="0.25">
      <c r="A31" t="s">
        <v>921</v>
      </c>
      <c r="B31">
        <v>2018</v>
      </c>
      <c r="C31" t="s">
        <v>3847</v>
      </c>
      <c r="D31" t="s">
        <v>3447</v>
      </c>
      <c r="E31" t="s">
        <v>3850</v>
      </c>
      <c r="F31" s="11">
        <v>1</v>
      </c>
    </row>
    <row r="32" spans="1:7" x14ac:dyDescent="0.25">
      <c r="A32" t="s">
        <v>921</v>
      </c>
      <c r="B32">
        <v>2018</v>
      </c>
      <c r="C32" t="s">
        <v>3928</v>
      </c>
      <c r="D32" t="s">
        <v>3937</v>
      </c>
      <c r="E32" t="s">
        <v>3938</v>
      </c>
      <c r="F32" s="11">
        <v>1</v>
      </c>
      <c r="G32" s="11"/>
    </row>
    <row r="33" spans="1:7" x14ac:dyDescent="0.25">
      <c r="A33" t="s">
        <v>921</v>
      </c>
      <c r="B33">
        <v>2018</v>
      </c>
      <c r="C33" t="s">
        <v>4120</v>
      </c>
      <c r="D33" t="s">
        <v>4137</v>
      </c>
      <c r="E33" t="s">
        <v>4138</v>
      </c>
      <c r="F33" s="11">
        <v>1</v>
      </c>
    </row>
    <row r="34" spans="1:7" x14ac:dyDescent="0.25">
      <c r="A34" t="s">
        <v>921</v>
      </c>
      <c r="B34">
        <v>2019</v>
      </c>
      <c r="C34" t="s">
        <v>5016</v>
      </c>
      <c r="D34" t="s">
        <v>5441</v>
      </c>
      <c r="E34" t="s">
        <v>8537</v>
      </c>
      <c r="F34" s="11">
        <v>1</v>
      </c>
    </row>
    <row r="35" spans="1:7" x14ac:dyDescent="0.25">
      <c r="A35" t="s">
        <v>921</v>
      </c>
      <c r="B35">
        <v>2019</v>
      </c>
      <c r="C35" t="s">
        <v>5284</v>
      </c>
      <c r="D35" t="s">
        <v>8138</v>
      </c>
      <c r="E35" t="s">
        <v>8139</v>
      </c>
      <c r="F35" s="11">
        <v>1</v>
      </c>
    </row>
    <row r="36" spans="1:7" x14ac:dyDescent="0.25">
      <c r="A36" t="s">
        <v>921</v>
      </c>
      <c r="B36">
        <v>2019</v>
      </c>
      <c r="C36" t="s">
        <v>5308</v>
      </c>
      <c r="D36" t="s">
        <v>8412</v>
      </c>
      <c r="E36" t="s">
        <v>8413</v>
      </c>
      <c r="F36" s="11">
        <v>1</v>
      </c>
    </row>
    <row r="37" spans="1:7" x14ac:dyDescent="0.25">
      <c r="A37" t="s">
        <v>921</v>
      </c>
      <c r="B37">
        <v>2019</v>
      </c>
      <c r="C37" t="s">
        <v>5392</v>
      </c>
      <c r="D37" t="s">
        <v>5446</v>
      </c>
      <c r="E37" t="s">
        <v>4210</v>
      </c>
      <c r="F37" s="11">
        <v>1</v>
      </c>
    </row>
    <row r="38" spans="1:7" x14ac:dyDescent="0.25">
      <c r="A38" t="s">
        <v>921</v>
      </c>
      <c r="B38">
        <v>2019</v>
      </c>
      <c r="C38" t="s">
        <v>5393</v>
      </c>
      <c r="D38" t="s">
        <v>5439</v>
      </c>
      <c r="E38" t="s">
        <v>4210</v>
      </c>
      <c r="F38" s="11">
        <v>1</v>
      </c>
      <c r="G38" s="11"/>
    </row>
    <row r="39" spans="1:7" x14ac:dyDescent="0.25">
      <c r="A39" t="s">
        <v>921</v>
      </c>
      <c r="B39">
        <v>2019</v>
      </c>
      <c r="C39" t="s">
        <v>5394</v>
      </c>
      <c r="D39" t="s">
        <v>315</v>
      </c>
      <c r="E39" t="s">
        <v>4210</v>
      </c>
      <c r="F39" s="11">
        <v>1</v>
      </c>
      <c r="G39" s="11"/>
    </row>
    <row r="40" spans="1:7" x14ac:dyDescent="0.25">
      <c r="A40" t="s">
        <v>921</v>
      </c>
      <c r="B40">
        <v>2019</v>
      </c>
      <c r="C40" t="s">
        <v>5452</v>
      </c>
      <c r="D40" t="s">
        <v>8303</v>
      </c>
      <c r="E40" t="s">
        <v>8304</v>
      </c>
      <c r="F40" s="11">
        <v>1</v>
      </c>
    </row>
    <row r="41" spans="1:7" x14ac:dyDescent="0.25">
      <c r="A41" t="s">
        <v>921</v>
      </c>
      <c r="B41">
        <v>2019</v>
      </c>
      <c r="C41" t="s">
        <v>5537</v>
      </c>
      <c r="D41" t="s">
        <v>4520</v>
      </c>
      <c r="E41" t="s">
        <v>8635</v>
      </c>
      <c r="F41" s="11">
        <v>1</v>
      </c>
      <c r="G41" s="11"/>
    </row>
    <row r="42" spans="1:7" x14ac:dyDescent="0.25">
      <c r="A42" s="2" t="s">
        <v>9348</v>
      </c>
      <c r="B42" s="2"/>
      <c r="C42" s="2"/>
      <c r="D42" s="2"/>
      <c r="E42" s="2"/>
      <c r="F42" s="29">
        <v>36</v>
      </c>
    </row>
    <row r="43" spans="1:7" x14ac:dyDescent="0.25">
      <c r="A43" t="s">
        <v>2772</v>
      </c>
      <c r="B43">
        <v>2017</v>
      </c>
      <c r="C43" t="s">
        <v>2792</v>
      </c>
      <c r="D43" t="s">
        <v>326</v>
      </c>
      <c r="E43" t="s">
        <v>6660</v>
      </c>
      <c r="F43" s="11">
        <v>1</v>
      </c>
      <c r="G43" s="11"/>
    </row>
    <row r="44" spans="1:7" x14ac:dyDescent="0.25">
      <c r="A44" t="s">
        <v>2772</v>
      </c>
      <c r="B44">
        <v>2019</v>
      </c>
      <c r="C44" t="s">
        <v>5544</v>
      </c>
      <c r="D44" t="s">
        <v>199</v>
      </c>
      <c r="E44" t="s">
        <v>8420</v>
      </c>
      <c r="F44" s="11">
        <v>1</v>
      </c>
    </row>
    <row r="45" spans="1:7" x14ac:dyDescent="0.25">
      <c r="A45" s="2" t="s">
        <v>9349</v>
      </c>
      <c r="B45" s="2"/>
      <c r="C45" s="2"/>
      <c r="D45" s="2"/>
      <c r="E45" s="2"/>
      <c r="F45" s="29">
        <v>2</v>
      </c>
      <c r="G45" s="11"/>
    </row>
    <row r="46" spans="1:7" x14ac:dyDescent="0.25">
      <c r="A46" t="s">
        <v>4146</v>
      </c>
      <c r="B46">
        <v>2018</v>
      </c>
      <c r="C46" t="s">
        <v>4145</v>
      </c>
      <c r="D46" t="s">
        <v>276</v>
      </c>
      <c r="E46" t="s">
        <v>6130</v>
      </c>
      <c r="F46" s="11">
        <v>1</v>
      </c>
    </row>
    <row r="47" spans="1:7" x14ac:dyDescent="0.25">
      <c r="A47" s="2" t="s">
        <v>9350</v>
      </c>
      <c r="B47" s="2"/>
      <c r="C47" s="2"/>
      <c r="D47" s="2"/>
      <c r="E47" s="2"/>
      <c r="F47" s="29">
        <v>1</v>
      </c>
      <c r="G47" s="11"/>
    </row>
    <row r="48" spans="1:7" x14ac:dyDescent="0.25">
      <c r="A48" t="s">
        <v>5497</v>
      </c>
      <c r="B48">
        <v>2015</v>
      </c>
      <c r="C48" t="s">
        <v>1420</v>
      </c>
      <c r="D48" t="s">
        <v>133</v>
      </c>
      <c r="E48" t="s">
        <v>6692</v>
      </c>
      <c r="F48" s="11">
        <v>1</v>
      </c>
    </row>
    <row r="49" spans="1:7" x14ac:dyDescent="0.25">
      <c r="A49" s="2" t="s">
        <v>9351</v>
      </c>
      <c r="B49" s="2"/>
      <c r="C49" s="2"/>
      <c r="D49" s="2"/>
      <c r="E49" s="2"/>
      <c r="F49" s="29">
        <v>1</v>
      </c>
    </row>
    <row r="50" spans="1:7" x14ac:dyDescent="0.25">
      <c r="A50" t="s">
        <v>1100</v>
      </c>
      <c r="B50">
        <v>2013</v>
      </c>
      <c r="C50">
        <v>206</v>
      </c>
      <c r="D50" t="s">
        <v>269</v>
      </c>
      <c r="E50" t="s">
        <v>5907</v>
      </c>
      <c r="F50" s="11">
        <v>1</v>
      </c>
    </row>
    <row r="51" spans="1:7" x14ac:dyDescent="0.25">
      <c r="A51" s="2" t="s">
        <v>9352</v>
      </c>
      <c r="B51" s="2"/>
      <c r="C51" s="2"/>
      <c r="D51" s="2"/>
      <c r="E51" s="2"/>
      <c r="F51" s="29">
        <v>1</v>
      </c>
      <c r="G51" s="11"/>
    </row>
    <row r="52" spans="1:7" x14ac:dyDescent="0.25">
      <c r="A52" t="s">
        <v>919</v>
      </c>
      <c r="B52">
        <v>2004</v>
      </c>
      <c r="C52" t="s">
        <v>920</v>
      </c>
      <c r="D52" t="s">
        <v>34</v>
      </c>
      <c r="E52" t="s">
        <v>5884</v>
      </c>
      <c r="F52" s="11">
        <v>1</v>
      </c>
    </row>
    <row r="53" spans="1:7" x14ac:dyDescent="0.25">
      <c r="A53" t="s">
        <v>919</v>
      </c>
      <c r="B53">
        <v>2006</v>
      </c>
      <c r="C53" t="s">
        <v>923</v>
      </c>
      <c r="D53" t="s">
        <v>142</v>
      </c>
      <c r="E53" t="s">
        <v>5894</v>
      </c>
      <c r="F53" s="11">
        <v>1</v>
      </c>
    </row>
    <row r="54" spans="1:7" x14ac:dyDescent="0.25">
      <c r="A54" t="s">
        <v>919</v>
      </c>
      <c r="B54">
        <v>2013</v>
      </c>
      <c r="C54" t="s">
        <v>1125</v>
      </c>
      <c r="D54" t="s">
        <v>267</v>
      </c>
      <c r="E54" t="s">
        <v>5904</v>
      </c>
      <c r="F54" s="11">
        <v>1</v>
      </c>
    </row>
    <row r="55" spans="1:7" x14ac:dyDescent="0.25">
      <c r="A55" t="s">
        <v>919</v>
      </c>
      <c r="B55">
        <v>2013</v>
      </c>
      <c r="C55" t="s">
        <v>1133</v>
      </c>
      <c r="D55" t="s">
        <v>243</v>
      </c>
      <c r="E55" t="s">
        <v>5900</v>
      </c>
      <c r="F55" s="11">
        <v>1</v>
      </c>
      <c r="G55" s="11"/>
    </row>
    <row r="56" spans="1:7" x14ac:dyDescent="0.25">
      <c r="A56" t="s">
        <v>919</v>
      </c>
      <c r="B56">
        <v>2015</v>
      </c>
      <c r="C56">
        <v>8</v>
      </c>
      <c r="D56" t="s">
        <v>5889</v>
      </c>
      <c r="E56" t="s">
        <v>5890</v>
      </c>
      <c r="F56" s="11">
        <v>1</v>
      </c>
    </row>
    <row r="57" spans="1:7" x14ac:dyDescent="0.25">
      <c r="A57" t="s">
        <v>919</v>
      </c>
      <c r="B57">
        <v>2016</v>
      </c>
      <c r="C57" t="s">
        <v>1795</v>
      </c>
      <c r="D57" t="s">
        <v>72</v>
      </c>
      <c r="E57" t="s">
        <v>5911</v>
      </c>
      <c r="F57" s="11">
        <v>1</v>
      </c>
    </row>
    <row r="58" spans="1:7" x14ac:dyDescent="0.25">
      <c r="A58" t="s">
        <v>919</v>
      </c>
      <c r="B58">
        <v>2016</v>
      </c>
      <c r="C58" t="s">
        <v>1849</v>
      </c>
      <c r="D58" t="s">
        <v>243</v>
      </c>
      <c r="E58" t="s">
        <v>5901</v>
      </c>
      <c r="F58" s="11">
        <v>1</v>
      </c>
    </row>
    <row r="59" spans="1:7" x14ac:dyDescent="0.25">
      <c r="A59" t="s">
        <v>919</v>
      </c>
      <c r="B59">
        <v>2017</v>
      </c>
      <c r="C59" t="s">
        <v>2324</v>
      </c>
      <c r="D59" t="s">
        <v>211</v>
      </c>
      <c r="E59" t="s">
        <v>5943</v>
      </c>
      <c r="F59" s="11">
        <v>1</v>
      </c>
    </row>
    <row r="60" spans="1:7" x14ac:dyDescent="0.25">
      <c r="A60" t="s">
        <v>919</v>
      </c>
      <c r="B60">
        <v>2017</v>
      </c>
      <c r="C60" t="s">
        <v>2417</v>
      </c>
      <c r="D60" t="s">
        <v>308</v>
      </c>
      <c r="E60" t="s">
        <v>5911</v>
      </c>
      <c r="F60" s="11">
        <v>1</v>
      </c>
      <c r="G60" s="11"/>
    </row>
    <row r="61" spans="1:7" x14ac:dyDescent="0.25">
      <c r="A61" t="s">
        <v>919</v>
      </c>
      <c r="B61">
        <v>2017</v>
      </c>
      <c r="C61" t="s">
        <v>2468</v>
      </c>
      <c r="D61" t="s">
        <v>326</v>
      </c>
      <c r="E61" t="s">
        <v>5972</v>
      </c>
      <c r="F61" s="11">
        <v>1</v>
      </c>
    </row>
    <row r="62" spans="1:7" x14ac:dyDescent="0.25">
      <c r="A62" t="s">
        <v>919</v>
      </c>
      <c r="B62">
        <v>2017</v>
      </c>
      <c r="C62" t="s">
        <v>2469</v>
      </c>
      <c r="D62" t="s">
        <v>30</v>
      </c>
      <c r="E62" t="s">
        <v>5972</v>
      </c>
      <c r="F62" s="11">
        <v>1</v>
      </c>
    </row>
    <row r="63" spans="1:7" x14ac:dyDescent="0.25">
      <c r="A63" t="s">
        <v>919</v>
      </c>
      <c r="B63">
        <v>2017</v>
      </c>
      <c r="C63" t="s">
        <v>2783</v>
      </c>
      <c r="D63" t="s">
        <v>58</v>
      </c>
      <c r="E63" t="s">
        <v>5900</v>
      </c>
      <c r="F63" s="11">
        <v>1</v>
      </c>
    </row>
    <row r="64" spans="1:7" x14ac:dyDescent="0.25">
      <c r="A64" t="s">
        <v>919</v>
      </c>
      <c r="B64">
        <v>2017</v>
      </c>
      <c r="C64" t="s">
        <v>2788</v>
      </c>
      <c r="D64" t="s">
        <v>58</v>
      </c>
      <c r="E64" t="s">
        <v>6209</v>
      </c>
      <c r="F64" s="11">
        <v>1</v>
      </c>
    </row>
    <row r="65" spans="1:7" x14ac:dyDescent="0.25">
      <c r="A65" t="s">
        <v>919</v>
      </c>
      <c r="B65">
        <v>2019</v>
      </c>
      <c r="C65" t="s">
        <v>5028</v>
      </c>
      <c r="D65" t="s">
        <v>4887</v>
      </c>
      <c r="E65" t="s">
        <v>8058</v>
      </c>
      <c r="F65" s="11">
        <v>1</v>
      </c>
    </row>
    <row r="66" spans="1:7" x14ac:dyDescent="0.25">
      <c r="A66" t="s">
        <v>919</v>
      </c>
      <c r="B66">
        <v>2019</v>
      </c>
      <c r="C66" t="s">
        <v>5029</v>
      </c>
      <c r="D66" t="s">
        <v>4496</v>
      </c>
      <c r="E66" t="s">
        <v>8058</v>
      </c>
      <c r="F66" s="11">
        <v>1</v>
      </c>
    </row>
    <row r="67" spans="1:7" x14ac:dyDescent="0.25">
      <c r="A67" s="2" t="s">
        <v>9353</v>
      </c>
      <c r="B67" s="2"/>
      <c r="C67" s="2"/>
      <c r="D67" s="2"/>
      <c r="E67" s="2"/>
      <c r="F67" s="29">
        <v>15</v>
      </c>
    </row>
    <row r="68" spans="1:7" x14ac:dyDescent="0.25">
      <c r="A68" t="s">
        <v>822</v>
      </c>
      <c r="B68">
        <v>2013</v>
      </c>
      <c r="C68" t="s">
        <v>1171</v>
      </c>
      <c r="D68" t="s">
        <v>326</v>
      </c>
      <c r="E68" t="s">
        <v>5913</v>
      </c>
      <c r="F68" s="11">
        <v>1</v>
      </c>
    </row>
    <row r="69" spans="1:7" x14ac:dyDescent="0.25">
      <c r="A69" t="s">
        <v>822</v>
      </c>
      <c r="B69">
        <v>2016</v>
      </c>
      <c r="C69">
        <v>500</v>
      </c>
      <c r="D69" t="s">
        <v>319</v>
      </c>
      <c r="E69" t="s">
        <v>5910</v>
      </c>
      <c r="F69" s="11">
        <v>1</v>
      </c>
    </row>
    <row r="70" spans="1:7" x14ac:dyDescent="0.25">
      <c r="A70" t="s">
        <v>822</v>
      </c>
      <c r="B70">
        <v>2016</v>
      </c>
      <c r="C70" t="s">
        <v>1962</v>
      </c>
      <c r="D70" t="s">
        <v>2582</v>
      </c>
      <c r="E70" t="s">
        <v>2583</v>
      </c>
      <c r="F70" s="11">
        <v>1</v>
      </c>
      <c r="G70" s="11"/>
    </row>
    <row r="71" spans="1:7" x14ac:dyDescent="0.25">
      <c r="A71" t="s">
        <v>822</v>
      </c>
      <c r="B71">
        <v>2017</v>
      </c>
      <c r="C71">
        <v>444</v>
      </c>
      <c r="D71" t="s">
        <v>278</v>
      </c>
      <c r="E71" t="s">
        <v>5910</v>
      </c>
      <c r="F71" s="11">
        <v>1</v>
      </c>
      <c r="G71" s="11"/>
    </row>
    <row r="72" spans="1:7" x14ac:dyDescent="0.25">
      <c r="A72" t="s">
        <v>822</v>
      </c>
      <c r="B72">
        <v>2017</v>
      </c>
      <c r="C72">
        <v>462</v>
      </c>
      <c r="D72" t="s">
        <v>45</v>
      </c>
      <c r="E72" t="s">
        <v>5910</v>
      </c>
      <c r="F72" s="11">
        <v>1</v>
      </c>
    </row>
    <row r="73" spans="1:7" x14ac:dyDescent="0.25">
      <c r="A73" t="s">
        <v>822</v>
      </c>
      <c r="B73">
        <v>2017</v>
      </c>
      <c r="C73">
        <v>421</v>
      </c>
      <c r="D73" t="s">
        <v>72</v>
      </c>
      <c r="E73" t="s">
        <v>5910</v>
      </c>
      <c r="F73" s="11">
        <v>1</v>
      </c>
    </row>
    <row r="74" spans="1:7" x14ac:dyDescent="0.25">
      <c r="A74" t="s">
        <v>822</v>
      </c>
      <c r="B74">
        <v>2017</v>
      </c>
      <c r="C74">
        <v>436</v>
      </c>
      <c r="D74" t="s">
        <v>280</v>
      </c>
      <c r="E74" t="s">
        <v>5910</v>
      </c>
      <c r="F74" s="11">
        <v>1</v>
      </c>
      <c r="G74" s="11"/>
    </row>
    <row r="75" spans="1:7" x14ac:dyDescent="0.25">
      <c r="A75" t="s">
        <v>822</v>
      </c>
      <c r="B75">
        <v>2017</v>
      </c>
      <c r="C75">
        <v>456</v>
      </c>
      <c r="D75" t="s">
        <v>291</v>
      </c>
      <c r="E75" t="s">
        <v>5910</v>
      </c>
      <c r="F75" s="11">
        <v>1</v>
      </c>
    </row>
    <row r="76" spans="1:7" x14ac:dyDescent="0.25">
      <c r="A76" t="s">
        <v>822</v>
      </c>
      <c r="B76">
        <v>2017</v>
      </c>
      <c r="C76" t="s">
        <v>2384</v>
      </c>
      <c r="D76" t="s">
        <v>151</v>
      </c>
      <c r="E76" t="s">
        <v>5895</v>
      </c>
      <c r="F76" s="11">
        <v>1</v>
      </c>
      <c r="G76" s="11"/>
    </row>
    <row r="77" spans="1:7" x14ac:dyDescent="0.25">
      <c r="A77" t="s">
        <v>822</v>
      </c>
      <c r="B77">
        <v>2017</v>
      </c>
      <c r="C77" t="s">
        <v>2431</v>
      </c>
      <c r="D77" t="s">
        <v>158</v>
      </c>
      <c r="E77" t="s">
        <v>2663</v>
      </c>
      <c r="F77" s="11">
        <v>1</v>
      </c>
    </row>
    <row r="78" spans="1:7" x14ac:dyDescent="0.25">
      <c r="A78" t="s">
        <v>822</v>
      </c>
      <c r="B78">
        <v>2017</v>
      </c>
      <c r="C78" t="s">
        <v>2855</v>
      </c>
      <c r="D78" t="s">
        <v>2649</v>
      </c>
      <c r="E78" t="s">
        <v>2583</v>
      </c>
      <c r="F78" s="11">
        <v>1</v>
      </c>
    </row>
    <row r="79" spans="1:7" x14ac:dyDescent="0.25">
      <c r="A79" t="s">
        <v>822</v>
      </c>
      <c r="B79">
        <v>2017</v>
      </c>
      <c r="C79" t="s">
        <v>2963</v>
      </c>
      <c r="D79" t="s">
        <v>301</v>
      </c>
      <c r="E79" t="s">
        <v>5913</v>
      </c>
      <c r="F79" s="11">
        <v>1</v>
      </c>
    </row>
    <row r="80" spans="1:7" x14ac:dyDescent="0.25">
      <c r="A80" t="s">
        <v>822</v>
      </c>
      <c r="B80">
        <v>2018</v>
      </c>
      <c r="C80">
        <v>351</v>
      </c>
      <c r="D80" t="s">
        <v>148</v>
      </c>
      <c r="E80" t="s">
        <v>6056</v>
      </c>
      <c r="F80" s="11">
        <v>1</v>
      </c>
    </row>
    <row r="81" spans="1:7" x14ac:dyDescent="0.25">
      <c r="A81" t="s">
        <v>822</v>
      </c>
      <c r="B81">
        <v>2018</v>
      </c>
      <c r="C81" t="s">
        <v>709</v>
      </c>
      <c r="D81" t="s">
        <v>97</v>
      </c>
      <c r="E81" t="s">
        <v>3801</v>
      </c>
      <c r="F81" s="11">
        <v>1</v>
      </c>
    </row>
    <row r="82" spans="1:7" x14ac:dyDescent="0.25">
      <c r="A82" t="s">
        <v>822</v>
      </c>
      <c r="B82">
        <v>2018</v>
      </c>
      <c r="C82" t="s">
        <v>3293</v>
      </c>
      <c r="D82" t="s">
        <v>184</v>
      </c>
      <c r="E82" t="s">
        <v>6085</v>
      </c>
      <c r="F82" s="11">
        <v>1</v>
      </c>
      <c r="G82" s="11"/>
    </row>
    <row r="83" spans="1:7" x14ac:dyDescent="0.25">
      <c r="A83" t="s">
        <v>822</v>
      </c>
      <c r="B83">
        <v>2018</v>
      </c>
      <c r="C83" t="s">
        <v>3796</v>
      </c>
      <c r="D83" t="s">
        <v>3447</v>
      </c>
      <c r="E83" t="s">
        <v>3799</v>
      </c>
      <c r="F83" s="11">
        <v>1</v>
      </c>
      <c r="G83" s="11"/>
    </row>
    <row r="84" spans="1:7" x14ac:dyDescent="0.25">
      <c r="A84" t="s">
        <v>822</v>
      </c>
      <c r="B84">
        <v>2018</v>
      </c>
      <c r="C84" t="s">
        <v>3798</v>
      </c>
      <c r="D84" t="s">
        <v>3470</v>
      </c>
      <c r="E84" t="s">
        <v>3800</v>
      </c>
      <c r="F84" s="11">
        <v>1</v>
      </c>
    </row>
    <row r="85" spans="1:7" x14ac:dyDescent="0.25">
      <c r="A85" t="s">
        <v>822</v>
      </c>
      <c r="B85">
        <v>2018</v>
      </c>
      <c r="C85" t="s">
        <v>3823</v>
      </c>
      <c r="D85" t="s">
        <v>3583</v>
      </c>
      <c r="E85" t="s">
        <v>3846</v>
      </c>
      <c r="F85" s="11">
        <v>1</v>
      </c>
      <c r="G85" s="11"/>
    </row>
    <row r="86" spans="1:7" x14ac:dyDescent="0.25">
      <c r="A86" t="s">
        <v>822</v>
      </c>
      <c r="B86">
        <v>2018</v>
      </c>
      <c r="C86" t="s">
        <v>3832</v>
      </c>
      <c r="D86" t="s">
        <v>2579</v>
      </c>
      <c r="E86" t="s">
        <v>6177</v>
      </c>
      <c r="F86" s="11">
        <v>1</v>
      </c>
      <c r="G86" s="11"/>
    </row>
    <row r="87" spans="1:7" x14ac:dyDescent="0.25">
      <c r="A87" t="s">
        <v>822</v>
      </c>
      <c r="B87">
        <v>2018</v>
      </c>
      <c r="C87" t="s">
        <v>3832</v>
      </c>
      <c r="D87" t="s">
        <v>2579</v>
      </c>
      <c r="E87" t="s">
        <v>6178</v>
      </c>
      <c r="F87" s="11">
        <v>1</v>
      </c>
      <c r="G87" s="11"/>
    </row>
    <row r="88" spans="1:7" x14ac:dyDescent="0.25">
      <c r="A88" t="s">
        <v>822</v>
      </c>
      <c r="B88">
        <v>2018</v>
      </c>
      <c r="C88" t="s">
        <v>4005</v>
      </c>
      <c r="D88" t="s">
        <v>301</v>
      </c>
      <c r="E88" t="s">
        <v>5956</v>
      </c>
      <c r="F88" s="11">
        <v>1</v>
      </c>
      <c r="G88" s="11"/>
    </row>
    <row r="89" spans="1:7" x14ac:dyDescent="0.25">
      <c r="A89" t="s">
        <v>822</v>
      </c>
      <c r="B89">
        <v>2018</v>
      </c>
      <c r="C89" t="s">
        <v>4023</v>
      </c>
      <c r="D89" t="s">
        <v>152</v>
      </c>
      <c r="E89" t="s">
        <v>5913</v>
      </c>
      <c r="F89" s="11">
        <v>1</v>
      </c>
    </row>
    <row r="90" spans="1:7" x14ac:dyDescent="0.25">
      <c r="A90" t="s">
        <v>822</v>
      </c>
      <c r="B90">
        <v>2019</v>
      </c>
      <c r="C90">
        <v>320</v>
      </c>
      <c r="D90" t="s">
        <v>3863</v>
      </c>
      <c r="E90" t="s">
        <v>7169</v>
      </c>
      <c r="F90" s="11">
        <v>1</v>
      </c>
    </row>
    <row r="91" spans="1:7" x14ac:dyDescent="0.25">
      <c r="A91" t="s">
        <v>822</v>
      </c>
      <c r="B91">
        <v>2019</v>
      </c>
      <c r="C91">
        <v>325</v>
      </c>
      <c r="D91" t="s">
        <v>3577</v>
      </c>
      <c r="E91" t="s">
        <v>7312</v>
      </c>
      <c r="F91" s="11">
        <v>1</v>
      </c>
    </row>
    <row r="92" spans="1:7" x14ac:dyDescent="0.25">
      <c r="A92" t="s">
        <v>822</v>
      </c>
      <c r="B92">
        <v>2019</v>
      </c>
      <c r="C92">
        <v>326</v>
      </c>
      <c r="D92" t="s">
        <v>3558</v>
      </c>
      <c r="E92" t="s">
        <v>7312</v>
      </c>
      <c r="F92" s="11">
        <v>1</v>
      </c>
    </row>
    <row r="93" spans="1:7" x14ac:dyDescent="0.25">
      <c r="A93" t="s">
        <v>822</v>
      </c>
      <c r="B93">
        <v>2019</v>
      </c>
      <c r="C93">
        <v>314</v>
      </c>
      <c r="D93" t="s">
        <v>3564</v>
      </c>
      <c r="E93" t="s">
        <v>7169</v>
      </c>
      <c r="F93" s="11">
        <v>1</v>
      </c>
    </row>
    <row r="94" spans="1:7" x14ac:dyDescent="0.25">
      <c r="A94" t="s">
        <v>822</v>
      </c>
      <c r="B94">
        <v>2019</v>
      </c>
      <c r="C94">
        <v>327</v>
      </c>
      <c r="D94" t="s">
        <v>3459</v>
      </c>
      <c r="E94" t="s">
        <v>7312</v>
      </c>
      <c r="F94" s="11">
        <v>1</v>
      </c>
      <c r="G94" s="11"/>
    </row>
    <row r="95" spans="1:7" x14ac:dyDescent="0.25">
      <c r="A95" t="s">
        <v>822</v>
      </c>
      <c r="B95">
        <v>2019</v>
      </c>
      <c r="C95" t="s">
        <v>4236</v>
      </c>
      <c r="D95" t="s">
        <v>3564</v>
      </c>
      <c r="E95" t="s">
        <v>6056</v>
      </c>
      <c r="F95" s="11">
        <v>1</v>
      </c>
    </row>
    <row r="96" spans="1:7" x14ac:dyDescent="0.25">
      <c r="A96" s="2" t="s">
        <v>9354</v>
      </c>
      <c r="B96" s="2"/>
      <c r="C96" s="2"/>
      <c r="D96" s="2"/>
      <c r="E96" s="2"/>
      <c r="F96" s="29">
        <v>28</v>
      </c>
      <c r="G96" s="11"/>
    </row>
    <row r="97" spans="1:7" x14ac:dyDescent="0.25">
      <c r="A97" t="s">
        <v>1046</v>
      </c>
      <c r="B97">
        <v>2012</v>
      </c>
      <c r="C97">
        <v>331</v>
      </c>
      <c r="D97" t="s">
        <v>247</v>
      </c>
      <c r="E97" t="s">
        <v>5946</v>
      </c>
      <c r="F97" s="11">
        <v>1</v>
      </c>
    </row>
    <row r="98" spans="1:7" x14ac:dyDescent="0.25">
      <c r="A98" s="2" t="s">
        <v>9355</v>
      </c>
      <c r="B98" s="2"/>
      <c r="C98" s="2"/>
      <c r="D98" s="2"/>
      <c r="E98" s="2"/>
      <c r="F98" s="29">
        <v>1</v>
      </c>
    </row>
    <row r="99" spans="1:7" x14ac:dyDescent="0.25">
      <c r="A99" t="s">
        <v>699</v>
      </c>
      <c r="F99" s="4">
        <v>85</v>
      </c>
    </row>
    <row r="100" spans="1:7" x14ac:dyDescent="0.25">
      <c r="F100"/>
    </row>
    <row r="101" spans="1:7" x14ac:dyDescent="0.25">
      <c r="F101"/>
    </row>
    <row r="102" spans="1:7" x14ac:dyDescent="0.25">
      <c r="F102"/>
      <c r="G102" s="11"/>
    </row>
    <row r="103" spans="1:7" x14ac:dyDescent="0.25">
      <c r="F103"/>
    </row>
    <row r="104" spans="1:7" x14ac:dyDescent="0.25">
      <c r="F104"/>
      <c r="G104" s="11"/>
    </row>
    <row r="105" spans="1:7" x14ac:dyDescent="0.25">
      <c r="F105"/>
    </row>
    <row r="106" spans="1:7" x14ac:dyDescent="0.25">
      <c r="F106"/>
      <c r="G106" s="11"/>
    </row>
    <row r="107" spans="1:7" x14ac:dyDescent="0.25">
      <c r="F107"/>
    </row>
    <row r="108" spans="1:7" x14ac:dyDescent="0.25">
      <c r="F108"/>
      <c r="G108" s="11"/>
    </row>
    <row r="109" spans="1:7" x14ac:dyDescent="0.25">
      <c r="F109"/>
      <c r="G109" s="11"/>
    </row>
    <row r="110" spans="1:7" x14ac:dyDescent="0.25">
      <c r="F110"/>
      <c r="G110" s="11"/>
    </row>
    <row r="111" spans="1:7" x14ac:dyDescent="0.25">
      <c r="F111"/>
      <c r="G111" s="11"/>
    </row>
    <row r="112" spans="1:7" x14ac:dyDescent="0.25">
      <c r="F112"/>
      <c r="G112" s="11"/>
    </row>
    <row r="113" spans="6:7" x14ac:dyDescent="0.25">
      <c r="F113"/>
    </row>
    <row r="114" spans="6:7" x14ac:dyDescent="0.25">
      <c r="F114"/>
      <c r="G114" s="11"/>
    </row>
    <row r="115" spans="6:7" x14ac:dyDescent="0.25">
      <c r="F115"/>
    </row>
    <row r="116" spans="6:7" x14ac:dyDescent="0.25">
      <c r="F116"/>
    </row>
    <row r="117" spans="6:7" x14ac:dyDescent="0.25">
      <c r="F117"/>
    </row>
    <row r="118" spans="6:7" x14ac:dyDescent="0.25">
      <c r="F118"/>
    </row>
    <row r="119" spans="6:7" x14ac:dyDescent="0.25">
      <c r="F119"/>
    </row>
    <row r="120" spans="6:7" x14ac:dyDescent="0.25">
      <c r="F120"/>
    </row>
    <row r="121" spans="6:7" x14ac:dyDescent="0.25">
      <c r="F121"/>
    </row>
    <row r="122" spans="6:7" x14ac:dyDescent="0.25">
      <c r="F122"/>
    </row>
    <row r="123" spans="6:7" x14ac:dyDescent="0.25">
      <c r="F123"/>
    </row>
    <row r="124" spans="6:7" x14ac:dyDescent="0.25">
      <c r="F124"/>
    </row>
    <row r="125" spans="6:7" x14ac:dyDescent="0.25">
      <c r="F125"/>
    </row>
    <row r="126" spans="6:7" x14ac:dyDescent="0.25">
      <c r="F126"/>
    </row>
    <row r="127" spans="6:7" x14ac:dyDescent="0.25">
      <c r="F127"/>
    </row>
    <row r="128" spans="6:7" x14ac:dyDescent="0.25">
      <c r="F128"/>
    </row>
    <row r="129" spans="6:7" x14ac:dyDescent="0.25">
      <c r="F129"/>
    </row>
    <row r="130" spans="6:7" x14ac:dyDescent="0.25">
      <c r="F130"/>
    </row>
    <row r="131" spans="6:7" x14ac:dyDescent="0.25">
      <c r="F131"/>
    </row>
    <row r="132" spans="6:7" x14ac:dyDescent="0.25">
      <c r="F132"/>
    </row>
    <row r="133" spans="6:7" x14ac:dyDescent="0.25">
      <c r="F133"/>
      <c r="G133" s="11"/>
    </row>
    <row r="134" spans="6:7" x14ac:dyDescent="0.25">
      <c r="F134"/>
    </row>
    <row r="135" spans="6:7" x14ac:dyDescent="0.25">
      <c r="F135"/>
    </row>
    <row r="136" spans="6:7" x14ac:dyDescent="0.25">
      <c r="F136"/>
    </row>
    <row r="137" spans="6:7" x14ac:dyDescent="0.25">
      <c r="F137"/>
    </row>
    <row r="138" spans="6:7" x14ac:dyDescent="0.25">
      <c r="F138"/>
    </row>
    <row r="139" spans="6:7" x14ac:dyDescent="0.25">
      <c r="F139"/>
    </row>
    <row r="140" spans="6:7" x14ac:dyDescent="0.25">
      <c r="F140"/>
    </row>
    <row r="141" spans="6:7" x14ac:dyDescent="0.25">
      <c r="F141"/>
    </row>
    <row r="142" spans="6:7" x14ac:dyDescent="0.25">
      <c r="F142"/>
    </row>
    <row r="143" spans="6:7" x14ac:dyDescent="0.25">
      <c r="F143"/>
      <c r="G143" s="11"/>
    </row>
    <row r="144" spans="6:7" x14ac:dyDescent="0.25">
      <c r="F144"/>
    </row>
    <row r="145" spans="6:7" x14ac:dyDescent="0.25">
      <c r="F145"/>
    </row>
    <row r="146" spans="6:7" x14ac:dyDescent="0.25">
      <c r="F146"/>
    </row>
    <row r="147" spans="6:7" x14ac:dyDescent="0.25">
      <c r="F147"/>
    </row>
    <row r="148" spans="6:7" x14ac:dyDescent="0.25">
      <c r="F148"/>
    </row>
    <row r="149" spans="6:7" x14ac:dyDescent="0.25">
      <c r="F149"/>
      <c r="G149" s="11"/>
    </row>
    <row r="150" spans="6:7" x14ac:dyDescent="0.25">
      <c r="F150"/>
    </row>
    <row r="151" spans="6:7" x14ac:dyDescent="0.25">
      <c r="F151"/>
    </row>
    <row r="152" spans="6:7" x14ac:dyDescent="0.25">
      <c r="F152"/>
    </row>
    <row r="153" spans="6:7" x14ac:dyDescent="0.25">
      <c r="F153"/>
      <c r="G153" s="11"/>
    </row>
    <row r="154" spans="6:7" x14ac:dyDescent="0.25">
      <c r="F154"/>
    </row>
    <row r="155" spans="6:7" x14ac:dyDescent="0.25">
      <c r="F155"/>
    </row>
    <row r="156" spans="6:7" x14ac:dyDescent="0.25">
      <c r="F156"/>
    </row>
    <row r="157" spans="6:7" x14ac:dyDescent="0.25">
      <c r="F157"/>
    </row>
    <row r="158" spans="6:7" x14ac:dyDescent="0.25">
      <c r="F158"/>
    </row>
    <row r="159" spans="6:7" x14ac:dyDescent="0.25">
      <c r="F159"/>
    </row>
    <row r="160" spans="6:7" x14ac:dyDescent="0.25">
      <c r="F160"/>
      <c r="G160" s="11"/>
    </row>
    <row r="161" spans="6:7" x14ac:dyDescent="0.25">
      <c r="F161"/>
    </row>
    <row r="162" spans="6:7" x14ac:dyDescent="0.25">
      <c r="F162"/>
      <c r="G162" s="11"/>
    </row>
    <row r="163" spans="6:7" x14ac:dyDescent="0.25">
      <c r="F163"/>
    </row>
    <row r="164" spans="6:7" x14ac:dyDescent="0.25">
      <c r="F164"/>
      <c r="G164" s="11"/>
    </row>
    <row r="165" spans="6:7" x14ac:dyDescent="0.25">
      <c r="F165"/>
    </row>
    <row r="166" spans="6:7" x14ac:dyDescent="0.25">
      <c r="F166"/>
      <c r="G166" s="11"/>
    </row>
    <row r="167" spans="6:7" x14ac:dyDescent="0.25">
      <c r="F167"/>
    </row>
    <row r="168" spans="6:7" x14ac:dyDescent="0.25">
      <c r="F168"/>
      <c r="G168" s="11"/>
    </row>
    <row r="169" spans="6:7" x14ac:dyDescent="0.25">
      <c r="F169"/>
      <c r="G169" s="11"/>
    </row>
    <row r="170" spans="6:7" x14ac:dyDescent="0.25">
      <c r="F170"/>
    </row>
    <row r="171" spans="6:7" x14ac:dyDescent="0.25">
      <c r="F171"/>
      <c r="G171" s="11"/>
    </row>
    <row r="172" spans="6:7" x14ac:dyDescent="0.25">
      <c r="F172"/>
    </row>
    <row r="173" spans="6:7" x14ac:dyDescent="0.25">
      <c r="F173"/>
      <c r="G173" s="11"/>
    </row>
    <row r="174" spans="6:7" x14ac:dyDescent="0.25">
      <c r="F174"/>
      <c r="G174" s="11"/>
    </row>
    <row r="175" spans="6:7" x14ac:dyDescent="0.25">
      <c r="F175"/>
    </row>
    <row r="176" spans="6:7" x14ac:dyDescent="0.25">
      <c r="F176"/>
    </row>
    <row r="177" spans="6:7" x14ac:dyDescent="0.25">
      <c r="F177"/>
    </row>
    <row r="178" spans="6:7" x14ac:dyDescent="0.25">
      <c r="F178"/>
      <c r="G178" s="11"/>
    </row>
    <row r="179" spans="6:7" x14ac:dyDescent="0.25">
      <c r="F179"/>
    </row>
    <row r="180" spans="6:7" x14ac:dyDescent="0.25">
      <c r="F180"/>
      <c r="G180" s="11"/>
    </row>
    <row r="181" spans="6:7" x14ac:dyDescent="0.25">
      <c r="F181"/>
    </row>
    <row r="182" spans="6:7" x14ac:dyDescent="0.25">
      <c r="F182"/>
      <c r="G182" s="11"/>
    </row>
    <row r="183" spans="6:7" x14ac:dyDescent="0.25">
      <c r="F183"/>
      <c r="G183" s="11"/>
    </row>
    <row r="184" spans="6:7" x14ac:dyDescent="0.25">
      <c r="F184"/>
    </row>
    <row r="185" spans="6:7" x14ac:dyDescent="0.25">
      <c r="F185"/>
    </row>
    <row r="186" spans="6:7" x14ac:dyDescent="0.25">
      <c r="F186"/>
    </row>
    <row r="187" spans="6:7" x14ac:dyDescent="0.25">
      <c r="F187"/>
    </row>
    <row r="188" spans="6:7" x14ac:dyDescent="0.25">
      <c r="F188"/>
      <c r="G188" s="11"/>
    </row>
    <row r="189" spans="6:7" x14ac:dyDescent="0.25">
      <c r="F189"/>
    </row>
    <row r="190" spans="6:7" x14ac:dyDescent="0.25">
      <c r="F190"/>
    </row>
    <row r="191" spans="6:7" x14ac:dyDescent="0.25">
      <c r="F191"/>
      <c r="G191" s="11"/>
    </row>
    <row r="192" spans="6:7" x14ac:dyDescent="0.25">
      <c r="F192"/>
    </row>
    <row r="193" spans="6:7" x14ac:dyDescent="0.25">
      <c r="F193"/>
      <c r="G193" s="11"/>
    </row>
    <row r="194" spans="6:7" x14ac:dyDescent="0.25">
      <c r="F194"/>
    </row>
    <row r="195" spans="6:7" x14ac:dyDescent="0.25">
      <c r="F195"/>
      <c r="G195" s="11"/>
    </row>
    <row r="196" spans="6:7" x14ac:dyDescent="0.25">
      <c r="F196"/>
      <c r="G196" s="11"/>
    </row>
    <row r="197" spans="6:7" x14ac:dyDescent="0.25">
      <c r="F197"/>
    </row>
    <row r="198" spans="6:7" x14ac:dyDescent="0.25">
      <c r="F198"/>
      <c r="G198" s="11"/>
    </row>
    <row r="199" spans="6:7" x14ac:dyDescent="0.25">
      <c r="F199"/>
    </row>
    <row r="200" spans="6:7" x14ac:dyDescent="0.25">
      <c r="F200"/>
    </row>
    <row r="201" spans="6:7" x14ac:dyDescent="0.25">
      <c r="F201"/>
    </row>
    <row r="202" spans="6:7" x14ac:dyDescent="0.25">
      <c r="F202"/>
    </row>
    <row r="203" spans="6:7" x14ac:dyDescent="0.25">
      <c r="F203"/>
      <c r="G203" s="11"/>
    </row>
    <row r="204" spans="6:7" x14ac:dyDescent="0.25">
      <c r="F204"/>
    </row>
    <row r="205" spans="6:7" x14ac:dyDescent="0.25">
      <c r="F205"/>
      <c r="G205" s="11"/>
    </row>
    <row r="206" spans="6:7" x14ac:dyDescent="0.25">
      <c r="F206"/>
      <c r="G206" s="11"/>
    </row>
    <row r="207" spans="6:7" x14ac:dyDescent="0.25">
      <c r="F207"/>
    </row>
    <row r="208" spans="6:7" x14ac:dyDescent="0.25">
      <c r="F208"/>
    </row>
    <row r="209" spans="6:7" x14ac:dyDescent="0.25">
      <c r="F209"/>
    </row>
    <row r="210" spans="6:7" x14ac:dyDescent="0.25">
      <c r="F210"/>
    </row>
    <row r="211" spans="6:7" x14ac:dyDescent="0.25">
      <c r="F211"/>
      <c r="G211" s="11"/>
    </row>
    <row r="212" spans="6:7" x14ac:dyDescent="0.25">
      <c r="F212"/>
    </row>
    <row r="213" spans="6:7" x14ac:dyDescent="0.25">
      <c r="F213"/>
      <c r="G213" s="11"/>
    </row>
    <row r="214" spans="6:7" x14ac:dyDescent="0.25">
      <c r="F214"/>
      <c r="G214" s="11"/>
    </row>
    <row r="215" spans="6:7" x14ac:dyDescent="0.25">
      <c r="F215"/>
      <c r="G215" s="11"/>
    </row>
    <row r="216" spans="6:7" x14ac:dyDescent="0.25">
      <c r="F216"/>
    </row>
    <row r="217" spans="6:7" x14ac:dyDescent="0.25">
      <c r="F217"/>
    </row>
    <row r="218" spans="6:7" x14ac:dyDescent="0.25">
      <c r="F218"/>
    </row>
    <row r="219" spans="6:7" x14ac:dyDescent="0.25">
      <c r="F219"/>
    </row>
    <row r="220" spans="6:7" x14ac:dyDescent="0.25">
      <c r="F220"/>
    </row>
    <row r="221" spans="6:7" x14ac:dyDescent="0.25">
      <c r="F221"/>
    </row>
    <row r="222" spans="6:7" x14ac:dyDescent="0.25">
      <c r="F222"/>
      <c r="G222" s="11"/>
    </row>
    <row r="223" spans="6:7" x14ac:dyDescent="0.25">
      <c r="F223"/>
    </row>
    <row r="224" spans="6:7" x14ac:dyDescent="0.25">
      <c r="F224"/>
    </row>
    <row r="225" spans="6:7" x14ac:dyDescent="0.25">
      <c r="F225"/>
    </row>
    <row r="226" spans="6:7" x14ac:dyDescent="0.25">
      <c r="F226"/>
    </row>
    <row r="227" spans="6:7" x14ac:dyDescent="0.25">
      <c r="F227"/>
    </row>
    <row r="228" spans="6:7" x14ac:dyDescent="0.25">
      <c r="F228"/>
    </row>
    <row r="229" spans="6:7" x14ac:dyDescent="0.25">
      <c r="F229"/>
    </row>
    <row r="230" spans="6:7" x14ac:dyDescent="0.25">
      <c r="F230"/>
    </row>
    <row r="231" spans="6:7" x14ac:dyDescent="0.25">
      <c r="F231"/>
      <c r="G231" s="11"/>
    </row>
    <row r="232" spans="6:7" x14ac:dyDescent="0.25">
      <c r="F232"/>
    </row>
    <row r="233" spans="6:7" x14ac:dyDescent="0.25">
      <c r="F233"/>
    </row>
    <row r="234" spans="6:7" x14ac:dyDescent="0.25">
      <c r="F234"/>
    </row>
    <row r="235" spans="6:7" x14ac:dyDescent="0.25">
      <c r="F235"/>
    </row>
    <row r="236" spans="6:7" x14ac:dyDescent="0.25">
      <c r="F236"/>
    </row>
    <row r="237" spans="6:7" x14ac:dyDescent="0.25">
      <c r="F237"/>
    </row>
    <row r="238" spans="6:7" x14ac:dyDescent="0.25">
      <c r="F238"/>
    </row>
    <row r="239" spans="6:7" x14ac:dyDescent="0.25">
      <c r="F239"/>
    </row>
    <row r="240" spans="6:7" x14ac:dyDescent="0.25">
      <c r="F240"/>
    </row>
    <row r="241" spans="6:6" x14ac:dyDescent="0.25">
      <c r="F241"/>
    </row>
    <row r="242" spans="6:6" x14ac:dyDescent="0.25">
      <c r="F242"/>
    </row>
    <row r="243" spans="6:6" x14ac:dyDescent="0.25">
      <c r="F243"/>
    </row>
    <row r="244" spans="6:6" x14ac:dyDescent="0.25">
      <c r="F244"/>
    </row>
    <row r="245" spans="6:6" x14ac:dyDescent="0.25">
      <c r="F245"/>
    </row>
    <row r="246" spans="6:6" x14ac:dyDescent="0.25">
      <c r="F246"/>
    </row>
    <row r="247" spans="6:6" x14ac:dyDescent="0.25">
      <c r="F247"/>
    </row>
    <row r="248" spans="6:6" x14ac:dyDescent="0.25">
      <c r="F248"/>
    </row>
    <row r="249" spans="6:6" x14ac:dyDescent="0.25">
      <c r="F249"/>
    </row>
    <row r="250" spans="6:6" x14ac:dyDescent="0.25">
      <c r="F250"/>
    </row>
    <row r="251" spans="6:6" x14ac:dyDescent="0.25">
      <c r="F251"/>
    </row>
    <row r="252" spans="6:6" x14ac:dyDescent="0.25">
      <c r="F252"/>
    </row>
    <row r="253" spans="6:6" x14ac:dyDescent="0.25">
      <c r="F253"/>
    </row>
    <row r="254" spans="6:6" x14ac:dyDescent="0.25">
      <c r="F254"/>
    </row>
    <row r="255" spans="6:6" x14ac:dyDescent="0.25">
      <c r="F255"/>
    </row>
    <row r="256" spans="6:6" x14ac:dyDescent="0.25">
      <c r="F256"/>
    </row>
    <row r="257" spans="6:6" x14ac:dyDescent="0.25">
      <c r="F257"/>
    </row>
    <row r="258" spans="6:6" x14ac:dyDescent="0.25">
      <c r="F258"/>
    </row>
    <row r="259" spans="6:6" x14ac:dyDescent="0.25">
      <c r="F259"/>
    </row>
    <row r="260" spans="6:6" x14ac:dyDescent="0.25">
      <c r="F260"/>
    </row>
    <row r="261" spans="6:6" x14ac:dyDescent="0.25">
      <c r="F261"/>
    </row>
    <row r="262" spans="6:6" x14ac:dyDescent="0.25">
      <c r="F262"/>
    </row>
    <row r="263" spans="6:6" x14ac:dyDescent="0.25">
      <c r="F263"/>
    </row>
    <row r="264" spans="6:6" x14ac:dyDescent="0.25">
      <c r="F264"/>
    </row>
    <row r="265" spans="6:6" x14ac:dyDescent="0.25">
      <c r="F265"/>
    </row>
    <row r="266" spans="6:6" x14ac:dyDescent="0.25">
      <c r="F266"/>
    </row>
    <row r="267" spans="6:6" x14ac:dyDescent="0.25">
      <c r="F267"/>
    </row>
    <row r="268" spans="6:6" x14ac:dyDescent="0.25">
      <c r="F268"/>
    </row>
    <row r="269" spans="6:6" x14ac:dyDescent="0.25">
      <c r="F269"/>
    </row>
    <row r="270" spans="6:6" x14ac:dyDescent="0.25">
      <c r="F270"/>
    </row>
    <row r="271" spans="6:6" x14ac:dyDescent="0.25">
      <c r="F271"/>
    </row>
    <row r="272" spans="6:6" x14ac:dyDescent="0.25">
      <c r="F272"/>
    </row>
    <row r="273" spans="6:6" x14ac:dyDescent="0.25">
      <c r="F273"/>
    </row>
    <row r="274" spans="6:6" x14ac:dyDescent="0.25">
      <c r="F274"/>
    </row>
    <row r="275" spans="6:6" x14ac:dyDescent="0.25">
      <c r="F275"/>
    </row>
    <row r="276" spans="6:6" x14ac:dyDescent="0.25">
      <c r="F276"/>
    </row>
    <row r="277" spans="6:6" x14ac:dyDescent="0.25">
      <c r="F277"/>
    </row>
    <row r="278" spans="6:6" x14ac:dyDescent="0.25">
      <c r="F278"/>
    </row>
    <row r="279" spans="6:6" x14ac:dyDescent="0.25">
      <c r="F279"/>
    </row>
    <row r="280" spans="6:6" x14ac:dyDescent="0.25">
      <c r="F280"/>
    </row>
    <row r="281" spans="6:6" x14ac:dyDescent="0.25">
      <c r="F281"/>
    </row>
    <row r="282" spans="6:6" x14ac:dyDescent="0.25">
      <c r="F282"/>
    </row>
    <row r="283" spans="6:6" x14ac:dyDescent="0.25">
      <c r="F283"/>
    </row>
    <row r="284" spans="6:6" x14ac:dyDescent="0.25">
      <c r="F284"/>
    </row>
    <row r="285" spans="6:6" x14ac:dyDescent="0.25">
      <c r="F285"/>
    </row>
    <row r="286" spans="6:6" x14ac:dyDescent="0.25">
      <c r="F286"/>
    </row>
    <row r="287" spans="6:6" x14ac:dyDescent="0.25">
      <c r="F287"/>
    </row>
    <row r="288" spans="6:6" x14ac:dyDescent="0.25">
      <c r="F288"/>
    </row>
    <row r="289" spans="6:6" x14ac:dyDescent="0.25">
      <c r="F289"/>
    </row>
    <row r="290" spans="6:6" x14ac:dyDescent="0.25">
      <c r="F290"/>
    </row>
    <row r="291" spans="6:6" x14ac:dyDescent="0.25">
      <c r="F291"/>
    </row>
    <row r="292" spans="6:6" x14ac:dyDescent="0.25">
      <c r="F292"/>
    </row>
    <row r="293" spans="6:6" x14ac:dyDescent="0.25">
      <c r="F293"/>
    </row>
    <row r="294" spans="6:6" x14ac:dyDescent="0.25">
      <c r="F294"/>
    </row>
    <row r="295" spans="6:6" x14ac:dyDescent="0.25">
      <c r="F295"/>
    </row>
    <row r="296" spans="6:6" x14ac:dyDescent="0.25">
      <c r="F296"/>
    </row>
    <row r="297" spans="6:6" x14ac:dyDescent="0.25">
      <c r="F297"/>
    </row>
    <row r="298" spans="6:6" x14ac:dyDescent="0.25">
      <c r="F298"/>
    </row>
    <row r="299" spans="6:6" x14ac:dyDescent="0.25">
      <c r="F299"/>
    </row>
    <row r="300" spans="6:6" x14ac:dyDescent="0.25">
      <c r="F300"/>
    </row>
    <row r="301" spans="6:6" x14ac:dyDescent="0.25">
      <c r="F301"/>
    </row>
    <row r="302" spans="6:6" x14ac:dyDescent="0.25">
      <c r="F302"/>
    </row>
    <row r="303" spans="6:6" x14ac:dyDescent="0.25">
      <c r="F303"/>
    </row>
    <row r="304" spans="6:6" x14ac:dyDescent="0.25">
      <c r="F304"/>
    </row>
    <row r="305" spans="6:6" x14ac:dyDescent="0.25">
      <c r="F305"/>
    </row>
    <row r="306" spans="6:6" x14ac:dyDescent="0.25">
      <c r="F306"/>
    </row>
    <row r="307" spans="6:6" x14ac:dyDescent="0.25">
      <c r="F307"/>
    </row>
    <row r="308" spans="6:6" x14ac:dyDescent="0.25">
      <c r="F308"/>
    </row>
    <row r="309" spans="6:6" x14ac:dyDescent="0.25">
      <c r="F309"/>
    </row>
    <row r="310" spans="6:6" x14ac:dyDescent="0.25">
      <c r="F310"/>
    </row>
    <row r="311" spans="6:6" x14ac:dyDescent="0.25">
      <c r="F311"/>
    </row>
    <row r="312" spans="6:6" x14ac:dyDescent="0.25">
      <c r="F312"/>
    </row>
    <row r="313" spans="6:6" x14ac:dyDescent="0.25">
      <c r="F313"/>
    </row>
    <row r="314" spans="6:6" x14ac:dyDescent="0.25">
      <c r="F314"/>
    </row>
    <row r="315" spans="6:6" x14ac:dyDescent="0.25">
      <c r="F315"/>
    </row>
    <row r="316" spans="6:6" x14ac:dyDescent="0.25">
      <c r="F316"/>
    </row>
    <row r="317" spans="6:6" x14ac:dyDescent="0.25">
      <c r="F317"/>
    </row>
    <row r="318" spans="6:6" x14ac:dyDescent="0.25">
      <c r="F318"/>
    </row>
    <row r="319" spans="6:6" x14ac:dyDescent="0.25">
      <c r="F319"/>
    </row>
    <row r="320" spans="6:6" x14ac:dyDescent="0.25">
      <c r="F320"/>
    </row>
    <row r="321" spans="6:6" x14ac:dyDescent="0.25">
      <c r="F321"/>
    </row>
    <row r="322" spans="6:6" x14ac:dyDescent="0.25">
      <c r="F322"/>
    </row>
    <row r="323" spans="6:6" x14ac:dyDescent="0.25">
      <c r="F323"/>
    </row>
    <row r="324" spans="6:6" x14ac:dyDescent="0.25">
      <c r="F324"/>
    </row>
    <row r="325" spans="6:6" x14ac:dyDescent="0.25">
      <c r="F325"/>
    </row>
    <row r="326" spans="6:6" x14ac:dyDescent="0.25">
      <c r="F326"/>
    </row>
    <row r="327" spans="6:6" x14ac:dyDescent="0.25">
      <c r="F327"/>
    </row>
    <row r="328" spans="6:6" x14ac:dyDescent="0.25">
      <c r="F328"/>
    </row>
    <row r="329" spans="6:6" x14ac:dyDescent="0.25">
      <c r="F329"/>
    </row>
    <row r="330" spans="6:6" x14ac:dyDescent="0.25">
      <c r="F330"/>
    </row>
    <row r="331" spans="6:6" x14ac:dyDescent="0.25">
      <c r="F331"/>
    </row>
    <row r="332" spans="6:6" x14ac:dyDescent="0.25">
      <c r="F332"/>
    </row>
    <row r="333" spans="6:6" x14ac:dyDescent="0.25">
      <c r="F333"/>
    </row>
    <row r="334" spans="6:6" x14ac:dyDescent="0.25">
      <c r="F334"/>
    </row>
    <row r="335" spans="6:6" x14ac:dyDescent="0.25">
      <c r="F335"/>
    </row>
    <row r="336" spans="6:6" x14ac:dyDescent="0.25">
      <c r="F336"/>
    </row>
    <row r="337" spans="6:6" x14ac:dyDescent="0.25">
      <c r="F337"/>
    </row>
    <row r="338" spans="6:6" x14ac:dyDescent="0.25">
      <c r="F338"/>
    </row>
    <row r="339" spans="6:6" x14ac:dyDescent="0.25">
      <c r="F339"/>
    </row>
    <row r="340" spans="6:6" x14ac:dyDescent="0.25">
      <c r="F340"/>
    </row>
    <row r="341" spans="6:6" x14ac:dyDescent="0.25">
      <c r="F341"/>
    </row>
    <row r="342" spans="6:6" x14ac:dyDescent="0.25">
      <c r="F342"/>
    </row>
    <row r="343" spans="6:6" x14ac:dyDescent="0.25">
      <c r="F343"/>
    </row>
    <row r="344" spans="6:6" x14ac:dyDescent="0.25">
      <c r="F344"/>
    </row>
    <row r="345" spans="6:6" x14ac:dyDescent="0.25">
      <c r="F345"/>
    </row>
    <row r="346" spans="6:6" x14ac:dyDescent="0.25">
      <c r="F346"/>
    </row>
    <row r="347" spans="6:6" x14ac:dyDescent="0.25">
      <c r="F347"/>
    </row>
    <row r="348" spans="6:6" x14ac:dyDescent="0.25">
      <c r="F348"/>
    </row>
    <row r="349" spans="6:6" x14ac:dyDescent="0.25">
      <c r="F349"/>
    </row>
    <row r="350" spans="6:6" x14ac:dyDescent="0.25">
      <c r="F350"/>
    </row>
    <row r="351" spans="6:6" x14ac:dyDescent="0.25">
      <c r="F351"/>
    </row>
    <row r="352" spans="6:6" x14ac:dyDescent="0.25">
      <c r="F352"/>
    </row>
    <row r="353" spans="6:6" x14ac:dyDescent="0.25">
      <c r="F353"/>
    </row>
    <row r="354" spans="6:6" x14ac:dyDescent="0.25">
      <c r="F354"/>
    </row>
    <row r="355" spans="6:6" x14ac:dyDescent="0.25">
      <c r="F355"/>
    </row>
    <row r="356" spans="6:6" x14ac:dyDescent="0.25">
      <c r="F356"/>
    </row>
    <row r="357" spans="6:6" x14ac:dyDescent="0.25">
      <c r="F357"/>
    </row>
    <row r="358" spans="6:6" x14ac:dyDescent="0.25">
      <c r="F358"/>
    </row>
    <row r="359" spans="6:6" x14ac:dyDescent="0.25">
      <c r="F359"/>
    </row>
    <row r="360" spans="6:6" x14ac:dyDescent="0.25">
      <c r="F360"/>
    </row>
    <row r="361" spans="6:6" x14ac:dyDescent="0.25">
      <c r="F361"/>
    </row>
    <row r="362" spans="6:6" x14ac:dyDescent="0.25">
      <c r="F362"/>
    </row>
    <row r="363" spans="6:6" x14ac:dyDescent="0.25">
      <c r="F363"/>
    </row>
    <row r="364" spans="6:6" x14ac:dyDescent="0.25">
      <c r="F364"/>
    </row>
    <row r="365" spans="6:6" x14ac:dyDescent="0.25">
      <c r="F365"/>
    </row>
    <row r="366" spans="6:6" x14ac:dyDescent="0.25">
      <c r="F366"/>
    </row>
    <row r="367" spans="6:6" x14ac:dyDescent="0.25">
      <c r="F367"/>
    </row>
    <row r="368" spans="6:6" x14ac:dyDescent="0.25">
      <c r="F368"/>
    </row>
    <row r="369" spans="6:6" x14ac:dyDescent="0.25">
      <c r="F369"/>
    </row>
    <row r="370" spans="6:6" x14ac:dyDescent="0.25">
      <c r="F370"/>
    </row>
    <row r="371" spans="6:6" x14ac:dyDescent="0.25">
      <c r="F371"/>
    </row>
    <row r="372" spans="6:6" x14ac:dyDescent="0.25">
      <c r="F372"/>
    </row>
    <row r="373" spans="6:6" x14ac:dyDescent="0.25">
      <c r="F373"/>
    </row>
    <row r="374" spans="6:6" x14ac:dyDescent="0.25">
      <c r="F374"/>
    </row>
    <row r="375" spans="6:6" x14ac:dyDescent="0.25">
      <c r="F375"/>
    </row>
    <row r="376" spans="6:6" x14ac:dyDescent="0.25">
      <c r="F376"/>
    </row>
    <row r="377" spans="6:6" x14ac:dyDescent="0.25">
      <c r="F377"/>
    </row>
    <row r="378" spans="6:6" x14ac:dyDescent="0.25">
      <c r="F378"/>
    </row>
    <row r="379" spans="6:6" x14ac:dyDescent="0.25">
      <c r="F379"/>
    </row>
    <row r="380" spans="6:6" x14ac:dyDescent="0.25">
      <c r="F380"/>
    </row>
    <row r="381" spans="6:6" x14ac:dyDescent="0.25">
      <c r="F381"/>
    </row>
    <row r="382" spans="6:6" x14ac:dyDescent="0.25">
      <c r="F382"/>
    </row>
    <row r="383" spans="6:6" x14ac:dyDescent="0.25">
      <c r="F383"/>
    </row>
    <row r="384" spans="6:6" x14ac:dyDescent="0.25">
      <c r="F384"/>
    </row>
    <row r="385" spans="6:6" x14ac:dyDescent="0.25">
      <c r="F385"/>
    </row>
    <row r="386" spans="6:6" x14ac:dyDescent="0.25">
      <c r="F386"/>
    </row>
    <row r="387" spans="6:6" x14ac:dyDescent="0.25">
      <c r="F387"/>
    </row>
    <row r="388" spans="6:6" x14ac:dyDescent="0.25">
      <c r="F388"/>
    </row>
    <row r="389" spans="6:6" x14ac:dyDescent="0.25">
      <c r="F389"/>
    </row>
    <row r="390" spans="6:6" x14ac:dyDescent="0.25">
      <c r="F390"/>
    </row>
    <row r="391" spans="6:6" x14ac:dyDescent="0.25">
      <c r="F391"/>
    </row>
    <row r="392" spans="6:6" x14ac:dyDescent="0.25">
      <c r="F392"/>
    </row>
    <row r="393" spans="6:6" x14ac:dyDescent="0.25">
      <c r="F393"/>
    </row>
    <row r="394" spans="6:6" x14ac:dyDescent="0.25">
      <c r="F394"/>
    </row>
    <row r="395" spans="6:6" x14ac:dyDescent="0.25">
      <c r="F395"/>
    </row>
    <row r="396" spans="6:6" x14ac:dyDescent="0.25">
      <c r="F396"/>
    </row>
    <row r="397" spans="6:6" x14ac:dyDescent="0.25">
      <c r="F397"/>
    </row>
    <row r="398" spans="6:6" x14ac:dyDescent="0.25">
      <c r="F398"/>
    </row>
    <row r="399" spans="6:6" x14ac:dyDescent="0.25">
      <c r="F399"/>
    </row>
    <row r="400" spans="6:6" x14ac:dyDescent="0.25">
      <c r="F400"/>
    </row>
    <row r="401" spans="6:6" x14ac:dyDescent="0.25">
      <c r="F401"/>
    </row>
    <row r="402" spans="6:6" x14ac:dyDescent="0.25">
      <c r="F402"/>
    </row>
    <row r="403" spans="6:6" x14ac:dyDescent="0.25">
      <c r="F403"/>
    </row>
    <row r="404" spans="6:6" x14ac:dyDescent="0.25">
      <c r="F404"/>
    </row>
    <row r="405" spans="6:6" x14ac:dyDescent="0.25">
      <c r="F405"/>
    </row>
    <row r="406" spans="6:6" x14ac:dyDescent="0.25">
      <c r="F406"/>
    </row>
    <row r="407" spans="6:6" x14ac:dyDescent="0.25">
      <c r="F407"/>
    </row>
    <row r="408" spans="6:6" x14ac:dyDescent="0.25">
      <c r="F408"/>
    </row>
    <row r="409" spans="6:6" x14ac:dyDescent="0.25">
      <c r="F409"/>
    </row>
    <row r="410" spans="6:6" x14ac:dyDescent="0.25">
      <c r="F410"/>
    </row>
    <row r="411" spans="6:6" x14ac:dyDescent="0.25">
      <c r="F411"/>
    </row>
    <row r="412" spans="6:6" x14ac:dyDescent="0.25">
      <c r="F412"/>
    </row>
    <row r="413" spans="6:6" x14ac:dyDescent="0.25">
      <c r="F413"/>
    </row>
    <row r="414" spans="6:6" x14ac:dyDescent="0.25">
      <c r="F414"/>
    </row>
    <row r="415" spans="6:6" x14ac:dyDescent="0.25">
      <c r="F415"/>
    </row>
    <row r="416" spans="6:6" x14ac:dyDescent="0.25">
      <c r="F416"/>
    </row>
    <row r="417" spans="6:6" x14ac:dyDescent="0.25">
      <c r="F417"/>
    </row>
    <row r="418" spans="6:6" x14ac:dyDescent="0.25">
      <c r="F418"/>
    </row>
    <row r="419" spans="6:6" x14ac:dyDescent="0.25">
      <c r="F419"/>
    </row>
    <row r="420" spans="6:6" x14ac:dyDescent="0.25">
      <c r="F420"/>
    </row>
    <row r="421" spans="6:6" x14ac:dyDescent="0.25">
      <c r="F421"/>
    </row>
    <row r="422" spans="6:6" x14ac:dyDescent="0.25">
      <c r="F422"/>
    </row>
    <row r="423" spans="6:6" x14ac:dyDescent="0.25">
      <c r="F423"/>
    </row>
    <row r="424" spans="6:6" x14ac:dyDescent="0.25">
      <c r="F424"/>
    </row>
    <row r="425" spans="6:6" x14ac:dyDescent="0.25">
      <c r="F425"/>
    </row>
    <row r="426" spans="6:6" x14ac:dyDescent="0.25">
      <c r="F426"/>
    </row>
    <row r="427" spans="6:6" x14ac:dyDescent="0.25">
      <c r="F427"/>
    </row>
    <row r="428" spans="6:6" x14ac:dyDescent="0.25">
      <c r="F428"/>
    </row>
    <row r="429" spans="6:6" x14ac:dyDescent="0.25">
      <c r="F429"/>
    </row>
    <row r="430" spans="6:6" x14ac:dyDescent="0.25">
      <c r="F430"/>
    </row>
    <row r="431" spans="6:6" x14ac:dyDescent="0.25">
      <c r="F431"/>
    </row>
    <row r="432" spans="6:6" x14ac:dyDescent="0.25">
      <c r="F432"/>
    </row>
    <row r="433" spans="6:6" x14ac:dyDescent="0.25">
      <c r="F433"/>
    </row>
    <row r="434" spans="6:6" x14ac:dyDescent="0.25">
      <c r="F434"/>
    </row>
    <row r="435" spans="6:6" x14ac:dyDescent="0.25">
      <c r="F435"/>
    </row>
    <row r="436" spans="6:6" x14ac:dyDescent="0.25">
      <c r="F436"/>
    </row>
    <row r="437" spans="6:6" x14ac:dyDescent="0.25">
      <c r="F437"/>
    </row>
    <row r="438" spans="6:6" x14ac:dyDescent="0.25">
      <c r="F438"/>
    </row>
    <row r="439" spans="6:6" x14ac:dyDescent="0.25">
      <c r="F439"/>
    </row>
    <row r="440" spans="6:6" x14ac:dyDescent="0.25">
      <c r="F440"/>
    </row>
    <row r="441" spans="6:6" x14ac:dyDescent="0.25">
      <c r="F441"/>
    </row>
    <row r="442" spans="6:6" x14ac:dyDescent="0.25">
      <c r="F442"/>
    </row>
    <row r="443" spans="6:6" x14ac:dyDescent="0.25">
      <c r="F443"/>
    </row>
    <row r="444" spans="6:6" x14ac:dyDescent="0.25">
      <c r="F444"/>
    </row>
    <row r="445" spans="6:6" x14ac:dyDescent="0.25">
      <c r="F445"/>
    </row>
    <row r="446" spans="6:6" x14ac:dyDescent="0.25">
      <c r="F446"/>
    </row>
    <row r="447" spans="6:6" x14ac:dyDescent="0.25">
      <c r="F447"/>
    </row>
    <row r="448" spans="6:6" x14ac:dyDescent="0.25">
      <c r="F448"/>
    </row>
    <row r="449" spans="6:6" x14ac:dyDescent="0.25">
      <c r="F449"/>
    </row>
    <row r="450" spans="6:6" x14ac:dyDescent="0.25">
      <c r="F450"/>
    </row>
    <row r="451" spans="6:6" x14ac:dyDescent="0.25">
      <c r="F451"/>
    </row>
    <row r="452" spans="6:6" x14ac:dyDescent="0.25">
      <c r="F452"/>
    </row>
    <row r="453" spans="6:6" x14ac:dyDescent="0.25">
      <c r="F453"/>
    </row>
    <row r="454" spans="6:6" x14ac:dyDescent="0.25">
      <c r="F454"/>
    </row>
    <row r="455" spans="6:6" x14ac:dyDescent="0.25">
      <c r="F455"/>
    </row>
    <row r="456" spans="6:6" x14ac:dyDescent="0.25">
      <c r="F456"/>
    </row>
    <row r="457" spans="6:6" x14ac:dyDescent="0.25">
      <c r="F457"/>
    </row>
    <row r="458" spans="6:6" x14ac:dyDescent="0.25">
      <c r="F458"/>
    </row>
    <row r="459" spans="6:6" x14ac:dyDescent="0.25">
      <c r="F459"/>
    </row>
    <row r="460" spans="6:6" x14ac:dyDescent="0.25">
      <c r="F460"/>
    </row>
    <row r="461" spans="6:6" x14ac:dyDescent="0.25">
      <c r="F461"/>
    </row>
    <row r="462" spans="6:6" x14ac:dyDescent="0.25">
      <c r="F462"/>
    </row>
    <row r="463" spans="6:6" x14ac:dyDescent="0.25">
      <c r="F463"/>
    </row>
    <row r="464" spans="6:6" x14ac:dyDescent="0.25">
      <c r="F464"/>
    </row>
    <row r="465" spans="6:6" x14ac:dyDescent="0.25">
      <c r="F465"/>
    </row>
    <row r="466" spans="6:6" x14ac:dyDescent="0.25">
      <c r="F466"/>
    </row>
    <row r="467" spans="6:6" x14ac:dyDescent="0.25">
      <c r="F467"/>
    </row>
    <row r="468" spans="6:6" x14ac:dyDescent="0.25">
      <c r="F468"/>
    </row>
    <row r="469" spans="6:6" x14ac:dyDescent="0.25">
      <c r="F469"/>
    </row>
    <row r="470" spans="6:6" x14ac:dyDescent="0.25">
      <c r="F470"/>
    </row>
    <row r="471" spans="6:6" x14ac:dyDescent="0.25">
      <c r="F471"/>
    </row>
    <row r="472" spans="6:6" x14ac:dyDescent="0.25">
      <c r="F472"/>
    </row>
    <row r="473" spans="6:6" x14ac:dyDescent="0.25">
      <c r="F473"/>
    </row>
    <row r="474" spans="6:6" x14ac:dyDescent="0.25">
      <c r="F474"/>
    </row>
    <row r="475" spans="6:6" x14ac:dyDescent="0.25">
      <c r="F475"/>
    </row>
    <row r="476" spans="6:6" x14ac:dyDescent="0.25">
      <c r="F476"/>
    </row>
    <row r="477" spans="6:6" x14ac:dyDescent="0.25">
      <c r="F477"/>
    </row>
    <row r="478" spans="6:6" x14ac:dyDescent="0.25">
      <c r="F478"/>
    </row>
    <row r="479" spans="6:6" x14ac:dyDescent="0.25">
      <c r="F479"/>
    </row>
    <row r="480" spans="6:6" x14ac:dyDescent="0.25">
      <c r="F480"/>
    </row>
    <row r="481" spans="6:6" x14ac:dyDescent="0.25">
      <c r="F481"/>
    </row>
    <row r="482" spans="6:6" x14ac:dyDescent="0.25">
      <c r="F482"/>
    </row>
    <row r="483" spans="6:6" x14ac:dyDescent="0.25">
      <c r="F483"/>
    </row>
    <row r="484" spans="6:6" x14ac:dyDescent="0.25">
      <c r="F484"/>
    </row>
    <row r="485" spans="6:6" x14ac:dyDescent="0.25">
      <c r="F485"/>
    </row>
    <row r="486" spans="6:6" x14ac:dyDescent="0.25">
      <c r="F486"/>
    </row>
    <row r="487" spans="6:6" x14ac:dyDescent="0.25">
      <c r="F487"/>
    </row>
    <row r="488" spans="6:6" x14ac:dyDescent="0.25">
      <c r="F488"/>
    </row>
    <row r="489" spans="6:6" x14ac:dyDescent="0.25">
      <c r="F489"/>
    </row>
    <row r="490" spans="6:6" x14ac:dyDescent="0.25">
      <c r="F490"/>
    </row>
    <row r="491" spans="6:6" x14ac:dyDescent="0.25">
      <c r="F491"/>
    </row>
    <row r="492" spans="6:6" x14ac:dyDescent="0.25">
      <c r="F492"/>
    </row>
    <row r="493" spans="6:6" x14ac:dyDescent="0.25">
      <c r="F493"/>
    </row>
    <row r="494" spans="6:6" x14ac:dyDescent="0.25">
      <c r="F494"/>
    </row>
    <row r="495" spans="6:6" x14ac:dyDescent="0.25">
      <c r="F495"/>
    </row>
    <row r="496" spans="6:6" x14ac:dyDescent="0.25">
      <c r="F496"/>
    </row>
    <row r="497" spans="6:6" x14ac:dyDescent="0.25">
      <c r="F497"/>
    </row>
    <row r="498" spans="6:6" x14ac:dyDescent="0.25">
      <c r="F498"/>
    </row>
    <row r="499" spans="6:6" x14ac:dyDescent="0.25">
      <c r="F499"/>
    </row>
    <row r="500" spans="6:6" x14ac:dyDescent="0.25">
      <c r="F500"/>
    </row>
    <row r="501" spans="6:6" x14ac:dyDescent="0.25">
      <c r="F501"/>
    </row>
    <row r="502" spans="6:6" x14ac:dyDescent="0.25">
      <c r="F502"/>
    </row>
    <row r="503" spans="6:6" x14ac:dyDescent="0.25">
      <c r="F503"/>
    </row>
    <row r="504" spans="6:6" x14ac:dyDescent="0.25">
      <c r="F504"/>
    </row>
    <row r="505" spans="6:6" x14ac:dyDescent="0.25">
      <c r="F505"/>
    </row>
    <row r="506" spans="6:6" x14ac:dyDescent="0.25">
      <c r="F506"/>
    </row>
    <row r="507" spans="6:6" x14ac:dyDescent="0.25">
      <c r="F507"/>
    </row>
    <row r="508" spans="6:6" x14ac:dyDescent="0.25">
      <c r="F508"/>
    </row>
    <row r="509" spans="6:6" x14ac:dyDescent="0.25">
      <c r="F509"/>
    </row>
    <row r="510" spans="6:6" x14ac:dyDescent="0.25">
      <c r="F510"/>
    </row>
    <row r="511" spans="6:6" x14ac:dyDescent="0.25">
      <c r="F511"/>
    </row>
    <row r="512" spans="6:6" x14ac:dyDescent="0.25">
      <c r="F512"/>
    </row>
    <row r="513" spans="6:6" x14ac:dyDescent="0.25">
      <c r="F513"/>
    </row>
    <row r="514" spans="6:6" x14ac:dyDescent="0.25">
      <c r="F514"/>
    </row>
    <row r="515" spans="6:6" x14ac:dyDescent="0.25">
      <c r="F515"/>
    </row>
    <row r="516" spans="6:6" x14ac:dyDescent="0.25">
      <c r="F516"/>
    </row>
    <row r="517" spans="6:6" x14ac:dyDescent="0.25">
      <c r="F517"/>
    </row>
    <row r="518" spans="6:6" x14ac:dyDescent="0.25">
      <c r="F518"/>
    </row>
    <row r="519" spans="6:6" x14ac:dyDescent="0.25">
      <c r="F519"/>
    </row>
    <row r="520" spans="6:6" x14ac:dyDescent="0.25">
      <c r="F520"/>
    </row>
    <row r="521" spans="6:6" x14ac:dyDescent="0.25">
      <c r="F521"/>
    </row>
    <row r="522" spans="6:6" x14ac:dyDescent="0.25">
      <c r="F522"/>
    </row>
    <row r="523" spans="6:6" x14ac:dyDescent="0.25">
      <c r="F523"/>
    </row>
    <row r="524" spans="6:6" x14ac:dyDescent="0.25">
      <c r="F524"/>
    </row>
    <row r="525" spans="6:6" x14ac:dyDescent="0.25">
      <c r="F525"/>
    </row>
    <row r="526" spans="6:6" x14ac:dyDescent="0.25">
      <c r="F526"/>
    </row>
    <row r="527" spans="6:6" x14ac:dyDescent="0.25">
      <c r="F527"/>
    </row>
    <row r="528" spans="6:6" x14ac:dyDescent="0.25">
      <c r="F528"/>
    </row>
    <row r="529" spans="6:6" x14ac:dyDescent="0.25">
      <c r="F529"/>
    </row>
    <row r="530" spans="6:6" x14ac:dyDescent="0.25">
      <c r="F530"/>
    </row>
    <row r="531" spans="6:6" x14ac:dyDescent="0.25">
      <c r="F531"/>
    </row>
    <row r="532" spans="6:6" x14ac:dyDescent="0.25">
      <c r="F532"/>
    </row>
    <row r="533" spans="6:6" x14ac:dyDescent="0.25">
      <c r="F533"/>
    </row>
    <row r="534" spans="6:6" x14ac:dyDescent="0.25">
      <c r="F534"/>
    </row>
    <row r="535" spans="6:6" x14ac:dyDescent="0.25">
      <c r="F535"/>
    </row>
    <row r="536" spans="6:6" x14ac:dyDescent="0.25">
      <c r="F536"/>
    </row>
    <row r="537" spans="6:6" x14ac:dyDescent="0.25">
      <c r="F537"/>
    </row>
    <row r="538" spans="6:6" x14ac:dyDescent="0.25">
      <c r="F538"/>
    </row>
    <row r="539" spans="6:6" x14ac:dyDescent="0.25">
      <c r="F539"/>
    </row>
    <row r="540" spans="6:6" x14ac:dyDescent="0.25">
      <c r="F540"/>
    </row>
    <row r="541" spans="6:6" x14ac:dyDescent="0.25">
      <c r="F541"/>
    </row>
    <row r="542" spans="6:6" x14ac:dyDescent="0.25">
      <c r="F542"/>
    </row>
    <row r="543" spans="6:6" x14ac:dyDescent="0.25">
      <c r="F543"/>
    </row>
    <row r="544" spans="6:6" x14ac:dyDescent="0.25">
      <c r="F544"/>
    </row>
    <row r="545" spans="6:6" x14ac:dyDescent="0.25">
      <c r="F545"/>
    </row>
    <row r="546" spans="6:6" x14ac:dyDescent="0.25">
      <c r="F546"/>
    </row>
    <row r="547" spans="6:6" x14ac:dyDescent="0.25">
      <c r="F547"/>
    </row>
    <row r="548" spans="6:6" x14ac:dyDescent="0.25">
      <c r="F548"/>
    </row>
    <row r="549" spans="6:6" x14ac:dyDescent="0.25">
      <c r="F549"/>
    </row>
    <row r="550" spans="6:6" x14ac:dyDescent="0.25">
      <c r="F550"/>
    </row>
    <row r="551" spans="6:6" x14ac:dyDescent="0.25">
      <c r="F551"/>
    </row>
    <row r="552" spans="6:6" x14ac:dyDescent="0.25">
      <c r="F552"/>
    </row>
    <row r="553" spans="6:6" x14ac:dyDescent="0.25">
      <c r="F553"/>
    </row>
    <row r="554" spans="6:6" x14ac:dyDescent="0.25">
      <c r="F554"/>
    </row>
    <row r="555" spans="6:6" x14ac:dyDescent="0.25">
      <c r="F555"/>
    </row>
    <row r="556" spans="6:6" x14ac:dyDescent="0.25">
      <c r="F556"/>
    </row>
    <row r="557" spans="6:6" x14ac:dyDescent="0.25">
      <c r="F557"/>
    </row>
    <row r="558" spans="6:6" x14ac:dyDescent="0.25">
      <c r="F558"/>
    </row>
    <row r="559" spans="6:6" x14ac:dyDescent="0.25">
      <c r="F559"/>
    </row>
    <row r="560" spans="6:6" x14ac:dyDescent="0.25">
      <c r="F560"/>
    </row>
    <row r="561" spans="6:6" x14ac:dyDescent="0.25">
      <c r="F561"/>
    </row>
    <row r="562" spans="6:6" x14ac:dyDescent="0.25">
      <c r="F562"/>
    </row>
    <row r="563" spans="6:6" x14ac:dyDescent="0.25">
      <c r="F563"/>
    </row>
    <row r="564" spans="6:6" x14ac:dyDescent="0.25">
      <c r="F564"/>
    </row>
    <row r="565" spans="6:6" x14ac:dyDescent="0.25">
      <c r="F565"/>
    </row>
    <row r="566" spans="6:6" x14ac:dyDescent="0.25">
      <c r="F566"/>
    </row>
    <row r="567" spans="6:6" x14ac:dyDescent="0.25">
      <c r="F567"/>
    </row>
    <row r="568" spans="6:6" x14ac:dyDescent="0.25">
      <c r="F568"/>
    </row>
    <row r="569" spans="6:6" x14ac:dyDescent="0.25">
      <c r="F569"/>
    </row>
    <row r="570" spans="6:6" x14ac:dyDescent="0.25">
      <c r="F570"/>
    </row>
    <row r="571" spans="6:6" x14ac:dyDescent="0.25">
      <c r="F571"/>
    </row>
    <row r="572" spans="6:6" x14ac:dyDescent="0.25">
      <c r="F572"/>
    </row>
    <row r="573" spans="6:6" x14ac:dyDescent="0.25">
      <c r="F573"/>
    </row>
    <row r="574" spans="6:6" x14ac:dyDescent="0.25">
      <c r="F574"/>
    </row>
    <row r="575" spans="6:6" x14ac:dyDescent="0.25">
      <c r="F575"/>
    </row>
    <row r="576" spans="6:6" x14ac:dyDescent="0.25">
      <c r="F576"/>
    </row>
    <row r="577" spans="6:6" x14ac:dyDescent="0.25">
      <c r="F577"/>
    </row>
    <row r="578" spans="6:6" x14ac:dyDescent="0.25">
      <c r="F578"/>
    </row>
    <row r="579" spans="6:6" x14ac:dyDescent="0.25">
      <c r="F579"/>
    </row>
    <row r="580" spans="6:6" x14ac:dyDescent="0.25">
      <c r="F580"/>
    </row>
    <row r="581" spans="6:6" x14ac:dyDescent="0.25">
      <c r="F581"/>
    </row>
    <row r="582" spans="6:6" x14ac:dyDescent="0.25">
      <c r="F582"/>
    </row>
    <row r="583" spans="6:6" x14ac:dyDescent="0.25">
      <c r="F583"/>
    </row>
    <row r="584" spans="6:6" x14ac:dyDescent="0.25">
      <c r="F584"/>
    </row>
    <row r="585" spans="6:6" x14ac:dyDescent="0.25">
      <c r="F585"/>
    </row>
    <row r="586" spans="6:6" x14ac:dyDescent="0.25">
      <c r="F586"/>
    </row>
    <row r="587" spans="6:6" x14ac:dyDescent="0.25">
      <c r="F587"/>
    </row>
    <row r="588" spans="6:6" x14ac:dyDescent="0.25">
      <c r="F588"/>
    </row>
    <row r="589" spans="6:6" x14ac:dyDescent="0.25">
      <c r="F589"/>
    </row>
    <row r="590" spans="6:6" x14ac:dyDescent="0.25">
      <c r="F590"/>
    </row>
    <row r="591" spans="6:6" x14ac:dyDescent="0.25">
      <c r="F591"/>
    </row>
    <row r="592" spans="6:6" x14ac:dyDescent="0.25">
      <c r="F592"/>
    </row>
    <row r="593" spans="6:6" x14ac:dyDescent="0.25">
      <c r="F593"/>
    </row>
    <row r="594" spans="6:6" x14ac:dyDescent="0.25">
      <c r="F594"/>
    </row>
    <row r="595" spans="6:6" x14ac:dyDescent="0.25">
      <c r="F595"/>
    </row>
    <row r="596" spans="6:6" x14ac:dyDescent="0.25">
      <c r="F596"/>
    </row>
    <row r="597" spans="6:6" x14ac:dyDescent="0.25">
      <c r="F597"/>
    </row>
    <row r="598" spans="6:6" x14ac:dyDescent="0.25">
      <c r="F598"/>
    </row>
    <row r="599" spans="6:6" x14ac:dyDescent="0.25">
      <c r="F599"/>
    </row>
    <row r="600" spans="6:6" x14ac:dyDescent="0.25">
      <c r="F600"/>
    </row>
    <row r="601" spans="6:6" x14ac:dyDescent="0.25">
      <c r="F601"/>
    </row>
    <row r="602" spans="6:6" x14ac:dyDescent="0.25">
      <c r="F602"/>
    </row>
    <row r="603" spans="6:6" x14ac:dyDescent="0.25">
      <c r="F603"/>
    </row>
    <row r="604" spans="6:6" x14ac:dyDescent="0.25">
      <c r="F604"/>
    </row>
    <row r="605" spans="6:6" x14ac:dyDescent="0.25">
      <c r="F605"/>
    </row>
    <row r="606" spans="6:6" x14ac:dyDescent="0.25">
      <c r="F606"/>
    </row>
    <row r="607" spans="6:6" x14ac:dyDescent="0.25">
      <c r="F607"/>
    </row>
    <row r="608" spans="6:6" x14ac:dyDescent="0.25">
      <c r="F608"/>
    </row>
    <row r="609" spans="6:6" x14ac:dyDescent="0.25">
      <c r="F609"/>
    </row>
    <row r="610" spans="6:6" x14ac:dyDescent="0.25">
      <c r="F610"/>
    </row>
    <row r="611" spans="6:6" x14ac:dyDescent="0.25">
      <c r="F611"/>
    </row>
    <row r="612" spans="6:6" x14ac:dyDescent="0.25">
      <c r="F612"/>
    </row>
    <row r="613" spans="6:6" x14ac:dyDescent="0.25">
      <c r="F613"/>
    </row>
    <row r="614" spans="6:6" x14ac:dyDescent="0.25">
      <c r="F614"/>
    </row>
    <row r="615" spans="6:6" x14ac:dyDescent="0.25">
      <c r="F615"/>
    </row>
    <row r="616" spans="6:6" x14ac:dyDescent="0.25">
      <c r="F616"/>
    </row>
    <row r="617" spans="6:6" x14ac:dyDescent="0.25">
      <c r="F617"/>
    </row>
    <row r="618" spans="6:6" x14ac:dyDescent="0.25">
      <c r="F618"/>
    </row>
    <row r="619" spans="6:6" x14ac:dyDescent="0.25">
      <c r="F619"/>
    </row>
    <row r="620" spans="6:6" x14ac:dyDescent="0.25">
      <c r="F620"/>
    </row>
    <row r="621" spans="6:6" x14ac:dyDescent="0.25">
      <c r="F621"/>
    </row>
    <row r="622" spans="6:6" x14ac:dyDescent="0.25">
      <c r="F622"/>
    </row>
    <row r="623" spans="6:6" x14ac:dyDescent="0.25">
      <c r="F623"/>
    </row>
    <row r="624" spans="6:6" x14ac:dyDescent="0.25">
      <c r="F624"/>
    </row>
    <row r="625" spans="6:6" x14ac:dyDescent="0.25">
      <c r="F625"/>
    </row>
    <row r="626" spans="6:6" x14ac:dyDescent="0.25">
      <c r="F626"/>
    </row>
    <row r="627" spans="6:6" x14ac:dyDescent="0.25">
      <c r="F627"/>
    </row>
    <row r="628" spans="6:6" x14ac:dyDescent="0.25">
      <c r="F628"/>
    </row>
    <row r="629" spans="6:6" x14ac:dyDescent="0.25">
      <c r="F629"/>
    </row>
    <row r="630" spans="6:6" x14ac:dyDescent="0.25">
      <c r="F630"/>
    </row>
    <row r="631" spans="6:6" x14ac:dyDescent="0.25">
      <c r="F631"/>
    </row>
    <row r="632" spans="6:6" x14ac:dyDescent="0.25">
      <c r="F632"/>
    </row>
    <row r="633" spans="6:6" x14ac:dyDescent="0.25">
      <c r="F633"/>
    </row>
    <row r="634" spans="6:6" x14ac:dyDescent="0.25">
      <c r="F634"/>
    </row>
    <row r="635" spans="6:6" x14ac:dyDescent="0.25">
      <c r="F635"/>
    </row>
    <row r="636" spans="6:6" x14ac:dyDescent="0.25">
      <c r="F636"/>
    </row>
    <row r="637" spans="6:6" x14ac:dyDescent="0.25">
      <c r="F637"/>
    </row>
    <row r="638" spans="6:6" x14ac:dyDescent="0.25">
      <c r="F638"/>
    </row>
    <row r="639" spans="6:6" x14ac:dyDescent="0.25">
      <c r="F639"/>
    </row>
    <row r="640" spans="6:6" x14ac:dyDescent="0.25">
      <c r="F640"/>
    </row>
    <row r="641" spans="6:6" x14ac:dyDescent="0.25">
      <c r="F641"/>
    </row>
    <row r="642" spans="6:6" x14ac:dyDescent="0.25">
      <c r="F642"/>
    </row>
    <row r="643" spans="6:6" x14ac:dyDescent="0.25">
      <c r="F643"/>
    </row>
    <row r="644" spans="6:6" x14ac:dyDescent="0.25">
      <c r="F644"/>
    </row>
    <row r="645" spans="6:6" x14ac:dyDescent="0.25">
      <c r="F645"/>
    </row>
    <row r="646" spans="6:6" x14ac:dyDescent="0.25">
      <c r="F646"/>
    </row>
    <row r="647" spans="6:6" x14ac:dyDescent="0.25">
      <c r="F647"/>
    </row>
    <row r="648" spans="6:6" x14ac:dyDescent="0.25">
      <c r="F648"/>
    </row>
    <row r="649" spans="6:6" x14ac:dyDescent="0.25">
      <c r="F649"/>
    </row>
    <row r="650" spans="6:6" x14ac:dyDescent="0.25">
      <c r="F650"/>
    </row>
    <row r="651" spans="6:6" x14ac:dyDescent="0.25">
      <c r="F651"/>
    </row>
    <row r="652" spans="6:6" x14ac:dyDescent="0.25">
      <c r="F652"/>
    </row>
    <row r="653" spans="6:6" x14ac:dyDescent="0.25">
      <c r="F653"/>
    </row>
    <row r="654" spans="6:6" x14ac:dyDescent="0.25">
      <c r="F654"/>
    </row>
    <row r="655" spans="6:6" x14ac:dyDescent="0.25">
      <c r="F655"/>
    </row>
    <row r="656" spans="6:6" x14ac:dyDescent="0.25">
      <c r="F656"/>
    </row>
    <row r="657" spans="6:6" x14ac:dyDescent="0.25">
      <c r="F657"/>
    </row>
    <row r="658" spans="6:6" x14ac:dyDescent="0.25">
      <c r="F658"/>
    </row>
    <row r="659" spans="6:6" x14ac:dyDescent="0.25">
      <c r="F659"/>
    </row>
    <row r="660" spans="6:6" x14ac:dyDescent="0.25">
      <c r="F660"/>
    </row>
    <row r="661" spans="6:6" x14ac:dyDescent="0.25">
      <c r="F661"/>
    </row>
    <row r="662" spans="6:6" x14ac:dyDescent="0.25">
      <c r="F662"/>
    </row>
    <row r="663" spans="6:6" x14ac:dyDescent="0.25">
      <c r="F663"/>
    </row>
    <row r="664" spans="6:6" x14ac:dyDescent="0.25">
      <c r="F664"/>
    </row>
    <row r="665" spans="6:6" x14ac:dyDescent="0.25">
      <c r="F665"/>
    </row>
    <row r="666" spans="6:6" x14ac:dyDescent="0.25">
      <c r="F666"/>
    </row>
    <row r="667" spans="6:6" x14ac:dyDescent="0.25">
      <c r="F667"/>
    </row>
    <row r="668" spans="6:6" x14ac:dyDescent="0.25">
      <c r="F668"/>
    </row>
    <row r="669" spans="6:6" x14ac:dyDescent="0.25">
      <c r="F669"/>
    </row>
    <row r="670" spans="6:6" x14ac:dyDescent="0.25">
      <c r="F670"/>
    </row>
    <row r="671" spans="6:6" x14ac:dyDescent="0.25">
      <c r="F671"/>
    </row>
    <row r="672" spans="6:6" x14ac:dyDescent="0.25">
      <c r="F672"/>
    </row>
    <row r="673" spans="6:6" x14ac:dyDescent="0.25">
      <c r="F673"/>
    </row>
    <row r="674" spans="6:6" x14ac:dyDescent="0.25">
      <c r="F674"/>
    </row>
    <row r="675" spans="6:6" x14ac:dyDescent="0.25">
      <c r="F675"/>
    </row>
    <row r="676" spans="6:6" x14ac:dyDescent="0.25">
      <c r="F676"/>
    </row>
    <row r="677" spans="6:6" x14ac:dyDescent="0.25">
      <c r="F677"/>
    </row>
    <row r="678" spans="6:6" x14ac:dyDescent="0.25">
      <c r="F678"/>
    </row>
    <row r="679" spans="6:6" x14ac:dyDescent="0.25">
      <c r="F679"/>
    </row>
    <row r="680" spans="6:6" x14ac:dyDescent="0.25">
      <c r="F680"/>
    </row>
    <row r="681" spans="6:6" x14ac:dyDescent="0.25">
      <c r="F681"/>
    </row>
    <row r="682" spans="6:6" x14ac:dyDescent="0.25">
      <c r="F682"/>
    </row>
    <row r="683" spans="6:6" x14ac:dyDescent="0.25">
      <c r="F683"/>
    </row>
    <row r="684" spans="6:6" x14ac:dyDescent="0.25">
      <c r="F684"/>
    </row>
    <row r="685" spans="6:6" x14ac:dyDescent="0.25">
      <c r="F685"/>
    </row>
    <row r="686" spans="6:6" x14ac:dyDescent="0.25">
      <c r="F686"/>
    </row>
    <row r="687" spans="6:6" x14ac:dyDescent="0.25">
      <c r="F687"/>
    </row>
    <row r="688" spans="6:6" x14ac:dyDescent="0.25">
      <c r="F688"/>
    </row>
    <row r="689" spans="6:6" x14ac:dyDescent="0.25">
      <c r="F689"/>
    </row>
    <row r="690" spans="6:6" x14ac:dyDescent="0.25">
      <c r="F690"/>
    </row>
    <row r="691" spans="6:6" x14ac:dyDescent="0.25">
      <c r="F691"/>
    </row>
    <row r="692" spans="6:6" x14ac:dyDescent="0.25">
      <c r="F692"/>
    </row>
    <row r="693" spans="6:6" x14ac:dyDescent="0.25">
      <c r="F693"/>
    </row>
    <row r="694" spans="6:6" x14ac:dyDescent="0.25">
      <c r="F694"/>
    </row>
    <row r="695" spans="6:6" x14ac:dyDescent="0.25">
      <c r="F695"/>
    </row>
    <row r="696" spans="6:6" x14ac:dyDescent="0.25">
      <c r="F696"/>
    </row>
    <row r="697" spans="6:6" x14ac:dyDescent="0.25">
      <c r="F697"/>
    </row>
    <row r="698" spans="6:6" x14ac:dyDescent="0.25">
      <c r="F698"/>
    </row>
    <row r="699" spans="6:6" x14ac:dyDescent="0.25">
      <c r="F699"/>
    </row>
    <row r="700" spans="6:6" x14ac:dyDescent="0.25">
      <c r="F700"/>
    </row>
    <row r="701" spans="6:6" x14ac:dyDescent="0.25">
      <c r="F701"/>
    </row>
    <row r="702" spans="6:6" x14ac:dyDescent="0.25">
      <c r="F702"/>
    </row>
    <row r="703" spans="6:6" x14ac:dyDescent="0.25">
      <c r="F703"/>
    </row>
    <row r="704" spans="6:6" x14ac:dyDescent="0.25">
      <c r="F704"/>
    </row>
    <row r="705" spans="6:6" x14ac:dyDescent="0.25">
      <c r="F705"/>
    </row>
    <row r="706" spans="6:6" x14ac:dyDescent="0.25">
      <c r="F706"/>
    </row>
    <row r="707" spans="6:6" x14ac:dyDescent="0.25">
      <c r="F707"/>
    </row>
    <row r="708" spans="6:6" x14ac:dyDescent="0.25">
      <c r="F708"/>
    </row>
    <row r="709" spans="6:6" x14ac:dyDescent="0.25">
      <c r="F709"/>
    </row>
    <row r="710" spans="6:6" x14ac:dyDescent="0.25">
      <c r="F710"/>
    </row>
    <row r="711" spans="6:6" x14ac:dyDescent="0.25">
      <c r="F711"/>
    </row>
    <row r="712" spans="6:6" x14ac:dyDescent="0.25">
      <c r="F712"/>
    </row>
    <row r="713" spans="6:6" x14ac:dyDescent="0.25">
      <c r="F713"/>
    </row>
    <row r="714" spans="6:6" x14ac:dyDescent="0.25">
      <c r="F714"/>
    </row>
    <row r="715" spans="6:6" x14ac:dyDescent="0.25">
      <c r="F715"/>
    </row>
    <row r="716" spans="6:6" x14ac:dyDescent="0.25">
      <c r="F716"/>
    </row>
    <row r="717" spans="6:6" x14ac:dyDescent="0.25">
      <c r="F717"/>
    </row>
    <row r="718" spans="6:6" x14ac:dyDescent="0.25">
      <c r="F718"/>
    </row>
    <row r="719" spans="6:6" x14ac:dyDescent="0.25">
      <c r="F719"/>
    </row>
    <row r="720" spans="6:6" x14ac:dyDescent="0.25">
      <c r="F720"/>
    </row>
    <row r="721" spans="6:6" x14ac:dyDescent="0.25">
      <c r="F721"/>
    </row>
    <row r="722" spans="6:6" x14ac:dyDescent="0.25">
      <c r="F722"/>
    </row>
    <row r="723" spans="6:6" x14ac:dyDescent="0.25">
      <c r="F723"/>
    </row>
    <row r="724" spans="6:6" x14ac:dyDescent="0.25">
      <c r="F724"/>
    </row>
    <row r="725" spans="6:6" x14ac:dyDescent="0.25">
      <c r="F725"/>
    </row>
    <row r="726" spans="6:6" x14ac:dyDescent="0.25">
      <c r="F726"/>
    </row>
    <row r="727" spans="6:6" x14ac:dyDescent="0.25">
      <c r="F727"/>
    </row>
    <row r="728" spans="6:6" x14ac:dyDescent="0.25">
      <c r="F728"/>
    </row>
    <row r="729" spans="6:6" x14ac:dyDescent="0.25">
      <c r="F729"/>
    </row>
    <row r="730" spans="6:6" x14ac:dyDescent="0.25">
      <c r="F730"/>
    </row>
    <row r="731" spans="6:6" x14ac:dyDescent="0.25">
      <c r="F731"/>
    </row>
    <row r="732" spans="6:6" x14ac:dyDescent="0.25">
      <c r="F732"/>
    </row>
    <row r="733" spans="6:6" x14ac:dyDescent="0.25">
      <c r="F733"/>
    </row>
    <row r="734" spans="6:6" x14ac:dyDescent="0.25">
      <c r="F734"/>
    </row>
    <row r="735" spans="6:6" x14ac:dyDescent="0.25">
      <c r="F735"/>
    </row>
    <row r="736" spans="6:6" x14ac:dyDescent="0.25">
      <c r="F736"/>
    </row>
    <row r="737" spans="6:6" x14ac:dyDescent="0.25">
      <c r="F737"/>
    </row>
    <row r="738" spans="6:6" x14ac:dyDescent="0.25">
      <c r="F738"/>
    </row>
    <row r="739" spans="6:6" x14ac:dyDescent="0.25">
      <c r="F739"/>
    </row>
    <row r="740" spans="6:6" x14ac:dyDescent="0.25">
      <c r="F740"/>
    </row>
    <row r="741" spans="6:6" x14ac:dyDescent="0.25">
      <c r="F741"/>
    </row>
    <row r="742" spans="6:6" x14ac:dyDescent="0.25">
      <c r="F742"/>
    </row>
    <row r="743" spans="6:6" x14ac:dyDescent="0.25">
      <c r="F743"/>
    </row>
    <row r="744" spans="6:6" x14ac:dyDescent="0.25">
      <c r="F744"/>
    </row>
    <row r="745" spans="6:6" x14ac:dyDescent="0.25">
      <c r="F745"/>
    </row>
    <row r="746" spans="6:6" x14ac:dyDescent="0.25">
      <c r="F746"/>
    </row>
    <row r="747" spans="6:6" x14ac:dyDescent="0.25">
      <c r="F747"/>
    </row>
    <row r="748" spans="6:6" x14ac:dyDescent="0.25">
      <c r="F748"/>
    </row>
    <row r="749" spans="6:6" x14ac:dyDescent="0.25">
      <c r="F749"/>
    </row>
    <row r="750" spans="6:6" x14ac:dyDescent="0.25">
      <c r="F750"/>
    </row>
    <row r="751" spans="6:6" x14ac:dyDescent="0.25">
      <c r="F751"/>
    </row>
    <row r="752" spans="6:6" x14ac:dyDescent="0.25">
      <c r="F752"/>
    </row>
    <row r="753" spans="6:6" x14ac:dyDescent="0.25">
      <c r="F753"/>
    </row>
    <row r="754" spans="6:6" x14ac:dyDescent="0.25">
      <c r="F754"/>
    </row>
    <row r="755" spans="6:6" x14ac:dyDescent="0.25">
      <c r="F755"/>
    </row>
    <row r="756" spans="6:6" x14ac:dyDescent="0.25">
      <c r="F756"/>
    </row>
    <row r="757" spans="6:6" x14ac:dyDescent="0.25">
      <c r="F757"/>
    </row>
    <row r="758" spans="6:6" x14ac:dyDescent="0.25">
      <c r="F758"/>
    </row>
    <row r="759" spans="6:6" x14ac:dyDescent="0.25">
      <c r="F759"/>
    </row>
    <row r="760" spans="6:6" x14ac:dyDescent="0.25">
      <c r="F760"/>
    </row>
    <row r="761" spans="6:6" x14ac:dyDescent="0.25">
      <c r="F761"/>
    </row>
    <row r="762" spans="6:6" x14ac:dyDescent="0.25">
      <c r="F762"/>
    </row>
    <row r="763" spans="6:6" x14ac:dyDescent="0.25">
      <c r="F763"/>
    </row>
    <row r="764" spans="6:6" x14ac:dyDescent="0.25">
      <c r="F764"/>
    </row>
    <row r="765" spans="6:6" x14ac:dyDescent="0.25">
      <c r="F765"/>
    </row>
    <row r="766" spans="6:6" x14ac:dyDescent="0.25">
      <c r="F766"/>
    </row>
    <row r="767" spans="6:6" x14ac:dyDescent="0.25">
      <c r="F767"/>
    </row>
    <row r="768" spans="6:6" x14ac:dyDescent="0.25">
      <c r="F768"/>
    </row>
    <row r="769" spans="6:6" x14ac:dyDescent="0.25">
      <c r="F769"/>
    </row>
    <row r="770" spans="6:6" x14ac:dyDescent="0.25">
      <c r="F770"/>
    </row>
    <row r="771" spans="6:6" x14ac:dyDescent="0.25">
      <c r="F771"/>
    </row>
    <row r="772" spans="6:6" x14ac:dyDescent="0.25">
      <c r="F772"/>
    </row>
    <row r="773" spans="6:6" x14ac:dyDescent="0.25">
      <c r="F773"/>
    </row>
    <row r="774" spans="6:6" x14ac:dyDescent="0.25">
      <c r="F774"/>
    </row>
    <row r="775" spans="6:6" x14ac:dyDescent="0.25">
      <c r="F775"/>
    </row>
    <row r="776" spans="6:6" x14ac:dyDescent="0.25">
      <c r="F776"/>
    </row>
    <row r="777" spans="6:6" x14ac:dyDescent="0.25">
      <c r="F777"/>
    </row>
    <row r="778" spans="6:6" x14ac:dyDescent="0.25">
      <c r="F778"/>
    </row>
    <row r="779" spans="6:6" x14ac:dyDescent="0.25">
      <c r="F779"/>
    </row>
    <row r="780" spans="6:6" x14ac:dyDescent="0.25">
      <c r="F780"/>
    </row>
    <row r="781" spans="6:6" x14ac:dyDescent="0.25">
      <c r="F781"/>
    </row>
    <row r="782" spans="6:6" x14ac:dyDescent="0.25">
      <c r="F782"/>
    </row>
    <row r="783" spans="6:6" x14ac:dyDescent="0.25">
      <c r="F783"/>
    </row>
    <row r="784" spans="6:6" x14ac:dyDescent="0.25">
      <c r="F784"/>
    </row>
    <row r="785" spans="6:6" x14ac:dyDescent="0.25">
      <c r="F785"/>
    </row>
    <row r="786" spans="6:6" x14ac:dyDescent="0.25">
      <c r="F786"/>
    </row>
    <row r="787" spans="6:6" x14ac:dyDescent="0.25">
      <c r="F787"/>
    </row>
    <row r="788" spans="6:6" x14ac:dyDescent="0.25">
      <c r="F788"/>
    </row>
    <row r="789" spans="6:6" x14ac:dyDescent="0.25">
      <c r="F789"/>
    </row>
    <row r="790" spans="6:6" x14ac:dyDescent="0.25">
      <c r="F790"/>
    </row>
    <row r="791" spans="6:6" x14ac:dyDescent="0.25">
      <c r="F791"/>
    </row>
    <row r="792" spans="6:6" x14ac:dyDescent="0.25">
      <c r="F792"/>
    </row>
    <row r="793" spans="6:6" x14ac:dyDescent="0.25">
      <c r="F793"/>
    </row>
    <row r="794" spans="6:6" x14ac:dyDescent="0.25">
      <c r="F794"/>
    </row>
    <row r="795" spans="6:6" x14ac:dyDescent="0.25">
      <c r="F795"/>
    </row>
    <row r="796" spans="6:6" x14ac:dyDescent="0.25">
      <c r="F796"/>
    </row>
    <row r="797" spans="6:6" x14ac:dyDescent="0.25">
      <c r="F797"/>
    </row>
    <row r="798" spans="6:6" x14ac:dyDescent="0.25">
      <c r="F798"/>
    </row>
    <row r="799" spans="6:6" x14ac:dyDescent="0.25">
      <c r="F799"/>
    </row>
    <row r="800" spans="6:6" x14ac:dyDescent="0.25">
      <c r="F800"/>
    </row>
    <row r="801" spans="6:6" x14ac:dyDescent="0.25">
      <c r="F801"/>
    </row>
    <row r="802" spans="6:6" x14ac:dyDescent="0.25">
      <c r="F802"/>
    </row>
    <row r="803" spans="6:6" x14ac:dyDescent="0.25">
      <c r="F803"/>
    </row>
    <row r="804" spans="6:6" x14ac:dyDescent="0.25">
      <c r="F804"/>
    </row>
    <row r="805" spans="6:6" x14ac:dyDescent="0.25">
      <c r="F805"/>
    </row>
    <row r="806" spans="6:6" x14ac:dyDescent="0.25">
      <c r="F806"/>
    </row>
    <row r="807" spans="6:6" x14ac:dyDescent="0.25">
      <c r="F807"/>
    </row>
    <row r="808" spans="6:6" x14ac:dyDescent="0.25">
      <c r="F808"/>
    </row>
    <row r="809" spans="6:6" x14ac:dyDescent="0.25">
      <c r="F809"/>
    </row>
    <row r="810" spans="6:6" x14ac:dyDescent="0.25">
      <c r="F810"/>
    </row>
    <row r="811" spans="6:6" x14ac:dyDescent="0.25">
      <c r="F811"/>
    </row>
    <row r="812" spans="6:6" x14ac:dyDescent="0.25">
      <c r="F812"/>
    </row>
    <row r="813" spans="6:6" x14ac:dyDescent="0.25">
      <c r="F813"/>
    </row>
    <row r="814" spans="6:6" x14ac:dyDescent="0.25">
      <c r="F814"/>
    </row>
    <row r="815" spans="6:6" x14ac:dyDescent="0.25">
      <c r="F815"/>
    </row>
    <row r="816" spans="6:6" x14ac:dyDescent="0.25">
      <c r="F816"/>
    </row>
    <row r="817" spans="6:6" x14ac:dyDescent="0.25">
      <c r="F817"/>
    </row>
    <row r="818" spans="6:6" x14ac:dyDescent="0.25">
      <c r="F818"/>
    </row>
    <row r="819" spans="6:6" x14ac:dyDescent="0.25">
      <c r="F819"/>
    </row>
    <row r="820" spans="6:6" x14ac:dyDescent="0.25">
      <c r="F820"/>
    </row>
    <row r="821" spans="6:6" x14ac:dyDescent="0.25">
      <c r="F821"/>
    </row>
    <row r="822" spans="6:6" x14ac:dyDescent="0.25">
      <c r="F822"/>
    </row>
    <row r="823" spans="6:6" x14ac:dyDescent="0.25">
      <c r="F823"/>
    </row>
    <row r="824" spans="6:6" x14ac:dyDescent="0.25">
      <c r="F824"/>
    </row>
    <row r="825" spans="6:6" x14ac:dyDescent="0.25">
      <c r="F825"/>
    </row>
    <row r="826" spans="6:6" x14ac:dyDescent="0.25">
      <c r="F826"/>
    </row>
    <row r="827" spans="6:6" x14ac:dyDescent="0.25">
      <c r="F827"/>
    </row>
    <row r="828" spans="6:6" x14ac:dyDescent="0.25">
      <c r="F828"/>
    </row>
    <row r="829" spans="6:6" x14ac:dyDescent="0.25">
      <c r="F829"/>
    </row>
    <row r="830" spans="6:6" x14ac:dyDescent="0.25">
      <c r="F830"/>
    </row>
    <row r="831" spans="6:6" x14ac:dyDescent="0.25">
      <c r="F831"/>
    </row>
    <row r="832" spans="6:6" x14ac:dyDescent="0.25">
      <c r="F832"/>
    </row>
    <row r="833" spans="6:6" x14ac:dyDescent="0.25">
      <c r="F833"/>
    </row>
    <row r="834" spans="6:6" x14ac:dyDescent="0.25">
      <c r="F834"/>
    </row>
    <row r="835" spans="6:6" x14ac:dyDescent="0.25">
      <c r="F835"/>
    </row>
    <row r="836" spans="6:6" x14ac:dyDescent="0.25">
      <c r="F836"/>
    </row>
    <row r="837" spans="6:6" x14ac:dyDescent="0.25">
      <c r="F837"/>
    </row>
    <row r="838" spans="6:6" x14ac:dyDescent="0.25">
      <c r="F838"/>
    </row>
    <row r="839" spans="6:6" x14ac:dyDescent="0.25">
      <c r="F839"/>
    </row>
    <row r="840" spans="6:6" x14ac:dyDescent="0.25">
      <c r="F840"/>
    </row>
    <row r="841" spans="6:6" x14ac:dyDescent="0.25">
      <c r="F841"/>
    </row>
    <row r="842" spans="6:6" x14ac:dyDescent="0.25">
      <c r="F842"/>
    </row>
    <row r="843" spans="6:6" x14ac:dyDescent="0.25">
      <c r="F843"/>
    </row>
    <row r="844" spans="6:6" x14ac:dyDescent="0.25">
      <c r="F844"/>
    </row>
    <row r="845" spans="6:6" x14ac:dyDescent="0.25">
      <c r="F845"/>
    </row>
    <row r="846" spans="6:6" x14ac:dyDescent="0.25">
      <c r="F846"/>
    </row>
    <row r="847" spans="6:6" x14ac:dyDescent="0.25">
      <c r="F847"/>
    </row>
    <row r="848" spans="6:6" x14ac:dyDescent="0.25">
      <c r="F848"/>
    </row>
    <row r="849" spans="6:6" x14ac:dyDescent="0.25">
      <c r="F849"/>
    </row>
    <row r="850" spans="6:6" x14ac:dyDescent="0.25">
      <c r="F850"/>
    </row>
    <row r="851" spans="6:6" x14ac:dyDescent="0.25">
      <c r="F851"/>
    </row>
    <row r="852" spans="6:6" x14ac:dyDescent="0.25">
      <c r="F852"/>
    </row>
    <row r="853" spans="6:6" x14ac:dyDescent="0.25">
      <c r="F853"/>
    </row>
    <row r="854" spans="6:6" x14ac:dyDescent="0.25">
      <c r="F854"/>
    </row>
    <row r="855" spans="6:6" x14ac:dyDescent="0.25">
      <c r="F855"/>
    </row>
    <row r="856" spans="6:6" x14ac:dyDescent="0.25">
      <c r="F856"/>
    </row>
    <row r="857" spans="6:6" x14ac:dyDescent="0.25">
      <c r="F857"/>
    </row>
    <row r="858" spans="6:6" x14ac:dyDescent="0.25">
      <c r="F858"/>
    </row>
    <row r="859" spans="6:6" x14ac:dyDescent="0.25">
      <c r="F859"/>
    </row>
    <row r="860" spans="6:6" x14ac:dyDescent="0.25">
      <c r="F860"/>
    </row>
    <row r="861" spans="6:6" x14ac:dyDescent="0.25">
      <c r="F861"/>
    </row>
    <row r="862" spans="6:6" x14ac:dyDescent="0.25">
      <c r="F862"/>
    </row>
    <row r="863" spans="6:6" x14ac:dyDescent="0.25">
      <c r="F863"/>
    </row>
    <row r="864" spans="6:6" x14ac:dyDescent="0.25">
      <c r="F864"/>
    </row>
    <row r="865" spans="6:6" x14ac:dyDescent="0.25">
      <c r="F865"/>
    </row>
    <row r="866" spans="6:6" x14ac:dyDescent="0.25">
      <c r="F866"/>
    </row>
    <row r="867" spans="6:6" x14ac:dyDescent="0.25">
      <c r="F867"/>
    </row>
    <row r="868" spans="6:6" x14ac:dyDescent="0.25">
      <c r="F868"/>
    </row>
    <row r="869" spans="6:6" x14ac:dyDescent="0.25">
      <c r="F869"/>
    </row>
    <row r="870" spans="6:6" x14ac:dyDescent="0.25">
      <c r="F870"/>
    </row>
    <row r="871" spans="6:6" x14ac:dyDescent="0.25">
      <c r="F871"/>
    </row>
    <row r="872" spans="6:6" x14ac:dyDescent="0.25">
      <c r="F872"/>
    </row>
    <row r="873" spans="6:6" x14ac:dyDescent="0.25">
      <c r="F873"/>
    </row>
    <row r="874" spans="6:6" x14ac:dyDescent="0.25">
      <c r="F874"/>
    </row>
    <row r="875" spans="6:6" x14ac:dyDescent="0.25">
      <c r="F875"/>
    </row>
    <row r="876" spans="6:6" x14ac:dyDescent="0.25">
      <c r="F876"/>
    </row>
    <row r="877" spans="6:6" x14ac:dyDescent="0.25">
      <c r="F877"/>
    </row>
    <row r="878" spans="6:6" x14ac:dyDescent="0.25">
      <c r="F878"/>
    </row>
    <row r="879" spans="6:6" x14ac:dyDescent="0.25">
      <c r="F879"/>
    </row>
    <row r="880" spans="6:6" x14ac:dyDescent="0.25">
      <c r="F880"/>
    </row>
    <row r="881" spans="6:6" x14ac:dyDescent="0.25">
      <c r="F881"/>
    </row>
    <row r="882" spans="6:6" x14ac:dyDescent="0.25">
      <c r="F882"/>
    </row>
    <row r="883" spans="6:6" x14ac:dyDescent="0.25">
      <c r="F883"/>
    </row>
    <row r="884" spans="6:6" x14ac:dyDescent="0.25">
      <c r="F884"/>
    </row>
    <row r="885" spans="6:6" x14ac:dyDescent="0.25">
      <c r="F885"/>
    </row>
    <row r="886" spans="6:6" x14ac:dyDescent="0.25">
      <c r="F886"/>
    </row>
    <row r="887" spans="6:6" x14ac:dyDescent="0.25">
      <c r="F887"/>
    </row>
    <row r="888" spans="6:6" x14ac:dyDescent="0.25">
      <c r="F888"/>
    </row>
    <row r="889" spans="6:6" x14ac:dyDescent="0.25">
      <c r="F889"/>
    </row>
    <row r="890" spans="6:6" x14ac:dyDescent="0.25">
      <c r="F890"/>
    </row>
    <row r="891" spans="6:6" x14ac:dyDescent="0.25">
      <c r="F891"/>
    </row>
    <row r="892" spans="6:6" x14ac:dyDescent="0.25">
      <c r="F892"/>
    </row>
    <row r="893" spans="6:6" x14ac:dyDescent="0.25">
      <c r="F893"/>
    </row>
    <row r="894" spans="6:6" x14ac:dyDescent="0.25">
      <c r="F894"/>
    </row>
    <row r="895" spans="6:6" x14ac:dyDescent="0.25">
      <c r="F895"/>
    </row>
    <row r="896" spans="6:6" x14ac:dyDescent="0.25">
      <c r="F896"/>
    </row>
    <row r="897" spans="6:6" x14ac:dyDescent="0.25">
      <c r="F897"/>
    </row>
    <row r="898" spans="6:6" x14ac:dyDescent="0.25">
      <c r="F898"/>
    </row>
    <row r="899" spans="6:6" x14ac:dyDescent="0.25">
      <c r="F899"/>
    </row>
    <row r="900" spans="6:6" x14ac:dyDescent="0.25">
      <c r="F900"/>
    </row>
    <row r="901" spans="6:6" x14ac:dyDescent="0.25">
      <c r="F901"/>
    </row>
    <row r="902" spans="6:6" x14ac:dyDescent="0.25">
      <c r="F902"/>
    </row>
    <row r="903" spans="6:6" x14ac:dyDescent="0.25">
      <c r="F903"/>
    </row>
    <row r="904" spans="6:6" x14ac:dyDescent="0.25">
      <c r="F904"/>
    </row>
    <row r="905" spans="6:6" x14ac:dyDescent="0.25">
      <c r="F905"/>
    </row>
    <row r="906" spans="6:6" x14ac:dyDescent="0.25">
      <c r="F906"/>
    </row>
    <row r="907" spans="6:6" x14ac:dyDescent="0.25">
      <c r="F907"/>
    </row>
    <row r="908" spans="6:6" x14ac:dyDescent="0.25">
      <c r="F908"/>
    </row>
    <row r="909" spans="6:6" x14ac:dyDescent="0.25">
      <c r="F909"/>
    </row>
    <row r="910" spans="6:6" x14ac:dyDescent="0.25">
      <c r="F910"/>
    </row>
    <row r="911" spans="6:6" x14ac:dyDescent="0.25">
      <c r="F911"/>
    </row>
    <row r="912" spans="6:6" x14ac:dyDescent="0.25">
      <c r="F912"/>
    </row>
    <row r="913" spans="6:6" x14ac:dyDescent="0.25">
      <c r="F913"/>
    </row>
    <row r="914" spans="6:6" x14ac:dyDescent="0.25">
      <c r="F914"/>
    </row>
    <row r="915" spans="6:6" x14ac:dyDescent="0.25">
      <c r="F915"/>
    </row>
    <row r="916" spans="6:6" x14ac:dyDescent="0.25">
      <c r="F916"/>
    </row>
    <row r="917" spans="6:6" x14ac:dyDescent="0.25">
      <c r="F917"/>
    </row>
    <row r="918" spans="6:6" x14ac:dyDescent="0.25">
      <c r="F918"/>
    </row>
    <row r="919" spans="6:6" x14ac:dyDescent="0.25">
      <c r="F919"/>
    </row>
    <row r="920" spans="6:6" x14ac:dyDescent="0.25">
      <c r="F920"/>
    </row>
    <row r="921" spans="6:6" x14ac:dyDescent="0.25">
      <c r="F921"/>
    </row>
    <row r="922" spans="6:6" x14ac:dyDescent="0.25">
      <c r="F922"/>
    </row>
    <row r="923" spans="6:6" x14ac:dyDescent="0.25">
      <c r="F923"/>
    </row>
    <row r="924" spans="6:6" x14ac:dyDescent="0.25">
      <c r="F924"/>
    </row>
    <row r="925" spans="6:6" x14ac:dyDescent="0.25">
      <c r="F925"/>
    </row>
    <row r="926" spans="6:6" x14ac:dyDescent="0.25">
      <c r="F926"/>
    </row>
    <row r="927" spans="6:6" x14ac:dyDescent="0.25">
      <c r="F927"/>
    </row>
    <row r="928" spans="6:6" x14ac:dyDescent="0.25">
      <c r="F928"/>
    </row>
    <row r="929" spans="6:6" x14ac:dyDescent="0.25">
      <c r="F929"/>
    </row>
    <row r="930" spans="6:6" x14ac:dyDescent="0.25">
      <c r="F930"/>
    </row>
    <row r="931" spans="6:6" x14ac:dyDescent="0.25">
      <c r="F931"/>
    </row>
    <row r="932" spans="6:6" x14ac:dyDescent="0.25">
      <c r="F932"/>
    </row>
    <row r="933" spans="6:6" x14ac:dyDescent="0.25">
      <c r="F933"/>
    </row>
    <row r="934" spans="6:6" x14ac:dyDescent="0.25">
      <c r="F934"/>
    </row>
    <row r="935" spans="6:6" x14ac:dyDescent="0.25">
      <c r="F935"/>
    </row>
    <row r="936" spans="6:6" x14ac:dyDescent="0.25">
      <c r="F936"/>
    </row>
    <row r="937" spans="6:6" x14ac:dyDescent="0.25">
      <c r="F937"/>
    </row>
    <row r="938" spans="6:6" x14ac:dyDescent="0.25">
      <c r="F938"/>
    </row>
    <row r="939" spans="6:6" x14ac:dyDescent="0.25">
      <c r="F939"/>
    </row>
    <row r="940" spans="6:6" x14ac:dyDescent="0.25">
      <c r="F940"/>
    </row>
    <row r="941" spans="6:6" x14ac:dyDescent="0.25">
      <c r="F941"/>
    </row>
    <row r="942" spans="6:6" x14ac:dyDescent="0.25">
      <c r="F942"/>
    </row>
    <row r="943" spans="6:6" x14ac:dyDescent="0.25">
      <c r="F943"/>
    </row>
    <row r="944" spans="6:6" x14ac:dyDescent="0.25">
      <c r="F944"/>
    </row>
    <row r="945" spans="6:6" x14ac:dyDescent="0.25">
      <c r="F945"/>
    </row>
    <row r="946" spans="6:6" x14ac:dyDescent="0.25">
      <c r="F946"/>
    </row>
    <row r="947" spans="6:6" x14ac:dyDescent="0.25">
      <c r="F947"/>
    </row>
    <row r="948" spans="6:6" x14ac:dyDescent="0.25">
      <c r="F948"/>
    </row>
    <row r="949" spans="6:6" x14ac:dyDescent="0.25">
      <c r="F949"/>
    </row>
    <row r="950" spans="6:6" x14ac:dyDescent="0.25">
      <c r="F950"/>
    </row>
    <row r="951" spans="6:6" x14ac:dyDescent="0.25">
      <c r="F951"/>
    </row>
    <row r="952" spans="6:6" x14ac:dyDescent="0.25">
      <c r="F952"/>
    </row>
    <row r="953" spans="6:6" x14ac:dyDescent="0.25">
      <c r="F953"/>
    </row>
    <row r="954" spans="6:6" x14ac:dyDescent="0.25">
      <c r="F954"/>
    </row>
    <row r="955" spans="6:6" x14ac:dyDescent="0.25">
      <c r="F955"/>
    </row>
    <row r="956" spans="6:6" x14ac:dyDescent="0.25">
      <c r="F956"/>
    </row>
    <row r="957" spans="6:6" x14ac:dyDescent="0.25">
      <c r="F957"/>
    </row>
    <row r="958" spans="6:6" x14ac:dyDescent="0.25">
      <c r="F958"/>
    </row>
    <row r="959" spans="6:6" x14ac:dyDescent="0.25">
      <c r="F959"/>
    </row>
    <row r="960" spans="6:6" x14ac:dyDescent="0.25">
      <c r="F960"/>
    </row>
    <row r="961" spans="6:6" x14ac:dyDescent="0.25">
      <c r="F961"/>
    </row>
    <row r="962" spans="6:6" x14ac:dyDescent="0.25">
      <c r="F962"/>
    </row>
    <row r="963" spans="6:6" x14ac:dyDescent="0.25">
      <c r="F963"/>
    </row>
    <row r="964" spans="6:6" x14ac:dyDescent="0.25">
      <c r="F964"/>
    </row>
    <row r="965" spans="6:6" x14ac:dyDescent="0.25">
      <c r="F965"/>
    </row>
    <row r="966" spans="6:6" x14ac:dyDescent="0.25">
      <c r="F966"/>
    </row>
    <row r="967" spans="6:6" x14ac:dyDescent="0.25">
      <c r="F967"/>
    </row>
    <row r="968" spans="6:6" x14ac:dyDescent="0.25">
      <c r="F968"/>
    </row>
    <row r="969" spans="6:6" x14ac:dyDescent="0.25">
      <c r="F969"/>
    </row>
    <row r="970" spans="6:6" x14ac:dyDescent="0.25">
      <c r="F970"/>
    </row>
    <row r="971" spans="6:6" x14ac:dyDescent="0.25">
      <c r="F971"/>
    </row>
    <row r="972" spans="6:6" x14ac:dyDescent="0.25">
      <c r="F972"/>
    </row>
    <row r="973" spans="6:6" x14ac:dyDescent="0.25">
      <c r="F973"/>
    </row>
    <row r="974" spans="6:6" x14ac:dyDescent="0.25">
      <c r="F974"/>
    </row>
    <row r="975" spans="6:6" x14ac:dyDescent="0.25">
      <c r="F975"/>
    </row>
    <row r="976" spans="6:6" x14ac:dyDescent="0.25">
      <c r="F976"/>
    </row>
    <row r="977" spans="6:6" x14ac:dyDescent="0.25">
      <c r="F977"/>
    </row>
    <row r="978" spans="6:6" x14ac:dyDescent="0.25">
      <c r="F978"/>
    </row>
    <row r="979" spans="6:6" x14ac:dyDescent="0.25">
      <c r="F979"/>
    </row>
    <row r="980" spans="6:6" x14ac:dyDescent="0.25">
      <c r="F980"/>
    </row>
    <row r="981" spans="6:6" x14ac:dyDescent="0.25">
      <c r="F981"/>
    </row>
    <row r="982" spans="6:6" x14ac:dyDescent="0.25">
      <c r="F982"/>
    </row>
    <row r="983" spans="6:6" x14ac:dyDescent="0.25">
      <c r="F983"/>
    </row>
    <row r="984" spans="6:6" x14ac:dyDescent="0.25">
      <c r="F984"/>
    </row>
    <row r="985" spans="6:6" x14ac:dyDescent="0.25">
      <c r="F985"/>
    </row>
    <row r="986" spans="6:6" x14ac:dyDescent="0.25">
      <c r="F986"/>
    </row>
    <row r="987" spans="6:6" x14ac:dyDescent="0.25">
      <c r="F987"/>
    </row>
    <row r="988" spans="6:6" x14ac:dyDescent="0.25">
      <c r="F988"/>
    </row>
    <row r="989" spans="6:6" x14ac:dyDescent="0.25">
      <c r="F989"/>
    </row>
    <row r="990" spans="6:6" x14ac:dyDescent="0.25">
      <c r="F990"/>
    </row>
    <row r="991" spans="6:6" x14ac:dyDescent="0.25">
      <c r="F991"/>
    </row>
    <row r="992" spans="6:6" x14ac:dyDescent="0.25">
      <c r="F992"/>
    </row>
    <row r="993" spans="6:6" x14ac:dyDescent="0.25">
      <c r="F993"/>
    </row>
    <row r="994" spans="6:6" x14ac:dyDescent="0.25">
      <c r="F994"/>
    </row>
    <row r="995" spans="6:6" x14ac:dyDescent="0.25">
      <c r="F995"/>
    </row>
    <row r="996" spans="6:6" x14ac:dyDescent="0.25">
      <c r="F996"/>
    </row>
    <row r="997" spans="6:6" x14ac:dyDescent="0.25">
      <c r="F997"/>
    </row>
    <row r="998" spans="6:6" x14ac:dyDescent="0.25">
      <c r="F998"/>
    </row>
    <row r="999" spans="6:6" x14ac:dyDescent="0.25">
      <c r="F999"/>
    </row>
    <row r="1000" spans="6:6" x14ac:dyDescent="0.25">
      <c r="F1000"/>
    </row>
    <row r="1001" spans="6:6" x14ac:dyDescent="0.25">
      <c r="F1001"/>
    </row>
    <row r="1002" spans="6:6" x14ac:dyDescent="0.25">
      <c r="F1002"/>
    </row>
    <row r="1003" spans="6:6" x14ac:dyDescent="0.25">
      <c r="F1003"/>
    </row>
    <row r="1004" spans="6:6" x14ac:dyDescent="0.25">
      <c r="F1004"/>
    </row>
    <row r="1005" spans="6:6" x14ac:dyDescent="0.25">
      <c r="F1005"/>
    </row>
    <row r="1006" spans="6:6" x14ac:dyDescent="0.25">
      <c r="F1006"/>
    </row>
    <row r="1007" spans="6:6" x14ac:dyDescent="0.25">
      <c r="F1007"/>
    </row>
    <row r="1008" spans="6:6" x14ac:dyDescent="0.25">
      <c r="F1008"/>
    </row>
    <row r="1009" spans="6:6" x14ac:dyDescent="0.25">
      <c r="F1009"/>
    </row>
    <row r="1010" spans="6:6" x14ac:dyDescent="0.25">
      <c r="F1010"/>
    </row>
    <row r="1011" spans="6:6" x14ac:dyDescent="0.25">
      <c r="F1011"/>
    </row>
    <row r="1012" spans="6:6" x14ac:dyDescent="0.25">
      <c r="F1012"/>
    </row>
    <row r="1013" spans="6:6" x14ac:dyDescent="0.25">
      <c r="F1013"/>
    </row>
    <row r="1014" spans="6:6" x14ac:dyDescent="0.25">
      <c r="F1014"/>
    </row>
    <row r="1015" spans="6:6" x14ac:dyDescent="0.25">
      <c r="F1015"/>
    </row>
    <row r="1016" spans="6:6" x14ac:dyDescent="0.25">
      <c r="F1016"/>
    </row>
    <row r="1017" spans="6:6" x14ac:dyDescent="0.25">
      <c r="F1017"/>
    </row>
    <row r="1018" spans="6:6" x14ac:dyDescent="0.25">
      <c r="F1018"/>
    </row>
    <row r="1019" spans="6:6" x14ac:dyDescent="0.25">
      <c r="F1019"/>
    </row>
    <row r="1020" spans="6:6" x14ac:dyDescent="0.25">
      <c r="F1020"/>
    </row>
    <row r="1021" spans="6:6" x14ac:dyDescent="0.25">
      <c r="F1021"/>
    </row>
    <row r="1022" spans="6:6" x14ac:dyDescent="0.25">
      <c r="F1022"/>
    </row>
    <row r="1023" spans="6:6" x14ac:dyDescent="0.25">
      <c r="F1023"/>
    </row>
    <row r="1024" spans="6:6" x14ac:dyDescent="0.25">
      <c r="F1024"/>
    </row>
    <row r="1025" spans="6:6" x14ac:dyDescent="0.25">
      <c r="F1025"/>
    </row>
    <row r="1026" spans="6:6" x14ac:dyDescent="0.25">
      <c r="F1026"/>
    </row>
    <row r="1027" spans="6:6" x14ac:dyDescent="0.25">
      <c r="F1027"/>
    </row>
    <row r="1028" spans="6:6" x14ac:dyDescent="0.25">
      <c r="F1028"/>
    </row>
    <row r="1029" spans="6:6" x14ac:dyDescent="0.25">
      <c r="F1029"/>
    </row>
    <row r="1030" spans="6:6" x14ac:dyDescent="0.25">
      <c r="F1030"/>
    </row>
    <row r="1031" spans="6:6" x14ac:dyDescent="0.25">
      <c r="F1031"/>
    </row>
    <row r="1032" spans="6:6" x14ac:dyDescent="0.25">
      <c r="F1032"/>
    </row>
    <row r="1033" spans="6:6" x14ac:dyDescent="0.25">
      <c r="F1033"/>
    </row>
    <row r="1034" spans="6:6" x14ac:dyDescent="0.25">
      <c r="F1034"/>
    </row>
    <row r="1035" spans="6:6" x14ac:dyDescent="0.25">
      <c r="F1035"/>
    </row>
    <row r="1036" spans="6:6" x14ac:dyDescent="0.25">
      <c r="F1036"/>
    </row>
    <row r="1037" spans="6:6" x14ac:dyDescent="0.25">
      <c r="F1037"/>
    </row>
    <row r="1038" spans="6:6" x14ac:dyDescent="0.25">
      <c r="F1038"/>
    </row>
    <row r="1039" spans="6:6" x14ac:dyDescent="0.25">
      <c r="F1039"/>
    </row>
    <row r="1040" spans="6:6" x14ac:dyDescent="0.25">
      <c r="F1040"/>
    </row>
    <row r="1041" spans="6:6" x14ac:dyDescent="0.25">
      <c r="F1041"/>
    </row>
    <row r="1042" spans="6:6" x14ac:dyDescent="0.25">
      <c r="F1042"/>
    </row>
    <row r="1043" spans="6:6" x14ac:dyDescent="0.25">
      <c r="F1043"/>
    </row>
    <row r="1044" spans="6:6" x14ac:dyDescent="0.25">
      <c r="F1044"/>
    </row>
    <row r="1045" spans="6:6" x14ac:dyDescent="0.25">
      <c r="F1045"/>
    </row>
    <row r="1046" spans="6:6" x14ac:dyDescent="0.25">
      <c r="F1046"/>
    </row>
    <row r="1047" spans="6:6" x14ac:dyDescent="0.25">
      <c r="F1047"/>
    </row>
    <row r="1048" spans="6:6" x14ac:dyDescent="0.25">
      <c r="F1048"/>
    </row>
    <row r="1049" spans="6:6" x14ac:dyDescent="0.25">
      <c r="F1049"/>
    </row>
    <row r="1050" spans="6:6" x14ac:dyDescent="0.25">
      <c r="F1050"/>
    </row>
    <row r="1051" spans="6:6" x14ac:dyDescent="0.25">
      <c r="F1051"/>
    </row>
    <row r="1052" spans="6:6" x14ac:dyDescent="0.25">
      <c r="F1052"/>
    </row>
    <row r="1053" spans="6:6" x14ac:dyDescent="0.25">
      <c r="F1053"/>
    </row>
    <row r="1054" spans="6:6" x14ac:dyDescent="0.25">
      <c r="F1054"/>
    </row>
    <row r="1055" spans="6:6" x14ac:dyDescent="0.25">
      <c r="F1055"/>
    </row>
    <row r="1056" spans="6:6" x14ac:dyDescent="0.25">
      <c r="F1056"/>
    </row>
    <row r="1057" spans="6:6" x14ac:dyDescent="0.25">
      <c r="F1057"/>
    </row>
    <row r="1058" spans="6:6" x14ac:dyDescent="0.25">
      <c r="F1058"/>
    </row>
    <row r="1059" spans="6:6" x14ac:dyDescent="0.25">
      <c r="F1059"/>
    </row>
    <row r="1060" spans="6:6" x14ac:dyDescent="0.25">
      <c r="F1060"/>
    </row>
    <row r="1061" spans="6:6" x14ac:dyDescent="0.25">
      <c r="F1061"/>
    </row>
    <row r="1062" spans="6:6" x14ac:dyDescent="0.25">
      <c r="F1062"/>
    </row>
    <row r="1063" spans="6:6" x14ac:dyDescent="0.25">
      <c r="F1063"/>
    </row>
    <row r="1064" spans="6:6" x14ac:dyDescent="0.25">
      <c r="F1064"/>
    </row>
    <row r="1065" spans="6:6" x14ac:dyDescent="0.25">
      <c r="F1065"/>
    </row>
    <row r="1066" spans="6:6" x14ac:dyDescent="0.25">
      <c r="F1066"/>
    </row>
    <row r="1067" spans="6:6" x14ac:dyDescent="0.25">
      <c r="F1067"/>
    </row>
    <row r="1068" spans="6:6" x14ac:dyDescent="0.25">
      <c r="F1068"/>
    </row>
    <row r="1069" spans="6:6" x14ac:dyDescent="0.25">
      <c r="F1069"/>
    </row>
    <row r="1070" spans="6:6" x14ac:dyDescent="0.25">
      <c r="F1070"/>
    </row>
    <row r="1071" spans="6:6" x14ac:dyDescent="0.25">
      <c r="F1071"/>
    </row>
    <row r="1072" spans="6:6" x14ac:dyDescent="0.25">
      <c r="F1072"/>
    </row>
    <row r="1073" spans="6:6" x14ac:dyDescent="0.25">
      <c r="F1073"/>
    </row>
    <row r="1074" spans="6:6" x14ac:dyDescent="0.25">
      <c r="F1074"/>
    </row>
    <row r="1075" spans="6:6" x14ac:dyDescent="0.25">
      <c r="F1075"/>
    </row>
    <row r="1076" spans="6:6" x14ac:dyDescent="0.25">
      <c r="F1076"/>
    </row>
    <row r="1077" spans="6:6" x14ac:dyDescent="0.25">
      <c r="F1077"/>
    </row>
    <row r="1078" spans="6:6" x14ac:dyDescent="0.25">
      <c r="F1078"/>
    </row>
    <row r="1079" spans="6:6" x14ac:dyDescent="0.25">
      <c r="F1079"/>
    </row>
    <row r="1080" spans="6:6" x14ac:dyDescent="0.25">
      <c r="F1080"/>
    </row>
    <row r="1081" spans="6:6" x14ac:dyDescent="0.25">
      <c r="F1081"/>
    </row>
    <row r="1082" spans="6:6" x14ac:dyDescent="0.25">
      <c r="F1082"/>
    </row>
    <row r="1083" spans="6:6" x14ac:dyDescent="0.25">
      <c r="F1083"/>
    </row>
    <row r="1084" spans="6:6" x14ac:dyDescent="0.25">
      <c r="F1084"/>
    </row>
    <row r="1085" spans="6:6" x14ac:dyDescent="0.25">
      <c r="F1085"/>
    </row>
    <row r="1086" spans="6:6" x14ac:dyDescent="0.25">
      <c r="F1086"/>
    </row>
    <row r="1087" spans="6:6" x14ac:dyDescent="0.25">
      <c r="F1087"/>
    </row>
    <row r="1088" spans="6:6" x14ac:dyDescent="0.25">
      <c r="F1088"/>
    </row>
    <row r="1089" spans="6:6" x14ac:dyDescent="0.25">
      <c r="F1089"/>
    </row>
    <row r="1090" spans="6:6" x14ac:dyDescent="0.25">
      <c r="F1090"/>
    </row>
    <row r="1091" spans="6:6" x14ac:dyDescent="0.25">
      <c r="F1091"/>
    </row>
    <row r="1092" spans="6:6" x14ac:dyDescent="0.25">
      <c r="F1092"/>
    </row>
    <row r="1093" spans="6:6" x14ac:dyDescent="0.25">
      <c r="F1093"/>
    </row>
    <row r="1094" spans="6:6" x14ac:dyDescent="0.25">
      <c r="F1094"/>
    </row>
    <row r="1095" spans="6:6" x14ac:dyDescent="0.25">
      <c r="F1095"/>
    </row>
    <row r="1096" spans="6:6" x14ac:dyDescent="0.25">
      <c r="F1096"/>
    </row>
    <row r="1097" spans="6:6" x14ac:dyDescent="0.25">
      <c r="F1097"/>
    </row>
    <row r="1098" spans="6:6" x14ac:dyDescent="0.25">
      <c r="F1098"/>
    </row>
    <row r="1099" spans="6:6" x14ac:dyDescent="0.25">
      <c r="F1099"/>
    </row>
    <row r="1100" spans="6:6" x14ac:dyDescent="0.25">
      <c r="F1100"/>
    </row>
    <row r="1101" spans="6:6" x14ac:dyDescent="0.25">
      <c r="F1101"/>
    </row>
    <row r="1102" spans="6:6" x14ac:dyDescent="0.25">
      <c r="F1102"/>
    </row>
    <row r="1103" spans="6:6" x14ac:dyDescent="0.25">
      <c r="F1103"/>
    </row>
    <row r="1104" spans="6:6" x14ac:dyDescent="0.25">
      <c r="F1104"/>
    </row>
    <row r="1105" spans="6:6" x14ac:dyDescent="0.25">
      <c r="F1105"/>
    </row>
    <row r="1106" spans="6:6" x14ac:dyDescent="0.25">
      <c r="F1106"/>
    </row>
    <row r="1107" spans="6:6" x14ac:dyDescent="0.25">
      <c r="F1107"/>
    </row>
    <row r="1108" spans="6:6" x14ac:dyDescent="0.25">
      <c r="F1108"/>
    </row>
    <row r="1109" spans="6:6" x14ac:dyDescent="0.25">
      <c r="F1109"/>
    </row>
    <row r="1110" spans="6:6" x14ac:dyDescent="0.25">
      <c r="F1110"/>
    </row>
    <row r="1111" spans="6:6" x14ac:dyDescent="0.25">
      <c r="F1111"/>
    </row>
    <row r="1112" spans="6:6" x14ac:dyDescent="0.25">
      <c r="F1112"/>
    </row>
    <row r="1113" spans="6:6" x14ac:dyDescent="0.25">
      <c r="F1113"/>
    </row>
    <row r="1114" spans="6:6" x14ac:dyDescent="0.25">
      <c r="F1114"/>
    </row>
    <row r="1115" spans="6:6" x14ac:dyDescent="0.25">
      <c r="F1115"/>
    </row>
    <row r="1116" spans="6:6" x14ac:dyDescent="0.25">
      <c r="F1116"/>
    </row>
    <row r="1117" spans="6:6" x14ac:dyDescent="0.25">
      <c r="F1117"/>
    </row>
    <row r="1118" spans="6:6" x14ac:dyDescent="0.25">
      <c r="F1118"/>
    </row>
    <row r="1119" spans="6:6" x14ac:dyDescent="0.25">
      <c r="F1119"/>
    </row>
    <row r="1120" spans="6:6" x14ac:dyDescent="0.25">
      <c r="F1120"/>
    </row>
    <row r="1121" spans="6:6" x14ac:dyDescent="0.25">
      <c r="F1121"/>
    </row>
    <row r="1122" spans="6:6" x14ac:dyDescent="0.25">
      <c r="F1122"/>
    </row>
    <row r="1123" spans="6:6" x14ac:dyDescent="0.25">
      <c r="F1123"/>
    </row>
    <row r="1124" spans="6:6" x14ac:dyDescent="0.25">
      <c r="F1124"/>
    </row>
    <row r="1125" spans="6:6" x14ac:dyDescent="0.25">
      <c r="F1125"/>
    </row>
    <row r="1126" spans="6:6" x14ac:dyDescent="0.25">
      <c r="F1126"/>
    </row>
    <row r="1127" spans="6:6" x14ac:dyDescent="0.25">
      <c r="F1127"/>
    </row>
    <row r="1128" spans="6:6" x14ac:dyDescent="0.25">
      <c r="F1128"/>
    </row>
    <row r="1129" spans="6:6" x14ac:dyDescent="0.25">
      <c r="F1129"/>
    </row>
    <row r="1130" spans="6:6" x14ac:dyDescent="0.25">
      <c r="F1130"/>
    </row>
    <row r="1131" spans="6:6" x14ac:dyDescent="0.25">
      <c r="F1131"/>
    </row>
    <row r="1132" spans="6:6" x14ac:dyDescent="0.25">
      <c r="F1132"/>
    </row>
    <row r="1133" spans="6:6" x14ac:dyDescent="0.25">
      <c r="F1133"/>
    </row>
    <row r="1134" spans="6:6" x14ac:dyDescent="0.25">
      <c r="F1134"/>
    </row>
    <row r="1135" spans="6:6" x14ac:dyDescent="0.25">
      <c r="F1135"/>
    </row>
    <row r="1136" spans="6:6" x14ac:dyDescent="0.25">
      <c r="F1136"/>
    </row>
    <row r="1137" spans="6:6" x14ac:dyDescent="0.25">
      <c r="F1137"/>
    </row>
    <row r="1138" spans="6:6" x14ac:dyDescent="0.25">
      <c r="F1138"/>
    </row>
    <row r="1139" spans="6:6" x14ac:dyDescent="0.25">
      <c r="F1139"/>
    </row>
    <row r="1140" spans="6:6" x14ac:dyDescent="0.25">
      <c r="F1140"/>
    </row>
    <row r="1141" spans="6:6" x14ac:dyDescent="0.25">
      <c r="F1141"/>
    </row>
    <row r="1142" spans="6:6" x14ac:dyDescent="0.25">
      <c r="F1142"/>
    </row>
    <row r="1143" spans="6:6" x14ac:dyDescent="0.25">
      <c r="F1143"/>
    </row>
    <row r="1144" spans="6:6" x14ac:dyDescent="0.25">
      <c r="F1144"/>
    </row>
    <row r="1145" spans="6:6" x14ac:dyDescent="0.25">
      <c r="F1145"/>
    </row>
    <row r="1146" spans="6:6" x14ac:dyDescent="0.25">
      <c r="F1146"/>
    </row>
    <row r="1147" spans="6:6" x14ac:dyDescent="0.25">
      <c r="F1147"/>
    </row>
    <row r="1148" spans="6:6" x14ac:dyDescent="0.25">
      <c r="F1148"/>
    </row>
    <row r="1149" spans="6:6" x14ac:dyDescent="0.25">
      <c r="F1149"/>
    </row>
    <row r="1150" spans="6:6" x14ac:dyDescent="0.25">
      <c r="F1150"/>
    </row>
    <row r="1151" spans="6:6" x14ac:dyDescent="0.25">
      <c r="F1151"/>
    </row>
    <row r="1152" spans="6:6" x14ac:dyDescent="0.25">
      <c r="F1152"/>
    </row>
    <row r="1153" spans="6:6" x14ac:dyDescent="0.25">
      <c r="F1153"/>
    </row>
    <row r="1154" spans="6:6" x14ac:dyDescent="0.25">
      <c r="F1154"/>
    </row>
    <row r="1155" spans="6:6" x14ac:dyDescent="0.25">
      <c r="F1155"/>
    </row>
    <row r="1156" spans="6:6" x14ac:dyDescent="0.25">
      <c r="F1156"/>
    </row>
    <row r="1157" spans="6:6" x14ac:dyDescent="0.25">
      <c r="F1157"/>
    </row>
    <row r="1158" spans="6:6" x14ac:dyDescent="0.25">
      <c r="F1158"/>
    </row>
    <row r="1159" spans="6:6" x14ac:dyDescent="0.25">
      <c r="F1159"/>
    </row>
    <row r="1160" spans="6:6" x14ac:dyDescent="0.25">
      <c r="F1160"/>
    </row>
    <row r="1161" spans="6:6" x14ac:dyDescent="0.25">
      <c r="F1161"/>
    </row>
    <row r="1162" spans="6:6" x14ac:dyDescent="0.25">
      <c r="F1162"/>
    </row>
    <row r="1163" spans="6:6" x14ac:dyDescent="0.25">
      <c r="F1163"/>
    </row>
    <row r="1164" spans="6:6" x14ac:dyDescent="0.25">
      <c r="F1164"/>
    </row>
    <row r="1165" spans="6:6" x14ac:dyDescent="0.25">
      <c r="F1165"/>
    </row>
    <row r="1166" spans="6:6" x14ac:dyDescent="0.25">
      <c r="F1166"/>
    </row>
    <row r="1167" spans="6:6" x14ac:dyDescent="0.25">
      <c r="F1167"/>
    </row>
    <row r="1168" spans="6:6" x14ac:dyDescent="0.25">
      <c r="F1168"/>
    </row>
    <row r="1169" spans="6:6" x14ac:dyDescent="0.25">
      <c r="F1169"/>
    </row>
    <row r="1170" spans="6:6" x14ac:dyDescent="0.25">
      <c r="F1170"/>
    </row>
    <row r="1171" spans="6:6" x14ac:dyDescent="0.25">
      <c r="F1171"/>
    </row>
    <row r="1172" spans="6:6" x14ac:dyDescent="0.25">
      <c r="F1172"/>
    </row>
    <row r="1173" spans="6:6" x14ac:dyDescent="0.25">
      <c r="F1173"/>
    </row>
    <row r="1174" spans="6:6" x14ac:dyDescent="0.25">
      <c r="F1174"/>
    </row>
    <row r="1175" spans="6:6" x14ac:dyDescent="0.25">
      <c r="F1175"/>
    </row>
    <row r="1176" spans="6:6" x14ac:dyDescent="0.25">
      <c r="F1176"/>
    </row>
    <row r="1177" spans="6:6" x14ac:dyDescent="0.25">
      <c r="F1177"/>
    </row>
    <row r="1178" spans="6:6" x14ac:dyDescent="0.25">
      <c r="F1178"/>
    </row>
    <row r="1179" spans="6:6" x14ac:dyDescent="0.25">
      <c r="F1179"/>
    </row>
    <row r="1180" spans="6:6" x14ac:dyDescent="0.25">
      <c r="F1180"/>
    </row>
    <row r="1181" spans="6:6" x14ac:dyDescent="0.25">
      <c r="F1181"/>
    </row>
    <row r="1182" spans="6:6" x14ac:dyDescent="0.25">
      <c r="F1182"/>
    </row>
    <row r="1183" spans="6:6" x14ac:dyDescent="0.25">
      <c r="F1183"/>
    </row>
    <row r="1184" spans="6:6" x14ac:dyDescent="0.25">
      <c r="F1184"/>
    </row>
    <row r="1185" spans="6:6" x14ac:dyDescent="0.25">
      <c r="F1185"/>
    </row>
    <row r="1186" spans="6:6" x14ac:dyDescent="0.25">
      <c r="F1186"/>
    </row>
    <row r="1187" spans="6:6" x14ac:dyDescent="0.25">
      <c r="F1187"/>
    </row>
    <row r="1188" spans="6:6" x14ac:dyDescent="0.25">
      <c r="F1188"/>
    </row>
    <row r="1189" spans="6:6" x14ac:dyDescent="0.25">
      <c r="F1189"/>
    </row>
    <row r="1190" spans="6:6" x14ac:dyDescent="0.25">
      <c r="F1190"/>
    </row>
    <row r="1191" spans="6:6" x14ac:dyDescent="0.25">
      <c r="F1191"/>
    </row>
    <row r="1192" spans="6:6" x14ac:dyDescent="0.25">
      <c r="F1192"/>
    </row>
    <row r="1193" spans="6:6" x14ac:dyDescent="0.25">
      <c r="F1193"/>
    </row>
    <row r="1194" spans="6:6" x14ac:dyDescent="0.25">
      <c r="F1194"/>
    </row>
    <row r="1195" spans="6:6" x14ac:dyDescent="0.25">
      <c r="F1195"/>
    </row>
    <row r="1196" spans="6:6" x14ac:dyDescent="0.25">
      <c r="F1196"/>
    </row>
    <row r="1197" spans="6:6" x14ac:dyDescent="0.25">
      <c r="F1197"/>
    </row>
    <row r="1198" spans="6:6" x14ac:dyDescent="0.25">
      <c r="F1198"/>
    </row>
    <row r="1199" spans="6:6" x14ac:dyDescent="0.25">
      <c r="F1199"/>
    </row>
    <row r="1200" spans="6:6" x14ac:dyDescent="0.25">
      <c r="F1200"/>
    </row>
    <row r="1201" spans="6:6" x14ac:dyDescent="0.25">
      <c r="F1201"/>
    </row>
    <row r="1202" spans="6:6" x14ac:dyDescent="0.25">
      <c r="F1202"/>
    </row>
    <row r="1203" spans="6:6" x14ac:dyDescent="0.25">
      <c r="F1203"/>
    </row>
    <row r="1204" spans="6:6" x14ac:dyDescent="0.25">
      <c r="F1204"/>
    </row>
    <row r="1205" spans="6:6" x14ac:dyDescent="0.25">
      <c r="F1205"/>
    </row>
    <row r="1206" spans="6:6" x14ac:dyDescent="0.25">
      <c r="F1206"/>
    </row>
    <row r="1207" spans="6:6" x14ac:dyDescent="0.25">
      <c r="F1207"/>
    </row>
    <row r="1208" spans="6:6" x14ac:dyDescent="0.25">
      <c r="F1208"/>
    </row>
    <row r="1209" spans="6:6" x14ac:dyDescent="0.25">
      <c r="F1209"/>
    </row>
    <row r="1210" spans="6:6" x14ac:dyDescent="0.25">
      <c r="F1210"/>
    </row>
    <row r="1211" spans="6:6" x14ac:dyDescent="0.25">
      <c r="F1211"/>
    </row>
    <row r="1212" spans="6:6" x14ac:dyDescent="0.25">
      <c r="F1212"/>
    </row>
    <row r="1213" spans="6:6" x14ac:dyDescent="0.25">
      <c r="F1213"/>
    </row>
    <row r="1214" spans="6:6" x14ac:dyDescent="0.25">
      <c r="F1214"/>
    </row>
    <row r="1215" spans="6:6" x14ac:dyDescent="0.25">
      <c r="F1215"/>
    </row>
    <row r="1216" spans="6:6" x14ac:dyDescent="0.25">
      <c r="F1216"/>
    </row>
    <row r="1217" spans="6:6" x14ac:dyDescent="0.25">
      <c r="F1217"/>
    </row>
    <row r="1218" spans="6:6" x14ac:dyDescent="0.25">
      <c r="F1218"/>
    </row>
    <row r="1219" spans="6:6" x14ac:dyDescent="0.25">
      <c r="F1219"/>
    </row>
    <row r="1220" spans="6:6" x14ac:dyDescent="0.25">
      <c r="F1220"/>
    </row>
    <row r="1221" spans="6:6" x14ac:dyDescent="0.25">
      <c r="F1221"/>
    </row>
    <row r="1222" spans="6:6" x14ac:dyDescent="0.25">
      <c r="F1222"/>
    </row>
    <row r="1223" spans="6:6" x14ac:dyDescent="0.25">
      <c r="F1223"/>
    </row>
    <row r="1224" spans="6:6" x14ac:dyDescent="0.25">
      <c r="F1224"/>
    </row>
    <row r="1225" spans="6:6" x14ac:dyDescent="0.25">
      <c r="F1225"/>
    </row>
    <row r="1226" spans="6:6" x14ac:dyDescent="0.25">
      <c r="F1226"/>
    </row>
    <row r="1227" spans="6:6" x14ac:dyDescent="0.25">
      <c r="F1227"/>
    </row>
    <row r="1228" spans="6:6" x14ac:dyDescent="0.25">
      <c r="F1228"/>
    </row>
    <row r="1229" spans="6:6" x14ac:dyDescent="0.25">
      <c r="F1229"/>
    </row>
    <row r="1230" spans="6:6" x14ac:dyDescent="0.25">
      <c r="F1230"/>
    </row>
    <row r="1231" spans="6:6" x14ac:dyDescent="0.25">
      <c r="F1231"/>
    </row>
    <row r="1232" spans="6:6" x14ac:dyDescent="0.25">
      <c r="F1232"/>
    </row>
    <row r="1233" spans="6:6" x14ac:dyDescent="0.25">
      <c r="F1233"/>
    </row>
    <row r="1234" spans="6:6" x14ac:dyDescent="0.25">
      <c r="F1234"/>
    </row>
    <row r="1235" spans="6:6" x14ac:dyDescent="0.25">
      <c r="F1235"/>
    </row>
    <row r="1236" spans="6:6" x14ac:dyDescent="0.25">
      <c r="F1236"/>
    </row>
    <row r="1237" spans="6:6" x14ac:dyDescent="0.25">
      <c r="F1237"/>
    </row>
    <row r="1238" spans="6:6" x14ac:dyDescent="0.25">
      <c r="F1238"/>
    </row>
    <row r="1239" spans="6:6" x14ac:dyDescent="0.25">
      <c r="F1239"/>
    </row>
    <row r="1240" spans="6:6" x14ac:dyDescent="0.25">
      <c r="F1240"/>
    </row>
    <row r="1241" spans="6:6" x14ac:dyDescent="0.25">
      <c r="F1241"/>
    </row>
    <row r="1242" spans="6:6" x14ac:dyDescent="0.25">
      <c r="F1242"/>
    </row>
    <row r="1243" spans="6:6" x14ac:dyDescent="0.25">
      <c r="F1243"/>
    </row>
    <row r="1244" spans="6:6" x14ac:dyDescent="0.25">
      <c r="F1244"/>
    </row>
    <row r="1245" spans="6:6" x14ac:dyDescent="0.25">
      <c r="F1245"/>
    </row>
    <row r="1246" spans="6:6" x14ac:dyDescent="0.25">
      <c r="F1246"/>
    </row>
    <row r="1247" spans="6:6" x14ac:dyDescent="0.25">
      <c r="F1247"/>
    </row>
    <row r="1248" spans="6:6" x14ac:dyDescent="0.25">
      <c r="F1248"/>
    </row>
    <row r="1249" spans="6:6" x14ac:dyDescent="0.25">
      <c r="F1249"/>
    </row>
    <row r="1250" spans="6:6" x14ac:dyDescent="0.25">
      <c r="F1250"/>
    </row>
    <row r="1251" spans="6:6" x14ac:dyDescent="0.25">
      <c r="F1251"/>
    </row>
    <row r="1252" spans="6:6" x14ac:dyDescent="0.25">
      <c r="F1252"/>
    </row>
    <row r="1253" spans="6:6" x14ac:dyDescent="0.25">
      <c r="F1253"/>
    </row>
    <row r="1254" spans="6:6" x14ac:dyDescent="0.25">
      <c r="F1254"/>
    </row>
    <row r="1255" spans="6:6" x14ac:dyDescent="0.25">
      <c r="F1255"/>
    </row>
    <row r="1256" spans="6:6" x14ac:dyDescent="0.25">
      <c r="F1256"/>
    </row>
    <row r="1257" spans="6:6" x14ac:dyDescent="0.25">
      <c r="F1257"/>
    </row>
    <row r="1258" spans="6:6" x14ac:dyDescent="0.25">
      <c r="F1258"/>
    </row>
    <row r="1259" spans="6:6" x14ac:dyDescent="0.25">
      <c r="F1259"/>
    </row>
    <row r="1260" spans="6:6" x14ac:dyDescent="0.25">
      <c r="F1260"/>
    </row>
    <row r="1261" spans="6:6" x14ac:dyDescent="0.25">
      <c r="F1261"/>
    </row>
    <row r="1262" spans="6:6" x14ac:dyDescent="0.25">
      <c r="F1262"/>
    </row>
    <row r="1263" spans="6:6" x14ac:dyDescent="0.25">
      <c r="F1263"/>
    </row>
    <row r="1264" spans="6:6" x14ac:dyDescent="0.25">
      <c r="F1264"/>
    </row>
    <row r="1265" spans="6:6" x14ac:dyDescent="0.25">
      <c r="F1265"/>
    </row>
    <row r="1266" spans="6:6" x14ac:dyDescent="0.25">
      <c r="F1266"/>
    </row>
    <row r="1267" spans="6:6" x14ac:dyDescent="0.25">
      <c r="F1267"/>
    </row>
    <row r="1268" spans="6:6" x14ac:dyDescent="0.25">
      <c r="F1268"/>
    </row>
    <row r="1269" spans="6:6" x14ac:dyDescent="0.25">
      <c r="F1269"/>
    </row>
    <row r="1270" spans="6:6" x14ac:dyDescent="0.25">
      <c r="F1270"/>
    </row>
    <row r="1271" spans="6:6" x14ac:dyDescent="0.25">
      <c r="F1271"/>
    </row>
    <row r="1272" spans="6:6" x14ac:dyDescent="0.25">
      <c r="F1272"/>
    </row>
    <row r="1273" spans="6:6" x14ac:dyDescent="0.25">
      <c r="F1273"/>
    </row>
    <row r="1274" spans="6:6" x14ac:dyDescent="0.25">
      <c r="F1274"/>
    </row>
    <row r="1275" spans="6:6" x14ac:dyDescent="0.25">
      <c r="F1275"/>
    </row>
    <row r="1276" spans="6:6" x14ac:dyDescent="0.25">
      <c r="F1276"/>
    </row>
    <row r="1277" spans="6:6" x14ac:dyDescent="0.25">
      <c r="F1277"/>
    </row>
    <row r="1278" spans="6:6" x14ac:dyDescent="0.25">
      <c r="F1278"/>
    </row>
    <row r="1279" spans="6:6" x14ac:dyDescent="0.25">
      <c r="F1279"/>
    </row>
    <row r="1280" spans="6:6" x14ac:dyDescent="0.25">
      <c r="F1280"/>
    </row>
    <row r="1281" spans="6:6" x14ac:dyDescent="0.25">
      <c r="F1281"/>
    </row>
    <row r="1282" spans="6:6" x14ac:dyDescent="0.25">
      <c r="F1282"/>
    </row>
    <row r="1283" spans="6:6" x14ac:dyDescent="0.25">
      <c r="F1283"/>
    </row>
    <row r="1284" spans="6:6" x14ac:dyDescent="0.25">
      <c r="F1284"/>
    </row>
    <row r="1285" spans="6:6" x14ac:dyDescent="0.25">
      <c r="F1285"/>
    </row>
    <row r="1286" spans="6:6" x14ac:dyDescent="0.25">
      <c r="F1286"/>
    </row>
    <row r="1287" spans="6:6" x14ac:dyDescent="0.25">
      <c r="F1287"/>
    </row>
    <row r="1288" spans="6:6" x14ac:dyDescent="0.25">
      <c r="F1288"/>
    </row>
    <row r="1289" spans="6:6" x14ac:dyDescent="0.25">
      <c r="F1289"/>
    </row>
    <row r="1290" spans="6:6" x14ac:dyDescent="0.25">
      <c r="F1290"/>
    </row>
    <row r="1291" spans="6:6" x14ac:dyDescent="0.25">
      <c r="F1291"/>
    </row>
    <row r="1292" spans="6:6" x14ac:dyDescent="0.25">
      <c r="F1292"/>
    </row>
    <row r="1293" spans="6:6" x14ac:dyDescent="0.25">
      <c r="F1293"/>
    </row>
    <row r="1294" spans="6:6" x14ac:dyDescent="0.25">
      <c r="F1294"/>
    </row>
    <row r="1295" spans="6:6" x14ac:dyDescent="0.25">
      <c r="F1295"/>
    </row>
    <row r="1296" spans="6:6" x14ac:dyDescent="0.25">
      <c r="F1296"/>
    </row>
    <row r="1297" spans="6:6" x14ac:dyDescent="0.25">
      <c r="F1297"/>
    </row>
    <row r="1298" spans="6:6" x14ac:dyDescent="0.25">
      <c r="F1298"/>
    </row>
    <row r="1299" spans="6:6" x14ac:dyDescent="0.25">
      <c r="F1299"/>
    </row>
    <row r="1300" spans="6:6" x14ac:dyDescent="0.25">
      <c r="F1300"/>
    </row>
    <row r="1301" spans="6:6" x14ac:dyDescent="0.25">
      <c r="F1301"/>
    </row>
    <row r="1302" spans="6:6" x14ac:dyDescent="0.25">
      <c r="F1302"/>
    </row>
    <row r="1303" spans="6:6" x14ac:dyDescent="0.25">
      <c r="F1303"/>
    </row>
    <row r="1304" spans="6:6" x14ac:dyDescent="0.25">
      <c r="F1304"/>
    </row>
    <row r="1305" spans="6:6" x14ac:dyDescent="0.25">
      <c r="F1305"/>
    </row>
    <row r="1306" spans="6:6" x14ac:dyDescent="0.25">
      <c r="F1306"/>
    </row>
    <row r="1307" spans="6:6" x14ac:dyDescent="0.25">
      <c r="F1307"/>
    </row>
    <row r="1308" spans="6:6" x14ac:dyDescent="0.25">
      <c r="F1308"/>
    </row>
    <row r="1309" spans="6:6" x14ac:dyDescent="0.25">
      <c r="F1309"/>
    </row>
    <row r="1310" spans="6:6" x14ac:dyDescent="0.25">
      <c r="F1310"/>
    </row>
    <row r="1311" spans="6:6" x14ac:dyDescent="0.25">
      <c r="F1311"/>
    </row>
    <row r="1312" spans="6:6" x14ac:dyDescent="0.25">
      <c r="F1312"/>
    </row>
    <row r="1313" spans="6:6" x14ac:dyDescent="0.25">
      <c r="F1313"/>
    </row>
    <row r="1314" spans="6:6" x14ac:dyDescent="0.25">
      <c r="F1314"/>
    </row>
    <row r="1315" spans="6:6" x14ac:dyDescent="0.25">
      <c r="F1315"/>
    </row>
    <row r="1316" spans="6:6" x14ac:dyDescent="0.25">
      <c r="F1316"/>
    </row>
    <row r="1317" spans="6:6" x14ac:dyDescent="0.25">
      <c r="F1317"/>
    </row>
    <row r="1318" spans="6:6" x14ac:dyDescent="0.25">
      <c r="F1318"/>
    </row>
    <row r="1319" spans="6:6" x14ac:dyDescent="0.25">
      <c r="F1319"/>
    </row>
    <row r="1320" spans="6:6" x14ac:dyDescent="0.25">
      <c r="F1320"/>
    </row>
    <row r="1321" spans="6:6" x14ac:dyDescent="0.25">
      <c r="F1321"/>
    </row>
    <row r="1322" spans="6:6" x14ac:dyDescent="0.25">
      <c r="F1322"/>
    </row>
    <row r="1323" spans="6:6" x14ac:dyDescent="0.25">
      <c r="F1323"/>
    </row>
    <row r="1324" spans="6:6" x14ac:dyDescent="0.25">
      <c r="F1324"/>
    </row>
    <row r="1325" spans="6:6" x14ac:dyDescent="0.25">
      <c r="F1325"/>
    </row>
    <row r="1326" spans="6:6" x14ac:dyDescent="0.25">
      <c r="F1326"/>
    </row>
    <row r="1327" spans="6:6" x14ac:dyDescent="0.25">
      <c r="F1327"/>
    </row>
    <row r="1328" spans="6:6" x14ac:dyDescent="0.25">
      <c r="F1328"/>
    </row>
    <row r="1329" spans="6:6" x14ac:dyDescent="0.25">
      <c r="F1329"/>
    </row>
    <row r="1330" spans="6:6" x14ac:dyDescent="0.25">
      <c r="F1330"/>
    </row>
    <row r="1331" spans="6:6" x14ac:dyDescent="0.25">
      <c r="F1331"/>
    </row>
    <row r="1332" spans="6:6" x14ac:dyDescent="0.25">
      <c r="F1332"/>
    </row>
    <row r="1333" spans="6:6" x14ac:dyDescent="0.25">
      <c r="F1333"/>
    </row>
    <row r="1334" spans="6:6" x14ac:dyDescent="0.25">
      <c r="F1334"/>
    </row>
    <row r="1335" spans="6:6" x14ac:dyDescent="0.25">
      <c r="F1335"/>
    </row>
    <row r="1336" spans="6:6" x14ac:dyDescent="0.25">
      <c r="F1336"/>
    </row>
    <row r="1337" spans="6:6" x14ac:dyDescent="0.25">
      <c r="F1337"/>
    </row>
    <row r="1338" spans="6:6" x14ac:dyDescent="0.25">
      <c r="F1338"/>
    </row>
    <row r="1339" spans="6:6" x14ac:dyDescent="0.25">
      <c r="F1339"/>
    </row>
    <row r="1340" spans="6:6" x14ac:dyDescent="0.25">
      <c r="F1340"/>
    </row>
    <row r="1341" spans="6:6" x14ac:dyDescent="0.25">
      <c r="F1341"/>
    </row>
    <row r="1342" spans="6:6" x14ac:dyDescent="0.25">
      <c r="F1342"/>
    </row>
    <row r="1343" spans="6:6" x14ac:dyDescent="0.25">
      <c r="F1343"/>
    </row>
    <row r="1344" spans="6:6" x14ac:dyDescent="0.25">
      <c r="F1344"/>
    </row>
    <row r="1345" spans="6:6" x14ac:dyDescent="0.25">
      <c r="F1345"/>
    </row>
    <row r="1346" spans="6:6" x14ac:dyDescent="0.25">
      <c r="F1346"/>
    </row>
    <row r="1347" spans="6:6" x14ac:dyDescent="0.25">
      <c r="F1347"/>
    </row>
    <row r="1348" spans="6:6" x14ac:dyDescent="0.25">
      <c r="F1348"/>
    </row>
    <row r="1349" spans="6:6" x14ac:dyDescent="0.25">
      <c r="F1349"/>
    </row>
    <row r="1350" spans="6:6" x14ac:dyDescent="0.25">
      <c r="F1350"/>
    </row>
    <row r="1351" spans="6:6" x14ac:dyDescent="0.25">
      <c r="F1351"/>
    </row>
    <row r="1352" spans="6:6" x14ac:dyDescent="0.25">
      <c r="F1352"/>
    </row>
    <row r="1353" spans="6:6" x14ac:dyDescent="0.25">
      <c r="F1353"/>
    </row>
    <row r="1354" spans="6:6" x14ac:dyDescent="0.25">
      <c r="F1354"/>
    </row>
    <row r="1355" spans="6:6" x14ac:dyDescent="0.25">
      <c r="F1355"/>
    </row>
    <row r="1356" spans="6:6" x14ac:dyDescent="0.25">
      <c r="F1356"/>
    </row>
    <row r="1357" spans="6:6" x14ac:dyDescent="0.25">
      <c r="F1357"/>
    </row>
    <row r="1358" spans="6:6" x14ac:dyDescent="0.25">
      <c r="F1358"/>
    </row>
    <row r="1359" spans="6:6" x14ac:dyDescent="0.25">
      <c r="F1359"/>
    </row>
    <row r="1360" spans="6:6" x14ac:dyDescent="0.25">
      <c r="F1360"/>
    </row>
    <row r="1361" spans="6:6" x14ac:dyDescent="0.25">
      <c r="F1361"/>
    </row>
    <row r="1362" spans="6:6" x14ac:dyDescent="0.25">
      <c r="F1362"/>
    </row>
    <row r="1363" spans="6:6" x14ac:dyDescent="0.25">
      <c r="F1363"/>
    </row>
    <row r="1364" spans="6:6" x14ac:dyDescent="0.25">
      <c r="F1364"/>
    </row>
    <row r="1365" spans="6:6" x14ac:dyDescent="0.25">
      <c r="F1365"/>
    </row>
    <row r="1366" spans="6:6" x14ac:dyDescent="0.25">
      <c r="F1366"/>
    </row>
    <row r="1367" spans="6:6" x14ac:dyDescent="0.25">
      <c r="F1367"/>
    </row>
    <row r="1368" spans="6:6" x14ac:dyDescent="0.25">
      <c r="F1368"/>
    </row>
    <row r="1369" spans="6:6" x14ac:dyDescent="0.25">
      <c r="F1369"/>
    </row>
    <row r="1370" spans="6:6" x14ac:dyDescent="0.25">
      <c r="F1370"/>
    </row>
    <row r="1371" spans="6:6" x14ac:dyDescent="0.25">
      <c r="F1371"/>
    </row>
    <row r="1372" spans="6:6" x14ac:dyDescent="0.25">
      <c r="F1372"/>
    </row>
    <row r="1373" spans="6:6" x14ac:dyDescent="0.25">
      <c r="F1373"/>
    </row>
    <row r="1374" spans="6:6" x14ac:dyDescent="0.25">
      <c r="F1374"/>
    </row>
    <row r="1375" spans="6:6" x14ac:dyDescent="0.25">
      <c r="F1375"/>
    </row>
    <row r="1376" spans="6:6" x14ac:dyDescent="0.25">
      <c r="F1376"/>
    </row>
    <row r="1377" spans="6:6" x14ac:dyDescent="0.25">
      <c r="F1377"/>
    </row>
    <row r="1378" spans="6:6" x14ac:dyDescent="0.25">
      <c r="F1378"/>
    </row>
    <row r="1379" spans="6:6" x14ac:dyDescent="0.25">
      <c r="F1379"/>
    </row>
    <row r="1380" spans="6:6" x14ac:dyDescent="0.25">
      <c r="F1380"/>
    </row>
    <row r="1381" spans="6:6" x14ac:dyDescent="0.25">
      <c r="F1381"/>
    </row>
    <row r="1382" spans="6:6" x14ac:dyDescent="0.25">
      <c r="F1382"/>
    </row>
    <row r="1383" spans="6:6" x14ac:dyDescent="0.25">
      <c r="F1383"/>
    </row>
    <row r="1384" spans="6:6" x14ac:dyDescent="0.25">
      <c r="F1384"/>
    </row>
    <row r="1385" spans="6:6" x14ac:dyDescent="0.25">
      <c r="F1385"/>
    </row>
    <row r="1386" spans="6:6" x14ac:dyDescent="0.25">
      <c r="F1386"/>
    </row>
    <row r="1387" spans="6:6" x14ac:dyDescent="0.25">
      <c r="F1387"/>
    </row>
    <row r="1388" spans="6:6" x14ac:dyDescent="0.25">
      <c r="F1388"/>
    </row>
    <row r="1389" spans="6:6" x14ac:dyDescent="0.25">
      <c r="F1389"/>
    </row>
    <row r="1390" spans="6:6" x14ac:dyDescent="0.25">
      <c r="F1390"/>
    </row>
    <row r="1391" spans="6:6" x14ac:dyDescent="0.25">
      <c r="F1391"/>
    </row>
    <row r="1392" spans="6:6" x14ac:dyDescent="0.25">
      <c r="F1392"/>
    </row>
    <row r="1393" spans="6:6" x14ac:dyDescent="0.25">
      <c r="F1393"/>
    </row>
    <row r="1394" spans="6:6" x14ac:dyDescent="0.25">
      <c r="F1394"/>
    </row>
    <row r="1395" spans="6:6" x14ac:dyDescent="0.25">
      <c r="F1395"/>
    </row>
    <row r="1396" spans="6:6" x14ac:dyDescent="0.25">
      <c r="F1396"/>
    </row>
    <row r="1397" spans="6:6" x14ac:dyDescent="0.25">
      <c r="F1397"/>
    </row>
    <row r="1398" spans="6:6" x14ac:dyDescent="0.25">
      <c r="F1398"/>
    </row>
    <row r="1399" spans="6:6" x14ac:dyDescent="0.25">
      <c r="F1399"/>
    </row>
    <row r="1400" spans="6:6" x14ac:dyDescent="0.25">
      <c r="F1400"/>
    </row>
    <row r="1401" spans="6:6" x14ac:dyDescent="0.25">
      <c r="F1401"/>
    </row>
    <row r="1402" spans="6:6" x14ac:dyDescent="0.25">
      <c r="F1402"/>
    </row>
    <row r="1403" spans="6:6" x14ac:dyDescent="0.25">
      <c r="F1403"/>
    </row>
    <row r="1404" spans="6:6" x14ac:dyDescent="0.25">
      <c r="F1404"/>
    </row>
    <row r="1405" spans="6:6" x14ac:dyDescent="0.25">
      <c r="F1405"/>
    </row>
    <row r="1406" spans="6:6" x14ac:dyDescent="0.25">
      <c r="F1406"/>
    </row>
    <row r="1407" spans="6:6" x14ac:dyDescent="0.25">
      <c r="F1407"/>
    </row>
    <row r="1408" spans="6:6" x14ac:dyDescent="0.25">
      <c r="F1408"/>
    </row>
    <row r="1409" spans="6:6" x14ac:dyDescent="0.25">
      <c r="F1409"/>
    </row>
    <row r="1410" spans="6:6" x14ac:dyDescent="0.25">
      <c r="F1410"/>
    </row>
    <row r="1411" spans="6:6" x14ac:dyDescent="0.25">
      <c r="F1411"/>
    </row>
    <row r="1412" spans="6:6" x14ac:dyDescent="0.25">
      <c r="F1412"/>
    </row>
    <row r="1413" spans="6:6" x14ac:dyDescent="0.25">
      <c r="F1413"/>
    </row>
    <row r="1414" spans="6:6" x14ac:dyDescent="0.25">
      <c r="F1414"/>
    </row>
    <row r="1415" spans="6:6" x14ac:dyDescent="0.25">
      <c r="F1415"/>
    </row>
    <row r="1416" spans="6:6" x14ac:dyDescent="0.25">
      <c r="F1416"/>
    </row>
    <row r="1417" spans="6:6" x14ac:dyDescent="0.25">
      <c r="F1417"/>
    </row>
    <row r="1418" spans="6:6" x14ac:dyDescent="0.25">
      <c r="F1418"/>
    </row>
    <row r="1419" spans="6:6" x14ac:dyDescent="0.25">
      <c r="F1419"/>
    </row>
    <row r="1420" spans="6:6" x14ac:dyDescent="0.25">
      <c r="F1420"/>
    </row>
    <row r="1421" spans="6:6" x14ac:dyDescent="0.25">
      <c r="F1421"/>
    </row>
    <row r="1422" spans="6:6" x14ac:dyDescent="0.25">
      <c r="F1422"/>
    </row>
    <row r="1423" spans="6:6" x14ac:dyDescent="0.25">
      <c r="F1423"/>
    </row>
    <row r="1424" spans="6:6" x14ac:dyDescent="0.25">
      <c r="F1424"/>
    </row>
    <row r="1425" spans="6:6" x14ac:dyDescent="0.25">
      <c r="F1425"/>
    </row>
    <row r="1426" spans="6:6" x14ac:dyDescent="0.25">
      <c r="F1426"/>
    </row>
    <row r="1427" spans="6:6" x14ac:dyDescent="0.25">
      <c r="F1427"/>
    </row>
    <row r="1428" spans="6:6" x14ac:dyDescent="0.25">
      <c r="F1428"/>
    </row>
    <row r="1429" spans="6:6" x14ac:dyDescent="0.25">
      <c r="F1429"/>
    </row>
    <row r="1430" spans="6:6" x14ac:dyDescent="0.25">
      <c r="F1430"/>
    </row>
    <row r="1431" spans="6:6" x14ac:dyDescent="0.25">
      <c r="F1431"/>
    </row>
    <row r="1432" spans="6:6" x14ac:dyDescent="0.25">
      <c r="F1432"/>
    </row>
    <row r="1433" spans="6:6" x14ac:dyDescent="0.25">
      <c r="F1433"/>
    </row>
    <row r="1434" spans="6:6" x14ac:dyDescent="0.25">
      <c r="F1434"/>
    </row>
    <row r="1435" spans="6:6" x14ac:dyDescent="0.25">
      <c r="F1435"/>
    </row>
    <row r="1436" spans="6:6" x14ac:dyDescent="0.25">
      <c r="F1436"/>
    </row>
    <row r="1437" spans="6:6" x14ac:dyDescent="0.25">
      <c r="F1437"/>
    </row>
    <row r="1438" spans="6:6" x14ac:dyDescent="0.25">
      <c r="F1438"/>
    </row>
    <row r="1439" spans="6:6" x14ac:dyDescent="0.25">
      <c r="F1439"/>
    </row>
    <row r="1440" spans="6:6" x14ac:dyDescent="0.25">
      <c r="F1440"/>
    </row>
    <row r="1441" spans="6:6" x14ac:dyDescent="0.25">
      <c r="F1441"/>
    </row>
    <row r="1442" spans="6:6" x14ac:dyDescent="0.25">
      <c r="F1442"/>
    </row>
    <row r="1443" spans="6:6" x14ac:dyDescent="0.25">
      <c r="F1443"/>
    </row>
    <row r="1444" spans="6:6" x14ac:dyDescent="0.25">
      <c r="F1444"/>
    </row>
    <row r="1445" spans="6:6" x14ac:dyDescent="0.25">
      <c r="F1445"/>
    </row>
    <row r="1446" spans="6:6" x14ac:dyDescent="0.25">
      <c r="F1446"/>
    </row>
    <row r="1447" spans="6:6" x14ac:dyDescent="0.25">
      <c r="F1447"/>
    </row>
    <row r="1448" spans="6:6" x14ac:dyDescent="0.25">
      <c r="F1448"/>
    </row>
    <row r="1449" spans="6:6" x14ac:dyDescent="0.25">
      <c r="F1449"/>
    </row>
    <row r="1450" spans="6:6" x14ac:dyDescent="0.25">
      <c r="F1450"/>
    </row>
    <row r="1451" spans="6:6" x14ac:dyDescent="0.25">
      <c r="F1451"/>
    </row>
    <row r="1452" spans="6:6" x14ac:dyDescent="0.25">
      <c r="F1452"/>
    </row>
    <row r="1453" spans="6:6" x14ac:dyDescent="0.25">
      <c r="F1453"/>
    </row>
    <row r="1454" spans="6:6" x14ac:dyDescent="0.25">
      <c r="F1454"/>
    </row>
    <row r="1455" spans="6:6" x14ac:dyDescent="0.25">
      <c r="F1455"/>
    </row>
    <row r="1456" spans="6:6" x14ac:dyDescent="0.25">
      <c r="F1456"/>
    </row>
    <row r="1457" spans="6:6" x14ac:dyDescent="0.25">
      <c r="F1457"/>
    </row>
    <row r="1458" spans="6:6" x14ac:dyDescent="0.25">
      <c r="F1458"/>
    </row>
    <row r="1459" spans="6:6" x14ac:dyDescent="0.25">
      <c r="F1459"/>
    </row>
    <row r="1460" spans="6:6" x14ac:dyDescent="0.25">
      <c r="F1460"/>
    </row>
    <row r="1461" spans="6:6" x14ac:dyDescent="0.25">
      <c r="F1461"/>
    </row>
    <row r="1462" spans="6:6" x14ac:dyDescent="0.25">
      <c r="F1462"/>
    </row>
    <row r="1463" spans="6:6" x14ac:dyDescent="0.25">
      <c r="F1463"/>
    </row>
    <row r="1464" spans="6:6" x14ac:dyDescent="0.25">
      <c r="F1464"/>
    </row>
    <row r="1465" spans="6:6" x14ac:dyDescent="0.25">
      <c r="F1465"/>
    </row>
    <row r="1466" spans="6:6" x14ac:dyDescent="0.25">
      <c r="F1466"/>
    </row>
    <row r="1467" spans="6:6" x14ac:dyDescent="0.25">
      <c r="F1467"/>
    </row>
    <row r="1468" spans="6:6" x14ac:dyDescent="0.25">
      <c r="F1468"/>
    </row>
    <row r="1469" spans="6:6" x14ac:dyDescent="0.25">
      <c r="F1469"/>
    </row>
    <row r="1470" spans="6:6" x14ac:dyDescent="0.25">
      <c r="F1470"/>
    </row>
    <row r="1471" spans="6:6" x14ac:dyDescent="0.25">
      <c r="F1471"/>
    </row>
    <row r="1472" spans="6:6" x14ac:dyDescent="0.25">
      <c r="F1472"/>
    </row>
    <row r="1473" spans="6:6" x14ac:dyDescent="0.25">
      <c r="F1473"/>
    </row>
    <row r="1474" spans="6:6" x14ac:dyDescent="0.25">
      <c r="F1474"/>
    </row>
    <row r="1475" spans="6:6" x14ac:dyDescent="0.25">
      <c r="F1475"/>
    </row>
    <row r="1476" spans="6:6" x14ac:dyDescent="0.25">
      <c r="F1476"/>
    </row>
    <row r="1477" spans="6:6" x14ac:dyDescent="0.25">
      <c r="F1477"/>
    </row>
    <row r="1478" spans="6:6" x14ac:dyDescent="0.25">
      <c r="F1478"/>
    </row>
    <row r="1479" spans="6:6" x14ac:dyDescent="0.25">
      <c r="F1479"/>
    </row>
    <row r="1480" spans="6:6" x14ac:dyDescent="0.25">
      <c r="F1480"/>
    </row>
    <row r="1481" spans="6:6" x14ac:dyDescent="0.25">
      <c r="F1481"/>
    </row>
    <row r="1482" spans="6:6" x14ac:dyDescent="0.25">
      <c r="F1482"/>
    </row>
    <row r="1483" spans="6:6" x14ac:dyDescent="0.25">
      <c r="F1483"/>
    </row>
    <row r="1484" spans="6:6" x14ac:dyDescent="0.25">
      <c r="F1484"/>
    </row>
    <row r="1485" spans="6:6" x14ac:dyDescent="0.25">
      <c r="F1485"/>
    </row>
    <row r="1486" spans="6:6" x14ac:dyDescent="0.25">
      <c r="F1486"/>
    </row>
    <row r="1487" spans="6:6" x14ac:dyDescent="0.25">
      <c r="F1487"/>
    </row>
    <row r="1488" spans="6:6" x14ac:dyDescent="0.25">
      <c r="F1488"/>
    </row>
    <row r="1489" spans="6:6" x14ac:dyDescent="0.25">
      <c r="F1489"/>
    </row>
    <row r="1490" spans="6:6" x14ac:dyDescent="0.25">
      <c r="F1490"/>
    </row>
    <row r="1491" spans="6:6" x14ac:dyDescent="0.25">
      <c r="F1491"/>
    </row>
    <row r="1492" spans="6:6" x14ac:dyDescent="0.25">
      <c r="F1492"/>
    </row>
    <row r="1493" spans="6:6" x14ac:dyDescent="0.25">
      <c r="F1493"/>
    </row>
    <row r="1494" spans="6:6" x14ac:dyDescent="0.25">
      <c r="F1494"/>
    </row>
    <row r="1495" spans="6:6" x14ac:dyDescent="0.25">
      <c r="F1495"/>
    </row>
    <row r="1496" spans="6:6" x14ac:dyDescent="0.25">
      <c r="F1496"/>
    </row>
    <row r="1497" spans="6:6" x14ac:dyDescent="0.25">
      <c r="F1497"/>
    </row>
    <row r="1498" spans="6:6" x14ac:dyDescent="0.25">
      <c r="F1498"/>
    </row>
    <row r="1499" spans="6:6" x14ac:dyDescent="0.25">
      <c r="F1499"/>
    </row>
    <row r="1500" spans="6:6" x14ac:dyDescent="0.25">
      <c r="F1500"/>
    </row>
    <row r="1501" spans="6:6" x14ac:dyDescent="0.25">
      <c r="F1501"/>
    </row>
    <row r="1502" spans="6:6" x14ac:dyDescent="0.25">
      <c r="F1502"/>
    </row>
    <row r="1503" spans="6:6" x14ac:dyDescent="0.25">
      <c r="F1503"/>
    </row>
    <row r="1504" spans="6:6" x14ac:dyDescent="0.25">
      <c r="F1504"/>
    </row>
    <row r="1505" spans="6:6" x14ac:dyDescent="0.25">
      <c r="F1505"/>
    </row>
    <row r="1506" spans="6:6" x14ac:dyDescent="0.25">
      <c r="F1506"/>
    </row>
    <row r="1507" spans="6:6" x14ac:dyDescent="0.25">
      <c r="F1507"/>
    </row>
    <row r="1508" spans="6:6" x14ac:dyDescent="0.25">
      <c r="F1508"/>
    </row>
    <row r="1509" spans="6:6" x14ac:dyDescent="0.25">
      <c r="F1509"/>
    </row>
    <row r="1510" spans="6:6" x14ac:dyDescent="0.25">
      <c r="F1510"/>
    </row>
    <row r="1511" spans="6:6" x14ac:dyDescent="0.25">
      <c r="F1511"/>
    </row>
    <row r="1512" spans="6:6" x14ac:dyDescent="0.25">
      <c r="F1512"/>
    </row>
    <row r="1513" spans="6:6" x14ac:dyDescent="0.25">
      <c r="F1513"/>
    </row>
    <row r="1514" spans="6:6" x14ac:dyDescent="0.25">
      <c r="F1514"/>
    </row>
    <row r="1515" spans="6:6" x14ac:dyDescent="0.25">
      <c r="F1515"/>
    </row>
    <row r="1516" spans="6:6" x14ac:dyDescent="0.25">
      <c r="F1516"/>
    </row>
    <row r="1517" spans="6:6" x14ac:dyDescent="0.25">
      <c r="F1517"/>
    </row>
    <row r="1518" spans="6:6" x14ac:dyDescent="0.25">
      <c r="F1518"/>
    </row>
    <row r="1519" spans="6:6" x14ac:dyDescent="0.25">
      <c r="F1519"/>
    </row>
    <row r="1520" spans="6:6" x14ac:dyDescent="0.25">
      <c r="F1520"/>
    </row>
    <row r="1521" spans="6:6" x14ac:dyDescent="0.25">
      <c r="F1521"/>
    </row>
    <row r="1522" spans="6:6" x14ac:dyDescent="0.25">
      <c r="F1522"/>
    </row>
    <row r="1523" spans="6:6" x14ac:dyDescent="0.25">
      <c r="F1523"/>
    </row>
    <row r="1524" spans="6:6" x14ac:dyDescent="0.25">
      <c r="F1524"/>
    </row>
    <row r="1525" spans="6:6" x14ac:dyDescent="0.25">
      <c r="F1525"/>
    </row>
    <row r="1526" spans="6:6" x14ac:dyDescent="0.25">
      <c r="F1526"/>
    </row>
    <row r="1527" spans="6:6" x14ac:dyDescent="0.25">
      <c r="F1527"/>
    </row>
    <row r="1528" spans="6:6" x14ac:dyDescent="0.25">
      <c r="F1528"/>
    </row>
    <row r="1529" spans="6:6" x14ac:dyDescent="0.25">
      <c r="F1529"/>
    </row>
    <row r="1530" spans="6:6" x14ac:dyDescent="0.25">
      <c r="F1530"/>
    </row>
    <row r="1531" spans="6:6" x14ac:dyDescent="0.25">
      <c r="F1531"/>
    </row>
    <row r="1532" spans="6:6" x14ac:dyDescent="0.25">
      <c r="F1532"/>
    </row>
    <row r="1533" spans="6:6" x14ac:dyDescent="0.25">
      <c r="F1533"/>
    </row>
    <row r="1534" spans="6:6" x14ac:dyDescent="0.25">
      <c r="F1534"/>
    </row>
    <row r="1535" spans="6:6" x14ac:dyDescent="0.25">
      <c r="F1535"/>
    </row>
    <row r="1536" spans="6:6" x14ac:dyDescent="0.25">
      <c r="F1536"/>
    </row>
    <row r="1537" spans="6:6" x14ac:dyDescent="0.25">
      <c r="F1537"/>
    </row>
    <row r="1538" spans="6:6" x14ac:dyDescent="0.25">
      <c r="F1538"/>
    </row>
    <row r="1539" spans="6:6" x14ac:dyDescent="0.25">
      <c r="F1539"/>
    </row>
    <row r="1540" spans="6:6" x14ac:dyDescent="0.25">
      <c r="F1540"/>
    </row>
    <row r="1541" spans="6:6" x14ac:dyDescent="0.25">
      <c r="F1541"/>
    </row>
    <row r="1542" spans="6:6" x14ac:dyDescent="0.25">
      <c r="F1542"/>
    </row>
    <row r="1543" spans="6:6" x14ac:dyDescent="0.25">
      <c r="F1543"/>
    </row>
    <row r="1544" spans="6:6" x14ac:dyDescent="0.25">
      <c r="F1544"/>
    </row>
    <row r="1545" spans="6:6" x14ac:dyDescent="0.25">
      <c r="F1545"/>
    </row>
    <row r="1546" spans="6:6" x14ac:dyDescent="0.25">
      <c r="F1546"/>
    </row>
    <row r="1547" spans="6:6" x14ac:dyDescent="0.25">
      <c r="F1547"/>
    </row>
    <row r="1548" spans="6:6" x14ac:dyDescent="0.25">
      <c r="F1548"/>
    </row>
    <row r="1549" spans="6:6" x14ac:dyDescent="0.25">
      <c r="F1549"/>
    </row>
    <row r="1550" spans="6:6" x14ac:dyDescent="0.25">
      <c r="F1550"/>
    </row>
    <row r="1551" spans="6:6" x14ac:dyDescent="0.25">
      <c r="F1551"/>
    </row>
    <row r="1552" spans="6:6" x14ac:dyDescent="0.25">
      <c r="F1552"/>
    </row>
    <row r="1553" spans="6:6" x14ac:dyDescent="0.25">
      <c r="F1553"/>
    </row>
    <row r="1554" spans="6:6" x14ac:dyDescent="0.25">
      <c r="F1554"/>
    </row>
    <row r="1555" spans="6:6" x14ac:dyDescent="0.25">
      <c r="F1555"/>
    </row>
    <row r="1556" spans="6:6" x14ac:dyDescent="0.25">
      <c r="F1556"/>
    </row>
    <row r="1557" spans="6:6" x14ac:dyDescent="0.25">
      <c r="F1557"/>
    </row>
    <row r="1558" spans="6:6" x14ac:dyDescent="0.25">
      <c r="F1558"/>
    </row>
    <row r="1559" spans="6:6" x14ac:dyDescent="0.25">
      <c r="F1559"/>
    </row>
    <row r="1560" spans="6:6" x14ac:dyDescent="0.25">
      <c r="F1560"/>
    </row>
    <row r="1561" spans="6:6" x14ac:dyDescent="0.25">
      <c r="F1561"/>
    </row>
    <row r="1562" spans="6:6" x14ac:dyDescent="0.25">
      <c r="F1562"/>
    </row>
    <row r="1563" spans="6:6" x14ac:dyDescent="0.25">
      <c r="F1563"/>
    </row>
    <row r="1564" spans="6:6" x14ac:dyDescent="0.25">
      <c r="F1564"/>
    </row>
    <row r="1565" spans="6:6" x14ac:dyDescent="0.25">
      <c r="F1565"/>
    </row>
    <row r="1566" spans="6:6" x14ac:dyDescent="0.25">
      <c r="F1566"/>
    </row>
    <row r="1567" spans="6:6" x14ac:dyDescent="0.25">
      <c r="F1567"/>
    </row>
    <row r="1568" spans="6:6" x14ac:dyDescent="0.25">
      <c r="F1568"/>
    </row>
    <row r="1569" spans="6:6" x14ac:dyDescent="0.25">
      <c r="F1569"/>
    </row>
    <row r="1570" spans="6:6" x14ac:dyDescent="0.25">
      <c r="F1570"/>
    </row>
    <row r="1571" spans="6:6" x14ac:dyDescent="0.25">
      <c r="F1571"/>
    </row>
    <row r="1572" spans="6:6" x14ac:dyDescent="0.25">
      <c r="F1572"/>
    </row>
    <row r="1573" spans="6:6" x14ac:dyDescent="0.25">
      <c r="F1573"/>
    </row>
    <row r="1574" spans="6:6" x14ac:dyDescent="0.25">
      <c r="F1574"/>
    </row>
    <row r="1575" spans="6:6" x14ac:dyDescent="0.25">
      <c r="F1575"/>
    </row>
    <row r="1576" spans="6:6" x14ac:dyDescent="0.25">
      <c r="F1576"/>
    </row>
    <row r="1577" spans="6:6" x14ac:dyDescent="0.25">
      <c r="F1577"/>
    </row>
    <row r="1578" spans="6:6" x14ac:dyDescent="0.25">
      <c r="F1578"/>
    </row>
    <row r="1579" spans="6:6" x14ac:dyDescent="0.25">
      <c r="F1579"/>
    </row>
    <row r="1580" spans="6:6" x14ac:dyDescent="0.25">
      <c r="F1580"/>
    </row>
    <row r="1581" spans="6:6" x14ac:dyDescent="0.25">
      <c r="F1581"/>
    </row>
    <row r="1582" spans="6:6" x14ac:dyDescent="0.25">
      <c r="F1582"/>
    </row>
    <row r="1583" spans="6:6" x14ac:dyDescent="0.25">
      <c r="F1583"/>
    </row>
    <row r="1584" spans="6:6" x14ac:dyDescent="0.25">
      <c r="F1584"/>
    </row>
    <row r="1585" spans="6:6" x14ac:dyDescent="0.25">
      <c r="F1585"/>
    </row>
    <row r="1586" spans="6:6" x14ac:dyDescent="0.25">
      <c r="F1586"/>
    </row>
    <row r="1587" spans="6:6" x14ac:dyDescent="0.25">
      <c r="F1587"/>
    </row>
    <row r="1588" spans="6:6" x14ac:dyDescent="0.25">
      <c r="F1588"/>
    </row>
    <row r="1589" spans="6:6" x14ac:dyDescent="0.25">
      <c r="F1589"/>
    </row>
    <row r="1590" spans="6:6" x14ac:dyDescent="0.25">
      <c r="F1590"/>
    </row>
    <row r="1591" spans="6:6" x14ac:dyDescent="0.25">
      <c r="F1591"/>
    </row>
    <row r="1592" spans="6:6" x14ac:dyDescent="0.25">
      <c r="F1592"/>
    </row>
    <row r="1593" spans="6:6" x14ac:dyDescent="0.25">
      <c r="F1593"/>
    </row>
    <row r="1594" spans="6:6" x14ac:dyDescent="0.25">
      <c r="F1594"/>
    </row>
    <row r="1595" spans="6:6" x14ac:dyDescent="0.25">
      <c r="F1595"/>
    </row>
    <row r="1596" spans="6:6" x14ac:dyDescent="0.25">
      <c r="F1596"/>
    </row>
    <row r="1597" spans="6:6" x14ac:dyDescent="0.25">
      <c r="F1597"/>
    </row>
    <row r="1598" spans="6:6" x14ac:dyDescent="0.25">
      <c r="F1598"/>
    </row>
    <row r="1599" spans="6:6" x14ac:dyDescent="0.25">
      <c r="F1599"/>
    </row>
    <row r="1600" spans="6:6" x14ac:dyDescent="0.25">
      <c r="F1600"/>
    </row>
    <row r="1601" spans="6:6" x14ac:dyDescent="0.25">
      <c r="F1601"/>
    </row>
    <row r="1602" spans="6:6" x14ac:dyDescent="0.25">
      <c r="F1602"/>
    </row>
    <row r="1603" spans="6:6" x14ac:dyDescent="0.25">
      <c r="F1603"/>
    </row>
    <row r="1604" spans="6:6" x14ac:dyDescent="0.25">
      <c r="F1604"/>
    </row>
    <row r="1605" spans="6:6" x14ac:dyDescent="0.25">
      <c r="F1605"/>
    </row>
    <row r="1606" spans="6:6" x14ac:dyDescent="0.25">
      <c r="F1606"/>
    </row>
    <row r="1607" spans="6:6" x14ac:dyDescent="0.25">
      <c r="F1607"/>
    </row>
    <row r="1608" spans="6:6" x14ac:dyDescent="0.25">
      <c r="F1608"/>
    </row>
    <row r="1609" spans="6:6" x14ac:dyDescent="0.25">
      <c r="F1609"/>
    </row>
    <row r="1610" spans="6:6" x14ac:dyDescent="0.25">
      <c r="F1610"/>
    </row>
    <row r="1611" spans="6:6" x14ac:dyDescent="0.25">
      <c r="F1611"/>
    </row>
    <row r="1612" spans="6:6" x14ac:dyDescent="0.25">
      <c r="F1612"/>
    </row>
    <row r="1613" spans="6:6" x14ac:dyDescent="0.25">
      <c r="F1613"/>
    </row>
    <row r="1614" spans="6:6" x14ac:dyDescent="0.25">
      <c r="F1614"/>
    </row>
    <row r="1615" spans="6:6" x14ac:dyDescent="0.25">
      <c r="F1615"/>
    </row>
    <row r="1616" spans="6:6" x14ac:dyDescent="0.25">
      <c r="F1616"/>
    </row>
    <row r="1617" spans="6:6" x14ac:dyDescent="0.25">
      <c r="F1617"/>
    </row>
    <row r="1618" spans="6:6" x14ac:dyDescent="0.25">
      <c r="F1618"/>
    </row>
    <row r="1619" spans="6:6" x14ac:dyDescent="0.25">
      <c r="F1619"/>
    </row>
    <row r="1620" spans="6:6" x14ac:dyDescent="0.25">
      <c r="F1620"/>
    </row>
    <row r="1621" spans="6:6" x14ac:dyDescent="0.25">
      <c r="F1621"/>
    </row>
    <row r="1622" spans="6:6" x14ac:dyDescent="0.25">
      <c r="F1622"/>
    </row>
    <row r="1623" spans="6:6" x14ac:dyDescent="0.25">
      <c r="F1623"/>
    </row>
    <row r="1624" spans="6:6" x14ac:dyDescent="0.25">
      <c r="F1624"/>
    </row>
    <row r="1625" spans="6:6" x14ac:dyDescent="0.25">
      <c r="F1625"/>
    </row>
    <row r="1626" spans="6:6" x14ac:dyDescent="0.25">
      <c r="F1626"/>
    </row>
    <row r="1627" spans="6:6" x14ac:dyDescent="0.25">
      <c r="F1627"/>
    </row>
    <row r="1628" spans="6:6" x14ac:dyDescent="0.25">
      <c r="F1628"/>
    </row>
    <row r="1629" spans="6:6" x14ac:dyDescent="0.25">
      <c r="F1629"/>
    </row>
    <row r="1630" spans="6:6" x14ac:dyDescent="0.25">
      <c r="F1630"/>
    </row>
    <row r="1631" spans="6:6" x14ac:dyDescent="0.25">
      <c r="F1631"/>
    </row>
    <row r="1632" spans="6:6" x14ac:dyDescent="0.25">
      <c r="F1632"/>
    </row>
    <row r="1633" spans="6:6" x14ac:dyDescent="0.25">
      <c r="F1633"/>
    </row>
    <row r="1634" spans="6:6" x14ac:dyDescent="0.25">
      <c r="F1634"/>
    </row>
    <row r="1635" spans="6:6" x14ac:dyDescent="0.25">
      <c r="F1635"/>
    </row>
    <row r="1636" spans="6:6" x14ac:dyDescent="0.25">
      <c r="F1636"/>
    </row>
    <row r="1637" spans="6:6" x14ac:dyDescent="0.25">
      <c r="F1637"/>
    </row>
    <row r="1638" spans="6:6" x14ac:dyDescent="0.25">
      <c r="F1638"/>
    </row>
    <row r="1639" spans="6:6" x14ac:dyDescent="0.25">
      <c r="F1639"/>
    </row>
    <row r="1640" spans="6:6" x14ac:dyDescent="0.25">
      <c r="F1640"/>
    </row>
    <row r="1641" spans="6:6" x14ac:dyDescent="0.25">
      <c r="F1641"/>
    </row>
    <row r="1642" spans="6:6" x14ac:dyDescent="0.25">
      <c r="F1642"/>
    </row>
    <row r="1643" spans="6:6" x14ac:dyDescent="0.25">
      <c r="F1643"/>
    </row>
    <row r="1644" spans="6:6" x14ac:dyDescent="0.25">
      <c r="F1644"/>
    </row>
    <row r="1645" spans="6:6" x14ac:dyDescent="0.25">
      <c r="F1645"/>
    </row>
    <row r="1646" spans="6:6" x14ac:dyDescent="0.25">
      <c r="F1646"/>
    </row>
    <row r="1647" spans="6:6" x14ac:dyDescent="0.25">
      <c r="F1647"/>
    </row>
    <row r="1648" spans="6:6" x14ac:dyDescent="0.25">
      <c r="F1648"/>
    </row>
    <row r="1649" spans="6:6" x14ac:dyDescent="0.25">
      <c r="F1649"/>
    </row>
    <row r="1650" spans="6:6" x14ac:dyDescent="0.25">
      <c r="F1650"/>
    </row>
    <row r="1651" spans="6:6" x14ac:dyDescent="0.25">
      <c r="F1651"/>
    </row>
    <row r="1652" spans="6:6" x14ac:dyDescent="0.25">
      <c r="F1652"/>
    </row>
    <row r="1653" spans="6:6" x14ac:dyDescent="0.25">
      <c r="F1653"/>
    </row>
    <row r="1654" spans="6:6" x14ac:dyDescent="0.25">
      <c r="F1654"/>
    </row>
    <row r="1655" spans="6:6" x14ac:dyDescent="0.25">
      <c r="F1655"/>
    </row>
    <row r="1656" spans="6:6" x14ac:dyDescent="0.25">
      <c r="F1656"/>
    </row>
    <row r="1657" spans="6:6" x14ac:dyDescent="0.25">
      <c r="F1657"/>
    </row>
    <row r="1658" spans="6:6" x14ac:dyDescent="0.25">
      <c r="F1658"/>
    </row>
    <row r="1659" spans="6:6" x14ac:dyDescent="0.25">
      <c r="F1659"/>
    </row>
    <row r="1660" spans="6:6" x14ac:dyDescent="0.25">
      <c r="F1660"/>
    </row>
    <row r="1661" spans="6:6" x14ac:dyDescent="0.25">
      <c r="F1661"/>
    </row>
    <row r="1662" spans="6:6" x14ac:dyDescent="0.25">
      <c r="F1662"/>
    </row>
    <row r="1663" spans="6:6" x14ac:dyDescent="0.25">
      <c r="F1663"/>
    </row>
    <row r="1664" spans="6:6" x14ac:dyDescent="0.25">
      <c r="F1664"/>
    </row>
    <row r="1665" spans="6:6" x14ac:dyDescent="0.25">
      <c r="F1665"/>
    </row>
    <row r="1666" spans="6:6" x14ac:dyDescent="0.25">
      <c r="F1666"/>
    </row>
    <row r="1667" spans="6:6" x14ac:dyDescent="0.25">
      <c r="F1667"/>
    </row>
    <row r="1668" spans="6:6" x14ac:dyDescent="0.25">
      <c r="F1668"/>
    </row>
    <row r="1669" spans="6:6" x14ac:dyDescent="0.25">
      <c r="F1669"/>
    </row>
    <row r="1670" spans="6:6" x14ac:dyDescent="0.25">
      <c r="F1670"/>
    </row>
    <row r="1671" spans="6:6" x14ac:dyDescent="0.25">
      <c r="F1671"/>
    </row>
    <row r="1672" spans="6:6" x14ac:dyDescent="0.25">
      <c r="F1672"/>
    </row>
    <row r="1673" spans="6:6" x14ac:dyDescent="0.25">
      <c r="F1673"/>
    </row>
    <row r="1674" spans="6:6" x14ac:dyDescent="0.25">
      <c r="F1674"/>
    </row>
    <row r="1675" spans="6:6" x14ac:dyDescent="0.25">
      <c r="F1675"/>
    </row>
    <row r="1676" spans="6:6" x14ac:dyDescent="0.25">
      <c r="F1676"/>
    </row>
    <row r="1677" spans="6:6" x14ac:dyDescent="0.25">
      <c r="F1677"/>
    </row>
    <row r="1678" spans="6:6" x14ac:dyDescent="0.25">
      <c r="F1678"/>
    </row>
    <row r="1679" spans="6:6" x14ac:dyDescent="0.25">
      <c r="F1679"/>
    </row>
    <row r="1680" spans="6:6" x14ac:dyDescent="0.25">
      <c r="F1680"/>
    </row>
    <row r="1681" spans="6:6" x14ac:dyDescent="0.25">
      <c r="F1681"/>
    </row>
    <row r="1682" spans="6:6" x14ac:dyDescent="0.25">
      <c r="F1682"/>
    </row>
    <row r="1683" spans="6:6" x14ac:dyDescent="0.25">
      <c r="F1683"/>
    </row>
    <row r="1684" spans="6:6" x14ac:dyDescent="0.25">
      <c r="F1684"/>
    </row>
    <row r="1685" spans="6:6" x14ac:dyDescent="0.25">
      <c r="F1685"/>
    </row>
    <row r="1686" spans="6:6" x14ac:dyDescent="0.25">
      <c r="F1686"/>
    </row>
    <row r="1687" spans="6:6" x14ac:dyDescent="0.25">
      <c r="F1687"/>
    </row>
    <row r="1688" spans="6:6" x14ac:dyDescent="0.25">
      <c r="F1688"/>
    </row>
    <row r="1689" spans="6:6" x14ac:dyDescent="0.25">
      <c r="F1689"/>
    </row>
    <row r="1690" spans="6:6" x14ac:dyDescent="0.25">
      <c r="F1690"/>
    </row>
    <row r="1691" spans="6:6" x14ac:dyDescent="0.25">
      <c r="F1691"/>
    </row>
    <row r="1692" spans="6:6" x14ac:dyDescent="0.25">
      <c r="F1692"/>
    </row>
    <row r="1693" spans="6:6" x14ac:dyDescent="0.25">
      <c r="F1693"/>
    </row>
    <row r="1694" spans="6:6" x14ac:dyDescent="0.25">
      <c r="F1694"/>
    </row>
    <row r="1695" spans="6:6" x14ac:dyDescent="0.25">
      <c r="F1695"/>
    </row>
    <row r="1696" spans="6:6" x14ac:dyDescent="0.25">
      <c r="F1696"/>
    </row>
    <row r="1697" spans="6:6" x14ac:dyDescent="0.25">
      <c r="F1697"/>
    </row>
    <row r="1698" spans="6:6" x14ac:dyDescent="0.25">
      <c r="F1698"/>
    </row>
    <row r="1699" spans="6:6" x14ac:dyDescent="0.25">
      <c r="F1699"/>
    </row>
    <row r="1700" spans="6:6" x14ac:dyDescent="0.25">
      <c r="F1700"/>
    </row>
    <row r="1701" spans="6:6" x14ac:dyDescent="0.25">
      <c r="F1701"/>
    </row>
    <row r="1702" spans="6:6" x14ac:dyDescent="0.25">
      <c r="F1702"/>
    </row>
    <row r="1703" spans="6:6" x14ac:dyDescent="0.25">
      <c r="F1703"/>
    </row>
    <row r="1704" spans="6:6" x14ac:dyDescent="0.25">
      <c r="F1704"/>
    </row>
    <row r="1705" spans="6:6" x14ac:dyDescent="0.25">
      <c r="F1705"/>
    </row>
    <row r="1706" spans="6:6" x14ac:dyDescent="0.25">
      <c r="F1706"/>
    </row>
    <row r="1707" spans="6:6" x14ac:dyDescent="0.25">
      <c r="F1707"/>
    </row>
    <row r="1708" spans="6:6" x14ac:dyDescent="0.25">
      <c r="F1708"/>
    </row>
    <row r="1709" spans="6:6" x14ac:dyDescent="0.25">
      <c r="F1709"/>
    </row>
    <row r="1710" spans="6:6" x14ac:dyDescent="0.25">
      <c r="F1710"/>
    </row>
    <row r="1711" spans="6:6" x14ac:dyDescent="0.25">
      <c r="F1711"/>
    </row>
    <row r="1712" spans="6:6" x14ac:dyDescent="0.25">
      <c r="F1712"/>
    </row>
    <row r="1713" spans="6:6" x14ac:dyDescent="0.25">
      <c r="F1713"/>
    </row>
    <row r="1714" spans="6:6" x14ac:dyDescent="0.25">
      <c r="F1714"/>
    </row>
    <row r="1715" spans="6:6" x14ac:dyDescent="0.25">
      <c r="F1715"/>
    </row>
    <row r="1716" spans="6:6" x14ac:dyDescent="0.25">
      <c r="F1716"/>
    </row>
    <row r="1717" spans="6:6" x14ac:dyDescent="0.25">
      <c r="F1717"/>
    </row>
    <row r="1718" spans="6:6" x14ac:dyDescent="0.25">
      <c r="F1718"/>
    </row>
    <row r="1719" spans="6:6" x14ac:dyDescent="0.25">
      <c r="F1719"/>
    </row>
    <row r="1720" spans="6:6" x14ac:dyDescent="0.25">
      <c r="F1720"/>
    </row>
    <row r="1721" spans="6:6" x14ac:dyDescent="0.25">
      <c r="F1721"/>
    </row>
    <row r="1722" spans="6:6" x14ac:dyDescent="0.25">
      <c r="F1722"/>
    </row>
    <row r="1723" spans="6:6" x14ac:dyDescent="0.25">
      <c r="F1723"/>
    </row>
    <row r="1724" spans="6:6" x14ac:dyDescent="0.25">
      <c r="F1724"/>
    </row>
    <row r="1725" spans="6:6" x14ac:dyDescent="0.25">
      <c r="F1725"/>
    </row>
    <row r="1726" spans="6:6" x14ac:dyDescent="0.25">
      <c r="F1726"/>
    </row>
    <row r="1727" spans="6:6" x14ac:dyDescent="0.25">
      <c r="F1727"/>
    </row>
    <row r="1728" spans="6:6" x14ac:dyDescent="0.25">
      <c r="F1728"/>
    </row>
    <row r="1729" spans="6:6" x14ac:dyDescent="0.25">
      <c r="F1729"/>
    </row>
    <row r="1730" spans="6:6" x14ac:dyDescent="0.25">
      <c r="F1730"/>
    </row>
    <row r="1731" spans="6:6" x14ac:dyDescent="0.25">
      <c r="F1731"/>
    </row>
    <row r="1732" spans="6:6" x14ac:dyDescent="0.25">
      <c r="F1732"/>
    </row>
    <row r="1733" spans="6:6" x14ac:dyDescent="0.25">
      <c r="F1733"/>
    </row>
    <row r="1734" spans="6:6" x14ac:dyDescent="0.25">
      <c r="F1734"/>
    </row>
    <row r="1735" spans="6:6" x14ac:dyDescent="0.25">
      <c r="F1735"/>
    </row>
    <row r="1736" spans="6:6" x14ac:dyDescent="0.25">
      <c r="F1736"/>
    </row>
    <row r="1737" spans="6:6" x14ac:dyDescent="0.25">
      <c r="F1737"/>
    </row>
    <row r="1738" spans="6:6" x14ac:dyDescent="0.25">
      <c r="F1738"/>
    </row>
    <row r="1739" spans="6:6" x14ac:dyDescent="0.25">
      <c r="F1739"/>
    </row>
    <row r="1740" spans="6:6" x14ac:dyDescent="0.25">
      <c r="F1740"/>
    </row>
    <row r="1741" spans="6:6" x14ac:dyDescent="0.25">
      <c r="F1741"/>
    </row>
    <row r="1742" spans="6:6" x14ac:dyDescent="0.25">
      <c r="F1742"/>
    </row>
    <row r="1743" spans="6:6" x14ac:dyDescent="0.25">
      <c r="F1743"/>
    </row>
    <row r="1744" spans="6:6" x14ac:dyDescent="0.25">
      <c r="F1744"/>
    </row>
    <row r="1745" spans="6:6" x14ac:dyDescent="0.25">
      <c r="F1745"/>
    </row>
    <row r="1746" spans="6:6" x14ac:dyDescent="0.25">
      <c r="F1746"/>
    </row>
    <row r="1747" spans="6:6" x14ac:dyDescent="0.25">
      <c r="F1747"/>
    </row>
    <row r="1748" spans="6:6" x14ac:dyDescent="0.25">
      <c r="F1748"/>
    </row>
    <row r="1749" spans="6:6" x14ac:dyDescent="0.25">
      <c r="F1749"/>
    </row>
    <row r="1750" spans="6:6" x14ac:dyDescent="0.25">
      <c r="F1750"/>
    </row>
    <row r="1751" spans="6:6" x14ac:dyDescent="0.25">
      <c r="F1751"/>
    </row>
    <row r="1752" spans="6:6" x14ac:dyDescent="0.25">
      <c r="F1752"/>
    </row>
    <row r="1753" spans="6:6" x14ac:dyDescent="0.25">
      <c r="F1753"/>
    </row>
    <row r="1754" spans="6:6" x14ac:dyDescent="0.25">
      <c r="F1754"/>
    </row>
    <row r="1755" spans="6:6" x14ac:dyDescent="0.25">
      <c r="F1755"/>
    </row>
    <row r="1756" spans="6:6" x14ac:dyDescent="0.25">
      <c r="F1756"/>
    </row>
    <row r="1757" spans="6:6" x14ac:dyDescent="0.25">
      <c r="F1757"/>
    </row>
    <row r="1758" spans="6:6" x14ac:dyDescent="0.25">
      <c r="F1758"/>
    </row>
    <row r="1759" spans="6:6" x14ac:dyDescent="0.25">
      <c r="F1759"/>
    </row>
    <row r="1760" spans="6:6" x14ac:dyDescent="0.25">
      <c r="F1760"/>
    </row>
    <row r="1761" spans="6:6" x14ac:dyDescent="0.25">
      <c r="F1761"/>
    </row>
    <row r="1762" spans="6:6" x14ac:dyDescent="0.25">
      <c r="F1762"/>
    </row>
    <row r="1763" spans="6:6" x14ac:dyDescent="0.25">
      <c r="F1763"/>
    </row>
    <row r="1764" spans="6:6" x14ac:dyDescent="0.25">
      <c r="F1764"/>
    </row>
    <row r="1765" spans="6:6" x14ac:dyDescent="0.25">
      <c r="F1765"/>
    </row>
    <row r="1766" spans="6:6" x14ac:dyDescent="0.25">
      <c r="F1766"/>
    </row>
    <row r="1767" spans="6:6" x14ac:dyDescent="0.25">
      <c r="F1767"/>
    </row>
    <row r="1768" spans="6:6" x14ac:dyDescent="0.25">
      <c r="F1768"/>
    </row>
    <row r="1769" spans="6:6" x14ac:dyDescent="0.25">
      <c r="F1769"/>
    </row>
    <row r="1770" spans="6:6" x14ac:dyDescent="0.25">
      <c r="F1770"/>
    </row>
    <row r="1771" spans="6:6" x14ac:dyDescent="0.25">
      <c r="F1771"/>
    </row>
    <row r="1772" spans="6:6" x14ac:dyDescent="0.25">
      <c r="F1772"/>
    </row>
    <row r="1773" spans="6:6" x14ac:dyDescent="0.25">
      <c r="F1773"/>
    </row>
    <row r="1774" spans="6:6" x14ac:dyDescent="0.25">
      <c r="F1774"/>
    </row>
    <row r="1775" spans="6:6" x14ac:dyDescent="0.25">
      <c r="F1775"/>
    </row>
    <row r="1776" spans="6:6" x14ac:dyDescent="0.25">
      <c r="F1776"/>
    </row>
    <row r="1777" spans="6:6" x14ac:dyDescent="0.25">
      <c r="F1777"/>
    </row>
    <row r="1778" spans="6:6" x14ac:dyDescent="0.25">
      <c r="F1778"/>
    </row>
    <row r="1779" spans="6:6" x14ac:dyDescent="0.25">
      <c r="F1779"/>
    </row>
    <row r="1780" spans="6:6" x14ac:dyDescent="0.25">
      <c r="F1780"/>
    </row>
    <row r="1781" spans="6:6" x14ac:dyDescent="0.25">
      <c r="F1781"/>
    </row>
    <row r="1782" spans="6:6" x14ac:dyDescent="0.25">
      <c r="F1782"/>
    </row>
    <row r="1783" spans="6:6" x14ac:dyDescent="0.25">
      <c r="F1783"/>
    </row>
    <row r="1784" spans="6:6" x14ac:dyDescent="0.25">
      <c r="F1784"/>
    </row>
    <row r="1785" spans="6:6" x14ac:dyDescent="0.25">
      <c r="F1785"/>
    </row>
    <row r="1786" spans="6:6" x14ac:dyDescent="0.25">
      <c r="F1786"/>
    </row>
    <row r="1787" spans="6:6" x14ac:dyDescent="0.25">
      <c r="F1787"/>
    </row>
    <row r="1788" spans="6:6" x14ac:dyDescent="0.25">
      <c r="F1788"/>
    </row>
    <row r="1789" spans="6:6" x14ac:dyDescent="0.25">
      <c r="F1789"/>
    </row>
    <row r="1790" spans="6:6" x14ac:dyDescent="0.25">
      <c r="F1790"/>
    </row>
    <row r="1791" spans="6:6" x14ac:dyDescent="0.25">
      <c r="F1791"/>
    </row>
    <row r="1792" spans="6:6" x14ac:dyDescent="0.25">
      <c r="F1792"/>
    </row>
    <row r="1793" spans="6:6" x14ac:dyDescent="0.25">
      <c r="F1793"/>
    </row>
    <row r="1794" spans="6:6" x14ac:dyDescent="0.25">
      <c r="F1794"/>
    </row>
    <row r="1795" spans="6:6" x14ac:dyDescent="0.25">
      <c r="F1795"/>
    </row>
    <row r="1796" spans="6:6" x14ac:dyDescent="0.25">
      <c r="F1796"/>
    </row>
    <row r="1797" spans="6:6" x14ac:dyDescent="0.25">
      <c r="F1797"/>
    </row>
    <row r="1798" spans="6:6" x14ac:dyDescent="0.25">
      <c r="F1798"/>
    </row>
    <row r="1799" spans="6:6" x14ac:dyDescent="0.25">
      <c r="F1799"/>
    </row>
    <row r="1800" spans="6:6" x14ac:dyDescent="0.25">
      <c r="F1800"/>
    </row>
    <row r="1801" spans="6:6" x14ac:dyDescent="0.25">
      <c r="F1801"/>
    </row>
    <row r="1802" spans="6:6" x14ac:dyDescent="0.25">
      <c r="F1802"/>
    </row>
    <row r="1803" spans="6:6" x14ac:dyDescent="0.25">
      <c r="F1803"/>
    </row>
    <row r="1804" spans="6:6" x14ac:dyDescent="0.25">
      <c r="F1804"/>
    </row>
    <row r="1805" spans="6:6" x14ac:dyDescent="0.25">
      <c r="F1805"/>
    </row>
    <row r="1806" spans="6:6" x14ac:dyDescent="0.25">
      <c r="F1806"/>
    </row>
    <row r="1807" spans="6:6" x14ac:dyDescent="0.25">
      <c r="F1807"/>
    </row>
    <row r="1808" spans="6:6" x14ac:dyDescent="0.25">
      <c r="F1808"/>
    </row>
    <row r="1809" spans="6:6" x14ac:dyDescent="0.25">
      <c r="F1809"/>
    </row>
    <row r="1810" spans="6:6" x14ac:dyDescent="0.25">
      <c r="F1810"/>
    </row>
    <row r="1811" spans="6:6" x14ac:dyDescent="0.25">
      <c r="F1811"/>
    </row>
    <row r="1812" spans="6:6" x14ac:dyDescent="0.25">
      <c r="F1812"/>
    </row>
    <row r="1813" spans="6:6" x14ac:dyDescent="0.25">
      <c r="F1813"/>
    </row>
    <row r="1814" spans="6:6" x14ac:dyDescent="0.25">
      <c r="F1814"/>
    </row>
    <row r="1815" spans="6:6" x14ac:dyDescent="0.25">
      <c r="F1815"/>
    </row>
    <row r="1816" spans="6:6" x14ac:dyDescent="0.25">
      <c r="F1816"/>
    </row>
    <row r="1817" spans="6:6" x14ac:dyDescent="0.25">
      <c r="F1817"/>
    </row>
    <row r="1818" spans="6:6" x14ac:dyDescent="0.25">
      <c r="F1818"/>
    </row>
    <row r="1819" spans="6:6" x14ac:dyDescent="0.25">
      <c r="F1819"/>
    </row>
    <row r="1820" spans="6:6" x14ac:dyDescent="0.25">
      <c r="F1820"/>
    </row>
    <row r="1821" spans="6:6" x14ac:dyDescent="0.25">
      <c r="F1821"/>
    </row>
    <row r="1822" spans="6:6" x14ac:dyDescent="0.25">
      <c r="F1822"/>
    </row>
    <row r="1823" spans="6:6" x14ac:dyDescent="0.25">
      <c r="F1823"/>
    </row>
    <row r="1824" spans="6:6" x14ac:dyDescent="0.25">
      <c r="F1824"/>
    </row>
    <row r="1825" spans="6:6" x14ac:dyDescent="0.25">
      <c r="F1825"/>
    </row>
    <row r="1826" spans="6:6" x14ac:dyDescent="0.25">
      <c r="F1826"/>
    </row>
    <row r="1827" spans="6:6" x14ac:dyDescent="0.25">
      <c r="F1827"/>
    </row>
    <row r="1828" spans="6:6" x14ac:dyDescent="0.25">
      <c r="F1828"/>
    </row>
    <row r="1829" spans="6:6" x14ac:dyDescent="0.25">
      <c r="F1829"/>
    </row>
    <row r="1830" spans="6:6" x14ac:dyDescent="0.25">
      <c r="F1830"/>
    </row>
    <row r="1831" spans="6:6" x14ac:dyDescent="0.25">
      <c r="F1831"/>
    </row>
    <row r="1832" spans="6:6" x14ac:dyDescent="0.25">
      <c r="F1832"/>
    </row>
    <row r="1833" spans="6:6" x14ac:dyDescent="0.25">
      <c r="F1833"/>
    </row>
    <row r="1834" spans="6:6" x14ac:dyDescent="0.25">
      <c r="F1834"/>
    </row>
    <row r="1835" spans="6:6" x14ac:dyDescent="0.25">
      <c r="F1835"/>
    </row>
    <row r="1836" spans="6:6" x14ac:dyDescent="0.25">
      <c r="F1836"/>
    </row>
    <row r="1837" spans="6:6" x14ac:dyDescent="0.25">
      <c r="F1837"/>
    </row>
    <row r="1838" spans="6:6" x14ac:dyDescent="0.25">
      <c r="F1838"/>
    </row>
    <row r="1839" spans="6:6" x14ac:dyDescent="0.25">
      <c r="F1839"/>
    </row>
    <row r="1840" spans="6:6" x14ac:dyDescent="0.25">
      <c r="F1840"/>
    </row>
    <row r="1841" spans="6:6" x14ac:dyDescent="0.25">
      <c r="F1841"/>
    </row>
    <row r="1842" spans="6:6" x14ac:dyDescent="0.25">
      <c r="F1842"/>
    </row>
    <row r="1843" spans="6:6" x14ac:dyDescent="0.25">
      <c r="F1843"/>
    </row>
    <row r="1844" spans="6:6" x14ac:dyDescent="0.25">
      <c r="F1844"/>
    </row>
    <row r="1845" spans="6:6" x14ac:dyDescent="0.25">
      <c r="F1845"/>
    </row>
    <row r="1846" spans="6:6" x14ac:dyDescent="0.25">
      <c r="F1846"/>
    </row>
    <row r="1847" spans="6:6" x14ac:dyDescent="0.25">
      <c r="F1847"/>
    </row>
    <row r="1848" spans="6:6" x14ac:dyDescent="0.25">
      <c r="F1848"/>
    </row>
    <row r="1849" spans="6:6" x14ac:dyDescent="0.25">
      <c r="F1849"/>
    </row>
    <row r="1850" spans="6:6" x14ac:dyDescent="0.25">
      <c r="F1850"/>
    </row>
    <row r="1851" spans="6:6" x14ac:dyDescent="0.25">
      <c r="F1851"/>
    </row>
    <row r="1852" spans="6:6" x14ac:dyDescent="0.25">
      <c r="F1852"/>
    </row>
    <row r="1853" spans="6:6" x14ac:dyDescent="0.25">
      <c r="F1853"/>
    </row>
    <row r="1854" spans="6:6" x14ac:dyDescent="0.25">
      <c r="F1854"/>
    </row>
    <row r="1855" spans="6:6" x14ac:dyDescent="0.25">
      <c r="F1855"/>
    </row>
    <row r="1856" spans="6:6" x14ac:dyDescent="0.25">
      <c r="F1856"/>
    </row>
    <row r="1857" spans="6:6" x14ac:dyDescent="0.25">
      <c r="F1857"/>
    </row>
    <row r="1858" spans="6:6" x14ac:dyDescent="0.25">
      <c r="F1858"/>
    </row>
    <row r="1859" spans="6:6" x14ac:dyDescent="0.25">
      <c r="F1859"/>
    </row>
    <row r="1860" spans="6:6" x14ac:dyDescent="0.25">
      <c r="F1860"/>
    </row>
    <row r="1861" spans="6:6" x14ac:dyDescent="0.25">
      <c r="F1861"/>
    </row>
    <row r="1862" spans="6:6" x14ac:dyDescent="0.25">
      <c r="F1862"/>
    </row>
    <row r="1863" spans="6:6" x14ac:dyDescent="0.25">
      <c r="F1863"/>
    </row>
    <row r="1864" spans="6:6" x14ac:dyDescent="0.25">
      <c r="F1864"/>
    </row>
    <row r="1865" spans="6:6" x14ac:dyDescent="0.25">
      <c r="F1865"/>
    </row>
    <row r="1866" spans="6:6" x14ac:dyDescent="0.25">
      <c r="F1866"/>
    </row>
    <row r="1867" spans="6:6" x14ac:dyDescent="0.25">
      <c r="F1867"/>
    </row>
    <row r="1868" spans="6:6" x14ac:dyDescent="0.25">
      <c r="F1868"/>
    </row>
    <row r="1869" spans="6:6" x14ac:dyDescent="0.25">
      <c r="F1869"/>
    </row>
    <row r="1870" spans="6:6" x14ac:dyDescent="0.25">
      <c r="F1870"/>
    </row>
    <row r="1871" spans="6:6" x14ac:dyDescent="0.25">
      <c r="F1871"/>
    </row>
    <row r="1872" spans="6:6" x14ac:dyDescent="0.25">
      <c r="F1872"/>
    </row>
    <row r="1873" spans="6:6" x14ac:dyDescent="0.25">
      <c r="F1873"/>
    </row>
    <row r="1874" spans="6:6" x14ac:dyDescent="0.25">
      <c r="F1874"/>
    </row>
    <row r="1875" spans="6:6" x14ac:dyDescent="0.25">
      <c r="F1875"/>
    </row>
    <row r="1876" spans="6:6" x14ac:dyDescent="0.25">
      <c r="F1876"/>
    </row>
    <row r="1877" spans="6:6" x14ac:dyDescent="0.25">
      <c r="F1877"/>
    </row>
    <row r="1878" spans="6:6" x14ac:dyDescent="0.25">
      <c r="F1878"/>
    </row>
    <row r="1879" spans="6:6" x14ac:dyDescent="0.25">
      <c r="F1879"/>
    </row>
    <row r="1880" spans="6:6" x14ac:dyDescent="0.25">
      <c r="F1880"/>
    </row>
    <row r="1881" spans="6:6" x14ac:dyDescent="0.25">
      <c r="F1881"/>
    </row>
    <row r="1882" spans="6:6" x14ac:dyDescent="0.25">
      <c r="F1882"/>
    </row>
    <row r="1883" spans="6:6" x14ac:dyDescent="0.25">
      <c r="F1883"/>
    </row>
    <row r="1884" spans="6:6" x14ac:dyDescent="0.25">
      <c r="F1884"/>
    </row>
    <row r="1885" spans="6:6" x14ac:dyDescent="0.25">
      <c r="F1885"/>
    </row>
    <row r="1886" spans="6:6" x14ac:dyDescent="0.25">
      <c r="F1886"/>
    </row>
    <row r="1887" spans="6:6" x14ac:dyDescent="0.25">
      <c r="F1887"/>
    </row>
    <row r="1888" spans="6:6" x14ac:dyDescent="0.25">
      <c r="F1888"/>
    </row>
    <row r="1889" spans="6:6" x14ac:dyDescent="0.25">
      <c r="F1889"/>
    </row>
    <row r="1890" spans="6:6" x14ac:dyDescent="0.25">
      <c r="F1890"/>
    </row>
    <row r="1891" spans="6:6" x14ac:dyDescent="0.25">
      <c r="F1891"/>
    </row>
    <row r="1892" spans="6:6" x14ac:dyDescent="0.25">
      <c r="F1892"/>
    </row>
    <row r="1893" spans="6:6" x14ac:dyDescent="0.25">
      <c r="F1893"/>
    </row>
    <row r="1894" spans="6:6" x14ac:dyDescent="0.25">
      <c r="F1894"/>
    </row>
    <row r="1895" spans="6:6" x14ac:dyDescent="0.25">
      <c r="F1895"/>
    </row>
    <row r="1896" spans="6:6" x14ac:dyDescent="0.25">
      <c r="F1896"/>
    </row>
    <row r="1897" spans="6:6" x14ac:dyDescent="0.25">
      <c r="F1897"/>
    </row>
    <row r="1898" spans="6:6" x14ac:dyDescent="0.25">
      <c r="F1898"/>
    </row>
    <row r="1899" spans="6:6" x14ac:dyDescent="0.25">
      <c r="F1899"/>
    </row>
    <row r="1900" spans="6:6" x14ac:dyDescent="0.25">
      <c r="F1900"/>
    </row>
    <row r="1901" spans="6:6" x14ac:dyDescent="0.25">
      <c r="F1901"/>
    </row>
    <row r="1902" spans="6:6" x14ac:dyDescent="0.25">
      <c r="F1902"/>
    </row>
    <row r="1903" spans="6:6" x14ac:dyDescent="0.25">
      <c r="F1903"/>
    </row>
    <row r="1904" spans="6:6" x14ac:dyDescent="0.25">
      <c r="F1904"/>
    </row>
    <row r="1905" spans="6:6" x14ac:dyDescent="0.25">
      <c r="F1905"/>
    </row>
    <row r="1906" spans="6:6" x14ac:dyDescent="0.25">
      <c r="F1906"/>
    </row>
    <row r="1907" spans="6:6" x14ac:dyDescent="0.25">
      <c r="F1907"/>
    </row>
    <row r="1908" spans="6:6" x14ac:dyDescent="0.25">
      <c r="F1908"/>
    </row>
    <row r="1909" spans="6:6" x14ac:dyDescent="0.25">
      <c r="F1909"/>
    </row>
    <row r="1910" spans="6:6" x14ac:dyDescent="0.25">
      <c r="F1910"/>
    </row>
    <row r="1911" spans="6:6" x14ac:dyDescent="0.25">
      <c r="F1911"/>
    </row>
    <row r="1912" spans="6:6" x14ac:dyDescent="0.25">
      <c r="F1912"/>
    </row>
    <row r="1913" spans="6:6" x14ac:dyDescent="0.25">
      <c r="F1913"/>
    </row>
    <row r="1914" spans="6:6" x14ac:dyDescent="0.25">
      <c r="F1914"/>
    </row>
    <row r="1915" spans="6:6" x14ac:dyDescent="0.25">
      <c r="F1915"/>
    </row>
    <row r="1916" spans="6:6" x14ac:dyDescent="0.25">
      <c r="F1916"/>
    </row>
    <row r="1917" spans="6:6" x14ac:dyDescent="0.25">
      <c r="F1917"/>
    </row>
    <row r="1918" spans="6:6" x14ac:dyDescent="0.25">
      <c r="F1918"/>
    </row>
    <row r="1919" spans="6:6" x14ac:dyDescent="0.25">
      <c r="F1919"/>
    </row>
    <row r="1920" spans="6:6" x14ac:dyDescent="0.25">
      <c r="F1920"/>
    </row>
    <row r="1921" spans="6:6" x14ac:dyDescent="0.25">
      <c r="F1921"/>
    </row>
    <row r="1922" spans="6:6" x14ac:dyDescent="0.25">
      <c r="F1922"/>
    </row>
    <row r="1923" spans="6:6" x14ac:dyDescent="0.25">
      <c r="F1923"/>
    </row>
    <row r="1924" spans="6:6" x14ac:dyDescent="0.25">
      <c r="F1924"/>
    </row>
    <row r="1925" spans="6:6" x14ac:dyDescent="0.25">
      <c r="F1925"/>
    </row>
    <row r="1926" spans="6:6" x14ac:dyDescent="0.25">
      <c r="F1926"/>
    </row>
    <row r="1927" spans="6:6" x14ac:dyDescent="0.25">
      <c r="F1927"/>
    </row>
    <row r="1928" spans="6:6" x14ac:dyDescent="0.25">
      <c r="F1928"/>
    </row>
    <row r="1929" spans="6:6" x14ac:dyDescent="0.25">
      <c r="F1929"/>
    </row>
    <row r="1930" spans="6:6" x14ac:dyDescent="0.25">
      <c r="F1930"/>
    </row>
    <row r="1931" spans="6:6" x14ac:dyDescent="0.25">
      <c r="F1931"/>
    </row>
    <row r="1932" spans="6:6" x14ac:dyDescent="0.25">
      <c r="F1932"/>
    </row>
    <row r="1933" spans="6:6" x14ac:dyDescent="0.25">
      <c r="F1933"/>
    </row>
    <row r="1934" spans="6:6" x14ac:dyDescent="0.25">
      <c r="F1934"/>
    </row>
    <row r="1935" spans="6:6" x14ac:dyDescent="0.25">
      <c r="F1935"/>
    </row>
    <row r="1936" spans="6:6" x14ac:dyDescent="0.25">
      <c r="F1936"/>
    </row>
    <row r="1937" spans="6:6" x14ac:dyDescent="0.25">
      <c r="F1937"/>
    </row>
    <row r="1938" spans="6:6" x14ac:dyDescent="0.25">
      <c r="F1938"/>
    </row>
    <row r="1939" spans="6:6" x14ac:dyDescent="0.25">
      <c r="F1939"/>
    </row>
    <row r="1940" spans="6:6" x14ac:dyDescent="0.25">
      <c r="F1940"/>
    </row>
    <row r="1941" spans="6:6" x14ac:dyDescent="0.25">
      <c r="F1941"/>
    </row>
    <row r="1942" spans="6:6" x14ac:dyDescent="0.25">
      <c r="F1942"/>
    </row>
    <row r="1943" spans="6:6" x14ac:dyDescent="0.25">
      <c r="F1943"/>
    </row>
    <row r="1944" spans="6:6" x14ac:dyDescent="0.25">
      <c r="F1944"/>
    </row>
    <row r="1945" spans="6:6" x14ac:dyDescent="0.25">
      <c r="F1945"/>
    </row>
    <row r="1946" spans="6:6" x14ac:dyDescent="0.25">
      <c r="F1946"/>
    </row>
    <row r="1947" spans="6:6" x14ac:dyDescent="0.25">
      <c r="F1947"/>
    </row>
    <row r="1948" spans="6:6" x14ac:dyDescent="0.25">
      <c r="F1948"/>
    </row>
    <row r="1949" spans="6:6" x14ac:dyDescent="0.25">
      <c r="F1949"/>
    </row>
    <row r="1950" spans="6:6" x14ac:dyDescent="0.25">
      <c r="F1950"/>
    </row>
    <row r="1951" spans="6:6" x14ac:dyDescent="0.25">
      <c r="F1951"/>
    </row>
    <row r="1952" spans="6:6" x14ac:dyDescent="0.25">
      <c r="F1952"/>
    </row>
    <row r="1953" spans="6:6" x14ac:dyDescent="0.25">
      <c r="F1953"/>
    </row>
    <row r="1954" spans="6:6" x14ac:dyDescent="0.25">
      <c r="F1954"/>
    </row>
    <row r="1955" spans="6:6" x14ac:dyDescent="0.25">
      <c r="F1955"/>
    </row>
    <row r="1956" spans="6:6" x14ac:dyDescent="0.25">
      <c r="F1956"/>
    </row>
    <row r="1957" spans="6:6" x14ac:dyDescent="0.25">
      <c r="F1957"/>
    </row>
    <row r="1958" spans="6:6" x14ac:dyDescent="0.25">
      <c r="F1958"/>
    </row>
    <row r="1959" spans="6:6" x14ac:dyDescent="0.25">
      <c r="F1959"/>
    </row>
    <row r="1960" spans="6:6" x14ac:dyDescent="0.25">
      <c r="F1960"/>
    </row>
    <row r="1961" spans="6:6" x14ac:dyDescent="0.25">
      <c r="F1961"/>
    </row>
    <row r="1962" spans="6:6" x14ac:dyDescent="0.25">
      <c r="F1962"/>
    </row>
    <row r="1963" spans="6:6" x14ac:dyDescent="0.25">
      <c r="F1963"/>
    </row>
    <row r="1964" spans="6:6" x14ac:dyDescent="0.25">
      <c r="F1964"/>
    </row>
    <row r="1965" spans="6:6" x14ac:dyDescent="0.25">
      <c r="F1965"/>
    </row>
    <row r="1966" spans="6:6" x14ac:dyDescent="0.25">
      <c r="F1966"/>
    </row>
    <row r="1967" spans="6:6" x14ac:dyDescent="0.25">
      <c r="F1967"/>
    </row>
    <row r="1968" spans="6:6" x14ac:dyDescent="0.25">
      <c r="F1968"/>
    </row>
    <row r="1969" spans="6:6" x14ac:dyDescent="0.25">
      <c r="F1969"/>
    </row>
    <row r="1970" spans="6:6" x14ac:dyDescent="0.25">
      <c r="F1970"/>
    </row>
    <row r="1971" spans="6:6" x14ac:dyDescent="0.25">
      <c r="F1971"/>
    </row>
    <row r="1972" spans="6:6" x14ac:dyDescent="0.25">
      <c r="F1972"/>
    </row>
    <row r="1973" spans="6:6" x14ac:dyDescent="0.25">
      <c r="F1973"/>
    </row>
    <row r="1974" spans="6:6" x14ac:dyDescent="0.25">
      <c r="F1974"/>
    </row>
    <row r="1975" spans="6:6" x14ac:dyDescent="0.25">
      <c r="F1975"/>
    </row>
    <row r="1976" spans="6:6" x14ac:dyDescent="0.25">
      <c r="F1976"/>
    </row>
    <row r="1977" spans="6:6" x14ac:dyDescent="0.25">
      <c r="F1977"/>
    </row>
    <row r="1978" spans="6:6" x14ac:dyDescent="0.25">
      <c r="F1978"/>
    </row>
    <row r="1979" spans="6:6" x14ac:dyDescent="0.25">
      <c r="F1979"/>
    </row>
    <row r="1980" spans="6:6" x14ac:dyDescent="0.25">
      <c r="F1980"/>
    </row>
    <row r="1981" spans="6:6" x14ac:dyDescent="0.25">
      <c r="F1981"/>
    </row>
    <row r="1982" spans="6:6" x14ac:dyDescent="0.25">
      <c r="F1982"/>
    </row>
    <row r="1983" spans="6:6" x14ac:dyDescent="0.25">
      <c r="F1983"/>
    </row>
    <row r="1984" spans="6:6" x14ac:dyDescent="0.25">
      <c r="F1984"/>
    </row>
    <row r="1985" spans="6:6" x14ac:dyDescent="0.25">
      <c r="F1985"/>
    </row>
    <row r="1986" spans="6:6" x14ac:dyDescent="0.25">
      <c r="F1986"/>
    </row>
    <row r="1987" spans="6:6" x14ac:dyDescent="0.25">
      <c r="F1987"/>
    </row>
    <row r="1988" spans="6:6" x14ac:dyDescent="0.25">
      <c r="F1988"/>
    </row>
    <row r="1989" spans="6:6" x14ac:dyDescent="0.25">
      <c r="F1989"/>
    </row>
    <row r="1990" spans="6:6" x14ac:dyDescent="0.25">
      <c r="F1990"/>
    </row>
    <row r="1991" spans="6:6" x14ac:dyDescent="0.25">
      <c r="F1991"/>
    </row>
    <row r="1992" spans="6:6" x14ac:dyDescent="0.25">
      <c r="F1992"/>
    </row>
    <row r="1993" spans="6:6" x14ac:dyDescent="0.25">
      <c r="F1993"/>
    </row>
    <row r="1994" spans="6:6" x14ac:dyDescent="0.25">
      <c r="F1994"/>
    </row>
    <row r="1995" spans="6:6" x14ac:dyDescent="0.25">
      <c r="F1995"/>
    </row>
    <row r="1996" spans="6:6" x14ac:dyDescent="0.25">
      <c r="F1996"/>
    </row>
    <row r="1997" spans="6:6" x14ac:dyDescent="0.25">
      <c r="F1997"/>
    </row>
    <row r="1998" spans="6:6" x14ac:dyDescent="0.25">
      <c r="F1998"/>
    </row>
    <row r="1999" spans="6:6" x14ac:dyDescent="0.25">
      <c r="F1999"/>
    </row>
    <row r="2000" spans="6:6" x14ac:dyDescent="0.25">
      <c r="F2000"/>
    </row>
    <row r="2001" spans="6:6" x14ac:dyDescent="0.25">
      <c r="F2001"/>
    </row>
    <row r="2002" spans="6:6" x14ac:dyDescent="0.25">
      <c r="F2002"/>
    </row>
    <row r="2003" spans="6:6" x14ac:dyDescent="0.25">
      <c r="F2003"/>
    </row>
    <row r="2004" spans="6:6" x14ac:dyDescent="0.25">
      <c r="F2004"/>
    </row>
    <row r="2005" spans="6:6" x14ac:dyDescent="0.25">
      <c r="F2005"/>
    </row>
    <row r="2006" spans="6:6" x14ac:dyDescent="0.25">
      <c r="F2006"/>
    </row>
    <row r="2007" spans="6:6" x14ac:dyDescent="0.25">
      <c r="F2007"/>
    </row>
    <row r="2008" spans="6:6" x14ac:dyDescent="0.25">
      <c r="F2008"/>
    </row>
    <row r="2009" spans="6:6" x14ac:dyDescent="0.25">
      <c r="F2009"/>
    </row>
    <row r="2010" spans="6:6" x14ac:dyDescent="0.25">
      <c r="F2010"/>
    </row>
    <row r="2011" spans="6:6" x14ac:dyDescent="0.25">
      <c r="F2011"/>
    </row>
    <row r="2012" spans="6:6" x14ac:dyDescent="0.25">
      <c r="F2012"/>
    </row>
    <row r="2013" spans="6:6" x14ac:dyDescent="0.25">
      <c r="F2013"/>
    </row>
    <row r="2014" spans="6:6" x14ac:dyDescent="0.25">
      <c r="F2014"/>
    </row>
    <row r="2015" spans="6:6" x14ac:dyDescent="0.25">
      <c r="F2015"/>
    </row>
    <row r="2016" spans="6:6" x14ac:dyDescent="0.25">
      <c r="F2016"/>
    </row>
    <row r="2017" spans="6:6" x14ac:dyDescent="0.25">
      <c r="F2017"/>
    </row>
    <row r="2018" spans="6:6" x14ac:dyDescent="0.25">
      <c r="F2018"/>
    </row>
    <row r="2019" spans="6:6" x14ac:dyDescent="0.25">
      <c r="F2019"/>
    </row>
    <row r="2020" spans="6:6" x14ac:dyDescent="0.25">
      <c r="F2020"/>
    </row>
    <row r="2021" spans="6:6" x14ac:dyDescent="0.25">
      <c r="F2021"/>
    </row>
    <row r="2022" spans="6:6" x14ac:dyDescent="0.25">
      <c r="F2022"/>
    </row>
    <row r="2023" spans="6:6" x14ac:dyDescent="0.25">
      <c r="F2023"/>
    </row>
    <row r="2024" spans="6:6" x14ac:dyDescent="0.25">
      <c r="F2024"/>
    </row>
    <row r="2025" spans="6:6" x14ac:dyDescent="0.25">
      <c r="F2025"/>
    </row>
    <row r="2026" spans="6:6" x14ac:dyDescent="0.25">
      <c r="F2026"/>
    </row>
    <row r="2027" spans="6:6" x14ac:dyDescent="0.25">
      <c r="F2027"/>
    </row>
    <row r="2028" spans="6:6" x14ac:dyDescent="0.25">
      <c r="F2028"/>
    </row>
    <row r="2029" spans="6:6" x14ac:dyDescent="0.25">
      <c r="F2029"/>
    </row>
    <row r="2030" spans="6:6" x14ac:dyDescent="0.25">
      <c r="F2030"/>
    </row>
    <row r="2031" spans="6:6" x14ac:dyDescent="0.25">
      <c r="F2031"/>
    </row>
    <row r="2032" spans="6:6" x14ac:dyDescent="0.25">
      <c r="F2032"/>
    </row>
    <row r="2033" spans="6:6" x14ac:dyDescent="0.25">
      <c r="F2033"/>
    </row>
    <row r="2034" spans="6:6" x14ac:dyDescent="0.25">
      <c r="F2034"/>
    </row>
    <row r="2035" spans="6:6" x14ac:dyDescent="0.25">
      <c r="F2035"/>
    </row>
    <row r="2036" spans="6:6" x14ac:dyDescent="0.25">
      <c r="F2036"/>
    </row>
    <row r="2037" spans="6:6" x14ac:dyDescent="0.25">
      <c r="F2037"/>
    </row>
    <row r="2038" spans="6:6" x14ac:dyDescent="0.25">
      <c r="F2038"/>
    </row>
    <row r="2039" spans="6:6" x14ac:dyDescent="0.25">
      <c r="F2039"/>
    </row>
    <row r="2040" spans="6:6" x14ac:dyDescent="0.25">
      <c r="F2040"/>
    </row>
    <row r="2041" spans="6:6" x14ac:dyDescent="0.25">
      <c r="F2041"/>
    </row>
    <row r="2042" spans="6:6" x14ac:dyDescent="0.25">
      <c r="F2042"/>
    </row>
    <row r="2043" spans="6:6" x14ac:dyDescent="0.25">
      <c r="F2043"/>
    </row>
    <row r="2044" spans="6:6" x14ac:dyDescent="0.25">
      <c r="F2044"/>
    </row>
    <row r="2045" spans="6:6" x14ac:dyDescent="0.25">
      <c r="F2045"/>
    </row>
    <row r="2046" spans="6:6" x14ac:dyDescent="0.25">
      <c r="F2046"/>
    </row>
    <row r="2047" spans="6:6" x14ac:dyDescent="0.25">
      <c r="F2047"/>
    </row>
    <row r="2048" spans="6:6" x14ac:dyDescent="0.25">
      <c r="F2048"/>
    </row>
    <row r="2049" spans="6:6" x14ac:dyDescent="0.25">
      <c r="F2049"/>
    </row>
    <row r="2050" spans="6:6" x14ac:dyDescent="0.25">
      <c r="F2050"/>
    </row>
    <row r="2051" spans="6:6" x14ac:dyDescent="0.25">
      <c r="F2051"/>
    </row>
    <row r="2052" spans="6:6" x14ac:dyDescent="0.25">
      <c r="F2052"/>
    </row>
    <row r="2053" spans="6:6" x14ac:dyDescent="0.25">
      <c r="F2053"/>
    </row>
    <row r="2054" spans="6:6" x14ac:dyDescent="0.25">
      <c r="F2054"/>
    </row>
    <row r="2055" spans="6:6" x14ac:dyDescent="0.25">
      <c r="F2055"/>
    </row>
    <row r="2056" spans="6:6" x14ac:dyDescent="0.25">
      <c r="F2056"/>
    </row>
    <row r="2057" spans="6:6" x14ac:dyDescent="0.25">
      <c r="F2057"/>
    </row>
    <row r="2058" spans="6:6" x14ac:dyDescent="0.25">
      <c r="F2058"/>
    </row>
    <row r="2059" spans="6:6" x14ac:dyDescent="0.25">
      <c r="F2059"/>
    </row>
    <row r="2060" spans="6:6" x14ac:dyDescent="0.25">
      <c r="F2060"/>
    </row>
    <row r="2061" spans="6:6" x14ac:dyDescent="0.25">
      <c r="F2061"/>
    </row>
    <row r="2062" spans="6:6" x14ac:dyDescent="0.25">
      <c r="F2062"/>
    </row>
    <row r="2063" spans="6:6" x14ac:dyDescent="0.25">
      <c r="F2063"/>
    </row>
    <row r="2064" spans="6:6" x14ac:dyDescent="0.25">
      <c r="F2064"/>
    </row>
    <row r="2065" spans="6:6" x14ac:dyDescent="0.25">
      <c r="F2065"/>
    </row>
    <row r="2066" spans="6:6" x14ac:dyDescent="0.25">
      <c r="F2066"/>
    </row>
    <row r="2067" spans="6:6" x14ac:dyDescent="0.25">
      <c r="F2067"/>
    </row>
    <row r="2068" spans="6:6" x14ac:dyDescent="0.25">
      <c r="F2068"/>
    </row>
    <row r="2069" spans="6:6" x14ac:dyDescent="0.25">
      <c r="F2069"/>
    </row>
    <row r="2070" spans="6:6" x14ac:dyDescent="0.25">
      <c r="F2070"/>
    </row>
    <row r="2071" spans="6:6" x14ac:dyDescent="0.25">
      <c r="F2071"/>
    </row>
    <row r="2072" spans="6:6" x14ac:dyDescent="0.25">
      <c r="F2072"/>
    </row>
    <row r="2073" spans="6:6" x14ac:dyDescent="0.25">
      <c r="F2073"/>
    </row>
    <row r="2074" spans="6:6" x14ac:dyDescent="0.25">
      <c r="F2074"/>
    </row>
    <row r="2075" spans="6:6" x14ac:dyDescent="0.25">
      <c r="F2075"/>
    </row>
    <row r="2076" spans="6:6" x14ac:dyDescent="0.25">
      <c r="F2076"/>
    </row>
    <row r="2077" spans="6:6" x14ac:dyDescent="0.25">
      <c r="F2077"/>
    </row>
    <row r="2078" spans="6:6" x14ac:dyDescent="0.25">
      <c r="F2078"/>
    </row>
    <row r="2079" spans="6:6" x14ac:dyDescent="0.25">
      <c r="F2079"/>
    </row>
    <row r="2080" spans="6:6" x14ac:dyDescent="0.25">
      <c r="F2080"/>
    </row>
    <row r="2081" spans="6:6" x14ac:dyDescent="0.25">
      <c r="F2081"/>
    </row>
    <row r="2082" spans="6:6" x14ac:dyDescent="0.25">
      <c r="F2082"/>
    </row>
    <row r="2083" spans="6:6" x14ac:dyDescent="0.25">
      <c r="F2083"/>
    </row>
    <row r="2084" spans="6:6" x14ac:dyDescent="0.25">
      <c r="F2084"/>
    </row>
    <row r="2085" spans="6:6" x14ac:dyDescent="0.25">
      <c r="F2085"/>
    </row>
    <row r="2086" spans="6:6" x14ac:dyDescent="0.25">
      <c r="F2086"/>
    </row>
    <row r="2087" spans="6:6" x14ac:dyDescent="0.25">
      <c r="F2087"/>
    </row>
    <row r="2088" spans="6:6" x14ac:dyDescent="0.25">
      <c r="F2088"/>
    </row>
    <row r="2089" spans="6:6" x14ac:dyDescent="0.25">
      <c r="F2089"/>
    </row>
    <row r="2090" spans="6:6" x14ac:dyDescent="0.25">
      <c r="F2090"/>
    </row>
    <row r="2091" spans="6:6" x14ac:dyDescent="0.25">
      <c r="F2091"/>
    </row>
    <row r="2092" spans="6:6" x14ac:dyDescent="0.25">
      <c r="F2092"/>
    </row>
    <row r="2093" spans="6:6" x14ac:dyDescent="0.25">
      <c r="F2093"/>
    </row>
    <row r="2094" spans="6:6" x14ac:dyDescent="0.25">
      <c r="F2094"/>
    </row>
    <row r="2095" spans="6:6" x14ac:dyDescent="0.25">
      <c r="F2095"/>
    </row>
    <row r="2096" spans="6:6" x14ac:dyDescent="0.25">
      <c r="F2096"/>
    </row>
    <row r="2097" spans="6:6" x14ac:dyDescent="0.25">
      <c r="F2097"/>
    </row>
    <row r="2098" spans="6:6" x14ac:dyDescent="0.25">
      <c r="F2098"/>
    </row>
    <row r="2099" spans="6:6" x14ac:dyDescent="0.25">
      <c r="F2099"/>
    </row>
    <row r="2100" spans="6:6" x14ac:dyDescent="0.25">
      <c r="F2100"/>
    </row>
    <row r="2101" spans="6:6" x14ac:dyDescent="0.25">
      <c r="F2101"/>
    </row>
    <row r="2102" spans="6:6" x14ac:dyDescent="0.25">
      <c r="F2102"/>
    </row>
    <row r="2103" spans="6:6" x14ac:dyDescent="0.25">
      <c r="F2103"/>
    </row>
    <row r="2104" spans="6:6" x14ac:dyDescent="0.25">
      <c r="F2104"/>
    </row>
    <row r="2105" spans="6:6" x14ac:dyDescent="0.25">
      <c r="F2105"/>
    </row>
    <row r="2106" spans="6:6" x14ac:dyDescent="0.25">
      <c r="F2106"/>
    </row>
    <row r="2107" spans="6:6" x14ac:dyDescent="0.25">
      <c r="F2107"/>
    </row>
    <row r="2108" spans="6:6" x14ac:dyDescent="0.25">
      <c r="F2108"/>
    </row>
    <row r="2109" spans="6:6" x14ac:dyDescent="0.25">
      <c r="F2109"/>
    </row>
    <row r="2110" spans="6:6" x14ac:dyDescent="0.25">
      <c r="F2110"/>
    </row>
    <row r="2111" spans="6:6" x14ac:dyDescent="0.25">
      <c r="F2111"/>
    </row>
    <row r="2112" spans="6:6" x14ac:dyDescent="0.25">
      <c r="F2112"/>
    </row>
    <row r="2113" spans="6:6" x14ac:dyDescent="0.25">
      <c r="F2113"/>
    </row>
    <row r="2114" spans="6:6" x14ac:dyDescent="0.25">
      <c r="F2114"/>
    </row>
    <row r="2115" spans="6:6" x14ac:dyDescent="0.25">
      <c r="F2115"/>
    </row>
    <row r="2116" spans="6:6" x14ac:dyDescent="0.25">
      <c r="F2116"/>
    </row>
    <row r="2117" spans="6:6" x14ac:dyDescent="0.25">
      <c r="F2117"/>
    </row>
    <row r="2118" spans="6:6" x14ac:dyDescent="0.25">
      <c r="F2118"/>
    </row>
    <row r="2119" spans="6:6" x14ac:dyDescent="0.25">
      <c r="F2119"/>
    </row>
    <row r="2120" spans="6:6" x14ac:dyDescent="0.25">
      <c r="F2120"/>
    </row>
    <row r="2121" spans="6:6" x14ac:dyDescent="0.25">
      <c r="F2121"/>
    </row>
    <row r="2122" spans="6:6" x14ac:dyDescent="0.25">
      <c r="F2122"/>
    </row>
    <row r="2123" spans="6:6" x14ac:dyDescent="0.25">
      <c r="F2123"/>
    </row>
    <row r="2124" spans="6:6" x14ac:dyDescent="0.25">
      <c r="F2124"/>
    </row>
    <row r="2125" spans="6:6" x14ac:dyDescent="0.25">
      <c r="F2125"/>
    </row>
    <row r="2126" spans="6:6" x14ac:dyDescent="0.25">
      <c r="F2126"/>
    </row>
    <row r="2127" spans="6:6" x14ac:dyDescent="0.25">
      <c r="F2127"/>
    </row>
    <row r="2128" spans="6:6" x14ac:dyDescent="0.25">
      <c r="F2128"/>
    </row>
    <row r="2129" spans="6:6" x14ac:dyDescent="0.25">
      <c r="F2129"/>
    </row>
    <row r="2130" spans="6:6" x14ac:dyDescent="0.25">
      <c r="F2130"/>
    </row>
    <row r="2131" spans="6:6" x14ac:dyDescent="0.25">
      <c r="F2131"/>
    </row>
    <row r="2132" spans="6:6" x14ac:dyDescent="0.25">
      <c r="F2132"/>
    </row>
    <row r="2133" spans="6:6" x14ac:dyDescent="0.25">
      <c r="F2133"/>
    </row>
    <row r="2134" spans="6:6" x14ac:dyDescent="0.25">
      <c r="F2134"/>
    </row>
    <row r="2135" spans="6:6" x14ac:dyDescent="0.25">
      <c r="F2135"/>
    </row>
    <row r="2136" spans="6:6" x14ac:dyDescent="0.25">
      <c r="F2136"/>
    </row>
    <row r="2137" spans="6:6" x14ac:dyDescent="0.25">
      <c r="F2137"/>
    </row>
    <row r="2138" spans="6:6" x14ac:dyDescent="0.25">
      <c r="F2138"/>
    </row>
    <row r="2139" spans="6:6" x14ac:dyDescent="0.25">
      <c r="F2139"/>
    </row>
    <row r="2140" spans="6:6" x14ac:dyDescent="0.25">
      <c r="F2140"/>
    </row>
    <row r="2141" spans="6:6" x14ac:dyDescent="0.25">
      <c r="F2141"/>
    </row>
    <row r="2142" spans="6:6" x14ac:dyDescent="0.25">
      <c r="F2142"/>
    </row>
    <row r="2143" spans="6:6" x14ac:dyDescent="0.25">
      <c r="F2143"/>
    </row>
    <row r="2144" spans="6:6" x14ac:dyDescent="0.25">
      <c r="F2144"/>
    </row>
    <row r="2145" spans="6:6" x14ac:dyDescent="0.25">
      <c r="F2145"/>
    </row>
    <row r="2146" spans="6:6" x14ac:dyDescent="0.25">
      <c r="F2146"/>
    </row>
    <row r="2147" spans="6:6" x14ac:dyDescent="0.25">
      <c r="F2147"/>
    </row>
    <row r="2148" spans="6:6" x14ac:dyDescent="0.25">
      <c r="F2148"/>
    </row>
    <row r="2149" spans="6:6" x14ac:dyDescent="0.25">
      <c r="F2149"/>
    </row>
    <row r="2150" spans="6:6" x14ac:dyDescent="0.25">
      <c r="F2150"/>
    </row>
    <row r="2151" spans="6:6" x14ac:dyDescent="0.25">
      <c r="F2151"/>
    </row>
    <row r="2152" spans="6:6" x14ac:dyDescent="0.25">
      <c r="F2152"/>
    </row>
    <row r="2153" spans="6:6" x14ac:dyDescent="0.25">
      <c r="F2153"/>
    </row>
    <row r="2154" spans="6:6" x14ac:dyDescent="0.25">
      <c r="F2154"/>
    </row>
    <row r="2155" spans="6:6" x14ac:dyDescent="0.25">
      <c r="F2155"/>
    </row>
    <row r="2156" spans="6:6" x14ac:dyDescent="0.25">
      <c r="F2156"/>
    </row>
    <row r="2157" spans="6:6" x14ac:dyDescent="0.25">
      <c r="F2157"/>
    </row>
    <row r="2158" spans="6:6" x14ac:dyDescent="0.25">
      <c r="F2158"/>
    </row>
    <row r="2159" spans="6:6" x14ac:dyDescent="0.25">
      <c r="F2159"/>
    </row>
    <row r="2160" spans="6:6" x14ac:dyDescent="0.25">
      <c r="F2160"/>
    </row>
    <row r="2161" spans="6:6" x14ac:dyDescent="0.25">
      <c r="F2161"/>
    </row>
    <row r="2162" spans="6:6" x14ac:dyDescent="0.25">
      <c r="F2162"/>
    </row>
    <row r="2163" spans="6:6" x14ac:dyDescent="0.25">
      <c r="F2163"/>
    </row>
    <row r="2164" spans="6:6" x14ac:dyDescent="0.25">
      <c r="F2164"/>
    </row>
    <row r="2165" spans="6:6" x14ac:dyDescent="0.25">
      <c r="F2165"/>
    </row>
    <row r="2166" spans="6:6" x14ac:dyDescent="0.25">
      <c r="F2166"/>
    </row>
    <row r="2167" spans="6:6" x14ac:dyDescent="0.25">
      <c r="F2167"/>
    </row>
    <row r="2168" spans="6:6" x14ac:dyDescent="0.25">
      <c r="F2168"/>
    </row>
    <row r="2169" spans="6:6" x14ac:dyDescent="0.25">
      <c r="F2169"/>
    </row>
    <row r="2170" spans="6:6" x14ac:dyDescent="0.25">
      <c r="F2170"/>
    </row>
    <row r="2171" spans="6:6" x14ac:dyDescent="0.25">
      <c r="F2171"/>
    </row>
    <row r="2172" spans="6:6" x14ac:dyDescent="0.25">
      <c r="F2172"/>
    </row>
    <row r="2173" spans="6:6" x14ac:dyDescent="0.25">
      <c r="F2173"/>
    </row>
    <row r="2174" spans="6:6" x14ac:dyDescent="0.25">
      <c r="F2174"/>
    </row>
    <row r="2175" spans="6:6" x14ac:dyDescent="0.25">
      <c r="F2175"/>
    </row>
    <row r="2176" spans="6:6" x14ac:dyDescent="0.25">
      <c r="F2176"/>
    </row>
    <row r="2177" spans="6:6" x14ac:dyDescent="0.25">
      <c r="F2177"/>
    </row>
    <row r="2178" spans="6:6" x14ac:dyDescent="0.25">
      <c r="F2178"/>
    </row>
    <row r="2179" spans="6:6" x14ac:dyDescent="0.25">
      <c r="F2179"/>
    </row>
    <row r="2180" spans="6:6" x14ac:dyDescent="0.25">
      <c r="F2180"/>
    </row>
    <row r="2181" spans="6:6" x14ac:dyDescent="0.25">
      <c r="F2181"/>
    </row>
    <row r="2182" spans="6:6" x14ac:dyDescent="0.25">
      <c r="F2182"/>
    </row>
    <row r="2183" spans="6:6" x14ac:dyDescent="0.25">
      <c r="F2183"/>
    </row>
    <row r="2184" spans="6:6" x14ac:dyDescent="0.25">
      <c r="F2184"/>
    </row>
    <row r="2185" spans="6:6" x14ac:dyDescent="0.25">
      <c r="F2185"/>
    </row>
    <row r="2186" spans="6:6" x14ac:dyDescent="0.25">
      <c r="F2186"/>
    </row>
    <row r="2187" spans="6:6" x14ac:dyDescent="0.25">
      <c r="F2187"/>
    </row>
    <row r="2188" spans="6:6" x14ac:dyDescent="0.25">
      <c r="F2188"/>
    </row>
    <row r="2189" spans="6:6" x14ac:dyDescent="0.25">
      <c r="F2189"/>
    </row>
    <row r="2190" spans="6:6" x14ac:dyDescent="0.25">
      <c r="F2190"/>
    </row>
    <row r="2191" spans="6:6" x14ac:dyDescent="0.25">
      <c r="F2191"/>
    </row>
    <row r="2192" spans="6:6" x14ac:dyDescent="0.25">
      <c r="F2192"/>
    </row>
    <row r="2193" spans="6:6" x14ac:dyDescent="0.25">
      <c r="F2193"/>
    </row>
    <row r="2194" spans="6:6" x14ac:dyDescent="0.25">
      <c r="F2194"/>
    </row>
    <row r="2195" spans="6:6" x14ac:dyDescent="0.25">
      <c r="F2195"/>
    </row>
    <row r="2196" spans="6:6" x14ac:dyDescent="0.25">
      <c r="F2196"/>
    </row>
    <row r="2197" spans="6:6" x14ac:dyDescent="0.25">
      <c r="F2197"/>
    </row>
    <row r="2198" spans="6:6" x14ac:dyDescent="0.25">
      <c r="F2198"/>
    </row>
    <row r="2199" spans="6:6" x14ac:dyDescent="0.25">
      <c r="F2199"/>
    </row>
    <row r="2200" spans="6:6" x14ac:dyDescent="0.25">
      <c r="F2200"/>
    </row>
    <row r="2201" spans="6:6" x14ac:dyDescent="0.25">
      <c r="F2201"/>
    </row>
    <row r="2202" spans="6:6" x14ac:dyDescent="0.25">
      <c r="F2202"/>
    </row>
    <row r="2203" spans="6:6" x14ac:dyDescent="0.25">
      <c r="F2203"/>
    </row>
    <row r="2204" spans="6:6" x14ac:dyDescent="0.25">
      <c r="F2204"/>
    </row>
    <row r="2205" spans="6:6" x14ac:dyDescent="0.25">
      <c r="F2205"/>
    </row>
    <row r="2206" spans="6:6" x14ac:dyDescent="0.25">
      <c r="F2206"/>
    </row>
    <row r="2207" spans="6:6" x14ac:dyDescent="0.25">
      <c r="F2207"/>
    </row>
    <row r="2208" spans="6:6" x14ac:dyDescent="0.25">
      <c r="F2208"/>
    </row>
    <row r="2209" spans="6:6" x14ac:dyDescent="0.25">
      <c r="F2209"/>
    </row>
    <row r="2210" spans="6:6" x14ac:dyDescent="0.25">
      <c r="F2210"/>
    </row>
    <row r="2211" spans="6:6" x14ac:dyDescent="0.25">
      <c r="F2211"/>
    </row>
    <row r="2212" spans="6:6" x14ac:dyDescent="0.25">
      <c r="F2212"/>
    </row>
    <row r="2213" spans="6:6" x14ac:dyDescent="0.25">
      <c r="F2213"/>
    </row>
    <row r="2214" spans="6:6" x14ac:dyDescent="0.25">
      <c r="F2214"/>
    </row>
    <row r="2215" spans="6:6" x14ac:dyDescent="0.25">
      <c r="F2215"/>
    </row>
    <row r="2216" spans="6:6" x14ac:dyDescent="0.25">
      <c r="F2216"/>
    </row>
    <row r="2217" spans="6:6" x14ac:dyDescent="0.25">
      <c r="F2217"/>
    </row>
    <row r="2218" spans="6:6" x14ac:dyDescent="0.25">
      <c r="F2218"/>
    </row>
    <row r="2219" spans="6:6" x14ac:dyDescent="0.25">
      <c r="F2219"/>
    </row>
    <row r="2220" spans="6:6" x14ac:dyDescent="0.25">
      <c r="F2220"/>
    </row>
    <row r="2221" spans="6:6" x14ac:dyDescent="0.25">
      <c r="F2221"/>
    </row>
    <row r="2222" spans="6:6" x14ac:dyDescent="0.25">
      <c r="F2222"/>
    </row>
    <row r="2223" spans="6:6" x14ac:dyDescent="0.25">
      <c r="F2223"/>
    </row>
    <row r="2224" spans="6:6" x14ac:dyDescent="0.25">
      <c r="F2224"/>
    </row>
    <row r="2225" spans="6:6" x14ac:dyDescent="0.25">
      <c r="F2225"/>
    </row>
    <row r="2226" spans="6:6" x14ac:dyDescent="0.25">
      <c r="F2226"/>
    </row>
    <row r="2227" spans="6:6" x14ac:dyDescent="0.25">
      <c r="F2227"/>
    </row>
    <row r="2228" spans="6:6" x14ac:dyDescent="0.25">
      <c r="F2228"/>
    </row>
    <row r="2229" spans="6:6" x14ac:dyDescent="0.25">
      <c r="F2229"/>
    </row>
    <row r="2230" spans="6:6" x14ac:dyDescent="0.25">
      <c r="F2230"/>
    </row>
    <row r="2231" spans="6:6" x14ac:dyDescent="0.25">
      <c r="F2231"/>
    </row>
    <row r="2232" spans="6:6" x14ac:dyDescent="0.25">
      <c r="F2232"/>
    </row>
    <row r="2233" spans="6:6" x14ac:dyDescent="0.25">
      <c r="F2233"/>
    </row>
    <row r="2234" spans="6:6" x14ac:dyDescent="0.25">
      <c r="F2234"/>
    </row>
    <row r="2235" spans="6:6" x14ac:dyDescent="0.25">
      <c r="F2235"/>
    </row>
    <row r="2236" spans="6:6" x14ac:dyDescent="0.25">
      <c r="F2236"/>
    </row>
    <row r="2237" spans="6:6" x14ac:dyDescent="0.25">
      <c r="F2237"/>
    </row>
    <row r="2238" spans="6:6" x14ac:dyDescent="0.25">
      <c r="F2238"/>
    </row>
    <row r="2239" spans="6:6" x14ac:dyDescent="0.25">
      <c r="F2239"/>
    </row>
    <row r="2240" spans="6:6" x14ac:dyDescent="0.25">
      <c r="F2240"/>
    </row>
    <row r="2241" spans="6:6" x14ac:dyDescent="0.25">
      <c r="F2241"/>
    </row>
    <row r="2242" spans="6:6" x14ac:dyDescent="0.25">
      <c r="F2242"/>
    </row>
    <row r="2243" spans="6:6" x14ac:dyDescent="0.25">
      <c r="F2243"/>
    </row>
    <row r="2244" spans="6:6" x14ac:dyDescent="0.25">
      <c r="F2244"/>
    </row>
    <row r="2245" spans="6:6" x14ac:dyDescent="0.25">
      <c r="F2245"/>
    </row>
    <row r="2246" spans="6:6" x14ac:dyDescent="0.25">
      <c r="F2246"/>
    </row>
    <row r="2247" spans="6:6" x14ac:dyDescent="0.25">
      <c r="F2247"/>
    </row>
    <row r="2248" spans="6:6" x14ac:dyDescent="0.25">
      <c r="F2248"/>
    </row>
    <row r="2249" spans="6:6" x14ac:dyDescent="0.25">
      <c r="F2249"/>
    </row>
    <row r="2250" spans="6:6" x14ac:dyDescent="0.25">
      <c r="F2250"/>
    </row>
    <row r="2251" spans="6:6" x14ac:dyDescent="0.25">
      <c r="F2251"/>
    </row>
    <row r="2252" spans="6:6" x14ac:dyDescent="0.25">
      <c r="F2252"/>
    </row>
    <row r="2253" spans="6:6" x14ac:dyDescent="0.25">
      <c r="F2253"/>
    </row>
    <row r="2254" spans="6:6" x14ac:dyDescent="0.25">
      <c r="F2254"/>
    </row>
    <row r="2255" spans="6:6" x14ac:dyDescent="0.25">
      <c r="F2255"/>
    </row>
    <row r="2256" spans="6:6" x14ac:dyDescent="0.25">
      <c r="F2256"/>
    </row>
    <row r="2257" spans="6:6" x14ac:dyDescent="0.25">
      <c r="F2257"/>
    </row>
    <row r="2258" spans="6:6" x14ac:dyDescent="0.25">
      <c r="F2258"/>
    </row>
    <row r="2259" spans="6:6" x14ac:dyDescent="0.25">
      <c r="F2259"/>
    </row>
    <row r="2260" spans="6:6" x14ac:dyDescent="0.25">
      <c r="F2260"/>
    </row>
    <row r="2261" spans="6:6" x14ac:dyDescent="0.25">
      <c r="F2261"/>
    </row>
    <row r="2262" spans="6:6" x14ac:dyDescent="0.25">
      <c r="F2262"/>
    </row>
    <row r="2263" spans="6:6" x14ac:dyDescent="0.25">
      <c r="F2263"/>
    </row>
    <row r="2264" spans="6:6" x14ac:dyDescent="0.25">
      <c r="F2264"/>
    </row>
    <row r="2265" spans="6:6" x14ac:dyDescent="0.25">
      <c r="F2265"/>
    </row>
    <row r="2266" spans="6:6" x14ac:dyDescent="0.25">
      <c r="F2266"/>
    </row>
    <row r="2267" spans="6:6" x14ac:dyDescent="0.25">
      <c r="F2267"/>
    </row>
    <row r="2268" spans="6:6" x14ac:dyDescent="0.25">
      <c r="F2268"/>
    </row>
    <row r="2269" spans="6:6" x14ac:dyDescent="0.25">
      <c r="F2269"/>
    </row>
    <row r="2270" spans="6:6" x14ac:dyDescent="0.25">
      <c r="F2270"/>
    </row>
    <row r="2271" spans="6:6" x14ac:dyDescent="0.25">
      <c r="F2271"/>
    </row>
    <row r="2272" spans="6:6" x14ac:dyDescent="0.25">
      <c r="F2272"/>
    </row>
    <row r="2273" spans="6:6" x14ac:dyDescent="0.25">
      <c r="F2273"/>
    </row>
    <row r="2274" spans="6:6" x14ac:dyDescent="0.25">
      <c r="F2274"/>
    </row>
    <row r="2275" spans="6:6" x14ac:dyDescent="0.25">
      <c r="F2275"/>
    </row>
    <row r="2276" spans="6:6" x14ac:dyDescent="0.25">
      <c r="F2276"/>
    </row>
    <row r="2277" spans="6:6" x14ac:dyDescent="0.25">
      <c r="F2277"/>
    </row>
    <row r="2278" spans="6:6" x14ac:dyDescent="0.25">
      <c r="F2278"/>
    </row>
    <row r="2279" spans="6:6" x14ac:dyDescent="0.25">
      <c r="F2279"/>
    </row>
    <row r="2280" spans="6:6" x14ac:dyDescent="0.25">
      <c r="F2280"/>
    </row>
    <row r="2281" spans="6:6" x14ac:dyDescent="0.25">
      <c r="F2281"/>
    </row>
    <row r="2282" spans="6:6" x14ac:dyDescent="0.25">
      <c r="F2282"/>
    </row>
    <row r="2283" spans="6:6" x14ac:dyDescent="0.25">
      <c r="F2283"/>
    </row>
    <row r="2284" spans="6:6" x14ac:dyDescent="0.25">
      <c r="F2284"/>
    </row>
    <row r="2285" spans="6:6" x14ac:dyDescent="0.25">
      <c r="F2285"/>
    </row>
    <row r="2286" spans="6:6" x14ac:dyDescent="0.25">
      <c r="F2286"/>
    </row>
    <row r="2287" spans="6:6" x14ac:dyDescent="0.25">
      <c r="F2287"/>
    </row>
    <row r="2288" spans="6:6" x14ac:dyDescent="0.25">
      <c r="F2288"/>
    </row>
    <row r="2289" spans="6:6" x14ac:dyDescent="0.25">
      <c r="F2289"/>
    </row>
    <row r="2290" spans="6:6" x14ac:dyDescent="0.25">
      <c r="F2290"/>
    </row>
    <row r="2291" spans="6:6" x14ac:dyDescent="0.25">
      <c r="F2291"/>
    </row>
    <row r="2292" spans="6:6" x14ac:dyDescent="0.25">
      <c r="F2292"/>
    </row>
    <row r="2293" spans="6:6" x14ac:dyDescent="0.25">
      <c r="F2293"/>
    </row>
    <row r="2294" spans="6:6" x14ac:dyDescent="0.25">
      <c r="F2294"/>
    </row>
    <row r="2295" spans="6:6" x14ac:dyDescent="0.25">
      <c r="F2295"/>
    </row>
    <row r="2296" spans="6:6" x14ac:dyDescent="0.25">
      <c r="F2296"/>
    </row>
    <row r="2297" spans="6:6" x14ac:dyDescent="0.25">
      <c r="F2297"/>
    </row>
    <row r="2298" spans="6:6" x14ac:dyDescent="0.25">
      <c r="F2298"/>
    </row>
    <row r="2299" spans="6:6" x14ac:dyDescent="0.25">
      <c r="F2299"/>
    </row>
    <row r="2300" spans="6:6" x14ac:dyDescent="0.25">
      <c r="F2300"/>
    </row>
    <row r="2301" spans="6:6" x14ac:dyDescent="0.25">
      <c r="F2301"/>
    </row>
    <row r="2302" spans="6:6" x14ac:dyDescent="0.25">
      <c r="F2302"/>
    </row>
    <row r="2303" spans="6:6" x14ac:dyDescent="0.25">
      <c r="F2303"/>
    </row>
    <row r="2304" spans="6:6" x14ac:dyDescent="0.25">
      <c r="F2304"/>
    </row>
    <row r="2305" spans="6:6" x14ac:dyDescent="0.25">
      <c r="F2305"/>
    </row>
    <row r="2306" spans="6:6" x14ac:dyDescent="0.25">
      <c r="F2306"/>
    </row>
    <row r="2307" spans="6:6" x14ac:dyDescent="0.25">
      <c r="F2307"/>
    </row>
    <row r="2308" spans="6:6" x14ac:dyDescent="0.25">
      <c r="F2308"/>
    </row>
    <row r="2309" spans="6:6" x14ac:dyDescent="0.25">
      <c r="F2309"/>
    </row>
    <row r="2310" spans="6:6" x14ac:dyDescent="0.25">
      <c r="F2310"/>
    </row>
    <row r="2311" spans="6:6" x14ac:dyDescent="0.25">
      <c r="F2311"/>
    </row>
    <row r="2312" spans="6:6" x14ac:dyDescent="0.25">
      <c r="F2312"/>
    </row>
    <row r="2313" spans="6:6" x14ac:dyDescent="0.25">
      <c r="F2313"/>
    </row>
    <row r="2314" spans="6:6" x14ac:dyDescent="0.25">
      <c r="F2314"/>
    </row>
    <row r="2315" spans="6:6" x14ac:dyDescent="0.25">
      <c r="F2315"/>
    </row>
    <row r="2316" spans="6:6" x14ac:dyDescent="0.25">
      <c r="F2316"/>
    </row>
    <row r="2317" spans="6:6" x14ac:dyDescent="0.25">
      <c r="F2317"/>
    </row>
    <row r="2318" spans="6:6" x14ac:dyDescent="0.25">
      <c r="F2318"/>
    </row>
    <row r="2319" spans="6:6" x14ac:dyDescent="0.25">
      <c r="F2319"/>
    </row>
    <row r="2320" spans="6:6" x14ac:dyDescent="0.25">
      <c r="F2320"/>
    </row>
    <row r="2321" spans="6:6" x14ac:dyDescent="0.25">
      <c r="F2321"/>
    </row>
    <row r="2322" spans="6:6" x14ac:dyDescent="0.25">
      <c r="F2322"/>
    </row>
    <row r="2323" spans="6:6" x14ac:dyDescent="0.25">
      <c r="F2323"/>
    </row>
    <row r="2324" spans="6:6" x14ac:dyDescent="0.25">
      <c r="F2324"/>
    </row>
    <row r="2325" spans="6:6" x14ac:dyDescent="0.25">
      <c r="F2325"/>
    </row>
    <row r="2326" spans="6:6" x14ac:dyDescent="0.25">
      <c r="F2326"/>
    </row>
    <row r="2327" spans="6:6" x14ac:dyDescent="0.25">
      <c r="F2327"/>
    </row>
    <row r="2328" spans="6:6" x14ac:dyDescent="0.25">
      <c r="F2328"/>
    </row>
    <row r="2329" spans="6:6" x14ac:dyDescent="0.25">
      <c r="F2329"/>
    </row>
    <row r="2330" spans="6:6" x14ac:dyDescent="0.25">
      <c r="F2330"/>
    </row>
    <row r="2331" spans="6:6" x14ac:dyDescent="0.25">
      <c r="F2331"/>
    </row>
    <row r="2332" spans="6:6" x14ac:dyDescent="0.25">
      <c r="F2332"/>
    </row>
    <row r="2333" spans="6:6" x14ac:dyDescent="0.25">
      <c r="F2333"/>
    </row>
    <row r="2334" spans="6:6" x14ac:dyDescent="0.25">
      <c r="F2334"/>
    </row>
    <row r="2335" spans="6:6" x14ac:dyDescent="0.25">
      <c r="F2335"/>
    </row>
    <row r="2336" spans="6:6" x14ac:dyDescent="0.25">
      <c r="F2336"/>
    </row>
    <row r="2337" spans="6:6" x14ac:dyDescent="0.25">
      <c r="F2337"/>
    </row>
    <row r="2338" spans="6:6" x14ac:dyDescent="0.25">
      <c r="F2338"/>
    </row>
    <row r="2339" spans="6:6" x14ac:dyDescent="0.25">
      <c r="F2339"/>
    </row>
    <row r="2340" spans="6:6" x14ac:dyDescent="0.25">
      <c r="F2340"/>
    </row>
    <row r="2341" spans="6:6" x14ac:dyDescent="0.25">
      <c r="F2341"/>
    </row>
    <row r="2342" spans="6:6" x14ac:dyDescent="0.25">
      <c r="F2342"/>
    </row>
    <row r="2343" spans="6:6" x14ac:dyDescent="0.25">
      <c r="F2343"/>
    </row>
    <row r="2344" spans="6:6" x14ac:dyDescent="0.25">
      <c r="F2344"/>
    </row>
    <row r="2345" spans="6:6" x14ac:dyDescent="0.25">
      <c r="F2345"/>
    </row>
    <row r="2346" spans="6:6" x14ac:dyDescent="0.25">
      <c r="F2346"/>
    </row>
    <row r="2347" spans="6:6" x14ac:dyDescent="0.25">
      <c r="F2347"/>
    </row>
    <row r="2348" spans="6:6" x14ac:dyDescent="0.25">
      <c r="F2348"/>
    </row>
    <row r="2349" spans="6:6" x14ac:dyDescent="0.25">
      <c r="F2349"/>
    </row>
    <row r="2350" spans="6:6" x14ac:dyDescent="0.25">
      <c r="F2350"/>
    </row>
    <row r="2351" spans="6:6" x14ac:dyDescent="0.25">
      <c r="F2351"/>
    </row>
    <row r="2352" spans="6:6" x14ac:dyDescent="0.25">
      <c r="F2352"/>
    </row>
    <row r="2353" spans="6:6" x14ac:dyDescent="0.25">
      <c r="F2353"/>
    </row>
    <row r="2354" spans="6:6" x14ac:dyDescent="0.25">
      <c r="F2354"/>
    </row>
    <row r="2355" spans="6:6" x14ac:dyDescent="0.25">
      <c r="F2355"/>
    </row>
    <row r="2356" spans="6:6" x14ac:dyDescent="0.25">
      <c r="F2356"/>
    </row>
    <row r="2357" spans="6:6" x14ac:dyDescent="0.25">
      <c r="F2357"/>
    </row>
    <row r="2358" spans="6:6" x14ac:dyDescent="0.25">
      <c r="F2358"/>
    </row>
    <row r="2359" spans="6:6" x14ac:dyDescent="0.25">
      <c r="F2359"/>
    </row>
    <row r="2360" spans="6:6" x14ac:dyDescent="0.25">
      <c r="F2360"/>
    </row>
    <row r="2361" spans="6:6" x14ac:dyDescent="0.25">
      <c r="F2361"/>
    </row>
    <row r="2362" spans="6:6" x14ac:dyDescent="0.25">
      <c r="F2362"/>
    </row>
    <row r="2363" spans="6:6" x14ac:dyDescent="0.25">
      <c r="F2363"/>
    </row>
    <row r="2364" spans="6:6" x14ac:dyDescent="0.25">
      <c r="F2364"/>
    </row>
    <row r="2365" spans="6:6" x14ac:dyDescent="0.25">
      <c r="F2365"/>
    </row>
    <row r="2366" spans="6:6" x14ac:dyDescent="0.25">
      <c r="F2366"/>
    </row>
    <row r="2367" spans="6:6" x14ac:dyDescent="0.25">
      <c r="F2367"/>
    </row>
    <row r="2368" spans="6:6" x14ac:dyDescent="0.25">
      <c r="F2368"/>
    </row>
    <row r="2369" spans="6:6" x14ac:dyDescent="0.25">
      <c r="F2369"/>
    </row>
    <row r="2370" spans="6:6" x14ac:dyDescent="0.25">
      <c r="F2370"/>
    </row>
    <row r="2371" spans="6:6" x14ac:dyDescent="0.25">
      <c r="F2371"/>
    </row>
    <row r="2372" spans="6:6" x14ac:dyDescent="0.25">
      <c r="F2372"/>
    </row>
    <row r="2373" spans="6:6" x14ac:dyDescent="0.25">
      <c r="F2373"/>
    </row>
    <row r="2374" spans="6:6" x14ac:dyDescent="0.25">
      <c r="F2374"/>
    </row>
    <row r="2375" spans="6:6" x14ac:dyDescent="0.25">
      <c r="F2375"/>
    </row>
    <row r="2376" spans="6:6" x14ac:dyDescent="0.25">
      <c r="F2376"/>
    </row>
    <row r="2377" spans="6:6" x14ac:dyDescent="0.25">
      <c r="F2377"/>
    </row>
    <row r="2378" spans="6:6" x14ac:dyDescent="0.25">
      <c r="F2378"/>
    </row>
    <row r="2379" spans="6:6" x14ac:dyDescent="0.25">
      <c r="F2379"/>
    </row>
    <row r="2380" spans="6:6" x14ac:dyDescent="0.25">
      <c r="F2380"/>
    </row>
    <row r="2381" spans="6:6" x14ac:dyDescent="0.25">
      <c r="F2381"/>
    </row>
    <row r="2382" spans="6:6" x14ac:dyDescent="0.25">
      <c r="F2382"/>
    </row>
    <row r="2383" spans="6:6" x14ac:dyDescent="0.25">
      <c r="F2383"/>
    </row>
    <row r="2384" spans="6:6" x14ac:dyDescent="0.25">
      <c r="F2384"/>
    </row>
    <row r="2385" spans="6:6" x14ac:dyDescent="0.25">
      <c r="F2385"/>
    </row>
    <row r="2386" spans="6:6" x14ac:dyDescent="0.25">
      <c r="F2386"/>
    </row>
    <row r="2387" spans="6:6" x14ac:dyDescent="0.25">
      <c r="F2387"/>
    </row>
    <row r="2388" spans="6:6" x14ac:dyDescent="0.25">
      <c r="F2388"/>
    </row>
    <row r="2389" spans="6:6" x14ac:dyDescent="0.25">
      <c r="F2389"/>
    </row>
    <row r="2390" spans="6:6" x14ac:dyDescent="0.25">
      <c r="F2390"/>
    </row>
    <row r="2391" spans="6:6" x14ac:dyDescent="0.25">
      <c r="F2391"/>
    </row>
    <row r="2392" spans="6:6" x14ac:dyDescent="0.25">
      <c r="F2392"/>
    </row>
    <row r="2393" spans="6:6" x14ac:dyDescent="0.25">
      <c r="F2393"/>
    </row>
    <row r="2394" spans="6:6" x14ac:dyDescent="0.25">
      <c r="F2394"/>
    </row>
    <row r="2395" spans="6:6" x14ac:dyDescent="0.25">
      <c r="F2395"/>
    </row>
    <row r="2396" spans="6:6" x14ac:dyDescent="0.25">
      <c r="F2396"/>
    </row>
    <row r="2397" spans="6:6" x14ac:dyDescent="0.25">
      <c r="F2397"/>
    </row>
    <row r="2398" spans="6:6" x14ac:dyDescent="0.25">
      <c r="F2398"/>
    </row>
    <row r="2399" spans="6:6" x14ac:dyDescent="0.25">
      <c r="F2399"/>
    </row>
    <row r="2400" spans="6:6" x14ac:dyDescent="0.25">
      <c r="F2400"/>
    </row>
    <row r="2401" spans="6:6" x14ac:dyDescent="0.25">
      <c r="F2401"/>
    </row>
    <row r="2402" spans="6:6" x14ac:dyDescent="0.25">
      <c r="F2402"/>
    </row>
    <row r="2403" spans="6:6" x14ac:dyDescent="0.25">
      <c r="F2403"/>
    </row>
    <row r="2404" spans="6:6" x14ac:dyDescent="0.25">
      <c r="F2404"/>
    </row>
    <row r="2405" spans="6:6" x14ac:dyDescent="0.25">
      <c r="F2405"/>
    </row>
    <row r="2406" spans="6:6" x14ac:dyDescent="0.25">
      <c r="F2406"/>
    </row>
    <row r="2407" spans="6:6" x14ac:dyDescent="0.25">
      <c r="F2407"/>
    </row>
    <row r="2408" spans="6:6" x14ac:dyDescent="0.25">
      <c r="F2408"/>
    </row>
    <row r="2409" spans="6:6" x14ac:dyDescent="0.25">
      <c r="F2409"/>
    </row>
    <row r="2410" spans="6:6" x14ac:dyDescent="0.25">
      <c r="F2410"/>
    </row>
    <row r="2411" spans="6:6" x14ac:dyDescent="0.25">
      <c r="F2411"/>
    </row>
    <row r="2412" spans="6:6" x14ac:dyDescent="0.25">
      <c r="F2412"/>
    </row>
    <row r="2413" spans="6:6" x14ac:dyDescent="0.25">
      <c r="F2413"/>
    </row>
    <row r="2414" spans="6:6" x14ac:dyDescent="0.25">
      <c r="F2414"/>
    </row>
    <row r="2415" spans="6:6" x14ac:dyDescent="0.25">
      <c r="F2415"/>
    </row>
    <row r="2416" spans="6:6" x14ac:dyDescent="0.25">
      <c r="F2416"/>
    </row>
    <row r="2417" spans="6:6" x14ac:dyDescent="0.25">
      <c r="F2417"/>
    </row>
    <row r="2418" spans="6:6" x14ac:dyDescent="0.25">
      <c r="F2418"/>
    </row>
    <row r="2419" spans="6:6" x14ac:dyDescent="0.25">
      <c r="F2419"/>
    </row>
    <row r="2420" spans="6:6" x14ac:dyDescent="0.25">
      <c r="F2420"/>
    </row>
    <row r="2421" spans="6:6" x14ac:dyDescent="0.25">
      <c r="F2421"/>
    </row>
    <row r="2422" spans="6:6" x14ac:dyDescent="0.25">
      <c r="F2422"/>
    </row>
    <row r="2423" spans="6:6" x14ac:dyDescent="0.25">
      <c r="F2423"/>
    </row>
    <row r="2424" spans="6:6" x14ac:dyDescent="0.25">
      <c r="F2424"/>
    </row>
    <row r="2425" spans="6:6" x14ac:dyDescent="0.25">
      <c r="F2425"/>
    </row>
    <row r="2426" spans="6:6" x14ac:dyDescent="0.25">
      <c r="F2426"/>
    </row>
    <row r="2427" spans="6:6" x14ac:dyDescent="0.25">
      <c r="F2427"/>
    </row>
    <row r="2428" spans="6:6" x14ac:dyDescent="0.25">
      <c r="F2428"/>
    </row>
    <row r="2429" spans="6:6" x14ac:dyDescent="0.25">
      <c r="F2429"/>
    </row>
    <row r="2430" spans="6:6" x14ac:dyDescent="0.25">
      <c r="F2430"/>
    </row>
    <row r="2431" spans="6:6" x14ac:dyDescent="0.25">
      <c r="F2431"/>
    </row>
    <row r="2432" spans="6:6" x14ac:dyDescent="0.25">
      <c r="F2432"/>
    </row>
    <row r="2433" spans="6:6" x14ac:dyDescent="0.25">
      <c r="F2433"/>
    </row>
    <row r="2434" spans="6:6" x14ac:dyDescent="0.25">
      <c r="F2434"/>
    </row>
    <row r="2435" spans="6:6" x14ac:dyDescent="0.25">
      <c r="F2435"/>
    </row>
    <row r="2436" spans="6:6" x14ac:dyDescent="0.25">
      <c r="F2436"/>
    </row>
    <row r="2437" spans="6:6" x14ac:dyDescent="0.25">
      <c r="F2437"/>
    </row>
    <row r="2438" spans="6:6" x14ac:dyDescent="0.25">
      <c r="F2438"/>
    </row>
    <row r="2439" spans="6:6" x14ac:dyDescent="0.25">
      <c r="F2439"/>
    </row>
    <row r="2440" spans="6:6" x14ac:dyDescent="0.25">
      <c r="F2440"/>
    </row>
    <row r="2441" spans="6:6" x14ac:dyDescent="0.25">
      <c r="F2441"/>
    </row>
    <row r="2442" spans="6:6" x14ac:dyDescent="0.25">
      <c r="F2442"/>
    </row>
    <row r="2443" spans="6:6" x14ac:dyDescent="0.25">
      <c r="F2443"/>
    </row>
    <row r="2444" spans="6:6" x14ac:dyDescent="0.25">
      <c r="F2444"/>
    </row>
    <row r="2445" spans="6:6" x14ac:dyDescent="0.25">
      <c r="F2445"/>
    </row>
    <row r="2446" spans="6:6" x14ac:dyDescent="0.25">
      <c r="F2446"/>
    </row>
    <row r="2447" spans="6:6" x14ac:dyDescent="0.25">
      <c r="F2447"/>
    </row>
    <row r="2448" spans="6:6" x14ac:dyDescent="0.25">
      <c r="F2448"/>
    </row>
    <row r="2449" spans="6:6" x14ac:dyDescent="0.25">
      <c r="F2449"/>
    </row>
    <row r="2450" spans="6:6" x14ac:dyDescent="0.25">
      <c r="F2450"/>
    </row>
    <row r="2451" spans="6:6" x14ac:dyDescent="0.25">
      <c r="F2451"/>
    </row>
    <row r="2452" spans="6:6" x14ac:dyDescent="0.25">
      <c r="F2452"/>
    </row>
    <row r="2453" spans="6:6" x14ac:dyDescent="0.25">
      <c r="F2453"/>
    </row>
    <row r="2454" spans="6:6" x14ac:dyDescent="0.25">
      <c r="F2454"/>
    </row>
    <row r="2455" spans="6:6" x14ac:dyDescent="0.25">
      <c r="F2455"/>
    </row>
    <row r="2456" spans="6:6" x14ac:dyDescent="0.25">
      <c r="F2456"/>
    </row>
    <row r="2457" spans="6:6" x14ac:dyDescent="0.25">
      <c r="F2457"/>
    </row>
    <row r="2458" spans="6:6" x14ac:dyDescent="0.25">
      <c r="F2458"/>
    </row>
    <row r="2459" spans="6:6" x14ac:dyDescent="0.25">
      <c r="F2459"/>
    </row>
    <row r="2460" spans="6:6" x14ac:dyDescent="0.25">
      <c r="F2460"/>
    </row>
    <row r="2461" spans="6:6" x14ac:dyDescent="0.25">
      <c r="F2461"/>
    </row>
    <row r="2462" spans="6:6" x14ac:dyDescent="0.25">
      <c r="F2462"/>
    </row>
    <row r="2463" spans="6:6" x14ac:dyDescent="0.25">
      <c r="F2463"/>
    </row>
    <row r="2464" spans="6:6" x14ac:dyDescent="0.25">
      <c r="F2464"/>
    </row>
    <row r="2465" spans="6:6" x14ac:dyDescent="0.25">
      <c r="F2465"/>
    </row>
    <row r="2466" spans="6:6" x14ac:dyDescent="0.25">
      <c r="F2466"/>
    </row>
    <row r="2467" spans="6:6" x14ac:dyDescent="0.25">
      <c r="F2467"/>
    </row>
    <row r="2468" spans="6:6" x14ac:dyDescent="0.25">
      <c r="F2468"/>
    </row>
    <row r="2469" spans="6:6" x14ac:dyDescent="0.25">
      <c r="F2469"/>
    </row>
    <row r="2470" spans="6:6" x14ac:dyDescent="0.25">
      <c r="F2470"/>
    </row>
    <row r="2471" spans="6:6" x14ac:dyDescent="0.25">
      <c r="F2471"/>
    </row>
    <row r="2472" spans="6:6" x14ac:dyDescent="0.25">
      <c r="F2472"/>
    </row>
    <row r="2473" spans="6:6" x14ac:dyDescent="0.25">
      <c r="F2473"/>
    </row>
    <row r="2474" spans="6:6" x14ac:dyDescent="0.25">
      <c r="F2474"/>
    </row>
    <row r="2475" spans="6:6" x14ac:dyDescent="0.25">
      <c r="F2475"/>
    </row>
    <row r="2476" spans="6:6" x14ac:dyDescent="0.25">
      <c r="F2476"/>
    </row>
    <row r="2477" spans="6:6" x14ac:dyDescent="0.25">
      <c r="F2477"/>
    </row>
    <row r="2478" spans="6:6" x14ac:dyDescent="0.25">
      <c r="F2478"/>
    </row>
    <row r="2479" spans="6:6" x14ac:dyDescent="0.25">
      <c r="F2479"/>
    </row>
    <row r="2480" spans="6:6" x14ac:dyDescent="0.25">
      <c r="F2480"/>
    </row>
    <row r="2481" spans="6:6" x14ac:dyDescent="0.25">
      <c r="F2481"/>
    </row>
    <row r="2482" spans="6:6" x14ac:dyDescent="0.25">
      <c r="F2482"/>
    </row>
    <row r="2483" spans="6:6" x14ac:dyDescent="0.25">
      <c r="F2483"/>
    </row>
    <row r="2484" spans="6:6" x14ac:dyDescent="0.25">
      <c r="F2484"/>
    </row>
    <row r="2485" spans="6:6" x14ac:dyDescent="0.25">
      <c r="F2485"/>
    </row>
    <row r="2486" spans="6:6" x14ac:dyDescent="0.25">
      <c r="F2486"/>
    </row>
    <row r="2487" spans="6:6" x14ac:dyDescent="0.25">
      <c r="F2487"/>
    </row>
    <row r="2488" spans="6:6" x14ac:dyDescent="0.25">
      <c r="F2488"/>
    </row>
    <row r="2489" spans="6:6" x14ac:dyDescent="0.25">
      <c r="F2489"/>
    </row>
    <row r="2490" spans="6:6" x14ac:dyDescent="0.25">
      <c r="F2490"/>
    </row>
    <row r="2491" spans="6:6" x14ac:dyDescent="0.25">
      <c r="F2491"/>
    </row>
    <row r="2492" spans="6:6" x14ac:dyDescent="0.25">
      <c r="F2492"/>
    </row>
    <row r="2493" spans="6:6" x14ac:dyDescent="0.25">
      <c r="F2493"/>
    </row>
    <row r="2494" spans="6:6" x14ac:dyDescent="0.25">
      <c r="F2494"/>
    </row>
    <row r="2495" spans="6:6" x14ac:dyDescent="0.25">
      <c r="F2495"/>
    </row>
    <row r="2496" spans="6:6" x14ac:dyDescent="0.25">
      <c r="F2496"/>
    </row>
    <row r="2497" spans="6:6" x14ac:dyDescent="0.25">
      <c r="F2497"/>
    </row>
    <row r="2498" spans="6:6" x14ac:dyDescent="0.25">
      <c r="F2498"/>
    </row>
    <row r="2499" spans="6:6" x14ac:dyDescent="0.25">
      <c r="F2499"/>
    </row>
    <row r="2500" spans="6:6" x14ac:dyDescent="0.25">
      <c r="F2500"/>
    </row>
    <row r="2501" spans="6:6" x14ac:dyDescent="0.25">
      <c r="F2501"/>
    </row>
    <row r="2502" spans="6:6" x14ac:dyDescent="0.25">
      <c r="F2502"/>
    </row>
    <row r="2503" spans="6:6" x14ac:dyDescent="0.25">
      <c r="F2503"/>
    </row>
    <row r="2504" spans="6:6" x14ac:dyDescent="0.25">
      <c r="F2504"/>
    </row>
    <row r="2505" spans="6:6" x14ac:dyDescent="0.25">
      <c r="F2505"/>
    </row>
    <row r="2506" spans="6:6" x14ac:dyDescent="0.25">
      <c r="F2506"/>
    </row>
    <row r="2507" spans="6:6" x14ac:dyDescent="0.25">
      <c r="F2507"/>
    </row>
    <row r="2508" spans="6:6" x14ac:dyDescent="0.25">
      <c r="F2508"/>
    </row>
    <row r="2509" spans="6:6" x14ac:dyDescent="0.25">
      <c r="F2509"/>
    </row>
    <row r="2510" spans="6:6" x14ac:dyDescent="0.25">
      <c r="F2510"/>
    </row>
    <row r="2511" spans="6:6" x14ac:dyDescent="0.25">
      <c r="F2511"/>
    </row>
    <row r="2512" spans="6:6" x14ac:dyDescent="0.25">
      <c r="F2512"/>
    </row>
    <row r="2513" spans="6:6" x14ac:dyDescent="0.25">
      <c r="F2513"/>
    </row>
    <row r="2514" spans="6:6" x14ac:dyDescent="0.25">
      <c r="F2514"/>
    </row>
    <row r="2515" spans="6:6" x14ac:dyDescent="0.25">
      <c r="F2515"/>
    </row>
    <row r="2516" spans="6:6" x14ac:dyDescent="0.25">
      <c r="F2516"/>
    </row>
    <row r="2517" spans="6:6" x14ac:dyDescent="0.25">
      <c r="F2517"/>
    </row>
    <row r="2518" spans="6:6" x14ac:dyDescent="0.25">
      <c r="F2518"/>
    </row>
    <row r="2519" spans="6:6" x14ac:dyDescent="0.25">
      <c r="F2519"/>
    </row>
    <row r="2520" spans="6:6" x14ac:dyDescent="0.25">
      <c r="F2520"/>
    </row>
    <row r="2521" spans="6:6" x14ac:dyDescent="0.25">
      <c r="F2521"/>
    </row>
    <row r="2522" spans="6:6" x14ac:dyDescent="0.25">
      <c r="F2522"/>
    </row>
    <row r="2523" spans="6:6" x14ac:dyDescent="0.25">
      <c r="F2523"/>
    </row>
    <row r="2524" spans="6:6" x14ac:dyDescent="0.25">
      <c r="F2524"/>
    </row>
    <row r="2525" spans="6:6" x14ac:dyDescent="0.25">
      <c r="F2525"/>
    </row>
    <row r="2526" spans="6:6" x14ac:dyDescent="0.25">
      <c r="F2526"/>
    </row>
    <row r="2527" spans="6:6" x14ac:dyDescent="0.25">
      <c r="F2527"/>
    </row>
    <row r="2528" spans="6:6" x14ac:dyDescent="0.25">
      <c r="F2528"/>
    </row>
    <row r="2529" spans="6:6" x14ac:dyDescent="0.25">
      <c r="F2529"/>
    </row>
    <row r="2530" spans="6:6" x14ac:dyDescent="0.25">
      <c r="F2530"/>
    </row>
    <row r="2531" spans="6:6" x14ac:dyDescent="0.25">
      <c r="F2531"/>
    </row>
    <row r="2532" spans="6:6" x14ac:dyDescent="0.25">
      <c r="F2532"/>
    </row>
    <row r="2533" spans="6:6" x14ac:dyDescent="0.25">
      <c r="F2533"/>
    </row>
    <row r="2534" spans="6:6" x14ac:dyDescent="0.25">
      <c r="F2534"/>
    </row>
    <row r="2535" spans="6:6" x14ac:dyDescent="0.25">
      <c r="F2535"/>
    </row>
    <row r="2536" spans="6:6" x14ac:dyDescent="0.25">
      <c r="F2536"/>
    </row>
    <row r="2537" spans="6:6" x14ac:dyDescent="0.25">
      <c r="F2537"/>
    </row>
    <row r="2538" spans="6:6" x14ac:dyDescent="0.25">
      <c r="F2538"/>
    </row>
    <row r="2539" spans="6:6" x14ac:dyDescent="0.25">
      <c r="F2539"/>
    </row>
    <row r="2540" spans="6:6" x14ac:dyDescent="0.25">
      <c r="F2540"/>
    </row>
    <row r="2541" spans="6:6" x14ac:dyDescent="0.25">
      <c r="F2541"/>
    </row>
    <row r="2542" spans="6:6" x14ac:dyDescent="0.25">
      <c r="F2542"/>
    </row>
    <row r="2543" spans="6:6" x14ac:dyDescent="0.25">
      <c r="F2543"/>
    </row>
    <row r="2544" spans="6:6" x14ac:dyDescent="0.25">
      <c r="F2544"/>
    </row>
    <row r="2545" spans="6:6" x14ac:dyDescent="0.25">
      <c r="F2545"/>
    </row>
    <row r="2546" spans="6:6" x14ac:dyDescent="0.25">
      <c r="F2546"/>
    </row>
    <row r="2547" spans="6:6" x14ac:dyDescent="0.25">
      <c r="F2547"/>
    </row>
    <row r="2548" spans="6:6" x14ac:dyDescent="0.25">
      <c r="F2548"/>
    </row>
    <row r="2549" spans="6:6" x14ac:dyDescent="0.25">
      <c r="F2549"/>
    </row>
    <row r="2550" spans="6:6" x14ac:dyDescent="0.25">
      <c r="F2550"/>
    </row>
    <row r="2551" spans="6:6" x14ac:dyDescent="0.25">
      <c r="F2551"/>
    </row>
    <row r="2552" spans="6:6" x14ac:dyDescent="0.25">
      <c r="F2552"/>
    </row>
    <row r="2553" spans="6:6" x14ac:dyDescent="0.25">
      <c r="F2553"/>
    </row>
    <row r="2554" spans="6:6" x14ac:dyDescent="0.25">
      <c r="F2554"/>
    </row>
    <row r="2555" spans="6:6" x14ac:dyDescent="0.25">
      <c r="F2555"/>
    </row>
    <row r="2556" spans="6:6" x14ac:dyDescent="0.25">
      <c r="F2556"/>
    </row>
    <row r="2557" spans="6:6" x14ac:dyDescent="0.25">
      <c r="F2557"/>
    </row>
    <row r="2558" spans="6:6" x14ac:dyDescent="0.25">
      <c r="F2558"/>
    </row>
    <row r="2559" spans="6:6" x14ac:dyDescent="0.25">
      <c r="F2559"/>
    </row>
    <row r="2560" spans="6:6" x14ac:dyDescent="0.25">
      <c r="F2560"/>
    </row>
    <row r="2561" spans="6:6" x14ac:dyDescent="0.25">
      <c r="F2561"/>
    </row>
    <row r="2562" spans="6:6" x14ac:dyDescent="0.25">
      <c r="F2562"/>
    </row>
    <row r="2563" spans="6:6" x14ac:dyDescent="0.25">
      <c r="F2563"/>
    </row>
    <row r="2564" spans="6:6" x14ac:dyDescent="0.25">
      <c r="F2564"/>
    </row>
    <row r="2565" spans="6:6" x14ac:dyDescent="0.25">
      <c r="F2565"/>
    </row>
    <row r="2566" spans="6:6" x14ac:dyDescent="0.25">
      <c r="F2566"/>
    </row>
    <row r="2567" spans="6:6" x14ac:dyDescent="0.25">
      <c r="F2567"/>
    </row>
    <row r="2568" spans="6:6" x14ac:dyDescent="0.25">
      <c r="F2568"/>
    </row>
    <row r="2569" spans="6:6" x14ac:dyDescent="0.25">
      <c r="F2569"/>
    </row>
    <row r="2570" spans="6:6" x14ac:dyDescent="0.25">
      <c r="F2570"/>
    </row>
    <row r="2571" spans="6:6" x14ac:dyDescent="0.25">
      <c r="F2571"/>
    </row>
    <row r="2572" spans="6:6" x14ac:dyDescent="0.25">
      <c r="F2572"/>
    </row>
    <row r="2573" spans="6:6" x14ac:dyDescent="0.25">
      <c r="F2573"/>
    </row>
    <row r="2574" spans="6:6" x14ac:dyDescent="0.25">
      <c r="F2574"/>
    </row>
    <row r="2575" spans="6:6" x14ac:dyDescent="0.25">
      <c r="F2575"/>
    </row>
    <row r="2576" spans="6:6" x14ac:dyDescent="0.25">
      <c r="F2576"/>
    </row>
    <row r="2577" spans="6:6" x14ac:dyDescent="0.25">
      <c r="F2577"/>
    </row>
    <row r="2578" spans="6:6" x14ac:dyDescent="0.25">
      <c r="F2578"/>
    </row>
    <row r="2579" spans="6:6" x14ac:dyDescent="0.25">
      <c r="F2579"/>
    </row>
    <row r="2580" spans="6:6" x14ac:dyDescent="0.25">
      <c r="F2580"/>
    </row>
    <row r="2581" spans="6:6" x14ac:dyDescent="0.25">
      <c r="F2581"/>
    </row>
    <row r="2582" spans="6:6" x14ac:dyDescent="0.25">
      <c r="F2582"/>
    </row>
    <row r="2583" spans="6:6" x14ac:dyDescent="0.25">
      <c r="F2583"/>
    </row>
    <row r="2584" spans="6:6" x14ac:dyDescent="0.25">
      <c r="F2584"/>
    </row>
    <row r="2585" spans="6:6" x14ac:dyDescent="0.25">
      <c r="F2585"/>
    </row>
    <row r="2586" spans="6:6" x14ac:dyDescent="0.25">
      <c r="F2586"/>
    </row>
    <row r="2587" spans="6:6" x14ac:dyDescent="0.25">
      <c r="F2587"/>
    </row>
    <row r="2588" spans="6:6" x14ac:dyDescent="0.25">
      <c r="F2588"/>
    </row>
    <row r="2589" spans="6:6" x14ac:dyDescent="0.25">
      <c r="F2589"/>
    </row>
    <row r="2590" spans="6:6" x14ac:dyDescent="0.25">
      <c r="F2590"/>
    </row>
    <row r="2591" spans="6:6" x14ac:dyDescent="0.25">
      <c r="F2591"/>
    </row>
    <row r="2592" spans="6:6" x14ac:dyDescent="0.25">
      <c r="F2592"/>
    </row>
    <row r="2593" spans="6:6" x14ac:dyDescent="0.25">
      <c r="F2593"/>
    </row>
    <row r="2594" spans="6:6" x14ac:dyDescent="0.25">
      <c r="F2594"/>
    </row>
    <row r="2595" spans="6:6" x14ac:dyDescent="0.25">
      <c r="F2595"/>
    </row>
    <row r="2596" spans="6:6" x14ac:dyDescent="0.25">
      <c r="F2596"/>
    </row>
    <row r="2597" spans="6:6" x14ac:dyDescent="0.25">
      <c r="F2597"/>
    </row>
    <row r="2598" spans="6:6" x14ac:dyDescent="0.25">
      <c r="F2598"/>
    </row>
    <row r="2599" spans="6:6" x14ac:dyDescent="0.25">
      <c r="F2599"/>
    </row>
    <row r="2600" spans="6:6" x14ac:dyDescent="0.25">
      <c r="F2600"/>
    </row>
    <row r="2601" spans="6:6" x14ac:dyDescent="0.25">
      <c r="F2601"/>
    </row>
    <row r="2602" spans="6:6" x14ac:dyDescent="0.25">
      <c r="F2602"/>
    </row>
    <row r="2603" spans="6:6" x14ac:dyDescent="0.25">
      <c r="F2603"/>
    </row>
    <row r="2604" spans="6:6" x14ac:dyDescent="0.25">
      <c r="F2604"/>
    </row>
    <row r="2605" spans="6:6" x14ac:dyDescent="0.25">
      <c r="F2605"/>
    </row>
    <row r="2606" spans="6:6" x14ac:dyDescent="0.25">
      <c r="F2606"/>
    </row>
    <row r="2607" spans="6:6" x14ac:dyDescent="0.25">
      <c r="F2607"/>
    </row>
    <row r="2608" spans="6:6" x14ac:dyDescent="0.25">
      <c r="F2608"/>
    </row>
    <row r="2609" spans="6:6" x14ac:dyDescent="0.25">
      <c r="F2609"/>
    </row>
    <row r="2610" spans="6:6" x14ac:dyDescent="0.25">
      <c r="F2610"/>
    </row>
    <row r="2611" spans="6:6" x14ac:dyDescent="0.25">
      <c r="F2611"/>
    </row>
    <row r="2612" spans="6:6" x14ac:dyDescent="0.25">
      <c r="F2612"/>
    </row>
    <row r="2613" spans="6:6" x14ac:dyDescent="0.25">
      <c r="F2613"/>
    </row>
    <row r="2614" spans="6:6" x14ac:dyDescent="0.25">
      <c r="F2614"/>
    </row>
    <row r="2615" spans="6:6" x14ac:dyDescent="0.25">
      <c r="F2615"/>
    </row>
    <row r="2616" spans="6:6" x14ac:dyDescent="0.25">
      <c r="F2616"/>
    </row>
    <row r="2617" spans="6:6" x14ac:dyDescent="0.25">
      <c r="F2617"/>
    </row>
    <row r="2618" spans="6:6" x14ac:dyDescent="0.25">
      <c r="F2618"/>
    </row>
    <row r="2619" spans="6:6" x14ac:dyDescent="0.25">
      <c r="F2619"/>
    </row>
    <row r="2620" spans="6:6" x14ac:dyDescent="0.25">
      <c r="F2620"/>
    </row>
    <row r="2621" spans="6:6" x14ac:dyDescent="0.25">
      <c r="F2621"/>
    </row>
    <row r="2622" spans="6:6" x14ac:dyDescent="0.25">
      <c r="F2622"/>
    </row>
    <row r="2623" spans="6:6" x14ac:dyDescent="0.25">
      <c r="F2623"/>
    </row>
    <row r="2624" spans="6:6" x14ac:dyDescent="0.25">
      <c r="F2624"/>
    </row>
    <row r="2625" spans="6:6" x14ac:dyDescent="0.25">
      <c r="F2625"/>
    </row>
    <row r="2626" spans="6:6" x14ac:dyDescent="0.25">
      <c r="F2626"/>
    </row>
    <row r="2627" spans="6:6" x14ac:dyDescent="0.25">
      <c r="F2627"/>
    </row>
    <row r="2628" spans="6:6" x14ac:dyDescent="0.25">
      <c r="F2628"/>
    </row>
    <row r="2629" spans="6:6" x14ac:dyDescent="0.25">
      <c r="F2629"/>
    </row>
    <row r="2630" spans="6:6" x14ac:dyDescent="0.25">
      <c r="F2630"/>
    </row>
    <row r="2631" spans="6:6" x14ac:dyDescent="0.25">
      <c r="F2631"/>
    </row>
    <row r="2632" spans="6:6" x14ac:dyDescent="0.25">
      <c r="F2632"/>
    </row>
    <row r="2633" spans="6:6" x14ac:dyDescent="0.25">
      <c r="F2633"/>
    </row>
    <row r="2634" spans="6:6" x14ac:dyDescent="0.25">
      <c r="F2634"/>
    </row>
    <row r="2635" spans="6:6" x14ac:dyDescent="0.25">
      <c r="F2635"/>
    </row>
    <row r="2636" spans="6:6" x14ac:dyDescent="0.25">
      <c r="F2636"/>
    </row>
    <row r="2637" spans="6:6" x14ac:dyDescent="0.25">
      <c r="F2637"/>
    </row>
    <row r="2638" spans="6:6" x14ac:dyDescent="0.25">
      <c r="F2638"/>
    </row>
    <row r="2639" spans="6:6" x14ac:dyDescent="0.25">
      <c r="F2639"/>
    </row>
    <row r="2640" spans="6:6" x14ac:dyDescent="0.25">
      <c r="F2640"/>
    </row>
    <row r="2641" spans="6:6" x14ac:dyDescent="0.25">
      <c r="F2641"/>
    </row>
    <row r="2642" spans="6:6" x14ac:dyDescent="0.25">
      <c r="F2642"/>
    </row>
    <row r="2643" spans="6:6" x14ac:dyDescent="0.25">
      <c r="F2643"/>
    </row>
    <row r="2644" spans="6:6" x14ac:dyDescent="0.25">
      <c r="F2644"/>
    </row>
    <row r="2645" spans="6:6" x14ac:dyDescent="0.25">
      <c r="F2645"/>
    </row>
    <row r="2646" spans="6:6" x14ac:dyDescent="0.25">
      <c r="F2646"/>
    </row>
    <row r="2647" spans="6:6" x14ac:dyDescent="0.25">
      <c r="F2647"/>
    </row>
    <row r="2648" spans="6:6" x14ac:dyDescent="0.25">
      <c r="F2648"/>
    </row>
    <row r="2649" spans="6:6" x14ac:dyDescent="0.25">
      <c r="F2649"/>
    </row>
    <row r="2650" spans="6:6" x14ac:dyDescent="0.25">
      <c r="F2650"/>
    </row>
    <row r="2651" spans="6:6" x14ac:dyDescent="0.25">
      <c r="F2651"/>
    </row>
    <row r="2652" spans="6:6" x14ac:dyDescent="0.25">
      <c r="F2652"/>
    </row>
    <row r="2653" spans="6:6" x14ac:dyDescent="0.25">
      <c r="F2653"/>
    </row>
    <row r="2654" spans="6:6" x14ac:dyDescent="0.25">
      <c r="F2654"/>
    </row>
    <row r="2655" spans="6:6" x14ac:dyDescent="0.25">
      <c r="F2655"/>
    </row>
    <row r="2656" spans="6:6" x14ac:dyDescent="0.25">
      <c r="F2656"/>
    </row>
    <row r="2657" spans="6:6" x14ac:dyDescent="0.25">
      <c r="F2657"/>
    </row>
    <row r="2658" spans="6:6" x14ac:dyDescent="0.25">
      <c r="F2658"/>
    </row>
    <row r="2659" spans="6:6" x14ac:dyDescent="0.25">
      <c r="F2659"/>
    </row>
    <row r="2660" spans="6:6" x14ac:dyDescent="0.25">
      <c r="F2660"/>
    </row>
    <row r="2661" spans="6:6" x14ac:dyDescent="0.25">
      <c r="F2661"/>
    </row>
    <row r="2662" spans="6:6" x14ac:dyDescent="0.25">
      <c r="F2662"/>
    </row>
    <row r="2663" spans="6:6" x14ac:dyDescent="0.25">
      <c r="F2663"/>
    </row>
    <row r="2664" spans="6:6" x14ac:dyDescent="0.25">
      <c r="F2664"/>
    </row>
    <row r="2665" spans="6:6" x14ac:dyDescent="0.25">
      <c r="F2665"/>
    </row>
    <row r="2666" spans="6:6" x14ac:dyDescent="0.25">
      <c r="F2666"/>
    </row>
    <row r="2667" spans="6:6" x14ac:dyDescent="0.25">
      <c r="F2667"/>
    </row>
    <row r="2668" spans="6:6" x14ac:dyDescent="0.25">
      <c r="F2668"/>
    </row>
    <row r="2669" spans="6:6" x14ac:dyDescent="0.25">
      <c r="F2669"/>
    </row>
    <row r="2670" spans="6:6" x14ac:dyDescent="0.25">
      <c r="F2670"/>
    </row>
    <row r="2671" spans="6:6" x14ac:dyDescent="0.25">
      <c r="F2671"/>
    </row>
    <row r="2672" spans="6:6" x14ac:dyDescent="0.25">
      <c r="F2672"/>
    </row>
    <row r="2673" spans="6:6" x14ac:dyDescent="0.25">
      <c r="F2673"/>
    </row>
    <row r="2674" spans="6:6" x14ac:dyDescent="0.25">
      <c r="F2674"/>
    </row>
    <row r="2675" spans="6:6" x14ac:dyDescent="0.25">
      <c r="F2675"/>
    </row>
    <row r="2676" spans="6:6" x14ac:dyDescent="0.25">
      <c r="F2676"/>
    </row>
    <row r="2677" spans="6:6" x14ac:dyDescent="0.25">
      <c r="F2677"/>
    </row>
    <row r="2678" spans="6:6" x14ac:dyDescent="0.25">
      <c r="F2678"/>
    </row>
    <row r="2679" spans="6:6" x14ac:dyDescent="0.25">
      <c r="F2679"/>
    </row>
    <row r="2680" spans="6:6" x14ac:dyDescent="0.25">
      <c r="F2680"/>
    </row>
    <row r="2681" spans="6:6" x14ac:dyDescent="0.25">
      <c r="F2681"/>
    </row>
    <row r="2682" spans="6:6" x14ac:dyDescent="0.25">
      <c r="F2682"/>
    </row>
    <row r="2683" spans="6:6" x14ac:dyDescent="0.25">
      <c r="F2683"/>
    </row>
    <row r="2684" spans="6:6" x14ac:dyDescent="0.25">
      <c r="F2684"/>
    </row>
    <row r="2685" spans="6:6" x14ac:dyDescent="0.25">
      <c r="F2685"/>
    </row>
    <row r="2686" spans="6:6" x14ac:dyDescent="0.25">
      <c r="F2686"/>
    </row>
    <row r="2687" spans="6:6" x14ac:dyDescent="0.25">
      <c r="F2687"/>
    </row>
    <row r="2688" spans="6:6" x14ac:dyDescent="0.25">
      <c r="F2688"/>
    </row>
    <row r="2689" spans="6:6" x14ac:dyDescent="0.25">
      <c r="F2689"/>
    </row>
    <row r="2690" spans="6:6" x14ac:dyDescent="0.25">
      <c r="F2690"/>
    </row>
    <row r="2691" spans="6:6" x14ac:dyDescent="0.25">
      <c r="F2691"/>
    </row>
    <row r="2692" spans="6:6" x14ac:dyDescent="0.25">
      <c r="F2692"/>
    </row>
    <row r="2693" spans="6:6" x14ac:dyDescent="0.25">
      <c r="F2693"/>
    </row>
    <row r="2694" spans="6:6" x14ac:dyDescent="0.25">
      <c r="F2694"/>
    </row>
    <row r="2695" spans="6:6" x14ac:dyDescent="0.25">
      <c r="F2695"/>
    </row>
    <row r="2696" spans="6:6" x14ac:dyDescent="0.25">
      <c r="F2696"/>
    </row>
    <row r="2697" spans="6:6" x14ac:dyDescent="0.25">
      <c r="F2697"/>
    </row>
    <row r="2698" spans="6:6" x14ac:dyDescent="0.25">
      <c r="F2698"/>
    </row>
    <row r="2699" spans="6:6" x14ac:dyDescent="0.25">
      <c r="F2699"/>
    </row>
    <row r="2700" spans="6:6" x14ac:dyDescent="0.25">
      <c r="F2700"/>
    </row>
    <row r="2701" spans="6:6" x14ac:dyDescent="0.25">
      <c r="F2701"/>
    </row>
    <row r="2702" spans="6:6" x14ac:dyDescent="0.25">
      <c r="F2702"/>
    </row>
    <row r="2703" spans="6:6" x14ac:dyDescent="0.25">
      <c r="F2703"/>
    </row>
    <row r="2704" spans="6:6" x14ac:dyDescent="0.25">
      <c r="F2704"/>
    </row>
    <row r="2705" spans="6:6" x14ac:dyDescent="0.25">
      <c r="F2705"/>
    </row>
    <row r="2706" spans="6:6" x14ac:dyDescent="0.25">
      <c r="F2706"/>
    </row>
    <row r="2707" spans="6:6" x14ac:dyDescent="0.25">
      <c r="F2707"/>
    </row>
    <row r="2708" spans="6:6" x14ac:dyDescent="0.25">
      <c r="F2708"/>
    </row>
    <row r="2709" spans="6:6" x14ac:dyDescent="0.25">
      <c r="F2709"/>
    </row>
    <row r="2710" spans="6:6" x14ac:dyDescent="0.25">
      <c r="F2710"/>
    </row>
    <row r="2711" spans="6:6" x14ac:dyDescent="0.25">
      <c r="F2711"/>
    </row>
    <row r="2712" spans="6:6" x14ac:dyDescent="0.25">
      <c r="F2712"/>
    </row>
    <row r="2713" spans="6:6" x14ac:dyDescent="0.25">
      <c r="F2713"/>
    </row>
    <row r="2714" spans="6:6" x14ac:dyDescent="0.25">
      <c r="F2714"/>
    </row>
    <row r="2715" spans="6:6" x14ac:dyDescent="0.25">
      <c r="F2715"/>
    </row>
    <row r="2716" spans="6:6" x14ac:dyDescent="0.25">
      <c r="F2716"/>
    </row>
    <row r="2717" spans="6:6" x14ac:dyDescent="0.25">
      <c r="F2717"/>
    </row>
    <row r="2718" spans="6:6" x14ac:dyDescent="0.25">
      <c r="F2718"/>
    </row>
    <row r="2719" spans="6:6" x14ac:dyDescent="0.25">
      <c r="F2719"/>
    </row>
    <row r="2720" spans="6:6" x14ac:dyDescent="0.25">
      <c r="F2720"/>
    </row>
    <row r="2721" spans="6:6" x14ac:dyDescent="0.25">
      <c r="F2721"/>
    </row>
    <row r="2722" spans="6:6" x14ac:dyDescent="0.25">
      <c r="F2722"/>
    </row>
    <row r="2723" spans="6:6" x14ac:dyDescent="0.25">
      <c r="F2723"/>
    </row>
    <row r="2724" spans="6:6" x14ac:dyDescent="0.25">
      <c r="F2724"/>
    </row>
    <row r="2725" spans="6:6" x14ac:dyDescent="0.25">
      <c r="F2725"/>
    </row>
    <row r="2726" spans="6:6" x14ac:dyDescent="0.25">
      <c r="F2726"/>
    </row>
    <row r="2727" spans="6:6" x14ac:dyDescent="0.25">
      <c r="F2727"/>
    </row>
    <row r="2728" spans="6:6" x14ac:dyDescent="0.25">
      <c r="F2728"/>
    </row>
    <row r="2729" spans="6:6" x14ac:dyDescent="0.25">
      <c r="F2729"/>
    </row>
    <row r="2730" spans="6:6" x14ac:dyDescent="0.25">
      <c r="F2730"/>
    </row>
    <row r="2731" spans="6:6" x14ac:dyDescent="0.25">
      <c r="F2731"/>
    </row>
    <row r="2732" spans="6:6" x14ac:dyDescent="0.25">
      <c r="F2732"/>
    </row>
    <row r="2733" spans="6:6" x14ac:dyDescent="0.25">
      <c r="F2733"/>
    </row>
    <row r="2734" spans="6:6" x14ac:dyDescent="0.25">
      <c r="F2734"/>
    </row>
    <row r="2735" spans="6:6" x14ac:dyDescent="0.25">
      <c r="F2735"/>
    </row>
    <row r="2736" spans="6:6" x14ac:dyDescent="0.25">
      <c r="F2736"/>
    </row>
    <row r="2737" spans="6:6" x14ac:dyDescent="0.25">
      <c r="F2737"/>
    </row>
    <row r="2738" spans="6:6" x14ac:dyDescent="0.25">
      <c r="F2738"/>
    </row>
    <row r="2739" spans="6:6" x14ac:dyDescent="0.25">
      <c r="F2739"/>
    </row>
    <row r="2740" spans="6:6" x14ac:dyDescent="0.25">
      <c r="F2740"/>
    </row>
    <row r="2741" spans="6:6" x14ac:dyDescent="0.25">
      <c r="F2741"/>
    </row>
    <row r="2742" spans="6:6" x14ac:dyDescent="0.25">
      <c r="F2742"/>
    </row>
    <row r="2743" spans="6:6" x14ac:dyDescent="0.25">
      <c r="F2743"/>
    </row>
    <row r="2744" spans="6:6" x14ac:dyDescent="0.25">
      <c r="F2744"/>
    </row>
    <row r="2745" spans="6:6" x14ac:dyDescent="0.25">
      <c r="F2745"/>
    </row>
    <row r="2746" spans="6:6" x14ac:dyDescent="0.25">
      <c r="F2746"/>
    </row>
    <row r="2747" spans="6:6" x14ac:dyDescent="0.25">
      <c r="F2747"/>
    </row>
    <row r="2748" spans="6:6" x14ac:dyDescent="0.25">
      <c r="F2748"/>
    </row>
    <row r="2749" spans="6:6" x14ac:dyDescent="0.25">
      <c r="F2749"/>
    </row>
    <row r="2750" spans="6:6" x14ac:dyDescent="0.25">
      <c r="F2750"/>
    </row>
    <row r="2751" spans="6:6" x14ac:dyDescent="0.25">
      <c r="F2751"/>
    </row>
    <row r="2752" spans="6:6" x14ac:dyDescent="0.25">
      <c r="F2752"/>
    </row>
    <row r="2753" spans="6:6" x14ac:dyDescent="0.25">
      <c r="F2753"/>
    </row>
    <row r="2754" spans="6:6" x14ac:dyDescent="0.25">
      <c r="F2754"/>
    </row>
    <row r="2755" spans="6:6" x14ac:dyDescent="0.25">
      <c r="F2755"/>
    </row>
    <row r="2756" spans="6:6" x14ac:dyDescent="0.25">
      <c r="F2756"/>
    </row>
    <row r="2757" spans="6:6" x14ac:dyDescent="0.25">
      <c r="F2757"/>
    </row>
    <row r="2758" spans="6:6" x14ac:dyDescent="0.25">
      <c r="F2758"/>
    </row>
    <row r="2759" spans="6:6" x14ac:dyDescent="0.25">
      <c r="F2759"/>
    </row>
    <row r="2760" spans="6:6" x14ac:dyDescent="0.25">
      <c r="F2760"/>
    </row>
    <row r="2761" spans="6:6" x14ac:dyDescent="0.25">
      <c r="F2761"/>
    </row>
    <row r="2762" spans="6:6" x14ac:dyDescent="0.25">
      <c r="F2762"/>
    </row>
    <row r="2763" spans="6:6" x14ac:dyDescent="0.25">
      <c r="F2763"/>
    </row>
    <row r="2764" spans="6:6" x14ac:dyDescent="0.25">
      <c r="F2764"/>
    </row>
    <row r="2765" spans="6:6" x14ac:dyDescent="0.25">
      <c r="F2765"/>
    </row>
    <row r="2766" spans="6:6" x14ac:dyDescent="0.25">
      <c r="F2766"/>
    </row>
    <row r="2767" spans="6:6" x14ac:dyDescent="0.25">
      <c r="F2767"/>
    </row>
    <row r="2768" spans="6:6" x14ac:dyDescent="0.25">
      <c r="F2768"/>
    </row>
    <row r="2769" spans="6:6" x14ac:dyDescent="0.25">
      <c r="F2769"/>
    </row>
    <row r="2770" spans="6:6" x14ac:dyDescent="0.25">
      <c r="F2770"/>
    </row>
    <row r="2771" spans="6:6" x14ac:dyDescent="0.25">
      <c r="F2771"/>
    </row>
    <row r="2772" spans="6:6" x14ac:dyDescent="0.25">
      <c r="F2772"/>
    </row>
    <row r="2773" spans="6:6" x14ac:dyDescent="0.25">
      <c r="F2773"/>
    </row>
    <row r="2774" spans="6:6" x14ac:dyDescent="0.25">
      <c r="F2774"/>
    </row>
    <row r="2775" spans="6:6" x14ac:dyDescent="0.25">
      <c r="F2775"/>
    </row>
    <row r="2776" spans="6:6" x14ac:dyDescent="0.25">
      <c r="F2776"/>
    </row>
    <row r="2777" spans="6:6" x14ac:dyDescent="0.25">
      <c r="F2777"/>
    </row>
    <row r="2778" spans="6:6" x14ac:dyDescent="0.25">
      <c r="F2778"/>
    </row>
    <row r="2779" spans="6:6" x14ac:dyDescent="0.25">
      <c r="F2779"/>
    </row>
    <row r="2780" spans="6:6" x14ac:dyDescent="0.25">
      <c r="F2780"/>
    </row>
    <row r="2781" spans="6:6" x14ac:dyDescent="0.25">
      <c r="F2781"/>
    </row>
    <row r="2782" spans="6:6" x14ac:dyDescent="0.25">
      <c r="F2782"/>
    </row>
    <row r="2783" spans="6:6" x14ac:dyDescent="0.25">
      <c r="F2783"/>
    </row>
    <row r="2784" spans="6:6" x14ac:dyDescent="0.25">
      <c r="F2784"/>
    </row>
    <row r="2785" spans="6:6" x14ac:dyDescent="0.25">
      <c r="F2785"/>
    </row>
    <row r="2786" spans="6:6" x14ac:dyDescent="0.25">
      <c r="F2786"/>
    </row>
    <row r="2787" spans="6:6" x14ac:dyDescent="0.25">
      <c r="F2787"/>
    </row>
    <row r="2788" spans="6:6" x14ac:dyDescent="0.25">
      <c r="F2788"/>
    </row>
    <row r="2789" spans="6:6" x14ac:dyDescent="0.25">
      <c r="F2789"/>
    </row>
    <row r="2790" spans="6:6" x14ac:dyDescent="0.25">
      <c r="F2790"/>
    </row>
    <row r="2791" spans="6:6" x14ac:dyDescent="0.25">
      <c r="F2791"/>
    </row>
    <row r="2792" spans="6:6" x14ac:dyDescent="0.25">
      <c r="F2792"/>
    </row>
    <row r="2793" spans="6:6" x14ac:dyDescent="0.25">
      <c r="F2793"/>
    </row>
    <row r="2794" spans="6:6" x14ac:dyDescent="0.25">
      <c r="F2794"/>
    </row>
    <row r="2795" spans="6:6" x14ac:dyDescent="0.25">
      <c r="F2795"/>
    </row>
    <row r="2796" spans="6:6" x14ac:dyDescent="0.25">
      <c r="F2796"/>
    </row>
    <row r="2797" spans="6:6" x14ac:dyDescent="0.25">
      <c r="F2797"/>
    </row>
    <row r="2798" spans="6:6" x14ac:dyDescent="0.25">
      <c r="F2798"/>
    </row>
    <row r="2799" spans="6:6" x14ac:dyDescent="0.25">
      <c r="F2799"/>
    </row>
    <row r="2800" spans="6:6" x14ac:dyDescent="0.25">
      <c r="F2800"/>
    </row>
    <row r="2801" spans="6:6" x14ac:dyDescent="0.25">
      <c r="F2801"/>
    </row>
    <row r="2802" spans="6:6" x14ac:dyDescent="0.25">
      <c r="F2802"/>
    </row>
    <row r="2803" spans="6:6" x14ac:dyDescent="0.25">
      <c r="F2803"/>
    </row>
    <row r="2804" spans="6:6" x14ac:dyDescent="0.25">
      <c r="F2804"/>
    </row>
    <row r="2805" spans="6:6" x14ac:dyDescent="0.25">
      <c r="F2805"/>
    </row>
    <row r="2806" spans="6:6" x14ac:dyDescent="0.25">
      <c r="F2806"/>
    </row>
    <row r="2807" spans="6:6" x14ac:dyDescent="0.25">
      <c r="F2807"/>
    </row>
    <row r="2808" spans="6:6" x14ac:dyDescent="0.25">
      <c r="F2808"/>
    </row>
    <row r="2809" spans="6:6" x14ac:dyDescent="0.25">
      <c r="F2809"/>
    </row>
    <row r="2810" spans="6:6" x14ac:dyDescent="0.25">
      <c r="F2810"/>
    </row>
    <row r="2811" spans="6:6" x14ac:dyDescent="0.25">
      <c r="F2811"/>
    </row>
    <row r="2812" spans="6:6" x14ac:dyDescent="0.25">
      <c r="F2812"/>
    </row>
    <row r="2813" spans="6:6" x14ac:dyDescent="0.25">
      <c r="F2813"/>
    </row>
    <row r="2814" spans="6:6" x14ac:dyDescent="0.25">
      <c r="F2814"/>
    </row>
    <row r="2815" spans="6:6" x14ac:dyDescent="0.25">
      <c r="F2815"/>
    </row>
    <row r="2816" spans="6:6" x14ac:dyDescent="0.25">
      <c r="F2816"/>
    </row>
    <row r="2817" spans="6:6" x14ac:dyDescent="0.25">
      <c r="F2817"/>
    </row>
    <row r="2818" spans="6:6" x14ac:dyDescent="0.25">
      <c r="F2818"/>
    </row>
    <row r="2819" spans="6:6" x14ac:dyDescent="0.25">
      <c r="F2819"/>
    </row>
    <row r="2820" spans="6:6" x14ac:dyDescent="0.25">
      <c r="F2820"/>
    </row>
    <row r="2821" spans="6:6" x14ac:dyDescent="0.25">
      <c r="F2821"/>
    </row>
    <row r="2822" spans="6:6" x14ac:dyDescent="0.25">
      <c r="F2822"/>
    </row>
    <row r="2823" spans="6:6" x14ac:dyDescent="0.25">
      <c r="F2823"/>
    </row>
    <row r="2824" spans="6:6" x14ac:dyDescent="0.25">
      <c r="F2824"/>
    </row>
    <row r="2825" spans="6:6" x14ac:dyDescent="0.25">
      <c r="F2825"/>
    </row>
    <row r="2826" spans="6:6" x14ac:dyDescent="0.25">
      <c r="F2826"/>
    </row>
    <row r="2827" spans="6:6" x14ac:dyDescent="0.25">
      <c r="F2827"/>
    </row>
    <row r="2828" spans="6:6" x14ac:dyDescent="0.25">
      <c r="F2828"/>
    </row>
    <row r="2829" spans="6:6" x14ac:dyDescent="0.25">
      <c r="F2829"/>
    </row>
    <row r="2830" spans="6:6" x14ac:dyDescent="0.25">
      <c r="F2830"/>
    </row>
    <row r="2831" spans="6:6" x14ac:dyDescent="0.25">
      <c r="F2831"/>
    </row>
    <row r="2832" spans="6:6" x14ac:dyDescent="0.25">
      <c r="F2832"/>
    </row>
    <row r="2833" spans="6:6" x14ac:dyDescent="0.25">
      <c r="F2833"/>
    </row>
    <row r="2834" spans="6:6" x14ac:dyDescent="0.25">
      <c r="F2834"/>
    </row>
    <row r="2835" spans="6:6" x14ac:dyDescent="0.25">
      <c r="F2835"/>
    </row>
    <row r="2836" spans="6:6" x14ac:dyDescent="0.25">
      <c r="F2836"/>
    </row>
    <row r="2837" spans="6:6" x14ac:dyDescent="0.25">
      <c r="F2837"/>
    </row>
    <row r="2838" spans="6:6" x14ac:dyDescent="0.25">
      <c r="F2838"/>
    </row>
    <row r="2839" spans="6:6" x14ac:dyDescent="0.25">
      <c r="F2839"/>
    </row>
    <row r="2840" spans="6:6" x14ac:dyDescent="0.25">
      <c r="F2840"/>
    </row>
    <row r="2841" spans="6:6" x14ac:dyDescent="0.25">
      <c r="F2841"/>
    </row>
    <row r="2842" spans="6:6" x14ac:dyDescent="0.25">
      <c r="F2842"/>
    </row>
    <row r="2843" spans="6:6" x14ac:dyDescent="0.25">
      <c r="F2843"/>
    </row>
    <row r="2844" spans="6:6" x14ac:dyDescent="0.25">
      <c r="F2844"/>
    </row>
    <row r="2845" spans="6:6" x14ac:dyDescent="0.25">
      <c r="F2845"/>
    </row>
    <row r="2846" spans="6:6" x14ac:dyDescent="0.25">
      <c r="F2846"/>
    </row>
    <row r="2847" spans="6:6" x14ac:dyDescent="0.25">
      <c r="F2847"/>
    </row>
    <row r="2848" spans="6:6" x14ac:dyDescent="0.25">
      <c r="F2848"/>
    </row>
    <row r="2849" spans="6:6" x14ac:dyDescent="0.25">
      <c r="F2849"/>
    </row>
    <row r="2850" spans="6:6" x14ac:dyDescent="0.25">
      <c r="F2850"/>
    </row>
    <row r="2851" spans="6:6" x14ac:dyDescent="0.25">
      <c r="F2851"/>
    </row>
    <row r="2852" spans="6:6" x14ac:dyDescent="0.25">
      <c r="F2852"/>
    </row>
    <row r="2853" spans="6:6" x14ac:dyDescent="0.25">
      <c r="F2853"/>
    </row>
    <row r="2854" spans="6:6" x14ac:dyDescent="0.25">
      <c r="F2854"/>
    </row>
    <row r="2855" spans="6:6" x14ac:dyDescent="0.25">
      <c r="F2855"/>
    </row>
    <row r="2856" spans="6:6" x14ac:dyDescent="0.25">
      <c r="F2856"/>
    </row>
    <row r="2857" spans="6:6" x14ac:dyDescent="0.25">
      <c r="F2857"/>
    </row>
    <row r="2858" spans="6:6" x14ac:dyDescent="0.25">
      <c r="F2858"/>
    </row>
    <row r="2859" spans="6:6" x14ac:dyDescent="0.25">
      <c r="F2859"/>
    </row>
    <row r="2860" spans="6:6" x14ac:dyDescent="0.25">
      <c r="F2860"/>
    </row>
    <row r="2861" spans="6:6" x14ac:dyDescent="0.25">
      <c r="F2861"/>
    </row>
    <row r="2862" spans="6:6" x14ac:dyDescent="0.25">
      <c r="F2862"/>
    </row>
    <row r="2863" spans="6:6" x14ac:dyDescent="0.25">
      <c r="F2863"/>
    </row>
    <row r="2864" spans="6:6" x14ac:dyDescent="0.25">
      <c r="F2864"/>
    </row>
    <row r="2865" spans="6:6" x14ac:dyDescent="0.25">
      <c r="F2865"/>
    </row>
    <row r="2866" spans="6:6" x14ac:dyDescent="0.25">
      <c r="F2866"/>
    </row>
    <row r="2867" spans="6:6" x14ac:dyDescent="0.25">
      <c r="F2867"/>
    </row>
    <row r="2868" spans="6:6" x14ac:dyDescent="0.25">
      <c r="F2868"/>
    </row>
    <row r="2869" spans="6:6" x14ac:dyDescent="0.25">
      <c r="F2869"/>
    </row>
    <row r="2870" spans="6:6" x14ac:dyDescent="0.25">
      <c r="F2870"/>
    </row>
    <row r="2871" spans="6:6" x14ac:dyDescent="0.25">
      <c r="F2871"/>
    </row>
    <row r="2872" spans="6:6" x14ac:dyDescent="0.25">
      <c r="F2872"/>
    </row>
    <row r="2873" spans="6:6" x14ac:dyDescent="0.25">
      <c r="F2873"/>
    </row>
    <row r="2874" spans="6:6" x14ac:dyDescent="0.25">
      <c r="F2874"/>
    </row>
    <row r="2875" spans="6:6" x14ac:dyDescent="0.25">
      <c r="F2875"/>
    </row>
    <row r="2876" spans="6:6" x14ac:dyDescent="0.25">
      <c r="F2876"/>
    </row>
    <row r="2877" spans="6:6" x14ac:dyDescent="0.25">
      <c r="F2877"/>
    </row>
    <row r="2878" spans="6:6" x14ac:dyDescent="0.25">
      <c r="F2878"/>
    </row>
    <row r="2879" spans="6:6" x14ac:dyDescent="0.25">
      <c r="F2879"/>
    </row>
    <row r="2880" spans="6:6" x14ac:dyDescent="0.25">
      <c r="F2880"/>
    </row>
    <row r="2881" spans="6:6" x14ac:dyDescent="0.25">
      <c r="F2881"/>
    </row>
    <row r="2882" spans="6:6" x14ac:dyDescent="0.25">
      <c r="F2882"/>
    </row>
    <row r="2883" spans="6:6" x14ac:dyDescent="0.25">
      <c r="F2883"/>
    </row>
    <row r="2884" spans="6:6" x14ac:dyDescent="0.25">
      <c r="F2884"/>
    </row>
    <row r="2885" spans="6:6" x14ac:dyDescent="0.25">
      <c r="F2885"/>
    </row>
    <row r="2886" spans="6:6" x14ac:dyDescent="0.25">
      <c r="F2886"/>
    </row>
    <row r="2887" spans="6:6" x14ac:dyDescent="0.25">
      <c r="F2887"/>
    </row>
    <row r="2888" spans="6:6" x14ac:dyDescent="0.25">
      <c r="F2888"/>
    </row>
    <row r="2889" spans="6:6" x14ac:dyDescent="0.25">
      <c r="F2889"/>
    </row>
    <row r="2890" spans="6:6" x14ac:dyDescent="0.25">
      <c r="F2890"/>
    </row>
    <row r="2891" spans="6:6" x14ac:dyDescent="0.25">
      <c r="F2891"/>
    </row>
    <row r="2892" spans="6:6" x14ac:dyDescent="0.25">
      <c r="F2892"/>
    </row>
    <row r="2893" spans="6:6" x14ac:dyDescent="0.25">
      <c r="F2893"/>
    </row>
    <row r="2894" spans="6:6" x14ac:dyDescent="0.25">
      <c r="F2894"/>
    </row>
    <row r="2895" spans="6:6" x14ac:dyDescent="0.25">
      <c r="F2895"/>
    </row>
    <row r="2896" spans="6:6" x14ac:dyDescent="0.25">
      <c r="F2896"/>
    </row>
    <row r="2897" spans="6:6" x14ac:dyDescent="0.25">
      <c r="F2897"/>
    </row>
    <row r="2898" spans="6:6" x14ac:dyDescent="0.25">
      <c r="F2898"/>
    </row>
    <row r="2899" spans="6:6" x14ac:dyDescent="0.25">
      <c r="F2899"/>
    </row>
    <row r="2900" spans="6:6" x14ac:dyDescent="0.25">
      <c r="F2900"/>
    </row>
    <row r="2901" spans="6:6" x14ac:dyDescent="0.25">
      <c r="F2901"/>
    </row>
    <row r="2902" spans="6:6" x14ac:dyDescent="0.25">
      <c r="F2902"/>
    </row>
    <row r="2903" spans="6:6" x14ac:dyDescent="0.25">
      <c r="F2903"/>
    </row>
    <row r="2904" spans="6:6" x14ac:dyDescent="0.25">
      <c r="F2904"/>
    </row>
    <row r="2905" spans="6:6" x14ac:dyDescent="0.25">
      <c r="F2905"/>
    </row>
    <row r="2906" spans="6:6" x14ac:dyDescent="0.25">
      <c r="F2906"/>
    </row>
    <row r="2907" spans="6:6" x14ac:dyDescent="0.25">
      <c r="F2907"/>
    </row>
    <row r="2908" spans="6:6" x14ac:dyDescent="0.25">
      <c r="F2908"/>
    </row>
    <row r="2909" spans="6:6" x14ac:dyDescent="0.25">
      <c r="F2909"/>
    </row>
    <row r="2910" spans="6:6" x14ac:dyDescent="0.25">
      <c r="F2910"/>
    </row>
    <row r="2911" spans="6:6" x14ac:dyDescent="0.25">
      <c r="F2911"/>
    </row>
    <row r="2912" spans="6:6" x14ac:dyDescent="0.25">
      <c r="F2912"/>
    </row>
    <row r="2913" spans="6:6" x14ac:dyDescent="0.25">
      <c r="F2913"/>
    </row>
    <row r="2914" spans="6:6" x14ac:dyDescent="0.25">
      <c r="F2914"/>
    </row>
    <row r="2915" spans="6:6" x14ac:dyDescent="0.25">
      <c r="F2915"/>
    </row>
    <row r="2916" spans="6:6" x14ac:dyDescent="0.25">
      <c r="F2916"/>
    </row>
    <row r="2917" spans="6:6" x14ac:dyDescent="0.25">
      <c r="F2917"/>
    </row>
    <row r="2918" spans="6:6" x14ac:dyDescent="0.25">
      <c r="F2918"/>
    </row>
    <row r="2919" spans="6:6" x14ac:dyDescent="0.25">
      <c r="F2919"/>
    </row>
    <row r="2920" spans="6:6" x14ac:dyDescent="0.25">
      <c r="F2920"/>
    </row>
    <row r="2921" spans="6:6" x14ac:dyDescent="0.25">
      <c r="F2921"/>
    </row>
    <row r="2922" spans="6:6" x14ac:dyDescent="0.25">
      <c r="F2922"/>
    </row>
    <row r="2923" spans="6:6" x14ac:dyDescent="0.25">
      <c r="F2923"/>
    </row>
    <row r="2924" spans="6:6" x14ac:dyDescent="0.25">
      <c r="F2924"/>
    </row>
    <row r="2925" spans="6:6" x14ac:dyDescent="0.25">
      <c r="F2925"/>
    </row>
    <row r="2926" spans="6:6" x14ac:dyDescent="0.25">
      <c r="F2926"/>
    </row>
    <row r="2927" spans="6:6" x14ac:dyDescent="0.25">
      <c r="F2927"/>
    </row>
    <row r="2928" spans="6:6" x14ac:dyDescent="0.25">
      <c r="F2928"/>
    </row>
    <row r="2929" spans="6:6" x14ac:dyDescent="0.25">
      <c r="F2929"/>
    </row>
    <row r="2930" spans="6:6" x14ac:dyDescent="0.25">
      <c r="F2930"/>
    </row>
    <row r="2931" spans="6:6" x14ac:dyDescent="0.25">
      <c r="F2931"/>
    </row>
    <row r="2932" spans="6:6" x14ac:dyDescent="0.25">
      <c r="F2932"/>
    </row>
    <row r="2933" spans="6:6" x14ac:dyDescent="0.25">
      <c r="F2933"/>
    </row>
    <row r="2934" spans="6:6" x14ac:dyDescent="0.25">
      <c r="F2934"/>
    </row>
    <row r="2935" spans="6:6" x14ac:dyDescent="0.25">
      <c r="F2935"/>
    </row>
    <row r="2936" spans="6:6" x14ac:dyDescent="0.25">
      <c r="F2936"/>
    </row>
    <row r="2937" spans="6:6" x14ac:dyDescent="0.25">
      <c r="F2937"/>
    </row>
    <row r="2938" spans="6:6" x14ac:dyDescent="0.25">
      <c r="F2938"/>
    </row>
    <row r="2939" spans="6:6" x14ac:dyDescent="0.25">
      <c r="F2939"/>
    </row>
    <row r="2940" spans="6:6" x14ac:dyDescent="0.25">
      <c r="F2940"/>
    </row>
    <row r="2941" spans="6:6" x14ac:dyDescent="0.25">
      <c r="F2941"/>
    </row>
    <row r="2942" spans="6:6" x14ac:dyDescent="0.25">
      <c r="F2942"/>
    </row>
    <row r="2943" spans="6:6" x14ac:dyDescent="0.25">
      <c r="F2943"/>
    </row>
    <row r="2944" spans="6:6" x14ac:dyDescent="0.25">
      <c r="F2944"/>
    </row>
    <row r="2945" spans="6:6" x14ac:dyDescent="0.25">
      <c r="F2945"/>
    </row>
    <row r="2946" spans="6:6" x14ac:dyDescent="0.25">
      <c r="F2946"/>
    </row>
    <row r="2947" spans="6:6" x14ac:dyDescent="0.25">
      <c r="F2947"/>
    </row>
    <row r="2948" spans="6:6" x14ac:dyDescent="0.25">
      <c r="F2948"/>
    </row>
    <row r="2949" spans="6:6" x14ac:dyDescent="0.25">
      <c r="F2949"/>
    </row>
    <row r="2950" spans="6:6" x14ac:dyDescent="0.25">
      <c r="F2950"/>
    </row>
    <row r="2951" spans="6:6" x14ac:dyDescent="0.25">
      <c r="F2951"/>
    </row>
    <row r="2952" spans="6:6" x14ac:dyDescent="0.25">
      <c r="F2952"/>
    </row>
    <row r="2953" spans="6:6" x14ac:dyDescent="0.25">
      <c r="F2953"/>
    </row>
    <row r="2954" spans="6:6" x14ac:dyDescent="0.25">
      <c r="F2954"/>
    </row>
    <row r="2955" spans="6:6" x14ac:dyDescent="0.25">
      <c r="F2955"/>
    </row>
    <row r="2956" spans="6:6" x14ac:dyDescent="0.25">
      <c r="F2956"/>
    </row>
    <row r="2957" spans="6:6" x14ac:dyDescent="0.25">
      <c r="F2957"/>
    </row>
    <row r="2958" spans="6:6" x14ac:dyDescent="0.25">
      <c r="F2958"/>
    </row>
    <row r="2959" spans="6:6" x14ac:dyDescent="0.25">
      <c r="F2959"/>
    </row>
    <row r="2960" spans="6:6" x14ac:dyDescent="0.25">
      <c r="F2960"/>
    </row>
    <row r="2961" spans="6:6" x14ac:dyDescent="0.25">
      <c r="F2961"/>
    </row>
    <row r="2962" spans="6:6" x14ac:dyDescent="0.25">
      <c r="F2962"/>
    </row>
    <row r="2963" spans="6:6" x14ac:dyDescent="0.25">
      <c r="F2963"/>
    </row>
    <row r="2964" spans="6:6" x14ac:dyDescent="0.25">
      <c r="F2964"/>
    </row>
    <row r="2965" spans="6:6" x14ac:dyDescent="0.25">
      <c r="F2965"/>
    </row>
    <row r="2966" spans="6:6" x14ac:dyDescent="0.25">
      <c r="F2966"/>
    </row>
    <row r="2967" spans="6:6" x14ac:dyDescent="0.25">
      <c r="F2967"/>
    </row>
    <row r="2968" spans="6:6" x14ac:dyDescent="0.25">
      <c r="F2968"/>
    </row>
    <row r="2969" spans="6:6" x14ac:dyDescent="0.25">
      <c r="F2969"/>
    </row>
    <row r="2970" spans="6:6" x14ac:dyDescent="0.25">
      <c r="F2970"/>
    </row>
    <row r="2971" spans="6:6" x14ac:dyDescent="0.25">
      <c r="F2971"/>
    </row>
    <row r="2972" spans="6:6" x14ac:dyDescent="0.25">
      <c r="F2972"/>
    </row>
    <row r="2973" spans="6:6" x14ac:dyDescent="0.25">
      <c r="F2973"/>
    </row>
    <row r="2974" spans="6:6" x14ac:dyDescent="0.25">
      <c r="F2974"/>
    </row>
    <row r="2975" spans="6:6" x14ac:dyDescent="0.25">
      <c r="F2975"/>
    </row>
    <row r="2976" spans="6:6" x14ac:dyDescent="0.25">
      <c r="F2976"/>
    </row>
    <row r="2977" spans="6:6" x14ac:dyDescent="0.25">
      <c r="F2977"/>
    </row>
    <row r="2978" spans="6:6" x14ac:dyDescent="0.25">
      <c r="F2978"/>
    </row>
    <row r="2979" spans="6:6" x14ac:dyDescent="0.25">
      <c r="F2979"/>
    </row>
    <row r="2980" spans="6:6" x14ac:dyDescent="0.25">
      <c r="F2980"/>
    </row>
    <row r="2981" spans="6:6" x14ac:dyDescent="0.25">
      <c r="F2981"/>
    </row>
    <row r="2982" spans="6:6" x14ac:dyDescent="0.25">
      <c r="F2982"/>
    </row>
    <row r="2983" spans="6:6" x14ac:dyDescent="0.25">
      <c r="F2983"/>
    </row>
    <row r="2984" spans="6:6" x14ac:dyDescent="0.25">
      <c r="F2984"/>
    </row>
    <row r="2985" spans="6:6" x14ac:dyDescent="0.25">
      <c r="F2985"/>
    </row>
    <row r="2986" spans="6:6" x14ac:dyDescent="0.25">
      <c r="F2986"/>
    </row>
    <row r="2987" spans="6:6" x14ac:dyDescent="0.25">
      <c r="F2987"/>
    </row>
    <row r="2988" spans="6:6" x14ac:dyDescent="0.25">
      <c r="F2988"/>
    </row>
    <row r="2989" spans="6:6" x14ac:dyDescent="0.25">
      <c r="F2989"/>
    </row>
    <row r="2990" spans="6:6" x14ac:dyDescent="0.25">
      <c r="F2990"/>
    </row>
    <row r="2991" spans="6:6" x14ac:dyDescent="0.25">
      <c r="F2991"/>
    </row>
    <row r="2992" spans="6:6" x14ac:dyDescent="0.25">
      <c r="F2992"/>
    </row>
    <row r="2993" spans="6:6" x14ac:dyDescent="0.25">
      <c r="F2993"/>
    </row>
    <row r="2994" spans="6:6" x14ac:dyDescent="0.25">
      <c r="F2994"/>
    </row>
    <row r="2995" spans="6:6" x14ac:dyDescent="0.25">
      <c r="F2995"/>
    </row>
    <row r="2996" spans="6:6" x14ac:dyDescent="0.25">
      <c r="F2996"/>
    </row>
    <row r="2997" spans="6:6" x14ac:dyDescent="0.25">
      <c r="F2997"/>
    </row>
    <row r="2998" spans="6:6" x14ac:dyDescent="0.25">
      <c r="F2998"/>
    </row>
    <row r="2999" spans="6:6" x14ac:dyDescent="0.25">
      <c r="F2999"/>
    </row>
    <row r="3000" spans="6:6" x14ac:dyDescent="0.25">
      <c r="F3000"/>
    </row>
    <row r="3001" spans="6:6" x14ac:dyDescent="0.25">
      <c r="F3001"/>
    </row>
    <row r="3002" spans="6:6" x14ac:dyDescent="0.25">
      <c r="F3002"/>
    </row>
    <row r="3003" spans="6:6" x14ac:dyDescent="0.25">
      <c r="F3003"/>
    </row>
    <row r="3004" spans="6:6" x14ac:dyDescent="0.25">
      <c r="F3004"/>
    </row>
    <row r="3005" spans="6:6" x14ac:dyDescent="0.25">
      <c r="F3005"/>
    </row>
    <row r="3006" spans="6:6" x14ac:dyDescent="0.25">
      <c r="F3006"/>
    </row>
    <row r="3007" spans="6:6" x14ac:dyDescent="0.25">
      <c r="F3007"/>
    </row>
    <row r="3008" spans="6:6" x14ac:dyDescent="0.25">
      <c r="F3008"/>
    </row>
    <row r="3009" spans="6:6" x14ac:dyDescent="0.25">
      <c r="F3009"/>
    </row>
    <row r="3010" spans="6:6" x14ac:dyDescent="0.25">
      <c r="F3010"/>
    </row>
    <row r="3011" spans="6:6" x14ac:dyDescent="0.25">
      <c r="F3011"/>
    </row>
    <row r="3012" spans="6:6" x14ac:dyDescent="0.25">
      <c r="F3012"/>
    </row>
    <row r="3013" spans="6:6" x14ac:dyDescent="0.25">
      <c r="F3013"/>
    </row>
    <row r="3014" spans="6:6" x14ac:dyDescent="0.25">
      <c r="F3014"/>
    </row>
    <row r="3015" spans="6:6" x14ac:dyDescent="0.25">
      <c r="F3015"/>
    </row>
    <row r="3016" spans="6:6" x14ac:dyDescent="0.25">
      <c r="F3016"/>
    </row>
    <row r="3017" spans="6:6" x14ac:dyDescent="0.25">
      <c r="F3017"/>
    </row>
    <row r="3018" spans="6:6" x14ac:dyDescent="0.25">
      <c r="F3018"/>
    </row>
    <row r="3019" spans="6:6" x14ac:dyDescent="0.25">
      <c r="F3019"/>
    </row>
    <row r="3020" spans="6:6" x14ac:dyDescent="0.25">
      <c r="F3020"/>
    </row>
    <row r="3021" spans="6:6" x14ac:dyDescent="0.25">
      <c r="F3021"/>
    </row>
    <row r="3022" spans="6:6" x14ac:dyDescent="0.25">
      <c r="F3022"/>
    </row>
    <row r="3023" spans="6:6" x14ac:dyDescent="0.25">
      <c r="F3023"/>
    </row>
    <row r="3024" spans="6:6" x14ac:dyDescent="0.25">
      <c r="F3024"/>
    </row>
    <row r="3025" spans="6:6" x14ac:dyDescent="0.25">
      <c r="F3025"/>
    </row>
    <row r="3026" spans="6:6" x14ac:dyDescent="0.25">
      <c r="F3026"/>
    </row>
    <row r="3027" spans="6:6" x14ac:dyDescent="0.25">
      <c r="F3027"/>
    </row>
    <row r="3028" spans="6:6" x14ac:dyDescent="0.25">
      <c r="F3028"/>
    </row>
    <row r="3029" spans="6:6" x14ac:dyDescent="0.25">
      <c r="F3029"/>
    </row>
    <row r="3030" spans="6:6" x14ac:dyDescent="0.25">
      <c r="F3030"/>
    </row>
    <row r="3031" spans="6:6" x14ac:dyDescent="0.25">
      <c r="F3031"/>
    </row>
    <row r="3032" spans="6:6" x14ac:dyDescent="0.25">
      <c r="F3032"/>
    </row>
    <row r="3033" spans="6:6" x14ac:dyDescent="0.25">
      <c r="F3033"/>
    </row>
    <row r="3034" spans="6:6" x14ac:dyDescent="0.25">
      <c r="F3034"/>
    </row>
    <row r="3035" spans="6:6" x14ac:dyDescent="0.25">
      <c r="F3035"/>
    </row>
    <row r="3036" spans="6:6" x14ac:dyDescent="0.25">
      <c r="F3036"/>
    </row>
    <row r="3037" spans="6:6" x14ac:dyDescent="0.25">
      <c r="F3037"/>
    </row>
    <row r="3038" spans="6:6" x14ac:dyDescent="0.25">
      <c r="F3038"/>
    </row>
    <row r="3039" spans="6:6" x14ac:dyDescent="0.25">
      <c r="F3039"/>
    </row>
    <row r="3040" spans="6:6" x14ac:dyDescent="0.25">
      <c r="F3040"/>
    </row>
    <row r="3041" spans="6:6" x14ac:dyDescent="0.25">
      <c r="F3041"/>
    </row>
    <row r="3042" spans="6:6" x14ac:dyDescent="0.25">
      <c r="F3042"/>
    </row>
    <row r="3043" spans="6:6" x14ac:dyDescent="0.25">
      <c r="F3043"/>
    </row>
    <row r="3044" spans="6:6" x14ac:dyDescent="0.25">
      <c r="F3044"/>
    </row>
    <row r="3045" spans="6:6" x14ac:dyDescent="0.25">
      <c r="F3045"/>
    </row>
    <row r="3046" spans="6:6" x14ac:dyDescent="0.25">
      <c r="F3046"/>
    </row>
    <row r="3047" spans="6:6" x14ac:dyDescent="0.25">
      <c r="F3047"/>
    </row>
    <row r="3048" spans="6:6" x14ac:dyDescent="0.25">
      <c r="F3048"/>
    </row>
    <row r="3049" spans="6:6" x14ac:dyDescent="0.25">
      <c r="F3049"/>
    </row>
    <row r="3050" spans="6:6" x14ac:dyDescent="0.25">
      <c r="F3050"/>
    </row>
    <row r="3051" spans="6:6" x14ac:dyDescent="0.25">
      <c r="F3051"/>
    </row>
    <row r="3052" spans="6:6" x14ac:dyDescent="0.25">
      <c r="F3052"/>
    </row>
    <row r="3053" spans="6:6" x14ac:dyDescent="0.25">
      <c r="F3053"/>
    </row>
    <row r="3054" spans="6:6" x14ac:dyDescent="0.25">
      <c r="F3054"/>
    </row>
    <row r="3055" spans="6:6" x14ac:dyDescent="0.25">
      <c r="F3055"/>
    </row>
    <row r="3056" spans="6:6" x14ac:dyDescent="0.25">
      <c r="F3056"/>
    </row>
    <row r="3057" spans="6:6" x14ac:dyDescent="0.25">
      <c r="F3057"/>
    </row>
    <row r="3058" spans="6:6" x14ac:dyDescent="0.25">
      <c r="F3058"/>
    </row>
    <row r="3059" spans="6:6" x14ac:dyDescent="0.25">
      <c r="F3059"/>
    </row>
    <row r="3060" spans="6:6" x14ac:dyDescent="0.25">
      <c r="F3060"/>
    </row>
    <row r="3061" spans="6:6" x14ac:dyDescent="0.25">
      <c r="F3061"/>
    </row>
    <row r="3062" spans="6:6" x14ac:dyDescent="0.25">
      <c r="F3062"/>
    </row>
    <row r="3063" spans="6:6" x14ac:dyDescent="0.25">
      <c r="F3063"/>
    </row>
    <row r="3064" spans="6:6" x14ac:dyDescent="0.25">
      <c r="F3064"/>
    </row>
    <row r="3065" spans="6:6" x14ac:dyDescent="0.25">
      <c r="F3065"/>
    </row>
    <row r="3066" spans="6:6" x14ac:dyDescent="0.25">
      <c r="F3066"/>
    </row>
    <row r="3067" spans="6:6" x14ac:dyDescent="0.25">
      <c r="F3067"/>
    </row>
    <row r="3068" spans="6:6" x14ac:dyDescent="0.25">
      <c r="F3068"/>
    </row>
    <row r="3069" spans="6:6" x14ac:dyDescent="0.25">
      <c r="F3069"/>
    </row>
    <row r="3070" spans="6:6" x14ac:dyDescent="0.25">
      <c r="F3070"/>
    </row>
    <row r="3071" spans="6:6" x14ac:dyDescent="0.25">
      <c r="F3071"/>
    </row>
    <row r="3072" spans="6:6" x14ac:dyDescent="0.25">
      <c r="F3072"/>
    </row>
    <row r="3073" spans="6:6" x14ac:dyDescent="0.25">
      <c r="F3073"/>
    </row>
    <row r="3074" spans="6:6" x14ac:dyDescent="0.25">
      <c r="F3074"/>
    </row>
    <row r="3075" spans="6:6" x14ac:dyDescent="0.25">
      <c r="F3075"/>
    </row>
    <row r="3076" spans="6:6" x14ac:dyDescent="0.25">
      <c r="F3076"/>
    </row>
    <row r="3077" spans="6:6" x14ac:dyDescent="0.25">
      <c r="F3077"/>
    </row>
    <row r="3078" spans="6:6" x14ac:dyDescent="0.25">
      <c r="F3078"/>
    </row>
    <row r="3079" spans="6:6" x14ac:dyDescent="0.25">
      <c r="F3079"/>
    </row>
    <row r="3080" spans="6:6" x14ac:dyDescent="0.25">
      <c r="F3080"/>
    </row>
    <row r="3081" spans="6:6" x14ac:dyDescent="0.25">
      <c r="F3081"/>
    </row>
    <row r="3082" spans="6:6" x14ac:dyDescent="0.25">
      <c r="F3082"/>
    </row>
    <row r="3083" spans="6:6" x14ac:dyDescent="0.25">
      <c r="F3083"/>
    </row>
    <row r="3084" spans="6:6" x14ac:dyDescent="0.25">
      <c r="F3084"/>
    </row>
    <row r="3085" spans="6:6" x14ac:dyDescent="0.25">
      <c r="F3085"/>
    </row>
    <row r="3086" spans="6:6" x14ac:dyDescent="0.25">
      <c r="F3086"/>
    </row>
    <row r="3087" spans="6:6" x14ac:dyDescent="0.25">
      <c r="F3087"/>
    </row>
    <row r="3088" spans="6:6" x14ac:dyDescent="0.25">
      <c r="F3088"/>
    </row>
    <row r="3089" spans="6:6" x14ac:dyDescent="0.25">
      <c r="F3089"/>
    </row>
    <row r="3090" spans="6:6" x14ac:dyDescent="0.25">
      <c r="F3090"/>
    </row>
    <row r="3091" spans="6:6" x14ac:dyDescent="0.25">
      <c r="F3091"/>
    </row>
    <row r="3092" spans="6:6" x14ac:dyDescent="0.25">
      <c r="F3092"/>
    </row>
    <row r="3093" spans="6:6" x14ac:dyDescent="0.25">
      <c r="F3093"/>
    </row>
    <row r="3094" spans="6:6" x14ac:dyDescent="0.25">
      <c r="F3094"/>
    </row>
    <row r="3095" spans="6:6" x14ac:dyDescent="0.25">
      <c r="F3095"/>
    </row>
    <row r="3096" spans="6:6" x14ac:dyDescent="0.25">
      <c r="F3096"/>
    </row>
    <row r="3097" spans="6:6" x14ac:dyDescent="0.25">
      <c r="F3097"/>
    </row>
    <row r="3098" spans="6:6" x14ac:dyDescent="0.25">
      <c r="F3098"/>
    </row>
    <row r="3099" spans="6:6" x14ac:dyDescent="0.25">
      <c r="F3099"/>
    </row>
    <row r="3100" spans="6:6" x14ac:dyDescent="0.25">
      <c r="F3100"/>
    </row>
    <row r="3101" spans="6:6" x14ac:dyDescent="0.25">
      <c r="F3101"/>
    </row>
    <row r="3102" spans="6:6" x14ac:dyDescent="0.25">
      <c r="F3102"/>
    </row>
    <row r="3103" spans="6:6" x14ac:dyDescent="0.25">
      <c r="F3103"/>
    </row>
    <row r="3104" spans="6:6" x14ac:dyDescent="0.25">
      <c r="F3104"/>
    </row>
    <row r="3105" spans="6:6" x14ac:dyDescent="0.25">
      <c r="F3105"/>
    </row>
    <row r="3106" spans="6:6" x14ac:dyDescent="0.25">
      <c r="F3106"/>
    </row>
    <row r="3107" spans="6:6" x14ac:dyDescent="0.25">
      <c r="F3107"/>
    </row>
    <row r="3108" spans="6:6" x14ac:dyDescent="0.25">
      <c r="F3108"/>
    </row>
    <row r="3109" spans="6:6" x14ac:dyDescent="0.25">
      <c r="F3109"/>
    </row>
    <row r="3110" spans="6:6" x14ac:dyDescent="0.25">
      <c r="F3110"/>
    </row>
    <row r="3111" spans="6:6" x14ac:dyDescent="0.25">
      <c r="F3111"/>
    </row>
    <row r="3112" spans="6:6" x14ac:dyDescent="0.25">
      <c r="F3112"/>
    </row>
    <row r="3113" spans="6:6" x14ac:dyDescent="0.25">
      <c r="F3113"/>
    </row>
    <row r="3114" spans="6:6" x14ac:dyDescent="0.25">
      <c r="F3114"/>
    </row>
    <row r="3115" spans="6:6" x14ac:dyDescent="0.25">
      <c r="F3115"/>
    </row>
    <row r="3116" spans="6:6" x14ac:dyDescent="0.25">
      <c r="F3116"/>
    </row>
    <row r="3117" spans="6:6" x14ac:dyDescent="0.25">
      <c r="F3117"/>
    </row>
    <row r="3118" spans="6:6" x14ac:dyDescent="0.25">
      <c r="F3118"/>
    </row>
    <row r="3119" spans="6:6" x14ac:dyDescent="0.25">
      <c r="F3119"/>
    </row>
    <row r="3120" spans="6:6" x14ac:dyDescent="0.25">
      <c r="F3120"/>
    </row>
    <row r="3121" spans="6:6" x14ac:dyDescent="0.25">
      <c r="F3121"/>
    </row>
    <row r="3122" spans="6:6" x14ac:dyDescent="0.25">
      <c r="F3122"/>
    </row>
    <row r="3123" spans="6:6" x14ac:dyDescent="0.25">
      <c r="F3123"/>
    </row>
    <row r="3124" spans="6:6" x14ac:dyDescent="0.25">
      <c r="F3124"/>
    </row>
    <row r="3125" spans="6:6" x14ac:dyDescent="0.25">
      <c r="F3125"/>
    </row>
    <row r="3126" spans="6:6" x14ac:dyDescent="0.25">
      <c r="F3126"/>
    </row>
    <row r="3127" spans="6:6" x14ac:dyDescent="0.25">
      <c r="F3127"/>
    </row>
    <row r="3128" spans="6:6" x14ac:dyDescent="0.25">
      <c r="F3128"/>
    </row>
    <row r="3129" spans="6:6" x14ac:dyDescent="0.25">
      <c r="F3129"/>
    </row>
    <row r="3130" spans="6:6" x14ac:dyDescent="0.25">
      <c r="F3130"/>
    </row>
    <row r="3131" spans="6:6" x14ac:dyDescent="0.25">
      <c r="F3131"/>
    </row>
    <row r="3132" spans="6:6" x14ac:dyDescent="0.25">
      <c r="F3132"/>
    </row>
    <row r="3133" spans="6:6" x14ac:dyDescent="0.25">
      <c r="F3133"/>
    </row>
    <row r="3134" spans="6:6" x14ac:dyDescent="0.25">
      <c r="F3134"/>
    </row>
    <row r="3135" spans="6:6" x14ac:dyDescent="0.25">
      <c r="F3135"/>
    </row>
    <row r="3136" spans="6:6" x14ac:dyDescent="0.25">
      <c r="F3136"/>
    </row>
    <row r="3137" spans="6:6" x14ac:dyDescent="0.25">
      <c r="F3137"/>
    </row>
    <row r="3138" spans="6:6" x14ac:dyDescent="0.25">
      <c r="F3138"/>
    </row>
    <row r="3139" spans="6:6" x14ac:dyDescent="0.25">
      <c r="F3139"/>
    </row>
    <row r="3140" spans="6:6" x14ac:dyDescent="0.25">
      <c r="F3140"/>
    </row>
    <row r="3141" spans="6:6" x14ac:dyDescent="0.25">
      <c r="F3141"/>
    </row>
    <row r="3142" spans="6:6" x14ac:dyDescent="0.25">
      <c r="F3142"/>
    </row>
    <row r="3143" spans="6:6" x14ac:dyDescent="0.25">
      <c r="F3143"/>
    </row>
    <row r="3144" spans="6:6" x14ac:dyDescent="0.25">
      <c r="F3144"/>
    </row>
    <row r="3145" spans="6:6" x14ac:dyDescent="0.25">
      <c r="F3145"/>
    </row>
    <row r="3146" spans="6:6" x14ac:dyDescent="0.25">
      <c r="F3146"/>
    </row>
    <row r="3147" spans="6:6" x14ac:dyDescent="0.25">
      <c r="F3147"/>
    </row>
    <row r="3148" spans="6:6" x14ac:dyDescent="0.25">
      <c r="F3148"/>
    </row>
    <row r="3149" spans="6:6" x14ac:dyDescent="0.25">
      <c r="F3149"/>
    </row>
    <row r="3150" spans="6:6" x14ac:dyDescent="0.25">
      <c r="F3150"/>
    </row>
    <row r="3151" spans="6:6" x14ac:dyDescent="0.25">
      <c r="F3151"/>
    </row>
    <row r="3152" spans="6:6" x14ac:dyDescent="0.25">
      <c r="F3152"/>
    </row>
    <row r="3153" spans="6:6" x14ac:dyDescent="0.25">
      <c r="F3153"/>
    </row>
    <row r="3154" spans="6:6" x14ac:dyDescent="0.25">
      <c r="F3154"/>
    </row>
    <row r="3155" spans="6:6" x14ac:dyDescent="0.25">
      <c r="F3155"/>
    </row>
    <row r="3156" spans="6:6" x14ac:dyDescent="0.25">
      <c r="F3156"/>
    </row>
    <row r="3157" spans="6:6" x14ac:dyDescent="0.25">
      <c r="F3157"/>
    </row>
    <row r="3158" spans="6:6" x14ac:dyDescent="0.25">
      <c r="F3158"/>
    </row>
    <row r="3159" spans="6:6" x14ac:dyDescent="0.25">
      <c r="F3159"/>
    </row>
    <row r="3160" spans="6:6" x14ac:dyDescent="0.25">
      <c r="F3160"/>
    </row>
    <row r="3161" spans="6:6" x14ac:dyDescent="0.25">
      <c r="F3161"/>
    </row>
    <row r="3162" spans="6:6" x14ac:dyDescent="0.25">
      <c r="F3162"/>
    </row>
    <row r="3163" spans="6:6" x14ac:dyDescent="0.25">
      <c r="F3163"/>
    </row>
    <row r="3164" spans="6:6" x14ac:dyDescent="0.25">
      <c r="F3164"/>
    </row>
    <row r="3165" spans="6:6" x14ac:dyDescent="0.25">
      <c r="F3165"/>
    </row>
    <row r="3166" spans="6:6" x14ac:dyDescent="0.25">
      <c r="F3166"/>
    </row>
    <row r="3167" spans="6:6" x14ac:dyDescent="0.25">
      <c r="F3167"/>
    </row>
    <row r="3168" spans="6:6" x14ac:dyDescent="0.25">
      <c r="F3168"/>
    </row>
    <row r="3169" spans="6:6" x14ac:dyDescent="0.25">
      <c r="F3169"/>
    </row>
    <row r="3170" spans="6:6" x14ac:dyDescent="0.25">
      <c r="F3170"/>
    </row>
    <row r="3171" spans="6:6" x14ac:dyDescent="0.25">
      <c r="F3171"/>
    </row>
    <row r="3172" spans="6:6" x14ac:dyDescent="0.25">
      <c r="F3172"/>
    </row>
    <row r="3173" spans="6:6" x14ac:dyDescent="0.25">
      <c r="F3173"/>
    </row>
    <row r="3174" spans="6:6" x14ac:dyDescent="0.25">
      <c r="F3174"/>
    </row>
    <row r="3175" spans="6:6" x14ac:dyDescent="0.25">
      <c r="F3175"/>
    </row>
    <row r="3176" spans="6:6" x14ac:dyDescent="0.25">
      <c r="F3176"/>
    </row>
    <row r="3177" spans="6:6" x14ac:dyDescent="0.25">
      <c r="F3177"/>
    </row>
    <row r="3178" spans="6:6" x14ac:dyDescent="0.25">
      <c r="F3178"/>
    </row>
    <row r="3179" spans="6:6" x14ac:dyDescent="0.25">
      <c r="F3179"/>
    </row>
    <row r="3180" spans="6:6" x14ac:dyDescent="0.25">
      <c r="F3180"/>
    </row>
    <row r="3181" spans="6:6" x14ac:dyDescent="0.25">
      <c r="F3181"/>
    </row>
    <row r="3182" spans="6:6" x14ac:dyDescent="0.25">
      <c r="F3182"/>
    </row>
    <row r="3183" spans="6:6" x14ac:dyDescent="0.25">
      <c r="F3183"/>
    </row>
    <row r="3184" spans="6:6" x14ac:dyDescent="0.25">
      <c r="F3184"/>
    </row>
    <row r="3185" spans="6:6" x14ac:dyDescent="0.25">
      <c r="F3185"/>
    </row>
    <row r="3186" spans="6:6" x14ac:dyDescent="0.25">
      <c r="F3186"/>
    </row>
    <row r="3187" spans="6:6" x14ac:dyDescent="0.25">
      <c r="F3187"/>
    </row>
    <row r="3188" spans="6:6" x14ac:dyDescent="0.25">
      <c r="F3188"/>
    </row>
    <row r="3189" spans="6:6" x14ac:dyDescent="0.25">
      <c r="F3189"/>
    </row>
    <row r="3190" spans="6:6" x14ac:dyDescent="0.25">
      <c r="F3190"/>
    </row>
    <row r="3191" spans="6:6" x14ac:dyDescent="0.25">
      <c r="F3191"/>
    </row>
    <row r="3192" spans="6:6" x14ac:dyDescent="0.25">
      <c r="F3192"/>
    </row>
    <row r="3193" spans="6:6" x14ac:dyDescent="0.25">
      <c r="F3193"/>
    </row>
    <row r="3194" spans="6:6" x14ac:dyDescent="0.25">
      <c r="F3194"/>
    </row>
    <row r="3195" spans="6:6" x14ac:dyDescent="0.25">
      <c r="F3195"/>
    </row>
    <row r="3196" spans="6:6" x14ac:dyDescent="0.25">
      <c r="F3196"/>
    </row>
    <row r="3197" spans="6:6" x14ac:dyDescent="0.25">
      <c r="F3197"/>
    </row>
    <row r="3198" spans="6:6" x14ac:dyDescent="0.25">
      <c r="F3198"/>
    </row>
    <row r="3199" spans="6:6" x14ac:dyDescent="0.25">
      <c r="F3199"/>
    </row>
    <row r="3200" spans="6:6" x14ac:dyDescent="0.25">
      <c r="F3200"/>
    </row>
    <row r="3201" spans="6:6" x14ac:dyDescent="0.25">
      <c r="F3201"/>
    </row>
    <row r="3202" spans="6:6" x14ac:dyDescent="0.25">
      <c r="F3202"/>
    </row>
    <row r="3203" spans="6:6" x14ac:dyDescent="0.25">
      <c r="F3203"/>
    </row>
    <row r="3204" spans="6:6" x14ac:dyDescent="0.25">
      <c r="F3204"/>
    </row>
    <row r="3205" spans="6:6" x14ac:dyDescent="0.25">
      <c r="F3205"/>
    </row>
    <row r="3206" spans="6:6" x14ac:dyDescent="0.25">
      <c r="F3206"/>
    </row>
    <row r="3207" spans="6:6" x14ac:dyDescent="0.25">
      <c r="F3207"/>
    </row>
    <row r="3208" spans="6:6" x14ac:dyDescent="0.25">
      <c r="F3208"/>
    </row>
    <row r="3209" spans="6:6" x14ac:dyDescent="0.25">
      <c r="F3209"/>
    </row>
    <row r="3210" spans="6:6" x14ac:dyDescent="0.25">
      <c r="F3210"/>
    </row>
    <row r="3211" spans="6:6" x14ac:dyDescent="0.25">
      <c r="F3211"/>
    </row>
    <row r="3212" spans="6:6" x14ac:dyDescent="0.25">
      <c r="F3212"/>
    </row>
    <row r="3213" spans="6:6" x14ac:dyDescent="0.25">
      <c r="F3213"/>
    </row>
    <row r="3214" spans="6:6" x14ac:dyDescent="0.25">
      <c r="F3214"/>
    </row>
    <row r="3215" spans="6:6" x14ac:dyDescent="0.25">
      <c r="F3215"/>
    </row>
    <row r="3216" spans="6:6" x14ac:dyDescent="0.25">
      <c r="F3216"/>
    </row>
    <row r="3217" spans="6:6" x14ac:dyDescent="0.25">
      <c r="F3217"/>
    </row>
    <row r="3218" spans="6:6" x14ac:dyDescent="0.25">
      <c r="F3218"/>
    </row>
    <row r="3219" spans="6:6" x14ac:dyDescent="0.25">
      <c r="F3219"/>
    </row>
    <row r="3220" spans="6:6" x14ac:dyDescent="0.25">
      <c r="F3220"/>
    </row>
    <row r="3221" spans="6:6" x14ac:dyDescent="0.25">
      <c r="F3221"/>
    </row>
    <row r="3222" spans="6:6" x14ac:dyDescent="0.25">
      <c r="F3222"/>
    </row>
    <row r="3223" spans="6:6" x14ac:dyDescent="0.25">
      <c r="F3223"/>
    </row>
    <row r="3224" spans="6:6" x14ac:dyDescent="0.25">
      <c r="F3224"/>
    </row>
    <row r="3225" spans="6:6" x14ac:dyDescent="0.25">
      <c r="F3225"/>
    </row>
    <row r="3226" spans="6:6" x14ac:dyDescent="0.25">
      <c r="F3226"/>
    </row>
    <row r="3227" spans="6:6" x14ac:dyDescent="0.25">
      <c r="F3227"/>
    </row>
    <row r="3228" spans="6:6" x14ac:dyDescent="0.25">
      <c r="F3228"/>
    </row>
    <row r="3229" spans="6:6" x14ac:dyDescent="0.25">
      <c r="F3229"/>
    </row>
    <row r="3230" spans="6:6" x14ac:dyDescent="0.25">
      <c r="F3230"/>
    </row>
    <row r="3231" spans="6:6" x14ac:dyDescent="0.25">
      <c r="F3231"/>
    </row>
    <row r="3232" spans="6:6" x14ac:dyDescent="0.25">
      <c r="F3232"/>
    </row>
    <row r="3233" spans="6:6" x14ac:dyDescent="0.25">
      <c r="F3233"/>
    </row>
    <row r="3234" spans="6:6" x14ac:dyDescent="0.25">
      <c r="F3234"/>
    </row>
    <row r="3235" spans="6:6" x14ac:dyDescent="0.25">
      <c r="F3235"/>
    </row>
    <row r="3236" spans="6:6" x14ac:dyDescent="0.25">
      <c r="F3236"/>
    </row>
    <row r="3237" spans="6:6" x14ac:dyDescent="0.25">
      <c r="F3237"/>
    </row>
    <row r="3238" spans="6:6" x14ac:dyDescent="0.25">
      <c r="F3238"/>
    </row>
    <row r="3239" spans="6:6" x14ac:dyDescent="0.25">
      <c r="F3239"/>
    </row>
    <row r="3240" spans="6:6" x14ac:dyDescent="0.25">
      <c r="F3240"/>
    </row>
    <row r="3241" spans="6:6" x14ac:dyDescent="0.25">
      <c r="F3241"/>
    </row>
    <row r="3242" spans="6:6" x14ac:dyDescent="0.25">
      <c r="F3242"/>
    </row>
    <row r="3243" spans="6:6" x14ac:dyDescent="0.25">
      <c r="F3243"/>
    </row>
    <row r="3244" spans="6:6" x14ac:dyDescent="0.25">
      <c r="F3244"/>
    </row>
    <row r="3245" spans="6:6" x14ac:dyDescent="0.25">
      <c r="F3245"/>
    </row>
    <row r="3246" spans="6:6" x14ac:dyDescent="0.25">
      <c r="F3246"/>
    </row>
    <row r="3247" spans="6:6" x14ac:dyDescent="0.25">
      <c r="F3247"/>
    </row>
    <row r="3248" spans="6:6" x14ac:dyDescent="0.25">
      <c r="F3248"/>
    </row>
    <row r="3249" spans="6:6" x14ac:dyDescent="0.25">
      <c r="F3249"/>
    </row>
    <row r="3250" spans="6:6" x14ac:dyDescent="0.25">
      <c r="F3250"/>
    </row>
    <row r="3251" spans="6:6" x14ac:dyDescent="0.25">
      <c r="F3251"/>
    </row>
    <row r="3252" spans="6:6" x14ac:dyDescent="0.25">
      <c r="F3252"/>
    </row>
    <row r="3253" spans="6:6" x14ac:dyDescent="0.25">
      <c r="F3253"/>
    </row>
    <row r="3254" spans="6:6" x14ac:dyDescent="0.25">
      <c r="F3254"/>
    </row>
    <row r="3255" spans="6:6" x14ac:dyDescent="0.25">
      <c r="F3255"/>
    </row>
    <row r="3256" spans="6:6" x14ac:dyDescent="0.25">
      <c r="F3256"/>
    </row>
    <row r="3257" spans="6:6" x14ac:dyDescent="0.25">
      <c r="F3257"/>
    </row>
    <row r="3258" spans="6:6" x14ac:dyDescent="0.25">
      <c r="F3258"/>
    </row>
    <row r="3259" spans="6:6" x14ac:dyDescent="0.25">
      <c r="F3259"/>
    </row>
    <row r="3260" spans="6:6" x14ac:dyDescent="0.25">
      <c r="F3260"/>
    </row>
    <row r="3261" spans="6:6" x14ac:dyDescent="0.25">
      <c r="F3261"/>
    </row>
    <row r="3262" spans="6:6" x14ac:dyDescent="0.25">
      <c r="F3262"/>
    </row>
    <row r="3263" spans="6:6" x14ac:dyDescent="0.25">
      <c r="F3263"/>
    </row>
    <row r="3264" spans="6:6" x14ac:dyDescent="0.25">
      <c r="F3264"/>
    </row>
    <row r="3265" spans="6:6" x14ac:dyDescent="0.25">
      <c r="F3265"/>
    </row>
    <row r="3266" spans="6:6" x14ac:dyDescent="0.25">
      <c r="F3266"/>
    </row>
    <row r="3267" spans="6:6" x14ac:dyDescent="0.25">
      <c r="F3267"/>
    </row>
    <row r="3268" spans="6:6" x14ac:dyDescent="0.25">
      <c r="F3268"/>
    </row>
    <row r="3269" spans="6:6" x14ac:dyDescent="0.25">
      <c r="F3269"/>
    </row>
    <row r="3270" spans="6:6" x14ac:dyDescent="0.25">
      <c r="F3270"/>
    </row>
    <row r="3271" spans="6:6" x14ac:dyDescent="0.25">
      <c r="F3271"/>
    </row>
    <row r="3272" spans="6:6" x14ac:dyDescent="0.25">
      <c r="F3272"/>
    </row>
    <row r="3273" spans="6:6" x14ac:dyDescent="0.25">
      <c r="F3273"/>
    </row>
    <row r="3274" spans="6:6" x14ac:dyDescent="0.25">
      <c r="F3274"/>
    </row>
    <row r="3275" spans="6:6" x14ac:dyDescent="0.25">
      <c r="F3275"/>
    </row>
    <row r="3276" spans="6:6" x14ac:dyDescent="0.25">
      <c r="F3276"/>
    </row>
    <row r="3277" spans="6:6" x14ac:dyDescent="0.25">
      <c r="F3277"/>
    </row>
    <row r="3278" spans="6:6" x14ac:dyDescent="0.25">
      <c r="F3278"/>
    </row>
    <row r="3279" spans="6:6" x14ac:dyDescent="0.25">
      <c r="F3279"/>
    </row>
    <row r="3280" spans="6:6" x14ac:dyDescent="0.25">
      <c r="F3280"/>
    </row>
    <row r="3281" spans="6:6" x14ac:dyDescent="0.25">
      <c r="F3281"/>
    </row>
    <row r="3282" spans="6:6" x14ac:dyDescent="0.25">
      <c r="F3282"/>
    </row>
    <row r="3283" spans="6:6" x14ac:dyDescent="0.25">
      <c r="F3283"/>
    </row>
    <row r="3284" spans="6:6" x14ac:dyDescent="0.25">
      <c r="F3284"/>
    </row>
    <row r="3285" spans="6:6" x14ac:dyDescent="0.25">
      <c r="F3285"/>
    </row>
    <row r="3286" spans="6:6" x14ac:dyDescent="0.25">
      <c r="F3286"/>
    </row>
    <row r="3287" spans="6:6" x14ac:dyDescent="0.25">
      <c r="F3287"/>
    </row>
    <row r="3288" spans="6:6" x14ac:dyDescent="0.25">
      <c r="F3288"/>
    </row>
    <row r="3289" spans="6:6" x14ac:dyDescent="0.25">
      <c r="F3289"/>
    </row>
    <row r="3290" spans="6:6" x14ac:dyDescent="0.25">
      <c r="F3290"/>
    </row>
    <row r="3291" spans="6:6" x14ac:dyDescent="0.25">
      <c r="F3291"/>
    </row>
    <row r="3292" spans="6:6" x14ac:dyDescent="0.25">
      <c r="F3292"/>
    </row>
    <row r="3293" spans="6:6" x14ac:dyDescent="0.25">
      <c r="F3293"/>
    </row>
    <row r="3294" spans="6:6" x14ac:dyDescent="0.25">
      <c r="F3294"/>
    </row>
    <row r="3295" spans="6:6" x14ac:dyDescent="0.25">
      <c r="F3295"/>
    </row>
    <row r="3296" spans="6:6" x14ac:dyDescent="0.25">
      <c r="F3296"/>
    </row>
    <row r="3297" spans="6:6" x14ac:dyDescent="0.25">
      <c r="F3297"/>
    </row>
    <row r="3298" spans="6:6" x14ac:dyDescent="0.25">
      <c r="F3298"/>
    </row>
    <row r="3299" spans="6:6" x14ac:dyDescent="0.25">
      <c r="F3299"/>
    </row>
    <row r="3300" spans="6:6" x14ac:dyDescent="0.25">
      <c r="F3300"/>
    </row>
    <row r="3301" spans="6:6" x14ac:dyDescent="0.25">
      <c r="F3301"/>
    </row>
    <row r="3302" spans="6:6" x14ac:dyDescent="0.25">
      <c r="F3302"/>
    </row>
    <row r="3303" spans="6:6" x14ac:dyDescent="0.25">
      <c r="F3303"/>
    </row>
    <row r="3304" spans="6:6" x14ac:dyDescent="0.25">
      <c r="F3304"/>
    </row>
    <row r="3305" spans="6:6" x14ac:dyDescent="0.25">
      <c r="F3305"/>
    </row>
    <row r="3306" spans="6:6" x14ac:dyDescent="0.25">
      <c r="F3306"/>
    </row>
    <row r="3307" spans="6:6" x14ac:dyDescent="0.25">
      <c r="F3307"/>
    </row>
    <row r="3308" spans="6:6" x14ac:dyDescent="0.25">
      <c r="F3308"/>
    </row>
    <row r="3309" spans="6:6" x14ac:dyDescent="0.25">
      <c r="F3309"/>
    </row>
    <row r="3310" spans="6:6" x14ac:dyDescent="0.25">
      <c r="F3310"/>
    </row>
    <row r="3311" spans="6:6" x14ac:dyDescent="0.25">
      <c r="F3311"/>
    </row>
    <row r="3312" spans="6:6" x14ac:dyDescent="0.25">
      <c r="F3312"/>
    </row>
    <row r="3313" spans="6:6" x14ac:dyDescent="0.25">
      <c r="F3313"/>
    </row>
    <row r="3314" spans="6:6" x14ac:dyDescent="0.25">
      <c r="F3314"/>
    </row>
    <row r="3315" spans="6:6" x14ac:dyDescent="0.25">
      <c r="F3315"/>
    </row>
    <row r="3316" spans="6:6" x14ac:dyDescent="0.25">
      <c r="F3316"/>
    </row>
    <row r="3317" spans="6:6" x14ac:dyDescent="0.25">
      <c r="F3317"/>
    </row>
    <row r="3318" spans="6:6" x14ac:dyDescent="0.25">
      <c r="F3318"/>
    </row>
    <row r="3319" spans="6:6" x14ac:dyDescent="0.25">
      <c r="F3319"/>
    </row>
    <row r="3320" spans="6:6" x14ac:dyDescent="0.25">
      <c r="F3320"/>
    </row>
    <row r="3321" spans="6:6" x14ac:dyDescent="0.25">
      <c r="F3321"/>
    </row>
    <row r="3322" spans="6:6" x14ac:dyDescent="0.25">
      <c r="F3322"/>
    </row>
    <row r="3323" spans="6:6" x14ac:dyDescent="0.25">
      <c r="F3323"/>
    </row>
    <row r="3324" spans="6:6" x14ac:dyDescent="0.25">
      <c r="F3324"/>
    </row>
    <row r="3325" spans="6:6" x14ac:dyDescent="0.25">
      <c r="F3325"/>
    </row>
    <row r="3326" spans="6:6" x14ac:dyDescent="0.25">
      <c r="F3326"/>
    </row>
    <row r="3327" spans="6:6" x14ac:dyDescent="0.25">
      <c r="F3327"/>
    </row>
    <row r="3328" spans="6:6" x14ac:dyDescent="0.25">
      <c r="F3328"/>
    </row>
    <row r="3329" spans="6:6" x14ac:dyDescent="0.25">
      <c r="F3329"/>
    </row>
    <row r="3330" spans="6:6" x14ac:dyDescent="0.25">
      <c r="F3330"/>
    </row>
    <row r="3331" spans="6:6" x14ac:dyDescent="0.25">
      <c r="F3331"/>
    </row>
    <row r="3332" spans="6:6" x14ac:dyDescent="0.25">
      <c r="F3332"/>
    </row>
    <row r="3333" spans="6:6" x14ac:dyDescent="0.25">
      <c r="F3333"/>
    </row>
    <row r="3334" spans="6:6" x14ac:dyDescent="0.25">
      <c r="F3334"/>
    </row>
    <row r="3335" spans="6:6" x14ac:dyDescent="0.25">
      <c r="F3335"/>
    </row>
    <row r="3336" spans="6:6" x14ac:dyDescent="0.25">
      <c r="F3336"/>
    </row>
    <row r="3337" spans="6:6" x14ac:dyDescent="0.25">
      <c r="F3337"/>
    </row>
    <row r="3338" spans="6:6" x14ac:dyDescent="0.25">
      <c r="F3338"/>
    </row>
    <row r="3339" spans="6:6" x14ac:dyDescent="0.25">
      <c r="F3339"/>
    </row>
    <row r="3340" spans="6:6" x14ac:dyDescent="0.25">
      <c r="F3340"/>
    </row>
    <row r="3341" spans="6:6" x14ac:dyDescent="0.25">
      <c r="F3341"/>
    </row>
    <row r="3342" spans="6:6" x14ac:dyDescent="0.25">
      <c r="F3342"/>
    </row>
    <row r="3343" spans="6:6" x14ac:dyDescent="0.25">
      <c r="F3343"/>
    </row>
    <row r="3344" spans="6:6" x14ac:dyDescent="0.25">
      <c r="F3344"/>
    </row>
    <row r="3345" spans="6:6" x14ac:dyDescent="0.25">
      <c r="F3345"/>
    </row>
    <row r="3346" spans="6:6" x14ac:dyDescent="0.25">
      <c r="F3346"/>
    </row>
    <row r="3347" spans="6:6" x14ac:dyDescent="0.25">
      <c r="F3347"/>
    </row>
    <row r="3348" spans="6:6" x14ac:dyDescent="0.25">
      <c r="F3348"/>
    </row>
    <row r="3349" spans="6:6" x14ac:dyDescent="0.25">
      <c r="F3349"/>
    </row>
    <row r="3350" spans="6:6" x14ac:dyDescent="0.25">
      <c r="F3350"/>
    </row>
    <row r="3351" spans="6:6" x14ac:dyDescent="0.25">
      <c r="F3351"/>
    </row>
    <row r="3352" spans="6:6" x14ac:dyDescent="0.25">
      <c r="F3352"/>
    </row>
    <row r="3353" spans="6:6" x14ac:dyDescent="0.25">
      <c r="F3353"/>
    </row>
    <row r="3354" spans="6:6" x14ac:dyDescent="0.25">
      <c r="F3354"/>
    </row>
    <row r="3355" spans="6:6" x14ac:dyDescent="0.25">
      <c r="F3355"/>
    </row>
    <row r="3356" spans="6:6" x14ac:dyDescent="0.25">
      <c r="F3356"/>
    </row>
    <row r="3357" spans="6:6" x14ac:dyDescent="0.25">
      <c r="F3357"/>
    </row>
    <row r="3358" spans="6:6" x14ac:dyDescent="0.25">
      <c r="F3358"/>
    </row>
    <row r="3359" spans="6:6" x14ac:dyDescent="0.25">
      <c r="F3359"/>
    </row>
    <row r="3360" spans="6:6" x14ac:dyDescent="0.25">
      <c r="F3360"/>
    </row>
    <row r="3361" spans="6:6" x14ac:dyDescent="0.25">
      <c r="F3361"/>
    </row>
    <row r="3362" spans="6:6" x14ac:dyDescent="0.25">
      <c r="F3362"/>
    </row>
    <row r="3363" spans="6:6" x14ac:dyDescent="0.25">
      <c r="F3363"/>
    </row>
    <row r="3364" spans="6:6" x14ac:dyDescent="0.25">
      <c r="F3364"/>
    </row>
    <row r="3365" spans="6:6" x14ac:dyDescent="0.25">
      <c r="F3365"/>
    </row>
    <row r="3366" spans="6:6" x14ac:dyDescent="0.25">
      <c r="F3366"/>
    </row>
    <row r="3367" spans="6:6" x14ac:dyDescent="0.25">
      <c r="F3367"/>
    </row>
    <row r="3368" spans="6:6" x14ac:dyDescent="0.25">
      <c r="F3368"/>
    </row>
    <row r="3369" spans="6:6" x14ac:dyDescent="0.25">
      <c r="F3369"/>
    </row>
    <row r="3370" spans="6:6" x14ac:dyDescent="0.25">
      <c r="F3370"/>
    </row>
    <row r="3371" spans="6:6" x14ac:dyDescent="0.25">
      <c r="F3371"/>
    </row>
    <row r="3372" spans="6:6" x14ac:dyDescent="0.25">
      <c r="F3372"/>
    </row>
    <row r="3373" spans="6:6" x14ac:dyDescent="0.25">
      <c r="F3373"/>
    </row>
    <row r="3374" spans="6:6" x14ac:dyDescent="0.25">
      <c r="F3374"/>
    </row>
    <row r="3375" spans="6:6" x14ac:dyDescent="0.25">
      <c r="F3375"/>
    </row>
    <row r="3376" spans="6:6" x14ac:dyDescent="0.25">
      <c r="F3376"/>
    </row>
    <row r="3377" spans="6:6" x14ac:dyDescent="0.25">
      <c r="F3377"/>
    </row>
    <row r="3378" spans="6:6" x14ac:dyDescent="0.25">
      <c r="F3378"/>
    </row>
    <row r="3379" spans="6:6" x14ac:dyDescent="0.25">
      <c r="F3379"/>
    </row>
    <row r="3380" spans="6:6" x14ac:dyDescent="0.25">
      <c r="F3380"/>
    </row>
    <row r="3381" spans="6:6" x14ac:dyDescent="0.25">
      <c r="F3381"/>
    </row>
    <row r="3382" spans="6:6" x14ac:dyDescent="0.25">
      <c r="F3382"/>
    </row>
    <row r="3383" spans="6:6" x14ac:dyDescent="0.25">
      <c r="F3383"/>
    </row>
    <row r="3384" spans="6:6" x14ac:dyDescent="0.25">
      <c r="F3384"/>
    </row>
    <row r="3385" spans="6:6" x14ac:dyDescent="0.25">
      <c r="F3385"/>
    </row>
    <row r="3386" spans="6:6" x14ac:dyDescent="0.25">
      <c r="F3386"/>
    </row>
    <row r="3387" spans="6:6" x14ac:dyDescent="0.25">
      <c r="F3387"/>
    </row>
    <row r="3388" spans="6:6" x14ac:dyDescent="0.25">
      <c r="F3388"/>
    </row>
    <row r="3389" spans="6:6" x14ac:dyDescent="0.25">
      <c r="F3389"/>
    </row>
    <row r="3390" spans="6:6" x14ac:dyDescent="0.25">
      <c r="F3390"/>
    </row>
    <row r="3391" spans="6:6" x14ac:dyDescent="0.25">
      <c r="F3391"/>
    </row>
    <row r="3392" spans="6:6" x14ac:dyDescent="0.25">
      <c r="F3392"/>
    </row>
    <row r="3393" spans="6:6" x14ac:dyDescent="0.25">
      <c r="F3393"/>
    </row>
    <row r="3394" spans="6:6" x14ac:dyDescent="0.25">
      <c r="F3394"/>
    </row>
    <row r="3395" spans="6:6" x14ac:dyDescent="0.25">
      <c r="F3395"/>
    </row>
    <row r="3396" spans="6:6" x14ac:dyDescent="0.25">
      <c r="F3396"/>
    </row>
    <row r="3397" spans="6:6" x14ac:dyDescent="0.25">
      <c r="F3397"/>
    </row>
    <row r="3398" spans="6:6" x14ac:dyDescent="0.25">
      <c r="F3398"/>
    </row>
    <row r="3399" spans="6:6" x14ac:dyDescent="0.25">
      <c r="F3399"/>
    </row>
    <row r="3400" spans="6:6" x14ac:dyDescent="0.25">
      <c r="F3400"/>
    </row>
    <row r="3401" spans="6:6" x14ac:dyDescent="0.25">
      <c r="F3401"/>
    </row>
    <row r="3402" spans="6:6" x14ac:dyDescent="0.25">
      <c r="F3402"/>
    </row>
    <row r="3403" spans="6:6" x14ac:dyDescent="0.25">
      <c r="F3403"/>
    </row>
    <row r="3404" spans="6:6" x14ac:dyDescent="0.25">
      <c r="F3404"/>
    </row>
    <row r="3405" spans="6:6" x14ac:dyDescent="0.25">
      <c r="F3405"/>
    </row>
    <row r="3406" spans="6:6" x14ac:dyDescent="0.25">
      <c r="F3406"/>
    </row>
    <row r="3407" spans="6:6" x14ac:dyDescent="0.25">
      <c r="F3407"/>
    </row>
    <row r="3408" spans="6:6" x14ac:dyDescent="0.25">
      <c r="F3408"/>
    </row>
    <row r="3409" spans="6:6" x14ac:dyDescent="0.25">
      <c r="F3409"/>
    </row>
    <row r="3410" spans="6:6" x14ac:dyDescent="0.25">
      <c r="F3410"/>
    </row>
    <row r="3411" spans="6:6" x14ac:dyDescent="0.25">
      <c r="F3411"/>
    </row>
    <row r="3412" spans="6:6" x14ac:dyDescent="0.25">
      <c r="F3412"/>
    </row>
    <row r="3413" spans="6:6" x14ac:dyDescent="0.25">
      <c r="F3413"/>
    </row>
    <row r="3414" spans="6:6" x14ac:dyDescent="0.25">
      <c r="F3414"/>
    </row>
    <row r="3415" spans="6:6" x14ac:dyDescent="0.25">
      <c r="F3415"/>
    </row>
    <row r="3416" spans="6:6" x14ac:dyDescent="0.25">
      <c r="F3416"/>
    </row>
    <row r="3417" spans="6:6" x14ac:dyDescent="0.25">
      <c r="F3417"/>
    </row>
    <row r="3418" spans="6:6" x14ac:dyDescent="0.25">
      <c r="F3418"/>
    </row>
    <row r="3419" spans="6:6" x14ac:dyDescent="0.25">
      <c r="F3419"/>
    </row>
    <row r="3420" spans="6:6" x14ac:dyDescent="0.25">
      <c r="F3420"/>
    </row>
    <row r="3421" spans="6:6" x14ac:dyDescent="0.25">
      <c r="F3421"/>
    </row>
    <row r="3422" spans="6:6" x14ac:dyDescent="0.25">
      <c r="F3422"/>
    </row>
    <row r="3423" spans="6:6" x14ac:dyDescent="0.25">
      <c r="F3423"/>
    </row>
    <row r="3424" spans="6:6" x14ac:dyDescent="0.25">
      <c r="F3424"/>
    </row>
    <row r="3425" spans="6:6" x14ac:dyDescent="0.25">
      <c r="F3425"/>
    </row>
    <row r="3426" spans="6:6" x14ac:dyDescent="0.25">
      <c r="F3426"/>
    </row>
    <row r="3427" spans="6:6" x14ac:dyDescent="0.25">
      <c r="F3427"/>
    </row>
    <row r="3428" spans="6:6" x14ac:dyDescent="0.25">
      <c r="F3428"/>
    </row>
    <row r="3429" spans="6:6" x14ac:dyDescent="0.25">
      <c r="F3429"/>
    </row>
    <row r="3430" spans="6:6" x14ac:dyDescent="0.25">
      <c r="F3430"/>
    </row>
    <row r="3431" spans="6:6" x14ac:dyDescent="0.25">
      <c r="F3431"/>
    </row>
    <row r="3432" spans="6:6" x14ac:dyDescent="0.25">
      <c r="F3432"/>
    </row>
    <row r="3433" spans="6:6" x14ac:dyDescent="0.25">
      <c r="F3433"/>
    </row>
    <row r="3434" spans="6:6" x14ac:dyDescent="0.25">
      <c r="F3434"/>
    </row>
    <row r="3435" spans="6:6" x14ac:dyDescent="0.25">
      <c r="F3435"/>
    </row>
    <row r="3436" spans="6:6" x14ac:dyDescent="0.25">
      <c r="F3436"/>
    </row>
    <row r="3437" spans="6:6" x14ac:dyDescent="0.25">
      <c r="F3437"/>
    </row>
    <row r="3438" spans="6:6" x14ac:dyDescent="0.25">
      <c r="F3438"/>
    </row>
    <row r="3439" spans="6:6" x14ac:dyDescent="0.25">
      <c r="F3439"/>
    </row>
    <row r="3440" spans="6:6" x14ac:dyDescent="0.25">
      <c r="F3440"/>
    </row>
    <row r="3441" spans="6:6" x14ac:dyDescent="0.25">
      <c r="F3441"/>
    </row>
    <row r="3442" spans="6:6" x14ac:dyDescent="0.25">
      <c r="F3442"/>
    </row>
    <row r="3443" spans="6:6" x14ac:dyDescent="0.25">
      <c r="F3443"/>
    </row>
    <row r="3444" spans="6:6" x14ac:dyDescent="0.25">
      <c r="F3444"/>
    </row>
    <row r="3445" spans="6:6" x14ac:dyDescent="0.25">
      <c r="F3445"/>
    </row>
    <row r="3446" spans="6:6" x14ac:dyDescent="0.25">
      <c r="F3446"/>
    </row>
    <row r="3447" spans="6:6" x14ac:dyDescent="0.25">
      <c r="F3447"/>
    </row>
    <row r="3448" spans="6:6" x14ac:dyDescent="0.25">
      <c r="F3448"/>
    </row>
    <row r="3449" spans="6:6" x14ac:dyDescent="0.25">
      <c r="F3449"/>
    </row>
    <row r="3450" spans="6:6" x14ac:dyDescent="0.25">
      <c r="F3450"/>
    </row>
    <row r="3451" spans="6:6" x14ac:dyDescent="0.25">
      <c r="F3451"/>
    </row>
    <row r="3452" spans="6:6" x14ac:dyDescent="0.25">
      <c r="F3452"/>
    </row>
    <row r="3453" spans="6:6" x14ac:dyDescent="0.25">
      <c r="F3453"/>
    </row>
    <row r="3454" spans="6:6" x14ac:dyDescent="0.25">
      <c r="F3454"/>
    </row>
    <row r="3455" spans="6:6" x14ac:dyDescent="0.25">
      <c r="F3455"/>
    </row>
    <row r="3456" spans="6:6" x14ac:dyDescent="0.25">
      <c r="F3456"/>
    </row>
    <row r="3457" spans="6:6" x14ac:dyDescent="0.25">
      <c r="F3457"/>
    </row>
    <row r="3458" spans="6:6" x14ac:dyDescent="0.25">
      <c r="F3458"/>
    </row>
    <row r="3459" spans="6:6" x14ac:dyDescent="0.25">
      <c r="F3459"/>
    </row>
    <row r="3460" spans="6:6" x14ac:dyDescent="0.25">
      <c r="F3460"/>
    </row>
    <row r="3461" spans="6:6" x14ac:dyDescent="0.25">
      <c r="F3461"/>
    </row>
    <row r="3462" spans="6:6" x14ac:dyDescent="0.25">
      <c r="F3462"/>
    </row>
    <row r="3463" spans="6:6" x14ac:dyDescent="0.25">
      <c r="F3463"/>
    </row>
    <row r="3464" spans="6:6" x14ac:dyDescent="0.25">
      <c r="F3464"/>
    </row>
    <row r="3465" spans="6:6" x14ac:dyDescent="0.25">
      <c r="F3465"/>
    </row>
    <row r="3466" spans="6:6" x14ac:dyDescent="0.25">
      <c r="F3466"/>
    </row>
    <row r="3467" spans="6:6" x14ac:dyDescent="0.25">
      <c r="F3467"/>
    </row>
    <row r="3468" spans="6:6" x14ac:dyDescent="0.25">
      <c r="F3468"/>
    </row>
    <row r="3469" spans="6:6" x14ac:dyDescent="0.25">
      <c r="F3469"/>
    </row>
    <row r="3470" spans="6:6" x14ac:dyDescent="0.25">
      <c r="F3470"/>
    </row>
    <row r="3471" spans="6:6" x14ac:dyDescent="0.25">
      <c r="F3471"/>
    </row>
    <row r="3472" spans="6:6" x14ac:dyDescent="0.25">
      <c r="F3472"/>
    </row>
    <row r="3473" spans="6:6" x14ac:dyDescent="0.25">
      <c r="F3473"/>
    </row>
    <row r="3474" spans="6:6" x14ac:dyDescent="0.25">
      <c r="F3474"/>
    </row>
    <row r="3475" spans="6:6" x14ac:dyDescent="0.25">
      <c r="F3475"/>
    </row>
    <row r="3476" spans="6:6" x14ac:dyDescent="0.25">
      <c r="F3476"/>
    </row>
    <row r="3477" spans="6:6" x14ac:dyDescent="0.25">
      <c r="F3477"/>
    </row>
    <row r="3478" spans="6:6" x14ac:dyDescent="0.25">
      <c r="F3478"/>
    </row>
    <row r="3479" spans="6:6" x14ac:dyDescent="0.25">
      <c r="F3479"/>
    </row>
    <row r="3480" spans="6:6" x14ac:dyDescent="0.25">
      <c r="F3480"/>
    </row>
    <row r="3481" spans="6:6" x14ac:dyDescent="0.25">
      <c r="F3481"/>
    </row>
    <row r="3482" spans="6:6" x14ac:dyDescent="0.25">
      <c r="F3482"/>
    </row>
    <row r="3483" spans="6:6" x14ac:dyDescent="0.25">
      <c r="F3483"/>
    </row>
    <row r="3484" spans="6:6" x14ac:dyDescent="0.25">
      <c r="F3484"/>
    </row>
    <row r="3485" spans="6:6" x14ac:dyDescent="0.25">
      <c r="F3485"/>
    </row>
    <row r="3486" spans="6:6" x14ac:dyDescent="0.25">
      <c r="F3486"/>
    </row>
    <row r="3487" spans="6:6" x14ac:dyDescent="0.25">
      <c r="F3487"/>
    </row>
    <row r="3488" spans="6:6" x14ac:dyDescent="0.25">
      <c r="F3488"/>
    </row>
    <row r="3489" spans="6:6" x14ac:dyDescent="0.25">
      <c r="F3489"/>
    </row>
    <row r="3490" spans="6:6" x14ac:dyDescent="0.25">
      <c r="F3490"/>
    </row>
    <row r="3491" spans="6:6" x14ac:dyDescent="0.25">
      <c r="F3491"/>
    </row>
    <row r="3492" spans="6:6" x14ac:dyDescent="0.25">
      <c r="F3492"/>
    </row>
    <row r="3493" spans="6:6" x14ac:dyDescent="0.25">
      <c r="F3493"/>
    </row>
    <row r="3494" spans="6:6" x14ac:dyDescent="0.25">
      <c r="F3494"/>
    </row>
    <row r="3495" spans="6:6" x14ac:dyDescent="0.25">
      <c r="F3495"/>
    </row>
    <row r="3496" spans="6:6" x14ac:dyDescent="0.25">
      <c r="F3496"/>
    </row>
    <row r="3497" spans="6:6" x14ac:dyDescent="0.25">
      <c r="F3497"/>
    </row>
    <row r="3498" spans="6:6" x14ac:dyDescent="0.25">
      <c r="F3498"/>
    </row>
    <row r="3499" spans="6:6" x14ac:dyDescent="0.25">
      <c r="F3499"/>
    </row>
    <row r="3500" spans="6:6" x14ac:dyDescent="0.25">
      <c r="F3500"/>
    </row>
    <row r="3501" spans="6:6" x14ac:dyDescent="0.25">
      <c r="F3501"/>
    </row>
    <row r="3502" spans="6:6" x14ac:dyDescent="0.25">
      <c r="F3502"/>
    </row>
    <row r="3503" spans="6:6" x14ac:dyDescent="0.25">
      <c r="F3503"/>
    </row>
    <row r="3504" spans="6:6" x14ac:dyDescent="0.25">
      <c r="F3504"/>
    </row>
    <row r="3505" spans="6:6" x14ac:dyDescent="0.25">
      <c r="F3505"/>
    </row>
    <row r="3506" spans="6:6" x14ac:dyDescent="0.25">
      <c r="F3506"/>
    </row>
    <row r="3507" spans="6:6" x14ac:dyDescent="0.25">
      <c r="F3507"/>
    </row>
    <row r="3508" spans="6:6" x14ac:dyDescent="0.25">
      <c r="F3508"/>
    </row>
    <row r="3509" spans="6:6" x14ac:dyDescent="0.25">
      <c r="F3509"/>
    </row>
    <row r="3510" spans="6:6" x14ac:dyDescent="0.25">
      <c r="F3510"/>
    </row>
    <row r="3511" spans="6:6" x14ac:dyDescent="0.25">
      <c r="F3511"/>
    </row>
    <row r="3512" spans="6:6" x14ac:dyDescent="0.25">
      <c r="F3512"/>
    </row>
    <row r="3513" spans="6:6" x14ac:dyDescent="0.25">
      <c r="F3513"/>
    </row>
    <row r="3514" spans="6:6" x14ac:dyDescent="0.25">
      <c r="F3514"/>
    </row>
    <row r="3515" spans="6:6" x14ac:dyDescent="0.25">
      <c r="F3515"/>
    </row>
    <row r="3516" spans="6:6" x14ac:dyDescent="0.25">
      <c r="F3516"/>
    </row>
    <row r="3517" spans="6:6" x14ac:dyDescent="0.25">
      <c r="F3517"/>
    </row>
    <row r="3518" spans="6:6" x14ac:dyDescent="0.25">
      <c r="F3518"/>
    </row>
    <row r="3519" spans="6:6" x14ac:dyDescent="0.25">
      <c r="F3519"/>
    </row>
    <row r="3520" spans="6:6" x14ac:dyDescent="0.25">
      <c r="F3520"/>
    </row>
    <row r="3521" spans="6:6" x14ac:dyDescent="0.25">
      <c r="F3521"/>
    </row>
    <row r="3522" spans="6:6" x14ac:dyDescent="0.25">
      <c r="F3522"/>
    </row>
    <row r="3523" spans="6:6" x14ac:dyDescent="0.25">
      <c r="F3523"/>
    </row>
    <row r="3524" spans="6:6" x14ac:dyDescent="0.25">
      <c r="F3524"/>
    </row>
    <row r="3525" spans="6:6" x14ac:dyDescent="0.25">
      <c r="F3525"/>
    </row>
    <row r="3526" spans="6:6" x14ac:dyDescent="0.25">
      <c r="F3526"/>
    </row>
    <row r="3527" spans="6:6" x14ac:dyDescent="0.25">
      <c r="F3527"/>
    </row>
    <row r="3528" spans="6:6" x14ac:dyDescent="0.25">
      <c r="F3528"/>
    </row>
    <row r="3529" spans="6:6" x14ac:dyDescent="0.25">
      <c r="F3529"/>
    </row>
    <row r="3530" spans="6:6" x14ac:dyDescent="0.25">
      <c r="F3530"/>
    </row>
    <row r="3531" spans="6:6" x14ac:dyDescent="0.25">
      <c r="F3531"/>
    </row>
    <row r="3532" spans="6:6" x14ac:dyDescent="0.25">
      <c r="F3532"/>
    </row>
    <row r="3533" spans="6:6" x14ac:dyDescent="0.25">
      <c r="F3533"/>
    </row>
    <row r="3534" spans="6:6" x14ac:dyDescent="0.25">
      <c r="F3534"/>
    </row>
    <row r="3535" spans="6:6" x14ac:dyDescent="0.25">
      <c r="F3535"/>
    </row>
    <row r="3536" spans="6:6" x14ac:dyDescent="0.25">
      <c r="F3536"/>
    </row>
    <row r="3537" spans="6:6" x14ac:dyDescent="0.25">
      <c r="F3537"/>
    </row>
    <row r="3538" spans="6:6" x14ac:dyDescent="0.25">
      <c r="F3538"/>
    </row>
    <row r="3539" spans="6:6" x14ac:dyDescent="0.25">
      <c r="F3539"/>
    </row>
    <row r="3540" spans="6:6" x14ac:dyDescent="0.25">
      <c r="F3540"/>
    </row>
    <row r="3541" spans="6:6" x14ac:dyDescent="0.25">
      <c r="F3541"/>
    </row>
    <row r="3542" spans="6:6" x14ac:dyDescent="0.25">
      <c r="F3542"/>
    </row>
    <row r="3543" spans="6:6" x14ac:dyDescent="0.25">
      <c r="F3543"/>
    </row>
    <row r="3544" spans="6:6" x14ac:dyDescent="0.25">
      <c r="F3544"/>
    </row>
    <row r="3545" spans="6:6" x14ac:dyDescent="0.25">
      <c r="F3545"/>
    </row>
    <row r="3546" spans="6:6" x14ac:dyDescent="0.25">
      <c r="F3546"/>
    </row>
    <row r="3547" spans="6:6" x14ac:dyDescent="0.25">
      <c r="F3547"/>
    </row>
    <row r="3548" spans="6:6" x14ac:dyDescent="0.25">
      <c r="F3548"/>
    </row>
    <row r="3549" spans="6:6" x14ac:dyDescent="0.25">
      <c r="F3549"/>
    </row>
    <row r="3550" spans="6:6" x14ac:dyDescent="0.25">
      <c r="F3550"/>
    </row>
    <row r="3551" spans="6:6" x14ac:dyDescent="0.25">
      <c r="F3551"/>
    </row>
    <row r="3552" spans="6:6" x14ac:dyDescent="0.25">
      <c r="F3552"/>
    </row>
    <row r="3553" spans="6:6" x14ac:dyDescent="0.25">
      <c r="F3553"/>
    </row>
    <row r="3554" spans="6:6" x14ac:dyDescent="0.25">
      <c r="F3554"/>
    </row>
    <row r="3555" spans="6:6" x14ac:dyDescent="0.25">
      <c r="F3555"/>
    </row>
    <row r="3556" spans="6:6" x14ac:dyDescent="0.25">
      <c r="F3556"/>
    </row>
    <row r="3557" spans="6:6" x14ac:dyDescent="0.25">
      <c r="F3557"/>
    </row>
    <row r="3558" spans="6:6" x14ac:dyDescent="0.25">
      <c r="F3558"/>
    </row>
    <row r="3559" spans="6:6" x14ac:dyDescent="0.25">
      <c r="F3559"/>
    </row>
    <row r="3560" spans="6:6" x14ac:dyDescent="0.25">
      <c r="F3560"/>
    </row>
    <row r="3561" spans="6:6" x14ac:dyDescent="0.25">
      <c r="F3561"/>
    </row>
    <row r="3562" spans="6:6" x14ac:dyDescent="0.25">
      <c r="F3562"/>
    </row>
    <row r="3563" spans="6:6" x14ac:dyDescent="0.25">
      <c r="F3563"/>
    </row>
    <row r="3564" spans="6:6" x14ac:dyDescent="0.25">
      <c r="F3564"/>
    </row>
    <row r="3565" spans="6:6" x14ac:dyDescent="0.25">
      <c r="F3565"/>
    </row>
    <row r="3566" spans="6:6" x14ac:dyDescent="0.25">
      <c r="F3566"/>
    </row>
    <row r="3567" spans="6:6" x14ac:dyDescent="0.25">
      <c r="F3567"/>
    </row>
    <row r="3568" spans="6:6" x14ac:dyDescent="0.25">
      <c r="F3568"/>
    </row>
    <row r="3569" spans="6:6" x14ac:dyDescent="0.25">
      <c r="F3569"/>
    </row>
    <row r="3570" spans="6:6" x14ac:dyDescent="0.25">
      <c r="F3570"/>
    </row>
    <row r="3571" spans="6:6" x14ac:dyDescent="0.25">
      <c r="F3571"/>
    </row>
    <row r="3572" spans="6:6" x14ac:dyDescent="0.25">
      <c r="F3572"/>
    </row>
    <row r="3573" spans="6:6" x14ac:dyDescent="0.25">
      <c r="F3573"/>
    </row>
    <row r="3574" spans="6:6" x14ac:dyDescent="0.25">
      <c r="F3574"/>
    </row>
    <row r="3575" spans="6:6" x14ac:dyDescent="0.25">
      <c r="F3575"/>
    </row>
    <row r="3576" spans="6:6" x14ac:dyDescent="0.25">
      <c r="F3576"/>
    </row>
    <row r="3577" spans="6:6" x14ac:dyDescent="0.25">
      <c r="F3577"/>
    </row>
    <row r="3578" spans="6:6" x14ac:dyDescent="0.25">
      <c r="F3578"/>
    </row>
    <row r="3579" spans="6:6" x14ac:dyDescent="0.25">
      <c r="F3579"/>
    </row>
    <row r="3580" spans="6:6" x14ac:dyDescent="0.25">
      <c r="F3580"/>
    </row>
    <row r="3581" spans="6:6" x14ac:dyDescent="0.25">
      <c r="F3581"/>
    </row>
    <row r="3582" spans="6:6" x14ac:dyDescent="0.25">
      <c r="F3582"/>
    </row>
    <row r="3583" spans="6:6" x14ac:dyDescent="0.25">
      <c r="F3583"/>
    </row>
    <row r="3584" spans="6:6" x14ac:dyDescent="0.25">
      <c r="F3584"/>
    </row>
    <row r="3585" spans="6:6" x14ac:dyDescent="0.25">
      <c r="F3585"/>
    </row>
    <row r="3586" spans="6:6" x14ac:dyDescent="0.25">
      <c r="F3586"/>
    </row>
    <row r="3587" spans="6:6" x14ac:dyDescent="0.25">
      <c r="F3587"/>
    </row>
    <row r="3588" spans="6:6" x14ac:dyDescent="0.25">
      <c r="F3588"/>
    </row>
    <row r="3589" spans="6:6" x14ac:dyDescent="0.25">
      <c r="F3589"/>
    </row>
    <row r="3590" spans="6:6" x14ac:dyDescent="0.25">
      <c r="F3590"/>
    </row>
    <row r="3591" spans="6:6" x14ac:dyDescent="0.25">
      <c r="F3591"/>
    </row>
    <row r="3592" spans="6:6" x14ac:dyDescent="0.25">
      <c r="F3592"/>
    </row>
    <row r="3593" spans="6:6" x14ac:dyDescent="0.25">
      <c r="F3593"/>
    </row>
    <row r="3594" spans="6:6" x14ac:dyDescent="0.25">
      <c r="F3594"/>
    </row>
    <row r="3595" spans="6:6" x14ac:dyDescent="0.25">
      <c r="F3595"/>
    </row>
    <row r="3596" spans="6:6" x14ac:dyDescent="0.25">
      <c r="F3596"/>
    </row>
    <row r="3597" spans="6:6" x14ac:dyDescent="0.25">
      <c r="F3597"/>
    </row>
    <row r="3598" spans="6:6" x14ac:dyDescent="0.25">
      <c r="F3598"/>
    </row>
    <row r="3599" spans="6:6" x14ac:dyDescent="0.25">
      <c r="F3599"/>
    </row>
    <row r="3600" spans="6:6" x14ac:dyDescent="0.25">
      <c r="F3600"/>
    </row>
    <row r="3601" spans="6:6" x14ac:dyDescent="0.25">
      <c r="F3601"/>
    </row>
    <row r="3602" spans="6:6" x14ac:dyDescent="0.25">
      <c r="F3602"/>
    </row>
    <row r="3603" spans="6:6" x14ac:dyDescent="0.25">
      <c r="F3603"/>
    </row>
    <row r="3604" spans="6:6" x14ac:dyDescent="0.25">
      <c r="F3604"/>
    </row>
    <row r="3605" spans="6:6" x14ac:dyDescent="0.25">
      <c r="F3605"/>
    </row>
    <row r="3606" spans="6:6" x14ac:dyDescent="0.25">
      <c r="F3606"/>
    </row>
    <row r="3607" spans="6:6" x14ac:dyDescent="0.25">
      <c r="F3607"/>
    </row>
    <row r="3608" spans="6:6" x14ac:dyDescent="0.25">
      <c r="F3608"/>
    </row>
    <row r="3609" spans="6:6" x14ac:dyDescent="0.25">
      <c r="F3609"/>
    </row>
    <row r="3610" spans="6:6" x14ac:dyDescent="0.25">
      <c r="F3610"/>
    </row>
    <row r="3611" spans="6:6" x14ac:dyDescent="0.25">
      <c r="F3611"/>
    </row>
    <row r="3612" spans="6:6" x14ac:dyDescent="0.25">
      <c r="F3612"/>
    </row>
    <row r="3613" spans="6:6" x14ac:dyDescent="0.25">
      <c r="F3613"/>
    </row>
    <row r="3614" spans="6:6" x14ac:dyDescent="0.25">
      <c r="F3614"/>
    </row>
    <row r="3615" spans="6:6" x14ac:dyDescent="0.25">
      <c r="F3615"/>
    </row>
    <row r="3616" spans="6:6" x14ac:dyDescent="0.25">
      <c r="F3616"/>
    </row>
    <row r="3617" spans="6:6" x14ac:dyDescent="0.25">
      <c r="F3617"/>
    </row>
    <row r="3618" spans="6:6" x14ac:dyDescent="0.25">
      <c r="F3618"/>
    </row>
    <row r="3619" spans="6:6" x14ac:dyDescent="0.25">
      <c r="F3619"/>
    </row>
    <row r="3620" spans="6:6" x14ac:dyDescent="0.25">
      <c r="F3620"/>
    </row>
    <row r="3621" spans="6:6" x14ac:dyDescent="0.25">
      <c r="F3621"/>
    </row>
    <row r="3622" spans="6:6" x14ac:dyDescent="0.25">
      <c r="F3622"/>
    </row>
    <row r="3623" spans="6:6" x14ac:dyDescent="0.25">
      <c r="F3623"/>
    </row>
    <row r="3624" spans="6:6" x14ac:dyDescent="0.25">
      <c r="F3624"/>
    </row>
    <row r="3625" spans="6:6" x14ac:dyDescent="0.25">
      <c r="F3625"/>
    </row>
    <row r="3626" spans="6:6" x14ac:dyDescent="0.25">
      <c r="F3626"/>
    </row>
    <row r="3627" spans="6:6" x14ac:dyDescent="0.25">
      <c r="F3627"/>
    </row>
    <row r="3628" spans="6:6" x14ac:dyDescent="0.25">
      <c r="F3628"/>
    </row>
    <row r="3629" spans="6:6" x14ac:dyDescent="0.25">
      <c r="F3629"/>
    </row>
    <row r="3630" spans="6:6" x14ac:dyDescent="0.25">
      <c r="F3630"/>
    </row>
    <row r="3631" spans="6:6" x14ac:dyDescent="0.25">
      <c r="F3631"/>
    </row>
    <row r="3632" spans="6:6" x14ac:dyDescent="0.25">
      <c r="F3632"/>
    </row>
    <row r="3633" spans="6:6" x14ac:dyDescent="0.25">
      <c r="F3633"/>
    </row>
    <row r="3634" spans="6:6" x14ac:dyDescent="0.25">
      <c r="F3634"/>
    </row>
    <row r="3635" spans="6:6" x14ac:dyDescent="0.25">
      <c r="F3635"/>
    </row>
    <row r="3636" spans="6:6" x14ac:dyDescent="0.25">
      <c r="F3636"/>
    </row>
    <row r="3637" spans="6:6" x14ac:dyDescent="0.25">
      <c r="F3637"/>
    </row>
    <row r="3638" spans="6:6" x14ac:dyDescent="0.25">
      <c r="F3638"/>
    </row>
    <row r="3639" spans="6:6" x14ac:dyDescent="0.25">
      <c r="F3639"/>
    </row>
    <row r="3640" spans="6:6" x14ac:dyDescent="0.25">
      <c r="F3640"/>
    </row>
    <row r="3641" spans="6:6" x14ac:dyDescent="0.25">
      <c r="F3641"/>
    </row>
    <row r="3642" spans="6:6" x14ac:dyDescent="0.25">
      <c r="F3642"/>
    </row>
    <row r="3643" spans="6:6" x14ac:dyDescent="0.25">
      <c r="F3643"/>
    </row>
    <row r="3644" spans="6:6" x14ac:dyDescent="0.25">
      <c r="F3644"/>
    </row>
    <row r="3645" spans="6:6" x14ac:dyDescent="0.25">
      <c r="F3645"/>
    </row>
    <row r="3646" spans="6:6" x14ac:dyDescent="0.25">
      <c r="F3646"/>
    </row>
    <row r="3647" spans="6:6" x14ac:dyDescent="0.25">
      <c r="F3647"/>
    </row>
    <row r="3648" spans="6:6" x14ac:dyDescent="0.25">
      <c r="F3648"/>
    </row>
    <row r="3649" spans="6:6" x14ac:dyDescent="0.25">
      <c r="F3649"/>
    </row>
    <row r="3650" spans="6:6" x14ac:dyDescent="0.25">
      <c r="F3650"/>
    </row>
    <row r="3651" spans="6:6" x14ac:dyDescent="0.25">
      <c r="F3651"/>
    </row>
    <row r="3652" spans="6:6" x14ac:dyDescent="0.25">
      <c r="F3652"/>
    </row>
    <row r="3653" spans="6:6" x14ac:dyDescent="0.25">
      <c r="F3653"/>
    </row>
    <row r="3654" spans="6:6" x14ac:dyDescent="0.25">
      <c r="F3654"/>
    </row>
    <row r="3655" spans="6:6" x14ac:dyDescent="0.25">
      <c r="F3655"/>
    </row>
    <row r="3656" spans="6:6" x14ac:dyDescent="0.25">
      <c r="F3656"/>
    </row>
    <row r="3657" spans="6:6" x14ac:dyDescent="0.25">
      <c r="F3657"/>
    </row>
    <row r="3658" spans="6:6" x14ac:dyDescent="0.25">
      <c r="F3658"/>
    </row>
    <row r="3659" spans="6:6" x14ac:dyDescent="0.25">
      <c r="F3659"/>
    </row>
    <row r="3660" spans="6:6" x14ac:dyDescent="0.25">
      <c r="F3660"/>
    </row>
    <row r="3661" spans="6:6" x14ac:dyDescent="0.25">
      <c r="F3661"/>
    </row>
    <row r="3662" spans="6:6" x14ac:dyDescent="0.25">
      <c r="F3662"/>
    </row>
    <row r="3663" spans="6:6" x14ac:dyDescent="0.25">
      <c r="F3663"/>
    </row>
    <row r="3664" spans="6:6" x14ac:dyDescent="0.25">
      <c r="F3664"/>
    </row>
    <row r="3665" spans="6:6" x14ac:dyDescent="0.25">
      <c r="F3665"/>
    </row>
    <row r="3666" spans="6:6" x14ac:dyDescent="0.25">
      <c r="F3666"/>
    </row>
    <row r="3667" spans="6:6" x14ac:dyDescent="0.25">
      <c r="F3667"/>
    </row>
    <row r="3668" spans="6:6" x14ac:dyDescent="0.25">
      <c r="F3668"/>
    </row>
    <row r="3669" spans="6:6" x14ac:dyDescent="0.25">
      <c r="F3669"/>
    </row>
    <row r="3670" spans="6:6" x14ac:dyDescent="0.25">
      <c r="F3670"/>
    </row>
    <row r="3671" spans="6:6" x14ac:dyDescent="0.25">
      <c r="F3671"/>
    </row>
    <row r="3672" spans="6:6" x14ac:dyDescent="0.25">
      <c r="F3672"/>
    </row>
    <row r="3673" spans="6:6" x14ac:dyDescent="0.25">
      <c r="F3673"/>
    </row>
    <row r="3674" spans="6:6" x14ac:dyDescent="0.25">
      <c r="F3674"/>
    </row>
    <row r="3675" spans="6:6" x14ac:dyDescent="0.25">
      <c r="F3675"/>
    </row>
    <row r="3676" spans="6:6" x14ac:dyDescent="0.25">
      <c r="F3676"/>
    </row>
    <row r="3677" spans="6:6" x14ac:dyDescent="0.25">
      <c r="F3677"/>
    </row>
    <row r="3678" spans="6:6" x14ac:dyDescent="0.25">
      <c r="F3678"/>
    </row>
    <row r="3679" spans="6:6" x14ac:dyDescent="0.25">
      <c r="F3679"/>
    </row>
    <row r="3680" spans="6:6" x14ac:dyDescent="0.25">
      <c r="F3680"/>
    </row>
    <row r="3681" spans="6:6" x14ac:dyDescent="0.25">
      <c r="F3681"/>
    </row>
    <row r="3682" spans="6:6" x14ac:dyDescent="0.25">
      <c r="F3682"/>
    </row>
    <row r="3683" spans="6:6" x14ac:dyDescent="0.25">
      <c r="F3683"/>
    </row>
    <row r="3684" spans="6:6" x14ac:dyDescent="0.25">
      <c r="F3684"/>
    </row>
    <row r="3685" spans="6:6" x14ac:dyDescent="0.25">
      <c r="F3685"/>
    </row>
    <row r="3686" spans="6:6" x14ac:dyDescent="0.25">
      <c r="F3686"/>
    </row>
    <row r="3687" spans="6:6" x14ac:dyDescent="0.25">
      <c r="F3687"/>
    </row>
    <row r="3688" spans="6:6" x14ac:dyDescent="0.25">
      <c r="F3688"/>
    </row>
    <row r="3689" spans="6:6" x14ac:dyDescent="0.25">
      <c r="F3689"/>
    </row>
    <row r="3690" spans="6:6" x14ac:dyDescent="0.25">
      <c r="F3690"/>
    </row>
    <row r="3691" spans="6:6" x14ac:dyDescent="0.25">
      <c r="F3691"/>
    </row>
    <row r="3692" spans="6:6" x14ac:dyDescent="0.25">
      <c r="F3692"/>
    </row>
    <row r="3693" spans="6:6" x14ac:dyDescent="0.25">
      <c r="F3693"/>
    </row>
    <row r="3694" spans="6:6" x14ac:dyDescent="0.25">
      <c r="F3694"/>
    </row>
    <row r="3695" spans="6:6" x14ac:dyDescent="0.25">
      <c r="F3695"/>
    </row>
    <row r="3696" spans="6:6" x14ac:dyDescent="0.25">
      <c r="F3696"/>
    </row>
    <row r="3697" spans="6:6" x14ac:dyDescent="0.25">
      <c r="F3697"/>
    </row>
    <row r="3698" spans="6:6" x14ac:dyDescent="0.25">
      <c r="F3698"/>
    </row>
    <row r="3699" spans="6:6" x14ac:dyDescent="0.25">
      <c r="F3699"/>
    </row>
    <row r="3700" spans="6:6" x14ac:dyDescent="0.25">
      <c r="F3700"/>
    </row>
    <row r="3701" spans="6:6" x14ac:dyDescent="0.25">
      <c r="F3701"/>
    </row>
    <row r="3702" spans="6:6" x14ac:dyDescent="0.25">
      <c r="F3702"/>
    </row>
    <row r="3703" spans="6:6" x14ac:dyDescent="0.25">
      <c r="F3703"/>
    </row>
    <row r="3704" spans="6:6" x14ac:dyDescent="0.25">
      <c r="F3704"/>
    </row>
    <row r="3705" spans="6:6" x14ac:dyDescent="0.25">
      <c r="F3705"/>
    </row>
    <row r="3706" spans="6:6" x14ac:dyDescent="0.25">
      <c r="F3706"/>
    </row>
    <row r="3707" spans="6:6" x14ac:dyDescent="0.25">
      <c r="F3707"/>
    </row>
    <row r="3708" spans="6:6" x14ac:dyDescent="0.25">
      <c r="F3708"/>
    </row>
    <row r="3709" spans="6:6" x14ac:dyDescent="0.25">
      <c r="F3709"/>
    </row>
    <row r="3710" spans="6:6" x14ac:dyDescent="0.25">
      <c r="F3710"/>
    </row>
    <row r="3711" spans="6:6" x14ac:dyDescent="0.25">
      <c r="F3711"/>
    </row>
    <row r="3712" spans="6:6" x14ac:dyDescent="0.25">
      <c r="F3712"/>
    </row>
    <row r="3713" spans="6:6" x14ac:dyDescent="0.25">
      <c r="F3713"/>
    </row>
    <row r="3714" spans="6:6" x14ac:dyDescent="0.25">
      <c r="F3714"/>
    </row>
    <row r="3715" spans="6:6" x14ac:dyDescent="0.25">
      <c r="F3715"/>
    </row>
    <row r="3716" spans="6:6" x14ac:dyDescent="0.25">
      <c r="F3716"/>
    </row>
    <row r="3717" spans="6:6" x14ac:dyDescent="0.25">
      <c r="F3717"/>
    </row>
    <row r="3718" spans="6:6" x14ac:dyDescent="0.25">
      <c r="F3718"/>
    </row>
    <row r="3719" spans="6:6" x14ac:dyDescent="0.25">
      <c r="F3719"/>
    </row>
    <row r="3720" spans="6:6" x14ac:dyDescent="0.25">
      <c r="F3720"/>
    </row>
    <row r="3721" spans="6:6" x14ac:dyDescent="0.25">
      <c r="F3721"/>
    </row>
    <row r="3722" spans="6:6" x14ac:dyDescent="0.25">
      <c r="F3722"/>
    </row>
    <row r="3723" spans="6:6" x14ac:dyDescent="0.25">
      <c r="F3723"/>
    </row>
    <row r="3724" spans="6:6" x14ac:dyDescent="0.25">
      <c r="F3724"/>
    </row>
    <row r="3725" spans="6:6" x14ac:dyDescent="0.25">
      <c r="F3725"/>
    </row>
    <row r="3726" spans="6:6" x14ac:dyDescent="0.25">
      <c r="F3726"/>
    </row>
    <row r="3727" spans="6:6" x14ac:dyDescent="0.25">
      <c r="F3727"/>
    </row>
    <row r="3728" spans="6:6" x14ac:dyDescent="0.25">
      <c r="F3728"/>
    </row>
    <row r="3729" spans="6:6" x14ac:dyDescent="0.25">
      <c r="F3729"/>
    </row>
    <row r="3730" spans="6:6" x14ac:dyDescent="0.25">
      <c r="F3730"/>
    </row>
    <row r="3731" spans="6:6" x14ac:dyDescent="0.25">
      <c r="F3731"/>
    </row>
    <row r="3732" spans="6:6" x14ac:dyDescent="0.25">
      <c r="F3732"/>
    </row>
    <row r="3733" spans="6:6" x14ac:dyDescent="0.25">
      <c r="F3733"/>
    </row>
    <row r="3734" spans="6:6" x14ac:dyDescent="0.25">
      <c r="F3734"/>
    </row>
    <row r="3735" spans="6:6" x14ac:dyDescent="0.25">
      <c r="F3735"/>
    </row>
    <row r="3736" spans="6:6" x14ac:dyDescent="0.25">
      <c r="F3736"/>
    </row>
    <row r="3737" spans="6:6" x14ac:dyDescent="0.25">
      <c r="F3737"/>
    </row>
    <row r="3738" spans="6:6" x14ac:dyDescent="0.25">
      <c r="F3738"/>
    </row>
    <row r="3739" spans="6:6" x14ac:dyDescent="0.25">
      <c r="F3739"/>
    </row>
    <row r="3740" spans="6:6" x14ac:dyDescent="0.25">
      <c r="F3740"/>
    </row>
    <row r="3741" spans="6:6" x14ac:dyDescent="0.25">
      <c r="F3741"/>
    </row>
    <row r="3742" spans="6:6" x14ac:dyDescent="0.25">
      <c r="F3742"/>
    </row>
    <row r="3743" spans="6:6" x14ac:dyDescent="0.25">
      <c r="F3743"/>
    </row>
    <row r="3744" spans="6:6" x14ac:dyDescent="0.25">
      <c r="F3744"/>
    </row>
    <row r="3745" spans="6:6" x14ac:dyDescent="0.25">
      <c r="F3745"/>
    </row>
    <row r="3746" spans="6:6" x14ac:dyDescent="0.25">
      <c r="F3746"/>
    </row>
    <row r="3747" spans="6:6" x14ac:dyDescent="0.25">
      <c r="F3747"/>
    </row>
    <row r="3748" spans="6:6" x14ac:dyDescent="0.25">
      <c r="F3748"/>
    </row>
    <row r="3749" spans="6:6" x14ac:dyDescent="0.25">
      <c r="F3749"/>
    </row>
    <row r="3750" spans="6:6" x14ac:dyDescent="0.25">
      <c r="F3750"/>
    </row>
    <row r="3751" spans="6:6" x14ac:dyDescent="0.25">
      <c r="F3751"/>
    </row>
    <row r="3752" spans="6:6" x14ac:dyDescent="0.25">
      <c r="F3752"/>
    </row>
    <row r="3753" spans="6:6" x14ac:dyDescent="0.25">
      <c r="F3753"/>
    </row>
    <row r="3754" spans="6:6" x14ac:dyDescent="0.25">
      <c r="F3754"/>
    </row>
    <row r="3755" spans="6:6" x14ac:dyDescent="0.25">
      <c r="F3755"/>
    </row>
    <row r="3756" spans="6:6" x14ac:dyDescent="0.25">
      <c r="F3756"/>
    </row>
    <row r="3757" spans="6:6" x14ac:dyDescent="0.25">
      <c r="F3757"/>
    </row>
    <row r="3758" spans="6:6" x14ac:dyDescent="0.25">
      <c r="F3758"/>
    </row>
    <row r="3759" spans="6:6" x14ac:dyDescent="0.25">
      <c r="F3759"/>
    </row>
    <row r="3760" spans="6:6" x14ac:dyDescent="0.25">
      <c r="F3760"/>
    </row>
    <row r="3761" spans="6:6" x14ac:dyDescent="0.25">
      <c r="F3761"/>
    </row>
    <row r="3762" spans="6:6" x14ac:dyDescent="0.25">
      <c r="F3762"/>
    </row>
    <row r="3763" spans="6:6" x14ac:dyDescent="0.25">
      <c r="F3763"/>
    </row>
    <row r="3764" spans="6:6" x14ac:dyDescent="0.25">
      <c r="F3764"/>
    </row>
    <row r="3765" spans="6:6" x14ac:dyDescent="0.25">
      <c r="F3765"/>
    </row>
    <row r="3766" spans="6:6" x14ac:dyDescent="0.25">
      <c r="F3766"/>
    </row>
    <row r="3767" spans="6:6" x14ac:dyDescent="0.25">
      <c r="F3767"/>
    </row>
    <row r="3768" spans="6:6" x14ac:dyDescent="0.25">
      <c r="F3768"/>
    </row>
    <row r="3769" spans="6:6" x14ac:dyDescent="0.25">
      <c r="F3769"/>
    </row>
    <row r="3770" spans="6:6" x14ac:dyDescent="0.25">
      <c r="F3770"/>
    </row>
    <row r="3771" spans="6:6" x14ac:dyDescent="0.25">
      <c r="F3771"/>
    </row>
    <row r="3772" spans="6:6" x14ac:dyDescent="0.25">
      <c r="F3772"/>
    </row>
    <row r="3773" spans="6:6" x14ac:dyDescent="0.25">
      <c r="F3773"/>
    </row>
    <row r="3774" spans="6:6" x14ac:dyDescent="0.25">
      <c r="F3774"/>
    </row>
    <row r="3775" spans="6:6" x14ac:dyDescent="0.25">
      <c r="F3775"/>
    </row>
    <row r="3776" spans="6:6" x14ac:dyDescent="0.25">
      <c r="F3776"/>
    </row>
    <row r="3777" spans="6:6" x14ac:dyDescent="0.25">
      <c r="F3777"/>
    </row>
    <row r="3778" spans="6:6" x14ac:dyDescent="0.25">
      <c r="F3778"/>
    </row>
    <row r="3779" spans="6:6" x14ac:dyDescent="0.25">
      <c r="F3779"/>
    </row>
    <row r="3780" spans="6:6" x14ac:dyDescent="0.25">
      <c r="F3780"/>
    </row>
    <row r="3781" spans="6:6" x14ac:dyDescent="0.25">
      <c r="F3781"/>
    </row>
    <row r="3782" spans="6:6" x14ac:dyDescent="0.25">
      <c r="F3782"/>
    </row>
    <row r="3783" spans="6:6" x14ac:dyDescent="0.25">
      <c r="F3783"/>
    </row>
    <row r="3784" spans="6:6" x14ac:dyDescent="0.25">
      <c r="F3784"/>
    </row>
    <row r="3785" spans="6:6" x14ac:dyDescent="0.25">
      <c r="F3785"/>
    </row>
    <row r="3786" spans="6:6" x14ac:dyDescent="0.25">
      <c r="F3786"/>
    </row>
    <row r="3787" spans="6:6" x14ac:dyDescent="0.25">
      <c r="F3787"/>
    </row>
    <row r="3788" spans="6:6" x14ac:dyDescent="0.25">
      <c r="F3788"/>
    </row>
    <row r="3789" spans="6:6" x14ac:dyDescent="0.25">
      <c r="F3789"/>
    </row>
    <row r="3790" spans="6:6" x14ac:dyDescent="0.25">
      <c r="F3790"/>
    </row>
    <row r="3791" spans="6:6" x14ac:dyDescent="0.25">
      <c r="F3791"/>
    </row>
    <row r="3792" spans="6:6" x14ac:dyDescent="0.25">
      <c r="F3792"/>
    </row>
    <row r="3793" spans="6:6" x14ac:dyDescent="0.25">
      <c r="F3793"/>
    </row>
    <row r="3794" spans="6:6" x14ac:dyDescent="0.25">
      <c r="F3794"/>
    </row>
    <row r="3795" spans="6:6" x14ac:dyDescent="0.25">
      <c r="F3795"/>
    </row>
    <row r="3796" spans="6:6" x14ac:dyDescent="0.25">
      <c r="F3796"/>
    </row>
    <row r="3797" spans="6:6" x14ac:dyDescent="0.25">
      <c r="F3797"/>
    </row>
    <row r="3798" spans="6:6" x14ac:dyDescent="0.25">
      <c r="F3798"/>
    </row>
    <row r="3799" spans="6:6" x14ac:dyDescent="0.25">
      <c r="F3799"/>
    </row>
    <row r="3800" spans="6:6" x14ac:dyDescent="0.25">
      <c r="F3800"/>
    </row>
    <row r="3801" spans="6:6" x14ac:dyDescent="0.25">
      <c r="F3801"/>
    </row>
    <row r="3802" spans="6:6" x14ac:dyDescent="0.25">
      <c r="F3802"/>
    </row>
    <row r="3803" spans="6:6" x14ac:dyDescent="0.25">
      <c r="F3803"/>
    </row>
    <row r="3804" spans="6:6" x14ac:dyDescent="0.25">
      <c r="F3804"/>
    </row>
    <row r="3805" spans="6:6" x14ac:dyDescent="0.25">
      <c r="F3805"/>
    </row>
    <row r="3806" spans="6:6" x14ac:dyDescent="0.25">
      <c r="F3806"/>
    </row>
    <row r="3807" spans="6:6" x14ac:dyDescent="0.25">
      <c r="F3807"/>
    </row>
    <row r="3808" spans="6:6" x14ac:dyDescent="0.25">
      <c r="F3808"/>
    </row>
    <row r="3809" spans="6:6" x14ac:dyDescent="0.25">
      <c r="F3809"/>
    </row>
    <row r="3810" spans="6:6" x14ac:dyDescent="0.25">
      <c r="F3810"/>
    </row>
    <row r="3811" spans="6:6" x14ac:dyDescent="0.25">
      <c r="F3811"/>
    </row>
    <row r="3812" spans="6:6" x14ac:dyDescent="0.25">
      <c r="F3812"/>
    </row>
    <row r="3813" spans="6:6" x14ac:dyDescent="0.25">
      <c r="F3813"/>
    </row>
    <row r="3814" spans="6:6" x14ac:dyDescent="0.25">
      <c r="F3814"/>
    </row>
    <row r="3815" spans="6:6" x14ac:dyDescent="0.25">
      <c r="F3815"/>
    </row>
    <row r="3816" spans="6:6" x14ac:dyDescent="0.25">
      <c r="F3816"/>
    </row>
    <row r="3817" spans="6:6" x14ac:dyDescent="0.25">
      <c r="F3817"/>
    </row>
    <row r="3818" spans="6:6" x14ac:dyDescent="0.25">
      <c r="F3818"/>
    </row>
    <row r="3819" spans="6:6" x14ac:dyDescent="0.25">
      <c r="F3819"/>
    </row>
    <row r="3820" spans="6:6" x14ac:dyDescent="0.25">
      <c r="F3820"/>
    </row>
    <row r="3821" spans="6:6" x14ac:dyDescent="0.25">
      <c r="F3821"/>
    </row>
    <row r="3822" spans="6:6" x14ac:dyDescent="0.25">
      <c r="F3822"/>
    </row>
    <row r="3823" spans="6:6" x14ac:dyDescent="0.25">
      <c r="F3823"/>
    </row>
    <row r="3824" spans="6:6" x14ac:dyDescent="0.25">
      <c r="F3824"/>
    </row>
    <row r="3825" spans="6:6" x14ac:dyDescent="0.25">
      <c r="F3825"/>
    </row>
    <row r="3826" spans="6:6" x14ac:dyDescent="0.25">
      <c r="F3826"/>
    </row>
    <row r="3827" spans="6:6" x14ac:dyDescent="0.25">
      <c r="F3827"/>
    </row>
    <row r="3828" spans="6:6" x14ac:dyDescent="0.25">
      <c r="F3828"/>
    </row>
    <row r="3829" spans="6:6" x14ac:dyDescent="0.25">
      <c r="F3829"/>
    </row>
    <row r="3830" spans="6:6" x14ac:dyDescent="0.25">
      <c r="F3830"/>
    </row>
    <row r="3831" spans="6:6" x14ac:dyDescent="0.25">
      <c r="F3831"/>
    </row>
    <row r="3832" spans="6:6" x14ac:dyDescent="0.25">
      <c r="F3832"/>
    </row>
    <row r="3833" spans="6:6" x14ac:dyDescent="0.25">
      <c r="F3833"/>
    </row>
    <row r="3834" spans="6:6" x14ac:dyDescent="0.25">
      <c r="F3834"/>
    </row>
    <row r="3835" spans="6:6" x14ac:dyDescent="0.25">
      <c r="F3835"/>
    </row>
    <row r="3836" spans="6:6" x14ac:dyDescent="0.25">
      <c r="F3836"/>
    </row>
    <row r="3837" spans="6:6" x14ac:dyDescent="0.25">
      <c r="F3837"/>
    </row>
    <row r="3838" spans="6:6" x14ac:dyDescent="0.25">
      <c r="F3838"/>
    </row>
    <row r="3839" spans="6:6" x14ac:dyDescent="0.25">
      <c r="F3839"/>
    </row>
    <row r="3840" spans="6:6" x14ac:dyDescent="0.25">
      <c r="F3840"/>
    </row>
    <row r="3841" spans="6:6" x14ac:dyDescent="0.25">
      <c r="F3841"/>
    </row>
    <row r="3842" spans="6:6" x14ac:dyDescent="0.25">
      <c r="F3842"/>
    </row>
    <row r="3843" spans="6:6" x14ac:dyDescent="0.25">
      <c r="F3843"/>
    </row>
    <row r="3844" spans="6:6" x14ac:dyDescent="0.25">
      <c r="F3844"/>
    </row>
    <row r="3845" spans="6:6" x14ac:dyDescent="0.25">
      <c r="F3845"/>
    </row>
    <row r="3846" spans="6:6" x14ac:dyDescent="0.25">
      <c r="F3846"/>
    </row>
    <row r="3847" spans="6:6" x14ac:dyDescent="0.25">
      <c r="F3847"/>
    </row>
    <row r="3848" spans="6:6" x14ac:dyDescent="0.25">
      <c r="F3848"/>
    </row>
    <row r="3849" spans="6:6" x14ac:dyDescent="0.25">
      <c r="F3849"/>
    </row>
    <row r="3850" spans="6:6" x14ac:dyDescent="0.25">
      <c r="F3850"/>
    </row>
    <row r="3851" spans="6:6" x14ac:dyDescent="0.25">
      <c r="F3851"/>
    </row>
    <row r="3852" spans="6:6" x14ac:dyDescent="0.25">
      <c r="F3852"/>
    </row>
    <row r="3853" spans="6:6" x14ac:dyDescent="0.25">
      <c r="F3853"/>
    </row>
    <row r="3854" spans="6:6" x14ac:dyDescent="0.25">
      <c r="F3854"/>
    </row>
    <row r="3855" spans="6:6" x14ac:dyDescent="0.25">
      <c r="F3855"/>
    </row>
    <row r="3856" spans="6:6" x14ac:dyDescent="0.25">
      <c r="F3856"/>
    </row>
    <row r="3857" spans="6:6" x14ac:dyDescent="0.25">
      <c r="F3857"/>
    </row>
    <row r="3858" spans="6:6" x14ac:dyDescent="0.25">
      <c r="F3858"/>
    </row>
    <row r="3859" spans="6:6" x14ac:dyDescent="0.25">
      <c r="F3859"/>
    </row>
    <row r="3860" spans="6:6" x14ac:dyDescent="0.25">
      <c r="F3860"/>
    </row>
    <row r="3861" spans="6:6" x14ac:dyDescent="0.25">
      <c r="F3861"/>
    </row>
    <row r="3862" spans="6:6" x14ac:dyDescent="0.25">
      <c r="F3862"/>
    </row>
    <row r="3863" spans="6:6" x14ac:dyDescent="0.25">
      <c r="F3863"/>
    </row>
    <row r="3864" spans="6:6" x14ac:dyDescent="0.25">
      <c r="F3864"/>
    </row>
    <row r="3865" spans="6:6" x14ac:dyDescent="0.25">
      <c r="F3865"/>
    </row>
    <row r="3866" spans="6:6" x14ac:dyDescent="0.25">
      <c r="F3866"/>
    </row>
    <row r="3867" spans="6:6" x14ac:dyDescent="0.25">
      <c r="F3867"/>
    </row>
    <row r="3868" spans="6:6" x14ac:dyDescent="0.25">
      <c r="F3868"/>
    </row>
    <row r="3869" spans="6:6" x14ac:dyDescent="0.25">
      <c r="F3869"/>
    </row>
    <row r="3870" spans="6:6" x14ac:dyDescent="0.25">
      <c r="F3870"/>
    </row>
    <row r="3871" spans="6:6" x14ac:dyDescent="0.25">
      <c r="F3871"/>
    </row>
    <row r="3872" spans="6:6" x14ac:dyDescent="0.25">
      <c r="F3872"/>
    </row>
    <row r="3873" spans="6:6" x14ac:dyDescent="0.25">
      <c r="F3873"/>
    </row>
    <row r="3874" spans="6:6" x14ac:dyDescent="0.25">
      <c r="F3874"/>
    </row>
    <row r="3875" spans="6:6" x14ac:dyDescent="0.25">
      <c r="F3875"/>
    </row>
    <row r="3876" spans="6:6" x14ac:dyDescent="0.25">
      <c r="F3876"/>
    </row>
    <row r="3877" spans="6:6" x14ac:dyDescent="0.25">
      <c r="F3877"/>
    </row>
    <row r="3878" spans="6:6" x14ac:dyDescent="0.25">
      <c r="F3878"/>
    </row>
    <row r="3879" spans="6:6" x14ac:dyDescent="0.25">
      <c r="F3879"/>
    </row>
    <row r="3880" spans="6:6" x14ac:dyDescent="0.25">
      <c r="F3880"/>
    </row>
    <row r="3881" spans="6:6" x14ac:dyDescent="0.25">
      <c r="F3881"/>
    </row>
    <row r="3882" spans="6:6" x14ac:dyDescent="0.25">
      <c r="F3882"/>
    </row>
    <row r="3883" spans="6:6" x14ac:dyDescent="0.25">
      <c r="F3883"/>
    </row>
    <row r="3884" spans="6:6" x14ac:dyDescent="0.25">
      <c r="F3884"/>
    </row>
    <row r="3885" spans="6:6" x14ac:dyDescent="0.25">
      <c r="F3885"/>
    </row>
    <row r="3886" spans="6:6" x14ac:dyDescent="0.25">
      <c r="F3886"/>
    </row>
    <row r="3887" spans="6:6" x14ac:dyDescent="0.25">
      <c r="F3887"/>
    </row>
    <row r="3888" spans="6:6" x14ac:dyDescent="0.25">
      <c r="F3888"/>
    </row>
    <row r="3889" spans="6:6" x14ac:dyDescent="0.25">
      <c r="F3889"/>
    </row>
    <row r="3890" spans="6:6" x14ac:dyDescent="0.25">
      <c r="F3890"/>
    </row>
    <row r="3891" spans="6:6" x14ac:dyDescent="0.25">
      <c r="F3891"/>
    </row>
    <row r="3892" spans="6:6" x14ac:dyDescent="0.25">
      <c r="F3892"/>
    </row>
    <row r="3893" spans="6:6" x14ac:dyDescent="0.25">
      <c r="F3893"/>
    </row>
    <row r="3894" spans="6:6" x14ac:dyDescent="0.25">
      <c r="F3894"/>
    </row>
    <row r="3895" spans="6:6" x14ac:dyDescent="0.25">
      <c r="F3895"/>
    </row>
    <row r="3896" spans="6:6" x14ac:dyDescent="0.25">
      <c r="F3896"/>
    </row>
    <row r="3897" spans="6:6" x14ac:dyDescent="0.25">
      <c r="F3897"/>
    </row>
    <row r="3898" spans="6:6" x14ac:dyDescent="0.25">
      <c r="F3898"/>
    </row>
    <row r="3899" spans="6:6" x14ac:dyDescent="0.25">
      <c r="F3899"/>
    </row>
    <row r="3900" spans="6:6" x14ac:dyDescent="0.25">
      <c r="F3900"/>
    </row>
    <row r="3901" spans="6:6" x14ac:dyDescent="0.25">
      <c r="F3901"/>
    </row>
    <row r="3902" spans="6:6" x14ac:dyDescent="0.25">
      <c r="F3902"/>
    </row>
    <row r="3903" spans="6:6" x14ac:dyDescent="0.25">
      <c r="F3903"/>
    </row>
    <row r="3904" spans="6:6" x14ac:dyDescent="0.25">
      <c r="F3904"/>
    </row>
    <row r="3905" spans="6:6" x14ac:dyDescent="0.25">
      <c r="F3905"/>
    </row>
    <row r="3906" spans="6:6" x14ac:dyDescent="0.25">
      <c r="F3906"/>
    </row>
    <row r="3907" spans="6:6" x14ac:dyDescent="0.25">
      <c r="F3907"/>
    </row>
    <row r="3908" spans="6:6" x14ac:dyDescent="0.25">
      <c r="F3908"/>
    </row>
    <row r="3909" spans="6:6" x14ac:dyDescent="0.25">
      <c r="F3909"/>
    </row>
    <row r="3910" spans="6:6" x14ac:dyDescent="0.25">
      <c r="F3910"/>
    </row>
    <row r="3911" spans="6:6" x14ac:dyDescent="0.25">
      <c r="F3911"/>
    </row>
    <row r="3912" spans="6:6" x14ac:dyDescent="0.25">
      <c r="F3912"/>
    </row>
    <row r="3913" spans="6:6" x14ac:dyDescent="0.25">
      <c r="F3913"/>
    </row>
    <row r="3914" spans="6:6" x14ac:dyDescent="0.25">
      <c r="F3914"/>
    </row>
    <row r="3915" spans="6:6" x14ac:dyDescent="0.25">
      <c r="F3915"/>
    </row>
    <row r="3916" spans="6:6" x14ac:dyDescent="0.25">
      <c r="F3916"/>
    </row>
    <row r="3917" spans="6:6" x14ac:dyDescent="0.25">
      <c r="F3917"/>
    </row>
    <row r="3918" spans="6:6" x14ac:dyDescent="0.25">
      <c r="F3918"/>
    </row>
    <row r="3919" spans="6:6" x14ac:dyDescent="0.25">
      <c r="F3919"/>
    </row>
    <row r="3920" spans="6:6" x14ac:dyDescent="0.25">
      <c r="F3920"/>
    </row>
    <row r="3921" spans="6:6" x14ac:dyDescent="0.25">
      <c r="F3921"/>
    </row>
    <row r="3922" spans="6:6" x14ac:dyDescent="0.25">
      <c r="F3922"/>
    </row>
    <row r="3923" spans="6:6" x14ac:dyDescent="0.25">
      <c r="F3923"/>
    </row>
    <row r="3924" spans="6:6" x14ac:dyDescent="0.25">
      <c r="F3924"/>
    </row>
    <row r="3925" spans="6:6" x14ac:dyDescent="0.25">
      <c r="F3925"/>
    </row>
    <row r="3926" spans="6:6" x14ac:dyDescent="0.25">
      <c r="F3926"/>
    </row>
    <row r="3927" spans="6:6" x14ac:dyDescent="0.25">
      <c r="F3927"/>
    </row>
    <row r="3928" spans="6:6" x14ac:dyDescent="0.25">
      <c r="F3928"/>
    </row>
    <row r="3929" spans="6:6" x14ac:dyDescent="0.25">
      <c r="F3929"/>
    </row>
    <row r="3930" spans="6:6" x14ac:dyDescent="0.25">
      <c r="F3930"/>
    </row>
    <row r="3931" spans="6:6" x14ac:dyDescent="0.25">
      <c r="F3931"/>
    </row>
    <row r="3932" spans="6:6" x14ac:dyDescent="0.25">
      <c r="F3932"/>
    </row>
    <row r="3933" spans="6:6" x14ac:dyDescent="0.25">
      <c r="F3933"/>
    </row>
    <row r="3934" spans="6:6" x14ac:dyDescent="0.25">
      <c r="F3934"/>
    </row>
    <row r="3935" spans="6:6" x14ac:dyDescent="0.25">
      <c r="F3935"/>
    </row>
    <row r="3936" spans="6:6" x14ac:dyDescent="0.25">
      <c r="F3936"/>
    </row>
    <row r="3937" spans="6:6" x14ac:dyDescent="0.25">
      <c r="F3937"/>
    </row>
    <row r="3938" spans="6:6" x14ac:dyDescent="0.25">
      <c r="F3938"/>
    </row>
    <row r="3939" spans="6:6" x14ac:dyDescent="0.25">
      <c r="F3939"/>
    </row>
    <row r="3940" spans="6:6" x14ac:dyDescent="0.25">
      <c r="F3940"/>
    </row>
    <row r="3941" spans="6:6" x14ac:dyDescent="0.25">
      <c r="F3941"/>
    </row>
    <row r="3942" spans="6:6" x14ac:dyDescent="0.25">
      <c r="F3942"/>
    </row>
    <row r="3943" spans="6:6" x14ac:dyDescent="0.25">
      <c r="F3943"/>
    </row>
    <row r="3944" spans="6:6" x14ac:dyDescent="0.25">
      <c r="F3944"/>
    </row>
    <row r="3945" spans="6:6" x14ac:dyDescent="0.25">
      <c r="F3945"/>
    </row>
    <row r="3946" spans="6:6" x14ac:dyDescent="0.25">
      <c r="F3946"/>
    </row>
    <row r="3947" spans="6:6" x14ac:dyDescent="0.25">
      <c r="F3947"/>
    </row>
    <row r="3948" spans="6:6" x14ac:dyDescent="0.25">
      <c r="F3948"/>
    </row>
    <row r="3949" spans="6:6" x14ac:dyDescent="0.25">
      <c r="F3949"/>
    </row>
    <row r="3950" spans="6:6" x14ac:dyDescent="0.25">
      <c r="F3950"/>
    </row>
    <row r="3951" spans="6:6" x14ac:dyDescent="0.25">
      <c r="F3951"/>
    </row>
    <row r="3952" spans="6:6" x14ac:dyDescent="0.25">
      <c r="F3952"/>
    </row>
    <row r="3953" spans="6:6" x14ac:dyDescent="0.25">
      <c r="F3953"/>
    </row>
    <row r="3954" spans="6:6" x14ac:dyDescent="0.25">
      <c r="F3954"/>
    </row>
    <row r="3955" spans="6:6" x14ac:dyDescent="0.25">
      <c r="F3955"/>
    </row>
    <row r="3956" spans="6:6" x14ac:dyDescent="0.25">
      <c r="F3956"/>
    </row>
    <row r="3957" spans="6:6" x14ac:dyDescent="0.25">
      <c r="F3957"/>
    </row>
    <row r="3958" spans="6:6" x14ac:dyDescent="0.25">
      <c r="F3958"/>
    </row>
    <row r="3959" spans="6:6" x14ac:dyDescent="0.25">
      <c r="F3959"/>
    </row>
    <row r="3960" spans="6:6" x14ac:dyDescent="0.25">
      <c r="F3960"/>
    </row>
    <row r="3961" spans="6:6" x14ac:dyDescent="0.25">
      <c r="F3961"/>
    </row>
    <row r="3962" spans="6:6" x14ac:dyDescent="0.25">
      <c r="F3962"/>
    </row>
    <row r="3963" spans="6:6" x14ac:dyDescent="0.25">
      <c r="F3963"/>
    </row>
    <row r="3964" spans="6:6" x14ac:dyDescent="0.25">
      <c r="F3964"/>
    </row>
    <row r="3965" spans="6:6" x14ac:dyDescent="0.25">
      <c r="F3965"/>
    </row>
    <row r="3966" spans="6:6" x14ac:dyDescent="0.25">
      <c r="F3966"/>
    </row>
    <row r="3967" spans="6:6" x14ac:dyDescent="0.25">
      <c r="F3967"/>
    </row>
    <row r="3968" spans="6:6" x14ac:dyDescent="0.25">
      <c r="F3968"/>
    </row>
    <row r="3969" spans="6:6" x14ac:dyDescent="0.25">
      <c r="F3969"/>
    </row>
    <row r="3970" spans="6:6" x14ac:dyDescent="0.25">
      <c r="F3970"/>
    </row>
    <row r="3971" spans="6:6" x14ac:dyDescent="0.25">
      <c r="F3971"/>
    </row>
    <row r="3972" spans="6:6" x14ac:dyDescent="0.25">
      <c r="F3972"/>
    </row>
    <row r="3973" spans="6:6" x14ac:dyDescent="0.25">
      <c r="F3973"/>
    </row>
    <row r="3974" spans="6:6" x14ac:dyDescent="0.25">
      <c r="F3974"/>
    </row>
    <row r="3975" spans="6:6" x14ac:dyDescent="0.25">
      <c r="F3975"/>
    </row>
    <row r="3976" spans="6:6" x14ac:dyDescent="0.25">
      <c r="F3976"/>
    </row>
    <row r="3977" spans="6:6" x14ac:dyDescent="0.25">
      <c r="F3977"/>
    </row>
    <row r="3978" spans="6:6" x14ac:dyDescent="0.25">
      <c r="F3978"/>
    </row>
    <row r="3979" spans="6:6" x14ac:dyDescent="0.25">
      <c r="F3979"/>
    </row>
    <row r="3980" spans="6:6" x14ac:dyDescent="0.25">
      <c r="F3980"/>
    </row>
    <row r="3981" spans="6:6" x14ac:dyDescent="0.25">
      <c r="F3981"/>
    </row>
    <row r="3982" spans="6:6" x14ac:dyDescent="0.25">
      <c r="F3982"/>
    </row>
    <row r="3983" spans="6:6" x14ac:dyDescent="0.25">
      <c r="F3983"/>
    </row>
    <row r="3984" spans="6:6" x14ac:dyDescent="0.25">
      <c r="F3984"/>
    </row>
    <row r="3985" spans="6:6" x14ac:dyDescent="0.25">
      <c r="F3985"/>
    </row>
    <row r="3986" spans="6:6" x14ac:dyDescent="0.25">
      <c r="F3986"/>
    </row>
    <row r="3987" spans="6:6" x14ac:dyDescent="0.25">
      <c r="F3987"/>
    </row>
    <row r="3988" spans="6:6" x14ac:dyDescent="0.25">
      <c r="F3988"/>
    </row>
    <row r="3989" spans="6:6" x14ac:dyDescent="0.25">
      <c r="F3989"/>
    </row>
    <row r="3990" spans="6:6" x14ac:dyDescent="0.25">
      <c r="F3990"/>
    </row>
    <row r="3991" spans="6:6" x14ac:dyDescent="0.25">
      <c r="F3991"/>
    </row>
    <row r="3992" spans="6:6" x14ac:dyDescent="0.25">
      <c r="F3992"/>
    </row>
    <row r="3993" spans="6:6" x14ac:dyDescent="0.25">
      <c r="F3993"/>
    </row>
    <row r="3994" spans="6:6" x14ac:dyDescent="0.25">
      <c r="F3994"/>
    </row>
    <row r="3995" spans="6:6" x14ac:dyDescent="0.25">
      <c r="F3995"/>
    </row>
    <row r="3996" spans="6:6" x14ac:dyDescent="0.25">
      <c r="F3996"/>
    </row>
    <row r="3997" spans="6:6" x14ac:dyDescent="0.25">
      <c r="F3997"/>
    </row>
    <row r="3998" spans="6:6" x14ac:dyDescent="0.25">
      <c r="F3998"/>
    </row>
    <row r="3999" spans="6:6" x14ac:dyDescent="0.25">
      <c r="F3999"/>
    </row>
    <row r="4000" spans="6:6" x14ac:dyDescent="0.25">
      <c r="F4000"/>
    </row>
    <row r="4001" spans="6:6" x14ac:dyDescent="0.25">
      <c r="F4001"/>
    </row>
    <row r="4002" spans="6:6" x14ac:dyDescent="0.25">
      <c r="F4002"/>
    </row>
    <row r="4003" spans="6:6" x14ac:dyDescent="0.25">
      <c r="F4003"/>
    </row>
    <row r="4004" spans="6:6" x14ac:dyDescent="0.25">
      <c r="F4004"/>
    </row>
    <row r="4005" spans="6:6" x14ac:dyDescent="0.25">
      <c r="F4005"/>
    </row>
    <row r="4006" spans="6:6" x14ac:dyDescent="0.25">
      <c r="F4006"/>
    </row>
    <row r="4007" spans="6:6" x14ac:dyDescent="0.25">
      <c r="F4007"/>
    </row>
    <row r="4008" spans="6:6" x14ac:dyDescent="0.25">
      <c r="F4008"/>
    </row>
    <row r="4009" spans="6:6" x14ac:dyDescent="0.25">
      <c r="F4009"/>
    </row>
    <row r="4010" spans="6:6" x14ac:dyDescent="0.25">
      <c r="F4010"/>
    </row>
    <row r="4011" spans="6:6" x14ac:dyDescent="0.25">
      <c r="F4011"/>
    </row>
    <row r="4012" spans="6:6" x14ac:dyDescent="0.25">
      <c r="F4012"/>
    </row>
    <row r="4013" spans="6:6" x14ac:dyDescent="0.25">
      <c r="F4013"/>
    </row>
    <row r="4014" spans="6:6" x14ac:dyDescent="0.25">
      <c r="F4014"/>
    </row>
    <row r="4015" spans="6:6" x14ac:dyDescent="0.25">
      <c r="F4015"/>
    </row>
    <row r="4016" spans="6:6" x14ac:dyDescent="0.25">
      <c r="F4016"/>
    </row>
    <row r="4017" spans="6:6" x14ac:dyDescent="0.25">
      <c r="F4017"/>
    </row>
    <row r="4018" spans="6:6" x14ac:dyDescent="0.25">
      <c r="F4018"/>
    </row>
    <row r="4019" spans="6:6" x14ac:dyDescent="0.25">
      <c r="F4019"/>
    </row>
    <row r="4020" spans="6:6" x14ac:dyDescent="0.25">
      <c r="F4020"/>
    </row>
    <row r="4021" spans="6:6" x14ac:dyDescent="0.25">
      <c r="F4021"/>
    </row>
    <row r="4022" spans="6:6" x14ac:dyDescent="0.25">
      <c r="F4022"/>
    </row>
    <row r="4023" spans="6:6" x14ac:dyDescent="0.25">
      <c r="F4023"/>
    </row>
    <row r="4024" spans="6:6" x14ac:dyDescent="0.25">
      <c r="F4024"/>
    </row>
    <row r="4025" spans="6:6" x14ac:dyDescent="0.25">
      <c r="F4025"/>
    </row>
    <row r="4026" spans="6:6" x14ac:dyDescent="0.25">
      <c r="F4026"/>
    </row>
    <row r="4027" spans="6:6" x14ac:dyDescent="0.25">
      <c r="F4027"/>
    </row>
    <row r="4028" spans="6:6" x14ac:dyDescent="0.25">
      <c r="F4028"/>
    </row>
    <row r="4029" spans="6:6" x14ac:dyDescent="0.25">
      <c r="F4029"/>
    </row>
    <row r="4030" spans="6:6" x14ac:dyDescent="0.25">
      <c r="F4030"/>
    </row>
    <row r="4031" spans="6:6" x14ac:dyDescent="0.25">
      <c r="F4031"/>
    </row>
    <row r="4032" spans="6:6" x14ac:dyDescent="0.25">
      <c r="F4032"/>
    </row>
    <row r="4033" spans="6:6" x14ac:dyDescent="0.25">
      <c r="F4033"/>
    </row>
    <row r="4034" spans="6:6" x14ac:dyDescent="0.25">
      <c r="F4034"/>
    </row>
    <row r="4035" spans="6:6" x14ac:dyDescent="0.25">
      <c r="F4035"/>
    </row>
    <row r="4036" spans="6:6" x14ac:dyDescent="0.25">
      <c r="F4036"/>
    </row>
    <row r="4037" spans="6:6" x14ac:dyDescent="0.25">
      <c r="F4037"/>
    </row>
    <row r="4038" spans="6:6" x14ac:dyDescent="0.25">
      <c r="F4038"/>
    </row>
    <row r="4039" spans="6:6" x14ac:dyDescent="0.25">
      <c r="F4039"/>
    </row>
    <row r="4040" spans="6:6" x14ac:dyDescent="0.25">
      <c r="F4040"/>
    </row>
    <row r="4041" spans="6:6" x14ac:dyDescent="0.25">
      <c r="F4041"/>
    </row>
    <row r="4042" spans="6:6" x14ac:dyDescent="0.25">
      <c r="F4042"/>
    </row>
    <row r="4043" spans="6:6" x14ac:dyDescent="0.25">
      <c r="F4043"/>
    </row>
    <row r="4044" spans="6:6" x14ac:dyDescent="0.25">
      <c r="F4044"/>
    </row>
    <row r="4045" spans="6:6" x14ac:dyDescent="0.25">
      <c r="F4045"/>
    </row>
    <row r="4046" spans="6:6" x14ac:dyDescent="0.25">
      <c r="F4046"/>
    </row>
    <row r="4047" spans="6:6" x14ac:dyDescent="0.25">
      <c r="F4047"/>
    </row>
    <row r="4048" spans="6:6" x14ac:dyDescent="0.25">
      <c r="F4048"/>
    </row>
    <row r="4049" spans="6:6" x14ac:dyDescent="0.25">
      <c r="F4049"/>
    </row>
    <row r="4050" spans="6:6" x14ac:dyDescent="0.25">
      <c r="F4050"/>
    </row>
    <row r="4051" spans="6:6" x14ac:dyDescent="0.25">
      <c r="F4051"/>
    </row>
    <row r="4052" spans="6:6" x14ac:dyDescent="0.25">
      <c r="F4052"/>
    </row>
    <row r="4053" spans="6:6" x14ac:dyDescent="0.25">
      <c r="F4053"/>
    </row>
    <row r="4054" spans="6:6" x14ac:dyDescent="0.25">
      <c r="F4054"/>
    </row>
    <row r="4055" spans="6:6" x14ac:dyDescent="0.25">
      <c r="F4055"/>
    </row>
    <row r="4056" spans="6:6" x14ac:dyDescent="0.25">
      <c r="F4056"/>
    </row>
    <row r="4057" spans="6:6" x14ac:dyDescent="0.25">
      <c r="F4057"/>
    </row>
    <row r="4058" spans="6:6" x14ac:dyDescent="0.25">
      <c r="F4058"/>
    </row>
    <row r="4059" spans="6:6" x14ac:dyDescent="0.25">
      <c r="F4059"/>
    </row>
    <row r="4060" spans="6:6" x14ac:dyDescent="0.25">
      <c r="F4060"/>
    </row>
    <row r="4061" spans="6:6" x14ac:dyDescent="0.25">
      <c r="F4061"/>
    </row>
    <row r="4062" spans="6:6" x14ac:dyDescent="0.25">
      <c r="F4062"/>
    </row>
    <row r="4063" spans="6:6" x14ac:dyDescent="0.25">
      <c r="F4063"/>
    </row>
    <row r="4064" spans="6:6" x14ac:dyDescent="0.25">
      <c r="F4064"/>
    </row>
    <row r="4065" spans="6:6" x14ac:dyDescent="0.25">
      <c r="F4065"/>
    </row>
    <row r="4066" spans="6:6" x14ac:dyDescent="0.25">
      <c r="F4066"/>
    </row>
    <row r="4067" spans="6:6" x14ac:dyDescent="0.25">
      <c r="F4067"/>
    </row>
    <row r="4068" spans="6:6" x14ac:dyDescent="0.25">
      <c r="F4068"/>
    </row>
    <row r="4069" spans="6:6" x14ac:dyDescent="0.25">
      <c r="F4069"/>
    </row>
    <row r="4070" spans="6:6" x14ac:dyDescent="0.25">
      <c r="F4070"/>
    </row>
    <row r="4071" spans="6:6" x14ac:dyDescent="0.25">
      <c r="F4071"/>
    </row>
    <row r="4072" spans="6:6" x14ac:dyDescent="0.25">
      <c r="F4072"/>
    </row>
    <row r="4073" spans="6:6" x14ac:dyDescent="0.25">
      <c r="F4073"/>
    </row>
    <row r="4074" spans="6:6" x14ac:dyDescent="0.25">
      <c r="F4074"/>
    </row>
    <row r="4075" spans="6:6" x14ac:dyDescent="0.25">
      <c r="F4075"/>
    </row>
    <row r="4076" spans="6:6" x14ac:dyDescent="0.25">
      <c r="F4076"/>
    </row>
    <row r="4077" spans="6:6" x14ac:dyDescent="0.25">
      <c r="F4077"/>
    </row>
    <row r="4078" spans="6:6" x14ac:dyDescent="0.25">
      <c r="F4078"/>
    </row>
    <row r="4079" spans="6:6" x14ac:dyDescent="0.25">
      <c r="F4079"/>
    </row>
    <row r="4080" spans="6:6" x14ac:dyDescent="0.25">
      <c r="F4080"/>
    </row>
    <row r="4081" spans="6:6" x14ac:dyDescent="0.25">
      <c r="F4081"/>
    </row>
    <row r="4082" spans="6:6" x14ac:dyDescent="0.25">
      <c r="F4082"/>
    </row>
    <row r="4083" spans="6:6" x14ac:dyDescent="0.25">
      <c r="F4083"/>
    </row>
    <row r="4084" spans="6:6" x14ac:dyDescent="0.25">
      <c r="F4084"/>
    </row>
    <row r="4085" spans="6:6" x14ac:dyDescent="0.25">
      <c r="F4085"/>
    </row>
    <row r="4086" spans="6:6" x14ac:dyDescent="0.25">
      <c r="F4086"/>
    </row>
    <row r="4087" spans="6:6" x14ac:dyDescent="0.25">
      <c r="F4087"/>
    </row>
    <row r="4088" spans="6:6" x14ac:dyDescent="0.25">
      <c r="F4088"/>
    </row>
    <row r="4089" spans="6:6" x14ac:dyDescent="0.25">
      <c r="F4089"/>
    </row>
    <row r="4090" spans="6:6" x14ac:dyDescent="0.25">
      <c r="F4090"/>
    </row>
    <row r="4091" spans="6:6" x14ac:dyDescent="0.25">
      <c r="F4091"/>
    </row>
    <row r="4092" spans="6:6" x14ac:dyDescent="0.25">
      <c r="F4092"/>
    </row>
    <row r="4093" spans="6:6" x14ac:dyDescent="0.25">
      <c r="F4093"/>
    </row>
    <row r="4094" spans="6:6" x14ac:dyDescent="0.25">
      <c r="F4094"/>
    </row>
    <row r="4095" spans="6:6" x14ac:dyDescent="0.25">
      <c r="F4095"/>
    </row>
    <row r="4096" spans="6:6" x14ac:dyDescent="0.25">
      <c r="F4096"/>
    </row>
    <row r="4097" spans="6:6" x14ac:dyDescent="0.25">
      <c r="F4097"/>
    </row>
    <row r="4098" spans="6:6" x14ac:dyDescent="0.25">
      <c r="F4098"/>
    </row>
    <row r="4099" spans="6:6" x14ac:dyDescent="0.25">
      <c r="F4099"/>
    </row>
    <row r="4100" spans="6:6" x14ac:dyDescent="0.25">
      <c r="F4100"/>
    </row>
    <row r="4101" spans="6:6" x14ac:dyDescent="0.25">
      <c r="F4101"/>
    </row>
    <row r="4102" spans="6:6" x14ac:dyDescent="0.25">
      <c r="F4102"/>
    </row>
    <row r="4103" spans="6:6" x14ac:dyDescent="0.25">
      <c r="F4103"/>
    </row>
    <row r="4104" spans="6:6" x14ac:dyDescent="0.25">
      <c r="F4104"/>
    </row>
    <row r="4105" spans="6:6" x14ac:dyDescent="0.25">
      <c r="F4105"/>
    </row>
    <row r="4106" spans="6:6" x14ac:dyDescent="0.25">
      <c r="F4106"/>
    </row>
    <row r="4107" spans="6:6" x14ac:dyDescent="0.25">
      <c r="F4107"/>
    </row>
    <row r="4108" spans="6:6" x14ac:dyDescent="0.25">
      <c r="F4108"/>
    </row>
    <row r="4109" spans="6:6" x14ac:dyDescent="0.25">
      <c r="F4109"/>
    </row>
    <row r="4110" spans="6:6" x14ac:dyDescent="0.25">
      <c r="F4110"/>
    </row>
    <row r="4111" spans="6:6" x14ac:dyDescent="0.25">
      <c r="F4111"/>
    </row>
    <row r="4112" spans="6:6" x14ac:dyDescent="0.25">
      <c r="F4112"/>
    </row>
    <row r="4113" spans="6:6" x14ac:dyDescent="0.25">
      <c r="F4113"/>
    </row>
    <row r="4114" spans="6:6" x14ac:dyDescent="0.25">
      <c r="F4114"/>
    </row>
    <row r="4115" spans="6:6" x14ac:dyDescent="0.25">
      <c r="F4115"/>
    </row>
    <row r="4116" spans="6:6" x14ac:dyDescent="0.25">
      <c r="F4116"/>
    </row>
    <row r="4117" spans="6:6" x14ac:dyDescent="0.25">
      <c r="F4117"/>
    </row>
    <row r="4118" spans="6:6" x14ac:dyDescent="0.25">
      <c r="F4118"/>
    </row>
    <row r="4119" spans="6:6" x14ac:dyDescent="0.25">
      <c r="F4119"/>
    </row>
    <row r="4120" spans="6:6" x14ac:dyDescent="0.25">
      <c r="F4120"/>
    </row>
    <row r="4121" spans="6:6" x14ac:dyDescent="0.25">
      <c r="F4121"/>
    </row>
    <row r="4122" spans="6:6" x14ac:dyDescent="0.25">
      <c r="F4122"/>
    </row>
    <row r="4123" spans="6:6" x14ac:dyDescent="0.25">
      <c r="F4123"/>
    </row>
    <row r="4124" spans="6:6" x14ac:dyDescent="0.25">
      <c r="F4124"/>
    </row>
    <row r="4125" spans="6:6" x14ac:dyDescent="0.25">
      <c r="F4125"/>
    </row>
    <row r="4126" spans="6:6" x14ac:dyDescent="0.25">
      <c r="F4126"/>
    </row>
    <row r="4127" spans="6:6" x14ac:dyDescent="0.25">
      <c r="F4127"/>
    </row>
    <row r="4128" spans="6:6" x14ac:dyDescent="0.25">
      <c r="F4128"/>
    </row>
    <row r="4129" spans="6:6" x14ac:dyDescent="0.25">
      <c r="F4129"/>
    </row>
    <row r="4130" spans="6:6" x14ac:dyDescent="0.25">
      <c r="F4130"/>
    </row>
    <row r="4131" spans="6:6" x14ac:dyDescent="0.25">
      <c r="F4131"/>
    </row>
    <row r="4132" spans="6:6" x14ac:dyDescent="0.25">
      <c r="F4132"/>
    </row>
    <row r="4133" spans="6:6" x14ac:dyDescent="0.25">
      <c r="F4133"/>
    </row>
    <row r="4134" spans="6:6" x14ac:dyDescent="0.25">
      <c r="F4134"/>
    </row>
    <row r="4135" spans="6:6" x14ac:dyDescent="0.25">
      <c r="F4135"/>
    </row>
    <row r="4136" spans="6:6" x14ac:dyDescent="0.25">
      <c r="F4136"/>
    </row>
    <row r="4137" spans="6:6" x14ac:dyDescent="0.25">
      <c r="F4137"/>
    </row>
    <row r="4138" spans="6:6" x14ac:dyDescent="0.25">
      <c r="F4138"/>
    </row>
    <row r="4139" spans="6:6" x14ac:dyDescent="0.25">
      <c r="F4139"/>
    </row>
    <row r="4140" spans="6:6" x14ac:dyDescent="0.25">
      <c r="F4140"/>
    </row>
    <row r="4141" spans="6:6" x14ac:dyDescent="0.25">
      <c r="F4141"/>
    </row>
    <row r="4142" spans="6:6" x14ac:dyDescent="0.25">
      <c r="F4142"/>
    </row>
    <row r="4143" spans="6:6" x14ac:dyDescent="0.25">
      <c r="F4143"/>
    </row>
    <row r="4144" spans="6:6" x14ac:dyDescent="0.25">
      <c r="F4144"/>
    </row>
    <row r="4145" spans="6:6" x14ac:dyDescent="0.25">
      <c r="F4145"/>
    </row>
    <row r="4146" spans="6:6" x14ac:dyDescent="0.25">
      <c r="F4146"/>
    </row>
    <row r="4147" spans="6:6" x14ac:dyDescent="0.25">
      <c r="F4147"/>
    </row>
    <row r="4148" spans="6:6" x14ac:dyDescent="0.25">
      <c r="F4148"/>
    </row>
    <row r="4149" spans="6:6" x14ac:dyDescent="0.25">
      <c r="F4149"/>
    </row>
    <row r="4150" spans="6:6" x14ac:dyDescent="0.25">
      <c r="F4150"/>
    </row>
    <row r="4151" spans="6:6" x14ac:dyDescent="0.25">
      <c r="F4151"/>
    </row>
    <row r="4152" spans="6:6" x14ac:dyDescent="0.25">
      <c r="F4152"/>
    </row>
    <row r="4153" spans="6:6" x14ac:dyDescent="0.25">
      <c r="F4153"/>
    </row>
    <row r="4154" spans="6:6" x14ac:dyDescent="0.25">
      <c r="F4154"/>
    </row>
    <row r="4155" spans="6:6" x14ac:dyDescent="0.25">
      <c r="F4155"/>
    </row>
    <row r="4156" spans="6:6" x14ac:dyDescent="0.25">
      <c r="F4156"/>
    </row>
    <row r="4157" spans="6:6" x14ac:dyDescent="0.25">
      <c r="F4157"/>
    </row>
    <row r="4158" spans="6:6" x14ac:dyDescent="0.25">
      <c r="F4158"/>
    </row>
    <row r="4159" spans="6:6" x14ac:dyDescent="0.25">
      <c r="F4159"/>
    </row>
    <row r="4160" spans="6:6" x14ac:dyDescent="0.25">
      <c r="F4160"/>
    </row>
    <row r="4161" spans="6:6" x14ac:dyDescent="0.25">
      <c r="F4161"/>
    </row>
    <row r="4162" spans="6:6" x14ac:dyDescent="0.25">
      <c r="F4162"/>
    </row>
    <row r="4163" spans="6:6" x14ac:dyDescent="0.25">
      <c r="F4163"/>
    </row>
    <row r="4164" spans="6:6" x14ac:dyDescent="0.25">
      <c r="F4164"/>
    </row>
    <row r="4165" spans="6:6" x14ac:dyDescent="0.25">
      <c r="F4165"/>
    </row>
    <row r="4166" spans="6:6" x14ac:dyDescent="0.25">
      <c r="F4166"/>
    </row>
    <row r="4167" spans="6:6" x14ac:dyDescent="0.25">
      <c r="F4167"/>
    </row>
    <row r="4168" spans="6:6" x14ac:dyDescent="0.25">
      <c r="F4168"/>
    </row>
    <row r="4169" spans="6:6" x14ac:dyDescent="0.25">
      <c r="F4169"/>
    </row>
    <row r="4170" spans="6:6" x14ac:dyDescent="0.25">
      <c r="F4170"/>
    </row>
    <row r="4171" spans="6:6" x14ac:dyDescent="0.25">
      <c r="F4171"/>
    </row>
    <row r="4172" spans="6:6" x14ac:dyDescent="0.25">
      <c r="F4172"/>
    </row>
    <row r="4173" spans="6:6" x14ac:dyDescent="0.25">
      <c r="F4173"/>
    </row>
    <row r="4174" spans="6:6" x14ac:dyDescent="0.25">
      <c r="F4174"/>
    </row>
    <row r="4175" spans="6:6" x14ac:dyDescent="0.25">
      <c r="F4175"/>
    </row>
    <row r="4176" spans="6:6" x14ac:dyDescent="0.25">
      <c r="F4176"/>
    </row>
    <row r="4177" spans="6:6" x14ac:dyDescent="0.25">
      <c r="F4177"/>
    </row>
    <row r="4178" spans="6:6" x14ac:dyDescent="0.25">
      <c r="F4178"/>
    </row>
    <row r="4179" spans="6:6" x14ac:dyDescent="0.25">
      <c r="F4179"/>
    </row>
    <row r="4180" spans="6:6" x14ac:dyDescent="0.25">
      <c r="F4180"/>
    </row>
    <row r="4181" spans="6:6" x14ac:dyDescent="0.25">
      <c r="F4181"/>
    </row>
    <row r="4182" spans="6:6" x14ac:dyDescent="0.25">
      <c r="F4182"/>
    </row>
    <row r="4183" spans="6:6" x14ac:dyDescent="0.25">
      <c r="F4183"/>
    </row>
    <row r="4184" spans="6:6" x14ac:dyDescent="0.25">
      <c r="F4184"/>
    </row>
    <row r="4185" spans="6:6" x14ac:dyDescent="0.25">
      <c r="F4185"/>
    </row>
    <row r="4186" spans="6:6" x14ac:dyDescent="0.25">
      <c r="F4186"/>
    </row>
    <row r="4187" spans="6:6" x14ac:dyDescent="0.25">
      <c r="F4187"/>
    </row>
    <row r="4188" spans="6:6" x14ac:dyDescent="0.25">
      <c r="F4188"/>
    </row>
    <row r="4189" spans="6:6" x14ac:dyDescent="0.25">
      <c r="F4189"/>
    </row>
    <row r="4190" spans="6:6" x14ac:dyDescent="0.25">
      <c r="F4190"/>
    </row>
    <row r="4191" spans="6:6" x14ac:dyDescent="0.25">
      <c r="F4191"/>
    </row>
    <row r="4192" spans="6:6" x14ac:dyDescent="0.25">
      <c r="F4192"/>
    </row>
    <row r="4193" spans="6:6" x14ac:dyDescent="0.25">
      <c r="F4193"/>
    </row>
    <row r="4194" spans="6:6" x14ac:dyDescent="0.25">
      <c r="F4194"/>
    </row>
    <row r="4195" spans="6:6" x14ac:dyDescent="0.25">
      <c r="F4195"/>
    </row>
    <row r="4196" spans="6:6" x14ac:dyDescent="0.25">
      <c r="F4196"/>
    </row>
    <row r="4197" spans="6:6" x14ac:dyDescent="0.25">
      <c r="F4197"/>
    </row>
    <row r="4198" spans="6:6" x14ac:dyDescent="0.25">
      <c r="F4198"/>
    </row>
    <row r="4199" spans="6:6" x14ac:dyDescent="0.25">
      <c r="F4199"/>
    </row>
    <row r="4200" spans="6:6" x14ac:dyDescent="0.25">
      <c r="F4200"/>
    </row>
    <row r="4201" spans="6:6" x14ac:dyDescent="0.25">
      <c r="F4201"/>
    </row>
    <row r="4202" spans="6:6" x14ac:dyDescent="0.25">
      <c r="F4202"/>
    </row>
    <row r="4203" spans="6:6" x14ac:dyDescent="0.25">
      <c r="F4203"/>
    </row>
    <row r="4204" spans="6:6" x14ac:dyDescent="0.25">
      <c r="F4204"/>
    </row>
    <row r="4205" spans="6:6" x14ac:dyDescent="0.25">
      <c r="F4205"/>
    </row>
    <row r="4206" spans="6:6" x14ac:dyDescent="0.25">
      <c r="F4206"/>
    </row>
    <row r="4207" spans="6:6" x14ac:dyDescent="0.25">
      <c r="F4207"/>
    </row>
    <row r="4208" spans="6:6" x14ac:dyDescent="0.25">
      <c r="F4208"/>
    </row>
    <row r="4209" spans="6:6" x14ac:dyDescent="0.25">
      <c r="F4209"/>
    </row>
    <row r="4210" spans="6:6" x14ac:dyDescent="0.25">
      <c r="F4210"/>
    </row>
    <row r="4211" spans="6:6" x14ac:dyDescent="0.25">
      <c r="F4211"/>
    </row>
    <row r="4212" spans="6:6" x14ac:dyDescent="0.25">
      <c r="F4212"/>
    </row>
    <row r="4213" spans="6:6" x14ac:dyDescent="0.25">
      <c r="F4213"/>
    </row>
    <row r="4214" spans="6:6" x14ac:dyDescent="0.25">
      <c r="F4214"/>
    </row>
    <row r="4215" spans="6:6" x14ac:dyDescent="0.25">
      <c r="F4215"/>
    </row>
    <row r="4216" spans="6:6" x14ac:dyDescent="0.25">
      <c r="F4216"/>
    </row>
    <row r="4217" spans="6:6" x14ac:dyDescent="0.25">
      <c r="F4217"/>
    </row>
    <row r="4218" spans="6:6" x14ac:dyDescent="0.25">
      <c r="F4218"/>
    </row>
    <row r="4219" spans="6:6" x14ac:dyDescent="0.25">
      <c r="F4219"/>
    </row>
    <row r="4220" spans="6:6" x14ac:dyDescent="0.25">
      <c r="F4220"/>
    </row>
    <row r="4221" spans="6:6" x14ac:dyDescent="0.25">
      <c r="F4221"/>
    </row>
    <row r="4222" spans="6:6" x14ac:dyDescent="0.25">
      <c r="F4222"/>
    </row>
    <row r="4223" spans="6:6" x14ac:dyDescent="0.25">
      <c r="F4223"/>
    </row>
    <row r="4224" spans="6:6" x14ac:dyDescent="0.25">
      <c r="F4224"/>
    </row>
    <row r="4225" spans="6:6" x14ac:dyDescent="0.25">
      <c r="F4225"/>
    </row>
    <row r="4226" spans="6:6" x14ac:dyDescent="0.25">
      <c r="F4226"/>
    </row>
    <row r="4227" spans="6:6" x14ac:dyDescent="0.25">
      <c r="F4227"/>
    </row>
    <row r="4228" spans="6:6" x14ac:dyDescent="0.25">
      <c r="F4228"/>
    </row>
    <row r="4229" spans="6:6" x14ac:dyDescent="0.25">
      <c r="F4229"/>
    </row>
    <row r="4230" spans="6:6" x14ac:dyDescent="0.25">
      <c r="F4230"/>
    </row>
    <row r="4231" spans="6:6" x14ac:dyDescent="0.25">
      <c r="F4231"/>
    </row>
    <row r="4232" spans="6:6" x14ac:dyDescent="0.25">
      <c r="F4232"/>
    </row>
    <row r="4233" spans="6:6" x14ac:dyDescent="0.25">
      <c r="F4233"/>
    </row>
    <row r="4234" spans="6:6" x14ac:dyDescent="0.25">
      <c r="F4234"/>
    </row>
    <row r="4235" spans="6:6" x14ac:dyDescent="0.25">
      <c r="F4235"/>
    </row>
    <row r="4236" spans="6:6" x14ac:dyDescent="0.25">
      <c r="F4236"/>
    </row>
    <row r="4237" spans="6:6" x14ac:dyDescent="0.25">
      <c r="F4237"/>
    </row>
    <row r="4238" spans="6:6" x14ac:dyDescent="0.25">
      <c r="F4238"/>
    </row>
    <row r="4239" spans="6:6" x14ac:dyDescent="0.25">
      <c r="F4239"/>
    </row>
    <row r="4240" spans="6:6" x14ac:dyDescent="0.25">
      <c r="F4240"/>
    </row>
    <row r="4241" spans="6:6" x14ac:dyDescent="0.25">
      <c r="F4241"/>
    </row>
    <row r="4242" spans="6:6" x14ac:dyDescent="0.25">
      <c r="F4242"/>
    </row>
    <row r="4243" spans="6:6" x14ac:dyDescent="0.25">
      <c r="F4243"/>
    </row>
    <row r="4244" spans="6:6" x14ac:dyDescent="0.25">
      <c r="F4244"/>
    </row>
    <row r="4245" spans="6:6" x14ac:dyDescent="0.25">
      <c r="F4245"/>
    </row>
    <row r="4246" spans="6:6" x14ac:dyDescent="0.25">
      <c r="F4246"/>
    </row>
    <row r="4247" spans="6:6" x14ac:dyDescent="0.25">
      <c r="F4247"/>
    </row>
    <row r="4248" spans="6:6" x14ac:dyDescent="0.25">
      <c r="F4248"/>
    </row>
    <row r="4249" spans="6:6" x14ac:dyDescent="0.25">
      <c r="F4249"/>
    </row>
    <row r="4250" spans="6:6" x14ac:dyDescent="0.25">
      <c r="F4250"/>
    </row>
    <row r="4251" spans="6:6" x14ac:dyDescent="0.25">
      <c r="F4251"/>
    </row>
    <row r="4252" spans="6:6" x14ac:dyDescent="0.25">
      <c r="F4252"/>
    </row>
    <row r="4253" spans="6:6" x14ac:dyDescent="0.25">
      <c r="F4253"/>
    </row>
    <row r="4254" spans="6:6" x14ac:dyDescent="0.25">
      <c r="F4254"/>
    </row>
    <row r="4255" spans="6:6" x14ac:dyDescent="0.25">
      <c r="F4255"/>
    </row>
    <row r="4256" spans="6:6" x14ac:dyDescent="0.25">
      <c r="F4256"/>
    </row>
    <row r="4257" spans="6:6" x14ac:dyDescent="0.25">
      <c r="F4257"/>
    </row>
    <row r="4258" spans="6:6" x14ac:dyDescent="0.25">
      <c r="F4258"/>
    </row>
    <row r="4259" spans="6:6" x14ac:dyDescent="0.25">
      <c r="F4259"/>
    </row>
    <row r="4260" spans="6:6" x14ac:dyDescent="0.25">
      <c r="F4260"/>
    </row>
    <row r="4261" spans="6:6" x14ac:dyDescent="0.25">
      <c r="F4261"/>
    </row>
    <row r="4262" spans="6:6" x14ac:dyDescent="0.25">
      <c r="F4262"/>
    </row>
    <row r="4263" spans="6:6" x14ac:dyDescent="0.25">
      <c r="F4263"/>
    </row>
    <row r="4264" spans="6:6" x14ac:dyDescent="0.25">
      <c r="F4264"/>
    </row>
    <row r="4265" spans="6:6" x14ac:dyDescent="0.25">
      <c r="F4265"/>
    </row>
    <row r="4266" spans="6:6" x14ac:dyDescent="0.25">
      <c r="F4266"/>
    </row>
    <row r="4267" spans="6:6" x14ac:dyDescent="0.25">
      <c r="F4267"/>
    </row>
    <row r="4268" spans="6:6" x14ac:dyDescent="0.25">
      <c r="F4268"/>
    </row>
    <row r="4269" spans="6:6" x14ac:dyDescent="0.25">
      <c r="F4269"/>
    </row>
    <row r="4270" spans="6:6" x14ac:dyDescent="0.25">
      <c r="F4270"/>
    </row>
    <row r="4271" spans="6:6" x14ac:dyDescent="0.25">
      <c r="F4271"/>
    </row>
    <row r="4272" spans="6:6" x14ac:dyDescent="0.25">
      <c r="F4272"/>
    </row>
    <row r="4273" spans="6:6" x14ac:dyDescent="0.25">
      <c r="F4273"/>
    </row>
    <row r="4274" spans="6:6" x14ac:dyDescent="0.25">
      <c r="F4274"/>
    </row>
    <row r="4275" spans="6:6" x14ac:dyDescent="0.25">
      <c r="F4275"/>
    </row>
    <row r="4276" spans="6:6" x14ac:dyDescent="0.25">
      <c r="F4276"/>
    </row>
    <row r="4277" spans="6:6" x14ac:dyDescent="0.25">
      <c r="F4277"/>
    </row>
    <row r="4278" spans="6:6" x14ac:dyDescent="0.25">
      <c r="F4278"/>
    </row>
    <row r="4279" spans="6:6" x14ac:dyDescent="0.25">
      <c r="F4279"/>
    </row>
    <row r="4280" spans="6:6" x14ac:dyDescent="0.25">
      <c r="F4280"/>
    </row>
    <row r="4281" spans="6:6" x14ac:dyDescent="0.25">
      <c r="F4281"/>
    </row>
    <row r="4282" spans="6:6" x14ac:dyDescent="0.25">
      <c r="F4282"/>
    </row>
    <row r="4283" spans="6:6" x14ac:dyDescent="0.25">
      <c r="F4283"/>
    </row>
    <row r="4284" spans="6:6" x14ac:dyDescent="0.25">
      <c r="F4284"/>
    </row>
    <row r="4285" spans="6:6" x14ac:dyDescent="0.25">
      <c r="F4285"/>
    </row>
    <row r="4286" spans="6:6" x14ac:dyDescent="0.25">
      <c r="F4286"/>
    </row>
    <row r="4287" spans="6:6" x14ac:dyDescent="0.25">
      <c r="F4287"/>
    </row>
    <row r="4288" spans="6:6" x14ac:dyDescent="0.25">
      <c r="F4288"/>
    </row>
    <row r="4289" spans="6:6" x14ac:dyDescent="0.25">
      <c r="F4289"/>
    </row>
    <row r="4290" spans="6:6" x14ac:dyDescent="0.25">
      <c r="F4290"/>
    </row>
    <row r="4291" spans="6:6" x14ac:dyDescent="0.25">
      <c r="F4291"/>
    </row>
    <row r="4292" spans="6:6" x14ac:dyDescent="0.25">
      <c r="F4292"/>
    </row>
    <row r="4293" spans="6:6" x14ac:dyDescent="0.25">
      <c r="F4293"/>
    </row>
    <row r="4294" spans="6:6" x14ac:dyDescent="0.25">
      <c r="F4294"/>
    </row>
    <row r="4295" spans="6:6" x14ac:dyDescent="0.25">
      <c r="F4295"/>
    </row>
    <row r="4296" spans="6:6" x14ac:dyDescent="0.25">
      <c r="F4296"/>
    </row>
    <row r="4297" spans="6:6" x14ac:dyDescent="0.25">
      <c r="F4297"/>
    </row>
    <row r="4298" spans="6:6" x14ac:dyDescent="0.25">
      <c r="F4298"/>
    </row>
    <row r="4299" spans="6:6" x14ac:dyDescent="0.25">
      <c r="F4299"/>
    </row>
    <row r="4300" spans="6:6" x14ac:dyDescent="0.25">
      <c r="F4300"/>
    </row>
    <row r="4301" spans="6:6" x14ac:dyDescent="0.25">
      <c r="F4301"/>
    </row>
    <row r="4302" spans="6:6" x14ac:dyDescent="0.25">
      <c r="F4302"/>
    </row>
    <row r="4303" spans="6:6" x14ac:dyDescent="0.25">
      <c r="F4303"/>
    </row>
    <row r="4304" spans="6:6" x14ac:dyDescent="0.25">
      <c r="F4304"/>
    </row>
    <row r="4305" spans="6:6" x14ac:dyDescent="0.25">
      <c r="F4305"/>
    </row>
    <row r="4306" spans="6:6" x14ac:dyDescent="0.25">
      <c r="F4306"/>
    </row>
    <row r="4307" spans="6:6" x14ac:dyDescent="0.25">
      <c r="F4307"/>
    </row>
    <row r="4308" spans="6:6" x14ac:dyDescent="0.25">
      <c r="F4308"/>
    </row>
    <row r="4309" spans="6:6" x14ac:dyDescent="0.25">
      <c r="F4309"/>
    </row>
    <row r="4310" spans="6:6" x14ac:dyDescent="0.25">
      <c r="F4310"/>
    </row>
    <row r="4311" spans="6:6" x14ac:dyDescent="0.25">
      <c r="F4311"/>
    </row>
    <row r="4312" spans="6:6" x14ac:dyDescent="0.25">
      <c r="F4312"/>
    </row>
    <row r="4313" spans="6:6" x14ac:dyDescent="0.25">
      <c r="F4313"/>
    </row>
    <row r="4314" spans="6:6" x14ac:dyDescent="0.25">
      <c r="F4314"/>
    </row>
    <row r="4315" spans="6:6" x14ac:dyDescent="0.25">
      <c r="F4315"/>
    </row>
    <row r="4316" spans="6:6" x14ac:dyDescent="0.25">
      <c r="F4316"/>
    </row>
    <row r="4317" spans="6:6" x14ac:dyDescent="0.25">
      <c r="F4317"/>
    </row>
    <row r="4318" spans="6:6" x14ac:dyDescent="0.25">
      <c r="F4318"/>
    </row>
    <row r="4319" spans="6:6" x14ac:dyDescent="0.25">
      <c r="F4319"/>
    </row>
    <row r="4320" spans="6:6" x14ac:dyDescent="0.25">
      <c r="F4320"/>
    </row>
    <row r="4321" spans="6:6" x14ac:dyDescent="0.25">
      <c r="F4321"/>
    </row>
    <row r="4322" spans="6:6" x14ac:dyDescent="0.25">
      <c r="F4322"/>
    </row>
    <row r="4323" spans="6:6" x14ac:dyDescent="0.25">
      <c r="F4323"/>
    </row>
    <row r="4324" spans="6:6" x14ac:dyDescent="0.25">
      <c r="F4324"/>
    </row>
    <row r="4325" spans="6:6" x14ac:dyDescent="0.25">
      <c r="F4325"/>
    </row>
    <row r="4326" spans="6:6" x14ac:dyDescent="0.25">
      <c r="F4326"/>
    </row>
    <row r="4327" spans="6:6" x14ac:dyDescent="0.25">
      <c r="F4327"/>
    </row>
    <row r="4328" spans="6:6" x14ac:dyDescent="0.25">
      <c r="F4328"/>
    </row>
    <row r="4329" spans="6:6" x14ac:dyDescent="0.25">
      <c r="F4329"/>
    </row>
    <row r="4330" spans="6:6" x14ac:dyDescent="0.25">
      <c r="F4330"/>
    </row>
    <row r="4331" spans="6:6" x14ac:dyDescent="0.25">
      <c r="F4331"/>
    </row>
    <row r="4332" spans="6:6" x14ac:dyDescent="0.25">
      <c r="F4332"/>
    </row>
    <row r="4333" spans="6:6" x14ac:dyDescent="0.25">
      <c r="F4333"/>
    </row>
    <row r="4334" spans="6:6" x14ac:dyDescent="0.25">
      <c r="F4334"/>
    </row>
    <row r="4335" spans="6:6" x14ac:dyDescent="0.25">
      <c r="F4335"/>
    </row>
    <row r="4336" spans="6:6" x14ac:dyDescent="0.25">
      <c r="F4336"/>
    </row>
    <row r="4337" spans="6:6" x14ac:dyDescent="0.25">
      <c r="F4337"/>
    </row>
    <row r="4338" spans="6:6" x14ac:dyDescent="0.25">
      <c r="F4338"/>
    </row>
    <row r="4339" spans="6:6" x14ac:dyDescent="0.25">
      <c r="F4339"/>
    </row>
    <row r="4340" spans="6:6" x14ac:dyDescent="0.25">
      <c r="F4340"/>
    </row>
    <row r="4341" spans="6:6" x14ac:dyDescent="0.25">
      <c r="F4341"/>
    </row>
    <row r="4342" spans="6:6" x14ac:dyDescent="0.25">
      <c r="F4342"/>
    </row>
    <row r="4343" spans="6:6" x14ac:dyDescent="0.25">
      <c r="F4343"/>
    </row>
    <row r="4344" spans="6:6" x14ac:dyDescent="0.25">
      <c r="F4344"/>
    </row>
    <row r="4345" spans="6:6" x14ac:dyDescent="0.25">
      <c r="F4345"/>
    </row>
    <row r="4346" spans="6:6" x14ac:dyDescent="0.25">
      <c r="F4346"/>
    </row>
    <row r="4347" spans="6:6" x14ac:dyDescent="0.25">
      <c r="F4347"/>
    </row>
    <row r="4348" spans="6:6" x14ac:dyDescent="0.25">
      <c r="F4348"/>
    </row>
    <row r="4349" spans="6:6" x14ac:dyDescent="0.25">
      <c r="F4349"/>
    </row>
    <row r="4350" spans="6:6" x14ac:dyDescent="0.25">
      <c r="F4350"/>
    </row>
    <row r="4351" spans="6:6" x14ac:dyDescent="0.25">
      <c r="F4351"/>
    </row>
    <row r="4352" spans="6:6" x14ac:dyDescent="0.25">
      <c r="F4352"/>
    </row>
    <row r="4353" spans="6:6" x14ac:dyDescent="0.25">
      <c r="F4353"/>
    </row>
    <row r="4354" spans="6:6" x14ac:dyDescent="0.25">
      <c r="F4354"/>
    </row>
    <row r="4355" spans="6:6" x14ac:dyDescent="0.25">
      <c r="F4355"/>
    </row>
    <row r="4356" spans="6:6" x14ac:dyDescent="0.25">
      <c r="F4356"/>
    </row>
    <row r="4357" spans="6:6" x14ac:dyDescent="0.25">
      <c r="F4357"/>
    </row>
    <row r="4358" spans="6:6" x14ac:dyDescent="0.25">
      <c r="F4358"/>
    </row>
    <row r="4359" spans="6:6" x14ac:dyDescent="0.25">
      <c r="F4359"/>
    </row>
    <row r="4360" spans="6:6" x14ac:dyDescent="0.25">
      <c r="F4360"/>
    </row>
    <row r="4361" spans="6:6" x14ac:dyDescent="0.25">
      <c r="F4361"/>
    </row>
    <row r="4362" spans="6:6" x14ac:dyDescent="0.25">
      <c r="F4362"/>
    </row>
    <row r="4363" spans="6:6" x14ac:dyDescent="0.25">
      <c r="F4363"/>
    </row>
    <row r="4364" spans="6:6" x14ac:dyDescent="0.25">
      <c r="F4364"/>
    </row>
    <row r="4365" spans="6:6" x14ac:dyDescent="0.25">
      <c r="F4365"/>
    </row>
    <row r="4366" spans="6:6" x14ac:dyDescent="0.25">
      <c r="F4366"/>
    </row>
    <row r="4367" spans="6:6" x14ac:dyDescent="0.25">
      <c r="F4367"/>
    </row>
    <row r="4368" spans="6:6" x14ac:dyDescent="0.25">
      <c r="F4368"/>
    </row>
    <row r="4369" spans="6:6" x14ac:dyDescent="0.25">
      <c r="F4369"/>
    </row>
    <row r="4370" spans="6:6" x14ac:dyDescent="0.25">
      <c r="F4370"/>
    </row>
    <row r="4371" spans="6:6" x14ac:dyDescent="0.25">
      <c r="F4371"/>
    </row>
    <row r="4372" spans="6:6" x14ac:dyDescent="0.25">
      <c r="F4372"/>
    </row>
    <row r="4373" spans="6:6" x14ac:dyDescent="0.25">
      <c r="F4373"/>
    </row>
    <row r="4374" spans="6:6" x14ac:dyDescent="0.25">
      <c r="F4374"/>
    </row>
    <row r="4375" spans="6:6" x14ac:dyDescent="0.25">
      <c r="F4375"/>
    </row>
    <row r="4376" spans="6:6" x14ac:dyDescent="0.25">
      <c r="F4376"/>
    </row>
    <row r="4377" spans="6:6" x14ac:dyDescent="0.25">
      <c r="F4377"/>
    </row>
    <row r="4378" spans="6:6" x14ac:dyDescent="0.25">
      <c r="F4378"/>
    </row>
    <row r="4379" spans="6:6" x14ac:dyDescent="0.25">
      <c r="F4379"/>
    </row>
    <row r="4380" spans="6:6" x14ac:dyDescent="0.25">
      <c r="F4380"/>
    </row>
    <row r="4381" spans="6:6" x14ac:dyDescent="0.25">
      <c r="F4381"/>
    </row>
    <row r="4382" spans="6:6" x14ac:dyDescent="0.25">
      <c r="F4382"/>
    </row>
    <row r="4383" spans="6:6" x14ac:dyDescent="0.25">
      <c r="F4383"/>
    </row>
    <row r="4384" spans="6:6" x14ac:dyDescent="0.25">
      <c r="F4384"/>
    </row>
    <row r="4385" spans="6:6" x14ac:dyDescent="0.25">
      <c r="F4385"/>
    </row>
    <row r="4386" spans="6:6" x14ac:dyDescent="0.25">
      <c r="F4386"/>
    </row>
    <row r="4387" spans="6:6" x14ac:dyDescent="0.25">
      <c r="F4387"/>
    </row>
    <row r="4388" spans="6:6" x14ac:dyDescent="0.25">
      <c r="F4388"/>
    </row>
    <row r="4389" spans="6:6" x14ac:dyDescent="0.25">
      <c r="F4389"/>
    </row>
    <row r="4390" spans="6:6" x14ac:dyDescent="0.25">
      <c r="F4390"/>
    </row>
    <row r="4391" spans="6:6" x14ac:dyDescent="0.25">
      <c r="F4391"/>
    </row>
    <row r="4392" spans="6:6" x14ac:dyDescent="0.25">
      <c r="F4392"/>
    </row>
    <row r="4393" spans="6:6" x14ac:dyDescent="0.25">
      <c r="F4393"/>
    </row>
    <row r="4394" spans="6:6" x14ac:dyDescent="0.25">
      <c r="F4394"/>
    </row>
    <row r="4395" spans="6:6" x14ac:dyDescent="0.25">
      <c r="F4395"/>
    </row>
    <row r="4396" spans="6:6" x14ac:dyDescent="0.25">
      <c r="F4396"/>
    </row>
    <row r="4397" spans="6:6" x14ac:dyDescent="0.25">
      <c r="F4397"/>
    </row>
    <row r="4398" spans="6:6" x14ac:dyDescent="0.25">
      <c r="F4398"/>
    </row>
    <row r="4399" spans="6:6" x14ac:dyDescent="0.25">
      <c r="F4399"/>
    </row>
    <row r="4400" spans="6:6" x14ac:dyDescent="0.25">
      <c r="F4400"/>
    </row>
    <row r="4401" spans="6:6" x14ac:dyDescent="0.25">
      <c r="F4401"/>
    </row>
    <row r="4402" spans="6:6" x14ac:dyDescent="0.25">
      <c r="F4402"/>
    </row>
    <row r="4403" spans="6:6" x14ac:dyDescent="0.25">
      <c r="F4403"/>
    </row>
    <row r="4404" spans="6:6" x14ac:dyDescent="0.25">
      <c r="F4404"/>
    </row>
    <row r="4405" spans="6:6" x14ac:dyDescent="0.25">
      <c r="F4405"/>
    </row>
    <row r="4406" spans="6:6" x14ac:dyDescent="0.25">
      <c r="F4406"/>
    </row>
    <row r="4407" spans="6:6" x14ac:dyDescent="0.25">
      <c r="F4407"/>
    </row>
    <row r="4408" spans="6:6" x14ac:dyDescent="0.25">
      <c r="F4408"/>
    </row>
    <row r="4409" spans="6:6" x14ac:dyDescent="0.25">
      <c r="F4409"/>
    </row>
    <row r="4410" spans="6:6" x14ac:dyDescent="0.25">
      <c r="F4410"/>
    </row>
    <row r="4411" spans="6:6" x14ac:dyDescent="0.25">
      <c r="F4411"/>
    </row>
    <row r="4412" spans="6:6" x14ac:dyDescent="0.25">
      <c r="F4412"/>
    </row>
    <row r="4413" spans="6:6" x14ac:dyDescent="0.25">
      <c r="F4413"/>
    </row>
    <row r="4414" spans="6:6" x14ac:dyDescent="0.25">
      <c r="F4414"/>
    </row>
    <row r="4415" spans="6:6" x14ac:dyDescent="0.25">
      <c r="F4415"/>
    </row>
    <row r="4416" spans="6:6" x14ac:dyDescent="0.25">
      <c r="F4416"/>
    </row>
    <row r="4417" spans="6:6" x14ac:dyDescent="0.25">
      <c r="F4417"/>
    </row>
    <row r="4418" spans="6:6" x14ac:dyDescent="0.25">
      <c r="F4418"/>
    </row>
    <row r="4419" spans="6:6" x14ac:dyDescent="0.25">
      <c r="F4419"/>
    </row>
    <row r="4420" spans="6:6" x14ac:dyDescent="0.25">
      <c r="F4420"/>
    </row>
    <row r="4421" spans="6:6" x14ac:dyDescent="0.25">
      <c r="F4421"/>
    </row>
    <row r="4422" spans="6:6" x14ac:dyDescent="0.25">
      <c r="F4422"/>
    </row>
    <row r="4423" spans="6:6" x14ac:dyDescent="0.25">
      <c r="F4423"/>
    </row>
    <row r="4424" spans="6:6" x14ac:dyDescent="0.25">
      <c r="F4424"/>
    </row>
    <row r="4425" spans="6:6" x14ac:dyDescent="0.25">
      <c r="F4425"/>
    </row>
    <row r="4426" spans="6:6" x14ac:dyDescent="0.25">
      <c r="F4426"/>
    </row>
    <row r="4427" spans="6:6" x14ac:dyDescent="0.25">
      <c r="F4427"/>
    </row>
    <row r="4428" spans="6:6" x14ac:dyDescent="0.25">
      <c r="F4428"/>
    </row>
    <row r="4429" spans="6:6" x14ac:dyDescent="0.25">
      <c r="F4429"/>
    </row>
    <row r="4430" spans="6:6" x14ac:dyDescent="0.25">
      <c r="F4430"/>
    </row>
    <row r="4431" spans="6:6" x14ac:dyDescent="0.25">
      <c r="F4431"/>
    </row>
    <row r="4432" spans="6:6" x14ac:dyDescent="0.25">
      <c r="F4432"/>
    </row>
    <row r="4433" spans="6:6" x14ac:dyDescent="0.25">
      <c r="F4433"/>
    </row>
    <row r="4434" spans="6:6" x14ac:dyDescent="0.25">
      <c r="F4434"/>
    </row>
    <row r="4435" spans="6:6" x14ac:dyDescent="0.25">
      <c r="F4435"/>
    </row>
    <row r="4436" spans="6:6" x14ac:dyDescent="0.25">
      <c r="F4436"/>
    </row>
    <row r="4437" spans="6:6" x14ac:dyDescent="0.25">
      <c r="F4437"/>
    </row>
    <row r="4438" spans="6:6" x14ac:dyDescent="0.25">
      <c r="F4438"/>
    </row>
    <row r="4439" spans="6:6" x14ac:dyDescent="0.25">
      <c r="F4439"/>
    </row>
    <row r="4440" spans="6:6" x14ac:dyDescent="0.25">
      <c r="F4440"/>
    </row>
    <row r="4441" spans="6:6" x14ac:dyDescent="0.25">
      <c r="F4441"/>
    </row>
    <row r="4442" spans="6:6" x14ac:dyDescent="0.25">
      <c r="F4442"/>
    </row>
    <row r="4443" spans="6:6" x14ac:dyDescent="0.25">
      <c r="F4443"/>
    </row>
    <row r="4444" spans="6:6" x14ac:dyDescent="0.25">
      <c r="F4444"/>
    </row>
    <row r="4445" spans="6:6" x14ac:dyDescent="0.25">
      <c r="F4445"/>
    </row>
    <row r="4446" spans="6:6" x14ac:dyDescent="0.25">
      <c r="F4446"/>
    </row>
    <row r="4447" spans="6:6" x14ac:dyDescent="0.25">
      <c r="F4447"/>
    </row>
    <row r="4448" spans="6:6" x14ac:dyDescent="0.25">
      <c r="F4448"/>
    </row>
    <row r="4449" spans="6:6" x14ac:dyDescent="0.25">
      <c r="F4449"/>
    </row>
    <row r="4450" spans="6:6" x14ac:dyDescent="0.25">
      <c r="F4450"/>
    </row>
    <row r="4451" spans="6:6" x14ac:dyDescent="0.25">
      <c r="F4451"/>
    </row>
    <row r="4452" spans="6:6" x14ac:dyDescent="0.25">
      <c r="F4452"/>
    </row>
    <row r="4453" spans="6:6" x14ac:dyDescent="0.25">
      <c r="F4453"/>
    </row>
    <row r="4454" spans="6:6" x14ac:dyDescent="0.25">
      <c r="F4454"/>
    </row>
    <row r="4455" spans="6:6" x14ac:dyDescent="0.25">
      <c r="F4455"/>
    </row>
    <row r="4456" spans="6:6" x14ac:dyDescent="0.25">
      <c r="F4456"/>
    </row>
    <row r="4457" spans="6:6" x14ac:dyDescent="0.25">
      <c r="F4457"/>
    </row>
    <row r="4458" spans="6:6" x14ac:dyDescent="0.25">
      <c r="F4458"/>
    </row>
    <row r="4459" spans="6:6" x14ac:dyDescent="0.25">
      <c r="F4459"/>
    </row>
    <row r="4460" spans="6:6" x14ac:dyDescent="0.25">
      <c r="F4460"/>
    </row>
    <row r="4461" spans="6:6" x14ac:dyDescent="0.25">
      <c r="F4461"/>
    </row>
    <row r="4462" spans="6:6" x14ac:dyDescent="0.25">
      <c r="F4462"/>
    </row>
    <row r="4463" spans="6:6" x14ac:dyDescent="0.25">
      <c r="F4463"/>
    </row>
    <row r="4464" spans="6:6" x14ac:dyDescent="0.25">
      <c r="F4464"/>
    </row>
    <row r="4465" spans="6:6" x14ac:dyDescent="0.25">
      <c r="F4465"/>
    </row>
    <row r="4466" spans="6:6" x14ac:dyDescent="0.25">
      <c r="F4466"/>
    </row>
    <row r="4467" spans="6:6" x14ac:dyDescent="0.25">
      <c r="F4467"/>
    </row>
    <row r="4468" spans="6:6" x14ac:dyDescent="0.25">
      <c r="F4468"/>
    </row>
    <row r="4469" spans="6:6" x14ac:dyDescent="0.25">
      <c r="F4469"/>
    </row>
    <row r="4470" spans="6:6" x14ac:dyDescent="0.25">
      <c r="F4470"/>
    </row>
    <row r="4471" spans="6:6" x14ac:dyDescent="0.25">
      <c r="F4471"/>
    </row>
    <row r="4472" spans="6:6" x14ac:dyDescent="0.25">
      <c r="F4472"/>
    </row>
    <row r="4473" spans="6:6" x14ac:dyDescent="0.25">
      <c r="F4473"/>
    </row>
    <row r="4474" spans="6:6" x14ac:dyDescent="0.25">
      <c r="F4474"/>
    </row>
    <row r="4475" spans="6:6" x14ac:dyDescent="0.25">
      <c r="F4475"/>
    </row>
    <row r="4476" spans="6:6" x14ac:dyDescent="0.25">
      <c r="F4476"/>
    </row>
    <row r="4477" spans="6:6" x14ac:dyDescent="0.25">
      <c r="F4477"/>
    </row>
    <row r="4478" spans="6:6" x14ac:dyDescent="0.25">
      <c r="F4478"/>
    </row>
    <row r="4479" spans="6:6" x14ac:dyDescent="0.25">
      <c r="F4479"/>
    </row>
    <row r="4480" spans="6:6" x14ac:dyDescent="0.25">
      <c r="F4480"/>
    </row>
    <row r="4481" spans="6:6" x14ac:dyDescent="0.25">
      <c r="F4481"/>
    </row>
    <row r="4482" spans="6:6" x14ac:dyDescent="0.25">
      <c r="F4482"/>
    </row>
    <row r="4483" spans="6:6" x14ac:dyDescent="0.25">
      <c r="F4483"/>
    </row>
    <row r="4484" spans="6:6" x14ac:dyDescent="0.25">
      <c r="F4484"/>
    </row>
    <row r="4485" spans="6:6" x14ac:dyDescent="0.25">
      <c r="F4485"/>
    </row>
    <row r="4486" spans="6:6" x14ac:dyDescent="0.25">
      <c r="F4486"/>
    </row>
    <row r="4487" spans="6:6" x14ac:dyDescent="0.25">
      <c r="F4487"/>
    </row>
    <row r="4488" spans="6:6" x14ac:dyDescent="0.25">
      <c r="F4488"/>
    </row>
    <row r="4489" spans="6:6" x14ac:dyDescent="0.25">
      <c r="F4489"/>
    </row>
    <row r="4490" spans="6:6" x14ac:dyDescent="0.25">
      <c r="F4490"/>
    </row>
    <row r="4491" spans="6:6" x14ac:dyDescent="0.25">
      <c r="F4491"/>
    </row>
    <row r="4492" spans="6:6" x14ac:dyDescent="0.25">
      <c r="F4492"/>
    </row>
    <row r="4493" spans="6:6" x14ac:dyDescent="0.25">
      <c r="F4493"/>
    </row>
    <row r="4494" spans="6:6" x14ac:dyDescent="0.25">
      <c r="F4494"/>
    </row>
    <row r="4495" spans="6:6" x14ac:dyDescent="0.25">
      <c r="F4495"/>
    </row>
    <row r="4496" spans="6:6" x14ac:dyDescent="0.25">
      <c r="F4496"/>
    </row>
    <row r="4497" spans="6:6" x14ac:dyDescent="0.25">
      <c r="F4497"/>
    </row>
    <row r="4498" spans="6:6" x14ac:dyDescent="0.25">
      <c r="F4498"/>
    </row>
    <row r="4499" spans="6:6" x14ac:dyDescent="0.25">
      <c r="F4499"/>
    </row>
    <row r="4500" spans="6:6" x14ac:dyDescent="0.25">
      <c r="F4500"/>
    </row>
    <row r="4501" spans="6:6" x14ac:dyDescent="0.25">
      <c r="F4501"/>
    </row>
    <row r="4502" spans="6:6" x14ac:dyDescent="0.25">
      <c r="F4502"/>
    </row>
    <row r="4503" spans="6:6" x14ac:dyDescent="0.25">
      <c r="F4503"/>
    </row>
    <row r="4504" spans="6:6" x14ac:dyDescent="0.25">
      <c r="F4504"/>
    </row>
    <row r="4505" spans="6:6" x14ac:dyDescent="0.25">
      <c r="F4505"/>
    </row>
    <row r="4506" spans="6:6" x14ac:dyDescent="0.25">
      <c r="F4506"/>
    </row>
    <row r="4507" spans="6:6" x14ac:dyDescent="0.25">
      <c r="F4507"/>
    </row>
    <row r="4508" spans="6:6" x14ac:dyDescent="0.25">
      <c r="F4508"/>
    </row>
    <row r="4509" spans="6:6" x14ac:dyDescent="0.25">
      <c r="F4509"/>
    </row>
    <row r="4510" spans="6:6" x14ac:dyDescent="0.25">
      <c r="F4510"/>
    </row>
    <row r="4511" spans="6:6" x14ac:dyDescent="0.25">
      <c r="F4511"/>
    </row>
    <row r="4512" spans="6:6" x14ac:dyDescent="0.25">
      <c r="F4512"/>
    </row>
    <row r="4513" spans="6:6" x14ac:dyDescent="0.25">
      <c r="F4513"/>
    </row>
    <row r="4514" spans="6:6" x14ac:dyDescent="0.25">
      <c r="F4514"/>
    </row>
    <row r="4515" spans="6:6" x14ac:dyDescent="0.25">
      <c r="F4515"/>
    </row>
    <row r="4516" spans="6:6" x14ac:dyDescent="0.25">
      <c r="F4516"/>
    </row>
    <row r="4517" spans="6:6" x14ac:dyDescent="0.25">
      <c r="F4517"/>
    </row>
    <row r="4518" spans="6:6" x14ac:dyDescent="0.25">
      <c r="F4518"/>
    </row>
    <row r="4519" spans="6:6" x14ac:dyDescent="0.25">
      <c r="F4519"/>
    </row>
    <row r="4520" spans="6:6" x14ac:dyDescent="0.25">
      <c r="F4520"/>
    </row>
    <row r="4521" spans="6:6" x14ac:dyDescent="0.25">
      <c r="F4521"/>
    </row>
    <row r="4522" spans="6:6" x14ac:dyDescent="0.25">
      <c r="F4522"/>
    </row>
    <row r="4523" spans="6:6" x14ac:dyDescent="0.25">
      <c r="F4523"/>
    </row>
    <row r="4524" spans="6:6" x14ac:dyDescent="0.25">
      <c r="F4524"/>
    </row>
    <row r="4525" spans="6:6" x14ac:dyDescent="0.25">
      <c r="F4525"/>
    </row>
    <row r="4526" spans="6:6" x14ac:dyDescent="0.25">
      <c r="F4526"/>
    </row>
    <row r="4527" spans="6:6" x14ac:dyDescent="0.25">
      <c r="F4527"/>
    </row>
    <row r="4528" spans="6:6" x14ac:dyDescent="0.25">
      <c r="F4528"/>
    </row>
    <row r="4529" spans="6:6" x14ac:dyDescent="0.25">
      <c r="F4529"/>
    </row>
    <row r="4530" spans="6:6" x14ac:dyDescent="0.25">
      <c r="F4530"/>
    </row>
    <row r="4531" spans="6:6" x14ac:dyDescent="0.25">
      <c r="F4531"/>
    </row>
    <row r="4532" spans="6:6" x14ac:dyDescent="0.25">
      <c r="F4532"/>
    </row>
    <row r="4533" spans="6:6" x14ac:dyDescent="0.25">
      <c r="F4533"/>
    </row>
    <row r="4534" spans="6:6" x14ac:dyDescent="0.25">
      <c r="F4534"/>
    </row>
    <row r="4535" spans="6:6" x14ac:dyDescent="0.25">
      <c r="F4535"/>
    </row>
    <row r="4536" spans="6:6" x14ac:dyDescent="0.25">
      <c r="F4536"/>
    </row>
    <row r="4537" spans="6:6" x14ac:dyDescent="0.25">
      <c r="F4537"/>
    </row>
    <row r="4538" spans="6:6" x14ac:dyDescent="0.25">
      <c r="F4538"/>
    </row>
    <row r="4539" spans="6:6" x14ac:dyDescent="0.25">
      <c r="F4539"/>
    </row>
    <row r="4540" spans="6:6" x14ac:dyDescent="0.25">
      <c r="F4540"/>
    </row>
    <row r="4541" spans="6:6" x14ac:dyDescent="0.25">
      <c r="F4541"/>
    </row>
    <row r="4542" spans="6:6" x14ac:dyDescent="0.25">
      <c r="F4542"/>
    </row>
    <row r="4543" spans="6:6" x14ac:dyDescent="0.25">
      <c r="F4543"/>
    </row>
    <row r="4544" spans="6:6" x14ac:dyDescent="0.25">
      <c r="F4544"/>
    </row>
    <row r="4545" spans="6:6" x14ac:dyDescent="0.25">
      <c r="F4545"/>
    </row>
    <row r="4546" spans="6:6" x14ac:dyDescent="0.25">
      <c r="F4546"/>
    </row>
    <row r="4547" spans="6:6" x14ac:dyDescent="0.25">
      <c r="F4547"/>
    </row>
    <row r="4548" spans="6:6" x14ac:dyDescent="0.25">
      <c r="F4548"/>
    </row>
    <row r="4549" spans="6:6" x14ac:dyDescent="0.25">
      <c r="F4549"/>
    </row>
    <row r="4550" spans="6:6" x14ac:dyDescent="0.25">
      <c r="F4550"/>
    </row>
    <row r="4551" spans="6:6" x14ac:dyDescent="0.25">
      <c r="F4551"/>
    </row>
    <row r="4552" spans="6:6" x14ac:dyDescent="0.25">
      <c r="F4552"/>
    </row>
    <row r="4553" spans="6:6" x14ac:dyDescent="0.25">
      <c r="F4553"/>
    </row>
    <row r="4554" spans="6:6" x14ac:dyDescent="0.25">
      <c r="F4554"/>
    </row>
    <row r="4555" spans="6:6" x14ac:dyDescent="0.25">
      <c r="F4555"/>
    </row>
    <row r="4556" spans="6:6" x14ac:dyDescent="0.25">
      <c r="F4556"/>
    </row>
    <row r="4557" spans="6:6" x14ac:dyDescent="0.25">
      <c r="F4557"/>
    </row>
    <row r="4558" spans="6:6" x14ac:dyDescent="0.25">
      <c r="F4558"/>
    </row>
    <row r="4559" spans="6:6" x14ac:dyDescent="0.25">
      <c r="F4559"/>
    </row>
    <row r="4560" spans="6:6" x14ac:dyDescent="0.25">
      <c r="F4560"/>
    </row>
    <row r="4561" spans="6:6" x14ac:dyDescent="0.25">
      <c r="F4561"/>
    </row>
    <row r="4562" spans="6:6" x14ac:dyDescent="0.25">
      <c r="F4562"/>
    </row>
    <row r="4563" spans="6:6" x14ac:dyDescent="0.25">
      <c r="F4563"/>
    </row>
    <row r="4564" spans="6:6" x14ac:dyDescent="0.25">
      <c r="F4564"/>
    </row>
    <row r="4565" spans="6:6" x14ac:dyDescent="0.25">
      <c r="F4565"/>
    </row>
    <row r="4566" spans="6:6" x14ac:dyDescent="0.25">
      <c r="F4566"/>
    </row>
    <row r="4567" spans="6:6" x14ac:dyDescent="0.25">
      <c r="F4567"/>
    </row>
    <row r="4568" spans="6:6" x14ac:dyDescent="0.25">
      <c r="F4568"/>
    </row>
    <row r="4569" spans="6:6" x14ac:dyDescent="0.25">
      <c r="F4569"/>
    </row>
    <row r="4570" spans="6:6" x14ac:dyDescent="0.25">
      <c r="F4570"/>
    </row>
    <row r="4571" spans="6:6" x14ac:dyDescent="0.25">
      <c r="F4571"/>
    </row>
    <row r="4572" spans="6:6" x14ac:dyDescent="0.25">
      <c r="F4572"/>
    </row>
    <row r="4573" spans="6:6" x14ac:dyDescent="0.25">
      <c r="F4573"/>
    </row>
    <row r="4574" spans="6:6" x14ac:dyDescent="0.25">
      <c r="F4574"/>
    </row>
    <row r="4575" spans="6:6" x14ac:dyDescent="0.25">
      <c r="F4575"/>
    </row>
    <row r="4576" spans="6:6" x14ac:dyDescent="0.25">
      <c r="F4576"/>
    </row>
    <row r="4577" spans="6:6" x14ac:dyDescent="0.25">
      <c r="F4577"/>
    </row>
    <row r="4578" spans="6:6" x14ac:dyDescent="0.25">
      <c r="F4578"/>
    </row>
    <row r="4579" spans="6:6" x14ac:dyDescent="0.25">
      <c r="F4579"/>
    </row>
    <row r="4580" spans="6:6" x14ac:dyDescent="0.25">
      <c r="F4580"/>
    </row>
    <row r="4581" spans="6:6" x14ac:dyDescent="0.25">
      <c r="F4581"/>
    </row>
    <row r="4582" spans="6:6" x14ac:dyDescent="0.25">
      <c r="F4582"/>
    </row>
    <row r="4583" spans="6:6" x14ac:dyDescent="0.25">
      <c r="F4583"/>
    </row>
    <row r="4584" spans="6:6" x14ac:dyDescent="0.25">
      <c r="F4584"/>
    </row>
    <row r="4585" spans="6:6" x14ac:dyDescent="0.25">
      <c r="F4585"/>
    </row>
    <row r="4586" spans="6:6" x14ac:dyDescent="0.25">
      <c r="F4586"/>
    </row>
    <row r="4587" spans="6:6" x14ac:dyDescent="0.25">
      <c r="F4587"/>
    </row>
    <row r="4588" spans="6:6" x14ac:dyDescent="0.25">
      <c r="F4588"/>
    </row>
    <row r="4589" spans="6:6" x14ac:dyDescent="0.25">
      <c r="F4589"/>
    </row>
    <row r="4590" spans="6:6" x14ac:dyDescent="0.25">
      <c r="F4590"/>
    </row>
    <row r="4591" spans="6:6" x14ac:dyDescent="0.25">
      <c r="F4591"/>
    </row>
    <row r="4592" spans="6:6" x14ac:dyDescent="0.25">
      <c r="F4592"/>
    </row>
    <row r="4593" spans="6:6" x14ac:dyDescent="0.25">
      <c r="F4593"/>
    </row>
    <row r="4594" spans="6:6" x14ac:dyDescent="0.25">
      <c r="F4594"/>
    </row>
    <row r="4595" spans="6:6" x14ac:dyDescent="0.25">
      <c r="F4595"/>
    </row>
    <row r="4596" spans="6:6" x14ac:dyDescent="0.25">
      <c r="F4596"/>
    </row>
    <row r="4597" spans="6:6" x14ac:dyDescent="0.25">
      <c r="F4597"/>
    </row>
    <row r="4598" spans="6:6" x14ac:dyDescent="0.25">
      <c r="F4598"/>
    </row>
    <row r="4599" spans="6:6" x14ac:dyDescent="0.25">
      <c r="F4599"/>
    </row>
    <row r="4600" spans="6:6" x14ac:dyDescent="0.25">
      <c r="F4600"/>
    </row>
    <row r="4601" spans="6:6" x14ac:dyDescent="0.25">
      <c r="F4601"/>
    </row>
    <row r="4602" spans="6:6" x14ac:dyDescent="0.25">
      <c r="F4602"/>
    </row>
    <row r="4603" spans="6:6" x14ac:dyDescent="0.25">
      <c r="F4603"/>
    </row>
    <row r="4604" spans="6:6" x14ac:dyDescent="0.25">
      <c r="F4604"/>
    </row>
    <row r="4605" spans="6:6" x14ac:dyDescent="0.25">
      <c r="F4605"/>
    </row>
    <row r="4606" spans="6:6" x14ac:dyDescent="0.25">
      <c r="F4606"/>
    </row>
    <row r="4607" spans="6:6" x14ac:dyDescent="0.25">
      <c r="F4607"/>
    </row>
    <row r="4608" spans="6:6" x14ac:dyDescent="0.25">
      <c r="F4608"/>
    </row>
    <row r="4609" spans="6:6" x14ac:dyDescent="0.25">
      <c r="F4609"/>
    </row>
    <row r="4610" spans="6:6" x14ac:dyDescent="0.25">
      <c r="F4610"/>
    </row>
    <row r="4611" spans="6:6" x14ac:dyDescent="0.25">
      <c r="F4611"/>
    </row>
    <row r="4612" spans="6:6" x14ac:dyDescent="0.25">
      <c r="F4612"/>
    </row>
    <row r="4613" spans="6:6" x14ac:dyDescent="0.25">
      <c r="F4613"/>
    </row>
    <row r="4614" spans="6:6" x14ac:dyDescent="0.25">
      <c r="F4614"/>
    </row>
    <row r="4615" spans="6:6" x14ac:dyDescent="0.25">
      <c r="F4615"/>
    </row>
    <row r="4616" spans="6:6" x14ac:dyDescent="0.25">
      <c r="F4616"/>
    </row>
    <row r="4617" spans="6:6" x14ac:dyDescent="0.25">
      <c r="F4617"/>
    </row>
    <row r="4618" spans="6:6" x14ac:dyDescent="0.25">
      <c r="F4618"/>
    </row>
    <row r="4619" spans="6:6" x14ac:dyDescent="0.25">
      <c r="F4619"/>
    </row>
    <row r="4620" spans="6:6" x14ac:dyDescent="0.25">
      <c r="F4620"/>
    </row>
    <row r="4621" spans="6:6" x14ac:dyDescent="0.25">
      <c r="F4621"/>
    </row>
    <row r="4622" spans="6:6" x14ac:dyDescent="0.25">
      <c r="F4622"/>
    </row>
    <row r="4623" spans="6:6" x14ac:dyDescent="0.25">
      <c r="F4623"/>
    </row>
    <row r="4624" spans="6:6" x14ac:dyDescent="0.25">
      <c r="F4624"/>
    </row>
    <row r="4625" spans="6:6" x14ac:dyDescent="0.25">
      <c r="F4625"/>
    </row>
    <row r="4626" spans="6:6" x14ac:dyDescent="0.25">
      <c r="F4626"/>
    </row>
    <row r="4627" spans="6:6" x14ac:dyDescent="0.25">
      <c r="F4627"/>
    </row>
    <row r="4628" spans="6:6" x14ac:dyDescent="0.25">
      <c r="F4628"/>
    </row>
    <row r="4629" spans="6:6" x14ac:dyDescent="0.25">
      <c r="F4629"/>
    </row>
    <row r="4630" spans="6:6" x14ac:dyDescent="0.25">
      <c r="F4630"/>
    </row>
    <row r="4631" spans="6:6" x14ac:dyDescent="0.25">
      <c r="F4631"/>
    </row>
    <row r="4632" spans="6:6" x14ac:dyDescent="0.25">
      <c r="F4632"/>
    </row>
    <row r="4633" spans="6:6" x14ac:dyDescent="0.25">
      <c r="F4633"/>
    </row>
    <row r="4634" spans="6:6" x14ac:dyDescent="0.25">
      <c r="F4634"/>
    </row>
    <row r="4635" spans="6:6" x14ac:dyDescent="0.25">
      <c r="F4635"/>
    </row>
    <row r="4636" spans="6:6" x14ac:dyDescent="0.25">
      <c r="F4636"/>
    </row>
    <row r="4637" spans="6:6" x14ac:dyDescent="0.25">
      <c r="F4637"/>
    </row>
    <row r="4638" spans="6:6" x14ac:dyDescent="0.25">
      <c r="F4638"/>
    </row>
    <row r="4639" spans="6:6" x14ac:dyDescent="0.25">
      <c r="F4639"/>
    </row>
    <row r="4640" spans="6:6" x14ac:dyDescent="0.25">
      <c r="F4640"/>
    </row>
    <row r="4641" spans="6:6" x14ac:dyDescent="0.25">
      <c r="F4641"/>
    </row>
    <row r="4642" spans="6:6" x14ac:dyDescent="0.25">
      <c r="F4642"/>
    </row>
    <row r="4643" spans="6:6" x14ac:dyDescent="0.25">
      <c r="F4643"/>
    </row>
    <row r="4644" spans="6:6" x14ac:dyDescent="0.25">
      <c r="F4644"/>
    </row>
    <row r="4645" spans="6:6" x14ac:dyDescent="0.25">
      <c r="F4645"/>
    </row>
    <row r="4646" spans="6:6" x14ac:dyDescent="0.25">
      <c r="F4646"/>
    </row>
    <row r="4647" spans="6:6" x14ac:dyDescent="0.25">
      <c r="F4647"/>
    </row>
    <row r="4648" spans="6:6" x14ac:dyDescent="0.25">
      <c r="F4648"/>
    </row>
    <row r="4649" spans="6:6" x14ac:dyDescent="0.25">
      <c r="F4649"/>
    </row>
    <row r="4650" spans="6:6" x14ac:dyDescent="0.25">
      <c r="F4650"/>
    </row>
    <row r="4651" spans="6:6" x14ac:dyDescent="0.25">
      <c r="F4651"/>
    </row>
    <row r="4652" spans="6:6" x14ac:dyDescent="0.25">
      <c r="F4652"/>
    </row>
    <row r="4653" spans="6:6" x14ac:dyDescent="0.25">
      <c r="F4653"/>
    </row>
    <row r="4654" spans="6:6" x14ac:dyDescent="0.25">
      <c r="F4654"/>
    </row>
    <row r="4655" spans="6:6" x14ac:dyDescent="0.25">
      <c r="F4655"/>
    </row>
    <row r="4656" spans="6:6" x14ac:dyDescent="0.25">
      <c r="F4656"/>
    </row>
    <row r="4657" spans="6:6" x14ac:dyDescent="0.25">
      <c r="F4657"/>
    </row>
    <row r="4658" spans="6:6" x14ac:dyDescent="0.25">
      <c r="F4658"/>
    </row>
    <row r="4659" spans="6:6" x14ac:dyDescent="0.25">
      <c r="F4659"/>
    </row>
    <row r="4660" spans="6:6" x14ac:dyDescent="0.25">
      <c r="F4660"/>
    </row>
    <row r="4661" spans="6:6" x14ac:dyDescent="0.25">
      <c r="F4661"/>
    </row>
    <row r="4662" spans="6:6" x14ac:dyDescent="0.25">
      <c r="F4662"/>
    </row>
    <row r="4663" spans="6:6" x14ac:dyDescent="0.25">
      <c r="F4663"/>
    </row>
    <row r="4664" spans="6:6" x14ac:dyDescent="0.25">
      <c r="F4664"/>
    </row>
    <row r="4665" spans="6:6" x14ac:dyDescent="0.25">
      <c r="F4665"/>
    </row>
    <row r="4666" spans="6:6" x14ac:dyDescent="0.25">
      <c r="F4666"/>
    </row>
    <row r="4667" spans="6:6" x14ac:dyDescent="0.25">
      <c r="F4667"/>
    </row>
    <row r="4668" spans="6:6" x14ac:dyDescent="0.25">
      <c r="F4668"/>
    </row>
    <row r="4669" spans="6:6" x14ac:dyDescent="0.25">
      <c r="F4669"/>
    </row>
    <row r="4670" spans="6:6" x14ac:dyDescent="0.25">
      <c r="F4670"/>
    </row>
    <row r="4671" spans="6:6" x14ac:dyDescent="0.25">
      <c r="F4671"/>
    </row>
    <row r="4672" spans="6:6" x14ac:dyDescent="0.25">
      <c r="F4672"/>
    </row>
    <row r="4673" spans="6:6" x14ac:dyDescent="0.25">
      <c r="F4673"/>
    </row>
    <row r="4674" spans="6:6" x14ac:dyDescent="0.25">
      <c r="F4674"/>
    </row>
    <row r="4675" spans="6:6" x14ac:dyDescent="0.25">
      <c r="F4675"/>
    </row>
    <row r="4676" spans="6:6" x14ac:dyDescent="0.25">
      <c r="F4676"/>
    </row>
    <row r="4677" spans="6:6" x14ac:dyDescent="0.25">
      <c r="F4677"/>
    </row>
    <row r="4678" spans="6:6" x14ac:dyDescent="0.25">
      <c r="F4678"/>
    </row>
    <row r="4679" spans="6:6" x14ac:dyDescent="0.25">
      <c r="F4679"/>
    </row>
    <row r="4680" spans="6:6" x14ac:dyDescent="0.25">
      <c r="F4680"/>
    </row>
    <row r="4681" spans="6:6" x14ac:dyDescent="0.25">
      <c r="F4681"/>
    </row>
    <row r="4682" spans="6:6" x14ac:dyDescent="0.25">
      <c r="F4682"/>
    </row>
    <row r="4683" spans="6:6" x14ac:dyDescent="0.25">
      <c r="F4683"/>
    </row>
    <row r="4684" spans="6:6" x14ac:dyDescent="0.25">
      <c r="F4684"/>
    </row>
    <row r="4685" spans="6:6" x14ac:dyDescent="0.25">
      <c r="F4685"/>
    </row>
    <row r="4686" spans="6:6" x14ac:dyDescent="0.25">
      <c r="F4686"/>
    </row>
    <row r="4687" spans="6:6" x14ac:dyDescent="0.25">
      <c r="F4687"/>
    </row>
    <row r="4688" spans="6:6" x14ac:dyDescent="0.25">
      <c r="F4688"/>
    </row>
    <row r="4689" spans="6:6" x14ac:dyDescent="0.25">
      <c r="F4689"/>
    </row>
    <row r="4690" spans="6:6" x14ac:dyDescent="0.25">
      <c r="F4690"/>
    </row>
    <row r="4691" spans="6:6" x14ac:dyDescent="0.25">
      <c r="F4691"/>
    </row>
    <row r="4692" spans="6:6" x14ac:dyDescent="0.25">
      <c r="F4692"/>
    </row>
    <row r="4693" spans="6:6" x14ac:dyDescent="0.25">
      <c r="F4693"/>
    </row>
    <row r="4694" spans="6:6" x14ac:dyDescent="0.25">
      <c r="F4694"/>
    </row>
    <row r="4695" spans="6:6" x14ac:dyDescent="0.25">
      <c r="F4695"/>
    </row>
    <row r="4696" spans="6:6" x14ac:dyDescent="0.25">
      <c r="F4696"/>
    </row>
    <row r="4697" spans="6:6" x14ac:dyDescent="0.25">
      <c r="F4697"/>
    </row>
    <row r="4698" spans="6:6" x14ac:dyDescent="0.25">
      <c r="F4698"/>
    </row>
    <row r="4699" spans="6:6" x14ac:dyDescent="0.25">
      <c r="F4699"/>
    </row>
    <row r="4700" spans="6:6" x14ac:dyDescent="0.25">
      <c r="F4700"/>
    </row>
    <row r="4701" spans="6:6" x14ac:dyDescent="0.25">
      <c r="F4701"/>
    </row>
    <row r="4702" spans="6:6" x14ac:dyDescent="0.25">
      <c r="F4702"/>
    </row>
    <row r="4703" spans="6:6" x14ac:dyDescent="0.25">
      <c r="F4703"/>
    </row>
    <row r="4704" spans="6:6" x14ac:dyDescent="0.25">
      <c r="F4704"/>
    </row>
    <row r="4705" spans="6:6" x14ac:dyDescent="0.25">
      <c r="F4705"/>
    </row>
    <row r="4706" spans="6:6" x14ac:dyDescent="0.25">
      <c r="F4706"/>
    </row>
    <row r="4707" spans="6:6" x14ac:dyDescent="0.25">
      <c r="F4707"/>
    </row>
    <row r="4708" spans="6:6" x14ac:dyDescent="0.25">
      <c r="F4708"/>
    </row>
    <row r="4709" spans="6:6" x14ac:dyDescent="0.25">
      <c r="F4709"/>
    </row>
    <row r="4710" spans="6:6" x14ac:dyDescent="0.25">
      <c r="F4710"/>
    </row>
    <row r="4711" spans="6:6" x14ac:dyDescent="0.25">
      <c r="F4711"/>
    </row>
    <row r="4712" spans="6:6" x14ac:dyDescent="0.25">
      <c r="F4712"/>
    </row>
    <row r="4713" spans="6:6" x14ac:dyDescent="0.25">
      <c r="F4713"/>
    </row>
    <row r="4714" spans="6:6" x14ac:dyDescent="0.25">
      <c r="F4714"/>
    </row>
    <row r="4715" spans="6:6" x14ac:dyDescent="0.25">
      <c r="F4715"/>
    </row>
    <row r="4716" spans="6:6" x14ac:dyDescent="0.25">
      <c r="F4716"/>
    </row>
    <row r="4717" spans="6:6" x14ac:dyDescent="0.25">
      <c r="F4717"/>
    </row>
    <row r="4718" spans="6:6" x14ac:dyDescent="0.25">
      <c r="F4718"/>
    </row>
    <row r="4719" spans="6:6" x14ac:dyDescent="0.25">
      <c r="F4719"/>
    </row>
    <row r="4720" spans="6:6" x14ac:dyDescent="0.25">
      <c r="F4720"/>
    </row>
    <row r="4721" spans="6:6" x14ac:dyDescent="0.25">
      <c r="F4721"/>
    </row>
    <row r="4722" spans="6:6" x14ac:dyDescent="0.25">
      <c r="F4722"/>
    </row>
    <row r="4723" spans="6:6" x14ac:dyDescent="0.25">
      <c r="F4723"/>
    </row>
    <row r="4724" spans="6:6" x14ac:dyDescent="0.25">
      <c r="F4724"/>
    </row>
    <row r="4725" spans="6:6" x14ac:dyDescent="0.25">
      <c r="F4725"/>
    </row>
    <row r="4726" spans="6:6" x14ac:dyDescent="0.25">
      <c r="F4726"/>
    </row>
    <row r="4727" spans="6:6" x14ac:dyDescent="0.25">
      <c r="F4727"/>
    </row>
    <row r="4728" spans="6:6" x14ac:dyDescent="0.25">
      <c r="F4728"/>
    </row>
    <row r="4729" spans="6:6" x14ac:dyDescent="0.25">
      <c r="F4729"/>
    </row>
    <row r="4730" spans="6:6" x14ac:dyDescent="0.25">
      <c r="F4730"/>
    </row>
    <row r="4731" spans="6:6" x14ac:dyDescent="0.25">
      <c r="F4731"/>
    </row>
    <row r="4732" spans="6:6" x14ac:dyDescent="0.25">
      <c r="F4732"/>
    </row>
    <row r="4733" spans="6:6" x14ac:dyDescent="0.25">
      <c r="F4733"/>
    </row>
    <row r="4734" spans="6:6" x14ac:dyDescent="0.25">
      <c r="F4734"/>
    </row>
    <row r="4735" spans="6:6" x14ac:dyDescent="0.25">
      <c r="F4735"/>
    </row>
    <row r="4736" spans="6:6" x14ac:dyDescent="0.25">
      <c r="F4736"/>
    </row>
    <row r="4737" spans="6:6" x14ac:dyDescent="0.25">
      <c r="F4737"/>
    </row>
    <row r="4738" spans="6:6" x14ac:dyDescent="0.25">
      <c r="F4738"/>
    </row>
    <row r="4739" spans="6:6" x14ac:dyDescent="0.25">
      <c r="F4739"/>
    </row>
    <row r="4740" spans="6:6" x14ac:dyDescent="0.25">
      <c r="F4740"/>
    </row>
    <row r="4741" spans="6:6" x14ac:dyDescent="0.25">
      <c r="F4741"/>
    </row>
    <row r="4742" spans="6:6" x14ac:dyDescent="0.25">
      <c r="F4742"/>
    </row>
    <row r="4743" spans="6:6" x14ac:dyDescent="0.25">
      <c r="F4743"/>
    </row>
    <row r="4744" spans="6:6" x14ac:dyDescent="0.25">
      <c r="F4744"/>
    </row>
    <row r="4745" spans="6:6" x14ac:dyDescent="0.25">
      <c r="F4745"/>
    </row>
    <row r="4746" spans="6:6" x14ac:dyDescent="0.25">
      <c r="F4746"/>
    </row>
    <row r="4747" spans="6:6" x14ac:dyDescent="0.25">
      <c r="F4747"/>
    </row>
    <row r="4748" spans="6:6" x14ac:dyDescent="0.25">
      <c r="F4748"/>
    </row>
    <row r="4749" spans="6:6" x14ac:dyDescent="0.25">
      <c r="F4749"/>
    </row>
    <row r="4750" spans="6:6" x14ac:dyDescent="0.25">
      <c r="F4750"/>
    </row>
    <row r="4751" spans="6:6" x14ac:dyDescent="0.25">
      <c r="F4751"/>
    </row>
    <row r="4752" spans="6:6" x14ac:dyDescent="0.25">
      <c r="F4752"/>
    </row>
    <row r="4753" spans="6:6" x14ac:dyDescent="0.25">
      <c r="F4753"/>
    </row>
    <row r="4754" spans="6:6" x14ac:dyDescent="0.25">
      <c r="F4754"/>
    </row>
    <row r="4755" spans="6:6" x14ac:dyDescent="0.25">
      <c r="F4755"/>
    </row>
    <row r="4756" spans="6:6" x14ac:dyDescent="0.25">
      <c r="F4756"/>
    </row>
    <row r="4757" spans="6:6" x14ac:dyDescent="0.25">
      <c r="F4757"/>
    </row>
    <row r="4758" spans="6:6" x14ac:dyDescent="0.25">
      <c r="F4758"/>
    </row>
    <row r="4759" spans="6:6" x14ac:dyDescent="0.25">
      <c r="F4759"/>
    </row>
    <row r="4760" spans="6:6" x14ac:dyDescent="0.25">
      <c r="F4760"/>
    </row>
    <row r="4761" spans="6:6" x14ac:dyDescent="0.25">
      <c r="F4761"/>
    </row>
    <row r="4762" spans="6:6" x14ac:dyDescent="0.25">
      <c r="F4762"/>
    </row>
    <row r="4763" spans="6:6" x14ac:dyDescent="0.25">
      <c r="F4763"/>
    </row>
    <row r="4764" spans="6:6" x14ac:dyDescent="0.25">
      <c r="F4764"/>
    </row>
    <row r="4765" spans="6:6" x14ac:dyDescent="0.25">
      <c r="F4765"/>
    </row>
    <row r="4766" spans="6:6" x14ac:dyDescent="0.25">
      <c r="F4766"/>
    </row>
    <row r="4767" spans="6:6" x14ac:dyDescent="0.25">
      <c r="F4767"/>
    </row>
    <row r="4768" spans="6:6" x14ac:dyDescent="0.25">
      <c r="F4768"/>
    </row>
    <row r="4769" spans="6:6" x14ac:dyDescent="0.25">
      <c r="F4769"/>
    </row>
    <row r="4770" spans="6:6" x14ac:dyDescent="0.25">
      <c r="F4770"/>
    </row>
    <row r="4771" spans="6:6" x14ac:dyDescent="0.25">
      <c r="F4771"/>
    </row>
    <row r="4772" spans="6:6" x14ac:dyDescent="0.25">
      <c r="F4772"/>
    </row>
    <row r="4773" spans="6:6" x14ac:dyDescent="0.25">
      <c r="F4773"/>
    </row>
    <row r="4774" spans="6:6" x14ac:dyDescent="0.25">
      <c r="F4774"/>
    </row>
    <row r="4775" spans="6:6" x14ac:dyDescent="0.25">
      <c r="F4775"/>
    </row>
    <row r="4776" spans="6:6" x14ac:dyDescent="0.25">
      <c r="F4776"/>
    </row>
    <row r="4777" spans="6:6" x14ac:dyDescent="0.25">
      <c r="F4777"/>
    </row>
    <row r="4778" spans="6:6" x14ac:dyDescent="0.25">
      <c r="F4778"/>
    </row>
    <row r="4779" spans="6:6" x14ac:dyDescent="0.25">
      <c r="F4779"/>
    </row>
    <row r="4780" spans="6:6" x14ac:dyDescent="0.25">
      <c r="F4780"/>
    </row>
    <row r="4781" spans="6:6" x14ac:dyDescent="0.25">
      <c r="F4781"/>
    </row>
    <row r="4782" spans="6:6" x14ac:dyDescent="0.25">
      <c r="F4782"/>
    </row>
    <row r="4783" spans="6:6" x14ac:dyDescent="0.25">
      <c r="F4783"/>
    </row>
    <row r="4784" spans="6:6" x14ac:dyDescent="0.25">
      <c r="F4784"/>
    </row>
    <row r="4785" spans="6:6" x14ac:dyDescent="0.25">
      <c r="F4785"/>
    </row>
    <row r="4786" spans="6:6" x14ac:dyDescent="0.25">
      <c r="F4786"/>
    </row>
    <row r="4787" spans="6:6" x14ac:dyDescent="0.25">
      <c r="F4787"/>
    </row>
    <row r="4788" spans="6:6" x14ac:dyDescent="0.25">
      <c r="F4788"/>
    </row>
    <row r="4789" spans="6:6" x14ac:dyDescent="0.25">
      <c r="F4789"/>
    </row>
    <row r="4790" spans="6:6" x14ac:dyDescent="0.25">
      <c r="F4790"/>
    </row>
    <row r="4791" spans="6:6" x14ac:dyDescent="0.25">
      <c r="F4791"/>
    </row>
    <row r="4792" spans="6:6" x14ac:dyDescent="0.25">
      <c r="F4792"/>
    </row>
    <row r="4793" spans="6:6" x14ac:dyDescent="0.25">
      <c r="F4793"/>
    </row>
    <row r="4794" spans="6:6" x14ac:dyDescent="0.25">
      <c r="F4794"/>
    </row>
    <row r="4795" spans="6:6" x14ac:dyDescent="0.25">
      <c r="F4795"/>
    </row>
    <row r="4796" spans="6:6" x14ac:dyDescent="0.25">
      <c r="F4796"/>
    </row>
    <row r="4797" spans="6:6" x14ac:dyDescent="0.25">
      <c r="F4797"/>
    </row>
    <row r="4798" spans="6:6" x14ac:dyDescent="0.25">
      <c r="F4798"/>
    </row>
    <row r="4799" spans="6:6" x14ac:dyDescent="0.25">
      <c r="F4799"/>
    </row>
    <row r="4800" spans="6:6" x14ac:dyDescent="0.25">
      <c r="F4800"/>
    </row>
    <row r="4801" spans="6:6" x14ac:dyDescent="0.25">
      <c r="F4801"/>
    </row>
    <row r="4802" spans="6:6" x14ac:dyDescent="0.25">
      <c r="F4802"/>
    </row>
    <row r="4803" spans="6:6" x14ac:dyDescent="0.25">
      <c r="F4803"/>
    </row>
    <row r="4804" spans="6:6" x14ac:dyDescent="0.25">
      <c r="F4804"/>
    </row>
    <row r="4805" spans="6:6" x14ac:dyDescent="0.25">
      <c r="F4805"/>
    </row>
    <row r="4806" spans="6:6" x14ac:dyDescent="0.25">
      <c r="F4806"/>
    </row>
    <row r="4807" spans="6:6" x14ac:dyDescent="0.25">
      <c r="F4807"/>
    </row>
    <row r="4808" spans="6:6" x14ac:dyDescent="0.25">
      <c r="F4808"/>
    </row>
    <row r="4809" spans="6:6" x14ac:dyDescent="0.25">
      <c r="F4809"/>
    </row>
    <row r="4810" spans="6:6" x14ac:dyDescent="0.25">
      <c r="F4810"/>
    </row>
    <row r="4811" spans="6:6" x14ac:dyDescent="0.25">
      <c r="F4811"/>
    </row>
    <row r="4812" spans="6:6" x14ac:dyDescent="0.25">
      <c r="F4812"/>
    </row>
    <row r="4813" spans="6:6" x14ac:dyDescent="0.25">
      <c r="F4813"/>
    </row>
    <row r="4814" spans="6:6" x14ac:dyDescent="0.25">
      <c r="F4814"/>
    </row>
    <row r="4815" spans="6:6" x14ac:dyDescent="0.25">
      <c r="F4815"/>
    </row>
    <row r="4816" spans="6:6" x14ac:dyDescent="0.25">
      <c r="F4816"/>
    </row>
    <row r="4817" spans="6:6" x14ac:dyDescent="0.25">
      <c r="F4817"/>
    </row>
    <row r="4818" spans="6:6" x14ac:dyDescent="0.25">
      <c r="F4818"/>
    </row>
    <row r="4819" spans="6:6" x14ac:dyDescent="0.25">
      <c r="F4819"/>
    </row>
    <row r="4820" spans="6:6" x14ac:dyDescent="0.25">
      <c r="F4820"/>
    </row>
    <row r="4821" spans="6:6" x14ac:dyDescent="0.25">
      <c r="F4821"/>
    </row>
    <row r="4822" spans="6:6" x14ac:dyDescent="0.25">
      <c r="F4822"/>
    </row>
    <row r="4823" spans="6:6" x14ac:dyDescent="0.25">
      <c r="F4823"/>
    </row>
    <row r="4824" spans="6:6" x14ac:dyDescent="0.25">
      <c r="F4824"/>
    </row>
    <row r="4825" spans="6:6" x14ac:dyDescent="0.25">
      <c r="F4825"/>
    </row>
    <row r="4826" spans="6:6" x14ac:dyDescent="0.25">
      <c r="F4826"/>
    </row>
    <row r="4827" spans="6:6" x14ac:dyDescent="0.25">
      <c r="F4827"/>
    </row>
    <row r="4828" spans="6:6" x14ac:dyDescent="0.25">
      <c r="F4828"/>
    </row>
    <row r="4829" spans="6:6" x14ac:dyDescent="0.25">
      <c r="F4829"/>
    </row>
    <row r="4830" spans="6:6" x14ac:dyDescent="0.25">
      <c r="F4830"/>
    </row>
    <row r="4831" spans="6:6" x14ac:dyDescent="0.25">
      <c r="F4831"/>
    </row>
    <row r="4832" spans="6:6" x14ac:dyDescent="0.25">
      <c r="F4832"/>
    </row>
    <row r="4833" spans="6:6" x14ac:dyDescent="0.25">
      <c r="F4833"/>
    </row>
    <row r="4834" spans="6:6" x14ac:dyDescent="0.25">
      <c r="F4834"/>
    </row>
    <row r="4835" spans="6:6" x14ac:dyDescent="0.25">
      <c r="F4835"/>
    </row>
    <row r="4836" spans="6:6" x14ac:dyDescent="0.25">
      <c r="F4836"/>
    </row>
    <row r="4837" spans="6:6" x14ac:dyDescent="0.25">
      <c r="F4837"/>
    </row>
    <row r="4838" spans="6:6" x14ac:dyDescent="0.25">
      <c r="F4838"/>
    </row>
    <row r="4839" spans="6:6" x14ac:dyDescent="0.25">
      <c r="F4839"/>
    </row>
    <row r="4840" spans="6:6" x14ac:dyDescent="0.25">
      <c r="F4840"/>
    </row>
    <row r="4841" spans="6:6" x14ac:dyDescent="0.25">
      <c r="F4841"/>
    </row>
    <row r="4842" spans="6:6" x14ac:dyDescent="0.25">
      <c r="F4842"/>
    </row>
    <row r="4843" spans="6:6" x14ac:dyDescent="0.25">
      <c r="F4843"/>
    </row>
    <row r="4844" spans="6:6" x14ac:dyDescent="0.25">
      <c r="F4844"/>
    </row>
    <row r="4845" spans="6:6" x14ac:dyDescent="0.25">
      <c r="F4845"/>
    </row>
    <row r="4846" spans="6:6" x14ac:dyDescent="0.25">
      <c r="F4846"/>
    </row>
    <row r="4847" spans="6:6" x14ac:dyDescent="0.25">
      <c r="F4847"/>
    </row>
    <row r="4848" spans="6:6" x14ac:dyDescent="0.25">
      <c r="F4848"/>
    </row>
    <row r="4849" spans="6:6" x14ac:dyDescent="0.25">
      <c r="F4849"/>
    </row>
    <row r="4850" spans="6:6" x14ac:dyDescent="0.25">
      <c r="F4850"/>
    </row>
    <row r="4851" spans="6:6" x14ac:dyDescent="0.25">
      <c r="F4851"/>
    </row>
    <row r="4852" spans="6:6" x14ac:dyDescent="0.25">
      <c r="F4852"/>
    </row>
    <row r="4853" spans="6:6" x14ac:dyDescent="0.25">
      <c r="F4853"/>
    </row>
    <row r="4854" spans="6:6" x14ac:dyDescent="0.25">
      <c r="F4854"/>
    </row>
    <row r="4855" spans="6:6" x14ac:dyDescent="0.25">
      <c r="F4855"/>
    </row>
    <row r="4856" spans="6:6" x14ac:dyDescent="0.25">
      <c r="F4856"/>
    </row>
    <row r="4857" spans="6:6" x14ac:dyDescent="0.25">
      <c r="F4857"/>
    </row>
    <row r="4858" spans="6:6" x14ac:dyDescent="0.25">
      <c r="F4858"/>
    </row>
    <row r="4859" spans="6:6" x14ac:dyDescent="0.25">
      <c r="F4859"/>
    </row>
    <row r="4860" spans="6:6" x14ac:dyDescent="0.25">
      <c r="F4860"/>
    </row>
    <row r="4861" spans="6:6" x14ac:dyDescent="0.25">
      <c r="F4861"/>
    </row>
    <row r="4862" spans="6:6" x14ac:dyDescent="0.25">
      <c r="F4862"/>
    </row>
    <row r="4863" spans="6:6" x14ac:dyDescent="0.25">
      <c r="F4863"/>
    </row>
    <row r="4864" spans="6:6" x14ac:dyDescent="0.25">
      <c r="F4864"/>
    </row>
    <row r="4865" spans="6:6" x14ac:dyDescent="0.25">
      <c r="F4865"/>
    </row>
    <row r="4866" spans="6:6" x14ac:dyDescent="0.25">
      <c r="F4866"/>
    </row>
    <row r="4867" spans="6:6" x14ac:dyDescent="0.25">
      <c r="F4867"/>
    </row>
    <row r="4868" spans="6:6" x14ac:dyDescent="0.25">
      <c r="F4868"/>
    </row>
    <row r="4869" spans="6:6" x14ac:dyDescent="0.25">
      <c r="F4869"/>
    </row>
    <row r="4870" spans="6:6" x14ac:dyDescent="0.25">
      <c r="F4870"/>
    </row>
    <row r="4871" spans="6:6" x14ac:dyDescent="0.25">
      <c r="F4871"/>
    </row>
    <row r="4872" spans="6:6" x14ac:dyDescent="0.25">
      <c r="F4872"/>
    </row>
    <row r="4873" spans="6:6" x14ac:dyDescent="0.25">
      <c r="F4873"/>
    </row>
    <row r="4874" spans="6:6" x14ac:dyDescent="0.25">
      <c r="F4874"/>
    </row>
    <row r="4875" spans="6:6" x14ac:dyDescent="0.25">
      <c r="F4875"/>
    </row>
    <row r="4876" spans="6:6" x14ac:dyDescent="0.25">
      <c r="F4876"/>
    </row>
    <row r="4877" spans="6:6" x14ac:dyDescent="0.25">
      <c r="F4877"/>
    </row>
    <row r="4878" spans="6:6" x14ac:dyDescent="0.25">
      <c r="F4878"/>
    </row>
    <row r="4879" spans="6:6" x14ac:dyDescent="0.25">
      <c r="F4879"/>
    </row>
    <row r="4880" spans="6:6" x14ac:dyDescent="0.25">
      <c r="F4880"/>
    </row>
    <row r="4881" spans="6:6" x14ac:dyDescent="0.25">
      <c r="F4881"/>
    </row>
    <row r="4882" spans="6:6" x14ac:dyDescent="0.25">
      <c r="F4882"/>
    </row>
    <row r="4883" spans="6:6" x14ac:dyDescent="0.25">
      <c r="F4883"/>
    </row>
    <row r="4884" spans="6:6" x14ac:dyDescent="0.25">
      <c r="F4884"/>
    </row>
    <row r="4885" spans="6:6" x14ac:dyDescent="0.25">
      <c r="F4885"/>
    </row>
    <row r="4886" spans="6:6" x14ac:dyDescent="0.25">
      <c r="F4886"/>
    </row>
    <row r="4887" spans="6:6" x14ac:dyDescent="0.25">
      <c r="F4887"/>
    </row>
    <row r="4888" spans="6:6" x14ac:dyDescent="0.25">
      <c r="F4888"/>
    </row>
    <row r="4889" spans="6:6" x14ac:dyDescent="0.25">
      <c r="F4889"/>
    </row>
    <row r="4890" spans="6:6" x14ac:dyDescent="0.25">
      <c r="F4890"/>
    </row>
    <row r="4891" spans="6:6" x14ac:dyDescent="0.25">
      <c r="F4891"/>
    </row>
    <row r="4892" spans="6:6" x14ac:dyDescent="0.25">
      <c r="F4892"/>
    </row>
    <row r="4893" spans="6:6" x14ac:dyDescent="0.25">
      <c r="F4893"/>
    </row>
    <row r="4894" spans="6:6" x14ac:dyDescent="0.25">
      <c r="F4894"/>
    </row>
    <row r="4895" spans="6:6" x14ac:dyDescent="0.25">
      <c r="F4895"/>
    </row>
    <row r="4896" spans="6:6" x14ac:dyDescent="0.25">
      <c r="F4896"/>
    </row>
    <row r="4897" spans="6:6" x14ac:dyDescent="0.25">
      <c r="F4897"/>
    </row>
    <row r="4898" spans="6:6" x14ac:dyDescent="0.25">
      <c r="F4898"/>
    </row>
    <row r="4899" spans="6:6" x14ac:dyDescent="0.25">
      <c r="F4899"/>
    </row>
    <row r="4900" spans="6:6" x14ac:dyDescent="0.25">
      <c r="F4900"/>
    </row>
    <row r="4901" spans="6:6" x14ac:dyDescent="0.25">
      <c r="F4901"/>
    </row>
    <row r="4902" spans="6:6" x14ac:dyDescent="0.25">
      <c r="F4902"/>
    </row>
    <row r="4903" spans="6:6" x14ac:dyDescent="0.25">
      <c r="F4903"/>
    </row>
    <row r="4904" spans="6:6" x14ac:dyDescent="0.25">
      <c r="F4904"/>
    </row>
    <row r="4905" spans="6:6" x14ac:dyDescent="0.25">
      <c r="F4905"/>
    </row>
    <row r="4906" spans="6:6" x14ac:dyDescent="0.25">
      <c r="F4906"/>
    </row>
    <row r="4907" spans="6:6" x14ac:dyDescent="0.25">
      <c r="F4907"/>
    </row>
    <row r="4908" spans="6:6" x14ac:dyDescent="0.25">
      <c r="F4908"/>
    </row>
    <row r="4909" spans="6:6" x14ac:dyDescent="0.25">
      <c r="F4909"/>
    </row>
    <row r="4910" spans="6:6" x14ac:dyDescent="0.25">
      <c r="F4910"/>
    </row>
    <row r="4911" spans="6:6" x14ac:dyDescent="0.25">
      <c r="F4911"/>
    </row>
    <row r="4912" spans="6:6" x14ac:dyDescent="0.25">
      <c r="F4912"/>
    </row>
    <row r="4913" spans="6:6" x14ac:dyDescent="0.25">
      <c r="F4913"/>
    </row>
    <row r="4914" spans="6:6" x14ac:dyDescent="0.25">
      <c r="F4914"/>
    </row>
    <row r="4915" spans="6:6" x14ac:dyDescent="0.25">
      <c r="F4915"/>
    </row>
    <row r="4916" spans="6:6" x14ac:dyDescent="0.25">
      <c r="F4916"/>
    </row>
    <row r="4917" spans="6:6" x14ac:dyDescent="0.25">
      <c r="F4917"/>
    </row>
    <row r="4918" spans="6:6" x14ac:dyDescent="0.25">
      <c r="F4918"/>
    </row>
    <row r="4919" spans="6:6" x14ac:dyDescent="0.25">
      <c r="F4919"/>
    </row>
    <row r="4920" spans="6:6" x14ac:dyDescent="0.25">
      <c r="F4920"/>
    </row>
    <row r="4921" spans="6:6" x14ac:dyDescent="0.25">
      <c r="F4921"/>
    </row>
    <row r="4922" spans="6:6" x14ac:dyDescent="0.25">
      <c r="F4922"/>
    </row>
    <row r="4923" spans="6:6" x14ac:dyDescent="0.25">
      <c r="F4923"/>
    </row>
    <row r="4924" spans="6:6" x14ac:dyDescent="0.25">
      <c r="F4924"/>
    </row>
    <row r="4925" spans="6:6" x14ac:dyDescent="0.25">
      <c r="F4925"/>
    </row>
    <row r="4926" spans="6:6" x14ac:dyDescent="0.25">
      <c r="F4926"/>
    </row>
    <row r="4927" spans="6:6" x14ac:dyDescent="0.25">
      <c r="F4927"/>
    </row>
    <row r="4928" spans="6:6" x14ac:dyDescent="0.25">
      <c r="F4928"/>
    </row>
    <row r="4929" spans="6:6" x14ac:dyDescent="0.25">
      <c r="F4929"/>
    </row>
    <row r="4930" spans="6:6" x14ac:dyDescent="0.25">
      <c r="F4930"/>
    </row>
    <row r="4931" spans="6:6" x14ac:dyDescent="0.25">
      <c r="F4931"/>
    </row>
    <row r="4932" spans="6:6" x14ac:dyDescent="0.25">
      <c r="F4932"/>
    </row>
    <row r="4933" spans="6:6" x14ac:dyDescent="0.25">
      <c r="F4933"/>
    </row>
    <row r="4934" spans="6:6" x14ac:dyDescent="0.25">
      <c r="F4934"/>
    </row>
    <row r="4935" spans="6:6" x14ac:dyDescent="0.25">
      <c r="F4935"/>
    </row>
    <row r="4936" spans="6:6" x14ac:dyDescent="0.25">
      <c r="F4936"/>
    </row>
    <row r="4937" spans="6:6" x14ac:dyDescent="0.25">
      <c r="F4937"/>
    </row>
    <row r="4938" spans="6:6" x14ac:dyDescent="0.25">
      <c r="F4938"/>
    </row>
    <row r="4939" spans="6:6" x14ac:dyDescent="0.25">
      <c r="F4939"/>
    </row>
    <row r="4940" spans="6:6" x14ac:dyDescent="0.25">
      <c r="F4940"/>
    </row>
    <row r="4941" spans="6:6" x14ac:dyDescent="0.25">
      <c r="F4941"/>
    </row>
    <row r="4942" spans="6:6" x14ac:dyDescent="0.25">
      <c r="F4942"/>
    </row>
    <row r="4943" spans="6:6" x14ac:dyDescent="0.25">
      <c r="F4943"/>
    </row>
    <row r="4944" spans="6:6" x14ac:dyDescent="0.25">
      <c r="F4944"/>
    </row>
    <row r="4945" spans="6:6" x14ac:dyDescent="0.25">
      <c r="F4945"/>
    </row>
    <row r="4946" spans="6:6" x14ac:dyDescent="0.25">
      <c r="F4946"/>
    </row>
    <row r="4947" spans="6:6" x14ac:dyDescent="0.25">
      <c r="F4947"/>
    </row>
    <row r="4948" spans="6:6" x14ac:dyDescent="0.25">
      <c r="F4948"/>
    </row>
    <row r="4949" spans="6:6" x14ac:dyDescent="0.25">
      <c r="F4949"/>
    </row>
    <row r="4950" spans="6:6" x14ac:dyDescent="0.25">
      <c r="F4950"/>
    </row>
    <row r="4951" spans="6:6" x14ac:dyDescent="0.25">
      <c r="F4951"/>
    </row>
    <row r="4952" spans="6:6" x14ac:dyDescent="0.25">
      <c r="F4952"/>
    </row>
    <row r="4953" spans="6:6" x14ac:dyDescent="0.25">
      <c r="F4953"/>
    </row>
    <row r="4954" spans="6:6" x14ac:dyDescent="0.25">
      <c r="F4954"/>
    </row>
    <row r="4955" spans="6:6" x14ac:dyDescent="0.25">
      <c r="F4955"/>
    </row>
    <row r="4956" spans="6:6" x14ac:dyDescent="0.25">
      <c r="F4956"/>
    </row>
    <row r="4957" spans="6:6" x14ac:dyDescent="0.25">
      <c r="F4957"/>
    </row>
    <row r="4958" spans="6:6" x14ac:dyDescent="0.25">
      <c r="F4958"/>
    </row>
    <row r="4959" spans="6:6" x14ac:dyDescent="0.25">
      <c r="F4959"/>
    </row>
    <row r="4960" spans="6:6" x14ac:dyDescent="0.25">
      <c r="F4960"/>
    </row>
    <row r="4961" spans="6:6" x14ac:dyDescent="0.25">
      <c r="F4961"/>
    </row>
    <row r="4962" spans="6:6" x14ac:dyDescent="0.25">
      <c r="F4962"/>
    </row>
    <row r="4963" spans="6:6" x14ac:dyDescent="0.25">
      <c r="F4963"/>
    </row>
    <row r="4964" spans="6:6" x14ac:dyDescent="0.25">
      <c r="F4964"/>
    </row>
    <row r="4965" spans="6:6" x14ac:dyDescent="0.25">
      <c r="F4965"/>
    </row>
    <row r="4966" spans="6:6" x14ac:dyDescent="0.25">
      <c r="F4966"/>
    </row>
    <row r="4967" spans="6:6" x14ac:dyDescent="0.25">
      <c r="F4967"/>
    </row>
    <row r="4968" spans="6:6" x14ac:dyDescent="0.25">
      <c r="F4968"/>
    </row>
    <row r="4969" spans="6:6" x14ac:dyDescent="0.25">
      <c r="F4969"/>
    </row>
    <row r="4970" spans="6:6" x14ac:dyDescent="0.25">
      <c r="F4970"/>
    </row>
    <row r="4971" spans="6:6" x14ac:dyDescent="0.25">
      <c r="F4971"/>
    </row>
    <row r="4972" spans="6:6" x14ac:dyDescent="0.25">
      <c r="F4972"/>
    </row>
    <row r="4973" spans="6:6" x14ac:dyDescent="0.25">
      <c r="F4973"/>
    </row>
    <row r="4974" spans="6:6" x14ac:dyDescent="0.25">
      <c r="F4974"/>
    </row>
    <row r="4975" spans="6:6" x14ac:dyDescent="0.25">
      <c r="F4975"/>
    </row>
    <row r="4976" spans="6:6" x14ac:dyDescent="0.25">
      <c r="F4976"/>
    </row>
    <row r="4977" spans="6:6" x14ac:dyDescent="0.25">
      <c r="F4977"/>
    </row>
    <row r="4978" spans="6:6" x14ac:dyDescent="0.25">
      <c r="F4978"/>
    </row>
    <row r="4979" spans="6:6" x14ac:dyDescent="0.25">
      <c r="F4979"/>
    </row>
    <row r="4980" spans="6:6" x14ac:dyDescent="0.25">
      <c r="F4980"/>
    </row>
    <row r="4981" spans="6:6" x14ac:dyDescent="0.25">
      <c r="F4981"/>
    </row>
    <row r="4982" spans="6:6" x14ac:dyDescent="0.25">
      <c r="F4982"/>
    </row>
    <row r="4983" spans="6:6" x14ac:dyDescent="0.25">
      <c r="F4983"/>
    </row>
    <row r="4984" spans="6:6" x14ac:dyDescent="0.25">
      <c r="F4984"/>
    </row>
    <row r="4985" spans="6:6" x14ac:dyDescent="0.25">
      <c r="F4985"/>
    </row>
    <row r="4986" spans="6:6" x14ac:dyDescent="0.25">
      <c r="F4986"/>
    </row>
    <row r="4987" spans="6:6" x14ac:dyDescent="0.25">
      <c r="F4987"/>
    </row>
    <row r="4988" spans="6:6" x14ac:dyDescent="0.25">
      <c r="F4988"/>
    </row>
    <row r="4989" spans="6:6" x14ac:dyDescent="0.25">
      <c r="F4989"/>
    </row>
    <row r="4990" spans="6:6" x14ac:dyDescent="0.25">
      <c r="F4990"/>
    </row>
    <row r="4991" spans="6:6" x14ac:dyDescent="0.25">
      <c r="F4991"/>
    </row>
    <row r="4992" spans="6:6" x14ac:dyDescent="0.25">
      <c r="F4992"/>
    </row>
    <row r="4993" spans="6:6" x14ac:dyDescent="0.25">
      <c r="F4993"/>
    </row>
    <row r="4994" spans="6:6" x14ac:dyDescent="0.25">
      <c r="F4994"/>
    </row>
    <row r="4995" spans="6:6" x14ac:dyDescent="0.25">
      <c r="F4995"/>
    </row>
    <row r="4996" spans="6:6" x14ac:dyDescent="0.25">
      <c r="F4996"/>
    </row>
    <row r="4997" spans="6:6" x14ac:dyDescent="0.25">
      <c r="F4997"/>
    </row>
    <row r="4998" spans="6:6" x14ac:dyDescent="0.25">
      <c r="F4998"/>
    </row>
    <row r="4999" spans="6:6" x14ac:dyDescent="0.25">
      <c r="F4999"/>
    </row>
    <row r="5000" spans="6:6" x14ac:dyDescent="0.25">
      <c r="F5000"/>
    </row>
    <row r="5001" spans="6:6" x14ac:dyDescent="0.25">
      <c r="F5001"/>
    </row>
    <row r="5002" spans="6:6" x14ac:dyDescent="0.25">
      <c r="F5002"/>
    </row>
    <row r="5003" spans="6:6" x14ac:dyDescent="0.25">
      <c r="F5003"/>
    </row>
    <row r="5004" spans="6:6" x14ac:dyDescent="0.25">
      <c r="F5004"/>
    </row>
    <row r="5005" spans="6:6" x14ac:dyDescent="0.25">
      <c r="F5005"/>
    </row>
    <row r="5006" spans="6:6" x14ac:dyDescent="0.25">
      <c r="F5006"/>
    </row>
    <row r="5007" spans="6:6" x14ac:dyDescent="0.25">
      <c r="F5007"/>
    </row>
    <row r="5008" spans="6:6" x14ac:dyDescent="0.25">
      <c r="F5008"/>
    </row>
    <row r="5009" spans="6:6" x14ac:dyDescent="0.25">
      <c r="F5009"/>
    </row>
    <row r="5010" spans="6:6" x14ac:dyDescent="0.25">
      <c r="F5010"/>
    </row>
    <row r="5011" spans="6:6" x14ac:dyDescent="0.25">
      <c r="F5011"/>
    </row>
    <row r="5012" spans="6:6" x14ac:dyDescent="0.25">
      <c r="F5012"/>
    </row>
    <row r="5013" spans="6:6" x14ac:dyDescent="0.25">
      <c r="F5013"/>
    </row>
    <row r="5014" spans="6:6" x14ac:dyDescent="0.25">
      <c r="F5014"/>
    </row>
    <row r="5015" spans="6:6" x14ac:dyDescent="0.25">
      <c r="F5015"/>
    </row>
    <row r="5016" spans="6:6" x14ac:dyDescent="0.25">
      <c r="F5016"/>
    </row>
    <row r="5017" spans="6:6" x14ac:dyDescent="0.25">
      <c r="F5017"/>
    </row>
    <row r="5018" spans="6:6" x14ac:dyDescent="0.25">
      <c r="F5018"/>
    </row>
    <row r="5019" spans="6:6" x14ac:dyDescent="0.25">
      <c r="F5019"/>
    </row>
    <row r="5020" spans="6:6" x14ac:dyDescent="0.25">
      <c r="F5020"/>
    </row>
    <row r="5021" spans="6:6" x14ac:dyDescent="0.25">
      <c r="F5021"/>
    </row>
    <row r="5022" spans="6:6" x14ac:dyDescent="0.25">
      <c r="F5022"/>
    </row>
    <row r="5023" spans="6:6" x14ac:dyDescent="0.25">
      <c r="F5023"/>
    </row>
    <row r="5024" spans="6:6" x14ac:dyDescent="0.25">
      <c r="F5024"/>
    </row>
    <row r="5025" spans="6:6" x14ac:dyDescent="0.25">
      <c r="F5025"/>
    </row>
    <row r="5026" spans="6:6" x14ac:dyDescent="0.25">
      <c r="F5026"/>
    </row>
    <row r="5027" spans="6:6" x14ac:dyDescent="0.25">
      <c r="F5027"/>
    </row>
    <row r="5028" spans="6:6" x14ac:dyDescent="0.25">
      <c r="F5028"/>
    </row>
    <row r="5029" spans="6:6" x14ac:dyDescent="0.25">
      <c r="F5029"/>
    </row>
    <row r="5030" spans="6:6" x14ac:dyDescent="0.25">
      <c r="F5030"/>
    </row>
    <row r="5031" spans="6:6" x14ac:dyDescent="0.25">
      <c r="F5031"/>
    </row>
    <row r="5032" spans="6:6" x14ac:dyDescent="0.25">
      <c r="F5032"/>
    </row>
    <row r="5033" spans="6:6" x14ac:dyDescent="0.25">
      <c r="F5033"/>
    </row>
    <row r="5034" spans="6:6" x14ac:dyDescent="0.25">
      <c r="F5034"/>
    </row>
    <row r="5035" spans="6:6" x14ac:dyDescent="0.25">
      <c r="F5035"/>
    </row>
    <row r="5036" spans="6:6" x14ac:dyDescent="0.25">
      <c r="F5036"/>
    </row>
    <row r="5037" spans="6:6" x14ac:dyDescent="0.25">
      <c r="F5037"/>
    </row>
    <row r="5038" spans="6:6" x14ac:dyDescent="0.25">
      <c r="F5038"/>
    </row>
    <row r="5039" spans="6:6" x14ac:dyDescent="0.25">
      <c r="F5039"/>
    </row>
    <row r="5040" spans="6:6" x14ac:dyDescent="0.25">
      <c r="F5040"/>
    </row>
    <row r="5041" spans="6:6" x14ac:dyDescent="0.25">
      <c r="F5041"/>
    </row>
    <row r="5042" spans="6:6" x14ac:dyDescent="0.25">
      <c r="F5042"/>
    </row>
    <row r="5043" spans="6:6" x14ac:dyDescent="0.25">
      <c r="F5043"/>
    </row>
    <row r="5044" spans="6:6" x14ac:dyDescent="0.25">
      <c r="F5044"/>
    </row>
    <row r="5045" spans="6:6" x14ac:dyDescent="0.25">
      <c r="F5045"/>
    </row>
    <row r="5046" spans="6:6" x14ac:dyDescent="0.25">
      <c r="F5046"/>
    </row>
    <row r="5047" spans="6:6" x14ac:dyDescent="0.25">
      <c r="F5047"/>
    </row>
    <row r="5048" spans="6:6" x14ac:dyDescent="0.25">
      <c r="F5048"/>
    </row>
    <row r="5049" spans="6:6" x14ac:dyDescent="0.25">
      <c r="F5049"/>
    </row>
    <row r="5050" spans="6:6" x14ac:dyDescent="0.25">
      <c r="F5050"/>
    </row>
    <row r="5051" spans="6:6" x14ac:dyDescent="0.25">
      <c r="F5051"/>
    </row>
    <row r="5052" spans="6:6" x14ac:dyDescent="0.25">
      <c r="F5052"/>
    </row>
    <row r="5053" spans="6:6" x14ac:dyDescent="0.25">
      <c r="F5053"/>
    </row>
    <row r="5054" spans="6:6" x14ac:dyDescent="0.25">
      <c r="F5054"/>
    </row>
    <row r="5055" spans="6:6" x14ac:dyDescent="0.25">
      <c r="F5055"/>
    </row>
    <row r="5056" spans="6:6" x14ac:dyDescent="0.25">
      <c r="F5056"/>
    </row>
    <row r="5057" spans="6:6" x14ac:dyDescent="0.25">
      <c r="F5057"/>
    </row>
    <row r="5058" spans="6:6" x14ac:dyDescent="0.25">
      <c r="F5058"/>
    </row>
    <row r="5059" spans="6:6" x14ac:dyDescent="0.25">
      <c r="F5059"/>
    </row>
    <row r="5060" spans="6:6" x14ac:dyDescent="0.25">
      <c r="F5060"/>
    </row>
    <row r="5061" spans="6:6" x14ac:dyDescent="0.25">
      <c r="F5061"/>
    </row>
    <row r="5062" spans="6:6" x14ac:dyDescent="0.25">
      <c r="F5062"/>
    </row>
    <row r="5063" spans="6:6" x14ac:dyDescent="0.25">
      <c r="F5063"/>
    </row>
    <row r="5064" spans="6:6" x14ac:dyDescent="0.25">
      <c r="F5064"/>
    </row>
    <row r="5065" spans="6:6" x14ac:dyDescent="0.25">
      <c r="F5065"/>
    </row>
    <row r="5066" spans="6:6" x14ac:dyDescent="0.25">
      <c r="F5066"/>
    </row>
    <row r="5067" spans="6:6" x14ac:dyDescent="0.25">
      <c r="F5067"/>
    </row>
    <row r="5068" spans="6:6" x14ac:dyDescent="0.25">
      <c r="F5068"/>
    </row>
    <row r="5069" spans="6:6" x14ac:dyDescent="0.25">
      <c r="F5069"/>
    </row>
    <row r="5070" spans="6:6" x14ac:dyDescent="0.25">
      <c r="F5070"/>
    </row>
    <row r="5071" spans="6:6" x14ac:dyDescent="0.25">
      <c r="F5071"/>
    </row>
    <row r="5072" spans="6:6" x14ac:dyDescent="0.25">
      <c r="F5072"/>
    </row>
    <row r="5073" spans="6:6" x14ac:dyDescent="0.25">
      <c r="F5073"/>
    </row>
    <row r="5074" spans="6:6" x14ac:dyDescent="0.25">
      <c r="F5074"/>
    </row>
    <row r="5075" spans="6:6" x14ac:dyDescent="0.25">
      <c r="F5075"/>
    </row>
    <row r="5076" spans="6:6" x14ac:dyDescent="0.25">
      <c r="F5076"/>
    </row>
    <row r="5077" spans="6:6" x14ac:dyDescent="0.25">
      <c r="F5077"/>
    </row>
    <row r="5078" spans="6:6" x14ac:dyDescent="0.25">
      <c r="F5078"/>
    </row>
    <row r="5079" spans="6:6" x14ac:dyDescent="0.25">
      <c r="F5079"/>
    </row>
    <row r="5080" spans="6:6" x14ac:dyDescent="0.25">
      <c r="F5080"/>
    </row>
    <row r="5081" spans="6:6" x14ac:dyDescent="0.25">
      <c r="F5081"/>
    </row>
    <row r="5082" spans="6:6" x14ac:dyDescent="0.25">
      <c r="F5082"/>
    </row>
    <row r="5083" spans="6:6" x14ac:dyDescent="0.25">
      <c r="F5083"/>
    </row>
    <row r="5084" spans="6:6" x14ac:dyDescent="0.25">
      <c r="F5084"/>
    </row>
    <row r="5085" spans="6:6" x14ac:dyDescent="0.25">
      <c r="F5085"/>
    </row>
    <row r="5086" spans="6:6" x14ac:dyDescent="0.25">
      <c r="F5086"/>
    </row>
    <row r="5087" spans="6:6" x14ac:dyDescent="0.25">
      <c r="F5087"/>
    </row>
    <row r="5088" spans="6:6" x14ac:dyDescent="0.25">
      <c r="F5088"/>
    </row>
    <row r="5089" spans="6:6" x14ac:dyDescent="0.25">
      <c r="F5089"/>
    </row>
    <row r="5090" spans="6:6" x14ac:dyDescent="0.25">
      <c r="F5090"/>
    </row>
    <row r="5091" spans="6:6" x14ac:dyDescent="0.25">
      <c r="F5091"/>
    </row>
    <row r="5092" spans="6:6" x14ac:dyDescent="0.25">
      <c r="F5092"/>
    </row>
    <row r="5093" spans="6:6" x14ac:dyDescent="0.25">
      <c r="F5093"/>
    </row>
    <row r="5094" spans="6:6" x14ac:dyDescent="0.25">
      <c r="F5094"/>
    </row>
    <row r="5095" spans="6:6" x14ac:dyDescent="0.25">
      <c r="F5095"/>
    </row>
    <row r="5096" spans="6:6" x14ac:dyDescent="0.25">
      <c r="F5096"/>
    </row>
    <row r="5097" spans="6:6" x14ac:dyDescent="0.25">
      <c r="F5097"/>
    </row>
    <row r="5098" spans="6:6" x14ac:dyDescent="0.25">
      <c r="F5098"/>
    </row>
    <row r="5099" spans="6:6" x14ac:dyDescent="0.25">
      <c r="F5099"/>
    </row>
    <row r="5100" spans="6:6" x14ac:dyDescent="0.25">
      <c r="F5100"/>
    </row>
    <row r="5101" spans="6:6" x14ac:dyDescent="0.25">
      <c r="F5101"/>
    </row>
    <row r="5102" spans="6:6" x14ac:dyDescent="0.25">
      <c r="F5102"/>
    </row>
    <row r="5103" spans="6:6" x14ac:dyDescent="0.25">
      <c r="F5103"/>
    </row>
    <row r="5104" spans="6:6" x14ac:dyDescent="0.25">
      <c r="F5104"/>
    </row>
    <row r="5105" spans="6:6" x14ac:dyDescent="0.25">
      <c r="F5105"/>
    </row>
    <row r="5106" spans="6:6" x14ac:dyDescent="0.25">
      <c r="F5106"/>
    </row>
    <row r="5107" spans="6:6" x14ac:dyDescent="0.25">
      <c r="F5107"/>
    </row>
    <row r="5108" spans="6:6" x14ac:dyDescent="0.25">
      <c r="F5108"/>
    </row>
    <row r="5109" spans="6:6" x14ac:dyDescent="0.25">
      <c r="F5109"/>
    </row>
    <row r="5110" spans="6:6" x14ac:dyDescent="0.25">
      <c r="F5110"/>
    </row>
    <row r="5111" spans="6:6" x14ac:dyDescent="0.25">
      <c r="F5111"/>
    </row>
    <row r="5112" spans="6:6" x14ac:dyDescent="0.25">
      <c r="F5112"/>
    </row>
    <row r="5113" spans="6:6" x14ac:dyDescent="0.25">
      <c r="F5113"/>
    </row>
    <row r="5114" spans="6:6" x14ac:dyDescent="0.25">
      <c r="F5114"/>
    </row>
    <row r="5115" spans="6:6" x14ac:dyDescent="0.25">
      <c r="F5115"/>
    </row>
    <row r="5116" spans="6:6" x14ac:dyDescent="0.25">
      <c r="F5116"/>
    </row>
    <row r="5117" spans="6:6" x14ac:dyDescent="0.25">
      <c r="F5117"/>
    </row>
    <row r="5118" spans="6:6" x14ac:dyDescent="0.25">
      <c r="F5118"/>
    </row>
    <row r="5119" spans="6:6" x14ac:dyDescent="0.25">
      <c r="F5119"/>
    </row>
    <row r="5120" spans="6:6" x14ac:dyDescent="0.25">
      <c r="F5120"/>
    </row>
    <row r="5121" spans="6:6" x14ac:dyDescent="0.25">
      <c r="F5121"/>
    </row>
    <row r="5122" spans="6:6" x14ac:dyDescent="0.25">
      <c r="F5122"/>
    </row>
    <row r="5123" spans="6:6" x14ac:dyDescent="0.25">
      <c r="F5123"/>
    </row>
    <row r="5124" spans="6:6" x14ac:dyDescent="0.25">
      <c r="F5124"/>
    </row>
    <row r="5125" spans="6:6" x14ac:dyDescent="0.25">
      <c r="F5125"/>
    </row>
    <row r="5126" spans="6:6" x14ac:dyDescent="0.25">
      <c r="F5126"/>
    </row>
    <row r="5127" spans="6:6" x14ac:dyDescent="0.25">
      <c r="F5127"/>
    </row>
    <row r="5128" spans="6:6" x14ac:dyDescent="0.25">
      <c r="F5128"/>
    </row>
    <row r="5129" spans="6:6" x14ac:dyDescent="0.25">
      <c r="F5129"/>
    </row>
    <row r="5130" spans="6:6" x14ac:dyDescent="0.25">
      <c r="F5130"/>
    </row>
    <row r="5131" spans="6:6" x14ac:dyDescent="0.25">
      <c r="F5131"/>
    </row>
    <row r="5132" spans="6:6" x14ac:dyDescent="0.25">
      <c r="F5132"/>
    </row>
    <row r="5133" spans="6:6" x14ac:dyDescent="0.25">
      <c r="F5133"/>
    </row>
    <row r="5134" spans="6:6" x14ac:dyDescent="0.25">
      <c r="F5134"/>
    </row>
    <row r="5135" spans="6:6" x14ac:dyDescent="0.25">
      <c r="F5135"/>
    </row>
    <row r="5136" spans="6:6" x14ac:dyDescent="0.25">
      <c r="F5136"/>
    </row>
    <row r="5137" spans="6:6" x14ac:dyDescent="0.25">
      <c r="F5137"/>
    </row>
    <row r="5138" spans="6:6" x14ac:dyDescent="0.25">
      <c r="F5138"/>
    </row>
    <row r="5139" spans="6:6" x14ac:dyDescent="0.25">
      <c r="F5139"/>
    </row>
    <row r="5140" spans="6:6" x14ac:dyDescent="0.25">
      <c r="F5140"/>
    </row>
    <row r="5141" spans="6:6" x14ac:dyDescent="0.25">
      <c r="F5141"/>
    </row>
    <row r="5142" spans="6:6" x14ac:dyDescent="0.25">
      <c r="F5142"/>
    </row>
    <row r="5143" spans="6:6" x14ac:dyDescent="0.25">
      <c r="F5143"/>
    </row>
    <row r="5144" spans="6:6" x14ac:dyDescent="0.25">
      <c r="F5144"/>
    </row>
    <row r="5145" spans="6:6" x14ac:dyDescent="0.25">
      <c r="F5145"/>
    </row>
    <row r="5146" spans="6:6" x14ac:dyDescent="0.25">
      <c r="F5146"/>
    </row>
    <row r="5147" spans="6:6" x14ac:dyDescent="0.25">
      <c r="F5147"/>
    </row>
    <row r="5148" spans="6:6" x14ac:dyDescent="0.25">
      <c r="F5148"/>
    </row>
    <row r="5149" spans="6:6" x14ac:dyDescent="0.25">
      <c r="F5149"/>
    </row>
    <row r="5150" spans="6:6" x14ac:dyDescent="0.25">
      <c r="F5150"/>
    </row>
    <row r="5151" spans="6:6" x14ac:dyDescent="0.25">
      <c r="F5151"/>
    </row>
    <row r="5152" spans="6:6" x14ac:dyDescent="0.25">
      <c r="F5152"/>
    </row>
    <row r="5153" spans="6:6" x14ac:dyDescent="0.25">
      <c r="F5153"/>
    </row>
    <row r="5154" spans="6:6" x14ac:dyDescent="0.25">
      <c r="F5154"/>
    </row>
    <row r="5155" spans="6:6" x14ac:dyDescent="0.25">
      <c r="F5155"/>
    </row>
    <row r="5156" spans="6:6" x14ac:dyDescent="0.25">
      <c r="F5156"/>
    </row>
    <row r="5157" spans="6:6" x14ac:dyDescent="0.25">
      <c r="F5157"/>
    </row>
    <row r="5158" spans="6:6" x14ac:dyDescent="0.25">
      <c r="F5158"/>
    </row>
    <row r="5159" spans="6:6" x14ac:dyDescent="0.25">
      <c r="F5159"/>
    </row>
    <row r="5160" spans="6:6" x14ac:dyDescent="0.25">
      <c r="F5160"/>
    </row>
    <row r="5161" spans="6:6" x14ac:dyDescent="0.25">
      <c r="F5161"/>
    </row>
    <row r="5162" spans="6:6" x14ac:dyDescent="0.25">
      <c r="F5162"/>
    </row>
    <row r="5163" spans="6:6" x14ac:dyDescent="0.25">
      <c r="F5163"/>
    </row>
    <row r="5164" spans="6:6" x14ac:dyDescent="0.25">
      <c r="F5164"/>
    </row>
    <row r="5165" spans="6:6" x14ac:dyDescent="0.25">
      <c r="F5165"/>
    </row>
    <row r="5166" spans="6:6" x14ac:dyDescent="0.25">
      <c r="F5166"/>
    </row>
    <row r="5167" spans="6:6" x14ac:dyDescent="0.25">
      <c r="F5167"/>
    </row>
    <row r="5168" spans="6:6" x14ac:dyDescent="0.25">
      <c r="F5168"/>
    </row>
    <row r="5169" spans="6:6" x14ac:dyDescent="0.25">
      <c r="F5169"/>
    </row>
    <row r="5170" spans="6:6" x14ac:dyDescent="0.25">
      <c r="F5170"/>
    </row>
    <row r="5171" spans="6:6" x14ac:dyDescent="0.25">
      <c r="F5171"/>
    </row>
    <row r="5172" spans="6:6" x14ac:dyDescent="0.25">
      <c r="F5172"/>
    </row>
    <row r="5173" spans="6:6" x14ac:dyDescent="0.25">
      <c r="F5173"/>
    </row>
    <row r="5174" spans="6:6" x14ac:dyDescent="0.25">
      <c r="F5174"/>
    </row>
    <row r="5175" spans="6:6" x14ac:dyDescent="0.25">
      <c r="F5175"/>
    </row>
    <row r="5176" spans="6:6" x14ac:dyDescent="0.25">
      <c r="F5176"/>
    </row>
    <row r="5177" spans="6:6" x14ac:dyDescent="0.25">
      <c r="F5177"/>
    </row>
    <row r="5178" spans="6:6" x14ac:dyDescent="0.25">
      <c r="F5178"/>
    </row>
    <row r="5179" spans="6:6" x14ac:dyDescent="0.25">
      <c r="F5179"/>
    </row>
    <row r="5180" spans="6:6" x14ac:dyDescent="0.25">
      <c r="F5180"/>
    </row>
    <row r="5181" spans="6:6" x14ac:dyDescent="0.25">
      <c r="F5181"/>
    </row>
    <row r="5182" spans="6:6" x14ac:dyDescent="0.25">
      <c r="F5182"/>
    </row>
    <row r="5183" spans="6:6" x14ac:dyDescent="0.25">
      <c r="F5183"/>
    </row>
    <row r="5184" spans="6:6" x14ac:dyDescent="0.25">
      <c r="F5184"/>
    </row>
    <row r="5185" spans="6:6" x14ac:dyDescent="0.25">
      <c r="F5185"/>
    </row>
    <row r="5186" spans="6:6" x14ac:dyDescent="0.25">
      <c r="F5186"/>
    </row>
    <row r="5187" spans="6:6" x14ac:dyDescent="0.25">
      <c r="F5187"/>
    </row>
    <row r="5188" spans="6:6" x14ac:dyDescent="0.25">
      <c r="F5188"/>
    </row>
    <row r="5189" spans="6:6" x14ac:dyDescent="0.25">
      <c r="F5189"/>
    </row>
    <row r="5190" spans="6:6" x14ac:dyDescent="0.25">
      <c r="F5190"/>
    </row>
    <row r="5191" spans="6:6" x14ac:dyDescent="0.25">
      <c r="F5191"/>
    </row>
    <row r="5192" spans="6:6" x14ac:dyDescent="0.25">
      <c r="F5192"/>
    </row>
    <row r="5193" spans="6:6" x14ac:dyDescent="0.25">
      <c r="F5193"/>
    </row>
    <row r="5194" spans="6:6" x14ac:dyDescent="0.25">
      <c r="F5194"/>
    </row>
    <row r="5195" spans="6:6" x14ac:dyDescent="0.25">
      <c r="F5195"/>
    </row>
    <row r="5196" spans="6:6" x14ac:dyDescent="0.25">
      <c r="F5196"/>
    </row>
    <row r="5197" spans="6:6" x14ac:dyDescent="0.25">
      <c r="F5197"/>
    </row>
    <row r="5198" spans="6:6" x14ac:dyDescent="0.25">
      <c r="F5198"/>
    </row>
    <row r="5199" spans="6:6" x14ac:dyDescent="0.25">
      <c r="F5199"/>
    </row>
    <row r="5200" spans="6:6" x14ac:dyDescent="0.25">
      <c r="F5200"/>
    </row>
    <row r="5201" spans="6:6" x14ac:dyDescent="0.25">
      <c r="F5201"/>
    </row>
    <row r="5202" spans="6:6" x14ac:dyDescent="0.25">
      <c r="F5202"/>
    </row>
    <row r="5203" spans="6:6" x14ac:dyDescent="0.25">
      <c r="F5203"/>
    </row>
    <row r="5204" spans="6:6" x14ac:dyDescent="0.25">
      <c r="F5204"/>
    </row>
    <row r="5205" spans="6:6" x14ac:dyDescent="0.25">
      <c r="F5205"/>
    </row>
    <row r="5206" spans="6:6" x14ac:dyDescent="0.25">
      <c r="F5206"/>
    </row>
    <row r="5207" spans="6:6" x14ac:dyDescent="0.25">
      <c r="F5207"/>
    </row>
    <row r="5208" spans="6:6" x14ac:dyDescent="0.25">
      <c r="F5208"/>
    </row>
    <row r="5209" spans="6:6" x14ac:dyDescent="0.25">
      <c r="F5209"/>
    </row>
    <row r="5210" spans="6:6" x14ac:dyDescent="0.25">
      <c r="F5210"/>
    </row>
    <row r="5211" spans="6:6" x14ac:dyDescent="0.25">
      <c r="F5211"/>
    </row>
    <row r="5212" spans="6:6" x14ac:dyDescent="0.25">
      <c r="F5212"/>
    </row>
    <row r="5213" spans="6:6" x14ac:dyDescent="0.25">
      <c r="F5213"/>
    </row>
    <row r="5214" spans="6:6" x14ac:dyDescent="0.25">
      <c r="F5214"/>
    </row>
    <row r="5215" spans="6:6" x14ac:dyDescent="0.25">
      <c r="F5215"/>
    </row>
    <row r="5216" spans="6:6" x14ac:dyDescent="0.25">
      <c r="F5216"/>
    </row>
    <row r="5217" spans="6:6" x14ac:dyDescent="0.25">
      <c r="F5217"/>
    </row>
    <row r="5218" spans="6:6" x14ac:dyDescent="0.25">
      <c r="F5218"/>
    </row>
    <row r="5219" spans="6:6" x14ac:dyDescent="0.25">
      <c r="F5219"/>
    </row>
    <row r="5220" spans="6:6" x14ac:dyDescent="0.25">
      <c r="F5220"/>
    </row>
    <row r="5221" spans="6:6" x14ac:dyDescent="0.25">
      <c r="F5221"/>
    </row>
    <row r="5222" spans="6:6" x14ac:dyDescent="0.25">
      <c r="F5222"/>
    </row>
    <row r="5223" spans="6:6" x14ac:dyDescent="0.25">
      <c r="F5223"/>
    </row>
    <row r="5224" spans="6:6" x14ac:dyDescent="0.25">
      <c r="F5224"/>
    </row>
    <row r="5225" spans="6:6" x14ac:dyDescent="0.25">
      <c r="F5225"/>
    </row>
    <row r="5226" spans="6:6" x14ac:dyDescent="0.25">
      <c r="F5226"/>
    </row>
    <row r="5227" spans="6:6" x14ac:dyDescent="0.25">
      <c r="F5227"/>
    </row>
    <row r="5228" spans="6:6" x14ac:dyDescent="0.25">
      <c r="F5228"/>
    </row>
    <row r="5229" spans="6:6" x14ac:dyDescent="0.25">
      <c r="F5229"/>
    </row>
    <row r="5230" spans="6:6" x14ac:dyDescent="0.25">
      <c r="F5230"/>
    </row>
    <row r="5231" spans="6:6" x14ac:dyDescent="0.25">
      <c r="F5231"/>
    </row>
    <row r="5232" spans="6:6" x14ac:dyDescent="0.25">
      <c r="F5232"/>
    </row>
    <row r="5233" spans="6:6" x14ac:dyDescent="0.25">
      <c r="F5233"/>
    </row>
    <row r="5234" spans="6:6" x14ac:dyDescent="0.25">
      <c r="F5234"/>
    </row>
    <row r="5235" spans="6:6" x14ac:dyDescent="0.25">
      <c r="F5235"/>
    </row>
    <row r="5236" spans="6:6" x14ac:dyDescent="0.25">
      <c r="F5236"/>
    </row>
    <row r="5237" spans="6:6" x14ac:dyDescent="0.25">
      <c r="F5237"/>
    </row>
    <row r="5238" spans="6:6" x14ac:dyDescent="0.25">
      <c r="F5238"/>
    </row>
    <row r="5239" spans="6:6" x14ac:dyDescent="0.25">
      <c r="F5239"/>
    </row>
    <row r="5240" spans="6:6" x14ac:dyDescent="0.25">
      <c r="F5240"/>
    </row>
    <row r="5241" spans="6:6" x14ac:dyDescent="0.25">
      <c r="F5241"/>
    </row>
    <row r="5242" spans="6:6" x14ac:dyDescent="0.25">
      <c r="F5242"/>
    </row>
    <row r="5243" spans="6:6" x14ac:dyDescent="0.25">
      <c r="F5243"/>
    </row>
    <row r="5244" spans="6:6" x14ac:dyDescent="0.25">
      <c r="F5244"/>
    </row>
    <row r="5245" spans="6:6" x14ac:dyDescent="0.25">
      <c r="F5245"/>
    </row>
    <row r="5246" spans="6:6" x14ac:dyDescent="0.25">
      <c r="F5246"/>
    </row>
    <row r="5247" spans="6:6" x14ac:dyDescent="0.25">
      <c r="F5247"/>
    </row>
    <row r="5248" spans="6:6" x14ac:dyDescent="0.25">
      <c r="F5248"/>
    </row>
    <row r="5249" spans="6:6" x14ac:dyDescent="0.25">
      <c r="F5249"/>
    </row>
    <row r="5250" spans="6:6" x14ac:dyDescent="0.25">
      <c r="F5250"/>
    </row>
    <row r="5251" spans="6:6" x14ac:dyDescent="0.25">
      <c r="F5251"/>
    </row>
    <row r="5252" spans="6:6" x14ac:dyDescent="0.25">
      <c r="F5252"/>
    </row>
    <row r="5253" spans="6:6" x14ac:dyDescent="0.25">
      <c r="F5253"/>
    </row>
    <row r="5254" spans="6:6" x14ac:dyDescent="0.25">
      <c r="F5254"/>
    </row>
    <row r="5255" spans="6:6" x14ac:dyDescent="0.25">
      <c r="F5255"/>
    </row>
    <row r="5256" spans="6:6" x14ac:dyDescent="0.25">
      <c r="F5256"/>
    </row>
    <row r="5257" spans="6:6" x14ac:dyDescent="0.25">
      <c r="F5257"/>
    </row>
    <row r="5258" spans="6:6" x14ac:dyDescent="0.25">
      <c r="F5258"/>
    </row>
    <row r="5259" spans="6:6" x14ac:dyDescent="0.25">
      <c r="F5259"/>
    </row>
    <row r="5260" spans="6:6" x14ac:dyDescent="0.25">
      <c r="F5260"/>
    </row>
    <row r="5261" spans="6:6" x14ac:dyDescent="0.25">
      <c r="F5261"/>
    </row>
    <row r="5262" spans="6:6" x14ac:dyDescent="0.25">
      <c r="F5262"/>
    </row>
    <row r="5263" spans="6:6" x14ac:dyDescent="0.25">
      <c r="F5263"/>
    </row>
    <row r="5264" spans="6:6" x14ac:dyDescent="0.25">
      <c r="F5264"/>
    </row>
    <row r="5265" spans="6:6" x14ac:dyDescent="0.25">
      <c r="F5265"/>
    </row>
    <row r="5266" spans="6:6" x14ac:dyDescent="0.25">
      <c r="F5266"/>
    </row>
    <row r="5267" spans="6:6" x14ac:dyDescent="0.25">
      <c r="F5267"/>
    </row>
    <row r="5268" spans="6:6" x14ac:dyDescent="0.25">
      <c r="F5268"/>
    </row>
    <row r="5269" spans="6:6" x14ac:dyDescent="0.25">
      <c r="F5269"/>
    </row>
    <row r="5270" spans="6:6" x14ac:dyDescent="0.25">
      <c r="F5270"/>
    </row>
    <row r="5271" spans="6:6" x14ac:dyDescent="0.25">
      <c r="F5271"/>
    </row>
    <row r="5272" spans="6:6" x14ac:dyDescent="0.25">
      <c r="F5272"/>
    </row>
    <row r="5273" spans="6:6" x14ac:dyDescent="0.25">
      <c r="F5273"/>
    </row>
    <row r="5274" spans="6:6" x14ac:dyDescent="0.25">
      <c r="F5274"/>
    </row>
    <row r="5275" spans="6:6" x14ac:dyDescent="0.25">
      <c r="F5275"/>
    </row>
    <row r="5276" spans="6:6" x14ac:dyDescent="0.25">
      <c r="F5276"/>
    </row>
    <row r="5277" spans="6:6" x14ac:dyDescent="0.25">
      <c r="F5277"/>
    </row>
    <row r="5278" spans="6:6" x14ac:dyDescent="0.25">
      <c r="F5278"/>
    </row>
    <row r="5279" spans="6:6" x14ac:dyDescent="0.25">
      <c r="F5279"/>
    </row>
    <row r="5280" spans="6:6" x14ac:dyDescent="0.25">
      <c r="F5280"/>
    </row>
    <row r="5281" spans="6:6" x14ac:dyDescent="0.25">
      <c r="F5281"/>
    </row>
    <row r="5282" spans="6:6" x14ac:dyDescent="0.25">
      <c r="F5282"/>
    </row>
    <row r="5283" spans="6:6" x14ac:dyDescent="0.25">
      <c r="F5283"/>
    </row>
    <row r="5284" spans="6:6" x14ac:dyDescent="0.25">
      <c r="F5284"/>
    </row>
    <row r="5285" spans="6:6" x14ac:dyDescent="0.25">
      <c r="F5285"/>
    </row>
    <row r="5286" spans="6:6" x14ac:dyDescent="0.25">
      <c r="F5286"/>
    </row>
    <row r="5287" spans="6:6" x14ac:dyDescent="0.25">
      <c r="F5287"/>
    </row>
    <row r="5288" spans="6:6" x14ac:dyDescent="0.25">
      <c r="F5288"/>
    </row>
    <row r="5289" spans="6:6" x14ac:dyDescent="0.25">
      <c r="F5289"/>
    </row>
    <row r="5290" spans="6:6" x14ac:dyDescent="0.25">
      <c r="F5290"/>
    </row>
    <row r="5291" spans="6:6" x14ac:dyDescent="0.25">
      <c r="F5291"/>
    </row>
    <row r="5292" spans="6:6" x14ac:dyDescent="0.25">
      <c r="F5292"/>
    </row>
    <row r="5293" spans="6:6" x14ac:dyDescent="0.25">
      <c r="F5293"/>
    </row>
    <row r="5294" spans="6:6" x14ac:dyDescent="0.25">
      <c r="F5294"/>
    </row>
    <row r="5295" spans="6:6" x14ac:dyDescent="0.25">
      <c r="F5295"/>
    </row>
    <row r="5296" spans="6:6" x14ac:dyDescent="0.25">
      <c r="F5296"/>
    </row>
    <row r="5297" spans="6:6" x14ac:dyDescent="0.25">
      <c r="F5297"/>
    </row>
    <row r="5298" spans="6:6" x14ac:dyDescent="0.25">
      <c r="F5298"/>
    </row>
    <row r="5299" spans="6:6" x14ac:dyDescent="0.25">
      <c r="F5299"/>
    </row>
    <row r="5300" spans="6:6" x14ac:dyDescent="0.25">
      <c r="F5300"/>
    </row>
    <row r="5301" spans="6:6" x14ac:dyDescent="0.25">
      <c r="F5301"/>
    </row>
    <row r="5302" spans="6:6" x14ac:dyDescent="0.25">
      <c r="F5302"/>
    </row>
    <row r="5303" spans="6:6" x14ac:dyDescent="0.25">
      <c r="F5303"/>
    </row>
    <row r="5304" spans="6:6" x14ac:dyDescent="0.25">
      <c r="F5304"/>
    </row>
    <row r="5305" spans="6:6" x14ac:dyDescent="0.25">
      <c r="F5305"/>
    </row>
    <row r="5306" spans="6:6" x14ac:dyDescent="0.25">
      <c r="F5306"/>
    </row>
    <row r="5307" spans="6:6" x14ac:dyDescent="0.25">
      <c r="F5307"/>
    </row>
    <row r="5308" spans="6:6" x14ac:dyDescent="0.25">
      <c r="F5308"/>
    </row>
    <row r="5309" spans="6:6" x14ac:dyDescent="0.25">
      <c r="F5309"/>
    </row>
    <row r="5310" spans="6:6" x14ac:dyDescent="0.25">
      <c r="F5310"/>
    </row>
    <row r="5311" spans="6:6" x14ac:dyDescent="0.25">
      <c r="F5311"/>
    </row>
    <row r="5312" spans="6:6" x14ac:dyDescent="0.25">
      <c r="F5312"/>
    </row>
    <row r="5313" spans="6:6" x14ac:dyDescent="0.25">
      <c r="F5313"/>
    </row>
    <row r="5314" spans="6:6" x14ac:dyDescent="0.25">
      <c r="F5314"/>
    </row>
    <row r="5315" spans="6:6" x14ac:dyDescent="0.25">
      <c r="F5315"/>
    </row>
    <row r="5316" spans="6:6" x14ac:dyDescent="0.25">
      <c r="F5316"/>
    </row>
    <row r="5317" spans="6:6" x14ac:dyDescent="0.25">
      <c r="F5317"/>
    </row>
    <row r="5318" spans="6:6" x14ac:dyDescent="0.25">
      <c r="F5318"/>
    </row>
    <row r="5319" spans="6:6" x14ac:dyDescent="0.25">
      <c r="F5319"/>
    </row>
    <row r="5320" spans="6:6" x14ac:dyDescent="0.25">
      <c r="F5320"/>
    </row>
    <row r="5321" spans="6:6" x14ac:dyDescent="0.25">
      <c r="F5321"/>
    </row>
    <row r="5322" spans="6:6" x14ac:dyDescent="0.25">
      <c r="F5322"/>
    </row>
    <row r="5323" spans="6:6" x14ac:dyDescent="0.25">
      <c r="F5323"/>
    </row>
    <row r="5324" spans="6:6" x14ac:dyDescent="0.25">
      <c r="F5324"/>
    </row>
    <row r="5325" spans="6:6" x14ac:dyDescent="0.25">
      <c r="F5325"/>
    </row>
    <row r="5326" spans="6:6" x14ac:dyDescent="0.25">
      <c r="F5326"/>
    </row>
    <row r="5327" spans="6:6" x14ac:dyDescent="0.25">
      <c r="F5327"/>
    </row>
    <row r="5328" spans="6:6" x14ac:dyDescent="0.25">
      <c r="F5328"/>
    </row>
    <row r="5329" spans="6:6" x14ac:dyDescent="0.25">
      <c r="F5329"/>
    </row>
    <row r="5330" spans="6:6" x14ac:dyDescent="0.25">
      <c r="F5330"/>
    </row>
    <row r="5331" spans="6:6" x14ac:dyDescent="0.25">
      <c r="F5331"/>
    </row>
    <row r="5332" spans="6:6" x14ac:dyDescent="0.25">
      <c r="F5332"/>
    </row>
    <row r="5333" spans="6:6" x14ac:dyDescent="0.25">
      <c r="F5333"/>
    </row>
    <row r="5334" spans="6:6" x14ac:dyDescent="0.25">
      <c r="F5334"/>
    </row>
    <row r="5335" spans="6:6" x14ac:dyDescent="0.25">
      <c r="F5335"/>
    </row>
    <row r="5336" spans="6:6" x14ac:dyDescent="0.25">
      <c r="F5336"/>
    </row>
    <row r="5337" spans="6:6" x14ac:dyDescent="0.25">
      <c r="F5337"/>
    </row>
    <row r="5338" spans="6:6" x14ac:dyDescent="0.25">
      <c r="F5338"/>
    </row>
    <row r="5339" spans="6:6" x14ac:dyDescent="0.25">
      <c r="F5339"/>
    </row>
    <row r="5340" spans="6:6" x14ac:dyDescent="0.25">
      <c r="F5340"/>
    </row>
    <row r="5341" spans="6:6" x14ac:dyDescent="0.25">
      <c r="F5341"/>
    </row>
    <row r="5342" spans="6:6" x14ac:dyDescent="0.25">
      <c r="F5342"/>
    </row>
    <row r="5343" spans="6:6" x14ac:dyDescent="0.25">
      <c r="F5343"/>
    </row>
    <row r="5344" spans="6:6" x14ac:dyDescent="0.25">
      <c r="F5344"/>
    </row>
    <row r="5345" spans="6:6" x14ac:dyDescent="0.25">
      <c r="F5345"/>
    </row>
    <row r="5346" spans="6:6" x14ac:dyDescent="0.25">
      <c r="F5346"/>
    </row>
    <row r="5347" spans="6:6" x14ac:dyDescent="0.25">
      <c r="F5347"/>
    </row>
    <row r="5348" spans="6:6" x14ac:dyDescent="0.25">
      <c r="F5348"/>
    </row>
    <row r="5349" spans="6:6" x14ac:dyDescent="0.25">
      <c r="F5349"/>
    </row>
    <row r="5350" spans="6:6" x14ac:dyDescent="0.25">
      <c r="F5350"/>
    </row>
    <row r="5351" spans="6:6" x14ac:dyDescent="0.25">
      <c r="F5351"/>
    </row>
    <row r="5352" spans="6:6" x14ac:dyDescent="0.25">
      <c r="F5352"/>
    </row>
    <row r="5353" spans="6:6" x14ac:dyDescent="0.25">
      <c r="F5353"/>
    </row>
    <row r="5354" spans="6:6" x14ac:dyDescent="0.25">
      <c r="F5354"/>
    </row>
    <row r="5355" spans="6:6" x14ac:dyDescent="0.25">
      <c r="F5355"/>
    </row>
    <row r="5356" spans="6:6" x14ac:dyDescent="0.25">
      <c r="F5356"/>
    </row>
    <row r="5357" spans="6:6" x14ac:dyDescent="0.25">
      <c r="F5357"/>
    </row>
    <row r="5358" spans="6:6" x14ac:dyDescent="0.25">
      <c r="F5358"/>
    </row>
    <row r="5359" spans="6:6" x14ac:dyDescent="0.25">
      <c r="F5359"/>
    </row>
    <row r="5360" spans="6:6" x14ac:dyDescent="0.25">
      <c r="F5360"/>
    </row>
    <row r="5361" spans="6:6" x14ac:dyDescent="0.25">
      <c r="F5361"/>
    </row>
    <row r="5362" spans="6:6" x14ac:dyDescent="0.25">
      <c r="F5362"/>
    </row>
    <row r="5363" spans="6:6" x14ac:dyDescent="0.25">
      <c r="F5363"/>
    </row>
    <row r="5364" spans="6:6" x14ac:dyDescent="0.25">
      <c r="F5364"/>
    </row>
    <row r="5365" spans="6:6" x14ac:dyDescent="0.25">
      <c r="F5365"/>
    </row>
    <row r="5366" spans="6:6" x14ac:dyDescent="0.25">
      <c r="F5366"/>
    </row>
    <row r="5367" spans="6:6" x14ac:dyDescent="0.25">
      <c r="F5367"/>
    </row>
    <row r="5368" spans="6:6" x14ac:dyDescent="0.25">
      <c r="F5368"/>
    </row>
    <row r="5369" spans="6:6" x14ac:dyDescent="0.25">
      <c r="F5369"/>
    </row>
    <row r="5370" spans="6:6" x14ac:dyDescent="0.25">
      <c r="F5370"/>
    </row>
    <row r="5371" spans="6:6" x14ac:dyDescent="0.25">
      <c r="F5371"/>
    </row>
    <row r="5372" spans="6:6" x14ac:dyDescent="0.25">
      <c r="F5372"/>
    </row>
    <row r="5373" spans="6:6" x14ac:dyDescent="0.25">
      <c r="F5373"/>
    </row>
    <row r="5374" spans="6:6" x14ac:dyDescent="0.25">
      <c r="F5374"/>
    </row>
    <row r="5375" spans="6:6" x14ac:dyDescent="0.25">
      <c r="F5375"/>
    </row>
    <row r="5376" spans="6:6" x14ac:dyDescent="0.25">
      <c r="F5376"/>
    </row>
    <row r="5377" spans="6:6" x14ac:dyDescent="0.25">
      <c r="F5377"/>
    </row>
    <row r="5378" spans="6:6" x14ac:dyDescent="0.25">
      <c r="F5378"/>
    </row>
    <row r="5379" spans="6:6" x14ac:dyDescent="0.25">
      <c r="F5379"/>
    </row>
    <row r="5380" spans="6:6" x14ac:dyDescent="0.25">
      <c r="F5380"/>
    </row>
    <row r="5381" spans="6:6" x14ac:dyDescent="0.25">
      <c r="F5381"/>
    </row>
    <row r="5382" spans="6:6" x14ac:dyDescent="0.25">
      <c r="F5382"/>
    </row>
    <row r="5383" spans="6:6" x14ac:dyDescent="0.25">
      <c r="F5383"/>
    </row>
    <row r="5384" spans="6:6" x14ac:dyDescent="0.25">
      <c r="F5384"/>
    </row>
    <row r="5385" spans="6:6" x14ac:dyDescent="0.25">
      <c r="F5385"/>
    </row>
    <row r="5386" spans="6:6" x14ac:dyDescent="0.25">
      <c r="F5386"/>
    </row>
    <row r="5387" spans="6:6" x14ac:dyDescent="0.25">
      <c r="F5387"/>
    </row>
    <row r="5388" spans="6:6" x14ac:dyDescent="0.25">
      <c r="F5388"/>
    </row>
    <row r="5389" spans="6:6" x14ac:dyDescent="0.25">
      <c r="F5389"/>
    </row>
    <row r="5390" spans="6:6" x14ac:dyDescent="0.25">
      <c r="F5390"/>
    </row>
    <row r="5391" spans="6:6" x14ac:dyDescent="0.25">
      <c r="F5391"/>
    </row>
    <row r="5392" spans="6:6" x14ac:dyDescent="0.25">
      <c r="F5392"/>
    </row>
    <row r="5393" spans="6:6" x14ac:dyDescent="0.25">
      <c r="F5393"/>
    </row>
    <row r="5394" spans="6:6" x14ac:dyDescent="0.25">
      <c r="F5394"/>
    </row>
    <row r="5395" spans="6:6" x14ac:dyDescent="0.25">
      <c r="F5395"/>
    </row>
    <row r="5396" spans="6:6" x14ac:dyDescent="0.25">
      <c r="F5396"/>
    </row>
    <row r="5397" spans="6:6" x14ac:dyDescent="0.25">
      <c r="F5397"/>
    </row>
    <row r="5398" spans="6:6" x14ac:dyDescent="0.25">
      <c r="F5398"/>
    </row>
    <row r="5399" spans="6:6" x14ac:dyDescent="0.25">
      <c r="F5399"/>
    </row>
    <row r="5400" spans="6:6" x14ac:dyDescent="0.25">
      <c r="F5400"/>
    </row>
    <row r="5401" spans="6:6" x14ac:dyDescent="0.25">
      <c r="F5401"/>
    </row>
    <row r="5402" spans="6:6" x14ac:dyDescent="0.25">
      <c r="F5402"/>
    </row>
    <row r="5403" spans="6:6" x14ac:dyDescent="0.25">
      <c r="F5403"/>
    </row>
    <row r="5404" spans="6:6" x14ac:dyDescent="0.25">
      <c r="F5404"/>
    </row>
    <row r="5405" spans="6:6" x14ac:dyDescent="0.25">
      <c r="F5405"/>
    </row>
    <row r="5406" spans="6:6" x14ac:dyDescent="0.25">
      <c r="F5406"/>
    </row>
    <row r="5407" spans="6:6" x14ac:dyDescent="0.25">
      <c r="F5407"/>
    </row>
    <row r="5408" spans="6:6" x14ac:dyDescent="0.25">
      <c r="F5408"/>
    </row>
    <row r="5409" spans="6:6" x14ac:dyDescent="0.25">
      <c r="F5409"/>
    </row>
    <row r="5410" spans="6:6" x14ac:dyDescent="0.25">
      <c r="F5410"/>
    </row>
    <row r="5411" spans="6:6" x14ac:dyDescent="0.25">
      <c r="F5411"/>
    </row>
    <row r="5412" spans="6:6" x14ac:dyDescent="0.25">
      <c r="F5412"/>
    </row>
    <row r="5413" spans="6:6" x14ac:dyDescent="0.25">
      <c r="F5413"/>
    </row>
    <row r="5414" spans="6:6" x14ac:dyDescent="0.25">
      <c r="F5414"/>
    </row>
    <row r="5415" spans="6:6" x14ac:dyDescent="0.25">
      <c r="F5415"/>
    </row>
    <row r="5416" spans="6:6" x14ac:dyDescent="0.25">
      <c r="F5416"/>
    </row>
    <row r="5417" spans="6:6" x14ac:dyDescent="0.25">
      <c r="F5417"/>
    </row>
    <row r="5418" spans="6:6" x14ac:dyDescent="0.25">
      <c r="F5418"/>
    </row>
    <row r="5419" spans="6:6" x14ac:dyDescent="0.25">
      <c r="F5419"/>
    </row>
    <row r="5420" spans="6:6" x14ac:dyDescent="0.25">
      <c r="F5420"/>
    </row>
    <row r="5421" spans="6:6" x14ac:dyDescent="0.25">
      <c r="F5421"/>
    </row>
    <row r="5422" spans="6:6" x14ac:dyDescent="0.25">
      <c r="F5422"/>
    </row>
    <row r="5423" spans="6:6" x14ac:dyDescent="0.25">
      <c r="F5423"/>
    </row>
    <row r="5424" spans="6:6" x14ac:dyDescent="0.25">
      <c r="F5424"/>
    </row>
    <row r="5425" spans="6:6" x14ac:dyDescent="0.25">
      <c r="F5425"/>
    </row>
    <row r="5426" spans="6:6" x14ac:dyDescent="0.25">
      <c r="F5426"/>
    </row>
    <row r="5427" spans="6:6" x14ac:dyDescent="0.25">
      <c r="F5427"/>
    </row>
    <row r="5428" spans="6:6" x14ac:dyDescent="0.25">
      <c r="F5428"/>
    </row>
    <row r="5429" spans="6:6" x14ac:dyDescent="0.25">
      <c r="F5429"/>
    </row>
    <row r="5430" spans="6:6" x14ac:dyDescent="0.25">
      <c r="F5430"/>
    </row>
    <row r="5431" spans="6:6" x14ac:dyDescent="0.25">
      <c r="F5431"/>
    </row>
    <row r="5432" spans="6:6" x14ac:dyDescent="0.25">
      <c r="F5432"/>
    </row>
    <row r="5433" spans="6:6" x14ac:dyDescent="0.25">
      <c r="F5433"/>
    </row>
    <row r="5434" spans="6:6" x14ac:dyDescent="0.25">
      <c r="F5434"/>
    </row>
    <row r="5435" spans="6:6" x14ac:dyDescent="0.25">
      <c r="F5435"/>
    </row>
    <row r="5436" spans="6:6" x14ac:dyDescent="0.25">
      <c r="F5436"/>
    </row>
    <row r="5437" spans="6:6" x14ac:dyDescent="0.25">
      <c r="F5437"/>
    </row>
    <row r="5438" spans="6:6" x14ac:dyDescent="0.25">
      <c r="F5438"/>
    </row>
    <row r="5439" spans="6:6" x14ac:dyDescent="0.25">
      <c r="F5439"/>
    </row>
    <row r="5440" spans="6:6" x14ac:dyDescent="0.25">
      <c r="F5440"/>
    </row>
    <row r="5441" spans="6:6" x14ac:dyDescent="0.25">
      <c r="F5441"/>
    </row>
    <row r="5442" spans="6:6" x14ac:dyDescent="0.25">
      <c r="F5442"/>
    </row>
    <row r="5443" spans="6:6" x14ac:dyDescent="0.25">
      <c r="F5443"/>
    </row>
    <row r="5444" spans="6:6" x14ac:dyDescent="0.25">
      <c r="F5444"/>
    </row>
    <row r="5445" spans="6:6" x14ac:dyDescent="0.25">
      <c r="F5445"/>
    </row>
    <row r="5446" spans="6:6" x14ac:dyDescent="0.25">
      <c r="F5446"/>
    </row>
    <row r="5447" spans="6:6" x14ac:dyDescent="0.25">
      <c r="F5447"/>
    </row>
    <row r="5448" spans="6:6" x14ac:dyDescent="0.25">
      <c r="F5448"/>
    </row>
    <row r="5449" spans="6:6" x14ac:dyDescent="0.25">
      <c r="F5449"/>
    </row>
    <row r="5450" spans="6:6" x14ac:dyDescent="0.25">
      <c r="F5450"/>
    </row>
    <row r="5451" spans="6:6" x14ac:dyDescent="0.25">
      <c r="F5451"/>
    </row>
    <row r="5452" spans="6:6" x14ac:dyDescent="0.25">
      <c r="F5452"/>
    </row>
    <row r="5453" spans="6:6" x14ac:dyDescent="0.25">
      <c r="F5453"/>
    </row>
    <row r="5454" spans="6:6" x14ac:dyDescent="0.25">
      <c r="F5454"/>
    </row>
    <row r="5455" spans="6:6" x14ac:dyDescent="0.25">
      <c r="F5455"/>
    </row>
    <row r="5456" spans="6:6" x14ac:dyDescent="0.25">
      <c r="F5456"/>
    </row>
    <row r="5457" spans="6:6" x14ac:dyDescent="0.25">
      <c r="F5457"/>
    </row>
    <row r="5458" spans="6:6" x14ac:dyDescent="0.25">
      <c r="F5458"/>
    </row>
    <row r="5459" spans="6:6" x14ac:dyDescent="0.25">
      <c r="F5459"/>
    </row>
    <row r="5460" spans="6:6" x14ac:dyDescent="0.25">
      <c r="F5460"/>
    </row>
    <row r="5461" spans="6:6" x14ac:dyDescent="0.25">
      <c r="F5461"/>
    </row>
    <row r="5462" spans="6:6" x14ac:dyDescent="0.25">
      <c r="F5462"/>
    </row>
    <row r="5463" spans="6:6" x14ac:dyDescent="0.25">
      <c r="F5463"/>
    </row>
    <row r="5464" spans="6:6" x14ac:dyDescent="0.25">
      <c r="F5464"/>
    </row>
    <row r="5465" spans="6:6" x14ac:dyDescent="0.25">
      <c r="F5465"/>
    </row>
    <row r="5466" spans="6:6" x14ac:dyDescent="0.25">
      <c r="F5466"/>
    </row>
    <row r="5467" spans="6:6" x14ac:dyDescent="0.25">
      <c r="F5467"/>
    </row>
    <row r="5468" spans="6:6" x14ac:dyDescent="0.25">
      <c r="F5468"/>
    </row>
    <row r="5469" spans="6:6" x14ac:dyDescent="0.25">
      <c r="F5469"/>
    </row>
    <row r="5470" spans="6:6" x14ac:dyDescent="0.25">
      <c r="F5470"/>
    </row>
    <row r="5471" spans="6:6" x14ac:dyDescent="0.25">
      <c r="F5471"/>
    </row>
    <row r="5472" spans="6:6" x14ac:dyDescent="0.25">
      <c r="F5472"/>
    </row>
    <row r="5473" spans="6:6" x14ac:dyDescent="0.25">
      <c r="F5473"/>
    </row>
    <row r="5474" spans="6:6" x14ac:dyDescent="0.25">
      <c r="F5474"/>
    </row>
    <row r="5475" spans="6:6" x14ac:dyDescent="0.25">
      <c r="F5475"/>
    </row>
    <row r="5476" spans="6:6" x14ac:dyDescent="0.25">
      <c r="F5476"/>
    </row>
    <row r="5477" spans="6:6" x14ac:dyDescent="0.25">
      <c r="F5477"/>
    </row>
    <row r="5478" spans="6:6" x14ac:dyDescent="0.25">
      <c r="F5478"/>
    </row>
    <row r="5479" spans="6:6" x14ac:dyDescent="0.25">
      <c r="F5479"/>
    </row>
    <row r="5480" spans="6:6" x14ac:dyDescent="0.25">
      <c r="F5480"/>
    </row>
    <row r="5481" spans="6:6" x14ac:dyDescent="0.25">
      <c r="F5481"/>
    </row>
    <row r="5482" spans="6:6" x14ac:dyDescent="0.25">
      <c r="F5482"/>
    </row>
    <row r="5483" spans="6:6" x14ac:dyDescent="0.25">
      <c r="F5483"/>
    </row>
    <row r="5484" spans="6:6" x14ac:dyDescent="0.25">
      <c r="F5484"/>
    </row>
    <row r="5485" spans="6:6" x14ac:dyDescent="0.25">
      <c r="F5485"/>
    </row>
    <row r="5486" spans="6:6" x14ac:dyDescent="0.25">
      <c r="F5486"/>
    </row>
    <row r="5487" spans="6:6" x14ac:dyDescent="0.25">
      <c r="F5487"/>
    </row>
    <row r="5488" spans="6:6" x14ac:dyDescent="0.25">
      <c r="F5488"/>
    </row>
    <row r="5489" spans="6:6" x14ac:dyDescent="0.25">
      <c r="F5489"/>
    </row>
    <row r="5490" spans="6:6" x14ac:dyDescent="0.25">
      <c r="F5490"/>
    </row>
    <row r="5491" spans="6:6" x14ac:dyDescent="0.25">
      <c r="F5491"/>
    </row>
    <row r="5492" spans="6:6" x14ac:dyDescent="0.25">
      <c r="F5492"/>
    </row>
    <row r="5493" spans="6:6" x14ac:dyDescent="0.25">
      <c r="F5493"/>
    </row>
    <row r="5494" spans="6:6" x14ac:dyDescent="0.25">
      <c r="F5494"/>
    </row>
    <row r="5495" spans="6:6" x14ac:dyDescent="0.25">
      <c r="F5495"/>
    </row>
    <row r="5496" spans="6:6" x14ac:dyDescent="0.25">
      <c r="F5496"/>
    </row>
    <row r="5497" spans="6:6" x14ac:dyDescent="0.25">
      <c r="F5497"/>
    </row>
    <row r="5498" spans="6:6" x14ac:dyDescent="0.25">
      <c r="F5498"/>
    </row>
    <row r="5499" spans="6:6" x14ac:dyDescent="0.25">
      <c r="F5499"/>
    </row>
    <row r="5500" spans="6:6" x14ac:dyDescent="0.25">
      <c r="F5500"/>
    </row>
    <row r="5501" spans="6:6" x14ac:dyDescent="0.25">
      <c r="F5501"/>
    </row>
    <row r="5502" spans="6:6" x14ac:dyDescent="0.25">
      <c r="F5502"/>
    </row>
    <row r="5503" spans="6:6" x14ac:dyDescent="0.25">
      <c r="F5503"/>
    </row>
    <row r="5504" spans="6:6" x14ac:dyDescent="0.25">
      <c r="F5504"/>
    </row>
    <row r="5505" spans="6:6" x14ac:dyDescent="0.25">
      <c r="F5505"/>
    </row>
    <row r="5506" spans="6:6" x14ac:dyDescent="0.25">
      <c r="F5506"/>
    </row>
    <row r="5507" spans="6:6" x14ac:dyDescent="0.25">
      <c r="F5507"/>
    </row>
    <row r="5508" spans="6:6" x14ac:dyDescent="0.25">
      <c r="F5508"/>
    </row>
    <row r="5509" spans="6:6" x14ac:dyDescent="0.25">
      <c r="F5509"/>
    </row>
    <row r="5510" spans="6:6" x14ac:dyDescent="0.25">
      <c r="F5510"/>
    </row>
    <row r="5511" spans="6:6" x14ac:dyDescent="0.25">
      <c r="F5511"/>
    </row>
    <row r="5512" spans="6:6" x14ac:dyDescent="0.25">
      <c r="F5512"/>
    </row>
    <row r="5513" spans="6:6" x14ac:dyDescent="0.25">
      <c r="F5513"/>
    </row>
    <row r="5514" spans="6:6" x14ac:dyDescent="0.25">
      <c r="F5514"/>
    </row>
    <row r="5515" spans="6:6" x14ac:dyDescent="0.25">
      <c r="F5515"/>
    </row>
    <row r="5516" spans="6:6" x14ac:dyDescent="0.25">
      <c r="F5516"/>
    </row>
    <row r="5517" spans="6:6" x14ac:dyDescent="0.25">
      <c r="F5517"/>
    </row>
    <row r="5518" spans="6:6" x14ac:dyDescent="0.25">
      <c r="F5518"/>
    </row>
    <row r="5519" spans="6:6" x14ac:dyDescent="0.25">
      <c r="F5519"/>
    </row>
    <row r="5520" spans="6:6" x14ac:dyDescent="0.25">
      <c r="F5520"/>
    </row>
    <row r="5521" spans="6:6" x14ac:dyDescent="0.25">
      <c r="F5521"/>
    </row>
    <row r="5522" spans="6:6" x14ac:dyDescent="0.25">
      <c r="F5522"/>
    </row>
    <row r="5523" spans="6:6" x14ac:dyDescent="0.25">
      <c r="F5523"/>
    </row>
    <row r="5524" spans="6:6" x14ac:dyDescent="0.25">
      <c r="F5524"/>
    </row>
    <row r="5525" spans="6:6" x14ac:dyDescent="0.25">
      <c r="F5525"/>
    </row>
    <row r="5526" spans="6:6" x14ac:dyDescent="0.25">
      <c r="F5526"/>
    </row>
    <row r="5527" spans="6:6" x14ac:dyDescent="0.25">
      <c r="F5527"/>
    </row>
    <row r="5528" spans="6:6" x14ac:dyDescent="0.25">
      <c r="F5528"/>
    </row>
    <row r="5529" spans="6:6" x14ac:dyDescent="0.25">
      <c r="F5529"/>
    </row>
    <row r="5530" spans="6:6" x14ac:dyDescent="0.25">
      <c r="F5530"/>
    </row>
    <row r="5531" spans="6:6" x14ac:dyDescent="0.25">
      <c r="F5531"/>
    </row>
    <row r="5532" spans="6:6" x14ac:dyDescent="0.25">
      <c r="F5532"/>
    </row>
    <row r="5533" spans="6:6" x14ac:dyDescent="0.25">
      <c r="F5533"/>
    </row>
    <row r="5534" spans="6:6" x14ac:dyDescent="0.25">
      <c r="F5534"/>
    </row>
    <row r="5535" spans="6:6" x14ac:dyDescent="0.25">
      <c r="F5535"/>
    </row>
    <row r="5536" spans="6:6" x14ac:dyDescent="0.25">
      <c r="F5536"/>
    </row>
    <row r="5537" spans="6:6" x14ac:dyDescent="0.25">
      <c r="F5537"/>
    </row>
    <row r="5538" spans="6:6" x14ac:dyDescent="0.25">
      <c r="F5538"/>
    </row>
    <row r="5539" spans="6:6" x14ac:dyDescent="0.25">
      <c r="F5539"/>
    </row>
    <row r="5540" spans="6:6" x14ac:dyDescent="0.25">
      <c r="F5540"/>
    </row>
    <row r="5541" spans="6:6" x14ac:dyDescent="0.25">
      <c r="F5541"/>
    </row>
    <row r="5542" spans="6:6" x14ac:dyDescent="0.25">
      <c r="F5542"/>
    </row>
    <row r="5543" spans="6:6" x14ac:dyDescent="0.25">
      <c r="F5543"/>
    </row>
    <row r="5544" spans="6:6" x14ac:dyDescent="0.25">
      <c r="F5544"/>
    </row>
    <row r="5545" spans="6:6" x14ac:dyDescent="0.25">
      <c r="F5545"/>
    </row>
    <row r="5546" spans="6:6" x14ac:dyDescent="0.25">
      <c r="F5546"/>
    </row>
    <row r="5547" spans="6:6" x14ac:dyDescent="0.25">
      <c r="F5547"/>
    </row>
    <row r="5548" spans="6:6" x14ac:dyDescent="0.25">
      <c r="F5548"/>
    </row>
    <row r="5549" spans="6:6" x14ac:dyDescent="0.25">
      <c r="F5549"/>
    </row>
    <row r="5550" spans="6:6" x14ac:dyDescent="0.25">
      <c r="F5550"/>
    </row>
    <row r="5551" spans="6:6" x14ac:dyDescent="0.25">
      <c r="F5551"/>
    </row>
    <row r="5552" spans="6:6" x14ac:dyDescent="0.25">
      <c r="F5552"/>
    </row>
    <row r="5553" spans="6:6" x14ac:dyDescent="0.25">
      <c r="F5553"/>
    </row>
    <row r="5554" spans="6:6" x14ac:dyDescent="0.25">
      <c r="F5554"/>
    </row>
    <row r="5555" spans="6:6" x14ac:dyDescent="0.25">
      <c r="F5555"/>
    </row>
    <row r="5556" spans="6:6" x14ac:dyDescent="0.25">
      <c r="F5556"/>
    </row>
    <row r="5557" spans="6:6" x14ac:dyDescent="0.25">
      <c r="F5557"/>
    </row>
    <row r="5558" spans="6:6" x14ac:dyDescent="0.25">
      <c r="F5558"/>
    </row>
    <row r="5559" spans="6:6" x14ac:dyDescent="0.25">
      <c r="F5559"/>
    </row>
    <row r="5560" spans="6:6" x14ac:dyDescent="0.25">
      <c r="F5560"/>
    </row>
    <row r="5561" spans="6:6" x14ac:dyDescent="0.25">
      <c r="F5561"/>
    </row>
    <row r="5562" spans="6:6" x14ac:dyDescent="0.25">
      <c r="F5562"/>
    </row>
    <row r="5563" spans="6:6" x14ac:dyDescent="0.25">
      <c r="F5563"/>
    </row>
    <row r="5564" spans="6:6" x14ac:dyDescent="0.25">
      <c r="F5564"/>
    </row>
    <row r="5565" spans="6:6" x14ac:dyDescent="0.25">
      <c r="F5565"/>
    </row>
    <row r="5566" spans="6:6" x14ac:dyDescent="0.25">
      <c r="F5566"/>
    </row>
    <row r="5567" spans="6:6" x14ac:dyDescent="0.25">
      <c r="F5567"/>
    </row>
    <row r="5568" spans="6:6" x14ac:dyDescent="0.25">
      <c r="F5568"/>
    </row>
    <row r="5569" spans="6:6" x14ac:dyDescent="0.25">
      <c r="F5569"/>
    </row>
    <row r="5570" spans="6:6" x14ac:dyDescent="0.25">
      <c r="F5570"/>
    </row>
    <row r="5571" spans="6:6" x14ac:dyDescent="0.25">
      <c r="F5571"/>
    </row>
    <row r="5572" spans="6:6" x14ac:dyDescent="0.25">
      <c r="F5572"/>
    </row>
    <row r="5573" spans="6:6" x14ac:dyDescent="0.25">
      <c r="F5573"/>
    </row>
    <row r="5574" spans="6:6" x14ac:dyDescent="0.25">
      <c r="F5574"/>
    </row>
    <row r="5575" spans="6:6" x14ac:dyDescent="0.25">
      <c r="F5575"/>
    </row>
    <row r="5576" spans="6:6" x14ac:dyDescent="0.25">
      <c r="F5576"/>
    </row>
    <row r="5577" spans="6:6" x14ac:dyDescent="0.25">
      <c r="F5577"/>
    </row>
    <row r="5578" spans="6:6" x14ac:dyDescent="0.25">
      <c r="F5578"/>
    </row>
    <row r="5579" spans="6:6" x14ac:dyDescent="0.25">
      <c r="F5579"/>
    </row>
    <row r="5580" spans="6:6" x14ac:dyDescent="0.25">
      <c r="F5580"/>
    </row>
    <row r="5581" spans="6:6" x14ac:dyDescent="0.25">
      <c r="F5581"/>
    </row>
    <row r="5582" spans="6:6" x14ac:dyDescent="0.25">
      <c r="F5582"/>
    </row>
    <row r="5583" spans="6:6" x14ac:dyDescent="0.25">
      <c r="F5583"/>
    </row>
    <row r="5584" spans="6:6" x14ac:dyDescent="0.25">
      <c r="F5584"/>
    </row>
    <row r="5585" spans="6:6" x14ac:dyDescent="0.25">
      <c r="F5585"/>
    </row>
    <row r="5586" spans="6:6" x14ac:dyDescent="0.25">
      <c r="F5586"/>
    </row>
    <row r="5587" spans="6:6" x14ac:dyDescent="0.25">
      <c r="F5587"/>
    </row>
    <row r="5588" spans="6:6" x14ac:dyDescent="0.25">
      <c r="F5588"/>
    </row>
    <row r="5589" spans="6:6" x14ac:dyDescent="0.25">
      <c r="F5589"/>
    </row>
    <row r="5590" spans="6:6" x14ac:dyDescent="0.25">
      <c r="F5590"/>
    </row>
    <row r="5591" spans="6:6" x14ac:dyDescent="0.25">
      <c r="F5591"/>
    </row>
    <row r="5592" spans="6:6" x14ac:dyDescent="0.25">
      <c r="F5592"/>
    </row>
    <row r="5593" spans="6:6" x14ac:dyDescent="0.25">
      <c r="F5593"/>
    </row>
    <row r="5594" spans="6:6" x14ac:dyDescent="0.25">
      <c r="F5594"/>
    </row>
    <row r="5595" spans="6:6" x14ac:dyDescent="0.25">
      <c r="F5595"/>
    </row>
    <row r="5596" spans="6:6" x14ac:dyDescent="0.25">
      <c r="F5596"/>
    </row>
    <row r="5597" spans="6:6" x14ac:dyDescent="0.25">
      <c r="F5597"/>
    </row>
    <row r="5598" spans="6:6" x14ac:dyDescent="0.25">
      <c r="F5598"/>
    </row>
    <row r="5599" spans="6:6" x14ac:dyDescent="0.25">
      <c r="F5599"/>
    </row>
    <row r="5600" spans="6:6" x14ac:dyDescent="0.25">
      <c r="F5600"/>
    </row>
    <row r="5601" spans="6:6" x14ac:dyDescent="0.25">
      <c r="F5601"/>
    </row>
    <row r="5602" spans="6:6" x14ac:dyDescent="0.25">
      <c r="F5602"/>
    </row>
    <row r="5603" spans="6:6" x14ac:dyDescent="0.25">
      <c r="F5603"/>
    </row>
    <row r="5604" spans="6:6" x14ac:dyDescent="0.25">
      <c r="F5604"/>
    </row>
    <row r="5605" spans="6:6" x14ac:dyDescent="0.25">
      <c r="F5605"/>
    </row>
    <row r="5606" spans="6:6" x14ac:dyDescent="0.25">
      <c r="F5606"/>
    </row>
    <row r="5607" spans="6:6" x14ac:dyDescent="0.25">
      <c r="F5607"/>
    </row>
    <row r="5608" spans="6:6" x14ac:dyDescent="0.25">
      <c r="F5608"/>
    </row>
    <row r="5609" spans="6:6" x14ac:dyDescent="0.25">
      <c r="F5609"/>
    </row>
    <row r="5610" spans="6:6" x14ac:dyDescent="0.25">
      <c r="F5610"/>
    </row>
    <row r="5611" spans="6:6" x14ac:dyDescent="0.25">
      <c r="F5611"/>
    </row>
    <row r="5612" spans="6:6" x14ac:dyDescent="0.25">
      <c r="F5612"/>
    </row>
    <row r="5613" spans="6:6" x14ac:dyDescent="0.25">
      <c r="F5613"/>
    </row>
    <row r="5614" spans="6:6" x14ac:dyDescent="0.25">
      <c r="F5614"/>
    </row>
    <row r="5615" spans="6:6" x14ac:dyDescent="0.25">
      <c r="F5615"/>
    </row>
    <row r="5616" spans="6:6" x14ac:dyDescent="0.25">
      <c r="F5616"/>
    </row>
    <row r="5617" spans="6:6" x14ac:dyDescent="0.25">
      <c r="F5617"/>
    </row>
    <row r="5618" spans="6:6" x14ac:dyDescent="0.25">
      <c r="F5618"/>
    </row>
    <row r="5619" spans="6:6" x14ac:dyDescent="0.25">
      <c r="F5619"/>
    </row>
    <row r="5620" spans="6:6" x14ac:dyDescent="0.25">
      <c r="F5620"/>
    </row>
    <row r="5621" spans="6:6" x14ac:dyDescent="0.25">
      <c r="F5621"/>
    </row>
    <row r="5622" spans="6:6" x14ac:dyDescent="0.25">
      <c r="F5622"/>
    </row>
    <row r="5623" spans="6:6" x14ac:dyDescent="0.25">
      <c r="F5623"/>
    </row>
    <row r="5624" spans="6:6" x14ac:dyDescent="0.25">
      <c r="F5624"/>
    </row>
    <row r="5625" spans="6:6" x14ac:dyDescent="0.25">
      <c r="F5625"/>
    </row>
    <row r="5626" spans="6:6" x14ac:dyDescent="0.25">
      <c r="F5626"/>
    </row>
    <row r="5627" spans="6:6" x14ac:dyDescent="0.25">
      <c r="F5627"/>
    </row>
    <row r="5628" spans="6:6" x14ac:dyDescent="0.25">
      <c r="F5628"/>
    </row>
    <row r="5629" spans="6:6" x14ac:dyDescent="0.25">
      <c r="F5629"/>
    </row>
    <row r="5630" spans="6:6" x14ac:dyDescent="0.25">
      <c r="F5630"/>
    </row>
    <row r="5631" spans="6:6" x14ac:dyDescent="0.25">
      <c r="F5631"/>
    </row>
    <row r="5632" spans="6:6" x14ac:dyDescent="0.25">
      <c r="F5632"/>
    </row>
    <row r="5633" spans="6:6" x14ac:dyDescent="0.25">
      <c r="F5633"/>
    </row>
    <row r="5634" spans="6:6" x14ac:dyDescent="0.25">
      <c r="F5634"/>
    </row>
    <row r="5635" spans="6:6" x14ac:dyDescent="0.25">
      <c r="F5635"/>
    </row>
    <row r="5636" spans="6:6" x14ac:dyDescent="0.25">
      <c r="F5636"/>
    </row>
    <row r="5637" spans="6:6" x14ac:dyDescent="0.25">
      <c r="F5637"/>
    </row>
    <row r="5638" spans="6:6" x14ac:dyDescent="0.25">
      <c r="F5638"/>
    </row>
    <row r="5639" spans="6:6" x14ac:dyDescent="0.25">
      <c r="F5639"/>
    </row>
    <row r="5640" spans="6:6" x14ac:dyDescent="0.25">
      <c r="F5640"/>
    </row>
    <row r="5641" spans="6:6" x14ac:dyDescent="0.25">
      <c r="F5641"/>
    </row>
    <row r="5642" spans="6:6" x14ac:dyDescent="0.25">
      <c r="F5642"/>
    </row>
    <row r="5643" spans="6:6" x14ac:dyDescent="0.25">
      <c r="F5643"/>
    </row>
    <row r="5644" spans="6:6" x14ac:dyDescent="0.25">
      <c r="F5644"/>
    </row>
    <row r="5645" spans="6:6" x14ac:dyDescent="0.25">
      <c r="F5645"/>
    </row>
    <row r="5646" spans="6:6" x14ac:dyDescent="0.25">
      <c r="F5646"/>
    </row>
    <row r="5647" spans="6:6" x14ac:dyDescent="0.25">
      <c r="F5647"/>
    </row>
    <row r="5648" spans="6:6" x14ac:dyDescent="0.25">
      <c r="F5648"/>
    </row>
    <row r="5649" spans="6:6" x14ac:dyDescent="0.25">
      <c r="F5649"/>
    </row>
    <row r="5650" spans="6:6" x14ac:dyDescent="0.25">
      <c r="F5650"/>
    </row>
    <row r="5651" spans="6:6" x14ac:dyDescent="0.25">
      <c r="F5651"/>
    </row>
    <row r="5652" spans="6:6" x14ac:dyDescent="0.25">
      <c r="F5652"/>
    </row>
    <row r="5653" spans="6:6" x14ac:dyDescent="0.25">
      <c r="F5653"/>
    </row>
    <row r="5654" spans="6:6" x14ac:dyDescent="0.25">
      <c r="F5654"/>
    </row>
    <row r="5655" spans="6:6" x14ac:dyDescent="0.25">
      <c r="F5655"/>
    </row>
    <row r="5656" spans="6:6" x14ac:dyDescent="0.25">
      <c r="F5656"/>
    </row>
    <row r="5657" spans="6:6" x14ac:dyDescent="0.25">
      <c r="F5657"/>
    </row>
    <row r="5658" spans="6:6" x14ac:dyDescent="0.25">
      <c r="F5658"/>
    </row>
    <row r="5659" spans="6:6" x14ac:dyDescent="0.25">
      <c r="F5659"/>
    </row>
    <row r="5660" spans="6:6" x14ac:dyDescent="0.25">
      <c r="F5660"/>
    </row>
    <row r="5661" spans="6:6" x14ac:dyDescent="0.25">
      <c r="F5661"/>
    </row>
    <row r="5662" spans="6:6" x14ac:dyDescent="0.25">
      <c r="F5662"/>
    </row>
    <row r="5663" spans="6:6" x14ac:dyDescent="0.25">
      <c r="F5663"/>
    </row>
    <row r="5664" spans="6:6" x14ac:dyDescent="0.25">
      <c r="F5664"/>
    </row>
    <row r="5665" spans="6:6" x14ac:dyDescent="0.25">
      <c r="F5665"/>
    </row>
    <row r="5666" spans="6:6" x14ac:dyDescent="0.25">
      <c r="F5666"/>
    </row>
    <row r="5667" spans="6:6" x14ac:dyDescent="0.25">
      <c r="F5667"/>
    </row>
    <row r="5668" spans="6:6" x14ac:dyDescent="0.25">
      <c r="F5668"/>
    </row>
    <row r="5669" spans="6:6" x14ac:dyDescent="0.25">
      <c r="F5669"/>
    </row>
    <row r="5670" spans="6:6" x14ac:dyDescent="0.25">
      <c r="F5670"/>
    </row>
    <row r="5671" spans="6:6" x14ac:dyDescent="0.25">
      <c r="F5671"/>
    </row>
    <row r="5672" spans="6:6" x14ac:dyDescent="0.25">
      <c r="F5672"/>
    </row>
    <row r="5673" spans="6:6" x14ac:dyDescent="0.25">
      <c r="F5673"/>
    </row>
    <row r="5674" spans="6:6" x14ac:dyDescent="0.25">
      <c r="F5674"/>
    </row>
    <row r="5675" spans="6:6" x14ac:dyDescent="0.25">
      <c r="F5675"/>
    </row>
    <row r="5676" spans="6:6" x14ac:dyDescent="0.25">
      <c r="F5676"/>
    </row>
    <row r="5677" spans="6:6" x14ac:dyDescent="0.25">
      <c r="F5677"/>
    </row>
    <row r="5678" spans="6:6" x14ac:dyDescent="0.25">
      <c r="F5678"/>
    </row>
    <row r="5679" spans="6:6" x14ac:dyDescent="0.25">
      <c r="F5679"/>
    </row>
    <row r="5680" spans="6:6" x14ac:dyDescent="0.25">
      <c r="F5680"/>
    </row>
    <row r="5681" spans="6:6" x14ac:dyDescent="0.25">
      <c r="F5681"/>
    </row>
    <row r="5682" spans="6:6" x14ac:dyDescent="0.25">
      <c r="F5682"/>
    </row>
    <row r="5683" spans="6:6" x14ac:dyDescent="0.25">
      <c r="F5683"/>
    </row>
    <row r="5684" spans="6:6" x14ac:dyDescent="0.25">
      <c r="F5684"/>
    </row>
    <row r="5685" spans="6:6" x14ac:dyDescent="0.25">
      <c r="F5685"/>
    </row>
    <row r="5686" spans="6:6" x14ac:dyDescent="0.25">
      <c r="F5686"/>
    </row>
    <row r="5687" spans="6:6" x14ac:dyDescent="0.25">
      <c r="F5687"/>
    </row>
    <row r="5688" spans="6:6" x14ac:dyDescent="0.25">
      <c r="F5688"/>
    </row>
    <row r="5689" spans="6:6" x14ac:dyDescent="0.25">
      <c r="F5689"/>
    </row>
    <row r="5690" spans="6:6" x14ac:dyDescent="0.25">
      <c r="F5690"/>
    </row>
    <row r="5691" spans="6:6" x14ac:dyDescent="0.25">
      <c r="F5691"/>
    </row>
    <row r="5692" spans="6:6" x14ac:dyDescent="0.25">
      <c r="F5692"/>
    </row>
    <row r="5693" spans="6:6" x14ac:dyDescent="0.25">
      <c r="F5693"/>
    </row>
    <row r="5694" spans="6:6" x14ac:dyDescent="0.25">
      <c r="F5694"/>
    </row>
    <row r="5695" spans="6:6" x14ac:dyDescent="0.25">
      <c r="F5695"/>
    </row>
    <row r="5696" spans="6:6" x14ac:dyDescent="0.25">
      <c r="F5696"/>
    </row>
    <row r="5697" spans="6:6" x14ac:dyDescent="0.25">
      <c r="F5697"/>
    </row>
    <row r="5698" spans="6:6" x14ac:dyDescent="0.25">
      <c r="F5698"/>
    </row>
    <row r="5699" spans="6:6" x14ac:dyDescent="0.25">
      <c r="F5699"/>
    </row>
    <row r="5700" spans="6:6" x14ac:dyDescent="0.25">
      <c r="F5700"/>
    </row>
    <row r="5701" spans="6:6" x14ac:dyDescent="0.25">
      <c r="F5701"/>
    </row>
    <row r="5702" spans="6:6" x14ac:dyDescent="0.25">
      <c r="F5702"/>
    </row>
    <row r="5703" spans="6:6" x14ac:dyDescent="0.25">
      <c r="F5703"/>
    </row>
    <row r="5704" spans="6:6" x14ac:dyDescent="0.25">
      <c r="F5704"/>
    </row>
    <row r="5705" spans="6:6" x14ac:dyDescent="0.25">
      <c r="F5705"/>
    </row>
    <row r="5706" spans="6:6" x14ac:dyDescent="0.25">
      <c r="F5706"/>
    </row>
    <row r="5707" spans="6:6" x14ac:dyDescent="0.25">
      <c r="F5707"/>
    </row>
    <row r="5708" spans="6:6" x14ac:dyDescent="0.25">
      <c r="F5708"/>
    </row>
    <row r="5709" spans="6:6" x14ac:dyDescent="0.25">
      <c r="F5709"/>
    </row>
    <row r="5710" spans="6:6" x14ac:dyDescent="0.25">
      <c r="F5710"/>
    </row>
    <row r="5711" spans="6:6" x14ac:dyDescent="0.25">
      <c r="F5711"/>
    </row>
    <row r="5712" spans="6:6" x14ac:dyDescent="0.25">
      <c r="F5712"/>
    </row>
    <row r="5713" spans="6:6" x14ac:dyDescent="0.25">
      <c r="F5713"/>
    </row>
    <row r="5714" spans="6:6" x14ac:dyDescent="0.25">
      <c r="F5714"/>
    </row>
    <row r="5715" spans="6:6" x14ac:dyDescent="0.25">
      <c r="F5715"/>
    </row>
    <row r="5716" spans="6:6" x14ac:dyDescent="0.25">
      <c r="F5716"/>
    </row>
    <row r="5717" spans="6:6" x14ac:dyDescent="0.25">
      <c r="F5717"/>
    </row>
    <row r="5718" spans="6:6" x14ac:dyDescent="0.25">
      <c r="F5718"/>
    </row>
    <row r="5719" spans="6:6" x14ac:dyDescent="0.25">
      <c r="F5719"/>
    </row>
    <row r="5720" spans="6:6" x14ac:dyDescent="0.25">
      <c r="F5720"/>
    </row>
    <row r="5721" spans="6:6" x14ac:dyDescent="0.25">
      <c r="F5721"/>
    </row>
    <row r="5722" spans="6:6" x14ac:dyDescent="0.25">
      <c r="F5722"/>
    </row>
    <row r="5723" spans="6:6" x14ac:dyDescent="0.25">
      <c r="F5723"/>
    </row>
    <row r="5724" spans="6:6" x14ac:dyDescent="0.25">
      <c r="F5724"/>
    </row>
    <row r="5725" spans="6:6" x14ac:dyDescent="0.25">
      <c r="F5725"/>
    </row>
    <row r="5726" spans="6:6" x14ac:dyDescent="0.25">
      <c r="F5726"/>
    </row>
    <row r="5727" spans="6:6" x14ac:dyDescent="0.25">
      <c r="F5727"/>
    </row>
    <row r="5728" spans="6:6" x14ac:dyDescent="0.25">
      <c r="F5728"/>
    </row>
    <row r="5729" spans="6:6" x14ac:dyDescent="0.25">
      <c r="F5729"/>
    </row>
    <row r="5730" spans="6:6" x14ac:dyDescent="0.25">
      <c r="F5730"/>
    </row>
    <row r="5731" spans="6:6" x14ac:dyDescent="0.25">
      <c r="F5731"/>
    </row>
    <row r="5732" spans="6:6" x14ac:dyDescent="0.25">
      <c r="F5732"/>
    </row>
    <row r="5733" spans="6:6" x14ac:dyDescent="0.25">
      <c r="F5733"/>
    </row>
    <row r="5734" spans="6:6" x14ac:dyDescent="0.25">
      <c r="F5734"/>
    </row>
    <row r="5735" spans="6:6" x14ac:dyDescent="0.25">
      <c r="F5735"/>
    </row>
    <row r="5736" spans="6:6" x14ac:dyDescent="0.25">
      <c r="F5736"/>
    </row>
    <row r="5737" spans="6:6" x14ac:dyDescent="0.25">
      <c r="F5737"/>
    </row>
    <row r="5738" spans="6:6" x14ac:dyDescent="0.25">
      <c r="F5738"/>
    </row>
    <row r="5739" spans="6:6" x14ac:dyDescent="0.25">
      <c r="F5739"/>
    </row>
    <row r="5740" spans="6:6" x14ac:dyDescent="0.25">
      <c r="F5740"/>
    </row>
    <row r="5741" spans="6:6" x14ac:dyDescent="0.25">
      <c r="F5741"/>
    </row>
    <row r="5742" spans="6:6" x14ac:dyDescent="0.25">
      <c r="F5742"/>
    </row>
    <row r="5743" spans="6:6" x14ac:dyDescent="0.25">
      <c r="F5743"/>
    </row>
    <row r="5744" spans="6:6" x14ac:dyDescent="0.25">
      <c r="F5744"/>
    </row>
    <row r="5745" spans="6:6" x14ac:dyDescent="0.25">
      <c r="F5745"/>
    </row>
    <row r="5746" spans="6:6" x14ac:dyDescent="0.25">
      <c r="F5746"/>
    </row>
    <row r="5747" spans="6:6" x14ac:dyDescent="0.25">
      <c r="F5747"/>
    </row>
    <row r="5748" spans="6:6" x14ac:dyDescent="0.25">
      <c r="F5748"/>
    </row>
    <row r="5749" spans="6:6" x14ac:dyDescent="0.25">
      <c r="F5749"/>
    </row>
    <row r="5750" spans="6:6" x14ac:dyDescent="0.25">
      <c r="F5750"/>
    </row>
    <row r="5751" spans="6:6" x14ac:dyDescent="0.25">
      <c r="F5751"/>
    </row>
    <row r="5752" spans="6:6" x14ac:dyDescent="0.25">
      <c r="F5752"/>
    </row>
    <row r="5753" spans="6:6" x14ac:dyDescent="0.25">
      <c r="F5753"/>
    </row>
    <row r="5754" spans="6:6" x14ac:dyDescent="0.25">
      <c r="F5754"/>
    </row>
    <row r="5755" spans="6:6" x14ac:dyDescent="0.25">
      <c r="F5755"/>
    </row>
    <row r="5756" spans="6:6" x14ac:dyDescent="0.25">
      <c r="F5756"/>
    </row>
    <row r="5757" spans="6:6" x14ac:dyDescent="0.25">
      <c r="F5757"/>
    </row>
    <row r="5758" spans="6:6" x14ac:dyDescent="0.25">
      <c r="F5758"/>
    </row>
    <row r="5759" spans="6:6" x14ac:dyDescent="0.25">
      <c r="F5759"/>
    </row>
    <row r="5760" spans="6:6" x14ac:dyDescent="0.25">
      <c r="F5760"/>
    </row>
    <row r="5761" spans="6:6" x14ac:dyDescent="0.25">
      <c r="F5761"/>
    </row>
    <row r="5762" spans="6:6" x14ac:dyDescent="0.25">
      <c r="F5762"/>
    </row>
    <row r="5763" spans="6:6" x14ac:dyDescent="0.25">
      <c r="F5763"/>
    </row>
    <row r="5764" spans="6:6" x14ac:dyDescent="0.25">
      <c r="F5764"/>
    </row>
    <row r="5765" spans="6:6" x14ac:dyDescent="0.25">
      <c r="F5765"/>
    </row>
    <row r="5766" spans="6:6" x14ac:dyDescent="0.25">
      <c r="F5766"/>
    </row>
    <row r="5767" spans="6:6" x14ac:dyDescent="0.25">
      <c r="F5767"/>
    </row>
    <row r="5768" spans="6:6" x14ac:dyDescent="0.25">
      <c r="F5768"/>
    </row>
    <row r="5769" spans="6:6" x14ac:dyDescent="0.25">
      <c r="F5769"/>
    </row>
    <row r="5770" spans="6:6" x14ac:dyDescent="0.25">
      <c r="F5770"/>
    </row>
    <row r="5771" spans="6:6" x14ac:dyDescent="0.25">
      <c r="F5771"/>
    </row>
    <row r="5772" spans="6:6" x14ac:dyDescent="0.25">
      <c r="F5772"/>
    </row>
    <row r="5773" spans="6:6" x14ac:dyDescent="0.25">
      <c r="F5773"/>
    </row>
    <row r="5774" spans="6:6" x14ac:dyDescent="0.25">
      <c r="F5774"/>
    </row>
    <row r="5775" spans="6:6" x14ac:dyDescent="0.25">
      <c r="F5775"/>
    </row>
    <row r="5776" spans="6:6" x14ac:dyDescent="0.25">
      <c r="F5776"/>
    </row>
    <row r="5777" spans="6:6" x14ac:dyDescent="0.25">
      <c r="F5777"/>
    </row>
    <row r="5778" spans="6:6" x14ac:dyDescent="0.25">
      <c r="F5778"/>
    </row>
    <row r="5779" spans="6:6" x14ac:dyDescent="0.25">
      <c r="F5779"/>
    </row>
    <row r="5780" spans="6:6" x14ac:dyDescent="0.25">
      <c r="F5780"/>
    </row>
    <row r="5781" spans="6:6" x14ac:dyDescent="0.25">
      <c r="F5781"/>
    </row>
    <row r="5782" spans="6:6" x14ac:dyDescent="0.25">
      <c r="F5782"/>
    </row>
    <row r="5783" spans="6:6" x14ac:dyDescent="0.25">
      <c r="F5783"/>
    </row>
    <row r="5784" spans="6:6" x14ac:dyDescent="0.25">
      <c r="F5784"/>
    </row>
    <row r="5785" spans="6:6" x14ac:dyDescent="0.25">
      <c r="F5785"/>
    </row>
    <row r="5786" spans="6:6" x14ac:dyDescent="0.25">
      <c r="F5786"/>
    </row>
    <row r="5787" spans="6:6" x14ac:dyDescent="0.25">
      <c r="F5787"/>
    </row>
    <row r="5788" spans="6:6" x14ac:dyDescent="0.25">
      <c r="F5788"/>
    </row>
    <row r="5789" spans="6:6" x14ac:dyDescent="0.25">
      <c r="F5789"/>
    </row>
    <row r="5790" spans="6:6" x14ac:dyDescent="0.25">
      <c r="F5790"/>
    </row>
    <row r="5791" spans="6:6" x14ac:dyDescent="0.25">
      <c r="F5791"/>
    </row>
    <row r="5792" spans="6:6" x14ac:dyDescent="0.25">
      <c r="F5792"/>
    </row>
    <row r="5793" spans="6:6" x14ac:dyDescent="0.25">
      <c r="F5793"/>
    </row>
    <row r="5794" spans="6:6" x14ac:dyDescent="0.25">
      <c r="F5794"/>
    </row>
    <row r="5795" spans="6:6" x14ac:dyDescent="0.25">
      <c r="F5795"/>
    </row>
    <row r="5796" spans="6:6" x14ac:dyDescent="0.25">
      <c r="F5796"/>
    </row>
    <row r="5797" spans="6:6" x14ac:dyDescent="0.25">
      <c r="F5797"/>
    </row>
    <row r="5798" spans="6:6" x14ac:dyDescent="0.25">
      <c r="F5798"/>
    </row>
    <row r="5799" spans="6:6" x14ac:dyDescent="0.25">
      <c r="F5799"/>
    </row>
    <row r="5800" spans="6:6" x14ac:dyDescent="0.25">
      <c r="F5800"/>
    </row>
    <row r="5801" spans="6:6" x14ac:dyDescent="0.25">
      <c r="F5801"/>
    </row>
    <row r="5802" spans="6:6" x14ac:dyDescent="0.25">
      <c r="F5802"/>
    </row>
    <row r="5803" spans="6:6" x14ac:dyDescent="0.25">
      <c r="F5803"/>
    </row>
    <row r="5804" spans="6:6" x14ac:dyDescent="0.25">
      <c r="F5804"/>
    </row>
    <row r="5805" spans="6:6" x14ac:dyDescent="0.25">
      <c r="F5805"/>
    </row>
    <row r="5806" spans="6:6" x14ac:dyDescent="0.25">
      <c r="F5806"/>
    </row>
    <row r="5807" spans="6:6" x14ac:dyDescent="0.25">
      <c r="F5807"/>
    </row>
    <row r="5808" spans="6:6" x14ac:dyDescent="0.25">
      <c r="F5808"/>
    </row>
    <row r="5809" spans="6:6" x14ac:dyDescent="0.25">
      <c r="F5809"/>
    </row>
    <row r="5810" spans="6:6" x14ac:dyDescent="0.25">
      <c r="F5810"/>
    </row>
    <row r="5811" spans="6:6" x14ac:dyDescent="0.25">
      <c r="F5811"/>
    </row>
    <row r="5812" spans="6:6" x14ac:dyDescent="0.25">
      <c r="F5812"/>
    </row>
    <row r="5813" spans="6:6" x14ac:dyDescent="0.25">
      <c r="F5813"/>
    </row>
    <row r="5814" spans="6:6" x14ac:dyDescent="0.25">
      <c r="F5814"/>
    </row>
    <row r="5815" spans="6:6" x14ac:dyDescent="0.25">
      <c r="F5815"/>
    </row>
    <row r="5816" spans="6:6" x14ac:dyDescent="0.25">
      <c r="F5816"/>
    </row>
    <row r="5817" spans="6:6" x14ac:dyDescent="0.25">
      <c r="F5817"/>
    </row>
    <row r="5818" spans="6:6" x14ac:dyDescent="0.25">
      <c r="F5818"/>
    </row>
    <row r="5819" spans="6:6" x14ac:dyDescent="0.25">
      <c r="F5819"/>
    </row>
    <row r="5820" spans="6:6" x14ac:dyDescent="0.25">
      <c r="F5820"/>
    </row>
    <row r="5821" spans="6:6" x14ac:dyDescent="0.25">
      <c r="F5821"/>
    </row>
    <row r="5822" spans="6:6" x14ac:dyDescent="0.25">
      <c r="F5822"/>
    </row>
    <row r="5823" spans="6:6" x14ac:dyDescent="0.25">
      <c r="F5823"/>
    </row>
    <row r="5824" spans="6:6" x14ac:dyDescent="0.25">
      <c r="F5824"/>
    </row>
    <row r="5825" spans="6:6" x14ac:dyDescent="0.25">
      <c r="F5825"/>
    </row>
    <row r="5826" spans="6:6" x14ac:dyDescent="0.25">
      <c r="F5826"/>
    </row>
    <row r="5827" spans="6:6" x14ac:dyDescent="0.25">
      <c r="F5827"/>
    </row>
    <row r="5828" spans="6:6" x14ac:dyDescent="0.25">
      <c r="F5828"/>
    </row>
    <row r="5829" spans="6:6" x14ac:dyDescent="0.25">
      <c r="F5829"/>
    </row>
    <row r="5830" spans="6:6" x14ac:dyDescent="0.25">
      <c r="F5830"/>
    </row>
    <row r="5831" spans="6:6" x14ac:dyDescent="0.25">
      <c r="F5831"/>
    </row>
    <row r="5832" spans="6:6" x14ac:dyDescent="0.25">
      <c r="F5832"/>
    </row>
    <row r="5833" spans="6:6" x14ac:dyDescent="0.25">
      <c r="F5833"/>
    </row>
    <row r="5834" spans="6:6" x14ac:dyDescent="0.25">
      <c r="F5834"/>
    </row>
    <row r="5835" spans="6:6" x14ac:dyDescent="0.25">
      <c r="F5835"/>
    </row>
    <row r="5836" spans="6:6" x14ac:dyDescent="0.25">
      <c r="F5836"/>
    </row>
    <row r="5837" spans="6:6" x14ac:dyDescent="0.25">
      <c r="F5837"/>
    </row>
    <row r="5838" spans="6:6" x14ac:dyDescent="0.25">
      <c r="F5838"/>
    </row>
    <row r="5839" spans="6:6" x14ac:dyDescent="0.25">
      <c r="F5839"/>
    </row>
    <row r="5840" spans="6:6" x14ac:dyDescent="0.25">
      <c r="F5840"/>
    </row>
    <row r="5841" spans="6:6" x14ac:dyDescent="0.25">
      <c r="F5841"/>
    </row>
    <row r="5842" spans="6:6" x14ac:dyDescent="0.25">
      <c r="F5842"/>
    </row>
    <row r="5843" spans="6:6" x14ac:dyDescent="0.25">
      <c r="F5843"/>
    </row>
    <row r="5844" spans="6:6" x14ac:dyDescent="0.25">
      <c r="F5844"/>
    </row>
    <row r="5845" spans="6:6" x14ac:dyDescent="0.25">
      <c r="F5845"/>
    </row>
    <row r="5846" spans="6:6" x14ac:dyDescent="0.25">
      <c r="F5846"/>
    </row>
    <row r="5847" spans="6:6" x14ac:dyDescent="0.25">
      <c r="F5847"/>
    </row>
    <row r="5848" spans="6:6" x14ac:dyDescent="0.25">
      <c r="F5848"/>
    </row>
    <row r="5849" spans="6:6" x14ac:dyDescent="0.25">
      <c r="F5849"/>
    </row>
    <row r="5850" spans="6:6" x14ac:dyDescent="0.25">
      <c r="F5850"/>
    </row>
    <row r="5851" spans="6:6" x14ac:dyDescent="0.25">
      <c r="F5851"/>
    </row>
    <row r="5852" spans="6:6" x14ac:dyDescent="0.25">
      <c r="F5852"/>
    </row>
    <row r="5853" spans="6:6" x14ac:dyDescent="0.25">
      <c r="F5853"/>
    </row>
    <row r="5854" spans="6:6" x14ac:dyDescent="0.25">
      <c r="F5854"/>
    </row>
    <row r="5855" spans="6:6" x14ac:dyDescent="0.25">
      <c r="F5855"/>
    </row>
    <row r="5856" spans="6:6" x14ac:dyDescent="0.25">
      <c r="F5856"/>
    </row>
    <row r="5857" spans="6:6" x14ac:dyDescent="0.25">
      <c r="F5857"/>
    </row>
    <row r="5858" spans="6:6" x14ac:dyDescent="0.25">
      <c r="F5858"/>
    </row>
    <row r="5859" spans="6:6" x14ac:dyDescent="0.25">
      <c r="F5859"/>
    </row>
    <row r="5860" spans="6:6" x14ac:dyDescent="0.25">
      <c r="F5860"/>
    </row>
    <row r="5861" spans="6:6" x14ac:dyDescent="0.25">
      <c r="F5861"/>
    </row>
    <row r="5862" spans="6:6" x14ac:dyDescent="0.25">
      <c r="F5862"/>
    </row>
    <row r="5863" spans="6:6" x14ac:dyDescent="0.25">
      <c r="F5863"/>
    </row>
    <row r="5864" spans="6:6" x14ac:dyDescent="0.25">
      <c r="F5864"/>
    </row>
    <row r="5865" spans="6:6" x14ac:dyDescent="0.25">
      <c r="F5865"/>
    </row>
    <row r="5866" spans="6:6" x14ac:dyDescent="0.25">
      <c r="F5866"/>
    </row>
    <row r="5867" spans="6:6" x14ac:dyDescent="0.25">
      <c r="F5867"/>
    </row>
    <row r="5868" spans="6:6" x14ac:dyDescent="0.25">
      <c r="F5868"/>
    </row>
    <row r="5869" spans="6:6" x14ac:dyDescent="0.25">
      <c r="F5869"/>
    </row>
    <row r="5870" spans="6:6" x14ac:dyDescent="0.25">
      <c r="F5870"/>
    </row>
    <row r="5871" spans="6:6" x14ac:dyDescent="0.25">
      <c r="F5871"/>
    </row>
    <row r="5872" spans="6:6" x14ac:dyDescent="0.25">
      <c r="F5872"/>
    </row>
    <row r="5873" spans="6:6" x14ac:dyDescent="0.25">
      <c r="F5873"/>
    </row>
    <row r="5874" spans="6:6" x14ac:dyDescent="0.25">
      <c r="F5874"/>
    </row>
    <row r="5875" spans="6:6" x14ac:dyDescent="0.25">
      <c r="F5875"/>
    </row>
    <row r="5876" spans="6:6" x14ac:dyDescent="0.25">
      <c r="F5876"/>
    </row>
    <row r="5877" spans="6:6" x14ac:dyDescent="0.25">
      <c r="F5877"/>
    </row>
    <row r="5878" spans="6:6" x14ac:dyDescent="0.25">
      <c r="F5878"/>
    </row>
    <row r="5879" spans="6:6" x14ac:dyDescent="0.25">
      <c r="F5879"/>
    </row>
    <row r="5880" spans="6:6" x14ac:dyDescent="0.25">
      <c r="F5880"/>
    </row>
    <row r="5881" spans="6:6" x14ac:dyDescent="0.25">
      <c r="F5881"/>
    </row>
    <row r="5882" spans="6:6" x14ac:dyDescent="0.25">
      <c r="F5882"/>
    </row>
    <row r="5883" spans="6:6" x14ac:dyDescent="0.25">
      <c r="F5883"/>
    </row>
    <row r="5884" spans="6:6" x14ac:dyDescent="0.25">
      <c r="F5884"/>
    </row>
    <row r="5885" spans="6:6" x14ac:dyDescent="0.25">
      <c r="F5885"/>
    </row>
    <row r="5886" spans="6:6" x14ac:dyDescent="0.25">
      <c r="F5886"/>
    </row>
    <row r="5887" spans="6:6" x14ac:dyDescent="0.25">
      <c r="F5887"/>
    </row>
    <row r="5888" spans="6:6" x14ac:dyDescent="0.25">
      <c r="F5888"/>
    </row>
    <row r="5889" spans="6:6" x14ac:dyDescent="0.25">
      <c r="F5889"/>
    </row>
    <row r="5890" spans="6:6" x14ac:dyDescent="0.25">
      <c r="F5890"/>
    </row>
    <row r="5891" spans="6:6" x14ac:dyDescent="0.25">
      <c r="F5891"/>
    </row>
    <row r="5892" spans="6:6" x14ac:dyDescent="0.25">
      <c r="F5892"/>
    </row>
    <row r="5893" spans="6:6" x14ac:dyDescent="0.25">
      <c r="F5893"/>
    </row>
    <row r="5894" spans="6:6" x14ac:dyDescent="0.25">
      <c r="F5894"/>
    </row>
    <row r="5895" spans="6:6" x14ac:dyDescent="0.25">
      <c r="F5895"/>
    </row>
    <row r="5896" spans="6:6" x14ac:dyDescent="0.25">
      <c r="F5896"/>
    </row>
    <row r="5897" spans="6:6" x14ac:dyDescent="0.25">
      <c r="F5897"/>
    </row>
    <row r="5898" spans="6:6" x14ac:dyDescent="0.25">
      <c r="F5898"/>
    </row>
    <row r="5899" spans="6:6" x14ac:dyDescent="0.25">
      <c r="F5899"/>
    </row>
    <row r="5900" spans="6:6" x14ac:dyDescent="0.25">
      <c r="F5900"/>
    </row>
    <row r="5901" spans="6:6" x14ac:dyDescent="0.25">
      <c r="F5901"/>
    </row>
    <row r="5902" spans="6:6" x14ac:dyDescent="0.25">
      <c r="F5902"/>
    </row>
    <row r="5903" spans="6:6" x14ac:dyDescent="0.25">
      <c r="F5903"/>
    </row>
    <row r="5904" spans="6:6" x14ac:dyDescent="0.25">
      <c r="F5904"/>
    </row>
    <row r="5905" spans="6:6" x14ac:dyDescent="0.25">
      <c r="F5905"/>
    </row>
    <row r="5906" spans="6:6" x14ac:dyDescent="0.25">
      <c r="F5906"/>
    </row>
    <row r="5907" spans="6:6" x14ac:dyDescent="0.25">
      <c r="F5907"/>
    </row>
    <row r="5908" spans="6:6" x14ac:dyDescent="0.25">
      <c r="F5908"/>
    </row>
    <row r="5909" spans="6:6" x14ac:dyDescent="0.25">
      <c r="F5909"/>
    </row>
    <row r="5910" spans="6:6" x14ac:dyDescent="0.25">
      <c r="F5910"/>
    </row>
    <row r="5911" spans="6:6" x14ac:dyDescent="0.25">
      <c r="F5911"/>
    </row>
    <row r="5912" spans="6:6" x14ac:dyDescent="0.25">
      <c r="F5912"/>
    </row>
    <row r="5913" spans="6:6" x14ac:dyDescent="0.25">
      <c r="F5913"/>
    </row>
    <row r="5914" spans="6:6" x14ac:dyDescent="0.25">
      <c r="F5914"/>
    </row>
    <row r="5915" spans="6:6" x14ac:dyDescent="0.25">
      <c r="F5915"/>
    </row>
    <row r="5916" spans="6:6" x14ac:dyDescent="0.25">
      <c r="F5916"/>
    </row>
    <row r="5917" spans="6:6" x14ac:dyDescent="0.25">
      <c r="F5917"/>
    </row>
    <row r="5918" spans="6:6" x14ac:dyDescent="0.25">
      <c r="F5918"/>
    </row>
    <row r="5919" spans="6:6" x14ac:dyDescent="0.25">
      <c r="F5919"/>
    </row>
    <row r="5920" spans="6:6" x14ac:dyDescent="0.25">
      <c r="F5920"/>
    </row>
    <row r="5921" spans="6:6" x14ac:dyDescent="0.25">
      <c r="F5921"/>
    </row>
    <row r="5922" spans="6:6" x14ac:dyDescent="0.25">
      <c r="F5922"/>
    </row>
    <row r="5923" spans="6:6" x14ac:dyDescent="0.25">
      <c r="F5923"/>
    </row>
    <row r="5924" spans="6:6" x14ac:dyDescent="0.25">
      <c r="F5924"/>
    </row>
    <row r="5925" spans="6:6" x14ac:dyDescent="0.25">
      <c r="F5925"/>
    </row>
    <row r="5926" spans="6:6" x14ac:dyDescent="0.25">
      <c r="F5926"/>
    </row>
    <row r="5927" spans="6:6" x14ac:dyDescent="0.25">
      <c r="F5927"/>
    </row>
    <row r="5928" spans="6:6" x14ac:dyDescent="0.25">
      <c r="F5928"/>
    </row>
    <row r="5929" spans="6:6" x14ac:dyDescent="0.25">
      <c r="F5929"/>
    </row>
    <row r="5930" spans="6:6" x14ac:dyDescent="0.25">
      <c r="F5930"/>
    </row>
    <row r="5931" spans="6:6" x14ac:dyDescent="0.25">
      <c r="F5931"/>
    </row>
    <row r="5932" spans="6:6" x14ac:dyDescent="0.25">
      <c r="F5932"/>
    </row>
    <row r="5933" spans="6:6" x14ac:dyDescent="0.25">
      <c r="F5933"/>
    </row>
    <row r="5934" spans="6:6" x14ac:dyDescent="0.25">
      <c r="F5934"/>
    </row>
    <row r="5935" spans="6:6" x14ac:dyDescent="0.25">
      <c r="F5935"/>
    </row>
    <row r="5936" spans="6:6" x14ac:dyDescent="0.25">
      <c r="F5936"/>
    </row>
    <row r="5937" spans="6:6" x14ac:dyDescent="0.25">
      <c r="F5937"/>
    </row>
    <row r="5938" spans="6:6" x14ac:dyDescent="0.25">
      <c r="F5938"/>
    </row>
    <row r="5939" spans="6:6" x14ac:dyDescent="0.25">
      <c r="F5939"/>
    </row>
    <row r="5940" spans="6:6" x14ac:dyDescent="0.25">
      <c r="F5940"/>
    </row>
    <row r="5941" spans="6:6" x14ac:dyDescent="0.25">
      <c r="F5941"/>
    </row>
    <row r="5942" spans="6:6" x14ac:dyDescent="0.25">
      <c r="F5942"/>
    </row>
    <row r="5943" spans="6:6" x14ac:dyDescent="0.25">
      <c r="F5943"/>
    </row>
    <row r="5944" spans="6:6" x14ac:dyDescent="0.25">
      <c r="F5944"/>
    </row>
    <row r="5945" spans="6:6" x14ac:dyDescent="0.25">
      <c r="F5945"/>
    </row>
    <row r="5946" spans="6:6" x14ac:dyDescent="0.25">
      <c r="F5946"/>
    </row>
    <row r="5947" spans="6:6" x14ac:dyDescent="0.25">
      <c r="F5947"/>
    </row>
    <row r="5948" spans="6:6" x14ac:dyDescent="0.25">
      <c r="F5948"/>
    </row>
    <row r="5949" spans="6:6" x14ac:dyDescent="0.25">
      <c r="F5949"/>
    </row>
    <row r="5950" spans="6:6" x14ac:dyDescent="0.25">
      <c r="F5950"/>
    </row>
    <row r="5951" spans="6:6" x14ac:dyDescent="0.25">
      <c r="F5951"/>
    </row>
    <row r="5952" spans="6:6" x14ac:dyDescent="0.25">
      <c r="F5952"/>
    </row>
    <row r="5953" spans="6:6" x14ac:dyDescent="0.25">
      <c r="F5953"/>
    </row>
    <row r="5954" spans="6:6" x14ac:dyDescent="0.25">
      <c r="F5954"/>
    </row>
    <row r="5955" spans="6:6" x14ac:dyDescent="0.25">
      <c r="F5955"/>
    </row>
    <row r="5956" spans="6:6" x14ac:dyDescent="0.25">
      <c r="F5956"/>
    </row>
    <row r="5957" spans="6:6" x14ac:dyDescent="0.25">
      <c r="F5957"/>
    </row>
    <row r="5958" spans="6:6" x14ac:dyDescent="0.25">
      <c r="F5958"/>
    </row>
    <row r="5959" spans="6:6" x14ac:dyDescent="0.25">
      <c r="F5959"/>
    </row>
    <row r="5960" spans="6:6" x14ac:dyDescent="0.25">
      <c r="F5960"/>
    </row>
    <row r="5961" spans="6:6" x14ac:dyDescent="0.25">
      <c r="F5961"/>
    </row>
    <row r="5962" spans="6:6" x14ac:dyDescent="0.25">
      <c r="F5962"/>
    </row>
    <row r="5963" spans="6:6" x14ac:dyDescent="0.25">
      <c r="F5963"/>
    </row>
    <row r="5964" spans="6:6" x14ac:dyDescent="0.25">
      <c r="F5964"/>
    </row>
    <row r="5965" spans="6:6" x14ac:dyDescent="0.25">
      <c r="F5965"/>
    </row>
    <row r="5966" spans="6:6" x14ac:dyDescent="0.25">
      <c r="F5966"/>
    </row>
    <row r="5967" spans="6:6" x14ac:dyDescent="0.25">
      <c r="F5967"/>
    </row>
    <row r="5968" spans="6:6" x14ac:dyDescent="0.25">
      <c r="F5968"/>
    </row>
    <row r="5969" spans="6:6" x14ac:dyDescent="0.25">
      <c r="F5969"/>
    </row>
    <row r="5970" spans="6:6" x14ac:dyDescent="0.25">
      <c r="F5970"/>
    </row>
    <row r="5971" spans="6:6" x14ac:dyDescent="0.25">
      <c r="F5971"/>
    </row>
    <row r="5972" spans="6:6" x14ac:dyDescent="0.25">
      <c r="F5972"/>
    </row>
    <row r="5973" spans="6:6" x14ac:dyDescent="0.25">
      <c r="F5973"/>
    </row>
    <row r="5974" spans="6:6" x14ac:dyDescent="0.25">
      <c r="F5974"/>
    </row>
    <row r="5975" spans="6:6" x14ac:dyDescent="0.25">
      <c r="F5975"/>
    </row>
    <row r="5976" spans="6:6" x14ac:dyDescent="0.25">
      <c r="F5976"/>
    </row>
    <row r="5977" spans="6:6" x14ac:dyDescent="0.25">
      <c r="F5977"/>
    </row>
    <row r="5978" spans="6:6" x14ac:dyDescent="0.25">
      <c r="F5978"/>
    </row>
    <row r="5979" spans="6:6" x14ac:dyDescent="0.25">
      <c r="F5979"/>
    </row>
    <row r="5980" spans="6:6" x14ac:dyDescent="0.25">
      <c r="F5980"/>
    </row>
    <row r="5981" spans="6:6" x14ac:dyDescent="0.25">
      <c r="F5981"/>
    </row>
    <row r="5982" spans="6:6" x14ac:dyDescent="0.25">
      <c r="F5982"/>
    </row>
    <row r="5983" spans="6:6" x14ac:dyDescent="0.25">
      <c r="F5983"/>
    </row>
    <row r="5984" spans="6:6" x14ac:dyDescent="0.25">
      <c r="F5984"/>
    </row>
    <row r="5985" spans="6:6" x14ac:dyDescent="0.25">
      <c r="F5985"/>
    </row>
    <row r="5986" spans="6:6" x14ac:dyDescent="0.25">
      <c r="F5986"/>
    </row>
    <row r="5987" spans="6:6" x14ac:dyDescent="0.25">
      <c r="F5987"/>
    </row>
    <row r="5988" spans="6:6" x14ac:dyDescent="0.25">
      <c r="F5988"/>
    </row>
    <row r="5989" spans="6:6" x14ac:dyDescent="0.25">
      <c r="F5989"/>
    </row>
    <row r="5990" spans="6:6" x14ac:dyDescent="0.25">
      <c r="F5990"/>
    </row>
    <row r="5991" spans="6:6" x14ac:dyDescent="0.25">
      <c r="F5991"/>
    </row>
    <row r="5992" spans="6:6" x14ac:dyDescent="0.25">
      <c r="F5992"/>
    </row>
    <row r="5993" spans="6:6" x14ac:dyDescent="0.25">
      <c r="F5993"/>
    </row>
    <row r="5994" spans="6:6" x14ac:dyDescent="0.25">
      <c r="F5994"/>
    </row>
    <row r="5995" spans="6:6" x14ac:dyDescent="0.25">
      <c r="F5995"/>
    </row>
    <row r="5996" spans="6:6" x14ac:dyDescent="0.25">
      <c r="F5996"/>
    </row>
    <row r="5997" spans="6:6" x14ac:dyDescent="0.25">
      <c r="F5997"/>
    </row>
    <row r="5998" spans="6:6" x14ac:dyDescent="0.25">
      <c r="F5998"/>
    </row>
    <row r="5999" spans="6:6" x14ac:dyDescent="0.25">
      <c r="F5999"/>
    </row>
    <row r="6000" spans="6:6" x14ac:dyDescent="0.25">
      <c r="F6000"/>
    </row>
    <row r="6001" spans="6:6" x14ac:dyDescent="0.25">
      <c r="F6001"/>
    </row>
    <row r="6002" spans="6:6" x14ac:dyDescent="0.25">
      <c r="F6002"/>
    </row>
    <row r="6003" spans="6:6" x14ac:dyDescent="0.25">
      <c r="F6003"/>
    </row>
    <row r="6004" spans="6:6" x14ac:dyDescent="0.25">
      <c r="F6004"/>
    </row>
    <row r="6005" spans="6:6" x14ac:dyDescent="0.25">
      <c r="F6005"/>
    </row>
    <row r="6006" spans="6:6" x14ac:dyDescent="0.25">
      <c r="F6006"/>
    </row>
    <row r="6007" spans="6:6" x14ac:dyDescent="0.25">
      <c r="F6007"/>
    </row>
    <row r="6008" spans="6:6" x14ac:dyDescent="0.25">
      <c r="F6008"/>
    </row>
    <row r="6009" spans="6:6" x14ac:dyDescent="0.25">
      <c r="F6009"/>
    </row>
    <row r="6010" spans="6:6" x14ac:dyDescent="0.25">
      <c r="F6010"/>
    </row>
    <row r="6011" spans="6:6" x14ac:dyDescent="0.25">
      <c r="F6011"/>
    </row>
    <row r="6012" spans="6:6" x14ac:dyDescent="0.25">
      <c r="F6012"/>
    </row>
    <row r="6013" spans="6:6" x14ac:dyDescent="0.25">
      <c r="F6013"/>
    </row>
    <row r="6014" spans="6:6" x14ac:dyDescent="0.25">
      <c r="F6014"/>
    </row>
    <row r="6015" spans="6:6" x14ac:dyDescent="0.25">
      <c r="F6015"/>
    </row>
    <row r="6016" spans="6:6" x14ac:dyDescent="0.25">
      <c r="F6016"/>
    </row>
    <row r="6017" spans="6:6" x14ac:dyDescent="0.25">
      <c r="F6017"/>
    </row>
    <row r="6018" spans="6:6" x14ac:dyDescent="0.25">
      <c r="F6018"/>
    </row>
    <row r="6019" spans="6:6" x14ac:dyDescent="0.25">
      <c r="F6019"/>
    </row>
    <row r="6020" spans="6:6" x14ac:dyDescent="0.25">
      <c r="F6020"/>
    </row>
    <row r="6021" spans="6:6" x14ac:dyDescent="0.25">
      <c r="F6021"/>
    </row>
    <row r="6022" spans="6:6" x14ac:dyDescent="0.25">
      <c r="F6022"/>
    </row>
    <row r="6023" spans="6:6" x14ac:dyDescent="0.25">
      <c r="F6023"/>
    </row>
    <row r="6024" spans="6:6" x14ac:dyDescent="0.25">
      <c r="F6024"/>
    </row>
    <row r="6025" spans="6:6" x14ac:dyDescent="0.25">
      <c r="F6025"/>
    </row>
    <row r="6026" spans="6:6" x14ac:dyDescent="0.25">
      <c r="F6026"/>
    </row>
    <row r="6027" spans="6:6" x14ac:dyDescent="0.25">
      <c r="F6027"/>
    </row>
    <row r="6028" spans="6:6" x14ac:dyDescent="0.25">
      <c r="F6028"/>
    </row>
    <row r="6029" spans="6:6" x14ac:dyDescent="0.25">
      <c r="F6029"/>
    </row>
    <row r="6030" spans="6:6" x14ac:dyDescent="0.25">
      <c r="F6030"/>
    </row>
    <row r="6031" spans="6:6" x14ac:dyDescent="0.25">
      <c r="F6031"/>
    </row>
    <row r="6032" spans="6:6" x14ac:dyDescent="0.25">
      <c r="F6032"/>
    </row>
    <row r="6033" spans="6:6" x14ac:dyDescent="0.25">
      <c r="F6033"/>
    </row>
    <row r="6034" spans="6:6" x14ac:dyDescent="0.25">
      <c r="F6034"/>
    </row>
    <row r="6035" spans="6:6" x14ac:dyDescent="0.25">
      <c r="F6035"/>
    </row>
    <row r="6036" spans="6:6" x14ac:dyDescent="0.25">
      <c r="F6036"/>
    </row>
    <row r="6037" spans="6:6" x14ac:dyDescent="0.25">
      <c r="F6037"/>
    </row>
    <row r="6038" spans="6:6" x14ac:dyDescent="0.25">
      <c r="F6038"/>
    </row>
    <row r="6039" spans="6:6" x14ac:dyDescent="0.25">
      <c r="F6039"/>
    </row>
    <row r="6040" spans="6:6" x14ac:dyDescent="0.25">
      <c r="F6040"/>
    </row>
    <row r="6041" spans="6:6" x14ac:dyDescent="0.25">
      <c r="F6041"/>
    </row>
    <row r="6042" spans="6:6" x14ac:dyDescent="0.25">
      <c r="F6042"/>
    </row>
    <row r="6043" spans="6:6" x14ac:dyDescent="0.25">
      <c r="F6043"/>
    </row>
    <row r="6044" spans="6:6" x14ac:dyDescent="0.25">
      <c r="F6044"/>
    </row>
    <row r="6045" spans="6:6" x14ac:dyDescent="0.25">
      <c r="F6045"/>
    </row>
    <row r="6046" spans="6:6" x14ac:dyDescent="0.25">
      <c r="F6046"/>
    </row>
    <row r="6047" spans="6:6" x14ac:dyDescent="0.25">
      <c r="F6047"/>
    </row>
    <row r="6048" spans="6:6" x14ac:dyDescent="0.25">
      <c r="F6048"/>
    </row>
    <row r="6049" spans="6:6" x14ac:dyDescent="0.25">
      <c r="F6049"/>
    </row>
    <row r="6050" spans="6:6" x14ac:dyDescent="0.25">
      <c r="F6050"/>
    </row>
    <row r="6051" spans="6:6" x14ac:dyDescent="0.25">
      <c r="F6051"/>
    </row>
    <row r="6052" spans="6:6" x14ac:dyDescent="0.25">
      <c r="F6052"/>
    </row>
    <row r="6053" spans="6:6" x14ac:dyDescent="0.25">
      <c r="F6053"/>
    </row>
    <row r="6054" spans="6:6" x14ac:dyDescent="0.25">
      <c r="F6054"/>
    </row>
    <row r="6055" spans="6:6" x14ac:dyDescent="0.25">
      <c r="F6055"/>
    </row>
    <row r="6056" spans="6:6" x14ac:dyDescent="0.25">
      <c r="F6056"/>
    </row>
    <row r="6057" spans="6:6" x14ac:dyDescent="0.25">
      <c r="F6057"/>
    </row>
    <row r="6058" spans="6:6" x14ac:dyDescent="0.25">
      <c r="F6058"/>
    </row>
    <row r="6059" spans="6:6" x14ac:dyDescent="0.25">
      <c r="F6059"/>
    </row>
    <row r="6060" spans="6:6" x14ac:dyDescent="0.25">
      <c r="F6060"/>
    </row>
    <row r="6061" spans="6:6" x14ac:dyDescent="0.25">
      <c r="F6061"/>
    </row>
    <row r="6062" spans="6:6" x14ac:dyDescent="0.25">
      <c r="F6062"/>
    </row>
    <row r="6063" spans="6:6" x14ac:dyDescent="0.25">
      <c r="F6063"/>
    </row>
    <row r="6064" spans="6:6" x14ac:dyDescent="0.25">
      <c r="F6064"/>
    </row>
    <row r="6065" spans="6:6" x14ac:dyDescent="0.25">
      <c r="F6065"/>
    </row>
    <row r="6066" spans="6:6" x14ac:dyDescent="0.25">
      <c r="F6066"/>
    </row>
    <row r="6067" spans="6:6" x14ac:dyDescent="0.25">
      <c r="F6067"/>
    </row>
    <row r="6068" spans="6:6" x14ac:dyDescent="0.25">
      <c r="F6068"/>
    </row>
    <row r="6069" spans="6:6" x14ac:dyDescent="0.25">
      <c r="F6069"/>
    </row>
    <row r="6070" spans="6:6" x14ac:dyDescent="0.25">
      <c r="F6070"/>
    </row>
    <row r="6071" spans="6:6" x14ac:dyDescent="0.25">
      <c r="F6071"/>
    </row>
    <row r="6072" spans="6:6" x14ac:dyDescent="0.25">
      <c r="F6072"/>
    </row>
    <row r="6073" spans="6:6" x14ac:dyDescent="0.25">
      <c r="F6073"/>
    </row>
    <row r="6074" spans="6:6" x14ac:dyDescent="0.25">
      <c r="F6074"/>
    </row>
    <row r="6075" spans="6:6" x14ac:dyDescent="0.25">
      <c r="F6075"/>
    </row>
    <row r="6076" spans="6:6" x14ac:dyDescent="0.25">
      <c r="F6076"/>
    </row>
    <row r="6077" spans="6:6" x14ac:dyDescent="0.25">
      <c r="F6077"/>
    </row>
    <row r="6078" spans="6:6" x14ac:dyDescent="0.25">
      <c r="F6078"/>
    </row>
    <row r="6079" spans="6:6" x14ac:dyDescent="0.25">
      <c r="F6079"/>
    </row>
    <row r="6080" spans="6:6" x14ac:dyDescent="0.25">
      <c r="F6080"/>
    </row>
    <row r="6081" spans="6:6" x14ac:dyDescent="0.25">
      <c r="F6081"/>
    </row>
    <row r="6082" spans="6:6" x14ac:dyDescent="0.25">
      <c r="F6082"/>
    </row>
    <row r="6083" spans="6:6" x14ac:dyDescent="0.25">
      <c r="F6083"/>
    </row>
    <row r="6084" spans="6:6" x14ac:dyDescent="0.25">
      <c r="F6084"/>
    </row>
    <row r="6085" spans="6:6" x14ac:dyDescent="0.25">
      <c r="F6085"/>
    </row>
    <row r="6086" spans="6:6" x14ac:dyDescent="0.25">
      <c r="F6086"/>
    </row>
    <row r="6087" spans="6:6" x14ac:dyDescent="0.25">
      <c r="F6087"/>
    </row>
    <row r="6088" spans="6:6" x14ac:dyDescent="0.25">
      <c r="F6088"/>
    </row>
    <row r="6089" spans="6:6" x14ac:dyDescent="0.25">
      <c r="F6089"/>
    </row>
    <row r="6090" spans="6:6" x14ac:dyDescent="0.25">
      <c r="F6090"/>
    </row>
    <row r="6091" spans="6:6" x14ac:dyDescent="0.25">
      <c r="F6091"/>
    </row>
    <row r="6092" spans="6:6" x14ac:dyDescent="0.25">
      <c r="F6092"/>
    </row>
    <row r="6093" spans="6:6" x14ac:dyDescent="0.25">
      <c r="F6093"/>
    </row>
    <row r="6094" spans="6:6" x14ac:dyDescent="0.25">
      <c r="F6094"/>
    </row>
    <row r="6095" spans="6:6" x14ac:dyDescent="0.25">
      <c r="F6095"/>
    </row>
    <row r="6096" spans="6:6" x14ac:dyDescent="0.25">
      <c r="F6096"/>
    </row>
    <row r="6097" spans="6:6" x14ac:dyDescent="0.25">
      <c r="F6097"/>
    </row>
    <row r="6098" spans="6:6" x14ac:dyDescent="0.25">
      <c r="F6098"/>
    </row>
    <row r="6099" spans="6:6" x14ac:dyDescent="0.25">
      <c r="F6099"/>
    </row>
    <row r="6100" spans="6:6" x14ac:dyDescent="0.25">
      <c r="F6100"/>
    </row>
    <row r="6101" spans="6:6" x14ac:dyDescent="0.25">
      <c r="F6101"/>
    </row>
    <row r="6102" spans="6:6" x14ac:dyDescent="0.25">
      <c r="F6102"/>
    </row>
    <row r="6103" spans="6:6" x14ac:dyDescent="0.25">
      <c r="F6103"/>
    </row>
    <row r="6104" spans="6:6" x14ac:dyDescent="0.25">
      <c r="F6104"/>
    </row>
    <row r="6105" spans="6:6" x14ac:dyDescent="0.25">
      <c r="F6105"/>
    </row>
    <row r="6106" spans="6:6" x14ac:dyDescent="0.25">
      <c r="F6106"/>
    </row>
    <row r="6107" spans="6:6" x14ac:dyDescent="0.25">
      <c r="F6107"/>
    </row>
    <row r="6108" spans="6:6" x14ac:dyDescent="0.25">
      <c r="F6108"/>
    </row>
    <row r="6109" spans="6:6" x14ac:dyDescent="0.25">
      <c r="F6109"/>
    </row>
    <row r="6110" spans="6:6" x14ac:dyDescent="0.25">
      <c r="F6110"/>
    </row>
    <row r="6111" spans="6:6" x14ac:dyDescent="0.25">
      <c r="F6111"/>
    </row>
    <row r="6112" spans="6:6" x14ac:dyDescent="0.25">
      <c r="F6112"/>
    </row>
    <row r="6113" spans="6:6" x14ac:dyDescent="0.25">
      <c r="F6113"/>
    </row>
    <row r="6114" spans="6:6" x14ac:dyDescent="0.25">
      <c r="F6114"/>
    </row>
    <row r="6115" spans="6:6" x14ac:dyDescent="0.25">
      <c r="F6115"/>
    </row>
    <row r="6116" spans="6:6" x14ac:dyDescent="0.25">
      <c r="F6116"/>
    </row>
    <row r="6117" spans="6:6" x14ac:dyDescent="0.25">
      <c r="F6117"/>
    </row>
    <row r="6118" spans="6:6" x14ac:dyDescent="0.25">
      <c r="F6118"/>
    </row>
    <row r="6119" spans="6:6" x14ac:dyDescent="0.25">
      <c r="F6119"/>
    </row>
    <row r="6120" spans="6:6" x14ac:dyDescent="0.25">
      <c r="F6120"/>
    </row>
    <row r="6121" spans="6:6" x14ac:dyDescent="0.25">
      <c r="F6121"/>
    </row>
    <row r="6122" spans="6:6" x14ac:dyDescent="0.25">
      <c r="F6122"/>
    </row>
    <row r="6123" spans="6:6" x14ac:dyDescent="0.25">
      <c r="F6123"/>
    </row>
    <row r="6124" spans="6:6" x14ac:dyDescent="0.25">
      <c r="F6124"/>
    </row>
    <row r="6125" spans="6:6" x14ac:dyDescent="0.25">
      <c r="F6125"/>
    </row>
    <row r="6126" spans="6:6" x14ac:dyDescent="0.25">
      <c r="F6126"/>
    </row>
    <row r="6127" spans="6:6" x14ac:dyDescent="0.25">
      <c r="F6127"/>
    </row>
    <row r="6128" spans="6:6" x14ac:dyDescent="0.25">
      <c r="F6128"/>
    </row>
    <row r="6129" spans="6:6" x14ac:dyDescent="0.25">
      <c r="F6129"/>
    </row>
    <row r="6130" spans="6:6" x14ac:dyDescent="0.25">
      <c r="F6130"/>
    </row>
    <row r="6131" spans="6:6" x14ac:dyDescent="0.25">
      <c r="F6131"/>
    </row>
    <row r="6132" spans="6:6" x14ac:dyDescent="0.25">
      <c r="F6132"/>
    </row>
    <row r="6133" spans="6:6" x14ac:dyDescent="0.25">
      <c r="F6133"/>
    </row>
    <row r="6134" spans="6:6" x14ac:dyDescent="0.25">
      <c r="F6134"/>
    </row>
    <row r="6135" spans="6:6" x14ac:dyDescent="0.25">
      <c r="F6135"/>
    </row>
    <row r="6136" spans="6:6" x14ac:dyDescent="0.25">
      <c r="F6136"/>
    </row>
    <row r="6137" spans="6:6" x14ac:dyDescent="0.25">
      <c r="F6137"/>
    </row>
    <row r="6138" spans="6:6" x14ac:dyDescent="0.25">
      <c r="F6138"/>
    </row>
    <row r="6139" spans="6:6" x14ac:dyDescent="0.25">
      <c r="F6139"/>
    </row>
    <row r="6140" spans="6:6" x14ac:dyDescent="0.25">
      <c r="F6140"/>
    </row>
    <row r="6141" spans="6:6" x14ac:dyDescent="0.25">
      <c r="F6141"/>
    </row>
    <row r="6142" spans="6:6" x14ac:dyDescent="0.25">
      <c r="F6142"/>
    </row>
    <row r="6143" spans="6:6" x14ac:dyDescent="0.25">
      <c r="F6143"/>
    </row>
    <row r="6144" spans="6:6" x14ac:dyDescent="0.25">
      <c r="F6144"/>
    </row>
    <row r="6145" spans="6:6" x14ac:dyDescent="0.25">
      <c r="F6145"/>
    </row>
    <row r="6146" spans="6:6" x14ac:dyDescent="0.25">
      <c r="F6146"/>
    </row>
    <row r="6147" spans="6:6" x14ac:dyDescent="0.25">
      <c r="F6147"/>
    </row>
    <row r="6148" spans="6:6" x14ac:dyDescent="0.25">
      <c r="F6148"/>
    </row>
    <row r="6149" spans="6:6" x14ac:dyDescent="0.25">
      <c r="F6149"/>
    </row>
    <row r="6150" spans="6:6" x14ac:dyDescent="0.25">
      <c r="F6150"/>
    </row>
    <row r="6151" spans="6:6" x14ac:dyDescent="0.25">
      <c r="F6151"/>
    </row>
    <row r="6152" spans="6:6" x14ac:dyDescent="0.25">
      <c r="F6152"/>
    </row>
    <row r="6153" spans="6:6" x14ac:dyDescent="0.25">
      <c r="F6153"/>
    </row>
    <row r="6154" spans="6:6" x14ac:dyDescent="0.25">
      <c r="F6154"/>
    </row>
    <row r="6155" spans="6:6" x14ac:dyDescent="0.25">
      <c r="F6155"/>
    </row>
    <row r="6156" spans="6:6" x14ac:dyDescent="0.25">
      <c r="F6156"/>
    </row>
    <row r="6157" spans="6:6" x14ac:dyDescent="0.25">
      <c r="F6157"/>
    </row>
    <row r="6158" spans="6:6" x14ac:dyDescent="0.25">
      <c r="F6158"/>
    </row>
    <row r="6159" spans="6:6" x14ac:dyDescent="0.25">
      <c r="F6159"/>
    </row>
    <row r="6160" spans="6:6" x14ac:dyDescent="0.25">
      <c r="F6160"/>
    </row>
    <row r="6161" spans="6:6" x14ac:dyDescent="0.25">
      <c r="F6161"/>
    </row>
    <row r="6162" spans="6:6" x14ac:dyDescent="0.25">
      <c r="F6162"/>
    </row>
    <row r="6163" spans="6:6" x14ac:dyDescent="0.25">
      <c r="F6163"/>
    </row>
    <row r="6164" spans="6:6" x14ac:dyDescent="0.25">
      <c r="F6164"/>
    </row>
    <row r="6165" spans="6:6" x14ac:dyDescent="0.25">
      <c r="F6165"/>
    </row>
    <row r="6166" spans="6:6" x14ac:dyDescent="0.25">
      <c r="F6166"/>
    </row>
    <row r="6167" spans="6:6" x14ac:dyDescent="0.25">
      <c r="F6167"/>
    </row>
    <row r="6168" spans="6:6" x14ac:dyDescent="0.25">
      <c r="F6168"/>
    </row>
    <row r="6169" spans="6:6" x14ac:dyDescent="0.25">
      <c r="F6169"/>
    </row>
    <row r="6170" spans="6:6" x14ac:dyDescent="0.25">
      <c r="F6170"/>
    </row>
    <row r="6171" spans="6:6" x14ac:dyDescent="0.25">
      <c r="F6171"/>
    </row>
    <row r="6172" spans="6:6" x14ac:dyDescent="0.25">
      <c r="F6172"/>
    </row>
    <row r="6173" spans="6:6" x14ac:dyDescent="0.25">
      <c r="F6173"/>
    </row>
    <row r="6174" spans="6:6" x14ac:dyDescent="0.25">
      <c r="F6174"/>
    </row>
    <row r="6175" spans="6:6" x14ac:dyDescent="0.25">
      <c r="F6175"/>
    </row>
    <row r="6176" spans="6:6" x14ac:dyDescent="0.25">
      <c r="F6176"/>
    </row>
    <row r="6177" spans="6:6" x14ac:dyDescent="0.25">
      <c r="F6177"/>
    </row>
    <row r="6178" spans="6:6" x14ac:dyDescent="0.25">
      <c r="F6178"/>
    </row>
    <row r="6179" spans="6:6" x14ac:dyDescent="0.25">
      <c r="F6179"/>
    </row>
    <row r="6180" spans="6:6" x14ac:dyDescent="0.25">
      <c r="F6180"/>
    </row>
    <row r="6181" spans="6:6" x14ac:dyDescent="0.25">
      <c r="F6181"/>
    </row>
    <row r="6182" spans="6:6" x14ac:dyDescent="0.25">
      <c r="F6182"/>
    </row>
    <row r="6183" spans="6:6" x14ac:dyDescent="0.25">
      <c r="F6183"/>
    </row>
    <row r="6184" spans="6:6" x14ac:dyDescent="0.25">
      <c r="F6184"/>
    </row>
    <row r="6185" spans="6:6" x14ac:dyDescent="0.25">
      <c r="F6185"/>
    </row>
    <row r="6186" spans="6:6" x14ac:dyDescent="0.25">
      <c r="F6186"/>
    </row>
    <row r="6187" spans="6:6" x14ac:dyDescent="0.25">
      <c r="F6187"/>
    </row>
    <row r="6188" spans="6:6" x14ac:dyDescent="0.25">
      <c r="F6188"/>
    </row>
    <row r="6189" spans="6:6" x14ac:dyDescent="0.25">
      <c r="F6189"/>
    </row>
    <row r="6190" spans="6:6" x14ac:dyDescent="0.25">
      <c r="F6190"/>
    </row>
    <row r="6191" spans="6:6" x14ac:dyDescent="0.25">
      <c r="F6191"/>
    </row>
    <row r="6192" spans="6:6" x14ac:dyDescent="0.25">
      <c r="F6192"/>
    </row>
    <row r="6193" spans="6:6" x14ac:dyDescent="0.25">
      <c r="F6193"/>
    </row>
    <row r="6194" spans="6:6" x14ac:dyDescent="0.25">
      <c r="F6194"/>
    </row>
    <row r="6195" spans="6:6" x14ac:dyDescent="0.25">
      <c r="F6195"/>
    </row>
    <row r="6196" spans="6:6" x14ac:dyDescent="0.25">
      <c r="F6196"/>
    </row>
    <row r="6197" spans="6:6" x14ac:dyDescent="0.25">
      <c r="F6197"/>
    </row>
    <row r="6198" spans="6:6" x14ac:dyDescent="0.25">
      <c r="F6198"/>
    </row>
    <row r="6199" spans="6:6" x14ac:dyDescent="0.25">
      <c r="F6199"/>
    </row>
    <row r="6200" spans="6:6" x14ac:dyDescent="0.25">
      <c r="F6200"/>
    </row>
    <row r="6201" spans="6:6" x14ac:dyDescent="0.25">
      <c r="F6201"/>
    </row>
    <row r="6202" spans="6:6" x14ac:dyDescent="0.25">
      <c r="F6202"/>
    </row>
    <row r="6203" spans="6:6" x14ac:dyDescent="0.25">
      <c r="F6203"/>
    </row>
    <row r="6204" spans="6:6" x14ac:dyDescent="0.25">
      <c r="F6204"/>
    </row>
    <row r="6205" spans="6:6" x14ac:dyDescent="0.25">
      <c r="F6205"/>
    </row>
    <row r="6206" spans="6:6" x14ac:dyDescent="0.25">
      <c r="F6206"/>
    </row>
    <row r="6207" spans="6:6" x14ac:dyDescent="0.25">
      <c r="F6207"/>
    </row>
    <row r="6208" spans="6:6" x14ac:dyDescent="0.25">
      <c r="F6208"/>
    </row>
    <row r="6209" spans="6:6" x14ac:dyDescent="0.25">
      <c r="F6209"/>
    </row>
    <row r="6210" spans="6:6" x14ac:dyDescent="0.25">
      <c r="F6210"/>
    </row>
    <row r="6211" spans="6:6" x14ac:dyDescent="0.25">
      <c r="F6211"/>
    </row>
    <row r="6212" spans="6:6" x14ac:dyDescent="0.25">
      <c r="F6212"/>
    </row>
    <row r="6213" spans="6:6" x14ac:dyDescent="0.25">
      <c r="F6213"/>
    </row>
    <row r="6214" spans="6:6" x14ac:dyDescent="0.25">
      <c r="F6214"/>
    </row>
    <row r="6215" spans="6:6" x14ac:dyDescent="0.25">
      <c r="F6215"/>
    </row>
    <row r="6216" spans="6:6" x14ac:dyDescent="0.25">
      <c r="F6216"/>
    </row>
    <row r="6217" spans="6:6" x14ac:dyDescent="0.25">
      <c r="F6217"/>
    </row>
    <row r="6218" spans="6:6" x14ac:dyDescent="0.25">
      <c r="F6218"/>
    </row>
    <row r="6219" spans="6:6" x14ac:dyDescent="0.25">
      <c r="F6219"/>
    </row>
    <row r="6220" spans="6:6" x14ac:dyDescent="0.25">
      <c r="F6220"/>
    </row>
    <row r="6221" spans="6:6" x14ac:dyDescent="0.25">
      <c r="F6221"/>
    </row>
    <row r="6222" spans="6:6" x14ac:dyDescent="0.25">
      <c r="F6222"/>
    </row>
    <row r="6223" spans="6:6" x14ac:dyDescent="0.25">
      <c r="F6223"/>
    </row>
    <row r="6224" spans="6:6" x14ac:dyDescent="0.25">
      <c r="F6224"/>
    </row>
    <row r="6225" spans="6:6" x14ac:dyDescent="0.25">
      <c r="F6225"/>
    </row>
    <row r="6226" spans="6:6" x14ac:dyDescent="0.25">
      <c r="F6226"/>
    </row>
    <row r="6227" spans="6:6" x14ac:dyDescent="0.25">
      <c r="F6227"/>
    </row>
    <row r="6228" spans="6:6" x14ac:dyDescent="0.25">
      <c r="F6228"/>
    </row>
    <row r="6229" spans="6:6" x14ac:dyDescent="0.25">
      <c r="F6229"/>
    </row>
    <row r="6230" spans="6:6" x14ac:dyDescent="0.25">
      <c r="F6230"/>
    </row>
    <row r="6231" spans="6:6" x14ac:dyDescent="0.25">
      <c r="F6231"/>
    </row>
    <row r="6232" spans="6:6" x14ac:dyDescent="0.25">
      <c r="F6232"/>
    </row>
    <row r="6233" spans="6:6" x14ac:dyDescent="0.25">
      <c r="F6233"/>
    </row>
    <row r="6234" spans="6:6" x14ac:dyDescent="0.25">
      <c r="F6234"/>
    </row>
    <row r="6235" spans="6:6" x14ac:dyDescent="0.25">
      <c r="F6235"/>
    </row>
    <row r="6236" spans="6:6" x14ac:dyDescent="0.25">
      <c r="F6236"/>
    </row>
    <row r="6237" spans="6:6" x14ac:dyDescent="0.25">
      <c r="F6237"/>
    </row>
    <row r="6238" spans="6:6" x14ac:dyDescent="0.25">
      <c r="F6238"/>
    </row>
    <row r="6239" spans="6:6" x14ac:dyDescent="0.25">
      <c r="F6239"/>
    </row>
    <row r="6240" spans="6:6" x14ac:dyDescent="0.25">
      <c r="F6240"/>
    </row>
    <row r="6241" spans="6:6" x14ac:dyDescent="0.25">
      <c r="F6241"/>
    </row>
    <row r="6242" spans="6:6" x14ac:dyDescent="0.25">
      <c r="F6242"/>
    </row>
    <row r="6243" spans="6:6" x14ac:dyDescent="0.25">
      <c r="F6243"/>
    </row>
    <row r="6244" spans="6:6" x14ac:dyDescent="0.25">
      <c r="F6244"/>
    </row>
    <row r="6245" spans="6:6" x14ac:dyDescent="0.25">
      <c r="F6245"/>
    </row>
    <row r="6246" spans="6:6" x14ac:dyDescent="0.25">
      <c r="F6246"/>
    </row>
    <row r="6247" spans="6:6" x14ac:dyDescent="0.25">
      <c r="F6247"/>
    </row>
    <row r="6248" spans="6:6" x14ac:dyDescent="0.25">
      <c r="F6248"/>
    </row>
    <row r="6249" spans="6:6" x14ac:dyDescent="0.25">
      <c r="F6249"/>
    </row>
    <row r="6250" spans="6:6" x14ac:dyDescent="0.25">
      <c r="F6250"/>
    </row>
    <row r="6251" spans="6:6" x14ac:dyDescent="0.25">
      <c r="F6251"/>
    </row>
    <row r="6252" spans="6:6" x14ac:dyDescent="0.25">
      <c r="F6252"/>
    </row>
    <row r="6253" spans="6:6" x14ac:dyDescent="0.25">
      <c r="F6253"/>
    </row>
    <row r="6254" spans="6:6" x14ac:dyDescent="0.25">
      <c r="F6254"/>
    </row>
    <row r="6255" spans="6:6" x14ac:dyDescent="0.25">
      <c r="F6255"/>
    </row>
    <row r="6256" spans="6:6" x14ac:dyDescent="0.25">
      <c r="F6256"/>
    </row>
    <row r="6257" spans="6:6" x14ac:dyDescent="0.25">
      <c r="F6257"/>
    </row>
    <row r="6258" spans="6:6" x14ac:dyDescent="0.25">
      <c r="F6258"/>
    </row>
    <row r="6259" spans="6:6" x14ac:dyDescent="0.25">
      <c r="F6259"/>
    </row>
    <row r="6260" spans="6:6" x14ac:dyDescent="0.25">
      <c r="F6260"/>
    </row>
    <row r="6261" spans="6:6" x14ac:dyDescent="0.25">
      <c r="F6261"/>
    </row>
    <row r="6262" spans="6:6" x14ac:dyDescent="0.25">
      <c r="F6262"/>
    </row>
    <row r="6263" spans="6:6" x14ac:dyDescent="0.25">
      <c r="F6263"/>
    </row>
    <row r="6264" spans="6:6" x14ac:dyDescent="0.25">
      <c r="F6264"/>
    </row>
    <row r="6265" spans="6:6" x14ac:dyDescent="0.25">
      <c r="F6265"/>
    </row>
    <row r="6266" spans="6:6" x14ac:dyDescent="0.25">
      <c r="F6266"/>
    </row>
    <row r="6267" spans="6:6" x14ac:dyDescent="0.25">
      <c r="F6267"/>
    </row>
    <row r="6268" spans="6:6" x14ac:dyDescent="0.25">
      <c r="F6268"/>
    </row>
    <row r="6269" spans="6:6" x14ac:dyDescent="0.25">
      <c r="F6269"/>
    </row>
    <row r="6270" spans="6:6" x14ac:dyDescent="0.25">
      <c r="F6270"/>
    </row>
    <row r="6271" spans="6:6" x14ac:dyDescent="0.25">
      <c r="F6271"/>
    </row>
    <row r="6272" spans="6:6" x14ac:dyDescent="0.25">
      <c r="F6272"/>
    </row>
    <row r="6273" spans="6:6" x14ac:dyDescent="0.25">
      <c r="F6273"/>
    </row>
    <row r="6274" spans="6:6" x14ac:dyDescent="0.25">
      <c r="F6274"/>
    </row>
    <row r="6275" spans="6:6" x14ac:dyDescent="0.25">
      <c r="F6275"/>
    </row>
    <row r="6276" spans="6:6" x14ac:dyDescent="0.25">
      <c r="F6276"/>
    </row>
    <row r="6277" spans="6:6" x14ac:dyDescent="0.25">
      <c r="F6277"/>
    </row>
    <row r="6278" spans="6:6" x14ac:dyDescent="0.25">
      <c r="F6278"/>
    </row>
    <row r="6279" spans="6:6" x14ac:dyDescent="0.25">
      <c r="F6279"/>
    </row>
    <row r="6280" spans="6:6" x14ac:dyDescent="0.25">
      <c r="F6280"/>
    </row>
    <row r="6281" spans="6:6" x14ac:dyDescent="0.25">
      <c r="F6281"/>
    </row>
    <row r="6282" spans="6:6" x14ac:dyDescent="0.25">
      <c r="F6282"/>
    </row>
    <row r="6283" spans="6:6" x14ac:dyDescent="0.25">
      <c r="F6283"/>
    </row>
    <row r="6284" spans="6:6" x14ac:dyDescent="0.25">
      <c r="F6284"/>
    </row>
    <row r="6285" spans="6:6" x14ac:dyDescent="0.25">
      <c r="F6285"/>
    </row>
    <row r="6286" spans="6:6" x14ac:dyDescent="0.25">
      <c r="F6286"/>
    </row>
    <row r="6287" spans="6:6" x14ac:dyDescent="0.25">
      <c r="F6287"/>
    </row>
    <row r="6288" spans="6:6" x14ac:dyDescent="0.25">
      <c r="F6288"/>
    </row>
    <row r="6289" spans="6:6" x14ac:dyDescent="0.25">
      <c r="F6289"/>
    </row>
    <row r="6290" spans="6:6" x14ac:dyDescent="0.25">
      <c r="F6290"/>
    </row>
    <row r="6291" spans="6:6" x14ac:dyDescent="0.25">
      <c r="F6291"/>
    </row>
    <row r="6292" spans="6:6" x14ac:dyDescent="0.25">
      <c r="F6292"/>
    </row>
    <row r="6293" spans="6:6" x14ac:dyDescent="0.25">
      <c r="F6293"/>
    </row>
    <row r="6294" spans="6:6" x14ac:dyDescent="0.25">
      <c r="F6294"/>
    </row>
    <row r="6295" spans="6:6" x14ac:dyDescent="0.25">
      <c r="F6295"/>
    </row>
    <row r="6296" spans="6:6" x14ac:dyDescent="0.25">
      <c r="F6296"/>
    </row>
    <row r="6297" spans="6:6" x14ac:dyDescent="0.25">
      <c r="F6297"/>
    </row>
    <row r="6298" spans="6:6" x14ac:dyDescent="0.25">
      <c r="F6298"/>
    </row>
    <row r="6299" spans="6:6" x14ac:dyDescent="0.25">
      <c r="F6299"/>
    </row>
    <row r="6300" spans="6:6" x14ac:dyDescent="0.25">
      <c r="F6300"/>
    </row>
    <row r="6301" spans="6:6" x14ac:dyDescent="0.25">
      <c r="F6301"/>
    </row>
    <row r="6302" spans="6:6" x14ac:dyDescent="0.25">
      <c r="F6302"/>
    </row>
    <row r="6303" spans="6:6" x14ac:dyDescent="0.25">
      <c r="F6303"/>
    </row>
    <row r="6304" spans="6:6" x14ac:dyDescent="0.25">
      <c r="F6304"/>
    </row>
    <row r="6305" spans="6:6" x14ac:dyDescent="0.25">
      <c r="F6305"/>
    </row>
    <row r="6306" spans="6:6" x14ac:dyDescent="0.25">
      <c r="F6306"/>
    </row>
    <row r="6307" spans="6:6" x14ac:dyDescent="0.25">
      <c r="F6307"/>
    </row>
    <row r="6308" spans="6:6" x14ac:dyDescent="0.25">
      <c r="F6308"/>
    </row>
    <row r="6309" spans="6:6" x14ac:dyDescent="0.25">
      <c r="F6309"/>
    </row>
    <row r="6310" spans="6:6" x14ac:dyDescent="0.25">
      <c r="F6310"/>
    </row>
    <row r="6311" spans="6:6" x14ac:dyDescent="0.25">
      <c r="F6311"/>
    </row>
    <row r="6312" spans="6:6" x14ac:dyDescent="0.25">
      <c r="F6312"/>
    </row>
    <row r="6313" spans="6:6" x14ac:dyDescent="0.25">
      <c r="F6313"/>
    </row>
    <row r="6314" spans="6:6" x14ac:dyDescent="0.25">
      <c r="F6314"/>
    </row>
    <row r="6315" spans="6:6" x14ac:dyDescent="0.25">
      <c r="F6315"/>
    </row>
    <row r="6316" spans="6:6" x14ac:dyDescent="0.25">
      <c r="F6316"/>
    </row>
    <row r="6317" spans="6:6" x14ac:dyDescent="0.25">
      <c r="F6317"/>
    </row>
    <row r="6318" spans="6:6" x14ac:dyDescent="0.25">
      <c r="F6318"/>
    </row>
    <row r="6319" spans="6:6" x14ac:dyDescent="0.25">
      <c r="F6319"/>
    </row>
    <row r="6320" spans="6:6" x14ac:dyDescent="0.25">
      <c r="F6320"/>
    </row>
    <row r="6321" spans="6:6" x14ac:dyDescent="0.25">
      <c r="F6321"/>
    </row>
    <row r="6322" spans="6:6" x14ac:dyDescent="0.25">
      <c r="F6322"/>
    </row>
    <row r="6323" spans="6:6" x14ac:dyDescent="0.25">
      <c r="F6323"/>
    </row>
    <row r="6324" spans="6:6" x14ac:dyDescent="0.25">
      <c r="F6324"/>
    </row>
    <row r="6325" spans="6:6" x14ac:dyDescent="0.25">
      <c r="F6325"/>
    </row>
    <row r="6326" spans="6:6" x14ac:dyDescent="0.25">
      <c r="F6326"/>
    </row>
    <row r="6327" spans="6:6" x14ac:dyDescent="0.25">
      <c r="F6327"/>
    </row>
    <row r="6328" spans="6:6" x14ac:dyDescent="0.25">
      <c r="F6328"/>
    </row>
    <row r="6329" spans="6:6" x14ac:dyDescent="0.25">
      <c r="F6329"/>
    </row>
    <row r="6330" spans="6:6" x14ac:dyDescent="0.25">
      <c r="F6330"/>
    </row>
    <row r="6331" spans="6:6" x14ac:dyDescent="0.25">
      <c r="F6331"/>
    </row>
    <row r="6332" spans="6:6" x14ac:dyDescent="0.25">
      <c r="F6332"/>
    </row>
    <row r="6333" spans="6:6" x14ac:dyDescent="0.25">
      <c r="F6333"/>
    </row>
    <row r="6334" spans="6:6" x14ac:dyDescent="0.25">
      <c r="F6334"/>
    </row>
    <row r="6335" spans="6:6" x14ac:dyDescent="0.25">
      <c r="F6335"/>
    </row>
    <row r="6336" spans="6:6" x14ac:dyDescent="0.25">
      <c r="F6336"/>
    </row>
    <row r="6337" spans="6:6" x14ac:dyDescent="0.25">
      <c r="F6337"/>
    </row>
    <row r="6338" spans="6:6" x14ac:dyDescent="0.25">
      <c r="F6338"/>
    </row>
    <row r="6339" spans="6:6" x14ac:dyDescent="0.25">
      <c r="F6339"/>
    </row>
    <row r="6340" spans="6:6" x14ac:dyDescent="0.25">
      <c r="F6340"/>
    </row>
    <row r="6341" spans="6:6" x14ac:dyDescent="0.25">
      <c r="F6341"/>
    </row>
    <row r="6342" spans="6:6" x14ac:dyDescent="0.25">
      <c r="F6342"/>
    </row>
    <row r="6343" spans="6:6" x14ac:dyDescent="0.25">
      <c r="F6343"/>
    </row>
    <row r="6344" spans="6:6" x14ac:dyDescent="0.25">
      <c r="F6344"/>
    </row>
    <row r="6345" spans="6:6" x14ac:dyDescent="0.25">
      <c r="F6345"/>
    </row>
    <row r="6346" spans="6:6" x14ac:dyDescent="0.25">
      <c r="F6346"/>
    </row>
    <row r="6347" spans="6:6" x14ac:dyDescent="0.25">
      <c r="F6347"/>
    </row>
    <row r="6348" spans="6:6" x14ac:dyDescent="0.25">
      <c r="F6348"/>
    </row>
    <row r="6349" spans="6:6" x14ac:dyDescent="0.25">
      <c r="F6349"/>
    </row>
    <row r="6350" spans="6:6" x14ac:dyDescent="0.25">
      <c r="F6350"/>
    </row>
    <row r="6351" spans="6:6" x14ac:dyDescent="0.25">
      <c r="F6351"/>
    </row>
    <row r="6352" spans="6:6" x14ac:dyDescent="0.25">
      <c r="F6352"/>
    </row>
    <row r="6353" spans="6:6" x14ac:dyDescent="0.25">
      <c r="F6353"/>
    </row>
    <row r="6354" spans="6:6" x14ac:dyDescent="0.25">
      <c r="F6354"/>
    </row>
    <row r="6355" spans="6:6" x14ac:dyDescent="0.25">
      <c r="F6355"/>
    </row>
    <row r="6356" spans="6:6" x14ac:dyDescent="0.25">
      <c r="F6356"/>
    </row>
    <row r="6357" spans="6:6" x14ac:dyDescent="0.25">
      <c r="F6357"/>
    </row>
    <row r="6358" spans="6:6" x14ac:dyDescent="0.25">
      <c r="F6358"/>
    </row>
    <row r="6359" spans="6:6" x14ac:dyDescent="0.25">
      <c r="F6359"/>
    </row>
    <row r="6360" spans="6:6" x14ac:dyDescent="0.25">
      <c r="F6360"/>
    </row>
    <row r="6361" spans="6:6" x14ac:dyDescent="0.25">
      <c r="F6361"/>
    </row>
    <row r="6362" spans="6:6" x14ac:dyDescent="0.25">
      <c r="F6362"/>
    </row>
    <row r="6363" spans="6:6" x14ac:dyDescent="0.25">
      <c r="F6363"/>
    </row>
    <row r="6364" spans="6:6" x14ac:dyDescent="0.25">
      <c r="F6364"/>
    </row>
    <row r="6365" spans="6:6" x14ac:dyDescent="0.25">
      <c r="F6365"/>
    </row>
    <row r="6366" spans="6:6" x14ac:dyDescent="0.25">
      <c r="F6366"/>
    </row>
    <row r="6367" spans="6:6" x14ac:dyDescent="0.25">
      <c r="F6367"/>
    </row>
    <row r="6368" spans="6:6" x14ac:dyDescent="0.25">
      <c r="F6368"/>
    </row>
    <row r="6369" spans="6:6" x14ac:dyDescent="0.25">
      <c r="F6369"/>
    </row>
    <row r="6370" spans="6:6" x14ac:dyDescent="0.25">
      <c r="F6370"/>
    </row>
    <row r="6371" spans="6:6" x14ac:dyDescent="0.25">
      <c r="F6371"/>
    </row>
    <row r="6372" spans="6:6" x14ac:dyDescent="0.25">
      <c r="F6372"/>
    </row>
    <row r="6373" spans="6:6" x14ac:dyDescent="0.25">
      <c r="F6373"/>
    </row>
    <row r="6374" spans="6:6" x14ac:dyDescent="0.25">
      <c r="F6374"/>
    </row>
    <row r="6375" spans="6:6" x14ac:dyDescent="0.25">
      <c r="F6375"/>
    </row>
    <row r="6376" spans="6:6" x14ac:dyDescent="0.25">
      <c r="F6376"/>
    </row>
    <row r="6377" spans="6:6" x14ac:dyDescent="0.25">
      <c r="F6377"/>
    </row>
    <row r="6378" spans="6:6" x14ac:dyDescent="0.25">
      <c r="F6378"/>
    </row>
    <row r="6379" spans="6:6" x14ac:dyDescent="0.25">
      <c r="F6379"/>
    </row>
    <row r="6380" spans="6:6" x14ac:dyDescent="0.25">
      <c r="F6380"/>
    </row>
    <row r="6381" spans="6:6" x14ac:dyDescent="0.25">
      <c r="F6381"/>
    </row>
    <row r="6382" spans="6:6" x14ac:dyDescent="0.25">
      <c r="F6382"/>
    </row>
    <row r="6383" spans="6:6" x14ac:dyDescent="0.25">
      <c r="F6383"/>
    </row>
    <row r="6384" spans="6:6" x14ac:dyDescent="0.25">
      <c r="F6384"/>
    </row>
    <row r="6385" spans="6:6" x14ac:dyDescent="0.25">
      <c r="F6385"/>
    </row>
    <row r="6386" spans="6:6" x14ac:dyDescent="0.25">
      <c r="F6386"/>
    </row>
    <row r="6387" spans="6:6" x14ac:dyDescent="0.25">
      <c r="F6387"/>
    </row>
    <row r="6388" spans="6:6" x14ac:dyDescent="0.25">
      <c r="F6388"/>
    </row>
    <row r="6389" spans="6:6" x14ac:dyDescent="0.25">
      <c r="F6389"/>
    </row>
    <row r="6390" spans="6:6" x14ac:dyDescent="0.25">
      <c r="F6390"/>
    </row>
    <row r="6391" spans="6:6" x14ac:dyDescent="0.25">
      <c r="F6391"/>
    </row>
    <row r="6392" spans="6:6" x14ac:dyDescent="0.25">
      <c r="F6392"/>
    </row>
    <row r="6393" spans="6:6" x14ac:dyDescent="0.25">
      <c r="F6393"/>
    </row>
    <row r="6394" spans="6:6" x14ac:dyDescent="0.25">
      <c r="F6394"/>
    </row>
    <row r="6395" spans="6:6" x14ac:dyDescent="0.25">
      <c r="F6395"/>
    </row>
    <row r="6396" spans="6:6" x14ac:dyDescent="0.25">
      <c r="F6396"/>
    </row>
    <row r="6397" spans="6:6" x14ac:dyDescent="0.25">
      <c r="F6397"/>
    </row>
    <row r="6398" spans="6:6" x14ac:dyDescent="0.25">
      <c r="F6398"/>
    </row>
    <row r="6399" spans="6:6" x14ac:dyDescent="0.25">
      <c r="F6399"/>
    </row>
    <row r="6400" spans="6:6" x14ac:dyDescent="0.25">
      <c r="F6400"/>
    </row>
    <row r="6401" spans="6:6" x14ac:dyDescent="0.25">
      <c r="F6401"/>
    </row>
    <row r="6402" spans="6:6" x14ac:dyDescent="0.25">
      <c r="F6402"/>
    </row>
    <row r="6403" spans="6:6" x14ac:dyDescent="0.25">
      <c r="F6403"/>
    </row>
    <row r="6404" spans="6:6" x14ac:dyDescent="0.25">
      <c r="F6404"/>
    </row>
    <row r="6405" spans="6:6" x14ac:dyDescent="0.25">
      <c r="F6405"/>
    </row>
    <row r="6406" spans="6:6" x14ac:dyDescent="0.25">
      <c r="F6406"/>
    </row>
    <row r="6407" spans="6:6" x14ac:dyDescent="0.25">
      <c r="F6407"/>
    </row>
    <row r="6408" spans="6:6" x14ac:dyDescent="0.25">
      <c r="F6408"/>
    </row>
    <row r="6409" spans="6:6" x14ac:dyDescent="0.25">
      <c r="F6409"/>
    </row>
    <row r="6410" spans="6:6" x14ac:dyDescent="0.25">
      <c r="F6410"/>
    </row>
    <row r="6411" spans="6:6" x14ac:dyDescent="0.25">
      <c r="F6411"/>
    </row>
    <row r="6412" spans="6:6" x14ac:dyDescent="0.25">
      <c r="F6412"/>
    </row>
    <row r="6413" spans="6:6" x14ac:dyDescent="0.25">
      <c r="F6413"/>
    </row>
    <row r="6414" spans="6:6" x14ac:dyDescent="0.25">
      <c r="F6414"/>
    </row>
    <row r="6415" spans="6:6" x14ac:dyDescent="0.25">
      <c r="F6415"/>
    </row>
    <row r="6416" spans="6:6" x14ac:dyDescent="0.25">
      <c r="F6416"/>
    </row>
    <row r="6417" spans="6:6" x14ac:dyDescent="0.25">
      <c r="F6417"/>
    </row>
    <row r="6418" spans="6:6" x14ac:dyDescent="0.25">
      <c r="F6418"/>
    </row>
    <row r="6419" spans="6:6" x14ac:dyDescent="0.25">
      <c r="F6419"/>
    </row>
    <row r="6420" spans="6:6" x14ac:dyDescent="0.25">
      <c r="F6420"/>
    </row>
    <row r="6421" spans="6:6" x14ac:dyDescent="0.25">
      <c r="F6421"/>
    </row>
    <row r="6422" spans="6:6" x14ac:dyDescent="0.25">
      <c r="F6422"/>
    </row>
    <row r="6423" spans="6:6" x14ac:dyDescent="0.25">
      <c r="F6423"/>
    </row>
    <row r="6424" spans="6:6" x14ac:dyDescent="0.25">
      <c r="F6424"/>
    </row>
    <row r="6425" spans="6:6" x14ac:dyDescent="0.25">
      <c r="F6425"/>
    </row>
    <row r="6426" spans="6:6" x14ac:dyDescent="0.25">
      <c r="F6426"/>
    </row>
    <row r="6427" spans="6:6" x14ac:dyDescent="0.25">
      <c r="F6427"/>
    </row>
    <row r="6428" spans="6:6" x14ac:dyDescent="0.25">
      <c r="F6428"/>
    </row>
    <row r="6429" spans="6:6" x14ac:dyDescent="0.25">
      <c r="F6429"/>
    </row>
    <row r="6430" spans="6:6" x14ac:dyDescent="0.25">
      <c r="F6430"/>
    </row>
    <row r="6431" spans="6:6" x14ac:dyDescent="0.25">
      <c r="F6431"/>
    </row>
    <row r="6432" spans="6:6" x14ac:dyDescent="0.25">
      <c r="F6432"/>
    </row>
    <row r="6433" spans="6:6" x14ac:dyDescent="0.25">
      <c r="F6433"/>
    </row>
    <row r="6434" spans="6:6" x14ac:dyDescent="0.25">
      <c r="F6434"/>
    </row>
    <row r="6435" spans="6:6" x14ac:dyDescent="0.25">
      <c r="F6435"/>
    </row>
    <row r="6436" spans="6:6" x14ac:dyDescent="0.25">
      <c r="F6436"/>
    </row>
    <row r="6437" spans="6:6" x14ac:dyDescent="0.25">
      <c r="F6437"/>
    </row>
    <row r="6438" spans="6:6" x14ac:dyDescent="0.25">
      <c r="F6438"/>
    </row>
    <row r="6439" spans="6:6" x14ac:dyDescent="0.25">
      <c r="F6439"/>
    </row>
    <row r="6440" spans="6:6" x14ac:dyDescent="0.25">
      <c r="F6440"/>
    </row>
    <row r="6441" spans="6:6" x14ac:dyDescent="0.25">
      <c r="F6441"/>
    </row>
    <row r="6442" spans="6:6" x14ac:dyDescent="0.25">
      <c r="F6442"/>
    </row>
    <row r="6443" spans="6:6" x14ac:dyDescent="0.25">
      <c r="F6443"/>
    </row>
    <row r="6444" spans="6:6" x14ac:dyDescent="0.25">
      <c r="F6444"/>
    </row>
    <row r="6445" spans="6:6" x14ac:dyDescent="0.25">
      <c r="F6445"/>
    </row>
    <row r="6446" spans="6:6" x14ac:dyDescent="0.25">
      <c r="F6446"/>
    </row>
    <row r="6447" spans="6:6" x14ac:dyDescent="0.25">
      <c r="F6447"/>
    </row>
    <row r="6448" spans="6:6" x14ac:dyDescent="0.25">
      <c r="F6448"/>
    </row>
    <row r="6449" spans="6:6" x14ac:dyDescent="0.25">
      <c r="F6449"/>
    </row>
    <row r="6450" spans="6:6" x14ac:dyDescent="0.25">
      <c r="F6450"/>
    </row>
    <row r="6451" spans="6:6" x14ac:dyDescent="0.25">
      <c r="F6451"/>
    </row>
    <row r="6452" spans="6:6" x14ac:dyDescent="0.25">
      <c r="F6452"/>
    </row>
    <row r="6453" spans="6:6" x14ac:dyDescent="0.25">
      <c r="F6453"/>
    </row>
    <row r="6454" spans="6:6" x14ac:dyDescent="0.25">
      <c r="F6454"/>
    </row>
    <row r="6455" spans="6:6" x14ac:dyDescent="0.25">
      <c r="F6455"/>
    </row>
    <row r="6456" spans="6:6" x14ac:dyDescent="0.25">
      <c r="F6456"/>
    </row>
    <row r="6457" spans="6:6" x14ac:dyDescent="0.25">
      <c r="F6457"/>
    </row>
    <row r="6458" spans="6:6" x14ac:dyDescent="0.25">
      <c r="F6458"/>
    </row>
    <row r="6459" spans="6:6" x14ac:dyDescent="0.25">
      <c r="F6459"/>
    </row>
    <row r="6460" spans="6:6" x14ac:dyDescent="0.25">
      <c r="F6460"/>
    </row>
    <row r="6461" spans="6:6" x14ac:dyDescent="0.25">
      <c r="F6461"/>
    </row>
    <row r="6462" spans="6:6" x14ac:dyDescent="0.25">
      <c r="F6462"/>
    </row>
    <row r="6463" spans="6:6" x14ac:dyDescent="0.25">
      <c r="F6463"/>
    </row>
    <row r="6464" spans="6:6" x14ac:dyDescent="0.25">
      <c r="F6464"/>
    </row>
    <row r="6465" spans="6:6" x14ac:dyDescent="0.25">
      <c r="F6465"/>
    </row>
    <row r="6466" spans="6:6" x14ac:dyDescent="0.25">
      <c r="F6466"/>
    </row>
    <row r="6467" spans="6:6" x14ac:dyDescent="0.25">
      <c r="F6467"/>
    </row>
    <row r="6468" spans="6:6" x14ac:dyDescent="0.25">
      <c r="F6468"/>
    </row>
    <row r="6469" spans="6:6" x14ac:dyDescent="0.25">
      <c r="F6469"/>
    </row>
    <row r="6470" spans="6:6" x14ac:dyDescent="0.25">
      <c r="F6470"/>
    </row>
    <row r="6471" spans="6:6" x14ac:dyDescent="0.25">
      <c r="F6471"/>
    </row>
    <row r="6472" spans="6:6" x14ac:dyDescent="0.25">
      <c r="F6472"/>
    </row>
    <row r="6473" spans="6:6" x14ac:dyDescent="0.25">
      <c r="F6473"/>
    </row>
    <row r="6474" spans="6:6" x14ac:dyDescent="0.25">
      <c r="F6474"/>
    </row>
    <row r="6475" spans="6:6" x14ac:dyDescent="0.25">
      <c r="F6475"/>
    </row>
    <row r="6476" spans="6:6" x14ac:dyDescent="0.25">
      <c r="F6476"/>
    </row>
    <row r="6477" spans="6:6" x14ac:dyDescent="0.25">
      <c r="F6477"/>
    </row>
    <row r="6478" spans="6:6" x14ac:dyDescent="0.25">
      <c r="F6478"/>
    </row>
    <row r="6479" spans="6:6" x14ac:dyDescent="0.25">
      <c r="F6479"/>
    </row>
    <row r="6480" spans="6:6" x14ac:dyDescent="0.25">
      <c r="F6480"/>
    </row>
    <row r="6481" spans="6:6" x14ac:dyDescent="0.25">
      <c r="F6481"/>
    </row>
    <row r="6482" spans="6:6" x14ac:dyDescent="0.25">
      <c r="F6482"/>
    </row>
    <row r="6483" spans="6:6" x14ac:dyDescent="0.25">
      <c r="F6483"/>
    </row>
    <row r="6484" spans="6:6" x14ac:dyDescent="0.25">
      <c r="F6484"/>
    </row>
    <row r="6485" spans="6:6" x14ac:dyDescent="0.25">
      <c r="F6485"/>
    </row>
    <row r="6486" spans="6:6" x14ac:dyDescent="0.25">
      <c r="F6486"/>
    </row>
    <row r="6487" spans="6:6" x14ac:dyDescent="0.25">
      <c r="F6487"/>
    </row>
    <row r="6488" spans="6:6" x14ac:dyDescent="0.25">
      <c r="F6488"/>
    </row>
    <row r="6489" spans="6:6" x14ac:dyDescent="0.25">
      <c r="F6489"/>
    </row>
    <row r="6490" spans="6:6" x14ac:dyDescent="0.25">
      <c r="F6490"/>
    </row>
    <row r="6491" spans="6:6" x14ac:dyDescent="0.25">
      <c r="F6491"/>
    </row>
    <row r="6492" spans="6:6" x14ac:dyDescent="0.25">
      <c r="F6492"/>
    </row>
    <row r="6493" spans="6:6" x14ac:dyDescent="0.25">
      <c r="F6493"/>
    </row>
    <row r="6494" spans="6:6" x14ac:dyDescent="0.25">
      <c r="F6494"/>
    </row>
    <row r="6495" spans="6:6" x14ac:dyDescent="0.25">
      <c r="F6495"/>
    </row>
    <row r="6496" spans="6:6" x14ac:dyDescent="0.25">
      <c r="F6496"/>
    </row>
    <row r="6497" spans="6:6" x14ac:dyDescent="0.25">
      <c r="F6497"/>
    </row>
    <row r="6498" spans="6:6" x14ac:dyDescent="0.25">
      <c r="F6498"/>
    </row>
    <row r="6499" spans="6:6" x14ac:dyDescent="0.25">
      <c r="F6499"/>
    </row>
    <row r="6500" spans="6:6" x14ac:dyDescent="0.25">
      <c r="F6500"/>
    </row>
    <row r="6501" spans="6:6" x14ac:dyDescent="0.25">
      <c r="F6501"/>
    </row>
    <row r="6502" spans="6:6" x14ac:dyDescent="0.25">
      <c r="F6502"/>
    </row>
    <row r="6503" spans="6:6" x14ac:dyDescent="0.25">
      <c r="F6503"/>
    </row>
    <row r="6504" spans="6:6" x14ac:dyDescent="0.25">
      <c r="F6504"/>
    </row>
    <row r="6505" spans="6:6" x14ac:dyDescent="0.25">
      <c r="F6505"/>
    </row>
    <row r="6506" spans="6:6" x14ac:dyDescent="0.25">
      <c r="F6506"/>
    </row>
    <row r="6507" spans="6:6" x14ac:dyDescent="0.25">
      <c r="F6507"/>
    </row>
    <row r="6508" spans="6:6" x14ac:dyDescent="0.25">
      <c r="F6508"/>
    </row>
    <row r="6509" spans="6:6" x14ac:dyDescent="0.25">
      <c r="F6509"/>
    </row>
    <row r="6510" spans="6:6" x14ac:dyDescent="0.25">
      <c r="F6510"/>
    </row>
    <row r="6511" spans="6:6" x14ac:dyDescent="0.25">
      <c r="F6511"/>
    </row>
    <row r="6512" spans="6:6" x14ac:dyDescent="0.25">
      <c r="F6512"/>
    </row>
    <row r="6513" spans="6:6" x14ac:dyDescent="0.25">
      <c r="F6513"/>
    </row>
    <row r="6514" spans="6:6" x14ac:dyDescent="0.25">
      <c r="F6514"/>
    </row>
    <row r="6515" spans="6:6" x14ac:dyDescent="0.25">
      <c r="F6515"/>
    </row>
    <row r="6516" spans="6:6" x14ac:dyDescent="0.25">
      <c r="F6516"/>
    </row>
    <row r="6517" spans="6:6" x14ac:dyDescent="0.25">
      <c r="F6517"/>
    </row>
    <row r="6518" spans="6:6" x14ac:dyDescent="0.25">
      <c r="F6518"/>
    </row>
    <row r="6519" spans="6:6" x14ac:dyDescent="0.25">
      <c r="F6519"/>
    </row>
    <row r="6520" spans="6:6" x14ac:dyDescent="0.25">
      <c r="F6520"/>
    </row>
    <row r="6521" spans="6:6" x14ac:dyDescent="0.25">
      <c r="F6521"/>
    </row>
    <row r="6522" spans="6:6" x14ac:dyDescent="0.25">
      <c r="F6522"/>
    </row>
    <row r="6523" spans="6:6" x14ac:dyDescent="0.25">
      <c r="F6523"/>
    </row>
    <row r="6524" spans="6:6" x14ac:dyDescent="0.25">
      <c r="F6524"/>
    </row>
    <row r="6525" spans="6:6" x14ac:dyDescent="0.25">
      <c r="F6525"/>
    </row>
    <row r="6526" spans="6:6" x14ac:dyDescent="0.25">
      <c r="F6526"/>
    </row>
    <row r="6527" spans="6:6" x14ac:dyDescent="0.25">
      <c r="F6527"/>
    </row>
    <row r="6528" spans="6:6" x14ac:dyDescent="0.25">
      <c r="F6528"/>
    </row>
    <row r="6529" spans="6:6" x14ac:dyDescent="0.25">
      <c r="F6529"/>
    </row>
    <row r="6530" spans="6:6" x14ac:dyDescent="0.25">
      <c r="F6530"/>
    </row>
    <row r="6531" spans="6:6" x14ac:dyDescent="0.25">
      <c r="F6531"/>
    </row>
    <row r="6532" spans="6:6" x14ac:dyDescent="0.25">
      <c r="F6532"/>
    </row>
    <row r="6533" spans="6:6" x14ac:dyDescent="0.25">
      <c r="F6533"/>
    </row>
    <row r="6534" spans="6:6" x14ac:dyDescent="0.25">
      <c r="F6534"/>
    </row>
    <row r="6535" spans="6:6" x14ac:dyDescent="0.25">
      <c r="F6535"/>
    </row>
    <row r="6536" spans="6:6" x14ac:dyDescent="0.25">
      <c r="F6536"/>
    </row>
    <row r="6537" spans="6:6" x14ac:dyDescent="0.25">
      <c r="F6537"/>
    </row>
    <row r="6538" spans="6:6" x14ac:dyDescent="0.25">
      <c r="F6538"/>
    </row>
    <row r="6539" spans="6:6" x14ac:dyDescent="0.25">
      <c r="F6539"/>
    </row>
    <row r="6540" spans="6:6" x14ac:dyDescent="0.25">
      <c r="F6540"/>
    </row>
    <row r="6541" spans="6:6" x14ac:dyDescent="0.25">
      <c r="F6541"/>
    </row>
    <row r="6542" spans="6:6" x14ac:dyDescent="0.25">
      <c r="F6542"/>
    </row>
    <row r="6543" spans="6:6" x14ac:dyDescent="0.25">
      <c r="F6543"/>
    </row>
    <row r="6544" spans="6:6" x14ac:dyDescent="0.25">
      <c r="F6544"/>
    </row>
    <row r="6545" spans="6:6" x14ac:dyDescent="0.25">
      <c r="F6545"/>
    </row>
    <row r="6546" spans="6:6" x14ac:dyDescent="0.25">
      <c r="F6546"/>
    </row>
    <row r="6547" spans="6:6" x14ac:dyDescent="0.25">
      <c r="F6547"/>
    </row>
    <row r="6548" spans="6:6" x14ac:dyDescent="0.25">
      <c r="F6548"/>
    </row>
    <row r="6549" spans="6:6" x14ac:dyDescent="0.25">
      <c r="F6549"/>
    </row>
    <row r="6550" spans="6:6" x14ac:dyDescent="0.25">
      <c r="F6550"/>
    </row>
    <row r="6551" spans="6:6" x14ac:dyDescent="0.25">
      <c r="F6551"/>
    </row>
    <row r="6552" spans="6:6" x14ac:dyDescent="0.25">
      <c r="F6552"/>
    </row>
    <row r="6553" spans="6:6" x14ac:dyDescent="0.25">
      <c r="F6553"/>
    </row>
    <row r="6554" spans="6:6" x14ac:dyDescent="0.25">
      <c r="F6554"/>
    </row>
    <row r="6555" spans="6:6" x14ac:dyDescent="0.25">
      <c r="F6555"/>
    </row>
    <row r="6556" spans="6:6" x14ac:dyDescent="0.25">
      <c r="F6556"/>
    </row>
    <row r="6557" spans="6:6" x14ac:dyDescent="0.25">
      <c r="F6557"/>
    </row>
    <row r="6558" spans="6:6" x14ac:dyDescent="0.25">
      <c r="F6558"/>
    </row>
    <row r="6559" spans="6:6" x14ac:dyDescent="0.25">
      <c r="F6559"/>
    </row>
    <row r="6560" spans="6:6" x14ac:dyDescent="0.25">
      <c r="F6560"/>
    </row>
    <row r="6561" spans="6:6" x14ac:dyDescent="0.25">
      <c r="F6561"/>
    </row>
    <row r="6562" spans="6:6" x14ac:dyDescent="0.25">
      <c r="F6562"/>
    </row>
    <row r="6563" spans="6:6" x14ac:dyDescent="0.25">
      <c r="F6563"/>
    </row>
    <row r="6564" spans="6:6" x14ac:dyDescent="0.25">
      <c r="F6564"/>
    </row>
    <row r="6565" spans="6:6" x14ac:dyDescent="0.25">
      <c r="F6565"/>
    </row>
    <row r="6566" spans="6:6" x14ac:dyDescent="0.25">
      <c r="F6566"/>
    </row>
    <row r="6567" spans="6:6" x14ac:dyDescent="0.25">
      <c r="F6567"/>
    </row>
    <row r="6568" spans="6:6" x14ac:dyDescent="0.25">
      <c r="F6568"/>
    </row>
    <row r="6569" spans="6:6" x14ac:dyDescent="0.25">
      <c r="F6569"/>
    </row>
    <row r="6570" spans="6:6" x14ac:dyDescent="0.25">
      <c r="F6570"/>
    </row>
    <row r="6571" spans="6:6" x14ac:dyDescent="0.25">
      <c r="F6571"/>
    </row>
    <row r="6572" spans="6:6" x14ac:dyDescent="0.25">
      <c r="F6572"/>
    </row>
    <row r="6573" spans="6:6" x14ac:dyDescent="0.25">
      <c r="F6573"/>
    </row>
    <row r="6574" spans="6:6" x14ac:dyDescent="0.25">
      <c r="F6574"/>
    </row>
    <row r="6575" spans="6:6" x14ac:dyDescent="0.25">
      <c r="F6575"/>
    </row>
    <row r="6576" spans="6:6" x14ac:dyDescent="0.25">
      <c r="F6576"/>
    </row>
    <row r="6577" spans="6:6" x14ac:dyDescent="0.25">
      <c r="F6577"/>
    </row>
    <row r="6578" spans="6:6" x14ac:dyDescent="0.25">
      <c r="F6578"/>
    </row>
    <row r="6579" spans="6:6" x14ac:dyDescent="0.25">
      <c r="F6579"/>
    </row>
    <row r="6580" spans="6:6" x14ac:dyDescent="0.25">
      <c r="F6580"/>
    </row>
    <row r="6581" spans="6:6" x14ac:dyDescent="0.25">
      <c r="F6581"/>
    </row>
    <row r="6582" spans="6:6" x14ac:dyDescent="0.25">
      <c r="F6582"/>
    </row>
    <row r="6583" spans="6:6" x14ac:dyDescent="0.25">
      <c r="F6583"/>
    </row>
    <row r="6584" spans="6:6" x14ac:dyDescent="0.25">
      <c r="F6584"/>
    </row>
    <row r="6585" spans="6:6" x14ac:dyDescent="0.25">
      <c r="F6585"/>
    </row>
    <row r="6586" spans="6:6" x14ac:dyDescent="0.25">
      <c r="F6586"/>
    </row>
    <row r="6587" spans="6:6" x14ac:dyDescent="0.25">
      <c r="F6587"/>
    </row>
    <row r="6588" spans="6:6" x14ac:dyDescent="0.25">
      <c r="F6588"/>
    </row>
    <row r="6589" spans="6:6" x14ac:dyDescent="0.25">
      <c r="F6589"/>
    </row>
    <row r="6590" spans="6:6" x14ac:dyDescent="0.25">
      <c r="F6590"/>
    </row>
    <row r="6591" spans="6:6" x14ac:dyDescent="0.25">
      <c r="F6591"/>
    </row>
    <row r="6592" spans="6:6" x14ac:dyDescent="0.25">
      <c r="F6592"/>
    </row>
    <row r="6593" spans="6:6" x14ac:dyDescent="0.25">
      <c r="F6593"/>
    </row>
    <row r="6594" spans="6:6" x14ac:dyDescent="0.25">
      <c r="F6594"/>
    </row>
    <row r="6595" spans="6:6" x14ac:dyDescent="0.25">
      <c r="F6595"/>
    </row>
    <row r="6596" spans="6:6" x14ac:dyDescent="0.25">
      <c r="F6596"/>
    </row>
    <row r="6597" spans="6:6" x14ac:dyDescent="0.25">
      <c r="F6597"/>
    </row>
    <row r="6598" spans="6:6" x14ac:dyDescent="0.25">
      <c r="F6598"/>
    </row>
    <row r="6599" spans="6:6" x14ac:dyDescent="0.25">
      <c r="F6599"/>
    </row>
    <row r="6600" spans="6:6" x14ac:dyDescent="0.25">
      <c r="F6600"/>
    </row>
    <row r="6601" spans="6:6" x14ac:dyDescent="0.25">
      <c r="F6601"/>
    </row>
    <row r="6602" spans="6:6" x14ac:dyDescent="0.25">
      <c r="F6602"/>
    </row>
    <row r="6603" spans="6:6" x14ac:dyDescent="0.25">
      <c r="F6603"/>
    </row>
    <row r="6604" spans="6:6" x14ac:dyDescent="0.25">
      <c r="F6604"/>
    </row>
    <row r="6605" spans="6:6" x14ac:dyDescent="0.25">
      <c r="F6605"/>
    </row>
    <row r="6606" spans="6:6" x14ac:dyDescent="0.25">
      <c r="F6606"/>
    </row>
    <row r="6607" spans="6:6" x14ac:dyDescent="0.25">
      <c r="F6607"/>
    </row>
    <row r="6608" spans="6:6" x14ac:dyDescent="0.25">
      <c r="F6608"/>
    </row>
    <row r="6609" spans="6:6" x14ac:dyDescent="0.25">
      <c r="F6609"/>
    </row>
    <row r="6610" spans="6:6" x14ac:dyDescent="0.25">
      <c r="F6610"/>
    </row>
    <row r="6611" spans="6:6" x14ac:dyDescent="0.25">
      <c r="F6611"/>
    </row>
    <row r="6612" spans="6:6" x14ac:dyDescent="0.25">
      <c r="F6612"/>
    </row>
    <row r="6613" spans="6:6" x14ac:dyDescent="0.25">
      <c r="F6613"/>
    </row>
    <row r="6614" spans="6:6" x14ac:dyDescent="0.25">
      <c r="F6614"/>
    </row>
    <row r="6615" spans="6:6" x14ac:dyDescent="0.25">
      <c r="F6615"/>
    </row>
    <row r="6616" spans="6:6" x14ac:dyDescent="0.25">
      <c r="F6616"/>
    </row>
    <row r="6617" spans="6:6" x14ac:dyDescent="0.25">
      <c r="F6617"/>
    </row>
    <row r="6618" spans="6:6" x14ac:dyDescent="0.25">
      <c r="F6618"/>
    </row>
    <row r="6619" spans="6:6" x14ac:dyDescent="0.25">
      <c r="F6619"/>
    </row>
    <row r="6620" spans="6:6" x14ac:dyDescent="0.25">
      <c r="F6620"/>
    </row>
    <row r="6621" spans="6:6" x14ac:dyDescent="0.25">
      <c r="F6621"/>
    </row>
    <row r="6622" spans="6:6" x14ac:dyDescent="0.25">
      <c r="F6622"/>
    </row>
    <row r="6623" spans="6:6" x14ac:dyDescent="0.25">
      <c r="F6623"/>
    </row>
    <row r="6624" spans="6:6" x14ac:dyDescent="0.25">
      <c r="F6624"/>
    </row>
    <row r="6625" spans="6:6" x14ac:dyDescent="0.25">
      <c r="F6625"/>
    </row>
    <row r="6626" spans="6:6" x14ac:dyDescent="0.25">
      <c r="F6626"/>
    </row>
    <row r="6627" spans="6:6" x14ac:dyDescent="0.25">
      <c r="F6627"/>
    </row>
    <row r="6628" spans="6:6" x14ac:dyDescent="0.25">
      <c r="F6628"/>
    </row>
    <row r="6629" spans="6:6" x14ac:dyDescent="0.25">
      <c r="F6629"/>
    </row>
    <row r="6630" spans="6:6" x14ac:dyDescent="0.25">
      <c r="F6630"/>
    </row>
    <row r="6631" spans="6:6" x14ac:dyDescent="0.25">
      <c r="F6631"/>
    </row>
    <row r="6632" spans="6:6" x14ac:dyDescent="0.25">
      <c r="F6632"/>
    </row>
    <row r="6633" spans="6:6" x14ac:dyDescent="0.25">
      <c r="F6633"/>
    </row>
    <row r="6634" spans="6:6" x14ac:dyDescent="0.25">
      <c r="F6634"/>
    </row>
    <row r="6635" spans="6:6" x14ac:dyDescent="0.25">
      <c r="F6635"/>
    </row>
    <row r="6636" spans="6:6" x14ac:dyDescent="0.25">
      <c r="F6636"/>
    </row>
    <row r="6637" spans="6:6" x14ac:dyDescent="0.25">
      <c r="F6637"/>
    </row>
    <row r="6638" spans="6:6" x14ac:dyDescent="0.25">
      <c r="F6638"/>
    </row>
    <row r="6639" spans="6:6" x14ac:dyDescent="0.25">
      <c r="F6639"/>
    </row>
    <row r="6640" spans="6:6" x14ac:dyDescent="0.25">
      <c r="F6640"/>
    </row>
    <row r="6641" spans="6:6" x14ac:dyDescent="0.25">
      <c r="F6641"/>
    </row>
    <row r="6642" spans="6:6" x14ac:dyDescent="0.25">
      <c r="F6642"/>
    </row>
    <row r="6643" spans="6:6" x14ac:dyDescent="0.25">
      <c r="F6643"/>
    </row>
    <row r="6644" spans="6:6" x14ac:dyDescent="0.25">
      <c r="F6644"/>
    </row>
    <row r="6645" spans="6:6" x14ac:dyDescent="0.25">
      <c r="F6645"/>
    </row>
    <row r="6646" spans="6:6" x14ac:dyDescent="0.25">
      <c r="F6646"/>
    </row>
    <row r="6647" spans="6:6" x14ac:dyDescent="0.25">
      <c r="F6647"/>
    </row>
    <row r="6648" spans="6:6" x14ac:dyDescent="0.25">
      <c r="F6648"/>
    </row>
    <row r="6649" spans="6:6" x14ac:dyDescent="0.25">
      <c r="F6649"/>
    </row>
    <row r="6650" spans="6:6" x14ac:dyDescent="0.25">
      <c r="F6650"/>
    </row>
    <row r="6651" spans="6:6" x14ac:dyDescent="0.25">
      <c r="F6651"/>
    </row>
    <row r="6652" spans="6:6" x14ac:dyDescent="0.25">
      <c r="F6652"/>
    </row>
    <row r="6653" spans="6:6" x14ac:dyDescent="0.25">
      <c r="F6653"/>
    </row>
    <row r="6654" spans="6:6" x14ac:dyDescent="0.25">
      <c r="F6654"/>
    </row>
    <row r="6655" spans="6:6" x14ac:dyDescent="0.25">
      <c r="F6655"/>
    </row>
    <row r="6656" spans="6:6" x14ac:dyDescent="0.25">
      <c r="F6656"/>
    </row>
    <row r="6657" spans="6:6" x14ac:dyDescent="0.25">
      <c r="F6657"/>
    </row>
    <row r="6658" spans="6:6" x14ac:dyDescent="0.25">
      <c r="F6658"/>
    </row>
    <row r="6659" spans="6:6" x14ac:dyDescent="0.25">
      <c r="F6659"/>
    </row>
    <row r="6660" spans="6:6" x14ac:dyDescent="0.25">
      <c r="F6660"/>
    </row>
    <row r="6661" spans="6:6" x14ac:dyDescent="0.25">
      <c r="F6661"/>
    </row>
    <row r="6662" spans="6:6" x14ac:dyDescent="0.25">
      <c r="F6662"/>
    </row>
    <row r="6663" spans="6:6" x14ac:dyDescent="0.25">
      <c r="F6663"/>
    </row>
    <row r="6664" spans="6:6" x14ac:dyDescent="0.25">
      <c r="F6664"/>
    </row>
    <row r="6665" spans="6:6" x14ac:dyDescent="0.25">
      <c r="F6665"/>
    </row>
    <row r="6666" spans="6:6" x14ac:dyDescent="0.25">
      <c r="F6666"/>
    </row>
    <row r="6667" spans="6:6" x14ac:dyDescent="0.25">
      <c r="F6667"/>
    </row>
    <row r="6668" spans="6:6" x14ac:dyDescent="0.25">
      <c r="F6668"/>
    </row>
    <row r="6669" spans="6:6" x14ac:dyDescent="0.25">
      <c r="F6669"/>
    </row>
    <row r="6670" spans="6:6" x14ac:dyDescent="0.25">
      <c r="F6670"/>
    </row>
    <row r="6671" spans="6:6" x14ac:dyDescent="0.25">
      <c r="F6671"/>
    </row>
    <row r="6672" spans="6:6" x14ac:dyDescent="0.25">
      <c r="F6672"/>
    </row>
    <row r="6673" spans="6:6" x14ac:dyDescent="0.25">
      <c r="F6673"/>
    </row>
    <row r="6674" spans="6:6" x14ac:dyDescent="0.25">
      <c r="F6674"/>
    </row>
    <row r="6675" spans="6:6" x14ac:dyDescent="0.25">
      <c r="F6675"/>
    </row>
    <row r="6676" spans="6:6" x14ac:dyDescent="0.25">
      <c r="F6676"/>
    </row>
    <row r="6677" spans="6:6" x14ac:dyDescent="0.25">
      <c r="F6677"/>
    </row>
    <row r="6678" spans="6:6" x14ac:dyDescent="0.25">
      <c r="F6678"/>
    </row>
    <row r="6679" spans="6:6" x14ac:dyDescent="0.25">
      <c r="F6679"/>
    </row>
    <row r="6680" spans="6:6" x14ac:dyDescent="0.25">
      <c r="F6680"/>
    </row>
    <row r="6681" spans="6:6" x14ac:dyDescent="0.25">
      <c r="F6681"/>
    </row>
    <row r="6682" spans="6:6" x14ac:dyDescent="0.25">
      <c r="F6682"/>
    </row>
    <row r="6683" spans="6:6" x14ac:dyDescent="0.25">
      <c r="F6683"/>
    </row>
    <row r="6684" spans="6:6" x14ac:dyDescent="0.25">
      <c r="F6684"/>
    </row>
    <row r="6685" spans="6:6" x14ac:dyDescent="0.25">
      <c r="F6685"/>
    </row>
    <row r="6686" spans="6:6" x14ac:dyDescent="0.25">
      <c r="F6686"/>
    </row>
    <row r="6687" spans="6:6" x14ac:dyDescent="0.25">
      <c r="F6687"/>
    </row>
    <row r="6688" spans="6:6" x14ac:dyDescent="0.25">
      <c r="F6688"/>
    </row>
    <row r="6689" spans="6:6" x14ac:dyDescent="0.25">
      <c r="F6689"/>
    </row>
    <row r="6690" spans="6:6" x14ac:dyDescent="0.25">
      <c r="F6690"/>
    </row>
    <row r="6691" spans="6:6" x14ac:dyDescent="0.25">
      <c r="F6691"/>
    </row>
    <row r="6692" spans="6:6" x14ac:dyDescent="0.25">
      <c r="F6692"/>
    </row>
    <row r="6693" spans="6:6" x14ac:dyDescent="0.25">
      <c r="F6693"/>
    </row>
    <row r="6694" spans="6:6" x14ac:dyDescent="0.25">
      <c r="F6694"/>
    </row>
    <row r="6695" spans="6:6" x14ac:dyDescent="0.25">
      <c r="F6695"/>
    </row>
    <row r="6696" spans="6:6" x14ac:dyDescent="0.25">
      <c r="F6696"/>
    </row>
    <row r="6697" spans="6:6" x14ac:dyDescent="0.25">
      <c r="F6697"/>
    </row>
    <row r="6698" spans="6:6" x14ac:dyDescent="0.25">
      <c r="F6698"/>
    </row>
    <row r="6699" spans="6:6" x14ac:dyDescent="0.25">
      <c r="F6699"/>
    </row>
    <row r="6700" spans="6:6" x14ac:dyDescent="0.25">
      <c r="F6700"/>
    </row>
    <row r="6701" spans="6:6" x14ac:dyDescent="0.25">
      <c r="F6701"/>
    </row>
    <row r="6702" spans="6:6" x14ac:dyDescent="0.25">
      <c r="F6702"/>
    </row>
    <row r="6703" spans="6:6" x14ac:dyDescent="0.25">
      <c r="F6703"/>
    </row>
    <row r="6704" spans="6:6" x14ac:dyDescent="0.25">
      <c r="F6704"/>
    </row>
    <row r="6705" spans="6:6" x14ac:dyDescent="0.25">
      <c r="F6705"/>
    </row>
    <row r="6706" spans="6:6" x14ac:dyDescent="0.25">
      <c r="F6706"/>
    </row>
    <row r="6707" spans="6:6" x14ac:dyDescent="0.25">
      <c r="F6707"/>
    </row>
    <row r="6708" spans="6:6" x14ac:dyDescent="0.25">
      <c r="F6708"/>
    </row>
    <row r="6709" spans="6:6" x14ac:dyDescent="0.25">
      <c r="F6709"/>
    </row>
    <row r="6710" spans="6:6" x14ac:dyDescent="0.25">
      <c r="F6710"/>
    </row>
    <row r="6711" spans="6:6" x14ac:dyDescent="0.25">
      <c r="F6711"/>
    </row>
    <row r="6712" spans="6:6" x14ac:dyDescent="0.25">
      <c r="F6712"/>
    </row>
    <row r="6713" spans="6:6" x14ac:dyDescent="0.25">
      <c r="F6713"/>
    </row>
    <row r="6714" spans="6:6" x14ac:dyDescent="0.25">
      <c r="F6714"/>
    </row>
    <row r="6715" spans="6:6" x14ac:dyDescent="0.25">
      <c r="F6715"/>
    </row>
    <row r="6716" spans="6:6" x14ac:dyDescent="0.25">
      <c r="F6716"/>
    </row>
    <row r="6717" spans="6:6" x14ac:dyDescent="0.25">
      <c r="F6717"/>
    </row>
    <row r="6718" spans="6:6" x14ac:dyDescent="0.25">
      <c r="F6718"/>
    </row>
    <row r="6719" spans="6:6" x14ac:dyDescent="0.25">
      <c r="F6719"/>
    </row>
    <row r="6720" spans="6:6" x14ac:dyDescent="0.25">
      <c r="F6720"/>
    </row>
    <row r="6721" spans="6:6" x14ac:dyDescent="0.25">
      <c r="F6721"/>
    </row>
    <row r="6722" spans="6:6" x14ac:dyDescent="0.25">
      <c r="F6722"/>
    </row>
    <row r="6723" spans="6:6" x14ac:dyDescent="0.25">
      <c r="F6723"/>
    </row>
    <row r="6724" spans="6:6" x14ac:dyDescent="0.25">
      <c r="F6724"/>
    </row>
    <row r="6725" spans="6:6" x14ac:dyDescent="0.25">
      <c r="F6725"/>
    </row>
    <row r="6726" spans="6:6" x14ac:dyDescent="0.25">
      <c r="F6726"/>
    </row>
    <row r="6727" spans="6:6" x14ac:dyDescent="0.25">
      <c r="F6727"/>
    </row>
    <row r="6728" spans="6:6" x14ac:dyDescent="0.25">
      <c r="F6728"/>
    </row>
    <row r="6729" spans="6:6" x14ac:dyDescent="0.25">
      <c r="F6729"/>
    </row>
    <row r="6730" spans="6:6" x14ac:dyDescent="0.25">
      <c r="F6730"/>
    </row>
    <row r="6731" spans="6:6" x14ac:dyDescent="0.25">
      <c r="F6731"/>
    </row>
    <row r="6732" spans="6:6" x14ac:dyDescent="0.25">
      <c r="F6732"/>
    </row>
    <row r="6733" spans="6:6" x14ac:dyDescent="0.25">
      <c r="F6733"/>
    </row>
    <row r="6734" spans="6:6" x14ac:dyDescent="0.25">
      <c r="F6734"/>
    </row>
    <row r="6735" spans="6:6" x14ac:dyDescent="0.25">
      <c r="F6735"/>
    </row>
    <row r="6736" spans="6:6" x14ac:dyDescent="0.25">
      <c r="F6736"/>
    </row>
    <row r="6737" spans="6:6" x14ac:dyDescent="0.25">
      <c r="F6737"/>
    </row>
    <row r="6738" spans="6:6" x14ac:dyDescent="0.25">
      <c r="F6738"/>
    </row>
    <row r="6739" spans="6:6" x14ac:dyDescent="0.25">
      <c r="F6739"/>
    </row>
    <row r="6740" spans="6:6" x14ac:dyDescent="0.25">
      <c r="F6740"/>
    </row>
    <row r="6741" spans="6:6" x14ac:dyDescent="0.25">
      <c r="F6741"/>
    </row>
    <row r="6742" spans="6:6" x14ac:dyDescent="0.25">
      <c r="F6742"/>
    </row>
    <row r="6743" spans="6:6" x14ac:dyDescent="0.25">
      <c r="F6743"/>
    </row>
    <row r="6744" spans="6:6" x14ac:dyDescent="0.25">
      <c r="F6744"/>
    </row>
    <row r="6745" spans="6:6" x14ac:dyDescent="0.25">
      <c r="F6745"/>
    </row>
    <row r="6746" spans="6:6" x14ac:dyDescent="0.25">
      <c r="F6746"/>
    </row>
    <row r="6747" spans="6:6" x14ac:dyDescent="0.25">
      <c r="F6747"/>
    </row>
    <row r="6748" spans="6:6" x14ac:dyDescent="0.25">
      <c r="F6748"/>
    </row>
    <row r="6749" spans="6:6" x14ac:dyDescent="0.25">
      <c r="F6749"/>
    </row>
    <row r="6750" spans="6:6" x14ac:dyDescent="0.25">
      <c r="F6750"/>
    </row>
    <row r="6751" spans="6:6" x14ac:dyDescent="0.25">
      <c r="F6751"/>
    </row>
    <row r="6752" spans="6:6" x14ac:dyDescent="0.25">
      <c r="F6752"/>
    </row>
    <row r="6753" spans="6:6" x14ac:dyDescent="0.25">
      <c r="F6753"/>
    </row>
    <row r="6754" spans="6:6" x14ac:dyDescent="0.25">
      <c r="F6754"/>
    </row>
    <row r="6755" spans="6:6" x14ac:dyDescent="0.25">
      <c r="F6755"/>
    </row>
    <row r="6756" spans="6:6" x14ac:dyDescent="0.25">
      <c r="F6756"/>
    </row>
    <row r="6757" spans="6:6" x14ac:dyDescent="0.25">
      <c r="F6757"/>
    </row>
    <row r="6758" spans="6:6" x14ac:dyDescent="0.25">
      <c r="F6758"/>
    </row>
    <row r="6759" spans="6:6" x14ac:dyDescent="0.25">
      <c r="F6759"/>
    </row>
    <row r="6760" spans="6:6" x14ac:dyDescent="0.25">
      <c r="F6760"/>
    </row>
    <row r="6761" spans="6:6" x14ac:dyDescent="0.25">
      <c r="F6761"/>
    </row>
    <row r="6762" spans="6:6" x14ac:dyDescent="0.25">
      <c r="F6762"/>
    </row>
    <row r="6763" spans="6:6" x14ac:dyDescent="0.25">
      <c r="F6763"/>
    </row>
    <row r="6764" spans="6:6" x14ac:dyDescent="0.25">
      <c r="F6764"/>
    </row>
    <row r="6765" spans="6:6" x14ac:dyDescent="0.25">
      <c r="F6765"/>
    </row>
    <row r="6766" spans="6:6" x14ac:dyDescent="0.25">
      <c r="F6766"/>
    </row>
    <row r="6767" spans="6:6" x14ac:dyDescent="0.25">
      <c r="F6767"/>
    </row>
    <row r="6768" spans="6:6" x14ac:dyDescent="0.25">
      <c r="F6768"/>
    </row>
    <row r="6769" spans="6:6" x14ac:dyDescent="0.25">
      <c r="F6769"/>
    </row>
    <row r="6770" spans="6:6" x14ac:dyDescent="0.25">
      <c r="F6770"/>
    </row>
    <row r="6771" spans="6:6" x14ac:dyDescent="0.25">
      <c r="F6771"/>
    </row>
    <row r="6772" spans="6:6" x14ac:dyDescent="0.25">
      <c r="F6772"/>
    </row>
    <row r="6773" spans="6:6" x14ac:dyDescent="0.25">
      <c r="F6773"/>
    </row>
    <row r="6774" spans="6:6" x14ac:dyDescent="0.25">
      <c r="F6774"/>
    </row>
    <row r="6775" spans="6:6" x14ac:dyDescent="0.25">
      <c r="F6775"/>
    </row>
    <row r="6776" spans="6:6" x14ac:dyDescent="0.25">
      <c r="F6776"/>
    </row>
    <row r="6777" spans="6:6" x14ac:dyDescent="0.25">
      <c r="F6777"/>
    </row>
    <row r="6778" spans="6:6" x14ac:dyDescent="0.25">
      <c r="F6778"/>
    </row>
    <row r="6779" spans="6:6" x14ac:dyDescent="0.25">
      <c r="F6779"/>
    </row>
    <row r="6780" spans="6:6" x14ac:dyDescent="0.25">
      <c r="F6780"/>
    </row>
    <row r="6781" spans="6:6" x14ac:dyDescent="0.25">
      <c r="F6781"/>
    </row>
    <row r="6782" spans="6:6" x14ac:dyDescent="0.25">
      <c r="F6782"/>
    </row>
    <row r="6783" spans="6:6" x14ac:dyDescent="0.25">
      <c r="F6783"/>
    </row>
    <row r="6784" spans="6:6" x14ac:dyDescent="0.25">
      <c r="F6784"/>
    </row>
    <row r="6785" spans="6:6" x14ac:dyDescent="0.25">
      <c r="F6785"/>
    </row>
    <row r="6786" spans="6:6" x14ac:dyDescent="0.25">
      <c r="F6786"/>
    </row>
    <row r="6787" spans="6:6" x14ac:dyDescent="0.25">
      <c r="F6787"/>
    </row>
    <row r="6788" spans="6:6" x14ac:dyDescent="0.25">
      <c r="F6788"/>
    </row>
    <row r="6789" spans="6:6" x14ac:dyDescent="0.25">
      <c r="F6789"/>
    </row>
    <row r="6790" spans="6:6" x14ac:dyDescent="0.25">
      <c r="F6790"/>
    </row>
    <row r="6791" spans="6:6" x14ac:dyDescent="0.25">
      <c r="F6791"/>
    </row>
    <row r="6792" spans="6:6" x14ac:dyDescent="0.25">
      <c r="F6792"/>
    </row>
    <row r="6793" spans="6:6" x14ac:dyDescent="0.25">
      <c r="F6793"/>
    </row>
    <row r="6794" spans="6:6" x14ac:dyDescent="0.25">
      <c r="F6794"/>
    </row>
    <row r="6795" spans="6:6" x14ac:dyDescent="0.25">
      <c r="F6795"/>
    </row>
    <row r="6796" spans="6:6" x14ac:dyDescent="0.25">
      <c r="F6796"/>
    </row>
    <row r="6797" spans="6:6" x14ac:dyDescent="0.25">
      <c r="F6797"/>
    </row>
    <row r="6798" spans="6:6" x14ac:dyDescent="0.25">
      <c r="F6798"/>
    </row>
    <row r="6799" spans="6:6" x14ac:dyDescent="0.25">
      <c r="F6799"/>
    </row>
    <row r="6800" spans="6:6" x14ac:dyDescent="0.25">
      <c r="F6800"/>
    </row>
    <row r="6801" spans="6:6" x14ac:dyDescent="0.25">
      <c r="F6801"/>
    </row>
    <row r="6802" spans="6:6" x14ac:dyDescent="0.25">
      <c r="F6802"/>
    </row>
    <row r="6803" spans="6:6" x14ac:dyDescent="0.25">
      <c r="F6803"/>
    </row>
    <row r="6804" spans="6:6" x14ac:dyDescent="0.25">
      <c r="F6804"/>
    </row>
    <row r="6805" spans="6:6" x14ac:dyDescent="0.25">
      <c r="F6805"/>
    </row>
    <row r="6806" spans="6:6" x14ac:dyDescent="0.25">
      <c r="F6806"/>
    </row>
    <row r="6807" spans="6:6" x14ac:dyDescent="0.25">
      <c r="F6807"/>
    </row>
    <row r="6808" spans="6:6" x14ac:dyDescent="0.25">
      <c r="F6808"/>
    </row>
    <row r="6809" spans="6:6" x14ac:dyDescent="0.25">
      <c r="F6809"/>
    </row>
    <row r="6810" spans="6:6" x14ac:dyDescent="0.25">
      <c r="F6810"/>
    </row>
    <row r="6811" spans="6:6" x14ac:dyDescent="0.25">
      <c r="F6811"/>
    </row>
    <row r="6812" spans="6:6" x14ac:dyDescent="0.25">
      <c r="F6812"/>
    </row>
    <row r="6813" spans="6:6" x14ac:dyDescent="0.25">
      <c r="F6813"/>
    </row>
    <row r="6814" spans="6:6" x14ac:dyDescent="0.25">
      <c r="F6814"/>
    </row>
    <row r="6815" spans="6:6" x14ac:dyDescent="0.25">
      <c r="F6815"/>
    </row>
    <row r="6816" spans="6:6" x14ac:dyDescent="0.25">
      <c r="F6816"/>
    </row>
    <row r="6817" spans="6:6" x14ac:dyDescent="0.25">
      <c r="F6817"/>
    </row>
    <row r="6818" spans="6:6" x14ac:dyDescent="0.25">
      <c r="F6818"/>
    </row>
    <row r="6819" spans="6:6" x14ac:dyDescent="0.25">
      <c r="F6819"/>
    </row>
    <row r="6820" spans="6:6" x14ac:dyDescent="0.25">
      <c r="F6820"/>
    </row>
    <row r="6821" spans="6:6" x14ac:dyDescent="0.25">
      <c r="F6821"/>
    </row>
    <row r="6822" spans="6:6" x14ac:dyDescent="0.25">
      <c r="F6822"/>
    </row>
    <row r="6823" spans="6:6" x14ac:dyDescent="0.25">
      <c r="F6823"/>
    </row>
    <row r="6824" spans="6:6" x14ac:dyDescent="0.25">
      <c r="F6824"/>
    </row>
    <row r="6825" spans="6:6" x14ac:dyDescent="0.25">
      <c r="F6825"/>
    </row>
    <row r="6826" spans="6:6" x14ac:dyDescent="0.25">
      <c r="F6826"/>
    </row>
    <row r="6827" spans="6:6" x14ac:dyDescent="0.25">
      <c r="F6827"/>
    </row>
    <row r="6828" spans="6:6" x14ac:dyDescent="0.25">
      <c r="F6828"/>
    </row>
    <row r="6829" spans="6:6" x14ac:dyDescent="0.25">
      <c r="F6829"/>
    </row>
    <row r="6830" spans="6:6" x14ac:dyDescent="0.25">
      <c r="F6830"/>
    </row>
    <row r="6831" spans="6:6" x14ac:dyDescent="0.25">
      <c r="F6831"/>
    </row>
    <row r="6832" spans="6:6" x14ac:dyDescent="0.25">
      <c r="F6832"/>
    </row>
    <row r="6833" spans="6:6" x14ac:dyDescent="0.25">
      <c r="F6833"/>
    </row>
    <row r="6834" spans="6:6" x14ac:dyDescent="0.25">
      <c r="F6834"/>
    </row>
    <row r="6835" spans="6:6" x14ac:dyDescent="0.25">
      <c r="F6835"/>
    </row>
    <row r="6836" spans="6:6" x14ac:dyDescent="0.25">
      <c r="F6836"/>
    </row>
    <row r="6837" spans="6:6" x14ac:dyDescent="0.25">
      <c r="F6837"/>
    </row>
    <row r="6838" spans="6:6" x14ac:dyDescent="0.25">
      <c r="F6838"/>
    </row>
    <row r="6839" spans="6:6" x14ac:dyDescent="0.25">
      <c r="F6839"/>
    </row>
    <row r="6840" spans="6:6" x14ac:dyDescent="0.25">
      <c r="F6840"/>
    </row>
    <row r="6841" spans="6:6" x14ac:dyDescent="0.25">
      <c r="F6841"/>
    </row>
    <row r="6842" spans="6:6" x14ac:dyDescent="0.25">
      <c r="F6842"/>
    </row>
    <row r="6843" spans="6:6" x14ac:dyDescent="0.25">
      <c r="F6843"/>
    </row>
    <row r="6844" spans="6:6" x14ac:dyDescent="0.25">
      <c r="F6844"/>
    </row>
    <row r="6845" spans="6:6" x14ac:dyDescent="0.25">
      <c r="F6845"/>
    </row>
    <row r="6846" spans="6:6" x14ac:dyDescent="0.25">
      <c r="F6846"/>
    </row>
    <row r="6847" spans="6:6" x14ac:dyDescent="0.25">
      <c r="F6847"/>
    </row>
    <row r="6848" spans="6:6" x14ac:dyDescent="0.25">
      <c r="F6848"/>
    </row>
    <row r="6849" spans="6:6" x14ac:dyDescent="0.25">
      <c r="F6849"/>
    </row>
    <row r="6850" spans="6:6" x14ac:dyDescent="0.25">
      <c r="F6850"/>
    </row>
    <row r="6851" spans="6:6" x14ac:dyDescent="0.25">
      <c r="F6851"/>
    </row>
    <row r="6852" spans="6:6" x14ac:dyDescent="0.25">
      <c r="F6852"/>
    </row>
    <row r="6853" spans="6:6" x14ac:dyDescent="0.25">
      <c r="F6853"/>
    </row>
    <row r="6854" spans="6:6" x14ac:dyDescent="0.25">
      <c r="F6854"/>
    </row>
    <row r="6855" spans="6:6" x14ac:dyDescent="0.25">
      <c r="F6855"/>
    </row>
    <row r="6856" spans="6:6" x14ac:dyDescent="0.25">
      <c r="F6856"/>
    </row>
    <row r="6857" spans="6:6" x14ac:dyDescent="0.25">
      <c r="F6857"/>
    </row>
    <row r="6858" spans="6:6" x14ac:dyDescent="0.25">
      <c r="F6858"/>
    </row>
    <row r="6859" spans="6:6" x14ac:dyDescent="0.25">
      <c r="F6859"/>
    </row>
    <row r="6860" spans="6:6" x14ac:dyDescent="0.25">
      <c r="F6860"/>
    </row>
    <row r="6861" spans="6:6" x14ac:dyDescent="0.25">
      <c r="F6861"/>
    </row>
    <row r="6862" spans="6:6" x14ac:dyDescent="0.25">
      <c r="F6862"/>
    </row>
    <row r="6863" spans="6:6" x14ac:dyDescent="0.25">
      <c r="F6863"/>
    </row>
    <row r="6864" spans="6:6" x14ac:dyDescent="0.25">
      <c r="F6864"/>
    </row>
    <row r="6865" spans="6:6" x14ac:dyDescent="0.25">
      <c r="F6865"/>
    </row>
    <row r="6866" spans="6:6" x14ac:dyDescent="0.25">
      <c r="F6866"/>
    </row>
    <row r="6867" spans="6:6" x14ac:dyDescent="0.25">
      <c r="F6867"/>
    </row>
    <row r="6868" spans="6:6" x14ac:dyDescent="0.25">
      <c r="F6868"/>
    </row>
    <row r="6869" spans="6:6" x14ac:dyDescent="0.25">
      <c r="F6869"/>
    </row>
    <row r="6870" spans="6:6" x14ac:dyDescent="0.25">
      <c r="F6870"/>
    </row>
    <row r="6871" spans="6:6" x14ac:dyDescent="0.25">
      <c r="F6871"/>
    </row>
    <row r="6872" spans="6:6" x14ac:dyDescent="0.25">
      <c r="F6872"/>
    </row>
    <row r="6873" spans="6:6" x14ac:dyDescent="0.25">
      <c r="F6873"/>
    </row>
    <row r="6874" spans="6:6" x14ac:dyDescent="0.25">
      <c r="F6874"/>
    </row>
    <row r="6875" spans="6:6" x14ac:dyDescent="0.25">
      <c r="F6875"/>
    </row>
    <row r="6876" spans="6:6" x14ac:dyDescent="0.25">
      <c r="F6876"/>
    </row>
    <row r="6877" spans="6:6" x14ac:dyDescent="0.25">
      <c r="F6877"/>
    </row>
    <row r="6878" spans="6:6" x14ac:dyDescent="0.25">
      <c r="F6878"/>
    </row>
    <row r="6879" spans="6:6" x14ac:dyDescent="0.25">
      <c r="F6879"/>
    </row>
    <row r="6880" spans="6:6" x14ac:dyDescent="0.25">
      <c r="F6880"/>
    </row>
    <row r="6881" spans="6:6" x14ac:dyDescent="0.25">
      <c r="F6881"/>
    </row>
    <row r="6882" spans="6:6" x14ac:dyDescent="0.25">
      <c r="F6882"/>
    </row>
    <row r="6883" spans="6:6" x14ac:dyDescent="0.25">
      <c r="F6883"/>
    </row>
    <row r="6884" spans="6:6" x14ac:dyDescent="0.25">
      <c r="F6884"/>
    </row>
    <row r="6885" spans="6:6" x14ac:dyDescent="0.25">
      <c r="F6885"/>
    </row>
    <row r="6886" spans="6:6" x14ac:dyDescent="0.25">
      <c r="F6886"/>
    </row>
    <row r="6887" spans="6:6" x14ac:dyDescent="0.25">
      <c r="F6887"/>
    </row>
    <row r="6888" spans="6:6" x14ac:dyDescent="0.25">
      <c r="F6888"/>
    </row>
    <row r="6889" spans="6:6" x14ac:dyDescent="0.25">
      <c r="F6889"/>
    </row>
    <row r="6890" spans="6:6" x14ac:dyDescent="0.25">
      <c r="F6890"/>
    </row>
    <row r="6891" spans="6:6" x14ac:dyDescent="0.25">
      <c r="F6891"/>
    </row>
    <row r="6892" spans="6:6" x14ac:dyDescent="0.25">
      <c r="F6892"/>
    </row>
    <row r="6893" spans="6:6" x14ac:dyDescent="0.25">
      <c r="F6893"/>
    </row>
    <row r="6894" spans="6:6" x14ac:dyDescent="0.25">
      <c r="F6894"/>
    </row>
    <row r="6895" spans="6:6" x14ac:dyDescent="0.25">
      <c r="F6895"/>
    </row>
    <row r="6896" spans="6:6" x14ac:dyDescent="0.25">
      <c r="F6896"/>
    </row>
    <row r="6897" spans="6:6" x14ac:dyDescent="0.25">
      <c r="F6897"/>
    </row>
    <row r="6898" spans="6:6" x14ac:dyDescent="0.25">
      <c r="F6898"/>
    </row>
    <row r="6899" spans="6:6" x14ac:dyDescent="0.25">
      <c r="F6899"/>
    </row>
    <row r="6900" spans="6:6" x14ac:dyDescent="0.25">
      <c r="F6900"/>
    </row>
    <row r="6901" spans="6:6" x14ac:dyDescent="0.25">
      <c r="F6901"/>
    </row>
    <row r="6902" spans="6:6" x14ac:dyDescent="0.25">
      <c r="F6902"/>
    </row>
    <row r="6903" spans="6:6" x14ac:dyDescent="0.25">
      <c r="F6903"/>
    </row>
    <row r="6904" spans="6:6" x14ac:dyDescent="0.25">
      <c r="F6904"/>
    </row>
    <row r="6905" spans="6:6" x14ac:dyDescent="0.25">
      <c r="F6905"/>
    </row>
    <row r="6906" spans="6:6" x14ac:dyDescent="0.25">
      <c r="F6906"/>
    </row>
    <row r="6907" spans="6:6" x14ac:dyDescent="0.25">
      <c r="F6907"/>
    </row>
    <row r="6908" spans="6:6" x14ac:dyDescent="0.25">
      <c r="F6908"/>
    </row>
    <row r="6909" spans="6:6" x14ac:dyDescent="0.25">
      <c r="F6909"/>
    </row>
    <row r="6910" spans="6:6" x14ac:dyDescent="0.25">
      <c r="F6910"/>
    </row>
    <row r="6911" spans="6:6" x14ac:dyDescent="0.25">
      <c r="F6911"/>
    </row>
    <row r="6912" spans="6:6" x14ac:dyDescent="0.25">
      <c r="F6912"/>
    </row>
    <row r="6913" spans="6:6" x14ac:dyDescent="0.25">
      <c r="F6913"/>
    </row>
    <row r="6914" spans="6:6" x14ac:dyDescent="0.25">
      <c r="F6914"/>
    </row>
    <row r="6915" spans="6:6" x14ac:dyDescent="0.25">
      <c r="F6915"/>
    </row>
    <row r="6916" spans="6:6" x14ac:dyDescent="0.25">
      <c r="F6916"/>
    </row>
    <row r="6917" spans="6:6" x14ac:dyDescent="0.25">
      <c r="F6917"/>
    </row>
    <row r="6918" spans="6:6" x14ac:dyDescent="0.25">
      <c r="F6918"/>
    </row>
    <row r="6919" spans="6:6" x14ac:dyDescent="0.25">
      <c r="F6919"/>
    </row>
    <row r="6920" spans="6:6" x14ac:dyDescent="0.25">
      <c r="F6920"/>
    </row>
    <row r="6921" spans="6:6" x14ac:dyDescent="0.25">
      <c r="F6921"/>
    </row>
    <row r="6922" spans="6:6" x14ac:dyDescent="0.25">
      <c r="F6922"/>
    </row>
    <row r="6923" spans="6:6" x14ac:dyDescent="0.25">
      <c r="F6923"/>
    </row>
    <row r="6924" spans="6:6" x14ac:dyDescent="0.25">
      <c r="F6924"/>
    </row>
    <row r="6925" spans="6:6" x14ac:dyDescent="0.25">
      <c r="F6925"/>
    </row>
    <row r="6926" spans="6:6" x14ac:dyDescent="0.25">
      <c r="F6926"/>
    </row>
    <row r="6927" spans="6:6" x14ac:dyDescent="0.25">
      <c r="F6927"/>
    </row>
    <row r="6928" spans="6:6" x14ac:dyDescent="0.25">
      <c r="F6928"/>
    </row>
    <row r="6929" spans="6:6" x14ac:dyDescent="0.25">
      <c r="F6929"/>
    </row>
    <row r="6930" spans="6:6" x14ac:dyDescent="0.25">
      <c r="F6930"/>
    </row>
    <row r="6931" spans="6:6" x14ac:dyDescent="0.25">
      <c r="F6931"/>
    </row>
    <row r="6932" spans="6:6" x14ac:dyDescent="0.25">
      <c r="F6932"/>
    </row>
    <row r="6933" spans="6:6" x14ac:dyDescent="0.25">
      <c r="F6933"/>
    </row>
    <row r="6934" spans="6:6" x14ac:dyDescent="0.25">
      <c r="F6934"/>
    </row>
    <row r="6935" spans="6:6" x14ac:dyDescent="0.25">
      <c r="F6935"/>
    </row>
    <row r="6936" spans="6:6" x14ac:dyDescent="0.25">
      <c r="F6936"/>
    </row>
    <row r="6937" spans="6:6" x14ac:dyDescent="0.25">
      <c r="F6937"/>
    </row>
    <row r="6938" spans="6:6" x14ac:dyDescent="0.25">
      <c r="F6938"/>
    </row>
    <row r="6939" spans="6:6" x14ac:dyDescent="0.25">
      <c r="F6939"/>
    </row>
    <row r="6940" spans="6:6" x14ac:dyDescent="0.25">
      <c r="F6940"/>
    </row>
    <row r="6941" spans="6:6" x14ac:dyDescent="0.25">
      <c r="F6941"/>
    </row>
    <row r="6942" spans="6:6" x14ac:dyDescent="0.25">
      <c r="F6942"/>
    </row>
    <row r="6943" spans="6:6" x14ac:dyDescent="0.25">
      <c r="F6943"/>
    </row>
    <row r="6944" spans="6:6" x14ac:dyDescent="0.25">
      <c r="F6944"/>
    </row>
    <row r="6945" spans="6:6" x14ac:dyDescent="0.25">
      <c r="F6945"/>
    </row>
    <row r="6946" spans="6:6" x14ac:dyDescent="0.25">
      <c r="F6946"/>
    </row>
    <row r="6947" spans="6:6" x14ac:dyDescent="0.25">
      <c r="F6947"/>
    </row>
    <row r="6948" spans="6:6" x14ac:dyDescent="0.25">
      <c r="F6948"/>
    </row>
    <row r="6949" spans="6:6" x14ac:dyDescent="0.25">
      <c r="F6949"/>
    </row>
    <row r="6950" spans="6:6" x14ac:dyDescent="0.25">
      <c r="F6950"/>
    </row>
    <row r="6951" spans="6:6" x14ac:dyDescent="0.25">
      <c r="F6951"/>
    </row>
    <row r="6952" spans="6:6" x14ac:dyDescent="0.25">
      <c r="F6952"/>
    </row>
    <row r="6953" spans="6:6" x14ac:dyDescent="0.25">
      <c r="F6953"/>
    </row>
    <row r="6954" spans="6:6" x14ac:dyDescent="0.25">
      <c r="F6954"/>
    </row>
    <row r="6955" spans="6:6" x14ac:dyDescent="0.25">
      <c r="F6955"/>
    </row>
    <row r="6956" spans="6:6" x14ac:dyDescent="0.25">
      <c r="F6956"/>
    </row>
    <row r="6957" spans="6:6" x14ac:dyDescent="0.25">
      <c r="F6957"/>
    </row>
    <row r="6958" spans="6:6" x14ac:dyDescent="0.25">
      <c r="F6958"/>
    </row>
    <row r="6959" spans="6:6" x14ac:dyDescent="0.25">
      <c r="F6959"/>
    </row>
    <row r="6960" spans="6:6" x14ac:dyDescent="0.25">
      <c r="F6960"/>
    </row>
    <row r="6961" spans="6:6" x14ac:dyDescent="0.25">
      <c r="F6961"/>
    </row>
    <row r="6962" spans="6:6" x14ac:dyDescent="0.25">
      <c r="F6962"/>
    </row>
    <row r="6963" spans="6:6" x14ac:dyDescent="0.25">
      <c r="F6963"/>
    </row>
    <row r="6964" spans="6:6" x14ac:dyDescent="0.25">
      <c r="F6964"/>
    </row>
    <row r="6965" spans="6:6" x14ac:dyDescent="0.25">
      <c r="F6965"/>
    </row>
    <row r="6966" spans="6:6" x14ac:dyDescent="0.25">
      <c r="F6966"/>
    </row>
    <row r="6967" spans="6:6" x14ac:dyDescent="0.25">
      <c r="F6967"/>
    </row>
    <row r="6968" spans="6:6" x14ac:dyDescent="0.25">
      <c r="F6968"/>
    </row>
    <row r="6969" spans="6:6" x14ac:dyDescent="0.25">
      <c r="F6969"/>
    </row>
    <row r="6970" spans="6:6" x14ac:dyDescent="0.25">
      <c r="F6970"/>
    </row>
    <row r="6971" spans="6:6" x14ac:dyDescent="0.25">
      <c r="F6971"/>
    </row>
    <row r="6972" spans="6:6" x14ac:dyDescent="0.25">
      <c r="F6972"/>
    </row>
    <row r="6973" spans="6:6" x14ac:dyDescent="0.25">
      <c r="F6973"/>
    </row>
    <row r="6974" spans="6:6" x14ac:dyDescent="0.25">
      <c r="F6974"/>
    </row>
    <row r="6975" spans="6:6" x14ac:dyDescent="0.25">
      <c r="F6975"/>
    </row>
    <row r="6976" spans="6:6" x14ac:dyDescent="0.25">
      <c r="F6976"/>
    </row>
    <row r="6977" spans="6:6" x14ac:dyDescent="0.25">
      <c r="F6977"/>
    </row>
    <row r="6978" spans="6:6" x14ac:dyDescent="0.25">
      <c r="F6978"/>
    </row>
    <row r="6979" spans="6:6" x14ac:dyDescent="0.25">
      <c r="F6979"/>
    </row>
    <row r="6980" spans="6:6" x14ac:dyDescent="0.25">
      <c r="F6980"/>
    </row>
    <row r="6981" spans="6:6" x14ac:dyDescent="0.25">
      <c r="F6981"/>
    </row>
    <row r="6982" spans="6:6" x14ac:dyDescent="0.25">
      <c r="F6982"/>
    </row>
    <row r="6983" spans="6:6" x14ac:dyDescent="0.25">
      <c r="F6983"/>
    </row>
    <row r="6984" spans="6:6" x14ac:dyDescent="0.25">
      <c r="F6984"/>
    </row>
    <row r="6985" spans="6:6" x14ac:dyDescent="0.25">
      <c r="F6985"/>
    </row>
    <row r="6986" spans="6:6" x14ac:dyDescent="0.25">
      <c r="F6986"/>
    </row>
    <row r="6987" spans="6:6" x14ac:dyDescent="0.25">
      <c r="F6987"/>
    </row>
    <row r="6988" spans="6:6" x14ac:dyDescent="0.25">
      <c r="F6988"/>
    </row>
    <row r="6989" spans="6:6" x14ac:dyDescent="0.25">
      <c r="F6989"/>
    </row>
    <row r="6990" spans="6:6" x14ac:dyDescent="0.25">
      <c r="F6990"/>
    </row>
    <row r="6991" spans="6:6" x14ac:dyDescent="0.25">
      <c r="F6991"/>
    </row>
    <row r="6992" spans="6:6" x14ac:dyDescent="0.25">
      <c r="F6992"/>
    </row>
    <row r="6993" spans="6:6" x14ac:dyDescent="0.25">
      <c r="F6993"/>
    </row>
    <row r="6994" spans="6:6" x14ac:dyDescent="0.25">
      <c r="F6994"/>
    </row>
    <row r="6995" spans="6:6" x14ac:dyDescent="0.25">
      <c r="F6995"/>
    </row>
    <row r="6996" spans="6:6" x14ac:dyDescent="0.25">
      <c r="F6996"/>
    </row>
    <row r="6997" spans="6:6" x14ac:dyDescent="0.25">
      <c r="F6997"/>
    </row>
    <row r="6998" spans="6:6" x14ac:dyDescent="0.25">
      <c r="F6998"/>
    </row>
    <row r="6999" spans="6:6" x14ac:dyDescent="0.25">
      <c r="F6999"/>
    </row>
    <row r="7000" spans="6:6" x14ac:dyDescent="0.25">
      <c r="F7000"/>
    </row>
    <row r="7001" spans="6:6" x14ac:dyDescent="0.25">
      <c r="F7001"/>
    </row>
    <row r="7002" spans="6:6" x14ac:dyDescent="0.25">
      <c r="F7002"/>
    </row>
    <row r="7003" spans="6:6" x14ac:dyDescent="0.25">
      <c r="F7003"/>
    </row>
    <row r="7004" spans="6:6" x14ac:dyDescent="0.25">
      <c r="F7004"/>
    </row>
    <row r="7005" spans="6:6" x14ac:dyDescent="0.25">
      <c r="F7005"/>
    </row>
    <row r="7006" spans="6:6" x14ac:dyDescent="0.25">
      <c r="F7006"/>
    </row>
    <row r="7007" spans="6:6" x14ac:dyDescent="0.25">
      <c r="F7007"/>
    </row>
    <row r="7008" spans="6:6" x14ac:dyDescent="0.25">
      <c r="F7008"/>
    </row>
    <row r="7009" spans="6:6" x14ac:dyDescent="0.25">
      <c r="F7009"/>
    </row>
    <row r="7010" spans="6:6" x14ac:dyDescent="0.25">
      <c r="F7010"/>
    </row>
    <row r="7011" spans="6:6" x14ac:dyDescent="0.25">
      <c r="F7011"/>
    </row>
    <row r="7012" spans="6:6" x14ac:dyDescent="0.25">
      <c r="F7012"/>
    </row>
    <row r="7013" spans="6:6" x14ac:dyDescent="0.25">
      <c r="F7013"/>
    </row>
    <row r="7014" spans="6:6" x14ac:dyDescent="0.25">
      <c r="F7014"/>
    </row>
    <row r="7015" spans="6:6" x14ac:dyDescent="0.25">
      <c r="F7015"/>
    </row>
    <row r="7016" spans="6:6" x14ac:dyDescent="0.25">
      <c r="F7016"/>
    </row>
    <row r="7017" spans="6:6" x14ac:dyDescent="0.25">
      <c r="F7017"/>
    </row>
    <row r="7018" spans="6:6" x14ac:dyDescent="0.25">
      <c r="F7018"/>
    </row>
    <row r="7019" spans="6:6" x14ac:dyDescent="0.25">
      <c r="F7019"/>
    </row>
    <row r="7020" spans="6:6" x14ac:dyDescent="0.25">
      <c r="F7020"/>
    </row>
    <row r="7021" spans="6:6" x14ac:dyDescent="0.25">
      <c r="F7021"/>
    </row>
    <row r="7022" spans="6:6" x14ac:dyDescent="0.25">
      <c r="F7022"/>
    </row>
    <row r="7023" spans="6:6" x14ac:dyDescent="0.25">
      <c r="F7023"/>
    </row>
    <row r="7024" spans="6:6" x14ac:dyDescent="0.25">
      <c r="F7024"/>
    </row>
    <row r="7025" spans="6:6" x14ac:dyDescent="0.25">
      <c r="F7025"/>
    </row>
    <row r="7026" spans="6:6" x14ac:dyDescent="0.25">
      <c r="F7026"/>
    </row>
    <row r="7027" spans="6:6" x14ac:dyDescent="0.25">
      <c r="F7027"/>
    </row>
    <row r="7028" spans="6:6" x14ac:dyDescent="0.25">
      <c r="F7028"/>
    </row>
    <row r="7029" spans="6:6" x14ac:dyDescent="0.25">
      <c r="F7029"/>
    </row>
    <row r="7030" spans="6:6" x14ac:dyDescent="0.25">
      <c r="F7030"/>
    </row>
    <row r="7031" spans="6:6" x14ac:dyDescent="0.25">
      <c r="F7031"/>
    </row>
    <row r="7032" spans="6:6" x14ac:dyDescent="0.25">
      <c r="F7032"/>
    </row>
    <row r="7033" spans="6:6" x14ac:dyDescent="0.25">
      <c r="F7033"/>
    </row>
    <row r="7034" spans="6:6" x14ac:dyDescent="0.25">
      <c r="F7034"/>
    </row>
    <row r="7035" spans="6:6" x14ac:dyDescent="0.25">
      <c r="F7035"/>
    </row>
    <row r="7036" spans="6:6" x14ac:dyDescent="0.25">
      <c r="F7036"/>
    </row>
    <row r="7037" spans="6:6" x14ac:dyDescent="0.25">
      <c r="F7037"/>
    </row>
    <row r="7038" spans="6:6" x14ac:dyDescent="0.25">
      <c r="F7038"/>
    </row>
    <row r="7039" spans="6:6" x14ac:dyDescent="0.25">
      <c r="F7039"/>
    </row>
    <row r="7040" spans="6:6" x14ac:dyDescent="0.25">
      <c r="F7040"/>
    </row>
    <row r="7041" spans="6:6" x14ac:dyDescent="0.25">
      <c r="F7041"/>
    </row>
    <row r="7042" spans="6:6" x14ac:dyDescent="0.25">
      <c r="F7042"/>
    </row>
    <row r="7043" spans="6:6" x14ac:dyDescent="0.25">
      <c r="F7043"/>
    </row>
    <row r="7044" spans="6:6" x14ac:dyDescent="0.25">
      <c r="F7044"/>
    </row>
    <row r="7045" spans="6:6" x14ac:dyDescent="0.25">
      <c r="F7045"/>
    </row>
    <row r="7046" spans="6:6" x14ac:dyDescent="0.25">
      <c r="F7046"/>
    </row>
    <row r="7047" spans="6:6" x14ac:dyDescent="0.25">
      <c r="F7047"/>
    </row>
    <row r="7048" spans="6:6" x14ac:dyDescent="0.25">
      <c r="F7048"/>
    </row>
    <row r="7049" spans="6:6" x14ac:dyDescent="0.25">
      <c r="F7049"/>
    </row>
    <row r="7050" spans="6:6" x14ac:dyDescent="0.25">
      <c r="F7050"/>
    </row>
    <row r="7051" spans="6:6" x14ac:dyDescent="0.25">
      <c r="F7051"/>
    </row>
    <row r="7052" spans="6:6" x14ac:dyDescent="0.25">
      <c r="F7052"/>
    </row>
    <row r="7053" spans="6:6" x14ac:dyDescent="0.25">
      <c r="F7053"/>
    </row>
    <row r="7054" spans="6:6" x14ac:dyDescent="0.25">
      <c r="F7054"/>
    </row>
    <row r="7055" spans="6:6" x14ac:dyDescent="0.25">
      <c r="F7055"/>
    </row>
    <row r="7056" spans="6:6" x14ac:dyDescent="0.25">
      <c r="F7056"/>
    </row>
    <row r="7057" spans="6:6" x14ac:dyDescent="0.25">
      <c r="F7057"/>
    </row>
    <row r="7058" spans="6:6" x14ac:dyDescent="0.25">
      <c r="F7058"/>
    </row>
    <row r="7059" spans="6:6" x14ac:dyDescent="0.25">
      <c r="F7059"/>
    </row>
    <row r="7060" spans="6:6" x14ac:dyDescent="0.25">
      <c r="F7060"/>
    </row>
    <row r="7061" spans="6:6" x14ac:dyDescent="0.25">
      <c r="F7061"/>
    </row>
    <row r="7062" spans="6:6" x14ac:dyDescent="0.25">
      <c r="F7062"/>
    </row>
    <row r="7063" spans="6:6" x14ac:dyDescent="0.25">
      <c r="F7063"/>
    </row>
    <row r="7064" spans="6:6" x14ac:dyDescent="0.25">
      <c r="F7064"/>
    </row>
    <row r="7065" spans="6:6" x14ac:dyDescent="0.25">
      <c r="F7065"/>
    </row>
    <row r="7066" spans="6:6" x14ac:dyDescent="0.25">
      <c r="F7066"/>
    </row>
    <row r="7067" spans="6:6" x14ac:dyDescent="0.25">
      <c r="F7067"/>
    </row>
    <row r="7068" spans="6:6" x14ac:dyDescent="0.25">
      <c r="F7068"/>
    </row>
    <row r="7069" spans="6:6" x14ac:dyDescent="0.25">
      <c r="F7069"/>
    </row>
    <row r="7070" spans="6:6" x14ac:dyDescent="0.25">
      <c r="F7070"/>
    </row>
    <row r="7071" spans="6:6" x14ac:dyDescent="0.25">
      <c r="F7071"/>
    </row>
    <row r="7072" spans="6:6" x14ac:dyDescent="0.25">
      <c r="F7072"/>
    </row>
    <row r="7073" spans="6:6" x14ac:dyDescent="0.25">
      <c r="F7073"/>
    </row>
    <row r="7074" spans="6:6" x14ac:dyDescent="0.25">
      <c r="F7074"/>
    </row>
    <row r="7075" spans="6:6" x14ac:dyDescent="0.25">
      <c r="F7075"/>
    </row>
    <row r="7076" spans="6:6" x14ac:dyDescent="0.25">
      <c r="F7076"/>
    </row>
    <row r="7077" spans="6:6" x14ac:dyDescent="0.25">
      <c r="F7077"/>
    </row>
    <row r="7078" spans="6:6" x14ac:dyDescent="0.25">
      <c r="F7078"/>
    </row>
    <row r="7079" spans="6:6" x14ac:dyDescent="0.25">
      <c r="F7079"/>
    </row>
    <row r="7080" spans="6:6" x14ac:dyDescent="0.25">
      <c r="F7080"/>
    </row>
    <row r="7081" spans="6:6" x14ac:dyDescent="0.25">
      <c r="F7081"/>
    </row>
    <row r="7082" spans="6:6" x14ac:dyDescent="0.25">
      <c r="F7082"/>
    </row>
    <row r="7083" spans="6:6" x14ac:dyDescent="0.25">
      <c r="F7083"/>
    </row>
    <row r="7084" spans="6:6" x14ac:dyDescent="0.25">
      <c r="F7084"/>
    </row>
    <row r="7085" spans="6:6" x14ac:dyDescent="0.25">
      <c r="F7085"/>
    </row>
    <row r="7086" spans="6:6" x14ac:dyDescent="0.25">
      <c r="F7086"/>
    </row>
    <row r="7087" spans="6:6" x14ac:dyDescent="0.25">
      <c r="F7087"/>
    </row>
    <row r="7088" spans="6:6" x14ac:dyDescent="0.25">
      <c r="F7088"/>
    </row>
    <row r="7089" spans="6:6" x14ac:dyDescent="0.25">
      <c r="F7089"/>
    </row>
    <row r="7090" spans="6:6" x14ac:dyDescent="0.25">
      <c r="F7090"/>
    </row>
    <row r="7091" spans="6:6" x14ac:dyDescent="0.25">
      <c r="F7091"/>
    </row>
    <row r="7092" spans="6:6" x14ac:dyDescent="0.25">
      <c r="F7092"/>
    </row>
    <row r="7093" spans="6:6" x14ac:dyDescent="0.25">
      <c r="F7093"/>
    </row>
    <row r="7094" spans="6:6" x14ac:dyDescent="0.25">
      <c r="F7094"/>
    </row>
    <row r="7095" spans="6:6" x14ac:dyDescent="0.25">
      <c r="F7095"/>
    </row>
    <row r="7096" spans="6:6" x14ac:dyDescent="0.25">
      <c r="F7096"/>
    </row>
    <row r="7097" spans="6:6" x14ac:dyDescent="0.25">
      <c r="F7097"/>
    </row>
    <row r="7098" spans="6:6" x14ac:dyDescent="0.25">
      <c r="F7098"/>
    </row>
    <row r="7099" spans="6:6" x14ac:dyDescent="0.25">
      <c r="F7099"/>
    </row>
    <row r="7100" spans="6:6" x14ac:dyDescent="0.25">
      <c r="F7100"/>
    </row>
    <row r="7101" spans="6:6" x14ac:dyDescent="0.25">
      <c r="F7101"/>
    </row>
    <row r="7102" spans="6:6" x14ac:dyDescent="0.25">
      <c r="F7102"/>
    </row>
    <row r="7103" spans="6:6" x14ac:dyDescent="0.25">
      <c r="F7103"/>
    </row>
    <row r="7104" spans="6:6" x14ac:dyDescent="0.25">
      <c r="F7104"/>
    </row>
    <row r="7105" spans="6:6" x14ac:dyDescent="0.25">
      <c r="F7105"/>
    </row>
    <row r="7106" spans="6:6" x14ac:dyDescent="0.25">
      <c r="F7106"/>
    </row>
    <row r="7107" spans="6:6" x14ac:dyDescent="0.25">
      <c r="F7107"/>
    </row>
    <row r="7108" spans="6:6" x14ac:dyDescent="0.25">
      <c r="F7108"/>
    </row>
    <row r="7109" spans="6:6" x14ac:dyDescent="0.25">
      <c r="F7109"/>
    </row>
    <row r="7110" spans="6:6" x14ac:dyDescent="0.25">
      <c r="F7110"/>
    </row>
    <row r="7111" spans="6:6" x14ac:dyDescent="0.25">
      <c r="F7111"/>
    </row>
    <row r="7112" spans="6:6" x14ac:dyDescent="0.25">
      <c r="F7112"/>
    </row>
    <row r="7113" spans="6:6" x14ac:dyDescent="0.25">
      <c r="F7113"/>
    </row>
    <row r="7114" spans="6:6" x14ac:dyDescent="0.25">
      <c r="F7114"/>
    </row>
    <row r="7115" spans="6:6" x14ac:dyDescent="0.25">
      <c r="F7115"/>
    </row>
    <row r="7116" spans="6:6" x14ac:dyDescent="0.25">
      <c r="F7116"/>
    </row>
    <row r="7117" spans="6:6" x14ac:dyDescent="0.25">
      <c r="F7117"/>
    </row>
    <row r="7118" spans="6:6" x14ac:dyDescent="0.25">
      <c r="F7118"/>
    </row>
    <row r="7119" spans="6:6" x14ac:dyDescent="0.25">
      <c r="F7119"/>
    </row>
    <row r="7120" spans="6:6" x14ac:dyDescent="0.25">
      <c r="F7120"/>
    </row>
    <row r="7121" spans="6:6" x14ac:dyDescent="0.25">
      <c r="F7121"/>
    </row>
    <row r="7122" spans="6:6" x14ac:dyDescent="0.25">
      <c r="F7122"/>
    </row>
    <row r="7123" spans="6:6" x14ac:dyDescent="0.25">
      <c r="F7123"/>
    </row>
    <row r="7124" spans="6:6" x14ac:dyDescent="0.25">
      <c r="F7124"/>
    </row>
    <row r="7125" spans="6:6" x14ac:dyDescent="0.25">
      <c r="F7125"/>
    </row>
    <row r="7126" spans="6:6" x14ac:dyDescent="0.25">
      <c r="F7126"/>
    </row>
    <row r="7127" spans="6:6" x14ac:dyDescent="0.25">
      <c r="F7127"/>
    </row>
    <row r="7128" spans="6:6" x14ac:dyDescent="0.25">
      <c r="F7128"/>
    </row>
    <row r="7129" spans="6:6" x14ac:dyDescent="0.25">
      <c r="F7129"/>
    </row>
    <row r="7130" spans="6:6" x14ac:dyDescent="0.25">
      <c r="F7130"/>
    </row>
    <row r="7131" spans="6:6" x14ac:dyDescent="0.25">
      <c r="F7131"/>
    </row>
    <row r="7132" spans="6:6" x14ac:dyDescent="0.25">
      <c r="F7132"/>
    </row>
    <row r="7133" spans="6:6" x14ac:dyDescent="0.25">
      <c r="F7133"/>
    </row>
    <row r="7134" spans="6:6" x14ac:dyDescent="0.25">
      <c r="F7134"/>
    </row>
    <row r="7135" spans="6:6" x14ac:dyDescent="0.25">
      <c r="F7135"/>
    </row>
    <row r="7136" spans="6:6" x14ac:dyDescent="0.25">
      <c r="F7136"/>
    </row>
    <row r="7137" spans="6:6" x14ac:dyDescent="0.25">
      <c r="F7137"/>
    </row>
    <row r="7138" spans="6:6" x14ac:dyDescent="0.25">
      <c r="F7138"/>
    </row>
    <row r="7139" spans="6:6" x14ac:dyDescent="0.25">
      <c r="F7139"/>
    </row>
    <row r="7140" spans="6:6" x14ac:dyDescent="0.25">
      <c r="F7140"/>
    </row>
    <row r="7141" spans="6:6" x14ac:dyDescent="0.25">
      <c r="F7141"/>
    </row>
    <row r="7142" spans="6:6" x14ac:dyDescent="0.25">
      <c r="F7142"/>
    </row>
    <row r="7143" spans="6:6" x14ac:dyDescent="0.25">
      <c r="F7143"/>
    </row>
    <row r="7144" spans="6:6" x14ac:dyDescent="0.25">
      <c r="F7144"/>
    </row>
    <row r="7145" spans="6:6" x14ac:dyDescent="0.25">
      <c r="F7145"/>
    </row>
    <row r="7146" spans="6:6" x14ac:dyDescent="0.25">
      <c r="F7146"/>
    </row>
    <row r="7147" spans="6:6" x14ac:dyDescent="0.25">
      <c r="F7147"/>
    </row>
    <row r="7148" spans="6:6" x14ac:dyDescent="0.25">
      <c r="F7148"/>
    </row>
    <row r="7149" spans="6:6" x14ac:dyDescent="0.25">
      <c r="F7149"/>
    </row>
    <row r="7150" spans="6:6" x14ac:dyDescent="0.25">
      <c r="F7150"/>
    </row>
    <row r="7151" spans="6:6" x14ac:dyDescent="0.25">
      <c r="F7151"/>
    </row>
    <row r="7152" spans="6:6" x14ac:dyDescent="0.25">
      <c r="F7152"/>
    </row>
    <row r="7153" spans="6:6" x14ac:dyDescent="0.25">
      <c r="F7153"/>
    </row>
    <row r="7154" spans="6:6" x14ac:dyDescent="0.25">
      <c r="F7154"/>
    </row>
    <row r="7155" spans="6:6" x14ac:dyDescent="0.25">
      <c r="F7155"/>
    </row>
    <row r="7156" spans="6:6" x14ac:dyDescent="0.25">
      <c r="F7156"/>
    </row>
    <row r="7157" spans="6:6" x14ac:dyDescent="0.25">
      <c r="F7157"/>
    </row>
    <row r="7158" spans="6:6" x14ac:dyDescent="0.25">
      <c r="F7158"/>
    </row>
    <row r="7159" spans="6:6" x14ac:dyDescent="0.25">
      <c r="F7159"/>
    </row>
    <row r="7160" spans="6:6" x14ac:dyDescent="0.25">
      <c r="F7160"/>
    </row>
    <row r="7161" spans="6:6" x14ac:dyDescent="0.25">
      <c r="F7161"/>
    </row>
    <row r="7162" spans="6:6" x14ac:dyDescent="0.25">
      <c r="F7162"/>
    </row>
    <row r="7163" spans="6:6" x14ac:dyDescent="0.25">
      <c r="F7163"/>
    </row>
    <row r="7164" spans="6:6" x14ac:dyDescent="0.25">
      <c r="F7164"/>
    </row>
    <row r="7165" spans="6:6" x14ac:dyDescent="0.25">
      <c r="F7165"/>
    </row>
    <row r="7166" spans="6:6" x14ac:dyDescent="0.25">
      <c r="F7166"/>
    </row>
    <row r="7167" spans="6:6" x14ac:dyDescent="0.25">
      <c r="F7167"/>
    </row>
    <row r="7168" spans="6:6" x14ac:dyDescent="0.25">
      <c r="F7168"/>
    </row>
    <row r="7169" spans="6:6" x14ac:dyDescent="0.25">
      <c r="F7169"/>
    </row>
    <row r="7170" spans="6:6" x14ac:dyDescent="0.25">
      <c r="F7170"/>
    </row>
    <row r="7171" spans="6:6" x14ac:dyDescent="0.25">
      <c r="F7171"/>
    </row>
    <row r="7172" spans="6:6" x14ac:dyDescent="0.25">
      <c r="F7172"/>
    </row>
    <row r="7173" spans="6:6" x14ac:dyDescent="0.25">
      <c r="F7173"/>
    </row>
    <row r="7174" spans="6:6" x14ac:dyDescent="0.25">
      <c r="F7174"/>
    </row>
    <row r="7175" spans="6:6" x14ac:dyDescent="0.25">
      <c r="F7175"/>
    </row>
    <row r="7176" spans="6:6" x14ac:dyDescent="0.25">
      <c r="F7176"/>
    </row>
    <row r="7177" spans="6:6" x14ac:dyDescent="0.25">
      <c r="F7177"/>
    </row>
    <row r="7178" spans="6:6" x14ac:dyDescent="0.25">
      <c r="F7178"/>
    </row>
    <row r="7179" spans="6:6" x14ac:dyDescent="0.25">
      <c r="F7179"/>
    </row>
    <row r="7180" spans="6:6" x14ac:dyDescent="0.25">
      <c r="F7180"/>
    </row>
    <row r="7181" spans="6:6" x14ac:dyDescent="0.25">
      <c r="F7181"/>
    </row>
    <row r="7182" spans="6:6" x14ac:dyDescent="0.25">
      <c r="F7182"/>
    </row>
    <row r="7183" spans="6:6" x14ac:dyDescent="0.25">
      <c r="F7183"/>
    </row>
    <row r="7184" spans="6:6" x14ac:dyDescent="0.25">
      <c r="F7184"/>
    </row>
    <row r="7185" spans="6:6" x14ac:dyDescent="0.25">
      <c r="F7185"/>
    </row>
    <row r="7186" spans="6:6" x14ac:dyDescent="0.25">
      <c r="F7186"/>
    </row>
    <row r="7187" spans="6:6" x14ac:dyDescent="0.25">
      <c r="F7187"/>
    </row>
    <row r="7188" spans="6:6" x14ac:dyDescent="0.25">
      <c r="F7188"/>
    </row>
    <row r="7189" spans="6:6" x14ac:dyDescent="0.25">
      <c r="F7189"/>
    </row>
    <row r="7190" spans="6:6" x14ac:dyDescent="0.25">
      <c r="F7190"/>
    </row>
    <row r="7191" spans="6:6" x14ac:dyDescent="0.25">
      <c r="F7191"/>
    </row>
    <row r="7192" spans="6:6" x14ac:dyDescent="0.25">
      <c r="F7192"/>
    </row>
    <row r="7193" spans="6:6" x14ac:dyDescent="0.25">
      <c r="F7193"/>
    </row>
    <row r="7194" spans="6:6" x14ac:dyDescent="0.25">
      <c r="F7194"/>
    </row>
    <row r="7195" spans="6:6" x14ac:dyDescent="0.25">
      <c r="F7195"/>
    </row>
    <row r="7196" spans="6:6" x14ac:dyDescent="0.25">
      <c r="F7196"/>
    </row>
    <row r="7197" spans="6:6" x14ac:dyDescent="0.25">
      <c r="F7197"/>
    </row>
    <row r="7198" spans="6:6" x14ac:dyDescent="0.25">
      <c r="F7198"/>
    </row>
    <row r="7199" spans="6:6" x14ac:dyDescent="0.25">
      <c r="F7199"/>
    </row>
    <row r="7200" spans="6:6" x14ac:dyDescent="0.25">
      <c r="F7200"/>
    </row>
    <row r="7201" spans="6:6" x14ac:dyDescent="0.25">
      <c r="F7201"/>
    </row>
    <row r="7202" spans="6:6" x14ac:dyDescent="0.25">
      <c r="F7202"/>
    </row>
    <row r="7203" spans="6:6" x14ac:dyDescent="0.25">
      <c r="F7203"/>
    </row>
    <row r="7204" spans="6:6" x14ac:dyDescent="0.25">
      <c r="F7204"/>
    </row>
    <row r="7205" spans="6:6" x14ac:dyDescent="0.25">
      <c r="F7205"/>
    </row>
    <row r="7206" spans="6:6" x14ac:dyDescent="0.25">
      <c r="F7206"/>
    </row>
    <row r="7207" spans="6:6" x14ac:dyDescent="0.25">
      <c r="F7207"/>
    </row>
    <row r="7208" spans="6:6" x14ac:dyDescent="0.25">
      <c r="F7208"/>
    </row>
    <row r="7209" spans="6:6" x14ac:dyDescent="0.25">
      <c r="F7209"/>
    </row>
    <row r="7210" spans="6:6" x14ac:dyDescent="0.25">
      <c r="F7210"/>
    </row>
    <row r="7211" spans="6:6" x14ac:dyDescent="0.25">
      <c r="F7211"/>
    </row>
    <row r="7212" spans="6:6" x14ac:dyDescent="0.25">
      <c r="F7212"/>
    </row>
    <row r="7213" spans="6:6" x14ac:dyDescent="0.25">
      <c r="F7213"/>
    </row>
    <row r="7214" spans="6:6" x14ac:dyDescent="0.25">
      <c r="F7214"/>
    </row>
    <row r="7215" spans="6:6" x14ac:dyDescent="0.25">
      <c r="F7215"/>
    </row>
    <row r="7216" spans="6:6" x14ac:dyDescent="0.25">
      <c r="F7216"/>
    </row>
    <row r="7217" spans="6:6" x14ac:dyDescent="0.25">
      <c r="F7217"/>
    </row>
    <row r="7218" spans="6:6" x14ac:dyDescent="0.25">
      <c r="F7218"/>
    </row>
    <row r="7219" spans="6:6" x14ac:dyDescent="0.25">
      <c r="F7219"/>
    </row>
    <row r="7220" spans="6:6" x14ac:dyDescent="0.25">
      <c r="F7220"/>
    </row>
    <row r="7221" spans="6:6" x14ac:dyDescent="0.25">
      <c r="F7221"/>
    </row>
    <row r="7222" spans="6:6" x14ac:dyDescent="0.25">
      <c r="F7222"/>
    </row>
    <row r="7223" spans="6:6" x14ac:dyDescent="0.25">
      <c r="F7223"/>
    </row>
    <row r="7224" spans="6:6" x14ac:dyDescent="0.25">
      <c r="F7224"/>
    </row>
    <row r="7225" spans="6:6" x14ac:dyDescent="0.25">
      <c r="F7225"/>
    </row>
    <row r="7226" spans="6:6" x14ac:dyDescent="0.25">
      <c r="F7226"/>
    </row>
    <row r="7227" spans="6:6" x14ac:dyDescent="0.25">
      <c r="F7227"/>
    </row>
    <row r="7228" spans="6:6" x14ac:dyDescent="0.25">
      <c r="F7228"/>
    </row>
    <row r="7229" spans="6:6" x14ac:dyDescent="0.25">
      <c r="F7229"/>
    </row>
    <row r="7230" spans="6:6" x14ac:dyDescent="0.25">
      <c r="F7230"/>
    </row>
    <row r="7231" spans="6:6" x14ac:dyDescent="0.25">
      <c r="F7231"/>
    </row>
    <row r="7232" spans="6:6" x14ac:dyDescent="0.25">
      <c r="F7232"/>
    </row>
    <row r="7233" spans="6:6" x14ac:dyDescent="0.25">
      <c r="F7233"/>
    </row>
    <row r="7234" spans="6:6" x14ac:dyDescent="0.25">
      <c r="F7234"/>
    </row>
    <row r="7235" spans="6:6" x14ac:dyDescent="0.25">
      <c r="F7235"/>
    </row>
    <row r="7236" spans="6:6" x14ac:dyDescent="0.25">
      <c r="F7236"/>
    </row>
    <row r="7237" spans="6:6" x14ac:dyDescent="0.25">
      <c r="F7237"/>
    </row>
    <row r="7238" spans="6:6" x14ac:dyDescent="0.25">
      <c r="F7238"/>
    </row>
    <row r="7239" spans="6:6" x14ac:dyDescent="0.25">
      <c r="F7239"/>
    </row>
    <row r="7240" spans="6:6" x14ac:dyDescent="0.25">
      <c r="F7240"/>
    </row>
    <row r="7241" spans="6:6" x14ac:dyDescent="0.25">
      <c r="F7241"/>
    </row>
    <row r="7242" spans="6:6" x14ac:dyDescent="0.25">
      <c r="F7242"/>
    </row>
    <row r="7243" spans="6:6" x14ac:dyDescent="0.25">
      <c r="F7243"/>
    </row>
    <row r="7244" spans="6:6" x14ac:dyDescent="0.25">
      <c r="F7244"/>
    </row>
    <row r="7245" spans="6:6" x14ac:dyDescent="0.25">
      <c r="F7245"/>
    </row>
    <row r="7246" spans="6:6" x14ac:dyDescent="0.25">
      <c r="F7246"/>
    </row>
    <row r="7247" spans="6:6" x14ac:dyDescent="0.25">
      <c r="F7247"/>
    </row>
    <row r="7248" spans="6:6" x14ac:dyDescent="0.25">
      <c r="F7248"/>
    </row>
    <row r="7249" spans="6:6" x14ac:dyDescent="0.25">
      <c r="F7249"/>
    </row>
    <row r="7250" spans="6:6" x14ac:dyDescent="0.25">
      <c r="F7250"/>
    </row>
    <row r="7251" spans="6:6" x14ac:dyDescent="0.25">
      <c r="F7251"/>
    </row>
    <row r="7252" spans="6:6" x14ac:dyDescent="0.25">
      <c r="F7252"/>
    </row>
    <row r="7253" spans="6:6" x14ac:dyDescent="0.25">
      <c r="F7253"/>
    </row>
    <row r="7254" spans="6:6" x14ac:dyDescent="0.25">
      <c r="F7254"/>
    </row>
    <row r="7255" spans="6:6" x14ac:dyDescent="0.25">
      <c r="F7255"/>
    </row>
    <row r="7256" spans="6:6" x14ac:dyDescent="0.25">
      <c r="F7256"/>
    </row>
    <row r="7257" spans="6:6" x14ac:dyDescent="0.25">
      <c r="F7257"/>
    </row>
    <row r="7258" spans="6:6" x14ac:dyDescent="0.25">
      <c r="F7258"/>
    </row>
    <row r="7259" spans="6:6" x14ac:dyDescent="0.25">
      <c r="F7259"/>
    </row>
    <row r="7260" spans="6:6" x14ac:dyDescent="0.25">
      <c r="F7260"/>
    </row>
    <row r="7261" spans="6:6" x14ac:dyDescent="0.25">
      <c r="F7261"/>
    </row>
    <row r="7262" spans="6:6" x14ac:dyDescent="0.25">
      <c r="F7262"/>
    </row>
    <row r="7263" spans="6:6" x14ac:dyDescent="0.25">
      <c r="F7263"/>
    </row>
    <row r="7264" spans="6:6" x14ac:dyDescent="0.25">
      <c r="F7264"/>
    </row>
    <row r="7265" spans="6:6" x14ac:dyDescent="0.25">
      <c r="F7265"/>
    </row>
    <row r="7266" spans="6:6" x14ac:dyDescent="0.25">
      <c r="F7266"/>
    </row>
    <row r="7267" spans="6:6" x14ac:dyDescent="0.25">
      <c r="F7267"/>
    </row>
    <row r="7268" spans="6:6" x14ac:dyDescent="0.25">
      <c r="F7268"/>
    </row>
    <row r="7269" spans="6:6" x14ac:dyDescent="0.25">
      <c r="F7269"/>
    </row>
    <row r="7270" spans="6:6" x14ac:dyDescent="0.25">
      <c r="F7270"/>
    </row>
    <row r="7271" spans="6:6" x14ac:dyDescent="0.25">
      <c r="F7271"/>
    </row>
    <row r="7272" spans="6:6" x14ac:dyDescent="0.25">
      <c r="F7272"/>
    </row>
    <row r="7273" spans="6:6" x14ac:dyDescent="0.25">
      <c r="F7273"/>
    </row>
    <row r="7274" spans="6:6" x14ac:dyDescent="0.25">
      <c r="F7274"/>
    </row>
    <row r="7275" spans="6:6" x14ac:dyDescent="0.25">
      <c r="F7275"/>
    </row>
    <row r="7276" spans="6:6" x14ac:dyDescent="0.25">
      <c r="F7276"/>
    </row>
    <row r="7277" spans="6:6" x14ac:dyDescent="0.25">
      <c r="F7277"/>
    </row>
    <row r="7278" spans="6:6" x14ac:dyDescent="0.25">
      <c r="F7278"/>
    </row>
    <row r="7279" spans="6:6" x14ac:dyDescent="0.25">
      <c r="F7279"/>
    </row>
    <row r="7280" spans="6:6" x14ac:dyDescent="0.25">
      <c r="F7280"/>
    </row>
    <row r="7281" spans="6:6" x14ac:dyDescent="0.25">
      <c r="F7281"/>
    </row>
    <row r="7282" spans="6:6" x14ac:dyDescent="0.25">
      <c r="F7282"/>
    </row>
    <row r="7283" spans="6:6" x14ac:dyDescent="0.25">
      <c r="F7283"/>
    </row>
    <row r="7284" spans="6:6" x14ac:dyDescent="0.25">
      <c r="F7284"/>
    </row>
    <row r="7285" spans="6:6" x14ac:dyDescent="0.25">
      <c r="F7285"/>
    </row>
    <row r="7286" spans="6:6" x14ac:dyDescent="0.25">
      <c r="F7286"/>
    </row>
    <row r="7287" spans="6:6" x14ac:dyDescent="0.25">
      <c r="F7287"/>
    </row>
    <row r="7288" spans="6:6" x14ac:dyDescent="0.25">
      <c r="F7288"/>
    </row>
    <row r="7289" spans="6:6" x14ac:dyDescent="0.25">
      <c r="F7289"/>
    </row>
    <row r="7290" spans="6:6" x14ac:dyDescent="0.25">
      <c r="F7290"/>
    </row>
    <row r="7291" spans="6:6" x14ac:dyDescent="0.25">
      <c r="F7291"/>
    </row>
    <row r="7292" spans="6:6" x14ac:dyDescent="0.25">
      <c r="F7292"/>
    </row>
    <row r="7293" spans="6:6" x14ac:dyDescent="0.25">
      <c r="F7293"/>
    </row>
    <row r="7294" spans="6:6" x14ac:dyDescent="0.25">
      <c r="F7294"/>
    </row>
    <row r="7295" spans="6:6" x14ac:dyDescent="0.25">
      <c r="F7295"/>
    </row>
    <row r="7296" spans="6:6" x14ac:dyDescent="0.25">
      <c r="F7296"/>
    </row>
    <row r="7297" spans="6:6" x14ac:dyDescent="0.25">
      <c r="F7297"/>
    </row>
    <row r="7298" spans="6:6" x14ac:dyDescent="0.25">
      <c r="F7298"/>
    </row>
    <row r="7299" spans="6:6" x14ac:dyDescent="0.25">
      <c r="F7299"/>
    </row>
    <row r="7300" spans="6:6" x14ac:dyDescent="0.25">
      <c r="F7300"/>
    </row>
    <row r="7301" spans="6:6" x14ac:dyDescent="0.25">
      <c r="F7301"/>
    </row>
    <row r="7302" spans="6:6" x14ac:dyDescent="0.25">
      <c r="F7302"/>
    </row>
    <row r="7303" spans="6:6" x14ac:dyDescent="0.25">
      <c r="F7303"/>
    </row>
    <row r="7304" spans="6:6" x14ac:dyDescent="0.25">
      <c r="F7304"/>
    </row>
    <row r="7305" spans="6:6" x14ac:dyDescent="0.25">
      <c r="F7305"/>
    </row>
    <row r="7306" spans="6:6" x14ac:dyDescent="0.25">
      <c r="F7306"/>
    </row>
    <row r="7307" spans="6:6" x14ac:dyDescent="0.25">
      <c r="F7307"/>
    </row>
    <row r="7308" spans="6:6" x14ac:dyDescent="0.25">
      <c r="F7308"/>
    </row>
    <row r="7309" spans="6:6" x14ac:dyDescent="0.25">
      <c r="F7309"/>
    </row>
    <row r="7310" spans="6:6" x14ac:dyDescent="0.25">
      <c r="F7310"/>
    </row>
    <row r="7311" spans="6:6" x14ac:dyDescent="0.25">
      <c r="F7311"/>
    </row>
    <row r="7312" spans="6:6" x14ac:dyDescent="0.25">
      <c r="F7312"/>
    </row>
    <row r="7313" spans="6:6" x14ac:dyDescent="0.25">
      <c r="F7313"/>
    </row>
    <row r="7314" spans="6:6" x14ac:dyDescent="0.25">
      <c r="F7314"/>
    </row>
    <row r="7315" spans="6:6" x14ac:dyDescent="0.25">
      <c r="F7315"/>
    </row>
    <row r="7316" spans="6:6" x14ac:dyDescent="0.25">
      <c r="F7316"/>
    </row>
    <row r="7317" spans="6:6" x14ac:dyDescent="0.25">
      <c r="F7317"/>
    </row>
    <row r="7318" spans="6:6" x14ac:dyDescent="0.25">
      <c r="F7318"/>
    </row>
    <row r="7319" spans="6:6" x14ac:dyDescent="0.25">
      <c r="F7319"/>
    </row>
    <row r="7320" spans="6:6" x14ac:dyDescent="0.25">
      <c r="F7320"/>
    </row>
    <row r="7321" spans="6:6" x14ac:dyDescent="0.25">
      <c r="F7321"/>
    </row>
    <row r="7322" spans="6:6" x14ac:dyDescent="0.25">
      <c r="F7322"/>
    </row>
    <row r="7323" spans="6:6" x14ac:dyDescent="0.25">
      <c r="F7323"/>
    </row>
    <row r="7324" spans="6:6" x14ac:dyDescent="0.25">
      <c r="F7324"/>
    </row>
    <row r="7325" spans="6:6" x14ac:dyDescent="0.25">
      <c r="F7325"/>
    </row>
    <row r="7326" spans="6:6" x14ac:dyDescent="0.25">
      <c r="F7326"/>
    </row>
    <row r="7327" spans="6:6" x14ac:dyDescent="0.25">
      <c r="F7327"/>
    </row>
    <row r="7328" spans="6:6" x14ac:dyDescent="0.25">
      <c r="F7328"/>
    </row>
    <row r="7329" spans="6:6" x14ac:dyDescent="0.25">
      <c r="F7329"/>
    </row>
    <row r="7330" spans="6:6" x14ac:dyDescent="0.25">
      <c r="F7330"/>
    </row>
    <row r="7331" spans="6:6" x14ac:dyDescent="0.25">
      <c r="F7331"/>
    </row>
    <row r="7332" spans="6:6" x14ac:dyDescent="0.25">
      <c r="F7332"/>
    </row>
    <row r="7333" spans="6:6" x14ac:dyDescent="0.25">
      <c r="F7333"/>
    </row>
    <row r="7334" spans="6:6" x14ac:dyDescent="0.25">
      <c r="F7334"/>
    </row>
    <row r="7335" spans="6:6" x14ac:dyDescent="0.25">
      <c r="F7335"/>
    </row>
    <row r="7336" spans="6:6" x14ac:dyDescent="0.25">
      <c r="F7336"/>
    </row>
    <row r="7337" spans="6:6" x14ac:dyDescent="0.25">
      <c r="F7337"/>
    </row>
    <row r="7338" spans="6:6" x14ac:dyDescent="0.25">
      <c r="F7338"/>
    </row>
    <row r="7339" spans="6:6" x14ac:dyDescent="0.25">
      <c r="F7339"/>
    </row>
    <row r="7340" spans="6:6" x14ac:dyDescent="0.25">
      <c r="F7340"/>
    </row>
    <row r="7341" spans="6:6" x14ac:dyDescent="0.25">
      <c r="F7341"/>
    </row>
    <row r="7342" spans="6:6" x14ac:dyDescent="0.25">
      <c r="F7342"/>
    </row>
    <row r="7343" spans="6:6" x14ac:dyDescent="0.25">
      <c r="F7343"/>
    </row>
    <row r="7344" spans="6:6" x14ac:dyDescent="0.25">
      <c r="F7344"/>
    </row>
    <row r="7345" spans="6:6" x14ac:dyDescent="0.25">
      <c r="F7345"/>
    </row>
    <row r="7346" spans="6:6" x14ac:dyDescent="0.25">
      <c r="F7346"/>
    </row>
    <row r="7347" spans="6:6" x14ac:dyDescent="0.25">
      <c r="F7347"/>
    </row>
    <row r="7348" spans="6:6" x14ac:dyDescent="0.25">
      <c r="F7348"/>
    </row>
    <row r="7349" spans="6:6" x14ac:dyDescent="0.25">
      <c r="F7349"/>
    </row>
    <row r="7350" spans="6:6" x14ac:dyDescent="0.25">
      <c r="F7350"/>
    </row>
    <row r="7351" spans="6:6" x14ac:dyDescent="0.25">
      <c r="F7351"/>
    </row>
    <row r="7352" spans="6:6" x14ac:dyDescent="0.25">
      <c r="F7352"/>
    </row>
    <row r="7353" spans="6:6" x14ac:dyDescent="0.25">
      <c r="F7353"/>
    </row>
    <row r="7354" spans="6:6" x14ac:dyDescent="0.25">
      <c r="F7354"/>
    </row>
    <row r="7355" spans="6:6" x14ac:dyDescent="0.25">
      <c r="F7355"/>
    </row>
    <row r="7356" spans="6:6" x14ac:dyDescent="0.25">
      <c r="F7356"/>
    </row>
    <row r="7357" spans="6:6" x14ac:dyDescent="0.25">
      <c r="F7357"/>
    </row>
    <row r="7358" spans="6:6" x14ac:dyDescent="0.25">
      <c r="F7358"/>
    </row>
    <row r="7359" spans="6:6" x14ac:dyDescent="0.25">
      <c r="F7359"/>
    </row>
    <row r="7360" spans="6:6" x14ac:dyDescent="0.25">
      <c r="F7360"/>
    </row>
    <row r="7361" spans="6:6" x14ac:dyDescent="0.25">
      <c r="F7361"/>
    </row>
    <row r="7362" spans="6:6" x14ac:dyDescent="0.25">
      <c r="F7362"/>
    </row>
    <row r="7363" spans="6:6" x14ac:dyDescent="0.25">
      <c r="F7363"/>
    </row>
    <row r="7364" spans="6:6" x14ac:dyDescent="0.25">
      <c r="F7364"/>
    </row>
    <row r="7365" spans="6:6" x14ac:dyDescent="0.25">
      <c r="F7365"/>
    </row>
    <row r="7366" spans="6:6" x14ac:dyDescent="0.25">
      <c r="F7366"/>
    </row>
    <row r="7367" spans="6:6" x14ac:dyDescent="0.25">
      <c r="F7367"/>
    </row>
    <row r="7368" spans="6:6" x14ac:dyDescent="0.25">
      <c r="F7368"/>
    </row>
    <row r="7369" spans="6:6" x14ac:dyDescent="0.25">
      <c r="F7369"/>
    </row>
    <row r="7370" spans="6:6" x14ac:dyDescent="0.25">
      <c r="F7370"/>
    </row>
    <row r="7371" spans="6:6" x14ac:dyDescent="0.25">
      <c r="F7371"/>
    </row>
    <row r="7372" spans="6:6" x14ac:dyDescent="0.25">
      <c r="F7372"/>
    </row>
    <row r="7373" spans="6:6" x14ac:dyDescent="0.25">
      <c r="F7373"/>
    </row>
    <row r="7374" spans="6:6" x14ac:dyDescent="0.25">
      <c r="F7374"/>
    </row>
    <row r="7375" spans="6:6" x14ac:dyDescent="0.25">
      <c r="F7375"/>
    </row>
    <row r="7376" spans="6:6" x14ac:dyDescent="0.25">
      <c r="F7376"/>
    </row>
    <row r="7377" spans="6:6" x14ac:dyDescent="0.25">
      <c r="F7377"/>
    </row>
    <row r="7378" spans="6:6" x14ac:dyDescent="0.25">
      <c r="F7378"/>
    </row>
    <row r="7379" spans="6:6" x14ac:dyDescent="0.25">
      <c r="F7379"/>
    </row>
    <row r="7380" spans="6:6" x14ac:dyDescent="0.25">
      <c r="F7380"/>
    </row>
    <row r="7381" spans="6:6" x14ac:dyDescent="0.25">
      <c r="F7381"/>
    </row>
    <row r="7382" spans="6:6" x14ac:dyDescent="0.25">
      <c r="F7382"/>
    </row>
    <row r="7383" spans="6:6" x14ac:dyDescent="0.25">
      <c r="F7383"/>
    </row>
    <row r="7384" spans="6:6" x14ac:dyDescent="0.25">
      <c r="F7384"/>
    </row>
    <row r="7385" spans="6:6" x14ac:dyDescent="0.25">
      <c r="F7385"/>
    </row>
    <row r="7386" spans="6:6" x14ac:dyDescent="0.25">
      <c r="F7386"/>
    </row>
    <row r="7387" spans="6:6" x14ac:dyDescent="0.25">
      <c r="F7387"/>
    </row>
    <row r="7388" spans="6:6" x14ac:dyDescent="0.25">
      <c r="F7388"/>
    </row>
    <row r="7389" spans="6:6" x14ac:dyDescent="0.25">
      <c r="F7389"/>
    </row>
    <row r="7390" spans="6:6" x14ac:dyDescent="0.25">
      <c r="F7390"/>
    </row>
    <row r="7391" spans="6:6" x14ac:dyDescent="0.25">
      <c r="F7391"/>
    </row>
    <row r="7392" spans="6:6" x14ac:dyDescent="0.25">
      <c r="F7392"/>
    </row>
    <row r="7393" spans="6:6" x14ac:dyDescent="0.25">
      <c r="F7393"/>
    </row>
    <row r="7394" spans="6:6" x14ac:dyDescent="0.25">
      <c r="F7394"/>
    </row>
    <row r="7395" spans="6:6" x14ac:dyDescent="0.25">
      <c r="F7395"/>
    </row>
    <row r="7396" spans="6:6" x14ac:dyDescent="0.25">
      <c r="F7396"/>
    </row>
    <row r="7397" spans="6:6" x14ac:dyDescent="0.25">
      <c r="F7397"/>
    </row>
    <row r="7398" spans="6:6" x14ac:dyDescent="0.25">
      <c r="F7398"/>
    </row>
    <row r="7399" spans="6:6" x14ac:dyDescent="0.25">
      <c r="F7399"/>
    </row>
    <row r="7400" spans="6:6" x14ac:dyDescent="0.25">
      <c r="F7400"/>
    </row>
    <row r="7401" spans="6:6" x14ac:dyDescent="0.25">
      <c r="F7401"/>
    </row>
    <row r="7402" spans="6:6" x14ac:dyDescent="0.25">
      <c r="F7402"/>
    </row>
    <row r="7403" spans="6:6" x14ac:dyDescent="0.25">
      <c r="F7403"/>
    </row>
    <row r="7404" spans="6:6" x14ac:dyDescent="0.25">
      <c r="F7404"/>
    </row>
    <row r="7405" spans="6:6" x14ac:dyDescent="0.25">
      <c r="F7405"/>
    </row>
    <row r="7406" spans="6:6" x14ac:dyDescent="0.25">
      <c r="F7406"/>
    </row>
    <row r="7407" spans="6:6" x14ac:dyDescent="0.25">
      <c r="F7407"/>
    </row>
    <row r="7408" spans="6:6" x14ac:dyDescent="0.25">
      <c r="F7408"/>
    </row>
    <row r="7409" spans="6:6" x14ac:dyDescent="0.25">
      <c r="F7409"/>
    </row>
    <row r="7410" spans="6:6" x14ac:dyDescent="0.25">
      <c r="F7410"/>
    </row>
    <row r="7411" spans="6:6" x14ac:dyDescent="0.25">
      <c r="F7411"/>
    </row>
    <row r="7412" spans="6:6" x14ac:dyDescent="0.25">
      <c r="F7412"/>
    </row>
    <row r="7413" spans="6:6" x14ac:dyDescent="0.25">
      <c r="F7413"/>
    </row>
    <row r="7414" spans="6:6" x14ac:dyDescent="0.25">
      <c r="F7414"/>
    </row>
    <row r="7415" spans="6:6" x14ac:dyDescent="0.25">
      <c r="F7415"/>
    </row>
    <row r="7416" spans="6:6" x14ac:dyDescent="0.25">
      <c r="F7416"/>
    </row>
    <row r="7417" spans="6:6" x14ac:dyDescent="0.25">
      <c r="F7417"/>
    </row>
    <row r="7418" spans="6:6" x14ac:dyDescent="0.25">
      <c r="F7418"/>
    </row>
    <row r="7419" spans="6:6" x14ac:dyDescent="0.25">
      <c r="F7419"/>
    </row>
    <row r="7420" spans="6:6" x14ac:dyDescent="0.25">
      <c r="F7420"/>
    </row>
    <row r="7421" spans="6:6" x14ac:dyDescent="0.25">
      <c r="F7421"/>
    </row>
    <row r="7422" spans="6:6" x14ac:dyDescent="0.25">
      <c r="F7422"/>
    </row>
    <row r="7423" spans="6:6" x14ac:dyDescent="0.25">
      <c r="F7423"/>
    </row>
    <row r="7424" spans="6:6" x14ac:dyDescent="0.25">
      <c r="F7424"/>
    </row>
    <row r="7425" spans="6:6" x14ac:dyDescent="0.25">
      <c r="F7425"/>
    </row>
    <row r="7426" spans="6:6" x14ac:dyDescent="0.25">
      <c r="F7426"/>
    </row>
    <row r="7427" spans="6:6" x14ac:dyDescent="0.25">
      <c r="F7427"/>
    </row>
    <row r="7428" spans="6:6" x14ac:dyDescent="0.25">
      <c r="F7428"/>
    </row>
    <row r="7429" spans="6:6" x14ac:dyDescent="0.25">
      <c r="F7429"/>
    </row>
    <row r="7430" spans="6:6" x14ac:dyDescent="0.25">
      <c r="F7430"/>
    </row>
    <row r="7431" spans="6:6" x14ac:dyDescent="0.25">
      <c r="F7431"/>
    </row>
    <row r="7432" spans="6:6" x14ac:dyDescent="0.25">
      <c r="F7432"/>
    </row>
    <row r="7433" spans="6:6" x14ac:dyDescent="0.25">
      <c r="F7433"/>
    </row>
    <row r="7434" spans="6:6" x14ac:dyDescent="0.25">
      <c r="F7434"/>
    </row>
    <row r="7435" spans="6:6" x14ac:dyDescent="0.25">
      <c r="F7435"/>
    </row>
    <row r="7436" spans="6:6" x14ac:dyDescent="0.25">
      <c r="F7436"/>
    </row>
    <row r="7437" spans="6:6" x14ac:dyDescent="0.25">
      <c r="F7437"/>
    </row>
    <row r="7438" spans="6:6" x14ac:dyDescent="0.25">
      <c r="F7438"/>
    </row>
    <row r="7439" spans="6:6" x14ac:dyDescent="0.25">
      <c r="F7439"/>
    </row>
    <row r="7440" spans="6:6" x14ac:dyDescent="0.25">
      <c r="F7440"/>
    </row>
    <row r="7441" spans="6:6" x14ac:dyDescent="0.25">
      <c r="F7441"/>
    </row>
    <row r="7442" spans="6:6" x14ac:dyDescent="0.25">
      <c r="F7442"/>
    </row>
    <row r="7443" spans="6:6" x14ac:dyDescent="0.25">
      <c r="F7443"/>
    </row>
    <row r="7444" spans="6:6" x14ac:dyDescent="0.25">
      <c r="F7444"/>
    </row>
    <row r="7445" spans="6:6" x14ac:dyDescent="0.25">
      <c r="F7445"/>
    </row>
    <row r="7446" spans="6:6" x14ac:dyDescent="0.25">
      <c r="F7446"/>
    </row>
    <row r="7447" spans="6:6" x14ac:dyDescent="0.25">
      <c r="F7447"/>
    </row>
    <row r="7448" spans="6:6" x14ac:dyDescent="0.25">
      <c r="F7448"/>
    </row>
    <row r="7449" spans="6:6" x14ac:dyDescent="0.25">
      <c r="F7449"/>
    </row>
    <row r="7450" spans="6:6" x14ac:dyDescent="0.25">
      <c r="F7450"/>
    </row>
    <row r="7451" spans="6:6" x14ac:dyDescent="0.25">
      <c r="F7451"/>
    </row>
    <row r="7452" spans="6:6" x14ac:dyDescent="0.25">
      <c r="F7452"/>
    </row>
    <row r="7453" spans="6:6" x14ac:dyDescent="0.25">
      <c r="F7453"/>
    </row>
    <row r="7454" spans="6:6" x14ac:dyDescent="0.25">
      <c r="F7454"/>
    </row>
    <row r="7455" spans="6:6" x14ac:dyDescent="0.25">
      <c r="F7455"/>
    </row>
    <row r="7456" spans="6:6" x14ac:dyDescent="0.25">
      <c r="F7456"/>
    </row>
    <row r="7457" spans="6:6" x14ac:dyDescent="0.25">
      <c r="F7457"/>
    </row>
    <row r="7458" spans="6:6" x14ac:dyDescent="0.25">
      <c r="F7458"/>
    </row>
    <row r="7459" spans="6:6" x14ac:dyDescent="0.25">
      <c r="F7459"/>
    </row>
    <row r="7460" spans="6:6" x14ac:dyDescent="0.25">
      <c r="F7460"/>
    </row>
    <row r="7461" spans="6:6" x14ac:dyDescent="0.25">
      <c r="F7461"/>
    </row>
    <row r="7462" spans="6:6" x14ac:dyDescent="0.25">
      <c r="F7462"/>
    </row>
    <row r="7463" spans="6:6" x14ac:dyDescent="0.25">
      <c r="F7463"/>
    </row>
    <row r="7464" spans="6:6" x14ac:dyDescent="0.25">
      <c r="F7464"/>
    </row>
    <row r="7465" spans="6:6" x14ac:dyDescent="0.25">
      <c r="F7465"/>
    </row>
    <row r="7466" spans="6:6" x14ac:dyDescent="0.25">
      <c r="F7466"/>
    </row>
    <row r="7467" spans="6:6" x14ac:dyDescent="0.25">
      <c r="F7467"/>
    </row>
    <row r="7468" spans="6:6" x14ac:dyDescent="0.25">
      <c r="F7468"/>
    </row>
    <row r="7469" spans="6:6" x14ac:dyDescent="0.25">
      <c r="F7469"/>
    </row>
    <row r="7470" spans="6:6" x14ac:dyDescent="0.25">
      <c r="F7470"/>
    </row>
    <row r="7471" spans="6:6" x14ac:dyDescent="0.25">
      <c r="F7471"/>
    </row>
    <row r="7472" spans="6:6" x14ac:dyDescent="0.25">
      <c r="F7472"/>
    </row>
    <row r="7473" spans="6:6" x14ac:dyDescent="0.25">
      <c r="F7473"/>
    </row>
    <row r="7474" spans="6:6" x14ac:dyDescent="0.25">
      <c r="F7474"/>
    </row>
    <row r="7475" spans="6:6" x14ac:dyDescent="0.25">
      <c r="F7475"/>
    </row>
    <row r="7476" spans="6:6" x14ac:dyDescent="0.25">
      <c r="F7476"/>
    </row>
    <row r="7477" spans="6:6" x14ac:dyDescent="0.25">
      <c r="F7477"/>
    </row>
    <row r="7478" spans="6:6" x14ac:dyDescent="0.25">
      <c r="F7478"/>
    </row>
    <row r="7479" spans="6:6" x14ac:dyDescent="0.25">
      <c r="F7479"/>
    </row>
    <row r="7480" spans="6:6" x14ac:dyDescent="0.25">
      <c r="F7480"/>
    </row>
    <row r="7481" spans="6:6" x14ac:dyDescent="0.25">
      <c r="F7481"/>
    </row>
    <row r="7482" spans="6:6" x14ac:dyDescent="0.25">
      <c r="F7482"/>
    </row>
    <row r="7483" spans="6:6" x14ac:dyDescent="0.25">
      <c r="F7483"/>
    </row>
    <row r="7484" spans="6:6" x14ac:dyDescent="0.25">
      <c r="F7484"/>
    </row>
    <row r="7485" spans="6:6" x14ac:dyDescent="0.25">
      <c r="F7485"/>
    </row>
    <row r="7486" spans="6:6" x14ac:dyDescent="0.25">
      <c r="F7486"/>
    </row>
    <row r="7487" spans="6:6" x14ac:dyDescent="0.25">
      <c r="F7487"/>
    </row>
    <row r="7488" spans="6:6" x14ac:dyDescent="0.25">
      <c r="F7488"/>
    </row>
    <row r="7489" spans="6:6" x14ac:dyDescent="0.25">
      <c r="F7489"/>
    </row>
    <row r="7490" spans="6:6" x14ac:dyDescent="0.25">
      <c r="F7490"/>
    </row>
    <row r="7491" spans="6:6" x14ac:dyDescent="0.25">
      <c r="F7491"/>
    </row>
    <row r="7492" spans="6:6" x14ac:dyDescent="0.25">
      <c r="F7492"/>
    </row>
    <row r="7493" spans="6:6" x14ac:dyDescent="0.25">
      <c r="F7493"/>
    </row>
    <row r="7494" spans="6:6" x14ac:dyDescent="0.25">
      <c r="F7494"/>
    </row>
    <row r="7495" spans="6:6" x14ac:dyDescent="0.25">
      <c r="F7495"/>
    </row>
    <row r="7496" spans="6:6" x14ac:dyDescent="0.25">
      <c r="F7496"/>
    </row>
    <row r="7497" spans="6:6" x14ac:dyDescent="0.25">
      <c r="F7497"/>
    </row>
    <row r="7498" spans="6:6" x14ac:dyDescent="0.25">
      <c r="F7498"/>
    </row>
    <row r="7499" spans="6:6" x14ac:dyDescent="0.25">
      <c r="F7499"/>
    </row>
    <row r="7500" spans="6:6" x14ac:dyDescent="0.25">
      <c r="F7500"/>
    </row>
    <row r="7501" spans="6:6" x14ac:dyDescent="0.25">
      <c r="F7501"/>
    </row>
    <row r="7502" spans="6:6" x14ac:dyDescent="0.25">
      <c r="F7502"/>
    </row>
    <row r="7503" spans="6:6" x14ac:dyDescent="0.25">
      <c r="F7503"/>
    </row>
    <row r="7504" spans="6:6" x14ac:dyDescent="0.25">
      <c r="F7504"/>
    </row>
    <row r="7505" spans="6:6" x14ac:dyDescent="0.25">
      <c r="F7505"/>
    </row>
    <row r="7506" spans="6:6" x14ac:dyDescent="0.25">
      <c r="F7506"/>
    </row>
    <row r="7507" spans="6:6" x14ac:dyDescent="0.25">
      <c r="F7507"/>
    </row>
    <row r="7508" spans="6:6" x14ac:dyDescent="0.25">
      <c r="F7508"/>
    </row>
    <row r="7509" spans="6:6" x14ac:dyDescent="0.25">
      <c r="F7509"/>
    </row>
    <row r="7510" spans="6:6" x14ac:dyDescent="0.25">
      <c r="F7510"/>
    </row>
    <row r="7511" spans="6:6" x14ac:dyDescent="0.25">
      <c r="F7511"/>
    </row>
    <row r="7512" spans="6:6" x14ac:dyDescent="0.25">
      <c r="F7512"/>
    </row>
    <row r="7513" spans="6:6" x14ac:dyDescent="0.25">
      <c r="F7513"/>
    </row>
    <row r="7514" spans="6:6" x14ac:dyDescent="0.25">
      <c r="F7514"/>
    </row>
    <row r="7515" spans="6:6" x14ac:dyDescent="0.25">
      <c r="F7515"/>
    </row>
    <row r="7516" spans="6:6" x14ac:dyDescent="0.25">
      <c r="F7516"/>
    </row>
    <row r="7517" spans="6:6" x14ac:dyDescent="0.25">
      <c r="F7517"/>
    </row>
    <row r="7518" spans="6:6" x14ac:dyDescent="0.25">
      <c r="F7518"/>
    </row>
    <row r="7519" spans="6:6" x14ac:dyDescent="0.25">
      <c r="F7519"/>
    </row>
    <row r="7520" spans="6:6" x14ac:dyDescent="0.25">
      <c r="F7520"/>
    </row>
    <row r="7521" spans="6:6" x14ac:dyDescent="0.25">
      <c r="F7521"/>
    </row>
    <row r="7522" spans="6:6" x14ac:dyDescent="0.25">
      <c r="F7522"/>
    </row>
    <row r="7523" spans="6:6" x14ac:dyDescent="0.25">
      <c r="F7523"/>
    </row>
    <row r="7524" spans="6:6" x14ac:dyDescent="0.25">
      <c r="F7524"/>
    </row>
    <row r="7525" spans="6:6" x14ac:dyDescent="0.25">
      <c r="F7525"/>
    </row>
    <row r="7526" spans="6:6" x14ac:dyDescent="0.25">
      <c r="F7526"/>
    </row>
    <row r="7527" spans="6:6" x14ac:dyDescent="0.25">
      <c r="F7527"/>
    </row>
    <row r="7528" spans="6:6" x14ac:dyDescent="0.25">
      <c r="F7528"/>
    </row>
    <row r="7529" spans="6:6" x14ac:dyDescent="0.25">
      <c r="F7529"/>
    </row>
    <row r="7530" spans="6:6" x14ac:dyDescent="0.25">
      <c r="F7530"/>
    </row>
    <row r="7531" spans="6:6" x14ac:dyDescent="0.25">
      <c r="F7531"/>
    </row>
    <row r="7532" spans="6:6" x14ac:dyDescent="0.25">
      <c r="F7532"/>
    </row>
    <row r="7533" spans="6:6" x14ac:dyDescent="0.25">
      <c r="F7533"/>
    </row>
    <row r="7534" spans="6:6" x14ac:dyDescent="0.25">
      <c r="F7534"/>
    </row>
    <row r="7535" spans="6:6" x14ac:dyDescent="0.25">
      <c r="F7535"/>
    </row>
    <row r="7536" spans="6:6" x14ac:dyDescent="0.25">
      <c r="F7536"/>
    </row>
    <row r="7537" spans="6:6" x14ac:dyDescent="0.25">
      <c r="F7537"/>
    </row>
    <row r="7538" spans="6:6" x14ac:dyDescent="0.25">
      <c r="F7538"/>
    </row>
    <row r="7539" spans="6:6" x14ac:dyDescent="0.25">
      <c r="F7539"/>
    </row>
    <row r="7540" spans="6:6" x14ac:dyDescent="0.25">
      <c r="F7540"/>
    </row>
    <row r="7541" spans="6:6" x14ac:dyDescent="0.25">
      <c r="F7541"/>
    </row>
    <row r="7542" spans="6:6" x14ac:dyDescent="0.25">
      <c r="F7542"/>
    </row>
    <row r="7543" spans="6:6" x14ac:dyDescent="0.25">
      <c r="F7543"/>
    </row>
    <row r="7544" spans="6:6" x14ac:dyDescent="0.25">
      <c r="F7544"/>
    </row>
    <row r="7545" spans="6:6" x14ac:dyDescent="0.25">
      <c r="F7545"/>
    </row>
    <row r="7546" spans="6:6" x14ac:dyDescent="0.25">
      <c r="F7546"/>
    </row>
    <row r="7547" spans="6:6" x14ac:dyDescent="0.25">
      <c r="F7547"/>
    </row>
    <row r="7548" spans="6:6" x14ac:dyDescent="0.25">
      <c r="F7548"/>
    </row>
    <row r="7549" spans="6:6" x14ac:dyDescent="0.25">
      <c r="F7549"/>
    </row>
    <row r="7550" spans="6:6" x14ac:dyDescent="0.25">
      <c r="F7550"/>
    </row>
    <row r="7551" spans="6:6" x14ac:dyDescent="0.25">
      <c r="F7551"/>
    </row>
    <row r="7552" spans="6:6" x14ac:dyDescent="0.25">
      <c r="F7552"/>
    </row>
    <row r="7553" spans="6:6" x14ac:dyDescent="0.25">
      <c r="F7553"/>
    </row>
    <row r="7554" spans="6:6" x14ac:dyDescent="0.25">
      <c r="F7554"/>
    </row>
    <row r="7555" spans="6:6" x14ac:dyDescent="0.25">
      <c r="F7555"/>
    </row>
    <row r="7556" spans="6:6" x14ac:dyDescent="0.25">
      <c r="F7556"/>
    </row>
    <row r="7557" spans="6:6" x14ac:dyDescent="0.25">
      <c r="F7557"/>
    </row>
    <row r="7558" spans="6:6" x14ac:dyDescent="0.25">
      <c r="F7558"/>
    </row>
    <row r="7559" spans="6:6" x14ac:dyDescent="0.25">
      <c r="F7559"/>
    </row>
    <row r="7560" spans="6:6" x14ac:dyDescent="0.25">
      <c r="F7560"/>
    </row>
    <row r="7561" spans="6:6" x14ac:dyDescent="0.25">
      <c r="F7561"/>
    </row>
    <row r="7562" spans="6:6" x14ac:dyDescent="0.25">
      <c r="F7562"/>
    </row>
    <row r="7563" spans="6:6" x14ac:dyDescent="0.25">
      <c r="F7563"/>
    </row>
    <row r="7564" spans="6:6" x14ac:dyDescent="0.25">
      <c r="F7564"/>
    </row>
    <row r="7565" spans="6:6" x14ac:dyDescent="0.25">
      <c r="F7565"/>
    </row>
    <row r="7566" spans="6:6" x14ac:dyDescent="0.25">
      <c r="F7566"/>
    </row>
    <row r="7567" spans="6:6" x14ac:dyDescent="0.25">
      <c r="F7567"/>
    </row>
    <row r="7568" spans="6:6" x14ac:dyDescent="0.25">
      <c r="F7568"/>
    </row>
    <row r="7569" spans="6:6" x14ac:dyDescent="0.25">
      <c r="F7569"/>
    </row>
    <row r="7570" spans="6:6" x14ac:dyDescent="0.25">
      <c r="F7570"/>
    </row>
    <row r="7571" spans="6:6" x14ac:dyDescent="0.25">
      <c r="F7571"/>
    </row>
    <row r="7572" spans="6:6" x14ac:dyDescent="0.25">
      <c r="F7572"/>
    </row>
    <row r="7573" spans="6:6" x14ac:dyDescent="0.25">
      <c r="F7573"/>
    </row>
    <row r="7574" spans="6:6" x14ac:dyDescent="0.25">
      <c r="F7574"/>
    </row>
    <row r="7575" spans="6:6" x14ac:dyDescent="0.25">
      <c r="F7575"/>
    </row>
    <row r="7576" spans="6:6" x14ac:dyDescent="0.25">
      <c r="F7576"/>
    </row>
    <row r="7577" spans="6:6" x14ac:dyDescent="0.25">
      <c r="F7577"/>
    </row>
    <row r="7578" spans="6:6" x14ac:dyDescent="0.25">
      <c r="F7578"/>
    </row>
    <row r="7579" spans="6:6" x14ac:dyDescent="0.25">
      <c r="F7579"/>
    </row>
    <row r="7580" spans="6:6" x14ac:dyDescent="0.25">
      <c r="F7580"/>
    </row>
    <row r="7581" spans="6:6" x14ac:dyDescent="0.25">
      <c r="F7581"/>
    </row>
    <row r="7582" spans="6:6" x14ac:dyDescent="0.25">
      <c r="F7582"/>
    </row>
    <row r="7583" spans="6:6" x14ac:dyDescent="0.25">
      <c r="F7583"/>
    </row>
    <row r="7584" spans="6:6" x14ac:dyDescent="0.25">
      <c r="F7584"/>
    </row>
    <row r="7585" spans="6:6" x14ac:dyDescent="0.25">
      <c r="F7585"/>
    </row>
    <row r="7586" spans="6:6" x14ac:dyDescent="0.25">
      <c r="F7586"/>
    </row>
    <row r="7587" spans="6:6" x14ac:dyDescent="0.25">
      <c r="F7587"/>
    </row>
    <row r="7588" spans="6:6" x14ac:dyDescent="0.25">
      <c r="F7588"/>
    </row>
    <row r="7589" spans="6:6" x14ac:dyDescent="0.25">
      <c r="F7589"/>
    </row>
    <row r="7590" spans="6:6" x14ac:dyDescent="0.25">
      <c r="F7590"/>
    </row>
    <row r="7591" spans="6:6" x14ac:dyDescent="0.25">
      <c r="F7591"/>
    </row>
    <row r="7592" spans="6:6" x14ac:dyDescent="0.25">
      <c r="F7592"/>
    </row>
    <row r="7593" spans="6:6" x14ac:dyDescent="0.25">
      <c r="F7593"/>
    </row>
    <row r="7594" spans="6:6" x14ac:dyDescent="0.25">
      <c r="F7594"/>
    </row>
    <row r="7595" spans="6:6" x14ac:dyDescent="0.25">
      <c r="F7595"/>
    </row>
    <row r="7596" spans="6:6" x14ac:dyDescent="0.25">
      <c r="F7596"/>
    </row>
    <row r="7597" spans="6:6" x14ac:dyDescent="0.25">
      <c r="F7597"/>
    </row>
    <row r="7598" spans="6:6" x14ac:dyDescent="0.25">
      <c r="F7598"/>
    </row>
    <row r="7599" spans="6:6" x14ac:dyDescent="0.25">
      <c r="F7599"/>
    </row>
    <row r="7600" spans="6:6" x14ac:dyDescent="0.25">
      <c r="F7600"/>
    </row>
    <row r="7601" spans="6:6" x14ac:dyDescent="0.25">
      <c r="F7601"/>
    </row>
    <row r="7602" spans="6:6" x14ac:dyDescent="0.25">
      <c r="F7602"/>
    </row>
    <row r="7603" spans="6:6" x14ac:dyDescent="0.25">
      <c r="F7603"/>
    </row>
    <row r="7604" spans="6:6" x14ac:dyDescent="0.25">
      <c r="F7604"/>
    </row>
    <row r="7605" spans="6:6" x14ac:dyDescent="0.25">
      <c r="F7605"/>
    </row>
    <row r="7606" spans="6:6" x14ac:dyDescent="0.25">
      <c r="F7606"/>
    </row>
    <row r="7607" spans="6:6" x14ac:dyDescent="0.25">
      <c r="F7607"/>
    </row>
    <row r="7608" spans="6:6" x14ac:dyDescent="0.25">
      <c r="F7608"/>
    </row>
    <row r="7609" spans="6:6" x14ac:dyDescent="0.25">
      <c r="F7609"/>
    </row>
    <row r="7610" spans="6:6" x14ac:dyDescent="0.25">
      <c r="F7610"/>
    </row>
    <row r="7611" spans="6:6" x14ac:dyDescent="0.25">
      <c r="F7611"/>
    </row>
    <row r="7612" spans="6:6" x14ac:dyDescent="0.25">
      <c r="F7612"/>
    </row>
    <row r="7613" spans="6:6" x14ac:dyDescent="0.25">
      <c r="F7613"/>
    </row>
    <row r="7614" spans="6:6" x14ac:dyDescent="0.25">
      <c r="F7614"/>
    </row>
    <row r="7615" spans="6:6" x14ac:dyDescent="0.25">
      <c r="F7615"/>
    </row>
    <row r="7616" spans="6:6" x14ac:dyDescent="0.25">
      <c r="F7616"/>
    </row>
    <row r="7617" spans="6:6" x14ac:dyDescent="0.25">
      <c r="F7617"/>
    </row>
    <row r="7618" spans="6:6" x14ac:dyDescent="0.25">
      <c r="F7618"/>
    </row>
    <row r="7619" spans="6:6" x14ac:dyDescent="0.25">
      <c r="F7619"/>
    </row>
    <row r="7620" spans="6:6" x14ac:dyDescent="0.25">
      <c r="F7620"/>
    </row>
    <row r="7621" spans="6:6" x14ac:dyDescent="0.25">
      <c r="F7621"/>
    </row>
    <row r="7622" spans="6:6" x14ac:dyDescent="0.25">
      <c r="F7622"/>
    </row>
    <row r="7623" spans="6:6" x14ac:dyDescent="0.25">
      <c r="F7623"/>
    </row>
    <row r="7624" spans="6:6" x14ac:dyDescent="0.25">
      <c r="F7624"/>
    </row>
    <row r="7625" spans="6:6" x14ac:dyDescent="0.25">
      <c r="F7625"/>
    </row>
    <row r="7626" spans="6:6" x14ac:dyDescent="0.25">
      <c r="F7626"/>
    </row>
    <row r="7627" spans="6:6" x14ac:dyDescent="0.25">
      <c r="F7627"/>
    </row>
    <row r="7628" spans="6:6" x14ac:dyDescent="0.25">
      <c r="F7628"/>
    </row>
    <row r="7629" spans="6:6" x14ac:dyDescent="0.25">
      <c r="F7629"/>
    </row>
    <row r="7630" spans="6:6" x14ac:dyDescent="0.25">
      <c r="F7630"/>
    </row>
    <row r="7631" spans="6:6" x14ac:dyDescent="0.25">
      <c r="F7631"/>
    </row>
    <row r="7632" spans="6:6" x14ac:dyDescent="0.25">
      <c r="F7632"/>
    </row>
    <row r="7633" spans="6:6" x14ac:dyDescent="0.25">
      <c r="F7633"/>
    </row>
    <row r="7634" spans="6:6" x14ac:dyDescent="0.25">
      <c r="F7634"/>
    </row>
    <row r="7635" spans="6:6" x14ac:dyDescent="0.25">
      <c r="F7635"/>
    </row>
    <row r="7636" spans="6:6" x14ac:dyDescent="0.25">
      <c r="F7636"/>
    </row>
    <row r="7637" spans="6:6" x14ac:dyDescent="0.25">
      <c r="F7637"/>
    </row>
    <row r="7638" spans="6:6" x14ac:dyDescent="0.25">
      <c r="F7638"/>
    </row>
    <row r="7639" spans="6:6" x14ac:dyDescent="0.25">
      <c r="F7639"/>
    </row>
    <row r="7640" spans="6:6" x14ac:dyDescent="0.25">
      <c r="F7640"/>
    </row>
    <row r="7641" spans="6:6" x14ac:dyDescent="0.25">
      <c r="F7641"/>
    </row>
    <row r="7642" spans="6:6" x14ac:dyDescent="0.25">
      <c r="F7642"/>
    </row>
    <row r="7643" spans="6:6" x14ac:dyDescent="0.25">
      <c r="F7643"/>
    </row>
    <row r="7644" spans="6:6" x14ac:dyDescent="0.25">
      <c r="F7644"/>
    </row>
    <row r="7645" spans="6:6" x14ac:dyDescent="0.25">
      <c r="F7645"/>
    </row>
    <row r="7646" spans="6:6" x14ac:dyDescent="0.25">
      <c r="F7646"/>
    </row>
    <row r="7647" spans="6:6" x14ac:dyDescent="0.25">
      <c r="F7647"/>
    </row>
    <row r="7648" spans="6:6" x14ac:dyDescent="0.25">
      <c r="F7648"/>
    </row>
    <row r="7649" spans="6:6" x14ac:dyDescent="0.25">
      <c r="F7649"/>
    </row>
    <row r="7650" spans="6:6" x14ac:dyDescent="0.25">
      <c r="F7650"/>
    </row>
    <row r="7651" spans="6:6" x14ac:dyDescent="0.25">
      <c r="F7651"/>
    </row>
    <row r="7652" spans="6:6" x14ac:dyDescent="0.25">
      <c r="F7652"/>
    </row>
    <row r="7653" spans="6:6" x14ac:dyDescent="0.25">
      <c r="F7653"/>
    </row>
    <row r="7654" spans="6:6" x14ac:dyDescent="0.25">
      <c r="F7654"/>
    </row>
    <row r="7655" spans="6:6" x14ac:dyDescent="0.25">
      <c r="F7655"/>
    </row>
    <row r="7656" spans="6:6" x14ac:dyDescent="0.25">
      <c r="F7656"/>
    </row>
    <row r="7657" spans="6:6" x14ac:dyDescent="0.25">
      <c r="F7657"/>
    </row>
    <row r="7658" spans="6:6" x14ac:dyDescent="0.25">
      <c r="F7658"/>
    </row>
    <row r="7659" spans="6:6" x14ac:dyDescent="0.25">
      <c r="F7659"/>
    </row>
    <row r="7660" spans="6:6" x14ac:dyDescent="0.25">
      <c r="F7660"/>
    </row>
    <row r="7661" spans="6:6" x14ac:dyDescent="0.25">
      <c r="F7661"/>
    </row>
    <row r="7662" spans="6:6" x14ac:dyDescent="0.25">
      <c r="F7662"/>
    </row>
    <row r="7663" spans="6:6" x14ac:dyDescent="0.25">
      <c r="F7663"/>
    </row>
    <row r="7664" spans="6:6" x14ac:dyDescent="0.25">
      <c r="F7664"/>
    </row>
    <row r="7665" spans="6:6" x14ac:dyDescent="0.25">
      <c r="F7665"/>
    </row>
    <row r="7666" spans="6:6" x14ac:dyDescent="0.25">
      <c r="F7666"/>
    </row>
    <row r="7667" spans="6:6" x14ac:dyDescent="0.25">
      <c r="F7667"/>
    </row>
    <row r="7668" spans="6:6" x14ac:dyDescent="0.25">
      <c r="F7668"/>
    </row>
    <row r="7669" spans="6:6" x14ac:dyDescent="0.25">
      <c r="F7669"/>
    </row>
    <row r="7670" spans="6:6" x14ac:dyDescent="0.25">
      <c r="F7670"/>
    </row>
    <row r="7671" spans="6:6" x14ac:dyDescent="0.25">
      <c r="F7671"/>
    </row>
    <row r="7672" spans="6:6" x14ac:dyDescent="0.25">
      <c r="F7672"/>
    </row>
    <row r="7673" spans="6:6" x14ac:dyDescent="0.25">
      <c r="F7673"/>
    </row>
    <row r="7674" spans="6:6" x14ac:dyDescent="0.25">
      <c r="F7674"/>
    </row>
    <row r="7675" spans="6:6" x14ac:dyDescent="0.25">
      <c r="F7675"/>
    </row>
    <row r="7676" spans="6:6" x14ac:dyDescent="0.25">
      <c r="F7676"/>
    </row>
    <row r="7677" spans="6:6" x14ac:dyDescent="0.25">
      <c r="F7677"/>
    </row>
    <row r="7678" spans="6:6" x14ac:dyDescent="0.25">
      <c r="F7678"/>
    </row>
    <row r="7679" spans="6:6" x14ac:dyDescent="0.25">
      <c r="F7679"/>
    </row>
    <row r="7680" spans="6:6" x14ac:dyDescent="0.25">
      <c r="F7680"/>
    </row>
    <row r="7681" spans="6:6" x14ac:dyDescent="0.25">
      <c r="F7681"/>
    </row>
    <row r="7682" spans="6:6" x14ac:dyDescent="0.25">
      <c r="F7682"/>
    </row>
    <row r="7683" spans="6:6" x14ac:dyDescent="0.25">
      <c r="F7683"/>
    </row>
    <row r="7684" spans="6:6" x14ac:dyDescent="0.25">
      <c r="F7684"/>
    </row>
    <row r="7685" spans="6:6" x14ac:dyDescent="0.25">
      <c r="F7685"/>
    </row>
    <row r="7686" spans="6:6" x14ac:dyDescent="0.25">
      <c r="F7686"/>
    </row>
    <row r="7687" spans="6:6" x14ac:dyDescent="0.25">
      <c r="F7687"/>
    </row>
    <row r="7688" spans="6:6" x14ac:dyDescent="0.25">
      <c r="F7688"/>
    </row>
    <row r="7689" spans="6:6" x14ac:dyDescent="0.25">
      <c r="F7689"/>
    </row>
    <row r="7690" spans="6:6" x14ac:dyDescent="0.25">
      <c r="F7690"/>
    </row>
    <row r="7691" spans="6:6" x14ac:dyDescent="0.25">
      <c r="F7691"/>
    </row>
    <row r="7692" spans="6:6" x14ac:dyDescent="0.25">
      <c r="F7692"/>
    </row>
    <row r="7693" spans="6:6" x14ac:dyDescent="0.25">
      <c r="F7693"/>
    </row>
    <row r="7694" spans="6:6" x14ac:dyDescent="0.25">
      <c r="F7694"/>
    </row>
    <row r="7695" spans="6:6" x14ac:dyDescent="0.25">
      <c r="F7695"/>
    </row>
    <row r="7696" spans="6:6" x14ac:dyDescent="0.25">
      <c r="F7696"/>
    </row>
    <row r="7697" spans="6:6" x14ac:dyDescent="0.25">
      <c r="F7697"/>
    </row>
    <row r="7698" spans="6:6" x14ac:dyDescent="0.25">
      <c r="F7698"/>
    </row>
    <row r="7699" spans="6:6" x14ac:dyDescent="0.25">
      <c r="F7699"/>
    </row>
    <row r="7700" spans="6:6" x14ac:dyDescent="0.25">
      <c r="F7700"/>
    </row>
    <row r="7701" spans="6:6" x14ac:dyDescent="0.25">
      <c r="F7701"/>
    </row>
    <row r="7702" spans="6:6" x14ac:dyDescent="0.25">
      <c r="F7702"/>
    </row>
    <row r="7703" spans="6:6" x14ac:dyDescent="0.25">
      <c r="F7703"/>
    </row>
    <row r="7704" spans="6:6" x14ac:dyDescent="0.25">
      <c r="F7704"/>
    </row>
    <row r="7705" spans="6:6" x14ac:dyDescent="0.25">
      <c r="F7705"/>
    </row>
    <row r="7706" spans="6:6" x14ac:dyDescent="0.25">
      <c r="F7706"/>
    </row>
    <row r="7707" spans="6:6" x14ac:dyDescent="0.25">
      <c r="F7707"/>
    </row>
    <row r="7708" spans="6:6" x14ac:dyDescent="0.25">
      <c r="F7708"/>
    </row>
    <row r="7709" spans="6:6" x14ac:dyDescent="0.25">
      <c r="F7709"/>
    </row>
    <row r="7710" spans="6:6" x14ac:dyDescent="0.25">
      <c r="F7710"/>
    </row>
    <row r="7711" spans="6:6" x14ac:dyDescent="0.25">
      <c r="F7711"/>
    </row>
    <row r="7712" spans="6:6" x14ac:dyDescent="0.25">
      <c r="F7712"/>
    </row>
    <row r="7713" spans="6:6" x14ac:dyDescent="0.25">
      <c r="F7713"/>
    </row>
    <row r="7714" spans="6:6" x14ac:dyDescent="0.25">
      <c r="F7714"/>
    </row>
    <row r="7715" spans="6:6" x14ac:dyDescent="0.25">
      <c r="F7715"/>
    </row>
    <row r="7716" spans="6:6" x14ac:dyDescent="0.25">
      <c r="F7716"/>
    </row>
    <row r="7717" spans="6:6" x14ac:dyDescent="0.25">
      <c r="F7717"/>
    </row>
    <row r="7718" spans="6:6" x14ac:dyDescent="0.25">
      <c r="F7718"/>
    </row>
    <row r="7719" spans="6:6" x14ac:dyDescent="0.25">
      <c r="F7719"/>
    </row>
    <row r="7720" spans="6:6" x14ac:dyDescent="0.25">
      <c r="F7720"/>
    </row>
    <row r="7721" spans="6:6" x14ac:dyDescent="0.25">
      <c r="F7721"/>
    </row>
    <row r="7722" spans="6:6" x14ac:dyDescent="0.25">
      <c r="F7722"/>
    </row>
    <row r="7723" spans="6:6" x14ac:dyDescent="0.25">
      <c r="F7723"/>
    </row>
    <row r="7724" spans="6:6" x14ac:dyDescent="0.25">
      <c r="F7724"/>
    </row>
    <row r="7725" spans="6:6" x14ac:dyDescent="0.25">
      <c r="F7725"/>
    </row>
    <row r="7726" spans="6:6" x14ac:dyDescent="0.25">
      <c r="F7726"/>
    </row>
    <row r="7727" spans="6:6" x14ac:dyDescent="0.25">
      <c r="F7727"/>
    </row>
    <row r="7728" spans="6:6" x14ac:dyDescent="0.25">
      <c r="F7728"/>
    </row>
    <row r="7729" spans="6:6" x14ac:dyDescent="0.25">
      <c r="F7729"/>
    </row>
    <row r="7730" spans="6:6" x14ac:dyDescent="0.25">
      <c r="F7730"/>
    </row>
    <row r="7731" spans="6:6" x14ac:dyDescent="0.25">
      <c r="F7731"/>
    </row>
    <row r="7732" spans="6:6" x14ac:dyDescent="0.25">
      <c r="F7732"/>
    </row>
    <row r="7733" spans="6:6" x14ac:dyDescent="0.25">
      <c r="F7733"/>
    </row>
    <row r="7734" spans="6:6" x14ac:dyDescent="0.25">
      <c r="F7734"/>
    </row>
    <row r="7735" spans="6:6" x14ac:dyDescent="0.25">
      <c r="F7735"/>
    </row>
    <row r="7736" spans="6:6" x14ac:dyDescent="0.25">
      <c r="F7736"/>
    </row>
    <row r="7737" spans="6:6" x14ac:dyDescent="0.25">
      <c r="F7737"/>
    </row>
    <row r="7738" spans="6:6" x14ac:dyDescent="0.25">
      <c r="F7738"/>
    </row>
    <row r="7739" spans="6:6" x14ac:dyDescent="0.25">
      <c r="F7739"/>
    </row>
    <row r="7740" spans="6:6" x14ac:dyDescent="0.25">
      <c r="F7740"/>
    </row>
    <row r="7741" spans="6:6" x14ac:dyDescent="0.25">
      <c r="F7741"/>
    </row>
    <row r="7742" spans="6:6" x14ac:dyDescent="0.25">
      <c r="F7742"/>
    </row>
    <row r="7743" spans="6:6" x14ac:dyDescent="0.25">
      <c r="F7743"/>
    </row>
    <row r="7744" spans="6:6" x14ac:dyDescent="0.25">
      <c r="F7744"/>
    </row>
    <row r="7745" spans="6:6" x14ac:dyDescent="0.25">
      <c r="F7745"/>
    </row>
    <row r="7746" spans="6:6" x14ac:dyDescent="0.25">
      <c r="F7746"/>
    </row>
    <row r="7747" spans="6:6" x14ac:dyDescent="0.25">
      <c r="F7747"/>
    </row>
    <row r="7748" spans="6:6" x14ac:dyDescent="0.25">
      <c r="F7748"/>
    </row>
    <row r="7749" spans="6:6" x14ac:dyDescent="0.25">
      <c r="F7749"/>
    </row>
    <row r="7750" spans="6:6" x14ac:dyDescent="0.25">
      <c r="F7750"/>
    </row>
    <row r="7751" spans="6:6" x14ac:dyDescent="0.25">
      <c r="F7751"/>
    </row>
    <row r="7752" spans="6:6" x14ac:dyDescent="0.25">
      <c r="F7752"/>
    </row>
    <row r="7753" spans="6:6" x14ac:dyDescent="0.25">
      <c r="F7753"/>
    </row>
    <row r="7754" spans="6:6" x14ac:dyDescent="0.25">
      <c r="F7754"/>
    </row>
    <row r="7755" spans="6:6" x14ac:dyDescent="0.25">
      <c r="F7755"/>
    </row>
    <row r="7756" spans="6:6" x14ac:dyDescent="0.25">
      <c r="F7756"/>
    </row>
    <row r="7757" spans="6:6" x14ac:dyDescent="0.25">
      <c r="F7757"/>
    </row>
    <row r="7758" spans="6:6" x14ac:dyDescent="0.25">
      <c r="F7758"/>
    </row>
    <row r="7759" spans="6:6" x14ac:dyDescent="0.25">
      <c r="F7759"/>
    </row>
    <row r="7760" spans="6:6" x14ac:dyDescent="0.25">
      <c r="F7760"/>
    </row>
    <row r="7761" spans="6:6" x14ac:dyDescent="0.25">
      <c r="F7761"/>
    </row>
    <row r="7762" spans="6:6" x14ac:dyDescent="0.25">
      <c r="F7762"/>
    </row>
    <row r="7763" spans="6:6" x14ac:dyDescent="0.25">
      <c r="F7763"/>
    </row>
    <row r="7764" spans="6:6" x14ac:dyDescent="0.25">
      <c r="F7764"/>
    </row>
    <row r="7765" spans="6:6" x14ac:dyDescent="0.25">
      <c r="F7765"/>
    </row>
    <row r="7766" spans="6:6" x14ac:dyDescent="0.25">
      <c r="F7766"/>
    </row>
    <row r="7767" spans="6:6" x14ac:dyDescent="0.25">
      <c r="F7767"/>
    </row>
    <row r="7768" spans="6:6" x14ac:dyDescent="0.25">
      <c r="F7768"/>
    </row>
    <row r="7769" spans="6:6" x14ac:dyDescent="0.25">
      <c r="F7769"/>
    </row>
    <row r="7770" spans="6:6" x14ac:dyDescent="0.25">
      <c r="F7770"/>
    </row>
    <row r="7771" spans="6:6" x14ac:dyDescent="0.25">
      <c r="F7771"/>
    </row>
    <row r="7772" spans="6:6" x14ac:dyDescent="0.25">
      <c r="F7772"/>
    </row>
    <row r="7773" spans="6:6" x14ac:dyDescent="0.25">
      <c r="F7773"/>
    </row>
    <row r="7774" spans="6:6" x14ac:dyDescent="0.25">
      <c r="F7774"/>
    </row>
    <row r="7775" spans="6:6" x14ac:dyDescent="0.25">
      <c r="F7775"/>
    </row>
    <row r="7776" spans="6:6" x14ac:dyDescent="0.25">
      <c r="F7776"/>
    </row>
    <row r="7777" spans="6:6" x14ac:dyDescent="0.25">
      <c r="F7777"/>
    </row>
    <row r="7778" spans="6:6" x14ac:dyDescent="0.25">
      <c r="F7778"/>
    </row>
    <row r="7779" spans="6:6" x14ac:dyDescent="0.25">
      <c r="F7779"/>
    </row>
    <row r="7780" spans="6:6" x14ac:dyDescent="0.25">
      <c r="F7780"/>
    </row>
    <row r="7781" spans="6:6" x14ac:dyDescent="0.25">
      <c r="F7781"/>
    </row>
    <row r="7782" spans="6:6" x14ac:dyDescent="0.25">
      <c r="F7782"/>
    </row>
    <row r="7783" spans="6:6" x14ac:dyDescent="0.25">
      <c r="F7783"/>
    </row>
    <row r="7784" spans="6:6" x14ac:dyDescent="0.25">
      <c r="F7784"/>
    </row>
    <row r="7785" spans="6:6" x14ac:dyDescent="0.25">
      <c r="F7785"/>
    </row>
    <row r="7786" spans="6:6" x14ac:dyDescent="0.25">
      <c r="F7786"/>
    </row>
    <row r="7787" spans="6:6" x14ac:dyDescent="0.25">
      <c r="F7787"/>
    </row>
    <row r="7788" spans="6:6" x14ac:dyDescent="0.25">
      <c r="F7788"/>
    </row>
    <row r="7789" spans="6:6" x14ac:dyDescent="0.25">
      <c r="F7789"/>
    </row>
    <row r="7790" spans="6:6" x14ac:dyDescent="0.25">
      <c r="F7790"/>
    </row>
    <row r="7791" spans="6:6" x14ac:dyDescent="0.25">
      <c r="F7791"/>
    </row>
    <row r="7792" spans="6:6" x14ac:dyDescent="0.25">
      <c r="F7792"/>
    </row>
    <row r="7793" spans="6:6" x14ac:dyDescent="0.25">
      <c r="F7793"/>
    </row>
    <row r="7794" spans="6:6" x14ac:dyDescent="0.25">
      <c r="F7794"/>
    </row>
    <row r="7795" spans="6:6" x14ac:dyDescent="0.25">
      <c r="F7795"/>
    </row>
    <row r="7796" spans="6:6" x14ac:dyDescent="0.25">
      <c r="F7796"/>
    </row>
    <row r="7797" spans="6:6" x14ac:dyDescent="0.25">
      <c r="F7797"/>
    </row>
    <row r="7798" spans="6:6" x14ac:dyDescent="0.25">
      <c r="F7798"/>
    </row>
    <row r="7799" spans="6:6" x14ac:dyDescent="0.25">
      <c r="F7799"/>
    </row>
    <row r="7800" spans="6:6" x14ac:dyDescent="0.25">
      <c r="F7800"/>
    </row>
    <row r="7801" spans="6:6" x14ac:dyDescent="0.25">
      <c r="F7801"/>
    </row>
    <row r="7802" spans="6:6" x14ac:dyDescent="0.25">
      <c r="F7802"/>
    </row>
    <row r="7803" spans="6:6" x14ac:dyDescent="0.25">
      <c r="F7803"/>
    </row>
    <row r="7804" spans="6:6" x14ac:dyDescent="0.25">
      <c r="F7804"/>
    </row>
    <row r="7805" spans="6:6" x14ac:dyDescent="0.25">
      <c r="F7805"/>
    </row>
    <row r="7806" spans="6:6" x14ac:dyDescent="0.25">
      <c r="F7806"/>
    </row>
    <row r="7807" spans="6:6" x14ac:dyDescent="0.25">
      <c r="F7807"/>
    </row>
    <row r="7808" spans="6:6" x14ac:dyDescent="0.25">
      <c r="F7808"/>
    </row>
    <row r="7809" spans="6:6" x14ac:dyDescent="0.25">
      <c r="F7809"/>
    </row>
    <row r="7810" spans="6:6" x14ac:dyDescent="0.25">
      <c r="F7810"/>
    </row>
    <row r="7811" spans="6:6" x14ac:dyDescent="0.25">
      <c r="F7811"/>
    </row>
    <row r="7812" spans="6:6" x14ac:dyDescent="0.25">
      <c r="F7812"/>
    </row>
    <row r="7813" spans="6:6" x14ac:dyDescent="0.25">
      <c r="F7813"/>
    </row>
    <row r="7814" spans="6:6" x14ac:dyDescent="0.25">
      <c r="F7814"/>
    </row>
    <row r="7815" spans="6:6" x14ac:dyDescent="0.25">
      <c r="F7815"/>
    </row>
    <row r="7816" spans="6:6" x14ac:dyDescent="0.25">
      <c r="F7816"/>
    </row>
    <row r="7817" spans="6:6" x14ac:dyDescent="0.25">
      <c r="F7817"/>
    </row>
    <row r="7818" spans="6:6" x14ac:dyDescent="0.25">
      <c r="F7818"/>
    </row>
    <row r="7819" spans="6:6" x14ac:dyDescent="0.25">
      <c r="F7819"/>
    </row>
    <row r="7820" spans="6:6" x14ac:dyDescent="0.25">
      <c r="F7820"/>
    </row>
    <row r="7821" spans="6:6" x14ac:dyDescent="0.25">
      <c r="F7821"/>
    </row>
    <row r="7822" spans="6:6" x14ac:dyDescent="0.25">
      <c r="F7822"/>
    </row>
    <row r="7823" spans="6:6" x14ac:dyDescent="0.25">
      <c r="F7823"/>
    </row>
    <row r="7824" spans="6:6" x14ac:dyDescent="0.25">
      <c r="F7824"/>
    </row>
    <row r="7825" spans="6:6" x14ac:dyDescent="0.25">
      <c r="F7825"/>
    </row>
    <row r="7826" spans="6:6" x14ac:dyDescent="0.25">
      <c r="F7826"/>
    </row>
    <row r="7827" spans="6:6" x14ac:dyDescent="0.25">
      <c r="F7827"/>
    </row>
    <row r="7828" spans="6:6" x14ac:dyDescent="0.25">
      <c r="F7828"/>
    </row>
    <row r="7829" spans="6:6" x14ac:dyDescent="0.25">
      <c r="F7829"/>
    </row>
    <row r="7830" spans="6:6" x14ac:dyDescent="0.25">
      <c r="F7830"/>
    </row>
    <row r="7831" spans="6:6" x14ac:dyDescent="0.25">
      <c r="F7831"/>
    </row>
    <row r="7832" spans="6:6" x14ac:dyDescent="0.25">
      <c r="F7832"/>
    </row>
    <row r="7833" spans="6:6" x14ac:dyDescent="0.25">
      <c r="F7833"/>
    </row>
    <row r="7834" spans="6:6" x14ac:dyDescent="0.25">
      <c r="F7834"/>
    </row>
    <row r="7835" spans="6:6" x14ac:dyDescent="0.25">
      <c r="F7835"/>
    </row>
    <row r="7836" spans="6:6" x14ac:dyDescent="0.25">
      <c r="F7836"/>
    </row>
    <row r="7837" spans="6:6" x14ac:dyDescent="0.25">
      <c r="F7837"/>
    </row>
    <row r="7838" spans="6:6" x14ac:dyDescent="0.25">
      <c r="F7838"/>
    </row>
    <row r="7839" spans="6:6" x14ac:dyDescent="0.25">
      <c r="F7839"/>
    </row>
    <row r="7840" spans="6:6" x14ac:dyDescent="0.25">
      <c r="F7840"/>
    </row>
    <row r="7841" spans="6:6" x14ac:dyDescent="0.25">
      <c r="F7841"/>
    </row>
    <row r="7842" spans="6:6" x14ac:dyDescent="0.25">
      <c r="F7842"/>
    </row>
    <row r="7843" spans="6:6" x14ac:dyDescent="0.25">
      <c r="F7843"/>
    </row>
    <row r="7844" spans="6:6" x14ac:dyDescent="0.25">
      <c r="F7844"/>
    </row>
    <row r="7845" spans="6:6" x14ac:dyDescent="0.25">
      <c r="F7845"/>
    </row>
    <row r="7846" spans="6:6" x14ac:dyDescent="0.25">
      <c r="F7846"/>
    </row>
    <row r="7847" spans="6:6" x14ac:dyDescent="0.25">
      <c r="F7847"/>
    </row>
    <row r="7848" spans="6:6" x14ac:dyDescent="0.25">
      <c r="F7848"/>
    </row>
    <row r="7849" spans="6:6" x14ac:dyDescent="0.25">
      <c r="F7849"/>
    </row>
    <row r="7850" spans="6:6" x14ac:dyDescent="0.25">
      <c r="F7850"/>
    </row>
    <row r="7851" spans="6:6" x14ac:dyDescent="0.25">
      <c r="F7851"/>
    </row>
    <row r="7852" spans="6:6" x14ac:dyDescent="0.25">
      <c r="F7852"/>
    </row>
    <row r="7853" spans="6:6" x14ac:dyDescent="0.25">
      <c r="F7853"/>
    </row>
    <row r="7854" spans="6:6" x14ac:dyDescent="0.25">
      <c r="F7854"/>
    </row>
    <row r="7855" spans="6:6" x14ac:dyDescent="0.25">
      <c r="F7855"/>
    </row>
    <row r="7856" spans="6:6" x14ac:dyDescent="0.25">
      <c r="F7856"/>
    </row>
    <row r="7857" spans="6:6" x14ac:dyDescent="0.25">
      <c r="F7857"/>
    </row>
    <row r="7858" spans="6:6" x14ac:dyDescent="0.25">
      <c r="F7858"/>
    </row>
    <row r="7859" spans="6:6" x14ac:dyDescent="0.25">
      <c r="F7859"/>
    </row>
    <row r="7860" spans="6:6" x14ac:dyDescent="0.25">
      <c r="F7860"/>
    </row>
    <row r="7861" spans="6:6" x14ac:dyDescent="0.25">
      <c r="F7861"/>
    </row>
    <row r="7862" spans="6:6" x14ac:dyDescent="0.25">
      <c r="F7862"/>
    </row>
    <row r="7863" spans="6:6" x14ac:dyDescent="0.25">
      <c r="F7863"/>
    </row>
    <row r="7864" spans="6:6" x14ac:dyDescent="0.25">
      <c r="F7864"/>
    </row>
    <row r="7865" spans="6:6" x14ac:dyDescent="0.25">
      <c r="F7865"/>
    </row>
    <row r="7866" spans="6:6" x14ac:dyDescent="0.25">
      <c r="F7866"/>
    </row>
    <row r="7867" spans="6:6" x14ac:dyDescent="0.25">
      <c r="F7867"/>
    </row>
    <row r="7868" spans="6:6" x14ac:dyDescent="0.25">
      <c r="F7868"/>
    </row>
    <row r="7869" spans="6:6" x14ac:dyDescent="0.25">
      <c r="F7869"/>
    </row>
    <row r="7870" spans="6:6" x14ac:dyDescent="0.25">
      <c r="F7870"/>
    </row>
    <row r="7871" spans="6:6" x14ac:dyDescent="0.25">
      <c r="F7871"/>
    </row>
    <row r="7872" spans="6:6" x14ac:dyDescent="0.25">
      <c r="F7872"/>
    </row>
    <row r="7873" spans="6:6" x14ac:dyDescent="0.25">
      <c r="F7873"/>
    </row>
    <row r="7874" spans="6:6" x14ac:dyDescent="0.25">
      <c r="F7874"/>
    </row>
    <row r="7875" spans="6:6" x14ac:dyDescent="0.25">
      <c r="F7875"/>
    </row>
    <row r="7876" spans="6:6" x14ac:dyDescent="0.25">
      <c r="F7876"/>
    </row>
    <row r="7877" spans="6:6" x14ac:dyDescent="0.25">
      <c r="F7877"/>
    </row>
    <row r="7878" spans="6:6" x14ac:dyDescent="0.25">
      <c r="F7878"/>
    </row>
    <row r="7879" spans="6:6" x14ac:dyDescent="0.25">
      <c r="F7879"/>
    </row>
    <row r="7880" spans="6:6" x14ac:dyDescent="0.25">
      <c r="F7880"/>
    </row>
    <row r="7881" spans="6:6" x14ac:dyDescent="0.25">
      <c r="F7881"/>
    </row>
    <row r="7882" spans="6:6" x14ac:dyDescent="0.25">
      <c r="F7882"/>
    </row>
    <row r="7883" spans="6:6" x14ac:dyDescent="0.25">
      <c r="F7883"/>
    </row>
    <row r="7884" spans="6:6" x14ac:dyDescent="0.25">
      <c r="F7884"/>
    </row>
    <row r="7885" spans="6:6" x14ac:dyDescent="0.25">
      <c r="F7885"/>
    </row>
    <row r="7886" spans="6:6" x14ac:dyDescent="0.25">
      <c r="F7886"/>
    </row>
    <row r="7887" spans="6:6" x14ac:dyDescent="0.25">
      <c r="F7887"/>
    </row>
    <row r="7888" spans="6:6" x14ac:dyDescent="0.25">
      <c r="F7888"/>
    </row>
    <row r="7889" spans="6:6" x14ac:dyDescent="0.25">
      <c r="F7889"/>
    </row>
    <row r="7890" spans="6:6" x14ac:dyDescent="0.25">
      <c r="F7890"/>
    </row>
    <row r="7891" spans="6:6" x14ac:dyDescent="0.25">
      <c r="F7891"/>
    </row>
    <row r="7892" spans="6:6" x14ac:dyDescent="0.25">
      <c r="F7892"/>
    </row>
    <row r="7893" spans="6:6" x14ac:dyDescent="0.25">
      <c r="F7893"/>
    </row>
    <row r="7894" spans="6:6" x14ac:dyDescent="0.25">
      <c r="F7894"/>
    </row>
    <row r="7895" spans="6:6" x14ac:dyDescent="0.25">
      <c r="F7895"/>
    </row>
    <row r="7896" spans="6:6" x14ac:dyDescent="0.25">
      <c r="F7896"/>
    </row>
    <row r="7897" spans="6:6" x14ac:dyDescent="0.25">
      <c r="F7897"/>
    </row>
    <row r="7898" spans="6:6" x14ac:dyDescent="0.25">
      <c r="F7898"/>
    </row>
    <row r="7899" spans="6:6" x14ac:dyDescent="0.25">
      <c r="F7899"/>
    </row>
    <row r="7900" spans="6:6" x14ac:dyDescent="0.25">
      <c r="F7900"/>
    </row>
    <row r="7901" spans="6:6" x14ac:dyDescent="0.25">
      <c r="F7901"/>
    </row>
    <row r="7902" spans="6:6" x14ac:dyDescent="0.25">
      <c r="F7902"/>
    </row>
    <row r="7903" spans="6:6" x14ac:dyDescent="0.25">
      <c r="F7903"/>
    </row>
    <row r="7904" spans="6:6" x14ac:dyDescent="0.25">
      <c r="F7904"/>
    </row>
    <row r="7905" spans="6:6" x14ac:dyDescent="0.25">
      <c r="F7905"/>
    </row>
    <row r="7906" spans="6:6" x14ac:dyDescent="0.25">
      <c r="F7906"/>
    </row>
    <row r="7907" spans="6:6" x14ac:dyDescent="0.25">
      <c r="F7907"/>
    </row>
    <row r="7908" spans="6:6" x14ac:dyDescent="0.25">
      <c r="F7908"/>
    </row>
    <row r="7909" spans="6:6" x14ac:dyDescent="0.25">
      <c r="F7909"/>
    </row>
    <row r="7910" spans="6:6" x14ac:dyDescent="0.25">
      <c r="F7910"/>
    </row>
    <row r="7911" spans="6:6" x14ac:dyDescent="0.25">
      <c r="F7911"/>
    </row>
    <row r="7912" spans="6:6" x14ac:dyDescent="0.25">
      <c r="F7912"/>
    </row>
    <row r="7913" spans="6:6" x14ac:dyDescent="0.25">
      <c r="F7913"/>
    </row>
    <row r="7914" spans="6:6" x14ac:dyDescent="0.25">
      <c r="F7914"/>
    </row>
    <row r="7915" spans="6:6" x14ac:dyDescent="0.25">
      <c r="F7915"/>
    </row>
    <row r="7916" spans="6:6" x14ac:dyDescent="0.25">
      <c r="F7916"/>
    </row>
    <row r="7917" spans="6:6" x14ac:dyDescent="0.25">
      <c r="F7917"/>
    </row>
    <row r="7918" spans="6:6" x14ac:dyDescent="0.25">
      <c r="F7918"/>
    </row>
    <row r="7919" spans="6:6" x14ac:dyDescent="0.25">
      <c r="F7919"/>
    </row>
    <row r="7920" spans="6:6" x14ac:dyDescent="0.25">
      <c r="F7920"/>
    </row>
    <row r="7921" spans="6:6" x14ac:dyDescent="0.25">
      <c r="F7921"/>
    </row>
    <row r="7922" spans="6:6" x14ac:dyDescent="0.25">
      <c r="F7922"/>
    </row>
    <row r="7923" spans="6:6" x14ac:dyDescent="0.25">
      <c r="F7923"/>
    </row>
    <row r="7924" spans="6:6" x14ac:dyDescent="0.25">
      <c r="F7924"/>
    </row>
    <row r="7925" spans="6:6" x14ac:dyDescent="0.25">
      <c r="F7925"/>
    </row>
    <row r="7926" spans="6:6" x14ac:dyDescent="0.25">
      <c r="F7926"/>
    </row>
    <row r="7927" spans="6:6" x14ac:dyDescent="0.25">
      <c r="F7927"/>
    </row>
    <row r="7928" spans="6:6" x14ac:dyDescent="0.25">
      <c r="F7928"/>
    </row>
    <row r="7929" spans="6:6" x14ac:dyDescent="0.25">
      <c r="F7929"/>
    </row>
    <row r="7930" spans="6:6" x14ac:dyDescent="0.25">
      <c r="F7930"/>
    </row>
    <row r="7931" spans="6:6" x14ac:dyDescent="0.25">
      <c r="F7931"/>
    </row>
    <row r="7932" spans="6:6" x14ac:dyDescent="0.25">
      <c r="F7932"/>
    </row>
    <row r="7933" spans="6:6" x14ac:dyDescent="0.25">
      <c r="F7933"/>
    </row>
    <row r="7934" spans="6:6" x14ac:dyDescent="0.25">
      <c r="F7934"/>
    </row>
    <row r="7935" spans="6:6" x14ac:dyDescent="0.25">
      <c r="F7935"/>
    </row>
    <row r="7936" spans="6:6" x14ac:dyDescent="0.25">
      <c r="F7936"/>
    </row>
    <row r="7937" spans="6:6" x14ac:dyDescent="0.25">
      <c r="F7937"/>
    </row>
    <row r="7938" spans="6:6" x14ac:dyDescent="0.25">
      <c r="F7938"/>
    </row>
    <row r="7939" spans="6:6" x14ac:dyDescent="0.25">
      <c r="F7939"/>
    </row>
    <row r="7940" spans="6:6" x14ac:dyDescent="0.25">
      <c r="F7940"/>
    </row>
    <row r="7941" spans="6:6" x14ac:dyDescent="0.25">
      <c r="F7941"/>
    </row>
    <row r="7942" spans="6:6" x14ac:dyDescent="0.25">
      <c r="F7942"/>
    </row>
    <row r="7943" spans="6:6" x14ac:dyDescent="0.25">
      <c r="F7943"/>
    </row>
    <row r="7944" spans="6:6" x14ac:dyDescent="0.25">
      <c r="F7944"/>
    </row>
    <row r="7945" spans="6:6" x14ac:dyDescent="0.25">
      <c r="F7945"/>
    </row>
    <row r="7946" spans="6:6" x14ac:dyDescent="0.25">
      <c r="F7946"/>
    </row>
    <row r="7947" spans="6:6" x14ac:dyDescent="0.25">
      <c r="F7947"/>
    </row>
    <row r="7948" spans="6:6" x14ac:dyDescent="0.25">
      <c r="F7948"/>
    </row>
    <row r="7949" spans="6:6" x14ac:dyDescent="0.25">
      <c r="F7949"/>
    </row>
    <row r="7950" spans="6:6" x14ac:dyDescent="0.25">
      <c r="F7950"/>
    </row>
    <row r="7951" spans="6:6" x14ac:dyDescent="0.25">
      <c r="F7951"/>
    </row>
    <row r="7952" spans="6:6" x14ac:dyDescent="0.25">
      <c r="F7952"/>
    </row>
    <row r="7953" spans="6:6" x14ac:dyDescent="0.25">
      <c r="F7953"/>
    </row>
    <row r="7954" spans="6:6" x14ac:dyDescent="0.25">
      <c r="F7954"/>
    </row>
    <row r="7955" spans="6:6" x14ac:dyDescent="0.25">
      <c r="F7955"/>
    </row>
    <row r="7956" spans="6:6" x14ac:dyDescent="0.25">
      <c r="F7956"/>
    </row>
    <row r="7957" spans="6:6" x14ac:dyDescent="0.25">
      <c r="F7957"/>
    </row>
    <row r="7958" spans="6:6" x14ac:dyDescent="0.25">
      <c r="F7958"/>
    </row>
    <row r="7959" spans="6:6" x14ac:dyDescent="0.25">
      <c r="F7959"/>
    </row>
    <row r="7960" spans="6:6" x14ac:dyDescent="0.25">
      <c r="F7960"/>
    </row>
    <row r="7961" spans="6:6" x14ac:dyDescent="0.25">
      <c r="F7961"/>
    </row>
    <row r="7962" spans="6:6" x14ac:dyDescent="0.25">
      <c r="F7962"/>
    </row>
    <row r="7963" spans="6:6" x14ac:dyDescent="0.25">
      <c r="F7963"/>
    </row>
    <row r="7964" spans="6:6" x14ac:dyDescent="0.25">
      <c r="F7964"/>
    </row>
    <row r="7965" spans="6:6" x14ac:dyDescent="0.25">
      <c r="F7965"/>
    </row>
    <row r="7966" spans="6:6" x14ac:dyDescent="0.25">
      <c r="F7966"/>
    </row>
    <row r="7967" spans="6:6" x14ac:dyDescent="0.25">
      <c r="F7967"/>
    </row>
    <row r="7968" spans="6:6" x14ac:dyDescent="0.25">
      <c r="F7968"/>
    </row>
    <row r="7969" spans="6:6" x14ac:dyDescent="0.25">
      <c r="F7969"/>
    </row>
    <row r="7970" spans="6:6" x14ac:dyDescent="0.25">
      <c r="F7970"/>
    </row>
    <row r="7971" spans="6:6" x14ac:dyDescent="0.25">
      <c r="F7971"/>
    </row>
    <row r="7972" spans="6:6" x14ac:dyDescent="0.25">
      <c r="F7972"/>
    </row>
    <row r="7973" spans="6:6" x14ac:dyDescent="0.25">
      <c r="F7973"/>
    </row>
    <row r="7974" spans="6:6" x14ac:dyDescent="0.25">
      <c r="F7974"/>
    </row>
    <row r="7975" spans="6:6" x14ac:dyDescent="0.25">
      <c r="F7975"/>
    </row>
    <row r="7976" spans="6:6" x14ac:dyDescent="0.25">
      <c r="F7976"/>
    </row>
    <row r="7977" spans="6:6" x14ac:dyDescent="0.25">
      <c r="F7977"/>
    </row>
    <row r="7978" spans="6:6" x14ac:dyDescent="0.25">
      <c r="F7978"/>
    </row>
    <row r="7979" spans="6:6" x14ac:dyDescent="0.25">
      <c r="F7979"/>
    </row>
    <row r="7980" spans="6:6" x14ac:dyDescent="0.25">
      <c r="F7980"/>
    </row>
    <row r="7981" spans="6:6" x14ac:dyDescent="0.25">
      <c r="F7981"/>
    </row>
    <row r="7982" spans="6:6" x14ac:dyDescent="0.25">
      <c r="F7982"/>
    </row>
    <row r="7983" spans="6:6" x14ac:dyDescent="0.25">
      <c r="F7983"/>
    </row>
    <row r="7984" spans="6:6" x14ac:dyDescent="0.25">
      <c r="F7984"/>
    </row>
    <row r="7985" spans="6:6" x14ac:dyDescent="0.25">
      <c r="F7985"/>
    </row>
    <row r="7986" spans="6:6" x14ac:dyDescent="0.25">
      <c r="F7986"/>
    </row>
    <row r="7987" spans="6:6" x14ac:dyDescent="0.25">
      <c r="F7987"/>
    </row>
    <row r="7988" spans="6:6" x14ac:dyDescent="0.25">
      <c r="F7988"/>
    </row>
    <row r="7989" spans="6:6" x14ac:dyDescent="0.25">
      <c r="F7989"/>
    </row>
    <row r="7990" spans="6:6" x14ac:dyDescent="0.25">
      <c r="F7990"/>
    </row>
    <row r="7991" spans="6:6" x14ac:dyDescent="0.25">
      <c r="F7991"/>
    </row>
    <row r="7992" spans="6:6" x14ac:dyDescent="0.25">
      <c r="F7992"/>
    </row>
    <row r="7993" spans="6:6" x14ac:dyDescent="0.25">
      <c r="F7993"/>
    </row>
    <row r="7994" spans="6:6" x14ac:dyDescent="0.25">
      <c r="F7994"/>
    </row>
    <row r="7995" spans="6:6" x14ac:dyDescent="0.25">
      <c r="F7995"/>
    </row>
    <row r="7996" spans="6:6" x14ac:dyDescent="0.25">
      <c r="F7996"/>
    </row>
    <row r="7997" spans="6:6" x14ac:dyDescent="0.25">
      <c r="F7997"/>
    </row>
    <row r="7998" spans="6:6" x14ac:dyDescent="0.25">
      <c r="F7998"/>
    </row>
    <row r="7999" spans="6:6" x14ac:dyDescent="0.25">
      <c r="F7999"/>
    </row>
    <row r="8000" spans="6:6" x14ac:dyDescent="0.25">
      <c r="F8000"/>
    </row>
    <row r="8001" spans="6:6" x14ac:dyDescent="0.25">
      <c r="F8001"/>
    </row>
    <row r="8002" spans="6:6" x14ac:dyDescent="0.25">
      <c r="F8002"/>
    </row>
    <row r="8003" spans="6:6" x14ac:dyDescent="0.25">
      <c r="F8003"/>
    </row>
    <row r="8004" spans="6:6" x14ac:dyDescent="0.25">
      <c r="F8004"/>
    </row>
    <row r="8005" spans="6:6" x14ac:dyDescent="0.25">
      <c r="F8005"/>
    </row>
    <row r="8006" spans="6:6" x14ac:dyDescent="0.25">
      <c r="F8006"/>
    </row>
    <row r="8007" spans="6:6" x14ac:dyDescent="0.25">
      <c r="F8007"/>
    </row>
    <row r="8008" spans="6:6" x14ac:dyDescent="0.25">
      <c r="F8008"/>
    </row>
    <row r="8009" spans="6:6" x14ac:dyDescent="0.25">
      <c r="F8009"/>
    </row>
    <row r="8010" spans="6:6" x14ac:dyDescent="0.25">
      <c r="F8010"/>
    </row>
    <row r="8011" spans="6:6" x14ac:dyDescent="0.25">
      <c r="F8011"/>
    </row>
    <row r="8012" spans="6:6" x14ac:dyDescent="0.25">
      <c r="F8012"/>
    </row>
    <row r="8013" spans="6:6" x14ac:dyDescent="0.25">
      <c r="F8013"/>
    </row>
    <row r="8014" spans="6:6" x14ac:dyDescent="0.25">
      <c r="F8014"/>
    </row>
    <row r="8015" spans="6:6" x14ac:dyDescent="0.25">
      <c r="F8015"/>
    </row>
    <row r="8016" spans="6:6" x14ac:dyDescent="0.25">
      <c r="F8016"/>
    </row>
    <row r="8017" spans="6:6" x14ac:dyDescent="0.25">
      <c r="F8017"/>
    </row>
    <row r="8018" spans="6:6" x14ac:dyDescent="0.25">
      <c r="F8018"/>
    </row>
    <row r="8019" spans="6:6" x14ac:dyDescent="0.25">
      <c r="F8019"/>
    </row>
    <row r="8020" spans="6:6" x14ac:dyDescent="0.25">
      <c r="F8020"/>
    </row>
    <row r="8021" spans="6:6" x14ac:dyDescent="0.25">
      <c r="F8021"/>
    </row>
    <row r="8022" spans="6:6" x14ac:dyDescent="0.25">
      <c r="F8022"/>
    </row>
    <row r="8023" spans="6:6" x14ac:dyDescent="0.25">
      <c r="F8023"/>
    </row>
    <row r="8024" spans="6:6" x14ac:dyDescent="0.25">
      <c r="F8024"/>
    </row>
    <row r="8025" spans="6:6" x14ac:dyDescent="0.25">
      <c r="F8025"/>
    </row>
    <row r="8026" spans="6:6" x14ac:dyDescent="0.25">
      <c r="F8026"/>
    </row>
    <row r="8027" spans="6:6" x14ac:dyDescent="0.25">
      <c r="F8027"/>
    </row>
    <row r="8028" spans="6:6" x14ac:dyDescent="0.25">
      <c r="F8028"/>
    </row>
    <row r="8029" spans="6:6" x14ac:dyDescent="0.25">
      <c r="F8029"/>
    </row>
    <row r="8030" spans="6:6" x14ac:dyDescent="0.25">
      <c r="F8030"/>
    </row>
    <row r="8031" spans="6:6" x14ac:dyDescent="0.25">
      <c r="F8031"/>
    </row>
    <row r="8032" spans="6:6" x14ac:dyDescent="0.25">
      <c r="F8032"/>
    </row>
    <row r="8033" spans="6:6" x14ac:dyDescent="0.25">
      <c r="F8033"/>
    </row>
    <row r="8034" spans="6:6" x14ac:dyDescent="0.25">
      <c r="F8034"/>
    </row>
    <row r="8035" spans="6:6" x14ac:dyDescent="0.25">
      <c r="F8035"/>
    </row>
    <row r="8036" spans="6:6" x14ac:dyDescent="0.25">
      <c r="F8036"/>
    </row>
    <row r="8037" spans="6:6" x14ac:dyDescent="0.25">
      <c r="F8037"/>
    </row>
    <row r="8038" spans="6:6" x14ac:dyDescent="0.25">
      <c r="F8038"/>
    </row>
    <row r="8039" spans="6:6" x14ac:dyDescent="0.25">
      <c r="F8039"/>
    </row>
    <row r="8040" spans="6:6" x14ac:dyDescent="0.25">
      <c r="F8040"/>
    </row>
    <row r="8041" spans="6:6" x14ac:dyDescent="0.25">
      <c r="F8041"/>
    </row>
    <row r="8042" spans="6:6" x14ac:dyDescent="0.25">
      <c r="F8042"/>
    </row>
    <row r="8043" spans="6:6" x14ac:dyDescent="0.25">
      <c r="F8043"/>
    </row>
    <row r="8044" spans="6:6" x14ac:dyDescent="0.25">
      <c r="F8044"/>
    </row>
    <row r="8045" spans="6:6" x14ac:dyDescent="0.25">
      <c r="F8045"/>
    </row>
    <row r="8046" spans="6:6" x14ac:dyDescent="0.25">
      <c r="F8046"/>
    </row>
    <row r="8047" spans="6:6" x14ac:dyDescent="0.25">
      <c r="F8047"/>
    </row>
    <row r="8048" spans="6:6" x14ac:dyDescent="0.25">
      <c r="F8048"/>
    </row>
    <row r="8049" spans="6:6" x14ac:dyDescent="0.25">
      <c r="F8049"/>
    </row>
    <row r="8050" spans="6:6" x14ac:dyDescent="0.25">
      <c r="F8050"/>
    </row>
    <row r="8051" spans="6:6" x14ac:dyDescent="0.25">
      <c r="F8051"/>
    </row>
    <row r="8052" spans="6:6" x14ac:dyDescent="0.25">
      <c r="F8052"/>
    </row>
    <row r="8053" spans="6:6" x14ac:dyDescent="0.25">
      <c r="F8053"/>
    </row>
    <row r="8054" spans="6:6" x14ac:dyDescent="0.25">
      <c r="F8054"/>
    </row>
    <row r="8055" spans="6:6" x14ac:dyDescent="0.25">
      <c r="F8055"/>
    </row>
    <row r="8056" spans="6:6" x14ac:dyDescent="0.25">
      <c r="F8056"/>
    </row>
    <row r="8057" spans="6:6" x14ac:dyDescent="0.25">
      <c r="F8057"/>
    </row>
    <row r="8058" spans="6:6" x14ac:dyDescent="0.25">
      <c r="F8058"/>
    </row>
    <row r="8059" spans="6:6" x14ac:dyDescent="0.25">
      <c r="F8059"/>
    </row>
    <row r="8060" spans="6:6" x14ac:dyDescent="0.25">
      <c r="F8060"/>
    </row>
    <row r="8061" spans="6:6" x14ac:dyDescent="0.25">
      <c r="F8061"/>
    </row>
    <row r="8062" spans="6:6" x14ac:dyDescent="0.25">
      <c r="F8062"/>
    </row>
    <row r="8063" spans="6:6" x14ac:dyDescent="0.25">
      <c r="F8063"/>
    </row>
    <row r="8064" spans="6:6" x14ac:dyDescent="0.25">
      <c r="F8064"/>
    </row>
    <row r="8065" spans="6:6" x14ac:dyDescent="0.25">
      <c r="F8065"/>
    </row>
    <row r="8066" spans="6:6" x14ac:dyDescent="0.25">
      <c r="F8066"/>
    </row>
    <row r="8067" spans="6:6" x14ac:dyDescent="0.25">
      <c r="F8067"/>
    </row>
    <row r="8068" spans="6:6" x14ac:dyDescent="0.25">
      <c r="F8068"/>
    </row>
    <row r="8069" spans="6:6" x14ac:dyDescent="0.25">
      <c r="F8069"/>
    </row>
    <row r="8070" spans="6:6" x14ac:dyDescent="0.25">
      <c r="F8070"/>
    </row>
    <row r="8071" spans="6:6" x14ac:dyDescent="0.25">
      <c r="F8071"/>
    </row>
    <row r="8072" spans="6:6" x14ac:dyDescent="0.25">
      <c r="F8072"/>
    </row>
    <row r="8073" spans="6:6" x14ac:dyDescent="0.25">
      <c r="F8073"/>
    </row>
    <row r="8074" spans="6:6" x14ac:dyDescent="0.25">
      <c r="F8074"/>
    </row>
    <row r="8075" spans="6:6" x14ac:dyDescent="0.25">
      <c r="F8075"/>
    </row>
    <row r="8076" spans="6:6" x14ac:dyDescent="0.25">
      <c r="F8076"/>
    </row>
    <row r="8077" spans="6:6" x14ac:dyDescent="0.25">
      <c r="F8077"/>
    </row>
    <row r="8078" spans="6:6" x14ac:dyDescent="0.25">
      <c r="F8078"/>
    </row>
    <row r="8079" spans="6:6" x14ac:dyDescent="0.25">
      <c r="F8079"/>
    </row>
    <row r="8080" spans="6:6" x14ac:dyDescent="0.25">
      <c r="F8080"/>
    </row>
    <row r="8081" spans="6:6" x14ac:dyDescent="0.25">
      <c r="F8081"/>
    </row>
    <row r="8082" spans="6:6" x14ac:dyDescent="0.25">
      <c r="F8082"/>
    </row>
    <row r="8083" spans="6:6" x14ac:dyDescent="0.25">
      <c r="F8083"/>
    </row>
    <row r="8084" spans="6:6" x14ac:dyDescent="0.25">
      <c r="F8084"/>
    </row>
    <row r="8085" spans="6:6" x14ac:dyDescent="0.25">
      <c r="F8085"/>
    </row>
    <row r="8086" spans="6:6" x14ac:dyDescent="0.25">
      <c r="F8086"/>
    </row>
    <row r="8087" spans="6:6" x14ac:dyDescent="0.25">
      <c r="F8087"/>
    </row>
    <row r="8088" spans="6:6" x14ac:dyDescent="0.25">
      <c r="F8088"/>
    </row>
    <row r="8089" spans="6:6" x14ac:dyDescent="0.25">
      <c r="F8089"/>
    </row>
    <row r="8090" spans="6:6" x14ac:dyDescent="0.25">
      <c r="F8090"/>
    </row>
    <row r="8091" spans="6:6" x14ac:dyDescent="0.25">
      <c r="F8091"/>
    </row>
    <row r="8092" spans="6:6" x14ac:dyDescent="0.25">
      <c r="F8092"/>
    </row>
    <row r="8093" spans="6:6" x14ac:dyDescent="0.25">
      <c r="F8093"/>
    </row>
    <row r="8094" spans="6:6" x14ac:dyDescent="0.25">
      <c r="F8094"/>
    </row>
    <row r="8095" spans="6:6" x14ac:dyDescent="0.25">
      <c r="F8095"/>
    </row>
    <row r="8096" spans="6:6" x14ac:dyDescent="0.25">
      <c r="F8096"/>
    </row>
    <row r="8097" spans="6:6" x14ac:dyDescent="0.25">
      <c r="F8097"/>
    </row>
    <row r="8098" spans="6:6" x14ac:dyDescent="0.25">
      <c r="F8098"/>
    </row>
    <row r="8099" spans="6:6" x14ac:dyDescent="0.25">
      <c r="F8099"/>
    </row>
    <row r="8100" spans="6:6" x14ac:dyDescent="0.25">
      <c r="F8100"/>
    </row>
    <row r="8101" spans="6:6" x14ac:dyDescent="0.25">
      <c r="F8101"/>
    </row>
    <row r="8102" spans="6:6" x14ac:dyDescent="0.25">
      <c r="F8102"/>
    </row>
    <row r="8103" spans="6:6" x14ac:dyDescent="0.25">
      <c r="F8103"/>
    </row>
    <row r="8104" spans="6:6" x14ac:dyDescent="0.25">
      <c r="F8104"/>
    </row>
    <row r="8105" spans="6:6" x14ac:dyDescent="0.25">
      <c r="F8105"/>
    </row>
    <row r="8106" spans="6:6" x14ac:dyDescent="0.25">
      <c r="F8106"/>
    </row>
    <row r="8107" spans="6:6" x14ac:dyDescent="0.25">
      <c r="F8107"/>
    </row>
    <row r="8108" spans="6:6" x14ac:dyDescent="0.25">
      <c r="F8108"/>
    </row>
    <row r="8109" spans="6:6" x14ac:dyDescent="0.25">
      <c r="F8109"/>
    </row>
    <row r="8110" spans="6:6" x14ac:dyDescent="0.25">
      <c r="F8110"/>
    </row>
    <row r="8111" spans="6:6" x14ac:dyDescent="0.25">
      <c r="F8111"/>
    </row>
    <row r="8112" spans="6:6" x14ac:dyDescent="0.25">
      <c r="F8112"/>
    </row>
    <row r="8113" spans="6:6" x14ac:dyDescent="0.25">
      <c r="F8113"/>
    </row>
    <row r="8114" spans="6:6" x14ac:dyDescent="0.25">
      <c r="F8114"/>
    </row>
    <row r="8115" spans="6:6" x14ac:dyDescent="0.25">
      <c r="F8115"/>
    </row>
    <row r="8116" spans="6:6" x14ac:dyDescent="0.25">
      <c r="F8116"/>
    </row>
    <row r="8117" spans="6:6" x14ac:dyDescent="0.25">
      <c r="F8117"/>
    </row>
    <row r="8118" spans="6:6" x14ac:dyDescent="0.25">
      <c r="F8118"/>
    </row>
    <row r="8119" spans="6:6" x14ac:dyDescent="0.25">
      <c r="F8119"/>
    </row>
    <row r="8120" spans="6:6" x14ac:dyDescent="0.25">
      <c r="F8120"/>
    </row>
    <row r="8121" spans="6:6" x14ac:dyDescent="0.25">
      <c r="F8121"/>
    </row>
    <row r="8122" spans="6:6" x14ac:dyDescent="0.25">
      <c r="F8122"/>
    </row>
    <row r="8123" spans="6:6" x14ac:dyDescent="0.25">
      <c r="F8123"/>
    </row>
    <row r="8124" spans="6:6" x14ac:dyDescent="0.25">
      <c r="F8124"/>
    </row>
    <row r="8125" spans="6:6" x14ac:dyDescent="0.25">
      <c r="F8125"/>
    </row>
    <row r="8126" spans="6:6" x14ac:dyDescent="0.25">
      <c r="F8126"/>
    </row>
    <row r="8127" spans="6:6" x14ac:dyDescent="0.25">
      <c r="F8127"/>
    </row>
    <row r="8128" spans="6:6" x14ac:dyDescent="0.25">
      <c r="F8128"/>
    </row>
    <row r="8129" spans="6:6" x14ac:dyDescent="0.25">
      <c r="F8129"/>
    </row>
    <row r="8130" spans="6:6" x14ac:dyDescent="0.25">
      <c r="F8130"/>
    </row>
    <row r="8131" spans="6:6" x14ac:dyDescent="0.25">
      <c r="F8131"/>
    </row>
    <row r="8132" spans="6:6" x14ac:dyDescent="0.25">
      <c r="F8132"/>
    </row>
    <row r="8133" spans="6:6" x14ac:dyDescent="0.25">
      <c r="F8133"/>
    </row>
    <row r="8134" spans="6:6" x14ac:dyDescent="0.25">
      <c r="F8134"/>
    </row>
    <row r="8135" spans="6:6" x14ac:dyDescent="0.25">
      <c r="F8135"/>
    </row>
    <row r="8136" spans="6:6" x14ac:dyDescent="0.25">
      <c r="F8136"/>
    </row>
    <row r="8137" spans="6:6" x14ac:dyDescent="0.25">
      <c r="F8137"/>
    </row>
    <row r="8138" spans="6:6" x14ac:dyDescent="0.25">
      <c r="F8138"/>
    </row>
    <row r="8139" spans="6:6" x14ac:dyDescent="0.25">
      <c r="F8139"/>
    </row>
    <row r="8140" spans="6:6" x14ac:dyDescent="0.25">
      <c r="F8140"/>
    </row>
    <row r="8141" spans="6:6" x14ac:dyDescent="0.25">
      <c r="F8141"/>
    </row>
    <row r="8142" spans="6:6" x14ac:dyDescent="0.25">
      <c r="F8142"/>
    </row>
    <row r="8143" spans="6:6" x14ac:dyDescent="0.25">
      <c r="F8143"/>
    </row>
    <row r="8144" spans="6:6" x14ac:dyDescent="0.25">
      <c r="F8144"/>
    </row>
    <row r="8145" spans="6:6" x14ac:dyDescent="0.25">
      <c r="F8145"/>
    </row>
    <row r="8146" spans="6:6" x14ac:dyDescent="0.25">
      <c r="F8146"/>
    </row>
    <row r="8147" spans="6:6" x14ac:dyDescent="0.25">
      <c r="F8147"/>
    </row>
    <row r="8148" spans="6:6" x14ac:dyDescent="0.25">
      <c r="F8148"/>
    </row>
    <row r="8149" spans="6:6" x14ac:dyDescent="0.25">
      <c r="F8149"/>
    </row>
    <row r="8150" spans="6:6" x14ac:dyDescent="0.25">
      <c r="F8150"/>
    </row>
    <row r="8151" spans="6:6" x14ac:dyDescent="0.25">
      <c r="F8151"/>
    </row>
    <row r="8152" spans="6:6" x14ac:dyDescent="0.25">
      <c r="F8152"/>
    </row>
    <row r="8153" spans="6:6" x14ac:dyDescent="0.25">
      <c r="F8153"/>
    </row>
    <row r="8154" spans="6:6" x14ac:dyDescent="0.25">
      <c r="F8154"/>
    </row>
    <row r="8155" spans="6:6" x14ac:dyDescent="0.25">
      <c r="F8155"/>
    </row>
    <row r="8156" spans="6:6" x14ac:dyDescent="0.25">
      <c r="F8156"/>
    </row>
    <row r="8157" spans="6:6" x14ac:dyDescent="0.25">
      <c r="F8157"/>
    </row>
    <row r="8158" spans="6:6" x14ac:dyDescent="0.25">
      <c r="F8158"/>
    </row>
    <row r="8159" spans="6:6" x14ac:dyDescent="0.25">
      <c r="F8159"/>
    </row>
    <row r="8160" spans="6:6" x14ac:dyDescent="0.25">
      <c r="F8160"/>
    </row>
    <row r="8161" spans="6:6" x14ac:dyDescent="0.25">
      <c r="F8161"/>
    </row>
    <row r="8162" spans="6:6" x14ac:dyDescent="0.25">
      <c r="F8162"/>
    </row>
    <row r="8163" spans="6:6" x14ac:dyDescent="0.25">
      <c r="F8163"/>
    </row>
    <row r="8164" spans="6:6" x14ac:dyDescent="0.25">
      <c r="F8164"/>
    </row>
    <row r="8165" spans="6:6" x14ac:dyDescent="0.25">
      <c r="F8165"/>
    </row>
    <row r="8166" spans="6:6" x14ac:dyDescent="0.25">
      <c r="F8166"/>
    </row>
    <row r="8167" spans="6:6" x14ac:dyDescent="0.25">
      <c r="F8167"/>
    </row>
    <row r="8168" spans="6:6" x14ac:dyDescent="0.25">
      <c r="F8168"/>
    </row>
    <row r="8169" spans="6:6" x14ac:dyDescent="0.25">
      <c r="F8169"/>
    </row>
    <row r="8170" spans="6:6" x14ac:dyDescent="0.25">
      <c r="F8170"/>
    </row>
    <row r="8171" spans="6:6" x14ac:dyDescent="0.25">
      <c r="F8171"/>
    </row>
    <row r="8172" spans="6:6" x14ac:dyDescent="0.25">
      <c r="F8172"/>
    </row>
    <row r="8173" spans="6:6" x14ac:dyDescent="0.25">
      <c r="F8173"/>
    </row>
    <row r="8174" spans="6:6" x14ac:dyDescent="0.25">
      <c r="F8174"/>
    </row>
    <row r="8175" spans="6:6" x14ac:dyDescent="0.25">
      <c r="F8175"/>
    </row>
    <row r="8176" spans="6:6" x14ac:dyDescent="0.25">
      <c r="F8176"/>
    </row>
    <row r="8177" spans="6:6" x14ac:dyDescent="0.25">
      <c r="F8177"/>
    </row>
    <row r="8178" spans="6:6" x14ac:dyDescent="0.25">
      <c r="F8178"/>
    </row>
    <row r="8179" spans="6:6" x14ac:dyDescent="0.25">
      <c r="F8179"/>
    </row>
    <row r="8180" spans="6:6" x14ac:dyDescent="0.25">
      <c r="F8180"/>
    </row>
    <row r="8181" spans="6:6" x14ac:dyDescent="0.25">
      <c r="F8181"/>
    </row>
    <row r="8182" spans="6:6" x14ac:dyDescent="0.25">
      <c r="F8182"/>
    </row>
    <row r="8183" spans="6:6" x14ac:dyDescent="0.25">
      <c r="F8183"/>
    </row>
    <row r="8184" spans="6:6" x14ac:dyDescent="0.25">
      <c r="F8184"/>
    </row>
    <row r="8185" spans="6:6" x14ac:dyDescent="0.25">
      <c r="F8185"/>
    </row>
    <row r="8186" spans="6:6" x14ac:dyDescent="0.25">
      <c r="F8186"/>
    </row>
    <row r="8187" spans="6:6" x14ac:dyDescent="0.25">
      <c r="F8187"/>
    </row>
    <row r="8188" spans="6:6" x14ac:dyDescent="0.25">
      <c r="F8188"/>
    </row>
    <row r="8189" spans="6:6" x14ac:dyDescent="0.25">
      <c r="F8189"/>
    </row>
    <row r="8190" spans="6:6" x14ac:dyDescent="0.25">
      <c r="F8190"/>
    </row>
    <row r="8191" spans="6:6" x14ac:dyDescent="0.25">
      <c r="F8191"/>
    </row>
    <row r="8192" spans="6:6" x14ac:dyDescent="0.25">
      <c r="F8192"/>
    </row>
    <row r="8193" spans="6:6" x14ac:dyDescent="0.25">
      <c r="F8193"/>
    </row>
    <row r="8194" spans="6:6" x14ac:dyDescent="0.25">
      <c r="F8194"/>
    </row>
    <row r="8195" spans="6:6" x14ac:dyDescent="0.25">
      <c r="F8195"/>
    </row>
    <row r="8196" spans="6:6" x14ac:dyDescent="0.25">
      <c r="F8196"/>
    </row>
    <row r="8197" spans="6:6" x14ac:dyDescent="0.25">
      <c r="F8197"/>
    </row>
    <row r="8198" spans="6:6" x14ac:dyDescent="0.25">
      <c r="F8198"/>
    </row>
    <row r="8199" spans="6:6" x14ac:dyDescent="0.25">
      <c r="F8199"/>
    </row>
    <row r="8200" spans="6:6" x14ac:dyDescent="0.25">
      <c r="F8200"/>
    </row>
    <row r="8201" spans="6:6" x14ac:dyDescent="0.25">
      <c r="F8201"/>
    </row>
    <row r="8202" spans="6:6" x14ac:dyDescent="0.25">
      <c r="F8202"/>
    </row>
    <row r="8203" spans="6:6" x14ac:dyDescent="0.25">
      <c r="F8203"/>
    </row>
    <row r="8204" spans="6:6" x14ac:dyDescent="0.25">
      <c r="F8204"/>
    </row>
    <row r="8205" spans="6:6" x14ac:dyDescent="0.25">
      <c r="F8205"/>
    </row>
    <row r="8206" spans="6:6" x14ac:dyDescent="0.25">
      <c r="F8206"/>
    </row>
    <row r="8207" spans="6:6" x14ac:dyDescent="0.25">
      <c r="F8207"/>
    </row>
    <row r="8208" spans="6:6" x14ac:dyDescent="0.25">
      <c r="F8208"/>
    </row>
    <row r="8209" spans="6:6" x14ac:dyDescent="0.25">
      <c r="F8209"/>
    </row>
    <row r="8210" spans="6:6" x14ac:dyDescent="0.25">
      <c r="F8210"/>
    </row>
    <row r="8211" spans="6:6" x14ac:dyDescent="0.25">
      <c r="F8211"/>
    </row>
    <row r="8212" spans="6:6" x14ac:dyDescent="0.25">
      <c r="F8212"/>
    </row>
    <row r="8213" spans="6:6" x14ac:dyDescent="0.25">
      <c r="F8213"/>
    </row>
    <row r="8214" spans="6:6" x14ac:dyDescent="0.25">
      <c r="F8214"/>
    </row>
    <row r="8215" spans="6:6" x14ac:dyDescent="0.25">
      <c r="F8215"/>
    </row>
    <row r="8216" spans="6:6" x14ac:dyDescent="0.25">
      <c r="F8216"/>
    </row>
    <row r="8217" spans="6:6" x14ac:dyDescent="0.25">
      <c r="F8217"/>
    </row>
    <row r="8218" spans="6:6" x14ac:dyDescent="0.25">
      <c r="F8218"/>
    </row>
    <row r="8219" spans="6:6" x14ac:dyDescent="0.25">
      <c r="F8219"/>
    </row>
    <row r="8220" spans="6:6" x14ac:dyDescent="0.25">
      <c r="F8220"/>
    </row>
    <row r="8221" spans="6:6" x14ac:dyDescent="0.25">
      <c r="F8221"/>
    </row>
    <row r="8222" spans="6:6" x14ac:dyDescent="0.25">
      <c r="F8222"/>
    </row>
    <row r="8223" spans="6:6" x14ac:dyDescent="0.25">
      <c r="F8223"/>
    </row>
    <row r="8224" spans="6:6" x14ac:dyDescent="0.25">
      <c r="F8224"/>
    </row>
    <row r="8225" spans="6:6" x14ac:dyDescent="0.25">
      <c r="F8225"/>
    </row>
    <row r="8226" spans="6:6" x14ac:dyDescent="0.25">
      <c r="F8226"/>
    </row>
    <row r="8227" spans="6:6" x14ac:dyDescent="0.25">
      <c r="F8227"/>
    </row>
    <row r="8228" spans="6:6" x14ac:dyDescent="0.25">
      <c r="F8228"/>
    </row>
    <row r="8229" spans="6:6" x14ac:dyDescent="0.25">
      <c r="F8229"/>
    </row>
    <row r="8230" spans="6:6" x14ac:dyDescent="0.25">
      <c r="F8230"/>
    </row>
    <row r="8231" spans="6:6" x14ac:dyDescent="0.25">
      <c r="F8231"/>
    </row>
    <row r="8232" spans="6:6" x14ac:dyDescent="0.25">
      <c r="F8232"/>
    </row>
    <row r="8233" spans="6:6" x14ac:dyDescent="0.25">
      <c r="F8233"/>
    </row>
    <row r="8234" spans="6:6" x14ac:dyDescent="0.25">
      <c r="F8234"/>
    </row>
    <row r="8235" spans="6:6" x14ac:dyDescent="0.25">
      <c r="F8235"/>
    </row>
    <row r="8236" spans="6:6" x14ac:dyDescent="0.25">
      <c r="F8236"/>
    </row>
    <row r="8237" spans="6:6" x14ac:dyDescent="0.25">
      <c r="F8237"/>
    </row>
    <row r="8238" spans="6:6" x14ac:dyDescent="0.25">
      <c r="F8238"/>
    </row>
    <row r="8239" spans="6:6" x14ac:dyDescent="0.25">
      <c r="F8239"/>
    </row>
    <row r="8240" spans="6:6" x14ac:dyDescent="0.25">
      <c r="F8240"/>
    </row>
    <row r="8241" spans="6:6" x14ac:dyDescent="0.25">
      <c r="F8241"/>
    </row>
    <row r="8242" spans="6:6" x14ac:dyDescent="0.25">
      <c r="F8242"/>
    </row>
    <row r="8243" spans="6:6" x14ac:dyDescent="0.25">
      <c r="F8243"/>
    </row>
    <row r="8244" spans="6:6" x14ac:dyDescent="0.25">
      <c r="F8244"/>
    </row>
    <row r="8245" spans="6:6" x14ac:dyDescent="0.25">
      <c r="F8245"/>
    </row>
    <row r="8246" spans="6:6" x14ac:dyDescent="0.25">
      <c r="F8246"/>
    </row>
    <row r="8247" spans="6:6" x14ac:dyDescent="0.25">
      <c r="F8247"/>
    </row>
    <row r="8248" spans="6:6" x14ac:dyDescent="0.25">
      <c r="F8248"/>
    </row>
    <row r="8249" spans="6:6" x14ac:dyDescent="0.25">
      <c r="F8249"/>
    </row>
    <row r="8250" spans="6:6" x14ac:dyDescent="0.25">
      <c r="F8250"/>
    </row>
    <row r="8251" spans="6:6" x14ac:dyDescent="0.25">
      <c r="F8251"/>
    </row>
    <row r="8252" spans="6:6" x14ac:dyDescent="0.25">
      <c r="F8252"/>
    </row>
    <row r="8253" spans="6:6" x14ac:dyDescent="0.25">
      <c r="F8253"/>
    </row>
    <row r="8254" spans="6:6" x14ac:dyDescent="0.25">
      <c r="F8254"/>
    </row>
    <row r="8255" spans="6:6" x14ac:dyDescent="0.25">
      <c r="F8255"/>
    </row>
    <row r="8256" spans="6:6" x14ac:dyDescent="0.25">
      <c r="F8256"/>
    </row>
    <row r="8257" spans="6:6" x14ac:dyDescent="0.25">
      <c r="F8257"/>
    </row>
    <row r="8258" spans="6:6" x14ac:dyDescent="0.25">
      <c r="F8258"/>
    </row>
    <row r="8259" spans="6:6" x14ac:dyDescent="0.25">
      <c r="F8259"/>
    </row>
    <row r="8260" spans="6:6" x14ac:dyDescent="0.25">
      <c r="F8260"/>
    </row>
    <row r="8261" spans="6:6" x14ac:dyDescent="0.25">
      <c r="F8261"/>
    </row>
    <row r="8262" spans="6:6" x14ac:dyDescent="0.25">
      <c r="F8262"/>
    </row>
    <row r="8263" spans="6:6" x14ac:dyDescent="0.25">
      <c r="F8263"/>
    </row>
    <row r="8264" spans="6:6" x14ac:dyDescent="0.25">
      <c r="F8264"/>
    </row>
    <row r="8265" spans="6:6" x14ac:dyDescent="0.25">
      <c r="F8265"/>
    </row>
    <row r="8266" spans="6:6" x14ac:dyDescent="0.25">
      <c r="F8266"/>
    </row>
    <row r="8267" spans="6:6" x14ac:dyDescent="0.25">
      <c r="F8267"/>
    </row>
    <row r="8268" spans="6:6" x14ac:dyDescent="0.25">
      <c r="F8268"/>
    </row>
    <row r="8269" spans="6:6" x14ac:dyDescent="0.25">
      <c r="F8269"/>
    </row>
    <row r="8270" spans="6:6" x14ac:dyDescent="0.25">
      <c r="F8270"/>
    </row>
    <row r="8271" spans="6:6" x14ac:dyDescent="0.25">
      <c r="F8271"/>
    </row>
    <row r="8272" spans="6:6" x14ac:dyDescent="0.25">
      <c r="F8272"/>
    </row>
    <row r="8273" spans="6:6" x14ac:dyDescent="0.25">
      <c r="F8273"/>
    </row>
    <row r="8274" spans="6:6" x14ac:dyDescent="0.25">
      <c r="F8274"/>
    </row>
    <row r="8275" spans="6:6" x14ac:dyDescent="0.25">
      <c r="F8275"/>
    </row>
    <row r="8276" spans="6:6" x14ac:dyDescent="0.25">
      <c r="F8276"/>
    </row>
    <row r="8277" spans="6:6" x14ac:dyDescent="0.25">
      <c r="F8277"/>
    </row>
    <row r="8278" spans="6:6" x14ac:dyDescent="0.25">
      <c r="F8278"/>
    </row>
    <row r="8279" spans="6:6" x14ac:dyDescent="0.25">
      <c r="F8279"/>
    </row>
    <row r="8280" spans="6:6" x14ac:dyDescent="0.25">
      <c r="F8280"/>
    </row>
    <row r="8281" spans="6:6" x14ac:dyDescent="0.25">
      <c r="F8281"/>
    </row>
    <row r="8282" spans="6:6" x14ac:dyDescent="0.25">
      <c r="F8282"/>
    </row>
    <row r="8283" spans="6:6" x14ac:dyDescent="0.25">
      <c r="F8283"/>
    </row>
    <row r="8284" spans="6:6" x14ac:dyDescent="0.25">
      <c r="F8284"/>
    </row>
    <row r="8285" spans="6:6" x14ac:dyDescent="0.25">
      <c r="F8285"/>
    </row>
    <row r="8286" spans="6:6" x14ac:dyDescent="0.25">
      <c r="F8286"/>
    </row>
    <row r="8287" spans="6:6" x14ac:dyDescent="0.25">
      <c r="F8287"/>
    </row>
    <row r="8288" spans="6:6" x14ac:dyDescent="0.25">
      <c r="F8288"/>
    </row>
    <row r="8289" spans="6:6" x14ac:dyDescent="0.25">
      <c r="F8289"/>
    </row>
    <row r="8290" spans="6:6" x14ac:dyDescent="0.25">
      <c r="F8290"/>
    </row>
    <row r="8291" spans="6:6" x14ac:dyDescent="0.25">
      <c r="F8291"/>
    </row>
    <row r="8292" spans="6:6" x14ac:dyDescent="0.25">
      <c r="F8292"/>
    </row>
    <row r="8293" spans="6:6" x14ac:dyDescent="0.25">
      <c r="F8293"/>
    </row>
    <row r="8294" spans="6:6" x14ac:dyDescent="0.25">
      <c r="F8294"/>
    </row>
    <row r="8295" spans="6:6" x14ac:dyDescent="0.25">
      <c r="F8295"/>
    </row>
    <row r="8296" spans="6:6" x14ac:dyDescent="0.25">
      <c r="F8296"/>
    </row>
    <row r="8297" spans="6:6" x14ac:dyDescent="0.25">
      <c r="F8297"/>
    </row>
    <row r="8298" spans="6:6" x14ac:dyDescent="0.25">
      <c r="F8298"/>
    </row>
    <row r="8299" spans="6:6" x14ac:dyDescent="0.25">
      <c r="F8299"/>
    </row>
    <row r="8300" spans="6:6" x14ac:dyDescent="0.25">
      <c r="F8300"/>
    </row>
    <row r="8301" spans="6:6" x14ac:dyDescent="0.25">
      <c r="F8301"/>
    </row>
    <row r="8302" spans="6:6" x14ac:dyDescent="0.25">
      <c r="F8302"/>
    </row>
    <row r="8303" spans="6:6" x14ac:dyDescent="0.25">
      <c r="F8303"/>
    </row>
    <row r="8304" spans="6:6" x14ac:dyDescent="0.25">
      <c r="F8304"/>
    </row>
    <row r="8305" spans="6:6" x14ac:dyDescent="0.25">
      <c r="F8305"/>
    </row>
    <row r="8306" spans="6:6" x14ac:dyDescent="0.25">
      <c r="F8306"/>
    </row>
    <row r="8307" spans="6:6" x14ac:dyDescent="0.25">
      <c r="F8307"/>
    </row>
    <row r="8308" spans="6:6" x14ac:dyDescent="0.25">
      <c r="F8308"/>
    </row>
    <row r="8309" spans="6:6" x14ac:dyDescent="0.25">
      <c r="F8309"/>
    </row>
    <row r="8310" spans="6:6" x14ac:dyDescent="0.25">
      <c r="F8310"/>
    </row>
    <row r="8311" spans="6:6" x14ac:dyDescent="0.25">
      <c r="F8311"/>
    </row>
    <row r="8312" spans="6:6" x14ac:dyDescent="0.25">
      <c r="F8312"/>
    </row>
    <row r="8313" spans="6:6" x14ac:dyDescent="0.25">
      <c r="F8313"/>
    </row>
    <row r="8314" spans="6:6" x14ac:dyDescent="0.25">
      <c r="F8314"/>
    </row>
    <row r="8315" spans="6:6" x14ac:dyDescent="0.25">
      <c r="F8315"/>
    </row>
    <row r="8316" spans="6:6" x14ac:dyDescent="0.25">
      <c r="F8316"/>
    </row>
    <row r="8317" spans="6:6" x14ac:dyDescent="0.25">
      <c r="F8317"/>
    </row>
    <row r="8318" spans="6:6" x14ac:dyDescent="0.25">
      <c r="F8318"/>
    </row>
    <row r="8319" spans="6:6" x14ac:dyDescent="0.25">
      <c r="F8319"/>
    </row>
    <row r="8320" spans="6:6" x14ac:dyDescent="0.25">
      <c r="F8320"/>
    </row>
    <row r="8321" spans="6:6" x14ac:dyDescent="0.25">
      <c r="F8321"/>
    </row>
    <row r="8322" spans="6:6" x14ac:dyDescent="0.25">
      <c r="F8322"/>
    </row>
    <row r="8323" spans="6:6" x14ac:dyDescent="0.25">
      <c r="F8323"/>
    </row>
    <row r="8324" spans="6:6" x14ac:dyDescent="0.25">
      <c r="F8324"/>
    </row>
    <row r="8325" spans="6:6" x14ac:dyDescent="0.25">
      <c r="F8325"/>
    </row>
    <row r="8326" spans="6:6" x14ac:dyDescent="0.25">
      <c r="F8326"/>
    </row>
    <row r="8327" spans="6:6" x14ac:dyDescent="0.25">
      <c r="F8327"/>
    </row>
    <row r="8328" spans="6:6" x14ac:dyDescent="0.25">
      <c r="F8328"/>
    </row>
    <row r="8329" spans="6:6" x14ac:dyDescent="0.25">
      <c r="F8329"/>
    </row>
    <row r="8330" spans="6:6" x14ac:dyDescent="0.25">
      <c r="F8330"/>
    </row>
    <row r="8331" spans="6:6" x14ac:dyDescent="0.25">
      <c r="F8331"/>
    </row>
    <row r="8332" spans="6:6" x14ac:dyDescent="0.25">
      <c r="F8332"/>
    </row>
    <row r="8333" spans="6:6" x14ac:dyDescent="0.25">
      <c r="F8333"/>
    </row>
    <row r="8334" spans="6:6" x14ac:dyDescent="0.25">
      <c r="F8334"/>
    </row>
    <row r="8335" spans="6:6" x14ac:dyDescent="0.25">
      <c r="F8335"/>
    </row>
    <row r="8336" spans="6:6" x14ac:dyDescent="0.25">
      <c r="F8336"/>
    </row>
    <row r="8337" spans="6:6" x14ac:dyDescent="0.25">
      <c r="F8337"/>
    </row>
    <row r="8338" spans="6:6" x14ac:dyDescent="0.25">
      <c r="F8338"/>
    </row>
    <row r="8339" spans="6:6" x14ac:dyDescent="0.25">
      <c r="F8339"/>
    </row>
    <row r="8340" spans="6:6" x14ac:dyDescent="0.25">
      <c r="F8340"/>
    </row>
    <row r="8341" spans="6:6" x14ac:dyDescent="0.25">
      <c r="F8341"/>
    </row>
    <row r="8342" spans="6:6" x14ac:dyDescent="0.25">
      <c r="F8342"/>
    </row>
    <row r="8343" spans="6:6" x14ac:dyDescent="0.25">
      <c r="F8343"/>
    </row>
    <row r="8344" spans="6:6" x14ac:dyDescent="0.25">
      <c r="F8344"/>
    </row>
    <row r="8345" spans="6:6" x14ac:dyDescent="0.25">
      <c r="F8345"/>
    </row>
    <row r="8346" spans="6:6" x14ac:dyDescent="0.25">
      <c r="F8346"/>
    </row>
    <row r="8347" spans="6:6" x14ac:dyDescent="0.25">
      <c r="F8347"/>
    </row>
    <row r="8348" spans="6:6" x14ac:dyDescent="0.25">
      <c r="F8348"/>
    </row>
    <row r="8349" spans="6:6" x14ac:dyDescent="0.25">
      <c r="F8349"/>
    </row>
    <row r="8350" spans="6:6" x14ac:dyDescent="0.25">
      <c r="F8350"/>
    </row>
    <row r="8351" spans="6:6" x14ac:dyDescent="0.25">
      <c r="F8351"/>
    </row>
    <row r="8352" spans="6:6" x14ac:dyDescent="0.25">
      <c r="F8352"/>
    </row>
    <row r="8353" spans="6:6" x14ac:dyDescent="0.25">
      <c r="F8353"/>
    </row>
    <row r="8354" spans="6:6" x14ac:dyDescent="0.25">
      <c r="F8354"/>
    </row>
    <row r="8355" spans="6:6" x14ac:dyDescent="0.25">
      <c r="F8355"/>
    </row>
    <row r="8356" spans="6:6" x14ac:dyDescent="0.25">
      <c r="F8356"/>
    </row>
    <row r="8357" spans="6:6" x14ac:dyDescent="0.25">
      <c r="F8357"/>
    </row>
    <row r="8358" spans="6:6" x14ac:dyDescent="0.25">
      <c r="F8358"/>
    </row>
    <row r="8359" spans="6:6" x14ac:dyDescent="0.25">
      <c r="F8359"/>
    </row>
    <row r="8360" spans="6:6" x14ac:dyDescent="0.25">
      <c r="F8360"/>
    </row>
    <row r="8361" spans="6:6" x14ac:dyDescent="0.25">
      <c r="F8361"/>
    </row>
    <row r="8362" spans="6:6" x14ac:dyDescent="0.25">
      <c r="F8362"/>
    </row>
    <row r="8363" spans="6:6" x14ac:dyDescent="0.25">
      <c r="F8363"/>
    </row>
    <row r="8364" spans="6:6" x14ac:dyDescent="0.25">
      <c r="F8364"/>
    </row>
    <row r="8365" spans="6:6" x14ac:dyDescent="0.25">
      <c r="F8365"/>
    </row>
    <row r="8366" spans="6:6" x14ac:dyDescent="0.25">
      <c r="F8366"/>
    </row>
    <row r="8367" spans="6:6" x14ac:dyDescent="0.25">
      <c r="F8367"/>
    </row>
    <row r="8368" spans="6:6" x14ac:dyDescent="0.25">
      <c r="F8368"/>
    </row>
    <row r="8369" spans="6:6" x14ac:dyDescent="0.25">
      <c r="F8369"/>
    </row>
    <row r="8370" spans="6:6" x14ac:dyDescent="0.25">
      <c r="F8370"/>
    </row>
    <row r="8371" spans="6:6" x14ac:dyDescent="0.25">
      <c r="F8371"/>
    </row>
    <row r="8372" spans="6:6" x14ac:dyDescent="0.25">
      <c r="F8372"/>
    </row>
    <row r="8373" spans="6:6" x14ac:dyDescent="0.25">
      <c r="F8373"/>
    </row>
    <row r="8374" spans="6:6" x14ac:dyDescent="0.25">
      <c r="F8374"/>
    </row>
    <row r="8375" spans="6:6" x14ac:dyDescent="0.25">
      <c r="F8375"/>
    </row>
    <row r="8376" spans="6:6" x14ac:dyDescent="0.25">
      <c r="F8376"/>
    </row>
    <row r="8377" spans="6:6" x14ac:dyDescent="0.25">
      <c r="F8377"/>
    </row>
    <row r="8378" spans="6:6" x14ac:dyDescent="0.25">
      <c r="F8378"/>
    </row>
    <row r="8379" spans="6:6" x14ac:dyDescent="0.25">
      <c r="F8379"/>
    </row>
    <row r="8380" spans="6:6" x14ac:dyDescent="0.25">
      <c r="F8380"/>
    </row>
    <row r="8381" spans="6:6" x14ac:dyDescent="0.25">
      <c r="F8381"/>
    </row>
    <row r="8382" spans="6:6" x14ac:dyDescent="0.25">
      <c r="F8382"/>
    </row>
    <row r="8383" spans="6:6" x14ac:dyDescent="0.25">
      <c r="F8383"/>
    </row>
    <row r="8384" spans="6:6" x14ac:dyDescent="0.25">
      <c r="F8384"/>
    </row>
    <row r="8385" spans="6:6" x14ac:dyDescent="0.25">
      <c r="F8385"/>
    </row>
    <row r="8386" spans="6:6" x14ac:dyDescent="0.25">
      <c r="F8386"/>
    </row>
    <row r="8387" spans="6:6" x14ac:dyDescent="0.25">
      <c r="F8387"/>
    </row>
    <row r="8388" spans="6:6" x14ac:dyDescent="0.25">
      <c r="F8388"/>
    </row>
    <row r="8389" spans="6:6" x14ac:dyDescent="0.25">
      <c r="F8389"/>
    </row>
    <row r="8390" spans="6:6" x14ac:dyDescent="0.25">
      <c r="F8390"/>
    </row>
    <row r="8391" spans="6:6" x14ac:dyDescent="0.25">
      <c r="F8391"/>
    </row>
    <row r="8392" spans="6:6" x14ac:dyDescent="0.25">
      <c r="F8392"/>
    </row>
    <row r="8393" spans="6:6" x14ac:dyDescent="0.25">
      <c r="F8393"/>
    </row>
    <row r="8394" spans="6:6" x14ac:dyDescent="0.25">
      <c r="F8394"/>
    </row>
    <row r="8395" spans="6:6" x14ac:dyDescent="0.25">
      <c r="F8395"/>
    </row>
    <row r="8396" spans="6:6" x14ac:dyDescent="0.25">
      <c r="F8396"/>
    </row>
    <row r="8397" spans="6:6" x14ac:dyDescent="0.25">
      <c r="F8397"/>
    </row>
    <row r="8398" spans="6:6" x14ac:dyDescent="0.25">
      <c r="F8398"/>
    </row>
    <row r="8399" spans="6:6" x14ac:dyDescent="0.25">
      <c r="F8399"/>
    </row>
    <row r="8400" spans="6:6" x14ac:dyDescent="0.25">
      <c r="F8400"/>
    </row>
    <row r="8401" spans="6:6" x14ac:dyDescent="0.25">
      <c r="F8401"/>
    </row>
    <row r="8402" spans="6:6" x14ac:dyDescent="0.25">
      <c r="F8402"/>
    </row>
    <row r="8403" spans="6:6" x14ac:dyDescent="0.25">
      <c r="F8403"/>
    </row>
    <row r="8404" spans="6:6" x14ac:dyDescent="0.25">
      <c r="F8404"/>
    </row>
    <row r="8405" spans="6:6" x14ac:dyDescent="0.25">
      <c r="F8405"/>
    </row>
    <row r="8406" spans="6:6" x14ac:dyDescent="0.25">
      <c r="F8406"/>
    </row>
    <row r="8407" spans="6:6" x14ac:dyDescent="0.25">
      <c r="F8407"/>
    </row>
    <row r="8408" spans="6:6" x14ac:dyDescent="0.25">
      <c r="F8408"/>
    </row>
    <row r="8409" spans="6:6" x14ac:dyDescent="0.25">
      <c r="F8409"/>
    </row>
    <row r="8410" spans="6:6" x14ac:dyDescent="0.25">
      <c r="F8410"/>
    </row>
    <row r="8411" spans="6:6" x14ac:dyDescent="0.25">
      <c r="F8411"/>
    </row>
    <row r="8412" spans="6:6" x14ac:dyDescent="0.25">
      <c r="F8412"/>
    </row>
    <row r="8413" spans="6:6" x14ac:dyDescent="0.25">
      <c r="F8413"/>
    </row>
    <row r="8414" spans="6:6" x14ac:dyDescent="0.25">
      <c r="F8414"/>
    </row>
    <row r="8415" spans="6:6" x14ac:dyDescent="0.25">
      <c r="F8415"/>
    </row>
    <row r="8416" spans="6:6" x14ac:dyDescent="0.25">
      <c r="F8416"/>
    </row>
    <row r="8417" spans="6:6" x14ac:dyDescent="0.25">
      <c r="F8417"/>
    </row>
    <row r="8418" spans="6:6" x14ac:dyDescent="0.25">
      <c r="F8418"/>
    </row>
    <row r="8419" spans="6:6" x14ac:dyDescent="0.25">
      <c r="F8419"/>
    </row>
    <row r="8420" spans="6:6" x14ac:dyDescent="0.25">
      <c r="F8420"/>
    </row>
    <row r="8421" spans="6:6" x14ac:dyDescent="0.25">
      <c r="F8421"/>
    </row>
    <row r="8422" spans="6:6" x14ac:dyDescent="0.25">
      <c r="F8422"/>
    </row>
    <row r="8423" spans="6:6" x14ac:dyDescent="0.25">
      <c r="F8423"/>
    </row>
    <row r="8424" spans="6:6" x14ac:dyDescent="0.25">
      <c r="F8424"/>
    </row>
    <row r="8425" spans="6:6" x14ac:dyDescent="0.25">
      <c r="F8425"/>
    </row>
    <row r="8426" spans="6:6" x14ac:dyDescent="0.25">
      <c r="F8426"/>
    </row>
    <row r="8427" spans="6:6" x14ac:dyDescent="0.25">
      <c r="F8427"/>
    </row>
    <row r="8428" spans="6:6" x14ac:dyDescent="0.25">
      <c r="F8428"/>
    </row>
    <row r="8429" spans="6:6" x14ac:dyDescent="0.25">
      <c r="F8429"/>
    </row>
    <row r="8430" spans="6:6" x14ac:dyDescent="0.25">
      <c r="F8430"/>
    </row>
    <row r="8431" spans="6:6" x14ac:dyDescent="0.25">
      <c r="F8431"/>
    </row>
    <row r="8432" spans="6:6" x14ac:dyDescent="0.25">
      <c r="F8432"/>
    </row>
    <row r="8433" spans="6:6" x14ac:dyDescent="0.25">
      <c r="F8433"/>
    </row>
    <row r="8434" spans="6:6" x14ac:dyDescent="0.25">
      <c r="F8434"/>
    </row>
    <row r="8435" spans="6:6" x14ac:dyDescent="0.25">
      <c r="F8435"/>
    </row>
    <row r="8436" spans="6:6" x14ac:dyDescent="0.25">
      <c r="F8436"/>
    </row>
    <row r="8437" spans="6:6" x14ac:dyDescent="0.25">
      <c r="F8437"/>
    </row>
    <row r="8438" spans="6:6" x14ac:dyDescent="0.25">
      <c r="F8438"/>
    </row>
    <row r="8439" spans="6:6" x14ac:dyDescent="0.25">
      <c r="F8439"/>
    </row>
    <row r="8440" spans="6:6" x14ac:dyDescent="0.25">
      <c r="F8440"/>
    </row>
    <row r="8441" spans="6:6" x14ac:dyDescent="0.25">
      <c r="F8441"/>
    </row>
    <row r="8442" spans="6:6" x14ac:dyDescent="0.25">
      <c r="F8442"/>
    </row>
    <row r="8443" spans="6:6" x14ac:dyDescent="0.25">
      <c r="F8443"/>
    </row>
    <row r="8444" spans="6:6" x14ac:dyDescent="0.25">
      <c r="F8444"/>
    </row>
    <row r="8445" spans="6:6" x14ac:dyDescent="0.25">
      <c r="F8445"/>
    </row>
    <row r="8446" spans="6:6" x14ac:dyDescent="0.25">
      <c r="F8446"/>
    </row>
    <row r="8447" spans="6:6" x14ac:dyDescent="0.25">
      <c r="F8447"/>
    </row>
    <row r="8448" spans="6:6" x14ac:dyDescent="0.25">
      <c r="F8448"/>
    </row>
    <row r="8449" spans="6:6" x14ac:dyDescent="0.25">
      <c r="F8449"/>
    </row>
    <row r="8450" spans="6:6" x14ac:dyDescent="0.25">
      <c r="F8450"/>
    </row>
    <row r="8451" spans="6:6" x14ac:dyDescent="0.25">
      <c r="F8451"/>
    </row>
    <row r="8452" spans="6:6" x14ac:dyDescent="0.25">
      <c r="F8452"/>
    </row>
    <row r="8453" spans="6:6" x14ac:dyDescent="0.25">
      <c r="F8453"/>
    </row>
    <row r="8454" spans="6:6" x14ac:dyDescent="0.25">
      <c r="F8454"/>
    </row>
    <row r="8455" spans="6:6" x14ac:dyDescent="0.25">
      <c r="F8455"/>
    </row>
    <row r="8456" spans="6:6" x14ac:dyDescent="0.25">
      <c r="F8456"/>
    </row>
    <row r="8457" spans="6:6" x14ac:dyDescent="0.25">
      <c r="F8457"/>
    </row>
    <row r="8458" spans="6:6" x14ac:dyDescent="0.25">
      <c r="F8458"/>
    </row>
    <row r="8459" spans="6:6" x14ac:dyDescent="0.25">
      <c r="F8459"/>
    </row>
    <row r="8460" spans="6:6" x14ac:dyDescent="0.25">
      <c r="F8460"/>
    </row>
    <row r="8461" spans="6:6" x14ac:dyDescent="0.25">
      <c r="F8461"/>
    </row>
    <row r="8462" spans="6:6" x14ac:dyDescent="0.25">
      <c r="F8462"/>
    </row>
    <row r="8463" spans="6:6" x14ac:dyDescent="0.25">
      <c r="F8463"/>
    </row>
    <row r="8464" spans="6:6" x14ac:dyDescent="0.25">
      <c r="F8464"/>
    </row>
    <row r="8465" spans="6:6" x14ac:dyDescent="0.25">
      <c r="F8465"/>
    </row>
    <row r="8466" spans="6:6" x14ac:dyDescent="0.25">
      <c r="F8466"/>
    </row>
    <row r="8467" spans="6:6" x14ac:dyDescent="0.25">
      <c r="F8467"/>
    </row>
    <row r="8468" spans="6:6" x14ac:dyDescent="0.25">
      <c r="F8468"/>
    </row>
    <row r="8469" spans="6:6" x14ac:dyDescent="0.25">
      <c r="F8469"/>
    </row>
    <row r="8470" spans="6:6" x14ac:dyDescent="0.25">
      <c r="F8470"/>
    </row>
    <row r="8471" spans="6:6" x14ac:dyDescent="0.25">
      <c r="F8471"/>
    </row>
    <row r="8472" spans="6:6" x14ac:dyDescent="0.25">
      <c r="F8472"/>
    </row>
    <row r="8473" spans="6:6" x14ac:dyDescent="0.25">
      <c r="F8473"/>
    </row>
    <row r="8474" spans="6:6" x14ac:dyDescent="0.25">
      <c r="F8474"/>
    </row>
    <row r="8475" spans="6:6" x14ac:dyDescent="0.25">
      <c r="F8475"/>
    </row>
    <row r="8476" spans="6:6" x14ac:dyDescent="0.25">
      <c r="F8476"/>
    </row>
    <row r="8477" spans="6:6" x14ac:dyDescent="0.25">
      <c r="F8477"/>
    </row>
    <row r="8478" spans="6:6" x14ac:dyDescent="0.25">
      <c r="F8478"/>
    </row>
    <row r="8479" spans="6:6" x14ac:dyDescent="0.25">
      <c r="F8479"/>
    </row>
    <row r="8480" spans="6:6" x14ac:dyDescent="0.25">
      <c r="F8480"/>
    </row>
    <row r="8481" spans="6:6" x14ac:dyDescent="0.25">
      <c r="F8481"/>
    </row>
    <row r="8482" spans="6:6" x14ac:dyDescent="0.25">
      <c r="F8482"/>
    </row>
    <row r="8483" spans="6:6" x14ac:dyDescent="0.25">
      <c r="F8483"/>
    </row>
    <row r="8484" spans="6:6" x14ac:dyDescent="0.25">
      <c r="F8484"/>
    </row>
    <row r="8485" spans="6:6" x14ac:dyDescent="0.25">
      <c r="F8485"/>
    </row>
    <row r="8486" spans="6:6" x14ac:dyDescent="0.25">
      <c r="F8486"/>
    </row>
    <row r="8487" spans="6:6" x14ac:dyDescent="0.25">
      <c r="F8487"/>
    </row>
    <row r="8488" spans="6:6" x14ac:dyDescent="0.25">
      <c r="F8488"/>
    </row>
    <row r="8489" spans="6:6" x14ac:dyDescent="0.25">
      <c r="F8489"/>
    </row>
    <row r="8490" spans="6:6" x14ac:dyDescent="0.25">
      <c r="F8490"/>
    </row>
    <row r="8491" spans="6:6" x14ac:dyDescent="0.25">
      <c r="F8491"/>
    </row>
    <row r="8492" spans="6:6" x14ac:dyDescent="0.25">
      <c r="F8492"/>
    </row>
    <row r="8493" spans="6:6" x14ac:dyDescent="0.25">
      <c r="F8493"/>
    </row>
    <row r="8494" spans="6:6" x14ac:dyDescent="0.25">
      <c r="F8494"/>
    </row>
    <row r="8495" spans="6:6" x14ac:dyDescent="0.25">
      <c r="F8495"/>
    </row>
    <row r="8496" spans="6:6" x14ac:dyDescent="0.25">
      <c r="F8496"/>
    </row>
    <row r="8497" spans="6:6" x14ac:dyDescent="0.25">
      <c r="F8497"/>
    </row>
    <row r="8498" spans="6:6" x14ac:dyDescent="0.25">
      <c r="F8498"/>
    </row>
    <row r="8499" spans="6:6" x14ac:dyDescent="0.25">
      <c r="F8499"/>
    </row>
    <row r="8500" spans="6:6" x14ac:dyDescent="0.25">
      <c r="F8500"/>
    </row>
    <row r="8501" spans="6:6" x14ac:dyDescent="0.25">
      <c r="F8501"/>
    </row>
    <row r="8502" spans="6:6" x14ac:dyDescent="0.25">
      <c r="F8502"/>
    </row>
    <row r="8503" spans="6:6" x14ac:dyDescent="0.25">
      <c r="F8503"/>
    </row>
    <row r="8504" spans="6:6" x14ac:dyDescent="0.25">
      <c r="F8504"/>
    </row>
    <row r="8505" spans="6:6" x14ac:dyDescent="0.25">
      <c r="F8505"/>
    </row>
    <row r="8506" spans="6:6" x14ac:dyDescent="0.25">
      <c r="F8506"/>
    </row>
    <row r="8507" spans="6:6" x14ac:dyDescent="0.25">
      <c r="F8507"/>
    </row>
    <row r="8508" spans="6:6" x14ac:dyDescent="0.25">
      <c r="F8508"/>
    </row>
    <row r="8509" spans="6:6" x14ac:dyDescent="0.25">
      <c r="F8509"/>
    </row>
    <row r="8510" spans="6:6" x14ac:dyDescent="0.25">
      <c r="F8510"/>
    </row>
    <row r="8511" spans="6:6" x14ac:dyDescent="0.25">
      <c r="F8511"/>
    </row>
    <row r="8512" spans="6:6" x14ac:dyDescent="0.25">
      <c r="F8512"/>
    </row>
    <row r="8513" spans="6:6" x14ac:dyDescent="0.25">
      <c r="F8513"/>
    </row>
    <row r="8514" spans="6:6" x14ac:dyDescent="0.25">
      <c r="F8514"/>
    </row>
    <row r="8515" spans="6:6" x14ac:dyDescent="0.25">
      <c r="F8515"/>
    </row>
    <row r="8516" spans="6:6" x14ac:dyDescent="0.25">
      <c r="F8516"/>
    </row>
    <row r="8517" spans="6:6" x14ac:dyDescent="0.25">
      <c r="F8517"/>
    </row>
    <row r="8518" spans="6:6" x14ac:dyDescent="0.25">
      <c r="F8518"/>
    </row>
    <row r="8519" spans="6:6" x14ac:dyDescent="0.25">
      <c r="F8519"/>
    </row>
    <row r="8520" spans="6:6" x14ac:dyDescent="0.25">
      <c r="F8520"/>
    </row>
    <row r="8521" spans="6:6" x14ac:dyDescent="0.25">
      <c r="F8521"/>
    </row>
    <row r="8522" spans="6:6" x14ac:dyDescent="0.25">
      <c r="F8522"/>
    </row>
    <row r="8523" spans="6:6" x14ac:dyDescent="0.25">
      <c r="F8523"/>
    </row>
    <row r="8524" spans="6:6" x14ac:dyDescent="0.25">
      <c r="F8524"/>
    </row>
    <row r="8525" spans="6:6" x14ac:dyDescent="0.25">
      <c r="F8525"/>
    </row>
    <row r="8526" spans="6:6" x14ac:dyDescent="0.25">
      <c r="F8526"/>
    </row>
    <row r="8527" spans="6:6" x14ac:dyDescent="0.25">
      <c r="F8527"/>
    </row>
    <row r="8528" spans="6:6" x14ac:dyDescent="0.25">
      <c r="F8528"/>
    </row>
    <row r="8529" spans="6:6" x14ac:dyDescent="0.25">
      <c r="F8529"/>
    </row>
    <row r="8530" spans="6:6" x14ac:dyDescent="0.25">
      <c r="F8530"/>
    </row>
    <row r="8531" spans="6:6" x14ac:dyDescent="0.25">
      <c r="F8531"/>
    </row>
    <row r="8532" spans="6:6" x14ac:dyDescent="0.25">
      <c r="F8532"/>
    </row>
    <row r="8533" spans="6:6" x14ac:dyDescent="0.25">
      <c r="F8533"/>
    </row>
    <row r="8534" spans="6:6" x14ac:dyDescent="0.25">
      <c r="F8534"/>
    </row>
    <row r="8535" spans="6:6" x14ac:dyDescent="0.25">
      <c r="F8535"/>
    </row>
    <row r="8536" spans="6:6" x14ac:dyDescent="0.25">
      <c r="F8536"/>
    </row>
    <row r="8537" spans="6:6" x14ac:dyDescent="0.25">
      <c r="F8537"/>
    </row>
    <row r="8538" spans="6:6" x14ac:dyDescent="0.25">
      <c r="F8538"/>
    </row>
    <row r="8539" spans="6:6" x14ac:dyDescent="0.25">
      <c r="F8539"/>
    </row>
    <row r="8540" spans="6:6" x14ac:dyDescent="0.25">
      <c r="F8540"/>
    </row>
    <row r="8541" spans="6:6" x14ac:dyDescent="0.25">
      <c r="F8541"/>
    </row>
    <row r="8542" spans="6:6" x14ac:dyDescent="0.25">
      <c r="F8542"/>
    </row>
    <row r="8543" spans="6:6" x14ac:dyDescent="0.25">
      <c r="F8543"/>
    </row>
    <row r="8544" spans="6:6" x14ac:dyDescent="0.25">
      <c r="F8544"/>
    </row>
    <row r="8545" spans="6:6" x14ac:dyDescent="0.25">
      <c r="F8545"/>
    </row>
    <row r="8546" spans="6:6" x14ac:dyDescent="0.25">
      <c r="F8546"/>
    </row>
    <row r="8547" spans="6:6" x14ac:dyDescent="0.25">
      <c r="F8547"/>
    </row>
    <row r="8548" spans="6:6" x14ac:dyDescent="0.25">
      <c r="F8548"/>
    </row>
    <row r="8549" spans="6:6" x14ac:dyDescent="0.25">
      <c r="F8549"/>
    </row>
    <row r="8550" spans="6:6" x14ac:dyDescent="0.25">
      <c r="F8550"/>
    </row>
    <row r="8551" spans="6:6" x14ac:dyDescent="0.25">
      <c r="F8551"/>
    </row>
    <row r="8552" spans="6:6" x14ac:dyDescent="0.25">
      <c r="F8552"/>
    </row>
    <row r="8553" spans="6:6" x14ac:dyDescent="0.25">
      <c r="F8553"/>
    </row>
    <row r="8554" spans="6:6" x14ac:dyDescent="0.25">
      <c r="F8554"/>
    </row>
    <row r="8555" spans="6:6" x14ac:dyDescent="0.25">
      <c r="F8555"/>
    </row>
    <row r="8556" spans="6:6" x14ac:dyDescent="0.25">
      <c r="F8556"/>
    </row>
    <row r="8557" spans="6:6" x14ac:dyDescent="0.25">
      <c r="F8557"/>
    </row>
    <row r="8558" spans="6:6" x14ac:dyDescent="0.25">
      <c r="F8558"/>
    </row>
    <row r="8559" spans="6:6" x14ac:dyDescent="0.25">
      <c r="F8559"/>
    </row>
    <row r="8560" spans="6:6" x14ac:dyDescent="0.25">
      <c r="F8560"/>
    </row>
    <row r="8561" spans="6:6" x14ac:dyDescent="0.25">
      <c r="F8561"/>
    </row>
    <row r="8562" spans="6:6" x14ac:dyDescent="0.25">
      <c r="F8562"/>
    </row>
    <row r="8563" spans="6:6" x14ac:dyDescent="0.25">
      <c r="F8563"/>
    </row>
    <row r="8564" spans="6:6" x14ac:dyDescent="0.25">
      <c r="F8564"/>
    </row>
    <row r="8565" spans="6:6" x14ac:dyDescent="0.25">
      <c r="F8565"/>
    </row>
    <row r="8566" spans="6:6" x14ac:dyDescent="0.25">
      <c r="F8566"/>
    </row>
    <row r="8567" spans="6:6" x14ac:dyDescent="0.25">
      <c r="F8567"/>
    </row>
    <row r="8568" spans="6:6" x14ac:dyDescent="0.25">
      <c r="F8568"/>
    </row>
    <row r="8569" spans="6:6" x14ac:dyDescent="0.25">
      <c r="F8569"/>
    </row>
    <row r="8570" spans="6:6" x14ac:dyDescent="0.25">
      <c r="F8570"/>
    </row>
    <row r="8571" spans="6:6" x14ac:dyDescent="0.25">
      <c r="F8571"/>
    </row>
    <row r="8572" spans="6:6" x14ac:dyDescent="0.25">
      <c r="F8572"/>
    </row>
    <row r="8573" spans="6:6" x14ac:dyDescent="0.25">
      <c r="F8573"/>
    </row>
    <row r="8574" spans="6:6" x14ac:dyDescent="0.25">
      <c r="F8574"/>
    </row>
    <row r="8575" spans="6:6" x14ac:dyDescent="0.25">
      <c r="F8575"/>
    </row>
    <row r="8576" spans="6:6" x14ac:dyDescent="0.25">
      <c r="F8576"/>
    </row>
    <row r="8577" spans="6:6" x14ac:dyDescent="0.25">
      <c r="F8577"/>
    </row>
    <row r="8578" spans="6:6" x14ac:dyDescent="0.25">
      <c r="F8578"/>
    </row>
    <row r="8579" spans="6:6" x14ac:dyDescent="0.25">
      <c r="F8579"/>
    </row>
    <row r="8580" spans="6:6" x14ac:dyDescent="0.25">
      <c r="F8580"/>
    </row>
    <row r="8581" spans="6:6" x14ac:dyDescent="0.25">
      <c r="F8581"/>
    </row>
    <row r="8582" spans="6:6" x14ac:dyDescent="0.25">
      <c r="F8582"/>
    </row>
    <row r="8583" spans="6:6" x14ac:dyDescent="0.25">
      <c r="F8583"/>
    </row>
    <row r="8584" spans="6:6" x14ac:dyDescent="0.25">
      <c r="F8584"/>
    </row>
    <row r="8585" spans="6:6" x14ac:dyDescent="0.25">
      <c r="F8585"/>
    </row>
    <row r="8586" spans="6:6" x14ac:dyDescent="0.25">
      <c r="F8586"/>
    </row>
    <row r="8587" spans="6:6" x14ac:dyDescent="0.25">
      <c r="F8587"/>
    </row>
    <row r="8588" spans="6:6" x14ac:dyDescent="0.25">
      <c r="F8588"/>
    </row>
    <row r="8589" spans="6:6" x14ac:dyDescent="0.25">
      <c r="F8589"/>
    </row>
    <row r="8590" spans="6:6" x14ac:dyDescent="0.25">
      <c r="F8590"/>
    </row>
    <row r="8591" spans="6:6" x14ac:dyDescent="0.25">
      <c r="F8591"/>
    </row>
    <row r="8592" spans="6:6" x14ac:dyDescent="0.25">
      <c r="F8592"/>
    </row>
    <row r="8593" spans="6:6" x14ac:dyDescent="0.25">
      <c r="F8593"/>
    </row>
    <row r="8594" spans="6:6" x14ac:dyDescent="0.25">
      <c r="F8594"/>
    </row>
    <row r="8595" spans="6:6" x14ac:dyDescent="0.25">
      <c r="F8595"/>
    </row>
    <row r="8596" spans="6:6" x14ac:dyDescent="0.25">
      <c r="F8596"/>
    </row>
    <row r="8597" spans="6:6" x14ac:dyDescent="0.25">
      <c r="F8597"/>
    </row>
    <row r="8598" spans="6:6" x14ac:dyDescent="0.25">
      <c r="F8598"/>
    </row>
    <row r="8599" spans="6:6" x14ac:dyDescent="0.25">
      <c r="F8599"/>
    </row>
    <row r="8600" spans="6:6" x14ac:dyDescent="0.25">
      <c r="F8600"/>
    </row>
    <row r="8601" spans="6:6" x14ac:dyDescent="0.25">
      <c r="F8601"/>
    </row>
    <row r="8602" spans="6:6" x14ac:dyDescent="0.25">
      <c r="F8602"/>
    </row>
    <row r="8603" spans="6:6" x14ac:dyDescent="0.25">
      <c r="F8603"/>
    </row>
    <row r="8604" spans="6:6" x14ac:dyDescent="0.25">
      <c r="F8604"/>
    </row>
    <row r="8605" spans="6:6" x14ac:dyDescent="0.25">
      <c r="F8605"/>
    </row>
    <row r="8606" spans="6:6" x14ac:dyDescent="0.25">
      <c r="F8606"/>
    </row>
    <row r="8607" spans="6:6" x14ac:dyDescent="0.25">
      <c r="F8607"/>
    </row>
    <row r="8608" spans="6:6" x14ac:dyDescent="0.25">
      <c r="F8608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  <pageSetUpPr fitToPage="1"/>
  </sheetPr>
  <dimension ref="A2:I77"/>
  <sheetViews>
    <sheetView topLeftCell="A52" workbookViewId="0">
      <selection activeCell="B61" sqref="B61"/>
    </sheetView>
  </sheetViews>
  <sheetFormatPr defaultRowHeight="15" x14ac:dyDescent="0.25"/>
  <cols>
    <col min="1" max="1" width="11.28515625" customWidth="1"/>
    <col min="2" max="2" width="7.140625" customWidth="1"/>
    <col min="3" max="3" width="13.140625" style="21" bestFit="1" customWidth="1"/>
    <col min="4" max="4" width="9.5703125" bestFit="1" customWidth="1"/>
    <col min="5" max="5" width="8" customWidth="1"/>
    <col min="6" max="6" width="11.5703125" style="13" customWidth="1"/>
    <col min="7" max="7" width="11.5703125" customWidth="1"/>
    <col min="8" max="8" width="11.5703125" bestFit="1" customWidth="1"/>
    <col min="9" max="9" width="10.7109375" customWidth="1"/>
  </cols>
  <sheetData>
    <row r="2" spans="1:6" x14ac:dyDescent="0.25">
      <c r="A2" s="10" t="s">
        <v>7</v>
      </c>
      <c r="B2" t="s">
        <v>3586</v>
      </c>
    </row>
    <row r="3" spans="1:6" x14ac:dyDescent="0.25">
      <c r="A3" s="10" t="s">
        <v>2</v>
      </c>
      <c r="B3" t="s">
        <v>3586</v>
      </c>
    </row>
    <row r="4" spans="1:6" x14ac:dyDescent="0.25">
      <c r="F4"/>
    </row>
    <row r="5" spans="1:6" x14ac:dyDescent="0.25">
      <c r="A5" s="10" t="s">
        <v>1</v>
      </c>
      <c r="B5" t="s">
        <v>3889</v>
      </c>
      <c r="C5"/>
      <c r="F5"/>
    </row>
    <row r="6" spans="1:6" x14ac:dyDescent="0.25">
      <c r="A6">
        <v>1957</v>
      </c>
      <c r="B6" s="11">
        <v>1</v>
      </c>
      <c r="C6"/>
      <c r="F6"/>
    </row>
    <row r="7" spans="1:6" x14ac:dyDescent="0.25">
      <c r="A7">
        <v>1958</v>
      </c>
      <c r="B7" s="11">
        <v>1</v>
      </c>
      <c r="C7"/>
      <c r="F7"/>
    </row>
    <row r="8" spans="1:6" x14ac:dyDescent="0.25">
      <c r="A8">
        <v>1959</v>
      </c>
      <c r="B8" s="11">
        <v>1</v>
      </c>
      <c r="C8"/>
      <c r="F8"/>
    </row>
    <row r="9" spans="1:6" x14ac:dyDescent="0.25">
      <c r="A9">
        <v>1960</v>
      </c>
      <c r="B9" s="11">
        <v>1</v>
      </c>
      <c r="C9"/>
      <c r="F9"/>
    </row>
    <row r="10" spans="1:6" x14ac:dyDescent="0.25">
      <c r="A10">
        <v>1965</v>
      </c>
      <c r="B10" s="11">
        <v>1</v>
      </c>
      <c r="C10"/>
      <c r="F10"/>
    </row>
    <row r="11" spans="1:6" x14ac:dyDescent="0.25">
      <c r="A11">
        <v>1966</v>
      </c>
      <c r="B11" s="11">
        <v>3</v>
      </c>
      <c r="C11"/>
      <c r="F11"/>
    </row>
    <row r="12" spans="1:6" x14ac:dyDescent="0.25">
      <c r="A12">
        <v>1968</v>
      </c>
      <c r="B12" s="11">
        <v>3</v>
      </c>
      <c r="C12"/>
      <c r="F12"/>
    </row>
    <row r="13" spans="1:6" x14ac:dyDescent="0.25">
      <c r="A13">
        <v>1969</v>
      </c>
      <c r="B13" s="11">
        <v>3</v>
      </c>
      <c r="C13"/>
      <c r="F13"/>
    </row>
    <row r="14" spans="1:6" x14ac:dyDescent="0.25">
      <c r="A14">
        <v>1970</v>
      </c>
      <c r="B14" s="11">
        <v>1</v>
      </c>
      <c r="C14"/>
      <c r="F14"/>
    </row>
    <row r="15" spans="1:6" x14ac:dyDescent="0.25">
      <c r="A15">
        <v>1971</v>
      </c>
      <c r="B15" s="11">
        <v>2</v>
      </c>
      <c r="C15"/>
      <c r="F15"/>
    </row>
    <row r="16" spans="1:6" x14ac:dyDescent="0.25">
      <c r="A16">
        <v>1972</v>
      </c>
      <c r="B16" s="11">
        <v>5</v>
      </c>
      <c r="C16"/>
      <c r="F16"/>
    </row>
    <row r="17" spans="1:6" x14ac:dyDescent="0.25">
      <c r="A17">
        <v>1973</v>
      </c>
      <c r="B17" s="11">
        <v>7</v>
      </c>
      <c r="C17"/>
      <c r="F17"/>
    </row>
    <row r="18" spans="1:6" x14ac:dyDescent="0.25">
      <c r="A18">
        <v>1974</v>
      </c>
      <c r="B18" s="11">
        <v>11</v>
      </c>
      <c r="C18"/>
      <c r="F18"/>
    </row>
    <row r="19" spans="1:6" x14ac:dyDescent="0.25">
      <c r="A19">
        <v>1975</v>
      </c>
      <c r="B19" s="11">
        <v>13</v>
      </c>
      <c r="C19"/>
      <c r="F19"/>
    </row>
    <row r="20" spans="1:6" x14ac:dyDescent="0.25">
      <c r="A20">
        <v>1976</v>
      </c>
      <c r="B20" s="11">
        <v>28</v>
      </c>
      <c r="C20"/>
      <c r="F20"/>
    </row>
    <row r="21" spans="1:6" x14ac:dyDescent="0.25">
      <c r="A21">
        <v>1977</v>
      </c>
      <c r="B21" s="11">
        <v>19</v>
      </c>
      <c r="C21"/>
      <c r="F21"/>
    </row>
    <row r="22" spans="1:6" x14ac:dyDescent="0.25">
      <c r="A22">
        <v>1978</v>
      </c>
      <c r="B22" s="11">
        <v>21</v>
      </c>
      <c r="C22"/>
      <c r="F22"/>
    </row>
    <row r="23" spans="1:6" x14ac:dyDescent="0.25">
      <c r="A23">
        <v>1979</v>
      </c>
      <c r="B23" s="11">
        <v>15</v>
      </c>
      <c r="C23"/>
      <c r="F23"/>
    </row>
    <row r="24" spans="1:6" x14ac:dyDescent="0.25">
      <c r="A24">
        <v>1980</v>
      </c>
      <c r="B24" s="11">
        <v>20</v>
      </c>
      <c r="C24"/>
      <c r="F24"/>
    </row>
    <row r="25" spans="1:6" x14ac:dyDescent="0.25">
      <c r="A25">
        <v>1981</v>
      </c>
      <c r="B25" s="11">
        <v>97</v>
      </c>
      <c r="C25"/>
      <c r="F25"/>
    </row>
    <row r="26" spans="1:6" x14ac:dyDescent="0.25">
      <c r="A26">
        <v>1982</v>
      </c>
      <c r="B26" s="11">
        <v>139</v>
      </c>
      <c r="C26"/>
      <c r="F26"/>
    </row>
    <row r="27" spans="1:6" x14ac:dyDescent="0.25">
      <c r="A27">
        <v>1983</v>
      </c>
      <c r="B27" s="11">
        <v>87</v>
      </c>
      <c r="C27"/>
      <c r="F27"/>
    </row>
    <row r="28" spans="1:6" x14ac:dyDescent="0.25">
      <c r="A28">
        <v>1984</v>
      </c>
      <c r="B28" s="11">
        <v>102</v>
      </c>
      <c r="C28"/>
      <c r="F28"/>
    </row>
    <row r="29" spans="1:6" x14ac:dyDescent="0.25">
      <c r="A29">
        <v>1985</v>
      </c>
      <c r="B29" s="11">
        <v>34</v>
      </c>
      <c r="C29"/>
      <c r="F29"/>
    </row>
    <row r="30" spans="1:6" x14ac:dyDescent="0.25">
      <c r="A30">
        <v>1986</v>
      </c>
      <c r="B30" s="11">
        <v>76</v>
      </c>
      <c r="C30"/>
      <c r="F30"/>
    </row>
    <row r="31" spans="1:6" x14ac:dyDescent="0.25">
      <c r="A31">
        <v>1987</v>
      </c>
      <c r="B31" s="11">
        <v>101</v>
      </c>
      <c r="C31"/>
      <c r="F31"/>
    </row>
    <row r="32" spans="1:6" x14ac:dyDescent="0.25">
      <c r="A32">
        <v>1988</v>
      </c>
      <c r="B32" s="11">
        <v>141</v>
      </c>
      <c r="C32"/>
      <c r="F32"/>
    </row>
    <row r="33" spans="1:6" x14ac:dyDescent="0.25">
      <c r="A33">
        <v>1989</v>
      </c>
      <c r="B33" s="11">
        <v>150</v>
      </c>
      <c r="C33"/>
      <c r="F33"/>
    </row>
    <row r="34" spans="1:6" x14ac:dyDescent="0.25">
      <c r="A34">
        <v>1990</v>
      </c>
      <c r="B34" s="11">
        <v>159</v>
      </c>
      <c r="C34"/>
      <c r="F34"/>
    </row>
    <row r="35" spans="1:6" x14ac:dyDescent="0.25">
      <c r="A35">
        <v>1991</v>
      </c>
      <c r="B35" s="11">
        <v>173</v>
      </c>
      <c r="C35"/>
      <c r="F35"/>
    </row>
    <row r="36" spans="1:6" x14ac:dyDescent="0.25">
      <c r="A36">
        <v>1992</v>
      </c>
      <c r="B36" s="11">
        <v>138</v>
      </c>
      <c r="C36"/>
      <c r="F36"/>
    </row>
    <row r="37" spans="1:6" x14ac:dyDescent="0.25">
      <c r="A37">
        <v>1993</v>
      </c>
      <c r="B37" s="11">
        <v>95</v>
      </c>
      <c r="C37"/>
      <c r="F37"/>
    </row>
    <row r="38" spans="1:6" x14ac:dyDescent="0.25">
      <c r="A38">
        <v>1994</v>
      </c>
      <c r="B38" s="11">
        <v>114</v>
      </c>
      <c r="C38"/>
      <c r="F38"/>
    </row>
    <row r="39" spans="1:6" x14ac:dyDescent="0.25">
      <c r="A39">
        <v>1995</v>
      </c>
      <c r="B39" s="11">
        <v>56</v>
      </c>
      <c r="C39"/>
      <c r="F39"/>
    </row>
    <row r="40" spans="1:6" x14ac:dyDescent="0.25">
      <c r="A40">
        <v>1996</v>
      </c>
      <c r="B40" s="11">
        <v>31</v>
      </c>
      <c r="C40"/>
      <c r="F40"/>
    </row>
    <row r="41" spans="1:6" x14ac:dyDescent="0.25">
      <c r="A41">
        <v>1997</v>
      </c>
      <c r="B41" s="11">
        <v>24</v>
      </c>
      <c r="C41"/>
      <c r="F41"/>
    </row>
    <row r="42" spans="1:6" x14ac:dyDescent="0.25">
      <c r="A42">
        <v>1998</v>
      </c>
      <c r="B42" s="11">
        <v>17</v>
      </c>
      <c r="C42"/>
      <c r="F42"/>
    </row>
    <row r="43" spans="1:6" x14ac:dyDescent="0.25">
      <c r="A43">
        <v>1999</v>
      </c>
      <c r="B43" s="11">
        <v>35</v>
      </c>
      <c r="C43"/>
      <c r="F43"/>
    </row>
    <row r="44" spans="1:6" x14ac:dyDescent="0.25">
      <c r="A44">
        <v>2000</v>
      </c>
      <c r="B44" s="11">
        <v>47</v>
      </c>
      <c r="C44"/>
      <c r="F44"/>
    </row>
    <row r="45" spans="1:6" x14ac:dyDescent="0.25">
      <c r="A45">
        <v>2001</v>
      </c>
      <c r="B45" s="11">
        <v>34</v>
      </c>
      <c r="C45"/>
      <c r="F45"/>
    </row>
    <row r="46" spans="1:6" x14ac:dyDescent="0.25">
      <c r="A46">
        <v>2002</v>
      </c>
      <c r="B46" s="11">
        <v>17</v>
      </c>
      <c r="C46"/>
      <c r="F46"/>
    </row>
    <row r="47" spans="1:6" x14ac:dyDescent="0.25">
      <c r="A47">
        <v>2003</v>
      </c>
      <c r="B47" s="11">
        <v>15</v>
      </c>
      <c r="C47"/>
      <c r="F47"/>
    </row>
    <row r="48" spans="1:6" x14ac:dyDescent="0.25">
      <c r="A48">
        <v>2004</v>
      </c>
      <c r="B48" s="11">
        <v>36</v>
      </c>
      <c r="C48"/>
      <c r="F48"/>
    </row>
    <row r="49" spans="1:9" x14ac:dyDescent="0.25">
      <c r="A49">
        <v>2005</v>
      </c>
      <c r="B49" s="11">
        <v>16</v>
      </c>
      <c r="C49"/>
      <c r="F49"/>
    </row>
    <row r="50" spans="1:9" x14ac:dyDescent="0.25">
      <c r="A50">
        <v>2006</v>
      </c>
      <c r="B50" s="11">
        <v>26</v>
      </c>
      <c r="C50"/>
      <c r="F50"/>
    </row>
    <row r="51" spans="1:9" x14ac:dyDescent="0.25">
      <c r="A51">
        <v>2007</v>
      </c>
      <c r="B51" s="11">
        <v>14</v>
      </c>
      <c r="C51"/>
      <c r="F51"/>
    </row>
    <row r="52" spans="1:9" x14ac:dyDescent="0.25">
      <c r="A52">
        <v>2008</v>
      </c>
      <c r="B52" s="11">
        <v>40</v>
      </c>
      <c r="C52"/>
      <c r="F52"/>
    </row>
    <row r="53" spans="1:9" x14ac:dyDescent="0.25">
      <c r="A53">
        <v>2009</v>
      </c>
      <c r="B53" s="11">
        <v>10</v>
      </c>
      <c r="C53"/>
      <c r="F53"/>
    </row>
    <row r="54" spans="1:9" x14ac:dyDescent="0.25">
      <c r="A54">
        <v>2010</v>
      </c>
      <c r="B54" s="11">
        <v>44</v>
      </c>
      <c r="C54"/>
      <c r="F54"/>
    </row>
    <row r="55" spans="1:9" x14ac:dyDescent="0.25">
      <c r="A55">
        <v>2011</v>
      </c>
      <c r="B55" s="11">
        <v>42</v>
      </c>
      <c r="C55"/>
      <c r="F55"/>
    </row>
    <row r="56" spans="1:9" x14ac:dyDescent="0.25">
      <c r="A56">
        <v>2012</v>
      </c>
      <c r="B56" s="11">
        <v>24</v>
      </c>
      <c r="C56"/>
      <c r="F56"/>
    </row>
    <row r="57" spans="1:9" x14ac:dyDescent="0.25">
      <c r="A57">
        <v>2013</v>
      </c>
      <c r="B57" s="11">
        <v>76</v>
      </c>
      <c r="C57"/>
      <c r="F57"/>
    </row>
    <row r="58" spans="1:9" x14ac:dyDescent="0.25">
      <c r="A58">
        <v>2014</v>
      </c>
      <c r="B58" s="11">
        <v>48</v>
      </c>
      <c r="C58"/>
      <c r="F58"/>
    </row>
    <row r="59" spans="1:9" x14ac:dyDescent="0.25">
      <c r="A59">
        <v>2015</v>
      </c>
      <c r="B59" s="11">
        <v>123</v>
      </c>
      <c r="C59"/>
      <c r="F59"/>
      <c r="I59" s="4"/>
    </row>
    <row r="60" spans="1:9" x14ac:dyDescent="0.25">
      <c r="A60">
        <v>2016</v>
      </c>
      <c r="B60" s="11">
        <v>503</v>
      </c>
      <c r="C60"/>
      <c r="F60"/>
      <c r="H60" s="4"/>
      <c r="I60" s="4"/>
    </row>
    <row r="61" spans="1:9" x14ac:dyDescent="0.25">
      <c r="A61">
        <v>2017</v>
      </c>
      <c r="B61" s="11">
        <v>1204</v>
      </c>
      <c r="C61"/>
      <c r="F61"/>
    </row>
    <row r="62" spans="1:9" x14ac:dyDescent="0.25">
      <c r="A62">
        <v>2018</v>
      </c>
      <c r="B62" s="11">
        <v>1253</v>
      </c>
      <c r="C62"/>
      <c r="F62"/>
    </row>
    <row r="63" spans="1:9" x14ac:dyDescent="0.25">
      <c r="A63">
        <v>2019</v>
      </c>
      <c r="B63" s="11">
        <v>1288</v>
      </c>
      <c r="C63"/>
      <c r="D63" s="4"/>
      <c r="E63" s="4"/>
      <c r="F63"/>
    </row>
    <row r="64" spans="1:9" x14ac:dyDescent="0.25">
      <c r="A64" t="s">
        <v>4210</v>
      </c>
      <c r="B64" s="11"/>
      <c r="C64"/>
      <c r="F64"/>
    </row>
    <row r="65" spans="1:6" x14ac:dyDescent="0.25">
      <c r="A65" t="s">
        <v>699</v>
      </c>
      <c r="B65" s="22">
        <v>6785</v>
      </c>
      <c r="C65"/>
      <c r="F65"/>
    </row>
    <row r="66" spans="1:6" x14ac:dyDescent="0.25">
      <c r="F66"/>
    </row>
    <row r="67" spans="1:6" x14ac:dyDescent="0.25">
      <c r="F67"/>
    </row>
    <row r="68" spans="1:6" x14ac:dyDescent="0.25">
      <c r="F68"/>
    </row>
    <row r="69" spans="1:6" x14ac:dyDescent="0.25">
      <c r="F69"/>
    </row>
    <row r="70" spans="1:6" x14ac:dyDescent="0.25">
      <c r="F70"/>
    </row>
    <row r="71" spans="1:6" x14ac:dyDescent="0.25">
      <c r="F71"/>
    </row>
    <row r="72" spans="1:6" x14ac:dyDescent="0.25">
      <c r="F72"/>
    </row>
    <row r="73" spans="1:6" x14ac:dyDescent="0.25">
      <c r="F73"/>
    </row>
    <row r="74" spans="1:6" x14ac:dyDescent="0.25">
      <c r="F74"/>
    </row>
    <row r="75" spans="1:6" x14ac:dyDescent="0.25">
      <c r="F75"/>
    </row>
    <row r="76" spans="1:6" x14ac:dyDescent="0.25">
      <c r="F76"/>
    </row>
    <row r="77" spans="1:6" x14ac:dyDescent="0.25">
      <c r="F77"/>
    </row>
  </sheetData>
  <pageMargins left="0.7" right="0.7" top="0.75" bottom="0.75" header="0.3" footer="0.3"/>
  <pageSetup scale="79" orientation="portrait" horizontalDpi="4294967293" verticalDpi="0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G11977"/>
  <sheetViews>
    <sheetView workbookViewId="0">
      <selection activeCell="B6" sqref="B6"/>
    </sheetView>
  </sheetViews>
  <sheetFormatPr defaultRowHeight="15" x14ac:dyDescent="0.25"/>
  <cols>
    <col min="1" max="1" width="11.7109375" customWidth="1"/>
    <col min="2" max="2" width="12.140625" customWidth="1"/>
    <col min="3" max="5" width="11.5703125" customWidth="1"/>
    <col min="6" max="6" width="11.5703125" style="13" customWidth="1"/>
    <col min="7" max="7" width="11.5703125" style="13" bestFit="1" customWidth="1"/>
  </cols>
  <sheetData>
    <row r="1" spans="1:7" x14ac:dyDescent="0.25">
      <c r="A1" s="10" t="s">
        <v>7</v>
      </c>
      <c r="B1" t="s">
        <v>3586</v>
      </c>
    </row>
    <row r="3" spans="1:7" x14ac:dyDescent="0.25">
      <c r="A3" s="10" t="s">
        <v>3434</v>
      </c>
      <c r="B3" t="s">
        <v>7155</v>
      </c>
      <c r="F3"/>
      <c r="G3"/>
    </row>
    <row r="4" spans="1:7" x14ac:dyDescent="0.25">
      <c r="A4" t="s">
        <v>3436</v>
      </c>
      <c r="B4" s="11">
        <v>1</v>
      </c>
      <c r="F4"/>
      <c r="G4"/>
    </row>
    <row r="5" spans="1:7" x14ac:dyDescent="0.25">
      <c r="A5" t="s">
        <v>3435</v>
      </c>
      <c r="B5" s="11">
        <v>9</v>
      </c>
      <c r="F5"/>
      <c r="G5"/>
    </row>
    <row r="6" spans="1:7" x14ac:dyDescent="0.25">
      <c r="A6" t="s">
        <v>3437</v>
      </c>
      <c r="B6" s="11">
        <v>150</v>
      </c>
      <c r="F6"/>
      <c r="G6"/>
    </row>
    <row r="7" spans="1:7" x14ac:dyDescent="0.25">
      <c r="A7" t="s">
        <v>3438</v>
      </c>
      <c r="B7" s="11">
        <v>193</v>
      </c>
      <c r="F7"/>
      <c r="G7"/>
    </row>
    <row r="8" spans="1:7" x14ac:dyDescent="0.25">
      <c r="A8" t="s">
        <v>3439</v>
      </c>
      <c r="B8" s="11">
        <v>1262</v>
      </c>
      <c r="F8"/>
      <c r="G8"/>
    </row>
    <row r="9" spans="1:7" x14ac:dyDescent="0.25">
      <c r="A9" t="s">
        <v>3440</v>
      </c>
      <c r="B9" s="11">
        <v>1839</v>
      </c>
      <c r="F9"/>
      <c r="G9"/>
    </row>
    <row r="10" spans="1:7" x14ac:dyDescent="0.25">
      <c r="A10" t="s">
        <v>3441</v>
      </c>
      <c r="B10" s="11">
        <v>3331</v>
      </c>
      <c r="F10"/>
      <c r="G10"/>
    </row>
    <row r="11" spans="1:7" x14ac:dyDescent="0.25">
      <c r="A11" t="s">
        <v>699</v>
      </c>
      <c r="B11" s="4">
        <v>6785</v>
      </c>
      <c r="F11"/>
      <c r="G11"/>
    </row>
    <row r="12" spans="1:7" x14ac:dyDescent="0.25">
      <c r="F12"/>
      <c r="G12"/>
    </row>
    <row r="13" spans="1:7" x14ac:dyDescent="0.25">
      <c r="F13"/>
      <c r="G13"/>
    </row>
    <row r="14" spans="1:7" x14ac:dyDescent="0.25">
      <c r="F14"/>
      <c r="G14"/>
    </row>
    <row r="15" spans="1:7" x14ac:dyDescent="0.25">
      <c r="F15"/>
      <c r="G15"/>
    </row>
    <row r="16" spans="1:7" x14ac:dyDescent="0.25">
      <c r="F16"/>
      <c r="G16"/>
    </row>
    <row r="17" spans="6:7" x14ac:dyDescent="0.25">
      <c r="F17"/>
      <c r="G17"/>
    </row>
    <row r="18" spans="6:7" x14ac:dyDescent="0.25">
      <c r="F18"/>
      <c r="G18"/>
    </row>
    <row r="19" spans="6:7" x14ac:dyDescent="0.25">
      <c r="F19"/>
      <c r="G19"/>
    </row>
    <row r="20" spans="6:7" x14ac:dyDescent="0.25">
      <c r="F20"/>
      <c r="G20"/>
    </row>
    <row r="21" spans="6:7" x14ac:dyDescent="0.25">
      <c r="F21"/>
      <c r="G21"/>
    </row>
    <row r="22" spans="6:7" x14ac:dyDescent="0.25">
      <c r="F22"/>
      <c r="G22"/>
    </row>
    <row r="23" spans="6:7" x14ac:dyDescent="0.25">
      <c r="F23"/>
      <c r="G23"/>
    </row>
    <row r="24" spans="6:7" x14ac:dyDescent="0.25">
      <c r="F24"/>
      <c r="G24"/>
    </row>
    <row r="25" spans="6:7" x14ac:dyDescent="0.25">
      <c r="F25"/>
      <c r="G25"/>
    </row>
    <row r="26" spans="6:7" x14ac:dyDescent="0.25">
      <c r="F26"/>
      <c r="G26"/>
    </row>
    <row r="27" spans="6:7" x14ac:dyDescent="0.25">
      <c r="F27"/>
      <c r="G27"/>
    </row>
    <row r="28" spans="6:7" x14ac:dyDescent="0.25">
      <c r="F28"/>
      <c r="G28"/>
    </row>
    <row r="29" spans="6:7" x14ac:dyDescent="0.25">
      <c r="F29"/>
      <c r="G29"/>
    </row>
    <row r="30" spans="6:7" x14ac:dyDescent="0.25">
      <c r="F30"/>
      <c r="G30"/>
    </row>
    <row r="31" spans="6:7" x14ac:dyDescent="0.25">
      <c r="F31"/>
      <c r="G31"/>
    </row>
    <row r="32" spans="6:7" x14ac:dyDescent="0.25">
      <c r="F32"/>
      <c r="G32"/>
    </row>
    <row r="33" spans="6:7" x14ac:dyDescent="0.25">
      <c r="F33"/>
      <c r="G33"/>
    </row>
    <row r="34" spans="6:7" x14ac:dyDescent="0.25">
      <c r="F34"/>
      <c r="G34"/>
    </row>
    <row r="35" spans="6:7" x14ac:dyDescent="0.25">
      <c r="F35"/>
      <c r="G35"/>
    </row>
    <row r="36" spans="6:7" x14ac:dyDescent="0.25">
      <c r="F36"/>
      <c r="G36"/>
    </row>
    <row r="37" spans="6:7" x14ac:dyDescent="0.25">
      <c r="F37"/>
      <c r="G37"/>
    </row>
    <row r="38" spans="6:7" x14ac:dyDescent="0.25">
      <c r="F38"/>
      <c r="G38"/>
    </row>
    <row r="39" spans="6:7" x14ac:dyDescent="0.25">
      <c r="F39"/>
      <c r="G39"/>
    </row>
    <row r="40" spans="6:7" x14ac:dyDescent="0.25">
      <c r="F40"/>
      <c r="G40"/>
    </row>
    <row r="41" spans="6:7" x14ac:dyDescent="0.25">
      <c r="F41"/>
      <c r="G41"/>
    </row>
    <row r="42" spans="6:7" x14ac:dyDescent="0.25">
      <c r="F42"/>
      <c r="G42"/>
    </row>
    <row r="43" spans="6:7" x14ac:dyDescent="0.25">
      <c r="F43"/>
      <c r="G43"/>
    </row>
    <row r="44" spans="6:7" x14ac:dyDescent="0.25">
      <c r="F44"/>
      <c r="G44"/>
    </row>
    <row r="45" spans="6:7" x14ac:dyDescent="0.25">
      <c r="F45"/>
      <c r="G45"/>
    </row>
    <row r="46" spans="6:7" x14ac:dyDescent="0.25">
      <c r="F46"/>
      <c r="G46"/>
    </row>
    <row r="47" spans="6:7" x14ac:dyDescent="0.25">
      <c r="F47"/>
      <c r="G47"/>
    </row>
    <row r="48" spans="6:7" x14ac:dyDescent="0.25">
      <c r="F48"/>
      <c r="G48"/>
    </row>
    <row r="49" spans="6:7" x14ac:dyDescent="0.25">
      <c r="F49"/>
      <c r="G49"/>
    </row>
    <row r="50" spans="6:7" x14ac:dyDescent="0.25">
      <c r="F50"/>
      <c r="G50"/>
    </row>
    <row r="51" spans="6:7" x14ac:dyDescent="0.25">
      <c r="F51"/>
      <c r="G51"/>
    </row>
    <row r="52" spans="6:7" x14ac:dyDescent="0.25">
      <c r="F52"/>
      <c r="G52"/>
    </row>
    <row r="53" spans="6:7" x14ac:dyDescent="0.25">
      <c r="F53"/>
      <c r="G53"/>
    </row>
    <row r="54" spans="6:7" x14ac:dyDescent="0.25">
      <c r="F54"/>
      <c r="G54"/>
    </row>
    <row r="55" spans="6:7" x14ac:dyDescent="0.25">
      <c r="F55"/>
      <c r="G55"/>
    </row>
    <row r="56" spans="6:7" x14ac:dyDescent="0.25">
      <c r="F56"/>
      <c r="G56"/>
    </row>
    <row r="57" spans="6:7" x14ac:dyDescent="0.25">
      <c r="F57"/>
      <c r="G57"/>
    </row>
    <row r="58" spans="6:7" x14ac:dyDescent="0.25">
      <c r="F58"/>
      <c r="G58"/>
    </row>
    <row r="59" spans="6:7" x14ac:dyDescent="0.25">
      <c r="F59"/>
      <c r="G59"/>
    </row>
    <row r="60" spans="6:7" x14ac:dyDescent="0.25">
      <c r="F60"/>
      <c r="G60"/>
    </row>
    <row r="61" spans="6:7" x14ac:dyDescent="0.25">
      <c r="F61"/>
      <c r="G61"/>
    </row>
    <row r="62" spans="6:7" x14ac:dyDescent="0.25">
      <c r="F62"/>
      <c r="G62"/>
    </row>
    <row r="63" spans="6:7" x14ac:dyDescent="0.25">
      <c r="F63"/>
      <c r="G63"/>
    </row>
    <row r="64" spans="6:7" x14ac:dyDescent="0.25">
      <c r="F64"/>
      <c r="G64"/>
    </row>
    <row r="65" spans="6:7" x14ac:dyDescent="0.25">
      <c r="F65"/>
      <c r="G65"/>
    </row>
    <row r="66" spans="6:7" x14ac:dyDescent="0.25">
      <c r="F66"/>
      <c r="G66"/>
    </row>
    <row r="67" spans="6:7" x14ac:dyDescent="0.25">
      <c r="F67"/>
      <c r="G67"/>
    </row>
    <row r="68" spans="6:7" x14ac:dyDescent="0.25">
      <c r="F68"/>
      <c r="G68"/>
    </row>
    <row r="69" spans="6:7" x14ac:dyDescent="0.25">
      <c r="F69"/>
      <c r="G69"/>
    </row>
    <row r="70" spans="6:7" x14ac:dyDescent="0.25">
      <c r="F70"/>
      <c r="G70"/>
    </row>
    <row r="71" spans="6:7" x14ac:dyDescent="0.25">
      <c r="F71"/>
      <c r="G71"/>
    </row>
    <row r="72" spans="6:7" x14ac:dyDescent="0.25">
      <c r="F72"/>
      <c r="G72"/>
    </row>
    <row r="73" spans="6:7" x14ac:dyDescent="0.25">
      <c r="F73"/>
      <c r="G73"/>
    </row>
    <row r="74" spans="6:7" x14ac:dyDescent="0.25">
      <c r="F74"/>
      <c r="G74"/>
    </row>
    <row r="75" spans="6:7" x14ac:dyDescent="0.25">
      <c r="F75"/>
      <c r="G75"/>
    </row>
    <row r="76" spans="6:7" x14ac:dyDescent="0.25">
      <c r="F76"/>
      <c r="G76"/>
    </row>
    <row r="77" spans="6:7" x14ac:dyDescent="0.25">
      <c r="F77"/>
      <c r="G77"/>
    </row>
    <row r="78" spans="6:7" x14ac:dyDescent="0.25">
      <c r="F78"/>
      <c r="G78"/>
    </row>
    <row r="79" spans="6:7" x14ac:dyDescent="0.25">
      <c r="F79"/>
      <c r="G79"/>
    </row>
    <row r="80" spans="6:7" x14ac:dyDescent="0.25">
      <c r="F80"/>
      <c r="G80"/>
    </row>
    <row r="81" spans="6:7" x14ac:dyDescent="0.25">
      <c r="F81"/>
      <c r="G81"/>
    </row>
    <row r="82" spans="6:7" x14ac:dyDescent="0.25">
      <c r="F82"/>
      <c r="G82"/>
    </row>
    <row r="83" spans="6:7" x14ac:dyDescent="0.25">
      <c r="F83"/>
      <c r="G83"/>
    </row>
    <row r="84" spans="6:7" x14ac:dyDescent="0.25">
      <c r="F84"/>
      <c r="G84"/>
    </row>
    <row r="85" spans="6:7" x14ac:dyDescent="0.25">
      <c r="F85"/>
      <c r="G85"/>
    </row>
    <row r="86" spans="6:7" x14ac:dyDescent="0.25">
      <c r="F86"/>
      <c r="G86"/>
    </row>
    <row r="87" spans="6:7" x14ac:dyDescent="0.25">
      <c r="F87"/>
      <c r="G87"/>
    </row>
    <row r="88" spans="6:7" x14ac:dyDescent="0.25">
      <c r="F88"/>
      <c r="G88"/>
    </row>
    <row r="89" spans="6:7" x14ac:dyDescent="0.25">
      <c r="F89"/>
      <c r="G89"/>
    </row>
    <row r="90" spans="6:7" x14ac:dyDescent="0.25">
      <c r="F90"/>
      <c r="G90"/>
    </row>
    <row r="91" spans="6:7" x14ac:dyDescent="0.25">
      <c r="F91"/>
      <c r="G91"/>
    </row>
    <row r="92" spans="6:7" x14ac:dyDescent="0.25">
      <c r="F92"/>
      <c r="G92"/>
    </row>
    <row r="93" spans="6:7" x14ac:dyDescent="0.25">
      <c r="F93"/>
      <c r="G93"/>
    </row>
    <row r="94" spans="6:7" x14ac:dyDescent="0.25">
      <c r="F94"/>
      <c r="G94"/>
    </row>
    <row r="95" spans="6:7" x14ac:dyDescent="0.25">
      <c r="F95"/>
      <c r="G95"/>
    </row>
    <row r="96" spans="6:7" x14ac:dyDescent="0.25">
      <c r="F96"/>
      <c r="G96"/>
    </row>
    <row r="97" spans="6:7" x14ac:dyDescent="0.25">
      <c r="F97"/>
      <c r="G97"/>
    </row>
    <row r="98" spans="6:7" x14ac:dyDescent="0.25">
      <c r="F98"/>
      <c r="G98"/>
    </row>
    <row r="99" spans="6:7" x14ac:dyDescent="0.25">
      <c r="F99"/>
      <c r="G99"/>
    </row>
    <row r="100" spans="6:7" x14ac:dyDescent="0.25">
      <c r="F100"/>
      <c r="G100"/>
    </row>
    <row r="101" spans="6:7" x14ac:dyDescent="0.25">
      <c r="F101"/>
      <c r="G101"/>
    </row>
    <row r="102" spans="6:7" x14ac:dyDescent="0.25">
      <c r="F102"/>
      <c r="G102"/>
    </row>
    <row r="103" spans="6:7" x14ac:dyDescent="0.25">
      <c r="F103"/>
      <c r="G103"/>
    </row>
    <row r="104" spans="6:7" x14ac:dyDescent="0.25">
      <c r="F104"/>
      <c r="G104"/>
    </row>
    <row r="105" spans="6:7" x14ac:dyDescent="0.25">
      <c r="F105"/>
      <c r="G105"/>
    </row>
    <row r="106" spans="6:7" x14ac:dyDescent="0.25">
      <c r="F106"/>
      <c r="G106"/>
    </row>
    <row r="107" spans="6:7" x14ac:dyDescent="0.25">
      <c r="F107"/>
      <c r="G107"/>
    </row>
    <row r="108" spans="6:7" x14ac:dyDescent="0.25">
      <c r="F108"/>
      <c r="G108"/>
    </row>
    <row r="109" spans="6:7" x14ac:dyDescent="0.25">
      <c r="F109"/>
      <c r="G109"/>
    </row>
    <row r="110" spans="6:7" x14ac:dyDescent="0.25">
      <c r="F110"/>
      <c r="G110"/>
    </row>
    <row r="111" spans="6:7" x14ac:dyDescent="0.25">
      <c r="F111"/>
      <c r="G111"/>
    </row>
    <row r="112" spans="6:7" x14ac:dyDescent="0.25">
      <c r="F112"/>
      <c r="G112"/>
    </row>
    <row r="113" spans="6:7" x14ac:dyDescent="0.25">
      <c r="F113"/>
      <c r="G113"/>
    </row>
    <row r="114" spans="6:7" x14ac:dyDescent="0.25">
      <c r="F114"/>
      <c r="G114"/>
    </row>
    <row r="115" spans="6:7" x14ac:dyDescent="0.25">
      <c r="F115"/>
      <c r="G115"/>
    </row>
    <row r="116" spans="6:7" x14ac:dyDescent="0.25">
      <c r="F116"/>
      <c r="G116"/>
    </row>
    <row r="117" spans="6:7" x14ac:dyDescent="0.25">
      <c r="F117"/>
      <c r="G117"/>
    </row>
    <row r="118" spans="6:7" x14ac:dyDescent="0.25">
      <c r="F118"/>
      <c r="G118"/>
    </row>
    <row r="119" spans="6:7" x14ac:dyDescent="0.25">
      <c r="F119"/>
      <c r="G119"/>
    </row>
    <row r="120" spans="6:7" x14ac:dyDescent="0.25">
      <c r="F120"/>
      <c r="G120"/>
    </row>
    <row r="121" spans="6:7" x14ac:dyDescent="0.25">
      <c r="F121"/>
      <c r="G121"/>
    </row>
    <row r="122" spans="6:7" x14ac:dyDescent="0.25">
      <c r="F122"/>
      <c r="G122"/>
    </row>
    <row r="123" spans="6:7" x14ac:dyDescent="0.25">
      <c r="F123"/>
      <c r="G123"/>
    </row>
    <row r="124" spans="6:7" x14ac:dyDescent="0.25">
      <c r="F124"/>
      <c r="G124"/>
    </row>
    <row r="125" spans="6:7" x14ac:dyDescent="0.25">
      <c r="F125"/>
      <c r="G125"/>
    </row>
    <row r="126" spans="6:7" x14ac:dyDescent="0.25">
      <c r="F126"/>
      <c r="G126"/>
    </row>
    <row r="127" spans="6:7" x14ac:dyDescent="0.25">
      <c r="F127"/>
      <c r="G127"/>
    </row>
    <row r="128" spans="6:7" x14ac:dyDescent="0.25">
      <c r="F128"/>
      <c r="G128"/>
    </row>
    <row r="129" spans="6:7" x14ac:dyDescent="0.25">
      <c r="F129"/>
      <c r="G129"/>
    </row>
    <row r="130" spans="6:7" x14ac:dyDescent="0.25">
      <c r="F130"/>
      <c r="G130"/>
    </row>
    <row r="131" spans="6:7" x14ac:dyDescent="0.25">
      <c r="F131"/>
      <c r="G131"/>
    </row>
    <row r="132" spans="6:7" x14ac:dyDescent="0.25">
      <c r="F132"/>
      <c r="G132"/>
    </row>
    <row r="133" spans="6:7" x14ac:dyDescent="0.25">
      <c r="F133"/>
      <c r="G133"/>
    </row>
    <row r="134" spans="6:7" x14ac:dyDescent="0.25">
      <c r="F134"/>
      <c r="G134"/>
    </row>
    <row r="135" spans="6:7" x14ac:dyDescent="0.25">
      <c r="F135"/>
      <c r="G135"/>
    </row>
    <row r="136" spans="6:7" x14ac:dyDescent="0.25">
      <c r="F136"/>
      <c r="G136"/>
    </row>
    <row r="137" spans="6:7" x14ac:dyDescent="0.25">
      <c r="F137"/>
      <c r="G137"/>
    </row>
    <row r="138" spans="6:7" x14ac:dyDescent="0.25">
      <c r="F138"/>
      <c r="G138"/>
    </row>
    <row r="139" spans="6:7" x14ac:dyDescent="0.25">
      <c r="F139"/>
      <c r="G139"/>
    </row>
    <row r="140" spans="6:7" x14ac:dyDescent="0.25">
      <c r="F140"/>
      <c r="G140"/>
    </row>
    <row r="141" spans="6:7" x14ac:dyDescent="0.25">
      <c r="F141"/>
      <c r="G141"/>
    </row>
    <row r="142" spans="6:7" x14ac:dyDescent="0.25">
      <c r="F142"/>
      <c r="G142"/>
    </row>
    <row r="143" spans="6:7" x14ac:dyDescent="0.25">
      <c r="F143"/>
      <c r="G143"/>
    </row>
    <row r="144" spans="6:7" x14ac:dyDescent="0.25">
      <c r="F144"/>
      <c r="G144"/>
    </row>
    <row r="145" spans="6:7" x14ac:dyDescent="0.25">
      <c r="F145"/>
      <c r="G145"/>
    </row>
    <row r="146" spans="6:7" x14ac:dyDescent="0.25">
      <c r="F146"/>
      <c r="G146"/>
    </row>
    <row r="147" spans="6:7" x14ac:dyDescent="0.25">
      <c r="F147"/>
      <c r="G147"/>
    </row>
    <row r="148" spans="6:7" x14ac:dyDescent="0.25">
      <c r="F148"/>
      <c r="G148"/>
    </row>
    <row r="149" spans="6:7" x14ac:dyDescent="0.25">
      <c r="F149"/>
      <c r="G149"/>
    </row>
    <row r="150" spans="6:7" x14ac:dyDescent="0.25">
      <c r="F150"/>
      <c r="G150"/>
    </row>
    <row r="151" spans="6:7" x14ac:dyDescent="0.25">
      <c r="F151"/>
      <c r="G151"/>
    </row>
    <row r="152" spans="6:7" x14ac:dyDescent="0.25">
      <c r="F152"/>
      <c r="G152"/>
    </row>
    <row r="153" spans="6:7" x14ac:dyDescent="0.25">
      <c r="F153"/>
      <c r="G153"/>
    </row>
    <row r="154" spans="6:7" x14ac:dyDescent="0.25">
      <c r="F154"/>
      <c r="G154"/>
    </row>
    <row r="155" spans="6:7" x14ac:dyDescent="0.25">
      <c r="F155"/>
      <c r="G155"/>
    </row>
    <row r="156" spans="6:7" x14ac:dyDescent="0.25">
      <c r="F156"/>
      <c r="G156"/>
    </row>
    <row r="157" spans="6:7" x14ac:dyDescent="0.25">
      <c r="F157"/>
      <c r="G157"/>
    </row>
    <row r="158" spans="6:7" x14ac:dyDescent="0.25">
      <c r="F158"/>
      <c r="G158"/>
    </row>
    <row r="159" spans="6:7" x14ac:dyDescent="0.25">
      <c r="F159"/>
      <c r="G159"/>
    </row>
    <row r="160" spans="6:7" x14ac:dyDescent="0.25">
      <c r="F160"/>
      <c r="G160"/>
    </row>
    <row r="161" spans="6:7" x14ac:dyDescent="0.25">
      <c r="F161"/>
      <c r="G161"/>
    </row>
    <row r="162" spans="6:7" x14ac:dyDescent="0.25">
      <c r="F162"/>
      <c r="G162"/>
    </row>
    <row r="163" spans="6:7" x14ac:dyDescent="0.25">
      <c r="F163"/>
      <c r="G163"/>
    </row>
    <row r="164" spans="6:7" x14ac:dyDescent="0.25">
      <c r="F164"/>
      <c r="G164"/>
    </row>
    <row r="165" spans="6:7" x14ac:dyDescent="0.25">
      <c r="F165"/>
      <c r="G165"/>
    </row>
    <row r="166" spans="6:7" x14ac:dyDescent="0.25">
      <c r="F166"/>
      <c r="G166"/>
    </row>
    <row r="167" spans="6:7" x14ac:dyDescent="0.25">
      <c r="F167"/>
      <c r="G167"/>
    </row>
    <row r="168" spans="6:7" x14ac:dyDescent="0.25">
      <c r="F168"/>
      <c r="G168"/>
    </row>
    <row r="169" spans="6:7" x14ac:dyDescent="0.25">
      <c r="F169"/>
      <c r="G169"/>
    </row>
    <row r="170" spans="6:7" x14ac:dyDescent="0.25">
      <c r="F170"/>
      <c r="G170"/>
    </row>
    <row r="171" spans="6:7" x14ac:dyDescent="0.25">
      <c r="F171"/>
      <c r="G171"/>
    </row>
    <row r="172" spans="6:7" x14ac:dyDescent="0.25">
      <c r="F172"/>
      <c r="G172"/>
    </row>
    <row r="173" spans="6:7" x14ac:dyDescent="0.25">
      <c r="F173"/>
      <c r="G173"/>
    </row>
    <row r="174" spans="6:7" x14ac:dyDescent="0.25">
      <c r="F174"/>
      <c r="G174"/>
    </row>
    <row r="175" spans="6:7" x14ac:dyDescent="0.25">
      <c r="F175"/>
      <c r="G175"/>
    </row>
    <row r="176" spans="6:7" x14ac:dyDescent="0.25">
      <c r="F176"/>
      <c r="G176"/>
    </row>
    <row r="177" spans="6:7" x14ac:dyDescent="0.25">
      <c r="F177"/>
      <c r="G177"/>
    </row>
    <row r="178" spans="6:7" x14ac:dyDescent="0.25">
      <c r="F178"/>
      <c r="G178"/>
    </row>
    <row r="179" spans="6:7" x14ac:dyDescent="0.25">
      <c r="F179"/>
      <c r="G179"/>
    </row>
    <row r="180" spans="6:7" x14ac:dyDescent="0.25">
      <c r="F180"/>
      <c r="G180"/>
    </row>
    <row r="181" spans="6:7" x14ac:dyDescent="0.25">
      <c r="F181"/>
      <c r="G181"/>
    </row>
    <row r="182" spans="6:7" x14ac:dyDescent="0.25">
      <c r="F182"/>
      <c r="G182"/>
    </row>
    <row r="183" spans="6:7" x14ac:dyDescent="0.25">
      <c r="F183"/>
      <c r="G183"/>
    </row>
    <row r="184" spans="6:7" x14ac:dyDescent="0.25">
      <c r="F184"/>
      <c r="G184"/>
    </row>
    <row r="185" spans="6:7" x14ac:dyDescent="0.25">
      <c r="F185"/>
      <c r="G185"/>
    </row>
    <row r="186" spans="6:7" x14ac:dyDescent="0.25">
      <c r="F186"/>
      <c r="G186"/>
    </row>
    <row r="187" spans="6:7" x14ac:dyDescent="0.25">
      <c r="F187"/>
      <c r="G187"/>
    </row>
    <row r="188" spans="6:7" x14ac:dyDescent="0.25">
      <c r="F188"/>
      <c r="G188"/>
    </row>
    <row r="189" spans="6:7" x14ac:dyDescent="0.25">
      <c r="F189"/>
      <c r="G189"/>
    </row>
    <row r="190" spans="6:7" x14ac:dyDescent="0.25">
      <c r="F190"/>
      <c r="G190"/>
    </row>
    <row r="191" spans="6:7" x14ac:dyDescent="0.25">
      <c r="F191"/>
      <c r="G191"/>
    </row>
    <row r="192" spans="6:7" x14ac:dyDescent="0.25">
      <c r="F192"/>
      <c r="G192"/>
    </row>
    <row r="193" spans="6:7" x14ac:dyDescent="0.25">
      <c r="F193"/>
      <c r="G193"/>
    </row>
    <row r="194" spans="6:7" x14ac:dyDescent="0.25">
      <c r="F194"/>
      <c r="G194"/>
    </row>
    <row r="195" spans="6:7" x14ac:dyDescent="0.25">
      <c r="F195"/>
      <c r="G195"/>
    </row>
    <row r="196" spans="6:7" x14ac:dyDescent="0.25">
      <c r="F196"/>
      <c r="G196"/>
    </row>
    <row r="197" spans="6:7" x14ac:dyDescent="0.25">
      <c r="F197"/>
      <c r="G197"/>
    </row>
    <row r="198" spans="6:7" x14ac:dyDescent="0.25">
      <c r="F198"/>
      <c r="G198"/>
    </row>
    <row r="199" spans="6:7" x14ac:dyDescent="0.25">
      <c r="F199"/>
      <c r="G199"/>
    </row>
    <row r="200" spans="6:7" x14ac:dyDescent="0.25">
      <c r="F200"/>
      <c r="G200"/>
    </row>
    <row r="201" spans="6:7" x14ac:dyDescent="0.25">
      <c r="F201"/>
      <c r="G201"/>
    </row>
    <row r="202" spans="6:7" x14ac:dyDescent="0.25">
      <c r="F202"/>
      <c r="G202"/>
    </row>
    <row r="203" spans="6:7" x14ac:dyDescent="0.25">
      <c r="F203"/>
      <c r="G203"/>
    </row>
    <row r="204" spans="6:7" x14ac:dyDescent="0.25">
      <c r="F204"/>
      <c r="G204"/>
    </row>
    <row r="205" spans="6:7" x14ac:dyDescent="0.25">
      <c r="F205"/>
      <c r="G205"/>
    </row>
    <row r="206" spans="6:7" x14ac:dyDescent="0.25">
      <c r="F206"/>
      <c r="G206"/>
    </row>
    <row r="207" spans="6:7" x14ac:dyDescent="0.25">
      <c r="F207"/>
      <c r="G207"/>
    </row>
    <row r="208" spans="6:7" x14ac:dyDescent="0.25">
      <c r="F208"/>
      <c r="G208"/>
    </row>
    <row r="209" spans="6:7" x14ac:dyDescent="0.25">
      <c r="F209"/>
      <c r="G209"/>
    </row>
    <row r="210" spans="6:7" x14ac:dyDescent="0.25">
      <c r="F210"/>
      <c r="G210"/>
    </row>
    <row r="211" spans="6:7" x14ac:dyDescent="0.25">
      <c r="F211"/>
      <c r="G211"/>
    </row>
    <row r="212" spans="6:7" x14ac:dyDescent="0.25">
      <c r="F212"/>
      <c r="G212"/>
    </row>
    <row r="213" spans="6:7" x14ac:dyDescent="0.25">
      <c r="F213"/>
      <c r="G213"/>
    </row>
    <row r="214" spans="6:7" x14ac:dyDescent="0.25">
      <c r="F214"/>
      <c r="G214"/>
    </row>
    <row r="215" spans="6:7" x14ac:dyDescent="0.25">
      <c r="F215"/>
      <c r="G215"/>
    </row>
    <row r="216" spans="6:7" x14ac:dyDescent="0.25">
      <c r="F216"/>
      <c r="G216"/>
    </row>
    <row r="217" spans="6:7" x14ac:dyDescent="0.25">
      <c r="F217"/>
      <c r="G217"/>
    </row>
    <row r="218" spans="6:7" x14ac:dyDescent="0.25">
      <c r="F218"/>
      <c r="G218"/>
    </row>
    <row r="219" spans="6:7" x14ac:dyDescent="0.25">
      <c r="F219"/>
      <c r="G219"/>
    </row>
    <row r="220" spans="6:7" x14ac:dyDescent="0.25">
      <c r="F220"/>
      <c r="G220"/>
    </row>
    <row r="221" spans="6:7" x14ac:dyDescent="0.25">
      <c r="F221"/>
      <c r="G221"/>
    </row>
    <row r="222" spans="6:7" x14ac:dyDescent="0.25">
      <c r="F222"/>
      <c r="G222"/>
    </row>
    <row r="223" spans="6:7" x14ac:dyDescent="0.25">
      <c r="F223"/>
      <c r="G223"/>
    </row>
    <row r="224" spans="6:7" x14ac:dyDescent="0.25">
      <c r="F224"/>
      <c r="G224"/>
    </row>
    <row r="225" spans="6:7" x14ac:dyDescent="0.25">
      <c r="F225"/>
      <c r="G225"/>
    </row>
    <row r="226" spans="6:7" x14ac:dyDescent="0.25">
      <c r="F226"/>
      <c r="G226"/>
    </row>
    <row r="227" spans="6:7" x14ac:dyDescent="0.25">
      <c r="F227"/>
      <c r="G227"/>
    </row>
    <row r="228" spans="6:7" x14ac:dyDescent="0.25">
      <c r="F228"/>
      <c r="G228"/>
    </row>
    <row r="229" spans="6:7" x14ac:dyDescent="0.25">
      <c r="F229"/>
      <c r="G229"/>
    </row>
    <row r="230" spans="6:7" x14ac:dyDescent="0.25">
      <c r="F230"/>
      <c r="G230"/>
    </row>
    <row r="231" spans="6:7" x14ac:dyDescent="0.25">
      <c r="F231"/>
      <c r="G231"/>
    </row>
    <row r="232" spans="6:7" x14ac:dyDescent="0.25">
      <c r="F232"/>
      <c r="G232"/>
    </row>
    <row r="233" spans="6:7" x14ac:dyDescent="0.25">
      <c r="F233"/>
      <c r="G233"/>
    </row>
    <row r="234" spans="6:7" x14ac:dyDescent="0.25">
      <c r="F234"/>
      <c r="G234"/>
    </row>
    <row r="235" spans="6:7" x14ac:dyDescent="0.25">
      <c r="F235"/>
      <c r="G235"/>
    </row>
    <row r="236" spans="6:7" x14ac:dyDescent="0.25">
      <c r="F236"/>
      <c r="G236"/>
    </row>
    <row r="237" spans="6:7" x14ac:dyDescent="0.25">
      <c r="F237"/>
      <c r="G237"/>
    </row>
    <row r="238" spans="6:7" x14ac:dyDescent="0.25">
      <c r="F238"/>
      <c r="G238"/>
    </row>
    <row r="239" spans="6:7" x14ac:dyDescent="0.25">
      <c r="F239"/>
      <c r="G239"/>
    </row>
    <row r="240" spans="6:7" x14ac:dyDescent="0.25">
      <c r="F240"/>
      <c r="G240"/>
    </row>
    <row r="241" spans="6:7" x14ac:dyDescent="0.25">
      <c r="F241"/>
      <c r="G241"/>
    </row>
    <row r="242" spans="6:7" x14ac:dyDescent="0.25">
      <c r="F242"/>
      <c r="G242"/>
    </row>
    <row r="243" spans="6:7" x14ac:dyDescent="0.25">
      <c r="F243"/>
      <c r="G243"/>
    </row>
    <row r="244" spans="6:7" x14ac:dyDescent="0.25">
      <c r="F244"/>
      <c r="G244"/>
    </row>
    <row r="245" spans="6:7" x14ac:dyDescent="0.25">
      <c r="F245"/>
      <c r="G245"/>
    </row>
    <row r="246" spans="6:7" x14ac:dyDescent="0.25">
      <c r="F246"/>
      <c r="G246"/>
    </row>
    <row r="247" spans="6:7" x14ac:dyDescent="0.25">
      <c r="F247"/>
      <c r="G247"/>
    </row>
    <row r="248" spans="6:7" x14ac:dyDescent="0.25">
      <c r="F248"/>
      <c r="G248"/>
    </row>
    <row r="249" spans="6:7" x14ac:dyDescent="0.25">
      <c r="F249"/>
      <c r="G249"/>
    </row>
    <row r="250" spans="6:7" x14ac:dyDescent="0.25">
      <c r="F250"/>
      <c r="G250"/>
    </row>
    <row r="251" spans="6:7" x14ac:dyDescent="0.25">
      <c r="F251"/>
      <c r="G251"/>
    </row>
    <row r="252" spans="6:7" x14ac:dyDescent="0.25">
      <c r="F252"/>
      <c r="G252"/>
    </row>
    <row r="253" spans="6:7" x14ac:dyDescent="0.25">
      <c r="F253"/>
      <c r="G253"/>
    </row>
    <row r="254" spans="6:7" x14ac:dyDescent="0.25">
      <c r="F254"/>
      <c r="G254"/>
    </row>
    <row r="255" spans="6:7" x14ac:dyDescent="0.25">
      <c r="F255"/>
      <c r="G255"/>
    </row>
    <row r="256" spans="6:7" x14ac:dyDescent="0.25">
      <c r="F256"/>
      <c r="G256"/>
    </row>
    <row r="257" spans="6:7" x14ac:dyDescent="0.25">
      <c r="F257"/>
      <c r="G257"/>
    </row>
    <row r="258" spans="6:7" x14ac:dyDescent="0.25">
      <c r="F258"/>
      <c r="G258"/>
    </row>
    <row r="259" spans="6:7" x14ac:dyDescent="0.25">
      <c r="F259"/>
      <c r="G259"/>
    </row>
    <row r="260" spans="6:7" x14ac:dyDescent="0.25">
      <c r="F260"/>
      <c r="G260"/>
    </row>
    <row r="261" spans="6:7" x14ac:dyDescent="0.25">
      <c r="F261"/>
      <c r="G261"/>
    </row>
    <row r="262" spans="6:7" x14ac:dyDescent="0.25">
      <c r="F262"/>
      <c r="G262"/>
    </row>
    <row r="263" spans="6:7" x14ac:dyDescent="0.25">
      <c r="F263"/>
      <c r="G263"/>
    </row>
    <row r="264" spans="6:7" x14ac:dyDescent="0.25">
      <c r="F264"/>
      <c r="G264"/>
    </row>
    <row r="265" spans="6:7" x14ac:dyDescent="0.25">
      <c r="F265"/>
      <c r="G265"/>
    </row>
    <row r="266" spans="6:7" x14ac:dyDescent="0.25">
      <c r="F266"/>
      <c r="G266"/>
    </row>
    <row r="267" spans="6:7" x14ac:dyDescent="0.25">
      <c r="F267"/>
      <c r="G267"/>
    </row>
    <row r="268" spans="6:7" x14ac:dyDescent="0.25">
      <c r="F268"/>
      <c r="G268"/>
    </row>
    <row r="269" spans="6:7" x14ac:dyDescent="0.25">
      <c r="F269"/>
      <c r="G269"/>
    </row>
    <row r="270" spans="6:7" x14ac:dyDescent="0.25">
      <c r="F270"/>
      <c r="G270"/>
    </row>
    <row r="271" spans="6:7" x14ac:dyDescent="0.25">
      <c r="F271"/>
      <c r="G271"/>
    </row>
    <row r="272" spans="6:7" x14ac:dyDescent="0.25">
      <c r="F272"/>
      <c r="G272"/>
    </row>
    <row r="273" spans="6:7" x14ac:dyDescent="0.25">
      <c r="F273"/>
      <c r="G273"/>
    </row>
    <row r="274" spans="6:7" x14ac:dyDescent="0.25">
      <c r="F274"/>
      <c r="G274"/>
    </row>
    <row r="275" spans="6:7" x14ac:dyDescent="0.25">
      <c r="F275"/>
      <c r="G275"/>
    </row>
    <row r="276" spans="6:7" x14ac:dyDescent="0.25">
      <c r="F276"/>
      <c r="G276"/>
    </row>
    <row r="277" spans="6:7" x14ac:dyDescent="0.25">
      <c r="F277"/>
      <c r="G277"/>
    </row>
    <row r="278" spans="6:7" x14ac:dyDescent="0.25">
      <c r="F278"/>
      <c r="G278"/>
    </row>
    <row r="279" spans="6:7" x14ac:dyDescent="0.25">
      <c r="F279"/>
      <c r="G279"/>
    </row>
    <row r="280" spans="6:7" x14ac:dyDescent="0.25">
      <c r="F280"/>
      <c r="G280"/>
    </row>
    <row r="281" spans="6:7" x14ac:dyDescent="0.25">
      <c r="F281"/>
      <c r="G281"/>
    </row>
    <row r="282" spans="6:7" x14ac:dyDescent="0.25">
      <c r="F282"/>
      <c r="G282"/>
    </row>
    <row r="283" spans="6:7" x14ac:dyDescent="0.25">
      <c r="F283"/>
      <c r="G283"/>
    </row>
    <row r="284" spans="6:7" x14ac:dyDescent="0.25">
      <c r="F284"/>
      <c r="G284"/>
    </row>
    <row r="285" spans="6:7" x14ac:dyDescent="0.25">
      <c r="F285"/>
      <c r="G285"/>
    </row>
    <row r="286" spans="6:7" x14ac:dyDescent="0.25">
      <c r="F286"/>
      <c r="G286"/>
    </row>
    <row r="287" spans="6:7" x14ac:dyDescent="0.25">
      <c r="F287"/>
      <c r="G287"/>
    </row>
    <row r="288" spans="6:7" x14ac:dyDescent="0.25">
      <c r="F288"/>
      <c r="G288"/>
    </row>
    <row r="289" spans="6:7" x14ac:dyDescent="0.25">
      <c r="F289"/>
      <c r="G289"/>
    </row>
    <row r="290" spans="6:7" x14ac:dyDescent="0.25">
      <c r="F290"/>
      <c r="G290"/>
    </row>
    <row r="291" spans="6:7" x14ac:dyDescent="0.25">
      <c r="F291"/>
      <c r="G291"/>
    </row>
    <row r="292" spans="6:7" x14ac:dyDescent="0.25">
      <c r="F292"/>
      <c r="G292"/>
    </row>
    <row r="293" spans="6:7" x14ac:dyDescent="0.25">
      <c r="F293"/>
      <c r="G293"/>
    </row>
    <row r="294" spans="6:7" x14ac:dyDescent="0.25">
      <c r="F294"/>
      <c r="G294"/>
    </row>
    <row r="295" spans="6:7" x14ac:dyDescent="0.25">
      <c r="F295"/>
      <c r="G295"/>
    </row>
    <row r="296" spans="6:7" x14ac:dyDescent="0.25">
      <c r="F296"/>
      <c r="G296"/>
    </row>
    <row r="297" spans="6:7" x14ac:dyDescent="0.25">
      <c r="F297"/>
      <c r="G297"/>
    </row>
    <row r="298" spans="6:7" x14ac:dyDescent="0.25">
      <c r="F298"/>
      <c r="G298"/>
    </row>
    <row r="299" spans="6:7" x14ac:dyDescent="0.25">
      <c r="F299"/>
      <c r="G299"/>
    </row>
    <row r="300" spans="6:7" x14ac:dyDescent="0.25">
      <c r="F300"/>
      <c r="G300"/>
    </row>
    <row r="301" spans="6:7" x14ac:dyDescent="0.25">
      <c r="F301"/>
      <c r="G301"/>
    </row>
    <row r="302" spans="6:7" x14ac:dyDescent="0.25">
      <c r="F302"/>
      <c r="G302"/>
    </row>
    <row r="303" spans="6:7" x14ac:dyDescent="0.25">
      <c r="F303"/>
      <c r="G303"/>
    </row>
    <row r="304" spans="6:7" x14ac:dyDescent="0.25">
      <c r="F304"/>
      <c r="G304"/>
    </row>
    <row r="305" spans="6:7" x14ac:dyDescent="0.25">
      <c r="F305"/>
      <c r="G305"/>
    </row>
    <row r="306" spans="6:7" x14ac:dyDescent="0.25">
      <c r="F306"/>
      <c r="G306"/>
    </row>
    <row r="307" spans="6:7" x14ac:dyDescent="0.25">
      <c r="F307"/>
      <c r="G307"/>
    </row>
    <row r="308" spans="6:7" x14ac:dyDescent="0.25">
      <c r="F308"/>
      <c r="G308"/>
    </row>
    <row r="309" spans="6:7" x14ac:dyDescent="0.25">
      <c r="F309"/>
      <c r="G309"/>
    </row>
    <row r="310" spans="6:7" x14ac:dyDescent="0.25">
      <c r="F310"/>
      <c r="G310"/>
    </row>
    <row r="311" spans="6:7" x14ac:dyDescent="0.25">
      <c r="F311"/>
      <c r="G311"/>
    </row>
    <row r="312" spans="6:7" x14ac:dyDescent="0.25">
      <c r="F312"/>
      <c r="G312"/>
    </row>
    <row r="313" spans="6:7" x14ac:dyDescent="0.25">
      <c r="F313"/>
      <c r="G313"/>
    </row>
    <row r="314" spans="6:7" x14ac:dyDescent="0.25">
      <c r="F314"/>
      <c r="G314"/>
    </row>
    <row r="315" spans="6:7" x14ac:dyDescent="0.25">
      <c r="F315"/>
      <c r="G315"/>
    </row>
    <row r="316" spans="6:7" x14ac:dyDescent="0.25">
      <c r="F316"/>
      <c r="G316"/>
    </row>
    <row r="317" spans="6:7" x14ac:dyDescent="0.25">
      <c r="F317"/>
      <c r="G317"/>
    </row>
    <row r="318" spans="6:7" x14ac:dyDescent="0.25">
      <c r="F318"/>
      <c r="G318"/>
    </row>
    <row r="319" spans="6:7" x14ac:dyDescent="0.25">
      <c r="F319"/>
      <c r="G319"/>
    </row>
    <row r="320" spans="6:7" x14ac:dyDescent="0.25">
      <c r="F320"/>
      <c r="G320"/>
    </row>
    <row r="321" spans="6:7" x14ac:dyDescent="0.25">
      <c r="F321"/>
      <c r="G321"/>
    </row>
    <row r="322" spans="6:7" x14ac:dyDescent="0.25">
      <c r="F322"/>
      <c r="G322"/>
    </row>
    <row r="323" spans="6:7" x14ac:dyDescent="0.25">
      <c r="F323"/>
      <c r="G323"/>
    </row>
    <row r="324" spans="6:7" x14ac:dyDescent="0.25">
      <c r="F324"/>
      <c r="G324"/>
    </row>
    <row r="325" spans="6:7" x14ac:dyDescent="0.25">
      <c r="F325"/>
      <c r="G325"/>
    </row>
    <row r="326" spans="6:7" x14ac:dyDescent="0.25">
      <c r="F326"/>
      <c r="G326"/>
    </row>
    <row r="327" spans="6:7" x14ac:dyDescent="0.25">
      <c r="F327"/>
      <c r="G327"/>
    </row>
    <row r="328" spans="6:7" x14ac:dyDescent="0.25">
      <c r="F328"/>
      <c r="G328"/>
    </row>
    <row r="329" spans="6:7" x14ac:dyDescent="0.25">
      <c r="F329"/>
      <c r="G329"/>
    </row>
    <row r="330" spans="6:7" x14ac:dyDescent="0.25">
      <c r="F330"/>
      <c r="G330"/>
    </row>
    <row r="331" spans="6:7" x14ac:dyDescent="0.25">
      <c r="F331"/>
      <c r="G331"/>
    </row>
    <row r="332" spans="6:7" x14ac:dyDescent="0.25">
      <c r="F332"/>
      <c r="G332"/>
    </row>
    <row r="333" spans="6:7" x14ac:dyDescent="0.25">
      <c r="F333"/>
      <c r="G333"/>
    </row>
    <row r="334" spans="6:7" x14ac:dyDescent="0.25">
      <c r="F334"/>
      <c r="G334"/>
    </row>
    <row r="335" spans="6:7" x14ac:dyDescent="0.25">
      <c r="F335"/>
      <c r="G335"/>
    </row>
    <row r="336" spans="6:7" x14ac:dyDescent="0.25">
      <c r="F336"/>
      <c r="G336"/>
    </row>
    <row r="337" spans="6:7" x14ac:dyDescent="0.25">
      <c r="F337"/>
      <c r="G337"/>
    </row>
    <row r="338" spans="6:7" x14ac:dyDescent="0.25">
      <c r="F338"/>
      <c r="G338"/>
    </row>
    <row r="339" spans="6:7" x14ac:dyDescent="0.25">
      <c r="F339"/>
      <c r="G339"/>
    </row>
    <row r="340" spans="6:7" x14ac:dyDescent="0.25">
      <c r="F340"/>
      <c r="G340"/>
    </row>
    <row r="341" spans="6:7" x14ac:dyDescent="0.25">
      <c r="F341"/>
      <c r="G341"/>
    </row>
    <row r="342" spans="6:7" x14ac:dyDescent="0.25">
      <c r="F342"/>
      <c r="G342"/>
    </row>
    <row r="343" spans="6:7" x14ac:dyDescent="0.25">
      <c r="F343"/>
      <c r="G343"/>
    </row>
    <row r="344" spans="6:7" x14ac:dyDescent="0.25">
      <c r="F344"/>
      <c r="G344"/>
    </row>
    <row r="345" spans="6:7" x14ac:dyDescent="0.25">
      <c r="F345"/>
      <c r="G345"/>
    </row>
    <row r="346" spans="6:7" x14ac:dyDescent="0.25">
      <c r="F346"/>
      <c r="G346"/>
    </row>
    <row r="347" spans="6:7" x14ac:dyDescent="0.25">
      <c r="F347"/>
      <c r="G347"/>
    </row>
    <row r="348" spans="6:7" x14ac:dyDescent="0.25">
      <c r="F348"/>
      <c r="G348"/>
    </row>
    <row r="349" spans="6:7" x14ac:dyDescent="0.25">
      <c r="F349"/>
      <c r="G349"/>
    </row>
    <row r="350" spans="6:7" x14ac:dyDescent="0.25">
      <c r="F350"/>
      <c r="G350"/>
    </row>
    <row r="351" spans="6:7" x14ac:dyDescent="0.25">
      <c r="F351"/>
      <c r="G351"/>
    </row>
    <row r="352" spans="6:7" x14ac:dyDescent="0.25">
      <c r="F352"/>
      <c r="G352"/>
    </row>
    <row r="353" spans="6:7" x14ac:dyDescent="0.25">
      <c r="F353"/>
      <c r="G353"/>
    </row>
    <row r="354" spans="6:7" x14ac:dyDescent="0.25">
      <c r="F354"/>
      <c r="G354"/>
    </row>
    <row r="355" spans="6:7" x14ac:dyDescent="0.25">
      <c r="F355"/>
      <c r="G355"/>
    </row>
    <row r="356" spans="6:7" x14ac:dyDescent="0.25">
      <c r="F356"/>
      <c r="G356"/>
    </row>
    <row r="357" spans="6:7" x14ac:dyDescent="0.25">
      <c r="F357"/>
      <c r="G357"/>
    </row>
    <row r="358" spans="6:7" x14ac:dyDescent="0.25">
      <c r="F358"/>
      <c r="G358"/>
    </row>
    <row r="359" spans="6:7" x14ac:dyDescent="0.25">
      <c r="F359"/>
      <c r="G359"/>
    </row>
    <row r="360" spans="6:7" x14ac:dyDescent="0.25">
      <c r="F360"/>
      <c r="G360"/>
    </row>
    <row r="361" spans="6:7" x14ac:dyDescent="0.25">
      <c r="F361"/>
      <c r="G361"/>
    </row>
    <row r="362" spans="6:7" x14ac:dyDescent="0.25">
      <c r="F362"/>
      <c r="G362"/>
    </row>
    <row r="363" spans="6:7" x14ac:dyDescent="0.25">
      <c r="F363"/>
      <c r="G363"/>
    </row>
    <row r="364" spans="6:7" x14ac:dyDescent="0.25">
      <c r="F364"/>
      <c r="G364"/>
    </row>
    <row r="365" spans="6:7" x14ac:dyDescent="0.25">
      <c r="F365"/>
      <c r="G365"/>
    </row>
    <row r="366" spans="6:7" x14ac:dyDescent="0.25">
      <c r="F366"/>
      <c r="G366"/>
    </row>
    <row r="367" spans="6:7" x14ac:dyDescent="0.25">
      <c r="F367"/>
      <c r="G367"/>
    </row>
    <row r="368" spans="6:7" x14ac:dyDescent="0.25">
      <c r="F368"/>
      <c r="G368"/>
    </row>
    <row r="369" spans="6:7" x14ac:dyDescent="0.25">
      <c r="F369"/>
      <c r="G369"/>
    </row>
    <row r="370" spans="6:7" x14ac:dyDescent="0.25">
      <c r="F370"/>
      <c r="G370"/>
    </row>
    <row r="371" spans="6:7" x14ac:dyDescent="0.25">
      <c r="F371"/>
      <c r="G371"/>
    </row>
    <row r="372" spans="6:7" x14ac:dyDescent="0.25">
      <c r="F372"/>
      <c r="G372"/>
    </row>
    <row r="373" spans="6:7" x14ac:dyDescent="0.25">
      <c r="F373"/>
      <c r="G373"/>
    </row>
    <row r="374" spans="6:7" x14ac:dyDescent="0.25">
      <c r="F374"/>
      <c r="G374"/>
    </row>
    <row r="375" spans="6:7" x14ac:dyDescent="0.25">
      <c r="F375"/>
      <c r="G375"/>
    </row>
    <row r="376" spans="6:7" x14ac:dyDescent="0.25">
      <c r="F376"/>
      <c r="G376"/>
    </row>
    <row r="377" spans="6:7" x14ac:dyDescent="0.25">
      <c r="F377"/>
      <c r="G377"/>
    </row>
    <row r="378" spans="6:7" x14ac:dyDescent="0.25">
      <c r="F378"/>
      <c r="G378"/>
    </row>
    <row r="379" spans="6:7" x14ac:dyDescent="0.25">
      <c r="F379"/>
      <c r="G379"/>
    </row>
    <row r="380" spans="6:7" x14ac:dyDescent="0.25">
      <c r="F380"/>
      <c r="G380"/>
    </row>
    <row r="381" spans="6:7" x14ac:dyDescent="0.25">
      <c r="F381"/>
      <c r="G381"/>
    </row>
    <row r="382" spans="6:7" x14ac:dyDescent="0.25">
      <c r="F382"/>
      <c r="G382"/>
    </row>
    <row r="383" spans="6:7" x14ac:dyDescent="0.25">
      <c r="F383"/>
      <c r="G383"/>
    </row>
    <row r="384" spans="6:7" x14ac:dyDescent="0.25">
      <c r="F384"/>
      <c r="G384"/>
    </row>
    <row r="385" spans="6:7" x14ac:dyDescent="0.25">
      <c r="F385"/>
      <c r="G385"/>
    </row>
    <row r="386" spans="6:7" x14ac:dyDescent="0.25">
      <c r="F386"/>
      <c r="G386"/>
    </row>
    <row r="387" spans="6:7" x14ac:dyDescent="0.25">
      <c r="F387"/>
      <c r="G387"/>
    </row>
    <row r="388" spans="6:7" x14ac:dyDescent="0.25">
      <c r="F388"/>
      <c r="G388"/>
    </row>
    <row r="389" spans="6:7" x14ac:dyDescent="0.25">
      <c r="F389"/>
      <c r="G389"/>
    </row>
    <row r="390" spans="6:7" x14ac:dyDescent="0.25">
      <c r="F390"/>
      <c r="G390"/>
    </row>
    <row r="391" spans="6:7" x14ac:dyDescent="0.25">
      <c r="F391"/>
      <c r="G391"/>
    </row>
    <row r="392" spans="6:7" x14ac:dyDescent="0.25">
      <c r="F392"/>
      <c r="G392"/>
    </row>
    <row r="393" spans="6:7" x14ac:dyDescent="0.25">
      <c r="F393"/>
      <c r="G393"/>
    </row>
    <row r="394" spans="6:7" x14ac:dyDescent="0.25">
      <c r="F394"/>
      <c r="G394"/>
    </row>
    <row r="395" spans="6:7" x14ac:dyDescent="0.25">
      <c r="F395"/>
      <c r="G395"/>
    </row>
    <row r="396" spans="6:7" x14ac:dyDescent="0.25">
      <c r="F396"/>
      <c r="G396"/>
    </row>
    <row r="397" spans="6:7" x14ac:dyDescent="0.25">
      <c r="F397"/>
      <c r="G397"/>
    </row>
    <row r="398" spans="6:7" x14ac:dyDescent="0.25">
      <c r="F398"/>
      <c r="G398"/>
    </row>
    <row r="399" spans="6:7" x14ac:dyDescent="0.25">
      <c r="F399"/>
      <c r="G399"/>
    </row>
    <row r="400" spans="6:7" x14ac:dyDescent="0.25">
      <c r="F400"/>
      <c r="G400"/>
    </row>
    <row r="401" spans="6:7" x14ac:dyDescent="0.25">
      <c r="F401"/>
      <c r="G401"/>
    </row>
    <row r="402" spans="6:7" x14ac:dyDescent="0.25">
      <c r="F402"/>
      <c r="G402"/>
    </row>
    <row r="403" spans="6:7" x14ac:dyDescent="0.25">
      <c r="F403"/>
      <c r="G403"/>
    </row>
    <row r="404" spans="6:7" x14ac:dyDescent="0.25">
      <c r="F404"/>
      <c r="G404"/>
    </row>
    <row r="405" spans="6:7" x14ac:dyDescent="0.25">
      <c r="F405"/>
      <c r="G405"/>
    </row>
    <row r="406" spans="6:7" x14ac:dyDescent="0.25">
      <c r="F406"/>
      <c r="G406"/>
    </row>
    <row r="407" spans="6:7" x14ac:dyDescent="0.25">
      <c r="F407"/>
      <c r="G407"/>
    </row>
    <row r="408" spans="6:7" x14ac:dyDescent="0.25">
      <c r="F408"/>
      <c r="G408"/>
    </row>
    <row r="409" spans="6:7" x14ac:dyDescent="0.25">
      <c r="F409"/>
      <c r="G409"/>
    </row>
    <row r="410" spans="6:7" x14ac:dyDescent="0.25">
      <c r="F410"/>
      <c r="G410"/>
    </row>
    <row r="411" spans="6:7" x14ac:dyDescent="0.25">
      <c r="F411"/>
      <c r="G411"/>
    </row>
    <row r="412" spans="6:7" x14ac:dyDescent="0.25">
      <c r="F412"/>
      <c r="G412"/>
    </row>
    <row r="413" spans="6:7" x14ac:dyDescent="0.25">
      <c r="F413"/>
      <c r="G413"/>
    </row>
    <row r="414" spans="6:7" x14ac:dyDescent="0.25">
      <c r="F414"/>
      <c r="G414"/>
    </row>
    <row r="415" spans="6:7" x14ac:dyDescent="0.25">
      <c r="F415"/>
      <c r="G415"/>
    </row>
    <row r="416" spans="6:7" x14ac:dyDescent="0.25">
      <c r="F416"/>
      <c r="G416"/>
    </row>
    <row r="417" spans="6:7" x14ac:dyDescent="0.25">
      <c r="F417"/>
      <c r="G417"/>
    </row>
    <row r="418" spans="6:7" x14ac:dyDescent="0.25">
      <c r="F418"/>
      <c r="G418"/>
    </row>
    <row r="419" spans="6:7" x14ac:dyDescent="0.25">
      <c r="F419"/>
      <c r="G419"/>
    </row>
    <row r="420" spans="6:7" x14ac:dyDescent="0.25">
      <c r="F420"/>
      <c r="G420"/>
    </row>
    <row r="421" spans="6:7" x14ac:dyDescent="0.25">
      <c r="F421"/>
      <c r="G421"/>
    </row>
    <row r="422" spans="6:7" x14ac:dyDescent="0.25">
      <c r="F422"/>
      <c r="G422"/>
    </row>
    <row r="423" spans="6:7" x14ac:dyDescent="0.25">
      <c r="F423"/>
      <c r="G423"/>
    </row>
    <row r="424" spans="6:7" x14ac:dyDescent="0.25">
      <c r="F424"/>
      <c r="G424"/>
    </row>
    <row r="425" spans="6:7" x14ac:dyDescent="0.25">
      <c r="F425"/>
      <c r="G425"/>
    </row>
    <row r="426" spans="6:7" x14ac:dyDescent="0.25">
      <c r="F426"/>
      <c r="G426"/>
    </row>
    <row r="427" spans="6:7" x14ac:dyDescent="0.25">
      <c r="F427"/>
      <c r="G427"/>
    </row>
    <row r="428" spans="6:7" x14ac:dyDescent="0.25">
      <c r="F428"/>
      <c r="G428"/>
    </row>
    <row r="429" spans="6:7" x14ac:dyDescent="0.25">
      <c r="F429"/>
      <c r="G429"/>
    </row>
    <row r="430" spans="6:7" x14ac:dyDescent="0.25">
      <c r="F430"/>
      <c r="G430"/>
    </row>
    <row r="431" spans="6:7" x14ac:dyDescent="0.25">
      <c r="F431"/>
      <c r="G431"/>
    </row>
    <row r="432" spans="6:7" x14ac:dyDescent="0.25">
      <c r="F432"/>
      <c r="G432"/>
    </row>
    <row r="433" spans="6:7" x14ac:dyDescent="0.25">
      <c r="F433"/>
      <c r="G433"/>
    </row>
    <row r="434" spans="6:7" x14ac:dyDescent="0.25">
      <c r="F434"/>
      <c r="G434"/>
    </row>
    <row r="435" spans="6:7" x14ac:dyDescent="0.25">
      <c r="F435"/>
      <c r="G435"/>
    </row>
    <row r="436" spans="6:7" x14ac:dyDescent="0.25">
      <c r="F436"/>
      <c r="G436"/>
    </row>
    <row r="437" spans="6:7" x14ac:dyDescent="0.25">
      <c r="F437"/>
      <c r="G437"/>
    </row>
    <row r="438" spans="6:7" x14ac:dyDescent="0.25">
      <c r="F438"/>
      <c r="G438"/>
    </row>
    <row r="439" spans="6:7" x14ac:dyDescent="0.25">
      <c r="F439"/>
      <c r="G439"/>
    </row>
    <row r="440" spans="6:7" x14ac:dyDescent="0.25">
      <c r="F440"/>
      <c r="G440"/>
    </row>
    <row r="441" spans="6:7" x14ac:dyDescent="0.25">
      <c r="F441"/>
      <c r="G441"/>
    </row>
    <row r="442" spans="6:7" x14ac:dyDescent="0.25">
      <c r="F442"/>
      <c r="G442"/>
    </row>
    <row r="443" spans="6:7" x14ac:dyDescent="0.25">
      <c r="F443"/>
      <c r="G443"/>
    </row>
    <row r="444" spans="6:7" x14ac:dyDescent="0.25">
      <c r="F444"/>
      <c r="G444"/>
    </row>
    <row r="445" spans="6:7" x14ac:dyDescent="0.25">
      <c r="F445"/>
      <c r="G445"/>
    </row>
    <row r="446" spans="6:7" x14ac:dyDescent="0.25">
      <c r="F446"/>
      <c r="G446"/>
    </row>
    <row r="447" spans="6:7" x14ac:dyDescent="0.25">
      <c r="F447"/>
      <c r="G447"/>
    </row>
    <row r="448" spans="6:7" x14ac:dyDescent="0.25">
      <c r="F448"/>
      <c r="G448"/>
    </row>
    <row r="449" spans="6:7" x14ac:dyDescent="0.25">
      <c r="F449"/>
      <c r="G449"/>
    </row>
    <row r="450" spans="6:7" x14ac:dyDescent="0.25">
      <c r="F450"/>
      <c r="G450"/>
    </row>
    <row r="451" spans="6:7" x14ac:dyDescent="0.25">
      <c r="F451"/>
      <c r="G451"/>
    </row>
    <row r="452" spans="6:7" x14ac:dyDescent="0.25">
      <c r="F452"/>
      <c r="G452"/>
    </row>
    <row r="453" spans="6:7" x14ac:dyDescent="0.25">
      <c r="F453"/>
      <c r="G453"/>
    </row>
    <row r="454" spans="6:7" x14ac:dyDescent="0.25">
      <c r="F454"/>
      <c r="G454"/>
    </row>
    <row r="455" spans="6:7" x14ac:dyDescent="0.25">
      <c r="F455"/>
      <c r="G455"/>
    </row>
    <row r="456" spans="6:7" x14ac:dyDescent="0.25">
      <c r="F456"/>
      <c r="G456"/>
    </row>
    <row r="457" spans="6:7" x14ac:dyDescent="0.25">
      <c r="F457"/>
      <c r="G457"/>
    </row>
    <row r="458" spans="6:7" x14ac:dyDescent="0.25">
      <c r="F458"/>
      <c r="G458"/>
    </row>
    <row r="459" spans="6:7" x14ac:dyDescent="0.25">
      <c r="F459"/>
      <c r="G459"/>
    </row>
    <row r="460" spans="6:7" x14ac:dyDescent="0.25">
      <c r="F460"/>
      <c r="G460"/>
    </row>
    <row r="461" spans="6:7" x14ac:dyDescent="0.25">
      <c r="F461"/>
      <c r="G461"/>
    </row>
    <row r="462" spans="6:7" x14ac:dyDescent="0.25">
      <c r="F462"/>
      <c r="G462"/>
    </row>
    <row r="463" spans="6:7" x14ac:dyDescent="0.25">
      <c r="F463"/>
      <c r="G463"/>
    </row>
    <row r="464" spans="6:7" x14ac:dyDescent="0.25">
      <c r="F464"/>
      <c r="G464"/>
    </row>
    <row r="465" spans="6:7" x14ac:dyDescent="0.25">
      <c r="F465"/>
      <c r="G465"/>
    </row>
    <row r="466" spans="6:7" x14ac:dyDescent="0.25">
      <c r="F466"/>
      <c r="G466"/>
    </row>
    <row r="467" spans="6:7" x14ac:dyDescent="0.25">
      <c r="F467"/>
      <c r="G467"/>
    </row>
    <row r="468" spans="6:7" x14ac:dyDescent="0.25">
      <c r="F468"/>
      <c r="G468"/>
    </row>
    <row r="469" spans="6:7" x14ac:dyDescent="0.25">
      <c r="F469"/>
      <c r="G469"/>
    </row>
    <row r="470" spans="6:7" x14ac:dyDescent="0.25">
      <c r="F470"/>
      <c r="G470"/>
    </row>
    <row r="471" spans="6:7" x14ac:dyDescent="0.25">
      <c r="F471"/>
      <c r="G471"/>
    </row>
    <row r="472" spans="6:7" x14ac:dyDescent="0.25">
      <c r="F472"/>
      <c r="G472"/>
    </row>
    <row r="473" spans="6:7" x14ac:dyDescent="0.25">
      <c r="F473"/>
      <c r="G473"/>
    </row>
    <row r="474" spans="6:7" x14ac:dyDescent="0.25">
      <c r="F474"/>
      <c r="G474"/>
    </row>
    <row r="475" spans="6:7" x14ac:dyDescent="0.25">
      <c r="F475"/>
      <c r="G475"/>
    </row>
    <row r="476" spans="6:7" x14ac:dyDescent="0.25">
      <c r="F476"/>
      <c r="G476"/>
    </row>
    <row r="477" spans="6:7" x14ac:dyDescent="0.25">
      <c r="F477"/>
      <c r="G477"/>
    </row>
    <row r="478" spans="6:7" x14ac:dyDescent="0.25">
      <c r="F478"/>
      <c r="G478"/>
    </row>
    <row r="479" spans="6:7" x14ac:dyDescent="0.25">
      <c r="F479"/>
      <c r="G479"/>
    </row>
    <row r="480" spans="6:7" x14ac:dyDescent="0.25">
      <c r="F480"/>
      <c r="G480"/>
    </row>
    <row r="481" spans="6:7" x14ac:dyDescent="0.25">
      <c r="F481"/>
      <c r="G481"/>
    </row>
    <row r="482" spans="6:7" x14ac:dyDescent="0.25">
      <c r="F482"/>
      <c r="G482"/>
    </row>
    <row r="483" spans="6:7" x14ac:dyDescent="0.25">
      <c r="F483"/>
      <c r="G483"/>
    </row>
    <row r="484" spans="6:7" x14ac:dyDescent="0.25">
      <c r="F484"/>
      <c r="G484"/>
    </row>
    <row r="485" spans="6:7" x14ac:dyDescent="0.25">
      <c r="F485"/>
      <c r="G485"/>
    </row>
    <row r="486" spans="6:7" x14ac:dyDescent="0.25">
      <c r="F486"/>
      <c r="G486"/>
    </row>
    <row r="487" spans="6:7" x14ac:dyDescent="0.25">
      <c r="F487"/>
      <c r="G487"/>
    </row>
    <row r="488" spans="6:7" x14ac:dyDescent="0.25">
      <c r="F488"/>
      <c r="G488"/>
    </row>
    <row r="489" spans="6:7" x14ac:dyDescent="0.25">
      <c r="F489"/>
      <c r="G489"/>
    </row>
    <row r="490" spans="6:7" x14ac:dyDescent="0.25">
      <c r="F490"/>
      <c r="G490"/>
    </row>
    <row r="491" spans="6:7" x14ac:dyDescent="0.25">
      <c r="F491"/>
      <c r="G491"/>
    </row>
    <row r="492" spans="6:7" x14ac:dyDescent="0.25">
      <c r="F492"/>
      <c r="G492"/>
    </row>
    <row r="493" spans="6:7" x14ac:dyDescent="0.25">
      <c r="F493"/>
      <c r="G493"/>
    </row>
    <row r="494" spans="6:7" x14ac:dyDescent="0.25">
      <c r="F494"/>
      <c r="G494"/>
    </row>
    <row r="495" spans="6:7" x14ac:dyDescent="0.25">
      <c r="F495"/>
      <c r="G495"/>
    </row>
    <row r="496" spans="6:7" x14ac:dyDescent="0.25">
      <c r="F496"/>
      <c r="G496"/>
    </row>
    <row r="497" spans="6:7" x14ac:dyDescent="0.25">
      <c r="F497"/>
      <c r="G497"/>
    </row>
    <row r="498" spans="6:7" x14ac:dyDescent="0.25">
      <c r="F498"/>
      <c r="G498"/>
    </row>
    <row r="499" spans="6:7" x14ac:dyDescent="0.25">
      <c r="F499"/>
      <c r="G499"/>
    </row>
    <row r="500" spans="6:7" x14ac:dyDescent="0.25">
      <c r="F500"/>
      <c r="G500"/>
    </row>
    <row r="501" spans="6:7" x14ac:dyDescent="0.25">
      <c r="F501"/>
      <c r="G501"/>
    </row>
    <row r="502" spans="6:7" x14ac:dyDescent="0.25">
      <c r="F502"/>
      <c r="G502"/>
    </row>
    <row r="503" spans="6:7" x14ac:dyDescent="0.25">
      <c r="F503"/>
      <c r="G503"/>
    </row>
    <row r="504" spans="6:7" x14ac:dyDescent="0.25">
      <c r="F504"/>
      <c r="G504"/>
    </row>
    <row r="505" spans="6:7" x14ac:dyDescent="0.25">
      <c r="F505"/>
      <c r="G505"/>
    </row>
    <row r="506" spans="6:7" x14ac:dyDescent="0.25">
      <c r="F506"/>
      <c r="G506"/>
    </row>
    <row r="507" spans="6:7" x14ac:dyDescent="0.25">
      <c r="F507"/>
      <c r="G507"/>
    </row>
    <row r="508" spans="6:7" x14ac:dyDescent="0.25">
      <c r="F508"/>
      <c r="G508"/>
    </row>
    <row r="509" spans="6:7" x14ac:dyDescent="0.25">
      <c r="F509"/>
      <c r="G509"/>
    </row>
    <row r="510" spans="6:7" x14ac:dyDescent="0.25">
      <c r="F510"/>
      <c r="G510"/>
    </row>
    <row r="511" spans="6:7" x14ac:dyDescent="0.25">
      <c r="F511"/>
      <c r="G511"/>
    </row>
    <row r="512" spans="6:7" x14ac:dyDescent="0.25">
      <c r="F512"/>
      <c r="G512"/>
    </row>
    <row r="513" spans="6:7" x14ac:dyDescent="0.25">
      <c r="F513"/>
      <c r="G513"/>
    </row>
    <row r="514" spans="6:7" x14ac:dyDescent="0.25">
      <c r="F514"/>
      <c r="G514"/>
    </row>
    <row r="515" spans="6:7" x14ac:dyDescent="0.25">
      <c r="F515"/>
      <c r="G515"/>
    </row>
    <row r="516" spans="6:7" x14ac:dyDescent="0.25">
      <c r="F516"/>
      <c r="G516"/>
    </row>
    <row r="517" spans="6:7" x14ac:dyDescent="0.25">
      <c r="F517"/>
      <c r="G517"/>
    </row>
    <row r="518" spans="6:7" x14ac:dyDescent="0.25">
      <c r="F518"/>
      <c r="G518"/>
    </row>
    <row r="519" spans="6:7" x14ac:dyDescent="0.25">
      <c r="F519"/>
      <c r="G519"/>
    </row>
    <row r="520" spans="6:7" x14ac:dyDescent="0.25">
      <c r="F520"/>
      <c r="G520"/>
    </row>
    <row r="521" spans="6:7" x14ac:dyDescent="0.25">
      <c r="F521"/>
      <c r="G521"/>
    </row>
    <row r="522" spans="6:7" x14ac:dyDescent="0.25">
      <c r="F522"/>
      <c r="G522"/>
    </row>
    <row r="523" spans="6:7" x14ac:dyDescent="0.25">
      <c r="F523"/>
      <c r="G523"/>
    </row>
    <row r="524" spans="6:7" x14ac:dyDescent="0.25">
      <c r="F524"/>
      <c r="G524"/>
    </row>
    <row r="525" spans="6:7" x14ac:dyDescent="0.25">
      <c r="F525"/>
      <c r="G525"/>
    </row>
    <row r="526" spans="6:7" x14ac:dyDescent="0.25">
      <c r="F526"/>
      <c r="G526"/>
    </row>
    <row r="527" spans="6:7" x14ac:dyDescent="0.25">
      <c r="F527"/>
      <c r="G527"/>
    </row>
    <row r="528" spans="6:7" x14ac:dyDescent="0.25">
      <c r="F528"/>
      <c r="G528"/>
    </row>
    <row r="529" spans="6:7" x14ac:dyDescent="0.25">
      <c r="F529"/>
      <c r="G529"/>
    </row>
    <row r="530" spans="6:7" x14ac:dyDescent="0.25">
      <c r="F530"/>
      <c r="G530"/>
    </row>
    <row r="531" spans="6:7" x14ac:dyDescent="0.25">
      <c r="F531"/>
      <c r="G531"/>
    </row>
    <row r="532" spans="6:7" x14ac:dyDescent="0.25">
      <c r="F532"/>
      <c r="G532"/>
    </row>
    <row r="533" spans="6:7" x14ac:dyDescent="0.25">
      <c r="F533"/>
      <c r="G533"/>
    </row>
    <row r="534" spans="6:7" x14ac:dyDescent="0.25">
      <c r="F534"/>
      <c r="G534"/>
    </row>
    <row r="535" spans="6:7" x14ac:dyDescent="0.25">
      <c r="F535"/>
      <c r="G535"/>
    </row>
    <row r="536" spans="6:7" x14ac:dyDescent="0.25">
      <c r="F536"/>
      <c r="G536"/>
    </row>
    <row r="537" spans="6:7" x14ac:dyDescent="0.25">
      <c r="F537"/>
      <c r="G537"/>
    </row>
    <row r="538" spans="6:7" x14ac:dyDescent="0.25">
      <c r="F538"/>
      <c r="G538"/>
    </row>
    <row r="539" spans="6:7" x14ac:dyDescent="0.25">
      <c r="F539"/>
      <c r="G539"/>
    </row>
    <row r="540" spans="6:7" x14ac:dyDescent="0.25">
      <c r="F540"/>
      <c r="G540"/>
    </row>
    <row r="541" spans="6:7" x14ac:dyDescent="0.25">
      <c r="F541"/>
      <c r="G541"/>
    </row>
    <row r="542" spans="6:7" x14ac:dyDescent="0.25">
      <c r="F542"/>
      <c r="G542"/>
    </row>
    <row r="543" spans="6:7" x14ac:dyDescent="0.25">
      <c r="F543"/>
      <c r="G543"/>
    </row>
    <row r="544" spans="6:7" x14ac:dyDescent="0.25">
      <c r="F544"/>
      <c r="G544"/>
    </row>
    <row r="545" spans="6:7" x14ac:dyDescent="0.25">
      <c r="F545"/>
      <c r="G545"/>
    </row>
    <row r="546" spans="6:7" x14ac:dyDescent="0.25">
      <c r="F546"/>
      <c r="G546"/>
    </row>
    <row r="547" spans="6:7" x14ac:dyDescent="0.25">
      <c r="F547"/>
      <c r="G547"/>
    </row>
    <row r="548" spans="6:7" x14ac:dyDescent="0.25">
      <c r="F548"/>
      <c r="G548"/>
    </row>
    <row r="549" spans="6:7" x14ac:dyDescent="0.25">
      <c r="F549"/>
      <c r="G549"/>
    </row>
    <row r="550" spans="6:7" x14ac:dyDescent="0.25">
      <c r="F550"/>
      <c r="G550"/>
    </row>
    <row r="551" spans="6:7" x14ac:dyDescent="0.25">
      <c r="F551"/>
      <c r="G551"/>
    </row>
    <row r="552" spans="6:7" x14ac:dyDescent="0.25">
      <c r="F552"/>
      <c r="G552"/>
    </row>
    <row r="553" spans="6:7" x14ac:dyDescent="0.25">
      <c r="F553"/>
      <c r="G553"/>
    </row>
    <row r="554" spans="6:7" x14ac:dyDescent="0.25">
      <c r="F554"/>
      <c r="G554"/>
    </row>
    <row r="555" spans="6:7" x14ac:dyDescent="0.25">
      <c r="F555"/>
      <c r="G555"/>
    </row>
    <row r="556" spans="6:7" x14ac:dyDescent="0.25">
      <c r="F556"/>
      <c r="G556"/>
    </row>
    <row r="557" spans="6:7" x14ac:dyDescent="0.25">
      <c r="F557"/>
      <c r="G557"/>
    </row>
    <row r="558" spans="6:7" x14ac:dyDescent="0.25">
      <c r="F558"/>
      <c r="G558"/>
    </row>
    <row r="559" spans="6:7" x14ac:dyDescent="0.25">
      <c r="F559"/>
      <c r="G559"/>
    </row>
    <row r="560" spans="6:7" x14ac:dyDescent="0.25">
      <c r="F560"/>
      <c r="G560"/>
    </row>
    <row r="561" spans="6:7" x14ac:dyDescent="0.25">
      <c r="F561"/>
      <c r="G561"/>
    </row>
    <row r="562" spans="6:7" x14ac:dyDescent="0.25">
      <c r="F562"/>
      <c r="G562"/>
    </row>
    <row r="563" spans="6:7" x14ac:dyDescent="0.25">
      <c r="F563"/>
      <c r="G563"/>
    </row>
    <row r="564" spans="6:7" x14ac:dyDescent="0.25">
      <c r="F564"/>
      <c r="G564"/>
    </row>
    <row r="565" spans="6:7" x14ac:dyDescent="0.25">
      <c r="F565"/>
      <c r="G565"/>
    </row>
    <row r="566" spans="6:7" x14ac:dyDescent="0.25">
      <c r="F566"/>
      <c r="G566"/>
    </row>
    <row r="567" spans="6:7" x14ac:dyDescent="0.25">
      <c r="F567"/>
      <c r="G567"/>
    </row>
    <row r="568" spans="6:7" x14ac:dyDescent="0.25">
      <c r="F568"/>
      <c r="G568"/>
    </row>
    <row r="569" spans="6:7" x14ac:dyDescent="0.25">
      <c r="F569"/>
      <c r="G569"/>
    </row>
    <row r="570" spans="6:7" x14ac:dyDescent="0.25">
      <c r="F570"/>
      <c r="G570"/>
    </row>
    <row r="571" spans="6:7" x14ac:dyDescent="0.25">
      <c r="F571"/>
      <c r="G571"/>
    </row>
    <row r="572" spans="6:7" x14ac:dyDescent="0.25">
      <c r="F572"/>
      <c r="G572"/>
    </row>
    <row r="573" spans="6:7" x14ac:dyDescent="0.25">
      <c r="F573"/>
      <c r="G573"/>
    </row>
    <row r="574" spans="6:7" x14ac:dyDescent="0.25">
      <c r="F574"/>
      <c r="G574"/>
    </row>
    <row r="575" spans="6:7" x14ac:dyDescent="0.25">
      <c r="F575"/>
      <c r="G575"/>
    </row>
    <row r="576" spans="6:7" x14ac:dyDescent="0.25">
      <c r="F576"/>
      <c r="G576"/>
    </row>
    <row r="577" spans="6:7" x14ac:dyDescent="0.25">
      <c r="F577"/>
      <c r="G577"/>
    </row>
    <row r="578" spans="6:7" x14ac:dyDescent="0.25">
      <c r="F578"/>
      <c r="G578"/>
    </row>
    <row r="579" spans="6:7" x14ac:dyDescent="0.25">
      <c r="F579"/>
      <c r="G579"/>
    </row>
    <row r="580" spans="6:7" x14ac:dyDescent="0.25">
      <c r="F580"/>
      <c r="G580"/>
    </row>
    <row r="581" spans="6:7" x14ac:dyDescent="0.25">
      <c r="F581"/>
      <c r="G581"/>
    </row>
    <row r="582" spans="6:7" x14ac:dyDescent="0.25">
      <c r="F582"/>
      <c r="G582"/>
    </row>
    <row r="583" spans="6:7" x14ac:dyDescent="0.25">
      <c r="F583"/>
      <c r="G583"/>
    </row>
    <row r="584" spans="6:7" x14ac:dyDescent="0.25">
      <c r="F584"/>
      <c r="G584"/>
    </row>
    <row r="585" spans="6:7" x14ac:dyDescent="0.25">
      <c r="F585"/>
      <c r="G585"/>
    </row>
    <row r="586" spans="6:7" x14ac:dyDescent="0.25">
      <c r="F586"/>
      <c r="G586"/>
    </row>
    <row r="587" spans="6:7" x14ac:dyDescent="0.25">
      <c r="F587"/>
      <c r="G587"/>
    </row>
    <row r="588" spans="6:7" x14ac:dyDescent="0.25">
      <c r="F588"/>
      <c r="G588"/>
    </row>
    <row r="589" spans="6:7" x14ac:dyDescent="0.25">
      <c r="F589"/>
      <c r="G589"/>
    </row>
    <row r="590" spans="6:7" x14ac:dyDescent="0.25">
      <c r="F590"/>
      <c r="G590"/>
    </row>
    <row r="591" spans="6:7" x14ac:dyDescent="0.25">
      <c r="F591"/>
      <c r="G591"/>
    </row>
    <row r="592" spans="6:7" x14ac:dyDescent="0.25">
      <c r="F592"/>
      <c r="G592"/>
    </row>
    <row r="593" spans="6:7" x14ac:dyDescent="0.25">
      <c r="F593"/>
      <c r="G593"/>
    </row>
    <row r="594" spans="6:7" x14ac:dyDescent="0.25">
      <c r="F594"/>
      <c r="G594"/>
    </row>
    <row r="595" spans="6:7" x14ac:dyDescent="0.25">
      <c r="F595"/>
      <c r="G595"/>
    </row>
    <row r="596" spans="6:7" x14ac:dyDescent="0.25">
      <c r="F596"/>
      <c r="G596"/>
    </row>
    <row r="597" spans="6:7" x14ac:dyDescent="0.25">
      <c r="F597"/>
      <c r="G597"/>
    </row>
    <row r="598" spans="6:7" x14ac:dyDescent="0.25">
      <c r="F598"/>
      <c r="G598"/>
    </row>
    <row r="599" spans="6:7" x14ac:dyDescent="0.25">
      <c r="F599"/>
      <c r="G599"/>
    </row>
    <row r="600" spans="6:7" x14ac:dyDescent="0.25">
      <c r="F600"/>
      <c r="G600"/>
    </row>
    <row r="601" spans="6:7" x14ac:dyDescent="0.25">
      <c r="F601"/>
      <c r="G601"/>
    </row>
    <row r="602" spans="6:7" x14ac:dyDescent="0.25">
      <c r="F602"/>
      <c r="G602"/>
    </row>
    <row r="603" spans="6:7" x14ac:dyDescent="0.25">
      <c r="F603"/>
      <c r="G603"/>
    </row>
    <row r="604" spans="6:7" x14ac:dyDescent="0.25">
      <c r="F604"/>
      <c r="G604"/>
    </row>
    <row r="605" spans="6:7" x14ac:dyDescent="0.25">
      <c r="F605"/>
      <c r="G605"/>
    </row>
    <row r="606" spans="6:7" x14ac:dyDescent="0.25">
      <c r="F606"/>
      <c r="G606"/>
    </row>
    <row r="607" spans="6:7" x14ac:dyDescent="0.25">
      <c r="F607"/>
      <c r="G607"/>
    </row>
    <row r="608" spans="6:7" x14ac:dyDescent="0.25">
      <c r="F608"/>
      <c r="G608"/>
    </row>
    <row r="609" spans="6:7" x14ac:dyDescent="0.25">
      <c r="F609"/>
      <c r="G609"/>
    </row>
    <row r="610" spans="6:7" x14ac:dyDescent="0.25">
      <c r="F610"/>
      <c r="G610"/>
    </row>
    <row r="611" spans="6:7" x14ac:dyDescent="0.25">
      <c r="F611"/>
      <c r="G611"/>
    </row>
    <row r="612" spans="6:7" x14ac:dyDescent="0.25">
      <c r="F612"/>
      <c r="G612"/>
    </row>
    <row r="613" spans="6:7" x14ac:dyDescent="0.25">
      <c r="F613"/>
      <c r="G613"/>
    </row>
    <row r="614" spans="6:7" x14ac:dyDescent="0.25">
      <c r="F614"/>
      <c r="G614"/>
    </row>
    <row r="615" spans="6:7" x14ac:dyDescent="0.25">
      <c r="F615"/>
      <c r="G615"/>
    </row>
    <row r="616" spans="6:7" x14ac:dyDescent="0.25">
      <c r="F616"/>
      <c r="G616"/>
    </row>
    <row r="617" spans="6:7" x14ac:dyDescent="0.25">
      <c r="F617"/>
      <c r="G617"/>
    </row>
    <row r="618" spans="6:7" x14ac:dyDescent="0.25">
      <c r="F618"/>
      <c r="G618"/>
    </row>
    <row r="619" spans="6:7" x14ac:dyDescent="0.25">
      <c r="F619"/>
      <c r="G619"/>
    </row>
    <row r="620" spans="6:7" x14ac:dyDescent="0.25">
      <c r="F620"/>
      <c r="G620"/>
    </row>
    <row r="621" spans="6:7" x14ac:dyDescent="0.25">
      <c r="F621"/>
      <c r="G621"/>
    </row>
    <row r="622" spans="6:7" x14ac:dyDescent="0.25">
      <c r="F622"/>
      <c r="G622"/>
    </row>
    <row r="623" spans="6:7" x14ac:dyDescent="0.25">
      <c r="F623"/>
      <c r="G623"/>
    </row>
    <row r="624" spans="6:7" x14ac:dyDescent="0.25">
      <c r="F624"/>
      <c r="G624"/>
    </row>
    <row r="625" spans="6:7" x14ac:dyDescent="0.25">
      <c r="F625"/>
      <c r="G625"/>
    </row>
    <row r="626" spans="6:7" x14ac:dyDescent="0.25">
      <c r="F626"/>
      <c r="G626"/>
    </row>
    <row r="627" spans="6:7" x14ac:dyDescent="0.25">
      <c r="F627"/>
      <c r="G627"/>
    </row>
    <row r="628" spans="6:7" x14ac:dyDescent="0.25">
      <c r="F628"/>
      <c r="G628"/>
    </row>
    <row r="629" spans="6:7" x14ac:dyDescent="0.25">
      <c r="F629"/>
      <c r="G629"/>
    </row>
    <row r="630" spans="6:7" x14ac:dyDescent="0.25">
      <c r="F630"/>
      <c r="G630"/>
    </row>
    <row r="631" spans="6:7" x14ac:dyDescent="0.25">
      <c r="F631"/>
      <c r="G631"/>
    </row>
    <row r="632" spans="6:7" x14ac:dyDescent="0.25">
      <c r="F632"/>
      <c r="G632"/>
    </row>
    <row r="633" spans="6:7" x14ac:dyDescent="0.25">
      <c r="F633"/>
      <c r="G633"/>
    </row>
    <row r="634" spans="6:7" x14ac:dyDescent="0.25">
      <c r="F634"/>
      <c r="G634"/>
    </row>
    <row r="635" spans="6:7" x14ac:dyDescent="0.25">
      <c r="F635"/>
      <c r="G635"/>
    </row>
    <row r="636" spans="6:7" x14ac:dyDescent="0.25">
      <c r="F636"/>
      <c r="G636"/>
    </row>
    <row r="637" spans="6:7" x14ac:dyDescent="0.25">
      <c r="F637"/>
      <c r="G637"/>
    </row>
    <row r="638" spans="6:7" x14ac:dyDescent="0.25">
      <c r="F638"/>
      <c r="G638"/>
    </row>
    <row r="639" spans="6:7" x14ac:dyDescent="0.25">
      <c r="F639"/>
      <c r="G639"/>
    </row>
    <row r="640" spans="6:7" x14ac:dyDescent="0.25">
      <c r="F640"/>
      <c r="G640"/>
    </row>
    <row r="641" spans="6:7" x14ac:dyDescent="0.25">
      <c r="F641"/>
      <c r="G641"/>
    </row>
    <row r="642" spans="6:7" x14ac:dyDescent="0.25">
      <c r="F642"/>
      <c r="G642"/>
    </row>
    <row r="643" spans="6:7" x14ac:dyDescent="0.25">
      <c r="F643"/>
      <c r="G643"/>
    </row>
    <row r="644" spans="6:7" x14ac:dyDescent="0.25">
      <c r="F644"/>
      <c r="G644"/>
    </row>
    <row r="645" spans="6:7" x14ac:dyDescent="0.25">
      <c r="F645"/>
      <c r="G645"/>
    </row>
    <row r="646" spans="6:7" x14ac:dyDescent="0.25">
      <c r="F646"/>
      <c r="G646"/>
    </row>
    <row r="647" spans="6:7" x14ac:dyDescent="0.25">
      <c r="F647"/>
      <c r="G647"/>
    </row>
    <row r="648" spans="6:7" x14ac:dyDescent="0.25">
      <c r="F648"/>
      <c r="G648"/>
    </row>
    <row r="649" spans="6:7" x14ac:dyDescent="0.25">
      <c r="F649"/>
      <c r="G649"/>
    </row>
    <row r="650" spans="6:7" x14ac:dyDescent="0.25">
      <c r="F650"/>
      <c r="G650"/>
    </row>
    <row r="651" spans="6:7" x14ac:dyDescent="0.25">
      <c r="F651"/>
      <c r="G651"/>
    </row>
    <row r="652" spans="6:7" x14ac:dyDescent="0.25">
      <c r="F652"/>
      <c r="G652"/>
    </row>
    <row r="653" spans="6:7" x14ac:dyDescent="0.25">
      <c r="F653"/>
      <c r="G653"/>
    </row>
    <row r="654" spans="6:7" x14ac:dyDescent="0.25">
      <c r="F654"/>
      <c r="G654"/>
    </row>
    <row r="655" spans="6:7" x14ac:dyDescent="0.25">
      <c r="F655"/>
      <c r="G655"/>
    </row>
    <row r="656" spans="6:7" x14ac:dyDescent="0.25">
      <c r="F656"/>
      <c r="G656"/>
    </row>
    <row r="657" spans="6:7" x14ac:dyDescent="0.25">
      <c r="F657"/>
      <c r="G657"/>
    </row>
    <row r="658" spans="6:7" x14ac:dyDescent="0.25">
      <c r="F658"/>
      <c r="G658"/>
    </row>
    <row r="659" spans="6:7" x14ac:dyDescent="0.25">
      <c r="F659"/>
      <c r="G659"/>
    </row>
    <row r="660" spans="6:7" x14ac:dyDescent="0.25">
      <c r="F660"/>
      <c r="G660"/>
    </row>
    <row r="661" spans="6:7" x14ac:dyDescent="0.25">
      <c r="F661"/>
      <c r="G661"/>
    </row>
    <row r="662" spans="6:7" x14ac:dyDescent="0.25">
      <c r="F662"/>
      <c r="G662"/>
    </row>
    <row r="663" spans="6:7" x14ac:dyDescent="0.25">
      <c r="F663"/>
      <c r="G663"/>
    </row>
    <row r="664" spans="6:7" x14ac:dyDescent="0.25">
      <c r="F664"/>
      <c r="G664"/>
    </row>
    <row r="665" spans="6:7" x14ac:dyDescent="0.25">
      <c r="F665"/>
      <c r="G665"/>
    </row>
    <row r="666" spans="6:7" x14ac:dyDescent="0.25">
      <c r="F666"/>
      <c r="G666"/>
    </row>
    <row r="667" spans="6:7" x14ac:dyDescent="0.25">
      <c r="F667"/>
      <c r="G667"/>
    </row>
    <row r="668" spans="6:7" x14ac:dyDescent="0.25">
      <c r="F668"/>
      <c r="G668"/>
    </row>
    <row r="669" spans="6:7" x14ac:dyDescent="0.25">
      <c r="F669"/>
      <c r="G669"/>
    </row>
    <row r="670" spans="6:7" x14ac:dyDescent="0.25">
      <c r="F670"/>
      <c r="G670"/>
    </row>
    <row r="671" spans="6:7" x14ac:dyDescent="0.25">
      <c r="F671"/>
      <c r="G671"/>
    </row>
    <row r="672" spans="6:7" x14ac:dyDescent="0.25">
      <c r="F672"/>
      <c r="G672"/>
    </row>
    <row r="673" spans="6:7" x14ac:dyDescent="0.25">
      <c r="F673"/>
      <c r="G673"/>
    </row>
    <row r="674" spans="6:7" x14ac:dyDescent="0.25">
      <c r="F674"/>
      <c r="G674"/>
    </row>
    <row r="675" spans="6:7" x14ac:dyDescent="0.25">
      <c r="F675"/>
      <c r="G675"/>
    </row>
    <row r="676" spans="6:7" x14ac:dyDescent="0.25">
      <c r="F676"/>
      <c r="G676"/>
    </row>
    <row r="677" spans="6:7" x14ac:dyDescent="0.25">
      <c r="F677"/>
      <c r="G677"/>
    </row>
    <row r="678" spans="6:7" x14ac:dyDescent="0.25">
      <c r="F678"/>
      <c r="G678"/>
    </row>
    <row r="679" spans="6:7" x14ac:dyDescent="0.25">
      <c r="F679"/>
      <c r="G679"/>
    </row>
    <row r="680" spans="6:7" x14ac:dyDescent="0.25">
      <c r="F680"/>
      <c r="G680"/>
    </row>
    <row r="681" spans="6:7" x14ac:dyDescent="0.25">
      <c r="F681"/>
      <c r="G681"/>
    </row>
    <row r="682" spans="6:7" x14ac:dyDescent="0.25">
      <c r="F682"/>
      <c r="G682"/>
    </row>
    <row r="683" spans="6:7" x14ac:dyDescent="0.25">
      <c r="F683"/>
      <c r="G683"/>
    </row>
    <row r="684" spans="6:7" x14ac:dyDescent="0.25">
      <c r="F684"/>
      <c r="G684"/>
    </row>
    <row r="685" spans="6:7" x14ac:dyDescent="0.25">
      <c r="F685"/>
      <c r="G685"/>
    </row>
    <row r="686" spans="6:7" x14ac:dyDescent="0.25">
      <c r="F686"/>
      <c r="G686"/>
    </row>
    <row r="687" spans="6:7" x14ac:dyDescent="0.25">
      <c r="F687"/>
      <c r="G687"/>
    </row>
    <row r="688" spans="6:7" x14ac:dyDescent="0.25">
      <c r="F688"/>
      <c r="G688"/>
    </row>
    <row r="689" spans="6:7" x14ac:dyDescent="0.25">
      <c r="F689"/>
      <c r="G689"/>
    </row>
    <row r="690" spans="6:7" x14ac:dyDescent="0.25">
      <c r="F690"/>
      <c r="G690"/>
    </row>
    <row r="691" spans="6:7" x14ac:dyDescent="0.25">
      <c r="F691"/>
      <c r="G691"/>
    </row>
    <row r="692" spans="6:7" x14ac:dyDescent="0.25">
      <c r="F692"/>
      <c r="G692"/>
    </row>
    <row r="693" spans="6:7" x14ac:dyDescent="0.25">
      <c r="F693"/>
      <c r="G693"/>
    </row>
    <row r="694" spans="6:7" x14ac:dyDescent="0.25">
      <c r="F694"/>
      <c r="G694"/>
    </row>
    <row r="695" spans="6:7" x14ac:dyDescent="0.25">
      <c r="F695"/>
      <c r="G695"/>
    </row>
    <row r="696" spans="6:7" x14ac:dyDescent="0.25">
      <c r="F696"/>
      <c r="G696"/>
    </row>
    <row r="697" spans="6:7" x14ac:dyDescent="0.25">
      <c r="F697"/>
      <c r="G697"/>
    </row>
    <row r="698" spans="6:7" x14ac:dyDescent="0.25">
      <c r="F698"/>
      <c r="G698"/>
    </row>
    <row r="699" spans="6:7" x14ac:dyDescent="0.25">
      <c r="F699"/>
      <c r="G699"/>
    </row>
    <row r="700" spans="6:7" x14ac:dyDescent="0.25">
      <c r="F700"/>
      <c r="G700"/>
    </row>
    <row r="701" spans="6:7" x14ac:dyDescent="0.25">
      <c r="F701"/>
      <c r="G701"/>
    </row>
    <row r="702" spans="6:7" x14ac:dyDescent="0.25">
      <c r="F702"/>
      <c r="G702"/>
    </row>
    <row r="703" spans="6:7" x14ac:dyDescent="0.25">
      <c r="F703"/>
      <c r="G703"/>
    </row>
    <row r="704" spans="6:7" x14ac:dyDescent="0.25">
      <c r="F704"/>
      <c r="G704"/>
    </row>
    <row r="705" spans="6:7" x14ac:dyDescent="0.25">
      <c r="F705"/>
      <c r="G705"/>
    </row>
    <row r="706" spans="6:7" x14ac:dyDescent="0.25">
      <c r="F706"/>
      <c r="G706"/>
    </row>
    <row r="707" spans="6:7" x14ac:dyDescent="0.25">
      <c r="F707"/>
      <c r="G707"/>
    </row>
    <row r="708" spans="6:7" x14ac:dyDescent="0.25">
      <c r="F708"/>
      <c r="G708"/>
    </row>
    <row r="709" spans="6:7" x14ac:dyDescent="0.25">
      <c r="F709"/>
      <c r="G709"/>
    </row>
    <row r="710" spans="6:7" x14ac:dyDescent="0.25">
      <c r="F710"/>
      <c r="G710"/>
    </row>
    <row r="711" spans="6:7" x14ac:dyDescent="0.25">
      <c r="F711"/>
      <c r="G711"/>
    </row>
    <row r="712" spans="6:7" x14ac:dyDescent="0.25">
      <c r="F712"/>
      <c r="G712"/>
    </row>
    <row r="713" spans="6:7" x14ac:dyDescent="0.25">
      <c r="F713"/>
      <c r="G713"/>
    </row>
    <row r="714" spans="6:7" x14ac:dyDescent="0.25">
      <c r="F714"/>
      <c r="G714"/>
    </row>
    <row r="715" spans="6:7" x14ac:dyDescent="0.25">
      <c r="F715"/>
      <c r="G715"/>
    </row>
    <row r="716" spans="6:7" x14ac:dyDescent="0.25">
      <c r="F716"/>
      <c r="G716"/>
    </row>
    <row r="717" spans="6:7" x14ac:dyDescent="0.25">
      <c r="F717"/>
      <c r="G717"/>
    </row>
    <row r="718" spans="6:7" x14ac:dyDescent="0.25">
      <c r="F718"/>
      <c r="G718"/>
    </row>
    <row r="719" spans="6:7" x14ac:dyDescent="0.25">
      <c r="F719"/>
      <c r="G719"/>
    </row>
    <row r="720" spans="6:7" x14ac:dyDescent="0.25">
      <c r="F720"/>
      <c r="G720"/>
    </row>
    <row r="721" spans="6:7" x14ac:dyDescent="0.25">
      <c r="F721"/>
      <c r="G721"/>
    </row>
    <row r="722" spans="6:7" x14ac:dyDescent="0.25">
      <c r="F722"/>
      <c r="G722"/>
    </row>
    <row r="723" spans="6:7" x14ac:dyDescent="0.25">
      <c r="F723"/>
      <c r="G723"/>
    </row>
    <row r="724" spans="6:7" x14ac:dyDescent="0.25">
      <c r="F724"/>
      <c r="G724"/>
    </row>
    <row r="725" spans="6:7" x14ac:dyDescent="0.25">
      <c r="F725"/>
      <c r="G725"/>
    </row>
    <row r="726" spans="6:7" x14ac:dyDescent="0.25">
      <c r="F726"/>
      <c r="G726"/>
    </row>
    <row r="727" spans="6:7" x14ac:dyDescent="0.25">
      <c r="F727"/>
      <c r="G727"/>
    </row>
    <row r="728" spans="6:7" x14ac:dyDescent="0.25">
      <c r="F728"/>
      <c r="G728"/>
    </row>
    <row r="729" spans="6:7" x14ac:dyDescent="0.25">
      <c r="F729"/>
      <c r="G729"/>
    </row>
    <row r="730" spans="6:7" x14ac:dyDescent="0.25">
      <c r="F730"/>
      <c r="G730"/>
    </row>
    <row r="731" spans="6:7" x14ac:dyDescent="0.25">
      <c r="F731"/>
      <c r="G731"/>
    </row>
    <row r="732" spans="6:7" x14ac:dyDescent="0.25">
      <c r="F732"/>
      <c r="G732"/>
    </row>
    <row r="733" spans="6:7" x14ac:dyDescent="0.25">
      <c r="F733"/>
      <c r="G733"/>
    </row>
    <row r="734" spans="6:7" x14ac:dyDescent="0.25">
      <c r="F734"/>
      <c r="G734"/>
    </row>
    <row r="735" spans="6:7" x14ac:dyDescent="0.25">
      <c r="F735"/>
      <c r="G735"/>
    </row>
    <row r="736" spans="6:7" x14ac:dyDescent="0.25">
      <c r="F736"/>
      <c r="G736"/>
    </row>
    <row r="737" spans="6:7" x14ac:dyDescent="0.25">
      <c r="F737"/>
      <c r="G737"/>
    </row>
    <row r="738" spans="6:7" x14ac:dyDescent="0.25">
      <c r="F738"/>
      <c r="G738"/>
    </row>
    <row r="739" spans="6:7" x14ac:dyDescent="0.25">
      <c r="F739"/>
      <c r="G739"/>
    </row>
    <row r="740" spans="6:7" x14ac:dyDescent="0.25">
      <c r="F740"/>
      <c r="G740"/>
    </row>
    <row r="741" spans="6:7" x14ac:dyDescent="0.25">
      <c r="F741"/>
      <c r="G741"/>
    </row>
    <row r="742" spans="6:7" x14ac:dyDescent="0.25">
      <c r="F742"/>
      <c r="G742"/>
    </row>
    <row r="743" spans="6:7" x14ac:dyDescent="0.25">
      <c r="F743"/>
      <c r="G743"/>
    </row>
    <row r="744" spans="6:7" x14ac:dyDescent="0.25">
      <c r="F744"/>
      <c r="G744"/>
    </row>
    <row r="745" spans="6:7" x14ac:dyDescent="0.25">
      <c r="F745"/>
      <c r="G745"/>
    </row>
    <row r="746" spans="6:7" x14ac:dyDescent="0.25">
      <c r="F746"/>
      <c r="G746"/>
    </row>
    <row r="747" spans="6:7" x14ac:dyDescent="0.25">
      <c r="F747"/>
      <c r="G747"/>
    </row>
    <row r="748" spans="6:7" x14ac:dyDescent="0.25">
      <c r="F748"/>
      <c r="G748"/>
    </row>
    <row r="749" spans="6:7" x14ac:dyDescent="0.25">
      <c r="F749"/>
      <c r="G749"/>
    </row>
    <row r="750" spans="6:7" x14ac:dyDescent="0.25">
      <c r="F750"/>
      <c r="G750"/>
    </row>
    <row r="751" spans="6:7" x14ac:dyDescent="0.25">
      <c r="F751"/>
      <c r="G751"/>
    </row>
    <row r="752" spans="6:7" x14ac:dyDescent="0.25">
      <c r="F752"/>
      <c r="G752"/>
    </row>
    <row r="753" spans="6:7" x14ac:dyDescent="0.25">
      <c r="F753"/>
      <c r="G753"/>
    </row>
    <row r="754" spans="6:7" x14ac:dyDescent="0.25">
      <c r="F754"/>
      <c r="G754"/>
    </row>
    <row r="755" spans="6:7" x14ac:dyDescent="0.25">
      <c r="F755"/>
      <c r="G755"/>
    </row>
    <row r="756" spans="6:7" x14ac:dyDescent="0.25">
      <c r="F756"/>
      <c r="G756"/>
    </row>
    <row r="757" spans="6:7" x14ac:dyDescent="0.25">
      <c r="F757"/>
      <c r="G757"/>
    </row>
    <row r="758" spans="6:7" x14ac:dyDescent="0.25">
      <c r="F758"/>
      <c r="G758"/>
    </row>
    <row r="759" spans="6:7" x14ac:dyDescent="0.25">
      <c r="F759"/>
      <c r="G759"/>
    </row>
    <row r="760" spans="6:7" x14ac:dyDescent="0.25">
      <c r="F760"/>
      <c r="G760"/>
    </row>
    <row r="761" spans="6:7" x14ac:dyDescent="0.25">
      <c r="F761"/>
      <c r="G761"/>
    </row>
    <row r="762" spans="6:7" x14ac:dyDescent="0.25">
      <c r="F762"/>
      <c r="G762"/>
    </row>
    <row r="763" spans="6:7" x14ac:dyDescent="0.25">
      <c r="F763"/>
      <c r="G763"/>
    </row>
    <row r="764" spans="6:7" x14ac:dyDescent="0.25">
      <c r="F764"/>
      <c r="G764"/>
    </row>
    <row r="765" spans="6:7" x14ac:dyDescent="0.25">
      <c r="F765"/>
      <c r="G765"/>
    </row>
    <row r="766" spans="6:7" x14ac:dyDescent="0.25">
      <c r="F766"/>
      <c r="G766"/>
    </row>
    <row r="767" spans="6:7" x14ac:dyDescent="0.25">
      <c r="F767"/>
      <c r="G767"/>
    </row>
    <row r="768" spans="6:7" x14ac:dyDescent="0.25">
      <c r="F768"/>
      <c r="G768"/>
    </row>
    <row r="769" spans="6:7" x14ac:dyDescent="0.25">
      <c r="F769"/>
      <c r="G769"/>
    </row>
    <row r="770" spans="6:7" x14ac:dyDescent="0.25">
      <c r="F770"/>
      <c r="G770"/>
    </row>
    <row r="771" spans="6:7" x14ac:dyDescent="0.25">
      <c r="F771"/>
      <c r="G771"/>
    </row>
    <row r="772" spans="6:7" x14ac:dyDescent="0.25">
      <c r="F772"/>
      <c r="G772"/>
    </row>
    <row r="773" spans="6:7" x14ac:dyDescent="0.25">
      <c r="F773"/>
      <c r="G773"/>
    </row>
    <row r="774" spans="6:7" x14ac:dyDescent="0.25">
      <c r="F774"/>
      <c r="G774"/>
    </row>
    <row r="775" spans="6:7" x14ac:dyDescent="0.25">
      <c r="F775"/>
      <c r="G775"/>
    </row>
    <row r="776" spans="6:7" x14ac:dyDescent="0.25">
      <c r="F776"/>
      <c r="G776"/>
    </row>
    <row r="777" spans="6:7" x14ac:dyDescent="0.25">
      <c r="F777"/>
      <c r="G777"/>
    </row>
    <row r="778" spans="6:7" x14ac:dyDescent="0.25">
      <c r="F778"/>
      <c r="G778"/>
    </row>
    <row r="779" spans="6:7" x14ac:dyDescent="0.25">
      <c r="F779"/>
      <c r="G779"/>
    </row>
    <row r="780" spans="6:7" x14ac:dyDescent="0.25">
      <c r="F780"/>
      <c r="G780"/>
    </row>
    <row r="781" spans="6:7" x14ac:dyDescent="0.25">
      <c r="F781"/>
      <c r="G781"/>
    </row>
    <row r="782" spans="6:7" x14ac:dyDescent="0.25">
      <c r="F782"/>
      <c r="G782"/>
    </row>
    <row r="783" spans="6:7" x14ac:dyDescent="0.25">
      <c r="F783"/>
      <c r="G783"/>
    </row>
    <row r="784" spans="6:7" x14ac:dyDescent="0.25">
      <c r="F784"/>
      <c r="G784"/>
    </row>
    <row r="785" spans="6:7" x14ac:dyDescent="0.25">
      <c r="F785"/>
      <c r="G785"/>
    </row>
    <row r="786" spans="6:7" x14ac:dyDescent="0.25">
      <c r="F786"/>
      <c r="G786"/>
    </row>
    <row r="787" spans="6:7" x14ac:dyDescent="0.25">
      <c r="F787"/>
      <c r="G787"/>
    </row>
    <row r="788" spans="6:7" x14ac:dyDescent="0.25">
      <c r="F788"/>
      <c r="G788"/>
    </row>
    <row r="789" spans="6:7" x14ac:dyDescent="0.25">
      <c r="F789"/>
      <c r="G789"/>
    </row>
    <row r="790" spans="6:7" x14ac:dyDescent="0.25">
      <c r="F790"/>
      <c r="G790"/>
    </row>
    <row r="791" spans="6:7" x14ac:dyDescent="0.25">
      <c r="F791"/>
      <c r="G791"/>
    </row>
    <row r="792" spans="6:7" x14ac:dyDescent="0.25">
      <c r="F792"/>
      <c r="G792"/>
    </row>
    <row r="793" spans="6:7" x14ac:dyDescent="0.25">
      <c r="F793"/>
      <c r="G793"/>
    </row>
    <row r="794" spans="6:7" x14ac:dyDescent="0.25">
      <c r="F794"/>
      <c r="G794"/>
    </row>
    <row r="795" spans="6:7" x14ac:dyDescent="0.25">
      <c r="F795"/>
      <c r="G795"/>
    </row>
    <row r="796" spans="6:7" x14ac:dyDescent="0.25">
      <c r="F796"/>
      <c r="G796"/>
    </row>
    <row r="797" spans="6:7" x14ac:dyDescent="0.25">
      <c r="F797"/>
      <c r="G797"/>
    </row>
    <row r="798" spans="6:7" x14ac:dyDescent="0.25">
      <c r="F798"/>
      <c r="G798"/>
    </row>
    <row r="799" spans="6:7" x14ac:dyDescent="0.25">
      <c r="F799"/>
      <c r="G799"/>
    </row>
    <row r="800" spans="6:7" x14ac:dyDescent="0.25">
      <c r="F800"/>
      <c r="G800"/>
    </row>
    <row r="801" spans="6:7" x14ac:dyDescent="0.25">
      <c r="F801"/>
      <c r="G801"/>
    </row>
    <row r="802" spans="6:7" x14ac:dyDescent="0.25">
      <c r="F802"/>
      <c r="G802"/>
    </row>
    <row r="803" spans="6:7" x14ac:dyDescent="0.25">
      <c r="F803"/>
      <c r="G803"/>
    </row>
    <row r="804" spans="6:7" x14ac:dyDescent="0.25">
      <c r="F804"/>
      <c r="G804"/>
    </row>
    <row r="805" spans="6:7" x14ac:dyDescent="0.25">
      <c r="F805"/>
      <c r="G805"/>
    </row>
    <row r="806" spans="6:7" x14ac:dyDescent="0.25">
      <c r="F806"/>
      <c r="G806"/>
    </row>
    <row r="807" spans="6:7" x14ac:dyDescent="0.25">
      <c r="F807"/>
      <c r="G807"/>
    </row>
    <row r="808" spans="6:7" x14ac:dyDescent="0.25">
      <c r="F808"/>
      <c r="G808"/>
    </row>
    <row r="809" spans="6:7" x14ac:dyDescent="0.25">
      <c r="F809"/>
      <c r="G809"/>
    </row>
    <row r="810" spans="6:7" x14ac:dyDescent="0.25">
      <c r="F810"/>
      <c r="G810"/>
    </row>
    <row r="811" spans="6:7" x14ac:dyDescent="0.25">
      <c r="F811"/>
      <c r="G811"/>
    </row>
    <row r="812" spans="6:7" x14ac:dyDescent="0.25">
      <c r="F812"/>
      <c r="G812"/>
    </row>
    <row r="813" spans="6:7" x14ac:dyDescent="0.25">
      <c r="F813"/>
      <c r="G813"/>
    </row>
    <row r="814" spans="6:7" x14ac:dyDescent="0.25">
      <c r="F814"/>
      <c r="G814"/>
    </row>
    <row r="815" spans="6:7" x14ac:dyDescent="0.25">
      <c r="F815"/>
      <c r="G815"/>
    </row>
    <row r="816" spans="6:7" x14ac:dyDescent="0.25">
      <c r="F816"/>
      <c r="G816"/>
    </row>
    <row r="817" spans="6:7" x14ac:dyDescent="0.25">
      <c r="F817"/>
      <c r="G817"/>
    </row>
    <row r="818" spans="6:7" x14ac:dyDescent="0.25">
      <c r="F818"/>
      <c r="G818"/>
    </row>
    <row r="819" spans="6:7" x14ac:dyDescent="0.25">
      <c r="F819"/>
      <c r="G819"/>
    </row>
    <row r="820" spans="6:7" x14ac:dyDescent="0.25">
      <c r="F820"/>
      <c r="G820"/>
    </row>
    <row r="821" spans="6:7" x14ac:dyDescent="0.25">
      <c r="F821"/>
      <c r="G821"/>
    </row>
    <row r="822" spans="6:7" x14ac:dyDescent="0.25">
      <c r="F822"/>
      <c r="G822"/>
    </row>
    <row r="823" spans="6:7" x14ac:dyDescent="0.25">
      <c r="F823"/>
      <c r="G823"/>
    </row>
    <row r="824" spans="6:7" x14ac:dyDescent="0.25">
      <c r="F824"/>
      <c r="G824"/>
    </row>
    <row r="825" spans="6:7" x14ac:dyDescent="0.25">
      <c r="F825"/>
      <c r="G825"/>
    </row>
    <row r="826" spans="6:7" x14ac:dyDescent="0.25">
      <c r="F826"/>
      <c r="G826"/>
    </row>
    <row r="827" spans="6:7" x14ac:dyDescent="0.25">
      <c r="F827"/>
      <c r="G827"/>
    </row>
    <row r="828" spans="6:7" x14ac:dyDescent="0.25">
      <c r="F828"/>
      <c r="G828"/>
    </row>
    <row r="829" spans="6:7" x14ac:dyDescent="0.25">
      <c r="F829"/>
      <c r="G829"/>
    </row>
    <row r="830" spans="6:7" x14ac:dyDescent="0.25">
      <c r="F830"/>
      <c r="G830"/>
    </row>
    <row r="831" spans="6:7" x14ac:dyDescent="0.25">
      <c r="F831"/>
      <c r="G831"/>
    </row>
    <row r="832" spans="6:7" x14ac:dyDescent="0.25">
      <c r="F832"/>
      <c r="G832"/>
    </row>
    <row r="833" spans="6:7" x14ac:dyDescent="0.25">
      <c r="F833"/>
      <c r="G833"/>
    </row>
    <row r="834" spans="6:7" x14ac:dyDescent="0.25">
      <c r="F834"/>
      <c r="G834"/>
    </row>
    <row r="835" spans="6:7" x14ac:dyDescent="0.25">
      <c r="F835"/>
      <c r="G835"/>
    </row>
    <row r="836" spans="6:7" x14ac:dyDescent="0.25">
      <c r="F836"/>
      <c r="G836"/>
    </row>
    <row r="837" spans="6:7" x14ac:dyDescent="0.25">
      <c r="F837"/>
      <c r="G837"/>
    </row>
    <row r="838" spans="6:7" x14ac:dyDescent="0.25">
      <c r="F838"/>
      <c r="G838"/>
    </row>
    <row r="839" spans="6:7" x14ac:dyDescent="0.25">
      <c r="F839"/>
      <c r="G839"/>
    </row>
    <row r="840" spans="6:7" x14ac:dyDescent="0.25">
      <c r="F840"/>
      <c r="G840"/>
    </row>
    <row r="841" spans="6:7" x14ac:dyDescent="0.25">
      <c r="F841"/>
      <c r="G841"/>
    </row>
    <row r="842" spans="6:7" x14ac:dyDescent="0.25">
      <c r="F842"/>
      <c r="G842"/>
    </row>
    <row r="843" spans="6:7" x14ac:dyDescent="0.25">
      <c r="F843"/>
      <c r="G843"/>
    </row>
    <row r="844" spans="6:7" x14ac:dyDescent="0.25">
      <c r="F844"/>
      <c r="G844"/>
    </row>
    <row r="845" spans="6:7" x14ac:dyDescent="0.25">
      <c r="F845"/>
      <c r="G845"/>
    </row>
    <row r="846" spans="6:7" x14ac:dyDescent="0.25">
      <c r="F846"/>
      <c r="G846"/>
    </row>
    <row r="847" spans="6:7" x14ac:dyDescent="0.25">
      <c r="F847"/>
      <c r="G847"/>
    </row>
    <row r="848" spans="6:7" x14ac:dyDescent="0.25">
      <c r="F848"/>
      <c r="G848"/>
    </row>
    <row r="849" spans="6:7" x14ac:dyDescent="0.25">
      <c r="F849"/>
      <c r="G849"/>
    </row>
    <row r="850" spans="6:7" x14ac:dyDescent="0.25">
      <c r="F850"/>
      <c r="G850"/>
    </row>
    <row r="851" spans="6:7" x14ac:dyDescent="0.25">
      <c r="F851"/>
      <c r="G851"/>
    </row>
    <row r="852" spans="6:7" x14ac:dyDescent="0.25">
      <c r="F852"/>
      <c r="G852"/>
    </row>
    <row r="853" spans="6:7" x14ac:dyDescent="0.25">
      <c r="F853"/>
      <c r="G853"/>
    </row>
    <row r="854" spans="6:7" x14ac:dyDescent="0.25">
      <c r="F854"/>
      <c r="G854"/>
    </row>
    <row r="855" spans="6:7" x14ac:dyDescent="0.25">
      <c r="F855"/>
      <c r="G855"/>
    </row>
    <row r="856" spans="6:7" x14ac:dyDescent="0.25">
      <c r="F856"/>
      <c r="G856"/>
    </row>
    <row r="857" spans="6:7" x14ac:dyDescent="0.25">
      <c r="F857"/>
      <c r="G857"/>
    </row>
    <row r="858" spans="6:7" x14ac:dyDescent="0.25">
      <c r="F858"/>
      <c r="G858"/>
    </row>
    <row r="859" spans="6:7" x14ac:dyDescent="0.25">
      <c r="F859"/>
      <c r="G859"/>
    </row>
    <row r="860" spans="6:7" x14ac:dyDescent="0.25">
      <c r="F860"/>
      <c r="G860"/>
    </row>
    <row r="861" spans="6:7" x14ac:dyDescent="0.25">
      <c r="F861"/>
      <c r="G861"/>
    </row>
    <row r="862" spans="6:7" x14ac:dyDescent="0.25">
      <c r="F862"/>
      <c r="G862"/>
    </row>
    <row r="863" spans="6:7" x14ac:dyDescent="0.25">
      <c r="F863"/>
      <c r="G863"/>
    </row>
    <row r="864" spans="6:7" x14ac:dyDescent="0.25">
      <c r="F864"/>
      <c r="G864"/>
    </row>
    <row r="865" spans="6:7" x14ac:dyDescent="0.25">
      <c r="F865"/>
      <c r="G865"/>
    </row>
    <row r="866" spans="6:7" x14ac:dyDescent="0.25">
      <c r="F866"/>
      <c r="G866"/>
    </row>
    <row r="867" spans="6:7" x14ac:dyDescent="0.25">
      <c r="F867"/>
      <c r="G867"/>
    </row>
    <row r="868" spans="6:7" x14ac:dyDescent="0.25">
      <c r="F868"/>
      <c r="G868"/>
    </row>
    <row r="869" spans="6:7" x14ac:dyDescent="0.25">
      <c r="F869"/>
      <c r="G869"/>
    </row>
    <row r="870" spans="6:7" x14ac:dyDescent="0.25">
      <c r="F870"/>
      <c r="G870"/>
    </row>
    <row r="871" spans="6:7" x14ac:dyDescent="0.25">
      <c r="F871"/>
      <c r="G871"/>
    </row>
    <row r="872" spans="6:7" x14ac:dyDescent="0.25">
      <c r="F872"/>
      <c r="G872"/>
    </row>
    <row r="873" spans="6:7" x14ac:dyDescent="0.25">
      <c r="F873"/>
      <c r="G873"/>
    </row>
    <row r="874" spans="6:7" x14ac:dyDescent="0.25">
      <c r="F874"/>
      <c r="G874"/>
    </row>
    <row r="875" spans="6:7" x14ac:dyDescent="0.25">
      <c r="F875"/>
      <c r="G875"/>
    </row>
    <row r="876" spans="6:7" x14ac:dyDescent="0.25">
      <c r="F876"/>
      <c r="G876"/>
    </row>
    <row r="877" spans="6:7" x14ac:dyDescent="0.25">
      <c r="F877"/>
      <c r="G877"/>
    </row>
    <row r="878" spans="6:7" x14ac:dyDescent="0.25">
      <c r="F878"/>
      <c r="G878"/>
    </row>
    <row r="879" spans="6:7" x14ac:dyDescent="0.25">
      <c r="F879"/>
      <c r="G879"/>
    </row>
    <row r="880" spans="6:7" x14ac:dyDescent="0.25">
      <c r="F880"/>
      <c r="G880"/>
    </row>
    <row r="881" spans="6:7" x14ac:dyDescent="0.25">
      <c r="F881"/>
      <c r="G881"/>
    </row>
    <row r="882" spans="6:7" x14ac:dyDescent="0.25">
      <c r="F882"/>
      <c r="G882"/>
    </row>
    <row r="883" spans="6:7" x14ac:dyDescent="0.25">
      <c r="F883"/>
      <c r="G883"/>
    </row>
    <row r="884" spans="6:7" x14ac:dyDescent="0.25">
      <c r="F884"/>
      <c r="G884"/>
    </row>
    <row r="885" spans="6:7" x14ac:dyDescent="0.25">
      <c r="F885"/>
      <c r="G885"/>
    </row>
    <row r="886" spans="6:7" x14ac:dyDescent="0.25">
      <c r="F886"/>
      <c r="G886"/>
    </row>
    <row r="887" spans="6:7" x14ac:dyDescent="0.25">
      <c r="F887"/>
      <c r="G887"/>
    </row>
    <row r="888" spans="6:7" x14ac:dyDescent="0.25">
      <c r="F888"/>
      <c r="G888"/>
    </row>
    <row r="889" spans="6:7" x14ac:dyDescent="0.25">
      <c r="F889"/>
      <c r="G889"/>
    </row>
    <row r="890" spans="6:7" x14ac:dyDescent="0.25">
      <c r="F890"/>
      <c r="G890"/>
    </row>
    <row r="891" spans="6:7" x14ac:dyDescent="0.25">
      <c r="F891"/>
      <c r="G891"/>
    </row>
    <row r="892" spans="6:7" x14ac:dyDescent="0.25">
      <c r="F892"/>
      <c r="G892"/>
    </row>
    <row r="893" spans="6:7" x14ac:dyDescent="0.25">
      <c r="F893"/>
      <c r="G893"/>
    </row>
    <row r="894" spans="6:7" x14ac:dyDescent="0.25">
      <c r="F894"/>
      <c r="G894"/>
    </row>
    <row r="895" spans="6:7" x14ac:dyDescent="0.25">
      <c r="F895"/>
      <c r="G895"/>
    </row>
    <row r="896" spans="6:7" x14ac:dyDescent="0.25">
      <c r="F896"/>
      <c r="G896"/>
    </row>
    <row r="897" spans="6:7" x14ac:dyDescent="0.25">
      <c r="F897"/>
      <c r="G897"/>
    </row>
    <row r="898" spans="6:7" x14ac:dyDescent="0.25">
      <c r="F898"/>
      <c r="G898"/>
    </row>
    <row r="899" spans="6:7" x14ac:dyDescent="0.25">
      <c r="F899"/>
      <c r="G899"/>
    </row>
    <row r="900" spans="6:7" x14ac:dyDescent="0.25">
      <c r="F900"/>
      <c r="G900"/>
    </row>
    <row r="901" spans="6:7" x14ac:dyDescent="0.25">
      <c r="F901"/>
      <c r="G901"/>
    </row>
    <row r="902" spans="6:7" x14ac:dyDescent="0.25">
      <c r="F902"/>
      <c r="G902"/>
    </row>
    <row r="903" spans="6:7" x14ac:dyDescent="0.25">
      <c r="F903"/>
      <c r="G903"/>
    </row>
    <row r="904" spans="6:7" x14ac:dyDescent="0.25">
      <c r="F904"/>
      <c r="G904"/>
    </row>
    <row r="905" spans="6:7" x14ac:dyDescent="0.25">
      <c r="F905"/>
      <c r="G905"/>
    </row>
    <row r="906" spans="6:7" x14ac:dyDescent="0.25">
      <c r="F906"/>
      <c r="G906"/>
    </row>
    <row r="907" spans="6:7" x14ac:dyDescent="0.25">
      <c r="F907"/>
      <c r="G907"/>
    </row>
    <row r="908" spans="6:7" x14ac:dyDescent="0.25">
      <c r="F908"/>
      <c r="G908"/>
    </row>
    <row r="909" spans="6:7" x14ac:dyDescent="0.25">
      <c r="F909"/>
      <c r="G909"/>
    </row>
    <row r="910" spans="6:7" x14ac:dyDescent="0.25">
      <c r="F910"/>
      <c r="G910"/>
    </row>
    <row r="911" spans="6:7" x14ac:dyDescent="0.25">
      <c r="F911"/>
      <c r="G911"/>
    </row>
    <row r="912" spans="6:7" x14ac:dyDescent="0.25">
      <c r="F912"/>
      <c r="G912"/>
    </row>
    <row r="913" spans="6:7" x14ac:dyDescent="0.25">
      <c r="F913"/>
      <c r="G913"/>
    </row>
    <row r="914" spans="6:7" x14ac:dyDescent="0.25">
      <c r="F914"/>
      <c r="G914"/>
    </row>
    <row r="915" spans="6:7" x14ac:dyDescent="0.25">
      <c r="F915"/>
      <c r="G915"/>
    </row>
    <row r="916" spans="6:7" x14ac:dyDescent="0.25">
      <c r="F916"/>
      <c r="G916"/>
    </row>
    <row r="917" spans="6:7" x14ac:dyDescent="0.25">
      <c r="F917"/>
      <c r="G917"/>
    </row>
    <row r="918" spans="6:7" x14ac:dyDescent="0.25">
      <c r="F918"/>
      <c r="G918"/>
    </row>
    <row r="919" spans="6:7" x14ac:dyDescent="0.25">
      <c r="F919"/>
      <c r="G919"/>
    </row>
    <row r="920" spans="6:7" x14ac:dyDescent="0.25">
      <c r="F920"/>
      <c r="G920"/>
    </row>
    <row r="921" spans="6:7" x14ac:dyDescent="0.25">
      <c r="F921"/>
      <c r="G921"/>
    </row>
    <row r="922" spans="6:7" x14ac:dyDescent="0.25">
      <c r="F922"/>
      <c r="G922"/>
    </row>
    <row r="923" spans="6:7" x14ac:dyDescent="0.25">
      <c r="F923"/>
      <c r="G923"/>
    </row>
    <row r="924" spans="6:7" x14ac:dyDescent="0.25">
      <c r="F924"/>
      <c r="G924"/>
    </row>
    <row r="925" spans="6:7" x14ac:dyDescent="0.25">
      <c r="F925"/>
      <c r="G925"/>
    </row>
    <row r="926" spans="6:7" x14ac:dyDescent="0.25">
      <c r="F926"/>
      <c r="G926"/>
    </row>
    <row r="927" spans="6:7" x14ac:dyDescent="0.25">
      <c r="F927"/>
      <c r="G927"/>
    </row>
    <row r="928" spans="6:7" x14ac:dyDescent="0.25">
      <c r="F928"/>
      <c r="G928"/>
    </row>
    <row r="929" spans="6:7" x14ac:dyDescent="0.25">
      <c r="F929"/>
      <c r="G929"/>
    </row>
    <row r="930" spans="6:7" x14ac:dyDescent="0.25">
      <c r="F930"/>
      <c r="G930"/>
    </row>
    <row r="931" spans="6:7" x14ac:dyDescent="0.25">
      <c r="F931"/>
      <c r="G931"/>
    </row>
    <row r="932" spans="6:7" x14ac:dyDescent="0.25">
      <c r="F932"/>
      <c r="G932"/>
    </row>
    <row r="933" spans="6:7" x14ac:dyDescent="0.25">
      <c r="F933"/>
      <c r="G933"/>
    </row>
    <row r="934" spans="6:7" x14ac:dyDescent="0.25">
      <c r="F934"/>
      <c r="G934"/>
    </row>
    <row r="935" spans="6:7" x14ac:dyDescent="0.25">
      <c r="F935"/>
      <c r="G935"/>
    </row>
    <row r="936" spans="6:7" x14ac:dyDescent="0.25">
      <c r="F936"/>
      <c r="G936"/>
    </row>
    <row r="937" spans="6:7" x14ac:dyDescent="0.25">
      <c r="F937"/>
      <c r="G937"/>
    </row>
    <row r="938" spans="6:7" x14ac:dyDescent="0.25">
      <c r="F938"/>
      <c r="G938"/>
    </row>
    <row r="939" spans="6:7" x14ac:dyDescent="0.25">
      <c r="F939"/>
      <c r="G939"/>
    </row>
    <row r="940" spans="6:7" x14ac:dyDescent="0.25">
      <c r="F940"/>
      <c r="G940"/>
    </row>
    <row r="941" spans="6:7" x14ac:dyDescent="0.25">
      <c r="F941"/>
      <c r="G941"/>
    </row>
    <row r="942" spans="6:7" x14ac:dyDescent="0.25">
      <c r="F942"/>
      <c r="G942"/>
    </row>
    <row r="943" spans="6:7" x14ac:dyDescent="0.25">
      <c r="F943"/>
      <c r="G943"/>
    </row>
    <row r="944" spans="6:7" x14ac:dyDescent="0.25">
      <c r="F944"/>
      <c r="G944"/>
    </row>
    <row r="945" spans="6:7" x14ac:dyDescent="0.25">
      <c r="F945"/>
      <c r="G945"/>
    </row>
    <row r="946" spans="6:7" x14ac:dyDescent="0.25">
      <c r="F946"/>
      <c r="G946"/>
    </row>
    <row r="947" spans="6:7" x14ac:dyDescent="0.25">
      <c r="F947"/>
      <c r="G947"/>
    </row>
    <row r="948" spans="6:7" x14ac:dyDescent="0.25">
      <c r="F948"/>
      <c r="G948"/>
    </row>
    <row r="949" spans="6:7" x14ac:dyDescent="0.25">
      <c r="F949"/>
      <c r="G949"/>
    </row>
    <row r="950" spans="6:7" x14ac:dyDescent="0.25">
      <c r="F950"/>
      <c r="G950"/>
    </row>
    <row r="951" spans="6:7" x14ac:dyDescent="0.25">
      <c r="F951"/>
      <c r="G951"/>
    </row>
    <row r="952" spans="6:7" x14ac:dyDescent="0.25">
      <c r="F952"/>
      <c r="G952"/>
    </row>
    <row r="953" spans="6:7" x14ac:dyDescent="0.25">
      <c r="F953"/>
      <c r="G953"/>
    </row>
    <row r="954" spans="6:7" x14ac:dyDescent="0.25">
      <c r="F954"/>
      <c r="G954"/>
    </row>
    <row r="955" spans="6:7" x14ac:dyDescent="0.25">
      <c r="F955"/>
      <c r="G955"/>
    </row>
    <row r="956" spans="6:7" x14ac:dyDescent="0.25">
      <c r="F956"/>
      <c r="G956"/>
    </row>
    <row r="957" spans="6:7" x14ac:dyDescent="0.25">
      <c r="F957"/>
      <c r="G957"/>
    </row>
    <row r="958" spans="6:7" x14ac:dyDescent="0.25">
      <c r="F958"/>
      <c r="G958"/>
    </row>
    <row r="959" spans="6:7" x14ac:dyDescent="0.25">
      <c r="F959"/>
      <c r="G959"/>
    </row>
    <row r="960" spans="6:7" x14ac:dyDescent="0.25">
      <c r="F960"/>
      <c r="G960"/>
    </row>
    <row r="961" spans="6:7" x14ac:dyDescent="0.25">
      <c r="F961"/>
      <c r="G961"/>
    </row>
    <row r="962" spans="6:7" x14ac:dyDescent="0.25">
      <c r="F962"/>
      <c r="G962"/>
    </row>
    <row r="963" spans="6:7" x14ac:dyDescent="0.25">
      <c r="F963"/>
      <c r="G963"/>
    </row>
    <row r="964" spans="6:7" x14ac:dyDescent="0.25">
      <c r="F964"/>
      <c r="G964"/>
    </row>
    <row r="965" spans="6:7" x14ac:dyDescent="0.25">
      <c r="F965"/>
      <c r="G965"/>
    </row>
    <row r="966" spans="6:7" x14ac:dyDescent="0.25">
      <c r="F966"/>
      <c r="G966"/>
    </row>
    <row r="967" spans="6:7" x14ac:dyDescent="0.25">
      <c r="F967"/>
      <c r="G967"/>
    </row>
    <row r="968" spans="6:7" x14ac:dyDescent="0.25">
      <c r="F968"/>
      <c r="G968"/>
    </row>
    <row r="969" spans="6:7" x14ac:dyDescent="0.25">
      <c r="F969"/>
      <c r="G969"/>
    </row>
    <row r="970" spans="6:7" x14ac:dyDescent="0.25">
      <c r="F970"/>
      <c r="G970"/>
    </row>
    <row r="971" spans="6:7" x14ac:dyDescent="0.25">
      <c r="F971"/>
      <c r="G971"/>
    </row>
    <row r="972" spans="6:7" x14ac:dyDescent="0.25">
      <c r="F972"/>
      <c r="G972"/>
    </row>
    <row r="973" spans="6:7" x14ac:dyDescent="0.25">
      <c r="F973"/>
      <c r="G973"/>
    </row>
    <row r="974" spans="6:7" x14ac:dyDescent="0.25">
      <c r="F974"/>
      <c r="G974"/>
    </row>
    <row r="975" spans="6:7" x14ac:dyDescent="0.25">
      <c r="F975"/>
      <c r="G975"/>
    </row>
    <row r="976" spans="6:7" x14ac:dyDescent="0.25">
      <c r="F976"/>
      <c r="G976"/>
    </row>
    <row r="977" spans="6:7" x14ac:dyDescent="0.25">
      <c r="F977"/>
      <c r="G977"/>
    </row>
    <row r="978" spans="6:7" x14ac:dyDescent="0.25">
      <c r="F978"/>
      <c r="G978"/>
    </row>
    <row r="979" spans="6:7" x14ac:dyDescent="0.25">
      <c r="F979"/>
      <c r="G979"/>
    </row>
    <row r="980" spans="6:7" x14ac:dyDescent="0.25">
      <c r="F980"/>
      <c r="G980"/>
    </row>
    <row r="981" spans="6:7" x14ac:dyDescent="0.25">
      <c r="F981"/>
      <c r="G981"/>
    </row>
    <row r="982" spans="6:7" x14ac:dyDescent="0.25">
      <c r="F982"/>
      <c r="G982"/>
    </row>
    <row r="983" spans="6:7" x14ac:dyDescent="0.25">
      <c r="F983"/>
      <c r="G983"/>
    </row>
    <row r="984" spans="6:7" x14ac:dyDescent="0.25">
      <c r="F984"/>
      <c r="G984"/>
    </row>
    <row r="985" spans="6:7" x14ac:dyDescent="0.25">
      <c r="F985"/>
      <c r="G985"/>
    </row>
    <row r="986" spans="6:7" x14ac:dyDescent="0.25">
      <c r="F986"/>
      <c r="G986"/>
    </row>
    <row r="987" spans="6:7" x14ac:dyDescent="0.25">
      <c r="F987"/>
      <c r="G987"/>
    </row>
    <row r="988" spans="6:7" x14ac:dyDescent="0.25">
      <c r="F988"/>
      <c r="G988"/>
    </row>
    <row r="989" spans="6:7" x14ac:dyDescent="0.25">
      <c r="F989"/>
      <c r="G989"/>
    </row>
    <row r="990" spans="6:7" x14ac:dyDescent="0.25">
      <c r="F990"/>
      <c r="G990"/>
    </row>
    <row r="991" spans="6:7" x14ac:dyDescent="0.25">
      <c r="F991"/>
      <c r="G991"/>
    </row>
    <row r="992" spans="6:7" x14ac:dyDescent="0.25">
      <c r="F992"/>
      <c r="G992"/>
    </row>
    <row r="993" spans="6:7" x14ac:dyDescent="0.25">
      <c r="F993"/>
      <c r="G993"/>
    </row>
    <row r="994" spans="6:7" x14ac:dyDescent="0.25">
      <c r="F994"/>
      <c r="G994"/>
    </row>
    <row r="995" spans="6:7" x14ac:dyDescent="0.25">
      <c r="F995"/>
      <c r="G995"/>
    </row>
    <row r="996" spans="6:7" x14ac:dyDescent="0.25">
      <c r="F996"/>
      <c r="G996"/>
    </row>
    <row r="997" spans="6:7" x14ac:dyDescent="0.25">
      <c r="F997"/>
      <c r="G997"/>
    </row>
    <row r="998" spans="6:7" x14ac:dyDescent="0.25">
      <c r="F998"/>
      <c r="G998"/>
    </row>
    <row r="999" spans="6:7" x14ac:dyDescent="0.25">
      <c r="F999"/>
      <c r="G999"/>
    </row>
    <row r="1000" spans="6:7" x14ac:dyDescent="0.25">
      <c r="F1000"/>
      <c r="G1000"/>
    </row>
    <row r="1001" spans="6:7" x14ac:dyDescent="0.25">
      <c r="F1001"/>
      <c r="G1001"/>
    </row>
    <row r="1002" spans="6:7" x14ac:dyDescent="0.25">
      <c r="F1002"/>
      <c r="G1002"/>
    </row>
    <row r="1003" spans="6:7" x14ac:dyDescent="0.25">
      <c r="F1003"/>
      <c r="G1003"/>
    </row>
    <row r="1004" spans="6:7" x14ac:dyDescent="0.25">
      <c r="F1004"/>
      <c r="G1004"/>
    </row>
    <row r="1005" spans="6:7" x14ac:dyDescent="0.25">
      <c r="F1005"/>
      <c r="G1005"/>
    </row>
    <row r="1006" spans="6:7" x14ac:dyDescent="0.25">
      <c r="F1006"/>
      <c r="G1006"/>
    </row>
    <row r="1007" spans="6:7" x14ac:dyDescent="0.25">
      <c r="F1007"/>
      <c r="G1007"/>
    </row>
    <row r="1008" spans="6:7" x14ac:dyDescent="0.25">
      <c r="F1008"/>
      <c r="G1008"/>
    </row>
    <row r="1009" spans="6:7" x14ac:dyDescent="0.25">
      <c r="F1009"/>
      <c r="G1009"/>
    </row>
    <row r="1010" spans="6:7" x14ac:dyDescent="0.25">
      <c r="F1010"/>
      <c r="G1010"/>
    </row>
    <row r="1011" spans="6:7" x14ac:dyDescent="0.25">
      <c r="F1011"/>
      <c r="G1011"/>
    </row>
    <row r="1012" spans="6:7" x14ac:dyDescent="0.25">
      <c r="F1012"/>
      <c r="G1012"/>
    </row>
    <row r="1013" spans="6:7" x14ac:dyDescent="0.25">
      <c r="F1013"/>
      <c r="G1013"/>
    </row>
    <row r="1014" spans="6:7" x14ac:dyDescent="0.25">
      <c r="F1014"/>
      <c r="G1014"/>
    </row>
    <row r="1015" spans="6:7" x14ac:dyDescent="0.25">
      <c r="F1015"/>
      <c r="G1015"/>
    </row>
    <row r="1016" spans="6:7" x14ac:dyDescent="0.25">
      <c r="F1016"/>
      <c r="G1016"/>
    </row>
    <row r="1017" spans="6:7" x14ac:dyDescent="0.25">
      <c r="F1017"/>
      <c r="G1017"/>
    </row>
    <row r="1018" spans="6:7" x14ac:dyDescent="0.25">
      <c r="F1018"/>
      <c r="G1018"/>
    </row>
    <row r="1019" spans="6:7" x14ac:dyDescent="0.25">
      <c r="F1019"/>
      <c r="G1019"/>
    </row>
    <row r="1020" spans="6:7" x14ac:dyDescent="0.25">
      <c r="F1020"/>
      <c r="G1020"/>
    </row>
    <row r="1021" spans="6:7" x14ac:dyDescent="0.25">
      <c r="F1021"/>
      <c r="G1021"/>
    </row>
    <row r="1022" spans="6:7" x14ac:dyDescent="0.25">
      <c r="F1022"/>
      <c r="G1022"/>
    </row>
    <row r="1023" spans="6:7" x14ac:dyDescent="0.25">
      <c r="F1023"/>
      <c r="G1023"/>
    </row>
    <row r="1024" spans="6:7" x14ac:dyDescent="0.25">
      <c r="F1024"/>
      <c r="G1024"/>
    </row>
    <row r="1025" spans="6:7" x14ac:dyDescent="0.25">
      <c r="F1025"/>
      <c r="G1025"/>
    </row>
    <row r="1026" spans="6:7" x14ac:dyDescent="0.25">
      <c r="F1026"/>
      <c r="G1026"/>
    </row>
    <row r="1027" spans="6:7" x14ac:dyDescent="0.25">
      <c r="F1027"/>
      <c r="G1027"/>
    </row>
    <row r="1028" spans="6:7" x14ac:dyDescent="0.25">
      <c r="F1028"/>
      <c r="G1028"/>
    </row>
    <row r="1029" spans="6:7" x14ac:dyDescent="0.25">
      <c r="F1029"/>
      <c r="G1029"/>
    </row>
    <row r="1030" spans="6:7" x14ac:dyDescent="0.25">
      <c r="F1030"/>
      <c r="G1030"/>
    </row>
    <row r="1031" spans="6:7" x14ac:dyDescent="0.25">
      <c r="F1031"/>
      <c r="G1031"/>
    </row>
    <row r="1032" spans="6:7" x14ac:dyDescent="0.25">
      <c r="F1032"/>
      <c r="G1032"/>
    </row>
    <row r="1033" spans="6:7" x14ac:dyDescent="0.25">
      <c r="F1033"/>
      <c r="G1033"/>
    </row>
    <row r="1034" spans="6:7" x14ac:dyDescent="0.25">
      <c r="F1034"/>
      <c r="G1034"/>
    </row>
    <row r="1035" spans="6:7" x14ac:dyDescent="0.25">
      <c r="F1035"/>
      <c r="G1035"/>
    </row>
    <row r="1036" spans="6:7" x14ac:dyDescent="0.25">
      <c r="F1036"/>
      <c r="G1036"/>
    </row>
    <row r="1037" spans="6:7" x14ac:dyDescent="0.25">
      <c r="F1037"/>
      <c r="G1037"/>
    </row>
    <row r="1038" spans="6:7" x14ac:dyDescent="0.25">
      <c r="F1038"/>
      <c r="G1038"/>
    </row>
    <row r="1039" spans="6:7" x14ac:dyDescent="0.25">
      <c r="F1039"/>
      <c r="G1039"/>
    </row>
    <row r="1040" spans="6:7" x14ac:dyDescent="0.25">
      <c r="F1040"/>
      <c r="G1040"/>
    </row>
    <row r="1041" spans="6:7" x14ac:dyDescent="0.25">
      <c r="F1041"/>
      <c r="G1041"/>
    </row>
    <row r="1042" spans="6:7" x14ac:dyDescent="0.25">
      <c r="F1042"/>
      <c r="G1042"/>
    </row>
    <row r="1043" spans="6:7" x14ac:dyDescent="0.25">
      <c r="F1043"/>
      <c r="G1043"/>
    </row>
    <row r="1044" spans="6:7" x14ac:dyDescent="0.25">
      <c r="F1044"/>
      <c r="G1044"/>
    </row>
    <row r="1045" spans="6:7" x14ac:dyDescent="0.25">
      <c r="F1045"/>
      <c r="G1045"/>
    </row>
    <row r="1046" spans="6:7" x14ac:dyDescent="0.25">
      <c r="F1046"/>
      <c r="G1046"/>
    </row>
    <row r="1047" spans="6:7" x14ac:dyDescent="0.25">
      <c r="F1047"/>
      <c r="G1047"/>
    </row>
    <row r="1048" spans="6:7" x14ac:dyDescent="0.25">
      <c r="F1048"/>
      <c r="G1048"/>
    </row>
    <row r="1049" spans="6:7" x14ac:dyDescent="0.25">
      <c r="F1049"/>
      <c r="G1049"/>
    </row>
    <row r="1050" spans="6:7" x14ac:dyDescent="0.25">
      <c r="F1050"/>
      <c r="G1050"/>
    </row>
    <row r="1051" spans="6:7" x14ac:dyDescent="0.25">
      <c r="F1051"/>
      <c r="G1051"/>
    </row>
    <row r="1052" spans="6:7" x14ac:dyDescent="0.25">
      <c r="F1052"/>
      <c r="G1052"/>
    </row>
    <row r="1053" spans="6:7" x14ac:dyDescent="0.25">
      <c r="F1053"/>
      <c r="G1053"/>
    </row>
    <row r="1054" spans="6:7" x14ac:dyDescent="0.25">
      <c r="F1054"/>
      <c r="G1054"/>
    </row>
    <row r="1055" spans="6:7" x14ac:dyDescent="0.25">
      <c r="F1055"/>
      <c r="G1055"/>
    </row>
    <row r="1056" spans="6:7" x14ac:dyDescent="0.25">
      <c r="F1056"/>
      <c r="G1056"/>
    </row>
    <row r="1057" spans="6:7" x14ac:dyDescent="0.25">
      <c r="F1057"/>
      <c r="G1057"/>
    </row>
    <row r="1058" spans="6:7" x14ac:dyDescent="0.25">
      <c r="F1058"/>
      <c r="G1058"/>
    </row>
    <row r="1059" spans="6:7" x14ac:dyDescent="0.25">
      <c r="F1059"/>
      <c r="G1059"/>
    </row>
    <row r="1060" spans="6:7" x14ac:dyDescent="0.25">
      <c r="F1060"/>
      <c r="G1060"/>
    </row>
    <row r="1061" spans="6:7" x14ac:dyDescent="0.25">
      <c r="F1061"/>
      <c r="G1061"/>
    </row>
    <row r="1062" spans="6:7" x14ac:dyDescent="0.25">
      <c r="F1062"/>
      <c r="G1062"/>
    </row>
    <row r="1063" spans="6:7" x14ac:dyDescent="0.25">
      <c r="F1063"/>
      <c r="G1063"/>
    </row>
    <row r="1064" spans="6:7" x14ac:dyDescent="0.25">
      <c r="F1064"/>
      <c r="G1064"/>
    </row>
    <row r="1065" spans="6:7" x14ac:dyDescent="0.25">
      <c r="F1065"/>
      <c r="G1065"/>
    </row>
    <row r="1066" spans="6:7" x14ac:dyDescent="0.25">
      <c r="F1066"/>
      <c r="G1066"/>
    </row>
    <row r="1067" spans="6:7" x14ac:dyDescent="0.25">
      <c r="F1067"/>
      <c r="G1067"/>
    </row>
    <row r="1068" spans="6:7" x14ac:dyDescent="0.25">
      <c r="F1068"/>
      <c r="G1068"/>
    </row>
    <row r="1069" spans="6:7" x14ac:dyDescent="0.25">
      <c r="F1069"/>
      <c r="G1069"/>
    </row>
    <row r="1070" spans="6:7" x14ac:dyDescent="0.25">
      <c r="F1070"/>
      <c r="G1070"/>
    </row>
    <row r="1071" spans="6:7" x14ac:dyDescent="0.25">
      <c r="F1071"/>
      <c r="G1071"/>
    </row>
    <row r="1072" spans="6:7" x14ac:dyDescent="0.25">
      <c r="F1072"/>
      <c r="G1072"/>
    </row>
    <row r="1073" spans="6:7" x14ac:dyDescent="0.25">
      <c r="F1073"/>
      <c r="G1073"/>
    </row>
    <row r="1074" spans="6:7" x14ac:dyDescent="0.25">
      <c r="F1074"/>
      <c r="G1074"/>
    </row>
    <row r="1075" spans="6:7" x14ac:dyDescent="0.25">
      <c r="F1075"/>
      <c r="G1075"/>
    </row>
    <row r="1076" spans="6:7" x14ac:dyDescent="0.25">
      <c r="F1076"/>
      <c r="G1076"/>
    </row>
    <row r="1077" spans="6:7" x14ac:dyDescent="0.25">
      <c r="F1077"/>
      <c r="G1077"/>
    </row>
    <row r="1078" spans="6:7" x14ac:dyDescent="0.25">
      <c r="F1078"/>
      <c r="G1078"/>
    </row>
    <row r="1079" spans="6:7" x14ac:dyDescent="0.25">
      <c r="F1079"/>
      <c r="G1079"/>
    </row>
    <row r="1080" spans="6:7" x14ac:dyDescent="0.25">
      <c r="F1080"/>
      <c r="G1080"/>
    </row>
    <row r="1081" spans="6:7" x14ac:dyDescent="0.25">
      <c r="F1081"/>
      <c r="G1081"/>
    </row>
    <row r="1082" spans="6:7" x14ac:dyDescent="0.25">
      <c r="F1082"/>
      <c r="G1082"/>
    </row>
    <row r="1083" spans="6:7" x14ac:dyDescent="0.25">
      <c r="F1083"/>
      <c r="G1083"/>
    </row>
    <row r="1084" spans="6:7" x14ac:dyDescent="0.25">
      <c r="F1084"/>
      <c r="G1084"/>
    </row>
    <row r="1085" spans="6:7" x14ac:dyDescent="0.25">
      <c r="F1085"/>
      <c r="G1085"/>
    </row>
    <row r="1086" spans="6:7" x14ac:dyDescent="0.25">
      <c r="F1086"/>
      <c r="G1086"/>
    </row>
    <row r="1087" spans="6:7" x14ac:dyDescent="0.25">
      <c r="F1087"/>
      <c r="G1087"/>
    </row>
    <row r="1088" spans="6:7" x14ac:dyDescent="0.25">
      <c r="F1088"/>
      <c r="G1088"/>
    </row>
    <row r="1089" spans="6:7" x14ac:dyDescent="0.25">
      <c r="F1089"/>
      <c r="G1089"/>
    </row>
    <row r="1090" spans="6:7" x14ac:dyDescent="0.25">
      <c r="F1090"/>
      <c r="G1090"/>
    </row>
    <row r="1091" spans="6:7" x14ac:dyDescent="0.25">
      <c r="F1091"/>
      <c r="G1091"/>
    </row>
    <row r="1092" spans="6:7" x14ac:dyDescent="0.25">
      <c r="F1092"/>
      <c r="G1092"/>
    </row>
    <row r="1093" spans="6:7" x14ac:dyDescent="0.25">
      <c r="F1093"/>
      <c r="G1093"/>
    </row>
    <row r="1094" spans="6:7" x14ac:dyDescent="0.25">
      <c r="F1094"/>
      <c r="G1094"/>
    </row>
    <row r="1095" spans="6:7" x14ac:dyDescent="0.25">
      <c r="F1095"/>
      <c r="G1095"/>
    </row>
    <row r="1096" spans="6:7" x14ac:dyDescent="0.25">
      <c r="F1096"/>
      <c r="G1096"/>
    </row>
    <row r="1097" spans="6:7" x14ac:dyDescent="0.25">
      <c r="F1097"/>
      <c r="G1097"/>
    </row>
    <row r="1098" spans="6:7" x14ac:dyDescent="0.25">
      <c r="F1098"/>
      <c r="G1098"/>
    </row>
    <row r="1099" spans="6:7" x14ac:dyDescent="0.25">
      <c r="F1099"/>
      <c r="G1099"/>
    </row>
    <row r="1100" spans="6:7" x14ac:dyDescent="0.25">
      <c r="F1100"/>
      <c r="G1100"/>
    </row>
    <row r="1101" spans="6:7" x14ac:dyDescent="0.25">
      <c r="F1101"/>
      <c r="G1101"/>
    </row>
    <row r="1102" spans="6:7" x14ac:dyDescent="0.25">
      <c r="F1102"/>
      <c r="G1102"/>
    </row>
    <row r="1103" spans="6:7" x14ac:dyDescent="0.25">
      <c r="F1103"/>
      <c r="G1103"/>
    </row>
    <row r="1104" spans="6:7" x14ac:dyDescent="0.25">
      <c r="F1104"/>
      <c r="G1104"/>
    </row>
    <row r="1105" spans="6:7" x14ac:dyDescent="0.25">
      <c r="F1105"/>
      <c r="G1105"/>
    </row>
    <row r="1106" spans="6:7" x14ac:dyDescent="0.25">
      <c r="F1106"/>
      <c r="G1106"/>
    </row>
    <row r="1107" spans="6:7" x14ac:dyDescent="0.25">
      <c r="F1107"/>
      <c r="G1107"/>
    </row>
    <row r="1108" spans="6:7" x14ac:dyDescent="0.25">
      <c r="F1108"/>
      <c r="G1108"/>
    </row>
    <row r="1109" spans="6:7" x14ac:dyDescent="0.25">
      <c r="F1109"/>
      <c r="G1109"/>
    </row>
    <row r="1110" spans="6:7" x14ac:dyDescent="0.25">
      <c r="F1110"/>
      <c r="G1110"/>
    </row>
    <row r="1111" spans="6:7" x14ac:dyDescent="0.25">
      <c r="F1111"/>
      <c r="G1111"/>
    </row>
    <row r="1112" spans="6:7" x14ac:dyDescent="0.25">
      <c r="F1112"/>
      <c r="G1112"/>
    </row>
    <row r="1113" spans="6:7" x14ac:dyDescent="0.25">
      <c r="F1113"/>
      <c r="G1113"/>
    </row>
    <row r="1114" spans="6:7" x14ac:dyDescent="0.25">
      <c r="F1114"/>
      <c r="G1114"/>
    </row>
    <row r="1115" spans="6:7" x14ac:dyDescent="0.25">
      <c r="F1115"/>
      <c r="G1115"/>
    </row>
    <row r="1116" spans="6:7" x14ac:dyDescent="0.25">
      <c r="F1116"/>
      <c r="G1116"/>
    </row>
    <row r="1117" spans="6:7" x14ac:dyDescent="0.25">
      <c r="F1117"/>
      <c r="G1117"/>
    </row>
    <row r="1118" spans="6:7" x14ac:dyDescent="0.25">
      <c r="F1118"/>
      <c r="G1118"/>
    </row>
    <row r="1119" spans="6:7" x14ac:dyDescent="0.25">
      <c r="F1119"/>
      <c r="G1119"/>
    </row>
    <row r="1120" spans="6:7" x14ac:dyDescent="0.25">
      <c r="F1120"/>
      <c r="G1120"/>
    </row>
    <row r="1121" spans="6:7" x14ac:dyDescent="0.25">
      <c r="F1121"/>
      <c r="G1121"/>
    </row>
    <row r="1122" spans="6:7" x14ac:dyDescent="0.25">
      <c r="F1122"/>
      <c r="G1122"/>
    </row>
    <row r="1123" spans="6:7" x14ac:dyDescent="0.25">
      <c r="F1123"/>
      <c r="G1123"/>
    </row>
    <row r="1124" spans="6:7" x14ac:dyDescent="0.25">
      <c r="F1124"/>
      <c r="G1124"/>
    </row>
    <row r="1125" spans="6:7" x14ac:dyDescent="0.25">
      <c r="F1125"/>
      <c r="G1125"/>
    </row>
    <row r="1126" spans="6:7" x14ac:dyDescent="0.25">
      <c r="F1126"/>
      <c r="G1126"/>
    </row>
    <row r="1127" spans="6:7" x14ac:dyDescent="0.25">
      <c r="F1127"/>
      <c r="G1127"/>
    </row>
    <row r="1128" spans="6:7" x14ac:dyDescent="0.25">
      <c r="F1128"/>
      <c r="G1128"/>
    </row>
    <row r="1129" spans="6:7" x14ac:dyDescent="0.25">
      <c r="F1129"/>
      <c r="G1129"/>
    </row>
    <row r="1130" spans="6:7" x14ac:dyDescent="0.25">
      <c r="F1130"/>
      <c r="G1130"/>
    </row>
    <row r="1131" spans="6:7" x14ac:dyDescent="0.25">
      <c r="F1131"/>
      <c r="G1131"/>
    </row>
    <row r="1132" spans="6:7" x14ac:dyDescent="0.25">
      <c r="F1132"/>
      <c r="G1132"/>
    </row>
    <row r="1133" spans="6:7" x14ac:dyDescent="0.25">
      <c r="F1133"/>
      <c r="G1133"/>
    </row>
    <row r="1134" spans="6:7" x14ac:dyDescent="0.25">
      <c r="F1134"/>
      <c r="G1134"/>
    </row>
    <row r="1135" spans="6:7" x14ac:dyDescent="0.25">
      <c r="F1135"/>
      <c r="G1135"/>
    </row>
    <row r="1136" spans="6:7" x14ac:dyDescent="0.25">
      <c r="F1136"/>
      <c r="G1136"/>
    </row>
    <row r="1137" spans="6:7" x14ac:dyDescent="0.25">
      <c r="F1137"/>
      <c r="G1137"/>
    </row>
    <row r="1138" spans="6:7" x14ac:dyDescent="0.25">
      <c r="F1138"/>
      <c r="G1138"/>
    </row>
    <row r="1139" spans="6:7" x14ac:dyDescent="0.25">
      <c r="F1139"/>
      <c r="G1139"/>
    </row>
    <row r="1140" spans="6:7" x14ac:dyDescent="0.25">
      <c r="F1140"/>
      <c r="G1140"/>
    </row>
    <row r="1141" spans="6:7" x14ac:dyDescent="0.25">
      <c r="F1141"/>
      <c r="G1141"/>
    </row>
    <row r="1142" spans="6:7" x14ac:dyDescent="0.25">
      <c r="F1142"/>
      <c r="G1142"/>
    </row>
    <row r="1143" spans="6:7" x14ac:dyDescent="0.25">
      <c r="F1143"/>
      <c r="G1143"/>
    </row>
    <row r="1144" spans="6:7" x14ac:dyDescent="0.25">
      <c r="F1144"/>
      <c r="G1144"/>
    </row>
    <row r="1145" spans="6:7" x14ac:dyDescent="0.25">
      <c r="F1145"/>
      <c r="G1145"/>
    </row>
    <row r="1146" spans="6:7" x14ac:dyDescent="0.25">
      <c r="F1146"/>
      <c r="G1146"/>
    </row>
    <row r="1147" spans="6:7" x14ac:dyDescent="0.25">
      <c r="F1147"/>
      <c r="G1147"/>
    </row>
    <row r="1148" spans="6:7" x14ac:dyDescent="0.25">
      <c r="F1148"/>
      <c r="G1148"/>
    </row>
    <row r="1149" spans="6:7" x14ac:dyDescent="0.25">
      <c r="F1149"/>
      <c r="G1149"/>
    </row>
    <row r="1150" spans="6:7" x14ac:dyDescent="0.25">
      <c r="F1150"/>
      <c r="G1150"/>
    </row>
    <row r="1151" spans="6:7" x14ac:dyDescent="0.25">
      <c r="F1151"/>
      <c r="G1151"/>
    </row>
    <row r="1152" spans="6:7" x14ac:dyDescent="0.25">
      <c r="F1152"/>
      <c r="G1152"/>
    </row>
    <row r="1153" spans="6:7" x14ac:dyDescent="0.25">
      <c r="F1153"/>
      <c r="G1153"/>
    </row>
    <row r="1154" spans="6:7" x14ac:dyDescent="0.25">
      <c r="F1154"/>
      <c r="G1154"/>
    </row>
    <row r="1155" spans="6:7" x14ac:dyDescent="0.25">
      <c r="F1155"/>
      <c r="G1155"/>
    </row>
    <row r="1156" spans="6:7" x14ac:dyDescent="0.25">
      <c r="F1156"/>
      <c r="G1156"/>
    </row>
    <row r="1157" spans="6:7" x14ac:dyDescent="0.25">
      <c r="F1157"/>
      <c r="G1157"/>
    </row>
    <row r="1158" spans="6:7" x14ac:dyDescent="0.25">
      <c r="F1158"/>
      <c r="G1158"/>
    </row>
    <row r="1159" spans="6:7" x14ac:dyDescent="0.25">
      <c r="F1159"/>
      <c r="G1159"/>
    </row>
    <row r="1160" spans="6:7" x14ac:dyDescent="0.25">
      <c r="F1160"/>
      <c r="G1160"/>
    </row>
    <row r="1161" spans="6:7" x14ac:dyDescent="0.25">
      <c r="F1161"/>
      <c r="G1161"/>
    </row>
    <row r="1162" spans="6:7" x14ac:dyDescent="0.25">
      <c r="F1162"/>
      <c r="G1162"/>
    </row>
    <row r="1163" spans="6:7" x14ac:dyDescent="0.25">
      <c r="F1163"/>
      <c r="G1163"/>
    </row>
    <row r="1164" spans="6:7" x14ac:dyDescent="0.25">
      <c r="F1164"/>
      <c r="G1164"/>
    </row>
    <row r="1165" spans="6:7" x14ac:dyDescent="0.25">
      <c r="F1165"/>
      <c r="G1165"/>
    </row>
    <row r="1166" spans="6:7" x14ac:dyDescent="0.25">
      <c r="F1166"/>
      <c r="G1166"/>
    </row>
    <row r="1167" spans="6:7" x14ac:dyDescent="0.25">
      <c r="F1167"/>
      <c r="G1167"/>
    </row>
    <row r="1168" spans="6:7" x14ac:dyDescent="0.25">
      <c r="F1168"/>
      <c r="G1168"/>
    </row>
    <row r="1169" spans="6:7" x14ac:dyDescent="0.25">
      <c r="F1169"/>
      <c r="G1169"/>
    </row>
    <row r="1170" spans="6:7" x14ac:dyDescent="0.25">
      <c r="F1170"/>
      <c r="G1170"/>
    </row>
    <row r="1171" spans="6:7" x14ac:dyDescent="0.25">
      <c r="F1171"/>
      <c r="G1171"/>
    </row>
    <row r="1172" spans="6:7" x14ac:dyDescent="0.25">
      <c r="F1172"/>
      <c r="G1172"/>
    </row>
    <row r="1173" spans="6:7" x14ac:dyDescent="0.25">
      <c r="F1173"/>
      <c r="G1173"/>
    </row>
    <row r="1174" spans="6:7" x14ac:dyDescent="0.25">
      <c r="F1174"/>
      <c r="G1174"/>
    </row>
    <row r="1175" spans="6:7" x14ac:dyDescent="0.25">
      <c r="F1175"/>
      <c r="G1175"/>
    </row>
    <row r="1176" spans="6:7" x14ac:dyDescent="0.25">
      <c r="F1176"/>
      <c r="G1176"/>
    </row>
    <row r="1177" spans="6:7" x14ac:dyDescent="0.25">
      <c r="F1177"/>
      <c r="G1177"/>
    </row>
    <row r="1178" spans="6:7" x14ac:dyDescent="0.25">
      <c r="F1178"/>
      <c r="G1178"/>
    </row>
    <row r="1179" spans="6:7" x14ac:dyDescent="0.25">
      <c r="F1179"/>
      <c r="G1179"/>
    </row>
    <row r="1180" spans="6:7" x14ac:dyDescent="0.25">
      <c r="F1180"/>
      <c r="G1180"/>
    </row>
    <row r="1181" spans="6:7" x14ac:dyDescent="0.25">
      <c r="F1181"/>
      <c r="G1181"/>
    </row>
    <row r="1182" spans="6:7" x14ac:dyDescent="0.25">
      <c r="F1182"/>
      <c r="G1182"/>
    </row>
    <row r="1183" spans="6:7" x14ac:dyDescent="0.25">
      <c r="F1183"/>
      <c r="G1183"/>
    </row>
    <row r="1184" spans="6:7" x14ac:dyDescent="0.25">
      <c r="F1184"/>
      <c r="G1184"/>
    </row>
    <row r="1185" spans="6:7" x14ac:dyDescent="0.25">
      <c r="F1185"/>
      <c r="G1185"/>
    </row>
    <row r="1186" spans="6:7" x14ac:dyDescent="0.25">
      <c r="F1186"/>
      <c r="G1186"/>
    </row>
    <row r="1187" spans="6:7" x14ac:dyDescent="0.25">
      <c r="F1187"/>
      <c r="G1187"/>
    </row>
    <row r="1188" spans="6:7" x14ac:dyDescent="0.25">
      <c r="F1188"/>
      <c r="G1188"/>
    </row>
    <row r="1189" spans="6:7" x14ac:dyDescent="0.25">
      <c r="F1189"/>
      <c r="G1189"/>
    </row>
    <row r="1190" spans="6:7" x14ac:dyDescent="0.25">
      <c r="F1190"/>
      <c r="G1190"/>
    </row>
    <row r="1191" spans="6:7" x14ac:dyDescent="0.25">
      <c r="F1191"/>
      <c r="G1191"/>
    </row>
    <row r="1192" spans="6:7" x14ac:dyDescent="0.25">
      <c r="F1192"/>
      <c r="G1192"/>
    </row>
    <row r="1193" spans="6:7" x14ac:dyDescent="0.25">
      <c r="F1193"/>
      <c r="G1193"/>
    </row>
    <row r="1194" spans="6:7" x14ac:dyDescent="0.25">
      <c r="F1194"/>
      <c r="G1194"/>
    </row>
    <row r="1195" spans="6:7" x14ac:dyDescent="0.25">
      <c r="F1195"/>
      <c r="G1195"/>
    </row>
    <row r="1196" spans="6:7" x14ac:dyDescent="0.25">
      <c r="F1196"/>
      <c r="G1196"/>
    </row>
    <row r="1197" spans="6:7" x14ac:dyDescent="0.25">
      <c r="F1197"/>
      <c r="G1197"/>
    </row>
    <row r="1198" spans="6:7" x14ac:dyDescent="0.25">
      <c r="F1198"/>
      <c r="G1198"/>
    </row>
    <row r="1199" spans="6:7" x14ac:dyDescent="0.25">
      <c r="F1199"/>
      <c r="G1199"/>
    </row>
    <row r="1200" spans="6:7" x14ac:dyDescent="0.25">
      <c r="F1200"/>
      <c r="G1200"/>
    </row>
    <row r="1201" spans="6:7" x14ac:dyDescent="0.25">
      <c r="F1201"/>
      <c r="G1201"/>
    </row>
    <row r="1202" spans="6:7" x14ac:dyDescent="0.25">
      <c r="F1202"/>
      <c r="G1202"/>
    </row>
    <row r="1203" spans="6:7" x14ac:dyDescent="0.25">
      <c r="F1203"/>
      <c r="G1203"/>
    </row>
    <row r="1204" spans="6:7" x14ac:dyDescent="0.25">
      <c r="F1204"/>
      <c r="G1204"/>
    </row>
    <row r="1205" spans="6:7" x14ac:dyDescent="0.25">
      <c r="F1205"/>
      <c r="G1205"/>
    </row>
    <row r="1206" spans="6:7" x14ac:dyDescent="0.25">
      <c r="F1206"/>
      <c r="G1206"/>
    </row>
    <row r="1207" spans="6:7" x14ac:dyDescent="0.25">
      <c r="F1207"/>
      <c r="G1207"/>
    </row>
    <row r="1208" spans="6:7" x14ac:dyDescent="0.25">
      <c r="F1208"/>
      <c r="G1208"/>
    </row>
    <row r="1209" spans="6:7" x14ac:dyDescent="0.25">
      <c r="F1209"/>
      <c r="G1209"/>
    </row>
    <row r="1210" spans="6:7" x14ac:dyDescent="0.25">
      <c r="F1210"/>
      <c r="G1210"/>
    </row>
    <row r="1211" spans="6:7" x14ac:dyDescent="0.25">
      <c r="F1211"/>
      <c r="G1211"/>
    </row>
    <row r="1212" spans="6:7" x14ac:dyDescent="0.25">
      <c r="F1212"/>
      <c r="G1212"/>
    </row>
    <row r="1213" spans="6:7" x14ac:dyDescent="0.25">
      <c r="F1213"/>
      <c r="G1213"/>
    </row>
    <row r="1214" spans="6:7" x14ac:dyDescent="0.25">
      <c r="F1214"/>
      <c r="G1214"/>
    </row>
    <row r="1215" spans="6:7" x14ac:dyDescent="0.25">
      <c r="F1215"/>
      <c r="G1215"/>
    </row>
    <row r="1216" spans="6:7" x14ac:dyDescent="0.25">
      <c r="F1216"/>
      <c r="G1216"/>
    </row>
    <row r="1217" spans="6:7" x14ac:dyDescent="0.25">
      <c r="F1217"/>
      <c r="G1217"/>
    </row>
    <row r="1218" spans="6:7" x14ac:dyDescent="0.25">
      <c r="F1218"/>
      <c r="G1218"/>
    </row>
    <row r="1219" spans="6:7" x14ac:dyDescent="0.25">
      <c r="F1219"/>
      <c r="G1219"/>
    </row>
    <row r="1220" spans="6:7" x14ac:dyDescent="0.25">
      <c r="F1220"/>
      <c r="G1220"/>
    </row>
    <row r="1221" spans="6:7" x14ac:dyDescent="0.25">
      <c r="F1221"/>
      <c r="G1221"/>
    </row>
    <row r="1222" spans="6:7" x14ac:dyDescent="0.25">
      <c r="F1222"/>
      <c r="G1222"/>
    </row>
    <row r="1223" spans="6:7" x14ac:dyDescent="0.25">
      <c r="F1223"/>
      <c r="G1223"/>
    </row>
    <row r="1224" spans="6:7" x14ac:dyDescent="0.25">
      <c r="F1224"/>
      <c r="G1224"/>
    </row>
    <row r="1225" spans="6:7" x14ac:dyDescent="0.25">
      <c r="F1225"/>
      <c r="G1225"/>
    </row>
    <row r="1226" spans="6:7" x14ac:dyDescent="0.25">
      <c r="F1226"/>
      <c r="G1226"/>
    </row>
    <row r="1227" spans="6:7" x14ac:dyDescent="0.25">
      <c r="F1227"/>
      <c r="G1227"/>
    </row>
    <row r="1228" spans="6:7" x14ac:dyDescent="0.25">
      <c r="F1228"/>
      <c r="G1228"/>
    </row>
    <row r="1229" spans="6:7" x14ac:dyDescent="0.25">
      <c r="F1229"/>
      <c r="G1229"/>
    </row>
    <row r="1230" spans="6:7" x14ac:dyDescent="0.25">
      <c r="F1230"/>
      <c r="G1230"/>
    </row>
    <row r="1231" spans="6:7" x14ac:dyDescent="0.25">
      <c r="F1231"/>
      <c r="G1231"/>
    </row>
    <row r="1232" spans="6:7" x14ac:dyDescent="0.25">
      <c r="F1232"/>
      <c r="G1232"/>
    </row>
    <row r="1233" spans="6:7" x14ac:dyDescent="0.25">
      <c r="F1233"/>
      <c r="G1233"/>
    </row>
    <row r="1234" spans="6:7" x14ac:dyDescent="0.25">
      <c r="F1234"/>
      <c r="G1234"/>
    </row>
    <row r="1235" spans="6:7" x14ac:dyDescent="0.25">
      <c r="F1235"/>
      <c r="G1235"/>
    </row>
    <row r="1236" spans="6:7" x14ac:dyDescent="0.25">
      <c r="F1236"/>
      <c r="G1236"/>
    </row>
    <row r="1237" spans="6:7" x14ac:dyDescent="0.25">
      <c r="F1237"/>
      <c r="G1237"/>
    </row>
    <row r="1238" spans="6:7" x14ac:dyDescent="0.25">
      <c r="F1238"/>
      <c r="G1238"/>
    </row>
    <row r="1239" spans="6:7" x14ac:dyDescent="0.25">
      <c r="F1239"/>
      <c r="G1239"/>
    </row>
    <row r="1240" spans="6:7" x14ac:dyDescent="0.25">
      <c r="F1240"/>
      <c r="G1240"/>
    </row>
    <row r="1241" spans="6:7" x14ac:dyDescent="0.25">
      <c r="F1241"/>
      <c r="G1241"/>
    </row>
    <row r="1242" spans="6:7" x14ac:dyDescent="0.25">
      <c r="F1242"/>
      <c r="G1242"/>
    </row>
    <row r="1243" spans="6:7" x14ac:dyDescent="0.25">
      <c r="F1243"/>
      <c r="G1243"/>
    </row>
    <row r="1244" spans="6:7" x14ac:dyDescent="0.25">
      <c r="F1244"/>
      <c r="G1244"/>
    </row>
    <row r="1245" spans="6:7" x14ac:dyDescent="0.25">
      <c r="F1245"/>
      <c r="G1245"/>
    </row>
    <row r="1246" spans="6:7" x14ac:dyDescent="0.25">
      <c r="F1246"/>
      <c r="G1246"/>
    </row>
    <row r="1247" spans="6:7" x14ac:dyDescent="0.25">
      <c r="F1247"/>
      <c r="G1247"/>
    </row>
    <row r="1248" spans="6:7" x14ac:dyDescent="0.25">
      <c r="F1248"/>
      <c r="G1248"/>
    </row>
    <row r="1249" spans="6:7" x14ac:dyDescent="0.25">
      <c r="F1249"/>
      <c r="G1249"/>
    </row>
    <row r="1250" spans="6:7" x14ac:dyDescent="0.25">
      <c r="F1250"/>
      <c r="G1250"/>
    </row>
    <row r="1251" spans="6:7" x14ac:dyDescent="0.25">
      <c r="F1251"/>
      <c r="G1251"/>
    </row>
    <row r="1252" spans="6:7" x14ac:dyDescent="0.25">
      <c r="F1252"/>
      <c r="G1252"/>
    </row>
    <row r="1253" spans="6:7" x14ac:dyDescent="0.25">
      <c r="F1253"/>
      <c r="G1253"/>
    </row>
    <row r="1254" spans="6:7" x14ac:dyDescent="0.25">
      <c r="F1254"/>
      <c r="G1254"/>
    </row>
    <row r="1255" spans="6:7" x14ac:dyDescent="0.25">
      <c r="F1255"/>
      <c r="G1255"/>
    </row>
    <row r="1256" spans="6:7" x14ac:dyDescent="0.25">
      <c r="F1256"/>
      <c r="G1256"/>
    </row>
    <row r="1257" spans="6:7" x14ac:dyDescent="0.25">
      <c r="F1257"/>
      <c r="G1257"/>
    </row>
    <row r="1258" spans="6:7" x14ac:dyDescent="0.25">
      <c r="F1258"/>
      <c r="G1258"/>
    </row>
    <row r="1259" spans="6:7" x14ac:dyDescent="0.25">
      <c r="F1259"/>
      <c r="G1259"/>
    </row>
    <row r="1260" spans="6:7" x14ac:dyDescent="0.25">
      <c r="F1260"/>
      <c r="G1260"/>
    </row>
    <row r="1261" spans="6:7" x14ac:dyDescent="0.25">
      <c r="F1261"/>
      <c r="G1261"/>
    </row>
    <row r="1262" spans="6:7" x14ac:dyDescent="0.25">
      <c r="F1262"/>
      <c r="G1262"/>
    </row>
    <row r="1263" spans="6:7" x14ac:dyDescent="0.25">
      <c r="F1263"/>
      <c r="G1263"/>
    </row>
    <row r="1264" spans="6:7" x14ac:dyDescent="0.25">
      <c r="F1264"/>
      <c r="G1264"/>
    </row>
    <row r="1265" spans="6:7" x14ac:dyDescent="0.25">
      <c r="F1265"/>
      <c r="G1265"/>
    </row>
    <row r="1266" spans="6:7" x14ac:dyDescent="0.25">
      <c r="F1266"/>
      <c r="G1266"/>
    </row>
    <row r="1267" spans="6:7" x14ac:dyDescent="0.25">
      <c r="F1267"/>
      <c r="G1267"/>
    </row>
    <row r="1268" spans="6:7" x14ac:dyDescent="0.25">
      <c r="F1268"/>
      <c r="G1268"/>
    </row>
    <row r="1269" spans="6:7" x14ac:dyDescent="0.25">
      <c r="F1269"/>
      <c r="G1269"/>
    </row>
    <row r="1270" spans="6:7" x14ac:dyDescent="0.25">
      <c r="F1270"/>
      <c r="G1270"/>
    </row>
    <row r="1271" spans="6:7" x14ac:dyDescent="0.25">
      <c r="F1271"/>
      <c r="G1271"/>
    </row>
    <row r="1272" spans="6:7" x14ac:dyDescent="0.25">
      <c r="F1272"/>
      <c r="G1272"/>
    </row>
    <row r="1273" spans="6:7" x14ac:dyDescent="0.25">
      <c r="F1273"/>
      <c r="G1273"/>
    </row>
    <row r="1274" spans="6:7" x14ac:dyDescent="0.25">
      <c r="F1274"/>
      <c r="G1274"/>
    </row>
    <row r="1275" spans="6:7" x14ac:dyDescent="0.25">
      <c r="F1275"/>
      <c r="G1275"/>
    </row>
    <row r="1276" spans="6:7" x14ac:dyDescent="0.25">
      <c r="F1276"/>
      <c r="G1276"/>
    </row>
    <row r="1277" spans="6:7" x14ac:dyDescent="0.25">
      <c r="F1277"/>
      <c r="G1277"/>
    </row>
    <row r="1278" spans="6:7" x14ac:dyDescent="0.25">
      <c r="F1278"/>
      <c r="G1278"/>
    </row>
    <row r="1279" spans="6:7" x14ac:dyDescent="0.25">
      <c r="F1279"/>
      <c r="G1279"/>
    </row>
    <row r="1280" spans="6:7" x14ac:dyDescent="0.25">
      <c r="F1280"/>
      <c r="G1280"/>
    </row>
    <row r="1281" spans="6:7" x14ac:dyDescent="0.25">
      <c r="F1281"/>
      <c r="G1281"/>
    </row>
    <row r="1282" spans="6:7" x14ac:dyDescent="0.25">
      <c r="F1282"/>
      <c r="G1282"/>
    </row>
    <row r="1283" spans="6:7" x14ac:dyDescent="0.25">
      <c r="F1283"/>
      <c r="G1283"/>
    </row>
    <row r="1284" spans="6:7" x14ac:dyDescent="0.25">
      <c r="F1284"/>
      <c r="G1284"/>
    </row>
    <row r="1285" spans="6:7" x14ac:dyDescent="0.25">
      <c r="F1285"/>
      <c r="G1285"/>
    </row>
    <row r="1286" spans="6:7" x14ac:dyDescent="0.25">
      <c r="F1286"/>
      <c r="G1286"/>
    </row>
    <row r="1287" spans="6:7" x14ac:dyDescent="0.25">
      <c r="F1287"/>
      <c r="G1287"/>
    </row>
    <row r="1288" spans="6:7" x14ac:dyDescent="0.25">
      <c r="F1288"/>
      <c r="G1288"/>
    </row>
    <row r="1289" spans="6:7" x14ac:dyDescent="0.25">
      <c r="F1289"/>
      <c r="G1289"/>
    </row>
    <row r="1290" spans="6:7" x14ac:dyDescent="0.25">
      <c r="F1290"/>
      <c r="G1290"/>
    </row>
    <row r="1291" spans="6:7" x14ac:dyDescent="0.25">
      <c r="F1291"/>
      <c r="G1291"/>
    </row>
    <row r="1292" spans="6:7" x14ac:dyDescent="0.25">
      <c r="F1292"/>
      <c r="G1292"/>
    </row>
    <row r="1293" spans="6:7" x14ac:dyDescent="0.25">
      <c r="F1293"/>
      <c r="G1293"/>
    </row>
    <row r="1294" spans="6:7" x14ac:dyDescent="0.25">
      <c r="F1294"/>
      <c r="G1294"/>
    </row>
    <row r="1295" spans="6:7" x14ac:dyDescent="0.25">
      <c r="F1295"/>
      <c r="G1295"/>
    </row>
    <row r="1296" spans="6:7" x14ac:dyDescent="0.25">
      <c r="F1296"/>
      <c r="G1296"/>
    </row>
    <row r="1297" spans="6:7" x14ac:dyDescent="0.25">
      <c r="F1297"/>
      <c r="G1297"/>
    </row>
    <row r="1298" spans="6:7" x14ac:dyDescent="0.25">
      <c r="F1298"/>
      <c r="G1298"/>
    </row>
    <row r="1299" spans="6:7" x14ac:dyDescent="0.25">
      <c r="F1299"/>
      <c r="G1299"/>
    </row>
    <row r="1300" spans="6:7" x14ac:dyDescent="0.25">
      <c r="F1300"/>
      <c r="G1300"/>
    </row>
    <row r="1301" spans="6:7" x14ac:dyDescent="0.25">
      <c r="F1301"/>
      <c r="G1301"/>
    </row>
    <row r="1302" spans="6:7" x14ac:dyDescent="0.25">
      <c r="F1302"/>
      <c r="G1302"/>
    </row>
    <row r="1303" spans="6:7" x14ac:dyDescent="0.25">
      <c r="F1303"/>
      <c r="G1303"/>
    </row>
    <row r="1304" spans="6:7" x14ac:dyDescent="0.25">
      <c r="F1304"/>
      <c r="G1304"/>
    </row>
    <row r="1305" spans="6:7" x14ac:dyDescent="0.25">
      <c r="F1305"/>
      <c r="G1305"/>
    </row>
    <row r="1306" spans="6:7" x14ac:dyDescent="0.25">
      <c r="F1306"/>
      <c r="G1306"/>
    </row>
    <row r="1307" spans="6:7" x14ac:dyDescent="0.25">
      <c r="F1307"/>
      <c r="G1307"/>
    </row>
    <row r="1308" spans="6:7" x14ac:dyDescent="0.25">
      <c r="F1308"/>
      <c r="G1308"/>
    </row>
    <row r="1309" spans="6:7" x14ac:dyDescent="0.25">
      <c r="F1309"/>
      <c r="G1309"/>
    </row>
    <row r="1310" spans="6:7" x14ac:dyDescent="0.25">
      <c r="F1310"/>
      <c r="G1310"/>
    </row>
    <row r="1311" spans="6:7" x14ac:dyDescent="0.25">
      <c r="F1311"/>
      <c r="G1311"/>
    </row>
    <row r="1312" spans="6:7" x14ac:dyDescent="0.25">
      <c r="F1312"/>
      <c r="G1312"/>
    </row>
    <row r="1313" spans="6:7" x14ac:dyDescent="0.25">
      <c r="F1313"/>
      <c r="G1313"/>
    </row>
    <row r="1314" spans="6:7" x14ac:dyDescent="0.25">
      <c r="F1314"/>
      <c r="G1314"/>
    </row>
    <row r="1315" spans="6:7" x14ac:dyDescent="0.25">
      <c r="F1315"/>
      <c r="G1315"/>
    </row>
    <row r="1316" spans="6:7" x14ac:dyDescent="0.25">
      <c r="F1316"/>
      <c r="G1316"/>
    </row>
    <row r="1317" spans="6:7" x14ac:dyDescent="0.25">
      <c r="F1317"/>
      <c r="G1317"/>
    </row>
    <row r="1318" spans="6:7" x14ac:dyDescent="0.25">
      <c r="F1318"/>
      <c r="G1318"/>
    </row>
    <row r="1319" spans="6:7" x14ac:dyDescent="0.25">
      <c r="F1319"/>
      <c r="G1319"/>
    </row>
    <row r="1320" spans="6:7" x14ac:dyDescent="0.25">
      <c r="F1320"/>
      <c r="G1320"/>
    </row>
    <row r="1321" spans="6:7" x14ac:dyDescent="0.25">
      <c r="F1321"/>
      <c r="G1321"/>
    </row>
    <row r="1322" spans="6:7" x14ac:dyDescent="0.25">
      <c r="F1322"/>
      <c r="G1322"/>
    </row>
    <row r="1323" spans="6:7" x14ac:dyDescent="0.25">
      <c r="F1323"/>
      <c r="G1323"/>
    </row>
    <row r="1324" spans="6:7" x14ac:dyDescent="0.25">
      <c r="F1324"/>
      <c r="G1324"/>
    </row>
    <row r="1325" spans="6:7" x14ac:dyDescent="0.25">
      <c r="F1325"/>
      <c r="G1325"/>
    </row>
    <row r="1326" spans="6:7" x14ac:dyDescent="0.25">
      <c r="F1326"/>
      <c r="G1326"/>
    </row>
    <row r="1327" spans="6:7" x14ac:dyDescent="0.25">
      <c r="F1327"/>
      <c r="G1327"/>
    </row>
    <row r="1328" spans="6:7" x14ac:dyDescent="0.25">
      <c r="F1328"/>
      <c r="G1328"/>
    </row>
    <row r="1329" spans="6:7" x14ac:dyDescent="0.25">
      <c r="F1329"/>
      <c r="G1329"/>
    </row>
    <row r="1330" spans="6:7" x14ac:dyDescent="0.25">
      <c r="F1330"/>
      <c r="G1330"/>
    </row>
    <row r="1331" spans="6:7" x14ac:dyDescent="0.25">
      <c r="F1331"/>
      <c r="G1331"/>
    </row>
    <row r="1332" spans="6:7" x14ac:dyDescent="0.25">
      <c r="F1332"/>
      <c r="G1332"/>
    </row>
    <row r="1333" spans="6:7" x14ac:dyDescent="0.25">
      <c r="F1333"/>
      <c r="G1333"/>
    </row>
    <row r="1334" spans="6:7" x14ac:dyDescent="0.25">
      <c r="F1334"/>
      <c r="G1334"/>
    </row>
    <row r="1335" spans="6:7" x14ac:dyDescent="0.25">
      <c r="F1335"/>
      <c r="G1335"/>
    </row>
    <row r="1336" spans="6:7" x14ac:dyDescent="0.25">
      <c r="F1336"/>
      <c r="G1336"/>
    </row>
    <row r="1337" spans="6:7" x14ac:dyDescent="0.25">
      <c r="F1337"/>
      <c r="G1337"/>
    </row>
    <row r="1338" spans="6:7" x14ac:dyDescent="0.25">
      <c r="F1338"/>
      <c r="G1338"/>
    </row>
    <row r="1339" spans="6:7" x14ac:dyDescent="0.25">
      <c r="F1339"/>
      <c r="G1339"/>
    </row>
    <row r="1340" spans="6:7" x14ac:dyDescent="0.25">
      <c r="F1340"/>
      <c r="G1340"/>
    </row>
    <row r="1341" spans="6:7" x14ac:dyDescent="0.25">
      <c r="F1341"/>
      <c r="G1341"/>
    </row>
    <row r="1342" spans="6:7" x14ac:dyDescent="0.25">
      <c r="F1342"/>
      <c r="G1342"/>
    </row>
    <row r="1343" spans="6:7" x14ac:dyDescent="0.25">
      <c r="F1343"/>
      <c r="G1343"/>
    </row>
    <row r="1344" spans="6:7" x14ac:dyDescent="0.25">
      <c r="F1344"/>
      <c r="G1344"/>
    </row>
    <row r="1345" spans="6:7" x14ac:dyDescent="0.25">
      <c r="F1345"/>
      <c r="G1345"/>
    </row>
    <row r="1346" spans="6:7" x14ac:dyDescent="0.25">
      <c r="F1346"/>
      <c r="G1346"/>
    </row>
    <row r="1347" spans="6:7" x14ac:dyDescent="0.25">
      <c r="F1347"/>
      <c r="G1347"/>
    </row>
    <row r="1348" spans="6:7" x14ac:dyDescent="0.25">
      <c r="F1348"/>
      <c r="G1348"/>
    </row>
    <row r="1349" spans="6:7" x14ac:dyDescent="0.25">
      <c r="F1349"/>
      <c r="G1349"/>
    </row>
    <row r="1350" spans="6:7" x14ac:dyDescent="0.25">
      <c r="F1350"/>
      <c r="G1350"/>
    </row>
    <row r="1351" spans="6:7" x14ac:dyDescent="0.25">
      <c r="F1351"/>
      <c r="G1351"/>
    </row>
    <row r="1352" spans="6:7" x14ac:dyDescent="0.25">
      <c r="F1352"/>
      <c r="G1352"/>
    </row>
    <row r="1353" spans="6:7" x14ac:dyDescent="0.25">
      <c r="F1353"/>
      <c r="G1353"/>
    </row>
    <row r="1354" spans="6:7" x14ac:dyDescent="0.25">
      <c r="F1354"/>
      <c r="G1354"/>
    </row>
    <row r="1355" spans="6:7" x14ac:dyDescent="0.25">
      <c r="F1355"/>
      <c r="G1355"/>
    </row>
    <row r="1356" spans="6:7" x14ac:dyDescent="0.25">
      <c r="F1356"/>
      <c r="G1356"/>
    </row>
    <row r="1357" spans="6:7" x14ac:dyDescent="0.25">
      <c r="F1357"/>
      <c r="G1357"/>
    </row>
    <row r="1358" spans="6:7" x14ac:dyDescent="0.25">
      <c r="F1358"/>
      <c r="G1358"/>
    </row>
    <row r="1359" spans="6:7" x14ac:dyDescent="0.25">
      <c r="F1359"/>
      <c r="G1359"/>
    </row>
    <row r="1360" spans="6:7" x14ac:dyDescent="0.25">
      <c r="F1360"/>
      <c r="G1360"/>
    </row>
    <row r="1361" spans="6:7" x14ac:dyDescent="0.25">
      <c r="F1361"/>
      <c r="G1361"/>
    </row>
    <row r="1362" spans="6:7" x14ac:dyDescent="0.25">
      <c r="F1362"/>
      <c r="G1362"/>
    </row>
    <row r="1363" spans="6:7" x14ac:dyDescent="0.25">
      <c r="F1363"/>
      <c r="G1363"/>
    </row>
    <row r="1364" spans="6:7" x14ac:dyDescent="0.25">
      <c r="F1364"/>
      <c r="G1364"/>
    </row>
    <row r="1365" spans="6:7" x14ac:dyDescent="0.25">
      <c r="F1365"/>
      <c r="G1365"/>
    </row>
    <row r="1366" spans="6:7" x14ac:dyDescent="0.25">
      <c r="F1366"/>
      <c r="G1366"/>
    </row>
    <row r="1367" spans="6:7" x14ac:dyDescent="0.25">
      <c r="F1367"/>
      <c r="G1367"/>
    </row>
    <row r="1368" spans="6:7" x14ac:dyDescent="0.25">
      <c r="F1368"/>
      <c r="G1368"/>
    </row>
    <row r="1369" spans="6:7" x14ac:dyDescent="0.25">
      <c r="F1369"/>
      <c r="G1369"/>
    </row>
    <row r="1370" spans="6:7" x14ac:dyDescent="0.25">
      <c r="F1370"/>
      <c r="G1370"/>
    </row>
    <row r="1371" spans="6:7" x14ac:dyDescent="0.25">
      <c r="F1371"/>
      <c r="G1371"/>
    </row>
    <row r="1372" spans="6:7" x14ac:dyDescent="0.25">
      <c r="F1372"/>
      <c r="G1372"/>
    </row>
    <row r="1373" spans="6:7" x14ac:dyDescent="0.25">
      <c r="F1373"/>
      <c r="G1373"/>
    </row>
    <row r="1374" spans="6:7" x14ac:dyDescent="0.25">
      <c r="F1374"/>
      <c r="G1374"/>
    </row>
    <row r="1375" spans="6:7" x14ac:dyDescent="0.25">
      <c r="F1375"/>
      <c r="G1375"/>
    </row>
    <row r="1376" spans="6:7" x14ac:dyDescent="0.25">
      <c r="F1376"/>
      <c r="G1376"/>
    </row>
    <row r="1377" spans="6:7" x14ac:dyDescent="0.25">
      <c r="F1377"/>
      <c r="G1377"/>
    </row>
    <row r="1378" spans="6:7" x14ac:dyDescent="0.25">
      <c r="F1378"/>
      <c r="G1378"/>
    </row>
    <row r="1379" spans="6:7" x14ac:dyDescent="0.25">
      <c r="F1379"/>
      <c r="G1379"/>
    </row>
    <row r="1380" spans="6:7" x14ac:dyDescent="0.25">
      <c r="F1380"/>
      <c r="G1380"/>
    </row>
    <row r="1381" spans="6:7" x14ac:dyDescent="0.25">
      <c r="F1381"/>
      <c r="G1381"/>
    </row>
    <row r="1382" spans="6:7" x14ac:dyDescent="0.25">
      <c r="F1382"/>
      <c r="G1382"/>
    </row>
    <row r="1383" spans="6:7" x14ac:dyDescent="0.25">
      <c r="F1383"/>
      <c r="G1383"/>
    </row>
    <row r="1384" spans="6:7" x14ac:dyDescent="0.25">
      <c r="F1384"/>
      <c r="G1384"/>
    </row>
    <row r="1385" spans="6:7" x14ac:dyDescent="0.25">
      <c r="F1385"/>
      <c r="G1385"/>
    </row>
    <row r="1386" spans="6:7" x14ac:dyDescent="0.25">
      <c r="F1386"/>
      <c r="G1386"/>
    </row>
    <row r="1387" spans="6:7" x14ac:dyDescent="0.25">
      <c r="F1387"/>
      <c r="G1387"/>
    </row>
    <row r="1388" spans="6:7" x14ac:dyDescent="0.25">
      <c r="F1388"/>
      <c r="G1388"/>
    </row>
    <row r="1389" spans="6:7" x14ac:dyDescent="0.25">
      <c r="F1389"/>
      <c r="G1389"/>
    </row>
    <row r="1390" spans="6:7" x14ac:dyDescent="0.25">
      <c r="F1390"/>
      <c r="G1390"/>
    </row>
    <row r="1391" spans="6:7" x14ac:dyDescent="0.25">
      <c r="F1391"/>
      <c r="G1391"/>
    </row>
    <row r="1392" spans="6:7" x14ac:dyDescent="0.25">
      <c r="F1392"/>
      <c r="G1392"/>
    </row>
    <row r="1393" spans="6:7" x14ac:dyDescent="0.25">
      <c r="F1393"/>
      <c r="G1393"/>
    </row>
    <row r="1394" spans="6:7" x14ac:dyDescent="0.25">
      <c r="F1394"/>
      <c r="G1394"/>
    </row>
    <row r="1395" spans="6:7" x14ac:dyDescent="0.25">
      <c r="F1395"/>
      <c r="G1395"/>
    </row>
    <row r="1396" spans="6:7" x14ac:dyDescent="0.25">
      <c r="F1396"/>
      <c r="G1396"/>
    </row>
    <row r="1397" spans="6:7" x14ac:dyDescent="0.25">
      <c r="F1397"/>
      <c r="G1397"/>
    </row>
    <row r="1398" spans="6:7" x14ac:dyDescent="0.25">
      <c r="F1398"/>
      <c r="G1398"/>
    </row>
    <row r="1399" spans="6:7" x14ac:dyDescent="0.25">
      <c r="F1399"/>
      <c r="G1399"/>
    </row>
    <row r="1400" spans="6:7" x14ac:dyDescent="0.25">
      <c r="F1400"/>
      <c r="G1400"/>
    </row>
    <row r="1401" spans="6:7" x14ac:dyDescent="0.25">
      <c r="F1401"/>
      <c r="G1401"/>
    </row>
    <row r="1402" spans="6:7" x14ac:dyDescent="0.25">
      <c r="F1402"/>
      <c r="G1402"/>
    </row>
    <row r="1403" spans="6:7" x14ac:dyDescent="0.25">
      <c r="F1403"/>
      <c r="G1403"/>
    </row>
    <row r="1404" spans="6:7" x14ac:dyDescent="0.25">
      <c r="F1404"/>
      <c r="G1404"/>
    </row>
    <row r="1405" spans="6:7" x14ac:dyDescent="0.25">
      <c r="F1405"/>
      <c r="G1405"/>
    </row>
    <row r="1406" spans="6:7" x14ac:dyDescent="0.25">
      <c r="F1406"/>
      <c r="G1406"/>
    </row>
    <row r="1407" spans="6:7" x14ac:dyDescent="0.25">
      <c r="F1407"/>
      <c r="G1407"/>
    </row>
    <row r="1408" spans="6:7" x14ac:dyDescent="0.25">
      <c r="F1408"/>
      <c r="G1408"/>
    </row>
    <row r="1409" spans="6:7" x14ac:dyDescent="0.25">
      <c r="F1409"/>
      <c r="G1409"/>
    </row>
    <row r="1410" spans="6:7" x14ac:dyDescent="0.25">
      <c r="F1410"/>
      <c r="G1410"/>
    </row>
    <row r="1411" spans="6:7" x14ac:dyDescent="0.25">
      <c r="F1411"/>
      <c r="G1411"/>
    </row>
    <row r="1412" spans="6:7" x14ac:dyDescent="0.25">
      <c r="F1412"/>
      <c r="G1412"/>
    </row>
    <row r="1413" spans="6:7" x14ac:dyDescent="0.25">
      <c r="F1413"/>
      <c r="G1413"/>
    </row>
    <row r="1414" spans="6:7" x14ac:dyDescent="0.25">
      <c r="F1414"/>
      <c r="G1414"/>
    </row>
    <row r="1415" spans="6:7" x14ac:dyDescent="0.25">
      <c r="F1415"/>
      <c r="G1415"/>
    </row>
    <row r="1416" spans="6:7" x14ac:dyDescent="0.25">
      <c r="F1416"/>
      <c r="G1416"/>
    </row>
    <row r="1417" spans="6:7" x14ac:dyDescent="0.25">
      <c r="F1417"/>
      <c r="G1417"/>
    </row>
    <row r="1418" spans="6:7" x14ac:dyDescent="0.25">
      <c r="F1418"/>
      <c r="G1418"/>
    </row>
    <row r="1419" spans="6:7" x14ac:dyDescent="0.25">
      <c r="F1419"/>
      <c r="G1419"/>
    </row>
    <row r="1420" spans="6:7" x14ac:dyDescent="0.25">
      <c r="F1420"/>
      <c r="G1420"/>
    </row>
    <row r="1421" spans="6:7" x14ac:dyDescent="0.25">
      <c r="F1421"/>
      <c r="G1421"/>
    </row>
    <row r="1422" spans="6:7" x14ac:dyDescent="0.25">
      <c r="F1422"/>
      <c r="G1422"/>
    </row>
    <row r="1423" spans="6:7" x14ac:dyDescent="0.25">
      <c r="F1423"/>
      <c r="G1423"/>
    </row>
    <row r="1424" spans="6:7" x14ac:dyDescent="0.25">
      <c r="F1424"/>
      <c r="G1424"/>
    </row>
    <row r="1425" spans="6:7" x14ac:dyDescent="0.25">
      <c r="F1425"/>
      <c r="G1425"/>
    </row>
    <row r="1426" spans="6:7" x14ac:dyDescent="0.25">
      <c r="F1426"/>
      <c r="G1426"/>
    </row>
    <row r="1427" spans="6:7" x14ac:dyDescent="0.25">
      <c r="F1427"/>
      <c r="G1427"/>
    </row>
    <row r="1428" spans="6:7" x14ac:dyDescent="0.25">
      <c r="F1428"/>
      <c r="G1428"/>
    </row>
    <row r="1429" spans="6:7" x14ac:dyDescent="0.25">
      <c r="F1429"/>
      <c r="G1429"/>
    </row>
    <row r="1430" spans="6:7" x14ac:dyDescent="0.25">
      <c r="F1430"/>
      <c r="G1430"/>
    </row>
    <row r="1431" spans="6:7" x14ac:dyDescent="0.25">
      <c r="F1431"/>
      <c r="G1431"/>
    </row>
    <row r="1432" spans="6:7" x14ac:dyDescent="0.25">
      <c r="F1432"/>
      <c r="G1432"/>
    </row>
    <row r="1433" spans="6:7" x14ac:dyDescent="0.25">
      <c r="F1433"/>
      <c r="G1433"/>
    </row>
    <row r="1434" spans="6:7" x14ac:dyDescent="0.25">
      <c r="F1434"/>
      <c r="G1434"/>
    </row>
    <row r="1435" spans="6:7" x14ac:dyDescent="0.25">
      <c r="F1435"/>
      <c r="G1435"/>
    </row>
    <row r="1436" spans="6:7" x14ac:dyDescent="0.25">
      <c r="F1436"/>
      <c r="G1436"/>
    </row>
    <row r="1437" spans="6:7" x14ac:dyDescent="0.25">
      <c r="F1437"/>
      <c r="G1437"/>
    </row>
    <row r="1438" spans="6:7" x14ac:dyDescent="0.25">
      <c r="F1438"/>
      <c r="G1438"/>
    </row>
    <row r="1439" spans="6:7" x14ac:dyDescent="0.25">
      <c r="F1439"/>
      <c r="G1439"/>
    </row>
    <row r="1440" spans="6:7" x14ac:dyDescent="0.25">
      <c r="F1440"/>
      <c r="G1440"/>
    </row>
    <row r="1441" spans="6:7" x14ac:dyDescent="0.25">
      <c r="F1441"/>
      <c r="G1441"/>
    </row>
    <row r="1442" spans="6:7" x14ac:dyDescent="0.25">
      <c r="F1442"/>
      <c r="G1442"/>
    </row>
    <row r="1443" spans="6:7" x14ac:dyDescent="0.25">
      <c r="F1443"/>
      <c r="G1443"/>
    </row>
    <row r="1444" spans="6:7" x14ac:dyDescent="0.25">
      <c r="F1444"/>
      <c r="G1444"/>
    </row>
    <row r="1445" spans="6:7" x14ac:dyDescent="0.25">
      <c r="F1445"/>
      <c r="G1445"/>
    </row>
    <row r="1446" spans="6:7" x14ac:dyDescent="0.25">
      <c r="F1446"/>
      <c r="G1446"/>
    </row>
    <row r="1447" spans="6:7" x14ac:dyDescent="0.25">
      <c r="F1447"/>
      <c r="G1447"/>
    </row>
    <row r="1448" spans="6:7" x14ac:dyDescent="0.25">
      <c r="F1448"/>
      <c r="G1448"/>
    </row>
    <row r="1449" spans="6:7" x14ac:dyDescent="0.25">
      <c r="F1449"/>
      <c r="G1449"/>
    </row>
    <row r="1450" spans="6:7" x14ac:dyDescent="0.25">
      <c r="F1450"/>
      <c r="G1450"/>
    </row>
    <row r="1451" spans="6:7" x14ac:dyDescent="0.25">
      <c r="F1451"/>
      <c r="G1451"/>
    </row>
    <row r="1452" spans="6:7" x14ac:dyDescent="0.25">
      <c r="F1452"/>
      <c r="G1452"/>
    </row>
    <row r="1453" spans="6:7" x14ac:dyDescent="0.25">
      <c r="F1453"/>
      <c r="G1453"/>
    </row>
    <row r="1454" spans="6:7" x14ac:dyDescent="0.25">
      <c r="F1454"/>
      <c r="G1454"/>
    </row>
    <row r="1455" spans="6:7" x14ac:dyDescent="0.25">
      <c r="F1455"/>
      <c r="G1455"/>
    </row>
    <row r="1456" spans="6:7" x14ac:dyDescent="0.25">
      <c r="F1456"/>
      <c r="G1456"/>
    </row>
    <row r="1457" spans="6:7" x14ac:dyDescent="0.25">
      <c r="F1457"/>
      <c r="G1457"/>
    </row>
    <row r="1458" spans="6:7" x14ac:dyDescent="0.25">
      <c r="F1458"/>
      <c r="G1458"/>
    </row>
    <row r="1459" spans="6:7" x14ac:dyDescent="0.25">
      <c r="F1459"/>
      <c r="G1459"/>
    </row>
    <row r="1460" spans="6:7" x14ac:dyDescent="0.25">
      <c r="F1460"/>
      <c r="G1460"/>
    </row>
    <row r="1461" spans="6:7" x14ac:dyDescent="0.25">
      <c r="F1461"/>
      <c r="G1461"/>
    </row>
    <row r="1462" spans="6:7" x14ac:dyDescent="0.25">
      <c r="F1462"/>
      <c r="G1462"/>
    </row>
    <row r="1463" spans="6:7" x14ac:dyDescent="0.25">
      <c r="F1463"/>
      <c r="G1463"/>
    </row>
    <row r="1464" spans="6:7" x14ac:dyDescent="0.25">
      <c r="F1464"/>
      <c r="G1464"/>
    </row>
    <row r="1465" spans="6:7" x14ac:dyDescent="0.25">
      <c r="F1465"/>
      <c r="G1465"/>
    </row>
    <row r="1466" spans="6:7" x14ac:dyDescent="0.25">
      <c r="F1466"/>
      <c r="G1466"/>
    </row>
    <row r="1467" spans="6:7" x14ac:dyDescent="0.25">
      <c r="F1467"/>
      <c r="G1467"/>
    </row>
    <row r="1468" spans="6:7" x14ac:dyDescent="0.25">
      <c r="F1468"/>
      <c r="G1468"/>
    </row>
    <row r="1469" spans="6:7" x14ac:dyDescent="0.25">
      <c r="F1469"/>
      <c r="G1469"/>
    </row>
    <row r="1470" spans="6:7" x14ac:dyDescent="0.25">
      <c r="F1470"/>
      <c r="G1470"/>
    </row>
    <row r="1471" spans="6:7" x14ac:dyDescent="0.25">
      <c r="F1471"/>
      <c r="G1471"/>
    </row>
    <row r="1472" spans="6:7" x14ac:dyDescent="0.25">
      <c r="F1472"/>
      <c r="G1472"/>
    </row>
    <row r="1473" spans="6:7" x14ac:dyDescent="0.25">
      <c r="F1473"/>
      <c r="G1473"/>
    </row>
    <row r="1474" spans="6:7" x14ac:dyDescent="0.25">
      <c r="F1474"/>
      <c r="G1474"/>
    </row>
    <row r="1475" spans="6:7" x14ac:dyDescent="0.25">
      <c r="F1475"/>
      <c r="G1475"/>
    </row>
    <row r="1476" spans="6:7" x14ac:dyDescent="0.25">
      <c r="F1476"/>
      <c r="G1476"/>
    </row>
    <row r="1477" spans="6:7" x14ac:dyDescent="0.25">
      <c r="F1477"/>
      <c r="G1477"/>
    </row>
    <row r="1478" spans="6:7" x14ac:dyDescent="0.25">
      <c r="F1478"/>
      <c r="G1478"/>
    </row>
    <row r="1479" spans="6:7" x14ac:dyDescent="0.25">
      <c r="F1479"/>
      <c r="G1479"/>
    </row>
    <row r="1480" spans="6:7" x14ac:dyDescent="0.25">
      <c r="F1480"/>
      <c r="G1480"/>
    </row>
    <row r="1481" spans="6:7" x14ac:dyDescent="0.25">
      <c r="F1481"/>
      <c r="G1481"/>
    </row>
    <row r="1482" spans="6:7" x14ac:dyDescent="0.25">
      <c r="F1482"/>
      <c r="G1482"/>
    </row>
    <row r="1483" spans="6:7" x14ac:dyDescent="0.25">
      <c r="F1483"/>
      <c r="G1483"/>
    </row>
    <row r="1484" spans="6:7" x14ac:dyDescent="0.25">
      <c r="F1484"/>
      <c r="G1484"/>
    </row>
    <row r="1485" spans="6:7" x14ac:dyDescent="0.25">
      <c r="F1485"/>
      <c r="G1485"/>
    </row>
    <row r="1486" spans="6:7" x14ac:dyDescent="0.25">
      <c r="F1486"/>
      <c r="G1486"/>
    </row>
    <row r="1487" spans="6:7" x14ac:dyDescent="0.25">
      <c r="F1487"/>
      <c r="G1487"/>
    </row>
    <row r="1488" spans="6:7" x14ac:dyDescent="0.25">
      <c r="F1488"/>
      <c r="G1488"/>
    </row>
    <row r="1489" spans="6:7" x14ac:dyDescent="0.25">
      <c r="F1489"/>
      <c r="G1489"/>
    </row>
    <row r="1490" spans="6:7" x14ac:dyDescent="0.25">
      <c r="F1490"/>
      <c r="G1490"/>
    </row>
    <row r="1491" spans="6:7" x14ac:dyDescent="0.25">
      <c r="F1491"/>
      <c r="G1491"/>
    </row>
    <row r="1492" spans="6:7" x14ac:dyDescent="0.25">
      <c r="F1492"/>
      <c r="G1492"/>
    </row>
    <row r="1493" spans="6:7" x14ac:dyDescent="0.25">
      <c r="F1493"/>
      <c r="G1493"/>
    </row>
    <row r="1494" spans="6:7" x14ac:dyDescent="0.25">
      <c r="F1494"/>
      <c r="G1494"/>
    </row>
    <row r="1495" spans="6:7" x14ac:dyDescent="0.25">
      <c r="F1495"/>
      <c r="G1495"/>
    </row>
    <row r="1496" spans="6:7" x14ac:dyDescent="0.25">
      <c r="F1496"/>
      <c r="G1496"/>
    </row>
    <row r="1497" spans="6:7" x14ac:dyDescent="0.25">
      <c r="F1497"/>
      <c r="G1497"/>
    </row>
    <row r="1498" spans="6:7" x14ac:dyDescent="0.25">
      <c r="F1498"/>
      <c r="G1498"/>
    </row>
    <row r="1499" spans="6:7" x14ac:dyDescent="0.25">
      <c r="F1499"/>
      <c r="G1499"/>
    </row>
    <row r="1500" spans="6:7" x14ac:dyDescent="0.25">
      <c r="F1500"/>
      <c r="G1500"/>
    </row>
    <row r="1501" spans="6:7" x14ac:dyDescent="0.25">
      <c r="F1501"/>
      <c r="G1501"/>
    </row>
    <row r="1502" spans="6:7" x14ac:dyDescent="0.25">
      <c r="F1502"/>
      <c r="G1502"/>
    </row>
    <row r="1503" spans="6:7" x14ac:dyDescent="0.25">
      <c r="F1503"/>
      <c r="G1503"/>
    </row>
    <row r="1504" spans="6:7" x14ac:dyDescent="0.25">
      <c r="F1504"/>
      <c r="G1504"/>
    </row>
    <row r="1505" spans="6:7" x14ac:dyDescent="0.25">
      <c r="F1505"/>
      <c r="G1505"/>
    </row>
    <row r="1506" spans="6:7" x14ac:dyDescent="0.25">
      <c r="F1506"/>
      <c r="G1506"/>
    </row>
    <row r="1507" spans="6:7" x14ac:dyDescent="0.25">
      <c r="F1507"/>
      <c r="G1507"/>
    </row>
    <row r="1508" spans="6:7" x14ac:dyDescent="0.25">
      <c r="F1508"/>
      <c r="G1508"/>
    </row>
    <row r="1509" spans="6:7" x14ac:dyDescent="0.25">
      <c r="F1509"/>
      <c r="G1509"/>
    </row>
    <row r="1510" spans="6:7" x14ac:dyDescent="0.25">
      <c r="F1510"/>
      <c r="G1510"/>
    </row>
    <row r="1511" spans="6:7" x14ac:dyDescent="0.25">
      <c r="F1511"/>
      <c r="G1511"/>
    </row>
    <row r="1512" spans="6:7" x14ac:dyDescent="0.25">
      <c r="F1512"/>
      <c r="G1512"/>
    </row>
    <row r="1513" spans="6:7" x14ac:dyDescent="0.25">
      <c r="F1513"/>
      <c r="G1513"/>
    </row>
    <row r="1514" spans="6:7" x14ac:dyDescent="0.25">
      <c r="F1514"/>
      <c r="G1514"/>
    </row>
    <row r="1515" spans="6:7" x14ac:dyDescent="0.25">
      <c r="F1515"/>
      <c r="G1515"/>
    </row>
    <row r="1516" spans="6:7" x14ac:dyDescent="0.25">
      <c r="F1516"/>
      <c r="G1516"/>
    </row>
    <row r="1517" spans="6:7" x14ac:dyDescent="0.25">
      <c r="F1517"/>
      <c r="G1517"/>
    </row>
    <row r="1518" spans="6:7" x14ac:dyDescent="0.25">
      <c r="F1518"/>
      <c r="G1518"/>
    </row>
    <row r="1519" spans="6:7" x14ac:dyDescent="0.25">
      <c r="F1519"/>
      <c r="G1519"/>
    </row>
    <row r="1520" spans="6:7" x14ac:dyDescent="0.25">
      <c r="F1520"/>
      <c r="G1520"/>
    </row>
    <row r="1521" spans="6:7" x14ac:dyDescent="0.25">
      <c r="F1521"/>
      <c r="G1521"/>
    </row>
    <row r="1522" spans="6:7" x14ac:dyDescent="0.25">
      <c r="F1522"/>
      <c r="G1522"/>
    </row>
    <row r="1523" spans="6:7" x14ac:dyDescent="0.25">
      <c r="F1523"/>
      <c r="G1523"/>
    </row>
    <row r="1524" spans="6:7" x14ac:dyDescent="0.25">
      <c r="F1524"/>
      <c r="G1524"/>
    </row>
    <row r="1525" spans="6:7" x14ac:dyDescent="0.25">
      <c r="F1525"/>
      <c r="G1525"/>
    </row>
    <row r="1526" spans="6:7" x14ac:dyDescent="0.25">
      <c r="F1526"/>
      <c r="G1526"/>
    </row>
    <row r="1527" spans="6:7" x14ac:dyDescent="0.25">
      <c r="F1527"/>
      <c r="G1527"/>
    </row>
    <row r="1528" spans="6:7" x14ac:dyDescent="0.25">
      <c r="F1528"/>
      <c r="G1528"/>
    </row>
    <row r="1529" spans="6:7" x14ac:dyDescent="0.25">
      <c r="F1529"/>
      <c r="G1529"/>
    </row>
    <row r="1530" spans="6:7" x14ac:dyDescent="0.25">
      <c r="F1530"/>
      <c r="G1530"/>
    </row>
    <row r="1531" spans="6:7" x14ac:dyDescent="0.25">
      <c r="F1531"/>
      <c r="G1531"/>
    </row>
    <row r="1532" spans="6:7" x14ac:dyDescent="0.25">
      <c r="F1532"/>
      <c r="G1532"/>
    </row>
    <row r="1533" spans="6:7" x14ac:dyDescent="0.25">
      <c r="F1533"/>
      <c r="G1533"/>
    </row>
    <row r="1534" spans="6:7" x14ac:dyDescent="0.25">
      <c r="F1534"/>
      <c r="G1534"/>
    </row>
    <row r="1535" spans="6:7" x14ac:dyDescent="0.25">
      <c r="F1535"/>
      <c r="G1535"/>
    </row>
    <row r="1536" spans="6:7" x14ac:dyDescent="0.25">
      <c r="F1536"/>
      <c r="G1536"/>
    </row>
    <row r="1537" spans="6:7" x14ac:dyDescent="0.25">
      <c r="F1537"/>
      <c r="G1537"/>
    </row>
    <row r="1538" spans="6:7" x14ac:dyDescent="0.25">
      <c r="F1538"/>
      <c r="G1538"/>
    </row>
    <row r="1539" spans="6:7" x14ac:dyDescent="0.25">
      <c r="F1539"/>
      <c r="G1539"/>
    </row>
    <row r="1540" spans="6:7" x14ac:dyDescent="0.25">
      <c r="F1540"/>
      <c r="G1540"/>
    </row>
    <row r="1541" spans="6:7" x14ac:dyDescent="0.25">
      <c r="F1541"/>
      <c r="G1541"/>
    </row>
    <row r="1542" spans="6:7" x14ac:dyDescent="0.25">
      <c r="F1542"/>
      <c r="G1542"/>
    </row>
    <row r="1543" spans="6:7" x14ac:dyDescent="0.25">
      <c r="F1543"/>
      <c r="G1543"/>
    </row>
    <row r="1544" spans="6:7" x14ac:dyDescent="0.25">
      <c r="F1544"/>
      <c r="G1544"/>
    </row>
    <row r="1545" spans="6:7" x14ac:dyDescent="0.25">
      <c r="F1545"/>
      <c r="G1545"/>
    </row>
    <row r="1546" spans="6:7" x14ac:dyDescent="0.25">
      <c r="F1546"/>
      <c r="G1546"/>
    </row>
    <row r="1547" spans="6:7" x14ac:dyDescent="0.25">
      <c r="F1547"/>
      <c r="G1547"/>
    </row>
    <row r="1548" spans="6:7" x14ac:dyDescent="0.25">
      <c r="F1548"/>
      <c r="G1548"/>
    </row>
    <row r="1549" spans="6:7" x14ac:dyDescent="0.25">
      <c r="F1549"/>
      <c r="G1549"/>
    </row>
    <row r="1550" spans="6:7" x14ac:dyDescent="0.25">
      <c r="F1550"/>
      <c r="G1550"/>
    </row>
    <row r="1551" spans="6:7" x14ac:dyDescent="0.25">
      <c r="F1551"/>
      <c r="G1551"/>
    </row>
    <row r="1552" spans="6:7" x14ac:dyDescent="0.25">
      <c r="F1552"/>
      <c r="G1552"/>
    </row>
    <row r="1553" spans="6:7" x14ac:dyDescent="0.25">
      <c r="F1553"/>
      <c r="G1553"/>
    </row>
    <row r="1554" spans="6:7" x14ac:dyDescent="0.25">
      <c r="F1554"/>
      <c r="G1554"/>
    </row>
    <row r="1555" spans="6:7" x14ac:dyDescent="0.25">
      <c r="F1555"/>
      <c r="G1555"/>
    </row>
    <row r="1556" spans="6:7" x14ac:dyDescent="0.25">
      <c r="F1556"/>
      <c r="G1556"/>
    </row>
    <row r="1557" spans="6:7" x14ac:dyDescent="0.25">
      <c r="F1557"/>
      <c r="G1557"/>
    </row>
    <row r="1558" spans="6:7" x14ac:dyDescent="0.25">
      <c r="F1558"/>
      <c r="G1558"/>
    </row>
    <row r="1559" spans="6:7" x14ac:dyDescent="0.25">
      <c r="F1559"/>
      <c r="G1559"/>
    </row>
    <row r="1560" spans="6:7" x14ac:dyDescent="0.25">
      <c r="F1560"/>
      <c r="G1560"/>
    </row>
    <row r="1561" spans="6:7" x14ac:dyDescent="0.25">
      <c r="F1561"/>
      <c r="G1561"/>
    </row>
    <row r="1562" spans="6:7" x14ac:dyDescent="0.25">
      <c r="F1562"/>
      <c r="G1562"/>
    </row>
    <row r="1563" spans="6:7" x14ac:dyDescent="0.25">
      <c r="F1563"/>
      <c r="G1563"/>
    </row>
    <row r="1564" spans="6:7" x14ac:dyDescent="0.25">
      <c r="F1564"/>
      <c r="G1564"/>
    </row>
    <row r="1565" spans="6:7" x14ac:dyDescent="0.25">
      <c r="F1565"/>
      <c r="G1565"/>
    </row>
    <row r="1566" spans="6:7" x14ac:dyDescent="0.25">
      <c r="F1566"/>
      <c r="G1566"/>
    </row>
    <row r="1567" spans="6:7" x14ac:dyDescent="0.25">
      <c r="F1567"/>
      <c r="G1567"/>
    </row>
    <row r="1568" spans="6:7" x14ac:dyDescent="0.25">
      <c r="F1568"/>
      <c r="G1568"/>
    </row>
    <row r="1569" spans="6:7" x14ac:dyDescent="0.25">
      <c r="F1569"/>
      <c r="G1569"/>
    </row>
    <row r="1570" spans="6:7" x14ac:dyDescent="0.25">
      <c r="F1570"/>
      <c r="G1570"/>
    </row>
    <row r="1571" spans="6:7" x14ac:dyDescent="0.25">
      <c r="F1571"/>
      <c r="G1571"/>
    </row>
    <row r="1572" spans="6:7" x14ac:dyDescent="0.25">
      <c r="F1572"/>
      <c r="G1572"/>
    </row>
    <row r="1573" spans="6:7" x14ac:dyDescent="0.25">
      <c r="F1573"/>
      <c r="G1573"/>
    </row>
    <row r="1574" spans="6:7" x14ac:dyDescent="0.25">
      <c r="F1574"/>
      <c r="G1574"/>
    </row>
    <row r="1575" spans="6:7" x14ac:dyDescent="0.25">
      <c r="F1575"/>
      <c r="G1575"/>
    </row>
    <row r="1576" spans="6:7" x14ac:dyDescent="0.25">
      <c r="F1576"/>
      <c r="G1576"/>
    </row>
    <row r="1577" spans="6:7" x14ac:dyDescent="0.25">
      <c r="F1577"/>
      <c r="G1577"/>
    </row>
    <row r="1578" spans="6:7" x14ac:dyDescent="0.25">
      <c r="F1578"/>
      <c r="G1578"/>
    </row>
    <row r="1579" spans="6:7" x14ac:dyDescent="0.25">
      <c r="F1579"/>
      <c r="G1579"/>
    </row>
    <row r="1580" spans="6:7" x14ac:dyDescent="0.25">
      <c r="F1580"/>
      <c r="G1580"/>
    </row>
    <row r="1581" spans="6:7" x14ac:dyDescent="0.25">
      <c r="F1581"/>
      <c r="G1581"/>
    </row>
    <row r="1582" spans="6:7" x14ac:dyDescent="0.25">
      <c r="F1582"/>
      <c r="G1582"/>
    </row>
    <row r="1583" spans="6:7" x14ac:dyDescent="0.25">
      <c r="F1583"/>
      <c r="G1583"/>
    </row>
    <row r="1584" spans="6:7" x14ac:dyDescent="0.25">
      <c r="F1584"/>
      <c r="G1584"/>
    </row>
    <row r="1585" spans="6:7" x14ac:dyDescent="0.25">
      <c r="F1585"/>
      <c r="G1585"/>
    </row>
    <row r="1586" spans="6:7" x14ac:dyDescent="0.25">
      <c r="F1586"/>
      <c r="G1586"/>
    </row>
    <row r="1587" spans="6:7" x14ac:dyDescent="0.25">
      <c r="F1587"/>
      <c r="G1587"/>
    </row>
    <row r="1588" spans="6:7" x14ac:dyDescent="0.25">
      <c r="F1588"/>
      <c r="G1588"/>
    </row>
    <row r="1589" spans="6:7" x14ac:dyDescent="0.25">
      <c r="F1589"/>
      <c r="G1589"/>
    </row>
    <row r="1590" spans="6:7" x14ac:dyDescent="0.25">
      <c r="F1590"/>
      <c r="G1590"/>
    </row>
    <row r="1591" spans="6:7" x14ac:dyDescent="0.25">
      <c r="F1591"/>
      <c r="G1591"/>
    </row>
    <row r="1592" spans="6:7" x14ac:dyDescent="0.25">
      <c r="F1592"/>
      <c r="G1592"/>
    </row>
    <row r="1593" spans="6:7" x14ac:dyDescent="0.25">
      <c r="F1593"/>
      <c r="G1593"/>
    </row>
    <row r="1594" spans="6:7" x14ac:dyDescent="0.25">
      <c r="F1594"/>
      <c r="G1594"/>
    </row>
    <row r="1595" spans="6:7" x14ac:dyDescent="0.25">
      <c r="F1595"/>
      <c r="G1595"/>
    </row>
    <row r="1596" spans="6:7" x14ac:dyDescent="0.25">
      <c r="F1596"/>
      <c r="G1596"/>
    </row>
    <row r="1597" spans="6:7" x14ac:dyDescent="0.25">
      <c r="F1597"/>
      <c r="G1597"/>
    </row>
    <row r="1598" spans="6:7" x14ac:dyDescent="0.25">
      <c r="F1598"/>
      <c r="G1598"/>
    </row>
    <row r="1599" spans="6:7" x14ac:dyDescent="0.25">
      <c r="F1599"/>
      <c r="G1599"/>
    </row>
    <row r="1600" spans="6:7" x14ac:dyDescent="0.25">
      <c r="F1600"/>
      <c r="G1600"/>
    </row>
    <row r="1601" spans="6:7" x14ac:dyDescent="0.25">
      <c r="F1601"/>
      <c r="G1601"/>
    </row>
    <row r="1602" spans="6:7" x14ac:dyDescent="0.25">
      <c r="F1602"/>
      <c r="G1602"/>
    </row>
    <row r="1603" spans="6:7" x14ac:dyDescent="0.25">
      <c r="F1603"/>
      <c r="G1603"/>
    </row>
    <row r="1604" spans="6:7" x14ac:dyDescent="0.25">
      <c r="F1604"/>
      <c r="G1604"/>
    </row>
    <row r="1605" spans="6:7" x14ac:dyDescent="0.25">
      <c r="F1605"/>
      <c r="G1605"/>
    </row>
    <row r="1606" spans="6:7" x14ac:dyDescent="0.25">
      <c r="F1606"/>
      <c r="G1606"/>
    </row>
    <row r="1607" spans="6:7" x14ac:dyDescent="0.25">
      <c r="F1607"/>
      <c r="G1607"/>
    </row>
    <row r="1608" spans="6:7" x14ac:dyDescent="0.25">
      <c r="F1608"/>
      <c r="G1608"/>
    </row>
    <row r="1609" spans="6:7" x14ac:dyDescent="0.25">
      <c r="F1609"/>
      <c r="G1609"/>
    </row>
    <row r="1610" spans="6:7" x14ac:dyDescent="0.25">
      <c r="F1610"/>
      <c r="G1610"/>
    </row>
    <row r="1611" spans="6:7" x14ac:dyDescent="0.25">
      <c r="F1611"/>
      <c r="G1611"/>
    </row>
    <row r="1612" spans="6:7" x14ac:dyDescent="0.25">
      <c r="F1612"/>
      <c r="G1612"/>
    </row>
    <row r="1613" spans="6:7" x14ac:dyDescent="0.25">
      <c r="F1613"/>
      <c r="G1613"/>
    </row>
    <row r="1614" spans="6:7" x14ac:dyDescent="0.25">
      <c r="F1614"/>
      <c r="G1614"/>
    </row>
    <row r="1615" spans="6:7" x14ac:dyDescent="0.25">
      <c r="F1615"/>
      <c r="G1615"/>
    </row>
    <row r="1616" spans="6:7" x14ac:dyDescent="0.25">
      <c r="F1616"/>
      <c r="G1616"/>
    </row>
    <row r="1617" spans="6:7" x14ac:dyDescent="0.25">
      <c r="F1617"/>
      <c r="G1617"/>
    </row>
    <row r="1618" spans="6:7" x14ac:dyDescent="0.25">
      <c r="F1618"/>
      <c r="G1618"/>
    </row>
    <row r="1619" spans="6:7" x14ac:dyDescent="0.25">
      <c r="F1619"/>
      <c r="G1619"/>
    </row>
    <row r="1620" spans="6:7" x14ac:dyDescent="0.25">
      <c r="F1620"/>
      <c r="G1620"/>
    </row>
    <row r="1621" spans="6:7" x14ac:dyDescent="0.25">
      <c r="F1621"/>
      <c r="G1621"/>
    </row>
    <row r="1622" spans="6:7" x14ac:dyDescent="0.25">
      <c r="F1622"/>
      <c r="G1622"/>
    </row>
    <row r="1623" spans="6:7" x14ac:dyDescent="0.25">
      <c r="F1623"/>
      <c r="G1623"/>
    </row>
    <row r="1624" spans="6:7" x14ac:dyDescent="0.25">
      <c r="F1624"/>
      <c r="G1624"/>
    </row>
    <row r="1625" spans="6:7" x14ac:dyDescent="0.25">
      <c r="F1625"/>
      <c r="G1625"/>
    </row>
    <row r="1626" spans="6:7" x14ac:dyDescent="0.25">
      <c r="F1626"/>
      <c r="G1626"/>
    </row>
    <row r="1627" spans="6:7" x14ac:dyDescent="0.25">
      <c r="F1627"/>
      <c r="G1627"/>
    </row>
    <row r="1628" spans="6:7" x14ac:dyDescent="0.25">
      <c r="F1628"/>
      <c r="G1628"/>
    </row>
    <row r="1629" spans="6:7" x14ac:dyDescent="0.25">
      <c r="F1629"/>
      <c r="G1629"/>
    </row>
    <row r="1630" spans="6:7" x14ac:dyDescent="0.25">
      <c r="F1630"/>
      <c r="G1630"/>
    </row>
    <row r="1631" spans="6:7" x14ac:dyDescent="0.25">
      <c r="F1631"/>
      <c r="G1631"/>
    </row>
    <row r="1632" spans="6:7" x14ac:dyDescent="0.25">
      <c r="F1632"/>
      <c r="G1632"/>
    </row>
    <row r="1633" spans="6:7" x14ac:dyDescent="0.25">
      <c r="F1633"/>
      <c r="G1633"/>
    </row>
    <row r="1634" spans="6:7" x14ac:dyDescent="0.25">
      <c r="F1634"/>
      <c r="G1634"/>
    </row>
    <row r="1635" spans="6:7" x14ac:dyDescent="0.25">
      <c r="F1635"/>
      <c r="G1635"/>
    </row>
    <row r="1636" spans="6:7" x14ac:dyDescent="0.25">
      <c r="F1636"/>
      <c r="G1636"/>
    </row>
    <row r="1637" spans="6:7" x14ac:dyDescent="0.25">
      <c r="F1637"/>
      <c r="G1637"/>
    </row>
    <row r="1638" spans="6:7" x14ac:dyDescent="0.25">
      <c r="F1638"/>
      <c r="G1638"/>
    </row>
    <row r="1639" spans="6:7" x14ac:dyDescent="0.25">
      <c r="F1639"/>
      <c r="G1639"/>
    </row>
    <row r="1640" spans="6:7" x14ac:dyDescent="0.25">
      <c r="F1640"/>
      <c r="G1640"/>
    </row>
    <row r="1641" spans="6:7" x14ac:dyDescent="0.25">
      <c r="F1641"/>
      <c r="G1641"/>
    </row>
    <row r="1642" spans="6:7" x14ac:dyDescent="0.25">
      <c r="F1642"/>
      <c r="G1642"/>
    </row>
    <row r="1643" spans="6:7" x14ac:dyDescent="0.25">
      <c r="F1643"/>
      <c r="G1643"/>
    </row>
    <row r="1644" spans="6:7" x14ac:dyDescent="0.25">
      <c r="F1644"/>
      <c r="G1644"/>
    </row>
    <row r="1645" spans="6:7" x14ac:dyDescent="0.25">
      <c r="F1645"/>
      <c r="G1645"/>
    </row>
    <row r="1646" spans="6:7" x14ac:dyDescent="0.25">
      <c r="F1646"/>
      <c r="G1646"/>
    </row>
    <row r="1647" spans="6:7" x14ac:dyDescent="0.25">
      <c r="F1647"/>
      <c r="G1647"/>
    </row>
    <row r="1648" spans="6:7" x14ac:dyDescent="0.25">
      <c r="F1648"/>
      <c r="G1648"/>
    </row>
    <row r="1649" spans="6:7" x14ac:dyDescent="0.25">
      <c r="F1649"/>
      <c r="G1649"/>
    </row>
    <row r="1650" spans="6:7" x14ac:dyDescent="0.25">
      <c r="F1650"/>
      <c r="G1650"/>
    </row>
    <row r="1651" spans="6:7" x14ac:dyDescent="0.25">
      <c r="F1651"/>
      <c r="G1651"/>
    </row>
    <row r="1652" spans="6:7" x14ac:dyDescent="0.25">
      <c r="F1652"/>
      <c r="G1652"/>
    </row>
    <row r="1653" spans="6:7" x14ac:dyDescent="0.25">
      <c r="F1653"/>
      <c r="G1653"/>
    </row>
    <row r="1654" spans="6:7" x14ac:dyDescent="0.25">
      <c r="F1654"/>
      <c r="G1654"/>
    </row>
    <row r="1655" spans="6:7" x14ac:dyDescent="0.25">
      <c r="F1655"/>
      <c r="G1655"/>
    </row>
    <row r="1656" spans="6:7" x14ac:dyDescent="0.25">
      <c r="F1656"/>
      <c r="G1656"/>
    </row>
    <row r="1657" spans="6:7" x14ac:dyDescent="0.25">
      <c r="F1657"/>
      <c r="G1657"/>
    </row>
    <row r="1658" spans="6:7" x14ac:dyDescent="0.25">
      <c r="F1658"/>
      <c r="G1658"/>
    </row>
    <row r="1659" spans="6:7" x14ac:dyDescent="0.25">
      <c r="F1659"/>
      <c r="G1659"/>
    </row>
    <row r="1660" spans="6:7" x14ac:dyDescent="0.25">
      <c r="F1660"/>
      <c r="G1660"/>
    </row>
    <row r="1661" spans="6:7" x14ac:dyDescent="0.25">
      <c r="F1661"/>
      <c r="G1661"/>
    </row>
    <row r="1662" spans="6:7" x14ac:dyDescent="0.25">
      <c r="F1662"/>
      <c r="G1662"/>
    </row>
    <row r="1663" spans="6:7" x14ac:dyDescent="0.25">
      <c r="F1663"/>
      <c r="G1663"/>
    </row>
    <row r="1664" spans="6:7" x14ac:dyDescent="0.25">
      <c r="F1664"/>
      <c r="G1664"/>
    </row>
    <row r="1665" spans="6:7" x14ac:dyDescent="0.25">
      <c r="F1665"/>
      <c r="G1665"/>
    </row>
    <row r="1666" spans="6:7" x14ac:dyDescent="0.25">
      <c r="F1666"/>
      <c r="G1666"/>
    </row>
    <row r="1667" spans="6:7" x14ac:dyDescent="0.25">
      <c r="F1667"/>
      <c r="G1667"/>
    </row>
    <row r="1668" spans="6:7" x14ac:dyDescent="0.25">
      <c r="F1668"/>
      <c r="G1668"/>
    </row>
    <row r="1669" spans="6:7" x14ac:dyDescent="0.25">
      <c r="F1669"/>
      <c r="G1669"/>
    </row>
    <row r="1670" spans="6:7" x14ac:dyDescent="0.25">
      <c r="F1670"/>
      <c r="G1670"/>
    </row>
    <row r="1671" spans="6:7" x14ac:dyDescent="0.25">
      <c r="F1671"/>
      <c r="G1671"/>
    </row>
    <row r="1672" spans="6:7" x14ac:dyDescent="0.25">
      <c r="F1672"/>
      <c r="G1672"/>
    </row>
    <row r="1673" spans="6:7" x14ac:dyDescent="0.25">
      <c r="F1673"/>
      <c r="G1673"/>
    </row>
    <row r="1674" spans="6:7" x14ac:dyDescent="0.25">
      <c r="F1674"/>
      <c r="G1674"/>
    </row>
    <row r="1675" spans="6:7" x14ac:dyDescent="0.25">
      <c r="F1675"/>
      <c r="G1675"/>
    </row>
    <row r="1676" spans="6:7" x14ac:dyDescent="0.25">
      <c r="F1676"/>
      <c r="G1676"/>
    </row>
    <row r="1677" spans="6:7" x14ac:dyDescent="0.25">
      <c r="F1677"/>
      <c r="G1677"/>
    </row>
    <row r="1678" spans="6:7" x14ac:dyDescent="0.25">
      <c r="F1678"/>
      <c r="G1678"/>
    </row>
    <row r="1679" spans="6:7" x14ac:dyDescent="0.25">
      <c r="F1679"/>
      <c r="G1679"/>
    </row>
    <row r="1680" spans="6:7" x14ac:dyDescent="0.25">
      <c r="F1680"/>
      <c r="G1680"/>
    </row>
    <row r="1681" spans="6:7" x14ac:dyDescent="0.25">
      <c r="F1681"/>
      <c r="G1681"/>
    </row>
    <row r="1682" spans="6:7" x14ac:dyDescent="0.25">
      <c r="F1682"/>
      <c r="G1682"/>
    </row>
    <row r="1683" spans="6:7" x14ac:dyDescent="0.25">
      <c r="F1683"/>
      <c r="G1683"/>
    </row>
    <row r="1684" spans="6:7" x14ac:dyDescent="0.25">
      <c r="F1684"/>
      <c r="G1684"/>
    </row>
    <row r="1685" spans="6:7" x14ac:dyDescent="0.25">
      <c r="F1685"/>
      <c r="G1685"/>
    </row>
    <row r="1686" spans="6:7" x14ac:dyDescent="0.25">
      <c r="F1686"/>
      <c r="G1686"/>
    </row>
    <row r="1687" spans="6:7" x14ac:dyDescent="0.25">
      <c r="F1687"/>
      <c r="G1687"/>
    </row>
    <row r="1688" spans="6:7" x14ac:dyDescent="0.25">
      <c r="F1688"/>
      <c r="G1688"/>
    </row>
    <row r="1689" spans="6:7" x14ac:dyDescent="0.25">
      <c r="F1689"/>
      <c r="G1689"/>
    </row>
    <row r="1690" spans="6:7" x14ac:dyDescent="0.25">
      <c r="F1690"/>
      <c r="G1690"/>
    </row>
    <row r="1691" spans="6:7" x14ac:dyDescent="0.25">
      <c r="F1691"/>
      <c r="G1691"/>
    </row>
    <row r="1692" spans="6:7" x14ac:dyDescent="0.25">
      <c r="F1692"/>
      <c r="G1692"/>
    </row>
    <row r="1693" spans="6:7" x14ac:dyDescent="0.25">
      <c r="F1693"/>
      <c r="G1693"/>
    </row>
    <row r="1694" spans="6:7" x14ac:dyDescent="0.25">
      <c r="F1694"/>
      <c r="G1694"/>
    </row>
    <row r="1695" spans="6:7" x14ac:dyDescent="0.25">
      <c r="F1695"/>
      <c r="G1695"/>
    </row>
    <row r="1696" spans="6:7" x14ac:dyDescent="0.25">
      <c r="F1696"/>
      <c r="G1696"/>
    </row>
    <row r="1697" spans="6:7" x14ac:dyDescent="0.25">
      <c r="F1697"/>
      <c r="G1697"/>
    </row>
    <row r="1698" spans="6:7" x14ac:dyDescent="0.25">
      <c r="F1698"/>
      <c r="G1698"/>
    </row>
    <row r="1699" spans="6:7" x14ac:dyDescent="0.25">
      <c r="F1699"/>
      <c r="G1699"/>
    </row>
    <row r="1700" spans="6:7" x14ac:dyDescent="0.25">
      <c r="F1700"/>
      <c r="G1700"/>
    </row>
    <row r="1701" spans="6:7" x14ac:dyDescent="0.25">
      <c r="F1701"/>
      <c r="G1701"/>
    </row>
    <row r="1702" spans="6:7" x14ac:dyDescent="0.25">
      <c r="F1702"/>
      <c r="G1702"/>
    </row>
    <row r="1703" spans="6:7" x14ac:dyDescent="0.25">
      <c r="F1703"/>
      <c r="G1703"/>
    </row>
    <row r="1704" spans="6:7" x14ac:dyDescent="0.25">
      <c r="F1704"/>
      <c r="G1704"/>
    </row>
    <row r="1705" spans="6:7" x14ac:dyDescent="0.25">
      <c r="F1705"/>
      <c r="G1705"/>
    </row>
    <row r="1706" spans="6:7" x14ac:dyDescent="0.25">
      <c r="F1706"/>
      <c r="G1706"/>
    </row>
    <row r="1707" spans="6:7" x14ac:dyDescent="0.25">
      <c r="F1707"/>
      <c r="G1707"/>
    </row>
    <row r="1708" spans="6:7" x14ac:dyDescent="0.25">
      <c r="F1708"/>
      <c r="G1708"/>
    </row>
    <row r="1709" spans="6:7" x14ac:dyDescent="0.25">
      <c r="F1709"/>
      <c r="G1709"/>
    </row>
    <row r="1710" spans="6:7" x14ac:dyDescent="0.25">
      <c r="F1710"/>
      <c r="G1710"/>
    </row>
    <row r="1711" spans="6:7" x14ac:dyDescent="0.25">
      <c r="F1711"/>
      <c r="G1711"/>
    </row>
    <row r="1712" spans="6:7" x14ac:dyDescent="0.25">
      <c r="F1712"/>
      <c r="G1712"/>
    </row>
    <row r="1713" spans="6:7" x14ac:dyDescent="0.25">
      <c r="F1713"/>
      <c r="G1713"/>
    </row>
    <row r="1714" spans="6:7" x14ac:dyDescent="0.25">
      <c r="F1714"/>
      <c r="G1714"/>
    </row>
    <row r="1715" spans="6:7" x14ac:dyDescent="0.25">
      <c r="F1715"/>
      <c r="G1715"/>
    </row>
    <row r="1716" spans="6:7" x14ac:dyDescent="0.25">
      <c r="F1716"/>
      <c r="G1716"/>
    </row>
    <row r="1717" spans="6:7" x14ac:dyDescent="0.25">
      <c r="F1717"/>
      <c r="G1717"/>
    </row>
    <row r="1718" spans="6:7" x14ac:dyDescent="0.25">
      <c r="F1718"/>
      <c r="G1718"/>
    </row>
    <row r="1719" spans="6:7" x14ac:dyDescent="0.25">
      <c r="F1719"/>
      <c r="G1719"/>
    </row>
    <row r="1720" spans="6:7" x14ac:dyDescent="0.25">
      <c r="F1720"/>
      <c r="G1720"/>
    </row>
    <row r="1721" spans="6:7" x14ac:dyDescent="0.25">
      <c r="F1721"/>
      <c r="G1721"/>
    </row>
    <row r="1722" spans="6:7" x14ac:dyDescent="0.25">
      <c r="F1722"/>
      <c r="G1722"/>
    </row>
    <row r="1723" spans="6:7" x14ac:dyDescent="0.25">
      <c r="F1723"/>
      <c r="G1723"/>
    </row>
    <row r="1724" spans="6:7" x14ac:dyDescent="0.25">
      <c r="F1724"/>
      <c r="G1724"/>
    </row>
    <row r="1725" spans="6:7" x14ac:dyDescent="0.25">
      <c r="F1725"/>
      <c r="G1725"/>
    </row>
    <row r="1726" spans="6:7" x14ac:dyDescent="0.25">
      <c r="F1726"/>
      <c r="G1726"/>
    </row>
    <row r="1727" spans="6:7" x14ac:dyDescent="0.25">
      <c r="F1727"/>
      <c r="G1727"/>
    </row>
    <row r="1728" spans="6:7" x14ac:dyDescent="0.25">
      <c r="F1728"/>
      <c r="G1728"/>
    </row>
    <row r="1729" spans="6:7" x14ac:dyDescent="0.25">
      <c r="F1729"/>
      <c r="G1729"/>
    </row>
    <row r="1730" spans="6:7" x14ac:dyDescent="0.25">
      <c r="F1730"/>
      <c r="G1730"/>
    </row>
    <row r="1731" spans="6:7" x14ac:dyDescent="0.25">
      <c r="F1731"/>
      <c r="G1731"/>
    </row>
    <row r="1732" spans="6:7" x14ac:dyDescent="0.25">
      <c r="F1732"/>
      <c r="G1732"/>
    </row>
    <row r="1733" spans="6:7" x14ac:dyDescent="0.25">
      <c r="F1733"/>
      <c r="G1733"/>
    </row>
    <row r="1734" spans="6:7" x14ac:dyDescent="0.25">
      <c r="F1734"/>
      <c r="G1734"/>
    </row>
    <row r="1735" spans="6:7" x14ac:dyDescent="0.25">
      <c r="F1735"/>
      <c r="G1735"/>
    </row>
    <row r="1736" spans="6:7" x14ac:dyDescent="0.25">
      <c r="F1736"/>
      <c r="G1736"/>
    </row>
    <row r="1737" spans="6:7" x14ac:dyDescent="0.25">
      <c r="F1737"/>
      <c r="G1737"/>
    </row>
    <row r="1738" spans="6:7" x14ac:dyDescent="0.25">
      <c r="F1738"/>
      <c r="G1738"/>
    </row>
    <row r="1739" spans="6:7" x14ac:dyDescent="0.25">
      <c r="F1739"/>
      <c r="G1739"/>
    </row>
    <row r="1740" spans="6:7" x14ac:dyDescent="0.25">
      <c r="F1740"/>
      <c r="G1740"/>
    </row>
    <row r="1741" spans="6:7" x14ac:dyDescent="0.25">
      <c r="F1741"/>
      <c r="G1741"/>
    </row>
    <row r="1742" spans="6:7" x14ac:dyDescent="0.25">
      <c r="F1742"/>
      <c r="G1742"/>
    </row>
    <row r="1743" spans="6:7" x14ac:dyDescent="0.25">
      <c r="F1743"/>
      <c r="G1743"/>
    </row>
    <row r="1744" spans="6:7" x14ac:dyDescent="0.25">
      <c r="F1744"/>
      <c r="G1744"/>
    </row>
    <row r="1745" spans="6:7" x14ac:dyDescent="0.25">
      <c r="F1745"/>
      <c r="G1745"/>
    </row>
    <row r="1746" spans="6:7" x14ac:dyDescent="0.25">
      <c r="F1746"/>
      <c r="G1746"/>
    </row>
    <row r="1747" spans="6:7" x14ac:dyDescent="0.25">
      <c r="F1747"/>
      <c r="G1747"/>
    </row>
    <row r="1748" spans="6:7" x14ac:dyDescent="0.25">
      <c r="F1748"/>
      <c r="G1748"/>
    </row>
    <row r="1749" spans="6:7" x14ac:dyDescent="0.25">
      <c r="F1749"/>
      <c r="G1749"/>
    </row>
    <row r="1750" spans="6:7" x14ac:dyDescent="0.25">
      <c r="F1750"/>
      <c r="G1750"/>
    </row>
    <row r="1751" spans="6:7" x14ac:dyDescent="0.25">
      <c r="F1751"/>
      <c r="G1751"/>
    </row>
    <row r="1752" spans="6:7" x14ac:dyDescent="0.25">
      <c r="F1752"/>
      <c r="G1752"/>
    </row>
    <row r="1753" spans="6:7" x14ac:dyDescent="0.25">
      <c r="F1753"/>
      <c r="G1753"/>
    </row>
    <row r="1754" spans="6:7" x14ac:dyDescent="0.25">
      <c r="F1754"/>
      <c r="G1754"/>
    </row>
    <row r="1755" spans="6:7" x14ac:dyDescent="0.25">
      <c r="F1755"/>
      <c r="G1755"/>
    </row>
    <row r="1756" spans="6:7" x14ac:dyDescent="0.25">
      <c r="F1756"/>
      <c r="G1756"/>
    </row>
    <row r="1757" spans="6:7" x14ac:dyDescent="0.25">
      <c r="F1757"/>
      <c r="G1757"/>
    </row>
    <row r="1758" spans="6:7" x14ac:dyDescent="0.25">
      <c r="F1758"/>
      <c r="G1758"/>
    </row>
    <row r="1759" spans="6:7" x14ac:dyDescent="0.25">
      <c r="F1759"/>
      <c r="G1759"/>
    </row>
    <row r="1760" spans="6:7" x14ac:dyDescent="0.25">
      <c r="F1760"/>
      <c r="G1760"/>
    </row>
    <row r="1761" spans="6:7" x14ac:dyDescent="0.25">
      <c r="F1761"/>
      <c r="G1761"/>
    </row>
    <row r="1762" spans="6:7" x14ac:dyDescent="0.25">
      <c r="F1762"/>
      <c r="G1762"/>
    </row>
    <row r="1763" spans="6:7" x14ac:dyDescent="0.25">
      <c r="F1763"/>
      <c r="G1763"/>
    </row>
    <row r="1764" spans="6:7" x14ac:dyDescent="0.25">
      <c r="F1764"/>
      <c r="G1764"/>
    </row>
    <row r="1765" spans="6:7" x14ac:dyDescent="0.25">
      <c r="F1765"/>
      <c r="G1765"/>
    </row>
    <row r="1766" spans="6:7" x14ac:dyDescent="0.25">
      <c r="F1766"/>
      <c r="G1766"/>
    </row>
    <row r="1767" spans="6:7" x14ac:dyDescent="0.25">
      <c r="F1767"/>
      <c r="G1767"/>
    </row>
    <row r="1768" spans="6:7" x14ac:dyDescent="0.25">
      <c r="F1768"/>
      <c r="G1768"/>
    </row>
    <row r="1769" spans="6:7" x14ac:dyDescent="0.25">
      <c r="F1769"/>
      <c r="G1769"/>
    </row>
    <row r="1770" spans="6:7" x14ac:dyDescent="0.25">
      <c r="F1770"/>
      <c r="G1770"/>
    </row>
    <row r="1771" spans="6:7" x14ac:dyDescent="0.25">
      <c r="F1771"/>
      <c r="G1771"/>
    </row>
    <row r="1772" spans="6:7" x14ac:dyDescent="0.25">
      <c r="F1772"/>
      <c r="G1772"/>
    </row>
    <row r="1773" spans="6:7" x14ac:dyDescent="0.25">
      <c r="F1773"/>
      <c r="G1773"/>
    </row>
    <row r="1774" spans="6:7" x14ac:dyDescent="0.25">
      <c r="F1774"/>
      <c r="G1774"/>
    </row>
    <row r="1775" spans="6:7" x14ac:dyDescent="0.25">
      <c r="F1775"/>
      <c r="G1775"/>
    </row>
    <row r="1776" spans="6:7" x14ac:dyDescent="0.25">
      <c r="F1776"/>
      <c r="G1776"/>
    </row>
    <row r="1777" spans="6:7" x14ac:dyDescent="0.25">
      <c r="F1777"/>
      <c r="G1777"/>
    </row>
    <row r="1778" spans="6:7" x14ac:dyDescent="0.25">
      <c r="F1778"/>
      <c r="G1778"/>
    </row>
    <row r="1779" spans="6:7" x14ac:dyDescent="0.25">
      <c r="F1779"/>
      <c r="G1779"/>
    </row>
    <row r="1780" spans="6:7" x14ac:dyDescent="0.25">
      <c r="F1780"/>
      <c r="G1780"/>
    </row>
    <row r="1781" spans="6:7" x14ac:dyDescent="0.25">
      <c r="F1781"/>
      <c r="G1781"/>
    </row>
    <row r="1782" spans="6:7" x14ac:dyDescent="0.25">
      <c r="F1782"/>
      <c r="G1782"/>
    </row>
    <row r="1783" spans="6:7" x14ac:dyDescent="0.25">
      <c r="F1783"/>
      <c r="G1783"/>
    </row>
    <row r="1784" spans="6:7" x14ac:dyDescent="0.25">
      <c r="F1784"/>
      <c r="G1784"/>
    </row>
    <row r="1785" spans="6:7" x14ac:dyDescent="0.25">
      <c r="F1785"/>
      <c r="G1785"/>
    </row>
    <row r="1786" spans="6:7" x14ac:dyDescent="0.25">
      <c r="F1786"/>
      <c r="G1786"/>
    </row>
    <row r="1787" spans="6:7" x14ac:dyDescent="0.25">
      <c r="F1787"/>
      <c r="G1787"/>
    </row>
    <row r="1788" spans="6:7" x14ac:dyDescent="0.25">
      <c r="F1788"/>
      <c r="G1788"/>
    </row>
    <row r="1789" spans="6:7" x14ac:dyDescent="0.25">
      <c r="F1789"/>
      <c r="G1789"/>
    </row>
    <row r="1790" spans="6:7" x14ac:dyDescent="0.25">
      <c r="F1790"/>
      <c r="G1790"/>
    </row>
    <row r="1791" spans="6:7" x14ac:dyDescent="0.25">
      <c r="F1791"/>
      <c r="G1791"/>
    </row>
    <row r="1792" spans="6:7" x14ac:dyDescent="0.25">
      <c r="F1792"/>
      <c r="G1792"/>
    </row>
    <row r="1793" spans="6:7" x14ac:dyDescent="0.25">
      <c r="F1793"/>
      <c r="G1793"/>
    </row>
    <row r="1794" spans="6:7" x14ac:dyDescent="0.25">
      <c r="F1794"/>
      <c r="G1794"/>
    </row>
    <row r="1795" spans="6:7" x14ac:dyDescent="0.25">
      <c r="F1795"/>
      <c r="G1795"/>
    </row>
    <row r="1796" spans="6:7" x14ac:dyDescent="0.25">
      <c r="F1796"/>
      <c r="G1796"/>
    </row>
    <row r="1797" spans="6:7" x14ac:dyDescent="0.25">
      <c r="F1797"/>
      <c r="G1797"/>
    </row>
    <row r="1798" spans="6:7" x14ac:dyDescent="0.25">
      <c r="F1798"/>
      <c r="G1798"/>
    </row>
    <row r="1799" spans="6:7" x14ac:dyDescent="0.25">
      <c r="F1799"/>
      <c r="G1799"/>
    </row>
    <row r="1800" spans="6:7" x14ac:dyDescent="0.25">
      <c r="F1800"/>
      <c r="G1800"/>
    </row>
    <row r="1801" spans="6:7" x14ac:dyDescent="0.25">
      <c r="F1801"/>
      <c r="G1801"/>
    </row>
    <row r="1802" spans="6:7" x14ac:dyDescent="0.25">
      <c r="F1802"/>
      <c r="G1802"/>
    </row>
    <row r="1803" spans="6:7" x14ac:dyDescent="0.25">
      <c r="F1803"/>
      <c r="G1803"/>
    </row>
    <row r="1804" spans="6:7" x14ac:dyDescent="0.25">
      <c r="F1804"/>
      <c r="G1804"/>
    </row>
    <row r="1805" spans="6:7" x14ac:dyDescent="0.25">
      <c r="F1805"/>
      <c r="G1805"/>
    </row>
    <row r="1806" spans="6:7" x14ac:dyDescent="0.25">
      <c r="F1806"/>
      <c r="G1806"/>
    </row>
    <row r="1807" spans="6:7" x14ac:dyDescent="0.25">
      <c r="F1807"/>
      <c r="G1807"/>
    </row>
    <row r="1808" spans="6:7" x14ac:dyDescent="0.25">
      <c r="F1808"/>
      <c r="G1808"/>
    </row>
    <row r="1809" spans="6:7" x14ac:dyDescent="0.25">
      <c r="F1809"/>
      <c r="G1809"/>
    </row>
    <row r="1810" spans="6:7" x14ac:dyDescent="0.25">
      <c r="F1810"/>
      <c r="G1810"/>
    </row>
    <row r="1811" spans="6:7" x14ac:dyDescent="0.25">
      <c r="F1811"/>
      <c r="G1811"/>
    </row>
    <row r="1812" spans="6:7" x14ac:dyDescent="0.25">
      <c r="F1812"/>
      <c r="G1812"/>
    </row>
    <row r="1813" spans="6:7" x14ac:dyDescent="0.25">
      <c r="F1813"/>
      <c r="G1813"/>
    </row>
    <row r="1814" spans="6:7" x14ac:dyDescent="0.25">
      <c r="F1814"/>
      <c r="G1814"/>
    </row>
    <row r="1815" spans="6:7" x14ac:dyDescent="0.25">
      <c r="F1815"/>
      <c r="G1815"/>
    </row>
    <row r="1816" spans="6:7" x14ac:dyDescent="0.25">
      <c r="F1816"/>
      <c r="G1816"/>
    </row>
    <row r="1817" spans="6:7" x14ac:dyDescent="0.25">
      <c r="F1817"/>
      <c r="G1817"/>
    </row>
    <row r="1818" spans="6:7" x14ac:dyDescent="0.25">
      <c r="F1818"/>
      <c r="G1818"/>
    </row>
    <row r="1819" spans="6:7" x14ac:dyDescent="0.25">
      <c r="F1819"/>
      <c r="G1819"/>
    </row>
    <row r="1820" spans="6:7" x14ac:dyDescent="0.25">
      <c r="F1820"/>
      <c r="G1820"/>
    </row>
    <row r="1821" spans="6:7" x14ac:dyDescent="0.25">
      <c r="F1821"/>
      <c r="G1821"/>
    </row>
    <row r="1822" spans="6:7" x14ac:dyDescent="0.25">
      <c r="F1822"/>
      <c r="G1822"/>
    </row>
    <row r="1823" spans="6:7" x14ac:dyDescent="0.25">
      <c r="F1823"/>
      <c r="G1823"/>
    </row>
    <row r="1824" spans="6:7" x14ac:dyDescent="0.25">
      <c r="F1824"/>
      <c r="G1824"/>
    </row>
    <row r="1825" spans="6:7" x14ac:dyDescent="0.25">
      <c r="F1825"/>
      <c r="G1825"/>
    </row>
    <row r="1826" spans="6:7" x14ac:dyDescent="0.25">
      <c r="F1826"/>
      <c r="G1826"/>
    </row>
    <row r="1827" spans="6:7" x14ac:dyDescent="0.25">
      <c r="F1827"/>
      <c r="G1827"/>
    </row>
    <row r="1828" spans="6:7" x14ac:dyDescent="0.25">
      <c r="F1828"/>
      <c r="G1828"/>
    </row>
    <row r="1829" spans="6:7" x14ac:dyDescent="0.25">
      <c r="F1829"/>
      <c r="G1829"/>
    </row>
    <row r="1830" spans="6:7" x14ac:dyDescent="0.25">
      <c r="F1830"/>
      <c r="G1830"/>
    </row>
    <row r="1831" spans="6:7" x14ac:dyDescent="0.25">
      <c r="F1831"/>
      <c r="G1831"/>
    </row>
    <row r="1832" spans="6:7" x14ac:dyDescent="0.25">
      <c r="F1832"/>
      <c r="G1832"/>
    </row>
    <row r="1833" spans="6:7" x14ac:dyDescent="0.25">
      <c r="F1833"/>
      <c r="G1833"/>
    </row>
    <row r="1834" spans="6:7" x14ac:dyDescent="0.25">
      <c r="F1834"/>
      <c r="G1834"/>
    </row>
    <row r="1835" spans="6:7" x14ac:dyDescent="0.25">
      <c r="F1835"/>
      <c r="G1835"/>
    </row>
    <row r="1836" spans="6:7" x14ac:dyDescent="0.25">
      <c r="F1836"/>
      <c r="G1836"/>
    </row>
    <row r="1837" spans="6:7" x14ac:dyDescent="0.25">
      <c r="F1837"/>
      <c r="G1837"/>
    </row>
    <row r="1838" spans="6:7" x14ac:dyDescent="0.25">
      <c r="F1838"/>
      <c r="G1838"/>
    </row>
    <row r="1839" spans="6:7" x14ac:dyDescent="0.25">
      <c r="F1839"/>
      <c r="G1839"/>
    </row>
    <row r="1840" spans="6:7" x14ac:dyDescent="0.25">
      <c r="F1840"/>
      <c r="G1840"/>
    </row>
    <row r="1841" spans="6:7" x14ac:dyDescent="0.25">
      <c r="F1841"/>
      <c r="G1841"/>
    </row>
    <row r="1842" spans="6:7" x14ac:dyDescent="0.25">
      <c r="F1842"/>
      <c r="G1842"/>
    </row>
    <row r="1843" spans="6:7" x14ac:dyDescent="0.25">
      <c r="F1843"/>
      <c r="G1843"/>
    </row>
    <row r="1844" spans="6:7" x14ac:dyDescent="0.25">
      <c r="F1844"/>
      <c r="G1844"/>
    </row>
    <row r="1845" spans="6:7" x14ac:dyDescent="0.25">
      <c r="F1845"/>
      <c r="G1845"/>
    </row>
    <row r="1846" spans="6:7" x14ac:dyDescent="0.25">
      <c r="F1846"/>
      <c r="G1846"/>
    </row>
    <row r="1847" spans="6:7" x14ac:dyDescent="0.25">
      <c r="F1847"/>
      <c r="G1847"/>
    </row>
    <row r="1848" spans="6:7" x14ac:dyDescent="0.25">
      <c r="F1848"/>
      <c r="G1848"/>
    </row>
    <row r="1849" spans="6:7" x14ac:dyDescent="0.25">
      <c r="F1849"/>
      <c r="G1849"/>
    </row>
    <row r="1850" spans="6:7" x14ac:dyDescent="0.25">
      <c r="F1850"/>
      <c r="G1850"/>
    </row>
    <row r="1851" spans="6:7" x14ac:dyDescent="0.25">
      <c r="F1851"/>
      <c r="G1851"/>
    </row>
    <row r="1852" spans="6:7" x14ac:dyDescent="0.25">
      <c r="F1852"/>
      <c r="G1852"/>
    </row>
    <row r="1853" spans="6:7" x14ac:dyDescent="0.25">
      <c r="F1853"/>
      <c r="G1853"/>
    </row>
    <row r="1854" spans="6:7" x14ac:dyDescent="0.25">
      <c r="F1854"/>
      <c r="G1854"/>
    </row>
    <row r="1855" spans="6:7" x14ac:dyDescent="0.25">
      <c r="F1855"/>
      <c r="G1855"/>
    </row>
    <row r="1856" spans="6:7" x14ac:dyDescent="0.25">
      <c r="F1856"/>
      <c r="G1856"/>
    </row>
    <row r="1857" spans="6:7" x14ac:dyDescent="0.25">
      <c r="F1857"/>
      <c r="G1857"/>
    </row>
    <row r="1858" spans="6:7" x14ac:dyDescent="0.25">
      <c r="F1858"/>
      <c r="G1858"/>
    </row>
    <row r="1859" spans="6:7" x14ac:dyDescent="0.25">
      <c r="F1859"/>
      <c r="G1859"/>
    </row>
    <row r="1860" spans="6:7" x14ac:dyDescent="0.25">
      <c r="F1860"/>
      <c r="G1860"/>
    </row>
    <row r="1861" spans="6:7" x14ac:dyDescent="0.25">
      <c r="F1861"/>
      <c r="G1861"/>
    </row>
    <row r="1862" spans="6:7" x14ac:dyDescent="0.25">
      <c r="F1862"/>
      <c r="G1862"/>
    </row>
    <row r="1863" spans="6:7" x14ac:dyDescent="0.25">
      <c r="F1863"/>
      <c r="G1863"/>
    </row>
    <row r="1864" spans="6:7" x14ac:dyDescent="0.25">
      <c r="F1864"/>
      <c r="G1864"/>
    </row>
    <row r="1865" spans="6:7" x14ac:dyDescent="0.25">
      <c r="F1865"/>
      <c r="G1865"/>
    </row>
    <row r="1866" spans="6:7" x14ac:dyDescent="0.25">
      <c r="F1866"/>
      <c r="G1866"/>
    </row>
    <row r="1867" spans="6:7" x14ac:dyDescent="0.25">
      <c r="F1867"/>
      <c r="G1867"/>
    </row>
    <row r="1868" spans="6:7" x14ac:dyDescent="0.25">
      <c r="F1868"/>
      <c r="G1868"/>
    </row>
    <row r="1869" spans="6:7" x14ac:dyDescent="0.25">
      <c r="F1869"/>
      <c r="G1869"/>
    </row>
    <row r="1870" spans="6:7" x14ac:dyDescent="0.25">
      <c r="F1870"/>
      <c r="G1870"/>
    </row>
    <row r="1871" spans="6:7" x14ac:dyDescent="0.25">
      <c r="F1871"/>
      <c r="G1871"/>
    </row>
    <row r="1872" spans="6:7" x14ac:dyDescent="0.25">
      <c r="F1872"/>
      <c r="G1872"/>
    </row>
    <row r="1873" spans="6:7" x14ac:dyDescent="0.25">
      <c r="F1873"/>
      <c r="G1873"/>
    </row>
    <row r="1874" spans="6:7" x14ac:dyDescent="0.25">
      <c r="F1874"/>
      <c r="G1874"/>
    </row>
    <row r="1875" spans="6:7" x14ac:dyDescent="0.25">
      <c r="F1875"/>
      <c r="G1875"/>
    </row>
    <row r="1876" spans="6:7" x14ac:dyDescent="0.25">
      <c r="F1876"/>
      <c r="G1876"/>
    </row>
    <row r="1877" spans="6:7" x14ac:dyDescent="0.25">
      <c r="F1877"/>
      <c r="G1877"/>
    </row>
    <row r="1878" spans="6:7" x14ac:dyDescent="0.25">
      <c r="F1878"/>
      <c r="G1878"/>
    </row>
    <row r="1879" spans="6:7" x14ac:dyDescent="0.25">
      <c r="F1879"/>
      <c r="G1879"/>
    </row>
    <row r="1880" spans="6:7" x14ac:dyDescent="0.25">
      <c r="F1880"/>
      <c r="G1880"/>
    </row>
    <row r="1881" spans="6:7" x14ac:dyDescent="0.25">
      <c r="F1881"/>
      <c r="G1881"/>
    </row>
    <row r="1882" spans="6:7" x14ac:dyDescent="0.25">
      <c r="F1882"/>
      <c r="G1882"/>
    </row>
    <row r="1883" spans="6:7" x14ac:dyDescent="0.25">
      <c r="F1883"/>
      <c r="G1883"/>
    </row>
    <row r="1884" spans="6:7" x14ac:dyDescent="0.25">
      <c r="F1884"/>
      <c r="G1884"/>
    </row>
    <row r="1885" spans="6:7" x14ac:dyDescent="0.25">
      <c r="F1885"/>
      <c r="G1885"/>
    </row>
    <row r="1886" spans="6:7" x14ac:dyDescent="0.25">
      <c r="F1886"/>
      <c r="G1886"/>
    </row>
    <row r="1887" spans="6:7" x14ac:dyDescent="0.25">
      <c r="F1887"/>
      <c r="G1887"/>
    </row>
    <row r="1888" spans="6:7" x14ac:dyDescent="0.25">
      <c r="F1888"/>
      <c r="G1888"/>
    </row>
    <row r="1889" spans="6:7" x14ac:dyDescent="0.25">
      <c r="F1889"/>
      <c r="G1889"/>
    </row>
    <row r="1890" spans="6:7" x14ac:dyDescent="0.25">
      <c r="F1890"/>
      <c r="G1890"/>
    </row>
    <row r="1891" spans="6:7" x14ac:dyDescent="0.25">
      <c r="F1891"/>
      <c r="G1891"/>
    </row>
    <row r="1892" spans="6:7" x14ac:dyDescent="0.25">
      <c r="F1892"/>
      <c r="G1892"/>
    </row>
    <row r="1893" spans="6:7" x14ac:dyDescent="0.25">
      <c r="F1893"/>
      <c r="G1893"/>
    </row>
    <row r="1894" spans="6:7" x14ac:dyDescent="0.25">
      <c r="F1894"/>
      <c r="G1894"/>
    </row>
    <row r="1895" spans="6:7" x14ac:dyDescent="0.25">
      <c r="F1895"/>
      <c r="G1895"/>
    </row>
    <row r="1896" spans="6:7" x14ac:dyDescent="0.25">
      <c r="F1896"/>
      <c r="G1896"/>
    </row>
    <row r="1897" spans="6:7" x14ac:dyDescent="0.25">
      <c r="F1897"/>
      <c r="G1897"/>
    </row>
    <row r="1898" spans="6:7" x14ac:dyDescent="0.25">
      <c r="F1898"/>
      <c r="G1898"/>
    </row>
    <row r="1899" spans="6:7" x14ac:dyDescent="0.25">
      <c r="F1899"/>
      <c r="G1899"/>
    </row>
    <row r="1900" spans="6:7" x14ac:dyDescent="0.25">
      <c r="F1900"/>
      <c r="G1900"/>
    </row>
    <row r="1901" spans="6:7" x14ac:dyDescent="0.25">
      <c r="F1901"/>
      <c r="G1901"/>
    </row>
    <row r="1902" spans="6:7" x14ac:dyDescent="0.25">
      <c r="F1902"/>
      <c r="G1902"/>
    </row>
    <row r="1903" spans="6:7" x14ac:dyDescent="0.25">
      <c r="F1903"/>
      <c r="G1903"/>
    </row>
    <row r="1904" spans="6:7" x14ac:dyDescent="0.25">
      <c r="F1904"/>
      <c r="G1904"/>
    </row>
    <row r="1905" spans="6:7" x14ac:dyDescent="0.25">
      <c r="F1905"/>
      <c r="G1905"/>
    </row>
    <row r="1906" spans="6:7" x14ac:dyDescent="0.25">
      <c r="F1906"/>
      <c r="G1906"/>
    </row>
    <row r="1907" spans="6:7" x14ac:dyDescent="0.25">
      <c r="F1907"/>
      <c r="G1907"/>
    </row>
    <row r="1908" spans="6:7" x14ac:dyDescent="0.25">
      <c r="F1908"/>
      <c r="G1908"/>
    </row>
    <row r="1909" spans="6:7" x14ac:dyDescent="0.25">
      <c r="F1909"/>
      <c r="G1909"/>
    </row>
    <row r="1910" spans="6:7" x14ac:dyDescent="0.25">
      <c r="F1910"/>
      <c r="G1910"/>
    </row>
    <row r="1911" spans="6:7" x14ac:dyDescent="0.25">
      <c r="F1911"/>
      <c r="G1911"/>
    </row>
    <row r="1912" spans="6:7" x14ac:dyDescent="0.25">
      <c r="F1912"/>
      <c r="G1912"/>
    </row>
    <row r="1913" spans="6:7" x14ac:dyDescent="0.25">
      <c r="F1913"/>
      <c r="G1913"/>
    </row>
    <row r="1914" spans="6:7" x14ac:dyDescent="0.25">
      <c r="F1914"/>
      <c r="G1914"/>
    </row>
    <row r="1915" spans="6:7" x14ac:dyDescent="0.25">
      <c r="F1915"/>
      <c r="G1915"/>
    </row>
    <row r="1916" spans="6:7" x14ac:dyDescent="0.25">
      <c r="F1916"/>
      <c r="G1916"/>
    </row>
    <row r="1917" spans="6:7" x14ac:dyDescent="0.25">
      <c r="F1917"/>
      <c r="G1917"/>
    </row>
    <row r="1918" spans="6:7" x14ac:dyDescent="0.25">
      <c r="F1918"/>
      <c r="G1918"/>
    </row>
    <row r="1919" spans="6:7" x14ac:dyDescent="0.25">
      <c r="F1919"/>
      <c r="G1919"/>
    </row>
    <row r="1920" spans="6:7" x14ac:dyDescent="0.25">
      <c r="F1920"/>
      <c r="G1920"/>
    </row>
    <row r="1921" spans="6:7" x14ac:dyDescent="0.25">
      <c r="F1921"/>
      <c r="G1921"/>
    </row>
    <row r="1922" spans="6:7" x14ac:dyDescent="0.25">
      <c r="F1922"/>
      <c r="G1922"/>
    </row>
    <row r="1923" spans="6:7" x14ac:dyDescent="0.25">
      <c r="F1923"/>
      <c r="G1923"/>
    </row>
    <row r="1924" spans="6:7" x14ac:dyDescent="0.25">
      <c r="F1924"/>
      <c r="G1924"/>
    </row>
    <row r="1925" spans="6:7" x14ac:dyDescent="0.25">
      <c r="F1925"/>
      <c r="G1925"/>
    </row>
    <row r="1926" spans="6:7" x14ac:dyDescent="0.25">
      <c r="F1926"/>
      <c r="G1926"/>
    </row>
    <row r="1927" spans="6:7" x14ac:dyDescent="0.25">
      <c r="F1927"/>
      <c r="G1927"/>
    </row>
    <row r="1928" spans="6:7" x14ac:dyDescent="0.25">
      <c r="F1928"/>
      <c r="G1928"/>
    </row>
    <row r="1929" spans="6:7" x14ac:dyDescent="0.25">
      <c r="F1929"/>
      <c r="G1929"/>
    </row>
    <row r="1930" spans="6:7" x14ac:dyDescent="0.25">
      <c r="F1930"/>
      <c r="G1930"/>
    </row>
    <row r="1931" spans="6:7" x14ac:dyDescent="0.25">
      <c r="F1931"/>
      <c r="G1931"/>
    </row>
    <row r="1932" spans="6:7" x14ac:dyDescent="0.25">
      <c r="F1932"/>
      <c r="G1932"/>
    </row>
    <row r="1933" spans="6:7" x14ac:dyDescent="0.25">
      <c r="F1933"/>
      <c r="G1933"/>
    </row>
    <row r="1934" spans="6:7" x14ac:dyDescent="0.25">
      <c r="F1934"/>
      <c r="G1934"/>
    </row>
    <row r="1935" spans="6:7" x14ac:dyDescent="0.25">
      <c r="F1935"/>
      <c r="G1935"/>
    </row>
    <row r="1936" spans="6:7" x14ac:dyDescent="0.25">
      <c r="F1936"/>
      <c r="G1936"/>
    </row>
    <row r="1937" spans="6:7" x14ac:dyDescent="0.25">
      <c r="F1937"/>
      <c r="G1937"/>
    </row>
    <row r="1938" spans="6:7" x14ac:dyDescent="0.25">
      <c r="F1938"/>
      <c r="G1938"/>
    </row>
    <row r="1939" spans="6:7" x14ac:dyDescent="0.25">
      <c r="F1939"/>
      <c r="G1939"/>
    </row>
    <row r="1940" spans="6:7" x14ac:dyDescent="0.25">
      <c r="F1940"/>
      <c r="G1940"/>
    </row>
    <row r="1941" spans="6:7" x14ac:dyDescent="0.25">
      <c r="F1941"/>
      <c r="G1941"/>
    </row>
    <row r="1942" spans="6:7" x14ac:dyDescent="0.25">
      <c r="F1942"/>
      <c r="G1942"/>
    </row>
    <row r="1943" spans="6:7" x14ac:dyDescent="0.25">
      <c r="F1943"/>
      <c r="G1943"/>
    </row>
    <row r="1944" spans="6:7" x14ac:dyDescent="0.25">
      <c r="F1944"/>
      <c r="G1944"/>
    </row>
    <row r="1945" spans="6:7" x14ac:dyDescent="0.25">
      <c r="F1945"/>
      <c r="G1945"/>
    </row>
    <row r="1946" spans="6:7" x14ac:dyDescent="0.25">
      <c r="F1946"/>
      <c r="G1946"/>
    </row>
    <row r="1947" spans="6:7" x14ac:dyDescent="0.25">
      <c r="F1947"/>
      <c r="G1947"/>
    </row>
    <row r="1948" spans="6:7" x14ac:dyDescent="0.25">
      <c r="F1948"/>
      <c r="G1948"/>
    </row>
    <row r="1949" spans="6:7" x14ac:dyDescent="0.25">
      <c r="F1949"/>
      <c r="G1949"/>
    </row>
    <row r="1950" spans="6:7" x14ac:dyDescent="0.25">
      <c r="F1950"/>
      <c r="G1950"/>
    </row>
    <row r="1951" spans="6:7" x14ac:dyDescent="0.25">
      <c r="F1951"/>
      <c r="G1951"/>
    </row>
    <row r="1952" spans="6:7" x14ac:dyDescent="0.25">
      <c r="F1952"/>
      <c r="G1952"/>
    </row>
    <row r="1953" spans="6:7" x14ac:dyDescent="0.25">
      <c r="F1953"/>
      <c r="G1953"/>
    </row>
    <row r="1954" spans="6:7" x14ac:dyDescent="0.25">
      <c r="F1954"/>
      <c r="G1954"/>
    </row>
    <row r="1955" spans="6:7" x14ac:dyDescent="0.25">
      <c r="F1955"/>
      <c r="G1955"/>
    </row>
    <row r="1956" spans="6:7" x14ac:dyDescent="0.25">
      <c r="F1956"/>
      <c r="G1956"/>
    </row>
    <row r="1957" spans="6:7" x14ac:dyDescent="0.25">
      <c r="F1957"/>
      <c r="G1957"/>
    </row>
    <row r="1958" spans="6:7" x14ac:dyDescent="0.25">
      <c r="F1958"/>
      <c r="G1958"/>
    </row>
    <row r="1959" spans="6:7" x14ac:dyDescent="0.25">
      <c r="F1959"/>
      <c r="G1959"/>
    </row>
    <row r="1960" spans="6:7" x14ac:dyDescent="0.25">
      <c r="F1960"/>
      <c r="G1960"/>
    </row>
    <row r="1961" spans="6:7" x14ac:dyDescent="0.25">
      <c r="F1961"/>
      <c r="G1961"/>
    </row>
    <row r="1962" spans="6:7" x14ac:dyDescent="0.25">
      <c r="F1962"/>
      <c r="G1962"/>
    </row>
    <row r="1963" spans="6:7" x14ac:dyDescent="0.25">
      <c r="F1963"/>
      <c r="G1963"/>
    </row>
    <row r="1964" spans="6:7" x14ac:dyDescent="0.25">
      <c r="F1964"/>
      <c r="G1964"/>
    </row>
    <row r="1965" spans="6:7" x14ac:dyDescent="0.25">
      <c r="F1965"/>
      <c r="G1965"/>
    </row>
    <row r="1966" spans="6:7" x14ac:dyDescent="0.25">
      <c r="F1966"/>
      <c r="G1966"/>
    </row>
    <row r="1967" spans="6:7" x14ac:dyDescent="0.25">
      <c r="F1967"/>
      <c r="G1967"/>
    </row>
    <row r="1968" spans="6:7" x14ac:dyDescent="0.25">
      <c r="F1968"/>
      <c r="G1968"/>
    </row>
    <row r="1969" spans="6:7" x14ac:dyDescent="0.25">
      <c r="F1969"/>
      <c r="G1969"/>
    </row>
    <row r="1970" spans="6:7" x14ac:dyDescent="0.25">
      <c r="F1970"/>
      <c r="G1970"/>
    </row>
    <row r="1971" spans="6:7" x14ac:dyDescent="0.25">
      <c r="F1971"/>
      <c r="G1971"/>
    </row>
    <row r="1972" spans="6:7" x14ac:dyDescent="0.25">
      <c r="F1972"/>
      <c r="G1972"/>
    </row>
    <row r="1973" spans="6:7" x14ac:dyDescent="0.25">
      <c r="F1973"/>
      <c r="G1973"/>
    </row>
    <row r="1974" spans="6:7" x14ac:dyDescent="0.25">
      <c r="F1974"/>
      <c r="G1974"/>
    </row>
    <row r="1975" spans="6:7" x14ac:dyDescent="0.25">
      <c r="F1975"/>
      <c r="G1975"/>
    </row>
    <row r="1976" spans="6:7" x14ac:dyDescent="0.25">
      <c r="F1976"/>
      <c r="G1976"/>
    </row>
    <row r="1977" spans="6:7" x14ac:dyDescent="0.25">
      <c r="F1977"/>
      <c r="G1977"/>
    </row>
    <row r="1978" spans="6:7" x14ac:dyDescent="0.25">
      <c r="F1978"/>
      <c r="G1978"/>
    </row>
    <row r="1979" spans="6:7" x14ac:dyDescent="0.25">
      <c r="F1979"/>
      <c r="G1979"/>
    </row>
    <row r="1980" spans="6:7" x14ac:dyDescent="0.25">
      <c r="F1980"/>
      <c r="G1980"/>
    </row>
    <row r="1981" spans="6:7" x14ac:dyDescent="0.25">
      <c r="F1981"/>
      <c r="G1981"/>
    </row>
    <row r="1982" spans="6:7" x14ac:dyDescent="0.25">
      <c r="F1982"/>
      <c r="G1982"/>
    </row>
    <row r="1983" spans="6:7" x14ac:dyDescent="0.25">
      <c r="F1983"/>
      <c r="G1983"/>
    </row>
    <row r="1984" spans="6:7" x14ac:dyDescent="0.25">
      <c r="F1984"/>
      <c r="G1984"/>
    </row>
    <row r="1985" spans="6:7" x14ac:dyDescent="0.25">
      <c r="F1985"/>
      <c r="G1985"/>
    </row>
    <row r="1986" spans="6:7" x14ac:dyDescent="0.25">
      <c r="F1986"/>
      <c r="G1986"/>
    </row>
    <row r="1987" spans="6:7" x14ac:dyDescent="0.25">
      <c r="F1987"/>
      <c r="G1987"/>
    </row>
    <row r="1988" spans="6:7" x14ac:dyDescent="0.25">
      <c r="F1988"/>
      <c r="G1988"/>
    </row>
    <row r="1989" spans="6:7" x14ac:dyDescent="0.25">
      <c r="F1989"/>
      <c r="G1989"/>
    </row>
    <row r="1990" spans="6:7" x14ac:dyDescent="0.25">
      <c r="F1990"/>
      <c r="G1990"/>
    </row>
    <row r="1991" spans="6:7" x14ac:dyDescent="0.25">
      <c r="F1991"/>
      <c r="G1991"/>
    </row>
    <row r="1992" spans="6:7" x14ac:dyDescent="0.25">
      <c r="F1992"/>
      <c r="G1992"/>
    </row>
    <row r="1993" spans="6:7" x14ac:dyDescent="0.25">
      <c r="F1993"/>
      <c r="G1993"/>
    </row>
    <row r="1994" spans="6:7" x14ac:dyDescent="0.25">
      <c r="F1994"/>
      <c r="G1994"/>
    </row>
    <row r="1995" spans="6:7" x14ac:dyDescent="0.25">
      <c r="F1995"/>
      <c r="G1995"/>
    </row>
    <row r="1996" spans="6:7" x14ac:dyDescent="0.25">
      <c r="F1996"/>
      <c r="G1996"/>
    </row>
    <row r="1997" spans="6:7" x14ac:dyDescent="0.25">
      <c r="F1997"/>
      <c r="G1997"/>
    </row>
    <row r="1998" spans="6:7" x14ac:dyDescent="0.25">
      <c r="F1998"/>
      <c r="G1998"/>
    </row>
    <row r="1999" spans="6:7" x14ac:dyDescent="0.25">
      <c r="F1999"/>
      <c r="G1999"/>
    </row>
    <row r="2000" spans="6:7" x14ac:dyDescent="0.25">
      <c r="F2000"/>
      <c r="G2000"/>
    </row>
    <row r="2001" spans="6:7" x14ac:dyDescent="0.25">
      <c r="F2001"/>
      <c r="G2001"/>
    </row>
    <row r="2002" spans="6:7" x14ac:dyDescent="0.25">
      <c r="F2002"/>
      <c r="G2002"/>
    </row>
    <row r="2003" spans="6:7" x14ac:dyDescent="0.25">
      <c r="F2003"/>
      <c r="G2003"/>
    </row>
    <row r="2004" spans="6:7" x14ac:dyDescent="0.25">
      <c r="F2004"/>
      <c r="G2004"/>
    </row>
    <row r="2005" spans="6:7" x14ac:dyDescent="0.25">
      <c r="F2005"/>
      <c r="G2005"/>
    </row>
    <row r="2006" spans="6:7" x14ac:dyDescent="0.25">
      <c r="F2006"/>
      <c r="G2006"/>
    </row>
    <row r="2007" spans="6:7" x14ac:dyDescent="0.25">
      <c r="F2007"/>
      <c r="G2007"/>
    </row>
    <row r="2008" spans="6:7" x14ac:dyDescent="0.25">
      <c r="F2008"/>
      <c r="G2008"/>
    </row>
    <row r="2009" spans="6:7" x14ac:dyDescent="0.25">
      <c r="F2009"/>
      <c r="G2009"/>
    </row>
    <row r="2010" spans="6:7" x14ac:dyDescent="0.25">
      <c r="F2010"/>
      <c r="G2010"/>
    </row>
    <row r="2011" spans="6:7" x14ac:dyDescent="0.25">
      <c r="F2011"/>
      <c r="G2011"/>
    </row>
    <row r="2012" spans="6:7" x14ac:dyDescent="0.25">
      <c r="F2012"/>
      <c r="G2012"/>
    </row>
    <row r="2013" spans="6:7" x14ac:dyDescent="0.25">
      <c r="F2013"/>
      <c r="G2013"/>
    </row>
    <row r="2014" spans="6:7" x14ac:dyDescent="0.25">
      <c r="F2014"/>
      <c r="G2014"/>
    </row>
    <row r="2015" spans="6:7" x14ac:dyDescent="0.25">
      <c r="F2015"/>
      <c r="G2015"/>
    </row>
    <row r="2016" spans="6:7" x14ac:dyDescent="0.25">
      <c r="F2016"/>
      <c r="G2016"/>
    </row>
    <row r="2017" spans="6:7" x14ac:dyDescent="0.25">
      <c r="F2017"/>
      <c r="G2017"/>
    </row>
    <row r="2018" spans="6:7" x14ac:dyDescent="0.25">
      <c r="F2018"/>
      <c r="G2018"/>
    </row>
    <row r="2019" spans="6:7" x14ac:dyDescent="0.25">
      <c r="F2019"/>
      <c r="G2019"/>
    </row>
    <row r="2020" spans="6:7" x14ac:dyDescent="0.25">
      <c r="F2020"/>
      <c r="G2020"/>
    </row>
    <row r="2021" spans="6:7" x14ac:dyDescent="0.25">
      <c r="F2021"/>
      <c r="G2021"/>
    </row>
    <row r="2022" spans="6:7" x14ac:dyDescent="0.25">
      <c r="F2022"/>
      <c r="G2022"/>
    </row>
    <row r="2023" spans="6:7" x14ac:dyDescent="0.25">
      <c r="F2023"/>
      <c r="G2023"/>
    </row>
    <row r="2024" spans="6:7" x14ac:dyDescent="0.25">
      <c r="F2024"/>
      <c r="G2024"/>
    </row>
    <row r="2025" spans="6:7" x14ac:dyDescent="0.25">
      <c r="F2025"/>
      <c r="G2025"/>
    </row>
    <row r="2026" spans="6:7" x14ac:dyDescent="0.25">
      <c r="F2026"/>
      <c r="G2026"/>
    </row>
    <row r="2027" spans="6:7" x14ac:dyDescent="0.25">
      <c r="F2027"/>
      <c r="G2027"/>
    </row>
    <row r="2028" spans="6:7" x14ac:dyDescent="0.25">
      <c r="F2028"/>
      <c r="G2028"/>
    </row>
    <row r="2029" spans="6:7" x14ac:dyDescent="0.25">
      <c r="F2029"/>
      <c r="G2029"/>
    </row>
    <row r="2030" spans="6:7" x14ac:dyDescent="0.25">
      <c r="F2030"/>
      <c r="G2030"/>
    </row>
    <row r="2031" spans="6:7" x14ac:dyDescent="0.25">
      <c r="F2031"/>
      <c r="G2031"/>
    </row>
    <row r="2032" spans="6:7" x14ac:dyDescent="0.25">
      <c r="F2032"/>
      <c r="G2032"/>
    </row>
    <row r="2033" spans="6:7" x14ac:dyDescent="0.25">
      <c r="F2033"/>
      <c r="G2033"/>
    </row>
    <row r="2034" spans="6:7" x14ac:dyDescent="0.25">
      <c r="F2034"/>
      <c r="G2034"/>
    </row>
    <row r="2035" spans="6:7" x14ac:dyDescent="0.25">
      <c r="F2035"/>
      <c r="G2035"/>
    </row>
    <row r="2036" spans="6:7" x14ac:dyDescent="0.25">
      <c r="F2036"/>
      <c r="G2036"/>
    </row>
    <row r="2037" spans="6:7" x14ac:dyDescent="0.25">
      <c r="F2037"/>
      <c r="G2037"/>
    </row>
    <row r="2038" spans="6:7" x14ac:dyDescent="0.25">
      <c r="F2038"/>
      <c r="G2038"/>
    </row>
    <row r="2039" spans="6:7" x14ac:dyDescent="0.25">
      <c r="F2039"/>
      <c r="G2039"/>
    </row>
    <row r="2040" spans="6:7" x14ac:dyDescent="0.25">
      <c r="F2040"/>
      <c r="G2040"/>
    </row>
    <row r="2041" spans="6:7" x14ac:dyDescent="0.25">
      <c r="F2041"/>
      <c r="G2041"/>
    </row>
    <row r="2042" spans="6:7" x14ac:dyDescent="0.25">
      <c r="F2042"/>
      <c r="G2042"/>
    </row>
    <row r="2043" spans="6:7" x14ac:dyDescent="0.25">
      <c r="F2043"/>
      <c r="G2043"/>
    </row>
    <row r="2044" spans="6:7" x14ac:dyDescent="0.25">
      <c r="F2044"/>
      <c r="G2044"/>
    </row>
    <row r="2045" spans="6:7" x14ac:dyDescent="0.25">
      <c r="F2045"/>
      <c r="G2045"/>
    </row>
    <row r="2046" spans="6:7" x14ac:dyDescent="0.25">
      <c r="F2046"/>
      <c r="G2046"/>
    </row>
    <row r="2047" spans="6:7" x14ac:dyDescent="0.25">
      <c r="F2047"/>
      <c r="G2047"/>
    </row>
    <row r="2048" spans="6:7" x14ac:dyDescent="0.25">
      <c r="F2048"/>
      <c r="G2048"/>
    </row>
    <row r="2049" spans="6:7" x14ac:dyDescent="0.25">
      <c r="F2049"/>
      <c r="G2049"/>
    </row>
    <row r="2050" spans="6:7" x14ac:dyDescent="0.25">
      <c r="F2050"/>
      <c r="G2050"/>
    </row>
    <row r="2051" spans="6:7" x14ac:dyDescent="0.25">
      <c r="F2051"/>
      <c r="G2051"/>
    </row>
    <row r="2052" spans="6:7" x14ac:dyDescent="0.25">
      <c r="F2052"/>
      <c r="G2052"/>
    </row>
    <row r="2053" spans="6:7" x14ac:dyDescent="0.25">
      <c r="F2053"/>
      <c r="G2053"/>
    </row>
    <row r="2054" spans="6:7" x14ac:dyDescent="0.25">
      <c r="F2054"/>
      <c r="G2054"/>
    </row>
    <row r="2055" spans="6:7" x14ac:dyDescent="0.25">
      <c r="F2055"/>
      <c r="G2055"/>
    </row>
    <row r="2056" spans="6:7" x14ac:dyDescent="0.25">
      <c r="F2056"/>
      <c r="G2056"/>
    </row>
    <row r="2057" spans="6:7" x14ac:dyDescent="0.25">
      <c r="F2057"/>
      <c r="G2057"/>
    </row>
    <row r="2058" spans="6:7" x14ac:dyDescent="0.25">
      <c r="F2058"/>
      <c r="G2058"/>
    </row>
    <row r="2059" spans="6:7" x14ac:dyDescent="0.25">
      <c r="F2059"/>
      <c r="G2059"/>
    </row>
    <row r="2060" spans="6:7" x14ac:dyDescent="0.25">
      <c r="F2060"/>
      <c r="G2060"/>
    </row>
    <row r="2061" spans="6:7" x14ac:dyDescent="0.25">
      <c r="F2061"/>
      <c r="G2061"/>
    </row>
    <row r="2062" spans="6:7" x14ac:dyDescent="0.25">
      <c r="F2062"/>
      <c r="G2062"/>
    </row>
    <row r="2063" spans="6:7" x14ac:dyDescent="0.25">
      <c r="F2063"/>
      <c r="G2063"/>
    </row>
    <row r="2064" spans="6:7" x14ac:dyDescent="0.25">
      <c r="F2064"/>
      <c r="G2064"/>
    </row>
    <row r="2065" spans="6:7" x14ac:dyDescent="0.25">
      <c r="F2065"/>
      <c r="G2065"/>
    </row>
    <row r="2066" spans="6:7" x14ac:dyDescent="0.25">
      <c r="F2066"/>
      <c r="G2066"/>
    </row>
    <row r="2067" spans="6:7" x14ac:dyDescent="0.25">
      <c r="F2067"/>
      <c r="G2067"/>
    </row>
    <row r="2068" spans="6:7" x14ac:dyDescent="0.25">
      <c r="F2068"/>
      <c r="G2068"/>
    </row>
    <row r="2069" spans="6:7" x14ac:dyDescent="0.25">
      <c r="F2069"/>
      <c r="G2069"/>
    </row>
    <row r="2070" spans="6:7" x14ac:dyDescent="0.25">
      <c r="F2070"/>
      <c r="G2070"/>
    </row>
    <row r="2071" spans="6:7" x14ac:dyDescent="0.25">
      <c r="F2071"/>
      <c r="G2071"/>
    </row>
    <row r="2072" spans="6:7" x14ac:dyDescent="0.25">
      <c r="F2072"/>
      <c r="G2072"/>
    </row>
    <row r="2073" spans="6:7" x14ac:dyDescent="0.25">
      <c r="F2073"/>
      <c r="G2073"/>
    </row>
    <row r="2074" spans="6:7" x14ac:dyDescent="0.25">
      <c r="F2074"/>
      <c r="G2074"/>
    </row>
    <row r="2075" spans="6:7" x14ac:dyDescent="0.25">
      <c r="F2075"/>
      <c r="G2075"/>
    </row>
    <row r="2076" spans="6:7" x14ac:dyDescent="0.25">
      <c r="F2076"/>
      <c r="G2076"/>
    </row>
    <row r="2077" spans="6:7" x14ac:dyDescent="0.25">
      <c r="F2077"/>
      <c r="G2077"/>
    </row>
    <row r="2078" spans="6:7" x14ac:dyDescent="0.25">
      <c r="F2078"/>
      <c r="G2078"/>
    </row>
    <row r="2079" spans="6:7" x14ac:dyDescent="0.25">
      <c r="F2079"/>
      <c r="G2079"/>
    </row>
    <row r="2080" spans="6:7" x14ac:dyDescent="0.25">
      <c r="F2080"/>
      <c r="G2080"/>
    </row>
    <row r="2081" spans="6:7" x14ac:dyDescent="0.25">
      <c r="F2081"/>
      <c r="G2081"/>
    </row>
    <row r="2082" spans="6:7" x14ac:dyDescent="0.25">
      <c r="F2082"/>
      <c r="G2082"/>
    </row>
    <row r="2083" spans="6:7" x14ac:dyDescent="0.25">
      <c r="F2083"/>
      <c r="G2083"/>
    </row>
    <row r="2084" spans="6:7" x14ac:dyDescent="0.25">
      <c r="F2084"/>
      <c r="G2084"/>
    </row>
    <row r="2085" spans="6:7" x14ac:dyDescent="0.25">
      <c r="F2085"/>
      <c r="G2085"/>
    </row>
    <row r="2086" spans="6:7" x14ac:dyDescent="0.25">
      <c r="F2086"/>
      <c r="G2086"/>
    </row>
    <row r="2087" spans="6:7" x14ac:dyDescent="0.25">
      <c r="F2087"/>
      <c r="G2087"/>
    </row>
    <row r="2088" spans="6:7" x14ac:dyDescent="0.25">
      <c r="F2088"/>
      <c r="G2088"/>
    </row>
    <row r="2089" spans="6:7" x14ac:dyDescent="0.25">
      <c r="F2089"/>
      <c r="G2089"/>
    </row>
    <row r="2090" spans="6:7" x14ac:dyDescent="0.25">
      <c r="F2090"/>
      <c r="G2090"/>
    </row>
    <row r="2091" spans="6:7" x14ac:dyDescent="0.25">
      <c r="F2091"/>
      <c r="G2091"/>
    </row>
    <row r="2092" spans="6:7" x14ac:dyDescent="0.25">
      <c r="F2092"/>
      <c r="G2092"/>
    </row>
    <row r="2093" spans="6:7" x14ac:dyDescent="0.25">
      <c r="F2093"/>
      <c r="G2093"/>
    </row>
    <row r="2094" spans="6:7" x14ac:dyDescent="0.25">
      <c r="F2094"/>
      <c r="G2094"/>
    </row>
    <row r="2095" spans="6:7" x14ac:dyDescent="0.25">
      <c r="F2095"/>
      <c r="G2095"/>
    </row>
    <row r="2096" spans="6:7" x14ac:dyDescent="0.25">
      <c r="F2096"/>
      <c r="G2096"/>
    </row>
    <row r="2097" spans="6:7" x14ac:dyDescent="0.25">
      <c r="F2097"/>
      <c r="G2097"/>
    </row>
    <row r="2098" spans="6:7" x14ac:dyDescent="0.25">
      <c r="F2098"/>
      <c r="G2098"/>
    </row>
    <row r="2099" spans="6:7" x14ac:dyDescent="0.25">
      <c r="F2099"/>
      <c r="G2099"/>
    </row>
    <row r="2100" spans="6:7" x14ac:dyDescent="0.25">
      <c r="F2100"/>
      <c r="G2100"/>
    </row>
    <row r="2101" spans="6:7" x14ac:dyDescent="0.25">
      <c r="F2101"/>
      <c r="G2101"/>
    </row>
    <row r="2102" spans="6:7" x14ac:dyDescent="0.25">
      <c r="F2102"/>
      <c r="G2102"/>
    </row>
    <row r="2103" spans="6:7" x14ac:dyDescent="0.25">
      <c r="F2103"/>
      <c r="G2103"/>
    </row>
    <row r="2104" spans="6:7" x14ac:dyDescent="0.25">
      <c r="F2104"/>
      <c r="G2104"/>
    </row>
    <row r="2105" spans="6:7" x14ac:dyDescent="0.25">
      <c r="F2105"/>
      <c r="G2105"/>
    </row>
    <row r="2106" spans="6:7" x14ac:dyDescent="0.25">
      <c r="F2106"/>
      <c r="G2106"/>
    </row>
    <row r="2107" spans="6:7" x14ac:dyDescent="0.25">
      <c r="F2107"/>
      <c r="G2107"/>
    </row>
    <row r="2108" spans="6:7" x14ac:dyDescent="0.25">
      <c r="F2108"/>
      <c r="G2108"/>
    </row>
    <row r="2109" spans="6:7" x14ac:dyDescent="0.25">
      <c r="F2109"/>
      <c r="G2109"/>
    </row>
    <row r="2110" spans="6:7" x14ac:dyDescent="0.25">
      <c r="F2110"/>
      <c r="G2110"/>
    </row>
    <row r="2111" spans="6:7" x14ac:dyDescent="0.25">
      <c r="F2111"/>
      <c r="G2111"/>
    </row>
    <row r="2112" spans="6:7" x14ac:dyDescent="0.25">
      <c r="F2112"/>
      <c r="G2112"/>
    </row>
    <row r="2113" spans="6:7" x14ac:dyDescent="0.25">
      <c r="F2113"/>
      <c r="G2113"/>
    </row>
    <row r="2114" spans="6:7" x14ac:dyDescent="0.25">
      <c r="F2114"/>
      <c r="G2114"/>
    </row>
    <row r="2115" spans="6:7" x14ac:dyDescent="0.25">
      <c r="F2115"/>
      <c r="G2115"/>
    </row>
    <row r="2116" spans="6:7" x14ac:dyDescent="0.25">
      <c r="F2116"/>
      <c r="G2116"/>
    </row>
    <row r="2117" spans="6:7" x14ac:dyDescent="0.25">
      <c r="F2117"/>
      <c r="G2117"/>
    </row>
    <row r="2118" spans="6:7" x14ac:dyDescent="0.25">
      <c r="F2118"/>
      <c r="G2118"/>
    </row>
    <row r="2119" spans="6:7" x14ac:dyDescent="0.25">
      <c r="F2119"/>
      <c r="G2119"/>
    </row>
    <row r="2120" spans="6:7" x14ac:dyDescent="0.25">
      <c r="F2120"/>
      <c r="G2120"/>
    </row>
    <row r="2121" spans="6:7" x14ac:dyDescent="0.25">
      <c r="F2121"/>
      <c r="G2121"/>
    </row>
    <row r="2122" spans="6:7" x14ac:dyDescent="0.25">
      <c r="F2122"/>
      <c r="G2122"/>
    </row>
    <row r="2123" spans="6:7" x14ac:dyDescent="0.25">
      <c r="F2123"/>
      <c r="G2123"/>
    </row>
    <row r="2124" spans="6:7" x14ac:dyDescent="0.25">
      <c r="F2124"/>
      <c r="G2124"/>
    </row>
    <row r="2125" spans="6:7" x14ac:dyDescent="0.25">
      <c r="F2125"/>
      <c r="G2125"/>
    </row>
    <row r="2126" spans="6:7" x14ac:dyDescent="0.25">
      <c r="F2126"/>
      <c r="G2126"/>
    </row>
    <row r="2127" spans="6:7" x14ac:dyDescent="0.25">
      <c r="F2127"/>
      <c r="G2127"/>
    </row>
    <row r="2128" spans="6:7" x14ac:dyDescent="0.25">
      <c r="F2128"/>
      <c r="G2128"/>
    </row>
    <row r="2129" spans="6:7" x14ac:dyDescent="0.25">
      <c r="F2129"/>
      <c r="G2129"/>
    </row>
    <row r="2130" spans="6:7" x14ac:dyDescent="0.25">
      <c r="F2130"/>
      <c r="G2130"/>
    </row>
    <row r="2131" spans="6:7" x14ac:dyDescent="0.25">
      <c r="F2131"/>
      <c r="G2131"/>
    </row>
    <row r="2132" spans="6:7" x14ac:dyDescent="0.25">
      <c r="F2132"/>
      <c r="G2132"/>
    </row>
    <row r="2133" spans="6:7" x14ac:dyDescent="0.25">
      <c r="F2133"/>
      <c r="G2133"/>
    </row>
    <row r="2134" spans="6:7" x14ac:dyDescent="0.25">
      <c r="F2134"/>
      <c r="G2134"/>
    </row>
    <row r="2135" spans="6:7" x14ac:dyDescent="0.25">
      <c r="F2135"/>
      <c r="G2135"/>
    </row>
    <row r="2136" spans="6:7" x14ac:dyDescent="0.25">
      <c r="F2136"/>
      <c r="G2136"/>
    </row>
    <row r="2137" spans="6:7" x14ac:dyDescent="0.25">
      <c r="F2137"/>
      <c r="G2137"/>
    </row>
    <row r="2138" spans="6:7" x14ac:dyDescent="0.25">
      <c r="F2138"/>
      <c r="G2138"/>
    </row>
    <row r="2139" spans="6:7" x14ac:dyDescent="0.25">
      <c r="F2139"/>
      <c r="G2139"/>
    </row>
    <row r="2140" spans="6:7" x14ac:dyDescent="0.25">
      <c r="F2140"/>
      <c r="G2140"/>
    </row>
    <row r="2141" spans="6:7" x14ac:dyDescent="0.25">
      <c r="F2141"/>
      <c r="G2141"/>
    </row>
    <row r="2142" spans="6:7" x14ac:dyDescent="0.25">
      <c r="F2142"/>
      <c r="G2142"/>
    </row>
    <row r="2143" spans="6:7" x14ac:dyDescent="0.25">
      <c r="F2143"/>
      <c r="G2143"/>
    </row>
    <row r="2144" spans="6:7" x14ac:dyDescent="0.25">
      <c r="F2144"/>
      <c r="G2144"/>
    </row>
    <row r="2145" spans="6:7" x14ac:dyDescent="0.25">
      <c r="F2145"/>
      <c r="G2145"/>
    </row>
    <row r="2146" spans="6:7" x14ac:dyDescent="0.25">
      <c r="F2146"/>
      <c r="G2146"/>
    </row>
    <row r="2147" spans="6:7" x14ac:dyDescent="0.25">
      <c r="F2147"/>
      <c r="G2147"/>
    </row>
    <row r="2148" spans="6:7" x14ac:dyDescent="0.25">
      <c r="F2148"/>
      <c r="G2148"/>
    </row>
    <row r="2149" spans="6:7" x14ac:dyDescent="0.25">
      <c r="F2149"/>
      <c r="G2149"/>
    </row>
    <row r="2150" spans="6:7" x14ac:dyDescent="0.25">
      <c r="F2150"/>
      <c r="G2150"/>
    </row>
    <row r="2151" spans="6:7" x14ac:dyDescent="0.25">
      <c r="F2151"/>
      <c r="G2151"/>
    </row>
    <row r="2152" spans="6:7" x14ac:dyDescent="0.25">
      <c r="F2152"/>
      <c r="G2152"/>
    </row>
    <row r="2153" spans="6:7" x14ac:dyDescent="0.25">
      <c r="F2153"/>
      <c r="G2153"/>
    </row>
    <row r="2154" spans="6:7" x14ac:dyDescent="0.25">
      <c r="F2154"/>
      <c r="G2154"/>
    </row>
    <row r="2155" spans="6:7" x14ac:dyDescent="0.25">
      <c r="F2155"/>
      <c r="G2155"/>
    </row>
    <row r="2156" spans="6:7" x14ac:dyDescent="0.25">
      <c r="F2156"/>
      <c r="G2156"/>
    </row>
    <row r="2157" spans="6:7" x14ac:dyDescent="0.25">
      <c r="F2157"/>
      <c r="G2157"/>
    </row>
    <row r="2158" spans="6:7" x14ac:dyDescent="0.25">
      <c r="F2158"/>
      <c r="G2158"/>
    </row>
    <row r="2159" spans="6:7" x14ac:dyDescent="0.25">
      <c r="F2159"/>
      <c r="G2159"/>
    </row>
    <row r="2160" spans="6:7" x14ac:dyDescent="0.25">
      <c r="F2160"/>
      <c r="G2160"/>
    </row>
    <row r="2161" spans="6:7" x14ac:dyDescent="0.25">
      <c r="F2161"/>
      <c r="G2161"/>
    </row>
    <row r="2162" spans="6:7" x14ac:dyDescent="0.25">
      <c r="F2162"/>
      <c r="G2162"/>
    </row>
    <row r="2163" spans="6:7" x14ac:dyDescent="0.25">
      <c r="F2163"/>
      <c r="G2163"/>
    </row>
    <row r="2164" spans="6:7" x14ac:dyDescent="0.25">
      <c r="F2164"/>
      <c r="G2164"/>
    </row>
    <row r="2165" spans="6:7" x14ac:dyDescent="0.25">
      <c r="F2165"/>
      <c r="G2165"/>
    </row>
    <row r="2166" spans="6:7" x14ac:dyDescent="0.25">
      <c r="F2166"/>
      <c r="G2166"/>
    </row>
    <row r="2167" spans="6:7" x14ac:dyDescent="0.25">
      <c r="F2167"/>
      <c r="G2167"/>
    </row>
    <row r="2168" spans="6:7" x14ac:dyDescent="0.25">
      <c r="F2168"/>
      <c r="G2168"/>
    </row>
    <row r="2169" spans="6:7" x14ac:dyDescent="0.25">
      <c r="F2169"/>
      <c r="G2169"/>
    </row>
    <row r="2170" spans="6:7" x14ac:dyDescent="0.25">
      <c r="F2170"/>
      <c r="G2170"/>
    </row>
    <row r="2171" spans="6:7" x14ac:dyDescent="0.25">
      <c r="F2171"/>
      <c r="G2171"/>
    </row>
    <row r="2172" spans="6:7" x14ac:dyDescent="0.25">
      <c r="F2172"/>
      <c r="G2172"/>
    </row>
    <row r="2173" spans="6:7" x14ac:dyDescent="0.25">
      <c r="F2173"/>
      <c r="G2173"/>
    </row>
    <row r="2174" spans="6:7" x14ac:dyDescent="0.25">
      <c r="F2174"/>
      <c r="G2174"/>
    </row>
    <row r="2175" spans="6:7" x14ac:dyDescent="0.25">
      <c r="F2175"/>
      <c r="G2175"/>
    </row>
    <row r="2176" spans="6:7" x14ac:dyDescent="0.25">
      <c r="F2176"/>
      <c r="G2176"/>
    </row>
    <row r="2177" spans="6:7" x14ac:dyDescent="0.25">
      <c r="F2177"/>
      <c r="G2177"/>
    </row>
    <row r="2178" spans="6:7" x14ac:dyDescent="0.25">
      <c r="F2178"/>
      <c r="G2178"/>
    </row>
    <row r="2179" spans="6:7" x14ac:dyDescent="0.25">
      <c r="F2179"/>
      <c r="G2179"/>
    </row>
    <row r="2180" spans="6:7" x14ac:dyDescent="0.25">
      <c r="F2180"/>
      <c r="G2180"/>
    </row>
    <row r="2181" spans="6:7" x14ac:dyDescent="0.25">
      <c r="F2181"/>
      <c r="G2181"/>
    </row>
    <row r="2182" spans="6:7" x14ac:dyDescent="0.25">
      <c r="F2182"/>
      <c r="G2182"/>
    </row>
    <row r="2183" spans="6:7" x14ac:dyDescent="0.25">
      <c r="F2183"/>
      <c r="G2183"/>
    </row>
    <row r="2184" spans="6:7" x14ac:dyDescent="0.25">
      <c r="F2184"/>
      <c r="G2184"/>
    </row>
    <row r="2185" spans="6:7" x14ac:dyDescent="0.25">
      <c r="F2185"/>
      <c r="G2185"/>
    </row>
    <row r="2186" spans="6:7" x14ac:dyDescent="0.25">
      <c r="F2186"/>
      <c r="G2186"/>
    </row>
    <row r="2187" spans="6:7" x14ac:dyDescent="0.25">
      <c r="F2187"/>
      <c r="G2187"/>
    </row>
    <row r="2188" spans="6:7" x14ac:dyDescent="0.25">
      <c r="F2188"/>
      <c r="G2188"/>
    </row>
    <row r="2189" spans="6:7" x14ac:dyDescent="0.25">
      <c r="F2189"/>
      <c r="G2189"/>
    </row>
    <row r="2190" spans="6:7" x14ac:dyDescent="0.25">
      <c r="F2190"/>
      <c r="G2190"/>
    </row>
    <row r="2191" spans="6:7" x14ac:dyDescent="0.25">
      <c r="F2191"/>
      <c r="G2191"/>
    </row>
    <row r="2192" spans="6:7" x14ac:dyDescent="0.25">
      <c r="F2192"/>
      <c r="G2192"/>
    </row>
    <row r="2193" spans="6:7" x14ac:dyDescent="0.25">
      <c r="F2193"/>
      <c r="G2193"/>
    </row>
    <row r="2194" spans="6:7" x14ac:dyDescent="0.25">
      <c r="F2194"/>
      <c r="G2194"/>
    </row>
    <row r="2195" spans="6:7" x14ac:dyDescent="0.25">
      <c r="F2195"/>
      <c r="G2195"/>
    </row>
    <row r="2196" spans="6:7" x14ac:dyDescent="0.25">
      <c r="F2196"/>
      <c r="G2196"/>
    </row>
    <row r="2197" spans="6:7" x14ac:dyDescent="0.25">
      <c r="F2197"/>
      <c r="G2197"/>
    </row>
    <row r="2198" spans="6:7" x14ac:dyDescent="0.25">
      <c r="F2198"/>
      <c r="G2198"/>
    </row>
    <row r="2199" spans="6:7" x14ac:dyDescent="0.25">
      <c r="F2199"/>
      <c r="G2199"/>
    </row>
    <row r="2200" spans="6:7" x14ac:dyDescent="0.25">
      <c r="F2200"/>
      <c r="G2200"/>
    </row>
    <row r="2201" spans="6:7" x14ac:dyDescent="0.25">
      <c r="F2201"/>
      <c r="G2201"/>
    </row>
    <row r="2202" spans="6:7" x14ac:dyDescent="0.25">
      <c r="F2202"/>
      <c r="G2202"/>
    </row>
    <row r="2203" spans="6:7" x14ac:dyDescent="0.25">
      <c r="F2203"/>
      <c r="G2203"/>
    </row>
    <row r="2204" spans="6:7" x14ac:dyDescent="0.25">
      <c r="F2204"/>
      <c r="G2204"/>
    </row>
    <row r="2205" spans="6:7" x14ac:dyDescent="0.25">
      <c r="F2205"/>
      <c r="G2205"/>
    </row>
    <row r="2206" spans="6:7" x14ac:dyDescent="0.25">
      <c r="F2206"/>
      <c r="G2206"/>
    </row>
    <row r="2207" spans="6:7" x14ac:dyDescent="0.25">
      <c r="F2207"/>
      <c r="G2207"/>
    </row>
    <row r="2208" spans="6:7" x14ac:dyDescent="0.25">
      <c r="F2208"/>
      <c r="G2208"/>
    </row>
    <row r="2209" spans="6:7" x14ac:dyDescent="0.25">
      <c r="F2209"/>
      <c r="G2209"/>
    </row>
    <row r="2210" spans="6:7" x14ac:dyDescent="0.25">
      <c r="F2210"/>
      <c r="G2210"/>
    </row>
    <row r="2211" spans="6:7" x14ac:dyDescent="0.25">
      <c r="F2211"/>
      <c r="G2211"/>
    </row>
    <row r="2212" spans="6:7" x14ac:dyDescent="0.25">
      <c r="F2212"/>
      <c r="G2212"/>
    </row>
    <row r="2213" spans="6:7" x14ac:dyDescent="0.25">
      <c r="F2213"/>
      <c r="G2213"/>
    </row>
    <row r="2214" spans="6:7" x14ac:dyDescent="0.25">
      <c r="F2214"/>
      <c r="G2214"/>
    </row>
    <row r="2215" spans="6:7" x14ac:dyDescent="0.25">
      <c r="F2215"/>
      <c r="G2215"/>
    </row>
    <row r="2216" spans="6:7" x14ac:dyDescent="0.25">
      <c r="F2216"/>
      <c r="G2216"/>
    </row>
    <row r="2217" spans="6:7" x14ac:dyDescent="0.25">
      <c r="F2217"/>
      <c r="G2217"/>
    </row>
    <row r="2218" spans="6:7" x14ac:dyDescent="0.25">
      <c r="F2218"/>
      <c r="G2218"/>
    </row>
    <row r="2219" spans="6:7" x14ac:dyDescent="0.25">
      <c r="F2219"/>
      <c r="G2219"/>
    </row>
    <row r="2220" spans="6:7" x14ac:dyDescent="0.25">
      <c r="F2220"/>
      <c r="G2220"/>
    </row>
    <row r="2221" spans="6:7" x14ac:dyDescent="0.25">
      <c r="F2221"/>
      <c r="G2221"/>
    </row>
    <row r="2222" spans="6:7" x14ac:dyDescent="0.25">
      <c r="F2222"/>
      <c r="G2222"/>
    </row>
    <row r="2223" spans="6:7" x14ac:dyDescent="0.25">
      <c r="F2223"/>
      <c r="G2223"/>
    </row>
    <row r="2224" spans="6:7" x14ac:dyDescent="0.25">
      <c r="F2224"/>
      <c r="G2224"/>
    </row>
    <row r="2225" spans="6:7" x14ac:dyDescent="0.25">
      <c r="F2225"/>
      <c r="G2225"/>
    </row>
    <row r="2226" spans="6:7" x14ac:dyDescent="0.25">
      <c r="F2226"/>
      <c r="G2226"/>
    </row>
    <row r="2227" spans="6:7" x14ac:dyDescent="0.25">
      <c r="F2227"/>
      <c r="G2227"/>
    </row>
    <row r="2228" spans="6:7" x14ac:dyDescent="0.25">
      <c r="F2228"/>
      <c r="G2228"/>
    </row>
    <row r="2229" spans="6:7" x14ac:dyDescent="0.25">
      <c r="F2229"/>
      <c r="G2229"/>
    </row>
    <row r="2230" spans="6:7" x14ac:dyDescent="0.25">
      <c r="F2230"/>
      <c r="G2230"/>
    </row>
    <row r="2231" spans="6:7" x14ac:dyDescent="0.25">
      <c r="F2231"/>
      <c r="G2231"/>
    </row>
    <row r="2232" spans="6:7" x14ac:dyDescent="0.25">
      <c r="F2232"/>
      <c r="G2232"/>
    </row>
    <row r="2233" spans="6:7" x14ac:dyDescent="0.25">
      <c r="F2233"/>
      <c r="G2233"/>
    </row>
    <row r="2234" spans="6:7" x14ac:dyDescent="0.25">
      <c r="F2234"/>
      <c r="G2234"/>
    </row>
    <row r="2235" spans="6:7" x14ac:dyDescent="0.25">
      <c r="F2235"/>
      <c r="G2235"/>
    </row>
    <row r="2236" spans="6:7" x14ac:dyDescent="0.25">
      <c r="F2236"/>
      <c r="G2236"/>
    </row>
    <row r="2237" spans="6:7" x14ac:dyDescent="0.25">
      <c r="F2237"/>
      <c r="G2237"/>
    </row>
    <row r="2238" spans="6:7" x14ac:dyDescent="0.25">
      <c r="F2238"/>
      <c r="G2238"/>
    </row>
    <row r="2239" spans="6:7" x14ac:dyDescent="0.25">
      <c r="F2239"/>
      <c r="G2239"/>
    </row>
    <row r="2240" spans="6:7" x14ac:dyDescent="0.25">
      <c r="F2240"/>
      <c r="G2240"/>
    </row>
    <row r="2241" spans="6:7" x14ac:dyDescent="0.25">
      <c r="F2241"/>
      <c r="G2241"/>
    </row>
    <row r="2242" spans="6:7" x14ac:dyDescent="0.25">
      <c r="F2242"/>
      <c r="G2242"/>
    </row>
    <row r="2243" spans="6:7" x14ac:dyDescent="0.25">
      <c r="F2243"/>
      <c r="G2243"/>
    </row>
    <row r="2244" spans="6:7" x14ac:dyDescent="0.25">
      <c r="F2244"/>
      <c r="G2244"/>
    </row>
    <row r="2245" spans="6:7" x14ac:dyDescent="0.25">
      <c r="F2245"/>
      <c r="G2245"/>
    </row>
    <row r="2246" spans="6:7" x14ac:dyDescent="0.25">
      <c r="F2246"/>
      <c r="G2246"/>
    </row>
    <row r="2247" spans="6:7" x14ac:dyDescent="0.25">
      <c r="F2247"/>
      <c r="G2247"/>
    </row>
    <row r="2248" spans="6:7" x14ac:dyDescent="0.25">
      <c r="F2248"/>
      <c r="G2248"/>
    </row>
    <row r="2249" spans="6:7" x14ac:dyDescent="0.25">
      <c r="F2249"/>
      <c r="G2249"/>
    </row>
    <row r="2250" spans="6:7" x14ac:dyDescent="0.25">
      <c r="F2250"/>
      <c r="G2250"/>
    </row>
    <row r="2251" spans="6:7" x14ac:dyDescent="0.25">
      <c r="F2251"/>
      <c r="G2251"/>
    </row>
    <row r="2252" spans="6:7" x14ac:dyDescent="0.25">
      <c r="F2252"/>
      <c r="G2252"/>
    </row>
    <row r="2253" spans="6:7" x14ac:dyDescent="0.25">
      <c r="F2253"/>
      <c r="G2253"/>
    </row>
    <row r="2254" spans="6:7" x14ac:dyDescent="0.25">
      <c r="F2254"/>
      <c r="G2254"/>
    </row>
    <row r="2255" spans="6:7" x14ac:dyDescent="0.25">
      <c r="F2255"/>
      <c r="G2255"/>
    </row>
    <row r="2256" spans="6:7" x14ac:dyDescent="0.25">
      <c r="F2256"/>
      <c r="G2256"/>
    </row>
    <row r="2257" spans="6:7" x14ac:dyDescent="0.25">
      <c r="F2257"/>
      <c r="G2257"/>
    </row>
    <row r="2258" spans="6:7" x14ac:dyDescent="0.25">
      <c r="F2258"/>
      <c r="G2258"/>
    </row>
    <row r="2259" spans="6:7" x14ac:dyDescent="0.25">
      <c r="F2259"/>
      <c r="G2259"/>
    </row>
    <row r="2260" spans="6:7" x14ac:dyDescent="0.25">
      <c r="F2260"/>
      <c r="G2260"/>
    </row>
    <row r="2261" spans="6:7" x14ac:dyDescent="0.25">
      <c r="F2261"/>
      <c r="G2261"/>
    </row>
    <row r="2262" spans="6:7" x14ac:dyDescent="0.25">
      <c r="F2262"/>
      <c r="G2262"/>
    </row>
    <row r="2263" spans="6:7" x14ac:dyDescent="0.25">
      <c r="F2263"/>
      <c r="G2263"/>
    </row>
    <row r="2264" spans="6:7" x14ac:dyDescent="0.25">
      <c r="F2264"/>
      <c r="G2264"/>
    </row>
    <row r="2265" spans="6:7" x14ac:dyDescent="0.25">
      <c r="F2265"/>
      <c r="G2265"/>
    </row>
    <row r="2266" spans="6:7" x14ac:dyDescent="0.25">
      <c r="F2266"/>
      <c r="G2266"/>
    </row>
    <row r="2267" spans="6:7" x14ac:dyDescent="0.25">
      <c r="F2267"/>
      <c r="G2267"/>
    </row>
    <row r="2268" spans="6:7" x14ac:dyDescent="0.25">
      <c r="F2268"/>
      <c r="G2268"/>
    </row>
    <row r="2269" spans="6:7" x14ac:dyDescent="0.25">
      <c r="F2269"/>
      <c r="G2269"/>
    </row>
    <row r="2270" spans="6:7" x14ac:dyDescent="0.25">
      <c r="F2270"/>
      <c r="G2270"/>
    </row>
    <row r="2271" spans="6:7" x14ac:dyDescent="0.25">
      <c r="F2271"/>
      <c r="G2271"/>
    </row>
    <row r="2272" spans="6:7" x14ac:dyDescent="0.25">
      <c r="F2272"/>
      <c r="G2272"/>
    </row>
    <row r="2273" spans="6:7" x14ac:dyDescent="0.25">
      <c r="F2273"/>
      <c r="G2273"/>
    </row>
    <row r="2274" spans="6:7" x14ac:dyDescent="0.25">
      <c r="F2274"/>
      <c r="G2274"/>
    </row>
    <row r="2275" spans="6:7" x14ac:dyDescent="0.25">
      <c r="F2275"/>
      <c r="G2275"/>
    </row>
    <row r="2276" spans="6:7" x14ac:dyDescent="0.25">
      <c r="F2276"/>
      <c r="G2276"/>
    </row>
    <row r="2277" spans="6:7" x14ac:dyDescent="0.25">
      <c r="F2277"/>
      <c r="G2277"/>
    </row>
    <row r="2278" spans="6:7" x14ac:dyDescent="0.25">
      <c r="F2278"/>
      <c r="G2278"/>
    </row>
    <row r="2279" spans="6:7" x14ac:dyDescent="0.25">
      <c r="F2279"/>
      <c r="G2279"/>
    </row>
    <row r="2280" spans="6:7" x14ac:dyDescent="0.25">
      <c r="F2280"/>
      <c r="G2280"/>
    </row>
    <row r="2281" spans="6:7" x14ac:dyDescent="0.25">
      <c r="F2281"/>
      <c r="G2281"/>
    </row>
    <row r="2282" spans="6:7" x14ac:dyDescent="0.25">
      <c r="F2282"/>
      <c r="G2282"/>
    </row>
    <row r="2283" spans="6:7" x14ac:dyDescent="0.25">
      <c r="F2283"/>
      <c r="G2283"/>
    </row>
    <row r="2284" spans="6:7" x14ac:dyDescent="0.25">
      <c r="F2284"/>
      <c r="G2284"/>
    </row>
    <row r="2285" spans="6:7" x14ac:dyDescent="0.25">
      <c r="F2285"/>
      <c r="G2285"/>
    </row>
    <row r="2286" spans="6:7" x14ac:dyDescent="0.25">
      <c r="F2286"/>
      <c r="G2286"/>
    </row>
    <row r="2287" spans="6:7" x14ac:dyDescent="0.25">
      <c r="F2287"/>
      <c r="G2287"/>
    </row>
    <row r="2288" spans="6:7" x14ac:dyDescent="0.25">
      <c r="F2288"/>
      <c r="G2288"/>
    </row>
    <row r="2289" spans="6:7" x14ac:dyDescent="0.25">
      <c r="F2289"/>
      <c r="G2289"/>
    </row>
    <row r="2290" spans="6:7" x14ac:dyDescent="0.25">
      <c r="F2290"/>
      <c r="G2290"/>
    </row>
    <row r="2291" spans="6:7" x14ac:dyDescent="0.25">
      <c r="F2291"/>
      <c r="G2291"/>
    </row>
    <row r="2292" spans="6:7" x14ac:dyDescent="0.25">
      <c r="F2292"/>
      <c r="G2292"/>
    </row>
    <row r="2293" spans="6:7" x14ac:dyDescent="0.25">
      <c r="F2293"/>
      <c r="G2293"/>
    </row>
    <row r="2294" spans="6:7" x14ac:dyDescent="0.25">
      <c r="F2294"/>
      <c r="G2294"/>
    </row>
    <row r="2295" spans="6:7" x14ac:dyDescent="0.25">
      <c r="F2295"/>
      <c r="G2295"/>
    </row>
    <row r="2296" spans="6:7" x14ac:dyDescent="0.25">
      <c r="F2296"/>
      <c r="G2296"/>
    </row>
    <row r="2297" spans="6:7" x14ac:dyDescent="0.25">
      <c r="F2297"/>
      <c r="G2297"/>
    </row>
    <row r="2298" spans="6:7" x14ac:dyDescent="0.25">
      <c r="F2298"/>
      <c r="G2298"/>
    </row>
    <row r="2299" spans="6:7" x14ac:dyDescent="0.25">
      <c r="F2299"/>
      <c r="G2299"/>
    </row>
    <row r="2300" spans="6:7" x14ac:dyDescent="0.25">
      <c r="F2300"/>
      <c r="G2300"/>
    </row>
    <row r="2301" spans="6:7" x14ac:dyDescent="0.25">
      <c r="F2301"/>
      <c r="G2301"/>
    </row>
    <row r="2302" spans="6:7" x14ac:dyDescent="0.25">
      <c r="F2302"/>
      <c r="G2302"/>
    </row>
    <row r="2303" spans="6:7" x14ac:dyDescent="0.25">
      <c r="F2303"/>
      <c r="G2303"/>
    </row>
    <row r="2304" spans="6:7" x14ac:dyDescent="0.25">
      <c r="F2304"/>
      <c r="G2304"/>
    </row>
    <row r="2305" spans="6:7" x14ac:dyDescent="0.25">
      <c r="F2305"/>
      <c r="G2305"/>
    </row>
    <row r="2306" spans="6:7" x14ac:dyDescent="0.25">
      <c r="F2306"/>
      <c r="G2306"/>
    </row>
    <row r="2307" spans="6:7" x14ac:dyDescent="0.25">
      <c r="F2307"/>
      <c r="G2307"/>
    </row>
    <row r="2308" spans="6:7" x14ac:dyDescent="0.25">
      <c r="F2308"/>
      <c r="G2308"/>
    </row>
    <row r="2309" spans="6:7" x14ac:dyDescent="0.25">
      <c r="F2309"/>
      <c r="G2309"/>
    </row>
    <row r="2310" spans="6:7" x14ac:dyDescent="0.25">
      <c r="F2310"/>
      <c r="G2310"/>
    </row>
    <row r="2311" spans="6:7" x14ac:dyDescent="0.25">
      <c r="F2311"/>
      <c r="G2311"/>
    </row>
    <row r="2312" spans="6:7" x14ac:dyDescent="0.25">
      <c r="F2312"/>
      <c r="G2312"/>
    </row>
    <row r="2313" spans="6:7" x14ac:dyDescent="0.25">
      <c r="F2313"/>
      <c r="G2313"/>
    </row>
    <row r="2314" spans="6:7" x14ac:dyDescent="0.25">
      <c r="F2314"/>
      <c r="G2314"/>
    </row>
    <row r="2315" spans="6:7" x14ac:dyDescent="0.25">
      <c r="F2315"/>
      <c r="G2315"/>
    </row>
    <row r="2316" spans="6:7" x14ac:dyDescent="0.25">
      <c r="F2316"/>
      <c r="G2316"/>
    </row>
    <row r="2317" spans="6:7" x14ac:dyDescent="0.25">
      <c r="F2317"/>
      <c r="G2317"/>
    </row>
    <row r="2318" spans="6:7" x14ac:dyDescent="0.25">
      <c r="F2318"/>
      <c r="G2318"/>
    </row>
    <row r="2319" spans="6:7" x14ac:dyDescent="0.25">
      <c r="F2319"/>
      <c r="G2319"/>
    </row>
    <row r="2320" spans="6:7" x14ac:dyDescent="0.25">
      <c r="F2320"/>
      <c r="G2320"/>
    </row>
    <row r="2321" spans="6:7" x14ac:dyDescent="0.25">
      <c r="F2321"/>
      <c r="G2321"/>
    </row>
    <row r="2322" spans="6:7" x14ac:dyDescent="0.25">
      <c r="F2322"/>
      <c r="G2322"/>
    </row>
    <row r="2323" spans="6:7" x14ac:dyDescent="0.25">
      <c r="F2323"/>
      <c r="G2323"/>
    </row>
    <row r="2324" spans="6:7" x14ac:dyDescent="0.25">
      <c r="F2324"/>
      <c r="G2324"/>
    </row>
    <row r="2325" spans="6:7" x14ac:dyDescent="0.25">
      <c r="F2325"/>
      <c r="G2325"/>
    </row>
    <row r="2326" spans="6:7" x14ac:dyDescent="0.25">
      <c r="F2326"/>
      <c r="G2326"/>
    </row>
    <row r="2327" spans="6:7" x14ac:dyDescent="0.25">
      <c r="F2327"/>
      <c r="G2327"/>
    </row>
    <row r="2328" spans="6:7" x14ac:dyDescent="0.25">
      <c r="F2328"/>
      <c r="G2328"/>
    </row>
    <row r="2329" spans="6:7" x14ac:dyDescent="0.25">
      <c r="F2329"/>
      <c r="G2329"/>
    </row>
    <row r="2330" spans="6:7" x14ac:dyDescent="0.25">
      <c r="F2330"/>
      <c r="G2330"/>
    </row>
    <row r="2331" spans="6:7" x14ac:dyDescent="0.25">
      <c r="F2331"/>
      <c r="G2331"/>
    </row>
    <row r="2332" spans="6:7" x14ac:dyDescent="0.25">
      <c r="F2332"/>
      <c r="G2332"/>
    </row>
    <row r="2333" spans="6:7" x14ac:dyDescent="0.25">
      <c r="F2333"/>
      <c r="G2333"/>
    </row>
    <row r="2334" spans="6:7" x14ac:dyDescent="0.25">
      <c r="F2334"/>
      <c r="G2334"/>
    </row>
    <row r="2335" spans="6:7" x14ac:dyDescent="0.25">
      <c r="F2335"/>
      <c r="G2335"/>
    </row>
    <row r="2336" spans="6:7" x14ac:dyDescent="0.25">
      <c r="F2336"/>
      <c r="G2336"/>
    </row>
    <row r="2337" spans="6:7" x14ac:dyDescent="0.25">
      <c r="F2337"/>
      <c r="G2337"/>
    </row>
    <row r="2338" spans="6:7" x14ac:dyDescent="0.25">
      <c r="F2338"/>
      <c r="G2338"/>
    </row>
    <row r="2339" spans="6:7" x14ac:dyDescent="0.25">
      <c r="F2339"/>
      <c r="G2339"/>
    </row>
    <row r="2340" spans="6:7" x14ac:dyDescent="0.25">
      <c r="F2340"/>
      <c r="G2340"/>
    </row>
    <row r="2341" spans="6:7" x14ac:dyDescent="0.25">
      <c r="F2341"/>
      <c r="G2341"/>
    </row>
    <row r="2342" spans="6:7" x14ac:dyDescent="0.25">
      <c r="F2342"/>
      <c r="G2342"/>
    </row>
    <row r="2343" spans="6:7" x14ac:dyDescent="0.25">
      <c r="F2343"/>
      <c r="G2343"/>
    </row>
    <row r="2344" spans="6:7" x14ac:dyDescent="0.25">
      <c r="F2344"/>
      <c r="G2344"/>
    </row>
    <row r="2345" spans="6:7" x14ac:dyDescent="0.25">
      <c r="F2345"/>
      <c r="G2345"/>
    </row>
    <row r="2346" spans="6:7" x14ac:dyDescent="0.25">
      <c r="F2346"/>
      <c r="G2346"/>
    </row>
    <row r="2347" spans="6:7" x14ac:dyDescent="0.25">
      <c r="F2347"/>
      <c r="G2347"/>
    </row>
    <row r="2348" spans="6:7" x14ac:dyDescent="0.25">
      <c r="F2348"/>
      <c r="G2348"/>
    </row>
    <row r="2349" spans="6:7" x14ac:dyDescent="0.25">
      <c r="F2349"/>
      <c r="G2349"/>
    </row>
    <row r="2350" spans="6:7" x14ac:dyDescent="0.25">
      <c r="F2350"/>
      <c r="G2350"/>
    </row>
    <row r="2351" spans="6:7" x14ac:dyDescent="0.25">
      <c r="F2351"/>
      <c r="G2351"/>
    </row>
    <row r="2352" spans="6:7" x14ac:dyDescent="0.25">
      <c r="F2352"/>
      <c r="G2352"/>
    </row>
    <row r="2353" spans="6:7" x14ac:dyDescent="0.25">
      <c r="F2353"/>
      <c r="G2353"/>
    </row>
    <row r="2354" spans="6:7" x14ac:dyDescent="0.25">
      <c r="F2354"/>
      <c r="G2354"/>
    </row>
    <row r="2355" spans="6:7" x14ac:dyDescent="0.25">
      <c r="F2355"/>
      <c r="G2355"/>
    </row>
    <row r="2356" spans="6:7" x14ac:dyDescent="0.25">
      <c r="F2356"/>
      <c r="G2356"/>
    </row>
    <row r="2357" spans="6:7" x14ac:dyDescent="0.25">
      <c r="F2357"/>
      <c r="G2357"/>
    </row>
    <row r="2358" spans="6:7" x14ac:dyDescent="0.25">
      <c r="F2358"/>
      <c r="G2358"/>
    </row>
    <row r="2359" spans="6:7" x14ac:dyDescent="0.25">
      <c r="F2359"/>
      <c r="G2359"/>
    </row>
    <row r="2360" spans="6:7" x14ac:dyDescent="0.25">
      <c r="F2360"/>
      <c r="G2360"/>
    </row>
    <row r="2361" spans="6:7" x14ac:dyDescent="0.25">
      <c r="F2361"/>
      <c r="G2361"/>
    </row>
    <row r="2362" spans="6:7" x14ac:dyDescent="0.25">
      <c r="F2362"/>
      <c r="G2362"/>
    </row>
    <row r="2363" spans="6:7" x14ac:dyDescent="0.25">
      <c r="F2363"/>
      <c r="G2363"/>
    </row>
    <row r="2364" spans="6:7" x14ac:dyDescent="0.25">
      <c r="F2364"/>
      <c r="G2364"/>
    </row>
    <row r="2365" spans="6:7" x14ac:dyDescent="0.25">
      <c r="F2365"/>
      <c r="G2365"/>
    </row>
    <row r="2366" spans="6:7" x14ac:dyDescent="0.25">
      <c r="F2366"/>
      <c r="G2366"/>
    </row>
    <row r="2367" spans="6:7" x14ac:dyDescent="0.25">
      <c r="F2367"/>
      <c r="G2367"/>
    </row>
    <row r="2368" spans="6:7" x14ac:dyDescent="0.25">
      <c r="F2368"/>
      <c r="G2368"/>
    </row>
    <row r="2369" spans="6:7" x14ac:dyDescent="0.25">
      <c r="F2369"/>
      <c r="G2369"/>
    </row>
    <row r="2370" spans="6:7" x14ac:dyDescent="0.25">
      <c r="F2370"/>
      <c r="G2370"/>
    </row>
    <row r="2371" spans="6:7" x14ac:dyDescent="0.25">
      <c r="F2371"/>
      <c r="G2371"/>
    </row>
    <row r="2372" spans="6:7" x14ac:dyDescent="0.25">
      <c r="F2372"/>
      <c r="G2372"/>
    </row>
    <row r="2373" spans="6:7" x14ac:dyDescent="0.25">
      <c r="F2373"/>
      <c r="G2373"/>
    </row>
    <row r="2374" spans="6:7" x14ac:dyDescent="0.25">
      <c r="F2374"/>
      <c r="G2374"/>
    </row>
    <row r="2375" spans="6:7" x14ac:dyDescent="0.25">
      <c r="F2375"/>
      <c r="G2375"/>
    </row>
    <row r="2376" spans="6:7" x14ac:dyDescent="0.25">
      <c r="F2376"/>
      <c r="G2376"/>
    </row>
    <row r="2377" spans="6:7" x14ac:dyDescent="0.25">
      <c r="F2377"/>
      <c r="G2377"/>
    </row>
    <row r="2378" spans="6:7" x14ac:dyDescent="0.25">
      <c r="F2378"/>
      <c r="G2378"/>
    </row>
    <row r="2379" spans="6:7" x14ac:dyDescent="0.25">
      <c r="F2379"/>
      <c r="G2379"/>
    </row>
    <row r="2380" spans="6:7" x14ac:dyDescent="0.25">
      <c r="F2380"/>
      <c r="G2380"/>
    </row>
    <row r="2381" spans="6:7" x14ac:dyDescent="0.25">
      <c r="F2381"/>
      <c r="G2381"/>
    </row>
    <row r="2382" spans="6:7" x14ac:dyDescent="0.25">
      <c r="F2382"/>
      <c r="G2382"/>
    </row>
    <row r="2383" spans="6:7" x14ac:dyDescent="0.25">
      <c r="F2383"/>
      <c r="G2383"/>
    </row>
    <row r="2384" spans="6:7" x14ac:dyDescent="0.25">
      <c r="F2384"/>
      <c r="G2384"/>
    </row>
    <row r="2385" spans="6:7" x14ac:dyDescent="0.25">
      <c r="F2385"/>
      <c r="G2385"/>
    </row>
    <row r="2386" spans="6:7" x14ac:dyDescent="0.25">
      <c r="F2386"/>
      <c r="G2386"/>
    </row>
    <row r="2387" spans="6:7" x14ac:dyDescent="0.25">
      <c r="F2387"/>
      <c r="G2387"/>
    </row>
    <row r="2388" spans="6:7" x14ac:dyDescent="0.25">
      <c r="F2388"/>
      <c r="G2388"/>
    </row>
    <row r="2389" spans="6:7" x14ac:dyDescent="0.25">
      <c r="F2389"/>
      <c r="G2389"/>
    </row>
    <row r="2390" spans="6:7" x14ac:dyDescent="0.25">
      <c r="F2390"/>
      <c r="G2390"/>
    </row>
    <row r="2391" spans="6:7" x14ac:dyDescent="0.25">
      <c r="F2391"/>
      <c r="G2391"/>
    </row>
    <row r="2392" spans="6:7" x14ac:dyDescent="0.25">
      <c r="F2392"/>
      <c r="G2392"/>
    </row>
    <row r="2393" spans="6:7" x14ac:dyDescent="0.25">
      <c r="F2393"/>
      <c r="G2393"/>
    </row>
    <row r="2394" spans="6:7" x14ac:dyDescent="0.25">
      <c r="F2394"/>
      <c r="G2394"/>
    </row>
    <row r="2395" spans="6:7" x14ac:dyDescent="0.25">
      <c r="F2395"/>
      <c r="G2395"/>
    </row>
    <row r="2396" spans="6:7" x14ac:dyDescent="0.25">
      <c r="F2396"/>
      <c r="G2396"/>
    </row>
    <row r="2397" spans="6:7" x14ac:dyDescent="0.25">
      <c r="F2397"/>
      <c r="G2397"/>
    </row>
    <row r="2398" spans="6:7" x14ac:dyDescent="0.25">
      <c r="F2398"/>
      <c r="G2398"/>
    </row>
    <row r="2399" spans="6:7" x14ac:dyDescent="0.25">
      <c r="F2399"/>
      <c r="G2399"/>
    </row>
    <row r="2400" spans="6:7" x14ac:dyDescent="0.25">
      <c r="F2400"/>
      <c r="G2400"/>
    </row>
    <row r="2401" spans="6:7" x14ac:dyDescent="0.25">
      <c r="F2401"/>
      <c r="G2401"/>
    </row>
    <row r="2402" spans="6:7" x14ac:dyDescent="0.25">
      <c r="F2402"/>
      <c r="G2402"/>
    </row>
    <row r="2403" spans="6:7" x14ac:dyDescent="0.25">
      <c r="F2403"/>
      <c r="G2403"/>
    </row>
    <row r="2404" spans="6:7" x14ac:dyDescent="0.25">
      <c r="F2404"/>
      <c r="G2404"/>
    </row>
    <row r="2405" spans="6:7" x14ac:dyDescent="0.25">
      <c r="F2405"/>
      <c r="G2405"/>
    </row>
    <row r="2406" spans="6:7" x14ac:dyDescent="0.25">
      <c r="F2406"/>
      <c r="G2406"/>
    </row>
    <row r="2407" spans="6:7" x14ac:dyDescent="0.25">
      <c r="F2407"/>
      <c r="G2407"/>
    </row>
    <row r="2408" spans="6:7" x14ac:dyDescent="0.25">
      <c r="F2408"/>
      <c r="G2408"/>
    </row>
    <row r="2409" spans="6:7" x14ac:dyDescent="0.25">
      <c r="F2409"/>
      <c r="G2409"/>
    </row>
    <row r="2410" spans="6:7" x14ac:dyDescent="0.25">
      <c r="F2410"/>
      <c r="G2410"/>
    </row>
    <row r="2411" spans="6:7" x14ac:dyDescent="0.25">
      <c r="F2411"/>
      <c r="G2411"/>
    </row>
    <row r="2412" spans="6:7" x14ac:dyDescent="0.25">
      <c r="F2412"/>
      <c r="G2412"/>
    </row>
    <row r="2413" spans="6:7" x14ac:dyDescent="0.25">
      <c r="F2413"/>
      <c r="G2413"/>
    </row>
    <row r="2414" spans="6:7" x14ac:dyDescent="0.25">
      <c r="F2414"/>
      <c r="G2414"/>
    </row>
    <row r="2415" spans="6:7" x14ac:dyDescent="0.25">
      <c r="F2415"/>
      <c r="G2415"/>
    </row>
    <row r="2416" spans="6:7" x14ac:dyDescent="0.25">
      <c r="F2416"/>
      <c r="G2416"/>
    </row>
    <row r="2417" spans="6:7" x14ac:dyDescent="0.25">
      <c r="F2417"/>
      <c r="G2417"/>
    </row>
    <row r="2418" spans="6:7" x14ac:dyDescent="0.25">
      <c r="F2418"/>
      <c r="G2418"/>
    </row>
    <row r="2419" spans="6:7" x14ac:dyDescent="0.25">
      <c r="F2419"/>
      <c r="G2419"/>
    </row>
    <row r="2420" spans="6:7" x14ac:dyDescent="0.25">
      <c r="F2420"/>
      <c r="G2420"/>
    </row>
    <row r="2421" spans="6:7" x14ac:dyDescent="0.25">
      <c r="F2421"/>
      <c r="G2421"/>
    </row>
    <row r="2422" spans="6:7" x14ac:dyDescent="0.25">
      <c r="F2422"/>
      <c r="G2422"/>
    </row>
    <row r="2423" spans="6:7" x14ac:dyDescent="0.25">
      <c r="F2423"/>
      <c r="G2423"/>
    </row>
    <row r="2424" spans="6:7" x14ac:dyDescent="0.25">
      <c r="F2424"/>
      <c r="G2424"/>
    </row>
    <row r="2425" spans="6:7" x14ac:dyDescent="0.25">
      <c r="F2425"/>
      <c r="G2425"/>
    </row>
    <row r="2426" spans="6:7" x14ac:dyDescent="0.25">
      <c r="F2426"/>
      <c r="G2426"/>
    </row>
    <row r="2427" spans="6:7" x14ac:dyDescent="0.25">
      <c r="F2427"/>
      <c r="G2427"/>
    </row>
    <row r="2428" spans="6:7" x14ac:dyDescent="0.25">
      <c r="F2428"/>
      <c r="G2428"/>
    </row>
    <row r="2429" spans="6:7" x14ac:dyDescent="0.25">
      <c r="F2429"/>
      <c r="G2429"/>
    </row>
    <row r="2430" spans="6:7" x14ac:dyDescent="0.25">
      <c r="F2430"/>
      <c r="G2430"/>
    </row>
    <row r="2431" spans="6:7" x14ac:dyDescent="0.25">
      <c r="F2431"/>
      <c r="G2431"/>
    </row>
    <row r="2432" spans="6:7" x14ac:dyDescent="0.25">
      <c r="F2432"/>
      <c r="G2432"/>
    </row>
    <row r="2433" spans="6:7" x14ac:dyDescent="0.25">
      <c r="F2433"/>
      <c r="G2433"/>
    </row>
    <row r="2434" spans="6:7" x14ac:dyDescent="0.25">
      <c r="F2434"/>
      <c r="G2434"/>
    </row>
    <row r="2435" spans="6:7" x14ac:dyDescent="0.25">
      <c r="F2435"/>
      <c r="G2435"/>
    </row>
    <row r="2436" spans="6:7" x14ac:dyDescent="0.25">
      <c r="F2436"/>
      <c r="G2436"/>
    </row>
    <row r="2437" spans="6:7" x14ac:dyDescent="0.25">
      <c r="F2437"/>
      <c r="G2437"/>
    </row>
    <row r="2438" spans="6:7" x14ac:dyDescent="0.25">
      <c r="F2438"/>
      <c r="G2438"/>
    </row>
    <row r="2439" spans="6:7" x14ac:dyDescent="0.25">
      <c r="F2439"/>
      <c r="G2439"/>
    </row>
    <row r="2440" spans="6:7" x14ac:dyDescent="0.25">
      <c r="F2440"/>
      <c r="G2440"/>
    </row>
    <row r="2441" spans="6:7" x14ac:dyDescent="0.25">
      <c r="F2441"/>
      <c r="G2441"/>
    </row>
    <row r="2442" spans="6:7" x14ac:dyDescent="0.25">
      <c r="F2442"/>
      <c r="G2442"/>
    </row>
    <row r="2443" spans="6:7" x14ac:dyDescent="0.25">
      <c r="F2443"/>
      <c r="G2443"/>
    </row>
    <row r="2444" spans="6:7" x14ac:dyDescent="0.25">
      <c r="F2444"/>
      <c r="G2444"/>
    </row>
    <row r="2445" spans="6:7" x14ac:dyDescent="0.25">
      <c r="F2445"/>
      <c r="G2445"/>
    </row>
    <row r="2446" spans="6:7" x14ac:dyDescent="0.25">
      <c r="F2446"/>
      <c r="G2446"/>
    </row>
    <row r="2447" spans="6:7" x14ac:dyDescent="0.25">
      <c r="F2447"/>
      <c r="G2447"/>
    </row>
    <row r="2448" spans="6:7" x14ac:dyDescent="0.25">
      <c r="F2448"/>
      <c r="G2448"/>
    </row>
    <row r="2449" spans="6:7" x14ac:dyDescent="0.25">
      <c r="F2449"/>
      <c r="G2449"/>
    </row>
    <row r="2450" spans="6:7" x14ac:dyDescent="0.25">
      <c r="F2450"/>
      <c r="G2450"/>
    </row>
    <row r="2451" spans="6:7" x14ac:dyDescent="0.25">
      <c r="F2451"/>
      <c r="G2451"/>
    </row>
    <row r="2452" spans="6:7" x14ac:dyDescent="0.25">
      <c r="F2452"/>
      <c r="G2452"/>
    </row>
    <row r="2453" spans="6:7" x14ac:dyDescent="0.25">
      <c r="F2453"/>
      <c r="G2453"/>
    </row>
    <row r="2454" spans="6:7" x14ac:dyDescent="0.25">
      <c r="F2454"/>
      <c r="G2454"/>
    </row>
    <row r="2455" spans="6:7" x14ac:dyDescent="0.25">
      <c r="F2455"/>
      <c r="G2455"/>
    </row>
    <row r="2456" spans="6:7" x14ac:dyDescent="0.25">
      <c r="F2456"/>
      <c r="G2456"/>
    </row>
    <row r="2457" spans="6:7" x14ac:dyDescent="0.25">
      <c r="F2457"/>
      <c r="G2457"/>
    </row>
    <row r="2458" spans="6:7" x14ac:dyDescent="0.25">
      <c r="F2458"/>
      <c r="G2458"/>
    </row>
    <row r="2459" spans="6:7" x14ac:dyDescent="0.25">
      <c r="F2459"/>
      <c r="G2459"/>
    </row>
    <row r="2460" spans="6:7" x14ac:dyDescent="0.25">
      <c r="F2460"/>
      <c r="G2460"/>
    </row>
    <row r="2461" spans="6:7" x14ac:dyDescent="0.25">
      <c r="F2461"/>
      <c r="G2461"/>
    </row>
    <row r="2462" spans="6:7" x14ac:dyDescent="0.25">
      <c r="F2462"/>
      <c r="G2462"/>
    </row>
    <row r="2463" spans="6:7" x14ac:dyDescent="0.25">
      <c r="F2463"/>
      <c r="G2463"/>
    </row>
    <row r="2464" spans="6:7" x14ac:dyDescent="0.25">
      <c r="F2464"/>
      <c r="G2464"/>
    </row>
    <row r="2465" spans="6:7" x14ac:dyDescent="0.25">
      <c r="F2465"/>
      <c r="G2465"/>
    </row>
    <row r="2466" spans="6:7" x14ac:dyDescent="0.25">
      <c r="F2466"/>
      <c r="G2466"/>
    </row>
    <row r="2467" spans="6:7" x14ac:dyDescent="0.25">
      <c r="F2467"/>
      <c r="G2467"/>
    </row>
    <row r="2468" spans="6:7" x14ac:dyDescent="0.25">
      <c r="F2468"/>
      <c r="G2468"/>
    </row>
    <row r="2469" spans="6:7" x14ac:dyDescent="0.25">
      <c r="F2469"/>
      <c r="G2469"/>
    </row>
    <row r="2470" spans="6:7" x14ac:dyDescent="0.25">
      <c r="F2470"/>
      <c r="G2470"/>
    </row>
    <row r="2471" spans="6:7" x14ac:dyDescent="0.25">
      <c r="F2471"/>
      <c r="G2471"/>
    </row>
    <row r="2472" spans="6:7" x14ac:dyDescent="0.25">
      <c r="F2472"/>
      <c r="G2472"/>
    </row>
    <row r="2473" spans="6:7" x14ac:dyDescent="0.25">
      <c r="F2473"/>
      <c r="G2473"/>
    </row>
    <row r="2474" spans="6:7" x14ac:dyDescent="0.25">
      <c r="F2474"/>
      <c r="G2474"/>
    </row>
    <row r="2475" spans="6:7" x14ac:dyDescent="0.25">
      <c r="F2475"/>
      <c r="G2475"/>
    </row>
    <row r="2476" spans="6:7" x14ac:dyDescent="0.25">
      <c r="F2476"/>
      <c r="G2476"/>
    </row>
    <row r="2477" spans="6:7" x14ac:dyDescent="0.25">
      <c r="F2477"/>
      <c r="G2477"/>
    </row>
    <row r="2478" spans="6:7" x14ac:dyDescent="0.25">
      <c r="F2478"/>
      <c r="G2478"/>
    </row>
    <row r="2479" spans="6:7" x14ac:dyDescent="0.25">
      <c r="F2479"/>
      <c r="G2479"/>
    </row>
    <row r="2480" spans="6:7" x14ac:dyDescent="0.25">
      <c r="F2480"/>
      <c r="G2480"/>
    </row>
    <row r="2481" spans="6:7" x14ac:dyDescent="0.25">
      <c r="F2481"/>
      <c r="G2481"/>
    </row>
    <row r="2482" spans="6:7" x14ac:dyDescent="0.25">
      <c r="F2482"/>
      <c r="G2482"/>
    </row>
    <row r="2483" spans="6:7" x14ac:dyDescent="0.25">
      <c r="F2483"/>
      <c r="G2483"/>
    </row>
    <row r="2484" spans="6:7" x14ac:dyDescent="0.25">
      <c r="F2484"/>
      <c r="G2484"/>
    </row>
    <row r="2485" spans="6:7" x14ac:dyDescent="0.25">
      <c r="F2485"/>
      <c r="G2485"/>
    </row>
    <row r="2486" spans="6:7" x14ac:dyDescent="0.25">
      <c r="F2486"/>
      <c r="G2486"/>
    </row>
    <row r="2487" spans="6:7" x14ac:dyDescent="0.25">
      <c r="F2487"/>
      <c r="G2487"/>
    </row>
    <row r="2488" spans="6:7" x14ac:dyDescent="0.25">
      <c r="F2488"/>
      <c r="G2488"/>
    </row>
    <row r="2489" spans="6:7" x14ac:dyDescent="0.25">
      <c r="F2489"/>
      <c r="G2489"/>
    </row>
    <row r="2490" spans="6:7" x14ac:dyDescent="0.25">
      <c r="F2490"/>
      <c r="G2490"/>
    </row>
    <row r="2491" spans="6:7" x14ac:dyDescent="0.25">
      <c r="F2491"/>
      <c r="G2491"/>
    </row>
    <row r="2492" spans="6:7" x14ac:dyDescent="0.25">
      <c r="F2492"/>
      <c r="G2492"/>
    </row>
    <row r="2493" spans="6:7" x14ac:dyDescent="0.25">
      <c r="F2493"/>
      <c r="G2493"/>
    </row>
    <row r="2494" spans="6:7" x14ac:dyDescent="0.25">
      <c r="F2494"/>
      <c r="G2494"/>
    </row>
    <row r="2495" spans="6:7" x14ac:dyDescent="0.25">
      <c r="F2495"/>
      <c r="G2495"/>
    </row>
    <row r="2496" spans="6:7" x14ac:dyDescent="0.25">
      <c r="F2496"/>
      <c r="G2496"/>
    </row>
    <row r="2497" spans="6:7" x14ac:dyDescent="0.25">
      <c r="F2497"/>
      <c r="G2497"/>
    </row>
    <row r="2498" spans="6:7" x14ac:dyDescent="0.25">
      <c r="F2498"/>
      <c r="G2498"/>
    </row>
    <row r="2499" spans="6:7" x14ac:dyDescent="0.25">
      <c r="F2499"/>
      <c r="G2499"/>
    </row>
    <row r="2500" spans="6:7" x14ac:dyDescent="0.25">
      <c r="F2500"/>
      <c r="G2500"/>
    </row>
    <row r="2501" spans="6:7" x14ac:dyDescent="0.25">
      <c r="F2501"/>
      <c r="G2501"/>
    </row>
    <row r="2502" spans="6:7" x14ac:dyDescent="0.25">
      <c r="F2502"/>
      <c r="G2502"/>
    </row>
    <row r="2503" spans="6:7" x14ac:dyDescent="0.25">
      <c r="F2503"/>
      <c r="G2503"/>
    </row>
    <row r="2504" spans="6:7" x14ac:dyDescent="0.25">
      <c r="F2504"/>
      <c r="G2504"/>
    </row>
    <row r="2505" spans="6:7" x14ac:dyDescent="0.25">
      <c r="F2505"/>
      <c r="G2505"/>
    </row>
    <row r="2506" spans="6:7" x14ac:dyDescent="0.25">
      <c r="F2506"/>
      <c r="G2506"/>
    </row>
    <row r="2507" spans="6:7" x14ac:dyDescent="0.25">
      <c r="F2507"/>
      <c r="G2507"/>
    </row>
    <row r="2508" spans="6:7" x14ac:dyDescent="0.25">
      <c r="F2508"/>
      <c r="G2508"/>
    </row>
    <row r="2509" spans="6:7" x14ac:dyDescent="0.25">
      <c r="F2509"/>
      <c r="G2509"/>
    </row>
    <row r="2510" spans="6:7" x14ac:dyDescent="0.25">
      <c r="F2510"/>
      <c r="G2510"/>
    </row>
    <row r="2511" spans="6:7" x14ac:dyDescent="0.25">
      <c r="F2511"/>
      <c r="G2511"/>
    </row>
    <row r="2512" spans="6:7" x14ac:dyDescent="0.25">
      <c r="F2512"/>
      <c r="G2512"/>
    </row>
    <row r="2513" spans="6:7" x14ac:dyDescent="0.25">
      <c r="F2513"/>
      <c r="G2513"/>
    </row>
    <row r="2514" spans="6:7" x14ac:dyDescent="0.25">
      <c r="F2514"/>
      <c r="G2514"/>
    </row>
    <row r="2515" spans="6:7" x14ac:dyDescent="0.25">
      <c r="F2515"/>
      <c r="G2515"/>
    </row>
    <row r="2516" spans="6:7" x14ac:dyDescent="0.25">
      <c r="F2516"/>
      <c r="G2516"/>
    </row>
    <row r="2517" spans="6:7" x14ac:dyDescent="0.25">
      <c r="F2517"/>
      <c r="G2517"/>
    </row>
    <row r="2518" spans="6:7" x14ac:dyDescent="0.25">
      <c r="F2518"/>
      <c r="G2518"/>
    </row>
    <row r="2519" spans="6:7" x14ac:dyDescent="0.25">
      <c r="F2519"/>
      <c r="G2519"/>
    </row>
    <row r="2520" spans="6:7" x14ac:dyDescent="0.25">
      <c r="F2520"/>
      <c r="G2520"/>
    </row>
    <row r="2521" spans="6:7" x14ac:dyDescent="0.25">
      <c r="F2521"/>
      <c r="G2521"/>
    </row>
    <row r="2522" spans="6:7" x14ac:dyDescent="0.25">
      <c r="F2522"/>
      <c r="G2522"/>
    </row>
    <row r="2523" spans="6:7" x14ac:dyDescent="0.25">
      <c r="F2523"/>
      <c r="G2523"/>
    </row>
    <row r="2524" spans="6:7" x14ac:dyDescent="0.25">
      <c r="F2524"/>
      <c r="G2524"/>
    </row>
    <row r="2525" spans="6:7" x14ac:dyDescent="0.25">
      <c r="F2525"/>
      <c r="G2525"/>
    </row>
    <row r="2526" spans="6:7" x14ac:dyDescent="0.25">
      <c r="F2526"/>
      <c r="G2526"/>
    </row>
    <row r="2527" spans="6:7" x14ac:dyDescent="0.25">
      <c r="F2527"/>
      <c r="G2527"/>
    </row>
    <row r="2528" spans="6:7" x14ac:dyDescent="0.25">
      <c r="F2528"/>
      <c r="G2528"/>
    </row>
    <row r="2529" spans="6:7" x14ac:dyDescent="0.25">
      <c r="F2529"/>
      <c r="G2529"/>
    </row>
    <row r="2530" spans="6:7" x14ac:dyDescent="0.25">
      <c r="F2530"/>
      <c r="G2530"/>
    </row>
    <row r="2531" spans="6:7" x14ac:dyDescent="0.25">
      <c r="F2531"/>
      <c r="G2531"/>
    </row>
    <row r="2532" spans="6:7" x14ac:dyDescent="0.25">
      <c r="F2532"/>
      <c r="G2532"/>
    </row>
    <row r="2533" spans="6:7" x14ac:dyDescent="0.25">
      <c r="F2533"/>
      <c r="G2533"/>
    </row>
    <row r="2534" spans="6:7" x14ac:dyDescent="0.25">
      <c r="F2534"/>
      <c r="G2534"/>
    </row>
    <row r="2535" spans="6:7" x14ac:dyDescent="0.25">
      <c r="F2535"/>
      <c r="G2535"/>
    </row>
    <row r="2536" spans="6:7" x14ac:dyDescent="0.25">
      <c r="F2536"/>
      <c r="G2536"/>
    </row>
    <row r="2537" spans="6:7" x14ac:dyDescent="0.25">
      <c r="F2537"/>
      <c r="G2537"/>
    </row>
    <row r="2538" spans="6:7" x14ac:dyDescent="0.25">
      <c r="F2538"/>
      <c r="G2538"/>
    </row>
    <row r="2539" spans="6:7" x14ac:dyDescent="0.25">
      <c r="F2539"/>
      <c r="G2539"/>
    </row>
    <row r="2540" spans="6:7" x14ac:dyDescent="0.25">
      <c r="F2540"/>
      <c r="G2540"/>
    </row>
    <row r="2541" spans="6:7" x14ac:dyDescent="0.25">
      <c r="F2541"/>
      <c r="G2541"/>
    </row>
    <row r="2542" spans="6:7" x14ac:dyDescent="0.25">
      <c r="F2542"/>
      <c r="G2542"/>
    </row>
    <row r="2543" spans="6:7" x14ac:dyDescent="0.25">
      <c r="F2543"/>
      <c r="G2543"/>
    </row>
    <row r="2544" spans="6:7" x14ac:dyDescent="0.25">
      <c r="F2544"/>
      <c r="G2544"/>
    </row>
    <row r="2545" spans="6:7" x14ac:dyDescent="0.25">
      <c r="F2545"/>
      <c r="G2545"/>
    </row>
    <row r="2546" spans="6:7" x14ac:dyDescent="0.25">
      <c r="F2546"/>
      <c r="G2546"/>
    </row>
    <row r="2547" spans="6:7" x14ac:dyDescent="0.25">
      <c r="F2547"/>
      <c r="G2547"/>
    </row>
    <row r="2548" spans="6:7" x14ac:dyDescent="0.25">
      <c r="F2548"/>
      <c r="G2548"/>
    </row>
    <row r="2549" spans="6:7" x14ac:dyDescent="0.25">
      <c r="F2549"/>
      <c r="G2549"/>
    </row>
    <row r="2550" spans="6:7" x14ac:dyDescent="0.25">
      <c r="F2550"/>
      <c r="G2550"/>
    </row>
    <row r="2551" spans="6:7" x14ac:dyDescent="0.25">
      <c r="F2551"/>
      <c r="G2551"/>
    </row>
    <row r="2552" spans="6:7" x14ac:dyDescent="0.25">
      <c r="F2552"/>
      <c r="G2552"/>
    </row>
    <row r="2553" spans="6:7" x14ac:dyDescent="0.25">
      <c r="F2553"/>
      <c r="G2553"/>
    </row>
    <row r="2554" spans="6:7" x14ac:dyDescent="0.25">
      <c r="F2554"/>
      <c r="G2554"/>
    </row>
    <row r="2555" spans="6:7" x14ac:dyDescent="0.25">
      <c r="F2555"/>
      <c r="G2555"/>
    </row>
    <row r="2556" spans="6:7" x14ac:dyDescent="0.25">
      <c r="F2556"/>
      <c r="G2556"/>
    </row>
    <row r="2557" spans="6:7" x14ac:dyDescent="0.25">
      <c r="F2557"/>
      <c r="G2557"/>
    </row>
    <row r="2558" spans="6:7" x14ac:dyDescent="0.25">
      <c r="F2558"/>
      <c r="G2558"/>
    </row>
    <row r="2559" spans="6:7" x14ac:dyDescent="0.25">
      <c r="F2559"/>
      <c r="G2559"/>
    </row>
    <row r="2560" spans="6:7" x14ac:dyDescent="0.25">
      <c r="F2560"/>
      <c r="G2560"/>
    </row>
    <row r="2561" spans="6:7" x14ac:dyDescent="0.25">
      <c r="F2561"/>
      <c r="G2561"/>
    </row>
    <row r="2562" spans="6:7" x14ac:dyDescent="0.25">
      <c r="F2562"/>
      <c r="G2562"/>
    </row>
    <row r="2563" spans="6:7" x14ac:dyDescent="0.25">
      <c r="F2563"/>
      <c r="G2563"/>
    </row>
    <row r="2564" spans="6:7" x14ac:dyDescent="0.25">
      <c r="F2564"/>
      <c r="G2564"/>
    </row>
    <row r="2565" spans="6:7" x14ac:dyDescent="0.25">
      <c r="F2565"/>
      <c r="G2565"/>
    </row>
    <row r="2566" spans="6:7" x14ac:dyDescent="0.25">
      <c r="F2566"/>
      <c r="G2566"/>
    </row>
    <row r="2567" spans="6:7" x14ac:dyDescent="0.25">
      <c r="F2567"/>
      <c r="G2567"/>
    </row>
    <row r="2568" spans="6:7" x14ac:dyDescent="0.25">
      <c r="F2568"/>
      <c r="G2568"/>
    </row>
    <row r="2569" spans="6:7" x14ac:dyDescent="0.25">
      <c r="F2569"/>
      <c r="G2569"/>
    </row>
    <row r="2570" spans="6:7" x14ac:dyDescent="0.25">
      <c r="F2570"/>
      <c r="G2570"/>
    </row>
    <row r="2571" spans="6:7" x14ac:dyDescent="0.25">
      <c r="F2571"/>
      <c r="G2571"/>
    </row>
    <row r="2572" spans="6:7" x14ac:dyDescent="0.25">
      <c r="F2572"/>
      <c r="G2572"/>
    </row>
    <row r="2573" spans="6:7" x14ac:dyDescent="0.25">
      <c r="F2573"/>
      <c r="G2573"/>
    </row>
    <row r="2574" spans="6:7" x14ac:dyDescent="0.25">
      <c r="F2574"/>
      <c r="G2574"/>
    </row>
    <row r="2575" spans="6:7" x14ac:dyDescent="0.25">
      <c r="F2575"/>
      <c r="G2575"/>
    </row>
    <row r="2576" spans="6:7" x14ac:dyDescent="0.25">
      <c r="F2576"/>
      <c r="G2576"/>
    </row>
    <row r="2577" spans="6:7" x14ac:dyDescent="0.25">
      <c r="F2577"/>
      <c r="G2577"/>
    </row>
    <row r="2578" spans="6:7" x14ac:dyDescent="0.25">
      <c r="F2578"/>
      <c r="G2578"/>
    </row>
    <row r="2579" spans="6:7" x14ac:dyDescent="0.25">
      <c r="F2579"/>
      <c r="G2579"/>
    </row>
    <row r="2580" spans="6:7" x14ac:dyDescent="0.25">
      <c r="F2580"/>
      <c r="G2580"/>
    </row>
    <row r="2581" spans="6:7" x14ac:dyDescent="0.25">
      <c r="F2581"/>
      <c r="G2581"/>
    </row>
    <row r="2582" spans="6:7" x14ac:dyDescent="0.25">
      <c r="F2582"/>
      <c r="G2582"/>
    </row>
    <row r="2583" spans="6:7" x14ac:dyDescent="0.25">
      <c r="F2583"/>
      <c r="G2583"/>
    </row>
    <row r="2584" spans="6:7" x14ac:dyDescent="0.25">
      <c r="F2584"/>
      <c r="G2584"/>
    </row>
    <row r="2585" spans="6:7" x14ac:dyDescent="0.25">
      <c r="F2585"/>
      <c r="G2585"/>
    </row>
    <row r="2586" spans="6:7" x14ac:dyDescent="0.25">
      <c r="F2586"/>
      <c r="G2586"/>
    </row>
    <row r="2587" spans="6:7" x14ac:dyDescent="0.25">
      <c r="F2587"/>
      <c r="G2587"/>
    </row>
    <row r="2588" spans="6:7" x14ac:dyDescent="0.25">
      <c r="F2588"/>
      <c r="G2588"/>
    </row>
    <row r="2589" spans="6:7" x14ac:dyDescent="0.25">
      <c r="F2589"/>
      <c r="G2589"/>
    </row>
    <row r="2590" spans="6:7" x14ac:dyDescent="0.25">
      <c r="F2590"/>
      <c r="G2590"/>
    </row>
    <row r="2591" spans="6:7" x14ac:dyDescent="0.25">
      <c r="F2591"/>
      <c r="G2591"/>
    </row>
    <row r="2592" spans="6:7" x14ac:dyDescent="0.25">
      <c r="F2592"/>
      <c r="G2592"/>
    </row>
    <row r="2593" spans="6:7" x14ac:dyDescent="0.25">
      <c r="F2593"/>
      <c r="G2593"/>
    </row>
    <row r="2594" spans="6:7" x14ac:dyDescent="0.25">
      <c r="F2594"/>
      <c r="G2594"/>
    </row>
    <row r="2595" spans="6:7" x14ac:dyDescent="0.25">
      <c r="F2595"/>
      <c r="G2595"/>
    </row>
    <row r="2596" spans="6:7" x14ac:dyDescent="0.25">
      <c r="F2596"/>
      <c r="G2596"/>
    </row>
    <row r="2597" spans="6:7" x14ac:dyDescent="0.25">
      <c r="F2597"/>
      <c r="G2597"/>
    </row>
    <row r="2598" spans="6:7" x14ac:dyDescent="0.25">
      <c r="F2598"/>
      <c r="G2598"/>
    </row>
    <row r="2599" spans="6:7" x14ac:dyDescent="0.25">
      <c r="F2599"/>
      <c r="G2599"/>
    </row>
    <row r="2600" spans="6:7" x14ac:dyDescent="0.25">
      <c r="F2600"/>
      <c r="G2600"/>
    </row>
    <row r="2601" spans="6:7" x14ac:dyDescent="0.25">
      <c r="F2601"/>
      <c r="G2601"/>
    </row>
    <row r="2602" spans="6:7" x14ac:dyDescent="0.25">
      <c r="F2602"/>
      <c r="G2602"/>
    </row>
    <row r="2603" spans="6:7" x14ac:dyDescent="0.25">
      <c r="F2603"/>
      <c r="G2603"/>
    </row>
    <row r="2604" spans="6:7" x14ac:dyDescent="0.25">
      <c r="F2604"/>
      <c r="G2604"/>
    </row>
    <row r="2605" spans="6:7" x14ac:dyDescent="0.25">
      <c r="F2605"/>
      <c r="G2605"/>
    </row>
    <row r="2606" spans="6:7" x14ac:dyDescent="0.25">
      <c r="F2606"/>
      <c r="G2606"/>
    </row>
    <row r="2607" spans="6:7" x14ac:dyDescent="0.25">
      <c r="F2607"/>
      <c r="G2607"/>
    </row>
    <row r="2608" spans="6:7" x14ac:dyDescent="0.25">
      <c r="F2608"/>
      <c r="G2608"/>
    </row>
    <row r="2609" spans="6:7" x14ac:dyDescent="0.25">
      <c r="F2609"/>
      <c r="G2609"/>
    </row>
    <row r="2610" spans="6:7" x14ac:dyDescent="0.25">
      <c r="F2610"/>
      <c r="G2610"/>
    </row>
    <row r="2611" spans="6:7" x14ac:dyDescent="0.25">
      <c r="F2611"/>
      <c r="G2611"/>
    </row>
    <row r="2612" spans="6:7" x14ac:dyDescent="0.25">
      <c r="F2612"/>
      <c r="G2612"/>
    </row>
    <row r="2613" spans="6:7" x14ac:dyDescent="0.25">
      <c r="F2613"/>
      <c r="G2613"/>
    </row>
    <row r="2614" spans="6:7" x14ac:dyDescent="0.25">
      <c r="F2614"/>
      <c r="G2614"/>
    </row>
    <row r="2615" spans="6:7" x14ac:dyDescent="0.25">
      <c r="F2615"/>
      <c r="G2615"/>
    </row>
    <row r="2616" spans="6:7" x14ac:dyDescent="0.25">
      <c r="F2616"/>
      <c r="G2616"/>
    </row>
    <row r="2617" spans="6:7" x14ac:dyDescent="0.25">
      <c r="F2617"/>
      <c r="G2617"/>
    </row>
    <row r="2618" spans="6:7" x14ac:dyDescent="0.25">
      <c r="F2618"/>
      <c r="G2618"/>
    </row>
    <row r="2619" spans="6:7" x14ac:dyDescent="0.25">
      <c r="F2619"/>
      <c r="G2619"/>
    </row>
    <row r="2620" spans="6:7" x14ac:dyDescent="0.25">
      <c r="F2620"/>
      <c r="G2620"/>
    </row>
    <row r="2621" spans="6:7" x14ac:dyDescent="0.25">
      <c r="F2621"/>
      <c r="G2621"/>
    </row>
    <row r="2622" spans="6:7" x14ac:dyDescent="0.25">
      <c r="F2622"/>
      <c r="G2622"/>
    </row>
    <row r="2623" spans="6:7" x14ac:dyDescent="0.25">
      <c r="F2623"/>
      <c r="G2623"/>
    </row>
    <row r="2624" spans="6:7" x14ac:dyDescent="0.25">
      <c r="F2624"/>
      <c r="G2624"/>
    </row>
    <row r="2625" spans="6:7" x14ac:dyDescent="0.25">
      <c r="F2625"/>
      <c r="G2625"/>
    </row>
    <row r="2626" spans="6:7" x14ac:dyDescent="0.25">
      <c r="F2626"/>
      <c r="G2626"/>
    </row>
    <row r="2627" spans="6:7" x14ac:dyDescent="0.25">
      <c r="F2627"/>
      <c r="G2627"/>
    </row>
    <row r="2628" spans="6:7" x14ac:dyDescent="0.25">
      <c r="F2628"/>
      <c r="G2628"/>
    </row>
    <row r="2629" spans="6:7" x14ac:dyDescent="0.25">
      <c r="F2629"/>
      <c r="G2629"/>
    </row>
    <row r="2630" spans="6:7" x14ac:dyDescent="0.25">
      <c r="F2630"/>
      <c r="G2630"/>
    </row>
    <row r="2631" spans="6:7" x14ac:dyDescent="0.25">
      <c r="F2631"/>
      <c r="G2631"/>
    </row>
    <row r="2632" spans="6:7" x14ac:dyDescent="0.25">
      <c r="F2632"/>
      <c r="G2632"/>
    </row>
    <row r="2633" spans="6:7" x14ac:dyDescent="0.25">
      <c r="F2633"/>
      <c r="G2633"/>
    </row>
    <row r="2634" spans="6:7" x14ac:dyDescent="0.25">
      <c r="F2634"/>
      <c r="G2634"/>
    </row>
    <row r="2635" spans="6:7" x14ac:dyDescent="0.25">
      <c r="F2635"/>
      <c r="G2635"/>
    </row>
    <row r="2636" spans="6:7" x14ac:dyDescent="0.25">
      <c r="F2636"/>
      <c r="G2636"/>
    </row>
    <row r="2637" spans="6:7" x14ac:dyDescent="0.25">
      <c r="F2637"/>
      <c r="G2637"/>
    </row>
    <row r="2638" spans="6:7" x14ac:dyDescent="0.25">
      <c r="F2638"/>
      <c r="G2638"/>
    </row>
    <row r="2639" spans="6:7" x14ac:dyDescent="0.25">
      <c r="F2639"/>
      <c r="G2639"/>
    </row>
    <row r="2640" spans="6:7" x14ac:dyDescent="0.25">
      <c r="F2640"/>
      <c r="G2640"/>
    </row>
    <row r="2641" spans="6:7" x14ac:dyDescent="0.25">
      <c r="F2641"/>
      <c r="G2641"/>
    </row>
    <row r="2642" spans="6:7" x14ac:dyDescent="0.25">
      <c r="F2642"/>
      <c r="G2642"/>
    </row>
    <row r="2643" spans="6:7" x14ac:dyDescent="0.25">
      <c r="F2643"/>
      <c r="G2643"/>
    </row>
    <row r="2644" spans="6:7" x14ac:dyDescent="0.25">
      <c r="F2644"/>
      <c r="G2644"/>
    </row>
    <row r="2645" spans="6:7" x14ac:dyDescent="0.25">
      <c r="F2645"/>
      <c r="G2645"/>
    </row>
    <row r="2646" spans="6:7" x14ac:dyDescent="0.25">
      <c r="F2646"/>
      <c r="G2646"/>
    </row>
    <row r="2647" spans="6:7" x14ac:dyDescent="0.25">
      <c r="F2647"/>
      <c r="G2647"/>
    </row>
    <row r="2648" spans="6:7" x14ac:dyDescent="0.25">
      <c r="F2648"/>
      <c r="G2648"/>
    </row>
    <row r="2649" spans="6:7" x14ac:dyDescent="0.25">
      <c r="F2649"/>
      <c r="G2649"/>
    </row>
    <row r="2650" spans="6:7" x14ac:dyDescent="0.25">
      <c r="F2650"/>
      <c r="G2650"/>
    </row>
    <row r="2651" spans="6:7" x14ac:dyDescent="0.25">
      <c r="F2651"/>
      <c r="G2651"/>
    </row>
    <row r="2652" spans="6:7" x14ac:dyDescent="0.25">
      <c r="F2652"/>
      <c r="G2652"/>
    </row>
    <row r="2653" spans="6:7" x14ac:dyDescent="0.25">
      <c r="F2653"/>
      <c r="G2653"/>
    </row>
    <row r="2654" spans="6:7" x14ac:dyDescent="0.25">
      <c r="F2654"/>
      <c r="G2654"/>
    </row>
    <row r="2655" spans="6:7" x14ac:dyDescent="0.25">
      <c r="F2655"/>
      <c r="G2655"/>
    </row>
    <row r="2656" spans="6:7" x14ac:dyDescent="0.25">
      <c r="F2656"/>
      <c r="G2656"/>
    </row>
    <row r="2657" spans="6:7" x14ac:dyDescent="0.25">
      <c r="F2657"/>
      <c r="G2657"/>
    </row>
    <row r="2658" spans="6:7" x14ac:dyDescent="0.25">
      <c r="F2658"/>
      <c r="G2658"/>
    </row>
    <row r="2659" spans="6:7" x14ac:dyDescent="0.25">
      <c r="F2659"/>
      <c r="G2659"/>
    </row>
    <row r="2660" spans="6:7" x14ac:dyDescent="0.25">
      <c r="F2660"/>
      <c r="G2660"/>
    </row>
    <row r="2661" spans="6:7" x14ac:dyDescent="0.25">
      <c r="F2661"/>
      <c r="G2661"/>
    </row>
    <row r="2662" spans="6:7" x14ac:dyDescent="0.25">
      <c r="F2662"/>
      <c r="G2662"/>
    </row>
    <row r="2663" spans="6:7" x14ac:dyDescent="0.25">
      <c r="F2663"/>
      <c r="G2663"/>
    </row>
    <row r="2664" spans="6:7" x14ac:dyDescent="0.25">
      <c r="F2664"/>
      <c r="G2664"/>
    </row>
    <row r="2665" spans="6:7" x14ac:dyDescent="0.25">
      <c r="F2665"/>
      <c r="G2665"/>
    </row>
    <row r="2666" spans="6:7" x14ac:dyDescent="0.25">
      <c r="F2666"/>
      <c r="G2666"/>
    </row>
    <row r="2667" spans="6:7" x14ac:dyDescent="0.25">
      <c r="F2667"/>
      <c r="G2667"/>
    </row>
    <row r="2668" spans="6:7" x14ac:dyDescent="0.25">
      <c r="F2668"/>
      <c r="G2668"/>
    </row>
    <row r="2669" spans="6:7" x14ac:dyDescent="0.25">
      <c r="F2669"/>
      <c r="G2669"/>
    </row>
    <row r="2670" spans="6:7" x14ac:dyDescent="0.25">
      <c r="F2670"/>
      <c r="G2670"/>
    </row>
    <row r="2671" spans="6:7" x14ac:dyDescent="0.25">
      <c r="F2671"/>
      <c r="G2671"/>
    </row>
    <row r="2672" spans="6:7" x14ac:dyDescent="0.25">
      <c r="F2672"/>
      <c r="G2672"/>
    </row>
    <row r="2673" spans="6:7" x14ac:dyDescent="0.25">
      <c r="F2673"/>
      <c r="G2673"/>
    </row>
    <row r="2674" spans="6:7" x14ac:dyDescent="0.25">
      <c r="F2674"/>
      <c r="G2674"/>
    </row>
    <row r="2675" spans="6:7" x14ac:dyDescent="0.25">
      <c r="F2675"/>
      <c r="G2675"/>
    </row>
    <row r="2676" spans="6:7" x14ac:dyDescent="0.25">
      <c r="F2676"/>
      <c r="G2676"/>
    </row>
    <row r="2677" spans="6:7" x14ac:dyDescent="0.25">
      <c r="F2677"/>
      <c r="G2677"/>
    </row>
    <row r="2678" spans="6:7" x14ac:dyDescent="0.25">
      <c r="F2678"/>
      <c r="G2678"/>
    </row>
    <row r="2679" spans="6:7" x14ac:dyDescent="0.25">
      <c r="F2679"/>
      <c r="G2679"/>
    </row>
    <row r="2680" spans="6:7" x14ac:dyDescent="0.25">
      <c r="F2680"/>
      <c r="G2680"/>
    </row>
    <row r="2681" spans="6:7" x14ac:dyDescent="0.25">
      <c r="F2681"/>
      <c r="G2681"/>
    </row>
    <row r="2682" spans="6:7" x14ac:dyDescent="0.25">
      <c r="F2682"/>
      <c r="G2682"/>
    </row>
    <row r="2683" spans="6:7" x14ac:dyDescent="0.25">
      <c r="F2683"/>
      <c r="G2683"/>
    </row>
    <row r="2684" spans="6:7" x14ac:dyDescent="0.25">
      <c r="F2684"/>
      <c r="G2684"/>
    </row>
    <row r="2685" spans="6:7" x14ac:dyDescent="0.25">
      <c r="F2685"/>
      <c r="G2685"/>
    </row>
    <row r="2686" spans="6:7" x14ac:dyDescent="0.25">
      <c r="F2686"/>
      <c r="G2686"/>
    </row>
    <row r="2687" spans="6:7" x14ac:dyDescent="0.25">
      <c r="F2687"/>
      <c r="G2687"/>
    </row>
    <row r="2688" spans="6:7" x14ac:dyDescent="0.25">
      <c r="F2688"/>
      <c r="G2688"/>
    </row>
    <row r="2689" spans="6:7" x14ac:dyDescent="0.25">
      <c r="F2689"/>
      <c r="G2689"/>
    </row>
    <row r="2690" spans="6:7" x14ac:dyDescent="0.25">
      <c r="F2690"/>
      <c r="G2690"/>
    </row>
    <row r="2691" spans="6:7" x14ac:dyDescent="0.25">
      <c r="F2691"/>
      <c r="G2691"/>
    </row>
    <row r="2692" spans="6:7" x14ac:dyDescent="0.25">
      <c r="F2692"/>
      <c r="G2692"/>
    </row>
    <row r="2693" spans="6:7" x14ac:dyDescent="0.25">
      <c r="F2693"/>
      <c r="G2693"/>
    </row>
    <row r="2694" spans="6:7" x14ac:dyDescent="0.25">
      <c r="F2694"/>
      <c r="G2694"/>
    </row>
    <row r="2695" spans="6:7" x14ac:dyDescent="0.25">
      <c r="F2695"/>
      <c r="G2695"/>
    </row>
    <row r="2696" spans="6:7" x14ac:dyDescent="0.25">
      <c r="F2696"/>
      <c r="G2696"/>
    </row>
    <row r="2697" spans="6:7" x14ac:dyDescent="0.25">
      <c r="F2697"/>
      <c r="G2697"/>
    </row>
    <row r="2698" spans="6:7" x14ac:dyDescent="0.25">
      <c r="F2698"/>
      <c r="G2698"/>
    </row>
    <row r="2699" spans="6:7" x14ac:dyDescent="0.25">
      <c r="F2699"/>
      <c r="G2699"/>
    </row>
    <row r="2700" spans="6:7" x14ac:dyDescent="0.25">
      <c r="F2700"/>
      <c r="G2700"/>
    </row>
    <row r="2701" spans="6:7" x14ac:dyDescent="0.25">
      <c r="F2701"/>
      <c r="G2701"/>
    </row>
    <row r="2702" spans="6:7" x14ac:dyDescent="0.25">
      <c r="F2702"/>
      <c r="G2702"/>
    </row>
    <row r="2703" spans="6:7" x14ac:dyDescent="0.25">
      <c r="F2703"/>
      <c r="G2703"/>
    </row>
    <row r="2704" spans="6:7" x14ac:dyDescent="0.25">
      <c r="F2704"/>
      <c r="G2704"/>
    </row>
    <row r="2705" spans="6:7" x14ac:dyDescent="0.25">
      <c r="F2705"/>
      <c r="G2705"/>
    </row>
    <row r="2706" spans="6:7" x14ac:dyDescent="0.25">
      <c r="F2706"/>
      <c r="G2706"/>
    </row>
    <row r="2707" spans="6:7" x14ac:dyDescent="0.25">
      <c r="F2707"/>
      <c r="G2707"/>
    </row>
    <row r="2708" spans="6:7" x14ac:dyDescent="0.25">
      <c r="F2708"/>
      <c r="G2708"/>
    </row>
    <row r="2709" spans="6:7" x14ac:dyDescent="0.25">
      <c r="F2709"/>
      <c r="G2709"/>
    </row>
    <row r="2710" spans="6:7" x14ac:dyDescent="0.25">
      <c r="F2710"/>
      <c r="G2710"/>
    </row>
    <row r="2711" spans="6:7" x14ac:dyDescent="0.25">
      <c r="F2711"/>
      <c r="G2711"/>
    </row>
    <row r="2712" spans="6:7" x14ac:dyDescent="0.25">
      <c r="F2712"/>
      <c r="G2712"/>
    </row>
    <row r="2713" spans="6:7" x14ac:dyDescent="0.25">
      <c r="F2713"/>
      <c r="G2713"/>
    </row>
    <row r="2714" spans="6:7" x14ac:dyDescent="0.25">
      <c r="F2714"/>
      <c r="G2714"/>
    </row>
    <row r="2715" spans="6:7" x14ac:dyDescent="0.25">
      <c r="F2715"/>
      <c r="G2715"/>
    </row>
    <row r="2716" spans="6:7" x14ac:dyDescent="0.25">
      <c r="F2716"/>
      <c r="G2716"/>
    </row>
    <row r="2717" spans="6:7" x14ac:dyDescent="0.25">
      <c r="F2717"/>
      <c r="G2717"/>
    </row>
    <row r="2718" spans="6:7" x14ac:dyDescent="0.25">
      <c r="F2718"/>
      <c r="G2718"/>
    </row>
    <row r="2719" spans="6:7" x14ac:dyDescent="0.25">
      <c r="F2719"/>
      <c r="G2719"/>
    </row>
    <row r="2720" spans="6:7" x14ac:dyDescent="0.25">
      <c r="F2720"/>
      <c r="G2720"/>
    </row>
    <row r="2721" spans="6:7" x14ac:dyDescent="0.25">
      <c r="F2721"/>
      <c r="G2721"/>
    </row>
    <row r="2722" spans="6:7" x14ac:dyDescent="0.25">
      <c r="F2722"/>
      <c r="G2722"/>
    </row>
    <row r="2723" spans="6:7" x14ac:dyDescent="0.25">
      <c r="F2723"/>
      <c r="G2723"/>
    </row>
    <row r="2724" spans="6:7" x14ac:dyDescent="0.25">
      <c r="F2724"/>
      <c r="G2724"/>
    </row>
    <row r="2725" spans="6:7" x14ac:dyDescent="0.25">
      <c r="F2725"/>
      <c r="G2725"/>
    </row>
    <row r="2726" spans="6:7" x14ac:dyDescent="0.25">
      <c r="F2726"/>
      <c r="G2726"/>
    </row>
    <row r="2727" spans="6:7" x14ac:dyDescent="0.25">
      <c r="F2727"/>
      <c r="G2727"/>
    </row>
    <row r="2728" spans="6:7" x14ac:dyDescent="0.25">
      <c r="F2728"/>
      <c r="G2728"/>
    </row>
    <row r="2729" spans="6:7" x14ac:dyDescent="0.25">
      <c r="F2729"/>
      <c r="G2729"/>
    </row>
    <row r="2730" spans="6:7" x14ac:dyDescent="0.25">
      <c r="F2730"/>
      <c r="G2730"/>
    </row>
    <row r="2731" spans="6:7" x14ac:dyDescent="0.25">
      <c r="F2731"/>
      <c r="G2731"/>
    </row>
    <row r="2732" spans="6:7" x14ac:dyDescent="0.25">
      <c r="F2732"/>
      <c r="G2732"/>
    </row>
    <row r="2733" spans="6:7" x14ac:dyDescent="0.25">
      <c r="F2733"/>
      <c r="G2733"/>
    </row>
    <row r="2734" spans="6:7" x14ac:dyDescent="0.25">
      <c r="F2734"/>
      <c r="G2734"/>
    </row>
    <row r="2735" spans="6:7" x14ac:dyDescent="0.25">
      <c r="F2735"/>
      <c r="G2735"/>
    </row>
    <row r="2736" spans="6:7" x14ac:dyDescent="0.25">
      <c r="F2736"/>
      <c r="G2736"/>
    </row>
    <row r="2737" spans="6:7" x14ac:dyDescent="0.25">
      <c r="F2737"/>
      <c r="G2737"/>
    </row>
    <row r="2738" spans="6:7" x14ac:dyDescent="0.25">
      <c r="F2738"/>
      <c r="G2738"/>
    </row>
    <row r="2739" spans="6:7" x14ac:dyDescent="0.25">
      <c r="F2739"/>
      <c r="G2739"/>
    </row>
    <row r="2740" spans="6:7" x14ac:dyDescent="0.25">
      <c r="F2740"/>
      <c r="G2740"/>
    </row>
    <row r="2741" spans="6:7" x14ac:dyDescent="0.25">
      <c r="F2741"/>
      <c r="G2741"/>
    </row>
    <row r="2742" spans="6:7" x14ac:dyDescent="0.25">
      <c r="F2742"/>
      <c r="G2742"/>
    </row>
    <row r="2743" spans="6:7" x14ac:dyDescent="0.25">
      <c r="F2743"/>
      <c r="G2743"/>
    </row>
    <row r="2744" spans="6:7" x14ac:dyDescent="0.25">
      <c r="F2744"/>
      <c r="G2744"/>
    </row>
    <row r="2745" spans="6:7" x14ac:dyDescent="0.25">
      <c r="F2745"/>
      <c r="G2745"/>
    </row>
    <row r="2746" spans="6:7" x14ac:dyDescent="0.25">
      <c r="F2746"/>
      <c r="G2746"/>
    </row>
    <row r="2747" spans="6:7" x14ac:dyDescent="0.25">
      <c r="F2747"/>
      <c r="G2747"/>
    </row>
    <row r="2748" spans="6:7" x14ac:dyDescent="0.25">
      <c r="F2748"/>
      <c r="G2748"/>
    </row>
    <row r="2749" spans="6:7" x14ac:dyDescent="0.25">
      <c r="F2749"/>
      <c r="G2749"/>
    </row>
    <row r="2750" spans="6:7" x14ac:dyDescent="0.25">
      <c r="F2750"/>
      <c r="G2750"/>
    </row>
    <row r="2751" spans="6:7" x14ac:dyDescent="0.25">
      <c r="F2751"/>
      <c r="G2751"/>
    </row>
    <row r="2752" spans="6:7" x14ac:dyDescent="0.25">
      <c r="F2752"/>
      <c r="G2752"/>
    </row>
    <row r="2753" spans="6:7" x14ac:dyDescent="0.25">
      <c r="F2753"/>
      <c r="G2753"/>
    </row>
    <row r="2754" spans="6:7" x14ac:dyDescent="0.25">
      <c r="F2754"/>
      <c r="G2754"/>
    </row>
    <row r="2755" spans="6:7" x14ac:dyDescent="0.25">
      <c r="F2755"/>
      <c r="G2755"/>
    </row>
    <row r="2756" spans="6:7" x14ac:dyDescent="0.25">
      <c r="F2756"/>
      <c r="G2756"/>
    </row>
    <row r="2757" spans="6:7" x14ac:dyDescent="0.25">
      <c r="F2757"/>
      <c r="G2757"/>
    </row>
    <row r="2758" spans="6:7" x14ac:dyDescent="0.25">
      <c r="F2758"/>
      <c r="G2758"/>
    </row>
    <row r="2759" spans="6:7" x14ac:dyDescent="0.25">
      <c r="F2759"/>
      <c r="G2759"/>
    </row>
    <row r="2760" spans="6:7" x14ac:dyDescent="0.25">
      <c r="F2760"/>
      <c r="G2760"/>
    </row>
    <row r="2761" spans="6:7" x14ac:dyDescent="0.25">
      <c r="F2761"/>
      <c r="G2761"/>
    </row>
    <row r="2762" spans="6:7" x14ac:dyDescent="0.25">
      <c r="F2762"/>
      <c r="G2762"/>
    </row>
    <row r="2763" spans="6:7" x14ac:dyDescent="0.25">
      <c r="F2763"/>
      <c r="G2763"/>
    </row>
    <row r="2764" spans="6:7" x14ac:dyDescent="0.25">
      <c r="F2764"/>
      <c r="G2764"/>
    </row>
    <row r="2765" spans="6:7" x14ac:dyDescent="0.25">
      <c r="F2765"/>
      <c r="G2765"/>
    </row>
    <row r="2766" spans="6:7" x14ac:dyDescent="0.25">
      <c r="F2766"/>
      <c r="G2766"/>
    </row>
    <row r="2767" spans="6:7" x14ac:dyDescent="0.25">
      <c r="F2767"/>
      <c r="G2767"/>
    </row>
    <row r="2768" spans="6:7" x14ac:dyDescent="0.25">
      <c r="F2768"/>
      <c r="G2768"/>
    </row>
    <row r="2769" spans="6:7" x14ac:dyDescent="0.25">
      <c r="F2769"/>
      <c r="G2769"/>
    </row>
    <row r="2770" spans="6:7" x14ac:dyDescent="0.25">
      <c r="F2770"/>
      <c r="G2770"/>
    </row>
    <row r="2771" spans="6:7" x14ac:dyDescent="0.25">
      <c r="F2771"/>
      <c r="G2771"/>
    </row>
    <row r="2772" spans="6:7" x14ac:dyDescent="0.25">
      <c r="F2772"/>
      <c r="G2772"/>
    </row>
    <row r="2773" spans="6:7" x14ac:dyDescent="0.25">
      <c r="F2773"/>
      <c r="G2773"/>
    </row>
    <row r="2774" spans="6:7" x14ac:dyDescent="0.25">
      <c r="F2774"/>
      <c r="G2774"/>
    </row>
    <row r="2775" spans="6:7" x14ac:dyDescent="0.25">
      <c r="F2775"/>
      <c r="G2775"/>
    </row>
    <row r="2776" spans="6:7" x14ac:dyDescent="0.25">
      <c r="F2776"/>
      <c r="G2776"/>
    </row>
    <row r="2777" spans="6:7" x14ac:dyDescent="0.25">
      <c r="F2777"/>
      <c r="G2777"/>
    </row>
    <row r="2778" spans="6:7" x14ac:dyDescent="0.25">
      <c r="F2778"/>
      <c r="G2778"/>
    </row>
    <row r="2779" spans="6:7" x14ac:dyDescent="0.25">
      <c r="F2779"/>
      <c r="G2779"/>
    </row>
    <row r="2780" spans="6:7" x14ac:dyDescent="0.25">
      <c r="F2780"/>
      <c r="G2780"/>
    </row>
    <row r="2781" spans="6:7" x14ac:dyDescent="0.25">
      <c r="F2781"/>
      <c r="G2781"/>
    </row>
    <row r="2782" spans="6:7" x14ac:dyDescent="0.25">
      <c r="F2782"/>
      <c r="G2782"/>
    </row>
    <row r="2783" spans="6:7" x14ac:dyDescent="0.25">
      <c r="F2783"/>
      <c r="G2783"/>
    </row>
    <row r="2784" spans="6:7" x14ac:dyDescent="0.25">
      <c r="F2784"/>
      <c r="G2784"/>
    </row>
    <row r="2785" spans="6:7" x14ac:dyDescent="0.25">
      <c r="F2785"/>
      <c r="G2785"/>
    </row>
    <row r="2786" spans="6:7" x14ac:dyDescent="0.25">
      <c r="F2786"/>
      <c r="G2786"/>
    </row>
    <row r="2787" spans="6:7" x14ac:dyDescent="0.25">
      <c r="F2787"/>
      <c r="G2787"/>
    </row>
    <row r="2788" spans="6:7" x14ac:dyDescent="0.25">
      <c r="F2788"/>
      <c r="G2788"/>
    </row>
    <row r="2789" spans="6:7" x14ac:dyDescent="0.25">
      <c r="F2789"/>
      <c r="G2789"/>
    </row>
    <row r="2790" spans="6:7" x14ac:dyDescent="0.25">
      <c r="F2790"/>
      <c r="G2790"/>
    </row>
    <row r="2791" spans="6:7" x14ac:dyDescent="0.25">
      <c r="F2791"/>
      <c r="G2791"/>
    </row>
    <row r="2792" spans="6:7" x14ac:dyDescent="0.25">
      <c r="F2792"/>
      <c r="G2792"/>
    </row>
    <row r="2793" spans="6:7" x14ac:dyDescent="0.25">
      <c r="F2793"/>
      <c r="G2793"/>
    </row>
    <row r="2794" spans="6:7" x14ac:dyDescent="0.25">
      <c r="F2794"/>
      <c r="G2794"/>
    </row>
    <row r="2795" spans="6:7" x14ac:dyDescent="0.25">
      <c r="F2795"/>
      <c r="G2795"/>
    </row>
    <row r="2796" spans="6:7" x14ac:dyDescent="0.25">
      <c r="F2796"/>
      <c r="G2796"/>
    </row>
    <row r="2797" spans="6:7" x14ac:dyDescent="0.25">
      <c r="F2797"/>
      <c r="G2797"/>
    </row>
    <row r="2798" spans="6:7" x14ac:dyDescent="0.25">
      <c r="F2798"/>
      <c r="G2798"/>
    </row>
    <row r="2799" spans="6:7" x14ac:dyDescent="0.25">
      <c r="F2799"/>
      <c r="G2799"/>
    </row>
    <row r="2800" spans="6:7" x14ac:dyDescent="0.25">
      <c r="F2800"/>
      <c r="G2800"/>
    </row>
    <row r="2801" spans="6:7" x14ac:dyDescent="0.25">
      <c r="F2801"/>
      <c r="G2801"/>
    </row>
    <row r="2802" spans="6:7" x14ac:dyDescent="0.25">
      <c r="F2802"/>
      <c r="G2802"/>
    </row>
    <row r="2803" spans="6:7" x14ac:dyDescent="0.25">
      <c r="F2803"/>
      <c r="G2803"/>
    </row>
    <row r="2804" spans="6:7" x14ac:dyDescent="0.25">
      <c r="F2804"/>
      <c r="G2804"/>
    </row>
    <row r="2805" spans="6:7" x14ac:dyDescent="0.25">
      <c r="F2805"/>
      <c r="G2805"/>
    </row>
    <row r="2806" spans="6:7" x14ac:dyDescent="0.25">
      <c r="F2806"/>
      <c r="G2806"/>
    </row>
    <row r="2807" spans="6:7" x14ac:dyDescent="0.25">
      <c r="F2807"/>
      <c r="G2807"/>
    </row>
    <row r="2808" spans="6:7" x14ac:dyDescent="0.25">
      <c r="F2808"/>
      <c r="G2808"/>
    </row>
    <row r="2809" spans="6:7" x14ac:dyDescent="0.25">
      <c r="F2809"/>
      <c r="G2809"/>
    </row>
    <row r="2810" spans="6:7" x14ac:dyDescent="0.25">
      <c r="F2810"/>
      <c r="G2810"/>
    </row>
    <row r="2811" spans="6:7" x14ac:dyDescent="0.25">
      <c r="F2811"/>
      <c r="G2811"/>
    </row>
    <row r="2812" spans="6:7" x14ac:dyDescent="0.25">
      <c r="F2812"/>
      <c r="G2812"/>
    </row>
    <row r="2813" spans="6:7" x14ac:dyDescent="0.25">
      <c r="F2813"/>
      <c r="G2813"/>
    </row>
    <row r="2814" spans="6:7" x14ac:dyDescent="0.25">
      <c r="F2814"/>
      <c r="G2814"/>
    </row>
    <row r="2815" spans="6:7" x14ac:dyDescent="0.25">
      <c r="F2815"/>
      <c r="G2815"/>
    </row>
    <row r="2816" spans="6:7" x14ac:dyDescent="0.25">
      <c r="F2816"/>
      <c r="G2816"/>
    </row>
    <row r="2817" spans="6:7" x14ac:dyDescent="0.25">
      <c r="F2817"/>
      <c r="G2817"/>
    </row>
    <row r="2818" spans="6:7" x14ac:dyDescent="0.25">
      <c r="F2818"/>
      <c r="G2818"/>
    </row>
    <row r="2819" spans="6:7" x14ac:dyDescent="0.25">
      <c r="F2819"/>
      <c r="G2819"/>
    </row>
    <row r="2820" spans="6:7" x14ac:dyDescent="0.25">
      <c r="F2820"/>
      <c r="G2820"/>
    </row>
    <row r="2821" spans="6:7" x14ac:dyDescent="0.25">
      <c r="F2821"/>
      <c r="G2821"/>
    </row>
    <row r="2822" spans="6:7" x14ac:dyDescent="0.25">
      <c r="F2822"/>
      <c r="G2822"/>
    </row>
    <row r="2823" spans="6:7" x14ac:dyDescent="0.25">
      <c r="F2823"/>
      <c r="G2823"/>
    </row>
    <row r="2824" spans="6:7" x14ac:dyDescent="0.25">
      <c r="F2824"/>
      <c r="G2824"/>
    </row>
    <row r="2825" spans="6:7" x14ac:dyDescent="0.25">
      <c r="F2825"/>
      <c r="G2825"/>
    </row>
    <row r="2826" spans="6:7" x14ac:dyDescent="0.25">
      <c r="F2826"/>
      <c r="G2826"/>
    </row>
    <row r="2827" spans="6:7" x14ac:dyDescent="0.25">
      <c r="F2827"/>
      <c r="G2827"/>
    </row>
    <row r="2828" spans="6:7" x14ac:dyDescent="0.25">
      <c r="F2828"/>
      <c r="G2828"/>
    </row>
    <row r="2829" spans="6:7" x14ac:dyDescent="0.25">
      <c r="F2829"/>
      <c r="G2829"/>
    </row>
    <row r="2830" spans="6:7" x14ac:dyDescent="0.25">
      <c r="F2830"/>
      <c r="G2830"/>
    </row>
    <row r="2831" spans="6:7" x14ac:dyDescent="0.25">
      <c r="F2831"/>
      <c r="G2831"/>
    </row>
    <row r="2832" spans="6:7" x14ac:dyDescent="0.25">
      <c r="F2832"/>
      <c r="G2832"/>
    </row>
    <row r="2833" spans="6:7" x14ac:dyDescent="0.25">
      <c r="F2833"/>
      <c r="G2833"/>
    </row>
    <row r="2834" spans="6:7" x14ac:dyDescent="0.25">
      <c r="F2834"/>
      <c r="G2834"/>
    </row>
    <row r="2835" spans="6:7" x14ac:dyDescent="0.25">
      <c r="F2835"/>
      <c r="G2835"/>
    </row>
    <row r="2836" spans="6:7" x14ac:dyDescent="0.25">
      <c r="F2836"/>
      <c r="G2836"/>
    </row>
    <row r="2837" spans="6:7" x14ac:dyDescent="0.25">
      <c r="F2837"/>
      <c r="G2837"/>
    </row>
    <row r="2838" spans="6:7" x14ac:dyDescent="0.25">
      <c r="F2838"/>
      <c r="G2838"/>
    </row>
    <row r="2839" spans="6:7" x14ac:dyDescent="0.25">
      <c r="F2839"/>
      <c r="G2839"/>
    </row>
    <row r="2840" spans="6:7" x14ac:dyDescent="0.25">
      <c r="F2840"/>
      <c r="G2840"/>
    </row>
    <row r="2841" spans="6:7" x14ac:dyDescent="0.25">
      <c r="F2841"/>
      <c r="G2841"/>
    </row>
    <row r="2842" spans="6:7" x14ac:dyDescent="0.25">
      <c r="F2842"/>
      <c r="G2842"/>
    </row>
    <row r="2843" spans="6:7" x14ac:dyDescent="0.25">
      <c r="F2843"/>
      <c r="G2843"/>
    </row>
    <row r="2844" spans="6:7" x14ac:dyDescent="0.25">
      <c r="F2844"/>
      <c r="G2844"/>
    </row>
    <row r="2845" spans="6:7" x14ac:dyDescent="0.25">
      <c r="F2845"/>
      <c r="G2845"/>
    </row>
    <row r="2846" spans="6:7" x14ac:dyDescent="0.25">
      <c r="F2846"/>
      <c r="G2846"/>
    </row>
    <row r="2847" spans="6:7" x14ac:dyDescent="0.25">
      <c r="F2847"/>
      <c r="G2847"/>
    </row>
    <row r="2848" spans="6:7" x14ac:dyDescent="0.25">
      <c r="F2848"/>
      <c r="G2848"/>
    </row>
    <row r="2849" spans="6:7" x14ac:dyDescent="0.25">
      <c r="F2849"/>
      <c r="G2849"/>
    </row>
    <row r="2850" spans="6:7" x14ac:dyDescent="0.25">
      <c r="F2850"/>
      <c r="G2850"/>
    </row>
    <row r="2851" spans="6:7" x14ac:dyDescent="0.25">
      <c r="F2851"/>
      <c r="G2851"/>
    </row>
    <row r="2852" spans="6:7" x14ac:dyDescent="0.25">
      <c r="F2852"/>
      <c r="G2852"/>
    </row>
    <row r="2853" spans="6:7" x14ac:dyDescent="0.25">
      <c r="F2853"/>
      <c r="G2853"/>
    </row>
    <row r="2854" spans="6:7" x14ac:dyDescent="0.25">
      <c r="F2854"/>
      <c r="G2854"/>
    </row>
    <row r="2855" spans="6:7" x14ac:dyDescent="0.25">
      <c r="F2855"/>
      <c r="G2855"/>
    </row>
    <row r="2856" spans="6:7" x14ac:dyDescent="0.25">
      <c r="F2856"/>
      <c r="G2856"/>
    </row>
    <row r="2857" spans="6:7" x14ac:dyDescent="0.25">
      <c r="F2857"/>
      <c r="G2857"/>
    </row>
    <row r="2858" spans="6:7" x14ac:dyDescent="0.25">
      <c r="F2858"/>
      <c r="G2858"/>
    </row>
    <row r="2859" spans="6:7" x14ac:dyDescent="0.25">
      <c r="F2859"/>
      <c r="G2859"/>
    </row>
    <row r="2860" spans="6:7" x14ac:dyDescent="0.25">
      <c r="F2860"/>
      <c r="G2860"/>
    </row>
    <row r="2861" spans="6:7" x14ac:dyDescent="0.25">
      <c r="F2861"/>
      <c r="G2861"/>
    </row>
    <row r="2862" spans="6:7" x14ac:dyDescent="0.25">
      <c r="F2862"/>
      <c r="G2862"/>
    </row>
    <row r="2863" spans="6:7" x14ac:dyDescent="0.25">
      <c r="F2863"/>
      <c r="G2863"/>
    </row>
    <row r="2864" spans="6:7" x14ac:dyDescent="0.25">
      <c r="F2864"/>
      <c r="G2864"/>
    </row>
    <row r="2865" spans="6:7" x14ac:dyDescent="0.25">
      <c r="F2865"/>
      <c r="G2865"/>
    </row>
    <row r="2866" spans="6:7" x14ac:dyDescent="0.25">
      <c r="F2866"/>
      <c r="G2866"/>
    </row>
    <row r="2867" spans="6:7" x14ac:dyDescent="0.25">
      <c r="F2867"/>
      <c r="G2867"/>
    </row>
    <row r="2868" spans="6:7" x14ac:dyDescent="0.25">
      <c r="F2868"/>
      <c r="G2868"/>
    </row>
    <row r="2869" spans="6:7" x14ac:dyDescent="0.25">
      <c r="F2869"/>
      <c r="G2869"/>
    </row>
    <row r="2870" spans="6:7" x14ac:dyDescent="0.25">
      <c r="F2870"/>
      <c r="G2870"/>
    </row>
    <row r="2871" spans="6:7" x14ac:dyDescent="0.25">
      <c r="F2871"/>
      <c r="G2871"/>
    </row>
    <row r="2872" spans="6:7" x14ac:dyDescent="0.25">
      <c r="F2872"/>
      <c r="G2872"/>
    </row>
    <row r="2873" spans="6:7" x14ac:dyDescent="0.25">
      <c r="F2873"/>
      <c r="G2873"/>
    </row>
    <row r="2874" spans="6:7" x14ac:dyDescent="0.25">
      <c r="F2874"/>
      <c r="G2874"/>
    </row>
    <row r="2875" spans="6:7" x14ac:dyDescent="0.25">
      <c r="F2875"/>
      <c r="G2875"/>
    </row>
    <row r="2876" spans="6:7" x14ac:dyDescent="0.25">
      <c r="F2876"/>
      <c r="G2876"/>
    </row>
    <row r="2877" spans="6:7" x14ac:dyDescent="0.25">
      <c r="F2877"/>
      <c r="G2877"/>
    </row>
    <row r="2878" spans="6:7" x14ac:dyDescent="0.25">
      <c r="F2878"/>
      <c r="G2878"/>
    </row>
    <row r="2879" spans="6:7" x14ac:dyDescent="0.25">
      <c r="F2879"/>
      <c r="G2879"/>
    </row>
    <row r="2880" spans="6:7" x14ac:dyDescent="0.25">
      <c r="F2880"/>
      <c r="G2880"/>
    </row>
    <row r="2881" spans="6:7" x14ac:dyDescent="0.25">
      <c r="F2881"/>
      <c r="G2881"/>
    </row>
    <row r="2882" spans="6:7" x14ac:dyDescent="0.25">
      <c r="F2882"/>
      <c r="G2882"/>
    </row>
    <row r="2883" spans="6:7" x14ac:dyDescent="0.25">
      <c r="F2883"/>
      <c r="G2883"/>
    </row>
    <row r="2884" spans="6:7" x14ac:dyDescent="0.25">
      <c r="F2884"/>
      <c r="G2884"/>
    </row>
    <row r="2885" spans="6:7" x14ac:dyDescent="0.25">
      <c r="F2885"/>
      <c r="G2885"/>
    </row>
    <row r="2886" spans="6:7" x14ac:dyDescent="0.25">
      <c r="F2886"/>
      <c r="G2886"/>
    </row>
    <row r="2887" spans="6:7" x14ac:dyDescent="0.25">
      <c r="F2887"/>
      <c r="G2887"/>
    </row>
    <row r="2888" spans="6:7" x14ac:dyDescent="0.25">
      <c r="F2888"/>
      <c r="G2888"/>
    </row>
    <row r="2889" spans="6:7" x14ac:dyDescent="0.25">
      <c r="F2889"/>
      <c r="G2889"/>
    </row>
    <row r="2890" spans="6:7" x14ac:dyDescent="0.25">
      <c r="F2890"/>
      <c r="G2890"/>
    </row>
    <row r="2891" spans="6:7" x14ac:dyDescent="0.25">
      <c r="F2891"/>
      <c r="G2891"/>
    </row>
    <row r="2892" spans="6:7" x14ac:dyDescent="0.25">
      <c r="F2892"/>
      <c r="G2892"/>
    </row>
    <row r="2893" spans="6:7" x14ac:dyDescent="0.25">
      <c r="F2893"/>
      <c r="G2893"/>
    </row>
    <row r="2894" spans="6:7" x14ac:dyDescent="0.25">
      <c r="F2894"/>
      <c r="G2894"/>
    </row>
    <row r="2895" spans="6:7" x14ac:dyDescent="0.25">
      <c r="F2895"/>
      <c r="G2895"/>
    </row>
    <row r="2896" spans="6:7" x14ac:dyDescent="0.25">
      <c r="F2896"/>
      <c r="G2896"/>
    </row>
    <row r="2897" spans="6:7" x14ac:dyDescent="0.25">
      <c r="F2897"/>
      <c r="G2897"/>
    </row>
    <row r="2898" spans="6:7" x14ac:dyDescent="0.25">
      <c r="F2898"/>
      <c r="G2898"/>
    </row>
    <row r="2899" spans="6:7" x14ac:dyDescent="0.25">
      <c r="F2899"/>
      <c r="G2899"/>
    </row>
    <row r="2900" spans="6:7" x14ac:dyDescent="0.25">
      <c r="F2900"/>
      <c r="G2900"/>
    </row>
    <row r="2901" spans="6:7" x14ac:dyDescent="0.25">
      <c r="F2901"/>
      <c r="G2901"/>
    </row>
    <row r="2902" spans="6:7" x14ac:dyDescent="0.25">
      <c r="F2902"/>
      <c r="G2902"/>
    </row>
    <row r="2903" spans="6:7" x14ac:dyDescent="0.25">
      <c r="F2903"/>
      <c r="G2903"/>
    </row>
    <row r="2904" spans="6:7" x14ac:dyDescent="0.25">
      <c r="F2904"/>
      <c r="G2904"/>
    </row>
    <row r="2905" spans="6:7" x14ac:dyDescent="0.25">
      <c r="F2905"/>
      <c r="G2905"/>
    </row>
    <row r="2906" spans="6:7" x14ac:dyDescent="0.25">
      <c r="F2906"/>
      <c r="G2906"/>
    </row>
    <row r="2907" spans="6:7" x14ac:dyDescent="0.25">
      <c r="F2907"/>
      <c r="G2907"/>
    </row>
    <row r="2908" spans="6:7" x14ac:dyDescent="0.25">
      <c r="F2908"/>
      <c r="G2908"/>
    </row>
    <row r="2909" spans="6:7" x14ac:dyDescent="0.25">
      <c r="F2909"/>
      <c r="G2909"/>
    </row>
    <row r="2910" spans="6:7" x14ac:dyDescent="0.25">
      <c r="F2910"/>
      <c r="G2910"/>
    </row>
    <row r="2911" spans="6:7" x14ac:dyDescent="0.25">
      <c r="F2911"/>
      <c r="G2911"/>
    </row>
    <row r="2912" spans="6:7" x14ac:dyDescent="0.25">
      <c r="F2912"/>
      <c r="G2912"/>
    </row>
    <row r="2913" spans="6:7" x14ac:dyDescent="0.25">
      <c r="F2913"/>
      <c r="G2913"/>
    </row>
    <row r="2914" spans="6:7" x14ac:dyDescent="0.25">
      <c r="F2914"/>
      <c r="G2914"/>
    </row>
    <row r="2915" spans="6:7" x14ac:dyDescent="0.25">
      <c r="F2915"/>
      <c r="G2915"/>
    </row>
    <row r="2916" spans="6:7" x14ac:dyDescent="0.25">
      <c r="F2916"/>
      <c r="G2916"/>
    </row>
    <row r="2917" spans="6:7" x14ac:dyDescent="0.25">
      <c r="F2917"/>
      <c r="G2917"/>
    </row>
    <row r="2918" spans="6:7" x14ac:dyDescent="0.25">
      <c r="F2918"/>
      <c r="G2918"/>
    </row>
    <row r="2919" spans="6:7" x14ac:dyDescent="0.25">
      <c r="F2919"/>
      <c r="G2919"/>
    </row>
    <row r="2920" spans="6:7" x14ac:dyDescent="0.25">
      <c r="F2920"/>
      <c r="G2920"/>
    </row>
    <row r="2921" spans="6:7" x14ac:dyDescent="0.25">
      <c r="F2921"/>
      <c r="G2921"/>
    </row>
    <row r="2922" spans="6:7" x14ac:dyDescent="0.25">
      <c r="F2922"/>
      <c r="G2922"/>
    </row>
    <row r="2923" spans="6:7" x14ac:dyDescent="0.25">
      <c r="F2923"/>
      <c r="G2923"/>
    </row>
    <row r="2924" spans="6:7" x14ac:dyDescent="0.25">
      <c r="F2924"/>
      <c r="G2924"/>
    </row>
    <row r="2925" spans="6:7" x14ac:dyDescent="0.25">
      <c r="F2925"/>
      <c r="G2925"/>
    </row>
    <row r="2926" spans="6:7" x14ac:dyDescent="0.25">
      <c r="F2926"/>
      <c r="G2926"/>
    </row>
    <row r="2927" spans="6:7" x14ac:dyDescent="0.25">
      <c r="F2927"/>
      <c r="G2927"/>
    </row>
    <row r="2928" spans="6:7" x14ac:dyDescent="0.25">
      <c r="F2928"/>
      <c r="G2928"/>
    </row>
    <row r="2929" spans="6:7" x14ac:dyDescent="0.25">
      <c r="F2929"/>
      <c r="G2929"/>
    </row>
    <row r="2930" spans="6:7" x14ac:dyDescent="0.25">
      <c r="F2930"/>
      <c r="G2930"/>
    </row>
    <row r="2931" spans="6:7" x14ac:dyDescent="0.25">
      <c r="F2931"/>
      <c r="G2931"/>
    </row>
    <row r="2932" spans="6:7" x14ac:dyDescent="0.25">
      <c r="F2932"/>
      <c r="G2932"/>
    </row>
    <row r="2933" spans="6:7" x14ac:dyDescent="0.25">
      <c r="F2933"/>
      <c r="G2933"/>
    </row>
    <row r="2934" spans="6:7" x14ac:dyDescent="0.25">
      <c r="F2934"/>
      <c r="G2934"/>
    </row>
    <row r="2935" spans="6:7" x14ac:dyDescent="0.25">
      <c r="F2935"/>
      <c r="G2935"/>
    </row>
    <row r="2936" spans="6:7" x14ac:dyDescent="0.25">
      <c r="F2936"/>
      <c r="G2936"/>
    </row>
    <row r="2937" spans="6:7" x14ac:dyDescent="0.25">
      <c r="F2937"/>
      <c r="G2937"/>
    </row>
    <row r="2938" spans="6:7" x14ac:dyDescent="0.25">
      <c r="F2938"/>
      <c r="G2938"/>
    </row>
    <row r="2939" spans="6:7" x14ac:dyDescent="0.25">
      <c r="F2939"/>
      <c r="G2939"/>
    </row>
    <row r="2940" spans="6:7" x14ac:dyDescent="0.25">
      <c r="F2940"/>
      <c r="G2940"/>
    </row>
    <row r="2941" spans="6:7" x14ac:dyDescent="0.25">
      <c r="F2941"/>
      <c r="G2941"/>
    </row>
    <row r="2942" spans="6:7" x14ac:dyDescent="0.25">
      <c r="F2942"/>
      <c r="G2942"/>
    </row>
    <row r="2943" spans="6:7" x14ac:dyDescent="0.25">
      <c r="F2943"/>
      <c r="G2943"/>
    </row>
    <row r="2944" spans="6:7" x14ac:dyDescent="0.25">
      <c r="F2944"/>
      <c r="G2944"/>
    </row>
    <row r="2945" spans="6:7" x14ac:dyDescent="0.25">
      <c r="F2945"/>
      <c r="G2945"/>
    </row>
    <row r="2946" spans="6:7" x14ac:dyDescent="0.25">
      <c r="F2946"/>
      <c r="G2946"/>
    </row>
    <row r="2947" spans="6:7" x14ac:dyDescent="0.25">
      <c r="F2947"/>
      <c r="G2947"/>
    </row>
    <row r="2948" spans="6:7" x14ac:dyDescent="0.25">
      <c r="F2948"/>
      <c r="G2948"/>
    </row>
    <row r="2949" spans="6:7" x14ac:dyDescent="0.25">
      <c r="F2949"/>
      <c r="G2949"/>
    </row>
    <row r="2950" spans="6:7" x14ac:dyDescent="0.25">
      <c r="F2950"/>
      <c r="G2950"/>
    </row>
    <row r="2951" spans="6:7" x14ac:dyDescent="0.25">
      <c r="F2951"/>
      <c r="G2951"/>
    </row>
    <row r="2952" spans="6:7" x14ac:dyDescent="0.25">
      <c r="F2952"/>
      <c r="G2952"/>
    </row>
    <row r="2953" spans="6:7" x14ac:dyDescent="0.25">
      <c r="F2953"/>
      <c r="G2953"/>
    </row>
    <row r="2954" spans="6:7" x14ac:dyDescent="0.25">
      <c r="F2954"/>
      <c r="G2954"/>
    </row>
    <row r="2955" spans="6:7" x14ac:dyDescent="0.25">
      <c r="F2955"/>
      <c r="G2955"/>
    </row>
    <row r="2956" spans="6:7" x14ac:dyDescent="0.25">
      <c r="F2956"/>
      <c r="G2956"/>
    </row>
    <row r="2957" spans="6:7" x14ac:dyDescent="0.25">
      <c r="F2957"/>
      <c r="G2957"/>
    </row>
    <row r="2958" spans="6:7" x14ac:dyDescent="0.25">
      <c r="F2958"/>
      <c r="G2958"/>
    </row>
    <row r="2959" spans="6:7" x14ac:dyDescent="0.25">
      <c r="F2959"/>
      <c r="G2959"/>
    </row>
    <row r="2960" spans="6:7" x14ac:dyDescent="0.25">
      <c r="F2960"/>
      <c r="G2960"/>
    </row>
    <row r="2961" spans="6:7" x14ac:dyDescent="0.25">
      <c r="F2961"/>
      <c r="G2961"/>
    </row>
    <row r="2962" spans="6:7" x14ac:dyDescent="0.25">
      <c r="F2962"/>
      <c r="G2962"/>
    </row>
    <row r="2963" spans="6:7" x14ac:dyDescent="0.25">
      <c r="F2963"/>
      <c r="G2963"/>
    </row>
    <row r="2964" spans="6:7" x14ac:dyDescent="0.25">
      <c r="F2964"/>
      <c r="G2964"/>
    </row>
    <row r="2965" spans="6:7" x14ac:dyDescent="0.25">
      <c r="F2965"/>
      <c r="G2965"/>
    </row>
    <row r="2966" spans="6:7" x14ac:dyDescent="0.25">
      <c r="F2966"/>
      <c r="G2966"/>
    </row>
    <row r="2967" spans="6:7" x14ac:dyDescent="0.25">
      <c r="F2967"/>
      <c r="G2967"/>
    </row>
    <row r="2968" spans="6:7" x14ac:dyDescent="0.25">
      <c r="F2968"/>
      <c r="G2968"/>
    </row>
    <row r="2969" spans="6:7" x14ac:dyDescent="0.25">
      <c r="F2969"/>
      <c r="G2969"/>
    </row>
    <row r="2970" spans="6:7" x14ac:dyDescent="0.25">
      <c r="F2970"/>
      <c r="G2970"/>
    </row>
    <row r="2971" spans="6:7" x14ac:dyDescent="0.25">
      <c r="F2971"/>
      <c r="G2971"/>
    </row>
    <row r="2972" spans="6:7" x14ac:dyDescent="0.25">
      <c r="F2972"/>
      <c r="G2972"/>
    </row>
    <row r="2973" spans="6:7" x14ac:dyDescent="0.25">
      <c r="F2973"/>
      <c r="G2973"/>
    </row>
    <row r="2974" spans="6:7" x14ac:dyDescent="0.25">
      <c r="F2974"/>
      <c r="G2974"/>
    </row>
    <row r="2975" spans="6:7" x14ac:dyDescent="0.25">
      <c r="F2975"/>
      <c r="G2975"/>
    </row>
    <row r="2976" spans="6:7" x14ac:dyDescent="0.25">
      <c r="F2976"/>
      <c r="G2976"/>
    </row>
    <row r="2977" spans="6:7" x14ac:dyDescent="0.25">
      <c r="F2977"/>
      <c r="G2977"/>
    </row>
    <row r="2978" spans="6:7" x14ac:dyDescent="0.25">
      <c r="F2978"/>
      <c r="G2978"/>
    </row>
    <row r="2979" spans="6:7" x14ac:dyDescent="0.25">
      <c r="F2979"/>
      <c r="G2979"/>
    </row>
    <row r="2980" spans="6:7" x14ac:dyDescent="0.25">
      <c r="F2980"/>
      <c r="G2980"/>
    </row>
    <row r="2981" spans="6:7" x14ac:dyDescent="0.25">
      <c r="F2981"/>
      <c r="G2981"/>
    </row>
    <row r="2982" spans="6:7" x14ac:dyDescent="0.25">
      <c r="F2982"/>
      <c r="G2982"/>
    </row>
    <row r="2983" spans="6:7" x14ac:dyDescent="0.25">
      <c r="F2983"/>
      <c r="G2983"/>
    </row>
    <row r="2984" spans="6:7" x14ac:dyDescent="0.25">
      <c r="F2984"/>
      <c r="G2984"/>
    </row>
    <row r="2985" spans="6:7" x14ac:dyDescent="0.25">
      <c r="F2985"/>
      <c r="G2985"/>
    </row>
    <row r="2986" spans="6:7" x14ac:dyDescent="0.25">
      <c r="F2986"/>
      <c r="G2986"/>
    </row>
    <row r="2987" spans="6:7" x14ac:dyDescent="0.25">
      <c r="F2987"/>
      <c r="G2987"/>
    </row>
    <row r="2988" spans="6:7" x14ac:dyDescent="0.25">
      <c r="F2988"/>
      <c r="G2988"/>
    </row>
    <row r="2989" spans="6:7" x14ac:dyDescent="0.25">
      <c r="F2989"/>
      <c r="G2989"/>
    </row>
    <row r="2990" spans="6:7" x14ac:dyDescent="0.25">
      <c r="F2990"/>
      <c r="G2990"/>
    </row>
    <row r="2991" spans="6:7" x14ac:dyDescent="0.25">
      <c r="F2991"/>
      <c r="G2991"/>
    </row>
    <row r="2992" spans="6:7" x14ac:dyDescent="0.25">
      <c r="F2992"/>
      <c r="G2992"/>
    </row>
    <row r="2993" spans="6:7" x14ac:dyDescent="0.25">
      <c r="F2993"/>
      <c r="G2993"/>
    </row>
    <row r="2994" spans="6:7" x14ac:dyDescent="0.25">
      <c r="F2994"/>
      <c r="G2994"/>
    </row>
    <row r="2995" spans="6:7" x14ac:dyDescent="0.25">
      <c r="F2995"/>
      <c r="G2995"/>
    </row>
    <row r="2996" spans="6:7" x14ac:dyDescent="0.25">
      <c r="F2996"/>
      <c r="G2996"/>
    </row>
    <row r="2997" spans="6:7" x14ac:dyDescent="0.25">
      <c r="F2997"/>
      <c r="G2997"/>
    </row>
    <row r="2998" spans="6:7" x14ac:dyDescent="0.25">
      <c r="F2998"/>
      <c r="G2998"/>
    </row>
    <row r="2999" spans="6:7" x14ac:dyDescent="0.25">
      <c r="F2999"/>
      <c r="G2999"/>
    </row>
    <row r="3000" spans="6:7" x14ac:dyDescent="0.25">
      <c r="F3000"/>
      <c r="G3000"/>
    </row>
    <row r="3001" spans="6:7" x14ac:dyDescent="0.25">
      <c r="F3001"/>
      <c r="G3001"/>
    </row>
    <row r="3002" spans="6:7" x14ac:dyDescent="0.25">
      <c r="F3002"/>
      <c r="G3002"/>
    </row>
    <row r="3003" spans="6:7" x14ac:dyDescent="0.25">
      <c r="F3003"/>
      <c r="G3003"/>
    </row>
    <row r="3004" spans="6:7" x14ac:dyDescent="0.25">
      <c r="F3004"/>
      <c r="G3004"/>
    </row>
    <row r="3005" spans="6:7" x14ac:dyDescent="0.25">
      <c r="F3005"/>
      <c r="G3005"/>
    </row>
    <row r="3006" spans="6:7" x14ac:dyDescent="0.25">
      <c r="F3006"/>
      <c r="G3006"/>
    </row>
    <row r="3007" spans="6:7" x14ac:dyDescent="0.25">
      <c r="F3007"/>
      <c r="G3007"/>
    </row>
    <row r="3008" spans="6:7" x14ac:dyDescent="0.25">
      <c r="F3008"/>
      <c r="G3008"/>
    </row>
    <row r="3009" spans="6:7" x14ac:dyDescent="0.25">
      <c r="F3009"/>
      <c r="G3009"/>
    </row>
    <row r="3010" spans="6:7" x14ac:dyDescent="0.25">
      <c r="F3010"/>
      <c r="G3010"/>
    </row>
    <row r="3011" spans="6:7" x14ac:dyDescent="0.25">
      <c r="F3011"/>
      <c r="G3011"/>
    </row>
    <row r="3012" spans="6:7" x14ac:dyDescent="0.25">
      <c r="F3012"/>
      <c r="G3012"/>
    </row>
    <row r="3013" spans="6:7" x14ac:dyDescent="0.25">
      <c r="F3013"/>
      <c r="G3013"/>
    </row>
    <row r="3014" spans="6:7" x14ac:dyDescent="0.25">
      <c r="F3014"/>
      <c r="G3014"/>
    </row>
    <row r="3015" spans="6:7" x14ac:dyDescent="0.25">
      <c r="F3015"/>
      <c r="G3015"/>
    </row>
    <row r="3016" spans="6:7" x14ac:dyDescent="0.25">
      <c r="F3016"/>
      <c r="G3016"/>
    </row>
    <row r="3017" spans="6:7" x14ac:dyDescent="0.25">
      <c r="F3017"/>
      <c r="G3017"/>
    </row>
    <row r="3018" spans="6:7" x14ac:dyDescent="0.25">
      <c r="F3018"/>
      <c r="G3018"/>
    </row>
    <row r="3019" spans="6:7" x14ac:dyDescent="0.25">
      <c r="F3019"/>
      <c r="G3019"/>
    </row>
    <row r="3020" spans="6:7" x14ac:dyDescent="0.25">
      <c r="F3020"/>
      <c r="G3020"/>
    </row>
    <row r="3021" spans="6:7" x14ac:dyDescent="0.25">
      <c r="F3021"/>
      <c r="G3021"/>
    </row>
    <row r="3022" spans="6:7" x14ac:dyDescent="0.25">
      <c r="F3022"/>
      <c r="G3022"/>
    </row>
    <row r="3023" spans="6:7" x14ac:dyDescent="0.25">
      <c r="F3023"/>
      <c r="G3023"/>
    </row>
    <row r="3024" spans="6:7" x14ac:dyDescent="0.25">
      <c r="F3024"/>
      <c r="G3024"/>
    </row>
    <row r="3025" spans="6:7" x14ac:dyDescent="0.25">
      <c r="F3025"/>
      <c r="G3025"/>
    </row>
    <row r="3026" spans="6:7" x14ac:dyDescent="0.25">
      <c r="F3026"/>
      <c r="G3026"/>
    </row>
    <row r="3027" spans="6:7" x14ac:dyDescent="0.25">
      <c r="F3027"/>
      <c r="G3027"/>
    </row>
    <row r="3028" spans="6:7" x14ac:dyDescent="0.25">
      <c r="F3028"/>
      <c r="G3028"/>
    </row>
    <row r="3029" spans="6:7" x14ac:dyDescent="0.25">
      <c r="F3029"/>
      <c r="G3029"/>
    </row>
    <row r="3030" spans="6:7" x14ac:dyDescent="0.25">
      <c r="F3030"/>
      <c r="G3030"/>
    </row>
    <row r="3031" spans="6:7" x14ac:dyDescent="0.25">
      <c r="F3031"/>
      <c r="G3031"/>
    </row>
    <row r="3032" spans="6:7" x14ac:dyDescent="0.25">
      <c r="F3032"/>
      <c r="G3032"/>
    </row>
    <row r="3033" spans="6:7" x14ac:dyDescent="0.25">
      <c r="F3033"/>
      <c r="G3033"/>
    </row>
    <row r="3034" spans="6:7" x14ac:dyDescent="0.25">
      <c r="F3034"/>
      <c r="G3034"/>
    </row>
    <row r="3035" spans="6:7" x14ac:dyDescent="0.25">
      <c r="F3035"/>
      <c r="G3035"/>
    </row>
    <row r="3036" spans="6:7" x14ac:dyDescent="0.25">
      <c r="F3036"/>
      <c r="G3036"/>
    </row>
    <row r="3037" spans="6:7" x14ac:dyDescent="0.25">
      <c r="F3037"/>
      <c r="G3037"/>
    </row>
    <row r="3038" spans="6:7" x14ac:dyDescent="0.25">
      <c r="F3038"/>
      <c r="G3038"/>
    </row>
    <row r="3039" spans="6:7" x14ac:dyDescent="0.25">
      <c r="F3039"/>
      <c r="G3039"/>
    </row>
    <row r="3040" spans="6:7" x14ac:dyDescent="0.25">
      <c r="F3040"/>
      <c r="G3040"/>
    </row>
    <row r="3041" spans="6:7" x14ac:dyDescent="0.25">
      <c r="F3041"/>
      <c r="G3041"/>
    </row>
    <row r="3042" spans="6:7" x14ac:dyDescent="0.25">
      <c r="F3042"/>
      <c r="G3042"/>
    </row>
    <row r="3043" spans="6:7" x14ac:dyDescent="0.25">
      <c r="F3043"/>
      <c r="G3043"/>
    </row>
    <row r="3044" spans="6:7" x14ac:dyDescent="0.25">
      <c r="F3044"/>
      <c r="G3044"/>
    </row>
    <row r="3045" spans="6:7" x14ac:dyDescent="0.25">
      <c r="F3045"/>
      <c r="G3045"/>
    </row>
    <row r="3046" spans="6:7" x14ac:dyDescent="0.25">
      <c r="F3046"/>
      <c r="G3046"/>
    </row>
    <row r="3047" spans="6:7" x14ac:dyDescent="0.25">
      <c r="F3047"/>
      <c r="G3047"/>
    </row>
    <row r="3048" spans="6:7" x14ac:dyDescent="0.25">
      <c r="F3048"/>
      <c r="G3048"/>
    </row>
    <row r="3049" spans="6:7" x14ac:dyDescent="0.25">
      <c r="F3049"/>
      <c r="G3049"/>
    </row>
    <row r="3050" spans="6:7" x14ac:dyDescent="0.25">
      <c r="F3050"/>
      <c r="G3050"/>
    </row>
    <row r="3051" spans="6:7" x14ac:dyDescent="0.25">
      <c r="F3051"/>
      <c r="G3051"/>
    </row>
    <row r="3052" spans="6:7" x14ac:dyDescent="0.25">
      <c r="F3052"/>
      <c r="G3052"/>
    </row>
    <row r="3053" spans="6:7" x14ac:dyDescent="0.25">
      <c r="F3053"/>
      <c r="G3053"/>
    </row>
    <row r="3054" spans="6:7" x14ac:dyDescent="0.25">
      <c r="F3054"/>
      <c r="G3054"/>
    </row>
    <row r="3055" spans="6:7" x14ac:dyDescent="0.25">
      <c r="F3055"/>
      <c r="G3055"/>
    </row>
    <row r="3056" spans="6:7" x14ac:dyDescent="0.25">
      <c r="F3056"/>
      <c r="G3056"/>
    </row>
    <row r="3057" spans="6:7" x14ac:dyDescent="0.25">
      <c r="F3057"/>
      <c r="G3057"/>
    </row>
    <row r="3058" spans="6:7" x14ac:dyDescent="0.25">
      <c r="F3058"/>
      <c r="G3058"/>
    </row>
    <row r="3059" spans="6:7" x14ac:dyDescent="0.25">
      <c r="F3059"/>
      <c r="G3059"/>
    </row>
    <row r="3060" spans="6:7" x14ac:dyDescent="0.25">
      <c r="F3060"/>
      <c r="G3060"/>
    </row>
    <row r="3061" spans="6:7" x14ac:dyDescent="0.25">
      <c r="F3061"/>
      <c r="G3061"/>
    </row>
    <row r="3062" spans="6:7" x14ac:dyDescent="0.25">
      <c r="F3062"/>
      <c r="G3062"/>
    </row>
    <row r="3063" spans="6:7" x14ac:dyDescent="0.25">
      <c r="F3063"/>
      <c r="G3063"/>
    </row>
    <row r="3064" spans="6:7" x14ac:dyDescent="0.25">
      <c r="F3064"/>
      <c r="G3064"/>
    </row>
    <row r="3065" spans="6:7" x14ac:dyDescent="0.25">
      <c r="F3065"/>
      <c r="G3065"/>
    </row>
    <row r="3066" spans="6:7" x14ac:dyDescent="0.25">
      <c r="F3066"/>
      <c r="G3066"/>
    </row>
    <row r="3067" spans="6:7" x14ac:dyDescent="0.25">
      <c r="F3067"/>
      <c r="G3067"/>
    </row>
    <row r="3068" spans="6:7" x14ac:dyDescent="0.25">
      <c r="F3068"/>
      <c r="G3068"/>
    </row>
    <row r="3069" spans="6:7" x14ac:dyDescent="0.25">
      <c r="F3069"/>
      <c r="G3069"/>
    </row>
    <row r="3070" spans="6:7" x14ac:dyDescent="0.25">
      <c r="F3070"/>
      <c r="G3070"/>
    </row>
    <row r="3071" spans="6:7" x14ac:dyDescent="0.25">
      <c r="F3071"/>
      <c r="G3071"/>
    </row>
    <row r="3072" spans="6:7" x14ac:dyDescent="0.25">
      <c r="F3072"/>
      <c r="G3072"/>
    </row>
    <row r="3073" spans="6:7" x14ac:dyDescent="0.25">
      <c r="F3073"/>
      <c r="G3073"/>
    </row>
    <row r="3074" spans="6:7" x14ac:dyDescent="0.25">
      <c r="F3074"/>
      <c r="G3074"/>
    </row>
    <row r="3075" spans="6:7" x14ac:dyDescent="0.25">
      <c r="F3075"/>
      <c r="G3075"/>
    </row>
    <row r="3076" spans="6:7" x14ac:dyDescent="0.25">
      <c r="F3076"/>
      <c r="G3076"/>
    </row>
    <row r="3077" spans="6:7" x14ac:dyDescent="0.25">
      <c r="F3077"/>
      <c r="G3077"/>
    </row>
    <row r="3078" spans="6:7" x14ac:dyDescent="0.25">
      <c r="F3078"/>
      <c r="G3078"/>
    </row>
    <row r="3079" spans="6:7" x14ac:dyDescent="0.25">
      <c r="F3079"/>
      <c r="G3079"/>
    </row>
    <row r="3080" spans="6:7" x14ac:dyDescent="0.25">
      <c r="F3080"/>
      <c r="G3080"/>
    </row>
    <row r="3081" spans="6:7" x14ac:dyDescent="0.25">
      <c r="F3081"/>
      <c r="G3081"/>
    </row>
    <row r="3082" spans="6:7" x14ac:dyDescent="0.25">
      <c r="F3082"/>
      <c r="G3082"/>
    </row>
    <row r="3083" spans="6:7" x14ac:dyDescent="0.25">
      <c r="F3083"/>
      <c r="G3083"/>
    </row>
    <row r="3084" spans="6:7" x14ac:dyDescent="0.25">
      <c r="F3084"/>
      <c r="G3084"/>
    </row>
    <row r="3085" spans="6:7" x14ac:dyDescent="0.25">
      <c r="F3085"/>
      <c r="G3085"/>
    </row>
    <row r="3086" spans="6:7" x14ac:dyDescent="0.25">
      <c r="F3086"/>
      <c r="G3086"/>
    </row>
    <row r="3087" spans="6:7" x14ac:dyDescent="0.25">
      <c r="F3087"/>
      <c r="G3087"/>
    </row>
    <row r="3088" spans="6:7" x14ac:dyDescent="0.25">
      <c r="F3088"/>
      <c r="G3088"/>
    </row>
    <row r="3089" spans="6:7" x14ac:dyDescent="0.25">
      <c r="F3089"/>
      <c r="G3089"/>
    </row>
    <row r="3090" spans="6:7" x14ac:dyDescent="0.25">
      <c r="F3090"/>
      <c r="G3090"/>
    </row>
    <row r="3091" spans="6:7" x14ac:dyDescent="0.25">
      <c r="F3091"/>
      <c r="G3091"/>
    </row>
    <row r="3092" spans="6:7" x14ac:dyDescent="0.25">
      <c r="F3092"/>
      <c r="G3092"/>
    </row>
    <row r="3093" spans="6:7" x14ac:dyDescent="0.25">
      <c r="F3093"/>
      <c r="G3093"/>
    </row>
    <row r="3094" spans="6:7" x14ac:dyDescent="0.25">
      <c r="F3094"/>
      <c r="G3094"/>
    </row>
    <row r="3095" spans="6:7" x14ac:dyDescent="0.25">
      <c r="F3095"/>
      <c r="G3095"/>
    </row>
    <row r="3096" spans="6:7" x14ac:dyDescent="0.25">
      <c r="F3096"/>
      <c r="G3096"/>
    </row>
    <row r="3097" spans="6:7" x14ac:dyDescent="0.25">
      <c r="F3097"/>
      <c r="G3097"/>
    </row>
    <row r="3098" spans="6:7" x14ac:dyDescent="0.25">
      <c r="F3098"/>
      <c r="G3098"/>
    </row>
    <row r="3099" spans="6:7" x14ac:dyDescent="0.25">
      <c r="F3099"/>
      <c r="G3099"/>
    </row>
    <row r="3100" spans="6:7" x14ac:dyDescent="0.25">
      <c r="F3100"/>
      <c r="G3100"/>
    </row>
    <row r="3101" spans="6:7" x14ac:dyDescent="0.25">
      <c r="F3101"/>
      <c r="G3101"/>
    </row>
    <row r="3102" spans="6:7" x14ac:dyDescent="0.25">
      <c r="F3102"/>
      <c r="G3102"/>
    </row>
    <row r="3103" spans="6:7" x14ac:dyDescent="0.25">
      <c r="F3103"/>
      <c r="G3103"/>
    </row>
    <row r="3104" spans="6:7" x14ac:dyDescent="0.25">
      <c r="F3104"/>
      <c r="G3104"/>
    </row>
    <row r="3105" spans="6:7" x14ac:dyDescent="0.25">
      <c r="F3105"/>
      <c r="G3105"/>
    </row>
    <row r="3106" spans="6:7" x14ac:dyDescent="0.25">
      <c r="F3106"/>
      <c r="G3106"/>
    </row>
    <row r="3107" spans="6:7" x14ac:dyDescent="0.25">
      <c r="F3107"/>
      <c r="G3107"/>
    </row>
    <row r="3108" spans="6:7" x14ac:dyDescent="0.25">
      <c r="F3108"/>
      <c r="G3108"/>
    </row>
    <row r="3109" spans="6:7" x14ac:dyDescent="0.25">
      <c r="F3109"/>
      <c r="G3109"/>
    </row>
    <row r="3110" spans="6:7" x14ac:dyDescent="0.25">
      <c r="F3110"/>
      <c r="G3110"/>
    </row>
    <row r="3111" spans="6:7" x14ac:dyDescent="0.25">
      <c r="F3111"/>
      <c r="G3111"/>
    </row>
    <row r="3112" spans="6:7" x14ac:dyDescent="0.25">
      <c r="F3112"/>
      <c r="G3112"/>
    </row>
    <row r="3113" spans="6:7" x14ac:dyDescent="0.25">
      <c r="F3113"/>
      <c r="G3113"/>
    </row>
    <row r="3114" spans="6:7" x14ac:dyDescent="0.25">
      <c r="F3114"/>
      <c r="G3114"/>
    </row>
    <row r="3115" spans="6:7" x14ac:dyDescent="0.25">
      <c r="F3115"/>
      <c r="G3115"/>
    </row>
    <row r="3116" spans="6:7" x14ac:dyDescent="0.25">
      <c r="F3116"/>
      <c r="G3116"/>
    </row>
    <row r="3117" spans="6:7" x14ac:dyDescent="0.25">
      <c r="F3117"/>
      <c r="G3117"/>
    </row>
    <row r="3118" spans="6:7" x14ac:dyDescent="0.25">
      <c r="F3118"/>
      <c r="G3118"/>
    </row>
    <row r="3119" spans="6:7" x14ac:dyDescent="0.25">
      <c r="F3119"/>
      <c r="G3119"/>
    </row>
    <row r="3120" spans="6:7" x14ac:dyDescent="0.25">
      <c r="F3120"/>
      <c r="G3120"/>
    </row>
    <row r="3121" spans="6:7" x14ac:dyDescent="0.25">
      <c r="F3121"/>
      <c r="G3121"/>
    </row>
    <row r="3122" spans="6:7" x14ac:dyDescent="0.25">
      <c r="F3122"/>
      <c r="G3122"/>
    </row>
    <row r="3123" spans="6:7" x14ac:dyDescent="0.25">
      <c r="F3123"/>
      <c r="G3123"/>
    </row>
    <row r="3124" spans="6:7" x14ac:dyDescent="0.25">
      <c r="F3124"/>
      <c r="G3124"/>
    </row>
    <row r="3125" spans="6:7" x14ac:dyDescent="0.25">
      <c r="F3125"/>
      <c r="G3125"/>
    </row>
    <row r="3126" spans="6:7" x14ac:dyDescent="0.25">
      <c r="F3126"/>
      <c r="G3126"/>
    </row>
    <row r="3127" spans="6:7" x14ac:dyDescent="0.25">
      <c r="F3127"/>
      <c r="G3127"/>
    </row>
    <row r="3128" spans="6:7" x14ac:dyDescent="0.25">
      <c r="F3128"/>
      <c r="G3128"/>
    </row>
    <row r="3129" spans="6:7" x14ac:dyDescent="0.25">
      <c r="F3129"/>
      <c r="G3129"/>
    </row>
    <row r="3130" spans="6:7" x14ac:dyDescent="0.25">
      <c r="F3130"/>
      <c r="G3130"/>
    </row>
    <row r="3131" spans="6:7" x14ac:dyDescent="0.25">
      <c r="F3131"/>
      <c r="G3131"/>
    </row>
    <row r="3132" spans="6:7" x14ac:dyDescent="0.25">
      <c r="F3132"/>
      <c r="G3132"/>
    </row>
    <row r="3133" spans="6:7" x14ac:dyDescent="0.25">
      <c r="F3133"/>
      <c r="G3133"/>
    </row>
    <row r="3134" spans="6:7" x14ac:dyDescent="0.25">
      <c r="F3134"/>
      <c r="G3134"/>
    </row>
    <row r="3135" spans="6:7" x14ac:dyDescent="0.25">
      <c r="F3135"/>
      <c r="G3135"/>
    </row>
    <row r="3136" spans="6:7" x14ac:dyDescent="0.25">
      <c r="F3136"/>
      <c r="G3136"/>
    </row>
    <row r="3137" spans="6:7" x14ac:dyDescent="0.25">
      <c r="F3137"/>
      <c r="G3137"/>
    </row>
    <row r="3138" spans="6:7" x14ac:dyDescent="0.25">
      <c r="F3138"/>
      <c r="G3138"/>
    </row>
    <row r="3139" spans="6:7" x14ac:dyDescent="0.25">
      <c r="F3139"/>
      <c r="G3139"/>
    </row>
    <row r="3140" spans="6:7" x14ac:dyDescent="0.25">
      <c r="F3140"/>
      <c r="G3140"/>
    </row>
    <row r="3141" spans="6:7" x14ac:dyDescent="0.25">
      <c r="F3141"/>
      <c r="G3141"/>
    </row>
    <row r="3142" spans="6:7" x14ac:dyDescent="0.25">
      <c r="F3142"/>
      <c r="G3142"/>
    </row>
    <row r="3143" spans="6:7" x14ac:dyDescent="0.25">
      <c r="F3143"/>
      <c r="G3143"/>
    </row>
    <row r="3144" spans="6:7" x14ac:dyDescent="0.25">
      <c r="F3144"/>
      <c r="G3144"/>
    </row>
    <row r="3145" spans="6:7" x14ac:dyDescent="0.25">
      <c r="F3145"/>
      <c r="G3145"/>
    </row>
    <row r="3146" spans="6:7" x14ac:dyDescent="0.25">
      <c r="F3146"/>
      <c r="G3146"/>
    </row>
    <row r="3147" spans="6:7" x14ac:dyDescent="0.25">
      <c r="F3147"/>
      <c r="G3147"/>
    </row>
    <row r="3148" spans="6:7" x14ac:dyDescent="0.25">
      <c r="F3148"/>
      <c r="G3148"/>
    </row>
    <row r="3149" spans="6:7" x14ac:dyDescent="0.25">
      <c r="F3149"/>
      <c r="G3149"/>
    </row>
    <row r="3150" spans="6:7" x14ac:dyDescent="0.25">
      <c r="F3150"/>
      <c r="G3150"/>
    </row>
    <row r="3151" spans="6:7" x14ac:dyDescent="0.25">
      <c r="F3151"/>
      <c r="G3151"/>
    </row>
    <row r="3152" spans="6:7" x14ac:dyDescent="0.25">
      <c r="F3152"/>
      <c r="G3152"/>
    </row>
    <row r="3153" spans="6:7" x14ac:dyDescent="0.25">
      <c r="F3153"/>
      <c r="G3153"/>
    </row>
    <row r="3154" spans="6:7" x14ac:dyDescent="0.25">
      <c r="F3154"/>
      <c r="G3154"/>
    </row>
    <row r="3155" spans="6:7" x14ac:dyDescent="0.25">
      <c r="F3155"/>
      <c r="G3155"/>
    </row>
    <row r="3156" spans="6:7" x14ac:dyDescent="0.25">
      <c r="F3156"/>
      <c r="G3156"/>
    </row>
    <row r="3157" spans="6:7" x14ac:dyDescent="0.25">
      <c r="F3157"/>
      <c r="G3157"/>
    </row>
    <row r="3158" spans="6:7" x14ac:dyDescent="0.25">
      <c r="F3158"/>
      <c r="G3158"/>
    </row>
    <row r="3159" spans="6:7" x14ac:dyDescent="0.25">
      <c r="F3159"/>
      <c r="G3159"/>
    </row>
    <row r="3160" spans="6:7" x14ac:dyDescent="0.25">
      <c r="F3160"/>
      <c r="G3160"/>
    </row>
    <row r="3161" spans="6:7" x14ac:dyDescent="0.25">
      <c r="F3161"/>
      <c r="G3161"/>
    </row>
    <row r="3162" spans="6:7" x14ac:dyDescent="0.25">
      <c r="F3162"/>
      <c r="G3162"/>
    </row>
    <row r="3163" spans="6:7" x14ac:dyDescent="0.25">
      <c r="F3163"/>
      <c r="G3163"/>
    </row>
    <row r="3164" spans="6:7" x14ac:dyDescent="0.25">
      <c r="F3164"/>
      <c r="G3164"/>
    </row>
    <row r="3165" spans="6:7" x14ac:dyDescent="0.25">
      <c r="F3165"/>
      <c r="G3165"/>
    </row>
    <row r="3166" spans="6:7" x14ac:dyDescent="0.25">
      <c r="F3166"/>
      <c r="G3166"/>
    </row>
    <row r="3167" spans="6:7" x14ac:dyDescent="0.25">
      <c r="F3167"/>
      <c r="G3167"/>
    </row>
    <row r="3168" spans="6:7" x14ac:dyDescent="0.25">
      <c r="F3168"/>
      <c r="G3168"/>
    </row>
    <row r="3169" spans="6:7" x14ac:dyDescent="0.25">
      <c r="F3169"/>
      <c r="G3169"/>
    </row>
    <row r="3170" spans="6:7" x14ac:dyDescent="0.25">
      <c r="F3170"/>
      <c r="G3170"/>
    </row>
    <row r="3171" spans="6:7" x14ac:dyDescent="0.25">
      <c r="F3171"/>
      <c r="G3171"/>
    </row>
    <row r="3172" spans="6:7" x14ac:dyDescent="0.25">
      <c r="F3172"/>
      <c r="G3172"/>
    </row>
    <row r="3173" spans="6:7" x14ac:dyDescent="0.25">
      <c r="F3173"/>
      <c r="G3173"/>
    </row>
    <row r="3174" spans="6:7" x14ac:dyDescent="0.25">
      <c r="F3174"/>
      <c r="G3174"/>
    </row>
    <row r="3175" spans="6:7" x14ac:dyDescent="0.25">
      <c r="F3175"/>
      <c r="G3175"/>
    </row>
    <row r="3176" spans="6:7" x14ac:dyDescent="0.25">
      <c r="F3176"/>
      <c r="G3176"/>
    </row>
    <row r="3177" spans="6:7" x14ac:dyDescent="0.25">
      <c r="F3177"/>
      <c r="G3177"/>
    </row>
    <row r="3178" spans="6:7" x14ac:dyDescent="0.25">
      <c r="F3178"/>
      <c r="G3178"/>
    </row>
    <row r="3179" spans="6:7" x14ac:dyDescent="0.25">
      <c r="F3179"/>
      <c r="G3179"/>
    </row>
    <row r="3180" spans="6:7" x14ac:dyDescent="0.25">
      <c r="F3180"/>
      <c r="G3180"/>
    </row>
    <row r="3181" spans="6:7" x14ac:dyDescent="0.25">
      <c r="F3181"/>
      <c r="G3181"/>
    </row>
    <row r="3182" spans="6:7" x14ac:dyDescent="0.25">
      <c r="F3182"/>
      <c r="G3182"/>
    </row>
    <row r="3183" spans="6:7" x14ac:dyDescent="0.25">
      <c r="F3183"/>
      <c r="G3183"/>
    </row>
    <row r="3184" spans="6:7" x14ac:dyDescent="0.25">
      <c r="F3184"/>
      <c r="G3184"/>
    </row>
    <row r="3185" spans="6:7" x14ac:dyDescent="0.25">
      <c r="F3185"/>
      <c r="G3185"/>
    </row>
    <row r="3186" spans="6:7" x14ac:dyDescent="0.25">
      <c r="F3186"/>
      <c r="G3186"/>
    </row>
    <row r="3187" spans="6:7" x14ac:dyDescent="0.25">
      <c r="F3187"/>
      <c r="G3187"/>
    </row>
    <row r="3188" spans="6:7" x14ac:dyDescent="0.25">
      <c r="F3188"/>
      <c r="G3188"/>
    </row>
    <row r="3189" spans="6:7" x14ac:dyDescent="0.25">
      <c r="F3189"/>
      <c r="G3189"/>
    </row>
    <row r="3190" spans="6:7" x14ac:dyDescent="0.25">
      <c r="F3190"/>
      <c r="G3190"/>
    </row>
    <row r="3191" spans="6:7" x14ac:dyDescent="0.25">
      <c r="F3191"/>
      <c r="G3191"/>
    </row>
    <row r="3192" spans="6:7" x14ac:dyDescent="0.25">
      <c r="F3192"/>
      <c r="G3192"/>
    </row>
    <row r="3193" spans="6:7" x14ac:dyDescent="0.25">
      <c r="F3193"/>
      <c r="G3193"/>
    </row>
    <row r="3194" spans="6:7" x14ac:dyDescent="0.25">
      <c r="F3194"/>
      <c r="G3194"/>
    </row>
    <row r="3195" spans="6:7" x14ac:dyDescent="0.25">
      <c r="F3195"/>
      <c r="G3195"/>
    </row>
    <row r="3196" spans="6:7" x14ac:dyDescent="0.25">
      <c r="F3196"/>
      <c r="G3196"/>
    </row>
    <row r="3197" spans="6:7" x14ac:dyDescent="0.25">
      <c r="F3197"/>
      <c r="G3197"/>
    </row>
    <row r="3198" spans="6:7" x14ac:dyDescent="0.25">
      <c r="F3198"/>
      <c r="G3198"/>
    </row>
    <row r="3199" spans="6:7" x14ac:dyDescent="0.25">
      <c r="F3199"/>
      <c r="G3199"/>
    </row>
    <row r="3200" spans="6:7" x14ac:dyDescent="0.25">
      <c r="F3200"/>
      <c r="G3200"/>
    </row>
    <row r="3201" spans="6:7" x14ac:dyDescent="0.25">
      <c r="F3201"/>
      <c r="G3201"/>
    </row>
    <row r="3202" spans="6:7" x14ac:dyDescent="0.25">
      <c r="F3202"/>
      <c r="G3202"/>
    </row>
    <row r="3203" spans="6:7" x14ac:dyDescent="0.25">
      <c r="F3203"/>
      <c r="G3203"/>
    </row>
    <row r="3204" spans="6:7" x14ac:dyDescent="0.25">
      <c r="F3204"/>
      <c r="G3204"/>
    </row>
    <row r="3205" spans="6:7" x14ac:dyDescent="0.25">
      <c r="F3205"/>
      <c r="G3205"/>
    </row>
    <row r="3206" spans="6:7" x14ac:dyDescent="0.25">
      <c r="F3206"/>
      <c r="G3206"/>
    </row>
    <row r="3207" spans="6:7" x14ac:dyDescent="0.25">
      <c r="F3207"/>
      <c r="G3207"/>
    </row>
    <row r="3208" spans="6:7" x14ac:dyDescent="0.25">
      <c r="F3208"/>
      <c r="G3208"/>
    </row>
    <row r="3209" spans="6:7" x14ac:dyDescent="0.25">
      <c r="F3209"/>
      <c r="G3209"/>
    </row>
    <row r="3210" spans="6:7" x14ac:dyDescent="0.25">
      <c r="F3210"/>
      <c r="G3210"/>
    </row>
    <row r="3211" spans="6:7" x14ac:dyDescent="0.25">
      <c r="F3211"/>
      <c r="G3211"/>
    </row>
    <row r="3212" spans="6:7" x14ac:dyDescent="0.25">
      <c r="F3212"/>
      <c r="G3212"/>
    </row>
    <row r="3213" spans="6:7" x14ac:dyDescent="0.25">
      <c r="F3213"/>
      <c r="G3213"/>
    </row>
    <row r="3214" spans="6:7" x14ac:dyDescent="0.25">
      <c r="F3214"/>
      <c r="G3214"/>
    </row>
    <row r="3215" spans="6:7" x14ac:dyDescent="0.25">
      <c r="F3215"/>
      <c r="G3215"/>
    </row>
    <row r="3216" spans="6:7" x14ac:dyDescent="0.25">
      <c r="F3216"/>
      <c r="G3216"/>
    </row>
    <row r="3217" spans="6:7" x14ac:dyDescent="0.25">
      <c r="F3217"/>
      <c r="G3217"/>
    </row>
    <row r="3218" spans="6:7" x14ac:dyDescent="0.25">
      <c r="F3218"/>
      <c r="G3218"/>
    </row>
    <row r="3219" spans="6:7" x14ac:dyDescent="0.25">
      <c r="F3219"/>
      <c r="G3219"/>
    </row>
    <row r="3220" spans="6:7" x14ac:dyDescent="0.25">
      <c r="F3220"/>
      <c r="G3220"/>
    </row>
    <row r="3221" spans="6:7" x14ac:dyDescent="0.25">
      <c r="F3221"/>
      <c r="G3221"/>
    </row>
    <row r="3222" spans="6:7" x14ac:dyDescent="0.25">
      <c r="F3222"/>
      <c r="G3222"/>
    </row>
    <row r="3223" spans="6:7" x14ac:dyDescent="0.25">
      <c r="F3223"/>
      <c r="G3223"/>
    </row>
    <row r="3224" spans="6:7" x14ac:dyDescent="0.25">
      <c r="F3224"/>
      <c r="G3224"/>
    </row>
    <row r="3225" spans="6:7" x14ac:dyDescent="0.25">
      <c r="F3225"/>
      <c r="G3225"/>
    </row>
    <row r="3226" spans="6:7" x14ac:dyDescent="0.25">
      <c r="F3226"/>
      <c r="G3226"/>
    </row>
    <row r="3227" spans="6:7" x14ac:dyDescent="0.25">
      <c r="F3227"/>
      <c r="G3227"/>
    </row>
    <row r="3228" spans="6:7" x14ac:dyDescent="0.25">
      <c r="F3228"/>
      <c r="G3228"/>
    </row>
    <row r="3229" spans="6:7" x14ac:dyDescent="0.25">
      <c r="F3229"/>
      <c r="G3229"/>
    </row>
    <row r="3230" spans="6:7" x14ac:dyDescent="0.25">
      <c r="F3230"/>
      <c r="G3230"/>
    </row>
    <row r="3231" spans="6:7" x14ac:dyDescent="0.25">
      <c r="F3231"/>
      <c r="G3231"/>
    </row>
    <row r="3232" spans="6:7" x14ac:dyDescent="0.25">
      <c r="F3232"/>
      <c r="G3232"/>
    </row>
    <row r="3233" spans="6:7" x14ac:dyDescent="0.25">
      <c r="F3233"/>
      <c r="G3233"/>
    </row>
    <row r="3234" spans="6:7" x14ac:dyDescent="0.25">
      <c r="F3234"/>
      <c r="G3234"/>
    </row>
    <row r="3235" spans="6:7" x14ac:dyDescent="0.25">
      <c r="F3235"/>
      <c r="G3235"/>
    </row>
    <row r="3236" spans="6:7" x14ac:dyDescent="0.25">
      <c r="F3236"/>
      <c r="G3236"/>
    </row>
    <row r="3237" spans="6:7" x14ac:dyDescent="0.25">
      <c r="F3237"/>
      <c r="G3237"/>
    </row>
    <row r="3238" spans="6:7" x14ac:dyDescent="0.25">
      <c r="F3238"/>
      <c r="G3238"/>
    </row>
    <row r="3239" spans="6:7" x14ac:dyDescent="0.25">
      <c r="F3239"/>
      <c r="G3239"/>
    </row>
    <row r="3240" spans="6:7" x14ac:dyDescent="0.25">
      <c r="F3240"/>
      <c r="G3240"/>
    </row>
    <row r="3241" spans="6:7" x14ac:dyDescent="0.25">
      <c r="F3241"/>
      <c r="G3241"/>
    </row>
    <row r="3242" spans="6:7" x14ac:dyDescent="0.25">
      <c r="F3242"/>
      <c r="G3242"/>
    </row>
    <row r="3243" spans="6:7" x14ac:dyDescent="0.25">
      <c r="F3243"/>
      <c r="G3243"/>
    </row>
    <row r="3244" spans="6:7" x14ac:dyDescent="0.25">
      <c r="F3244"/>
      <c r="G3244"/>
    </row>
    <row r="3245" spans="6:7" x14ac:dyDescent="0.25">
      <c r="F3245"/>
      <c r="G3245"/>
    </row>
    <row r="3246" spans="6:7" x14ac:dyDescent="0.25">
      <c r="F3246"/>
      <c r="G3246"/>
    </row>
    <row r="3247" spans="6:7" x14ac:dyDescent="0.25">
      <c r="F3247"/>
      <c r="G3247"/>
    </row>
    <row r="3248" spans="6:7" x14ac:dyDescent="0.25">
      <c r="F3248"/>
      <c r="G3248"/>
    </row>
    <row r="3249" spans="6:7" x14ac:dyDescent="0.25">
      <c r="F3249"/>
      <c r="G3249"/>
    </row>
    <row r="3250" spans="6:7" x14ac:dyDescent="0.25">
      <c r="F3250"/>
      <c r="G3250"/>
    </row>
    <row r="3251" spans="6:7" x14ac:dyDescent="0.25">
      <c r="F3251"/>
      <c r="G3251"/>
    </row>
    <row r="3252" spans="6:7" x14ac:dyDescent="0.25">
      <c r="F3252"/>
      <c r="G3252"/>
    </row>
    <row r="3253" spans="6:7" x14ac:dyDescent="0.25">
      <c r="F3253"/>
      <c r="G3253"/>
    </row>
    <row r="3254" spans="6:7" x14ac:dyDescent="0.25">
      <c r="F3254"/>
      <c r="G3254"/>
    </row>
    <row r="3255" spans="6:7" x14ac:dyDescent="0.25">
      <c r="F3255"/>
      <c r="G3255"/>
    </row>
    <row r="3256" spans="6:7" x14ac:dyDescent="0.25">
      <c r="F3256"/>
      <c r="G3256"/>
    </row>
    <row r="3257" spans="6:7" x14ac:dyDescent="0.25">
      <c r="F3257"/>
      <c r="G3257"/>
    </row>
    <row r="3258" spans="6:7" x14ac:dyDescent="0.25">
      <c r="F3258"/>
      <c r="G3258"/>
    </row>
    <row r="3259" spans="6:7" x14ac:dyDescent="0.25">
      <c r="F3259"/>
      <c r="G3259"/>
    </row>
    <row r="3260" spans="6:7" x14ac:dyDescent="0.25">
      <c r="F3260"/>
      <c r="G3260"/>
    </row>
    <row r="3261" spans="6:7" x14ac:dyDescent="0.25">
      <c r="F3261"/>
      <c r="G3261"/>
    </row>
    <row r="3262" spans="6:7" x14ac:dyDescent="0.25">
      <c r="F3262"/>
      <c r="G3262"/>
    </row>
    <row r="3263" spans="6:7" x14ac:dyDescent="0.25">
      <c r="F3263"/>
      <c r="G3263"/>
    </row>
    <row r="3264" spans="6:7" x14ac:dyDescent="0.25">
      <c r="F3264"/>
      <c r="G3264"/>
    </row>
    <row r="3265" spans="6:7" x14ac:dyDescent="0.25">
      <c r="F3265"/>
      <c r="G3265"/>
    </row>
    <row r="3266" spans="6:7" x14ac:dyDescent="0.25">
      <c r="F3266"/>
      <c r="G3266"/>
    </row>
    <row r="3267" spans="6:7" x14ac:dyDescent="0.25">
      <c r="F3267"/>
      <c r="G3267"/>
    </row>
    <row r="3268" spans="6:7" x14ac:dyDescent="0.25">
      <c r="F3268"/>
      <c r="G3268"/>
    </row>
    <row r="3269" spans="6:7" x14ac:dyDescent="0.25">
      <c r="F3269"/>
      <c r="G3269"/>
    </row>
    <row r="3270" spans="6:7" x14ac:dyDescent="0.25">
      <c r="F3270"/>
      <c r="G3270"/>
    </row>
    <row r="3271" spans="6:7" x14ac:dyDescent="0.25">
      <c r="F3271"/>
      <c r="G3271"/>
    </row>
    <row r="3272" spans="6:7" x14ac:dyDescent="0.25">
      <c r="F3272"/>
      <c r="G3272"/>
    </row>
    <row r="3273" spans="6:7" x14ac:dyDescent="0.25">
      <c r="F3273"/>
      <c r="G3273"/>
    </row>
    <row r="3274" spans="6:7" x14ac:dyDescent="0.25">
      <c r="F3274"/>
      <c r="G3274"/>
    </row>
    <row r="3275" spans="6:7" x14ac:dyDescent="0.25">
      <c r="F3275"/>
      <c r="G3275"/>
    </row>
    <row r="3276" spans="6:7" x14ac:dyDescent="0.25">
      <c r="F3276"/>
      <c r="G3276"/>
    </row>
    <row r="3277" spans="6:7" x14ac:dyDescent="0.25">
      <c r="F3277"/>
      <c r="G3277"/>
    </row>
    <row r="3278" spans="6:7" x14ac:dyDescent="0.25">
      <c r="F3278"/>
      <c r="G3278"/>
    </row>
    <row r="3279" spans="6:7" x14ac:dyDescent="0.25">
      <c r="F3279"/>
      <c r="G3279"/>
    </row>
    <row r="3280" spans="6:7" x14ac:dyDescent="0.25">
      <c r="F3280"/>
      <c r="G3280"/>
    </row>
    <row r="3281" spans="6:7" x14ac:dyDescent="0.25">
      <c r="F3281"/>
      <c r="G3281"/>
    </row>
    <row r="3282" spans="6:7" x14ac:dyDescent="0.25">
      <c r="F3282"/>
      <c r="G3282"/>
    </row>
    <row r="3283" spans="6:7" x14ac:dyDescent="0.25">
      <c r="F3283"/>
      <c r="G3283"/>
    </row>
    <row r="3284" spans="6:7" x14ac:dyDescent="0.25">
      <c r="F3284"/>
      <c r="G3284"/>
    </row>
    <row r="3285" spans="6:7" x14ac:dyDescent="0.25">
      <c r="F3285"/>
      <c r="G3285"/>
    </row>
    <row r="3286" spans="6:7" x14ac:dyDescent="0.25">
      <c r="F3286"/>
      <c r="G3286"/>
    </row>
    <row r="3287" spans="6:7" x14ac:dyDescent="0.25">
      <c r="F3287"/>
      <c r="G3287"/>
    </row>
    <row r="3288" spans="6:7" x14ac:dyDescent="0.25">
      <c r="F3288"/>
      <c r="G3288"/>
    </row>
    <row r="3289" spans="6:7" x14ac:dyDescent="0.25">
      <c r="F3289"/>
      <c r="G3289"/>
    </row>
    <row r="3290" spans="6:7" x14ac:dyDescent="0.25">
      <c r="F3290"/>
      <c r="G3290"/>
    </row>
    <row r="3291" spans="6:7" x14ac:dyDescent="0.25">
      <c r="F3291"/>
      <c r="G3291"/>
    </row>
    <row r="3292" spans="6:7" x14ac:dyDescent="0.25">
      <c r="F3292"/>
      <c r="G3292"/>
    </row>
    <row r="3293" spans="6:7" x14ac:dyDescent="0.25">
      <c r="F3293"/>
      <c r="G3293"/>
    </row>
    <row r="3294" spans="6:7" x14ac:dyDescent="0.25">
      <c r="F3294"/>
      <c r="G3294"/>
    </row>
    <row r="3295" spans="6:7" x14ac:dyDescent="0.25">
      <c r="F3295"/>
      <c r="G3295"/>
    </row>
    <row r="3296" spans="6:7" x14ac:dyDescent="0.25">
      <c r="F3296"/>
      <c r="G3296"/>
    </row>
    <row r="3297" spans="6:7" x14ac:dyDescent="0.25">
      <c r="F3297"/>
      <c r="G3297"/>
    </row>
    <row r="3298" spans="6:7" x14ac:dyDescent="0.25">
      <c r="F3298"/>
      <c r="G3298"/>
    </row>
    <row r="3299" spans="6:7" x14ac:dyDescent="0.25">
      <c r="F3299"/>
      <c r="G3299"/>
    </row>
    <row r="3300" spans="6:7" x14ac:dyDescent="0.25">
      <c r="F3300"/>
      <c r="G3300"/>
    </row>
    <row r="3301" spans="6:7" x14ac:dyDescent="0.25">
      <c r="F3301"/>
      <c r="G3301"/>
    </row>
    <row r="3302" spans="6:7" x14ac:dyDescent="0.25">
      <c r="F3302"/>
      <c r="G3302"/>
    </row>
    <row r="3303" spans="6:7" x14ac:dyDescent="0.25">
      <c r="F3303"/>
      <c r="G3303"/>
    </row>
    <row r="3304" spans="6:7" x14ac:dyDescent="0.25">
      <c r="F3304"/>
      <c r="G3304"/>
    </row>
    <row r="3305" spans="6:7" x14ac:dyDescent="0.25">
      <c r="F3305"/>
      <c r="G3305"/>
    </row>
    <row r="3306" spans="6:7" x14ac:dyDescent="0.25">
      <c r="F3306"/>
      <c r="G3306"/>
    </row>
    <row r="3307" spans="6:7" x14ac:dyDescent="0.25">
      <c r="F3307"/>
      <c r="G3307"/>
    </row>
    <row r="3308" spans="6:7" x14ac:dyDescent="0.25">
      <c r="F3308"/>
      <c r="G3308"/>
    </row>
    <row r="3309" spans="6:7" x14ac:dyDescent="0.25">
      <c r="F3309"/>
      <c r="G3309"/>
    </row>
    <row r="3310" spans="6:7" x14ac:dyDescent="0.25">
      <c r="F3310"/>
      <c r="G3310"/>
    </row>
    <row r="3311" spans="6:7" x14ac:dyDescent="0.25">
      <c r="F3311"/>
      <c r="G3311"/>
    </row>
    <row r="3312" spans="6:7" x14ac:dyDescent="0.25">
      <c r="F3312"/>
      <c r="G3312"/>
    </row>
    <row r="3313" spans="6:7" x14ac:dyDescent="0.25">
      <c r="F3313"/>
      <c r="G3313"/>
    </row>
    <row r="3314" spans="6:7" x14ac:dyDescent="0.25">
      <c r="F3314"/>
      <c r="G3314"/>
    </row>
    <row r="3315" spans="6:7" x14ac:dyDescent="0.25">
      <c r="F3315"/>
      <c r="G3315"/>
    </row>
    <row r="3316" spans="6:7" x14ac:dyDescent="0.25">
      <c r="F3316"/>
      <c r="G3316"/>
    </row>
    <row r="3317" spans="6:7" x14ac:dyDescent="0.25">
      <c r="F3317"/>
      <c r="G3317"/>
    </row>
    <row r="3318" spans="6:7" x14ac:dyDescent="0.25">
      <c r="F3318"/>
      <c r="G3318"/>
    </row>
    <row r="3319" spans="6:7" x14ac:dyDescent="0.25">
      <c r="F3319"/>
      <c r="G3319"/>
    </row>
    <row r="3320" spans="6:7" x14ac:dyDescent="0.25">
      <c r="F3320"/>
      <c r="G3320"/>
    </row>
    <row r="3321" spans="6:7" x14ac:dyDescent="0.25">
      <c r="F3321"/>
      <c r="G3321"/>
    </row>
    <row r="3322" spans="6:7" x14ac:dyDescent="0.25">
      <c r="F3322"/>
      <c r="G3322"/>
    </row>
    <row r="3323" spans="6:7" x14ac:dyDescent="0.25">
      <c r="F3323"/>
      <c r="G3323"/>
    </row>
    <row r="3324" spans="6:7" x14ac:dyDescent="0.25">
      <c r="F3324"/>
      <c r="G3324"/>
    </row>
    <row r="3325" spans="6:7" x14ac:dyDescent="0.25">
      <c r="F3325"/>
      <c r="G3325"/>
    </row>
    <row r="3326" spans="6:7" x14ac:dyDescent="0.25">
      <c r="F3326"/>
      <c r="G3326"/>
    </row>
    <row r="3327" spans="6:7" x14ac:dyDescent="0.25">
      <c r="F3327"/>
      <c r="G3327"/>
    </row>
    <row r="3328" spans="6:7" x14ac:dyDescent="0.25">
      <c r="F3328"/>
      <c r="G3328"/>
    </row>
    <row r="3329" spans="6:7" x14ac:dyDescent="0.25">
      <c r="F3329"/>
      <c r="G3329"/>
    </row>
    <row r="3330" spans="6:7" x14ac:dyDescent="0.25">
      <c r="F3330"/>
      <c r="G3330"/>
    </row>
    <row r="3331" spans="6:7" x14ac:dyDescent="0.25">
      <c r="F3331"/>
      <c r="G3331"/>
    </row>
    <row r="3332" spans="6:7" x14ac:dyDescent="0.25">
      <c r="F3332"/>
      <c r="G3332"/>
    </row>
    <row r="3333" spans="6:7" x14ac:dyDescent="0.25">
      <c r="F3333"/>
      <c r="G3333"/>
    </row>
    <row r="3334" spans="6:7" x14ac:dyDescent="0.25">
      <c r="F3334"/>
      <c r="G3334"/>
    </row>
    <row r="3335" spans="6:7" x14ac:dyDescent="0.25">
      <c r="F3335"/>
      <c r="G3335"/>
    </row>
    <row r="3336" spans="6:7" x14ac:dyDescent="0.25">
      <c r="F3336"/>
      <c r="G3336"/>
    </row>
    <row r="3337" spans="6:7" x14ac:dyDescent="0.25">
      <c r="F3337"/>
      <c r="G3337"/>
    </row>
    <row r="3338" spans="6:7" x14ac:dyDescent="0.25">
      <c r="F3338"/>
      <c r="G3338"/>
    </row>
    <row r="3339" spans="6:7" x14ac:dyDescent="0.25">
      <c r="F3339"/>
      <c r="G3339"/>
    </row>
    <row r="3340" spans="6:7" x14ac:dyDescent="0.25">
      <c r="F3340"/>
      <c r="G3340"/>
    </row>
    <row r="3341" spans="6:7" x14ac:dyDescent="0.25">
      <c r="F3341"/>
      <c r="G3341"/>
    </row>
    <row r="3342" spans="6:7" x14ac:dyDescent="0.25">
      <c r="F3342"/>
      <c r="G3342"/>
    </row>
    <row r="3343" spans="6:7" x14ac:dyDescent="0.25">
      <c r="F3343"/>
      <c r="G3343"/>
    </row>
    <row r="3344" spans="6:7" x14ac:dyDescent="0.25">
      <c r="F3344"/>
      <c r="G3344"/>
    </row>
    <row r="3345" spans="6:7" x14ac:dyDescent="0.25">
      <c r="F3345"/>
      <c r="G3345"/>
    </row>
    <row r="3346" spans="6:7" x14ac:dyDescent="0.25">
      <c r="F3346"/>
      <c r="G3346"/>
    </row>
    <row r="3347" spans="6:7" x14ac:dyDescent="0.25">
      <c r="F3347"/>
      <c r="G3347"/>
    </row>
    <row r="3348" spans="6:7" x14ac:dyDescent="0.25">
      <c r="F3348"/>
      <c r="G3348"/>
    </row>
    <row r="3349" spans="6:7" x14ac:dyDescent="0.25">
      <c r="F3349"/>
      <c r="G3349"/>
    </row>
    <row r="3350" spans="6:7" x14ac:dyDescent="0.25">
      <c r="F3350"/>
      <c r="G3350"/>
    </row>
    <row r="3351" spans="6:7" x14ac:dyDescent="0.25">
      <c r="F3351"/>
      <c r="G3351"/>
    </row>
    <row r="3352" spans="6:7" x14ac:dyDescent="0.25">
      <c r="F3352"/>
      <c r="G3352"/>
    </row>
    <row r="3353" spans="6:7" x14ac:dyDescent="0.25">
      <c r="F3353"/>
      <c r="G3353"/>
    </row>
    <row r="3354" spans="6:7" x14ac:dyDescent="0.25">
      <c r="F3354"/>
      <c r="G3354"/>
    </row>
    <row r="3355" spans="6:7" x14ac:dyDescent="0.25">
      <c r="F3355"/>
      <c r="G3355"/>
    </row>
    <row r="3356" spans="6:7" x14ac:dyDescent="0.25">
      <c r="F3356"/>
      <c r="G3356"/>
    </row>
    <row r="3357" spans="6:7" x14ac:dyDescent="0.25">
      <c r="F3357"/>
      <c r="G3357"/>
    </row>
    <row r="3358" spans="6:7" x14ac:dyDescent="0.25">
      <c r="F3358"/>
      <c r="G3358"/>
    </row>
    <row r="3359" spans="6:7" x14ac:dyDescent="0.25">
      <c r="F3359"/>
      <c r="G3359"/>
    </row>
    <row r="3360" spans="6:7" x14ac:dyDescent="0.25">
      <c r="F3360"/>
      <c r="G3360"/>
    </row>
    <row r="3361" spans="6:7" x14ac:dyDescent="0.25">
      <c r="F3361"/>
      <c r="G3361"/>
    </row>
    <row r="3362" spans="6:7" x14ac:dyDescent="0.25">
      <c r="F3362"/>
      <c r="G3362"/>
    </row>
    <row r="3363" spans="6:7" x14ac:dyDescent="0.25">
      <c r="F3363"/>
      <c r="G3363"/>
    </row>
    <row r="3364" spans="6:7" x14ac:dyDescent="0.25">
      <c r="F3364"/>
      <c r="G3364"/>
    </row>
    <row r="3365" spans="6:7" x14ac:dyDescent="0.25">
      <c r="F3365"/>
      <c r="G3365"/>
    </row>
    <row r="3366" spans="6:7" x14ac:dyDescent="0.25">
      <c r="F3366"/>
      <c r="G3366"/>
    </row>
    <row r="3367" spans="6:7" x14ac:dyDescent="0.25">
      <c r="F3367"/>
      <c r="G3367"/>
    </row>
    <row r="3368" spans="6:7" x14ac:dyDescent="0.25">
      <c r="F3368"/>
      <c r="G3368"/>
    </row>
    <row r="3369" spans="6:7" x14ac:dyDescent="0.25">
      <c r="F3369"/>
      <c r="G3369"/>
    </row>
    <row r="3370" spans="6:7" x14ac:dyDescent="0.25">
      <c r="F3370"/>
      <c r="G3370"/>
    </row>
    <row r="3371" spans="6:7" x14ac:dyDescent="0.25">
      <c r="F3371"/>
      <c r="G3371"/>
    </row>
    <row r="3372" spans="6:7" x14ac:dyDescent="0.25">
      <c r="F3372"/>
      <c r="G3372"/>
    </row>
    <row r="3373" spans="6:7" x14ac:dyDescent="0.25">
      <c r="F3373"/>
      <c r="G3373"/>
    </row>
    <row r="3374" spans="6:7" x14ac:dyDescent="0.25">
      <c r="F3374"/>
      <c r="G3374"/>
    </row>
    <row r="3375" spans="6:7" x14ac:dyDescent="0.25">
      <c r="F3375"/>
      <c r="G3375"/>
    </row>
    <row r="3376" spans="6:7" x14ac:dyDescent="0.25">
      <c r="F3376"/>
      <c r="G3376"/>
    </row>
    <row r="3377" spans="6:7" x14ac:dyDescent="0.25">
      <c r="F3377"/>
      <c r="G3377"/>
    </row>
    <row r="3378" spans="6:7" x14ac:dyDescent="0.25">
      <c r="F3378"/>
      <c r="G3378"/>
    </row>
    <row r="3379" spans="6:7" x14ac:dyDescent="0.25">
      <c r="F3379"/>
      <c r="G3379"/>
    </row>
    <row r="3380" spans="6:7" x14ac:dyDescent="0.25">
      <c r="F3380"/>
      <c r="G3380"/>
    </row>
    <row r="3381" spans="6:7" x14ac:dyDescent="0.25">
      <c r="F3381"/>
      <c r="G3381"/>
    </row>
    <row r="3382" spans="6:7" x14ac:dyDescent="0.25">
      <c r="F3382"/>
      <c r="G3382"/>
    </row>
    <row r="3383" spans="6:7" x14ac:dyDescent="0.25">
      <c r="F3383"/>
      <c r="G3383"/>
    </row>
    <row r="3384" spans="6:7" x14ac:dyDescent="0.25">
      <c r="F3384"/>
      <c r="G3384"/>
    </row>
    <row r="3385" spans="6:7" x14ac:dyDescent="0.25">
      <c r="F3385"/>
      <c r="G3385"/>
    </row>
    <row r="3386" spans="6:7" x14ac:dyDescent="0.25">
      <c r="F3386"/>
      <c r="G3386"/>
    </row>
    <row r="3387" spans="6:7" x14ac:dyDescent="0.25">
      <c r="F3387"/>
      <c r="G3387"/>
    </row>
    <row r="3388" spans="6:7" x14ac:dyDescent="0.25">
      <c r="F3388"/>
      <c r="G3388"/>
    </row>
    <row r="3389" spans="6:7" x14ac:dyDescent="0.25">
      <c r="F3389"/>
      <c r="G3389"/>
    </row>
    <row r="3390" spans="6:7" x14ac:dyDescent="0.25">
      <c r="F3390"/>
      <c r="G3390"/>
    </row>
    <row r="3391" spans="6:7" x14ac:dyDescent="0.25">
      <c r="F3391"/>
      <c r="G3391"/>
    </row>
    <row r="3392" spans="6:7" x14ac:dyDescent="0.25">
      <c r="F3392"/>
      <c r="G3392"/>
    </row>
    <row r="3393" spans="6:7" x14ac:dyDescent="0.25">
      <c r="F3393"/>
      <c r="G3393"/>
    </row>
    <row r="3394" spans="6:7" x14ac:dyDescent="0.25">
      <c r="F3394"/>
      <c r="G3394"/>
    </row>
    <row r="3395" spans="6:7" x14ac:dyDescent="0.25">
      <c r="F3395"/>
      <c r="G3395"/>
    </row>
    <row r="3396" spans="6:7" x14ac:dyDescent="0.25">
      <c r="F3396"/>
      <c r="G3396"/>
    </row>
    <row r="3397" spans="6:7" x14ac:dyDescent="0.25">
      <c r="F3397"/>
      <c r="G3397"/>
    </row>
    <row r="3398" spans="6:7" x14ac:dyDescent="0.25">
      <c r="F3398"/>
      <c r="G3398"/>
    </row>
    <row r="3399" spans="6:7" x14ac:dyDescent="0.25">
      <c r="F3399"/>
      <c r="G3399"/>
    </row>
    <row r="3400" spans="6:7" x14ac:dyDescent="0.25">
      <c r="F3400"/>
      <c r="G3400"/>
    </row>
    <row r="3401" spans="6:7" x14ac:dyDescent="0.25">
      <c r="F3401"/>
      <c r="G3401"/>
    </row>
    <row r="3402" spans="6:7" x14ac:dyDescent="0.25">
      <c r="F3402"/>
      <c r="G3402"/>
    </row>
    <row r="3403" spans="6:7" x14ac:dyDescent="0.25">
      <c r="F3403"/>
      <c r="G3403"/>
    </row>
    <row r="3404" spans="6:7" x14ac:dyDescent="0.25">
      <c r="F3404"/>
      <c r="G3404"/>
    </row>
    <row r="3405" spans="6:7" x14ac:dyDescent="0.25">
      <c r="F3405"/>
      <c r="G3405"/>
    </row>
    <row r="3406" spans="6:7" x14ac:dyDescent="0.25">
      <c r="F3406"/>
      <c r="G3406"/>
    </row>
    <row r="3407" spans="6:7" x14ac:dyDescent="0.25">
      <c r="F3407"/>
      <c r="G3407"/>
    </row>
    <row r="3408" spans="6:7" x14ac:dyDescent="0.25">
      <c r="F3408"/>
      <c r="G3408"/>
    </row>
    <row r="3409" spans="6:7" x14ac:dyDescent="0.25">
      <c r="F3409"/>
      <c r="G3409"/>
    </row>
    <row r="3410" spans="6:7" x14ac:dyDescent="0.25">
      <c r="F3410"/>
      <c r="G3410"/>
    </row>
    <row r="3411" spans="6:7" x14ac:dyDescent="0.25">
      <c r="F3411"/>
      <c r="G3411"/>
    </row>
    <row r="3412" spans="6:7" x14ac:dyDescent="0.25">
      <c r="F3412"/>
      <c r="G3412"/>
    </row>
    <row r="3413" spans="6:7" x14ac:dyDescent="0.25">
      <c r="F3413"/>
      <c r="G3413"/>
    </row>
    <row r="3414" spans="6:7" x14ac:dyDescent="0.25">
      <c r="F3414"/>
      <c r="G3414"/>
    </row>
    <row r="3415" spans="6:7" x14ac:dyDescent="0.25">
      <c r="F3415"/>
      <c r="G3415"/>
    </row>
    <row r="3416" spans="6:7" x14ac:dyDescent="0.25">
      <c r="F3416"/>
      <c r="G3416"/>
    </row>
    <row r="3417" spans="6:7" x14ac:dyDescent="0.25">
      <c r="F3417"/>
      <c r="G3417"/>
    </row>
    <row r="3418" spans="6:7" x14ac:dyDescent="0.25">
      <c r="F3418"/>
      <c r="G3418"/>
    </row>
    <row r="3419" spans="6:7" x14ac:dyDescent="0.25">
      <c r="F3419"/>
      <c r="G3419"/>
    </row>
    <row r="3420" spans="6:7" x14ac:dyDescent="0.25">
      <c r="F3420"/>
      <c r="G3420"/>
    </row>
    <row r="3421" spans="6:7" x14ac:dyDescent="0.25">
      <c r="F3421"/>
      <c r="G3421"/>
    </row>
    <row r="3422" spans="6:7" x14ac:dyDescent="0.25">
      <c r="F3422"/>
      <c r="G3422"/>
    </row>
    <row r="3423" spans="6:7" x14ac:dyDescent="0.25">
      <c r="F3423"/>
      <c r="G3423"/>
    </row>
    <row r="3424" spans="6:7" x14ac:dyDescent="0.25">
      <c r="F3424"/>
      <c r="G3424"/>
    </row>
    <row r="3425" spans="6:7" x14ac:dyDescent="0.25">
      <c r="F3425"/>
      <c r="G3425"/>
    </row>
    <row r="3426" spans="6:7" x14ac:dyDescent="0.25">
      <c r="F3426"/>
      <c r="G3426"/>
    </row>
    <row r="3427" spans="6:7" x14ac:dyDescent="0.25">
      <c r="F3427"/>
      <c r="G3427"/>
    </row>
    <row r="3428" spans="6:7" x14ac:dyDescent="0.25">
      <c r="F3428"/>
      <c r="G3428"/>
    </row>
    <row r="3429" spans="6:7" x14ac:dyDescent="0.25">
      <c r="F3429"/>
      <c r="G3429"/>
    </row>
    <row r="3430" spans="6:7" x14ac:dyDescent="0.25">
      <c r="F3430"/>
      <c r="G3430"/>
    </row>
    <row r="3431" spans="6:7" x14ac:dyDescent="0.25">
      <c r="F3431"/>
      <c r="G3431"/>
    </row>
    <row r="3432" spans="6:7" x14ac:dyDescent="0.25">
      <c r="F3432"/>
      <c r="G3432"/>
    </row>
    <row r="3433" spans="6:7" x14ac:dyDescent="0.25">
      <c r="F3433"/>
      <c r="G3433"/>
    </row>
    <row r="3434" spans="6:7" x14ac:dyDescent="0.25">
      <c r="F3434"/>
      <c r="G3434"/>
    </row>
    <row r="3435" spans="6:7" x14ac:dyDescent="0.25">
      <c r="F3435"/>
      <c r="G3435"/>
    </row>
    <row r="3436" spans="6:7" x14ac:dyDescent="0.25">
      <c r="F3436"/>
      <c r="G3436"/>
    </row>
    <row r="3437" spans="6:7" x14ac:dyDescent="0.25">
      <c r="F3437"/>
      <c r="G3437"/>
    </row>
    <row r="3438" spans="6:7" x14ac:dyDescent="0.25">
      <c r="F3438"/>
      <c r="G3438"/>
    </row>
    <row r="3439" spans="6:7" x14ac:dyDescent="0.25">
      <c r="F3439"/>
      <c r="G3439"/>
    </row>
    <row r="3440" spans="6:7" x14ac:dyDescent="0.25">
      <c r="F3440"/>
      <c r="G3440"/>
    </row>
    <row r="3441" spans="6:7" x14ac:dyDescent="0.25">
      <c r="F3441"/>
      <c r="G3441"/>
    </row>
    <row r="3442" spans="6:7" x14ac:dyDescent="0.25">
      <c r="F3442"/>
      <c r="G3442"/>
    </row>
    <row r="3443" spans="6:7" x14ac:dyDescent="0.25">
      <c r="F3443"/>
      <c r="G3443"/>
    </row>
    <row r="3444" spans="6:7" x14ac:dyDescent="0.25">
      <c r="F3444"/>
      <c r="G3444"/>
    </row>
    <row r="3445" spans="6:7" x14ac:dyDescent="0.25">
      <c r="F3445"/>
      <c r="G3445"/>
    </row>
    <row r="3446" spans="6:7" x14ac:dyDescent="0.25">
      <c r="F3446"/>
      <c r="G3446"/>
    </row>
    <row r="3447" spans="6:7" x14ac:dyDescent="0.25">
      <c r="F3447"/>
      <c r="G3447"/>
    </row>
    <row r="3448" spans="6:7" x14ac:dyDescent="0.25">
      <c r="F3448"/>
      <c r="G3448"/>
    </row>
    <row r="3449" spans="6:7" x14ac:dyDescent="0.25">
      <c r="F3449"/>
      <c r="G3449"/>
    </row>
    <row r="3450" spans="6:7" x14ac:dyDescent="0.25">
      <c r="F3450"/>
      <c r="G3450"/>
    </row>
    <row r="3451" spans="6:7" x14ac:dyDescent="0.25">
      <c r="F3451"/>
      <c r="G3451"/>
    </row>
    <row r="3452" spans="6:7" x14ac:dyDescent="0.25">
      <c r="F3452"/>
      <c r="G3452"/>
    </row>
    <row r="3453" spans="6:7" x14ac:dyDescent="0.25">
      <c r="F3453"/>
      <c r="G3453"/>
    </row>
    <row r="3454" spans="6:7" x14ac:dyDescent="0.25">
      <c r="F3454"/>
      <c r="G3454"/>
    </row>
    <row r="3455" spans="6:7" x14ac:dyDescent="0.25">
      <c r="F3455"/>
      <c r="G3455"/>
    </row>
    <row r="3456" spans="6:7" x14ac:dyDescent="0.25">
      <c r="F3456"/>
      <c r="G3456"/>
    </row>
    <row r="3457" spans="6:7" x14ac:dyDescent="0.25">
      <c r="F3457"/>
      <c r="G3457"/>
    </row>
    <row r="3458" spans="6:7" x14ac:dyDescent="0.25">
      <c r="F3458"/>
      <c r="G3458"/>
    </row>
    <row r="3459" spans="6:7" x14ac:dyDescent="0.25">
      <c r="F3459"/>
      <c r="G3459"/>
    </row>
    <row r="3460" spans="6:7" x14ac:dyDescent="0.25">
      <c r="F3460"/>
      <c r="G3460"/>
    </row>
    <row r="3461" spans="6:7" x14ac:dyDescent="0.25">
      <c r="F3461"/>
      <c r="G3461"/>
    </row>
    <row r="3462" spans="6:7" x14ac:dyDescent="0.25">
      <c r="F3462"/>
      <c r="G3462"/>
    </row>
    <row r="3463" spans="6:7" x14ac:dyDescent="0.25">
      <c r="F3463"/>
      <c r="G3463"/>
    </row>
    <row r="3464" spans="6:7" x14ac:dyDescent="0.25">
      <c r="F3464"/>
      <c r="G3464"/>
    </row>
    <row r="3465" spans="6:7" x14ac:dyDescent="0.25">
      <c r="F3465"/>
      <c r="G3465"/>
    </row>
    <row r="3466" spans="6:7" x14ac:dyDescent="0.25">
      <c r="F3466"/>
      <c r="G3466"/>
    </row>
    <row r="3467" spans="6:7" x14ac:dyDescent="0.25">
      <c r="F3467"/>
      <c r="G3467"/>
    </row>
    <row r="3468" spans="6:7" x14ac:dyDescent="0.25">
      <c r="F3468"/>
      <c r="G3468"/>
    </row>
    <row r="3469" spans="6:7" x14ac:dyDescent="0.25">
      <c r="F3469"/>
      <c r="G3469"/>
    </row>
    <row r="3470" spans="6:7" x14ac:dyDescent="0.25">
      <c r="F3470"/>
      <c r="G3470"/>
    </row>
    <row r="3471" spans="6:7" x14ac:dyDescent="0.25">
      <c r="F3471"/>
      <c r="G3471"/>
    </row>
    <row r="3472" spans="6:7" x14ac:dyDescent="0.25">
      <c r="F3472"/>
      <c r="G3472"/>
    </row>
    <row r="3473" spans="6:7" x14ac:dyDescent="0.25">
      <c r="F3473"/>
      <c r="G3473"/>
    </row>
    <row r="3474" spans="6:7" x14ac:dyDescent="0.25">
      <c r="F3474"/>
      <c r="G3474"/>
    </row>
    <row r="3475" spans="6:7" x14ac:dyDescent="0.25">
      <c r="F3475"/>
      <c r="G3475"/>
    </row>
    <row r="3476" spans="6:7" x14ac:dyDescent="0.25">
      <c r="F3476"/>
      <c r="G3476"/>
    </row>
    <row r="3477" spans="6:7" x14ac:dyDescent="0.25">
      <c r="F3477"/>
      <c r="G3477"/>
    </row>
    <row r="3478" spans="6:7" x14ac:dyDescent="0.25">
      <c r="F3478"/>
      <c r="G3478"/>
    </row>
    <row r="3479" spans="6:7" x14ac:dyDescent="0.25">
      <c r="F3479"/>
      <c r="G3479"/>
    </row>
    <row r="3480" spans="6:7" x14ac:dyDescent="0.25">
      <c r="F3480"/>
      <c r="G3480"/>
    </row>
    <row r="3481" spans="6:7" x14ac:dyDescent="0.25">
      <c r="F3481"/>
      <c r="G3481"/>
    </row>
    <row r="3482" spans="6:7" x14ac:dyDescent="0.25">
      <c r="F3482"/>
      <c r="G3482"/>
    </row>
    <row r="3483" spans="6:7" x14ac:dyDescent="0.25">
      <c r="F3483"/>
      <c r="G3483"/>
    </row>
    <row r="3484" spans="6:7" x14ac:dyDescent="0.25">
      <c r="F3484"/>
      <c r="G3484"/>
    </row>
    <row r="3485" spans="6:7" x14ac:dyDescent="0.25">
      <c r="F3485"/>
      <c r="G3485"/>
    </row>
    <row r="3486" spans="6:7" x14ac:dyDescent="0.25">
      <c r="F3486"/>
      <c r="G3486"/>
    </row>
    <row r="3487" spans="6:7" x14ac:dyDescent="0.25">
      <c r="F3487"/>
      <c r="G3487"/>
    </row>
    <row r="3488" spans="6:7" x14ac:dyDescent="0.25">
      <c r="F3488"/>
      <c r="G3488"/>
    </row>
    <row r="3489" spans="6:7" x14ac:dyDescent="0.25">
      <c r="F3489"/>
      <c r="G3489"/>
    </row>
    <row r="3490" spans="6:7" x14ac:dyDescent="0.25">
      <c r="F3490"/>
      <c r="G3490"/>
    </row>
    <row r="3491" spans="6:7" x14ac:dyDescent="0.25">
      <c r="F3491"/>
      <c r="G3491"/>
    </row>
    <row r="3492" spans="6:7" x14ac:dyDescent="0.25">
      <c r="F3492"/>
      <c r="G3492"/>
    </row>
    <row r="3493" spans="6:7" x14ac:dyDescent="0.25">
      <c r="F3493"/>
      <c r="G3493"/>
    </row>
    <row r="3494" spans="6:7" x14ac:dyDescent="0.25">
      <c r="F3494"/>
      <c r="G3494"/>
    </row>
    <row r="3495" spans="6:7" x14ac:dyDescent="0.25">
      <c r="F3495"/>
      <c r="G3495"/>
    </row>
    <row r="3496" spans="6:7" x14ac:dyDescent="0.25">
      <c r="F3496"/>
      <c r="G3496"/>
    </row>
    <row r="3497" spans="6:7" x14ac:dyDescent="0.25">
      <c r="F3497"/>
      <c r="G3497"/>
    </row>
    <row r="3498" spans="6:7" x14ac:dyDescent="0.25">
      <c r="F3498"/>
      <c r="G3498"/>
    </row>
    <row r="3499" spans="6:7" x14ac:dyDescent="0.25">
      <c r="F3499"/>
      <c r="G3499"/>
    </row>
    <row r="3500" spans="6:7" x14ac:dyDescent="0.25">
      <c r="F3500"/>
      <c r="G3500"/>
    </row>
    <row r="3501" spans="6:7" x14ac:dyDescent="0.25">
      <c r="F3501"/>
      <c r="G3501"/>
    </row>
    <row r="3502" spans="6:7" x14ac:dyDescent="0.25">
      <c r="F3502"/>
      <c r="G3502"/>
    </row>
    <row r="3503" spans="6:7" x14ac:dyDescent="0.25">
      <c r="F3503"/>
      <c r="G3503"/>
    </row>
    <row r="3504" spans="6:7" x14ac:dyDescent="0.25">
      <c r="F3504"/>
      <c r="G3504"/>
    </row>
    <row r="3505" spans="6:7" x14ac:dyDescent="0.25">
      <c r="F3505"/>
      <c r="G3505"/>
    </row>
    <row r="3506" spans="6:7" x14ac:dyDescent="0.25">
      <c r="F3506"/>
      <c r="G3506"/>
    </row>
    <row r="3507" spans="6:7" x14ac:dyDescent="0.25">
      <c r="F3507"/>
      <c r="G3507"/>
    </row>
    <row r="3508" spans="6:7" x14ac:dyDescent="0.25">
      <c r="F3508"/>
      <c r="G3508"/>
    </row>
    <row r="3509" spans="6:7" x14ac:dyDescent="0.25">
      <c r="F3509"/>
      <c r="G3509"/>
    </row>
    <row r="3510" spans="6:7" x14ac:dyDescent="0.25">
      <c r="F3510"/>
      <c r="G3510"/>
    </row>
    <row r="3511" spans="6:7" x14ac:dyDescent="0.25">
      <c r="F3511"/>
      <c r="G3511"/>
    </row>
    <row r="3512" spans="6:7" x14ac:dyDescent="0.25">
      <c r="F3512"/>
      <c r="G3512"/>
    </row>
    <row r="3513" spans="6:7" x14ac:dyDescent="0.25">
      <c r="F3513"/>
      <c r="G3513"/>
    </row>
    <row r="3514" spans="6:7" x14ac:dyDescent="0.25">
      <c r="F3514"/>
      <c r="G3514"/>
    </row>
    <row r="3515" spans="6:7" x14ac:dyDescent="0.25">
      <c r="F3515"/>
      <c r="G3515"/>
    </row>
    <row r="3516" spans="6:7" x14ac:dyDescent="0.25">
      <c r="F3516"/>
      <c r="G3516"/>
    </row>
    <row r="3517" spans="6:7" x14ac:dyDescent="0.25">
      <c r="F3517"/>
      <c r="G3517"/>
    </row>
    <row r="3518" spans="6:7" x14ac:dyDescent="0.25">
      <c r="F3518"/>
      <c r="G3518"/>
    </row>
    <row r="3519" spans="6:7" x14ac:dyDescent="0.25">
      <c r="F3519"/>
      <c r="G3519"/>
    </row>
    <row r="3520" spans="6:7" x14ac:dyDescent="0.25">
      <c r="F3520"/>
      <c r="G3520"/>
    </row>
    <row r="3521" spans="6:7" x14ac:dyDescent="0.25">
      <c r="F3521"/>
      <c r="G3521"/>
    </row>
    <row r="3522" spans="6:7" x14ac:dyDescent="0.25">
      <c r="F3522"/>
      <c r="G3522"/>
    </row>
    <row r="3523" spans="6:7" x14ac:dyDescent="0.25">
      <c r="F3523"/>
      <c r="G3523"/>
    </row>
    <row r="3524" spans="6:7" x14ac:dyDescent="0.25">
      <c r="F3524"/>
      <c r="G3524"/>
    </row>
    <row r="3525" spans="6:7" x14ac:dyDescent="0.25">
      <c r="F3525"/>
      <c r="G3525"/>
    </row>
    <row r="3526" spans="6:7" x14ac:dyDescent="0.25">
      <c r="F3526"/>
      <c r="G3526"/>
    </row>
    <row r="3527" spans="6:7" x14ac:dyDescent="0.25">
      <c r="F3527"/>
      <c r="G3527"/>
    </row>
    <row r="3528" spans="6:7" x14ac:dyDescent="0.25">
      <c r="F3528"/>
      <c r="G3528"/>
    </row>
    <row r="3529" spans="6:7" x14ac:dyDescent="0.25">
      <c r="F3529"/>
      <c r="G3529"/>
    </row>
    <row r="3530" spans="6:7" x14ac:dyDescent="0.25">
      <c r="F3530"/>
      <c r="G3530"/>
    </row>
    <row r="3531" spans="6:7" x14ac:dyDescent="0.25">
      <c r="F3531"/>
      <c r="G3531"/>
    </row>
    <row r="3532" spans="6:7" x14ac:dyDescent="0.25">
      <c r="F3532"/>
      <c r="G3532"/>
    </row>
    <row r="3533" spans="6:7" x14ac:dyDescent="0.25">
      <c r="F3533"/>
      <c r="G3533"/>
    </row>
    <row r="3534" spans="6:7" x14ac:dyDescent="0.25">
      <c r="F3534"/>
      <c r="G3534"/>
    </row>
    <row r="3535" spans="6:7" x14ac:dyDescent="0.25">
      <c r="F3535"/>
      <c r="G3535"/>
    </row>
    <row r="3536" spans="6:7" x14ac:dyDescent="0.25">
      <c r="F3536"/>
      <c r="G3536"/>
    </row>
    <row r="3537" spans="6:7" x14ac:dyDescent="0.25">
      <c r="F3537"/>
      <c r="G3537"/>
    </row>
    <row r="3538" spans="6:7" x14ac:dyDescent="0.25">
      <c r="F3538"/>
      <c r="G3538"/>
    </row>
    <row r="3539" spans="6:7" x14ac:dyDescent="0.25">
      <c r="F3539"/>
      <c r="G3539"/>
    </row>
    <row r="3540" spans="6:7" x14ac:dyDescent="0.25">
      <c r="F3540"/>
      <c r="G3540"/>
    </row>
    <row r="3541" spans="6:7" x14ac:dyDescent="0.25">
      <c r="F3541"/>
      <c r="G3541"/>
    </row>
    <row r="3542" spans="6:7" x14ac:dyDescent="0.25">
      <c r="F3542"/>
      <c r="G3542"/>
    </row>
    <row r="3543" spans="6:7" x14ac:dyDescent="0.25">
      <c r="F3543"/>
      <c r="G3543"/>
    </row>
    <row r="3544" spans="6:7" x14ac:dyDescent="0.25">
      <c r="F3544"/>
      <c r="G3544"/>
    </row>
    <row r="3545" spans="6:7" x14ac:dyDescent="0.25">
      <c r="F3545"/>
      <c r="G3545"/>
    </row>
    <row r="3546" spans="6:7" x14ac:dyDescent="0.25">
      <c r="F3546"/>
      <c r="G3546"/>
    </row>
    <row r="3547" spans="6:7" x14ac:dyDescent="0.25">
      <c r="F3547"/>
      <c r="G3547"/>
    </row>
    <row r="3548" spans="6:7" x14ac:dyDescent="0.25">
      <c r="F3548"/>
      <c r="G3548"/>
    </row>
    <row r="3549" spans="6:7" x14ac:dyDescent="0.25">
      <c r="F3549"/>
      <c r="G3549"/>
    </row>
    <row r="3550" spans="6:7" x14ac:dyDescent="0.25">
      <c r="F3550"/>
      <c r="G3550"/>
    </row>
    <row r="3551" spans="6:7" x14ac:dyDescent="0.25">
      <c r="F3551"/>
      <c r="G3551"/>
    </row>
    <row r="3552" spans="6:7" x14ac:dyDescent="0.25">
      <c r="F3552"/>
      <c r="G3552"/>
    </row>
    <row r="3553" spans="6:7" x14ac:dyDescent="0.25">
      <c r="F3553"/>
      <c r="G3553"/>
    </row>
    <row r="3554" spans="6:7" x14ac:dyDescent="0.25">
      <c r="F3554"/>
      <c r="G3554"/>
    </row>
    <row r="3555" spans="6:7" x14ac:dyDescent="0.25">
      <c r="F3555"/>
      <c r="G3555"/>
    </row>
    <row r="3556" spans="6:7" x14ac:dyDescent="0.25">
      <c r="F3556"/>
      <c r="G3556"/>
    </row>
    <row r="3557" spans="6:7" x14ac:dyDescent="0.25">
      <c r="F3557"/>
      <c r="G3557"/>
    </row>
    <row r="3558" spans="6:7" x14ac:dyDescent="0.25">
      <c r="F3558"/>
      <c r="G3558"/>
    </row>
    <row r="3559" spans="6:7" x14ac:dyDescent="0.25">
      <c r="F3559"/>
      <c r="G3559"/>
    </row>
    <row r="3560" spans="6:7" x14ac:dyDescent="0.25">
      <c r="F3560"/>
      <c r="G3560"/>
    </row>
    <row r="3561" spans="6:7" x14ac:dyDescent="0.25">
      <c r="F3561"/>
      <c r="G3561"/>
    </row>
    <row r="3562" spans="6:7" x14ac:dyDescent="0.25">
      <c r="F3562"/>
      <c r="G3562"/>
    </row>
    <row r="3563" spans="6:7" x14ac:dyDescent="0.25">
      <c r="F3563"/>
      <c r="G3563"/>
    </row>
    <row r="3564" spans="6:7" x14ac:dyDescent="0.25">
      <c r="F3564"/>
      <c r="G3564"/>
    </row>
    <row r="3565" spans="6:7" x14ac:dyDescent="0.25">
      <c r="F3565"/>
      <c r="G3565"/>
    </row>
    <row r="3566" spans="6:7" x14ac:dyDescent="0.25">
      <c r="F3566"/>
      <c r="G3566"/>
    </row>
    <row r="3567" spans="6:7" x14ac:dyDescent="0.25">
      <c r="F3567"/>
      <c r="G3567"/>
    </row>
    <row r="3568" spans="6:7" x14ac:dyDescent="0.25">
      <c r="F3568"/>
      <c r="G3568"/>
    </row>
    <row r="3569" spans="6:7" x14ac:dyDescent="0.25">
      <c r="F3569"/>
      <c r="G3569"/>
    </row>
    <row r="3570" spans="6:7" x14ac:dyDescent="0.25">
      <c r="F3570"/>
      <c r="G3570"/>
    </row>
    <row r="3571" spans="6:7" x14ac:dyDescent="0.25">
      <c r="F3571"/>
      <c r="G3571"/>
    </row>
    <row r="3572" spans="6:7" x14ac:dyDescent="0.25">
      <c r="F3572"/>
      <c r="G3572"/>
    </row>
    <row r="3573" spans="6:7" x14ac:dyDescent="0.25">
      <c r="F3573"/>
      <c r="G3573"/>
    </row>
    <row r="3574" spans="6:7" x14ac:dyDescent="0.25">
      <c r="F3574"/>
      <c r="G3574"/>
    </row>
    <row r="3575" spans="6:7" x14ac:dyDescent="0.25">
      <c r="F3575"/>
      <c r="G3575"/>
    </row>
    <row r="3576" spans="6:7" x14ac:dyDescent="0.25">
      <c r="F3576"/>
      <c r="G3576"/>
    </row>
    <row r="3577" spans="6:7" x14ac:dyDescent="0.25">
      <c r="F3577"/>
      <c r="G3577"/>
    </row>
    <row r="3578" spans="6:7" x14ac:dyDescent="0.25">
      <c r="F3578"/>
      <c r="G3578"/>
    </row>
    <row r="3579" spans="6:7" x14ac:dyDescent="0.25">
      <c r="F3579"/>
      <c r="G3579"/>
    </row>
    <row r="3580" spans="6:7" x14ac:dyDescent="0.25">
      <c r="F3580"/>
      <c r="G3580"/>
    </row>
    <row r="3581" spans="6:7" x14ac:dyDescent="0.25">
      <c r="F3581"/>
      <c r="G3581"/>
    </row>
    <row r="3582" spans="6:7" x14ac:dyDescent="0.25">
      <c r="F3582"/>
      <c r="G3582"/>
    </row>
    <row r="3583" spans="6:7" x14ac:dyDescent="0.25">
      <c r="F3583"/>
      <c r="G3583"/>
    </row>
    <row r="3584" spans="6:7" x14ac:dyDescent="0.25">
      <c r="F3584"/>
      <c r="G3584"/>
    </row>
    <row r="3585" spans="6:7" x14ac:dyDescent="0.25">
      <c r="F3585"/>
      <c r="G3585"/>
    </row>
    <row r="3586" spans="6:7" x14ac:dyDescent="0.25">
      <c r="F3586"/>
      <c r="G3586"/>
    </row>
    <row r="3587" spans="6:7" x14ac:dyDescent="0.25">
      <c r="F3587"/>
      <c r="G3587"/>
    </row>
    <row r="3588" spans="6:7" x14ac:dyDescent="0.25">
      <c r="F3588"/>
      <c r="G3588"/>
    </row>
    <row r="3589" spans="6:7" x14ac:dyDescent="0.25">
      <c r="F3589"/>
      <c r="G3589"/>
    </row>
    <row r="3590" spans="6:7" x14ac:dyDescent="0.25">
      <c r="F3590"/>
      <c r="G3590"/>
    </row>
    <row r="3591" spans="6:7" x14ac:dyDescent="0.25">
      <c r="F3591"/>
      <c r="G3591"/>
    </row>
    <row r="3592" spans="6:7" x14ac:dyDescent="0.25">
      <c r="F3592"/>
      <c r="G3592"/>
    </row>
    <row r="3593" spans="6:7" x14ac:dyDescent="0.25">
      <c r="F3593"/>
      <c r="G3593"/>
    </row>
    <row r="3594" spans="6:7" x14ac:dyDescent="0.25">
      <c r="F3594"/>
      <c r="G3594"/>
    </row>
    <row r="3595" spans="6:7" x14ac:dyDescent="0.25">
      <c r="F3595"/>
      <c r="G3595"/>
    </row>
    <row r="3596" spans="6:7" x14ac:dyDescent="0.25">
      <c r="F3596"/>
      <c r="G3596"/>
    </row>
    <row r="3597" spans="6:7" x14ac:dyDescent="0.25">
      <c r="F3597"/>
      <c r="G3597"/>
    </row>
    <row r="3598" spans="6:7" x14ac:dyDescent="0.25">
      <c r="F3598"/>
      <c r="G3598"/>
    </row>
    <row r="3599" spans="6:7" x14ac:dyDescent="0.25">
      <c r="F3599"/>
      <c r="G3599"/>
    </row>
    <row r="3600" spans="6:7" x14ac:dyDescent="0.25">
      <c r="F3600"/>
      <c r="G3600"/>
    </row>
    <row r="3601" spans="6:7" x14ac:dyDescent="0.25">
      <c r="F3601"/>
      <c r="G3601"/>
    </row>
    <row r="3602" spans="6:7" x14ac:dyDescent="0.25">
      <c r="F3602"/>
      <c r="G3602"/>
    </row>
    <row r="3603" spans="6:7" x14ac:dyDescent="0.25">
      <c r="F3603"/>
      <c r="G3603"/>
    </row>
    <row r="3604" spans="6:7" x14ac:dyDescent="0.25">
      <c r="F3604"/>
      <c r="G3604"/>
    </row>
    <row r="3605" spans="6:7" x14ac:dyDescent="0.25">
      <c r="F3605"/>
      <c r="G3605"/>
    </row>
    <row r="3606" spans="6:7" x14ac:dyDescent="0.25">
      <c r="F3606"/>
      <c r="G3606"/>
    </row>
    <row r="3607" spans="6:7" x14ac:dyDescent="0.25">
      <c r="F3607"/>
      <c r="G3607"/>
    </row>
    <row r="3608" spans="6:7" x14ac:dyDescent="0.25">
      <c r="F3608"/>
      <c r="G3608"/>
    </row>
    <row r="3609" spans="6:7" x14ac:dyDescent="0.25">
      <c r="F3609"/>
      <c r="G3609"/>
    </row>
    <row r="3610" spans="6:7" x14ac:dyDescent="0.25">
      <c r="F3610"/>
      <c r="G3610"/>
    </row>
    <row r="3611" spans="6:7" x14ac:dyDescent="0.25">
      <c r="F3611"/>
      <c r="G3611"/>
    </row>
    <row r="3612" spans="6:7" x14ac:dyDescent="0.25">
      <c r="F3612"/>
      <c r="G3612"/>
    </row>
    <row r="3613" spans="6:7" x14ac:dyDescent="0.25">
      <c r="F3613"/>
      <c r="G3613"/>
    </row>
    <row r="3614" spans="6:7" x14ac:dyDescent="0.25">
      <c r="F3614"/>
      <c r="G3614"/>
    </row>
    <row r="3615" spans="6:7" x14ac:dyDescent="0.25">
      <c r="F3615"/>
      <c r="G3615"/>
    </row>
    <row r="3616" spans="6:7" x14ac:dyDescent="0.25">
      <c r="F3616"/>
      <c r="G3616"/>
    </row>
    <row r="3617" spans="6:7" x14ac:dyDescent="0.25">
      <c r="F3617"/>
      <c r="G3617"/>
    </row>
    <row r="3618" spans="6:7" x14ac:dyDescent="0.25">
      <c r="F3618"/>
      <c r="G3618"/>
    </row>
    <row r="3619" spans="6:7" x14ac:dyDescent="0.25">
      <c r="F3619"/>
      <c r="G3619"/>
    </row>
    <row r="3620" spans="6:7" x14ac:dyDescent="0.25">
      <c r="F3620"/>
      <c r="G3620"/>
    </row>
    <row r="3621" spans="6:7" x14ac:dyDescent="0.25">
      <c r="F3621"/>
      <c r="G3621"/>
    </row>
    <row r="3622" spans="6:7" x14ac:dyDescent="0.25">
      <c r="F3622"/>
      <c r="G3622"/>
    </row>
    <row r="3623" spans="6:7" x14ac:dyDescent="0.25">
      <c r="F3623"/>
      <c r="G3623"/>
    </row>
    <row r="3624" spans="6:7" x14ac:dyDescent="0.25">
      <c r="F3624"/>
      <c r="G3624"/>
    </row>
    <row r="3625" spans="6:7" x14ac:dyDescent="0.25">
      <c r="F3625"/>
      <c r="G3625"/>
    </row>
    <row r="3626" spans="6:7" x14ac:dyDescent="0.25">
      <c r="F3626"/>
      <c r="G3626"/>
    </row>
    <row r="3627" spans="6:7" x14ac:dyDescent="0.25">
      <c r="F3627"/>
      <c r="G3627"/>
    </row>
    <row r="3628" spans="6:7" x14ac:dyDescent="0.25">
      <c r="F3628"/>
      <c r="G3628"/>
    </row>
    <row r="3629" spans="6:7" x14ac:dyDescent="0.25">
      <c r="F3629"/>
      <c r="G3629"/>
    </row>
    <row r="3630" spans="6:7" x14ac:dyDescent="0.25">
      <c r="F3630"/>
      <c r="G3630"/>
    </row>
    <row r="3631" spans="6:7" x14ac:dyDescent="0.25">
      <c r="F3631"/>
      <c r="G3631"/>
    </row>
    <row r="3632" spans="6:7" x14ac:dyDescent="0.25">
      <c r="F3632"/>
      <c r="G3632"/>
    </row>
    <row r="3633" spans="6:7" x14ac:dyDescent="0.25">
      <c r="F3633"/>
      <c r="G3633"/>
    </row>
    <row r="3634" spans="6:7" x14ac:dyDescent="0.25">
      <c r="F3634"/>
      <c r="G3634"/>
    </row>
    <row r="3635" spans="6:7" x14ac:dyDescent="0.25">
      <c r="F3635"/>
      <c r="G3635"/>
    </row>
    <row r="3636" spans="6:7" x14ac:dyDescent="0.25">
      <c r="F3636"/>
      <c r="G3636"/>
    </row>
    <row r="3637" spans="6:7" x14ac:dyDescent="0.25">
      <c r="F3637"/>
      <c r="G3637"/>
    </row>
    <row r="3638" spans="6:7" x14ac:dyDescent="0.25">
      <c r="F3638"/>
      <c r="G3638"/>
    </row>
    <row r="3639" spans="6:7" x14ac:dyDescent="0.25">
      <c r="F3639"/>
      <c r="G3639"/>
    </row>
    <row r="3640" spans="6:7" x14ac:dyDescent="0.25">
      <c r="F3640"/>
      <c r="G3640"/>
    </row>
    <row r="3641" spans="6:7" x14ac:dyDescent="0.25">
      <c r="F3641"/>
      <c r="G3641"/>
    </row>
    <row r="3642" spans="6:7" x14ac:dyDescent="0.25">
      <c r="F3642"/>
      <c r="G3642"/>
    </row>
    <row r="3643" spans="6:7" x14ac:dyDescent="0.25">
      <c r="F3643"/>
      <c r="G3643"/>
    </row>
    <row r="3644" spans="6:7" x14ac:dyDescent="0.25">
      <c r="F3644"/>
      <c r="G3644"/>
    </row>
    <row r="3645" spans="6:7" x14ac:dyDescent="0.25">
      <c r="F3645"/>
      <c r="G3645"/>
    </row>
    <row r="3646" spans="6:7" x14ac:dyDescent="0.25">
      <c r="F3646"/>
      <c r="G3646"/>
    </row>
    <row r="3647" spans="6:7" x14ac:dyDescent="0.25">
      <c r="F3647"/>
      <c r="G3647"/>
    </row>
    <row r="3648" spans="6:7" x14ac:dyDescent="0.25">
      <c r="F3648"/>
      <c r="G3648"/>
    </row>
    <row r="3649" spans="6:7" x14ac:dyDescent="0.25">
      <c r="F3649"/>
      <c r="G3649"/>
    </row>
    <row r="3650" spans="6:7" x14ac:dyDescent="0.25">
      <c r="F3650"/>
      <c r="G3650"/>
    </row>
    <row r="3651" spans="6:7" x14ac:dyDescent="0.25">
      <c r="F3651"/>
      <c r="G3651"/>
    </row>
    <row r="3652" spans="6:7" x14ac:dyDescent="0.25">
      <c r="F3652"/>
      <c r="G3652"/>
    </row>
    <row r="3653" spans="6:7" x14ac:dyDescent="0.25">
      <c r="F3653"/>
      <c r="G3653"/>
    </row>
    <row r="3654" spans="6:7" x14ac:dyDescent="0.25">
      <c r="F3654"/>
      <c r="G3654"/>
    </row>
    <row r="3655" spans="6:7" x14ac:dyDescent="0.25">
      <c r="F3655"/>
      <c r="G3655"/>
    </row>
    <row r="3656" spans="6:7" x14ac:dyDescent="0.25">
      <c r="F3656"/>
      <c r="G3656"/>
    </row>
    <row r="3657" spans="6:7" x14ac:dyDescent="0.25">
      <c r="F3657"/>
      <c r="G3657"/>
    </row>
    <row r="3658" spans="6:7" x14ac:dyDescent="0.25">
      <c r="F3658"/>
      <c r="G3658"/>
    </row>
    <row r="3659" spans="6:7" x14ac:dyDescent="0.25">
      <c r="F3659"/>
      <c r="G3659"/>
    </row>
    <row r="3660" spans="6:7" x14ac:dyDescent="0.25">
      <c r="F3660"/>
      <c r="G3660"/>
    </row>
    <row r="3661" spans="6:7" x14ac:dyDescent="0.25">
      <c r="F3661"/>
      <c r="G3661"/>
    </row>
    <row r="3662" spans="6:7" x14ac:dyDescent="0.25">
      <c r="F3662"/>
      <c r="G3662"/>
    </row>
    <row r="3663" spans="6:7" x14ac:dyDescent="0.25">
      <c r="F3663"/>
      <c r="G3663"/>
    </row>
    <row r="3664" spans="6:7" x14ac:dyDescent="0.25">
      <c r="F3664"/>
      <c r="G3664"/>
    </row>
    <row r="3665" spans="6:7" x14ac:dyDescent="0.25">
      <c r="F3665"/>
      <c r="G3665"/>
    </row>
    <row r="3666" spans="6:7" x14ac:dyDescent="0.25">
      <c r="F3666"/>
      <c r="G3666"/>
    </row>
    <row r="3667" spans="6:7" x14ac:dyDescent="0.25">
      <c r="F3667"/>
      <c r="G3667"/>
    </row>
    <row r="3668" spans="6:7" x14ac:dyDescent="0.25">
      <c r="F3668"/>
      <c r="G3668"/>
    </row>
    <row r="3669" spans="6:7" x14ac:dyDescent="0.25">
      <c r="F3669"/>
      <c r="G3669"/>
    </row>
    <row r="3670" spans="6:7" x14ac:dyDescent="0.25">
      <c r="F3670"/>
      <c r="G3670"/>
    </row>
    <row r="3671" spans="6:7" x14ac:dyDescent="0.25">
      <c r="F3671"/>
      <c r="G3671"/>
    </row>
    <row r="3672" spans="6:7" x14ac:dyDescent="0.25">
      <c r="F3672"/>
      <c r="G3672"/>
    </row>
    <row r="3673" spans="6:7" x14ac:dyDescent="0.25">
      <c r="F3673"/>
      <c r="G3673"/>
    </row>
    <row r="3674" spans="6:7" x14ac:dyDescent="0.25">
      <c r="F3674"/>
      <c r="G3674"/>
    </row>
    <row r="3675" spans="6:7" x14ac:dyDescent="0.25">
      <c r="F3675"/>
      <c r="G3675"/>
    </row>
    <row r="3676" spans="6:7" x14ac:dyDescent="0.25">
      <c r="F3676"/>
      <c r="G3676"/>
    </row>
    <row r="3677" spans="6:7" x14ac:dyDescent="0.25">
      <c r="F3677"/>
      <c r="G3677"/>
    </row>
    <row r="3678" spans="6:7" x14ac:dyDescent="0.25">
      <c r="F3678"/>
      <c r="G3678"/>
    </row>
    <row r="3679" spans="6:7" x14ac:dyDescent="0.25">
      <c r="F3679"/>
      <c r="G3679"/>
    </row>
    <row r="3680" spans="6:7" x14ac:dyDescent="0.25">
      <c r="F3680"/>
      <c r="G3680"/>
    </row>
    <row r="3681" spans="6:7" x14ac:dyDescent="0.25">
      <c r="F3681"/>
      <c r="G3681"/>
    </row>
    <row r="3682" spans="6:7" x14ac:dyDescent="0.25">
      <c r="F3682"/>
      <c r="G3682"/>
    </row>
    <row r="3683" spans="6:7" x14ac:dyDescent="0.25">
      <c r="F3683"/>
      <c r="G3683"/>
    </row>
    <row r="3684" spans="6:7" x14ac:dyDescent="0.25">
      <c r="F3684"/>
      <c r="G3684"/>
    </row>
    <row r="3685" spans="6:7" x14ac:dyDescent="0.25">
      <c r="F3685"/>
      <c r="G3685"/>
    </row>
    <row r="3686" spans="6:7" x14ac:dyDescent="0.25">
      <c r="F3686"/>
      <c r="G3686"/>
    </row>
    <row r="3687" spans="6:7" x14ac:dyDescent="0.25">
      <c r="F3687"/>
      <c r="G3687"/>
    </row>
    <row r="3688" spans="6:7" x14ac:dyDescent="0.25">
      <c r="F3688"/>
      <c r="G3688"/>
    </row>
    <row r="3689" spans="6:7" x14ac:dyDescent="0.25">
      <c r="F3689"/>
      <c r="G3689"/>
    </row>
    <row r="3690" spans="6:7" x14ac:dyDescent="0.25">
      <c r="F3690"/>
      <c r="G3690"/>
    </row>
    <row r="3691" spans="6:7" x14ac:dyDescent="0.25">
      <c r="F3691"/>
      <c r="G3691"/>
    </row>
    <row r="3692" spans="6:7" x14ac:dyDescent="0.25">
      <c r="F3692"/>
      <c r="G3692"/>
    </row>
    <row r="3693" spans="6:7" x14ac:dyDescent="0.25">
      <c r="F3693"/>
      <c r="G3693"/>
    </row>
    <row r="3694" spans="6:7" x14ac:dyDescent="0.25">
      <c r="F3694"/>
      <c r="G3694"/>
    </row>
    <row r="3695" spans="6:7" x14ac:dyDescent="0.25">
      <c r="F3695"/>
      <c r="G3695"/>
    </row>
    <row r="3696" spans="6:7" x14ac:dyDescent="0.25">
      <c r="F3696"/>
      <c r="G3696"/>
    </row>
    <row r="3697" spans="6:7" x14ac:dyDescent="0.25">
      <c r="F3697"/>
      <c r="G3697"/>
    </row>
    <row r="3698" spans="6:7" x14ac:dyDescent="0.25">
      <c r="F3698"/>
      <c r="G3698"/>
    </row>
    <row r="3699" spans="6:7" x14ac:dyDescent="0.25">
      <c r="F3699"/>
      <c r="G3699"/>
    </row>
    <row r="3700" spans="6:7" x14ac:dyDescent="0.25">
      <c r="F3700"/>
      <c r="G3700"/>
    </row>
    <row r="3701" spans="6:7" x14ac:dyDescent="0.25">
      <c r="F3701"/>
      <c r="G3701"/>
    </row>
    <row r="3702" spans="6:7" x14ac:dyDescent="0.25">
      <c r="F3702"/>
      <c r="G3702"/>
    </row>
    <row r="3703" spans="6:7" x14ac:dyDescent="0.25">
      <c r="F3703"/>
      <c r="G3703"/>
    </row>
    <row r="3704" spans="6:7" x14ac:dyDescent="0.25">
      <c r="F3704"/>
      <c r="G3704"/>
    </row>
    <row r="3705" spans="6:7" x14ac:dyDescent="0.25">
      <c r="F3705"/>
      <c r="G3705"/>
    </row>
    <row r="3706" spans="6:7" x14ac:dyDescent="0.25">
      <c r="F3706"/>
      <c r="G3706"/>
    </row>
    <row r="3707" spans="6:7" x14ac:dyDescent="0.25">
      <c r="F3707"/>
      <c r="G3707"/>
    </row>
    <row r="3708" spans="6:7" x14ac:dyDescent="0.25">
      <c r="F3708"/>
      <c r="G3708"/>
    </row>
    <row r="3709" spans="6:7" x14ac:dyDescent="0.25">
      <c r="F3709"/>
      <c r="G3709"/>
    </row>
    <row r="3710" spans="6:7" x14ac:dyDescent="0.25">
      <c r="F3710"/>
      <c r="G3710"/>
    </row>
    <row r="3711" spans="6:7" x14ac:dyDescent="0.25">
      <c r="F3711"/>
      <c r="G3711"/>
    </row>
    <row r="3712" spans="6:7" x14ac:dyDescent="0.25">
      <c r="F3712"/>
      <c r="G3712"/>
    </row>
    <row r="3713" spans="6:7" x14ac:dyDescent="0.25">
      <c r="F3713"/>
      <c r="G3713"/>
    </row>
    <row r="3714" spans="6:7" x14ac:dyDescent="0.25">
      <c r="F3714"/>
      <c r="G3714"/>
    </row>
    <row r="3715" spans="6:7" x14ac:dyDescent="0.25">
      <c r="F3715"/>
      <c r="G3715"/>
    </row>
    <row r="3716" spans="6:7" x14ac:dyDescent="0.25">
      <c r="F3716"/>
      <c r="G3716"/>
    </row>
    <row r="3717" spans="6:7" x14ac:dyDescent="0.25">
      <c r="F3717"/>
      <c r="G3717"/>
    </row>
    <row r="3718" spans="6:7" x14ac:dyDescent="0.25">
      <c r="F3718"/>
      <c r="G3718"/>
    </row>
    <row r="3719" spans="6:7" x14ac:dyDescent="0.25">
      <c r="F3719"/>
      <c r="G3719"/>
    </row>
    <row r="3720" spans="6:7" x14ac:dyDescent="0.25">
      <c r="F3720"/>
      <c r="G3720"/>
    </row>
    <row r="3721" spans="6:7" x14ac:dyDescent="0.25">
      <c r="F3721"/>
      <c r="G3721"/>
    </row>
    <row r="3722" spans="6:7" x14ac:dyDescent="0.25">
      <c r="F3722"/>
      <c r="G3722"/>
    </row>
    <row r="3723" spans="6:7" x14ac:dyDescent="0.25">
      <c r="F3723"/>
      <c r="G3723"/>
    </row>
    <row r="3724" spans="6:7" x14ac:dyDescent="0.25">
      <c r="F3724"/>
      <c r="G3724"/>
    </row>
    <row r="3725" spans="6:7" x14ac:dyDescent="0.25">
      <c r="F3725"/>
      <c r="G3725"/>
    </row>
    <row r="3726" spans="6:7" x14ac:dyDescent="0.25">
      <c r="F3726"/>
      <c r="G3726"/>
    </row>
    <row r="3727" spans="6:7" x14ac:dyDescent="0.25">
      <c r="F3727"/>
      <c r="G3727"/>
    </row>
    <row r="3728" spans="6:7" x14ac:dyDescent="0.25">
      <c r="F3728"/>
      <c r="G3728"/>
    </row>
    <row r="3729" spans="6:7" x14ac:dyDescent="0.25">
      <c r="F3729"/>
      <c r="G3729"/>
    </row>
    <row r="3730" spans="6:7" x14ac:dyDescent="0.25">
      <c r="F3730"/>
      <c r="G3730"/>
    </row>
    <row r="3731" spans="6:7" x14ac:dyDescent="0.25">
      <c r="F3731"/>
      <c r="G3731"/>
    </row>
    <row r="3732" spans="6:7" x14ac:dyDescent="0.25">
      <c r="F3732"/>
      <c r="G3732"/>
    </row>
    <row r="3733" spans="6:7" x14ac:dyDescent="0.25">
      <c r="F3733"/>
      <c r="G3733"/>
    </row>
    <row r="3734" spans="6:7" x14ac:dyDescent="0.25">
      <c r="F3734"/>
      <c r="G3734"/>
    </row>
    <row r="3735" spans="6:7" x14ac:dyDescent="0.25">
      <c r="F3735"/>
      <c r="G3735"/>
    </row>
    <row r="3736" spans="6:7" x14ac:dyDescent="0.25">
      <c r="F3736"/>
      <c r="G3736"/>
    </row>
    <row r="3737" spans="6:7" x14ac:dyDescent="0.25">
      <c r="F3737"/>
      <c r="G3737"/>
    </row>
    <row r="3738" spans="6:7" x14ac:dyDescent="0.25">
      <c r="F3738"/>
      <c r="G3738"/>
    </row>
    <row r="3739" spans="6:7" x14ac:dyDescent="0.25">
      <c r="F3739"/>
      <c r="G3739"/>
    </row>
    <row r="3740" spans="6:7" x14ac:dyDescent="0.25">
      <c r="F3740"/>
      <c r="G3740"/>
    </row>
    <row r="3741" spans="6:7" x14ac:dyDescent="0.25">
      <c r="F3741"/>
      <c r="G3741"/>
    </row>
    <row r="3742" spans="6:7" x14ac:dyDescent="0.25">
      <c r="F3742"/>
      <c r="G3742"/>
    </row>
    <row r="3743" spans="6:7" x14ac:dyDescent="0.25">
      <c r="F3743"/>
      <c r="G3743"/>
    </row>
    <row r="3744" spans="6:7" x14ac:dyDescent="0.25">
      <c r="F3744"/>
      <c r="G3744"/>
    </row>
    <row r="3745" spans="6:7" x14ac:dyDescent="0.25">
      <c r="F3745"/>
      <c r="G3745"/>
    </row>
    <row r="3746" spans="6:7" x14ac:dyDescent="0.25">
      <c r="F3746"/>
      <c r="G3746"/>
    </row>
    <row r="3747" spans="6:7" x14ac:dyDescent="0.25">
      <c r="F3747"/>
      <c r="G3747"/>
    </row>
    <row r="3748" spans="6:7" x14ac:dyDescent="0.25">
      <c r="F3748"/>
      <c r="G3748"/>
    </row>
    <row r="3749" spans="6:7" x14ac:dyDescent="0.25">
      <c r="F3749"/>
      <c r="G3749"/>
    </row>
    <row r="3750" spans="6:7" x14ac:dyDescent="0.25">
      <c r="F3750"/>
      <c r="G3750"/>
    </row>
    <row r="3751" spans="6:7" x14ac:dyDescent="0.25">
      <c r="F3751"/>
      <c r="G3751"/>
    </row>
    <row r="3752" spans="6:7" x14ac:dyDescent="0.25">
      <c r="F3752"/>
      <c r="G3752"/>
    </row>
    <row r="3753" spans="6:7" x14ac:dyDescent="0.25">
      <c r="F3753"/>
      <c r="G3753"/>
    </row>
    <row r="3754" spans="6:7" x14ac:dyDescent="0.25">
      <c r="F3754"/>
      <c r="G3754"/>
    </row>
    <row r="3755" spans="6:7" x14ac:dyDescent="0.25">
      <c r="F3755"/>
      <c r="G3755"/>
    </row>
    <row r="3756" spans="6:7" x14ac:dyDescent="0.25">
      <c r="F3756"/>
      <c r="G3756"/>
    </row>
    <row r="3757" spans="6:7" x14ac:dyDescent="0.25">
      <c r="F3757"/>
      <c r="G3757"/>
    </row>
    <row r="3758" spans="6:7" x14ac:dyDescent="0.25">
      <c r="F3758"/>
      <c r="G3758"/>
    </row>
    <row r="3759" spans="6:7" x14ac:dyDescent="0.25">
      <c r="F3759"/>
      <c r="G3759"/>
    </row>
    <row r="3760" spans="6:7" x14ac:dyDescent="0.25">
      <c r="F3760"/>
      <c r="G3760"/>
    </row>
    <row r="3761" spans="6:7" x14ac:dyDescent="0.25">
      <c r="F3761"/>
      <c r="G3761"/>
    </row>
    <row r="3762" spans="6:7" x14ac:dyDescent="0.25">
      <c r="F3762"/>
      <c r="G3762"/>
    </row>
    <row r="3763" spans="6:7" x14ac:dyDescent="0.25">
      <c r="F3763"/>
      <c r="G3763"/>
    </row>
    <row r="3764" spans="6:7" x14ac:dyDescent="0.25">
      <c r="F3764"/>
      <c r="G3764"/>
    </row>
    <row r="3765" spans="6:7" x14ac:dyDescent="0.25">
      <c r="F3765"/>
      <c r="G3765"/>
    </row>
    <row r="3766" spans="6:7" x14ac:dyDescent="0.25">
      <c r="F3766"/>
      <c r="G3766"/>
    </row>
    <row r="3767" spans="6:7" x14ac:dyDescent="0.25">
      <c r="F3767"/>
      <c r="G3767"/>
    </row>
    <row r="3768" spans="6:7" x14ac:dyDescent="0.25">
      <c r="F3768"/>
      <c r="G3768"/>
    </row>
    <row r="3769" spans="6:7" x14ac:dyDescent="0.25">
      <c r="F3769"/>
      <c r="G3769"/>
    </row>
    <row r="3770" spans="6:7" x14ac:dyDescent="0.25">
      <c r="F3770"/>
      <c r="G3770"/>
    </row>
    <row r="3771" spans="6:7" x14ac:dyDescent="0.25">
      <c r="F3771"/>
      <c r="G3771"/>
    </row>
    <row r="3772" spans="6:7" x14ac:dyDescent="0.25">
      <c r="F3772"/>
      <c r="G3772"/>
    </row>
    <row r="3773" spans="6:7" x14ac:dyDescent="0.25">
      <c r="F3773"/>
      <c r="G3773"/>
    </row>
    <row r="3774" spans="6:7" x14ac:dyDescent="0.25">
      <c r="F3774"/>
      <c r="G3774"/>
    </row>
    <row r="3775" spans="6:7" x14ac:dyDescent="0.25">
      <c r="F3775"/>
      <c r="G3775"/>
    </row>
    <row r="3776" spans="6:7" x14ac:dyDescent="0.25">
      <c r="F3776"/>
      <c r="G3776"/>
    </row>
    <row r="3777" spans="6:7" x14ac:dyDescent="0.25">
      <c r="F3777"/>
      <c r="G3777"/>
    </row>
    <row r="3778" spans="6:7" x14ac:dyDescent="0.25">
      <c r="F3778"/>
      <c r="G3778"/>
    </row>
    <row r="3779" spans="6:7" x14ac:dyDescent="0.25">
      <c r="F3779"/>
      <c r="G3779"/>
    </row>
    <row r="3780" spans="6:7" x14ac:dyDescent="0.25">
      <c r="F3780"/>
      <c r="G3780"/>
    </row>
    <row r="3781" spans="6:7" x14ac:dyDescent="0.25">
      <c r="F3781"/>
      <c r="G3781"/>
    </row>
    <row r="3782" spans="6:7" x14ac:dyDescent="0.25">
      <c r="F3782"/>
      <c r="G3782"/>
    </row>
    <row r="3783" spans="6:7" x14ac:dyDescent="0.25">
      <c r="F3783"/>
      <c r="G3783"/>
    </row>
    <row r="3784" spans="6:7" x14ac:dyDescent="0.25">
      <c r="F3784"/>
      <c r="G3784"/>
    </row>
    <row r="3785" spans="6:7" x14ac:dyDescent="0.25">
      <c r="F3785"/>
      <c r="G3785"/>
    </row>
    <row r="3786" spans="6:7" x14ac:dyDescent="0.25">
      <c r="F3786"/>
      <c r="G3786"/>
    </row>
    <row r="3787" spans="6:7" x14ac:dyDescent="0.25">
      <c r="F3787"/>
      <c r="G3787"/>
    </row>
    <row r="3788" spans="6:7" x14ac:dyDescent="0.25">
      <c r="F3788"/>
      <c r="G3788"/>
    </row>
    <row r="3789" spans="6:7" x14ac:dyDescent="0.25">
      <c r="F3789"/>
      <c r="G3789"/>
    </row>
    <row r="3790" spans="6:7" x14ac:dyDescent="0.25">
      <c r="F3790"/>
      <c r="G3790"/>
    </row>
    <row r="3791" spans="6:7" x14ac:dyDescent="0.25">
      <c r="F3791"/>
      <c r="G3791"/>
    </row>
    <row r="3792" spans="6:7" x14ac:dyDescent="0.25">
      <c r="F3792"/>
      <c r="G3792"/>
    </row>
    <row r="3793" spans="6:7" x14ac:dyDescent="0.25">
      <c r="F3793"/>
      <c r="G3793"/>
    </row>
    <row r="3794" spans="6:7" x14ac:dyDescent="0.25">
      <c r="F3794"/>
      <c r="G3794"/>
    </row>
    <row r="3795" spans="6:7" x14ac:dyDescent="0.25">
      <c r="F3795"/>
      <c r="G3795"/>
    </row>
    <row r="3796" spans="6:7" x14ac:dyDescent="0.25">
      <c r="F3796"/>
      <c r="G3796"/>
    </row>
    <row r="3797" spans="6:7" x14ac:dyDescent="0.25">
      <c r="F3797"/>
      <c r="G3797"/>
    </row>
    <row r="3798" spans="6:7" x14ac:dyDescent="0.25">
      <c r="F3798"/>
      <c r="G3798"/>
    </row>
    <row r="3799" spans="6:7" x14ac:dyDescent="0.25">
      <c r="F3799"/>
      <c r="G3799"/>
    </row>
    <row r="3800" spans="6:7" x14ac:dyDescent="0.25">
      <c r="F3800"/>
      <c r="G3800"/>
    </row>
    <row r="3801" spans="6:7" x14ac:dyDescent="0.25">
      <c r="F3801"/>
      <c r="G3801"/>
    </row>
    <row r="3802" spans="6:7" x14ac:dyDescent="0.25">
      <c r="F3802"/>
      <c r="G3802"/>
    </row>
    <row r="3803" spans="6:7" x14ac:dyDescent="0.25">
      <c r="F3803"/>
      <c r="G3803"/>
    </row>
    <row r="3804" spans="6:7" x14ac:dyDescent="0.25">
      <c r="F3804"/>
      <c r="G3804"/>
    </row>
    <row r="3805" spans="6:7" x14ac:dyDescent="0.25">
      <c r="F3805"/>
      <c r="G3805"/>
    </row>
    <row r="3806" spans="6:7" x14ac:dyDescent="0.25">
      <c r="F3806"/>
      <c r="G3806"/>
    </row>
    <row r="3807" spans="6:7" x14ac:dyDescent="0.25">
      <c r="F3807"/>
      <c r="G3807"/>
    </row>
    <row r="3808" spans="6:7" x14ac:dyDescent="0.25">
      <c r="F3808"/>
      <c r="G3808"/>
    </row>
    <row r="3809" spans="6:7" x14ac:dyDescent="0.25">
      <c r="F3809"/>
      <c r="G3809"/>
    </row>
    <row r="3810" spans="6:7" x14ac:dyDescent="0.25">
      <c r="F3810"/>
      <c r="G3810"/>
    </row>
    <row r="3811" spans="6:7" x14ac:dyDescent="0.25">
      <c r="F3811"/>
      <c r="G3811"/>
    </row>
    <row r="3812" spans="6:7" x14ac:dyDescent="0.25">
      <c r="F3812"/>
      <c r="G3812"/>
    </row>
    <row r="3813" spans="6:7" x14ac:dyDescent="0.25">
      <c r="F3813"/>
      <c r="G3813"/>
    </row>
    <row r="3814" spans="6:7" x14ac:dyDescent="0.25">
      <c r="F3814"/>
      <c r="G3814"/>
    </row>
    <row r="3815" spans="6:7" x14ac:dyDescent="0.25">
      <c r="F3815"/>
      <c r="G3815"/>
    </row>
    <row r="3816" spans="6:7" x14ac:dyDescent="0.25">
      <c r="F3816"/>
      <c r="G3816"/>
    </row>
    <row r="3817" spans="6:7" x14ac:dyDescent="0.25">
      <c r="F3817"/>
      <c r="G3817"/>
    </row>
    <row r="3818" spans="6:7" x14ac:dyDescent="0.25">
      <c r="F3818"/>
      <c r="G3818"/>
    </row>
    <row r="3819" spans="6:7" x14ac:dyDescent="0.25">
      <c r="F3819"/>
      <c r="G3819"/>
    </row>
    <row r="3820" spans="6:7" x14ac:dyDescent="0.25">
      <c r="F3820"/>
      <c r="G3820"/>
    </row>
    <row r="3821" spans="6:7" x14ac:dyDescent="0.25">
      <c r="F3821"/>
      <c r="G3821"/>
    </row>
    <row r="3822" spans="6:7" x14ac:dyDescent="0.25">
      <c r="F3822"/>
      <c r="G3822"/>
    </row>
    <row r="3823" spans="6:7" x14ac:dyDescent="0.25">
      <c r="F3823"/>
      <c r="G3823"/>
    </row>
    <row r="3824" spans="6:7" x14ac:dyDescent="0.25">
      <c r="F3824"/>
      <c r="G3824"/>
    </row>
    <row r="3825" spans="6:7" x14ac:dyDescent="0.25">
      <c r="F3825"/>
      <c r="G3825"/>
    </row>
    <row r="3826" spans="6:7" x14ac:dyDescent="0.25">
      <c r="F3826"/>
      <c r="G3826"/>
    </row>
    <row r="3827" spans="6:7" x14ac:dyDescent="0.25">
      <c r="F3827"/>
      <c r="G3827"/>
    </row>
    <row r="3828" spans="6:7" x14ac:dyDescent="0.25">
      <c r="F3828"/>
      <c r="G3828"/>
    </row>
    <row r="3829" spans="6:7" x14ac:dyDescent="0.25">
      <c r="F3829"/>
      <c r="G3829"/>
    </row>
    <row r="3830" spans="6:7" x14ac:dyDescent="0.25">
      <c r="F3830"/>
      <c r="G3830"/>
    </row>
    <row r="3831" spans="6:7" x14ac:dyDescent="0.25">
      <c r="F3831"/>
      <c r="G3831"/>
    </row>
    <row r="3832" spans="6:7" x14ac:dyDescent="0.25">
      <c r="F3832"/>
      <c r="G3832"/>
    </row>
    <row r="3833" spans="6:7" x14ac:dyDescent="0.25">
      <c r="F3833"/>
      <c r="G3833"/>
    </row>
    <row r="3834" spans="6:7" x14ac:dyDescent="0.25">
      <c r="F3834"/>
      <c r="G3834"/>
    </row>
    <row r="3835" spans="6:7" x14ac:dyDescent="0.25">
      <c r="F3835"/>
      <c r="G3835"/>
    </row>
    <row r="3836" spans="6:7" x14ac:dyDescent="0.25">
      <c r="F3836"/>
      <c r="G3836"/>
    </row>
    <row r="3837" spans="6:7" x14ac:dyDescent="0.25">
      <c r="F3837"/>
      <c r="G3837"/>
    </row>
    <row r="3838" spans="6:7" x14ac:dyDescent="0.25">
      <c r="F3838"/>
      <c r="G3838"/>
    </row>
    <row r="3839" spans="6:7" x14ac:dyDescent="0.25">
      <c r="F3839"/>
      <c r="G3839"/>
    </row>
    <row r="3840" spans="6:7" x14ac:dyDescent="0.25">
      <c r="F3840"/>
      <c r="G3840"/>
    </row>
    <row r="3841" spans="6:7" x14ac:dyDescent="0.25">
      <c r="F3841"/>
      <c r="G3841"/>
    </row>
    <row r="3842" spans="6:7" x14ac:dyDescent="0.25">
      <c r="F3842"/>
      <c r="G3842"/>
    </row>
    <row r="3843" spans="6:7" x14ac:dyDescent="0.25">
      <c r="F3843"/>
      <c r="G3843"/>
    </row>
    <row r="3844" spans="6:7" x14ac:dyDescent="0.25">
      <c r="F3844"/>
      <c r="G3844"/>
    </row>
    <row r="3845" spans="6:7" x14ac:dyDescent="0.25">
      <c r="F3845"/>
      <c r="G3845"/>
    </row>
    <row r="3846" spans="6:7" x14ac:dyDescent="0.25">
      <c r="F3846"/>
      <c r="G3846"/>
    </row>
    <row r="3847" spans="6:7" x14ac:dyDescent="0.25">
      <c r="F3847"/>
      <c r="G3847"/>
    </row>
    <row r="3848" spans="6:7" x14ac:dyDescent="0.25">
      <c r="F3848"/>
      <c r="G3848"/>
    </row>
    <row r="3849" spans="6:7" x14ac:dyDescent="0.25">
      <c r="F3849"/>
      <c r="G3849"/>
    </row>
    <row r="3850" spans="6:7" x14ac:dyDescent="0.25">
      <c r="F3850"/>
      <c r="G3850"/>
    </row>
    <row r="3851" spans="6:7" x14ac:dyDescent="0.25">
      <c r="F3851"/>
      <c r="G3851"/>
    </row>
    <row r="3852" spans="6:7" x14ac:dyDescent="0.25">
      <c r="F3852"/>
      <c r="G3852"/>
    </row>
    <row r="3853" spans="6:7" x14ac:dyDescent="0.25">
      <c r="F3853"/>
      <c r="G3853"/>
    </row>
    <row r="3854" spans="6:7" x14ac:dyDescent="0.25">
      <c r="F3854"/>
      <c r="G3854"/>
    </row>
    <row r="3855" spans="6:7" x14ac:dyDescent="0.25">
      <c r="F3855"/>
      <c r="G3855"/>
    </row>
    <row r="3856" spans="6:7" x14ac:dyDescent="0.25">
      <c r="F3856"/>
      <c r="G3856"/>
    </row>
    <row r="3857" spans="6:7" x14ac:dyDescent="0.25">
      <c r="F3857"/>
      <c r="G3857"/>
    </row>
    <row r="3858" spans="6:7" x14ac:dyDescent="0.25">
      <c r="F3858"/>
      <c r="G3858"/>
    </row>
    <row r="3859" spans="6:7" x14ac:dyDescent="0.25">
      <c r="F3859"/>
      <c r="G3859"/>
    </row>
    <row r="3860" spans="6:7" x14ac:dyDescent="0.25">
      <c r="F3860"/>
      <c r="G3860"/>
    </row>
    <row r="3861" spans="6:7" x14ac:dyDescent="0.25">
      <c r="F3861"/>
      <c r="G3861"/>
    </row>
    <row r="3862" spans="6:7" x14ac:dyDescent="0.25">
      <c r="F3862"/>
      <c r="G3862"/>
    </row>
    <row r="3863" spans="6:7" x14ac:dyDescent="0.25">
      <c r="F3863"/>
      <c r="G3863"/>
    </row>
    <row r="3864" spans="6:7" x14ac:dyDescent="0.25">
      <c r="F3864"/>
      <c r="G3864"/>
    </row>
    <row r="3865" spans="6:7" x14ac:dyDescent="0.25">
      <c r="F3865"/>
      <c r="G3865"/>
    </row>
    <row r="3866" spans="6:7" x14ac:dyDescent="0.25">
      <c r="F3866"/>
      <c r="G3866"/>
    </row>
    <row r="3867" spans="6:7" x14ac:dyDescent="0.25">
      <c r="F3867"/>
      <c r="G3867"/>
    </row>
    <row r="3868" spans="6:7" x14ac:dyDescent="0.25">
      <c r="F3868"/>
      <c r="G3868"/>
    </row>
    <row r="3869" spans="6:7" x14ac:dyDescent="0.25">
      <c r="F3869"/>
      <c r="G3869"/>
    </row>
    <row r="3870" spans="6:7" x14ac:dyDescent="0.25">
      <c r="F3870"/>
      <c r="G3870"/>
    </row>
    <row r="3871" spans="6:7" x14ac:dyDescent="0.25">
      <c r="F3871"/>
      <c r="G3871"/>
    </row>
    <row r="3872" spans="6:7" x14ac:dyDescent="0.25">
      <c r="F3872"/>
      <c r="G3872"/>
    </row>
    <row r="3873" spans="6:7" x14ac:dyDescent="0.25">
      <c r="F3873"/>
      <c r="G3873"/>
    </row>
    <row r="3874" spans="6:7" x14ac:dyDescent="0.25">
      <c r="F3874"/>
      <c r="G3874"/>
    </row>
    <row r="3875" spans="6:7" x14ac:dyDescent="0.25">
      <c r="F3875"/>
      <c r="G3875"/>
    </row>
    <row r="3876" spans="6:7" x14ac:dyDescent="0.25">
      <c r="F3876"/>
      <c r="G3876"/>
    </row>
    <row r="3877" spans="6:7" x14ac:dyDescent="0.25">
      <c r="F3877"/>
      <c r="G3877"/>
    </row>
    <row r="3878" spans="6:7" x14ac:dyDescent="0.25">
      <c r="F3878"/>
      <c r="G3878"/>
    </row>
    <row r="3879" spans="6:7" x14ac:dyDescent="0.25">
      <c r="F3879"/>
      <c r="G3879"/>
    </row>
    <row r="3880" spans="6:7" x14ac:dyDescent="0.25">
      <c r="F3880"/>
      <c r="G3880"/>
    </row>
    <row r="3881" spans="6:7" x14ac:dyDescent="0.25">
      <c r="F3881"/>
      <c r="G3881"/>
    </row>
    <row r="3882" spans="6:7" x14ac:dyDescent="0.25">
      <c r="F3882"/>
      <c r="G3882"/>
    </row>
    <row r="3883" spans="6:7" x14ac:dyDescent="0.25">
      <c r="F3883"/>
      <c r="G3883"/>
    </row>
    <row r="3884" spans="6:7" x14ac:dyDescent="0.25">
      <c r="F3884"/>
      <c r="G3884"/>
    </row>
    <row r="3885" spans="6:7" x14ac:dyDescent="0.25">
      <c r="F3885"/>
      <c r="G3885"/>
    </row>
    <row r="3886" spans="6:7" x14ac:dyDescent="0.25">
      <c r="F3886"/>
      <c r="G3886"/>
    </row>
    <row r="3887" spans="6:7" x14ac:dyDescent="0.25">
      <c r="F3887"/>
      <c r="G3887"/>
    </row>
    <row r="3888" spans="6:7" x14ac:dyDescent="0.25">
      <c r="F3888"/>
      <c r="G3888"/>
    </row>
    <row r="3889" spans="6:7" x14ac:dyDescent="0.25">
      <c r="F3889"/>
      <c r="G3889"/>
    </row>
    <row r="3890" spans="6:7" x14ac:dyDescent="0.25">
      <c r="F3890"/>
      <c r="G3890"/>
    </row>
    <row r="3891" spans="6:7" x14ac:dyDescent="0.25">
      <c r="F3891"/>
      <c r="G3891"/>
    </row>
    <row r="3892" spans="6:7" x14ac:dyDescent="0.25">
      <c r="F3892"/>
      <c r="G3892"/>
    </row>
    <row r="3893" spans="6:7" x14ac:dyDescent="0.25">
      <c r="F3893"/>
      <c r="G3893"/>
    </row>
    <row r="3894" spans="6:7" x14ac:dyDescent="0.25">
      <c r="F3894"/>
      <c r="G3894"/>
    </row>
    <row r="3895" spans="6:7" x14ac:dyDescent="0.25">
      <c r="F3895"/>
      <c r="G3895"/>
    </row>
    <row r="3896" spans="6:7" x14ac:dyDescent="0.25">
      <c r="F3896"/>
      <c r="G3896"/>
    </row>
    <row r="3897" spans="6:7" x14ac:dyDescent="0.25">
      <c r="F3897"/>
      <c r="G3897"/>
    </row>
    <row r="3898" spans="6:7" x14ac:dyDescent="0.25">
      <c r="F3898"/>
      <c r="G3898"/>
    </row>
    <row r="3899" spans="6:7" x14ac:dyDescent="0.25">
      <c r="F3899"/>
      <c r="G3899"/>
    </row>
    <row r="3900" spans="6:7" x14ac:dyDescent="0.25">
      <c r="F3900"/>
      <c r="G3900"/>
    </row>
    <row r="3901" spans="6:7" x14ac:dyDescent="0.25">
      <c r="F3901"/>
      <c r="G3901"/>
    </row>
    <row r="3902" spans="6:7" x14ac:dyDescent="0.25">
      <c r="F3902"/>
      <c r="G3902"/>
    </row>
    <row r="3903" spans="6:7" x14ac:dyDescent="0.25">
      <c r="F3903"/>
      <c r="G3903"/>
    </row>
    <row r="3904" spans="6:7" x14ac:dyDescent="0.25">
      <c r="F3904"/>
      <c r="G3904"/>
    </row>
    <row r="3905" spans="6:7" x14ac:dyDescent="0.25">
      <c r="F3905"/>
      <c r="G3905"/>
    </row>
    <row r="3906" spans="6:7" x14ac:dyDescent="0.25">
      <c r="F3906"/>
      <c r="G3906"/>
    </row>
    <row r="3907" spans="6:7" x14ac:dyDescent="0.25">
      <c r="F3907"/>
      <c r="G3907"/>
    </row>
    <row r="3908" spans="6:7" x14ac:dyDescent="0.25">
      <c r="F3908"/>
      <c r="G3908"/>
    </row>
    <row r="3909" spans="6:7" x14ac:dyDescent="0.25">
      <c r="F3909"/>
      <c r="G3909"/>
    </row>
    <row r="3910" spans="6:7" x14ac:dyDescent="0.25">
      <c r="F3910"/>
      <c r="G3910"/>
    </row>
    <row r="3911" spans="6:7" x14ac:dyDescent="0.25">
      <c r="F3911"/>
      <c r="G3911"/>
    </row>
    <row r="3912" spans="6:7" x14ac:dyDescent="0.25">
      <c r="F3912"/>
      <c r="G3912"/>
    </row>
    <row r="3913" spans="6:7" x14ac:dyDescent="0.25">
      <c r="F3913"/>
      <c r="G3913"/>
    </row>
    <row r="3914" spans="6:7" x14ac:dyDescent="0.25">
      <c r="F3914"/>
      <c r="G3914"/>
    </row>
    <row r="3915" spans="6:7" x14ac:dyDescent="0.25">
      <c r="F3915"/>
      <c r="G3915"/>
    </row>
    <row r="3916" spans="6:7" x14ac:dyDescent="0.25">
      <c r="F3916"/>
      <c r="G3916"/>
    </row>
    <row r="3917" spans="6:7" x14ac:dyDescent="0.25">
      <c r="F3917"/>
      <c r="G3917"/>
    </row>
    <row r="3918" spans="6:7" x14ac:dyDescent="0.25">
      <c r="F3918"/>
      <c r="G3918"/>
    </row>
    <row r="3919" spans="6:7" x14ac:dyDescent="0.25">
      <c r="F3919"/>
      <c r="G3919"/>
    </row>
    <row r="3920" spans="6:7" x14ac:dyDescent="0.25">
      <c r="F3920"/>
      <c r="G3920"/>
    </row>
    <row r="3921" spans="6:7" x14ac:dyDescent="0.25">
      <c r="F3921"/>
      <c r="G3921"/>
    </row>
    <row r="3922" spans="6:7" x14ac:dyDescent="0.25">
      <c r="F3922"/>
      <c r="G3922"/>
    </row>
    <row r="3923" spans="6:7" x14ac:dyDescent="0.25">
      <c r="F3923"/>
      <c r="G3923"/>
    </row>
    <row r="3924" spans="6:7" x14ac:dyDescent="0.25">
      <c r="F3924"/>
      <c r="G3924"/>
    </row>
    <row r="3925" spans="6:7" x14ac:dyDescent="0.25">
      <c r="F3925"/>
      <c r="G3925"/>
    </row>
    <row r="3926" spans="6:7" x14ac:dyDescent="0.25">
      <c r="F3926"/>
      <c r="G3926"/>
    </row>
    <row r="3927" spans="6:7" x14ac:dyDescent="0.25">
      <c r="F3927"/>
      <c r="G3927"/>
    </row>
    <row r="3928" spans="6:7" x14ac:dyDescent="0.25">
      <c r="F3928"/>
      <c r="G3928"/>
    </row>
    <row r="3929" spans="6:7" x14ac:dyDescent="0.25">
      <c r="F3929"/>
      <c r="G3929"/>
    </row>
    <row r="3930" spans="6:7" x14ac:dyDescent="0.25">
      <c r="F3930"/>
      <c r="G3930"/>
    </row>
    <row r="3931" spans="6:7" x14ac:dyDescent="0.25">
      <c r="F3931"/>
      <c r="G3931"/>
    </row>
    <row r="3932" spans="6:7" x14ac:dyDescent="0.25">
      <c r="F3932"/>
      <c r="G3932"/>
    </row>
    <row r="3933" spans="6:7" x14ac:dyDescent="0.25">
      <c r="F3933"/>
      <c r="G3933"/>
    </row>
    <row r="3934" spans="6:7" x14ac:dyDescent="0.25">
      <c r="F3934"/>
      <c r="G3934"/>
    </row>
    <row r="3935" spans="6:7" x14ac:dyDescent="0.25">
      <c r="F3935"/>
      <c r="G3935"/>
    </row>
    <row r="3936" spans="6:7" x14ac:dyDescent="0.25">
      <c r="F3936"/>
      <c r="G3936"/>
    </row>
    <row r="3937" spans="6:7" x14ac:dyDescent="0.25">
      <c r="F3937"/>
      <c r="G3937"/>
    </row>
    <row r="3938" spans="6:7" x14ac:dyDescent="0.25">
      <c r="F3938"/>
      <c r="G3938"/>
    </row>
    <row r="3939" spans="6:7" x14ac:dyDescent="0.25">
      <c r="F3939"/>
      <c r="G3939"/>
    </row>
    <row r="3940" spans="6:7" x14ac:dyDescent="0.25">
      <c r="F3940"/>
      <c r="G3940"/>
    </row>
    <row r="3941" spans="6:7" x14ac:dyDescent="0.25">
      <c r="F3941"/>
      <c r="G3941"/>
    </row>
    <row r="3942" spans="6:7" x14ac:dyDescent="0.25">
      <c r="F3942"/>
      <c r="G3942"/>
    </row>
    <row r="3943" spans="6:7" x14ac:dyDescent="0.25">
      <c r="F3943"/>
      <c r="G3943"/>
    </row>
    <row r="3944" spans="6:7" x14ac:dyDescent="0.25">
      <c r="F3944"/>
      <c r="G3944"/>
    </row>
    <row r="3945" spans="6:7" x14ac:dyDescent="0.25">
      <c r="F3945"/>
      <c r="G3945"/>
    </row>
    <row r="3946" spans="6:7" x14ac:dyDescent="0.25">
      <c r="F3946"/>
      <c r="G3946"/>
    </row>
    <row r="3947" spans="6:7" x14ac:dyDescent="0.25">
      <c r="F3947"/>
      <c r="G3947"/>
    </row>
    <row r="3948" spans="6:7" x14ac:dyDescent="0.25">
      <c r="F3948"/>
      <c r="G3948"/>
    </row>
    <row r="3949" spans="6:7" x14ac:dyDescent="0.25">
      <c r="F3949"/>
      <c r="G3949"/>
    </row>
    <row r="3950" spans="6:7" x14ac:dyDescent="0.25">
      <c r="F3950"/>
      <c r="G3950"/>
    </row>
    <row r="3951" spans="6:7" x14ac:dyDescent="0.25">
      <c r="F3951"/>
      <c r="G3951"/>
    </row>
    <row r="3952" spans="6:7" x14ac:dyDescent="0.25">
      <c r="F3952"/>
      <c r="G3952"/>
    </row>
    <row r="3953" spans="6:7" x14ac:dyDescent="0.25">
      <c r="F3953"/>
      <c r="G3953"/>
    </row>
    <row r="3954" spans="6:7" x14ac:dyDescent="0.25">
      <c r="F3954"/>
      <c r="G3954"/>
    </row>
    <row r="3955" spans="6:7" x14ac:dyDescent="0.25">
      <c r="F3955"/>
      <c r="G3955"/>
    </row>
    <row r="3956" spans="6:7" x14ac:dyDescent="0.25">
      <c r="F3956"/>
      <c r="G3956"/>
    </row>
    <row r="3957" spans="6:7" x14ac:dyDescent="0.25">
      <c r="F3957"/>
      <c r="G3957"/>
    </row>
    <row r="3958" spans="6:7" x14ac:dyDescent="0.25">
      <c r="F3958"/>
      <c r="G3958"/>
    </row>
    <row r="3959" spans="6:7" x14ac:dyDescent="0.25">
      <c r="F3959"/>
      <c r="G3959"/>
    </row>
    <row r="3960" spans="6:7" x14ac:dyDescent="0.25">
      <c r="F3960"/>
      <c r="G3960"/>
    </row>
    <row r="3961" spans="6:7" x14ac:dyDescent="0.25">
      <c r="F3961"/>
      <c r="G3961"/>
    </row>
    <row r="3962" spans="6:7" x14ac:dyDescent="0.25">
      <c r="F3962"/>
      <c r="G3962"/>
    </row>
    <row r="3963" spans="6:7" x14ac:dyDescent="0.25">
      <c r="F3963"/>
      <c r="G3963"/>
    </row>
    <row r="3964" spans="6:7" x14ac:dyDescent="0.25">
      <c r="F3964"/>
      <c r="G3964"/>
    </row>
    <row r="3965" spans="6:7" x14ac:dyDescent="0.25">
      <c r="F3965"/>
      <c r="G3965"/>
    </row>
    <row r="3966" spans="6:7" x14ac:dyDescent="0.25">
      <c r="F3966"/>
      <c r="G3966"/>
    </row>
    <row r="3967" spans="6:7" x14ac:dyDescent="0.25">
      <c r="F3967"/>
      <c r="G3967"/>
    </row>
    <row r="3968" spans="6:7" x14ac:dyDescent="0.25">
      <c r="F3968"/>
      <c r="G3968"/>
    </row>
    <row r="3969" spans="6:7" x14ac:dyDescent="0.25">
      <c r="F3969"/>
      <c r="G3969"/>
    </row>
    <row r="3970" spans="6:7" x14ac:dyDescent="0.25">
      <c r="F3970"/>
      <c r="G3970"/>
    </row>
    <row r="3971" spans="6:7" x14ac:dyDescent="0.25">
      <c r="F3971"/>
      <c r="G3971"/>
    </row>
    <row r="3972" spans="6:7" x14ac:dyDescent="0.25">
      <c r="F3972"/>
      <c r="G3972"/>
    </row>
    <row r="3973" spans="6:7" x14ac:dyDescent="0.25">
      <c r="F3973"/>
      <c r="G3973"/>
    </row>
    <row r="3974" spans="6:7" x14ac:dyDescent="0.25">
      <c r="F3974"/>
      <c r="G3974"/>
    </row>
    <row r="3975" spans="6:7" x14ac:dyDescent="0.25">
      <c r="F3975"/>
      <c r="G3975"/>
    </row>
    <row r="3976" spans="6:7" x14ac:dyDescent="0.25">
      <c r="F3976"/>
      <c r="G3976"/>
    </row>
    <row r="3977" spans="6:7" x14ac:dyDescent="0.25">
      <c r="F3977"/>
      <c r="G3977"/>
    </row>
    <row r="3978" spans="6:7" x14ac:dyDescent="0.25">
      <c r="F3978"/>
      <c r="G3978"/>
    </row>
    <row r="3979" spans="6:7" x14ac:dyDescent="0.25">
      <c r="F3979"/>
      <c r="G3979"/>
    </row>
    <row r="3980" spans="6:7" x14ac:dyDescent="0.25">
      <c r="F3980"/>
      <c r="G3980"/>
    </row>
    <row r="3981" spans="6:7" x14ac:dyDescent="0.25">
      <c r="F3981"/>
      <c r="G3981"/>
    </row>
    <row r="3982" spans="6:7" x14ac:dyDescent="0.25">
      <c r="F3982"/>
      <c r="G3982"/>
    </row>
    <row r="3983" spans="6:7" x14ac:dyDescent="0.25">
      <c r="F3983"/>
      <c r="G3983"/>
    </row>
    <row r="3984" spans="6:7" x14ac:dyDescent="0.25">
      <c r="F3984"/>
      <c r="G3984"/>
    </row>
    <row r="3985" spans="6:7" x14ac:dyDescent="0.25">
      <c r="F3985"/>
      <c r="G3985"/>
    </row>
    <row r="3986" spans="6:7" x14ac:dyDescent="0.25">
      <c r="F3986"/>
      <c r="G3986"/>
    </row>
    <row r="3987" spans="6:7" x14ac:dyDescent="0.25">
      <c r="F3987"/>
      <c r="G3987"/>
    </row>
    <row r="3988" spans="6:7" x14ac:dyDescent="0.25">
      <c r="F3988"/>
      <c r="G3988"/>
    </row>
    <row r="3989" spans="6:7" x14ac:dyDescent="0.25">
      <c r="F3989"/>
      <c r="G3989"/>
    </row>
    <row r="3990" spans="6:7" x14ac:dyDescent="0.25">
      <c r="F3990"/>
      <c r="G3990"/>
    </row>
    <row r="3991" spans="6:7" x14ac:dyDescent="0.25">
      <c r="F3991"/>
      <c r="G3991"/>
    </row>
    <row r="3992" spans="6:7" x14ac:dyDescent="0.25">
      <c r="F3992"/>
      <c r="G3992"/>
    </row>
    <row r="3993" spans="6:7" x14ac:dyDescent="0.25">
      <c r="F3993"/>
      <c r="G3993"/>
    </row>
    <row r="3994" spans="6:7" x14ac:dyDescent="0.25">
      <c r="F3994"/>
      <c r="G3994"/>
    </row>
    <row r="3995" spans="6:7" x14ac:dyDescent="0.25">
      <c r="F3995"/>
      <c r="G3995"/>
    </row>
    <row r="3996" spans="6:7" x14ac:dyDescent="0.25">
      <c r="F3996"/>
      <c r="G3996"/>
    </row>
    <row r="3997" spans="6:7" x14ac:dyDescent="0.25">
      <c r="F3997"/>
      <c r="G3997"/>
    </row>
    <row r="3998" spans="6:7" x14ac:dyDescent="0.25">
      <c r="F3998"/>
      <c r="G3998"/>
    </row>
    <row r="3999" spans="6:7" x14ac:dyDescent="0.25">
      <c r="F3999"/>
      <c r="G3999"/>
    </row>
    <row r="4000" spans="6:7" x14ac:dyDescent="0.25">
      <c r="F4000"/>
      <c r="G4000"/>
    </row>
    <row r="4001" spans="6:7" x14ac:dyDescent="0.25">
      <c r="F4001"/>
      <c r="G4001"/>
    </row>
    <row r="4002" spans="6:7" x14ac:dyDescent="0.25">
      <c r="F4002"/>
      <c r="G4002"/>
    </row>
    <row r="4003" spans="6:7" x14ac:dyDescent="0.25">
      <c r="F4003"/>
      <c r="G4003"/>
    </row>
    <row r="4004" spans="6:7" x14ac:dyDescent="0.25">
      <c r="F4004"/>
      <c r="G4004"/>
    </row>
    <row r="4005" spans="6:7" x14ac:dyDescent="0.25">
      <c r="F4005"/>
      <c r="G4005"/>
    </row>
    <row r="4006" spans="6:7" x14ac:dyDescent="0.25">
      <c r="F4006"/>
      <c r="G4006"/>
    </row>
    <row r="4007" spans="6:7" x14ac:dyDescent="0.25">
      <c r="F4007"/>
      <c r="G4007"/>
    </row>
    <row r="4008" spans="6:7" x14ac:dyDescent="0.25">
      <c r="F4008"/>
      <c r="G4008"/>
    </row>
    <row r="4009" spans="6:7" x14ac:dyDescent="0.25">
      <c r="F4009"/>
      <c r="G4009"/>
    </row>
    <row r="4010" spans="6:7" x14ac:dyDescent="0.25">
      <c r="F4010"/>
      <c r="G4010"/>
    </row>
    <row r="4011" spans="6:7" x14ac:dyDescent="0.25">
      <c r="F4011"/>
      <c r="G4011"/>
    </row>
    <row r="4012" spans="6:7" x14ac:dyDescent="0.25">
      <c r="F4012"/>
      <c r="G4012"/>
    </row>
    <row r="4013" spans="6:7" x14ac:dyDescent="0.25">
      <c r="F4013"/>
      <c r="G4013"/>
    </row>
    <row r="4014" spans="6:7" x14ac:dyDescent="0.25">
      <c r="F4014"/>
      <c r="G4014"/>
    </row>
    <row r="4015" spans="6:7" x14ac:dyDescent="0.25">
      <c r="F4015"/>
      <c r="G4015"/>
    </row>
    <row r="4016" spans="6:7" x14ac:dyDescent="0.25">
      <c r="F4016"/>
      <c r="G4016"/>
    </row>
    <row r="4017" spans="6:7" x14ac:dyDescent="0.25">
      <c r="F4017"/>
      <c r="G4017"/>
    </row>
    <row r="4018" spans="6:7" x14ac:dyDescent="0.25">
      <c r="F4018"/>
      <c r="G4018"/>
    </row>
    <row r="4019" spans="6:7" x14ac:dyDescent="0.25">
      <c r="F4019"/>
      <c r="G4019"/>
    </row>
    <row r="4020" spans="6:7" x14ac:dyDescent="0.25">
      <c r="F4020"/>
      <c r="G4020"/>
    </row>
    <row r="4021" spans="6:7" x14ac:dyDescent="0.25">
      <c r="F4021"/>
      <c r="G4021"/>
    </row>
    <row r="4022" spans="6:7" x14ac:dyDescent="0.25">
      <c r="F4022"/>
      <c r="G4022"/>
    </row>
    <row r="4023" spans="6:7" x14ac:dyDescent="0.25">
      <c r="F4023"/>
      <c r="G4023"/>
    </row>
    <row r="4024" spans="6:7" x14ac:dyDescent="0.25">
      <c r="F4024"/>
      <c r="G4024"/>
    </row>
    <row r="4025" spans="6:7" x14ac:dyDescent="0.25">
      <c r="F4025"/>
      <c r="G4025"/>
    </row>
    <row r="4026" spans="6:7" x14ac:dyDescent="0.25">
      <c r="F4026"/>
      <c r="G4026"/>
    </row>
    <row r="4027" spans="6:7" x14ac:dyDescent="0.25">
      <c r="F4027"/>
      <c r="G4027"/>
    </row>
    <row r="4028" spans="6:7" x14ac:dyDescent="0.25">
      <c r="F4028"/>
      <c r="G4028"/>
    </row>
    <row r="4029" spans="6:7" x14ac:dyDescent="0.25">
      <c r="F4029"/>
      <c r="G4029"/>
    </row>
    <row r="4030" spans="6:7" x14ac:dyDescent="0.25">
      <c r="F4030"/>
      <c r="G4030"/>
    </row>
    <row r="4031" spans="6:7" x14ac:dyDescent="0.25">
      <c r="F4031"/>
      <c r="G4031"/>
    </row>
    <row r="4032" spans="6:7" x14ac:dyDescent="0.25">
      <c r="F4032"/>
      <c r="G4032"/>
    </row>
    <row r="4033" spans="6:7" x14ac:dyDescent="0.25">
      <c r="F4033"/>
      <c r="G4033"/>
    </row>
    <row r="4034" spans="6:7" x14ac:dyDescent="0.25">
      <c r="F4034"/>
      <c r="G4034"/>
    </row>
    <row r="4035" spans="6:7" x14ac:dyDescent="0.25">
      <c r="F4035"/>
      <c r="G4035"/>
    </row>
    <row r="4036" spans="6:7" x14ac:dyDescent="0.25">
      <c r="F4036"/>
      <c r="G4036"/>
    </row>
    <row r="4037" spans="6:7" x14ac:dyDescent="0.25">
      <c r="F4037"/>
      <c r="G4037"/>
    </row>
    <row r="4038" spans="6:7" x14ac:dyDescent="0.25">
      <c r="F4038"/>
      <c r="G4038"/>
    </row>
    <row r="4039" spans="6:7" x14ac:dyDescent="0.25">
      <c r="F4039"/>
      <c r="G4039"/>
    </row>
    <row r="4040" spans="6:7" x14ac:dyDescent="0.25">
      <c r="F4040"/>
      <c r="G4040"/>
    </row>
    <row r="4041" spans="6:7" x14ac:dyDescent="0.25">
      <c r="F4041"/>
      <c r="G4041"/>
    </row>
    <row r="4042" spans="6:7" x14ac:dyDescent="0.25">
      <c r="F4042"/>
      <c r="G4042"/>
    </row>
    <row r="4043" spans="6:7" x14ac:dyDescent="0.25">
      <c r="F4043"/>
      <c r="G4043"/>
    </row>
    <row r="4044" spans="6:7" x14ac:dyDescent="0.25">
      <c r="F4044"/>
      <c r="G4044"/>
    </row>
    <row r="4045" spans="6:7" x14ac:dyDescent="0.25">
      <c r="F4045"/>
      <c r="G4045"/>
    </row>
    <row r="4046" spans="6:7" x14ac:dyDescent="0.25">
      <c r="F4046"/>
      <c r="G4046"/>
    </row>
    <row r="4047" spans="6:7" x14ac:dyDescent="0.25">
      <c r="F4047"/>
      <c r="G4047"/>
    </row>
    <row r="4048" spans="6:7" x14ac:dyDescent="0.25">
      <c r="F4048"/>
      <c r="G4048"/>
    </row>
    <row r="4049" spans="6:7" x14ac:dyDescent="0.25">
      <c r="F4049"/>
      <c r="G4049"/>
    </row>
    <row r="4050" spans="6:7" x14ac:dyDescent="0.25">
      <c r="F4050"/>
      <c r="G4050"/>
    </row>
    <row r="4051" spans="6:7" x14ac:dyDescent="0.25">
      <c r="F4051"/>
      <c r="G4051"/>
    </row>
    <row r="4052" spans="6:7" x14ac:dyDescent="0.25">
      <c r="F4052"/>
      <c r="G4052"/>
    </row>
    <row r="4053" spans="6:7" x14ac:dyDescent="0.25">
      <c r="F4053"/>
      <c r="G4053"/>
    </row>
    <row r="4054" spans="6:7" x14ac:dyDescent="0.25">
      <c r="F4054"/>
      <c r="G4054"/>
    </row>
    <row r="4055" spans="6:7" x14ac:dyDescent="0.25">
      <c r="F4055"/>
      <c r="G4055"/>
    </row>
    <row r="4056" spans="6:7" x14ac:dyDescent="0.25">
      <c r="F4056"/>
      <c r="G4056"/>
    </row>
    <row r="4057" spans="6:7" x14ac:dyDescent="0.25">
      <c r="F4057"/>
      <c r="G4057"/>
    </row>
    <row r="4058" spans="6:7" x14ac:dyDescent="0.25">
      <c r="F4058"/>
      <c r="G4058"/>
    </row>
    <row r="4059" spans="6:7" x14ac:dyDescent="0.25">
      <c r="F4059"/>
      <c r="G4059"/>
    </row>
    <row r="4060" spans="6:7" x14ac:dyDescent="0.25">
      <c r="F4060"/>
      <c r="G4060"/>
    </row>
    <row r="4061" spans="6:7" x14ac:dyDescent="0.25">
      <c r="F4061"/>
      <c r="G4061"/>
    </row>
    <row r="4062" spans="6:7" x14ac:dyDescent="0.25">
      <c r="F4062"/>
      <c r="G4062"/>
    </row>
    <row r="4063" spans="6:7" x14ac:dyDescent="0.25">
      <c r="F4063"/>
      <c r="G4063"/>
    </row>
    <row r="4064" spans="6:7" x14ac:dyDescent="0.25">
      <c r="F4064"/>
      <c r="G4064"/>
    </row>
    <row r="4065" spans="6:7" x14ac:dyDescent="0.25">
      <c r="F4065"/>
      <c r="G4065"/>
    </row>
    <row r="4066" spans="6:7" x14ac:dyDescent="0.25">
      <c r="F4066"/>
      <c r="G4066"/>
    </row>
    <row r="4067" spans="6:7" x14ac:dyDescent="0.25">
      <c r="F4067"/>
      <c r="G4067"/>
    </row>
    <row r="4068" spans="6:7" x14ac:dyDescent="0.25">
      <c r="F4068"/>
      <c r="G4068"/>
    </row>
    <row r="4069" spans="6:7" x14ac:dyDescent="0.25">
      <c r="F4069"/>
      <c r="G4069"/>
    </row>
    <row r="4070" spans="6:7" x14ac:dyDescent="0.25">
      <c r="F4070"/>
      <c r="G4070"/>
    </row>
    <row r="4071" spans="6:7" x14ac:dyDescent="0.25">
      <c r="F4071"/>
      <c r="G4071"/>
    </row>
    <row r="4072" spans="6:7" x14ac:dyDescent="0.25">
      <c r="F4072"/>
      <c r="G4072"/>
    </row>
    <row r="4073" spans="6:7" x14ac:dyDescent="0.25">
      <c r="F4073"/>
      <c r="G4073"/>
    </row>
    <row r="4074" spans="6:7" x14ac:dyDescent="0.25">
      <c r="F4074"/>
      <c r="G4074"/>
    </row>
    <row r="4075" spans="6:7" x14ac:dyDescent="0.25">
      <c r="F4075"/>
      <c r="G4075"/>
    </row>
    <row r="4076" spans="6:7" x14ac:dyDescent="0.25">
      <c r="F4076"/>
      <c r="G4076"/>
    </row>
    <row r="4077" spans="6:7" x14ac:dyDescent="0.25">
      <c r="F4077"/>
      <c r="G4077"/>
    </row>
    <row r="4078" spans="6:7" x14ac:dyDescent="0.25">
      <c r="F4078"/>
      <c r="G4078"/>
    </row>
    <row r="4079" spans="6:7" x14ac:dyDescent="0.25">
      <c r="F4079"/>
      <c r="G4079"/>
    </row>
    <row r="4080" spans="6:7" x14ac:dyDescent="0.25">
      <c r="F4080"/>
      <c r="G4080"/>
    </row>
    <row r="4081" spans="6:7" x14ac:dyDescent="0.25">
      <c r="F4081"/>
      <c r="G4081"/>
    </row>
    <row r="4082" spans="6:7" x14ac:dyDescent="0.25">
      <c r="F4082"/>
      <c r="G4082"/>
    </row>
    <row r="4083" spans="6:7" x14ac:dyDescent="0.25">
      <c r="F4083"/>
      <c r="G4083"/>
    </row>
    <row r="4084" spans="6:7" x14ac:dyDescent="0.25">
      <c r="F4084"/>
      <c r="G4084"/>
    </row>
    <row r="4085" spans="6:7" x14ac:dyDescent="0.25">
      <c r="F4085"/>
      <c r="G4085"/>
    </row>
    <row r="4086" spans="6:7" x14ac:dyDescent="0.25">
      <c r="F4086"/>
      <c r="G4086"/>
    </row>
    <row r="4087" spans="6:7" x14ac:dyDescent="0.25">
      <c r="F4087"/>
      <c r="G4087"/>
    </row>
    <row r="4088" spans="6:7" x14ac:dyDescent="0.25">
      <c r="F4088"/>
      <c r="G4088"/>
    </row>
    <row r="4089" spans="6:7" x14ac:dyDescent="0.25">
      <c r="F4089"/>
      <c r="G4089"/>
    </row>
    <row r="4090" spans="6:7" x14ac:dyDescent="0.25">
      <c r="F4090"/>
      <c r="G4090"/>
    </row>
    <row r="4091" spans="6:7" x14ac:dyDescent="0.25">
      <c r="F4091"/>
      <c r="G4091"/>
    </row>
    <row r="4092" spans="6:7" x14ac:dyDescent="0.25">
      <c r="F4092"/>
      <c r="G4092"/>
    </row>
    <row r="4093" spans="6:7" x14ac:dyDescent="0.25">
      <c r="F4093"/>
      <c r="G4093"/>
    </row>
    <row r="4094" spans="6:7" x14ac:dyDescent="0.25">
      <c r="F4094"/>
      <c r="G4094"/>
    </row>
    <row r="4095" spans="6:7" x14ac:dyDescent="0.25">
      <c r="F4095"/>
      <c r="G4095"/>
    </row>
    <row r="4096" spans="6:7" x14ac:dyDescent="0.25">
      <c r="F4096"/>
      <c r="G4096"/>
    </row>
    <row r="4097" spans="6:7" x14ac:dyDescent="0.25">
      <c r="F4097"/>
      <c r="G4097"/>
    </row>
    <row r="4098" spans="6:7" x14ac:dyDescent="0.25">
      <c r="F4098"/>
      <c r="G4098"/>
    </row>
    <row r="4099" spans="6:7" x14ac:dyDescent="0.25">
      <c r="F4099"/>
      <c r="G4099"/>
    </row>
    <row r="4100" spans="6:7" x14ac:dyDescent="0.25">
      <c r="F4100"/>
      <c r="G4100"/>
    </row>
    <row r="4101" spans="6:7" x14ac:dyDescent="0.25">
      <c r="F4101"/>
      <c r="G4101"/>
    </row>
    <row r="4102" spans="6:7" x14ac:dyDescent="0.25">
      <c r="F4102"/>
      <c r="G4102"/>
    </row>
    <row r="4103" spans="6:7" x14ac:dyDescent="0.25">
      <c r="F4103"/>
      <c r="G4103"/>
    </row>
    <row r="4104" spans="6:7" x14ac:dyDescent="0.25">
      <c r="F4104"/>
      <c r="G4104"/>
    </row>
    <row r="4105" spans="6:7" x14ac:dyDescent="0.25">
      <c r="F4105"/>
      <c r="G4105"/>
    </row>
    <row r="4106" spans="6:7" x14ac:dyDescent="0.25">
      <c r="F4106"/>
      <c r="G4106"/>
    </row>
    <row r="4107" spans="6:7" x14ac:dyDescent="0.25">
      <c r="F4107"/>
      <c r="G4107"/>
    </row>
    <row r="4108" spans="6:7" x14ac:dyDescent="0.25">
      <c r="F4108"/>
      <c r="G4108"/>
    </row>
    <row r="4109" spans="6:7" x14ac:dyDescent="0.25">
      <c r="F4109"/>
      <c r="G4109"/>
    </row>
    <row r="4110" spans="6:7" x14ac:dyDescent="0.25">
      <c r="F4110"/>
      <c r="G4110"/>
    </row>
    <row r="4111" spans="6:7" x14ac:dyDescent="0.25">
      <c r="F4111"/>
      <c r="G4111"/>
    </row>
    <row r="4112" spans="6:7" x14ac:dyDescent="0.25">
      <c r="F4112"/>
      <c r="G4112"/>
    </row>
    <row r="4113" spans="6:7" x14ac:dyDescent="0.25">
      <c r="F4113"/>
      <c r="G4113"/>
    </row>
    <row r="4114" spans="6:7" x14ac:dyDescent="0.25">
      <c r="F4114"/>
      <c r="G4114"/>
    </row>
    <row r="4115" spans="6:7" x14ac:dyDescent="0.25">
      <c r="F4115"/>
      <c r="G4115"/>
    </row>
    <row r="4116" spans="6:7" x14ac:dyDescent="0.25">
      <c r="F4116"/>
      <c r="G4116"/>
    </row>
    <row r="4117" spans="6:7" x14ac:dyDescent="0.25">
      <c r="F4117"/>
      <c r="G4117"/>
    </row>
    <row r="4118" spans="6:7" x14ac:dyDescent="0.25">
      <c r="F4118"/>
      <c r="G4118"/>
    </row>
    <row r="4119" spans="6:7" x14ac:dyDescent="0.25">
      <c r="F4119"/>
      <c r="G4119"/>
    </row>
    <row r="4120" spans="6:7" x14ac:dyDescent="0.25">
      <c r="F4120"/>
      <c r="G4120"/>
    </row>
    <row r="4121" spans="6:7" x14ac:dyDescent="0.25">
      <c r="F4121"/>
      <c r="G4121"/>
    </row>
    <row r="4122" spans="6:7" x14ac:dyDescent="0.25">
      <c r="F4122"/>
      <c r="G4122"/>
    </row>
    <row r="4123" spans="6:7" x14ac:dyDescent="0.25">
      <c r="F4123"/>
      <c r="G4123"/>
    </row>
    <row r="4124" spans="6:7" x14ac:dyDescent="0.25">
      <c r="F4124"/>
      <c r="G4124"/>
    </row>
    <row r="4125" spans="6:7" x14ac:dyDescent="0.25">
      <c r="F4125"/>
      <c r="G4125"/>
    </row>
    <row r="4126" spans="6:7" x14ac:dyDescent="0.25">
      <c r="F4126"/>
      <c r="G4126"/>
    </row>
    <row r="4127" spans="6:7" x14ac:dyDescent="0.25">
      <c r="F4127"/>
      <c r="G4127"/>
    </row>
    <row r="4128" spans="6:7" x14ac:dyDescent="0.25">
      <c r="F4128"/>
      <c r="G4128"/>
    </row>
    <row r="4129" spans="6:7" x14ac:dyDescent="0.25">
      <c r="F4129"/>
      <c r="G4129"/>
    </row>
    <row r="4130" spans="6:7" x14ac:dyDescent="0.25">
      <c r="F4130"/>
      <c r="G4130"/>
    </row>
    <row r="4131" spans="6:7" x14ac:dyDescent="0.25">
      <c r="F4131"/>
      <c r="G4131"/>
    </row>
    <row r="4132" spans="6:7" x14ac:dyDescent="0.25">
      <c r="F4132"/>
      <c r="G4132"/>
    </row>
    <row r="4133" spans="6:7" x14ac:dyDescent="0.25">
      <c r="F4133"/>
      <c r="G4133"/>
    </row>
    <row r="4134" spans="6:7" x14ac:dyDescent="0.25">
      <c r="F4134"/>
      <c r="G4134"/>
    </row>
    <row r="4135" spans="6:7" x14ac:dyDescent="0.25">
      <c r="F4135"/>
      <c r="G4135"/>
    </row>
    <row r="4136" spans="6:7" x14ac:dyDescent="0.25">
      <c r="F4136"/>
      <c r="G4136"/>
    </row>
    <row r="4137" spans="6:7" x14ac:dyDescent="0.25">
      <c r="F4137"/>
      <c r="G4137"/>
    </row>
    <row r="4138" spans="6:7" x14ac:dyDescent="0.25">
      <c r="F4138"/>
      <c r="G4138"/>
    </row>
    <row r="4139" spans="6:7" x14ac:dyDescent="0.25">
      <c r="F4139"/>
      <c r="G4139"/>
    </row>
    <row r="4140" spans="6:7" x14ac:dyDescent="0.25">
      <c r="F4140"/>
      <c r="G4140"/>
    </row>
    <row r="4141" spans="6:7" x14ac:dyDescent="0.25">
      <c r="F4141"/>
      <c r="G4141"/>
    </row>
    <row r="4142" spans="6:7" x14ac:dyDescent="0.25">
      <c r="F4142"/>
      <c r="G4142"/>
    </row>
    <row r="4143" spans="6:7" x14ac:dyDescent="0.25">
      <c r="F4143"/>
      <c r="G4143"/>
    </row>
    <row r="4144" spans="6:7" x14ac:dyDescent="0.25">
      <c r="F4144"/>
      <c r="G4144"/>
    </row>
    <row r="4145" spans="6:7" x14ac:dyDescent="0.25">
      <c r="F4145"/>
      <c r="G4145"/>
    </row>
    <row r="4146" spans="6:7" x14ac:dyDescent="0.25">
      <c r="F4146"/>
      <c r="G4146"/>
    </row>
    <row r="4147" spans="6:7" x14ac:dyDescent="0.25">
      <c r="F4147"/>
      <c r="G4147"/>
    </row>
    <row r="4148" spans="6:7" x14ac:dyDescent="0.25">
      <c r="F4148"/>
      <c r="G4148"/>
    </row>
    <row r="4149" spans="6:7" x14ac:dyDescent="0.25">
      <c r="F4149"/>
      <c r="G4149"/>
    </row>
    <row r="4150" spans="6:7" x14ac:dyDescent="0.25">
      <c r="F4150"/>
      <c r="G4150"/>
    </row>
    <row r="4151" spans="6:7" x14ac:dyDescent="0.25">
      <c r="F4151"/>
      <c r="G4151"/>
    </row>
    <row r="4152" spans="6:7" x14ac:dyDescent="0.25">
      <c r="F4152"/>
      <c r="G4152"/>
    </row>
    <row r="4153" spans="6:7" x14ac:dyDescent="0.25">
      <c r="F4153"/>
      <c r="G4153"/>
    </row>
    <row r="4154" spans="6:7" x14ac:dyDescent="0.25">
      <c r="F4154"/>
      <c r="G4154"/>
    </row>
    <row r="4155" spans="6:7" x14ac:dyDescent="0.25">
      <c r="F4155"/>
      <c r="G4155"/>
    </row>
    <row r="4156" spans="6:7" x14ac:dyDescent="0.25">
      <c r="F4156"/>
      <c r="G4156"/>
    </row>
    <row r="4157" spans="6:7" x14ac:dyDescent="0.25">
      <c r="F4157"/>
      <c r="G4157"/>
    </row>
    <row r="4158" spans="6:7" x14ac:dyDescent="0.25">
      <c r="F4158"/>
      <c r="G4158"/>
    </row>
    <row r="4159" spans="6:7" x14ac:dyDescent="0.25">
      <c r="F4159"/>
      <c r="G4159"/>
    </row>
    <row r="4160" spans="6:7" x14ac:dyDescent="0.25">
      <c r="F4160"/>
      <c r="G4160"/>
    </row>
    <row r="4161" spans="6:7" x14ac:dyDescent="0.25">
      <c r="F4161"/>
      <c r="G4161"/>
    </row>
    <row r="4162" spans="6:7" x14ac:dyDescent="0.25">
      <c r="F4162"/>
      <c r="G4162"/>
    </row>
    <row r="4163" spans="6:7" x14ac:dyDescent="0.25">
      <c r="F4163"/>
      <c r="G4163"/>
    </row>
    <row r="4164" spans="6:7" x14ac:dyDescent="0.25">
      <c r="F4164"/>
      <c r="G4164"/>
    </row>
    <row r="4165" spans="6:7" x14ac:dyDescent="0.25">
      <c r="F4165"/>
      <c r="G4165"/>
    </row>
    <row r="4166" spans="6:7" x14ac:dyDescent="0.25">
      <c r="F4166"/>
      <c r="G4166"/>
    </row>
    <row r="4167" spans="6:7" x14ac:dyDescent="0.25">
      <c r="F4167"/>
      <c r="G4167"/>
    </row>
    <row r="4168" spans="6:7" x14ac:dyDescent="0.25">
      <c r="F4168"/>
      <c r="G4168"/>
    </row>
    <row r="4169" spans="6:7" x14ac:dyDescent="0.25">
      <c r="F4169"/>
      <c r="G4169"/>
    </row>
    <row r="4170" spans="6:7" x14ac:dyDescent="0.25">
      <c r="F4170"/>
      <c r="G4170"/>
    </row>
    <row r="4171" spans="6:7" x14ac:dyDescent="0.25">
      <c r="F4171"/>
      <c r="G4171"/>
    </row>
    <row r="4172" spans="6:7" x14ac:dyDescent="0.25">
      <c r="F4172"/>
      <c r="G4172"/>
    </row>
    <row r="4173" spans="6:7" x14ac:dyDescent="0.25">
      <c r="F4173"/>
      <c r="G4173"/>
    </row>
    <row r="4174" spans="6:7" x14ac:dyDescent="0.25">
      <c r="F4174"/>
      <c r="G4174"/>
    </row>
    <row r="4175" spans="6:7" x14ac:dyDescent="0.25">
      <c r="F4175"/>
      <c r="G4175"/>
    </row>
    <row r="4176" spans="6:7" x14ac:dyDescent="0.25">
      <c r="F4176"/>
      <c r="G4176"/>
    </row>
    <row r="4177" spans="6:7" x14ac:dyDescent="0.25">
      <c r="F4177"/>
      <c r="G4177"/>
    </row>
    <row r="4178" spans="6:7" x14ac:dyDescent="0.25">
      <c r="F4178"/>
      <c r="G4178"/>
    </row>
    <row r="4179" spans="6:7" x14ac:dyDescent="0.25">
      <c r="F4179"/>
      <c r="G4179"/>
    </row>
    <row r="4180" spans="6:7" x14ac:dyDescent="0.25">
      <c r="F4180"/>
      <c r="G4180"/>
    </row>
    <row r="4181" spans="6:7" x14ac:dyDescent="0.25">
      <c r="F4181"/>
      <c r="G4181"/>
    </row>
    <row r="4182" spans="6:7" x14ac:dyDescent="0.25">
      <c r="F4182"/>
      <c r="G4182"/>
    </row>
    <row r="4183" spans="6:7" x14ac:dyDescent="0.25">
      <c r="F4183"/>
      <c r="G4183"/>
    </row>
    <row r="4184" spans="6:7" x14ac:dyDescent="0.25">
      <c r="F4184"/>
      <c r="G4184"/>
    </row>
    <row r="4185" spans="6:7" x14ac:dyDescent="0.25">
      <c r="F4185"/>
      <c r="G4185"/>
    </row>
    <row r="4186" spans="6:7" x14ac:dyDescent="0.25">
      <c r="F4186"/>
      <c r="G4186"/>
    </row>
    <row r="4187" spans="6:7" x14ac:dyDescent="0.25">
      <c r="F4187"/>
      <c r="G4187"/>
    </row>
    <row r="4188" spans="6:7" x14ac:dyDescent="0.25">
      <c r="F4188"/>
      <c r="G4188"/>
    </row>
    <row r="4189" spans="6:7" x14ac:dyDescent="0.25">
      <c r="F4189"/>
      <c r="G4189"/>
    </row>
    <row r="4190" spans="6:7" x14ac:dyDescent="0.25">
      <c r="F4190"/>
      <c r="G4190"/>
    </row>
    <row r="4191" spans="6:7" x14ac:dyDescent="0.25">
      <c r="F4191"/>
      <c r="G4191"/>
    </row>
    <row r="4192" spans="6:7" x14ac:dyDescent="0.25">
      <c r="F4192"/>
      <c r="G4192"/>
    </row>
    <row r="4193" spans="6:7" x14ac:dyDescent="0.25">
      <c r="F4193"/>
      <c r="G4193"/>
    </row>
    <row r="4194" spans="6:7" x14ac:dyDescent="0.25">
      <c r="F4194"/>
      <c r="G4194"/>
    </row>
    <row r="4195" spans="6:7" x14ac:dyDescent="0.25">
      <c r="F4195"/>
      <c r="G4195"/>
    </row>
    <row r="4196" spans="6:7" x14ac:dyDescent="0.25">
      <c r="F4196"/>
      <c r="G4196"/>
    </row>
    <row r="4197" spans="6:7" x14ac:dyDescent="0.25">
      <c r="F4197"/>
      <c r="G4197"/>
    </row>
    <row r="4198" spans="6:7" x14ac:dyDescent="0.25">
      <c r="F4198"/>
      <c r="G4198"/>
    </row>
    <row r="4199" spans="6:7" x14ac:dyDescent="0.25">
      <c r="F4199"/>
      <c r="G4199"/>
    </row>
    <row r="4200" spans="6:7" x14ac:dyDescent="0.25">
      <c r="F4200"/>
      <c r="G4200"/>
    </row>
    <row r="4201" spans="6:7" x14ac:dyDescent="0.25">
      <c r="F4201"/>
      <c r="G4201"/>
    </row>
    <row r="4202" spans="6:7" x14ac:dyDescent="0.25">
      <c r="F4202"/>
      <c r="G4202"/>
    </row>
    <row r="4203" spans="6:7" x14ac:dyDescent="0.25">
      <c r="F4203"/>
      <c r="G4203"/>
    </row>
    <row r="4204" spans="6:7" x14ac:dyDescent="0.25">
      <c r="F4204"/>
      <c r="G4204"/>
    </row>
    <row r="4205" spans="6:7" x14ac:dyDescent="0.25">
      <c r="F4205"/>
      <c r="G4205"/>
    </row>
    <row r="4206" spans="6:7" x14ac:dyDescent="0.25">
      <c r="F4206"/>
      <c r="G4206"/>
    </row>
    <row r="4207" spans="6:7" x14ac:dyDescent="0.25">
      <c r="F4207"/>
      <c r="G4207"/>
    </row>
    <row r="4208" spans="6:7" x14ac:dyDescent="0.25">
      <c r="F4208"/>
      <c r="G4208"/>
    </row>
    <row r="4209" spans="6:7" x14ac:dyDescent="0.25">
      <c r="F4209"/>
      <c r="G4209"/>
    </row>
    <row r="4210" spans="6:7" x14ac:dyDescent="0.25">
      <c r="F4210"/>
      <c r="G4210"/>
    </row>
    <row r="4211" spans="6:7" x14ac:dyDescent="0.25">
      <c r="F4211"/>
      <c r="G4211"/>
    </row>
    <row r="4212" spans="6:7" x14ac:dyDescent="0.25">
      <c r="F4212"/>
      <c r="G4212"/>
    </row>
    <row r="4213" spans="6:7" x14ac:dyDescent="0.25">
      <c r="F4213"/>
      <c r="G4213"/>
    </row>
    <row r="4214" spans="6:7" x14ac:dyDescent="0.25">
      <c r="F4214"/>
      <c r="G4214"/>
    </row>
    <row r="4215" spans="6:7" x14ac:dyDescent="0.25">
      <c r="F4215"/>
      <c r="G4215"/>
    </row>
    <row r="4216" spans="6:7" x14ac:dyDescent="0.25">
      <c r="F4216"/>
      <c r="G4216"/>
    </row>
    <row r="4217" spans="6:7" x14ac:dyDescent="0.25">
      <c r="F4217"/>
      <c r="G4217"/>
    </row>
    <row r="4218" spans="6:7" x14ac:dyDescent="0.25">
      <c r="F4218"/>
      <c r="G4218"/>
    </row>
    <row r="4219" spans="6:7" x14ac:dyDescent="0.25">
      <c r="F4219"/>
      <c r="G4219"/>
    </row>
    <row r="4220" spans="6:7" x14ac:dyDescent="0.25">
      <c r="F4220"/>
      <c r="G4220"/>
    </row>
    <row r="4221" spans="6:7" x14ac:dyDescent="0.25">
      <c r="F4221"/>
      <c r="G4221"/>
    </row>
    <row r="4222" spans="6:7" x14ac:dyDescent="0.25">
      <c r="F4222"/>
      <c r="G4222"/>
    </row>
    <row r="4223" spans="6:7" x14ac:dyDescent="0.25">
      <c r="F4223"/>
      <c r="G4223"/>
    </row>
    <row r="4224" spans="6:7" x14ac:dyDescent="0.25">
      <c r="F4224"/>
      <c r="G4224"/>
    </row>
    <row r="4225" spans="6:7" x14ac:dyDescent="0.25">
      <c r="F4225"/>
      <c r="G4225"/>
    </row>
    <row r="4226" spans="6:7" x14ac:dyDescent="0.25">
      <c r="F4226"/>
      <c r="G4226"/>
    </row>
    <row r="4227" spans="6:7" x14ac:dyDescent="0.25">
      <c r="F4227"/>
      <c r="G4227"/>
    </row>
    <row r="4228" spans="6:7" x14ac:dyDescent="0.25">
      <c r="F4228"/>
      <c r="G4228"/>
    </row>
    <row r="4229" spans="6:7" x14ac:dyDescent="0.25">
      <c r="F4229"/>
      <c r="G4229"/>
    </row>
    <row r="4230" spans="6:7" x14ac:dyDescent="0.25">
      <c r="F4230"/>
      <c r="G4230"/>
    </row>
    <row r="4231" spans="6:7" x14ac:dyDescent="0.25">
      <c r="F4231"/>
      <c r="G4231"/>
    </row>
    <row r="4232" spans="6:7" x14ac:dyDescent="0.25">
      <c r="F4232"/>
      <c r="G4232"/>
    </row>
    <row r="4233" spans="6:7" x14ac:dyDescent="0.25">
      <c r="F4233"/>
      <c r="G4233"/>
    </row>
    <row r="4234" spans="6:7" x14ac:dyDescent="0.25">
      <c r="F4234"/>
      <c r="G4234"/>
    </row>
    <row r="4235" spans="6:7" x14ac:dyDescent="0.25">
      <c r="F4235"/>
      <c r="G4235"/>
    </row>
    <row r="4236" spans="6:7" x14ac:dyDescent="0.25">
      <c r="F4236"/>
      <c r="G4236"/>
    </row>
    <row r="4237" spans="6:7" x14ac:dyDescent="0.25">
      <c r="F4237"/>
      <c r="G4237"/>
    </row>
    <row r="4238" spans="6:7" x14ac:dyDescent="0.25">
      <c r="F4238"/>
      <c r="G4238"/>
    </row>
    <row r="4239" spans="6:7" x14ac:dyDescent="0.25">
      <c r="F4239"/>
      <c r="G4239"/>
    </row>
    <row r="4240" spans="6:7" x14ac:dyDescent="0.25">
      <c r="F4240"/>
      <c r="G4240"/>
    </row>
    <row r="4241" spans="6:7" x14ac:dyDescent="0.25">
      <c r="F4241"/>
      <c r="G4241"/>
    </row>
    <row r="4242" spans="6:7" x14ac:dyDescent="0.25">
      <c r="F4242"/>
      <c r="G4242"/>
    </row>
    <row r="4243" spans="6:7" x14ac:dyDescent="0.25">
      <c r="F4243"/>
      <c r="G4243"/>
    </row>
    <row r="4244" spans="6:7" x14ac:dyDescent="0.25">
      <c r="F4244"/>
      <c r="G4244"/>
    </row>
    <row r="4245" spans="6:7" x14ac:dyDescent="0.25">
      <c r="F4245"/>
      <c r="G4245"/>
    </row>
    <row r="4246" spans="6:7" x14ac:dyDescent="0.25">
      <c r="F4246"/>
      <c r="G4246"/>
    </row>
    <row r="4247" spans="6:7" x14ac:dyDescent="0.25">
      <c r="F4247"/>
      <c r="G4247"/>
    </row>
    <row r="4248" spans="6:7" x14ac:dyDescent="0.25">
      <c r="F4248"/>
      <c r="G4248"/>
    </row>
    <row r="4249" spans="6:7" x14ac:dyDescent="0.25">
      <c r="F4249"/>
      <c r="G4249"/>
    </row>
    <row r="4250" spans="6:7" x14ac:dyDescent="0.25">
      <c r="F4250"/>
      <c r="G4250"/>
    </row>
    <row r="4251" spans="6:7" x14ac:dyDescent="0.25">
      <c r="F4251"/>
      <c r="G4251"/>
    </row>
    <row r="4252" spans="6:7" x14ac:dyDescent="0.25">
      <c r="F4252"/>
      <c r="G4252"/>
    </row>
    <row r="4253" spans="6:7" x14ac:dyDescent="0.25">
      <c r="F4253"/>
      <c r="G4253"/>
    </row>
    <row r="4254" spans="6:7" x14ac:dyDescent="0.25">
      <c r="F4254"/>
      <c r="G4254"/>
    </row>
    <row r="4255" spans="6:7" x14ac:dyDescent="0.25">
      <c r="F4255"/>
      <c r="G4255"/>
    </row>
    <row r="4256" spans="6:7" x14ac:dyDescent="0.25">
      <c r="F4256"/>
      <c r="G4256"/>
    </row>
    <row r="4257" spans="6:7" x14ac:dyDescent="0.25">
      <c r="F4257"/>
      <c r="G4257"/>
    </row>
    <row r="4258" spans="6:7" x14ac:dyDescent="0.25">
      <c r="F4258"/>
      <c r="G4258"/>
    </row>
    <row r="4259" spans="6:7" x14ac:dyDescent="0.25">
      <c r="F4259"/>
      <c r="G4259"/>
    </row>
    <row r="4260" spans="6:7" x14ac:dyDescent="0.25">
      <c r="F4260"/>
      <c r="G4260"/>
    </row>
    <row r="4261" spans="6:7" x14ac:dyDescent="0.25">
      <c r="F4261"/>
      <c r="G4261"/>
    </row>
    <row r="4262" spans="6:7" x14ac:dyDescent="0.25">
      <c r="F4262"/>
      <c r="G4262"/>
    </row>
    <row r="4263" spans="6:7" x14ac:dyDescent="0.25">
      <c r="F4263"/>
      <c r="G4263"/>
    </row>
    <row r="4264" spans="6:7" x14ac:dyDescent="0.25">
      <c r="F4264"/>
      <c r="G4264"/>
    </row>
    <row r="4265" spans="6:7" x14ac:dyDescent="0.25">
      <c r="F4265"/>
      <c r="G4265"/>
    </row>
    <row r="4266" spans="6:7" x14ac:dyDescent="0.25">
      <c r="F4266"/>
      <c r="G4266"/>
    </row>
    <row r="4267" spans="6:7" x14ac:dyDescent="0.25">
      <c r="F4267"/>
      <c r="G4267"/>
    </row>
    <row r="4268" spans="6:7" x14ac:dyDescent="0.25">
      <c r="F4268"/>
      <c r="G4268"/>
    </row>
    <row r="4269" spans="6:7" x14ac:dyDescent="0.25">
      <c r="F4269"/>
      <c r="G4269"/>
    </row>
    <row r="4270" spans="6:7" x14ac:dyDescent="0.25">
      <c r="F4270"/>
      <c r="G4270"/>
    </row>
    <row r="4271" spans="6:7" x14ac:dyDescent="0.25">
      <c r="F4271"/>
      <c r="G4271"/>
    </row>
    <row r="4272" spans="6:7" x14ac:dyDescent="0.25">
      <c r="F4272"/>
      <c r="G4272"/>
    </row>
    <row r="4273" spans="6:7" x14ac:dyDescent="0.25">
      <c r="F4273"/>
      <c r="G4273"/>
    </row>
    <row r="4274" spans="6:7" x14ac:dyDescent="0.25">
      <c r="F4274"/>
      <c r="G4274"/>
    </row>
    <row r="4275" spans="6:7" x14ac:dyDescent="0.25">
      <c r="F4275"/>
      <c r="G4275"/>
    </row>
    <row r="4276" spans="6:7" x14ac:dyDescent="0.25">
      <c r="F4276"/>
      <c r="G4276"/>
    </row>
    <row r="4277" spans="6:7" x14ac:dyDescent="0.25">
      <c r="F4277"/>
      <c r="G4277"/>
    </row>
    <row r="4278" spans="6:7" x14ac:dyDescent="0.25">
      <c r="F4278"/>
      <c r="G4278"/>
    </row>
    <row r="4279" spans="6:7" x14ac:dyDescent="0.25">
      <c r="F4279"/>
      <c r="G4279"/>
    </row>
    <row r="4280" spans="6:7" x14ac:dyDescent="0.25">
      <c r="F4280"/>
      <c r="G4280"/>
    </row>
    <row r="4281" spans="6:7" x14ac:dyDescent="0.25">
      <c r="F4281"/>
      <c r="G4281"/>
    </row>
    <row r="4282" spans="6:7" x14ac:dyDescent="0.25">
      <c r="F4282"/>
      <c r="G4282"/>
    </row>
    <row r="4283" spans="6:7" x14ac:dyDescent="0.25">
      <c r="F4283"/>
      <c r="G4283"/>
    </row>
    <row r="4284" spans="6:7" x14ac:dyDescent="0.25">
      <c r="F4284"/>
      <c r="G4284"/>
    </row>
    <row r="4285" spans="6:7" x14ac:dyDescent="0.25">
      <c r="F4285"/>
      <c r="G4285"/>
    </row>
    <row r="4286" spans="6:7" x14ac:dyDescent="0.25">
      <c r="F4286"/>
      <c r="G4286"/>
    </row>
    <row r="4287" spans="6:7" x14ac:dyDescent="0.25">
      <c r="F4287"/>
      <c r="G4287"/>
    </row>
    <row r="4288" spans="6:7" x14ac:dyDescent="0.25">
      <c r="F4288"/>
      <c r="G4288"/>
    </row>
    <row r="4289" spans="6:7" x14ac:dyDescent="0.25">
      <c r="F4289"/>
      <c r="G4289"/>
    </row>
    <row r="4290" spans="6:7" x14ac:dyDescent="0.25">
      <c r="F4290"/>
      <c r="G4290"/>
    </row>
    <row r="4291" spans="6:7" x14ac:dyDescent="0.25">
      <c r="F4291"/>
      <c r="G4291"/>
    </row>
    <row r="4292" spans="6:7" x14ac:dyDescent="0.25">
      <c r="F4292"/>
      <c r="G4292"/>
    </row>
    <row r="4293" spans="6:7" x14ac:dyDescent="0.25">
      <c r="F4293"/>
      <c r="G4293"/>
    </row>
    <row r="4294" spans="6:7" x14ac:dyDescent="0.25">
      <c r="F4294"/>
      <c r="G4294"/>
    </row>
    <row r="4295" spans="6:7" x14ac:dyDescent="0.25">
      <c r="F4295"/>
      <c r="G4295"/>
    </row>
    <row r="4296" spans="6:7" x14ac:dyDescent="0.25">
      <c r="F4296"/>
      <c r="G4296"/>
    </row>
    <row r="4297" spans="6:7" x14ac:dyDescent="0.25">
      <c r="F4297"/>
      <c r="G4297"/>
    </row>
    <row r="4298" spans="6:7" x14ac:dyDescent="0.25">
      <c r="F4298"/>
      <c r="G4298"/>
    </row>
    <row r="4299" spans="6:7" x14ac:dyDescent="0.25">
      <c r="F4299"/>
      <c r="G4299"/>
    </row>
    <row r="4300" spans="6:7" x14ac:dyDescent="0.25">
      <c r="F4300"/>
      <c r="G4300"/>
    </row>
    <row r="4301" spans="6:7" x14ac:dyDescent="0.25">
      <c r="F4301"/>
      <c r="G4301"/>
    </row>
    <row r="4302" spans="6:7" x14ac:dyDescent="0.25">
      <c r="F4302"/>
      <c r="G4302"/>
    </row>
    <row r="4303" spans="6:7" x14ac:dyDescent="0.25">
      <c r="F4303"/>
      <c r="G4303"/>
    </row>
    <row r="4304" spans="6:7" x14ac:dyDescent="0.25">
      <c r="F4304"/>
      <c r="G4304"/>
    </row>
    <row r="4305" spans="6:7" x14ac:dyDescent="0.25">
      <c r="F4305"/>
      <c r="G4305"/>
    </row>
    <row r="4306" spans="6:7" x14ac:dyDescent="0.25">
      <c r="F4306"/>
      <c r="G4306"/>
    </row>
    <row r="4307" spans="6:7" x14ac:dyDescent="0.25">
      <c r="F4307"/>
      <c r="G4307"/>
    </row>
    <row r="4308" spans="6:7" x14ac:dyDescent="0.25">
      <c r="F4308"/>
      <c r="G4308"/>
    </row>
    <row r="4309" spans="6:7" x14ac:dyDescent="0.25">
      <c r="F4309"/>
      <c r="G4309"/>
    </row>
    <row r="4310" spans="6:7" x14ac:dyDescent="0.25">
      <c r="F4310"/>
      <c r="G4310"/>
    </row>
    <row r="4311" spans="6:7" x14ac:dyDescent="0.25">
      <c r="F4311"/>
      <c r="G4311"/>
    </row>
    <row r="4312" spans="6:7" x14ac:dyDescent="0.25">
      <c r="F4312"/>
      <c r="G4312"/>
    </row>
    <row r="4313" spans="6:7" x14ac:dyDescent="0.25">
      <c r="F4313"/>
      <c r="G4313"/>
    </row>
    <row r="4314" spans="6:7" x14ac:dyDescent="0.25">
      <c r="F4314"/>
      <c r="G4314"/>
    </row>
    <row r="4315" spans="6:7" x14ac:dyDescent="0.25">
      <c r="F4315"/>
      <c r="G4315"/>
    </row>
    <row r="4316" spans="6:7" x14ac:dyDescent="0.25">
      <c r="F4316"/>
      <c r="G4316"/>
    </row>
    <row r="4317" spans="6:7" x14ac:dyDescent="0.25">
      <c r="F4317"/>
      <c r="G4317"/>
    </row>
    <row r="4318" spans="6:7" x14ac:dyDescent="0.25">
      <c r="F4318"/>
      <c r="G4318"/>
    </row>
    <row r="4319" spans="6:7" x14ac:dyDescent="0.25">
      <c r="F4319"/>
      <c r="G4319"/>
    </row>
    <row r="4320" spans="6:7" x14ac:dyDescent="0.25">
      <c r="F4320"/>
      <c r="G4320"/>
    </row>
    <row r="4321" spans="6:7" x14ac:dyDescent="0.25">
      <c r="F4321"/>
      <c r="G4321"/>
    </row>
    <row r="4322" spans="6:7" x14ac:dyDescent="0.25">
      <c r="F4322"/>
      <c r="G4322"/>
    </row>
    <row r="4323" spans="6:7" x14ac:dyDescent="0.25">
      <c r="F4323"/>
      <c r="G4323"/>
    </row>
    <row r="4324" spans="6:7" x14ac:dyDescent="0.25">
      <c r="F4324"/>
      <c r="G4324"/>
    </row>
    <row r="4325" spans="6:7" x14ac:dyDescent="0.25">
      <c r="F4325"/>
      <c r="G4325"/>
    </row>
    <row r="4326" spans="6:7" x14ac:dyDescent="0.25">
      <c r="F4326"/>
      <c r="G4326"/>
    </row>
    <row r="4327" spans="6:7" x14ac:dyDescent="0.25">
      <c r="F4327"/>
      <c r="G4327"/>
    </row>
    <row r="4328" spans="6:7" x14ac:dyDescent="0.25">
      <c r="F4328"/>
      <c r="G4328"/>
    </row>
    <row r="4329" spans="6:7" x14ac:dyDescent="0.25">
      <c r="F4329"/>
      <c r="G4329"/>
    </row>
    <row r="4330" spans="6:7" x14ac:dyDescent="0.25">
      <c r="F4330"/>
      <c r="G4330"/>
    </row>
    <row r="4331" spans="6:7" x14ac:dyDescent="0.25">
      <c r="F4331"/>
      <c r="G4331"/>
    </row>
    <row r="4332" spans="6:7" x14ac:dyDescent="0.25">
      <c r="F4332"/>
      <c r="G4332"/>
    </row>
    <row r="4333" spans="6:7" x14ac:dyDescent="0.25">
      <c r="F4333"/>
      <c r="G4333"/>
    </row>
    <row r="4334" spans="6:7" x14ac:dyDescent="0.25">
      <c r="F4334"/>
      <c r="G4334"/>
    </row>
    <row r="4335" spans="6:7" x14ac:dyDescent="0.25">
      <c r="F4335"/>
      <c r="G4335"/>
    </row>
    <row r="4336" spans="6:7" x14ac:dyDescent="0.25">
      <c r="F4336"/>
      <c r="G4336"/>
    </row>
    <row r="4337" spans="6:7" x14ac:dyDescent="0.25">
      <c r="F4337"/>
      <c r="G4337"/>
    </row>
    <row r="4338" spans="6:7" x14ac:dyDescent="0.25">
      <c r="F4338"/>
      <c r="G4338"/>
    </row>
    <row r="4339" spans="6:7" x14ac:dyDescent="0.25">
      <c r="F4339"/>
      <c r="G4339"/>
    </row>
    <row r="4340" spans="6:7" x14ac:dyDescent="0.25">
      <c r="F4340"/>
      <c r="G4340"/>
    </row>
    <row r="4341" spans="6:7" x14ac:dyDescent="0.25">
      <c r="F4341"/>
      <c r="G4341"/>
    </row>
    <row r="4342" spans="6:7" x14ac:dyDescent="0.25">
      <c r="F4342"/>
      <c r="G4342"/>
    </row>
    <row r="4343" spans="6:7" x14ac:dyDescent="0.25">
      <c r="F4343"/>
      <c r="G4343"/>
    </row>
    <row r="4344" spans="6:7" x14ac:dyDescent="0.25">
      <c r="F4344"/>
      <c r="G4344"/>
    </row>
    <row r="4345" spans="6:7" x14ac:dyDescent="0.25">
      <c r="F4345"/>
      <c r="G4345"/>
    </row>
    <row r="4346" spans="6:7" x14ac:dyDescent="0.25">
      <c r="F4346"/>
      <c r="G4346"/>
    </row>
    <row r="4347" spans="6:7" x14ac:dyDescent="0.25">
      <c r="F4347"/>
      <c r="G4347"/>
    </row>
    <row r="4348" spans="6:7" x14ac:dyDescent="0.25">
      <c r="F4348"/>
      <c r="G4348"/>
    </row>
    <row r="4349" spans="6:7" x14ac:dyDescent="0.25">
      <c r="F4349"/>
      <c r="G4349"/>
    </row>
    <row r="4350" spans="6:7" x14ac:dyDescent="0.25">
      <c r="F4350"/>
      <c r="G4350"/>
    </row>
    <row r="4351" spans="6:7" x14ac:dyDescent="0.25">
      <c r="F4351"/>
      <c r="G4351"/>
    </row>
    <row r="4352" spans="6:7" x14ac:dyDescent="0.25">
      <c r="F4352"/>
      <c r="G4352"/>
    </row>
    <row r="4353" spans="6:7" x14ac:dyDescent="0.25">
      <c r="F4353"/>
      <c r="G4353"/>
    </row>
    <row r="4354" spans="6:7" x14ac:dyDescent="0.25">
      <c r="F4354"/>
      <c r="G4354"/>
    </row>
    <row r="4355" spans="6:7" x14ac:dyDescent="0.25">
      <c r="F4355"/>
      <c r="G4355"/>
    </row>
    <row r="4356" spans="6:7" x14ac:dyDescent="0.25">
      <c r="F4356"/>
      <c r="G4356"/>
    </row>
    <row r="4357" spans="6:7" x14ac:dyDescent="0.25">
      <c r="F4357"/>
      <c r="G4357"/>
    </row>
    <row r="4358" spans="6:7" x14ac:dyDescent="0.25">
      <c r="F4358"/>
      <c r="G4358"/>
    </row>
    <row r="4359" spans="6:7" x14ac:dyDescent="0.25">
      <c r="F4359"/>
      <c r="G4359"/>
    </row>
    <row r="4360" spans="6:7" x14ac:dyDescent="0.25">
      <c r="F4360"/>
      <c r="G4360"/>
    </row>
    <row r="4361" spans="6:7" x14ac:dyDescent="0.25">
      <c r="F4361"/>
      <c r="G4361"/>
    </row>
    <row r="4362" spans="6:7" x14ac:dyDescent="0.25">
      <c r="F4362"/>
      <c r="G4362"/>
    </row>
    <row r="4363" spans="6:7" x14ac:dyDescent="0.25">
      <c r="F4363"/>
      <c r="G4363"/>
    </row>
    <row r="4364" spans="6:7" x14ac:dyDescent="0.25">
      <c r="F4364"/>
      <c r="G4364"/>
    </row>
    <row r="4365" spans="6:7" x14ac:dyDescent="0.25">
      <c r="F4365"/>
      <c r="G4365"/>
    </row>
    <row r="4366" spans="6:7" x14ac:dyDescent="0.25">
      <c r="F4366"/>
      <c r="G4366"/>
    </row>
    <row r="4367" spans="6:7" x14ac:dyDescent="0.25">
      <c r="F4367"/>
      <c r="G4367"/>
    </row>
    <row r="4368" spans="6:7" x14ac:dyDescent="0.25">
      <c r="F4368"/>
      <c r="G4368"/>
    </row>
    <row r="4369" spans="6:7" x14ac:dyDescent="0.25">
      <c r="F4369"/>
      <c r="G4369"/>
    </row>
    <row r="4370" spans="6:7" x14ac:dyDescent="0.25">
      <c r="F4370"/>
      <c r="G4370"/>
    </row>
    <row r="4371" spans="6:7" x14ac:dyDescent="0.25">
      <c r="F4371"/>
      <c r="G4371"/>
    </row>
    <row r="4372" spans="6:7" x14ac:dyDescent="0.25">
      <c r="F4372"/>
      <c r="G4372"/>
    </row>
    <row r="4373" spans="6:7" x14ac:dyDescent="0.25">
      <c r="F4373"/>
      <c r="G4373"/>
    </row>
    <row r="4374" spans="6:7" x14ac:dyDescent="0.25">
      <c r="F4374"/>
      <c r="G4374"/>
    </row>
    <row r="4375" spans="6:7" x14ac:dyDescent="0.25">
      <c r="F4375"/>
      <c r="G4375"/>
    </row>
    <row r="4376" spans="6:7" x14ac:dyDescent="0.25">
      <c r="F4376"/>
      <c r="G4376"/>
    </row>
    <row r="4377" spans="6:7" x14ac:dyDescent="0.25">
      <c r="F4377"/>
      <c r="G4377"/>
    </row>
    <row r="4378" spans="6:7" x14ac:dyDescent="0.25">
      <c r="F4378"/>
      <c r="G4378"/>
    </row>
    <row r="4379" spans="6:7" x14ac:dyDescent="0.25">
      <c r="F4379"/>
      <c r="G4379"/>
    </row>
    <row r="4380" spans="6:7" x14ac:dyDescent="0.25">
      <c r="F4380"/>
      <c r="G4380"/>
    </row>
    <row r="4381" spans="6:7" x14ac:dyDescent="0.25">
      <c r="F4381"/>
      <c r="G4381"/>
    </row>
    <row r="4382" spans="6:7" x14ac:dyDescent="0.25">
      <c r="F4382"/>
      <c r="G4382"/>
    </row>
    <row r="4383" spans="6:7" x14ac:dyDescent="0.25">
      <c r="F4383"/>
      <c r="G4383"/>
    </row>
    <row r="4384" spans="6:7" x14ac:dyDescent="0.25">
      <c r="F4384"/>
      <c r="G4384"/>
    </row>
    <row r="4385" spans="6:7" x14ac:dyDescent="0.25">
      <c r="F4385"/>
      <c r="G4385"/>
    </row>
    <row r="4386" spans="6:7" x14ac:dyDescent="0.25">
      <c r="F4386"/>
      <c r="G4386"/>
    </row>
    <row r="4387" spans="6:7" x14ac:dyDescent="0.25">
      <c r="F4387"/>
      <c r="G4387"/>
    </row>
    <row r="4388" spans="6:7" x14ac:dyDescent="0.25">
      <c r="F4388"/>
      <c r="G4388"/>
    </row>
    <row r="4389" spans="6:7" x14ac:dyDescent="0.25">
      <c r="F4389"/>
      <c r="G4389"/>
    </row>
    <row r="4390" spans="6:7" x14ac:dyDescent="0.25">
      <c r="F4390"/>
      <c r="G4390"/>
    </row>
    <row r="4391" spans="6:7" x14ac:dyDescent="0.25">
      <c r="F4391"/>
      <c r="G4391"/>
    </row>
    <row r="4392" spans="6:7" x14ac:dyDescent="0.25">
      <c r="F4392"/>
      <c r="G4392"/>
    </row>
    <row r="4393" spans="6:7" x14ac:dyDescent="0.25">
      <c r="F4393"/>
      <c r="G4393"/>
    </row>
    <row r="4394" spans="6:7" x14ac:dyDescent="0.25">
      <c r="F4394"/>
      <c r="G4394"/>
    </row>
    <row r="4395" spans="6:7" x14ac:dyDescent="0.25">
      <c r="F4395"/>
      <c r="G4395"/>
    </row>
    <row r="4396" spans="6:7" x14ac:dyDescent="0.25">
      <c r="F4396"/>
      <c r="G4396"/>
    </row>
    <row r="4397" spans="6:7" x14ac:dyDescent="0.25">
      <c r="F4397"/>
      <c r="G4397"/>
    </row>
    <row r="4398" spans="6:7" x14ac:dyDescent="0.25">
      <c r="F4398"/>
      <c r="G4398"/>
    </row>
    <row r="4399" spans="6:7" x14ac:dyDescent="0.25">
      <c r="F4399"/>
      <c r="G4399"/>
    </row>
    <row r="4400" spans="6:7" x14ac:dyDescent="0.25">
      <c r="F4400"/>
      <c r="G4400"/>
    </row>
    <row r="4401" spans="6:7" x14ac:dyDescent="0.25">
      <c r="F4401"/>
      <c r="G4401"/>
    </row>
    <row r="4402" spans="6:7" x14ac:dyDescent="0.25">
      <c r="F4402"/>
      <c r="G4402"/>
    </row>
    <row r="4403" spans="6:7" x14ac:dyDescent="0.25">
      <c r="F4403"/>
      <c r="G4403"/>
    </row>
    <row r="4404" spans="6:7" x14ac:dyDescent="0.25">
      <c r="F4404"/>
      <c r="G4404"/>
    </row>
    <row r="4405" spans="6:7" x14ac:dyDescent="0.25">
      <c r="F4405"/>
      <c r="G4405"/>
    </row>
    <row r="4406" spans="6:7" x14ac:dyDescent="0.25">
      <c r="F4406"/>
      <c r="G4406"/>
    </row>
    <row r="4407" spans="6:7" x14ac:dyDescent="0.25">
      <c r="F4407"/>
      <c r="G4407"/>
    </row>
    <row r="4408" spans="6:7" x14ac:dyDescent="0.25">
      <c r="F4408"/>
      <c r="G4408"/>
    </row>
    <row r="4409" spans="6:7" x14ac:dyDescent="0.25">
      <c r="F4409"/>
      <c r="G4409"/>
    </row>
    <row r="4410" spans="6:7" x14ac:dyDescent="0.25">
      <c r="F4410"/>
      <c r="G4410"/>
    </row>
    <row r="4411" spans="6:7" x14ac:dyDescent="0.25">
      <c r="F4411"/>
      <c r="G4411"/>
    </row>
    <row r="4412" spans="6:7" x14ac:dyDescent="0.25">
      <c r="F4412"/>
      <c r="G4412"/>
    </row>
    <row r="4413" spans="6:7" x14ac:dyDescent="0.25">
      <c r="F4413"/>
      <c r="G4413"/>
    </row>
    <row r="4414" spans="6:7" x14ac:dyDescent="0.25">
      <c r="F4414"/>
      <c r="G4414"/>
    </row>
    <row r="4415" spans="6:7" x14ac:dyDescent="0.25">
      <c r="F4415"/>
      <c r="G4415"/>
    </row>
    <row r="4416" spans="6:7" x14ac:dyDescent="0.25">
      <c r="F4416"/>
      <c r="G4416"/>
    </row>
    <row r="4417" spans="6:7" x14ac:dyDescent="0.25">
      <c r="F4417"/>
      <c r="G4417"/>
    </row>
    <row r="4418" spans="6:7" x14ac:dyDescent="0.25">
      <c r="F4418"/>
      <c r="G4418"/>
    </row>
    <row r="4419" spans="6:7" x14ac:dyDescent="0.25">
      <c r="F4419"/>
      <c r="G4419"/>
    </row>
    <row r="4420" spans="6:7" x14ac:dyDescent="0.25">
      <c r="F4420"/>
      <c r="G4420"/>
    </row>
    <row r="4421" spans="6:7" x14ac:dyDescent="0.25">
      <c r="F4421"/>
      <c r="G4421"/>
    </row>
    <row r="4422" spans="6:7" x14ac:dyDescent="0.25">
      <c r="F4422"/>
      <c r="G4422"/>
    </row>
    <row r="4423" spans="6:7" x14ac:dyDescent="0.25">
      <c r="F4423"/>
      <c r="G4423"/>
    </row>
    <row r="4424" spans="6:7" x14ac:dyDescent="0.25">
      <c r="F4424"/>
      <c r="G4424"/>
    </row>
    <row r="4425" spans="6:7" x14ac:dyDescent="0.25">
      <c r="F4425"/>
      <c r="G4425"/>
    </row>
    <row r="4426" spans="6:7" x14ac:dyDescent="0.25">
      <c r="F4426"/>
      <c r="G4426"/>
    </row>
    <row r="4427" spans="6:7" x14ac:dyDescent="0.25">
      <c r="F4427"/>
      <c r="G4427"/>
    </row>
    <row r="4428" spans="6:7" x14ac:dyDescent="0.25">
      <c r="F4428"/>
      <c r="G4428"/>
    </row>
    <row r="4429" spans="6:7" x14ac:dyDescent="0.25">
      <c r="F4429"/>
      <c r="G4429"/>
    </row>
    <row r="4430" spans="6:7" x14ac:dyDescent="0.25">
      <c r="F4430"/>
      <c r="G4430"/>
    </row>
    <row r="4431" spans="6:7" x14ac:dyDescent="0.25">
      <c r="F4431"/>
      <c r="G4431"/>
    </row>
    <row r="4432" spans="6:7" x14ac:dyDescent="0.25">
      <c r="F4432"/>
      <c r="G4432"/>
    </row>
    <row r="4433" spans="6:7" x14ac:dyDescent="0.25">
      <c r="F4433"/>
      <c r="G4433"/>
    </row>
    <row r="4434" spans="6:7" x14ac:dyDescent="0.25">
      <c r="F4434"/>
      <c r="G4434"/>
    </row>
    <row r="4435" spans="6:7" x14ac:dyDescent="0.25">
      <c r="F4435"/>
      <c r="G4435"/>
    </row>
    <row r="4436" spans="6:7" x14ac:dyDescent="0.25">
      <c r="F4436"/>
      <c r="G4436"/>
    </row>
    <row r="4437" spans="6:7" x14ac:dyDescent="0.25">
      <c r="F4437"/>
      <c r="G4437"/>
    </row>
    <row r="4438" spans="6:7" x14ac:dyDescent="0.25">
      <c r="F4438"/>
      <c r="G4438"/>
    </row>
    <row r="4439" spans="6:7" x14ac:dyDescent="0.25">
      <c r="F4439"/>
      <c r="G4439"/>
    </row>
    <row r="4440" spans="6:7" x14ac:dyDescent="0.25">
      <c r="F4440"/>
      <c r="G4440"/>
    </row>
    <row r="4441" spans="6:7" x14ac:dyDescent="0.25">
      <c r="F4441"/>
      <c r="G4441"/>
    </row>
    <row r="4442" spans="6:7" x14ac:dyDescent="0.25">
      <c r="F4442"/>
      <c r="G4442"/>
    </row>
    <row r="4443" spans="6:7" x14ac:dyDescent="0.25">
      <c r="F4443"/>
      <c r="G4443"/>
    </row>
    <row r="4444" spans="6:7" x14ac:dyDescent="0.25">
      <c r="F4444"/>
      <c r="G4444"/>
    </row>
    <row r="4445" spans="6:7" x14ac:dyDescent="0.25">
      <c r="F4445"/>
      <c r="G4445"/>
    </row>
    <row r="4446" spans="6:7" x14ac:dyDescent="0.25">
      <c r="F4446"/>
      <c r="G4446"/>
    </row>
    <row r="4447" spans="6:7" x14ac:dyDescent="0.25">
      <c r="F4447"/>
      <c r="G4447"/>
    </row>
    <row r="4448" spans="6:7" x14ac:dyDescent="0.25">
      <c r="F4448"/>
      <c r="G4448"/>
    </row>
    <row r="4449" spans="6:7" x14ac:dyDescent="0.25">
      <c r="F4449"/>
      <c r="G4449"/>
    </row>
    <row r="4450" spans="6:7" x14ac:dyDescent="0.25">
      <c r="F4450"/>
      <c r="G4450"/>
    </row>
    <row r="4451" spans="6:7" x14ac:dyDescent="0.25">
      <c r="F4451"/>
      <c r="G4451"/>
    </row>
    <row r="4452" spans="6:7" x14ac:dyDescent="0.25">
      <c r="F4452"/>
      <c r="G4452"/>
    </row>
    <row r="4453" spans="6:7" x14ac:dyDescent="0.25">
      <c r="F4453"/>
      <c r="G4453"/>
    </row>
    <row r="4454" spans="6:7" x14ac:dyDescent="0.25">
      <c r="F4454"/>
      <c r="G4454"/>
    </row>
    <row r="4455" spans="6:7" x14ac:dyDescent="0.25">
      <c r="F4455"/>
      <c r="G4455"/>
    </row>
    <row r="4456" spans="6:7" x14ac:dyDescent="0.25">
      <c r="F4456"/>
      <c r="G4456"/>
    </row>
    <row r="4457" spans="6:7" x14ac:dyDescent="0.25">
      <c r="F4457"/>
      <c r="G4457"/>
    </row>
    <row r="4458" spans="6:7" x14ac:dyDescent="0.25">
      <c r="F4458"/>
      <c r="G4458"/>
    </row>
    <row r="4459" spans="6:7" x14ac:dyDescent="0.25">
      <c r="F4459"/>
      <c r="G4459"/>
    </row>
    <row r="4460" spans="6:7" x14ac:dyDescent="0.25">
      <c r="F4460"/>
      <c r="G4460"/>
    </row>
    <row r="4461" spans="6:7" x14ac:dyDescent="0.25">
      <c r="F4461"/>
      <c r="G4461"/>
    </row>
    <row r="4462" spans="6:7" x14ac:dyDescent="0.25">
      <c r="F4462"/>
      <c r="G4462"/>
    </row>
    <row r="4463" spans="6:7" x14ac:dyDescent="0.25">
      <c r="F4463"/>
      <c r="G4463"/>
    </row>
    <row r="4464" spans="6:7" x14ac:dyDescent="0.25">
      <c r="F4464"/>
      <c r="G4464"/>
    </row>
    <row r="4465" spans="6:7" x14ac:dyDescent="0.25">
      <c r="F4465"/>
      <c r="G4465"/>
    </row>
    <row r="4466" spans="6:7" x14ac:dyDescent="0.25">
      <c r="F4466"/>
      <c r="G4466"/>
    </row>
    <row r="4467" spans="6:7" x14ac:dyDescent="0.25">
      <c r="F4467"/>
      <c r="G4467"/>
    </row>
    <row r="4468" spans="6:7" x14ac:dyDescent="0.25">
      <c r="F4468"/>
      <c r="G4468"/>
    </row>
    <row r="4469" spans="6:7" x14ac:dyDescent="0.25">
      <c r="F4469"/>
      <c r="G4469"/>
    </row>
    <row r="4470" spans="6:7" x14ac:dyDescent="0.25">
      <c r="F4470"/>
      <c r="G4470"/>
    </row>
    <row r="4471" spans="6:7" x14ac:dyDescent="0.25">
      <c r="F4471"/>
      <c r="G4471"/>
    </row>
    <row r="4472" spans="6:7" x14ac:dyDescent="0.25">
      <c r="F4472"/>
      <c r="G4472"/>
    </row>
    <row r="4473" spans="6:7" x14ac:dyDescent="0.25">
      <c r="F4473"/>
      <c r="G4473"/>
    </row>
    <row r="4474" spans="6:7" x14ac:dyDescent="0.25">
      <c r="F4474"/>
      <c r="G4474"/>
    </row>
    <row r="4475" spans="6:7" x14ac:dyDescent="0.25">
      <c r="F4475"/>
      <c r="G4475"/>
    </row>
    <row r="4476" spans="6:7" x14ac:dyDescent="0.25">
      <c r="F4476"/>
      <c r="G4476"/>
    </row>
    <row r="4477" spans="6:7" x14ac:dyDescent="0.25">
      <c r="F4477"/>
      <c r="G4477"/>
    </row>
    <row r="4478" spans="6:7" x14ac:dyDescent="0.25">
      <c r="F4478"/>
      <c r="G4478"/>
    </row>
    <row r="4479" spans="6:7" x14ac:dyDescent="0.25">
      <c r="F4479"/>
      <c r="G4479"/>
    </row>
    <row r="4480" spans="6:7" x14ac:dyDescent="0.25">
      <c r="F4480"/>
      <c r="G4480"/>
    </row>
    <row r="4481" spans="6:7" x14ac:dyDescent="0.25">
      <c r="F4481"/>
      <c r="G4481"/>
    </row>
    <row r="4482" spans="6:7" x14ac:dyDescent="0.25">
      <c r="F4482"/>
      <c r="G4482"/>
    </row>
    <row r="4483" spans="6:7" x14ac:dyDescent="0.25">
      <c r="F4483"/>
      <c r="G4483"/>
    </row>
    <row r="4484" spans="6:7" x14ac:dyDescent="0.25">
      <c r="F4484"/>
      <c r="G4484"/>
    </row>
    <row r="4485" spans="6:7" x14ac:dyDescent="0.25">
      <c r="F4485"/>
      <c r="G4485"/>
    </row>
    <row r="4486" spans="6:7" x14ac:dyDescent="0.25">
      <c r="F4486"/>
      <c r="G4486"/>
    </row>
    <row r="4487" spans="6:7" x14ac:dyDescent="0.25">
      <c r="F4487"/>
      <c r="G4487"/>
    </row>
    <row r="4488" spans="6:7" x14ac:dyDescent="0.25">
      <c r="F4488"/>
      <c r="G4488"/>
    </row>
    <row r="4489" spans="6:7" x14ac:dyDescent="0.25">
      <c r="F4489"/>
      <c r="G4489"/>
    </row>
    <row r="4490" spans="6:7" x14ac:dyDescent="0.25">
      <c r="F4490"/>
      <c r="G4490"/>
    </row>
    <row r="4491" spans="6:7" x14ac:dyDescent="0.25">
      <c r="F4491"/>
      <c r="G4491"/>
    </row>
    <row r="4492" spans="6:7" x14ac:dyDescent="0.25">
      <c r="F4492"/>
      <c r="G4492"/>
    </row>
    <row r="4493" spans="6:7" x14ac:dyDescent="0.25">
      <c r="F4493"/>
      <c r="G4493"/>
    </row>
    <row r="4494" spans="6:7" x14ac:dyDescent="0.25">
      <c r="F4494"/>
      <c r="G4494"/>
    </row>
    <row r="4495" spans="6:7" x14ac:dyDescent="0.25">
      <c r="F4495"/>
      <c r="G4495"/>
    </row>
    <row r="4496" spans="6:7" x14ac:dyDescent="0.25">
      <c r="F4496"/>
      <c r="G4496"/>
    </row>
    <row r="4497" spans="6:7" x14ac:dyDescent="0.25">
      <c r="F4497"/>
      <c r="G4497"/>
    </row>
    <row r="4498" spans="6:7" x14ac:dyDescent="0.25">
      <c r="F4498"/>
      <c r="G4498"/>
    </row>
    <row r="4499" spans="6:7" x14ac:dyDescent="0.25">
      <c r="F4499"/>
      <c r="G4499"/>
    </row>
    <row r="4500" spans="6:7" x14ac:dyDescent="0.25">
      <c r="F4500"/>
      <c r="G4500"/>
    </row>
    <row r="4501" spans="6:7" x14ac:dyDescent="0.25">
      <c r="F4501"/>
      <c r="G4501"/>
    </row>
    <row r="4502" spans="6:7" x14ac:dyDescent="0.25">
      <c r="F4502"/>
      <c r="G4502"/>
    </row>
    <row r="4503" spans="6:7" x14ac:dyDescent="0.25">
      <c r="F4503"/>
      <c r="G4503"/>
    </row>
    <row r="4504" spans="6:7" x14ac:dyDescent="0.25">
      <c r="F4504"/>
      <c r="G4504"/>
    </row>
    <row r="4505" spans="6:7" x14ac:dyDescent="0.25">
      <c r="F4505"/>
      <c r="G4505"/>
    </row>
    <row r="4506" spans="6:7" x14ac:dyDescent="0.25">
      <c r="F4506"/>
      <c r="G4506"/>
    </row>
    <row r="4507" spans="6:7" x14ac:dyDescent="0.25">
      <c r="F4507"/>
      <c r="G4507"/>
    </row>
    <row r="4508" spans="6:7" x14ac:dyDescent="0.25">
      <c r="F4508"/>
      <c r="G4508"/>
    </row>
    <row r="4509" spans="6:7" x14ac:dyDescent="0.25">
      <c r="F4509"/>
      <c r="G4509"/>
    </row>
    <row r="4510" spans="6:7" x14ac:dyDescent="0.25">
      <c r="F4510"/>
      <c r="G4510"/>
    </row>
    <row r="4511" spans="6:7" x14ac:dyDescent="0.25">
      <c r="F4511"/>
      <c r="G4511"/>
    </row>
    <row r="4512" spans="6:7" x14ac:dyDescent="0.25">
      <c r="F4512"/>
      <c r="G4512"/>
    </row>
    <row r="4513" spans="6:7" x14ac:dyDescent="0.25">
      <c r="F4513"/>
      <c r="G4513"/>
    </row>
    <row r="4514" spans="6:7" x14ac:dyDescent="0.25">
      <c r="F4514"/>
      <c r="G4514"/>
    </row>
    <row r="4515" spans="6:7" x14ac:dyDescent="0.25">
      <c r="F4515"/>
      <c r="G4515"/>
    </row>
    <row r="4516" spans="6:7" x14ac:dyDescent="0.25">
      <c r="F4516"/>
      <c r="G4516"/>
    </row>
    <row r="4517" spans="6:7" x14ac:dyDescent="0.25">
      <c r="F4517"/>
      <c r="G4517"/>
    </row>
    <row r="4518" spans="6:7" x14ac:dyDescent="0.25">
      <c r="F4518"/>
      <c r="G4518"/>
    </row>
    <row r="4519" spans="6:7" x14ac:dyDescent="0.25">
      <c r="F4519"/>
      <c r="G4519"/>
    </row>
    <row r="4520" spans="6:7" x14ac:dyDescent="0.25">
      <c r="F4520"/>
      <c r="G4520"/>
    </row>
    <row r="4521" spans="6:7" x14ac:dyDescent="0.25">
      <c r="F4521"/>
      <c r="G4521"/>
    </row>
    <row r="4522" spans="6:7" x14ac:dyDescent="0.25">
      <c r="F4522"/>
      <c r="G4522"/>
    </row>
    <row r="4523" spans="6:7" x14ac:dyDescent="0.25">
      <c r="F4523"/>
      <c r="G4523"/>
    </row>
    <row r="4524" spans="6:7" x14ac:dyDescent="0.25">
      <c r="F4524"/>
      <c r="G4524"/>
    </row>
    <row r="4525" spans="6:7" x14ac:dyDescent="0.25">
      <c r="F4525"/>
      <c r="G4525"/>
    </row>
    <row r="4526" spans="6:7" x14ac:dyDescent="0.25">
      <c r="F4526"/>
      <c r="G4526"/>
    </row>
    <row r="4527" spans="6:7" x14ac:dyDescent="0.25">
      <c r="F4527"/>
      <c r="G4527"/>
    </row>
    <row r="4528" spans="6:7" x14ac:dyDescent="0.25">
      <c r="F4528"/>
      <c r="G4528"/>
    </row>
    <row r="4529" spans="6:7" x14ac:dyDescent="0.25">
      <c r="F4529"/>
      <c r="G4529"/>
    </row>
    <row r="4530" spans="6:7" x14ac:dyDescent="0.25">
      <c r="F4530"/>
      <c r="G4530"/>
    </row>
    <row r="4531" spans="6:7" x14ac:dyDescent="0.25">
      <c r="F4531"/>
      <c r="G4531"/>
    </row>
    <row r="4532" spans="6:7" x14ac:dyDescent="0.25">
      <c r="F4532"/>
      <c r="G4532"/>
    </row>
    <row r="4533" spans="6:7" x14ac:dyDescent="0.25">
      <c r="F4533"/>
      <c r="G4533"/>
    </row>
    <row r="4534" spans="6:7" x14ac:dyDescent="0.25">
      <c r="F4534"/>
      <c r="G4534"/>
    </row>
    <row r="4535" spans="6:7" x14ac:dyDescent="0.25">
      <c r="F4535"/>
      <c r="G4535"/>
    </row>
    <row r="4536" spans="6:7" x14ac:dyDescent="0.25">
      <c r="F4536"/>
      <c r="G4536"/>
    </row>
    <row r="4537" spans="6:7" x14ac:dyDescent="0.25">
      <c r="F4537"/>
      <c r="G4537"/>
    </row>
    <row r="4538" spans="6:7" x14ac:dyDescent="0.25">
      <c r="F4538"/>
      <c r="G4538"/>
    </row>
    <row r="4539" spans="6:7" x14ac:dyDescent="0.25">
      <c r="F4539"/>
      <c r="G4539"/>
    </row>
    <row r="4540" spans="6:7" x14ac:dyDescent="0.25">
      <c r="F4540"/>
      <c r="G4540"/>
    </row>
    <row r="4541" spans="6:7" x14ac:dyDescent="0.25">
      <c r="F4541"/>
      <c r="G4541"/>
    </row>
    <row r="4542" spans="6:7" x14ac:dyDescent="0.25">
      <c r="F4542"/>
      <c r="G4542"/>
    </row>
    <row r="4543" spans="6:7" x14ac:dyDescent="0.25">
      <c r="F4543"/>
      <c r="G4543"/>
    </row>
    <row r="4544" spans="6:7" x14ac:dyDescent="0.25">
      <c r="F4544"/>
      <c r="G4544"/>
    </row>
    <row r="4545" spans="6:7" x14ac:dyDescent="0.25">
      <c r="F4545"/>
      <c r="G4545"/>
    </row>
    <row r="4546" spans="6:7" x14ac:dyDescent="0.25">
      <c r="F4546"/>
      <c r="G4546"/>
    </row>
    <row r="4547" spans="6:7" x14ac:dyDescent="0.25">
      <c r="F4547"/>
      <c r="G4547"/>
    </row>
    <row r="4548" spans="6:7" x14ac:dyDescent="0.25">
      <c r="F4548"/>
      <c r="G4548"/>
    </row>
    <row r="4549" spans="6:7" x14ac:dyDescent="0.25">
      <c r="F4549"/>
      <c r="G4549"/>
    </row>
    <row r="4550" spans="6:7" x14ac:dyDescent="0.25">
      <c r="F4550"/>
      <c r="G4550"/>
    </row>
    <row r="4551" spans="6:7" x14ac:dyDescent="0.25">
      <c r="F4551"/>
      <c r="G4551"/>
    </row>
    <row r="4552" spans="6:7" x14ac:dyDescent="0.25">
      <c r="F4552"/>
      <c r="G4552"/>
    </row>
    <row r="4553" spans="6:7" x14ac:dyDescent="0.25">
      <c r="F4553"/>
      <c r="G4553"/>
    </row>
    <row r="4554" spans="6:7" x14ac:dyDescent="0.25">
      <c r="F4554"/>
      <c r="G4554"/>
    </row>
    <row r="4555" spans="6:7" x14ac:dyDescent="0.25">
      <c r="F4555"/>
      <c r="G4555"/>
    </row>
    <row r="4556" spans="6:7" x14ac:dyDescent="0.25">
      <c r="F4556"/>
      <c r="G4556"/>
    </row>
    <row r="4557" spans="6:7" x14ac:dyDescent="0.25">
      <c r="F4557"/>
      <c r="G4557"/>
    </row>
    <row r="4558" spans="6:7" x14ac:dyDescent="0.25">
      <c r="F4558"/>
      <c r="G4558"/>
    </row>
    <row r="4559" spans="6:7" x14ac:dyDescent="0.25">
      <c r="F4559"/>
      <c r="G4559"/>
    </row>
    <row r="4560" spans="6:7" x14ac:dyDescent="0.25">
      <c r="F4560"/>
      <c r="G4560"/>
    </row>
    <row r="4561" spans="6:7" x14ac:dyDescent="0.25">
      <c r="F4561"/>
      <c r="G4561"/>
    </row>
    <row r="4562" spans="6:7" x14ac:dyDescent="0.25">
      <c r="F4562"/>
      <c r="G4562"/>
    </row>
    <row r="4563" spans="6:7" x14ac:dyDescent="0.25">
      <c r="F4563"/>
      <c r="G4563"/>
    </row>
    <row r="4564" spans="6:7" x14ac:dyDescent="0.25">
      <c r="F4564"/>
      <c r="G4564"/>
    </row>
    <row r="4565" spans="6:7" x14ac:dyDescent="0.25">
      <c r="F4565"/>
      <c r="G4565"/>
    </row>
    <row r="4566" spans="6:7" x14ac:dyDescent="0.25">
      <c r="F4566"/>
      <c r="G4566"/>
    </row>
    <row r="4567" spans="6:7" x14ac:dyDescent="0.25">
      <c r="F4567"/>
      <c r="G4567"/>
    </row>
    <row r="4568" spans="6:7" x14ac:dyDescent="0.25">
      <c r="F4568"/>
      <c r="G4568"/>
    </row>
    <row r="4569" spans="6:7" x14ac:dyDescent="0.25">
      <c r="F4569"/>
      <c r="G4569"/>
    </row>
    <row r="4570" spans="6:7" x14ac:dyDescent="0.25">
      <c r="F4570"/>
      <c r="G4570"/>
    </row>
    <row r="4571" spans="6:7" x14ac:dyDescent="0.25">
      <c r="F4571"/>
      <c r="G4571"/>
    </row>
    <row r="4572" spans="6:7" x14ac:dyDescent="0.25">
      <c r="F4572"/>
      <c r="G4572"/>
    </row>
    <row r="4573" spans="6:7" x14ac:dyDescent="0.25">
      <c r="F4573"/>
      <c r="G4573"/>
    </row>
    <row r="4574" spans="6:7" x14ac:dyDescent="0.25">
      <c r="F4574"/>
      <c r="G4574"/>
    </row>
    <row r="4575" spans="6:7" x14ac:dyDescent="0.25">
      <c r="F4575"/>
      <c r="G4575"/>
    </row>
    <row r="4576" spans="6:7" x14ac:dyDescent="0.25">
      <c r="F4576"/>
      <c r="G4576"/>
    </row>
    <row r="4577" spans="6:7" x14ac:dyDescent="0.25">
      <c r="F4577"/>
      <c r="G4577"/>
    </row>
    <row r="4578" spans="6:7" x14ac:dyDescent="0.25">
      <c r="F4578"/>
      <c r="G4578"/>
    </row>
    <row r="4579" spans="6:7" x14ac:dyDescent="0.25">
      <c r="F4579"/>
      <c r="G4579"/>
    </row>
    <row r="4580" spans="6:7" x14ac:dyDescent="0.25">
      <c r="F4580"/>
      <c r="G4580"/>
    </row>
    <row r="4581" spans="6:7" x14ac:dyDescent="0.25">
      <c r="F4581"/>
      <c r="G4581"/>
    </row>
    <row r="4582" spans="6:7" x14ac:dyDescent="0.25">
      <c r="F4582"/>
      <c r="G4582"/>
    </row>
    <row r="4583" spans="6:7" x14ac:dyDescent="0.25">
      <c r="F4583"/>
      <c r="G4583"/>
    </row>
    <row r="4584" spans="6:7" x14ac:dyDescent="0.25">
      <c r="F4584"/>
      <c r="G4584"/>
    </row>
    <row r="4585" spans="6:7" x14ac:dyDescent="0.25">
      <c r="F4585"/>
      <c r="G4585"/>
    </row>
    <row r="4586" spans="6:7" x14ac:dyDescent="0.25">
      <c r="F4586"/>
      <c r="G4586"/>
    </row>
    <row r="4587" spans="6:7" x14ac:dyDescent="0.25">
      <c r="F4587"/>
      <c r="G4587"/>
    </row>
    <row r="4588" spans="6:7" x14ac:dyDescent="0.25">
      <c r="F4588"/>
      <c r="G4588"/>
    </row>
    <row r="4589" spans="6:7" x14ac:dyDescent="0.25">
      <c r="F4589"/>
      <c r="G4589"/>
    </row>
    <row r="4590" spans="6:7" x14ac:dyDescent="0.25">
      <c r="F4590"/>
      <c r="G4590"/>
    </row>
    <row r="4591" spans="6:7" x14ac:dyDescent="0.25">
      <c r="F4591"/>
      <c r="G4591"/>
    </row>
    <row r="4592" spans="6:7" x14ac:dyDescent="0.25">
      <c r="F4592"/>
      <c r="G4592"/>
    </row>
    <row r="4593" spans="6:7" x14ac:dyDescent="0.25">
      <c r="F4593"/>
      <c r="G4593"/>
    </row>
    <row r="4594" spans="6:7" x14ac:dyDescent="0.25">
      <c r="F4594"/>
      <c r="G4594"/>
    </row>
    <row r="4595" spans="6:7" x14ac:dyDescent="0.25">
      <c r="F4595"/>
      <c r="G4595"/>
    </row>
    <row r="4596" spans="6:7" x14ac:dyDescent="0.25">
      <c r="F4596"/>
      <c r="G4596"/>
    </row>
    <row r="4597" spans="6:7" x14ac:dyDescent="0.25">
      <c r="F4597"/>
      <c r="G4597"/>
    </row>
    <row r="4598" spans="6:7" x14ac:dyDescent="0.25">
      <c r="F4598"/>
      <c r="G4598"/>
    </row>
    <row r="4599" spans="6:7" x14ac:dyDescent="0.25">
      <c r="F4599"/>
      <c r="G4599"/>
    </row>
    <row r="4600" spans="6:7" x14ac:dyDescent="0.25">
      <c r="F4600"/>
      <c r="G4600"/>
    </row>
    <row r="4601" spans="6:7" x14ac:dyDescent="0.25">
      <c r="F4601"/>
      <c r="G4601"/>
    </row>
    <row r="4602" spans="6:7" x14ac:dyDescent="0.25">
      <c r="F4602"/>
      <c r="G4602"/>
    </row>
    <row r="4603" spans="6:7" x14ac:dyDescent="0.25">
      <c r="F4603"/>
      <c r="G4603"/>
    </row>
    <row r="4604" spans="6:7" x14ac:dyDescent="0.25">
      <c r="F4604"/>
      <c r="G4604"/>
    </row>
    <row r="4605" spans="6:7" x14ac:dyDescent="0.25">
      <c r="F4605"/>
      <c r="G4605"/>
    </row>
    <row r="4606" spans="6:7" x14ac:dyDescent="0.25">
      <c r="F4606"/>
      <c r="G4606"/>
    </row>
    <row r="4607" spans="6:7" x14ac:dyDescent="0.25">
      <c r="F4607"/>
      <c r="G4607"/>
    </row>
    <row r="4608" spans="6:7" x14ac:dyDescent="0.25">
      <c r="F4608"/>
      <c r="G4608"/>
    </row>
    <row r="4609" spans="6:7" x14ac:dyDescent="0.25">
      <c r="F4609"/>
      <c r="G4609"/>
    </row>
    <row r="4610" spans="6:7" x14ac:dyDescent="0.25">
      <c r="F4610"/>
      <c r="G4610"/>
    </row>
    <row r="4611" spans="6:7" x14ac:dyDescent="0.25">
      <c r="F4611"/>
      <c r="G4611"/>
    </row>
    <row r="4612" spans="6:7" x14ac:dyDescent="0.25">
      <c r="F4612"/>
      <c r="G4612"/>
    </row>
    <row r="4613" spans="6:7" x14ac:dyDescent="0.25">
      <c r="F4613"/>
      <c r="G4613"/>
    </row>
    <row r="4614" spans="6:7" x14ac:dyDescent="0.25">
      <c r="F4614"/>
      <c r="G4614"/>
    </row>
    <row r="4615" spans="6:7" x14ac:dyDescent="0.25">
      <c r="F4615"/>
      <c r="G4615"/>
    </row>
    <row r="4616" spans="6:7" x14ac:dyDescent="0.25">
      <c r="F4616"/>
      <c r="G4616"/>
    </row>
    <row r="4617" spans="6:7" x14ac:dyDescent="0.25">
      <c r="F4617"/>
      <c r="G4617"/>
    </row>
    <row r="4618" spans="6:7" x14ac:dyDescent="0.25">
      <c r="F4618"/>
      <c r="G4618"/>
    </row>
    <row r="4619" spans="6:7" x14ac:dyDescent="0.25">
      <c r="F4619"/>
      <c r="G4619"/>
    </row>
    <row r="4620" spans="6:7" x14ac:dyDescent="0.25">
      <c r="F4620"/>
      <c r="G4620"/>
    </row>
    <row r="4621" spans="6:7" x14ac:dyDescent="0.25">
      <c r="F4621"/>
      <c r="G4621"/>
    </row>
    <row r="4622" spans="6:7" x14ac:dyDescent="0.25">
      <c r="F4622"/>
      <c r="G4622"/>
    </row>
    <row r="4623" spans="6:7" x14ac:dyDescent="0.25">
      <c r="F4623"/>
      <c r="G4623"/>
    </row>
    <row r="4624" spans="6:7" x14ac:dyDescent="0.25">
      <c r="F4624"/>
      <c r="G4624"/>
    </row>
    <row r="4625" spans="6:7" x14ac:dyDescent="0.25">
      <c r="F4625"/>
      <c r="G4625"/>
    </row>
    <row r="4626" spans="6:7" x14ac:dyDescent="0.25">
      <c r="F4626"/>
      <c r="G4626"/>
    </row>
    <row r="4627" spans="6:7" x14ac:dyDescent="0.25">
      <c r="F4627"/>
      <c r="G4627"/>
    </row>
    <row r="4628" spans="6:7" x14ac:dyDescent="0.25">
      <c r="F4628"/>
      <c r="G4628"/>
    </row>
    <row r="4629" spans="6:7" x14ac:dyDescent="0.25">
      <c r="F4629"/>
      <c r="G4629"/>
    </row>
    <row r="4630" spans="6:7" x14ac:dyDescent="0.25">
      <c r="F4630"/>
      <c r="G4630"/>
    </row>
    <row r="4631" spans="6:7" x14ac:dyDescent="0.25">
      <c r="F4631"/>
      <c r="G4631"/>
    </row>
    <row r="4632" spans="6:7" x14ac:dyDescent="0.25">
      <c r="F4632"/>
      <c r="G4632"/>
    </row>
    <row r="4633" spans="6:7" x14ac:dyDescent="0.25">
      <c r="F4633"/>
      <c r="G4633"/>
    </row>
    <row r="4634" spans="6:7" x14ac:dyDescent="0.25">
      <c r="F4634"/>
      <c r="G4634"/>
    </row>
    <row r="4635" spans="6:7" x14ac:dyDescent="0.25">
      <c r="F4635"/>
      <c r="G4635"/>
    </row>
    <row r="4636" spans="6:7" x14ac:dyDescent="0.25">
      <c r="F4636"/>
      <c r="G4636"/>
    </row>
    <row r="4637" spans="6:7" x14ac:dyDescent="0.25">
      <c r="F4637"/>
      <c r="G4637"/>
    </row>
    <row r="4638" spans="6:7" x14ac:dyDescent="0.25">
      <c r="F4638"/>
      <c r="G4638"/>
    </row>
    <row r="4639" spans="6:7" x14ac:dyDescent="0.25">
      <c r="F4639"/>
      <c r="G4639"/>
    </row>
    <row r="4640" spans="6:7" x14ac:dyDescent="0.25">
      <c r="F4640"/>
      <c r="G4640"/>
    </row>
    <row r="4641" spans="6:7" x14ac:dyDescent="0.25">
      <c r="F4641"/>
      <c r="G4641"/>
    </row>
    <row r="4642" spans="6:7" x14ac:dyDescent="0.25">
      <c r="F4642"/>
      <c r="G4642"/>
    </row>
    <row r="4643" spans="6:7" x14ac:dyDescent="0.25">
      <c r="F4643"/>
      <c r="G4643"/>
    </row>
    <row r="4644" spans="6:7" x14ac:dyDescent="0.25">
      <c r="F4644"/>
      <c r="G4644"/>
    </row>
    <row r="4645" spans="6:7" x14ac:dyDescent="0.25">
      <c r="F4645"/>
      <c r="G4645"/>
    </row>
    <row r="4646" spans="6:7" x14ac:dyDescent="0.25">
      <c r="F4646"/>
      <c r="G4646"/>
    </row>
    <row r="4647" spans="6:7" x14ac:dyDescent="0.25">
      <c r="F4647"/>
      <c r="G4647"/>
    </row>
    <row r="4648" spans="6:7" x14ac:dyDescent="0.25">
      <c r="F4648"/>
      <c r="G4648"/>
    </row>
    <row r="4649" spans="6:7" x14ac:dyDescent="0.25">
      <c r="F4649"/>
      <c r="G4649"/>
    </row>
    <row r="4650" spans="6:7" x14ac:dyDescent="0.25">
      <c r="F4650"/>
      <c r="G4650"/>
    </row>
    <row r="4651" spans="6:7" x14ac:dyDescent="0.25">
      <c r="F4651"/>
      <c r="G4651"/>
    </row>
    <row r="4652" spans="6:7" x14ac:dyDescent="0.25">
      <c r="F4652"/>
      <c r="G4652"/>
    </row>
    <row r="4653" spans="6:7" x14ac:dyDescent="0.25">
      <c r="F4653"/>
      <c r="G4653"/>
    </row>
    <row r="4654" spans="6:7" x14ac:dyDescent="0.25">
      <c r="F4654"/>
      <c r="G4654"/>
    </row>
    <row r="4655" spans="6:7" x14ac:dyDescent="0.25">
      <c r="F4655"/>
      <c r="G4655"/>
    </row>
    <row r="4656" spans="6:7" x14ac:dyDescent="0.25">
      <c r="F4656"/>
      <c r="G4656"/>
    </row>
    <row r="4657" spans="6:7" x14ac:dyDescent="0.25">
      <c r="F4657"/>
      <c r="G4657"/>
    </row>
    <row r="4658" spans="6:7" x14ac:dyDescent="0.25">
      <c r="F4658"/>
      <c r="G4658"/>
    </row>
    <row r="4659" spans="6:7" x14ac:dyDescent="0.25">
      <c r="F4659"/>
      <c r="G4659"/>
    </row>
    <row r="4660" spans="6:7" x14ac:dyDescent="0.25">
      <c r="F4660"/>
      <c r="G4660"/>
    </row>
    <row r="4661" spans="6:7" x14ac:dyDescent="0.25">
      <c r="F4661"/>
      <c r="G4661"/>
    </row>
    <row r="4662" spans="6:7" x14ac:dyDescent="0.25">
      <c r="F4662"/>
      <c r="G4662"/>
    </row>
    <row r="4663" spans="6:7" x14ac:dyDescent="0.25">
      <c r="F4663"/>
      <c r="G4663"/>
    </row>
    <row r="4664" spans="6:7" x14ac:dyDescent="0.25">
      <c r="F4664"/>
      <c r="G4664"/>
    </row>
    <row r="4665" spans="6:7" x14ac:dyDescent="0.25">
      <c r="F4665"/>
      <c r="G4665"/>
    </row>
    <row r="4666" spans="6:7" x14ac:dyDescent="0.25">
      <c r="F4666"/>
      <c r="G4666"/>
    </row>
    <row r="4667" spans="6:7" x14ac:dyDescent="0.25">
      <c r="F4667"/>
      <c r="G4667"/>
    </row>
    <row r="4668" spans="6:7" x14ac:dyDescent="0.25">
      <c r="F4668"/>
      <c r="G4668"/>
    </row>
    <row r="4669" spans="6:7" x14ac:dyDescent="0.25">
      <c r="F4669"/>
      <c r="G4669"/>
    </row>
    <row r="4670" spans="6:7" x14ac:dyDescent="0.25">
      <c r="F4670"/>
      <c r="G4670"/>
    </row>
    <row r="4671" spans="6:7" x14ac:dyDescent="0.25">
      <c r="F4671"/>
      <c r="G4671"/>
    </row>
    <row r="4672" spans="6:7" x14ac:dyDescent="0.25">
      <c r="F4672"/>
      <c r="G4672"/>
    </row>
    <row r="4673" spans="6:7" x14ac:dyDescent="0.25">
      <c r="F4673"/>
      <c r="G4673"/>
    </row>
    <row r="4674" spans="6:7" x14ac:dyDescent="0.25">
      <c r="F4674"/>
      <c r="G4674"/>
    </row>
    <row r="4675" spans="6:7" x14ac:dyDescent="0.25">
      <c r="F4675"/>
      <c r="G4675"/>
    </row>
    <row r="4676" spans="6:7" x14ac:dyDescent="0.25">
      <c r="F4676"/>
      <c r="G4676"/>
    </row>
    <row r="4677" spans="6:7" x14ac:dyDescent="0.25">
      <c r="F4677"/>
      <c r="G4677"/>
    </row>
    <row r="4678" spans="6:7" x14ac:dyDescent="0.25">
      <c r="F4678"/>
      <c r="G4678"/>
    </row>
    <row r="4679" spans="6:7" x14ac:dyDescent="0.25">
      <c r="F4679"/>
      <c r="G4679"/>
    </row>
    <row r="4680" spans="6:7" x14ac:dyDescent="0.25">
      <c r="F4680"/>
      <c r="G4680"/>
    </row>
    <row r="4681" spans="6:7" x14ac:dyDescent="0.25">
      <c r="F4681"/>
      <c r="G4681"/>
    </row>
    <row r="4682" spans="6:7" x14ac:dyDescent="0.25">
      <c r="F4682"/>
      <c r="G4682"/>
    </row>
    <row r="4683" spans="6:7" x14ac:dyDescent="0.25">
      <c r="F4683"/>
      <c r="G4683"/>
    </row>
    <row r="4684" spans="6:7" x14ac:dyDescent="0.25">
      <c r="F4684"/>
      <c r="G4684"/>
    </row>
    <row r="4685" spans="6:7" x14ac:dyDescent="0.25">
      <c r="F4685"/>
      <c r="G4685"/>
    </row>
    <row r="4686" spans="6:7" x14ac:dyDescent="0.25">
      <c r="F4686"/>
      <c r="G4686"/>
    </row>
    <row r="4687" spans="6:7" x14ac:dyDescent="0.25">
      <c r="F4687"/>
      <c r="G4687"/>
    </row>
    <row r="4688" spans="6:7" x14ac:dyDescent="0.25">
      <c r="F4688"/>
      <c r="G4688"/>
    </row>
    <row r="4689" spans="6:7" x14ac:dyDescent="0.25">
      <c r="F4689"/>
      <c r="G4689"/>
    </row>
    <row r="4690" spans="6:7" x14ac:dyDescent="0.25">
      <c r="F4690"/>
      <c r="G4690"/>
    </row>
    <row r="4691" spans="6:7" x14ac:dyDescent="0.25">
      <c r="F4691"/>
      <c r="G4691"/>
    </row>
    <row r="4692" spans="6:7" x14ac:dyDescent="0.25">
      <c r="F4692"/>
      <c r="G4692"/>
    </row>
    <row r="4693" spans="6:7" x14ac:dyDescent="0.25">
      <c r="F4693"/>
      <c r="G4693"/>
    </row>
    <row r="4694" spans="6:7" x14ac:dyDescent="0.25">
      <c r="F4694"/>
      <c r="G4694"/>
    </row>
    <row r="4695" spans="6:7" x14ac:dyDescent="0.25">
      <c r="F4695"/>
      <c r="G4695"/>
    </row>
    <row r="4696" spans="6:7" x14ac:dyDescent="0.25">
      <c r="F4696"/>
      <c r="G4696"/>
    </row>
    <row r="4697" spans="6:7" x14ac:dyDescent="0.25">
      <c r="F4697"/>
      <c r="G4697"/>
    </row>
    <row r="4698" spans="6:7" x14ac:dyDescent="0.25">
      <c r="F4698"/>
      <c r="G4698"/>
    </row>
    <row r="4699" spans="6:7" x14ac:dyDescent="0.25">
      <c r="F4699"/>
      <c r="G4699"/>
    </row>
    <row r="4700" spans="6:7" x14ac:dyDescent="0.25">
      <c r="F4700"/>
      <c r="G4700"/>
    </row>
    <row r="4701" spans="6:7" x14ac:dyDescent="0.25">
      <c r="F4701"/>
      <c r="G4701"/>
    </row>
    <row r="4702" spans="6:7" x14ac:dyDescent="0.25">
      <c r="F4702"/>
      <c r="G4702"/>
    </row>
    <row r="4703" spans="6:7" x14ac:dyDescent="0.25">
      <c r="F4703"/>
      <c r="G4703"/>
    </row>
    <row r="4704" spans="6:7" x14ac:dyDescent="0.25">
      <c r="F4704"/>
      <c r="G4704"/>
    </row>
    <row r="4705" spans="6:7" x14ac:dyDescent="0.25">
      <c r="F4705"/>
      <c r="G4705"/>
    </row>
    <row r="4706" spans="6:7" x14ac:dyDescent="0.25">
      <c r="F4706"/>
      <c r="G4706"/>
    </row>
    <row r="4707" spans="6:7" x14ac:dyDescent="0.25">
      <c r="F4707"/>
      <c r="G4707"/>
    </row>
    <row r="4708" spans="6:7" x14ac:dyDescent="0.25">
      <c r="F4708"/>
      <c r="G4708"/>
    </row>
    <row r="4709" spans="6:7" x14ac:dyDescent="0.25">
      <c r="F4709"/>
      <c r="G4709"/>
    </row>
    <row r="4710" spans="6:7" x14ac:dyDescent="0.25">
      <c r="F4710"/>
      <c r="G4710"/>
    </row>
    <row r="4711" spans="6:7" x14ac:dyDescent="0.25">
      <c r="F4711"/>
      <c r="G4711"/>
    </row>
    <row r="4712" spans="6:7" x14ac:dyDescent="0.25">
      <c r="F4712"/>
      <c r="G4712"/>
    </row>
    <row r="4713" spans="6:7" x14ac:dyDescent="0.25">
      <c r="F4713"/>
      <c r="G4713"/>
    </row>
    <row r="4714" spans="6:7" x14ac:dyDescent="0.25">
      <c r="F4714"/>
      <c r="G4714"/>
    </row>
    <row r="4715" spans="6:7" x14ac:dyDescent="0.25">
      <c r="F4715"/>
      <c r="G4715"/>
    </row>
    <row r="4716" spans="6:7" x14ac:dyDescent="0.25">
      <c r="F4716"/>
      <c r="G4716"/>
    </row>
    <row r="4717" spans="6:7" x14ac:dyDescent="0.25">
      <c r="F4717"/>
      <c r="G4717"/>
    </row>
    <row r="4718" spans="6:7" x14ac:dyDescent="0.25">
      <c r="F4718"/>
      <c r="G4718"/>
    </row>
    <row r="4719" spans="6:7" x14ac:dyDescent="0.25">
      <c r="F4719"/>
      <c r="G4719"/>
    </row>
    <row r="4720" spans="6:7" x14ac:dyDescent="0.25">
      <c r="F4720"/>
      <c r="G4720"/>
    </row>
    <row r="4721" spans="6:7" x14ac:dyDescent="0.25">
      <c r="F4721"/>
      <c r="G4721"/>
    </row>
    <row r="4722" spans="6:7" x14ac:dyDescent="0.25">
      <c r="F4722"/>
      <c r="G4722"/>
    </row>
    <row r="4723" spans="6:7" x14ac:dyDescent="0.25">
      <c r="F4723"/>
      <c r="G4723"/>
    </row>
    <row r="4724" spans="6:7" x14ac:dyDescent="0.25">
      <c r="F4724"/>
      <c r="G4724"/>
    </row>
    <row r="4725" spans="6:7" x14ac:dyDescent="0.25">
      <c r="F4725"/>
      <c r="G4725"/>
    </row>
    <row r="4726" spans="6:7" x14ac:dyDescent="0.25">
      <c r="F4726"/>
      <c r="G4726"/>
    </row>
    <row r="4727" spans="6:7" x14ac:dyDescent="0.25">
      <c r="F4727"/>
      <c r="G4727"/>
    </row>
    <row r="4728" spans="6:7" x14ac:dyDescent="0.25">
      <c r="F4728"/>
      <c r="G4728"/>
    </row>
    <row r="4729" spans="6:7" x14ac:dyDescent="0.25">
      <c r="F4729"/>
      <c r="G4729"/>
    </row>
    <row r="4730" spans="6:7" x14ac:dyDescent="0.25">
      <c r="F4730"/>
      <c r="G4730"/>
    </row>
    <row r="4731" spans="6:7" x14ac:dyDescent="0.25">
      <c r="F4731"/>
      <c r="G4731"/>
    </row>
    <row r="4732" spans="6:7" x14ac:dyDescent="0.25">
      <c r="F4732"/>
      <c r="G4732"/>
    </row>
    <row r="4733" spans="6:7" x14ac:dyDescent="0.25">
      <c r="F4733"/>
      <c r="G4733"/>
    </row>
    <row r="4734" spans="6:7" x14ac:dyDescent="0.25">
      <c r="F4734"/>
      <c r="G4734"/>
    </row>
    <row r="4735" spans="6:7" x14ac:dyDescent="0.25">
      <c r="F4735"/>
      <c r="G4735"/>
    </row>
    <row r="4736" spans="6:7" x14ac:dyDescent="0.25">
      <c r="F4736"/>
      <c r="G4736"/>
    </row>
    <row r="4737" spans="6:7" x14ac:dyDescent="0.25">
      <c r="F4737"/>
      <c r="G4737"/>
    </row>
    <row r="4738" spans="6:7" x14ac:dyDescent="0.25">
      <c r="F4738"/>
      <c r="G4738"/>
    </row>
    <row r="4739" spans="6:7" x14ac:dyDescent="0.25">
      <c r="F4739"/>
      <c r="G4739"/>
    </row>
    <row r="4740" spans="6:7" x14ac:dyDescent="0.25">
      <c r="F4740"/>
      <c r="G4740"/>
    </row>
    <row r="4741" spans="6:7" x14ac:dyDescent="0.25">
      <c r="F4741"/>
      <c r="G4741"/>
    </row>
    <row r="4742" spans="6:7" x14ac:dyDescent="0.25">
      <c r="F4742"/>
      <c r="G4742"/>
    </row>
    <row r="4743" spans="6:7" x14ac:dyDescent="0.25">
      <c r="F4743"/>
      <c r="G4743"/>
    </row>
    <row r="4744" spans="6:7" x14ac:dyDescent="0.25">
      <c r="F4744"/>
      <c r="G4744"/>
    </row>
    <row r="4745" spans="6:7" x14ac:dyDescent="0.25">
      <c r="F4745"/>
      <c r="G4745"/>
    </row>
    <row r="4746" spans="6:7" x14ac:dyDescent="0.25">
      <c r="F4746"/>
      <c r="G4746"/>
    </row>
    <row r="4747" spans="6:7" x14ac:dyDescent="0.25">
      <c r="F4747"/>
      <c r="G4747"/>
    </row>
    <row r="4748" spans="6:7" x14ac:dyDescent="0.25">
      <c r="F4748"/>
      <c r="G4748"/>
    </row>
    <row r="4749" spans="6:7" x14ac:dyDescent="0.25">
      <c r="F4749"/>
      <c r="G4749"/>
    </row>
    <row r="4750" spans="6:7" x14ac:dyDescent="0.25">
      <c r="F4750"/>
      <c r="G4750"/>
    </row>
    <row r="4751" spans="6:7" x14ac:dyDescent="0.25">
      <c r="F4751"/>
      <c r="G4751"/>
    </row>
    <row r="4752" spans="6:7" x14ac:dyDescent="0.25">
      <c r="F4752"/>
      <c r="G4752"/>
    </row>
    <row r="4753" spans="6:7" x14ac:dyDescent="0.25">
      <c r="F4753"/>
      <c r="G4753"/>
    </row>
    <row r="4754" spans="6:7" x14ac:dyDescent="0.25">
      <c r="F4754"/>
      <c r="G4754"/>
    </row>
    <row r="4755" spans="6:7" x14ac:dyDescent="0.25">
      <c r="F4755"/>
      <c r="G4755"/>
    </row>
    <row r="4756" spans="6:7" x14ac:dyDescent="0.25">
      <c r="F4756"/>
      <c r="G4756"/>
    </row>
    <row r="4757" spans="6:7" x14ac:dyDescent="0.25">
      <c r="F4757"/>
      <c r="G4757"/>
    </row>
    <row r="4758" spans="6:7" x14ac:dyDescent="0.25">
      <c r="F4758"/>
      <c r="G4758"/>
    </row>
    <row r="4759" spans="6:7" x14ac:dyDescent="0.25">
      <c r="F4759"/>
      <c r="G4759"/>
    </row>
    <row r="4760" spans="6:7" x14ac:dyDescent="0.25">
      <c r="F4760"/>
      <c r="G4760"/>
    </row>
    <row r="4761" spans="6:7" x14ac:dyDescent="0.25">
      <c r="F4761"/>
      <c r="G4761"/>
    </row>
    <row r="4762" spans="6:7" x14ac:dyDescent="0.25">
      <c r="F4762"/>
      <c r="G4762"/>
    </row>
    <row r="4763" spans="6:7" x14ac:dyDescent="0.25">
      <c r="F4763"/>
      <c r="G4763"/>
    </row>
    <row r="4764" spans="6:7" x14ac:dyDescent="0.25">
      <c r="F4764"/>
      <c r="G4764"/>
    </row>
    <row r="4765" spans="6:7" x14ac:dyDescent="0.25">
      <c r="F4765"/>
      <c r="G4765"/>
    </row>
    <row r="4766" spans="6:7" x14ac:dyDescent="0.25">
      <c r="F4766"/>
      <c r="G4766"/>
    </row>
    <row r="4767" spans="6:7" x14ac:dyDescent="0.25">
      <c r="F4767"/>
      <c r="G4767"/>
    </row>
    <row r="4768" spans="6:7" x14ac:dyDescent="0.25">
      <c r="F4768"/>
      <c r="G4768"/>
    </row>
    <row r="4769" spans="6:7" x14ac:dyDescent="0.25">
      <c r="F4769"/>
      <c r="G4769"/>
    </row>
    <row r="4770" spans="6:7" x14ac:dyDescent="0.25">
      <c r="F4770"/>
      <c r="G4770"/>
    </row>
    <row r="4771" spans="6:7" x14ac:dyDescent="0.25">
      <c r="F4771"/>
      <c r="G4771"/>
    </row>
    <row r="4772" spans="6:7" x14ac:dyDescent="0.25">
      <c r="F4772"/>
      <c r="G4772"/>
    </row>
    <row r="4773" spans="6:7" x14ac:dyDescent="0.25">
      <c r="F4773"/>
      <c r="G4773"/>
    </row>
    <row r="4774" spans="6:7" x14ac:dyDescent="0.25">
      <c r="F4774"/>
      <c r="G4774"/>
    </row>
    <row r="4775" spans="6:7" x14ac:dyDescent="0.25">
      <c r="F4775"/>
      <c r="G4775"/>
    </row>
    <row r="4776" spans="6:7" x14ac:dyDescent="0.25">
      <c r="F4776"/>
      <c r="G4776"/>
    </row>
    <row r="4777" spans="6:7" x14ac:dyDescent="0.25">
      <c r="F4777"/>
      <c r="G4777"/>
    </row>
    <row r="4778" spans="6:7" x14ac:dyDescent="0.25">
      <c r="F4778"/>
      <c r="G4778"/>
    </row>
    <row r="4779" spans="6:7" x14ac:dyDescent="0.25">
      <c r="F4779"/>
      <c r="G4779"/>
    </row>
    <row r="4780" spans="6:7" x14ac:dyDescent="0.25">
      <c r="F4780"/>
      <c r="G4780"/>
    </row>
    <row r="4781" spans="6:7" x14ac:dyDescent="0.25">
      <c r="F4781"/>
      <c r="G4781"/>
    </row>
    <row r="4782" spans="6:7" x14ac:dyDescent="0.25">
      <c r="F4782"/>
      <c r="G4782"/>
    </row>
    <row r="4783" spans="6:7" x14ac:dyDescent="0.25">
      <c r="F4783"/>
      <c r="G4783"/>
    </row>
    <row r="4784" spans="6:7" x14ac:dyDescent="0.25">
      <c r="F4784"/>
      <c r="G4784"/>
    </row>
    <row r="4785" spans="6:7" x14ac:dyDescent="0.25">
      <c r="F4785"/>
      <c r="G4785"/>
    </row>
    <row r="4786" spans="6:7" x14ac:dyDescent="0.25">
      <c r="F4786"/>
      <c r="G4786"/>
    </row>
    <row r="4787" spans="6:7" x14ac:dyDescent="0.25">
      <c r="F4787"/>
      <c r="G4787"/>
    </row>
    <row r="4788" spans="6:7" x14ac:dyDescent="0.25">
      <c r="F4788"/>
      <c r="G4788"/>
    </row>
    <row r="4789" spans="6:7" x14ac:dyDescent="0.25">
      <c r="F4789"/>
      <c r="G4789"/>
    </row>
    <row r="4790" spans="6:7" x14ac:dyDescent="0.25">
      <c r="F4790"/>
      <c r="G4790"/>
    </row>
    <row r="4791" spans="6:7" x14ac:dyDescent="0.25">
      <c r="F4791"/>
      <c r="G4791"/>
    </row>
    <row r="4792" spans="6:7" x14ac:dyDescent="0.25">
      <c r="F4792"/>
      <c r="G4792"/>
    </row>
    <row r="4793" spans="6:7" x14ac:dyDescent="0.25">
      <c r="F4793"/>
      <c r="G4793"/>
    </row>
    <row r="4794" spans="6:7" x14ac:dyDescent="0.25">
      <c r="F4794"/>
      <c r="G4794"/>
    </row>
    <row r="4795" spans="6:7" x14ac:dyDescent="0.25">
      <c r="F4795"/>
      <c r="G4795"/>
    </row>
    <row r="4796" spans="6:7" x14ac:dyDescent="0.25">
      <c r="F4796"/>
      <c r="G4796"/>
    </row>
    <row r="4797" spans="6:7" x14ac:dyDescent="0.25">
      <c r="F4797"/>
      <c r="G4797"/>
    </row>
    <row r="4798" spans="6:7" x14ac:dyDescent="0.25">
      <c r="F4798"/>
      <c r="G4798"/>
    </row>
    <row r="4799" spans="6:7" x14ac:dyDescent="0.25">
      <c r="F4799"/>
      <c r="G4799"/>
    </row>
    <row r="4800" spans="6:7" x14ac:dyDescent="0.25">
      <c r="F4800"/>
      <c r="G4800"/>
    </row>
    <row r="4801" spans="6:7" x14ac:dyDescent="0.25">
      <c r="F4801"/>
      <c r="G4801"/>
    </row>
    <row r="4802" spans="6:7" x14ac:dyDescent="0.25">
      <c r="F4802"/>
      <c r="G4802"/>
    </row>
    <row r="4803" spans="6:7" x14ac:dyDescent="0.25">
      <c r="F4803"/>
      <c r="G4803"/>
    </row>
    <row r="4804" spans="6:7" x14ac:dyDescent="0.25">
      <c r="F4804"/>
      <c r="G4804"/>
    </row>
    <row r="4805" spans="6:7" x14ac:dyDescent="0.25">
      <c r="F4805"/>
      <c r="G4805"/>
    </row>
    <row r="4806" spans="6:7" x14ac:dyDescent="0.25">
      <c r="F4806"/>
      <c r="G4806"/>
    </row>
    <row r="4807" spans="6:7" x14ac:dyDescent="0.25">
      <c r="F4807"/>
      <c r="G4807"/>
    </row>
    <row r="4808" spans="6:7" x14ac:dyDescent="0.25">
      <c r="F4808"/>
      <c r="G4808"/>
    </row>
    <row r="4809" spans="6:7" x14ac:dyDescent="0.25">
      <c r="F4809"/>
      <c r="G4809"/>
    </row>
    <row r="4810" spans="6:7" x14ac:dyDescent="0.25">
      <c r="F4810"/>
      <c r="G4810"/>
    </row>
    <row r="4811" spans="6:7" x14ac:dyDescent="0.25">
      <c r="F4811"/>
      <c r="G4811"/>
    </row>
    <row r="4812" spans="6:7" x14ac:dyDescent="0.25">
      <c r="F4812"/>
      <c r="G4812"/>
    </row>
    <row r="4813" spans="6:7" x14ac:dyDescent="0.25">
      <c r="F4813"/>
      <c r="G4813"/>
    </row>
    <row r="4814" spans="6:7" x14ac:dyDescent="0.25">
      <c r="F4814"/>
      <c r="G4814"/>
    </row>
    <row r="4815" spans="6:7" x14ac:dyDescent="0.25">
      <c r="F4815"/>
      <c r="G4815"/>
    </row>
    <row r="4816" spans="6:7" x14ac:dyDescent="0.25">
      <c r="F4816"/>
      <c r="G4816"/>
    </row>
    <row r="4817" spans="6:7" x14ac:dyDescent="0.25">
      <c r="F4817"/>
      <c r="G4817"/>
    </row>
    <row r="4818" spans="6:7" x14ac:dyDescent="0.25">
      <c r="F4818"/>
      <c r="G4818"/>
    </row>
    <row r="4819" spans="6:7" x14ac:dyDescent="0.25">
      <c r="F4819"/>
      <c r="G4819"/>
    </row>
    <row r="4820" spans="6:7" x14ac:dyDescent="0.25">
      <c r="F4820"/>
      <c r="G4820"/>
    </row>
    <row r="4821" spans="6:7" x14ac:dyDescent="0.25">
      <c r="F4821"/>
      <c r="G4821"/>
    </row>
    <row r="4822" spans="6:7" x14ac:dyDescent="0.25">
      <c r="F4822"/>
      <c r="G4822"/>
    </row>
    <row r="4823" spans="6:7" x14ac:dyDescent="0.25">
      <c r="F4823"/>
      <c r="G4823"/>
    </row>
    <row r="4824" spans="6:7" x14ac:dyDescent="0.25">
      <c r="F4824"/>
      <c r="G4824"/>
    </row>
    <row r="4825" spans="6:7" x14ac:dyDescent="0.25">
      <c r="F4825"/>
      <c r="G4825"/>
    </row>
    <row r="4826" spans="6:7" x14ac:dyDescent="0.25">
      <c r="F4826"/>
      <c r="G4826"/>
    </row>
    <row r="4827" spans="6:7" x14ac:dyDescent="0.25">
      <c r="F4827"/>
      <c r="G4827"/>
    </row>
    <row r="4828" spans="6:7" x14ac:dyDescent="0.25">
      <c r="F4828"/>
      <c r="G4828"/>
    </row>
    <row r="4829" spans="6:7" x14ac:dyDescent="0.25">
      <c r="F4829"/>
      <c r="G4829"/>
    </row>
    <row r="4830" spans="6:7" x14ac:dyDescent="0.25">
      <c r="F4830"/>
      <c r="G4830"/>
    </row>
    <row r="4831" spans="6:7" x14ac:dyDescent="0.25">
      <c r="F4831"/>
      <c r="G4831"/>
    </row>
    <row r="4832" spans="6:7" x14ac:dyDescent="0.25">
      <c r="F4832"/>
      <c r="G4832"/>
    </row>
    <row r="4833" spans="6:7" x14ac:dyDescent="0.25">
      <c r="F4833"/>
      <c r="G4833"/>
    </row>
    <row r="4834" spans="6:7" x14ac:dyDescent="0.25">
      <c r="F4834"/>
      <c r="G4834"/>
    </row>
    <row r="4835" spans="6:7" x14ac:dyDescent="0.25">
      <c r="F4835"/>
      <c r="G4835"/>
    </row>
    <row r="4836" spans="6:7" x14ac:dyDescent="0.25">
      <c r="F4836"/>
      <c r="G4836"/>
    </row>
    <row r="4837" spans="6:7" x14ac:dyDescent="0.25">
      <c r="F4837"/>
      <c r="G4837"/>
    </row>
    <row r="4838" spans="6:7" x14ac:dyDescent="0.25">
      <c r="F4838"/>
      <c r="G4838"/>
    </row>
    <row r="4839" spans="6:7" x14ac:dyDescent="0.25">
      <c r="F4839"/>
      <c r="G4839"/>
    </row>
    <row r="4840" spans="6:7" x14ac:dyDescent="0.25">
      <c r="F4840"/>
      <c r="G4840"/>
    </row>
    <row r="4841" spans="6:7" x14ac:dyDescent="0.25">
      <c r="F4841"/>
      <c r="G4841"/>
    </row>
    <row r="4842" spans="6:7" x14ac:dyDescent="0.25">
      <c r="F4842"/>
      <c r="G4842"/>
    </row>
    <row r="4843" spans="6:7" x14ac:dyDescent="0.25">
      <c r="F4843"/>
      <c r="G4843"/>
    </row>
    <row r="4844" spans="6:7" x14ac:dyDescent="0.25">
      <c r="F4844"/>
      <c r="G4844"/>
    </row>
    <row r="4845" spans="6:7" x14ac:dyDescent="0.25">
      <c r="F4845"/>
      <c r="G4845"/>
    </row>
    <row r="4846" spans="6:7" x14ac:dyDescent="0.25">
      <c r="F4846"/>
      <c r="G4846"/>
    </row>
    <row r="4847" spans="6:7" x14ac:dyDescent="0.25">
      <c r="F4847"/>
      <c r="G4847"/>
    </row>
    <row r="4848" spans="6:7" x14ac:dyDescent="0.25">
      <c r="F4848"/>
      <c r="G4848"/>
    </row>
    <row r="4849" spans="6:7" x14ac:dyDescent="0.25">
      <c r="F4849"/>
      <c r="G4849"/>
    </row>
    <row r="4850" spans="6:7" x14ac:dyDescent="0.25">
      <c r="F4850"/>
      <c r="G4850"/>
    </row>
    <row r="4851" spans="6:7" x14ac:dyDescent="0.25">
      <c r="F4851"/>
      <c r="G4851"/>
    </row>
    <row r="4852" spans="6:7" x14ac:dyDescent="0.25">
      <c r="F4852"/>
      <c r="G4852"/>
    </row>
    <row r="4853" spans="6:7" x14ac:dyDescent="0.25">
      <c r="F4853"/>
      <c r="G4853"/>
    </row>
    <row r="4854" spans="6:7" x14ac:dyDescent="0.25">
      <c r="F4854"/>
      <c r="G4854"/>
    </row>
    <row r="4855" spans="6:7" x14ac:dyDescent="0.25">
      <c r="F4855"/>
      <c r="G4855"/>
    </row>
    <row r="4856" spans="6:7" x14ac:dyDescent="0.25">
      <c r="F4856"/>
      <c r="G4856"/>
    </row>
    <row r="4857" spans="6:7" x14ac:dyDescent="0.25">
      <c r="F4857"/>
      <c r="G4857"/>
    </row>
    <row r="4858" spans="6:7" x14ac:dyDescent="0.25">
      <c r="F4858"/>
      <c r="G4858"/>
    </row>
    <row r="4859" spans="6:7" x14ac:dyDescent="0.25">
      <c r="F4859"/>
      <c r="G4859"/>
    </row>
    <row r="4860" spans="6:7" x14ac:dyDescent="0.25">
      <c r="F4860"/>
      <c r="G4860"/>
    </row>
    <row r="4861" spans="6:7" x14ac:dyDescent="0.25">
      <c r="F4861"/>
      <c r="G4861"/>
    </row>
    <row r="4862" spans="6:7" x14ac:dyDescent="0.25">
      <c r="F4862"/>
      <c r="G4862"/>
    </row>
    <row r="4863" spans="6:7" x14ac:dyDescent="0.25">
      <c r="F4863"/>
      <c r="G4863"/>
    </row>
    <row r="4864" spans="6:7" x14ac:dyDescent="0.25">
      <c r="F4864"/>
      <c r="G4864"/>
    </row>
    <row r="4865" spans="6:7" x14ac:dyDescent="0.25">
      <c r="F4865"/>
      <c r="G4865"/>
    </row>
    <row r="4866" spans="6:7" x14ac:dyDescent="0.25">
      <c r="F4866"/>
      <c r="G4866"/>
    </row>
    <row r="4867" spans="6:7" x14ac:dyDescent="0.25">
      <c r="F4867"/>
      <c r="G4867"/>
    </row>
    <row r="4868" spans="6:7" x14ac:dyDescent="0.25">
      <c r="F4868"/>
      <c r="G4868"/>
    </row>
    <row r="4869" spans="6:7" x14ac:dyDescent="0.25">
      <c r="F4869"/>
      <c r="G4869"/>
    </row>
    <row r="4870" spans="6:7" x14ac:dyDescent="0.25">
      <c r="F4870"/>
      <c r="G4870"/>
    </row>
    <row r="4871" spans="6:7" x14ac:dyDescent="0.25">
      <c r="F4871"/>
      <c r="G4871"/>
    </row>
    <row r="4872" spans="6:7" x14ac:dyDescent="0.25">
      <c r="F4872"/>
      <c r="G4872"/>
    </row>
    <row r="4873" spans="6:7" x14ac:dyDescent="0.25">
      <c r="F4873"/>
      <c r="G4873"/>
    </row>
    <row r="4874" spans="6:7" x14ac:dyDescent="0.25">
      <c r="F4874"/>
      <c r="G4874"/>
    </row>
    <row r="4875" spans="6:7" x14ac:dyDescent="0.25">
      <c r="F4875"/>
      <c r="G4875"/>
    </row>
    <row r="4876" spans="6:7" x14ac:dyDescent="0.25">
      <c r="F4876"/>
      <c r="G4876"/>
    </row>
    <row r="4877" spans="6:7" x14ac:dyDescent="0.25">
      <c r="F4877"/>
      <c r="G4877"/>
    </row>
    <row r="4878" spans="6:7" x14ac:dyDescent="0.25">
      <c r="F4878"/>
      <c r="G4878"/>
    </row>
    <row r="4879" spans="6:7" x14ac:dyDescent="0.25">
      <c r="F4879"/>
      <c r="G4879"/>
    </row>
    <row r="4880" spans="6:7" x14ac:dyDescent="0.25">
      <c r="F4880"/>
      <c r="G4880"/>
    </row>
    <row r="4881" spans="6:7" x14ac:dyDescent="0.25">
      <c r="F4881"/>
      <c r="G4881"/>
    </row>
    <row r="4882" spans="6:7" x14ac:dyDescent="0.25">
      <c r="F4882"/>
      <c r="G4882"/>
    </row>
    <row r="4883" spans="6:7" x14ac:dyDescent="0.25">
      <c r="F4883"/>
      <c r="G4883"/>
    </row>
    <row r="4884" spans="6:7" x14ac:dyDescent="0.25">
      <c r="F4884"/>
      <c r="G4884"/>
    </row>
    <row r="4885" spans="6:7" x14ac:dyDescent="0.25">
      <c r="F4885"/>
      <c r="G4885"/>
    </row>
    <row r="4886" spans="6:7" x14ac:dyDescent="0.25">
      <c r="F4886"/>
      <c r="G4886"/>
    </row>
    <row r="4887" spans="6:7" x14ac:dyDescent="0.25">
      <c r="F4887"/>
      <c r="G4887"/>
    </row>
    <row r="4888" spans="6:7" x14ac:dyDescent="0.25">
      <c r="F4888"/>
      <c r="G4888"/>
    </row>
    <row r="4889" spans="6:7" x14ac:dyDescent="0.25">
      <c r="F4889"/>
      <c r="G4889"/>
    </row>
    <row r="4890" spans="6:7" x14ac:dyDescent="0.25">
      <c r="F4890"/>
      <c r="G4890"/>
    </row>
    <row r="4891" spans="6:7" x14ac:dyDescent="0.25">
      <c r="F4891"/>
      <c r="G4891"/>
    </row>
    <row r="4892" spans="6:7" x14ac:dyDescent="0.25">
      <c r="F4892"/>
      <c r="G4892"/>
    </row>
    <row r="4893" spans="6:7" x14ac:dyDescent="0.25">
      <c r="F4893"/>
      <c r="G4893"/>
    </row>
    <row r="4894" spans="6:7" x14ac:dyDescent="0.25">
      <c r="F4894"/>
      <c r="G4894"/>
    </row>
    <row r="4895" spans="6:7" x14ac:dyDescent="0.25">
      <c r="F4895"/>
      <c r="G4895"/>
    </row>
    <row r="4896" spans="6:7" x14ac:dyDescent="0.25">
      <c r="F4896"/>
      <c r="G4896"/>
    </row>
    <row r="4897" spans="6:7" x14ac:dyDescent="0.25">
      <c r="F4897"/>
      <c r="G4897"/>
    </row>
    <row r="4898" spans="6:7" x14ac:dyDescent="0.25">
      <c r="F4898"/>
      <c r="G4898"/>
    </row>
    <row r="4899" spans="6:7" x14ac:dyDescent="0.25">
      <c r="F4899"/>
      <c r="G4899"/>
    </row>
    <row r="4900" spans="6:7" x14ac:dyDescent="0.25">
      <c r="F4900"/>
      <c r="G4900"/>
    </row>
    <row r="4901" spans="6:7" x14ac:dyDescent="0.25">
      <c r="F4901"/>
      <c r="G4901"/>
    </row>
    <row r="4902" spans="6:7" x14ac:dyDescent="0.25">
      <c r="F4902"/>
      <c r="G4902"/>
    </row>
    <row r="4903" spans="6:7" x14ac:dyDescent="0.25">
      <c r="F4903"/>
      <c r="G4903"/>
    </row>
    <row r="4904" spans="6:7" x14ac:dyDescent="0.25">
      <c r="F4904"/>
      <c r="G4904"/>
    </row>
    <row r="4905" spans="6:7" x14ac:dyDescent="0.25">
      <c r="F4905"/>
      <c r="G4905"/>
    </row>
    <row r="4906" spans="6:7" x14ac:dyDescent="0.25">
      <c r="F4906"/>
      <c r="G4906"/>
    </row>
    <row r="4907" spans="6:7" x14ac:dyDescent="0.25">
      <c r="F4907"/>
      <c r="G4907"/>
    </row>
    <row r="4908" spans="6:7" x14ac:dyDescent="0.25">
      <c r="F4908"/>
      <c r="G4908"/>
    </row>
    <row r="4909" spans="6:7" x14ac:dyDescent="0.25">
      <c r="F4909"/>
      <c r="G4909"/>
    </row>
    <row r="4910" spans="6:7" x14ac:dyDescent="0.25">
      <c r="F4910"/>
      <c r="G4910"/>
    </row>
    <row r="4911" spans="6:7" x14ac:dyDescent="0.25">
      <c r="F4911"/>
      <c r="G4911"/>
    </row>
    <row r="4912" spans="6:7" x14ac:dyDescent="0.25">
      <c r="F4912"/>
      <c r="G4912"/>
    </row>
    <row r="4913" spans="6:7" x14ac:dyDescent="0.25">
      <c r="F4913"/>
      <c r="G4913"/>
    </row>
    <row r="4914" spans="6:7" x14ac:dyDescent="0.25">
      <c r="F4914"/>
      <c r="G4914"/>
    </row>
    <row r="4915" spans="6:7" x14ac:dyDescent="0.25">
      <c r="F4915"/>
      <c r="G4915"/>
    </row>
    <row r="4916" spans="6:7" x14ac:dyDescent="0.25">
      <c r="F4916"/>
      <c r="G4916"/>
    </row>
    <row r="4917" spans="6:7" x14ac:dyDescent="0.25">
      <c r="F4917"/>
      <c r="G4917"/>
    </row>
    <row r="4918" spans="6:7" x14ac:dyDescent="0.25">
      <c r="F4918"/>
      <c r="G4918"/>
    </row>
    <row r="4919" spans="6:7" x14ac:dyDescent="0.25">
      <c r="F4919"/>
      <c r="G4919"/>
    </row>
    <row r="4920" spans="6:7" x14ac:dyDescent="0.25">
      <c r="F4920"/>
      <c r="G4920"/>
    </row>
    <row r="4921" spans="6:7" x14ac:dyDescent="0.25">
      <c r="F4921"/>
      <c r="G4921"/>
    </row>
    <row r="4922" spans="6:7" x14ac:dyDescent="0.25">
      <c r="F4922"/>
      <c r="G4922"/>
    </row>
    <row r="4923" spans="6:7" x14ac:dyDescent="0.25">
      <c r="F4923"/>
      <c r="G4923"/>
    </row>
    <row r="4924" spans="6:7" x14ac:dyDescent="0.25">
      <c r="F4924"/>
      <c r="G4924"/>
    </row>
    <row r="4925" spans="6:7" x14ac:dyDescent="0.25">
      <c r="F4925"/>
      <c r="G4925"/>
    </row>
    <row r="4926" spans="6:7" x14ac:dyDescent="0.25">
      <c r="F4926"/>
      <c r="G4926"/>
    </row>
    <row r="4927" spans="6:7" x14ac:dyDescent="0.25">
      <c r="F4927"/>
      <c r="G4927"/>
    </row>
    <row r="4928" spans="6:7" x14ac:dyDescent="0.25">
      <c r="F4928"/>
      <c r="G4928"/>
    </row>
    <row r="4929" spans="6:7" x14ac:dyDescent="0.25">
      <c r="F4929"/>
      <c r="G4929"/>
    </row>
    <row r="4930" spans="6:7" x14ac:dyDescent="0.25">
      <c r="F4930"/>
      <c r="G4930"/>
    </row>
    <row r="4931" spans="6:7" x14ac:dyDescent="0.25">
      <c r="F4931"/>
      <c r="G4931"/>
    </row>
    <row r="4932" spans="6:7" x14ac:dyDescent="0.25">
      <c r="F4932"/>
      <c r="G4932"/>
    </row>
    <row r="4933" spans="6:7" x14ac:dyDescent="0.25">
      <c r="F4933"/>
      <c r="G4933"/>
    </row>
    <row r="4934" spans="6:7" x14ac:dyDescent="0.25">
      <c r="F4934"/>
      <c r="G4934"/>
    </row>
    <row r="4935" spans="6:7" x14ac:dyDescent="0.25">
      <c r="F4935"/>
      <c r="G4935"/>
    </row>
    <row r="4936" spans="6:7" x14ac:dyDescent="0.25">
      <c r="F4936"/>
      <c r="G4936"/>
    </row>
    <row r="4937" spans="6:7" x14ac:dyDescent="0.25">
      <c r="F4937"/>
      <c r="G4937"/>
    </row>
    <row r="4938" spans="6:7" x14ac:dyDescent="0.25">
      <c r="F4938"/>
      <c r="G4938"/>
    </row>
    <row r="4939" spans="6:7" x14ac:dyDescent="0.25">
      <c r="F4939"/>
      <c r="G4939"/>
    </row>
    <row r="4940" spans="6:7" x14ac:dyDescent="0.25">
      <c r="F4940"/>
      <c r="G4940"/>
    </row>
    <row r="4941" spans="6:7" x14ac:dyDescent="0.25">
      <c r="F4941"/>
      <c r="G4941"/>
    </row>
    <row r="4942" spans="6:7" x14ac:dyDescent="0.25">
      <c r="F4942"/>
      <c r="G4942"/>
    </row>
    <row r="4943" spans="6:7" x14ac:dyDescent="0.25">
      <c r="F4943"/>
      <c r="G4943"/>
    </row>
    <row r="4944" spans="6:7" x14ac:dyDescent="0.25">
      <c r="F4944"/>
      <c r="G4944"/>
    </row>
    <row r="4945" spans="6:7" x14ac:dyDescent="0.25">
      <c r="F4945"/>
      <c r="G4945"/>
    </row>
    <row r="4946" spans="6:7" x14ac:dyDescent="0.25">
      <c r="F4946"/>
      <c r="G4946"/>
    </row>
    <row r="4947" spans="6:7" x14ac:dyDescent="0.25">
      <c r="F4947"/>
      <c r="G4947"/>
    </row>
    <row r="4948" spans="6:7" x14ac:dyDescent="0.25">
      <c r="F4948"/>
      <c r="G4948"/>
    </row>
    <row r="4949" spans="6:7" x14ac:dyDescent="0.25">
      <c r="F4949"/>
      <c r="G4949"/>
    </row>
    <row r="4950" spans="6:7" x14ac:dyDescent="0.25">
      <c r="F4950"/>
      <c r="G4950"/>
    </row>
    <row r="4951" spans="6:7" x14ac:dyDescent="0.25">
      <c r="F4951"/>
      <c r="G4951"/>
    </row>
    <row r="4952" spans="6:7" x14ac:dyDescent="0.25">
      <c r="F4952"/>
      <c r="G4952"/>
    </row>
    <row r="4953" spans="6:7" x14ac:dyDescent="0.25">
      <c r="F4953"/>
      <c r="G4953"/>
    </row>
    <row r="4954" spans="6:7" x14ac:dyDescent="0.25">
      <c r="F4954"/>
      <c r="G4954"/>
    </row>
    <row r="4955" spans="6:7" x14ac:dyDescent="0.25">
      <c r="F4955"/>
      <c r="G4955"/>
    </row>
    <row r="4956" spans="6:7" x14ac:dyDescent="0.25">
      <c r="F4956"/>
      <c r="G4956"/>
    </row>
    <row r="4957" spans="6:7" x14ac:dyDescent="0.25">
      <c r="F4957"/>
      <c r="G4957"/>
    </row>
    <row r="4958" spans="6:7" x14ac:dyDescent="0.25">
      <c r="F4958"/>
      <c r="G4958"/>
    </row>
    <row r="4959" spans="6:7" x14ac:dyDescent="0.25">
      <c r="F4959"/>
      <c r="G4959"/>
    </row>
    <row r="4960" spans="6:7" x14ac:dyDescent="0.25">
      <c r="F4960"/>
      <c r="G4960"/>
    </row>
    <row r="4961" spans="6:7" x14ac:dyDescent="0.25">
      <c r="F4961"/>
      <c r="G4961"/>
    </row>
    <row r="4962" spans="6:7" x14ac:dyDescent="0.25">
      <c r="F4962"/>
      <c r="G4962"/>
    </row>
    <row r="4963" spans="6:7" x14ac:dyDescent="0.25">
      <c r="F4963"/>
      <c r="G4963"/>
    </row>
    <row r="4964" spans="6:7" x14ac:dyDescent="0.25">
      <c r="F4964"/>
      <c r="G4964"/>
    </row>
    <row r="4965" spans="6:7" x14ac:dyDescent="0.25">
      <c r="F4965"/>
      <c r="G4965"/>
    </row>
    <row r="4966" spans="6:7" x14ac:dyDescent="0.25">
      <c r="F4966"/>
      <c r="G4966"/>
    </row>
    <row r="4967" spans="6:7" x14ac:dyDescent="0.25">
      <c r="F4967"/>
      <c r="G4967"/>
    </row>
    <row r="4968" spans="6:7" x14ac:dyDescent="0.25">
      <c r="F4968"/>
      <c r="G4968"/>
    </row>
    <row r="4969" spans="6:7" x14ac:dyDescent="0.25">
      <c r="F4969"/>
      <c r="G4969"/>
    </row>
    <row r="4970" spans="6:7" x14ac:dyDescent="0.25">
      <c r="F4970"/>
      <c r="G4970"/>
    </row>
    <row r="4971" spans="6:7" x14ac:dyDescent="0.25">
      <c r="F4971"/>
      <c r="G4971"/>
    </row>
    <row r="4972" spans="6:7" x14ac:dyDescent="0.25">
      <c r="F4972"/>
      <c r="G4972"/>
    </row>
    <row r="4973" spans="6:7" x14ac:dyDescent="0.25">
      <c r="F4973"/>
      <c r="G4973"/>
    </row>
    <row r="4974" spans="6:7" x14ac:dyDescent="0.25">
      <c r="F4974"/>
      <c r="G4974"/>
    </row>
    <row r="4975" spans="6:7" x14ac:dyDescent="0.25">
      <c r="F4975"/>
      <c r="G4975"/>
    </row>
    <row r="4976" spans="6:7" x14ac:dyDescent="0.25">
      <c r="F4976"/>
      <c r="G4976"/>
    </row>
    <row r="4977" spans="6:7" x14ac:dyDescent="0.25">
      <c r="F4977"/>
      <c r="G4977"/>
    </row>
    <row r="4978" spans="6:7" x14ac:dyDescent="0.25">
      <c r="F4978"/>
      <c r="G4978"/>
    </row>
    <row r="4979" spans="6:7" x14ac:dyDescent="0.25">
      <c r="F4979"/>
      <c r="G4979"/>
    </row>
    <row r="4980" spans="6:7" x14ac:dyDescent="0.25">
      <c r="F4980"/>
      <c r="G4980"/>
    </row>
    <row r="4981" spans="6:7" x14ac:dyDescent="0.25">
      <c r="F4981"/>
      <c r="G4981"/>
    </row>
    <row r="4982" spans="6:7" x14ac:dyDescent="0.25">
      <c r="F4982"/>
      <c r="G4982"/>
    </row>
    <row r="4983" spans="6:7" x14ac:dyDescent="0.25">
      <c r="F4983"/>
      <c r="G4983"/>
    </row>
    <row r="4984" spans="6:7" x14ac:dyDescent="0.25">
      <c r="F4984"/>
      <c r="G4984"/>
    </row>
    <row r="4985" spans="6:7" x14ac:dyDescent="0.25">
      <c r="F4985"/>
      <c r="G4985"/>
    </row>
    <row r="4986" spans="6:7" x14ac:dyDescent="0.25">
      <c r="F4986"/>
      <c r="G4986"/>
    </row>
    <row r="4987" spans="6:7" x14ac:dyDescent="0.25">
      <c r="F4987"/>
      <c r="G4987"/>
    </row>
    <row r="4988" spans="6:7" x14ac:dyDescent="0.25">
      <c r="F4988"/>
      <c r="G4988"/>
    </row>
    <row r="4989" spans="6:7" x14ac:dyDescent="0.25">
      <c r="F4989"/>
      <c r="G4989"/>
    </row>
    <row r="4990" spans="6:7" x14ac:dyDescent="0.25">
      <c r="F4990"/>
      <c r="G4990"/>
    </row>
    <row r="4991" spans="6:7" x14ac:dyDescent="0.25">
      <c r="F4991"/>
      <c r="G4991"/>
    </row>
    <row r="4992" spans="6:7" x14ac:dyDescent="0.25">
      <c r="F4992"/>
      <c r="G4992"/>
    </row>
    <row r="4993" spans="6:7" x14ac:dyDescent="0.25">
      <c r="F4993"/>
      <c r="G4993"/>
    </row>
    <row r="4994" spans="6:7" x14ac:dyDescent="0.25">
      <c r="F4994"/>
      <c r="G4994"/>
    </row>
    <row r="4995" spans="6:7" x14ac:dyDescent="0.25">
      <c r="F4995"/>
      <c r="G4995"/>
    </row>
    <row r="4996" spans="6:7" x14ac:dyDescent="0.25">
      <c r="F4996"/>
      <c r="G4996"/>
    </row>
    <row r="4997" spans="6:7" x14ac:dyDescent="0.25">
      <c r="F4997"/>
      <c r="G4997"/>
    </row>
    <row r="4998" spans="6:7" x14ac:dyDescent="0.25">
      <c r="F4998"/>
      <c r="G4998"/>
    </row>
    <row r="4999" spans="6:7" x14ac:dyDescent="0.25">
      <c r="F4999"/>
      <c r="G4999"/>
    </row>
    <row r="5000" spans="6:7" x14ac:dyDescent="0.25">
      <c r="F5000"/>
      <c r="G5000"/>
    </row>
    <row r="5001" spans="6:7" x14ac:dyDescent="0.25">
      <c r="F5001"/>
      <c r="G5001"/>
    </row>
    <row r="5002" spans="6:7" x14ac:dyDescent="0.25">
      <c r="F5002"/>
      <c r="G5002"/>
    </row>
    <row r="5003" spans="6:7" x14ac:dyDescent="0.25">
      <c r="F5003"/>
      <c r="G5003"/>
    </row>
    <row r="5004" spans="6:7" x14ac:dyDescent="0.25">
      <c r="F5004"/>
      <c r="G5004"/>
    </row>
    <row r="5005" spans="6:7" x14ac:dyDescent="0.25">
      <c r="F5005"/>
      <c r="G5005"/>
    </row>
    <row r="5006" spans="6:7" x14ac:dyDescent="0.25">
      <c r="F5006"/>
      <c r="G5006"/>
    </row>
    <row r="5007" spans="6:7" x14ac:dyDescent="0.25">
      <c r="F5007"/>
      <c r="G5007"/>
    </row>
    <row r="5008" spans="6:7" x14ac:dyDescent="0.25">
      <c r="F5008"/>
      <c r="G5008"/>
    </row>
    <row r="5009" spans="6:7" x14ac:dyDescent="0.25">
      <c r="F5009"/>
      <c r="G5009"/>
    </row>
    <row r="5010" spans="6:7" x14ac:dyDescent="0.25">
      <c r="F5010"/>
      <c r="G5010"/>
    </row>
    <row r="5011" spans="6:7" x14ac:dyDescent="0.25">
      <c r="F5011"/>
      <c r="G5011"/>
    </row>
    <row r="5012" spans="6:7" x14ac:dyDescent="0.25">
      <c r="F5012"/>
      <c r="G5012"/>
    </row>
    <row r="5013" spans="6:7" x14ac:dyDescent="0.25">
      <c r="F5013"/>
      <c r="G5013"/>
    </row>
    <row r="5014" spans="6:7" x14ac:dyDescent="0.25">
      <c r="F5014"/>
      <c r="G5014"/>
    </row>
    <row r="5015" spans="6:7" x14ac:dyDescent="0.25">
      <c r="F5015"/>
      <c r="G5015"/>
    </row>
    <row r="5016" spans="6:7" x14ac:dyDescent="0.25">
      <c r="F5016"/>
      <c r="G5016"/>
    </row>
    <row r="5017" spans="6:7" x14ac:dyDescent="0.25">
      <c r="F5017"/>
      <c r="G5017"/>
    </row>
    <row r="5018" spans="6:7" x14ac:dyDescent="0.25">
      <c r="F5018"/>
      <c r="G5018"/>
    </row>
    <row r="5019" spans="6:7" x14ac:dyDescent="0.25">
      <c r="F5019"/>
      <c r="G5019"/>
    </row>
    <row r="5020" spans="6:7" x14ac:dyDescent="0.25">
      <c r="F5020"/>
      <c r="G5020"/>
    </row>
    <row r="5021" spans="6:7" x14ac:dyDescent="0.25">
      <c r="F5021"/>
      <c r="G5021"/>
    </row>
    <row r="5022" spans="6:7" x14ac:dyDescent="0.25">
      <c r="F5022"/>
      <c r="G5022"/>
    </row>
    <row r="5023" spans="6:7" x14ac:dyDescent="0.25">
      <c r="F5023"/>
      <c r="G5023"/>
    </row>
    <row r="5024" spans="6:7" x14ac:dyDescent="0.25">
      <c r="F5024"/>
      <c r="G5024"/>
    </row>
    <row r="5025" spans="6:7" x14ac:dyDescent="0.25">
      <c r="F5025"/>
      <c r="G5025"/>
    </row>
    <row r="5026" spans="6:7" x14ac:dyDescent="0.25">
      <c r="F5026"/>
      <c r="G5026"/>
    </row>
    <row r="5027" spans="6:7" x14ac:dyDescent="0.25">
      <c r="F5027"/>
      <c r="G5027"/>
    </row>
    <row r="5028" spans="6:7" x14ac:dyDescent="0.25">
      <c r="F5028"/>
      <c r="G5028"/>
    </row>
    <row r="5029" spans="6:7" x14ac:dyDescent="0.25">
      <c r="F5029"/>
      <c r="G5029"/>
    </row>
    <row r="5030" spans="6:7" x14ac:dyDescent="0.25">
      <c r="F5030"/>
      <c r="G5030"/>
    </row>
    <row r="5031" spans="6:7" x14ac:dyDescent="0.25">
      <c r="F5031"/>
      <c r="G5031"/>
    </row>
    <row r="5032" spans="6:7" x14ac:dyDescent="0.25">
      <c r="F5032"/>
      <c r="G5032"/>
    </row>
    <row r="5033" spans="6:7" x14ac:dyDescent="0.25">
      <c r="F5033"/>
      <c r="G5033"/>
    </row>
    <row r="5034" spans="6:7" x14ac:dyDescent="0.25">
      <c r="F5034"/>
      <c r="G5034"/>
    </row>
    <row r="5035" spans="6:7" x14ac:dyDescent="0.25">
      <c r="F5035"/>
      <c r="G5035"/>
    </row>
    <row r="5036" spans="6:7" x14ac:dyDescent="0.25">
      <c r="F5036"/>
      <c r="G5036"/>
    </row>
    <row r="5037" spans="6:7" x14ac:dyDescent="0.25">
      <c r="F5037"/>
      <c r="G5037"/>
    </row>
    <row r="5038" spans="6:7" x14ac:dyDescent="0.25">
      <c r="F5038"/>
      <c r="G5038"/>
    </row>
    <row r="5039" spans="6:7" x14ac:dyDescent="0.25">
      <c r="F5039"/>
      <c r="G5039"/>
    </row>
    <row r="5040" spans="6:7" x14ac:dyDescent="0.25">
      <c r="F5040"/>
      <c r="G5040"/>
    </row>
    <row r="5041" spans="6:7" x14ac:dyDescent="0.25">
      <c r="F5041"/>
      <c r="G5041"/>
    </row>
    <row r="5042" spans="6:7" x14ac:dyDescent="0.25">
      <c r="F5042"/>
      <c r="G5042"/>
    </row>
    <row r="5043" spans="6:7" x14ac:dyDescent="0.25">
      <c r="F5043"/>
      <c r="G5043"/>
    </row>
    <row r="5044" spans="6:7" x14ac:dyDescent="0.25">
      <c r="F5044"/>
      <c r="G5044"/>
    </row>
    <row r="5045" spans="6:7" x14ac:dyDescent="0.25">
      <c r="F5045"/>
      <c r="G5045"/>
    </row>
    <row r="5046" spans="6:7" x14ac:dyDescent="0.25">
      <c r="F5046"/>
      <c r="G5046"/>
    </row>
    <row r="5047" spans="6:7" x14ac:dyDescent="0.25">
      <c r="F5047"/>
      <c r="G5047"/>
    </row>
    <row r="5048" spans="6:7" x14ac:dyDescent="0.25">
      <c r="F5048"/>
      <c r="G5048"/>
    </row>
    <row r="5049" spans="6:7" x14ac:dyDescent="0.25">
      <c r="F5049"/>
      <c r="G5049"/>
    </row>
    <row r="5050" spans="6:7" x14ac:dyDescent="0.25">
      <c r="F5050"/>
      <c r="G5050"/>
    </row>
    <row r="5051" spans="6:7" x14ac:dyDescent="0.25">
      <c r="F5051"/>
      <c r="G5051"/>
    </row>
    <row r="5052" spans="6:7" x14ac:dyDescent="0.25">
      <c r="F5052"/>
      <c r="G5052"/>
    </row>
    <row r="5053" spans="6:7" x14ac:dyDescent="0.25">
      <c r="F5053"/>
      <c r="G5053"/>
    </row>
    <row r="5054" spans="6:7" x14ac:dyDescent="0.25">
      <c r="F5054"/>
      <c r="G5054"/>
    </row>
    <row r="5055" spans="6:7" x14ac:dyDescent="0.25">
      <c r="F5055"/>
      <c r="G5055"/>
    </row>
    <row r="5056" spans="6:7" x14ac:dyDescent="0.25">
      <c r="F5056"/>
      <c r="G5056"/>
    </row>
    <row r="5057" spans="6:7" x14ac:dyDescent="0.25">
      <c r="F5057"/>
      <c r="G5057"/>
    </row>
    <row r="5058" spans="6:7" x14ac:dyDescent="0.25">
      <c r="F5058"/>
      <c r="G5058"/>
    </row>
    <row r="5059" spans="6:7" x14ac:dyDescent="0.25">
      <c r="F5059"/>
      <c r="G5059"/>
    </row>
    <row r="5060" spans="6:7" x14ac:dyDescent="0.25">
      <c r="F5060"/>
      <c r="G5060"/>
    </row>
    <row r="5061" spans="6:7" x14ac:dyDescent="0.25">
      <c r="F5061"/>
      <c r="G5061"/>
    </row>
    <row r="5062" spans="6:7" x14ac:dyDescent="0.25">
      <c r="F5062"/>
      <c r="G5062"/>
    </row>
    <row r="5063" spans="6:7" x14ac:dyDescent="0.25">
      <c r="F5063"/>
      <c r="G5063"/>
    </row>
    <row r="5064" spans="6:7" x14ac:dyDescent="0.25">
      <c r="F5064"/>
      <c r="G5064"/>
    </row>
    <row r="5065" spans="6:7" x14ac:dyDescent="0.25">
      <c r="F5065"/>
      <c r="G5065"/>
    </row>
    <row r="5066" spans="6:7" x14ac:dyDescent="0.25">
      <c r="F5066"/>
      <c r="G5066"/>
    </row>
    <row r="5067" spans="6:7" x14ac:dyDescent="0.25">
      <c r="F5067"/>
      <c r="G5067"/>
    </row>
    <row r="5068" spans="6:7" x14ac:dyDescent="0.25">
      <c r="F5068"/>
      <c r="G5068"/>
    </row>
    <row r="5069" spans="6:7" x14ac:dyDescent="0.25">
      <c r="F5069"/>
      <c r="G5069"/>
    </row>
    <row r="5070" spans="6:7" x14ac:dyDescent="0.25">
      <c r="F5070"/>
      <c r="G5070"/>
    </row>
    <row r="5071" spans="6:7" x14ac:dyDescent="0.25">
      <c r="F5071"/>
      <c r="G5071"/>
    </row>
    <row r="5072" spans="6:7" x14ac:dyDescent="0.25">
      <c r="F5072"/>
      <c r="G5072"/>
    </row>
    <row r="5073" spans="6:7" x14ac:dyDescent="0.25">
      <c r="F5073"/>
      <c r="G5073"/>
    </row>
    <row r="5074" spans="6:7" x14ac:dyDescent="0.25">
      <c r="F5074"/>
      <c r="G5074"/>
    </row>
    <row r="5075" spans="6:7" x14ac:dyDescent="0.25">
      <c r="F5075"/>
      <c r="G5075"/>
    </row>
    <row r="5076" spans="6:7" x14ac:dyDescent="0.25">
      <c r="F5076"/>
      <c r="G5076"/>
    </row>
    <row r="5077" spans="6:7" x14ac:dyDescent="0.25">
      <c r="F5077"/>
      <c r="G5077"/>
    </row>
    <row r="5078" spans="6:7" x14ac:dyDescent="0.25">
      <c r="F5078"/>
      <c r="G5078"/>
    </row>
    <row r="5079" spans="6:7" x14ac:dyDescent="0.25">
      <c r="F5079"/>
      <c r="G5079"/>
    </row>
    <row r="5080" spans="6:7" x14ac:dyDescent="0.25">
      <c r="F5080"/>
      <c r="G5080"/>
    </row>
    <row r="5081" spans="6:7" x14ac:dyDescent="0.25">
      <c r="F5081"/>
      <c r="G5081"/>
    </row>
    <row r="5082" spans="6:7" x14ac:dyDescent="0.25">
      <c r="F5082"/>
      <c r="G5082"/>
    </row>
    <row r="5083" spans="6:7" x14ac:dyDescent="0.25">
      <c r="F5083"/>
      <c r="G5083"/>
    </row>
    <row r="5084" spans="6:7" x14ac:dyDescent="0.25">
      <c r="F5084"/>
      <c r="G5084"/>
    </row>
    <row r="5085" spans="6:7" x14ac:dyDescent="0.25">
      <c r="F5085"/>
      <c r="G5085"/>
    </row>
    <row r="5086" spans="6:7" x14ac:dyDescent="0.25">
      <c r="F5086"/>
      <c r="G5086"/>
    </row>
    <row r="5087" spans="6:7" x14ac:dyDescent="0.25">
      <c r="F5087"/>
      <c r="G5087"/>
    </row>
    <row r="5088" spans="6:7" x14ac:dyDescent="0.25">
      <c r="F5088"/>
      <c r="G5088"/>
    </row>
    <row r="5089" spans="6:7" x14ac:dyDescent="0.25">
      <c r="F5089"/>
      <c r="G5089"/>
    </row>
    <row r="5090" spans="6:7" x14ac:dyDescent="0.25">
      <c r="F5090"/>
      <c r="G5090"/>
    </row>
    <row r="5091" spans="6:7" x14ac:dyDescent="0.25">
      <c r="F5091"/>
      <c r="G5091"/>
    </row>
    <row r="5092" spans="6:7" x14ac:dyDescent="0.25">
      <c r="F5092"/>
      <c r="G5092"/>
    </row>
    <row r="5093" spans="6:7" x14ac:dyDescent="0.25">
      <c r="F5093"/>
      <c r="G5093"/>
    </row>
    <row r="5094" spans="6:7" x14ac:dyDescent="0.25">
      <c r="F5094"/>
      <c r="G5094"/>
    </row>
    <row r="5095" spans="6:7" x14ac:dyDescent="0.25">
      <c r="F5095"/>
      <c r="G5095"/>
    </row>
    <row r="5096" spans="6:7" x14ac:dyDescent="0.25">
      <c r="F5096"/>
      <c r="G5096"/>
    </row>
    <row r="5097" spans="6:7" x14ac:dyDescent="0.25">
      <c r="F5097"/>
      <c r="G5097"/>
    </row>
    <row r="5098" spans="6:7" x14ac:dyDescent="0.25">
      <c r="F5098"/>
      <c r="G5098"/>
    </row>
    <row r="5099" spans="6:7" x14ac:dyDescent="0.25">
      <c r="F5099"/>
      <c r="G5099"/>
    </row>
    <row r="5100" spans="6:7" x14ac:dyDescent="0.25">
      <c r="F5100"/>
      <c r="G5100"/>
    </row>
    <row r="5101" spans="6:7" x14ac:dyDescent="0.25">
      <c r="F5101"/>
      <c r="G5101"/>
    </row>
    <row r="5102" spans="6:7" x14ac:dyDescent="0.25">
      <c r="F5102"/>
      <c r="G5102"/>
    </row>
    <row r="5103" spans="6:7" x14ac:dyDescent="0.25">
      <c r="F5103"/>
      <c r="G5103"/>
    </row>
    <row r="5104" spans="6:7" x14ac:dyDescent="0.25">
      <c r="F5104"/>
      <c r="G5104"/>
    </row>
    <row r="5105" spans="6:7" x14ac:dyDescent="0.25">
      <c r="F5105"/>
      <c r="G5105"/>
    </row>
    <row r="5106" spans="6:7" x14ac:dyDescent="0.25">
      <c r="F5106"/>
      <c r="G5106"/>
    </row>
    <row r="5107" spans="6:7" x14ac:dyDescent="0.25">
      <c r="F5107"/>
      <c r="G5107"/>
    </row>
    <row r="5108" spans="6:7" x14ac:dyDescent="0.25">
      <c r="F5108"/>
      <c r="G5108"/>
    </row>
    <row r="5109" spans="6:7" x14ac:dyDescent="0.25">
      <c r="F5109"/>
      <c r="G5109"/>
    </row>
    <row r="5110" spans="6:7" x14ac:dyDescent="0.25">
      <c r="F5110"/>
      <c r="G5110"/>
    </row>
    <row r="5111" spans="6:7" x14ac:dyDescent="0.25">
      <c r="F5111"/>
      <c r="G5111"/>
    </row>
    <row r="5112" spans="6:7" x14ac:dyDescent="0.25">
      <c r="F5112"/>
      <c r="G5112"/>
    </row>
    <row r="5113" spans="6:7" x14ac:dyDescent="0.25">
      <c r="F5113"/>
      <c r="G5113"/>
    </row>
    <row r="5114" spans="6:7" x14ac:dyDescent="0.25">
      <c r="F5114"/>
      <c r="G5114"/>
    </row>
    <row r="5115" spans="6:7" x14ac:dyDescent="0.25">
      <c r="F5115"/>
      <c r="G5115"/>
    </row>
    <row r="5116" spans="6:7" x14ac:dyDescent="0.25">
      <c r="F5116"/>
      <c r="G5116"/>
    </row>
    <row r="5117" spans="6:7" x14ac:dyDescent="0.25">
      <c r="F5117"/>
      <c r="G5117"/>
    </row>
    <row r="5118" spans="6:7" x14ac:dyDescent="0.25">
      <c r="F5118"/>
      <c r="G5118"/>
    </row>
    <row r="5119" spans="6:7" x14ac:dyDescent="0.25">
      <c r="F5119"/>
      <c r="G5119"/>
    </row>
    <row r="5120" spans="6:7" x14ac:dyDescent="0.25">
      <c r="F5120"/>
      <c r="G5120"/>
    </row>
    <row r="5121" spans="6:7" x14ac:dyDescent="0.25">
      <c r="F5121"/>
      <c r="G5121"/>
    </row>
    <row r="5122" spans="6:7" x14ac:dyDescent="0.25">
      <c r="F5122"/>
      <c r="G5122"/>
    </row>
    <row r="5123" spans="6:7" x14ac:dyDescent="0.25">
      <c r="F5123"/>
      <c r="G5123"/>
    </row>
    <row r="5124" spans="6:7" x14ac:dyDescent="0.25">
      <c r="F5124"/>
      <c r="G5124"/>
    </row>
    <row r="5125" spans="6:7" x14ac:dyDescent="0.25">
      <c r="F5125"/>
      <c r="G5125"/>
    </row>
    <row r="5126" spans="6:7" x14ac:dyDescent="0.25">
      <c r="F5126"/>
      <c r="G5126"/>
    </row>
    <row r="5127" spans="6:7" x14ac:dyDescent="0.25">
      <c r="F5127"/>
      <c r="G5127"/>
    </row>
    <row r="5128" spans="6:7" x14ac:dyDescent="0.25">
      <c r="F5128"/>
      <c r="G5128"/>
    </row>
    <row r="5129" spans="6:7" x14ac:dyDescent="0.25">
      <c r="F5129"/>
      <c r="G5129"/>
    </row>
    <row r="5130" spans="6:7" x14ac:dyDescent="0.25">
      <c r="F5130"/>
      <c r="G5130"/>
    </row>
    <row r="5131" spans="6:7" x14ac:dyDescent="0.25">
      <c r="F5131"/>
      <c r="G5131"/>
    </row>
    <row r="5132" spans="6:7" x14ac:dyDescent="0.25">
      <c r="F5132"/>
      <c r="G5132"/>
    </row>
    <row r="5133" spans="6:7" x14ac:dyDescent="0.25">
      <c r="F5133"/>
      <c r="G5133"/>
    </row>
    <row r="5134" spans="6:7" x14ac:dyDescent="0.25">
      <c r="F5134"/>
      <c r="G5134"/>
    </row>
    <row r="5135" spans="6:7" x14ac:dyDescent="0.25">
      <c r="F5135"/>
      <c r="G5135"/>
    </row>
    <row r="5136" spans="6:7" x14ac:dyDescent="0.25">
      <c r="F5136"/>
      <c r="G5136"/>
    </row>
    <row r="5137" spans="6:7" x14ac:dyDescent="0.25">
      <c r="F5137"/>
      <c r="G5137"/>
    </row>
    <row r="5138" spans="6:7" x14ac:dyDescent="0.25">
      <c r="F5138"/>
      <c r="G5138"/>
    </row>
    <row r="5139" spans="6:7" x14ac:dyDescent="0.25">
      <c r="F5139"/>
      <c r="G5139"/>
    </row>
    <row r="5140" spans="6:7" x14ac:dyDescent="0.25">
      <c r="F5140"/>
      <c r="G5140"/>
    </row>
    <row r="5141" spans="6:7" x14ac:dyDescent="0.25">
      <c r="F5141"/>
      <c r="G5141"/>
    </row>
    <row r="5142" spans="6:7" x14ac:dyDescent="0.25">
      <c r="F5142"/>
      <c r="G5142"/>
    </row>
    <row r="5143" spans="6:7" x14ac:dyDescent="0.25">
      <c r="F5143"/>
      <c r="G5143"/>
    </row>
    <row r="5144" spans="6:7" x14ac:dyDescent="0.25">
      <c r="F5144"/>
      <c r="G5144"/>
    </row>
    <row r="5145" spans="6:7" x14ac:dyDescent="0.25">
      <c r="F5145"/>
      <c r="G5145"/>
    </row>
    <row r="5146" spans="6:7" x14ac:dyDescent="0.25">
      <c r="F5146"/>
      <c r="G5146"/>
    </row>
    <row r="5147" spans="6:7" x14ac:dyDescent="0.25">
      <c r="F5147"/>
      <c r="G5147"/>
    </row>
    <row r="5148" spans="6:7" x14ac:dyDescent="0.25">
      <c r="F5148"/>
      <c r="G5148"/>
    </row>
    <row r="5149" spans="6:7" x14ac:dyDescent="0.25">
      <c r="F5149"/>
      <c r="G5149"/>
    </row>
    <row r="5150" spans="6:7" x14ac:dyDescent="0.25">
      <c r="F5150"/>
      <c r="G5150"/>
    </row>
    <row r="5151" spans="6:7" x14ac:dyDescent="0.25">
      <c r="F5151"/>
      <c r="G5151"/>
    </row>
    <row r="5152" spans="6:7" x14ac:dyDescent="0.25">
      <c r="F5152"/>
      <c r="G5152"/>
    </row>
    <row r="5153" spans="6:7" x14ac:dyDescent="0.25">
      <c r="F5153"/>
      <c r="G5153"/>
    </row>
    <row r="5154" spans="6:7" x14ac:dyDescent="0.25">
      <c r="F5154"/>
      <c r="G5154"/>
    </row>
    <row r="5155" spans="6:7" x14ac:dyDescent="0.25">
      <c r="F5155"/>
      <c r="G5155"/>
    </row>
    <row r="5156" spans="6:7" x14ac:dyDescent="0.25">
      <c r="F5156"/>
      <c r="G5156"/>
    </row>
    <row r="5157" spans="6:7" x14ac:dyDescent="0.25">
      <c r="F5157"/>
      <c r="G5157"/>
    </row>
    <row r="5158" spans="6:7" x14ac:dyDescent="0.25">
      <c r="F5158"/>
      <c r="G5158"/>
    </row>
    <row r="5159" spans="6:7" x14ac:dyDescent="0.25">
      <c r="F5159"/>
      <c r="G5159"/>
    </row>
    <row r="5160" spans="6:7" x14ac:dyDescent="0.25">
      <c r="F5160"/>
      <c r="G5160"/>
    </row>
    <row r="5161" spans="6:7" x14ac:dyDescent="0.25">
      <c r="F5161"/>
      <c r="G5161"/>
    </row>
    <row r="5162" spans="6:7" x14ac:dyDescent="0.25">
      <c r="F5162"/>
      <c r="G5162"/>
    </row>
    <row r="5163" spans="6:7" x14ac:dyDescent="0.25">
      <c r="F5163"/>
      <c r="G5163"/>
    </row>
    <row r="5164" spans="6:7" x14ac:dyDescent="0.25">
      <c r="F5164"/>
      <c r="G5164"/>
    </row>
    <row r="5165" spans="6:7" x14ac:dyDescent="0.25">
      <c r="F5165"/>
      <c r="G5165"/>
    </row>
    <row r="5166" spans="6:7" x14ac:dyDescent="0.25">
      <c r="F5166"/>
      <c r="G5166"/>
    </row>
    <row r="5167" spans="6:7" x14ac:dyDescent="0.25">
      <c r="F5167"/>
      <c r="G5167"/>
    </row>
    <row r="5168" spans="6:7" x14ac:dyDescent="0.25">
      <c r="F5168"/>
      <c r="G5168"/>
    </row>
    <row r="5169" spans="6:7" x14ac:dyDescent="0.25">
      <c r="F5169"/>
      <c r="G5169"/>
    </row>
    <row r="5170" spans="6:7" x14ac:dyDescent="0.25">
      <c r="F5170"/>
      <c r="G5170"/>
    </row>
    <row r="5171" spans="6:7" x14ac:dyDescent="0.25">
      <c r="F5171"/>
      <c r="G5171"/>
    </row>
    <row r="5172" spans="6:7" x14ac:dyDescent="0.25">
      <c r="F5172"/>
      <c r="G5172"/>
    </row>
    <row r="5173" spans="6:7" x14ac:dyDescent="0.25">
      <c r="F5173"/>
      <c r="G5173"/>
    </row>
    <row r="5174" spans="6:7" x14ac:dyDescent="0.25">
      <c r="F5174"/>
      <c r="G5174"/>
    </row>
    <row r="5175" spans="6:7" x14ac:dyDescent="0.25">
      <c r="F5175"/>
      <c r="G5175"/>
    </row>
    <row r="5176" spans="6:7" x14ac:dyDescent="0.25">
      <c r="F5176"/>
      <c r="G5176"/>
    </row>
    <row r="5177" spans="6:7" x14ac:dyDescent="0.25">
      <c r="F5177"/>
      <c r="G5177"/>
    </row>
    <row r="5178" spans="6:7" x14ac:dyDescent="0.25">
      <c r="F5178"/>
      <c r="G5178"/>
    </row>
    <row r="5179" spans="6:7" x14ac:dyDescent="0.25">
      <c r="F5179"/>
      <c r="G5179"/>
    </row>
    <row r="5180" spans="6:7" x14ac:dyDescent="0.25">
      <c r="F5180"/>
      <c r="G5180"/>
    </row>
    <row r="5181" spans="6:7" x14ac:dyDescent="0.25">
      <c r="F5181"/>
      <c r="G5181"/>
    </row>
    <row r="5182" spans="6:7" x14ac:dyDescent="0.25">
      <c r="F5182"/>
      <c r="G5182"/>
    </row>
    <row r="5183" spans="6:7" x14ac:dyDescent="0.25">
      <c r="F5183"/>
      <c r="G5183"/>
    </row>
    <row r="5184" spans="6:7" x14ac:dyDescent="0.25">
      <c r="F5184"/>
      <c r="G5184"/>
    </row>
    <row r="5185" spans="6:7" x14ac:dyDescent="0.25">
      <c r="F5185"/>
      <c r="G5185"/>
    </row>
    <row r="5186" spans="6:7" x14ac:dyDescent="0.25">
      <c r="F5186"/>
      <c r="G5186"/>
    </row>
    <row r="5187" spans="6:7" x14ac:dyDescent="0.25">
      <c r="F5187"/>
      <c r="G5187"/>
    </row>
    <row r="5188" spans="6:7" x14ac:dyDescent="0.25">
      <c r="F5188"/>
      <c r="G5188"/>
    </row>
    <row r="5189" spans="6:7" x14ac:dyDescent="0.25">
      <c r="F5189"/>
      <c r="G5189"/>
    </row>
    <row r="5190" spans="6:7" x14ac:dyDescent="0.25">
      <c r="F5190"/>
      <c r="G5190"/>
    </row>
    <row r="5191" spans="6:7" x14ac:dyDescent="0.25">
      <c r="F5191"/>
      <c r="G5191"/>
    </row>
    <row r="5192" spans="6:7" x14ac:dyDescent="0.25">
      <c r="F5192"/>
      <c r="G5192"/>
    </row>
    <row r="5193" spans="6:7" x14ac:dyDescent="0.25">
      <c r="F5193"/>
      <c r="G5193"/>
    </row>
    <row r="5194" spans="6:7" x14ac:dyDescent="0.25">
      <c r="F5194"/>
      <c r="G5194"/>
    </row>
    <row r="5195" spans="6:7" x14ac:dyDescent="0.25">
      <c r="F5195"/>
      <c r="G5195"/>
    </row>
    <row r="5196" spans="6:7" x14ac:dyDescent="0.25">
      <c r="F5196"/>
      <c r="G5196"/>
    </row>
    <row r="5197" spans="6:7" x14ac:dyDescent="0.25">
      <c r="F5197"/>
      <c r="G5197"/>
    </row>
    <row r="5198" spans="6:7" x14ac:dyDescent="0.25">
      <c r="F5198"/>
      <c r="G5198"/>
    </row>
    <row r="5199" spans="6:7" x14ac:dyDescent="0.25">
      <c r="F5199"/>
      <c r="G5199"/>
    </row>
    <row r="5200" spans="6:7" x14ac:dyDescent="0.25">
      <c r="F5200"/>
      <c r="G5200"/>
    </row>
    <row r="5201" spans="6:7" x14ac:dyDescent="0.25">
      <c r="F5201"/>
      <c r="G5201"/>
    </row>
    <row r="5202" spans="6:7" x14ac:dyDescent="0.25">
      <c r="F5202"/>
      <c r="G5202"/>
    </row>
    <row r="5203" spans="6:7" x14ac:dyDescent="0.25">
      <c r="F5203"/>
      <c r="G5203"/>
    </row>
    <row r="5204" spans="6:7" x14ac:dyDescent="0.25">
      <c r="F5204"/>
      <c r="G5204"/>
    </row>
    <row r="5205" spans="6:7" x14ac:dyDescent="0.25">
      <c r="F5205"/>
      <c r="G5205"/>
    </row>
    <row r="5206" spans="6:7" x14ac:dyDescent="0.25">
      <c r="F5206"/>
      <c r="G5206"/>
    </row>
    <row r="5207" spans="6:7" x14ac:dyDescent="0.25">
      <c r="F5207"/>
      <c r="G5207"/>
    </row>
    <row r="5208" spans="6:7" x14ac:dyDescent="0.25">
      <c r="F5208"/>
      <c r="G5208"/>
    </row>
    <row r="5209" spans="6:7" x14ac:dyDescent="0.25">
      <c r="F5209"/>
      <c r="G5209"/>
    </row>
    <row r="5210" spans="6:7" x14ac:dyDescent="0.25">
      <c r="F5210"/>
      <c r="G5210"/>
    </row>
    <row r="5211" spans="6:7" x14ac:dyDescent="0.25">
      <c r="F5211"/>
      <c r="G5211"/>
    </row>
    <row r="5212" spans="6:7" x14ac:dyDescent="0.25">
      <c r="F5212"/>
      <c r="G5212"/>
    </row>
    <row r="5213" spans="6:7" x14ac:dyDescent="0.25">
      <c r="F5213"/>
      <c r="G5213"/>
    </row>
    <row r="5214" spans="6:7" x14ac:dyDescent="0.25">
      <c r="F5214"/>
      <c r="G5214"/>
    </row>
    <row r="5215" spans="6:7" x14ac:dyDescent="0.25">
      <c r="F5215"/>
      <c r="G5215"/>
    </row>
    <row r="5216" spans="6:7" x14ac:dyDescent="0.25">
      <c r="F5216"/>
      <c r="G5216"/>
    </row>
    <row r="5217" spans="6:7" x14ac:dyDescent="0.25">
      <c r="F5217"/>
      <c r="G5217"/>
    </row>
    <row r="5218" spans="6:7" x14ac:dyDescent="0.25">
      <c r="F5218"/>
      <c r="G5218"/>
    </row>
    <row r="5219" spans="6:7" x14ac:dyDescent="0.25">
      <c r="F5219"/>
      <c r="G5219"/>
    </row>
    <row r="5220" spans="6:7" x14ac:dyDescent="0.25">
      <c r="F5220"/>
      <c r="G5220"/>
    </row>
    <row r="5221" spans="6:7" x14ac:dyDescent="0.25">
      <c r="F5221"/>
      <c r="G5221"/>
    </row>
    <row r="5222" spans="6:7" x14ac:dyDescent="0.25">
      <c r="F5222"/>
      <c r="G5222"/>
    </row>
    <row r="5223" spans="6:7" x14ac:dyDescent="0.25">
      <c r="F5223"/>
      <c r="G5223"/>
    </row>
    <row r="5224" spans="6:7" x14ac:dyDescent="0.25">
      <c r="F5224"/>
      <c r="G5224"/>
    </row>
    <row r="5225" spans="6:7" x14ac:dyDescent="0.25">
      <c r="F5225"/>
      <c r="G5225"/>
    </row>
    <row r="5226" spans="6:7" x14ac:dyDescent="0.25">
      <c r="F5226"/>
      <c r="G5226"/>
    </row>
    <row r="5227" spans="6:7" x14ac:dyDescent="0.25">
      <c r="F5227"/>
      <c r="G5227"/>
    </row>
    <row r="5228" spans="6:7" x14ac:dyDescent="0.25">
      <c r="F5228"/>
      <c r="G5228"/>
    </row>
    <row r="5229" spans="6:7" x14ac:dyDescent="0.25">
      <c r="F5229"/>
      <c r="G5229"/>
    </row>
    <row r="5230" spans="6:7" x14ac:dyDescent="0.25">
      <c r="F5230"/>
      <c r="G5230"/>
    </row>
    <row r="5231" spans="6:7" x14ac:dyDescent="0.25">
      <c r="F5231"/>
      <c r="G5231"/>
    </row>
    <row r="5232" spans="6:7" x14ac:dyDescent="0.25">
      <c r="F5232"/>
      <c r="G5232"/>
    </row>
    <row r="5233" spans="6:7" x14ac:dyDescent="0.25">
      <c r="F5233"/>
      <c r="G5233"/>
    </row>
    <row r="5234" spans="6:7" x14ac:dyDescent="0.25">
      <c r="F5234"/>
      <c r="G5234"/>
    </row>
    <row r="5235" spans="6:7" x14ac:dyDescent="0.25">
      <c r="F5235"/>
      <c r="G5235"/>
    </row>
    <row r="5236" spans="6:7" x14ac:dyDescent="0.25">
      <c r="F5236"/>
      <c r="G5236"/>
    </row>
    <row r="5237" spans="6:7" x14ac:dyDescent="0.25">
      <c r="F5237"/>
      <c r="G5237"/>
    </row>
    <row r="5238" spans="6:7" x14ac:dyDescent="0.25">
      <c r="F5238"/>
      <c r="G5238"/>
    </row>
    <row r="5239" spans="6:7" x14ac:dyDescent="0.25">
      <c r="F5239"/>
      <c r="G5239"/>
    </row>
    <row r="5240" spans="6:7" x14ac:dyDescent="0.25">
      <c r="F5240"/>
      <c r="G5240"/>
    </row>
    <row r="5241" spans="6:7" x14ac:dyDescent="0.25">
      <c r="F5241"/>
      <c r="G5241"/>
    </row>
    <row r="5242" spans="6:7" x14ac:dyDescent="0.25">
      <c r="F5242"/>
      <c r="G5242"/>
    </row>
    <row r="5243" spans="6:7" x14ac:dyDescent="0.25">
      <c r="F5243"/>
      <c r="G5243"/>
    </row>
    <row r="5244" spans="6:7" x14ac:dyDescent="0.25">
      <c r="F5244"/>
      <c r="G5244"/>
    </row>
    <row r="5245" spans="6:7" x14ac:dyDescent="0.25">
      <c r="F5245"/>
      <c r="G5245"/>
    </row>
    <row r="5246" spans="6:7" x14ac:dyDescent="0.25">
      <c r="F5246"/>
      <c r="G5246"/>
    </row>
    <row r="5247" spans="6:7" x14ac:dyDescent="0.25">
      <c r="F5247"/>
      <c r="G5247"/>
    </row>
    <row r="5248" spans="6:7" x14ac:dyDescent="0.25">
      <c r="F5248"/>
      <c r="G5248"/>
    </row>
    <row r="5249" spans="6:7" x14ac:dyDescent="0.25">
      <c r="F5249"/>
      <c r="G5249"/>
    </row>
    <row r="5250" spans="6:7" x14ac:dyDescent="0.25">
      <c r="F5250"/>
      <c r="G5250"/>
    </row>
    <row r="5251" spans="6:7" x14ac:dyDescent="0.25">
      <c r="F5251"/>
      <c r="G5251"/>
    </row>
    <row r="5252" spans="6:7" x14ac:dyDescent="0.25">
      <c r="F5252"/>
      <c r="G5252"/>
    </row>
    <row r="5253" spans="6:7" x14ac:dyDescent="0.25">
      <c r="F5253"/>
      <c r="G5253"/>
    </row>
    <row r="5254" spans="6:7" x14ac:dyDescent="0.25">
      <c r="F5254"/>
      <c r="G5254"/>
    </row>
    <row r="5255" spans="6:7" x14ac:dyDescent="0.25">
      <c r="F5255"/>
      <c r="G5255"/>
    </row>
    <row r="5256" spans="6:7" x14ac:dyDescent="0.25">
      <c r="F5256"/>
      <c r="G5256"/>
    </row>
    <row r="5257" spans="6:7" x14ac:dyDescent="0.25">
      <c r="F5257"/>
      <c r="G5257"/>
    </row>
    <row r="5258" spans="6:7" x14ac:dyDescent="0.25">
      <c r="F5258"/>
      <c r="G5258"/>
    </row>
    <row r="5259" spans="6:7" x14ac:dyDescent="0.25">
      <c r="F5259"/>
      <c r="G5259"/>
    </row>
    <row r="5260" spans="6:7" x14ac:dyDescent="0.25">
      <c r="F5260"/>
      <c r="G5260"/>
    </row>
    <row r="5261" spans="6:7" x14ac:dyDescent="0.25">
      <c r="F5261"/>
      <c r="G5261"/>
    </row>
    <row r="5262" spans="6:7" x14ac:dyDescent="0.25">
      <c r="F5262"/>
      <c r="G5262"/>
    </row>
    <row r="5263" spans="6:7" x14ac:dyDescent="0.25">
      <c r="F5263"/>
      <c r="G5263"/>
    </row>
    <row r="5264" spans="6:7" x14ac:dyDescent="0.25">
      <c r="F5264"/>
      <c r="G5264"/>
    </row>
    <row r="5265" spans="6:7" x14ac:dyDescent="0.25">
      <c r="F5265"/>
      <c r="G5265"/>
    </row>
    <row r="5266" spans="6:7" x14ac:dyDescent="0.25">
      <c r="F5266"/>
      <c r="G5266"/>
    </row>
    <row r="5267" spans="6:7" x14ac:dyDescent="0.25">
      <c r="F5267"/>
      <c r="G5267"/>
    </row>
    <row r="5268" spans="6:7" x14ac:dyDescent="0.25">
      <c r="F5268"/>
      <c r="G5268"/>
    </row>
    <row r="5269" spans="6:7" x14ac:dyDescent="0.25">
      <c r="F5269"/>
      <c r="G5269"/>
    </row>
    <row r="5270" spans="6:7" x14ac:dyDescent="0.25">
      <c r="F5270"/>
      <c r="G5270"/>
    </row>
    <row r="5271" spans="6:7" x14ac:dyDescent="0.25">
      <c r="F5271"/>
      <c r="G5271"/>
    </row>
    <row r="5272" spans="6:7" x14ac:dyDescent="0.25">
      <c r="F5272"/>
      <c r="G5272"/>
    </row>
    <row r="5273" spans="6:7" x14ac:dyDescent="0.25">
      <c r="F5273"/>
      <c r="G5273"/>
    </row>
    <row r="5274" spans="6:7" x14ac:dyDescent="0.25">
      <c r="F5274"/>
      <c r="G5274"/>
    </row>
    <row r="5275" spans="6:7" x14ac:dyDescent="0.25">
      <c r="F5275"/>
      <c r="G5275"/>
    </row>
    <row r="5276" spans="6:7" x14ac:dyDescent="0.25">
      <c r="F5276"/>
      <c r="G5276"/>
    </row>
    <row r="5277" spans="6:7" x14ac:dyDescent="0.25">
      <c r="F5277"/>
      <c r="G5277"/>
    </row>
    <row r="5278" spans="6:7" x14ac:dyDescent="0.25">
      <c r="F5278"/>
      <c r="G5278"/>
    </row>
    <row r="5279" spans="6:7" x14ac:dyDescent="0.25">
      <c r="F5279"/>
      <c r="G5279"/>
    </row>
    <row r="5280" spans="6:7" x14ac:dyDescent="0.25">
      <c r="F5280"/>
      <c r="G5280"/>
    </row>
    <row r="5281" spans="6:7" x14ac:dyDescent="0.25">
      <c r="F5281"/>
      <c r="G5281"/>
    </row>
    <row r="5282" spans="6:7" x14ac:dyDescent="0.25">
      <c r="F5282"/>
      <c r="G5282"/>
    </row>
    <row r="5283" spans="6:7" x14ac:dyDescent="0.25">
      <c r="F5283"/>
      <c r="G5283"/>
    </row>
    <row r="5284" spans="6:7" x14ac:dyDescent="0.25">
      <c r="F5284"/>
      <c r="G5284"/>
    </row>
    <row r="5285" spans="6:7" x14ac:dyDescent="0.25">
      <c r="F5285"/>
      <c r="G5285"/>
    </row>
    <row r="5286" spans="6:7" x14ac:dyDescent="0.25">
      <c r="F5286"/>
      <c r="G5286"/>
    </row>
    <row r="5287" spans="6:7" x14ac:dyDescent="0.25">
      <c r="F5287"/>
      <c r="G5287"/>
    </row>
    <row r="5288" spans="6:7" x14ac:dyDescent="0.25">
      <c r="F5288"/>
      <c r="G5288"/>
    </row>
    <row r="5289" spans="6:7" x14ac:dyDescent="0.25">
      <c r="F5289"/>
      <c r="G5289"/>
    </row>
    <row r="5290" spans="6:7" x14ac:dyDescent="0.25">
      <c r="F5290"/>
      <c r="G5290"/>
    </row>
    <row r="5291" spans="6:7" x14ac:dyDescent="0.25">
      <c r="F5291"/>
      <c r="G5291"/>
    </row>
    <row r="5292" spans="6:7" x14ac:dyDescent="0.25">
      <c r="F5292"/>
      <c r="G5292"/>
    </row>
    <row r="5293" spans="6:7" x14ac:dyDescent="0.25">
      <c r="F5293"/>
      <c r="G5293"/>
    </row>
    <row r="5294" spans="6:7" x14ac:dyDescent="0.25">
      <c r="F5294"/>
      <c r="G5294"/>
    </row>
    <row r="5295" spans="6:7" x14ac:dyDescent="0.25">
      <c r="F5295"/>
      <c r="G5295"/>
    </row>
    <row r="5296" spans="6:7" x14ac:dyDescent="0.25">
      <c r="F5296"/>
      <c r="G5296"/>
    </row>
    <row r="5297" spans="6:7" x14ac:dyDescent="0.25">
      <c r="F5297"/>
      <c r="G5297"/>
    </row>
    <row r="5298" spans="6:7" x14ac:dyDescent="0.25">
      <c r="F5298"/>
      <c r="G5298"/>
    </row>
    <row r="5299" spans="6:7" x14ac:dyDescent="0.25">
      <c r="F5299"/>
      <c r="G5299"/>
    </row>
    <row r="5300" spans="6:7" x14ac:dyDescent="0.25">
      <c r="F5300"/>
      <c r="G5300"/>
    </row>
    <row r="5301" spans="6:7" x14ac:dyDescent="0.25">
      <c r="F5301"/>
      <c r="G5301"/>
    </row>
    <row r="5302" spans="6:7" x14ac:dyDescent="0.25">
      <c r="F5302"/>
      <c r="G5302"/>
    </row>
    <row r="5303" spans="6:7" x14ac:dyDescent="0.25">
      <c r="F5303"/>
      <c r="G5303"/>
    </row>
    <row r="5304" spans="6:7" x14ac:dyDescent="0.25">
      <c r="F5304"/>
      <c r="G5304"/>
    </row>
    <row r="5305" spans="6:7" x14ac:dyDescent="0.25">
      <c r="F5305"/>
      <c r="G5305"/>
    </row>
    <row r="5306" spans="6:7" x14ac:dyDescent="0.25">
      <c r="F5306"/>
      <c r="G5306"/>
    </row>
    <row r="5307" spans="6:7" x14ac:dyDescent="0.25">
      <c r="F5307"/>
      <c r="G5307"/>
    </row>
    <row r="5308" spans="6:7" x14ac:dyDescent="0.25">
      <c r="F5308"/>
      <c r="G5308"/>
    </row>
    <row r="5309" spans="6:7" x14ac:dyDescent="0.25">
      <c r="F5309"/>
      <c r="G5309"/>
    </row>
    <row r="5310" spans="6:7" x14ac:dyDescent="0.25">
      <c r="F5310"/>
      <c r="G5310"/>
    </row>
    <row r="5311" spans="6:7" x14ac:dyDescent="0.25">
      <c r="F5311"/>
      <c r="G5311"/>
    </row>
    <row r="5312" spans="6:7" x14ac:dyDescent="0.25">
      <c r="F5312"/>
      <c r="G5312"/>
    </row>
    <row r="5313" spans="6:7" x14ac:dyDescent="0.25">
      <c r="F5313"/>
      <c r="G5313"/>
    </row>
    <row r="5314" spans="6:7" x14ac:dyDescent="0.25">
      <c r="F5314"/>
      <c r="G5314"/>
    </row>
    <row r="5315" spans="6:7" x14ac:dyDescent="0.25">
      <c r="F5315"/>
      <c r="G5315"/>
    </row>
    <row r="5316" spans="6:7" x14ac:dyDescent="0.25">
      <c r="F5316"/>
      <c r="G5316"/>
    </row>
    <row r="5317" spans="6:7" x14ac:dyDescent="0.25">
      <c r="F5317"/>
      <c r="G5317"/>
    </row>
    <row r="5318" spans="6:7" x14ac:dyDescent="0.25">
      <c r="F5318"/>
      <c r="G5318"/>
    </row>
    <row r="5319" spans="6:7" x14ac:dyDescent="0.25">
      <c r="F5319"/>
      <c r="G5319"/>
    </row>
    <row r="5320" spans="6:7" x14ac:dyDescent="0.25">
      <c r="F5320"/>
      <c r="G5320"/>
    </row>
    <row r="5321" spans="6:7" x14ac:dyDescent="0.25">
      <c r="F5321"/>
      <c r="G5321"/>
    </row>
    <row r="5322" spans="6:7" x14ac:dyDescent="0.25">
      <c r="F5322"/>
      <c r="G5322"/>
    </row>
    <row r="5323" spans="6:7" x14ac:dyDescent="0.25">
      <c r="F5323"/>
      <c r="G5323"/>
    </row>
    <row r="5324" spans="6:7" x14ac:dyDescent="0.25">
      <c r="F5324"/>
      <c r="G5324"/>
    </row>
    <row r="5325" spans="6:7" x14ac:dyDescent="0.25">
      <c r="F5325"/>
      <c r="G5325"/>
    </row>
    <row r="5326" spans="6:7" x14ac:dyDescent="0.25">
      <c r="F5326"/>
      <c r="G5326"/>
    </row>
    <row r="5327" spans="6:7" x14ac:dyDescent="0.25">
      <c r="F5327"/>
      <c r="G5327"/>
    </row>
    <row r="5328" spans="6:7" x14ac:dyDescent="0.25">
      <c r="F5328"/>
      <c r="G5328"/>
    </row>
    <row r="5329" spans="6:7" x14ac:dyDescent="0.25">
      <c r="F5329"/>
      <c r="G5329"/>
    </row>
    <row r="5330" spans="6:7" x14ac:dyDescent="0.25">
      <c r="F5330"/>
      <c r="G5330"/>
    </row>
    <row r="5331" spans="6:7" x14ac:dyDescent="0.25">
      <c r="F5331"/>
      <c r="G5331"/>
    </row>
    <row r="5332" spans="6:7" x14ac:dyDescent="0.25">
      <c r="F5332"/>
      <c r="G5332"/>
    </row>
    <row r="5333" spans="6:7" x14ac:dyDescent="0.25">
      <c r="F5333"/>
      <c r="G5333"/>
    </row>
    <row r="5334" spans="6:7" x14ac:dyDescent="0.25">
      <c r="F5334"/>
      <c r="G5334"/>
    </row>
    <row r="5335" spans="6:7" x14ac:dyDescent="0.25">
      <c r="F5335"/>
      <c r="G5335"/>
    </row>
    <row r="5336" spans="6:7" x14ac:dyDescent="0.25">
      <c r="F5336"/>
      <c r="G5336"/>
    </row>
    <row r="5337" spans="6:7" x14ac:dyDescent="0.25">
      <c r="F5337"/>
      <c r="G5337"/>
    </row>
    <row r="5338" spans="6:7" x14ac:dyDescent="0.25">
      <c r="F5338"/>
      <c r="G5338"/>
    </row>
    <row r="5339" spans="6:7" x14ac:dyDescent="0.25">
      <c r="F5339"/>
      <c r="G5339"/>
    </row>
    <row r="5340" spans="6:7" x14ac:dyDescent="0.25">
      <c r="F5340"/>
      <c r="G5340"/>
    </row>
    <row r="5341" spans="6:7" x14ac:dyDescent="0.25">
      <c r="F5341"/>
      <c r="G5341"/>
    </row>
    <row r="5342" spans="6:7" x14ac:dyDescent="0.25">
      <c r="F5342"/>
      <c r="G5342"/>
    </row>
    <row r="5343" spans="6:7" x14ac:dyDescent="0.25">
      <c r="F5343"/>
      <c r="G5343"/>
    </row>
    <row r="5344" spans="6:7" x14ac:dyDescent="0.25">
      <c r="F5344"/>
      <c r="G5344"/>
    </row>
    <row r="5345" spans="6:7" x14ac:dyDescent="0.25">
      <c r="F5345"/>
      <c r="G5345"/>
    </row>
    <row r="5346" spans="6:7" x14ac:dyDescent="0.25">
      <c r="F5346"/>
      <c r="G5346"/>
    </row>
    <row r="5347" spans="6:7" x14ac:dyDescent="0.25">
      <c r="F5347"/>
      <c r="G5347"/>
    </row>
    <row r="5348" spans="6:7" x14ac:dyDescent="0.25">
      <c r="F5348"/>
      <c r="G5348"/>
    </row>
    <row r="5349" spans="6:7" x14ac:dyDescent="0.25">
      <c r="F5349"/>
      <c r="G5349"/>
    </row>
    <row r="5350" spans="6:7" x14ac:dyDescent="0.25">
      <c r="F5350"/>
      <c r="G5350"/>
    </row>
    <row r="5351" spans="6:7" x14ac:dyDescent="0.25">
      <c r="F5351"/>
      <c r="G5351"/>
    </row>
    <row r="5352" spans="6:7" x14ac:dyDescent="0.25">
      <c r="F5352"/>
      <c r="G5352"/>
    </row>
    <row r="5353" spans="6:7" x14ac:dyDescent="0.25">
      <c r="F5353"/>
      <c r="G5353"/>
    </row>
    <row r="5354" spans="6:7" x14ac:dyDescent="0.25">
      <c r="F5354"/>
      <c r="G5354"/>
    </row>
    <row r="5355" spans="6:7" x14ac:dyDescent="0.25">
      <c r="F5355"/>
      <c r="G5355"/>
    </row>
    <row r="5356" spans="6:7" x14ac:dyDescent="0.25">
      <c r="F5356"/>
      <c r="G5356"/>
    </row>
    <row r="5357" spans="6:7" x14ac:dyDescent="0.25">
      <c r="F5357"/>
      <c r="G5357"/>
    </row>
    <row r="5358" spans="6:7" x14ac:dyDescent="0.25">
      <c r="F5358"/>
      <c r="G5358"/>
    </row>
    <row r="5359" spans="6:7" x14ac:dyDescent="0.25">
      <c r="F5359"/>
      <c r="G5359"/>
    </row>
    <row r="5360" spans="6:7" x14ac:dyDescent="0.25">
      <c r="F5360"/>
      <c r="G5360"/>
    </row>
    <row r="5361" spans="6:7" x14ac:dyDescent="0.25">
      <c r="F5361"/>
      <c r="G5361"/>
    </row>
    <row r="5362" spans="6:7" x14ac:dyDescent="0.25">
      <c r="F5362"/>
      <c r="G5362"/>
    </row>
    <row r="5363" spans="6:7" x14ac:dyDescent="0.25">
      <c r="F5363"/>
      <c r="G5363"/>
    </row>
    <row r="5364" spans="6:7" x14ac:dyDescent="0.25">
      <c r="F5364"/>
      <c r="G5364"/>
    </row>
    <row r="5365" spans="6:7" x14ac:dyDescent="0.25">
      <c r="F5365"/>
      <c r="G5365"/>
    </row>
    <row r="5366" spans="6:7" x14ac:dyDescent="0.25">
      <c r="F5366"/>
      <c r="G5366"/>
    </row>
    <row r="5367" spans="6:7" x14ac:dyDescent="0.25">
      <c r="F5367"/>
      <c r="G5367"/>
    </row>
    <row r="5368" spans="6:7" x14ac:dyDescent="0.25">
      <c r="F5368"/>
      <c r="G5368"/>
    </row>
    <row r="5369" spans="6:7" x14ac:dyDescent="0.25">
      <c r="F5369"/>
      <c r="G5369"/>
    </row>
    <row r="5370" spans="6:7" x14ac:dyDescent="0.25">
      <c r="F5370"/>
      <c r="G5370"/>
    </row>
    <row r="5371" spans="6:7" x14ac:dyDescent="0.25">
      <c r="F5371"/>
      <c r="G5371"/>
    </row>
    <row r="5372" spans="6:7" x14ac:dyDescent="0.25">
      <c r="F5372"/>
      <c r="G5372"/>
    </row>
    <row r="5373" spans="6:7" x14ac:dyDescent="0.25">
      <c r="F5373"/>
      <c r="G5373"/>
    </row>
    <row r="5374" spans="6:7" x14ac:dyDescent="0.25">
      <c r="F5374"/>
      <c r="G5374"/>
    </row>
    <row r="5375" spans="6:7" x14ac:dyDescent="0.25">
      <c r="F5375"/>
      <c r="G5375"/>
    </row>
    <row r="5376" spans="6:7" x14ac:dyDescent="0.25">
      <c r="F5376"/>
      <c r="G5376"/>
    </row>
    <row r="5377" spans="6:7" x14ac:dyDescent="0.25">
      <c r="F5377"/>
      <c r="G5377"/>
    </row>
    <row r="5378" spans="6:7" x14ac:dyDescent="0.25">
      <c r="F5378"/>
      <c r="G5378"/>
    </row>
    <row r="5379" spans="6:7" x14ac:dyDescent="0.25">
      <c r="F5379"/>
      <c r="G5379"/>
    </row>
    <row r="5380" spans="6:7" x14ac:dyDescent="0.25">
      <c r="F5380"/>
      <c r="G5380"/>
    </row>
    <row r="5381" spans="6:7" x14ac:dyDescent="0.25">
      <c r="F5381"/>
      <c r="G5381"/>
    </row>
    <row r="5382" spans="6:7" x14ac:dyDescent="0.25">
      <c r="F5382"/>
      <c r="G5382"/>
    </row>
    <row r="5383" spans="6:7" x14ac:dyDescent="0.25">
      <c r="F5383"/>
      <c r="G5383"/>
    </row>
    <row r="5384" spans="6:7" x14ac:dyDescent="0.25">
      <c r="F5384"/>
      <c r="G5384"/>
    </row>
    <row r="5385" spans="6:7" x14ac:dyDescent="0.25">
      <c r="F5385"/>
      <c r="G5385"/>
    </row>
    <row r="5386" spans="6:7" x14ac:dyDescent="0.25">
      <c r="F5386"/>
      <c r="G5386"/>
    </row>
    <row r="5387" spans="6:7" x14ac:dyDescent="0.25">
      <c r="F5387"/>
      <c r="G5387"/>
    </row>
    <row r="5388" spans="6:7" x14ac:dyDescent="0.25">
      <c r="F5388"/>
      <c r="G5388"/>
    </row>
    <row r="5389" spans="6:7" x14ac:dyDescent="0.25">
      <c r="F5389"/>
      <c r="G5389"/>
    </row>
    <row r="5390" spans="6:7" x14ac:dyDescent="0.25">
      <c r="F5390"/>
      <c r="G5390"/>
    </row>
    <row r="5391" spans="6:7" x14ac:dyDescent="0.25">
      <c r="F5391"/>
      <c r="G5391"/>
    </row>
    <row r="5392" spans="6:7" x14ac:dyDescent="0.25">
      <c r="F5392"/>
      <c r="G5392"/>
    </row>
    <row r="5393" spans="6:7" x14ac:dyDescent="0.25">
      <c r="F5393"/>
      <c r="G5393"/>
    </row>
    <row r="5394" spans="6:7" x14ac:dyDescent="0.25">
      <c r="F5394"/>
      <c r="G5394"/>
    </row>
    <row r="5395" spans="6:7" x14ac:dyDescent="0.25">
      <c r="F5395"/>
      <c r="G5395"/>
    </row>
    <row r="5396" spans="6:7" x14ac:dyDescent="0.25">
      <c r="F5396"/>
      <c r="G5396"/>
    </row>
    <row r="5397" spans="6:7" x14ac:dyDescent="0.25">
      <c r="F5397"/>
      <c r="G5397"/>
    </row>
    <row r="5398" spans="6:7" x14ac:dyDescent="0.25">
      <c r="F5398"/>
      <c r="G5398"/>
    </row>
    <row r="5399" spans="6:7" x14ac:dyDescent="0.25">
      <c r="F5399"/>
      <c r="G5399"/>
    </row>
    <row r="5400" spans="6:7" x14ac:dyDescent="0.25">
      <c r="F5400"/>
      <c r="G5400"/>
    </row>
    <row r="5401" spans="6:7" x14ac:dyDescent="0.25">
      <c r="F5401"/>
      <c r="G5401"/>
    </row>
    <row r="5402" spans="6:7" x14ac:dyDescent="0.25">
      <c r="F5402"/>
      <c r="G5402"/>
    </row>
    <row r="5403" spans="6:7" x14ac:dyDescent="0.25">
      <c r="F5403"/>
      <c r="G5403"/>
    </row>
    <row r="5404" spans="6:7" x14ac:dyDescent="0.25">
      <c r="F5404"/>
      <c r="G5404"/>
    </row>
    <row r="5405" spans="6:7" x14ac:dyDescent="0.25">
      <c r="F5405"/>
      <c r="G5405"/>
    </row>
    <row r="5406" spans="6:7" x14ac:dyDescent="0.25">
      <c r="F5406"/>
      <c r="G5406"/>
    </row>
    <row r="5407" spans="6:7" x14ac:dyDescent="0.25">
      <c r="F5407"/>
      <c r="G5407"/>
    </row>
    <row r="5408" spans="6:7" x14ac:dyDescent="0.25">
      <c r="F5408"/>
      <c r="G5408"/>
    </row>
    <row r="5409" spans="6:7" x14ac:dyDescent="0.25">
      <c r="F5409"/>
      <c r="G5409"/>
    </row>
    <row r="5410" spans="6:7" x14ac:dyDescent="0.25">
      <c r="F5410"/>
      <c r="G5410"/>
    </row>
    <row r="5411" spans="6:7" x14ac:dyDescent="0.25">
      <c r="F5411"/>
      <c r="G5411"/>
    </row>
    <row r="5412" spans="6:7" x14ac:dyDescent="0.25">
      <c r="F5412"/>
      <c r="G5412"/>
    </row>
    <row r="5413" spans="6:7" x14ac:dyDescent="0.25">
      <c r="F5413"/>
      <c r="G5413"/>
    </row>
    <row r="5414" spans="6:7" x14ac:dyDescent="0.25">
      <c r="F5414"/>
      <c r="G5414"/>
    </row>
    <row r="5415" spans="6:7" x14ac:dyDescent="0.25">
      <c r="F5415"/>
      <c r="G5415"/>
    </row>
    <row r="5416" spans="6:7" x14ac:dyDescent="0.25">
      <c r="F5416"/>
      <c r="G5416"/>
    </row>
    <row r="5417" spans="6:7" x14ac:dyDescent="0.25">
      <c r="F5417"/>
      <c r="G5417"/>
    </row>
    <row r="5418" spans="6:7" x14ac:dyDescent="0.25">
      <c r="F5418"/>
      <c r="G5418"/>
    </row>
    <row r="5419" spans="6:7" x14ac:dyDescent="0.25">
      <c r="F5419"/>
      <c r="G5419"/>
    </row>
    <row r="5420" spans="6:7" x14ac:dyDescent="0.25">
      <c r="F5420"/>
      <c r="G5420"/>
    </row>
    <row r="5421" spans="6:7" x14ac:dyDescent="0.25">
      <c r="F5421"/>
      <c r="G5421"/>
    </row>
    <row r="5422" spans="6:7" x14ac:dyDescent="0.25">
      <c r="F5422"/>
      <c r="G5422"/>
    </row>
    <row r="5423" spans="6:7" x14ac:dyDescent="0.25">
      <c r="F5423"/>
      <c r="G5423"/>
    </row>
    <row r="5424" spans="6:7" x14ac:dyDescent="0.25">
      <c r="F5424"/>
      <c r="G5424"/>
    </row>
    <row r="5425" spans="6:7" x14ac:dyDescent="0.25">
      <c r="F5425"/>
      <c r="G5425"/>
    </row>
    <row r="5426" spans="6:7" x14ac:dyDescent="0.25">
      <c r="F5426"/>
      <c r="G5426"/>
    </row>
    <row r="5427" spans="6:7" x14ac:dyDescent="0.25">
      <c r="F5427"/>
      <c r="G5427"/>
    </row>
    <row r="5428" spans="6:7" x14ac:dyDescent="0.25">
      <c r="F5428"/>
      <c r="G5428"/>
    </row>
    <row r="5429" spans="6:7" x14ac:dyDescent="0.25">
      <c r="F5429"/>
      <c r="G5429"/>
    </row>
    <row r="5430" spans="6:7" x14ac:dyDescent="0.25">
      <c r="F5430"/>
      <c r="G5430"/>
    </row>
    <row r="5431" spans="6:7" x14ac:dyDescent="0.25">
      <c r="F5431"/>
      <c r="G5431"/>
    </row>
    <row r="5432" spans="6:7" x14ac:dyDescent="0.25">
      <c r="F5432"/>
      <c r="G5432"/>
    </row>
    <row r="5433" spans="6:7" x14ac:dyDescent="0.25">
      <c r="F5433"/>
      <c r="G5433"/>
    </row>
    <row r="5434" spans="6:7" x14ac:dyDescent="0.25">
      <c r="F5434"/>
      <c r="G5434"/>
    </row>
    <row r="5435" spans="6:7" x14ac:dyDescent="0.25">
      <c r="F5435"/>
      <c r="G5435"/>
    </row>
    <row r="5436" spans="6:7" x14ac:dyDescent="0.25">
      <c r="F5436"/>
      <c r="G5436"/>
    </row>
    <row r="5437" spans="6:7" x14ac:dyDescent="0.25">
      <c r="F5437"/>
      <c r="G5437"/>
    </row>
    <row r="5438" spans="6:7" x14ac:dyDescent="0.25">
      <c r="F5438"/>
      <c r="G5438"/>
    </row>
    <row r="5439" spans="6:7" x14ac:dyDescent="0.25">
      <c r="F5439"/>
      <c r="G5439"/>
    </row>
    <row r="5440" spans="6:7" x14ac:dyDescent="0.25">
      <c r="F5440"/>
      <c r="G5440"/>
    </row>
    <row r="5441" spans="6:7" x14ac:dyDescent="0.25">
      <c r="F5441"/>
      <c r="G5441"/>
    </row>
    <row r="5442" spans="6:7" x14ac:dyDescent="0.25">
      <c r="F5442"/>
      <c r="G5442"/>
    </row>
    <row r="5443" spans="6:7" x14ac:dyDescent="0.25">
      <c r="F5443"/>
      <c r="G5443"/>
    </row>
    <row r="5444" spans="6:7" x14ac:dyDescent="0.25">
      <c r="F5444"/>
      <c r="G5444"/>
    </row>
    <row r="5445" spans="6:7" x14ac:dyDescent="0.25">
      <c r="F5445"/>
      <c r="G5445"/>
    </row>
    <row r="5446" spans="6:7" x14ac:dyDescent="0.25">
      <c r="F5446"/>
      <c r="G5446"/>
    </row>
    <row r="5447" spans="6:7" x14ac:dyDescent="0.25">
      <c r="F5447"/>
      <c r="G5447"/>
    </row>
    <row r="5448" spans="6:7" x14ac:dyDescent="0.25">
      <c r="F5448"/>
      <c r="G5448"/>
    </row>
    <row r="5449" spans="6:7" x14ac:dyDescent="0.25">
      <c r="F5449"/>
      <c r="G5449"/>
    </row>
    <row r="5450" spans="6:7" x14ac:dyDescent="0.25">
      <c r="F5450"/>
      <c r="G5450"/>
    </row>
    <row r="5451" spans="6:7" x14ac:dyDescent="0.25">
      <c r="F5451"/>
      <c r="G5451"/>
    </row>
    <row r="5452" spans="6:7" x14ac:dyDescent="0.25">
      <c r="F5452"/>
      <c r="G5452"/>
    </row>
    <row r="5453" spans="6:7" x14ac:dyDescent="0.25">
      <c r="F5453"/>
      <c r="G5453"/>
    </row>
    <row r="5454" spans="6:7" x14ac:dyDescent="0.25">
      <c r="F5454"/>
      <c r="G5454"/>
    </row>
    <row r="5455" spans="6:7" x14ac:dyDescent="0.25">
      <c r="F5455"/>
      <c r="G5455"/>
    </row>
    <row r="5456" spans="6:7" x14ac:dyDescent="0.25">
      <c r="F5456"/>
      <c r="G5456"/>
    </row>
    <row r="5457" spans="6:7" x14ac:dyDescent="0.25">
      <c r="F5457"/>
      <c r="G5457"/>
    </row>
    <row r="5458" spans="6:7" x14ac:dyDescent="0.25">
      <c r="F5458"/>
      <c r="G5458"/>
    </row>
    <row r="5459" spans="6:7" x14ac:dyDescent="0.25">
      <c r="F5459"/>
      <c r="G5459"/>
    </row>
    <row r="5460" spans="6:7" x14ac:dyDescent="0.25">
      <c r="F5460"/>
      <c r="G5460"/>
    </row>
    <row r="5461" spans="6:7" x14ac:dyDescent="0.25">
      <c r="F5461"/>
      <c r="G5461"/>
    </row>
    <row r="5462" spans="6:7" x14ac:dyDescent="0.25">
      <c r="F5462"/>
      <c r="G5462"/>
    </row>
    <row r="5463" spans="6:7" x14ac:dyDescent="0.25">
      <c r="F5463"/>
      <c r="G5463"/>
    </row>
    <row r="5464" spans="6:7" x14ac:dyDescent="0.25">
      <c r="F5464"/>
      <c r="G5464"/>
    </row>
    <row r="5465" spans="6:7" x14ac:dyDescent="0.25">
      <c r="F5465"/>
      <c r="G5465"/>
    </row>
    <row r="5466" spans="6:7" x14ac:dyDescent="0.25">
      <c r="F5466"/>
      <c r="G5466"/>
    </row>
    <row r="5467" spans="6:7" x14ac:dyDescent="0.25">
      <c r="F5467"/>
      <c r="G5467"/>
    </row>
    <row r="5468" spans="6:7" x14ac:dyDescent="0.25">
      <c r="F5468"/>
      <c r="G5468"/>
    </row>
    <row r="5469" spans="6:7" x14ac:dyDescent="0.25">
      <c r="F5469"/>
      <c r="G5469"/>
    </row>
    <row r="5470" spans="6:7" x14ac:dyDescent="0.25">
      <c r="F5470"/>
      <c r="G5470"/>
    </row>
    <row r="5471" spans="6:7" x14ac:dyDescent="0.25">
      <c r="F5471"/>
      <c r="G5471"/>
    </row>
    <row r="5472" spans="6:7" x14ac:dyDescent="0.25">
      <c r="F5472"/>
      <c r="G5472"/>
    </row>
    <row r="5473" spans="6:7" x14ac:dyDescent="0.25">
      <c r="F5473"/>
      <c r="G5473"/>
    </row>
    <row r="5474" spans="6:7" x14ac:dyDescent="0.25">
      <c r="F5474"/>
      <c r="G5474"/>
    </row>
    <row r="5475" spans="6:7" x14ac:dyDescent="0.25">
      <c r="F5475"/>
      <c r="G5475"/>
    </row>
    <row r="5476" spans="6:7" x14ac:dyDescent="0.25">
      <c r="F5476"/>
      <c r="G5476"/>
    </row>
    <row r="5477" spans="6:7" x14ac:dyDescent="0.25">
      <c r="F5477"/>
      <c r="G5477"/>
    </row>
    <row r="5478" spans="6:7" x14ac:dyDescent="0.25">
      <c r="F5478"/>
      <c r="G5478"/>
    </row>
    <row r="5479" spans="6:7" x14ac:dyDescent="0.25">
      <c r="F5479"/>
      <c r="G5479"/>
    </row>
    <row r="5480" spans="6:7" x14ac:dyDescent="0.25">
      <c r="F5480"/>
      <c r="G5480"/>
    </row>
    <row r="5481" spans="6:7" x14ac:dyDescent="0.25">
      <c r="F5481"/>
      <c r="G5481"/>
    </row>
    <row r="5482" spans="6:7" x14ac:dyDescent="0.25">
      <c r="F5482"/>
      <c r="G5482"/>
    </row>
    <row r="5483" spans="6:7" x14ac:dyDescent="0.25">
      <c r="F5483"/>
      <c r="G5483"/>
    </row>
    <row r="5484" spans="6:7" x14ac:dyDescent="0.25">
      <c r="F5484"/>
      <c r="G5484"/>
    </row>
    <row r="5485" spans="6:7" x14ac:dyDescent="0.25">
      <c r="F5485"/>
      <c r="G5485"/>
    </row>
    <row r="5486" spans="6:7" x14ac:dyDescent="0.25">
      <c r="F5486"/>
      <c r="G5486"/>
    </row>
    <row r="5487" spans="6:7" x14ac:dyDescent="0.25">
      <c r="F5487"/>
      <c r="G5487"/>
    </row>
    <row r="5488" spans="6:7" x14ac:dyDescent="0.25">
      <c r="F5488"/>
      <c r="G5488"/>
    </row>
    <row r="5489" spans="6:7" x14ac:dyDescent="0.25">
      <c r="F5489"/>
      <c r="G5489"/>
    </row>
    <row r="5490" spans="6:7" x14ac:dyDescent="0.25">
      <c r="F5490"/>
      <c r="G5490"/>
    </row>
    <row r="5491" spans="6:7" x14ac:dyDescent="0.25">
      <c r="F5491"/>
      <c r="G5491"/>
    </row>
    <row r="5492" spans="6:7" x14ac:dyDescent="0.25">
      <c r="F5492"/>
      <c r="G5492"/>
    </row>
    <row r="5493" spans="6:7" x14ac:dyDescent="0.25">
      <c r="F5493"/>
      <c r="G5493"/>
    </row>
    <row r="5494" spans="6:7" x14ac:dyDescent="0.25">
      <c r="F5494"/>
      <c r="G5494"/>
    </row>
    <row r="5495" spans="6:7" x14ac:dyDescent="0.25">
      <c r="F5495"/>
      <c r="G5495"/>
    </row>
    <row r="5496" spans="6:7" x14ac:dyDescent="0.25">
      <c r="F5496"/>
      <c r="G5496"/>
    </row>
    <row r="5497" spans="6:7" x14ac:dyDescent="0.25">
      <c r="F5497"/>
      <c r="G5497"/>
    </row>
    <row r="5498" spans="6:7" x14ac:dyDescent="0.25">
      <c r="F5498"/>
      <c r="G5498"/>
    </row>
    <row r="5499" spans="6:7" x14ac:dyDescent="0.25">
      <c r="F5499"/>
      <c r="G5499"/>
    </row>
    <row r="5500" spans="6:7" x14ac:dyDescent="0.25">
      <c r="F5500"/>
      <c r="G5500"/>
    </row>
    <row r="5501" spans="6:7" x14ac:dyDescent="0.25">
      <c r="F5501"/>
      <c r="G5501"/>
    </row>
    <row r="5502" spans="6:7" x14ac:dyDescent="0.25">
      <c r="F5502"/>
      <c r="G5502"/>
    </row>
    <row r="5503" spans="6:7" x14ac:dyDescent="0.25">
      <c r="F5503"/>
      <c r="G5503"/>
    </row>
    <row r="5504" spans="6:7" x14ac:dyDescent="0.25">
      <c r="F5504"/>
      <c r="G5504"/>
    </row>
    <row r="5505" spans="6:7" x14ac:dyDescent="0.25">
      <c r="F5505"/>
      <c r="G5505"/>
    </row>
    <row r="5506" spans="6:7" x14ac:dyDescent="0.25">
      <c r="F5506"/>
      <c r="G5506"/>
    </row>
    <row r="5507" spans="6:7" x14ac:dyDescent="0.25">
      <c r="F5507"/>
      <c r="G5507"/>
    </row>
    <row r="5508" spans="6:7" x14ac:dyDescent="0.25">
      <c r="F5508"/>
      <c r="G5508"/>
    </row>
    <row r="5509" spans="6:7" x14ac:dyDescent="0.25">
      <c r="F5509"/>
      <c r="G5509"/>
    </row>
    <row r="5510" spans="6:7" x14ac:dyDescent="0.25">
      <c r="F5510"/>
      <c r="G5510"/>
    </row>
    <row r="5511" spans="6:7" x14ac:dyDescent="0.25">
      <c r="F5511"/>
      <c r="G5511"/>
    </row>
    <row r="5512" spans="6:7" x14ac:dyDescent="0.25">
      <c r="F5512"/>
      <c r="G5512"/>
    </row>
    <row r="5513" spans="6:7" x14ac:dyDescent="0.25">
      <c r="F5513"/>
      <c r="G5513"/>
    </row>
    <row r="5514" spans="6:7" x14ac:dyDescent="0.25">
      <c r="F5514"/>
      <c r="G5514"/>
    </row>
    <row r="5515" spans="6:7" x14ac:dyDescent="0.25">
      <c r="F5515"/>
      <c r="G5515"/>
    </row>
    <row r="5516" spans="6:7" x14ac:dyDescent="0.25">
      <c r="F5516"/>
      <c r="G5516"/>
    </row>
    <row r="5517" spans="6:7" x14ac:dyDescent="0.25">
      <c r="F5517"/>
      <c r="G5517"/>
    </row>
    <row r="5518" spans="6:7" x14ac:dyDescent="0.25">
      <c r="F5518"/>
      <c r="G5518"/>
    </row>
    <row r="5519" spans="6:7" x14ac:dyDescent="0.25">
      <c r="F5519"/>
      <c r="G5519"/>
    </row>
    <row r="5520" spans="6:7" x14ac:dyDescent="0.25">
      <c r="F5520"/>
      <c r="G5520"/>
    </row>
    <row r="5521" spans="6:7" x14ac:dyDescent="0.25">
      <c r="F5521"/>
      <c r="G5521"/>
    </row>
    <row r="5522" spans="6:7" x14ac:dyDescent="0.25">
      <c r="F5522"/>
      <c r="G5522"/>
    </row>
    <row r="5523" spans="6:7" x14ac:dyDescent="0.25">
      <c r="F5523"/>
      <c r="G5523"/>
    </row>
    <row r="5524" spans="6:7" x14ac:dyDescent="0.25">
      <c r="F5524"/>
      <c r="G5524"/>
    </row>
    <row r="5525" spans="6:7" x14ac:dyDescent="0.25">
      <c r="F5525"/>
      <c r="G5525"/>
    </row>
    <row r="5526" spans="6:7" x14ac:dyDescent="0.25">
      <c r="F5526"/>
      <c r="G5526"/>
    </row>
    <row r="5527" spans="6:7" x14ac:dyDescent="0.25">
      <c r="F5527"/>
      <c r="G5527"/>
    </row>
    <row r="5528" spans="6:7" x14ac:dyDescent="0.25">
      <c r="F5528"/>
      <c r="G5528"/>
    </row>
    <row r="5529" spans="6:7" x14ac:dyDescent="0.25">
      <c r="F5529"/>
      <c r="G5529"/>
    </row>
    <row r="5530" spans="6:7" x14ac:dyDescent="0.25">
      <c r="F5530"/>
      <c r="G5530"/>
    </row>
    <row r="5531" spans="6:7" x14ac:dyDescent="0.25">
      <c r="F5531"/>
      <c r="G5531"/>
    </row>
    <row r="5532" spans="6:7" x14ac:dyDescent="0.25">
      <c r="F5532"/>
      <c r="G5532"/>
    </row>
    <row r="5533" spans="6:7" x14ac:dyDescent="0.25">
      <c r="F5533"/>
      <c r="G5533"/>
    </row>
    <row r="5534" spans="6:7" x14ac:dyDescent="0.25">
      <c r="F5534"/>
      <c r="G5534"/>
    </row>
    <row r="5535" spans="6:7" x14ac:dyDescent="0.25">
      <c r="F5535"/>
      <c r="G5535"/>
    </row>
    <row r="5536" spans="6:7" x14ac:dyDescent="0.25">
      <c r="F5536"/>
      <c r="G5536"/>
    </row>
    <row r="5537" spans="6:7" x14ac:dyDescent="0.25">
      <c r="F5537"/>
      <c r="G5537"/>
    </row>
    <row r="5538" spans="6:7" x14ac:dyDescent="0.25">
      <c r="F5538"/>
      <c r="G5538"/>
    </row>
    <row r="5539" spans="6:7" x14ac:dyDescent="0.25">
      <c r="F5539"/>
      <c r="G5539"/>
    </row>
    <row r="5540" spans="6:7" x14ac:dyDescent="0.25">
      <c r="F5540"/>
      <c r="G5540"/>
    </row>
    <row r="5541" spans="6:7" x14ac:dyDescent="0.25">
      <c r="F5541"/>
      <c r="G5541"/>
    </row>
    <row r="5542" spans="6:7" x14ac:dyDescent="0.25">
      <c r="F5542"/>
      <c r="G5542"/>
    </row>
    <row r="5543" spans="6:7" x14ac:dyDescent="0.25">
      <c r="F5543"/>
      <c r="G5543"/>
    </row>
    <row r="5544" spans="6:7" x14ac:dyDescent="0.25">
      <c r="F5544"/>
      <c r="G5544"/>
    </row>
    <row r="5545" spans="6:7" x14ac:dyDescent="0.25">
      <c r="F5545"/>
      <c r="G5545"/>
    </row>
    <row r="5546" spans="6:7" x14ac:dyDescent="0.25">
      <c r="F5546"/>
      <c r="G5546"/>
    </row>
    <row r="5547" spans="6:7" x14ac:dyDescent="0.25">
      <c r="F5547"/>
      <c r="G5547"/>
    </row>
    <row r="5548" spans="6:7" x14ac:dyDescent="0.25">
      <c r="F5548"/>
      <c r="G5548"/>
    </row>
    <row r="5549" spans="6:7" x14ac:dyDescent="0.25">
      <c r="F5549"/>
      <c r="G5549"/>
    </row>
    <row r="5550" spans="6:7" x14ac:dyDescent="0.25">
      <c r="F5550"/>
      <c r="G5550"/>
    </row>
    <row r="5551" spans="6:7" x14ac:dyDescent="0.25">
      <c r="F5551"/>
      <c r="G5551"/>
    </row>
    <row r="5552" spans="6:7" x14ac:dyDescent="0.25">
      <c r="F5552"/>
      <c r="G5552"/>
    </row>
    <row r="5553" spans="6:7" x14ac:dyDescent="0.25">
      <c r="F5553"/>
      <c r="G5553"/>
    </row>
    <row r="5554" spans="6:7" x14ac:dyDescent="0.25">
      <c r="F5554"/>
      <c r="G5554"/>
    </row>
    <row r="5555" spans="6:7" x14ac:dyDescent="0.25">
      <c r="F5555"/>
      <c r="G5555"/>
    </row>
    <row r="5556" spans="6:7" x14ac:dyDescent="0.25">
      <c r="F5556"/>
      <c r="G5556"/>
    </row>
    <row r="5557" spans="6:7" x14ac:dyDescent="0.25">
      <c r="F5557"/>
      <c r="G5557"/>
    </row>
    <row r="5558" spans="6:7" x14ac:dyDescent="0.25">
      <c r="F5558"/>
      <c r="G5558"/>
    </row>
    <row r="5559" spans="6:7" x14ac:dyDescent="0.25">
      <c r="F5559"/>
      <c r="G5559"/>
    </row>
    <row r="5560" spans="6:7" x14ac:dyDescent="0.25">
      <c r="F5560"/>
      <c r="G5560"/>
    </row>
    <row r="5561" spans="6:7" x14ac:dyDescent="0.25">
      <c r="F5561"/>
      <c r="G5561"/>
    </row>
    <row r="5562" spans="6:7" x14ac:dyDescent="0.25">
      <c r="F5562"/>
      <c r="G5562"/>
    </row>
    <row r="5563" spans="6:7" x14ac:dyDescent="0.25">
      <c r="F5563"/>
      <c r="G5563"/>
    </row>
    <row r="5564" spans="6:7" x14ac:dyDescent="0.25">
      <c r="F5564"/>
      <c r="G5564"/>
    </row>
    <row r="5565" spans="6:7" x14ac:dyDescent="0.25">
      <c r="F5565"/>
      <c r="G5565"/>
    </row>
    <row r="5566" spans="6:7" x14ac:dyDescent="0.25">
      <c r="F5566"/>
      <c r="G5566"/>
    </row>
    <row r="5567" spans="6:7" x14ac:dyDescent="0.25">
      <c r="F5567"/>
      <c r="G5567"/>
    </row>
    <row r="5568" spans="6:7" x14ac:dyDescent="0.25">
      <c r="F5568"/>
      <c r="G5568"/>
    </row>
    <row r="5569" spans="6:7" x14ac:dyDescent="0.25">
      <c r="F5569"/>
      <c r="G5569"/>
    </row>
    <row r="5570" spans="6:7" x14ac:dyDescent="0.25">
      <c r="F5570"/>
      <c r="G5570"/>
    </row>
    <row r="5571" spans="6:7" x14ac:dyDescent="0.25">
      <c r="F5571"/>
      <c r="G5571"/>
    </row>
    <row r="5572" spans="6:7" x14ac:dyDescent="0.25">
      <c r="F5572"/>
      <c r="G5572"/>
    </row>
    <row r="5573" spans="6:7" x14ac:dyDescent="0.25">
      <c r="F5573"/>
      <c r="G5573"/>
    </row>
    <row r="5574" spans="6:7" x14ac:dyDescent="0.25">
      <c r="F5574"/>
      <c r="G5574"/>
    </row>
    <row r="5575" spans="6:7" x14ac:dyDescent="0.25">
      <c r="F5575"/>
      <c r="G5575"/>
    </row>
    <row r="5576" spans="6:7" x14ac:dyDescent="0.25">
      <c r="F5576"/>
      <c r="G5576"/>
    </row>
    <row r="5577" spans="6:7" x14ac:dyDescent="0.25">
      <c r="F5577"/>
      <c r="G5577"/>
    </row>
    <row r="5578" spans="6:7" x14ac:dyDescent="0.25">
      <c r="F5578"/>
      <c r="G5578"/>
    </row>
    <row r="5579" spans="6:7" x14ac:dyDescent="0.25">
      <c r="F5579"/>
      <c r="G5579"/>
    </row>
    <row r="5580" spans="6:7" x14ac:dyDescent="0.25">
      <c r="F5580"/>
      <c r="G5580"/>
    </row>
    <row r="5581" spans="6:7" x14ac:dyDescent="0.25">
      <c r="F5581"/>
      <c r="G5581"/>
    </row>
    <row r="5582" spans="6:7" x14ac:dyDescent="0.25">
      <c r="F5582"/>
      <c r="G5582"/>
    </row>
    <row r="5583" spans="6:7" x14ac:dyDescent="0.25">
      <c r="F5583"/>
      <c r="G5583"/>
    </row>
    <row r="5584" spans="6:7" x14ac:dyDescent="0.25">
      <c r="F5584"/>
      <c r="G5584"/>
    </row>
    <row r="5585" spans="6:7" x14ac:dyDescent="0.25">
      <c r="F5585"/>
      <c r="G5585"/>
    </row>
    <row r="5586" spans="6:7" x14ac:dyDescent="0.25">
      <c r="F5586"/>
      <c r="G5586"/>
    </row>
    <row r="5587" spans="6:7" x14ac:dyDescent="0.25">
      <c r="F5587"/>
      <c r="G5587"/>
    </row>
    <row r="5588" spans="6:7" x14ac:dyDescent="0.25">
      <c r="F5588"/>
      <c r="G5588"/>
    </row>
    <row r="5589" spans="6:7" x14ac:dyDescent="0.25">
      <c r="F5589"/>
      <c r="G5589"/>
    </row>
    <row r="5590" spans="6:7" x14ac:dyDescent="0.25">
      <c r="F5590"/>
      <c r="G5590"/>
    </row>
    <row r="5591" spans="6:7" x14ac:dyDescent="0.25">
      <c r="F5591"/>
      <c r="G5591"/>
    </row>
    <row r="5592" spans="6:7" x14ac:dyDescent="0.25">
      <c r="F5592"/>
      <c r="G5592"/>
    </row>
    <row r="5593" spans="6:7" x14ac:dyDescent="0.25">
      <c r="F5593"/>
      <c r="G5593"/>
    </row>
    <row r="5594" spans="6:7" x14ac:dyDescent="0.25">
      <c r="F5594"/>
      <c r="G5594"/>
    </row>
    <row r="5595" spans="6:7" x14ac:dyDescent="0.25">
      <c r="F5595"/>
      <c r="G5595"/>
    </row>
    <row r="5596" spans="6:7" x14ac:dyDescent="0.25">
      <c r="F5596"/>
      <c r="G5596"/>
    </row>
    <row r="5597" spans="6:7" x14ac:dyDescent="0.25">
      <c r="F5597"/>
      <c r="G5597"/>
    </row>
    <row r="5598" spans="6:7" x14ac:dyDescent="0.25">
      <c r="F5598"/>
      <c r="G5598"/>
    </row>
    <row r="5599" spans="6:7" x14ac:dyDescent="0.25">
      <c r="F5599"/>
      <c r="G5599"/>
    </row>
    <row r="5600" spans="6:7" x14ac:dyDescent="0.25">
      <c r="F5600"/>
      <c r="G5600"/>
    </row>
    <row r="5601" spans="6:7" x14ac:dyDescent="0.25">
      <c r="F5601"/>
      <c r="G5601"/>
    </row>
    <row r="5602" spans="6:7" x14ac:dyDescent="0.25">
      <c r="F5602"/>
      <c r="G5602"/>
    </row>
    <row r="5603" spans="6:7" x14ac:dyDescent="0.25">
      <c r="F5603"/>
      <c r="G5603"/>
    </row>
    <row r="5604" spans="6:7" x14ac:dyDescent="0.25">
      <c r="F5604"/>
      <c r="G5604"/>
    </row>
    <row r="5605" spans="6:7" x14ac:dyDescent="0.25">
      <c r="F5605"/>
      <c r="G5605"/>
    </row>
    <row r="5606" spans="6:7" x14ac:dyDescent="0.25">
      <c r="F5606"/>
      <c r="G5606"/>
    </row>
    <row r="5607" spans="6:7" x14ac:dyDescent="0.25">
      <c r="F5607"/>
      <c r="G5607"/>
    </row>
    <row r="5608" spans="6:7" x14ac:dyDescent="0.25">
      <c r="F5608"/>
      <c r="G5608"/>
    </row>
    <row r="5609" spans="6:7" x14ac:dyDescent="0.25">
      <c r="F5609"/>
      <c r="G5609"/>
    </row>
    <row r="5610" spans="6:7" x14ac:dyDescent="0.25">
      <c r="F5610"/>
      <c r="G5610"/>
    </row>
    <row r="5611" spans="6:7" x14ac:dyDescent="0.25">
      <c r="F5611"/>
      <c r="G5611"/>
    </row>
    <row r="5612" spans="6:7" x14ac:dyDescent="0.25">
      <c r="F5612"/>
      <c r="G5612"/>
    </row>
    <row r="5613" spans="6:7" x14ac:dyDescent="0.25">
      <c r="F5613"/>
      <c r="G5613"/>
    </row>
    <row r="5614" spans="6:7" x14ac:dyDescent="0.25">
      <c r="F5614"/>
      <c r="G5614"/>
    </row>
    <row r="5615" spans="6:7" x14ac:dyDescent="0.25">
      <c r="F5615"/>
      <c r="G5615"/>
    </row>
    <row r="5616" spans="6:7" x14ac:dyDescent="0.25">
      <c r="F5616"/>
      <c r="G5616"/>
    </row>
    <row r="5617" spans="6:7" x14ac:dyDescent="0.25">
      <c r="F5617"/>
      <c r="G5617"/>
    </row>
    <row r="5618" spans="6:7" x14ac:dyDescent="0.25">
      <c r="F5618"/>
      <c r="G5618"/>
    </row>
    <row r="5619" spans="6:7" x14ac:dyDescent="0.25">
      <c r="F5619"/>
      <c r="G5619"/>
    </row>
    <row r="5620" spans="6:7" x14ac:dyDescent="0.25">
      <c r="F5620"/>
      <c r="G5620"/>
    </row>
    <row r="5621" spans="6:7" x14ac:dyDescent="0.25">
      <c r="F5621"/>
      <c r="G5621"/>
    </row>
    <row r="5622" spans="6:7" x14ac:dyDescent="0.25">
      <c r="F5622"/>
      <c r="G5622"/>
    </row>
    <row r="5623" spans="6:7" x14ac:dyDescent="0.25">
      <c r="F5623"/>
      <c r="G5623"/>
    </row>
    <row r="5624" spans="6:7" x14ac:dyDescent="0.25">
      <c r="F5624"/>
      <c r="G5624"/>
    </row>
    <row r="5625" spans="6:7" x14ac:dyDescent="0.25">
      <c r="F5625"/>
      <c r="G5625"/>
    </row>
    <row r="5626" spans="6:7" x14ac:dyDescent="0.25">
      <c r="F5626"/>
      <c r="G5626"/>
    </row>
    <row r="5627" spans="6:7" x14ac:dyDescent="0.25">
      <c r="F5627"/>
      <c r="G5627"/>
    </row>
    <row r="5628" spans="6:7" x14ac:dyDescent="0.25">
      <c r="F5628"/>
      <c r="G5628"/>
    </row>
    <row r="5629" spans="6:7" x14ac:dyDescent="0.25">
      <c r="F5629"/>
      <c r="G5629"/>
    </row>
    <row r="5630" spans="6:7" x14ac:dyDescent="0.25">
      <c r="F5630"/>
      <c r="G5630"/>
    </row>
    <row r="5631" spans="6:7" x14ac:dyDescent="0.25">
      <c r="F5631"/>
      <c r="G5631"/>
    </row>
    <row r="5632" spans="6:7" x14ac:dyDescent="0.25">
      <c r="F5632"/>
      <c r="G5632"/>
    </row>
    <row r="5633" spans="6:7" x14ac:dyDescent="0.25">
      <c r="F5633"/>
      <c r="G5633"/>
    </row>
    <row r="5634" spans="6:7" x14ac:dyDescent="0.25">
      <c r="F5634"/>
      <c r="G5634"/>
    </row>
    <row r="5635" spans="6:7" x14ac:dyDescent="0.25">
      <c r="F5635"/>
      <c r="G5635"/>
    </row>
    <row r="5636" spans="6:7" x14ac:dyDescent="0.25">
      <c r="F5636"/>
      <c r="G5636"/>
    </row>
    <row r="5637" spans="6:7" x14ac:dyDescent="0.25">
      <c r="F5637"/>
      <c r="G5637"/>
    </row>
    <row r="5638" spans="6:7" x14ac:dyDescent="0.25">
      <c r="F5638"/>
      <c r="G5638"/>
    </row>
    <row r="5639" spans="6:7" x14ac:dyDescent="0.25">
      <c r="F5639"/>
      <c r="G5639"/>
    </row>
    <row r="5640" spans="6:7" x14ac:dyDescent="0.25">
      <c r="F5640"/>
      <c r="G5640"/>
    </row>
    <row r="5641" spans="6:7" x14ac:dyDescent="0.25">
      <c r="F5641"/>
      <c r="G5641"/>
    </row>
    <row r="5642" spans="6:7" x14ac:dyDescent="0.25">
      <c r="F5642"/>
      <c r="G5642"/>
    </row>
    <row r="5643" spans="6:7" x14ac:dyDescent="0.25">
      <c r="F5643"/>
      <c r="G5643"/>
    </row>
    <row r="5644" spans="6:7" x14ac:dyDescent="0.25">
      <c r="F5644"/>
      <c r="G5644"/>
    </row>
    <row r="5645" spans="6:7" x14ac:dyDescent="0.25">
      <c r="F5645"/>
      <c r="G5645"/>
    </row>
    <row r="5646" spans="6:7" x14ac:dyDescent="0.25">
      <c r="F5646"/>
      <c r="G5646"/>
    </row>
    <row r="5647" spans="6:7" x14ac:dyDescent="0.25">
      <c r="F5647"/>
      <c r="G5647"/>
    </row>
    <row r="5648" spans="6:7" x14ac:dyDescent="0.25">
      <c r="F5648"/>
      <c r="G5648"/>
    </row>
    <row r="5649" spans="6:7" x14ac:dyDescent="0.25">
      <c r="F5649"/>
      <c r="G5649"/>
    </row>
    <row r="5650" spans="6:7" x14ac:dyDescent="0.25">
      <c r="F5650"/>
      <c r="G5650"/>
    </row>
    <row r="5651" spans="6:7" x14ac:dyDescent="0.25">
      <c r="F5651"/>
      <c r="G5651"/>
    </row>
    <row r="5652" spans="6:7" x14ac:dyDescent="0.25">
      <c r="F5652"/>
      <c r="G5652"/>
    </row>
    <row r="5653" spans="6:7" x14ac:dyDescent="0.25">
      <c r="F5653"/>
      <c r="G5653"/>
    </row>
    <row r="5654" spans="6:7" x14ac:dyDescent="0.25">
      <c r="F5654"/>
      <c r="G5654"/>
    </row>
    <row r="5655" spans="6:7" x14ac:dyDescent="0.25">
      <c r="F5655"/>
      <c r="G5655"/>
    </row>
    <row r="5656" spans="6:7" x14ac:dyDescent="0.25">
      <c r="F5656"/>
      <c r="G5656"/>
    </row>
    <row r="5657" spans="6:7" x14ac:dyDescent="0.25">
      <c r="F5657"/>
      <c r="G5657"/>
    </row>
    <row r="5658" spans="6:7" x14ac:dyDescent="0.25">
      <c r="F5658"/>
      <c r="G5658"/>
    </row>
    <row r="5659" spans="6:7" x14ac:dyDescent="0.25">
      <c r="F5659"/>
      <c r="G5659"/>
    </row>
    <row r="5660" spans="6:7" x14ac:dyDescent="0.25">
      <c r="F5660"/>
      <c r="G5660"/>
    </row>
    <row r="5661" spans="6:7" x14ac:dyDescent="0.25">
      <c r="F5661"/>
      <c r="G5661"/>
    </row>
    <row r="5662" spans="6:7" x14ac:dyDescent="0.25">
      <c r="F5662"/>
      <c r="G5662"/>
    </row>
    <row r="5663" spans="6:7" x14ac:dyDescent="0.25">
      <c r="F5663"/>
      <c r="G5663"/>
    </row>
    <row r="5664" spans="6:7" x14ac:dyDescent="0.25">
      <c r="F5664"/>
      <c r="G5664"/>
    </row>
    <row r="5665" spans="6:7" x14ac:dyDescent="0.25">
      <c r="F5665"/>
      <c r="G5665"/>
    </row>
    <row r="5666" spans="6:7" x14ac:dyDescent="0.25">
      <c r="F5666"/>
      <c r="G5666"/>
    </row>
    <row r="5667" spans="6:7" x14ac:dyDescent="0.25">
      <c r="F5667"/>
      <c r="G5667"/>
    </row>
    <row r="5668" spans="6:7" x14ac:dyDescent="0.25">
      <c r="F5668"/>
      <c r="G5668"/>
    </row>
    <row r="5669" spans="6:7" x14ac:dyDescent="0.25">
      <c r="F5669"/>
      <c r="G5669"/>
    </row>
    <row r="5670" spans="6:7" x14ac:dyDescent="0.25">
      <c r="F5670"/>
      <c r="G5670"/>
    </row>
    <row r="5671" spans="6:7" x14ac:dyDescent="0.25">
      <c r="F5671"/>
      <c r="G5671"/>
    </row>
    <row r="5672" spans="6:7" x14ac:dyDescent="0.25">
      <c r="F5672"/>
      <c r="G5672"/>
    </row>
    <row r="5673" spans="6:7" x14ac:dyDescent="0.25">
      <c r="F5673"/>
      <c r="G5673"/>
    </row>
    <row r="5674" spans="6:7" x14ac:dyDescent="0.25">
      <c r="F5674"/>
      <c r="G5674"/>
    </row>
    <row r="5675" spans="6:7" x14ac:dyDescent="0.25">
      <c r="F5675"/>
      <c r="G5675"/>
    </row>
    <row r="5676" spans="6:7" x14ac:dyDescent="0.25">
      <c r="F5676"/>
      <c r="G5676"/>
    </row>
    <row r="5677" spans="6:7" x14ac:dyDescent="0.25">
      <c r="F5677"/>
      <c r="G5677"/>
    </row>
    <row r="5678" spans="6:7" x14ac:dyDescent="0.25">
      <c r="F5678"/>
      <c r="G5678"/>
    </row>
    <row r="5679" spans="6:7" x14ac:dyDescent="0.25">
      <c r="F5679"/>
      <c r="G5679"/>
    </row>
    <row r="5680" spans="6:7" x14ac:dyDescent="0.25">
      <c r="F5680"/>
      <c r="G5680"/>
    </row>
    <row r="5681" spans="6:7" x14ac:dyDescent="0.25">
      <c r="F5681"/>
      <c r="G5681"/>
    </row>
    <row r="5682" spans="6:7" x14ac:dyDescent="0.25">
      <c r="F5682"/>
      <c r="G5682"/>
    </row>
    <row r="5683" spans="6:7" x14ac:dyDescent="0.25">
      <c r="F5683"/>
      <c r="G5683"/>
    </row>
    <row r="5684" spans="6:7" x14ac:dyDescent="0.25">
      <c r="F5684"/>
      <c r="G5684"/>
    </row>
    <row r="5685" spans="6:7" x14ac:dyDescent="0.25">
      <c r="F5685"/>
      <c r="G5685"/>
    </row>
    <row r="5686" spans="6:7" x14ac:dyDescent="0.25">
      <c r="F5686"/>
      <c r="G5686"/>
    </row>
    <row r="5687" spans="6:7" x14ac:dyDescent="0.25">
      <c r="F5687"/>
      <c r="G5687"/>
    </row>
    <row r="5688" spans="6:7" x14ac:dyDescent="0.25">
      <c r="F5688"/>
      <c r="G5688"/>
    </row>
    <row r="5689" spans="6:7" x14ac:dyDescent="0.25">
      <c r="F5689"/>
      <c r="G5689"/>
    </row>
    <row r="5690" spans="6:7" x14ac:dyDescent="0.25">
      <c r="F5690"/>
      <c r="G5690"/>
    </row>
    <row r="5691" spans="6:7" x14ac:dyDescent="0.25">
      <c r="F5691"/>
      <c r="G5691"/>
    </row>
    <row r="5692" spans="6:7" x14ac:dyDescent="0.25">
      <c r="F5692"/>
      <c r="G5692"/>
    </row>
    <row r="5693" spans="6:7" x14ac:dyDescent="0.25">
      <c r="F5693"/>
      <c r="G5693"/>
    </row>
    <row r="5694" spans="6:7" x14ac:dyDescent="0.25">
      <c r="F5694"/>
      <c r="G5694"/>
    </row>
    <row r="5695" spans="6:7" x14ac:dyDescent="0.25">
      <c r="F5695"/>
      <c r="G5695"/>
    </row>
    <row r="5696" spans="6:7" x14ac:dyDescent="0.25">
      <c r="F5696"/>
      <c r="G5696"/>
    </row>
    <row r="5697" spans="6:7" x14ac:dyDescent="0.25">
      <c r="F5697"/>
      <c r="G5697"/>
    </row>
    <row r="5698" spans="6:7" x14ac:dyDescent="0.25">
      <c r="F5698"/>
      <c r="G5698"/>
    </row>
    <row r="5699" spans="6:7" x14ac:dyDescent="0.25">
      <c r="F5699"/>
      <c r="G5699"/>
    </row>
    <row r="5700" spans="6:7" x14ac:dyDescent="0.25">
      <c r="F5700"/>
      <c r="G5700"/>
    </row>
    <row r="5701" spans="6:7" x14ac:dyDescent="0.25">
      <c r="F5701"/>
      <c r="G5701"/>
    </row>
    <row r="5702" spans="6:7" x14ac:dyDescent="0.25">
      <c r="F5702"/>
      <c r="G5702"/>
    </row>
    <row r="5703" spans="6:7" x14ac:dyDescent="0.25">
      <c r="F5703"/>
      <c r="G5703"/>
    </row>
    <row r="5704" spans="6:7" x14ac:dyDescent="0.25">
      <c r="F5704"/>
      <c r="G5704"/>
    </row>
    <row r="5705" spans="6:7" x14ac:dyDescent="0.25">
      <c r="F5705"/>
      <c r="G5705"/>
    </row>
    <row r="5706" spans="6:7" x14ac:dyDescent="0.25">
      <c r="F5706"/>
      <c r="G5706"/>
    </row>
    <row r="5707" spans="6:7" x14ac:dyDescent="0.25">
      <c r="F5707"/>
      <c r="G5707"/>
    </row>
    <row r="5708" spans="6:7" x14ac:dyDescent="0.25">
      <c r="F5708"/>
      <c r="G5708"/>
    </row>
    <row r="5709" spans="6:7" x14ac:dyDescent="0.25">
      <c r="F5709"/>
      <c r="G5709"/>
    </row>
    <row r="5710" spans="6:7" x14ac:dyDescent="0.25">
      <c r="F5710"/>
      <c r="G5710"/>
    </row>
    <row r="5711" spans="6:7" x14ac:dyDescent="0.25">
      <c r="F5711"/>
      <c r="G5711"/>
    </row>
    <row r="5712" spans="6:7" x14ac:dyDescent="0.25">
      <c r="F5712"/>
      <c r="G5712"/>
    </row>
    <row r="5713" spans="6:7" x14ac:dyDescent="0.25">
      <c r="F5713"/>
      <c r="G5713"/>
    </row>
    <row r="5714" spans="6:7" x14ac:dyDescent="0.25">
      <c r="F5714"/>
      <c r="G5714"/>
    </row>
    <row r="5715" spans="6:7" x14ac:dyDescent="0.25">
      <c r="F5715"/>
      <c r="G5715"/>
    </row>
    <row r="5716" spans="6:7" x14ac:dyDescent="0.25">
      <c r="F5716"/>
      <c r="G5716"/>
    </row>
    <row r="5717" spans="6:7" x14ac:dyDescent="0.25">
      <c r="F5717"/>
      <c r="G5717"/>
    </row>
    <row r="5718" spans="6:7" x14ac:dyDescent="0.25">
      <c r="F5718"/>
      <c r="G5718"/>
    </row>
    <row r="5719" spans="6:7" x14ac:dyDescent="0.25">
      <c r="F5719"/>
      <c r="G5719"/>
    </row>
    <row r="5720" spans="6:7" x14ac:dyDescent="0.25">
      <c r="F5720"/>
      <c r="G5720"/>
    </row>
    <row r="5721" spans="6:7" x14ac:dyDescent="0.25">
      <c r="F5721"/>
      <c r="G5721"/>
    </row>
    <row r="5722" spans="6:7" x14ac:dyDescent="0.25">
      <c r="F5722"/>
      <c r="G5722"/>
    </row>
    <row r="5723" spans="6:7" x14ac:dyDescent="0.25">
      <c r="F5723"/>
      <c r="G5723"/>
    </row>
    <row r="5724" spans="6:7" x14ac:dyDescent="0.25">
      <c r="F5724"/>
      <c r="G5724"/>
    </row>
    <row r="5725" spans="6:7" x14ac:dyDescent="0.25">
      <c r="F5725"/>
      <c r="G5725"/>
    </row>
    <row r="5726" spans="6:7" x14ac:dyDescent="0.25">
      <c r="F5726"/>
      <c r="G5726"/>
    </row>
    <row r="5727" spans="6:7" x14ac:dyDescent="0.25">
      <c r="F5727"/>
      <c r="G5727"/>
    </row>
    <row r="5728" spans="6:7" x14ac:dyDescent="0.25">
      <c r="F5728"/>
      <c r="G5728"/>
    </row>
    <row r="5729" spans="6:7" x14ac:dyDescent="0.25">
      <c r="F5729"/>
      <c r="G5729"/>
    </row>
    <row r="5730" spans="6:7" x14ac:dyDescent="0.25">
      <c r="F5730"/>
      <c r="G5730"/>
    </row>
    <row r="5731" spans="6:7" x14ac:dyDescent="0.25">
      <c r="F5731"/>
      <c r="G5731"/>
    </row>
    <row r="5732" spans="6:7" x14ac:dyDescent="0.25">
      <c r="F5732"/>
      <c r="G5732"/>
    </row>
    <row r="5733" spans="6:7" x14ac:dyDescent="0.25">
      <c r="F5733"/>
      <c r="G5733"/>
    </row>
    <row r="5734" spans="6:7" x14ac:dyDescent="0.25">
      <c r="F5734"/>
      <c r="G5734"/>
    </row>
    <row r="5735" spans="6:7" x14ac:dyDescent="0.25">
      <c r="F5735"/>
      <c r="G5735"/>
    </row>
    <row r="5736" spans="6:7" x14ac:dyDescent="0.25">
      <c r="F5736"/>
      <c r="G5736"/>
    </row>
    <row r="5737" spans="6:7" x14ac:dyDescent="0.25">
      <c r="F5737"/>
      <c r="G5737"/>
    </row>
    <row r="5738" spans="6:7" x14ac:dyDescent="0.25">
      <c r="F5738"/>
      <c r="G5738"/>
    </row>
    <row r="5739" spans="6:7" x14ac:dyDescent="0.25">
      <c r="F5739"/>
      <c r="G5739"/>
    </row>
    <row r="5740" spans="6:7" x14ac:dyDescent="0.25">
      <c r="F5740"/>
      <c r="G5740"/>
    </row>
    <row r="5741" spans="6:7" x14ac:dyDescent="0.25">
      <c r="F5741"/>
      <c r="G5741"/>
    </row>
    <row r="5742" spans="6:7" x14ac:dyDescent="0.25">
      <c r="F5742"/>
      <c r="G5742"/>
    </row>
    <row r="5743" spans="6:7" x14ac:dyDescent="0.25">
      <c r="F5743"/>
      <c r="G5743"/>
    </row>
    <row r="5744" spans="6:7" x14ac:dyDescent="0.25">
      <c r="F5744"/>
      <c r="G5744"/>
    </row>
    <row r="5745" spans="6:7" x14ac:dyDescent="0.25">
      <c r="F5745"/>
      <c r="G5745"/>
    </row>
    <row r="5746" spans="6:7" x14ac:dyDescent="0.25">
      <c r="F5746"/>
      <c r="G5746"/>
    </row>
    <row r="5747" spans="6:7" x14ac:dyDescent="0.25">
      <c r="F5747"/>
      <c r="G5747"/>
    </row>
    <row r="5748" spans="6:7" x14ac:dyDescent="0.25">
      <c r="F5748"/>
      <c r="G5748"/>
    </row>
    <row r="5749" spans="6:7" x14ac:dyDescent="0.25">
      <c r="F5749"/>
      <c r="G5749"/>
    </row>
    <row r="5750" spans="6:7" x14ac:dyDescent="0.25">
      <c r="F5750"/>
      <c r="G5750"/>
    </row>
    <row r="5751" spans="6:7" x14ac:dyDescent="0.25">
      <c r="F5751"/>
      <c r="G5751"/>
    </row>
    <row r="5752" spans="6:7" x14ac:dyDescent="0.25">
      <c r="F5752"/>
      <c r="G5752"/>
    </row>
    <row r="5753" spans="6:7" x14ac:dyDescent="0.25">
      <c r="F5753"/>
      <c r="G5753"/>
    </row>
    <row r="5754" spans="6:7" x14ac:dyDescent="0.25">
      <c r="F5754"/>
      <c r="G5754"/>
    </row>
    <row r="5755" spans="6:7" x14ac:dyDescent="0.25">
      <c r="F5755"/>
      <c r="G5755"/>
    </row>
    <row r="5756" spans="6:7" x14ac:dyDescent="0.25">
      <c r="F5756"/>
      <c r="G5756"/>
    </row>
    <row r="5757" spans="6:7" x14ac:dyDescent="0.25">
      <c r="F5757"/>
      <c r="G5757"/>
    </row>
    <row r="5758" spans="6:7" x14ac:dyDescent="0.25">
      <c r="F5758"/>
      <c r="G5758"/>
    </row>
    <row r="5759" spans="6:7" x14ac:dyDescent="0.25">
      <c r="F5759"/>
      <c r="G5759"/>
    </row>
    <row r="5760" spans="6:7" x14ac:dyDescent="0.25">
      <c r="F5760"/>
      <c r="G5760"/>
    </row>
    <row r="5761" spans="6:7" x14ac:dyDescent="0.25">
      <c r="F5761"/>
      <c r="G5761"/>
    </row>
    <row r="5762" spans="6:7" x14ac:dyDescent="0.25">
      <c r="F5762"/>
      <c r="G5762"/>
    </row>
    <row r="5763" spans="6:7" x14ac:dyDescent="0.25">
      <c r="F5763"/>
      <c r="G5763"/>
    </row>
    <row r="5764" spans="6:7" x14ac:dyDescent="0.25">
      <c r="F5764"/>
      <c r="G5764"/>
    </row>
    <row r="5765" spans="6:7" x14ac:dyDescent="0.25">
      <c r="F5765"/>
      <c r="G5765"/>
    </row>
    <row r="5766" spans="6:7" x14ac:dyDescent="0.25">
      <c r="F5766"/>
      <c r="G5766"/>
    </row>
    <row r="5767" spans="6:7" x14ac:dyDescent="0.25">
      <c r="F5767"/>
      <c r="G5767"/>
    </row>
    <row r="5768" spans="6:7" x14ac:dyDescent="0.25">
      <c r="F5768"/>
      <c r="G5768"/>
    </row>
    <row r="5769" spans="6:7" x14ac:dyDescent="0.25">
      <c r="F5769"/>
      <c r="G5769"/>
    </row>
    <row r="5770" spans="6:7" x14ac:dyDescent="0.25">
      <c r="F5770"/>
      <c r="G5770"/>
    </row>
    <row r="5771" spans="6:7" x14ac:dyDescent="0.25">
      <c r="F5771"/>
      <c r="G5771"/>
    </row>
    <row r="5772" spans="6:7" x14ac:dyDescent="0.25">
      <c r="F5772"/>
      <c r="G5772"/>
    </row>
    <row r="5773" spans="6:7" x14ac:dyDescent="0.25">
      <c r="F5773"/>
      <c r="G5773"/>
    </row>
    <row r="5774" spans="6:7" x14ac:dyDescent="0.25">
      <c r="F5774"/>
      <c r="G5774"/>
    </row>
    <row r="5775" spans="6:7" x14ac:dyDescent="0.25">
      <c r="F5775"/>
      <c r="G5775"/>
    </row>
    <row r="5776" spans="6:7" x14ac:dyDescent="0.25">
      <c r="F5776"/>
      <c r="G5776"/>
    </row>
    <row r="5777" spans="6:7" x14ac:dyDescent="0.25">
      <c r="F5777"/>
      <c r="G5777"/>
    </row>
    <row r="5778" spans="6:7" x14ac:dyDescent="0.25">
      <c r="F5778"/>
      <c r="G5778"/>
    </row>
    <row r="5779" spans="6:7" x14ac:dyDescent="0.25">
      <c r="F5779"/>
      <c r="G5779"/>
    </row>
    <row r="5780" spans="6:7" x14ac:dyDescent="0.25">
      <c r="F5780"/>
      <c r="G5780"/>
    </row>
    <row r="5781" spans="6:7" x14ac:dyDescent="0.25">
      <c r="F5781"/>
      <c r="G5781"/>
    </row>
    <row r="5782" spans="6:7" x14ac:dyDescent="0.25">
      <c r="F5782"/>
      <c r="G5782"/>
    </row>
    <row r="5783" spans="6:7" x14ac:dyDescent="0.25">
      <c r="F5783"/>
      <c r="G5783"/>
    </row>
    <row r="5784" spans="6:7" x14ac:dyDescent="0.25">
      <c r="F5784"/>
      <c r="G5784"/>
    </row>
    <row r="5785" spans="6:7" x14ac:dyDescent="0.25">
      <c r="F5785"/>
      <c r="G5785"/>
    </row>
    <row r="5786" spans="6:7" x14ac:dyDescent="0.25">
      <c r="F5786"/>
      <c r="G5786"/>
    </row>
    <row r="5787" spans="6:7" x14ac:dyDescent="0.25">
      <c r="F5787"/>
      <c r="G5787"/>
    </row>
    <row r="5788" spans="6:7" x14ac:dyDescent="0.25">
      <c r="F5788"/>
      <c r="G5788"/>
    </row>
    <row r="5789" spans="6:7" x14ac:dyDescent="0.25">
      <c r="F5789"/>
      <c r="G5789"/>
    </row>
    <row r="5790" spans="6:7" x14ac:dyDescent="0.25">
      <c r="F5790"/>
      <c r="G5790"/>
    </row>
    <row r="5791" spans="6:7" x14ac:dyDescent="0.25">
      <c r="F5791"/>
      <c r="G5791"/>
    </row>
    <row r="5792" spans="6:7" x14ac:dyDescent="0.25">
      <c r="F5792"/>
      <c r="G5792"/>
    </row>
    <row r="5793" spans="6:7" x14ac:dyDescent="0.25">
      <c r="F5793"/>
      <c r="G5793"/>
    </row>
    <row r="5794" spans="6:7" x14ac:dyDescent="0.25">
      <c r="F5794"/>
      <c r="G5794"/>
    </row>
    <row r="5795" spans="6:7" x14ac:dyDescent="0.25">
      <c r="F5795"/>
      <c r="G5795"/>
    </row>
    <row r="5796" spans="6:7" x14ac:dyDescent="0.25">
      <c r="F5796"/>
      <c r="G5796"/>
    </row>
    <row r="5797" spans="6:7" x14ac:dyDescent="0.25">
      <c r="F5797"/>
      <c r="G5797"/>
    </row>
    <row r="5798" spans="6:7" x14ac:dyDescent="0.25">
      <c r="F5798"/>
      <c r="G5798"/>
    </row>
    <row r="5799" spans="6:7" x14ac:dyDescent="0.25">
      <c r="F5799"/>
      <c r="G5799"/>
    </row>
    <row r="5800" spans="6:7" x14ac:dyDescent="0.25">
      <c r="F5800"/>
      <c r="G5800"/>
    </row>
    <row r="5801" spans="6:7" x14ac:dyDescent="0.25">
      <c r="F5801"/>
      <c r="G5801"/>
    </row>
    <row r="5802" spans="6:7" x14ac:dyDescent="0.25">
      <c r="F5802"/>
      <c r="G5802"/>
    </row>
    <row r="5803" spans="6:7" x14ac:dyDescent="0.25">
      <c r="F5803"/>
      <c r="G5803"/>
    </row>
    <row r="5804" spans="6:7" x14ac:dyDescent="0.25">
      <c r="F5804"/>
      <c r="G5804"/>
    </row>
    <row r="5805" spans="6:7" x14ac:dyDescent="0.25">
      <c r="F5805"/>
      <c r="G5805"/>
    </row>
    <row r="5806" spans="6:7" x14ac:dyDescent="0.25">
      <c r="F5806"/>
      <c r="G5806"/>
    </row>
    <row r="5807" spans="6:7" x14ac:dyDescent="0.25">
      <c r="F5807"/>
      <c r="G5807"/>
    </row>
    <row r="5808" spans="6:7" x14ac:dyDescent="0.25">
      <c r="F5808"/>
      <c r="G5808"/>
    </row>
    <row r="5809" spans="6:7" x14ac:dyDescent="0.25">
      <c r="F5809"/>
      <c r="G5809"/>
    </row>
    <row r="5810" spans="6:7" x14ac:dyDescent="0.25">
      <c r="F5810"/>
      <c r="G5810"/>
    </row>
    <row r="5811" spans="6:7" x14ac:dyDescent="0.25">
      <c r="F5811"/>
      <c r="G5811"/>
    </row>
    <row r="5812" spans="6:7" x14ac:dyDescent="0.25">
      <c r="F5812"/>
      <c r="G5812"/>
    </row>
    <row r="5813" spans="6:7" x14ac:dyDescent="0.25">
      <c r="F5813"/>
      <c r="G5813"/>
    </row>
    <row r="5814" spans="6:7" x14ac:dyDescent="0.25">
      <c r="F5814"/>
      <c r="G5814"/>
    </row>
    <row r="5815" spans="6:7" x14ac:dyDescent="0.25">
      <c r="F5815"/>
      <c r="G5815"/>
    </row>
    <row r="5816" spans="6:7" x14ac:dyDescent="0.25">
      <c r="F5816"/>
      <c r="G5816"/>
    </row>
    <row r="5817" spans="6:7" x14ac:dyDescent="0.25">
      <c r="F5817"/>
      <c r="G5817"/>
    </row>
    <row r="5818" spans="6:7" x14ac:dyDescent="0.25">
      <c r="F5818"/>
      <c r="G5818"/>
    </row>
    <row r="5819" spans="6:7" x14ac:dyDescent="0.25">
      <c r="F5819"/>
      <c r="G5819"/>
    </row>
    <row r="5820" spans="6:7" x14ac:dyDescent="0.25">
      <c r="F5820"/>
      <c r="G5820"/>
    </row>
    <row r="5821" spans="6:7" x14ac:dyDescent="0.25">
      <c r="F5821"/>
      <c r="G5821"/>
    </row>
    <row r="5822" spans="6:7" x14ac:dyDescent="0.25">
      <c r="F5822"/>
      <c r="G5822"/>
    </row>
    <row r="5823" spans="6:7" x14ac:dyDescent="0.25">
      <c r="F5823"/>
      <c r="G5823"/>
    </row>
    <row r="5824" spans="6:7" x14ac:dyDescent="0.25">
      <c r="F5824"/>
      <c r="G5824"/>
    </row>
    <row r="5825" spans="6:7" x14ac:dyDescent="0.25">
      <c r="F5825"/>
      <c r="G5825"/>
    </row>
    <row r="5826" spans="6:7" x14ac:dyDescent="0.25">
      <c r="F5826"/>
      <c r="G5826"/>
    </row>
    <row r="5827" spans="6:7" x14ac:dyDescent="0.25">
      <c r="F5827"/>
      <c r="G5827"/>
    </row>
    <row r="5828" spans="6:7" x14ac:dyDescent="0.25">
      <c r="F5828"/>
      <c r="G5828"/>
    </row>
    <row r="5829" spans="6:7" x14ac:dyDescent="0.25">
      <c r="F5829"/>
      <c r="G5829"/>
    </row>
    <row r="5830" spans="6:7" x14ac:dyDescent="0.25">
      <c r="F5830"/>
      <c r="G5830"/>
    </row>
    <row r="5831" spans="6:7" x14ac:dyDescent="0.25">
      <c r="F5831"/>
      <c r="G5831"/>
    </row>
    <row r="5832" spans="6:7" x14ac:dyDescent="0.25">
      <c r="F5832"/>
      <c r="G5832"/>
    </row>
    <row r="5833" spans="6:7" x14ac:dyDescent="0.25">
      <c r="F5833"/>
      <c r="G5833"/>
    </row>
    <row r="5834" spans="6:7" x14ac:dyDescent="0.25">
      <c r="F5834"/>
      <c r="G5834"/>
    </row>
    <row r="5835" spans="6:7" x14ac:dyDescent="0.25">
      <c r="F5835"/>
      <c r="G5835"/>
    </row>
    <row r="5836" spans="6:7" x14ac:dyDescent="0.25">
      <c r="F5836"/>
      <c r="G5836"/>
    </row>
    <row r="5837" spans="6:7" x14ac:dyDescent="0.25">
      <c r="F5837"/>
      <c r="G5837"/>
    </row>
    <row r="5838" spans="6:7" x14ac:dyDescent="0.25">
      <c r="F5838"/>
      <c r="G5838"/>
    </row>
    <row r="5839" spans="6:7" x14ac:dyDescent="0.25">
      <c r="F5839"/>
      <c r="G5839"/>
    </row>
    <row r="5840" spans="6:7" x14ac:dyDescent="0.25">
      <c r="F5840"/>
      <c r="G5840"/>
    </row>
    <row r="5841" spans="6:7" x14ac:dyDescent="0.25">
      <c r="F5841"/>
      <c r="G5841"/>
    </row>
    <row r="5842" spans="6:7" x14ac:dyDescent="0.25">
      <c r="F5842"/>
      <c r="G5842"/>
    </row>
    <row r="5843" spans="6:7" x14ac:dyDescent="0.25">
      <c r="F5843"/>
      <c r="G5843"/>
    </row>
    <row r="5844" spans="6:7" x14ac:dyDescent="0.25">
      <c r="F5844"/>
      <c r="G5844"/>
    </row>
    <row r="5845" spans="6:7" x14ac:dyDescent="0.25">
      <c r="F5845"/>
      <c r="G5845"/>
    </row>
    <row r="5846" spans="6:7" x14ac:dyDescent="0.25">
      <c r="F5846"/>
      <c r="G5846"/>
    </row>
    <row r="5847" spans="6:7" x14ac:dyDescent="0.25">
      <c r="F5847"/>
      <c r="G5847"/>
    </row>
    <row r="5848" spans="6:7" x14ac:dyDescent="0.25">
      <c r="F5848"/>
      <c r="G5848"/>
    </row>
    <row r="5849" spans="6:7" x14ac:dyDescent="0.25">
      <c r="F5849"/>
      <c r="G5849"/>
    </row>
    <row r="5850" spans="6:7" x14ac:dyDescent="0.25">
      <c r="F5850"/>
      <c r="G5850"/>
    </row>
    <row r="5851" spans="6:7" x14ac:dyDescent="0.25">
      <c r="F5851"/>
      <c r="G5851"/>
    </row>
    <row r="5852" spans="6:7" x14ac:dyDescent="0.25">
      <c r="F5852"/>
      <c r="G5852"/>
    </row>
    <row r="5853" spans="6:7" x14ac:dyDescent="0.25">
      <c r="F5853"/>
      <c r="G5853"/>
    </row>
    <row r="5854" spans="6:7" x14ac:dyDescent="0.25">
      <c r="F5854"/>
      <c r="G5854"/>
    </row>
    <row r="5855" spans="6:7" x14ac:dyDescent="0.25">
      <c r="F5855"/>
      <c r="G5855"/>
    </row>
    <row r="5856" spans="6:7" x14ac:dyDescent="0.25">
      <c r="F5856"/>
      <c r="G5856"/>
    </row>
    <row r="5857" spans="6:7" x14ac:dyDescent="0.25">
      <c r="F5857"/>
      <c r="G5857"/>
    </row>
    <row r="5858" spans="6:7" x14ac:dyDescent="0.25">
      <c r="F5858"/>
      <c r="G5858"/>
    </row>
    <row r="5859" spans="6:7" x14ac:dyDescent="0.25">
      <c r="F5859"/>
      <c r="G5859"/>
    </row>
    <row r="5860" spans="6:7" x14ac:dyDescent="0.25">
      <c r="F5860"/>
      <c r="G5860"/>
    </row>
    <row r="5861" spans="6:7" x14ac:dyDescent="0.25">
      <c r="F5861"/>
      <c r="G5861"/>
    </row>
    <row r="5862" spans="6:7" x14ac:dyDescent="0.25">
      <c r="F5862"/>
      <c r="G5862"/>
    </row>
    <row r="5863" spans="6:7" x14ac:dyDescent="0.25">
      <c r="F5863"/>
      <c r="G5863"/>
    </row>
    <row r="5864" spans="6:7" x14ac:dyDescent="0.25">
      <c r="F5864"/>
      <c r="G5864"/>
    </row>
    <row r="5865" spans="6:7" x14ac:dyDescent="0.25">
      <c r="F5865"/>
      <c r="G5865"/>
    </row>
    <row r="5866" spans="6:7" x14ac:dyDescent="0.25">
      <c r="F5866"/>
      <c r="G5866"/>
    </row>
    <row r="5867" spans="6:7" x14ac:dyDescent="0.25">
      <c r="F5867"/>
      <c r="G5867"/>
    </row>
    <row r="5868" spans="6:7" x14ac:dyDescent="0.25">
      <c r="F5868"/>
      <c r="G5868"/>
    </row>
    <row r="5869" spans="6:7" x14ac:dyDescent="0.25">
      <c r="F5869"/>
      <c r="G5869"/>
    </row>
    <row r="5870" spans="6:7" x14ac:dyDescent="0.25">
      <c r="F5870"/>
      <c r="G5870"/>
    </row>
    <row r="5871" spans="6:7" x14ac:dyDescent="0.25">
      <c r="F5871"/>
      <c r="G5871"/>
    </row>
    <row r="5872" spans="6:7" x14ac:dyDescent="0.25">
      <c r="F5872"/>
      <c r="G5872"/>
    </row>
    <row r="5873" spans="6:7" x14ac:dyDescent="0.25">
      <c r="F5873"/>
      <c r="G5873"/>
    </row>
    <row r="5874" spans="6:7" x14ac:dyDescent="0.25">
      <c r="F5874"/>
      <c r="G5874"/>
    </row>
    <row r="5875" spans="6:7" x14ac:dyDescent="0.25">
      <c r="F5875"/>
      <c r="G5875"/>
    </row>
    <row r="5876" spans="6:7" x14ac:dyDescent="0.25">
      <c r="F5876"/>
      <c r="G5876"/>
    </row>
    <row r="5877" spans="6:7" x14ac:dyDescent="0.25">
      <c r="F5877"/>
      <c r="G5877"/>
    </row>
    <row r="5878" spans="6:7" x14ac:dyDescent="0.25">
      <c r="F5878"/>
      <c r="G5878"/>
    </row>
    <row r="5879" spans="6:7" x14ac:dyDescent="0.25">
      <c r="F5879"/>
      <c r="G5879"/>
    </row>
    <row r="5880" spans="6:7" x14ac:dyDescent="0.25">
      <c r="F5880"/>
      <c r="G5880"/>
    </row>
    <row r="5881" spans="6:7" x14ac:dyDescent="0.25">
      <c r="F5881"/>
      <c r="G5881"/>
    </row>
    <row r="5882" spans="6:7" x14ac:dyDescent="0.25">
      <c r="F5882"/>
      <c r="G5882"/>
    </row>
    <row r="5883" spans="6:7" x14ac:dyDescent="0.25">
      <c r="F5883"/>
      <c r="G5883"/>
    </row>
    <row r="5884" spans="6:7" x14ac:dyDescent="0.25">
      <c r="F5884"/>
      <c r="G5884"/>
    </row>
    <row r="5885" spans="6:7" x14ac:dyDescent="0.25">
      <c r="F5885"/>
      <c r="G5885"/>
    </row>
    <row r="5886" spans="6:7" x14ac:dyDescent="0.25">
      <c r="F5886"/>
      <c r="G5886"/>
    </row>
    <row r="5887" spans="6:7" x14ac:dyDescent="0.25">
      <c r="F5887"/>
      <c r="G5887"/>
    </row>
    <row r="5888" spans="6:7" x14ac:dyDescent="0.25">
      <c r="F5888"/>
      <c r="G5888"/>
    </row>
    <row r="5889" spans="6:7" x14ac:dyDescent="0.25">
      <c r="F5889"/>
      <c r="G5889"/>
    </row>
    <row r="5890" spans="6:7" x14ac:dyDescent="0.25">
      <c r="F5890"/>
      <c r="G5890"/>
    </row>
    <row r="5891" spans="6:7" x14ac:dyDescent="0.25">
      <c r="F5891"/>
      <c r="G5891"/>
    </row>
    <row r="5892" spans="6:7" x14ac:dyDescent="0.25">
      <c r="F5892"/>
      <c r="G5892"/>
    </row>
    <row r="5893" spans="6:7" x14ac:dyDescent="0.25">
      <c r="F5893"/>
      <c r="G5893"/>
    </row>
    <row r="5894" spans="6:7" x14ac:dyDescent="0.25">
      <c r="F5894"/>
      <c r="G5894"/>
    </row>
    <row r="5895" spans="6:7" x14ac:dyDescent="0.25">
      <c r="F5895"/>
      <c r="G5895"/>
    </row>
    <row r="5896" spans="6:7" x14ac:dyDescent="0.25">
      <c r="F5896"/>
      <c r="G5896"/>
    </row>
    <row r="5897" spans="6:7" x14ac:dyDescent="0.25">
      <c r="F5897"/>
      <c r="G5897"/>
    </row>
    <row r="5898" spans="6:7" x14ac:dyDescent="0.25">
      <c r="F5898"/>
      <c r="G5898"/>
    </row>
    <row r="5899" spans="6:7" x14ac:dyDescent="0.25">
      <c r="F5899"/>
      <c r="G5899"/>
    </row>
    <row r="5900" spans="6:7" x14ac:dyDescent="0.25">
      <c r="F5900"/>
      <c r="G5900"/>
    </row>
    <row r="5901" spans="6:7" x14ac:dyDescent="0.25">
      <c r="F5901"/>
      <c r="G5901"/>
    </row>
    <row r="5902" spans="6:7" x14ac:dyDescent="0.25">
      <c r="F5902"/>
      <c r="G5902"/>
    </row>
    <row r="5903" spans="6:7" x14ac:dyDescent="0.25">
      <c r="F5903"/>
      <c r="G5903"/>
    </row>
    <row r="5904" spans="6:7" x14ac:dyDescent="0.25">
      <c r="F5904"/>
      <c r="G5904"/>
    </row>
    <row r="5905" spans="6:7" x14ac:dyDescent="0.25">
      <c r="F5905"/>
      <c r="G5905"/>
    </row>
    <row r="5906" spans="6:7" x14ac:dyDescent="0.25">
      <c r="F5906"/>
      <c r="G5906"/>
    </row>
    <row r="5907" spans="6:7" x14ac:dyDescent="0.25">
      <c r="F5907"/>
      <c r="G5907"/>
    </row>
    <row r="5908" spans="6:7" x14ac:dyDescent="0.25">
      <c r="F5908"/>
      <c r="G5908"/>
    </row>
    <row r="5909" spans="6:7" x14ac:dyDescent="0.25">
      <c r="F5909"/>
      <c r="G5909"/>
    </row>
    <row r="5910" spans="6:7" x14ac:dyDescent="0.25">
      <c r="F5910"/>
      <c r="G5910"/>
    </row>
    <row r="5911" spans="6:7" x14ac:dyDescent="0.25">
      <c r="F5911"/>
      <c r="G5911"/>
    </row>
    <row r="5912" spans="6:7" x14ac:dyDescent="0.25">
      <c r="F5912"/>
      <c r="G5912"/>
    </row>
    <row r="5913" spans="6:7" x14ac:dyDescent="0.25">
      <c r="F5913"/>
      <c r="G5913"/>
    </row>
    <row r="5914" spans="6:7" x14ac:dyDescent="0.25">
      <c r="F5914"/>
      <c r="G5914"/>
    </row>
    <row r="5915" spans="6:7" x14ac:dyDescent="0.25">
      <c r="F5915"/>
      <c r="G5915"/>
    </row>
    <row r="5916" spans="6:7" x14ac:dyDescent="0.25">
      <c r="F5916"/>
      <c r="G5916"/>
    </row>
    <row r="5917" spans="6:7" x14ac:dyDescent="0.25">
      <c r="F5917"/>
      <c r="G5917"/>
    </row>
    <row r="5918" spans="6:7" x14ac:dyDescent="0.25">
      <c r="F5918"/>
      <c r="G5918"/>
    </row>
    <row r="5919" spans="6:7" x14ac:dyDescent="0.25">
      <c r="F5919"/>
      <c r="G5919"/>
    </row>
    <row r="5920" spans="6:7" x14ac:dyDescent="0.25">
      <c r="F5920"/>
      <c r="G5920"/>
    </row>
    <row r="5921" spans="6:7" x14ac:dyDescent="0.25">
      <c r="F5921"/>
      <c r="G5921"/>
    </row>
    <row r="5922" spans="6:7" x14ac:dyDescent="0.25">
      <c r="F5922"/>
      <c r="G5922"/>
    </row>
    <row r="5923" spans="6:7" x14ac:dyDescent="0.25">
      <c r="F5923"/>
      <c r="G5923"/>
    </row>
    <row r="5924" spans="6:7" x14ac:dyDescent="0.25">
      <c r="F5924"/>
      <c r="G5924"/>
    </row>
    <row r="5925" spans="6:7" x14ac:dyDescent="0.25">
      <c r="F5925"/>
      <c r="G5925"/>
    </row>
    <row r="5926" spans="6:7" x14ac:dyDescent="0.25">
      <c r="F5926"/>
      <c r="G5926"/>
    </row>
    <row r="5927" spans="6:7" x14ac:dyDescent="0.25">
      <c r="F5927"/>
      <c r="G5927"/>
    </row>
    <row r="5928" spans="6:7" x14ac:dyDescent="0.25">
      <c r="F5928"/>
      <c r="G5928"/>
    </row>
    <row r="5929" spans="6:7" x14ac:dyDescent="0.25">
      <c r="F5929"/>
      <c r="G5929"/>
    </row>
    <row r="5930" spans="6:7" x14ac:dyDescent="0.25">
      <c r="F5930"/>
      <c r="G5930"/>
    </row>
    <row r="5931" spans="6:7" x14ac:dyDescent="0.25">
      <c r="F5931"/>
      <c r="G5931"/>
    </row>
    <row r="5932" spans="6:7" x14ac:dyDescent="0.25">
      <c r="F5932"/>
      <c r="G5932"/>
    </row>
    <row r="5933" spans="6:7" x14ac:dyDescent="0.25">
      <c r="F5933"/>
      <c r="G5933"/>
    </row>
    <row r="5934" spans="6:7" x14ac:dyDescent="0.25">
      <c r="F5934"/>
      <c r="G5934"/>
    </row>
    <row r="5935" spans="6:7" x14ac:dyDescent="0.25">
      <c r="F5935"/>
      <c r="G5935"/>
    </row>
    <row r="5936" spans="6:7" x14ac:dyDescent="0.25">
      <c r="F5936"/>
      <c r="G5936"/>
    </row>
    <row r="5937" spans="6:7" x14ac:dyDescent="0.25">
      <c r="F5937"/>
      <c r="G5937"/>
    </row>
    <row r="5938" spans="6:7" x14ac:dyDescent="0.25">
      <c r="F5938"/>
      <c r="G5938"/>
    </row>
    <row r="5939" spans="6:7" x14ac:dyDescent="0.25">
      <c r="F5939"/>
      <c r="G5939"/>
    </row>
    <row r="5940" spans="6:7" x14ac:dyDescent="0.25">
      <c r="F5940"/>
      <c r="G5940"/>
    </row>
    <row r="5941" spans="6:7" x14ac:dyDescent="0.25">
      <c r="F5941"/>
      <c r="G5941"/>
    </row>
    <row r="5942" spans="6:7" x14ac:dyDescent="0.25">
      <c r="F5942"/>
      <c r="G5942"/>
    </row>
    <row r="5943" spans="6:7" x14ac:dyDescent="0.25">
      <c r="F5943"/>
      <c r="G5943"/>
    </row>
    <row r="5944" spans="6:7" x14ac:dyDescent="0.25">
      <c r="F5944"/>
      <c r="G5944"/>
    </row>
    <row r="5945" spans="6:7" x14ac:dyDescent="0.25">
      <c r="F5945"/>
      <c r="G5945"/>
    </row>
    <row r="5946" spans="6:7" x14ac:dyDescent="0.25">
      <c r="F5946"/>
      <c r="G5946"/>
    </row>
    <row r="5947" spans="6:7" x14ac:dyDescent="0.25">
      <c r="F5947"/>
      <c r="G5947"/>
    </row>
    <row r="5948" spans="6:7" x14ac:dyDescent="0.25">
      <c r="F5948"/>
      <c r="G5948"/>
    </row>
    <row r="5949" spans="6:7" x14ac:dyDescent="0.25">
      <c r="F5949"/>
      <c r="G5949"/>
    </row>
    <row r="5950" spans="6:7" x14ac:dyDescent="0.25">
      <c r="F5950"/>
      <c r="G5950"/>
    </row>
    <row r="5951" spans="6:7" x14ac:dyDescent="0.25">
      <c r="F5951"/>
      <c r="G5951"/>
    </row>
    <row r="5952" spans="6:7" x14ac:dyDescent="0.25">
      <c r="F5952"/>
      <c r="G5952"/>
    </row>
    <row r="5953" spans="6:7" x14ac:dyDescent="0.25">
      <c r="F5953"/>
      <c r="G5953"/>
    </row>
    <row r="5954" spans="6:7" x14ac:dyDescent="0.25">
      <c r="F5954"/>
      <c r="G5954"/>
    </row>
    <row r="5955" spans="6:7" x14ac:dyDescent="0.25">
      <c r="F5955"/>
      <c r="G5955"/>
    </row>
    <row r="5956" spans="6:7" x14ac:dyDescent="0.25">
      <c r="F5956"/>
      <c r="G5956"/>
    </row>
    <row r="5957" spans="6:7" x14ac:dyDescent="0.25">
      <c r="F5957"/>
      <c r="G5957"/>
    </row>
    <row r="5958" spans="6:7" x14ac:dyDescent="0.25">
      <c r="F5958"/>
      <c r="G5958"/>
    </row>
    <row r="5959" spans="6:7" x14ac:dyDescent="0.25">
      <c r="F5959"/>
      <c r="G5959"/>
    </row>
    <row r="5960" spans="6:7" x14ac:dyDescent="0.25">
      <c r="F5960"/>
      <c r="G5960"/>
    </row>
    <row r="5961" spans="6:7" x14ac:dyDescent="0.25">
      <c r="F5961"/>
      <c r="G5961"/>
    </row>
    <row r="5962" spans="6:7" x14ac:dyDescent="0.25">
      <c r="F5962"/>
      <c r="G5962"/>
    </row>
    <row r="5963" spans="6:7" x14ac:dyDescent="0.25">
      <c r="F5963"/>
      <c r="G5963"/>
    </row>
    <row r="5964" spans="6:7" x14ac:dyDescent="0.25">
      <c r="F5964"/>
      <c r="G5964"/>
    </row>
    <row r="5965" spans="6:7" x14ac:dyDescent="0.25">
      <c r="F5965"/>
      <c r="G5965"/>
    </row>
    <row r="5966" spans="6:7" x14ac:dyDescent="0.25">
      <c r="F5966"/>
      <c r="G5966"/>
    </row>
    <row r="5967" spans="6:7" x14ac:dyDescent="0.25">
      <c r="F5967"/>
      <c r="G5967"/>
    </row>
    <row r="5968" spans="6:7" x14ac:dyDescent="0.25">
      <c r="F5968"/>
      <c r="G5968"/>
    </row>
    <row r="5969" spans="6:7" x14ac:dyDescent="0.25">
      <c r="F5969"/>
      <c r="G5969"/>
    </row>
    <row r="5970" spans="6:7" x14ac:dyDescent="0.25">
      <c r="F5970"/>
      <c r="G5970"/>
    </row>
    <row r="5971" spans="6:7" x14ac:dyDescent="0.25">
      <c r="F5971"/>
      <c r="G5971"/>
    </row>
    <row r="5972" spans="6:7" x14ac:dyDescent="0.25">
      <c r="F5972"/>
      <c r="G5972"/>
    </row>
    <row r="5973" spans="6:7" x14ac:dyDescent="0.25">
      <c r="F5973"/>
      <c r="G5973"/>
    </row>
    <row r="5974" spans="6:7" x14ac:dyDescent="0.25">
      <c r="F5974"/>
      <c r="G5974"/>
    </row>
    <row r="5975" spans="6:7" x14ac:dyDescent="0.25">
      <c r="F5975"/>
      <c r="G5975"/>
    </row>
    <row r="5976" spans="6:7" x14ac:dyDescent="0.25">
      <c r="F5976"/>
      <c r="G5976"/>
    </row>
    <row r="5977" spans="6:7" x14ac:dyDescent="0.25">
      <c r="F5977"/>
      <c r="G5977"/>
    </row>
    <row r="5978" spans="6:7" x14ac:dyDescent="0.25">
      <c r="F5978"/>
      <c r="G5978"/>
    </row>
    <row r="5979" spans="6:7" x14ac:dyDescent="0.25">
      <c r="F5979"/>
      <c r="G5979"/>
    </row>
    <row r="5980" spans="6:7" x14ac:dyDescent="0.25">
      <c r="F5980"/>
      <c r="G5980"/>
    </row>
    <row r="5981" spans="6:7" x14ac:dyDescent="0.25">
      <c r="F5981"/>
      <c r="G5981"/>
    </row>
    <row r="5982" spans="6:7" x14ac:dyDescent="0.25">
      <c r="F5982"/>
      <c r="G5982"/>
    </row>
    <row r="5983" spans="6:7" x14ac:dyDescent="0.25">
      <c r="F5983"/>
      <c r="G5983"/>
    </row>
    <row r="5984" spans="6:7" x14ac:dyDescent="0.25">
      <c r="F5984"/>
      <c r="G5984"/>
    </row>
    <row r="5985" spans="6:7" x14ac:dyDescent="0.25">
      <c r="F5985"/>
      <c r="G5985"/>
    </row>
    <row r="5986" spans="6:7" x14ac:dyDescent="0.25">
      <c r="F5986"/>
      <c r="G5986"/>
    </row>
    <row r="5987" spans="6:7" x14ac:dyDescent="0.25">
      <c r="F5987"/>
      <c r="G5987"/>
    </row>
    <row r="5988" spans="6:7" x14ac:dyDescent="0.25">
      <c r="F5988"/>
      <c r="G5988"/>
    </row>
    <row r="5989" spans="6:7" x14ac:dyDescent="0.25">
      <c r="F5989"/>
      <c r="G5989"/>
    </row>
    <row r="5990" spans="6:7" x14ac:dyDescent="0.25">
      <c r="F5990"/>
      <c r="G5990"/>
    </row>
    <row r="5991" spans="6:7" x14ac:dyDescent="0.25">
      <c r="F5991"/>
      <c r="G5991"/>
    </row>
    <row r="5992" spans="6:7" x14ac:dyDescent="0.25">
      <c r="F5992"/>
      <c r="G5992"/>
    </row>
    <row r="5993" spans="6:7" x14ac:dyDescent="0.25">
      <c r="F5993"/>
      <c r="G5993"/>
    </row>
    <row r="5994" spans="6:7" x14ac:dyDescent="0.25">
      <c r="F5994"/>
      <c r="G5994"/>
    </row>
    <row r="5995" spans="6:7" x14ac:dyDescent="0.25">
      <c r="F5995"/>
      <c r="G5995"/>
    </row>
    <row r="5996" spans="6:7" x14ac:dyDescent="0.25">
      <c r="F5996"/>
      <c r="G5996"/>
    </row>
    <row r="5997" spans="6:7" x14ac:dyDescent="0.25">
      <c r="F5997"/>
      <c r="G5997"/>
    </row>
    <row r="5998" spans="6:7" x14ac:dyDescent="0.25">
      <c r="F5998"/>
      <c r="G5998"/>
    </row>
    <row r="5999" spans="6:7" x14ac:dyDescent="0.25">
      <c r="F5999"/>
      <c r="G5999"/>
    </row>
    <row r="6000" spans="6:7" x14ac:dyDescent="0.25">
      <c r="F6000"/>
      <c r="G6000"/>
    </row>
    <row r="6001" spans="6:7" x14ac:dyDescent="0.25">
      <c r="F6001"/>
      <c r="G6001"/>
    </row>
    <row r="6002" spans="6:7" x14ac:dyDescent="0.25">
      <c r="F6002"/>
      <c r="G6002"/>
    </row>
    <row r="6003" spans="6:7" x14ac:dyDescent="0.25">
      <c r="F6003"/>
      <c r="G6003"/>
    </row>
    <row r="6004" spans="6:7" x14ac:dyDescent="0.25">
      <c r="F6004"/>
      <c r="G6004"/>
    </row>
    <row r="6005" spans="6:7" x14ac:dyDescent="0.25">
      <c r="F6005"/>
      <c r="G6005"/>
    </row>
    <row r="6006" spans="6:7" x14ac:dyDescent="0.25">
      <c r="F6006"/>
      <c r="G6006"/>
    </row>
    <row r="6007" spans="6:7" x14ac:dyDescent="0.25">
      <c r="F6007"/>
      <c r="G6007"/>
    </row>
    <row r="6008" spans="6:7" x14ac:dyDescent="0.25">
      <c r="F6008"/>
      <c r="G6008"/>
    </row>
    <row r="6009" spans="6:7" x14ac:dyDescent="0.25">
      <c r="F6009"/>
      <c r="G6009"/>
    </row>
    <row r="6010" spans="6:7" x14ac:dyDescent="0.25">
      <c r="F6010"/>
      <c r="G6010"/>
    </row>
    <row r="6011" spans="6:7" x14ac:dyDescent="0.25">
      <c r="F6011"/>
      <c r="G6011"/>
    </row>
    <row r="6012" spans="6:7" x14ac:dyDescent="0.25">
      <c r="F6012"/>
      <c r="G6012"/>
    </row>
    <row r="6013" spans="6:7" x14ac:dyDescent="0.25">
      <c r="F6013"/>
      <c r="G6013"/>
    </row>
    <row r="6014" spans="6:7" x14ac:dyDescent="0.25">
      <c r="F6014"/>
      <c r="G6014"/>
    </row>
    <row r="6015" spans="6:7" x14ac:dyDescent="0.25">
      <c r="F6015"/>
      <c r="G6015"/>
    </row>
    <row r="6016" spans="6:7" x14ac:dyDescent="0.25">
      <c r="F6016"/>
      <c r="G6016"/>
    </row>
    <row r="6017" spans="6:7" x14ac:dyDescent="0.25">
      <c r="F6017"/>
      <c r="G6017"/>
    </row>
    <row r="6018" spans="6:7" x14ac:dyDescent="0.25">
      <c r="F6018"/>
      <c r="G6018"/>
    </row>
    <row r="6019" spans="6:7" x14ac:dyDescent="0.25">
      <c r="F6019"/>
      <c r="G6019"/>
    </row>
    <row r="6020" spans="6:7" x14ac:dyDescent="0.25">
      <c r="F6020"/>
      <c r="G6020"/>
    </row>
    <row r="6021" spans="6:7" x14ac:dyDescent="0.25">
      <c r="F6021"/>
      <c r="G6021"/>
    </row>
    <row r="6022" spans="6:7" x14ac:dyDescent="0.25">
      <c r="F6022"/>
      <c r="G6022"/>
    </row>
    <row r="6023" spans="6:7" x14ac:dyDescent="0.25">
      <c r="F6023"/>
      <c r="G6023"/>
    </row>
    <row r="6024" spans="6:7" x14ac:dyDescent="0.25">
      <c r="F6024"/>
      <c r="G6024"/>
    </row>
    <row r="6025" spans="6:7" x14ac:dyDescent="0.25">
      <c r="F6025"/>
      <c r="G6025"/>
    </row>
    <row r="6026" spans="6:7" x14ac:dyDescent="0.25">
      <c r="F6026"/>
      <c r="G6026"/>
    </row>
    <row r="6027" spans="6:7" x14ac:dyDescent="0.25">
      <c r="F6027"/>
      <c r="G6027"/>
    </row>
    <row r="6028" spans="6:7" x14ac:dyDescent="0.25">
      <c r="F6028"/>
      <c r="G6028"/>
    </row>
    <row r="6029" spans="6:7" x14ac:dyDescent="0.25">
      <c r="F6029"/>
      <c r="G6029"/>
    </row>
    <row r="6030" spans="6:7" x14ac:dyDescent="0.25">
      <c r="F6030"/>
      <c r="G6030"/>
    </row>
    <row r="6031" spans="6:7" x14ac:dyDescent="0.25">
      <c r="F6031"/>
      <c r="G6031"/>
    </row>
    <row r="6032" spans="6:7" x14ac:dyDescent="0.25">
      <c r="F6032"/>
      <c r="G6032"/>
    </row>
    <row r="6033" spans="6:7" x14ac:dyDescent="0.25">
      <c r="F6033"/>
      <c r="G6033"/>
    </row>
    <row r="6034" spans="6:7" x14ac:dyDescent="0.25">
      <c r="F6034"/>
      <c r="G6034"/>
    </row>
    <row r="6035" spans="6:7" x14ac:dyDescent="0.25">
      <c r="F6035"/>
      <c r="G6035"/>
    </row>
    <row r="6036" spans="6:7" x14ac:dyDescent="0.25">
      <c r="F6036"/>
      <c r="G6036"/>
    </row>
    <row r="6037" spans="6:7" x14ac:dyDescent="0.25">
      <c r="F6037"/>
      <c r="G6037"/>
    </row>
    <row r="6038" spans="6:7" x14ac:dyDescent="0.25">
      <c r="F6038"/>
      <c r="G6038"/>
    </row>
    <row r="6039" spans="6:7" x14ac:dyDescent="0.25">
      <c r="F6039"/>
      <c r="G6039"/>
    </row>
    <row r="6040" spans="6:7" x14ac:dyDescent="0.25">
      <c r="F6040"/>
      <c r="G6040"/>
    </row>
    <row r="6041" spans="6:7" x14ac:dyDescent="0.25">
      <c r="F6041"/>
      <c r="G6041"/>
    </row>
    <row r="6042" spans="6:7" x14ac:dyDescent="0.25">
      <c r="F6042"/>
      <c r="G6042"/>
    </row>
    <row r="6043" spans="6:7" x14ac:dyDescent="0.25">
      <c r="F6043"/>
      <c r="G6043"/>
    </row>
    <row r="6044" spans="6:7" x14ac:dyDescent="0.25">
      <c r="F6044"/>
      <c r="G6044"/>
    </row>
    <row r="6045" spans="6:7" x14ac:dyDescent="0.25">
      <c r="F6045"/>
      <c r="G6045"/>
    </row>
    <row r="6046" spans="6:7" x14ac:dyDescent="0.25">
      <c r="F6046"/>
      <c r="G6046"/>
    </row>
    <row r="6047" spans="6:7" x14ac:dyDescent="0.25">
      <c r="F6047"/>
      <c r="G6047"/>
    </row>
    <row r="6048" spans="6:7" x14ac:dyDescent="0.25">
      <c r="F6048"/>
      <c r="G6048"/>
    </row>
    <row r="6049" spans="6:7" x14ac:dyDescent="0.25">
      <c r="F6049"/>
      <c r="G6049"/>
    </row>
    <row r="6050" spans="6:7" x14ac:dyDescent="0.25">
      <c r="F6050"/>
      <c r="G6050"/>
    </row>
    <row r="6051" spans="6:7" x14ac:dyDescent="0.25">
      <c r="F6051"/>
      <c r="G6051"/>
    </row>
    <row r="6052" spans="6:7" x14ac:dyDescent="0.25">
      <c r="F6052"/>
      <c r="G6052"/>
    </row>
    <row r="6053" spans="6:7" x14ac:dyDescent="0.25">
      <c r="F6053"/>
      <c r="G6053"/>
    </row>
    <row r="6054" spans="6:7" x14ac:dyDescent="0.25">
      <c r="F6054"/>
      <c r="G6054"/>
    </row>
    <row r="6055" spans="6:7" x14ac:dyDescent="0.25">
      <c r="F6055"/>
      <c r="G6055"/>
    </row>
    <row r="6056" spans="6:7" x14ac:dyDescent="0.25">
      <c r="F6056"/>
      <c r="G6056"/>
    </row>
    <row r="6057" spans="6:7" x14ac:dyDescent="0.25">
      <c r="F6057"/>
      <c r="G6057"/>
    </row>
    <row r="6058" spans="6:7" x14ac:dyDescent="0.25">
      <c r="F6058"/>
      <c r="G6058"/>
    </row>
    <row r="6059" spans="6:7" x14ac:dyDescent="0.25">
      <c r="F6059"/>
      <c r="G6059"/>
    </row>
    <row r="6060" spans="6:7" x14ac:dyDescent="0.25">
      <c r="F6060"/>
      <c r="G6060"/>
    </row>
    <row r="6061" spans="6:7" x14ac:dyDescent="0.25">
      <c r="F6061"/>
      <c r="G6061"/>
    </row>
    <row r="6062" spans="6:7" x14ac:dyDescent="0.25">
      <c r="F6062"/>
      <c r="G6062"/>
    </row>
    <row r="6063" spans="6:7" x14ac:dyDescent="0.25">
      <c r="F6063"/>
      <c r="G6063"/>
    </row>
    <row r="6064" spans="6:7" x14ac:dyDescent="0.25">
      <c r="F6064"/>
      <c r="G6064"/>
    </row>
    <row r="6065" spans="6:7" x14ac:dyDescent="0.25">
      <c r="F6065"/>
      <c r="G6065"/>
    </row>
    <row r="6066" spans="6:7" x14ac:dyDescent="0.25">
      <c r="F6066"/>
      <c r="G6066"/>
    </row>
    <row r="6067" spans="6:7" x14ac:dyDescent="0.25">
      <c r="F6067"/>
      <c r="G6067"/>
    </row>
    <row r="6068" spans="6:7" x14ac:dyDescent="0.25">
      <c r="F6068"/>
      <c r="G6068"/>
    </row>
    <row r="6069" spans="6:7" x14ac:dyDescent="0.25">
      <c r="F6069"/>
      <c r="G6069"/>
    </row>
    <row r="6070" spans="6:7" x14ac:dyDescent="0.25">
      <c r="F6070"/>
      <c r="G6070"/>
    </row>
    <row r="6071" spans="6:7" x14ac:dyDescent="0.25">
      <c r="F6071"/>
      <c r="G6071"/>
    </row>
    <row r="6072" spans="6:7" x14ac:dyDescent="0.25">
      <c r="F6072"/>
      <c r="G6072"/>
    </row>
    <row r="6073" spans="6:7" x14ac:dyDescent="0.25">
      <c r="F6073"/>
      <c r="G6073"/>
    </row>
    <row r="6074" spans="6:7" x14ac:dyDescent="0.25">
      <c r="F6074"/>
      <c r="G6074"/>
    </row>
    <row r="6075" spans="6:7" x14ac:dyDescent="0.25">
      <c r="F6075"/>
      <c r="G6075"/>
    </row>
    <row r="6076" spans="6:7" x14ac:dyDescent="0.25">
      <c r="F6076"/>
      <c r="G6076"/>
    </row>
    <row r="6077" spans="6:7" x14ac:dyDescent="0.25">
      <c r="F6077"/>
      <c r="G6077"/>
    </row>
    <row r="6078" spans="6:7" x14ac:dyDescent="0.25">
      <c r="F6078"/>
      <c r="G6078"/>
    </row>
    <row r="6079" spans="6:7" x14ac:dyDescent="0.25">
      <c r="F6079"/>
      <c r="G6079"/>
    </row>
    <row r="6080" spans="6:7" x14ac:dyDescent="0.25">
      <c r="F6080"/>
      <c r="G6080"/>
    </row>
    <row r="6081" spans="6:7" x14ac:dyDescent="0.25">
      <c r="F6081"/>
      <c r="G6081"/>
    </row>
    <row r="6082" spans="6:7" x14ac:dyDescent="0.25">
      <c r="F6082"/>
      <c r="G6082"/>
    </row>
    <row r="6083" spans="6:7" x14ac:dyDescent="0.25">
      <c r="F6083"/>
      <c r="G6083"/>
    </row>
    <row r="6084" spans="6:7" x14ac:dyDescent="0.25">
      <c r="F6084"/>
      <c r="G6084"/>
    </row>
    <row r="6085" spans="6:7" x14ac:dyDescent="0.25">
      <c r="F6085"/>
      <c r="G6085"/>
    </row>
    <row r="6086" spans="6:7" x14ac:dyDescent="0.25">
      <c r="F6086"/>
      <c r="G6086"/>
    </row>
    <row r="6087" spans="6:7" x14ac:dyDescent="0.25">
      <c r="F6087"/>
      <c r="G6087"/>
    </row>
    <row r="6088" spans="6:7" x14ac:dyDescent="0.25">
      <c r="F6088"/>
      <c r="G6088"/>
    </row>
    <row r="6089" spans="6:7" x14ac:dyDescent="0.25">
      <c r="F6089"/>
      <c r="G6089"/>
    </row>
    <row r="6090" spans="6:7" x14ac:dyDescent="0.25">
      <c r="F6090"/>
      <c r="G6090"/>
    </row>
    <row r="6091" spans="6:7" x14ac:dyDescent="0.25">
      <c r="F6091"/>
      <c r="G6091"/>
    </row>
    <row r="6092" spans="6:7" x14ac:dyDescent="0.25">
      <c r="F6092"/>
      <c r="G6092"/>
    </row>
    <row r="6093" spans="6:7" x14ac:dyDescent="0.25">
      <c r="F6093"/>
      <c r="G6093"/>
    </row>
    <row r="6094" spans="6:7" x14ac:dyDescent="0.25">
      <c r="F6094"/>
      <c r="G6094"/>
    </row>
    <row r="6095" spans="6:7" x14ac:dyDescent="0.25">
      <c r="F6095"/>
      <c r="G6095"/>
    </row>
    <row r="6096" spans="6:7" x14ac:dyDescent="0.25">
      <c r="F6096"/>
      <c r="G6096"/>
    </row>
    <row r="6097" spans="6:7" x14ac:dyDescent="0.25">
      <c r="F6097"/>
      <c r="G6097"/>
    </row>
    <row r="6098" spans="6:7" x14ac:dyDescent="0.25">
      <c r="F6098"/>
      <c r="G6098"/>
    </row>
    <row r="6099" spans="6:7" x14ac:dyDescent="0.25">
      <c r="F6099"/>
      <c r="G6099"/>
    </row>
    <row r="6100" spans="6:7" x14ac:dyDescent="0.25">
      <c r="F6100"/>
      <c r="G6100"/>
    </row>
    <row r="6101" spans="6:7" x14ac:dyDescent="0.25">
      <c r="F6101"/>
      <c r="G6101"/>
    </row>
    <row r="6102" spans="6:7" x14ac:dyDescent="0.25">
      <c r="F6102"/>
      <c r="G6102"/>
    </row>
    <row r="6103" spans="6:7" x14ac:dyDescent="0.25">
      <c r="F6103"/>
      <c r="G6103"/>
    </row>
    <row r="6104" spans="6:7" x14ac:dyDescent="0.25">
      <c r="F6104"/>
      <c r="G6104"/>
    </row>
    <row r="6105" spans="6:7" x14ac:dyDescent="0.25">
      <c r="F6105"/>
      <c r="G6105"/>
    </row>
    <row r="6106" spans="6:7" x14ac:dyDescent="0.25">
      <c r="F6106"/>
      <c r="G6106"/>
    </row>
    <row r="6107" spans="6:7" x14ac:dyDescent="0.25">
      <c r="F6107"/>
      <c r="G6107"/>
    </row>
    <row r="6108" spans="6:7" x14ac:dyDescent="0.25">
      <c r="F6108"/>
      <c r="G6108"/>
    </row>
    <row r="6109" spans="6:7" x14ac:dyDescent="0.25">
      <c r="F6109"/>
      <c r="G6109"/>
    </row>
    <row r="6110" spans="6:7" x14ac:dyDescent="0.25">
      <c r="F6110"/>
      <c r="G6110"/>
    </row>
    <row r="6111" spans="6:7" x14ac:dyDescent="0.25">
      <c r="F6111"/>
      <c r="G6111"/>
    </row>
    <row r="6112" spans="6:7" x14ac:dyDescent="0.25">
      <c r="F6112"/>
      <c r="G6112"/>
    </row>
    <row r="6113" spans="6:7" x14ac:dyDescent="0.25">
      <c r="F6113"/>
      <c r="G6113"/>
    </row>
    <row r="6114" spans="6:7" x14ac:dyDescent="0.25">
      <c r="F6114"/>
      <c r="G6114"/>
    </row>
    <row r="6115" spans="6:7" x14ac:dyDescent="0.25">
      <c r="F6115"/>
      <c r="G6115"/>
    </row>
    <row r="6116" spans="6:7" x14ac:dyDescent="0.25">
      <c r="F6116"/>
      <c r="G6116"/>
    </row>
    <row r="6117" spans="6:7" x14ac:dyDescent="0.25">
      <c r="F6117"/>
      <c r="G6117"/>
    </row>
    <row r="6118" spans="6:7" x14ac:dyDescent="0.25">
      <c r="F6118"/>
      <c r="G6118"/>
    </row>
    <row r="6119" spans="6:7" x14ac:dyDescent="0.25">
      <c r="F6119"/>
      <c r="G6119"/>
    </row>
    <row r="6120" spans="6:7" x14ac:dyDescent="0.25">
      <c r="F6120"/>
      <c r="G6120"/>
    </row>
    <row r="6121" spans="6:7" x14ac:dyDescent="0.25">
      <c r="F6121"/>
      <c r="G6121"/>
    </row>
    <row r="6122" spans="6:7" x14ac:dyDescent="0.25">
      <c r="F6122"/>
      <c r="G6122"/>
    </row>
    <row r="6123" spans="6:7" x14ac:dyDescent="0.25">
      <c r="F6123"/>
      <c r="G6123"/>
    </row>
    <row r="6124" spans="6:7" x14ac:dyDescent="0.25">
      <c r="F6124"/>
      <c r="G6124"/>
    </row>
    <row r="6125" spans="6:7" x14ac:dyDescent="0.25">
      <c r="F6125"/>
      <c r="G6125"/>
    </row>
    <row r="6126" spans="6:7" x14ac:dyDescent="0.25">
      <c r="F6126"/>
      <c r="G6126"/>
    </row>
    <row r="6127" spans="6:7" x14ac:dyDescent="0.25">
      <c r="F6127"/>
      <c r="G6127"/>
    </row>
    <row r="6128" spans="6:7" x14ac:dyDescent="0.25">
      <c r="F6128"/>
      <c r="G6128"/>
    </row>
    <row r="6129" spans="6:7" x14ac:dyDescent="0.25">
      <c r="F6129"/>
      <c r="G6129"/>
    </row>
    <row r="6130" spans="6:7" x14ac:dyDescent="0.25">
      <c r="F6130"/>
      <c r="G6130"/>
    </row>
    <row r="6131" spans="6:7" x14ac:dyDescent="0.25">
      <c r="F6131"/>
      <c r="G6131"/>
    </row>
    <row r="6132" spans="6:7" x14ac:dyDescent="0.25">
      <c r="F6132"/>
      <c r="G6132"/>
    </row>
    <row r="6133" spans="6:7" x14ac:dyDescent="0.25">
      <c r="F6133"/>
      <c r="G6133"/>
    </row>
    <row r="6134" spans="6:7" x14ac:dyDescent="0.25">
      <c r="F6134"/>
      <c r="G6134"/>
    </row>
    <row r="6135" spans="6:7" x14ac:dyDescent="0.25">
      <c r="F6135"/>
      <c r="G6135"/>
    </row>
    <row r="6136" spans="6:7" x14ac:dyDescent="0.25">
      <c r="F6136"/>
      <c r="G6136"/>
    </row>
    <row r="6137" spans="6:7" x14ac:dyDescent="0.25">
      <c r="F6137"/>
      <c r="G6137"/>
    </row>
    <row r="6138" spans="6:7" x14ac:dyDescent="0.25">
      <c r="F6138"/>
      <c r="G6138"/>
    </row>
    <row r="6139" spans="6:7" x14ac:dyDescent="0.25">
      <c r="F6139"/>
      <c r="G6139"/>
    </row>
    <row r="6140" spans="6:7" x14ac:dyDescent="0.25">
      <c r="F6140"/>
      <c r="G6140"/>
    </row>
    <row r="6141" spans="6:7" x14ac:dyDescent="0.25">
      <c r="F6141"/>
      <c r="G6141"/>
    </row>
    <row r="6142" spans="6:7" x14ac:dyDescent="0.25">
      <c r="F6142"/>
      <c r="G6142"/>
    </row>
    <row r="6143" spans="6:7" x14ac:dyDescent="0.25">
      <c r="F6143"/>
      <c r="G6143"/>
    </row>
    <row r="6144" spans="6:7" x14ac:dyDescent="0.25">
      <c r="F6144"/>
      <c r="G6144"/>
    </row>
    <row r="6145" spans="6:7" x14ac:dyDescent="0.25">
      <c r="F6145"/>
      <c r="G6145"/>
    </row>
    <row r="6146" spans="6:7" x14ac:dyDescent="0.25">
      <c r="F6146"/>
      <c r="G6146"/>
    </row>
    <row r="6147" spans="6:7" x14ac:dyDescent="0.25">
      <c r="F6147"/>
      <c r="G6147"/>
    </row>
    <row r="6148" spans="6:7" x14ac:dyDescent="0.25">
      <c r="F6148"/>
      <c r="G6148"/>
    </row>
    <row r="6149" spans="6:7" x14ac:dyDescent="0.25">
      <c r="F6149"/>
      <c r="G6149"/>
    </row>
    <row r="6150" spans="6:7" x14ac:dyDescent="0.25">
      <c r="F6150"/>
      <c r="G6150"/>
    </row>
    <row r="6151" spans="6:7" x14ac:dyDescent="0.25">
      <c r="F6151"/>
      <c r="G6151"/>
    </row>
    <row r="6152" spans="6:7" x14ac:dyDescent="0.25">
      <c r="F6152"/>
      <c r="G6152"/>
    </row>
    <row r="6153" spans="6:7" x14ac:dyDescent="0.25">
      <c r="F6153"/>
      <c r="G6153"/>
    </row>
    <row r="6154" spans="6:7" x14ac:dyDescent="0.25">
      <c r="F6154"/>
      <c r="G6154"/>
    </row>
    <row r="6155" spans="6:7" x14ac:dyDescent="0.25">
      <c r="F6155"/>
      <c r="G6155"/>
    </row>
    <row r="6156" spans="6:7" x14ac:dyDescent="0.25">
      <c r="F6156"/>
      <c r="G6156"/>
    </row>
    <row r="6157" spans="6:7" x14ac:dyDescent="0.25">
      <c r="F6157"/>
      <c r="G6157"/>
    </row>
    <row r="6158" spans="6:7" x14ac:dyDescent="0.25">
      <c r="F6158"/>
      <c r="G6158"/>
    </row>
    <row r="6159" spans="6:7" x14ac:dyDescent="0.25">
      <c r="F6159"/>
      <c r="G6159"/>
    </row>
    <row r="6160" spans="6:7" x14ac:dyDescent="0.25">
      <c r="F6160"/>
      <c r="G6160"/>
    </row>
    <row r="6161" spans="6:7" x14ac:dyDescent="0.25">
      <c r="F6161"/>
      <c r="G6161"/>
    </row>
    <row r="6162" spans="6:7" x14ac:dyDescent="0.25">
      <c r="F6162"/>
      <c r="G6162"/>
    </row>
    <row r="6163" spans="6:7" x14ac:dyDescent="0.25">
      <c r="F6163"/>
      <c r="G6163"/>
    </row>
    <row r="6164" spans="6:7" x14ac:dyDescent="0.25">
      <c r="F6164"/>
      <c r="G6164"/>
    </row>
    <row r="6165" spans="6:7" x14ac:dyDescent="0.25">
      <c r="F6165"/>
      <c r="G6165"/>
    </row>
    <row r="6166" spans="6:7" x14ac:dyDescent="0.25">
      <c r="F6166"/>
      <c r="G6166"/>
    </row>
    <row r="6167" spans="6:7" x14ac:dyDescent="0.25">
      <c r="F6167"/>
      <c r="G6167"/>
    </row>
    <row r="6168" spans="6:7" x14ac:dyDescent="0.25">
      <c r="F6168"/>
      <c r="G6168"/>
    </row>
    <row r="6169" spans="6:7" x14ac:dyDescent="0.25">
      <c r="F6169"/>
      <c r="G6169"/>
    </row>
    <row r="6170" spans="6:7" x14ac:dyDescent="0.25">
      <c r="F6170"/>
      <c r="G6170"/>
    </row>
    <row r="6171" spans="6:7" x14ac:dyDescent="0.25">
      <c r="F6171"/>
      <c r="G6171"/>
    </row>
    <row r="6172" spans="6:7" x14ac:dyDescent="0.25">
      <c r="F6172"/>
      <c r="G6172"/>
    </row>
    <row r="6173" spans="6:7" x14ac:dyDescent="0.25">
      <c r="F6173"/>
      <c r="G6173"/>
    </row>
    <row r="6174" spans="6:7" x14ac:dyDescent="0.25">
      <c r="F6174"/>
      <c r="G6174"/>
    </row>
    <row r="6175" spans="6:7" x14ac:dyDescent="0.25">
      <c r="F6175"/>
      <c r="G6175"/>
    </row>
    <row r="6176" spans="6:7" x14ac:dyDescent="0.25">
      <c r="F6176"/>
      <c r="G6176"/>
    </row>
    <row r="6177" spans="6:7" x14ac:dyDescent="0.25">
      <c r="F6177"/>
      <c r="G6177"/>
    </row>
    <row r="6178" spans="6:7" x14ac:dyDescent="0.25">
      <c r="F6178"/>
      <c r="G6178"/>
    </row>
    <row r="6179" spans="6:7" x14ac:dyDescent="0.25">
      <c r="F6179"/>
      <c r="G6179"/>
    </row>
    <row r="6180" spans="6:7" x14ac:dyDescent="0.25">
      <c r="F6180"/>
      <c r="G6180"/>
    </row>
    <row r="6181" spans="6:7" x14ac:dyDescent="0.25">
      <c r="F6181"/>
      <c r="G6181"/>
    </row>
    <row r="6182" spans="6:7" x14ac:dyDescent="0.25">
      <c r="F6182"/>
      <c r="G6182"/>
    </row>
    <row r="6183" spans="6:7" x14ac:dyDescent="0.25">
      <c r="F6183"/>
      <c r="G6183"/>
    </row>
    <row r="6184" spans="6:7" x14ac:dyDescent="0.25">
      <c r="F6184"/>
      <c r="G6184"/>
    </row>
    <row r="6185" spans="6:7" x14ac:dyDescent="0.25">
      <c r="F6185"/>
      <c r="G6185"/>
    </row>
    <row r="6186" spans="6:7" x14ac:dyDescent="0.25">
      <c r="F6186"/>
      <c r="G6186"/>
    </row>
    <row r="6187" spans="6:7" x14ac:dyDescent="0.25">
      <c r="F6187"/>
      <c r="G6187"/>
    </row>
    <row r="6188" spans="6:7" x14ac:dyDescent="0.25">
      <c r="F6188"/>
      <c r="G6188"/>
    </row>
    <row r="6189" spans="6:7" x14ac:dyDescent="0.25">
      <c r="F6189"/>
      <c r="G6189"/>
    </row>
    <row r="6190" spans="6:7" x14ac:dyDescent="0.25">
      <c r="F6190"/>
      <c r="G6190"/>
    </row>
    <row r="6191" spans="6:7" x14ac:dyDescent="0.25">
      <c r="F6191"/>
      <c r="G6191"/>
    </row>
    <row r="6192" spans="6:7" x14ac:dyDescent="0.25">
      <c r="F6192"/>
      <c r="G6192"/>
    </row>
    <row r="6193" spans="6:7" x14ac:dyDescent="0.25">
      <c r="F6193"/>
      <c r="G6193"/>
    </row>
    <row r="6194" spans="6:7" x14ac:dyDescent="0.25">
      <c r="F6194"/>
      <c r="G6194"/>
    </row>
    <row r="6195" spans="6:7" x14ac:dyDescent="0.25">
      <c r="F6195"/>
      <c r="G6195"/>
    </row>
    <row r="6196" spans="6:7" x14ac:dyDescent="0.25">
      <c r="F6196"/>
      <c r="G6196"/>
    </row>
    <row r="6197" spans="6:7" x14ac:dyDescent="0.25">
      <c r="F6197"/>
      <c r="G6197"/>
    </row>
    <row r="6198" spans="6:7" x14ac:dyDescent="0.25">
      <c r="F6198"/>
      <c r="G6198"/>
    </row>
    <row r="6199" spans="6:7" x14ac:dyDescent="0.25">
      <c r="F6199"/>
      <c r="G6199"/>
    </row>
    <row r="6200" spans="6:7" x14ac:dyDescent="0.25">
      <c r="F6200"/>
      <c r="G6200"/>
    </row>
    <row r="6201" spans="6:7" x14ac:dyDescent="0.25">
      <c r="F6201"/>
      <c r="G6201"/>
    </row>
    <row r="6202" spans="6:7" x14ac:dyDescent="0.25">
      <c r="F6202"/>
      <c r="G6202"/>
    </row>
    <row r="6203" spans="6:7" x14ac:dyDescent="0.25">
      <c r="F6203"/>
      <c r="G6203"/>
    </row>
    <row r="6204" spans="6:7" x14ac:dyDescent="0.25">
      <c r="F6204"/>
      <c r="G6204"/>
    </row>
    <row r="6205" spans="6:7" x14ac:dyDescent="0.25">
      <c r="F6205"/>
      <c r="G6205"/>
    </row>
    <row r="6206" spans="6:7" x14ac:dyDescent="0.25">
      <c r="F6206"/>
      <c r="G6206"/>
    </row>
    <row r="6207" spans="6:7" x14ac:dyDescent="0.25">
      <c r="F6207"/>
      <c r="G6207"/>
    </row>
    <row r="6208" spans="6:7" x14ac:dyDescent="0.25">
      <c r="F6208"/>
      <c r="G6208"/>
    </row>
    <row r="6209" spans="6:7" x14ac:dyDescent="0.25">
      <c r="F6209"/>
      <c r="G6209"/>
    </row>
    <row r="6210" spans="6:7" x14ac:dyDescent="0.25">
      <c r="F6210"/>
      <c r="G6210"/>
    </row>
    <row r="6211" spans="6:7" x14ac:dyDescent="0.25">
      <c r="F6211"/>
      <c r="G6211"/>
    </row>
    <row r="6212" spans="6:7" x14ac:dyDescent="0.25">
      <c r="F6212"/>
      <c r="G6212"/>
    </row>
    <row r="6213" spans="6:7" x14ac:dyDescent="0.25">
      <c r="F6213"/>
      <c r="G6213"/>
    </row>
    <row r="6214" spans="6:7" x14ac:dyDescent="0.25">
      <c r="F6214"/>
      <c r="G6214"/>
    </row>
    <row r="6215" spans="6:7" x14ac:dyDescent="0.25">
      <c r="F6215"/>
      <c r="G6215"/>
    </row>
    <row r="6216" spans="6:7" x14ac:dyDescent="0.25">
      <c r="F6216"/>
      <c r="G6216"/>
    </row>
    <row r="6217" spans="6:7" x14ac:dyDescent="0.25">
      <c r="F6217"/>
      <c r="G6217"/>
    </row>
    <row r="6218" spans="6:7" x14ac:dyDescent="0.25">
      <c r="F6218"/>
      <c r="G6218"/>
    </row>
    <row r="6219" spans="6:7" x14ac:dyDescent="0.25">
      <c r="F6219"/>
      <c r="G6219"/>
    </row>
    <row r="6220" spans="6:7" x14ac:dyDescent="0.25">
      <c r="F6220"/>
      <c r="G6220"/>
    </row>
    <row r="6221" spans="6:7" x14ac:dyDescent="0.25">
      <c r="F6221"/>
      <c r="G6221"/>
    </row>
    <row r="6222" spans="6:7" x14ac:dyDescent="0.25">
      <c r="F6222"/>
      <c r="G6222"/>
    </row>
    <row r="6223" spans="6:7" x14ac:dyDescent="0.25">
      <c r="F6223"/>
      <c r="G6223"/>
    </row>
    <row r="6224" spans="6:7" x14ac:dyDescent="0.25">
      <c r="F6224"/>
      <c r="G6224"/>
    </row>
    <row r="6225" spans="6:7" x14ac:dyDescent="0.25">
      <c r="F6225"/>
      <c r="G6225"/>
    </row>
    <row r="6226" spans="6:7" x14ac:dyDescent="0.25">
      <c r="F6226"/>
      <c r="G6226"/>
    </row>
    <row r="6227" spans="6:7" x14ac:dyDescent="0.25">
      <c r="F6227"/>
      <c r="G6227"/>
    </row>
    <row r="6228" spans="6:7" x14ac:dyDescent="0.25">
      <c r="F6228"/>
      <c r="G6228"/>
    </row>
    <row r="6229" spans="6:7" x14ac:dyDescent="0.25">
      <c r="F6229"/>
      <c r="G6229"/>
    </row>
    <row r="6230" spans="6:7" x14ac:dyDescent="0.25">
      <c r="F6230"/>
      <c r="G6230"/>
    </row>
    <row r="6231" spans="6:7" x14ac:dyDescent="0.25">
      <c r="F6231"/>
      <c r="G6231"/>
    </row>
    <row r="6232" spans="6:7" x14ac:dyDescent="0.25">
      <c r="F6232"/>
      <c r="G6232"/>
    </row>
    <row r="6233" spans="6:7" x14ac:dyDescent="0.25">
      <c r="F6233"/>
      <c r="G6233"/>
    </row>
    <row r="6234" spans="6:7" x14ac:dyDescent="0.25">
      <c r="F6234"/>
      <c r="G6234"/>
    </row>
    <row r="6235" spans="6:7" x14ac:dyDescent="0.25">
      <c r="F6235"/>
      <c r="G6235"/>
    </row>
    <row r="6236" spans="6:7" x14ac:dyDescent="0.25">
      <c r="F6236"/>
      <c r="G6236"/>
    </row>
    <row r="6237" spans="6:7" x14ac:dyDescent="0.25">
      <c r="F6237"/>
      <c r="G6237"/>
    </row>
    <row r="6238" spans="6:7" x14ac:dyDescent="0.25">
      <c r="F6238"/>
      <c r="G6238"/>
    </row>
    <row r="6239" spans="6:7" x14ac:dyDescent="0.25">
      <c r="F6239"/>
      <c r="G6239"/>
    </row>
    <row r="6240" spans="6:7" x14ac:dyDescent="0.25">
      <c r="F6240"/>
      <c r="G6240"/>
    </row>
    <row r="6241" spans="6:7" x14ac:dyDescent="0.25">
      <c r="F6241"/>
      <c r="G6241"/>
    </row>
    <row r="6242" spans="6:7" x14ac:dyDescent="0.25">
      <c r="F6242"/>
      <c r="G6242"/>
    </row>
    <row r="6243" spans="6:7" x14ac:dyDescent="0.25">
      <c r="F6243"/>
      <c r="G6243"/>
    </row>
    <row r="6244" spans="6:7" x14ac:dyDescent="0.25">
      <c r="F6244"/>
      <c r="G6244"/>
    </row>
    <row r="6245" spans="6:7" x14ac:dyDescent="0.25">
      <c r="F6245"/>
      <c r="G6245"/>
    </row>
    <row r="6246" spans="6:7" x14ac:dyDescent="0.25">
      <c r="F6246"/>
      <c r="G6246"/>
    </row>
    <row r="6247" spans="6:7" x14ac:dyDescent="0.25">
      <c r="F6247"/>
      <c r="G6247"/>
    </row>
    <row r="6248" spans="6:7" x14ac:dyDescent="0.25">
      <c r="F6248"/>
      <c r="G6248"/>
    </row>
    <row r="6249" spans="6:7" x14ac:dyDescent="0.25">
      <c r="F6249"/>
      <c r="G6249"/>
    </row>
    <row r="6250" spans="6:7" x14ac:dyDescent="0.25">
      <c r="F6250"/>
      <c r="G6250"/>
    </row>
    <row r="6251" spans="6:7" x14ac:dyDescent="0.25">
      <c r="F6251"/>
      <c r="G6251"/>
    </row>
    <row r="6252" spans="6:7" x14ac:dyDescent="0.25">
      <c r="F6252"/>
      <c r="G6252"/>
    </row>
    <row r="6253" spans="6:7" x14ac:dyDescent="0.25">
      <c r="F6253"/>
      <c r="G6253"/>
    </row>
    <row r="6254" spans="6:7" x14ac:dyDescent="0.25">
      <c r="F6254"/>
      <c r="G6254"/>
    </row>
    <row r="6255" spans="6:7" x14ac:dyDescent="0.25">
      <c r="F6255"/>
      <c r="G6255"/>
    </row>
    <row r="6256" spans="6:7" x14ac:dyDescent="0.25">
      <c r="F6256"/>
      <c r="G6256"/>
    </row>
    <row r="6257" spans="6:7" x14ac:dyDescent="0.25">
      <c r="F6257"/>
      <c r="G6257"/>
    </row>
    <row r="6258" spans="6:7" x14ac:dyDescent="0.25">
      <c r="F6258"/>
      <c r="G6258"/>
    </row>
    <row r="6259" spans="6:7" x14ac:dyDescent="0.25">
      <c r="F6259"/>
      <c r="G6259"/>
    </row>
    <row r="6260" spans="6:7" x14ac:dyDescent="0.25">
      <c r="F6260"/>
      <c r="G6260"/>
    </row>
    <row r="6261" spans="6:7" x14ac:dyDescent="0.25">
      <c r="F6261"/>
      <c r="G6261"/>
    </row>
    <row r="6262" spans="6:7" x14ac:dyDescent="0.25">
      <c r="F6262"/>
      <c r="G6262"/>
    </row>
    <row r="6263" spans="6:7" x14ac:dyDescent="0.25">
      <c r="F6263"/>
      <c r="G6263"/>
    </row>
    <row r="6264" spans="6:7" x14ac:dyDescent="0.25">
      <c r="F6264"/>
      <c r="G6264"/>
    </row>
    <row r="6265" spans="6:7" x14ac:dyDescent="0.25">
      <c r="F6265"/>
      <c r="G6265"/>
    </row>
    <row r="6266" spans="6:7" x14ac:dyDescent="0.25">
      <c r="F6266"/>
      <c r="G6266"/>
    </row>
    <row r="6267" spans="6:7" x14ac:dyDescent="0.25">
      <c r="F6267"/>
      <c r="G6267"/>
    </row>
    <row r="6268" spans="6:7" x14ac:dyDescent="0.25">
      <c r="F6268"/>
      <c r="G6268"/>
    </row>
    <row r="6269" spans="6:7" x14ac:dyDescent="0.25">
      <c r="F6269"/>
      <c r="G6269"/>
    </row>
    <row r="6270" spans="6:7" x14ac:dyDescent="0.25">
      <c r="F6270"/>
      <c r="G6270"/>
    </row>
    <row r="6271" spans="6:7" x14ac:dyDescent="0.25">
      <c r="F6271"/>
      <c r="G6271"/>
    </row>
    <row r="6272" spans="6:7" x14ac:dyDescent="0.25">
      <c r="F6272"/>
      <c r="G6272"/>
    </row>
    <row r="6273" spans="6:7" x14ac:dyDescent="0.25">
      <c r="F6273"/>
      <c r="G6273"/>
    </row>
    <row r="6274" spans="6:7" x14ac:dyDescent="0.25">
      <c r="F6274"/>
      <c r="G6274"/>
    </row>
    <row r="6275" spans="6:7" x14ac:dyDescent="0.25">
      <c r="F6275"/>
      <c r="G6275"/>
    </row>
    <row r="6276" spans="6:7" x14ac:dyDescent="0.25">
      <c r="F6276"/>
      <c r="G6276"/>
    </row>
    <row r="6277" spans="6:7" x14ac:dyDescent="0.25">
      <c r="F6277"/>
      <c r="G6277"/>
    </row>
    <row r="6278" spans="6:7" x14ac:dyDescent="0.25">
      <c r="F6278"/>
      <c r="G6278"/>
    </row>
    <row r="6279" spans="6:7" x14ac:dyDescent="0.25">
      <c r="F6279"/>
      <c r="G6279"/>
    </row>
    <row r="6280" spans="6:7" x14ac:dyDescent="0.25">
      <c r="F6280"/>
      <c r="G6280"/>
    </row>
    <row r="6281" spans="6:7" x14ac:dyDescent="0.25">
      <c r="F6281"/>
      <c r="G6281"/>
    </row>
    <row r="6282" spans="6:7" x14ac:dyDescent="0.25">
      <c r="F6282"/>
      <c r="G6282"/>
    </row>
    <row r="6283" spans="6:7" x14ac:dyDescent="0.25">
      <c r="F6283"/>
      <c r="G6283"/>
    </row>
    <row r="6284" spans="6:7" x14ac:dyDescent="0.25">
      <c r="F6284"/>
      <c r="G6284"/>
    </row>
    <row r="6285" spans="6:7" x14ac:dyDescent="0.25">
      <c r="F6285"/>
      <c r="G6285"/>
    </row>
    <row r="6286" spans="6:7" x14ac:dyDescent="0.25">
      <c r="F6286"/>
      <c r="G6286"/>
    </row>
    <row r="6287" spans="6:7" x14ac:dyDescent="0.25">
      <c r="F6287"/>
      <c r="G6287"/>
    </row>
    <row r="6288" spans="6:7" x14ac:dyDescent="0.25">
      <c r="F6288"/>
      <c r="G6288"/>
    </row>
    <row r="6289" spans="6:7" x14ac:dyDescent="0.25">
      <c r="F6289"/>
      <c r="G6289"/>
    </row>
    <row r="6290" spans="6:7" x14ac:dyDescent="0.25">
      <c r="F6290"/>
      <c r="G6290"/>
    </row>
    <row r="6291" spans="6:7" x14ac:dyDescent="0.25">
      <c r="F6291"/>
      <c r="G6291"/>
    </row>
    <row r="6292" spans="6:7" x14ac:dyDescent="0.25">
      <c r="F6292"/>
      <c r="G6292"/>
    </row>
    <row r="6293" spans="6:7" x14ac:dyDescent="0.25">
      <c r="F6293"/>
      <c r="G6293"/>
    </row>
    <row r="6294" spans="6:7" x14ac:dyDescent="0.25">
      <c r="F6294"/>
      <c r="G6294"/>
    </row>
    <row r="6295" spans="6:7" x14ac:dyDescent="0.25">
      <c r="F6295"/>
      <c r="G6295"/>
    </row>
    <row r="6296" spans="6:7" x14ac:dyDescent="0.25">
      <c r="F6296"/>
      <c r="G6296"/>
    </row>
    <row r="6297" spans="6:7" x14ac:dyDescent="0.25">
      <c r="F6297"/>
      <c r="G6297"/>
    </row>
    <row r="6298" spans="6:7" x14ac:dyDescent="0.25">
      <c r="F6298"/>
      <c r="G6298"/>
    </row>
    <row r="6299" spans="6:7" x14ac:dyDescent="0.25">
      <c r="F6299"/>
      <c r="G6299"/>
    </row>
    <row r="6300" spans="6:7" x14ac:dyDescent="0.25">
      <c r="F6300"/>
      <c r="G6300"/>
    </row>
    <row r="6301" spans="6:7" x14ac:dyDescent="0.25">
      <c r="F6301"/>
      <c r="G6301"/>
    </row>
    <row r="6302" spans="6:7" x14ac:dyDescent="0.25">
      <c r="F6302"/>
      <c r="G6302"/>
    </row>
    <row r="6303" spans="6:7" x14ac:dyDescent="0.25">
      <c r="F6303"/>
      <c r="G6303"/>
    </row>
    <row r="6304" spans="6:7" x14ac:dyDescent="0.25">
      <c r="F6304"/>
      <c r="G6304"/>
    </row>
    <row r="6305" spans="6:7" x14ac:dyDescent="0.25">
      <c r="F6305"/>
      <c r="G6305"/>
    </row>
    <row r="6306" spans="6:7" x14ac:dyDescent="0.25">
      <c r="F6306"/>
      <c r="G6306"/>
    </row>
    <row r="6307" spans="6:7" x14ac:dyDescent="0.25">
      <c r="F6307"/>
      <c r="G6307"/>
    </row>
    <row r="6308" spans="6:7" x14ac:dyDescent="0.25">
      <c r="F6308"/>
      <c r="G6308"/>
    </row>
    <row r="6309" spans="6:7" x14ac:dyDescent="0.25">
      <c r="F6309"/>
      <c r="G6309"/>
    </row>
    <row r="6310" spans="6:7" x14ac:dyDescent="0.25">
      <c r="F6310"/>
      <c r="G6310"/>
    </row>
    <row r="6311" spans="6:7" x14ac:dyDescent="0.25">
      <c r="F6311"/>
      <c r="G6311"/>
    </row>
    <row r="6312" spans="6:7" x14ac:dyDescent="0.25">
      <c r="F6312"/>
      <c r="G6312"/>
    </row>
    <row r="6313" spans="6:7" x14ac:dyDescent="0.25">
      <c r="F6313"/>
      <c r="G6313"/>
    </row>
    <row r="6314" spans="6:7" x14ac:dyDescent="0.25">
      <c r="F6314"/>
      <c r="G6314"/>
    </row>
    <row r="6315" spans="6:7" x14ac:dyDescent="0.25">
      <c r="F6315"/>
      <c r="G6315"/>
    </row>
    <row r="6316" spans="6:7" x14ac:dyDescent="0.25">
      <c r="F6316"/>
      <c r="G6316"/>
    </row>
    <row r="6317" spans="6:7" x14ac:dyDescent="0.25">
      <c r="F6317"/>
      <c r="G6317"/>
    </row>
    <row r="6318" spans="6:7" x14ac:dyDescent="0.25">
      <c r="F6318"/>
      <c r="G6318"/>
    </row>
    <row r="6319" spans="6:7" x14ac:dyDescent="0.25">
      <c r="F6319"/>
      <c r="G6319"/>
    </row>
    <row r="6320" spans="6:7" x14ac:dyDescent="0.25">
      <c r="F6320"/>
      <c r="G6320"/>
    </row>
    <row r="6321" spans="6:7" x14ac:dyDescent="0.25">
      <c r="F6321"/>
      <c r="G6321"/>
    </row>
    <row r="6322" spans="6:7" x14ac:dyDescent="0.25">
      <c r="F6322"/>
      <c r="G6322"/>
    </row>
    <row r="6323" spans="6:7" x14ac:dyDescent="0.25">
      <c r="F6323"/>
      <c r="G6323"/>
    </row>
    <row r="6324" spans="6:7" x14ac:dyDescent="0.25">
      <c r="F6324"/>
      <c r="G6324"/>
    </row>
    <row r="6325" spans="6:7" x14ac:dyDescent="0.25">
      <c r="F6325"/>
      <c r="G6325"/>
    </row>
    <row r="6326" spans="6:7" x14ac:dyDescent="0.25">
      <c r="F6326"/>
      <c r="G6326"/>
    </row>
    <row r="6327" spans="6:7" x14ac:dyDescent="0.25">
      <c r="F6327"/>
      <c r="G6327"/>
    </row>
    <row r="6328" spans="6:7" x14ac:dyDescent="0.25">
      <c r="F6328"/>
      <c r="G6328"/>
    </row>
    <row r="6329" spans="6:7" x14ac:dyDescent="0.25">
      <c r="F6329"/>
      <c r="G6329"/>
    </row>
    <row r="6330" spans="6:7" x14ac:dyDescent="0.25">
      <c r="F6330"/>
      <c r="G6330"/>
    </row>
    <row r="6331" spans="6:7" x14ac:dyDescent="0.25">
      <c r="F6331"/>
      <c r="G6331"/>
    </row>
    <row r="6332" spans="6:7" x14ac:dyDescent="0.25">
      <c r="F6332"/>
      <c r="G6332"/>
    </row>
    <row r="6333" spans="6:7" x14ac:dyDescent="0.25">
      <c r="F6333"/>
      <c r="G6333"/>
    </row>
    <row r="6334" spans="6:7" x14ac:dyDescent="0.25">
      <c r="F6334"/>
      <c r="G6334"/>
    </row>
    <row r="6335" spans="6:7" x14ac:dyDescent="0.25">
      <c r="F6335"/>
      <c r="G6335"/>
    </row>
    <row r="6336" spans="6:7" x14ac:dyDescent="0.25">
      <c r="F6336"/>
      <c r="G6336"/>
    </row>
    <row r="6337" spans="6:7" x14ac:dyDescent="0.25">
      <c r="F6337"/>
      <c r="G6337"/>
    </row>
    <row r="6338" spans="6:7" x14ac:dyDescent="0.25">
      <c r="F6338"/>
      <c r="G6338"/>
    </row>
    <row r="6339" spans="6:7" x14ac:dyDescent="0.25">
      <c r="F6339"/>
      <c r="G6339"/>
    </row>
    <row r="6340" spans="6:7" x14ac:dyDescent="0.25">
      <c r="F6340"/>
      <c r="G6340"/>
    </row>
    <row r="6341" spans="6:7" x14ac:dyDescent="0.25">
      <c r="F6341"/>
      <c r="G6341"/>
    </row>
    <row r="6342" spans="6:7" x14ac:dyDescent="0.25">
      <c r="F6342"/>
      <c r="G6342"/>
    </row>
    <row r="6343" spans="6:7" x14ac:dyDescent="0.25">
      <c r="F6343"/>
      <c r="G6343"/>
    </row>
    <row r="6344" spans="6:7" x14ac:dyDescent="0.25">
      <c r="F6344"/>
      <c r="G6344"/>
    </row>
    <row r="6345" spans="6:7" x14ac:dyDescent="0.25">
      <c r="F6345"/>
      <c r="G6345"/>
    </row>
    <row r="6346" spans="6:7" x14ac:dyDescent="0.25">
      <c r="F6346"/>
      <c r="G6346"/>
    </row>
    <row r="6347" spans="6:7" x14ac:dyDescent="0.25">
      <c r="F6347"/>
      <c r="G6347"/>
    </row>
    <row r="6348" spans="6:7" x14ac:dyDescent="0.25">
      <c r="F6348"/>
      <c r="G6348"/>
    </row>
    <row r="6349" spans="6:7" x14ac:dyDescent="0.25">
      <c r="F6349"/>
      <c r="G6349"/>
    </row>
    <row r="6350" spans="6:7" x14ac:dyDescent="0.25">
      <c r="F6350"/>
      <c r="G6350"/>
    </row>
    <row r="6351" spans="6:7" x14ac:dyDescent="0.25">
      <c r="F6351"/>
      <c r="G6351"/>
    </row>
    <row r="6352" spans="6:7" x14ac:dyDescent="0.25">
      <c r="F6352"/>
      <c r="G6352"/>
    </row>
    <row r="6353" spans="6:7" x14ac:dyDescent="0.25">
      <c r="F6353"/>
      <c r="G6353"/>
    </row>
    <row r="6354" spans="6:7" x14ac:dyDescent="0.25">
      <c r="F6354"/>
      <c r="G6354"/>
    </row>
    <row r="6355" spans="6:7" x14ac:dyDescent="0.25">
      <c r="F6355"/>
      <c r="G6355"/>
    </row>
    <row r="6356" spans="6:7" x14ac:dyDescent="0.25">
      <c r="F6356"/>
      <c r="G6356"/>
    </row>
    <row r="6357" spans="6:7" x14ac:dyDescent="0.25">
      <c r="F6357"/>
      <c r="G6357"/>
    </row>
    <row r="6358" spans="6:7" x14ac:dyDescent="0.25">
      <c r="F6358"/>
      <c r="G6358"/>
    </row>
    <row r="6359" spans="6:7" x14ac:dyDescent="0.25">
      <c r="F6359"/>
      <c r="G6359"/>
    </row>
    <row r="6360" spans="6:7" x14ac:dyDescent="0.25">
      <c r="F6360"/>
      <c r="G6360"/>
    </row>
    <row r="6361" spans="6:7" x14ac:dyDescent="0.25">
      <c r="F6361"/>
      <c r="G6361"/>
    </row>
    <row r="6362" spans="6:7" x14ac:dyDescent="0.25">
      <c r="F6362"/>
      <c r="G6362"/>
    </row>
    <row r="6363" spans="6:7" x14ac:dyDescent="0.25">
      <c r="F6363"/>
      <c r="G6363"/>
    </row>
    <row r="6364" spans="6:7" x14ac:dyDescent="0.25">
      <c r="F6364"/>
      <c r="G6364"/>
    </row>
    <row r="6365" spans="6:7" x14ac:dyDescent="0.25">
      <c r="F6365"/>
      <c r="G6365"/>
    </row>
    <row r="6366" spans="6:7" x14ac:dyDescent="0.25">
      <c r="F6366"/>
      <c r="G6366"/>
    </row>
    <row r="6367" spans="6:7" x14ac:dyDescent="0.25">
      <c r="F6367"/>
      <c r="G6367"/>
    </row>
    <row r="6368" spans="6:7" x14ac:dyDescent="0.25">
      <c r="F6368"/>
      <c r="G6368"/>
    </row>
    <row r="6369" spans="6:7" x14ac:dyDescent="0.25">
      <c r="F6369"/>
      <c r="G6369"/>
    </row>
    <row r="6370" spans="6:7" x14ac:dyDescent="0.25">
      <c r="F6370"/>
      <c r="G6370"/>
    </row>
    <row r="6371" spans="6:7" x14ac:dyDescent="0.25">
      <c r="F6371"/>
      <c r="G6371"/>
    </row>
    <row r="6372" spans="6:7" x14ac:dyDescent="0.25">
      <c r="F6372"/>
      <c r="G6372"/>
    </row>
    <row r="6373" spans="6:7" x14ac:dyDescent="0.25">
      <c r="F6373"/>
      <c r="G6373"/>
    </row>
    <row r="6374" spans="6:7" x14ac:dyDescent="0.25">
      <c r="F6374"/>
      <c r="G6374"/>
    </row>
    <row r="6375" spans="6:7" x14ac:dyDescent="0.25">
      <c r="F6375"/>
      <c r="G6375"/>
    </row>
    <row r="6376" spans="6:7" x14ac:dyDescent="0.25">
      <c r="F6376"/>
      <c r="G6376"/>
    </row>
    <row r="6377" spans="6:7" x14ac:dyDescent="0.25">
      <c r="F6377"/>
      <c r="G6377"/>
    </row>
    <row r="6378" spans="6:7" x14ac:dyDescent="0.25">
      <c r="F6378"/>
      <c r="G6378"/>
    </row>
    <row r="6379" spans="6:7" x14ac:dyDescent="0.25">
      <c r="F6379"/>
      <c r="G6379"/>
    </row>
    <row r="6380" spans="6:7" x14ac:dyDescent="0.25">
      <c r="F6380"/>
      <c r="G6380"/>
    </row>
    <row r="6381" spans="6:7" x14ac:dyDescent="0.25">
      <c r="F6381"/>
      <c r="G6381"/>
    </row>
    <row r="6382" spans="6:7" x14ac:dyDescent="0.25">
      <c r="F6382"/>
      <c r="G6382"/>
    </row>
    <row r="6383" spans="6:7" x14ac:dyDescent="0.25">
      <c r="F6383"/>
      <c r="G6383"/>
    </row>
    <row r="6384" spans="6:7" x14ac:dyDescent="0.25">
      <c r="F6384"/>
      <c r="G6384"/>
    </row>
    <row r="6385" spans="6:7" x14ac:dyDescent="0.25">
      <c r="F6385"/>
      <c r="G6385"/>
    </row>
    <row r="6386" spans="6:7" x14ac:dyDescent="0.25">
      <c r="F6386"/>
      <c r="G6386"/>
    </row>
    <row r="6387" spans="6:7" x14ac:dyDescent="0.25">
      <c r="F6387"/>
      <c r="G6387"/>
    </row>
    <row r="6388" spans="6:7" x14ac:dyDescent="0.25">
      <c r="F6388"/>
      <c r="G6388"/>
    </row>
    <row r="6389" spans="6:7" x14ac:dyDescent="0.25">
      <c r="F6389"/>
      <c r="G6389"/>
    </row>
    <row r="6390" spans="6:7" x14ac:dyDescent="0.25">
      <c r="F6390"/>
      <c r="G6390"/>
    </row>
    <row r="6391" spans="6:7" x14ac:dyDescent="0.25">
      <c r="F6391"/>
      <c r="G6391"/>
    </row>
    <row r="6392" spans="6:7" x14ac:dyDescent="0.25">
      <c r="F6392"/>
      <c r="G6392"/>
    </row>
    <row r="6393" spans="6:7" x14ac:dyDescent="0.25">
      <c r="F6393"/>
      <c r="G6393"/>
    </row>
    <row r="6394" spans="6:7" x14ac:dyDescent="0.25">
      <c r="F6394"/>
      <c r="G6394"/>
    </row>
    <row r="6395" spans="6:7" x14ac:dyDescent="0.25">
      <c r="F6395"/>
      <c r="G6395"/>
    </row>
    <row r="6396" spans="6:7" x14ac:dyDescent="0.25">
      <c r="F6396"/>
      <c r="G6396"/>
    </row>
    <row r="6397" spans="6:7" x14ac:dyDescent="0.25">
      <c r="F6397"/>
      <c r="G6397"/>
    </row>
    <row r="6398" spans="6:7" x14ac:dyDescent="0.25">
      <c r="F6398"/>
      <c r="G6398"/>
    </row>
    <row r="6399" spans="6:7" x14ac:dyDescent="0.25">
      <c r="F6399"/>
      <c r="G6399"/>
    </row>
    <row r="6400" spans="6:7" x14ac:dyDescent="0.25">
      <c r="F6400"/>
      <c r="G6400"/>
    </row>
    <row r="6401" spans="6:7" x14ac:dyDescent="0.25">
      <c r="F6401"/>
      <c r="G6401"/>
    </row>
    <row r="6402" spans="6:7" x14ac:dyDescent="0.25">
      <c r="F6402"/>
      <c r="G6402"/>
    </row>
    <row r="6403" spans="6:7" x14ac:dyDescent="0.25">
      <c r="F6403"/>
      <c r="G6403"/>
    </row>
    <row r="6404" spans="6:7" x14ac:dyDescent="0.25">
      <c r="F6404"/>
      <c r="G6404"/>
    </row>
    <row r="6405" spans="6:7" x14ac:dyDescent="0.25">
      <c r="F6405"/>
      <c r="G6405"/>
    </row>
    <row r="6406" spans="6:7" x14ac:dyDescent="0.25">
      <c r="F6406"/>
      <c r="G6406"/>
    </row>
    <row r="6407" spans="6:7" x14ac:dyDescent="0.25">
      <c r="F6407"/>
      <c r="G6407"/>
    </row>
    <row r="6408" spans="6:7" x14ac:dyDescent="0.25">
      <c r="F6408"/>
      <c r="G6408"/>
    </row>
    <row r="6409" spans="6:7" x14ac:dyDescent="0.25">
      <c r="F6409"/>
      <c r="G6409"/>
    </row>
    <row r="6410" spans="6:7" x14ac:dyDescent="0.25">
      <c r="F6410"/>
      <c r="G6410"/>
    </row>
    <row r="6411" spans="6:7" x14ac:dyDescent="0.25">
      <c r="F6411"/>
      <c r="G6411"/>
    </row>
    <row r="6412" spans="6:7" x14ac:dyDescent="0.25">
      <c r="F6412"/>
      <c r="G6412"/>
    </row>
    <row r="6413" spans="6:7" x14ac:dyDescent="0.25">
      <c r="F6413"/>
      <c r="G6413"/>
    </row>
    <row r="6414" spans="6:7" x14ac:dyDescent="0.25">
      <c r="F6414"/>
      <c r="G6414"/>
    </row>
    <row r="6415" spans="6:7" x14ac:dyDescent="0.25">
      <c r="F6415"/>
      <c r="G6415"/>
    </row>
    <row r="6416" spans="6:7" x14ac:dyDescent="0.25">
      <c r="F6416"/>
      <c r="G6416"/>
    </row>
    <row r="6417" spans="6:7" x14ac:dyDescent="0.25">
      <c r="F6417"/>
      <c r="G6417"/>
    </row>
    <row r="6418" spans="6:7" x14ac:dyDescent="0.25">
      <c r="F6418"/>
      <c r="G6418"/>
    </row>
    <row r="6419" spans="6:7" x14ac:dyDescent="0.25">
      <c r="F6419"/>
      <c r="G6419"/>
    </row>
    <row r="6420" spans="6:7" x14ac:dyDescent="0.25">
      <c r="F6420"/>
      <c r="G6420"/>
    </row>
    <row r="6421" spans="6:7" x14ac:dyDescent="0.25">
      <c r="F6421"/>
      <c r="G6421"/>
    </row>
    <row r="6422" spans="6:7" x14ac:dyDescent="0.25">
      <c r="F6422"/>
      <c r="G6422"/>
    </row>
    <row r="6423" spans="6:7" x14ac:dyDescent="0.25">
      <c r="F6423"/>
      <c r="G6423"/>
    </row>
    <row r="6424" spans="6:7" x14ac:dyDescent="0.25">
      <c r="F6424"/>
      <c r="G6424"/>
    </row>
    <row r="6425" spans="6:7" x14ac:dyDescent="0.25">
      <c r="F6425"/>
      <c r="G6425"/>
    </row>
    <row r="6426" spans="6:7" x14ac:dyDescent="0.25">
      <c r="F6426"/>
      <c r="G6426"/>
    </row>
    <row r="6427" spans="6:7" x14ac:dyDescent="0.25">
      <c r="F6427"/>
      <c r="G6427"/>
    </row>
    <row r="6428" spans="6:7" x14ac:dyDescent="0.25">
      <c r="F6428"/>
      <c r="G6428"/>
    </row>
    <row r="6429" spans="6:7" x14ac:dyDescent="0.25">
      <c r="F6429"/>
      <c r="G6429"/>
    </row>
    <row r="6430" spans="6:7" x14ac:dyDescent="0.25">
      <c r="F6430"/>
      <c r="G6430"/>
    </row>
    <row r="6431" spans="6:7" x14ac:dyDescent="0.25">
      <c r="F6431"/>
      <c r="G6431"/>
    </row>
    <row r="6432" spans="6:7" x14ac:dyDescent="0.25">
      <c r="F6432"/>
      <c r="G6432"/>
    </row>
    <row r="6433" spans="6:7" x14ac:dyDescent="0.25">
      <c r="F6433"/>
      <c r="G6433"/>
    </row>
    <row r="6434" spans="6:7" x14ac:dyDescent="0.25">
      <c r="F6434"/>
      <c r="G6434"/>
    </row>
    <row r="6435" spans="6:7" x14ac:dyDescent="0.25">
      <c r="F6435"/>
      <c r="G6435"/>
    </row>
    <row r="6436" spans="6:7" x14ac:dyDescent="0.25">
      <c r="F6436"/>
      <c r="G6436"/>
    </row>
    <row r="6437" spans="6:7" x14ac:dyDescent="0.25">
      <c r="F6437"/>
      <c r="G6437"/>
    </row>
    <row r="6438" spans="6:7" x14ac:dyDescent="0.25">
      <c r="F6438"/>
      <c r="G6438"/>
    </row>
    <row r="6439" spans="6:7" x14ac:dyDescent="0.25">
      <c r="F6439"/>
      <c r="G6439"/>
    </row>
    <row r="6440" spans="6:7" x14ac:dyDescent="0.25">
      <c r="F6440"/>
      <c r="G6440"/>
    </row>
    <row r="6441" spans="6:7" x14ac:dyDescent="0.25">
      <c r="F6441"/>
      <c r="G6441"/>
    </row>
    <row r="6442" spans="6:7" x14ac:dyDescent="0.25">
      <c r="F6442"/>
      <c r="G6442"/>
    </row>
    <row r="6443" spans="6:7" x14ac:dyDescent="0.25">
      <c r="F6443"/>
      <c r="G6443"/>
    </row>
    <row r="6444" spans="6:7" x14ac:dyDescent="0.25">
      <c r="F6444"/>
      <c r="G6444"/>
    </row>
    <row r="6445" spans="6:7" x14ac:dyDescent="0.25">
      <c r="F6445"/>
      <c r="G6445"/>
    </row>
    <row r="6446" spans="6:7" x14ac:dyDescent="0.25">
      <c r="F6446"/>
      <c r="G6446"/>
    </row>
    <row r="6447" spans="6:7" x14ac:dyDescent="0.25">
      <c r="F6447"/>
      <c r="G6447"/>
    </row>
    <row r="6448" spans="6:7" x14ac:dyDescent="0.25">
      <c r="F6448"/>
      <c r="G6448"/>
    </row>
    <row r="6449" spans="6:7" x14ac:dyDescent="0.25">
      <c r="F6449"/>
      <c r="G6449"/>
    </row>
    <row r="6450" spans="6:7" x14ac:dyDescent="0.25">
      <c r="F6450"/>
      <c r="G6450"/>
    </row>
    <row r="6451" spans="6:7" x14ac:dyDescent="0.25">
      <c r="F6451"/>
      <c r="G6451"/>
    </row>
    <row r="6452" spans="6:7" x14ac:dyDescent="0.25">
      <c r="F6452"/>
      <c r="G6452"/>
    </row>
    <row r="6453" spans="6:7" x14ac:dyDescent="0.25">
      <c r="F6453"/>
      <c r="G6453"/>
    </row>
    <row r="6454" spans="6:7" x14ac:dyDescent="0.25">
      <c r="F6454"/>
      <c r="G6454"/>
    </row>
    <row r="6455" spans="6:7" x14ac:dyDescent="0.25">
      <c r="F6455"/>
      <c r="G6455"/>
    </row>
    <row r="6456" spans="6:7" x14ac:dyDescent="0.25">
      <c r="F6456"/>
      <c r="G6456"/>
    </row>
    <row r="6457" spans="6:7" x14ac:dyDescent="0.25">
      <c r="F6457"/>
      <c r="G6457"/>
    </row>
    <row r="6458" spans="6:7" x14ac:dyDescent="0.25">
      <c r="F6458"/>
      <c r="G6458"/>
    </row>
    <row r="6459" spans="6:7" x14ac:dyDescent="0.25">
      <c r="F6459"/>
      <c r="G6459"/>
    </row>
    <row r="6460" spans="6:7" x14ac:dyDescent="0.25">
      <c r="F6460"/>
      <c r="G6460"/>
    </row>
    <row r="6461" spans="6:7" x14ac:dyDescent="0.25">
      <c r="F6461"/>
      <c r="G6461"/>
    </row>
    <row r="6462" spans="6:7" x14ac:dyDescent="0.25">
      <c r="F6462"/>
      <c r="G6462"/>
    </row>
    <row r="6463" spans="6:7" x14ac:dyDescent="0.25">
      <c r="F6463"/>
      <c r="G6463"/>
    </row>
    <row r="6464" spans="6:7" x14ac:dyDescent="0.25">
      <c r="F6464"/>
      <c r="G6464"/>
    </row>
    <row r="6465" spans="6:7" x14ac:dyDescent="0.25">
      <c r="F6465"/>
      <c r="G6465"/>
    </row>
    <row r="6466" spans="6:7" x14ac:dyDescent="0.25">
      <c r="F6466"/>
      <c r="G6466"/>
    </row>
    <row r="6467" spans="6:7" x14ac:dyDescent="0.25">
      <c r="F6467"/>
      <c r="G6467"/>
    </row>
    <row r="6468" spans="6:7" x14ac:dyDescent="0.25">
      <c r="F6468"/>
      <c r="G6468"/>
    </row>
    <row r="6469" spans="6:7" x14ac:dyDescent="0.25">
      <c r="F6469"/>
      <c r="G6469"/>
    </row>
    <row r="6470" spans="6:7" x14ac:dyDescent="0.25">
      <c r="F6470"/>
      <c r="G6470"/>
    </row>
    <row r="6471" spans="6:7" x14ac:dyDescent="0.25">
      <c r="F6471"/>
      <c r="G6471"/>
    </row>
    <row r="6472" spans="6:7" x14ac:dyDescent="0.25">
      <c r="F6472"/>
      <c r="G6472"/>
    </row>
    <row r="6473" spans="6:7" x14ac:dyDescent="0.25">
      <c r="F6473"/>
      <c r="G6473"/>
    </row>
    <row r="6474" spans="6:7" x14ac:dyDescent="0.25">
      <c r="F6474"/>
      <c r="G6474"/>
    </row>
    <row r="6475" spans="6:7" x14ac:dyDescent="0.25">
      <c r="F6475"/>
      <c r="G6475"/>
    </row>
    <row r="6476" spans="6:7" x14ac:dyDescent="0.25">
      <c r="F6476"/>
      <c r="G6476"/>
    </row>
    <row r="6477" spans="6:7" x14ac:dyDescent="0.25">
      <c r="F6477"/>
      <c r="G6477"/>
    </row>
    <row r="6478" spans="6:7" x14ac:dyDescent="0.25">
      <c r="F6478"/>
      <c r="G6478"/>
    </row>
    <row r="6479" spans="6:7" x14ac:dyDescent="0.25">
      <c r="F6479"/>
      <c r="G6479"/>
    </row>
    <row r="6480" spans="6:7" x14ac:dyDescent="0.25">
      <c r="F6480"/>
      <c r="G6480"/>
    </row>
    <row r="6481" spans="6:7" x14ac:dyDescent="0.25">
      <c r="F6481"/>
      <c r="G6481"/>
    </row>
    <row r="6482" spans="6:7" x14ac:dyDescent="0.25">
      <c r="F6482"/>
      <c r="G6482"/>
    </row>
    <row r="6483" spans="6:7" x14ac:dyDescent="0.25">
      <c r="F6483"/>
      <c r="G6483"/>
    </row>
    <row r="6484" spans="6:7" x14ac:dyDescent="0.25">
      <c r="F6484"/>
      <c r="G6484"/>
    </row>
    <row r="6485" spans="6:7" x14ac:dyDescent="0.25">
      <c r="F6485"/>
      <c r="G6485"/>
    </row>
    <row r="6486" spans="6:7" x14ac:dyDescent="0.25">
      <c r="F6486"/>
      <c r="G6486"/>
    </row>
    <row r="6487" spans="6:7" x14ac:dyDescent="0.25">
      <c r="F6487"/>
      <c r="G6487"/>
    </row>
    <row r="6488" spans="6:7" x14ac:dyDescent="0.25">
      <c r="F6488"/>
      <c r="G6488"/>
    </row>
    <row r="6489" spans="6:7" x14ac:dyDescent="0.25">
      <c r="F6489"/>
      <c r="G6489"/>
    </row>
    <row r="6490" spans="6:7" x14ac:dyDescent="0.25">
      <c r="F6490"/>
      <c r="G6490"/>
    </row>
    <row r="6491" spans="6:7" x14ac:dyDescent="0.25">
      <c r="F6491"/>
      <c r="G6491"/>
    </row>
    <row r="6492" spans="6:7" x14ac:dyDescent="0.25">
      <c r="F6492"/>
      <c r="G6492"/>
    </row>
    <row r="6493" spans="6:7" x14ac:dyDescent="0.25">
      <c r="F6493"/>
      <c r="G6493"/>
    </row>
    <row r="6494" spans="6:7" x14ac:dyDescent="0.25">
      <c r="F6494"/>
      <c r="G6494"/>
    </row>
    <row r="6495" spans="6:7" x14ac:dyDescent="0.25">
      <c r="F6495"/>
      <c r="G6495"/>
    </row>
    <row r="6496" spans="6:7" x14ac:dyDescent="0.25">
      <c r="F6496"/>
      <c r="G6496"/>
    </row>
    <row r="6497" spans="6:7" x14ac:dyDescent="0.25">
      <c r="F6497"/>
      <c r="G6497"/>
    </row>
    <row r="6498" spans="6:7" x14ac:dyDescent="0.25">
      <c r="F6498"/>
      <c r="G6498"/>
    </row>
    <row r="6499" spans="6:7" x14ac:dyDescent="0.25">
      <c r="F6499"/>
      <c r="G6499"/>
    </row>
    <row r="6500" spans="6:7" x14ac:dyDescent="0.25">
      <c r="F6500"/>
      <c r="G6500"/>
    </row>
    <row r="6501" spans="6:7" x14ac:dyDescent="0.25">
      <c r="F6501"/>
      <c r="G6501"/>
    </row>
    <row r="6502" spans="6:7" x14ac:dyDescent="0.25">
      <c r="F6502"/>
      <c r="G6502"/>
    </row>
    <row r="6503" spans="6:7" x14ac:dyDescent="0.25">
      <c r="F6503"/>
      <c r="G6503"/>
    </row>
    <row r="6504" spans="6:7" x14ac:dyDescent="0.25">
      <c r="F6504"/>
      <c r="G6504"/>
    </row>
    <row r="6505" spans="6:7" x14ac:dyDescent="0.25">
      <c r="F6505"/>
      <c r="G6505"/>
    </row>
    <row r="6506" spans="6:7" x14ac:dyDescent="0.25">
      <c r="F6506"/>
      <c r="G6506"/>
    </row>
    <row r="6507" spans="6:7" x14ac:dyDescent="0.25">
      <c r="F6507"/>
      <c r="G6507"/>
    </row>
    <row r="6508" spans="6:7" x14ac:dyDescent="0.25">
      <c r="F6508"/>
      <c r="G6508"/>
    </row>
    <row r="6509" spans="6:7" x14ac:dyDescent="0.25">
      <c r="F6509"/>
      <c r="G6509"/>
    </row>
    <row r="6510" spans="6:7" x14ac:dyDescent="0.25">
      <c r="F6510"/>
      <c r="G6510"/>
    </row>
    <row r="6511" spans="6:7" x14ac:dyDescent="0.25">
      <c r="F6511"/>
      <c r="G6511"/>
    </row>
    <row r="6512" spans="6:7" x14ac:dyDescent="0.25">
      <c r="F6512"/>
      <c r="G6512"/>
    </row>
    <row r="6513" spans="6:7" x14ac:dyDescent="0.25">
      <c r="F6513"/>
      <c r="G6513"/>
    </row>
    <row r="6514" spans="6:7" x14ac:dyDescent="0.25">
      <c r="F6514"/>
      <c r="G6514"/>
    </row>
    <row r="6515" spans="6:7" x14ac:dyDescent="0.25">
      <c r="F6515"/>
      <c r="G6515"/>
    </row>
    <row r="6516" spans="6:7" x14ac:dyDescent="0.25">
      <c r="F6516"/>
      <c r="G6516"/>
    </row>
    <row r="6517" spans="6:7" x14ac:dyDescent="0.25">
      <c r="F6517"/>
      <c r="G6517"/>
    </row>
    <row r="6518" spans="6:7" x14ac:dyDescent="0.25">
      <c r="F6518"/>
      <c r="G6518"/>
    </row>
    <row r="6519" spans="6:7" x14ac:dyDescent="0.25">
      <c r="F6519"/>
      <c r="G6519"/>
    </row>
    <row r="6520" spans="6:7" x14ac:dyDescent="0.25">
      <c r="F6520"/>
      <c r="G6520"/>
    </row>
    <row r="6521" spans="6:7" x14ac:dyDescent="0.25">
      <c r="F6521"/>
      <c r="G6521"/>
    </row>
    <row r="6522" spans="6:7" x14ac:dyDescent="0.25">
      <c r="F6522"/>
      <c r="G6522"/>
    </row>
    <row r="6523" spans="6:7" x14ac:dyDescent="0.25">
      <c r="F6523"/>
      <c r="G6523"/>
    </row>
    <row r="6524" spans="6:7" x14ac:dyDescent="0.25">
      <c r="F6524"/>
      <c r="G6524"/>
    </row>
    <row r="6525" spans="6:7" x14ac:dyDescent="0.25">
      <c r="F6525"/>
      <c r="G6525"/>
    </row>
    <row r="6526" spans="6:7" x14ac:dyDescent="0.25">
      <c r="F6526"/>
      <c r="G6526"/>
    </row>
    <row r="6527" spans="6:7" x14ac:dyDescent="0.25">
      <c r="F6527"/>
      <c r="G6527"/>
    </row>
    <row r="6528" spans="6:7" x14ac:dyDescent="0.25">
      <c r="F6528"/>
      <c r="G6528"/>
    </row>
    <row r="6529" spans="6:7" x14ac:dyDescent="0.25">
      <c r="F6529"/>
      <c r="G6529"/>
    </row>
    <row r="6530" spans="6:7" x14ac:dyDescent="0.25">
      <c r="F6530"/>
      <c r="G6530"/>
    </row>
    <row r="6531" spans="6:7" x14ac:dyDescent="0.25">
      <c r="F6531"/>
      <c r="G6531"/>
    </row>
    <row r="6532" spans="6:7" x14ac:dyDescent="0.25">
      <c r="F6532"/>
      <c r="G6532"/>
    </row>
    <row r="6533" spans="6:7" x14ac:dyDescent="0.25">
      <c r="F6533"/>
      <c r="G6533"/>
    </row>
    <row r="6534" spans="6:7" x14ac:dyDescent="0.25">
      <c r="F6534"/>
      <c r="G6534"/>
    </row>
    <row r="6535" spans="6:7" x14ac:dyDescent="0.25">
      <c r="F6535"/>
      <c r="G6535"/>
    </row>
    <row r="6536" spans="6:7" x14ac:dyDescent="0.25">
      <c r="F6536"/>
      <c r="G6536"/>
    </row>
    <row r="6537" spans="6:7" x14ac:dyDescent="0.25">
      <c r="F6537"/>
      <c r="G6537"/>
    </row>
    <row r="6538" spans="6:7" x14ac:dyDescent="0.25">
      <c r="F6538"/>
      <c r="G6538"/>
    </row>
    <row r="6539" spans="6:7" x14ac:dyDescent="0.25">
      <c r="F6539"/>
      <c r="G6539"/>
    </row>
    <row r="6540" spans="6:7" x14ac:dyDescent="0.25">
      <c r="F6540"/>
      <c r="G6540"/>
    </row>
    <row r="6541" spans="6:7" x14ac:dyDescent="0.25">
      <c r="F6541"/>
      <c r="G6541"/>
    </row>
    <row r="6542" spans="6:7" x14ac:dyDescent="0.25">
      <c r="F6542"/>
      <c r="G6542"/>
    </row>
    <row r="6543" spans="6:7" x14ac:dyDescent="0.25">
      <c r="F6543"/>
      <c r="G6543"/>
    </row>
    <row r="6544" spans="6:7" x14ac:dyDescent="0.25">
      <c r="F6544"/>
      <c r="G6544"/>
    </row>
    <row r="6545" spans="6:7" x14ac:dyDescent="0.25">
      <c r="F6545"/>
      <c r="G6545"/>
    </row>
    <row r="6546" spans="6:7" x14ac:dyDescent="0.25">
      <c r="F6546"/>
      <c r="G6546"/>
    </row>
    <row r="6547" spans="6:7" x14ac:dyDescent="0.25">
      <c r="F6547"/>
      <c r="G6547"/>
    </row>
    <row r="6548" spans="6:7" x14ac:dyDescent="0.25">
      <c r="F6548"/>
      <c r="G6548"/>
    </row>
    <row r="6549" spans="6:7" x14ac:dyDescent="0.25">
      <c r="F6549"/>
      <c r="G6549"/>
    </row>
    <row r="6550" spans="6:7" x14ac:dyDescent="0.25">
      <c r="F6550"/>
      <c r="G6550"/>
    </row>
    <row r="6551" spans="6:7" x14ac:dyDescent="0.25">
      <c r="F6551"/>
      <c r="G6551"/>
    </row>
    <row r="6552" spans="6:7" x14ac:dyDescent="0.25">
      <c r="F6552"/>
      <c r="G6552"/>
    </row>
    <row r="6553" spans="6:7" x14ac:dyDescent="0.25">
      <c r="F6553"/>
      <c r="G6553"/>
    </row>
    <row r="6554" spans="6:7" x14ac:dyDescent="0.25">
      <c r="F6554"/>
      <c r="G6554"/>
    </row>
    <row r="6555" spans="6:7" x14ac:dyDescent="0.25">
      <c r="F6555"/>
      <c r="G6555"/>
    </row>
    <row r="6556" spans="6:7" x14ac:dyDescent="0.25">
      <c r="F6556"/>
      <c r="G6556"/>
    </row>
    <row r="6557" spans="6:7" x14ac:dyDescent="0.25">
      <c r="F6557"/>
      <c r="G6557"/>
    </row>
    <row r="6558" spans="6:7" x14ac:dyDescent="0.25">
      <c r="F6558"/>
      <c r="G6558"/>
    </row>
    <row r="6559" spans="6:7" x14ac:dyDescent="0.25">
      <c r="F6559"/>
      <c r="G6559"/>
    </row>
    <row r="6560" spans="6:7" x14ac:dyDescent="0.25">
      <c r="F6560"/>
      <c r="G6560"/>
    </row>
    <row r="6561" spans="6:7" x14ac:dyDescent="0.25">
      <c r="F6561"/>
      <c r="G6561"/>
    </row>
    <row r="6562" spans="6:7" x14ac:dyDescent="0.25">
      <c r="F6562"/>
      <c r="G6562"/>
    </row>
    <row r="6563" spans="6:7" x14ac:dyDescent="0.25">
      <c r="F6563"/>
      <c r="G6563"/>
    </row>
    <row r="6564" spans="6:7" x14ac:dyDescent="0.25">
      <c r="F6564"/>
      <c r="G6564"/>
    </row>
    <row r="6565" spans="6:7" x14ac:dyDescent="0.25">
      <c r="F6565"/>
      <c r="G6565"/>
    </row>
    <row r="6566" spans="6:7" x14ac:dyDescent="0.25">
      <c r="F6566"/>
      <c r="G6566"/>
    </row>
    <row r="6567" spans="6:7" x14ac:dyDescent="0.25">
      <c r="F6567"/>
      <c r="G6567"/>
    </row>
    <row r="6568" spans="6:7" x14ac:dyDescent="0.25">
      <c r="F6568"/>
      <c r="G6568"/>
    </row>
    <row r="6569" spans="6:7" x14ac:dyDescent="0.25">
      <c r="F6569"/>
      <c r="G6569"/>
    </row>
    <row r="6570" spans="6:7" x14ac:dyDescent="0.25">
      <c r="F6570"/>
      <c r="G6570"/>
    </row>
    <row r="6571" spans="6:7" x14ac:dyDescent="0.25">
      <c r="F6571"/>
      <c r="G6571"/>
    </row>
    <row r="6572" spans="6:7" x14ac:dyDescent="0.25">
      <c r="F6572"/>
      <c r="G6572"/>
    </row>
    <row r="6573" spans="6:7" x14ac:dyDescent="0.25">
      <c r="F6573"/>
      <c r="G6573"/>
    </row>
    <row r="6574" spans="6:7" x14ac:dyDescent="0.25">
      <c r="F6574"/>
      <c r="G6574"/>
    </row>
    <row r="6575" spans="6:7" x14ac:dyDescent="0.25">
      <c r="F6575"/>
      <c r="G6575"/>
    </row>
    <row r="6576" spans="6:7" x14ac:dyDescent="0.25">
      <c r="F6576"/>
      <c r="G6576"/>
    </row>
    <row r="6577" spans="6:7" x14ac:dyDescent="0.25">
      <c r="F6577"/>
      <c r="G6577"/>
    </row>
    <row r="6578" spans="6:7" x14ac:dyDescent="0.25">
      <c r="F6578"/>
      <c r="G6578"/>
    </row>
    <row r="6579" spans="6:7" x14ac:dyDescent="0.25">
      <c r="F6579"/>
      <c r="G6579"/>
    </row>
    <row r="6580" spans="6:7" x14ac:dyDescent="0.25">
      <c r="F6580"/>
      <c r="G6580"/>
    </row>
    <row r="6581" spans="6:7" x14ac:dyDescent="0.25">
      <c r="F6581"/>
      <c r="G6581"/>
    </row>
    <row r="6582" spans="6:7" x14ac:dyDescent="0.25">
      <c r="F6582"/>
      <c r="G6582"/>
    </row>
    <row r="6583" spans="6:7" x14ac:dyDescent="0.25">
      <c r="F6583"/>
      <c r="G6583"/>
    </row>
    <row r="6584" spans="6:7" x14ac:dyDescent="0.25">
      <c r="F6584"/>
      <c r="G6584"/>
    </row>
    <row r="6585" spans="6:7" x14ac:dyDescent="0.25">
      <c r="F6585"/>
      <c r="G6585"/>
    </row>
    <row r="6586" spans="6:7" x14ac:dyDescent="0.25">
      <c r="F6586"/>
      <c r="G6586"/>
    </row>
    <row r="6587" spans="6:7" x14ac:dyDescent="0.25">
      <c r="F6587"/>
      <c r="G6587"/>
    </row>
    <row r="6588" spans="6:7" x14ac:dyDescent="0.25">
      <c r="F6588"/>
      <c r="G6588"/>
    </row>
    <row r="6589" spans="6:7" x14ac:dyDescent="0.25">
      <c r="F6589"/>
      <c r="G6589"/>
    </row>
    <row r="6590" spans="6:7" x14ac:dyDescent="0.25">
      <c r="F6590"/>
      <c r="G6590"/>
    </row>
    <row r="6591" spans="6:7" x14ac:dyDescent="0.25">
      <c r="F6591"/>
      <c r="G6591"/>
    </row>
    <row r="6592" spans="6:7" x14ac:dyDescent="0.25">
      <c r="F6592"/>
      <c r="G6592"/>
    </row>
    <row r="6593" spans="6:7" x14ac:dyDescent="0.25">
      <c r="F6593"/>
      <c r="G6593"/>
    </row>
    <row r="6594" spans="6:7" x14ac:dyDescent="0.25">
      <c r="F6594"/>
      <c r="G6594"/>
    </row>
    <row r="6595" spans="6:7" x14ac:dyDescent="0.25">
      <c r="F6595"/>
      <c r="G6595"/>
    </row>
    <row r="6596" spans="6:7" x14ac:dyDescent="0.25">
      <c r="F6596"/>
      <c r="G6596"/>
    </row>
    <row r="6597" spans="6:7" x14ac:dyDescent="0.25">
      <c r="F6597"/>
      <c r="G6597"/>
    </row>
    <row r="6598" spans="6:7" x14ac:dyDescent="0.25">
      <c r="F6598"/>
      <c r="G6598"/>
    </row>
    <row r="6599" spans="6:7" x14ac:dyDescent="0.25">
      <c r="F6599"/>
      <c r="G6599"/>
    </row>
    <row r="6600" spans="6:7" x14ac:dyDescent="0.25">
      <c r="F6600"/>
      <c r="G6600"/>
    </row>
    <row r="6601" spans="6:7" x14ac:dyDescent="0.25">
      <c r="F6601"/>
      <c r="G6601"/>
    </row>
    <row r="6602" spans="6:7" x14ac:dyDescent="0.25">
      <c r="F6602"/>
      <c r="G6602"/>
    </row>
    <row r="6603" spans="6:7" x14ac:dyDescent="0.25">
      <c r="F6603"/>
      <c r="G6603"/>
    </row>
    <row r="6604" spans="6:7" x14ac:dyDescent="0.25">
      <c r="F6604"/>
      <c r="G6604"/>
    </row>
    <row r="6605" spans="6:7" x14ac:dyDescent="0.25">
      <c r="F6605"/>
      <c r="G6605"/>
    </row>
    <row r="6606" spans="6:7" x14ac:dyDescent="0.25">
      <c r="F6606"/>
      <c r="G6606"/>
    </row>
    <row r="6607" spans="6:7" x14ac:dyDescent="0.25">
      <c r="F6607"/>
      <c r="G6607"/>
    </row>
    <row r="6608" spans="6:7" x14ac:dyDescent="0.25">
      <c r="F6608"/>
      <c r="G6608"/>
    </row>
    <row r="6609" spans="6:7" x14ac:dyDescent="0.25">
      <c r="F6609"/>
      <c r="G6609"/>
    </row>
    <row r="6610" spans="6:7" x14ac:dyDescent="0.25">
      <c r="F6610"/>
      <c r="G6610"/>
    </row>
    <row r="6611" spans="6:7" x14ac:dyDescent="0.25">
      <c r="F6611"/>
      <c r="G6611"/>
    </row>
    <row r="6612" spans="6:7" x14ac:dyDescent="0.25">
      <c r="F6612"/>
      <c r="G6612"/>
    </row>
    <row r="6613" spans="6:7" x14ac:dyDescent="0.25">
      <c r="F6613"/>
      <c r="G6613"/>
    </row>
    <row r="6614" spans="6:7" x14ac:dyDescent="0.25">
      <c r="F6614"/>
      <c r="G6614"/>
    </row>
    <row r="6615" spans="6:7" x14ac:dyDescent="0.25">
      <c r="F6615"/>
      <c r="G6615"/>
    </row>
    <row r="6616" spans="6:7" x14ac:dyDescent="0.25">
      <c r="F6616"/>
      <c r="G6616"/>
    </row>
    <row r="6617" spans="6:7" x14ac:dyDescent="0.25">
      <c r="F6617"/>
      <c r="G6617"/>
    </row>
    <row r="6618" spans="6:7" x14ac:dyDescent="0.25">
      <c r="F6618"/>
      <c r="G6618"/>
    </row>
    <row r="6619" spans="6:7" x14ac:dyDescent="0.25">
      <c r="F6619"/>
      <c r="G6619"/>
    </row>
    <row r="6620" spans="6:7" x14ac:dyDescent="0.25">
      <c r="F6620"/>
      <c r="G6620"/>
    </row>
    <row r="6621" spans="6:7" x14ac:dyDescent="0.25">
      <c r="F6621"/>
      <c r="G6621"/>
    </row>
    <row r="6622" spans="6:7" x14ac:dyDescent="0.25">
      <c r="F6622"/>
      <c r="G6622"/>
    </row>
    <row r="6623" spans="6:7" x14ac:dyDescent="0.25">
      <c r="F6623"/>
      <c r="G6623"/>
    </row>
    <row r="6624" spans="6:7" x14ac:dyDescent="0.25">
      <c r="F6624"/>
      <c r="G6624"/>
    </row>
    <row r="6625" spans="6:7" x14ac:dyDescent="0.25">
      <c r="F6625"/>
      <c r="G6625"/>
    </row>
    <row r="6626" spans="6:7" x14ac:dyDescent="0.25">
      <c r="F6626"/>
      <c r="G6626"/>
    </row>
    <row r="6627" spans="6:7" x14ac:dyDescent="0.25">
      <c r="F6627"/>
      <c r="G6627"/>
    </row>
    <row r="6628" spans="6:7" x14ac:dyDescent="0.25">
      <c r="F6628"/>
      <c r="G6628"/>
    </row>
    <row r="6629" spans="6:7" x14ac:dyDescent="0.25">
      <c r="F6629"/>
      <c r="G6629"/>
    </row>
    <row r="6630" spans="6:7" x14ac:dyDescent="0.25">
      <c r="F6630"/>
      <c r="G6630"/>
    </row>
    <row r="6631" spans="6:7" x14ac:dyDescent="0.25">
      <c r="F6631"/>
      <c r="G6631"/>
    </row>
    <row r="6632" spans="6:7" x14ac:dyDescent="0.25">
      <c r="F6632"/>
      <c r="G6632"/>
    </row>
    <row r="6633" spans="6:7" x14ac:dyDescent="0.25">
      <c r="F6633"/>
      <c r="G6633"/>
    </row>
    <row r="6634" spans="6:7" x14ac:dyDescent="0.25">
      <c r="F6634"/>
      <c r="G6634"/>
    </row>
    <row r="6635" spans="6:7" x14ac:dyDescent="0.25">
      <c r="F6635"/>
      <c r="G6635"/>
    </row>
    <row r="6636" spans="6:7" x14ac:dyDescent="0.25">
      <c r="F6636"/>
      <c r="G6636"/>
    </row>
    <row r="6637" spans="6:7" x14ac:dyDescent="0.25">
      <c r="F6637"/>
      <c r="G6637"/>
    </row>
    <row r="6638" spans="6:7" x14ac:dyDescent="0.25">
      <c r="F6638"/>
      <c r="G6638"/>
    </row>
    <row r="6639" spans="6:7" x14ac:dyDescent="0.25">
      <c r="F6639"/>
      <c r="G6639"/>
    </row>
    <row r="6640" spans="6:7" x14ac:dyDescent="0.25">
      <c r="F6640"/>
      <c r="G6640"/>
    </row>
    <row r="6641" spans="6:7" x14ac:dyDescent="0.25">
      <c r="F6641"/>
      <c r="G6641"/>
    </row>
    <row r="6642" spans="6:7" x14ac:dyDescent="0.25">
      <c r="F6642"/>
      <c r="G6642"/>
    </row>
    <row r="6643" spans="6:7" x14ac:dyDescent="0.25">
      <c r="F6643"/>
      <c r="G6643"/>
    </row>
    <row r="6644" spans="6:7" x14ac:dyDescent="0.25">
      <c r="F6644"/>
      <c r="G6644"/>
    </row>
    <row r="6645" spans="6:7" x14ac:dyDescent="0.25">
      <c r="F6645"/>
      <c r="G6645"/>
    </row>
    <row r="6646" spans="6:7" x14ac:dyDescent="0.25">
      <c r="F6646"/>
      <c r="G6646"/>
    </row>
    <row r="6647" spans="6:7" x14ac:dyDescent="0.25">
      <c r="F6647"/>
      <c r="G6647"/>
    </row>
    <row r="6648" spans="6:7" x14ac:dyDescent="0.25">
      <c r="F6648"/>
      <c r="G6648"/>
    </row>
    <row r="6649" spans="6:7" x14ac:dyDescent="0.25">
      <c r="F6649"/>
      <c r="G6649"/>
    </row>
    <row r="6650" spans="6:7" x14ac:dyDescent="0.25">
      <c r="F6650"/>
      <c r="G6650"/>
    </row>
    <row r="6651" spans="6:7" x14ac:dyDescent="0.25">
      <c r="F6651"/>
      <c r="G6651"/>
    </row>
    <row r="6652" spans="6:7" x14ac:dyDescent="0.25">
      <c r="F6652"/>
      <c r="G6652"/>
    </row>
    <row r="6653" spans="6:7" x14ac:dyDescent="0.25">
      <c r="F6653"/>
      <c r="G6653"/>
    </row>
    <row r="6654" spans="6:7" x14ac:dyDescent="0.25">
      <c r="F6654"/>
      <c r="G6654"/>
    </row>
    <row r="6655" spans="6:7" x14ac:dyDescent="0.25">
      <c r="F6655"/>
      <c r="G6655"/>
    </row>
    <row r="6656" spans="6:7" x14ac:dyDescent="0.25">
      <c r="F6656"/>
      <c r="G6656"/>
    </row>
    <row r="6657" spans="6:7" x14ac:dyDescent="0.25">
      <c r="F6657"/>
      <c r="G6657"/>
    </row>
    <row r="6658" spans="6:7" x14ac:dyDescent="0.25">
      <c r="F6658"/>
      <c r="G6658"/>
    </row>
    <row r="6659" spans="6:7" x14ac:dyDescent="0.25">
      <c r="F6659"/>
      <c r="G6659"/>
    </row>
    <row r="6660" spans="6:7" x14ac:dyDescent="0.25">
      <c r="F6660"/>
      <c r="G6660"/>
    </row>
    <row r="6661" spans="6:7" x14ac:dyDescent="0.25">
      <c r="F6661"/>
      <c r="G6661"/>
    </row>
    <row r="6662" spans="6:7" x14ac:dyDescent="0.25">
      <c r="F6662"/>
      <c r="G6662"/>
    </row>
    <row r="6663" spans="6:7" x14ac:dyDescent="0.25">
      <c r="F6663"/>
      <c r="G6663"/>
    </row>
    <row r="6664" spans="6:7" x14ac:dyDescent="0.25">
      <c r="F6664"/>
      <c r="G6664"/>
    </row>
    <row r="6665" spans="6:7" x14ac:dyDescent="0.25">
      <c r="F6665"/>
      <c r="G6665"/>
    </row>
    <row r="6666" spans="6:7" x14ac:dyDescent="0.25">
      <c r="F6666"/>
      <c r="G6666"/>
    </row>
    <row r="6667" spans="6:7" x14ac:dyDescent="0.25">
      <c r="F6667"/>
      <c r="G6667"/>
    </row>
    <row r="6668" spans="6:7" x14ac:dyDescent="0.25">
      <c r="F6668"/>
      <c r="G6668"/>
    </row>
    <row r="6669" spans="6:7" x14ac:dyDescent="0.25">
      <c r="F6669"/>
      <c r="G6669"/>
    </row>
    <row r="6670" spans="6:7" x14ac:dyDescent="0.25">
      <c r="F6670"/>
      <c r="G6670"/>
    </row>
    <row r="6671" spans="6:7" x14ac:dyDescent="0.25">
      <c r="F6671"/>
      <c r="G6671"/>
    </row>
    <row r="6672" spans="6:7" x14ac:dyDescent="0.25">
      <c r="F6672"/>
      <c r="G6672"/>
    </row>
    <row r="6673" spans="6:7" x14ac:dyDescent="0.25">
      <c r="F6673"/>
      <c r="G6673"/>
    </row>
    <row r="6674" spans="6:7" x14ac:dyDescent="0.25">
      <c r="F6674"/>
      <c r="G6674"/>
    </row>
    <row r="6675" spans="6:7" x14ac:dyDescent="0.25">
      <c r="F6675"/>
      <c r="G6675"/>
    </row>
    <row r="6676" spans="6:7" x14ac:dyDescent="0.25">
      <c r="F6676"/>
      <c r="G6676"/>
    </row>
    <row r="6677" spans="6:7" x14ac:dyDescent="0.25">
      <c r="F6677"/>
      <c r="G6677"/>
    </row>
    <row r="6678" spans="6:7" x14ac:dyDescent="0.25">
      <c r="F6678"/>
      <c r="G6678"/>
    </row>
    <row r="6679" spans="6:7" x14ac:dyDescent="0.25">
      <c r="F6679"/>
      <c r="G6679"/>
    </row>
    <row r="6680" spans="6:7" x14ac:dyDescent="0.25">
      <c r="F6680"/>
      <c r="G6680"/>
    </row>
    <row r="6681" spans="6:7" x14ac:dyDescent="0.25">
      <c r="F6681"/>
      <c r="G6681"/>
    </row>
    <row r="6682" spans="6:7" x14ac:dyDescent="0.25">
      <c r="F6682"/>
      <c r="G6682"/>
    </row>
    <row r="6683" spans="6:7" x14ac:dyDescent="0.25">
      <c r="F6683"/>
      <c r="G6683"/>
    </row>
    <row r="6684" spans="6:7" x14ac:dyDescent="0.25">
      <c r="F6684"/>
      <c r="G6684"/>
    </row>
    <row r="6685" spans="6:7" x14ac:dyDescent="0.25">
      <c r="F6685"/>
      <c r="G6685"/>
    </row>
    <row r="6686" spans="6:7" x14ac:dyDescent="0.25">
      <c r="F6686"/>
      <c r="G6686"/>
    </row>
    <row r="6687" spans="6:7" x14ac:dyDescent="0.25">
      <c r="F6687"/>
      <c r="G6687"/>
    </row>
    <row r="6688" spans="6:7" x14ac:dyDescent="0.25">
      <c r="F6688"/>
      <c r="G6688"/>
    </row>
    <row r="6689" spans="6:7" x14ac:dyDescent="0.25">
      <c r="F6689"/>
      <c r="G6689"/>
    </row>
    <row r="6690" spans="6:7" x14ac:dyDescent="0.25">
      <c r="F6690"/>
      <c r="G6690"/>
    </row>
    <row r="6691" spans="6:7" x14ac:dyDescent="0.25">
      <c r="F6691"/>
      <c r="G6691"/>
    </row>
    <row r="6692" spans="6:7" x14ac:dyDescent="0.25">
      <c r="F6692"/>
      <c r="G6692"/>
    </row>
    <row r="6693" spans="6:7" x14ac:dyDescent="0.25">
      <c r="F6693"/>
      <c r="G6693"/>
    </row>
    <row r="6694" spans="6:7" x14ac:dyDescent="0.25">
      <c r="F6694"/>
      <c r="G6694"/>
    </row>
    <row r="6695" spans="6:7" x14ac:dyDescent="0.25">
      <c r="F6695"/>
      <c r="G6695"/>
    </row>
    <row r="6696" spans="6:7" x14ac:dyDescent="0.25">
      <c r="F6696"/>
      <c r="G6696"/>
    </row>
    <row r="6697" spans="6:7" x14ac:dyDescent="0.25">
      <c r="F6697"/>
      <c r="G6697"/>
    </row>
    <row r="6698" spans="6:7" x14ac:dyDescent="0.25">
      <c r="F6698"/>
      <c r="G6698"/>
    </row>
    <row r="6699" spans="6:7" x14ac:dyDescent="0.25">
      <c r="F6699"/>
      <c r="G6699"/>
    </row>
    <row r="6700" spans="6:7" x14ac:dyDescent="0.25">
      <c r="F6700"/>
      <c r="G6700"/>
    </row>
    <row r="6701" spans="6:7" x14ac:dyDescent="0.25">
      <c r="F6701"/>
      <c r="G6701"/>
    </row>
    <row r="6702" spans="6:7" x14ac:dyDescent="0.25">
      <c r="F6702"/>
      <c r="G6702"/>
    </row>
    <row r="6703" spans="6:7" x14ac:dyDescent="0.25">
      <c r="F6703"/>
      <c r="G6703"/>
    </row>
    <row r="6704" spans="6:7" x14ac:dyDescent="0.25">
      <c r="F6704"/>
      <c r="G6704"/>
    </row>
    <row r="6705" spans="6:7" x14ac:dyDescent="0.25">
      <c r="F6705"/>
      <c r="G6705"/>
    </row>
    <row r="6706" spans="6:7" x14ac:dyDescent="0.25">
      <c r="F6706"/>
      <c r="G6706"/>
    </row>
    <row r="6707" spans="6:7" x14ac:dyDescent="0.25">
      <c r="F6707"/>
      <c r="G6707"/>
    </row>
    <row r="6708" spans="6:7" x14ac:dyDescent="0.25">
      <c r="F6708"/>
      <c r="G6708"/>
    </row>
    <row r="6709" spans="6:7" x14ac:dyDescent="0.25">
      <c r="F6709"/>
      <c r="G6709"/>
    </row>
    <row r="6710" spans="6:7" x14ac:dyDescent="0.25">
      <c r="F6710"/>
      <c r="G6710"/>
    </row>
    <row r="6711" spans="6:7" x14ac:dyDescent="0.25">
      <c r="F6711"/>
      <c r="G6711"/>
    </row>
    <row r="6712" spans="6:7" x14ac:dyDescent="0.25">
      <c r="F6712"/>
      <c r="G6712"/>
    </row>
    <row r="6713" spans="6:7" x14ac:dyDescent="0.25">
      <c r="F6713"/>
      <c r="G6713"/>
    </row>
    <row r="6714" spans="6:7" x14ac:dyDescent="0.25">
      <c r="F6714"/>
      <c r="G6714"/>
    </row>
    <row r="6715" spans="6:7" x14ac:dyDescent="0.25">
      <c r="F6715"/>
      <c r="G6715"/>
    </row>
    <row r="6716" spans="6:7" x14ac:dyDescent="0.25">
      <c r="F6716"/>
      <c r="G6716"/>
    </row>
    <row r="6717" spans="6:7" x14ac:dyDescent="0.25">
      <c r="F6717"/>
      <c r="G6717"/>
    </row>
    <row r="6718" spans="6:7" x14ac:dyDescent="0.25">
      <c r="F6718"/>
      <c r="G6718"/>
    </row>
    <row r="6719" spans="6:7" x14ac:dyDescent="0.25">
      <c r="F6719"/>
      <c r="G6719"/>
    </row>
    <row r="6720" spans="6:7" x14ac:dyDescent="0.25">
      <c r="F6720"/>
      <c r="G6720"/>
    </row>
    <row r="6721" spans="6:7" x14ac:dyDescent="0.25">
      <c r="F6721"/>
      <c r="G6721"/>
    </row>
    <row r="6722" spans="6:7" x14ac:dyDescent="0.25">
      <c r="F6722"/>
      <c r="G6722"/>
    </row>
    <row r="6723" spans="6:7" x14ac:dyDescent="0.25">
      <c r="F6723"/>
      <c r="G6723"/>
    </row>
    <row r="6724" spans="6:7" x14ac:dyDescent="0.25">
      <c r="F6724"/>
      <c r="G6724"/>
    </row>
    <row r="6725" spans="6:7" x14ac:dyDescent="0.25">
      <c r="F6725"/>
      <c r="G6725"/>
    </row>
    <row r="6726" spans="6:7" x14ac:dyDescent="0.25">
      <c r="F6726"/>
      <c r="G6726"/>
    </row>
    <row r="6727" spans="6:7" x14ac:dyDescent="0.25">
      <c r="F6727"/>
      <c r="G6727"/>
    </row>
    <row r="6728" spans="6:7" x14ac:dyDescent="0.25">
      <c r="F6728"/>
      <c r="G6728"/>
    </row>
    <row r="6729" spans="6:7" x14ac:dyDescent="0.25">
      <c r="F6729"/>
      <c r="G6729"/>
    </row>
    <row r="6730" spans="6:7" x14ac:dyDescent="0.25">
      <c r="F6730"/>
      <c r="G6730"/>
    </row>
    <row r="6731" spans="6:7" x14ac:dyDescent="0.25">
      <c r="F6731"/>
      <c r="G6731"/>
    </row>
    <row r="6732" spans="6:7" x14ac:dyDescent="0.25">
      <c r="F6732"/>
      <c r="G6732"/>
    </row>
    <row r="6733" spans="6:7" x14ac:dyDescent="0.25">
      <c r="F6733"/>
      <c r="G6733"/>
    </row>
    <row r="6734" spans="6:7" x14ac:dyDescent="0.25">
      <c r="F6734"/>
      <c r="G6734"/>
    </row>
    <row r="6735" spans="6:7" x14ac:dyDescent="0.25">
      <c r="F6735"/>
      <c r="G6735"/>
    </row>
    <row r="6736" spans="6:7" x14ac:dyDescent="0.25">
      <c r="F6736"/>
      <c r="G6736"/>
    </row>
    <row r="6737" spans="6:7" x14ac:dyDescent="0.25">
      <c r="F6737"/>
      <c r="G6737"/>
    </row>
    <row r="6738" spans="6:7" x14ac:dyDescent="0.25">
      <c r="F6738"/>
      <c r="G6738"/>
    </row>
    <row r="6739" spans="6:7" x14ac:dyDescent="0.25">
      <c r="F6739"/>
      <c r="G6739"/>
    </row>
    <row r="6740" spans="6:7" x14ac:dyDescent="0.25">
      <c r="F6740"/>
      <c r="G6740"/>
    </row>
    <row r="6741" spans="6:7" x14ac:dyDescent="0.25">
      <c r="F6741"/>
      <c r="G6741"/>
    </row>
    <row r="6742" spans="6:7" x14ac:dyDescent="0.25">
      <c r="F6742"/>
      <c r="G6742"/>
    </row>
    <row r="6743" spans="6:7" x14ac:dyDescent="0.25">
      <c r="F6743"/>
      <c r="G6743"/>
    </row>
    <row r="6744" spans="6:7" x14ac:dyDescent="0.25">
      <c r="F6744"/>
      <c r="G6744"/>
    </row>
    <row r="6745" spans="6:7" x14ac:dyDescent="0.25">
      <c r="F6745"/>
      <c r="G6745"/>
    </row>
    <row r="6746" spans="6:7" x14ac:dyDescent="0.25">
      <c r="F6746"/>
      <c r="G6746"/>
    </row>
    <row r="6747" spans="6:7" x14ac:dyDescent="0.25">
      <c r="F6747"/>
      <c r="G6747"/>
    </row>
    <row r="6748" spans="6:7" x14ac:dyDescent="0.25">
      <c r="F6748"/>
      <c r="G6748"/>
    </row>
    <row r="6749" spans="6:7" x14ac:dyDescent="0.25">
      <c r="F6749"/>
      <c r="G6749"/>
    </row>
    <row r="6750" spans="6:7" x14ac:dyDescent="0.25">
      <c r="F6750"/>
      <c r="G6750"/>
    </row>
    <row r="6751" spans="6:7" x14ac:dyDescent="0.25">
      <c r="F6751"/>
      <c r="G6751"/>
    </row>
    <row r="6752" spans="6:7" x14ac:dyDescent="0.25">
      <c r="F6752"/>
      <c r="G6752"/>
    </row>
    <row r="6753" spans="6:7" x14ac:dyDescent="0.25">
      <c r="F6753"/>
      <c r="G6753"/>
    </row>
    <row r="6754" spans="6:7" x14ac:dyDescent="0.25">
      <c r="F6754"/>
      <c r="G6754"/>
    </row>
    <row r="6755" spans="6:7" x14ac:dyDescent="0.25">
      <c r="F6755"/>
      <c r="G6755"/>
    </row>
    <row r="6756" spans="6:7" x14ac:dyDescent="0.25">
      <c r="F6756"/>
      <c r="G6756"/>
    </row>
    <row r="6757" spans="6:7" x14ac:dyDescent="0.25">
      <c r="F6757"/>
      <c r="G6757"/>
    </row>
    <row r="6758" spans="6:7" x14ac:dyDescent="0.25">
      <c r="F6758"/>
      <c r="G6758"/>
    </row>
    <row r="6759" spans="6:7" x14ac:dyDescent="0.25">
      <c r="F6759"/>
      <c r="G6759"/>
    </row>
    <row r="6760" spans="6:7" x14ac:dyDescent="0.25">
      <c r="F6760"/>
      <c r="G6760"/>
    </row>
    <row r="6761" spans="6:7" x14ac:dyDescent="0.25">
      <c r="F6761"/>
      <c r="G6761"/>
    </row>
    <row r="6762" spans="6:7" x14ac:dyDescent="0.25">
      <c r="F6762"/>
      <c r="G6762"/>
    </row>
    <row r="6763" spans="6:7" x14ac:dyDescent="0.25">
      <c r="F6763"/>
      <c r="G6763"/>
    </row>
    <row r="6764" spans="6:7" x14ac:dyDescent="0.25">
      <c r="F6764"/>
      <c r="G6764"/>
    </row>
    <row r="6765" spans="6:7" x14ac:dyDescent="0.25">
      <c r="F6765"/>
      <c r="G6765"/>
    </row>
    <row r="6766" spans="6:7" x14ac:dyDescent="0.25">
      <c r="F6766"/>
      <c r="G6766"/>
    </row>
    <row r="6767" spans="6:7" x14ac:dyDescent="0.25">
      <c r="F6767"/>
      <c r="G6767"/>
    </row>
    <row r="6768" spans="6:7" x14ac:dyDescent="0.25">
      <c r="F6768"/>
      <c r="G6768"/>
    </row>
    <row r="6769" spans="6:7" x14ac:dyDescent="0.25">
      <c r="F6769"/>
      <c r="G6769"/>
    </row>
    <row r="6770" spans="6:7" x14ac:dyDescent="0.25">
      <c r="F6770"/>
      <c r="G6770"/>
    </row>
    <row r="6771" spans="6:7" x14ac:dyDescent="0.25">
      <c r="F6771"/>
      <c r="G6771"/>
    </row>
    <row r="6772" spans="6:7" x14ac:dyDescent="0.25">
      <c r="F6772"/>
      <c r="G6772"/>
    </row>
    <row r="6773" spans="6:7" x14ac:dyDescent="0.25">
      <c r="F6773"/>
      <c r="G6773"/>
    </row>
    <row r="6774" spans="6:7" x14ac:dyDescent="0.25">
      <c r="F6774"/>
      <c r="G6774"/>
    </row>
    <row r="6775" spans="6:7" x14ac:dyDescent="0.25">
      <c r="F6775"/>
      <c r="G6775"/>
    </row>
    <row r="6776" spans="6:7" x14ac:dyDescent="0.25">
      <c r="F6776"/>
      <c r="G6776"/>
    </row>
    <row r="6777" spans="6:7" x14ac:dyDescent="0.25">
      <c r="F6777"/>
      <c r="G6777"/>
    </row>
    <row r="6778" spans="6:7" x14ac:dyDescent="0.25">
      <c r="F6778"/>
      <c r="G6778"/>
    </row>
    <row r="6779" spans="6:7" x14ac:dyDescent="0.25">
      <c r="F6779"/>
      <c r="G6779"/>
    </row>
    <row r="6780" spans="6:7" x14ac:dyDescent="0.25">
      <c r="F6780"/>
      <c r="G6780"/>
    </row>
    <row r="6781" spans="6:7" x14ac:dyDescent="0.25">
      <c r="F6781"/>
      <c r="G6781"/>
    </row>
    <row r="6782" spans="6:7" x14ac:dyDescent="0.25">
      <c r="F6782"/>
      <c r="G6782"/>
    </row>
    <row r="6783" spans="6:7" x14ac:dyDescent="0.25">
      <c r="F6783"/>
      <c r="G6783"/>
    </row>
    <row r="6784" spans="6:7" x14ac:dyDescent="0.25">
      <c r="F6784"/>
      <c r="G6784"/>
    </row>
    <row r="6785" spans="6:7" x14ac:dyDescent="0.25">
      <c r="F6785"/>
      <c r="G6785"/>
    </row>
    <row r="6786" spans="6:7" x14ac:dyDescent="0.25">
      <c r="F6786"/>
      <c r="G6786"/>
    </row>
    <row r="6787" spans="6:7" x14ac:dyDescent="0.25">
      <c r="F6787"/>
      <c r="G6787"/>
    </row>
    <row r="6788" spans="6:7" x14ac:dyDescent="0.25">
      <c r="F6788"/>
      <c r="G6788"/>
    </row>
    <row r="6789" spans="6:7" x14ac:dyDescent="0.25">
      <c r="F6789"/>
      <c r="G6789"/>
    </row>
    <row r="6790" spans="6:7" x14ac:dyDescent="0.25">
      <c r="F6790"/>
      <c r="G6790"/>
    </row>
    <row r="6791" spans="6:7" x14ac:dyDescent="0.25">
      <c r="F6791"/>
      <c r="G6791"/>
    </row>
    <row r="6792" spans="6:7" x14ac:dyDescent="0.25">
      <c r="F6792"/>
      <c r="G6792"/>
    </row>
    <row r="6793" spans="6:7" x14ac:dyDescent="0.25">
      <c r="F6793"/>
      <c r="G6793"/>
    </row>
    <row r="6794" spans="6:7" x14ac:dyDescent="0.25">
      <c r="F6794"/>
      <c r="G6794"/>
    </row>
    <row r="6795" spans="6:7" x14ac:dyDescent="0.25">
      <c r="F6795"/>
      <c r="G6795"/>
    </row>
    <row r="6796" spans="6:7" x14ac:dyDescent="0.25">
      <c r="F6796"/>
      <c r="G6796"/>
    </row>
    <row r="6797" spans="6:7" x14ac:dyDescent="0.25">
      <c r="F6797"/>
      <c r="G6797"/>
    </row>
    <row r="6798" spans="6:7" x14ac:dyDescent="0.25">
      <c r="F6798"/>
      <c r="G6798"/>
    </row>
    <row r="6799" spans="6:7" x14ac:dyDescent="0.25">
      <c r="F6799"/>
      <c r="G6799"/>
    </row>
    <row r="6800" spans="6:7" x14ac:dyDescent="0.25">
      <c r="F6800"/>
      <c r="G6800"/>
    </row>
    <row r="6801" spans="6:7" x14ac:dyDescent="0.25">
      <c r="F6801"/>
      <c r="G6801"/>
    </row>
    <row r="6802" spans="6:7" x14ac:dyDescent="0.25">
      <c r="F6802"/>
      <c r="G6802"/>
    </row>
    <row r="6803" spans="6:7" x14ac:dyDescent="0.25">
      <c r="F6803"/>
      <c r="G6803"/>
    </row>
    <row r="6804" spans="6:7" x14ac:dyDescent="0.25">
      <c r="F6804"/>
      <c r="G6804"/>
    </row>
    <row r="6805" spans="6:7" x14ac:dyDescent="0.25">
      <c r="F6805"/>
      <c r="G6805"/>
    </row>
    <row r="6806" spans="6:7" x14ac:dyDescent="0.25">
      <c r="F6806"/>
      <c r="G6806"/>
    </row>
    <row r="6807" spans="6:7" x14ac:dyDescent="0.25">
      <c r="F6807"/>
      <c r="G6807"/>
    </row>
    <row r="6808" spans="6:7" x14ac:dyDescent="0.25">
      <c r="F6808"/>
      <c r="G6808"/>
    </row>
    <row r="6809" spans="6:7" x14ac:dyDescent="0.25">
      <c r="F6809"/>
      <c r="G6809"/>
    </row>
    <row r="6810" spans="6:7" x14ac:dyDescent="0.25">
      <c r="F6810"/>
      <c r="G6810"/>
    </row>
    <row r="6811" spans="6:7" x14ac:dyDescent="0.25">
      <c r="F6811"/>
      <c r="G6811"/>
    </row>
    <row r="6812" spans="6:7" x14ac:dyDescent="0.25">
      <c r="F6812"/>
      <c r="G6812"/>
    </row>
    <row r="6813" spans="6:7" x14ac:dyDescent="0.25">
      <c r="F6813"/>
      <c r="G6813"/>
    </row>
    <row r="6814" spans="6:7" x14ac:dyDescent="0.25">
      <c r="F6814"/>
      <c r="G6814"/>
    </row>
    <row r="6815" spans="6:7" x14ac:dyDescent="0.25">
      <c r="F6815"/>
      <c r="G6815"/>
    </row>
    <row r="6816" spans="6:7" x14ac:dyDescent="0.25">
      <c r="F6816"/>
      <c r="G6816"/>
    </row>
    <row r="6817" spans="6:7" x14ac:dyDescent="0.25">
      <c r="F6817"/>
      <c r="G6817"/>
    </row>
    <row r="6818" spans="6:7" x14ac:dyDescent="0.25">
      <c r="F6818"/>
      <c r="G6818"/>
    </row>
    <row r="6819" spans="6:7" x14ac:dyDescent="0.25">
      <c r="F6819"/>
      <c r="G6819"/>
    </row>
    <row r="6820" spans="6:7" x14ac:dyDescent="0.25">
      <c r="F6820"/>
      <c r="G6820"/>
    </row>
    <row r="6821" spans="6:7" x14ac:dyDescent="0.25">
      <c r="F6821"/>
      <c r="G6821"/>
    </row>
    <row r="6822" spans="6:7" x14ac:dyDescent="0.25">
      <c r="F6822"/>
      <c r="G6822"/>
    </row>
    <row r="6823" spans="6:7" x14ac:dyDescent="0.25">
      <c r="F6823"/>
      <c r="G6823"/>
    </row>
    <row r="6824" spans="6:7" x14ac:dyDescent="0.25">
      <c r="F6824"/>
      <c r="G6824"/>
    </row>
    <row r="6825" spans="6:7" x14ac:dyDescent="0.25">
      <c r="F6825"/>
      <c r="G6825"/>
    </row>
    <row r="6826" spans="6:7" x14ac:dyDescent="0.25">
      <c r="F6826"/>
      <c r="G6826"/>
    </row>
    <row r="6827" spans="6:7" x14ac:dyDescent="0.25">
      <c r="F6827"/>
      <c r="G6827"/>
    </row>
    <row r="6828" spans="6:7" x14ac:dyDescent="0.25">
      <c r="F6828"/>
      <c r="G6828"/>
    </row>
    <row r="6829" spans="6:7" x14ac:dyDescent="0.25">
      <c r="F6829"/>
      <c r="G6829"/>
    </row>
    <row r="6830" spans="6:7" x14ac:dyDescent="0.25">
      <c r="F6830"/>
      <c r="G6830"/>
    </row>
    <row r="6831" spans="6:7" x14ac:dyDescent="0.25">
      <c r="F6831"/>
      <c r="G6831"/>
    </row>
    <row r="6832" spans="6:7" x14ac:dyDescent="0.25">
      <c r="F6832"/>
      <c r="G6832"/>
    </row>
    <row r="6833" spans="6:7" x14ac:dyDescent="0.25">
      <c r="F6833"/>
      <c r="G6833"/>
    </row>
    <row r="6834" spans="6:7" x14ac:dyDescent="0.25">
      <c r="F6834"/>
      <c r="G6834"/>
    </row>
    <row r="6835" spans="6:7" x14ac:dyDescent="0.25">
      <c r="F6835"/>
      <c r="G6835"/>
    </row>
    <row r="6836" spans="6:7" x14ac:dyDescent="0.25">
      <c r="F6836"/>
      <c r="G6836"/>
    </row>
    <row r="6837" spans="6:7" x14ac:dyDescent="0.25">
      <c r="F6837"/>
      <c r="G6837"/>
    </row>
    <row r="6838" spans="6:7" x14ac:dyDescent="0.25">
      <c r="F6838"/>
      <c r="G6838"/>
    </row>
    <row r="6839" spans="6:7" x14ac:dyDescent="0.25">
      <c r="F6839"/>
      <c r="G6839"/>
    </row>
    <row r="6840" spans="6:7" x14ac:dyDescent="0.25">
      <c r="F6840"/>
      <c r="G6840"/>
    </row>
    <row r="6841" spans="6:7" x14ac:dyDescent="0.25">
      <c r="F6841"/>
      <c r="G6841"/>
    </row>
    <row r="6842" spans="6:7" x14ac:dyDescent="0.25">
      <c r="F6842"/>
      <c r="G6842"/>
    </row>
    <row r="6843" spans="6:7" x14ac:dyDescent="0.25">
      <c r="F6843"/>
      <c r="G6843"/>
    </row>
    <row r="6844" spans="6:7" x14ac:dyDescent="0.25">
      <c r="F6844"/>
      <c r="G6844"/>
    </row>
    <row r="6845" spans="6:7" x14ac:dyDescent="0.25">
      <c r="F6845"/>
      <c r="G6845"/>
    </row>
    <row r="6846" spans="6:7" x14ac:dyDescent="0.25">
      <c r="F6846"/>
      <c r="G6846"/>
    </row>
    <row r="6847" spans="6:7" x14ac:dyDescent="0.25">
      <c r="F6847"/>
      <c r="G6847"/>
    </row>
    <row r="6848" spans="6:7" x14ac:dyDescent="0.25">
      <c r="F6848"/>
      <c r="G6848"/>
    </row>
    <row r="6849" spans="6:7" x14ac:dyDescent="0.25">
      <c r="F6849"/>
      <c r="G6849"/>
    </row>
    <row r="6850" spans="6:7" x14ac:dyDescent="0.25">
      <c r="F6850"/>
      <c r="G6850"/>
    </row>
    <row r="6851" spans="6:7" x14ac:dyDescent="0.25">
      <c r="F6851"/>
      <c r="G6851"/>
    </row>
    <row r="6852" spans="6:7" x14ac:dyDescent="0.25">
      <c r="F6852"/>
      <c r="G6852"/>
    </row>
    <row r="6853" spans="6:7" x14ac:dyDescent="0.25">
      <c r="F6853"/>
      <c r="G6853"/>
    </row>
    <row r="6854" spans="6:7" x14ac:dyDescent="0.25">
      <c r="F6854"/>
      <c r="G6854"/>
    </row>
    <row r="6855" spans="6:7" x14ac:dyDescent="0.25">
      <c r="F6855"/>
      <c r="G6855"/>
    </row>
    <row r="6856" spans="6:7" x14ac:dyDescent="0.25">
      <c r="F6856"/>
      <c r="G6856"/>
    </row>
    <row r="6857" spans="6:7" x14ac:dyDescent="0.25">
      <c r="F6857"/>
      <c r="G6857"/>
    </row>
    <row r="6858" spans="6:7" x14ac:dyDescent="0.25">
      <c r="F6858"/>
      <c r="G6858"/>
    </row>
    <row r="6859" spans="6:7" x14ac:dyDescent="0.25">
      <c r="F6859"/>
      <c r="G6859"/>
    </row>
    <row r="6860" spans="6:7" x14ac:dyDescent="0.25">
      <c r="F6860"/>
      <c r="G6860"/>
    </row>
    <row r="6861" spans="6:7" x14ac:dyDescent="0.25">
      <c r="F6861"/>
      <c r="G6861"/>
    </row>
    <row r="6862" spans="6:7" x14ac:dyDescent="0.25">
      <c r="F6862"/>
      <c r="G6862"/>
    </row>
    <row r="6863" spans="6:7" x14ac:dyDescent="0.25">
      <c r="F6863"/>
      <c r="G6863"/>
    </row>
    <row r="6864" spans="6:7" x14ac:dyDescent="0.25">
      <c r="F6864"/>
      <c r="G6864"/>
    </row>
    <row r="6865" spans="6:7" x14ac:dyDescent="0.25">
      <c r="F6865"/>
      <c r="G6865"/>
    </row>
    <row r="6866" spans="6:7" x14ac:dyDescent="0.25">
      <c r="F6866"/>
      <c r="G6866"/>
    </row>
    <row r="6867" spans="6:7" x14ac:dyDescent="0.25">
      <c r="F6867"/>
      <c r="G6867"/>
    </row>
    <row r="6868" spans="6:7" x14ac:dyDescent="0.25">
      <c r="F6868"/>
      <c r="G6868"/>
    </row>
    <row r="6869" spans="6:7" x14ac:dyDescent="0.25">
      <c r="F6869"/>
      <c r="G6869"/>
    </row>
    <row r="6870" spans="6:7" x14ac:dyDescent="0.25">
      <c r="F6870"/>
      <c r="G6870"/>
    </row>
    <row r="6871" spans="6:7" x14ac:dyDescent="0.25">
      <c r="F6871"/>
      <c r="G6871"/>
    </row>
    <row r="6872" spans="6:7" x14ac:dyDescent="0.25">
      <c r="F6872"/>
      <c r="G6872"/>
    </row>
    <row r="6873" spans="6:7" x14ac:dyDescent="0.25">
      <c r="F6873"/>
      <c r="G6873"/>
    </row>
    <row r="6874" spans="6:7" x14ac:dyDescent="0.25">
      <c r="F6874"/>
      <c r="G6874"/>
    </row>
    <row r="6875" spans="6:7" x14ac:dyDescent="0.25">
      <c r="F6875"/>
      <c r="G6875"/>
    </row>
    <row r="6876" spans="6:7" x14ac:dyDescent="0.25">
      <c r="F6876"/>
      <c r="G6876"/>
    </row>
    <row r="6877" spans="6:7" x14ac:dyDescent="0.25">
      <c r="F6877"/>
      <c r="G6877"/>
    </row>
    <row r="6878" spans="6:7" x14ac:dyDescent="0.25">
      <c r="F6878"/>
      <c r="G6878"/>
    </row>
    <row r="6879" spans="6:7" x14ac:dyDescent="0.25">
      <c r="F6879"/>
      <c r="G6879"/>
    </row>
    <row r="6880" spans="6:7" x14ac:dyDescent="0.25">
      <c r="F6880"/>
      <c r="G6880"/>
    </row>
    <row r="6881" spans="6:7" x14ac:dyDescent="0.25">
      <c r="F6881"/>
      <c r="G6881"/>
    </row>
    <row r="6882" spans="6:7" x14ac:dyDescent="0.25">
      <c r="F6882"/>
      <c r="G6882"/>
    </row>
    <row r="6883" spans="6:7" x14ac:dyDescent="0.25">
      <c r="F6883"/>
      <c r="G6883"/>
    </row>
    <row r="6884" spans="6:7" x14ac:dyDescent="0.25">
      <c r="F6884"/>
      <c r="G6884"/>
    </row>
    <row r="6885" spans="6:7" x14ac:dyDescent="0.25">
      <c r="F6885"/>
      <c r="G6885"/>
    </row>
    <row r="6886" spans="6:7" x14ac:dyDescent="0.25">
      <c r="F6886"/>
      <c r="G6886"/>
    </row>
    <row r="6887" spans="6:7" x14ac:dyDescent="0.25">
      <c r="F6887"/>
      <c r="G6887"/>
    </row>
    <row r="6888" spans="6:7" x14ac:dyDescent="0.25">
      <c r="F6888"/>
      <c r="G6888"/>
    </row>
    <row r="6889" spans="6:7" x14ac:dyDescent="0.25">
      <c r="F6889"/>
      <c r="G6889"/>
    </row>
    <row r="6890" spans="6:7" x14ac:dyDescent="0.25">
      <c r="F6890"/>
      <c r="G6890"/>
    </row>
    <row r="6891" spans="6:7" x14ac:dyDescent="0.25">
      <c r="F6891"/>
      <c r="G6891"/>
    </row>
    <row r="6892" spans="6:7" x14ac:dyDescent="0.25">
      <c r="F6892"/>
      <c r="G6892"/>
    </row>
    <row r="6893" spans="6:7" x14ac:dyDescent="0.25">
      <c r="F6893"/>
      <c r="G6893"/>
    </row>
    <row r="6894" spans="6:7" x14ac:dyDescent="0.25">
      <c r="F6894"/>
      <c r="G6894"/>
    </row>
    <row r="6895" spans="6:7" x14ac:dyDescent="0.25">
      <c r="F6895"/>
      <c r="G6895"/>
    </row>
    <row r="6896" spans="6:7" x14ac:dyDescent="0.25">
      <c r="F6896"/>
      <c r="G6896"/>
    </row>
    <row r="6897" spans="6:7" x14ac:dyDescent="0.25">
      <c r="F6897"/>
      <c r="G6897"/>
    </row>
    <row r="6898" spans="6:7" x14ac:dyDescent="0.25">
      <c r="F6898"/>
      <c r="G6898"/>
    </row>
    <row r="6899" spans="6:7" x14ac:dyDescent="0.25">
      <c r="F6899"/>
      <c r="G6899"/>
    </row>
    <row r="6900" spans="6:7" x14ac:dyDescent="0.25">
      <c r="F6900"/>
      <c r="G6900"/>
    </row>
    <row r="6901" spans="6:7" x14ac:dyDescent="0.25">
      <c r="F6901"/>
      <c r="G6901"/>
    </row>
    <row r="6902" spans="6:7" x14ac:dyDescent="0.25">
      <c r="F6902"/>
      <c r="G6902"/>
    </row>
    <row r="6903" spans="6:7" x14ac:dyDescent="0.25">
      <c r="F6903"/>
      <c r="G6903"/>
    </row>
    <row r="6904" spans="6:7" x14ac:dyDescent="0.25">
      <c r="F6904"/>
      <c r="G6904"/>
    </row>
    <row r="6905" spans="6:7" x14ac:dyDescent="0.25">
      <c r="F6905"/>
      <c r="G6905"/>
    </row>
    <row r="6906" spans="6:7" x14ac:dyDescent="0.25">
      <c r="F6906"/>
      <c r="G6906"/>
    </row>
    <row r="6907" spans="6:7" x14ac:dyDescent="0.25">
      <c r="F6907"/>
      <c r="G6907"/>
    </row>
    <row r="6908" spans="6:7" x14ac:dyDescent="0.25">
      <c r="F6908"/>
      <c r="G6908"/>
    </row>
    <row r="6909" spans="6:7" x14ac:dyDescent="0.25">
      <c r="F6909"/>
      <c r="G6909"/>
    </row>
    <row r="6910" spans="6:7" x14ac:dyDescent="0.25">
      <c r="F6910"/>
      <c r="G6910"/>
    </row>
    <row r="6911" spans="6:7" x14ac:dyDescent="0.25">
      <c r="F6911"/>
      <c r="G6911"/>
    </row>
    <row r="6912" spans="6:7" x14ac:dyDescent="0.25">
      <c r="F6912"/>
      <c r="G6912"/>
    </row>
    <row r="6913" spans="6:7" x14ac:dyDescent="0.25">
      <c r="F6913"/>
      <c r="G6913"/>
    </row>
    <row r="6914" spans="6:7" x14ac:dyDescent="0.25">
      <c r="F6914"/>
      <c r="G6914"/>
    </row>
    <row r="6915" spans="6:7" x14ac:dyDescent="0.25">
      <c r="F6915"/>
      <c r="G6915"/>
    </row>
    <row r="6916" spans="6:7" x14ac:dyDescent="0.25">
      <c r="F6916"/>
      <c r="G6916"/>
    </row>
    <row r="6917" spans="6:7" x14ac:dyDescent="0.25">
      <c r="F6917"/>
      <c r="G6917"/>
    </row>
    <row r="6918" spans="6:7" x14ac:dyDescent="0.25">
      <c r="F6918"/>
      <c r="G6918"/>
    </row>
    <row r="6919" spans="6:7" x14ac:dyDescent="0.25">
      <c r="F6919"/>
      <c r="G6919"/>
    </row>
    <row r="6920" spans="6:7" x14ac:dyDescent="0.25">
      <c r="F6920"/>
      <c r="G6920"/>
    </row>
    <row r="6921" spans="6:7" x14ac:dyDescent="0.25">
      <c r="F6921"/>
      <c r="G6921"/>
    </row>
    <row r="6922" spans="6:7" x14ac:dyDescent="0.25">
      <c r="F6922"/>
      <c r="G6922"/>
    </row>
    <row r="6923" spans="6:7" x14ac:dyDescent="0.25">
      <c r="F6923"/>
      <c r="G6923"/>
    </row>
    <row r="6924" spans="6:7" x14ac:dyDescent="0.25">
      <c r="F6924"/>
      <c r="G6924"/>
    </row>
    <row r="6925" spans="6:7" x14ac:dyDescent="0.25">
      <c r="F6925"/>
      <c r="G6925"/>
    </row>
    <row r="6926" spans="6:7" x14ac:dyDescent="0.25">
      <c r="F6926"/>
      <c r="G6926"/>
    </row>
    <row r="6927" spans="6:7" x14ac:dyDescent="0.25">
      <c r="F6927"/>
      <c r="G6927"/>
    </row>
    <row r="6928" spans="6:7" x14ac:dyDescent="0.25">
      <c r="F6928"/>
      <c r="G6928"/>
    </row>
    <row r="6929" spans="6:7" x14ac:dyDescent="0.25">
      <c r="F6929"/>
      <c r="G6929"/>
    </row>
    <row r="6930" spans="6:7" x14ac:dyDescent="0.25">
      <c r="F6930"/>
      <c r="G6930"/>
    </row>
    <row r="6931" spans="6:7" x14ac:dyDescent="0.25">
      <c r="F6931"/>
      <c r="G6931"/>
    </row>
    <row r="6932" spans="6:7" x14ac:dyDescent="0.25">
      <c r="F6932"/>
      <c r="G6932"/>
    </row>
    <row r="6933" spans="6:7" x14ac:dyDescent="0.25">
      <c r="F6933"/>
      <c r="G6933"/>
    </row>
    <row r="6934" spans="6:7" x14ac:dyDescent="0.25">
      <c r="F6934"/>
      <c r="G6934"/>
    </row>
    <row r="6935" spans="6:7" x14ac:dyDescent="0.25">
      <c r="F6935"/>
      <c r="G6935"/>
    </row>
    <row r="6936" spans="6:7" x14ac:dyDescent="0.25">
      <c r="F6936"/>
      <c r="G6936"/>
    </row>
    <row r="6937" spans="6:7" x14ac:dyDescent="0.25">
      <c r="F6937"/>
      <c r="G6937"/>
    </row>
    <row r="6938" spans="6:7" x14ac:dyDescent="0.25">
      <c r="F6938"/>
      <c r="G6938"/>
    </row>
    <row r="6939" spans="6:7" x14ac:dyDescent="0.25">
      <c r="F6939"/>
      <c r="G6939"/>
    </row>
    <row r="6940" spans="6:7" x14ac:dyDescent="0.25">
      <c r="F6940"/>
      <c r="G6940"/>
    </row>
    <row r="6941" spans="6:7" x14ac:dyDescent="0.25">
      <c r="F6941"/>
      <c r="G6941"/>
    </row>
    <row r="6942" spans="6:7" x14ac:dyDescent="0.25">
      <c r="F6942"/>
      <c r="G6942"/>
    </row>
    <row r="6943" spans="6:7" x14ac:dyDescent="0.25">
      <c r="F6943"/>
      <c r="G6943"/>
    </row>
    <row r="6944" spans="6:7" x14ac:dyDescent="0.25">
      <c r="F6944"/>
      <c r="G6944"/>
    </row>
    <row r="6945" spans="6:7" x14ac:dyDescent="0.25">
      <c r="F6945"/>
      <c r="G6945"/>
    </row>
    <row r="6946" spans="6:7" x14ac:dyDescent="0.25">
      <c r="F6946"/>
      <c r="G6946"/>
    </row>
    <row r="6947" spans="6:7" x14ac:dyDescent="0.25">
      <c r="F6947"/>
      <c r="G6947"/>
    </row>
    <row r="6948" spans="6:7" x14ac:dyDescent="0.25">
      <c r="F6948"/>
      <c r="G6948"/>
    </row>
    <row r="6949" spans="6:7" x14ac:dyDescent="0.25">
      <c r="F6949"/>
      <c r="G6949"/>
    </row>
    <row r="6950" spans="6:7" x14ac:dyDescent="0.25">
      <c r="F6950"/>
      <c r="G6950"/>
    </row>
    <row r="6951" spans="6:7" x14ac:dyDescent="0.25">
      <c r="F6951"/>
      <c r="G6951"/>
    </row>
    <row r="6952" spans="6:7" x14ac:dyDescent="0.25">
      <c r="F6952"/>
      <c r="G6952"/>
    </row>
    <row r="6953" spans="6:7" x14ac:dyDescent="0.25">
      <c r="F6953"/>
      <c r="G6953"/>
    </row>
    <row r="6954" spans="6:7" x14ac:dyDescent="0.25">
      <c r="F6954"/>
      <c r="G6954"/>
    </row>
    <row r="6955" spans="6:7" x14ac:dyDescent="0.25">
      <c r="F6955"/>
      <c r="G6955"/>
    </row>
    <row r="6956" spans="6:7" x14ac:dyDescent="0.25">
      <c r="F6956"/>
      <c r="G6956"/>
    </row>
    <row r="6957" spans="6:7" x14ac:dyDescent="0.25">
      <c r="F6957"/>
      <c r="G6957"/>
    </row>
    <row r="6958" spans="6:7" x14ac:dyDescent="0.25">
      <c r="F6958"/>
      <c r="G6958"/>
    </row>
    <row r="6959" spans="6:7" x14ac:dyDescent="0.25">
      <c r="F6959"/>
      <c r="G6959"/>
    </row>
    <row r="6960" spans="6:7" x14ac:dyDescent="0.25">
      <c r="F6960"/>
      <c r="G6960"/>
    </row>
    <row r="6961" spans="6:7" x14ac:dyDescent="0.25">
      <c r="F6961"/>
      <c r="G6961"/>
    </row>
    <row r="6962" spans="6:7" x14ac:dyDescent="0.25">
      <c r="F6962"/>
      <c r="G6962"/>
    </row>
    <row r="6963" spans="6:7" x14ac:dyDescent="0.25">
      <c r="F6963"/>
      <c r="G6963"/>
    </row>
    <row r="6964" spans="6:7" x14ac:dyDescent="0.25">
      <c r="F6964"/>
      <c r="G6964"/>
    </row>
    <row r="6965" spans="6:7" x14ac:dyDescent="0.25">
      <c r="F6965"/>
      <c r="G6965"/>
    </row>
    <row r="6966" spans="6:7" x14ac:dyDescent="0.25">
      <c r="F6966"/>
      <c r="G6966"/>
    </row>
    <row r="6967" spans="6:7" x14ac:dyDescent="0.25">
      <c r="F6967"/>
      <c r="G6967"/>
    </row>
    <row r="6968" spans="6:7" x14ac:dyDescent="0.25">
      <c r="F6968"/>
      <c r="G6968"/>
    </row>
    <row r="6969" spans="6:7" x14ac:dyDescent="0.25">
      <c r="F6969"/>
      <c r="G6969"/>
    </row>
    <row r="6970" spans="6:7" x14ac:dyDescent="0.25">
      <c r="F6970"/>
      <c r="G6970"/>
    </row>
    <row r="6971" spans="6:7" x14ac:dyDescent="0.25">
      <c r="F6971"/>
      <c r="G6971"/>
    </row>
    <row r="6972" spans="6:7" x14ac:dyDescent="0.25">
      <c r="F6972"/>
      <c r="G6972"/>
    </row>
    <row r="6973" spans="6:7" x14ac:dyDescent="0.25">
      <c r="F6973"/>
      <c r="G6973"/>
    </row>
    <row r="6974" spans="6:7" x14ac:dyDescent="0.25">
      <c r="F6974"/>
      <c r="G6974"/>
    </row>
    <row r="6975" spans="6:7" x14ac:dyDescent="0.25">
      <c r="F6975"/>
      <c r="G6975"/>
    </row>
    <row r="6976" spans="6:7" x14ac:dyDescent="0.25">
      <c r="F6976"/>
      <c r="G6976"/>
    </row>
    <row r="6977" spans="6:7" x14ac:dyDescent="0.25">
      <c r="F6977"/>
      <c r="G6977"/>
    </row>
    <row r="6978" spans="6:7" x14ac:dyDescent="0.25">
      <c r="F6978"/>
      <c r="G6978"/>
    </row>
    <row r="6979" spans="6:7" x14ac:dyDescent="0.25">
      <c r="F6979"/>
      <c r="G6979"/>
    </row>
    <row r="6980" spans="6:7" x14ac:dyDescent="0.25">
      <c r="F6980"/>
      <c r="G6980"/>
    </row>
    <row r="6981" spans="6:7" x14ac:dyDescent="0.25">
      <c r="F6981"/>
      <c r="G6981"/>
    </row>
    <row r="6982" spans="6:7" x14ac:dyDescent="0.25">
      <c r="F6982"/>
      <c r="G6982"/>
    </row>
    <row r="6983" spans="6:7" x14ac:dyDescent="0.25">
      <c r="F6983"/>
      <c r="G6983"/>
    </row>
    <row r="6984" spans="6:7" x14ac:dyDescent="0.25">
      <c r="F6984"/>
      <c r="G6984"/>
    </row>
    <row r="6985" spans="6:7" x14ac:dyDescent="0.25">
      <c r="F6985"/>
      <c r="G6985"/>
    </row>
    <row r="6986" spans="6:7" x14ac:dyDescent="0.25">
      <c r="F6986"/>
      <c r="G6986"/>
    </row>
    <row r="6987" spans="6:7" x14ac:dyDescent="0.25">
      <c r="F6987"/>
      <c r="G6987"/>
    </row>
    <row r="6988" spans="6:7" x14ac:dyDescent="0.25">
      <c r="F6988"/>
      <c r="G6988"/>
    </row>
    <row r="6989" spans="6:7" x14ac:dyDescent="0.25">
      <c r="F6989"/>
      <c r="G6989"/>
    </row>
    <row r="6990" spans="6:7" x14ac:dyDescent="0.25">
      <c r="F6990"/>
      <c r="G6990"/>
    </row>
    <row r="6991" spans="6:7" x14ac:dyDescent="0.25">
      <c r="F6991"/>
      <c r="G6991"/>
    </row>
    <row r="6992" spans="6:7" x14ac:dyDescent="0.25">
      <c r="F6992"/>
      <c r="G6992"/>
    </row>
    <row r="6993" spans="6:7" x14ac:dyDescent="0.25">
      <c r="F6993"/>
      <c r="G6993"/>
    </row>
    <row r="6994" spans="6:7" x14ac:dyDescent="0.25">
      <c r="F6994"/>
      <c r="G6994"/>
    </row>
    <row r="6995" spans="6:7" x14ac:dyDescent="0.25">
      <c r="F6995"/>
      <c r="G6995"/>
    </row>
    <row r="6996" spans="6:7" x14ac:dyDescent="0.25">
      <c r="F6996"/>
      <c r="G6996"/>
    </row>
    <row r="6997" spans="6:7" x14ac:dyDescent="0.25">
      <c r="F6997"/>
      <c r="G6997"/>
    </row>
    <row r="6998" spans="6:7" x14ac:dyDescent="0.25">
      <c r="F6998"/>
      <c r="G6998"/>
    </row>
    <row r="6999" spans="6:7" x14ac:dyDescent="0.25">
      <c r="F6999"/>
      <c r="G6999"/>
    </row>
    <row r="7000" spans="6:7" x14ac:dyDescent="0.25">
      <c r="F7000"/>
      <c r="G7000"/>
    </row>
    <row r="7001" spans="6:7" x14ac:dyDescent="0.25">
      <c r="F7001"/>
      <c r="G7001"/>
    </row>
    <row r="7002" spans="6:7" x14ac:dyDescent="0.25">
      <c r="F7002"/>
      <c r="G7002"/>
    </row>
    <row r="7003" spans="6:7" x14ac:dyDescent="0.25">
      <c r="F7003"/>
      <c r="G7003"/>
    </row>
    <row r="7004" spans="6:7" x14ac:dyDescent="0.25">
      <c r="F7004"/>
      <c r="G7004"/>
    </row>
    <row r="7005" spans="6:7" x14ac:dyDescent="0.25">
      <c r="F7005"/>
      <c r="G7005"/>
    </row>
    <row r="7006" spans="6:7" x14ac:dyDescent="0.25">
      <c r="F7006"/>
      <c r="G7006"/>
    </row>
    <row r="7007" spans="6:7" x14ac:dyDescent="0.25">
      <c r="F7007"/>
      <c r="G7007"/>
    </row>
    <row r="7008" spans="6:7" x14ac:dyDescent="0.25">
      <c r="F7008"/>
      <c r="G7008"/>
    </row>
    <row r="7009" spans="6:7" x14ac:dyDescent="0.25">
      <c r="F7009"/>
      <c r="G7009"/>
    </row>
    <row r="7010" spans="6:7" x14ac:dyDescent="0.25">
      <c r="F7010"/>
      <c r="G7010"/>
    </row>
    <row r="7011" spans="6:7" x14ac:dyDescent="0.25">
      <c r="F7011"/>
      <c r="G7011"/>
    </row>
    <row r="7012" spans="6:7" x14ac:dyDescent="0.25">
      <c r="F7012"/>
      <c r="G7012"/>
    </row>
    <row r="7013" spans="6:7" x14ac:dyDescent="0.25">
      <c r="F7013"/>
      <c r="G7013"/>
    </row>
    <row r="7014" spans="6:7" x14ac:dyDescent="0.25">
      <c r="F7014"/>
      <c r="G7014"/>
    </row>
    <row r="7015" spans="6:7" x14ac:dyDescent="0.25">
      <c r="F7015"/>
      <c r="G7015"/>
    </row>
    <row r="7016" spans="6:7" x14ac:dyDescent="0.25">
      <c r="F7016"/>
      <c r="G7016"/>
    </row>
    <row r="7017" spans="6:7" x14ac:dyDescent="0.25">
      <c r="F7017"/>
      <c r="G7017"/>
    </row>
    <row r="7018" spans="6:7" x14ac:dyDescent="0.25">
      <c r="F7018"/>
      <c r="G7018"/>
    </row>
    <row r="7019" spans="6:7" x14ac:dyDescent="0.25">
      <c r="F7019"/>
      <c r="G7019"/>
    </row>
    <row r="7020" spans="6:7" x14ac:dyDescent="0.25">
      <c r="F7020"/>
      <c r="G7020"/>
    </row>
    <row r="7021" spans="6:7" x14ac:dyDescent="0.25">
      <c r="F7021"/>
      <c r="G7021"/>
    </row>
    <row r="7022" spans="6:7" x14ac:dyDescent="0.25">
      <c r="F7022"/>
      <c r="G7022"/>
    </row>
    <row r="7023" spans="6:7" x14ac:dyDescent="0.25">
      <c r="F7023"/>
      <c r="G7023"/>
    </row>
    <row r="7024" spans="6:7" x14ac:dyDescent="0.25">
      <c r="F7024"/>
      <c r="G7024"/>
    </row>
    <row r="7025" spans="6:7" x14ac:dyDescent="0.25">
      <c r="F7025"/>
      <c r="G7025"/>
    </row>
    <row r="7026" spans="6:7" x14ac:dyDescent="0.25">
      <c r="F7026"/>
      <c r="G7026"/>
    </row>
    <row r="7027" spans="6:7" x14ac:dyDescent="0.25">
      <c r="F7027"/>
      <c r="G7027"/>
    </row>
    <row r="7028" spans="6:7" x14ac:dyDescent="0.25">
      <c r="F7028"/>
      <c r="G7028"/>
    </row>
    <row r="7029" spans="6:7" x14ac:dyDescent="0.25">
      <c r="F7029"/>
      <c r="G7029"/>
    </row>
    <row r="7030" spans="6:7" x14ac:dyDescent="0.25">
      <c r="F7030"/>
      <c r="G7030"/>
    </row>
    <row r="7031" spans="6:7" x14ac:dyDescent="0.25">
      <c r="F7031"/>
      <c r="G7031"/>
    </row>
    <row r="7032" spans="6:7" x14ac:dyDescent="0.25">
      <c r="F7032"/>
      <c r="G7032"/>
    </row>
    <row r="7033" spans="6:7" x14ac:dyDescent="0.25">
      <c r="F7033"/>
      <c r="G7033"/>
    </row>
    <row r="7034" spans="6:7" x14ac:dyDescent="0.25">
      <c r="F7034"/>
      <c r="G7034"/>
    </row>
    <row r="7035" spans="6:7" x14ac:dyDescent="0.25">
      <c r="F7035"/>
      <c r="G7035"/>
    </row>
    <row r="7036" spans="6:7" x14ac:dyDescent="0.25">
      <c r="F7036"/>
      <c r="G7036"/>
    </row>
    <row r="7037" spans="6:7" x14ac:dyDescent="0.25">
      <c r="F7037"/>
      <c r="G7037"/>
    </row>
    <row r="7038" spans="6:7" x14ac:dyDescent="0.25">
      <c r="F7038"/>
      <c r="G7038"/>
    </row>
    <row r="7039" spans="6:7" x14ac:dyDescent="0.25">
      <c r="F7039"/>
      <c r="G7039"/>
    </row>
    <row r="7040" spans="6:7" x14ac:dyDescent="0.25">
      <c r="F7040"/>
      <c r="G7040"/>
    </row>
    <row r="7041" spans="6:7" x14ac:dyDescent="0.25">
      <c r="F7041"/>
      <c r="G7041"/>
    </row>
    <row r="7042" spans="6:7" x14ac:dyDescent="0.25">
      <c r="F7042"/>
      <c r="G7042"/>
    </row>
    <row r="7043" spans="6:7" x14ac:dyDescent="0.25">
      <c r="F7043"/>
      <c r="G7043"/>
    </row>
    <row r="7044" spans="6:7" x14ac:dyDescent="0.25">
      <c r="F7044"/>
      <c r="G7044"/>
    </row>
    <row r="7045" spans="6:7" x14ac:dyDescent="0.25">
      <c r="F7045"/>
      <c r="G7045"/>
    </row>
    <row r="7046" spans="6:7" x14ac:dyDescent="0.25">
      <c r="F7046"/>
      <c r="G7046"/>
    </row>
    <row r="7047" spans="6:7" x14ac:dyDescent="0.25">
      <c r="F7047"/>
      <c r="G7047"/>
    </row>
    <row r="7048" spans="6:7" x14ac:dyDescent="0.25">
      <c r="F7048"/>
      <c r="G7048"/>
    </row>
    <row r="7049" spans="6:7" x14ac:dyDescent="0.25">
      <c r="F7049"/>
      <c r="G7049"/>
    </row>
    <row r="7050" spans="6:7" x14ac:dyDescent="0.25">
      <c r="F7050"/>
      <c r="G7050"/>
    </row>
    <row r="7051" spans="6:7" x14ac:dyDescent="0.25">
      <c r="F7051"/>
      <c r="G7051"/>
    </row>
    <row r="7052" spans="6:7" x14ac:dyDescent="0.25">
      <c r="F7052"/>
      <c r="G7052"/>
    </row>
    <row r="7053" spans="6:7" x14ac:dyDescent="0.25">
      <c r="F7053"/>
      <c r="G7053"/>
    </row>
    <row r="7054" spans="6:7" x14ac:dyDescent="0.25">
      <c r="F7054"/>
      <c r="G7054"/>
    </row>
    <row r="7055" spans="6:7" x14ac:dyDescent="0.25">
      <c r="F7055"/>
      <c r="G7055"/>
    </row>
    <row r="7056" spans="6:7" x14ac:dyDescent="0.25">
      <c r="F7056"/>
      <c r="G7056"/>
    </row>
    <row r="7057" spans="6:7" x14ac:dyDescent="0.25">
      <c r="F7057"/>
      <c r="G7057"/>
    </row>
    <row r="7058" spans="6:7" x14ac:dyDescent="0.25">
      <c r="F7058"/>
      <c r="G7058"/>
    </row>
    <row r="7059" spans="6:7" x14ac:dyDescent="0.25">
      <c r="F7059"/>
      <c r="G7059"/>
    </row>
    <row r="7060" spans="6:7" x14ac:dyDescent="0.25">
      <c r="F7060"/>
      <c r="G7060"/>
    </row>
    <row r="7061" spans="6:7" x14ac:dyDescent="0.25">
      <c r="F7061"/>
      <c r="G7061"/>
    </row>
    <row r="7062" spans="6:7" x14ac:dyDescent="0.25">
      <c r="F7062"/>
      <c r="G7062"/>
    </row>
    <row r="7063" spans="6:7" x14ac:dyDescent="0.25">
      <c r="F7063"/>
      <c r="G7063"/>
    </row>
    <row r="7064" spans="6:7" x14ac:dyDescent="0.25">
      <c r="F7064"/>
      <c r="G7064"/>
    </row>
    <row r="7065" spans="6:7" x14ac:dyDescent="0.25">
      <c r="F7065"/>
      <c r="G7065"/>
    </row>
    <row r="7066" spans="6:7" x14ac:dyDescent="0.25">
      <c r="F7066"/>
      <c r="G7066"/>
    </row>
    <row r="7067" spans="6:7" x14ac:dyDescent="0.25">
      <c r="F7067"/>
      <c r="G7067"/>
    </row>
    <row r="7068" spans="6:7" x14ac:dyDescent="0.25">
      <c r="F7068"/>
      <c r="G7068"/>
    </row>
    <row r="7069" spans="6:7" x14ac:dyDescent="0.25">
      <c r="F7069"/>
      <c r="G7069"/>
    </row>
    <row r="7070" spans="6:7" x14ac:dyDescent="0.25">
      <c r="F7070"/>
      <c r="G7070"/>
    </row>
    <row r="7071" spans="6:7" x14ac:dyDescent="0.25">
      <c r="F7071"/>
      <c r="G7071"/>
    </row>
    <row r="7072" spans="6:7" x14ac:dyDescent="0.25">
      <c r="F7072"/>
      <c r="G7072"/>
    </row>
    <row r="7073" spans="6:7" x14ac:dyDescent="0.25">
      <c r="F7073"/>
      <c r="G7073"/>
    </row>
    <row r="7074" spans="6:7" x14ac:dyDescent="0.25">
      <c r="F7074"/>
      <c r="G7074"/>
    </row>
    <row r="7075" spans="6:7" x14ac:dyDescent="0.25">
      <c r="F7075"/>
      <c r="G7075"/>
    </row>
    <row r="7076" spans="6:7" x14ac:dyDescent="0.25">
      <c r="F7076"/>
      <c r="G7076"/>
    </row>
    <row r="7077" spans="6:7" x14ac:dyDescent="0.25">
      <c r="F7077"/>
      <c r="G7077"/>
    </row>
    <row r="7078" spans="6:7" x14ac:dyDescent="0.25">
      <c r="F7078"/>
      <c r="G7078"/>
    </row>
    <row r="7079" spans="6:7" x14ac:dyDescent="0.25">
      <c r="F7079"/>
      <c r="G7079"/>
    </row>
    <row r="7080" spans="6:7" x14ac:dyDescent="0.25">
      <c r="F7080"/>
      <c r="G7080"/>
    </row>
    <row r="7081" spans="6:7" x14ac:dyDescent="0.25">
      <c r="F7081"/>
      <c r="G7081"/>
    </row>
    <row r="7082" spans="6:7" x14ac:dyDescent="0.25">
      <c r="F7082"/>
      <c r="G7082"/>
    </row>
    <row r="7083" spans="6:7" x14ac:dyDescent="0.25">
      <c r="F7083"/>
      <c r="G7083"/>
    </row>
    <row r="7084" spans="6:7" x14ac:dyDescent="0.25">
      <c r="F7084"/>
      <c r="G7084"/>
    </row>
    <row r="7085" spans="6:7" x14ac:dyDescent="0.25">
      <c r="F7085"/>
      <c r="G7085"/>
    </row>
    <row r="7086" spans="6:7" x14ac:dyDescent="0.25">
      <c r="F7086"/>
      <c r="G7086"/>
    </row>
    <row r="7087" spans="6:7" x14ac:dyDescent="0.25">
      <c r="F7087"/>
      <c r="G7087"/>
    </row>
    <row r="7088" spans="6:7" x14ac:dyDescent="0.25">
      <c r="F7088"/>
      <c r="G7088"/>
    </row>
    <row r="7089" spans="6:7" x14ac:dyDescent="0.25">
      <c r="F7089"/>
      <c r="G7089"/>
    </row>
    <row r="7090" spans="6:7" x14ac:dyDescent="0.25">
      <c r="F7090"/>
      <c r="G7090"/>
    </row>
    <row r="7091" spans="6:7" x14ac:dyDescent="0.25">
      <c r="F7091"/>
      <c r="G7091"/>
    </row>
    <row r="7092" spans="6:7" x14ac:dyDescent="0.25">
      <c r="F7092"/>
      <c r="G7092"/>
    </row>
    <row r="7093" spans="6:7" x14ac:dyDescent="0.25">
      <c r="F7093"/>
      <c r="G7093"/>
    </row>
    <row r="7094" spans="6:7" x14ac:dyDescent="0.25">
      <c r="F7094"/>
      <c r="G7094"/>
    </row>
    <row r="7095" spans="6:7" x14ac:dyDescent="0.25">
      <c r="F7095"/>
      <c r="G7095"/>
    </row>
    <row r="7096" spans="6:7" x14ac:dyDescent="0.25">
      <c r="F7096"/>
      <c r="G7096"/>
    </row>
    <row r="7097" spans="6:7" x14ac:dyDescent="0.25">
      <c r="F7097"/>
      <c r="G7097"/>
    </row>
    <row r="7098" spans="6:7" x14ac:dyDescent="0.25">
      <c r="F7098"/>
      <c r="G7098"/>
    </row>
    <row r="7099" spans="6:7" x14ac:dyDescent="0.25">
      <c r="F7099"/>
      <c r="G7099"/>
    </row>
    <row r="7100" spans="6:7" x14ac:dyDescent="0.25">
      <c r="F7100"/>
      <c r="G7100"/>
    </row>
    <row r="7101" spans="6:7" x14ac:dyDescent="0.25">
      <c r="F7101"/>
      <c r="G7101"/>
    </row>
    <row r="7102" spans="6:7" x14ac:dyDescent="0.25">
      <c r="F7102"/>
      <c r="G7102"/>
    </row>
    <row r="7103" spans="6:7" x14ac:dyDescent="0.25">
      <c r="F7103"/>
      <c r="G7103"/>
    </row>
    <row r="7104" spans="6:7" x14ac:dyDescent="0.25">
      <c r="F7104"/>
      <c r="G7104"/>
    </row>
    <row r="7105" spans="6:7" x14ac:dyDescent="0.25">
      <c r="F7105"/>
      <c r="G7105"/>
    </row>
    <row r="7106" spans="6:7" x14ac:dyDescent="0.25">
      <c r="F7106"/>
      <c r="G7106"/>
    </row>
    <row r="7107" spans="6:7" x14ac:dyDescent="0.25">
      <c r="F7107"/>
      <c r="G7107"/>
    </row>
    <row r="7108" spans="6:7" x14ac:dyDescent="0.25">
      <c r="F7108"/>
      <c r="G7108"/>
    </row>
    <row r="7109" spans="6:7" x14ac:dyDescent="0.25">
      <c r="F7109"/>
      <c r="G7109"/>
    </row>
    <row r="7110" spans="6:7" x14ac:dyDescent="0.25">
      <c r="F7110"/>
      <c r="G7110"/>
    </row>
    <row r="7111" spans="6:7" x14ac:dyDescent="0.25">
      <c r="F7111"/>
      <c r="G7111"/>
    </row>
    <row r="7112" spans="6:7" x14ac:dyDescent="0.25">
      <c r="F7112"/>
      <c r="G7112"/>
    </row>
    <row r="7113" spans="6:7" x14ac:dyDescent="0.25">
      <c r="F7113"/>
      <c r="G7113"/>
    </row>
    <row r="7114" spans="6:7" x14ac:dyDescent="0.25">
      <c r="F7114"/>
      <c r="G7114"/>
    </row>
    <row r="7115" spans="6:7" x14ac:dyDescent="0.25">
      <c r="F7115"/>
      <c r="G7115"/>
    </row>
    <row r="7116" spans="6:7" x14ac:dyDescent="0.25">
      <c r="F7116"/>
      <c r="G7116"/>
    </row>
    <row r="7117" spans="6:7" x14ac:dyDescent="0.25">
      <c r="F7117"/>
      <c r="G7117"/>
    </row>
    <row r="7118" spans="6:7" x14ac:dyDescent="0.25">
      <c r="F7118"/>
      <c r="G7118"/>
    </row>
    <row r="7119" spans="6:7" x14ac:dyDescent="0.25">
      <c r="F7119"/>
      <c r="G7119"/>
    </row>
    <row r="7120" spans="6:7" x14ac:dyDescent="0.25">
      <c r="F7120"/>
      <c r="G7120"/>
    </row>
    <row r="7121" spans="6:7" x14ac:dyDescent="0.25">
      <c r="F7121"/>
      <c r="G7121"/>
    </row>
    <row r="7122" spans="6:7" x14ac:dyDescent="0.25">
      <c r="F7122"/>
      <c r="G7122"/>
    </row>
    <row r="7123" spans="6:7" x14ac:dyDescent="0.25">
      <c r="F7123"/>
      <c r="G7123"/>
    </row>
    <row r="7124" spans="6:7" x14ac:dyDescent="0.25">
      <c r="F7124"/>
      <c r="G7124"/>
    </row>
    <row r="7125" spans="6:7" x14ac:dyDescent="0.25">
      <c r="F7125"/>
      <c r="G7125"/>
    </row>
    <row r="7126" spans="6:7" x14ac:dyDescent="0.25">
      <c r="F7126"/>
      <c r="G7126"/>
    </row>
    <row r="7127" spans="6:7" x14ac:dyDescent="0.25">
      <c r="F7127"/>
      <c r="G7127"/>
    </row>
    <row r="7128" spans="6:7" x14ac:dyDescent="0.25">
      <c r="F7128"/>
      <c r="G7128"/>
    </row>
    <row r="7129" spans="6:7" x14ac:dyDescent="0.25">
      <c r="F7129"/>
      <c r="G7129"/>
    </row>
    <row r="7130" spans="6:7" x14ac:dyDescent="0.25">
      <c r="F7130"/>
      <c r="G7130"/>
    </row>
    <row r="7131" spans="6:7" x14ac:dyDescent="0.25">
      <c r="F7131"/>
      <c r="G7131"/>
    </row>
    <row r="7132" spans="6:7" x14ac:dyDescent="0.25">
      <c r="F7132"/>
      <c r="G7132"/>
    </row>
    <row r="7133" spans="6:7" x14ac:dyDescent="0.25">
      <c r="F7133"/>
      <c r="G7133"/>
    </row>
    <row r="7134" spans="6:7" x14ac:dyDescent="0.25">
      <c r="F7134"/>
      <c r="G7134"/>
    </row>
    <row r="7135" spans="6:7" x14ac:dyDescent="0.25">
      <c r="F7135"/>
      <c r="G7135"/>
    </row>
    <row r="7136" spans="6:7" x14ac:dyDescent="0.25">
      <c r="F7136"/>
      <c r="G7136"/>
    </row>
    <row r="7137" spans="6:7" x14ac:dyDescent="0.25">
      <c r="F7137"/>
      <c r="G7137"/>
    </row>
    <row r="7138" spans="6:7" x14ac:dyDescent="0.25">
      <c r="F7138"/>
      <c r="G7138"/>
    </row>
    <row r="7139" spans="6:7" x14ac:dyDescent="0.25">
      <c r="F7139"/>
      <c r="G7139"/>
    </row>
    <row r="7140" spans="6:7" x14ac:dyDescent="0.25">
      <c r="F7140"/>
      <c r="G7140"/>
    </row>
    <row r="7141" spans="6:7" x14ac:dyDescent="0.25">
      <c r="F7141"/>
      <c r="G7141"/>
    </row>
    <row r="7142" spans="6:7" x14ac:dyDescent="0.25">
      <c r="F7142"/>
      <c r="G7142"/>
    </row>
    <row r="7143" spans="6:7" x14ac:dyDescent="0.25">
      <c r="F7143"/>
      <c r="G7143"/>
    </row>
    <row r="7144" spans="6:7" x14ac:dyDescent="0.25">
      <c r="F7144"/>
      <c r="G7144"/>
    </row>
    <row r="7145" spans="6:7" x14ac:dyDescent="0.25">
      <c r="F7145"/>
      <c r="G7145"/>
    </row>
    <row r="7146" spans="6:7" x14ac:dyDescent="0.25">
      <c r="F7146"/>
      <c r="G7146"/>
    </row>
    <row r="7147" spans="6:7" x14ac:dyDescent="0.25">
      <c r="F7147"/>
      <c r="G7147"/>
    </row>
    <row r="7148" spans="6:7" x14ac:dyDescent="0.25">
      <c r="F7148"/>
      <c r="G7148"/>
    </row>
    <row r="7149" spans="6:7" x14ac:dyDescent="0.25">
      <c r="F7149"/>
      <c r="G7149"/>
    </row>
    <row r="7150" spans="6:7" x14ac:dyDescent="0.25">
      <c r="F7150"/>
      <c r="G7150"/>
    </row>
    <row r="7151" spans="6:7" x14ac:dyDescent="0.25">
      <c r="F7151"/>
      <c r="G7151"/>
    </row>
    <row r="7152" spans="6:7" x14ac:dyDescent="0.25">
      <c r="F7152"/>
      <c r="G7152"/>
    </row>
    <row r="7153" spans="6:7" x14ac:dyDescent="0.25">
      <c r="F7153"/>
      <c r="G7153"/>
    </row>
    <row r="7154" spans="6:7" x14ac:dyDescent="0.25">
      <c r="F7154"/>
      <c r="G7154"/>
    </row>
    <row r="7155" spans="6:7" x14ac:dyDescent="0.25">
      <c r="F7155"/>
      <c r="G7155"/>
    </row>
    <row r="7156" spans="6:7" x14ac:dyDescent="0.25">
      <c r="F7156"/>
      <c r="G7156"/>
    </row>
    <row r="7157" spans="6:7" x14ac:dyDescent="0.25">
      <c r="F7157"/>
      <c r="G7157"/>
    </row>
    <row r="7158" spans="6:7" x14ac:dyDescent="0.25">
      <c r="F7158"/>
      <c r="G7158"/>
    </row>
    <row r="7159" spans="6:7" x14ac:dyDescent="0.25">
      <c r="F7159"/>
      <c r="G7159"/>
    </row>
    <row r="7160" spans="6:7" x14ac:dyDescent="0.25">
      <c r="F7160"/>
      <c r="G7160"/>
    </row>
    <row r="7161" spans="6:7" x14ac:dyDescent="0.25">
      <c r="F7161"/>
      <c r="G7161"/>
    </row>
    <row r="7162" spans="6:7" x14ac:dyDescent="0.25">
      <c r="F7162"/>
      <c r="G7162"/>
    </row>
    <row r="7163" spans="6:7" x14ac:dyDescent="0.25">
      <c r="F7163"/>
      <c r="G7163"/>
    </row>
    <row r="7164" spans="6:7" x14ac:dyDescent="0.25">
      <c r="F7164"/>
      <c r="G7164"/>
    </row>
    <row r="7165" spans="6:7" x14ac:dyDescent="0.25">
      <c r="F7165"/>
      <c r="G7165"/>
    </row>
    <row r="7166" spans="6:7" x14ac:dyDescent="0.25">
      <c r="F7166"/>
      <c r="G7166"/>
    </row>
    <row r="7167" spans="6:7" x14ac:dyDescent="0.25">
      <c r="F7167"/>
      <c r="G7167"/>
    </row>
    <row r="7168" spans="6:7" x14ac:dyDescent="0.25">
      <c r="F7168"/>
      <c r="G7168"/>
    </row>
    <row r="7169" spans="6:7" x14ac:dyDescent="0.25">
      <c r="F7169"/>
      <c r="G7169"/>
    </row>
    <row r="7170" spans="6:7" x14ac:dyDescent="0.25">
      <c r="F7170"/>
      <c r="G7170"/>
    </row>
    <row r="7171" spans="6:7" x14ac:dyDescent="0.25">
      <c r="F7171"/>
      <c r="G7171"/>
    </row>
    <row r="7172" spans="6:7" x14ac:dyDescent="0.25">
      <c r="F7172"/>
      <c r="G7172"/>
    </row>
    <row r="7173" spans="6:7" x14ac:dyDescent="0.25">
      <c r="F7173"/>
      <c r="G7173"/>
    </row>
    <row r="7174" spans="6:7" x14ac:dyDescent="0.25">
      <c r="F7174"/>
      <c r="G7174"/>
    </row>
    <row r="7175" spans="6:7" x14ac:dyDescent="0.25">
      <c r="F7175"/>
      <c r="G7175"/>
    </row>
    <row r="7176" spans="6:7" x14ac:dyDescent="0.25">
      <c r="F7176"/>
      <c r="G7176"/>
    </row>
    <row r="7177" spans="6:7" x14ac:dyDescent="0.25">
      <c r="F7177"/>
      <c r="G7177"/>
    </row>
    <row r="7178" spans="6:7" x14ac:dyDescent="0.25">
      <c r="F7178"/>
      <c r="G7178"/>
    </row>
    <row r="7179" spans="6:7" x14ac:dyDescent="0.25">
      <c r="F7179"/>
      <c r="G7179"/>
    </row>
    <row r="7180" spans="6:7" x14ac:dyDescent="0.25">
      <c r="F7180"/>
      <c r="G7180"/>
    </row>
    <row r="7181" spans="6:7" x14ac:dyDescent="0.25">
      <c r="F7181"/>
      <c r="G7181"/>
    </row>
    <row r="7182" spans="6:7" x14ac:dyDescent="0.25">
      <c r="F7182"/>
      <c r="G7182"/>
    </row>
    <row r="7183" spans="6:7" x14ac:dyDescent="0.25">
      <c r="F7183"/>
      <c r="G7183"/>
    </row>
    <row r="7184" spans="6:7" x14ac:dyDescent="0.25">
      <c r="F7184"/>
      <c r="G7184"/>
    </row>
    <row r="7185" spans="6:7" x14ac:dyDescent="0.25">
      <c r="F7185"/>
      <c r="G7185"/>
    </row>
    <row r="7186" spans="6:7" x14ac:dyDescent="0.25">
      <c r="F7186"/>
      <c r="G7186"/>
    </row>
    <row r="7187" spans="6:7" x14ac:dyDescent="0.25">
      <c r="F7187"/>
      <c r="G7187"/>
    </row>
    <row r="7188" spans="6:7" x14ac:dyDescent="0.25">
      <c r="F7188"/>
      <c r="G7188"/>
    </row>
    <row r="7189" spans="6:7" x14ac:dyDescent="0.25">
      <c r="F7189"/>
      <c r="G7189"/>
    </row>
    <row r="7190" spans="6:7" x14ac:dyDescent="0.25">
      <c r="F7190"/>
      <c r="G7190"/>
    </row>
    <row r="7191" spans="6:7" x14ac:dyDescent="0.25">
      <c r="F7191"/>
      <c r="G7191"/>
    </row>
    <row r="7192" spans="6:7" x14ac:dyDescent="0.25">
      <c r="F7192"/>
      <c r="G7192"/>
    </row>
    <row r="7193" spans="6:7" x14ac:dyDescent="0.25">
      <c r="F7193"/>
      <c r="G7193"/>
    </row>
    <row r="7194" spans="6:7" x14ac:dyDescent="0.25">
      <c r="F7194"/>
      <c r="G7194"/>
    </row>
    <row r="7195" spans="6:7" x14ac:dyDescent="0.25">
      <c r="F7195"/>
      <c r="G7195"/>
    </row>
    <row r="7196" spans="6:7" x14ac:dyDescent="0.25">
      <c r="F7196"/>
      <c r="G7196"/>
    </row>
    <row r="7197" spans="6:7" x14ac:dyDescent="0.25">
      <c r="F7197"/>
      <c r="G7197"/>
    </row>
    <row r="7198" spans="6:7" x14ac:dyDescent="0.25">
      <c r="F7198"/>
      <c r="G7198"/>
    </row>
    <row r="7199" spans="6:7" x14ac:dyDescent="0.25">
      <c r="F7199"/>
      <c r="G7199"/>
    </row>
    <row r="7200" spans="6:7" x14ac:dyDescent="0.25">
      <c r="F7200"/>
      <c r="G7200"/>
    </row>
    <row r="7201" spans="6:7" x14ac:dyDescent="0.25">
      <c r="F7201"/>
      <c r="G7201"/>
    </row>
    <row r="7202" spans="6:7" x14ac:dyDescent="0.25">
      <c r="F7202"/>
      <c r="G7202"/>
    </row>
    <row r="7203" spans="6:7" x14ac:dyDescent="0.25">
      <c r="F7203"/>
      <c r="G7203"/>
    </row>
    <row r="7204" spans="6:7" x14ac:dyDescent="0.25">
      <c r="F7204"/>
      <c r="G7204"/>
    </row>
    <row r="7205" spans="6:7" x14ac:dyDescent="0.25">
      <c r="F7205"/>
      <c r="G7205"/>
    </row>
    <row r="7206" spans="6:7" x14ac:dyDescent="0.25">
      <c r="F7206"/>
      <c r="G7206"/>
    </row>
    <row r="7207" spans="6:7" x14ac:dyDescent="0.25">
      <c r="F7207"/>
      <c r="G7207"/>
    </row>
    <row r="7208" spans="6:7" x14ac:dyDescent="0.25">
      <c r="F7208"/>
      <c r="G7208"/>
    </row>
    <row r="7209" spans="6:7" x14ac:dyDescent="0.25">
      <c r="F7209"/>
      <c r="G7209"/>
    </row>
    <row r="7210" spans="6:7" x14ac:dyDescent="0.25">
      <c r="F7210"/>
      <c r="G7210"/>
    </row>
    <row r="7211" spans="6:7" x14ac:dyDescent="0.25">
      <c r="F7211"/>
      <c r="G7211"/>
    </row>
    <row r="7212" spans="6:7" x14ac:dyDescent="0.25">
      <c r="F7212"/>
      <c r="G7212"/>
    </row>
    <row r="7213" spans="6:7" x14ac:dyDescent="0.25">
      <c r="F7213"/>
      <c r="G7213"/>
    </row>
    <row r="7214" spans="6:7" x14ac:dyDescent="0.25">
      <c r="F7214"/>
      <c r="G7214"/>
    </row>
    <row r="7215" spans="6:7" x14ac:dyDescent="0.25">
      <c r="F7215"/>
      <c r="G7215"/>
    </row>
    <row r="7216" spans="6:7" x14ac:dyDescent="0.25">
      <c r="F7216"/>
      <c r="G7216"/>
    </row>
    <row r="7217" spans="6:7" x14ac:dyDescent="0.25">
      <c r="F7217"/>
      <c r="G7217"/>
    </row>
    <row r="7218" spans="6:7" x14ac:dyDescent="0.25">
      <c r="F7218"/>
      <c r="G7218"/>
    </row>
    <row r="7219" spans="6:7" x14ac:dyDescent="0.25">
      <c r="F7219"/>
      <c r="G7219"/>
    </row>
    <row r="7220" spans="6:7" x14ac:dyDescent="0.25">
      <c r="F7220"/>
      <c r="G7220"/>
    </row>
    <row r="7221" spans="6:7" x14ac:dyDescent="0.25">
      <c r="F7221"/>
      <c r="G7221"/>
    </row>
    <row r="7222" spans="6:7" x14ac:dyDescent="0.25">
      <c r="F7222"/>
      <c r="G7222"/>
    </row>
    <row r="7223" spans="6:7" x14ac:dyDescent="0.25">
      <c r="F7223"/>
      <c r="G7223"/>
    </row>
    <row r="7224" spans="6:7" x14ac:dyDescent="0.25">
      <c r="F7224"/>
      <c r="G7224"/>
    </row>
    <row r="7225" spans="6:7" x14ac:dyDescent="0.25">
      <c r="F7225"/>
      <c r="G7225"/>
    </row>
    <row r="7226" spans="6:7" x14ac:dyDescent="0.25">
      <c r="F7226"/>
      <c r="G7226"/>
    </row>
    <row r="7227" spans="6:7" x14ac:dyDescent="0.25">
      <c r="F7227"/>
      <c r="G7227"/>
    </row>
    <row r="7228" spans="6:7" x14ac:dyDescent="0.25">
      <c r="F7228"/>
      <c r="G7228"/>
    </row>
    <row r="7229" spans="6:7" x14ac:dyDescent="0.25">
      <c r="F7229"/>
      <c r="G7229"/>
    </row>
    <row r="7230" spans="6:7" x14ac:dyDescent="0.25">
      <c r="F7230"/>
      <c r="G7230"/>
    </row>
    <row r="7231" spans="6:7" x14ac:dyDescent="0.25">
      <c r="F7231"/>
      <c r="G7231"/>
    </row>
    <row r="7232" spans="6:7" x14ac:dyDescent="0.25">
      <c r="F7232"/>
      <c r="G7232"/>
    </row>
    <row r="7233" spans="6:7" x14ac:dyDescent="0.25">
      <c r="F7233"/>
      <c r="G7233"/>
    </row>
    <row r="7234" spans="6:7" x14ac:dyDescent="0.25">
      <c r="F7234"/>
      <c r="G7234"/>
    </row>
    <row r="7235" spans="6:7" x14ac:dyDescent="0.25">
      <c r="F7235"/>
      <c r="G7235"/>
    </row>
    <row r="7236" spans="6:7" x14ac:dyDescent="0.25">
      <c r="F7236"/>
      <c r="G7236"/>
    </row>
    <row r="7237" spans="6:7" x14ac:dyDescent="0.25">
      <c r="F7237"/>
      <c r="G7237"/>
    </row>
    <row r="7238" spans="6:7" x14ac:dyDescent="0.25">
      <c r="F7238"/>
      <c r="G7238"/>
    </row>
    <row r="7239" spans="6:7" x14ac:dyDescent="0.25">
      <c r="F7239"/>
      <c r="G7239"/>
    </row>
    <row r="7240" spans="6:7" x14ac:dyDescent="0.25">
      <c r="F7240"/>
      <c r="G7240"/>
    </row>
    <row r="7241" spans="6:7" x14ac:dyDescent="0.25">
      <c r="F7241"/>
      <c r="G7241"/>
    </row>
    <row r="7242" spans="6:7" x14ac:dyDescent="0.25">
      <c r="F7242"/>
      <c r="G7242"/>
    </row>
    <row r="7243" spans="6:7" x14ac:dyDescent="0.25">
      <c r="F7243"/>
      <c r="G7243"/>
    </row>
    <row r="7244" spans="6:7" x14ac:dyDescent="0.25">
      <c r="F7244"/>
      <c r="G7244"/>
    </row>
    <row r="7245" spans="6:7" x14ac:dyDescent="0.25">
      <c r="F7245"/>
      <c r="G7245"/>
    </row>
    <row r="7246" spans="6:7" x14ac:dyDescent="0.25">
      <c r="F7246"/>
      <c r="G7246"/>
    </row>
    <row r="7247" spans="6:7" x14ac:dyDescent="0.25">
      <c r="F7247"/>
      <c r="G7247"/>
    </row>
    <row r="7248" spans="6:7" x14ac:dyDescent="0.25">
      <c r="F7248"/>
      <c r="G7248"/>
    </row>
    <row r="7249" spans="6:7" x14ac:dyDescent="0.25">
      <c r="F7249"/>
      <c r="G7249"/>
    </row>
    <row r="7250" spans="6:7" x14ac:dyDescent="0.25">
      <c r="F7250"/>
      <c r="G7250"/>
    </row>
    <row r="7251" spans="6:7" x14ac:dyDescent="0.25">
      <c r="F7251"/>
      <c r="G7251"/>
    </row>
    <row r="7252" spans="6:7" x14ac:dyDescent="0.25">
      <c r="F7252"/>
      <c r="G7252"/>
    </row>
    <row r="7253" spans="6:7" x14ac:dyDescent="0.25">
      <c r="F7253"/>
      <c r="G7253"/>
    </row>
    <row r="7254" spans="6:7" x14ac:dyDescent="0.25">
      <c r="F7254"/>
      <c r="G7254"/>
    </row>
    <row r="7255" spans="6:7" x14ac:dyDescent="0.25">
      <c r="F7255"/>
      <c r="G7255"/>
    </row>
    <row r="7256" spans="6:7" x14ac:dyDescent="0.25">
      <c r="F7256"/>
      <c r="G7256"/>
    </row>
    <row r="7257" spans="6:7" x14ac:dyDescent="0.25">
      <c r="F7257"/>
      <c r="G7257"/>
    </row>
    <row r="7258" spans="6:7" x14ac:dyDescent="0.25">
      <c r="F7258"/>
      <c r="G7258"/>
    </row>
    <row r="7259" spans="6:7" x14ac:dyDescent="0.25">
      <c r="F7259"/>
      <c r="G7259"/>
    </row>
    <row r="7260" spans="6:7" x14ac:dyDescent="0.25">
      <c r="F7260"/>
      <c r="G7260"/>
    </row>
    <row r="7261" spans="6:7" x14ac:dyDescent="0.25">
      <c r="F7261"/>
      <c r="G7261"/>
    </row>
    <row r="7262" spans="6:7" x14ac:dyDescent="0.25">
      <c r="F7262"/>
      <c r="G7262"/>
    </row>
    <row r="7263" spans="6:7" x14ac:dyDescent="0.25">
      <c r="F7263"/>
      <c r="G7263"/>
    </row>
    <row r="7264" spans="6:7" x14ac:dyDescent="0.25">
      <c r="F7264"/>
      <c r="G7264"/>
    </row>
    <row r="7265" spans="6:7" x14ac:dyDescent="0.25">
      <c r="F7265"/>
      <c r="G7265"/>
    </row>
    <row r="7266" spans="6:7" x14ac:dyDescent="0.25">
      <c r="F7266"/>
      <c r="G7266"/>
    </row>
    <row r="7267" spans="6:7" x14ac:dyDescent="0.25">
      <c r="F7267"/>
      <c r="G7267"/>
    </row>
    <row r="7268" spans="6:7" x14ac:dyDescent="0.25">
      <c r="F7268"/>
      <c r="G7268"/>
    </row>
    <row r="7269" spans="6:7" x14ac:dyDescent="0.25">
      <c r="F7269"/>
      <c r="G7269"/>
    </row>
    <row r="7270" spans="6:7" x14ac:dyDescent="0.25">
      <c r="F7270"/>
      <c r="G7270"/>
    </row>
    <row r="7271" spans="6:7" x14ac:dyDescent="0.25">
      <c r="F7271"/>
      <c r="G7271"/>
    </row>
    <row r="7272" spans="6:7" x14ac:dyDescent="0.25">
      <c r="F7272"/>
      <c r="G7272"/>
    </row>
    <row r="7273" spans="6:7" x14ac:dyDescent="0.25">
      <c r="F7273"/>
      <c r="G7273"/>
    </row>
    <row r="7274" spans="6:7" x14ac:dyDescent="0.25">
      <c r="F7274"/>
      <c r="G7274"/>
    </row>
    <row r="7275" spans="6:7" x14ac:dyDescent="0.25">
      <c r="F7275"/>
      <c r="G7275"/>
    </row>
    <row r="7276" spans="6:7" x14ac:dyDescent="0.25">
      <c r="F7276"/>
      <c r="G7276"/>
    </row>
    <row r="7277" spans="6:7" x14ac:dyDescent="0.25">
      <c r="F7277"/>
      <c r="G7277"/>
    </row>
    <row r="7278" spans="6:7" x14ac:dyDescent="0.25">
      <c r="F7278"/>
      <c r="G7278"/>
    </row>
    <row r="7279" spans="6:7" x14ac:dyDescent="0.25">
      <c r="F7279"/>
      <c r="G7279"/>
    </row>
    <row r="7280" spans="6:7" x14ac:dyDescent="0.25">
      <c r="F7280"/>
      <c r="G7280"/>
    </row>
    <row r="7281" spans="6:7" x14ac:dyDescent="0.25">
      <c r="F7281"/>
      <c r="G7281"/>
    </row>
    <row r="7282" spans="6:7" x14ac:dyDescent="0.25">
      <c r="F7282"/>
      <c r="G7282"/>
    </row>
    <row r="7283" spans="6:7" x14ac:dyDescent="0.25">
      <c r="F7283"/>
      <c r="G7283"/>
    </row>
    <row r="7284" spans="6:7" x14ac:dyDescent="0.25">
      <c r="F7284"/>
      <c r="G7284"/>
    </row>
    <row r="7285" spans="6:7" x14ac:dyDescent="0.25">
      <c r="F7285"/>
      <c r="G7285"/>
    </row>
    <row r="7286" spans="6:7" x14ac:dyDescent="0.25">
      <c r="F7286"/>
      <c r="G7286"/>
    </row>
    <row r="7287" spans="6:7" x14ac:dyDescent="0.25">
      <c r="F7287"/>
      <c r="G7287"/>
    </row>
    <row r="7288" spans="6:7" x14ac:dyDescent="0.25">
      <c r="F7288"/>
      <c r="G7288"/>
    </row>
    <row r="7289" spans="6:7" x14ac:dyDescent="0.25">
      <c r="F7289"/>
      <c r="G7289"/>
    </row>
    <row r="7290" spans="6:7" x14ac:dyDescent="0.25">
      <c r="F7290"/>
      <c r="G7290"/>
    </row>
    <row r="7291" spans="6:7" x14ac:dyDescent="0.25">
      <c r="F7291"/>
      <c r="G7291"/>
    </row>
    <row r="7292" spans="6:7" x14ac:dyDescent="0.25">
      <c r="F7292"/>
      <c r="G7292"/>
    </row>
    <row r="7293" spans="6:7" x14ac:dyDescent="0.25">
      <c r="F7293"/>
      <c r="G7293"/>
    </row>
    <row r="7294" spans="6:7" x14ac:dyDescent="0.25">
      <c r="F7294"/>
      <c r="G7294"/>
    </row>
    <row r="7295" spans="6:7" x14ac:dyDescent="0.25">
      <c r="F7295"/>
      <c r="G7295"/>
    </row>
    <row r="7296" spans="6:7" x14ac:dyDescent="0.25">
      <c r="F7296"/>
      <c r="G7296"/>
    </row>
    <row r="7297" spans="6:7" x14ac:dyDescent="0.25">
      <c r="F7297"/>
      <c r="G7297"/>
    </row>
    <row r="7298" spans="6:7" x14ac:dyDescent="0.25">
      <c r="F7298"/>
      <c r="G7298"/>
    </row>
    <row r="7299" spans="6:7" x14ac:dyDescent="0.25">
      <c r="F7299"/>
      <c r="G7299"/>
    </row>
    <row r="7300" spans="6:7" x14ac:dyDescent="0.25">
      <c r="F7300"/>
      <c r="G7300"/>
    </row>
    <row r="7301" spans="6:7" x14ac:dyDescent="0.25">
      <c r="F7301"/>
      <c r="G7301"/>
    </row>
    <row r="7302" spans="6:7" x14ac:dyDescent="0.25">
      <c r="F7302"/>
      <c r="G7302"/>
    </row>
    <row r="7303" spans="6:7" x14ac:dyDescent="0.25">
      <c r="F7303"/>
      <c r="G7303"/>
    </row>
    <row r="7304" spans="6:7" x14ac:dyDescent="0.25">
      <c r="F7304"/>
      <c r="G7304"/>
    </row>
    <row r="7305" spans="6:7" x14ac:dyDescent="0.25">
      <c r="F7305"/>
      <c r="G7305"/>
    </row>
    <row r="7306" spans="6:7" x14ac:dyDescent="0.25">
      <c r="F7306"/>
      <c r="G7306"/>
    </row>
    <row r="7307" spans="6:7" x14ac:dyDescent="0.25">
      <c r="F7307"/>
      <c r="G7307"/>
    </row>
    <row r="7308" spans="6:7" x14ac:dyDescent="0.25">
      <c r="F7308"/>
      <c r="G7308"/>
    </row>
    <row r="7309" spans="6:7" x14ac:dyDescent="0.25">
      <c r="F7309"/>
      <c r="G7309"/>
    </row>
    <row r="7310" spans="6:7" x14ac:dyDescent="0.25">
      <c r="F7310"/>
      <c r="G7310"/>
    </row>
    <row r="7311" spans="6:7" x14ac:dyDescent="0.25">
      <c r="F7311"/>
      <c r="G7311"/>
    </row>
    <row r="7312" spans="6:7" x14ac:dyDescent="0.25">
      <c r="F7312"/>
      <c r="G7312"/>
    </row>
    <row r="7313" spans="6:7" x14ac:dyDescent="0.25">
      <c r="F7313"/>
      <c r="G7313"/>
    </row>
    <row r="7314" spans="6:7" x14ac:dyDescent="0.25">
      <c r="F7314"/>
      <c r="G7314"/>
    </row>
    <row r="7315" spans="6:7" x14ac:dyDescent="0.25">
      <c r="F7315"/>
      <c r="G7315"/>
    </row>
    <row r="7316" spans="6:7" x14ac:dyDescent="0.25">
      <c r="F7316"/>
      <c r="G7316"/>
    </row>
    <row r="7317" spans="6:7" x14ac:dyDescent="0.25">
      <c r="F7317"/>
      <c r="G7317"/>
    </row>
    <row r="7318" spans="6:7" x14ac:dyDescent="0.25">
      <c r="F7318"/>
      <c r="G7318"/>
    </row>
    <row r="7319" spans="6:7" x14ac:dyDescent="0.25">
      <c r="F7319"/>
      <c r="G7319"/>
    </row>
    <row r="7320" spans="6:7" x14ac:dyDescent="0.25">
      <c r="F7320"/>
      <c r="G7320"/>
    </row>
    <row r="7321" spans="6:7" x14ac:dyDescent="0.25">
      <c r="F7321"/>
      <c r="G7321"/>
    </row>
    <row r="7322" spans="6:7" x14ac:dyDescent="0.25">
      <c r="F7322"/>
      <c r="G7322"/>
    </row>
    <row r="7323" spans="6:7" x14ac:dyDescent="0.25">
      <c r="F7323"/>
      <c r="G7323"/>
    </row>
    <row r="7324" spans="6:7" x14ac:dyDescent="0.25">
      <c r="F7324"/>
      <c r="G7324"/>
    </row>
    <row r="7325" spans="6:7" x14ac:dyDescent="0.25">
      <c r="F7325"/>
      <c r="G7325"/>
    </row>
    <row r="7326" spans="6:7" x14ac:dyDescent="0.25">
      <c r="F7326"/>
      <c r="G7326"/>
    </row>
    <row r="7327" spans="6:7" x14ac:dyDescent="0.25">
      <c r="F7327"/>
      <c r="G7327"/>
    </row>
    <row r="7328" spans="6:7" x14ac:dyDescent="0.25">
      <c r="F7328"/>
      <c r="G7328"/>
    </row>
    <row r="7329" spans="6:7" x14ac:dyDescent="0.25">
      <c r="F7329"/>
      <c r="G7329"/>
    </row>
    <row r="7330" spans="6:7" x14ac:dyDescent="0.25">
      <c r="F7330"/>
      <c r="G7330"/>
    </row>
    <row r="7331" spans="6:7" x14ac:dyDescent="0.25">
      <c r="F7331"/>
      <c r="G7331"/>
    </row>
    <row r="7332" spans="6:7" x14ac:dyDescent="0.25">
      <c r="F7332"/>
      <c r="G7332"/>
    </row>
    <row r="7333" spans="6:7" x14ac:dyDescent="0.25">
      <c r="F7333"/>
      <c r="G7333"/>
    </row>
    <row r="7334" spans="6:7" x14ac:dyDescent="0.25">
      <c r="F7334"/>
      <c r="G7334"/>
    </row>
    <row r="7335" spans="6:7" x14ac:dyDescent="0.25">
      <c r="F7335"/>
      <c r="G7335"/>
    </row>
    <row r="7336" spans="6:7" x14ac:dyDescent="0.25">
      <c r="F7336"/>
      <c r="G7336"/>
    </row>
    <row r="7337" spans="6:7" x14ac:dyDescent="0.25">
      <c r="F7337"/>
      <c r="G7337"/>
    </row>
    <row r="7338" spans="6:7" x14ac:dyDescent="0.25">
      <c r="F7338"/>
      <c r="G7338"/>
    </row>
    <row r="7339" spans="6:7" x14ac:dyDescent="0.25">
      <c r="F7339"/>
      <c r="G7339"/>
    </row>
    <row r="7340" spans="6:7" x14ac:dyDescent="0.25">
      <c r="F7340"/>
      <c r="G7340"/>
    </row>
    <row r="7341" spans="6:7" x14ac:dyDescent="0.25">
      <c r="F7341"/>
      <c r="G7341"/>
    </row>
    <row r="7342" spans="6:7" x14ac:dyDescent="0.25">
      <c r="F7342"/>
      <c r="G7342"/>
    </row>
    <row r="7343" spans="6:7" x14ac:dyDescent="0.25">
      <c r="F7343"/>
      <c r="G7343"/>
    </row>
    <row r="7344" spans="6:7" x14ac:dyDescent="0.25">
      <c r="F7344"/>
      <c r="G7344"/>
    </row>
    <row r="7345" spans="6:7" x14ac:dyDescent="0.25">
      <c r="F7345"/>
      <c r="G7345"/>
    </row>
    <row r="7346" spans="6:7" x14ac:dyDescent="0.25">
      <c r="F7346"/>
      <c r="G7346"/>
    </row>
    <row r="7347" spans="6:7" x14ac:dyDescent="0.25">
      <c r="F7347"/>
      <c r="G7347"/>
    </row>
    <row r="7348" spans="6:7" x14ac:dyDescent="0.25">
      <c r="F7348"/>
      <c r="G7348"/>
    </row>
    <row r="7349" spans="6:7" x14ac:dyDescent="0.25">
      <c r="F7349"/>
      <c r="G7349"/>
    </row>
    <row r="7350" spans="6:7" x14ac:dyDescent="0.25">
      <c r="F7350"/>
      <c r="G7350"/>
    </row>
    <row r="7351" spans="6:7" x14ac:dyDescent="0.25">
      <c r="F7351"/>
      <c r="G7351"/>
    </row>
    <row r="7352" spans="6:7" x14ac:dyDescent="0.25">
      <c r="F7352"/>
      <c r="G7352"/>
    </row>
    <row r="7353" spans="6:7" x14ac:dyDescent="0.25">
      <c r="F7353"/>
      <c r="G7353"/>
    </row>
    <row r="7354" spans="6:7" x14ac:dyDescent="0.25">
      <c r="F7354"/>
      <c r="G7354"/>
    </row>
    <row r="7355" spans="6:7" x14ac:dyDescent="0.25">
      <c r="F7355"/>
      <c r="G7355"/>
    </row>
    <row r="7356" spans="6:7" x14ac:dyDescent="0.25">
      <c r="F7356"/>
      <c r="G7356"/>
    </row>
    <row r="7357" spans="6:7" x14ac:dyDescent="0.25">
      <c r="F7357"/>
      <c r="G7357"/>
    </row>
    <row r="7358" spans="6:7" x14ac:dyDescent="0.25">
      <c r="F7358"/>
      <c r="G7358"/>
    </row>
    <row r="7359" spans="6:7" x14ac:dyDescent="0.25">
      <c r="F7359"/>
      <c r="G7359"/>
    </row>
    <row r="7360" spans="6:7" x14ac:dyDescent="0.25">
      <c r="F7360"/>
      <c r="G7360"/>
    </row>
    <row r="7361" spans="6:7" x14ac:dyDescent="0.25">
      <c r="F7361"/>
      <c r="G7361"/>
    </row>
    <row r="7362" spans="6:7" x14ac:dyDescent="0.25">
      <c r="F7362"/>
      <c r="G7362"/>
    </row>
    <row r="7363" spans="6:7" x14ac:dyDescent="0.25">
      <c r="F7363"/>
      <c r="G7363"/>
    </row>
    <row r="7364" spans="6:7" x14ac:dyDescent="0.25">
      <c r="F7364"/>
      <c r="G7364"/>
    </row>
    <row r="7365" spans="6:7" x14ac:dyDescent="0.25">
      <c r="F7365"/>
      <c r="G7365"/>
    </row>
    <row r="7366" spans="6:7" x14ac:dyDescent="0.25">
      <c r="F7366"/>
      <c r="G7366"/>
    </row>
    <row r="7367" spans="6:7" x14ac:dyDescent="0.25">
      <c r="F7367"/>
      <c r="G7367"/>
    </row>
    <row r="7368" spans="6:7" x14ac:dyDescent="0.25">
      <c r="F7368"/>
      <c r="G7368"/>
    </row>
    <row r="7369" spans="6:7" x14ac:dyDescent="0.25">
      <c r="F7369"/>
      <c r="G7369"/>
    </row>
    <row r="7370" spans="6:7" x14ac:dyDescent="0.25">
      <c r="F7370"/>
      <c r="G7370"/>
    </row>
    <row r="7371" spans="6:7" x14ac:dyDescent="0.25">
      <c r="F7371"/>
      <c r="G7371"/>
    </row>
    <row r="7372" spans="6:7" x14ac:dyDescent="0.25">
      <c r="F7372"/>
      <c r="G7372"/>
    </row>
    <row r="7373" spans="6:7" x14ac:dyDescent="0.25">
      <c r="F7373"/>
      <c r="G7373"/>
    </row>
    <row r="7374" spans="6:7" x14ac:dyDescent="0.25">
      <c r="F7374"/>
      <c r="G7374"/>
    </row>
    <row r="7375" spans="6:7" x14ac:dyDescent="0.25">
      <c r="F7375"/>
      <c r="G7375"/>
    </row>
    <row r="7376" spans="6:7" x14ac:dyDescent="0.25">
      <c r="F7376"/>
      <c r="G7376"/>
    </row>
    <row r="7377" spans="6:7" x14ac:dyDescent="0.25">
      <c r="F7377"/>
      <c r="G7377"/>
    </row>
    <row r="7378" spans="6:7" x14ac:dyDescent="0.25">
      <c r="F7378"/>
      <c r="G7378"/>
    </row>
    <row r="7379" spans="6:7" x14ac:dyDescent="0.25">
      <c r="F7379"/>
      <c r="G7379"/>
    </row>
    <row r="7380" spans="6:7" x14ac:dyDescent="0.25">
      <c r="F7380"/>
      <c r="G7380"/>
    </row>
    <row r="7381" spans="6:7" x14ac:dyDescent="0.25">
      <c r="F7381"/>
      <c r="G7381"/>
    </row>
    <row r="7382" spans="6:7" x14ac:dyDescent="0.25">
      <c r="F7382"/>
      <c r="G7382"/>
    </row>
    <row r="7383" spans="6:7" x14ac:dyDescent="0.25">
      <c r="F7383"/>
      <c r="G7383"/>
    </row>
    <row r="7384" spans="6:7" x14ac:dyDescent="0.25">
      <c r="F7384"/>
      <c r="G7384"/>
    </row>
    <row r="7385" spans="6:7" x14ac:dyDescent="0.25">
      <c r="F7385"/>
      <c r="G7385"/>
    </row>
    <row r="7386" spans="6:7" x14ac:dyDescent="0.25">
      <c r="F7386"/>
      <c r="G7386"/>
    </row>
    <row r="7387" spans="6:7" x14ac:dyDescent="0.25">
      <c r="F7387"/>
      <c r="G7387"/>
    </row>
    <row r="7388" spans="6:7" x14ac:dyDescent="0.25">
      <c r="F7388"/>
      <c r="G7388"/>
    </row>
    <row r="7389" spans="6:7" x14ac:dyDescent="0.25">
      <c r="F7389"/>
      <c r="G7389"/>
    </row>
    <row r="7390" spans="6:7" x14ac:dyDescent="0.25">
      <c r="F7390"/>
      <c r="G7390"/>
    </row>
    <row r="7391" spans="6:7" x14ac:dyDescent="0.25">
      <c r="F7391"/>
      <c r="G7391"/>
    </row>
    <row r="7392" spans="6:7" x14ac:dyDescent="0.25">
      <c r="F7392"/>
      <c r="G7392"/>
    </row>
    <row r="7393" spans="6:7" x14ac:dyDescent="0.25">
      <c r="F7393"/>
      <c r="G7393"/>
    </row>
    <row r="7394" spans="6:7" x14ac:dyDescent="0.25">
      <c r="F7394"/>
      <c r="G7394"/>
    </row>
    <row r="7395" spans="6:7" x14ac:dyDescent="0.25">
      <c r="F7395"/>
      <c r="G7395"/>
    </row>
    <row r="7396" spans="6:7" x14ac:dyDescent="0.25">
      <c r="F7396"/>
      <c r="G7396"/>
    </row>
    <row r="7397" spans="6:7" x14ac:dyDescent="0.25">
      <c r="F7397"/>
      <c r="G7397"/>
    </row>
    <row r="7398" spans="6:7" x14ac:dyDescent="0.25">
      <c r="F7398"/>
      <c r="G7398"/>
    </row>
    <row r="7399" spans="6:7" x14ac:dyDescent="0.25">
      <c r="F7399"/>
      <c r="G7399"/>
    </row>
    <row r="7400" spans="6:7" x14ac:dyDescent="0.25">
      <c r="F7400"/>
      <c r="G7400"/>
    </row>
    <row r="7401" spans="6:7" x14ac:dyDescent="0.25">
      <c r="F7401"/>
      <c r="G7401"/>
    </row>
    <row r="7402" spans="6:7" x14ac:dyDescent="0.25">
      <c r="F7402"/>
      <c r="G7402"/>
    </row>
    <row r="7403" spans="6:7" x14ac:dyDescent="0.25">
      <c r="F7403"/>
      <c r="G7403"/>
    </row>
    <row r="7404" spans="6:7" x14ac:dyDescent="0.25">
      <c r="F7404"/>
      <c r="G7404"/>
    </row>
    <row r="7405" spans="6:7" x14ac:dyDescent="0.25">
      <c r="F7405"/>
      <c r="G7405"/>
    </row>
    <row r="7406" spans="6:7" x14ac:dyDescent="0.25">
      <c r="F7406"/>
      <c r="G7406"/>
    </row>
    <row r="7407" spans="6:7" x14ac:dyDescent="0.25">
      <c r="F7407"/>
      <c r="G7407"/>
    </row>
    <row r="7408" spans="6:7" x14ac:dyDescent="0.25">
      <c r="F7408"/>
      <c r="G7408"/>
    </row>
    <row r="7409" spans="6:7" x14ac:dyDescent="0.25">
      <c r="F7409"/>
      <c r="G7409"/>
    </row>
    <row r="7410" spans="6:7" x14ac:dyDescent="0.25">
      <c r="F7410"/>
      <c r="G7410"/>
    </row>
    <row r="7411" spans="6:7" x14ac:dyDescent="0.25">
      <c r="F7411"/>
      <c r="G7411"/>
    </row>
    <row r="7412" spans="6:7" x14ac:dyDescent="0.25">
      <c r="F7412"/>
      <c r="G7412"/>
    </row>
    <row r="7413" spans="6:7" x14ac:dyDescent="0.25">
      <c r="F7413"/>
      <c r="G7413"/>
    </row>
    <row r="7414" spans="6:7" x14ac:dyDescent="0.25">
      <c r="F7414"/>
      <c r="G7414"/>
    </row>
    <row r="7415" spans="6:7" x14ac:dyDescent="0.25">
      <c r="F7415"/>
      <c r="G7415"/>
    </row>
    <row r="7416" spans="6:7" x14ac:dyDescent="0.25">
      <c r="F7416"/>
      <c r="G7416"/>
    </row>
    <row r="7417" spans="6:7" x14ac:dyDescent="0.25">
      <c r="F7417"/>
      <c r="G7417"/>
    </row>
    <row r="7418" spans="6:7" x14ac:dyDescent="0.25">
      <c r="F7418"/>
      <c r="G7418"/>
    </row>
    <row r="7419" spans="6:7" x14ac:dyDescent="0.25">
      <c r="F7419"/>
      <c r="G7419"/>
    </row>
    <row r="7420" spans="6:7" x14ac:dyDescent="0.25">
      <c r="F7420"/>
      <c r="G7420"/>
    </row>
    <row r="7421" spans="6:7" x14ac:dyDescent="0.25">
      <c r="F7421"/>
      <c r="G7421"/>
    </row>
    <row r="7422" spans="6:7" x14ac:dyDescent="0.25">
      <c r="F7422"/>
      <c r="G7422"/>
    </row>
    <row r="7423" spans="6:7" x14ac:dyDescent="0.25">
      <c r="F7423"/>
      <c r="G7423"/>
    </row>
    <row r="7424" spans="6:7" x14ac:dyDescent="0.25">
      <c r="F7424"/>
      <c r="G7424"/>
    </row>
    <row r="7425" spans="6:7" x14ac:dyDescent="0.25">
      <c r="F7425"/>
      <c r="G7425"/>
    </row>
    <row r="7426" spans="6:7" x14ac:dyDescent="0.25">
      <c r="F7426"/>
      <c r="G7426"/>
    </row>
    <row r="7427" spans="6:7" x14ac:dyDescent="0.25">
      <c r="F7427"/>
      <c r="G7427"/>
    </row>
    <row r="7428" spans="6:7" x14ac:dyDescent="0.25">
      <c r="F7428"/>
      <c r="G7428"/>
    </row>
    <row r="7429" spans="6:7" x14ac:dyDescent="0.25">
      <c r="F7429"/>
      <c r="G7429"/>
    </row>
    <row r="7430" spans="6:7" x14ac:dyDescent="0.25">
      <c r="F7430"/>
      <c r="G7430"/>
    </row>
    <row r="7431" spans="6:7" x14ac:dyDescent="0.25">
      <c r="F7431"/>
      <c r="G7431"/>
    </row>
    <row r="7432" spans="6:7" x14ac:dyDescent="0.25">
      <c r="F7432"/>
      <c r="G7432"/>
    </row>
    <row r="7433" spans="6:7" x14ac:dyDescent="0.25">
      <c r="F7433"/>
      <c r="G7433"/>
    </row>
    <row r="7434" spans="6:7" x14ac:dyDescent="0.25">
      <c r="F7434"/>
      <c r="G7434"/>
    </row>
    <row r="7435" spans="6:7" x14ac:dyDescent="0.25">
      <c r="F7435"/>
      <c r="G7435"/>
    </row>
    <row r="7436" spans="6:7" x14ac:dyDescent="0.25">
      <c r="F7436"/>
      <c r="G7436"/>
    </row>
    <row r="7437" spans="6:7" x14ac:dyDescent="0.25">
      <c r="F7437"/>
      <c r="G7437"/>
    </row>
    <row r="7438" spans="6:7" x14ac:dyDescent="0.25">
      <c r="F7438"/>
      <c r="G7438"/>
    </row>
    <row r="7439" spans="6:7" x14ac:dyDescent="0.25">
      <c r="F7439"/>
      <c r="G7439"/>
    </row>
    <row r="7440" spans="6:7" x14ac:dyDescent="0.25">
      <c r="F7440"/>
      <c r="G7440"/>
    </row>
    <row r="7441" spans="6:7" x14ac:dyDescent="0.25">
      <c r="F7441"/>
      <c r="G7441"/>
    </row>
    <row r="7442" spans="6:7" x14ac:dyDescent="0.25">
      <c r="F7442"/>
      <c r="G7442"/>
    </row>
    <row r="7443" spans="6:7" x14ac:dyDescent="0.25">
      <c r="F7443"/>
      <c r="G7443"/>
    </row>
    <row r="7444" spans="6:7" x14ac:dyDescent="0.25">
      <c r="F7444"/>
      <c r="G7444"/>
    </row>
    <row r="7445" spans="6:7" x14ac:dyDescent="0.25">
      <c r="F7445"/>
      <c r="G7445"/>
    </row>
    <row r="7446" spans="6:7" x14ac:dyDescent="0.25">
      <c r="F7446"/>
      <c r="G7446"/>
    </row>
    <row r="7447" spans="6:7" x14ac:dyDescent="0.25">
      <c r="F7447"/>
      <c r="G7447"/>
    </row>
    <row r="7448" spans="6:7" x14ac:dyDescent="0.25">
      <c r="F7448"/>
      <c r="G7448"/>
    </row>
    <row r="7449" spans="6:7" x14ac:dyDescent="0.25">
      <c r="F7449"/>
      <c r="G7449"/>
    </row>
    <row r="7450" spans="6:7" x14ac:dyDescent="0.25">
      <c r="F7450"/>
      <c r="G7450"/>
    </row>
    <row r="7451" spans="6:7" x14ac:dyDescent="0.25">
      <c r="F7451"/>
      <c r="G7451"/>
    </row>
    <row r="7452" spans="6:7" x14ac:dyDescent="0.25">
      <c r="F7452"/>
      <c r="G7452"/>
    </row>
    <row r="7453" spans="6:7" x14ac:dyDescent="0.25">
      <c r="F7453"/>
      <c r="G7453"/>
    </row>
    <row r="7454" spans="6:7" x14ac:dyDescent="0.25">
      <c r="F7454"/>
      <c r="G7454"/>
    </row>
    <row r="7455" spans="6:7" x14ac:dyDescent="0.25">
      <c r="F7455"/>
      <c r="G7455"/>
    </row>
    <row r="7456" spans="6:7" x14ac:dyDescent="0.25">
      <c r="F7456"/>
      <c r="G7456"/>
    </row>
    <row r="7457" spans="6:7" x14ac:dyDescent="0.25">
      <c r="F7457"/>
      <c r="G7457"/>
    </row>
    <row r="7458" spans="6:7" x14ac:dyDescent="0.25">
      <c r="F7458"/>
      <c r="G7458"/>
    </row>
    <row r="7459" spans="6:7" x14ac:dyDescent="0.25">
      <c r="F7459"/>
      <c r="G7459"/>
    </row>
    <row r="7460" spans="6:7" x14ac:dyDescent="0.25">
      <c r="F7460"/>
      <c r="G7460"/>
    </row>
    <row r="7461" spans="6:7" x14ac:dyDescent="0.25">
      <c r="F7461"/>
      <c r="G7461"/>
    </row>
    <row r="7462" spans="6:7" x14ac:dyDescent="0.25">
      <c r="F7462"/>
      <c r="G7462"/>
    </row>
    <row r="7463" spans="6:7" x14ac:dyDescent="0.25">
      <c r="F7463"/>
      <c r="G7463"/>
    </row>
    <row r="7464" spans="6:7" x14ac:dyDescent="0.25">
      <c r="F7464"/>
      <c r="G7464"/>
    </row>
    <row r="7465" spans="6:7" x14ac:dyDescent="0.25">
      <c r="F7465"/>
      <c r="G7465"/>
    </row>
    <row r="7466" spans="6:7" x14ac:dyDescent="0.25">
      <c r="F7466"/>
      <c r="G7466"/>
    </row>
    <row r="7467" spans="6:7" x14ac:dyDescent="0.25">
      <c r="F7467"/>
      <c r="G7467"/>
    </row>
    <row r="7468" spans="6:7" x14ac:dyDescent="0.25">
      <c r="F7468"/>
      <c r="G7468"/>
    </row>
    <row r="7469" spans="6:7" x14ac:dyDescent="0.25">
      <c r="F7469"/>
      <c r="G7469"/>
    </row>
    <row r="7470" spans="6:7" x14ac:dyDescent="0.25">
      <c r="F7470"/>
      <c r="G7470"/>
    </row>
    <row r="7471" spans="6:7" x14ac:dyDescent="0.25">
      <c r="F7471"/>
      <c r="G7471"/>
    </row>
    <row r="7472" spans="6:7" x14ac:dyDescent="0.25">
      <c r="F7472"/>
      <c r="G7472"/>
    </row>
    <row r="7473" spans="6:7" x14ac:dyDescent="0.25">
      <c r="F7473"/>
      <c r="G7473"/>
    </row>
    <row r="7474" spans="6:7" x14ac:dyDescent="0.25">
      <c r="F7474"/>
      <c r="G7474"/>
    </row>
    <row r="7475" spans="6:7" x14ac:dyDescent="0.25">
      <c r="F7475"/>
      <c r="G7475"/>
    </row>
    <row r="7476" spans="6:7" x14ac:dyDescent="0.25">
      <c r="F7476"/>
      <c r="G7476"/>
    </row>
    <row r="7477" spans="6:7" x14ac:dyDescent="0.25">
      <c r="F7477"/>
      <c r="G7477"/>
    </row>
    <row r="7478" spans="6:7" x14ac:dyDescent="0.25">
      <c r="F7478"/>
      <c r="G7478"/>
    </row>
    <row r="7479" spans="6:7" x14ac:dyDescent="0.25">
      <c r="F7479"/>
      <c r="G7479"/>
    </row>
    <row r="7480" spans="6:7" x14ac:dyDescent="0.25">
      <c r="F7480"/>
      <c r="G7480"/>
    </row>
    <row r="7481" spans="6:7" x14ac:dyDescent="0.25">
      <c r="F7481"/>
      <c r="G7481"/>
    </row>
    <row r="7482" spans="6:7" x14ac:dyDescent="0.25">
      <c r="F7482"/>
      <c r="G7482"/>
    </row>
    <row r="7483" spans="6:7" x14ac:dyDescent="0.25">
      <c r="F7483"/>
      <c r="G7483"/>
    </row>
    <row r="7484" spans="6:7" x14ac:dyDescent="0.25">
      <c r="F7484"/>
      <c r="G7484"/>
    </row>
    <row r="7485" spans="6:7" x14ac:dyDescent="0.25">
      <c r="F7485"/>
      <c r="G7485"/>
    </row>
    <row r="7486" spans="6:7" x14ac:dyDescent="0.25">
      <c r="F7486"/>
      <c r="G7486"/>
    </row>
    <row r="7487" spans="6:7" x14ac:dyDescent="0.25">
      <c r="F7487"/>
      <c r="G7487"/>
    </row>
    <row r="7488" spans="6:7" x14ac:dyDescent="0.25">
      <c r="F7488"/>
      <c r="G7488"/>
    </row>
    <row r="7489" spans="6:7" x14ac:dyDescent="0.25">
      <c r="F7489"/>
      <c r="G7489"/>
    </row>
    <row r="7490" spans="6:7" x14ac:dyDescent="0.25">
      <c r="F7490"/>
      <c r="G7490"/>
    </row>
    <row r="7491" spans="6:7" x14ac:dyDescent="0.25">
      <c r="F7491"/>
      <c r="G7491"/>
    </row>
    <row r="7492" spans="6:7" x14ac:dyDescent="0.25">
      <c r="F7492"/>
      <c r="G7492"/>
    </row>
    <row r="7493" spans="6:7" x14ac:dyDescent="0.25">
      <c r="F7493"/>
      <c r="G7493"/>
    </row>
    <row r="7494" spans="6:7" x14ac:dyDescent="0.25">
      <c r="F7494"/>
      <c r="G7494"/>
    </row>
    <row r="7495" spans="6:7" x14ac:dyDescent="0.25">
      <c r="F7495"/>
      <c r="G7495"/>
    </row>
    <row r="7496" spans="6:7" x14ac:dyDescent="0.25">
      <c r="F7496"/>
      <c r="G7496"/>
    </row>
    <row r="7497" spans="6:7" x14ac:dyDescent="0.25">
      <c r="F7497"/>
      <c r="G7497"/>
    </row>
    <row r="7498" spans="6:7" x14ac:dyDescent="0.25">
      <c r="F7498"/>
      <c r="G7498"/>
    </row>
    <row r="7499" spans="6:7" x14ac:dyDescent="0.25">
      <c r="F7499"/>
      <c r="G7499"/>
    </row>
    <row r="7500" spans="6:7" x14ac:dyDescent="0.25">
      <c r="F7500"/>
      <c r="G7500"/>
    </row>
    <row r="7501" spans="6:7" x14ac:dyDescent="0.25">
      <c r="F7501"/>
      <c r="G7501"/>
    </row>
    <row r="7502" spans="6:7" x14ac:dyDescent="0.25">
      <c r="F7502"/>
      <c r="G7502"/>
    </row>
    <row r="7503" spans="6:7" x14ac:dyDescent="0.25">
      <c r="F7503"/>
      <c r="G7503"/>
    </row>
    <row r="7504" spans="6:7" x14ac:dyDescent="0.25">
      <c r="F7504"/>
      <c r="G7504"/>
    </row>
    <row r="7505" spans="6:7" x14ac:dyDescent="0.25">
      <c r="F7505"/>
      <c r="G7505"/>
    </row>
    <row r="7506" spans="6:7" x14ac:dyDescent="0.25">
      <c r="F7506"/>
      <c r="G7506"/>
    </row>
    <row r="7507" spans="6:7" x14ac:dyDescent="0.25">
      <c r="F7507"/>
      <c r="G7507"/>
    </row>
    <row r="7508" spans="6:7" x14ac:dyDescent="0.25">
      <c r="F7508"/>
      <c r="G7508"/>
    </row>
    <row r="7509" spans="6:7" x14ac:dyDescent="0.25">
      <c r="F7509"/>
      <c r="G7509"/>
    </row>
    <row r="7510" spans="6:7" x14ac:dyDescent="0.25">
      <c r="F7510"/>
      <c r="G7510"/>
    </row>
    <row r="7511" spans="6:7" x14ac:dyDescent="0.25">
      <c r="F7511"/>
      <c r="G7511"/>
    </row>
    <row r="7512" spans="6:7" x14ac:dyDescent="0.25">
      <c r="F7512"/>
      <c r="G7512"/>
    </row>
    <row r="7513" spans="6:7" x14ac:dyDescent="0.25">
      <c r="F7513"/>
      <c r="G7513"/>
    </row>
    <row r="7514" spans="6:7" x14ac:dyDescent="0.25">
      <c r="F7514"/>
      <c r="G7514"/>
    </row>
    <row r="7515" spans="6:7" x14ac:dyDescent="0.25">
      <c r="F7515"/>
      <c r="G7515"/>
    </row>
    <row r="7516" spans="6:7" x14ac:dyDescent="0.25">
      <c r="F7516"/>
      <c r="G7516"/>
    </row>
    <row r="7517" spans="6:7" x14ac:dyDescent="0.25">
      <c r="F7517"/>
      <c r="G7517"/>
    </row>
    <row r="7518" spans="6:7" x14ac:dyDescent="0.25">
      <c r="F7518"/>
      <c r="G7518"/>
    </row>
    <row r="7519" spans="6:7" x14ac:dyDescent="0.25">
      <c r="F7519"/>
      <c r="G7519"/>
    </row>
    <row r="7520" spans="6:7" x14ac:dyDescent="0.25">
      <c r="F7520"/>
      <c r="G7520"/>
    </row>
    <row r="7521" spans="6:7" x14ac:dyDescent="0.25">
      <c r="F7521"/>
      <c r="G7521"/>
    </row>
    <row r="7522" spans="6:7" x14ac:dyDescent="0.25">
      <c r="F7522"/>
      <c r="G7522"/>
    </row>
    <row r="7523" spans="6:7" x14ac:dyDescent="0.25">
      <c r="F7523"/>
      <c r="G7523"/>
    </row>
    <row r="7524" spans="6:7" x14ac:dyDescent="0.25">
      <c r="F7524"/>
      <c r="G7524"/>
    </row>
    <row r="7525" spans="6:7" x14ac:dyDescent="0.25">
      <c r="F7525"/>
      <c r="G7525"/>
    </row>
    <row r="7526" spans="6:7" x14ac:dyDescent="0.25">
      <c r="F7526"/>
      <c r="G7526"/>
    </row>
    <row r="7527" spans="6:7" x14ac:dyDescent="0.25">
      <c r="F7527"/>
      <c r="G7527"/>
    </row>
    <row r="7528" spans="6:7" x14ac:dyDescent="0.25">
      <c r="F7528"/>
      <c r="G7528"/>
    </row>
    <row r="7529" spans="6:7" x14ac:dyDescent="0.25">
      <c r="F7529"/>
      <c r="G7529"/>
    </row>
    <row r="7530" spans="6:7" x14ac:dyDescent="0.25">
      <c r="F7530"/>
      <c r="G7530"/>
    </row>
    <row r="7531" spans="6:7" x14ac:dyDescent="0.25">
      <c r="F7531"/>
      <c r="G7531"/>
    </row>
    <row r="7532" spans="6:7" x14ac:dyDescent="0.25">
      <c r="F7532"/>
      <c r="G7532"/>
    </row>
    <row r="7533" spans="6:7" x14ac:dyDescent="0.25">
      <c r="F7533"/>
      <c r="G7533"/>
    </row>
    <row r="7534" spans="6:7" x14ac:dyDescent="0.25">
      <c r="F7534"/>
      <c r="G7534"/>
    </row>
    <row r="7535" spans="6:7" x14ac:dyDescent="0.25">
      <c r="F7535"/>
      <c r="G7535"/>
    </row>
    <row r="7536" spans="6:7" x14ac:dyDescent="0.25">
      <c r="F7536"/>
      <c r="G7536"/>
    </row>
    <row r="7537" spans="6:7" x14ac:dyDescent="0.25">
      <c r="F7537"/>
      <c r="G7537"/>
    </row>
    <row r="7538" spans="6:7" x14ac:dyDescent="0.25">
      <c r="F7538"/>
      <c r="G7538"/>
    </row>
    <row r="7539" spans="6:7" x14ac:dyDescent="0.25">
      <c r="F7539"/>
      <c r="G7539"/>
    </row>
    <row r="7540" spans="6:7" x14ac:dyDescent="0.25">
      <c r="F7540"/>
      <c r="G7540"/>
    </row>
    <row r="7541" spans="6:7" x14ac:dyDescent="0.25">
      <c r="F7541"/>
      <c r="G7541"/>
    </row>
    <row r="7542" spans="6:7" x14ac:dyDescent="0.25">
      <c r="F7542"/>
      <c r="G7542"/>
    </row>
    <row r="7543" spans="6:7" x14ac:dyDescent="0.25">
      <c r="F7543"/>
      <c r="G7543"/>
    </row>
    <row r="7544" spans="6:7" x14ac:dyDescent="0.25">
      <c r="F7544"/>
      <c r="G7544"/>
    </row>
    <row r="7545" spans="6:7" x14ac:dyDescent="0.25">
      <c r="F7545"/>
      <c r="G7545"/>
    </row>
    <row r="7546" spans="6:7" x14ac:dyDescent="0.25">
      <c r="F7546"/>
      <c r="G7546"/>
    </row>
    <row r="7547" spans="6:7" x14ac:dyDescent="0.25">
      <c r="F7547"/>
      <c r="G7547"/>
    </row>
    <row r="7548" spans="6:7" x14ac:dyDescent="0.25">
      <c r="F7548"/>
      <c r="G7548"/>
    </row>
    <row r="7549" spans="6:7" x14ac:dyDescent="0.25">
      <c r="F7549"/>
      <c r="G7549"/>
    </row>
    <row r="7550" spans="6:7" x14ac:dyDescent="0.25">
      <c r="F7550"/>
      <c r="G7550"/>
    </row>
    <row r="7551" spans="6:7" x14ac:dyDescent="0.25">
      <c r="F7551"/>
      <c r="G7551"/>
    </row>
    <row r="7552" spans="6:7" x14ac:dyDescent="0.25">
      <c r="F7552"/>
      <c r="G7552"/>
    </row>
    <row r="7553" spans="6:7" x14ac:dyDescent="0.25">
      <c r="F7553"/>
      <c r="G7553"/>
    </row>
    <row r="7554" spans="6:7" x14ac:dyDescent="0.25">
      <c r="F7554"/>
      <c r="G7554"/>
    </row>
    <row r="7555" spans="6:7" x14ac:dyDescent="0.25">
      <c r="F7555"/>
      <c r="G7555"/>
    </row>
    <row r="7556" spans="6:7" x14ac:dyDescent="0.25">
      <c r="F7556"/>
      <c r="G7556"/>
    </row>
    <row r="7557" spans="6:7" x14ac:dyDescent="0.25">
      <c r="F7557"/>
      <c r="G7557"/>
    </row>
    <row r="7558" spans="6:7" x14ac:dyDescent="0.25">
      <c r="F7558"/>
      <c r="G7558"/>
    </row>
    <row r="7559" spans="6:7" x14ac:dyDescent="0.25">
      <c r="F7559"/>
      <c r="G7559"/>
    </row>
    <row r="7560" spans="6:7" x14ac:dyDescent="0.25">
      <c r="F7560"/>
      <c r="G7560"/>
    </row>
    <row r="7561" spans="6:7" x14ac:dyDescent="0.25">
      <c r="F7561"/>
      <c r="G7561"/>
    </row>
    <row r="7562" spans="6:7" x14ac:dyDescent="0.25">
      <c r="F7562"/>
      <c r="G7562"/>
    </row>
    <row r="7563" spans="6:7" x14ac:dyDescent="0.25">
      <c r="F7563"/>
      <c r="G7563"/>
    </row>
    <row r="7564" spans="6:7" x14ac:dyDescent="0.25">
      <c r="F7564"/>
      <c r="G7564"/>
    </row>
    <row r="7565" spans="6:7" x14ac:dyDescent="0.25">
      <c r="F7565"/>
      <c r="G7565"/>
    </row>
    <row r="7566" spans="6:7" x14ac:dyDescent="0.25">
      <c r="F7566"/>
      <c r="G7566"/>
    </row>
    <row r="7567" spans="6:7" x14ac:dyDescent="0.25">
      <c r="F7567"/>
      <c r="G7567"/>
    </row>
    <row r="7568" spans="6:7" x14ac:dyDescent="0.25">
      <c r="F7568"/>
      <c r="G7568"/>
    </row>
    <row r="7569" spans="6:7" x14ac:dyDescent="0.25">
      <c r="F7569"/>
      <c r="G7569"/>
    </row>
    <row r="7570" spans="6:7" x14ac:dyDescent="0.25">
      <c r="F7570"/>
      <c r="G7570"/>
    </row>
    <row r="7571" spans="6:7" x14ac:dyDescent="0.25">
      <c r="F7571"/>
      <c r="G7571"/>
    </row>
    <row r="7572" spans="6:7" x14ac:dyDescent="0.25">
      <c r="F7572"/>
      <c r="G7572"/>
    </row>
    <row r="7573" spans="6:7" x14ac:dyDescent="0.25">
      <c r="F7573"/>
      <c r="G7573"/>
    </row>
    <row r="7574" spans="6:7" x14ac:dyDescent="0.25">
      <c r="F7574"/>
      <c r="G7574"/>
    </row>
    <row r="7575" spans="6:7" x14ac:dyDescent="0.25">
      <c r="F7575"/>
      <c r="G7575"/>
    </row>
    <row r="7576" spans="6:7" x14ac:dyDescent="0.25">
      <c r="F7576"/>
      <c r="G7576"/>
    </row>
    <row r="7577" spans="6:7" x14ac:dyDescent="0.25">
      <c r="F7577"/>
      <c r="G7577"/>
    </row>
    <row r="7578" spans="6:7" x14ac:dyDescent="0.25">
      <c r="F7578"/>
      <c r="G7578"/>
    </row>
    <row r="7579" spans="6:7" x14ac:dyDescent="0.25">
      <c r="F7579"/>
      <c r="G7579"/>
    </row>
    <row r="7580" spans="6:7" x14ac:dyDescent="0.25">
      <c r="F7580"/>
      <c r="G7580"/>
    </row>
    <row r="7581" spans="6:7" x14ac:dyDescent="0.25">
      <c r="F7581"/>
      <c r="G7581"/>
    </row>
    <row r="7582" spans="6:7" x14ac:dyDescent="0.25">
      <c r="F7582"/>
      <c r="G7582"/>
    </row>
    <row r="7583" spans="6:7" x14ac:dyDescent="0.25">
      <c r="F7583"/>
      <c r="G7583"/>
    </row>
    <row r="7584" spans="6:7" x14ac:dyDescent="0.25">
      <c r="F7584"/>
      <c r="G7584"/>
    </row>
    <row r="7585" spans="6:7" x14ac:dyDescent="0.25">
      <c r="F7585"/>
      <c r="G7585"/>
    </row>
    <row r="7586" spans="6:7" x14ac:dyDescent="0.25">
      <c r="F7586"/>
      <c r="G7586"/>
    </row>
    <row r="7587" spans="6:7" x14ac:dyDescent="0.25">
      <c r="F7587"/>
      <c r="G7587"/>
    </row>
    <row r="7588" spans="6:7" x14ac:dyDescent="0.25">
      <c r="F7588"/>
      <c r="G7588"/>
    </row>
    <row r="7589" spans="6:7" x14ac:dyDescent="0.25">
      <c r="F7589"/>
      <c r="G7589"/>
    </row>
    <row r="7590" spans="6:7" x14ac:dyDescent="0.25">
      <c r="F7590"/>
      <c r="G7590"/>
    </row>
    <row r="7591" spans="6:7" x14ac:dyDescent="0.25">
      <c r="F7591"/>
      <c r="G7591"/>
    </row>
    <row r="7592" spans="6:7" x14ac:dyDescent="0.25">
      <c r="F7592"/>
      <c r="G7592"/>
    </row>
    <row r="7593" spans="6:7" x14ac:dyDescent="0.25">
      <c r="F7593"/>
      <c r="G7593"/>
    </row>
    <row r="7594" spans="6:7" x14ac:dyDescent="0.25">
      <c r="F7594"/>
      <c r="G7594"/>
    </row>
    <row r="7595" spans="6:7" x14ac:dyDescent="0.25">
      <c r="F7595"/>
      <c r="G7595"/>
    </row>
    <row r="7596" spans="6:7" x14ac:dyDescent="0.25">
      <c r="F7596"/>
      <c r="G7596"/>
    </row>
    <row r="7597" spans="6:7" x14ac:dyDescent="0.25">
      <c r="F7597"/>
      <c r="G7597"/>
    </row>
    <row r="7598" spans="6:7" x14ac:dyDescent="0.25">
      <c r="F7598"/>
      <c r="G7598"/>
    </row>
    <row r="7599" spans="6:7" x14ac:dyDescent="0.25">
      <c r="F7599"/>
      <c r="G7599"/>
    </row>
    <row r="7600" spans="6:7" x14ac:dyDescent="0.25">
      <c r="F7600"/>
      <c r="G7600"/>
    </row>
    <row r="7601" spans="6:7" x14ac:dyDescent="0.25">
      <c r="F7601"/>
      <c r="G7601"/>
    </row>
    <row r="7602" spans="6:7" x14ac:dyDescent="0.25">
      <c r="F7602"/>
      <c r="G7602"/>
    </row>
    <row r="7603" spans="6:7" x14ac:dyDescent="0.25">
      <c r="F7603"/>
      <c r="G7603"/>
    </row>
    <row r="7604" spans="6:7" x14ac:dyDescent="0.25">
      <c r="F7604"/>
      <c r="G7604"/>
    </row>
    <row r="7605" spans="6:7" x14ac:dyDescent="0.25">
      <c r="F7605"/>
      <c r="G7605"/>
    </row>
    <row r="7606" spans="6:7" x14ac:dyDescent="0.25">
      <c r="F7606"/>
      <c r="G7606"/>
    </row>
    <row r="7607" spans="6:7" x14ac:dyDescent="0.25">
      <c r="F7607"/>
      <c r="G7607"/>
    </row>
    <row r="7608" spans="6:7" x14ac:dyDescent="0.25">
      <c r="F7608"/>
      <c r="G7608"/>
    </row>
    <row r="7609" spans="6:7" x14ac:dyDescent="0.25">
      <c r="F7609"/>
      <c r="G7609"/>
    </row>
    <row r="7610" spans="6:7" x14ac:dyDescent="0.25">
      <c r="F7610"/>
      <c r="G7610"/>
    </row>
    <row r="7611" spans="6:7" x14ac:dyDescent="0.25">
      <c r="F7611"/>
      <c r="G7611"/>
    </row>
    <row r="7612" spans="6:7" x14ac:dyDescent="0.25">
      <c r="F7612"/>
      <c r="G7612"/>
    </row>
    <row r="7613" spans="6:7" x14ac:dyDescent="0.25">
      <c r="F7613"/>
      <c r="G7613"/>
    </row>
    <row r="7614" spans="6:7" x14ac:dyDescent="0.25">
      <c r="F7614"/>
      <c r="G7614"/>
    </row>
    <row r="7615" spans="6:7" x14ac:dyDescent="0.25">
      <c r="F7615"/>
      <c r="G7615"/>
    </row>
    <row r="7616" spans="6:7" x14ac:dyDescent="0.25">
      <c r="F7616"/>
      <c r="G7616"/>
    </row>
    <row r="7617" spans="6:7" x14ac:dyDescent="0.25">
      <c r="F7617"/>
      <c r="G7617"/>
    </row>
    <row r="7618" spans="6:7" x14ac:dyDescent="0.25">
      <c r="F7618"/>
      <c r="G7618"/>
    </row>
    <row r="7619" spans="6:7" x14ac:dyDescent="0.25">
      <c r="F7619"/>
      <c r="G7619"/>
    </row>
    <row r="7620" spans="6:7" x14ac:dyDescent="0.25">
      <c r="F7620"/>
      <c r="G7620"/>
    </row>
    <row r="7621" spans="6:7" x14ac:dyDescent="0.25">
      <c r="F7621"/>
      <c r="G7621"/>
    </row>
    <row r="7622" spans="6:7" x14ac:dyDescent="0.25">
      <c r="F7622"/>
      <c r="G7622"/>
    </row>
    <row r="7623" spans="6:7" x14ac:dyDescent="0.25">
      <c r="F7623"/>
      <c r="G7623"/>
    </row>
    <row r="7624" spans="6:7" x14ac:dyDescent="0.25">
      <c r="F7624"/>
      <c r="G7624"/>
    </row>
    <row r="7625" spans="6:7" x14ac:dyDescent="0.25">
      <c r="F7625"/>
      <c r="G7625"/>
    </row>
    <row r="7626" spans="6:7" x14ac:dyDescent="0.25">
      <c r="F7626"/>
      <c r="G7626"/>
    </row>
    <row r="7627" spans="6:7" x14ac:dyDescent="0.25">
      <c r="F7627"/>
      <c r="G7627"/>
    </row>
    <row r="7628" spans="6:7" x14ac:dyDescent="0.25">
      <c r="F7628"/>
      <c r="G7628"/>
    </row>
    <row r="7629" spans="6:7" x14ac:dyDescent="0.25">
      <c r="F7629"/>
      <c r="G7629"/>
    </row>
    <row r="7630" spans="6:7" x14ac:dyDescent="0.25">
      <c r="F7630"/>
      <c r="G7630"/>
    </row>
    <row r="7631" spans="6:7" x14ac:dyDescent="0.25">
      <c r="F7631"/>
      <c r="G7631"/>
    </row>
    <row r="7632" spans="6:7" x14ac:dyDescent="0.25">
      <c r="F7632"/>
      <c r="G7632"/>
    </row>
    <row r="7633" spans="6:7" x14ac:dyDescent="0.25">
      <c r="F7633"/>
      <c r="G7633"/>
    </row>
    <row r="7634" spans="6:7" x14ac:dyDescent="0.25">
      <c r="F7634"/>
      <c r="G7634"/>
    </row>
    <row r="7635" spans="6:7" x14ac:dyDescent="0.25">
      <c r="F7635"/>
      <c r="G7635"/>
    </row>
    <row r="7636" spans="6:7" x14ac:dyDescent="0.25">
      <c r="F7636"/>
      <c r="G7636"/>
    </row>
    <row r="7637" spans="6:7" x14ac:dyDescent="0.25">
      <c r="F7637"/>
      <c r="G7637"/>
    </row>
    <row r="7638" spans="6:7" x14ac:dyDescent="0.25">
      <c r="F7638"/>
      <c r="G7638"/>
    </row>
    <row r="7639" spans="6:7" x14ac:dyDescent="0.25">
      <c r="F7639"/>
      <c r="G7639"/>
    </row>
    <row r="7640" spans="6:7" x14ac:dyDescent="0.25">
      <c r="F7640"/>
      <c r="G7640"/>
    </row>
    <row r="7641" spans="6:7" x14ac:dyDescent="0.25">
      <c r="F7641"/>
      <c r="G7641"/>
    </row>
    <row r="7642" spans="6:7" x14ac:dyDescent="0.25">
      <c r="F7642"/>
      <c r="G7642"/>
    </row>
    <row r="7643" spans="6:7" x14ac:dyDescent="0.25">
      <c r="F7643"/>
      <c r="G7643"/>
    </row>
    <row r="7644" spans="6:7" x14ac:dyDescent="0.25">
      <c r="F7644"/>
      <c r="G7644"/>
    </row>
    <row r="7645" spans="6:7" x14ac:dyDescent="0.25">
      <c r="F7645"/>
      <c r="G7645"/>
    </row>
    <row r="7646" spans="6:7" x14ac:dyDescent="0.25">
      <c r="F7646"/>
      <c r="G7646"/>
    </row>
    <row r="7647" spans="6:7" x14ac:dyDescent="0.25">
      <c r="F7647"/>
      <c r="G7647"/>
    </row>
    <row r="7648" spans="6:7" x14ac:dyDescent="0.25">
      <c r="F7648"/>
      <c r="G7648"/>
    </row>
    <row r="7649" spans="6:7" x14ac:dyDescent="0.25">
      <c r="F7649"/>
      <c r="G7649"/>
    </row>
    <row r="7650" spans="6:7" x14ac:dyDescent="0.25">
      <c r="F7650"/>
      <c r="G7650"/>
    </row>
    <row r="7651" spans="6:7" x14ac:dyDescent="0.25">
      <c r="F7651"/>
      <c r="G7651"/>
    </row>
    <row r="7652" spans="6:7" x14ac:dyDescent="0.25">
      <c r="F7652"/>
      <c r="G7652"/>
    </row>
    <row r="7653" spans="6:7" x14ac:dyDescent="0.25">
      <c r="F7653"/>
      <c r="G7653"/>
    </row>
    <row r="7654" spans="6:7" x14ac:dyDescent="0.25">
      <c r="F7654"/>
      <c r="G7654"/>
    </row>
    <row r="7655" spans="6:7" x14ac:dyDescent="0.25">
      <c r="F7655"/>
      <c r="G7655"/>
    </row>
    <row r="7656" spans="6:7" x14ac:dyDescent="0.25">
      <c r="F7656"/>
      <c r="G7656"/>
    </row>
    <row r="7657" spans="6:7" x14ac:dyDescent="0.25">
      <c r="F7657"/>
      <c r="G7657"/>
    </row>
    <row r="7658" spans="6:7" x14ac:dyDescent="0.25">
      <c r="F7658"/>
      <c r="G7658"/>
    </row>
    <row r="7659" spans="6:7" x14ac:dyDescent="0.25">
      <c r="F7659"/>
      <c r="G7659"/>
    </row>
    <row r="7660" spans="6:7" x14ac:dyDescent="0.25">
      <c r="F7660"/>
      <c r="G7660"/>
    </row>
    <row r="7661" spans="6:7" x14ac:dyDescent="0.25">
      <c r="F7661"/>
      <c r="G7661"/>
    </row>
    <row r="7662" spans="6:7" x14ac:dyDescent="0.25">
      <c r="F7662"/>
      <c r="G7662"/>
    </row>
    <row r="7663" spans="6:7" x14ac:dyDescent="0.25">
      <c r="F7663"/>
      <c r="G7663"/>
    </row>
    <row r="7664" spans="6:7" x14ac:dyDescent="0.25">
      <c r="F7664"/>
      <c r="G7664"/>
    </row>
    <row r="7665" spans="6:7" x14ac:dyDescent="0.25">
      <c r="F7665"/>
      <c r="G7665"/>
    </row>
    <row r="7666" spans="6:7" x14ac:dyDescent="0.25">
      <c r="F7666"/>
      <c r="G7666"/>
    </row>
    <row r="7667" spans="6:7" x14ac:dyDescent="0.25">
      <c r="F7667"/>
      <c r="G7667"/>
    </row>
    <row r="7668" spans="6:7" x14ac:dyDescent="0.25">
      <c r="F7668"/>
      <c r="G7668"/>
    </row>
    <row r="7669" spans="6:7" x14ac:dyDescent="0.25">
      <c r="F7669"/>
      <c r="G7669"/>
    </row>
    <row r="7670" spans="6:7" x14ac:dyDescent="0.25">
      <c r="F7670"/>
      <c r="G7670"/>
    </row>
    <row r="7671" spans="6:7" x14ac:dyDescent="0.25">
      <c r="F7671"/>
      <c r="G7671"/>
    </row>
    <row r="7672" spans="6:7" x14ac:dyDescent="0.25">
      <c r="F7672"/>
      <c r="G7672"/>
    </row>
    <row r="7673" spans="6:7" x14ac:dyDescent="0.25">
      <c r="F7673"/>
      <c r="G7673"/>
    </row>
    <row r="7674" spans="6:7" x14ac:dyDescent="0.25">
      <c r="F7674"/>
      <c r="G7674"/>
    </row>
    <row r="7675" spans="6:7" x14ac:dyDescent="0.25">
      <c r="F7675"/>
      <c r="G7675"/>
    </row>
    <row r="7676" spans="6:7" x14ac:dyDescent="0.25">
      <c r="F7676"/>
      <c r="G7676"/>
    </row>
    <row r="7677" spans="6:7" x14ac:dyDescent="0.25">
      <c r="F7677"/>
      <c r="G7677"/>
    </row>
    <row r="7678" spans="6:7" x14ac:dyDescent="0.25">
      <c r="F7678"/>
      <c r="G7678"/>
    </row>
    <row r="7679" spans="6:7" x14ac:dyDescent="0.25">
      <c r="F7679"/>
      <c r="G7679"/>
    </row>
    <row r="7680" spans="6:7" x14ac:dyDescent="0.25">
      <c r="F7680"/>
      <c r="G7680"/>
    </row>
    <row r="7681" spans="6:7" x14ac:dyDescent="0.25">
      <c r="F7681"/>
      <c r="G7681"/>
    </row>
    <row r="7682" spans="6:7" x14ac:dyDescent="0.25">
      <c r="F7682"/>
      <c r="G7682"/>
    </row>
    <row r="7683" spans="6:7" x14ac:dyDescent="0.25">
      <c r="F7683"/>
      <c r="G7683"/>
    </row>
    <row r="7684" spans="6:7" x14ac:dyDescent="0.25">
      <c r="F7684"/>
      <c r="G7684"/>
    </row>
    <row r="7685" spans="6:7" x14ac:dyDescent="0.25">
      <c r="F7685"/>
      <c r="G7685"/>
    </row>
    <row r="7686" spans="6:7" x14ac:dyDescent="0.25">
      <c r="F7686"/>
      <c r="G7686"/>
    </row>
    <row r="7687" spans="6:7" x14ac:dyDescent="0.25">
      <c r="F7687"/>
      <c r="G7687"/>
    </row>
    <row r="7688" spans="6:7" x14ac:dyDescent="0.25">
      <c r="F7688"/>
      <c r="G7688"/>
    </row>
    <row r="7689" spans="6:7" x14ac:dyDescent="0.25">
      <c r="F7689"/>
      <c r="G7689"/>
    </row>
    <row r="7690" spans="6:7" x14ac:dyDescent="0.25">
      <c r="F7690"/>
      <c r="G7690"/>
    </row>
    <row r="7691" spans="6:7" x14ac:dyDescent="0.25">
      <c r="F7691"/>
      <c r="G7691"/>
    </row>
    <row r="7692" spans="6:7" x14ac:dyDescent="0.25">
      <c r="F7692"/>
      <c r="G7692"/>
    </row>
    <row r="7693" spans="6:7" x14ac:dyDescent="0.25">
      <c r="F7693"/>
      <c r="G7693"/>
    </row>
    <row r="7694" spans="6:7" x14ac:dyDescent="0.25">
      <c r="F7694"/>
      <c r="G7694"/>
    </row>
    <row r="7695" spans="6:7" x14ac:dyDescent="0.25">
      <c r="F7695"/>
      <c r="G7695"/>
    </row>
    <row r="7696" spans="6:7" x14ac:dyDescent="0.25">
      <c r="F7696"/>
      <c r="G7696"/>
    </row>
    <row r="7697" spans="6:7" x14ac:dyDescent="0.25">
      <c r="F7697"/>
      <c r="G7697"/>
    </row>
    <row r="7698" spans="6:7" x14ac:dyDescent="0.25">
      <c r="F7698"/>
      <c r="G7698"/>
    </row>
    <row r="7699" spans="6:7" x14ac:dyDescent="0.25">
      <c r="F7699"/>
      <c r="G7699"/>
    </row>
    <row r="7700" spans="6:7" x14ac:dyDescent="0.25">
      <c r="F7700"/>
      <c r="G7700"/>
    </row>
    <row r="7701" spans="6:7" x14ac:dyDescent="0.25">
      <c r="F7701"/>
      <c r="G7701"/>
    </row>
    <row r="7702" spans="6:7" x14ac:dyDescent="0.25">
      <c r="F7702"/>
      <c r="G7702"/>
    </row>
    <row r="7703" spans="6:7" x14ac:dyDescent="0.25">
      <c r="F7703"/>
      <c r="G7703"/>
    </row>
    <row r="7704" spans="6:7" x14ac:dyDescent="0.25">
      <c r="F7704"/>
      <c r="G7704"/>
    </row>
    <row r="7705" spans="6:7" x14ac:dyDescent="0.25">
      <c r="F7705"/>
      <c r="G7705"/>
    </row>
    <row r="7706" spans="6:7" x14ac:dyDescent="0.25">
      <c r="F7706"/>
      <c r="G7706"/>
    </row>
    <row r="7707" spans="6:7" x14ac:dyDescent="0.25">
      <c r="F7707"/>
      <c r="G7707"/>
    </row>
    <row r="7708" spans="6:7" x14ac:dyDescent="0.25">
      <c r="F7708"/>
      <c r="G7708"/>
    </row>
    <row r="7709" spans="6:7" x14ac:dyDescent="0.25">
      <c r="F7709"/>
      <c r="G7709"/>
    </row>
    <row r="7710" spans="6:7" x14ac:dyDescent="0.25">
      <c r="F7710"/>
      <c r="G7710"/>
    </row>
    <row r="7711" spans="6:7" x14ac:dyDescent="0.25">
      <c r="F7711"/>
      <c r="G7711"/>
    </row>
    <row r="7712" spans="6:7" x14ac:dyDescent="0.25">
      <c r="F7712"/>
      <c r="G7712"/>
    </row>
    <row r="7713" spans="6:7" x14ac:dyDescent="0.25">
      <c r="F7713"/>
      <c r="G7713"/>
    </row>
    <row r="7714" spans="6:7" x14ac:dyDescent="0.25">
      <c r="F7714"/>
      <c r="G7714"/>
    </row>
    <row r="7715" spans="6:7" x14ac:dyDescent="0.25">
      <c r="F7715"/>
      <c r="G7715"/>
    </row>
    <row r="7716" spans="6:7" x14ac:dyDescent="0.25">
      <c r="F7716"/>
      <c r="G7716"/>
    </row>
    <row r="7717" spans="6:7" x14ac:dyDescent="0.25">
      <c r="F7717"/>
      <c r="G7717"/>
    </row>
    <row r="7718" spans="6:7" x14ac:dyDescent="0.25">
      <c r="F7718"/>
      <c r="G7718"/>
    </row>
    <row r="7719" spans="6:7" x14ac:dyDescent="0.25">
      <c r="F7719"/>
      <c r="G7719"/>
    </row>
    <row r="7720" spans="6:7" x14ac:dyDescent="0.25">
      <c r="F7720"/>
      <c r="G7720"/>
    </row>
    <row r="7721" spans="6:7" x14ac:dyDescent="0.25">
      <c r="F7721"/>
      <c r="G7721"/>
    </row>
    <row r="7722" spans="6:7" x14ac:dyDescent="0.25">
      <c r="F7722"/>
      <c r="G7722"/>
    </row>
    <row r="7723" spans="6:7" x14ac:dyDescent="0.25">
      <c r="F7723"/>
      <c r="G7723"/>
    </row>
    <row r="7724" spans="6:7" x14ac:dyDescent="0.25">
      <c r="F7724"/>
      <c r="G7724"/>
    </row>
    <row r="7725" spans="6:7" x14ac:dyDescent="0.25">
      <c r="F7725"/>
      <c r="G7725"/>
    </row>
    <row r="7726" spans="6:7" x14ac:dyDescent="0.25">
      <c r="F7726"/>
      <c r="G7726"/>
    </row>
    <row r="7727" spans="6:7" x14ac:dyDescent="0.25">
      <c r="F7727"/>
      <c r="G7727"/>
    </row>
    <row r="7728" spans="6:7" x14ac:dyDescent="0.25">
      <c r="F7728"/>
      <c r="G7728"/>
    </row>
    <row r="7729" spans="6:7" x14ac:dyDescent="0.25">
      <c r="F7729"/>
      <c r="G7729"/>
    </row>
    <row r="7730" spans="6:7" x14ac:dyDescent="0.25">
      <c r="F7730"/>
      <c r="G7730"/>
    </row>
    <row r="7731" spans="6:7" x14ac:dyDescent="0.25">
      <c r="F7731"/>
      <c r="G7731"/>
    </row>
    <row r="7732" spans="6:7" x14ac:dyDescent="0.25">
      <c r="F7732"/>
      <c r="G7732"/>
    </row>
    <row r="7733" spans="6:7" x14ac:dyDescent="0.25">
      <c r="F7733"/>
      <c r="G7733"/>
    </row>
    <row r="7734" spans="6:7" x14ac:dyDescent="0.25">
      <c r="F7734"/>
      <c r="G7734"/>
    </row>
    <row r="7735" spans="6:7" x14ac:dyDescent="0.25">
      <c r="F7735"/>
      <c r="G7735"/>
    </row>
    <row r="7736" spans="6:7" x14ac:dyDescent="0.25">
      <c r="F7736"/>
      <c r="G7736"/>
    </row>
    <row r="7737" spans="6:7" x14ac:dyDescent="0.25">
      <c r="F7737"/>
      <c r="G7737"/>
    </row>
    <row r="7738" spans="6:7" x14ac:dyDescent="0.25">
      <c r="F7738"/>
      <c r="G7738"/>
    </row>
    <row r="7739" spans="6:7" x14ac:dyDescent="0.25">
      <c r="F7739"/>
      <c r="G7739"/>
    </row>
    <row r="7740" spans="6:7" x14ac:dyDescent="0.25">
      <c r="F7740"/>
      <c r="G7740"/>
    </row>
    <row r="7741" spans="6:7" x14ac:dyDescent="0.25">
      <c r="F7741"/>
      <c r="G7741"/>
    </row>
    <row r="7742" spans="6:7" x14ac:dyDescent="0.25">
      <c r="F7742"/>
      <c r="G7742"/>
    </row>
    <row r="7743" spans="6:7" x14ac:dyDescent="0.25">
      <c r="F7743"/>
      <c r="G7743"/>
    </row>
    <row r="7744" spans="6:7" x14ac:dyDescent="0.25">
      <c r="F7744"/>
      <c r="G7744"/>
    </row>
    <row r="7745" spans="6:7" x14ac:dyDescent="0.25">
      <c r="F7745"/>
      <c r="G7745"/>
    </row>
    <row r="7746" spans="6:7" x14ac:dyDescent="0.25">
      <c r="F7746"/>
      <c r="G7746"/>
    </row>
    <row r="7747" spans="6:7" x14ac:dyDescent="0.25">
      <c r="F7747"/>
      <c r="G7747"/>
    </row>
    <row r="7748" spans="6:7" x14ac:dyDescent="0.25">
      <c r="F7748"/>
      <c r="G7748"/>
    </row>
    <row r="7749" spans="6:7" x14ac:dyDescent="0.25">
      <c r="F7749"/>
      <c r="G7749"/>
    </row>
    <row r="7750" spans="6:7" x14ac:dyDescent="0.25">
      <c r="F7750"/>
      <c r="G7750"/>
    </row>
    <row r="7751" spans="6:7" x14ac:dyDescent="0.25">
      <c r="F7751"/>
      <c r="G7751"/>
    </row>
    <row r="7752" spans="6:7" x14ac:dyDescent="0.25">
      <c r="F7752"/>
      <c r="G7752"/>
    </row>
    <row r="7753" spans="6:7" x14ac:dyDescent="0.25">
      <c r="F7753"/>
      <c r="G7753"/>
    </row>
    <row r="7754" spans="6:7" x14ac:dyDescent="0.25">
      <c r="F7754"/>
      <c r="G7754"/>
    </row>
    <row r="7755" spans="6:7" x14ac:dyDescent="0.25">
      <c r="F7755"/>
      <c r="G7755"/>
    </row>
    <row r="7756" spans="6:7" x14ac:dyDescent="0.25">
      <c r="F7756"/>
      <c r="G7756"/>
    </row>
    <row r="7757" spans="6:7" x14ac:dyDescent="0.25">
      <c r="F7757"/>
      <c r="G7757"/>
    </row>
    <row r="7758" spans="6:7" x14ac:dyDescent="0.25">
      <c r="F7758"/>
      <c r="G7758"/>
    </row>
    <row r="7759" spans="6:7" x14ac:dyDescent="0.25">
      <c r="F7759"/>
      <c r="G7759"/>
    </row>
    <row r="7760" spans="6:7" x14ac:dyDescent="0.25">
      <c r="F7760"/>
      <c r="G7760"/>
    </row>
    <row r="7761" spans="6:7" x14ac:dyDescent="0.25">
      <c r="F7761"/>
      <c r="G7761"/>
    </row>
    <row r="7762" spans="6:7" x14ac:dyDescent="0.25">
      <c r="F7762"/>
      <c r="G7762"/>
    </row>
    <row r="7763" spans="6:7" x14ac:dyDescent="0.25">
      <c r="F7763"/>
      <c r="G7763"/>
    </row>
    <row r="7764" spans="6:7" x14ac:dyDescent="0.25">
      <c r="F7764"/>
      <c r="G7764"/>
    </row>
    <row r="7765" spans="6:7" x14ac:dyDescent="0.25">
      <c r="F7765"/>
      <c r="G7765"/>
    </row>
    <row r="7766" spans="6:7" x14ac:dyDescent="0.25">
      <c r="F7766"/>
      <c r="G7766"/>
    </row>
    <row r="7767" spans="6:7" x14ac:dyDescent="0.25">
      <c r="F7767"/>
      <c r="G7767"/>
    </row>
    <row r="7768" spans="6:7" x14ac:dyDescent="0.25">
      <c r="F7768"/>
      <c r="G7768"/>
    </row>
    <row r="7769" spans="6:7" x14ac:dyDescent="0.25">
      <c r="F7769"/>
      <c r="G7769"/>
    </row>
    <row r="7770" spans="6:7" x14ac:dyDescent="0.25">
      <c r="F7770"/>
      <c r="G7770"/>
    </row>
    <row r="7771" spans="6:7" x14ac:dyDescent="0.25">
      <c r="F7771"/>
      <c r="G7771"/>
    </row>
    <row r="7772" spans="6:7" x14ac:dyDescent="0.25">
      <c r="F7772"/>
      <c r="G7772"/>
    </row>
    <row r="7773" spans="6:7" x14ac:dyDescent="0.25">
      <c r="F7773"/>
      <c r="G7773"/>
    </row>
    <row r="7774" spans="6:7" x14ac:dyDescent="0.25">
      <c r="F7774"/>
      <c r="G7774"/>
    </row>
    <row r="7775" spans="6:7" x14ac:dyDescent="0.25">
      <c r="F7775"/>
      <c r="G7775"/>
    </row>
    <row r="7776" spans="6:7" x14ac:dyDescent="0.25">
      <c r="F7776"/>
      <c r="G7776"/>
    </row>
    <row r="7777" spans="6:7" x14ac:dyDescent="0.25">
      <c r="F7777"/>
      <c r="G7777"/>
    </row>
    <row r="7778" spans="6:7" x14ac:dyDescent="0.25">
      <c r="F7778"/>
      <c r="G7778"/>
    </row>
    <row r="7779" spans="6:7" x14ac:dyDescent="0.25">
      <c r="F7779"/>
      <c r="G7779"/>
    </row>
    <row r="7780" spans="6:7" x14ac:dyDescent="0.25">
      <c r="F7780"/>
      <c r="G7780"/>
    </row>
    <row r="7781" spans="6:7" x14ac:dyDescent="0.25">
      <c r="F7781"/>
      <c r="G7781"/>
    </row>
    <row r="7782" spans="6:7" x14ac:dyDescent="0.25">
      <c r="F7782"/>
      <c r="G7782"/>
    </row>
    <row r="7783" spans="6:7" x14ac:dyDescent="0.25">
      <c r="F7783"/>
      <c r="G7783"/>
    </row>
    <row r="7784" spans="6:7" x14ac:dyDescent="0.25">
      <c r="F7784"/>
      <c r="G7784"/>
    </row>
    <row r="7785" spans="6:7" x14ac:dyDescent="0.25">
      <c r="F7785"/>
      <c r="G7785"/>
    </row>
    <row r="7786" spans="6:7" x14ac:dyDescent="0.25">
      <c r="F7786"/>
      <c r="G7786"/>
    </row>
    <row r="7787" spans="6:7" x14ac:dyDescent="0.25">
      <c r="F7787"/>
      <c r="G7787"/>
    </row>
    <row r="7788" spans="6:7" x14ac:dyDescent="0.25">
      <c r="F7788"/>
      <c r="G7788"/>
    </row>
    <row r="7789" spans="6:7" x14ac:dyDescent="0.25">
      <c r="F7789"/>
      <c r="G7789"/>
    </row>
    <row r="7790" spans="6:7" x14ac:dyDescent="0.25">
      <c r="F7790"/>
      <c r="G7790"/>
    </row>
    <row r="7791" spans="6:7" x14ac:dyDescent="0.25">
      <c r="F7791"/>
      <c r="G7791"/>
    </row>
    <row r="7792" spans="6:7" x14ac:dyDescent="0.25">
      <c r="F7792"/>
      <c r="G7792"/>
    </row>
    <row r="7793" spans="6:7" x14ac:dyDescent="0.25">
      <c r="F7793"/>
      <c r="G7793"/>
    </row>
    <row r="7794" spans="6:7" x14ac:dyDescent="0.25">
      <c r="F7794"/>
      <c r="G7794"/>
    </row>
    <row r="7795" spans="6:7" x14ac:dyDescent="0.25">
      <c r="F7795"/>
      <c r="G7795"/>
    </row>
    <row r="7796" spans="6:7" x14ac:dyDescent="0.25">
      <c r="F7796"/>
      <c r="G7796"/>
    </row>
    <row r="7797" spans="6:7" x14ac:dyDescent="0.25">
      <c r="F7797"/>
      <c r="G7797"/>
    </row>
    <row r="7798" spans="6:7" x14ac:dyDescent="0.25">
      <c r="F7798"/>
      <c r="G7798"/>
    </row>
    <row r="7799" spans="6:7" x14ac:dyDescent="0.25">
      <c r="F7799"/>
      <c r="G7799"/>
    </row>
    <row r="7800" spans="6:7" x14ac:dyDescent="0.25">
      <c r="F7800"/>
      <c r="G7800"/>
    </row>
    <row r="7801" spans="6:7" x14ac:dyDescent="0.25">
      <c r="F7801"/>
      <c r="G7801"/>
    </row>
    <row r="7802" spans="6:7" x14ac:dyDescent="0.25">
      <c r="F7802"/>
      <c r="G7802"/>
    </row>
    <row r="7803" spans="6:7" x14ac:dyDescent="0.25">
      <c r="F7803"/>
      <c r="G7803"/>
    </row>
    <row r="7804" spans="6:7" x14ac:dyDescent="0.25">
      <c r="F7804"/>
      <c r="G7804"/>
    </row>
    <row r="7805" spans="6:7" x14ac:dyDescent="0.25">
      <c r="F7805"/>
      <c r="G7805"/>
    </row>
    <row r="7806" spans="6:7" x14ac:dyDescent="0.25">
      <c r="F7806"/>
      <c r="G7806"/>
    </row>
    <row r="7807" spans="6:7" x14ac:dyDescent="0.25">
      <c r="F7807"/>
      <c r="G7807"/>
    </row>
    <row r="7808" spans="6:7" x14ac:dyDescent="0.25">
      <c r="F7808"/>
      <c r="G7808"/>
    </row>
    <row r="7809" spans="6:7" x14ac:dyDescent="0.25">
      <c r="F7809"/>
      <c r="G7809"/>
    </row>
    <row r="7810" spans="6:7" x14ac:dyDescent="0.25">
      <c r="F7810"/>
      <c r="G7810"/>
    </row>
    <row r="7811" spans="6:7" x14ac:dyDescent="0.25">
      <c r="F7811"/>
      <c r="G7811"/>
    </row>
    <row r="7812" spans="6:7" x14ac:dyDescent="0.25">
      <c r="F7812"/>
      <c r="G7812"/>
    </row>
    <row r="7813" spans="6:7" x14ac:dyDescent="0.25">
      <c r="F7813"/>
      <c r="G7813"/>
    </row>
    <row r="7814" spans="6:7" x14ac:dyDescent="0.25">
      <c r="F7814"/>
      <c r="G7814"/>
    </row>
    <row r="7815" spans="6:7" x14ac:dyDescent="0.25">
      <c r="F7815"/>
      <c r="G7815"/>
    </row>
    <row r="7816" spans="6:7" x14ac:dyDescent="0.25">
      <c r="F7816"/>
      <c r="G7816"/>
    </row>
    <row r="7817" spans="6:7" x14ac:dyDescent="0.25">
      <c r="F7817"/>
      <c r="G7817"/>
    </row>
    <row r="7818" spans="6:7" x14ac:dyDescent="0.25">
      <c r="F7818"/>
      <c r="G7818"/>
    </row>
    <row r="7819" spans="6:7" x14ac:dyDescent="0.25">
      <c r="F7819"/>
      <c r="G7819"/>
    </row>
    <row r="7820" spans="6:7" x14ac:dyDescent="0.25">
      <c r="F7820"/>
      <c r="G7820"/>
    </row>
    <row r="7821" spans="6:7" x14ac:dyDescent="0.25">
      <c r="F7821"/>
      <c r="G7821"/>
    </row>
    <row r="7822" spans="6:7" x14ac:dyDescent="0.25">
      <c r="F7822"/>
      <c r="G7822"/>
    </row>
    <row r="7823" spans="6:7" x14ac:dyDescent="0.25">
      <c r="F7823"/>
      <c r="G7823"/>
    </row>
    <row r="7824" spans="6:7" x14ac:dyDescent="0.25">
      <c r="F7824"/>
      <c r="G7824"/>
    </row>
    <row r="7825" spans="6:7" x14ac:dyDescent="0.25">
      <c r="F7825"/>
      <c r="G7825"/>
    </row>
    <row r="7826" spans="6:7" x14ac:dyDescent="0.25">
      <c r="F7826"/>
      <c r="G7826"/>
    </row>
    <row r="7827" spans="6:7" x14ac:dyDescent="0.25">
      <c r="F7827"/>
      <c r="G7827"/>
    </row>
    <row r="7828" spans="6:7" x14ac:dyDescent="0.25">
      <c r="F7828"/>
      <c r="G7828"/>
    </row>
    <row r="7829" spans="6:7" x14ac:dyDescent="0.25">
      <c r="F7829"/>
      <c r="G7829"/>
    </row>
    <row r="7830" spans="6:7" x14ac:dyDescent="0.25">
      <c r="F7830"/>
      <c r="G7830"/>
    </row>
    <row r="7831" spans="6:7" x14ac:dyDescent="0.25">
      <c r="F7831"/>
      <c r="G7831"/>
    </row>
    <row r="7832" spans="6:7" x14ac:dyDescent="0.25">
      <c r="F7832"/>
      <c r="G7832"/>
    </row>
    <row r="7833" spans="6:7" x14ac:dyDescent="0.25">
      <c r="F7833"/>
      <c r="G7833"/>
    </row>
    <row r="7834" spans="6:7" x14ac:dyDescent="0.25">
      <c r="F7834"/>
      <c r="G7834"/>
    </row>
    <row r="7835" spans="6:7" x14ac:dyDescent="0.25">
      <c r="F7835"/>
      <c r="G7835"/>
    </row>
    <row r="7836" spans="6:7" x14ac:dyDescent="0.25">
      <c r="F7836"/>
      <c r="G7836"/>
    </row>
    <row r="7837" spans="6:7" x14ac:dyDescent="0.25">
      <c r="F7837"/>
      <c r="G7837"/>
    </row>
    <row r="7838" spans="6:7" x14ac:dyDescent="0.25">
      <c r="F7838"/>
      <c r="G7838"/>
    </row>
    <row r="7839" spans="6:7" x14ac:dyDescent="0.25">
      <c r="F7839"/>
      <c r="G7839"/>
    </row>
    <row r="7840" spans="6:7" x14ac:dyDescent="0.25">
      <c r="F7840"/>
      <c r="G7840"/>
    </row>
    <row r="7841" spans="6:7" x14ac:dyDescent="0.25">
      <c r="F7841"/>
      <c r="G7841"/>
    </row>
    <row r="7842" spans="6:7" x14ac:dyDescent="0.25">
      <c r="F7842"/>
      <c r="G7842"/>
    </row>
    <row r="7843" spans="6:7" x14ac:dyDescent="0.25">
      <c r="F7843"/>
      <c r="G7843"/>
    </row>
    <row r="7844" spans="6:7" x14ac:dyDescent="0.25">
      <c r="F7844"/>
      <c r="G7844"/>
    </row>
    <row r="7845" spans="6:7" x14ac:dyDescent="0.25">
      <c r="F7845"/>
      <c r="G7845"/>
    </row>
    <row r="7846" spans="6:7" x14ac:dyDescent="0.25">
      <c r="F7846"/>
      <c r="G7846"/>
    </row>
    <row r="7847" spans="6:7" x14ac:dyDescent="0.25">
      <c r="F7847"/>
      <c r="G7847"/>
    </row>
    <row r="7848" spans="6:7" x14ac:dyDescent="0.25">
      <c r="F7848"/>
      <c r="G7848"/>
    </row>
    <row r="7849" spans="6:7" x14ac:dyDescent="0.25">
      <c r="F7849"/>
      <c r="G7849"/>
    </row>
    <row r="7850" spans="6:7" x14ac:dyDescent="0.25">
      <c r="F7850"/>
      <c r="G7850"/>
    </row>
    <row r="7851" spans="6:7" x14ac:dyDescent="0.25">
      <c r="F7851"/>
      <c r="G7851"/>
    </row>
    <row r="7852" spans="6:7" x14ac:dyDescent="0.25">
      <c r="F7852"/>
      <c r="G7852"/>
    </row>
    <row r="7853" spans="6:7" x14ac:dyDescent="0.25">
      <c r="F7853"/>
      <c r="G7853"/>
    </row>
    <row r="7854" spans="6:7" x14ac:dyDescent="0.25">
      <c r="F7854"/>
      <c r="G7854"/>
    </row>
    <row r="7855" spans="6:7" x14ac:dyDescent="0.25">
      <c r="F7855"/>
      <c r="G7855"/>
    </row>
    <row r="7856" spans="6:7" x14ac:dyDescent="0.25">
      <c r="F7856"/>
      <c r="G7856"/>
    </row>
    <row r="7857" spans="6:7" x14ac:dyDescent="0.25">
      <c r="F7857"/>
      <c r="G7857"/>
    </row>
    <row r="7858" spans="6:7" x14ac:dyDescent="0.25">
      <c r="F7858"/>
      <c r="G7858"/>
    </row>
    <row r="7859" spans="6:7" x14ac:dyDescent="0.25">
      <c r="F7859"/>
      <c r="G7859"/>
    </row>
    <row r="7860" spans="6:7" x14ac:dyDescent="0.25">
      <c r="F7860"/>
      <c r="G7860"/>
    </row>
    <row r="7861" spans="6:7" x14ac:dyDescent="0.25">
      <c r="F7861"/>
      <c r="G7861"/>
    </row>
    <row r="7862" spans="6:7" x14ac:dyDescent="0.25">
      <c r="F7862"/>
      <c r="G7862"/>
    </row>
    <row r="7863" spans="6:7" x14ac:dyDescent="0.25">
      <c r="F7863"/>
      <c r="G7863"/>
    </row>
    <row r="7864" spans="6:7" x14ac:dyDescent="0.25">
      <c r="F7864"/>
      <c r="G7864"/>
    </row>
    <row r="7865" spans="6:7" x14ac:dyDescent="0.25">
      <c r="F7865"/>
      <c r="G7865"/>
    </row>
    <row r="7866" spans="6:7" x14ac:dyDescent="0.25">
      <c r="F7866"/>
      <c r="G7866"/>
    </row>
    <row r="7867" spans="6:7" x14ac:dyDescent="0.25">
      <c r="F7867"/>
      <c r="G7867"/>
    </row>
    <row r="7868" spans="6:7" x14ac:dyDescent="0.25">
      <c r="F7868"/>
      <c r="G7868"/>
    </row>
    <row r="7869" spans="6:7" x14ac:dyDescent="0.25">
      <c r="F7869"/>
      <c r="G7869"/>
    </row>
    <row r="7870" spans="6:7" x14ac:dyDescent="0.25">
      <c r="F7870"/>
      <c r="G7870"/>
    </row>
    <row r="7871" spans="6:7" x14ac:dyDescent="0.25">
      <c r="F7871"/>
      <c r="G7871"/>
    </row>
    <row r="7872" spans="6:7" x14ac:dyDescent="0.25">
      <c r="F7872"/>
      <c r="G7872"/>
    </row>
    <row r="7873" spans="6:7" x14ac:dyDescent="0.25">
      <c r="F7873"/>
      <c r="G7873"/>
    </row>
    <row r="7874" spans="6:7" x14ac:dyDescent="0.25">
      <c r="F7874"/>
      <c r="G7874"/>
    </row>
    <row r="7875" spans="6:7" x14ac:dyDescent="0.25">
      <c r="F7875"/>
      <c r="G7875"/>
    </row>
    <row r="7876" spans="6:7" x14ac:dyDescent="0.25">
      <c r="F7876"/>
      <c r="G7876"/>
    </row>
    <row r="7877" spans="6:7" x14ac:dyDescent="0.25">
      <c r="F7877"/>
      <c r="G7877"/>
    </row>
    <row r="7878" spans="6:7" x14ac:dyDescent="0.25">
      <c r="F7878"/>
      <c r="G7878"/>
    </row>
    <row r="7879" spans="6:7" x14ac:dyDescent="0.25">
      <c r="F7879"/>
      <c r="G7879"/>
    </row>
    <row r="7880" spans="6:7" x14ac:dyDescent="0.25">
      <c r="F7880"/>
      <c r="G7880"/>
    </row>
    <row r="7881" spans="6:7" x14ac:dyDescent="0.25">
      <c r="F7881"/>
      <c r="G7881"/>
    </row>
    <row r="7882" spans="6:7" x14ac:dyDescent="0.25">
      <c r="F7882"/>
      <c r="G7882"/>
    </row>
    <row r="7883" spans="6:7" x14ac:dyDescent="0.25">
      <c r="F7883"/>
      <c r="G7883"/>
    </row>
    <row r="7884" spans="6:7" x14ac:dyDescent="0.25">
      <c r="F7884"/>
      <c r="G7884"/>
    </row>
    <row r="7885" spans="6:7" x14ac:dyDescent="0.25">
      <c r="F7885"/>
      <c r="G7885"/>
    </row>
    <row r="7886" spans="6:7" x14ac:dyDescent="0.25">
      <c r="F7886"/>
      <c r="G7886"/>
    </row>
    <row r="7887" spans="6:7" x14ac:dyDescent="0.25">
      <c r="F7887"/>
      <c r="G7887"/>
    </row>
    <row r="7888" spans="6:7" x14ac:dyDescent="0.25">
      <c r="F7888"/>
      <c r="G7888"/>
    </row>
    <row r="7889" spans="6:7" x14ac:dyDescent="0.25">
      <c r="F7889"/>
      <c r="G7889"/>
    </row>
    <row r="7890" spans="6:7" x14ac:dyDescent="0.25">
      <c r="F7890"/>
      <c r="G7890"/>
    </row>
    <row r="7891" spans="6:7" x14ac:dyDescent="0.25">
      <c r="F7891"/>
      <c r="G7891"/>
    </row>
    <row r="7892" spans="6:7" x14ac:dyDescent="0.25">
      <c r="F7892"/>
      <c r="G7892"/>
    </row>
    <row r="7893" spans="6:7" x14ac:dyDescent="0.25">
      <c r="F7893"/>
      <c r="G7893"/>
    </row>
    <row r="7894" spans="6:7" x14ac:dyDescent="0.25">
      <c r="F7894"/>
      <c r="G7894"/>
    </row>
    <row r="7895" spans="6:7" x14ac:dyDescent="0.25">
      <c r="F7895"/>
      <c r="G7895"/>
    </row>
    <row r="7896" spans="6:7" x14ac:dyDescent="0.25">
      <c r="F7896"/>
      <c r="G7896"/>
    </row>
    <row r="7897" spans="6:7" x14ac:dyDescent="0.25">
      <c r="F7897"/>
      <c r="G7897"/>
    </row>
    <row r="7898" spans="6:7" x14ac:dyDescent="0.25">
      <c r="F7898"/>
      <c r="G7898"/>
    </row>
    <row r="7899" spans="6:7" x14ac:dyDescent="0.25">
      <c r="F7899"/>
      <c r="G7899"/>
    </row>
    <row r="7900" spans="6:7" x14ac:dyDescent="0.25">
      <c r="F7900"/>
      <c r="G7900"/>
    </row>
    <row r="7901" spans="6:7" x14ac:dyDescent="0.25">
      <c r="F7901"/>
      <c r="G7901"/>
    </row>
    <row r="7902" spans="6:7" x14ac:dyDescent="0.25">
      <c r="F7902"/>
      <c r="G7902"/>
    </row>
    <row r="7903" spans="6:7" x14ac:dyDescent="0.25">
      <c r="F7903"/>
      <c r="G7903"/>
    </row>
    <row r="7904" spans="6:7" x14ac:dyDescent="0.25">
      <c r="F7904"/>
      <c r="G7904"/>
    </row>
    <row r="7905" spans="6:7" x14ac:dyDescent="0.25">
      <c r="F7905"/>
      <c r="G7905"/>
    </row>
    <row r="7906" spans="6:7" x14ac:dyDescent="0.25">
      <c r="F7906"/>
      <c r="G7906"/>
    </row>
    <row r="7907" spans="6:7" x14ac:dyDescent="0.25">
      <c r="F7907"/>
      <c r="G7907"/>
    </row>
    <row r="7908" spans="6:7" x14ac:dyDescent="0.25">
      <c r="F7908"/>
      <c r="G7908"/>
    </row>
    <row r="7909" spans="6:7" x14ac:dyDescent="0.25">
      <c r="F7909"/>
      <c r="G7909"/>
    </row>
    <row r="7910" spans="6:7" x14ac:dyDescent="0.25">
      <c r="F7910"/>
      <c r="G7910"/>
    </row>
    <row r="7911" spans="6:7" x14ac:dyDescent="0.25">
      <c r="F7911"/>
      <c r="G7911"/>
    </row>
    <row r="7912" spans="6:7" x14ac:dyDescent="0.25">
      <c r="F7912"/>
      <c r="G7912"/>
    </row>
    <row r="7913" spans="6:7" x14ac:dyDescent="0.25">
      <c r="F7913"/>
      <c r="G7913"/>
    </row>
    <row r="7914" spans="6:7" x14ac:dyDescent="0.25">
      <c r="F7914"/>
      <c r="G7914"/>
    </row>
    <row r="7915" spans="6:7" x14ac:dyDescent="0.25">
      <c r="F7915"/>
      <c r="G7915"/>
    </row>
    <row r="7916" spans="6:7" x14ac:dyDescent="0.25">
      <c r="F7916"/>
      <c r="G7916"/>
    </row>
    <row r="7917" spans="6:7" x14ac:dyDescent="0.25">
      <c r="F7917"/>
      <c r="G7917"/>
    </row>
    <row r="7918" spans="6:7" x14ac:dyDescent="0.25">
      <c r="F7918"/>
      <c r="G7918"/>
    </row>
    <row r="7919" spans="6:7" x14ac:dyDescent="0.25">
      <c r="F7919"/>
      <c r="G7919"/>
    </row>
    <row r="7920" spans="6:7" x14ac:dyDescent="0.25">
      <c r="F7920"/>
      <c r="G7920"/>
    </row>
    <row r="7921" spans="6:7" x14ac:dyDescent="0.25">
      <c r="F7921"/>
      <c r="G7921"/>
    </row>
    <row r="7922" spans="6:7" x14ac:dyDescent="0.25">
      <c r="F7922"/>
      <c r="G7922"/>
    </row>
    <row r="7923" spans="6:7" x14ac:dyDescent="0.25">
      <c r="F7923"/>
      <c r="G7923"/>
    </row>
    <row r="7924" spans="6:7" x14ac:dyDescent="0.25">
      <c r="F7924"/>
      <c r="G7924"/>
    </row>
    <row r="7925" spans="6:7" x14ac:dyDescent="0.25">
      <c r="F7925"/>
      <c r="G7925"/>
    </row>
    <row r="7926" spans="6:7" x14ac:dyDescent="0.25">
      <c r="F7926"/>
      <c r="G7926"/>
    </row>
    <row r="7927" spans="6:7" x14ac:dyDescent="0.25">
      <c r="F7927"/>
      <c r="G7927"/>
    </row>
    <row r="7928" spans="6:7" x14ac:dyDescent="0.25">
      <c r="F7928"/>
      <c r="G7928"/>
    </row>
    <row r="7929" spans="6:7" x14ac:dyDescent="0.25">
      <c r="F7929"/>
      <c r="G7929"/>
    </row>
    <row r="7930" spans="6:7" x14ac:dyDescent="0.25">
      <c r="F7930"/>
      <c r="G7930"/>
    </row>
    <row r="7931" spans="6:7" x14ac:dyDescent="0.25">
      <c r="F7931"/>
      <c r="G7931"/>
    </row>
    <row r="7932" spans="6:7" x14ac:dyDescent="0.25">
      <c r="F7932"/>
      <c r="G7932"/>
    </row>
    <row r="7933" spans="6:7" x14ac:dyDescent="0.25">
      <c r="F7933"/>
      <c r="G7933"/>
    </row>
    <row r="7934" spans="6:7" x14ac:dyDescent="0.25">
      <c r="F7934"/>
      <c r="G7934"/>
    </row>
    <row r="7935" spans="6:7" x14ac:dyDescent="0.25">
      <c r="F7935"/>
      <c r="G7935"/>
    </row>
    <row r="7936" spans="6:7" x14ac:dyDescent="0.25">
      <c r="F7936"/>
      <c r="G7936"/>
    </row>
    <row r="7937" spans="6:7" x14ac:dyDescent="0.25">
      <c r="F7937"/>
      <c r="G7937"/>
    </row>
    <row r="7938" spans="6:7" x14ac:dyDescent="0.25">
      <c r="F7938"/>
      <c r="G7938"/>
    </row>
    <row r="7939" spans="6:7" x14ac:dyDescent="0.25">
      <c r="F7939"/>
      <c r="G7939"/>
    </row>
    <row r="7940" spans="6:7" x14ac:dyDescent="0.25">
      <c r="F7940"/>
      <c r="G7940"/>
    </row>
    <row r="7941" spans="6:7" x14ac:dyDescent="0.25">
      <c r="F7941"/>
      <c r="G7941"/>
    </row>
    <row r="7942" spans="6:7" x14ac:dyDescent="0.25">
      <c r="F7942"/>
      <c r="G7942"/>
    </row>
    <row r="7943" spans="6:7" x14ac:dyDescent="0.25">
      <c r="F7943"/>
      <c r="G7943"/>
    </row>
    <row r="7944" spans="6:7" x14ac:dyDescent="0.25">
      <c r="F7944"/>
      <c r="G7944"/>
    </row>
    <row r="7945" spans="6:7" x14ac:dyDescent="0.25">
      <c r="F7945"/>
      <c r="G7945"/>
    </row>
    <row r="7946" spans="6:7" x14ac:dyDescent="0.25">
      <c r="F7946"/>
      <c r="G7946"/>
    </row>
    <row r="7947" spans="6:7" x14ac:dyDescent="0.25">
      <c r="F7947"/>
      <c r="G7947"/>
    </row>
    <row r="7948" spans="6:7" x14ac:dyDescent="0.25">
      <c r="F7948"/>
      <c r="G7948"/>
    </row>
    <row r="7949" spans="6:7" x14ac:dyDescent="0.25">
      <c r="F7949"/>
      <c r="G7949"/>
    </row>
    <row r="7950" spans="6:7" x14ac:dyDescent="0.25">
      <c r="F7950"/>
      <c r="G7950"/>
    </row>
    <row r="7951" spans="6:7" x14ac:dyDescent="0.25">
      <c r="F7951"/>
      <c r="G7951"/>
    </row>
    <row r="7952" spans="6:7" x14ac:dyDescent="0.25">
      <c r="F7952"/>
      <c r="G7952"/>
    </row>
    <row r="7953" spans="6:7" x14ac:dyDescent="0.25">
      <c r="F7953"/>
      <c r="G7953"/>
    </row>
    <row r="7954" spans="6:7" x14ac:dyDescent="0.25">
      <c r="F7954"/>
      <c r="G7954"/>
    </row>
    <row r="7955" spans="6:7" x14ac:dyDescent="0.25">
      <c r="F7955"/>
      <c r="G7955"/>
    </row>
    <row r="7956" spans="6:7" x14ac:dyDescent="0.25">
      <c r="F7956"/>
      <c r="G7956"/>
    </row>
    <row r="7957" spans="6:7" x14ac:dyDescent="0.25">
      <c r="F7957"/>
      <c r="G7957"/>
    </row>
    <row r="7958" spans="6:7" x14ac:dyDescent="0.25">
      <c r="F7958"/>
      <c r="G7958"/>
    </row>
    <row r="7959" spans="6:7" x14ac:dyDescent="0.25">
      <c r="F7959"/>
      <c r="G7959"/>
    </row>
    <row r="7960" spans="6:7" x14ac:dyDescent="0.25">
      <c r="F7960"/>
      <c r="G7960"/>
    </row>
    <row r="7961" spans="6:7" x14ac:dyDescent="0.25">
      <c r="F7961"/>
      <c r="G7961"/>
    </row>
    <row r="7962" spans="6:7" x14ac:dyDescent="0.25">
      <c r="F7962"/>
      <c r="G7962"/>
    </row>
    <row r="7963" spans="6:7" x14ac:dyDescent="0.25">
      <c r="F7963"/>
      <c r="G7963"/>
    </row>
    <row r="7964" spans="6:7" x14ac:dyDescent="0.25">
      <c r="F7964"/>
      <c r="G7964"/>
    </row>
    <row r="7965" spans="6:7" x14ac:dyDescent="0.25">
      <c r="F7965"/>
      <c r="G7965"/>
    </row>
    <row r="7966" spans="6:7" x14ac:dyDescent="0.25">
      <c r="F7966"/>
      <c r="G7966"/>
    </row>
    <row r="7967" spans="6:7" x14ac:dyDescent="0.25">
      <c r="F7967"/>
      <c r="G7967"/>
    </row>
    <row r="7968" spans="6:7" x14ac:dyDescent="0.25">
      <c r="F7968"/>
      <c r="G7968"/>
    </row>
    <row r="7969" spans="6:7" x14ac:dyDescent="0.25">
      <c r="F7969"/>
      <c r="G7969"/>
    </row>
    <row r="7970" spans="6:7" x14ac:dyDescent="0.25">
      <c r="F7970"/>
      <c r="G7970"/>
    </row>
    <row r="7971" spans="6:7" x14ac:dyDescent="0.25">
      <c r="F7971"/>
      <c r="G7971"/>
    </row>
    <row r="7972" spans="6:7" x14ac:dyDescent="0.25">
      <c r="F7972"/>
      <c r="G7972"/>
    </row>
    <row r="7973" spans="6:7" x14ac:dyDescent="0.25">
      <c r="F7973"/>
      <c r="G7973"/>
    </row>
    <row r="7974" spans="6:7" x14ac:dyDescent="0.25">
      <c r="F7974"/>
      <c r="G7974"/>
    </row>
    <row r="7975" spans="6:7" x14ac:dyDescent="0.25">
      <c r="F7975"/>
      <c r="G7975"/>
    </row>
    <row r="7976" spans="6:7" x14ac:dyDescent="0.25">
      <c r="F7976"/>
      <c r="G7976"/>
    </row>
    <row r="7977" spans="6:7" x14ac:dyDescent="0.25">
      <c r="F7977"/>
      <c r="G7977"/>
    </row>
    <row r="7978" spans="6:7" x14ac:dyDescent="0.25">
      <c r="F7978"/>
      <c r="G7978"/>
    </row>
    <row r="7979" spans="6:7" x14ac:dyDescent="0.25">
      <c r="F7979"/>
      <c r="G7979"/>
    </row>
    <row r="7980" spans="6:7" x14ac:dyDescent="0.25">
      <c r="F7980"/>
      <c r="G7980"/>
    </row>
    <row r="7981" spans="6:7" x14ac:dyDescent="0.25">
      <c r="F7981"/>
      <c r="G7981"/>
    </row>
    <row r="7982" spans="6:7" x14ac:dyDescent="0.25">
      <c r="F7982"/>
      <c r="G7982"/>
    </row>
    <row r="7983" spans="6:7" x14ac:dyDescent="0.25">
      <c r="F7983"/>
      <c r="G7983"/>
    </row>
    <row r="7984" spans="6:7" x14ac:dyDescent="0.25">
      <c r="F7984"/>
      <c r="G7984"/>
    </row>
    <row r="7985" spans="6:7" x14ac:dyDescent="0.25">
      <c r="F7985"/>
      <c r="G7985"/>
    </row>
    <row r="7986" spans="6:7" x14ac:dyDescent="0.25">
      <c r="F7986"/>
      <c r="G7986"/>
    </row>
    <row r="7987" spans="6:7" x14ac:dyDescent="0.25">
      <c r="F7987"/>
      <c r="G7987"/>
    </row>
    <row r="7988" spans="6:7" x14ac:dyDescent="0.25">
      <c r="F7988"/>
      <c r="G7988"/>
    </row>
    <row r="7989" spans="6:7" x14ac:dyDescent="0.25">
      <c r="F7989"/>
      <c r="G7989"/>
    </row>
    <row r="7990" spans="6:7" x14ac:dyDescent="0.25">
      <c r="F7990"/>
      <c r="G7990"/>
    </row>
    <row r="7991" spans="6:7" x14ac:dyDescent="0.25">
      <c r="F7991"/>
      <c r="G7991"/>
    </row>
    <row r="7992" spans="6:7" x14ac:dyDescent="0.25">
      <c r="F7992"/>
      <c r="G7992"/>
    </row>
    <row r="7993" spans="6:7" x14ac:dyDescent="0.25">
      <c r="F7993"/>
      <c r="G7993"/>
    </row>
    <row r="7994" spans="6:7" x14ac:dyDescent="0.25">
      <c r="F7994"/>
      <c r="G7994"/>
    </row>
    <row r="7995" spans="6:7" x14ac:dyDescent="0.25">
      <c r="F7995"/>
      <c r="G7995"/>
    </row>
    <row r="7996" spans="6:7" x14ac:dyDescent="0.25">
      <c r="F7996"/>
      <c r="G7996"/>
    </row>
    <row r="7997" spans="6:7" x14ac:dyDescent="0.25">
      <c r="F7997"/>
      <c r="G7997"/>
    </row>
    <row r="7998" spans="6:7" x14ac:dyDescent="0.25">
      <c r="F7998"/>
      <c r="G7998"/>
    </row>
    <row r="7999" spans="6:7" x14ac:dyDescent="0.25">
      <c r="F7999"/>
      <c r="G7999"/>
    </row>
    <row r="8000" spans="6:7" x14ac:dyDescent="0.25">
      <c r="F8000"/>
      <c r="G8000"/>
    </row>
    <row r="8001" spans="6:7" x14ac:dyDescent="0.25">
      <c r="F8001"/>
      <c r="G8001"/>
    </row>
    <row r="8002" spans="6:7" x14ac:dyDescent="0.25">
      <c r="F8002"/>
      <c r="G8002"/>
    </row>
    <row r="8003" spans="6:7" x14ac:dyDescent="0.25">
      <c r="F8003"/>
      <c r="G8003"/>
    </row>
    <row r="8004" spans="6:7" x14ac:dyDescent="0.25">
      <c r="F8004"/>
      <c r="G8004"/>
    </row>
    <row r="8005" spans="6:7" x14ac:dyDescent="0.25">
      <c r="F8005"/>
      <c r="G8005"/>
    </row>
    <row r="8006" spans="6:7" x14ac:dyDescent="0.25">
      <c r="F8006"/>
      <c r="G8006"/>
    </row>
    <row r="8007" spans="6:7" x14ac:dyDescent="0.25">
      <c r="F8007"/>
      <c r="G8007"/>
    </row>
    <row r="8008" spans="6:7" x14ac:dyDescent="0.25">
      <c r="F8008"/>
      <c r="G8008"/>
    </row>
    <row r="8009" spans="6:7" x14ac:dyDescent="0.25">
      <c r="F8009"/>
      <c r="G8009"/>
    </row>
    <row r="8010" spans="6:7" x14ac:dyDescent="0.25">
      <c r="F8010"/>
      <c r="G8010"/>
    </row>
    <row r="8011" spans="6:7" x14ac:dyDescent="0.25">
      <c r="F8011"/>
      <c r="G8011"/>
    </row>
    <row r="8012" spans="6:7" x14ac:dyDescent="0.25">
      <c r="F8012"/>
      <c r="G8012"/>
    </row>
    <row r="8013" spans="6:7" x14ac:dyDescent="0.25">
      <c r="F8013"/>
      <c r="G8013"/>
    </row>
    <row r="8014" spans="6:7" x14ac:dyDescent="0.25">
      <c r="F8014"/>
      <c r="G8014"/>
    </row>
    <row r="8015" spans="6:7" x14ac:dyDescent="0.25">
      <c r="F8015"/>
      <c r="G8015"/>
    </row>
    <row r="8016" spans="6:7" x14ac:dyDescent="0.25">
      <c r="F8016"/>
      <c r="G8016"/>
    </row>
    <row r="8017" spans="6:7" x14ac:dyDescent="0.25">
      <c r="F8017"/>
      <c r="G8017"/>
    </row>
    <row r="8018" spans="6:7" x14ac:dyDescent="0.25">
      <c r="F8018"/>
      <c r="G8018"/>
    </row>
    <row r="8019" spans="6:7" x14ac:dyDescent="0.25">
      <c r="F8019"/>
      <c r="G8019"/>
    </row>
    <row r="8020" spans="6:7" x14ac:dyDescent="0.25">
      <c r="F8020"/>
      <c r="G8020"/>
    </row>
    <row r="8021" spans="6:7" x14ac:dyDescent="0.25">
      <c r="F8021"/>
      <c r="G8021"/>
    </row>
    <row r="8022" spans="6:7" x14ac:dyDescent="0.25">
      <c r="F8022"/>
      <c r="G8022"/>
    </row>
    <row r="8023" spans="6:7" x14ac:dyDescent="0.25">
      <c r="F8023"/>
      <c r="G8023"/>
    </row>
    <row r="8024" spans="6:7" x14ac:dyDescent="0.25">
      <c r="F8024"/>
      <c r="G8024"/>
    </row>
    <row r="8025" spans="6:7" x14ac:dyDescent="0.25">
      <c r="F8025"/>
      <c r="G8025"/>
    </row>
    <row r="8026" spans="6:7" x14ac:dyDescent="0.25">
      <c r="F8026"/>
      <c r="G8026"/>
    </row>
    <row r="8027" spans="6:7" x14ac:dyDescent="0.25">
      <c r="F8027"/>
      <c r="G8027"/>
    </row>
    <row r="8028" spans="6:7" x14ac:dyDescent="0.25">
      <c r="F8028"/>
      <c r="G8028"/>
    </row>
    <row r="8029" spans="6:7" x14ac:dyDescent="0.25">
      <c r="F8029"/>
      <c r="G8029"/>
    </row>
    <row r="8030" spans="6:7" x14ac:dyDescent="0.25">
      <c r="F8030"/>
      <c r="G8030"/>
    </row>
    <row r="8031" spans="6:7" x14ac:dyDescent="0.25">
      <c r="F8031"/>
      <c r="G8031"/>
    </row>
    <row r="8032" spans="6:7" x14ac:dyDescent="0.25">
      <c r="F8032"/>
      <c r="G8032"/>
    </row>
    <row r="8033" spans="6:7" x14ac:dyDescent="0.25">
      <c r="F8033"/>
      <c r="G8033"/>
    </row>
    <row r="8034" spans="6:7" x14ac:dyDescent="0.25">
      <c r="F8034"/>
      <c r="G8034"/>
    </row>
    <row r="8035" spans="6:7" x14ac:dyDescent="0.25">
      <c r="F8035"/>
      <c r="G8035"/>
    </row>
    <row r="8036" spans="6:7" x14ac:dyDescent="0.25">
      <c r="F8036"/>
      <c r="G8036"/>
    </row>
    <row r="8037" spans="6:7" x14ac:dyDescent="0.25">
      <c r="F8037"/>
      <c r="G8037"/>
    </row>
    <row r="8038" spans="6:7" x14ac:dyDescent="0.25">
      <c r="F8038"/>
      <c r="G8038"/>
    </row>
    <row r="8039" spans="6:7" x14ac:dyDescent="0.25">
      <c r="F8039"/>
      <c r="G8039"/>
    </row>
    <row r="8040" spans="6:7" x14ac:dyDescent="0.25">
      <c r="F8040"/>
      <c r="G8040"/>
    </row>
    <row r="8041" spans="6:7" x14ac:dyDescent="0.25">
      <c r="F8041"/>
      <c r="G8041"/>
    </row>
    <row r="8042" spans="6:7" x14ac:dyDescent="0.25">
      <c r="F8042"/>
      <c r="G8042"/>
    </row>
    <row r="8043" spans="6:7" x14ac:dyDescent="0.25">
      <c r="F8043"/>
      <c r="G8043"/>
    </row>
    <row r="8044" spans="6:7" x14ac:dyDescent="0.25">
      <c r="F8044"/>
      <c r="G8044"/>
    </row>
    <row r="8045" spans="6:7" x14ac:dyDescent="0.25">
      <c r="F8045"/>
      <c r="G8045"/>
    </row>
    <row r="8046" spans="6:7" x14ac:dyDescent="0.25">
      <c r="F8046"/>
      <c r="G8046"/>
    </row>
    <row r="8047" spans="6:7" x14ac:dyDescent="0.25">
      <c r="F8047"/>
      <c r="G8047"/>
    </row>
    <row r="8048" spans="6:7" x14ac:dyDescent="0.25">
      <c r="F8048"/>
      <c r="G8048"/>
    </row>
    <row r="8049" spans="6:7" x14ac:dyDescent="0.25">
      <c r="F8049"/>
      <c r="G8049"/>
    </row>
    <row r="8050" spans="6:7" x14ac:dyDescent="0.25">
      <c r="F8050"/>
      <c r="G8050"/>
    </row>
    <row r="8051" spans="6:7" x14ac:dyDescent="0.25">
      <c r="F8051"/>
      <c r="G8051"/>
    </row>
    <row r="8052" spans="6:7" x14ac:dyDescent="0.25">
      <c r="F8052"/>
      <c r="G8052"/>
    </row>
    <row r="8053" spans="6:7" x14ac:dyDescent="0.25">
      <c r="F8053"/>
      <c r="G8053"/>
    </row>
    <row r="8054" spans="6:7" x14ac:dyDescent="0.25">
      <c r="F8054"/>
      <c r="G8054"/>
    </row>
    <row r="8055" spans="6:7" x14ac:dyDescent="0.25">
      <c r="F8055"/>
      <c r="G8055"/>
    </row>
    <row r="8056" spans="6:7" x14ac:dyDescent="0.25">
      <c r="F8056"/>
      <c r="G8056"/>
    </row>
    <row r="8057" spans="6:7" x14ac:dyDescent="0.25">
      <c r="F8057"/>
      <c r="G8057"/>
    </row>
    <row r="8058" spans="6:7" x14ac:dyDescent="0.25">
      <c r="F8058"/>
      <c r="G8058"/>
    </row>
    <row r="8059" spans="6:7" x14ac:dyDescent="0.25">
      <c r="F8059"/>
      <c r="G8059"/>
    </row>
    <row r="8060" spans="6:7" x14ac:dyDescent="0.25">
      <c r="F8060"/>
      <c r="G8060"/>
    </row>
    <row r="8061" spans="6:7" x14ac:dyDescent="0.25">
      <c r="F8061"/>
      <c r="G8061"/>
    </row>
    <row r="8062" spans="6:7" x14ac:dyDescent="0.25">
      <c r="F8062"/>
      <c r="G8062"/>
    </row>
    <row r="8063" spans="6:7" x14ac:dyDescent="0.25">
      <c r="F8063"/>
      <c r="G8063"/>
    </row>
    <row r="8064" spans="6:7" x14ac:dyDescent="0.25">
      <c r="F8064"/>
      <c r="G8064"/>
    </row>
    <row r="8065" spans="6:7" x14ac:dyDescent="0.25">
      <c r="F8065"/>
      <c r="G8065"/>
    </row>
    <row r="8066" spans="6:7" x14ac:dyDescent="0.25">
      <c r="F8066"/>
      <c r="G8066"/>
    </row>
    <row r="8067" spans="6:7" x14ac:dyDescent="0.25">
      <c r="F8067"/>
      <c r="G8067"/>
    </row>
    <row r="8068" spans="6:7" x14ac:dyDescent="0.25">
      <c r="F8068"/>
      <c r="G8068"/>
    </row>
    <row r="8069" spans="6:7" x14ac:dyDescent="0.25">
      <c r="F8069"/>
      <c r="G8069"/>
    </row>
    <row r="8070" spans="6:7" x14ac:dyDescent="0.25">
      <c r="F8070"/>
      <c r="G8070"/>
    </row>
    <row r="8071" spans="6:7" x14ac:dyDescent="0.25">
      <c r="F8071"/>
      <c r="G8071"/>
    </row>
    <row r="8072" spans="6:7" x14ac:dyDescent="0.25">
      <c r="F8072"/>
      <c r="G8072"/>
    </row>
    <row r="8073" spans="6:7" x14ac:dyDescent="0.25">
      <c r="F8073"/>
      <c r="G8073"/>
    </row>
    <row r="8074" spans="6:7" x14ac:dyDescent="0.25">
      <c r="F8074"/>
      <c r="G8074"/>
    </row>
    <row r="8075" spans="6:7" x14ac:dyDescent="0.25">
      <c r="F8075"/>
      <c r="G8075"/>
    </row>
    <row r="8076" spans="6:7" x14ac:dyDescent="0.25">
      <c r="F8076"/>
      <c r="G8076"/>
    </row>
    <row r="8077" spans="6:7" x14ac:dyDescent="0.25">
      <c r="F8077"/>
      <c r="G8077"/>
    </row>
    <row r="8078" spans="6:7" x14ac:dyDescent="0.25">
      <c r="F8078"/>
      <c r="G8078"/>
    </row>
    <row r="8079" spans="6:7" x14ac:dyDescent="0.25">
      <c r="F8079"/>
      <c r="G8079"/>
    </row>
    <row r="8080" spans="6:7" x14ac:dyDescent="0.25">
      <c r="F8080"/>
      <c r="G8080"/>
    </row>
    <row r="8081" spans="6:7" x14ac:dyDescent="0.25">
      <c r="F8081"/>
      <c r="G8081"/>
    </row>
    <row r="8082" spans="6:7" x14ac:dyDescent="0.25">
      <c r="F8082"/>
      <c r="G8082"/>
    </row>
    <row r="8083" spans="6:7" x14ac:dyDescent="0.25">
      <c r="F8083"/>
      <c r="G8083"/>
    </row>
    <row r="8084" spans="6:7" x14ac:dyDescent="0.25">
      <c r="F8084"/>
      <c r="G8084"/>
    </row>
    <row r="8085" spans="6:7" x14ac:dyDescent="0.25">
      <c r="F8085"/>
      <c r="G8085"/>
    </row>
    <row r="8086" spans="6:7" x14ac:dyDescent="0.25">
      <c r="F8086"/>
      <c r="G8086"/>
    </row>
    <row r="8087" spans="6:7" x14ac:dyDescent="0.25">
      <c r="F8087"/>
      <c r="G8087"/>
    </row>
    <row r="8088" spans="6:7" x14ac:dyDescent="0.25">
      <c r="F8088"/>
      <c r="G8088"/>
    </row>
    <row r="8089" spans="6:7" x14ac:dyDescent="0.25">
      <c r="F8089"/>
      <c r="G8089"/>
    </row>
    <row r="8090" spans="6:7" x14ac:dyDescent="0.25">
      <c r="F8090"/>
      <c r="G8090"/>
    </row>
    <row r="8091" spans="6:7" x14ac:dyDescent="0.25">
      <c r="F8091"/>
      <c r="G8091"/>
    </row>
    <row r="8092" spans="6:7" x14ac:dyDescent="0.25">
      <c r="F8092"/>
      <c r="G8092"/>
    </row>
    <row r="8093" spans="6:7" x14ac:dyDescent="0.25">
      <c r="F8093"/>
      <c r="G8093"/>
    </row>
    <row r="8094" spans="6:7" x14ac:dyDescent="0.25">
      <c r="F8094"/>
      <c r="G8094"/>
    </row>
    <row r="8095" spans="6:7" x14ac:dyDescent="0.25">
      <c r="F8095"/>
      <c r="G8095"/>
    </row>
    <row r="8096" spans="6:7" x14ac:dyDescent="0.25">
      <c r="F8096"/>
      <c r="G8096"/>
    </row>
    <row r="8097" spans="6:7" x14ac:dyDescent="0.25">
      <c r="F8097"/>
      <c r="G8097"/>
    </row>
    <row r="8098" spans="6:7" x14ac:dyDescent="0.25">
      <c r="F8098"/>
      <c r="G8098"/>
    </row>
    <row r="8099" spans="6:7" x14ac:dyDescent="0.25">
      <c r="F8099"/>
      <c r="G8099"/>
    </row>
    <row r="8100" spans="6:7" x14ac:dyDescent="0.25">
      <c r="F8100"/>
      <c r="G8100"/>
    </row>
    <row r="8101" spans="6:7" x14ac:dyDescent="0.25">
      <c r="F8101"/>
      <c r="G8101"/>
    </row>
    <row r="8102" spans="6:7" x14ac:dyDescent="0.25">
      <c r="F8102"/>
      <c r="G8102"/>
    </row>
    <row r="8103" spans="6:7" x14ac:dyDescent="0.25">
      <c r="F8103"/>
      <c r="G8103"/>
    </row>
    <row r="8104" spans="6:7" x14ac:dyDescent="0.25">
      <c r="F8104"/>
      <c r="G8104"/>
    </row>
    <row r="8105" spans="6:7" x14ac:dyDescent="0.25">
      <c r="F8105"/>
      <c r="G8105"/>
    </row>
    <row r="8106" spans="6:7" x14ac:dyDescent="0.25">
      <c r="F8106"/>
      <c r="G8106"/>
    </row>
    <row r="8107" spans="6:7" x14ac:dyDescent="0.25">
      <c r="F8107"/>
      <c r="G8107"/>
    </row>
    <row r="8108" spans="6:7" x14ac:dyDescent="0.25">
      <c r="F8108"/>
      <c r="G8108"/>
    </row>
    <row r="8109" spans="6:7" x14ac:dyDescent="0.25">
      <c r="F8109"/>
      <c r="G8109"/>
    </row>
    <row r="8110" spans="6:7" x14ac:dyDescent="0.25">
      <c r="F8110"/>
      <c r="G8110"/>
    </row>
    <row r="8111" spans="6:7" x14ac:dyDescent="0.25">
      <c r="F8111"/>
      <c r="G8111"/>
    </row>
    <row r="8112" spans="6:7" x14ac:dyDescent="0.25">
      <c r="F8112"/>
      <c r="G8112"/>
    </row>
    <row r="8113" spans="6:7" x14ac:dyDescent="0.25">
      <c r="F8113"/>
      <c r="G8113"/>
    </row>
    <row r="8114" spans="6:7" x14ac:dyDescent="0.25">
      <c r="F8114"/>
      <c r="G8114"/>
    </row>
    <row r="8115" spans="6:7" x14ac:dyDescent="0.25">
      <c r="F8115"/>
      <c r="G8115"/>
    </row>
    <row r="8116" spans="6:7" x14ac:dyDescent="0.25">
      <c r="F8116"/>
      <c r="G8116"/>
    </row>
    <row r="8117" spans="6:7" x14ac:dyDescent="0.25">
      <c r="F8117"/>
      <c r="G8117"/>
    </row>
    <row r="8118" spans="6:7" x14ac:dyDescent="0.25">
      <c r="F8118"/>
      <c r="G8118"/>
    </row>
    <row r="8119" spans="6:7" x14ac:dyDescent="0.25">
      <c r="F8119"/>
      <c r="G8119"/>
    </row>
    <row r="8120" spans="6:7" x14ac:dyDescent="0.25">
      <c r="F8120"/>
      <c r="G8120"/>
    </row>
    <row r="8121" spans="6:7" x14ac:dyDescent="0.25">
      <c r="F8121"/>
      <c r="G8121"/>
    </row>
    <row r="8122" spans="6:7" x14ac:dyDescent="0.25">
      <c r="F8122"/>
      <c r="G8122"/>
    </row>
    <row r="8123" spans="6:7" x14ac:dyDescent="0.25">
      <c r="F8123"/>
      <c r="G8123"/>
    </row>
    <row r="8124" spans="6:7" x14ac:dyDescent="0.25">
      <c r="F8124"/>
      <c r="G8124"/>
    </row>
    <row r="8125" spans="6:7" x14ac:dyDescent="0.25">
      <c r="F8125"/>
      <c r="G8125"/>
    </row>
    <row r="8126" spans="6:7" x14ac:dyDescent="0.25">
      <c r="F8126"/>
      <c r="G8126"/>
    </row>
    <row r="8127" spans="6:7" x14ac:dyDescent="0.25">
      <c r="F8127"/>
      <c r="G8127"/>
    </row>
    <row r="8128" spans="6:7" x14ac:dyDescent="0.25">
      <c r="F8128"/>
      <c r="G8128"/>
    </row>
    <row r="8129" spans="6:7" x14ac:dyDescent="0.25">
      <c r="F8129"/>
      <c r="G8129"/>
    </row>
    <row r="8130" spans="6:7" x14ac:dyDescent="0.25">
      <c r="F8130"/>
      <c r="G8130"/>
    </row>
    <row r="8131" spans="6:7" x14ac:dyDescent="0.25">
      <c r="F8131"/>
      <c r="G8131"/>
    </row>
    <row r="8132" spans="6:7" x14ac:dyDescent="0.25">
      <c r="F8132"/>
      <c r="G8132"/>
    </row>
    <row r="8133" spans="6:7" x14ac:dyDescent="0.25">
      <c r="F8133"/>
      <c r="G8133"/>
    </row>
    <row r="8134" spans="6:7" x14ac:dyDescent="0.25">
      <c r="F8134"/>
      <c r="G8134"/>
    </row>
    <row r="8135" spans="6:7" x14ac:dyDescent="0.25">
      <c r="F8135"/>
      <c r="G8135"/>
    </row>
    <row r="8136" spans="6:7" x14ac:dyDescent="0.25">
      <c r="F8136"/>
      <c r="G8136"/>
    </row>
    <row r="8137" spans="6:7" x14ac:dyDescent="0.25">
      <c r="F8137"/>
      <c r="G8137"/>
    </row>
    <row r="8138" spans="6:7" x14ac:dyDescent="0.25">
      <c r="F8138"/>
      <c r="G8138"/>
    </row>
    <row r="8139" spans="6:7" x14ac:dyDescent="0.25">
      <c r="F8139"/>
      <c r="G8139"/>
    </row>
    <row r="8140" spans="6:7" x14ac:dyDescent="0.25">
      <c r="F8140"/>
      <c r="G8140"/>
    </row>
    <row r="8141" spans="6:7" x14ac:dyDescent="0.25">
      <c r="F8141"/>
      <c r="G8141"/>
    </row>
    <row r="8142" spans="6:7" x14ac:dyDescent="0.25">
      <c r="F8142"/>
      <c r="G8142"/>
    </row>
    <row r="8143" spans="6:7" x14ac:dyDescent="0.25">
      <c r="F8143"/>
      <c r="G8143"/>
    </row>
    <row r="8144" spans="6:7" x14ac:dyDescent="0.25">
      <c r="F8144"/>
      <c r="G8144"/>
    </row>
    <row r="8145" spans="6:7" x14ac:dyDescent="0.25">
      <c r="F8145"/>
      <c r="G8145"/>
    </row>
    <row r="8146" spans="6:7" x14ac:dyDescent="0.25">
      <c r="F8146"/>
      <c r="G8146"/>
    </row>
    <row r="8147" spans="6:7" x14ac:dyDescent="0.25">
      <c r="F8147"/>
      <c r="G8147"/>
    </row>
    <row r="8148" spans="6:7" x14ac:dyDescent="0.25">
      <c r="F8148"/>
      <c r="G8148"/>
    </row>
    <row r="8149" spans="6:7" x14ac:dyDescent="0.25">
      <c r="F8149"/>
      <c r="G8149"/>
    </row>
    <row r="8150" spans="6:7" x14ac:dyDescent="0.25">
      <c r="F8150"/>
      <c r="G8150"/>
    </row>
    <row r="8151" spans="6:7" x14ac:dyDescent="0.25">
      <c r="F8151"/>
      <c r="G8151"/>
    </row>
    <row r="8152" spans="6:7" x14ac:dyDescent="0.25">
      <c r="F8152"/>
      <c r="G8152"/>
    </row>
    <row r="8153" spans="6:7" x14ac:dyDescent="0.25">
      <c r="F8153"/>
      <c r="G8153"/>
    </row>
    <row r="8154" spans="6:7" x14ac:dyDescent="0.25">
      <c r="F8154"/>
      <c r="G8154"/>
    </row>
    <row r="8155" spans="6:7" x14ac:dyDescent="0.25">
      <c r="F8155"/>
      <c r="G8155"/>
    </row>
    <row r="8156" spans="6:7" x14ac:dyDescent="0.25">
      <c r="F8156"/>
      <c r="G8156"/>
    </row>
    <row r="8157" spans="6:7" x14ac:dyDescent="0.25">
      <c r="F8157"/>
      <c r="G8157"/>
    </row>
    <row r="8158" spans="6:7" x14ac:dyDescent="0.25">
      <c r="F8158"/>
      <c r="G8158"/>
    </row>
    <row r="8159" spans="6:7" x14ac:dyDescent="0.25">
      <c r="F8159"/>
      <c r="G8159"/>
    </row>
    <row r="8160" spans="6:7" x14ac:dyDescent="0.25">
      <c r="F8160"/>
      <c r="G8160"/>
    </row>
    <row r="8161" spans="6:7" x14ac:dyDescent="0.25">
      <c r="F8161"/>
      <c r="G8161"/>
    </row>
    <row r="8162" spans="6:7" x14ac:dyDescent="0.25">
      <c r="F8162"/>
      <c r="G8162"/>
    </row>
    <row r="8163" spans="6:7" x14ac:dyDescent="0.25">
      <c r="F8163"/>
      <c r="G8163"/>
    </row>
    <row r="8164" spans="6:7" x14ac:dyDescent="0.25">
      <c r="F8164"/>
      <c r="G8164"/>
    </row>
    <row r="8165" spans="6:7" x14ac:dyDescent="0.25">
      <c r="F8165"/>
      <c r="G8165"/>
    </row>
    <row r="8166" spans="6:7" x14ac:dyDescent="0.25">
      <c r="F8166"/>
      <c r="G8166"/>
    </row>
    <row r="8167" spans="6:7" x14ac:dyDescent="0.25">
      <c r="F8167"/>
      <c r="G8167"/>
    </row>
    <row r="8168" spans="6:7" x14ac:dyDescent="0.25">
      <c r="F8168"/>
      <c r="G8168"/>
    </row>
    <row r="8169" spans="6:7" x14ac:dyDescent="0.25">
      <c r="F8169"/>
      <c r="G8169"/>
    </row>
    <row r="8170" spans="6:7" x14ac:dyDescent="0.25">
      <c r="F8170"/>
      <c r="G8170"/>
    </row>
    <row r="8171" spans="6:7" x14ac:dyDescent="0.25">
      <c r="F8171"/>
      <c r="G8171"/>
    </row>
    <row r="8172" spans="6:7" x14ac:dyDescent="0.25">
      <c r="F8172"/>
      <c r="G8172"/>
    </row>
    <row r="8173" spans="6:7" x14ac:dyDescent="0.25">
      <c r="F8173"/>
      <c r="G8173"/>
    </row>
    <row r="8174" spans="6:7" x14ac:dyDescent="0.25">
      <c r="F8174"/>
      <c r="G8174"/>
    </row>
    <row r="8175" spans="6:7" x14ac:dyDescent="0.25">
      <c r="F8175"/>
      <c r="G8175"/>
    </row>
    <row r="8176" spans="6:7" x14ac:dyDescent="0.25">
      <c r="F8176"/>
      <c r="G8176"/>
    </row>
    <row r="8177" spans="6:7" x14ac:dyDescent="0.25">
      <c r="F8177"/>
      <c r="G8177"/>
    </row>
    <row r="8178" spans="6:7" x14ac:dyDescent="0.25">
      <c r="F8178"/>
      <c r="G8178"/>
    </row>
    <row r="8179" spans="6:7" x14ac:dyDescent="0.25">
      <c r="F8179"/>
      <c r="G8179"/>
    </row>
    <row r="8180" spans="6:7" x14ac:dyDescent="0.25">
      <c r="F8180"/>
      <c r="G8180"/>
    </row>
    <row r="8181" spans="6:7" x14ac:dyDescent="0.25">
      <c r="F8181"/>
      <c r="G8181"/>
    </row>
    <row r="8182" spans="6:7" x14ac:dyDescent="0.25">
      <c r="F8182"/>
      <c r="G8182"/>
    </row>
    <row r="8183" spans="6:7" x14ac:dyDescent="0.25">
      <c r="F8183"/>
      <c r="G8183"/>
    </row>
    <row r="8184" spans="6:7" x14ac:dyDescent="0.25">
      <c r="F8184"/>
      <c r="G8184"/>
    </row>
    <row r="8185" spans="6:7" x14ac:dyDescent="0.25">
      <c r="F8185"/>
      <c r="G8185"/>
    </row>
    <row r="8186" spans="6:7" x14ac:dyDescent="0.25">
      <c r="F8186"/>
      <c r="G8186"/>
    </row>
    <row r="8187" spans="6:7" x14ac:dyDescent="0.25">
      <c r="F8187"/>
      <c r="G8187"/>
    </row>
    <row r="8188" spans="6:7" x14ac:dyDescent="0.25">
      <c r="F8188"/>
      <c r="G8188"/>
    </row>
    <row r="8189" spans="6:7" x14ac:dyDescent="0.25">
      <c r="F8189"/>
      <c r="G8189"/>
    </row>
    <row r="8190" spans="6:7" x14ac:dyDescent="0.25">
      <c r="F8190"/>
      <c r="G8190"/>
    </row>
    <row r="8191" spans="6:7" x14ac:dyDescent="0.25">
      <c r="F8191"/>
      <c r="G8191"/>
    </row>
    <row r="8192" spans="6:7" x14ac:dyDescent="0.25">
      <c r="F8192"/>
      <c r="G8192"/>
    </row>
    <row r="8193" spans="6:7" x14ac:dyDescent="0.25">
      <c r="F8193"/>
      <c r="G8193"/>
    </row>
    <row r="8194" spans="6:7" x14ac:dyDescent="0.25">
      <c r="F8194"/>
      <c r="G8194"/>
    </row>
    <row r="8195" spans="6:7" x14ac:dyDescent="0.25">
      <c r="F8195"/>
      <c r="G8195"/>
    </row>
    <row r="8196" spans="6:7" x14ac:dyDescent="0.25">
      <c r="F8196"/>
      <c r="G8196"/>
    </row>
    <row r="8197" spans="6:7" x14ac:dyDescent="0.25">
      <c r="F8197"/>
      <c r="G8197"/>
    </row>
    <row r="8198" spans="6:7" x14ac:dyDescent="0.25">
      <c r="F8198"/>
      <c r="G8198"/>
    </row>
    <row r="8199" spans="6:7" x14ac:dyDescent="0.25">
      <c r="F8199"/>
      <c r="G8199"/>
    </row>
    <row r="8200" spans="6:7" x14ac:dyDescent="0.25">
      <c r="F8200"/>
      <c r="G8200"/>
    </row>
    <row r="8201" spans="6:7" x14ac:dyDescent="0.25">
      <c r="F8201"/>
      <c r="G8201"/>
    </row>
    <row r="8202" spans="6:7" x14ac:dyDescent="0.25">
      <c r="F8202"/>
      <c r="G8202"/>
    </row>
    <row r="8203" spans="6:7" x14ac:dyDescent="0.25">
      <c r="F8203"/>
      <c r="G8203"/>
    </row>
    <row r="8204" spans="6:7" x14ac:dyDescent="0.25">
      <c r="F8204"/>
      <c r="G8204"/>
    </row>
    <row r="8205" spans="6:7" x14ac:dyDescent="0.25">
      <c r="F8205"/>
      <c r="G8205"/>
    </row>
    <row r="8206" spans="6:7" x14ac:dyDescent="0.25">
      <c r="F8206"/>
      <c r="G8206"/>
    </row>
    <row r="8207" spans="6:7" x14ac:dyDescent="0.25">
      <c r="F8207"/>
      <c r="G8207"/>
    </row>
    <row r="8208" spans="6:7" x14ac:dyDescent="0.25">
      <c r="F8208"/>
      <c r="G8208"/>
    </row>
    <row r="8209" spans="6:7" x14ac:dyDescent="0.25">
      <c r="F8209"/>
      <c r="G8209"/>
    </row>
    <row r="8210" spans="6:7" x14ac:dyDescent="0.25">
      <c r="F8210"/>
      <c r="G8210"/>
    </row>
    <row r="8211" spans="6:7" x14ac:dyDescent="0.25">
      <c r="F8211"/>
      <c r="G8211"/>
    </row>
    <row r="8212" spans="6:7" x14ac:dyDescent="0.25">
      <c r="F8212"/>
      <c r="G8212"/>
    </row>
    <row r="8213" spans="6:7" x14ac:dyDescent="0.25">
      <c r="F8213"/>
      <c r="G8213"/>
    </row>
    <row r="8214" spans="6:7" x14ac:dyDescent="0.25">
      <c r="F8214"/>
      <c r="G8214"/>
    </row>
    <row r="8215" spans="6:7" x14ac:dyDescent="0.25">
      <c r="F8215"/>
      <c r="G8215"/>
    </row>
    <row r="8216" spans="6:7" x14ac:dyDescent="0.25">
      <c r="F8216"/>
      <c r="G8216"/>
    </row>
    <row r="8217" spans="6:7" x14ac:dyDescent="0.25">
      <c r="F8217"/>
      <c r="G8217"/>
    </row>
    <row r="8218" spans="6:7" x14ac:dyDescent="0.25">
      <c r="F8218"/>
      <c r="G8218"/>
    </row>
    <row r="8219" spans="6:7" x14ac:dyDescent="0.25">
      <c r="F8219"/>
      <c r="G8219"/>
    </row>
    <row r="8220" spans="6:7" x14ac:dyDescent="0.25">
      <c r="F8220"/>
      <c r="G8220"/>
    </row>
    <row r="8221" spans="6:7" x14ac:dyDescent="0.25">
      <c r="F8221"/>
      <c r="G8221"/>
    </row>
    <row r="8222" spans="6:7" x14ac:dyDescent="0.25">
      <c r="F8222"/>
      <c r="G8222"/>
    </row>
    <row r="8223" spans="6:7" x14ac:dyDescent="0.25">
      <c r="F8223"/>
      <c r="G8223"/>
    </row>
    <row r="8224" spans="6:7" x14ac:dyDescent="0.25">
      <c r="F8224"/>
      <c r="G8224"/>
    </row>
    <row r="8225" spans="6:7" x14ac:dyDescent="0.25">
      <c r="F8225"/>
      <c r="G8225"/>
    </row>
    <row r="8226" spans="6:7" x14ac:dyDescent="0.25">
      <c r="F8226"/>
      <c r="G8226"/>
    </row>
    <row r="8227" spans="6:7" x14ac:dyDescent="0.25">
      <c r="F8227"/>
      <c r="G8227"/>
    </row>
    <row r="8228" spans="6:7" x14ac:dyDescent="0.25">
      <c r="F8228"/>
      <c r="G8228"/>
    </row>
    <row r="8229" spans="6:7" x14ac:dyDescent="0.25">
      <c r="F8229"/>
      <c r="G8229"/>
    </row>
    <row r="8230" spans="6:7" x14ac:dyDescent="0.25">
      <c r="F8230"/>
      <c r="G8230"/>
    </row>
    <row r="8231" spans="6:7" x14ac:dyDescent="0.25">
      <c r="F8231"/>
      <c r="G8231"/>
    </row>
    <row r="8232" spans="6:7" x14ac:dyDescent="0.25">
      <c r="F8232"/>
      <c r="G8232"/>
    </row>
    <row r="8233" spans="6:7" x14ac:dyDescent="0.25">
      <c r="F8233"/>
      <c r="G8233"/>
    </row>
    <row r="8234" spans="6:7" x14ac:dyDescent="0.25">
      <c r="F8234"/>
      <c r="G8234"/>
    </row>
    <row r="8235" spans="6:7" x14ac:dyDescent="0.25">
      <c r="F8235"/>
      <c r="G8235"/>
    </row>
    <row r="8236" spans="6:7" x14ac:dyDescent="0.25">
      <c r="F8236"/>
      <c r="G8236"/>
    </row>
    <row r="8237" spans="6:7" x14ac:dyDescent="0.25">
      <c r="F8237"/>
      <c r="G8237"/>
    </row>
    <row r="8238" spans="6:7" x14ac:dyDescent="0.25">
      <c r="F8238"/>
      <c r="G8238"/>
    </row>
    <row r="8239" spans="6:7" x14ac:dyDescent="0.25">
      <c r="F8239"/>
      <c r="G8239"/>
    </row>
    <row r="8240" spans="6:7" x14ac:dyDescent="0.25">
      <c r="F8240"/>
      <c r="G8240"/>
    </row>
    <row r="8241" spans="6:7" x14ac:dyDescent="0.25">
      <c r="F8241"/>
      <c r="G8241"/>
    </row>
    <row r="8242" spans="6:7" x14ac:dyDescent="0.25">
      <c r="F8242"/>
      <c r="G8242"/>
    </row>
    <row r="8243" spans="6:7" x14ac:dyDescent="0.25">
      <c r="F8243"/>
      <c r="G8243"/>
    </row>
    <row r="8244" spans="6:7" x14ac:dyDescent="0.25">
      <c r="F8244"/>
      <c r="G8244"/>
    </row>
    <row r="8245" spans="6:7" x14ac:dyDescent="0.25">
      <c r="F8245"/>
      <c r="G8245"/>
    </row>
    <row r="8246" spans="6:7" x14ac:dyDescent="0.25">
      <c r="F8246"/>
      <c r="G8246"/>
    </row>
    <row r="8247" spans="6:7" x14ac:dyDescent="0.25">
      <c r="F8247"/>
      <c r="G8247"/>
    </row>
    <row r="8248" spans="6:7" x14ac:dyDescent="0.25">
      <c r="F8248"/>
      <c r="G8248"/>
    </row>
    <row r="8249" spans="6:7" x14ac:dyDescent="0.25">
      <c r="F8249"/>
      <c r="G8249"/>
    </row>
    <row r="8250" spans="6:7" x14ac:dyDescent="0.25">
      <c r="F8250"/>
      <c r="G8250"/>
    </row>
    <row r="8251" spans="6:7" x14ac:dyDescent="0.25">
      <c r="F8251"/>
      <c r="G8251"/>
    </row>
    <row r="8252" spans="6:7" x14ac:dyDescent="0.25">
      <c r="F8252"/>
      <c r="G8252"/>
    </row>
    <row r="8253" spans="6:7" x14ac:dyDescent="0.25">
      <c r="F8253"/>
      <c r="G8253"/>
    </row>
    <row r="8254" spans="6:7" x14ac:dyDescent="0.25">
      <c r="F8254"/>
      <c r="G8254"/>
    </row>
    <row r="8255" spans="6:7" x14ac:dyDescent="0.25">
      <c r="F8255"/>
      <c r="G8255"/>
    </row>
    <row r="8256" spans="6:7" x14ac:dyDescent="0.25">
      <c r="F8256"/>
      <c r="G8256"/>
    </row>
    <row r="8257" spans="6:7" x14ac:dyDescent="0.25">
      <c r="F8257"/>
      <c r="G8257"/>
    </row>
    <row r="8258" spans="6:7" x14ac:dyDescent="0.25">
      <c r="F8258"/>
      <c r="G8258"/>
    </row>
    <row r="8259" spans="6:7" x14ac:dyDescent="0.25">
      <c r="F8259"/>
      <c r="G8259"/>
    </row>
    <row r="8260" spans="6:7" x14ac:dyDescent="0.25">
      <c r="F8260"/>
      <c r="G8260"/>
    </row>
    <row r="8261" spans="6:7" x14ac:dyDescent="0.25">
      <c r="F8261"/>
      <c r="G8261"/>
    </row>
    <row r="8262" spans="6:7" x14ac:dyDescent="0.25">
      <c r="F8262"/>
      <c r="G8262"/>
    </row>
    <row r="8263" spans="6:7" x14ac:dyDescent="0.25">
      <c r="F8263"/>
      <c r="G8263"/>
    </row>
    <row r="8264" spans="6:7" x14ac:dyDescent="0.25">
      <c r="F8264"/>
      <c r="G8264"/>
    </row>
    <row r="8265" spans="6:7" x14ac:dyDescent="0.25">
      <c r="F8265"/>
      <c r="G8265"/>
    </row>
    <row r="8266" spans="6:7" x14ac:dyDescent="0.25">
      <c r="F8266"/>
      <c r="G8266"/>
    </row>
    <row r="8267" spans="6:7" x14ac:dyDescent="0.25">
      <c r="F8267"/>
      <c r="G8267"/>
    </row>
    <row r="8268" spans="6:7" x14ac:dyDescent="0.25">
      <c r="F8268"/>
      <c r="G8268"/>
    </row>
    <row r="8269" spans="6:7" x14ac:dyDescent="0.25">
      <c r="F8269"/>
      <c r="G8269"/>
    </row>
    <row r="8270" spans="6:7" x14ac:dyDescent="0.25">
      <c r="F8270"/>
      <c r="G8270"/>
    </row>
    <row r="8271" spans="6:7" x14ac:dyDescent="0.25">
      <c r="F8271"/>
      <c r="G8271"/>
    </row>
    <row r="8272" spans="6:7" x14ac:dyDescent="0.25">
      <c r="F8272"/>
      <c r="G8272"/>
    </row>
    <row r="8273" spans="6:7" x14ac:dyDescent="0.25">
      <c r="F8273"/>
      <c r="G8273"/>
    </row>
    <row r="8274" spans="6:7" x14ac:dyDescent="0.25">
      <c r="F8274"/>
      <c r="G8274"/>
    </row>
    <row r="8275" spans="6:7" x14ac:dyDescent="0.25">
      <c r="F8275"/>
      <c r="G8275"/>
    </row>
    <row r="8276" spans="6:7" x14ac:dyDescent="0.25">
      <c r="F8276"/>
      <c r="G8276"/>
    </row>
    <row r="8277" spans="6:7" x14ac:dyDescent="0.25">
      <c r="F8277"/>
      <c r="G8277"/>
    </row>
    <row r="8278" spans="6:7" x14ac:dyDescent="0.25">
      <c r="F8278"/>
      <c r="G8278"/>
    </row>
    <row r="8279" spans="6:7" x14ac:dyDescent="0.25">
      <c r="F8279"/>
      <c r="G8279"/>
    </row>
    <row r="8280" spans="6:7" x14ac:dyDescent="0.25">
      <c r="F8280"/>
      <c r="G8280"/>
    </row>
    <row r="8281" spans="6:7" x14ac:dyDescent="0.25">
      <c r="F8281"/>
      <c r="G8281"/>
    </row>
    <row r="8282" spans="6:7" x14ac:dyDescent="0.25">
      <c r="F8282"/>
      <c r="G8282"/>
    </row>
    <row r="8283" spans="6:7" x14ac:dyDescent="0.25">
      <c r="F8283"/>
      <c r="G8283"/>
    </row>
    <row r="8284" spans="6:7" x14ac:dyDescent="0.25">
      <c r="F8284"/>
      <c r="G8284"/>
    </row>
    <row r="8285" spans="6:7" x14ac:dyDescent="0.25">
      <c r="F8285"/>
      <c r="G8285"/>
    </row>
    <row r="8286" spans="6:7" x14ac:dyDescent="0.25">
      <c r="F8286"/>
      <c r="G8286"/>
    </row>
    <row r="8287" spans="6:7" x14ac:dyDescent="0.25">
      <c r="F8287"/>
      <c r="G8287"/>
    </row>
    <row r="8288" spans="6:7" x14ac:dyDescent="0.25">
      <c r="F8288"/>
      <c r="G8288"/>
    </row>
    <row r="8289" spans="6:7" x14ac:dyDescent="0.25">
      <c r="F8289"/>
      <c r="G8289"/>
    </row>
    <row r="8290" spans="6:7" x14ac:dyDescent="0.25">
      <c r="F8290"/>
      <c r="G8290"/>
    </row>
    <row r="8291" spans="6:7" x14ac:dyDescent="0.25">
      <c r="F8291"/>
      <c r="G8291"/>
    </row>
    <row r="8292" spans="6:7" x14ac:dyDescent="0.25">
      <c r="F8292"/>
      <c r="G8292"/>
    </row>
    <row r="8293" spans="6:7" x14ac:dyDescent="0.25">
      <c r="F8293"/>
      <c r="G8293"/>
    </row>
    <row r="8294" spans="6:7" x14ac:dyDescent="0.25">
      <c r="F8294"/>
      <c r="G8294"/>
    </row>
    <row r="8295" spans="6:7" x14ac:dyDescent="0.25">
      <c r="F8295"/>
      <c r="G8295"/>
    </row>
    <row r="8296" spans="6:7" x14ac:dyDescent="0.25">
      <c r="F8296"/>
      <c r="G8296"/>
    </row>
    <row r="8297" spans="6:7" x14ac:dyDescent="0.25">
      <c r="F8297"/>
      <c r="G8297"/>
    </row>
    <row r="8298" spans="6:7" x14ac:dyDescent="0.25">
      <c r="F8298"/>
      <c r="G8298"/>
    </row>
    <row r="8299" spans="6:7" x14ac:dyDescent="0.25">
      <c r="F8299"/>
      <c r="G8299"/>
    </row>
    <row r="8300" spans="6:7" x14ac:dyDescent="0.25">
      <c r="F8300"/>
      <c r="G8300"/>
    </row>
    <row r="8301" spans="6:7" x14ac:dyDescent="0.25">
      <c r="F8301"/>
      <c r="G8301"/>
    </row>
    <row r="8302" spans="6:7" x14ac:dyDescent="0.25">
      <c r="F8302"/>
      <c r="G8302"/>
    </row>
    <row r="8303" spans="6:7" x14ac:dyDescent="0.25">
      <c r="F8303"/>
      <c r="G8303"/>
    </row>
    <row r="8304" spans="6:7" x14ac:dyDescent="0.25">
      <c r="F8304"/>
      <c r="G8304"/>
    </row>
    <row r="8305" spans="6:7" x14ac:dyDescent="0.25">
      <c r="F8305"/>
      <c r="G8305"/>
    </row>
    <row r="8306" spans="6:7" x14ac:dyDescent="0.25">
      <c r="F8306"/>
      <c r="G8306"/>
    </row>
    <row r="8307" spans="6:7" x14ac:dyDescent="0.25">
      <c r="F8307"/>
      <c r="G8307"/>
    </row>
    <row r="8308" spans="6:7" x14ac:dyDescent="0.25">
      <c r="F8308"/>
      <c r="G8308"/>
    </row>
    <row r="8309" spans="6:7" x14ac:dyDescent="0.25">
      <c r="F8309"/>
      <c r="G8309"/>
    </row>
    <row r="8310" spans="6:7" x14ac:dyDescent="0.25">
      <c r="F8310"/>
      <c r="G8310"/>
    </row>
    <row r="8311" spans="6:7" x14ac:dyDescent="0.25">
      <c r="F8311"/>
      <c r="G8311"/>
    </row>
    <row r="8312" spans="6:7" x14ac:dyDescent="0.25">
      <c r="F8312"/>
      <c r="G8312"/>
    </row>
    <row r="8313" spans="6:7" x14ac:dyDescent="0.25">
      <c r="F8313"/>
      <c r="G8313"/>
    </row>
    <row r="8314" spans="6:7" x14ac:dyDescent="0.25">
      <c r="F8314"/>
      <c r="G8314"/>
    </row>
    <row r="8315" spans="6:7" x14ac:dyDescent="0.25">
      <c r="F8315"/>
      <c r="G8315"/>
    </row>
    <row r="8316" spans="6:7" x14ac:dyDescent="0.25">
      <c r="F8316"/>
      <c r="G8316"/>
    </row>
    <row r="8317" spans="6:7" x14ac:dyDescent="0.25">
      <c r="F8317"/>
      <c r="G8317"/>
    </row>
    <row r="8318" spans="6:7" x14ac:dyDescent="0.25">
      <c r="F8318"/>
      <c r="G8318"/>
    </row>
    <row r="8319" spans="6:7" x14ac:dyDescent="0.25">
      <c r="F8319"/>
      <c r="G8319"/>
    </row>
    <row r="8320" spans="6:7" x14ac:dyDescent="0.25">
      <c r="F8320"/>
      <c r="G8320"/>
    </row>
    <row r="8321" spans="6:7" x14ac:dyDescent="0.25">
      <c r="F8321"/>
      <c r="G8321"/>
    </row>
    <row r="8322" spans="6:7" x14ac:dyDescent="0.25">
      <c r="F8322"/>
      <c r="G8322"/>
    </row>
    <row r="8323" spans="6:7" x14ac:dyDescent="0.25">
      <c r="F8323"/>
      <c r="G8323"/>
    </row>
    <row r="8324" spans="6:7" x14ac:dyDescent="0.25">
      <c r="F8324"/>
      <c r="G8324"/>
    </row>
    <row r="8325" spans="6:7" x14ac:dyDescent="0.25">
      <c r="F8325"/>
      <c r="G8325"/>
    </row>
    <row r="8326" spans="6:7" x14ac:dyDescent="0.25">
      <c r="F8326"/>
      <c r="G8326"/>
    </row>
    <row r="8327" spans="6:7" x14ac:dyDescent="0.25">
      <c r="F8327"/>
      <c r="G8327"/>
    </row>
    <row r="8328" spans="6:7" x14ac:dyDescent="0.25">
      <c r="F8328"/>
      <c r="G8328"/>
    </row>
    <row r="8329" spans="6:7" x14ac:dyDescent="0.25">
      <c r="F8329"/>
      <c r="G8329"/>
    </row>
    <row r="8330" spans="6:7" x14ac:dyDescent="0.25">
      <c r="F8330"/>
      <c r="G8330"/>
    </row>
    <row r="8331" spans="6:7" x14ac:dyDescent="0.25">
      <c r="F8331"/>
      <c r="G8331"/>
    </row>
    <row r="8332" spans="6:7" x14ac:dyDescent="0.25">
      <c r="F8332"/>
      <c r="G8332"/>
    </row>
    <row r="8333" spans="6:7" x14ac:dyDescent="0.25">
      <c r="F8333"/>
      <c r="G8333"/>
    </row>
    <row r="8334" spans="6:7" x14ac:dyDescent="0.25">
      <c r="F8334"/>
      <c r="G8334"/>
    </row>
    <row r="8335" spans="6:7" x14ac:dyDescent="0.25">
      <c r="F8335"/>
      <c r="G8335"/>
    </row>
    <row r="8336" spans="6:7" x14ac:dyDescent="0.25">
      <c r="F8336"/>
      <c r="G8336"/>
    </row>
    <row r="8337" spans="6:7" x14ac:dyDescent="0.25">
      <c r="F8337"/>
      <c r="G8337"/>
    </row>
    <row r="8338" spans="6:7" x14ac:dyDescent="0.25">
      <c r="F8338"/>
      <c r="G8338"/>
    </row>
    <row r="8339" spans="6:7" x14ac:dyDescent="0.25">
      <c r="F8339"/>
      <c r="G8339"/>
    </row>
    <row r="8340" spans="6:7" x14ac:dyDescent="0.25">
      <c r="F8340"/>
      <c r="G8340"/>
    </row>
    <row r="8341" spans="6:7" x14ac:dyDescent="0.25">
      <c r="F8341"/>
      <c r="G8341"/>
    </row>
    <row r="8342" spans="6:7" x14ac:dyDescent="0.25">
      <c r="F8342"/>
      <c r="G8342"/>
    </row>
    <row r="8343" spans="6:7" x14ac:dyDescent="0.25">
      <c r="F8343"/>
      <c r="G8343"/>
    </row>
    <row r="8344" spans="6:7" x14ac:dyDescent="0.25">
      <c r="F8344"/>
      <c r="G8344"/>
    </row>
    <row r="8345" spans="6:7" x14ac:dyDescent="0.25">
      <c r="F8345"/>
      <c r="G8345"/>
    </row>
    <row r="8346" spans="6:7" x14ac:dyDescent="0.25">
      <c r="F8346"/>
      <c r="G8346"/>
    </row>
    <row r="8347" spans="6:7" x14ac:dyDescent="0.25">
      <c r="F8347"/>
      <c r="G8347"/>
    </row>
    <row r="8348" spans="6:7" x14ac:dyDescent="0.25">
      <c r="F8348"/>
      <c r="G8348"/>
    </row>
    <row r="8349" spans="6:7" x14ac:dyDescent="0.25">
      <c r="F8349"/>
      <c r="G8349"/>
    </row>
    <row r="8350" spans="6:7" x14ac:dyDescent="0.25">
      <c r="F8350"/>
      <c r="G8350"/>
    </row>
    <row r="8351" spans="6:7" x14ac:dyDescent="0.25">
      <c r="F8351"/>
      <c r="G8351"/>
    </row>
    <row r="8352" spans="6:7" x14ac:dyDescent="0.25">
      <c r="F8352"/>
      <c r="G8352"/>
    </row>
    <row r="8353" spans="6:7" x14ac:dyDescent="0.25">
      <c r="F8353"/>
      <c r="G8353"/>
    </row>
    <row r="8354" spans="6:7" x14ac:dyDescent="0.25">
      <c r="F8354"/>
      <c r="G8354"/>
    </row>
    <row r="8355" spans="6:7" x14ac:dyDescent="0.25">
      <c r="F8355"/>
      <c r="G8355"/>
    </row>
    <row r="8356" spans="6:7" x14ac:dyDescent="0.25">
      <c r="F8356"/>
      <c r="G8356"/>
    </row>
    <row r="8357" spans="6:7" x14ac:dyDescent="0.25">
      <c r="F8357"/>
      <c r="G8357"/>
    </row>
    <row r="8358" spans="6:7" x14ac:dyDescent="0.25">
      <c r="F8358"/>
      <c r="G8358"/>
    </row>
    <row r="8359" spans="6:7" x14ac:dyDescent="0.25">
      <c r="F8359"/>
      <c r="G8359"/>
    </row>
    <row r="8360" spans="6:7" x14ac:dyDescent="0.25">
      <c r="F8360"/>
      <c r="G8360"/>
    </row>
    <row r="8361" spans="6:7" x14ac:dyDescent="0.25">
      <c r="F8361"/>
      <c r="G8361"/>
    </row>
    <row r="8362" spans="6:7" x14ac:dyDescent="0.25">
      <c r="F8362"/>
      <c r="G8362"/>
    </row>
    <row r="8363" spans="6:7" x14ac:dyDescent="0.25">
      <c r="F8363"/>
      <c r="G8363"/>
    </row>
    <row r="8364" spans="6:7" x14ac:dyDescent="0.25">
      <c r="F8364"/>
      <c r="G8364"/>
    </row>
    <row r="8365" spans="6:7" x14ac:dyDescent="0.25">
      <c r="F8365"/>
      <c r="G8365"/>
    </row>
    <row r="8366" spans="6:7" x14ac:dyDescent="0.25">
      <c r="F8366"/>
      <c r="G8366"/>
    </row>
    <row r="8367" spans="6:7" x14ac:dyDescent="0.25">
      <c r="F8367"/>
      <c r="G8367"/>
    </row>
    <row r="8368" spans="6:7" x14ac:dyDescent="0.25">
      <c r="F8368"/>
      <c r="G8368"/>
    </row>
    <row r="8369" spans="6:7" x14ac:dyDescent="0.25">
      <c r="F8369"/>
      <c r="G8369"/>
    </row>
    <row r="8370" spans="6:7" x14ac:dyDescent="0.25">
      <c r="F8370"/>
      <c r="G8370"/>
    </row>
    <row r="8371" spans="6:7" x14ac:dyDescent="0.25">
      <c r="F8371"/>
      <c r="G8371"/>
    </row>
    <row r="8372" spans="6:7" x14ac:dyDescent="0.25">
      <c r="F8372"/>
      <c r="G8372"/>
    </row>
    <row r="8373" spans="6:7" x14ac:dyDescent="0.25">
      <c r="F8373"/>
      <c r="G8373"/>
    </row>
    <row r="8374" spans="6:7" x14ac:dyDescent="0.25">
      <c r="F8374"/>
      <c r="G8374"/>
    </row>
    <row r="8375" spans="6:7" x14ac:dyDescent="0.25">
      <c r="F8375"/>
      <c r="G8375"/>
    </row>
    <row r="8376" spans="6:7" x14ac:dyDescent="0.25">
      <c r="F8376"/>
      <c r="G8376"/>
    </row>
    <row r="8377" spans="6:7" x14ac:dyDescent="0.25">
      <c r="F8377"/>
      <c r="G8377"/>
    </row>
    <row r="8378" spans="6:7" x14ac:dyDescent="0.25">
      <c r="F8378"/>
      <c r="G8378"/>
    </row>
    <row r="8379" spans="6:7" x14ac:dyDescent="0.25">
      <c r="F8379"/>
      <c r="G8379"/>
    </row>
    <row r="8380" spans="6:7" x14ac:dyDescent="0.25">
      <c r="F8380"/>
      <c r="G8380"/>
    </row>
    <row r="8381" spans="6:7" x14ac:dyDescent="0.25">
      <c r="F8381"/>
      <c r="G8381"/>
    </row>
    <row r="8382" spans="6:7" x14ac:dyDescent="0.25">
      <c r="F8382"/>
      <c r="G8382"/>
    </row>
    <row r="8383" spans="6:7" x14ac:dyDescent="0.25">
      <c r="F8383"/>
      <c r="G8383"/>
    </row>
    <row r="8384" spans="6:7" x14ac:dyDescent="0.25">
      <c r="F8384"/>
      <c r="G8384"/>
    </row>
    <row r="8385" spans="6:7" x14ac:dyDescent="0.25">
      <c r="F8385"/>
      <c r="G8385"/>
    </row>
    <row r="8386" spans="6:7" x14ac:dyDescent="0.25">
      <c r="F8386"/>
      <c r="G8386"/>
    </row>
    <row r="8387" spans="6:7" x14ac:dyDescent="0.25">
      <c r="F8387"/>
      <c r="G8387"/>
    </row>
    <row r="8388" spans="6:7" x14ac:dyDescent="0.25">
      <c r="F8388"/>
      <c r="G8388"/>
    </row>
    <row r="8389" spans="6:7" x14ac:dyDescent="0.25">
      <c r="F8389"/>
      <c r="G8389"/>
    </row>
    <row r="8390" spans="6:7" x14ac:dyDescent="0.25">
      <c r="F8390"/>
      <c r="G8390"/>
    </row>
    <row r="8391" spans="6:7" x14ac:dyDescent="0.25">
      <c r="F8391"/>
      <c r="G8391"/>
    </row>
    <row r="8392" spans="6:7" x14ac:dyDescent="0.25">
      <c r="F8392"/>
      <c r="G8392"/>
    </row>
    <row r="8393" spans="6:7" x14ac:dyDescent="0.25">
      <c r="F8393"/>
      <c r="G8393"/>
    </row>
    <row r="8394" spans="6:7" x14ac:dyDescent="0.25">
      <c r="F8394"/>
      <c r="G8394"/>
    </row>
    <row r="8395" spans="6:7" x14ac:dyDescent="0.25">
      <c r="F8395"/>
      <c r="G8395"/>
    </row>
    <row r="8396" spans="6:7" x14ac:dyDescent="0.25">
      <c r="F8396"/>
      <c r="G8396"/>
    </row>
    <row r="8397" spans="6:7" x14ac:dyDescent="0.25">
      <c r="F8397"/>
      <c r="G8397"/>
    </row>
    <row r="8398" spans="6:7" x14ac:dyDescent="0.25">
      <c r="F8398"/>
      <c r="G8398"/>
    </row>
    <row r="8399" spans="6:7" x14ac:dyDescent="0.25">
      <c r="F8399"/>
      <c r="G8399"/>
    </row>
    <row r="8400" spans="6:7" x14ac:dyDescent="0.25">
      <c r="F8400"/>
      <c r="G8400"/>
    </row>
    <row r="8401" spans="6:7" x14ac:dyDescent="0.25">
      <c r="F8401"/>
      <c r="G8401"/>
    </row>
    <row r="8402" spans="6:7" x14ac:dyDescent="0.25">
      <c r="F8402"/>
      <c r="G8402"/>
    </row>
    <row r="8403" spans="6:7" x14ac:dyDescent="0.25">
      <c r="F8403"/>
      <c r="G8403"/>
    </row>
    <row r="8404" spans="6:7" x14ac:dyDescent="0.25">
      <c r="F8404"/>
      <c r="G8404"/>
    </row>
    <row r="8405" spans="6:7" x14ac:dyDescent="0.25">
      <c r="F8405"/>
      <c r="G8405"/>
    </row>
    <row r="8406" spans="6:7" x14ac:dyDescent="0.25">
      <c r="F8406"/>
      <c r="G8406"/>
    </row>
    <row r="8407" spans="6:7" x14ac:dyDescent="0.25">
      <c r="F8407"/>
      <c r="G8407"/>
    </row>
    <row r="8408" spans="6:7" x14ac:dyDescent="0.25">
      <c r="F8408"/>
      <c r="G8408"/>
    </row>
    <row r="8409" spans="6:7" x14ac:dyDescent="0.25">
      <c r="F8409"/>
      <c r="G8409"/>
    </row>
    <row r="8410" spans="6:7" x14ac:dyDescent="0.25">
      <c r="F8410"/>
      <c r="G8410"/>
    </row>
    <row r="8411" spans="6:7" x14ac:dyDescent="0.25">
      <c r="F8411"/>
      <c r="G8411"/>
    </row>
    <row r="8412" spans="6:7" x14ac:dyDescent="0.25">
      <c r="F8412"/>
      <c r="G8412"/>
    </row>
    <row r="8413" spans="6:7" x14ac:dyDescent="0.25">
      <c r="F8413"/>
      <c r="G8413"/>
    </row>
    <row r="8414" spans="6:7" x14ac:dyDescent="0.25">
      <c r="F8414"/>
      <c r="G8414"/>
    </row>
    <row r="8415" spans="6:7" x14ac:dyDescent="0.25">
      <c r="F8415"/>
      <c r="G8415"/>
    </row>
    <row r="8416" spans="6:7" x14ac:dyDescent="0.25">
      <c r="F8416"/>
      <c r="G8416"/>
    </row>
    <row r="8417" spans="6:7" x14ac:dyDescent="0.25">
      <c r="F8417"/>
      <c r="G8417"/>
    </row>
    <row r="8418" spans="6:7" x14ac:dyDescent="0.25">
      <c r="F8418"/>
      <c r="G8418"/>
    </row>
    <row r="8419" spans="6:7" x14ac:dyDescent="0.25">
      <c r="F8419"/>
      <c r="G8419"/>
    </row>
    <row r="8420" spans="6:7" x14ac:dyDescent="0.25">
      <c r="F8420"/>
      <c r="G8420"/>
    </row>
    <row r="8421" spans="6:7" x14ac:dyDescent="0.25">
      <c r="F8421"/>
      <c r="G8421"/>
    </row>
    <row r="8422" spans="6:7" x14ac:dyDescent="0.25">
      <c r="F8422"/>
      <c r="G8422"/>
    </row>
    <row r="8423" spans="6:7" x14ac:dyDescent="0.25">
      <c r="F8423"/>
      <c r="G8423"/>
    </row>
    <row r="8424" spans="6:7" x14ac:dyDescent="0.25">
      <c r="F8424"/>
      <c r="G8424"/>
    </row>
    <row r="8425" spans="6:7" x14ac:dyDescent="0.25">
      <c r="F8425"/>
      <c r="G8425"/>
    </row>
    <row r="8426" spans="6:7" x14ac:dyDescent="0.25">
      <c r="F8426"/>
      <c r="G8426"/>
    </row>
    <row r="8427" spans="6:7" x14ac:dyDescent="0.25">
      <c r="F8427"/>
      <c r="G8427"/>
    </row>
    <row r="8428" spans="6:7" x14ac:dyDescent="0.25">
      <c r="F8428"/>
      <c r="G8428"/>
    </row>
    <row r="8429" spans="6:7" x14ac:dyDescent="0.25">
      <c r="F8429"/>
      <c r="G8429"/>
    </row>
    <row r="8430" spans="6:7" x14ac:dyDescent="0.25">
      <c r="F8430"/>
      <c r="G8430"/>
    </row>
    <row r="8431" spans="6:7" x14ac:dyDescent="0.25">
      <c r="F8431"/>
      <c r="G8431"/>
    </row>
    <row r="8432" spans="6:7" x14ac:dyDescent="0.25">
      <c r="F8432"/>
      <c r="G8432"/>
    </row>
    <row r="8433" spans="6:7" x14ac:dyDescent="0.25">
      <c r="F8433"/>
      <c r="G8433"/>
    </row>
    <row r="8434" spans="6:7" x14ac:dyDescent="0.25">
      <c r="F8434"/>
      <c r="G8434"/>
    </row>
    <row r="8435" spans="6:7" x14ac:dyDescent="0.25">
      <c r="F8435"/>
      <c r="G8435"/>
    </row>
    <row r="8436" spans="6:7" x14ac:dyDescent="0.25">
      <c r="F8436"/>
      <c r="G8436"/>
    </row>
    <row r="8437" spans="6:7" x14ac:dyDescent="0.25">
      <c r="F8437"/>
      <c r="G8437"/>
    </row>
    <row r="8438" spans="6:7" x14ac:dyDescent="0.25">
      <c r="F8438"/>
      <c r="G8438"/>
    </row>
    <row r="8439" spans="6:7" x14ac:dyDescent="0.25">
      <c r="F8439"/>
      <c r="G8439"/>
    </row>
    <row r="8440" spans="6:7" x14ac:dyDescent="0.25">
      <c r="F8440"/>
      <c r="G8440"/>
    </row>
    <row r="8441" spans="6:7" x14ac:dyDescent="0.25">
      <c r="F8441"/>
      <c r="G8441"/>
    </row>
    <row r="8442" spans="6:7" x14ac:dyDescent="0.25">
      <c r="F8442"/>
      <c r="G8442"/>
    </row>
    <row r="8443" spans="6:7" x14ac:dyDescent="0.25">
      <c r="F8443"/>
      <c r="G8443"/>
    </row>
    <row r="8444" spans="6:7" x14ac:dyDescent="0.25">
      <c r="F8444"/>
      <c r="G8444"/>
    </row>
    <row r="8445" spans="6:7" x14ac:dyDescent="0.25">
      <c r="F8445"/>
      <c r="G8445"/>
    </row>
    <row r="8446" spans="6:7" x14ac:dyDescent="0.25">
      <c r="F8446"/>
      <c r="G8446"/>
    </row>
    <row r="8447" spans="6:7" x14ac:dyDescent="0.25">
      <c r="F8447"/>
      <c r="G8447"/>
    </row>
    <row r="8448" spans="6:7" x14ac:dyDescent="0.25">
      <c r="F8448"/>
      <c r="G8448"/>
    </row>
    <row r="8449" spans="6:7" x14ac:dyDescent="0.25">
      <c r="F8449"/>
      <c r="G8449"/>
    </row>
    <row r="8450" spans="6:7" x14ac:dyDescent="0.25">
      <c r="F8450"/>
      <c r="G8450"/>
    </row>
    <row r="8451" spans="6:7" x14ac:dyDescent="0.25">
      <c r="F8451"/>
      <c r="G8451"/>
    </row>
    <row r="8452" spans="6:7" x14ac:dyDescent="0.25">
      <c r="F8452"/>
      <c r="G8452"/>
    </row>
    <row r="8453" spans="6:7" x14ac:dyDescent="0.25">
      <c r="F8453"/>
      <c r="G8453"/>
    </row>
    <row r="8454" spans="6:7" x14ac:dyDescent="0.25">
      <c r="F8454"/>
      <c r="G8454"/>
    </row>
    <row r="8455" spans="6:7" x14ac:dyDescent="0.25">
      <c r="F8455"/>
      <c r="G8455"/>
    </row>
    <row r="8456" spans="6:7" x14ac:dyDescent="0.25">
      <c r="F8456"/>
      <c r="G8456"/>
    </row>
    <row r="8457" spans="6:7" x14ac:dyDescent="0.25">
      <c r="F8457"/>
      <c r="G8457"/>
    </row>
    <row r="8458" spans="6:7" x14ac:dyDescent="0.25">
      <c r="F8458"/>
      <c r="G8458"/>
    </row>
    <row r="8459" spans="6:7" x14ac:dyDescent="0.25">
      <c r="F8459"/>
      <c r="G8459"/>
    </row>
    <row r="8460" spans="6:7" x14ac:dyDescent="0.25">
      <c r="F8460"/>
      <c r="G8460"/>
    </row>
    <row r="8461" spans="6:7" x14ac:dyDescent="0.25">
      <c r="F8461"/>
      <c r="G8461"/>
    </row>
    <row r="8462" spans="6:7" x14ac:dyDescent="0.25">
      <c r="F8462"/>
      <c r="G8462"/>
    </row>
    <row r="8463" spans="6:7" x14ac:dyDescent="0.25">
      <c r="F8463"/>
      <c r="G8463"/>
    </row>
    <row r="8464" spans="6:7" x14ac:dyDescent="0.25">
      <c r="F8464"/>
      <c r="G8464"/>
    </row>
    <row r="8465" spans="6:7" x14ac:dyDescent="0.25">
      <c r="F8465"/>
      <c r="G8465"/>
    </row>
    <row r="8466" spans="6:7" x14ac:dyDescent="0.25">
      <c r="F8466"/>
      <c r="G8466"/>
    </row>
    <row r="8467" spans="6:7" x14ac:dyDescent="0.25">
      <c r="F8467"/>
      <c r="G8467"/>
    </row>
    <row r="8468" spans="6:7" x14ac:dyDescent="0.25">
      <c r="F8468"/>
      <c r="G8468"/>
    </row>
    <row r="8469" spans="6:7" x14ac:dyDescent="0.25">
      <c r="F8469"/>
      <c r="G8469"/>
    </row>
    <row r="8470" spans="6:7" x14ac:dyDescent="0.25">
      <c r="F8470"/>
      <c r="G8470"/>
    </row>
    <row r="8471" spans="6:7" x14ac:dyDescent="0.25">
      <c r="F8471"/>
      <c r="G8471"/>
    </row>
    <row r="8472" spans="6:7" x14ac:dyDescent="0.25">
      <c r="F8472"/>
      <c r="G8472"/>
    </row>
    <row r="8473" spans="6:7" x14ac:dyDescent="0.25">
      <c r="F8473"/>
      <c r="G8473"/>
    </row>
    <row r="8474" spans="6:7" x14ac:dyDescent="0.25">
      <c r="F8474"/>
      <c r="G8474"/>
    </row>
    <row r="8475" spans="6:7" x14ac:dyDescent="0.25">
      <c r="F8475"/>
      <c r="G8475"/>
    </row>
    <row r="8476" spans="6:7" x14ac:dyDescent="0.25">
      <c r="F8476"/>
      <c r="G8476"/>
    </row>
    <row r="8477" spans="6:7" x14ac:dyDescent="0.25">
      <c r="F8477"/>
      <c r="G8477"/>
    </row>
    <row r="8478" spans="6:7" x14ac:dyDescent="0.25">
      <c r="F8478"/>
      <c r="G8478"/>
    </row>
    <row r="8479" spans="6:7" x14ac:dyDescent="0.25">
      <c r="F8479"/>
      <c r="G8479"/>
    </row>
    <row r="8480" spans="6:7" x14ac:dyDescent="0.25">
      <c r="F8480"/>
      <c r="G8480"/>
    </row>
    <row r="8481" spans="6:7" x14ac:dyDescent="0.25">
      <c r="F8481"/>
      <c r="G8481"/>
    </row>
    <row r="8482" spans="6:7" x14ac:dyDescent="0.25">
      <c r="F8482"/>
      <c r="G8482"/>
    </row>
    <row r="8483" spans="6:7" x14ac:dyDescent="0.25">
      <c r="F8483"/>
      <c r="G8483"/>
    </row>
    <row r="8484" spans="6:7" x14ac:dyDescent="0.25">
      <c r="F8484"/>
      <c r="G8484"/>
    </row>
    <row r="8485" spans="6:7" x14ac:dyDescent="0.25">
      <c r="F8485"/>
      <c r="G8485"/>
    </row>
    <row r="8486" spans="6:7" x14ac:dyDescent="0.25">
      <c r="F8486"/>
      <c r="G8486"/>
    </row>
    <row r="8487" spans="6:7" x14ac:dyDescent="0.25">
      <c r="F8487"/>
      <c r="G8487"/>
    </row>
    <row r="8488" spans="6:7" x14ac:dyDescent="0.25">
      <c r="F8488"/>
      <c r="G8488"/>
    </row>
    <row r="8489" spans="6:7" x14ac:dyDescent="0.25">
      <c r="F8489"/>
      <c r="G8489"/>
    </row>
    <row r="8490" spans="6:7" x14ac:dyDescent="0.25">
      <c r="F8490"/>
      <c r="G8490"/>
    </row>
    <row r="8491" spans="6:7" x14ac:dyDescent="0.25">
      <c r="F8491"/>
      <c r="G8491"/>
    </row>
    <row r="8492" spans="6:7" x14ac:dyDescent="0.25">
      <c r="F8492"/>
      <c r="G8492"/>
    </row>
    <row r="8493" spans="6:7" x14ac:dyDescent="0.25">
      <c r="F8493"/>
      <c r="G8493"/>
    </row>
    <row r="8494" spans="6:7" x14ac:dyDescent="0.25">
      <c r="F8494"/>
      <c r="G8494"/>
    </row>
    <row r="8495" spans="6:7" x14ac:dyDescent="0.25">
      <c r="F8495"/>
      <c r="G8495"/>
    </row>
    <row r="8496" spans="6:7" x14ac:dyDescent="0.25">
      <c r="F8496"/>
      <c r="G8496"/>
    </row>
    <row r="8497" spans="6:7" x14ac:dyDescent="0.25">
      <c r="F8497"/>
      <c r="G8497"/>
    </row>
    <row r="8498" spans="6:7" x14ac:dyDescent="0.25">
      <c r="F8498"/>
      <c r="G8498"/>
    </row>
    <row r="8499" spans="6:7" x14ac:dyDescent="0.25">
      <c r="F8499"/>
      <c r="G8499"/>
    </row>
    <row r="8500" spans="6:7" x14ac:dyDescent="0.25">
      <c r="F8500"/>
      <c r="G8500"/>
    </row>
    <row r="8501" spans="6:7" x14ac:dyDescent="0.25">
      <c r="F8501"/>
      <c r="G8501"/>
    </row>
    <row r="8502" spans="6:7" x14ac:dyDescent="0.25">
      <c r="F8502"/>
      <c r="G8502"/>
    </row>
    <row r="8503" spans="6:7" x14ac:dyDescent="0.25">
      <c r="F8503"/>
      <c r="G8503"/>
    </row>
    <row r="8504" spans="6:7" x14ac:dyDescent="0.25">
      <c r="F8504"/>
      <c r="G8504"/>
    </row>
    <row r="8505" spans="6:7" x14ac:dyDescent="0.25">
      <c r="F8505"/>
      <c r="G8505"/>
    </row>
    <row r="8506" spans="6:7" x14ac:dyDescent="0.25">
      <c r="F8506"/>
      <c r="G8506"/>
    </row>
    <row r="8507" spans="6:7" x14ac:dyDescent="0.25">
      <c r="F8507"/>
      <c r="G8507"/>
    </row>
    <row r="8508" spans="6:7" x14ac:dyDescent="0.25">
      <c r="F8508"/>
      <c r="G8508"/>
    </row>
    <row r="8509" spans="6:7" x14ac:dyDescent="0.25">
      <c r="F8509"/>
      <c r="G8509"/>
    </row>
    <row r="8510" spans="6:7" x14ac:dyDescent="0.25">
      <c r="F8510"/>
      <c r="G8510"/>
    </row>
    <row r="8511" spans="6:7" x14ac:dyDescent="0.25">
      <c r="F8511"/>
      <c r="G8511"/>
    </row>
    <row r="8512" spans="6:7" x14ac:dyDescent="0.25">
      <c r="F8512"/>
      <c r="G8512"/>
    </row>
    <row r="8513" spans="6:7" x14ac:dyDescent="0.25">
      <c r="F8513"/>
      <c r="G8513"/>
    </row>
    <row r="8514" spans="6:7" x14ac:dyDescent="0.25">
      <c r="F8514"/>
      <c r="G8514"/>
    </row>
    <row r="8515" spans="6:7" x14ac:dyDescent="0.25">
      <c r="F8515"/>
      <c r="G8515"/>
    </row>
    <row r="8516" spans="6:7" x14ac:dyDescent="0.25">
      <c r="F8516"/>
      <c r="G8516"/>
    </row>
    <row r="8517" spans="6:7" x14ac:dyDescent="0.25">
      <c r="F8517"/>
      <c r="G8517"/>
    </row>
    <row r="8518" spans="6:7" x14ac:dyDescent="0.25">
      <c r="F8518"/>
      <c r="G8518"/>
    </row>
    <row r="8519" spans="6:7" x14ac:dyDescent="0.25">
      <c r="F8519"/>
      <c r="G8519"/>
    </row>
    <row r="8520" spans="6:7" x14ac:dyDescent="0.25">
      <c r="F8520"/>
      <c r="G8520"/>
    </row>
    <row r="8521" spans="6:7" x14ac:dyDescent="0.25">
      <c r="F8521"/>
      <c r="G8521"/>
    </row>
    <row r="8522" spans="6:7" x14ac:dyDescent="0.25">
      <c r="F8522"/>
      <c r="G8522"/>
    </row>
    <row r="8523" spans="6:7" x14ac:dyDescent="0.25">
      <c r="F8523"/>
      <c r="G8523"/>
    </row>
    <row r="8524" spans="6:7" x14ac:dyDescent="0.25">
      <c r="F8524"/>
      <c r="G8524"/>
    </row>
    <row r="8525" spans="6:7" x14ac:dyDescent="0.25">
      <c r="F8525"/>
      <c r="G8525"/>
    </row>
    <row r="8526" spans="6:7" x14ac:dyDescent="0.25">
      <c r="F8526"/>
      <c r="G8526"/>
    </row>
    <row r="8527" spans="6:7" x14ac:dyDescent="0.25">
      <c r="F8527"/>
      <c r="G8527"/>
    </row>
    <row r="8528" spans="6:7" x14ac:dyDescent="0.25">
      <c r="F8528"/>
      <c r="G8528"/>
    </row>
    <row r="8529" spans="6:7" x14ac:dyDescent="0.25">
      <c r="F8529"/>
      <c r="G8529"/>
    </row>
    <row r="8530" spans="6:7" x14ac:dyDescent="0.25">
      <c r="F8530"/>
      <c r="G8530"/>
    </row>
    <row r="8531" spans="6:7" x14ac:dyDescent="0.25">
      <c r="F8531"/>
      <c r="G8531"/>
    </row>
    <row r="8532" spans="6:7" x14ac:dyDescent="0.25">
      <c r="F8532"/>
      <c r="G8532"/>
    </row>
    <row r="8533" spans="6:7" x14ac:dyDescent="0.25">
      <c r="F8533"/>
      <c r="G8533"/>
    </row>
    <row r="8534" spans="6:7" x14ac:dyDescent="0.25">
      <c r="F8534"/>
      <c r="G8534"/>
    </row>
    <row r="8535" spans="6:7" x14ac:dyDescent="0.25">
      <c r="F8535"/>
      <c r="G8535"/>
    </row>
    <row r="8536" spans="6:7" x14ac:dyDescent="0.25">
      <c r="F8536"/>
      <c r="G8536"/>
    </row>
    <row r="8537" spans="6:7" x14ac:dyDescent="0.25">
      <c r="F8537"/>
      <c r="G8537"/>
    </row>
    <row r="8538" spans="6:7" x14ac:dyDescent="0.25">
      <c r="F8538"/>
      <c r="G8538"/>
    </row>
    <row r="8539" spans="6:7" x14ac:dyDescent="0.25">
      <c r="F8539"/>
      <c r="G8539"/>
    </row>
    <row r="8540" spans="6:7" x14ac:dyDescent="0.25">
      <c r="F8540"/>
      <c r="G8540"/>
    </row>
    <row r="8541" spans="6:7" x14ac:dyDescent="0.25">
      <c r="F8541"/>
      <c r="G8541"/>
    </row>
    <row r="8542" spans="6:7" x14ac:dyDescent="0.25">
      <c r="F8542"/>
      <c r="G8542"/>
    </row>
    <row r="8543" spans="6:7" x14ac:dyDescent="0.25">
      <c r="F8543"/>
      <c r="G8543"/>
    </row>
    <row r="8544" spans="6:7" x14ac:dyDescent="0.25">
      <c r="F8544"/>
      <c r="G8544"/>
    </row>
    <row r="8545" spans="6:7" x14ac:dyDescent="0.25">
      <c r="F8545"/>
      <c r="G8545"/>
    </row>
    <row r="8546" spans="6:7" x14ac:dyDescent="0.25">
      <c r="F8546"/>
      <c r="G8546"/>
    </row>
    <row r="8547" spans="6:7" x14ac:dyDescent="0.25">
      <c r="F8547"/>
      <c r="G8547"/>
    </row>
    <row r="8548" spans="6:7" x14ac:dyDescent="0.25">
      <c r="F8548"/>
      <c r="G8548"/>
    </row>
    <row r="8549" spans="6:7" x14ac:dyDescent="0.25">
      <c r="F8549"/>
      <c r="G8549"/>
    </row>
    <row r="8550" spans="6:7" x14ac:dyDescent="0.25">
      <c r="F8550"/>
      <c r="G8550"/>
    </row>
    <row r="8551" spans="6:7" x14ac:dyDescent="0.25">
      <c r="F8551"/>
      <c r="G8551"/>
    </row>
    <row r="8552" spans="6:7" x14ac:dyDescent="0.25">
      <c r="F8552"/>
      <c r="G8552"/>
    </row>
    <row r="8553" spans="6:7" x14ac:dyDescent="0.25">
      <c r="F8553"/>
      <c r="G8553"/>
    </row>
    <row r="8554" spans="6:7" x14ac:dyDescent="0.25">
      <c r="F8554"/>
      <c r="G8554"/>
    </row>
    <row r="8555" spans="6:7" x14ac:dyDescent="0.25">
      <c r="F8555"/>
      <c r="G8555"/>
    </row>
    <row r="8556" spans="6:7" x14ac:dyDescent="0.25">
      <c r="F8556"/>
      <c r="G8556"/>
    </row>
    <row r="8557" spans="6:7" x14ac:dyDescent="0.25">
      <c r="F8557"/>
      <c r="G8557"/>
    </row>
    <row r="8558" spans="6:7" x14ac:dyDescent="0.25">
      <c r="F8558"/>
      <c r="G8558"/>
    </row>
    <row r="8559" spans="6:7" x14ac:dyDescent="0.25">
      <c r="F8559"/>
      <c r="G8559"/>
    </row>
    <row r="8560" spans="6:7" x14ac:dyDescent="0.25">
      <c r="F8560"/>
      <c r="G8560"/>
    </row>
    <row r="8561" spans="6:7" x14ac:dyDescent="0.25">
      <c r="F8561"/>
      <c r="G8561"/>
    </row>
    <row r="8562" spans="6:7" x14ac:dyDescent="0.25">
      <c r="F8562"/>
      <c r="G8562"/>
    </row>
    <row r="8563" spans="6:7" x14ac:dyDescent="0.25">
      <c r="F8563"/>
      <c r="G8563"/>
    </row>
    <row r="8564" spans="6:7" x14ac:dyDescent="0.25">
      <c r="F8564"/>
      <c r="G8564"/>
    </row>
    <row r="8565" spans="6:7" x14ac:dyDescent="0.25">
      <c r="F8565"/>
      <c r="G8565"/>
    </row>
    <row r="8566" spans="6:7" x14ac:dyDescent="0.25">
      <c r="F8566"/>
      <c r="G8566"/>
    </row>
    <row r="8567" spans="6:7" x14ac:dyDescent="0.25">
      <c r="F8567"/>
      <c r="G8567"/>
    </row>
    <row r="8568" spans="6:7" x14ac:dyDescent="0.25">
      <c r="F8568"/>
      <c r="G8568"/>
    </row>
    <row r="8569" spans="6:7" x14ac:dyDescent="0.25">
      <c r="F8569"/>
      <c r="G8569"/>
    </row>
    <row r="8570" spans="6:7" x14ac:dyDescent="0.25">
      <c r="F8570"/>
      <c r="G8570"/>
    </row>
    <row r="8571" spans="6:7" x14ac:dyDescent="0.25">
      <c r="F8571"/>
      <c r="G8571"/>
    </row>
    <row r="8572" spans="6:7" x14ac:dyDescent="0.25">
      <c r="F8572"/>
      <c r="G8572"/>
    </row>
    <row r="8573" spans="6:7" x14ac:dyDescent="0.25">
      <c r="F8573"/>
      <c r="G8573"/>
    </row>
    <row r="8574" spans="6:7" x14ac:dyDescent="0.25">
      <c r="F8574"/>
      <c r="G8574"/>
    </row>
    <row r="8575" spans="6:7" x14ac:dyDescent="0.25">
      <c r="F8575"/>
      <c r="G8575"/>
    </row>
    <row r="8576" spans="6:7" x14ac:dyDescent="0.25">
      <c r="F8576"/>
      <c r="G8576"/>
    </row>
    <row r="8577" spans="6:7" x14ac:dyDescent="0.25">
      <c r="F8577"/>
      <c r="G8577"/>
    </row>
    <row r="8578" spans="6:7" x14ac:dyDescent="0.25">
      <c r="F8578"/>
      <c r="G8578"/>
    </row>
    <row r="8579" spans="6:7" x14ac:dyDescent="0.25">
      <c r="F8579"/>
      <c r="G8579"/>
    </row>
    <row r="8580" spans="6:7" x14ac:dyDescent="0.25">
      <c r="F8580"/>
      <c r="G8580"/>
    </row>
    <row r="8581" spans="6:7" x14ac:dyDescent="0.25">
      <c r="F8581"/>
      <c r="G8581"/>
    </row>
    <row r="8582" spans="6:7" x14ac:dyDescent="0.25">
      <c r="F8582"/>
      <c r="G8582"/>
    </row>
    <row r="8583" spans="6:7" x14ac:dyDescent="0.25">
      <c r="F8583"/>
      <c r="G8583"/>
    </row>
    <row r="8584" spans="6:7" x14ac:dyDescent="0.25">
      <c r="F8584"/>
      <c r="G8584"/>
    </row>
    <row r="8585" spans="6:7" x14ac:dyDescent="0.25">
      <c r="F8585"/>
      <c r="G8585"/>
    </row>
    <row r="8586" spans="6:7" x14ac:dyDescent="0.25">
      <c r="F8586"/>
      <c r="G8586"/>
    </row>
    <row r="8587" spans="6:7" x14ac:dyDescent="0.25">
      <c r="F8587"/>
      <c r="G8587"/>
    </row>
    <row r="8588" spans="6:7" x14ac:dyDescent="0.25">
      <c r="F8588"/>
      <c r="G8588"/>
    </row>
    <row r="8589" spans="6:7" x14ac:dyDescent="0.25">
      <c r="F8589"/>
      <c r="G8589"/>
    </row>
    <row r="8590" spans="6:7" x14ac:dyDescent="0.25">
      <c r="F8590"/>
      <c r="G8590"/>
    </row>
    <row r="8591" spans="6:7" x14ac:dyDescent="0.25">
      <c r="F8591"/>
      <c r="G8591"/>
    </row>
    <row r="8592" spans="6:7" x14ac:dyDescent="0.25">
      <c r="F8592"/>
      <c r="G8592"/>
    </row>
    <row r="8593" spans="6:7" x14ac:dyDescent="0.25">
      <c r="F8593"/>
      <c r="G8593"/>
    </row>
    <row r="8594" spans="6:7" x14ac:dyDescent="0.25">
      <c r="F8594"/>
      <c r="G8594"/>
    </row>
    <row r="8595" spans="6:7" x14ac:dyDescent="0.25">
      <c r="F8595"/>
      <c r="G8595"/>
    </row>
    <row r="8596" spans="6:7" x14ac:dyDescent="0.25">
      <c r="F8596"/>
      <c r="G8596"/>
    </row>
    <row r="8597" spans="6:7" x14ac:dyDescent="0.25">
      <c r="F8597"/>
      <c r="G8597"/>
    </row>
    <row r="8598" spans="6:7" x14ac:dyDescent="0.25">
      <c r="F8598"/>
      <c r="G8598"/>
    </row>
    <row r="8599" spans="6:7" x14ac:dyDescent="0.25">
      <c r="F8599"/>
      <c r="G8599"/>
    </row>
    <row r="8600" spans="6:7" x14ac:dyDescent="0.25">
      <c r="F8600"/>
      <c r="G8600"/>
    </row>
    <row r="8601" spans="6:7" x14ac:dyDescent="0.25">
      <c r="F8601"/>
      <c r="G8601"/>
    </row>
    <row r="8602" spans="6:7" x14ac:dyDescent="0.25">
      <c r="F8602"/>
      <c r="G8602"/>
    </row>
    <row r="8603" spans="6:7" x14ac:dyDescent="0.25">
      <c r="F8603"/>
      <c r="G8603"/>
    </row>
    <row r="8604" spans="6:7" x14ac:dyDescent="0.25">
      <c r="F8604"/>
      <c r="G8604"/>
    </row>
    <row r="8605" spans="6:7" x14ac:dyDescent="0.25">
      <c r="F8605"/>
      <c r="G8605"/>
    </row>
    <row r="8606" spans="6:7" x14ac:dyDescent="0.25">
      <c r="F8606"/>
      <c r="G8606"/>
    </row>
    <row r="8607" spans="6:7" x14ac:dyDescent="0.25">
      <c r="F8607"/>
      <c r="G8607"/>
    </row>
    <row r="8608" spans="6:7" x14ac:dyDescent="0.25">
      <c r="F8608"/>
      <c r="G8608"/>
    </row>
    <row r="8609" spans="6:7" x14ac:dyDescent="0.25">
      <c r="F8609"/>
      <c r="G8609"/>
    </row>
    <row r="8610" spans="6:7" x14ac:dyDescent="0.25">
      <c r="F8610"/>
      <c r="G8610"/>
    </row>
    <row r="8611" spans="6:7" x14ac:dyDescent="0.25">
      <c r="F8611"/>
      <c r="G8611"/>
    </row>
    <row r="8612" spans="6:7" x14ac:dyDescent="0.25">
      <c r="F8612"/>
      <c r="G8612"/>
    </row>
    <row r="8613" spans="6:7" x14ac:dyDescent="0.25">
      <c r="F8613"/>
      <c r="G8613"/>
    </row>
    <row r="8614" spans="6:7" x14ac:dyDescent="0.25">
      <c r="F8614"/>
      <c r="G8614"/>
    </row>
    <row r="8615" spans="6:7" x14ac:dyDescent="0.25">
      <c r="F8615"/>
      <c r="G8615"/>
    </row>
    <row r="8616" spans="6:7" x14ac:dyDescent="0.25">
      <c r="F8616"/>
      <c r="G8616"/>
    </row>
    <row r="8617" spans="6:7" x14ac:dyDescent="0.25">
      <c r="F8617"/>
      <c r="G8617"/>
    </row>
    <row r="8618" spans="6:7" x14ac:dyDescent="0.25">
      <c r="F8618"/>
      <c r="G8618"/>
    </row>
    <row r="8619" spans="6:7" x14ac:dyDescent="0.25">
      <c r="F8619"/>
      <c r="G8619"/>
    </row>
    <row r="8620" spans="6:7" x14ac:dyDescent="0.25">
      <c r="F8620"/>
      <c r="G8620"/>
    </row>
    <row r="8621" spans="6:7" x14ac:dyDescent="0.25">
      <c r="F8621"/>
      <c r="G8621"/>
    </row>
    <row r="8622" spans="6:7" x14ac:dyDescent="0.25">
      <c r="F8622"/>
      <c r="G8622"/>
    </row>
    <row r="8623" spans="6:7" x14ac:dyDescent="0.25">
      <c r="F8623"/>
      <c r="G8623"/>
    </row>
    <row r="8624" spans="6:7" x14ac:dyDescent="0.25">
      <c r="F8624"/>
      <c r="G8624"/>
    </row>
    <row r="8625" spans="6:7" x14ac:dyDescent="0.25">
      <c r="F8625"/>
      <c r="G8625"/>
    </row>
    <row r="8626" spans="6:7" x14ac:dyDescent="0.25">
      <c r="F8626"/>
      <c r="G8626"/>
    </row>
    <row r="8627" spans="6:7" x14ac:dyDescent="0.25">
      <c r="F8627"/>
      <c r="G8627"/>
    </row>
    <row r="8628" spans="6:7" x14ac:dyDescent="0.25">
      <c r="F8628"/>
      <c r="G8628"/>
    </row>
    <row r="8629" spans="6:7" x14ac:dyDescent="0.25">
      <c r="F8629"/>
      <c r="G8629"/>
    </row>
    <row r="8630" spans="6:7" x14ac:dyDescent="0.25">
      <c r="F8630"/>
      <c r="G8630"/>
    </row>
    <row r="8631" spans="6:7" x14ac:dyDescent="0.25">
      <c r="F8631"/>
      <c r="G8631"/>
    </row>
    <row r="8632" spans="6:7" x14ac:dyDescent="0.25">
      <c r="F8632"/>
      <c r="G8632"/>
    </row>
    <row r="8633" spans="6:7" x14ac:dyDescent="0.25">
      <c r="F8633"/>
      <c r="G8633"/>
    </row>
    <row r="8634" spans="6:7" x14ac:dyDescent="0.25">
      <c r="F8634"/>
      <c r="G8634"/>
    </row>
    <row r="8635" spans="6:7" x14ac:dyDescent="0.25">
      <c r="F8635"/>
      <c r="G8635"/>
    </row>
    <row r="8636" spans="6:7" x14ac:dyDescent="0.25">
      <c r="F8636"/>
      <c r="G8636"/>
    </row>
    <row r="8637" spans="6:7" x14ac:dyDescent="0.25">
      <c r="F8637"/>
      <c r="G8637"/>
    </row>
    <row r="8638" spans="6:7" x14ac:dyDescent="0.25">
      <c r="F8638"/>
      <c r="G8638"/>
    </row>
    <row r="8639" spans="6:7" x14ac:dyDescent="0.25">
      <c r="F8639"/>
      <c r="G8639"/>
    </row>
    <row r="8640" spans="6:7" x14ac:dyDescent="0.25">
      <c r="F8640"/>
      <c r="G8640"/>
    </row>
    <row r="8641" spans="6:7" x14ac:dyDescent="0.25">
      <c r="F8641"/>
      <c r="G8641"/>
    </row>
    <row r="8642" spans="6:7" x14ac:dyDescent="0.25">
      <c r="F8642"/>
      <c r="G8642"/>
    </row>
    <row r="8643" spans="6:7" x14ac:dyDescent="0.25">
      <c r="F8643"/>
      <c r="G8643"/>
    </row>
    <row r="8644" spans="6:7" x14ac:dyDescent="0.25">
      <c r="F8644"/>
      <c r="G8644"/>
    </row>
    <row r="8645" spans="6:7" x14ac:dyDescent="0.25">
      <c r="F8645"/>
      <c r="G8645"/>
    </row>
    <row r="8646" spans="6:7" x14ac:dyDescent="0.25">
      <c r="F8646"/>
      <c r="G8646"/>
    </row>
    <row r="8647" spans="6:7" x14ac:dyDescent="0.25">
      <c r="F8647"/>
      <c r="G8647"/>
    </row>
    <row r="8648" spans="6:7" x14ac:dyDescent="0.25">
      <c r="F8648"/>
      <c r="G8648"/>
    </row>
    <row r="8649" spans="6:7" x14ac:dyDescent="0.25">
      <c r="F8649"/>
      <c r="G8649"/>
    </row>
    <row r="8650" spans="6:7" x14ac:dyDescent="0.25">
      <c r="F8650"/>
      <c r="G8650"/>
    </row>
    <row r="8651" spans="6:7" x14ac:dyDescent="0.25">
      <c r="F8651"/>
      <c r="G8651"/>
    </row>
    <row r="8652" spans="6:7" x14ac:dyDescent="0.25">
      <c r="F8652"/>
      <c r="G8652"/>
    </row>
    <row r="8653" spans="6:7" x14ac:dyDescent="0.25">
      <c r="F8653"/>
      <c r="G8653"/>
    </row>
    <row r="8654" spans="6:7" x14ac:dyDescent="0.25">
      <c r="F8654"/>
      <c r="G8654"/>
    </row>
    <row r="8655" spans="6:7" x14ac:dyDescent="0.25">
      <c r="F8655"/>
      <c r="G8655"/>
    </row>
    <row r="8656" spans="6:7" x14ac:dyDescent="0.25">
      <c r="F8656"/>
      <c r="G8656"/>
    </row>
    <row r="8657" spans="6:7" x14ac:dyDescent="0.25">
      <c r="F8657"/>
      <c r="G8657"/>
    </row>
    <row r="8658" spans="6:7" x14ac:dyDescent="0.25">
      <c r="F8658"/>
      <c r="G8658"/>
    </row>
    <row r="8659" spans="6:7" x14ac:dyDescent="0.25">
      <c r="F8659"/>
      <c r="G8659"/>
    </row>
    <row r="8660" spans="6:7" x14ac:dyDescent="0.25">
      <c r="F8660"/>
      <c r="G8660"/>
    </row>
    <row r="8661" spans="6:7" x14ac:dyDescent="0.25">
      <c r="F8661"/>
      <c r="G8661"/>
    </row>
    <row r="8662" spans="6:7" x14ac:dyDescent="0.25">
      <c r="F8662"/>
      <c r="G8662"/>
    </row>
    <row r="8663" spans="6:7" x14ac:dyDescent="0.25">
      <c r="F8663"/>
      <c r="G8663"/>
    </row>
    <row r="8664" spans="6:7" x14ac:dyDescent="0.25">
      <c r="F8664"/>
      <c r="G8664"/>
    </row>
    <row r="8665" spans="6:7" x14ac:dyDescent="0.25">
      <c r="F8665"/>
      <c r="G8665"/>
    </row>
    <row r="8666" spans="6:7" x14ac:dyDescent="0.25">
      <c r="F8666"/>
      <c r="G8666"/>
    </row>
    <row r="8667" spans="6:7" x14ac:dyDescent="0.25">
      <c r="F8667"/>
      <c r="G8667"/>
    </row>
    <row r="8668" spans="6:7" x14ac:dyDescent="0.25">
      <c r="F8668"/>
      <c r="G8668"/>
    </row>
    <row r="8669" spans="6:7" x14ac:dyDescent="0.25">
      <c r="F8669"/>
      <c r="G8669"/>
    </row>
    <row r="8670" spans="6:7" x14ac:dyDescent="0.25">
      <c r="F8670"/>
      <c r="G8670"/>
    </row>
    <row r="8671" spans="6:7" x14ac:dyDescent="0.25">
      <c r="F8671"/>
      <c r="G8671"/>
    </row>
    <row r="8672" spans="6:7" x14ac:dyDescent="0.25">
      <c r="F8672"/>
      <c r="G8672"/>
    </row>
    <row r="8673" spans="6:7" x14ac:dyDescent="0.25">
      <c r="F8673"/>
      <c r="G8673"/>
    </row>
    <row r="8674" spans="6:7" x14ac:dyDescent="0.25">
      <c r="F8674"/>
      <c r="G8674"/>
    </row>
    <row r="8675" spans="6:7" x14ac:dyDescent="0.25">
      <c r="F8675"/>
      <c r="G8675"/>
    </row>
    <row r="8676" spans="6:7" x14ac:dyDescent="0.25">
      <c r="F8676"/>
      <c r="G8676"/>
    </row>
    <row r="8677" spans="6:7" x14ac:dyDescent="0.25">
      <c r="F8677"/>
      <c r="G8677"/>
    </row>
    <row r="8678" spans="6:7" x14ac:dyDescent="0.25">
      <c r="F8678"/>
      <c r="G8678"/>
    </row>
    <row r="8679" spans="6:7" x14ac:dyDescent="0.25">
      <c r="F8679"/>
      <c r="G8679"/>
    </row>
    <row r="8680" spans="6:7" x14ac:dyDescent="0.25">
      <c r="F8680"/>
      <c r="G8680"/>
    </row>
    <row r="8681" spans="6:7" x14ac:dyDescent="0.25">
      <c r="F8681"/>
      <c r="G8681"/>
    </row>
    <row r="8682" spans="6:7" x14ac:dyDescent="0.25">
      <c r="F8682"/>
      <c r="G8682"/>
    </row>
    <row r="8683" spans="6:7" x14ac:dyDescent="0.25">
      <c r="F8683"/>
      <c r="G8683"/>
    </row>
    <row r="8684" spans="6:7" x14ac:dyDescent="0.25">
      <c r="F8684"/>
      <c r="G8684"/>
    </row>
    <row r="8685" spans="6:7" x14ac:dyDescent="0.25">
      <c r="F8685"/>
      <c r="G8685"/>
    </row>
    <row r="8686" spans="6:7" x14ac:dyDescent="0.25">
      <c r="F8686"/>
      <c r="G8686"/>
    </row>
    <row r="8687" spans="6:7" x14ac:dyDescent="0.25">
      <c r="F8687"/>
      <c r="G8687"/>
    </row>
    <row r="8688" spans="6:7" x14ac:dyDescent="0.25">
      <c r="F8688"/>
      <c r="G8688"/>
    </row>
    <row r="8689" spans="6:7" x14ac:dyDescent="0.25">
      <c r="F8689"/>
      <c r="G8689"/>
    </row>
    <row r="8690" spans="6:7" x14ac:dyDescent="0.25">
      <c r="F8690"/>
      <c r="G8690"/>
    </row>
    <row r="8691" spans="6:7" x14ac:dyDescent="0.25">
      <c r="F8691"/>
      <c r="G8691"/>
    </row>
    <row r="8692" spans="6:7" x14ac:dyDescent="0.25">
      <c r="F8692"/>
      <c r="G8692"/>
    </row>
    <row r="8693" spans="6:7" x14ac:dyDescent="0.25">
      <c r="F8693"/>
      <c r="G8693"/>
    </row>
    <row r="8694" spans="6:7" x14ac:dyDescent="0.25">
      <c r="F8694"/>
      <c r="G8694"/>
    </row>
    <row r="8695" spans="6:7" x14ac:dyDescent="0.25">
      <c r="F8695"/>
      <c r="G8695"/>
    </row>
    <row r="8696" spans="6:7" x14ac:dyDescent="0.25">
      <c r="F8696"/>
      <c r="G8696"/>
    </row>
    <row r="8697" spans="6:7" x14ac:dyDescent="0.25">
      <c r="F8697"/>
      <c r="G8697"/>
    </row>
    <row r="8698" spans="6:7" x14ac:dyDescent="0.25">
      <c r="F8698"/>
      <c r="G8698"/>
    </row>
    <row r="8699" spans="6:7" x14ac:dyDescent="0.25">
      <c r="F8699"/>
      <c r="G8699"/>
    </row>
    <row r="8700" spans="6:7" x14ac:dyDescent="0.25">
      <c r="F8700"/>
      <c r="G8700"/>
    </row>
    <row r="8701" spans="6:7" x14ac:dyDescent="0.25">
      <c r="F8701"/>
      <c r="G8701"/>
    </row>
    <row r="8702" spans="6:7" x14ac:dyDescent="0.25">
      <c r="F8702"/>
      <c r="G8702"/>
    </row>
    <row r="8703" spans="6:7" x14ac:dyDescent="0.25">
      <c r="F8703"/>
      <c r="G8703"/>
    </row>
    <row r="8704" spans="6:7" x14ac:dyDescent="0.25">
      <c r="F8704"/>
      <c r="G8704"/>
    </row>
    <row r="8705" spans="6:7" x14ac:dyDescent="0.25">
      <c r="F8705"/>
      <c r="G8705"/>
    </row>
    <row r="8706" spans="6:7" x14ac:dyDescent="0.25">
      <c r="F8706"/>
      <c r="G8706"/>
    </row>
    <row r="8707" spans="6:7" x14ac:dyDescent="0.25">
      <c r="F8707"/>
      <c r="G8707"/>
    </row>
    <row r="8708" spans="6:7" x14ac:dyDescent="0.25">
      <c r="F8708"/>
      <c r="G8708"/>
    </row>
    <row r="8709" spans="6:7" x14ac:dyDescent="0.25">
      <c r="F8709"/>
      <c r="G8709"/>
    </row>
    <row r="8710" spans="6:7" x14ac:dyDescent="0.25">
      <c r="F8710"/>
      <c r="G8710"/>
    </row>
    <row r="8711" spans="6:7" x14ac:dyDescent="0.25">
      <c r="F8711"/>
      <c r="G8711"/>
    </row>
    <row r="8712" spans="6:7" x14ac:dyDescent="0.25">
      <c r="F8712"/>
      <c r="G8712"/>
    </row>
    <row r="8713" spans="6:7" x14ac:dyDescent="0.25">
      <c r="F8713"/>
      <c r="G8713"/>
    </row>
    <row r="8714" spans="6:7" x14ac:dyDescent="0.25">
      <c r="F8714"/>
      <c r="G8714"/>
    </row>
    <row r="8715" spans="6:7" x14ac:dyDescent="0.25">
      <c r="F8715"/>
      <c r="G8715"/>
    </row>
    <row r="8716" spans="6:7" x14ac:dyDescent="0.25">
      <c r="F8716"/>
      <c r="G8716"/>
    </row>
    <row r="8717" spans="6:7" x14ac:dyDescent="0.25">
      <c r="F8717"/>
      <c r="G8717"/>
    </row>
    <row r="8718" spans="6:7" x14ac:dyDescent="0.25">
      <c r="F8718"/>
      <c r="G8718"/>
    </row>
    <row r="8719" spans="6:7" x14ac:dyDescent="0.25">
      <c r="F8719"/>
      <c r="G8719"/>
    </row>
    <row r="8720" spans="6:7" x14ac:dyDescent="0.25">
      <c r="F8720"/>
      <c r="G8720"/>
    </row>
    <row r="8721" spans="6:7" x14ac:dyDescent="0.25">
      <c r="F8721"/>
      <c r="G8721"/>
    </row>
    <row r="8722" spans="6:7" x14ac:dyDescent="0.25">
      <c r="F8722"/>
      <c r="G8722"/>
    </row>
    <row r="8723" spans="6:7" x14ac:dyDescent="0.25">
      <c r="F8723"/>
      <c r="G8723"/>
    </row>
    <row r="8724" spans="6:7" x14ac:dyDescent="0.25">
      <c r="F8724"/>
      <c r="G8724"/>
    </row>
    <row r="8725" spans="6:7" x14ac:dyDescent="0.25">
      <c r="F8725"/>
      <c r="G8725"/>
    </row>
    <row r="8726" spans="6:7" x14ac:dyDescent="0.25">
      <c r="F8726"/>
      <c r="G8726"/>
    </row>
    <row r="8727" spans="6:7" x14ac:dyDescent="0.25">
      <c r="F8727"/>
      <c r="G8727"/>
    </row>
    <row r="8728" spans="6:7" x14ac:dyDescent="0.25">
      <c r="F8728"/>
      <c r="G8728"/>
    </row>
    <row r="8729" spans="6:7" x14ac:dyDescent="0.25">
      <c r="F8729"/>
      <c r="G8729"/>
    </row>
    <row r="8730" spans="6:7" x14ac:dyDescent="0.25">
      <c r="F8730"/>
      <c r="G8730"/>
    </row>
    <row r="8731" spans="6:7" x14ac:dyDescent="0.25">
      <c r="F8731"/>
      <c r="G8731"/>
    </row>
    <row r="8732" spans="6:7" x14ac:dyDescent="0.25">
      <c r="F8732"/>
      <c r="G8732"/>
    </row>
    <row r="8733" spans="6:7" x14ac:dyDescent="0.25">
      <c r="F8733"/>
      <c r="G8733"/>
    </row>
    <row r="8734" spans="6:7" x14ac:dyDescent="0.25">
      <c r="F8734"/>
      <c r="G8734"/>
    </row>
    <row r="8735" spans="6:7" x14ac:dyDescent="0.25">
      <c r="F8735"/>
      <c r="G8735"/>
    </row>
    <row r="8736" spans="6:7" x14ac:dyDescent="0.25">
      <c r="F8736"/>
      <c r="G8736"/>
    </row>
    <row r="8737" spans="6:7" x14ac:dyDescent="0.25">
      <c r="F8737"/>
      <c r="G8737"/>
    </row>
    <row r="8738" spans="6:7" x14ac:dyDescent="0.25">
      <c r="F8738"/>
      <c r="G8738"/>
    </row>
    <row r="8739" spans="6:7" x14ac:dyDescent="0.25">
      <c r="F8739"/>
      <c r="G8739"/>
    </row>
    <row r="8740" spans="6:7" x14ac:dyDescent="0.25">
      <c r="F8740"/>
      <c r="G8740"/>
    </row>
    <row r="8741" spans="6:7" x14ac:dyDescent="0.25">
      <c r="F8741"/>
      <c r="G8741"/>
    </row>
    <row r="8742" spans="6:7" x14ac:dyDescent="0.25">
      <c r="F8742"/>
      <c r="G8742"/>
    </row>
    <row r="8743" spans="6:7" x14ac:dyDescent="0.25">
      <c r="F8743"/>
      <c r="G8743"/>
    </row>
    <row r="8744" spans="6:7" x14ac:dyDescent="0.25">
      <c r="F8744"/>
      <c r="G8744"/>
    </row>
    <row r="8745" spans="6:7" x14ac:dyDescent="0.25">
      <c r="F8745"/>
      <c r="G8745"/>
    </row>
    <row r="8746" spans="6:7" x14ac:dyDescent="0.25">
      <c r="F8746"/>
      <c r="G8746"/>
    </row>
    <row r="8747" spans="6:7" x14ac:dyDescent="0.25">
      <c r="F8747"/>
      <c r="G8747"/>
    </row>
    <row r="8748" spans="6:7" x14ac:dyDescent="0.25">
      <c r="F8748"/>
      <c r="G8748"/>
    </row>
    <row r="8749" spans="6:7" x14ac:dyDescent="0.25">
      <c r="F8749"/>
      <c r="G8749"/>
    </row>
    <row r="8750" spans="6:7" x14ac:dyDescent="0.25">
      <c r="F8750"/>
      <c r="G8750"/>
    </row>
    <row r="8751" spans="6:7" x14ac:dyDescent="0.25">
      <c r="F8751"/>
      <c r="G8751"/>
    </row>
    <row r="8752" spans="6:7" x14ac:dyDescent="0.25">
      <c r="F8752"/>
      <c r="G8752"/>
    </row>
    <row r="8753" spans="6:7" x14ac:dyDescent="0.25">
      <c r="F8753"/>
      <c r="G8753"/>
    </row>
    <row r="8754" spans="6:7" x14ac:dyDescent="0.25">
      <c r="F8754"/>
      <c r="G8754"/>
    </row>
    <row r="8755" spans="6:7" x14ac:dyDescent="0.25">
      <c r="F8755"/>
      <c r="G8755"/>
    </row>
    <row r="8756" spans="6:7" x14ac:dyDescent="0.25">
      <c r="F8756"/>
      <c r="G8756"/>
    </row>
    <row r="8757" spans="6:7" x14ac:dyDescent="0.25">
      <c r="F8757"/>
      <c r="G8757"/>
    </row>
    <row r="8758" spans="6:7" x14ac:dyDescent="0.25">
      <c r="F8758"/>
      <c r="G8758"/>
    </row>
    <row r="8759" spans="6:7" x14ac:dyDescent="0.25">
      <c r="F8759"/>
      <c r="G8759"/>
    </row>
    <row r="8760" spans="6:7" x14ac:dyDescent="0.25">
      <c r="F8760"/>
      <c r="G8760"/>
    </row>
    <row r="8761" spans="6:7" x14ac:dyDescent="0.25">
      <c r="F8761"/>
      <c r="G8761"/>
    </row>
    <row r="8762" spans="6:7" x14ac:dyDescent="0.25">
      <c r="F8762"/>
      <c r="G8762"/>
    </row>
    <row r="8763" spans="6:7" x14ac:dyDescent="0.25">
      <c r="F8763"/>
      <c r="G8763"/>
    </row>
    <row r="8764" spans="6:7" x14ac:dyDescent="0.25">
      <c r="F8764"/>
      <c r="G8764"/>
    </row>
    <row r="8765" spans="6:7" x14ac:dyDescent="0.25">
      <c r="F8765"/>
      <c r="G8765"/>
    </row>
    <row r="8766" spans="6:7" x14ac:dyDescent="0.25">
      <c r="F8766"/>
      <c r="G8766"/>
    </row>
    <row r="8767" spans="6:7" x14ac:dyDescent="0.25">
      <c r="F8767"/>
      <c r="G8767"/>
    </row>
    <row r="8768" spans="6:7" x14ac:dyDescent="0.25">
      <c r="F8768"/>
      <c r="G8768"/>
    </row>
    <row r="8769" spans="6:7" x14ac:dyDescent="0.25">
      <c r="F8769"/>
      <c r="G8769"/>
    </row>
    <row r="8770" spans="6:7" x14ac:dyDescent="0.25">
      <c r="F8770"/>
      <c r="G8770"/>
    </row>
    <row r="8771" spans="6:7" x14ac:dyDescent="0.25">
      <c r="F8771"/>
      <c r="G8771"/>
    </row>
    <row r="8772" spans="6:7" x14ac:dyDescent="0.25">
      <c r="F8772"/>
      <c r="G8772"/>
    </row>
    <row r="8773" spans="6:7" x14ac:dyDescent="0.25">
      <c r="F8773"/>
      <c r="G8773"/>
    </row>
    <row r="8774" spans="6:7" x14ac:dyDescent="0.25">
      <c r="F8774"/>
      <c r="G8774"/>
    </row>
    <row r="8775" spans="6:7" x14ac:dyDescent="0.25">
      <c r="F8775"/>
      <c r="G8775"/>
    </row>
    <row r="8776" spans="6:7" x14ac:dyDescent="0.25">
      <c r="F8776"/>
      <c r="G8776"/>
    </row>
    <row r="8777" spans="6:7" x14ac:dyDescent="0.25">
      <c r="F8777"/>
      <c r="G8777"/>
    </row>
    <row r="8778" spans="6:7" x14ac:dyDescent="0.25">
      <c r="F8778"/>
      <c r="G8778"/>
    </row>
    <row r="8779" spans="6:7" x14ac:dyDescent="0.25">
      <c r="F8779"/>
      <c r="G8779"/>
    </row>
    <row r="8780" spans="6:7" x14ac:dyDescent="0.25">
      <c r="F8780"/>
      <c r="G8780"/>
    </row>
    <row r="8781" spans="6:7" x14ac:dyDescent="0.25">
      <c r="F8781"/>
      <c r="G8781"/>
    </row>
    <row r="8782" spans="6:7" x14ac:dyDescent="0.25">
      <c r="F8782"/>
      <c r="G8782"/>
    </row>
    <row r="8783" spans="6:7" x14ac:dyDescent="0.25">
      <c r="F8783"/>
      <c r="G8783"/>
    </row>
    <row r="8784" spans="6:7" x14ac:dyDescent="0.25">
      <c r="F8784"/>
      <c r="G8784"/>
    </row>
    <row r="8785" spans="6:7" x14ac:dyDescent="0.25">
      <c r="F8785"/>
      <c r="G8785"/>
    </row>
    <row r="8786" spans="6:7" x14ac:dyDescent="0.25">
      <c r="F8786"/>
      <c r="G8786"/>
    </row>
    <row r="8787" spans="6:7" x14ac:dyDescent="0.25">
      <c r="F8787"/>
      <c r="G8787"/>
    </row>
    <row r="8788" spans="6:7" x14ac:dyDescent="0.25">
      <c r="F8788"/>
      <c r="G8788"/>
    </row>
    <row r="8789" spans="6:7" x14ac:dyDescent="0.25">
      <c r="F8789"/>
      <c r="G8789"/>
    </row>
    <row r="8790" spans="6:7" x14ac:dyDescent="0.25">
      <c r="F8790"/>
      <c r="G8790"/>
    </row>
    <row r="8791" spans="6:7" x14ac:dyDescent="0.25">
      <c r="F8791"/>
      <c r="G8791"/>
    </row>
    <row r="8792" spans="6:7" x14ac:dyDescent="0.25">
      <c r="F8792"/>
      <c r="G8792"/>
    </row>
    <row r="8793" spans="6:7" x14ac:dyDescent="0.25">
      <c r="F8793"/>
      <c r="G8793"/>
    </row>
    <row r="8794" spans="6:7" x14ac:dyDescent="0.25">
      <c r="F8794"/>
      <c r="G8794"/>
    </row>
    <row r="8795" spans="6:7" x14ac:dyDescent="0.25">
      <c r="F8795"/>
      <c r="G8795"/>
    </row>
    <row r="8796" spans="6:7" x14ac:dyDescent="0.25">
      <c r="F8796"/>
      <c r="G8796"/>
    </row>
    <row r="8797" spans="6:7" x14ac:dyDescent="0.25">
      <c r="F8797"/>
      <c r="G8797"/>
    </row>
    <row r="8798" spans="6:7" x14ac:dyDescent="0.25">
      <c r="F8798"/>
      <c r="G8798"/>
    </row>
    <row r="8799" spans="6:7" x14ac:dyDescent="0.25">
      <c r="F8799"/>
      <c r="G8799"/>
    </row>
    <row r="8800" spans="6:7" x14ac:dyDescent="0.25">
      <c r="F8800"/>
      <c r="G8800"/>
    </row>
    <row r="8801" spans="6:7" x14ac:dyDescent="0.25">
      <c r="F8801"/>
      <c r="G8801"/>
    </row>
    <row r="8802" spans="6:7" x14ac:dyDescent="0.25">
      <c r="F8802"/>
      <c r="G8802"/>
    </row>
    <row r="8803" spans="6:7" x14ac:dyDescent="0.25">
      <c r="F8803"/>
      <c r="G8803"/>
    </row>
    <row r="8804" spans="6:7" x14ac:dyDescent="0.25">
      <c r="F8804"/>
      <c r="G8804"/>
    </row>
    <row r="8805" spans="6:7" x14ac:dyDescent="0.25">
      <c r="F8805"/>
      <c r="G8805"/>
    </row>
    <row r="8806" spans="6:7" x14ac:dyDescent="0.25">
      <c r="F8806"/>
      <c r="G8806"/>
    </row>
    <row r="8807" spans="6:7" x14ac:dyDescent="0.25">
      <c r="F8807"/>
      <c r="G8807"/>
    </row>
    <row r="8808" spans="6:7" x14ac:dyDescent="0.25">
      <c r="F8808"/>
      <c r="G8808"/>
    </row>
    <row r="8809" spans="6:7" x14ac:dyDescent="0.25">
      <c r="F8809"/>
      <c r="G8809"/>
    </row>
    <row r="8810" spans="6:7" x14ac:dyDescent="0.25">
      <c r="F8810"/>
      <c r="G8810"/>
    </row>
    <row r="8811" spans="6:7" x14ac:dyDescent="0.25">
      <c r="F8811"/>
      <c r="G8811"/>
    </row>
    <row r="8812" spans="6:7" x14ac:dyDescent="0.25">
      <c r="F8812"/>
      <c r="G8812"/>
    </row>
    <row r="8813" spans="6:7" x14ac:dyDescent="0.25">
      <c r="F8813"/>
      <c r="G8813"/>
    </row>
    <row r="8814" spans="6:7" x14ac:dyDescent="0.25">
      <c r="F8814"/>
      <c r="G8814"/>
    </row>
    <row r="8815" spans="6:7" x14ac:dyDescent="0.25">
      <c r="F8815"/>
      <c r="G8815"/>
    </row>
    <row r="8816" spans="6:7" x14ac:dyDescent="0.25">
      <c r="F8816"/>
      <c r="G8816"/>
    </row>
    <row r="8817" spans="6:7" x14ac:dyDescent="0.25">
      <c r="F8817"/>
      <c r="G8817"/>
    </row>
    <row r="8818" spans="6:7" x14ac:dyDescent="0.25">
      <c r="F8818"/>
      <c r="G8818"/>
    </row>
    <row r="8819" spans="6:7" x14ac:dyDescent="0.25">
      <c r="F8819"/>
      <c r="G8819"/>
    </row>
    <row r="8820" spans="6:7" x14ac:dyDescent="0.25">
      <c r="F8820"/>
      <c r="G8820"/>
    </row>
    <row r="8821" spans="6:7" x14ac:dyDescent="0.25">
      <c r="F8821"/>
      <c r="G8821"/>
    </row>
    <row r="8822" spans="6:7" x14ac:dyDescent="0.25">
      <c r="F8822"/>
      <c r="G8822"/>
    </row>
    <row r="8823" spans="6:7" x14ac:dyDescent="0.25">
      <c r="F8823"/>
      <c r="G8823"/>
    </row>
    <row r="8824" spans="6:7" x14ac:dyDescent="0.25">
      <c r="F8824"/>
      <c r="G8824"/>
    </row>
    <row r="8825" spans="6:7" x14ac:dyDescent="0.25">
      <c r="F8825"/>
      <c r="G8825"/>
    </row>
    <row r="8826" spans="6:7" x14ac:dyDescent="0.25">
      <c r="F8826"/>
      <c r="G8826"/>
    </row>
    <row r="8827" spans="6:7" x14ac:dyDescent="0.25">
      <c r="F8827"/>
      <c r="G8827"/>
    </row>
    <row r="8828" spans="6:7" x14ac:dyDescent="0.25">
      <c r="F8828"/>
      <c r="G8828"/>
    </row>
    <row r="8829" spans="6:7" x14ac:dyDescent="0.25">
      <c r="F8829"/>
      <c r="G8829"/>
    </row>
    <row r="8830" spans="6:7" x14ac:dyDescent="0.25">
      <c r="F8830"/>
      <c r="G8830"/>
    </row>
    <row r="8831" spans="6:7" x14ac:dyDescent="0.25">
      <c r="F8831"/>
      <c r="G8831"/>
    </row>
    <row r="8832" spans="6:7" x14ac:dyDescent="0.25">
      <c r="F8832"/>
      <c r="G8832"/>
    </row>
    <row r="8833" spans="6:7" x14ac:dyDescent="0.25">
      <c r="F8833"/>
      <c r="G8833"/>
    </row>
    <row r="8834" spans="6:7" x14ac:dyDescent="0.25">
      <c r="F8834"/>
      <c r="G8834"/>
    </row>
    <row r="8835" spans="6:7" x14ac:dyDescent="0.25">
      <c r="F8835"/>
      <c r="G8835"/>
    </row>
    <row r="8836" spans="6:7" x14ac:dyDescent="0.25">
      <c r="F8836"/>
      <c r="G8836"/>
    </row>
    <row r="8837" spans="6:7" x14ac:dyDescent="0.25">
      <c r="F8837"/>
      <c r="G8837"/>
    </row>
    <row r="8838" spans="6:7" x14ac:dyDescent="0.25">
      <c r="F8838"/>
      <c r="G8838"/>
    </row>
    <row r="8839" spans="6:7" x14ac:dyDescent="0.25">
      <c r="F8839"/>
      <c r="G8839"/>
    </row>
    <row r="8840" spans="6:7" x14ac:dyDescent="0.25">
      <c r="F8840"/>
      <c r="G8840"/>
    </row>
    <row r="8841" spans="6:7" x14ac:dyDescent="0.25">
      <c r="F8841"/>
      <c r="G8841"/>
    </row>
    <row r="8842" spans="6:7" x14ac:dyDescent="0.25">
      <c r="F8842"/>
      <c r="G8842"/>
    </row>
    <row r="8843" spans="6:7" x14ac:dyDescent="0.25">
      <c r="F8843"/>
      <c r="G8843"/>
    </row>
    <row r="8844" spans="6:7" x14ac:dyDescent="0.25">
      <c r="F8844"/>
      <c r="G8844"/>
    </row>
    <row r="8845" spans="6:7" x14ac:dyDescent="0.25">
      <c r="F8845"/>
      <c r="G8845"/>
    </row>
    <row r="8846" spans="6:7" x14ac:dyDescent="0.25">
      <c r="F8846"/>
      <c r="G8846"/>
    </row>
    <row r="8847" spans="6:7" x14ac:dyDescent="0.25">
      <c r="F8847"/>
      <c r="G8847"/>
    </row>
    <row r="8848" spans="6:7" x14ac:dyDescent="0.25">
      <c r="F8848"/>
      <c r="G8848"/>
    </row>
    <row r="8849" spans="6:7" x14ac:dyDescent="0.25">
      <c r="F8849"/>
      <c r="G8849"/>
    </row>
    <row r="8850" spans="6:7" x14ac:dyDescent="0.25">
      <c r="F8850"/>
      <c r="G8850"/>
    </row>
    <row r="8851" spans="6:7" x14ac:dyDescent="0.25">
      <c r="F8851"/>
      <c r="G8851"/>
    </row>
    <row r="8852" spans="6:7" x14ac:dyDescent="0.25">
      <c r="F8852"/>
      <c r="G8852"/>
    </row>
    <row r="8853" spans="6:7" x14ac:dyDescent="0.25">
      <c r="F8853"/>
      <c r="G8853"/>
    </row>
    <row r="8854" spans="6:7" x14ac:dyDescent="0.25">
      <c r="F8854"/>
      <c r="G8854"/>
    </row>
    <row r="8855" spans="6:7" x14ac:dyDescent="0.25">
      <c r="F8855"/>
      <c r="G8855"/>
    </row>
    <row r="8856" spans="6:7" x14ac:dyDescent="0.25">
      <c r="F8856"/>
      <c r="G8856"/>
    </row>
    <row r="8857" spans="6:7" x14ac:dyDescent="0.25">
      <c r="F8857"/>
      <c r="G8857"/>
    </row>
    <row r="8858" spans="6:7" x14ac:dyDescent="0.25">
      <c r="F8858"/>
      <c r="G8858"/>
    </row>
    <row r="8859" spans="6:7" x14ac:dyDescent="0.25">
      <c r="F8859"/>
      <c r="G8859"/>
    </row>
    <row r="8860" spans="6:7" x14ac:dyDescent="0.25">
      <c r="F8860"/>
      <c r="G8860"/>
    </row>
    <row r="8861" spans="6:7" x14ac:dyDescent="0.25">
      <c r="F8861"/>
      <c r="G8861"/>
    </row>
    <row r="8862" spans="6:7" x14ac:dyDescent="0.25">
      <c r="F8862"/>
      <c r="G8862"/>
    </row>
    <row r="8863" spans="6:7" x14ac:dyDescent="0.25">
      <c r="F8863"/>
      <c r="G8863"/>
    </row>
    <row r="8864" spans="6:7" x14ac:dyDescent="0.25">
      <c r="F8864"/>
      <c r="G8864"/>
    </row>
    <row r="8865" spans="6:7" x14ac:dyDescent="0.25">
      <c r="F8865"/>
      <c r="G8865"/>
    </row>
    <row r="8866" spans="6:7" x14ac:dyDescent="0.25">
      <c r="F8866"/>
      <c r="G8866"/>
    </row>
    <row r="8867" spans="6:7" x14ac:dyDescent="0.25">
      <c r="F8867"/>
      <c r="G8867"/>
    </row>
    <row r="8868" spans="6:7" x14ac:dyDescent="0.25">
      <c r="F8868"/>
      <c r="G8868"/>
    </row>
    <row r="8869" spans="6:7" x14ac:dyDescent="0.25">
      <c r="F8869"/>
      <c r="G8869"/>
    </row>
    <row r="8870" spans="6:7" x14ac:dyDescent="0.25">
      <c r="F8870"/>
      <c r="G8870"/>
    </row>
    <row r="8871" spans="6:7" x14ac:dyDescent="0.25">
      <c r="F8871"/>
      <c r="G8871"/>
    </row>
    <row r="8872" spans="6:7" x14ac:dyDescent="0.25">
      <c r="F8872"/>
      <c r="G8872"/>
    </row>
    <row r="8873" spans="6:7" x14ac:dyDescent="0.25">
      <c r="F8873"/>
      <c r="G8873"/>
    </row>
    <row r="8874" spans="6:7" x14ac:dyDescent="0.25">
      <c r="F8874"/>
      <c r="G8874"/>
    </row>
    <row r="8875" spans="6:7" x14ac:dyDescent="0.25">
      <c r="F8875"/>
      <c r="G8875"/>
    </row>
    <row r="8876" spans="6:7" x14ac:dyDescent="0.25">
      <c r="F8876"/>
      <c r="G8876"/>
    </row>
    <row r="8877" spans="6:7" x14ac:dyDescent="0.25">
      <c r="F8877"/>
      <c r="G8877"/>
    </row>
    <row r="8878" spans="6:7" x14ac:dyDescent="0.25">
      <c r="F8878"/>
      <c r="G8878"/>
    </row>
    <row r="8879" spans="6:7" x14ac:dyDescent="0.25">
      <c r="F8879"/>
      <c r="G8879"/>
    </row>
    <row r="8880" spans="6:7" x14ac:dyDescent="0.25">
      <c r="F8880"/>
      <c r="G8880"/>
    </row>
    <row r="8881" spans="6:7" x14ac:dyDescent="0.25">
      <c r="F8881"/>
      <c r="G8881"/>
    </row>
    <row r="8882" spans="6:7" x14ac:dyDescent="0.25">
      <c r="F8882"/>
      <c r="G8882"/>
    </row>
    <row r="8883" spans="6:7" x14ac:dyDescent="0.25">
      <c r="F8883"/>
      <c r="G8883"/>
    </row>
    <row r="8884" spans="6:7" x14ac:dyDescent="0.25">
      <c r="F8884"/>
      <c r="G8884"/>
    </row>
    <row r="8885" spans="6:7" x14ac:dyDescent="0.25">
      <c r="F8885"/>
      <c r="G8885"/>
    </row>
    <row r="8886" spans="6:7" x14ac:dyDescent="0.25">
      <c r="F8886"/>
      <c r="G8886"/>
    </row>
    <row r="8887" spans="6:7" x14ac:dyDescent="0.25">
      <c r="F8887"/>
      <c r="G8887"/>
    </row>
    <row r="8888" spans="6:7" x14ac:dyDescent="0.25">
      <c r="F8888"/>
      <c r="G8888"/>
    </row>
    <row r="8889" spans="6:7" x14ac:dyDescent="0.25">
      <c r="F8889"/>
      <c r="G8889"/>
    </row>
    <row r="8890" spans="6:7" x14ac:dyDescent="0.25">
      <c r="F8890"/>
      <c r="G8890"/>
    </row>
    <row r="8891" spans="6:7" x14ac:dyDescent="0.25">
      <c r="F8891"/>
      <c r="G8891"/>
    </row>
    <row r="8892" spans="6:7" x14ac:dyDescent="0.25">
      <c r="F8892"/>
      <c r="G8892"/>
    </row>
    <row r="8893" spans="6:7" x14ac:dyDescent="0.25">
      <c r="F8893"/>
      <c r="G8893"/>
    </row>
    <row r="8894" spans="6:7" x14ac:dyDescent="0.25">
      <c r="F8894"/>
      <c r="G8894"/>
    </row>
    <row r="8895" spans="6:7" x14ac:dyDescent="0.25">
      <c r="F8895"/>
      <c r="G8895"/>
    </row>
    <row r="8896" spans="6:7" x14ac:dyDescent="0.25">
      <c r="F8896"/>
      <c r="G8896"/>
    </row>
    <row r="8897" spans="6:7" x14ac:dyDescent="0.25">
      <c r="F8897"/>
      <c r="G8897"/>
    </row>
    <row r="8898" spans="6:7" x14ac:dyDescent="0.25">
      <c r="F8898"/>
      <c r="G8898"/>
    </row>
    <row r="8899" spans="6:7" x14ac:dyDescent="0.25">
      <c r="F8899"/>
      <c r="G8899"/>
    </row>
    <row r="8900" spans="6:7" x14ac:dyDescent="0.25">
      <c r="F8900"/>
      <c r="G8900"/>
    </row>
    <row r="8901" spans="6:7" x14ac:dyDescent="0.25">
      <c r="F8901"/>
      <c r="G8901"/>
    </row>
    <row r="8902" spans="6:7" x14ac:dyDescent="0.25">
      <c r="F8902"/>
      <c r="G8902"/>
    </row>
    <row r="8903" spans="6:7" x14ac:dyDescent="0.25">
      <c r="F8903"/>
      <c r="G8903"/>
    </row>
    <row r="8904" spans="6:7" x14ac:dyDescent="0.25">
      <c r="F8904"/>
      <c r="G8904"/>
    </row>
    <row r="8905" spans="6:7" x14ac:dyDescent="0.25">
      <c r="F8905"/>
      <c r="G8905"/>
    </row>
    <row r="8906" spans="6:7" x14ac:dyDescent="0.25">
      <c r="F8906"/>
      <c r="G8906"/>
    </row>
    <row r="8907" spans="6:7" x14ac:dyDescent="0.25">
      <c r="F8907"/>
      <c r="G8907"/>
    </row>
    <row r="8908" spans="6:7" x14ac:dyDescent="0.25">
      <c r="F8908"/>
      <c r="G8908"/>
    </row>
    <row r="8909" spans="6:7" x14ac:dyDescent="0.25">
      <c r="F8909"/>
      <c r="G8909"/>
    </row>
    <row r="8910" spans="6:7" x14ac:dyDescent="0.25">
      <c r="F8910"/>
      <c r="G8910"/>
    </row>
    <row r="8911" spans="6:7" x14ac:dyDescent="0.25">
      <c r="F8911"/>
      <c r="G8911"/>
    </row>
    <row r="8912" spans="6:7" x14ac:dyDescent="0.25">
      <c r="F8912"/>
      <c r="G8912"/>
    </row>
    <row r="8913" spans="6:7" x14ac:dyDescent="0.25">
      <c r="F8913"/>
      <c r="G8913"/>
    </row>
    <row r="8914" spans="6:7" x14ac:dyDescent="0.25">
      <c r="F8914"/>
      <c r="G8914"/>
    </row>
    <row r="8915" spans="6:7" x14ac:dyDescent="0.25">
      <c r="F8915"/>
      <c r="G8915"/>
    </row>
    <row r="8916" spans="6:7" x14ac:dyDescent="0.25">
      <c r="F8916"/>
      <c r="G8916"/>
    </row>
    <row r="8917" spans="6:7" x14ac:dyDescent="0.25">
      <c r="F8917"/>
      <c r="G8917"/>
    </row>
    <row r="8918" spans="6:7" x14ac:dyDescent="0.25">
      <c r="F8918"/>
      <c r="G8918"/>
    </row>
    <row r="8919" spans="6:7" x14ac:dyDescent="0.25">
      <c r="F8919"/>
      <c r="G8919"/>
    </row>
    <row r="8920" spans="6:7" x14ac:dyDescent="0.25">
      <c r="F8920"/>
      <c r="G8920"/>
    </row>
    <row r="8921" spans="6:7" x14ac:dyDescent="0.25">
      <c r="F8921"/>
      <c r="G8921"/>
    </row>
    <row r="8922" spans="6:7" x14ac:dyDescent="0.25">
      <c r="F8922"/>
      <c r="G8922"/>
    </row>
    <row r="8923" spans="6:7" x14ac:dyDescent="0.25">
      <c r="F8923"/>
      <c r="G8923"/>
    </row>
    <row r="8924" spans="6:7" x14ac:dyDescent="0.25">
      <c r="F8924"/>
      <c r="G8924"/>
    </row>
    <row r="8925" spans="6:7" x14ac:dyDescent="0.25">
      <c r="F8925"/>
      <c r="G8925"/>
    </row>
    <row r="8926" spans="6:7" x14ac:dyDescent="0.25">
      <c r="F8926"/>
      <c r="G8926"/>
    </row>
    <row r="8927" spans="6:7" x14ac:dyDescent="0.25">
      <c r="F8927"/>
      <c r="G8927"/>
    </row>
    <row r="8928" spans="6:7" x14ac:dyDescent="0.25">
      <c r="F8928"/>
      <c r="G8928"/>
    </row>
    <row r="8929" spans="6:7" x14ac:dyDescent="0.25">
      <c r="F8929"/>
      <c r="G8929"/>
    </row>
    <row r="8930" spans="6:7" x14ac:dyDescent="0.25">
      <c r="F8930"/>
      <c r="G8930"/>
    </row>
    <row r="8931" spans="6:7" x14ac:dyDescent="0.25">
      <c r="F8931"/>
      <c r="G8931"/>
    </row>
    <row r="8932" spans="6:7" x14ac:dyDescent="0.25">
      <c r="F8932"/>
      <c r="G8932"/>
    </row>
    <row r="8933" spans="6:7" x14ac:dyDescent="0.25">
      <c r="F8933"/>
      <c r="G8933"/>
    </row>
    <row r="8934" spans="6:7" x14ac:dyDescent="0.25">
      <c r="F8934"/>
      <c r="G8934"/>
    </row>
    <row r="8935" spans="6:7" x14ac:dyDescent="0.25">
      <c r="F8935"/>
      <c r="G8935"/>
    </row>
    <row r="8936" spans="6:7" x14ac:dyDescent="0.25">
      <c r="F8936"/>
      <c r="G8936"/>
    </row>
    <row r="8937" spans="6:7" x14ac:dyDescent="0.25">
      <c r="F8937"/>
      <c r="G8937"/>
    </row>
    <row r="8938" spans="6:7" x14ac:dyDescent="0.25">
      <c r="F8938"/>
      <c r="G8938"/>
    </row>
    <row r="8939" spans="6:7" x14ac:dyDescent="0.25">
      <c r="F8939"/>
      <c r="G8939"/>
    </row>
    <row r="8940" spans="6:7" x14ac:dyDescent="0.25">
      <c r="F8940"/>
      <c r="G8940"/>
    </row>
    <row r="8941" spans="6:7" x14ac:dyDescent="0.25">
      <c r="F8941"/>
      <c r="G8941"/>
    </row>
    <row r="8942" spans="6:7" x14ac:dyDescent="0.25">
      <c r="F8942"/>
      <c r="G8942"/>
    </row>
    <row r="8943" spans="6:7" x14ac:dyDescent="0.25">
      <c r="F8943"/>
      <c r="G8943"/>
    </row>
    <row r="8944" spans="6:7" x14ac:dyDescent="0.25">
      <c r="F8944"/>
      <c r="G8944"/>
    </row>
    <row r="8945" spans="6:7" x14ac:dyDescent="0.25">
      <c r="F8945"/>
      <c r="G8945"/>
    </row>
    <row r="8946" spans="6:7" x14ac:dyDescent="0.25">
      <c r="F8946"/>
      <c r="G8946"/>
    </row>
    <row r="8947" spans="6:7" x14ac:dyDescent="0.25">
      <c r="F8947"/>
      <c r="G8947"/>
    </row>
    <row r="8948" spans="6:7" x14ac:dyDescent="0.25">
      <c r="F8948"/>
      <c r="G8948"/>
    </row>
    <row r="8949" spans="6:7" x14ac:dyDescent="0.25">
      <c r="F8949"/>
      <c r="G8949"/>
    </row>
    <row r="8950" spans="6:7" x14ac:dyDescent="0.25">
      <c r="F8950"/>
      <c r="G8950"/>
    </row>
    <row r="8951" spans="6:7" x14ac:dyDescent="0.25">
      <c r="F8951"/>
      <c r="G8951"/>
    </row>
    <row r="8952" spans="6:7" x14ac:dyDescent="0.25">
      <c r="F8952"/>
      <c r="G8952"/>
    </row>
    <row r="8953" spans="6:7" x14ac:dyDescent="0.25">
      <c r="F8953"/>
      <c r="G8953"/>
    </row>
    <row r="8954" spans="6:7" x14ac:dyDescent="0.25">
      <c r="F8954"/>
      <c r="G8954"/>
    </row>
    <row r="8955" spans="6:7" x14ac:dyDescent="0.25">
      <c r="F8955"/>
      <c r="G8955"/>
    </row>
    <row r="8956" spans="6:7" x14ac:dyDescent="0.25">
      <c r="F8956"/>
      <c r="G8956"/>
    </row>
    <row r="8957" spans="6:7" x14ac:dyDescent="0.25">
      <c r="F8957"/>
      <c r="G8957"/>
    </row>
    <row r="8958" spans="6:7" x14ac:dyDescent="0.25">
      <c r="F8958"/>
      <c r="G8958"/>
    </row>
    <row r="8959" spans="6:7" x14ac:dyDescent="0.25">
      <c r="F8959"/>
      <c r="G8959"/>
    </row>
    <row r="8960" spans="6:7" x14ac:dyDescent="0.25">
      <c r="F8960"/>
      <c r="G8960"/>
    </row>
    <row r="8961" spans="6:7" x14ac:dyDescent="0.25">
      <c r="F8961"/>
      <c r="G8961"/>
    </row>
    <row r="8962" spans="6:7" x14ac:dyDescent="0.25">
      <c r="F8962"/>
      <c r="G8962"/>
    </row>
    <row r="8963" spans="6:7" x14ac:dyDescent="0.25">
      <c r="F8963"/>
      <c r="G8963"/>
    </row>
    <row r="8964" spans="6:7" x14ac:dyDescent="0.25">
      <c r="F8964"/>
      <c r="G8964"/>
    </row>
    <row r="8965" spans="6:7" x14ac:dyDescent="0.25">
      <c r="F8965"/>
      <c r="G8965"/>
    </row>
    <row r="8966" spans="6:7" x14ac:dyDescent="0.25">
      <c r="F8966"/>
      <c r="G8966"/>
    </row>
    <row r="8967" spans="6:7" x14ac:dyDescent="0.25">
      <c r="F8967"/>
      <c r="G8967"/>
    </row>
    <row r="8968" spans="6:7" x14ac:dyDescent="0.25">
      <c r="F8968"/>
      <c r="G8968"/>
    </row>
    <row r="8969" spans="6:7" x14ac:dyDescent="0.25">
      <c r="F8969"/>
      <c r="G8969"/>
    </row>
    <row r="8970" spans="6:7" x14ac:dyDescent="0.25">
      <c r="F8970"/>
      <c r="G8970"/>
    </row>
    <row r="8971" spans="6:7" x14ac:dyDescent="0.25">
      <c r="F8971"/>
      <c r="G8971"/>
    </row>
    <row r="8972" spans="6:7" x14ac:dyDescent="0.25">
      <c r="F8972"/>
      <c r="G8972"/>
    </row>
    <row r="8973" spans="6:7" x14ac:dyDescent="0.25">
      <c r="F8973"/>
      <c r="G8973"/>
    </row>
    <row r="8974" spans="6:7" x14ac:dyDescent="0.25">
      <c r="F8974"/>
      <c r="G8974"/>
    </row>
    <row r="8975" spans="6:7" x14ac:dyDescent="0.25">
      <c r="F8975"/>
      <c r="G8975"/>
    </row>
    <row r="8976" spans="6:7" x14ac:dyDescent="0.25">
      <c r="F8976"/>
      <c r="G8976"/>
    </row>
    <row r="8977" spans="6:7" x14ac:dyDescent="0.25">
      <c r="F8977"/>
      <c r="G8977"/>
    </row>
    <row r="8978" spans="6:7" x14ac:dyDescent="0.25">
      <c r="F8978"/>
      <c r="G8978"/>
    </row>
    <row r="8979" spans="6:7" x14ac:dyDescent="0.25">
      <c r="F8979"/>
      <c r="G8979"/>
    </row>
    <row r="8980" spans="6:7" x14ac:dyDescent="0.25">
      <c r="F8980"/>
      <c r="G8980"/>
    </row>
    <row r="8981" spans="6:7" x14ac:dyDescent="0.25">
      <c r="F8981"/>
      <c r="G8981"/>
    </row>
    <row r="8982" spans="6:7" x14ac:dyDescent="0.25">
      <c r="F8982"/>
      <c r="G8982"/>
    </row>
    <row r="8983" spans="6:7" x14ac:dyDescent="0.25">
      <c r="F8983"/>
      <c r="G8983"/>
    </row>
    <row r="8984" spans="6:7" x14ac:dyDescent="0.25">
      <c r="F8984"/>
      <c r="G8984"/>
    </row>
    <row r="8985" spans="6:7" x14ac:dyDescent="0.25">
      <c r="F8985"/>
      <c r="G8985"/>
    </row>
    <row r="8986" spans="6:7" x14ac:dyDescent="0.25">
      <c r="F8986"/>
      <c r="G8986"/>
    </row>
    <row r="8987" spans="6:7" x14ac:dyDescent="0.25">
      <c r="F8987"/>
      <c r="G8987"/>
    </row>
    <row r="8988" spans="6:7" x14ac:dyDescent="0.25">
      <c r="F8988"/>
      <c r="G8988"/>
    </row>
    <row r="8989" spans="6:7" x14ac:dyDescent="0.25">
      <c r="F8989"/>
      <c r="G8989"/>
    </row>
    <row r="8990" spans="6:7" x14ac:dyDescent="0.25">
      <c r="F8990"/>
      <c r="G8990"/>
    </row>
    <row r="8991" spans="6:7" x14ac:dyDescent="0.25">
      <c r="F8991"/>
      <c r="G8991"/>
    </row>
    <row r="8992" spans="6:7" x14ac:dyDescent="0.25">
      <c r="F8992"/>
      <c r="G8992"/>
    </row>
    <row r="8993" spans="6:7" x14ac:dyDescent="0.25">
      <c r="F8993"/>
      <c r="G8993"/>
    </row>
    <row r="8994" spans="6:7" x14ac:dyDescent="0.25">
      <c r="F8994"/>
      <c r="G8994"/>
    </row>
    <row r="8995" spans="6:7" x14ac:dyDescent="0.25">
      <c r="F8995"/>
      <c r="G8995"/>
    </row>
    <row r="8996" spans="6:7" x14ac:dyDescent="0.25">
      <c r="F8996"/>
      <c r="G8996"/>
    </row>
    <row r="8997" spans="6:7" x14ac:dyDescent="0.25">
      <c r="F8997"/>
      <c r="G8997"/>
    </row>
    <row r="8998" spans="6:7" x14ac:dyDescent="0.25">
      <c r="F8998"/>
      <c r="G8998"/>
    </row>
    <row r="8999" spans="6:7" x14ac:dyDescent="0.25">
      <c r="F8999"/>
      <c r="G8999"/>
    </row>
    <row r="9000" spans="6:7" x14ac:dyDescent="0.25">
      <c r="F9000"/>
      <c r="G9000"/>
    </row>
    <row r="9001" spans="6:7" x14ac:dyDescent="0.25">
      <c r="F9001"/>
      <c r="G9001"/>
    </row>
    <row r="9002" spans="6:7" x14ac:dyDescent="0.25">
      <c r="F9002"/>
      <c r="G9002"/>
    </row>
    <row r="9003" spans="6:7" x14ac:dyDescent="0.25">
      <c r="F9003"/>
      <c r="G9003"/>
    </row>
    <row r="9004" spans="6:7" x14ac:dyDescent="0.25">
      <c r="F9004"/>
      <c r="G9004"/>
    </row>
    <row r="9005" spans="6:7" x14ac:dyDescent="0.25">
      <c r="F9005"/>
      <c r="G9005"/>
    </row>
    <row r="9006" spans="6:7" x14ac:dyDescent="0.25">
      <c r="F9006"/>
      <c r="G9006"/>
    </row>
    <row r="9007" spans="6:7" x14ac:dyDescent="0.25">
      <c r="F9007"/>
      <c r="G9007"/>
    </row>
    <row r="9008" spans="6:7" x14ac:dyDescent="0.25">
      <c r="F9008"/>
      <c r="G9008"/>
    </row>
    <row r="9009" spans="6:7" x14ac:dyDescent="0.25">
      <c r="F9009"/>
      <c r="G9009"/>
    </row>
    <row r="9010" spans="6:7" x14ac:dyDescent="0.25">
      <c r="F9010"/>
      <c r="G9010"/>
    </row>
    <row r="9011" spans="6:7" x14ac:dyDescent="0.25">
      <c r="F9011"/>
      <c r="G9011"/>
    </row>
    <row r="9012" spans="6:7" x14ac:dyDescent="0.25">
      <c r="F9012"/>
      <c r="G9012"/>
    </row>
    <row r="9013" spans="6:7" x14ac:dyDescent="0.25">
      <c r="F9013"/>
      <c r="G9013"/>
    </row>
    <row r="9014" spans="6:7" x14ac:dyDescent="0.25">
      <c r="F9014"/>
      <c r="G9014"/>
    </row>
    <row r="9015" spans="6:7" x14ac:dyDescent="0.25">
      <c r="F9015"/>
      <c r="G9015"/>
    </row>
    <row r="9016" spans="6:7" x14ac:dyDescent="0.25">
      <c r="F9016"/>
      <c r="G9016"/>
    </row>
    <row r="9017" spans="6:7" x14ac:dyDescent="0.25">
      <c r="F9017"/>
      <c r="G9017"/>
    </row>
    <row r="9018" spans="6:7" x14ac:dyDescent="0.25">
      <c r="F9018"/>
      <c r="G9018"/>
    </row>
    <row r="9019" spans="6:7" x14ac:dyDescent="0.25">
      <c r="F9019"/>
      <c r="G9019"/>
    </row>
    <row r="9020" spans="6:7" x14ac:dyDescent="0.25">
      <c r="F9020"/>
      <c r="G9020"/>
    </row>
    <row r="9021" spans="6:7" x14ac:dyDescent="0.25">
      <c r="F9021"/>
      <c r="G9021"/>
    </row>
    <row r="9022" spans="6:7" x14ac:dyDescent="0.25">
      <c r="F9022"/>
      <c r="G9022"/>
    </row>
    <row r="9023" spans="6:7" x14ac:dyDescent="0.25">
      <c r="F9023"/>
      <c r="G9023"/>
    </row>
    <row r="9024" spans="6:7" x14ac:dyDescent="0.25">
      <c r="F9024"/>
      <c r="G9024"/>
    </row>
    <row r="9025" spans="6:7" x14ac:dyDescent="0.25">
      <c r="F9025"/>
      <c r="G9025"/>
    </row>
    <row r="9026" spans="6:7" x14ac:dyDescent="0.25">
      <c r="F9026"/>
      <c r="G9026"/>
    </row>
    <row r="9027" spans="6:7" x14ac:dyDescent="0.25">
      <c r="F9027"/>
      <c r="G9027"/>
    </row>
    <row r="9028" spans="6:7" x14ac:dyDescent="0.25">
      <c r="F9028"/>
      <c r="G9028"/>
    </row>
    <row r="9029" spans="6:7" x14ac:dyDescent="0.25">
      <c r="F9029"/>
      <c r="G9029"/>
    </row>
    <row r="9030" spans="6:7" x14ac:dyDescent="0.25">
      <c r="F9030"/>
      <c r="G9030"/>
    </row>
    <row r="9031" spans="6:7" x14ac:dyDescent="0.25">
      <c r="F9031"/>
      <c r="G9031"/>
    </row>
    <row r="9032" spans="6:7" x14ac:dyDescent="0.25">
      <c r="F9032"/>
      <c r="G9032"/>
    </row>
    <row r="9033" spans="6:7" x14ac:dyDescent="0.25">
      <c r="F9033"/>
      <c r="G9033"/>
    </row>
    <row r="9034" spans="6:7" x14ac:dyDescent="0.25">
      <c r="F9034"/>
      <c r="G9034"/>
    </row>
    <row r="9035" spans="6:7" x14ac:dyDescent="0.25">
      <c r="F9035"/>
      <c r="G9035"/>
    </row>
    <row r="9036" spans="6:7" x14ac:dyDescent="0.25">
      <c r="F9036"/>
      <c r="G9036"/>
    </row>
    <row r="9037" spans="6:7" x14ac:dyDescent="0.25">
      <c r="F9037"/>
      <c r="G9037"/>
    </row>
    <row r="9038" spans="6:7" x14ac:dyDescent="0.25">
      <c r="F9038"/>
      <c r="G9038"/>
    </row>
    <row r="9039" spans="6:7" x14ac:dyDescent="0.25">
      <c r="F9039"/>
      <c r="G9039"/>
    </row>
    <row r="9040" spans="6:7" x14ac:dyDescent="0.25">
      <c r="F9040"/>
      <c r="G9040"/>
    </row>
    <row r="9041" spans="6:7" x14ac:dyDescent="0.25">
      <c r="F9041"/>
      <c r="G9041"/>
    </row>
    <row r="9042" spans="6:7" x14ac:dyDescent="0.25">
      <c r="F9042"/>
      <c r="G9042"/>
    </row>
    <row r="9043" spans="6:7" x14ac:dyDescent="0.25">
      <c r="F9043"/>
      <c r="G9043"/>
    </row>
    <row r="9044" spans="6:7" x14ac:dyDescent="0.25">
      <c r="F9044"/>
      <c r="G9044"/>
    </row>
    <row r="9045" spans="6:7" x14ac:dyDescent="0.25">
      <c r="F9045"/>
      <c r="G9045"/>
    </row>
    <row r="9046" spans="6:7" x14ac:dyDescent="0.25">
      <c r="F9046"/>
      <c r="G9046"/>
    </row>
    <row r="9047" spans="6:7" x14ac:dyDescent="0.25">
      <c r="F9047"/>
      <c r="G9047"/>
    </row>
    <row r="9048" spans="6:7" x14ac:dyDescent="0.25">
      <c r="F9048"/>
      <c r="G9048"/>
    </row>
    <row r="9049" spans="6:7" x14ac:dyDescent="0.25">
      <c r="F9049"/>
      <c r="G9049"/>
    </row>
    <row r="9050" spans="6:7" x14ac:dyDescent="0.25">
      <c r="F9050"/>
      <c r="G9050"/>
    </row>
    <row r="9051" spans="6:7" x14ac:dyDescent="0.25">
      <c r="F9051"/>
      <c r="G9051"/>
    </row>
    <row r="9052" spans="6:7" x14ac:dyDescent="0.25">
      <c r="F9052"/>
      <c r="G9052"/>
    </row>
    <row r="9053" spans="6:7" x14ac:dyDescent="0.25">
      <c r="F9053"/>
      <c r="G9053"/>
    </row>
    <row r="9054" spans="6:7" x14ac:dyDescent="0.25">
      <c r="F9054"/>
      <c r="G9054"/>
    </row>
    <row r="9055" spans="6:7" x14ac:dyDescent="0.25">
      <c r="F9055"/>
      <c r="G9055"/>
    </row>
    <row r="9056" spans="6:7" x14ac:dyDescent="0.25">
      <c r="F9056"/>
      <c r="G9056"/>
    </row>
    <row r="9057" spans="6:7" x14ac:dyDescent="0.25">
      <c r="F9057"/>
      <c r="G9057"/>
    </row>
    <row r="9058" spans="6:7" x14ac:dyDescent="0.25">
      <c r="F9058"/>
      <c r="G9058"/>
    </row>
    <row r="9059" spans="6:7" x14ac:dyDescent="0.25">
      <c r="F9059"/>
      <c r="G9059"/>
    </row>
    <row r="9060" spans="6:7" x14ac:dyDescent="0.25">
      <c r="F9060"/>
      <c r="G9060"/>
    </row>
    <row r="9061" spans="6:7" x14ac:dyDescent="0.25">
      <c r="F9061"/>
      <c r="G9061"/>
    </row>
    <row r="9062" spans="6:7" x14ac:dyDescent="0.25">
      <c r="F9062"/>
      <c r="G9062"/>
    </row>
    <row r="9063" spans="6:7" x14ac:dyDescent="0.25">
      <c r="F9063"/>
      <c r="G9063"/>
    </row>
    <row r="9064" spans="6:7" x14ac:dyDescent="0.25">
      <c r="F9064"/>
      <c r="G9064"/>
    </row>
    <row r="9065" spans="6:7" x14ac:dyDescent="0.25">
      <c r="F9065"/>
      <c r="G9065"/>
    </row>
    <row r="9066" spans="6:7" x14ac:dyDescent="0.25">
      <c r="F9066"/>
      <c r="G9066"/>
    </row>
    <row r="9067" spans="6:7" x14ac:dyDescent="0.25">
      <c r="F9067"/>
      <c r="G9067"/>
    </row>
    <row r="9068" spans="6:7" x14ac:dyDescent="0.25">
      <c r="F9068"/>
      <c r="G9068"/>
    </row>
    <row r="9069" spans="6:7" x14ac:dyDescent="0.25">
      <c r="F9069"/>
      <c r="G9069"/>
    </row>
    <row r="9070" spans="6:7" x14ac:dyDescent="0.25">
      <c r="F9070"/>
      <c r="G9070"/>
    </row>
    <row r="9071" spans="6:7" x14ac:dyDescent="0.25">
      <c r="F9071"/>
      <c r="G9071"/>
    </row>
    <row r="9072" spans="6:7" x14ac:dyDescent="0.25">
      <c r="F9072"/>
      <c r="G9072"/>
    </row>
    <row r="9073" spans="6:7" x14ac:dyDescent="0.25">
      <c r="F9073"/>
      <c r="G9073"/>
    </row>
    <row r="9074" spans="6:7" x14ac:dyDescent="0.25">
      <c r="F9074"/>
      <c r="G9074"/>
    </row>
    <row r="9075" spans="6:7" x14ac:dyDescent="0.25">
      <c r="F9075"/>
      <c r="G9075"/>
    </row>
    <row r="9076" spans="6:7" x14ac:dyDescent="0.25">
      <c r="F9076"/>
      <c r="G9076"/>
    </row>
    <row r="9077" spans="6:7" x14ac:dyDescent="0.25">
      <c r="F9077"/>
      <c r="G9077"/>
    </row>
    <row r="9078" spans="6:7" x14ac:dyDescent="0.25">
      <c r="F9078"/>
      <c r="G9078"/>
    </row>
    <row r="9079" spans="6:7" x14ac:dyDescent="0.25">
      <c r="F9079"/>
      <c r="G9079"/>
    </row>
    <row r="9080" spans="6:7" x14ac:dyDescent="0.25">
      <c r="F9080"/>
      <c r="G9080"/>
    </row>
    <row r="9081" spans="6:7" x14ac:dyDescent="0.25">
      <c r="F9081"/>
      <c r="G9081"/>
    </row>
    <row r="9082" spans="6:7" x14ac:dyDescent="0.25">
      <c r="F9082"/>
      <c r="G9082"/>
    </row>
    <row r="9083" spans="6:7" x14ac:dyDescent="0.25">
      <c r="F9083"/>
      <c r="G9083"/>
    </row>
    <row r="9084" spans="6:7" x14ac:dyDescent="0.25">
      <c r="F9084"/>
      <c r="G9084"/>
    </row>
    <row r="9085" spans="6:7" x14ac:dyDescent="0.25">
      <c r="F9085"/>
      <c r="G9085"/>
    </row>
    <row r="9086" spans="6:7" x14ac:dyDescent="0.25">
      <c r="F9086"/>
      <c r="G9086"/>
    </row>
    <row r="9087" spans="6:7" x14ac:dyDescent="0.25">
      <c r="F9087"/>
      <c r="G9087"/>
    </row>
    <row r="9088" spans="6:7" x14ac:dyDescent="0.25">
      <c r="F9088"/>
      <c r="G9088"/>
    </row>
    <row r="9089" spans="6:7" x14ac:dyDescent="0.25">
      <c r="F9089"/>
      <c r="G9089"/>
    </row>
    <row r="9090" spans="6:7" x14ac:dyDescent="0.25">
      <c r="F9090"/>
      <c r="G9090"/>
    </row>
    <row r="9091" spans="6:7" x14ac:dyDescent="0.25">
      <c r="F9091"/>
      <c r="G9091"/>
    </row>
    <row r="9092" spans="6:7" x14ac:dyDescent="0.25">
      <c r="F9092"/>
      <c r="G9092"/>
    </row>
    <row r="9093" spans="6:7" x14ac:dyDescent="0.25">
      <c r="F9093"/>
      <c r="G9093"/>
    </row>
    <row r="9094" spans="6:7" x14ac:dyDescent="0.25">
      <c r="F9094"/>
      <c r="G9094"/>
    </row>
    <row r="9095" spans="6:7" x14ac:dyDescent="0.25">
      <c r="F9095"/>
      <c r="G9095"/>
    </row>
    <row r="9096" spans="6:7" x14ac:dyDescent="0.25">
      <c r="F9096"/>
      <c r="G9096"/>
    </row>
    <row r="9097" spans="6:7" x14ac:dyDescent="0.25">
      <c r="F9097"/>
      <c r="G9097"/>
    </row>
    <row r="9098" spans="6:7" x14ac:dyDescent="0.25">
      <c r="F9098"/>
      <c r="G9098"/>
    </row>
    <row r="9099" spans="6:7" x14ac:dyDescent="0.25">
      <c r="F9099"/>
      <c r="G9099"/>
    </row>
    <row r="9100" spans="6:7" x14ac:dyDescent="0.25">
      <c r="F9100"/>
      <c r="G9100"/>
    </row>
    <row r="9101" spans="6:7" x14ac:dyDescent="0.25">
      <c r="F9101"/>
      <c r="G9101"/>
    </row>
    <row r="9102" spans="6:7" x14ac:dyDescent="0.25">
      <c r="F9102"/>
      <c r="G9102"/>
    </row>
    <row r="9103" spans="6:7" x14ac:dyDescent="0.25">
      <c r="F9103"/>
      <c r="G9103"/>
    </row>
    <row r="9104" spans="6:7" x14ac:dyDescent="0.25">
      <c r="F9104"/>
      <c r="G9104"/>
    </row>
    <row r="9105" spans="6:7" x14ac:dyDescent="0.25">
      <c r="F9105"/>
      <c r="G9105"/>
    </row>
    <row r="9106" spans="6:7" x14ac:dyDescent="0.25">
      <c r="F9106"/>
      <c r="G9106"/>
    </row>
    <row r="9107" spans="6:7" x14ac:dyDescent="0.25">
      <c r="F9107"/>
      <c r="G9107"/>
    </row>
    <row r="9108" spans="6:7" x14ac:dyDescent="0.25">
      <c r="F9108"/>
      <c r="G9108"/>
    </row>
    <row r="9109" spans="6:7" x14ac:dyDescent="0.25">
      <c r="F9109"/>
      <c r="G9109"/>
    </row>
    <row r="9110" spans="6:7" x14ac:dyDescent="0.25">
      <c r="F9110"/>
      <c r="G9110"/>
    </row>
    <row r="9111" spans="6:7" x14ac:dyDescent="0.25">
      <c r="F9111"/>
      <c r="G9111"/>
    </row>
    <row r="9112" spans="6:7" x14ac:dyDescent="0.25">
      <c r="F9112"/>
      <c r="G9112"/>
    </row>
    <row r="9113" spans="6:7" x14ac:dyDescent="0.25">
      <c r="F9113"/>
      <c r="G9113"/>
    </row>
    <row r="9114" spans="6:7" x14ac:dyDescent="0.25">
      <c r="F9114"/>
      <c r="G9114"/>
    </row>
    <row r="9115" spans="6:7" x14ac:dyDescent="0.25">
      <c r="F9115"/>
      <c r="G9115"/>
    </row>
    <row r="9116" spans="6:7" x14ac:dyDescent="0.25">
      <c r="F9116"/>
      <c r="G9116"/>
    </row>
    <row r="9117" spans="6:7" x14ac:dyDescent="0.25">
      <c r="F9117"/>
      <c r="G9117"/>
    </row>
    <row r="9118" spans="6:7" x14ac:dyDescent="0.25">
      <c r="F9118"/>
      <c r="G9118"/>
    </row>
    <row r="9119" spans="6:7" x14ac:dyDescent="0.25">
      <c r="F9119"/>
      <c r="G9119"/>
    </row>
    <row r="9120" spans="6:7" x14ac:dyDescent="0.25">
      <c r="F9120"/>
      <c r="G9120"/>
    </row>
    <row r="9121" spans="6:7" x14ac:dyDescent="0.25">
      <c r="F9121"/>
      <c r="G9121"/>
    </row>
    <row r="9122" spans="6:7" x14ac:dyDescent="0.25">
      <c r="F9122"/>
      <c r="G9122"/>
    </row>
    <row r="9123" spans="6:7" x14ac:dyDescent="0.25">
      <c r="F9123"/>
      <c r="G9123"/>
    </row>
    <row r="9124" spans="6:7" x14ac:dyDescent="0.25">
      <c r="F9124"/>
      <c r="G9124"/>
    </row>
    <row r="9125" spans="6:7" x14ac:dyDescent="0.25">
      <c r="F9125"/>
      <c r="G9125"/>
    </row>
    <row r="9126" spans="6:7" x14ac:dyDescent="0.25">
      <c r="F9126"/>
      <c r="G9126"/>
    </row>
    <row r="9127" spans="6:7" x14ac:dyDescent="0.25">
      <c r="F9127"/>
      <c r="G9127"/>
    </row>
    <row r="9128" spans="6:7" x14ac:dyDescent="0.25">
      <c r="F9128"/>
      <c r="G9128"/>
    </row>
    <row r="9129" spans="6:7" x14ac:dyDescent="0.25">
      <c r="F9129"/>
      <c r="G9129"/>
    </row>
    <row r="9130" spans="6:7" x14ac:dyDescent="0.25">
      <c r="F9130"/>
      <c r="G9130"/>
    </row>
    <row r="9131" spans="6:7" x14ac:dyDescent="0.25">
      <c r="F9131"/>
      <c r="G9131"/>
    </row>
    <row r="9132" spans="6:7" x14ac:dyDescent="0.25">
      <c r="F9132"/>
      <c r="G9132"/>
    </row>
    <row r="9133" spans="6:7" x14ac:dyDescent="0.25">
      <c r="F9133"/>
      <c r="G9133"/>
    </row>
    <row r="9134" spans="6:7" x14ac:dyDescent="0.25">
      <c r="F9134"/>
      <c r="G9134"/>
    </row>
    <row r="9135" spans="6:7" x14ac:dyDescent="0.25">
      <c r="F9135"/>
      <c r="G9135"/>
    </row>
    <row r="9136" spans="6:7" x14ac:dyDescent="0.25">
      <c r="F9136"/>
      <c r="G9136"/>
    </row>
    <row r="9137" spans="6:7" x14ac:dyDescent="0.25">
      <c r="F9137"/>
      <c r="G9137"/>
    </row>
    <row r="9138" spans="6:7" x14ac:dyDescent="0.25">
      <c r="F9138"/>
      <c r="G9138"/>
    </row>
    <row r="9139" spans="6:7" x14ac:dyDescent="0.25">
      <c r="F9139"/>
      <c r="G9139"/>
    </row>
    <row r="9140" spans="6:7" x14ac:dyDescent="0.25">
      <c r="F9140"/>
      <c r="G9140"/>
    </row>
    <row r="9141" spans="6:7" x14ac:dyDescent="0.25">
      <c r="F9141"/>
      <c r="G9141"/>
    </row>
    <row r="9142" spans="6:7" x14ac:dyDescent="0.25">
      <c r="F9142"/>
      <c r="G9142"/>
    </row>
    <row r="9143" spans="6:7" x14ac:dyDescent="0.25">
      <c r="F9143"/>
      <c r="G9143"/>
    </row>
    <row r="9144" spans="6:7" x14ac:dyDescent="0.25">
      <c r="F9144"/>
      <c r="G9144"/>
    </row>
    <row r="9145" spans="6:7" x14ac:dyDescent="0.25">
      <c r="F9145"/>
      <c r="G9145"/>
    </row>
    <row r="9146" spans="6:7" x14ac:dyDescent="0.25">
      <c r="F9146"/>
      <c r="G9146"/>
    </row>
    <row r="9147" spans="6:7" x14ac:dyDescent="0.25">
      <c r="F9147"/>
      <c r="G9147"/>
    </row>
    <row r="9148" spans="6:7" x14ac:dyDescent="0.25">
      <c r="F9148"/>
      <c r="G9148"/>
    </row>
    <row r="9149" spans="6:7" x14ac:dyDescent="0.25">
      <c r="F9149"/>
      <c r="G9149"/>
    </row>
    <row r="9150" spans="6:7" x14ac:dyDescent="0.25">
      <c r="F9150"/>
      <c r="G9150"/>
    </row>
    <row r="9151" spans="6:7" x14ac:dyDescent="0.25">
      <c r="F9151"/>
      <c r="G9151"/>
    </row>
    <row r="9152" spans="6:7" x14ac:dyDescent="0.25">
      <c r="F9152"/>
      <c r="G9152"/>
    </row>
    <row r="9153" spans="6:7" x14ac:dyDescent="0.25">
      <c r="F9153"/>
      <c r="G9153"/>
    </row>
    <row r="9154" spans="6:7" x14ac:dyDescent="0.25">
      <c r="F9154"/>
      <c r="G9154"/>
    </row>
    <row r="9155" spans="6:7" x14ac:dyDescent="0.25">
      <c r="F9155"/>
      <c r="G9155"/>
    </row>
    <row r="9156" spans="6:7" x14ac:dyDescent="0.25">
      <c r="F9156"/>
      <c r="G9156"/>
    </row>
    <row r="9157" spans="6:7" x14ac:dyDescent="0.25">
      <c r="F9157"/>
      <c r="G9157"/>
    </row>
    <row r="9158" spans="6:7" x14ac:dyDescent="0.25">
      <c r="F9158"/>
      <c r="G9158"/>
    </row>
    <row r="9159" spans="6:7" x14ac:dyDescent="0.25">
      <c r="F9159"/>
      <c r="G9159"/>
    </row>
    <row r="9160" spans="6:7" x14ac:dyDescent="0.25">
      <c r="F9160"/>
      <c r="G9160"/>
    </row>
    <row r="9161" spans="6:7" x14ac:dyDescent="0.25">
      <c r="F9161"/>
      <c r="G9161"/>
    </row>
    <row r="9162" spans="6:7" x14ac:dyDescent="0.25">
      <c r="F9162"/>
      <c r="G9162"/>
    </row>
    <row r="9163" spans="6:7" x14ac:dyDescent="0.25">
      <c r="F9163"/>
      <c r="G9163"/>
    </row>
    <row r="9164" spans="6:7" x14ac:dyDescent="0.25">
      <c r="F9164"/>
      <c r="G9164"/>
    </row>
    <row r="9165" spans="6:7" x14ac:dyDescent="0.25">
      <c r="F9165"/>
      <c r="G9165"/>
    </row>
    <row r="9166" spans="6:7" x14ac:dyDescent="0.25">
      <c r="F9166"/>
      <c r="G9166"/>
    </row>
    <row r="9167" spans="6:7" x14ac:dyDescent="0.25">
      <c r="F9167"/>
      <c r="G9167"/>
    </row>
    <row r="9168" spans="6:7" x14ac:dyDescent="0.25">
      <c r="F9168"/>
      <c r="G9168"/>
    </row>
    <row r="9169" spans="6:7" x14ac:dyDescent="0.25">
      <c r="F9169"/>
      <c r="G9169"/>
    </row>
    <row r="9170" spans="6:7" x14ac:dyDescent="0.25">
      <c r="F9170"/>
      <c r="G9170"/>
    </row>
    <row r="9171" spans="6:7" x14ac:dyDescent="0.25">
      <c r="F9171"/>
      <c r="G9171"/>
    </row>
    <row r="9172" spans="6:7" x14ac:dyDescent="0.25">
      <c r="F9172"/>
      <c r="G9172"/>
    </row>
    <row r="9173" spans="6:7" x14ac:dyDescent="0.25">
      <c r="F9173"/>
      <c r="G9173"/>
    </row>
    <row r="9174" spans="6:7" x14ac:dyDescent="0.25">
      <c r="F9174"/>
      <c r="G9174"/>
    </row>
    <row r="9175" spans="6:7" x14ac:dyDescent="0.25">
      <c r="F9175"/>
      <c r="G9175"/>
    </row>
    <row r="9176" spans="6:7" x14ac:dyDescent="0.25">
      <c r="F9176"/>
      <c r="G9176"/>
    </row>
    <row r="9177" spans="6:7" x14ac:dyDescent="0.25">
      <c r="F9177"/>
      <c r="G9177"/>
    </row>
    <row r="9178" spans="6:7" x14ac:dyDescent="0.25">
      <c r="F9178"/>
      <c r="G9178"/>
    </row>
    <row r="9179" spans="6:7" x14ac:dyDescent="0.25">
      <c r="F9179"/>
      <c r="G9179"/>
    </row>
    <row r="9180" spans="6:7" x14ac:dyDescent="0.25">
      <c r="F9180"/>
      <c r="G9180"/>
    </row>
    <row r="9181" spans="6:7" x14ac:dyDescent="0.25">
      <c r="F9181"/>
      <c r="G9181"/>
    </row>
    <row r="9182" spans="6:7" x14ac:dyDescent="0.25">
      <c r="F9182"/>
      <c r="G9182"/>
    </row>
    <row r="9183" spans="6:7" x14ac:dyDescent="0.25">
      <c r="F9183"/>
      <c r="G9183"/>
    </row>
    <row r="9184" spans="6:7" x14ac:dyDescent="0.25">
      <c r="F9184"/>
      <c r="G9184"/>
    </row>
    <row r="9185" spans="6:7" x14ac:dyDescent="0.25">
      <c r="F9185"/>
      <c r="G9185"/>
    </row>
    <row r="9186" spans="6:7" x14ac:dyDescent="0.25">
      <c r="F9186"/>
      <c r="G9186"/>
    </row>
    <row r="9187" spans="6:7" x14ac:dyDescent="0.25">
      <c r="F9187"/>
      <c r="G9187"/>
    </row>
    <row r="9188" spans="6:7" x14ac:dyDescent="0.25">
      <c r="F9188"/>
      <c r="G9188"/>
    </row>
    <row r="9189" spans="6:7" x14ac:dyDescent="0.25">
      <c r="F9189"/>
      <c r="G9189"/>
    </row>
    <row r="9190" spans="6:7" x14ac:dyDescent="0.25">
      <c r="F9190"/>
      <c r="G9190"/>
    </row>
    <row r="9191" spans="6:7" x14ac:dyDescent="0.25">
      <c r="F9191"/>
      <c r="G9191"/>
    </row>
    <row r="9192" spans="6:7" x14ac:dyDescent="0.25">
      <c r="F9192"/>
      <c r="G9192"/>
    </row>
    <row r="9193" spans="6:7" x14ac:dyDescent="0.25">
      <c r="F9193"/>
      <c r="G9193"/>
    </row>
    <row r="9194" spans="6:7" x14ac:dyDescent="0.25">
      <c r="F9194"/>
      <c r="G9194"/>
    </row>
    <row r="9195" spans="6:7" x14ac:dyDescent="0.25">
      <c r="F9195"/>
      <c r="G9195"/>
    </row>
    <row r="9196" spans="6:7" x14ac:dyDescent="0.25">
      <c r="F9196"/>
      <c r="G9196"/>
    </row>
    <row r="9197" spans="6:7" x14ac:dyDescent="0.25">
      <c r="F9197"/>
      <c r="G9197"/>
    </row>
    <row r="9198" spans="6:7" x14ac:dyDescent="0.25">
      <c r="F9198"/>
      <c r="G9198"/>
    </row>
    <row r="9199" spans="6:7" x14ac:dyDescent="0.25">
      <c r="F9199"/>
      <c r="G9199"/>
    </row>
    <row r="9200" spans="6:7" x14ac:dyDescent="0.25">
      <c r="F9200"/>
      <c r="G9200"/>
    </row>
    <row r="9201" spans="6:7" x14ac:dyDescent="0.25">
      <c r="F9201"/>
      <c r="G9201"/>
    </row>
    <row r="9202" spans="6:7" x14ac:dyDescent="0.25">
      <c r="F9202"/>
      <c r="G9202"/>
    </row>
    <row r="9203" spans="6:7" x14ac:dyDescent="0.25">
      <c r="F9203"/>
      <c r="G9203"/>
    </row>
    <row r="9204" spans="6:7" x14ac:dyDescent="0.25">
      <c r="F9204"/>
      <c r="G9204"/>
    </row>
    <row r="9205" spans="6:7" x14ac:dyDescent="0.25">
      <c r="F9205"/>
      <c r="G9205"/>
    </row>
    <row r="9206" spans="6:7" x14ac:dyDescent="0.25">
      <c r="F9206"/>
      <c r="G9206"/>
    </row>
    <row r="9207" spans="6:7" x14ac:dyDescent="0.25">
      <c r="F9207"/>
      <c r="G9207"/>
    </row>
    <row r="9208" spans="6:7" x14ac:dyDescent="0.25">
      <c r="F9208"/>
      <c r="G9208"/>
    </row>
    <row r="9209" spans="6:7" x14ac:dyDescent="0.25">
      <c r="F9209"/>
      <c r="G9209"/>
    </row>
    <row r="9210" spans="6:7" x14ac:dyDescent="0.25">
      <c r="F9210"/>
      <c r="G9210"/>
    </row>
    <row r="9211" spans="6:7" x14ac:dyDescent="0.25">
      <c r="F9211"/>
      <c r="G9211"/>
    </row>
    <row r="9212" spans="6:7" x14ac:dyDescent="0.25">
      <c r="F9212"/>
      <c r="G9212"/>
    </row>
    <row r="9213" spans="6:7" x14ac:dyDescent="0.25">
      <c r="F9213"/>
      <c r="G9213"/>
    </row>
    <row r="9214" spans="6:7" x14ac:dyDescent="0.25">
      <c r="F9214"/>
      <c r="G9214"/>
    </row>
    <row r="9215" spans="6:7" x14ac:dyDescent="0.25">
      <c r="F9215"/>
      <c r="G9215"/>
    </row>
    <row r="9216" spans="6:7" x14ac:dyDescent="0.25">
      <c r="F9216"/>
      <c r="G9216"/>
    </row>
    <row r="9217" spans="6:7" x14ac:dyDescent="0.25">
      <c r="F9217"/>
      <c r="G9217"/>
    </row>
    <row r="9218" spans="6:7" x14ac:dyDescent="0.25">
      <c r="F9218"/>
      <c r="G9218"/>
    </row>
    <row r="9219" spans="6:7" x14ac:dyDescent="0.25">
      <c r="F9219"/>
      <c r="G9219"/>
    </row>
    <row r="9220" spans="6:7" x14ac:dyDescent="0.25">
      <c r="F9220"/>
      <c r="G9220"/>
    </row>
    <row r="9221" spans="6:7" x14ac:dyDescent="0.25">
      <c r="F9221"/>
      <c r="G9221"/>
    </row>
    <row r="9222" spans="6:7" x14ac:dyDescent="0.25">
      <c r="F9222"/>
      <c r="G9222"/>
    </row>
    <row r="9223" spans="6:7" x14ac:dyDescent="0.25">
      <c r="F9223"/>
      <c r="G9223"/>
    </row>
    <row r="9224" spans="6:7" x14ac:dyDescent="0.25">
      <c r="F9224"/>
      <c r="G9224"/>
    </row>
    <row r="9225" spans="6:7" x14ac:dyDescent="0.25">
      <c r="F9225"/>
      <c r="G9225"/>
    </row>
    <row r="9226" spans="6:7" x14ac:dyDescent="0.25">
      <c r="F9226"/>
      <c r="G9226"/>
    </row>
    <row r="9227" spans="6:7" x14ac:dyDescent="0.25">
      <c r="F9227"/>
      <c r="G9227"/>
    </row>
    <row r="9228" spans="6:7" x14ac:dyDescent="0.25">
      <c r="F9228"/>
      <c r="G9228"/>
    </row>
    <row r="9229" spans="6:7" x14ac:dyDescent="0.25">
      <c r="F9229"/>
      <c r="G9229"/>
    </row>
    <row r="9230" spans="6:7" x14ac:dyDescent="0.25">
      <c r="F9230"/>
      <c r="G9230"/>
    </row>
    <row r="9231" spans="6:7" x14ac:dyDescent="0.25">
      <c r="F9231"/>
      <c r="G9231"/>
    </row>
    <row r="9232" spans="6:7" x14ac:dyDescent="0.25">
      <c r="F9232"/>
      <c r="G9232"/>
    </row>
    <row r="9233" spans="6:7" x14ac:dyDescent="0.25">
      <c r="F9233"/>
      <c r="G9233"/>
    </row>
    <row r="9234" spans="6:7" x14ac:dyDescent="0.25">
      <c r="F9234"/>
      <c r="G9234"/>
    </row>
    <row r="9235" spans="6:7" x14ac:dyDescent="0.25">
      <c r="F9235"/>
      <c r="G9235"/>
    </row>
    <row r="9236" spans="6:7" x14ac:dyDescent="0.25">
      <c r="F9236"/>
      <c r="G9236"/>
    </row>
    <row r="9237" spans="6:7" x14ac:dyDescent="0.25">
      <c r="F9237"/>
      <c r="G9237"/>
    </row>
    <row r="9238" spans="6:7" x14ac:dyDescent="0.25">
      <c r="F9238"/>
      <c r="G9238"/>
    </row>
    <row r="9239" spans="6:7" x14ac:dyDescent="0.25">
      <c r="F9239"/>
      <c r="G9239"/>
    </row>
    <row r="9240" spans="6:7" x14ac:dyDescent="0.25">
      <c r="F9240"/>
      <c r="G9240"/>
    </row>
    <row r="9241" spans="6:7" x14ac:dyDescent="0.25">
      <c r="F9241"/>
      <c r="G9241"/>
    </row>
    <row r="9242" spans="6:7" x14ac:dyDescent="0.25">
      <c r="F9242"/>
      <c r="G9242"/>
    </row>
    <row r="9243" spans="6:7" x14ac:dyDescent="0.25">
      <c r="F9243"/>
      <c r="G9243"/>
    </row>
    <row r="9244" spans="6:7" x14ac:dyDescent="0.25">
      <c r="F9244"/>
      <c r="G9244"/>
    </row>
    <row r="9245" spans="6:7" x14ac:dyDescent="0.25">
      <c r="F9245"/>
      <c r="G9245"/>
    </row>
    <row r="9246" spans="6:7" x14ac:dyDescent="0.25">
      <c r="F9246"/>
      <c r="G9246"/>
    </row>
    <row r="9247" spans="6:7" x14ac:dyDescent="0.25">
      <c r="F9247"/>
      <c r="G9247"/>
    </row>
    <row r="9248" spans="6:7" x14ac:dyDescent="0.25">
      <c r="F9248"/>
      <c r="G9248"/>
    </row>
    <row r="9249" spans="6:7" x14ac:dyDescent="0.25">
      <c r="F9249"/>
      <c r="G9249"/>
    </row>
    <row r="9250" spans="6:7" x14ac:dyDescent="0.25">
      <c r="F9250"/>
      <c r="G9250"/>
    </row>
    <row r="9251" spans="6:7" x14ac:dyDescent="0.25">
      <c r="F9251"/>
      <c r="G9251"/>
    </row>
    <row r="9252" spans="6:7" x14ac:dyDescent="0.25">
      <c r="F9252"/>
      <c r="G9252"/>
    </row>
    <row r="9253" spans="6:7" x14ac:dyDescent="0.25">
      <c r="F9253"/>
      <c r="G9253"/>
    </row>
    <row r="9254" spans="6:7" x14ac:dyDescent="0.25">
      <c r="F9254"/>
      <c r="G9254"/>
    </row>
    <row r="9255" spans="6:7" x14ac:dyDescent="0.25">
      <c r="F9255"/>
      <c r="G9255"/>
    </row>
    <row r="9256" spans="6:7" x14ac:dyDescent="0.25">
      <c r="F9256"/>
      <c r="G9256"/>
    </row>
    <row r="9257" spans="6:7" x14ac:dyDescent="0.25">
      <c r="F9257"/>
      <c r="G9257"/>
    </row>
    <row r="9258" spans="6:7" x14ac:dyDescent="0.25">
      <c r="F9258"/>
      <c r="G9258"/>
    </row>
    <row r="9259" spans="6:7" x14ac:dyDescent="0.25">
      <c r="F9259"/>
      <c r="G9259"/>
    </row>
    <row r="9260" spans="6:7" x14ac:dyDescent="0.25">
      <c r="F9260"/>
      <c r="G9260"/>
    </row>
    <row r="9261" spans="6:7" x14ac:dyDescent="0.25">
      <c r="F9261"/>
      <c r="G9261"/>
    </row>
    <row r="9262" spans="6:7" x14ac:dyDescent="0.25">
      <c r="F9262"/>
      <c r="G9262"/>
    </row>
    <row r="9263" spans="6:7" x14ac:dyDescent="0.25">
      <c r="F9263"/>
      <c r="G9263"/>
    </row>
    <row r="9264" spans="6:7" x14ac:dyDescent="0.25">
      <c r="F9264"/>
      <c r="G9264"/>
    </row>
    <row r="9265" spans="6:7" x14ac:dyDescent="0.25">
      <c r="F9265"/>
      <c r="G9265"/>
    </row>
    <row r="9266" spans="6:7" x14ac:dyDescent="0.25">
      <c r="F9266"/>
      <c r="G9266"/>
    </row>
    <row r="9267" spans="6:7" x14ac:dyDescent="0.25">
      <c r="F9267"/>
      <c r="G9267"/>
    </row>
    <row r="9268" spans="6:7" x14ac:dyDescent="0.25">
      <c r="F9268"/>
      <c r="G9268"/>
    </row>
    <row r="9269" spans="6:7" x14ac:dyDescent="0.25">
      <c r="F9269"/>
      <c r="G9269"/>
    </row>
    <row r="9270" spans="6:7" x14ac:dyDescent="0.25">
      <c r="F9270"/>
      <c r="G9270"/>
    </row>
    <row r="9271" spans="6:7" x14ac:dyDescent="0.25">
      <c r="F9271"/>
      <c r="G9271"/>
    </row>
    <row r="9272" spans="6:7" x14ac:dyDescent="0.25">
      <c r="F9272"/>
      <c r="G9272"/>
    </row>
    <row r="9273" spans="6:7" x14ac:dyDescent="0.25">
      <c r="F9273"/>
      <c r="G9273"/>
    </row>
    <row r="9274" spans="6:7" x14ac:dyDescent="0.25">
      <c r="F9274"/>
      <c r="G9274"/>
    </row>
    <row r="9275" spans="6:7" x14ac:dyDescent="0.25">
      <c r="F9275"/>
      <c r="G9275"/>
    </row>
    <row r="9276" spans="6:7" x14ac:dyDescent="0.25">
      <c r="F9276"/>
      <c r="G9276"/>
    </row>
    <row r="9277" spans="6:7" x14ac:dyDescent="0.25">
      <c r="F9277"/>
      <c r="G9277"/>
    </row>
    <row r="9278" spans="6:7" x14ac:dyDescent="0.25">
      <c r="F9278"/>
      <c r="G9278"/>
    </row>
    <row r="9279" spans="6:7" x14ac:dyDescent="0.25">
      <c r="F9279"/>
      <c r="G9279"/>
    </row>
    <row r="9280" spans="6:7" x14ac:dyDescent="0.25">
      <c r="F9280"/>
      <c r="G9280"/>
    </row>
    <row r="9281" spans="6:7" x14ac:dyDescent="0.25">
      <c r="F9281"/>
      <c r="G9281"/>
    </row>
    <row r="9282" spans="6:7" x14ac:dyDescent="0.25">
      <c r="F9282"/>
      <c r="G9282"/>
    </row>
    <row r="9283" spans="6:7" x14ac:dyDescent="0.25">
      <c r="F9283"/>
      <c r="G9283"/>
    </row>
    <row r="9284" spans="6:7" x14ac:dyDescent="0.25">
      <c r="F9284"/>
      <c r="G9284"/>
    </row>
    <row r="9285" spans="6:7" x14ac:dyDescent="0.25">
      <c r="F9285"/>
      <c r="G9285"/>
    </row>
    <row r="9286" spans="6:7" x14ac:dyDescent="0.25">
      <c r="F9286"/>
      <c r="G9286"/>
    </row>
    <row r="9287" spans="6:7" x14ac:dyDescent="0.25">
      <c r="F9287"/>
      <c r="G9287"/>
    </row>
    <row r="9288" spans="6:7" x14ac:dyDescent="0.25">
      <c r="F9288"/>
      <c r="G9288"/>
    </row>
    <row r="9289" spans="6:7" x14ac:dyDescent="0.25">
      <c r="F9289"/>
      <c r="G9289"/>
    </row>
    <row r="9290" spans="6:7" x14ac:dyDescent="0.25">
      <c r="F9290"/>
      <c r="G9290"/>
    </row>
    <row r="9291" spans="6:7" x14ac:dyDescent="0.25">
      <c r="F9291"/>
      <c r="G9291"/>
    </row>
    <row r="9292" spans="6:7" x14ac:dyDescent="0.25">
      <c r="F9292"/>
      <c r="G9292"/>
    </row>
    <row r="9293" spans="6:7" x14ac:dyDescent="0.25">
      <c r="F9293"/>
      <c r="G9293"/>
    </row>
    <row r="9294" spans="6:7" x14ac:dyDescent="0.25">
      <c r="F9294"/>
      <c r="G9294"/>
    </row>
    <row r="9295" spans="6:7" x14ac:dyDescent="0.25">
      <c r="F9295"/>
      <c r="G9295"/>
    </row>
    <row r="9296" spans="6:7" x14ac:dyDescent="0.25">
      <c r="F9296"/>
      <c r="G9296"/>
    </row>
    <row r="9297" spans="6:7" x14ac:dyDescent="0.25">
      <c r="F9297"/>
      <c r="G9297"/>
    </row>
    <row r="9298" spans="6:7" x14ac:dyDescent="0.25">
      <c r="F9298"/>
      <c r="G9298"/>
    </row>
    <row r="9299" spans="6:7" x14ac:dyDescent="0.25">
      <c r="F9299"/>
      <c r="G9299"/>
    </row>
    <row r="9300" spans="6:7" x14ac:dyDescent="0.25">
      <c r="F9300"/>
      <c r="G9300"/>
    </row>
    <row r="9301" spans="6:7" x14ac:dyDescent="0.25">
      <c r="F9301"/>
      <c r="G9301"/>
    </row>
    <row r="9302" spans="6:7" x14ac:dyDescent="0.25">
      <c r="F9302"/>
      <c r="G9302"/>
    </row>
    <row r="9303" spans="6:7" x14ac:dyDescent="0.25">
      <c r="F9303"/>
      <c r="G9303"/>
    </row>
    <row r="9304" spans="6:7" x14ac:dyDescent="0.25">
      <c r="F9304"/>
      <c r="G9304"/>
    </row>
    <row r="9305" spans="6:7" x14ac:dyDescent="0.25">
      <c r="F9305"/>
      <c r="G9305"/>
    </row>
    <row r="9306" spans="6:7" x14ac:dyDescent="0.25">
      <c r="F9306"/>
      <c r="G9306"/>
    </row>
    <row r="9307" spans="6:7" x14ac:dyDescent="0.25">
      <c r="F9307"/>
      <c r="G9307"/>
    </row>
    <row r="9308" spans="6:7" x14ac:dyDescent="0.25">
      <c r="F9308"/>
      <c r="G9308"/>
    </row>
    <row r="9309" spans="6:7" x14ac:dyDescent="0.25">
      <c r="F9309"/>
      <c r="G9309"/>
    </row>
    <row r="9310" spans="6:7" x14ac:dyDescent="0.25">
      <c r="F9310"/>
      <c r="G9310"/>
    </row>
    <row r="9311" spans="6:7" x14ac:dyDescent="0.25">
      <c r="F9311"/>
      <c r="G9311"/>
    </row>
    <row r="9312" spans="6:7" x14ac:dyDescent="0.25">
      <c r="F9312"/>
      <c r="G9312"/>
    </row>
    <row r="9313" spans="6:7" x14ac:dyDescent="0.25">
      <c r="F9313"/>
      <c r="G9313"/>
    </row>
    <row r="9314" spans="6:7" x14ac:dyDescent="0.25">
      <c r="F9314"/>
      <c r="G9314"/>
    </row>
    <row r="9315" spans="6:7" x14ac:dyDescent="0.25">
      <c r="F9315"/>
      <c r="G9315"/>
    </row>
    <row r="9316" spans="6:7" x14ac:dyDescent="0.25">
      <c r="F9316"/>
      <c r="G9316"/>
    </row>
    <row r="9317" spans="6:7" x14ac:dyDescent="0.25">
      <c r="F9317"/>
      <c r="G9317"/>
    </row>
    <row r="9318" spans="6:7" x14ac:dyDescent="0.25">
      <c r="F9318"/>
      <c r="G9318"/>
    </row>
    <row r="9319" spans="6:7" x14ac:dyDescent="0.25">
      <c r="F9319"/>
      <c r="G9319"/>
    </row>
    <row r="9320" spans="6:7" x14ac:dyDescent="0.25">
      <c r="F9320"/>
      <c r="G9320"/>
    </row>
    <row r="9321" spans="6:7" x14ac:dyDescent="0.25">
      <c r="F9321"/>
      <c r="G9321"/>
    </row>
    <row r="9322" spans="6:7" x14ac:dyDescent="0.25">
      <c r="F9322"/>
      <c r="G9322"/>
    </row>
    <row r="9323" spans="6:7" x14ac:dyDescent="0.25">
      <c r="F9323"/>
      <c r="G9323"/>
    </row>
    <row r="9324" spans="6:7" x14ac:dyDescent="0.25">
      <c r="F9324"/>
      <c r="G9324"/>
    </row>
    <row r="9325" spans="6:7" x14ac:dyDescent="0.25">
      <c r="F9325"/>
      <c r="G9325"/>
    </row>
    <row r="9326" spans="6:7" x14ac:dyDescent="0.25">
      <c r="F9326"/>
      <c r="G9326"/>
    </row>
    <row r="9327" spans="6:7" x14ac:dyDescent="0.25">
      <c r="F9327"/>
      <c r="G9327"/>
    </row>
    <row r="9328" spans="6:7" x14ac:dyDescent="0.25">
      <c r="F9328"/>
      <c r="G9328"/>
    </row>
    <row r="9329" spans="6:7" x14ac:dyDescent="0.25">
      <c r="F9329"/>
      <c r="G9329"/>
    </row>
    <row r="9330" spans="6:7" x14ac:dyDescent="0.25">
      <c r="F9330"/>
      <c r="G9330"/>
    </row>
    <row r="9331" spans="6:7" x14ac:dyDescent="0.25">
      <c r="F9331"/>
      <c r="G9331"/>
    </row>
    <row r="9332" spans="6:7" x14ac:dyDescent="0.25">
      <c r="F9332"/>
      <c r="G9332"/>
    </row>
    <row r="9333" spans="6:7" x14ac:dyDescent="0.25">
      <c r="F9333"/>
      <c r="G9333"/>
    </row>
    <row r="9334" spans="6:7" x14ac:dyDescent="0.25">
      <c r="F9334"/>
      <c r="G9334"/>
    </row>
    <row r="9335" spans="6:7" x14ac:dyDescent="0.25">
      <c r="F9335"/>
      <c r="G9335"/>
    </row>
    <row r="9336" spans="6:7" x14ac:dyDescent="0.25">
      <c r="F9336"/>
      <c r="G9336"/>
    </row>
    <row r="9337" spans="6:7" x14ac:dyDescent="0.25">
      <c r="F9337"/>
      <c r="G9337"/>
    </row>
    <row r="9338" spans="6:7" x14ac:dyDescent="0.25">
      <c r="F9338"/>
      <c r="G9338"/>
    </row>
    <row r="9339" spans="6:7" x14ac:dyDescent="0.25">
      <c r="F9339"/>
      <c r="G9339"/>
    </row>
    <row r="9340" spans="6:7" x14ac:dyDescent="0.25">
      <c r="F9340"/>
      <c r="G9340"/>
    </row>
    <row r="9341" spans="6:7" x14ac:dyDescent="0.25">
      <c r="F9341"/>
      <c r="G9341"/>
    </row>
    <row r="9342" spans="6:7" x14ac:dyDescent="0.25">
      <c r="F9342"/>
      <c r="G9342"/>
    </row>
    <row r="9343" spans="6:7" x14ac:dyDescent="0.25">
      <c r="F9343"/>
      <c r="G9343"/>
    </row>
    <row r="9344" spans="6:7" x14ac:dyDescent="0.25">
      <c r="F9344"/>
      <c r="G9344"/>
    </row>
    <row r="9345" spans="6:7" x14ac:dyDescent="0.25">
      <c r="F9345"/>
      <c r="G9345"/>
    </row>
    <row r="9346" spans="6:7" x14ac:dyDescent="0.25">
      <c r="F9346"/>
      <c r="G9346"/>
    </row>
    <row r="9347" spans="6:7" x14ac:dyDescent="0.25">
      <c r="F9347"/>
      <c r="G9347"/>
    </row>
    <row r="9348" spans="6:7" x14ac:dyDescent="0.25">
      <c r="F9348"/>
      <c r="G9348"/>
    </row>
    <row r="9349" spans="6:7" x14ac:dyDescent="0.25">
      <c r="F9349"/>
      <c r="G9349"/>
    </row>
    <row r="9350" spans="6:7" x14ac:dyDescent="0.25">
      <c r="F9350"/>
      <c r="G9350"/>
    </row>
    <row r="9351" spans="6:7" x14ac:dyDescent="0.25">
      <c r="F9351"/>
      <c r="G9351"/>
    </row>
    <row r="9352" spans="6:7" x14ac:dyDescent="0.25">
      <c r="F9352"/>
      <c r="G9352"/>
    </row>
    <row r="9353" spans="6:7" x14ac:dyDescent="0.25">
      <c r="F9353"/>
      <c r="G9353"/>
    </row>
    <row r="9354" spans="6:7" x14ac:dyDescent="0.25">
      <c r="F9354"/>
      <c r="G9354"/>
    </row>
    <row r="9355" spans="6:7" x14ac:dyDescent="0.25">
      <c r="F9355"/>
      <c r="G9355"/>
    </row>
    <row r="9356" spans="6:7" x14ac:dyDescent="0.25">
      <c r="F9356"/>
      <c r="G9356"/>
    </row>
    <row r="9357" spans="6:7" x14ac:dyDescent="0.25">
      <c r="F9357"/>
      <c r="G9357"/>
    </row>
    <row r="9358" spans="6:7" x14ac:dyDescent="0.25">
      <c r="F9358"/>
      <c r="G9358"/>
    </row>
    <row r="9359" spans="6:7" x14ac:dyDescent="0.25">
      <c r="F9359"/>
      <c r="G9359"/>
    </row>
    <row r="9360" spans="6:7" x14ac:dyDescent="0.25">
      <c r="F9360"/>
      <c r="G9360"/>
    </row>
    <row r="9361" spans="6:7" x14ac:dyDescent="0.25">
      <c r="F9361"/>
      <c r="G9361"/>
    </row>
    <row r="9362" spans="6:7" x14ac:dyDescent="0.25">
      <c r="F9362"/>
      <c r="G9362"/>
    </row>
    <row r="9363" spans="6:7" x14ac:dyDescent="0.25">
      <c r="F9363"/>
      <c r="G9363"/>
    </row>
    <row r="9364" spans="6:7" x14ac:dyDescent="0.25">
      <c r="F9364"/>
      <c r="G9364"/>
    </row>
    <row r="9365" spans="6:7" x14ac:dyDescent="0.25">
      <c r="F9365"/>
      <c r="G9365"/>
    </row>
    <row r="9366" spans="6:7" x14ac:dyDescent="0.25">
      <c r="F9366"/>
      <c r="G9366"/>
    </row>
    <row r="9367" spans="6:7" x14ac:dyDescent="0.25">
      <c r="F9367"/>
      <c r="G9367"/>
    </row>
    <row r="9368" spans="6:7" x14ac:dyDescent="0.25">
      <c r="F9368"/>
      <c r="G9368"/>
    </row>
    <row r="9369" spans="6:7" x14ac:dyDescent="0.25">
      <c r="F9369"/>
      <c r="G9369"/>
    </row>
    <row r="9370" spans="6:7" x14ac:dyDescent="0.25">
      <c r="F9370"/>
      <c r="G9370"/>
    </row>
    <row r="9371" spans="6:7" x14ac:dyDescent="0.25">
      <c r="F9371"/>
      <c r="G9371"/>
    </row>
    <row r="9372" spans="6:7" x14ac:dyDescent="0.25">
      <c r="F9372"/>
      <c r="G9372"/>
    </row>
    <row r="9373" spans="6:7" x14ac:dyDescent="0.25">
      <c r="F9373"/>
      <c r="G9373"/>
    </row>
    <row r="9374" spans="6:7" x14ac:dyDescent="0.25">
      <c r="F9374"/>
      <c r="G9374"/>
    </row>
    <row r="9375" spans="6:7" x14ac:dyDescent="0.25">
      <c r="F9375"/>
      <c r="G9375"/>
    </row>
    <row r="9376" spans="6:7" x14ac:dyDescent="0.25">
      <c r="F9376"/>
      <c r="G9376"/>
    </row>
    <row r="9377" spans="6:7" x14ac:dyDescent="0.25">
      <c r="F9377"/>
      <c r="G9377"/>
    </row>
    <row r="9378" spans="6:7" x14ac:dyDescent="0.25">
      <c r="F9378"/>
      <c r="G9378"/>
    </row>
    <row r="9379" spans="6:7" x14ac:dyDescent="0.25">
      <c r="F9379"/>
      <c r="G9379"/>
    </row>
    <row r="9380" spans="6:7" x14ac:dyDescent="0.25">
      <c r="F9380"/>
      <c r="G9380"/>
    </row>
    <row r="9381" spans="6:7" x14ac:dyDescent="0.25">
      <c r="F9381"/>
      <c r="G9381"/>
    </row>
    <row r="9382" spans="6:7" x14ac:dyDescent="0.25">
      <c r="F9382"/>
      <c r="G9382"/>
    </row>
    <row r="9383" spans="6:7" x14ac:dyDescent="0.25">
      <c r="F9383"/>
      <c r="G9383"/>
    </row>
    <row r="9384" spans="6:7" x14ac:dyDescent="0.25">
      <c r="F9384"/>
      <c r="G9384"/>
    </row>
    <row r="9385" spans="6:7" x14ac:dyDescent="0.25">
      <c r="F9385"/>
      <c r="G9385"/>
    </row>
    <row r="9386" spans="6:7" x14ac:dyDescent="0.25">
      <c r="F9386"/>
      <c r="G9386"/>
    </row>
    <row r="9387" spans="6:7" x14ac:dyDescent="0.25">
      <c r="F9387"/>
      <c r="G9387"/>
    </row>
    <row r="9388" spans="6:7" x14ac:dyDescent="0.25">
      <c r="F9388"/>
      <c r="G9388"/>
    </row>
    <row r="9389" spans="6:7" x14ac:dyDescent="0.25">
      <c r="F9389"/>
      <c r="G9389"/>
    </row>
    <row r="9390" spans="6:7" x14ac:dyDescent="0.25">
      <c r="F9390"/>
      <c r="G9390"/>
    </row>
    <row r="9391" spans="6:7" x14ac:dyDescent="0.25">
      <c r="F9391"/>
      <c r="G9391"/>
    </row>
    <row r="9392" spans="6:7" x14ac:dyDescent="0.25">
      <c r="F9392"/>
      <c r="G9392"/>
    </row>
    <row r="9393" spans="6:7" x14ac:dyDescent="0.25">
      <c r="F9393"/>
      <c r="G9393"/>
    </row>
    <row r="9394" spans="6:7" x14ac:dyDescent="0.25">
      <c r="F9394"/>
      <c r="G9394"/>
    </row>
    <row r="9395" spans="6:7" x14ac:dyDescent="0.25">
      <c r="F9395"/>
      <c r="G9395"/>
    </row>
    <row r="9396" spans="6:7" x14ac:dyDescent="0.25">
      <c r="F9396"/>
      <c r="G9396"/>
    </row>
    <row r="9397" spans="6:7" x14ac:dyDescent="0.25">
      <c r="F9397"/>
      <c r="G9397"/>
    </row>
    <row r="9398" spans="6:7" x14ac:dyDescent="0.25">
      <c r="F9398"/>
      <c r="G9398"/>
    </row>
    <row r="9399" spans="6:7" x14ac:dyDescent="0.25">
      <c r="F9399"/>
      <c r="G9399"/>
    </row>
    <row r="9400" spans="6:7" x14ac:dyDescent="0.25">
      <c r="F9400"/>
      <c r="G9400"/>
    </row>
    <row r="9401" spans="6:7" x14ac:dyDescent="0.25">
      <c r="F9401"/>
      <c r="G9401"/>
    </row>
    <row r="9402" spans="6:7" x14ac:dyDescent="0.25">
      <c r="F9402"/>
      <c r="G9402"/>
    </row>
    <row r="9403" spans="6:7" x14ac:dyDescent="0.25">
      <c r="F9403"/>
      <c r="G9403"/>
    </row>
    <row r="9404" spans="6:7" x14ac:dyDescent="0.25">
      <c r="F9404"/>
      <c r="G9404"/>
    </row>
    <row r="9405" spans="6:7" x14ac:dyDescent="0.25">
      <c r="F9405"/>
      <c r="G9405"/>
    </row>
    <row r="9406" spans="6:7" x14ac:dyDescent="0.25">
      <c r="F9406"/>
      <c r="G9406"/>
    </row>
    <row r="9407" spans="6:7" x14ac:dyDescent="0.25">
      <c r="F9407"/>
      <c r="G9407"/>
    </row>
    <row r="9408" spans="6:7" x14ac:dyDescent="0.25">
      <c r="F9408"/>
      <c r="G9408"/>
    </row>
    <row r="9409" spans="6:7" x14ac:dyDescent="0.25">
      <c r="F9409"/>
      <c r="G9409"/>
    </row>
    <row r="9410" spans="6:7" x14ac:dyDescent="0.25">
      <c r="F9410"/>
      <c r="G9410"/>
    </row>
    <row r="9411" spans="6:7" x14ac:dyDescent="0.25">
      <c r="F9411"/>
      <c r="G9411"/>
    </row>
    <row r="9412" spans="6:7" x14ac:dyDescent="0.25">
      <c r="F9412"/>
      <c r="G9412"/>
    </row>
    <row r="9413" spans="6:7" x14ac:dyDescent="0.25">
      <c r="F9413"/>
      <c r="G9413"/>
    </row>
    <row r="9414" spans="6:7" x14ac:dyDescent="0.25">
      <c r="F9414"/>
      <c r="G9414"/>
    </row>
    <row r="9415" spans="6:7" x14ac:dyDescent="0.25">
      <c r="F9415"/>
      <c r="G9415"/>
    </row>
    <row r="9416" spans="6:7" x14ac:dyDescent="0.25">
      <c r="F9416"/>
      <c r="G9416"/>
    </row>
    <row r="9417" spans="6:7" x14ac:dyDescent="0.25">
      <c r="F9417"/>
      <c r="G9417"/>
    </row>
    <row r="9418" spans="6:7" x14ac:dyDescent="0.25">
      <c r="F9418"/>
      <c r="G9418"/>
    </row>
    <row r="9419" spans="6:7" x14ac:dyDescent="0.25">
      <c r="F9419"/>
      <c r="G9419"/>
    </row>
    <row r="9420" spans="6:7" x14ac:dyDescent="0.25">
      <c r="F9420"/>
      <c r="G9420"/>
    </row>
    <row r="9421" spans="6:7" x14ac:dyDescent="0.25">
      <c r="F9421"/>
      <c r="G9421"/>
    </row>
    <row r="9422" spans="6:7" x14ac:dyDescent="0.25">
      <c r="F9422"/>
      <c r="G9422"/>
    </row>
    <row r="9423" spans="6:7" x14ac:dyDescent="0.25">
      <c r="F9423"/>
      <c r="G9423"/>
    </row>
    <row r="9424" spans="6:7" x14ac:dyDescent="0.25">
      <c r="F9424"/>
      <c r="G9424"/>
    </row>
    <row r="9425" spans="6:7" x14ac:dyDescent="0.25">
      <c r="F9425"/>
      <c r="G9425"/>
    </row>
    <row r="9426" spans="6:7" x14ac:dyDescent="0.25">
      <c r="F9426"/>
      <c r="G9426"/>
    </row>
    <row r="9427" spans="6:7" x14ac:dyDescent="0.25">
      <c r="F9427"/>
      <c r="G9427"/>
    </row>
    <row r="9428" spans="6:7" x14ac:dyDescent="0.25">
      <c r="F9428"/>
      <c r="G9428"/>
    </row>
    <row r="9429" spans="6:7" x14ac:dyDescent="0.25">
      <c r="F9429"/>
      <c r="G9429"/>
    </row>
    <row r="9430" spans="6:7" x14ac:dyDescent="0.25">
      <c r="F9430"/>
      <c r="G9430"/>
    </row>
    <row r="9431" spans="6:7" x14ac:dyDescent="0.25">
      <c r="F9431"/>
      <c r="G9431"/>
    </row>
    <row r="9432" spans="6:7" x14ac:dyDescent="0.25">
      <c r="F9432"/>
      <c r="G9432"/>
    </row>
    <row r="9433" spans="6:7" x14ac:dyDescent="0.25">
      <c r="F9433"/>
      <c r="G9433"/>
    </row>
    <row r="9434" spans="6:7" x14ac:dyDescent="0.25">
      <c r="F9434"/>
      <c r="G9434"/>
    </row>
    <row r="9435" spans="6:7" x14ac:dyDescent="0.25">
      <c r="F9435"/>
      <c r="G9435"/>
    </row>
    <row r="9436" spans="6:7" x14ac:dyDescent="0.25">
      <c r="F9436"/>
      <c r="G9436"/>
    </row>
    <row r="9437" spans="6:7" x14ac:dyDescent="0.25">
      <c r="F9437"/>
      <c r="G9437"/>
    </row>
    <row r="9438" spans="6:7" x14ac:dyDescent="0.25">
      <c r="F9438"/>
      <c r="G9438"/>
    </row>
    <row r="9439" spans="6:7" x14ac:dyDescent="0.25">
      <c r="F9439"/>
      <c r="G9439"/>
    </row>
    <row r="9440" spans="6:7" x14ac:dyDescent="0.25">
      <c r="F9440"/>
      <c r="G9440"/>
    </row>
    <row r="9441" spans="6:7" x14ac:dyDescent="0.25">
      <c r="F9441"/>
      <c r="G9441"/>
    </row>
    <row r="9442" spans="6:7" x14ac:dyDescent="0.25">
      <c r="F9442"/>
      <c r="G9442"/>
    </row>
    <row r="9443" spans="6:7" x14ac:dyDescent="0.25">
      <c r="F9443"/>
      <c r="G9443"/>
    </row>
    <row r="9444" spans="6:7" x14ac:dyDescent="0.25">
      <c r="F9444"/>
      <c r="G9444"/>
    </row>
    <row r="9445" spans="6:7" x14ac:dyDescent="0.25">
      <c r="F9445"/>
      <c r="G9445"/>
    </row>
    <row r="9446" spans="6:7" x14ac:dyDescent="0.25">
      <c r="F9446"/>
      <c r="G9446"/>
    </row>
    <row r="9447" spans="6:7" x14ac:dyDescent="0.25">
      <c r="F9447"/>
      <c r="G9447"/>
    </row>
    <row r="9448" spans="6:7" x14ac:dyDescent="0.25">
      <c r="F9448"/>
      <c r="G9448"/>
    </row>
    <row r="9449" spans="6:7" x14ac:dyDescent="0.25">
      <c r="F9449"/>
      <c r="G9449"/>
    </row>
    <row r="9450" spans="6:7" x14ac:dyDescent="0.25">
      <c r="F9450"/>
      <c r="G9450"/>
    </row>
    <row r="9451" spans="6:7" x14ac:dyDescent="0.25">
      <c r="F9451"/>
      <c r="G9451"/>
    </row>
    <row r="9452" spans="6:7" x14ac:dyDescent="0.25">
      <c r="F9452"/>
      <c r="G9452"/>
    </row>
    <row r="9453" spans="6:7" x14ac:dyDescent="0.25">
      <c r="F9453"/>
      <c r="G9453"/>
    </row>
    <row r="9454" spans="6:7" x14ac:dyDescent="0.25">
      <c r="F9454"/>
      <c r="G9454"/>
    </row>
    <row r="9455" spans="6:7" x14ac:dyDescent="0.25">
      <c r="F9455"/>
      <c r="G9455"/>
    </row>
    <row r="9456" spans="6:7" x14ac:dyDescent="0.25">
      <c r="F9456"/>
      <c r="G9456"/>
    </row>
    <row r="9457" spans="6:7" x14ac:dyDescent="0.25">
      <c r="F9457"/>
      <c r="G9457"/>
    </row>
    <row r="9458" spans="6:7" x14ac:dyDescent="0.25">
      <c r="F9458"/>
      <c r="G9458"/>
    </row>
    <row r="9459" spans="6:7" x14ac:dyDescent="0.25">
      <c r="F9459"/>
      <c r="G9459"/>
    </row>
    <row r="9460" spans="6:7" x14ac:dyDescent="0.25">
      <c r="F9460"/>
      <c r="G9460"/>
    </row>
    <row r="9461" spans="6:7" x14ac:dyDescent="0.25">
      <c r="F9461"/>
      <c r="G9461"/>
    </row>
    <row r="9462" spans="6:7" x14ac:dyDescent="0.25">
      <c r="F9462"/>
      <c r="G9462"/>
    </row>
    <row r="9463" spans="6:7" x14ac:dyDescent="0.25">
      <c r="F9463"/>
      <c r="G9463"/>
    </row>
    <row r="9464" spans="6:7" x14ac:dyDescent="0.25">
      <c r="F9464"/>
      <c r="G9464"/>
    </row>
    <row r="9465" spans="6:7" x14ac:dyDescent="0.25">
      <c r="F9465"/>
      <c r="G9465"/>
    </row>
    <row r="9466" spans="6:7" x14ac:dyDescent="0.25">
      <c r="F9466"/>
      <c r="G9466"/>
    </row>
    <row r="9467" spans="6:7" x14ac:dyDescent="0.25">
      <c r="F9467"/>
      <c r="G9467"/>
    </row>
    <row r="9468" spans="6:7" x14ac:dyDescent="0.25">
      <c r="F9468"/>
      <c r="G9468"/>
    </row>
    <row r="9469" spans="6:7" x14ac:dyDescent="0.25">
      <c r="F9469"/>
      <c r="G9469"/>
    </row>
    <row r="9470" spans="6:7" x14ac:dyDescent="0.25">
      <c r="F9470"/>
      <c r="G9470"/>
    </row>
    <row r="9471" spans="6:7" x14ac:dyDescent="0.25">
      <c r="F9471"/>
      <c r="G9471"/>
    </row>
    <row r="9472" spans="6:7" x14ac:dyDescent="0.25">
      <c r="F9472"/>
      <c r="G9472"/>
    </row>
    <row r="9473" spans="6:7" x14ac:dyDescent="0.25">
      <c r="F9473"/>
      <c r="G9473"/>
    </row>
    <row r="9474" spans="6:7" x14ac:dyDescent="0.25">
      <c r="F9474"/>
      <c r="G9474"/>
    </row>
    <row r="9475" spans="6:7" x14ac:dyDescent="0.25">
      <c r="F9475"/>
      <c r="G9475"/>
    </row>
    <row r="9476" spans="6:7" x14ac:dyDescent="0.25">
      <c r="F9476"/>
      <c r="G9476"/>
    </row>
    <row r="9477" spans="6:7" x14ac:dyDescent="0.25">
      <c r="F9477"/>
      <c r="G9477"/>
    </row>
    <row r="9478" spans="6:7" x14ac:dyDescent="0.25">
      <c r="F9478"/>
      <c r="G9478"/>
    </row>
    <row r="9479" spans="6:7" x14ac:dyDescent="0.25">
      <c r="F9479"/>
      <c r="G9479"/>
    </row>
    <row r="9480" spans="6:7" x14ac:dyDescent="0.25">
      <c r="F9480"/>
      <c r="G9480"/>
    </row>
    <row r="9481" spans="6:7" x14ac:dyDescent="0.25">
      <c r="F9481"/>
      <c r="G9481"/>
    </row>
    <row r="9482" spans="6:7" x14ac:dyDescent="0.25">
      <c r="F9482"/>
      <c r="G9482"/>
    </row>
    <row r="9483" spans="6:7" x14ac:dyDescent="0.25">
      <c r="F9483"/>
      <c r="G9483"/>
    </row>
    <row r="9484" spans="6:7" x14ac:dyDescent="0.25">
      <c r="F9484"/>
      <c r="G9484"/>
    </row>
    <row r="9485" spans="6:7" x14ac:dyDescent="0.25">
      <c r="F9485"/>
      <c r="G9485"/>
    </row>
    <row r="9486" spans="6:7" x14ac:dyDescent="0.25">
      <c r="F9486"/>
      <c r="G9486"/>
    </row>
    <row r="9487" spans="6:7" x14ac:dyDescent="0.25">
      <c r="F9487"/>
      <c r="G9487"/>
    </row>
    <row r="9488" spans="6:7" x14ac:dyDescent="0.25">
      <c r="F9488"/>
      <c r="G9488"/>
    </row>
    <row r="9489" spans="6:7" x14ac:dyDescent="0.25">
      <c r="F9489"/>
      <c r="G9489"/>
    </row>
    <row r="9490" spans="6:7" x14ac:dyDescent="0.25">
      <c r="F9490"/>
      <c r="G9490"/>
    </row>
    <row r="9491" spans="6:7" x14ac:dyDescent="0.25">
      <c r="F9491"/>
      <c r="G9491"/>
    </row>
    <row r="9492" spans="6:7" x14ac:dyDescent="0.25">
      <c r="F9492"/>
      <c r="G9492"/>
    </row>
    <row r="9493" spans="6:7" x14ac:dyDescent="0.25">
      <c r="F9493"/>
      <c r="G9493"/>
    </row>
    <row r="9494" spans="6:7" x14ac:dyDescent="0.25">
      <c r="F9494"/>
      <c r="G9494"/>
    </row>
    <row r="9495" spans="6:7" x14ac:dyDescent="0.25">
      <c r="F9495"/>
      <c r="G9495"/>
    </row>
    <row r="9496" spans="6:7" x14ac:dyDescent="0.25">
      <c r="F9496"/>
      <c r="G9496"/>
    </row>
    <row r="9497" spans="6:7" x14ac:dyDescent="0.25">
      <c r="F9497"/>
      <c r="G9497"/>
    </row>
    <row r="9498" spans="6:7" x14ac:dyDescent="0.25">
      <c r="F9498"/>
      <c r="G9498"/>
    </row>
    <row r="9499" spans="6:7" x14ac:dyDescent="0.25">
      <c r="F9499"/>
      <c r="G9499"/>
    </row>
    <row r="9500" spans="6:7" x14ac:dyDescent="0.25">
      <c r="F9500"/>
      <c r="G9500"/>
    </row>
    <row r="9501" spans="6:7" x14ac:dyDescent="0.25">
      <c r="F9501"/>
      <c r="G9501"/>
    </row>
    <row r="9502" spans="6:7" x14ac:dyDescent="0.25">
      <c r="F9502"/>
      <c r="G9502"/>
    </row>
    <row r="9503" spans="6:7" x14ac:dyDescent="0.25">
      <c r="F9503"/>
      <c r="G9503"/>
    </row>
    <row r="9504" spans="6:7" x14ac:dyDescent="0.25">
      <c r="F9504"/>
      <c r="G9504"/>
    </row>
    <row r="9505" spans="6:7" x14ac:dyDescent="0.25">
      <c r="F9505"/>
      <c r="G9505"/>
    </row>
    <row r="9506" spans="6:7" x14ac:dyDescent="0.25">
      <c r="F9506"/>
      <c r="G9506"/>
    </row>
    <row r="9507" spans="6:7" x14ac:dyDescent="0.25">
      <c r="F9507"/>
      <c r="G9507"/>
    </row>
    <row r="9508" spans="6:7" x14ac:dyDescent="0.25">
      <c r="F9508"/>
      <c r="G9508"/>
    </row>
    <row r="9509" spans="6:7" x14ac:dyDescent="0.25">
      <c r="F9509"/>
      <c r="G9509"/>
    </row>
    <row r="9510" spans="6:7" x14ac:dyDescent="0.25">
      <c r="F9510"/>
      <c r="G9510"/>
    </row>
    <row r="9511" spans="6:7" x14ac:dyDescent="0.25">
      <c r="F9511"/>
      <c r="G9511"/>
    </row>
    <row r="9512" spans="6:7" x14ac:dyDescent="0.25">
      <c r="F9512"/>
      <c r="G9512"/>
    </row>
    <row r="9513" spans="6:7" x14ac:dyDescent="0.25">
      <c r="F9513"/>
      <c r="G9513"/>
    </row>
    <row r="9514" spans="6:7" x14ac:dyDescent="0.25">
      <c r="F9514"/>
      <c r="G9514"/>
    </row>
    <row r="9515" spans="6:7" x14ac:dyDescent="0.25">
      <c r="F9515"/>
      <c r="G9515"/>
    </row>
    <row r="9516" spans="6:7" x14ac:dyDescent="0.25">
      <c r="F9516"/>
      <c r="G9516"/>
    </row>
    <row r="9517" spans="6:7" x14ac:dyDescent="0.25">
      <c r="F9517"/>
      <c r="G9517"/>
    </row>
    <row r="9518" spans="6:7" x14ac:dyDescent="0.25">
      <c r="F9518"/>
      <c r="G9518"/>
    </row>
    <row r="9519" spans="6:7" x14ac:dyDescent="0.25">
      <c r="F9519"/>
      <c r="G9519"/>
    </row>
    <row r="9520" spans="6:7" x14ac:dyDescent="0.25">
      <c r="F9520"/>
      <c r="G9520"/>
    </row>
    <row r="9521" spans="6:7" x14ac:dyDescent="0.25">
      <c r="F9521"/>
      <c r="G9521"/>
    </row>
    <row r="9522" spans="6:7" x14ac:dyDescent="0.25">
      <c r="F9522"/>
      <c r="G9522"/>
    </row>
    <row r="9523" spans="6:7" x14ac:dyDescent="0.25">
      <c r="F9523"/>
      <c r="G9523"/>
    </row>
    <row r="9524" spans="6:7" x14ac:dyDescent="0.25">
      <c r="F9524"/>
      <c r="G9524"/>
    </row>
    <row r="9525" spans="6:7" x14ac:dyDescent="0.25">
      <c r="F9525"/>
      <c r="G9525"/>
    </row>
    <row r="9526" spans="6:7" x14ac:dyDescent="0.25">
      <c r="F9526"/>
      <c r="G9526"/>
    </row>
    <row r="9527" spans="6:7" x14ac:dyDescent="0.25">
      <c r="F9527"/>
      <c r="G9527"/>
    </row>
    <row r="9528" spans="6:7" x14ac:dyDescent="0.25">
      <c r="F9528"/>
      <c r="G9528"/>
    </row>
    <row r="9529" spans="6:7" x14ac:dyDescent="0.25">
      <c r="F9529"/>
      <c r="G9529"/>
    </row>
    <row r="9530" spans="6:7" x14ac:dyDescent="0.25">
      <c r="F9530"/>
      <c r="G9530"/>
    </row>
    <row r="9531" spans="6:7" x14ac:dyDescent="0.25">
      <c r="F9531"/>
      <c r="G9531"/>
    </row>
    <row r="9532" spans="6:7" x14ac:dyDescent="0.25">
      <c r="F9532"/>
      <c r="G9532"/>
    </row>
    <row r="9533" spans="6:7" x14ac:dyDescent="0.25">
      <c r="F9533"/>
      <c r="G9533"/>
    </row>
    <row r="9534" spans="6:7" x14ac:dyDescent="0.25">
      <c r="F9534"/>
      <c r="G9534"/>
    </row>
    <row r="9535" spans="6:7" x14ac:dyDescent="0.25">
      <c r="F9535"/>
      <c r="G9535"/>
    </row>
    <row r="9536" spans="6:7" x14ac:dyDescent="0.25">
      <c r="F9536"/>
      <c r="G9536"/>
    </row>
    <row r="9537" spans="6:7" x14ac:dyDescent="0.25">
      <c r="F9537"/>
      <c r="G9537"/>
    </row>
    <row r="9538" spans="6:7" x14ac:dyDescent="0.25">
      <c r="F9538"/>
      <c r="G9538"/>
    </row>
    <row r="9539" spans="6:7" x14ac:dyDescent="0.25">
      <c r="F9539"/>
      <c r="G9539"/>
    </row>
    <row r="9540" spans="6:7" x14ac:dyDescent="0.25">
      <c r="F9540"/>
      <c r="G9540"/>
    </row>
    <row r="9541" spans="6:7" x14ac:dyDescent="0.25">
      <c r="F9541"/>
      <c r="G9541"/>
    </row>
    <row r="9542" spans="6:7" x14ac:dyDescent="0.25">
      <c r="F9542"/>
      <c r="G9542"/>
    </row>
    <row r="9543" spans="6:7" x14ac:dyDescent="0.25">
      <c r="F9543"/>
      <c r="G9543"/>
    </row>
    <row r="9544" spans="6:7" x14ac:dyDescent="0.25">
      <c r="F9544"/>
      <c r="G9544"/>
    </row>
    <row r="9545" spans="6:7" x14ac:dyDescent="0.25">
      <c r="F9545"/>
      <c r="G9545"/>
    </row>
    <row r="9546" spans="6:7" x14ac:dyDescent="0.25">
      <c r="F9546"/>
      <c r="G9546"/>
    </row>
    <row r="9547" spans="6:7" x14ac:dyDescent="0.25">
      <c r="F9547"/>
      <c r="G9547"/>
    </row>
    <row r="9548" spans="6:7" x14ac:dyDescent="0.25">
      <c r="F9548"/>
      <c r="G9548"/>
    </row>
    <row r="9549" spans="6:7" x14ac:dyDescent="0.25">
      <c r="F9549"/>
      <c r="G9549"/>
    </row>
    <row r="9550" spans="6:7" x14ac:dyDescent="0.25">
      <c r="F9550"/>
      <c r="G9550"/>
    </row>
    <row r="9551" spans="6:7" x14ac:dyDescent="0.25">
      <c r="F9551"/>
      <c r="G9551"/>
    </row>
    <row r="9552" spans="6:7" x14ac:dyDescent="0.25">
      <c r="F9552"/>
      <c r="G9552"/>
    </row>
    <row r="9553" spans="6:7" x14ac:dyDescent="0.25">
      <c r="F9553"/>
      <c r="G9553"/>
    </row>
    <row r="9554" spans="6:7" x14ac:dyDescent="0.25">
      <c r="F9554"/>
      <c r="G9554"/>
    </row>
    <row r="9555" spans="6:7" x14ac:dyDescent="0.25">
      <c r="F9555"/>
      <c r="G9555"/>
    </row>
    <row r="9556" spans="6:7" x14ac:dyDescent="0.25">
      <c r="F9556"/>
      <c r="G9556"/>
    </row>
    <row r="9557" spans="6:7" x14ac:dyDescent="0.25">
      <c r="F9557"/>
      <c r="G9557"/>
    </row>
    <row r="9558" spans="6:7" x14ac:dyDescent="0.25">
      <c r="F9558"/>
      <c r="G9558"/>
    </row>
    <row r="9559" spans="6:7" x14ac:dyDescent="0.25">
      <c r="F9559"/>
      <c r="G9559"/>
    </row>
    <row r="9560" spans="6:7" x14ac:dyDescent="0.25">
      <c r="F9560"/>
      <c r="G9560"/>
    </row>
    <row r="9561" spans="6:7" x14ac:dyDescent="0.25">
      <c r="F9561"/>
      <c r="G9561"/>
    </row>
    <row r="9562" spans="6:7" x14ac:dyDescent="0.25">
      <c r="F9562"/>
      <c r="G9562"/>
    </row>
    <row r="9563" spans="6:7" x14ac:dyDescent="0.25">
      <c r="F9563"/>
      <c r="G9563"/>
    </row>
    <row r="9564" spans="6:7" x14ac:dyDescent="0.25">
      <c r="F9564"/>
      <c r="G9564"/>
    </row>
    <row r="9565" spans="6:7" x14ac:dyDescent="0.25">
      <c r="F9565"/>
      <c r="G9565"/>
    </row>
    <row r="9566" spans="6:7" x14ac:dyDescent="0.25">
      <c r="F9566"/>
      <c r="G9566"/>
    </row>
    <row r="9567" spans="6:7" x14ac:dyDescent="0.25">
      <c r="F9567"/>
      <c r="G9567"/>
    </row>
    <row r="9568" spans="6:7" x14ac:dyDescent="0.25">
      <c r="F9568"/>
      <c r="G9568"/>
    </row>
    <row r="9569" spans="6:7" x14ac:dyDescent="0.25">
      <c r="F9569"/>
      <c r="G9569"/>
    </row>
    <row r="9570" spans="6:7" x14ac:dyDescent="0.25">
      <c r="F9570"/>
      <c r="G9570"/>
    </row>
    <row r="9571" spans="6:7" x14ac:dyDescent="0.25">
      <c r="F9571"/>
      <c r="G9571"/>
    </row>
    <row r="9572" spans="6:7" x14ac:dyDescent="0.25">
      <c r="F9572"/>
      <c r="G9572"/>
    </row>
    <row r="9573" spans="6:7" x14ac:dyDescent="0.25">
      <c r="F9573"/>
      <c r="G9573"/>
    </row>
    <row r="9574" spans="6:7" x14ac:dyDescent="0.25">
      <c r="F9574"/>
      <c r="G9574"/>
    </row>
    <row r="9575" spans="6:7" x14ac:dyDescent="0.25">
      <c r="F9575"/>
      <c r="G9575"/>
    </row>
    <row r="9576" spans="6:7" x14ac:dyDescent="0.25">
      <c r="F9576"/>
      <c r="G9576"/>
    </row>
    <row r="9577" spans="6:7" x14ac:dyDescent="0.25">
      <c r="F9577"/>
      <c r="G9577"/>
    </row>
    <row r="9578" spans="6:7" x14ac:dyDescent="0.25">
      <c r="F9578"/>
      <c r="G9578"/>
    </row>
    <row r="9579" spans="6:7" x14ac:dyDescent="0.25">
      <c r="F9579"/>
      <c r="G9579"/>
    </row>
    <row r="9580" spans="6:7" x14ac:dyDescent="0.25">
      <c r="F9580"/>
      <c r="G9580"/>
    </row>
    <row r="9581" spans="6:7" x14ac:dyDescent="0.25">
      <c r="F9581"/>
      <c r="G9581"/>
    </row>
    <row r="9582" spans="6:7" x14ac:dyDescent="0.25">
      <c r="F9582"/>
      <c r="G9582"/>
    </row>
    <row r="9583" spans="6:7" x14ac:dyDescent="0.25">
      <c r="F9583"/>
      <c r="G9583"/>
    </row>
    <row r="9584" spans="6:7" x14ac:dyDescent="0.25">
      <c r="F9584"/>
      <c r="G9584"/>
    </row>
    <row r="9585" spans="6:7" x14ac:dyDescent="0.25">
      <c r="F9585"/>
      <c r="G9585"/>
    </row>
    <row r="9586" spans="6:7" x14ac:dyDescent="0.25">
      <c r="F9586"/>
      <c r="G9586"/>
    </row>
    <row r="9587" spans="6:7" x14ac:dyDescent="0.25">
      <c r="F9587"/>
      <c r="G9587"/>
    </row>
    <row r="9588" spans="6:7" x14ac:dyDescent="0.25">
      <c r="F9588"/>
      <c r="G9588"/>
    </row>
    <row r="9589" spans="6:7" x14ac:dyDescent="0.25">
      <c r="F9589"/>
      <c r="G9589"/>
    </row>
    <row r="9590" spans="6:7" x14ac:dyDescent="0.25">
      <c r="F9590"/>
      <c r="G9590"/>
    </row>
    <row r="9591" spans="6:7" x14ac:dyDescent="0.25">
      <c r="F9591"/>
      <c r="G9591"/>
    </row>
    <row r="9592" spans="6:7" x14ac:dyDescent="0.25">
      <c r="F9592"/>
      <c r="G9592"/>
    </row>
    <row r="9593" spans="6:7" x14ac:dyDescent="0.25">
      <c r="F9593"/>
      <c r="G9593"/>
    </row>
    <row r="9594" spans="6:7" x14ac:dyDescent="0.25">
      <c r="F9594"/>
      <c r="G9594"/>
    </row>
    <row r="9595" spans="6:7" x14ac:dyDescent="0.25">
      <c r="F9595"/>
      <c r="G9595"/>
    </row>
    <row r="9596" spans="6:7" x14ac:dyDescent="0.25">
      <c r="F9596"/>
      <c r="G9596"/>
    </row>
    <row r="9597" spans="6:7" x14ac:dyDescent="0.25">
      <c r="F9597"/>
      <c r="G9597"/>
    </row>
    <row r="9598" spans="6:7" x14ac:dyDescent="0.25">
      <c r="F9598"/>
      <c r="G9598"/>
    </row>
    <row r="9599" spans="6:7" x14ac:dyDescent="0.25">
      <c r="F9599"/>
      <c r="G9599"/>
    </row>
    <row r="9600" spans="6:7" x14ac:dyDescent="0.25">
      <c r="F9600"/>
      <c r="G9600"/>
    </row>
    <row r="9601" spans="6:7" x14ac:dyDescent="0.25">
      <c r="F9601"/>
      <c r="G9601"/>
    </row>
    <row r="9602" spans="6:7" x14ac:dyDescent="0.25">
      <c r="F9602"/>
      <c r="G9602"/>
    </row>
    <row r="9603" spans="6:7" x14ac:dyDescent="0.25">
      <c r="F9603"/>
      <c r="G9603"/>
    </row>
    <row r="9604" spans="6:7" x14ac:dyDescent="0.25">
      <c r="F9604"/>
      <c r="G9604"/>
    </row>
    <row r="9605" spans="6:7" x14ac:dyDescent="0.25">
      <c r="F9605"/>
      <c r="G9605"/>
    </row>
    <row r="9606" spans="6:7" x14ac:dyDescent="0.25">
      <c r="F9606"/>
      <c r="G9606"/>
    </row>
    <row r="9607" spans="6:7" x14ac:dyDescent="0.25">
      <c r="F9607"/>
      <c r="G9607"/>
    </row>
    <row r="9608" spans="6:7" x14ac:dyDescent="0.25">
      <c r="F9608"/>
      <c r="G9608"/>
    </row>
    <row r="9609" spans="6:7" x14ac:dyDescent="0.25">
      <c r="F9609"/>
      <c r="G9609"/>
    </row>
    <row r="9610" spans="6:7" x14ac:dyDescent="0.25">
      <c r="F9610"/>
      <c r="G9610"/>
    </row>
    <row r="9611" spans="6:7" x14ac:dyDescent="0.25">
      <c r="F9611"/>
      <c r="G9611"/>
    </row>
    <row r="9612" spans="6:7" x14ac:dyDescent="0.25">
      <c r="F9612"/>
      <c r="G9612"/>
    </row>
    <row r="9613" spans="6:7" x14ac:dyDescent="0.25">
      <c r="F9613"/>
      <c r="G9613"/>
    </row>
    <row r="9614" spans="6:7" x14ac:dyDescent="0.25">
      <c r="F9614"/>
      <c r="G9614"/>
    </row>
    <row r="9615" spans="6:7" x14ac:dyDescent="0.25">
      <c r="F9615"/>
      <c r="G9615"/>
    </row>
    <row r="9616" spans="6:7" x14ac:dyDescent="0.25">
      <c r="F9616"/>
      <c r="G9616"/>
    </row>
    <row r="9617" spans="6:7" x14ac:dyDescent="0.25">
      <c r="F9617"/>
      <c r="G9617"/>
    </row>
    <row r="9618" spans="6:7" x14ac:dyDescent="0.25">
      <c r="F9618"/>
      <c r="G9618"/>
    </row>
    <row r="9619" spans="6:7" x14ac:dyDescent="0.25">
      <c r="F9619"/>
      <c r="G9619"/>
    </row>
    <row r="9620" spans="6:7" x14ac:dyDescent="0.25">
      <c r="F9620"/>
      <c r="G9620"/>
    </row>
    <row r="9621" spans="6:7" x14ac:dyDescent="0.25">
      <c r="F9621"/>
      <c r="G9621"/>
    </row>
    <row r="9622" spans="6:7" x14ac:dyDescent="0.25">
      <c r="F9622"/>
      <c r="G9622"/>
    </row>
    <row r="9623" spans="6:7" x14ac:dyDescent="0.25">
      <c r="F9623"/>
      <c r="G9623"/>
    </row>
    <row r="9624" spans="6:7" x14ac:dyDescent="0.25">
      <c r="F9624"/>
      <c r="G9624"/>
    </row>
    <row r="9625" spans="6:7" x14ac:dyDescent="0.25">
      <c r="F9625"/>
      <c r="G9625"/>
    </row>
    <row r="9626" spans="6:7" x14ac:dyDescent="0.25">
      <c r="F9626"/>
      <c r="G9626"/>
    </row>
    <row r="9627" spans="6:7" x14ac:dyDescent="0.25">
      <c r="F9627"/>
      <c r="G9627"/>
    </row>
    <row r="9628" spans="6:7" x14ac:dyDescent="0.25">
      <c r="F9628"/>
      <c r="G9628"/>
    </row>
    <row r="9629" spans="6:7" x14ac:dyDescent="0.25">
      <c r="F9629"/>
      <c r="G9629"/>
    </row>
    <row r="9630" spans="6:7" x14ac:dyDescent="0.25">
      <c r="F9630"/>
      <c r="G9630"/>
    </row>
    <row r="9631" spans="6:7" x14ac:dyDescent="0.25">
      <c r="F9631"/>
      <c r="G9631"/>
    </row>
    <row r="9632" spans="6:7" x14ac:dyDescent="0.25">
      <c r="F9632"/>
      <c r="G9632"/>
    </row>
    <row r="9633" spans="6:7" x14ac:dyDescent="0.25">
      <c r="F9633"/>
      <c r="G9633"/>
    </row>
    <row r="9634" spans="6:7" x14ac:dyDescent="0.25">
      <c r="F9634"/>
      <c r="G9634"/>
    </row>
    <row r="9635" spans="6:7" x14ac:dyDescent="0.25">
      <c r="F9635"/>
      <c r="G9635"/>
    </row>
    <row r="9636" spans="6:7" x14ac:dyDescent="0.25">
      <c r="F9636"/>
      <c r="G9636"/>
    </row>
    <row r="9637" spans="6:7" x14ac:dyDescent="0.25">
      <c r="F9637"/>
      <c r="G9637"/>
    </row>
    <row r="9638" spans="6:7" x14ac:dyDescent="0.25">
      <c r="F9638"/>
      <c r="G9638"/>
    </row>
    <row r="9639" spans="6:7" x14ac:dyDescent="0.25">
      <c r="F9639"/>
      <c r="G9639"/>
    </row>
    <row r="9640" spans="6:7" x14ac:dyDescent="0.25">
      <c r="F9640"/>
      <c r="G9640"/>
    </row>
    <row r="9641" spans="6:7" x14ac:dyDescent="0.25">
      <c r="F9641"/>
      <c r="G9641"/>
    </row>
    <row r="9642" spans="6:7" x14ac:dyDescent="0.25">
      <c r="F9642"/>
      <c r="G9642"/>
    </row>
    <row r="9643" spans="6:7" x14ac:dyDescent="0.25">
      <c r="F9643"/>
      <c r="G9643"/>
    </row>
    <row r="9644" spans="6:7" x14ac:dyDescent="0.25">
      <c r="F9644"/>
      <c r="G9644"/>
    </row>
    <row r="9645" spans="6:7" x14ac:dyDescent="0.25">
      <c r="F9645"/>
      <c r="G9645"/>
    </row>
    <row r="9646" spans="6:7" x14ac:dyDescent="0.25">
      <c r="F9646"/>
      <c r="G9646"/>
    </row>
    <row r="9647" spans="6:7" x14ac:dyDescent="0.25">
      <c r="F9647"/>
      <c r="G9647"/>
    </row>
    <row r="9648" spans="6:7" x14ac:dyDescent="0.25">
      <c r="F9648"/>
      <c r="G9648"/>
    </row>
    <row r="9649" spans="6:7" x14ac:dyDescent="0.25">
      <c r="F9649"/>
      <c r="G9649"/>
    </row>
    <row r="9650" spans="6:7" x14ac:dyDescent="0.25">
      <c r="F9650"/>
      <c r="G9650"/>
    </row>
    <row r="9651" spans="6:7" x14ac:dyDescent="0.25">
      <c r="F9651"/>
      <c r="G9651"/>
    </row>
    <row r="9652" spans="6:7" x14ac:dyDescent="0.25">
      <c r="F9652"/>
      <c r="G9652"/>
    </row>
    <row r="9653" spans="6:7" x14ac:dyDescent="0.25">
      <c r="F9653"/>
      <c r="G9653"/>
    </row>
    <row r="9654" spans="6:7" x14ac:dyDescent="0.25">
      <c r="F9654"/>
      <c r="G9654"/>
    </row>
    <row r="9655" spans="6:7" x14ac:dyDescent="0.25">
      <c r="F9655"/>
      <c r="G9655"/>
    </row>
    <row r="9656" spans="6:7" x14ac:dyDescent="0.25">
      <c r="F9656"/>
      <c r="G9656"/>
    </row>
    <row r="9657" spans="6:7" x14ac:dyDescent="0.25">
      <c r="F9657"/>
      <c r="G9657"/>
    </row>
    <row r="9658" spans="6:7" x14ac:dyDescent="0.25">
      <c r="F9658"/>
      <c r="G9658"/>
    </row>
    <row r="9659" spans="6:7" x14ac:dyDescent="0.25">
      <c r="F9659"/>
      <c r="G9659"/>
    </row>
    <row r="9660" spans="6:7" x14ac:dyDescent="0.25">
      <c r="F9660"/>
      <c r="G9660"/>
    </row>
    <row r="9661" spans="6:7" x14ac:dyDescent="0.25">
      <c r="F9661"/>
      <c r="G9661"/>
    </row>
    <row r="9662" spans="6:7" x14ac:dyDescent="0.25">
      <c r="F9662"/>
      <c r="G9662"/>
    </row>
    <row r="9663" spans="6:7" x14ac:dyDescent="0.25">
      <c r="F9663"/>
      <c r="G9663"/>
    </row>
    <row r="9664" spans="6:7" x14ac:dyDescent="0.25">
      <c r="F9664"/>
      <c r="G9664"/>
    </row>
    <row r="9665" spans="6:7" x14ac:dyDescent="0.25">
      <c r="F9665"/>
      <c r="G9665"/>
    </row>
    <row r="9666" spans="6:7" x14ac:dyDescent="0.25">
      <c r="F9666"/>
      <c r="G9666"/>
    </row>
    <row r="9667" spans="6:7" x14ac:dyDescent="0.25">
      <c r="F9667"/>
      <c r="G9667"/>
    </row>
    <row r="9668" spans="6:7" x14ac:dyDescent="0.25">
      <c r="F9668"/>
      <c r="G9668"/>
    </row>
    <row r="9669" spans="6:7" x14ac:dyDescent="0.25">
      <c r="F9669"/>
      <c r="G9669"/>
    </row>
    <row r="9670" spans="6:7" x14ac:dyDescent="0.25">
      <c r="F9670"/>
      <c r="G9670"/>
    </row>
    <row r="9671" spans="6:7" x14ac:dyDescent="0.25">
      <c r="F9671"/>
      <c r="G9671"/>
    </row>
    <row r="9672" spans="6:7" x14ac:dyDescent="0.25">
      <c r="F9672"/>
      <c r="G9672"/>
    </row>
    <row r="9673" spans="6:7" x14ac:dyDescent="0.25">
      <c r="F9673"/>
      <c r="G9673"/>
    </row>
    <row r="9674" spans="6:7" x14ac:dyDescent="0.25">
      <c r="F9674"/>
      <c r="G9674"/>
    </row>
    <row r="9675" spans="6:7" x14ac:dyDescent="0.25">
      <c r="F9675"/>
      <c r="G9675"/>
    </row>
    <row r="9676" spans="6:7" x14ac:dyDescent="0.25">
      <c r="F9676"/>
      <c r="G9676"/>
    </row>
    <row r="9677" spans="6:7" x14ac:dyDescent="0.25">
      <c r="F9677"/>
      <c r="G9677"/>
    </row>
    <row r="9678" spans="6:7" x14ac:dyDescent="0.25">
      <c r="F9678"/>
      <c r="G9678"/>
    </row>
    <row r="9679" spans="6:7" x14ac:dyDescent="0.25">
      <c r="F9679"/>
      <c r="G9679"/>
    </row>
    <row r="9680" spans="6:7" x14ac:dyDescent="0.25">
      <c r="F9680"/>
      <c r="G9680"/>
    </row>
    <row r="9681" spans="6:7" x14ac:dyDescent="0.25">
      <c r="F9681"/>
      <c r="G9681"/>
    </row>
    <row r="9682" spans="6:7" x14ac:dyDescent="0.25">
      <c r="F9682"/>
      <c r="G9682"/>
    </row>
    <row r="9683" spans="6:7" x14ac:dyDescent="0.25">
      <c r="F9683"/>
      <c r="G9683"/>
    </row>
    <row r="9684" spans="6:7" x14ac:dyDescent="0.25">
      <c r="F9684"/>
      <c r="G9684"/>
    </row>
    <row r="9685" spans="6:7" x14ac:dyDescent="0.25">
      <c r="F9685"/>
      <c r="G9685"/>
    </row>
    <row r="9686" spans="6:7" x14ac:dyDescent="0.25">
      <c r="F9686"/>
      <c r="G9686"/>
    </row>
    <row r="9687" spans="6:7" x14ac:dyDescent="0.25">
      <c r="F9687"/>
      <c r="G9687"/>
    </row>
    <row r="9688" spans="6:7" x14ac:dyDescent="0.25">
      <c r="F9688"/>
      <c r="G9688"/>
    </row>
    <row r="9689" spans="6:7" x14ac:dyDescent="0.25">
      <c r="F9689"/>
      <c r="G9689"/>
    </row>
    <row r="9690" spans="6:7" x14ac:dyDescent="0.25">
      <c r="F9690"/>
      <c r="G9690"/>
    </row>
    <row r="9691" spans="6:7" x14ac:dyDescent="0.25">
      <c r="F9691"/>
      <c r="G9691"/>
    </row>
    <row r="9692" spans="6:7" x14ac:dyDescent="0.25">
      <c r="F9692"/>
      <c r="G9692"/>
    </row>
    <row r="9693" spans="6:7" x14ac:dyDescent="0.25">
      <c r="F9693"/>
      <c r="G9693"/>
    </row>
    <row r="9694" spans="6:7" x14ac:dyDescent="0.25">
      <c r="F9694"/>
      <c r="G9694"/>
    </row>
    <row r="9695" spans="6:7" x14ac:dyDescent="0.25">
      <c r="F9695"/>
      <c r="G9695"/>
    </row>
    <row r="9696" spans="6:7" x14ac:dyDescent="0.25">
      <c r="F9696"/>
      <c r="G9696"/>
    </row>
    <row r="9697" spans="6:7" x14ac:dyDescent="0.25">
      <c r="F9697"/>
      <c r="G9697"/>
    </row>
    <row r="9698" spans="6:7" x14ac:dyDescent="0.25">
      <c r="F9698"/>
      <c r="G9698"/>
    </row>
    <row r="9699" spans="6:7" x14ac:dyDescent="0.25">
      <c r="F9699"/>
      <c r="G9699"/>
    </row>
    <row r="9700" spans="6:7" x14ac:dyDescent="0.25">
      <c r="F9700"/>
      <c r="G9700"/>
    </row>
    <row r="9701" spans="6:7" x14ac:dyDescent="0.25">
      <c r="F9701"/>
      <c r="G9701"/>
    </row>
    <row r="9702" spans="6:7" x14ac:dyDescent="0.25">
      <c r="F9702"/>
      <c r="G9702"/>
    </row>
    <row r="9703" spans="6:7" x14ac:dyDescent="0.25">
      <c r="F9703"/>
      <c r="G9703"/>
    </row>
    <row r="9704" spans="6:7" x14ac:dyDescent="0.25">
      <c r="F9704"/>
      <c r="G9704"/>
    </row>
    <row r="9705" spans="6:7" x14ac:dyDescent="0.25">
      <c r="F9705"/>
      <c r="G9705"/>
    </row>
    <row r="9706" spans="6:7" x14ac:dyDescent="0.25">
      <c r="F9706"/>
      <c r="G9706"/>
    </row>
    <row r="9707" spans="6:7" x14ac:dyDescent="0.25">
      <c r="F9707"/>
      <c r="G9707"/>
    </row>
    <row r="9708" spans="6:7" x14ac:dyDescent="0.25">
      <c r="F9708"/>
      <c r="G9708"/>
    </row>
    <row r="9709" spans="6:7" x14ac:dyDescent="0.25">
      <c r="F9709"/>
      <c r="G9709"/>
    </row>
    <row r="9710" spans="6:7" x14ac:dyDescent="0.25">
      <c r="F9710"/>
      <c r="G9710"/>
    </row>
    <row r="9711" spans="6:7" x14ac:dyDescent="0.25">
      <c r="F9711"/>
      <c r="G9711"/>
    </row>
    <row r="9712" spans="6:7" x14ac:dyDescent="0.25">
      <c r="F9712"/>
      <c r="G9712"/>
    </row>
    <row r="9713" spans="6:7" x14ac:dyDescent="0.25">
      <c r="F9713"/>
      <c r="G9713"/>
    </row>
    <row r="9714" spans="6:7" x14ac:dyDescent="0.25">
      <c r="F9714"/>
      <c r="G9714"/>
    </row>
    <row r="9715" spans="6:7" x14ac:dyDescent="0.25">
      <c r="F9715"/>
      <c r="G9715"/>
    </row>
    <row r="9716" spans="6:7" x14ac:dyDescent="0.25">
      <c r="F9716"/>
      <c r="G9716"/>
    </row>
    <row r="9717" spans="6:7" x14ac:dyDescent="0.25">
      <c r="F9717"/>
      <c r="G9717"/>
    </row>
    <row r="9718" spans="6:7" x14ac:dyDescent="0.25">
      <c r="F9718"/>
      <c r="G9718"/>
    </row>
    <row r="9719" spans="6:7" x14ac:dyDescent="0.25">
      <c r="F9719"/>
      <c r="G9719"/>
    </row>
    <row r="9720" spans="6:7" x14ac:dyDescent="0.25">
      <c r="F9720"/>
      <c r="G9720"/>
    </row>
    <row r="9721" spans="6:7" x14ac:dyDescent="0.25">
      <c r="F9721"/>
      <c r="G9721"/>
    </row>
    <row r="9722" spans="6:7" x14ac:dyDescent="0.25">
      <c r="F9722"/>
      <c r="G9722"/>
    </row>
    <row r="9723" spans="6:7" x14ac:dyDescent="0.25">
      <c r="F9723"/>
      <c r="G9723"/>
    </row>
    <row r="9724" spans="6:7" x14ac:dyDescent="0.25">
      <c r="F9724"/>
      <c r="G9724"/>
    </row>
    <row r="9725" spans="6:7" x14ac:dyDescent="0.25">
      <c r="F9725"/>
      <c r="G9725"/>
    </row>
    <row r="9726" spans="6:7" x14ac:dyDescent="0.25">
      <c r="F9726"/>
      <c r="G9726"/>
    </row>
    <row r="9727" spans="6:7" x14ac:dyDescent="0.25">
      <c r="F9727"/>
      <c r="G9727"/>
    </row>
    <row r="9728" spans="6:7" x14ac:dyDescent="0.25">
      <c r="F9728"/>
      <c r="G9728"/>
    </row>
    <row r="9729" spans="6:7" x14ac:dyDescent="0.25">
      <c r="F9729"/>
      <c r="G9729"/>
    </row>
    <row r="9730" spans="6:7" x14ac:dyDescent="0.25">
      <c r="F9730"/>
      <c r="G9730"/>
    </row>
    <row r="9731" spans="6:7" x14ac:dyDescent="0.25">
      <c r="F9731"/>
      <c r="G9731"/>
    </row>
    <row r="9732" spans="6:7" x14ac:dyDescent="0.25">
      <c r="F9732"/>
      <c r="G9732"/>
    </row>
    <row r="9733" spans="6:7" x14ac:dyDescent="0.25">
      <c r="F9733"/>
      <c r="G9733"/>
    </row>
    <row r="9734" spans="6:7" x14ac:dyDescent="0.25">
      <c r="F9734"/>
      <c r="G9734"/>
    </row>
    <row r="9735" spans="6:7" x14ac:dyDescent="0.25">
      <c r="F9735"/>
      <c r="G9735"/>
    </row>
    <row r="9736" spans="6:7" x14ac:dyDescent="0.25">
      <c r="F9736"/>
      <c r="G9736"/>
    </row>
    <row r="9737" spans="6:7" x14ac:dyDescent="0.25">
      <c r="F9737"/>
      <c r="G9737"/>
    </row>
    <row r="9738" spans="6:7" x14ac:dyDescent="0.25">
      <c r="F9738"/>
      <c r="G9738"/>
    </row>
    <row r="9739" spans="6:7" x14ac:dyDescent="0.25">
      <c r="F9739"/>
      <c r="G9739"/>
    </row>
    <row r="9740" spans="6:7" x14ac:dyDescent="0.25">
      <c r="F9740"/>
      <c r="G9740"/>
    </row>
    <row r="9741" spans="6:7" x14ac:dyDescent="0.25">
      <c r="F9741"/>
      <c r="G9741"/>
    </row>
    <row r="9742" spans="6:7" x14ac:dyDescent="0.25">
      <c r="F9742"/>
      <c r="G9742"/>
    </row>
    <row r="9743" spans="6:7" x14ac:dyDescent="0.25">
      <c r="F9743"/>
      <c r="G9743"/>
    </row>
    <row r="9744" spans="6:7" x14ac:dyDescent="0.25">
      <c r="F9744"/>
      <c r="G9744"/>
    </row>
    <row r="9745" spans="6:7" x14ac:dyDescent="0.25">
      <c r="F9745"/>
      <c r="G9745"/>
    </row>
    <row r="9746" spans="6:7" x14ac:dyDescent="0.25">
      <c r="F9746"/>
      <c r="G9746"/>
    </row>
    <row r="9747" spans="6:7" x14ac:dyDescent="0.25">
      <c r="F9747"/>
      <c r="G9747"/>
    </row>
    <row r="9748" spans="6:7" x14ac:dyDescent="0.25">
      <c r="F9748"/>
      <c r="G9748"/>
    </row>
    <row r="9749" spans="6:7" x14ac:dyDescent="0.25">
      <c r="F9749"/>
      <c r="G9749"/>
    </row>
    <row r="9750" spans="6:7" x14ac:dyDescent="0.25">
      <c r="F9750"/>
      <c r="G9750"/>
    </row>
    <row r="9751" spans="6:7" x14ac:dyDescent="0.25">
      <c r="F9751"/>
      <c r="G9751"/>
    </row>
    <row r="9752" spans="6:7" x14ac:dyDescent="0.25">
      <c r="F9752"/>
      <c r="G9752"/>
    </row>
    <row r="9753" spans="6:7" x14ac:dyDescent="0.25">
      <c r="F9753"/>
      <c r="G9753"/>
    </row>
    <row r="9754" spans="6:7" x14ac:dyDescent="0.25">
      <c r="F9754"/>
      <c r="G9754"/>
    </row>
    <row r="9755" spans="6:7" x14ac:dyDescent="0.25">
      <c r="F9755"/>
      <c r="G9755"/>
    </row>
    <row r="9756" spans="6:7" x14ac:dyDescent="0.25">
      <c r="F9756"/>
      <c r="G9756"/>
    </row>
    <row r="9757" spans="6:7" x14ac:dyDescent="0.25">
      <c r="F9757"/>
      <c r="G9757"/>
    </row>
    <row r="9758" spans="6:7" x14ac:dyDescent="0.25">
      <c r="F9758"/>
      <c r="G9758"/>
    </row>
    <row r="9759" spans="6:7" x14ac:dyDescent="0.25">
      <c r="F9759"/>
      <c r="G9759"/>
    </row>
    <row r="9760" spans="6:7" x14ac:dyDescent="0.25">
      <c r="F9760"/>
      <c r="G9760"/>
    </row>
    <row r="9761" spans="6:7" x14ac:dyDescent="0.25">
      <c r="F9761"/>
      <c r="G9761"/>
    </row>
    <row r="9762" spans="6:7" x14ac:dyDescent="0.25">
      <c r="F9762"/>
      <c r="G9762"/>
    </row>
    <row r="9763" spans="6:7" x14ac:dyDescent="0.25">
      <c r="F9763"/>
      <c r="G9763"/>
    </row>
    <row r="9764" spans="6:7" x14ac:dyDescent="0.25">
      <c r="F9764"/>
      <c r="G9764"/>
    </row>
    <row r="9765" spans="6:7" x14ac:dyDescent="0.25">
      <c r="F9765"/>
      <c r="G9765"/>
    </row>
    <row r="9766" spans="6:7" x14ac:dyDescent="0.25">
      <c r="F9766"/>
      <c r="G9766"/>
    </row>
    <row r="9767" spans="6:7" x14ac:dyDescent="0.25">
      <c r="F9767"/>
      <c r="G9767"/>
    </row>
    <row r="9768" spans="6:7" x14ac:dyDescent="0.25">
      <c r="F9768"/>
      <c r="G9768"/>
    </row>
    <row r="9769" spans="6:7" x14ac:dyDescent="0.25">
      <c r="F9769"/>
      <c r="G9769"/>
    </row>
    <row r="9770" spans="6:7" x14ac:dyDescent="0.25">
      <c r="F9770"/>
      <c r="G9770"/>
    </row>
    <row r="9771" spans="6:7" x14ac:dyDescent="0.25">
      <c r="F9771"/>
      <c r="G9771"/>
    </row>
    <row r="9772" spans="6:7" x14ac:dyDescent="0.25">
      <c r="F9772"/>
      <c r="G9772"/>
    </row>
    <row r="9773" spans="6:7" x14ac:dyDescent="0.25">
      <c r="F9773"/>
      <c r="G9773"/>
    </row>
    <row r="9774" spans="6:7" x14ac:dyDescent="0.25">
      <c r="F9774"/>
      <c r="G9774"/>
    </row>
    <row r="9775" spans="6:7" x14ac:dyDescent="0.25">
      <c r="F9775"/>
      <c r="G9775"/>
    </row>
    <row r="9776" spans="6:7" x14ac:dyDescent="0.25">
      <c r="F9776"/>
      <c r="G9776"/>
    </row>
    <row r="9777" spans="6:7" x14ac:dyDescent="0.25">
      <c r="F9777"/>
      <c r="G9777"/>
    </row>
    <row r="9778" spans="6:7" x14ac:dyDescent="0.25">
      <c r="F9778"/>
      <c r="G9778"/>
    </row>
    <row r="9779" spans="6:7" x14ac:dyDescent="0.25">
      <c r="F9779"/>
      <c r="G9779"/>
    </row>
    <row r="9780" spans="6:7" x14ac:dyDescent="0.25">
      <c r="F9780"/>
      <c r="G9780"/>
    </row>
    <row r="9781" spans="6:7" x14ac:dyDescent="0.25">
      <c r="F9781"/>
      <c r="G9781"/>
    </row>
    <row r="9782" spans="6:7" x14ac:dyDescent="0.25">
      <c r="F9782"/>
      <c r="G9782"/>
    </row>
    <row r="9783" spans="6:7" x14ac:dyDescent="0.25">
      <c r="F9783"/>
      <c r="G9783"/>
    </row>
    <row r="9784" spans="6:7" x14ac:dyDescent="0.25">
      <c r="F9784"/>
      <c r="G9784"/>
    </row>
    <row r="9785" spans="6:7" x14ac:dyDescent="0.25">
      <c r="F9785"/>
      <c r="G9785"/>
    </row>
    <row r="9786" spans="6:7" x14ac:dyDescent="0.25">
      <c r="F9786"/>
      <c r="G9786"/>
    </row>
    <row r="9787" spans="6:7" x14ac:dyDescent="0.25">
      <c r="F9787"/>
      <c r="G9787"/>
    </row>
    <row r="9788" spans="6:7" x14ac:dyDescent="0.25">
      <c r="F9788"/>
      <c r="G9788"/>
    </row>
    <row r="9789" spans="6:7" x14ac:dyDescent="0.25">
      <c r="F9789"/>
      <c r="G9789"/>
    </row>
    <row r="9790" spans="6:7" x14ac:dyDescent="0.25">
      <c r="F9790"/>
      <c r="G9790"/>
    </row>
    <row r="9791" spans="6:7" x14ac:dyDescent="0.25">
      <c r="F9791"/>
      <c r="G9791"/>
    </row>
    <row r="9792" spans="6:7" x14ac:dyDescent="0.25">
      <c r="F9792"/>
      <c r="G9792"/>
    </row>
    <row r="9793" spans="6:7" x14ac:dyDescent="0.25">
      <c r="F9793"/>
      <c r="G9793"/>
    </row>
    <row r="9794" spans="6:7" x14ac:dyDescent="0.25">
      <c r="F9794"/>
      <c r="G9794"/>
    </row>
    <row r="9795" spans="6:7" x14ac:dyDescent="0.25">
      <c r="F9795"/>
      <c r="G9795"/>
    </row>
    <row r="9796" spans="6:7" x14ac:dyDescent="0.25">
      <c r="F9796"/>
      <c r="G9796"/>
    </row>
    <row r="9797" spans="6:7" x14ac:dyDescent="0.25">
      <c r="F9797"/>
      <c r="G9797"/>
    </row>
    <row r="9798" spans="6:7" x14ac:dyDescent="0.25">
      <c r="F9798"/>
      <c r="G9798"/>
    </row>
    <row r="9799" spans="6:7" x14ac:dyDescent="0.25">
      <c r="F9799"/>
      <c r="G9799"/>
    </row>
    <row r="9800" spans="6:7" x14ac:dyDescent="0.25">
      <c r="F9800"/>
      <c r="G9800"/>
    </row>
    <row r="9801" spans="6:7" x14ac:dyDescent="0.25">
      <c r="F9801"/>
      <c r="G9801"/>
    </row>
    <row r="9802" spans="6:7" x14ac:dyDescent="0.25">
      <c r="F9802"/>
      <c r="G9802"/>
    </row>
    <row r="9803" spans="6:7" x14ac:dyDescent="0.25">
      <c r="F9803"/>
      <c r="G9803"/>
    </row>
    <row r="9804" spans="6:7" x14ac:dyDescent="0.25">
      <c r="F9804"/>
      <c r="G9804"/>
    </row>
    <row r="9805" spans="6:7" x14ac:dyDescent="0.25">
      <c r="F9805"/>
      <c r="G9805"/>
    </row>
    <row r="9806" spans="6:7" x14ac:dyDescent="0.25">
      <c r="F9806"/>
      <c r="G9806"/>
    </row>
    <row r="9807" spans="6:7" x14ac:dyDescent="0.25">
      <c r="F9807"/>
      <c r="G9807"/>
    </row>
    <row r="9808" spans="6:7" x14ac:dyDescent="0.25">
      <c r="F9808"/>
      <c r="G9808"/>
    </row>
    <row r="9809" spans="6:7" x14ac:dyDescent="0.25">
      <c r="F9809"/>
      <c r="G9809"/>
    </row>
    <row r="9810" spans="6:7" x14ac:dyDescent="0.25">
      <c r="F9810"/>
      <c r="G9810"/>
    </row>
    <row r="9811" spans="6:7" x14ac:dyDescent="0.25">
      <c r="F9811"/>
      <c r="G9811"/>
    </row>
    <row r="9812" spans="6:7" x14ac:dyDescent="0.25">
      <c r="F9812"/>
      <c r="G9812"/>
    </row>
    <row r="9813" spans="6:7" x14ac:dyDescent="0.25">
      <c r="F9813"/>
      <c r="G9813"/>
    </row>
    <row r="9814" spans="6:7" x14ac:dyDescent="0.25">
      <c r="F9814"/>
      <c r="G9814"/>
    </row>
    <row r="9815" spans="6:7" x14ac:dyDescent="0.25">
      <c r="F9815"/>
      <c r="G9815"/>
    </row>
    <row r="9816" spans="6:7" x14ac:dyDescent="0.25">
      <c r="F9816"/>
      <c r="G9816"/>
    </row>
    <row r="9817" spans="6:7" x14ac:dyDescent="0.25">
      <c r="F9817"/>
      <c r="G9817"/>
    </row>
    <row r="9818" spans="6:7" x14ac:dyDescent="0.25">
      <c r="F9818"/>
      <c r="G9818"/>
    </row>
    <row r="9819" spans="6:7" x14ac:dyDescent="0.25">
      <c r="F9819"/>
      <c r="G9819"/>
    </row>
    <row r="9820" spans="6:7" x14ac:dyDescent="0.25">
      <c r="F9820"/>
      <c r="G9820"/>
    </row>
    <row r="9821" spans="6:7" x14ac:dyDescent="0.25">
      <c r="F9821"/>
      <c r="G9821"/>
    </row>
    <row r="9822" spans="6:7" x14ac:dyDescent="0.25">
      <c r="F9822"/>
      <c r="G9822"/>
    </row>
    <row r="9823" spans="6:7" x14ac:dyDescent="0.25">
      <c r="F9823"/>
      <c r="G9823"/>
    </row>
    <row r="9824" spans="6:7" x14ac:dyDescent="0.25">
      <c r="F9824"/>
      <c r="G9824"/>
    </row>
    <row r="9825" spans="6:7" x14ac:dyDescent="0.25">
      <c r="F9825"/>
      <c r="G9825"/>
    </row>
    <row r="9826" spans="6:7" x14ac:dyDescent="0.25">
      <c r="F9826"/>
      <c r="G9826"/>
    </row>
    <row r="9827" spans="6:7" x14ac:dyDescent="0.25">
      <c r="F9827"/>
      <c r="G9827"/>
    </row>
    <row r="9828" spans="6:7" x14ac:dyDescent="0.25">
      <c r="F9828"/>
      <c r="G9828"/>
    </row>
    <row r="9829" spans="6:7" x14ac:dyDescent="0.25">
      <c r="F9829"/>
      <c r="G9829"/>
    </row>
    <row r="9830" spans="6:7" x14ac:dyDescent="0.25">
      <c r="F9830"/>
      <c r="G9830"/>
    </row>
    <row r="9831" spans="6:7" x14ac:dyDescent="0.25">
      <c r="F9831"/>
      <c r="G9831"/>
    </row>
    <row r="9832" spans="6:7" x14ac:dyDescent="0.25">
      <c r="F9832"/>
      <c r="G9832"/>
    </row>
    <row r="9833" spans="6:7" x14ac:dyDescent="0.25">
      <c r="F9833"/>
      <c r="G9833"/>
    </row>
    <row r="9834" spans="6:7" x14ac:dyDescent="0.25">
      <c r="F9834"/>
      <c r="G9834"/>
    </row>
    <row r="9835" spans="6:7" x14ac:dyDescent="0.25">
      <c r="F9835"/>
      <c r="G9835"/>
    </row>
    <row r="9836" spans="6:7" x14ac:dyDescent="0.25">
      <c r="F9836"/>
      <c r="G9836"/>
    </row>
    <row r="9837" spans="6:7" x14ac:dyDescent="0.25">
      <c r="F9837"/>
      <c r="G9837"/>
    </row>
    <row r="9838" spans="6:7" x14ac:dyDescent="0.25">
      <c r="F9838"/>
      <c r="G9838"/>
    </row>
    <row r="9839" spans="6:7" x14ac:dyDescent="0.25">
      <c r="F9839"/>
      <c r="G9839"/>
    </row>
    <row r="9840" spans="6:7" x14ac:dyDescent="0.25">
      <c r="F9840"/>
      <c r="G9840"/>
    </row>
    <row r="9841" spans="6:7" x14ac:dyDescent="0.25">
      <c r="F9841"/>
      <c r="G9841"/>
    </row>
    <row r="9842" spans="6:7" x14ac:dyDescent="0.25">
      <c r="F9842"/>
      <c r="G9842"/>
    </row>
    <row r="9843" spans="6:7" x14ac:dyDescent="0.25">
      <c r="F9843"/>
      <c r="G9843"/>
    </row>
    <row r="9844" spans="6:7" x14ac:dyDescent="0.25">
      <c r="F9844"/>
      <c r="G9844"/>
    </row>
    <row r="9845" spans="6:7" x14ac:dyDescent="0.25">
      <c r="F9845"/>
      <c r="G9845"/>
    </row>
    <row r="9846" spans="6:7" x14ac:dyDescent="0.25">
      <c r="F9846"/>
      <c r="G9846"/>
    </row>
    <row r="9847" spans="6:7" x14ac:dyDescent="0.25">
      <c r="F9847"/>
      <c r="G9847"/>
    </row>
    <row r="9848" spans="6:7" x14ac:dyDescent="0.25">
      <c r="F9848"/>
      <c r="G9848"/>
    </row>
    <row r="9849" spans="6:7" x14ac:dyDescent="0.25">
      <c r="F9849"/>
      <c r="G9849"/>
    </row>
    <row r="9850" spans="6:7" x14ac:dyDescent="0.25">
      <c r="F9850"/>
      <c r="G9850"/>
    </row>
    <row r="9851" spans="6:7" x14ac:dyDescent="0.25">
      <c r="F9851"/>
      <c r="G9851"/>
    </row>
    <row r="9852" spans="6:7" x14ac:dyDescent="0.25">
      <c r="F9852"/>
      <c r="G9852"/>
    </row>
    <row r="9853" spans="6:7" x14ac:dyDescent="0.25">
      <c r="F9853"/>
      <c r="G9853"/>
    </row>
    <row r="9854" spans="6:7" x14ac:dyDescent="0.25">
      <c r="F9854"/>
      <c r="G9854"/>
    </row>
    <row r="9855" spans="6:7" x14ac:dyDescent="0.25">
      <c r="F9855"/>
      <c r="G9855"/>
    </row>
    <row r="9856" spans="6:7" x14ac:dyDescent="0.25">
      <c r="F9856"/>
      <c r="G9856"/>
    </row>
    <row r="9857" spans="6:7" x14ac:dyDescent="0.25">
      <c r="F9857"/>
      <c r="G9857"/>
    </row>
    <row r="9858" spans="6:7" x14ac:dyDescent="0.25">
      <c r="F9858"/>
      <c r="G9858"/>
    </row>
    <row r="9859" spans="6:7" x14ac:dyDescent="0.25">
      <c r="F9859"/>
      <c r="G9859"/>
    </row>
    <row r="9860" spans="6:7" x14ac:dyDescent="0.25">
      <c r="F9860"/>
      <c r="G9860"/>
    </row>
    <row r="9861" spans="6:7" x14ac:dyDescent="0.25">
      <c r="F9861"/>
      <c r="G9861"/>
    </row>
    <row r="9862" spans="6:7" x14ac:dyDescent="0.25">
      <c r="F9862"/>
      <c r="G9862"/>
    </row>
    <row r="9863" spans="6:7" x14ac:dyDescent="0.25">
      <c r="F9863"/>
      <c r="G9863"/>
    </row>
    <row r="9864" spans="6:7" x14ac:dyDescent="0.25">
      <c r="F9864"/>
      <c r="G9864"/>
    </row>
    <row r="9865" spans="6:7" x14ac:dyDescent="0.25">
      <c r="F9865"/>
      <c r="G9865"/>
    </row>
    <row r="9866" spans="6:7" x14ac:dyDescent="0.25">
      <c r="F9866"/>
      <c r="G9866"/>
    </row>
    <row r="9867" spans="6:7" x14ac:dyDescent="0.25">
      <c r="F9867"/>
      <c r="G9867"/>
    </row>
    <row r="9868" spans="6:7" x14ac:dyDescent="0.25">
      <c r="F9868"/>
      <c r="G9868"/>
    </row>
    <row r="9869" spans="6:7" x14ac:dyDescent="0.25">
      <c r="F9869"/>
      <c r="G9869"/>
    </row>
    <row r="9870" spans="6:7" x14ac:dyDescent="0.25">
      <c r="F9870"/>
      <c r="G9870"/>
    </row>
    <row r="9871" spans="6:7" x14ac:dyDescent="0.25">
      <c r="F9871"/>
      <c r="G9871"/>
    </row>
    <row r="9872" spans="6:7" x14ac:dyDescent="0.25">
      <c r="F9872"/>
      <c r="G9872"/>
    </row>
    <row r="9873" spans="6:7" x14ac:dyDescent="0.25">
      <c r="F9873"/>
      <c r="G9873"/>
    </row>
    <row r="9874" spans="6:7" x14ac:dyDescent="0.25">
      <c r="F9874"/>
      <c r="G9874"/>
    </row>
    <row r="9875" spans="6:7" x14ac:dyDescent="0.25">
      <c r="F9875"/>
      <c r="G9875"/>
    </row>
    <row r="9876" spans="6:7" x14ac:dyDescent="0.25">
      <c r="F9876"/>
      <c r="G9876"/>
    </row>
    <row r="9877" spans="6:7" x14ac:dyDescent="0.25">
      <c r="F9877"/>
      <c r="G9877"/>
    </row>
    <row r="9878" spans="6:7" x14ac:dyDescent="0.25">
      <c r="F9878"/>
      <c r="G9878"/>
    </row>
    <row r="9879" spans="6:7" x14ac:dyDescent="0.25">
      <c r="F9879"/>
      <c r="G9879"/>
    </row>
    <row r="9880" spans="6:7" x14ac:dyDescent="0.25">
      <c r="F9880"/>
      <c r="G9880"/>
    </row>
    <row r="9881" spans="6:7" x14ac:dyDescent="0.25">
      <c r="F9881"/>
      <c r="G9881"/>
    </row>
    <row r="9882" spans="6:7" x14ac:dyDescent="0.25">
      <c r="F9882"/>
      <c r="G9882"/>
    </row>
    <row r="9883" spans="6:7" x14ac:dyDescent="0.25">
      <c r="F9883"/>
      <c r="G9883"/>
    </row>
    <row r="9884" spans="6:7" x14ac:dyDescent="0.25">
      <c r="F9884"/>
      <c r="G9884"/>
    </row>
    <row r="9885" spans="6:7" x14ac:dyDescent="0.25">
      <c r="F9885"/>
      <c r="G9885"/>
    </row>
    <row r="9886" spans="6:7" x14ac:dyDescent="0.25">
      <c r="F9886"/>
      <c r="G9886"/>
    </row>
    <row r="9887" spans="6:7" x14ac:dyDescent="0.25">
      <c r="F9887"/>
      <c r="G9887"/>
    </row>
    <row r="9888" spans="6:7" x14ac:dyDescent="0.25">
      <c r="F9888"/>
      <c r="G9888"/>
    </row>
    <row r="9889" spans="6:7" x14ac:dyDescent="0.25">
      <c r="F9889"/>
      <c r="G9889"/>
    </row>
    <row r="9890" spans="6:7" x14ac:dyDescent="0.25">
      <c r="F9890"/>
      <c r="G9890"/>
    </row>
    <row r="9891" spans="6:7" x14ac:dyDescent="0.25">
      <c r="F9891"/>
      <c r="G9891"/>
    </row>
    <row r="9892" spans="6:7" x14ac:dyDescent="0.25">
      <c r="F9892"/>
      <c r="G9892"/>
    </row>
    <row r="9893" spans="6:7" x14ac:dyDescent="0.25">
      <c r="F9893"/>
      <c r="G9893"/>
    </row>
    <row r="9894" spans="6:7" x14ac:dyDescent="0.25">
      <c r="F9894"/>
      <c r="G9894"/>
    </row>
    <row r="9895" spans="6:7" x14ac:dyDescent="0.25">
      <c r="F9895"/>
      <c r="G9895"/>
    </row>
    <row r="9896" spans="6:7" x14ac:dyDescent="0.25">
      <c r="F9896"/>
      <c r="G9896"/>
    </row>
    <row r="9897" spans="6:7" x14ac:dyDescent="0.25">
      <c r="F9897"/>
      <c r="G9897"/>
    </row>
    <row r="9898" spans="6:7" x14ac:dyDescent="0.25">
      <c r="F9898"/>
      <c r="G9898"/>
    </row>
    <row r="9899" spans="6:7" x14ac:dyDescent="0.25">
      <c r="F9899"/>
      <c r="G9899"/>
    </row>
    <row r="9900" spans="6:7" x14ac:dyDescent="0.25">
      <c r="F9900"/>
      <c r="G9900"/>
    </row>
    <row r="9901" spans="6:7" x14ac:dyDescent="0.25">
      <c r="F9901"/>
      <c r="G9901"/>
    </row>
    <row r="9902" spans="6:7" x14ac:dyDescent="0.25">
      <c r="F9902"/>
      <c r="G9902"/>
    </row>
    <row r="9903" spans="6:7" x14ac:dyDescent="0.25">
      <c r="F9903"/>
      <c r="G9903"/>
    </row>
    <row r="9904" spans="6:7" x14ac:dyDescent="0.25">
      <c r="F9904"/>
      <c r="G9904"/>
    </row>
    <row r="9905" spans="6:7" x14ac:dyDescent="0.25">
      <c r="F9905"/>
      <c r="G9905"/>
    </row>
    <row r="9906" spans="6:7" x14ac:dyDescent="0.25">
      <c r="F9906"/>
      <c r="G9906"/>
    </row>
    <row r="9907" spans="6:7" x14ac:dyDescent="0.25">
      <c r="F9907"/>
      <c r="G9907"/>
    </row>
    <row r="9908" spans="6:7" x14ac:dyDescent="0.25">
      <c r="F9908"/>
      <c r="G9908"/>
    </row>
    <row r="9909" spans="6:7" x14ac:dyDescent="0.25">
      <c r="F9909"/>
      <c r="G9909"/>
    </row>
    <row r="9910" spans="6:7" x14ac:dyDescent="0.25">
      <c r="F9910"/>
      <c r="G9910"/>
    </row>
    <row r="9911" spans="6:7" x14ac:dyDescent="0.25">
      <c r="F9911"/>
      <c r="G9911"/>
    </row>
    <row r="9912" spans="6:7" x14ac:dyDescent="0.25">
      <c r="F9912"/>
      <c r="G9912"/>
    </row>
    <row r="9913" spans="6:7" x14ac:dyDescent="0.25">
      <c r="F9913"/>
      <c r="G9913"/>
    </row>
    <row r="9914" spans="6:7" x14ac:dyDescent="0.25">
      <c r="F9914"/>
      <c r="G9914"/>
    </row>
    <row r="9915" spans="6:7" x14ac:dyDescent="0.25">
      <c r="F9915"/>
      <c r="G9915"/>
    </row>
    <row r="9916" spans="6:7" x14ac:dyDescent="0.25">
      <c r="F9916"/>
      <c r="G9916"/>
    </row>
    <row r="9917" spans="6:7" x14ac:dyDescent="0.25">
      <c r="F9917"/>
      <c r="G9917"/>
    </row>
    <row r="9918" spans="6:7" x14ac:dyDescent="0.25">
      <c r="F9918"/>
      <c r="G9918"/>
    </row>
    <row r="9919" spans="6:7" x14ac:dyDescent="0.25">
      <c r="F9919"/>
      <c r="G9919"/>
    </row>
    <row r="9920" spans="6:7" x14ac:dyDescent="0.25">
      <c r="F9920"/>
      <c r="G9920"/>
    </row>
    <row r="9921" spans="6:7" x14ac:dyDescent="0.25">
      <c r="F9921"/>
      <c r="G9921"/>
    </row>
    <row r="9922" spans="6:7" x14ac:dyDescent="0.25">
      <c r="F9922"/>
      <c r="G9922"/>
    </row>
    <row r="9923" spans="6:7" x14ac:dyDescent="0.25">
      <c r="F9923"/>
      <c r="G9923"/>
    </row>
    <row r="9924" spans="6:7" x14ac:dyDescent="0.25">
      <c r="F9924"/>
      <c r="G9924"/>
    </row>
    <row r="9925" spans="6:7" x14ac:dyDescent="0.25">
      <c r="F9925"/>
      <c r="G9925"/>
    </row>
    <row r="9926" spans="6:7" x14ac:dyDescent="0.25">
      <c r="F9926"/>
      <c r="G9926"/>
    </row>
    <row r="9927" spans="6:7" x14ac:dyDescent="0.25">
      <c r="F9927"/>
      <c r="G9927"/>
    </row>
    <row r="9928" spans="6:7" x14ac:dyDescent="0.25">
      <c r="F9928"/>
      <c r="G9928"/>
    </row>
    <row r="9929" spans="6:7" x14ac:dyDescent="0.25">
      <c r="F9929"/>
      <c r="G9929"/>
    </row>
    <row r="9930" spans="6:7" x14ac:dyDescent="0.25">
      <c r="F9930"/>
      <c r="G9930"/>
    </row>
    <row r="9931" spans="6:7" x14ac:dyDescent="0.25">
      <c r="F9931"/>
      <c r="G9931"/>
    </row>
    <row r="9932" spans="6:7" x14ac:dyDescent="0.25">
      <c r="F9932"/>
      <c r="G9932"/>
    </row>
    <row r="9933" spans="6:7" x14ac:dyDescent="0.25">
      <c r="F9933"/>
      <c r="G9933"/>
    </row>
    <row r="9934" spans="6:7" x14ac:dyDescent="0.25">
      <c r="F9934"/>
      <c r="G9934"/>
    </row>
    <row r="9935" spans="6:7" x14ac:dyDescent="0.25">
      <c r="F9935"/>
      <c r="G9935"/>
    </row>
    <row r="9936" spans="6:7" x14ac:dyDescent="0.25">
      <c r="F9936"/>
      <c r="G9936"/>
    </row>
    <row r="9937" spans="6:7" x14ac:dyDescent="0.25">
      <c r="F9937"/>
      <c r="G9937"/>
    </row>
    <row r="9938" spans="6:7" x14ac:dyDescent="0.25">
      <c r="F9938"/>
      <c r="G9938"/>
    </row>
    <row r="9939" spans="6:7" x14ac:dyDescent="0.25">
      <c r="F9939"/>
      <c r="G9939"/>
    </row>
    <row r="9940" spans="6:7" x14ac:dyDescent="0.25">
      <c r="F9940"/>
      <c r="G9940"/>
    </row>
    <row r="9941" spans="6:7" x14ac:dyDescent="0.25">
      <c r="F9941"/>
      <c r="G9941"/>
    </row>
    <row r="9942" spans="6:7" x14ac:dyDescent="0.25">
      <c r="F9942"/>
      <c r="G9942"/>
    </row>
    <row r="9943" spans="6:7" x14ac:dyDescent="0.25">
      <c r="F9943"/>
      <c r="G9943"/>
    </row>
    <row r="9944" spans="6:7" x14ac:dyDescent="0.25">
      <c r="F9944"/>
      <c r="G9944"/>
    </row>
    <row r="9945" spans="6:7" x14ac:dyDescent="0.25">
      <c r="F9945"/>
      <c r="G9945"/>
    </row>
    <row r="9946" spans="6:7" x14ac:dyDescent="0.25">
      <c r="F9946"/>
      <c r="G9946"/>
    </row>
    <row r="9947" spans="6:7" x14ac:dyDescent="0.25">
      <c r="F9947"/>
      <c r="G9947"/>
    </row>
    <row r="9948" spans="6:7" x14ac:dyDescent="0.25">
      <c r="F9948"/>
      <c r="G9948"/>
    </row>
    <row r="9949" spans="6:7" x14ac:dyDescent="0.25">
      <c r="F9949"/>
      <c r="G9949"/>
    </row>
    <row r="9950" spans="6:7" x14ac:dyDescent="0.25">
      <c r="F9950"/>
      <c r="G9950"/>
    </row>
    <row r="9951" spans="6:7" x14ac:dyDescent="0.25">
      <c r="F9951"/>
      <c r="G9951"/>
    </row>
    <row r="9952" spans="6:7" x14ac:dyDescent="0.25">
      <c r="F9952"/>
      <c r="G9952"/>
    </row>
    <row r="9953" spans="6:7" x14ac:dyDescent="0.25">
      <c r="F9953"/>
      <c r="G9953"/>
    </row>
    <row r="9954" spans="6:7" x14ac:dyDescent="0.25">
      <c r="F9954"/>
      <c r="G9954"/>
    </row>
    <row r="9955" spans="6:7" x14ac:dyDescent="0.25">
      <c r="F9955"/>
      <c r="G9955"/>
    </row>
    <row r="9956" spans="6:7" x14ac:dyDescent="0.25">
      <c r="F9956"/>
      <c r="G9956"/>
    </row>
    <row r="9957" spans="6:7" x14ac:dyDescent="0.25">
      <c r="F9957"/>
      <c r="G9957"/>
    </row>
    <row r="9958" spans="6:7" x14ac:dyDescent="0.25">
      <c r="F9958"/>
      <c r="G9958"/>
    </row>
    <row r="9959" spans="6:7" x14ac:dyDescent="0.25">
      <c r="F9959"/>
      <c r="G9959"/>
    </row>
    <row r="9960" spans="6:7" x14ac:dyDescent="0.25">
      <c r="F9960"/>
      <c r="G9960"/>
    </row>
    <row r="9961" spans="6:7" x14ac:dyDescent="0.25">
      <c r="F9961"/>
      <c r="G9961"/>
    </row>
    <row r="9962" spans="6:7" x14ac:dyDescent="0.25">
      <c r="F9962"/>
      <c r="G9962"/>
    </row>
    <row r="9963" spans="6:7" x14ac:dyDescent="0.25">
      <c r="F9963"/>
      <c r="G9963"/>
    </row>
    <row r="9964" spans="6:7" x14ac:dyDescent="0.25">
      <c r="F9964"/>
      <c r="G9964"/>
    </row>
    <row r="9965" spans="6:7" x14ac:dyDescent="0.25">
      <c r="F9965"/>
      <c r="G9965"/>
    </row>
    <row r="9966" spans="6:7" x14ac:dyDescent="0.25">
      <c r="F9966"/>
      <c r="G9966"/>
    </row>
    <row r="9967" spans="6:7" x14ac:dyDescent="0.25">
      <c r="F9967"/>
      <c r="G9967"/>
    </row>
    <row r="9968" spans="6:7" x14ac:dyDescent="0.25">
      <c r="F9968"/>
      <c r="G9968"/>
    </row>
    <row r="9969" spans="6:7" x14ac:dyDescent="0.25">
      <c r="F9969"/>
      <c r="G9969"/>
    </row>
    <row r="9970" spans="6:7" x14ac:dyDescent="0.25">
      <c r="F9970"/>
      <c r="G9970"/>
    </row>
    <row r="9971" spans="6:7" x14ac:dyDescent="0.25">
      <c r="F9971"/>
      <c r="G9971"/>
    </row>
    <row r="9972" spans="6:7" x14ac:dyDescent="0.25">
      <c r="F9972"/>
      <c r="G9972"/>
    </row>
    <row r="9973" spans="6:7" x14ac:dyDescent="0.25">
      <c r="F9973"/>
      <c r="G9973"/>
    </row>
    <row r="9974" spans="6:7" x14ac:dyDescent="0.25">
      <c r="F9974"/>
      <c r="G9974"/>
    </row>
    <row r="9975" spans="6:7" x14ac:dyDescent="0.25">
      <c r="F9975"/>
      <c r="G9975"/>
    </row>
    <row r="9976" spans="6:7" x14ac:dyDescent="0.25">
      <c r="F9976"/>
      <c r="G9976"/>
    </row>
    <row r="9977" spans="6:7" x14ac:dyDescent="0.25">
      <c r="F9977"/>
      <c r="G9977"/>
    </row>
    <row r="9978" spans="6:7" x14ac:dyDescent="0.25">
      <c r="F9978"/>
      <c r="G9978"/>
    </row>
    <row r="9979" spans="6:7" x14ac:dyDescent="0.25">
      <c r="F9979"/>
      <c r="G9979"/>
    </row>
    <row r="9980" spans="6:7" x14ac:dyDescent="0.25">
      <c r="F9980"/>
      <c r="G9980"/>
    </row>
    <row r="9981" spans="6:7" x14ac:dyDescent="0.25">
      <c r="F9981"/>
      <c r="G9981"/>
    </row>
    <row r="9982" spans="6:7" x14ac:dyDescent="0.25">
      <c r="F9982"/>
      <c r="G9982"/>
    </row>
    <row r="9983" spans="6:7" x14ac:dyDescent="0.25">
      <c r="F9983"/>
      <c r="G9983"/>
    </row>
    <row r="9984" spans="6:7" x14ac:dyDescent="0.25">
      <c r="F9984"/>
      <c r="G9984"/>
    </row>
    <row r="9985" spans="6:7" x14ac:dyDescent="0.25">
      <c r="F9985"/>
      <c r="G9985"/>
    </row>
    <row r="9986" spans="6:7" x14ac:dyDescent="0.25">
      <c r="F9986"/>
      <c r="G9986"/>
    </row>
    <row r="9987" spans="6:7" x14ac:dyDescent="0.25">
      <c r="F9987"/>
      <c r="G9987"/>
    </row>
    <row r="9988" spans="6:7" x14ac:dyDescent="0.25">
      <c r="F9988"/>
      <c r="G9988"/>
    </row>
    <row r="9989" spans="6:7" x14ac:dyDescent="0.25">
      <c r="F9989"/>
      <c r="G9989"/>
    </row>
    <row r="9990" spans="6:7" x14ac:dyDescent="0.25">
      <c r="F9990"/>
      <c r="G9990"/>
    </row>
    <row r="9991" spans="6:7" x14ac:dyDescent="0.25">
      <c r="F9991"/>
      <c r="G9991"/>
    </row>
    <row r="9992" spans="6:7" x14ac:dyDescent="0.25">
      <c r="F9992"/>
      <c r="G9992"/>
    </row>
    <row r="9993" spans="6:7" x14ac:dyDescent="0.25">
      <c r="F9993"/>
      <c r="G9993"/>
    </row>
    <row r="9994" spans="6:7" x14ac:dyDescent="0.25">
      <c r="F9994"/>
      <c r="G9994"/>
    </row>
    <row r="9995" spans="6:7" x14ac:dyDescent="0.25">
      <c r="F9995"/>
      <c r="G9995"/>
    </row>
    <row r="9996" spans="6:7" x14ac:dyDescent="0.25">
      <c r="F9996"/>
      <c r="G9996"/>
    </row>
    <row r="9997" spans="6:7" x14ac:dyDescent="0.25">
      <c r="F9997"/>
      <c r="G9997"/>
    </row>
    <row r="9998" spans="6:7" x14ac:dyDescent="0.25">
      <c r="F9998"/>
      <c r="G9998"/>
    </row>
    <row r="9999" spans="6:7" x14ac:dyDescent="0.25">
      <c r="F9999"/>
      <c r="G9999"/>
    </row>
    <row r="10000" spans="6:7" x14ac:dyDescent="0.25">
      <c r="F10000"/>
      <c r="G10000"/>
    </row>
    <row r="10001" spans="6:7" x14ac:dyDescent="0.25">
      <c r="F10001"/>
      <c r="G10001"/>
    </row>
    <row r="10002" spans="6:7" x14ac:dyDescent="0.25">
      <c r="F10002"/>
      <c r="G10002"/>
    </row>
    <row r="10003" spans="6:7" x14ac:dyDescent="0.25">
      <c r="F10003"/>
      <c r="G10003"/>
    </row>
    <row r="10004" spans="6:7" x14ac:dyDescent="0.25">
      <c r="F10004"/>
      <c r="G10004"/>
    </row>
    <row r="10005" spans="6:7" x14ac:dyDescent="0.25">
      <c r="F10005"/>
      <c r="G10005"/>
    </row>
    <row r="10006" spans="6:7" x14ac:dyDescent="0.25">
      <c r="F10006"/>
      <c r="G10006"/>
    </row>
    <row r="10007" spans="6:7" x14ac:dyDescent="0.25">
      <c r="F10007"/>
      <c r="G10007"/>
    </row>
    <row r="10008" spans="6:7" x14ac:dyDescent="0.25">
      <c r="F10008"/>
      <c r="G10008"/>
    </row>
    <row r="10009" spans="6:7" x14ac:dyDescent="0.25">
      <c r="F10009"/>
      <c r="G10009"/>
    </row>
    <row r="10010" spans="6:7" x14ac:dyDescent="0.25">
      <c r="F10010"/>
      <c r="G10010"/>
    </row>
    <row r="10011" spans="6:7" x14ac:dyDescent="0.25">
      <c r="F10011"/>
      <c r="G10011"/>
    </row>
    <row r="10012" spans="6:7" x14ac:dyDescent="0.25">
      <c r="F10012"/>
      <c r="G10012"/>
    </row>
    <row r="10013" spans="6:7" x14ac:dyDescent="0.25">
      <c r="F10013"/>
      <c r="G10013"/>
    </row>
    <row r="10014" spans="6:7" x14ac:dyDescent="0.25">
      <c r="F10014"/>
      <c r="G10014"/>
    </row>
    <row r="10015" spans="6:7" x14ac:dyDescent="0.25">
      <c r="F10015"/>
      <c r="G10015"/>
    </row>
    <row r="10016" spans="6:7" x14ac:dyDescent="0.25">
      <c r="F10016"/>
      <c r="G10016"/>
    </row>
    <row r="10017" spans="6:7" x14ac:dyDescent="0.25">
      <c r="F10017"/>
      <c r="G10017"/>
    </row>
    <row r="10018" spans="6:7" x14ac:dyDescent="0.25">
      <c r="F10018"/>
      <c r="G10018"/>
    </row>
    <row r="10019" spans="6:7" x14ac:dyDescent="0.25">
      <c r="F10019"/>
      <c r="G10019"/>
    </row>
    <row r="10020" spans="6:7" x14ac:dyDescent="0.25">
      <c r="F10020"/>
      <c r="G10020"/>
    </row>
    <row r="10021" spans="6:7" x14ac:dyDescent="0.25">
      <c r="F10021"/>
      <c r="G10021"/>
    </row>
    <row r="10022" spans="6:7" x14ac:dyDescent="0.25">
      <c r="F10022"/>
      <c r="G10022"/>
    </row>
    <row r="10023" spans="6:7" x14ac:dyDescent="0.25">
      <c r="F10023"/>
      <c r="G10023"/>
    </row>
    <row r="10024" spans="6:7" x14ac:dyDescent="0.25">
      <c r="F10024"/>
      <c r="G10024"/>
    </row>
    <row r="10025" spans="6:7" x14ac:dyDescent="0.25">
      <c r="F10025"/>
      <c r="G10025"/>
    </row>
    <row r="10026" spans="6:7" x14ac:dyDescent="0.25">
      <c r="F10026"/>
      <c r="G10026"/>
    </row>
    <row r="10027" spans="6:7" x14ac:dyDescent="0.25">
      <c r="F10027"/>
      <c r="G10027"/>
    </row>
    <row r="10028" spans="6:7" x14ac:dyDescent="0.25">
      <c r="F10028"/>
      <c r="G10028"/>
    </row>
    <row r="10029" spans="6:7" x14ac:dyDescent="0.25">
      <c r="F10029"/>
      <c r="G10029"/>
    </row>
    <row r="10030" spans="6:7" x14ac:dyDescent="0.25">
      <c r="F10030"/>
      <c r="G10030"/>
    </row>
    <row r="10031" spans="6:7" x14ac:dyDescent="0.25">
      <c r="F10031"/>
      <c r="G10031"/>
    </row>
    <row r="10032" spans="6:7" x14ac:dyDescent="0.25">
      <c r="F10032"/>
      <c r="G10032"/>
    </row>
    <row r="10033" spans="6:7" x14ac:dyDescent="0.25">
      <c r="F10033"/>
      <c r="G10033"/>
    </row>
    <row r="10034" spans="6:7" x14ac:dyDescent="0.25">
      <c r="F10034"/>
      <c r="G10034"/>
    </row>
    <row r="10035" spans="6:7" x14ac:dyDescent="0.25">
      <c r="F10035"/>
      <c r="G10035"/>
    </row>
    <row r="10036" spans="6:7" x14ac:dyDescent="0.25">
      <c r="F10036"/>
      <c r="G10036"/>
    </row>
    <row r="10037" spans="6:7" x14ac:dyDescent="0.25">
      <c r="F10037"/>
      <c r="G10037"/>
    </row>
    <row r="10038" spans="6:7" x14ac:dyDescent="0.25">
      <c r="F10038"/>
      <c r="G10038"/>
    </row>
    <row r="10039" spans="6:7" x14ac:dyDescent="0.25">
      <c r="F10039"/>
      <c r="G10039"/>
    </row>
    <row r="10040" spans="6:7" x14ac:dyDescent="0.25">
      <c r="F10040"/>
      <c r="G10040"/>
    </row>
    <row r="10041" spans="6:7" x14ac:dyDescent="0.25">
      <c r="F10041"/>
      <c r="G10041"/>
    </row>
    <row r="10042" spans="6:7" x14ac:dyDescent="0.25">
      <c r="F10042"/>
      <c r="G10042"/>
    </row>
    <row r="10043" spans="6:7" x14ac:dyDescent="0.25">
      <c r="F10043"/>
      <c r="G10043"/>
    </row>
    <row r="10044" spans="6:7" x14ac:dyDescent="0.25">
      <c r="F10044"/>
      <c r="G10044"/>
    </row>
    <row r="10045" spans="6:7" x14ac:dyDescent="0.25">
      <c r="F10045"/>
      <c r="G10045"/>
    </row>
    <row r="10046" spans="6:7" x14ac:dyDescent="0.25">
      <c r="F10046"/>
      <c r="G10046"/>
    </row>
    <row r="10047" spans="6:7" x14ac:dyDescent="0.25">
      <c r="F10047"/>
      <c r="G10047"/>
    </row>
    <row r="10048" spans="6:7" x14ac:dyDescent="0.25">
      <c r="F10048"/>
      <c r="G10048"/>
    </row>
    <row r="10049" spans="6:7" x14ac:dyDescent="0.25">
      <c r="F10049"/>
      <c r="G10049"/>
    </row>
    <row r="10050" spans="6:7" x14ac:dyDescent="0.25">
      <c r="F10050"/>
      <c r="G10050"/>
    </row>
    <row r="10051" spans="6:7" x14ac:dyDescent="0.25">
      <c r="F10051"/>
      <c r="G10051"/>
    </row>
    <row r="10052" spans="6:7" x14ac:dyDescent="0.25">
      <c r="F10052"/>
      <c r="G10052"/>
    </row>
    <row r="10053" spans="6:7" x14ac:dyDescent="0.25">
      <c r="F10053"/>
      <c r="G10053"/>
    </row>
    <row r="10054" spans="6:7" x14ac:dyDescent="0.25">
      <c r="F10054"/>
      <c r="G10054"/>
    </row>
    <row r="10055" spans="6:7" x14ac:dyDescent="0.25">
      <c r="F10055"/>
      <c r="G10055"/>
    </row>
    <row r="10056" spans="6:7" x14ac:dyDescent="0.25">
      <c r="F10056"/>
      <c r="G10056"/>
    </row>
    <row r="10057" spans="6:7" x14ac:dyDescent="0.25">
      <c r="F10057"/>
      <c r="G10057"/>
    </row>
    <row r="10058" spans="6:7" x14ac:dyDescent="0.25">
      <c r="F10058"/>
      <c r="G10058"/>
    </row>
    <row r="10059" spans="6:7" x14ac:dyDescent="0.25">
      <c r="F10059"/>
      <c r="G10059"/>
    </row>
    <row r="10060" spans="6:7" x14ac:dyDescent="0.25">
      <c r="F10060"/>
      <c r="G10060"/>
    </row>
    <row r="10061" spans="6:7" x14ac:dyDescent="0.25">
      <c r="F10061"/>
      <c r="G10061"/>
    </row>
    <row r="10062" spans="6:7" x14ac:dyDescent="0.25">
      <c r="F10062"/>
      <c r="G10062"/>
    </row>
    <row r="10063" spans="6:7" x14ac:dyDescent="0.25">
      <c r="F10063"/>
      <c r="G10063"/>
    </row>
    <row r="10064" spans="6:7" x14ac:dyDescent="0.25">
      <c r="F10064"/>
      <c r="G10064"/>
    </row>
    <row r="10065" spans="6:7" x14ac:dyDescent="0.25">
      <c r="F10065"/>
      <c r="G10065"/>
    </row>
    <row r="10066" spans="6:7" x14ac:dyDescent="0.25">
      <c r="F10066"/>
      <c r="G10066"/>
    </row>
    <row r="10067" spans="6:7" x14ac:dyDescent="0.25">
      <c r="F10067"/>
      <c r="G10067"/>
    </row>
    <row r="10068" spans="6:7" x14ac:dyDescent="0.25">
      <c r="F10068"/>
      <c r="G10068"/>
    </row>
    <row r="10069" spans="6:7" x14ac:dyDescent="0.25">
      <c r="F10069"/>
      <c r="G10069"/>
    </row>
    <row r="10070" spans="6:7" x14ac:dyDescent="0.25">
      <c r="F10070"/>
      <c r="G10070"/>
    </row>
    <row r="10071" spans="6:7" x14ac:dyDescent="0.25">
      <c r="F10071"/>
      <c r="G10071"/>
    </row>
    <row r="10072" spans="6:7" x14ac:dyDescent="0.25">
      <c r="F10072"/>
      <c r="G10072"/>
    </row>
    <row r="10073" spans="6:7" x14ac:dyDescent="0.25">
      <c r="F10073"/>
      <c r="G10073"/>
    </row>
    <row r="10074" spans="6:7" x14ac:dyDescent="0.25">
      <c r="F10074"/>
      <c r="G10074"/>
    </row>
    <row r="10075" spans="6:7" x14ac:dyDescent="0.25">
      <c r="F10075"/>
      <c r="G10075"/>
    </row>
    <row r="10076" spans="6:7" x14ac:dyDescent="0.25">
      <c r="F10076"/>
      <c r="G10076"/>
    </row>
    <row r="10077" spans="6:7" x14ac:dyDescent="0.25">
      <c r="F10077"/>
      <c r="G10077"/>
    </row>
    <row r="10078" spans="6:7" x14ac:dyDescent="0.25">
      <c r="F10078"/>
      <c r="G10078"/>
    </row>
    <row r="10079" spans="6:7" x14ac:dyDescent="0.25">
      <c r="F10079"/>
      <c r="G10079"/>
    </row>
    <row r="10080" spans="6:7" x14ac:dyDescent="0.25">
      <c r="F10080"/>
      <c r="G10080"/>
    </row>
    <row r="10081" spans="6:7" x14ac:dyDescent="0.25">
      <c r="F10081"/>
      <c r="G10081"/>
    </row>
    <row r="10082" spans="6:7" x14ac:dyDescent="0.25">
      <c r="F10082"/>
      <c r="G10082"/>
    </row>
    <row r="10083" spans="6:7" x14ac:dyDescent="0.25">
      <c r="F10083"/>
      <c r="G10083"/>
    </row>
    <row r="10084" spans="6:7" x14ac:dyDescent="0.25">
      <c r="F10084"/>
      <c r="G10084"/>
    </row>
    <row r="10085" spans="6:7" x14ac:dyDescent="0.25">
      <c r="F10085"/>
      <c r="G10085"/>
    </row>
    <row r="10086" spans="6:7" x14ac:dyDescent="0.25">
      <c r="F10086"/>
      <c r="G10086"/>
    </row>
    <row r="10087" spans="6:7" x14ac:dyDescent="0.25">
      <c r="F10087"/>
      <c r="G10087"/>
    </row>
    <row r="10088" spans="6:7" x14ac:dyDescent="0.25">
      <c r="F10088"/>
      <c r="G10088"/>
    </row>
    <row r="10089" spans="6:7" x14ac:dyDescent="0.25">
      <c r="F10089"/>
      <c r="G10089"/>
    </row>
    <row r="10090" spans="6:7" x14ac:dyDescent="0.25">
      <c r="F10090"/>
      <c r="G10090"/>
    </row>
    <row r="10091" spans="6:7" x14ac:dyDescent="0.25">
      <c r="F10091"/>
      <c r="G10091"/>
    </row>
    <row r="10092" spans="6:7" x14ac:dyDescent="0.25">
      <c r="F10092"/>
      <c r="G10092"/>
    </row>
    <row r="10093" spans="6:7" x14ac:dyDescent="0.25">
      <c r="F10093"/>
      <c r="G10093"/>
    </row>
    <row r="10094" spans="6:7" x14ac:dyDescent="0.25">
      <c r="F10094"/>
      <c r="G10094"/>
    </row>
    <row r="10095" spans="6:7" x14ac:dyDescent="0.25">
      <c r="F10095"/>
      <c r="G10095"/>
    </row>
    <row r="10096" spans="6:7" x14ac:dyDescent="0.25">
      <c r="F10096"/>
      <c r="G10096"/>
    </row>
    <row r="10097" spans="6:7" x14ac:dyDescent="0.25">
      <c r="F10097"/>
      <c r="G10097"/>
    </row>
    <row r="10098" spans="6:7" x14ac:dyDescent="0.25">
      <c r="F10098"/>
      <c r="G10098"/>
    </row>
    <row r="10099" spans="6:7" x14ac:dyDescent="0.25">
      <c r="F10099"/>
      <c r="G10099"/>
    </row>
    <row r="10100" spans="6:7" x14ac:dyDescent="0.25">
      <c r="F10100"/>
      <c r="G10100"/>
    </row>
    <row r="10101" spans="6:7" x14ac:dyDescent="0.25">
      <c r="F10101"/>
      <c r="G10101"/>
    </row>
    <row r="10102" spans="6:7" x14ac:dyDescent="0.25">
      <c r="F10102"/>
      <c r="G10102"/>
    </row>
    <row r="10103" spans="6:7" x14ac:dyDescent="0.25">
      <c r="F10103"/>
      <c r="G10103"/>
    </row>
    <row r="10104" spans="6:7" x14ac:dyDescent="0.25">
      <c r="F10104"/>
      <c r="G10104"/>
    </row>
    <row r="10105" spans="6:7" x14ac:dyDescent="0.25">
      <c r="F10105"/>
      <c r="G10105"/>
    </row>
    <row r="10106" spans="6:7" x14ac:dyDescent="0.25">
      <c r="F10106"/>
      <c r="G10106"/>
    </row>
    <row r="10107" spans="6:7" x14ac:dyDescent="0.25">
      <c r="F10107"/>
      <c r="G10107"/>
    </row>
    <row r="10108" spans="6:7" x14ac:dyDescent="0.25">
      <c r="F10108"/>
      <c r="G10108"/>
    </row>
    <row r="10109" spans="6:7" x14ac:dyDescent="0.25">
      <c r="F10109"/>
      <c r="G10109"/>
    </row>
    <row r="10110" spans="6:7" x14ac:dyDescent="0.25">
      <c r="F10110"/>
      <c r="G10110"/>
    </row>
    <row r="10111" spans="6:7" x14ac:dyDescent="0.25">
      <c r="F10111"/>
      <c r="G10111"/>
    </row>
    <row r="10112" spans="6:7" x14ac:dyDescent="0.25">
      <c r="F10112"/>
      <c r="G10112"/>
    </row>
    <row r="10113" spans="6:7" x14ac:dyDescent="0.25">
      <c r="F10113"/>
      <c r="G10113"/>
    </row>
    <row r="10114" spans="6:7" x14ac:dyDescent="0.25">
      <c r="F10114"/>
      <c r="G10114"/>
    </row>
    <row r="10115" spans="6:7" x14ac:dyDescent="0.25">
      <c r="F10115"/>
      <c r="G10115"/>
    </row>
    <row r="10116" spans="6:7" x14ac:dyDescent="0.25">
      <c r="F10116"/>
      <c r="G10116"/>
    </row>
    <row r="10117" spans="6:7" x14ac:dyDescent="0.25">
      <c r="F10117"/>
      <c r="G10117"/>
    </row>
    <row r="10118" spans="6:7" x14ac:dyDescent="0.25">
      <c r="F10118"/>
      <c r="G10118"/>
    </row>
    <row r="10119" spans="6:7" x14ac:dyDescent="0.25">
      <c r="F10119"/>
      <c r="G10119"/>
    </row>
    <row r="10120" spans="6:7" x14ac:dyDescent="0.25">
      <c r="F10120"/>
      <c r="G10120"/>
    </row>
    <row r="10121" spans="6:7" x14ac:dyDescent="0.25">
      <c r="F10121"/>
      <c r="G10121"/>
    </row>
    <row r="10122" spans="6:7" x14ac:dyDescent="0.25">
      <c r="F10122"/>
      <c r="G10122"/>
    </row>
    <row r="10123" spans="6:7" x14ac:dyDescent="0.25">
      <c r="F10123"/>
      <c r="G10123"/>
    </row>
    <row r="10124" spans="6:7" x14ac:dyDescent="0.25">
      <c r="F10124"/>
      <c r="G10124"/>
    </row>
    <row r="10125" spans="6:7" x14ac:dyDescent="0.25">
      <c r="F10125"/>
      <c r="G10125"/>
    </row>
    <row r="10126" spans="6:7" x14ac:dyDescent="0.25">
      <c r="F10126"/>
      <c r="G10126"/>
    </row>
    <row r="10127" spans="6:7" x14ac:dyDescent="0.25">
      <c r="F10127"/>
      <c r="G10127"/>
    </row>
    <row r="10128" spans="6:7" x14ac:dyDescent="0.25">
      <c r="F10128"/>
      <c r="G10128"/>
    </row>
    <row r="10129" spans="6:7" x14ac:dyDescent="0.25">
      <c r="F10129"/>
      <c r="G10129"/>
    </row>
    <row r="10130" spans="6:7" x14ac:dyDescent="0.25">
      <c r="F10130"/>
      <c r="G10130"/>
    </row>
    <row r="10131" spans="6:7" x14ac:dyDescent="0.25">
      <c r="F10131"/>
      <c r="G10131"/>
    </row>
    <row r="10132" spans="6:7" x14ac:dyDescent="0.25">
      <c r="F10132"/>
      <c r="G10132"/>
    </row>
    <row r="10133" spans="6:7" x14ac:dyDescent="0.25">
      <c r="F10133"/>
      <c r="G10133"/>
    </row>
    <row r="10134" spans="6:7" x14ac:dyDescent="0.25">
      <c r="F10134"/>
      <c r="G10134"/>
    </row>
    <row r="10135" spans="6:7" x14ac:dyDescent="0.25">
      <c r="F10135"/>
      <c r="G10135"/>
    </row>
    <row r="10136" spans="6:7" x14ac:dyDescent="0.25">
      <c r="F10136"/>
      <c r="G10136"/>
    </row>
    <row r="10137" spans="6:7" x14ac:dyDescent="0.25">
      <c r="F10137"/>
      <c r="G10137"/>
    </row>
    <row r="10138" spans="6:7" x14ac:dyDescent="0.25">
      <c r="F10138"/>
      <c r="G10138"/>
    </row>
    <row r="10139" spans="6:7" x14ac:dyDescent="0.25">
      <c r="F10139"/>
      <c r="G10139"/>
    </row>
    <row r="10140" spans="6:7" x14ac:dyDescent="0.25">
      <c r="F10140"/>
      <c r="G10140"/>
    </row>
    <row r="10141" spans="6:7" x14ac:dyDescent="0.25">
      <c r="F10141"/>
      <c r="G10141"/>
    </row>
    <row r="10142" spans="6:7" x14ac:dyDescent="0.25">
      <c r="F10142"/>
      <c r="G10142"/>
    </row>
    <row r="10143" spans="6:7" x14ac:dyDescent="0.25">
      <c r="F10143"/>
      <c r="G10143"/>
    </row>
    <row r="10144" spans="6:7" x14ac:dyDescent="0.25">
      <c r="F10144"/>
      <c r="G10144"/>
    </row>
    <row r="10145" spans="6:7" x14ac:dyDescent="0.25">
      <c r="F10145"/>
      <c r="G10145"/>
    </row>
    <row r="10146" spans="6:7" x14ac:dyDescent="0.25">
      <c r="F10146"/>
      <c r="G10146"/>
    </row>
    <row r="10147" spans="6:7" x14ac:dyDescent="0.25">
      <c r="F10147"/>
      <c r="G10147"/>
    </row>
    <row r="10148" spans="6:7" x14ac:dyDescent="0.25">
      <c r="F10148"/>
      <c r="G10148"/>
    </row>
    <row r="10149" spans="6:7" x14ac:dyDescent="0.25">
      <c r="F10149"/>
      <c r="G10149"/>
    </row>
    <row r="10150" spans="6:7" x14ac:dyDescent="0.25">
      <c r="F10150"/>
      <c r="G10150"/>
    </row>
    <row r="10151" spans="6:7" x14ac:dyDescent="0.25">
      <c r="F10151"/>
      <c r="G10151"/>
    </row>
    <row r="10152" spans="6:7" x14ac:dyDescent="0.25">
      <c r="F10152"/>
      <c r="G10152"/>
    </row>
    <row r="10153" spans="6:7" x14ac:dyDescent="0.25">
      <c r="F10153"/>
      <c r="G10153"/>
    </row>
    <row r="10154" spans="6:7" x14ac:dyDescent="0.25">
      <c r="F10154"/>
      <c r="G10154"/>
    </row>
    <row r="10155" spans="6:7" x14ac:dyDescent="0.25">
      <c r="F10155"/>
      <c r="G10155"/>
    </row>
    <row r="10156" spans="6:7" x14ac:dyDescent="0.25">
      <c r="F10156"/>
      <c r="G10156"/>
    </row>
    <row r="10157" spans="6:7" x14ac:dyDescent="0.25">
      <c r="F10157"/>
      <c r="G10157"/>
    </row>
    <row r="10158" spans="6:7" x14ac:dyDescent="0.25">
      <c r="F10158"/>
      <c r="G10158"/>
    </row>
    <row r="10159" spans="6:7" x14ac:dyDescent="0.25">
      <c r="F10159"/>
      <c r="G10159"/>
    </row>
    <row r="10160" spans="6:7" x14ac:dyDescent="0.25">
      <c r="F10160"/>
      <c r="G10160"/>
    </row>
    <row r="10161" spans="6:7" x14ac:dyDescent="0.25">
      <c r="F10161"/>
      <c r="G10161"/>
    </row>
    <row r="10162" spans="6:7" x14ac:dyDescent="0.25">
      <c r="F10162"/>
      <c r="G10162"/>
    </row>
    <row r="10163" spans="6:7" x14ac:dyDescent="0.25">
      <c r="F10163"/>
      <c r="G10163"/>
    </row>
    <row r="10164" spans="6:7" x14ac:dyDescent="0.25">
      <c r="F10164"/>
      <c r="G10164"/>
    </row>
    <row r="10165" spans="6:7" x14ac:dyDescent="0.25">
      <c r="F10165"/>
      <c r="G10165"/>
    </row>
    <row r="10166" spans="6:7" x14ac:dyDescent="0.25">
      <c r="F10166"/>
      <c r="G10166"/>
    </row>
    <row r="10167" spans="6:7" x14ac:dyDescent="0.25">
      <c r="F10167"/>
      <c r="G10167"/>
    </row>
    <row r="10168" spans="6:7" x14ac:dyDescent="0.25">
      <c r="F10168"/>
      <c r="G10168"/>
    </row>
    <row r="10169" spans="6:7" x14ac:dyDescent="0.25">
      <c r="F10169"/>
      <c r="G10169"/>
    </row>
    <row r="10170" spans="6:7" x14ac:dyDescent="0.25">
      <c r="F10170"/>
      <c r="G10170"/>
    </row>
    <row r="10171" spans="6:7" x14ac:dyDescent="0.25">
      <c r="F10171"/>
      <c r="G10171"/>
    </row>
    <row r="10172" spans="6:7" x14ac:dyDescent="0.25">
      <c r="F10172"/>
      <c r="G10172"/>
    </row>
    <row r="10173" spans="6:7" x14ac:dyDescent="0.25">
      <c r="F10173"/>
      <c r="G10173"/>
    </row>
    <row r="10174" spans="6:7" x14ac:dyDescent="0.25">
      <c r="F10174"/>
      <c r="G10174"/>
    </row>
    <row r="10175" spans="6:7" x14ac:dyDescent="0.25">
      <c r="F10175"/>
      <c r="G10175"/>
    </row>
    <row r="10176" spans="6:7" x14ac:dyDescent="0.25">
      <c r="F10176"/>
      <c r="G10176"/>
    </row>
    <row r="10177" spans="6:7" x14ac:dyDescent="0.25">
      <c r="F10177"/>
      <c r="G10177"/>
    </row>
    <row r="10178" spans="6:7" x14ac:dyDescent="0.25">
      <c r="F10178"/>
      <c r="G10178"/>
    </row>
    <row r="10179" spans="6:7" x14ac:dyDescent="0.25">
      <c r="F10179"/>
      <c r="G10179"/>
    </row>
    <row r="10180" spans="6:7" x14ac:dyDescent="0.25">
      <c r="F10180"/>
      <c r="G10180"/>
    </row>
    <row r="10181" spans="6:7" x14ac:dyDescent="0.25">
      <c r="F10181"/>
      <c r="G10181"/>
    </row>
    <row r="10182" spans="6:7" x14ac:dyDescent="0.25">
      <c r="F10182"/>
      <c r="G10182"/>
    </row>
    <row r="10183" spans="6:7" x14ac:dyDescent="0.25">
      <c r="F10183"/>
      <c r="G10183"/>
    </row>
    <row r="10184" spans="6:7" x14ac:dyDescent="0.25">
      <c r="F10184"/>
      <c r="G10184"/>
    </row>
    <row r="10185" spans="6:7" x14ac:dyDescent="0.25">
      <c r="F10185"/>
      <c r="G10185"/>
    </row>
    <row r="10186" spans="6:7" x14ac:dyDescent="0.25">
      <c r="F10186"/>
      <c r="G10186"/>
    </row>
    <row r="10187" spans="6:7" x14ac:dyDescent="0.25">
      <c r="F10187"/>
      <c r="G10187"/>
    </row>
    <row r="10188" spans="6:7" x14ac:dyDescent="0.25">
      <c r="F10188"/>
      <c r="G10188"/>
    </row>
    <row r="10189" spans="6:7" x14ac:dyDescent="0.25">
      <c r="F10189"/>
      <c r="G10189"/>
    </row>
    <row r="10190" spans="6:7" x14ac:dyDescent="0.25">
      <c r="F10190"/>
      <c r="G10190"/>
    </row>
    <row r="10191" spans="6:7" x14ac:dyDescent="0.25">
      <c r="F10191"/>
      <c r="G10191"/>
    </row>
    <row r="10192" spans="6:7" x14ac:dyDescent="0.25">
      <c r="F10192"/>
      <c r="G10192"/>
    </row>
    <row r="10193" spans="6:7" x14ac:dyDescent="0.25">
      <c r="F10193"/>
      <c r="G10193"/>
    </row>
    <row r="10194" spans="6:7" x14ac:dyDescent="0.25">
      <c r="F10194"/>
      <c r="G10194"/>
    </row>
    <row r="10195" spans="6:7" x14ac:dyDescent="0.25">
      <c r="F10195"/>
      <c r="G10195"/>
    </row>
    <row r="10196" spans="6:7" x14ac:dyDescent="0.25">
      <c r="F10196"/>
      <c r="G10196"/>
    </row>
    <row r="10197" spans="6:7" x14ac:dyDescent="0.25">
      <c r="F10197"/>
      <c r="G10197"/>
    </row>
    <row r="10198" spans="6:7" x14ac:dyDescent="0.25">
      <c r="F10198"/>
      <c r="G10198"/>
    </row>
    <row r="10199" spans="6:7" x14ac:dyDescent="0.25">
      <c r="F10199"/>
      <c r="G10199"/>
    </row>
    <row r="10200" spans="6:7" x14ac:dyDescent="0.25">
      <c r="F10200"/>
      <c r="G10200"/>
    </row>
    <row r="10201" spans="6:7" x14ac:dyDescent="0.25">
      <c r="F10201"/>
      <c r="G10201"/>
    </row>
    <row r="10202" spans="6:7" x14ac:dyDescent="0.25">
      <c r="F10202"/>
      <c r="G10202"/>
    </row>
    <row r="10203" spans="6:7" x14ac:dyDescent="0.25">
      <c r="F10203"/>
      <c r="G10203"/>
    </row>
    <row r="10204" spans="6:7" x14ac:dyDescent="0.25">
      <c r="F10204"/>
      <c r="G10204"/>
    </row>
    <row r="10205" spans="6:7" x14ac:dyDescent="0.25">
      <c r="F10205"/>
      <c r="G10205"/>
    </row>
    <row r="10206" spans="6:7" x14ac:dyDescent="0.25">
      <c r="F10206"/>
      <c r="G10206"/>
    </row>
    <row r="10207" spans="6:7" x14ac:dyDescent="0.25">
      <c r="F10207"/>
      <c r="G10207"/>
    </row>
    <row r="10208" spans="6:7" x14ac:dyDescent="0.25">
      <c r="F10208"/>
      <c r="G10208"/>
    </row>
    <row r="10209" spans="6:7" x14ac:dyDescent="0.25">
      <c r="F10209"/>
      <c r="G10209"/>
    </row>
    <row r="10210" spans="6:7" x14ac:dyDescent="0.25">
      <c r="F10210"/>
      <c r="G10210"/>
    </row>
    <row r="10211" spans="6:7" x14ac:dyDescent="0.25">
      <c r="F10211"/>
      <c r="G10211"/>
    </row>
    <row r="10212" spans="6:7" x14ac:dyDescent="0.25">
      <c r="F10212"/>
      <c r="G10212"/>
    </row>
    <row r="10213" spans="6:7" x14ac:dyDescent="0.25">
      <c r="F10213"/>
      <c r="G10213"/>
    </row>
    <row r="10214" spans="6:7" x14ac:dyDescent="0.25">
      <c r="F10214"/>
      <c r="G10214"/>
    </row>
    <row r="10215" spans="6:7" x14ac:dyDescent="0.25">
      <c r="F10215"/>
      <c r="G10215"/>
    </row>
    <row r="10216" spans="6:7" x14ac:dyDescent="0.25">
      <c r="F10216"/>
      <c r="G10216"/>
    </row>
    <row r="10217" spans="6:7" x14ac:dyDescent="0.25">
      <c r="F10217"/>
      <c r="G10217"/>
    </row>
    <row r="10218" spans="6:7" x14ac:dyDescent="0.25">
      <c r="F10218"/>
      <c r="G10218"/>
    </row>
    <row r="10219" spans="6:7" x14ac:dyDescent="0.25">
      <c r="F10219"/>
      <c r="G10219"/>
    </row>
    <row r="10220" spans="6:7" x14ac:dyDescent="0.25">
      <c r="F10220"/>
      <c r="G10220"/>
    </row>
    <row r="10221" spans="6:7" x14ac:dyDescent="0.25">
      <c r="F10221"/>
      <c r="G10221"/>
    </row>
    <row r="10222" spans="6:7" x14ac:dyDescent="0.25">
      <c r="F10222"/>
      <c r="G10222"/>
    </row>
    <row r="10223" spans="6:7" x14ac:dyDescent="0.25">
      <c r="F10223"/>
      <c r="G10223"/>
    </row>
    <row r="10224" spans="6:7" x14ac:dyDescent="0.25">
      <c r="F10224"/>
      <c r="G10224"/>
    </row>
    <row r="10225" spans="6:7" x14ac:dyDescent="0.25">
      <c r="F10225"/>
      <c r="G10225"/>
    </row>
    <row r="10226" spans="6:7" x14ac:dyDescent="0.25">
      <c r="F10226"/>
      <c r="G10226"/>
    </row>
    <row r="10227" spans="6:7" x14ac:dyDescent="0.25">
      <c r="F10227"/>
      <c r="G10227"/>
    </row>
    <row r="10228" spans="6:7" x14ac:dyDescent="0.25">
      <c r="F10228"/>
      <c r="G10228"/>
    </row>
    <row r="10229" spans="6:7" x14ac:dyDescent="0.25">
      <c r="F10229"/>
      <c r="G10229"/>
    </row>
    <row r="10230" spans="6:7" x14ac:dyDescent="0.25">
      <c r="F10230"/>
      <c r="G10230"/>
    </row>
    <row r="10231" spans="6:7" x14ac:dyDescent="0.25">
      <c r="F10231"/>
      <c r="G10231"/>
    </row>
    <row r="10232" spans="6:7" x14ac:dyDescent="0.25">
      <c r="F10232"/>
      <c r="G10232"/>
    </row>
    <row r="10233" spans="6:7" x14ac:dyDescent="0.25">
      <c r="F10233"/>
      <c r="G10233"/>
    </row>
    <row r="10234" spans="6:7" x14ac:dyDescent="0.25">
      <c r="F10234"/>
      <c r="G10234"/>
    </row>
    <row r="10235" spans="6:7" x14ac:dyDescent="0.25">
      <c r="F10235"/>
      <c r="G10235"/>
    </row>
    <row r="10236" spans="6:7" x14ac:dyDescent="0.25">
      <c r="F10236"/>
      <c r="G10236"/>
    </row>
    <row r="10237" spans="6:7" x14ac:dyDescent="0.25">
      <c r="F10237"/>
    </row>
    <row r="10238" spans="6:7" x14ac:dyDescent="0.25">
      <c r="F10238"/>
    </row>
    <row r="10239" spans="6:7" x14ac:dyDescent="0.25">
      <c r="F10239"/>
    </row>
    <row r="10240" spans="6:7" x14ac:dyDescent="0.25">
      <c r="F10240"/>
    </row>
    <row r="10241" spans="6:6" x14ac:dyDescent="0.25">
      <c r="F10241"/>
    </row>
    <row r="10242" spans="6:6" x14ac:dyDescent="0.25">
      <c r="F10242"/>
    </row>
    <row r="10243" spans="6:6" x14ac:dyDescent="0.25">
      <c r="F10243"/>
    </row>
    <row r="10244" spans="6:6" x14ac:dyDescent="0.25">
      <c r="F10244"/>
    </row>
    <row r="10245" spans="6:6" x14ac:dyDescent="0.25">
      <c r="F10245"/>
    </row>
    <row r="10246" spans="6:6" x14ac:dyDescent="0.25">
      <c r="F10246"/>
    </row>
    <row r="10247" spans="6:6" x14ac:dyDescent="0.25">
      <c r="F10247"/>
    </row>
    <row r="10248" spans="6:6" x14ac:dyDescent="0.25">
      <c r="F10248"/>
    </row>
    <row r="10249" spans="6:6" x14ac:dyDescent="0.25">
      <c r="F10249"/>
    </row>
    <row r="10250" spans="6:6" x14ac:dyDescent="0.25">
      <c r="F10250"/>
    </row>
    <row r="10251" spans="6:6" x14ac:dyDescent="0.25">
      <c r="F10251"/>
    </row>
    <row r="10252" spans="6:6" x14ac:dyDescent="0.25">
      <c r="F10252"/>
    </row>
    <row r="10253" spans="6:6" x14ac:dyDescent="0.25">
      <c r="F10253"/>
    </row>
    <row r="10254" spans="6:6" x14ac:dyDescent="0.25">
      <c r="F10254"/>
    </row>
    <row r="10255" spans="6:6" x14ac:dyDescent="0.25">
      <c r="F10255"/>
    </row>
    <row r="10256" spans="6:6" x14ac:dyDescent="0.25">
      <c r="F10256"/>
    </row>
    <row r="10257" spans="6:6" x14ac:dyDescent="0.25">
      <c r="F10257"/>
    </row>
    <row r="10258" spans="6:6" x14ac:dyDescent="0.25">
      <c r="F10258"/>
    </row>
    <row r="10259" spans="6:6" x14ac:dyDescent="0.25">
      <c r="F10259"/>
    </row>
    <row r="10260" spans="6:6" x14ac:dyDescent="0.25">
      <c r="F10260"/>
    </row>
    <row r="10261" spans="6:6" x14ac:dyDescent="0.25">
      <c r="F10261"/>
    </row>
    <row r="10262" spans="6:6" x14ac:dyDescent="0.25">
      <c r="F10262"/>
    </row>
    <row r="10263" spans="6:6" x14ac:dyDescent="0.25">
      <c r="F10263"/>
    </row>
    <row r="10264" spans="6:6" x14ac:dyDescent="0.25">
      <c r="F10264"/>
    </row>
    <row r="10265" spans="6:6" x14ac:dyDescent="0.25">
      <c r="F10265"/>
    </row>
    <row r="10266" spans="6:6" x14ac:dyDescent="0.25">
      <c r="F10266"/>
    </row>
    <row r="10267" spans="6:6" x14ac:dyDescent="0.25">
      <c r="F10267"/>
    </row>
    <row r="10268" spans="6:6" x14ac:dyDescent="0.25">
      <c r="F10268"/>
    </row>
    <row r="10269" spans="6:6" x14ac:dyDescent="0.25">
      <c r="F10269"/>
    </row>
    <row r="10270" spans="6:6" x14ac:dyDescent="0.25">
      <c r="F10270"/>
    </row>
    <row r="10271" spans="6:6" x14ac:dyDescent="0.25">
      <c r="F10271"/>
    </row>
    <row r="10272" spans="6:6" x14ac:dyDescent="0.25">
      <c r="F10272"/>
    </row>
    <row r="10273" spans="6:6" x14ac:dyDescent="0.25">
      <c r="F10273"/>
    </row>
    <row r="10274" spans="6:6" x14ac:dyDescent="0.25">
      <c r="F10274"/>
    </row>
    <row r="10275" spans="6:6" x14ac:dyDescent="0.25">
      <c r="F10275"/>
    </row>
    <row r="10276" spans="6:6" x14ac:dyDescent="0.25">
      <c r="F10276"/>
    </row>
    <row r="10277" spans="6:6" x14ac:dyDescent="0.25">
      <c r="F10277"/>
    </row>
    <row r="10278" spans="6:6" x14ac:dyDescent="0.25">
      <c r="F10278"/>
    </row>
    <row r="10279" spans="6:6" x14ac:dyDescent="0.25">
      <c r="F10279"/>
    </row>
    <row r="10280" spans="6:6" x14ac:dyDescent="0.25">
      <c r="F10280"/>
    </row>
    <row r="10281" spans="6:6" x14ac:dyDescent="0.25">
      <c r="F10281"/>
    </row>
    <row r="10282" spans="6:6" x14ac:dyDescent="0.25">
      <c r="F10282"/>
    </row>
    <row r="10283" spans="6:6" x14ac:dyDescent="0.25">
      <c r="F10283"/>
    </row>
    <row r="10284" spans="6:6" x14ac:dyDescent="0.25">
      <c r="F10284"/>
    </row>
    <row r="10285" spans="6:6" x14ac:dyDescent="0.25">
      <c r="F10285"/>
    </row>
    <row r="10286" spans="6:6" x14ac:dyDescent="0.25">
      <c r="F10286"/>
    </row>
    <row r="10287" spans="6:6" x14ac:dyDescent="0.25">
      <c r="F10287"/>
    </row>
    <row r="10288" spans="6:6" x14ac:dyDescent="0.25">
      <c r="F10288"/>
    </row>
    <row r="10289" spans="6:6" x14ac:dyDescent="0.25">
      <c r="F10289"/>
    </row>
    <row r="10290" spans="6:6" x14ac:dyDescent="0.25">
      <c r="F10290"/>
    </row>
    <row r="10291" spans="6:6" x14ac:dyDescent="0.25">
      <c r="F10291"/>
    </row>
    <row r="10292" spans="6:6" x14ac:dyDescent="0.25">
      <c r="F10292"/>
    </row>
    <row r="10293" spans="6:6" x14ac:dyDescent="0.25">
      <c r="F10293"/>
    </row>
    <row r="10294" spans="6:6" x14ac:dyDescent="0.25">
      <c r="F10294"/>
    </row>
    <row r="10295" spans="6:6" x14ac:dyDescent="0.25">
      <c r="F10295"/>
    </row>
    <row r="10296" spans="6:6" x14ac:dyDescent="0.25">
      <c r="F10296"/>
    </row>
    <row r="10297" spans="6:6" x14ac:dyDescent="0.25">
      <c r="F10297"/>
    </row>
    <row r="10298" spans="6:6" x14ac:dyDescent="0.25">
      <c r="F10298"/>
    </row>
    <row r="10299" spans="6:6" x14ac:dyDescent="0.25">
      <c r="F10299"/>
    </row>
    <row r="10300" spans="6:6" x14ac:dyDescent="0.25">
      <c r="F10300"/>
    </row>
    <row r="10301" spans="6:6" x14ac:dyDescent="0.25">
      <c r="F10301"/>
    </row>
    <row r="10302" spans="6:6" x14ac:dyDescent="0.25">
      <c r="F10302"/>
    </row>
    <row r="10303" spans="6:6" x14ac:dyDescent="0.25">
      <c r="F10303"/>
    </row>
    <row r="10304" spans="6:6" x14ac:dyDescent="0.25">
      <c r="F10304"/>
    </row>
    <row r="10305" spans="6:6" x14ac:dyDescent="0.25">
      <c r="F10305"/>
    </row>
    <row r="10306" spans="6:6" x14ac:dyDescent="0.25">
      <c r="F10306"/>
    </row>
    <row r="10307" spans="6:6" x14ac:dyDescent="0.25">
      <c r="F10307"/>
    </row>
    <row r="10308" spans="6:6" x14ac:dyDescent="0.25">
      <c r="F10308"/>
    </row>
    <row r="10309" spans="6:6" x14ac:dyDescent="0.25">
      <c r="F10309"/>
    </row>
    <row r="10310" spans="6:6" x14ac:dyDescent="0.25">
      <c r="F10310"/>
    </row>
    <row r="10311" spans="6:6" x14ac:dyDescent="0.25">
      <c r="F10311"/>
    </row>
    <row r="10312" spans="6:6" x14ac:dyDescent="0.25">
      <c r="F10312"/>
    </row>
    <row r="10313" spans="6:6" x14ac:dyDescent="0.25">
      <c r="F10313"/>
    </row>
    <row r="10314" spans="6:6" x14ac:dyDescent="0.25">
      <c r="F10314"/>
    </row>
    <row r="10315" spans="6:6" x14ac:dyDescent="0.25">
      <c r="F10315"/>
    </row>
    <row r="10316" spans="6:6" x14ac:dyDescent="0.25">
      <c r="F10316"/>
    </row>
    <row r="10317" spans="6:6" x14ac:dyDescent="0.25">
      <c r="F10317"/>
    </row>
    <row r="10318" spans="6:6" x14ac:dyDescent="0.25">
      <c r="F10318"/>
    </row>
    <row r="10319" spans="6:6" x14ac:dyDescent="0.25">
      <c r="F10319"/>
    </row>
    <row r="10320" spans="6:6" x14ac:dyDescent="0.25">
      <c r="F10320"/>
    </row>
    <row r="10321" spans="6:6" x14ac:dyDescent="0.25">
      <c r="F10321"/>
    </row>
    <row r="10322" spans="6:6" x14ac:dyDescent="0.25">
      <c r="F10322"/>
    </row>
    <row r="10323" spans="6:6" x14ac:dyDescent="0.25">
      <c r="F10323"/>
    </row>
    <row r="10324" spans="6:6" x14ac:dyDescent="0.25">
      <c r="F10324"/>
    </row>
    <row r="10325" spans="6:6" x14ac:dyDescent="0.25">
      <c r="F10325"/>
    </row>
    <row r="10326" spans="6:6" x14ac:dyDescent="0.25">
      <c r="F10326"/>
    </row>
    <row r="10327" spans="6:6" x14ac:dyDescent="0.25">
      <c r="F10327"/>
    </row>
    <row r="10328" spans="6:6" x14ac:dyDescent="0.25">
      <c r="F10328"/>
    </row>
    <row r="10329" spans="6:6" x14ac:dyDescent="0.25">
      <c r="F10329"/>
    </row>
    <row r="10330" spans="6:6" x14ac:dyDescent="0.25">
      <c r="F10330"/>
    </row>
    <row r="10331" spans="6:6" x14ac:dyDescent="0.25">
      <c r="F10331"/>
    </row>
    <row r="10332" spans="6:6" x14ac:dyDescent="0.25">
      <c r="F10332"/>
    </row>
    <row r="10333" spans="6:6" x14ac:dyDescent="0.25">
      <c r="F10333"/>
    </row>
    <row r="10334" spans="6:6" x14ac:dyDescent="0.25">
      <c r="F10334"/>
    </row>
    <row r="10335" spans="6:6" x14ac:dyDescent="0.25">
      <c r="F10335"/>
    </row>
    <row r="10336" spans="6:6" x14ac:dyDescent="0.25">
      <c r="F10336"/>
    </row>
    <row r="10337" spans="6:6" x14ac:dyDescent="0.25">
      <c r="F10337"/>
    </row>
    <row r="10338" spans="6:6" x14ac:dyDescent="0.25">
      <c r="F10338"/>
    </row>
    <row r="10339" spans="6:6" x14ac:dyDescent="0.25">
      <c r="F10339"/>
    </row>
    <row r="10340" spans="6:6" x14ac:dyDescent="0.25">
      <c r="F10340"/>
    </row>
    <row r="10341" spans="6:6" x14ac:dyDescent="0.25">
      <c r="F10341"/>
    </row>
    <row r="10342" spans="6:6" x14ac:dyDescent="0.25">
      <c r="F10342"/>
    </row>
    <row r="10343" spans="6:6" x14ac:dyDescent="0.25">
      <c r="F10343"/>
    </row>
    <row r="10344" spans="6:6" x14ac:dyDescent="0.25">
      <c r="F10344"/>
    </row>
    <row r="10345" spans="6:6" x14ac:dyDescent="0.25">
      <c r="F10345"/>
    </row>
    <row r="10346" spans="6:6" x14ac:dyDescent="0.25">
      <c r="F10346"/>
    </row>
    <row r="10347" spans="6:6" x14ac:dyDescent="0.25">
      <c r="F10347"/>
    </row>
    <row r="10348" spans="6:6" x14ac:dyDescent="0.25">
      <c r="F10348"/>
    </row>
    <row r="10349" spans="6:6" x14ac:dyDescent="0.25">
      <c r="F10349"/>
    </row>
    <row r="10350" spans="6:6" x14ac:dyDescent="0.25">
      <c r="F10350"/>
    </row>
    <row r="10351" spans="6:6" x14ac:dyDescent="0.25">
      <c r="F10351"/>
    </row>
    <row r="10352" spans="6:6" x14ac:dyDescent="0.25">
      <c r="F10352"/>
    </row>
    <row r="10353" spans="6:6" x14ac:dyDescent="0.25">
      <c r="F10353"/>
    </row>
    <row r="10354" spans="6:6" x14ac:dyDescent="0.25">
      <c r="F10354"/>
    </row>
    <row r="10355" spans="6:6" x14ac:dyDescent="0.25">
      <c r="F10355"/>
    </row>
    <row r="10356" spans="6:6" x14ac:dyDescent="0.25">
      <c r="F10356"/>
    </row>
    <row r="10357" spans="6:6" x14ac:dyDescent="0.25">
      <c r="F10357"/>
    </row>
    <row r="10358" spans="6:6" x14ac:dyDescent="0.25">
      <c r="F10358"/>
    </row>
    <row r="10359" spans="6:6" x14ac:dyDescent="0.25">
      <c r="F10359"/>
    </row>
    <row r="10360" spans="6:6" x14ac:dyDescent="0.25">
      <c r="F10360"/>
    </row>
    <row r="10361" spans="6:6" x14ac:dyDescent="0.25">
      <c r="F10361"/>
    </row>
    <row r="10362" spans="6:6" x14ac:dyDescent="0.25">
      <c r="F10362"/>
    </row>
    <row r="10363" spans="6:6" x14ac:dyDescent="0.25">
      <c r="F10363"/>
    </row>
    <row r="10364" spans="6:6" x14ac:dyDescent="0.25">
      <c r="F10364"/>
    </row>
    <row r="10365" spans="6:6" x14ac:dyDescent="0.25">
      <c r="F10365"/>
    </row>
    <row r="10366" spans="6:6" x14ac:dyDescent="0.25">
      <c r="F10366"/>
    </row>
    <row r="10367" spans="6:6" x14ac:dyDescent="0.25">
      <c r="F10367"/>
    </row>
    <row r="10368" spans="6:6" x14ac:dyDescent="0.25">
      <c r="F10368"/>
    </row>
    <row r="10369" spans="6:6" x14ac:dyDescent="0.25">
      <c r="F10369"/>
    </row>
    <row r="10370" spans="6:6" x14ac:dyDescent="0.25">
      <c r="F10370"/>
    </row>
    <row r="10371" spans="6:6" x14ac:dyDescent="0.25">
      <c r="F10371"/>
    </row>
    <row r="10372" spans="6:6" x14ac:dyDescent="0.25">
      <c r="F10372"/>
    </row>
    <row r="10373" spans="6:6" x14ac:dyDescent="0.25">
      <c r="F10373"/>
    </row>
    <row r="10374" spans="6:6" x14ac:dyDescent="0.25">
      <c r="F10374"/>
    </row>
    <row r="10375" spans="6:6" x14ac:dyDescent="0.25">
      <c r="F10375"/>
    </row>
    <row r="10376" spans="6:6" x14ac:dyDescent="0.25">
      <c r="F10376"/>
    </row>
    <row r="10377" spans="6:6" x14ac:dyDescent="0.25">
      <c r="F10377"/>
    </row>
    <row r="10378" spans="6:6" x14ac:dyDescent="0.25">
      <c r="F10378"/>
    </row>
    <row r="10379" spans="6:6" x14ac:dyDescent="0.25">
      <c r="F10379"/>
    </row>
    <row r="10380" spans="6:6" x14ac:dyDescent="0.25">
      <c r="F10380"/>
    </row>
    <row r="10381" spans="6:6" x14ac:dyDescent="0.25">
      <c r="F10381"/>
    </row>
    <row r="10382" spans="6:6" x14ac:dyDescent="0.25">
      <c r="F10382"/>
    </row>
    <row r="10383" spans="6:6" x14ac:dyDescent="0.25">
      <c r="F10383"/>
    </row>
    <row r="10384" spans="6:6" x14ac:dyDescent="0.25">
      <c r="F10384"/>
    </row>
    <row r="10385" spans="6:6" x14ac:dyDescent="0.25">
      <c r="F10385"/>
    </row>
    <row r="10386" spans="6:6" x14ac:dyDescent="0.25">
      <c r="F10386"/>
    </row>
    <row r="10387" spans="6:6" x14ac:dyDescent="0.25">
      <c r="F10387"/>
    </row>
    <row r="10388" spans="6:6" x14ac:dyDescent="0.25">
      <c r="F10388"/>
    </row>
    <row r="10389" spans="6:6" x14ac:dyDescent="0.25">
      <c r="F10389"/>
    </row>
    <row r="10390" spans="6:6" x14ac:dyDescent="0.25">
      <c r="F10390"/>
    </row>
    <row r="10391" spans="6:6" x14ac:dyDescent="0.25">
      <c r="F10391"/>
    </row>
    <row r="10392" spans="6:6" x14ac:dyDescent="0.25">
      <c r="F10392"/>
    </row>
    <row r="10393" spans="6:6" x14ac:dyDescent="0.25">
      <c r="F10393"/>
    </row>
    <row r="10394" spans="6:6" x14ac:dyDescent="0.25">
      <c r="F10394"/>
    </row>
    <row r="10395" spans="6:6" x14ac:dyDescent="0.25">
      <c r="F10395"/>
    </row>
    <row r="10396" spans="6:6" x14ac:dyDescent="0.25">
      <c r="F10396"/>
    </row>
    <row r="10397" spans="6:6" x14ac:dyDescent="0.25">
      <c r="F10397"/>
    </row>
    <row r="10398" spans="6:6" x14ac:dyDescent="0.25">
      <c r="F10398"/>
    </row>
    <row r="10399" spans="6:6" x14ac:dyDescent="0.25">
      <c r="F10399"/>
    </row>
    <row r="10400" spans="6:6" x14ac:dyDescent="0.25">
      <c r="F10400"/>
    </row>
    <row r="10401" spans="6:6" x14ac:dyDescent="0.25">
      <c r="F10401"/>
    </row>
    <row r="10402" spans="6:6" x14ac:dyDescent="0.25">
      <c r="F10402"/>
    </row>
    <row r="10403" spans="6:6" x14ac:dyDescent="0.25">
      <c r="F10403"/>
    </row>
    <row r="10404" spans="6:6" x14ac:dyDescent="0.25">
      <c r="F10404"/>
    </row>
    <row r="10405" spans="6:6" x14ac:dyDescent="0.25">
      <c r="F10405"/>
    </row>
    <row r="10406" spans="6:6" x14ac:dyDescent="0.25">
      <c r="F10406"/>
    </row>
    <row r="10407" spans="6:6" x14ac:dyDescent="0.25">
      <c r="F10407"/>
    </row>
    <row r="10408" spans="6:6" x14ac:dyDescent="0.25">
      <c r="F10408"/>
    </row>
    <row r="10409" spans="6:6" x14ac:dyDescent="0.25">
      <c r="F10409"/>
    </row>
    <row r="10410" spans="6:6" x14ac:dyDescent="0.25">
      <c r="F10410"/>
    </row>
    <row r="10411" spans="6:6" x14ac:dyDescent="0.25">
      <c r="F10411"/>
    </row>
    <row r="10412" spans="6:6" x14ac:dyDescent="0.25">
      <c r="F10412"/>
    </row>
    <row r="10413" spans="6:6" x14ac:dyDescent="0.25">
      <c r="F10413"/>
    </row>
    <row r="10414" spans="6:6" x14ac:dyDescent="0.25">
      <c r="F10414"/>
    </row>
    <row r="10415" spans="6:6" x14ac:dyDescent="0.25">
      <c r="F10415"/>
    </row>
    <row r="10416" spans="6:6" x14ac:dyDescent="0.25">
      <c r="F10416"/>
    </row>
    <row r="10417" spans="6:6" x14ac:dyDescent="0.25">
      <c r="F10417"/>
    </row>
    <row r="10418" spans="6:6" x14ac:dyDescent="0.25">
      <c r="F10418"/>
    </row>
    <row r="10419" spans="6:6" x14ac:dyDescent="0.25">
      <c r="F10419"/>
    </row>
    <row r="10420" spans="6:6" x14ac:dyDescent="0.25">
      <c r="F10420"/>
    </row>
    <row r="10421" spans="6:6" x14ac:dyDescent="0.25">
      <c r="F10421"/>
    </row>
    <row r="10422" spans="6:6" x14ac:dyDescent="0.25">
      <c r="F10422"/>
    </row>
    <row r="10423" spans="6:6" x14ac:dyDescent="0.25">
      <c r="F10423"/>
    </row>
    <row r="10424" spans="6:6" x14ac:dyDescent="0.25">
      <c r="F10424"/>
    </row>
    <row r="10425" spans="6:6" x14ac:dyDescent="0.25">
      <c r="F10425"/>
    </row>
    <row r="10426" spans="6:6" x14ac:dyDescent="0.25">
      <c r="F10426"/>
    </row>
    <row r="10427" spans="6:6" x14ac:dyDescent="0.25">
      <c r="F10427"/>
    </row>
    <row r="10428" spans="6:6" x14ac:dyDescent="0.25">
      <c r="F10428"/>
    </row>
    <row r="10429" spans="6:6" x14ac:dyDescent="0.25">
      <c r="F10429"/>
    </row>
    <row r="10430" spans="6:6" x14ac:dyDescent="0.25">
      <c r="F10430"/>
    </row>
    <row r="10431" spans="6:6" x14ac:dyDescent="0.25">
      <c r="F10431"/>
    </row>
    <row r="10432" spans="6:6" x14ac:dyDescent="0.25">
      <c r="F10432"/>
    </row>
    <row r="10433" spans="6:6" x14ac:dyDescent="0.25">
      <c r="F10433"/>
    </row>
    <row r="10434" spans="6:6" x14ac:dyDescent="0.25">
      <c r="F10434"/>
    </row>
    <row r="10435" spans="6:6" x14ac:dyDescent="0.25">
      <c r="F10435"/>
    </row>
    <row r="10436" spans="6:6" x14ac:dyDescent="0.25">
      <c r="F10436"/>
    </row>
    <row r="10437" spans="6:6" x14ac:dyDescent="0.25">
      <c r="F10437"/>
    </row>
    <row r="10438" spans="6:6" x14ac:dyDescent="0.25">
      <c r="F10438"/>
    </row>
    <row r="10439" spans="6:6" x14ac:dyDescent="0.25">
      <c r="F10439"/>
    </row>
    <row r="10440" spans="6:6" x14ac:dyDescent="0.25">
      <c r="F10440"/>
    </row>
    <row r="10441" spans="6:6" x14ac:dyDescent="0.25">
      <c r="F10441"/>
    </row>
    <row r="10442" spans="6:6" x14ac:dyDescent="0.25">
      <c r="F10442"/>
    </row>
    <row r="10443" spans="6:6" x14ac:dyDescent="0.25">
      <c r="F10443"/>
    </row>
    <row r="10444" spans="6:6" x14ac:dyDescent="0.25">
      <c r="F10444"/>
    </row>
    <row r="10445" spans="6:6" x14ac:dyDescent="0.25">
      <c r="F10445"/>
    </row>
    <row r="10446" spans="6:6" x14ac:dyDescent="0.25">
      <c r="F10446"/>
    </row>
    <row r="10447" spans="6:6" x14ac:dyDescent="0.25">
      <c r="F10447"/>
    </row>
    <row r="10448" spans="6:6" x14ac:dyDescent="0.25">
      <c r="F10448"/>
    </row>
    <row r="10449" spans="6:6" x14ac:dyDescent="0.25">
      <c r="F10449"/>
    </row>
    <row r="10450" spans="6:6" x14ac:dyDescent="0.25">
      <c r="F10450"/>
    </row>
    <row r="10451" spans="6:6" x14ac:dyDescent="0.25">
      <c r="F10451"/>
    </row>
    <row r="10452" spans="6:6" x14ac:dyDescent="0.25">
      <c r="F10452"/>
    </row>
    <row r="10453" spans="6:6" x14ac:dyDescent="0.25">
      <c r="F10453"/>
    </row>
    <row r="10454" spans="6:6" x14ac:dyDescent="0.25">
      <c r="F10454"/>
    </row>
    <row r="10455" spans="6:6" x14ac:dyDescent="0.25">
      <c r="F10455"/>
    </row>
    <row r="10456" spans="6:6" x14ac:dyDescent="0.25">
      <c r="F10456"/>
    </row>
    <row r="10457" spans="6:6" x14ac:dyDescent="0.25">
      <c r="F10457"/>
    </row>
    <row r="10458" spans="6:6" x14ac:dyDescent="0.25">
      <c r="F10458"/>
    </row>
    <row r="10459" spans="6:6" x14ac:dyDescent="0.25">
      <c r="F10459"/>
    </row>
    <row r="10460" spans="6:6" x14ac:dyDescent="0.25">
      <c r="F10460"/>
    </row>
    <row r="10461" spans="6:6" x14ac:dyDescent="0.25">
      <c r="F10461"/>
    </row>
    <row r="10462" spans="6:6" x14ac:dyDescent="0.25">
      <c r="F10462"/>
    </row>
    <row r="10463" spans="6:6" x14ac:dyDescent="0.25">
      <c r="F10463"/>
    </row>
    <row r="10464" spans="6:6" x14ac:dyDescent="0.25">
      <c r="F10464"/>
    </row>
    <row r="10465" spans="6:6" x14ac:dyDescent="0.25">
      <c r="F10465"/>
    </row>
    <row r="10466" spans="6:6" x14ac:dyDescent="0.25">
      <c r="F10466"/>
    </row>
    <row r="10467" spans="6:6" x14ac:dyDescent="0.25">
      <c r="F10467"/>
    </row>
    <row r="10468" spans="6:6" x14ac:dyDescent="0.25">
      <c r="F10468"/>
    </row>
    <row r="10469" spans="6:6" x14ac:dyDescent="0.25">
      <c r="F10469"/>
    </row>
    <row r="10470" spans="6:6" x14ac:dyDescent="0.25">
      <c r="F10470"/>
    </row>
    <row r="10471" spans="6:6" x14ac:dyDescent="0.25">
      <c r="F10471"/>
    </row>
    <row r="10472" spans="6:6" x14ac:dyDescent="0.25">
      <c r="F10472"/>
    </row>
    <row r="10473" spans="6:6" x14ac:dyDescent="0.25">
      <c r="F10473"/>
    </row>
    <row r="10474" spans="6:6" x14ac:dyDescent="0.25">
      <c r="F10474"/>
    </row>
    <row r="10475" spans="6:6" x14ac:dyDescent="0.25">
      <c r="F10475"/>
    </row>
    <row r="10476" spans="6:6" x14ac:dyDescent="0.25">
      <c r="F10476"/>
    </row>
    <row r="10477" spans="6:6" x14ac:dyDescent="0.25">
      <c r="F10477"/>
    </row>
    <row r="10478" spans="6:6" x14ac:dyDescent="0.25">
      <c r="F10478"/>
    </row>
    <row r="10479" spans="6:6" x14ac:dyDescent="0.25">
      <c r="F10479"/>
    </row>
    <row r="10480" spans="6:6" x14ac:dyDescent="0.25">
      <c r="F10480"/>
    </row>
    <row r="10481" spans="6:6" x14ac:dyDescent="0.25">
      <c r="F10481"/>
    </row>
    <row r="10482" spans="6:6" x14ac:dyDescent="0.25">
      <c r="F10482"/>
    </row>
    <row r="10483" spans="6:6" x14ac:dyDescent="0.25">
      <c r="F10483"/>
    </row>
    <row r="10484" spans="6:6" x14ac:dyDescent="0.25">
      <c r="F10484"/>
    </row>
    <row r="10485" spans="6:6" x14ac:dyDescent="0.25">
      <c r="F10485"/>
    </row>
    <row r="10486" spans="6:6" x14ac:dyDescent="0.25">
      <c r="F10486"/>
    </row>
    <row r="10487" spans="6:6" x14ac:dyDescent="0.25">
      <c r="F10487"/>
    </row>
    <row r="10488" spans="6:6" x14ac:dyDescent="0.25">
      <c r="F10488"/>
    </row>
    <row r="10489" spans="6:6" x14ac:dyDescent="0.25">
      <c r="F10489"/>
    </row>
    <row r="10490" spans="6:6" x14ac:dyDescent="0.25">
      <c r="F10490"/>
    </row>
    <row r="10491" spans="6:6" x14ac:dyDescent="0.25">
      <c r="F10491"/>
    </row>
    <row r="10492" spans="6:6" x14ac:dyDescent="0.25">
      <c r="F10492"/>
    </row>
    <row r="10493" spans="6:6" x14ac:dyDescent="0.25">
      <c r="F10493"/>
    </row>
    <row r="10494" spans="6:6" x14ac:dyDescent="0.25">
      <c r="F10494"/>
    </row>
    <row r="10495" spans="6:6" x14ac:dyDescent="0.25">
      <c r="F10495"/>
    </row>
    <row r="10496" spans="6:6" x14ac:dyDescent="0.25">
      <c r="F10496"/>
    </row>
    <row r="10497" spans="6:6" x14ac:dyDescent="0.25">
      <c r="F10497"/>
    </row>
    <row r="10498" spans="6:6" x14ac:dyDescent="0.25">
      <c r="F10498"/>
    </row>
    <row r="10499" spans="6:6" x14ac:dyDescent="0.25">
      <c r="F10499"/>
    </row>
    <row r="10500" spans="6:6" x14ac:dyDescent="0.25">
      <c r="F10500"/>
    </row>
    <row r="10501" spans="6:6" x14ac:dyDescent="0.25">
      <c r="F10501"/>
    </row>
    <row r="10502" spans="6:6" x14ac:dyDescent="0.25">
      <c r="F10502"/>
    </row>
    <row r="10503" spans="6:6" x14ac:dyDescent="0.25">
      <c r="F10503"/>
    </row>
    <row r="10504" spans="6:6" x14ac:dyDescent="0.25">
      <c r="F10504"/>
    </row>
    <row r="10505" spans="6:6" x14ac:dyDescent="0.25">
      <c r="F10505"/>
    </row>
    <row r="10506" spans="6:6" x14ac:dyDescent="0.25">
      <c r="F10506"/>
    </row>
    <row r="10507" spans="6:6" x14ac:dyDescent="0.25">
      <c r="F10507"/>
    </row>
    <row r="10508" spans="6:6" x14ac:dyDescent="0.25">
      <c r="F10508"/>
    </row>
    <row r="10509" spans="6:6" x14ac:dyDescent="0.25">
      <c r="F10509"/>
    </row>
    <row r="10510" spans="6:6" x14ac:dyDescent="0.25">
      <c r="F10510"/>
    </row>
    <row r="10511" spans="6:6" x14ac:dyDescent="0.25">
      <c r="F10511"/>
    </row>
    <row r="10512" spans="6:6" x14ac:dyDescent="0.25">
      <c r="F10512"/>
    </row>
    <row r="10513" spans="6:6" x14ac:dyDescent="0.25">
      <c r="F10513"/>
    </row>
    <row r="10514" spans="6:6" x14ac:dyDescent="0.25">
      <c r="F10514"/>
    </row>
    <row r="10515" spans="6:6" x14ac:dyDescent="0.25">
      <c r="F10515"/>
    </row>
    <row r="10516" spans="6:6" x14ac:dyDescent="0.25">
      <c r="F10516"/>
    </row>
    <row r="10517" spans="6:6" x14ac:dyDescent="0.25">
      <c r="F10517"/>
    </row>
    <row r="10518" spans="6:6" x14ac:dyDescent="0.25">
      <c r="F10518"/>
    </row>
    <row r="10519" spans="6:6" x14ac:dyDescent="0.25">
      <c r="F10519"/>
    </row>
    <row r="10520" spans="6:6" x14ac:dyDescent="0.25">
      <c r="F10520"/>
    </row>
    <row r="10521" spans="6:6" x14ac:dyDescent="0.25">
      <c r="F10521"/>
    </row>
    <row r="10522" spans="6:6" x14ac:dyDescent="0.25">
      <c r="F10522"/>
    </row>
    <row r="10523" spans="6:6" x14ac:dyDescent="0.25">
      <c r="F10523"/>
    </row>
    <row r="10524" spans="6:6" x14ac:dyDescent="0.25">
      <c r="F10524"/>
    </row>
    <row r="10525" spans="6:6" x14ac:dyDescent="0.25">
      <c r="F10525"/>
    </row>
    <row r="10526" spans="6:6" x14ac:dyDescent="0.25">
      <c r="F10526"/>
    </row>
    <row r="10527" spans="6:6" x14ac:dyDescent="0.25">
      <c r="F10527"/>
    </row>
    <row r="10528" spans="6:6" x14ac:dyDescent="0.25">
      <c r="F10528"/>
    </row>
    <row r="10529" spans="6:6" x14ac:dyDescent="0.25">
      <c r="F10529"/>
    </row>
    <row r="10530" spans="6:6" x14ac:dyDescent="0.25">
      <c r="F10530"/>
    </row>
    <row r="10531" spans="6:6" x14ac:dyDescent="0.25">
      <c r="F10531"/>
    </row>
    <row r="10532" spans="6:6" x14ac:dyDescent="0.25">
      <c r="F10532"/>
    </row>
    <row r="10533" spans="6:6" x14ac:dyDescent="0.25">
      <c r="F10533"/>
    </row>
    <row r="10534" spans="6:6" x14ac:dyDescent="0.25">
      <c r="F10534"/>
    </row>
    <row r="10535" spans="6:6" x14ac:dyDescent="0.25">
      <c r="F10535"/>
    </row>
    <row r="10536" spans="6:6" x14ac:dyDescent="0.25">
      <c r="F10536"/>
    </row>
    <row r="10537" spans="6:6" x14ac:dyDescent="0.25">
      <c r="F10537"/>
    </row>
    <row r="10538" spans="6:6" x14ac:dyDescent="0.25">
      <c r="F10538"/>
    </row>
    <row r="10539" spans="6:6" x14ac:dyDescent="0.25">
      <c r="F10539"/>
    </row>
    <row r="10540" spans="6:6" x14ac:dyDescent="0.25">
      <c r="F10540"/>
    </row>
    <row r="10541" spans="6:6" x14ac:dyDescent="0.25">
      <c r="F10541"/>
    </row>
    <row r="10542" spans="6:6" x14ac:dyDescent="0.25">
      <c r="F10542"/>
    </row>
    <row r="10543" spans="6:6" x14ac:dyDescent="0.25">
      <c r="F10543"/>
    </row>
    <row r="10544" spans="6:6" x14ac:dyDescent="0.25">
      <c r="F10544"/>
    </row>
    <row r="10545" spans="6:6" x14ac:dyDescent="0.25">
      <c r="F10545"/>
    </row>
    <row r="10546" spans="6:6" x14ac:dyDescent="0.25">
      <c r="F10546"/>
    </row>
    <row r="10547" spans="6:6" x14ac:dyDescent="0.25">
      <c r="F10547"/>
    </row>
    <row r="10548" spans="6:6" x14ac:dyDescent="0.25">
      <c r="F10548"/>
    </row>
    <row r="10549" spans="6:6" x14ac:dyDescent="0.25">
      <c r="F10549"/>
    </row>
    <row r="10550" spans="6:6" x14ac:dyDescent="0.25">
      <c r="F10550"/>
    </row>
    <row r="10551" spans="6:6" x14ac:dyDescent="0.25">
      <c r="F10551"/>
    </row>
    <row r="10552" spans="6:6" x14ac:dyDescent="0.25">
      <c r="F10552"/>
    </row>
    <row r="10553" spans="6:6" x14ac:dyDescent="0.25">
      <c r="F10553"/>
    </row>
    <row r="10554" spans="6:6" x14ac:dyDescent="0.25">
      <c r="F10554"/>
    </row>
    <row r="10555" spans="6:6" x14ac:dyDescent="0.25">
      <c r="F10555"/>
    </row>
    <row r="10556" spans="6:6" x14ac:dyDescent="0.25">
      <c r="F10556"/>
    </row>
    <row r="10557" spans="6:6" x14ac:dyDescent="0.25">
      <c r="F10557"/>
    </row>
    <row r="10558" spans="6:6" x14ac:dyDescent="0.25">
      <c r="F10558"/>
    </row>
    <row r="10559" spans="6:6" x14ac:dyDescent="0.25">
      <c r="F10559"/>
    </row>
    <row r="10560" spans="6:6" x14ac:dyDescent="0.25">
      <c r="F10560"/>
    </row>
    <row r="10561" spans="6:6" x14ac:dyDescent="0.25">
      <c r="F10561"/>
    </row>
    <row r="10562" spans="6:6" x14ac:dyDescent="0.25">
      <c r="F10562"/>
    </row>
    <row r="10563" spans="6:6" x14ac:dyDescent="0.25">
      <c r="F10563"/>
    </row>
    <row r="10564" spans="6:6" x14ac:dyDescent="0.25">
      <c r="F10564"/>
    </row>
    <row r="10565" spans="6:6" x14ac:dyDescent="0.25">
      <c r="F10565"/>
    </row>
    <row r="10566" spans="6:6" x14ac:dyDescent="0.25">
      <c r="F10566"/>
    </row>
    <row r="10567" spans="6:6" x14ac:dyDescent="0.25">
      <c r="F10567"/>
    </row>
    <row r="10568" spans="6:6" x14ac:dyDescent="0.25">
      <c r="F10568"/>
    </row>
    <row r="10569" spans="6:6" x14ac:dyDescent="0.25">
      <c r="F10569"/>
    </row>
    <row r="10570" spans="6:6" x14ac:dyDescent="0.25">
      <c r="F10570"/>
    </row>
    <row r="10571" spans="6:6" x14ac:dyDescent="0.25">
      <c r="F10571"/>
    </row>
    <row r="10572" spans="6:6" x14ac:dyDescent="0.25">
      <c r="F10572"/>
    </row>
    <row r="10573" spans="6:6" x14ac:dyDescent="0.25">
      <c r="F10573"/>
    </row>
    <row r="10574" spans="6:6" x14ac:dyDescent="0.25">
      <c r="F10574"/>
    </row>
    <row r="10575" spans="6:6" x14ac:dyDescent="0.25">
      <c r="F10575"/>
    </row>
    <row r="10576" spans="6:6" x14ac:dyDescent="0.25">
      <c r="F10576"/>
    </row>
    <row r="10577" spans="6:6" x14ac:dyDescent="0.25">
      <c r="F10577"/>
    </row>
    <row r="10578" spans="6:6" x14ac:dyDescent="0.25">
      <c r="F10578"/>
    </row>
    <row r="10579" spans="6:6" x14ac:dyDescent="0.25">
      <c r="F10579"/>
    </row>
    <row r="10580" spans="6:6" x14ac:dyDescent="0.25">
      <c r="F10580"/>
    </row>
    <row r="10581" spans="6:6" x14ac:dyDescent="0.25">
      <c r="F10581"/>
    </row>
    <row r="10582" spans="6:6" x14ac:dyDescent="0.25">
      <c r="F10582"/>
    </row>
    <row r="10583" spans="6:6" x14ac:dyDescent="0.25">
      <c r="F10583"/>
    </row>
    <row r="10584" spans="6:6" x14ac:dyDescent="0.25">
      <c r="F10584"/>
    </row>
    <row r="10585" spans="6:6" x14ac:dyDescent="0.25">
      <c r="F10585"/>
    </row>
    <row r="10586" spans="6:6" x14ac:dyDescent="0.25">
      <c r="F10586"/>
    </row>
    <row r="10587" spans="6:6" x14ac:dyDescent="0.25">
      <c r="F10587"/>
    </row>
    <row r="10588" spans="6:6" x14ac:dyDescent="0.25">
      <c r="F10588"/>
    </row>
    <row r="10589" spans="6:6" x14ac:dyDescent="0.25">
      <c r="F10589"/>
    </row>
    <row r="10590" spans="6:6" x14ac:dyDescent="0.25">
      <c r="F10590"/>
    </row>
    <row r="10591" spans="6:6" x14ac:dyDescent="0.25">
      <c r="F10591"/>
    </row>
    <row r="10592" spans="6:6" x14ac:dyDescent="0.25">
      <c r="F10592"/>
    </row>
    <row r="10593" spans="6:6" x14ac:dyDescent="0.25">
      <c r="F10593"/>
    </row>
    <row r="10594" spans="6:6" x14ac:dyDescent="0.25">
      <c r="F10594"/>
    </row>
    <row r="10595" spans="6:6" x14ac:dyDescent="0.25">
      <c r="F10595"/>
    </row>
    <row r="10596" spans="6:6" x14ac:dyDescent="0.25">
      <c r="F10596"/>
    </row>
    <row r="10597" spans="6:6" x14ac:dyDescent="0.25">
      <c r="F10597"/>
    </row>
    <row r="10598" spans="6:6" x14ac:dyDescent="0.25">
      <c r="F10598"/>
    </row>
    <row r="10599" spans="6:6" x14ac:dyDescent="0.25">
      <c r="F10599"/>
    </row>
    <row r="10600" spans="6:6" x14ac:dyDescent="0.25">
      <c r="F10600"/>
    </row>
    <row r="10601" spans="6:6" x14ac:dyDescent="0.25">
      <c r="F10601"/>
    </row>
    <row r="10602" spans="6:6" x14ac:dyDescent="0.25">
      <c r="F10602"/>
    </row>
    <row r="10603" spans="6:6" x14ac:dyDescent="0.25">
      <c r="F10603"/>
    </row>
    <row r="10604" spans="6:6" x14ac:dyDescent="0.25">
      <c r="F10604"/>
    </row>
    <row r="10605" spans="6:6" x14ac:dyDescent="0.25">
      <c r="F10605"/>
    </row>
    <row r="10606" spans="6:6" x14ac:dyDescent="0.25">
      <c r="F10606"/>
    </row>
    <row r="10607" spans="6:6" x14ac:dyDescent="0.25">
      <c r="F10607"/>
    </row>
    <row r="10608" spans="6:6" x14ac:dyDescent="0.25">
      <c r="F10608"/>
    </row>
    <row r="10609" spans="6:6" x14ac:dyDescent="0.25">
      <c r="F10609"/>
    </row>
    <row r="10610" spans="6:6" x14ac:dyDescent="0.25">
      <c r="F10610"/>
    </row>
    <row r="10611" spans="6:6" x14ac:dyDescent="0.25">
      <c r="F10611"/>
    </row>
    <row r="10612" spans="6:6" x14ac:dyDescent="0.25">
      <c r="F10612"/>
    </row>
    <row r="10613" spans="6:6" x14ac:dyDescent="0.25">
      <c r="F10613"/>
    </row>
    <row r="10614" spans="6:6" x14ac:dyDescent="0.25">
      <c r="F10614"/>
    </row>
    <row r="10615" spans="6:6" x14ac:dyDescent="0.25">
      <c r="F10615"/>
    </row>
    <row r="10616" spans="6:6" x14ac:dyDescent="0.25">
      <c r="F10616"/>
    </row>
    <row r="10617" spans="6:6" x14ac:dyDescent="0.25">
      <c r="F10617"/>
    </row>
    <row r="10618" spans="6:6" x14ac:dyDescent="0.25">
      <c r="F10618"/>
    </row>
    <row r="10619" spans="6:6" x14ac:dyDescent="0.25">
      <c r="F10619"/>
    </row>
    <row r="10620" spans="6:6" x14ac:dyDescent="0.25">
      <c r="F10620"/>
    </row>
    <row r="10621" spans="6:6" x14ac:dyDescent="0.25">
      <c r="F10621"/>
    </row>
    <row r="10622" spans="6:6" x14ac:dyDescent="0.25">
      <c r="F10622"/>
    </row>
    <row r="10623" spans="6:6" x14ac:dyDescent="0.25">
      <c r="F10623"/>
    </row>
    <row r="10624" spans="6:6" x14ac:dyDescent="0.25">
      <c r="F10624"/>
    </row>
    <row r="10625" spans="6:6" x14ac:dyDescent="0.25">
      <c r="F10625"/>
    </row>
    <row r="10626" spans="6:6" x14ac:dyDescent="0.25">
      <c r="F10626"/>
    </row>
    <row r="10627" spans="6:6" x14ac:dyDescent="0.25">
      <c r="F10627"/>
    </row>
    <row r="10628" spans="6:6" x14ac:dyDescent="0.25">
      <c r="F10628"/>
    </row>
    <row r="10629" spans="6:6" x14ac:dyDescent="0.25">
      <c r="F10629"/>
    </row>
    <row r="10630" spans="6:6" x14ac:dyDescent="0.25">
      <c r="F10630"/>
    </row>
    <row r="10631" spans="6:6" x14ac:dyDescent="0.25">
      <c r="F10631"/>
    </row>
    <row r="10632" spans="6:6" x14ac:dyDescent="0.25">
      <c r="F10632"/>
    </row>
    <row r="10633" spans="6:6" x14ac:dyDescent="0.25">
      <c r="F10633"/>
    </row>
    <row r="10634" spans="6:6" x14ac:dyDescent="0.25">
      <c r="F10634"/>
    </row>
    <row r="10635" spans="6:6" x14ac:dyDescent="0.25">
      <c r="F10635"/>
    </row>
    <row r="10636" spans="6:6" x14ac:dyDescent="0.25">
      <c r="F10636"/>
    </row>
    <row r="10637" spans="6:6" x14ac:dyDescent="0.25">
      <c r="F10637"/>
    </row>
    <row r="10638" spans="6:6" x14ac:dyDescent="0.25">
      <c r="F10638"/>
    </row>
    <row r="10639" spans="6:6" x14ac:dyDescent="0.25">
      <c r="F10639"/>
    </row>
    <row r="10640" spans="6:6" x14ac:dyDescent="0.25">
      <c r="F10640"/>
    </row>
    <row r="10641" spans="6:6" x14ac:dyDescent="0.25">
      <c r="F10641"/>
    </row>
    <row r="10642" spans="6:6" x14ac:dyDescent="0.25">
      <c r="F10642"/>
    </row>
    <row r="10643" spans="6:6" x14ac:dyDescent="0.25">
      <c r="F10643"/>
    </row>
    <row r="10644" spans="6:6" x14ac:dyDescent="0.25">
      <c r="F10644"/>
    </row>
    <row r="10645" spans="6:6" x14ac:dyDescent="0.25">
      <c r="F10645"/>
    </row>
    <row r="10646" spans="6:6" x14ac:dyDescent="0.25">
      <c r="F10646"/>
    </row>
    <row r="10647" spans="6:6" x14ac:dyDescent="0.25">
      <c r="F10647"/>
    </row>
    <row r="10648" spans="6:6" x14ac:dyDescent="0.25">
      <c r="F10648"/>
    </row>
    <row r="10649" spans="6:6" x14ac:dyDescent="0.25">
      <c r="F10649"/>
    </row>
    <row r="10650" spans="6:6" x14ac:dyDescent="0.25">
      <c r="F10650"/>
    </row>
    <row r="10651" spans="6:6" x14ac:dyDescent="0.25">
      <c r="F10651"/>
    </row>
    <row r="10652" spans="6:6" x14ac:dyDescent="0.25">
      <c r="F10652"/>
    </row>
    <row r="10653" spans="6:6" x14ac:dyDescent="0.25">
      <c r="F10653"/>
    </row>
    <row r="10654" spans="6:6" x14ac:dyDescent="0.25">
      <c r="F10654"/>
    </row>
    <row r="10655" spans="6:6" x14ac:dyDescent="0.25">
      <c r="F10655"/>
    </row>
    <row r="10656" spans="6:6" x14ac:dyDescent="0.25">
      <c r="F10656"/>
    </row>
    <row r="10657" spans="6:6" x14ac:dyDescent="0.25">
      <c r="F10657"/>
    </row>
    <row r="10658" spans="6:6" x14ac:dyDescent="0.25">
      <c r="F10658"/>
    </row>
    <row r="10659" spans="6:6" x14ac:dyDescent="0.25">
      <c r="F10659"/>
    </row>
    <row r="10660" spans="6:6" x14ac:dyDescent="0.25">
      <c r="F10660"/>
    </row>
    <row r="10661" spans="6:6" x14ac:dyDescent="0.25">
      <c r="F10661"/>
    </row>
    <row r="10662" spans="6:6" x14ac:dyDescent="0.25">
      <c r="F10662"/>
    </row>
    <row r="10663" spans="6:6" x14ac:dyDescent="0.25">
      <c r="F10663"/>
    </row>
    <row r="10664" spans="6:6" x14ac:dyDescent="0.25">
      <c r="F10664"/>
    </row>
    <row r="10665" spans="6:6" x14ac:dyDescent="0.25">
      <c r="F10665"/>
    </row>
    <row r="10666" spans="6:6" x14ac:dyDescent="0.25">
      <c r="F10666"/>
    </row>
    <row r="10667" spans="6:6" x14ac:dyDescent="0.25">
      <c r="F10667"/>
    </row>
    <row r="10668" spans="6:6" x14ac:dyDescent="0.25">
      <c r="F10668"/>
    </row>
    <row r="10669" spans="6:6" x14ac:dyDescent="0.25">
      <c r="F10669"/>
    </row>
    <row r="10670" spans="6:6" x14ac:dyDescent="0.25">
      <c r="F10670"/>
    </row>
    <row r="10671" spans="6:6" x14ac:dyDescent="0.25">
      <c r="F10671"/>
    </row>
    <row r="10672" spans="6:6" x14ac:dyDescent="0.25">
      <c r="F10672"/>
    </row>
    <row r="10673" spans="6:6" x14ac:dyDescent="0.25">
      <c r="F10673"/>
    </row>
    <row r="10674" spans="6:6" x14ac:dyDescent="0.25">
      <c r="F10674"/>
    </row>
    <row r="10675" spans="6:6" x14ac:dyDescent="0.25">
      <c r="F10675"/>
    </row>
    <row r="10676" spans="6:6" x14ac:dyDescent="0.25">
      <c r="F10676"/>
    </row>
    <row r="10677" spans="6:6" x14ac:dyDescent="0.25">
      <c r="F10677"/>
    </row>
    <row r="10678" spans="6:6" x14ac:dyDescent="0.25">
      <c r="F10678"/>
    </row>
    <row r="10679" spans="6:6" x14ac:dyDescent="0.25">
      <c r="F10679"/>
    </row>
    <row r="10680" spans="6:6" x14ac:dyDescent="0.25">
      <c r="F10680"/>
    </row>
    <row r="10681" spans="6:6" x14ac:dyDescent="0.25">
      <c r="F10681"/>
    </row>
    <row r="10682" spans="6:6" x14ac:dyDescent="0.25">
      <c r="F10682"/>
    </row>
    <row r="10683" spans="6:6" x14ac:dyDescent="0.25">
      <c r="F10683"/>
    </row>
    <row r="10684" spans="6:6" x14ac:dyDescent="0.25">
      <c r="F10684"/>
    </row>
    <row r="10685" spans="6:6" x14ac:dyDescent="0.25">
      <c r="F10685"/>
    </row>
    <row r="10686" spans="6:6" x14ac:dyDescent="0.25">
      <c r="F10686"/>
    </row>
    <row r="10687" spans="6:6" x14ac:dyDescent="0.25">
      <c r="F10687"/>
    </row>
    <row r="10688" spans="6:6" x14ac:dyDescent="0.25">
      <c r="F10688"/>
    </row>
    <row r="10689" spans="6:6" x14ac:dyDescent="0.25">
      <c r="F10689"/>
    </row>
    <row r="10690" spans="6:6" x14ac:dyDescent="0.25">
      <c r="F10690"/>
    </row>
    <row r="10691" spans="6:6" x14ac:dyDescent="0.25">
      <c r="F10691"/>
    </row>
    <row r="10692" spans="6:6" x14ac:dyDescent="0.25">
      <c r="F10692"/>
    </row>
    <row r="10693" spans="6:6" x14ac:dyDescent="0.25">
      <c r="F10693"/>
    </row>
    <row r="10694" spans="6:6" x14ac:dyDescent="0.25">
      <c r="F10694"/>
    </row>
    <row r="10695" spans="6:6" x14ac:dyDescent="0.25">
      <c r="F10695"/>
    </row>
    <row r="10696" spans="6:6" x14ac:dyDescent="0.25">
      <c r="F10696"/>
    </row>
    <row r="10697" spans="6:6" x14ac:dyDescent="0.25">
      <c r="F10697"/>
    </row>
    <row r="10698" spans="6:6" x14ac:dyDescent="0.25">
      <c r="F10698"/>
    </row>
    <row r="10699" spans="6:6" x14ac:dyDescent="0.25">
      <c r="F10699"/>
    </row>
    <row r="10700" spans="6:6" x14ac:dyDescent="0.25">
      <c r="F10700"/>
    </row>
    <row r="10701" spans="6:6" x14ac:dyDescent="0.25">
      <c r="F10701"/>
    </row>
    <row r="10702" spans="6:6" x14ac:dyDescent="0.25">
      <c r="F10702"/>
    </row>
    <row r="10703" spans="6:6" x14ac:dyDescent="0.25">
      <c r="F10703"/>
    </row>
    <row r="10704" spans="6:6" x14ac:dyDescent="0.25">
      <c r="F10704"/>
    </row>
    <row r="10705" spans="6:6" x14ac:dyDescent="0.25">
      <c r="F10705"/>
    </row>
    <row r="10706" spans="6:6" x14ac:dyDescent="0.25">
      <c r="F10706"/>
    </row>
    <row r="10707" spans="6:6" x14ac:dyDescent="0.25">
      <c r="F10707"/>
    </row>
    <row r="10708" spans="6:6" x14ac:dyDescent="0.25">
      <c r="F10708"/>
    </row>
    <row r="10709" spans="6:6" x14ac:dyDescent="0.25">
      <c r="F10709"/>
    </row>
    <row r="10710" spans="6:6" x14ac:dyDescent="0.25">
      <c r="F10710"/>
    </row>
    <row r="10711" spans="6:6" x14ac:dyDescent="0.25">
      <c r="F10711"/>
    </row>
    <row r="10712" spans="6:6" x14ac:dyDescent="0.25">
      <c r="F10712"/>
    </row>
    <row r="10713" spans="6:6" x14ac:dyDescent="0.25">
      <c r="F10713"/>
    </row>
    <row r="10714" spans="6:6" x14ac:dyDescent="0.25">
      <c r="F10714"/>
    </row>
    <row r="10715" spans="6:6" x14ac:dyDescent="0.25">
      <c r="F10715"/>
    </row>
    <row r="10716" spans="6:6" x14ac:dyDescent="0.25">
      <c r="F10716"/>
    </row>
    <row r="10717" spans="6:6" x14ac:dyDescent="0.25">
      <c r="F10717"/>
    </row>
    <row r="10718" spans="6:6" x14ac:dyDescent="0.25">
      <c r="F10718"/>
    </row>
    <row r="10719" spans="6:6" x14ac:dyDescent="0.25">
      <c r="F10719"/>
    </row>
    <row r="10720" spans="6:6" x14ac:dyDescent="0.25">
      <c r="F10720"/>
    </row>
    <row r="10721" spans="6:6" x14ac:dyDescent="0.25">
      <c r="F10721"/>
    </row>
    <row r="10722" spans="6:6" x14ac:dyDescent="0.25">
      <c r="F10722"/>
    </row>
    <row r="10723" spans="6:6" x14ac:dyDescent="0.25">
      <c r="F10723"/>
    </row>
    <row r="10724" spans="6:6" x14ac:dyDescent="0.25">
      <c r="F10724"/>
    </row>
    <row r="10725" spans="6:6" x14ac:dyDescent="0.25">
      <c r="F10725"/>
    </row>
    <row r="10726" spans="6:6" x14ac:dyDescent="0.25">
      <c r="F10726"/>
    </row>
    <row r="10727" spans="6:6" x14ac:dyDescent="0.25">
      <c r="F10727"/>
    </row>
    <row r="10728" spans="6:6" x14ac:dyDescent="0.25">
      <c r="F10728"/>
    </row>
    <row r="10729" spans="6:6" x14ac:dyDescent="0.25">
      <c r="F10729"/>
    </row>
    <row r="10730" spans="6:6" x14ac:dyDescent="0.25">
      <c r="F10730"/>
    </row>
    <row r="10731" spans="6:6" x14ac:dyDescent="0.25">
      <c r="F10731"/>
    </row>
    <row r="10732" spans="6:6" x14ac:dyDescent="0.25">
      <c r="F10732"/>
    </row>
    <row r="10733" spans="6:6" x14ac:dyDescent="0.25">
      <c r="F10733"/>
    </row>
    <row r="10734" spans="6:6" x14ac:dyDescent="0.25">
      <c r="F10734"/>
    </row>
    <row r="10735" spans="6:6" x14ac:dyDescent="0.25">
      <c r="F10735"/>
    </row>
    <row r="10736" spans="6:6" x14ac:dyDescent="0.25">
      <c r="F10736"/>
    </row>
    <row r="10737" spans="6:6" x14ac:dyDescent="0.25">
      <c r="F10737"/>
    </row>
    <row r="10738" spans="6:6" x14ac:dyDescent="0.25">
      <c r="F10738"/>
    </row>
    <row r="10739" spans="6:6" x14ac:dyDescent="0.25">
      <c r="F10739"/>
    </row>
    <row r="10740" spans="6:6" x14ac:dyDescent="0.25">
      <c r="F10740"/>
    </row>
    <row r="10741" spans="6:6" x14ac:dyDescent="0.25">
      <c r="F10741"/>
    </row>
    <row r="10742" spans="6:6" x14ac:dyDescent="0.25">
      <c r="F10742"/>
    </row>
    <row r="10743" spans="6:6" x14ac:dyDescent="0.25">
      <c r="F10743"/>
    </row>
    <row r="10744" spans="6:6" x14ac:dyDescent="0.25">
      <c r="F10744"/>
    </row>
    <row r="10745" spans="6:6" x14ac:dyDescent="0.25">
      <c r="F10745"/>
    </row>
    <row r="10746" spans="6:6" x14ac:dyDescent="0.25">
      <c r="F10746"/>
    </row>
    <row r="10747" spans="6:6" x14ac:dyDescent="0.25">
      <c r="F10747"/>
    </row>
    <row r="10748" spans="6:6" x14ac:dyDescent="0.25">
      <c r="F10748"/>
    </row>
    <row r="10749" spans="6:6" x14ac:dyDescent="0.25">
      <c r="F10749"/>
    </row>
    <row r="10750" spans="6:6" x14ac:dyDescent="0.25">
      <c r="F10750"/>
    </row>
    <row r="10751" spans="6:6" x14ac:dyDescent="0.25">
      <c r="F10751"/>
    </row>
    <row r="10752" spans="6:6" x14ac:dyDescent="0.25">
      <c r="F10752"/>
    </row>
    <row r="10753" spans="6:6" x14ac:dyDescent="0.25">
      <c r="F10753"/>
    </row>
    <row r="10754" spans="6:6" x14ac:dyDescent="0.25">
      <c r="F10754"/>
    </row>
    <row r="10755" spans="6:6" x14ac:dyDescent="0.25">
      <c r="F10755"/>
    </row>
    <row r="10756" spans="6:6" x14ac:dyDescent="0.25">
      <c r="F10756"/>
    </row>
    <row r="10757" spans="6:6" x14ac:dyDescent="0.25">
      <c r="F10757"/>
    </row>
    <row r="10758" spans="6:6" x14ac:dyDescent="0.25">
      <c r="F10758"/>
    </row>
    <row r="10759" spans="6:6" x14ac:dyDescent="0.25">
      <c r="F10759"/>
    </row>
    <row r="10760" spans="6:6" x14ac:dyDescent="0.25">
      <c r="F10760"/>
    </row>
    <row r="10761" spans="6:6" x14ac:dyDescent="0.25">
      <c r="F10761"/>
    </row>
    <row r="10762" spans="6:6" x14ac:dyDescent="0.25">
      <c r="F10762"/>
    </row>
    <row r="10763" spans="6:6" x14ac:dyDescent="0.25">
      <c r="F10763"/>
    </row>
    <row r="10764" spans="6:6" x14ac:dyDescent="0.25">
      <c r="F10764"/>
    </row>
    <row r="10765" spans="6:6" x14ac:dyDescent="0.25">
      <c r="F10765"/>
    </row>
    <row r="10766" spans="6:6" x14ac:dyDescent="0.25">
      <c r="F10766"/>
    </row>
    <row r="10767" spans="6:6" x14ac:dyDescent="0.25">
      <c r="F10767"/>
    </row>
    <row r="10768" spans="6:6" x14ac:dyDescent="0.25">
      <c r="F10768"/>
    </row>
    <row r="10769" spans="6:6" x14ac:dyDescent="0.25">
      <c r="F10769"/>
    </row>
    <row r="10770" spans="6:6" x14ac:dyDescent="0.25">
      <c r="F10770"/>
    </row>
    <row r="10771" spans="6:6" x14ac:dyDescent="0.25">
      <c r="F10771"/>
    </row>
    <row r="10772" spans="6:6" x14ac:dyDescent="0.25">
      <c r="F10772"/>
    </row>
    <row r="10773" spans="6:6" x14ac:dyDescent="0.25">
      <c r="F10773"/>
    </row>
    <row r="10774" spans="6:6" x14ac:dyDescent="0.25">
      <c r="F10774"/>
    </row>
    <row r="10775" spans="6:6" x14ac:dyDescent="0.25">
      <c r="F10775"/>
    </row>
    <row r="10776" spans="6:6" x14ac:dyDescent="0.25">
      <c r="F10776"/>
    </row>
    <row r="10777" spans="6:6" x14ac:dyDescent="0.25">
      <c r="F10777"/>
    </row>
    <row r="10778" spans="6:6" x14ac:dyDescent="0.25">
      <c r="F10778"/>
    </row>
    <row r="10779" spans="6:6" x14ac:dyDescent="0.25">
      <c r="F10779"/>
    </row>
    <row r="10780" spans="6:6" x14ac:dyDescent="0.25">
      <c r="F10780"/>
    </row>
    <row r="10781" spans="6:6" x14ac:dyDescent="0.25">
      <c r="F10781"/>
    </row>
    <row r="10782" spans="6:6" x14ac:dyDescent="0.25">
      <c r="F10782"/>
    </row>
    <row r="10783" spans="6:6" x14ac:dyDescent="0.25">
      <c r="F10783"/>
    </row>
    <row r="10784" spans="6:6" x14ac:dyDescent="0.25">
      <c r="F10784"/>
    </row>
    <row r="10785" spans="6:6" x14ac:dyDescent="0.25">
      <c r="F10785"/>
    </row>
    <row r="10786" spans="6:6" x14ac:dyDescent="0.25">
      <c r="F10786"/>
    </row>
    <row r="10787" spans="6:6" x14ac:dyDescent="0.25">
      <c r="F10787"/>
    </row>
    <row r="10788" spans="6:6" x14ac:dyDescent="0.25">
      <c r="F10788"/>
    </row>
    <row r="10789" spans="6:6" x14ac:dyDescent="0.25">
      <c r="F10789"/>
    </row>
    <row r="10790" spans="6:6" x14ac:dyDescent="0.25">
      <c r="F10790"/>
    </row>
    <row r="10791" spans="6:6" x14ac:dyDescent="0.25">
      <c r="F10791"/>
    </row>
    <row r="10792" spans="6:6" x14ac:dyDescent="0.25">
      <c r="F10792"/>
    </row>
    <row r="10793" spans="6:6" x14ac:dyDescent="0.25">
      <c r="F10793"/>
    </row>
    <row r="10794" spans="6:6" x14ac:dyDescent="0.25">
      <c r="F10794"/>
    </row>
    <row r="10795" spans="6:6" x14ac:dyDescent="0.25">
      <c r="F10795"/>
    </row>
    <row r="10796" spans="6:6" x14ac:dyDescent="0.25">
      <c r="F10796"/>
    </row>
    <row r="10797" spans="6:6" x14ac:dyDescent="0.25">
      <c r="F10797"/>
    </row>
    <row r="10798" spans="6:6" x14ac:dyDescent="0.25">
      <c r="F10798"/>
    </row>
    <row r="10799" spans="6:6" x14ac:dyDescent="0.25">
      <c r="F10799"/>
    </row>
    <row r="10800" spans="6:6" x14ac:dyDescent="0.25">
      <c r="F10800"/>
    </row>
    <row r="10801" spans="6:6" x14ac:dyDescent="0.25">
      <c r="F10801"/>
    </row>
    <row r="10802" spans="6:6" x14ac:dyDescent="0.25">
      <c r="F10802"/>
    </row>
    <row r="10803" spans="6:6" x14ac:dyDescent="0.25">
      <c r="F10803"/>
    </row>
    <row r="10804" spans="6:6" x14ac:dyDescent="0.25">
      <c r="F10804"/>
    </row>
    <row r="10805" spans="6:6" x14ac:dyDescent="0.25">
      <c r="F10805"/>
    </row>
    <row r="10806" spans="6:6" x14ac:dyDescent="0.25">
      <c r="F10806"/>
    </row>
    <row r="10807" spans="6:6" x14ac:dyDescent="0.25">
      <c r="F10807"/>
    </row>
    <row r="10808" spans="6:6" x14ac:dyDescent="0.25">
      <c r="F10808"/>
    </row>
    <row r="10809" spans="6:6" x14ac:dyDescent="0.25">
      <c r="F10809"/>
    </row>
    <row r="10810" spans="6:6" x14ac:dyDescent="0.25">
      <c r="F10810"/>
    </row>
    <row r="10811" spans="6:6" x14ac:dyDescent="0.25">
      <c r="F10811"/>
    </row>
    <row r="10812" spans="6:6" x14ac:dyDescent="0.25">
      <c r="F10812"/>
    </row>
    <row r="10813" spans="6:6" x14ac:dyDescent="0.25">
      <c r="F10813"/>
    </row>
    <row r="10814" spans="6:6" x14ac:dyDescent="0.25">
      <c r="F10814"/>
    </row>
    <row r="10815" spans="6:6" x14ac:dyDescent="0.25">
      <c r="F10815"/>
    </row>
    <row r="10816" spans="6:6" x14ac:dyDescent="0.25">
      <c r="F10816"/>
    </row>
    <row r="10817" spans="6:6" x14ac:dyDescent="0.25">
      <c r="F10817"/>
    </row>
    <row r="10818" spans="6:6" x14ac:dyDescent="0.25">
      <c r="F10818"/>
    </row>
    <row r="10819" spans="6:6" x14ac:dyDescent="0.25">
      <c r="F10819"/>
    </row>
    <row r="10820" spans="6:6" x14ac:dyDescent="0.25">
      <c r="F10820"/>
    </row>
    <row r="10821" spans="6:6" x14ac:dyDescent="0.25">
      <c r="F10821"/>
    </row>
    <row r="10822" spans="6:6" x14ac:dyDescent="0.25">
      <c r="F10822"/>
    </row>
    <row r="10823" spans="6:6" x14ac:dyDescent="0.25">
      <c r="F10823"/>
    </row>
    <row r="10824" spans="6:6" x14ac:dyDescent="0.25">
      <c r="F10824"/>
    </row>
    <row r="10825" spans="6:6" x14ac:dyDescent="0.25">
      <c r="F10825"/>
    </row>
    <row r="10826" spans="6:6" x14ac:dyDescent="0.25">
      <c r="F10826"/>
    </row>
    <row r="10827" spans="6:6" x14ac:dyDescent="0.25">
      <c r="F10827"/>
    </row>
    <row r="10828" spans="6:6" x14ac:dyDescent="0.25">
      <c r="F10828"/>
    </row>
    <row r="10829" spans="6:6" x14ac:dyDescent="0.25">
      <c r="F10829"/>
    </row>
    <row r="10830" spans="6:6" x14ac:dyDescent="0.25">
      <c r="F10830"/>
    </row>
    <row r="10831" spans="6:6" x14ac:dyDescent="0.25">
      <c r="F10831"/>
    </row>
    <row r="10832" spans="6:6" x14ac:dyDescent="0.25">
      <c r="F10832"/>
    </row>
    <row r="10833" spans="6:6" x14ac:dyDescent="0.25">
      <c r="F10833"/>
    </row>
    <row r="10834" spans="6:6" x14ac:dyDescent="0.25">
      <c r="F10834"/>
    </row>
    <row r="10835" spans="6:6" x14ac:dyDescent="0.25">
      <c r="F10835"/>
    </row>
    <row r="10836" spans="6:6" x14ac:dyDescent="0.25">
      <c r="F10836"/>
    </row>
    <row r="10837" spans="6:6" x14ac:dyDescent="0.25">
      <c r="F10837"/>
    </row>
    <row r="10838" spans="6:6" x14ac:dyDescent="0.25">
      <c r="F10838"/>
    </row>
    <row r="10839" spans="6:6" x14ac:dyDescent="0.25">
      <c r="F10839"/>
    </row>
    <row r="10840" spans="6:6" x14ac:dyDescent="0.25">
      <c r="F10840"/>
    </row>
    <row r="10841" spans="6:6" x14ac:dyDescent="0.25">
      <c r="F10841"/>
    </row>
    <row r="10842" spans="6:6" x14ac:dyDescent="0.25">
      <c r="F10842"/>
    </row>
    <row r="10843" spans="6:6" x14ac:dyDescent="0.25">
      <c r="F10843"/>
    </row>
    <row r="10844" spans="6:6" x14ac:dyDescent="0.25">
      <c r="F10844"/>
    </row>
    <row r="10845" spans="6:6" x14ac:dyDescent="0.25">
      <c r="F10845"/>
    </row>
    <row r="10846" spans="6:6" x14ac:dyDescent="0.25">
      <c r="F10846"/>
    </row>
    <row r="10847" spans="6:6" x14ac:dyDescent="0.25">
      <c r="F10847"/>
    </row>
    <row r="10848" spans="6:6" x14ac:dyDescent="0.25">
      <c r="F10848"/>
    </row>
    <row r="10849" spans="6:6" x14ac:dyDescent="0.25">
      <c r="F10849"/>
    </row>
    <row r="10850" spans="6:6" x14ac:dyDescent="0.25">
      <c r="F10850"/>
    </row>
    <row r="10851" spans="6:6" x14ac:dyDescent="0.25">
      <c r="F10851"/>
    </row>
    <row r="10852" spans="6:6" x14ac:dyDescent="0.25">
      <c r="F10852"/>
    </row>
    <row r="10853" spans="6:6" x14ac:dyDescent="0.25">
      <c r="F10853"/>
    </row>
    <row r="10854" spans="6:6" x14ac:dyDescent="0.25">
      <c r="F10854"/>
    </row>
    <row r="10855" spans="6:6" x14ac:dyDescent="0.25">
      <c r="F10855"/>
    </row>
    <row r="10856" spans="6:6" x14ac:dyDescent="0.25">
      <c r="F10856"/>
    </row>
    <row r="10857" spans="6:6" x14ac:dyDescent="0.25">
      <c r="F10857"/>
    </row>
    <row r="10858" spans="6:6" x14ac:dyDescent="0.25">
      <c r="F10858"/>
    </row>
    <row r="10859" spans="6:6" x14ac:dyDescent="0.25">
      <c r="F10859"/>
    </row>
    <row r="10860" spans="6:6" x14ac:dyDescent="0.25">
      <c r="F10860"/>
    </row>
    <row r="10861" spans="6:6" x14ac:dyDescent="0.25">
      <c r="F10861"/>
    </row>
    <row r="10862" spans="6:6" x14ac:dyDescent="0.25">
      <c r="F10862"/>
    </row>
    <row r="10863" spans="6:6" x14ac:dyDescent="0.25">
      <c r="F10863"/>
    </row>
    <row r="10864" spans="6:6" x14ac:dyDescent="0.25">
      <c r="F10864"/>
    </row>
    <row r="10865" spans="6:6" x14ac:dyDescent="0.25">
      <c r="F10865"/>
    </row>
    <row r="10866" spans="6:6" x14ac:dyDescent="0.25">
      <c r="F10866"/>
    </row>
    <row r="10867" spans="6:6" x14ac:dyDescent="0.25">
      <c r="F10867"/>
    </row>
    <row r="10868" spans="6:6" x14ac:dyDescent="0.25">
      <c r="F10868"/>
    </row>
    <row r="10869" spans="6:6" x14ac:dyDescent="0.25">
      <c r="F10869"/>
    </row>
    <row r="10870" spans="6:6" x14ac:dyDescent="0.25">
      <c r="F10870"/>
    </row>
    <row r="10871" spans="6:6" x14ac:dyDescent="0.25">
      <c r="F10871"/>
    </row>
    <row r="10872" spans="6:6" x14ac:dyDescent="0.25">
      <c r="F10872"/>
    </row>
    <row r="10873" spans="6:6" x14ac:dyDescent="0.25">
      <c r="F10873"/>
    </row>
    <row r="10874" spans="6:6" x14ac:dyDescent="0.25">
      <c r="F10874"/>
    </row>
    <row r="10875" spans="6:6" x14ac:dyDescent="0.25">
      <c r="F10875"/>
    </row>
    <row r="10876" spans="6:6" x14ac:dyDescent="0.25">
      <c r="F10876"/>
    </row>
    <row r="10877" spans="6:6" x14ac:dyDescent="0.25">
      <c r="F10877"/>
    </row>
    <row r="10878" spans="6:6" x14ac:dyDescent="0.25">
      <c r="F10878"/>
    </row>
    <row r="10879" spans="6:6" x14ac:dyDescent="0.25">
      <c r="F10879"/>
    </row>
    <row r="10880" spans="6:6" x14ac:dyDescent="0.25">
      <c r="F10880"/>
    </row>
    <row r="10881" spans="6:6" x14ac:dyDescent="0.25">
      <c r="F10881"/>
    </row>
    <row r="10882" spans="6:6" x14ac:dyDescent="0.25">
      <c r="F10882"/>
    </row>
    <row r="10883" spans="6:6" x14ac:dyDescent="0.25">
      <c r="F10883"/>
    </row>
    <row r="10884" spans="6:6" x14ac:dyDescent="0.25">
      <c r="F10884"/>
    </row>
    <row r="10885" spans="6:6" x14ac:dyDescent="0.25">
      <c r="F10885"/>
    </row>
    <row r="10886" spans="6:6" x14ac:dyDescent="0.25">
      <c r="F10886"/>
    </row>
    <row r="10887" spans="6:6" x14ac:dyDescent="0.25">
      <c r="F10887"/>
    </row>
    <row r="10888" spans="6:6" x14ac:dyDescent="0.25">
      <c r="F10888"/>
    </row>
    <row r="10889" spans="6:6" x14ac:dyDescent="0.25">
      <c r="F10889"/>
    </row>
    <row r="10890" spans="6:6" x14ac:dyDescent="0.25">
      <c r="F10890"/>
    </row>
    <row r="10891" spans="6:6" x14ac:dyDescent="0.25">
      <c r="F10891"/>
    </row>
    <row r="10892" spans="6:6" x14ac:dyDescent="0.25">
      <c r="F10892"/>
    </row>
    <row r="10893" spans="6:6" x14ac:dyDescent="0.25">
      <c r="F10893"/>
    </row>
    <row r="10894" spans="6:6" x14ac:dyDescent="0.25">
      <c r="F10894"/>
    </row>
    <row r="10895" spans="6:6" x14ac:dyDescent="0.25">
      <c r="F10895"/>
    </row>
    <row r="10896" spans="6:6" x14ac:dyDescent="0.25">
      <c r="F10896"/>
    </row>
    <row r="10897" spans="6:6" x14ac:dyDescent="0.25">
      <c r="F10897"/>
    </row>
    <row r="10898" spans="6:6" x14ac:dyDescent="0.25">
      <c r="F10898"/>
    </row>
    <row r="10899" spans="6:6" x14ac:dyDescent="0.25">
      <c r="F10899"/>
    </row>
    <row r="10900" spans="6:6" x14ac:dyDescent="0.25">
      <c r="F10900"/>
    </row>
    <row r="10901" spans="6:6" x14ac:dyDescent="0.25">
      <c r="F10901"/>
    </row>
    <row r="10902" spans="6:6" x14ac:dyDescent="0.25">
      <c r="F10902"/>
    </row>
    <row r="10903" spans="6:6" x14ac:dyDescent="0.25">
      <c r="F10903"/>
    </row>
    <row r="10904" spans="6:6" x14ac:dyDescent="0.25">
      <c r="F10904"/>
    </row>
    <row r="10905" spans="6:6" x14ac:dyDescent="0.25">
      <c r="F10905"/>
    </row>
    <row r="10906" spans="6:6" x14ac:dyDescent="0.25">
      <c r="F10906"/>
    </row>
    <row r="10907" spans="6:6" x14ac:dyDescent="0.25">
      <c r="F10907"/>
    </row>
    <row r="10908" spans="6:6" x14ac:dyDescent="0.25">
      <c r="F10908"/>
    </row>
    <row r="10909" spans="6:6" x14ac:dyDescent="0.25">
      <c r="F10909"/>
    </row>
    <row r="10910" spans="6:6" x14ac:dyDescent="0.25">
      <c r="F10910"/>
    </row>
    <row r="10911" spans="6:6" x14ac:dyDescent="0.25">
      <c r="F10911"/>
    </row>
    <row r="10912" spans="6:6" x14ac:dyDescent="0.25">
      <c r="F10912"/>
    </row>
    <row r="10913" spans="6:6" x14ac:dyDescent="0.25">
      <c r="F10913"/>
    </row>
    <row r="10914" spans="6:6" x14ac:dyDescent="0.25">
      <c r="F10914"/>
    </row>
    <row r="10915" spans="6:6" x14ac:dyDescent="0.25">
      <c r="F10915"/>
    </row>
    <row r="10916" spans="6:6" x14ac:dyDescent="0.25">
      <c r="F10916"/>
    </row>
    <row r="10917" spans="6:6" x14ac:dyDescent="0.25">
      <c r="F10917"/>
    </row>
    <row r="10918" spans="6:6" x14ac:dyDescent="0.25">
      <c r="F10918"/>
    </row>
    <row r="10919" spans="6:6" x14ac:dyDescent="0.25">
      <c r="F10919"/>
    </row>
    <row r="10920" spans="6:6" x14ac:dyDescent="0.25">
      <c r="F10920"/>
    </row>
    <row r="10921" spans="6:6" x14ac:dyDescent="0.25">
      <c r="F10921"/>
    </row>
    <row r="10922" spans="6:6" x14ac:dyDescent="0.25">
      <c r="F10922"/>
    </row>
    <row r="10923" spans="6:6" x14ac:dyDescent="0.25">
      <c r="F10923"/>
    </row>
    <row r="10924" spans="6:6" x14ac:dyDescent="0.25">
      <c r="F10924"/>
    </row>
    <row r="10925" spans="6:6" x14ac:dyDescent="0.25">
      <c r="F10925"/>
    </row>
    <row r="10926" spans="6:6" x14ac:dyDescent="0.25">
      <c r="F10926"/>
    </row>
    <row r="10927" spans="6:6" x14ac:dyDescent="0.25">
      <c r="F10927"/>
    </row>
    <row r="10928" spans="6:6" x14ac:dyDescent="0.25">
      <c r="F10928"/>
    </row>
    <row r="10929" spans="6:6" x14ac:dyDescent="0.25">
      <c r="F10929"/>
    </row>
    <row r="10930" spans="6:6" x14ac:dyDescent="0.25">
      <c r="F10930"/>
    </row>
    <row r="10931" spans="6:6" x14ac:dyDescent="0.25">
      <c r="F10931"/>
    </row>
    <row r="10932" spans="6:6" x14ac:dyDescent="0.25">
      <c r="F10932"/>
    </row>
    <row r="10933" spans="6:6" x14ac:dyDescent="0.25">
      <c r="F10933"/>
    </row>
    <row r="10934" spans="6:6" x14ac:dyDescent="0.25">
      <c r="F10934"/>
    </row>
    <row r="10935" spans="6:6" x14ac:dyDescent="0.25">
      <c r="F10935"/>
    </row>
    <row r="10936" spans="6:6" x14ac:dyDescent="0.25">
      <c r="F10936"/>
    </row>
    <row r="10937" spans="6:6" x14ac:dyDescent="0.25">
      <c r="F10937"/>
    </row>
    <row r="10938" spans="6:6" x14ac:dyDescent="0.25">
      <c r="F10938"/>
    </row>
    <row r="10939" spans="6:6" x14ac:dyDescent="0.25">
      <c r="F10939"/>
    </row>
    <row r="10940" spans="6:6" x14ac:dyDescent="0.25">
      <c r="F10940"/>
    </row>
    <row r="10941" spans="6:6" x14ac:dyDescent="0.25">
      <c r="F10941"/>
    </row>
    <row r="10942" spans="6:6" x14ac:dyDescent="0.25">
      <c r="F10942"/>
    </row>
    <row r="10943" spans="6:6" x14ac:dyDescent="0.25">
      <c r="F10943"/>
    </row>
    <row r="10944" spans="6:6" x14ac:dyDescent="0.25">
      <c r="F10944"/>
    </row>
    <row r="10945" spans="6:6" x14ac:dyDescent="0.25">
      <c r="F10945"/>
    </row>
    <row r="10946" spans="6:6" x14ac:dyDescent="0.25">
      <c r="F10946"/>
    </row>
    <row r="10947" spans="6:6" x14ac:dyDescent="0.25">
      <c r="F10947"/>
    </row>
    <row r="10948" spans="6:6" x14ac:dyDescent="0.25">
      <c r="F10948"/>
    </row>
    <row r="10949" spans="6:6" x14ac:dyDescent="0.25">
      <c r="F10949"/>
    </row>
    <row r="10950" spans="6:6" x14ac:dyDescent="0.25">
      <c r="F10950"/>
    </row>
    <row r="10951" spans="6:6" x14ac:dyDescent="0.25">
      <c r="F10951"/>
    </row>
    <row r="10952" spans="6:6" x14ac:dyDescent="0.25">
      <c r="F10952"/>
    </row>
    <row r="10953" spans="6:6" x14ac:dyDescent="0.25">
      <c r="F10953"/>
    </row>
    <row r="10954" spans="6:6" x14ac:dyDescent="0.25">
      <c r="F10954"/>
    </row>
    <row r="10955" spans="6:6" x14ac:dyDescent="0.25">
      <c r="F10955"/>
    </row>
    <row r="10956" spans="6:6" x14ac:dyDescent="0.25">
      <c r="F10956"/>
    </row>
    <row r="10957" spans="6:6" x14ac:dyDescent="0.25">
      <c r="F10957"/>
    </row>
    <row r="10958" spans="6:6" x14ac:dyDescent="0.25">
      <c r="F10958"/>
    </row>
    <row r="10959" spans="6:6" x14ac:dyDescent="0.25">
      <c r="F10959"/>
    </row>
    <row r="10960" spans="6:6" x14ac:dyDescent="0.25">
      <c r="F10960"/>
    </row>
    <row r="10961" spans="6:6" x14ac:dyDescent="0.25">
      <c r="F10961"/>
    </row>
    <row r="10962" spans="6:6" x14ac:dyDescent="0.25">
      <c r="F10962"/>
    </row>
    <row r="10963" spans="6:6" x14ac:dyDescent="0.25">
      <c r="F10963"/>
    </row>
    <row r="10964" spans="6:6" x14ac:dyDescent="0.25">
      <c r="F10964"/>
    </row>
    <row r="10965" spans="6:6" x14ac:dyDescent="0.25">
      <c r="F10965"/>
    </row>
    <row r="10966" spans="6:6" x14ac:dyDescent="0.25">
      <c r="F10966"/>
    </row>
    <row r="10967" spans="6:6" x14ac:dyDescent="0.25">
      <c r="F10967"/>
    </row>
    <row r="10968" spans="6:6" x14ac:dyDescent="0.25">
      <c r="F10968"/>
    </row>
    <row r="10969" spans="6:6" x14ac:dyDescent="0.25">
      <c r="F10969"/>
    </row>
    <row r="10970" spans="6:6" x14ac:dyDescent="0.25">
      <c r="F10970"/>
    </row>
    <row r="10971" spans="6:6" x14ac:dyDescent="0.25">
      <c r="F10971"/>
    </row>
    <row r="10972" spans="6:6" x14ac:dyDescent="0.25">
      <c r="F10972"/>
    </row>
    <row r="10973" spans="6:6" x14ac:dyDescent="0.25">
      <c r="F10973"/>
    </row>
    <row r="10974" spans="6:6" x14ac:dyDescent="0.25">
      <c r="F10974"/>
    </row>
    <row r="10975" spans="6:6" x14ac:dyDescent="0.25">
      <c r="F10975"/>
    </row>
    <row r="10976" spans="6:6" x14ac:dyDescent="0.25">
      <c r="F10976"/>
    </row>
    <row r="10977" spans="6:6" x14ac:dyDescent="0.25">
      <c r="F10977"/>
    </row>
    <row r="10978" spans="6:6" x14ac:dyDescent="0.25">
      <c r="F10978"/>
    </row>
    <row r="10979" spans="6:6" x14ac:dyDescent="0.25">
      <c r="F10979"/>
    </row>
    <row r="10980" spans="6:6" x14ac:dyDescent="0.25">
      <c r="F10980"/>
    </row>
    <row r="10981" spans="6:6" x14ac:dyDescent="0.25">
      <c r="F10981"/>
    </row>
    <row r="10982" spans="6:6" x14ac:dyDescent="0.25">
      <c r="F10982"/>
    </row>
    <row r="10983" spans="6:6" x14ac:dyDescent="0.25">
      <c r="F10983"/>
    </row>
    <row r="10984" spans="6:6" x14ac:dyDescent="0.25">
      <c r="F10984"/>
    </row>
    <row r="10985" spans="6:6" x14ac:dyDescent="0.25">
      <c r="F10985"/>
    </row>
    <row r="10986" spans="6:6" x14ac:dyDescent="0.25">
      <c r="F10986"/>
    </row>
    <row r="10987" spans="6:6" x14ac:dyDescent="0.25">
      <c r="F10987"/>
    </row>
    <row r="10988" spans="6:6" x14ac:dyDescent="0.25">
      <c r="F10988"/>
    </row>
    <row r="10989" spans="6:6" x14ac:dyDescent="0.25">
      <c r="F10989"/>
    </row>
    <row r="10990" spans="6:6" x14ac:dyDescent="0.25">
      <c r="F10990"/>
    </row>
    <row r="10991" spans="6:6" x14ac:dyDescent="0.25">
      <c r="F10991"/>
    </row>
    <row r="10992" spans="6:6" x14ac:dyDescent="0.25">
      <c r="F10992"/>
    </row>
    <row r="10993" spans="6:6" x14ac:dyDescent="0.25">
      <c r="F10993"/>
    </row>
    <row r="10994" spans="6:6" x14ac:dyDescent="0.25">
      <c r="F10994"/>
    </row>
    <row r="10995" spans="6:6" x14ac:dyDescent="0.25">
      <c r="F10995"/>
    </row>
    <row r="10996" spans="6:6" x14ac:dyDescent="0.25">
      <c r="F10996"/>
    </row>
    <row r="10997" spans="6:6" x14ac:dyDescent="0.25">
      <c r="F10997"/>
    </row>
    <row r="10998" spans="6:6" x14ac:dyDescent="0.25">
      <c r="F10998"/>
    </row>
    <row r="10999" spans="6:6" x14ac:dyDescent="0.25">
      <c r="F10999"/>
    </row>
    <row r="11000" spans="6:6" x14ac:dyDescent="0.25">
      <c r="F11000"/>
    </row>
    <row r="11001" spans="6:6" x14ac:dyDescent="0.25">
      <c r="F11001"/>
    </row>
    <row r="11002" spans="6:6" x14ac:dyDescent="0.25">
      <c r="F11002"/>
    </row>
    <row r="11003" spans="6:6" x14ac:dyDescent="0.25">
      <c r="F11003"/>
    </row>
    <row r="11004" spans="6:6" x14ac:dyDescent="0.25">
      <c r="F11004"/>
    </row>
    <row r="11005" spans="6:6" x14ac:dyDescent="0.25">
      <c r="F11005"/>
    </row>
    <row r="11006" spans="6:6" x14ac:dyDescent="0.25">
      <c r="F11006"/>
    </row>
    <row r="11007" spans="6:6" x14ac:dyDescent="0.25">
      <c r="F11007"/>
    </row>
    <row r="11008" spans="6:6" x14ac:dyDescent="0.25">
      <c r="F11008"/>
    </row>
    <row r="11009" spans="6:6" x14ac:dyDescent="0.25">
      <c r="F11009"/>
    </row>
    <row r="11010" spans="6:6" x14ac:dyDescent="0.25">
      <c r="F11010"/>
    </row>
    <row r="11011" spans="6:6" x14ac:dyDescent="0.25">
      <c r="F11011"/>
    </row>
    <row r="11012" spans="6:6" x14ac:dyDescent="0.25">
      <c r="F11012"/>
    </row>
    <row r="11013" spans="6:6" x14ac:dyDescent="0.25">
      <c r="F11013"/>
    </row>
    <row r="11014" spans="6:6" x14ac:dyDescent="0.25">
      <c r="F11014"/>
    </row>
    <row r="11015" spans="6:6" x14ac:dyDescent="0.25">
      <c r="F11015"/>
    </row>
    <row r="11016" spans="6:6" x14ac:dyDescent="0.25">
      <c r="F11016"/>
    </row>
    <row r="11017" spans="6:6" x14ac:dyDescent="0.25">
      <c r="F11017"/>
    </row>
    <row r="11018" spans="6:6" x14ac:dyDescent="0.25">
      <c r="F11018"/>
    </row>
    <row r="11019" spans="6:6" x14ac:dyDescent="0.25">
      <c r="F11019"/>
    </row>
    <row r="11020" spans="6:6" x14ac:dyDescent="0.25">
      <c r="F11020"/>
    </row>
    <row r="11021" spans="6:6" x14ac:dyDescent="0.25">
      <c r="F11021"/>
    </row>
    <row r="11022" spans="6:6" x14ac:dyDescent="0.25">
      <c r="F11022"/>
    </row>
    <row r="11023" spans="6:6" x14ac:dyDescent="0.25">
      <c r="F11023"/>
    </row>
    <row r="11024" spans="6:6" x14ac:dyDescent="0.25">
      <c r="F11024"/>
    </row>
    <row r="11025" spans="6:6" x14ac:dyDescent="0.25">
      <c r="F11025"/>
    </row>
    <row r="11026" spans="6:6" x14ac:dyDescent="0.25">
      <c r="F11026"/>
    </row>
    <row r="11027" spans="6:6" x14ac:dyDescent="0.25">
      <c r="F11027"/>
    </row>
    <row r="11028" spans="6:6" x14ac:dyDescent="0.25">
      <c r="F11028"/>
    </row>
    <row r="11029" spans="6:6" x14ac:dyDescent="0.25">
      <c r="F11029"/>
    </row>
    <row r="11030" spans="6:6" x14ac:dyDescent="0.25">
      <c r="F11030"/>
    </row>
    <row r="11031" spans="6:6" x14ac:dyDescent="0.25">
      <c r="F11031"/>
    </row>
    <row r="11032" spans="6:6" x14ac:dyDescent="0.25">
      <c r="F11032"/>
    </row>
    <row r="11033" spans="6:6" x14ac:dyDescent="0.25">
      <c r="F11033"/>
    </row>
    <row r="11034" spans="6:6" x14ac:dyDescent="0.25">
      <c r="F11034"/>
    </row>
    <row r="11035" spans="6:6" x14ac:dyDescent="0.25">
      <c r="F11035"/>
    </row>
    <row r="11036" spans="6:6" x14ac:dyDescent="0.25">
      <c r="F11036"/>
    </row>
    <row r="11037" spans="6:6" x14ac:dyDescent="0.25">
      <c r="F11037"/>
    </row>
    <row r="11038" spans="6:6" x14ac:dyDescent="0.25">
      <c r="F11038"/>
    </row>
    <row r="11039" spans="6:6" x14ac:dyDescent="0.25">
      <c r="F11039"/>
    </row>
    <row r="11040" spans="6:6" x14ac:dyDescent="0.25">
      <c r="F11040"/>
    </row>
    <row r="11041" spans="6:6" x14ac:dyDescent="0.25">
      <c r="F11041"/>
    </row>
    <row r="11042" spans="6:6" x14ac:dyDescent="0.25">
      <c r="F11042"/>
    </row>
    <row r="11043" spans="6:6" x14ac:dyDescent="0.25">
      <c r="F11043"/>
    </row>
    <row r="11044" spans="6:6" x14ac:dyDescent="0.25">
      <c r="F11044"/>
    </row>
    <row r="11045" spans="6:6" x14ac:dyDescent="0.25">
      <c r="F11045"/>
    </row>
    <row r="11046" spans="6:6" x14ac:dyDescent="0.25">
      <c r="F11046"/>
    </row>
    <row r="11047" spans="6:6" x14ac:dyDescent="0.25">
      <c r="F11047"/>
    </row>
    <row r="11048" spans="6:6" x14ac:dyDescent="0.25">
      <c r="F11048"/>
    </row>
    <row r="11049" spans="6:6" x14ac:dyDescent="0.25">
      <c r="F11049"/>
    </row>
    <row r="11050" spans="6:6" x14ac:dyDescent="0.25">
      <c r="F11050"/>
    </row>
    <row r="11051" spans="6:6" x14ac:dyDescent="0.25">
      <c r="F11051"/>
    </row>
    <row r="11052" spans="6:6" x14ac:dyDescent="0.25">
      <c r="F11052"/>
    </row>
    <row r="11053" spans="6:6" x14ac:dyDescent="0.25">
      <c r="F11053"/>
    </row>
    <row r="11054" spans="6:6" x14ac:dyDescent="0.25">
      <c r="F11054"/>
    </row>
    <row r="11055" spans="6:6" x14ac:dyDescent="0.25">
      <c r="F11055"/>
    </row>
    <row r="11056" spans="6:6" x14ac:dyDescent="0.25">
      <c r="F11056"/>
    </row>
    <row r="11057" spans="6:6" x14ac:dyDescent="0.25">
      <c r="F11057"/>
    </row>
    <row r="11058" spans="6:6" x14ac:dyDescent="0.25">
      <c r="F11058"/>
    </row>
    <row r="11059" spans="6:6" x14ac:dyDescent="0.25">
      <c r="F11059"/>
    </row>
    <row r="11060" spans="6:6" x14ac:dyDescent="0.25">
      <c r="F11060"/>
    </row>
    <row r="11061" spans="6:6" x14ac:dyDescent="0.25">
      <c r="F11061"/>
    </row>
    <row r="11062" spans="6:6" x14ac:dyDescent="0.25">
      <c r="F11062"/>
    </row>
    <row r="11063" spans="6:6" x14ac:dyDescent="0.25">
      <c r="F11063"/>
    </row>
    <row r="11064" spans="6:6" x14ac:dyDescent="0.25">
      <c r="F11064"/>
    </row>
    <row r="11065" spans="6:6" x14ac:dyDescent="0.25">
      <c r="F11065"/>
    </row>
    <row r="11066" spans="6:6" x14ac:dyDescent="0.25">
      <c r="F11066"/>
    </row>
    <row r="11067" spans="6:6" x14ac:dyDescent="0.25">
      <c r="F11067"/>
    </row>
    <row r="11068" spans="6:6" x14ac:dyDescent="0.25">
      <c r="F11068"/>
    </row>
    <row r="11069" spans="6:6" x14ac:dyDescent="0.25">
      <c r="F11069"/>
    </row>
    <row r="11070" spans="6:6" x14ac:dyDescent="0.25">
      <c r="F11070"/>
    </row>
    <row r="11071" spans="6:6" x14ac:dyDescent="0.25">
      <c r="F11071"/>
    </row>
    <row r="11072" spans="6:6" x14ac:dyDescent="0.25">
      <c r="F11072"/>
    </row>
    <row r="11073" spans="6:6" x14ac:dyDescent="0.25">
      <c r="F11073"/>
    </row>
    <row r="11074" spans="6:6" x14ac:dyDescent="0.25">
      <c r="F11074"/>
    </row>
    <row r="11075" spans="6:6" x14ac:dyDescent="0.25">
      <c r="F11075"/>
    </row>
    <row r="11076" spans="6:6" x14ac:dyDescent="0.25">
      <c r="F11076"/>
    </row>
    <row r="11077" spans="6:6" x14ac:dyDescent="0.25">
      <c r="F11077"/>
    </row>
    <row r="11078" spans="6:6" x14ac:dyDescent="0.25">
      <c r="F11078"/>
    </row>
    <row r="11079" spans="6:6" x14ac:dyDescent="0.25">
      <c r="F11079"/>
    </row>
    <row r="11080" spans="6:6" x14ac:dyDescent="0.25">
      <c r="F11080"/>
    </row>
    <row r="11081" spans="6:6" x14ac:dyDescent="0.25">
      <c r="F11081"/>
    </row>
    <row r="11082" spans="6:6" x14ac:dyDescent="0.25">
      <c r="F11082"/>
    </row>
    <row r="11083" spans="6:6" x14ac:dyDescent="0.25">
      <c r="F11083"/>
    </row>
    <row r="11084" spans="6:6" x14ac:dyDescent="0.25">
      <c r="F11084"/>
    </row>
    <row r="11085" spans="6:6" x14ac:dyDescent="0.25">
      <c r="F11085"/>
    </row>
    <row r="11086" spans="6:6" x14ac:dyDescent="0.25">
      <c r="F11086"/>
    </row>
    <row r="11087" spans="6:6" x14ac:dyDescent="0.25">
      <c r="F11087"/>
    </row>
    <row r="11088" spans="6:6" x14ac:dyDescent="0.25">
      <c r="F11088"/>
    </row>
    <row r="11089" spans="6:6" x14ac:dyDescent="0.25">
      <c r="F11089"/>
    </row>
    <row r="11090" spans="6:6" x14ac:dyDescent="0.25">
      <c r="F11090"/>
    </row>
    <row r="11091" spans="6:6" x14ac:dyDescent="0.25">
      <c r="F11091"/>
    </row>
    <row r="11092" spans="6:6" x14ac:dyDescent="0.25">
      <c r="F11092"/>
    </row>
    <row r="11093" spans="6:6" x14ac:dyDescent="0.25">
      <c r="F11093"/>
    </row>
    <row r="11094" spans="6:6" x14ac:dyDescent="0.25">
      <c r="F11094"/>
    </row>
    <row r="11095" spans="6:6" x14ac:dyDescent="0.25">
      <c r="F11095"/>
    </row>
    <row r="11096" spans="6:6" x14ac:dyDescent="0.25">
      <c r="F11096"/>
    </row>
    <row r="11097" spans="6:6" x14ac:dyDescent="0.25">
      <c r="F11097"/>
    </row>
    <row r="11098" spans="6:6" x14ac:dyDescent="0.25">
      <c r="F11098"/>
    </row>
    <row r="11099" spans="6:6" x14ac:dyDescent="0.25">
      <c r="F11099"/>
    </row>
    <row r="11100" spans="6:6" x14ac:dyDescent="0.25">
      <c r="F11100"/>
    </row>
    <row r="11101" spans="6:6" x14ac:dyDescent="0.25">
      <c r="F11101"/>
    </row>
    <row r="11102" spans="6:6" x14ac:dyDescent="0.25">
      <c r="F11102"/>
    </row>
    <row r="11103" spans="6:6" x14ac:dyDescent="0.25">
      <c r="F11103"/>
    </row>
    <row r="11104" spans="6:6" x14ac:dyDescent="0.25">
      <c r="F11104"/>
    </row>
    <row r="11105" spans="6:6" x14ac:dyDescent="0.25">
      <c r="F11105"/>
    </row>
    <row r="11106" spans="6:6" x14ac:dyDescent="0.25">
      <c r="F11106"/>
    </row>
    <row r="11107" spans="6:6" x14ac:dyDescent="0.25">
      <c r="F11107"/>
    </row>
    <row r="11108" spans="6:6" x14ac:dyDescent="0.25">
      <c r="F11108"/>
    </row>
    <row r="11109" spans="6:6" x14ac:dyDescent="0.25">
      <c r="F11109"/>
    </row>
    <row r="11110" spans="6:6" x14ac:dyDescent="0.25">
      <c r="F11110"/>
    </row>
    <row r="11111" spans="6:6" x14ac:dyDescent="0.25">
      <c r="F11111"/>
    </row>
    <row r="11112" spans="6:6" x14ac:dyDescent="0.25">
      <c r="F11112"/>
    </row>
    <row r="11113" spans="6:6" x14ac:dyDescent="0.25">
      <c r="F11113"/>
    </row>
    <row r="11114" spans="6:6" x14ac:dyDescent="0.25">
      <c r="F11114"/>
    </row>
    <row r="11115" spans="6:6" x14ac:dyDescent="0.25">
      <c r="F11115"/>
    </row>
    <row r="11116" spans="6:6" x14ac:dyDescent="0.25">
      <c r="F11116"/>
    </row>
    <row r="11117" spans="6:6" x14ac:dyDescent="0.25">
      <c r="F11117"/>
    </row>
    <row r="11118" spans="6:6" x14ac:dyDescent="0.25">
      <c r="F11118"/>
    </row>
    <row r="11119" spans="6:6" x14ac:dyDescent="0.25">
      <c r="F11119"/>
    </row>
    <row r="11120" spans="6:6" x14ac:dyDescent="0.25">
      <c r="F11120"/>
    </row>
    <row r="11121" spans="6:6" x14ac:dyDescent="0.25">
      <c r="F11121"/>
    </row>
    <row r="11122" spans="6:6" x14ac:dyDescent="0.25">
      <c r="F11122"/>
    </row>
    <row r="11123" spans="6:6" x14ac:dyDescent="0.25">
      <c r="F11123"/>
    </row>
    <row r="11124" spans="6:6" x14ac:dyDescent="0.25">
      <c r="F11124"/>
    </row>
    <row r="11125" spans="6:6" x14ac:dyDescent="0.25">
      <c r="F11125"/>
    </row>
    <row r="11126" spans="6:6" x14ac:dyDescent="0.25">
      <c r="F11126"/>
    </row>
    <row r="11127" spans="6:6" x14ac:dyDescent="0.25">
      <c r="F11127"/>
    </row>
    <row r="11128" spans="6:6" x14ac:dyDescent="0.25">
      <c r="F11128"/>
    </row>
    <row r="11129" spans="6:6" x14ac:dyDescent="0.25">
      <c r="F11129"/>
    </row>
    <row r="11130" spans="6:6" x14ac:dyDescent="0.25">
      <c r="F11130"/>
    </row>
    <row r="11131" spans="6:6" x14ac:dyDescent="0.25">
      <c r="F11131"/>
    </row>
    <row r="11132" spans="6:6" x14ac:dyDescent="0.25">
      <c r="F11132"/>
    </row>
    <row r="11133" spans="6:6" x14ac:dyDescent="0.25">
      <c r="F11133"/>
    </row>
    <row r="11134" spans="6:6" x14ac:dyDescent="0.25">
      <c r="F11134"/>
    </row>
    <row r="11135" spans="6:6" x14ac:dyDescent="0.25">
      <c r="F11135"/>
    </row>
    <row r="11136" spans="6:6" x14ac:dyDescent="0.25">
      <c r="F11136"/>
    </row>
    <row r="11137" spans="6:6" x14ac:dyDescent="0.25">
      <c r="F11137"/>
    </row>
    <row r="11138" spans="6:6" x14ac:dyDescent="0.25">
      <c r="F11138"/>
    </row>
    <row r="11139" spans="6:6" x14ac:dyDescent="0.25">
      <c r="F11139"/>
    </row>
    <row r="11140" spans="6:6" x14ac:dyDescent="0.25">
      <c r="F11140"/>
    </row>
    <row r="11141" spans="6:6" x14ac:dyDescent="0.25">
      <c r="F11141"/>
    </row>
    <row r="11142" spans="6:6" x14ac:dyDescent="0.25">
      <c r="F11142"/>
    </row>
    <row r="11143" spans="6:6" x14ac:dyDescent="0.25">
      <c r="F11143"/>
    </row>
    <row r="11144" spans="6:6" x14ac:dyDescent="0.25">
      <c r="F11144"/>
    </row>
    <row r="11145" spans="6:6" x14ac:dyDescent="0.25">
      <c r="F11145"/>
    </row>
    <row r="11146" spans="6:6" x14ac:dyDescent="0.25">
      <c r="F11146"/>
    </row>
    <row r="11147" spans="6:6" x14ac:dyDescent="0.25">
      <c r="F11147"/>
    </row>
    <row r="11148" spans="6:6" x14ac:dyDescent="0.25">
      <c r="F11148"/>
    </row>
    <row r="11149" spans="6:6" x14ac:dyDescent="0.25">
      <c r="F11149"/>
    </row>
    <row r="11150" spans="6:6" x14ac:dyDescent="0.25">
      <c r="F11150"/>
    </row>
    <row r="11151" spans="6:6" x14ac:dyDescent="0.25">
      <c r="F11151"/>
    </row>
    <row r="11152" spans="6:6" x14ac:dyDescent="0.25">
      <c r="F11152"/>
    </row>
    <row r="11153" spans="6:6" x14ac:dyDescent="0.25">
      <c r="F11153"/>
    </row>
    <row r="11154" spans="6:6" x14ac:dyDescent="0.25">
      <c r="F11154"/>
    </row>
    <row r="11155" spans="6:6" x14ac:dyDescent="0.25">
      <c r="F11155"/>
    </row>
    <row r="11156" spans="6:6" x14ac:dyDescent="0.25">
      <c r="F11156"/>
    </row>
    <row r="11157" spans="6:6" x14ac:dyDescent="0.25">
      <c r="F11157"/>
    </row>
    <row r="11158" spans="6:6" x14ac:dyDescent="0.25">
      <c r="F11158"/>
    </row>
    <row r="11159" spans="6:6" x14ac:dyDescent="0.25">
      <c r="F11159"/>
    </row>
    <row r="11160" spans="6:6" x14ac:dyDescent="0.25">
      <c r="F11160"/>
    </row>
    <row r="11161" spans="6:6" x14ac:dyDescent="0.25">
      <c r="F11161"/>
    </row>
    <row r="11162" spans="6:6" x14ac:dyDescent="0.25">
      <c r="F11162"/>
    </row>
    <row r="11163" spans="6:6" x14ac:dyDescent="0.25">
      <c r="F11163"/>
    </row>
    <row r="11164" spans="6:6" x14ac:dyDescent="0.25">
      <c r="F11164"/>
    </row>
    <row r="11165" spans="6:6" x14ac:dyDescent="0.25">
      <c r="F11165"/>
    </row>
    <row r="11166" spans="6:6" x14ac:dyDescent="0.25">
      <c r="F11166"/>
    </row>
    <row r="11167" spans="6:6" x14ac:dyDescent="0.25">
      <c r="F11167"/>
    </row>
    <row r="11168" spans="6:6" x14ac:dyDescent="0.25">
      <c r="F11168"/>
    </row>
    <row r="11169" spans="6:6" x14ac:dyDescent="0.25">
      <c r="F11169"/>
    </row>
    <row r="11170" spans="6:6" x14ac:dyDescent="0.25">
      <c r="F11170"/>
    </row>
    <row r="11171" spans="6:6" x14ac:dyDescent="0.25">
      <c r="F11171"/>
    </row>
    <row r="11172" spans="6:6" x14ac:dyDescent="0.25">
      <c r="F11172"/>
    </row>
    <row r="11173" spans="6:6" x14ac:dyDescent="0.25">
      <c r="F11173"/>
    </row>
    <row r="11174" spans="6:6" x14ac:dyDescent="0.25">
      <c r="F11174"/>
    </row>
    <row r="11175" spans="6:6" x14ac:dyDescent="0.25">
      <c r="F11175"/>
    </row>
    <row r="11176" spans="6:6" x14ac:dyDescent="0.25">
      <c r="F11176"/>
    </row>
    <row r="11177" spans="6:6" x14ac:dyDescent="0.25">
      <c r="F11177"/>
    </row>
    <row r="11178" spans="6:6" x14ac:dyDescent="0.25">
      <c r="F11178"/>
    </row>
    <row r="11179" spans="6:6" x14ac:dyDescent="0.25">
      <c r="F11179"/>
    </row>
    <row r="11180" spans="6:6" x14ac:dyDescent="0.25">
      <c r="F11180"/>
    </row>
    <row r="11181" spans="6:6" x14ac:dyDescent="0.25">
      <c r="F11181"/>
    </row>
    <row r="11182" spans="6:6" x14ac:dyDescent="0.25">
      <c r="F11182"/>
    </row>
    <row r="11183" spans="6:6" x14ac:dyDescent="0.25">
      <c r="F11183"/>
    </row>
    <row r="11184" spans="6:6" x14ac:dyDescent="0.25">
      <c r="F11184"/>
    </row>
    <row r="11185" spans="6:6" x14ac:dyDescent="0.25">
      <c r="F11185"/>
    </row>
    <row r="11186" spans="6:6" x14ac:dyDescent="0.25">
      <c r="F11186"/>
    </row>
    <row r="11187" spans="6:6" x14ac:dyDescent="0.25">
      <c r="F11187"/>
    </row>
    <row r="11188" spans="6:6" x14ac:dyDescent="0.25">
      <c r="F11188"/>
    </row>
    <row r="11189" spans="6:6" x14ac:dyDescent="0.25">
      <c r="F11189"/>
    </row>
    <row r="11190" spans="6:6" x14ac:dyDescent="0.25">
      <c r="F11190"/>
    </row>
    <row r="11191" spans="6:6" x14ac:dyDescent="0.25">
      <c r="F11191"/>
    </row>
    <row r="11192" spans="6:6" x14ac:dyDescent="0.25">
      <c r="F11192"/>
    </row>
    <row r="11193" spans="6:6" x14ac:dyDescent="0.25">
      <c r="F11193"/>
    </row>
    <row r="11194" spans="6:6" x14ac:dyDescent="0.25">
      <c r="F11194"/>
    </row>
    <row r="11195" spans="6:6" x14ac:dyDescent="0.25">
      <c r="F11195"/>
    </row>
    <row r="11196" spans="6:6" x14ac:dyDescent="0.25">
      <c r="F11196"/>
    </row>
    <row r="11197" spans="6:6" x14ac:dyDescent="0.25">
      <c r="F11197"/>
    </row>
    <row r="11198" spans="6:6" x14ac:dyDescent="0.25">
      <c r="F11198"/>
    </row>
    <row r="11199" spans="6:6" x14ac:dyDescent="0.25">
      <c r="F11199"/>
    </row>
    <row r="11200" spans="6:6" x14ac:dyDescent="0.25">
      <c r="F11200"/>
    </row>
    <row r="11201" spans="6:6" x14ac:dyDescent="0.25">
      <c r="F11201"/>
    </row>
    <row r="11202" spans="6:6" x14ac:dyDescent="0.25">
      <c r="F11202"/>
    </row>
    <row r="11203" spans="6:6" x14ac:dyDescent="0.25">
      <c r="F11203"/>
    </row>
    <row r="11204" spans="6:6" x14ac:dyDescent="0.25">
      <c r="F11204"/>
    </row>
    <row r="11205" spans="6:6" x14ac:dyDescent="0.25">
      <c r="F11205"/>
    </row>
    <row r="11206" spans="6:6" x14ac:dyDescent="0.25">
      <c r="F11206"/>
    </row>
    <row r="11207" spans="6:6" x14ac:dyDescent="0.25">
      <c r="F11207"/>
    </row>
    <row r="11208" spans="6:6" x14ac:dyDescent="0.25">
      <c r="F11208"/>
    </row>
    <row r="11209" spans="6:6" x14ac:dyDescent="0.25">
      <c r="F11209"/>
    </row>
    <row r="11210" spans="6:6" x14ac:dyDescent="0.25">
      <c r="F11210"/>
    </row>
    <row r="11211" spans="6:6" x14ac:dyDescent="0.25">
      <c r="F11211"/>
    </row>
    <row r="11212" spans="6:6" x14ac:dyDescent="0.25">
      <c r="F11212"/>
    </row>
    <row r="11213" spans="6:6" x14ac:dyDescent="0.25">
      <c r="F11213"/>
    </row>
    <row r="11214" spans="6:6" x14ac:dyDescent="0.25">
      <c r="F11214"/>
    </row>
    <row r="11215" spans="6:6" x14ac:dyDescent="0.25">
      <c r="F11215"/>
    </row>
    <row r="11216" spans="6:6" x14ac:dyDescent="0.25">
      <c r="F11216"/>
    </row>
    <row r="11217" spans="6:6" x14ac:dyDescent="0.25">
      <c r="F11217"/>
    </row>
    <row r="11218" spans="6:6" x14ac:dyDescent="0.25">
      <c r="F11218"/>
    </row>
    <row r="11219" spans="6:6" x14ac:dyDescent="0.25">
      <c r="F11219"/>
    </row>
    <row r="11220" spans="6:6" x14ac:dyDescent="0.25">
      <c r="F11220"/>
    </row>
    <row r="11221" spans="6:6" x14ac:dyDescent="0.25">
      <c r="F11221"/>
    </row>
    <row r="11222" spans="6:6" x14ac:dyDescent="0.25">
      <c r="F11222"/>
    </row>
    <row r="11223" spans="6:6" x14ac:dyDescent="0.25">
      <c r="F11223"/>
    </row>
    <row r="11224" spans="6:6" x14ac:dyDescent="0.25">
      <c r="F11224"/>
    </row>
    <row r="11225" spans="6:6" x14ac:dyDescent="0.25">
      <c r="F11225"/>
    </row>
    <row r="11226" spans="6:6" x14ac:dyDescent="0.25">
      <c r="F11226"/>
    </row>
    <row r="11227" spans="6:6" x14ac:dyDescent="0.25">
      <c r="F11227"/>
    </row>
    <row r="11228" spans="6:6" x14ac:dyDescent="0.25">
      <c r="F11228"/>
    </row>
    <row r="11229" spans="6:6" x14ac:dyDescent="0.25">
      <c r="F11229"/>
    </row>
    <row r="11230" spans="6:6" x14ac:dyDescent="0.25">
      <c r="F11230"/>
    </row>
    <row r="11231" spans="6:6" x14ac:dyDescent="0.25">
      <c r="F11231"/>
    </row>
    <row r="11232" spans="6:6" x14ac:dyDescent="0.25">
      <c r="F11232"/>
    </row>
    <row r="11233" spans="6:6" x14ac:dyDescent="0.25">
      <c r="F11233"/>
    </row>
    <row r="11234" spans="6:6" x14ac:dyDescent="0.25">
      <c r="F11234"/>
    </row>
    <row r="11235" spans="6:6" x14ac:dyDescent="0.25">
      <c r="F11235"/>
    </row>
    <row r="11236" spans="6:6" x14ac:dyDescent="0.25">
      <c r="F11236"/>
    </row>
    <row r="11237" spans="6:6" x14ac:dyDescent="0.25">
      <c r="F11237"/>
    </row>
    <row r="11238" spans="6:6" x14ac:dyDescent="0.25">
      <c r="F11238"/>
    </row>
    <row r="11239" spans="6:6" x14ac:dyDescent="0.25">
      <c r="F11239"/>
    </row>
    <row r="11240" spans="6:6" x14ac:dyDescent="0.25">
      <c r="F11240"/>
    </row>
    <row r="11241" spans="6:6" x14ac:dyDescent="0.25">
      <c r="F11241"/>
    </row>
    <row r="11242" spans="6:6" x14ac:dyDescent="0.25">
      <c r="F11242"/>
    </row>
    <row r="11243" spans="6:6" x14ac:dyDescent="0.25">
      <c r="F11243"/>
    </row>
    <row r="11244" spans="6:6" x14ac:dyDescent="0.25">
      <c r="F11244"/>
    </row>
    <row r="11245" spans="6:6" x14ac:dyDescent="0.25">
      <c r="F11245"/>
    </row>
    <row r="11246" spans="6:6" x14ac:dyDescent="0.25">
      <c r="F11246"/>
    </row>
    <row r="11247" spans="6:6" x14ac:dyDescent="0.25">
      <c r="F11247"/>
    </row>
    <row r="11248" spans="6:6" x14ac:dyDescent="0.25">
      <c r="F11248"/>
    </row>
    <row r="11249" spans="6:6" x14ac:dyDescent="0.25">
      <c r="F11249"/>
    </row>
    <row r="11250" spans="6:6" x14ac:dyDescent="0.25">
      <c r="F11250"/>
    </row>
    <row r="11251" spans="6:6" x14ac:dyDescent="0.25">
      <c r="F11251"/>
    </row>
    <row r="11252" spans="6:6" x14ac:dyDescent="0.25">
      <c r="F11252"/>
    </row>
    <row r="11253" spans="6:6" x14ac:dyDescent="0.25">
      <c r="F11253"/>
    </row>
    <row r="11254" spans="6:6" x14ac:dyDescent="0.25">
      <c r="F11254"/>
    </row>
    <row r="11255" spans="6:6" x14ac:dyDescent="0.25">
      <c r="F11255"/>
    </row>
    <row r="11256" spans="6:6" x14ac:dyDescent="0.25">
      <c r="F11256"/>
    </row>
    <row r="11257" spans="6:6" x14ac:dyDescent="0.25">
      <c r="F11257"/>
    </row>
    <row r="11258" spans="6:6" x14ac:dyDescent="0.25">
      <c r="F11258"/>
    </row>
    <row r="11259" spans="6:6" x14ac:dyDescent="0.25">
      <c r="F11259"/>
    </row>
    <row r="11260" spans="6:6" x14ac:dyDescent="0.25">
      <c r="F11260"/>
    </row>
    <row r="11261" spans="6:6" x14ac:dyDescent="0.25">
      <c r="F11261"/>
    </row>
    <row r="11262" spans="6:6" x14ac:dyDescent="0.25">
      <c r="F11262"/>
    </row>
    <row r="11263" spans="6:6" x14ac:dyDescent="0.25">
      <c r="F11263"/>
    </row>
    <row r="11264" spans="6:6" x14ac:dyDescent="0.25">
      <c r="F11264"/>
    </row>
    <row r="11265" spans="6:6" x14ac:dyDescent="0.25">
      <c r="F11265"/>
    </row>
    <row r="11266" spans="6:6" x14ac:dyDescent="0.25">
      <c r="F11266"/>
    </row>
    <row r="11267" spans="6:6" x14ac:dyDescent="0.25">
      <c r="F11267"/>
    </row>
    <row r="11268" spans="6:6" x14ac:dyDescent="0.25">
      <c r="F11268"/>
    </row>
    <row r="11269" spans="6:6" x14ac:dyDescent="0.25">
      <c r="F11269"/>
    </row>
    <row r="11270" spans="6:6" x14ac:dyDescent="0.25">
      <c r="F11270"/>
    </row>
    <row r="11271" spans="6:6" x14ac:dyDescent="0.25">
      <c r="F11271"/>
    </row>
    <row r="11272" spans="6:6" x14ac:dyDescent="0.25">
      <c r="F11272"/>
    </row>
    <row r="11273" spans="6:6" x14ac:dyDescent="0.25">
      <c r="F11273"/>
    </row>
    <row r="11274" spans="6:6" x14ac:dyDescent="0.25">
      <c r="F11274"/>
    </row>
    <row r="11275" spans="6:6" x14ac:dyDescent="0.25">
      <c r="F11275"/>
    </row>
    <row r="11276" spans="6:6" x14ac:dyDescent="0.25">
      <c r="F11276"/>
    </row>
    <row r="11277" spans="6:6" x14ac:dyDescent="0.25">
      <c r="F11277"/>
    </row>
    <row r="11278" spans="6:6" x14ac:dyDescent="0.25">
      <c r="F11278"/>
    </row>
    <row r="11279" spans="6:6" x14ac:dyDescent="0.25">
      <c r="F11279"/>
    </row>
    <row r="11280" spans="6:6" x14ac:dyDescent="0.25">
      <c r="F11280"/>
    </row>
    <row r="11281" spans="6:6" x14ac:dyDescent="0.25">
      <c r="F11281"/>
    </row>
    <row r="11282" spans="6:6" x14ac:dyDescent="0.25">
      <c r="F11282"/>
    </row>
    <row r="11283" spans="6:6" x14ac:dyDescent="0.25">
      <c r="F11283"/>
    </row>
    <row r="11284" spans="6:6" x14ac:dyDescent="0.25">
      <c r="F11284"/>
    </row>
    <row r="11285" spans="6:6" x14ac:dyDescent="0.25">
      <c r="F11285"/>
    </row>
    <row r="11286" spans="6:6" x14ac:dyDescent="0.25">
      <c r="F11286"/>
    </row>
    <row r="11287" spans="6:6" x14ac:dyDescent="0.25">
      <c r="F11287"/>
    </row>
    <row r="11288" spans="6:6" x14ac:dyDescent="0.25">
      <c r="F11288"/>
    </row>
    <row r="11289" spans="6:6" x14ac:dyDescent="0.25">
      <c r="F11289"/>
    </row>
    <row r="11290" spans="6:6" x14ac:dyDescent="0.25">
      <c r="F11290"/>
    </row>
    <row r="11291" spans="6:6" x14ac:dyDescent="0.25">
      <c r="F11291"/>
    </row>
    <row r="11292" spans="6:6" x14ac:dyDescent="0.25">
      <c r="F11292"/>
    </row>
    <row r="11293" spans="6:6" x14ac:dyDescent="0.25">
      <c r="F11293"/>
    </row>
    <row r="11294" spans="6:6" x14ac:dyDescent="0.25">
      <c r="F11294"/>
    </row>
    <row r="11295" spans="6:6" x14ac:dyDescent="0.25">
      <c r="F11295"/>
    </row>
    <row r="11296" spans="6:6" x14ac:dyDescent="0.25">
      <c r="F11296"/>
    </row>
    <row r="11297" spans="6:6" x14ac:dyDescent="0.25">
      <c r="F11297"/>
    </row>
    <row r="11298" spans="6:6" x14ac:dyDescent="0.25">
      <c r="F11298"/>
    </row>
    <row r="11299" spans="6:6" x14ac:dyDescent="0.25">
      <c r="F11299"/>
    </row>
    <row r="11300" spans="6:6" x14ac:dyDescent="0.25">
      <c r="F11300"/>
    </row>
    <row r="11301" spans="6:6" x14ac:dyDescent="0.25">
      <c r="F11301"/>
    </row>
    <row r="11302" spans="6:6" x14ac:dyDescent="0.25">
      <c r="F11302"/>
    </row>
    <row r="11303" spans="6:6" x14ac:dyDescent="0.25">
      <c r="F11303"/>
    </row>
    <row r="11304" spans="6:6" x14ac:dyDescent="0.25">
      <c r="F11304"/>
    </row>
    <row r="11305" spans="6:6" x14ac:dyDescent="0.25">
      <c r="F11305"/>
    </row>
    <row r="11306" spans="6:6" x14ac:dyDescent="0.25">
      <c r="F11306"/>
    </row>
    <row r="11307" spans="6:6" x14ac:dyDescent="0.25">
      <c r="F11307"/>
    </row>
    <row r="11308" spans="6:6" x14ac:dyDescent="0.25">
      <c r="F11308"/>
    </row>
    <row r="11309" spans="6:6" x14ac:dyDescent="0.25">
      <c r="F11309"/>
    </row>
    <row r="11310" spans="6:6" x14ac:dyDescent="0.25">
      <c r="F11310"/>
    </row>
    <row r="11311" spans="6:6" x14ac:dyDescent="0.25">
      <c r="F11311"/>
    </row>
    <row r="11312" spans="6:6" x14ac:dyDescent="0.25">
      <c r="F11312"/>
    </row>
    <row r="11313" spans="6:6" x14ac:dyDescent="0.25">
      <c r="F11313"/>
    </row>
    <row r="11314" spans="6:6" x14ac:dyDescent="0.25">
      <c r="F11314"/>
    </row>
    <row r="11315" spans="6:6" x14ac:dyDescent="0.25">
      <c r="F11315"/>
    </row>
    <row r="11316" spans="6:6" x14ac:dyDescent="0.25">
      <c r="F11316"/>
    </row>
    <row r="11317" spans="6:6" x14ac:dyDescent="0.25">
      <c r="F11317"/>
    </row>
    <row r="11318" spans="6:6" x14ac:dyDescent="0.25">
      <c r="F11318"/>
    </row>
    <row r="11319" spans="6:6" x14ac:dyDescent="0.25">
      <c r="F11319"/>
    </row>
    <row r="11320" spans="6:6" x14ac:dyDescent="0.25">
      <c r="F11320"/>
    </row>
    <row r="11321" spans="6:6" x14ac:dyDescent="0.25">
      <c r="F11321"/>
    </row>
    <row r="11322" spans="6:6" x14ac:dyDescent="0.25">
      <c r="F11322"/>
    </row>
    <row r="11323" spans="6:6" x14ac:dyDescent="0.25">
      <c r="F11323"/>
    </row>
    <row r="11324" spans="6:6" x14ac:dyDescent="0.25">
      <c r="F11324"/>
    </row>
    <row r="11325" spans="6:6" x14ac:dyDescent="0.25">
      <c r="F11325"/>
    </row>
    <row r="11326" spans="6:6" x14ac:dyDescent="0.25">
      <c r="F11326"/>
    </row>
    <row r="11327" spans="6:6" x14ac:dyDescent="0.25">
      <c r="F11327"/>
    </row>
    <row r="11328" spans="6:6" x14ac:dyDescent="0.25">
      <c r="F11328"/>
    </row>
    <row r="11329" spans="6:6" x14ac:dyDescent="0.25">
      <c r="F11329"/>
    </row>
    <row r="11330" spans="6:6" x14ac:dyDescent="0.25">
      <c r="F11330"/>
    </row>
    <row r="11331" spans="6:6" x14ac:dyDescent="0.25">
      <c r="F11331"/>
    </row>
    <row r="11332" spans="6:6" x14ac:dyDescent="0.25">
      <c r="F11332"/>
    </row>
    <row r="11333" spans="6:6" x14ac:dyDescent="0.25">
      <c r="F11333"/>
    </row>
    <row r="11334" spans="6:6" x14ac:dyDescent="0.25">
      <c r="F11334"/>
    </row>
    <row r="11335" spans="6:6" x14ac:dyDescent="0.25">
      <c r="F11335"/>
    </row>
    <row r="11336" spans="6:6" x14ac:dyDescent="0.25">
      <c r="F11336"/>
    </row>
    <row r="11337" spans="6:6" x14ac:dyDescent="0.25">
      <c r="F11337"/>
    </row>
    <row r="11338" spans="6:6" x14ac:dyDescent="0.25">
      <c r="F11338"/>
    </row>
    <row r="11339" spans="6:6" x14ac:dyDescent="0.25">
      <c r="F11339"/>
    </row>
    <row r="11340" spans="6:6" x14ac:dyDescent="0.25">
      <c r="F11340"/>
    </row>
    <row r="11341" spans="6:6" x14ac:dyDescent="0.25">
      <c r="F11341"/>
    </row>
    <row r="11342" spans="6:6" x14ac:dyDescent="0.25">
      <c r="F11342"/>
    </row>
    <row r="11343" spans="6:6" x14ac:dyDescent="0.25">
      <c r="F11343"/>
    </row>
    <row r="11344" spans="6:6" x14ac:dyDescent="0.25">
      <c r="F11344"/>
    </row>
    <row r="11345" spans="6:6" x14ac:dyDescent="0.25">
      <c r="F11345"/>
    </row>
    <row r="11346" spans="6:6" x14ac:dyDescent="0.25">
      <c r="F11346"/>
    </row>
    <row r="11347" spans="6:6" x14ac:dyDescent="0.25">
      <c r="F11347"/>
    </row>
    <row r="11348" spans="6:6" x14ac:dyDescent="0.25">
      <c r="F11348"/>
    </row>
    <row r="11349" spans="6:6" x14ac:dyDescent="0.25">
      <c r="F11349"/>
    </row>
    <row r="11350" spans="6:6" x14ac:dyDescent="0.25">
      <c r="F11350"/>
    </row>
    <row r="11351" spans="6:6" x14ac:dyDescent="0.25">
      <c r="F11351"/>
    </row>
    <row r="11352" spans="6:6" x14ac:dyDescent="0.25">
      <c r="F11352"/>
    </row>
    <row r="11353" spans="6:6" x14ac:dyDescent="0.25">
      <c r="F11353"/>
    </row>
    <row r="11354" spans="6:6" x14ac:dyDescent="0.25">
      <c r="F11354"/>
    </row>
    <row r="11355" spans="6:6" x14ac:dyDescent="0.25">
      <c r="F11355"/>
    </row>
    <row r="11356" spans="6:6" x14ac:dyDescent="0.25">
      <c r="F11356"/>
    </row>
    <row r="11357" spans="6:6" x14ac:dyDescent="0.25">
      <c r="F11357"/>
    </row>
    <row r="11358" spans="6:6" x14ac:dyDescent="0.25">
      <c r="F11358"/>
    </row>
    <row r="11359" spans="6:6" x14ac:dyDescent="0.25">
      <c r="F11359"/>
    </row>
    <row r="11360" spans="6:6" x14ac:dyDescent="0.25">
      <c r="F11360"/>
    </row>
    <row r="11361" spans="6:6" x14ac:dyDescent="0.25">
      <c r="F11361"/>
    </row>
    <row r="11362" spans="6:6" x14ac:dyDescent="0.25">
      <c r="F11362"/>
    </row>
    <row r="11363" spans="6:6" x14ac:dyDescent="0.25">
      <c r="F11363"/>
    </row>
    <row r="11364" spans="6:6" x14ac:dyDescent="0.25">
      <c r="F11364"/>
    </row>
    <row r="11365" spans="6:6" x14ac:dyDescent="0.25">
      <c r="F11365"/>
    </row>
    <row r="11366" spans="6:6" x14ac:dyDescent="0.25">
      <c r="F11366"/>
    </row>
    <row r="11367" spans="6:6" x14ac:dyDescent="0.25">
      <c r="F11367"/>
    </row>
    <row r="11368" spans="6:6" x14ac:dyDescent="0.25">
      <c r="F11368"/>
    </row>
    <row r="11369" spans="6:6" x14ac:dyDescent="0.25">
      <c r="F11369"/>
    </row>
    <row r="11370" spans="6:6" x14ac:dyDescent="0.25">
      <c r="F11370"/>
    </row>
    <row r="11371" spans="6:6" x14ac:dyDescent="0.25">
      <c r="F11371"/>
    </row>
    <row r="11372" spans="6:6" x14ac:dyDescent="0.25">
      <c r="F11372"/>
    </row>
    <row r="11373" spans="6:6" x14ac:dyDescent="0.25">
      <c r="F11373"/>
    </row>
    <row r="11374" spans="6:6" x14ac:dyDescent="0.25">
      <c r="F11374"/>
    </row>
    <row r="11375" spans="6:6" x14ac:dyDescent="0.25">
      <c r="F11375"/>
    </row>
    <row r="11376" spans="6:6" x14ac:dyDescent="0.25">
      <c r="F11376"/>
    </row>
    <row r="11377" spans="6:6" x14ac:dyDescent="0.25">
      <c r="F11377"/>
    </row>
    <row r="11378" spans="6:6" x14ac:dyDescent="0.25">
      <c r="F11378"/>
    </row>
    <row r="11379" spans="6:6" x14ac:dyDescent="0.25">
      <c r="F11379"/>
    </row>
    <row r="11380" spans="6:6" x14ac:dyDescent="0.25">
      <c r="F11380"/>
    </row>
    <row r="11381" spans="6:6" x14ac:dyDescent="0.25">
      <c r="F11381"/>
    </row>
    <row r="11382" spans="6:6" x14ac:dyDescent="0.25">
      <c r="F11382"/>
    </row>
    <row r="11383" spans="6:6" x14ac:dyDescent="0.25">
      <c r="F11383"/>
    </row>
    <row r="11384" spans="6:6" x14ac:dyDescent="0.25">
      <c r="F11384"/>
    </row>
    <row r="11385" spans="6:6" x14ac:dyDescent="0.25">
      <c r="F11385"/>
    </row>
    <row r="11386" spans="6:6" x14ac:dyDescent="0.25">
      <c r="F11386"/>
    </row>
    <row r="11387" spans="6:6" x14ac:dyDescent="0.25">
      <c r="F11387"/>
    </row>
    <row r="11388" spans="6:6" x14ac:dyDescent="0.25">
      <c r="F11388"/>
    </row>
    <row r="11389" spans="6:6" x14ac:dyDescent="0.25">
      <c r="F11389"/>
    </row>
    <row r="11390" spans="6:6" x14ac:dyDescent="0.25">
      <c r="F11390"/>
    </row>
    <row r="11391" spans="6:6" x14ac:dyDescent="0.25">
      <c r="F11391"/>
    </row>
    <row r="11392" spans="6:6" x14ac:dyDescent="0.25">
      <c r="F11392"/>
    </row>
    <row r="11393" spans="6:6" x14ac:dyDescent="0.25">
      <c r="F11393"/>
    </row>
    <row r="11394" spans="6:6" x14ac:dyDescent="0.25">
      <c r="F11394"/>
    </row>
    <row r="11395" spans="6:6" x14ac:dyDescent="0.25">
      <c r="F11395"/>
    </row>
    <row r="11396" spans="6:6" x14ac:dyDescent="0.25">
      <c r="F11396"/>
    </row>
    <row r="11397" spans="6:6" x14ac:dyDescent="0.25">
      <c r="F11397"/>
    </row>
    <row r="11398" spans="6:6" x14ac:dyDescent="0.25">
      <c r="F11398"/>
    </row>
    <row r="11399" spans="6:6" x14ac:dyDescent="0.25">
      <c r="F11399"/>
    </row>
    <row r="11400" spans="6:6" x14ac:dyDescent="0.25">
      <c r="F11400"/>
    </row>
    <row r="11401" spans="6:6" x14ac:dyDescent="0.25">
      <c r="F11401"/>
    </row>
    <row r="11402" spans="6:6" x14ac:dyDescent="0.25">
      <c r="F11402"/>
    </row>
    <row r="11403" spans="6:6" x14ac:dyDescent="0.25">
      <c r="F11403"/>
    </row>
    <row r="11404" spans="6:6" x14ac:dyDescent="0.25">
      <c r="F11404"/>
    </row>
    <row r="11405" spans="6:6" x14ac:dyDescent="0.25">
      <c r="F11405"/>
    </row>
    <row r="11406" spans="6:6" x14ac:dyDescent="0.25">
      <c r="F11406"/>
    </row>
    <row r="11407" spans="6:6" x14ac:dyDescent="0.25">
      <c r="F11407"/>
    </row>
    <row r="11408" spans="6:6" x14ac:dyDescent="0.25">
      <c r="F11408"/>
    </row>
    <row r="11409" spans="6:6" x14ac:dyDescent="0.25">
      <c r="F11409"/>
    </row>
    <row r="11410" spans="6:6" x14ac:dyDescent="0.25">
      <c r="F11410"/>
    </row>
    <row r="11411" spans="6:6" x14ac:dyDescent="0.25">
      <c r="F11411"/>
    </row>
    <row r="11412" spans="6:6" x14ac:dyDescent="0.25">
      <c r="F11412"/>
    </row>
    <row r="11413" spans="6:6" x14ac:dyDescent="0.25">
      <c r="F11413"/>
    </row>
    <row r="11414" spans="6:6" x14ac:dyDescent="0.25">
      <c r="F11414"/>
    </row>
    <row r="11415" spans="6:6" x14ac:dyDescent="0.25">
      <c r="F11415"/>
    </row>
    <row r="11416" spans="6:6" x14ac:dyDescent="0.25">
      <c r="F11416"/>
    </row>
    <row r="11417" spans="6:6" x14ac:dyDescent="0.25">
      <c r="F11417"/>
    </row>
    <row r="11418" spans="6:6" x14ac:dyDescent="0.25">
      <c r="F11418"/>
    </row>
    <row r="11419" spans="6:6" x14ac:dyDescent="0.25">
      <c r="F11419"/>
    </row>
    <row r="11420" spans="6:6" x14ac:dyDescent="0.25">
      <c r="F11420"/>
    </row>
    <row r="11421" spans="6:6" x14ac:dyDescent="0.25">
      <c r="F11421"/>
    </row>
    <row r="11422" spans="6:6" x14ac:dyDescent="0.25">
      <c r="F11422"/>
    </row>
    <row r="11423" spans="6:6" x14ac:dyDescent="0.25">
      <c r="F11423"/>
    </row>
    <row r="11424" spans="6:6" x14ac:dyDescent="0.25">
      <c r="F11424"/>
    </row>
    <row r="11425" spans="6:6" x14ac:dyDescent="0.25">
      <c r="F11425"/>
    </row>
    <row r="11426" spans="6:6" x14ac:dyDescent="0.25">
      <c r="F11426"/>
    </row>
    <row r="11427" spans="6:6" x14ac:dyDescent="0.25">
      <c r="F11427"/>
    </row>
    <row r="11428" spans="6:6" x14ac:dyDescent="0.25">
      <c r="F11428"/>
    </row>
    <row r="11429" spans="6:6" x14ac:dyDescent="0.25">
      <c r="F11429"/>
    </row>
    <row r="11430" spans="6:6" x14ac:dyDescent="0.25">
      <c r="F11430"/>
    </row>
    <row r="11431" spans="6:6" x14ac:dyDescent="0.25">
      <c r="F11431"/>
    </row>
    <row r="11432" spans="6:6" x14ac:dyDescent="0.25">
      <c r="F11432"/>
    </row>
    <row r="11433" spans="6:6" x14ac:dyDescent="0.25">
      <c r="F11433"/>
    </row>
    <row r="11434" spans="6:6" x14ac:dyDescent="0.25">
      <c r="F11434"/>
    </row>
    <row r="11435" spans="6:6" x14ac:dyDescent="0.25">
      <c r="F11435"/>
    </row>
    <row r="11436" spans="6:6" x14ac:dyDescent="0.25">
      <c r="F11436"/>
    </row>
    <row r="11437" spans="6:6" x14ac:dyDescent="0.25">
      <c r="F11437"/>
    </row>
    <row r="11438" spans="6:6" x14ac:dyDescent="0.25">
      <c r="F11438"/>
    </row>
    <row r="11439" spans="6:6" x14ac:dyDescent="0.25">
      <c r="F11439"/>
    </row>
    <row r="11440" spans="6:6" x14ac:dyDescent="0.25">
      <c r="F11440"/>
    </row>
    <row r="11441" spans="6:6" x14ac:dyDescent="0.25">
      <c r="F11441"/>
    </row>
    <row r="11442" spans="6:6" x14ac:dyDescent="0.25">
      <c r="F11442"/>
    </row>
    <row r="11443" spans="6:6" x14ac:dyDescent="0.25">
      <c r="F11443"/>
    </row>
    <row r="11444" spans="6:6" x14ac:dyDescent="0.25">
      <c r="F11444"/>
    </row>
    <row r="11445" spans="6:6" x14ac:dyDescent="0.25">
      <c r="F11445"/>
    </row>
    <row r="11446" spans="6:6" x14ac:dyDescent="0.25">
      <c r="F11446"/>
    </row>
    <row r="11447" spans="6:6" x14ac:dyDescent="0.25">
      <c r="F11447"/>
    </row>
    <row r="11448" spans="6:6" x14ac:dyDescent="0.25">
      <c r="F11448"/>
    </row>
    <row r="11449" spans="6:6" x14ac:dyDescent="0.25">
      <c r="F11449"/>
    </row>
    <row r="11450" spans="6:6" x14ac:dyDescent="0.25">
      <c r="F11450"/>
    </row>
    <row r="11451" spans="6:6" x14ac:dyDescent="0.25">
      <c r="F11451"/>
    </row>
    <row r="11452" spans="6:6" x14ac:dyDescent="0.25">
      <c r="F11452"/>
    </row>
    <row r="11453" spans="6:6" x14ac:dyDescent="0.25">
      <c r="F11453"/>
    </row>
    <row r="11454" spans="6:6" x14ac:dyDescent="0.25">
      <c r="F11454"/>
    </row>
    <row r="11455" spans="6:6" x14ac:dyDescent="0.25">
      <c r="F11455"/>
    </row>
    <row r="11456" spans="6:6" x14ac:dyDescent="0.25">
      <c r="F11456"/>
    </row>
    <row r="11457" spans="6:6" x14ac:dyDescent="0.25">
      <c r="F11457"/>
    </row>
    <row r="11458" spans="6:6" x14ac:dyDescent="0.25">
      <c r="F11458"/>
    </row>
    <row r="11459" spans="6:6" x14ac:dyDescent="0.25">
      <c r="F11459"/>
    </row>
    <row r="11460" spans="6:6" x14ac:dyDescent="0.25">
      <c r="F11460"/>
    </row>
    <row r="11461" spans="6:6" x14ac:dyDescent="0.25">
      <c r="F11461"/>
    </row>
    <row r="11462" spans="6:6" x14ac:dyDescent="0.25">
      <c r="F11462"/>
    </row>
    <row r="11463" spans="6:6" x14ac:dyDescent="0.25">
      <c r="F11463"/>
    </row>
    <row r="11464" spans="6:6" x14ac:dyDescent="0.25">
      <c r="F11464"/>
    </row>
    <row r="11465" spans="6:6" x14ac:dyDescent="0.25">
      <c r="F11465"/>
    </row>
    <row r="11466" spans="6:6" x14ac:dyDescent="0.25">
      <c r="F11466"/>
    </row>
    <row r="11467" spans="6:6" x14ac:dyDescent="0.25">
      <c r="F11467"/>
    </row>
    <row r="11468" spans="6:6" x14ac:dyDescent="0.25">
      <c r="F11468"/>
    </row>
    <row r="11469" spans="6:6" x14ac:dyDescent="0.25">
      <c r="F11469"/>
    </row>
    <row r="11470" spans="6:6" x14ac:dyDescent="0.25">
      <c r="F11470"/>
    </row>
    <row r="11471" spans="6:6" x14ac:dyDescent="0.25">
      <c r="F11471"/>
    </row>
    <row r="11472" spans="6:6" x14ac:dyDescent="0.25">
      <c r="F11472"/>
    </row>
    <row r="11473" spans="6:6" x14ac:dyDescent="0.25">
      <c r="F11473"/>
    </row>
    <row r="11474" spans="6:6" x14ac:dyDescent="0.25">
      <c r="F11474"/>
    </row>
    <row r="11475" spans="6:6" x14ac:dyDescent="0.25">
      <c r="F11475"/>
    </row>
    <row r="11476" spans="6:6" x14ac:dyDescent="0.25">
      <c r="F11476"/>
    </row>
    <row r="11477" spans="6:6" x14ac:dyDescent="0.25">
      <c r="F11477"/>
    </row>
    <row r="11478" spans="6:6" x14ac:dyDescent="0.25">
      <c r="F11478"/>
    </row>
    <row r="11479" spans="6:6" x14ac:dyDescent="0.25">
      <c r="F11479"/>
    </row>
    <row r="11480" spans="6:6" x14ac:dyDescent="0.25">
      <c r="F11480"/>
    </row>
    <row r="11481" spans="6:6" x14ac:dyDescent="0.25">
      <c r="F11481"/>
    </row>
    <row r="11482" spans="6:6" x14ac:dyDescent="0.25">
      <c r="F11482"/>
    </row>
    <row r="11483" spans="6:6" x14ac:dyDescent="0.25">
      <c r="F11483"/>
    </row>
    <row r="11484" spans="6:6" x14ac:dyDescent="0.25">
      <c r="F11484"/>
    </row>
    <row r="11485" spans="6:6" x14ac:dyDescent="0.25">
      <c r="F11485"/>
    </row>
    <row r="11486" spans="6:6" x14ac:dyDescent="0.25">
      <c r="F11486"/>
    </row>
    <row r="11487" spans="6:6" x14ac:dyDescent="0.25">
      <c r="F11487"/>
    </row>
    <row r="11488" spans="6:6" x14ac:dyDescent="0.25">
      <c r="F11488"/>
    </row>
    <row r="11489" spans="6:6" x14ac:dyDescent="0.25">
      <c r="F11489"/>
    </row>
    <row r="11490" spans="6:6" x14ac:dyDescent="0.25">
      <c r="F11490"/>
    </row>
    <row r="11491" spans="6:6" x14ac:dyDescent="0.25">
      <c r="F11491"/>
    </row>
    <row r="11492" spans="6:6" x14ac:dyDescent="0.25">
      <c r="F11492"/>
    </row>
    <row r="11493" spans="6:6" x14ac:dyDescent="0.25">
      <c r="F11493"/>
    </row>
    <row r="11494" spans="6:6" x14ac:dyDescent="0.25">
      <c r="F11494"/>
    </row>
    <row r="11495" spans="6:6" x14ac:dyDescent="0.25">
      <c r="F11495"/>
    </row>
    <row r="11496" spans="6:6" x14ac:dyDescent="0.25">
      <c r="F11496"/>
    </row>
    <row r="11497" spans="6:6" x14ac:dyDescent="0.25">
      <c r="F11497"/>
    </row>
    <row r="11498" spans="6:6" x14ac:dyDescent="0.25">
      <c r="F11498"/>
    </row>
    <row r="11499" spans="6:6" x14ac:dyDescent="0.25">
      <c r="F11499"/>
    </row>
    <row r="11500" spans="6:6" x14ac:dyDescent="0.25">
      <c r="F11500"/>
    </row>
    <row r="11501" spans="6:6" x14ac:dyDescent="0.25">
      <c r="F11501"/>
    </row>
    <row r="11502" spans="6:6" x14ac:dyDescent="0.25">
      <c r="F11502"/>
    </row>
    <row r="11503" spans="6:6" x14ac:dyDescent="0.25">
      <c r="F11503"/>
    </row>
    <row r="11504" spans="6:6" x14ac:dyDescent="0.25">
      <c r="F11504"/>
    </row>
    <row r="11505" spans="6:6" x14ac:dyDescent="0.25">
      <c r="F11505"/>
    </row>
    <row r="11506" spans="6:6" x14ac:dyDescent="0.25">
      <c r="F11506"/>
    </row>
    <row r="11507" spans="6:6" x14ac:dyDescent="0.25">
      <c r="F11507"/>
    </row>
    <row r="11508" spans="6:6" x14ac:dyDescent="0.25">
      <c r="F11508"/>
    </row>
    <row r="11509" spans="6:6" x14ac:dyDescent="0.25">
      <c r="F11509"/>
    </row>
    <row r="11510" spans="6:6" x14ac:dyDescent="0.25">
      <c r="F11510"/>
    </row>
    <row r="11511" spans="6:6" x14ac:dyDescent="0.25">
      <c r="F11511"/>
    </row>
    <row r="11512" spans="6:6" x14ac:dyDescent="0.25">
      <c r="F11512"/>
    </row>
    <row r="11513" spans="6:6" x14ac:dyDescent="0.25">
      <c r="F11513"/>
    </row>
    <row r="11514" spans="6:6" x14ac:dyDescent="0.25">
      <c r="F11514"/>
    </row>
    <row r="11515" spans="6:6" x14ac:dyDescent="0.25">
      <c r="F11515"/>
    </row>
    <row r="11516" spans="6:6" x14ac:dyDescent="0.25">
      <c r="F11516"/>
    </row>
    <row r="11517" spans="6:6" x14ac:dyDescent="0.25">
      <c r="F11517"/>
    </row>
    <row r="11518" spans="6:6" x14ac:dyDescent="0.25">
      <c r="F11518"/>
    </row>
    <row r="11519" spans="6:6" x14ac:dyDescent="0.25">
      <c r="F11519"/>
    </row>
    <row r="11520" spans="6:6" x14ac:dyDescent="0.25">
      <c r="F11520"/>
    </row>
    <row r="11521" spans="6:6" x14ac:dyDescent="0.25">
      <c r="F11521"/>
    </row>
    <row r="11522" spans="6:6" x14ac:dyDescent="0.25">
      <c r="F11522"/>
    </row>
    <row r="11523" spans="6:6" x14ac:dyDescent="0.25">
      <c r="F11523"/>
    </row>
    <row r="11524" spans="6:6" x14ac:dyDescent="0.25">
      <c r="F11524"/>
    </row>
    <row r="11525" spans="6:6" x14ac:dyDescent="0.25">
      <c r="F11525"/>
    </row>
    <row r="11526" spans="6:6" x14ac:dyDescent="0.25">
      <c r="F11526"/>
    </row>
    <row r="11527" spans="6:6" x14ac:dyDescent="0.25">
      <c r="F11527"/>
    </row>
    <row r="11528" spans="6:6" x14ac:dyDescent="0.25">
      <c r="F11528"/>
    </row>
    <row r="11529" spans="6:6" x14ac:dyDescent="0.25">
      <c r="F11529"/>
    </row>
    <row r="11530" spans="6:6" x14ac:dyDescent="0.25">
      <c r="F11530"/>
    </row>
    <row r="11531" spans="6:6" x14ac:dyDescent="0.25">
      <c r="F11531"/>
    </row>
    <row r="11532" spans="6:6" x14ac:dyDescent="0.25">
      <c r="F11532"/>
    </row>
    <row r="11533" spans="6:6" x14ac:dyDescent="0.25">
      <c r="F11533"/>
    </row>
    <row r="11534" spans="6:6" x14ac:dyDescent="0.25">
      <c r="F11534"/>
    </row>
    <row r="11535" spans="6:6" x14ac:dyDescent="0.25">
      <c r="F11535"/>
    </row>
    <row r="11536" spans="6:6" x14ac:dyDescent="0.25">
      <c r="F11536"/>
    </row>
    <row r="11537" spans="6:6" x14ac:dyDescent="0.25">
      <c r="F11537"/>
    </row>
    <row r="11538" spans="6:6" x14ac:dyDescent="0.25">
      <c r="F11538"/>
    </row>
    <row r="11539" spans="6:6" x14ac:dyDescent="0.25">
      <c r="F11539"/>
    </row>
    <row r="11540" spans="6:6" x14ac:dyDescent="0.25">
      <c r="F11540"/>
    </row>
    <row r="11541" spans="6:6" x14ac:dyDescent="0.25">
      <c r="F11541"/>
    </row>
    <row r="11542" spans="6:6" x14ac:dyDescent="0.25">
      <c r="F11542"/>
    </row>
    <row r="11543" spans="6:6" x14ac:dyDescent="0.25">
      <c r="F11543"/>
    </row>
    <row r="11544" spans="6:6" x14ac:dyDescent="0.25">
      <c r="F11544"/>
    </row>
    <row r="11545" spans="6:6" x14ac:dyDescent="0.25">
      <c r="F11545"/>
    </row>
    <row r="11546" spans="6:6" x14ac:dyDescent="0.25">
      <c r="F11546"/>
    </row>
    <row r="11547" spans="6:6" x14ac:dyDescent="0.25">
      <c r="F11547"/>
    </row>
    <row r="11548" spans="6:6" x14ac:dyDescent="0.25">
      <c r="F11548"/>
    </row>
    <row r="11549" spans="6:6" x14ac:dyDescent="0.25">
      <c r="F11549"/>
    </row>
    <row r="11550" spans="6:6" x14ac:dyDescent="0.25">
      <c r="F11550"/>
    </row>
    <row r="11551" spans="6:6" x14ac:dyDescent="0.25">
      <c r="F11551"/>
    </row>
    <row r="11552" spans="6:6" x14ac:dyDescent="0.25">
      <c r="F11552"/>
    </row>
    <row r="11553" spans="6:6" x14ac:dyDescent="0.25">
      <c r="F11553"/>
    </row>
    <row r="11554" spans="6:6" x14ac:dyDescent="0.25">
      <c r="F11554"/>
    </row>
    <row r="11555" spans="6:6" x14ac:dyDescent="0.25">
      <c r="F11555"/>
    </row>
    <row r="11556" spans="6:6" x14ac:dyDescent="0.25">
      <c r="F11556"/>
    </row>
    <row r="11557" spans="6:6" x14ac:dyDescent="0.25">
      <c r="F11557"/>
    </row>
    <row r="11558" spans="6:6" x14ac:dyDescent="0.25">
      <c r="F11558"/>
    </row>
    <row r="11559" spans="6:6" x14ac:dyDescent="0.25">
      <c r="F11559"/>
    </row>
    <row r="11560" spans="6:6" x14ac:dyDescent="0.25">
      <c r="F11560"/>
    </row>
    <row r="11561" spans="6:6" x14ac:dyDescent="0.25">
      <c r="F11561"/>
    </row>
    <row r="11562" spans="6:6" x14ac:dyDescent="0.25">
      <c r="F11562"/>
    </row>
    <row r="11563" spans="6:6" x14ac:dyDescent="0.25">
      <c r="F11563"/>
    </row>
    <row r="11564" spans="6:6" x14ac:dyDescent="0.25">
      <c r="F11564"/>
    </row>
    <row r="11565" spans="6:6" x14ac:dyDescent="0.25">
      <c r="F11565"/>
    </row>
    <row r="11566" spans="6:6" x14ac:dyDescent="0.25">
      <c r="F11566"/>
    </row>
    <row r="11567" spans="6:6" x14ac:dyDescent="0.25">
      <c r="F11567"/>
    </row>
    <row r="11568" spans="6:6" x14ac:dyDescent="0.25">
      <c r="F11568"/>
    </row>
    <row r="11569" spans="6:6" x14ac:dyDescent="0.25">
      <c r="F11569"/>
    </row>
    <row r="11570" spans="6:6" x14ac:dyDescent="0.25">
      <c r="F11570"/>
    </row>
    <row r="11571" spans="6:6" x14ac:dyDescent="0.25">
      <c r="F11571"/>
    </row>
    <row r="11572" spans="6:6" x14ac:dyDescent="0.25">
      <c r="F11572"/>
    </row>
    <row r="11573" spans="6:6" x14ac:dyDescent="0.25">
      <c r="F11573"/>
    </row>
    <row r="11574" spans="6:6" x14ac:dyDescent="0.25">
      <c r="F11574"/>
    </row>
    <row r="11575" spans="6:6" x14ac:dyDescent="0.25">
      <c r="F11575"/>
    </row>
    <row r="11576" spans="6:6" x14ac:dyDescent="0.25">
      <c r="F11576"/>
    </row>
    <row r="11577" spans="6:6" x14ac:dyDescent="0.25">
      <c r="F11577"/>
    </row>
    <row r="11578" spans="6:6" x14ac:dyDescent="0.25">
      <c r="F11578"/>
    </row>
    <row r="11579" spans="6:6" x14ac:dyDescent="0.25">
      <c r="F11579"/>
    </row>
    <row r="11580" spans="6:6" x14ac:dyDescent="0.25">
      <c r="F11580"/>
    </row>
    <row r="11581" spans="6:6" x14ac:dyDescent="0.25">
      <c r="F11581"/>
    </row>
    <row r="11582" spans="6:6" x14ac:dyDescent="0.25">
      <c r="F11582"/>
    </row>
    <row r="11583" spans="6:6" x14ac:dyDescent="0.25">
      <c r="F11583"/>
    </row>
    <row r="11584" spans="6:6" x14ac:dyDescent="0.25">
      <c r="F11584"/>
    </row>
    <row r="11585" spans="6:6" x14ac:dyDescent="0.25">
      <c r="F11585"/>
    </row>
    <row r="11586" spans="6:6" x14ac:dyDescent="0.25">
      <c r="F11586"/>
    </row>
    <row r="11587" spans="6:6" x14ac:dyDescent="0.25">
      <c r="F11587"/>
    </row>
    <row r="11588" spans="6:6" x14ac:dyDescent="0.25">
      <c r="F11588"/>
    </row>
    <row r="11589" spans="6:6" x14ac:dyDescent="0.25">
      <c r="F11589"/>
    </row>
    <row r="11590" spans="6:6" x14ac:dyDescent="0.25">
      <c r="F11590"/>
    </row>
    <row r="11591" spans="6:6" x14ac:dyDescent="0.25">
      <c r="F11591"/>
    </row>
    <row r="11592" spans="6:6" x14ac:dyDescent="0.25">
      <c r="F11592"/>
    </row>
    <row r="11593" spans="6:6" x14ac:dyDescent="0.25">
      <c r="F11593"/>
    </row>
    <row r="11594" spans="6:6" x14ac:dyDescent="0.25">
      <c r="F11594"/>
    </row>
    <row r="11595" spans="6:6" x14ac:dyDescent="0.25">
      <c r="F11595"/>
    </row>
    <row r="11596" spans="6:6" x14ac:dyDescent="0.25">
      <c r="F11596"/>
    </row>
    <row r="11597" spans="6:6" x14ac:dyDescent="0.25">
      <c r="F11597"/>
    </row>
    <row r="11598" spans="6:6" x14ac:dyDescent="0.25">
      <c r="F11598"/>
    </row>
    <row r="11599" spans="6:6" x14ac:dyDescent="0.25">
      <c r="F11599"/>
    </row>
    <row r="11600" spans="6:6" x14ac:dyDescent="0.25">
      <c r="F11600"/>
    </row>
    <row r="11601" spans="6:6" x14ac:dyDescent="0.25">
      <c r="F11601"/>
    </row>
    <row r="11602" spans="6:6" x14ac:dyDescent="0.25">
      <c r="F11602"/>
    </row>
    <row r="11603" spans="6:6" x14ac:dyDescent="0.25">
      <c r="F11603"/>
    </row>
    <row r="11604" spans="6:6" x14ac:dyDescent="0.25">
      <c r="F11604"/>
    </row>
    <row r="11605" spans="6:6" x14ac:dyDescent="0.25">
      <c r="F11605"/>
    </row>
    <row r="11606" spans="6:6" x14ac:dyDescent="0.25">
      <c r="F11606"/>
    </row>
    <row r="11607" spans="6:6" x14ac:dyDescent="0.25">
      <c r="F11607"/>
    </row>
    <row r="11608" spans="6:6" x14ac:dyDescent="0.25">
      <c r="F11608"/>
    </row>
    <row r="11609" spans="6:6" x14ac:dyDescent="0.25">
      <c r="F11609"/>
    </row>
    <row r="11610" spans="6:6" x14ac:dyDescent="0.25">
      <c r="F11610"/>
    </row>
    <row r="11611" spans="6:6" x14ac:dyDescent="0.25">
      <c r="F11611"/>
    </row>
    <row r="11612" spans="6:6" x14ac:dyDescent="0.25">
      <c r="F11612"/>
    </row>
    <row r="11613" spans="6:6" x14ac:dyDescent="0.25">
      <c r="F11613"/>
    </row>
    <row r="11614" spans="6:6" x14ac:dyDescent="0.25">
      <c r="F11614"/>
    </row>
    <row r="11615" spans="6:6" x14ac:dyDescent="0.25">
      <c r="F11615"/>
    </row>
    <row r="11616" spans="6:6" x14ac:dyDescent="0.25">
      <c r="F11616"/>
    </row>
    <row r="11617" spans="6:6" x14ac:dyDescent="0.25">
      <c r="F11617"/>
    </row>
    <row r="11618" spans="6:6" x14ac:dyDescent="0.25">
      <c r="F11618"/>
    </row>
    <row r="11619" spans="6:6" x14ac:dyDescent="0.25">
      <c r="F11619"/>
    </row>
    <row r="11620" spans="6:6" x14ac:dyDescent="0.25">
      <c r="F11620"/>
    </row>
    <row r="11621" spans="6:6" x14ac:dyDescent="0.25">
      <c r="F11621"/>
    </row>
    <row r="11622" spans="6:6" x14ac:dyDescent="0.25">
      <c r="F11622"/>
    </row>
    <row r="11623" spans="6:6" x14ac:dyDescent="0.25">
      <c r="F11623"/>
    </row>
    <row r="11624" spans="6:6" x14ac:dyDescent="0.25">
      <c r="F11624"/>
    </row>
    <row r="11625" spans="6:6" x14ac:dyDescent="0.25">
      <c r="F11625"/>
    </row>
    <row r="11626" spans="6:6" x14ac:dyDescent="0.25">
      <c r="F11626"/>
    </row>
    <row r="11627" spans="6:6" x14ac:dyDescent="0.25">
      <c r="F11627"/>
    </row>
    <row r="11628" spans="6:6" x14ac:dyDescent="0.25">
      <c r="F11628"/>
    </row>
    <row r="11629" spans="6:6" x14ac:dyDescent="0.25">
      <c r="F11629"/>
    </row>
    <row r="11630" spans="6:6" x14ac:dyDescent="0.25">
      <c r="F11630"/>
    </row>
    <row r="11631" spans="6:6" x14ac:dyDescent="0.25">
      <c r="F11631"/>
    </row>
    <row r="11632" spans="6:6" x14ac:dyDescent="0.25">
      <c r="F11632"/>
    </row>
    <row r="11633" spans="6:6" x14ac:dyDescent="0.25">
      <c r="F11633"/>
    </row>
    <row r="11634" spans="6:6" x14ac:dyDescent="0.25">
      <c r="F11634"/>
    </row>
    <row r="11635" spans="6:6" x14ac:dyDescent="0.25">
      <c r="F11635"/>
    </row>
    <row r="11636" spans="6:6" x14ac:dyDescent="0.25">
      <c r="F11636"/>
    </row>
    <row r="11637" spans="6:6" x14ac:dyDescent="0.25">
      <c r="F11637"/>
    </row>
    <row r="11638" spans="6:6" x14ac:dyDescent="0.25">
      <c r="F11638"/>
    </row>
    <row r="11639" spans="6:6" x14ac:dyDescent="0.25">
      <c r="F11639"/>
    </row>
    <row r="11640" spans="6:6" x14ac:dyDescent="0.25">
      <c r="F11640"/>
    </row>
    <row r="11641" spans="6:6" x14ac:dyDescent="0.25">
      <c r="F11641"/>
    </row>
    <row r="11642" spans="6:6" x14ac:dyDescent="0.25">
      <c r="F11642"/>
    </row>
    <row r="11643" spans="6:6" x14ac:dyDescent="0.25">
      <c r="F11643"/>
    </row>
    <row r="11644" spans="6:6" x14ac:dyDescent="0.25">
      <c r="F11644"/>
    </row>
    <row r="11645" spans="6:6" x14ac:dyDescent="0.25">
      <c r="F11645"/>
    </row>
    <row r="11646" spans="6:6" x14ac:dyDescent="0.25">
      <c r="F11646"/>
    </row>
    <row r="11647" spans="6:6" x14ac:dyDescent="0.25">
      <c r="F11647"/>
    </row>
    <row r="11648" spans="6:6" x14ac:dyDescent="0.25">
      <c r="F11648"/>
    </row>
    <row r="11649" spans="6:6" x14ac:dyDescent="0.25">
      <c r="F11649"/>
    </row>
    <row r="11650" spans="6:6" x14ac:dyDescent="0.25">
      <c r="F11650"/>
    </row>
    <row r="11651" spans="6:6" x14ac:dyDescent="0.25">
      <c r="F11651"/>
    </row>
    <row r="11652" spans="6:6" x14ac:dyDescent="0.25">
      <c r="F11652"/>
    </row>
    <row r="11653" spans="6:6" x14ac:dyDescent="0.25">
      <c r="F11653"/>
    </row>
    <row r="11654" spans="6:6" x14ac:dyDescent="0.25">
      <c r="F11654"/>
    </row>
    <row r="11655" spans="6:6" x14ac:dyDescent="0.25">
      <c r="F11655"/>
    </row>
    <row r="11656" spans="6:6" x14ac:dyDescent="0.25">
      <c r="F11656"/>
    </row>
    <row r="11657" spans="6:6" x14ac:dyDescent="0.25">
      <c r="F11657"/>
    </row>
    <row r="11658" spans="6:6" x14ac:dyDescent="0.25">
      <c r="F11658"/>
    </row>
    <row r="11659" spans="6:6" x14ac:dyDescent="0.25">
      <c r="F11659"/>
    </row>
    <row r="11660" spans="6:6" x14ac:dyDescent="0.25">
      <c r="F11660"/>
    </row>
    <row r="11661" spans="6:6" x14ac:dyDescent="0.25">
      <c r="F11661"/>
    </row>
    <row r="11662" spans="6:6" x14ac:dyDescent="0.25">
      <c r="F11662"/>
    </row>
    <row r="11663" spans="6:6" x14ac:dyDescent="0.25">
      <c r="F11663"/>
    </row>
    <row r="11664" spans="6:6" x14ac:dyDescent="0.25">
      <c r="F11664"/>
    </row>
    <row r="11665" spans="6:6" x14ac:dyDescent="0.25">
      <c r="F11665"/>
    </row>
    <row r="11666" spans="6:6" x14ac:dyDescent="0.25">
      <c r="F11666"/>
    </row>
    <row r="11667" spans="6:6" x14ac:dyDescent="0.25">
      <c r="F11667"/>
    </row>
    <row r="11668" spans="6:6" x14ac:dyDescent="0.25">
      <c r="F11668"/>
    </row>
    <row r="11669" spans="6:6" x14ac:dyDescent="0.25">
      <c r="F11669"/>
    </row>
    <row r="11670" spans="6:6" x14ac:dyDescent="0.25">
      <c r="F11670"/>
    </row>
    <row r="11671" spans="6:6" x14ac:dyDescent="0.25">
      <c r="F11671"/>
    </row>
    <row r="11672" spans="6:6" x14ac:dyDescent="0.25">
      <c r="F11672"/>
    </row>
    <row r="11673" spans="6:6" x14ac:dyDescent="0.25">
      <c r="F11673"/>
    </row>
    <row r="11674" spans="6:6" x14ac:dyDescent="0.25">
      <c r="F11674"/>
    </row>
    <row r="11675" spans="6:6" x14ac:dyDescent="0.25">
      <c r="F11675"/>
    </row>
    <row r="11676" spans="6:6" x14ac:dyDescent="0.25">
      <c r="F11676"/>
    </row>
    <row r="11677" spans="6:6" x14ac:dyDescent="0.25">
      <c r="F11677"/>
    </row>
    <row r="11678" spans="6:6" x14ac:dyDescent="0.25">
      <c r="F11678"/>
    </row>
    <row r="11679" spans="6:6" x14ac:dyDescent="0.25">
      <c r="F11679"/>
    </row>
    <row r="11680" spans="6:6" x14ac:dyDescent="0.25">
      <c r="F11680"/>
    </row>
    <row r="11681" spans="6:6" x14ac:dyDescent="0.25">
      <c r="F11681"/>
    </row>
    <row r="11682" spans="6:6" x14ac:dyDescent="0.25">
      <c r="F11682"/>
    </row>
    <row r="11683" spans="6:6" x14ac:dyDescent="0.25">
      <c r="F11683"/>
    </row>
    <row r="11684" spans="6:6" x14ac:dyDescent="0.25">
      <c r="F11684"/>
    </row>
    <row r="11685" spans="6:6" x14ac:dyDescent="0.25">
      <c r="F11685"/>
    </row>
    <row r="11686" spans="6:6" x14ac:dyDescent="0.25">
      <c r="F11686"/>
    </row>
    <row r="11687" spans="6:6" x14ac:dyDescent="0.25">
      <c r="F11687"/>
    </row>
    <row r="11688" spans="6:6" x14ac:dyDescent="0.25">
      <c r="F11688"/>
    </row>
    <row r="11689" spans="6:6" x14ac:dyDescent="0.25">
      <c r="F11689"/>
    </row>
    <row r="11690" spans="6:6" x14ac:dyDescent="0.25">
      <c r="F11690"/>
    </row>
    <row r="11691" spans="6:6" x14ac:dyDescent="0.25">
      <c r="F11691"/>
    </row>
    <row r="11692" spans="6:6" x14ac:dyDescent="0.25">
      <c r="F11692"/>
    </row>
    <row r="11693" spans="6:6" x14ac:dyDescent="0.25">
      <c r="F11693"/>
    </row>
    <row r="11694" spans="6:6" x14ac:dyDescent="0.25">
      <c r="F11694"/>
    </row>
    <row r="11695" spans="6:6" x14ac:dyDescent="0.25">
      <c r="F11695"/>
    </row>
    <row r="11696" spans="6:6" x14ac:dyDescent="0.25">
      <c r="F11696"/>
    </row>
    <row r="11697" spans="6:6" x14ac:dyDescent="0.25">
      <c r="F11697"/>
    </row>
    <row r="11698" spans="6:6" x14ac:dyDescent="0.25">
      <c r="F11698"/>
    </row>
    <row r="11699" spans="6:6" x14ac:dyDescent="0.25">
      <c r="F11699"/>
    </row>
    <row r="11700" spans="6:6" x14ac:dyDescent="0.25">
      <c r="F11700"/>
    </row>
    <row r="11701" spans="6:6" x14ac:dyDescent="0.25">
      <c r="F11701"/>
    </row>
    <row r="11702" spans="6:6" x14ac:dyDescent="0.25">
      <c r="F11702"/>
    </row>
    <row r="11703" spans="6:6" x14ac:dyDescent="0.25">
      <c r="F11703"/>
    </row>
    <row r="11704" spans="6:6" x14ac:dyDescent="0.25">
      <c r="F11704"/>
    </row>
    <row r="11705" spans="6:6" x14ac:dyDescent="0.25">
      <c r="F11705"/>
    </row>
    <row r="11706" spans="6:6" x14ac:dyDescent="0.25">
      <c r="F11706"/>
    </row>
    <row r="11707" spans="6:6" x14ac:dyDescent="0.25">
      <c r="F11707"/>
    </row>
    <row r="11708" spans="6:6" x14ac:dyDescent="0.25">
      <c r="F11708"/>
    </row>
    <row r="11709" spans="6:6" x14ac:dyDescent="0.25">
      <c r="F11709"/>
    </row>
    <row r="11710" spans="6:6" x14ac:dyDescent="0.25">
      <c r="F11710"/>
    </row>
    <row r="11711" spans="6:6" x14ac:dyDescent="0.25">
      <c r="F11711"/>
    </row>
    <row r="11712" spans="6:6" x14ac:dyDescent="0.25">
      <c r="F11712"/>
    </row>
    <row r="11713" spans="6:6" x14ac:dyDescent="0.25">
      <c r="F11713"/>
    </row>
    <row r="11714" spans="6:6" x14ac:dyDescent="0.25">
      <c r="F11714"/>
    </row>
    <row r="11715" spans="6:6" x14ac:dyDescent="0.25">
      <c r="F11715"/>
    </row>
    <row r="11716" spans="6:6" x14ac:dyDescent="0.25">
      <c r="F11716"/>
    </row>
    <row r="11717" spans="6:6" x14ac:dyDescent="0.25">
      <c r="F11717"/>
    </row>
    <row r="11718" spans="6:6" x14ac:dyDescent="0.25">
      <c r="F11718"/>
    </row>
    <row r="11719" spans="6:6" x14ac:dyDescent="0.25">
      <c r="F11719"/>
    </row>
    <row r="11720" spans="6:6" x14ac:dyDescent="0.25">
      <c r="F11720"/>
    </row>
    <row r="11721" spans="6:6" x14ac:dyDescent="0.25">
      <c r="F11721"/>
    </row>
    <row r="11722" spans="6:6" x14ac:dyDescent="0.25">
      <c r="F11722"/>
    </row>
    <row r="11723" spans="6:6" x14ac:dyDescent="0.25">
      <c r="F11723"/>
    </row>
    <row r="11724" spans="6:6" x14ac:dyDescent="0.25">
      <c r="F11724"/>
    </row>
    <row r="11725" spans="6:6" x14ac:dyDescent="0.25">
      <c r="F11725"/>
    </row>
    <row r="11726" spans="6:6" x14ac:dyDescent="0.25">
      <c r="F11726"/>
    </row>
    <row r="11727" spans="6:6" x14ac:dyDescent="0.25">
      <c r="F11727"/>
    </row>
    <row r="11728" spans="6:6" x14ac:dyDescent="0.25">
      <c r="F11728"/>
    </row>
    <row r="11729" spans="6:6" x14ac:dyDescent="0.25">
      <c r="F11729"/>
    </row>
    <row r="11730" spans="6:6" x14ac:dyDescent="0.25">
      <c r="F11730"/>
    </row>
    <row r="11731" spans="6:6" x14ac:dyDescent="0.25">
      <c r="F11731"/>
    </row>
    <row r="11732" spans="6:6" x14ac:dyDescent="0.25">
      <c r="F11732"/>
    </row>
    <row r="11733" spans="6:6" x14ac:dyDescent="0.25">
      <c r="F11733"/>
    </row>
    <row r="11734" spans="6:6" x14ac:dyDescent="0.25">
      <c r="F11734"/>
    </row>
    <row r="11735" spans="6:6" x14ac:dyDescent="0.25">
      <c r="F11735"/>
    </row>
    <row r="11736" spans="6:6" x14ac:dyDescent="0.25">
      <c r="F11736"/>
    </row>
    <row r="11737" spans="6:6" x14ac:dyDescent="0.25">
      <c r="F11737"/>
    </row>
    <row r="11738" spans="6:6" x14ac:dyDescent="0.25">
      <c r="F11738"/>
    </row>
    <row r="11739" spans="6:6" x14ac:dyDescent="0.25">
      <c r="F11739"/>
    </row>
    <row r="11740" spans="6:6" x14ac:dyDescent="0.25">
      <c r="F11740"/>
    </row>
    <row r="11741" spans="6:6" x14ac:dyDescent="0.25">
      <c r="F11741"/>
    </row>
    <row r="11742" spans="6:6" x14ac:dyDescent="0.25">
      <c r="F11742"/>
    </row>
    <row r="11743" spans="6:6" x14ac:dyDescent="0.25">
      <c r="F11743"/>
    </row>
    <row r="11744" spans="6:6" x14ac:dyDescent="0.25">
      <c r="F11744"/>
    </row>
    <row r="11745" spans="6:6" x14ac:dyDescent="0.25">
      <c r="F11745"/>
    </row>
    <row r="11746" spans="6:6" x14ac:dyDescent="0.25">
      <c r="F11746"/>
    </row>
    <row r="11747" spans="6:6" x14ac:dyDescent="0.25">
      <c r="F11747"/>
    </row>
    <row r="11748" spans="6:6" x14ac:dyDescent="0.25">
      <c r="F11748"/>
    </row>
    <row r="11749" spans="6:6" x14ac:dyDescent="0.25">
      <c r="F11749"/>
    </row>
    <row r="11750" spans="6:6" x14ac:dyDescent="0.25">
      <c r="F11750"/>
    </row>
    <row r="11751" spans="6:6" x14ac:dyDescent="0.25">
      <c r="F11751"/>
    </row>
    <row r="11752" spans="6:6" x14ac:dyDescent="0.25">
      <c r="F11752"/>
    </row>
    <row r="11753" spans="6:6" x14ac:dyDescent="0.25">
      <c r="F11753"/>
    </row>
    <row r="11754" spans="6:6" x14ac:dyDescent="0.25">
      <c r="F11754"/>
    </row>
    <row r="11755" spans="6:6" x14ac:dyDescent="0.25">
      <c r="F11755"/>
    </row>
    <row r="11756" spans="6:6" x14ac:dyDescent="0.25">
      <c r="F11756"/>
    </row>
    <row r="11757" spans="6:6" x14ac:dyDescent="0.25">
      <c r="F11757"/>
    </row>
    <row r="11758" spans="6:6" x14ac:dyDescent="0.25">
      <c r="F11758"/>
    </row>
    <row r="11759" spans="6:6" x14ac:dyDescent="0.25">
      <c r="F11759"/>
    </row>
    <row r="11760" spans="6:6" x14ac:dyDescent="0.25">
      <c r="F11760"/>
    </row>
    <row r="11761" spans="6:6" x14ac:dyDescent="0.25">
      <c r="F11761"/>
    </row>
    <row r="11762" spans="6:6" x14ac:dyDescent="0.25">
      <c r="F11762"/>
    </row>
    <row r="11763" spans="6:6" x14ac:dyDescent="0.25">
      <c r="F11763"/>
    </row>
    <row r="11764" spans="6:6" x14ac:dyDescent="0.25">
      <c r="F11764"/>
    </row>
    <row r="11765" spans="6:6" x14ac:dyDescent="0.25">
      <c r="F11765"/>
    </row>
    <row r="11766" spans="6:6" x14ac:dyDescent="0.25">
      <c r="F11766"/>
    </row>
    <row r="11767" spans="6:6" x14ac:dyDescent="0.25">
      <c r="F11767"/>
    </row>
    <row r="11768" spans="6:6" x14ac:dyDescent="0.25">
      <c r="F11768"/>
    </row>
    <row r="11769" spans="6:6" x14ac:dyDescent="0.25">
      <c r="F11769"/>
    </row>
    <row r="11770" spans="6:6" x14ac:dyDescent="0.25">
      <c r="F11770"/>
    </row>
    <row r="11771" spans="6:6" x14ac:dyDescent="0.25">
      <c r="F11771"/>
    </row>
    <row r="11772" spans="6:6" x14ac:dyDescent="0.25">
      <c r="F11772"/>
    </row>
    <row r="11773" spans="6:6" x14ac:dyDescent="0.25">
      <c r="F11773"/>
    </row>
    <row r="11774" spans="6:6" x14ac:dyDescent="0.25">
      <c r="F11774"/>
    </row>
    <row r="11775" spans="6:6" x14ac:dyDescent="0.25">
      <c r="F11775"/>
    </row>
    <row r="11776" spans="6:6" x14ac:dyDescent="0.25">
      <c r="F11776"/>
    </row>
    <row r="11777" spans="6:6" x14ac:dyDescent="0.25">
      <c r="F11777"/>
    </row>
    <row r="11778" spans="6:6" x14ac:dyDescent="0.25">
      <c r="F11778"/>
    </row>
    <row r="11779" spans="6:6" x14ac:dyDescent="0.25">
      <c r="F11779"/>
    </row>
    <row r="11780" spans="6:6" x14ac:dyDescent="0.25">
      <c r="F11780"/>
    </row>
    <row r="11781" spans="6:6" x14ac:dyDescent="0.25">
      <c r="F11781"/>
    </row>
    <row r="11782" spans="6:6" x14ac:dyDescent="0.25">
      <c r="F11782"/>
    </row>
    <row r="11783" spans="6:6" x14ac:dyDescent="0.25">
      <c r="F11783"/>
    </row>
    <row r="11784" spans="6:6" x14ac:dyDescent="0.25">
      <c r="F11784"/>
    </row>
    <row r="11785" spans="6:6" x14ac:dyDescent="0.25">
      <c r="F11785"/>
    </row>
    <row r="11786" spans="6:6" x14ac:dyDescent="0.25">
      <c r="F11786"/>
    </row>
    <row r="11787" spans="6:6" x14ac:dyDescent="0.25">
      <c r="F11787"/>
    </row>
    <row r="11788" spans="6:6" x14ac:dyDescent="0.25">
      <c r="F11788"/>
    </row>
    <row r="11789" spans="6:6" x14ac:dyDescent="0.25">
      <c r="F11789"/>
    </row>
    <row r="11790" spans="6:6" x14ac:dyDescent="0.25">
      <c r="F11790"/>
    </row>
    <row r="11791" spans="6:6" x14ac:dyDescent="0.25">
      <c r="F11791"/>
    </row>
    <row r="11792" spans="6:6" x14ac:dyDescent="0.25">
      <c r="F11792"/>
    </row>
    <row r="11793" spans="6:6" x14ac:dyDescent="0.25">
      <c r="F11793"/>
    </row>
    <row r="11794" spans="6:6" x14ac:dyDescent="0.25">
      <c r="F11794"/>
    </row>
    <row r="11795" spans="6:6" x14ac:dyDescent="0.25">
      <c r="F11795"/>
    </row>
    <row r="11796" spans="6:6" x14ac:dyDescent="0.25">
      <c r="F11796"/>
    </row>
    <row r="11797" spans="6:6" x14ac:dyDescent="0.25">
      <c r="F11797"/>
    </row>
    <row r="11798" spans="6:6" x14ac:dyDescent="0.25">
      <c r="F11798"/>
    </row>
    <row r="11799" spans="6:6" x14ac:dyDescent="0.25">
      <c r="F11799"/>
    </row>
    <row r="11800" spans="6:6" x14ac:dyDescent="0.25">
      <c r="F11800"/>
    </row>
    <row r="11801" spans="6:6" x14ac:dyDescent="0.25">
      <c r="F11801"/>
    </row>
    <row r="11802" spans="6:6" x14ac:dyDescent="0.25">
      <c r="F11802"/>
    </row>
    <row r="11803" spans="6:6" x14ac:dyDescent="0.25">
      <c r="F11803"/>
    </row>
    <row r="11804" spans="6:6" x14ac:dyDescent="0.25">
      <c r="F11804"/>
    </row>
    <row r="11805" spans="6:6" x14ac:dyDescent="0.25">
      <c r="F11805"/>
    </row>
    <row r="11806" spans="6:6" x14ac:dyDescent="0.25">
      <c r="F11806"/>
    </row>
    <row r="11807" spans="6:6" x14ac:dyDescent="0.25">
      <c r="F11807"/>
    </row>
    <row r="11808" spans="6:6" x14ac:dyDescent="0.25">
      <c r="F11808"/>
    </row>
    <row r="11809" spans="6:6" x14ac:dyDescent="0.25">
      <c r="F11809"/>
    </row>
    <row r="11810" spans="6:6" x14ac:dyDescent="0.25">
      <c r="F11810"/>
    </row>
    <row r="11811" spans="6:6" x14ac:dyDescent="0.25">
      <c r="F11811"/>
    </row>
    <row r="11812" spans="6:6" x14ac:dyDescent="0.25">
      <c r="F11812"/>
    </row>
    <row r="11813" spans="6:6" x14ac:dyDescent="0.25">
      <c r="F11813"/>
    </row>
    <row r="11814" spans="6:6" x14ac:dyDescent="0.25">
      <c r="F11814"/>
    </row>
    <row r="11815" spans="6:6" x14ac:dyDescent="0.25">
      <c r="F11815"/>
    </row>
    <row r="11816" spans="6:6" x14ac:dyDescent="0.25">
      <c r="F11816"/>
    </row>
    <row r="11817" spans="6:6" x14ac:dyDescent="0.25">
      <c r="F11817"/>
    </row>
    <row r="11818" spans="6:6" x14ac:dyDescent="0.25">
      <c r="F11818"/>
    </row>
    <row r="11819" spans="6:6" x14ac:dyDescent="0.25">
      <c r="F11819"/>
    </row>
    <row r="11820" spans="6:6" x14ac:dyDescent="0.25">
      <c r="F11820"/>
    </row>
    <row r="11821" spans="6:6" x14ac:dyDescent="0.25">
      <c r="F11821"/>
    </row>
    <row r="11822" spans="6:6" x14ac:dyDescent="0.25">
      <c r="F11822"/>
    </row>
    <row r="11823" spans="6:6" x14ac:dyDescent="0.25">
      <c r="F11823"/>
    </row>
    <row r="11824" spans="6:6" x14ac:dyDescent="0.25">
      <c r="F11824"/>
    </row>
    <row r="11825" spans="6:6" x14ac:dyDescent="0.25">
      <c r="F11825"/>
    </row>
    <row r="11826" spans="6:6" x14ac:dyDescent="0.25">
      <c r="F11826"/>
    </row>
    <row r="11827" spans="6:6" x14ac:dyDescent="0.25">
      <c r="F11827"/>
    </row>
    <row r="11828" spans="6:6" x14ac:dyDescent="0.25">
      <c r="F11828"/>
    </row>
    <row r="11829" spans="6:6" x14ac:dyDescent="0.25">
      <c r="F11829"/>
    </row>
    <row r="11830" spans="6:6" x14ac:dyDescent="0.25">
      <c r="F11830"/>
    </row>
    <row r="11831" spans="6:6" x14ac:dyDescent="0.25">
      <c r="F11831"/>
    </row>
    <row r="11832" spans="6:6" x14ac:dyDescent="0.25">
      <c r="F11832"/>
    </row>
    <row r="11833" spans="6:6" x14ac:dyDescent="0.25">
      <c r="F11833"/>
    </row>
    <row r="11834" spans="6:6" x14ac:dyDescent="0.25">
      <c r="F11834"/>
    </row>
    <row r="11835" spans="6:6" x14ac:dyDescent="0.25">
      <c r="F11835"/>
    </row>
    <row r="11836" spans="6:6" x14ac:dyDescent="0.25">
      <c r="F11836"/>
    </row>
    <row r="11837" spans="6:6" x14ac:dyDescent="0.25">
      <c r="F11837"/>
    </row>
    <row r="11838" spans="6:6" x14ac:dyDescent="0.25">
      <c r="F11838"/>
    </row>
    <row r="11839" spans="6:6" x14ac:dyDescent="0.25">
      <c r="F11839"/>
    </row>
    <row r="11840" spans="6:6" x14ac:dyDescent="0.25">
      <c r="F11840"/>
    </row>
    <row r="11841" spans="6:6" x14ac:dyDescent="0.25">
      <c r="F11841"/>
    </row>
    <row r="11842" spans="6:6" x14ac:dyDescent="0.25">
      <c r="F11842"/>
    </row>
    <row r="11843" spans="6:6" x14ac:dyDescent="0.25">
      <c r="F11843"/>
    </row>
    <row r="11844" spans="6:6" x14ac:dyDescent="0.25">
      <c r="F11844"/>
    </row>
    <row r="11845" spans="6:6" x14ac:dyDescent="0.25">
      <c r="F11845"/>
    </row>
    <row r="11846" spans="6:6" x14ac:dyDescent="0.25">
      <c r="F11846"/>
    </row>
    <row r="11847" spans="6:6" x14ac:dyDescent="0.25">
      <c r="F11847"/>
    </row>
    <row r="11848" spans="6:6" x14ac:dyDescent="0.25">
      <c r="F11848"/>
    </row>
    <row r="11849" spans="6:6" x14ac:dyDescent="0.25">
      <c r="F11849"/>
    </row>
    <row r="11850" spans="6:6" x14ac:dyDescent="0.25">
      <c r="F11850"/>
    </row>
    <row r="11851" spans="6:6" x14ac:dyDescent="0.25">
      <c r="F11851"/>
    </row>
    <row r="11852" spans="6:6" x14ac:dyDescent="0.25">
      <c r="F11852"/>
    </row>
    <row r="11853" spans="6:6" x14ac:dyDescent="0.25">
      <c r="F11853"/>
    </row>
    <row r="11854" spans="6:6" x14ac:dyDescent="0.25">
      <c r="F11854"/>
    </row>
    <row r="11855" spans="6:6" x14ac:dyDescent="0.25">
      <c r="F11855"/>
    </row>
    <row r="11856" spans="6:6" x14ac:dyDescent="0.25">
      <c r="F11856"/>
    </row>
    <row r="11857" spans="6:6" x14ac:dyDescent="0.25">
      <c r="F11857"/>
    </row>
    <row r="11858" spans="6:6" x14ac:dyDescent="0.25">
      <c r="F11858"/>
    </row>
    <row r="11859" spans="6:6" x14ac:dyDescent="0.25">
      <c r="F11859"/>
    </row>
    <row r="11860" spans="6:6" x14ac:dyDescent="0.25">
      <c r="F11860"/>
    </row>
    <row r="11861" spans="6:6" x14ac:dyDescent="0.25">
      <c r="F11861"/>
    </row>
    <row r="11862" spans="6:6" x14ac:dyDescent="0.25">
      <c r="F11862"/>
    </row>
    <row r="11863" spans="6:6" x14ac:dyDescent="0.25">
      <c r="F11863"/>
    </row>
    <row r="11864" spans="6:6" x14ac:dyDescent="0.25">
      <c r="F11864"/>
    </row>
    <row r="11865" spans="6:6" x14ac:dyDescent="0.25">
      <c r="F11865"/>
    </row>
    <row r="11866" spans="6:6" x14ac:dyDescent="0.25">
      <c r="F11866"/>
    </row>
    <row r="11867" spans="6:6" x14ac:dyDescent="0.25">
      <c r="F11867"/>
    </row>
    <row r="11868" spans="6:6" x14ac:dyDescent="0.25">
      <c r="F11868"/>
    </row>
    <row r="11869" spans="6:6" x14ac:dyDescent="0.25">
      <c r="F11869"/>
    </row>
    <row r="11870" spans="6:6" x14ac:dyDescent="0.25">
      <c r="F11870"/>
    </row>
    <row r="11871" spans="6:6" x14ac:dyDescent="0.25">
      <c r="F11871"/>
    </row>
    <row r="11872" spans="6:6" x14ac:dyDescent="0.25">
      <c r="F11872"/>
    </row>
    <row r="11873" spans="6:6" x14ac:dyDescent="0.25">
      <c r="F11873"/>
    </row>
    <row r="11874" spans="6:6" x14ac:dyDescent="0.25">
      <c r="F11874"/>
    </row>
    <row r="11875" spans="6:6" x14ac:dyDescent="0.25">
      <c r="F11875"/>
    </row>
    <row r="11876" spans="6:6" x14ac:dyDescent="0.25">
      <c r="F11876"/>
    </row>
    <row r="11877" spans="6:6" x14ac:dyDescent="0.25">
      <c r="F11877"/>
    </row>
    <row r="11878" spans="6:6" x14ac:dyDescent="0.25">
      <c r="F11878"/>
    </row>
    <row r="11879" spans="6:6" x14ac:dyDescent="0.25">
      <c r="F11879"/>
    </row>
    <row r="11880" spans="6:6" x14ac:dyDescent="0.25">
      <c r="F11880"/>
    </row>
    <row r="11881" spans="6:6" x14ac:dyDescent="0.25">
      <c r="F11881"/>
    </row>
    <row r="11882" spans="6:6" x14ac:dyDescent="0.25">
      <c r="F11882"/>
    </row>
    <row r="11883" spans="6:6" x14ac:dyDescent="0.25">
      <c r="F11883"/>
    </row>
    <row r="11884" spans="6:6" x14ac:dyDescent="0.25">
      <c r="F11884"/>
    </row>
    <row r="11885" spans="6:6" x14ac:dyDescent="0.25">
      <c r="F11885"/>
    </row>
    <row r="11886" spans="6:6" x14ac:dyDescent="0.25">
      <c r="F11886"/>
    </row>
    <row r="11887" spans="6:6" x14ac:dyDescent="0.25">
      <c r="F11887"/>
    </row>
    <row r="11888" spans="6:6" x14ac:dyDescent="0.25">
      <c r="F11888"/>
    </row>
    <row r="11889" spans="6:6" x14ac:dyDescent="0.25">
      <c r="F11889"/>
    </row>
    <row r="11890" spans="6:6" x14ac:dyDescent="0.25">
      <c r="F11890"/>
    </row>
    <row r="11891" spans="6:6" x14ac:dyDescent="0.25">
      <c r="F11891"/>
    </row>
    <row r="11892" spans="6:6" x14ac:dyDescent="0.25">
      <c r="F11892"/>
    </row>
    <row r="11893" spans="6:6" x14ac:dyDescent="0.25">
      <c r="F11893"/>
    </row>
    <row r="11894" spans="6:6" x14ac:dyDescent="0.25">
      <c r="F11894"/>
    </row>
    <row r="11895" spans="6:6" x14ac:dyDescent="0.25">
      <c r="F11895"/>
    </row>
    <row r="11896" spans="6:6" x14ac:dyDescent="0.25">
      <c r="F11896"/>
    </row>
    <row r="11897" spans="6:6" x14ac:dyDescent="0.25">
      <c r="F11897"/>
    </row>
    <row r="11898" spans="6:6" x14ac:dyDescent="0.25">
      <c r="F11898"/>
    </row>
    <row r="11899" spans="6:6" x14ac:dyDescent="0.25">
      <c r="F11899"/>
    </row>
    <row r="11900" spans="6:6" x14ac:dyDescent="0.25">
      <c r="F11900"/>
    </row>
    <row r="11901" spans="6:6" x14ac:dyDescent="0.25">
      <c r="F11901"/>
    </row>
    <row r="11902" spans="6:6" x14ac:dyDescent="0.25">
      <c r="F11902"/>
    </row>
    <row r="11903" spans="6:6" x14ac:dyDescent="0.25">
      <c r="F11903"/>
    </row>
    <row r="11904" spans="6:6" x14ac:dyDescent="0.25">
      <c r="F11904"/>
    </row>
    <row r="11905" spans="6:6" x14ac:dyDescent="0.25">
      <c r="F11905"/>
    </row>
    <row r="11906" spans="6:6" x14ac:dyDescent="0.25">
      <c r="F11906"/>
    </row>
    <row r="11907" spans="6:6" x14ac:dyDescent="0.25">
      <c r="F11907"/>
    </row>
    <row r="11908" spans="6:6" x14ac:dyDescent="0.25">
      <c r="F11908"/>
    </row>
    <row r="11909" spans="6:6" x14ac:dyDescent="0.25">
      <c r="F11909"/>
    </row>
    <row r="11910" spans="6:6" x14ac:dyDescent="0.25">
      <c r="F11910"/>
    </row>
    <row r="11911" spans="6:6" x14ac:dyDescent="0.25">
      <c r="F11911"/>
    </row>
    <row r="11912" spans="6:6" x14ac:dyDescent="0.25">
      <c r="F11912"/>
    </row>
    <row r="11913" spans="6:6" x14ac:dyDescent="0.25">
      <c r="F11913"/>
    </row>
    <row r="11914" spans="6:6" x14ac:dyDescent="0.25">
      <c r="F11914"/>
    </row>
    <row r="11915" spans="6:6" x14ac:dyDescent="0.25">
      <c r="F11915"/>
    </row>
    <row r="11916" spans="6:6" x14ac:dyDescent="0.25">
      <c r="F11916"/>
    </row>
    <row r="11917" spans="6:6" x14ac:dyDescent="0.25">
      <c r="F11917"/>
    </row>
    <row r="11918" spans="6:6" x14ac:dyDescent="0.25">
      <c r="F11918"/>
    </row>
    <row r="11919" spans="6:6" x14ac:dyDescent="0.25">
      <c r="F11919"/>
    </row>
    <row r="11920" spans="6:6" x14ac:dyDescent="0.25">
      <c r="F11920"/>
    </row>
    <row r="11921" spans="6:6" x14ac:dyDescent="0.25">
      <c r="F11921"/>
    </row>
    <row r="11922" spans="6:6" x14ac:dyDescent="0.25">
      <c r="F11922"/>
    </row>
    <row r="11923" spans="6:6" x14ac:dyDescent="0.25">
      <c r="F11923"/>
    </row>
    <row r="11924" spans="6:6" x14ac:dyDescent="0.25">
      <c r="F11924"/>
    </row>
    <row r="11925" spans="6:6" x14ac:dyDescent="0.25">
      <c r="F11925"/>
    </row>
    <row r="11926" spans="6:6" x14ac:dyDescent="0.25">
      <c r="F11926"/>
    </row>
    <row r="11927" spans="6:6" x14ac:dyDescent="0.25">
      <c r="F11927"/>
    </row>
    <row r="11928" spans="6:6" x14ac:dyDescent="0.25">
      <c r="F11928"/>
    </row>
    <row r="11929" spans="6:6" x14ac:dyDescent="0.25">
      <c r="F11929"/>
    </row>
    <row r="11930" spans="6:6" x14ac:dyDescent="0.25">
      <c r="F11930"/>
    </row>
    <row r="11931" spans="6:6" x14ac:dyDescent="0.25">
      <c r="F11931"/>
    </row>
    <row r="11932" spans="6:6" x14ac:dyDescent="0.25">
      <c r="F11932"/>
    </row>
    <row r="11933" spans="6:6" x14ac:dyDescent="0.25">
      <c r="F11933"/>
    </row>
    <row r="11934" spans="6:6" x14ac:dyDescent="0.25">
      <c r="F11934"/>
    </row>
    <row r="11935" spans="6:6" x14ac:dyDescent="0.25">
      <c r="F11935"/>
    </row>
    <row r="11936" spans="6:6" x14ac:dyDescent="0.25">
      <c r="F11936"/>
    </row>
    <row r="11937" spans="6:6" x14ac:dyDescent="0.25">
      <c r="F11937"/>
    </row>
    <row r="11938" spans="6:6" x14ac:dyDescent="0.25">
      <c r="F11938"/>
    </row>
    <row r="11939" spans="6:6" x14ac:dyDescent="0.25">
      <c r="F11939"/>
    </row>
    <row r="11940" spans="6:6" x14ac:dyDescent="0.25">
      <c r="F11940"/>
    </row>
    <row r="11941" spans="6:6" x14ac:dyDescent="0.25">
      <c r="F11941"/>
    </row>
    <row r="11942" spans="6:6" x14ac:dyDescent="0.25">
      <c r="F11942"/>
    </row>
    <row r="11943" spans="6:6" x14ac:dyDescent="0.25">
      <c r="F11943"/>
    </row>
    <row r="11944" spans="6:6" x14ac:dyDescent="0.25">
      <c r="F11944"/>
    </row>
    <row r="11945" spans="6:6" x14ac:dyDescent="0.25">
      <c r="F11945"/>
    </row>
    <row r="11946" spans="6:6" x14ac:dyDescent="0.25">
      <c r="F11946"/>
    </row>
    <row r="11947" spans="6:6" x14ac:dyDescent="0.25">
      <c r="F11947"/>
    </row>
    <row r="11948" spans="6:6" x14ac:dyDescent="0.25">
      <c r="F11948"/>
    </row>
    <row r="11949" spans="6:6" x14ac:dyDescent="0.25">
      <c r="F11949"/>
    </row>
    <row r="11950" spans="6:6" x14ac:dyDescent="0.25">
      <c r="F11950"/>
    </row>
    <row r="11951" spans="6:6" x14ac:dyDescent="0.25">
      <c r="F11951"/>
    </row>
    <row r="11952" spans="6:6" x14ac:dyDescent="0.25">
      <c r="F11952"/>
    </row>
    <row r="11953" spans="6:6" x14ac:dyDescent="0.25">
      <c r="F11953"/>
    </row>
    <row r="11954" spans="6:6" x14ac:dyDescent="0.25">
      <c r="F11954"/>
    </row>
    <row r="11955" spans="6:6" x14ac:dyDescent="0.25">
      <c r="F11955"/>
    </row>
    <row r="11956" spans="6:6" x14ac:dyDescent="0.25">
      <c r="F11956"/>
    </row>
    <row r="11957" spans="6:6" x14ac:dyDescent="0.25">
      <c r="F11957"/>
    </row>
    <row r="11958" spans="6:6" x14ac:dyDescent="0.25">
      <c r="F11958"/>
    </row>
    <row r="11959" spans="6:6" x14ac:dyDescent="0.25">
      <c r="F11959"/>
    </row>
    <row r="11960" spans="6:6" x14ac:dyDescent="0.25">
      <c r="F11960"/>
    </row>
    <row r="11961" spans="6:6" x14ac:dyDescent="0.25">
      <c r="F11961"/>
    </row>
    <row r="11962" spans="6:6" x14ac:dyDescent="0.25">
      <c r="F11962"/>
    </row>
    <row r="11963" spans="6:6" x14ac:dyDescent="0.25">
      <c r="F11963"/>
    </row>
    <row r="11964" spans="6:6" x14ac:dyDescent="0.25">
      <c r="F11964"/>
    </row>
    <row r="11965" spans="6:6" x14ac:dyDescent="0.25">
      <c r="F11965"/>
    </row>
    <row r="11966" spans="6:6" x14ac:dyDescent="0.25">
      <c r="F11966"/>
    </row>
    <row r="11967" spans="6:6" x14ac:dyDescent="0.25">
      <c r="F11967"/>
    </row>
    <row r="11968" spans="6:6" x14ac:dyDescent="0.25">
      <c r="F11968"/>
    </row>
    <row r="11969" spans="6:6" x14ac:dyDescent="0.25">
      <c r="F11969"/>
    </row>
    <row r="11970" spans="6:6" x14ac:dyDescent="0.25">
      <c r="F11970"/>
    </row>
    <row r="11971" spans="6:6" x14ac:dyDescent="0.25">
      <c r="F11971"/>
    </row>
    <row r="11972" spans="6:6" x14ac:dyDescent="0.25">
      <c r="F11972"/>
    </row>
    <row r="11973" spans="6:6" x14ac:dyDescent="0.25">
      <c r="F11973"/>
    </row>
    <row r="11974" spans="6:6" x14ac:dyDescent="0.25">
      <c r="F11974"/>
    </row>
    <row r="11975" spans="6:6" x14ac:dyDescent="0.25">
      <c r="F11975"/>
    </row>
    <row r="11976" spans="6:6" x14ac:dyDescent="0.25">
      <c r="F11976"/>
    </row>
    <row r="11977" spans="6:6" x14ac:dyDescent="0.25">
      <c r="F1197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V6789"/>
  <sheetViews>
    <sheetView zoomScaleNormal="100" workbookViewId="0">
      <pane xSplit="3" ySplit="2" topLeftCell="I6768" activePane="bottomRight" state="frozen"/>
      <selection pane="topRight" activeCell="D1" sqref="D1"/>
      <selection pane="bottomLeft" activeCell="A3" sqref="A3"/>
      <selection pane="bottomRight" activeCell="M6773" sqref="M6773"/>
    </sheetView>
  </sheetViews>
  <sheetFormatPr defaultRowHeight="15" x14ac:dyDescent="0.25"/>
  <cols>
    <col min="1" max="1" width="1.7109375" customWidth="1"/>
    <col min="3" max="3" width="7.28515625" customWidth="1"/>
    <col min="4" max="4" width="16.5703125" customWidth="1"/>
    <col min="5" max="5" width="12.140625" customWidth="1"/>
    <col min="18" max="18" width="11.5703125" bestFit="1" customWidth="1"/>
    <col min="19" max="19" width="20.85546875" customWidth="1"/>
    <col min="20" max="20" width="29.7109375" customWidth="1"/>
  </cols>
  <sheetData>
    <row r="1" spans="2:22" x14ac:dyDescent="0.25">
      <c r="F1" t="s">
        <v>4194</v>
      </c>
      <c r="R1" s="5" t="s">
        <v>4439</v>
      </c>
      <c r="S1" s="5">
        <v>2020</v>
      </c>
    </row>
    <row r="2" spans="2:22" x14ac:dyDescent="0.25">
      <c r="B2" t="s">
        <v>0</v>
      </c>
      <c r="C2" s="2" t="s">
        <v>1</v>
      </c>
      <c r="D2" s="2" t="s">
        <v>2</v>
      </c>
      <c r="E2" s="2" t="s">
        <v>3</v>
      </c>
      <c r="F2" s="2" t="s">
        <v>4</v>
      </c>
      <c r="G2" s="3" t="s">
        <v>5</v>
      </c>
      <c r="H2" s="2" t="s">
        <v>6</v>
      </c>
      <c r="I2" s="2" t="s">
        <v>7110</v>
      </c>
      <c r="J2" s="2" t="s">
        <v>7</v>
      </c>
      <c r="K2" t="s">
        <v>8</v>
      </c>
      <c r="L2" t="s">
        <v>9</v>
      </c>
      <c r="M2" t="s">
        <v>10</v>
      </c>
      <c r="N2" t="s">
        <v>11</v>
      </c>
      <c r="O2" t="s">
        <v>12</v>
      </c>
      <c r="P2" t="s">
        <v>4440</v>
      </c>
      <c r="Q2" t="s">
        <v>16</v>
      </c>
      <c r="R2" s="4" t="s">
        <v>996</v>
      </c>
      <c r="S2" t="s">
        <v>17</v>
      </c>
      <c r="T2" t="s">
        <v>18</v>
      </c>
      <c r="U2" t="s">
        <v>13</v>
      </c>
      <c r="V2" t="s">
        <v>3434</v>
      </c>
    </row>
    <row r="3" spans="2:22" s="6" customFormat="1" x14ac:dyDescent="0.25">
      <c r="B3" s="6" t="s">
        <v>377</v>
      </c>
      <c r="C3" s="6">
        <v>1957</v>
      </c>
      <c r="D3" s="6" t="s">
        <v>378</v>
      </c>
      <c r="G3" s="7"/>
      <c r="I3" s="6" t="s">
        <v>406</v>
      </c>
      <c r="K3" s="6">
        <v>2</v>
      </c>
      <c r="L3" s="6" t="s">
        <v>437</v>
      </c>
      <c r="M3" s="6" t="s">
        <v>438</v>
      </c>
      <c r="N3" s="6" t="s">
        <v>425</v>
      </c>
      <c r="O3" s="6" t="s">
        <v>28</v>
      </c>
      <c r="Q3" s="6">
        <v>1</v>
      </c>
      <c r="R3" s="19">
        <v>10</v>
      </c>
      <c r="S3" s="9" t="str">
        <f t="shared" ref="S3:S73" si="0">L3&amp;", "&amp;M3</f>
        <v>Berra, Yogi</v>
      </c>
      <c r="T3" s="9" t="str">
        <f t="shared" ref="T3:T73" si="1">CONCATENATE(D3&amp;" "&amp;E3&amp;" "&amp;F3&amp;" "&amp;G3&amp;" "&amp;H3&amp;" "&amp;I3&amp;J3)</f>
        <v>Topps Main     Dmgd</v>
      </c>
      <c r="U3" s="9" t="str">
        <f>IFERROR(VLOOKUP(S3,'Lookup '!B:D,3,FALSE)," ")</f>
        <v>HOF</v>
      </c>
      <c r="V3" s="9" t="str">
        <f t="shared" ref="V3:V5" si="2">IF(R3&gt;0.249,IF(R3&gt;0.99,IF(R3&gt;4.99,IF(R3&gt;9.99,IF(R3&gt;49.99,IF(R3&gt;99.99,"A $100","B $50"),"C $10"),"D $5"),"E $1"),"F $.25"),"G")</f>
        <v>C $10</v>
      </c>
    </row>
    <row r="4" spans="2:22" s="6" customFormat="1" x14ac:dyDescent="0.25">
      <c r="B4" s="6" t="s">
        <v>377</v>
      </c>
      <c r="C4" s="6">
        <v>1958</v>
      </c>
      <c r="D4" s="6" t="s">
        <v>378</v>
      </c>
      <c r="G4" s="7"/>
      <c r="I4" s="6" t="s">
        <v>406</v>
      </c>
      <c r="K4" s="6">
        <v>115</v>
      </c>
      <c r="L4" s="6" t="s">
        <v>2381</v>
      </c>
      <c r="M4" s="6" t="s">
        <v>347</v>
      </c>
      <c r="N4" s="6" t="s">
        <v>387</v>
      </c>
      <c r="O4" s="6" t="s">
        <v>382</v>
      </c>
      <c r="Q4" s="6">
        <v>1</v>
      </c>
      <c r="R4" s="19">
        <v>5</v>
      </c>
      <c r="S4" s="9" t="str">
        <f t="shared" ref="S4" si="3">L4&amp;", "&amp;M4</f>
        <v>Bunning, Jim</v>
      </c>
      <c r="T4" s="9" t="str">
        <f t="shared" ref="T4" si="4">CONCATENATE(D4&amp;" "&amp;E4&amp;" "&amp;F4&amp;" "&amp;G4&amp;" "&amp;H4&amp;" "&amp;I4&amp;J4)</f>
        <v>Topps Main     Dmgd</v>
      </c>
      <c r="U4" s="9" t="str">
        <f>IFERROR(VLOOKUP(S4,'Lookup '!B:D,3,FALSE)," ")</f>
        <v>HOF</v>
      </c>
      <c r="V4" s="9" t="str">
        <f t="shared" ref="V4" si="5">IF(R4&gt;0.249,IF(R4&gt;0.99,IF(R4&gt;4.99,IF(R4&gt;9.99,IF(R4&gt;49.99,IF(R4&gt;99.99,"A $100","B $50"),"C $10"),"D $5"),"E $1"),"F $.25"),"G")</f>
        <v>D $5</v>
      </c>
    </row>
    <row r="5" spans="2:22" s="6" customFormat="1" x14ac:dyDescent="0.25">
      <c r="B5" s="6" t="s">
        <v>377</v>
      </c>
      <c r="C5" s="6">
        <v>1959</v>
      </c>
      <c r="D5" s="6" t="s">
        <v>378</v>
      </c>
      <c r="G5" s="7"/>
      <c r="I5" s="6" t="s">
        <v>406</v>
      </c>
      <c r="K5" s="6">
        <v>317</v>
      </c>
      <c r="L5" s="6" t="s">
        <v>3890</v>
      </c>
      <c r="Q5" s="6">
        <v>1</v>
      </c>
      <c r="R5" s="19">
        <v>5</v>
      </c>
      <c r="S5" s="9" t="str">
        <f t="shared" si="0"/>
        <v xml:space="preserve">Ashburn,Richie/Mays,Willie, </v>
      </c>
      <c r="T5" s="9" t="str">
        <f t="shared" si="1"/>
        <v>Topps Main     Dmgd</v>
      </c>
      <c r="U5" s="9" t="str">
        <f>IFERROR(VLOOKUP(S5,'Lookup '!B:D,3,FALSE)," ")</f>
        <v xml:space="preserve"> </v>
      </c>
      <c r="V5" s="9" t="str">
        <f t="shared" si="2"/>
        <v>D $5</v>
      </c>
    </row>
    <row r="6" spans="2:22" x14ac:dyDescent="0.25">
      <c r="B6" s="6" t="s">
        <v>377</v>
      </c>
      <c r="C6">
        <v>1960</v>
      </c>
      <c r="D6" t="s">
        <v>378</v>
      </c>
      <c r="I6" s="6"/>
      <c r="J6" s="6" t="s">
        <v>14</v>
      </c>
      <c r="K6" s="6">
        <v>136</v>
      </c>
      <c r="L6" s="6" t="s">
        <v>380</v>
      </c>
      <c r="M6" s="6" t="s">
        <v>347</v>
      </c>
      <c r="N6" s="6" t="s">
        <v>381</v>
      </c>
      <c r="O6" s="6" t="s">
        <v>382</v>
      </c>
      <c r="P6" s="6"/>
      <c r="Q6" s="6">
        <v>1</v>
      </c>
      <c r="R6" s="8">
        <v>40</v>
      </c>
      <c r="S6" s="9" t="str">
        <f t="shared" si="0"/>
        <v>Kaat, Jim</v>
      </c>
      <c r="T6" s="9" t="str">
        <f t="shared" si="1"/>
        <v>Topps Main     RC</v>
      </c>
      <c r="U6" s="9" t="str">
        <f>IFERROR(VLOOKUP(S6,'Lookup '!B:D,3,FALSE)," ")</f>
        <v/>
      </c>
      <c r="V6" s="9" t="str">
        <f>IF(R6&gt;0.249,IF(R6&gt;0.99,IF(R6&gt;4.99,IF(R6&gt;9.99,IF(R6&gt;49.99,IF(R6&gt;99.99,"A $100","B $50"),"C $10"),"D $5"),"E $1"),"F $.25"),"G")</f>
        <v>C $10</v>
      </c>
    </row>
    <row r="7" spans="2:22" x14ac:dyDescent="0.25">
      <c r="B7" s="6" t="s">
        <v>377</v>
      </c>
      <c r="C7">
        <v>1965</v>
      </c>
      <c r="D7" t="s">
        <v>378</v>
      </c>
      <c r="K7">
        <v>130</v>
      </c>
      <c r="L7" t="s">
        <v>385</v>
      </c>
      <c r="M7" t="s">
        <v>386</v>
      </c>
      <c r="N7" t="s">
        <v>387</v>
      </c>
      <c r="O7" t="s">
        <v>388</v>
      </c>
      <c r="Q7">
        <v>1</v>
      </c>
      <c r="R7" s="4">
        <v>40</v>
      </c>
      <c r="S7" s="9" t="str">
        <f t="shared" si="0"/>
        <v>Kaline, Al</v>
      </c>
      <c r="T7" s="9" t="str">
        <f t="shared" si="1"/>
        <v xml:space="preserve">Topps Main     </v>
      </c>
      <c r="U7" s="9" t="str">
        <f>IFERROR(VLOOKUP(S7,'Lookup '!B:D,3,FALSE)," ")</f>
        <v>HOF</v>
      </c>
      <c r="V7" s="9" t="str">
        <f t="shared" ref="V7:V75" si="6">IF(R7&gt;0.249,IF(R7&gt;0.99,IF(R7&gt;4.99,IF(R7&gt;9.99,IF(R7&gt;49.99,IF(R7&gt;99.99,"A $100","B $50"),"C $10"),"D $5"),"E $1"),"F $.25"),"G")</f>
        <v>C $10</v>
      </c>
    </row>
    <row r="8" spans="2:22" x14ac:dyDescent="0.25">
      <c r="B8" s="6" t="s">
        <v>377</v>
      </c>
      <c r="C8">
        <v>1966</v>
      </c>
      <c r="D8" t="s">
        <v>378</v>
      </c>
      <c r="K8">
        <v>125</v>
      </c>
      <c r="L8" t="s">
        <v>389</v>
      </c>
      <c r="M8" t="s">
        <v>390</v>
      </c>
      <c r="N8" t="s">
        <v>391</v>
      </c>
      <c r="O8" t="s">
        <v>388</v>
      </c>
      <c r="Q8">
        <v>1</v>
      </c>
      <c r="R8" s="4">
        <v>20</v>
      </c>
      <c r="S8" s="9" t="str">
        <f t="shared" si="0"/>
        <v>Brock, Lou</v>
      </c>
      <c r="T8" s="9" t="str">
        <f t="shared" si="1"/>
        <v xml:space="preserve">Topps Main     </v>
      </c>
      <c r="U8" s="9" t="str">
        <f>IFERROR(VLOOKUP(S8,'Lookup '!B:D,3,FALSE)," ")</f>
        <v>HOF</v>
      </c>
      <c r="V8" s="9" t="str">
        <f t="shared" si="6"/>
        <v>C $10</v>
      </c>
    </row>
    <row r="9" spans="2:22" x14ac:dyDescent="0.25">
      <c r="B9" s="6" t="s">
        <v>377</v>
      </c>
      <c r="C9">
        <v>1966</v>
      </c>
      <c r="D9" t="s">
        <v>378</v>
      </c>
      <c r="K9">
        <v>430</v>
      </c>
      <c r="L9" t="s">
        <v>392</v>
      </c>
      <c r="M9" t="s">
        <v>393</v>
      </c>
      <c r="N9" t="s">
        <v>394</v>
      </c>
      <c r="O9" t="s">
        <v>382</v>
      </c>
      <c r="Q9">
        <v>1</v>
      </c>
      <c r="R9" s="4">
        <v>20</v>
      </c>
      <c r="S9" s="9" t="str">
        <f t="shared" si="0"/>
        <v>Drysdale, Don</v>
      </c>
      <c r="T9" s="9" t="str">
        <f t="shared" si="1"/>
        <v xml:space="preserve">Topps Main     </v>
      </c>
      <c r="U9" s="9" t="str">
        <f>IFERROR(VLOOKUP(S9,'Lookup '!B:D,3,FALSE)," ")</f>
        <v>HOF</v>
      </c>
      <c r="V9" s="9" t="str">
        <f t="shared" si="6"/>
        <v>C $10</v>
      </c>
    </row>
    <row r="10" spans="2:22" x14ac:dyDescent="0.25">
      <c r="B10" s="6" t="s">
        <v>377</v>
      </c>
      <c r="C10">
        <v>1966</v>
      </c>
      <c r="D10" t="s">
        <v>378</v>
      </c>
      <c r="K10">
        <v>445</v>
      </c>
      <c r="L10" t="s">
        <v>380</v>
      </c>
      <c r="M10" t="s">
        <v>347</v>
      </c>
      <c r="N10" t="s">
        <v>395</v>
      </c>
      <c r="O10" t="s">
        <v>382</v>
      </c>
      <c r="Q10">
        <v>1</v>
      </c>
      <c r="R10" s="4">
        <v>4</v>
      </c>
      <c r="S10" s="9" t="str">
        <f t="shared" si="0"/>
        <v>Kaat, Jim</v>
      </c>
      <c r="T10" s="9" t="str">
        <f t="shared" si="1"/>
        <v xml:space="preserve">Topps Main     </v>
      </c>
      <c r="U10" s="9" t="str">
        <f>IFERROR(VLOOKUP(S10,'Lookup '!B:D,3,FALSE)," ")</f>
        <v/>
      </c>
      <c r="V10" s="9" t="str">
        <f t="shared" si="6"/>
        <v>E $1</v>
      </c>
    </row>
    <row r="11" spans="2:22" x14ac:dyDescent="0.25">
      <c r="B11" s="6" t="s">
        <v>377</v>
      </c>
      <c r="C11">
        <v>1968</v>
      </c>
      <c r="D11" t="s">
        <v>378</v>
      </c>
      <c r="K11">
        <v>80</v>
      </c>
      <c r="L11" t="s">
        <v>396</v>
      </c>
      <c r="M11" t="s">
        <v>397</v>
      </c>
      <c r="N11" t="s">
        <v>395</v>
      </c>
      <c r="O11" t="s">
        <v>398</v>
      </c>
      <c r="Q11">
        <v>1</v>
      </c>
      <c r="R11" s="4">
        <v>50</v>
      </c>
      <c r="S11" s="9" t="str">
        <f t="shared" si="0"/>
        <v>Carew, Rod</v>
      </c>
      <c r="T11" s="9" t="str">
        <f t="shared" si="1"/>
        <v xml:space="preserve">Topps Main     </v>
      </c>
      <c r="U11" s="9" t="str">
        <f>IFERROR(VLOOKUP(S11,'Lookup '!B:D,3,FALSE)," ")</f>
        <v>HOF</v>
      </c>
      <c r="V11" s="9" t="str">
        <f t="shared" si="6"/>
        <v>B $50</v>
      </c>
    </row>
    <row r="12" spans="2:22" x14ac:dyDescent="0.25">
      <c r="B12" s="6" t="s">
        <v>377</v>
      </c>
      <c r="C12">
        <v>1968</v>
      </c>
      <c r="D12" t="s">
        <v>378</v>
      </c>
      <c r="K12">
        <v>103</v>
      </c>
      <c r="L12" t="s">
        <v>399</v>
      </c>
      <c r="M12" t="s">
        <v>393</v>
      </c>
      <c r="N12" t="s">
        <v>394</v>
      </c>
      <c r="O12" t="s">
        <v>382</v>
      </c>
      <c r="Q12">
        <v>1</v>
      </c>
      <c r="R12" s="4">
        <v>8</v>
      </c>
      <c r="S12" s="9" t="str">
        <f t="shared" si="0"/>
        <v>Sutton, Don</v>
      </c>
      <c r="T12" s="9" t="str">
        <f t="shared" si="1"/>
        <v xml:space="preserve">Topps Main     </v>
      </c>
      <c r="U12" s="9" t="str">
        <f>IFERROR(VLOOKUP(S12,'Lookup '!B:D,3,FALSE)," ")</f>
        <v>HOF</v>
      </c>
      <c r="V12" s="9" t="str">
        <f t="shared" si="6"/>
        <v>D $5</v>
      </c>
    </row>
    <row r="13" spans="2:22" x14ac:dyDescent="0.25">
      <c r="B13" s="6" t="s">
        <v>377</v>
      </c>
      <c r="C13">
        <v>1968</v>
      </c>
      <c r="D13" t="s">
        <v>378</v>
      </c>
      <c r="K13">
        <v>250</v>
      </c>
      <c r="L13" t="s">
        <v>400</v>
      </c>
      <c r="M13" t="s">
        <v>401</v>
      </c>
      <c r="N13" t="s">
        <v>402</v>
      </c>
      <c r="O13" t="s">
        <v>388</v>
      </c>
      <c r="Q13">
        <v>1</v>
      </c>
      <c r="R13" s="4">
        <v>30</v>
      </c>
      <c r="S13" s="9" t="str">
        <f t="shared" si="0"/>
        <v>Yastrzemski, Carl</v>
      </c>
      <c r="T13" s="9" t="str">
        <f t="shared" si="1"/>
        <v xml:space="preserve">Topps Main     </v>
      </c>
      <c r="U13" s="9" t="str">
        <f>IFERROR(VLOOKUP(S13,'Lookup '!B:D,3,FALSE)," ")</f>
        <v>HOF</v>
      </c>
      <c r="V13" s="9" t="str">
        <f t="shared" si="6"/>
        <v>C $10</v>
      </c>
    </row>
    <row r="14" spans="2:22" x14ac:dyDescent="0.25">
      <c r="B14" s="6"/>
      <c r="C14">
        <v>1969</v>
      </c>
      <c r="D14" t="s">
        <v>378</v>
      </c>
      <c r="I14" t="s">
        <v>406</v>
      </c>
      <c r="K14">
        <v>370</v>
      </c>
      <c r="L14" t="s">
        <v>403</v>
      </c>
      <c r="M14" t="s">
        <v>404</v>
      </c>
      <c r="N14" t="s">
        <v>405</v>
      </c>
      <c r="O14" t="s">
        <v>382</v>
      </c>
      <c r="Q14">
        <v>1</v>
      </c>
      <c r="R14" s="4">
        <v>8</v>
      </c>
      <c r="S14" s="9" t="str">
        <f t="shared" si="0"/>
        <v>Marichal, Juan</v>
      </c>
      <c r="T14" s="9" t="str">
        <f t="shared" si="1"/>
        <v>Topps Main     Dmgd</v>
      </c>
      <c r="U14" s="9" t="str">
        <f>IFERROR(VLOOKUP(S14,'Lookup '!B:D,3,FALSE)," ")</f>
        <v>HOF</v>
      </c>
      <c r="V14" s="9" t="str">
        <f t="shared" si="6"/>
        <v>D $5</v>
      </c>
    </row>
    <row r="15" spans="2:22" x14ac:dyDescent="0.25">
      <c r="B15" s="6" t="s">
        <v>377</v>
      </c>
      <c r="C15">
        <v>1969</v>
      </c>
      <c r="D15" t="s">
        <v>378</v>
      </c>
      <c r="K15">
        <v>410</v>
      </c>
      <c r="L15" t="s">
        <v>385</v>
      </c>
      <c r="M15" t="s">
        <v>386</v>
      </c>
      <c r="N15" t="s">
        <v>387</v>
      </c>
      <c r="O15" t="s">
        <v>388</v>
      </c>
      <c r="Q15">
        <v>1</v>
      </c>
      <c r="R15" s="4">
        <v>25</v>
      </c>
      <c r="S15" s="9" t="str">
        <f t="shared" si="0"/>
        <v>Kaline, Al</v>
      </c>
      <c r="T15" s="9" t="str">
        <f t="shared" si="1"/>
        <v xml:space="preserve">Topps Main     </v>
      </c>
      <c r="U15" s="9" t="str">
        <f>IFERROR(VLOOKUP(S15,'Lookup '!B:D,3,FALSE)," ")</f>
        <v>HOF</v>
      </c>
      <c r="V15" s="9" t="str">
        <f t="shared" si="6"/>
        <v>C $10</v>
      </c>
    </row>
    <row r="16" spans="2:22" x14ac:dyDescent="0.25">
      <c r="B16" s="6" t="s">
        <v>377</v>
      </c>
      <c r="C16">
        <v>1969</v>
      </c>
      <c r="D16" t="s">
        <v>378</v>
      </c>
      <c r="I16" t="s">
        <v>4612</v>
      </c>
      <c r="J16" t="s">
        <v>14</v>
      </c>
      <c r="K16">
        <v>597</v>
      </c>
      <c r="L16" t="s">
        <v>441</v>
      </c>
      <c r="M16" t="s">
        <v>442</v>
      </c>
      <c r="N16" t="s">
        <v>443</v>
      </c>
      <c r="O16" t="s">
        <v>382</v>
      </c>
      <c r="Q16">
        <v>1</v>
      </c>
      <c r="R16" s="4">
        <v>3</v>
      </c>
      <c r="S16" s="9" t="str">
        <f t="shared" si="0"/>
        <v>Fingers, Rollie</v>
      </c>
      <c r="T16" s="9" t="str">
        <f t="shared" si="1"/>
        <v>Topps Main     Dmgd(writing)RC</v>
      </c>
      <c r="U16" s="9" t="str">
        <f>IFERROR(VLOOKUP(S16,'Lookup '!B:D,3,FALSE)," ")</f>
        <v>HOF</v>
      </c>
      <c r="V16" s="9" t="str">
        <f t="shared" si="6"/>
        <v>E $1</v>
      </c>
    </row>
    <row r="17" spans="2:22" x14ac:dyDescent="0.25">
      <c r="B17" s="6" t="s">
        <v>377</v>
      </c>
      <c r="C17">
        <v>1970</v>
      </c>
      <c r="D17" t="s">
        <v>378</v>
      </c>
      <c r="K17">
        <v>220</v>
      </c>
      <c r="L17" t="s">
        <v>407</v>
      </c>
      <c r="M17" t="s">
        <v>408</v>
      </c>
      <c r="N17" t="s">
        <v>391</v>
      </c>
      <c r="O17" t="s">
        <v>382</v>
      </c>
      <c r="Q17">
        <v>1</v>
      </c>
      <c r="R17" s="4">
        <v>15</v>
      </c>
      <c r="S17" s="9" t="str">
        <f t="shared" si="0"/>
        <v>Carlton, Steve</v>
      </c>
      <c r="T17" s="9" t="str">
        <f t="shared" si="1"/>
        <v xml:space="preserve">Topps Main     </v>
      </c>
      <c r="U17" s="9" t="str">
        <f>IFERROR(VLOOKUP(S17,'Lookup '!B:D,3,FALSE)," ")</f>
        <v>HOF</v>
      </c>
      <c r="V17" s="9" t="str">
        <f t="shared" si="6"/>
        <v>C $10</v>
      </c>
    </row>
    <row r="18" spans="2:22" x14ac:dyDescent="0.25">
      <c r="B18" s="6" t="s">
        <v>377</v>
      </c>
      <c r="C18">
        <v>1971</v>
      </c>
      <c r="D18" t="s">
        <v>378</v>
      </c>
      <c r="I18" t="s">
        <v>406</v>
      </c>
      <c r="J18" t="s">
        <v>14</v>
      </c>
      <c r="K18">
        <v>26</v>
      </c>
      <c r="L18" t="s">
        <v>474</v>
      </c>
      <c r="M18" t="s">
        <v>475</v>
      </c>
      <c r="N18" t="s">
        <v>395</v>
      </c>
      <c r="O18" t="s">
        <v>382</v>
      </c>
      <c r="Q18">
        <v>1</v>
      </c>
      <c r="R18" s="4">
        <v>20</v>
      </c>
      <c r="S18" s="9" t="str">
        <f t="shared" si="0"/>
        <v>Blyleven, Bert</v>
      </c>
      <c r="T18" s="9" t="str">
        <f t="shared" si="1"/>
        <v>Topps Main     DmgdRC</v>
      </c>
      <c r="U18" s="9" t="str">
        <f>IFERROR(VLOOKUP(S18,'Lookup '!B:D,3,FALSE)," ")</f>
        <v>HOF</v>
      </c>
      <c r="V18" s="9" t="str">
        <f t="shared" si="6"/>
        <v>C $10</v>
      </c>
    </row>
    <row r="19" spans="2:22" x14ac:dyDescent="0.25">
      <c r="B19" s="6" t="s">
        <v>377</v>
      </c>
      <c r="C19">
        <v>1971</v>
      </c>
      <c r="D19" t="s">
        <v>378</v>
      </c>
      <c r="I19" t="s">
        <v>406</v>
      </c>
      <c r="K19">
        <v>380</v>
      </c>
      <c r="L19" t="s">
        <v>409</v>
      </c>
      <c r="M19" t="s">
        <v>410</v>
      </c>
      <c r="N19" t="s">
        <v>411</v>
      </c>
      <c r="O19" t="s">
        <v>412</v>
      </c>
      <c r="Q19">
        <v>1</v>
      </c>
      <c r="R19" s="4">
        <v>12</v>
      </c>
      <c r="S19" s="9" t="str">
        <f t="shared" si="0"/>
        <v>Williams, Ted</v>
      </c>
      <c r="T19" s="9" t="str">
        <f t="shared" si="1"/>
        <v>Topps Main     Dmgd</v>
      </c>
      <c r="U19" s="9" t="str">
        <f>IFERROR(VLOOKUP(S19,'Lookup '!B:D,3,FALSE)," ")</f>
        <v>HOF</v>
      </c>
      <c r="V19" s="9" t="str">
        <f t="shared" si="6"/>
        <v>C $10</v>
      </c>
    </row>
    <row r="20" spans="2:22" x14ac:dyDescent="0.25">
      <c r="B20" s="6" t="s">
        <v>377</v>
      </c>
      <c r="C20">
        <v>1972</v>
      </c>
      <c r="D20" t="s">
        <v>378</v>
      </c>
      <c r="K20">
        <v>50</v>
      </c>
      <c r="L20" t="s">
        <v>413</v>
      </c>
      <c r="M20" t="s">
        <v>414</v>
      </c>
      <c r="N20" t="s">
        <v>405</v>
      </c>
      <c r="O20" t="s">
        <v>388</v>
      </c>
      <c r="Q20">
        <v>1</v>
      </c>
      <c r="R20" s="4">
        <v>20</v>
      </c>
      <c r="S20" s="9" t="str">
        <f t="shared" si="0"/>
        <v>Mays, Willie</v>
      </c>
      <c r="T20" s="9" t="str">
        <f t="shared" si="1"/>
        <v xml:space="preserve">Topps Main     </v>
      </c>
      <c r="U20" s="9" t="str">
        <f>IFERROR(VLOOKUP(S20,'Lookup '!B:D,3,FALSE)," ")</f>
        <v>HOF</v>
      </c>
      <c r="V20" s="9" t="str">
        <f t="shared" si="6"/>
        <v>C $10</v>
      </c>
    </row>
    <row r="21" spans="2:22" x14ac:dyDescent="0.25">
      <c r="B21" s="6" t="s">
        <v>377</v>
      </c>
      <c r="C21">
        <v>1972</v>
      </c>
      <c r="D21" t="s">
        <v>378</v>
      </c>
      <c r="K21">
        <v>67</v>
      </c>
      <c r="L21" t="s">
        <v>6788</v>
      </c>
      <c r="M21" t="s">
        <v>2313</v>
      </c>
      <c r="N21" t="s">
        <v>391</v>
      </c>
      <c r="O21" t="s">
        <v>412</v>
      </c>
      <c r="Q21">
        <v>1</v>
      </c>
      <c r="R21" s="4">
        <v>1</v>
      </c>
      <c r="S21" s="9" t="str">
        <f t="shared" ref="S21" si="7">L21&amp;", "&amp;M21</f>
        <v>Schoendienst, Red</v>
      </c>
      <c r="T21" s="9" t="str">
        <f t="shared" ref="T21" si="8">CONCATENATE(D21&amp;" "&amp;E21&amp;" "&amp;F21&amp;" "&amp;G21&amp;" "&amp;H21&amp;" "&amp;I21&amp;J21)</f>
        <v xml:space="preserve">Topps Main     </v>
      </c>
      <c r="U21" s="9" t="str">
        <f>IFERROR(VLOOKUP(S21,'Lookup '!B:D,3,FALSE)," ")</f>
        <v>HOF</v>
      </c>
      <c r="V21" s="9" t="str">
        <f t="shared" ref="V21" si="9">IF(R21&gt;0.249,IF(R21&gt;0.99,IF(R21&gt;4.99,IF(R21&gt;9.99,IF(R21&gt;49.99,IF(R21&gt;99.99,"A $100","B $50"),"C $10"),"D $5"),"E $1"),"F $.25"),"G")</f>
        <v>E $1</v>
      </c>
    </row>
    <row r="22" spans="2:22" x14ac:dyDescent="0.25">
      <c r="B22" s="6" t="s">
        <v>377</v>
      </c>
      <c r="C22">
        <v>1972</v>
      </c>
      <c r="D22" t="s">
        <v>378</v>
      </c>
      <c r="K22">
        <v>285</v>
      </c>
      <c r="L22" t="s">
        <v>511</v>
      </c>
      <c r="M22" t="s">
        <v>512</v>
      </c>
      <c r="N22" t="s">
        <v>554</v>
      </c>
      <c r="O22" t="s">
        <v>382</v>
      </c>
      <c r="Q22">
        <v>1</v>
      </c>
      <c r="R22" s="4">
        <v>1</v>
      </c>
      <c r="S22" s="9" t="str">
        <f t="shared" ref="S22" si="10">L22&amp;", "&amp;M22</f>
        <v>Perry, Gaylord</v>
      </c>
      <c r="T22" s="9" t="str">
        <f t="shared" ref="T22" si="11">CONCATENATE(D22&amp;" "&amp;E22&amp;" "&amp;F22&amp;" "&amp;G22&amp;" "&amp;H22&amp;" "&amp;I22&amp;J22)</f>
        <v xml:space="preserve">Topps Main     </v>
      </c>
      <c r="U22" s="9" t="str">
        <f>IFERROR(VLOOKUP(S22,'Lookup '!B:D,3,FALSE)," ")</f>
        <v>HOF</v>
      </c>
      <c r="V22" s="9" t="str">
        <f t="shared" ref="V22" si="12">IF(R22&gt;0.249,IF(R22&gt;0.99,IF(R22&gt;4.99,IF(R22&gt;9.99,IF(R22&gt;49.99,IF(R22&gt;99.99,"A $100","B $50"),"C $10"),"D $5"),"E $1"),"F $.25"),"G")</f>
        <v>E $1</v>
      </c>
    </row>
    <row r="23" spans="2:22" x14ac:dyDescent="0.25">
      <c r="B23" s="6" t="s">
        <v>377</v>
      </c>
      <c r="C23">
        <v>1972</v>
      </c>
      <c r="D23" t="s">
        <v>378</v>
      </c>
      <c r="F23" t="s">
        <v>4193</v>
      </c>
      <c r="K23">
        <v>300</v>
      </c>
      <c r="L23" t="s">
        <v>421</v>
      </c>
      <c r="M23" t="s">
        <v>422</v>
      </c>
      <c r="N23" t="s">
        <v>423</v>
      </c>
      <c r="O23" t="s">
        <v>388</v>
      </c>
      <c r="Q23">
        <v>1</v>
      </c>
      <c r="R23" s="4">
        <v>5</v>
      </c>
      <c r="S23" s="9" t="str">
        <f t="shared" si="0"/>
        <v>Aaron, Hank</v>
      </c>
      <c r="T23" s="9" t="str">
        <f t="shared" si="1"/>
        <v xml:space="preserve">Topps Main  IA   </v>
      </c>
      <c r="U23" s="9" t="str">
        <f>IFERROR(VLOOKUP(S23,'Lookup '!B:D,3,FALSE)," ")</f>
        <v>HOF</v>
      </c>
      <c r="V23" s="9" t="str">
        <f t="shared" si="6"/>
        <v>D $5</v>
      </c>
    </row>
    <row r="24" spans="2:22" x14ac:dyDescent="0.25">
      <c r="B24" s="6" t="s">
        <v>377</v>
      </c>
      <c r="C24">
        <v>1972</v>
      </c>
      <c r="D24" t="s">
        <v>378</v>
      </c>
      <c r="K24">
        <v>595</v>
      </c>
      <c r="L24" t="s">
        <v>415</v>
      </c>
      <c r="M24" t="s">
        <v>416</v>
      </c>
      <c r="N24" t="s">
        <v>417</v>
      </c>
      <c r="O24" t="s">
        <v>382</v>
      </c>
      <c r="Q24">
        <v>1</v>
      </c>
      <c r="R24" s="4">
        <v>100</v>
      </c>
      <c r="S24" s="9" t="str">
        <f t="shared" si="0"/>
        <v>Ryan, Nolan</v>
      </c>
      <c r="T24" s="9" t="str">
        <f t="shared" si="1"/>
        <v xml:space="preserve">Topps Main     </v>
      </c>
      <c r="U24" s="9" t="str">
        <f>IFERROR(VLOOKUP(S24,'Lookup '!B:D,3,FALSE)," ")</f>
        <v>HOF</v>
      </c>
      <c r="V24" s="9" t="str">
        <f t="shared" si="6"/>
        <v>A $100</v>
      </c>
    </row>
    <row r="25" spans="2:22" x14ac:dyDescent="0.25">
      <c r="B25" s="6" t="s">
        <v>377</v>
      </c>
      <c r="C25">
        <v>1973</v>
      </c>
      <c r="D25" t="s">
        <v>378</v>
      </c>
      <c r="K25">
        <v>50</v>
      </c>
      <c r="L25" t="s">
        <v>418</v>
      </c>
      <c r="M25" t="s">
        <v>419</v>
      </c>
      <c r="N25" t="s">
        <v>420</v>
      </c>
      <c r="O25" t="s">
        <v>388</v>
      </c>
      <c r="Q25">
        <v>1</v>
      </c>
      <c r="R25" s="4">
        <v>40</v>
      </c>
      <c r="S25" s="9" t="str">
        <f t="shared" si="0"/>
        <v>Clemente, Roberto</v>
      </c>
      <c r="T25" s="9" t="str">
        <f t="shared" si="1"/>
        <v xml:space="preserve">Topps Main     </v>
      </c>
      <c r="U25" s="9" t="str">
        <f>IFERROR(VLOOKUP(S25,'Lookup '!B:D,3,FALSE)," ")</f>
        <v>HOF</v>
      </c>
      <c r="V25" s="9" t="str">
        <f t="shared" si="6"/>
        <v>C $10</v>
      </c>
    </row>
    <row r="26" spans="2:22" x14ac:dyDescent="0.25">
      <c r="B26" s="6" t="s">
        <v>377</v>
      </c>
      <c r="C26">
        <v>1973</v>
      </c>
      <c r="D26" t="s">
        <v>378</v>
      </c>
      <c r="K26">
        <v>100</v>
      </c>
      <c r="L26" t="s">
        <v>421</v>
      </c>
      <c r="M26" t="s">
        <v>422</v>
      </c>
      <c r="N26" t="s">
        <v>423</v>
      </c>
      <c r="O26" t="s">
        <v>424</v>
      </c>
      <c r="Q26">
        <v>1</v>
      </c>
      <c r="R26" s="4">
        <v>40</v>
      </c>
      <c r="S26" s="9" t="str">
        <f t="shared" si="0"/>
        <v>Aaron, Hank</v>
      </c>
      <c r="T26" s="9" t="str">
        <f t="shared" si="1"/>
        <v xml:space="preserve">Topps Main     </v>
      </c>
      <c r="U26" s="9" t="str">
        <f>IFERROR(VLOOKUP(S26,'Lookup '!B:D,3,FALSE)," ")</f>
        <v>HOF</v>
      </c>
      <c r="V26" s="9" t="str">
        <f t="shared" si="6"/>
        <v>C $10</v>
      </c>
    </row>
    <row r="27" spans="2:22" x14ac:dyDescent="0.25">
      <c r="B27" s="6" t="s">
        <v>377</v>
      </c>
      <c r="C27">
        <v>1973</v>
      </c>
      <c r="D27" t="s">
        <v>378</v>
      </c>
      <c r="K27">
        <v>190</v>
      </c>
      <c r="L27" t="s">
        <v>426</v>
      </c>
      <c r="M27" t="s">
        <v>427</v>
      </c>
      <c r="N27" t="s">
        <v>391</v>
      </c>
      <c r="O27" t="s">
        <v>382</v>
      </c>
      <c r="Q27">
        <v>1</v>
      </c>
      <c r="R27" s="4">
        <v>8</v>
      </c>
      <c r="S27" s="9" t="str">
        <f t="shared" si="0"/>
        <v>Gibson, Bob</v>
      </c>
      <c r="T27" s="9" t="str">
        <f t="shared" si="1"/>
        <v xml:space="preserve">Topps Main     </v>
      </c>
      <c r="U27" s="9" t="str">
        <f>IFERROR(VLOOKUP(S27,'Lookup '!B:D,3,FALSE)," ")</f>
        <v>HOF</v>
      </c>
      <c r="V27" s="9" t="str">
        <f t="shared" si="6"/>
        <v>D $5</v>
      </c>
    </row>
    <row r="28" spans="2:22" x14ac:dyDescent="0.25">
      <c r="B28" s="6" t="s">
        <v>377</v>
      </c>
      <c r="C28">
        <v>1973</v>
      </c>
      <c r="D28" t="s">
        <v>378</v>
      </c>
      <c r="K28">
        <v>237</v>
      </c>
      <c r="L28" t="s">
        <v>6789</v>
      </c>
      <c r="M28" t="s">
        <v>539</v>
      </c>
      <c r="N28" t="s">
        <v>423</v>
      </c>
      <c r="O28" t="s">
        <v>412</v>
      </c>
      <c r="Q28">
        <v>1</v>
      </c>
      <c r="R28" s="4">
        <v>1</v>
      </c>
      <c r="S28" s="9" t="str">
        <f t="shared" ref="S28" si="13">L28&amp;", "&amp;M28</f>
        <v>Mathews, Eddie</v>
      </c>
      <c r="T28" s="9" t="str">
        <f t="shared" ref="T28" si="14">CONCATENATE(D28&amp;" "&amp;E28&amp;" "&amp;F28&amp;" "&amp;G28&amp;" "&amp;H28&amp;" "&amp;I28&amp;J28)</f>
        <v xml:space="preserve">Topps Main     </v>
      </c>
      <c r="U28" s="9" t="str">
        <f>IFERROR(VLOOKUP(S28,'Lookup '!B:D,3,FALSE)," ")</f>
        <v>HOF</v>
      </c>
      <c r="V28" s="9" t="str">
        <f t="shared" ref="V28" si="15">IF(R28&gt;0.249,IF(R28&gt;0.99,IF(R28&gt;4.99,IF(R28&gt;9.99,IF(R28&gt;49.99,IF(R28&gt;99.99,"A $100","B $50"),"C $10"),"D $5"),"E $1"),"F $.25"),"G")</f>
        <v>E $1</v>
      </c>
    </row>
    <row r="29" spans="2:22" x14ac:dyDescent="0.25">
      <c r="B29" s="6" t="s">
        <v>377</v>
      </c>
      <c r="C29">
        <v>1973</v>
      </c>
      <c r="D29" t="s">
        <v>378</v>
      </c>
      <c r="K29">
        <v>300</v>
      </c>
      <c r="L29" t="s">
        <v>407</v>
      </c>
      <c r="M29" t="s">
        <v>408</v>
      </c>
      <c r="N29" t="s">
        <v>381</v>
      </c>
      <c r="O29" t="s">
        <v>382</v>
      </c>
      <c r="Q29">
        <v>1</v>
      </c>
      <c r="R29" s="4">
        <v>10</v>
      </c>
      <c r="S29" s="9" t="str">
        <f t="shared" si="0"/>
        <v>Carlton, Steve</v>
      </c>
      <c r="T29" s="9" t="str">
        <f t="shared" si="1"/>
        <v xml:space="preserve">Topps Main     </v>
      </c>
      <c r="U29" s="9" t="str">
        <f>IFERROR(VLOOKUP(S29,'Lookup '!B:D,3,FALSE)," ")</f>
        <v>HOF</v>
      </c>
      <c r="V29" s="9" t="str">
        <f t="shared" si="6"/>
        <v>C $10</v>
      </c>
    </row>
    <row r="30" spans="2:22" x14ac:dyDescent="0.25">
      <c r="B30" s="6" t="s">
        <v>377</v>
      </c>
      <c r="C30">
        <v>1973</v>
      </c>
      <c r="D30" t="s">
        <v>378</v>
      </c>
      <c r="K30">
        <v>350</v>
      </c>
      <c r="L30" t="s">
        <v>428</v>
      </c>
      <c r="M30" t="s">
        <v>429</v>
      </c>
      <c r="N30" t="s">
        <v>430</v>
      </c>
      <c r="O30" t="s">
        <v>382</v>
      </c>
      <c r="Q30">
        <v>1</v>
      </c>
      <c r="R30" s="4">
        <v>12</v>
      </c>
      <c r="S30" s="9" t="str">
        <f t="shared" ref="S30:S31" si="16">L30&amp;", "&amp;M30</f>
        <v>Seaver, Tom</v>
      </c>
      <c r="T30" s="9" t="str">
        <f t="shared" ref="T30:T31" si="17">CONCATENATE(D30&amp;" "&amp;E30&amp;" "&amp;F30&amp;" "&amp;G30&amp;" "&amp;H30&amp;" "&amp;I30&amp;J30)</f>
        <v xml:space="preserve">Topps Main     </v>
      </c>
      <c r="U30" s="9" t="str">
        <f>IFERROR(VLOOKUP(S30,'Lookup '!B:D,3,FALSE)," ")</f>
        <v>HOF</v>
      </c>
      <c r="V30" s="9" t="str">
        <f t="shared" ref="V30:V31" si="18">IF(R30&gt;0.249,IF(R30&gt;0.99,IF(R30&gt;4.99,IF(R30&gt;9.99,IF(R30&gt;49.99,IF(R30&gt;99.99,"A $100","B $50"),"C $10"),"D $5"),"E $1"),"F $.25"),"G")</f>
        <v>C $10</v>
      </c>
    </row>
    <row r="31" spans="2:22" x14ac:dyDescent="0.25">
      <c r="B31" s="6" t="s">
        <v>377</v>
      </c>
      <c r="C31">
        <v>1973</v>
      </c>
      <c r="D31" t="s">
        <v>378</v>
      </c>
      <c r="K31">
        <v>503</v>
      </c>
      <c r="L31" t="s">
        <v>545</v>
      </c>
      <c r="M31" t="s">
        <v>546</v>
      </c>
      <c r="N31" t="s">
        <v>423</v>
      </c>
      <c r="O31" t="s">
        <v>382</v>
      </c>
      <c r="Q31">
        <v>1</v>
      </c>
      <c r="R31" s="4">
        <v>1</v>
      </c>
      <c r="S31" s="9" t="str">
        <f t="shared" si="16"/>
        <v>Niekro, Phil</v>
      </c>
      <c r="T31" s="9" t="str">
        <f t="shared" si="17"/>
        <v xml:space="preserve">Topps Main     </v>
      </c>
      <c r="U31" s="9" t="str">
        <f>IFERROR(VLOOKUP(S31,'Lookup '!B:D,3,FALSE)," ")</f>
        <v>HOF</v>
      </c>
      <c r="V31" s="9" t="str">
        <f t="shared" si="18"/>
        <v>E $1</v>
      </c>
    </row>
    <row r="32" spans="2:22" x14ac:dyDescent="0.25">
      <c r="B32" s="6" t="s">
        <v>377</v>
      </c>
      <c r="C32">
        <v>1974</v>
      </c>
      <c r="D32" t="s">
        <v>378</v>
      </c>
      <c r="K32">
        <v>10</v>
      </c>
      <c r="L32" t="s">
        <v>431</v>
      </c>
      <c r="M32" t="s">
        <v>432</v>
      </c>
      <c r="N32" t="s">
        <v>433</v>
      </c>
      <c r="O32" t="s">
        <v>28</v>
      </c>
      <c r="Q32">
        <v>1</v>
      </c>
      <c r="R32" s="4">
        <v>15</v>
      </c>
      <c r="S32" s="9" t="str">
        <f t="shared" si="0"/>
        <v>Bench, Johnny</v>
      </c>
      <c r="T32" s="9" t="str">
        <f t="shared" si="1"/>
        <v xml:space="preserve">Topps Main     </v>
      </c>
      <c r="U32" s="9" t="str">
        <f>IFERROR(VLOOKUP(S32,'Lookup '!B:D,3,FALSE)," ")</f>
        <v>HOF</v>
      </c>
      <c r="V32" s="9" t="str">
        <f t="shared" si="6"/>
        <v>C $10</v>
      </c>
    </row>
    <row r="33" spans="2:22" x14ac:dyDescent="0.25">
      <c r="B33" s="6" t="s">
        <v>377</v>
      </c>
      <c r="C33">
        <v>1974</v>
      </c>
      <c r="D33" t="s">
        <v>378</v>
      </c>
      <c r="K33">
        <v>20</v>
      </c>
      <c r="L33" t="s">
        <v>415</v>
      </c>
      <c r="M33" t="s">
        <v>416</v>
      </c>
      <c r="N33" t="s">
        <v>417</v>
      </c>
      <c r="O33" t="s">
        <v>382</v>
      </c>
      <c r="Q33">
        <v>1</v>
      </c>
      <c r="R33" s="4">
        <v>40</v>
      </c>
      <c r="S33" s="9" t="str">
        <f t="shared" si="0"/>
        <v>Ryan, Nolan</v>
      </c>
      <c r="T33" s="9" t="str">
        <f t="shared" si="1"/>
        <v xml:space="preserve">Topps Main     </v>
      </c>
      <c r="U33" s="9" t="str">
        <f>IFERROR(VLOOKUP(S33,'Lookup '!B:D,3,FALSE)," ")</f>
        <v>HOF</v>
      </c>
      <c r="V33" s="9" t="str">
        <f t="shared" si="6"/>
        <v>C $10</v>
      </c>
    </row>
    <row r="34" spans="2:22" x14ac:dyDescent="0.25">
      <c r="B34" s="6" t="s">
        <v>377</v>
      </c>
      <c r="C34">
        <v>1974</v>
      </c>
      <c r="D34" t="s">
        <v>378</v>
      </c>
      <c r="K34">
        <v>50</v>
      </c>
      <c r="L34" t="s">
        <v>396</v>
      </c>
      <c r="M34" t="s">
        <v>397</v>
      </c>
      <c r="N34" t="s">
        <v>395</v>
      </c>
      <c r="O34" t="s">
        <v>398</v>
      </c>
      <c r="Q34">
        <v>1</v>
      </c>
      <c r="R34" s="4">
        <v>8</v>
      </c>
      <c r="S34" s="9" t="str">
        <f t="shared" si="0"/>
        <v>Carew, Rod</v>
      </c>
      <c r="T34" s="9" t="str">
        <f t="shared" si="1"/>
        <v xml:space="preserve">Topps Main     </v>
      </c>
      <c r="U34" s="9" t="str">
        <f>IFERROR(VLOOKUP(S34,'Lookup '!B:D,3,FALSE)," ")</f>
        <v>HOF</v>
      </c>
      <c r="V34" s="9" t="str">
        <f t="shared" si="6"/>
        <v>D $5</v>
      </c>
    </row>
    <row r="35" spans="2:22" x14ac:dyDescent="0.25">
      <c r="B35" s="6" t="s">
        <v>377</v>
      </c>
      <c r="C35">
        <v>1974</v>
      </c>
      <c r="D35" t="s">
        <v>378</v>
      </c>
      <c r="K35">
        <v>55</v>
      </c>
      <c r="L35" t="s">
        <v>434</v>
      </c>
      <c r="M35" t="s">
        <v>435</v>
      </c>
      <c r="N35" t="s">
        <v>417</v>
      </c>
      <c r="O35" t="s">
        <v>436</v>
      </c>
      <c r="Q35">
        <v>1</v>
      </c>
      <c r="R35" s="4">
        <v>8</v>
      </c>
      <c r="S35" s="9" t="str">
        <f t="shared" si="0"/>
        <v>Robinson, Frank</v>
      </c>
      <c r="T35" s="9" t="str">
        <f t="shared" si="1"/>
        <v xml:space="preserve">Topps Main     </v>
      </c>
      <c r="U35" s="9" t="str">
        <f>IFERROR(VLOOKUP(S35,'Lookup '!B:D,3,FALSE)," ")</f>
        <v>HOF</v>
      </c>
      <c r="V35" s="9" t="str">
        <f t="shared" si="6"/>
        <v>D $5</v>
      </c>
    </row>
    <row r="36" spans="2:22" x14ac:dyDescent="0.25">
      <c r="B36" s="6" t="s">
        <v>377</v>
      </c>
      <c r="C36">
        <v>1974</v>
      </c>
      <c r="D36" t="s">
        <v>378</v>
      </c>
      <c r="K36">
        <v>61</v>
      </c>
      <c r="L36" t="s">
        <v>6790</v>
      </c>
      <c r="M36" t="s">
        <v>908</v>
      </c>
      <c r="N36" t="s">
        <v>402</v>
      </c>
      <c r="O36" t="s">
        <v>480</v>
      </c>
      <c r="Q36">
        <v>1</v>
      </c>
      <c r="R36" s="4">
        <v>1</v>
      </c>
      <c r="S36" s="9" t="str">
        <f t="shared" ref="S36" si="19">L36&amp;", "&amp;M36</f>
        <v>Aparicio, Luis</v>
      </c>
      <c r="T36" s="9" t="str">
        <f t="shared" ref="T36" si="20">CONCATENATE(D36&amp;" "&amp;E36&amp;" "&amp;F36&amp;" "&amp;G36&amp;" "&amp;H36&amp;" "&amp;I36&amp;J36)</f>
        <v xml:space="preserve">Topps Main     </v>
      </c>
      <c r="U36" s="9" t="str">
        <f>IFERROR(VLOOKUP(S36,'Lookup '!B:D,3,FALSE)," ")</f>
        <v>HOF</v>
      </c>
      <c r="V36" s="9" t="str">
        <f t="shared" ref="V36" si="21">IF(R36&gt;0.249,IF(R36&gt;0.99,IF(R36&gt;4.99,IF(R36&gt;9.99,IF(R36&gt;49.99,IF(R36&gt;99.99,"A $100","B $50"),"C $10"),"D $5"),"E $1"),"F $.25"),"G")</f>
        <v>E $1</v>
      </c>
    </row>
    <row r="37" spans="2:22" x14ac:dyDescent="0.25">
      <c r="B37" s="6" t="s">
        <v>377</v>
      </c>
      <c r="C37">
        <v>1974</v>
      </c>
      <c r="D37" t="s">
        <v>378</v>
      </c>
      <c r="K37">
        <v>95</v>
      </c>
      <c r="L37" t="s">
        <v>407</v>
      </c>
      <c r="M37" t="s">
        <v>408</v>
      </c>
      <c r="N37" t="s">
        <v>381</v>
      </c>
      <c r="O37" t="s">
        <v>382</v>
      </c>
      <c r="Q37">
        <v>1</v>
      </c>
      <c r="R37" s="4">
        <v>8</v>
      </c>
      <c r="S37" s="9" t="str">
        <f t="shared" si="0"/>
        <v>Carlton, Steve</v>
      </c>
      <c r="T37" s="9" t="str">
        <f t="shared" si="1"/>
        <v xml:space="preserve">Topps Main     </v>
      </c>
      <c r="U37" s="9" t="str">
        <f>IFERROR(VLOOKUP(S37,'Lookup '!B:D,3,FALSE)," ")</f>
        <v>HOF</v>
      </c>
      <c r="V37" s="9" t="str">
        <f t="shared" si="6"/>
        <v>D $5</v>
      </c>
    </row>
    <row r="38" spans="2:22" x14ac:dyDescent="0.25">
      <c r="B38" s="6" t="s">
        <v>377</v>
      </c>
      <c r="C38">
        <v>1974</v>
      </c>
      <c r="D38" t="s">
        <v>378</v>
      </c>
      <c r="K38">
        <v>179</v>
      </c>
      <c r="L38" t="s">
        <v>437</v>
      </c>
      <c r="M38" t="s">
        <v>438</v>
      </c>
      <c r="N38" t="s">
        <v>425</v>
      </c>
      <c r="O38" t="s">
        <v>412</v>
      </c>
      <c r="Q38">
        <v>1</v>
      </c>
      <c r="R38" s="4">
        <v>5</v>
      </c>
      <c r="S38" s="9" t="str">
        <f t="shared" si="0"/>
        <v>Berra, Yogi</v>
      </c>
      <c r="T38" s="9" t="str">
        <f t="shared" si="1"/>
        <v xml:space="preserve">Topps Main     </v>
      </c>
      <c r="U38" s="9" t="str">
        <f>IFERROR(VLOOKUP(S38,'Lookup '!B:D,3,FALSE)," ")</f>
        <v>HOF</v>
      </c>
      <c r="V38" s="9" t="str">
        <f t="shared" si="6"/>
        <v>D $5</v>
      </c>
    </row>
    <row r="39" spans="2:22" x14ac:dyDescent="0.25">
      <c r="B39" s="6" t="s">
        <v>377</v>
      </c>
      <c r="C39">
        <v>1974</v>
      </c>
      <c r="D39" t="s">
        <v>378</v>
      </c>
      <c r="K39">
        <v>212</v>
      </c>
      <c r="L39" t="s">
        <v>441</v>
      </c>
      <c r="M39" t="s">
        <v>442</v>
      </c>
      <c r="N39" t="s">
        <v>443</v>
      </c>
      <c r="O39" t="s">
        <v>382</v>
      </c>
      <c r="Q39">
        <v>1</v>
      </c>
      <c r="R39" s="4">
        <v>1</v>
      </c>
      <c r="S39" s="9" t="str">
        <f t="shared" ref="S39" si="22">L39&amp;", "&amp;M39</f>
        <v>Fingers, Rollie</v>
      </c>
      <c r="T39" s="9" t="str">
        <f t="shared" ref="T39" si="23">CONCATENATE(D39&amp;" "&amp;E39&amp;" "&amp;F39&amp;" "&amp;G39&amp;" "&amp;H39&amp;" "&amp;I39&amp;J39)</f>
        <v xml:space="preserve">Topps Main     </v>
      </c>
      <c r="U39" s="9" t="str">
        <f>IFERROR(VLOOKUP(S39,'Lookup '!B:D,3,FALSE)," ")</f>
        <v>HOF</v>
      </c>
      <c r="V39" s="9" t="str">
        <f t="shared" ref="V39" si="24">IF(R39&gt;0.249,IF(R39&gt;0.99,IF(R39&gt;4.99,IF(R39&gt;9.99,IF(R39&gt;49.99,IF(R39&gt;99.99,"A $100","B $50"),"C $10"),"D $5"),"E $1"),"F $.25"),"G")</f>
        <v>E $1</v>
      </c>
    </row>
    <row r="40" spans="2:22" x14ac:dyDescent="0.25">
      <c r="B40" s="6" t="s">
        <v>377</v>
      </c>
      <c r="C40">
        <v>1974</v>
      </c>
      <c r="D40" t="s">
        <v>378</v>
      </c>
      <c r="K40">
        <v>283</v>
      </c>
      <c r="L40" t="s">
        <v>439</v>
      </c>
      <c r="M40" t="s">
        <v>370</v>
      </c>
      <c r="N40" t="s">
        <v>381</v>
      </c>
      <c r="O40" t="s">
        <v>440</v>
      </c>
      <c r="Q40">
        <v>1</v>
      </c>
      <c r="R40" s="4">
        <v>20</v>
      </c>
      <c r="S40" s="9" t="str">
        <f t="shared" si="0"/>
        <v>Schmidt, Mike</v>
      </c>
      <c r="T40" s="9" t="str">
        <f t="shared" si="1"/>
        <v xml:space="preserve">Topps Main     </v>
      </c>
      <c r="U40" s="9" t="str">
        <f>IFERROR(VLOOKUP(S40,'Lookup '!B:D,3,FALSE)," ")</f>
        <v>HOF</v>
      </c>
      <c r="V40" s="9" t="str">
        <f t="shared" si="6"/>
        <v>C $10</v>
      </c>
    </row>
    <row r="41" spans="2:22" x14ac:dyDescent="0.25">
      <c r="B41" s="6" t="s">
        <v>377</v>
      </c>
      <c r="C41">
        <v>1974</v>
      </c>
      <c r="D41" t="s">
        <v>378</v>
      </c>
      <c r="J41" t="s">
        <v>14</v>
      </c>
      <c r="K41">
        <v>456</v>
      </c>
      <c r="L41" t="s">
        <v>444</v>
      </c>
      <c r="M41" t="s">
        <v>445</v>
      </c>
      <c r="N41" t="s">
        <v>446</v>
      </c>
      <c r="O41" t="s">
        <v>388</v>
      </c>
      <c r="Q41">
        <v>1</v>
      </c>
      <c r="R41" s="4">
        <v>20</v>
      </c>
      <c r="S41" s="9" t="str">
        <f t="shared" ref="S41" si="25">L41&amp;", "&amp;M41</f>
        <v>Winfield, Dave</v>
      </c>
      <c r="T41" s="9" t="str">
        <f t="shared" ref="T41" si="26">CONCATENATE(D41&amp;" "&amp;E41&amp;" "&amp;F41&amp;" "&amp;G41&amp;" "&amp;H41&amp;" "&amp;I41&amp;J41)</f>
        <v>Topps Main     RC</v>
      </c>
      <c r="U41" s="9" t="str">
        <f>IFERROR(VLOOKUP(S41,'Lookup '!B:D,3,FALSE)," ")</f>
        <v>HOF</v>
      </c>
      <c r="V41" s="9" t="str">
        <f t="shared" ref="V41" si="27">IF(R41&gt;0.249,IF(R41&gt;0.99,IF(R41&gt;4.99,IF(R41&gt;9.99,IF(R41&gt;49.99,IF(R41&gt;99.99,"A $100","B $50"),"C $10"),"D $5"),"E $1"),"F $.25"),"G")</f>
        <v>C $10</v>
      </c>
    </row>
    <row r="42" spans="2:22" x14ac:dyDescent="0.25">
      <c r="B42" s="6" t="s">
        <v>377</v>
      </c>
      <c r="C42">
        <v>1974</v>
      </c>
      <c r="D42" t="s">
        <v>378</v>
      </c>
      <c r="E42" t="s">
        <v>379</v>
      </c>
      <c r="K42" t="s">
        <v>6791</v>
      </c>
      <c r="L42" t="s">
        <v>403</v>
      </c>
      <c r="M42" t="s">
        <v>404</v>
      </c>
      <c r="N42" t="s">
        <v>402</v>
      </c>
      <c r="O42" t="s">
        <v>382</v>
      </c>
      <c r="Q42">
        <v>1</v>
      </c>
      <c r="R42" s="4">
        <v>1</v>
      </c>
      <c r="S42" s="9" t="str">
        <f t="shared" ref="S42" si="28">L42&amp;", "&amp;M42</f>
        <v>Marichal, Juan</v>
      </c>
      <c r="T42" s="9" t="str">
        <f t="shared" ref="T42" si="29">CONCATENATE(D42&amp;" "&amp;E42&amp;" "&amp;F42&amp;" "&amp;G42&amp;" "&amp;H42&amp;" "&amp;I42&amp;J42)</f>
        <v xml:space="preserve">Topps Main Traded    </v>
      </c>
      <c r="U42" s="9" t="str">
        <f>IFERROR(VLOOKUP(S42,'Lookup '!B:D,3,FALSE)," ")</f>
        <v>HOF</v>
      </c>
      <c r="V42" s="9" t="str">
        <f t="shared" ref="V42" si="30">IF(R42&gt;0.249,IF(R42&gt;0.99,IF(R42&gt;4.99,IF(R42&gt;9.99,IF(R42&gt;49.99,IF(R42&gt;99.99,"A $100","B $50"),"C $10"),"D $5"),"E $1"),"F $.25"),"G")</f>
        <v>E $1</v>
      </c>
    </row>
    <row r="43" spans="2:22" x14ac:dyDescent="0.25">
      <c r="B43" s="6" t="s">
        <v>377</v>
      </c>
      <c r="C43">
        <v>1975</v>
      </c>
      <c r="D43" t="s">
        <v>378</v>
      </c>
      <c r="K43">
        <v>21</v>
      </c>
      <c r="L43" t="s">
        <v>441</v>
      </c>
      <c r="M43" t="s">
        <v>442</v>
      </c>
      <c r="N43" t="s">
        <v>443</v>
      </c>
      <c r="O43" t="s">
        <v>382</v>
      </c>
      <c r="Q43">
        <v>1</v>
      </c>
      <c r="R43" s="4">
        <v>3</v>
      </c>
      <c r="S43" s="9" t="str">
        <f t="shared" si="0"/>
        <v>Fingers, Rollie</v>
      </c>
      <c r="T43" s="9" t="str">
        <f t="shared" si="1"/>
        <v xml:space="preserve">Topps Main     </v>
      </c>
      <c r="U43" s="9" t="str">
        <f>IFERROR(VLOOKUP(S43,'Lookup '!B:D,3,FALSE)," ")</f>
        <v>HOF</v>
      </c>
      <c r="V43" s="9" t="str">
        <f t="shared" si="6"/>
        <v>E $1</v>
      </c>
    </row>
    <row r="44" spans="2:22" x14ac:dyDescent="0.25">
      <c r="B44" s="6" t="s">
        <v>377</v>
      </c>
      <c r="C44">
        <v>1975</v>
      </c>
      <c r="D44" t="s">
        <v>378</v>
      </c>
      <c r="K44">
        <v>61</v>
      </c>
      <c r="L44" t="s">
        <v>444</v>
      </c>
      <c r="M44" t="s">
        <v>445</v>
      </c>
      <c r="N44" t="s">
        <v>446</v>
      </c>
      <c r="O44" t="s">
        <v>388</v>
      </c>
      <c r="Q44">
        <v>1</v>
      </c>
      <c r="R44" s="4">
        <v>15</v>
      </c>
      <c r="S44" s="9" t="str">
        <f t="shared" si="0"/>
        <v>Winfield, Dave</v>
      </c>
      <c r="T44" s="9" t="str">
        <f t="shared" si="1"/>
        <v xml:space="preserve">Topps Main     </v>
      </c>
      <c r="U44" s="9" t="str">
        <f>IFERROR(VLOOKUP(S44,'Lookup '!B:D,3,FALSE)," ")</f>
        <v>HOF</v>
      </c>
      <c r="V44" s="9" t="str">
        <f t="shared" si="6"/>
        <v>C $10</v>
      </c>
    </row>
    <row r="45" spans="2:22" x14ac:dyDescent="0.25">
      <c r="B45" s="6" t="s">
        <v>377</v>
      </c>
      <c r="C45">
        <v>1975</v>
      </c>
      <c r="D45" t="s">
        <v>378</v>
      </c>
      <c r="K45">
        <v>150</v>
      </c>
      <c r="L45" t="s">
        <v>426</v>
      </c>
      <c r="M45" t="s">
        <v>427</v>
      </c>
      <c r="N45" t="s">
        <v>391</v>
      </c>
      <c r="O45" t="s">
        <v>382</v>
      </c>
      <c r="Q45">
        <v>1</v>
      </c>
      <c r="R45" s="4">
        <v>6</v>
      </c>
      <c r="S45" s="9" t="str">
        <f t="shared" si="0"/>
        <v>Gibson, Bob</v>
      </c>
      <c r="T45" s="9" t="str">
        <f t="shared" si="1"/>
        <v xml:space="preserve">Topps Main     </v>
      </c>
      <c r="U45" s="9" t="str">
        <f>IFERROR(VLOOKUP(S45,'Lookup '!B:D,3,FALSE)," ")</f>
        <v>HOF</v>
      </c>
      <c r="V45" s="9" t="str">
        <f t="shared" si="6"/>
        <v>D $5</v>
      </c>
    </row>
    <row r="46" spans="2:22" x14ac:dyDescent="0.25">
      <c r="B46" s="6" t="s">
        <v>377</v>
      </c>
      <c r="C46">
        <v>1975</v>
      </c>
      <c r="D46" t="s">
        <v>378</v>
      </c>
      <c r="K46">
        <v>185</v>
      </c>
      <c r="L46" t="s">
        <v>407</v>
      </c>
      <c r="M46" t="s">
        <v>408</v>
      </c>
      <c r="N46" t="s">
        <v>381</v>
      </c>
      <c r="O46" t="s">
        <v>382</v>
      </c>
      <c r="Q46">
        <v>1</v>
      </c>
      <c r="R46" s="4">
        <v>6</v>
      </c>
      <c r="S46" s="9" t="str">
        <f t="shared" si="0"/>
        <v>Carlton, Steve</v>
      </c>
      <c r="T46" s="9" t="str">
        <f t="shared" si="1"/>
        <v xml:space="preserve">Topps Main     </v>
      </c>
      <c r="U46" s="9" t="str">
        <f>IFERROR(VLOOKUP(S46,'Lookup '!B:D,3,FALSE)," ")</f>
        <v>HOF</v>
      </c>
      <c r="V46" s="9" t="str">
        <f t="shared" si="6"/>
        <v>D $5</v>
      </c>
    </row>
    <row r="47" spans="2:22" x14ac:dyDescent="0.25">
      <c r="B47" s="6" t="s">
        <v>377</v>
      </c>
      <c r="C47">
        <v>1975</v>
      </c>
      <c r="D47" t="s">
        <v>378</v>
      </c>
      <c r="K47">
        <v>220</v>
      </c>
      <c r="L47" t="s">
        <v>399</v>
      </c>
      <c r="M47" t="s">
        <v>393</v>
      </c>
      <c r="N47" t="s">
        <v>394</v>
      </c>
      <c r="O47" t="s">
        <v>382</v>
      </c>
      <c r="Q47">
        <v>1</v>
      </c>
      <c r="R47" s="4">
        <v>2</v>
      </c>
      <c r="S47" s="9" t="str">
        <f t="shared" si="0"/>
        <v>Sutton, Don</v>
      </c>
      <c r="T47" s="9" t="str">
        <f t="shared" si="1"/>
        <v xml:space="preserve">Topps Main     </v>
      </c>
      <c r="U47" s="9" t="str">
        <f>IFERROR(VLOOKUP(S47,'Lookup '!B:D,3,FALSE)," ")</f>
        <v>HOF</v>
      </c>
      <c r="V47" s="9" t="str">
        <f t="shared" ref="V47" si="31">IF(R47&gt;0.249,IF(R47&gt;0.99,IF(R47&gt;4.99,IF(R47&gt;9.99,IF(R47&gt;49.99,IF(R47&gt;99.99,"A $100","B $50"),"C $10"),"D $5"),"E $1"),"F $.25"),"G")</f>
        <v>E $1</v>
      </c>
    </row>
    <row r="48" spans="2:22" x14ac:dyDescent="0.25">
      <c r="B48" s="6" t="s">
        <v>377</v>
      </c>
      <c r="C48">
        <v>1975</v>
      </c>
      <c r="D48" t="s">
        <v>378</v>
      </c>
      <c r="K48">
        <v>230</v>
      </c>
      <c r="L48" t="s">
        <v>447</v>
      </c>
      <c r="M48" t="s">
        <v>448</v>
      </c>
      <c r="N48" t="s">
        <v>443</v>
      </c>
      <c r="O48" t="s">
        <v>382</v>
      </c>
      <c r="Q48">
        <v>1</v>
      </c>
      <c r="R48" s="4">
        <v>4</v>
      </c>
      <c r="S48" s="9" t="str">
        <f t="shared" si="0"/>
        <v>Hunter, Jim (Catfish)</v>
      </c>
      <c r="T48" s="9" t="str">
        <f t="shared" si="1"/>
        <v xml:space="preserve">Topps Main     </v>
      </c>
      <c r="U48" s="9" t="str">
        <f>IFERROR(VLOOKUP(S48,'Lookup '!B:D,3,FALSE)," ")</f>
        <v>HOF</v>
      </c>
      <c r="V48" s="9" t="str">
        <f t="shared" si="6"/>
        <v>E $1</v>
      </c>
    </row>
    <row r="49" spans="2:22" x14ac:dyDescent="0.25">
      <c r="B49" s="6" t="s">
        <v>377</v>
      </c>
      <c r="C49">
        <v>1975</v>
      </c>
      <c r="D49" t="s">
        <v>378</v>
      </c>
      <c r="K49">
        <v>280</v>
      </c>
      <c r="L49" t="s">
        <v>400</v>
      </c>
      <c r="M49" t="s">
        <v>401</v>
      </c>
      <c r="N49" t="s">
        <v>402</v>
      </c>
      <c r="O49" t="s">
        <v>449</v>
      </c>
      <c r="Q49">
        <v>1</v>
      </c>
      <c r="R49" s="4">
        <v>12</v>
      </c>
      <c r="S49" s="9" t="str">
        <f t="shared" si="0"/>
        <v>Yastrzemski, Carl</v>
      </c>
      <c r="T49" s="9" t="str">
        <f t="shared" si="1"/>
        <v xml:space="preserve">Topps Main     </v>
      </c>
      <c r="U49" s="9" t="str">
        <f>IFERROR(VLOOKUP(S49,'Lookup '!B:D,3,FALSE)," ")</f>
        <v>HOF</v>
      </c>
      <c r="V49" s="9" t="str">
        <f t="shared" si="6"/>
        <v>C $10</v>
      </c>
    </row>
    <row r="50" spans="2:22" x14ac:dyDescent="0.25">
      <c r="B50" s="6" t="s">
        <v>377</v>
      </c>
      <c r="C50">
        <v>1975</v>
      </c>
      <c r="D50" t="s">
        <v>378</v>
      </c>
      <c r="K50">
        <v>306</v>
      </c>
      <c r="L50" t="s">
        <v>3891</v>
      </c>
      <c r="N50" t="s">
        <v>565</v>
      </c>
      <c r="Q50">
        <v>1</v>
      </c>
      <c r="R50" s="4">
        <v>1</v>
      </c>
      <c r="S50" s="9" t="str">
        <f t="shared" si="0"/>
        <v xml:space="preserve">Carew,Rod / Garr,Ralph, </v>
      </c>
      <c r="T50" s="9" t="str">
        <f t="shared" si="1"/>
        <v xml:space="preserve">Topps Main     </v>
      </c>
      <c r="U50" s="9" t="s">
        <v>13</v>
      </c>
      <c r="V50" s="9" t="str">
        <f t="shared" ref="V50" si="32">IF(R50&gt;0.249,IF(R50&gt;0.99,IF(R50&gt;4.99,IF(R50&gt;9.99,IF(R50&gt;49.99,IF(R50&gt;99.99,"A $100","B $50"),"C $10"),"D $5"),"E $1"),"F $.25"),"G")</f>
        <v>E $1</v>
      </c>
    </row>
    <row r="51" spans="2:22" x14ac:dyDescent="0.25">
      <c r="B51" s="6" t="s">
        <v>377</v>
      </c>
      <c r="C51">
        <v>1975</v>
      </c>
      <c r="D51" t="s">
        <v>378</v>
      </c>
      <c r="K51">
        <v>335</v>
      </c>
      <c r="L51" t="s">
        <v>450</v>
      </c>
      <c r="M51" t="s">
        <v>347</v>
      </c>
      <c r="N51" t="s">
        <v>451</v>
      </c>
      <c r="O51" t="s">
        <v>382</v>
      </c>
      <c r="Q51">
        <v>1</v>
      </c>
      <c r="R51" s="4">
        <v>6</v>
      </c>
      <c r="S51" s="9" t="str">
        <f t="shared" si="0"/>
        <v>Palmer, Jim</v>
      </c>
      <c r="T51" s="9" t="str">
        <f t="shared" si="1"/>
        <v xml:space="preserve">Topps Main     </v>
      </c>
      <c r="U51" s="9" t="str">
        <f>IFERROR(VLOOKUP(S51,'Lookup '!B:D,3,FALSE)," ")</f>
        <v>HOF</v>
      </c>
      <c r="V51" s="9" t="str">
        <f t="shared" si="6"/>
        <v>D $5</v>
      </c>
    </row>
    <row r="52" spans="2:22" x14ac:dyDescent="0.25">
      <c r="B52" s="6" t="s">
        <v>377</v>
      </c>
      <c r="C52">
        <v>1975</v>
      </c>
      <c r="D52" t="s">
        <v>378</v>
      </c>
      <c r="K52">
        <v>500</v>
      </c>
      <c r="L52" t="s">
        <v>415</v>
      </c>
      <c r="M52" t="s">
        <v>416</v>
      </c>
      <c r="N52" t="s">
        <v>417</v>
      </c>
      <c r="O52" t="s">
        <v>382</v>
      </c>
      <c r="Q52">
        <v>1</v>
      </c>
      <c r="R52" s="4">
        <v>50</v>
      </c>
      <c r="S52" s="9" t="str">
        <f t="shared" si="0"/>
        <v>Ryan, Nolan</v>
      </c>
      <c r="T52" s="9" t="str">
        <f t="shared" si="1"/>
        <v xml:space="preserve">Topps Main     </v>
      </c>
      <c r="U52" s="9" t="str">
        <f>IFERROR(VLOOKUP(S52,'Lookup '!B:D,3,FALSE)," ")</f>
        <v>HOF</v>
      </c>
      <c r="V52" s="9" t="str">
        <f t="shared" si="6"/>
        <v>B $50</v>
      </c>
    </row>
    <row r="53" spans="2:22" x14ac:dyDescent="0.25">
      <c r="B53" s="6" t="s">
        <v>377</v>
      </c>
      <c r="C53">
        <v>1975</v>
      </c>
      <c r="D53" t="s">
        <v>378</v>
      </c>
      <c r="J53" t="s">
        <v>14</v>
      </c>
      <c r="K53">
        <v>620</v>
      </c>
      <c r="L53" t="s">
        <v>350</v>
      </c>
      <c r="M53" t="s">
        <v>372</v>
      </c>
      <c r="N53" t="s">
        <v>452</v>
      </c>
      <c r="O53" t="s">
        <v>28</v>
      </c>
      <c r="Q53">
        <v>1</v>
      </c>
      <c r="R53" s="4">
        <v>20</v>
      </c>
      <c r="S53" s="9" t="str">
        <f t="shared" si="0"/>
        <v>Carter, Gary</v>
      </c>
      <c r="T53" s="9" t="str">
        <f t="shared" si="1"/>
        <v>Topps Main     RC</v>
      </c>
      <c r="U53" s="9" t="str">
        <f>IFERROR(VLOOKUP(S53,'Lookup '!B:D,3,FALSE)," ")</f>
        <v>HOF</v>
      </c>
      <c r="V53" s="9" t="str">
        <f t="shared" si="6"/>
        <v>C $10</v>
      </c>
    </row>
    <row r="54" spans="2:22" x14ac:dyDescent="0.25">
      <c r="B54" s="6" t="s">
        <v>377</v>
      </c>
      <c r="C54">
        <v>1975</v>
      </c>
      <c r="D54" t="s">
        <v>378</v>
      </c>
      <c r="K54">
        <v>640</v>
      </c>
      <c r="L54" t="s">
        <v>453</v>
      </c>
      <c r="M54" t="s">
        <v>454</v>
      </c>
      <c r="N54" t="s">
        <v>395</v>
      </c>
      <c r="O54" t="s">
        <v>455</v>
      </c>
      <c r="Q54">
        <v>1</v>
      </c>
      <c r="R54" s="4">
        <v>6</v>
      </c>
      <c r="S54" s="9" t="str">
        <f t="shared" si="0"/>
        <v>Killebrew, Harmon</v>
      </c>
      <c r="T54" s="9" t="str">
        <f t="shared" si="1"/>
        <v xml:space="preserve">Topps Main     </v>
      </c>
      <c r="U54" s="9" t="str">
        <f>IFERROR(VLOOKUP(S54,'Lookup '!B:D,3,FALSE)," ")</f>
        <v>HOF</v>
      </c>
      <c r="V54" s="9" t="str">
        <f t="shared" si="6"/>
        <v>D $5</v>
      </c>
    </row>
    <row r="55" spans="2:22" x14ac:dyDescent="0.25">
      <c r="B55" s="6" t="s">
        <v>377</v>
      </c>
      <c r="C55">
        <v>1975</v>
      </c>
      <c r="D55" t="s">
        <v>378</v>
      </c>
      <c r="K55">
        <v>660</v>
      </c>
      <c r="L55" t="s">
        <v>421</v>
      </c>
      <c r="M55" t="s">
        <v>422</v>
      </c>
      <c r="N55" t="s">
        <v>456</v>
      </c>
      <c r="O55" t="s">
        <v>457</v>
      </c>
      <c r="Q55">
        <v>1</v>
      </c>
      <c r="R55" s="4">
        <v>30</v>
      </c>
      <c r="S55" s="9" t="str">
        <f t="shared" si="0"/>
        <v>Aaron, Hank</v>
      </c>
      <c r="T55" s="9" t="str">
        <f t="shared" si="1"/>
        <v xml:space="preserve">Topps Main     </v>
      </c>
      <c r="U55" s="9" t="str">
        <f>IFERROR(VLOOKUP(S55,'Lookup '!B:D,3,FALSE)," ")</f>
        <v>HOF</v>
      </c>
      <c r="V55" s="9" t="str">
        <f t="shared" si="6"/>
        <v>C $10</v>
      </c>
    </row>
    <row r="56" spans="2:22" x14ac:dyDescent="0.25">
      <c r="B56" s="6" t="s">
        <v>377</v>
      </c>
      <c r="C56">
        <v>1976</v>
      </c>
      <c r="D56" t="s">
        <v>378</v>
      </c>
      <c r="E56" t="s">
        <v>379</v>
      </c>
      <c r="K56" t="s">
        <v>458</v>
      </c>
      <c r="L56" t="s">
        <v>459</v>
      </c>
      <c r="M56" t="s">
        <v>460</v>
      </c>
      <c r="N56" t="s">
        <v>402</v>
      </c>
      <c r="O56" t="s">
        <v>382</v>
      </c>
      <c r="Q56">
        <v>1</v>
      </c>
      <c r="R56" s="4">
        <v>3</v>
      </c>
      <c r="S56" s="9" t="str">
        <f t="shared" si="0"/>
        <v>Jenkins, Ferguson</v>
      </c>
      <c r="T56" s="9" t="str">
        <f t="shared" si="1"/>
        <v xml:space="preserve">Topps Main Traded    </v>
      </c>
      <c r="U56" s="9" t="str">
        <f>IFERROR(VLOOKUP(S56,'Lookup '!B:D,3,FALSE)," ")</f>
        <v>HOF</v>
      </c>
      <c r="V56" s="9" t="str">
        <f t="shared" si="6"/>
        <v>E $1</v>
      </c>
    </row>
    <row r="57" spans="2:22" x14ac:dyDescent="0.25">
      <c r="B57" s="6" t="s">
        <v>377</v>
      </c>
      <c r="C57">
        <v>1976</v>
      </c>
      <c r="D57" t="s">
        <v>378</v>
      </c>
      <c r="K57">
        <v>1</v>
      </c>
      <c r="L57" t="s">
        <v>421</v>
      </c>
      <c r="M57" t="s">
        <v>422</v>
      </c>
      <c r="N57" t="s">
        <v>456</v>
      </c>
      <c r="O57" t="s">
        <v>457</v>
      </c>
      <c r="Q57">
        <v>1</v>
      </c>
      <c r="R57" s="4">
        <v>15</v>
      </c>
      <c r="S57" s="9" t="str">
        <f t="shared" si="0"/>
        <v>Aaron, Hank</v>
      </c>
      <c r="T57" s="9" t="str">
        <f t="shared" si="1"/>
        <v xml:space="preserve">Topps Main     </v>
      </c>
      <c r="U57" s="9" t="str">
        <f>IFERROR(VLOOKUP(S57,'Lookup '!B:D,3,FALSE)," ")</f>
        <v>HOF</v>
      </c>
      <c r="V57" s="9" t="str">
        <f t="shared" si="6"/>
        <v>C $10</v>
      </c>
    </row>
    <row r="58" spans="2:22" x14ac:dyDescent="0.25">
      <c r="B58" s="6" t="s">
        <v>377</v>
      </c>
      <c r="C58">
        <v>1976</v>
      </c>
      <c r="D58" t="s">
        <v>378</v>
      </c>
      <c r="K58">
        <v>10</v>
      </c>
      <c r="L58" t="s">
        <v>389</v>
      </c>
      <c r="M58" t="s">
        <v>390</v>
      </c>
      <c r="N58" t="s">
        <v>391</v>
      </c>
      <c r="O58" t="s">
        <v>388</v>
      </c>
      <c r="Q58">
        <v>1</v>
      </c>
      <c r="R58" s="4">
        <v>5</v>
      </c>
      <c r="S58" s="9" t="str">
        <f t="shared" si="0"/>
        <v>Brock, Lou</v>
      </c>
      <c r="T58" s="9" t="str">
        <f t="shared" si="1"/>
        <v xml:space="preserve">Topps Main     </v>
      </c>
      <c r="U58" s="9" t="str">
        <f>IFERROR(VLOOKUP(S58,'Lookup '!B:D,3,FALSE)," ")</f>
        <v>HOF</v>
      </c>
      <c r="V58" s="9" t="str">
        <f t="shared" si="6"/>
        <v>D $5</v>
      </c>
    </row>
    <row r="59" spans="2:22" x14ac:dyDescent="0.25">
      <c r="B59" s="6"/>
      <c r="C59">
        <v>1976</v>
      </c>
      <c r="D59" t="s">
        <v>378</v>
      </c>
      <c r="K59">
        <v>17</v>
      </c>
      <c r="L59" t="s">
        <v>425</v>
      </c>
      <c r="N59" t="s">
        <v>425</v>
      </c>
      <c r="Q59">
        <v>1</v>
      </c>
      <c r="R59" s="4"/>
      <c r="S59" s="9" t="str">
        <f t="shared" si="0"/>
        <v xml:space="preserve">Yankees, </v>
      </c>
      <c r="T59" s="9" t="str">
        <f t="shared" si="1"/>
        <v xml:space="preserve">Topps Main     </v>
      </c>
      <c r="U59" s="9" t="str">
        <f>IFERROR(VLOOKUP(S59,'Lookup '!B:D,3,FALSE)," ")</f>
        <v xml:space="preserve"> </v>
      </c>
      <c r="V59" s="9" t="str">
        <f t="shared" si="6"/>
        <v>G</v>
      </c>
    </row>
    <row r="60" spans="2:22" x14ac:dyDescent="0.25">
      <c r="B60" s="6" t="s">
        <v>377</v>
      </c>
      <c r="C60">
        <v>1976</v>
      </c>
      <c r="D60" t="s">
        <v>378</v>
      </c>
      <c r="K60">
        <v>19</v>
      </c>
      <c r="L60" t="s">
        <v>461</v>
      </c>
      <c r="M60" t="s">
        <v>462</v>
      </c>
      <c r="N60" t="s">
        <v>463</v>
      </c>
      <c r="O60" t="s">
        <v>440</v>
      </c>
      <c r="Q60">
        <v>1</v>
      </c>
      <c r="R60" s="4">
        <v>30</v>
      </c>
      <c r="S60" s="9" t="str">
        <f t="shared" si="0"/>
        <v>Brett, George</v>
      </c>
      <c r="T60" s="9" t="str">
        <f t="shared" si="1"/>
        <v xml:space="preserve">Topps Main     </v>
      </c>
      <c r="U60" s="9" t="str">
        <f>IFERROR(VLOOKUP(S60,'Lookup '!B:D,3,FALSE)," ")</f>
        <v>HOF</v>
      </c>
      <c r="V60" s="9" t="str">
        <f t="shared" si="6"/>
        <v>C $10</v>
      </c>
    </row>
    <row r="61" spans="2:22" x14ac:dyDescent="0.25">
      <c r="B61" s="6"/>
      <c r="C61">
        <v>1976</v>
      </c>
      <c r="D61" t="s">
        <v>378</v>
      </c>
      <c r="K61">
        <v>38</v>
      </c>
      <c r="L61" t="s">
        <v>464</v>
      </c>
      <c r="M61" t="s">
        <v>372</v>
      </c>
      <c r="N61" t="s">
        <v>381</v>
      </c>
      <c r="O61" t="s">
        <v>388</v>
      </c>
      <c r="Q61">
        <v>1</v>
      </c>
      <c r="R61" s="4">
        <v>0.4</v>
      </c>
      <c r="S61" s="9" t="str">
        <f t="shared" si="0"/>
        <v>Maddox, Gary</v>
      </c>
      <c r="T61" s="9" t="str">
        <f t="shared" si="1"/>
        <v xml:space="preserve">Topps Main     </v>
      </c>
      <c r="U61" s="9" t="str">
        <f>IFERROR(VLOOKUP(S61,'Lookup '!B:D,3,FALSE)," ")</f>
        <v xml:space="preserve"> </v>
      </c>
      <c r="V61" s="9" t="str">
        <f t="shared" si="6"/>
        <v>F $.25</v>
      </c>
    </row>
    <row r="62" spans="2:22" x14ac:dyDescent="0.25">
      <c r="B62" s="6"/>
      <c r="C62">
        <v>1976</v>
      </c>
      <c r="D62" t="s">
        <v>378</v>
      </c>
      <c r="K62">
        <v>80</v>
      </c>
      <c r="L62" t="s">
        <v>380</v>
      </c>
      <c r="M62" t="s">
        <v>347</v>
      </c>
      <c r="N62" t="s">
        <v>381</v>
      </c>
      <c r="O62" t="s">
        <v>382</v>
      </c>
      <c r="Q62">
        <v>1</v>
      </c>
      <c r="R62" s="4">
        <v>0.75</v>
      </c>
      <c r="S62" s="9" t="str">
        <f t="shared" si="0"/>
        <v>Kaat, Jim</v>
      </c>
      <c r="T62" s="9" t="str">
        <f t="shared" si="1"/>
        <v xml:space="preserve">Topps Main     </v>
      </c>
      <c r="U62" s="9" t="str">
        <f>IFERROR(VLOOKUP(S62,'Lookup '!B:D,3,FALSE)," ")</f>
        <v/>
      </c>
      <c r="V62" s="9" t="str">
        <f t="shared" si="6"/>
        <v>F $.25</v>
      </c>
    </row>
    <row r="63" spans="2:22" x14ac:dyDescent="0.25">
      <c r="B63" s="6" t="s">
        <v>377</v>
      </c>
      <c r="C63">
        <v>1976</v>
      </c>
      <c r="D63" t="s">
        <v>378</v>
      </c>
      <c r="K63">
        <v>160</v>
      </c>
      <c r="L63" t="s">
        <v>444</v>
      </c>
      <c r="M63" t="s">
        <v>445</v>
      </c>
      <c r="N63" t="s">
        <v>446</v>
      </c>
      <c r="O63" t="s">
        <v>388</v>
      </c>
      <c r="Q63">
        <v>1</v>
      </c>
      <c r="R63" s="4">
        <v>10</v>
      </c>
      <c r="S63" s="9" t="str">
        <f t="shared" si="0"/>
        <v>Winfield, Dave</v>
      </c>
      <c r="T63" s="9" t="str">
        <f t="shared" si="1"/>
        <v xml:space="preserve">Topps Main     </v>
      </c>
      <c r="U63" s="9" t="str">
        <f>IFERROR(VLOOKUP(S63,'Lookup '!B:D,3,FALSE)," ")</f>
        <v>HOF</v>
      </c>
      <c r="V63" s="9" t="str">
        <f t="shared" si="6"/>
        <v>C $10</v>
      </c>
    </row>
    <row r="64" spans="2:22" x14ac:dyDescent="0.25">
      <c r="B64" s="6" t="s">
        <v>377</v>
      </c>
      <c r="C64">
        <v>1976</v>
      </c>
      <c r="D64" t="s">
        <v>378</v>
      </c>
      <c r="K64">
        <v>180</v>
      </c>
      <c r="L64" t="s">
        <v>466</v>
      </c>
      <c r="M64" t="s">
        <v>467</v>
      </c>
      <c r="N64" t="s">
        <v>465</v>
      </c>
      <c r="O64" t="s">
        <v>382</v>
      </c>
      <c r="Q64">
        <v>1</v>
      </c>
      <c r="R64" s="4">
        <v>1.5</v>
      </c>
      <c r="S64" s="9" t="str">
        <f t="shared" si="0"/>
        <v>Gossage, Rich (Goose)</v>
      </c>
      <c r="T64" s="9" t="str">
        <f t="shared" si="1"/>
        <v xml:space="preserve">Topps Main     </v>
      </c>
      <c r="U64" s="9" t="str">
        <f>IFERROR(VLOOKUP(S64,'Lookup '!B:D,3,FALSE)," ")</f>
        <v>HOF</v>
      </c>
      <c r="V64" s="9" t="str">
        <f t="shared" si="6"/>
        <v>E $1</v>
      </c>
    </row>
    <row r="65" spans="2:22" x14ac:dyDescent="0.25">
      <c r="B65" s="6" t="s">
        <v>377</v>
      </c>
      <c r="C65">
        <v>1976</v>
      </c>
      <c r="D65" t="s">
        <v>378</v>
      </c>
      <c r="K65">
        <v>192</v>
      </c>
      <c r="L65" t="s">
        <v>468</v>
      </c>
      <c r="N65" t="s">
        <v>469</v>
      </c>
      <c r="Q65">
        <v>1</v>
      </c>
      <c r="R65" s="4">
        <v>2.5</v>
      </c>
      <c r="S65" s="9" t="str">
        <f t="shared" si="0"/>
        <v xml:space="preserve">Carew, Munson, Lynn, </v>
      </c>
      <c r="T65" s="9" t="str">
        <f t="shared" si="1"/>
        <v xml:space="preserve">Topps Main     </v>
      </c>
      <c r="U65" s="9" t="s">
        <v>13</v>
      </c>
      <c r="V65" s="9" t="str">
        <f t="shared" si="6"/>
        <v>E $1</v>
      </c>
    </row>
    <row r="66" spans="2:22" x14ac:dyDescent="0.25">
      <c r="B66" s="6" t="s">
        <v>377</v>
      </c>
      <c r="C66">
        <v>1976</v>
      </c>
      <c r="D66" t="s">
        <v>378</v>
      </c>
      <c r="K66">
        <v>193</v>
      </c>
      <c r="L66" t="s">
        <v>3428</v>
      </c>
      <c r="M66" t="s">
        <v>370</v>
      </c>
      <c r="N66" t="s">
        <v>471</v>
      </c>
      <c r="Q66">
        <v>1</v>
      </c>
      <c r="R66" s="4">
        <v>3</v>
      </c>
      <c r="S66" s="9" t="str">
        <f t="shared" si="0"/>
        <v>Schmidt,Mike/Luzinski,Greg, Mike</v>
      </c>
      <c r="T66" s="9" t="str">
        <f t="shared" si="1"/>
        <v xml:space="preserve">Topps Main     </v>
      </c>
      <c r="U66" s="9" t="s">
        <v>13</v>
      </c>
      <c r="V66" s="9" t="str">
        <f t="shared" si="6"/>
        <v>E $1</v>
      </c>
    </row>
    <row r="67" spans="2:22" x14ac:dyDescent="0.25">
      <c r="B67" s="6" t="s">
        <v>377</v>
      </c>
      <c r="C67">
        <v>1976</v>
      </c>
      <c r="D67" t="s">
        <v>378</v>
      </c>
      <c r="K67">
        <v>230</v>
      </c>
      <c r="L67" t="s">
        <v>400</v>
      </c>
      <c r="M67" t="s">
        <v>401</v>
      </c>
      <c r="N67" t="s">
        <v>402</v>
      </c>
      <c r="O67" t="s">
        <v>424</v>
      </c>
      <c r="Q67">
        <v>1</v>
      </c>
      <c r="R67" s="4">
        <v>10</v>
      </c>
      <c r="S67" s="9" t="str">
        <f t="shared" si="0"/>
        <v>Yastrzemski, Carl</v>
      </c>
      <c r="T67" s="9" t="str">
        <f t="shared" si="1"/>
        <v xml:space="preserve">Topps Main     </v>
      </c>
      <c r="U67" s="9" t="str">
        <f>IFERROR(VLOOKUP(S67,'Lookup '!B:D,3,FALSE)," ")</f>
        <v>HOF</v>
      </c>
      <c r="V67" s="9" t="str">
        <f t="shared" si="6"/>
        <v>C $10</v>
      </c>
    </row>
    <row r="68" spans="2:22" x14ac:dyDescent="0.25">
      <c r="B68" s="6" t="s">
        <v>377</v>
      </c>
      <c r="C68">
        <v>1976</v>
      </c>
      <c r="D68" t="s">
        <v>378</v>
      </c>
      <c r="K68">
        <v>235</v>
      </c>
      <c r="L68" t="s">
        <v>474</v>
      </c>
      <c r="M68" t="s">
        <v>475</v>
      </c>
      <c r="N68" t="s">
        <v>395</v>
      </c>
      <c r="O68" t="s">
        <v>382</v>
      </c>
      <c r="Q68">
        <v>1</v>
      </c>
      <c r="R68" s="4">
        <v>1.5</v>
      </c>
      <c r="S68" s="9" t="str">
        <f t="shared" si="0"/>
        <v>Blyleven, Bert</v>
      </c>
      <c r="T68" s="9" t="str">
        <f t="shared" si="1"/>
        <v xml:space="preserve">Topps Main     </v>
      </c>
      <c r="U68" s="9" t="str">
        <f>IFERROR(VLOOKUP(S68,'Lookup '!B:D,3,FALSE)," ")</f>
        <v>HOF</v>
      </c>
      <c r="V68" s="9" t="str">
        <f t="shared" si="6"/>
        <v>E $1</v>
      </c>
    </row>
    <row r="69" spans="2:22" x14ac:dyDescent="0.25">
      <c r="B69" s="6" t="s">
        <v>377</v>
      </c>
      <c r="C69">
        <v>1976</v>
      </c>
      <c r="D69" t="s">
        <v>378</v>
      </c>
      <c r="K69">
        <v>300</v>
      </c>
      <c r="L69" t="s">
        <v>431</v>
      </c>
      <c r="M69" t="s">
        <v>432</v>
      </c>
      <c r="N69" t="s">
        <v>433</v>
      </c>
      <c r="O69" t="s">
        <v>28</v>
      </c>
      <c r="Q69">
        <v>1</v>
      </c>
      <c r="R69" s="4">
        <v>12</v>
      </c>
      <c r="S69" s="9" t="str">
        <f t="shared" si="0"/>
        <v>Bench, Johnny</v>
      </c>
      <c r="T69" s="9" t="str">
        <f t="shared" si="1"/>
        <v xml:space="preserve">Topps Main     </v>
      </c>
      <c r="U69" s="9" t="str">
        <f>IFERROR(VLOOKUP(S69,'Lookup '!B:D,3,FALSE)," ")</f>
        <v>HOF</v>
      </c>
      <c r="V69" s="9" t="str">
        <f t="shared" si="6"/>
        <v>C $10</v>
      </c>
    </row>
    <row r="70" spans="2:22" x14ac:dyDescent="0.25">
      <c r="B70" s="6" t="s">
        <v>377</v>
      </c>
      <c r="C70">
        <v>1976</v>
      </c>
      <c r="D70" t="s">
        <v>378</v>
      </c>
      <c r="K70">
        <v>340</v>
      </c>
      <c r="L70" t="s">
        <v>477</v>
      </c>
      <c r="M70" t="s">
        <v>347</v>
      </c>
      <c r="N70" t="s">
        <v>402</v>
      </c>
      <c r="O70" t="s">
        <v>388</v>
      </c>
      <c r="Q70">
        <v>1</v>
      </c>
      <c r="R70" s="4">
        <v>4</v>
      </c>
      <c r="S70" s="9" t="str">
        <f t="shared" si="0"/>
        <v>Rice, Jim</v>
      </c>
      <c r="T70" s="9" t="str">
        <f t="shared" si="1"/>
        <v xml:space="preserve">Topps Main     </v>
      </c>
      <c r="U70" s="9" t="str">
        <f>IFERROR(VLOOKUP(S70,'Lookup '!B:D,3,FALSE)," ")</f>
        <v>HOF</v>
      </c>
      <c r="V70" s="9" t="str">
        <f t="shared" si="6"/>
        <v>E $1</v>
      </c>
    </row>
    <row r="71" spans="2:22" x14ac:dyDescent="0.25">
      <c r="B71" s="6" t="s">
        <v>377</v>
      </c>
      <c r="C71">
        <v>1976</v>
      </c>
      <c r="D71" t="s">
        <v>378</v>
      </c>
      <c r="K71">
        <v>344</v>
      </c>
      <c r="L71" t="s">
        <v>478</v>
      </c>
      <c r="M71" t="s">
        <v>479</v>
      </c>
      <c r="N71" t="s">
        <v>420</v>
      </c>
      <c r="O71" t="s">
        <v>480</v>
      </c>
      <c r="P71" t="s">
        <v>481</v>
      </c>
      <c r="Q71">
        <v>1</v>
      </c>
      <c r="R71" s="4">
        <v>5</v>
      </c>
      <c r="S71" s="9" t="str">
        <f t="shared" si="0"/>
        <v>Wagner, Honus</v>
      </c>
      <c r="T71" s="9" t="str">
        <f t="shared" si="1"/>
        <v xml:space="preserve">Topps Main     </v>
      </c>
      <c r="U71" s="9" t="str">
        <f>IFERROR(VLOOKUP(S71,'Lookup '!B:D,3,FALSE)," ")</f>
        <v>HOF</v>
      </c>
      <c r="V71" s="9" t="str">
        <f t="shared" si="6"/>
        <v>D $5</v>
      </c>
    </row>
    <row r="72" spans="2:22" x14ac:dyDescent="0.25">
      <c r="B72" s="6" t="s">
        <v>377</v>
      </c>
      <c r="C72">
        <v>1976</v>
      </c>
      <c r="D72" t="s">
        <v>378</v>
      </c>
      <c r="K72">
        <v>347</v>
      </c>
      <c r="L72" t="s">
        <v>409</v>
      </c>
      <c r="M72" t="s">
        <v>410</v>
      </c>
      <c r="N72" t="s">
        <v>402</v>
      </c>
      <c r="O72" t="s">
        <v>388</v>
      </c>
      <c r="P72" t="s">
        <v>481</v>
      </c>
      <c r="Q72">
        <v>1</v>
      </c>
      <c r="R72" s="4">
        <v>12</v>
      </c>
      <c r="S72" s="9" t="str">
        <f t="shared" si="0"/>
        <v>Williams, Ted</v>
      </c>
      <c r="T72" s="9" t="str">
        <f t="shared" si="1"/>
        <v xml:space="preserve">Topps Main     </v>
      </c>
      <c r="U72" s="9" t="str">
        <f>IFERROR(VLOOKUP(S72,'Lookup '!B:D,3,FALSE)," ")</f>
        <v>HOF</v>
      </c>
      <c r="V72" s="9" t="str">
        <f t="shared" si="6"/>
        <v>C $10</v>
      </c>
    </row>
    <row r="73" spans="2:22" x14ac:dyDescent="0.25">
      <c r="B73" s="6" t="s">
        <v>377</v>
      </c>
      <c r="C73">
        <v>1976</v>
      </c>
      <c r="D73" t="s">
        <v>378</v>
      </c>
      <c r="K73">
        <v>349</v>
      </c>
      <c r="L73" t="s">
        <v>482</v>
      </c>
      <c r="M73" t="s">
        <v>483</v>
      </c>
      <c r="N73" t="s">
        <v>411</v>
      </c>
      <c r="O73" t="s">
        <v>382</v>
      </c>
      <c r="P73" t="s">
        <v>481</v>
      </c>
      <c r="Q73">
        <v>1</v>
      </c>
      <c r="R73" s="4">
        <v>5</v>
      </c>
      <c r="S73" s="9" t="str">
        <f t="shared" si="0"/>
        <v>Johnson, Walter</v>
      </c>
      <c r="T73" s="9" t="str">
        <f t="shared" si="1"/>
        <v xml:space="preserve">Topps Main     </v>
      </c>
      <c r="U73" s="9" t="str">
        <f>IFERROR(VLOOKUP(S73,'Lookup '!B:D,3,FALSE)," ")</f>
        <v>HOF</v>
      </c>
      <c r="V73" s="9" t="str">
        <f t="shared" si="6"/>
        <v>D $5</v>
      </c>
    </row>
    <row r="74" spans="2:22" x14ac:dyDescent="0.25">
      <c r="B74" s="6" t="s">
        <v>377</v>
      </c>
      <c r="C74">
        <v>1976</v>
      </c>
      <c r="D74" t="s">
        <v>378</v>
      </c>
      <c r="K74">
        <v>355</v>
      </c>
      <c r="L74" t="s">
        <v>407</v>
      </c>
      <c r="M74" t="s">
        <v>408</v>
      </c>
      <c r="N74" t="s">
        <v>381</v>
      </c>
      <c r="O74" t="s">
        <v>382</v>
      </c>
      <c r="Q74">
        <v>1</v>
      </c>
      <c r="R74" s="4">
        <v>6</v>
      </c>
      <c r="S74" s="9" t="str">
        <f t="shared" ref="S74:S150" si="33">L74&amp;", "&amp;M74</f>
        <v>Carlton, Steve</v>
      </c>
      <c r="T74" s="9" t="str">
        <f t="shared" ref="T74:T152" si="34">CONCATENATE(D74&amp;" "&amp;E74&amp;" "&amp;F74&amp;" "&amp;G74&amp;" "&amp;H74&amp;" "&amp;I74&amp;J74)</f>
        <v xml:space="preserve">Topps Main     </v>
      </c>
      <c r="U74" s="9" t="str">
        <f>IFERROR(VLOOKUP(S74,'Lookup '!B:D,3,FALSE)," ")</f>
        <v>HOF</v>
      </c>
      <c r="V74" s="9" t="str">
        <f t="shared" si="6"/>
        <v>D $5</v>
      </c>
    </row>
    <row r="75" spans="2:22" x14ac:dyDescent="0.25">
      <c r="B75" s="6" t="s">
        <v>377</v>
      </c>
      <c r="C75">
        <v>1976</v>
      </c>
      <c r="D75" t="s">
        <v>378</v>
      </c>
      <c r="K75">
        <v>420</v>
      </c>
      <c r="L75" t="s">
        <v>473</v>
      </c>
      <c r="M75" t="s">
        <v>351</v>
      </c>
      <c r="N75" t="s">
        <v>433</v>
      </c>
      <c r="O75" t="s">
        <v>398</v>
      </c>
      <c r="Q75">
        <v>1</v>
      </c>
      <c r="R75" s="4">
        <v>5</v>
      </c>
      <c r="S75" s="9" t="str">
        <f t="shared" si="33"/>
        <v>Morgan, Joe</v>
      </c>
      <c r="T75" s="9" t="str">
        <f t="shared" si="34"/>
        <v xml:space="preserve">Topps Main     </v>
      </c>
      <c r="U75" s="9" t="str">
        <f>IFERROR(VLOOKUP(S75,'Lookup '!B:D,3,FALSE)," ")</f>
        <v>HOF</v>
      </c>
      <c r="V75" s="9" t="str">
        <f t="shared" si="6"/>
        <v>D $5</v>
      </c>
    </row>
    <row r="76" spans="2:22" x14ac:dyDescent="0.25">
      <c r="B76" s="6" t="s">
        <v>377</v>
      </c>
      <c r="C76">
        <v>1976</v>
      </c>
      <c r="D76" t="s">
        <v>378</v>
      </c>
      <c r="K76">
        <v>435</v>
      </c>
      <c r="L76" t="s">
        <v>545</v>
      </c>
      <c r="M76" t="s">
        <v>546</v>
      </c>
      <c r="N76" t="s">
        <v>423</v>
      </c>
      <c r="O76" t="s">
        <v>382</v>
      </c>
      <c r="Q76">
        <v>1</v>
      </c>
      <c r="R76" s="4">
        <v>1</v>
      </c>
      <c r="S76" s="9" t="str">
        <f t="shared" ref="S76" si="35">L76&amp;", "&amp;M76</f>
        <v>Niekro, Phil</v>
      </c>
      <c r="T76" s="9" t="str">
        <f t="shared" ref="T76" si="36">CONCATENATE(D76&amp;" "&amp;E76&amp;" "&amp;F76&amp;" "&amp;G76&amp;" "&amp;H76&amp;" "&amp;I76&amp;J76)</f>
        <v xml:space="preserve">Topps Main     </v>
      </c>
      <c r="U76" s="9" t="str">
        <f>IFERROR(VLOOKUP(S76,'Lookup '!B:D,3,FALSE)," ")</f>
        <v>HOF</v>
      </c>
      <c r="V76" s="9" t="str">
        <f t="shared" ref="V76" si="37">IF(R76&gt;0.249,IF(R76&gt;0.99,IF(R76&gt;4.99,IF(R76&gt;9.99,IF(R76&gt;49.99,IF(R76&gt;99.99,"A $100","B $50"),"C $10"),"D $5"),"E $1"),"F $.25"),"G")</f>
        <v>E $1</v>
      </c>
    </row>
    <row r="77" spans="2:22" x14ac:dyDescent="0.25">
      <c r="B77" s="6" t="s">
        <v>377</v>
      </c>
      <c r="C77">
        <v>1976</v>
      </c>
      <c r="D77" t="s">
        <v>378</v>
      </c>
      <c r="K77">
        <v>520</v>
      </c>
      <c r="L77" t="s">
        <v>484</v>
      </c>
      <c r="M77" t="s">
        <v>414</v>
      </c>
      <c r="N77" t="s">
        <v>446</v>
      </c>
      <c r="O77" t="s">
        <v>424</v>
      </c>
      <c r="Q77">
        <v>1</v>
      </c>
      <c r="R77" s="4">
        <v>5</v>
      </c>
      <c r="S77" s="9" t="str">
        <f t="shared" si="33"/>
        <v>McCovey, Willie</v>
      </c>
      <c r="T77" s="9" t="str">
        <f t="shared" si="34"/>
        <v xml:space="preserve">Topps Main     </v>
      </c>
      <c r="U77" s="9" t="str">
        <f>IFERROR(VLOOKUP(S77,'Lookup '!B:D,3,FALSE)," ")</f>
        <v>HOF</v>
      </c>
      <c r="V77" s="9" t="str">
        <f t="shared" ref="V77:V149" si="38">IF(R77&gt;0.249,IF(R77&gt;0.99,IF(R77&gt;4.99,IF(R77&gt;9.99,IF(R77&gt;49.99,IF(R77&gt;99.99,"A $100","B $50"),"C $10"),"D $5"),"E $1"),"F $.25"),"G")</f>
        <v>D $5</v>
      </c>
    </row>
    <row r="78" spans="2:22" x14ac:dyDescent="0.25">
      <c r="B78" s="6" t="s">
        <v>377</v>
      </c>
      <c r="C78">
        <v>1976</v>
      </c>
      <c r="D78" t="s">
        <v>378</v>
      </c>
      <c r="K78">
        <v>525</v>
      </c>
      <c r="L78" t="s">
        <v>409</v>
      </c>
      <c r="M78" t="s">
        <v>485</v>
      </c>
      <c r="N78" t="s">
        <v>443</v>
      </c>
      <c r="O78" t="s">
        <v>457</v>
      </c>
      <c r="Q78">
        <v>1</v>
      </c>
      <c r="R78" s="4">
        <v>2.5</v>
      </c>
      <c r="S78" s="9" t="str">
        <f t="shared" si="33"/>
        <v>Williams, Billy</v>
      </c>
      <c r="T78" s="9" t="str">
        <f t="shared" si="34"/>
        <v xml:space="preserve">Topps Main     </v>
      </c>
      <c r="U78" s="9" t="str">
        <f>IFERROR(VLOOKUP(S78,'Lookup '!B:D,3,FALSE)," ")</f>
        <v>HOF</v>
      </c>
      <c r="V78" s="9" t="str">
        <f t="shared" si="38"/>
        <v>E $1</v>
      </c>
    </row>
    <row r="79" spans="2:22" x14ac:dyDescent="0.25">
      <c r="B79" s="6" t="s">
        <v>377</v>
      </c>
      <c r="C79">
        <v>1976</v>
      </c>
      <c r="D79" t="s">
        <v>378</v>
      </c>
      <c r="K79">
        <v>530</v>
      </c>
      <c r="L79" t="s">
        <v>399</v>
      </c>
      <c r="M79" t="s">
        <v>393</v>
      </c>
      <c r="N79" t="s">
        <v>394</v>
      </c>
      <c r="O79" t="s">
        <v>382</v>
      </c>
      <c r="Q79">
        <v>1</v>
      </c>
      <c r="R79" s="4">
        <v>2.5</v>
      </c>
      <c r="S79" s="9" t="str">
        <f t="shared" si="33"/>
        <v>Sutton, Don</v>
      </c>
      <c r="T79" s="9" t="str">
        <f t="shared" si="34"/>
        <v xml:space="preserve">Topps Main     </v>
      </c>
      <c r="U79" s="9" t="str">
        <f>IFERROR(VLOOKUP(S79,'Lookup '!B:D,3,FALSE)," ")</f>
        <v>HOF</v>
      </c>
      <c r="V79" s="9" t="str">
        <f t="shared" si="38"/>
        <v>E $1</v>
      </c>
    </row>
    <row r="80" spans="2:22" x14ac:dyDescent="0.25">
      <c r="B80" s="6" t="s">
        <v>377</v>
      </c>
      <c r="C80">
        <v>1976</v>
      </c>
      <c r="D80" t="s">
        <v>378</v>
      </c>
      <c r="K80">
        <v>550</v>
      </c>
      <c r="L80" t="s">
        <v>421</v>
      </c>
      <c r="M80" t="s">
        <v>422</v>
      </c>
      <c r="N80" t="s">
        <v>456</v>
      </c>
      <c r="O80" t="s">
        <v>457</v>
      </c>
      <c r="Q80">
        <v>1</v>
      </c>
      <c r="R80" s="4">
        <v>25</v>
      </c>
      <c r="S80" s="9" t="str">
        <f t="shared" si="33"/>
        <v>Aaron, Hank</v>
      </c>
      <c r="T80" s="9" t="str">
        <f t="shared" si="34"/>
        <v xml:space="preserve">Topps Main     </v>
      </c>
      <c r="U80" s="9" t="str">
        <f>IFERROR(VLOOKUP(S80,'Lookup '!B:D,3,FALSE)," ")</f>
        <v>HOF</v>
      </c>
      <c r="V80" s="9" t="str">
        <f t="shared" si="38"/>
        <v>C $10</v>
      </c>
    </row>
    <row r="81" spans="2:22" x14ac:dyDescent="0.25">
      <c r="B81" s="6"/>
      <c r="C81">
        <v>1976</v>
      </c>
      <c r="D81" t="s">
        <v>378</v>
      </c>
      <c r="K81">
        <v>565</v>
      </c>
      <c r="L81" t="s">
        <v>487</v>
      </c>
      <c r="M81" t="s">
        <v>488</v>
      </c>
      <c r="N81" t="s">
        <v>381</v>
      </c>
      <c r="O81" t="s">
        <v>382</v>
      </c>
      <c r="Q81">
        <v>1</v>
      </c>
      <c r="R81" s="4">
        <v>0.4</v>
      </c>
      <c r="S81" s="9" t="str">
        <f t="shared" si="33"/>
        <v>McGraw, Tug</v>
      </c>
      <c r="T81" s="9" t="str">
        <f t="shared" si="34"/>
        <v xml:space="preserve">Topps Main     </v>
      </c>
      <c r="U81" s="9" t="str">
        <f>IFERROR(VLOOKUP(S81,'Lookup '!B:D,3,FALSE)," ")</f>
        <v xml:space="preserve"> </v>
      </c>
      <c r="V81" s="9" t="str">
        <f t="shared" si="38"/>
        <v>F $.25</v>
      </c>
    </row>
    <row r="82" spans="2:22" x14ac:dyDescent="0.25">
      <c r="B82" s="6"/>
      <c r="C82">
        <v>1976</v>
      </c>
      <c r="D82" t="s">
        <v>378</v>
      </c>
      <c r="J82" t="s">
        <v>14</v>
      </c>
      <c r="K82">
        <v>592</v>
      </c>
      <c r="L82" t="s">
        <v>489</v>
      </c>
      <c r="M82" t="s">
        <v>414</v>
      </c>
      <c r="N82" t="s">
        <v>420</v>
      </c>
      <c r="O82" t="s">
        <v>398</v>
      </c>
      <c r="Q82">
        <v>1</v>
      </c>
      <c r="R82" s="4">
        <v>5</v>
      </c>
      <c r="S82" s="9" t="str">
        <f t="shared" si="33"/>
        <v>Randolph, Willie</v>
      </c>
      <c r="T82" s="9" t="str">
        <f t="shared" si="34"/>
        <v>Topps Main     RC</v>
      </c>
      <c r="U82" s="9" t="str">
        <f>IFERROR(VLOOKUP(S82,'Lookup '!B:D,3,FALSE)," ")</f>
        <v xml:space="preserve"> </v>
      </c>
      <c r="V82" s="9" t="str">
        <f t="shared" si="38"/>
        <v>D $5</v>
      </c>
    </row>
    <row r="83" spans="2:22" x14ac:dyDescent="0.25">
      <c r="B83" s="6" t="s">
        <v>377</v>
      </c>
      <c r="C83">
        <v>1976</v>
      </c>
      <c r="D83" t="s">
        <v>378</v>
      </c>
      <c r="J83" t="s">
        <v>14</v>
      </c>
      <c r="K83">
        <v>599</v>
      </c>
      <c r="L83" t="s">
        <v>490</v>
      </c>
      <c r="M83" t="s">
        <v>491</v>
      </c>
      <c r="N83" t="s">
        <v>425</v>
      </c>
      <c r="O83" t="s">
        <v>382</v>
      </c>
      <c r="Q83">
        <v>1</v>
      </c>
      <c r="R83" s="4">
        <v>8</v>
      </c>
      <c r="S83" s="9" t="str">
        <f t="shared" si="33"/>
        <v>Guidry, Ron</v>
      </c>
      <c r="T83" s="9" t="str">
        <f t="shared" si="34"/>
        <v>Topps Main     RC</v>
      </c>
      <c r="U83" s="9" t="str">
        <f>IFERROR(VLOOKUP(S83,'Lookup '!B:D,3,FALSE)," ")</f>
        <v xml:space="preserve"> </v>
      </c>
      <c r="V83" s="9" t="str">
        <f t="shared" si="38"/>
        <v>D $5</v>
      </c>
    </row>
    <row r="84" spans="2:22" x14ac:dyDescent="0.25">
      <c r="B84" s="6" t="s">
        <v>377</v>
      </c>
      <c r="C84">
        <v>1977</v>
      </c>
      <c r="D84" t="s">
        <v>378</v>
      </c>
      <c r="F84" t="s">
        <v>3908</v>
      </c>
      <c r="K84">
        <v>2</v>
      </c>
      <c r="L84" t="s">
        <v>439</v>
      </c>
      <c r="M84" t="s">
        <v>370</v>
      </c>
      <c r="N84" t="s">
        <v>381</v>
      </c>
      <c r="O84" t="s">
        <v>440</v>
      </c>
      <c r="Q84">
        <v>1</v>
      </c>
      <c r="R84" s="4">
        <v>2.5</v>
      </c>
      <c r="S84" s="9" t="str">
        <f t="shared" si="33"/>
        <v>Schmidt, Mike</v>
      </c>
      <c r="T84" s="9" t="str">
        <f t="shared" si="34"/>
        <v xml:space="preserve">Topps Main  Ldr   </v>
      </c>
      <c r="U84" s="9" t="str">
        <f>IFERROR(VLOOKUP(S84,'Lookup '!B:D,3,FALSE)," ")</f>
        <v>HOF</v>
      </c>
      <c r="V84" s="9" t="str">
        <f t="shared" si="38"/>
        <v>E $1</v>
      </c>
    </row>
    <row r="85" spans="2:22" x14ac:dyDescent="0.25">
      <c r="B85" s="6" t="s">
        <v>377</v>
      </c>
      <c r="C85">
        <v>1977</v>
      </c>
      <c r="D85" t="s">
        <v>378</v>
      </c>
      <c r="K85">
        <v>6</v>
      </c>
      <c r="L85" t="s">
        <v>3423</v>
      </c>
      <c r="M85" t="s">
        <v>416</v>
      </c>
      <c r="N85" t="s">
        <v>493</v>
      </c>
      <c r="Q85">
        <v>1</v>
      </c>
      <c r="R85" s="4">
        <v>15</v>
      </c>
      <c r="S85" s="9" t="str">
        <f t="shared" si="33"/>
        <v>Ryan, Nolan / Seaver, Tom, Nolan</v>
      </c>
      <c r="T85" s="9" t="str">
        <f t="shared" si="34"/>
        <v xml:space="preserve">Topps Main     </v>
      </c>
      <c r="U85" s="9" t="s">
        <v>13</v>
      </c>
      <c r="V85" s="9" t="str">
        <f t="shared" si="38"/>
        <v>C $10</v>
      </c>
    </row>
    <row r="86" spans="2:22" x14ac:dyDescent="0.25">
      <c r="B86" s="6" t="s">
        <v>377</v>
      </c>
      <c r="C86">
        <v>1977</v>
      </c>
      <c r="D86" t="s">
        <v>378</v>
      </c>
      <c r="K86">
        <v>10</v>
      </c>
      <c r="L86" t="s">
        <v>494</v>
      </c>
      <c r="M86" t="s">
        <v>495</v>
      </c>
      <c r="N86" t="s">
        <v>425</v>
      </c>
      <c r="O86" t="s">
        <v>388</v>
      </c>
      <c r="Q86">
        <v>1</v>
      </c>
      <c r="R86" s="4">
        <v>10</v>
      </c>
      <c r="S86" s="9" t="str">
        <f t="shared" si="33"/>
        <v>Jackson, Reggie</v>
      </c>
      <c r="T86" s="9" t="str">
        <f t="shared" si="34"/>
        <v xml:space="preserve">Topps Main     </v>
      </c>
      <c r="U86" s="9" t="str">
        <f>IFERROR(VLOOKUP(S86,'Lookup '!B:D,3,FALSE)," ")</f>
        <v>HOF</v>
      </c>
      <c r="V86" s="9" t="str">
        <f t="shared" si="38"/>
        <v>C $10</v>
      </c>
    </row>
    <row r="87" spans="2:22" x14ac:dyDescent="0.25">
      <c r="B87" s="6" t="s">
        <v>377</v>
      </c>
      <c r="C87">
        <v>1977</v>
      </c>
      <c r="D87" t="s">
        <v>378</v>
      </c>
      <c r="K87">
        <v>100</v>
      </c>
      <c r="L87" t="s">
        <v>473</v>
      </c>
      <c r="M87" t="s">
        <v>351</v>
      </c>
      <c r="N87" t="s">
        <v>433</v>
      </c>
      <c r="O87" t="s">
        <v>398</v>
      </c>
      <c r="Q87">
        <v>1</v>
      </c>
      <c r="R87" s="4">
        <v>4</v>
      </c>
      <c r="S87" s="9" t="str">
        <f t="shared" si="33"/>
        <v>Morgan, Joe</v>
      </c>
      <c r="T87" s="9" t="str">
        <f t="shared" si="34"/>
        <v xml:space="preserve">Topps Main     </v>
      </c>
      <c r="U87" s="9" t="str">
        <f>IFERROR(VLOOKUP(S87,'Lookup '!B:D,3,FALSE)," ")</f>
        <v>HOF</v>
      </c>
      <c r="V87" s="9" t="str">
        <f t="shared" si="38"/>
        <v>E $1</v>
      </c>
    </row>
    <row r="88" spans="2:22" x14ac:dyDescent="0.25">
      <c r="B88" s="6" t="s">
        <v>377</v>
      </c>
      <c r="C88">
        <v>1977</v>
      </c>
      <c r="D88" t="s">
        <v>378</v>
      </c>
      <c r="K88">
        <v>110</v>
      </c>
      <c r="L88" t="s">
        <v>407</v>
      </c>
      <c r="M88" t="s">
        <v>408</v>
      </c>
      <c r="N88" t="s">
        <v>381</v>
      </c>
      <c r="O88" t="s">
        <v>382</v>
      </c>
      <c r="Q88">
        <v>1</v>
      </c>
      <c r="R88" s="4">
        <v>2</v>
      </c>
      <c r="S88" s="9" t="str">
        <f t="shared" si="33"/>
        <v>Carlton, Steve</v>
      </c>
      <c r="T88" s="9" t="str">
        <f t="shared" si="34"/>
        <v xml:space="preserve">Topps Main     </v>
      </c>
      <c r="U88" s="9" t="str">
        <f>IFERROR(VLOOKUP(S88,'Lookup '!B:D,3,FALSE)," ")</f>
        <v>HOF</v>
      </c>
      <c r="V88" s="9" t="str">
        <f t="shared" si="38"/>
        <v>E $1</v>
      </c>
    </row>
    <row r="89" spans="2:22" x14ac:dyDescent="0.25">
      <c r="B89" s="6" t="s">
        <v>377</v>
      </c>
      <c r="C89">
        <v>1977</v>
      </c>
      <c r="D89" t="s">
        <v>378</v>
      </c>
      <c r="K89">
        <v>140</v>
      </c>
      <c r="L89" t="s">
        <v>439</v>
      </c>
      <c r="M89" t="s">
        <v>370</v>
      </c>
      <c r="N89" t="s">
        <v>381</v>
      </c>
      <c r="O89" t="s">
        <v>440</v>
      </c>
      <c r="Q89">
        <v>1</v>
      </c>
      <c r="R89" s="4">
        <v>12</v>
      </c>
      <c r="S89" s="9" t="str">
        <f t="shared" si="33"/>
        <v>Schmidt, Mike</v>
      </c>
      <c r="T89" s="9" t="str">
        <f t="shared" si="34"/>
        <v xml:space="preserve">Topps Main     </v>
      </c>
      <c r="U89" s="9" t="str">
        <f>IFERROR(VLOOKUP(S89,'Lookup '!B:D,3,FALSE)," ")</f>
        <v>HOF</v>
      </c>
      <c r="V89" s="9" t="str">
        <f t="shared" si="38"/>
        <v>C $10</v>
      </c>
    </row>
    <row r="90" spans="2:22" x14ac:dyDescent="0.25">
      <c r="B90" s="6" t="s">
        <v>377</v>
      </c>
      <c r="C90">
        <v>1977</v>
      </c>
      <c r="D90" t="s">
        <v>378</v>
      </c>
      <c r="K90">
        <v>150</v>
      </c>
      <c r="L90" t="s">
        <v>428</v>
      </c>
      <c r="M90" t="s">
        <v>429</v>
      </c>
      <c r="N90" t="s">
        <v>430</v>
      </c>
      <c r="O90" t="s">
        <v>382</v>
      </c>
      <c r="Q90">
        <v>1</v>
      </c>
      <c r="R90" s="4">
        <v>8</v>
      </c>
      <c r="S90" s="9" t="str">
        <f t="shared" si="33"/>
        <v>Seaver, Tom</v>
      </c>
      <c r="T90" s="9" t="str">
        <f t="shared" si="34"/>
        <v xml:space="preserve">Topps Main     </v>
      </c>
      <c r="U90" s="9" t="str">
        <f>IFERROR(VLOOKUP(S90,'Lookup '!B:D,3,FALSE)," ")</f>
        <v>HOF</v>
      </c>
      <c r="V90" s="9" t="str">
        <f t="shared" si="38"/>
        <v>D $5</v>
      </c>
    </row>
    <row r="91" spans="2:22" x14ac:dyDescent="0.25">
      <c r="B91" s="6" t="s">
        <v>377</v>
      </c>
      <c r="C91">
        <v>1977</v>
      </c>
      <c r="D91" t="s">
        <v>378</v>
      </c>
      <c r="F91" t="s">
        <v>5395</v>
      </c>
      <c r="K91">
        <v>231</v>
      </c>
      <c r="L91" t="s">
        <v>461</v>
      </c>
      <c r="M91" t="s">
        <v>462</v>
      </c>
      <c r="N91" t="s">
        <v>463</v>
      </c>
      <c r="O91" t="s">
        <v>440</v>
      </c>
      <c r="Q91">
        <v>1</v>
      </c>
      <c r="R91" s="4">
        <v>8</v>
      </c>
      <c r="S91" s="9" t="str">
        <f t="shared" si="33"/>
        <v>Brett, George</v>
      </c>
      <c r="T91" s="9" t="str">
        <f t="shared" si="34"/>
        <v xml:space="preserve">Topps Main  RB   </v>
      </c>
      <c r="U91" s="9" t="str">
        <f>IFERROR(VLOOKUP(S91,'Lookup '!B:D,3,FALSE)," ")</f>
        <v>HOF</v>
      </c>
      <c r="V91" s="9" t="str">
        <f t="shared" si="38"/>
        <v>D $5</v>
      </c>
    </row>
    <row r="92" spans="2:22" x14ac:dyDescent="0.25">
      <c r="B92" s="6" t="s">
        <v>377</v>
      </c>
      <c r="C92">
        <v>1977</v>
      </c>
      <c r="D92" t="s">
        <v>378</v>
      </c>
      <c r="K92">
        <v>295</v>
      </c>
      <c r="L92" t="s">
        <v>350</v>
      </c>
      <c r="M92" t="s">
        <v>372</v>
      </c>
      <c r="N92" t="s">
        <v>452</v>
      </c>
      <c r="O92" t="s">
        <v>28</v>
      </c>
      <c r="Q92">
        <v>1</v>
      </c>
      <c r="R92" s="4">
        <v>2.5</v>
      </c>
      <c r="S92" s="9" t="str">
        <f t="shared" si="33"/>
        <v>Carter, Gary</v>
      </c>
      <c r="T92" s="9" t="str">
        <f t="shared" si="34"/>
        <v xml:space="preserve">Topps Main     </v>
      </c>
      <c r="U92" s="9" t="str">
        <f>IFERROR(VLOOKUP(S92,'Lookup '!B:D,3,FALSE)," ")</f>
        <v>HOF</v>
      </c>
      <c r="V92" s="9" t="str">
        <f t="shared" si="38"/>
        <v>E $1</v>
      </c>
    </row>
    <row r="93" spans="2:22" x14ac:dyDescent="0.25">
      <c r="B93" s="6"/>
      <c r="C93">
        <v>1977</v>
      </c>
      <c r="D93" t="s">
        <v>378</v>
      </c>
      <c r="I93" t="s">
        <v>406</v>
      </c>
      <c r="K93">
        <v>390</v>
      </c>
      <c r="L93" t="s">
        <v>444</v>
      </c>
      <c r="M93" t="s">
        <v>445</v>
      </c>
      <c r="N93" t="s">
        <v>446</v>
      </c>
      <c r="O93" t="s">
        <v>388</v>
      </c>
      <c r="Q93">
        <v>1</v>
      </c>
      <c r="R93" s="4">
        <v>6</v>
      </c>
      <c r="S93" s="9" t="str">
        <f t="shared" si="33"/>
        <v>Winfield, Dave</v>
      </c>
      <c r="T93" s="9" t="str">
        <f t="shared" si="34"/>
        <v>Topps Main     Dmgd</v>
      </c>
      <c r="U93" s="9" t="str">
        <f>IFERROR(VLOOKUP(S93,'Lookup '!B:D,3,FALSE)," ")</f>
        <v>HOF</v>
      </c>
      <c r="V93" s="9" t="str">
        <f t="shared" si="38"/>
        <v>D $5</v>
      </c>
    </row>
    <row r="94" spans="2:22" x14ac:dyDescent="0.25">
      <c r="B94" s="6" t="s">
        <v>377</v>
      </c>
      <c r="C94">
        <v>1977</v>
      </c>
      <c r="D94" t="s">
        <v>378</v>
      </c>
      <c r="I94" t="s">
        <v>406</v>
      </c>
      <c r="J94" t="s">
        <v>14</v>
      </c>
      <c r="K94">
        <v>473</v>
      </c>
      <c r="L94" t="s">
        <v>536</v>
      </c>
      <c r="M94" t="s">
        <v>537</v>
      </c>
      <c r="N94" t="s">
        <v>452</v>
      </c>
      <c r="O94" t="s">
        <v>388</v>
      </c>
      <c r="Q94">
        <v>1</v>
      </c>
      <c r="R94" s="4">
        <v>10</v>
      </c>
      <c r="S94" s="9" t="str">
        <f t="shared" si="33"/>
        <v>Dawson, Andre</v>
      </c>
      <c r="T94" s="9" t="str">
        <f t="shared" ref="T94" si="39">CONCATENATE(D94&amp;" "&amp;E94&amp;" "&amp;F94&amp;" "&amp;G94&amp;" "&amp;H94&amp;" "&amp;I94&amp;J94)</f>
        <v>Topps Main     DmgdRC</v>
      </c>
      <c r="U94" s="9" t="str">
        <f>IFERROR(VLOOKUP(S94,'Lookup '!B:D,3,FALSE)," ")</f>
        <v>HOF</v>
      </c>
      <c r="V94" s="9" t="str">
        <f t="shared" ref="V94" si="40">IF(R94&gt;0.249,IF(R94&gt;0.99,IF(R94&gt;4.99,IF(R94&gt;9.99,IF(R94&gt;49.99,IF(R94&gt;99.99,"A $100","B $50"),"C $10"),"D $5"),"E $1"),"F $.25"),"G")</f>
        <v>C $10</v>
      </c>
    </row>
    <row r="95" spans="2:22" x14ac:dyDescent="0.25">
      <c r="B95" s="6" t="s">
        <v>377</v>
      </c>
      <c r="C95">
        <v>1977</v>
      </c>
      <c r="D95" t="s">
        <v>378</v>
      </c>
      <c r="I95" t="s">
        <v>406</v>
      </c>
      <c r="K95">
        <v>476</v>
      </c>
      <c r="L95" t="s">
        <v>497</v>
      </c>
      <c r="M95" t="s">
        <v>498</v>
      </c>
      <c r="N95" t="s">
        <v>423</v>
      </c>
      <c r="O95" t="s">
        <v>28</v>
      </c>
      <c r="Q95">
        <v>1</v>
      </c>
      <c r="R95" s="4">
        <v>15</v>
      </c>
      <c r="S95" s="9" t="str">
        <f t="shared" si="33"/>
        <v>Murphy, Dale</v>
      </c>
      <c r="T95" s="9" t="str">
        <f t="shared" si="34"/>
        <v>Topps Main     Dmgd</v>
      </c>
      <c r="U95" s="9" t="str">
        <f>IFERROR(VLOOKUP(S95,'Lookup '!B:D,3,FALSE)," ")</f>
        <v/>
      </c>
      <c r="V95" s="9" t="str">
        <f t="shared" si="38"/>
        <v>C $10</v>
      </c>
    </row>
    <row r="96" spans="2:22" x14ac:dyDescent="0.25">
      <c r="B96" s="6" t="s">
        <v>377</v>
      </c>
      <c r="C96">
        <v>1977</v>
      </c>
      <c r="D96" t="s">
        <v>378</v>
      </c>
      <c r="K96">
        <v>480</v>
      </c>
      <c r="L96" t="s">
        <v>400</v>
      </c>
      <c r="M96" t="s">
        <v>401</v>
      </c>
      <c r="N96" t="s">
        <v>402</v>
      </c>
      <c r="O96" t="s">
        <v>424</v>
      </c>
      <c r="Q96">
        <v>1</v>
      </c>
      <c r="R96" s="4">
        <v>8</v>
      </c>
      <c r="S96" s="9" t="str">
        <f t="shared" si="33"/>
        <v>Yastrzemski, Carl</v>
      </c>
      <c r="T96" s="9" t="str">
        <f t="shared" si="34"/>
        <v xml:space="preserve">Topps Main     </v>
      </c>
      <c r="U96" s="9" t="str">
        <f>IFERROR(VLOOKUP(S96,'Lookup '!B:D,3,FALSE)," ")</f>
        <v>HOF</v>
      </c>
      <c r="V96" s="9" t="str">
        <f t="shared" si="38"/>
        <v>D $5</v>
      </c>
    </row>
    <row r="97" spans="2:22" x14ac:dyDescent="0.25">
      <c r="B97" s="6"/>
      <c r="C97">
        <v>1977</v>
      </c>
      <c r="D97" t="s">
        <v>378</v>
      </c>
      <c r="J97" t="s">
        <v>14</v>
      </c>
      <c r="K97">
        <v>488</v>
      </c>
      <c r="L97" t="s">
        <v>499</v>
      </c>
      <c r="M97" t="s">
        <v>500</v>
      </c>
      <c r="N97" t="s">
        <v>430</v>
      </c>
      <c r="O97" t="s">
        <v>388</v>
      </c>
      <c r="Q97">
        <v>1</v>
      </c>
      <c r="R97" s="4">
        <v>3</v>
      </c>
      <c r="S97" s="9" t="str">
        <f t="shared" si="33"/>
        <v>Mazilli, Lee</v>
      </c>
      <c r="T97" s="9" t="str">
        <f t="shared" si="34"/>
        <v>Topps Main     RC</v>
      </c>
      <c r="U97" s="9" t="str">
        <f>IFERROR(VLOOKUP(S97,'Lookup '!B:D,3,FALSE)," ")</f>
        <v xml:space="preserve"> </v>
      </c>
      <c r="V97" s="9" t="str">
        <f t="shared" si="38"/>
        <v>E $1</v>
      </c>
    </row>
    <row r="98" spans="2:22" x14ac:dyDescent="0.25">
      <c r="B98" s="6" t="s">
        <v>377</v>
      </c>
      <c r="C98">
        <v>1977</v>
      </c>
      <c r="D98" t="s">
        <v>378</v>
      </c>
      <c r="K98">
        <v>547</v>
      </c>
      <c r="L98" t="s">
        <v>484</v>
      </c>
      <c r="M98" t="s">
        <v>414</v>
      </c>
      <c r="N98" t="s">
        <v>405</v>
      </c>
      <c r="O98" t="s">
        <v>424</v>
      </c>
      <c r="Q98">
        <v>1</v>
      </c>
      <c r="R98" s="4">
        <v>4</v>
      </c>
      <c r="S98" s="9" t="str">
        <f t="shared" si="33"/>
        <v>McCovey, Willie</v>
      </c>
      <c r="T98" s="9" t="str">
        <f t="shared" si="34"/>
        <v xml:space="preserve">Topps Main     </v>
      </c>
      <c r="U98" s="9" t="str">
        <f>IFERROR(VLOOKUP(S98,'Lookup '!B:D,3,FALSE)," ")</f>
        <v>HOF</v>
      </c>
      <c r="V98" s="9" t="str">
        <f t="shared" si="38"/>
        <v>E $1</v>
      </c>
    </row>
    <row r="99" spans="2:22" x14ac:dyDescent="0.25">
      <c r="B99" s="6" t="s">
        <v>377</v>
      </c>
      <c r="C99">
        <v>1977</v>
      </c>
      <c r="D99" t="s">
        <v>378</v>
      </c>
      <c r="K99">
        <v>580</v>
      </c>
      <c r="L99" t="s">
        <v>461</v>
      </c>
      <c r="M99" t="s">
        <v>462</v>
      </c>
      <c r="N99" t="s">
        <v>463</v>
      </c>
      <c r="O99" t="s">
        <v>440</v>
      </c>
      <c r="Q99">
        <v>1</v>
      </c>
      <c r="R99" s="4">
        <v>15</v>
      </c>
      <c r="S99" s="9" t="str">
        <f t="shared" si="33"/>
        <v>Brett, George</v>
      </c>
      <c r="T99" s="9" t="str">
        <f t="shared" si="34"/>
        <v xml:space="preserve">Topps Main     </v>
      </c>
      <c r="U99" s="9" t="str">
        <f>IFERROR(VLOOKUP(S99,'Lookup '!B:D,3,FALSE)," ")</f>
        <v>HOF</v>
      </c>
      <c r="V99" s="9" t="str">
        <f t="shared" si="38"/>
        <v>C $10</v>
      </c>
    </row>
    <row r="100" spans="2:22" x14ac:dyDescent="0.25">
      <c r="B100" s="6" t="s">
        <v>377</v>
      </c>
      <c r="C100">
        <v>1977</v>
      </c>
      <c r="D100" t="s">
        <v>378</v>
      </c>
      <c r="K100">
        <v>631</v>
      </c>
      <c r="L100" t="s">
        <v>5396</v>
      </c>
      <c r="N100" t="s">
        <v>463</v>
      </c>
      <c r="O100" t="s">
        <v>440</v>
      </c>
      <c r="Q100">
        <v>1</v>
      </c>
      <c r="R100" s="4">
        <v>6</v>
      </c>
      <c r="S100" s="9" t="str">
        <f t="shared" si="33"/>
        <v xml:space="preserve">Brett, George / Brett, Ken, </v>
      </c>
      <c r="T100" s="9" t="str">
        <f t="shared" si="34"/>
        <v xml:space="preserve">Topps Main     </v>
      </c>
      <c r="U100" s="9" t="str">
        <f>IFERROR(VLOOKUP(S100,'Lookup '!B:D,3,FALSE)," ")</f>
        <v xml:space="preserve"> </v>
      </c>
      <c r="V100" s="9" t="str">
        <f t="shared" si="38"/>
        <v>D $5</v>
      </c>
    </row>
    <row r="101" spans="2:22" x14ac:dyDescent="0.25">
      <c r="B101" s="6"/>
      <c r="C101">
        <v>1977</v>
      </c>
      <c r="D101" t="s">
        <v>378</v>
      </c>
      <c r="K101">
        <v>638</v>
      </c>
      <c r="L101" t="s">
        <v>380</v>
      </c>
      <c r="M101" t="s">
        <v>347</v>
      </c>
      <c r="N101" t="s">
        <v>381</v>
      </c>
      <c r="O101" t="s">
        <v>382</v>
      </c>
      <c r="Q101">
        <v>1</v>
      </c>
      <c r="R101" s="4">
        <v>0.75</v>
      </c>
      <c r="S101" s="9" t="str">
        <f t="shared" si="33"/>
        <v>Kaat, Jim</v>
      </c>
      <c r="T101" s="9" t="str">
        <f t="shared" si="34"/>
        <v xml:space="preserve">Topps Main     </v>
      </c>
      <c r="U101" s="9" t="str">
        <f>IFERROR(VLOOKUP(S101,'Lookup '!B:D,3,FALSE)," ")</f>
        <v/>
      </c>
      <c r="V101" s="9" t="str">
        <f t="shared" si="38"/>
        <v>F $.25</v>
      </c>
    </row>
    <row r="102" spans="2:22" x14ac:dyDescent="0.25">
      <c r="B102" s="6" t="s">
        <v>377</v>
      </c>
      <c r="C102">
        <v>1977</v>
      </c>
      <c r="D102" t="s">
        <v>378</v>
      </c>
      <c r="K102">
        <v>650</v>
      </c>
      <c r="L102" t="s">
        <v>415</v>
      </c>
      <c r="M102" t="s">
        <v>416</v>
      </c>
      <c r="N102" t="s">
        <v>417</v>
      </c>
      <c r="O102" t="s">
        <v>382</v>
      </c>
      <c r="Q102">
        <v>1</v>
      </c>
      <c r="R102" s="4">
        <v>30</v>
      </c>
      <c r="S102" s="9" t="str">
        <f t="shared" si="33"/>
        <v>Ryan, Nolan</v>
      </c>
      <c r="T102" s="9" t="str">
        <f t="shared" si="34"/>
        <v xml:space="preserve">Topps Main     </v>
      </c>
      <c r="U102" s="9" t="str">
        <f>IFERROR(VLOOKUP(S102,'Lookup '!B:D,3,FALSE)," ")</f>
        <v>HOF</v>
      </c>
      <c r="V102" s="9" t="str">
        <f t="shared" si="38"/>
        <v>C $10</v>
      </c>
    </row>
    <row r="103" spans="2:22" x14ac:dyDescent="0.25">
      <c r="B103" s="6" t="s">
        <v>377</v>
      </c>
      <c r="C103">
        <v>1978</v>
      </c>
      <c r="D103" t="s">
        <v>378</v>
      </c>
      <c r="K103">
        <v>10</v>
      </c>
      <c r="L103" t="s">
        <v>545</v>
      </c>
      <c r="M103" t="s">
        <v>546</v>
      </c>
      <c r="N103" t="s">
        <v>423</v>
      </c>
      <c r="O103" t="s">
        <v>382</v>
      </c>
      <c r="Q103">
        <v>1</v>
      </c>
      <c r="R103" s="4">
        <v>1</v>
      </c>
      <c r="S103" s="9" t="str">
        <f t="shared" ref="S103" si="41">L103&amp;", "&amp;M103</f>
        <v>Niekro, Phil</v>
      </c>
      <c r="T103" s="9" t="str">
        <f t="shared" ref="T103" si="42">CONCATENATE(D103&amp;" "&amp;E103&amp;" "&amp;F103&amp;" "&amp;G103&amp;" "&amp;H103&amp;" "&amp;I103&amp;J103)</f>
        <v xml:space="preserve">Topps Main     </v>
      </c>
      <c r="U103" s="9" t="str">
        <f>IFERROR(VLOOKUP(S103,'Lookup '!B:D,3,FALSE)," ")</f>
        <v>HOF</v>
      </c>
      <c r="V103" s="9" t="str">
        <f t="shared" ref="V103" si="43">IF(R103&gt;0.249,IF(R103&gt;0.99,IF(R103&gt;4.99,IF(R103&gt;9.99,IF(R103&gt;49.99,IF(R103&gt;99.99,"A $100","B $50"),"C $10"),"D $5"),"E $1"),"F $.25"),"G")</f>
        <v>E $1</v>
      </c>
    </row>
    <row r="104" spans="2:22" x14ac:dyDescent="0.25">
      <c r="B104" s="6" t="s">
        <v>377</v>
      </c>
      <c r="C104">
        <v>1978</v>
      </c>
      <c r="D104" t="s">
        <v>378</v>
      </c>
      <c r="K104">
        <v>20</v>
      </c>
      <c r="L104" t="s">
        <v>502</v>
      </c>
      <c r="M104" t="s">
        <v>503</v>
      </c>
      <c r="N104" t="s">
        <v>381</v>
      </c>
      <c r="O104" t="s">
        <v>424</v>
      </c>
      <c r="Q104">
        <v>1</v>
      </c>
      <c r="R104" s="4">
        <v>12</v>
      </c>
      <c r="S104" s="9" t="str">
        <f t="shared" si="33"/>
        <v>Rose, Pete</v>
      </c>
      <c r="T104" s="9" t="str">
        <f t="shared" si="34"/>
        <v xml:space="preserve">Topps Main     </v>
      </c>
      <c r="U104" s="9" t="str">
        <f>IFERROR(VLOOKUP(S104,'Lookup '!B:D,3,FALSE)," ")</f>
        <v/>
      </c>
      <c r="V104" s="9" t="str">
        <f t="shared" si="38"/>
        <v>C $10</v>
      </c>
    </row>
    <row r="105" spans="2:22" x14ac:dyDescent="0.25">
      <c r="B105" s="6" t="s">
        <v>377</v>
      </c>
      <c r="C105">
        <v>1978</v>
      </c>
      <c r="D105" t="s">
        <v>378</v>
      </c>
      <c r="K105">
        <v>34</v>
      </c>
      <c r="L105" t="s">
        <v>484</v>
      </c>
      <c r="M105" t="s">
        <v>414</v>
      </c>
      <c r="N105" t="s">
        <v>405</v>
      </c>
      <c r="O105" t="s">
        <v>424</v>
      </c>
      <c r="Q105">
        <v>1</v>
      </c>
      <c r="R105" s="4">
        <v>1</v>
      </c>
      <c r="S105" s="9" t="str">
        <f t="shared" ref="S105" si="44">L105&amp;", "&amp;M105</f>
        <v>McCovey, Willie</v>
      </c>
      <c r="T105" s="9" t="str">
        <f t="shared" ref="T105" si="45">CONCATENATE(D105&amp;" "&amp;E105&amp;" "&amp;F105&amp;" "&amp;G105&amp;" "&amp;H105&amp;" "&amp;I105&amp;J105)</f>
        <v xml:space="preserve">Topps Main     </v>
      </c>
      <c r="U105" s="9" t="str">
        <f>IFERROR(VLOOKUP(S105,'Lookup '!B:D,3,FALSE)," ")</f>
        <v>HOF</v>
      </c>
      <c r="V105" s="9" t="str">
        <f t="shared" ref="V105" si="46">IF(R105&gt;0.249,IF(R105&gt;0.99,IF(R105&gt;4.99,IF(R105&gt;9.99,IF(R105&gt;49.99,IF(R105&gt;99.99,"A $100","B $50"),"C $10"),"D $5"),"E $1"),"F $.25"),"G")</f>
        <v>E $1</v>
      </c>
    </row>
    <row r="106" spans="2:22" x14ac:dyDescent="0.25">
      <c r="B106" s="6" t="s">
        <v>377</v>
      </c>
      <c r="C106">
        <v>1978</v>
      </c>
      <c r="D106" t="s">
        <v>378</v>
      </c>
      <c r="K106">
        <v>100</v>
      </c>
      <c r="L106" t="s">
        <v>461</v>
      </c>
      <c r="M106" t="s">
        <v>462</v>
      </c>
      <c r="N106" t="s">
        <v>463</v>
      </c>
      <c r="O106" t="s">
        <v>440</v>
      </c>
      <c r="Q106">
        <v>1</v>
      </c>
      <c r="R106" s="4">
        <v>15</v>
      </c>
      <c r="S106" s="9" t="str">
        <f t="shared" si="33"/>
        <v>Brett, George</v>
      </c>
      <c r="T106" s="9" t="str">
        <f t="shared" si="34"/>
        <v xml:space="preserve">Topps Main     </v>
      </c>
      <c r="U106" s="9" t="str">
        <f>IFERROR(VLOOKUP(S106,'Lookup '!B:D,3,FALSE)," ")</f>
        <v>HOF</v>
      </c>
      <c r="V106" s="9" t="str">
        <f t="shared" si="38"/>
        <v>C $10</v>
      </c>
    </row>
    <row r="107" spans="2:22" x14ac:dyDescent="0.25">
      <c r="B107" s="6" t="s">
        <v>377</v>
      </c>
      <c r="C107">
        <v>1978</v>
      </c>
      <c r="D107" t="s">
        <v>378</v>
      </c>
      <c r="K107">
        <v>120</v>
      </c>
      <c r="L107" t="s">
        <v>350</v>
      </c>
      <c r="M107" t="s">
        <v>372</v>
      </c>
      <c r="N107" t="s">
        <v>452</v>
      </c>
      <c r="O107" t="s">
        <v>28</v>
      </c>
      <c r="Q107">
        <v>1</v>
      </c>
      <c r="R107" s="4">
        <v>1.5</v>
      </c>
      <c r="S107" s="9" t="str">
        <f t="shared" si="33"/>
        <v>Carter, Gary</v>
      </c>
      <c r="T107" s="9" t="str">
        <f t="shared" si="34"/>
        <v xml:space="preserve">Topps Main     </v>
      </c>
      <c r="U107" s="9" t="str">
        <f>IFERROR(VLOOKUP(S107,'Lookup '!B:D,3,FALSE)," ")</f>
        <v>HOF</v>
      </c>
      <c r="V107" s="9" t="str">
        <f t="shared" si="38"/>
        <v>E $1</v>
      </c>
    </row>
    <row r="108" spans="2:22" x14ac:dyDescent="0.25">
      <c r="B108" s="6" t="s">
        <v>377</v>
      </c>
      <c r="C108">
        <v>1978</v>
      </c>
      <c r="D108" t="s">
        <v>378</v>
      </c>
      <c r="K108">
        <v>122</v>
      </c>
      <c r="L108" t="s">
        <v>541</v>
      </c>
      <c r="M108" t="s">
        <v>542</v>
      </c>
      <c r="N108" t="s">
        <v>554</v>
      </c>
      <c r="O108" t="s">
        <v>382</v>
      </c>
      <c r="Q108">
        <v>1</v>
      </c>
      <c r="R108" s="4">
        <v>1</v>
      </c>
      <c r="S108" s="9" t="str">
        <f t="shared" ref="S108" si="47">L108&amp;", "&amp;M108</f>
        <v>Eckersley, Dennis</v>
      </c>
      <c r="T108" s="9" t="str">
        <f t="shared" ref="T108" si="48">CONCATENATE(D108&amp;" "&amp;E108&amp;" "&amp;F108&amp;" "&amp;G108&amp;" "&amp;H108&amp;" "&amp;I108&amp;J108)</f>
        <v xml:space="preserve">Topps Main     </v>
      </c>
      <c r="U108" s="9" t="str">
        <f>IFERROR(VLOOKUP(S108,'Lookup '!B:D,3,FALSE)," ")</f>
        <v>HOF</v>
      </c>
      <c r="V108" s="9" t="str">
        <f t="shared" ref="V108" si="49">IF(R108&gt;0.249,IF(R108&gt;0.99,IF(R108&gt;4.99,IF(R108&gt;9.99,IF(R108&gt;49.99,IF(R108&gt;99.99,"A $100","B $50"),"C $10"),"D $5"),"E $1"),"F $.25"),"G")</f>
        <v>E $1</v>
      </c>
    </row>
    <row r="109" spans="2:22" x14ac:dyDescent="0.25">
      <c r="B109" s="6" t="s">
        <v>377</v>
      </c>
      <c r="C109">
        <v>1978</v>
      </c>
      <c r="D109" t="s">
        <v>378</v>
      </c>
      <c r="K109">
        <v>140</v>
      </c>
      <c r="L109" t="s">
        <v>441</v>
      </c>
      <c r="M109" t="s">
        <v>442</v>
      </c>
      <c r="N109" t="s">
        <v>446</v>
      </c>
      <c r="O109" t="s">
        <v>382</v>
      </c>
      <c r="Q109">
        <v>1</v>
      </c>
      <c r="R109" s="4">
        <v>1</v>
      </c>
      <c r="S109" s="9" t="str">
        <f t="shared" ref="S109" si="50">L109&amp;", "&amp;M109</f>
        <v>Fingers, Rollie</v>
      </c>
      <c r="T109" s="9" t="str">
        <f t="shared" ref="T109" si="51">CONCATENATE(D109&amp;" "&amp;E109&amp;" "&amp;F109&amp;" "&amp;G109&amp;" "&amp;H109&amp;" "&amp;I109&amp;J109)</f>
        <v xml:space="preserve">Topps Main     </v>
      </c>
      <c r="U109" s="9" t="str">
        <f>IFERROR(VLOOKUP(S109,'Lookup '!B:D,3,FALSE)," ")</f>
        <v>HOF</v>
      </c>
      <c r="V109" s="9" t="str">
        <f t="shared" ref="V109" si="52">IF(R109&gt;0.249,IF(R109&gt;0.99,IF(R109&gt;4.99,IF(R109&gt;9.99,IF(R109&gt;49.99,IF(R109&gt;99.99,"A $100","B $50"),"C $10"),"D $5"),"E $1"),"F $.25"),"G")</f>
        <v>E $1</v>
      </c>
    </row>
    <row r="110" spans="2:22" x14ac:dyDescent="0.25">
      <c r="B110" s="6" t="s">
        <v>377</v>
      </c>
      <c r="C110">
        <v>1978</v>
      </c>
      <c r="D110" t="s">
        <v>378</v>
      </c>
      <c r="K110">
        <v>160</v>
      </c>
      <c r="L110" t="s">
        <v>450</v>
      </c>
      <c r="M110" t="s">
        <v>347</v>
      </c>
      <c r="N110" t="s">
        <v>451</v>
      </c>
      <c r="O110" t="s">
        <v>382</v>
      </c>
      <c r="Q110">
        <v>1</v>
      </c>
      <c r="R110" s="4">
        <v>3</v>
      </c>
      <c r="S110" s="9" t="str">
        <f t="shared" si="33"/>
        <v>Palmer, Jim</v>
      </c>
      <c r="T110" s="9" t="str">
        <f t="shared" si="34"/>
        <v xml:space="preserve">Topps Main     </v>
      </c>
      <c r="U110" s="9" t="str">
        <f>IFERROR(VLOOKUP(S110,'Lookup '!B:D,3,FALSE)," ")</f>
        <v>HOF</v>
      </c>
      <c r="V110" s="9" t="str">
        <f t="shared" si="38"/>
        <v>E $1</v>
      </c>
    </row>
    <row r="111" spans="2:22" x14ac:dyDescent="0.25">
      <c r="B111" s="6" t="s">
        <v>377</v>
      </c>
      <c r="C111">
        <v>1978</v>
      </c>
      <c r="D111" t="s">
        <v>378</v>
      </c>
      <c r="K111">
        <v>170</v>
      </c>
      <c r="L111" t="s">
        <v>389</v>
      </c>
      <c r="M111" t="s">
        <v>390</v>
      </c>
      <c r="N111" t="s">
        <v>391</v>
      </c>
      <c r="O111" t="s">
        <v>388</v>
      </c>
      <c r="Q111">
        <v>1</v>
      </c>
      <c r="R111" s="4">
        <v>1</v>
      </c>
      <c r="S111" s="9" t="str">
        <f t="shared" ref="S111" si="53">L111&amp;", "&amp;M111</f>
        <v>Brock, Lou</v>
      </c>
      <c r="T111" s="9" t="str">
        <f t="shared" ref="T111" si="54">CONCATENATE(D111&amp;" "&amp;E111&amp;" "&amp;F111&amp;" "&amp;G111&amp;" "&amp;H111&amp;" "&amp;I111&amp;J111)</f>
        <v xml:space="preserve">Topps Main     </v>
      </c>
      <c r="U111" s="9" t="str">
        <f>IFERROR(VLOOKUP(S111,'Lookup '!B:D,3,FALSE)," ")</f>
        <v>HOF</v>
      </c>
      <c r="V111" s="9" t="str">
        <f t="shared" ref="V111" si="55">IF(R111&gt;0.249,IF(R111&gt;0.99,IF(R111&gt;4.99,IF(R111&gt;9.99,IF(R111&gt;49.99,IF(R111&gt;99.99,"A $100","B $50"),"C $10"),"D $5"),"E $1"),"F $.25"),"G")</f>
        <v>E $1</v>
      </c>
    </row>
    <row r="112" spans="2:22" x14ac:dyDescent="0.25">
      <c r="B112" s="6" t="s">
        <v>377</v>
      </c>
      <c r="C112">
        <v>1978</v>
      </c>
      <c r="D112" t="s">
        <v>378</v>
      </c>
      <c r="K112">
        <v>173</v>
      </c>
      <c r="L112" t="s">
        <v>510</v>
      </c>
      <c r="M112" t="s">
        <v>376</v>
      </c>
      <c r="N112" t="s">
        <v>456</v>
      </c>
      <c r="O112" t="s">
        <v>480</v>
      </c>
      <c r="Q112">
        <v>1</v>
      </c>
      <c r="R112" s="4">
        <v>1</v>
      </c>
      <c r="S112" s="9" t="str">
        <f t="shared" ref="S112" si="56">L112&amp;", "&amp;M112</f>
        <v>Yount, Robin</v>
      </c>
      <c r="T112" s="9" t="str">
        <f t="shared" ref="T112" si="57">CONCATENATE(D112&amp;" "&amp;E112&amp;" "&amp;F112&amp;" "&amp;G112&amp;" "&amp;H112&amp;" "&amp;I112&amp;J112)</f>
        <v xml:space="preserve">Topps Main     </v>
      </c>
      <c r="U112" s="9" t="str">
        <f>IFERROR(VLOOKUP(S112,'Lookup '!B:D,3,FALSE)," ")</f>
        <v>HOF</v>
      </c>
      <c r="V112" s="9" t="str">
        <f t="shared" ref="V112" si="58">IF(R112&gt;0.249,IF(R112&gt;0.99,IF(R112&gt;4.99,IF(R112&gt;9.99,IF(R112&gt;49.99,IF(R112&gt;99.99,"A $100","B $50"),"C $10"),"D $5"),"E $1"),"F $.25"),"G")</f>
        <v>E $1</v>
      </c>
    </row>
    <row r="113" spans="2:22" x14ac:dyDescent="0.25">
      <c r="B113" s="6" t="s">
        <v>377</v>
      </c>
      <c r="C113">
        <v>1978</v>
      </c>
      <c r="D113" t="s">
        <v>378</v>
      </c>
      <c r="K113">
        <v>200</v>
      </c>
      <c r="L113" t="s">
        <v>494</v>
      </c>
      <c r="M113" t="s">
        <v>495</v>
      </c>
      <c r="N113" t="s">
        <v>425</v>
      </c>
      <c r="O113" t="s">
        <v>388</v>
      </c>
      <c r="Q113">
        <v>1</v>
      </c>
      <c r="R113" s="4">
        <v>8</v>
      </c>
      <c r="S113" s="9" t="str">
        <f t="shared" si="33"/>
        <v>Jackson, Reggie</v>
      </c>
      <c r="T113" s="9" t="str">
        <f t="shared" si="34"/>
        <v xml:space="preserve">Topps Main     </v>
      </c>
      <c r="U113" s="9" t="str">
        <f>IFERROR(VLOOKUP(S113,'Lookup '!B:D,3,FALSE)," ")</f>
        <v>HOF</v>
      </c>
      <c r="V113" s="9" t="str">
        <f t="shared" si="38"/>
        <v>D $5</v>
      </c>
    </row>
    <row r="114" spans="2:22" x14ac:dyDescent="0.25">
      <c r="B114" s="6" t="s">
        <v>377</v>
      </c>
      <c r="C114">
        <v>1978</v>
      </c>
      <c r="D114" t="s">
        <v>378</v>
      </c>
      <c r="K114">
        <v>310</v>
      </c>
      <c r="L114" t="s">
        <v>399</v>
      </c>
      <c r="M114" t="s">
        <v>393</v>
      </c>
      <c r="N114" t="s">
        <v>394</v>
      </c>
      <c r="O114" t="s">
        <v>382</v>
      </c>
      <c r="Q114">
        <v>1</v>
      </c>
      <c r="R114" s="4">
        <v>2.5</v>
      </c>
      <c r="S114" s="9" t="str">
        <f t="shared" si="33"/>
        <v>Sutton, Don</v>
      </c>
      <c r="T114" s="9" t="str">
        <f t="shared" si="34"/>
        <v xml:space="preserve">Topps Main     </v>
      </c>
      <c r="U114" s="9" t="str">
        <f>IFERROR(VLOOKUP(S114,'Lookup '!B:D,3,FALSE)," ")</f>
        <v>HOF</v>
      </c>
      <c r="V114" s="9" t="str">
        <f t="shared" si="38"/>
        <v>E $1</v>
      </c>
    </row>
    <row r="115" spans="2:22" x14ac:dyDescent="0.25">
      <c r="B115" s="6" t="s">
        <v>377</v>
      </c>
      <c r="C115">
        <v>1978</v>
      </c>
      <c r="D115" t="s">
        <v>378</v>
      </c>
      <c r="K115">
        <v>350</v>
      </c>
      <c r="L115" t="s">
        <v>504</v>
      </c>
      <c r="M115" t="s">
        <v>408</v>
      </c>
      <c r="N115" t="s">
        <v>394</v>
      </c>
      <c r="O115" t="s">
        <v>424</v>
      </c>
      <c r="Q115">
        <v>1</v>
      </c>
      <c r="R115" s="4">
        <v>2.5</v>
      </c>
      <c r="S115" s="9" t="str">
        <f t="shared" si="33"/>
        <v>Garvey, Steve</v>
      </c>
      <c r="T115" s="9" t="str">
        <f t="shared" si="34"/>
        <v xml:space="preserve">Topps Main     </v>
      </c>
      <c r="U115" s="9" t="str">
        <f>IFERROR(VLOOKUP(S115,'Lookup '!B:D,3,FALSE)," ")</f>
        <v xml:space="preserve"> </v>
      </c>
      <c r="V115" s="9" t="str">
        <f t="shared" si="38"/>
        <v>E $1</v>
      </c>
    </row>
    <row r="116" spans="2:22" x14ac:dyDescent="0.25">
      <c r="B116" s="6" t="s">
        <v>377</v>
      </c>
      <c r="C116">
        <v>1978</v>
      </c>
      <c r="D116" t="s">
        <v>378</v>
      </c>
      <c r="K116">
        <v>360</v>
      </c>
      <c r="L116" t="s">
        <v>439</v>
      </c>
      <c r="M116" t="s">
        <v>370</v>
      </c>
      <c r="N116" t="s">
        <v>381</v>
      </c>
      <c r="O116" t="s">
        <v>440</v>
      </c>
      <c r="Q116">
        <v>1</v>
      </c>
      <c r="R116" s="4">
        <v>2</v>
      </c>
      <c r="S116" s="9" t="str">
        <f t="shared" si="33"/>
        <v>Schmidt, Mike</v>
      </c>
      <c r="T116" s="9" t="str">
        <f t="shared" si="34"/>
        <v xml:space="preserve">Topps Main     </v>
      </c>
      <c r="U116" s="9" t="str">
        <f>IFERROR(VLOOKUP(S116,'Lookup '!B:D,3,FALSE)," ")</f>
        <v>HOF</v>
      </c>
      <c r="V116" s="9" t="str">
        <f t="shared" si="38"/>
        <v>E $1</v>
      </c>
    </row>
    <row r="117" spans="2:22" x14ac:dyDescent="0.25">
      <c r="B117" s="6" t="s">
        <v>377</v>
      </c>
      <c r="C117">
        <v>1978</v>
      </c>
      <c r="D117" t="s">
        <v>378</v>
      </c>
      <c r="K117">
        <v>400</v>
      </c>
      <c r="L117" t="s">
        <v>415</v>
      </c>
      <c r="M117" t="s">
        <v>416</v>
      </c>
      <c r="N117" t="s">
        <v>417</v>
      </c>
      <c r="O117" t="s">
        <v>382</v>
      </c>
      <c r="Q117">
        <v>1</v>
      </c>
      <c r="R117" s="4">
        <v>25</v>
      </c>
      <c r="S117" s="9" t="str">
        <f t="shared" si="33"/>
        <v>Ryan, Nolan</v>
      </c>
      <c r="T117" s="9" t="str">
        <f t="shared" si="34"/>
        <v xml:space="preserve">Topps Main     </v>
      </c>
      <c r="U117" s="9" t="str">
        <f>IFERROR(VLOOKUP(S117,'Lookup '!B:D,3,FALSE)," ")</f>
        <v>HOF</v>
      </c>
      <c r="V117" s="9" t="str">
        <f t="shared" si="38"/>
        <v>C $10</v>
      </c>
    </row>
    <row r="118" spans="2:22" x14ac:dyDescent="0.25">
      <c r="B118" s="6" t="s">
        <v>377</v>
      </c>
      <c r="C118">
        <v>1978</v>
      </c>
      <c r="D118" t="s">
        <v>378</v>
      </c>
      <c r="K118">
        <v>450</v>
      </c>
      <c r="L118" t="s">
        <v>428</v>
      </c>
      <c r="M118" t="s">
        <v>429</v>
      </c>
      <c r="N118" t="s">
        <v>433</v>
      </c>
      <c r="O118" t="s">
        <v>382</v>
      </c>
      <c r="Q118">
        <v>1</v>
      </c>
      <c r="R118" s="4">
        <v>6</v>
      </c>
      <c r="S118" s="9" t="str">
        <f t="shared" si="33"/>
        <v>Seaver, Tom</v>
      </c>
      <c r="T118" s="9" t="str">
        <f t="shared" si="34"/>
        <v xml:space="preserve">Topps Main     </v>
      </c>
      <c r="U118" s="9" t="str">
        <f>IFERROR(VLOOKUP(S118,'Lookup '!B:D,3,FALSE)," ")</f>
        <v>HOF</v>
      </c>
      <c r="V118" s="9" t="str">
        <f t="shared" si="38"/>
        <v>D $5</v>
      </c>
    </row>
    <row r="119" spans="2:22" x14ac:dyDescent="0.25">
      <c r="B119" s="6" t="s">
        <v>377</v>
      </c>
      <c r="C119">
        <v>1978</v>
      </c>
      <c r="D119" t="s">
        <v>378</v>
      </c>
      <c r="K119">
        <v>510</v>
      </c>
      <c r="L119" t="s">
        <v>505</v>
      </c>
      <c r="M119" t="s">
        <v>414</v>
      </c>
      <c r="N119" t="s">
        <v>420</v>
      </c>
      <c r="O119" t="s">
        <v>424</v>
      </c>
      <c r="Q119">
        <v>1</v>
      </c>
      <c r="R119" s="4">
        <v>2.5</v>
      </c>
      <c r="S119" s="9" t="str">
        <f t="shared" si="33"/>
        <v>Stargell, Willie</v>
      </c>
      <c r="T119" s="9" t="str">
        <f t="shared" si="34"/>
        <v xml:space="preserve">Topps Main     </v>
      </c>
      <c r="U119" s="9" t="str">
        <f>IFERROR(VLOOKUP(S119,'Lookup '!B:D,3,FALSE)," ")</f>
        <v>HOF</v>
      </c>
      <c r="V119" s="9" t="str">
        <f t="shared" si="38"/>
        <v>E $1</v>
      </c>
    </row>
    <row r="120" spans="2:22" x14ac:dyDescent="0.25">
      <c r="B120" s="6" t="s">
        <v>377</v>
      </c>
      <c r="C120">
        <v>1978</v>
      </c>
      <c r="D120" t="s">
        <v>378</v>
      </c>
      <c r="K120">
        <v>530</v>
      </c>
      <c r="L120" t="s">
        <v>444</v>
      </c>
      <c r="M120" t="s">
        <v>445</v>
      </c>
      <c r="N120" t="s">
        <v>446</v>
      </c>
      <c r="O120" t="s">
        <v>388</v>
      </c>
      <c r="Q120">
        <v>1</v>
      </c>
      <c r="R120" s="4">
        <v>1</v>
      </c>
      <c r="S120" s="9" t="str">
        <f t="shared" ref="S120" si="59">L120&amp;", "&amp;M120</f>
        <v>Winfield, Dave</v>
      </c>
      <c r="T120" s="9" t="str">
        <f t="shared" ref="T120" si="60">CONCATENATE(D120&amp;" "&amp;E120&amp;" "&amp;F120&amp;" "&amp;G120&amp;" "&amp;H120&amp;" "&amp;I120&amp;J120)</f>
        <v xml:space="preserve">Topps Main     </v>
      </c>
      <c r="U120" s="9" t="str">
        <f>IFERROR(VLOOKUP(S120,'Lookup '!B:D,3,FALSE)," ")</f>
        <v>HOF</v>
      </c>
      <c r="V120" s="9" t="str">
        <f t="shared" ref="V120" si="61">IF(R120&gt;0.249,IF(R120&gt;0.99,IF(R120&gt;4.99,IF(R120&gt;9.99,IF(R120&gt;49.99,IF(R120&gt;99.99,"A $100","B $50"),"C $10"),"D $5"),"E $1"),"F $.25"),"G")</f>
        <v>E $1</v>
      </c>
    </row>
    <row r="121" spans="2:22" x14ac:dyDescent="0.25">
      <c r="B121" s="6" t="s">
        <v>377</v>
      </c>
      <c r="C121">
        <v>1978</v>
      </c>
      <c r="D121" t="s">
        <v>378</v>
      </c>
      <c r="K121">
        <v>540</v>
      </c>
      <c r="L121" t="s">
        <v>407</v>
      </c>
      <c r="M121" t="s">
        <v>408</v>
      </c>
      <c r="N121" t="s">
        <v>381</v>
      </c>
      <c r="O121" t="s">
        <v>382</v>
      </c>
      <c r="Q121">
        <v>1</v>
      </c>
      <c r="R121" s="4">
        <v>4</v>
      </c>
      <c r="S121" s="9" t="str">
        <f t="shared" si="33"/>
        <v>Carlton, Steve</v>
      </c>
      <c r="T121" s="9" t="str">
        <f t="shared" si="34"/>
        <v xml:space="preserve">Topps Main     </v>
      </c>
      <c r="U121" s="9" t="str">
        <f>IFERROR(VLOOKUP(S121,'Lookup '!B:D,3,FALSE)," ")</f>
        <v>HOF</v>
      </c>
      <c r="V121" s="9" t="str">
        <f t="shared" si="38"/>
        <v>E $1</v>
      </c>
    </row>
    <row r="122" spans="2:22" x14ac:dyDescent="0.25">
      <c r="B122" s="6" t="s">
        <v>377</v>
      </c>
      <c r="C122">
        <v>1978</v>
      </c>
      <c r="D122" t="s">
        <v>378</v>
      </c>
      <c r="I122" t="s">
        <v>406</v>
      </c>
      <c r="J122" t="s">
        <v>14</v>
      </c>
      <c r="K122">
        <v>707</v>
      </c>
      <c r="L122" t="s">
        <v>506</v>
      </c>
      <c r="M122" t="s">
        <v>363</v>
      </c>
      <c r="N122" t="s">
        <v>456</v>
      </c>
      <c r="Q122">
        <v>1</v>
      </c>
      <c r="R122" s="4">
        <v>20</v>
      </c>
      <c r="S122" s="9" t="str">
        <f t="shared" si="33"/>
        <v>Molitor, Paul</v>
      </c>
      <c r="T122" s="9" t="str">
        <f t="shared" si="34"/>
        <v>Topps Main     DmgdRC</v>
      </c>
      <c r="U122" s="9" t="str">
        <f>IFERROR(VLOOKUP(S122,'Lookup '!B:D,3,FALSE)," ")</f>
        <v>HOF</v>
      </c>
      <c r="V122" s="9" t="str">
        <f t="shared" si="38"/>
        <v>C $10</v>
      </c>
    </row>
    <row r="123" spans="2:22" x14ac:dyDescent="0.25">
      <c r="B123" s="6"/>
      <c r="C123">
        <v>1978</v>
      </c>
      <c r="D123" t="s">
        <v>378</v>
      </c>
      <c r="K123">
        <v>715</v>
      </c>
      <c r="L123" t="s">
        <v>380</v>
      </c>
      <c r="M123" t="s">
        <v>347</v>
      </c>
      <c r="N123" t="s">
        <v>381</v>
      </c>
      <c r="O123" t="s">
        <v>382</v>
      </c>
      <c r="Q123">
        <v>1</v>
      </c>
      <c r="R123" s="4">
        <v>0.6</v>
      </c>
      <c r="S123" s="9" t="str">
        <f t="shared" si="33"/>
        <v>Kaat, Jim</v>
      </c>
      <c r="T123" s="9" t="str">
        <f t="shared" si="34"/>
        <v xml:space="preserve">Topps Main     </v>
      </c>
      <c r="U123" s="9" t="str">
        <f>IFERROR(VLOOKUP(S123,'Lookup '!B:D,3,FALSE)," ")</f>
        <v/>
      </c>
      <c r="V123" s="9" t="str">
        <f t="shared" si="38"/>
        <v>F $.25</v>
      </c>
    </row>
    <row r="124" spans="2:22" x14ac:dyDescent="0.25">
      <c r="B124" s="6" t="s">
        <v>377</v>
      </c>
      <c r="C124">
        <v>1979</v>
      </c>
      <c r="D124" t="s">
        <v>378</v>
      </c>
      <c r="K124">
        <v>20</v>
      </c>
      <c r="L124" t="s">
        <v>473</v>
      </c>
      <c r="M124" t="s">
        <v>351</v>
      </c>
      <c r="N124" t="s">
        <v>433</v>
      </c>
      <c r="O124" t="s">
        <v>398</v>
      </c>
      <c r="Q124">
        <v>1</v>
      </c>
      <c r="R124" s="4">
        <v>2.5</v>
      </c>
      <c r="S124" s="9" t="str">
        <f t="shared" si="33"/>
        <v>Morgan, Joe</v>
      </c>
      <c r="T124" s="9" t="str">
        <f t="shared" si="34"/>
        <v xml:space="preserve">Topps Main     </v>
      </c>
      <c r="U124" s="9" t="str">
        <f>IFERROR(VLOOKUP(S124,'Lookup '!B:D,3,FALSE)," ")</f>
        <v>HOF</v>
      </c>
      <c r="V124" s="9" t="str">
        <f t="shared" si="38"/>
        <v>E $1</v>
      </c>
    </row>
    <row r="125" spans="2:22" x14ac:dyDescent="0.25">
      <c r="B125" s="6" t="s">
        <v>377</v>
      </c>
      <c r="C125">
        <v>1979</v>
      </c>
      <c r="D125" t="s">
        <v>378</v>
      </c>
      <c r="K125">
        <v>25</v>
      </c>
      <c r="L125" t="s">
        <v>407</v>
      </c>
      <c r="M125" t="s">
        <v>408</v>
      </c>
      <c r="N125" t="s">
        <v>381</v>
      </c>
      <c r="O125" t="s">
        <v>382</v>
      </c>
      <c r="Q125">
        <v>1</v>
      </c>
      <c r="R125" s="4">
        <v>3</v>
      </c>
      <c r="S125" s="9" t="str">
        <f t="shared" si="33"/>
        <v>Carlton, Steve</v>
      </c>
      <c r="T125" s="9" t="str">
        <f t="shared" si="34"/>
        <v xml:space="preserve">Topps Main     </v>
      </c>
      <c r="U125" s="9" t="str">
        <f>IFERROR(VLOOKUP(S125,'Lookup '!B:D,3,FALSE)," ")</f>
        <v>HOF</v>
      </c>
      <c r="V125" s="9" t="str">
        <f t="shared" si="38"/>
        <v>E $1</v>
      </c>
    </row>
    <row r="126" spans="2:22" x14ac:dyDescent="0.25">
      <c r="B126" s="6" t="s">
        <v>377</v>
      </c>
      <c r="C126">
        <v>1979</v>
      </c>
      <c r="D126" t="s">
        <v>378</v>
      </c>
      <c r="K126">
        <v>30</v>
      </c>
      <c r="L126" t="s">
        <v>444</v>
      </c>
      <c r="M126" t="s">
        <v>445</v>
      </c>
      <c r="N126" t="s">
        <v>446</v>
      </c>
      <c r="O126" t="s">
        <v>388</v>
      </c>
      <c r="Q126">
        <v>1</v>
      </c>
      <c r="R126" s="4">
        <v>4</v>
      </c>
      <c r="S126" s="9" t="str">
        <f t="shared" si="33"/>
        <v>Winfield, Dave</v>
      </c>
      <c r="T126" s="9" t="str">
        <f t="shared" si="34"/>
        <v xml:space="preserve">Topps Main     </v>
      </c>
      <c r="U126" s="9" t="str">
        <f>IFERROR(VLOOKUP(S126,'Lookup '!B:D,3,FALSE)," ")</f>
        <v>HOF</v>
      </c>
      <c r="V126" s="9" t="str">
        <f t="shared" si="38"/>
        <v>E $1</v>
      </c>
    </row>
    <row r="127" spans="2:22" x14ac:dyDescent="0.25">
      <c r="B127" s="6" t="s">
        <v>377</v>
      </c>
      <c r="C127">
        <v>1979</v>
      </c>
      <c r="D127" t="s">
        <v>378</v>
      </c>
      <c r="K127">
        <v>50</v>
      </c>
      <c r="L127" t="s">
        <v>504</v>
      </c>
      <c r="M127" t="s">
        <v>408</v>
      </c>
      <c r="N127" t="s">
        <v>394</v>
      </c>
      <c r="O127" t="s">
        <v>424</v>
      </c>
      <c r="Q127">
        <v>1</v>
      </c>
      <c r="R127" s="4">
        <v>2.5</v>
      </c>
      <c r="S127" s="9" t="str">
        <f t="shared" si="33"/>
        <v>Garvey, Steve</v>
      </c>
      <c r="T127" s="9" t="str">
        <f t="shared" si="34"/>
        <v xml:space="preserve">Topps Main     </v>
      </c>
      <c r="U127" s="9" t="str">
        <f>IFERROR(VLOOKUP(S127,'Lookup '!B:D,3,FALSE)," ")</f>
        <v xml:space="preserve"> </v>
      </c>
      <c r="V127" s="9" t="str">
        <f t="shared" si="38"/>
        <v>E $1</v>
      </c>
    </row>
    <row r="128" spans="2:22" x14ac:dyDescent="0.25">
      <c r="B128" s="6" t="s">
        <v>377</v>
      </c>
      <c r="C128">
        <v>1979</v>
      </c>
      <c r="D128" t="s">
        <v>378</v>
      </c>
      <c r="K128">
        <v>55</v>
      </c>
      <c r="L128" t="s">
        <v>505</v>
      </c>
      <c r="M128" t="s">
        <v>414</v>
      </c>
      <c r="N128" t="s">
        <v>420</v>
      </c>
      <c r="O128" t="s">
        <v>424</v>
      </c>
      <c r="Q128">
        <v>1</v>
      </c>
      <c r="R128" s="4">
        <v>2.5</v>
      </c>
      <c r="S128" s="9" t="str">
        <f t="shared" si="33"/>
        <v>Stargell, Willie</v>
      </c>
      <c r="T128" s="9" t="str">
        <f t="shared" si="34"/>
        <v xml:space="preserve">Topps Main     </v>
      </c>
      <c r="U128" s="9" t="str">
        <f>IFERROR(VLOOKUP(S128,'Lookup '!B:D,3,FALSE)," ")</f>
        <v>HOF</v>
      </c>
      <c r="V128" s="9" t="str">
        <f t="shared" si="38"/>
        <v>E $1</v>
      </c>
    </row>
    <row r="129" spans="2:22" x14ac:dyDescent="0.25">
      <c r="B129" s="6" t="s">
        <v>377</v>
      </c>
      <c r="C129">
        <v>1979</v>
      </c>
      <c r="D129" t="s">
        <v>378</v>
      </c>
      <c r="K129">
        <v>100</v>
      </c>
      <c r="L129" t="s">
        <v>428</v>
      </c>
      <c r="M129" t="s">
        <v>429</v>
      </c>
      <c r="N129" t="s">
        <v>433</v>
      </c>
      <c r="O129" t="s">
        <v>382</v>
      </c>
      <c r="Q129">
        <v>1</v>
      </c>
      <c r="R129" s="4">
        <v>4</v>
      </c>
      <c r="S129" s="9" t="str">
        <f t="shared" si="33"/>
        <v>Seaver, Tom</v>
      </c>
      <c r="T129" s="9" t="str">
        <f t="shared" si="34"/>
        <v xml:space="preserve">Topps Main     </v>
      </c>
      <c r="U129" s="9" t="str">
        <f>IFERROR(VLOOKUP(S129,'Lookup '!B:D,3,FALSE)," ")</f>
        <v>HOF</v>
      </c>
      <c r="V129" s="9" t="str">
        <f t="shared" si="38"/>
        <v>E $1</v>
      </c>
    </row>
    <row r="130" spans="2:22" x14ac:dyDescent="0.25">
      <c r="B130" s="6" t="s">
        <v>377</v>
      </c>
      <c r="C130">
        <v>1979</v>
      </c>
      <c r="D130" t="s">
        <v>378</v>
      </c>
      <c r="K130">
        <v>115</v>
      </c>
      <c r="L130" t="s">
        <v>415</v>
      </c>
      <c r="M130" t="s">
        <v>416</v>
      </c>
      <c r="N130" t="s">
        <v>417</v>
      </c>
      <c r="O130" t="s">
        <v>382</v>
      </c>
      <c r="Q130">
        <v>1</v>
      </c>
      <c r="R130" s="4">
        <v>20</v>
      </c>
      <c r="S130" s="9" t="str">
        <f t="shared" si="33"/>
        <v>Ryan, Nolan</v>
      </c>
      <c r="T130" s="9" t="str">
        <f t="shared" si="34"/>
        <v xml:space="preserve">Topps Main     </v>
      </c>
      <c r="U130" s="9" t="str">
        <f>IFERROR(VLOOKUP(S130,'Lookup '!B:D,3,FALSE)," ")</f>
        <v>HOF</v>
      </c>
      <c r="V130" s="9" t="str">
        <f t="shared" si="38"/>
        <v>C $10</v>
      </c>
    </row>
    <row r="131" spans="2:22" x14ac:dyDescent="0.25">
      <c r="B131" s="6" t="s">
        <v>377</v>
      </c>
      <c r="C131">
        <v>1979</v>
      </c>
      <c r="D131" t="s">
        <v>378</v>
      </c>
      <c r="K131">
        <v>170</v>
      </c>
      <c r="L131" t="s">
        <v>399</v>
      </c>
      <c r="M131" t="s">
        <v>393</v>
      </c>
      <c r="N131" t="s">
        <v>394</v>
      </c>
      <c r="O131" t="s">
        <v>382</v>
      </c>
      <c r="Q131">
        <v>1</v>
      </c>
      <c r="R131" s="4">
        <v>2.5</v>
      </c>
      <c r="S131" s="9" t="str">
        <f t="shared" si="33"/>
        <v>Sutton, Don</v>
      </c>
      <c r="T131" s="9" t="str">
        <f t="shared" si="34"/>
        <v xml:space="preserve">Topps Main     </v>
      </c>
      <c r="U131" s="9" t="str">
        <f>IFERROR(VLOOKUP(S131,'Lookup '!B:D,3,FALSE)," ")</f>
        <v>HOF</v>
      </c>
      <c r="V131" s="9" t="str">
        <f t="shared" si="38"/>
        <v>E $1</v>
      </c>
    </row>
    <row r="132" spans="2:22" x14ac:dyDescent="0.25">
      <c r="B132" s="6" t="s">
        <v>377</v>
      </c>
      <c r="C132">
        <v>1979</v>
      </c>
      <c r="D132" t="s">
        <v>378</v>
      </c>
      <c r="K132">
        <v>215</v>
      </c>
      <c r="L132" t="s">
        <v>484</v>
      </c>
      <c r="M132" t="s">
        <v>414</v>
      </c>
      <c r="N132" t="s">
        <v>405</v>
      </c>
      <c r="O132" t="s">
        <v>424</v>
      </c>
      <c r="Q132">
        <v>1</v>
      </c>
      <c r="R132" s="4">
        <v>2.5</v>
      </c>
      <c r="S132" s="9" t="str">
        <f t="shared" si="33"/>
        <v>McCovey, Willie</v>
      </c>
      <c r="T132" s="9" t="str">
        <f t="shared" si="34"/>
        <v xml:space="preserve">Topps Main     </v>
      </c>
      <c r="U132" s="9" t="str">
        <f>IFERROR(VLOOKUP(S132,'Lookup '!B:D,3,FALSE)," ")</f>
        <v>HOF</v>
      </c>
      <c r="V132" s="9" t="str">
        <f t="shared" si="38"/>
        <v>E $1</v>
      </c>
    </row>
    <row r="133" spans="2:22" x14ac:dyDescent="0.25">
      <c r="B133" s="6" t="s">
        <v>377</v>
      </c>
      <c r="C133">
        <v>1979</v>
      </c>
      <c r="D133" t="s">
        <v>378</v>
      </c>
      <c r="K133">
        <v>300</v>
      </c>
      <c r="L133" t="s">
        <v>396</v>
      </c>
      <c r="M133" t="s">
        <v>397</v>
      </c>
      <c r="N133" t="s">
        <v>395</v>
      </c>
      <c r="O133" t="s">
        <v>424</v>
      </c>
      <c r="Q133">
        <v>1</v>
      </c>
      <c r="R133" s="4">
        <v>3</v>
      </c>
      <c r="S133" s="9" t="str">
        <f t="shared" si="33"/>
        <v>Carew, Rod</v>
      </c>
      <c r="T133" s="9" t="str">
        <f t="shared" si="34"/>
        <v xml:space="preserve">Topps Main     </v>
      </c>
      <c r="U133" s="9" t="str">
        <f>IFERROR(VLOOKUP(S133,'Lookup '!B:D,3,FALSE)," ")</f>
        <v>HOF</v>
      </c>
      <c r="V133" s="9" t="str">
        <f t="shared" si="38"/>
        <v>E $1</v>
      </c>
    </row>
    <row r="134" spans="2:22" x14ac:dyDescent="0.25">
      <c r="B134" s="6" t="s">
        <v>377</v>
      </c>
      <c r="C134">
        <v>1979</v>
      </c>
      <c r="D134" t="s">
        <v>378</v>
      </c>
      <c r="K134">
        <v>320</v>
      </c>
      <c r="L134" t="s">
        <v>400</v>
      </c>
      <c r="M134" t="s">
        <v>401</v>
      </c>
      <c r="N134" t="s">
        <v>402</v>
      </c>
      <c r="O134" t="s">
        <v>507</v>
      </c>
      <c r="Q134">
        <v>1</v>
      </c>
      <c r="R134" s="4">
        <v>5</v>
      </c>
      <c r="S134" s="9" t="str">
        <f t="shared" si="33"/>
        <v>Yastrzemski, Carl</v>
      </c>
      <c r="T134" s="9" t="str">
        <f t="shared" si="34"/>
        <v xml:space="preserve">Topps Main     </v>
      </c>
      <c r="U134" s="9" t="str">
        <f>IFERROR(VLOOKUP(S134,'Lookup '!B:D,3,FALSE)," ")</f>
        <v>HOF</v>
      </c>
      <c r="V134" s="9" t="str">
        <f t="shared" si="38"/>
        <v>D $5</v>
      </c>
    </row>
    <row r="135" spans="2:22" x14ac:dyDescent="0.25">
      <c r="B135" s="6" t="s">
        <v>377</v>
      </c>
      <c r="C135">
        <v>1979</v>
      </c>
      <c r="D135" t="s">
        <v>378</v>
      </c>
      <c r="K135">
        <v>330</v>
      </c>
      <c r="L135" t="s">
        <v>461</v>
      </c>
      <c r="M135" t="s">
        <v>462</v>
      </c>
      <c r="N135" t="s">
        <v>463</v>
      </c>
      <c r="O135" t="s">
        <v>440</v>
      </c>
      <c r="Q135">
        <v>1</v>
      </c>
      <c r="R135" s="4">
        <v>10</v>
      </c>
      <c r="S135" s="9" t="str">
        <f t="shared" si="33"/>
        <v>Brett, George</v>
      </c>
      <c r="T135" s="9" t="str">
        <f t="shared" si="34"/>
        <v xml:space="preserve">Topps Main     </v>
      </c>
      <c r="U135" s="9" t="str">
        <f>IFERROR(VLOOKUP(S135,'Lookup '!B:D,3,FALSE)," ")</f>
        <v>HOF</v>
      </c>
      <c r="V135" s="9" t="str">
        <f t="shared" si="38"/>
        <v>C $10</v>
      </c>
    </row>
    <row r="136" spans="2:22" x14ac:dyDescent="0.25">
      <c r="B136" s="6" t="s">
        <v>377</v>
      </c>
      <c r="C136">
        <v>1979</v>
      </c>
      <c r="D136" t="s">
        <v>378</v>
      </c>
      <c r="K136">
        <v>520</v>
      </c>
      <c r="L136" t="s">
        <v>350</v>
      </c>
      <c r="M136" t="s">
        <v>372</v>
      </c>
      <c r="N136" t="s">
        <v>452</v>
      </c>
      <c r="O136" t="s">
        <v>28</v>
      </c>
      <c r="Q136">
        <v>1</v>
      </c>
      <c r="R136" s="4">
        <v>1.5</v>
      </c>
      <c r="S136" s="9" t="str">
        <f t="shared" si="33"/>
        <v>Carter, Gary</v>
      </c>
      <c r="T136" s="9" t="str">
        <f t="shared" si="34"/>
        <v xml:space="preserve">Topps Main     </v>
      </c>
      <c r="U136" s="9" t="str">
        <f>IFERROR(VLOOKUP(S136,'Lookup '!B:D,3,FALSE)," ")</f>
        <v>HOF</v>
      </c>
      <c r="V136" s="9" t="str">
        <f t="shared" si="38"/>
        <v>E $1</v>
      </c>
    </row>
    <row r="137" spans="2:22" x14ac:dyDescent="0.25">
      <c r="B137" s="6" t="s">
        <v>377</v>
      </c>
      <c r="C137">
        <v>1979</v>
      </c>
      <c r="D137" t="s">
        <v>378</v>
      </c>
      <c r="K137">
        <v>610</v>
      </c>
      <c r="L137" t="s">
        <v>439</v>
      </c>
      <c r="M137" t="s">
        <v>370</v>
      </c>
      <c r="N137" t="s">
        <v>381</v>
      </c>
      <c r="O137" t="s">
        <v>440</v>
      </c>
      <c r="Q137">
        <v>1</v>
      </c>
      <c r="R137" s="4">
        <v>2</v>
      </c>
      <c r="S137" s="9" t="str">
        <f t="shared" si="33"/>
        <v>Schmidt, Mike</v>
      </c>
      <c r="T137" s="9" t="str">
        <f t="shared" si="34"/>
        <v xml:space="preserve">Topps Main     </v>
      </c>
      <c r="U137" s="9" t="str">
        <f>IFERROR(VLOOKUP(S137,'Lookup '!B:D,3,FALSE)," ")</f>
        <v>HOF</v>
      </c>
      <c r="V137" s="9" t="str">
        <f t="shared" si="38"/>
        <v>E $1</v>
      </c>
    </row>
    <row r="138" spans="2:22" x14ac:dyDescent="0.25">
      <c r="B138" s="6" t="s">
        <v>377</v>
      </c>
      <c r="C138">
        <v>1979</v>
      </c>
      <c r="D138" t="s">
        <v>378</v>
      </c>
      <c r="K138">
        <v>650</v>
      </c>
      <c r="L138" t="s">
        <v>502</v>
      </c>
      <c r="M138" t="s">
        <v>503</v>
      </c>
      <c r="N138" t="s">
        <v>433</v>
      </c>
      <c r="O138" t="s">
        <v>440</v>
      </c>
      <c r="Q138">
        <v>1</v>
      </c>
      <c r="R138" s="4">
        <v>12</v>
      </c>
      <c r="S138" s="9" t="str">
        <f t="shared" si="33"/>
        <v>Rose, Pete</v>
      </c>
      <c r="T138" s="9" t="str">
        <f t="shared" si="34"/>
        <v xml:space="preserve">Topps Main     </v>
      </c>
      <c r="U138" s="9" t="str">
        <f>IFERROR(VLOOKUP(S138,'Lookup '!B:D,3,FALSE)," ")</f>
        <v/>
      </c>
      <c r="V138" s="9" t="str">
        <f t="shared" si="38"/>
        <v>C $10</v>
      </c>
    </row>
    <row r="139" spans="2:22" x14ac:dyDescent="0.25">
      <c r="B139" s="6" t="s">
        <v>377</v>
      </c>
      <c r="C139">
        <v>1980</v>
      </c>
      <c r="D139" t="s">
        <v>378</v>
      </c>
      <c r="K139">
        <v>70</v>
      </c>
      <c r="L139" t="s">
        <v>350</v>
      </c>
      <c r="M139" t="s">
        <v>372</v>
      </c>
      <c r="N139" t="s">
        <v>452</v>
      </c>
      <c r="O139" t="s">
        <v>28</v>
      </c>
      <c r="Q139">
        <v>1</v>
      </c>
      <c r="R139" s="4">
        <v>1.5</v>
      </c>
      <c r="S139" s="9" t="str">
        <f t="shared" si="33"/>
        <v>Carter, Gary</v>
      </c>
      <c r="T139" s="9" t="str">
        <f t="shared" si="34"/>
        <v xml:space="preserve">Topps Main     </v>
      </c>
      <c r="U139" s="9" t="str">
        <f>IFERROR(VLOOKUP(S139,'Lookup '!B:D,3,FALSE)," ")</f>
        <v>HOF</v>
      </c>
      <c r="V139" s="9" t="str">
        <f t="shared" si="38"/>
        <v>E $1</v>
      </c>
    </row>
    <row r="140" spans="2:22" x14ac:dyDescent="0.25">
      <c r="B140" s="6" t="s">
        <v>377</v>
      </c>
      <c r="C140">
        <v>1980</v>
      </c>
      <c r="D140" t="s">
        <v>378</v>
      </c>
      <c r="K140">
        <v>100</v>
      </c>
      <c r="L140" t="s">
        <v>431</v>
      </c>
      <c r="M140" t="s">
        <v>432</v>
      </c>
      <c r="N140" t="s">
        <v>433</v>
      </c>
      <c r="O140" t="s">
        <v>28</v>
      </c>
      <c r="Q140">
        <v>1</v>
      </c>
      <c r="R140" s="4">
        <v>3</v>
      </c>
      <c r="S140" s="9" t="str">
        <f t="shared" si="33"/>
        <v>Bench, Johnny</v>
      </c>
      <c r="T140" s="9" t="str">
        <f t="shared" si="34"/>
        <v xml:space="preserve">Topps Main     </v>
      </c>
      <c r="U140" s="9" t="str">
        <f>IFERROR(VLOOKUP(S140,'Lookup '!B:D,3,FALSE)," ")</f>
        <v>HOF</v>
      </c>
      <c r="V140" s="9" t="str">
        <f t="shared" si="38"/>
        <v>E $1</v>
      </c>
    </row>
    <row r="141" spans="2:22" x14ac:dyDescent="0.25">
      <c r="B141" s="6"/>
      <c r="C141">
        <v>1980</v>
      </c>
      <c r="D141" t="s">
        <v>378</v>
      </c>
      <c r="K141">
        <v>120</v>
      </c>
      <c r="L141" t="s">
        <v>470</v>
      </c>
      <c r="M141" t="s">
        <v>357</v>
      </c>
      <c r="N141" t="s">
        <v>381</v>
      </c>
      <c r="O141" t="s">
        <v>388</v>
      </c>
      <c r="Q141">
        <v>1</v>
      </c>
      <c r="R141" s="4">
        <v>0.25</v>
      </c>
      <c r="S141" s="9" t="str">
        <f t="shared" si="33"/>
        <v>Luzinski, Greg</v>
      </c>
      <c r="T141" s="9" t="str">
        <f t="shared" si="34"/>
        <v xml:space="preserve">Topps Main     </v>
      </c>
      <c r="U141" s="9" t="str">
        <f>IFERROR(VLOOKUP(S141,'Lookup '!B:D,3,FALSE)," ")</f>
        <v xml:space="preserve"> </v>
      </c>
      <c r="V141" s="9" t="str">
        <f t="shared" si="38"/>
        <v>F $.25</v>
      </c>
    </row>
    <row r="142" spans="2:22" x14ac:dyDescent="0.25">
      <c r="B142" s="6" t="s">
        <v>377</v>
      </c>
      <c r="C142">
        <v>1980</v>
      </c>
      <c r="D142" t="s">
        <v>378</v>
      </c>
      <c r="K142">
        <v>160</v>
      </c>
      <c r="L142" t="s">
        <v>538</v>
      </c>
      <c r="M142" t="s">
        <v>539</v>
      </c>
      <c r="N142" t="s">
        <v>451</v>
      </c>
      <c r="O142" t="s">
        <v>424</v>
      </c>
      <c r="Q142">
        <v>1</v>
      </c>
      <c r="R142" s="4">
        <v>1</v>
      </c>
      <c r="S142" s="9" t="str">
        <f t="shared" ref="S142" si="62">L142&amp;", "&amp;M142</f>
        <v>Murray, Eddie</v>
      </c>
      <c r="T142" s="9" t="str">
        <f t="shared" ref="T142" si="63">CONCATENATE(D142&amp;" "&amp;E142&amp;" "&amp;F142&amp;" "&amp;G142&amp;" "&amp;H142&amp;" "&amp;I142&amp;J142)</f>
        <v xml:space="preserve">Topps Main     </v>
      </c>
      <c r="U142" s="9" t="str">
        <f>IFERROR(VLOOKUP(S142,'Lookup '!B:D,3,FALSE)," ")</f>
        <v>HOF</v>
      </c>
      <c r="V142" s="9" t="str">
        <f t="shared" ref="V142" si="64">IF(R142&gt;0.249,IF(R142&gt;0.99,IF(R142&gt;4.99,IF(R142&gt;9.99,IF(R142&gt;49.99,IF(R142&gt;99.99,"A $100","B $50"),"C $10"),"D $5"),"E $1"),"F $.25"),"G")</f>
        <v>E $1</v>
      </c>
    </row>
    <row r="143" spans="2:22" x14ac:dyDescent="0.25">
      <c r="B143" s="6" t="s">
        <v>377</v>
      </c>
      <c r="C143">
        <v>1980</v>
      </c>
      <c r="D143" t="s">
        <v>378</v>
      </c>
      <c r="K143">
        <v>210</v>
      </c>
      <c r="L143" t="s">
        <v>407</v>
      </c>
      <c r="M143" t="s">
        <v>408</v>
      </c>
      <c r="N143" t="s">
        <v>381</v>
      </c>
      <c r="O143" t="s">
        <v>382</v>
      </c>
      <c r="Q143">
        <v>1</v>
      </c>
      <c r="R143" s="4">
        <v>1</v>
      </c>
      <c r="S143" s="9" t="str">
        <f t="shared" si="33"/>
        <v>Carlton, Steve</v>
      </c>
      <c r="T143" s="9" t="str">
        <f t="shared" si="34"/>
        <v xml:space="preserve">Topps Main     </v>
      </c>
      <c r="U143" s="9" t="str">
        <f>IFERROR(VLOOKUP(S143,'Lookup '!B:D,3,FALSE)," ")</f>
        <v>HOF</v>
      </c>
      <c r="V143" s="9" t="str">
        <f t="shared" si="38"/>
        <v>E $1</v>
      </c>
    </row>
    <row r="144" spans="2:22" x14ac:dyDescent="0.25">
      <c r="B144" s="6" t="s">
        <v>377</v>
      </c>
      <c r="C144">
        <v>1980</v>
      </c>
      <c r="D144" t="s">
        <v>378</v>
      </c>
      <c r="F144" t="s">
        <v>3892</v>
      </c>
      <c r="K144">
        <v>230</v>
      </c>
      <c r="L144" t="s">
        <v>444</v>
      </c>
      <c r="M144" t="s">
        <v>445</v>
      </c>
      <c r="N144" t="s">
        <v>446</v>
      </c>
      <c r="O144" t="s">
        <v>388</v>
      </c>
      <c r="Q144">
        <v>1</v>
      </c>
      <c r="R144" s="4">
        <v>1</v>
      </c>
      <c r="S144" s="9" t="str">
        <f t="shared" ref="S144" si="65">L144&amp;", "&amp;M144</f>
        <v>Winfield, Dave</v>
      </c>
      <c r="T144" s="9" t="str">
        <f t="shared" ref="T144" si="66">CONCATENATE(D144&amp;" "&amp;E144&amp;" "&amp;F144&amp;" "&amp;G144&amp;" "&amp;H144&amp;" "&amp;I144&amp;J144)</f>
        <v xml:space="preserve">Topps Main  AS   </v>
      </c>
      <c r="U144" s="9" t="str">
        <f>IFERROR(VLOOKUP(S144,'Lookup '!B:D,3,FALSE)," ")</f>
        <v>HOF</v>
      </c>
      <c r="V144" s="9" t="str">
        <f t="shared" ref="V144" si="67">IF(R144&gt;0.249,IF(R144&gt;0.99,IF(R144&gt;4.99,IF(R144&gt;9.99,IF(R144&gt;49.99,IF(R144&gt;99.99,"A $100","B $50"),"C $10"),"D $5"),"E $1"),"F $.25"),"G")</f>
        <v>E $1</v>
      </c>
    </row>
    <row r="145" spans="2:22" x14ac:dyDescent="0.25">
      <c r="B145" s="6" t="s">
        <v>377</v>
      </c>
      <c r="C145">
        <v>1980</v>
      </c>
      <c r="D145" t="s">
        <v>378</v>
      </c>
      <c r="K145">
        <v>265</v>
      </c>
      <c r="L145" t="s">
        <v>510</v>
      </c>
      <c r="M145" t="s">
        <v>376</v>
      </c>
      <c r="N145" t="s">
        <v>456</v>
      </c>
      <c r="O145" t="s">
        <v>480</v>
      </c>
      <c r="Q145">
        <v>1</v>
      </c>
      <c r="R145" s="4">
        <v>3</v>
      </c>
      <c r="S145" s="9" t="str">
        <f t="shared" si="33"/>
        <v>Yount, Robin</v>
      </c>
      <c r="T145" s="9" t="str">
        <f t="shared" si="34"/>
        <v xml:space="preserve">Topps Main     </v>
      </c>
      <c r="U145" s="9" t="str">
        <f>IFERROR(VLOOKUP(S145,'Lookup '!B:D,3,FALSE)," ")</f>
        <v>HOF</v>
      </c>
      <c r="V145" s="9" t="str">
        <f t="shared" si="38"/>
        <v>E $1</v>
      </c>
    </row>
    <row r="146" spans="2:22" x14ac:dyDescent="0.25">
      <c r="B146" s="6" t="s">
        <v>377</v>
      </c>
      <c r="C146">
        <v>1980</v>
      </c>
      <c r="D146" t="s">
        <v>378</v>
      </c>
      <c r="K146">
        <v>270</v>
      </c>
      <c r="L146" t="s">
        <v>439</v>
      </c>
      <c r="M146" t="s">
        <v>370</v>
      </c>
      <c r="N146" t="s">
        <v>381</v>
      </c>
      <c r="O146" t="s">
        <v>440</v>
      </c>
      <c r="Q146">
        <v>1</v>
      </c>
      <c r="R146" s="4">
        <v>3</v>
      </c>
      <c r="S146" s="9" t="str">
        <f t="shared" si="33"/>
        <v>Schmidt, Mike</v>
      </c>
      <c r="T146" s="9" t="str">
        <f t="shared" si="34"/>
        <v xml:space="preserve">Topps Main     </v>
      </c>
      <c r="U146" s="9" t="str">
        <f>IFERROR(VLOOKUP(S146,'Lookup '!B:D,3,FALSE)," ")</f>
        <v>HOF</v>
      </c>
      <c r="V146" s="9" t="str">
        <f t="shared" si="38"/>
        <v>E $1</v>
      </c>
    </row>
    <row r="147" spans="2:22" x14ac:dyDescent="0.25">
      <c r="B147" s="6"/>
      <c r="C147">
        <v>1980</v>
      </c>
      <c r="D147" t="s">
        <v>378</v>
      </c>
      <c r="K147">
        <v>280</v>
      </c>
      <c r="L147" t="s">
        <v>511</v>
      </c>
      <c r="M147" t="s">
        <v>512</v>
      </c>
      <c r="N147" t="s">
        <v>446</v>
      </c>
      <c r="O147" t="s">
        <v>382</v>
      </c>
      <c r="Q147">
        <v>1</v>
      </c>
      <c r="R147" s="4">
        <v>1.5</v>
      </c>
      <c r="S147" s="9" t="str">
        <f t="shared" si="33"/>
        <v>Perry, Gaylord</v>
      </c>
      <c r="T147" s="9" t="str">
        <f t="shared" si="34"/>
        <v xml:space="preserve">Topps Main     </v>
      </c>
      <c r="U147" s="9" t="str">
        <f>IFERROR(VLOOKUP(S147,'Lookup '!B:D,3,FALSE)," ")</f>
        <v>HOF</v>
      </c>
      <c r="V147" s="9" t="str">
        <f t="shared" si="38"/>
        <v>E $1</v>
      </c>
    </row>
    <row r="148" spans="2:22" x14ac:dyDescent="0.25">
      <c r="B148" s="6" t="s">
        <v>377</v>
      </c>
      <c r="C148">
        <v>1980</v>
      </c>
      <c r="D148" t="s">
        <v>378</v>
      </c>
      <c r="K148">
        <v>393</v>
      </c>
      <c r="L148" t="s">
        <v>514</v>
      </c>
      <c r="M148" t="s">
        <v>515</v>
      </c>
      <c r="N148" t="s">
        <v>446</v>
      </c>
      <c r="O148" t="s">
        <v>480</v>
      </c>
      <c r="Q148">
        <v>1</v>
      </c>
      <c r="R148" s="4">
        <v>10</v>
      </c>
      <c r="S148" s="9" t="str">
        <f t="shared" si="33"/>
        <v>Smith, Ozzie</v>
      </c>
      <c r="T148" s="9" t="str">
        <f t="shared" ref="T148:T149" si="68">CONCATENATE(D148&amp;" "&amp;E148&amp;" "&amp;F148&amp;" "&amp;G148&amp;" "&amp;H148&amp;" "&amp;I148&amp;J148)</f>
        <v xml:space="preserve">Topps Main     </v>
      </c>
      <c r="U148" s="9" t="str">
        <f>IFERROR(VLOOKUP(S148,'Lookup '!B:D,3,FALSE)," ")</f>
        <v>HOF</v>
      </c>
      <c r="V148" s="9" t="str">
        <f t="shared" si="38"/>
        <v>C $10</v>
      </c>
    </row>
    <row r="149" spans="2:22" x14ac:dyDescent="0.25">
      <c r="B149" s="6" t="s">
        <v>377</v>
      </c>
      <c r="C149">
        <v>1980</v>
      </c>
      <c r="D149" t="s">
        <v>378</v>
      </c>
      <c r="K149">
        <v>440</v>
      </c>
      <c r="L149" t="s">
        <v>399</v>
      </c>
      <c r="M149" t="s">
        <v>393</v>
      </c>
      <c r="N149" t="s">
        <v>394</v>
      </c>
      <c r="O149" t="s">
        <v>382</v>
      </c>
      <c r="Q149">
        <v>1</v>
      </c>
      <c r="R149" s="4">
        <v>1</v>
      </c>
      <c r="S149" s="9" t="str">
        <f t="shared" si="33"/>
        <v>Sutton, Don</v>
      </c>
      <c r="T149" s="9" t="str">
        <f t="shared" si="68"/>
        <v xml:space="preserve">Topps Main     </v>
      </c>
      <c r="U149" s="9" t="str">
        <f>IFERROR(VLOOKUP(S149,'Lookup '!B:D,3,FALSE)," ")</f>
        <v>HOF</v>
      </c>
      <c r="V149" s="9" t="str">
        <f t="shared" si="38"/>
        <v>E $1</v>
      </c>
    </row>
    <row r="150" spans="2:22" x14ac:dyDescent="0.25">
      <c r="B150" s="6" t="s">
        <v>377</v>
      </c>
      <c r="C150">
        <v>1980</v>
      </c>
      <c r="D150" t="s">
        <v>378</v>
      </c>
      <c r="J150" t="s">
        <v>14</v>
      </c>
      <c r="K150">
        <v>482</v>
      </c>
      <c r="L150" t="s">
        <v>516</v>
      </c>
      <c r="M150" t="s">
        <v>517</v>
      </c>
      <c r="N150" t="s">
        <v>443</v>
      </c>
      <c r="O150" t="s">
        <v>388</v>
      </c>
      <c r="Q150">
        <v>1</v>
      </c>
      <c r="R150" s="4">
        <v>80</v>
      </c>
      <c r="S150" s="9" t="str">
        <f t="shared" si="33"/>
        <v>Henderson, Rickey</v>
      </c>
      <c r="T150" s="9" t="str">
        <f t="shared" si="34"/>
        <v>Topps Main     RC</v>
      </c>
      <c r="U150" s="9" t="str">
        <f>IFERROR(VLOOKUP(S150,'Lookup '!B:D,3,FALSE)," ")</f>
        <v>HOF</v>
      </c>
      <c r="V150" s="9" t="str">
        <f t="shared" ref="V150:V191" si="69">IF(R150&gt;0.249,IF(R150&gt;0.99,IF(R150&gt;4.99,IF(R150&gt;9.99,IF(R150&gt;49.99,IF(R150&gt;99.99,"A $100","B $50"),"C $10"),"D $5"),"E $1"),"F $.25"),"G")</f>
        <v>B $50</v>
      </c>
    </row>
    <row r="151" spans="2:22" x14ac:dyDescent="0.25">
      <c r="B151" s="6" t="s">
        <v>377</v>
      </c>
      <c r="C151">
        <v>1980</v>
      </c>
      <c r="D151" t="s">
        <v>378</v>
      </c>
      <c r="K151">
        <v>540</v>
      </c>
      <c r="L151" t="s">
        <v>502</v>
      </c>
      <c r="M151" t="s">
        <v>503</v>
      </c>
      <c r="N151" t="s">
        <v>381</v>
      </c>
      <c r="O151" t="s">
        <v>424</v>
      </c>
      <c r="Q151">
        <v>1</v>
      </c>
      <c r="R151" s="4">
        <v>8</v>
      </c>
      <c r="S151" s="9" t="str">
        <f t="shared" ref="S151:S200" si="70">L151&amp;", "&amp;M151</f>
        <v>Rose, Pete</v>
      </c>
      <c r="T151" s="9" t="str">
        <f t="shared" si="34"/>
        <v xml:space="preserve">Topps Main     </v>
      </c>
      <c r="U151" s="9" t="str">
        <f>IFERROR(VLOOKUP(S151,'Lookup '!B:D,3,FALSE)," ")</f>
        <v/>
      </c>
      <c r="V151" s="9" t="str">
        <f t="shared" si="69"/>
        <v>D $5</v>
      </c>
    </row>
    <row r="152" spans="2:22" x14ac:dyDescent="0.25">
      <c r="B152" s="6" t="s">
        <v>377</v>
      </c>
      <c r="C152">
        <v>1980</v>
      </c>
      <c r="D152" t="s">
        <v>378</v>
      </c>
      <c r="K152">
        <v>580</v>
      </c>
      <c r="L152" t="s">
        <v>415</v>
      </c>
      <c r="M152" t="s">
        <v>416</v>
      </c>
      <c r="N152" t="s">
        <v>417</v>
      </c>
      <c r="O152" t="s">
        <v>382</v>
      </c>
      <c r="Q152">
        <v>1</v>
      </c>
      <c r="R152" s="4">
        <v>20</v>
      </c>
      <c r="S152" s="9" t="str">
        <f t="shared" si="70"/>
        <v>Ryan, Nolan</v>
      </c>
      <c r="T152" s="9" t="str">
        <f t="shared" si="34"/>
        <v xml:space="preserve">Topps Main     </v>
      </c>
      <c r="U152" s="9" t="str">
        <f>IFERROR(VLOOKUP(S152,'Lookup '!B:D,3,FALSE)," ")</f>
        <v>HOF</v>
      </c>
      <c r="V152" s="9" t="str">
        <f t="shared" si="69"/>
        <v>C $10</v>
      </c>
    </row>
    <row r="153" spans="2:22" x14ac:dyDescent="0.25">
      <c r="B153" s="6" t="s">
        <v>377</v>
      </c>
      <c r="C153">
        <v>1980</v>
      </c>
      <c r="D153" t="s">
        <v>378</v>
      </c>
      <c r="K153">
        <v>590</v>
      </c>
      <c r="L153" t="s">
        <v>450</v>
      </c>
      <c r="M153" t="s">
        <v>347</v>
      </c>
      <c r="N153" t="s">
        <v>451</v>
      </c>
      <c r="O153" t="s">
        <v>382</v>
      </c>
      <c r="Q153">
        <v>1</v>
      </c>
      <c r="R153" s="4">
        <v>1</v>
      </c>
      <c r="S153" s="9" t="str">
        <f t="shared" si="70"/>
        <v>Palmer, Jim</v>
      </c>
      <c r="T153" s="9" t="str">
        <f t="shared" ref="T153:T202" si="71">CONCATENATE(D153&amp;" "&amp;E153&amp;" "&amp;F153&amp;" "&amp;G153&amp;" "&amp;H153&amp;" "&amp;I153&amp;J153)</f>
        <v xml:space="preserve">Topps Main     </v>
      </c>
      <c r="U153" s="9" t="str">
        <f>IFERROR(VLOOKUP(S153,'Lookup '!B:D,3,FALSE)," ")</f>
        <v>HOF</v>
      </c>
      <c r="V153" s="9" t="str">
        <f t="shared" si="69"/>
        <v>E $1</v>
      </c>
    </row>
    <row r="154" spans="2:22" x14ac:dyDescent="0.25">
      <c r="B154" s="6" t="s">
        <v>377</v>
      </c>
      <c r="C154">
        <v>1980</v>
      </c>
      <c r="D154" t="s">
        <v>378</v>
      </c>
      <c r="K154">
        <v>600</v>
      </c>
      <c r="L154" t="s">
        <v>494</v>
      </c>
      <c r="M154" t="s">
        <v>495</v>
      </c>
      <c r="N154" t="s">
        <v>425</v>
      </c>
      <c r="O154" t="s">
        <v>388</v>
      </c>
      <c r="Q154">
        <v>1</v>
      </c>
      <c r="R154" s="4">
        <v>3</v>
      </c>
      <c r="S154" s="9" t="str">
        <f t="shared" si="70"/>
        <v>Jackson, Reggie</v>
      </c>
      <c r="T154" s="9" t="str">
        <f t="shared" si="71"/>
        <v xml:space="preserve">Topps Main     </v>
      </c>
      <c r="U154" s="9" t="str">
        <f>IFERROR(VLOOKUP(S154,'Lookup '!B:D,3,FALSE)," ")</f>
        <v>HOF</v>
      </c>
      <c r="V154" s="9" t="str">
        <f t="shared" si="69"/>
        <v>E $1</v>
      </c>
    </row>
    <row r="155" spans="2:22" x14ac:dyDescent="0.25">
      <c r="B155" s="6" t="s">
        <v>377</v>
      </c>
      <c r="C155">
        <v>1980</v>
      </c>
      <c r="D155" t="s">
        <v>378</v>
      </c>
      <c r="K155">
        <v>610</v>
      </c>
      <c r="L155" t="s">
        <v>505</v>
      </c>
      <c r="M155" t="s">
        <v>414</v>
      </c>
      <c r="N155" t="s">
        <v>420</v>
      </c>
      <c r="O155" t="s">
        <v>424</v>
      </c>
      <c r="Q155">
        <v>1</v>
      </c>
      <c r="R155" s="4">
        <v>1</v>
      </c>
      <c r="S155" s="9" t="str">
        <f t="shared" si="70"/>
        <v>Stargell, Willie</v>
      </c>
      <c r="T155" s="9" t="str">
        <f t="shared" si="71"/>
        <v xml:space="preserve">Topps Main     </v>
      </c>
      <c r="U155" s="9" t="str">
        <f>IFERROR(VLOOKUP(S155,'Lookup '!B:D,3,FALSE)," ")</f>
        <v>HOF</v>
      </c>
      <c r="V155" s="9" t="str">
        <f t="shared" si="69"/>
        <v>E $1</v>
      </c>
    </row>
    <row r="156" spans="2:22" x14ac:dyDescent="0.25">
      <c r="B156" s="6"/>
      <c r="C156">
        <v>1980</v>
      </c>
      <c r="D156" t="s">
        <v>378</v>
      </c>
      <c r="K156">
        <v>630</v>
      </c>
      <c r="L156" t="s">
        <v>518</v>
      </c>
      <c r="M156" t="s">
        <v>508</v>
      </c>
      <c r="N156" t="s">
        <v>381</v>
      </c>
      <c r="O156" t="s">
        <v>480</v>
      </c>
      <c r="Q156">
        <v>1</v>
      </c>
      <c r="R156" s="4"/>
      <c r="S156" s="9" t="str">
        <f t="shared" si="70"/>
        <v>Bowa, Larry</v>
      </c>
      <c r="T156" s="9" t="str">
        <f t="shared" si="71"/>
        <v xml:space="preserve">Topps Main     </v>
      </c>
      <c r="U156" s="9" t="str">
        <f>IFERROR(VLOOKUP(S156,'Lookup '!B:D,3,FALSE)," ")</f>
        <v xml:space="preserve"> </v>
      </c>
      <c r="V156" s="9" t="str">
        <f t="shared" si="69"/>
        <v>G</v>
      </c>
    </row>
    <row r="157" spans="2:22" x14ac:dyDescent="0.25">
      <c r="B157" s="6" t="s">
        <v>377</v>
      </c>
      <c r="C157">
        <v>1980</v>
      </c>
      <c r="D157" t="s">
        <v>378</v>
      </c>
      <c r="K157">
        <v>700</v>
      </c>
      <c r="L157" t="s">
        <v>396</v>
      </c>
      <c r="M157" t="s">
        <v>397</v>
      </c>
      <c r="N157" t="s">
        <v>417</v>
      </c>
      <c r="O157" t="s">
        <v>424</v>
      </c>
      <c r="Q157">
        <v>1</v>
      </c>
      <c r="R157" s="4">
        <v>1</v>
      </c>
      <c r="S157" s="9" t="str">
        <f t="shared" si="70"/>
        <v>Carew, Rod</v>
      </c>
      <c r="T157" s="9" t="str">
        <f t="shared" si="71"/>
        <v xml:space="preserve">Topps Main     </v>
      </c>
      <c r="U157" s="9" t="str">
        <f>IFERROR(VLOOKUP(S157,'Lookup '!B:D,3,FALSE)," ")</f>
        <v>HOF</v>
      </c>
      <c r="V157" s="9" t="str">
        <f t="shared" si="69"/>
        <v>E $1</v>
      </c>
    </row>
    <row r="158" spans="2:22" x14ac:dyDescent="0.25">
      <c r="B158" s="6" t="s">
        <v>377</v>
      </c>
      <c r="C158">
        <v>1980</v>
      </c>
      <c r="D158" t="s">
        <v>378</v>
      </c>
      <c r="K158">
        <v>720</v>
      </c>
      <c r="L158" t="s">
        <v>400</v>
      </c>
      <c r="M158" t="s">
        <v>401</v>
      </c>
      <c r="N158" t="s">
        <v>402</v>
      </c>
      <c r="O158" t="s">
        <v>519</v>
      </c>
      <c r="Q158">
        <v>1</v>
      </c>
      <c r="R158" s="4">
        <v>2</v>
      </c>
      <c r="S158" s="9" t="str">
        <f t="shared" si="70"/>
        <v>Yastrzemski, Carl</v>
      </c>
      <c r="T158" s="9" t="str">
        <f t="shared" si="71"/>
        <v xml:space="preserve">Topps Main     </v>
      </c>
      <c r="U158" s="9" t="str">
        <f>IFERROR(VLOOKUP(S158,'Lookup '!B:D,3,FALSE)," ")</f>
        <v>HOF</v>
      </c>
      <c r="V158" s="9" t="str">
        <f t="shared" si="69"/>
        <v>E $1</v>
      </c>
    </row>
    <row r="159" spans="2:22" x14ac:dyDescent="0.25">
      <c r="B159" t="s">
        <v>377</v>
      </c>
      <c r="C159">
        <v>1981</v>
      </c>
      <c r="D159" t="s">
        <v>521</v>
      </c>
      <c r="K159">
        <v>169</v>
      </c>
      <c r="L159" t="s">
        <v>396</v>
      </c>
      <c r="M159" t="s">
        <v>397</v>
      </c>
      <c r="N159" t="s">
        <v>417</v>
      </c>
      <c r="Q159">
        <v>1</v>
      </c>
      <c r="R159" s="4">
        <v>1</v>
      </c>
      <c r="S159" s="9" t="str">
        <f t="shared" si="70"/>
        <v>Carew, Rod</v>
      </c>
      <c r="T159" s="9" t="str">
        <f t="shared" si="71"/>
        <v xml:space="preserve">Donruss     </v>
      </c>
      <c r="U159" s="9" t="str">
        <f>IFERROR(VLOOKUP(S159,'Lookup '!B:D,3,FALSE)," ")</f>
        <v>HOF</v>
      </c>
      <c r="V159" s="9" t="str">
        <f t="shared" si="69"/>
        <v>E $1</v>
      </c>
    </row>
    <row r="160" spans="2:22" x14ac:dyDescent="0.25">
      <c r="B160" t="s">
        <v>377</v>
      </c>
      <c r="C160">
        <v>1981</v>
      </c>
      <c r="D160" t="s">
        <v>521</v>
      </c>
      <c r="K160">
        <v>228</v>
      </c>
      <c r="L160" t="s">
        <v>494</v>
      </c>
      <c r="M160" t="s">
        <v>495</v>
      </c>
      <c r="N160" t="s">
        <v>425</v>
      </c>
      <c r="Q160">
        <v>1</v>
      </c>
      <c r="R160" s="4">
        <v>1</v>
      </c>
      <c r="S160" s="9" t="str">
        <f t="shared" si="70"/>
        <v>Jackson, Reggie</v>
      </c>
      <c r="T160" s="9" t="str">
        <f t="shared" si="71"/>
        <v xml:space="preserve">Donruss     </v>
      </c>
      <c r="U160" s="9" t="str">
        <f>IFERROR(VLOOKUP(S160,'Lookup '!B:D,3,FALSE)," ")</f>
        <v>HOF</v>
      </c>
      <c r="V160" s="9" t="str">
        <f t="shared" si="69"/>
        <v>E $1</v>
      </c>
    </row>
    <row r="161" spans="2:22" x14ac:dyDescent="0.25">
      <c r="C161">
        <v>1981</v>
      </c>
      <c r="D161" t="s">
        <v>521</v>
      </c>
      <c r="K161">
        <v>251</v>
      </c>
      <c r="L161" t="s">
        <v>502</v>
      </c>
      <c r="M161" t="s">
        <v>503</v>
      </c>
      <c r="N161" t="s">
        <v>381</v>
      </c>
      <c r="Q161">
        <v>1</v>
      </c>
      <c r="R161" s="4">
        <v>3</v>
      </c>
      <c r="S161" s="9" t="str">
        <f t="shared" si="70"/>
        <v>Rose, Pete</v>
      </c>
      <c r="T161" s="9" t="str">
        <f t="shared" si="71"/>
        <v xml:space="preserve">Donruss     </v>
      </c>
      <c r="U161" s="9" t="str">
        <f>IFERROR(VLOOKUP(S161,'Lookup '!B:D,3,FALSE)," ")</f>
        <v/>
      </c>
      <c r="V161" s="9" t="str">
        <f t="shared" si="69"/>
        <v>E $1</v>
      </c>
    </row>
    <row r="162" spans="2:22" x14ac:dyDescent="0.25">
      <c r="B162" t="s">
        <v>377</v>
      </c>
      <c r="C162">
        <v>1981</v>
      </c>
      <c r="D162" t="s">
        <v>521</v>
      </c>
      <c r="K162">
        <v>425</v>
      </c>
      <c r="L162" t="s">
        <v>428</v>
      </c>
      <c r="M162" t="s">
        <v>429</v>
      </c>
      <c r="N162" t="s">
        <v>433</v>
      </c>
      <c r="Q162">
        <v>1</v>
      </c>
      <c r="R162" s="4">
        <v>1</v>
      </c>
      <c r="S162" s="9" t="str">
        <f t="shared" si="70"/>
        <v>Seaver, Tom</v>
      </c>
      <c r="T162" s="9" t="str">
        <f t="shared" si="71"/>
        <v xml:space="preserve">Donruss     </v>
      </c>
      <c r="U162" s="9" t="str">
        <f>IFERROR(VLOOKUP(S162,'Lookup '!B:D,3,FALSE)," ")</f>
        <v>HOF</v>
      </c>
      <c r="V162" s="9" t="str">
        <f t="shared" si="69"/>
        <v>E $1</v>
      </c>
    </row>
    <row r="163" spans="2:22" x14ac:dyDescent="0.25">
      <c r="B163" t="s">
        <v>377</v>
      </c>
      <c r="C163">
        <v>1981</v>
      </c>
      <c r="D163" t="s">
        <v>521</v>
      </c>
      <c r="K163">
        <v>468</v>
      </c>
      <c r="L163" t="s">
        <v>494</v>
      </c>
      <c r="M163" t="s">
        <v>495</v>
      </c>
      <c r="N163" t="s">
        <v>425</v>
      </c>
      <c r="Q163">
        <v>1</v>
      </c>
      <c r="R163" s="4">
        <v>1</v>
      </c>
      <c r="S163" s="9" t="str">
        <f t="shared" si="70"/>
        <v>Jackson, Reggie</v>
      </c>
      <c r="T163" s="9" t="str">
        <f t="shared" si="71"/>
        <v xml:space="preserve">Donruss     </v>
      </c>
      <c r="U163" s="9" t="str">
        <f>IFERROR(VLOOKUP(S163,'Lookup '!B:D,3,FALSE)," ")</f>
        <v>HOF</v>
      </c>
      <c r="V163" s="9" t="str">
        <f t="shared" si="69"/>
        <v>E $1</v>
      </c>
    </row>
    <row r="164" spans="2:22" x14ac:dyDescent="0.25">
      <c r="B164" t="s">
        <v>377</v>
      </c>
      <c r="C164">
        <v>1981</v>
      </c>
      <c r="D164" t="s">
        <v>521</v>
      </c>
      <c r="K164">
        <v>537</v>
      </c>
      <c r="L164" t="s">
        <v>3424</v>
      </c>
      <c r="M164" t="s">
        <v>462</v>
      </c>
      <c r="Q164">
        <v>1</v>
      </c>
      <c r="R164" s="4">
        <v>1.5</v>
      </c>
      <c r="S164" s="9" t="str">
        <f t="shared" si="70"/>
        <v>Brett, George / Carew, Rod, George</v>
      </c>
      <c r="T164" s="9" t="str">
        <f t="shared" si="71"/>
        <v xml:space="preserve">Donruss     </v>
      </c>
      <c r="U164" s="9" t="s">
        <v>13</v>
      </c>
      <c r="V164" s="9" t="str">
        <f t="shared" si="69"/>
        <v>E $1</v>
      </c>
    </row>
    <row r="165" spans="2:22" x14ac:dyDescent="0.25">
      <c r="C165">
        <v>1981</v>
      </c>
      <c r="D165" t="s">
        <v>521</v>
      </c>
      <c r="K165">
        <v>175</v>
      </c>
      <c r="L165" t="s">
        <v>470</v>
      </c>
      <c r="M165" t="s">
        <v>357</v>
      </c>
      <c r="N165" t="s">
        <v>381</v>
      </c>
      <c r="Q165">
        <v>1</v>
      </c>
      <c r="R165" s="4"/>
      <c r="S165" s="9" t="str">
        <f t="shared" si="70"/>
        <v>Luzinski, Greg</v>
      </c>
      <c r="T165" s="9" t="str">
        <f t="shared" si="71"/>
        <v xml:space="preserve">Donruss     </v>
      </c>
      <c r="U165" s="9" t="str">
        <f>IFERROR(VLOOKUP(S165,'Lookup '!B:D,3,FALSE)," ")</f>
        <v xml:space="preserve"> </v>
      </c>
      <c r="V165" s="9" t="str">
        <f t="shared" si="69"/>
        <v>G</v>
      </c>
    </row>
    <row r="166" spans="2:22" x14ac:dyDescent="0.25">
      <c r="B166" t="s">
        <v>377</v>
      </c>
      <c r="C166">
        <v>1981</v>
      </c>
      <c r="D166" t="s">
        <v>521</v>
      </c>
      <c r="J166" t="s">
        <v>14</v>
      </c>
      <c r="K166">
        <v>538</v>
      </c>
      <c r="L166" t="s">
        <v>522</v>
      </c>
      <c r="M166" t="s">
        <v>523</v>
      </c>
      <c r="N166" t="s">
        <v>452</v>
      </c>
      <c r="Q166">
        <v>1</v>
      </c>
      <c r="R166" s="4">
        <v>2.5</v>
      </c>
      <c r="S166" s="9" t="str">
        <f t="shared" si="70"/>
        <v>Raines, Tim</v>
      </c>
      <c r="T166" s="9" t="str">
        <f t="shared" si="71"/>
        <v>Donruss     RC</v>
      </c>
      <c r="U166" s="9" t="str">
        <f>IFERROR(VLOOKUP(S166,'Lookup '!B:D,3,FALSE)," ")</f>
        <v>HOF</v>
      </c>
      <c r="V166" s="9" t="str">
        <f t="shared" si="69"/>
        <v>E $1</v>
      </c>
    </row>
    <row r="167" spans="2:22" x14ac:dyDescent="0.25">
      <c r="B167" t="s">
        <v>377</v>
      </c>
      <c r="C167">
        <v>1981</v>
      </c>
      <c r="D167" t="s">
        <v>525</v>
      </c>
      <c r="K167">
        <v>1</v>
      </c>
      <c r="L167" t="s">
        <v>502</v>
      </c>
      <c r="M167" t="s">
        <v>503</v>
      </c>
      <c r="N167" t="s">
        <v>381</v>
      </c>
      <c r="Q167">
        <v>1</v>
      </c>
      <c r="R167" s="4">
        <v>3</v>
      </c>
      <c r="S167" s="9" t="str">
        <f t="shared" si="70"/>
        <v>Rose, Pete</v>
      </c>
      <c r="T167" s="9" t="str">
        <f t="shared" si="71"/>
        <v xml:space="preserve">Fleer     </v>
      </c>
      <c r="U167" s="9" t="str">
        <f>IFERROR(VLOOKUP(S167,'Lookup '!B:D,3,FALSE)," ")</f>
        <v/>
      </c>
      <c r="V167" s="9" t="str">
        <f t="shared" si="69"/>
        <v>E $1</v>
      </c>
    </row>
    <row r="168" spans="2:22" x14ac:dyDescent="0.25">
      <c r="B168" t="s">
        <v>377</v>
      </c>
      <c r="C168">
        <v>1981</v>
      </c>
      <c r="D168" t="s">
        <v>525</v>
      </c>
      <c r="K168">
        <v>5</v>
      </c>
      <c r="L168" t="s">
        <v>439</v>
      </c>
      <c r="M168" t="s">
        <v>370</v>
      </c>
      <c r="N168" t="s">
        <v>381</v>
      </c>
      <c r="Q168">
        <v>1</v>
      </c>
      <c r="R168" s="4">
        <v>2.5</v>
      </c>
      <c r="S168" s="9" t="str">
        <f t="shared" si="70"/>
        <v>Schmidt, Mike</v>
      </c>
      <c r="T168" s="9" t="str">
        <f t="shared" si="71"/>
        <v xml:space="preserve">Fleer     </v>
      </c>
      <c r="U168" s="9" t="str">
        <f>IFERROR(VLOOKUP(S168,'Lookup '!B:D,3,FALSE)," ")</f>
        <v>HOF</v>
      </c>
      <c r="V168" s="9" t="str">
        <f t="shared" si="69"/>
        <v>E $1</v>
      </c>
    </row>
    <row r="169" spans="2:22" x14ac:dyDescent="0.25">
      <c r="B169" t="s">
        <v>377</v>
      </c>
      <c r="C169">
        <v>1981</v>
      </c>
      <c r="D169" t="s">
        <v>525</v>
      </c>
      <c r="K169">
        <v>6</v>
      </c>
      <c r="L169" t="s">
        <v>407</v>
      </c>
      <c r="M169" t="s">
        <v>408</v>
      </c>
      <c r="N169" t="s">
        <v>381</v>
      </c>
      <c r="Q169">
        <v>1</v>
      </c>
      <c r="R169" s="4">
        <v>1.5</v>
      </c>
      <c r="S169" s="9" t="str">
        <f t="shared" si="70"/>
        <v>Carlton, Steve</v>
      </c>
      <c r="T169" s="9" t="str">
        <f t="shared" si="71"/>
        <v xml:space="preserve">Fleer     </v>
      </c>
      <c r="U169" s="9" t="str">
        <f>IFERROR(VLOOKUP(S169,'Lookup '!B:D,3,FALSE)," ")</f>
        <v>HOF</v>
      </c>
      <c r="V169" s="9" t="str">
        <f t="shared" si="69"/>
        <v>E $1</v>
      </c>
    </row>
    <row r="170" spans="2:22" x14ac:dyDescent="0.25">
      <c r="B170" t="s">
        <v>524</v>
      </c>
      <c r="C170">
        <v>1981</v>
      </c>
      <c r="D170" t="s">
        <v>525</v>
      </c>
      <c r="K170">
        <v>7</v>
      </c>
      <c r="L170" t="s">
        <v>487</v>
      </c>
      <c r="M170" t="s">
        <v>488</v>
      </c>
      <c r="N170" t="s">
        <v>381</v>
      </c>
      <c r="Q170">
        <v>1</v>
      </c>
      <c r="R170" s="4"/>
      <c r="S170" s="9" t="str">
        <f t="shared" si="70"/>
        <v>McGraw, Tug</v>
      </c>
      <c r="T170" s="9" t="str">
        <f t="shared" si="71"/>
        <v xml:space="preserve">Fleer     </v>
      </c>
      <c r="U170" s="9" t="str">
        <f>IFERROR(VLOOKUP(S170,'Lookup '!B:D,3,FALSE)," ")</f>
        <v xml:space="preserve"> </v>
      </c>
      <c r="V170" s="9" t="str">
        <f t="shared" si="69"/>
        <v>G</v>
      </c>
    </row>
    <row r="171" spans="2:22" x14ac:dyDescent="0.25">
      <c r="B171" t="s">
        <v>524</v>
      </c>
      <c r="C171">
        <v>1981</v>
      </c>
      <c r="D171" t="s">
        <v>525</v>
      </c>
      <c r="K171">
        <v>10</v>
      </c>
      <c r="L171" t="s">
        <v>470</v>
      </c>
      <c r="M171" t="s">
        <v>357</v>
      </c>
      <c r="N171" t="s">
        <v>381</v>
      </c>
      <c r="Q171">
        <v>1</v>
      </c>
      <c r="R171" s="4"/>
      <c r="S171" s="9" t="str">
        <f t="shared" si="70"/>
        <v>Luzinski, Greg</v>
      </c>
      <c r="T171" s="9" t="str">
        <f t="shared" si="71"/>
        <v xml:space="preserve">Fleer     </v>
      </c>
      <c r="U171" s="9" t="str">
        <f>IFERROR(VLOOKUP(S171,'Lookup '!B:D,3,FALSE)," ")</f>
        <v xml:space="preserve"> </v>
      </c>
      <c r="V171" s="9" t="str">
        <f t="shared" si="69"/>
        <v>G</v>
      </c>
    </row>
    <row r="172" spans="2:22" x14ac:dyDescent="0.25">
      <c r="B172" t="s">
        <v>524</v>
      </c>
      <c r="C172">
        <v>1981</v>
      </c>
      <c r="D172" t="s">
        <v>525</v>
      </c>
      <c r="K172">
        <v>19</v>
      </c>
      <c r="L172" t="s">
        <v>464</v>
      </c>
      <c r="M172" t="s">
        <v>372</v>
      </c>
      <c r="N172" t="s">
        <v>381</v>
      </c>
      <c r="Q172">
        <v>1</v>
      </c>
      <c r="R172" s="4"/>
      <c r="S172" s="9" t="str">
        <f t="shared" si="70"/>
        <v>Maddox, Gary</v>
      </c>
      <c r="T172" s="9" t="str">
        <f t="shared" si="71"/>
        <v xml:space="preserve">Fleer     </v>
      </c>
      <c r="U172" s="9" t="str">
        <f>IFERROR(VLOOKUP(S172,'Lookup '!B:D,3,FALSE)," ")</f>
        <v xml:space="preserve"> </v>
      </c>
      <c r="V172" s="9" t="str">
        <f t="shared" si="69"/>
        <v>G</v>
      </c>
    </row>
    <row r="173" spans="2:22" x14ac:dyDescent="0.25">
      <c r="B173" t="s">
        <v>377</v>
      </c>
      <c r="C173">
        <v>1981</v>
      </c>
      <c r="D173" t="s">
        <v>525</v>
      </c>
      <c r="K173">
        <v>28</v>
      </c>
      <c r="L173" t="s">
        <v>461</v>
      </c>
      <c r="M173" t="s">
        <v>462</v>
      </c>
      <c r="N173" t="s">
        <v>463</v>
      </c>
      <c r="Q173">
        <v>1</v>
      </c>
      <c r="R173" s="4">
        <v>2.5</v>
      </c>
      <c r="S173" s="9" t="str">
        <f t="shared" si="70"/>
        <v>Brett, George</v>
      </c>
      <c r="T173" s="9" t="str">
        <f t="shared" si="71"/>
        <v xml:space="preserve">Fleer     </v>
      </c>
      <c r="U173" s="9" t="str">
        <f>IFERROR(VLOOKUP(S173,'Lookup '!B:D,3,FALSE)," ")</f>
        <v>HOF</v>
      </c>
      <c r="V173" s="9" t="str">
        <f t="shared" si="69"/>
        <v>E $1</v>
      </c>
    </row>
    <row r="174" spans="2:22" x14ac:dyDescent="0.25">
      <c r="B174" t="s">
        <v>377</v>
      </c>
      <c r="C174">
        <v>1981</v>
      </c>
      <c r="D174" t="s">
        <v>525</v>
      </c>
      <c r="K174">
        <v>57</v>
      </c>
      <c r="L174" t="s">
        <v>415</v>
      </c>
      <c r="M174" t="s">
        <v>416</v>
      </c>
      <c r="N174" t="s">
        <v>532</v>
      </c>
      <c r="Q174">
        <v>1</v>
      </c>
      <c r="R174" s="4">
        <v>5</v>
      </c>
      <c r="S174" s="9" t="str">
        <f t="shared" si="70"/>
        <v>Ryan, Nolan</v>
      </c>
      <c r="T174" s="9" t="str">
        <f t="shared" si="71"/>
        <v xml:space="preserve">Fleer     </v>
      </c>
      <c r="U174" s="9" t="str">
        <f>IFERROR(VLOOKUP(S174,'Lookup '!B:D,3,FALSE)," ")</f>
        <v>HOF</v>
      </c>
      <c r="V174" s="9" t="str">
        <f t="shared" si="69"/>
        <v>D $5</v>
      </c>
    </row>
    <row r="175" spans="2:22" x14ac:dyDescent="0.25">
      <c r="B175" t="s">
        <v>377</v>
      </c>
      <c r="C175">
        <v>1981</v>
      </c>
      <c r="D175" t="s">
        <v>525</v>
      </c>
      <c r="K175">
        <v>79</v>
      </c>
      <c r="L175" t="s">
        <v>494</v>
      </c>
      <c r="M175" t="s">
        <v>495</v>
      </c>
      <c r="N175" t="s">
        <v>425</v>
      </c>
      <c r="Q175">
        <v>1</v>
      </c>
      <c r="R175" s="4">
        <v>1</v>
      </c>
      <c r="S175" s="9" t="str">
        <f t="shared" si="70"/>
        <v>Jackson, Reggie</v>
      </c>
      <c r="T175" s="9" t="str">
        <f t="shared" si="71"/>
        <v xml:space="preserve">Fleer     </v>
      </c>
      <c r="U175" s="9" t="str">
        <f>IFERROR(VLOOKUP(S175,'Lookup '!B:D,3,FALSE)," ")</f>
        <v>HOF</v>
      </c>
      <c r="V175" s="9" t="str">
        <f t="shared" si="69"/>
        <v>E $1</v>
      </c>
    </row>
    <row r="176" spans="2:22" x14ac:dyDescent="0.25">
      <c r="B176" t="s">
        <v>524</v>
      </c>
      <c r="C176">
        <v>1981</v>
      </c>
      <c r="D176" t="s">
        <v>525</v>
      </c>
      <c r="K176">
        <v>91</v>
      </c>
      <c r="L176" t="s">
        <v>511</v>
      </c>
      <c r="M176" t="s">
        <v>512</v>
      </c>
      <c r="N176" t="s">
        <v>425</v>
      </c>
      <c r="Q176">
        <v>1</v>
      </c>
      <c r="R176" s="4">
        <v>1</v>
      </c>
      <c r="S176" s="9" t="str">
        <f t="shared" si="70"/>
        <v>Perry, Gaylord</v>
      </c>
      <c r="T176" s="9" t="str">
        <f t="shared" si="71"/>
        <v xml:space="preserve">Fleer     </v>
      </c>
      <c r="U176" s="9" t="str">
        <f>IFERROR(VLOOKUP(S176,'Lookup '!B:D,3,FALSE)," ")</f>
        <v>HOF</v>
      </c>
      <c r="V176" s="9" t="str">
        <f t="shared" si="69"/>
        <v>E $1</v>
      </c>
    </row>
    <row r="177" spans="2:22" x14ac:dyDescent="0.25">
      <c r="B177" t="s">
        <v>524</v>
      </c>
      <c r="C177">
        <v>1981</v>
      </c>
      <c r="D177" t="s">
        <v>525</v>
      </c>
      <c r="K177">
        <v>112</v>
      </c>
      <c r="L177" t="s">
        <v>399</v>
      </c>
      <c r="M177" t="s">
        <v>393</v>
      </c>
      <c r="N177" t="s">
        <v>394</v>
      </c>
      <c r="Q177">
        <v>1</v>
      </c>
      <c r="R177" s="4">
        <v>1</v>
      </c>
      <c r="S177" s="9" t="str">
        <f t="shared" si="70"/>
        <v>Sutton, Don</v>
      </c>
      <c r="T177" s="9" t="str">
        <f t="shared" si="71"/>
        <v xml:space="preserve">Fleer     </v>
      </c>
      <c r="U177" s="9" t="str">
        <f>IFERROR(VLOOKUP(S177,'Lookup '!B:D,3,FALSE)," ")</f>
        <v>HOF</v>
      </c>
      <c r="V177" s="9" t="str">
        <f t="shared" si="69"/>
        <v>E $1</v>
      </c>
    </row>
    <row r="178" spans="2:22" x14ac:dyDescent="0.25">
      <c r="B178" t="s">
        <v>377</v>
      </c>
      <c r="C178">
        <v>1981</v>
      </c>
      <c r="D178" t="s">
        <v>525</v>
      </c>
      <c r="J178" t="s">
        <v>14</v>
      </c>
      <c r="K178">
        <v>140</v>
      </c>
      <c r="L178" t="s">
        <v>534</v>
      </c>
      <c r="M178" t="s">
        <v>535</v>
      </c>
      <c r="N178" t="s">
        <v>394</v>
      </c>
      <c r="Q178">
        <v>1</v>
      </c>
      <c r="R178" s="4">
        <v>5</v>
      </c>
      <c r="S178" s="9" t="str">
        <f t="shared" si="70"/>
        <v>Valenzuela, Fernando</v>
      </c>
      <c r="T178" s="9" t="str">
        <f t="shared" si="71"/>
        <v>Fleer     RC</v>
      </c>
      <c r="U178" s="9" t="str">
        <f>IFERROR(VLOOKUP(S178,'Lookup '!B:D,3,FALSE)," ")</f>
        <v xml:space="preserve"> </v>
      </c>
      <c r="V178" s="9" t="str">
        <f t="shared" si="69"/>
        <v>D $5</v>
      </c>
    </row>
    <row r="179" spans="2:22" x14ac:dyDescent="0.25">
      <c r="B179" t="s">
        <v>524</v>
      </c>
      <c r="C179">
        <v>1981</v>
      </c>
      <c r="D179" t="s">
        <v>525</v>
      </c>
      <c r="K179">
        <v>142</v>
      </c>
      <c r="L179" t="s">
        <v>350</v>
      </c>
      <c r="M179" t="s">
        <v>372</v>
      </c>
      <c r="N179" t="s">
        <v>452</v>
      </c>
      <c r="Q179">
        <v>1</v>
      </c>
      <c r="R179" s="4">
        <v>1</v>
      </c>
      <c r="S179" s="9" t="str">
        <f t="shared" si="70"/>
        <v>Carter, Gary</v>
      </c>
      <c r="T179" s="9" t="str">
        <f t="shared" si="71"/>
        <v xml:space="preserve">Fleer     </v>
      </c>
      <c r="U179" s="9" t="str">
        <f>IFERROR(VLOOKUP(S179,'Lookup '!B:D,3,FALSE)," ")</f>
        <v>HOF</v>
      </c>
      <c r="V179" s="9" t="str">
        <f t="shared" si="69"/>
        <v>E $1</v>
      </c>
    </row>
    <row r="180" spans="2:22" x14ac:dyDescent="0.25">
      <c r="B180" t="s">
        <v>524</v>
      </c>
      <c r="C180">
        <v>1981</v>
      </c>
      <c r="D180" t="s">
        <v>525</v>
      </c>
      <c r="K180">
        <v>145</v>
      </c>
      <c r="L180" t="s">
        <v>536</v>
      </c>
      <c r="M180" t="s">
        <v>537</v>
      </c>
      <c r="N180" t="s">
        <v>452</v>
      </c>
      <c r="Q180">
        <v>1</v>
      </c>
      <c r="R180" s="4">
        <v>1</v>
      </c>
      <c r="S180" s="9" t="str">
        <f t="shared" si="70"/>
        <v>Dawson, Andre</v>
      </c>
      <c r="T180" s="9" t="str">
        <f t="shared" si="71"/>
        <v xml:space="preserve">Fleer     </v>
      </c>
      <c r="U180" s="9" t="str">
        <f>IFERROR(VLOOKUP(S180,'Lookup '!B:D,3,FALSE)," ")</f>
        <v>HOF</v>
      </c>
      <c r="V180" s="9" t="str">
        <f t="shared" si="69"/>
        <v>E $1</v>
      </c>
    </row>
    <row r="181" spans="2:22" x14ac:dyDescent="0.25">
      <c r="B181" t="s">
        <v>524</v>
      </c>
      <c r="C181">
        <v>1981</v>
      </c>
      <c r="D181" t="s">
        <v>525</v>
      </c>
      <c r="K181">
        <v>169</v>
      </c>
      <c r="L181" t="s">
        <v>450</v>
      </c>
      <c r="M181" t="s">
        <v>347</v>
      </c>
      <c r="N181" t="s">
        <v>451</v>
      </c>
      <c r="Q181">
        <v>1</v>
      </c>
      <c r="R181" s="4">
        <v>1</v>
      </c>
      <c r="S181" s="9" t="str">
        <f t="shared" si="70"/>
        <v>Palmer, Jim</v>
      </c>
      <c r="T181" s="9" t="str">
        <f t="shared" si="71"/>
        <v xml:space="preserve">Fleer     </v>
      </c>
      <c r="U181" s="9" t="str">
        <f>IFERROR(VLOOKUP(S181,'Lookup '!B:D,3,FALSE)," ")</f>
        <v>HOF</v>
      </c>
      <c r="V181" s="9" t="str">
        <f t="shared" si="69"/>
        <v>E $1</v>
      </c>
    </row>
    <row r="182" spans="2:22" x14ac:dyDescent="0.25">
      <c r="B182" t="s">
        <v>524</v>
      </c>
      <c r="C182">
        <v>1981</v>
      </c>
      <c r="D182" t="s">
        <v>525</v>
      </c>
      <c r="K182">
        <v>184</v>
      </c>
      <c r="L182" t="s">
        <v>538</v>
      </c>
      <c r="M182" t="s">
        <v>539</v>
      </c>
      <c r="N182" t="s">
        <v>451</v>
      </c>
      <c r="Q182">
        <v>1</v>
      </c>
      <c r="R182" s="4">
        <v>1.5</v>
      </c>
      <c r="S182" s="9" t="str">
        <f t="shared" si="70"/>
        <v>Murray, Eddie</v>
      </c>
      <c r="T182" s="9" t="str">
        <f t="shared" si="71"/>
        <v xml:space="preserve">Fleer     </v>
      </c>
      <c r="U182" s="9" t="str">
        <f>IFERROR(VLOOKUP(S182,'Lookup '!B:D,3,FALSE)," ")</f>
        <v>HOF</v>
      </c>
      <c r="V182" s="9" t="str">
        <f t="shared" si="69"/>
        <v>E $1</v>
      </c>
    </row>
    <row r="183" spans="2:22" x14ac:dyDescent="0.25">
      <c r="B183" t="s">
        <v>377</v>
      </c>
      <c r="C183">
        <v>1981</v>
      </c>
      <c r="D183" t="s">
        <v>525</v>
      </c>
      <c r="K183">
        <v>196</v>
      </c>
      <c r="L183" t="s">
        <v>431</v>
      </c>
      <c r="M183" t="s">
        <v>432</v>
      </c>
      <c r="N183" t="s">
        <v>433</v>
      </c>
      <c r="Q183">
        <v>1</v>
      </c>
      <c r="R183" s="4">
        <v>1</v>
      </c>
      <c r="S183" s="9" t="str">
        <f t="shared" si="70"/>
        <v>Bench, Johnny</v>
      </c>
      <c r="T183" s="9" t="str">
        <f t="shared" si="71"/>
        <v xml:space="preserve">Fleer     </v>
      </c>
      <c r="U183" s="9" t="str">
        <f>IFERROR(VLOOKUP(S183,'Lookup '!B:D,3,FALSE)," ")</f>
        <v>HOF</v>
      </c>
      <c r="V183" s="9" t="str">
        <f t="shared" si="69"/>
        <v>E $1</v>
      </c>
    </row>
    <row r="184" spans="2:22" x14ac:dyDescent="0.25">
      <c r="B184" t="s">
        <v>377</v>
      </c>
      <c r="C184">
        <v>1981</v>
      </c>
      <c r="D184" t="s">
        <v>525</v>
      </c>
      <c r="K184">
        <v>200</v>
      </c>
      <c r="L184" t="s">
        <v>428</v>
      </c>
      <c r="M184" t="s">
        <v>429</v>
      </c>
      <c r="N184" t="s">
        <v>433</v>
      </c>
      <c r="Q184">
        <v>1</v>
      </c>
      <c r="R184" s="4">
        <v>1</v>
      </c>
      <c r="S184" s="9" t="str">
        <f t="shared" si="70"/>
        <v>Seaver, Tom</v>
      </c>
      <c r="T184" s="9" t="str">
        <f t="shared" si="71"/>
        <v xml:space="preserve">Fleer     </v>
      </c>
      <c r="U184" s="9" t="str">
        <f>IFERROR(VLOOKUP(S184,'Lookup '!B:D,3,FALSE)," ")</f>
        <v>HOF</v>
      </c>
      <c r="V184" s="9" t="str">
        <f t="shared" si="69"/>
        <v>E $1</v>
      </c>
    </row>
    <row r="185" spans="2:22" x14ac:dyDescent="0.25">
      <c r="B185" t="s">
        <v>377</v>
      </c>
      <c r="C185">
        <v>1981</v>
      </c>
      <c r="D185" t="s">
        <v>525</v>
      </c>
      <c r="K185">
        <v>221</v>
      </c>
      <c r="L185" t="s">
        <v>400</v>
      </c>
      <c r="M185" t="s">
        <v>401</v>
      </c>
      <c r="N185" t="s">
        <v>402</v>
      </c>
      <c r="Q185">
        <v>1</v>
      </c>
      <c r="R185" s="4">
        <v>1.5</v>
      </c>
      <c r="S185" s="9" t="str">
        <f t="shared" si="70"/>
        <v>Yastrzemski, Carl</v>
      </c>
      <c r="T185" s="9" t="str">
        <f t="shared" si="71"/>
        <v xml:space="preserve">Fleer     </v>
      </c>
      <c r="U185" s="9" t="str">
        <f>IFERROR(VLOOKUP(S185,'Lookup '!B:D,3,FALSE)," ")</f>
        <v>HOF</v>
      </c>
      <c r="V185" s="9" t="str">
        <f t="shared" si="69"/>
        <v>E $1</v>
      </c>
    </row>
    <row r="186" spans="2:22" x14ac:dyDescent="0.25">
      <c r="B186" t="s">
        <v>524</v>
      </c>
      <c r="C186">
        <v>1981</v>
      </c>
      <c r="D186" t="s">
        <v>525</v>
      </c>
      <c r="K186">
        <v>222</v>
      </c>
      <c r="L186" t="s">
        <v>477</v>
      </c>
      <c r="M186" t="s">
        <v>347</v>
      </c>
      <c r="N186" t="s">
        <v>402</v>
      </c>
      <c r="Q186">
        <v>1</v>
      </c>
      <c r="R186" s="4">
        <v>1</v>
      </c>
      <c r="S186" s="9" t="str">
        <f t="shared" si="70"/>
        <v>Rice, Jim</v>
      </c>
      <c r="T186" s="9" t="str">
        <f t="shared" si="71"/>
        <v xml:space="preserve">Fleer     </v>
      </c>
      <c r="U186" s="9" t="str">
        <f>IFERROR(VLOOKUP(S186,'Lookup '!B:D,3,FALSE)," ")</f>
        <v>HOF</v>
      </c>
      <c r="V186" s="9" t="str">
        <f t="shared" si="69"/>
        <v>E $1</v>
      </c>
    </row>
    <row r="187" spans="2:22" x14ac:dyDescent="0.25">
      <c r="B187" t="s">
        <v>524</v>
      </c>
      <c r="C187">
        <v>1981</v>
      </c>
      <c r="D187" t="s">
        <v>525</v>
      </c>
      <c r="K187">
        <v>224</v>
      </c>
      <c r="L187" t="s">
        <v>540</v>
      </c>
      <c r="M187" t="s">
        <v>407</v>
      </c>
      <c r="N187" t="s">
        <v>402</v>
      </c>
      <c r="Q187">
        <v>1</v>
      </c>
      <c r="R187" s="4">
        <v>1</v>
      </c>
      <c r="S187" s="9" t="str">
        <f t="shared" si="70"/>
        <v>Fisk, Carlton</v>
      </c>
      <c r="T187" s="9" t="str">
        <f t="shared" si="71"/>
        <v xml:space="preserve">Fleer     </v>
      </c>
      <c r="U187" s="9" t="str">
        <f>IFERROR(VLOOKUP(S187,'Lookup '!B:D,3,FALSE)," ")</f>
        <v>HOF</v>
      </c>
      <c r="V187" s="9" t="str">
        <f t="shared" si="69"/>
        <v>E $1</v>
      </c>
    </row>
    <row r="188" spans="2:22" x14ac:dyDescent="0.25">
      <c r="B188" t="s">
        <v>524</v>
      </c>
      <c r="C188">
        <v>1981</v>
      </c>
      <c r="D188" t="s">
        <v>525</v>
      </c>
      <c r="K188">
        <v>226</v>
      </c>
      <c r="L188" t="s">
        <v>541</v>
      </c>
      <c r="M188" t="s">
        <v>542</v>
      </c>
      <c r="N188" t="s">
        <v>402</v>
      </c>
      <c r="Q188">
        <v>1</v>
      </c>
      <c r="R188" s="4">
        <v>1</v>
      </c>
      <c r="S188" s="9" t="str">
        <f t="shared" si="70"/>
        <v>Eckersley, Dennis</v>
      </c>
      <c r="T188" s="9" t="str">
        <f t="shared" si="71"/>
        <v xml:space="preserve">Fleer     </v>
      </c>
      <c r="U188" s="9" t="str">
        <f>IFERROR(VLOOKUP(S188,'Lookup '!B:D,3,FALSE)," ")</f>
        <v>HOF</v>
      </c>
      <c r="V188" s="9" t="str">
        <f t="shared" si="69"/>
        <v>E $1</v>
      </c>
    </row>
    <row r="189" spans="2:22" x14ac:dyDescent="0.25">
      <c r="B189" t="s">
        <v>524</v>
      </c>
      <c r="C189">
        <v>1981</v>
      </c>
      <c r="D189" t="s">
        <v>525</v>
      </c>
      <c r="K189">
        <v>242</v>
      </c>
      <c r="L189" t="s">
        <v>545</v>
      </c>
      <c r="M189" t="s">
        <v>546</v>
      </c>
      <c r="N189" t="s">
        <v>423</v>
      </c>
      <c r="Q189">
        <v>1</v>
      </c>
      <c r="R189" s="4">
        <v>1</v>
      </c>
      <c r="S189" s="9" t="str">
        <f t="shared" si="70"/>
        <v>Niekro, Phil</v>
      </c>
      <c r="T189" s="9" t="str">
        <f t="shared" si="71"/>
        <v xml:space="preserve">Fleer     </v>
      </c>
      <c r="U189" s="9" t="str">
        <f>IFERROR(VLOOKUP(S189,'Lookup '!B:D,3,FALSE)," ")</f>
        <v>HOF</v>
      </c>
      <c r="V189" s="9" t="str">
        <f t="shared" si="69"/>
        <v>E $1</v>
      </c>
    </row>
    <row r="190" spans="2:22" x14ac:dyDescent="0.25">
      <c r="B190" t="s">
        <v>377</v>
      </c>
      <c r="C190">
        <v>1981</v>
      </c>
      <c r="D190" t="s">
        <v>525</v>
      </c>
      <c r="K190">
        <v>268</v>
      </c>
      <c r="L190" t="s">
        <v>396</v>
      </c>
      <c r="M190" t="s">
        <v>397</v>
      </c>
      <c r="N190" t="s">
        <v>417</v>
      </c>
      <c r="Q190">
        <v>1</v>
      </c>
      <c r="R190" s="4">
        <v>1</v>
      </c>
      <c r="S190" s="9" t="str">
        <f t="shared" si="70"/>
        <v>Carew, Rod</v>
      </c>
      <c r="T190" s="9" t="str">
        <f t="shared" si="71"/>
        <v xml:space="preserve">Fleer     </v>
      </c>
      <c r="U190" s="9" t="str">
        <f>IFERROR(VLOOKUP(S190,'Lookup '!B:D,3,FALSE)," ")</f>
        <v>HOF</v>
      </c>
      <c r="V190" s="9" t="str">
        <f t="shared" si="69"/>
        <v>E $1</v>
      </c>
    </row>
    <row r="191" spans="2:22" x14ac:dyDescent="0.25">
      <c r="B191" t="s">
        <v>377</v>
      </c>
      <c r="C191">
        <v>1981</v>
      </c>
      <c r="D191" t="s">
        <v>525</v>
      </c>
      <c r="K191">
        <v>351</v>
      </c>
      <c r="L191" t="s">
        <v>516</v>
      </c>
      <c r="M191" t="s">
        <v>517</v>
      </c>
      <c r="N191" t="s">
        <v>443</v>
      </c>
      <c r="Q191">
        <v>1</v>
      </c>
      <c r="R191" s="4">
        <v>3</v>
      </c>
      <c r="S191" s="9" t="str">
        <f t="shared" si="70"/>
        <v>Henderson, Rickey</v>
      </c>
      <c r="T191" s="9" t="str">
        <f t="shared" si="71"/>
        <v xml:space="preserve">Fleer     </v>
      </c>
      <c r="U191" s="9" t="str">
        <f>IFERROR(VLOOKUP(S191,'Lookup '!B:D,3,FALSE)," ")</f>
        <v>HOF</v>
      </c>
      <c r="V191" s="9" t="str">
        <f t="shared" si="69"/>
        <v>E $1</v>
      </c>
    </row>
    <row r="192" spans="2:22" x14ac:dyDescent="0.25">
      <c r="B192" t="s">
        <v>524</v>
      </c>
      <c r="C192">
        <v>1981</v>
      </c>
      <c r="D192" t="s">
        <v>525</v>
      </c>
      <c r="K192">
        <v>363</v>
      </c>
      <c r="L192" t="s">
        <v>505</v>
      </c>
      <c r="M192" t="s">
        <v>414</v>
      </c>
      <c r="N192" t="s">
        <v>420</v>
      </c>
      <c r="Q192">
        <v>1</v>
      </c>
      <c r="R192" s="4">
        <v>1</v>
      </c>
      <c r="S192" s="9" t="str">
        <f t="shared" si="70"/>
        <v>Stargell, Willie</v>
      </c>
      <c r="T192" s="9" t="str">
        <f t="shared" si="71"/>
        <v xml:space="preserve">Fleer     </v>
      </c>
      <c r="U192" s="9" t="str">
        <f>IFERROR(VLOOKUP(S192,'Lookup '!B:D,3,FALSE)," ")</f>
        <v>HOF</v>
      </c>
      <c r="V192" s="9" t="str">
        <f t="shared" ref="V192:V237" si="72">IF(R192&gt;0.249,IF(R192&gt;0.99,IF(R192&gt;4.99,IF(R192&gt;9.99,IF(R192&gt;49.99,IF(R192&gt;99.99,"A $100","B $50"),"C $10"),"D $5"),"E $1"),"F $.25"),"G")</f>
        <v>E $1</v>
      </c>
    </row>
    <row r="193" spans="2:22" x14ac:dyDescent="0.25">
      <c r="B193" t="s">
        <v>377</v>
      </c>
      <c r="C193">
        <v>1981</v>
      </c>
      <c r="D193" t="s">
        <v>525</v>
      </c>
      <c r="K193">
        <v>434</v>
      </c>
      <c r="L193" t="s">
        <v>484</v>
      </c>
      <c r="M193" t="s">
        <v>414</v>
      </c>
      <c r="N193" t="s">
        <v>405</v>
      </c>
      <c r="Q193">
        <v>1</v>
      </c>
      <c r="R193" s="4">
        <v>1</v>
      </c>
      <c r="S193" s="9" t="str">
        <f t="shared" si="70"/>
        <v>McCovey, Willie</v>
      </c>
      <c r="T193" s="9" t="str">
        <f t="shared" si="71"/>
        <v xml:space="preserve">Fleer     </v>
      </c>
      <c r="U193" s="9" t="str">
        <f>IFERROR(VLOOKUP(S193,'Lookup '!B:D,3,FALSE)," ")</f>
        <v>HOF</v>
      </c>
      <c r="V193" s="9" t="str">
        <f t="shared" si="72"/>
        <v>E $1</v>
      </c>
    </row>
    <row r="194" spans="2:22" x14ac:dyDescent="0.25">
      <c r="B194" t="s">
        <v>524</v>
      </c>
      <c r="C194">
        <v>1981</v>
      </c>
      <c r="D194" t="s">
        <v>525</v>
      </c>
      <c r="K194">
        <v>484</v>
      </c>
      <c r="L194" t="s">
        <v>444</v>
      </c>
      <c r="M194" t="s">
        <v>445</v>
      </c>
      <c r="N194" t="s">
        <v>446</v>
      </c>
      <c r="Q194">
        <v>1</v>
      </c>
      <c r="R194" s="4">
        <v>1</v>
      </c>
      <c r="S194" s="9" t="str">
        <f t="shared" si="70"/>
        <v>Winfield, Dave</v>
      </c>
      <c r="T194" s="9" t="str">
        <f t="shared" si="71"/>
        <v xml:space="preserve">Fleer     </v>
      </c>
      <c r="U194" s="9" t="str">
        <f>IFERROR(VLOOKUP(S194,'Lookup '!B:D,3,FALSE)," ")</f>
        <v>HOF</v>
      </c>
      <c r="V194" s="9" t="str">
        <f t="shared" si="72"/>
        <v>E $1</v>
      </c>
    </row>
    <row r="195" spans="2:22" x14ac:dyDescent="0.25">
      <c r="B195" t="s">
        <v>524</v>
      </c>
      <c r="C195">
        <v>1981</v>
      </c>
      <c r="D195" t="s">
        <v>525</v>
      </c>
      <c r="K195">
        <v>485</v>
      </c>
      <c r="L195" t="s">
        <v>441</v>
      </c>
      <c r="M195" t="s">
        <v>442</v>
      </c>
      <c r="N195" t="s">
        <v>446</v>
      </c>
      <c r="Q195">
        <v>1</v>
      </c>
      <c r="R195" s="4">
        <v>1</v>
      </c>
      <c r="S195" s="9" t="str">
        <f t="shared" si="70"/>
        <v>Fingers, Rollie</v>
      </c>
      <c r="T195" s="9" t="str">
        <f t="shared" si="71"/>
        <v xml:space="preserve">Fleer     </v>
      </c>
      <c r="U195" s="9" t="str">
        <f>IFERROR(VLOOKUP(S195,'Lookup '!B:D,3,FALSE)," ")</f>
        <v>HOF</v>
      </c>
      <c r="V195" s="9" t="str">
        <f t="shared" si="72"/>
        <v>E $1</v>
      </c>
    </row>
    <row r="196" spans="2:22" x14ac:dyDescent="0.25">
      <c r="B196" t="s">
        <v>377</v>
      </c>
      <c r="C196">
        <v>1981</v>
      </c>
      <c r="D196" t="s">
        <v>525</v>
      </c>
      <c r="K196">
        <v>488</v>
      </c>
      <c r="L196" t="s">
        <v>514</v>
      </c>
      <c r="M196" t="s">
        <v>515</v>
      </c>
      <c r="N196" t="s">
        <v>446</v>
      </c>
      <c r="Q196">
        <v>1</v>
      </c>
      <c r="R196" s="4">
        <v>3</v>
      </c>
      <c r="S196" s="9" t="str">
        <f t="shared" si="70"/>
        <v>Smith, Ozzie</v>
      </c>
      <c r="T196" s="9" t="str">
        <f t="shared" si="71"/>
        <v xml:space="preserve">Fleer     </v>
      </c>
      <c r="U196" s="9" t="str">
        <f>IFERROR(VLOOKUP(S196,'Lookup '!B:D,3,FALSE)," ")</f>
        <v>HOF</v>
      </c>
      <c r="V196" s="9" t="str">
        <f t="shared" si="72"/>
        <v>E $1</v>
      </c>
    </row>
    <row r="197" spans="2:22" x14ac:dyDescent="0.25">
      <c r="B197" t="s">
        <v>524</v>
      </c>
      <c r="C197">
        <v>1981</v>
      </c>
      <c r="D197" t="s">
        <v>525</v>
      </c>
      <c r="K197">
        <v>511</v>
      </c>
      <c r="L197" t="s">
        <v>510</v>
      </c>
      <c r="M197" t="s">
        <v>376</v>
      </c>
      <c r="N197" t="s">
        <v>456</v>
      </c>
      <c r="Q197">
        <v>1</v>
      </c>
      <c r="R197" s="4">
        <v>1.5</v>
      </c>
      <c r="S197" s="9" t="str">
        <f t="shared" si="70"/>
        <v>Yount, Robin</v>
      </c>
      <c r="T197" s="9" t="str">
        <f t="shared" si="71"/>
        <v xml:space="preserve">Fleer     </v>
      </c>
      <c r="U197" s="9" t="str">
        <f>IFERROR(VLOOKUP(S197,'Lookup '!B:D,3,FALSE)," ")</f>
        <v>HOF</v>
      </c>
      <c r="V197" s="9" t="str">
        <f t="shared" si="72"/>
        <v>E $1</v>
      </c>
    </row>
    <row r="198" spans="2:22" x14ac:dyDescent="0.25">
      <c r="B198" t="s">
        <v>524</v>
      </c>
      <c r="C198">
        <v>1981</v>
      </c>
      <c r="D198" t="s">
        <v>525</v>
      </c>
      <c r="K198">
        <v>515</v>
      </c>
      <c r="L198" t="s">
        <v>506</v>
      </c>
      <c r="M198" t="s">
        <v>363</v>
      </c>
      <c r="N198" t="s">
        <v>456</v>
      </c>
      <c r="Q198">
        <v>1</v>
      </c>
      <c r="R198" s="4">
        <v>1</v>
      </c>
      <c r="S198" s="9" t="str">
        <f t="shared" si="70"/>
        <v>Molitor, Paul</v>
      </c>
      <c r="T198" s="9" t="str">
        <f t="shared" si="71"/>
        <v xml:space="preserve">Fleer     </v>
      </c>
      <c r="U198" s="9" t="str">
        <f>IFERROR(VLOOKUP(S198,'Lookup '!B:D,3,FALSE)," ")</f>
        <v>HOF</v>
      </c>
      <c r="V198" s="9" t="str">
        <f t="shared" si="72"/>
        <v>E $1</v>
      </c>
    </row>
    <row r="199" spans="2:22" x14ac:dyDescent="0.25">
      <c r="B199" t="s">
        <v>377</v>
      </c>
      <c r="C199">
        <v>1981</v>
      </c>
      <c r="D199" t="s">
        <v>525</v>
      </c>
      <c r="K199">
        <v>574</v>
      </c>
      <c r="L199" t="s">
        <v>516</v>
      </c>
      <c r="M199" t="s">
        <v>517</v>
      </c>
      <c r="N199" t="s">
        <v>443</v>
      </c>
      <c r="Q199">
        <v>1</v>
      </c>
      <c r="R199" s="4">
        <v>6</v>
      </c>
      <c r="S199" s="9" t="str">
        <f t="shared" si="70"/>
        <v>Henderson, Rickey</v>
      </c>
      <c r="T199" s="9" t="str">
        <f t="shared" si="71"/>
        <v xml:space="preserve">Fleer     </v>
      </c>
      <c r="U199" s="9" t="str">
        <f>IFERROR(VLOOKUP(S199,'Lookup '!B:D,3,FALSE)," ")</f>
        <v>HOF</v>
      </c>
      <c r="V199" s="9" t="str">
        <f t="shared" si="72"/>
        <v>D $5</v>
      </c>
    </row>
    <row r="200" spans="2:22" x14ac:dyDescent="0.25">
      <c r="B200" t="s">
        <v>377</v>
      </c>
      <c r="C200">
        <v>1981</v>
      </c>
      <c r="D200" t="s">
        <v>525</v>
      </c>
      <c r="K200">
        <v>640</v>
      </c>
      <c r="L200" t="s">
        <v>439</v>
      </c>
      <c r="M200" t="s">
        <v>370</v>
      </c>
      <c r="N200" t="s">
        <v>381</v>
      </c>
      <c r="Q200">
        <v>1</v>
      </c>
      <c r="R200" s="4">
        <v>2.5</v>
      </c>
      <c r="S200" s="9" t="str">
        <f t="shared" si="70"/>
        <v>Schmidt, Mike</v>
      </c>
      <c r="T200" s="9" t="str">
        <f t="shared" si="71"/>
        <v xml:space="preserve">Fleer     </v>
      </c>
      <c r="U200" s="9" t="str">
        <f>IFERROR(VLOOKUP(S200,'Lookup '!B:D,3,FALSE)," ")</f>
        <v>HOF</v>
      </c>
      <c r="V200" s="9" t="str">
        <f t="shared" si="72"/>
        <v>E $1</v>
      </c>
    </row>
    <row r="201" spans="2:22" x14ac:dyDescent="0.25">
      <c r="B201" t="s">
        <v>377</v>
      </c>
      <c r="C201">
        <v>1981</v>
      </c>
      <c r="D201" t="s">
        <v>525</v>
      </c>
      <c r="K201">
        <v>645</v>
      </c>
      <c r="L201" t="s">
        <v>3425</v>
      </c>
      <c r="M201" t="s">
        <v>370</v>
      </c>
      <c r="N201" t="s">
        <v>381</v>
      </c>
      <c r="Q201">
        <v>1</v>
      </c>
      <c r="R201" s="4">
        <v>1.5</v>
      </c>
      <c r="S201" s="9" t="str">
        <f t="shared" ref="S201:S255" si="73">L201&amp;", "&amp;M201</f>
        <v>Schmid,Mike/Rose,Pete/Perez,Tony, Mike</v>
      </c>
      <c r="T201" s="9" t="str">
        <f t="shared" si="71"/>
        <v xml:space="preserve">Fleer     </v>
      </c>
      <c r="U201" s="9" t="s">
        <v>13</v>
      </c>
      <c r="V201" s="9" t="str">
        <f t="shared" si="72"/>
        <v>E $1</v>
      </c>
    </row>
    <row r="202" spans="2:22" x14ac:dyDescent="0.25">
      <c r="B202" t="s">
        <v>377</v>
      </c>
      <c r="C202">
        <v>1981</v>
      </c>
      <c r="D202" t="s">
        <v>525</v>
      </c>
      <c r="K202">
        <v>650</v>
      </c>
      <c r="L202" t="s">
        <v>494</v>
      </c>
      <c r="M202" t="s">
        <v>495</v>
      </c>
      <c r="N202" t="s">
        <v>425</v>
      </c>
      <c r="Q202">
        <v>1</v>
      </c>
      <c r="R202" s="4">
        <v>1</v>
      </c>
      <c r="S202" s="9" t="str">
        <f t="shared" si="73"/>
        <v>Jackson, Reggie</v>
      </c>
      <c r="T202" s="9" t="str">
        <f t="shared" si="71"/>
        <v xml:space="preserve">Fleer     </v>
      </c>
      <c r="U202" s="9" t="str">
        <f>IFERROR(VLOOKUP(S202,'Lookup '!B:D,3,FALSE)," ")</f>
        <v>HOF</v>
      </c>
      <c r="V202" s="9" t="str">
        <f t="shared" si="72"/>
        <v>E $1</v>
      </c>
    </row>
    <row r="203" spans="2:22" x14ac:dyDescent="0.25">
      <c r="B203" t="s">
        <v>377</v>
      </c>
      <c r="C203">
        <v>1981</v>
      </c>
      <c r="D203" t="s">
        <v>525</v>
      </c>
      <c r="K203">
        <v>655</v>
      </c>
      <c r="L203" t="s">
        <v>461</v>
      </c>
      <c r="M203" t="s">
        <v>462</v>
      </c>
      <c r="N203" t="s">
        <v>463</v>
      </c>
      <c r="Q203">
        <v>1</v>
      </c>
      <c r="R203" s="4">
        <v>2.5</v>
      </c>
      <c r="S203" s="9" t="str">
        <f t="shared" si="73"/>
        <v>Brett, George</v>
      </c>
      <c r="T203" s="9" t="str">
        <f t="shared" ref="T203:T257" si="74">CONCATENATE(D203&amp;" "&amp;E203&amp;" "&amp;F203&amp;" "&amp;G203&amp;" "&amp;H203&amp;" "&amp;I203&amp;J203)</f>
        <v xml:space="preserve">Fleer     </v>
      </c>
      <c r="U203" s="9" t="str">
        <f>IFERROR(VLOOKUP(S203,'Lookup '!B:D,3,FALSE)," ")</f>
        <v>HOF</v>
      </c>
      <c r="V203" s="9" t="str">
        <f t="shared" si="72"/>
        <v>E $1</v>
      </c>
    </row>
    <row r="204" spans="2:22" x14ac:dyDescent="0.25">
      <c r="B204" t="s">
        <v>524</v>
      </c>
      <c r="C204">
        <v>1981</v>
      </c>
      <c r="D204" t="s">
        <v>525</v>
      </c>
      <c r="K204">
        <v>657</v>
      </c>
      <c r="L204" t="s">
        <v>487</v>
      </c>
      <c r="M204" t="s">
        <v>488</v>
      </c>
      <c r="N204" t="s">
        <v>381</v>
      </c>
      <c r="Q204">
        <v>1</v>
      </c>
      <c r="R204" s="4"/>
      <c r="S204" s="9" t="str">
        <f t="shared" si="73"/>
        <v>McGraw, Tug</v>
      </c>
      <c r="T204" s="9" t="str">
        <f t="shared" si="74"/>
        <v xml:space="preserve">Fleer     </v>
      </c>
      <c r="U204" s="9" t="str">
        <f>IFERROR(VLOOKUP(S204,'Lookup '!B:D,3,FALSE)," ")</f>
        <v xml:space="preserve"> </v>
      </c>
      <c r="V204" s="9" t="str">
        <f t="shared" si="72"/>
        <v>G</v>
      </c>
    </row>
    <row r="205" spans="2:22" x14ac:dyDescent="0.25">
      <c r="B205" t="s">
        <v>377</v>
      </c>
      <c r="C205">
        <v>1981</v>
      </c>
      <c r="D205" t="s">
        <v>525</v>
      </c>
      <c r="K205">
        <v>660</v>
      </c>
      <c r="L205" t="s">
        <v>407</v>
      </c>
      <c r="M205" t="s">
        <v>408</v>
      </c>
      <c r="N205" t="s">
        <v>381</v>
      </c>
      <c r="Q205">
        <v>1</v>
      </c>
      <c r="R205" s="4">
        <v>2</v>
      </c>
      <c r="S205" s="9" t="str">
        <f t="shared" si="73"/>
        <v>Carlton, Steve</v>
      </c>
      <c r="T205" s="9" t="str">
        <f t="shared" si="74"/>
        <v xml:space="preserve">Fleer     </v>
      </c>
      <c r="U205" s="9" t="str">
        <f>IFERROR(VLOOKUP(S205,'Lookup '!B:D,3,FALSE)," ")</f>
        <v>HOF</v>
      </c>
      <c r="V205" s="9" t="str">
        <f t="shared" si="72"/>
        <v>E $1</v>
      </c>
    </row>
    <row r="206" spans="2:22" x14ac:dyDescent="0.25">
      <c r="C206">
        <v>1981</v>
      </c>
      <c r="D206" t="s">
        <v>378</v>
      </c>
      <c r="K206">
        <v>2</v>
      </c>
      <c r="L206" t="s">
        <v>3426</v>
      </c>
      <c r="N206" t="s">
        <v>493</v>
      </c>
      <c r="Q206">
        <v>1</v>
      </c>
      <c r="R206" s="4">
        <v>0.75</v>
      </c>
      <c r="S206" s="9" t="str">
        <f t="shared" si="73"/>
        <v xml:space="preserve">Schmidt M/Jackson, Reggie, </v>
      </c>
      <c r="T206" s="9" t="str">
        <f t="shared" si="74"/>
        <v xml:space="preserve">Topps Main     </v>
      </c>
      <c r="U206" s="9" t="s">
        <v>13</v>
      </c>
      <c r="V206" s="9" t="str">
        <f t="shared" si="72"/>
        <v>F $.25</v>
      </c>
    </row>
    <row r="207" spans="2:22" x14ac:dyDescent="0.25">
      <c r="C207">
        <v>1981</v>
      </c>
      <c r="D207" t="s">
        <v>378</v>
      </c>
      <c r="F207" t="s">
        <v>5395</v>
      </c>
      <c r="K207">
        <v>3</v>
      </c>
      <c r="L207" t="s">
        <v>439</v>
      </c>
      <c r="M207" t="s">
        <v>370</v>
      </c>
      <c r="N207" t="s">
        <v>381</v>
      </c>
      <c r="O207" t="s">
        <v>440</v>
      </c>
      <c r="Q207">
        <v>1</v>
      </c>
      <c r="R207" s="4">
        <v>0.75</v>
      </c>
      <c r="S207" s="9" t="str">
        <f t="shared" si="73"/>
        <v>Schmidt, Mike</v>
      </c>
      <c r="T207" s="9" t="str">
        <f t="shared" si="74"/>
        <v xml:space="preserve">Topps Main  RB   </v>
      </c>
      <c r="U207" s="9" t="str">
        <f>IFERROR(VLOOKUP(S207,'Lookup '!B:D,3,FALSE)," ")</f>
        <v>HOF</v>
      </c>
      <c r="V207" s="9" t="str">
        <f t="shared" si="72"/>
        <v>F $.25</v>
      </c>
    </row>
    <row r="208" spans="2:22" x14ac:dyDescent="0.25">
      <c r="C208">
        <v>1981</v>
      </c>
      <c r="D208" t="s">
        <v>378</v>
      </c>
      <c r="F208" t="s">
        <v>5368</v>
      </c>
      <c r="K208">
        <v>5</v>
      </c>
      <c r="L208" t="s">
        <v>407</v>
      </c>
      <c r="M208" t="s">
        <v>408</v>
      </c>
      <c r="N208" t="s">
        <v>381</v>
      </c>
      <c r="O208" t="s">
        <v>382</v>
      </c>
      <c r="Q208">
        <v>1</v>
      </c>
      <c r="R208" s="4">
        <v>0.75</v>
      </c>
      <c r="S208" s="9" t="str">
        <f t="shared" si="73"/>
        <v>Carlton, Steve</v>
      </c>
      <c r="T208" s="9" t="str">
        <f t="shared" si="74"/>
        <v xml:space="preserve">Topps Main  Rec   </v>
      </c>
      <c r="U208" s="9" t="str">
        <f>IFERROR(VLOOKUP(S208,'Lookup '!B:D,3,FALSE)," ")</f>
        <v>HOF</v>
      </c>
      <c r="V208" s="9" t="str">
        <f t="shared" si="72"/>
        <v>F $.25</v>
      </c>
    </row>
    <row r="209" spans="2:22" x14ac:dyDescent="0.25">
      <c r="C209">
        <v>1981</v>
      </c>
      <c r="D209" t="s">
        <v>378</v>
      </c>
      <c r="F209" t="s">
        <v>5368</v>
      </c>
      <c r="K209">
        <v>6</v>
      </c>
      <c r="L209" t="s">
        <v>407</v>
      </c>
      <c r="M209" t="s">
        <v>408</v>
      </c>
      <c r="N209" t="s">
        <v>381</v>
      </c>
      <c r="O209" t="s">
        <v>382</v>
      </c>
      <c r="Q209">
        <v>1</v>
      </c>
      <c r="R209" s="4">
        <v>0.75</v>
      </c>
      <c r="S209" s="9" t="str">
        <f t="shared" si="73"/>
        <v>Carlton, Steve</v>
      </c>
      <c r="T209" s="9" t="str">
        <f t="shared" si="74"/>
        <v xml:space="preserve">Topps Main  Rec   </v>
      </c>
      <c r="U209" s="9" t="str">
        <f>IFERROR(VLOOKUP(S209,'Lookup '!B:D,3,FALSE)," ")</f>
        <v>HOF</v>
      </c>
      <c r="V209" s="9" t="str">
        <f t="shared" si="72"/>
        <v>F $.25</v>
      </c>
    </row>
    <row r="210" spans="2:22" x14ac:dyDescent="0.25">
      <c r="C210">
        <v>1981</v>
      </c>
      <c r="D210" t="s">
        <v>378</v>
      </c>
      <c r="K210">
        <v>40</v>
      </c>
      <c r="L210" t="s">
        <v>487</v>
      </c>
      <c r="M210" t="s">
        <v>488</v>
      </c>
      <c r="N210" t="s">
        <v>381</v>
      </c>
      <c r="O210" t="s">
        <v>28</v>
      </c>
      <c r="Q210">
        <v>1</v>
      </c>
      <c r="R210" s="4"/>
      <c r="S210" s="9" t="str">
        <f t="shared" si="73"/>
        <v>McGraw, Tug</v>
      </c>
      <c r="T210" s="9" t="str">
        <f t="shared" si="74"/>
        <v xml:space="preserve">Topps Main     </v>
      </c>
      <c r="U210" s="9" t="str">
        <f>IFERROR(VLOOKUP(S210,'Lookup '!B:D,3,FALSE)," ")</f>
        <v xml:space="preserve"> </v>
      </c>
      <c r="V210" s="9" t="str">
        <f t="shared" si="72"/>
        <v>G</v>
      </c>
    </row>
    <row r="211" spans="2:22" x14ac:dyDescent="0.25">
      <c r="C211">
        <v>1981</v>
      </c>
      <c r="D211" t="s">
        <v>378</v>
      </c>
      <c r="K211">
        <v>90</v>
      </c>
      <c r="L211" t="s">
        <v>529</v>
      </c>
      <c r="M211" t="s">
        <v>530</v>
      </c>
      <c r="N211" t="s">
        <v>381</v>
      </c>
      <c r="O211" t="s">
        <v>388</v>
      </c>
      <c r="Q211">
        <v>1</v>
      </c>
      <c r="R211" s="4"/>
      <c r="S211" s="9" t="str">
        <f t="shared" si="73"/>
        <v>McBride, Bake</v>
      </c>
      <c r="T211" s="9" t="str">
        <f t="shared" si="74"/>
        <v xml:space="preserve">Topps Main     </v>
      </c>
      <c r="U211" s="9" t="str">
        <f>IFERROR(VLOOKUP(S211,'Lookup '!B:D,3,FALSE)," ")</f>
        <v xml:space="preserve"> </v>
      </c>
      <c r="V211" s="9" t="str">
        <f t="shared" si="72"/>
        <v>G</v>
      </c>
    </row>
    <row r="212" spans="2:22" x14ac:dyDescent="0.25">
      <c r="C212">
        <v>1981</v>
      </c>
      <c r="D212" t="s">
        <v>378</v>
      </c>
      <c r="F212" t="s">
        <v>3892</v>
      </c>
      <c r="K212">
        <v>100</v>
      </c>
      <c r="L212" t="s">
        <v>396</v>
      </c>
      <c r="M212" t="s">
        <v>397</v>
      </c>
      <c r="N212" t="s">
        <v>417</v>
      </c>
      <c r="O212" t="s">
        <v>424</v>
      </c>
      <c r="Q212">
        <v>1</v>
      </c>
      <c r="R212" s="4">
        <v>0.75</v>
      </c>
      <c r="S212" s="9" t="str">
        <f t="shared" si="73"/>
        <v>Carew, Rod</v>
      </c>
      <c r="T212" s="9" t="str">
        <f t="shared" si="74"/>
        <v xml:space="preserve">Topps Main  AS   </v>
      </c>
      <c r="U212" s="9" t="str">
        <f>IFERROR(VLOOKUP(S212,'Lookup '!B:D,3,FALSE)," ")</f>
        <v>HOF</v>
      </c>
      <c r="V212" s="9" t="str">
        <f t="shared" si="72"/>
        <v>F $.25</v>
      </c>
    </row>
    <row r="213" spans="2:22" x14ac:dyDescent="0.25">
      <c r="C213">
        <v>1981</v>
      </c>
      <c r="D213" t="s">
        <v>378</v>
      </c>
      <c r="K213">
        <v>110</v>
      </c>
      <c r="L213" t="s">
        <v>400</v>
      </c>
      <c r="M213" t="s">
        <v>401</v>
      </c>
      <c r="N213" t="s">
        <v>402</v>
      </c>
      <c r="O213" t="s">
        <v>507</v>
      </c>
      <c r="Q213">
        <v>1</v>
      </c>
      <c r="R213" s="4">
        <v>2.5</v>
      </c>
      <c r="S213" s="9" t="str">
        <f t="shared" si="73"/>
        <v>Yastrzemski, Carl</v>
      </c>
      <c r="T213" s="9" t="str">
        <f t="shared" si="74"/>
        <v xml:space="preserve">Topps Main     </v>
      </c>
      <c r="U213" s="9" t="str">
        <f>IFERROR(VLOOKUP(S213,'Lookup '!B:D,3,FALSE)," ")</f>
        <v>HOF</v>
      </c>
      <c r="V213" s="9" t="str">
        <f t="shared" si="72"/>
        <v>E $1</v>
      </c>
    </row>
    <row r="214" spans="2:22" x14ac:dyDescent="0.25">
      <c r="C214">
        <v>1981</v>
      </c>
      <c r="D214" t="s">
        <v>378</v>
      </c>
      <c r="K214">
        <v>120</v>
      </c>
      <c r="L214" t="s">
        <v>518</v>
      </c>
      <c r="M214" t="s">
        <v>508</v>
      </c>
      <c r="N214" t="s">
        <v>381</v>
      </c>
      <c r="O214" t="s">
        <v>480</v>
      </c>
      <c r="Q214">
        <v>1</v>
      </c>
      <c r="R214" s="4"/>
      <c r="S214" s="9" t="str">
        <f t="shared" si="73"/>
        <v>Bowa, Larry</v>
      </c>
      <c r="T214" s="9" t="str">
        <f t="shared" si="74"/>
        <v xml:space="preserve">Topps Main     </v>
      </c>
      <c r="U214" s="9" t="str">
        <f>IFERROR(VLOOKUP(S214,'Lookup '!B:D,3,FALSE)," ")</f>
        <v xml:space="preserve"> </v>
      </c>
      <c r="V214" s="9" t="str">
        <f t="shared" si="72"/>
        <v>G</v>
      </c>
    </row>
    <row r="215" spans="2:22" x14ac:dyDescent="0.25">
      <c r="C215">
        <v>1981</v>
      </c>
      <c r="D215" t="s">
        <v>378</v>
      </c>
      <c r="K215">
        <v>125</v>
      </c>
      <c r="L215" t="s">
        <v>536</v>
      </c>
      <c r="M215" t="s">
        <v>537</v>
      </c>
      <c r="N215" t="s">
        <v>452</v>
      </c>
      <c r="O215" t="s">
        <v>388</v>
      </c>
      <c r="Q215">
        <v>1</v>
      </c>
      <c r="R215" s="4">
        <v>0.75</v>
      </c>
      <c r="S215" s="9" t="str">
        <f t="shared" si="73"/>
        <v>Dawson, Andre</v>
      </c>
      <c r="T215" s="9" t="str">
        <f t="shared" si="74"/>
        <v xml:space="preserve">Topps Main     </v>
      </c>
      <c r="U215" s="9" t="str">
        <f>IFERROR(VLOOKUP(S215,'Lookup '!B:D,3,FALSE)," ")</f>
        <v>HOF</v>
      </c>
      <c r="V215" s="9" t="str">
        <f t="shared" si="72"/>
        <v>F $.25</v>
      </c>
    </row>
    <row r="216" spans="2:22" x14ac:dyDescent="0.25">
      <c r="C216">
        <v>1981</v>
      </c>
      <c r="D216" t="s">
        <v>378</v>
      </c>
      <c r="K216">
        <v>160</v>
      </c>
      <c r="L216" t="s">
        <v>464</v>
      </c>
      <c r="M216" t="s">
        <v>372</v>
      </c>
      <c r="N216" t="s">
        <v>381</v>
      </c>
      <c r="O216" t="s">
        <v>388</v>
      </c>
      <c r="Q216">
        <v>1</v>
      </c>
      <c r="R216" s="4"/>
      <c r="S216" s="9" t="str">
        <f t="shared" si="73"/>
        <v>Maddox, Gary</v>
      </c>
      <c r="T216" s="9" t="str">
        <f t="shared" si="74"/>
        <v xml:space="preserve">Topps Main     </v>
      </c>
      <c r="U216" s="9" t="str">
        <f>IFERROR(VLOOKUP(S216,'Lookup '!B:D,3,FALSE)," ")</f>
        <v xml:space="preserve"> </v>
      </c>
      <c r="V216" s="9" t="str">
        <f t="shared" si="72"/>
        <v>G</v>
      </c>
    </row>
    <row r="217" spans="2:22" x14ac:dyDescent="0.25">
      <c r="B217" t="s">
        <v>377</v>
      </c>
      <c r="C217">
        <v>1981</v>
      </c>
      <c r="D217" t="s">
        <v>378</v>
      </c>
      <c r="K217">
        <v>180</v>
      </c>
      <c r="L217" t="s">
        <v>502</v>
      </c>
      <c r="M217" t="s">
        <v>503</v>
      </c>
      <c r="N217" t="s">
        <v>381</v>
      </c>
      <c r="O217" t="s">
        <v>424</v>
      </c>
      <c r="Q217">
        <v>1</v>
      </c>
      <c r="R217" s="4">
        <v>5</v>
      </c>
      <c r="S217" s="9" t="str">
        <f t="shared" si="73"/>
        <v>Rose, Pete</v>
      </c>
      <c r="T217" s="9" t="str">
        <f t="shared" si="74"/>
        <v xml:space="preserve">Topps Main     </v>
      </c>
      <c r="U217" s="9" t="str">
        <f>IFERROR(VLOOKUP(S217,'Lookup '!B:D,3,FALSE)," ")</f>
        <v/>
      </c>
      <c r="V217" s="9" t="str">
        <f t="shared" si="72"/>
        <v>D $5</v>
      </c>
    </row>
    <row r="218" spans="2:22" x14ac:dyDescent="0.25">
      <c r="C218">
        <v>1981</v>
      </c>
      <c r="D218" t="s">
        <v>378</v>
      </c>
      <c r="F218" t="s">
        <v>5368</v>
      </c>
      <c r="K218">
        <v>202</v>
      </c>
      <c r="L218" t="s">
        <v>407</v>
      </c>
      <c r="M218" t="s">
        <v>408</v>
      </c>
      <c r="N218" t="s">
        <v>381</v>
      </c>
      <c r="O218" t="s">
        <v>382</v>
      </c>
      <c r="Q218">
        <v>1</v>
      </c>
      <c r="R218" s="4">
        <v>0.75</v>
      </c>
      <c r="S218" s="9" t="str">
        <f t="shared" si="73"/>
        <v>Carlton, Steve</v>
      </c>
      <c r="T218" s="9" t="str">
        <f t="shared" si="74"/>
        <v xml:space="preserve">Topps Main  Rec   </v>
      </c>
      <c r="U218" s="9" t="str">
        <f>IFERROR(VLOOKUP(S218,'Lookup '!B:D,3,FALSE)," ")</f>
        <v>HOF</v>
      </c>
      <c r="V218" s="9" t="str">
        <f t="shared" si="72"/>
        <v>F $.25</v>
      </c>
    </row>
    <row r="219" spans="2:22" x14ac:dyDescent="0.25">
      <c r="C219">
        <v>1981</v>
      </c>
      <c r="D219" t="s">
        <v>378</v>
      </c>
      <c r="F219" t="s">
        <v>5395</v>
      </c>
      <c r="K219">
        <v>206</v>
      </c>
      <c r="L219" t="s">
        <v>439</v>
      </c>
      <c r="M219" t="s">
        <v>370</v>
      </c>
      <c r="N219" t="s">
        <v>381</v>
      </c>
      <c r="O219" t="s">
        <v>440</v>
      </c>
      <c r="Q219">
        <v>1</v>
      </c>
      <c r="R219" s="4">
        <v>0.75</v>
      </c>
      <c r="S219" s="9" t="str">
        <f t="shared" si="73"/>
        <v>Schmidt, Mike</v>
      </c>
      <c r="T219" s="9" t="str">
        <f t="shared" si="74"/>
        <v xml:space="preserve">Topps Main  RB   </v>
      </c>
      <c r="U219" s="9" t="str">
        <f>IFERROR(VLOOKUP(S219,'Lookup '!B:D,3,FALSE)," ")</f>
        <v>HOF</v>
      </c>
      <c r="V219" s="9" t="str">
        <f t="shared" si="72"/>
        <v>F $.25</v>
      </c>
    </row>
    <row r="220" spans="2:22" x14ac:dyDescent="0.25">
      <c r="C220">
        <v>1981</v>
      </c>
      <c r="D220" t="s">
        <v>378</v>
      </c>
      <c r="F220" t="s">
        <v>5395</v>
      </c>
      <c r="K220">
        <v>207</v>
      </c>
      <c r="L220" t="s">
        <v>514</v>
      </c>
      <c r="M220" t="s">
        <v>515</v>
      </c>
      <c r="N220" t="s">
        <v>433</v>
      </c>
      <c r="O220" t="s">
        <v>480</v>
      </c>
      <c r="Q220">
        <v>1</v>
      </c>
      <c r="R220" s="4">
        <v>2</v>
      </c>
      <c r="S220" s="9" t="str">
        <f t="shared" si="73"/>
        <v>Smith, Ozzie</v>
      </c>
      <c r="T220" s="9" t="str">
        <f t="shared" si="74"/>
        <v xml:space="preserve">Topps Main  RB   </v>
      </c>
      <c r="U220" s="9" t="str">
        <f>IFERROR(VLOOKUP(S220,'Lookup '!B:D,3,FALSE)," ")</f>
        <v>HOF</v>
      </c>
      <c r="V220" s="9" t="str">
        <f t="shared" si="72"/>
        <v>E $1</v>
      </c>
    </row>
    <row r="221" spans="2:22" x14ac:dyDescent="0.25">
      <c r="C221">
        <v>1981</v>
      </c>
      <c r="D221" t="s">
        <v>378</v>
      </c>
      <c r="K221">
        <v>210</v>
      </c>
      <c r="L221" t="s">
        <v>450</v>
      </c>
      <c r="M221" t="s">
        <v>347</v>
      </c>
      <c r="N221" t="s">
        <v>451</v>
      </c>
      <c r="O221" t="s">
        <v>382</v>
      </c>
      <c r="Q221">
        <v>1</v>
      </c>
      <c r="R221" s="4">
        <v>0.75</v>
      </c>
      <c r="S221" s="9" t="str">
        <f t="shared" si="73"/>
        <v>Palmer, Jim</v>
      </c>
      <c r="T221" s="9" t="str">
        <f t="shared" si="74"/>
        <v xml:space="preserve">Topps Main     </v>
      </c>
      <c r="U221" s="9" t="str">
        <f>IFERROR(VLOOKUP(S221,'Lookup '!B:D,3,FALSE)," ")</f>
        <v>HOF</v>
      </c>
      <c r="V221" s="9" t="str">
        <f t="shared" si="72"/>
        <v>F $.25</v>
      </c>
    </row>
    <row r="222" spans="2:22" x14ac:dyDescent="0.25">
      <c r="C222">
        <v>1981</v>
      </c>
      <c r="D222" t="s">
        <v>378</v>
      </c>
      <c r="K222">
        <v>220</v>
      </c>
      <c r="L222" t="s">
        <v>428</v>
      </c>
      <c r="M222" t="s">
        <v>429</v>
      </c>
      <c r="N222" t="s">
        <v>433</v>
      </c>
      <c r="O222" t="s">
        <v>382</v>
      </c>
      <c r="Q222">
        <v>1</v>
      </c>
      <c r="R222" s="4">
        <v>0.75</v>
      </c>
      <c r="S222" s="9" t="str">
        <f t="shared" si="73"/>
        <v>Seaver, Tom</v>
      </c>
      <c r="T222" s="9" t="str">
        <f t="shared" si="74"/>
        <v xml:space="preserve">Topps Main     </v>
      </c>
      <c r="U222" s="9" t="str">
        <f>IFERROR(VLOOKUP(S222,'Lookup '!B:D,3,FALSE)," ")</f>
        <v>HOF</v>
      </c>
      <c r="V222" s="9" t="str">
        <f t="shared" si="72"/>
        <v>F $.25</v>
      </c>
    </row>
    <row r="223" spans="2:22" x14ac:dyDescent="0.25">
      <c r="C223">
        <v>1981</v>
      </c>
      <c r="D223" t="s">
        <v>378</v>
      </c>
      <c r="K223">
        <v>229</v>
      </c>
      <c r="L223" t="s">
        <v>441</v>
      </c>
      <c r="M223" t="s">
        <v>442</v>
      </c>
      <c r="N223" t="s">
        <v>446</v>
      </c>
      <c r="O223" t="s">
        <v>382</v>
      </c>
      <c r="Q223">
        <v>1</v>
      </c>
      <c r="R223" s="4">
        <v>0.75</v>
      </c>
      <c r="S223" s="9" t="str">
        <f t="shared" si="73"/>
        <v>Fingers, Rollie</v>
      </c>
      <c r="T223" s="9" t="str">
        <f t="shared" si="74"/>
        <v xml:space="preserve">Topps Main     </v>
      </c>
      <c r="U223" s="9" t="str">
        <f>IFERROR(VLOOKUP(S223,'Lookup '!B:D,3,FALSE)," ")</f>
        <v>HOF</v>
      </c>
      <c r="V223" s="9" t="str">
        <f t="shared" si="72"/>
        <v>F $.25</v>
      </c>
    </row>
    <row r="224" spans="2:22" x14ac:dyDescent="0.25">
      <c r="B224" t="s">
        <v>377</v>
      </c>
      <c r="C224">
        <v>1981</v>
      </c>
      <c r="D224" t="s">
        <v>378</v>
      </c>
      <c r="K224">
        <v>240</v>
      </c>
      <c r="L224" t="s">
        <v>415</v>
      </c>
      <c r="M224" t="s">
        <v>416</v>
      </c>
      <c r="N224" t="s">
        <v>532</v>
      </c>
      <c r="O224" t="s">
        <v>382</v>
      </c>
      <c r="Q224">
        <v>1</v>
      </c>
      <c r="R224" s="4">
        <v>8</v>
      </c>
      <c r="S224" s="9" t="str">
        <f t="shared" si="73"/>
        <v>Ryan, Nolan</v>
      </c>
      <c r="T224" s="9" t="str">
        <f t="shared" si="74"/>
        <v xml:space="preserve">Topps Main     </v>
      </c>
      <c r="U224" s="9" t="str">
        <f>IFERROR(VLOOKUP(S224,'Lookup '!B:D,3,FALSE)," ")</f>
        <v>HOF</v>
      </c>
      <c r="V224" s="9" t="str">
        <f t="shared" si="72"/>
        <v>D $5</v>
      </c>
    </row>
    <row r="225" spans="2:22" x14ac:dyDescent="0.25">
      <c r="B225" t="s">
        <v>377</v>
      </c>
      <c r="C225">
        <v>1981</v>
      </c>
      <c r="D225" t="s">
        <v>378</v>
      </c>
      <c r="K225">
        <v>240</v>
      </c>
      <c r="L225" t="s">
        <v>415</v>
      </c>
      <c r="M225" t="s">
        <v>416</v>
      </c>
      <c r="N225" t="s">
        <v>532</v>
      </c>
      <c r="O225" t="s">
        <v>382</v>
      </c>
      <c r="Q225">
        <v>1</v>
      </c>
      <c r="R225" s="4">
        <v>8</v>
      </c>
      <c r="S225" s="9" t="str">
        <f t="shared" si="73"/>
        <v>Ryan, Nolan</v>
      </c>
      <c r="T225" s="9" t="str">
        <f t="shared" si="74"/>
        <v xml:space="preserve">Topps Main     </v>
      </c>
      <c r="U225" s="9" t="str">
        <f>IFERROR(VLOOKUP(S225,'Lookup '!B:D,3,FALSE)," ")</f>
        <v>HOF</v>
      </c>
      <c r="V225" s="9" t="str">
        <f t="shared" si="72"/>
        <v>D $5</v>
      </c>
    </row>
    <row r="226" spans="2:22" x14ac:dyDescent="0.25">
      <c r="B226" t="s">
        <v>377</v>
      </c>
      <c r="C226">
        <v>1981</v>
      </c>
      <c r="D226" t="s">
        <v>378</v>
      </c>
      <c r="K226">
        <v>254</v>
      </c>
      <c r="L226" t="s">
        <v>514</v>
      </c>
      <c r="M226" t="s">
        <v>515</v>
      </c>
      <c r="N226" t="s">
        <v>446</v>
      </c>
      <c r="O226" t="s">
        <v>480</v>
      </c>
      <c r="Q226">
        <v>1</v>
      </c>
      <c r="R226" s="4">
        <v>5</v>
      </c>
      <c r="S226" s="9" t="str">
        <f t="shared" si="73"/>
        <v>Smith, Ozzie</v>
      </c>
      <c r="T226" s="9" t="str">
        <f t="shared" si="74"/>
        <v xml:space="preserve">Topps Main     </v>
      </c>
      <c r="U226" s="9" t="str">
        <f>IFERROR(VLOOKUP(S226,'Lookup '!B:D,3,FALSE)," ")</f>
        <v>HOF</v>
      </c>
      <c r="V226" s="9" t="str">
        <f t="shared" si="72"/>
        <v>D $5</v>
      </c>
    </row>
    <row r="227" spans="2:22" x14ac:dyDescent="0.25">
      <c r="B227" t="s">
        <v>377</v>
      </c>
      <c r="C227">
        <v>1981</v>
      </c>
      <c r="D227" t="s">
        <v>378</v>
      </c>
      <c r="K227">
        <v>261</v>
      </c>
      <c r="L227" t="s">
        <v>516</v>
      </c>
      <c r="M227" t="s">
        <v>517</v>
      </c>
      <c r="N227" t="s">
        <v>443</v>
      </c>
      <c r="O227" t="s">
        <v>388</v>
      </c>
      <c r="Q227">
        <v>1</v>
      </c>
      <c r="R227" s="4">
        <v>10</v>
      </c>
      <c r="S227" s="9" t="str">
        <f t="shared" si="73"/>
        <v>Henderson, Rickey</v>
      </c>
      <c r="T227" s="9" t="str">
        <f t="shared" si="74"/>
        <v xml:space="preserve">Topps Main     </v>
      </c>
      <c r="U227" s="9" t="str">
        <f>IFERROR(VLOOKUP(S227,'Lookup '!B:D,3,FALSE)," ")</f>
        <v>HOF</v>
      </c>
      <c r="V227" s="9" t="str">
        <f t="shared" si="72"/>
        <v>C $10</v>
      </c>
    </row>
    <row r="228" spans="2:22" x14ac:dyDescent="0.25">
      <c r="C228">
        <v>1981</v>
      </c>
      <c r="D228" t="s">
        <v>378</v>
      </c>
      <c r="K228">
        <v>270</v>
      </c>
      <c r="L228" t="s">
        <v>470</v>
      </c>
      <c r="M228" t="s">
        <v>357</v>
      </c>
      <c r="N228" t="s">
        <v>381</v>
      </c>
      <c r="O228" t="s">
        <v>388</v>
      </c>
      <c r="Q228">
        <v>1</v>
      </c>
      <c r="R228" s="4"/>
      <c r="S228" s="9" t="str">
        <f t="shared" si="73"/>
        <v>Luzinski, Greg</v>
      </c>
      <c r="T228" s="9" t="str">
        <f t="shared" si="74"/>
        <v xml:space="preserve">Topps Main     </v>
      </c>
      <c r="U228" s="9" t="str">
        <f>IFERROR(VLOOKUP(S228,'Lookup '!B:D,3,FALSE)," ")</f>
        <v xml:space="preserve"> </v>
      </c>
      <c r="V228" s="9" t="str">
        <f t="shared" si="72"/>
        <v>G</v>
      </c>
    </row>
    <row r="229" spans="2:22" x14ac:dyDescent="0.25">
      <c r="C229">
        <v>1981</v>
      </c>
      <c r="D229" t="s">
        <v>378</v>
      </c>
      <c r="K229">
        <v>290</v>
      </c>
      <c r="L229" t="s">
        <v>528</v>
      </c>
      <c r="M229" t="s">
        <v>427</v>
      </c>
      <c r="N229" t="s">
        <v>381</v>
      </c>
      <c r="O229" t="s">
        <v>28</v>
      </c>
      <c r="Q229">
        <v>1</v>
      </c>
      <c r="R229" s="4"/>
      <c r="S229" s="9" t="str">
        <f t="shared" si="73"/>
        <v>Boone, Bob</v>
      </c>
      <c r="T229" s="9" t="str">
        <f t="shared" si="74"/>
        <v xml:space="preserve">Topps Main     </v>
      </c>
      <c r="U229" s="9" t="str">
        <f>IFERROR(VLOOKUP(S229,'Lookup '!B:D,3,FALSE)," ")</f>
        <v xml:space="preserve"> </v>
      </c>
      <c r="V229" s="9" t="str">
        <f t="shared" si="72"/>
        <v>G</v>
      </c>
    </row>
    <row r="230" spans="2:22" x14ac:dyDescent="0.25">
      <c r="C230">
        <v>1981</v>
      </c>
      <c r="D230" t="s">
        <v>378</v>
      </c>
      <c r="F230" t="s">
        <v>3892</v>
      </c>
      <c r="K230">
        <v>300</v>
      </c>
      <c r="L230" t="s">
        <v>506</v>
      </c>
      <c r="M230" t="s">
        <v>363</v>
      </c>
      <c r="N230" t="s">
        <v>456</v>
      </c>
      <c r="O230" t="s">
        <v>398</v>
      </c>
      <c r="Q230">
        <v>1</v>
      </c>
      <c r="R230" s="4">
        <v>0.75</v>
      </c>
      <c r="S230" s="9" t="str">
        <f t="shared" si="73"/>
        <v>Molitor, Paul</v>
      </c>
      <c r="T230" s="9" t="str">
        <f t="shared" si="74"/>
        <v xml:space="preserve">Topps Main  AS   </v>
      </c>
      <c r="U230" s="9" t="str">
        <f>IFERROR(VLOOKUP(S230,'Lookup '!B:D,3,FALSE)," ")</f>
        <v>HOF</v>
      </c>
      <c r="V230" s="9" t="str">
        <f t="shared" si="72"/>
        <v>F $.25</v>
      </c>
    </row>
    <row r="231" spans="2:22" x14ac:dyDescent="0.25">
      <c r="C231">
        <v>1981</v>
      </c>
      <c r="D231" t="s">
        <v>378</v>
      </c>
      <c r="J231" t="s">
        <v>14</v>
      </c>
      <c r="K231">
        <v>302</v>
      </c>
      <c r="L231" t="s">
        <v>534</v>
      </c>
      <c r="M231" t="s">
        <v>535</v>
      </c>
      <c r="N231" t="s">
        <v>394</v>
      </c>
      <c r="O231" t="s">
        <v>382</v>
      </c>
      <c r="Q231">
        <v>1</v>
      </c>
      <c r="R231" s="4">
        <v>8</v>
      </c>
      <c r="S231" s="9" t="str">
        <f t="shared" si="73"/>
        <v>Valenzuela, Fernando</v>
      </c>
      <c r="T231" s="9" t="str">
        <f t="shared" si="74"/>
        <v>Topps Main     RC</v>
      </c>
      <c r="U231" s="9" t="str">
        <f>IFERROR(VLOOKUP(S231,'Lookup '!B:D,3,FALSE)," ")</f>
        <v xml:space="preserve"> </v>
      </c>
      <c r="V231" s="9" t="str">
        <f t="shared" si="72"/>
        <v>D $5</v>
      </c>
    </row>
    <row r="232" spans="2:22" x14ac:dyDescent="0.25">
      <c r="C232">
        <v>1981</v>
      </c>
      <c r="D232" t="s">
        <v>378</v>
      </c>
      <c r="K232">
        <v>370</v>
      </c>
      <c r="L232" t="s">
        <v>444</v>
      </c>
      <c r="M232" t="s">
        <v>445</v>
      </c>
      <c r="N232" t="s">
        <v>446</v>
      </c>
      <c r="O232" t="s">
        <v>388</v>
      </c>
      <c r="Q232">
        <v>1</v>
      </c>
      <c r="R232" s="4">
        <v>0.75</v>
      </c>
      <c r="S232" s="9" t="str">
        <f t="shared" si="73"/>
        <v>Winfield, Dave</v>
      </c>
      <c r="T232" s="9" t="str">
        <f t="shared" si="74"/>
        <v xml:space="preserve">Topps Main     </v>
      </c>
      <c r="U232" s="9" t="str">
        <f>IFERROR(VLOOKUP(S232,'Lookup '!B:D,3,FALSE)," ")</f>
        <v>HOF</v>
      </c>
      <c r="V232" s="9" t="str">
        <f t="shared" si="72"/>
        <v>F $.25</v>
      </c>
    </row>
    <row r="233" spans="2:22" x14ac:dyDescent="0.25">
      <c r="C233">
        <v>1981</v>
      </c>
      <c r="D233" t="s">
        <v>378</v>
      </c>
      <c r="K233">
        <v>380</v>
      </c>
      <c r="L233" t="s">
        <v>505</v>
      </c>
      <c r="M233" t="s">
        <v>414</v>
      </c>
      <c r="N233" t="s">
        <v>420</v>
      </c>
      <c r="O233" t="s">
        <v>424</v>
      </c>
      <c r="Q233">
        <v>1</v>
      </c>
      <c r="R233" s="4">
        <v>0.75</v>
      </c>
      <c r="S233" s="9" t="str">
        <f t="shared" si="73"/>
        <v>Stargell, Willie</v>
      </c>
      <c r="T233" s="9" t="str">
        <f t="shared" si="74"/>
        <v xml:space="preserve">Topps Main     </v>
      </c>
      <c r="U233" s="9" t="str">
        <f>IFERROR(VLOOKUP(S233,'Lookup '!B:D,3,FALSE)," ")</f>
        <v>HOF</v>
      </c>
      <c r="V233" s="9" t="str">
        <f t="shared" si="72"/>
        <v>F $.25</v>
      </c>
    </row>
    <row r="234" spans="2:22" x14ac:dyDescent="0.25">
      <c r="C234">
        <v>1981</v>
      </c>
      <c r="D234" t="s">
        <v>378</v>
      </c>
      <c r="K234">
        <v>387</v>
      </c>
      <c r="L234" t="s">
        <v>545</v>
      </c>
      <c r="M234" t="s">
        <v>546</v>
      </c>
      <c r="N234" t="s">
        <v>423</v>
      </c>
      <c r="O234" t="s">
        <v>382</v>
      </c>
      <c r="Q234">
        <v>1</v>
      </c>
      <c r="R234" s="4">
        <v>0.75</v>
      </c>
      <c r="S234" s="9" t="str">
        <f t="shared" si="73"/>
        <v>Niekro, Phil</v>
      </c>
      <c r="T234" s="9" t="str">
        <f t="shared" si="74"/>
        <v xml:space="preserve">Topps Main     </v>
      </c>
      <c r="U234" s="9" t="str">
        <f>IFERROR(VLOOKUP(S234,'Lookup '!B:D,3,FALSE)," ")</f>
        <v>HOF</v>
      </c>
      <c r="V234" s="9" t="str">
        <f t="shared" si="72"/>
        <v>F $.25</v>
      </c>
    </row>
    <row r="235" spans="2:22" x14ac:dyDescent="0.25">
      <c r="C235">
        <v>1981</v>
      </c>
      <c r="D235" t="s">
        <v>378</v>
      </c>
      <c r="K235">
        <v>400</v>
      </c>
      <c r="L235" t="s">
        <v>494</v>
      </c>
      <c r="M235" t="s">
        <v>495</v>
      </c>
      <c r="N235" t="s">
        <v>425</v>
      </c>
      <c r="O235" t="s">
        <v>388</v>
      </c>
      <c r="Q235">
        <v>1</v>
      </c>
      <c r="R235" s="4">
        <v>0.75</v>
      </c>
      <c r="S235" s="9" t="str">
        <f t="shared" si="73"/>
        <v>Jackson, Reggie</v>
      </c>
      <c r="T235" s="9" t="str">
        <f t="shared" si="74"/>
        <v xml:space="preserve">Topps Main     </v>
      </c>
      <c r="U235" s="9" t="str">
        <f>IFERROR(VLOOKUP(S235,'Lookup '!B:D,3,FALSE)," ")</f>
        <v>HOF</v>
      </c>
      <c r="V235" s="9" t="str">
        <f t="shared" si="72"/>
        <v>F $.25</v>
      </c>
    </row>
    <row r="236" spans="2:22" x14ac:dyDescent="0.25">
      <c r="C236">
        <v>1981</v>
      </c>
      <c r="D236" t="s">
        <v>378</v>
      </c>
      <c r="K236">
        <v>402</v>
      </c>
      <c r="L236" t="s">
        <v>551</v>
      </c>
      <c r="N236" t="s">
        <v>552</v>
      </c>
      <c r="Q236">
        <v>1</v>
      </c>
      <c r="R236" s="4"/>
      <c r="S236" s="9" t="str">
        <f t="shared" si="73"/>
        <v xml:space="preserve">NL Championship, </v>
      </c>
      <c r="T236" s="9" t="str">
        <f t="shared" si="74"/>
        <v xml:space="preserve">Topps Main     </v>
      </c>
      <c r="U236" s="9" t="str">
        <f>IFERROR(VLOOKUP(S236,'Lookup '!B:D,3,FALSE)," ")</f>
        <v xml:space="preserve"> </v>
      </c>
      <c r="V236" s="9" t="str">
        <f t="shared" si="72"/>
        <v>G</v>
      </c>
    </row>
    <row r="237" spans="2:22" x14ac:dyDescent="0.25">
      <c r="C237">
        <v>1981</v>
      </c>
      <c r="D237" t="s">
        <v>378</v>
      </c>
      <c r="K237">
        <v>404</v>
      </c>
      <c r="L237" t="s">
        <v>553</v>
      </c>
      <c r="N237" t="s">
        <v>553</v>
      </c>
      <c r="Q237">
        <v>1</v>
      </c>
      <c r="R237" s="4"/>
      <c r="S237" s="9" t="str">
        <f t="shared" si="73"/>
        <v xml:space="preserve">World Series, </v>
      </c>
      <c r="T237" s="9" t="str">
        <f t="shared" si="74"/>
        <v xml:space="preserve">Topps Main     </v>
      </c>
      <c r="U237" s="9" t="str">
        <f>IFERROR(VLOOKUP(S237,'Lookup '!B:D,3,FALSE)," ")</f>
        <v xml:space="preserve"> </v>
      </c>
      <c r="V237" s="9" t="str">
        <f t="shared" si="72"/>
        <v>G</v>
      </c>
    </row>
    <row r="238" spans="2:22" x14ac:dyDescent="0.25">
      <c r="C238">
        <v>1981</v>
      </c>
      <c r="D238" t="s">
        <v>378</v>
      </c>
      <c r="F238" t="s">
        <v>3892</v>
      </c>
      <c r="K238">
        <v>460</v>
      </c>
      <c r="L238" t="s">
        <v>466</v>
      </c>
      <c r="M238" t="s">
        <v>467</v>
      </c>
      <c r="N238" t="s">
        <v>425</v>
      </c>
      <c r="O238" t="s">
        <v>382</v>
      </c>
      <c r="Q238">
        <v>1</v>
      </c>
      <c r="R238" s="4">
        <v>0.75</v>
      </c>
      <c r="S238" s="9" t="str">
        <f t="shared" si="73"/>
        <v>Gossage, Rich (Goose)</v>
      </c>
      <c r="T238" s="9" t="str">
        <f t="shared" si="74"/>
        <v xml:space="preserve">Topps Main  AS   </v>
      </c>
      <c r="U238" s="9" t="str">
        <f>IFERROR(VLOOKUP(S238,'Lookup '!B:D,3,FALSE)," ")</f>
        <v>HOF</v>
      </c>
      <c r="V238" s="9" t="str">
        <f t="shared" ref="V238:V264" si="75">IF(R238&gt;0.249,IF(R238&gt;0.99,IF(R238&gt;4.99,IF(R238&gt;9.99,IF(R238&gt;49.99,IF(R238&gt;99.99,"A $100","B $50"),"C $10"),"D $5"),"E $1"),"F $.25"),"G")</f>
        <v>F $.25</v>
      </c>
    </row>
    <row r="239" spans="2:22" x14ac:dyDescent="0.25">
      <c r="C239">
        <v>1981</v>
      </c>
      <c r="D239" t="s">
        <v>378</v>
      </c>
      <c r="K239">
        <v>470</v>
      </c>
      <c r="L239" t="s">
        <v>526</v>
      </c>
      <c r="M239" t="s">
        <v>527</v>
      </c>
      <c r="N239" t="s">
        <v>381</v>
      </c>
      <c r="O239" t="s">
        <v>398</v>
      </c>
      <c r="Q239">
        <v>1</v>
      </c>
      <c r="R239" s="4"/>
      <c r="S239" s="9" t="str">
        <f t="shared" si="73"/>
        <v>Trillo, Manny</v>
      </c>
      <c r="T239" s="9" t="str">
        <f t="shared" si="74"/>
        <v xml:space="preserve">Topps Main     </v>
      </c>
      <c r="U239" s="9" t="str">
        <f>IFERROR(VLOOKUP(S239,'Lookup '!B:D,3,FALSE)," ")</f>
        <v xml:space="preserve"> </v>
      </c>
      <c r="V239" s="9" t="str">
        <f t="shared" si="75"/>
        <v>G</v>
      </c>
    </row>
    <row r="240" spans="2:22" x14ac:dyDescent="0.25">
      <c r="B240" t="s">
        <v>377</v>
      </c>
      <c r="C240">
        <v>1981</v>
      </c>
      <c r="D240" t="s">
        <v>378</v>
      </c>
      <c r="J240" t="s">
        <v>14</v>
      </c>
      <c r="K240">
        <v>479</v>
      </c>
      <c r="L240" t="s">
        <v>522</v>
      </c>
      <c r="M240" t="s">
        <v>523</v>
      </c>
      <c r="N240" t="s">
        <v>452</v>
      </c>
      <c r="O240" t="s">
        <v>398</v>
      </c>
      <c r="Q240">
        <v>1</v>
      </c>
      <c r="R240" s="4">
        <v>4</v>
      </c>
      <c r="S240" s="9" t="str">
        <f t="shared" si="73"/>
        <v>Raines, Tim</v>
      </c>
      <c r="T240" s="9" t="str">
        <f t="shared" si="74"/>
        <v>Topps Main     RC</v>
      </c>
      <c r="U240" s="9" t="str">
        <f>IFERROR(VLOOKUP(S240,'Lookup '!B:D,3,FALSE)," ")</f>
        <v>HOF</v>
      </c>
      <c r="V240" s="9" t="str">
        <f t="shared" si="75"/>
        <v>E $1</v>
      </c>
    </row>
    <row r="241" spans="2:22" x14ac:dyDescent="0.25">
      <c r="C241">
        <v>1981</v>
      </c>
      <c r="D241" t="s">
        <v>378</v>
      </c>
      <c r="K241">
        <v>480</v>
      </c>
      <c r="L241" t="s">
        <v>540</v>
      </c>
      <c r="M241" t="s">
        <v>407</v>
      </c>
      <c r="N241" t="s">
        <v>402</v>
      </c>
      <c r="O241" t="s">
        <v>28</v>
      </c>
      <c r="Q241">
        <v>1</v>
      </c>
      <c r="R241" s="4">
        <v>0.75</v>
      </c>
      <c r="S241" s="9" t="str">
        <f t="shared" si="73"/>
        <v>Fisk, Carlton</v>
      </c>
      <c r="T241" s="9" t="str">
        <f t="shared" si="74"/>
        <v xml:space="preserve">Topps Main     </v>
      </c>
      <c r="U241" s="9" t="str">
        <f>IFERROR(VLOOKUP(S241,'Lookup '!B:D,3,FALSE)," ")</f>
        <v>HOF</v>
      </c>
      <c r="V241" s="9" t="str">
        <f t="shared" si="75"/>
        <v>F $.25</v>
      </c>
    </row>
    <row r="242" spans="2:22" x14ac:dyDescent="0.25">
      <c r="C242">
        <v>1981</v>
      </c>
      <c r="D242" t="s">
        <v>378</v>
      </c>
      <c r="K242">
        <v>490</v>
      </c>
      <c r="L242" t="s">
        <v>538</v>
      </c>
      <c r="M242" t="s">
        <v>539</v>
      </c>
      <c r="N242" t="s">
        <v>451</v>
      </c>
      <c r="O242" t="s">
        <v>424</v>
      </c>
      <c r="Q242">
        <v>1</v>
      </c>
      <c r="R242" s="4">
        <v>2.5</v>
      </c>
      <c r="S242" s="9" t="str">
        <f t="shared" si="73"/>
        <v>Murray, Eddie</v>
      </c>
      <c r="T242" s="9" t="str">
        <f t="shared" si="74"/>
        <v xml:space="preserve">Topps Main     </v>
      </c>
      <c r="U242" s="9" t="str">
        <f>IFERROR(VLOOKUP(S242,'Lookup '!B:D,3,FALSE)," ")</f>
        <v>HOF</v>
      </c>
      <c r="V242" s="9" t="str">
        <f t="shared" si="75"/>
        <v>E $1</v>
      </c>
    </row>
    <row r="243" spans="2:22" x14ac:dyDescent="0.25">
      <c r="C243">
        <v>1981</v>
      </c>
      <c r="D243" t="s">
        <v>378</v>
      </c>
      <c r="K243">
        <v>500</v>
      </c>
      <c r="L243" t="s">
        <v>477</v>
      </c>
      <c r="M243" t="s">
        <v>347</v>
      </c>
      <c r="N243" t="s">
        <v>402</v>
      </c>
      <c r="O243" t="s">
        <v>388</v>
      </c>
      <c r="Q243">
        <v>1</v>
      </c>
      <c r="R243" s="4">
        <v>0.75</v>
      </c>
      <c r="S243" s="9" t="str">
        <f t="shared" si="73"/>
        <v>Rice, Jim</v>
      </c>
      <c r="T243" s="9" t="str">
        <f t="shared" si="74"/>
        <v xml:space="preserve">Topps Main     </v>
      </c>
      <c r="U243" s="9" t="str">
        <f>IFERROR(VLOOKUP(S243,'Lookup '!B:D,3,FALSE)," ")</f>
        <v>HOF</v>
      </c>
      <c r="V243" s="9" t="str">
        <f t="shared" si="75"/>
        <v>F $.25</v>
      </c>
    </row>
    <row r="244" spans="2:22" x14ac:dyDescent="0.25">
      <c r="B244" t="s">
        <v>377</v>
      </c>
      <c r="C244">
        <v>1981</v>
      </c>
      <c r="D244" t="s">
        <v>378</v>
      </c>
      <c r="K244">
        <v>515</v>
      </c>
      <c r="L244" t="s">
        <v>510</v>
      </c>
      <c r="M244" t="s">
        <v>376</v>
      </c>
      <c r="N244" t="s">
        <v>456</v>
      </c>
      <c r="O244" t="s">
        <v>480</v>
      </c>
      <c r="Q244">
        <v>1</v>
      </c>
      <c r="R244" s="4">
        <v>2.5</v>
      </c>
      <c r="S244" s="9" t="str">
        <f t="shared" si="73"/>
        <v>Yount, Robin</v>
      </c>
      <c r="T244" s="9" t="str">
        <f t="shared" si="74"/>
        <v xml:space="preserve">Topps Main     </v>
      </c>
      <c r="U244" s="9" t="str">
        <f>IFERROR(VLOOKUP(S244,'Lookup '!B:D,3,FALSE)," ")</f>
        <v>HOF</v>
      </c>
      <c r="V244" s="9" t="str">
        <f t="shared" si="75"/>
        <v>E $1</v>
      </c>
    </row>
    <row r="245" spans="2:22" x14ac:dyDescent="0.25">
      <c r="B245" t="s">
        <v>377</v>
      </c>
      <c r="C245">
        <v>1981</v>
      </c>
      <c r="D245" t="s">
        <v>378</v>
      </c>
      <c r="K245">
        <v>540</v>
      </c>
      <c r="L245" t="s">
        <v>439</v>
      </c>
      <c r="M245" t="s">
        <v>370</v>
      </c>
      <c r="N245" t="s">
        <v>381</v>
      </c>
      <c r="O245" t="s">
        <v>440</v>
      </c>
      <c r="Q245">
        <v>1</v>
      </c>
      <c r="R245" s="4">
        <v>2</v>
      </c>
      <c r="S245" s="9" t="str">
        <f t="shared" si="73"/>
        <v>Schmidt, Mike</v>
      </c>
      <c r="T245" s="9" t="str">
        <f t="shared" si="74"/>
        <v xml:space="preserve">Topps Main     </v>
      </c>
      <c r="U245" s="9" t="str">
        <f>IFERROR(VLOOKUP(S245,'Lookup '!B:D,3,FALSE)," ")</f>
        <v>HOF</v>
      </c>
      <c r="V245" s="9" t="str">
        <f t="shared" si="75"/>
        <v>E $1</v>
      </c>
    </row>
    <row r="246" spans="2:22" x14ac:dyDescent="0.25">
      <c r="C246">
        <v>1981</v>
      </c>
      <c r="D246" t="s">
        <v>378</v>
      </c>
      <c r="K246">
        <v>550</v>
      </c>
      <c r="L246" t="s">
        <v>531</v>
      </c>
      <c r="M246" t="s">
        <v>533</v>
      </c>
      <c r="N246" t="s">
        <v>425</v>
      </c>
      <c r="O246" t="s">
        <v>382</v>
      </c>
      <c r="Q246">
        <v>1</v>
      </c>
      <c r="R246" s="4">
        <v>0.05</v>
      </c>
      <c r="S246" s="9" t="str">
        <f t="shared" si="73"/>
        <v>John, Tommy</v>
      </c>
      <c r="T246" s="9" t="str">
        <f t="shared" si="74"/>
        <v xml:space="preserve">Topps Main     </v>
      </c>
      <c r="U246" s="9" t="str">
        <f>IFERROR(VLOOKUP(S246,'Lookup '!B:D,3,FALSE)," ")</f>
        <v xml:space="preserve"> </v>
      </c>
      <c r="V246" s="9" t="str">
        <f t="shared" si="75"/>
        <v>G</v>
      </c>
    </row>
    <row r="247" spans="2:22" x14ac:dyDescent="0.25">
      <c r="C247">
        <v>1981</v>
      </c>
      <c r="D247" t="s">
        <v>378</v>
      </c>
      <c r="K247">
        <v>582</v>
      </c>
      <c r="L247" t="s">
        <v>511</v>
      </c>
      <c r="M247" t="s">
        <v>512</v>
      </c>
      <c r="N247" t="s">
        <v>425</v>
      </c>
      <c r="O247" t="s">
        <v>382</v>
      </c>
      <c r="Q247">
        <v>1</v>
      </c>
      <c r="R247" s="4">
        <v>0.75</v>
      </c>
      <c r="S247" s="9" t="str">
        <f t="shared" si="73"/>
        <v>Perry, Gaylord</v>
      </c>
      <c r="T247" s="9" t="str">
        <f t="shared" si="74"/>
        <v xml:space="preserve">Topps Main     </v>
      </c>
      <c r="U247" s="9" t="str">
        <f>IFERROR(VLOOKUP(S247,'Lookup '!B:D,3,FALSE)," ")</f>
        <v>HOF</v>
      </c>
      <c r="V247" s="9" t="str">
        <f t="shared" si="75"/>
        <v>F $.25</v>
      </c>
    </row>
    <row r="248" spans="2:22" x14ac:dyDescent="0.25">
      <c r="B248" t="s">
        <v>377</v>
      </c>
      <c r="C248">
        <v>1981</v>
      </c>
      <c r="D248" t="s">
        <v>378</v>
      </c>
      <c r="K248">
        <v>600</v>
      </c>
      <c r="L248" t="s">
        <v>431</v>
      </c>
      <c r="M248" t="s">
        <v>432</v>
      </c>
      <c r="N248" t="s">
        <v>433</v>
      </c>
      <c r="O248" t="s">
        <v>28</v>
      </c>
      <c r="Q248">
        <v>1</v>
      </c>
      <c r="R248" s="4">
        <v>0.75</v>
      </c>
      <c r="S248" s="9" t="str">
        <f t="shared" si="73"/>
        <v>Bench, Johnny</v>
      </c>
      <c r="T248" s="9" t="str">
        <f t="shared" si="74"/>
        <v xml:space="preserve">Topps Main     </v>
      </c>
      <c r="U248" s="9" t="str">
        <f>IFERROR(VLOOKUP(S248,'Lookup '!B:D,3,FALSE)," ")</f>
        <v>HOF</v>
      </c>
      <c r="V248" s="9" t="str">
        <f t="shared" si="75"/>
        <v>F $.25</v>
      </c>
    </row>
    <row r="249" spans="2:22" x14ac:dyDescent="0.25">
      <c r="C249">
        <v>1981</v>
      </c>
      <c r="D249" t="s">
        <v>378</v>
      </c>
      <c r="K249">
        <v>605</v>
      </c>
      <c r="L249" t="s">
        <v>399</v>
      </c>
      <c r="M249" t="s">
        <v>393</v>
      </c>
      <c r="N249" t="s">
        <v>394</v>
      </c>
      <c r="O249" t="s">
        <v>382</v>
      </c>
      <c r="Q249">
        <v>1</v>
      </c>
      <c r="R249" s="4">
        <v>0.75</v>
      </c>
      <c r="S249" s="9" t="str">
        <f t="shared" si="73"/>
        <v>Sutton, Don</v>
      </c>
      <c r="T249" s="9" t="str">
        <f t="shared" si="74"/>
        <v xml:space="preserve">Topps Main     </v>
      </c>
      <c r="U249" s="9" t="str">
        <f>IFERROR(VLOOKUP(S249,'Lookup '!B:D,3,FALSE)," ")</f>
        <v>HOF</v>
      </c>
      <c r="V249" s="9" t="str">
        <f t="shared" si="75"/>
        <v>F $.25</v>
      </c>
    </row>
    <row r="250" spans="2:22" x14ac:dyDescent="0.25">
      <c r="C250">
        <v>1981</v>
      </c>
      <c r="D250" t="s">
        <v>378</v>
      </c>
      <c r="K250">
        <v>620</v>
      </c>
      <c r="L250" t="s">
        <v>541</v>
      </c>
      <c r="M250" t="s">
        <v>542</v>
      </c>
      <c r="N250" t="s">
        <v>402</v>
      </c>
      <c r="O250" t="s">
        <v>382</v>
      </c>
      <c r="Q250">
        <v>1</v>
      </c>
      <c r="R250" s="4">
        <v>0.75</v>
      </c>
      <c r="S250" s="9" t="str">
        <f t="shared" si="73"/>
        <v>Eckersley, Dennis</v>
      </c>
      <c r="T250" s="9" t="str">
        <f t="shared" si="74"/>
        <v xml:space="preserve">Topps Main     </v>
      </c>
      <c r="U250" s="9" t="str">
        <f>IFERROR(VLOOKUP(S250,'Lookup '!B:D,3,FALSE)," ")</f>
        <v>HOF</v>
      </c>
      <c r="V250" s="9" t="str">
        <f t="shared" si="75"/>
        <v>F $.25</v>
      </c>
    </row>
    <row r="251" spans="2:22" x14ac:dyDescent="0.25">
      <c r="B251" t="s">
        <v>377</v>
      </c>
      <c r="C251">
        <v>1981</v>
      </c>
      <c r="D251" t="s">
        <v>378</v>
      </c>
      <c r="K251">
        <v>630</v>
      </c>
      <c r="L251" t="s">
        <v>407</v>
      </c>
      <c r="M251" t="s">
        <v>408</v>
      </c>
      <c r="N251" t="s">
        <v>381</v>
      </c>
      <c r="O251" t="s">
        <v>382</v>
      </c>
      <c r="Q251">
        <v>1</v>
      </c>
      <c r="R251" s="4">
        <v>0.75</v>
      </c>
      <c r="S251" s="9" t="str">
        <f t="shared" si="73"/>
        <v>Carlton, Steve</v>
      </c>
      <c r="T251" s="9" t="str">
        <f t="shared" si="74"/>
        <v xml:space="preserve">Topps Main     </v>
      </c>
      <c r="U251" s="9" t="str">
        <f>IFERROR(VLOOKUP(S251,'Lookup '!B:D,3,FALSE)," ")</f>
        <v>HOF</v>
      </c>
      <c r="V251" s="9" t="str">
        <f t="shared" si="75"/>
        <v>F $.25</v>
      </c>
    </row>
    <row r="252" spans="2:22" x14ac:dyDescent="0.25">
      <c r="B252" t="s">
        <v>377</v>
      </c>
      <c r="C252">
        <v>1981</v>
      </c>
      <c r="D252" t="s">
        <v>378</v>
      </c>
      <c r="K252">
        <v>660</v>
      </c>
      <c r="L252" t="s">
        <v>350</v>
      </c>
      <c r="M252" t="s">
        <v>372</v>
      </c>
      <c r="N252" t="s">
        <v>452</v>
      </c>
      <c r="O252" t="s">
        <v>28</v>
      </c>
      <c r="Q252">
        <v>1</v>
      </c>
      <c r="R252" s="4">
        <v>0.75</v>
      </c>
      <c r="S252" s="9" t="str">
        <f t="shared" si="73"/>
        <v>Carter, Gary</v>
      </c>
      <c r="T252" s="9" t="str">
        <f t="shared" si="74"/>
        <v xml:space="preserve">Topps Main     </v>
      </c>
      <c r="U252" s="9" t="str">
        <f>IFERROR(VLOOKUP(S252,'Lookup '!B:D,3,FALSE)," ")</f>
        <v>HOF</v>
      </c>
      <c r="V252" s="9" t="str">
        <f t="shared" si="75"/>
        <v>F $.25</v>
      </c>
    </row>
    <row r="253" spans="2:22" x14ac:dyDescent="0.25">
      <c r="C253">
        <v>1981</v>
      </c>
      <c r="D253" t="s">
        <v>378</v>
      </c>
      <c r="K253">
        <v>670</v>
      </c>
      <c r="L253" t="s">
        <v>425</v>
      </c>
      <c r="N253" t="s">
        <v>425</v>
      </c>
      <c r="Q253">
        <v>1</v>
      </c>
      <c r="R253" s="4"/>
      <c r="S253" s="9" t="str">
        <f t="shared" si="73"/>
        <v xml:space="preserve">Yankees, </v>
      </c>
      <c r="T253" s="9" t="str">
        <f t="shared" si="74"/>
        <v xml:space="preserve">Topps Main     </v>
      </c>
      <c r="U253" s="9" t="str">
        <f>IFERROR(VLOOKUP(S253,'Lookup '!B:D,3,FALSE)," ")</f>
        <v xml:space="preserve"> </v>
      </c>
      <c r="V253" s="9" t="str">
        <f t="shared" si="75"/>
        <v>G</v>
      </c>
    </row>
    <row r="254" spans="2:22" x14ac:dyDescent="0.25">
      <c r="C254">
        <v>1981</v>
      </c>
      <c r="D254" t="s">
        <v>378</v>
      </c>
      <c r="K254">
        <v>682</v>
      </c>
      <c r="L254" t="s">
        <v>381</v>
      </c>
      <c r="N254" t="s">
        <v>381</v>
      </c>
      <c r="Q254">
        <v>1</v>
      </c>
      <c r="R254" s="4"/>
      <c r="S254" s="9" t="str">
        <f t="shared" si="73"/>
        <v xml:space="preserve">Phillies, </v>
      </c>
      <c r="T254" s="9" t="str">
        <f t="shared" si="74"/>
        <v xml:space="preserve">Topps Main     </v>
      </c>
      <c r="U254" s="9" t="str">
        <f>IFERROR(VLOOKUP(S254,'Lookup '!B:D,3,FALSE)," ")</f>
        <v xml:space="preserve"> </v>
      </c>
      <c r="V254" s="9" t="str">
        <f t="shared" si="75"/>
        <v>G</v>
      </c>
    </row>
    <row r="255" spans="2:22" x14ac:dyDescent="0.25">
      <c r="B255" t="s">
        <v>377</v>
      </c>
      <c r="C255">
        <v>1981</v>
      </c>
      <c r="D255" t="s">
        <v>378</v>
      </c>
      <c r="K255">
        <v>700</v>
      </c>
      <c r="L255" t="s">
        <v>461</v>
      </c>
      <c r="M255" t="s">
        <v>462</v>
      </c>
      <c r="N255" t="s">
        <v>463</v>
      </c>
      <c r="O255" t="s">
        <v>440</v>
      </c>
      <c r="Q255">
        <v>1</v>
      </c>
      <c r="R255" s="4">
        <v>4</v>
      </c>
      <c r="S255" s="9" t="str">
        <f t="shared" si="73"/>
        <v>Brett, George</v>
      </c>
      <c r="T255" s="9" t="str">
        <f t="shared" si="74"/>
        <v xml:space="preserve">Topps Main     </v>
      </c>
      <c r="U255" s="9" t="str">
        <f>IFERROR(VLOOKUP(S255,'Lookup '!B:D,3,FALSE)," ")</f>
        <v>HOF</v>
      </c>
      <c r="V255" s="9" t="str">
        <f t="shared" si="75"/>
        <v>E $1</v>
      </c>
    </row>
    <row r="256" spans="2:22" x14ac:dyDescent="0.25">
      <c r="C256">
        <v>1982</v>
      </c>
      <c r="D256" t="s">
        <v>521</v>
      </c>
      <c r="F256" t="s">
        <v>3898</v>
      </c>
      <c r="K256">
        <v>1</v>
      </c>
      <c r="L256" t="s">
        <v>502</v>
      </c>
      <c r="M256" t="s">
        <v>503</v>
      </c>
      <c r="N256" t="s">
        <v>381</v>
      </c>
      <c r="Q256">
        <v>1</v>
      </c>
      <c r="R256" s="4">
        <v>2.5</v>
      </c>
      <c r="S256" s="9" t="str">
        <f t="shared" ref="S256:S304" si="76">L256&amp;", "&amp;M256</f>
        <v>Rose, Pete</v>
      </c>
      <c r="T256" s="9" t="str">
        <f t="shared" si="74"/>
        <v xml:space="preserve">Donruss  DK   </v>
      </c>
      <c r="U256" s="9" t="str">
        <f>IFERROR(VLOOKUP(S256,'Lookup '!B:D,3,FALSE)," ")</f>
        <v/>
      </c>
      <c r="V256" s="9" t="str">
        <f t="shared" si="75"/>
        <v>E $1</v>
      </c>
    </row>
    <row r="257" spans="2:22" x14ac:dyDescent="0.25">
      <c r="C257">
        <v>1982</v>
      </c>
      <c r="D257" t="s">
        <v>521</v>
      </c>
      <c r="F257" t="s">
        <v>3898</v>
      </c>
      <c r="K257">
        <v>2</v>
      </c>
      <c r="L257" t="s">
        <v>350</v>
      </c>
      <c r="M257" t="s">
        <v>372</v>
      </c>
      <c r="N257" t="s">
        <v>452</v>
      </c>
      <c r="Q257">
        <v>1</v>
      </c>
      <c r="R257" s="4">
        <v>0.75</v>
      </c>
      <c r="S257" s="9" t="str">
        <f t="shared" si="76"/>
        <v>Carter, Gary</v>
      </c>
      <c r="T257" s="9" t="str">
        <f t="shared" si="74"/>
        <v xml:space="preserve">Donruss  DK   </v>
      </c>
      <c r="U257" s="9" t="str">
        <f>IFERROR(VLOOKUP(S257,'Lookup '!B:D,3,FALSE)," ")</f>
        <v>HOF</v>
      </c>
      <c r="V257" s="9" t="str">
        <f t="shared" si="75"/>
        <v>F $.25</v>
      </c>
    </row>
    <row r="258" spans="2:22" x14ac:dyDescent="0.25">
      <c r="C258">
        <v>1982</v>
      </c>
      <c r="D258" t="s">
        <v>521</v>
      </c>
      <c r="F258" t="s">
        <v>3898</v>
      </c>
      <c r="K258">
        <v>8</v>
      </c>
      <c r="L258" t="s">
        <v>396</v>
      </c>
      <c r="M258" t="s">
        <v>397</v>
      </c>
      <c r="N258" t="s">
        <v>417</v>
      </c>
      <c r="Q258">
        <v>1</v>
      </c>
      <c r="R258" s="4">
        <v>0.75</v>
      </c>
      <c r="S258" s="9" t="str">
        <f t="shared" si="76"/>
        <v>Carew, Rod</v>
      </c>
      <c r="T258" s="9" t="str">
        <f t="shared" ref="T258:T306" si="77">CONCATENATE(D258&amp;" "&amp;E258&amp;" "&amp;F258&amp;" "&amp;G258&amp;" "&amp;H258&amp;" "&amp;I258&amp;J258)</f>
        <v xml:space="preserve">Donruss  DK   </v>
      </c>
      <c r="U258" s="9" t="str">
        <f>IFERROR(VLOOKUP(S258,'Lookup '!B:D,3,FALSE)," ")</f>
        <v>HOF</v>
      </c>
      <c r="V258" s="9" t="str">
        <f t="shared" si="75"/>
        <v>F $.25</v>
      </c>
    </row>
    <row r="259" spans="2:22" x14ac:dyDescent="0.25">
      <c r="C259">
        <v>1982</v>
      </c>
      <c r="D259" t="s">
        <v>521</v>
      </c>
      <c r="F259" t="s">
        <v>3898</v>
      </c>
      <c r="K259">
        <v>10</v>
      </c>
      <c r="L259" t="s">
        <v>545</v>
      </c>
      <c r="M259" t="s">
        <v>546</v>
      </c>
      <c r="N259" t="s">
        <v>423</v>
      </c>
      <c r="Q259">
        <v>1</v>
      </c>
      <c r="R259" s="4">
        <v>0.75</v>
      </c>
      <c r="S259" s="9" t="str">
        <f t="shared" si="76"/>
        <v>Niekro, Phil</v>
      </c>
      <c r="T259" s="9" t="str">
        <f t="shared" si="77"/>
        <v xml:space="preserve">Donruss  DK   </v>
      </c>
      <c r="U259" s="9" t="str">
        <f>IFERROR(VLOOKUP(S259,'Lookup '!B:D,3,FALSE)," ")</f>
        <v>HOF</v>
      </c>
      <c r="V259" s="9" t="str">
        <f t="shared" si="75"/>
        <v>F $.25</v>
      </c>
    </row>
    <row r="260" spans="2:22" x14ac:dyDescent="0.25">
      <c r="B260" t="s">
        <v>377</v>
      </c>
      <c r="C260">
        <v>1982</v>
      </c>
      <c r="D260" t="s">
        <v>521</v>
      </c>
      <c r="F260" t="s">
        <v>3898</v>
      </c>
      <c r="K260">
        <v>13</v>
      </c>
      <c r="L260" t="s">
        <v>415</v>
      </c>
      <c r="M260" t="s">
        <v>416</v>
      </c>
      <c r="N260" t="s">
        <v>532</v>
      </c>
      <c r="Q260">
        <v>1</v>
      </c>
      <c r="R260" s="4">
        <v>4</v>
      </c>
      <c r="S260" s="9" t="str">
        <f t="shared" si="76"/>
        <v>Ryan, Nolan</v>
      </c>
      <c r="T260" s="9" t="str">
        <f t="shared" si="77"/>
        <v xml:space="preserve">Donruss  DK   </v>
      </c>
      <c r="U260" s="9" t="str">
        <f>IFERROR(VLOOKUP(S260,'Lookup '!B:D,3,FALSE)," ")</f>
        <v>HOF</v>
      </c>
      <c r="V260" s="9" t="str">
        <f t="shared" si="75"/>
        <v>E $1</v>
      </c>
    </row>
    <row r="261" spans="2:22" x14ac:dyDescent="0.25">
      <c r="C261">
        <v>1982</v>
      </c>
      <c r="D261" t="s">
        <v>521</v>
      </c>
      <c r="F261" t="s">
        <v>3898</v>
      </c>
      <c r="K261">
        <v>15</v>
      </c>
      <c r="L261" t="s">
        <v>461</v>
      </c>
      <c r="M261" t="s">
        <v>462</v>
      </c>
      <c r="N261" t="s">
        <v>463</v>
      </c>
      <c r="Q261">
        <v>1</v>
      </c>
      <c r="R261" s="4">
        <v>2</v>
      </c>
      <c r="S261" s="9" t="str">
        <f t="shared" si="76"/>
        <v>Brett, George</v>
      </c>
      <c r="T261" s="9" t="str">
        <f t="shared" si="77"/>
        <v xml:space="preserve">Donruss  DK   </v>
      </c>
      <c r="U261" s="9" t="str">
        <f>IFERROR(VLOOKUP(S261,'Lookup '!B:D,3,FALSE)," ")</f>
        <v>HOF</v>
      </c>
      <c r="V261" s="9" t="str">
        <f t="shared" si="75"/>
        <v>E $1</v>
      </c>
    </row>
    <row r="262" spans="2:22" x14ac:dyDescent="0.25">
      <c r="C262">
        <v>1982</v>
      </c>
      <c r="D262" t="s">
        <v>521</v>
      </c>
      <c r="F262" t="s">
        <v>3898</v>
      </c>
      <c r="K262">
        <v>16</v>
      </c>
      <c r="L262" t="s">
        <v>428</v>
      </c>
      <c r="M262" t="s">
        <v>429</v>
      </c>
      <c r="N262" t="s">
        <v>433</v>
      </c>
      <c r="Q262">
        <v>1</v>
      </c>
      <c r="R262" s="4">
        <v>0.75</v>
      </c>
      <c r="S262" s="9" t="str">
        <f t="shared" si="76"/>
        <v>Seaver, Tom</v>
      </c>
      <c r="T262" s="9" t="str">
        <f t="shared" si="77"/>
        <v xml:space="preserve">Donruss  DK   </v>
      </c>
      <c r="U262" s="9" t="str">
        <f>IFERROR(VLOOKUP(S262,'Lookup '!B:D,3,FALSE)," ")</f>
        <v>HOF</v>
      </c>
      <c r="V262" s="9" t="str">
        <f t="shared" si="75"/>
        <v>F $.25</v>
      </c>
    </row>
    <row r="263" spans="2:22" x14ac:dyDescent="0.25">
      <c r="C263">
        <v>1982</v>
      </c>
      <c r="D263" t="s">
        <v>521</v>
      </c>
      <c r="F263" t="s">
        <v>3898</v>
      </c>
      <c r="K263">
        <v>18</v>
      </c>
      <c r="L263" t="s">
        <v>444</v>
      </c>
      <c r="M263" t="s">
        <v>445</v>
      </c>
      <c r="N263" t="s">
        <v>425</v>
      </c>
      <c r="Q263">
        <v>1</v>
      </c>
      <c r="R263" s="4">
        <v>0.75</v>
      </c>
      <c r="S263" s="9" t="str">
        <f t="shared" si="76"/>
        <v>Winfield, Dave</v>
      </c>
      <c r="T263" s="9" t="str">
        <f t="shared" si="77"/>
        <v xml:space="preserve">Donruss  DK   </v>
      </c>
      <c r="U263" s="9" t="str">
        <f>IFERROR(VLOOKUP(S263,'Lookup '!B:D,3,FALSE)," ")</f>
        <v>HOF</v>
      </c>
      <c r="V263" s="9" t="str">
        <f t="shared" si="75"/>
        <v>F $.25</v>
      </c>
    </row>
    <row r="264" spans="2:22" x14ac:dyDescent="0.25">
      <c r="C264">
        <v>1982</v>
      </c>
      <c r="D264" t="s">
        <v>521</v>
      </c>
      <c r="F264" t="s">
        <v>3898</v>
      </c>
      <c r="K264">
        <v>20</v>
      </c>
      <c r="L264" t="s">
        <v>540</v>
      </c>
      <c r="M264" t="s">
        <v>407</v>
      </c>
      <c r="N264" t="s">
        <v>465</v>
      </c>
      <c r="Q264">
        <v>1</v>
      </c>
      <c r="R264" s="4">
        <v>0.75</v>
      </c>
      <c r="S264" s="9" t="str">
        <f t="shared" si="76"/>
        <v>Fisk, Carlton</v>
      </c>
      <c r="T264" s="9" t="str">
        <f t="shared" si="77"/>
        <v xml:space="preserve">Donruss  DK   </v>
      </c>
      <c r="U264" s="9" t="str">
        <f>IFERROR(VLOOKUP(S264,'Lookup '!B:D,3,FALSE)," ")</f>
        <v>HOF</v>
      </c>
      <c r="V264" s="9" t="str">
        <f t="shared" si="75"/>
        <v>F $.25</v>
      </c>
    </row>
    <row r="265" spans="2:22" x14ac:dyDescent="0.25">
      <c r="C265">
        <v>1982</v>
      </c>
      <c r="D265" t="s">
        <v>521</v>
      </c>
      <c r="F265" t="s">
        <v>3898</v>
      </c>
      <c r="K265">
        <v>21</v>
      </c>
      <c r="L265" t="s">
        <v>514</v>
      </c>
      <c r="M265" t="s">
        <v>515</v>
      </c>
      <c r="N265" t="s">
        <v>446</v>
      </c>
      <c r="Q265">
        <v>1</v>
      </c>
      <c r="R265" s="4">
        <v>1.5</v>
      </c>
      <c r="S265" s="9" t="str">
        <f t="shared" si="76"/>
        <v>Smith, Ozzie</v>
      </c>
      <c r="T265" s="9" t="str">
        <f t="shared" si="77"/>
        <v xml:space="preserve">Donruss  DK   </v>
      </c>
      <c r="U265" s="9" t="str">
        <f>IFERROR(VLOOKUP(S265,'Lookup '!B:D,3,FALSE)," ")</f>
        <v>HOF</v>
      </c>
      <c r="V265" s="9" t="str">
        <f t="shared" ref="V265:V302" si="78">IF(R265&gt;0.249,IF(R265&gt;0.99,IF(R265&gt;4.99,IF(R265&gt;9.99,IF(R265&gt;49.99,IF(R265&gt;99.99,"A $100","B $50"),"C $10"),"D $5"),"E $1"),"F $.25"),"G")</f>
        <v>E $1</v>
      </c>
    </row>
    <row r="266" spans="2:22" x14ac:dyDescent="0.25">
      <c r="C266">
        <v>1982</v>
      </c>
      <c r="D266" t="s">
        <v>521</v>
      </c>
      <c r="K266">
        <v>28</v>
      </c>
      <c r="L266" t="s">
        <v>441</v>
      </c>
      <c r="M266" t="s">
        <v>442</v>
      </c>
      <c r="N266" t="s">
        <v>456</v>
      </c>
      <c r="Q266">
        <v>1</v>
      </c>
      <c r="R266" s="4">
        <v>0.75</v>
      </c>
      <c r="S266" s="9" t="str">
        <f t="shared" si="76"/>
        <v>Fingers, Rollie</v>
      </c>
      <c r="T266" s="9" t="str">
        <f t="shared" si="77"/>
        <v xml:space="preserve">Donruss     </v>
      </c>
      <c r="U266" s="9" t="str">
        <f>IFERROR(VLOOKUP(S266,'Lookup '!B:D,3,FALSE)," ")</f>
        <v>HOF</v>
      </c>
      <c r="V266" s="9" t="str">
        <f t="shared" si="78"/>
        <v>F $.25</v>
      </c>
    </row>
    <row r="267" spans="2:22" x14ac:dyDescent="0.25">
      <c r="C267">
        <v>1982</v>
      </c>
      <c r="D267" t="s">
        <v>521</v>
      </c>
      <c r="K267">
        <v>30</v>
      </c>
      <c r="L267" t="s">
        <v>541</v>
      </c>
      <c r="M267" t="s">
        <v>542</v>
      </c>
      <c r="N267" t="s">
        <v>402</v>
      </c>
      <c r="Q267">
        <v>1</v>
      </c>
      <c r="R267" s="4">
        <v>0.75</v>
      </c>
      <c r="S267" s="9" t="str">
        <f t="shared" si="76"/>
        <v>Eckersley, Dennis</v>
      </c>
      <c r="T267" s="9" t="str">
        <f t="shared" si="77"/>
        <v xml:space="preserve">Donruss     </v>
      </c>
      <c r="U267" s="9" t="str">
        <f>IFERROR(VLOOKUP(S267,'Lookup '!B:D,3,FALSE)," ")</f>
        <v>HOF</v>
      </c>
      <c r="V267" s="9" t="str">
        <f t="shared" si="78"/>
        <v>F $.25</v>
      </c>
    </row>
    <row r="268" spans="2:22" x14ac:dyDescent="0.25">
      <c r="C268">
        <v>1982</v>
      </c>
      <c r="D268" t="s">
        <v>521</v>
      </c>
      <c r="K268">
        <v>31</v>
      </c>
      <c r="L268" t="s">
        <v>444</v>
      </c>
      <c r="M268" t="s">
        <v>445</v>
      </c>
      <c r="N268" t="s">
        <v>425</v>
      </c>
      <c r="Q268">
        <v>1</v>
      </c>
      <c r="R268" s="4">
        <v>0.75</v>
      </c>
      <c r="S268" s="9" t="str">
        <f t="shared" si="76"/>
        <v>Winfield, Dave</v>
      </c>
      <c r="T268" s="9" t="str">
        <f t="shared" si="77"/>
        <v xml:space="preserve">Donruss     </v>
      </c>
      <c r="U268" s="9" t="str">
        <f>IFERROR(VLOOKUP(S268,'Lookup '!B:D,3,FALSE)," ")</f>
        <v>HOF</v>
      </c>
      <c r="V268" s="9" t="str">
        <f t="shared" si="78"/>
        <v>F $.25</v>
      </c>
    </row>
    <row r="269" spans="2:22" x14ac:dyDescent="0.25">
      <c r="C269">
        <v>1982</v>
      </c>
      <c r="D269" t="s">
        <v>521</v>
      </c>
      <c r="K269">
        <v>34</v>
      </c>
      <c r="L269" t="s">
        <v>461</v>
      </c>
      <c r="M269" t="s">
        <v>462</v>
      </c>
      <c r="N269" t="s">
        <v>463</v>
      </c>
      <c r="Q269">
        <v>1</v>
      </c>
      <c r="R269" s="4">
        <v>2</v>
      </c>
      <c r="S269" s="9" t="str">
        <f t="shared" si="76"/>
        <v>Brett, George</v>
      </c>
      <c r="T269" s="9" t="str">
        <f t="shared" si="77"/>
        <v xml:space="preserve">Donruss     </v>
      </c>
      <c r="U269" s="9" t="str">
        <f>IFERROR(VLOOKUP(S269,'Lookup '!B:D,3,FALSE)," ")</f>
        <v>HOF</v>
      </c>
      <c r="V269" s="9" t="str">
        <f t="shared" si="78"/>
        <v>E $1</v>
      </c>
    </row>
    <row r="270" spans="2:22" x14ac:dyDescent="0.25">
      <c r="C270">
        <v>1982</v>
      </c>
      <c r="D270" t="s">
        <v>521</v>
      </c>
      <c r="K270">
        <v>42</v>
      </c>
      <c r="L270" t="s">
        <v>407</v>
      </c>
      <c r="M270" t="s">
        <v>408</v>
      </c>
      <c r="N270" t="s">
        <v>381</v>
      </c>
      <c r="Q270">
        <v>1</v>
      </c>
      <c r="R270" s="4">
        <v>0.75</v>
      </c>
      <c r="S270" s="9" t="str">
        <f t="shared" si="76"/>
        <v>Carlton, Steve</v>
      </c>
      <c r="T270" s="9" t="str">
        <f t="shared" si="77"/>
        <v xml:space="preserve">Donruss     </v>
      </c>
      <c r="U270" s="9" t="str">
        <f>IFERROR(VLOOKUP(S270,'Lookup '!B:D,3,FALSE)," ")</f>
        <v>HOF</v>
      </c>
      <c r="V270" s="9" t="str">
        <f t="shared" si="78"/>
        <v>F $.25</v>
      </c>
    </row>
    <row r="271" spans="2:22" x14ac:dyDescent="0.25">
      <c r="C271">
        <v>1982</v>
      </c>
      <c r="D271" t="s">
        <v>521</v>
      </c>
      <c r="K271">
        <v>74</v>
      </c>
      <c r="L271" t="s">
        <v>400</v>
      </c>
      <c r="M271" t="s">
        <v>401</v>
      </c>
      <c r="N271" t="s">
        <v>402</v>
      </c>
      <c r="Q271">
        <v>1</v>
      </c>
      <c r="R271" s="4">
        <v>1.25</v>
      </c>
      <c r="S271" s="9" t="str">
        <f t="shared" si="76"/>
        <v>Yastrzemski, Carl</v>
      </c>
      <c r="T271" s="9" t="str">
        <f t="shared" si="77"/>
        <v xml:space="preserve">Donruss     </v>
      </c>
      <c r="U271" s="9" t="str">
        <f>IFERROR(VLOOKUP(S271,'Lookup '!B:D,3,FALSE)," ")</f>
        <v>HOF</v>
      </c>
      <c r="V271" s="9" t="str">
        <f t="shared" si="78"/>
        <v>E $1</v>
      </c>
    </row>
    <row r="272" spans="2:22" x14ac:dyDescent="0.25">
      <c r="C272">
        <v>1982</v>
      </c>
      <c r="D272" t="s">
        <v>521</v>
      </c>
      <c r="K272">
        <v>78</v>
      </c>
      <c r="L272" t="s">
        <v>506</v>
      </c>
      <c r="M272" t="s">
        <v>363</v>
      </c>
      <c r="N272" t="s">
        <v>456</v>
      </c>
      <c r="Q272">
        <v>1</v>
      </c>
      <c r="R272" s="4">
        <v>0.75</v>
      </c>
      <c r="S272" s="9" t="str">
        <f t="shared" si="76"/>
        <v>Molitor, Paul</v>
      </c>
      <c r="T272" s="9" t="str">
        <f t="shared" si="77"/>
        <v xml:space="preserve">Donruss     </v>
      </c>
      <c r="U272" s="9" t="str">
        <f>IFERROR(VLOOKUP(S272,'Lookup '!B:D,3,FALSE)," ")</f>
        <v>HOF</v>
      </c>
      <c r="V272" s="9" t="str">
        <f t="shared" si="78"/>
        <v>F $.25</v>
      </c>
    </row>
    <row r="273" spans="2:22" x14ac:dyDescent="0.25">
      <c r="C273">
        <v>1982</v>
      </c>
      <c r="D273" t="s">
        <v>521</v>
      </c>
      <c r="K273">
        <v>88</v>
      </c>
      <c r="L273" t="s">
        <v>536</v>
      </c>
      <c r="M273" t="s">
        <v>537</v>
      </c>
      <c r="N273" t="s">
        <v>452</v>
      </c>
      <c r="Q273">
        <v>1</v>
      </c>
      <c r="R273" s="4">
        <v>0.75</v>
      </c>
      <c r="S273" s="9" t="str">
        <f t="shared" si="76"/>
        <v>Dawson, Andre</v>
      </c>
      <c r="T273" s="9" t="str">
        <f t="shared" si="77"/>
        <v xml:space="preserve">Donruss     </v>
      </c>
      <c r="U273" s="9" t="str">
        <f>IFERROR(VLOOKUP(S273,'Lookup '!B:D,3,FALSE)," ")</f>
        <v>HOF</v>
      </c>
      <c r="V273" s="9" t="str">
        <f t="shared" si="78"/>
        <v>F $.25</v>
      </c>
    </row>
    <row r="274" spans="2:22" x14ac:dyDescent="0.25">
      <c r="C274">
        <v>1982</v>
      </c>
      <c r="D274" t="s">
        <v>521</v>
      </c>
      <c r="K274">
        <v>94</v>
      </c>
      <c r="L274" t="s">
        <v>514</v>
      </c>
      <c r="M274" t="s">
        <v>515</v>
      </c>
      <c r="N274" t="s">
        <v>446</v>
      </c>
      <c r="Q274">
        <v>1</v>
      </c>
      <c r="R274" s="4">
        <v>1.5</v>
      </c>
      <c r="S274" s="9" t="str">
        <f t="shared" si="76"/>
        <v>Smith, Ozzie</v>
      </c>
      <c r="T274" s="9" t="str">
        <f t="shared" si="77"/>
        <v xml:space="preserve">Donruss     </v>
      </c>
      <c r="U274" s="9" t="str">
        <f>IFERROR(VLOOKUP(S274,'Lookup '!B:D,3,FALSE)," ")</f>
        <v>HOF</v>
      </c>
      <c r="V274" s="9" t="str">
        <f t="shared" si="78"/>
        <v>E $1</v>
      </c>
    </row>
    <row r="275" spans="2:22" x14ac:dyDescent="0.25">
      <c r="C275">
        <v>1982</v>
      </c>
      <c r="D275" t="s">
        <v>521</v>
      </c>
      <c r="K275">
        <v>113</v>
      </c>
      <c r="L275" t="s">
        <v>516</v>
      </c>
      <c r="M275" t="s">
        <v>517</v>
      </c>
      <c r="N275" t="s">
        <v>443</v>
      </c>
      <c r="Q275">
        <v>1</v>
      </c>
      <c r="R275" s="4">
        <v>2.5</v>
      </c>
      <c r="S275" s="9" t="str">
        <f t="shared" si="76"/>
        <v>Henderson, Rickey</v>
      </c>
      <c r="T275" s="9" t="str">
        <f t="shared" si="77"/>
        <v xml:space="preserve">Donruss     </v>
      </c>
      <c r="U275" s="9" t="str">
        <f>IFERROR(VLOOKUP(S275,'Lookup '!B:D,3,FALSE)," ")</f>
        <v>HOF</v>
      </c>
      <c r="V275" s="9" t="str">
        <f t="shared" si="78"/>
        <v>E $1</v>
      </c>
    </row>
    <row r="276" spans="2:22" x14ac:dyDescent="0.25">
      <c r="C276">
        <v>1982</v>
      </c>
      <c r="D276" t="s">
        <v>521</v>
      </c>
      <c r="K276">
        <v>114</v>
      </c>
      <c r="L276" t="s">
        <v>350</v>
      </c>
      <c r="M276" t="s">
        <v>372</v>
      </c>
      <c r="N276" t="s">
        <v>452</v>
      </c>
      <c r="Q276">
        <v>1</v>
      </c>
      <c r="R276" s="4">
        <v>0.75</v>
      </c>
      <c r="S276" s="9" t="str">
        <f t="shared" si="76"/>
        <v>Carter, Gary</v>
      </c>
      <c r="T276" s="9" t="str">
        <f t="shared" si="77"/>
        <v xml:space="preserve">Donruss     </v>
      </c>
      <c r="U276" s="9" t="str">
        <f>IFERROR(VLOOKUP(S276,'Lookup '!B:D,3,FALSE)," ")</f>
        <v>HOF</v>
      </c>
      <c r="V276" s="9" t="str">
        <f t="shared" si="78"/>
        <v>F $.25</v>
      </c>
    </row>
    <row r="277" spans="2:22" x14ac:dyDescent="0.25">
      <c r="C277">
        <v>1982</v>
      </c>
      <c r="D277" t="s">
        <v>521</v>
      </c>
      <c r="K277">
        <v>148</v>
      </c>
      <c r="L277" t="s">
        <v>428</v>
      </c>
      <c r="M277" t="s">
        <v>429</v>
      </c>
      <c r="N277" t="s">
        <v>433</v>
      </c>
      <c r="Q277">
        <v>1</v>
      </c>
      <c r="R277" s="4">
        <v>0.75</v>
      </c>
      <c r="S277" s="9" t="str">
        <f t="shared" si="76"/>
        <v>Seaver, Tom</v>
      </c>
      <c r="T277" s="9" t="str">
        <f t="shared" si="77"/>
        <v xml:space="preserve">Donruss     </v>
      </c>
      <c r="U277" s="9" t="str">
        <f>IFERROR(VLOOKUP(S277,'Lookup '!B:D,3,FALSE)," ")</f>
        <v>HOF</v>
      </c>
      <c r="V277" s="9" t="str">
        <f t="shared" si="78"/>
        <v>F $.25</v>
      </c>
    </row>
    <row r="278" spans="2:22" x14ac:dyDescent="0.25">
      <c r="C278">
        <v>1982</v>
      </c>
      <c r="D278" t="s">
        <v>521</v>
      </c>
      <c r="K278">
        <v>168</v>
      </c>
      <c r="L278" t="s">
        <v>502</v>
      </c>
      <c r="M278" t="s">
        <v>503</v>
      </c>
      <c r="N278" t="s">
        <v>381</v>
      </c>
      <c r="Q278">
        <v>1</v>
      </c>
      <c r="R278" s="4">
        <v>2.5</v>
      </c>
      <c r="S278" s="9" t="str">
        <f t="shared" si="76"/>
        <v>Rose, Pete</v>
      </c>
      <c r="T278" s="9" t="str">
        <f t="shared" si="77"/>
        <v xml:space="preserve">Donruss     </v>
      </c>
      <c r="U278" s="9" t="str">
        <f>IFERROR(VLOOKUP(S278,'Lookup '!B:D,3,FALSE)," ")</f>
        <v/>
      </c>
      <c r="V278" s="9" t="str">
        <f t="shared" si="78"/>
        <v>E $1</v>
      </c>
    </row>
    <row r="279" spans="2:22" x14ac:dyDescent="0.25">
      <c r="C279">
        <v>1982</v>
      </c>
      <c r="D279" t="s">
        <v>521</v>
      </c>
      <c r="K279">
        <v>216</v>
      </c>
      <c r="L279" t="s">
        <v>396</v>
      </c>
      <c r="M279" t="s">
        <v>397</v>
      </c>
      <c r="N279" t="s">
        <v>417</v>
      </c>
      <c r="Q279">
        <v>1</v>
      </c>
      <c r="R279" s="4">
        <v>0.75</v>
      </c>
      <c r="S279" s="9" t="str">
        <f t="shared" si="76"/>
        <v>Carew, Rod</v>
      </c>
      <c r="T279" s="9" t="str">
        <f t="shared" si="77"/>
        <v xml:space="preserve">Donruss     </v>
      </c>
      <c r="U279" s="9" t="str">
        <f>IFERROR(VLOOKUP(S279,'Lookup '!B:D,3,FALSE)," ")</f>
        <v>HOF</v>
      </c>
      <c r="V279" s="9" t="str">
        <f t="shared" si="78"/>
        <v>F $.25</v>
      </c>
    </row>
    <row r="280" spans="2:22" x14ac:dyDescent="0.25">
      <c r="C280">
        <v>1982</v>
      </c>
      <c r="D280" t="s">
        <v>521</v>
      </c>
      <c r="K280">
        <v>231</v>
      </c>
      <c r="L280" t="s">
        <v>450</v>
      </c>
      <c r="M280" t="s">
        <v>347</v>
      </c>
      <c r="N280" t="s">
        <v>451</v>
      </c>
      <c r="Q280">
        <v>1</v>
      </c>
      <c r="R280" s="4">
        <v>0.75</v>
      </c>
      <c r="S280" s="9" t="str">
        <f t="shared" si="76"/>
        <v>Palmer, Jim</v>
      </c>
      <c r="T280" s="9" t="str">
        <f t="shared" si="77"/>
        <v xml:space="preserve">Donruss     </v>
      </c>
      <c r="U280" s="9" t="str">
        <f>IFERROR(VLOOKUP(S280,'Lookup '!B:D,3,FALSE)," ")</f>
        <v>HOF</v>
      </c>
      <c r="V280" s="9" t="str">
        <f t="shared" si="78"/>
        <v>F $.25</v>
      </c>
    </row>
    <row r="281" spans="2:22" x14ac:dyDescent="0.25">
      <c r="C281">
        <v>1982</v>
      </c>
      <c r="D281" t="s">
        <v>521</v>
      </c>
      <c r="K281">
        <v>283</v>
      </c>
      <c r="L281" t="s">
        <v>466</v>
      </c>
      <c r="M281" t="s">
        <v>467</v>
      </c>
      <c r="N281" t="s">
        <v>425</v>
      </c>
      <c r="Q281">
        <v>1</v>
      </c>
      <c r="R281" s="4">
        <v>0.75</v>
      </c>
      <c r="S281" s="9" t="str">
        <f t="shared" si="76"/>
        <v>Gossage, Rich (Goose)</v>
      </c>
      <c r="T281" s="9" t="str">
        <f t="shared" si="77"/>
        <v xml:space="preserve">Donruss     </v>
      </c>
      <c r="U281" s="9" t="str">
        <f>IFERROR(VLOOKUP(S281,'Lookup '!B:D,3,FALSE)," ")</f>
        <v>HOF</v>
      </c>
      <c r="V281" s="9" t="str">
        <f t="shared" si="78"/>
        <v>F $.25</v>
      </c>
    </row>
    <row r="282" spans="2:22" x14ac:dyDescent="0.25">
      <c r="C282">
        <v>1982</v>
      </c>
      <c r="D282" t="s">
        <v>521</v>
      </c>
      <c r="K282">
        <v>294</v>
      </c>
      <c r="L282" t="s">
        <v>439</v>
      </c>
      <c r="M282" t="s">
        <v>370</v>
      </c>
      <c r="N282" t="s">
        <v>381</v>
      </c>
      <c r="Q282">
        <v>1</v>
      </c>
      <c r="R282" s="4">
        <v>2</v>
      </c>
      <c r="S282" s="9" t="str">
        <f t="shared" si="76"/>
        <v>Schmidt, Mike</v>
      </c>
      <c r="T282" s="9" t="str">
        <f t="shared" si="77"/>
        <v xml:space="preserve">Donruss     </v>
      </c>
      <c r="U282" s="9" t="str">
        <f>IFERROR(VLOOKUP(S282,'Lookup '!B:D,3,FALSE)," ")</f>
        <v>HOF</v>
      </c>
      <c r="V282" s="9" t="str">
        <f t="shared" si="78"/>
        <v>E $1</v>
      </c>
    </row>
    <row r="283" spans="2:22" x14ac:dyDescent="0.25">
      <c r="C283">
        <v>1982</v>
      </c>
      <c r="D283" t="s">
        <v>521</v>
      </c>
      <c r="K283">
        <v>387</v>
      </c>
      <c r="L283" t="s">
        <v>437</v>
      </c>
      <c r="M283" t="s">
        <v>438</v>
      </c>
      <c r="N283" t="s">
        <v>425</v>
      </c>
      <c r="O283" t="s">
        <v>558</v>
      </c>
      <c r="Q283">
        <v>1</v>
      </c>
      <c r="R283" s="4">
        <v>0.75</v>
      </c>
      <c r="S283" s="9" t="str">
        <f t="shared" si="76"/>
        <v>Berra, Yogi</v>
      </c>
      <c r="T283" s="9" t="str">
        <f t="shared" si="77"/>
        <v xml:space="preserve">Donruss     </v>
      </c>
      <c r="U283" s="9" t="str">
        <f>IFERROR(VLOOKUP(S283,'Lookup '!B:D,3,FALSE)," ")</f>
        <v>HOF</v>
      </c>
      <c r="V283" s="9" t="str">
        <f t="shared" si="78"/>
        <v>F $.25</v>
      </c>
    </row>
    <row r="284" spans="2:22" x14ac:dyDescent="0.25">
      <c r="C284">
        <v>1982</v>
      </c>
      <c r="D284" t="s">
        <v>521</v>
      </c>
      <c r="K284">
        <v>400</v>
      </c>
      <c r="L284" t="s">
        <v>431</v>
      </c>
      <c r="M284" t="s">
        <v>432</v>
      </c>
      <c r="N284" t="s">
        <v>433</v>
      </c>
      <c r="Q284">
        <v>1</v>
      </c>
      <c r="R284" s="4">
        <v>0.75</v>
      </c>
      <c r="S284" s="9" t="str">
        <f t="shared" si="76"/>
        <v>Bench, Johnny</v>
      </c>
      <c r="T284" s="9" t="str">
        <f t="shared" si="77"/>
        <v xml:space="preserve">Donruss     </v>
      </c>
      <c r="U284" s="9" t="str">
        <f>IFERROR(VLOOKUP(S284,'Lookup '!B:D,3,FALSE)," ")</f>
        <v>HOF</v>
      </c>
      <c r="V284" s="9" t="str">
        <f t="shared" si="78"/>
        <v>F $.25</v>
      </c>
    </row>
    <row r="285" spans="2:22" x14ac:dyDescent="0.25">
      <c r="B285" t="s">
        <v>377</v>
      </c>
      <c r="C285">
        <v>1982</v>
      </c>
      <c r="D285" t="s">
        <v>521</v>
      </c>
      <c r="J285" t="s">
        <v>14</v>
      </c>
      <c r="K285">
        <v>405</v>
      </c>
      <c r="L285" t="s">
        <v>559</v>
      </c>
      <c r="M285" t="s">
        <v>560</v>
      </c>
      <c r="N285" t="s">
        <v>451</v>
      </c>
      <c r="Q285">
        <v>1</v>
      </c>
      <c r="R285" s="4">
        <v>30</v>
      </c>
      <c r="S285" s="9" t="str">
        <f t="shared" si="76"/>
        <v>Ripken Jr, Cal</v>
      </c>
      <c r="T285" s="9" t="str">
        <f t="shared" si="77"/>
        <v>Donruss     RC</v>
      </c>
      <c r="U285" s="9" t="str">
        <f>IFERROR(VLOOKUP(S285,'Lookup '!B:D,3,FALSE)," ")</f>
        <v>HOF</v>
      </c>
      <c r="V285" s="9" t="str">
        <f t="shared" si="78"/>
        <v>C $10</v>
      </c>
    </row>
    <row r="286" spans="2:22" x14ac:dyDescent="0.25">
      <c r="C286">
        <v>1982</v>
      </c>
      <c r="D286" t="s">
        <v>521</v>
      </c>
      <c r="K286">
        <v>419</v>
      </c>
      <c r="L286" t="s">
        <v>415</v>
      </c>
      <c r="M286" t="s">
        <v>416</v>
      </c>
      <c r="N286" t="s">
        <v>532</v>
      </c>
      <c r="Q286">
        <v>1</v>
      </c>
      <c r="R286" s="4">
        <v>4</v>
      </c>
      <c r="S286" s="9" t="str">
        <f t="shared" si="76"/>
        <v>Ryan, Nolan</v>
      </c>
      <c r="T286" s="9" t="str">
        <f t="shared" si="77"/>
        <v xml:space="preserve">Donruss     </v>
      </c>
      <c r="U286" s="9" t="str">
        <f>IFERROR(VLOOKUP(S286,'Lookup '!B:D,3,FALSE)," ")</f>
        <v>HOF</v>
      </c>
      <c r="V286" s="9" t="str">
        <f t="shared" si="78"/>
        <v>E $1</v>
      </c>
    </row>
    <row r="287" spans="2:22" x14ac:dyDescent="0.25">
      <c r="C287">
        <v>1982</v>
      </c>
      <c r="D287" t="s">
        <v>521</v>
      </c>
      <c r="K287">
        <v>420</v>
      </c>
      <c r="L287" t="s">
        <v>487</v>
      </c>
      <c r="M287" t="s">
        <v>488</v>
      </c>
      <c r="N287" t="s">
        <v>381</v>
      </c>
      <c r="Q287">
        <v>1</v>
      </c>
      <c r="R287" s="4">
        <v>0.05</v>
      </c>
      <c r="S287" s="9" t="str">
        <f t="shared" si="76"/>
        <v>McGraw, Tug</v>
      </c>
      <c r="T287" s="9" t="str">
        <f t="shared" si="77"/>
        <v xml:space="preserve">Donruss     </v>
      </c>
      <c r="U287" s="9" t="str">
        <f>IFERROR(VLOOKUP(S287,'Lookup '!B:D,3,FALSE)," ")</f>
        <v xml:space="preserve"> </v>
      </c>
      <c r="V287" s="9" t="str">
        <f t="shared" si="78"/>
        <v>G</v>
      </c>
    </row>
    <row r="288" spans="2:22" x14ac:dyDescent="0.25">
      <c r="C288">
        <v>1982</v>
      </c>
      <c r="D288" t="s">
        <v>521</v>
      </c>
      <c r="K288">
        <v>443</v>
      </c>
      <c r="L288" t="s">
        <v>399</v>
      </c>
      <c r="M288" t="s">
        <v>393</v>
      </c>
      <c r="N288" t="s">
        <v>532</v>
      </c>
      <c r="Q288">
        <v>1</v>
      </c>
      <c r="R288" s="4">
        <v>0.75</v>
      </c>
      <c r="S288" s="9" t="str">
        <f t="shared" si="76"/>
        <v>Sutton, Don</v>
      </c>
      <c r="T288" s="9" t="str">
        <f t="shared" si="77"/>
        <v xml:space="preserve">Donruss     </v>
      </c>
      <c r="U288" s="9" t="str">
        <f>IFERROR(VLOOKUP(S288,'Lookup '!B:D,3,FALSE)," ")</f>
        <v>HOF</v>
      </c>
      <c r="V288" s="9" t="str">
        <f t="shared" si="78"/>
        <v>F $.25</v>
      </c>
    </row>
    <row r="289" spans="2:22" x14ac:dyDescent="0.25">
      <c r="C289">
        <v>1982</v>
      </c>
      <c r="D289" t="s">
        <v>521</v>
      </c>
      <c r="K289">
        <v>475</v>
      </c>
      <c r="L289" t="s">
        <v>545</v>
      </c>
      <c r="M289" t="s">
        <v>546</v>
      </c>
      <c r="N289" t="s">
        <v>423</v>
      </c>
      <c r="Q289">
        <v>1</v>
      </c>
      <c r="R289" s="4">
        <v>0.75</v>
      </c>
      <c r="S289" s="9" t="str">
        <f t="shared" si="76"/>
        <v>Niekro, Phil</v>
      </c>
      <c r="T289" s="9" t="str">
        <f t="shared" si="77"/>
        <v xml:space="preserve">Donruss     </v>
      </c>
      <c r="U289" s="9" t="str">
        <f>IFERROR(VLOOKUP(S289,'Lookup '!B:D,3,FALSE)," ")</f>
        <v>HOF</v>
      </c>
      <c r="V289" s="9" t="str">
        <f t="shared" si="78"/>
        <v>F $.25</v>
      </c>
    </row>
    <row r="290" spans="2:22" x14ac:dyDescent="0.25">
      <c r="C290">
        <v>1982</v>
      </c>
      <c r="D290" t="s">
        <v>521</v>
      </c>
      <c r="K290">
        <v>483</v>
      </c>
      <c r="L290" t="s">
        <v>538</v>
      </c>
      <c r="M290" t="s">
        <v>539</v>
      </c>
      <c r="N290" t="s">
        <v>451</v>
      </c>
      <c r="Q290">
        <v>1</v>
      </c>
      <c r="R290" s="4">
        <v>0.75</v>
      </c>
      <c r="S290" s="9" t="str">
        <f t="shared" si="76"/>
        <v>Murray, Eddie</v>
      </c>
      <c r="T290" s="9" t="str">
        <f t="shared" si="77"/>
        <v xml:space="preserve">Donruss     </v>
      </c>
      <c r="U290" s="9" t="str">
        <f>IFERROR(VLOOKUP(S290,'Lookup '!B:D,3,FALSE)," ")</f>
        <v>HOF</v>
      </c>
      <c r="V290" s="9" t="str">
        <f t="shared" si="78"/>
        <v>F $.25</v>
      </c>
    </row>
    <row r="291" spans="2:22" x14ac:dyDescent="0.25">
      <c r="C291">
        <v>1982</v>
      </c>
      <c r="D291" t="s">
        <v>521</v>
      </c>
      <c r="K291">
        <v>495</v>
      </c>
      <c r="L291" t="s">
        <v>540</v>
      </c>
      <c r="M291" t="s">
        <v>407</v>
      </c>
      <c r="N291" t="s">
        <v>465</v>
      </c>
      <c r="Q291">
        <v>1</v>
      </c>
      <c r="R291" s="4">
        <v>0.75</v>
      </c>
      <c r="S291" s="9" t="str">
        <f t="shared" si="76"/>
        <v>Fisk, Carlton</v>
      </c>
      <c r="T291" s="9" t="str">
        <f t="shared" si="77"/>
        <v xml:space="preserve">Donruss     </v>
      </c>
      <c r="U291" s="9" t="str">
        <f>IFERROR(VLOOKUP(S291,'Lookup '!B:D,3,FALSE)," ")</f>
        <v>HOF</v>
      </c>
      <c r="V291" s="9" t="str">
        <f t="shared" si="78"/>
        <v>F $.25</v>
      </c>
    </row>
    <row r="292" spans="2:22" x14ac:dyDescent="0.25">
      <c r="C292">
        <v>1982</v>
      </c>
      <c r="D292" t="s">
        <v>521</v>
      </c>
      <c r="K292">
        <v>510</v>
      </c>
      <c r="L292" t="s">
        <v>510</v>
      </c>
      <c r="M292" t="s">
        <v>376</v>
      </c>
      <c r="N292" t="s">
        <v>456</v>
      </c>
      <c r="Q292">
        <v>1</v>
      </c>
      <c r="R292" s="4">
        <v>1.5</v>
      </c>
      <c r="S292" s="9" t="str">
        <f t="shared" si="76"/>
        <v>Yount, Robin</v>
      </c>
      <c r="T292" s="9" t="str">
        <f t="shared" si="77"/>
        <v xml:space="preserve">Donruss     </v>
      </c>
      <c r="U292" s="9" t="str">
        <f>IFERROR(VLOOKUP(S292,'Lookup '!B:D,3,FALSE)," ")</f>
        <v>HOF</v>
      </c>
      <c r="V292" s="9" t="str">
        <f t="shared" si="78"/>
        <v>E $1</v>
      </c>
    </row>
    <row r="293" spans="2:22" x14ac:dyDescent="0.25">
      <c r="C293">
        <v>1982</v>
      </c>
      <c r="D293" t="s">
        <v>521</v>
      </c>
      <c r="K293">
        <v>531</v>
      </c>
      <c r="L293" t="s">
        <v>562</v>
      </c>
      <c r="N293" t="s">
        <v>446</v>
      </c>
      <c r="Q293">
        <v>1</v>
      </c>
      <c r="R293" s="4">
        <v>0.05</v>
      </c>
      <c r="S293" s="9" t="str">
        <f t="shared" si="76"/>
        <v xml:space="preserve">San Diego Chicken, </v>
      </c>
      <c r="T293" s="9" t="str">
        <f t="shared" si="77"/>
        <v xml:space="preserve">Donruss     </v>
      </c>
      <c r="U293" s="9" t="str">
        <f>IFERROR(VLOOKUP(S293,'Lookup '!B:D,3,FALSE)," ")</f>
        <v xml:space="preserve"> </v>
      </c>
      <c r="V293" s="9" t="str">
        <f t="shared" si="78"/>
        <v>G</v>
      </c>
    </row>
    <row r="294" spans="2:22" x14ac:dyDescent="0.25">
      <c r="C294">
        <v>1982</v>
      </c>
      <c r="D294" t="s">
        <v>521</v>
      </c>
      <c r="K294">
        <v>535</v>
      </c>
      <c r="L294" t="s">
        <v>494</v>
      </c>
      <c r="M294" t="s">
        <v>495</v>
      </c>
      <c r="N294" t="s">
        <v>425</v>
      </c>
      <c r="Q294">
        <v>1</v>
      </c>
      <c r="R294" s="4">
        <v>0.75</v>
      </c>
      <c r="S294" s="9" t="str">
        <f t="shared" si="76"/>
        <v>Jackson, Reggie</v>
      </c>
      <c r="T294" s="9" t="str">
        <f t="shared" si="77"/>
        <v xml:space="preserve">Donruss     </v>
      </c>
      <c r="U294" s="9" t="str">
        <f>IFERROR(VLOOKUP(S294,'Lookup '!B:D,3,FALSE)," ")</f>
        <v>HOF</v>
      </c>
      <c r="V294" s="9" t="str">
        <f t="shared" si="78"/>
        <v>F $.25</v>
      </c>
    </row>
    <row r="295" spans="2:22" x14ac:dyDescent="0.25">
      <c r="C295">
        <v>1982</v>
      </c>
      <c r="D295" t="s">
        <v>521</v>
      </c>
      <c r="K295">
        <v>543</v>
      </c>
      <c r="L295" t="s">
        <v>511</v>
      </c>
      <c r="M295" t="s">
        <v>512</v>
      </c>
      <c r="N295" t="s">
        <v>423</v>
      </c>
      <c r="Q295">
        <v>1</v>
      </c>
      <c r="R295" s="4">
        <v>0.75</v>
      </c>
      <c r="S295" s="9" t="str">
        <f t="shared" si="76"/>
        <v>Perry, Gaylord</v>
      </c>
      <c r="T295" s="9" t="str">
        <f t="shared" si="77"/>
        <v xml:space="preserve">Donruss     </v>
      </c>
      <c r="U295" s="9" t="str">
        <f>IFERROR(VLOOKUP(S295,'Lookup '!B:D,3,FALSE)," ")</f>
        <v>HOF</v>
      </c>
      <c r="V295" s="9" t="str">
        <f t="shared" si="78"/>
        <v>F $.25</v>
      </c>
    </row>
    <row r="296" spans="2:22" x14ac:dyDescent="0.25">
      <c r="C296">
        <v>1982</v>
      </c>
      <c r="D296" t="s">
        <v>521</v>
      </c>
      <c r="K296">
        <v>575</v>
      </c>
      <c r="L296" t="s">
        <v>3427</v>
      </c>
      <c r="M296" t="s">
        <v>495</v>
      </c>
      <c r="N296" t="s">
        <v>425</v>
      </c>
      <c r="Q296">
        <v>1</v>
      </c>
      <c r="R296" s="4">
        <v>0.75</v>
      </c>
      <c r="S296" s="9" t="str">
        <f t="shared" si="76"/>
        <v>Jackson,Reggie/Winfield,Dave, Reggie</v>
      </c>
      <c r="T296" s="9" t="str">
        <f t="shared" si="77"/>
        <v xml:space="preserve">Donruss     </v>
      </c>
      <c r="U296" s="9" t="s">
        <v>13</v>
      </c>
      <c r="V296" s="9" t="str">
        <f t="shared" si="78"/>
        <v>F $.25</v>
      </c>
    </row>
    <row r="297" spans="2:22" x14ac:dyDescent="0.25">
      <c r="B297" t="s">
        <v>377</v>
      </c>
      <c r="C297">
        <v>1982</v>
      </c>
      <c r="D297" t="s">
        <v>521</v>
      </c>
      <c r="K297">
        <v>585</v>
      </c>
      <c r="L297" t="s">
        <v>563</v>
      </c>
      <c r="N297" t="s">
        <v>381</v>
      </c>
      <c r="Q297">
        <v>1</v>
      </c>
      <c r="R297" s="4">
        <v>1.5</v>
      </c>
      <c r="S297" s="9" t="str">
        <f t="shared" si="76"/>
        <v xml:space="preserve">Rose, Pete / Schmidt, Mike, </v>
      </c>
      <c r="T297" s="9" t="str">
        <f t="shared" si="77"/>
        <v xml:space="preserve">Donruss     </v>
      </c>
      <c r="U297" s="9" t="s">
        <v>13</v>
      </c>
      <c r="V297" s="9" t="str">
        <f t="shared" si="78"/>
        <v>E $1</v>
      </c>
    </row>
    <row r="298" spans="2:22" x14ac:dyDescent="0.25">
      <c r="C298">
        <v>1982</v>
      </c>
      <c r="D298" t="s">
        <v>521</v>
      </c>
      <c r="K298">
        <v>628</v>
      </c>
      <c r="L298" t="s">
        <v>3429</v>
      </c>
      <c r="M298" t="s">
        <v>432</v>
      </c>
      <c r="N298" t="s">
        <v>433</v>
      </c>
      <c r="Q298">
        <v>1</v>
      </c>
      <c r="R298" s="4">
        <v>0.75</v>
      </c>
      <c r="S298" s="9" t="str">
        <f t="shared" si="76"/>
        <v>Bench,Johnny/Seaver,Tom, Johnny</v>
      </c>
      <c r="T298" s="9" t="str">
        <f t="shared" si="77"/>
        <v xml:space="preserve">Donruss     </v>
      </c>
      <c r="U298" s="9" t="s">
        <v>13</v>
      </c>
      <c r="V298" s="9" t="str">
        <f t="shared" si="78"/>
        <v>F $.25</v>
      </c>
    </row>
    <row r="299" spans="2:22" x14ac:dyDescent="0.25">
      <c r="C299">
        <v>1982</v>
      </c>
      <c r="D299" t="s">
        <v>521</v>
      </c>
      <c r="K299">
        <v>639</v>
      </c>
      <c r="L299" t="s">
        <v>505</v>
      </c>
      <c r="M299" t="s">
        <v>414</v>
      </c>
      <c r="N299" t="s">
        <v>420</v>
      </c>
      <c r="Q299">
        <v>1</v>
      </c>
      <c r="R299" s="4">
        <v>0.75</v>
      </c>
      <c r="S299" s="9" t="str">
        <f t="shared" si="76"/>
        <v>Stargell, Willie</v>
      </c>
      <c r="T299" s="9" t="str">
        <f t="shared" si="77"/>
        <v xml:space="preserve">Donruss     </v>
      </c>
      <c r="U299" s="9" t="str">
        <f>IFERROR(VLOOKUP(S299,'Lookup '!B:D,3,FALSE)," ")</f>
        <v>HOF</v>
      </c>
      <c r="V299" s="9" t="str">
        <f t="shared" si="78"/>
        <v>F $.25</v>
      </c>
    </row>
    <row r="300" spans="2:22" x14ac:dyDescent="0.25">
      <c r="B300" t="s">
        <v>377</v>
      </c>
      <c r="C300">
        <v>1982</v>
      </c>
      <c r="D300" t="s">
        <v>525</v>
      </c>
      <c r="K300">
        <v>39</v>
      </c>
      <c r="L300" t="s">
        <v>494</v>
      </c>
      <c r="M300" t="s">
        <v>495</v>
      </c>
      <c r="N300" t="s">
        <v>425</v>
      </c>
      <c r="Q300">
        <v>1</v>
      </c>
      <c r="R300" s="4">
        <v>0.75</v>
      </c>
      <c r="S300" s="9" t="str">
        <f t="shared" si="76"/>
        <v>Jackson, Reggie</v>
      </c>
      <c r="T300" s="9" t="str">
        <f t="shared" si="77"/>
        <v xml:space="preserve">Fleer     </v>
      </c>
      <c r="U300" s="9" t="str">
        <f>IFERROR(VLOOKUP(S300,'Lookup '!B:D,3,FALSE)," ")</f>
        <v>HOF</v>
      </c>
      <c r="V300" s="9" t="str">
        <f t="shared" si="78"/>
        <v>F $.25</v>
      </c>
    </row>
    <row r="301" spans="2:22" x14ac:dyDescent="0.25">
      <c r="C301">
        <v>1982</v>
      </c>
      <c r="D301" t="s">
        <v>525</v>
      </c>
      <c r="K301">
        <v>56</v>
      </c>
      <c r="L301" t="s">
        <v>444</v>
      </c>
      <c r="M301" t="s">
        <v>445</v>
      </c>
      <c r="N301" t="s">
        <v>425</v>
      </c>
      <c r="Q301">
        <v>1</v>
      </c>
      <c r="R301" s="4">
        <v>0.75</v>
      </c>
      <c r="S301" s="9" t="str">
        <f t="shared" si="76"/>
        <v>Winfield, Dave</v>
      </c>
      <c r="T301" s="9" t="str">
        <f t="shared" si="77"/>
        <v xml:space="preserve">Fleer     </v>
      </c>
      <c r="U301" s="9" t="str">
        <f>IFERROR(VLOOKUP(S301,'Lookup '!B:D,3,FALSE)," ")</f>
        <v>HOF</v>
      </c>
      <c r="V301" s="9" t="str">
        <f t="shared" si="78"/>
        <v>F $.25</v>
      </c>
    </row>
    <row r="302" spans="2:22" x14ac:dyDescent="0.25">
      <c r="C302">
        <v>1982</v>
      </c>
      <c r="D302" t="s">
        <v>525</v>
      </c>
      <c r="K302">
        <v>57</v>
      </c>
      <c r="L302" t="s">
        <v>431</v>
      </c>
      <c r="M302" t="s">
        <v>432</v>
      </c>
      <c r="N302" t="s">
        <v>433</v>
      </c>
      <c r="Q302">
        <v>1</v>
      </c>
      <c r="R302" s="4">
        <v>0.75</v>
      </c>
      <c r="S302" s="9" t="str">
        <f t="shared" si="76"/>
        <v>Bench, Johnny</v>
      </c>
      <c r="T302" s="9" t="str">
        <f t="shared" si="77"/>
        <v xml:space="preserve">Fleer     </v>
      </c>
      <c r="U302" s="9" t="str">
        <f>IFERROR(VLOOKUP(S302,'Lookup '!B:D,3,FALSE)," ")</f>
        <v>HOF</v>
      </c>
      <c r="V302" s="9" t="str">
        <f t="shared" si="78"/>
        <v>F $.25</v>
      </c>
    </row>
    <row r="303" spans="2:22" x14ac:dyDescent="0.25">
      <c r="C303">
        <v>1982</v>
      </c>
      <c r="D303" t="s">
        <v>525</v>
      </c>
      <c r="K303">
        <v>82</v>
      </c>
      <c r="L303" t="s">
        <v>428</v>
      </c>
      <c r="M303" t="s">
        <v>429</v>
      </c>
      <c r="N303" t="s">
        <v>433</v>
      </c>
      <c r="Q303">
        <v>1</v>
      </c>
      <c r="R303" s="4">
        <v>0.75</v>
      </c>
      <c r="S303" s="9" t="str">
        <f t="shared" si="76"/>
        <v>Seaver, Tom</v>
      </c>
      <c r="T303" s="9" t="str">
        <f t="shared" si="77"/>
        <v xml:space="preserve">Fleer     </v>
      </c>
      <c r="U303" s="9" t="str">
        <f>IFERROR(VLOOKUP(S303,'Lookup '!B:D,3,FALSE)," ")</f>
        <v>HOF</v>
      </c>
      <c r="V303" s="9" t="str">
        <f t="shared" ref="V303:V344" si="79">IF(R303&gt;0.249,IF(R303&gt;0.99,IF(R303&gt;4.99,IF(R303&gt;9.99,IF(R303&gt;49.99,IF(R303&gt;99.99,"A $100","B $50"),"C $10"),"D $5"),"E $1"),"F $.25"),"G")</f>
        <v>F $.25</v>
      </c>
    </row>
    <row r="304" spans="2:22" x14ac:dyDescent="0.25">
      <c r="C304">
        <v>1982</v>
      </c>
      <c r="D304" t="s">
        <v>525</v>
      </c>
      <c r="K304">
        <v>92</v>
      </c>
      <c r="L304" t="s">
        <v>516</v>
      </c>
      <c r="M304" t="s">
        <v>517</v>
      </c>
      <c r="N304" t="s">
        <v>443</v>
      </c>
      <c r="Q304">
        <v>1</v>
      </c>
      <c r="R304" s="4">
        <v>0.75</v>
      </c>
      <c r="S304" s="9" t="str">
        <f t="shared" si="76"/>
        <v>Henderson, Rickey</v>
      </c>
      <c r="T304" s="9" t="str">
        <f t="shared" si="77"/>
        <v xml:space="preserve">Fleer     </v>
      </c>
      <c r="U304" s="9" t="str">
        <f>IFERROR(VLOOKUP(S304,'Lookup '!B:D,3,FALSE)," ")</f>
        <v>HOF</v>
      </c>
      <c r="V304" s="9" t="str">
        <f t="shared" si="79"/>
        <v>F $.25</v>
      </c>
    </row>
    <row r="305" spans="2:22" x14ac:dyDescent="0.25">
      <c r="C305">
        <v>1982</v>
      </c>
      <c r="D305" t="s">
        <v>525</v>
      </c>
      <c r="K305">
        <v>141</v>
      </c>
      <c r="L305" t="s">
        <v>441</v>
      </c>
      <c r="M305" t="s">
        <v>442</v>
      </c>
      <c r="N305" t="s">
        <v>456</v>
      </c>
      <c r="Q305">
        <v>1</v>
      </c>
      <c r="R305" s="4">
        <v>0.75</v>
      </c>
      <c r="S305" s="9" t="str">
        <f t="shared" ref="S305:S354" si="80">L305&amp;", "&amp;M305</f>
        <v>Fingers, Rollie</v>
      </c>
      <c r="T305" s="9" t="str">
        <f t="shared" si="77"/>
        <v xml:space="preserve">Fleer     </v>
      </c>
      <c r="U305" s="9" t="str">
        <f>IFERROR(VLOOKUP(S305,'Lookup '!B:D,3,FALSE)," ")</f>
        <v>HOF</v>
      </c>
      <c r="V305" s="9" t="str">
        <f t="shared" si="79"/>
        <v>F $.25</v>
      </c>
    </row>
    <row r="306" spans="2:22" x14ac:dyDescent="0.25">
      <c r="C306">
        <v>1982</v>
      </c>
      <c r="D306" t="s">
        <v>525</v>
      </c>
      <c r="K306">
        <v>148</v>
      </c>
      <c r="L306" t="s">
        <v>506</v>
      </c>
      <c r="M306" t="s">
        <v>363</v>
      </c>
      <c r="N306" t="s">
        <v>456</v>
      </c>
      <c r="Q306">
        <v>1</v>
      </c>
      <c r="R306" s="4">
        <v>0.75</v>
      </c>
      <c r="S306" s="9" t="str">
        <f t="shared" si="80"/>
        <v>Molitor, Paul</v>
      </c>
      <c r="T306" s="9" t="str">
        <f t="shared" si="77"/>
        <v xml:space="preserve">Fleer     </v>
      </c>
      <c r="U306" s="9" t="str">
        <f>IFERROR(VLOOKUP(S306,'Lookup '!B:D,3,FALSE)," ")</f>
        <v>HOF</v>
      </c>
      <c r="V306" s="9" t="str">
        <f t="shared" si="79"/>
        <v>F $.25</v>
      </c>
    </row>
    <row r="307" spans="2:22" x14ac:dyDescent="0.25">
      <c r="C307">
        <v>1982</v>
      </c>
      <c r="D307" t="s">
        <v>525</v>
      </c>
      <c r="K307">
        <v>155</v>
      </c>
      <c r="L307" t="s">
        <v>510</v>
      </c>
      <c r="M307" t="s">
        <v>376</v>
      </c>
      <c r="N307" t="s">
        <v>456</v>
      </c>
      <c r="Q307">
        <v>1</v>
      </c>
      <c r="R307" s="4">
        <v>1.25</v>
      </c>
      <c r="S307" s="9" t="str">
        <f t="shared" si="80"/>
        <v>Yount, Robin</v>
      </c>
      <c r="T307" s="9" t="str">
        <f t="shared" ref="T307:T356" si="81">CONCATENATE(D307&amp;" "&amp;E307&amp;" "&amp;F307&amp;" "&amp;G307&amp;" "&amp;H307&amp;" "&amp;I307&amp;J307)</f>
        <v xml:space="preserve">Fleer     </v>
      </c>
      <c r="U307" s="9" t="str">
        <f>IFERROR(VLOOKUP(S307,'Lookup '!B:D,3,FALSE)," ")</f>
        <v>HOF</v>
      </c>
      <c r="V307" s="9" t="str">
        <f t="shared" si="79"/>
        <v>E $1</v>
      </c>
    </row>
    <row r="308" spans="2:22" x14ac:dyDescent="0.25">
      <c r="C308">
        <v>1982</v>
      </c>
      <c r="D308" t="s">
        <v>525</v>
      </c>
      <c r="K308">
        <v>174</v>
      </c>
      <c r="L308" t="s">
        <v>538</v>
      </c>
      <c r="M308" t="s">
        <v>539</v>
      </c>
      <c r="N308" t="s">
        <v>451</v>
      </c>
      <c r="Q308">
        <v>1</v>
      </c>
      <c r="R308" s="4">
        <v>0.75</v>
      </c>
      <c r="S308" s="9" t="str">
        <f t="shared" si="80"/>
        <v>Murray, Eddie</v>
      </c>
      <c r="T308" s="9" t="str">
        <f t="shared" si="81"/>
        <v xml:space="preserve">Fleer     </v>
      </c>
      <c r="U308" s="9" t="str">
        <f>IFERROR(VLOOKUP(S308,'Lookup '!B:D,3,FALSE)," ")</f>
        <v>HOF</v>
      </c>
      <c r="V308" s="9" t="str">
        <f t="shared" si="79"/>
        <v>F $.25</v>
      </c>
    </row>
    <row r="309" spans="2:22" x14ac:dyDescent="0.25">
      <c r="C309">
        <v>1982</v>
      </c>
      <c r="D309" t="s">
        <v>525</v>
      </c>
      <c r="K309">
        <v>175</v>
      </c>
      <c r="L309" t="s">
        <v>450</v>
      </c>
      <c r="M309" t="s">
        <v>347</v>
      </c>
      <c r="N309" t="s">
        <v>451</v>
      </c>
      <c r="Q309">
        <v>1</v>
      </c>
      <c r="R309" s="4">
        <v>0.75</v>
      </c>
      <c r="S309" s="9" t="str">
        <f t="shared" si="80"/>
        <v>Palmer, Jim</v>
      </c>
      <c r="T309" s="9" t="str">
        <f t="shared" si="81"/>
        <v xml:space="preserve">Fleer     </v>
      </c>
      <c r="U309" s="9" t="str">
        <f>IFERROR(VLOOKUP(S309,'Lookup '!B:D,3,FALSE)," ")</f>
        <v>HOF</v>
      </c>
      <c r="V309" s="9" t="str">
        <f t="shared" si="79"/>
        <v>F $.25</v>
      </c>
    </row>
    <row r="310" spans="2:22" x14ac:dyDescent="0.25">
      <c r="B310" t="s">
        <v>377</v>
      </c>
      <c r="C310">
        <v>1982</v>
      </c>
      <c r="D310" t="s">
        <v>525</v>
      </c>
      <c r="J310" t="s">
        <v>14</v>
      </c>
      <c r="K310">
        <v>176</v>
      </c>
      <c r="L310" t="s">
        <v>559</v>
      </c>
      <c r="M310" t="s">
        <v>560</v>
      </c>
      <c r="N310" t="s">
        <v>451</v>
      </c>
      <c r="Q310">
        <v>1</v>
      </c>
      <c r="R310" s="4">
        <v>25</v>
      </c>
      <c r="S310" s="9" t="str">
        <f t="shared" si="80"/>
        <v>Ripken Jr, Cal</v>
      </c>
      <c r="T310" s="9" t="str">
        <f t="shared" si="81"/>
        <v>Fleer     RC</v>
      </c>
      <c r="U310" s="9" t="str">
        <f>IFERROR(VLOOKUP(S310,'Lookup '!B:D,3,FALSE)," ")</f>
        <v>HOF</v>
      </c>
      <c r="V310" s="9" t="str">
        <f t="shared" si="79"/>
        <v>C $10</v>
      </c>
    </row>
    <row r="311" spans="2:22" x14ac:dyDescent="0.25">
      <c r="C311">
        <v>1982</v>
      </c>
      <c r="D311" t="s">
        <v>525</v>
      </c>
      <c r="K311">
        <v>185</v>
      </c>
      <c r="L311" t="s">
        <v>350</v>
      </c>
      <c r="M311" t="s">
        <v>372</v>
      </c>
      <c r="N311" t="s">
        <v>452</v>
      </c>
      <c r="Q311">
        <v>1</v>
      </c>
      <c r="R311" s="4">
        <v>0.75</v>
      </c>
      <c r="S311" s="9" t="str">
        <f t="shared" si="80"/>
        <v>Carter, Gary</v>
      </c>
      <c r="T311" s="9" t="str">
        <f t="shared" si="81"/>
        <v xml:space="preserve">Fleer     </v>
      </c>
      <c r="U311" s="9" t="str">
        <f>IFERROR(VLOOKUP(S311,'Lookup '!B:D,3,FALSE)," ")</f>
        <v>HOF</v>
      </c>
      <c r="V311" s="9" t="str">
        <f t="shared" si="79"/>
        <v>F $.25</v>
      </c>
    </row>
    <row r="312" spans="2:22" x14ac:dyDescent="0.25">
      <c r="C312">
        <v>1982</v>
      </c>
      <c r="D312" t="s">
        <v>525</v>
      </c>
      <c r="K312">
        <v>187</v>
      </c>
      <c r="L312" t="s">
        <v>536</v>
      </c>
      <c r="M312" t="s">
        <v>537</v>
      </c>
      <c r="N312" t="s">
        <v>452</v>
      </c>
      <c r="Q312">
        <v>1</v>
      </c>
      <c r="R312" s="4">
        <v>0.75</v>
      </c>
      <c r="S312" s="9" t="str">
        <f t="shared" si="80"/>
        <v>Dawson, Andre</v>
      </c>
      <c r="T312" s="9" t="str">
        <f t="shared" si="81"/>
        <v xml:space="preserve">Fleer     </v>
      </c>
      <c r="U312" s="9" t="str">
        <f>IFERROR(VLOOKUP(S312,'Lookup '!B:D,3,FALSE)," ")</f>
        <v>HOF</v>
      </c>
      <c r="V312" s="9" t="str">
        <f t="shared" si="79"/>
        <v>F $.25</v>
      </c>
    </row>
    <row r="313" spans="2:22" x14ac:dyDescent="0.25">
      <c r="B313" t="s">
        <v>377</v>
      </c>
      <c r="C313">
        <v>1982</v>
      </c>
      <c r="D313" t="s">
        <v>525</v>
      </c>
      <c r="K313">
        <v>229</v>
      </c>
      <c r="L313" t="s">
        <v>415</v>
      </c>
      <c r="M313" t="s">
        <v>416</v>
      </c>
      <c r="N313" t="s">
        <v>532</v>
      </c>
      <c r="Q313">
        <v>1</v>
      </c>
      <c r="R313" s="4">
        <v>4</v>
      </c>
      <c r="S313" s="9" t="str">
        <f t="shared" si="80"/>
        <v>Ryan, Nolan</v>
      </c>
      <c r="T313" s="9" t="str">
        <f t="shared" si="81"/>
        <v xml:space="preserve">Fleer     </v>
      </c>
      <c r="U313" s="9" t="str">
        <f>IFERROR(VLOOKUP(S313,'Lookup '!B:D,3,FALSE)," ")</f>
        <v>HOF</v>
      </c>
      <c r="V313" s="9" t="str">
        <f t="shared" si="79"/>
        <v>E $1</v>
      </c>
    </row>
    <row r="314" spans="2:22" x14ac:dyDescent="0.25">
      <c r="C314">
        <v>1982</v>
      </c>
      <c r="D314" t="s">
        <v>525</v>
      </c>
      <c r="K314">
        <v>234</v>
      </c>
      <c r="L314" t="s">
        <v>399</v>
      </c>
      <c r="M314" t="s">
        <v>393</v>
      </c>
      <c r="N314" t="s">
        <v>532</v>
      </c>
      <c r="Q314">
        <v>1</v>
      </c>
      <c r="R314" s="4">
        <v>0.75</v>
      </c>
      <c r="S314" s="9" t="str">
        <f t="shared" si="80"/>
        <v>Sutton, Don</v>
      </c>
      <c r="T314" s="9" t="str">
        <f t="shared" si="81"/>
        <v xml:space="preserve">Fleer     </v>
      </c>
      <c r="U314" s="9" t="str">
        <f>IFERROR(VLOOKUP(S314,'Lookup '!B:D,3,FALSE)," ")</f>
        <v>HOF</v>
      </c>
      <c r="V314" s="9" t="str">
        <f t="shared" si="79"/>
        <v>F $.25</v>
      </c>
    </row>
    <row r="315" spans="2:22" x14ac:dyDescent="0.25">
      <c r="B315" t="s">
        <v>377</v>
      </c>
      <c r="C315">
        <v>1982</v>
      </c>
      <c r="D315" t="s">
        <v>525</v>
      </c>
      <c r="K315">
        <v>243</v>
      </c>
      <c r="L315" t="s">
        <v>407</v>
      </c>
      <c r="M315" t="s">
        <v>408</v>
      </c>
      <c r="N315" t="s">
        <v>381</v>
      </c>
      <c r="Q315">
        <v>1</v>
      </c>
      <c r="R315" s="4">
        <v>0.75</v>
      </c>
      <c r="S315" s="9" t="str">
        <f t="shared" si="80"/>
        <v>Carlton, Steve</v>
      </c>
      <c r="T315" s="9" t="str">
        <f t="shared" si="81"/>
        <v xml:space="preserve">Fleer     </v>
      </c>
      <c r="U315" s="9" t="str">
        <f>IFERROR(VLOOKUP(S315,'Lookup '!B:D,3,FALSE)," ")</f>
        <v>HOF</v>
      </c>
      <c r="V315" s="9" t="str">
        <f t="shared" si="79"/>
        <v>F $.25</v>
      </c>
    </row>
    <row r="316" spans="2:22" x14ac:dyDescent="0.25">
      <c r="B316" t="s">
        <v>377</v>
      </c>
      <c r="C316">
        <v>1982</v>
      </c>
      <c r="D316" t="s">
        <v>525</v>
      </c>
      <c r="K316">
        <v>256</v>
      </c>
      <c r="L316" t="s">
        <v>502</v>
      </c>
      <c r="M316" t="s">
        <v>503</v>
      </c>
      <c r="N316" t="s">
        <v>381</v>
      </c>
      <c r="Q316">
        <v>1</v>
      </c>
      <c r="R316" s="4">
        <v>2.5</v>
      </c>
      <c r="S316" s="9" t="str">
        <f t="shared" si="80"/>
        <v>Rose, Pete</v>
      </c>
      <c r="T316" s="9" t="str">
        <f t="shared" si="81"/>
        <v xml:space="preserve">Fleer     </v>
      </c>
      <c r="U316" s="9" t="str">
        <f>IFERROR(VLOOKUP(S316,'Lookup '!B:D,3,FALSE)," ")</f>
        <v/>
      </c>
      <c r="V316" s="9" t="str">
        <f t="shared" si="79"/>
        <v>E $1</v>
      </c>
    </row>
    <row r="317" spans="2:22" x14ac:dyDescent="0.25">
      <c r="B317" t="s">
        <v>377</v>
      </c>
      <c r="C317">
        <v>1982</v>
      </c>
      <c r="D317" t="s">
        <v>525</v>
      </c>
      <c r="K317">
        <v>258</v>
      </c>
      <c r="L317" t="s">
        <v>439</v>
      </c>
      <c r="M317" t="s">
        <v>370</v>
      </c>
      <c r="N317" t="s">
        <v>381</v>
      </c>
      <c r="Q317">
        <v>1</v>
      </c>
      <c r="R317" s="4">
        <v>2</v>
      </c>
      <c r="S317" s="9" t="str">
        <f t="shared" si="80"/>
        <v>Schmidt, Mike</v>
      </c>
      <c r="T317" s="9" t="str">
        <f t="shared" si="81"/>
        <v xml:space="preserve">Fleer     </v>
      </c>
      <c r="U317" s="9" t="str">
        <f>IFERROR(VLOOKUP(S317,'Lookup '!B:D,3,FALSE)," ")</f>
        <v>HOF</v>
      </c>
      <c r="V317" s="9" t="str">
        <f t="shared" si="79"/>
        <v>E $1</v>
      </c>
    </row>
    <row r="318" spans="2:22" x14ac:dyDescent="0.25">
      <c r="C318">
        <v>1982</v>
      </c>
      <c r="D318" t="s">
        <v>525</v>
      </c>
      <c r="K318">
        <v>292</v>
      </c>
      <c r="L318" t="s">
        <v>541</v>
      </c>
      <c r="M318" t="s">
        <v>542</v>
      </c>
      <c r="N318" t="s">
        <v>402</v>
      </c>
      <c r="Q318">
        <v>1</v>
      </c>
      <c r="R318" s="4">
        <v>0.75</v>
      </c>
      <c r="S318" s="9" t="str">
        <f t="shared" si="80"/>
        <v>Eckersley, Dennis</v>
      </c>
      <c r="T318" s="9" t="str">
        <f t="shared" si="81"/>
        <v xml:space="preserve">Fleer     </v>
      </c>
      <c r="U318" s="9" t="str">
        <f>IFERROR(VLOOKUP(S318,'Lookup '!B:D,3,FALSE)," ")</f>
        <v>HOF</v>
      </c>
      <c r="V318" s="9" t="str">
        <f t="shared" si="79"/>
        <v>F $.25</v>
      </c>
    </row>
    <row r="319" spans="2:22" x14ac:dyDescent="0.25">
      <c r="C319">
        <v>1982</v>
      </c>
      <c r="D319" t="s">
        <v>525</v>
      </c>
      <c r="K319">
        <v>305</v>
      </c>
      <c r="L319" t="s">
        <v>477</v>
      </c>
      <c r="M319" t="s">
        <v>347</v>
      </c>
      <c r="N319" t="s">
        <v>402</v>
      </c>
      <c r="Q319">
        <v>1</v>
      </c>
      <c r="R319" s="4">
        <v>0.75</v>
      </c>
      <c r="S319" s="9" t="str">
        <f t="shared" si="80"/>
        <v>Rice, Jim</v>
      </c>
      <c r="T319" s="9" t="str">
        <f t="shared" si="81"/>
        <v xml:space="preserve">Fleer     </v>
      </c>
      <c r="U319" s="9" t="str">
        <f>IFERROR(VLOOKUP(S319,'Lookup '!B:D,3,FALSE)," ")</f>
        <v>HOF</v>
      </c>
      <c r="V319" s="9" t="str">
        <f t="shared" si="79"/>
        <v>F $.25</v>
      </c>
    </row>
    <row r="320" spans="2:22" x14ac:dyDescent="0.25">
      <c r="C320">
        <v>1982</v>
      </c>
      <c r="D320" t="s">
        <v>525</v>
      </c>
      <c r="K320">
        <v>312</v>
      </c>
      <c r="L320" t="s">
        <v>400</v>
      </c>
      <c r="M320" t="s">
        <v>401</v>
      </c>
      <c r="N320" t="s">
        <v>402</v>
      </c>
      <c r="Q320">
        <v>1</v>
      </c>
      <c r="R320" s="4">
        <v>1.25</v>
      </c>
      <c r="S320" s="9" t="str">
        <f t="shared" si="80"/>
        <v>Yastrzemski, Carl</v>
      </c>
      <c r="T320" s="9" t="str">
        <f t="shared" si="81"/>
        <v xml:space="preserve">Fleer     </v>
      </c>
      <c r="U320" s="9" t="str">
        <f>IFERROR(VLOOKUP(S320,'Lookup '!B:D,3,FALSE)," ")</f>
        <v>HOF</v>
      </c>
      <c r="V320" s="9" t="str">
        <f t="shared" si="79"/>
        <v>E $1</v>
      </c>
    </row>
    <row r="321" spans="2:22" x14ac:dyDescent="0.25">
      <c r="C321">
        <v>1982</v>
      </c>
      <c r="D321" t="s">
        <v>525</v>
      </c>
      <c r="K321">
        <v>343</v>
      </c>
      <c r="L321" t="s">
        <v>540</v>
      </c>
      <c r="M321" t="s">
        <v>407</v>
      </c>
      <c r="N321" t="s">
        <v>465</v>
      </c>
      <c r="Q321">
        <v>1</v>
      </c>
      <c r="R321" s="4">
        <v>0.75</v>
      </c>
      <c r="S321" s="9" t="str">
        <f t="shared" si="80"/>
        <v>Fisk, Carlton</v>
      </c>
      <c r="T321" s="9" t="str">
        <f t="shared" si="81"/>
        <v xml:space="preserve">Fleer     </v>
      </c>
      <c r="U321" s="9" t="str">
        <f>IFERROR(VLOOKUP(S321,'Lookup '!B:D,3,FALSE)," ")</f>
        <v>HOF</v>
      </c>
      <c r="V321" s="9" t="str">
        <f t="shared" si="79"/>
        <v>F $.25</v>
      </c>
    </row>
    <row r="322" spans="2:22" x14ac:dyDescent="0.25">
      <c r="C322">
        <v>1982</v>
      </c>
      <c r="D322" t="s">
        <v>525</v>
      </c>
      <c r="K322">
        <v>405</v>
      </c>
      <c r="L322" t="s">
        <v>461</v>
      </c>
      <c r="M322" t="s">
        <v>462</v>
      </c>
      <c r="N322" t="s">
        <v>463</v>
      </c>
      <c r="Q322">
        <v>1</v>
      </c>
      <c r="R322" s="4">
        <v>2</v>
      </c>
      <c r="S322" s="9" t="str">
        <f t="shared" si="80"/>
        <v>Brett, George</v>
      </c>
      <c r="T322" s="9" t="str">
        <f t="shared" si="81"/>
        <v xml:space="preserve">Fleer     </v>
      </c>
      <c r="U322" s="9" t="str">
        <f>IFERROR(VLOOKUP(S322,'Lookup '!B:D,3,FALSE)," ")</f>
        <v>HOF</v>
      </c>
      <c r="V322" s="9" t="str">
        <f t="shared" si="79"/>
        <v>E $1</v>
      </c>
    </row>
    <row r="323" spans="2:22" x14ac:dyDescent="0.25">
      <c r="C323">
        <v>1982</v>
      </c>
      <c r="D323" t="s">
        <v>525</v>
      </c>
      <c r="K323">
        <v>444</v>
      </c>
      <c r="L323" t="s">
        <v>545</v>
      </c>
      <c r="M323" t="s">
        <v>546</v>
      </c>
      <c r="N323" t="s">
        <v>423</v>
      </c>
      <c r="Q323">
        <v>1</v>
      </c>
      <c r="R323" s="4">
        <v>0.75</v>
      </c>
      <c r="S323" s="9" t="str">
        <f t="shared" si="80"/>
        <v>Niekro, Phil</v>
      </c>
      <c r="T323" s="9" t="str">
        <f t="shared" si="81"/>
        <v xml:space="preserve">Fleer     </v>
      </c>
      <c r="U323" s="9" t="str">
        <f>IFERROR(VLOOKUP(S323,'Lookup '!B:D,3,FALSE)," ")</f>
        <v>HOF</v>
      </c>
      <c r="V323" s="9" t="str">
        <f t="shared" si="79"/>
        <v>F $.25</v>
      </c>
    </row>
    <row r="324" spans="2:22" x14ac:dyDescent="0.25">
      <c r="C324">
        <v>1982</v>
      </c>
      <c r="D324" t="s">
        <v>525</v>
      </c>
      <c r="K324">
        <v>445</v>
      </c>
      <c r="L324" t="s">
        <v>511</v>
      </c>
      <c r="M324" t="s">
        <v>512</v>
      </c>
      <c r="N324" t="s">
        <v>423</v>
      </c>
      <c r="Q324">
        <v>1</v>
      </c>
      <c r="R324" s="4">
        <v>0.75</v>
      </c>
      <c r="S324" s="9" t="str">
        <f t="shared" si="80"/>
        <v>Perry, Gaylord</v>
      </c>
      <c r="T324" s="9" t="str">
        <f t="shared" si="81"/>
        <v xml:space="preserve">Fleer     </v>
      </c>
      <c r="U324" s="9" t="str">
        <f>IFERROR(VLOOKUP(S324,'Lookup '!B:D,3,FALSE)," ")</f>
        <v>HOF</v>
      </c>
      <c r="V324" s="9" t="str">
        <f t="shared" si="79"/>
        <v>F $.25</v>
      </c>
    </row>
    <row r="325" spans="2:22" x14ac:dyDescent="0.25">
      <c r="C325">
        <v>1982</v>
      </c>
      <c r="D325" t="s">
        <v>525</v>
      </c>
      <c r="K325">
        <v>455</v>
      </c>
      <c r="L325" t="s">
        <v>396</v>
      </c>
      <c r="M325" t="s">
        <v>397</v>
      </c>
      <c r="N325" t="s">
        <v>417</v>
      </c>
      <c r="Q325">
        <v>1</v>
      </c>
      <c r="R325" s="4">
        <v>0.75</v>
      </c>
      <c r="S325" s="9" t="str">
        <f t="shared" si="80"/>
        <v>Carew, Rod</v>
      </c>
      <c r="T325" s="9" t="str">
        <f t="shared" si="81"/>
        <v xml:space="preserve">Fleer     </v>
      </c>
      <c r="U325" s="9" t="str">
        <f>IFERROR(VLOOKUP(S325,'Lookup '!B:D,3,FALSE)," ")</f>
        <v>HOF</v>
      </c>
      <c r="V325" s="9" t="str">
        <f t="shared" si="79"/>
        <v>F $.25</v>
      </c>
    </row>
    <row r="326" spans="2:22" x14ac:dyDescent="0.25">
      <c r="C326">
        <v>1982</v>
      </c>
      <c r="D326" t="s">
        <v>525</v>
      </c>
      <c r="K326">
        <v>499</v>
      </c>
      <c r="L326" t="s">
        <v>505</v>
      </c>
      <c r="M326" t="s">
        <v>414</v>
      </c>
      <c r="N326" t="s">
        <v>420</v>
      </c>
      <c r="Q326">
        <v>1</v>
      </c>
      <c r="R326" s="4">
        <v>0.75</v>
      </c>
      <c r="S326" s="9" t="str">
        <f t="shared" si="80"/>
        <v>Stargell, Willie</v>
      </c>
      <c r="T326" s="9" t="str">
        <f t="shared" si="81"/>
        <v xml:space="preserve">Fleer     </v>
      </c>
      <c r="U326" s="9" t="str">
        <f>IFERROR(VLOOKUP(S326,'Lookup '!B:D,3,FALSE)," ")</f>
        <v>HOF</v>
      </c>
      <c r="V326" s="9" t="str">
        <f t="shared" si="79"/>
        <v>F $.25</v>
      </c>
    </row>
    <row r="327" spans="2:22" x14ac:dyDescent="0.25">
      <c r="C327">
        <v>1982</v>
      </c>
      <c r="D327" t="s">
        <v>525</v>
      </c>
      <c r="K327">
        <v>582</v>
      </c>
      <c r="L327" t="s">
        <v>514</v>
      </c>
      <c r="M327" t="s">
        <v>515</v>
      </c>
      <c r="N327" t="s">
        <v>446</v>
      </c>
      <c r="Q327">
        <v>1</v>
      </c>
      <c r="R327" s="4">
        <v>1.5</v>
      </c>
      <c r="S327" s="9" t="str">
        <f t="shared" si="80"/>
        <v>Smith, Ozzie</v>
      </c>
      <c r="T327" s="9" t="str">
        <f t="shared" si="81"/>
        <v xml:space="preserve">Fleer     </v>
      </c>
      <c r="U327" s="9" t="str">
        <f>IFERROR(VLOOKUP(S327,'Lookup '!B:D,3,FALSE)," ")</f>
        <v>HOF</v>
      </c>
      <c r="V327" s="9" t="str">
        <f t="shared" si="79"/>
        <v>E $1</v>
      </c>
    </row>
    <row r="328" spans="2:22" x14ac:dyDescent="0.25">
      <c r="B328" t="s">
        <v>377</v>
      </c>
      <c r="C328">
        <v>1982</v>
      </c>
      <c r="D328" t="s">
        <v>525</v>
      </c>
      <c r="K328">
        <v>632</v>
      </c>
      <c r="L328" t="s">
        <v>3430</v>
      </c>
      <c r="M328" t="s">
        <v>408</v>
      </c>
      <c r="Q328">
        <v>1</v>
      </c>
      <c r="R328" s="4">
        <v>0.75</v>
      </c>
      <c r="S328" s="9" t="str">
        <f t="shared" si="80"/>
        <v>Carlton,Steve / Fisk,Carlton, Steve</v>
      </c>
      <c r="T328" s="9" t="str">
        <f t="shared" si="81"/>
        <v xml:space="preserve">Fleer     </v>
      </c>
      <c r="U328" s="9" t="s">
        <v>13</v>
      </c>
      <c r="V328" s="9" t="str">
        <f t="shared" si="79"/>
        <v>F $.25</v>
      </c>
    </row>
    <row r="329" spans="2:22" x14ac:dyDescent="0.25">
      <c r="C329">
        <v>1982</v>
      </c>
      <c r="D329" t="s">
        <v>525</v>
      </c>
      <c r="K329">
        <v>635</v>
      </c>
      <c r="L329" t="s">
        <v>3431</v>
      </c>
      <c r="M329" t="s">
        <v>372</v>
      </c>
      <c r="Q329">
        <v>1</v>
      </c>
      <c r="R329" s="4">
        <v>0.75</v>
      </c>
      <c r="S329" s="9" t="str">
        <f t="shared" si="80"/>
        <v>Carter,Gary / Valenzuela,Fernando, Gary</v>
      </c>
      <c r="T329" s="9" t="str">
        <f t="shared" si="81"/>
        <v xml:space="preserve">Fleer     </v>
      </c>
      <c r="U329" s="9" t="s">
        <v>13</v>
      </c>
      <c r="V329" s="9" t="str">
        <f t="shared" si="79"/>
        <v>F $.25</v>
      </c>
    </row>
    <row r="330" spans="2:22" x14ac:dyDescent="0.25">
      <c r="C330">
        <v>1982</v>
      </c>
      <c r="D330" t="s">
        <v>525</v>
      </c>
      <c r="K330">
        <v>637</v>
      </c>
      <c r="L330" t="s">
        <v>439</v>
      </c>
      <c r="M330" t="s">
        <v>370</v>
      </c>
      <c r="N330" t="s">
        <v>381</v>
      </c>
      <c r="Q330">
        <v>1</v>
      </c>
      <c r="R330" s="4">
        <v>0.75</v>
      </c>
      <c r="S330" s="9" t="str">
        <f t="shared" si="80"/>
        <v>Schmidt, Mike</v>
      </c>
      <c r="T330" s="9" t="str">
        <f t="shared" si="81"/>
        <v xml:space="preserve">Fleer     </v>
      </c>
      <c r="U330" s="9" t="str">
        <f>IFERROR(VLOOKUP(S330,'Lookup '!B:D,3,FALSE)," ")</f>
        <v>HOF</v>
      </c>
      <c r="V330" s="9" t="str">
        <f t="shared" si="79"/>
        <v>F $.25</v>
      </c>
    </row>
    <row r="331" spans="2:22" x14ac:dyDescent="0.25">
      <c r="C331">
        <v>1982</v>
      </c>
      <c r="D331" t="s">
        <v>525</v>
      </c>
      <c r="K331">
        <v>638</v>
      </c>
      <c r="L331" t="s">
        <v>3432</v>
      </c>
      <c r="M331" t="s">
        <v>372</v>
      </c>
      <c r="Q331">
        <v>1</v>
      </c>
      <c r="R331" s="4">
        <v>0.75</v>
      </c>
      <c r="S331" s="9" t="str">
        <f t="shared" si="80"/>
        <v>Carter,Gary /Parker,Dave, Gary</v>
      </c>
      <c r="T331" s="9" t="str">
        <f t="shared" si="81"/>
        <v xml:space="preserve">Fleer     </v>
      </c>
      <c r="U331" s="9" t="s">
        <v>13</v>
      </c>
      <c r="V331" s="9" t="str">
        <f t="shared" si="79"/>
        <v>F $.25</v>
      </c>
    </row>
    <row r="332" spans="2:22" x14ac:dyDescent="0.25">
      <c r="B332" t="s">
        <v>377</v>
      </c>
      <c r="C332">
        <v>1982</v>
      </c>
      <c r="D332" t="s">
        <v>525</v>
      </c>
      <c r="K332">
        <v>640</v>
      </c>
      <c r="L332" t="s">
        <v>3433</v>
      </c>
      <c r="M332" t="s">
        <v>503</v>
      </c>
      <c r="Q332">
        <v>1</v>
      </c>
      <c r="R332" s="4">
        <v>0.75</v>
      </c>
      <c r="S332" s="9" t="str">
        <f t="shared" si="80"/>
        <v>Rose, Pete / Re-Pete, Pete</v>
      </c>
      <c r="T332" s="9" t="str">
        <f t="shared" si="81"/>
        <v xml:space="preserve">Fleer     </v>
      </c>
      <c r="U332" s="9" t="str">
        <f>IFERROR(VLOOKUP(S332,'Lookup '!B:D,3,FALSE)," ")</f>
        <v xml:space="preserve"> </v>
      </c>
      <c r="V332" s="9" t="str">
        <f t="shared" si="79"/>
        <v>F $.25</v>
      </c>
    </row>
    <row r="333" spans="2:22" x14ac:dyDescent="0.25">
      <c r="C333">
        <v>1982</v>
      </c>
      <c r="D333" t="s">
        <v>525</v>
      </c>
      <c r="K333">
        <v>641</v>
      </c>
      <c r="L333" t="s">
        <v>564</v>
      </c>
      <c r="N333" t="s">
        <v>381</v>
      </c>
      <c r="Q333">
        <v>1</v>
      </c>
      <c r="R333" s="4">
        <v>0.75</v>
      </c>
      <c r="S333" s="9" t="str">
        <f t="shared" si="80"/>
        <v xml:space="preserve">Schmidt, M / Carlton,S /Smith,L, </v>
      </c>
      <c r="T333" s="9" t="str">
        <f t="shared" si="81"/>
        <v xml:space="preserve">Fleer     </v>
      </c>
      <c r="U333" s="9" t="str">
        <f>IFERROR(VLOOKUP(S333,'Lookup '!B:D,3,FALSE)," ")</f>
        <v xml:space="preserve"> </v>
      </c>
      <c r="V333" s="9" t="str">
        <f t="shared" si="79"/>
        <v>F $.25</v>
      </c>
    </row>
    <row r="334" spans="2:22" x14ac:dyDescent="0.25">
      <c r="C334">
        <v>1982</v>
      </c>
      <c r="D334" t="s">
        <v>525</v>
      </c>
      <c r="K334">
        <v>646</v>
      </c>
      <c r="L334" t="s">
        <v>3427</v>
      </c>
      <c r="N334" t="s">
        <v>425</v>
      </c>
      <c r="Q334">
        <v>1</v>
      </c>
      <c r="R334" s="4">
        <v>0.75</v>
      </c>
      <c r="S334" s="9" t="str">
        <f t="shared" si="80"/>
        <v xml:space="preserve">Jackson,Reggie/Winfield,Dave, </v>
      </c>
      <c r="T334" s="9" t="str">
        <f t="shared" si="81"/>
        <v xml:space="preserve">Fleer     </v>
      </c>
      <c r="U334" s="9" t="s">
        <v>13</v>
      </c>
      <c r="V334" s="9" t="str">
        <f t="shared" si="79"/>
        <v>F $.25</v>
      </c>
    </row>
    <row r="335" spans="2:22" x14ac:dyDescent="0.25">
      <c r="C335">
        <v>1982</v>
      </c>
      <c r="D335" t="s">
        <v>378</v>
      </c>
      <c r="F335" t="s">
        <v>5369</v>
      </c>
      <c r="K335">
        <v>1</v>
      </c>
      <c r="L335" t="s">
        <v>407</v>
      </c>
      <c r="M335" t="s">
        <v>408</v>
      </c>
      <c r="N335" t="s">
        <v>381</v>
      </c>
      <c r="O335" t="s">
        <v>382</v>
      </c>
      <c r="Q335">
        <v>1</v>
      </c>
      <c r="R335" s="4">
        <v>1.25</v>
      </c>
      <c r="S335" s="9" t="str">
        <f t="shared" si="80"/>
        <v>Carlton, Steve</v>
      </c>
      <c r="T335" s="9" t="str">
        <f t="shared" si="81"/>
        <v xml:space="preserve">Topps Main  HL   </v>
      </c>
      <c r="U335" s="9" t="str">
        <f>IFERROR(VLOOKUP(S335,'Lookup '!B:D,3,FALSE)," ")</f>
        <v>HOF</v>
      </c>
      <c r="V335" s="9" t="str">
        <f t="shared" si="79"/>
        <v>E $1</v>
      </c>
    </row>
    <row r="336" spans="2:22" x14ac:dyDescent="0.25">
      <c r="C336">
        <v>1982</v>
      </c>
      <c r="D336" t="s">
        <v>378</v>
      </c>
      <c r="F336" t="s">
        <v>5369</v>
      </c>
      <c r="K336">
        <v>5</v>
      </c>
      <c r="L336" t="s">
        <v>415</v>
      </c>
      <c r="M336" t="s">
        <v>416</v>
      </c>
      <c r="N336" t="s">
        <v>532</v>
      </c>
      <c r="O336" t="s">
        <v>382</v>
      </c>
      <c r="Q336">
        <v>1</v>
      </c>
      <c r="R336" s="4">
        <v>3</v>
      </c>
      <c r="S336" s="9" t="str">
        <f t="shared" si="80"/>
        <v>Ryan, Nolan</v>
      </c>
      <c r="T336" s="9" t="str">
        <f t="shared" si="81"/>
        <v xml:space="preserve">Topps Main  HL   </v>
      </c>
      <c r="U336" s="9" t="str">
        <f>IFERROR(VLOOKUP(S336,'Lookup '!B:D,3,FALSE)," ")</f>
        <v>HOF</v>
      </c>
      <c r="V336" s="9" t="str">
        <f t="shared" si="79"/>
        <v>E $1</v>
      </c>
    </row>
    <row r="337" spans="2:22" x14ac:dyDescent="0.25">
      <c r="B337" t="s">
        <v>377</v>
      </c>
      <c r="C337">
        <v>1982</v>
      </c>
      <c r="D337" t="s">
        <v>378</v>
      </c>
      <c r="J337" t="s">
        <v>14</v>
      </c>
      <c r="K337">
        <v>21</v>
      </c>
      <c r="L337" t="s">
        <v>559</v>
      </c>
      <c r="M337" t="s">
        <v>560</v>
      </c>
      <c r="N337" t="s">
        <v>451</v>
      </c>
      <c r="O337" t="s">
        <v>480</v>
      </c>
      <c r="Q337">
        <v>1</v>
      </c>
      <c r="R337" s="4">
        <v>30</v>
      </c>
      <c r="S337" s="9" t="str">
        <f t="shared" si="80"/>
        <v>Ripken Jr, Cal</v>
      </c>
      <c r="T337" s="9" t="str">
        <f t="shared" si="81"/>
        <v>Topps Main     RC</v>
      </c>
      <c r="U337" s="9" t="str">
        <f>IFERROR(VLOOKUP(S337,'Lookup '!B:D,3,FALSE)," ")</f>
        <v>HOF</v>
      </c>
      <c r="V337" s="9" t="str">
        <f t="shared" si="79"/>
        <v>C $10</v>
      </c>
    </row>
    <row r="338" spans="2:22" x14ac:dyDescent="0.25">
      <c r="C338">
        <v>1982</v>
      </c>
      <c r="D338" t="s">
        <v>378</v>
      </c>
      <c r="K338">
        <v>30</v>
      </c>
      <c r="L338" t="s">
        <v>428</v>
      </c>
      <c r="M338" t="s">
        <v>429</v>
      </c>
      <c r="N338" t="s">
        <v>433</v>
      </c>
      <c r="O338" t="s">
        <v>382</v>
      </c>
      <c r="Q338">
        <v>1</v>
      </c>
      <c r="R338" s="4">
        <v>1.25</v>
      </c>
      <c r="S338" s="9" t="str">
        <f t="shared" si="80"/>
        <v>Seaver, Tom</v>
      </c>
      <c r="T338" s="9" t="str">
        <f t="shared" si="81"/>
        <v xml:space="preserve">Topps Main     </v>
      </c>
      <c r="U338" s="9" t="str">
        <f>IFERROR(VLOOKUP(S338,'Lookup '!B:D,3,FALSE)," ")</f>
        <v>HOF</v>
      </c>
      <c r="V338" s="9" t="str">
        <f t="shared" si="79"/>
        <v>E $1</v>
      </c>
    </row>
    <row r="339" spans="2:22" x14ac:dyDescent="0.25">
      <c r="C339">
        <v>1982</v>
      </c>
      <c r="D339" t="s">
        <v>378</v>
      </c>
      <c r="F339" t="s">
        <v>5397</v>
      </c>
      <c r="K339">
        <v>31</v>
      </c>
      <c r="L339" t="s">
        <v>428</v>
      </c>
      <c r="M339" t="s">
        <v>429</v>
      </c>
      <c r="N339" t="s">
        <v>433</v>
      </c>
      <c r="O339" t="s">
        <v>382</v>
      </c>
      <c r="Q339">
        <v>1</v>
      </c>
      <c r="R339" s="4">
        <v>1.25</v>
      </c>
      <c r="S339" s="9" t="str">
        <f t="shared" si="80"/>
        <v>Seaver, Tom</v>
      </c>
      <c r="T339" s="9" t="str">
        <f t="shared" si="81"/>
        <v xml:space="preserve">Topps Main  InAct   </v>
      </c>
      <c r="U339" s="9" t="str">
        <f>IFERROR(VLOOKUP(S339,'Lookup '!B:D,3,FALSE)," ")</f>
        <v>HOF</v>
      </c>
      <c r="V339" s="9" t="str">
        <f t="shared" si="79"/>
        <v>E $1</v>
      </c>
    </row>
    <row r="340" spans="2:22" x14ac:dyDescent="0.25">
      <c r="C340">
        <v>1982</v>
      </c>
      <c r="D340" t="s">
        <v>378</v>
      </c>
      <c r="K340">
        <v>80</v>
      </c>
      <c r="L340" t="s">
        <v>450</v>
      </c>
      <c r="M340" t="s">
        <v>347</v>
      </c>
      <c r="N340" t="s">
        <v>451</v>
      </c>
      <c r="O340" t="s">
        <v>382</v>
      </c>
      <c r="Q340">
        <v>1</v>
      </c>
      <c r="R340" s="4">
        <v>1.25</v>
      </c>
      <c r="S340" s="9" t="str">
        <f t="shared" si="80"/>
        <v>Palmer, Jim</v>
      </c>
      <c r="T340" s="9" t="str">
        <f t="shared" si="81"/>
        <v xml:space="preserve">Topps Main     </v>
      </c>
      <c r="U340" s="9" t="str">
        <f>IFERROR(VLOOKUP(S340,'Lookup '!B:D,3,FALSE)," ")</f>
        <v>HOF</v>
      </c>
      <c r="V340" s="9" t="str">
        <f t="shared" si="79"/>
        <v>E $1</v>
      </c>
    </row>
    <row r="341" spans="2:22" x14ac:dyDescent="0.25">
      <c r="C341">
        <v>1982</v>
      </c>
      <c r="D341" t="s">
        <v>378</v>
      </c>
      <c r="F341" t="s">
        <v>5397</v>
      </c>
      <c r="K341">
        <v>81</v>
      </c>
      <c r="L341" t="s">
        <v>450</v>
      </c>
      <c r="M341" t="s">
        <v>347</v>
      </c>
      <c r="N341" t="s">
        <v>451</v>
      </c>
      <c r="O341" t="s">
        <v>382</v>
      </c>
      <c r="Q341">
        <v>1</v>
      </c>
      <c r="R341" s="4">
        <v>1.25</v>
      </c>
      <c r="S341" s="9" t="str">
        <f t="shared" si="80"/>
        <v>Palmer, Jim</v>
      </c>
      <c r="T341" s="9" t="str">
        <f t="shared" si="81"/>
        <v xml:space="preserve">Topps Main  InAct   </v>
      </c>
      <c r="U341" s="9" t="str">
        <f>IFERROR(VLOOKUP(S341,'Lookup '!B:D,3,FALSE)," ")</f>
        <v>HOF</v>
      </c>
      <c r="V341" s="9" t="str">
        <f t="shared" si="79"/>
        <v>E $1</v>
      </c>
    </row>
    <row r="342" spans="2:22" x14ac:dyDescent="0.25">
      <c r="B342" t="s">
        <v>377</v>
      </c>
      <c r="C342">
        <v>1982</v>
      </c>
      <c r="D342" t="s">
        <v>378</v>
      </c>
      <c r="K342">
        <v>90</v>
      </c>
      <c r="L342" t="s">
        <v>415</v>
      </c>
      <c r="M342" t="s">
        <v>416</v>
      </c>
      <c r="N342" t="s">
        <v>532</v>
      </c>
      <c r="O342" t="s">
        <v>382</v>
      </c>
      <c r="Q342">
        <v>1</v>
      </c>
      <c r="R342" s="4">
        <v>6</v>
      </c>
      <c r="S342" s="9" t="str">
        <f t="shared" si="80"/>
        <v>Ryan, Nolan</v>
      </c>
      <c r="T342" s="9" t="str">
        <f t="shared" si="81"/>
        <v xml:space="preserve">Topps Main     </v>
      </c>
      <c r="U342" s="9" t="str">
        <f>IFERROR(VLOOKUP(S342,'Lookup '!B:D,3,FALSE)," ")</f>
        <v>HOF</v>
      </c>
      <c r="V342" s="9" t="str">
        <f t="shared" si="79"/>
        <v>D $5</v>
      </c>
    </row>
    <row r="343" spans="2:22" x14ac:dyDescent="0.25">
      <c r="B343" t="s">
        <v>377</v>
      </c>
      <c r="C343">
        <v>1982</v>
      </c>
      <c r="D343" t="s">
        <v>378</v>
      </c>
      <c r="K343">
        <v>95</v>
      </c>
      <c r="L343" t="s">
        <v>514</v>
      </c>
      <c r="M343" t="s">
        <v>515</v>
      </c>
      <c r="N343" t="s">
        <v>446</v>
      </c>
      <c r="O343" t="s">
        <v>480</v>
      </c>
      <c r="Q343">
        <v>1</v>
      </c>
      <c r="R343" s="4">
        <v>2.5</v>
      </c>
      <c r="S343" s="9" t="str">
        <f t="shared" si="80"/>
        <v>Smith, Ozzie</v>
      </c>
      <c r="T343" s="9" t="str">
        <f t="shared" si="81"/>
        <v xml:space="preserve">Topps Main     </v>
      </c>
      <c r="U343" s="9" t="str">
        <f>IFERROR(VLOOKUP(S343,'Lookup '!B:D,3,FALSE)," ")</f>
        <v>HOF</v>
      </c>
      <c r="V343" s="9" t="str">
        <f t="shared" si="79"/>
        <v>E $1</v>
      </c>
    </row>
    <row r="344" spans="2:22" x14ac:dyDescent="0.25">
      <c r="B344" t="s">
        <v>377</v>
      </c>
      <c r="C344">
        <v>1982</v>
      </c>
      <c r="D344" t="s">
        <v>378</v>
      </c>
      <c r="K344">
        <v>100</v>
      </c>
      <c r="L344" t="s">
        <v>439</v>
      </c>
      <c r="M344" t="s">
        <v>370</v>
      </c>
      <c r="N344" t="s">
        <v>381</v>
      </c>
      <c r="O344" t="s">
        <v>440</v>
      </c>
      <c r="Q344">
        <v>1</v>
      </c>
      <c r="R344" s="4">
        <v>3</v>
      </c>
      <c r="S344" s="9" t="str">
        <f t="shared" si="80"/>
        <v>Schmidt, Mike</v>
      </c>
      <c r="T344" s="9" t="str">
        <f t="shared" si="81"/>
        <v xml:space="preserve">Topps Main     </v>
      </c>
      <c r="U344" s="9" t="str">
        <f>IFERROR(VLOOKUP(S344,'Lookup '!B:D,3,FALSE)," ")</f>
        <v>HOF</v>
      </c>
      <c r="V344" s="9" t="str">
        <f t="shared" si="79"/>
        <v>E $1</v>
      </c>
    </row>
    <row r="345" spans="2:22" x14ac:dyDescent="0.25">
      <c r="C345">
        <v>1982</v>
      </c>
      <c r="D345" t="s">
        <v>378</v>
      </c>
      <c r="F345" t="s">
        <v>5397</v>
      </c>
      <c r="K345">
        <v>101</v>
      </c>
      <c r="L345" t="s">
        <v>439</v>
      </c>
      <c r="M345" t="s">
        <v>370</v>
      </c>
      <c r="N345" t="s">
        <v>381</v>
      </c>
      <c r="O345" t="s">
        <v>440</v>
      </c>
      <c r="Q345">
        <v>1</v>
      </c>
      <c r="R345" s="4">
        <v>1.25</v>
      </c>
      <c r="S345" s="9" t="str">
        <f t="shared" si="80"/>
        <v>Schmidt, Mike</v>
      </c>
      <c r="T345" s="9" t="str">
        <f t="shared" si="81"/>
        <v xml:space="preserve">Topps Main  InAct   </v>
      </c>
      <c r="U345" s="9" t="str">
        <f>IFERROR(VLOOKUP(S345,'Lookup '!B:D,3,FALSE)," ")</f>
        <v>HOF</v>
      </c>
      <c r="V345" s="9" t="str">
        <f t="shared" ref="V345:V386" si="82">IF(R345&gt;0.249,IF(R345&gt;0.99,IF(R345&gt;4.99,IF(R345&gt;9.99,IF(R345&gt;49.99,IF(R345&gt;99.99,"A $100","B $50"),"C $10"),"D $5"),"E $1"),"F $.25"),"G")</f>
        <v>E $1</v>
      </c>
    </row>
    <row r="346" spans="2:22" x14ac:dyDescent="0.25">
      <c r="C346">
        <v>1982</v>
      </c>
      <c r="D346" t="s">
        <v>378</v>
      </c>
      <c r="K346">
        <v>110</v>
      </c>
      <c r="L346" t="s">
        <v>540</v>
      </c>
      <c r="M346" t="s">
        <v>407</v>
      </c>
      <c r="N346" t="s">
        <v>465</v>
      </c>
      <c r="O346" t="s">
        <v>28</v>
      </c>
      <c r="Q346">
        <v>1</v>
      </c>
      <c r="R346" s="4">
        <v>1.25</v>
      </c>
      <c r="S346" s="9" t="str">
        <f t="shared" si="80"/>
        <v>Fisk, Carlton</v>
      </c>
      <c r="T346" s="9" t="str">
        <f t="shared" si="81"/>
        <v xml:space="preserve">Topps Main     </v>
      </c>
      <c r="U346" s="9" t="str">
        <f>IFERROR(VLOOKUP(S346,'Lookup '!B:D,3,FALSE)," ")</f>
        <v>HOF</v>
      </c>
      <c r="V346" s="9" t="str">
        <f t="shared" si="82"/>
        <v>E $1</v>
      </c>
    </row>
    <row r="347" spans="2:22" x14ac:dyDescent="0.25">
      <c r="C347">
        <v>1982</v>
      </c>
      <c r="D347" t="s">
        <v>378</v>
      </c>
      <c r="F347" t="s">
        <v>5397</v>
      </c>
      <c r="K347">
        <v>111</v>
      </c>
      <c r="L347" t="s">
        <v>540</v>
      </c>
      <c r="M347" t="s">
        <v>407</v>
      </c>
      <c r="N347" t="s">
        <v>465</v>
      </c>
      <c r="O347" t="s">
        <v>28</v>
      </c>
      <c r="Q347">
        <v>1</v>
      </c>
      <c r="R347" s="4">
        <v>1.25</v>
      </c>
      <c r="S347" s="9" t="str">
        <f t="shared" si="80"/>
        <v>Fisk, Carlton</v>
      </c>
      <c r="T347" s="9" t="str">
        <f t="shared" si="81"/>
        <v xml:space="preserve">Topps Main  InAct   </v>
      </c>
      <c r="U347" s="9" t="str">
        <f>IFERROR(VLOOKUP(S347,'Lookup '!B:D,3,FALSE)," ")</f>
        <v>HOF</v>
      </c>
      <c r="V347" s="9" t="str">
        <f t="shared" si="82"/>
        <v>E $1</v>
      </c>
    </row>
    <row r="348" spans="2:22" x14ac:dyDescent="0.25">
      <c r="C348">
        <v>1982</v>
      </c>
      <c r="D348" t="s">
        <v>378</v>
      </c>
      <c r="K348">
        <v>115</v>
      </c>
      <c r="L348" t="s">
        <v>511</v>
      </c>
      <c r="M348" t="s">
        <v>512</v>
      </c>
      <c r="N348" t="s">
        <v>423</v>
      </c>
      <c r="O348" t="s">
        <v>382</v>
      </c>
      <c r="Q348">
        <v>1</v>
      </c>
      <c r="R348" s="4">
        <v>0.6</v>
      </c>
      <c r="S348" s="9" t="str">
        <f t="shared" si="80"/>
        <v>Perry, Gaylord</v>
      </c>
      <c r="T348" s="9" t="str">
        <f t="shared" si="81"/>
        <v xml:space="preserve">Topps Main     </v>
      </c>
      <c r="U348" s="9" t="str">
        <f>IFERROR(VLOOKUP(S348,'Lookup '!B:D,3,FALSE)," ")</f>
        <v>HOF</v>
      </c>
      <c r="V348" s="9" t="str">
        <f t="shared" si="82"/>
        <v>F $.25</v>
      </c>
    </row>
    <row r="349" spans="2:22" x14ac:dyDescent="0.25">
      <c r="C349">
        <v>1982</v>
      </c>
      <c r="D349" t="s">
        <v>378</v>
      </c>
      <c r="F349" t="s">
        <v>3908</v>
      </c>
      <c r="K349">
        <v>162</v>
      </c>
      <c r="L349" t="s">
        <v>4166</v>
      </c>
      <c r="N349" t="s">
        <v>493</v>
      </c>
      <c r="Q349">
        <v>1</v>
      </c>
      <c r="R349" s="4">
        <v>1.25</v>
      </c>
      <c r="S349" s="9" t="str">
        <f t="shared" si="80"/>
        <v xml:space="preserve">Schmidt, Mike / Murray, Eddie, </v>
      </c>
      <c r="T349" s="9" t="str">
        <f t="shared" si="81"/>
        <v xml:space="preserve">Topps Main  Ldr   </v>
      </c>
      <c r="U349" s="9" t="s">
        <v>13</v>
      </c>
      <c r="V349" s="9" t="str">
        <f t="shared" si="82"/>
        <v>E $1</v>
      </c>
    </row>
    <row r="350" spans="2:22" x14ac:dyDescent="0.25">
      <c r="C350">
        <v>1982</v>
      </c>
      <c r="D350" t="s">
        <v>378</v>
      </c>
      <c r="F350" t="s">
        <v>3908</v>
      </c>
      <c r="K350">
        <v>163</v>
      </c>
      <c r="L350" t="s">
        <v>4166</v>
      </c>
      <c r="N350" t="s">
        <v>493</v>
      </c>
      <c r="Q350">
        <v>1</v>
      </c>
      <c r="R350" s="4">
        <v>1.25</v>
      </c>
      <c r="S350" s="9" t="str">
        <f t="shared" si="80"/>
        <v xml:space="preserve">Schmidt, Mike / Murray, Eddie, </v>
      </c>
      <c r="T350" s="9" t="str">
        <f t="shared" si="81"/>
        <v xml:space="preserve">Topps Main  Ldr   </v>
      </c>
      <c r="U350" s="9" t="s">
        <v>13</v>
      </c>
      <c r="V350" s="9" t="str">
        <f t="shared" si="82"/>
        <v>E $1</v>
      </c>
    </row>
    <row r="351" spans="2:22" x14ac:dyDescent="0.25">
      <c r="C351">
        <v>1982</v>
      </c>
      <c r="D351" t="s">
        <v>378</v>
      </c>
      <c r="K351">
        <v>185</v>
      </c>
      <c r="L351" t="s">
        <v>545</v>
      </c>
      <c r="M351" t="s">
        <v>546</v>
      </c>
      <c r="N351" t="s">
        <v>423</v>
      </c>
      <c r="O351" t="s">
        <v>382</v>
      </c>
      <c r="Q351">
        <v>1</v>
      </c>
      <c r="R351" s="4">
        <v>0.6</v>
      </c>
      <c r="S351" s="9" t="str">
        <f t="shared" si="80"/>
        <v>Niekro, Phil</v>
      </c>
      <c r="T351" s="9" t="str">
        <f t="shared" si="81"/>
        <v xml:space="preserve">Topps Main     </v>
      </c>
      <c r="U351" s="9" t="str">
        <f>IFERROR(VLOOKUP(S351,'Lookup '!B:D,3,FALSE)," ")</f>
        <v>HOF</v>
      </c>
      <c r="V351" s="9" t="str">
        <f t="shared" si="82"/>
        <v>F $.25</v>
      </c>
    </row>
    <row r="352" spans="2:22" x14ac:dyDescent="0.25">
      <c r="C352">
        <v>1982</v>
      </c>
      <c r="D352" t="s">
        <v>378</v>
      </c>
      <c r="K352">
        <v>195</v>
      </c>
      <c r="L352" t="s">
        <v>506</v>
      </c>
      <c r="M352" t="s">
        <v>363</v>
      </c>
      <c r="N352" t="s">
        <v>456</v>
      </c>
      <c r="O352" t="s">
        <v>566</v>
      </c>
      <c r="Q352">
        <v>1</v>
      </c>
      <c r="R352" s="4">
        <v>0.6</v>
      </c>
      <c r="S352" s="9" t="str">
        <f t="shared" si="80"/>
        <v>Molitor, Paul</v>
      </c>
      <c r="T352" s="9" t="str">
        <f t="shared" si="81"/>
        <v xml:space="preserve">Topps Main     </v>
      </c>
      <c r="U352" s="9" t="str">
        <f>IFERROR(VLOOKUP(S352,'Lookup '!B:D,3,FALSE)," ")</f>
        <v>HOF</v>
      </c>
      <c r="V352" s="9" t="str">
        <f t="shared" si="82"/>
        <v>F $.25</v>
      </c>
    </row>
    <row r="353" spans="2:22" x14ac:dyDescent="0.25">
      <c r="C353">
        <v>1982</v>
      </c>
      <c r="D353" t="s">
        <v>378</v>
      </c>
      <c r="K353">
        <v>200</v>
      </c>
      <c r="L353" t="s">
        <v>461</v>
      </c>
      <c r="M353" t="s">
        <v>462</v>
      </c>
      <c r="N353" t="s">
        <v>463</v>
      </c>
      <c r="O353" t="s">
        <v>440</v>
      </c>
      <c r="Q353">
        <v>1</v>
      </c>
      <c r="R353" s="4">
        <v>3</v>
      </c>
      <c r="S353" s="9" t="str">
        <f t="shared" si="80"/>
        <v>Brett, George</v>
      </c>
      <c r="T353" s="9" t="str">
        <f t="shared" si="81"/>
        <v xml:space="preserve">Topps Main     </v>
      </c>
      <c r="U353" s="9" t="str">
        <f>IFERROR(VLOOKUP(S353,'Lookup '!B:D,3,FALSE)," ")</f>
        <v>HOF</v>
      </c>
      <c r="V353" s="9" t="str">
        <f t="shared" si="82"/>
        <v>E $1</v>
      </c>
    </row>
    <row r="354" spans="2:22" x14ac:dyDescent="0.25">
      <c r="C354">
        <v>1982</v>
      </c>
      <c r="D354" t="s">
        <v>378</v>
      </c>
      <c r="F354" t="s">
        <v>5397</v>
      </c>
      <c r="K354">
        <v>201</v>
      </c>
      <c r="L354" t="s">
        <v>461</v>
      </c>
      <c r="M354" t="s">
        <v>462</v>
      </c>
      <c r="N354" t="s">
        <v>463</v>
      </c>
      <c r="O354" t="s">
        <v>440</v>
      </c>
      <c r="Q354">
        <v>1</v>
      </c>
      <c r="R354" s="4">
        <v>1.5</v>
      </c>
      <c r="S354" s="9" t="str">
        <f t="shared" si="80"/>
        <v>Brett, George</v>
      </c>
      <c r="T354" s="9" t="str">
        <f t="shared" si="81"/>
        <v xml:space="preserve">Topps Main  InAct   </v>
      </c>
      <c r="U354" s="9" t="str">
        <f>IFERROR(VLOOKUP(S354,'Lookup '!B:D,3,FALSE)," ")</f>
        <v>HOF</v>
      </c>
      <c r="V354" s="9" t="str">
        <f t="shared" si="82"/>
        <v>E $1</v>
      </c>
    </row>
    <row r="355" spans="2:22" x14ac:dyDescent="0.25">
      <c r="B355" t="s">
        <v>377</v>
      </c>
      <c r="C355">
        <v>1982</v>
      </c>
      <c r="D355" t="s">
        <v>378</v>
      </c>
      <c r="K355">
        <v>300</v>
      </c>
      <c r="L355" t="s">
        <v>494</v>
      </c>
      <c r="M355" t="s">
        <v>495</v>
      </c>
      <c r="N355" t="s">
        <v>425</v>
      </c>
      <c r="O355" t="s">
        <v>388</v>
      </c>
      <c r="Q355">
        <v>1</v>
      </c>
      <c r="R355" s="4">
        <v>1.25</v>
      </c>
      <c r="S355" s="9" t="str">
        <f t="shared" ref="S355:S411" si="83">L355&amp;", "&amp;M355</f>
        <v>Jackson, Reggie</v>
      </c>
      <c r="T355" s="9" t="str">
        <f t="shared" si="81"/>
        <v xml:space="preserve">Topps Main     </v>
      </c>
      <c r="U355" s="9" t="str">
        <f>IFERROR(VLOOKUP(S355,'Lookup '!B:D,3,FALSE)," ")</f>
        <v>HOF</v>
      </c>
      <c r="V355" s="9" t="str">
        <f t="shared" si="82"/>
        <v>E $1</v>
      </c>
    </row>
    <row r="356" spans="2:22" x14ac:dyDescent="0.25">
      <c r="C356">
        <v>1982</v>
      </c>
      <c r="D356" t="s">
        <v>378</v>
      </c>
      <c r="F356" t="s">
        <v>5397</v>
      </c>
      <c r="K356">
        <v>301</v>
      </c>
      <c r="L356" t="s">
        <v>494</v>
      </c>
      <c r="M356" t="s">
        <v>495</v>
      </c>
      <c r="N356" t="s">
        <v>425</v>
      </c>
      <c r="O356" t="s">
        <v>388</v>
      </c>
      <c r="Q356">
        <v>1</v>
      </c>
      <c r="R356" s="4">
        <v>1.25</v>
      </c>
      <c r="S356" s="9" t="str">
        <f t="shared" si="83"/>
        <v>Jackson, Reggie</v>
      </c>
      <c r="T356" s="9" t="str">
        <f t="shared" si="81"/>
        <v xml:space="preserve">Topps Main  InAct   </v>
      </c>
      <c r="U356" s="9" t="str">
        <f>IFERROR(VLOOKUP(S356,'Lookup '!B:D,3,FALSE)," ")</f>
        <v>HOF</v>
      </c>
      <c r="V356" s="9" t="str">
        <f t="shared" si="82"/>
        <v>E $1</v>
      </c>
    </row>
    <row r="357" spans="2:22" x14ac:dyDescent="0.25">
      <c r="C357">
        <v>1982</v>
      </c>
      <c r="D357" t="s">
        <v>378</v>
      </c>
      <c r="K357">
        <v>305</v>
      </c>
      <c r="L357" t="s">
        <v>399</v>
      </c>
      <c r="M357" t="s">
        <v>393</v>
      </c>
      <c r="N357" t="s">
        <v>532</v>
      </c>
      <c r="O357" t="s">
        <v>382</v>
      </c>
      <c r="Q357">
        <v>1</v>
      </c>
      <c r="R357" s="4">
        <v>0.6</v>
      </c>
      <c r="S357" s="9" t="str">
        <f t="shared" si="83"/>
        <v>Sutton, Don</v>
      </c>
      <c r="T357" s="9" t="str">
        <f t="shared" ref="T357:T412" si="84">CONCATENATE(D357&amp;" "&amp;E357&amp;" "&amp;F357&amp;" "&amp;G357&amp;" "&amp;H357&amp;" "&amp;I357&amp;J357)</f>
        <v xml:space="preserve">Topps Main     </v>
      </c>
      <c r="U357" s="9" t="str">
        <f>IFERROR(VLOOKUP(S357,'Lookup '!B:D,3,FALSE)," ")</f>
        <v>HOF</v>
      </c>
      <c r="V357" s="9" t="str">
        <f t="shared" si="82"/>
        <v>F $.25</v>
      </c>
    </row>
    <row r="358" spans="2:22" x14ac:dyDescent="0.25">
      <c r="C358">
        <v>1982</v>
      </c>
      <c r="D358" t="s">
        <v>378</v>
      </c>
      <c r="F358" t="s">
        <v>5397</v>
      </c>
      <c r="K358">
        <v>306</v>
      </c>
      <c r="L358" t="s">
        <v>399</v>
      </c>
      <c r="M358" t="s">
        <v>393</v>
      </c>
      <c r="N358" t="s">
        <v>532</v>
      </c>
      <c r="O358" t="s">
        <v>382</v>
      </c>
      <c r="Q358">
        <v>1</v>
      </c>
      <c r="R358" s="4">
        <v>0.6</v>
      </c>
      <c r="S358" s="9" t="str">
        <f t="shared" si="83"/>
        <v>Sutton, Don</v>
      </c>
      <c r="T358" s="9" t="str">
        <f t="shared" si="84"/>
        <v xml:space="preserve">Topps Main  InAct   </v>
      </c>
      <c r="U358" s="9" t="str">
        <f>IFERROR(VLOOKUP(S358,'Lookup '!B:D,3,FALSE)," ")</f>
        <v>HOF</v>
      </c>
      <c r="V358" s="9" t="str">
        <f t="shared" si="82"/>
        <v>F $.25</v>
      </c>
    </row>
    <row r="359" spans="2:22" x14ac:dyDescent="0.25">
      <c r="C359">
        <v>1982</v>
      </c>
      <c r="D359" t="s">
        <v>378</v>
      </c>
      <c r="F359" t="s">
        <v>3892</v>
      </c>
      <c r="K359">
        <v>339</v>
      </c>
      <c r="L359" t="s">
        <v>439</v>
      </c>
      <c r="M359" t="s">
        <v>370</v>
      </c>
      <c r="N359" t="s">
        <v>381</v>
      </c>
      <c r="O359" t="s">
        <v>440</v>
      </c>
      <c r="Q359">
        <v>1</v>
      </c>
      <c r="R359" s="4">
        <v>1.25</v>
      </c>
      <c r="S359" s="9" t="str">
        <f t="shared" si="83"/>
        <v>Schmidt, Mike</v>
      </c>
      <c r="T359" s="9" t="str">
        <f t="shared" si="84"/>
        <v xml:space="preserve">Topps Main  AS   </v>
      </c>
      <c r="U359" s="9" t="str">
        <f>IFERROR(VLOOKUP(S359,'Lookup '!B:D,3,FALSE)," ")</f>
        <v>HOF</v>
      </c>
      <c r="V359" s="9" t="str">
        <f t="shared" si="82"/>
        <v>E $1</v>
      </c>
    </row>
    <row r="360" spans="2:22" x14ac:dyDescent="0.25">
      <c r="C360">
        <v>1982</v>
      </c>
      <c r="D360" t="s">
        <v>378</v>
      </c>
      <c r="F360" t="s">
        <v>3892</v>
      </c>
      <c r="K360">
        <v>341</v>
      </c>
      <c r="L360" t="s">
        <v>536</v>
      </c>
      <c r="M360" t="s">
        <v>537</v>
      </c>
      <c r="N360" t="s">
        <v>452</v>
      </c>
      <c r="O360" t="s">
        <v>388</v>
      </c>
      <c r="Q360">
        <v>1</v>
      </c>
      <c r="R360" s="4">
        <v>1.25</v>
      </c>
      <c r="S360" s="9" t="str">
        <f t="shared" si="83"/>
        <v>Dawson, Andre</v>
      </c>
      <c r="T360" s="9" t="str">
        <f t="shared" si="84"/>
        <v xml:space="preserve">Topps Main  AS   </v>
      </c>
      <c r="U360" s="9" t="str">
        <f>IFERROR(VLOOKUP(S360,'Lookup '!B:D,3,FALSE)," ")</f>
        <v>HOF</v>
      </c>
      <c r="V360" s="9" t="str">
        <f t="shared" si="82"/>
        <v>E $1</v>
      </c>
    </row>
    <row r="361" spans="2:22" x14ac:dyDescent="0.25">
      <c r="C361">
        <v>1982</v>
      </c>
      <c r="D361" t="s">
        <v>378</v>
      </c>
      <c r="F361" t="s">
        <v>3892</v>
      </c>
      <c r="K361">
        <v>344</v>
      </c>
      <c r="L361" t="s">
        <v>350</v>
      </c>
      <c r="M361" t="s">
        <v>372</v>
      </c>
      <c r="N361" t="s">
        <v>452</v>
      </c>
      <c r="O361" t="s">
        <v>28</v>
      </c>
      <c r="Q361">
        <v>1</v>
      </c>
      <c r="R361" s="4">
        <v>1.25</v>
      </c>
      <c r="S361" s="9" t="str">
        <f t="shared" si="83"/>
        <v>Carter, Gary</v>
      </c>
      <c r="T361" s="9" t="str">
        <f t="shared" si="84"/>
        <v xml:space="preserve">Topps Main  AS   </v>
      </c>
      <c r="U361" s="9" t="str">
        <f>IFERROR(VLOOKUP(S361,'Lookup '!B:D,3,FALSE)," ")</f>
        <v>HOF</v>
      </c>
      <c r="V361" s="9" t="str">
        <f t="shared" si="82"/>
        <v>E $1</v>
      </c>
    </row>
    <row r="362" spans="2:22" x14ac:dyDescent="0.25">
      <c r="C362">
        <v>1982</v>
      </c>
      <c r="D362" t="s">
        <v>378</v>
      </c>
      <c r="F362" t="s">
        <v>3892</v>
      </c>
      <c r="K362">
        <v>346</v>
      </c>
      <c r="L362" t="s">
        <v>428</v>
      </c>
      <c r="M362" t="s">
        <v>429</v>
      </c>
      <c r="N362" t="s">
        <v>433</v>
      </c>
      <c r="O362" t="s">
        <v>382</v>
      </c>
      <c r="Q362">
        <v>1</v>
      </c>
      <c r="R362" s="4">
        <v>1.25</v>
      </c>
      <c r="S362" s="9" t="str">
        <f t="shared" si="83"/>
        <v>Seaver, Tom</v>
      </c>
      <c r="T362" s="9" t="str">
        <f t="shared" si="84"/>
        <v xml:space="preserve">Topps Main  AS   </v>
      </c>
      <c r="U362" s="9" t="str">
        <f>IFERROR(VLOOKUP(S362,'Lookup '!B:D,3,FALSE)," ")</f>
        <v>HOF</v>
      </c>
      <c r="V362" s="9" t="str">
        <f t="shared" si="82"/>
        <v>E $1</v>
      </c>
    </row>
    <row r="363" spans="2:22" x14ac:dyDescent="0.25">
      <c r="C363">
        <v>1982</v>
      </c>
      <c r="D363" t="s">
        <v>378</v>
      </c>
      <c r="K363">
        <v>390</v>
      </c>
      <c r="L363" t="s">
        <v>538</v>
      </c>
      <c r="M363" t="s">
        <v>539</v>
      </c>
      <c r="N363" t="s">
        <v>451</v>
      </c>
      <c r="O363" t="s">
        <v>424</v>
      </c>
      <c r="Q363">
        <v>1</v>
      </c>
      <c r="R363" s="4">
        <v>1.25</v>
      </c>
      <c r="S363" s="9" t="str">
        <f t="shared" si="83"/>
        <v>Murray, Eddie</v>
      </c>
      <c r="T363" s="9" t="str">
        <f t="shared" si="84"/>
        <v xml:space="preserve">Topps Main     </v>
      </c>
      <c r="U363" s="9" t="str">
        <f>IFERROR(VLOOKUP(S363,'Lookup '!B:D,3,FALSE)," ")</f>
        <v>HOF</v>
      </c>
      <c r="V363" s="9" t="str">
        <f t="shared" si="82"/>
        <v>E $1</v>
      </c>
    </row>
    <row r="364" spans="2:22" x14ac:dyDescent="0.25">
      <c r="C364">
        <v>1982</v>
      </c>
      <c r="D364" t="s">
        <v>378</v>
      </c>
      <c r="K364">
        <v>400</v>
      </c>
      <c r="L364" t="s">
        <v>431</v>
      </c>
      <c r="M364" t="s">
        <v>432</v>
      </c>
      <c r="N364" t="s">
        <v>433</v>
      </c>
      <c r="O364" t="s">
        <v>28</v>
      </c>
      <c r="Q364">
        <v>1</v>
      </c>
      <c r="R364" s="4">
        <v>1.25</v>
      </c>
      <c r="S364" s="9" t="str">
        <f t="shared" si="83"/>
        <v>Bench, Johnny</v>
      </c>
      <c r="T364" s="9" t="str">
        <f t="shared" si="84"/>
        <v xml:space="preserve">Topps Main     </v>
      </c>
      <c r="U364" s="9" t="str">
        <f>IFERROR(VLOOKUP(S364,'Lookup '!B:D,3,FALSE)," ")</f>
        <v>HOF</v>
      </c>
      <c r="V364" s="9" t="str">
        <f t="shared" si="82"/>
        <v>E $1</v>
      </c>
    </row>
    <row r="365" spans="2:22" x14ac:dyDescent="0.25">
      <c r="C365">
        <v>1982</v>
      </c>
      <c r="D365" t="s">
        <v>378</v>
      </c>
      <c r="F365" t="s">
        <v>5397</v>
      </c>
      <c r="K365">
        <v>401</v>
      </c>
      <c r="L365" t="s">
        <v>431</v>
      </c>
      <c r="M365" t="s">
        <v>432</v>
      </c>
      <c r="N365" t="s">
        <v>433</v>
      </c>
      <c r="O365" t="s">
        <v>28</v>
      </c>
      <c r="Q365">
        <v>1</v>
      </c>
      <c r="R365" s="4">
        <v>1.25</v>
      </c>
      <c r="S365" s="9" t="str">
        <f t="shared" si="83"/>
        <v>Bench, Johnny</v>
      </c>
      <c r="T365" s="9" t="str">
        <f t="shared" si="84"/>
        <v xml:space="preserve">Topps Main  InAct   </v>
      </c>
      <c r="U365" s="9" t="str">
        <f>IFERROR(VLOOKUP(S365,'Lookup '!B:D,3,FALSE)," ")</f>
        <v>HOF</v>
      </c>
      <c r="V365" s="9" t="str">
        <f t="shared" si="82"/>
        <v>E $1</v>
      </c>
    </row>
    <row r="366" spans="2:22" x14ac:dyDescent="0.25">
      <c r="C366">
        <v>1982</v>
      </c>
      <c r="D366" t="s">
        <v>378</v>
      </c>
      <c r="K366">
        <v>435</v>
      </c>
      <c r="L366" t="s">
        <v>510</v>
      </c>
      <c r="M366" t="s">
        <v>376</v>
      </c>
      <c r="N366" t="s">
        <v>456</v>
      </c>
      <c r="O366" t="s">
        <v>480</v>
      </c>
      <c r="Q366">
        <v>1</v>
      </c>
      <c r="R366" s="4">
        <v>2</v>
      </c>
      <c r="S366" s="9" t="str">
        <f t="shared" si="83"/>
        <v>Yount, Robin</v>
      </c>
      <c r="T366" s="9" t="str">
        <f t="shared" si="84"/>
        <v xml:space="preserve">Topps Main     </v>
      </c>
      <c r="U366" s="9" t="str">
        <f>IFERROR(VLOOKUP(S366,'Lookup '!B:D,3,FALSE)," ")</f>
        <v>HOF</v>
      </c>
      <c r="V366" s="9" t="str">
        <f t="shared" si="82"/>
        <v>E $1</v>
      </c>
    </row>
    <row r="367" spans="2:22" x14ac:dyDescent="0.25">
      <c r="B367" t="s">
        <v>377</v>
      </c>
      <c r="C367">
        <v>1982</v>
      </c>
      <c r="D367" t="s">
        <v>378</v>
      </c>
      <c r="K367">
        <v>480</v>
      </c>
      <c r="L367" t="s">
        <v>407</v>
      </c>
      <c r="M367" t="s">
        <v>408</v>
      </c>
      <c r="N367" t="s">
        <v>381</v>
      </c>
      <c r="O367" t="s">
        <v>382</v>
      </c>
      <c r="Q367">
        <v>1</v>
      </c>
      <c r="R367" s="4">
        <v>1.25</v>
      </c>
      <c r="S367" s="9" t="str">
        <f t="shared" si="83"/>
        <v>Carlton, Steve</v>
      </c>
      <c r="T367" s="9" t="str">
        <f t="shared" si="84"/>
        <v xml:space="preserve">Topps Main     </v>
      </c>
      <c r="U367" s="9" t="str">
        <f>IFERROR(VLOOKUP(S367,'Lookup '!B:D,3,FALSE)," ")</f>
        <v>HOF</v>
      </c>
      <c r="V367" s="9" t="str">
        <f t="shared" si="82"/>
        <v>E $1</v>
      </c>
    </row>
    <row r="368" spans="2:22" x14ac:dyDescent="0.25">
      <c r="C368">
        <v>1982</v>
      </c>
      <c r="D368" t="s">
        <v>378</v>
      </c>
      <c r="F368" t="s">
        <v>5397</v>
      </c>
      <c r="K368">
        <v>481</v>
      </c>
      <c r="L368" t="s">
        <v>407</v>
      </c>
      <c r="M368" t="s">
        <v>408</v>
      </c>
      <c r="N368" t="s">
        <v>381</v>
      </c>
      <c r="O368" t="s">
        <v>382</v>
      </c>
      <c r="Q368">
        <v>1</v>
      </c>
      <c r="R368" s="4">
        <v>1.25</v>
      </c>
      <c r="S368" s="9" t="str">
        <f t="shared" si="83"/>
        <v>Carlton, Steve</v>
      </c>
      <c r="T368" s="9" t="str">
        <f t="shared" si="84"/>
        <v xml:space="preserve">Topps Main  InAct   </v>
      </c>
      <c r="U368" s="9" t="str">
        <f>IFERROR(VLOOKUP(S368,'Lookup '!B:D,3,FALSE)," ")</f>
        <v>HOF</v>
      </c>
      <c r="V368" s="9" t="str">
        <f t="shared" si="82"/>
        <v>E $1</v>
      </c>
    </row>
    <row r="369" spans="2:22" x14ac:dyDescent="0.25">
      <c r="C369">
        <v>1982</v>
      </c>
      <c r="D369" t="s">
        <v>378</v>
      </c>
      <c r="K369">
        <v>490</v>
      </c>
      <c r="L369" t="s">
        <v>541</v>
      </c>
      <c r="M369" t="s">
        <v>542</v>
      </c>
      <c r="N369" t="s">
        <v>402</v>
      </c>
      <c r="O369" t="s">
        <v>382</v>
      </c>
      <c r="Q369">
        <v>1</v>
      </c>
      <c r="R369" s="4">
        <v>0.6</v>
      </c>
      <c r="S369" s="9" t="str">
        <f t="shared" si="83"/>
        <v>Eckersley, Dennis</v>
      </c>
      <c r="T369" s="9" t="str">
        <f t="shared" si="84"/>
        <v xml:space="preserve">Topps Main     </v>
      </c>
      <c r="U369" s="9" t="str">
        <f>IFERROR(VLOOKUP(S369,'Lookup '!B:D,3,FALSE)," ")</f>
        <v>HOF</v>
      </c>
      <c r="V369" s="9" t="str">
        <f t="shared" si="82"/>
        <v>F $.25</v>
      </c>
    </row>
    <row r="370" spans="2:22" x14ac:dyDescent="0.25">
      <c r="B370" t="s">
        <v>377</v>
      </c>
      <c r="C370">
        <v>1982</v>
      </c>
      <c r="D370" t="s">
        <v>378</v>
      </c>
      <c r="K370">
        <v>500</v>
      </c>
      <c r="L370" t="s">
        <v>396</v>
      </c>
      <c r="M370" t="s">
        <v>397</v>
      </c>
      <c r="N370" t="s">
        <v>417</v>
      </c>
      <c r="O370" t="s">
        <v>424</v>
      </c>
      <c r="Q370">
        <v>1</v>
      </c>
      <c r="R370" s="4">
        <v>1.25</v>
      </c>
      <c r="S370" s="9" t="str">
        <f t="shared" si="83"/>
        <v>Carew, Rod</v>
      </c>
      <c r="T370" s="9" t="str">
        <f t="shared" si="84"/>
        <v xml:space="preserve">Topps Main     </v>
      </c>
      <c r="U370" s="9" t="str">
        <f>IFERROR(VLOOKUP(S370,'Lookup '!B:D,3,FALSE)," ")</f>
        <v>HOF</v>
      </c>
      <c r="V370" s="9" t="str">
        <f t="shared" si="82"/>
        <v>E $1</v>
      </c>
    </row>
    <row r="371" spans="2:22" x14ac:dyDescent="0.25">
      <c r="C371">
        <v>1982</v>
      </c>
      <c r="D371" t="s">
        <v>378</v>
      </c>
      <c r="F371" t="s">
        <v>5397</v>
      </c>
      <c r="K371">
        <v>501</v>
      </c>
      <c r="L371" t="s">
        <v>396</v>
      </c>
      <c r="M371" t="s">
        <v>397</v>
      </c>
      <c r="N371" t="s">
        <v>417</v>
      </c>
      <c r="O371" t="s">
        <v>424</v>
      </c>
      <c r="Q371">
        <v>1</v>
      </c>
      <c r="R371" s="4">
        <v>1.25</v>
      </c>
      <c r="S371" s="9" t="str">
        <f t="shared" si="83"/>
        <v>Carew, Rod</v>
      </c>
      <c r="T371" s="9" t="str">
        <f t="shared" si="84"/>
        <v xml:space="preserve">Topps Main  InAct   </v>
      </c>
      <c r="U371" s="9" t="str">
        <f>IFERROR(VLOOKUP(S371,'Lookup '!B:D,3,FALSE)," ")</f>
        <v>HOF</v>
      </c>
      <c r="V371" s="9" t="str">
        <f t="shared" si="82"/>
        <v>E $1</v>
      </c>
    </row>
    <row r="372" spans="2:22" x14ac:dyDescent="0.25">
      <c r="C372">
        <v>1982</v>
      </c>
      <c r="D372" t="s">
        <v>378</v>
      </c>
      <c r="K372">
        <v>516</v>
      </c>
      <c r="L372" t="s">
        <v>518</v>
      </c>
      <c r="M372" t="s">
        <v>508</v>
      </c>
      <c r="N372" t="s">
        <v>381</v>
      </c>
      <c r="O372" t="s">
        <v>480</v>
      </c>
      <c r="Q372">
        <v>1</v>
      </c>
      <c r="R372" s="4"/>
      <c r="S372" s="9" t="str">
        <f t="shared" si="83"/>
        <v>Bowa, Larry</v>
      </c>
      <c r="T372" s="9" t="str">
        <f t="shared" si="84"/>
        <v xml:space="preserve">Topps Main     </v>
      </c>
      <c r="U372" s="9" t="str">
        <f>IFERROR(VLOOKUP(S372,'Lookup '!B:D,3,FALSE)," ")</f>
        <v xml:space="preserve"> </v>
      </c>
      <c r="V372" s="9" t="str">
        <f t="shared" si="82"/>
        <v>G</v>
      </c>
    </row>
    <row r="373" spans="2:22" x14ac:dyDescent="0.25">
      <c r="C373">
        <v>1982</v>
      </c>
      <c r="D373" t="s">
        <v>378</v>
      </c>
      <c r="K373">
        <v>540</v>
      </c>
      <c r="L373" t="s">
        <v>536</v>
      </c>
      <c r="M373" t="s">
        <v>537</v>
      </c>
      <c r="N373" t="s">
        <v>452</v>
      </c>
      <c r="O373" t="s">
        <v>388</v>
      </c>
      <c r="Q373">
        <v>1</v>
      </c>
      <c r="R373" s="4">
        <v>1.25</v>
      </c>
      <c r="S373" s="9" t="str">
        <f t="shared" si="83"/>
        <v>Dawson, Andre</v>
      </c>
      <c r="T373" s="9" t="str">
        <f t="shared" si="84"/>
        <v xml:space="preserve">Topps Main     </v>
      </c>
      <c r="U373" s="9" t="str">
        <f>IFERROR(VLOOKUP(S373,'Lookup '!B:D,3,FALSE)," ")</f>
        <v>HOF</v>
      </c>
      <c r="V373" s="9" t="str">
        <f t="shared" si="82"/>
        <v>E $1</v>
      </c>
    </row>
    <row r="374" spans="2:22" x14ac:dyDescent="0.25">
      <c r="C374">
        <v>1982</v>
      </c>
      <c r="D374" t="s">
        <v>378</v>
      </c>
      <c r="F374" t="s">
        <v>3892</v>
      </c>
      <c r="K374">
        <v>547</v>
      </c>
      <c r="L374" t="s">
        <v>396</v>
      </c>
      <c r="M374" t="s">
        <v>397</v>
      </c>
      <c r="N374" t="s">
        <v>417</v>
      </c>
      <c r="O374" t="s">
        <v>424</v>
      </c>
      <c r="Q374">
        <v>1</v>
      </c>
      <c r="R374" s="4">
        <v>1.25</v>
      </c>
      <c r="S374" s="9" t="str">
        <f t="shared" si="83"/>
        <v>Carew, Rod</v>
      </c>
      <c r="T374" s="9" t="str">
        <f t="shared" si="84"/>
        <v xml:space="preserve">Topps Main  AS   </v>
      </c>
      <c r="U374" s="9" t="str">
        <f>IFERROR(VLOOKUP(S374,'Lookup '!B:D,3,FALSE)," ")</f>
        <v>HOF</v>
      </c>
      <c r="V374" s="9" t="str">
        <f t="shared" si="82"/>
        <v>E $1</v>
      </c>
    </row>
    <row r="375" spans="2:22" x14ac:dyDescent="0.25">
      <c r="C375">
        <v>1982</v>
      </c>
      <c r="D375" t="s">
        <v>378</v>
      </c>
      <c r="F375" t="s">
        <v>3892</v>
      </c>
      <c r="K375">
        <v>549</v>
      </c>
      <c r="L375" t="s">
        <v>461</v>
      </c>
      <c r="M375" t="s">
        <v>462</v>
      </c>
      <c r="N375" t="s">
        <v>463</v>
      </c>
      <c r="O375" t="s">
        <v>440</v>
      </c>
      <c r="Q375">
        <v>1</v>
      </c>
      <c r="R375" s="4">
        <v>1.5</v>
      </c>
      <c r="S375" s="9" t="str">
        <f t="shared" si="83"/>
        <v>Brett, George</v>
      </c>
      <c r="T375" s="9" t="str">
        <f t="shared" si="84"/>
        <v xml:space="preserve">Topps Main  AS   </v>
      </c>
      <c r="U375" s="9" t="str">
        <f>IFERROR(VLOOKUP(S375,'Lookup '!B:D,3,FALSE)," ")</f>
        <v>HOF</v>
      </c>
      <c r="V375" s="9" t="str">
        <f t="shared" si="82"/>
        <v>E $1</v>
      </c>
    </row>
    <row r="376" spans="2:22" x14ac:dyDescent="0.25">
      <c r="C376">
        <v>1982</v>
      </c>
      <c r="D376" t="s">
        <v>378</v>
      </c>
      <c r="F376" t="s">
        <v>3892</v>
      </c>
      <c r="K376">
        <v>551</v>
      </c>
      <c r="L376" t="s">
        <v>494</v>
      </c>
      <c r="M376" t="s">
        <v>495</v>
      </c>
      <c r="N376" t="s">
        <v>425</v>
      </c>
      <c r="O376" t="s">
        <v>388</v>
      </c>
      <c r="Q376">
        <v>1</v>
      </c>
      <c r="R376" s="4">
        <v>1.25</v>
      </c>
      <c r="S376" s="9" t="str">
        <f t="shared" si="83"/>
        <v>Jackson, Reggie</v>
      </c>
      <c r="T376" s="9" t="str">
        <f t="shared" si="84"/>
        <v xml:space="preserve">Topps Main  AS   </v>
      </c>
      <c r="U376" s="9" t="str">
        <f>IFERROR(VLOOKUP(S376,'Lookup '!B:D,3,FALSE)," ")</f>
        <v>HOF</v>
      </c>
      <c r="V376" s="9" t="str">
        <f t="shared" si="82"/>
        <v>E $1</v>
      </c>
    </row>
    <row r="377" spans="2:22" x14ac:dyDescent="0.25">
      <c r="C377">
        <v>1982</v>
      </c>
      <c r="D377" t="s">
        <v>378</v>
      </c>
      <c r="F377" t="s">
        <v>3892</v>
      </c>
      <c r="K377">
        <v>553</v>
      </c>
      <c r="L377" t="s">
        <v>444</v>
      </c>
      <c r="M377" t="s">
        <v>445</v>
      </c>
      <c r="N377" t="s">
        <v>425</v>
      </c>
      <c r="O377" t="s">
        <v>388</v>
      </c>
      <c r="Q377">
        <v>1</v>
      </c>
      <c r="R377" s="4">
        <v>1.25</v>
      </c>
      <c r="S377" s="9" t="str">
        <f t="shared" si="83"/>
        <v>Winfield, Dave</v>
      </c>
      <c r="T377" s="9" t="str">
        <f t="shared" si="84"/>
        <v xml:space="preserve">Topps Main  AS   </v>
      </c>
      <c r="U377" s="9" t="str">
        <f>IFERROR(VLOOKUP(S377,'Lookup '!B:D,3,FALSE)," ")</f>
        <v>HOF</v>
      </c>
      <c r="V377" s="9" t="str">
        <f t="shared" si="82"/>
        <v>E $1</v>
      </c>
    </row>
    <row r="378" spans="2:22" x14ac:dyDescent="0.25">
      <c r="C378">
        <v>1982</v>
      </c>
      <c r="D378" t="s">
        <v>378</v>
      </c>
      <c r="K378">
        <v>554</v>
      </c>
      <c r="L378" t="s">
        <v>540</v>
      </c>
      <c r="M378" t="s">
        <v>407</v>
      </c>
      <c r="N378" t="s">
        <v>465</v>
      </c>
      <c r="O378" t="s">
        <v>28</v>
      </c>
      <c r="Q378">
        <v>1</v>
      </c>
      <c r="R378" s="4">
        <v>1.25</v>
      </c>
      <c r="S378" s="9" t="str">
        <f t="shared" si="83"/>
        <v>Fisk, Carlton</v>
      </c>
      <c r="T378" s="9" t="str">
        <f t="shared" si="84"/>
        <v xml:space="preserve">Topps Main     </v>
      </c>
      <c r="U378" s="9" t="str">
        <f>IFERROR(VLOOKUP(S378,'Lookup '!B:D,3,FALSE)," ")</f>
        <v>HOF</v>
      </c>
      <c r="V378" s="9" t="str">
        <f t="shared" si="82"/>
        <v>E $1</v>
      </c>
    </row>
    <row r="379" spans="2:22" x14ac:dyDescent="0.25">
      <c r="C379">
        <v>1982</v>
      </c>
      <c r="D379" t="s">
        <v>378</v>
      </c>
      <c r="K379">
        <v>557</v>
      </c>
      <c r="L379" t="s">
        <v>466</v>
      </c>
      <c r="M379" t="s">
        <v>467</v>
      </c>
      <c r="N379" t="s">
        <v>425</v>
      </c>
      <c r="O379" t="s">
        <v>382</v>
      </c>
      <c r="Q379">
        <v>1</v>
      </c>
      <c r="R379" s="4">
        <v>0.6</v>
      </c>
      <c r="S379" s="9" t="str">
        <f t="shared" si="83"/>
        <v>Gossage, Rich (Goose)</v>
      </c>
      <c r="T379" s="9" t="str">
        <f t="shared" si="84"/>
        <v xml:space="preserve">Topps Main     </v>
      </c>
      <c r="U379" s="9" t="str">
        <f>IFERROR(VLOOKUP(S379,'Lookup '!B:D,3,FALSE)," ")</f>
        <v>HOF</v>
      </c>
      <c r="V379" s="9" t="str">
        <f t="shared" si="82"/>
        <v>F $.25</v>
      </c>
    </row>
    <row r="380" spans="2:22" x14ac:dyDescent="0.25">
      <c r="C380">
        <v>1982</v>
      </c>
      <c r="D380" t="s">
        <v>378</v>
      </c>
      <c r="K380">
        <v>585</v>
      </c>
      <c r="L380" t="s">
        <v>441</v>
      </c>
      <c r="M380" t="s">
        <v>442</v>
      </c>
      <c r="N380" t="s">
        <v>446</v>
      </c>
      <c r="O380" t="s">
        <v>382</v>
      </c>
      <c r="Q380">
        <v>1</v>
      </c>
      <c r="R380" s="4">
        <v>0.6</v>
      </c>
      <c r="S380" s="9" t="str">
        <f t="shared" si="83"/>
        <v>Fingers, Rollie</v>
      </c>
      <c r="T380" s="9" t="str">
        <f t="shared" si="84"/>
        <v xml:space="preserve">Topps Main     </v>
      </c>
      <c r="U380" s="9" t="str">
        <f>IFERROR(VLOOKUP(S380,'Lookup '!B:D,3,FALSE)," ")</f>
        <v>HOF</v>
      </c>
      <c r="V380" s="9" t="str">
        <f t="shared" si="82"/>
        <v>F $.25</v>
      </c>
    </row>
    <row r="381" spans="2:22" x14ac:dyDescent="0.25">
      <c r="C381">
        <v>1982</v>
      </c>
      <c r="D381" t="s">
        <v>378</v>
      </c>
      <c r="F381" t="s">
        <v>5397</v>
      </c>
      <c r="K381">
        <v>586</v>
      </c>
      <c r="L381" t="s">
        <v>441</v>
      </c>
      <c r="M381" t="s">
        <v>442</v>
      </c>
      <c r="N381" t="s">
        <v>446</v>
      </c>
      <c r="O381" t="s">
        <v>382</v>
      </c>
      <c r="Q381">
        <v>1</v>
      </c>
      <c r="R381" s="4">
        <v>0.6</v>
      </c>
      <c r="S381" s="9" t="str">
        <f t="shared" si="83"/>
        <v>Fingers, Rollie</v>
      </c>
      <c r="T381" s="9" t="str">
        <f t="shared" si="84"/>
        <v xml:space="preserve">Topps Main  InAct   </v>
      </c>
      <c r="U381" s="9" t="str">
        <f>IFERROR(VLOOKUP(S381,'Lookup '!B:D,3,FALSE)," ")</f>
        <v>HOF</v>
      </c>
      <c r="V381" s="9" t="str">
        <f t="shared" si="82"/>
        <v>F $.25</v>
      </c>
    </row>
    <row r="382" spans="2:22" x14ac:dyDescent="0.25">
      <c r="B382" t="s">
        <v>377</v>
      </c>
      <c r="C382">
        <v>1982</v>
      </c>
      <c r="D382" t="s">
        <v>378</v>
      </c>
      <c r="K382">
        <v>600</v>
      </c>
      <c r="L382" t="s">
        <v>444</v>
      </c>
      <c r="M382" t="s">
        <v>445</v>
      </c>
      <c r="N382" t="s">
        <v>425</v>
      </c>
      <c r="O382" t="s">
        <v>388</v>
      </c>
      <c r="Q382">
        <v>1</v>
      </c>
      <c r="R382" s="4">
        <v>1.25</v>
      </c>
      <c r="S382" s="9" t="str">
        <f t="shared" si="83"/>
        <v>Winfield, Dave</v>
      </c>
      <c r="T382" s="9" t="str">
        <f t="shared" si="84"/>
        <v xml:space="preserve">Topps Main     </v>
      </c>
      <c r="U382" s="9" t="str">
        <f>IFERROR(VLOOKUP(S382,'Lookup '!B:D,3,FALSE)," ")</f>
        <v>HOF</v>
      </c>
      <c r="V382" s="9" t="str">
        <f t="shared" si="82"/>
        <v>E $1</v>
      </c>
    </row>
    <row r="383" spans="2:22" x14ac:dyDescent="0.25">
      <c r="B383" t="s">
        <v>377</v>
      </c>
      <c r="C383">
        <v>1982</v>
      </c>
      <c r="D383" t="s">
        <v>378</v>
      </c>
      <c r="K383">
        <v>610</v>
      </c>
      <c r="L383" t="s">
        <v>516</v>
      </c>
      <c r="M383" t="s">
        <v>517</v>
      </c>
      <c r="N383" t="s">
        <v>443</v>
      </c>
      <c r="O383" t="s">
        <v>388</v>
      </c>
      <c r="Q383">
        <v>1</v>
      </c>
      <c r="R383" s="4">
        <v>4</v>
      </c>
      <c r="S383" s="9" t="str">
        <f t="shared" si="83"/>
        <v>Henderson, Rickey</v>
      </c>
      <c r="T383" s="9" t="str">
        <f t="shared" si="84"/>
        <v xml:space="preserve">Topps Main     </v>
      </c>
      <c r="U383" s="9" t="str">
        <f>IFERROR(VLOOKUP(S383,'Lookup '!B:D,3,FALSE)," ")</f>
        <v>HOF</v>
      </c>
      <c r="V383" s="9" t="str">
        <f t="shared" si="82"/>
        <v>E $1</v>
      </c>
    </row>
    <row r="384" spans="2:22" x14ac:dyDescent="0.25">
      <c r="C384">
        <v>1982</v>
      </c>
      <c r="D384" t="s">
        <v>378</v>
      </c>
      <c r="F384" t="s">
        <v>3908</v>
      </c>
      <c r="K384">
        <v>636</v>
      </c>
      <c r="L384" t="s">
        <v>5467</v>
      </c>
      <c r="N384" t="s">
        <v>381</v>
      </c>
      <c r="Q384">
        <v>1</v>
      </c>
      <c r="R384" s="4">
        <v>1.25</v>
      </c>
      <c r="S384" s="9" t="str">
        <f t="shared" si="83"/>
        <v xml:space="preserve">Rose,Pete/Carlton,Steve, </v>
      </c>
      <c r="T384" s="9" t="str">
        <f t="shared" si="84"/>
        <v xml:space="preserve">Topps Main  Ldr   </v>
      </c>
      <c r="U384" s="9" t="str">
        <f>IFERROR(VLOOKUP(S384,'Lookup '!B:D,3,FALSE)," ")</f>
        <v xml:space="preserve"> </v>
      </c>
      <c r="V384" s="9" t="str">
        <f t="shared" si="82"/>
        <v>E $1</v>
      </c>
    </row>
    <row r="385" spans="2:22" x14ac:dyDescent="0.25">
      <c r="C385">
        <v>1982</v>
      </c>
      <c r="D385" t="s">
        <v>378</v>
      </c>
      <c r="K385">
        <v>650</v>
      </c>
      <c r="L385" t="s">
        <v>400</v>
      </c>
      <c r="M385" t="s">
        <v>401</v>
      </c>
      <c r="N385" t="s">
        <v>402</v>
      </c>
      <c r="O385" t="s">
        <v>519</v>
      </c>
      <c r="Q385">
        <v>1</v>
      </c>
      <c r="R385" s="4">
        <v>2</v>
      </c>
      <c r="S385" s="9" t="str">
        <f t="shared" si="83"/>
        <v>Yastrzemski, Carl</v>
      </c>
      <c r="T385" s="9" t="str">
        <f t="shared" si="84"/>
        <v xml:space="preserve">Topps Main     </v>
      </c>
      <c r="U385" s="9" t="str">
        <f>IFERROR(VLOOKUP(S385,'Lookup '!B:D,3,FALSE)," ")</f>
        <v>HOF</v>
      </c>
      <c r="V385" s="9" t="str">
        <f t="shared" si="82"/>
        <v>E $1</v>
      </c>
    </row>
    <row r="386" spans="2:22" x14ac:dyDescent="0.25">
      <c r="C386">
        <v>1982</v>
      </c>
      <c r="D386" t="s">
        <v>378</v>
      </c>
      <c r="F386" t="s">
        <v>5397</v>
      </c>
      <c r="K386">
        <v>651</v>
      </c>
      <c r="L386" t="s">
        <v>400</v>
      </c>
      <c r="M386" t="s">
        <v>401</v>
      </c>
      <c r="N386" t="s">
        <v>402</v>
      </c>
      <c r="O386" t="s">
        <v>519</v>
      </c>
      <c r="Q386">
        <v>1</v>
      </c>
      <c r="R386" s="4">
        <v>1.25</v>
      </c>
      <c r="S386" s="9" t="str">
        <f t="shared" si="83"/>
        <v>Yastrzemski, Carl</v>
      </c>
      <c r="T386" s="9" t="str">
        <f t="shared" si="84"/>
        <v xml:space="preserve">Topps Main  InAct   </v>
      </c>
      <c r="U386" s="9" t="str">
        <f>IFERROR(VLOOKUP(S386,'Lookup '!B:D,3,FALSE)," ")</f>
        <v>HOF</v>
      </c>
      <c r="V386" s="9" t="str">
        <f t="shared" si="82"/>
        <v>E $1</v>
      </c>
    </row>
    <row r="387" spans="2:22" x14ac:dyDescent="0.25">
      <c r="C387">
        <v>1982</v>
      </c>
      <c r="D387" t="s">
        <v>378</v>
      </c>
      <c r="K387">
        <v>715</v>
      </c>
      <c r="L387" t="s">
        <v>505</v>
      </c>
      <c r="M387" t="s">
        <v>414</v>
      </c>
      <c r="N387" t="s">
        <v>420</v>
      </c>
      <c r="O387" t="s">
        <v>424</v>
      </c>
      <c r="Q387">
        <v>1</v>
      </c>
      <c r="R387" s="4">
        <v>1.25</v>
      </c>
      <c r="S387" s="9" t="str">
        <f t="shared" si="83"/>
        <v>Stargell, Willie</v>
      </c>
      <c r="T387" s="9" t="str">
        <f t="shared" si="84"/>
        <v xml:space="preserve">Topps Main     </v>
      </c>
      <c r="U387" s="9" t="str">
        <f>IFERROR(VLOOKUP(S387,'Lookup '!B:D,3,FALSE)," ")</f>
        <v>HOF</v>
      </c>
      <c r="V387" s="9" t="str">
        <f t="shared" ref="V387:V431" si="85">IF(R387&gt;0.249,IF(R387&gt;0.99,IF(R387&gt;4.99,IF(R387&gt;9.99,IF(R387&gt;49.99,IF(R387&gt;99.99,"A $100","B $50"),"C $10"),"D $5"),"E $1"),"F $.25"),"G")</f>
        <v>E $1</v>
      </c>
    </row>
    <row r="388" spans="2:22" x14ac:dyDescent="0.25">
      <c r="C388">
        <v>1982</v>
      </c>
      <c r="D388" t="s">
        <v>378</v>
      </c>
      <c r="F388" t="s">
        <v>5397</v>
      </c>
      <c r="K388">
        <v>716</v>
      </c>
      <c r="L388" t="s">
        <v>505</v>
      </c>
      <c r="M388" t="s">
        <v>414</v>
      </c>
      <c r="N388" t="s">
        <v>420</v>
      </c>
      <c r="O388" t="s">
        <v>424</v>
      </c>
      <c r="Q388">
        <v>1</v>
      </c>
      <c r="R388" s="4">
        <v>1.25</v>
      </c>
      <c r="S388" s="9" t="str">
        <f t="shared" si="83"/>
        <v>Stargell, Willie</v>
      </c>
      <c r="T388" s="9" t="str">
        <f t="shared" si="84"/>
        <v xml:space="preserve">Topps Main  InAct   </v>
      </c>
      <c r="U388" s="9" t="str">
        <f>IFERROR(VLOOKUP(S388,'Lookup '!B:D,3,FALSE)," ")</f>
        <v>HOF</v>
      </c>
      <c r="V388" s="9" t="str">
        <f t="shared" si="85"/>
        <v>E $1</v>
      </c>
    </row>
    <row r="389" spans="2:22" x14ac:dyDescent="0.25">
      <c r="C389">
        <v>1982</v>
      </c>
      <c r="D389" t="s">
        <v>378</v>
      </c>
      <c r="K389">
        <v>730</v>
      </c>
      <c r="L389" t="s">
        <v>350</v>
      </c>
      <c r="M389" t="s">
        <v>372</v>
      </c>
      <c r="N389" t="s">
        <v>452</v>
      </c>
      <c r="O389" t="s">
        <v>28</v>
      </c>
      <c r="Q389">
        <v>1</v>
      </c>
      <c r="R389" s="4">
        <v>1.25</v>
      </c>
      <c r="S389" s="9" t="str">
        <f t="shared" si="83"/>
        <v>Carter, Gary</v>
      </c>
      <c r="T389" s="9" t="str">
        <f t="shared" si="84"/>
        <v xml:space="preserve">Topps Main     </v>
      </c>
      <c r="U389" s="9" t="str">
        <f>IFERROR(VLOOKUP(S389,'Lookup '!B:D,3,FALSE)," ")</f>
        <v>HOF</v>
      </c>
      <c r="V389" s="9" t="str">
        <f t="shared" si="85"/>
        <v>E $1</v>
      </c>
    </row>
    <row r="390" spans="2:22" x14ac:dyDescent="0.25">
      <c r="C390">
        <v>1982</v>
      </c>
      <c r="D390" t="s">
        <v>378</v>
      </c>
      <c r="K390">
        <v>750</v>
      </c>
      <c r="L390" t="s">
        <v>477</v>
      </c>
      <c r="M390" t="s">
        <v>347</v>
      </c>
      <c r="N390" t="s">
        <v>402</v>
      </c>
      <c r="O390" t="s">
        <v>457</v>
      </c>
      <c r="Q390">
        <v>1</v>
      </c>
      <c r="R390" s="4">
        <v>1.25</v>
      </c>
      <c r="S390" s="9" t="str">
        <f t="shared" si="83"/>
        <v>Rice, Jim</v>
      </c>
      <c r="T390" s="9" t="str">
        <f t="shared" si="84"/>
        <v xml:space="preserve">Topps Main     </v>
      </c>
      <c r="U390" s="9" t="str">
        <f>IFERROR(VLOOKUP(S390,'Lookup '!B:D,3,FALSE)," ")</f>
        <v>HOF</v>
      </c>
      <c r="V390" s="9" t="str">
        <f t="shared" si="85"/>
        <v>E $1</v>
      </c>
    </row>
    <row r="391" spans="2:22" x14ac:dyDescent="0.25">
      <c r="C391">
        <v>1982</v>
      </c>
      <c r="D391" t="s">
        <v>378</v>
      </c>
      <c r="K391">
        <v>770</v>
      </c>
      <c r="L391" t="s">
        <v>466</v>
      </c>
      <c r="M391" t="s">
        <v>467</v>
      </c>
      <c r="N391" t="s">
        <v>425</v>
      </c>
      <c r="O391" t="s">
        <v>382</v>
      </c>
      <c r="Q391">
        <v>1</v>
      </c>
      <c r="R391" s="4">
        <v>0.6</v>
      </c>
      <c r="S391" s="9" t="str">
        <f t="shared" si="83"/>
        <v>Gossage, Rich (Goose)</v>
      </c>
      <c r="T391" s="9" t="str">
        <f t="shared" si="84"/>
        <v xml:space="preserve">Topps Main     </v>
      </c>
      <c r="U391" s="9" t="str">
        <f>IFERROR(VLOOKUP(S391,'Lookup '!B:D,3,FALSE)," ")</f>
        <v>HOF</v>
      </c>
      <c r="V391" s="9" t="str">
        <f t="shared" si="85"/>
        <v>F $.25</v>
      </c>
    </row>
    <row r="392" spans="2:22" x14ac:dyDescent="0.25">
      <c r="C392">
        <v>1982</v>
      </c>
      <c r="D392" t="s">
        <v>378</v>
      </c>
      <c r="F392" t="s">
        <v>5397</v>
      </c>
      <c r="K392">
        <v>771</v>
      </c>
      <c r="L392" t="s">
        <v>466</v>
      </c>
      <c r="M392" t="s">
        <v>467</v>
      </c>
      <c r="N392" t="s">
        <v>425</v>
      </c>
      <c r="O392" t="s">
        <v>382</v>
      </c>
      <c r="Q392">
        <v>1</v>
      </c>
      <c r="R392" s="4">
        <v>0.6</v>
      </c>
      <c r="S392" s="9" t="str">
        <f t="shared" si="83"/>
        <v>Gossage, Rich (Goose)</v>
      </c>
      <c r="T392" s="9" t="str">
        <f t="shared" si="84"/>
        <v xml:space="preserve">Topps Main  InAct   </v>
      </c>
      <c r="U392" s="9" t="str">
        <f>IFERROR(VLOOKUP(S392,'Lookup '!B:D,3,FALSE)," ")</f>
        <v>HOF</v>
      </c>
      <c r="V392" s="9" t="str">
        <f t="shared" si="85"/>
        <v>F $.25</v>
      </c>
    </row>
    <row r="393" spans="2:22" x14ac:dyDescent="0.25">
      <c r="B393" t="s">
        <v>377</v>
      </c>
      <c r="C393">
        <v>1982</v>
      </c>
      <c r="D393" t="s">
        <v>378</v>
      </c>
      <c r="K393">
        <v>780</v>
      </c>
      <c r="L393" t="s">
        <v>502</v>
      </c>
      <c r="M393" t="s">
        <v>503</v>
      </c>
      <c r="N393" t="s">
        <v>381</v>
      </c>
      <c r="O393" t="s">
        <v>424</v>
      </c>
      <c r="Q393">
        <v>1</v>
      </c>
      <c r="R393" s="4">
        <v>4</v>
      </c>
      <c r="S393" s="9" t="str">
        <f t="shared" si="83"/>
        <v>Rose, Pete</v>
      </c>
      <c r="T393" s="9" t="str">
        <f t="shared" si="84"/>
        <v xml:space="preserve">Topps Main     </v>
      </c>
      <c r="U393" s="9" t="str">
        <f>IFERROR(VLOOKUP(S393,'Lookup '!B:D,3,FALSE)," ")</f>
        <v/>
      </c>
      <c r="V393" s="9" t="str">
        <f t="shared" si="85"/>
        <v>E $1</v>
      </c>
    </row>
    <row r="394" spans="2:22" x14ac:dyDescent="0.25">
      <c r="C394">
        <v>1982</v>
      </c>
      <c r="D394" t="s">
        <v>378</v>
      </c>
      <c r="F394" t="s">
        <v>5397</v>
      </c>
      <c r="K394">
        <v>781</v>
      </c>
      <c r="L394" t="s">
        <v>502</v>
      </c>
      <c r="M394" t="s">
        <v>503</v>
      </c>
      <c r="N394" t="s">
        <v>381</v>
      </c>
      <c r="O394" t="s">
        <v>424</v>
      </c>
      <c r="Q394">
        <v>1</v>
      </c>
      <c r="R394" s="4">
        <v>1.25</v>
      </c>
      <c r="S394" s="9" t="str">
        <f t="shared" si="83"/>
        <v>Rose, Pete</v>
      </c>
      <c r="T394" s="9" t="str">
        <f t="shared" si="84"/>
        <v xml:space="preserve">Topps Main  InAct   </v>
      </c>
      <c r="U394" s="9" t="str">
        <f>IFERROR(VLOOKUP(S394,'Lookup '!B:D,3,FALSE)," ")</f>
        <v/>
      </c>
      <c r="V394" s="9" t="str">
        <f t="shared" si="85"/>
        <v>E $1</v>
      </c>
    </row>
    <row r="395" spans="2:22" x14ac:dyDescent="0.25">
      <c r="B395" t="s">
        <v>377</v>
      </c>
      <c r="C395">
        <v>1983</v>
      </c>
      <c r="D395" t="s">
        <v>521</v>
      </c>
      <c r="K395">
        <v>118</v>
      </c>
      <c r="L395" t="s">
        <v>415</v>
      </c>
      <c r="M395" t="s">
        <v>416</v>
      </c>
      <c r="N395" t="s">
        <v>532</v>
      </c>
      <c r="Q395">
        <v>1</v>
      </c>
      <c r="R395" s="4">
        <v>4</v>
      </c>
      <c r="S395" s="9" t="str">
        <f t="shared" si="83"/>
        <v>Ryan, Nolan</v>
      </c>
      <c r="T395" s="9" t="str">
        <f t="shared" si="84"/>
        <v xml:space="preserve">Donruss     </v>
      </c>
      <c r="U395" s="9" t="str">
        <f>IFERROR(VLOOKUP(S395,'Lookup '!B:D,3,FALSE)," ")</f>
        <v>HOF</v>
      </c>
      <c r="V395" s="9" t="str">
        <f t="shared" si="85"/>
        <v>E $1</v>
      </c>
    </row>
    <row r="396" spans="2:22" x14ac:dyDescent="0.25">
      <c r="C396">
        <v>1983</v>
      </c>
      <c r="D396" t="s">
        <v>521</v>
      </c>
      <c r="K396">
        <v>326</v>
      </c>
      <c r="L396" t="s">
        <v>400</v>
      </c>
      <c r="M396" t="s">
        <v>401</v>
      </c>
      <c r="N396" t="s">
        <v>402</v>
      </c>
      <c r="Q396">
        <v>1</v>
      </c>
      <c r="R396" s="4">
        <v>1.25</v>
      </c>
      <c r="S396" s="9" t="str">
        <f t="shared" si="83"/>
        <v>Yastrzemski, Carl</v>
      </c>
      <c r="T396" s="9" t="str">
        <f t="shared" si="84"/>
        <v xml:space="preserve">Donruss     </v>
      </c>
      <c r="U396" s="9" t="str">
        <f>IFERROR(VLOOKUP(S396,'Lookup '!B:D,3,FALSE)," ")</f>
        <v>HOF</v>
      </c>
      <c r="V396" s="9" t="str">
        <f t="shared" si="85"/>
        <v>E $1</v>
      </c>
    </row>
    <row r="397" spans="2:22" x14ac:dyDescent="0.25">
      <c r="C397">
        <v>1983</v>
      </c>
      <c r="D397" t="s">
        <v>521</v>
      </c>
      <c r="K397">
        <v>1</v>
      </c>
      <c r="L397" t="s">
        <v>534</v>
      </c>
      <c r="M397" t="s">
        <v>535</v>
      </c>
      <c r="N397" t="s">
        <v>394</v>
      </c>
      <c r="Q397">
        <v>1</v>
      </c>
      <c r="R397" s="4">
        <v>0</v>
      </c>
      <c r="S397" s="9" t="str">
        <f t="shared" si="83"/>
        <v>Valenzuela, Fernando</v>
      </c>
      <c r="T397" s="9" t="str">
        <f t="shared" si="84"/>
        <v xml:space="preserve">Donruss     </v>
      </c>
      <c r="U397" s="9" t="str">
        <f>IFERROR(VLOOKUP(S397,'Lookup '!B:D,3,FALSE)," ")</f>
        <v xml:space="preserve"> </v>
      </c>
      <c r="V397" s="9" t="str">
        <f t="shared" si="85"/>
        <v>G</v>
      </c>
    </row>
    <row r="398" spans="2:22" x14ac:dyDescent="0.25">
      <c r="C398">
        <v>1983</v>
      </c>
      <c r="D398" t="s">
        <v>521</v>
      </c>
      <c r="K398">
        <v>3</v>
      </c>
      <c r="L398" t="s">
        <v>494</v>
      </c>
      <c r="M398" t="s">
        <v>495</v>
      </c>
      <c r="N398" t="s">
        <v>425</v>
      </c>
      <c r="Q398">
        <v>1</v>
      </c>
      <c r="R398" s="4">
        <v>0.75</v>
      </c>
      <c r="S398" s="9" t="str">
        <f t="shared" si="83"/>
        <v>Jackson, Reggie</v>
      </c>
      <c r="T398" s="9" t="str">
        <f t="shared" si="84"/>
        <v xml:space="preserve">Donruss     </v>
      </c>
      <c r="U398" s="9" t="str">
        <f>IFERROR(VLOOKUP(S398,'Lookup '!B:D,3,FALSE)," ")</f>
        <v>HOF</v>
      </c>
      <c r="V398" s="9" t="str">
        <f t="shared" si="85"/>
        <v>F $.25</v>
      </c>
    </row>
    <row r="399" spans="2:22" x14ac:dyDescent="0.25">
      <c r="C399">
        <v>1983</v>
      </c>
      <c r="D399" t="s">
        <v>521</v>
      </c>
      <c r="K399">
        <v>8</v>
      </c>
      <c r="L399" t="s">
        <v>505</v>
      </c>
      <c r="M399" t="s">
        <v>414</v>
      </c>
      <c r="N399" t="s">
        <v>420</v>
      </c>
      <c r="Q399">
        <v>1</v>
      </c>
      <c r="R399" s="4">
        <v>0.75</v>
      </c>
      <c r="S399" s="9" t="str">
        <f t="shared" si="83"/>
        <v>Stargell, Willie</v>
      </c>
      <c r="T399" s="9" t="str">
        <f t="shared" si="84"/>
        <v xml:space="preserve">Donruss     </v>
      </c>
      <c r="U399" s="9" t="str">
        <f>IFERROR(VLOOKUP(S399,'Lookup '!B:D,3,FALSE)," ")</f>
        <v>HOF</v>
      </c>
      <c r="V399" s="9" t="str">
        <f t="shared" si="85"/>
        <v>F $.25</v>
      </c>
    </row>
    <row r="400" spans="2:22" x14ac:dyDescent="0.25">
      <c r="C400">
        <v>1983</v>
      </c>
      <c r="D400" t="s">
        <v>521</v>
      </c>
      <c r="K400">
        <v>11</v>
      </c>
      <c r="L400" t="s">
        <v>516</v>
      </c>
      <c r="M400" t="s">
        <v>517</v>
      </c>
      <c r="N400" t="s">
        <v>443</v>
      </c>
      <c r="Q400">
        <v>1</v>
      </c>
      <c r="R400" s="4">
        <v>1.5</v>
      </c>
      <c r="S400" s="9" t="str">
        <f t="shared" si="83"/>
        <v>Henderson, Rickey</v>
      </c>
      <c r="T400" s="9" t="str">
        <f t="shared" si="84"/>
        <v xml:space="preserve">Donruss     </v>
      </c>
      <c r="U400" s="9" t="str">
        <f>IFERROR(VLOOKUP(S400,'Lookup '!B:D,3,FALSE)," ")</f>
        <v>HOF</v>
      </c>
      <c r="V400" s="9" t="str">
        <f t="shared" si="85"/>
        <v>E $1</v>
      </c>
    </row>
    <row r="401" spans="3:22" x14ac:dyDescent="0.25">
      <c r="C401">
        <v>1983</v>
      </c>
      <c r="D401" t="s">
        <v>521</v>
      </c>
      <c r="K401">
        <v>16</v>
      </c>
      <c r="L401" t="s">
        <v>407</v>
      </c>
      <c r="M401" t="s">
        <v>408</v>
      </c>
      <c r="N401" t="s">
        <v>381</v>
      </c>
      <c r="Q401">
        <v>1</v>
      </c>
      <c r="R401" s="4">
        <v>0.75</v>
      </c>
      <c r="S401" s="9" t="str">
        <f t="shared" si="83"/>
        <v>Carlton, Steve</v>
      </c>
      <c r="T401" s="9" t="str">
        <f t="shared" si="84"/>
        <v xml:space="preserve">Donruss     </v>
      </c>
      <c r="U401" s="9" t="str">
        <f>IFERROR(VLOOKUP(S401,'Lookup '!B:D,3,FALSE)," ")</f>
        <v>HOF</v>
      </c>
      <c r="V401" s="9" t="str">
        <f t="shared" si="85"/>
        <v>F $.25</v>
      </c>
    </row>
    <row r="402" spans="3:22" x14ac:dyDescent="0.25">
      <c r="C402">
        <v>1983</v>
      </c>
      <c r="D402" t="s">
        <v>521</v>
      </c>
      <c r="K402">
        <v>25</v>
      </c>
      <c r="L402" t="s">
        <v>400</v>
      </c>
      <c r="M402" t="s">
        <v>401</v>
      </c>
      <c r="N402" t="s">
        <v>402</v>
      </c>
      <c r="Q402">
        <v>1</v>
      </c>
      <c r="R402" s="4">
        <v>0.75</v>
      </c>
      <c r="S402" s="9" t="str">
        <f t="shared" si="83"/>
        <v>Yastrzemski, Carl</v>
      </c>
      <c r="T402" s="9" t="str">
        <f t="shared" si="84"/>
        <v xml:space="preserve">Donruss     </v>
      </c>
      <c r="U402" s="9" t="str">
        <f>IFERROR(VLOOKUP(S402,'Lookup '!B:D,3,FALSE)," ")</f>
        <v>HOF</v>
      </c>
      <c r="V402" s="9" t="str">
        <f t="shared" si="85"/>
        <v>F $.25</v>
      </c>
    </row>
    <row r="403" spans="3:22" x14ac:dyDescent="0.25">
      <c r="C403">
        <v>1983</v>
      </c>
      <c r="D403" t="s">
        <v>521</v>
      </c>
      <c r="K403">
        <v>78</v>
      </c>
      <c r="L403" t="s">
        <v>441</v>
      </c>
      <c r="M403" t="s">
        <v>442</v>
      </c>
      <c r="N403" t="s">
        <v>456</v>
      </c>
      <c r="Q403">
        <v>1</v>
      </c>
      <c r="R403" s="4">
        <v>0.75</v>
      </c>
      <c r="S403" s="9" t="str">
        <f t="shared" si="83"/>
        <v>Fingers, Rollie</v>
      </c>
      <c r="T403" s="9" t="str">
        <f t="shared" si="84"/>
        <v xml:space="preserve">Donruss     </v>
      </c>
      <c r="U403" s="9" t="str">
        <f>IFERROR(VLOOKUP(S403,'Lookup '!B:D,3,FALSE)," ")</f>
        <v>HOF</v>
      </c>
      <c r="V403" s="9" t="str">
        <f t="shared" si="85"/>
        <v>F $.25</v>
      </c>
    </row>
    <row r="404" spans="3:22" x14ac:dyDescent="0.25">
      <c r="C404">
        <v>1983</v>
      </c>
      <c r="D404" t="s">
        <v>521</v>
      </c>
      <c r="K404">
        <v>90</v>
      </c>
      <c r="L404" t="s">
        <v>396</v>
      </c>
      <c r="M404" t="s">
        <v>397</v>
      </c>
      <c r="N404" t="s">
        <v>417</v>
      </c>
      <c r="Q404">
        <v>1</v>
      </c>
      <c r="R404" s="4">
        <v>0.75</v>
      </c>
      <c r="S404" s="9" t="str">
        <f t="shared" si="83"/>
        <v>Carew, Rod</v>
      </c>
      <c r="T404" s="9" t="str">
        <f t="shared" si="84"/>
        <v xml:space="preserve">Donruss     </v>
      </c>
      <c r="U404" s="9" t="str">
        <f>IFERROR(VLOOKUP(S404,'Lookup '!B:D,3,FALSE)," ")</f>
        <v>HOF</v>
      </c>
      <c r="V404" s="9" t="str">
        <f t="shared" si="85"/>
        <v>F $.25</v>
      </c>
    </row>
    <row r="405" spans="3:22" x14ac:dyDescent="0.25">
      <c r="C405">
        <v>1983</v>
      </c>
      <c r="D405" t="s">
        <v>521</v>
      </c>
      <c r="K405">
        <v>115</v>
      </c>
      <c r="L405" t="s">
        <v>494</v>
      </c>
      <c r="M405" t="s">
        <v>495</v>
      </c>
      <c r="N405" t="s">
        <v>417</v>
      </c>
      <c r="Q405">
        <v>1</v>
      </c>
      <c r="R405" s="4">
        <v>0.75</v>
      </c>
      <c r="S405" s="9" t="str">
        <f t="shared" si="83"/>
        <v>Jackson, Reggie</v>
      </c>
      <c r="T405" s="9" t="str">
        <f t="shared" si="84"/>
        <v xml:space="preserve">Donruss     </v>
      </c>
      <c r="U405" s="9" t="str">
        <f>IFERROR(VLOOKUP(S405,'Lookup '!B:D,3,FALSE)," ")</f>
        <v>HOF</v>
      </c>
      <c r="V405" s="9" t="str">
        <f t="shared" si="85"/>
        <v>F $.25</v>
      </c>
    </row>
    <row r="406" spans="3:22" x14ac:dyDescent="0.25">
      <c r="C406">
        <v>1983</v>
      </c>
      <c r="D406" t="s">
        <v>521</v>
      </c>
      <c r="K406">
        <v>338</v>
      </c>
      <c r="L406" t="s">
        <v>461</v>
      </c>
      <c r="M406" t="s">
        <v>462</v>
      </c>
      <c r="N406" t="s">
        <v>463</v>
      </c>
      <c r="Q406">
        <v>1</v>
      </c>
      <c r="R406" s="4">
        <v>2</v>
      </c>
      <c r="S406" s="9" t="str">
        <f t="shared" si="83"/>
        <v>Brett, George</v>
      </c>
      <c r="T406" s="9" t="str">
        <f t="shared" si="84"/>
        <v xml:space="preserve">Donruss     </v>
      </c>
      <c r="U406" s="9" t="str">
        <f>IFERROR(VLOOKUP(S406,'Lookup '!B:D,3,FALSE)," ")</f>
        <v>HOF</v>
      </c>
      <c r="V406" s="9" t="str">
        <f t="shared" si="85"/>
        <v>E $1</v>
      </c>
    </row>
    <row r="407" spans="3:22" x14ac:dyDescent="0.25">
      <c r="C407">
        <v>1983</v>
      </c>
      <c r="D407" t="s">
        <v>521</v>
      </c>
      <c r="K407">
        <v>531</v>
      </c>
      <c r="L407" t="s">
        <v>399</v>
      </c>
      <c r="M407" t="s">
        <v>393</v>
      </c>
      <c r="N407" t="s">
        <v>456</v>
      </c>
      <c r="Q407">
        <v>1</v>
      </c>
      <c r="R407" s="4">
        <v>0.75</v>
      </c>
      <c r="S407" s="9" t="str">
        <f t="shared" si="83"/>
        <v>Sutton, Don</v>
      </c>
      <c r="T407" s="9" t="str">
        <f t="shared" si="84"/>
        <v xml:space="preserve">Donruss     </v>
      </c>
      <c r="U407" s="9" t="str">
        <f>IFERROR(VLOOKUP(S407,'Lookup '!B:D,3,FALSE)," ")</f>
        <v>HOF</v>
      </c>
      <c r="V407" s="9" t="str">
        <f t="shared" si="85"/>
        <v>F $.25</v>
      </c>
    </row>
    <row r="408" spans="3:22" x14ac:dyDescent="0.25">
      <c r="C408">
        <v>1983</v>
      </c>
      <c r="D408" t="s">
        <v>571</v>
      </c>
      <c r="K408">
        <v>3</v>
      </c>
      <c r="L408" t="s">
        <v>396</v>
      </c>
      <c r="M408" t="s">
        <v>397</v>
      </c>
      <c r="N408" t="s">
        <v>417</v>
      </c>
      <c r="Q408">
        <v>1</v>
      </c>
      <c r="R408" s="4">
        <v>0.25</v>
      </c>
      <c r="S408" s="9" t="str">
        <f t="shared" si="83"/>
        <v>Carew, Rod</v>
      </c>
      <c r="T408" s="9" t="str">
        <f t="shared" si="84"/>
        <v xml:space="preserve">Drake's     </v>
      </c>
      <c r="U408" s="9" t="str">
        <f>IFERROR(VLOOKUP(S408,'Lookup '!B:D,3,FALSE)," ")</f>
        <v>HOF</v>
      </c>
      <c r="V408" s="9" t="str">
        <f t="shared" si="85"/>
        <v>F $.25</v>
      </c>
    </row>
    <row r="409" spans="3:22" x14ac:dyDescent="0.25">
      <c r="C409">
        <v>1983</v>
      </c>
      <c r="D409" t="s">
        <v>571</v>
      </c>
      <c r="K409">
        <v>4</v>
      </c>
      <c r="L409" t="s">
        <v>350</v>
      </c>
      <c r="M409" t="s">
        <v>372</v>
      </c>
      <c r="N409" t="s">
        <v>452</v>
      </c>
      <c r="Q409">
        <v>1</v>
      </c>
      <c r="R409" s="4">
        <v>0.25</v>
      </c>
      <c r="S409" s="9" t="str">
        <f t="shared" si="83"/>
        <v>Carter, Gary</v>
      </c>
      <c r="T409" s="9" t="str">
        <f t="shared" si="84"/>
        <v xml:space="preserve">Drake's     </v>
      </c>
      <c r="U409" s="9" t="str">
        <f>IFERROR(VLOOKUP(S409,'Lookup '!B:D,3,FALSE)," ")</f>
        <v>HOF</v>
      </c>
      <c r="V409" s="9" t="str">
        <f t="shared" si="85"/>
        <v>F $.25</v>
      </c>
    </row>
    <row r="410" spans="3:22" x14ac:dyDescent="0.25">
      <c r="C410">
        <v>1983</v>
      </c>
      <c r="D410" t="s">
        <v>571</v>
      </c>
      <c r="K410">
        <v>12</v>
      </c>
      <c r="L410" t="s">
        <v>494</v>
      </c>
      <c r="M410" t="s">
        <v>495</v>
      </c>
      <c r="N410" t="s">
        <v>417</v>
      </c>
      <c r="Q410">
        <v>1</v>
      </c>
      <c r="R410" s="4">
        <v>0.25</v>
      </c>
      <c r="S410" s="9" t="str">
        <f t="shared" si="83"/>
        <v>Jackson, Reggie</v>
      </c>
      <c r="T410" s="9" t="str">
        <f t="shared" si="84"/>
        <v xml:space="preserve">Drake's     </v>
      </c>
      <c r="U410" s="9" t="str">
        <f>IFERROR(VLOOKUP(S410,'Lookup '!B:D,3,FALSE)," ")</f>
        <v>HOF</v>
      </c>
      <c r="V410" s="9" t="str">
        <f t="shared" si="85"/>
        <v>F $.25</v>
      </c>
    </row>
    <row r="411" spans="3:22" x14ac:dyDescent="0.25">
      <c r="C411">
        <v>1983</v>
      </c>
      <c r="D411" t="s">
        <v>571</v>
      </c>
      <c r="K411">
        <v>23</v>
      </c>
      <c r="L411" t="s">
        <v>559</v>
      </c>
      <c r="M411" t="s">
        <v>560</v>
      </c>
      <c r="N411" t="s">
        <v>451</v>
      </c>
      <c r="Q411">
        <v>1</v>
      </c>
      <c r="R411" s="4">
        <v>0.25</v>
      </c>
      <c r="S411" s="9" t="str">
        <f t="shared" si="83"/>
        <v>Ripken Jr, Cal</v>
      </c>
      <c r="T411" s="9" t="str">
        <f t="shared" si="84"/>
        <v xml:space="preserve">Drake's     </v>
      </c>
      <c r="U411" s="9" t="str">
        <f>IFERROR(VLOOKUP(S411,'Lookup '!B:D,3,FALSE)," ")</f>
        <v>HOF</v>
      </c>
      <c r="V411" s="9" t="str">
        <f t="shared" si="85"/>
        <v>F $.25</v>
      </c>
    </row>
    <row r="412" spans="3:22" x14ac:dyDescent="0.25">
      <c r="C412">
        <v>1983</v>
      </c>
      <c r="D412" t="s">
        <v>571</v>
      </c>
      <c r="K412">
        <v>25</v>
      </c>
      <c r="L412" t="s">
        <v>439</v>
      </c>
      <c r="M412" t="s">
        <v>370</v>
      </c>
      <c r="N412" t="s">
        <v>381</v>
      </c>
      <c r="Q412">
        <v>1</v>
      </c>
      <c r="R412" s="4">
        <v>0.25</v>
      </c>
      <c r="S412" s="9" t="str">
        <f t="shared" ref="S412:S467" si="86">L412&amp;", "&amp;M412</f>
        <v>Schmidt, Mike</v>
      </c>
      <c r="T412" s="9" t="str">
        <f t="shared" si="84"/>
        <v xml:space="preserve">Drake's     </v>
      </c>
      <c r="U412" s="9" t="str">
        <f>IFERROR(VLOOKUP(S412,'Lookup '!B:D,3,FALSE)," ")</f>
        <v>HOF</v>
      </c>
      <c r="V412" s="9" t="str">
        <f t="shared" si="85"/>
        <v>F $.25</v>
      </c>
    </row>
    <row r="413" spans="3:22" x14ac:dyDescent="0.25">
      <c r="C413">
        <v>1983</v>
      </c>
      <c r="D413" t="s">
        <v>525</v>
      </c>
      <c r="K413">
        <v>22</v>
      </c>
      <c r="L413" t="s">
        <v>514</v>
      </c>
      <c r="M413" t="s">
        <v>515</v>
      </c>
      <c r="N413" t="s">
        <v>391</v>
      </c>
      <c r="Q413">
        <v>1</v>
      </c>
      <c r="R413" s="4">
        <v>1.25</v>
      </c>
      <c r="S413" s="9" t="str">
        <f t="shared" si="86"/>
        <v>Smith, Ozzie</v>
      </c>
      <c r="T413" s="9" t="str">
        <f t="shared" ref="T413:T468" si="87">CONCATENATE(D413&amp;" "&amp;E413&amp;" "&amp;F413&amp;" "&amp;G413&amp;" "&amp;H413&amp;" "&amp;I413&amp;J413)</f>
        <v xml:space="preserve">Fleer     </v>
      </c>
      <c r="U413" s="9" t="str">
        <f>IFERROR(VLOOKUP(S413,'Lookup '!B:D,3,FALSE)," ")</f>
        <v>HOF</v>
      </c>
      <c r="V413" s="9" t="str">
        <f t="shared" si="85"/>
        <v>E $1</v>
      </c>
    </row>
    <row r="414" spans="3:22" x14ac:dyDescent="0.25">
      <c r="C414">
        <v>1983</v>
      </c>
      <c r="D414" t="s">
        <v>525</v>
      </c>
      <c r="K414">
        <v>33</v>
      </c>
      <c r="L414" t="s">
        <v>441</v>
      </c>
      <c r="M414" t="s">
        <v>442</v>
      </c>
      <c r="N414" t="s">
        <v>456</v>
      </c>
      <c r="Q414">
        <v>1</v>
      </c>
      <c r="R414" s="4">
        <v>0.75</v>
      </c>
      <c r="S414" s="9" t="str">
        <f t="shared" si="86"/>
        <v>Fingers, Rollie</v>
      </c>
      <c r="T414" s="9" t="str">
        <f t="shared" si="87"/>
        <v xml:space="preserve">Fleer     </v>
      </c>
      <c r="U414" s="9" t="str">
        <f>IFERROR(VLOOKUP(S414,'Lookup '!B:D,3,FALSE)," ")</f>
        <v>HOF</v>
      </c>
      <c r="V414" s="9" t="str">
        <f t="shared" si="85"/>
        <v>F $.25</v>
      </c>
    </row>
    <row r="415" spans="3:22" x14ac:dyDescent="0.25">
      <c r="C415">
        <v>1983</v>
      </c>
      <c r="D415" t="s">
        <v>525</v>
      </c>
      <c r="K415">
        <v>40</v>
      </c>
      <c r="L415" t="s">
        <v>506</v>
      </c>
      <c r="M415" t="s">
        <v>363</v>
      </c>
      <c r="N415" t="s">
        <v>456</v>
      </c>
      <c r="Q415">
        <v>1</v>
      </c>
      <c r="R415" s="4">
        <v>0.75</v>
      </c>
      <c r="S415" s="9" t="str">
        <f t="shared" si="86"/>
        <v>Molitor, Paul</v>
      </c>
      <c r="T415" s="9" t="str">
        <f t="shared" si="87"/>
        <v xml:space="preserve">Fleer     </v>
      </c>
      <c r="U415" s="9" t="str">
        <f>IFERROR(VLOOKUP(S415,'Lookup '!B:D,3,FALSE)," ")</f>
        <v>HOF</v>
      </c>
      <c r="V415" s="9" t="str">
        <f t="shared" si="85"/>
        <v>F $.25</v>
      </c>
    </row>
    <row r="416" spans="3:22" x14ac:dyDescent="0.25">
      <c r="C416">
        <v>1983</v>
      </c>
      <c r="D416" t="s">
        <v>525</v>
      </c>
      <c r="K416">
        <v>47</v>
      </c>
      <c r="L416" t="s">
        <v>399</v>
      </c>
      <c r="M416" t="s">
        <v>393</v>
      </c>
      <c r="N416" t="s">
        <v>456</v>
      </c>
      <c r="Q416">
        <v>1</v>
      </c>
      <c r="R416" s="4">
        <v>0.75</v>
      </c>
      <c r="S416" s="9" t="str">
        <f t="shared" si="86"/>
        <v>Sutton, Don</v>
      </c>
      <c r="T416" s="9" t="str">
        <f t="shared" si="87"/>
        <v xml:space="preserve">Fleer     </v>
      </c>
      <c r="U416" s="9" t="str">
        <f>IFERROR(VLOOKUP(S416,'Lookup '!B:D,3,FALSE)," ")</f>
        <v>HOF</v>
      </c>
      <c r="V416" s="9" t="str">
        <f t="shared" si="85"/>
        <v>F $.25</v>
      </c>
    </row>
    <row r="417" spans="2:22" x14ac:dyDescent="0.25">
      <c r="C417">
        <v>1983</v>
      </c>
      <c r="D417" t="s">
        <v>525</v>
      </c>
      <c r="K417">
        <v>51</v>
      </c>
      <c r="L417" t="s">
        <v>510</v>
      </c>
      <c r="M417" t="s">
        <v>376</v>
      </c>
      <c r="N417" t="s">
        <v>456</v>
      </c>
      <c r="Q417">
        <v>1</v>
      </c>
      <c r="R417" s="4">
        <v>1.25</v>
      </c>
      <c r="S417" s="9" t="str">
        <f t="shared" si="86"/>
        <v>Yount, Robin</v>
      </c>
      <c r="T417" s="9" t="str">
        <f t="shared" si="87"/>
        <v xml:space="preserve">Fleer     </v>
      </c>
      <c r="U417" s="9" t="str">
        <f>IFERROR(VLOOKUP(S417,'Lookup '!B:D,3,FALSE)," ")</f>
        <v>HOF</v>
      </c>
      <c r="V417" s="9" t="str">
        <f t="shared" si="85"/>
        <v>E $1</v>
      </c>
    </row>
    <row r="418" spans="2:22" x14ac:dyDescent="0.25">
      <c r="C418">
        <v>1983</v>
      </c>
      <c r="D418" t="s">
        <v>525</v>
      </c>
      <c r="K418">
        <v>67</v>
      </c>
      <c r="L418" t="s">
        <v>538</v>
      </c>
      <c r="M418" t="s">
        <v>539</v>
      </c>
      <c r="N418" t="s">
        <v>451</v>
      </c>
      <c r="Q418">
        <v>1</v>
      </c>
      <c r="R418" s="4">
        <v>0.75</v>
      </c>
      <c r="S418" s="9" t="str">
        <f t="shared" si="86"/>
        <v>Murray, Eddie</v>
      </c>
      <c r="T418" s="9" t="str">
        <f t="shared" si="87"/>
        <v xml:space="preserve">Fleer     </v>
      </c>
      <c r="U418" s="9" t="str">
        <f>IFERROR(VLOOKUP(S418,'Lookup '!B:D,3,FALSE)," ")</f>
        <v>HOF</v>
      </c>
      <c r="V418" s="9" t="str">
        <f t="shared" si="85"/>
        <v>F $.25</v>
      </c>
    </row>
    <row r="419" spans="2:22" x14ac:dyDescent="0.25">
      <c r="C419">
        <v>1983</v>
      </c>
      <c r="D419" t="s">
        <v>525</v>
      </c>
      <c r="K419">
        <v>69</v>
      </c>
      <c r="L419" t="s">
        <v>450</v>
      </c>
      <c r="M419" t="s">
        <v>347</v>
      </c>
      <c r="N419" t="s">
        <v>451</v>
      </c>
      <c r="Q419">
        <v>1</v>
      </c>
      <c r="R419" s="4">
        <v>0.75</v>
      </c>
      <c r="S419" s="9" t="str">
        <f t="shared" si="86"/>
        <v>Palmer, Jim</v>
      </c>
      <c r="T419" s="9" t="str">
        <f t="shared" si="87"/>
        <v xml:space="preserve">Fleer     </v>
      </c>
      <c r="U419" s="9" t="str">
        <f>IFERROR(VLOOKUP(S419,'Lookup '!B:D,3,FALSE)," ")</f>
        <v>HOF</v>
      </c>
      <c r="V419" s="9" t="str">
        <f t="shared" si="85"/>
        <v>F $.25</v>
      </c>
    </row>
    <row r="420" spans="2:22" x14ac:dyDescent="0.25">
      <c r="C420">
        <v>1983</v>
      </c>
      <c r="D420" t="s">
        <v>525</v>
      </c>
      <c r="K420">
        <v>81</v>
      </c>
      <c r="L420" t="s">
        <v>396</v>
      </c>
      <c r="M420" t="s">
        <v>397</v>
      </c>
      <c r="N420" t="s">
        <v>417</v>
      </c>
      <c r="Q420">
        <v>1</v>
      </c>
      <c r="R420" s="4">
        <v>0.75</v>
      </c>
      <c r="S420" s="9" t="str">
        <f t="shared" si="86"/>
        <v>Carew, Rod</v>
      </c>
      <c r="T420" s="9" t="str">
        <f t="shared" si="87"/>
        <v xml:space="preserve">Fleer     </v>
      </c>
      <c r="U420" s="9" t="str">
        <f>IFERROR(VLOOKUP(S420,'Lookup '!B:D,3,FALSE)," ")</f>
        <v>HOF</v>
      </c>
      <c r="V420" s="9" t="str">
        <f t="shared" si="85"/>
        <v>F $.25</v>
      </c>
    </row>
    <row r="421" spans="2:22" x14ac:dyDescent="0.25">
      <c r="C421">
        <v>1983</v>
      </c>
      <c r="D421" t="s">
        <v>525</v>
      </c>
      <c r="K421">
        <v>93</v>
      </c>
      <c r="L421" t="s">
        <v>494</v>
      </c>
      <c r="M421" t="s">
        <v>495</v>
      </c>
      <c r="N421" t="s">
        <v>417</v>
      </c>
      <c r="Q421">
        <v>1</v>
      </c>
      <c r="R421" s="4">
        <v>0.75</v>
      </c>
      <c r="S421" s="9" t="str">
        <f t="shared" si="86"/>
        <v>Jackson, Reggie</v>
      </c>
      <c r="T421" s="9" t="str">
        <f t="shared" si="87"/>
        <v xml:space="preserve">Fleer     </v>
      </c>
      <c r="U421" s="9" t="str">
        <f>IFERROR(VLOOKUP(S421,'Lookup '!B:D,3,FALSE)," ")</f>
        <v>HOF</v>
      </c>
      <c r="V421" s="9" t="str">
        <f t="shared" si="85"/>
        <v>F $.25</v>
      </c>
    </row>
    <row r="422" spans="2:22" x14ac:dyDescent="0.25">
      <c r="C422">
        <v>1983</v>
      </c>
      <c r="D422" t="s">
        <v>525</v>
      </c>
      <c r="K422">
        <v>108</v>
      </c>
      <c r="L422" t="s">
        <v>461</v>
      </c>
      <c r="M422" t="s">
        <v>462</v>
      </c>
      <c r="N422" t="s">
        <v>463</v>
      </c>
      <c r="Q422">
        <v>1</v>
      </c>
      <c r="R422" s="4">
        <v>2</v>
      </c>
      <c r="S422" s="9" t="str">
        <f t="shared" si="86"/>
        <v>Brett, George</v>
      </c>
      <c r="T422" s="9" t="str">
        <f t="shared" si="87"/>
        <v xml:space="preserve">Fleer     </v>
      </c>
      <c r="U422" s="9" t="str">
        <f>IFERROR(VLOOKUP(S422,'Lookup '!B:D,3,FALSE)," ")</f>
        <v>HOF</v>
      </c>
      <c r="V422" s="9" t="str">
        <f t="shared" si="85"/>
        <v>E $1</v>
      </c>
    </row>
    <row r="423" spans="2:22" x14ac:dyDescent="0.25">
      <c r="C423">
        <v>1983</v>
      </c>
      <c r="D423" t="s">
        <v>525</v>
      </c>
      <c r="K423">
        <v>155</v>
      </c>
      <c r="L423" t="s">
        <v>407</v>
      </c>
      <c r="M423" t="s">
        <v>408</v>
      </c>
      <c r="N423" t="s">
        <v>381</v>
      </c>
      <c r="Q423">
        <v>1</v>
      </c>
      <c r="R423" s="4">
        <v>0.75</v>
      </c>
      <c r="S423" s="9" t="str">
        <f t="shared" si="86"/>
        <v>Carlton, Steve</v>
      </c>
      <c r="T423" s="9" t="str">
        <f t="shared" si="87"/>
        <v xml:space="preserve">Fleer     </v>
      </c>
      <c r="U423" s="9" t="str">
        <f>IFERROR(VLOOKUP(S423,'Lookup '!B:D,3,FALSE)," ")</f>
        <v>HOF</v>
      </c>
      <c r="V423" s="9" t="str">
        <f t="shared" si="85"/>
        <v>F $.25</v>
      </c>
    </row>
    <row r="424" spans="2:22" x14ac:dyDescent="0.25">
      <c r="C424">
        <v>1983</v>
      </c>
      <c r="D424" t="s">
        <v>525</v>
      </c>
      <c r="K424">
        <v>171</v>
      </c>
      <c r="L424" t="s">
        <v>502</v>
      </c>
      <c r="M424" t="s">
        <v>503</v>
      </c>
      <c r="N424" t="s">
        <v>381</v>
      </c>
      <c r="Q424">
        <v>1</v>
      </c>
      <c r="R424" s="4">
        <v>2.5</v>
      </c>
      <c r="S424" s="9" t="str">
        <f t="shared" si="86"/>
        <v>Rose, Pete</v>
      </c>
      <c r="T424" s="9" t="str">
        <f t="shared" si="87"/>
        <v xml:space="preserve">Fleer     </v>
      </c>
      <c r="U424" s="9" t="str">
        <f>IFERROR(VLOOKUP(S424,'Lookup '!B:D,3,FALSE)," ")</f>
        <v/>
      </c>
      <c r="V424" s="9" t="str">
        <f t="shared" si="85"/>
        <v>E $1</v>
      </c>
    </row>
    <row r="425" spans="2:22" x14ac:dyDescent="0.25">
      <c r="C425">
        <v>1983</v>
      </c>
      <c r="D425" t="s">
        <v>525</v>
      </c>
      <c r="K425">
        <v>173</v>
      </c>
      <c r="L425" t="s">
        <v>439</v>
      </c>
      <c r="M425" t="s">
        <v>370</v>
      </c>
      <c r="N425" t="s">
        <v>381</v>
      </c>
      <c r="Q425">
        <v>1</v>
      </c>
      <c r="R425" s="4">
        <v>2</v>
      </c>
      <c r="S425" s="9" t="str">
        <f t="shared" si="86"/>
        <v>Schmidt, Mike</v>
      </c>
      <c r="T425" s="9" t="str">
        <f t="shared" si="87"/>
        <v xml:space="preserve">Fleer     </v>
      </c>
      <c r="U425" s="9" t="str">
        <f>IFERROR(VLOOKUP(S425,'Lookup '!B:D,3,FALSE)," ")</f>
        <v>HOF</v>
      </c>
      <c r="V425" s="9" t="str">
        <f t="shared" si="85"/>
        <v>E $1</v>
      </c>
    </row>
    <row r="426" spans="2:22" x14ac:dyDescent="0.25">
      <c r="C426">
        <v>1983</v>
      </c>
      <c r="D426" t="s">
        <v>525</v>
      </c>
      <c r="K426">
        <v>194</v>
      </c>
      <c r="L426" t="s">
        <v>477</v>
      </c>
      <c r="M426" t="s">
        <v>347</v>
      </c>
      <c r="N426" t="s">
        <v>402</v>
      </c>
      <c r="Q426">
        <v>1</v>
      </c>
      <c r="R426" s="4">
        <v>0.75</v>
      </c>
      <c r="S426" s="9" t="str">
        <f t="shared" si="86"/>
        <v>Rice, Jim</v>
      </c>
      <c r="T426" s="9" t="str">
        <f t="shared" si="87"/>
        <v xml:space="preserve">Fleer     </v>
      </c>
      <c r="U426" s="9" t="str">
        <f>IFERROR(VLOOKUP(S426,'Lookup '!B:D,3,FALSE)," ")</f>
        <v>HOF</v>
      </c>
      <c r="V426" s="9" t="str">
        <f t="shared" si="85"/>
        <v>F $.25</v>
      </c>
    </row>
    <row r="427" spans="2:22" x14ac:dyDescent="0.25">
      <c r="C427">
        <v>1983</v>
      </c>
      <c r="D427" t="s">
        <v>525</v>
      </c>
      <c r="K427">
        <v>200</v>
      </c>
      <c r="L427" t="s">
        <v>400</v>
      </c>
      <c r="M427" t="s">
        <v>401</v>
      </c>
      <c r="N427" t="s">
        <v>402</v>
      </c>
      <c r="Q427">
        <v>1</v>
      </c>
      <c r="R427" s="4">
        <v>1.25</v>
      </c>
      <c r="S427" s="9" t="str">
        <f t="shared" si="86"/>
        <v>Yastrzemski, Carl</v>
      </c>
      <c r="T427" s="9" t="str">
        <f t="shared" si="87"/>
        <v xml:space="preserve">Fleer     </v>
      </c>
      <c r="U427" s="9" t="str">
        <f>IFERROR(VLOOKUP(S427,'Lookup '!B:D,3,FALSE)," ")</f>
        <v>HOF</v>
      </c>
      <c r="V427" s="9" t="str">
        <f t="shared" si="85"/>
        <v>E $1</v>
      </c>
    </row>
    <row r="428" spans="2:22" x14ac:dyDescent="0.25">
      <c r="C428">
        <v>1983</v>
      </c>
      <c r="D428" t="s">
        <v>525</v>
      </c>
      <c r="K428">
        <v>235</v>
      </c>
      <c r="L428" t="s">
        <v>540</v>
      </c>
      <c r="M428" t="s">
        <v>407</v>
      </c>
      <c r="N428" t="s">
        <v>465</v>
      </c>
      <c r="Q428">
        <v>1</v>
      </c>
      <c r="R428" s="4">
        <v>0.75</v>
      </c>
      <c r="S428" s="9" t="str">
        <f t="shared" si="86"/>
        <v>Fisk, Carlton</v>
      </c>
      <c r="T428" s="9" t="str">
        <f t="shared" si="87"/>
        <v xml:space="preserve">Fleer     </v>
      </c>
      <c r="U428" s="9" t="str">
        <f>IFERROR(VLOOKUP(S428,'Lookup '!B:D,3,FALSE)," ")</f>
        <v>HOF</v>
      </c>
      <c r="V428" s="9" t="str">
        <f t="shared" si="85"/>
        <v>F $.25</v>
      </c>
    </row>
    <row r="429" spans="2:22" x14ac:dyDescent="0.25">
      <c r="C429">
        <v>1983</v>
      </c>
      <c r="D429" t="s">
        <v>525</v>
      </c>
      <c r="K429">
        <v>278</v>
      </c>
      <c r="L429" t="s">
        <v>350</v>
      </c>
      <c r="M429" t="s">
        <v>372</v>
      </c>
      <c r="N429" t="s">
        <v>452</v>
      </c>
      <c r="Q429">
        <v>1</v>
      </c>
      <c r="R429" s="4">
        <v>0.75</v>
      </c>
      <c r="S429" s="9" t="str">
        <f t="shared" si="86"/>
        <v>Carter, Gary</v>
      </c>
      <c r="T429" s="9" t="str">
        <f t="shared" si="87"/>
        <v xml:space="preserve">Fleer     </v>
      </c>
      <c r="U429" s="9" t="str">
        <f>IFERROR(VLOOKUP(S429,'Lookup '!B:D,3,FALSE)," ")</f>
        <v>HOF</v>
      </c>
      <c r="V429" s="9" t="str">
        <f t="shared" si="85"/>
        <v>F $.25</v>
      </c>
    </row>
    <row r="430" spans="2:22" x14ac:dyDescent="0.25">
      <c r="C430">
        <v>1983</v>
      </c>
      <c r="D430" t="s">
        <v>525</v>
      </c>
      <c r="K430">
        <v>280</v>
      </c>
      <c r="L430" t="s">
        <v>536</v>
      </c>
      <c r="M430" t="s">
        <v>537</v>
      </c>
      <c r="N430" t="s">
        <v>452</v>
      </c>
      <c r="Q430">
        <v>1</v>
      </c>
      <c r="R430" s="4">
        <v>0.75</v>
      </c>
      <c r="S430" s="9" t="str">
        <f t="shared" si="86"/>
        <v>Dawson, Andre</v>
      </c>
      <c r="T430" s="9" t="str">
        <f t="shared" si="87"/>
        <v xml:space="preserve">Fleer     </v>
      </c>
      <c r="U430" s="9" t="str">
        <f>IFERROR(VLOOKUP(S430,'Lookup '!B:D,3,FALSE)," ")</f>
        <v>HOF</v>
      </c>
      <c r="V430" s="9" t="str">
        <f t="shared" si="85"/>
        <v>F $.25</v>
      </c>
    </row>
    <row r="431" spans="2:22" x14ac:dyDescent="0.25">
      <c r="C431">
        <v>1983</v>
      </c>
      <c r="D431" t="s">
        <v>525</v>
      </c>
      <c r="K431">
        <v>324</v>
      </c>
      <c r="L431" t="s">
        <v>505</v>
      </c>
      <c r="M431" t="s">
        <v>414</v>
      </c>
      <c r="N431" t="s">
        <v>420</v>
      </c>
      <c r="Q431">
        <v>1</v>
      </c>
      <c r="R431" s="4">
        <v>0.75</v>
      </c>
      <c r="S431" s="9" t="str">
        <f t="shared" si="86"/>
        <v>Stargell, Willie</v>
      </c>
      <c r="T431" s="9" t="str">
        <f t="shared" si="87"/>
        <v xml:space="preserve">Fleer     </v>
      </c>
      <c r="U431" s="9" t="str">
        <f>IFERROR(VLOOKUP(S431,'Lookup '!B:D,3,FALSE)," ")</f>
        <v>HOF</v>
      </c>
      <c r="V431" s="9" t="str">
        <f t="shared" si="85"/>
        <v>F $.25</v>
      </c>
    </row>
    <row r="432" spans="2:22" x14ac:dyDescent="0.25">
      <c r="B432" t="s">
        <v>377</v>
      </c>
      <c r="C432">
        <v>1983</v>
      </c>
      <c r="D432" t="s">
        <v>525</v>
      </c>
      <c r="K432">
        <v>360</v>
      </c>
      <c r="L432" t="s">
        <v>572</v>
      </c>
      <c r="M432" t="s">
        <v>476</v>
      </c>
      <c r="N432" t="s">
        <v>446</v>
      </c>
      <c r="Q432">
        <v>1</v>
      </c>
      <c r="R432" s="4">
        <v>15</v>
      </c>
      <c r="S432" s="9" t="str">
        <f t="shared" si="86"/>
        <v>Gwynn, Tony</v>
      </c>
      <c r="T432" s="9" t="str">
        <f t="shared" si="87"/>
        <v xml:space="preserve">Fleer     </v>
      </c>
      <c r="U432" s="9" t="str">
        <f>IFERROR(VLOOKUP(S432,'Lookup '!B:D,3,FALSE)," ")</f>
        <v>HOF</v>
      </c>
      <c r="V432" s="9" t="str">
        <f t="shared" ref="V432:V478" si="88">IF(R432&gt;0.249,IF(R432&gt;0.99,IF(R432&gt;4.99,IF(R432&gt;9.99,IF(R432&gt;49.99,IF(R432&gt;99.99,"A $100","B $50"),"C $10"),"D $5"),"E $1"),"F $.25"),"G")</f>
        <v>C $10</v>
      </c>
    </row>
    <row r="433" spans="2:22" x14ac:dyDescent="0.25">
      <c r="C433">
        <v>1983</v>
      </c>
      <c r="D433" t="s">
        <v>525</v>
      </c>
      <c r="K433">
        <v>398</v>
      </c>
      <c r="L433" t="s">
        <v>444</v>
      </c>
      <c r="M433" t="s">
        <v>445</v>
      </c>
      <c r="N433" t="s">
        <v>425</v>
      </c>
      <c r="Q433">
        <v>1</v>
      </c>
      <c r="R433" s="4">
        <v>0.75</v>
      </c>
      <c r="S433" s="9" t="str">
        <f t="shared" si="86"/>
        <v>Winfield, Dave</v>
      </c>
      <c r="T433" s="9" t="str">
        <f t="shared" si="87"/>
        <v xml:space="preserve">Fleer     </v>
      </c>
      <c r="U433" s="9" t="str">
        <f>IFERROR(VLOOKUP(S433,'Lookup '!B:D,3,FALSE)," ")</f>
        <v>HOF</v>
      </c>
      <c r="V433" s="9" t="str">
        <f t="shared" si="88"/>
        <v>F $.25</v>
      </c>
    </row>
    <row r="434" spans="2:22" x14ac:dyDescent="0.25">
      <c r="B434" t="s">
        <v>377</v>
      </c>
      <c r="C434">
        <v>1983</v>
      </c>
      <c r="D434" t="s">
        <v>525</v>
      </c>
      <c r="K434">
        <v>463</v>
      </c>
      <c r="L434" t="s">
        <v>415</v>
      </c>
      <c r="M434" t="s">
        <v>416</v>
      </c>
      <c r="N434" t="s">
        <v>532</v>
      </c>
      <c r="Q434">
        <v>1</v>
      </c>
      <c r="R434" s="4">
        <v>4</v>
      </c>
      <c r="S434" s="9" t="str">
        <f t="shared" si="86"/>
        <v>Ryan, Nolan</v>
      </c>
      <c r="T434" s="9" t="str">
        <f t="shared" si="87"/>
        <v xml:space="preserve">Fleer     </v>
      </c>
      <c r="U434" s="9" t="str">
        <f>IFERROR(VLOOKUP(S434,'Lookup '!B:D,3,FALSE)," ")</f>
        <v>HOF</v>
      </c>
      <c r="V434" s="9" t="str">
        <f t="shared" si="88"/>
        <v>E $1</v>
      </c>
    </row>
    <row r="435" spans="2:22" x14ac:dyDescent="0.25">
      <c r="C435">
        <v>1983</v>
      </c>
      <c r="D435" t="s">
        <v>525</v>
      </c>
      <c r="K435">
        <v>483</v>
      </c>
      <c r="L435" t="s">
        <v>511</v>
      </c>
      <c r="M435" t="s">
        <v>512</v>
      </c>
      <c r="N435" t="s">
        <v>555</v>
      </c>
      <c r="Q435">
        <v>1</v>
      </c>
      <c r="R435" s="4">
        <v>0.75</v>
      </c>
      <c r="S435" s="9" t="str">
        <f t="shared" si="86"/>
        <v>Perry, Gaylord</v>
      </c>
      <c r="T435" s="9" t="str">
        <f t="shared" si="87"/>
        <v xml:space="preserve">Fleer     </v>
      </c>
      <c r="U435" s="9" t="str">
        <f>IFERROR(VLOOKUP(S435,'Lookup '!B:D,3,FALSE)," ")</f>
        <v>HOF</v>
      </c>
      <c r="V435" s="9" t="str">
        <f t="shared" si="88"/>
        <v>F $.25</v>
      </c>
    </row>
    <row r="436" spans="2:22" x14ac:dyDescent="0.25">
      <c r="C436">
        <v>1983</v>
      </c>
      <c r="D436" t="s">
        <v>525</v>
      </c>
      <c r="K436">
        <v>584</v>
      </c>
      <c r="L436" t="s">
        <v>431</v>
      </c>
      <c r="M436" t="s">
        <v>432</v>
      </c>
      <c r="N436" t="s">
        <v>433</v>
      </c>
      <c r="Q436">
        <v>1</v>
      </c>
      <c r="R436" s="4">
        <v>0.75</v>
      </c>
      <c r="S436" s="9" t="str">
        <f t="shared" si="86"/>
        <v>Bench, Johnny</v>
      </c>
      <c r="T436" s="9" t="str">
        <f t="shared" si="87"/>
        <v xml:space="preserve">Fleer     </v>
      </c>
      <c r="U436" s="9" t="str">
        <f>IFERROR(VLOOKUP(S436,'Lookup '!B:D,3,FALSE)," ")</f>
        <v>HOF</v>
      </c>
      <c r="V436" s="9" t="str">
        <f t="shared" si="88"/>
        <v>F $.25</v>
      </c>
    </row>
    <row r="437" spans="2:22" x14ac:dyDescent="0.25">
      <c r="C437">
        <v>1983</v>
      </c>
      <c r="D437" t="s">
        <v>525</v>
      </c>
      <c r="K437">
        <v>601</v>
      </c>
      <c r="L437" t="s">
        <v>428</v>
      </c>
      <c r="M437" t="s">
        <v>429</v>
      </c>
      <c r="N437" t="s">
        <v>433</v>
      </c>
      <c r="Q437">
        <v>1</v>
      </c>
      <c r="R437" s="4">
        <v>0.75</v>
      </c>
      <c r="S437" s="9" t="str">
        <f t="shared" si="86"/>
        <v>Seaver, Tom</v>
      </c>
      <c r="T437" s="9" t="str">
        <f t="shared" si="87"/>
        <v xml:space="preserve">Fleer     </v>
      </c>
      <c r="U437" s="9" t="str">
        <f>IFERROR(VLOOKUP(S437,'Lookup '!B:D,3,FALSE)," ")</f>
        <v>HOF</v>
      </c>
      <c r="V437" s="9" t="str">
        <f t="shared" si="88"/>
        <v>F $.25</v>
      </c>
    </row>
    <row r="438" spans="2:22" x14ac:dyDescent="0.25">
      <c r="C438">
        <v>1983</v>
      </c>
      <c r="D438" t="s">
        <v>525</v>
      </c>
      <c r="K438">
        <v>629</v>
      </c>
      <c r="L438" t="s">
        <v>4168</v>
      </c>
      <c r="Q438">
        <v>1</v>
      </c>
      <c r="R438" s="4">
        <v>0.75</v>
      </c>
      <c r="S438" s="9" t="str">
        <f t="shared" si="86"/>
        <v xml:space="preserve">Yastrzemski, Carl / Eckersley, Dennis, </v>
      </c>
      <c r="T438" s="9" t="str">
        <f t="shared" si="87"/>
        <v xml:space="preserve">Fleer     </v>
      </c>
      <c r="U438" s="9" t="s">
        <v>13</v>
      </c>
      <c r="V438" s="9" t="str">
        <f t="shared" si="88"/>
        <v>F $.25</v>
      </c>
    </row>
    <row r="439" spans="2:22" x14ac:dyDescent="0.25">
      <c r="C439">
        <v>1983</v>
      </c>
      <c r="D439" t="s">
        <v>525</v>
      </c>
      <c r="K439">
        <v>633</v>
      </c>
      <c r="L439" t="s">
        <v>4169</v>
      </c>
      <c r="Q439">
        <v>1</v>
      </c>
      <c r="R439" s="4">
        <v>0.75</v>
      </c>
      <c r="S439" s="9" t="str">
        <f t="shared" si="86"/>
        <v xml:space="preserve">Winfield, Dave / Hrbek, </v>
      </c>
      <c r="T439" s="9" t="str">
        <f t="shared" si="87"/>
        <v xml:space="preserve">Fleer     </v>
      </c>
      <c r="U439" s="9" t="s">
        <v>13</v>
      </c>
      <c r="V439" s="9" t="str">
        <f t="shared" si="88"/>
        <v>F $.25</v>
      </c>
    </row>
    <row r="440" spans="2:22" x14ac:dyDescent="0.25">
      <c r="B440" t="s">
        <v>377</v>
      </c>
      <c r="C440">
        <v>1983</v>
      </c>
      <c r="D440" t="s">
        <v>525</v>
      </c>
      <c r="K440">
        <v>634</v>
      </c>
      <c r="L440" t="s">
        <v>574</v>
      </c>
      <c r="Q440">
        <v>1</v>
      </c>
      <c r="R440" s="4">
        <v>0.75</v>
      </c>
      <c r="S440" s="9" t="str">
        <f t="shared" si="86"/>
        <v xml:space="preserve">Rose / Stargell, </v>
      </c>
      <c r="T440" s="9" t="str">
        <f t="shared" si="87"/>
        <v xml:space="preserve">Fleer     </v>
      </c>
      <c r="U440" s="9" t="s">
        <v>13</v>
      </c>
      <c r="V440" s="9" t="str">
        <f t="shared" si="88"/>
        <v>F $.25</v>
      </c>
    </row>
    <row r="441" spans="2:22" x14ac:dyDescent="0.25">
      <c r="C441">
        <v>1983</v>
      </c>
      <c r="D441" t="s">
        <v>525</v>
      </c>
      <c r="K441">
        <v>636</v>
      </c>
      <c r="L441" t="s">
        <v>4170</v>
      </c>
      <c r="Q441">
        <v>1</v>
      </c>
      <c r="R441" s="4">
        <v>0.75</v>
      </c>
      <c r="S441" s="9" t="str">
        <f t="shared" si="86"/>
        <v xml:space="preserve">Smith, Ozzie / Smith, Lonny, </v>
      </c>
      <c r="T441" s="9" t="str">
        <f t="shared" si="87"/>
        <v xml:space="preserve">Fleer     </v>
      </c>
      <c r="U441" s="9" t="s">
        <v>13</v>
      </c>
      <c r="V441" s="9" t="str">
        <f t="shared" si="88"/>
        <v>F $.25</v>
      </c>
    </row>
    <row r="442" spans="2:22" x14ac:dyDescent="0.25">
      <c r="C442">
        <v>1983</v>
      </c>
      <c r="D442" t="s">
        <v>525</v>
      </c>
      <c r="K442">
        <v>637</v>
      </c>
      <c r="L442" t="s">
        <v>4171</v>
      </c>
      <c r="N442" t="s">
        <v>452</v>
      </c>
      <c r="Q442">
        <v>1</v>
      </c>
      <c r="R442" s="4">
        <v>0.75</v>
      </c>
      <c r="S442" s="9" t="str">
        <f t="shared" si="86"/>
        <v xml:space="preserve">Carter, Gary / Diaz, </v>
      </c>
      <c r="T442" s="9" t="str">
        <f t="shared" si="87"/>
        <v xml:space="preserve">Fleer     </v>
      </c>
      <c r="U442" s="9" t="s">
        <v>13</v>
      </c>
      <c r="V442" s="9" t="str">
        <f t="shared" si="88"/>
        <v>F $.25</v>
      </c>
    </row>
    <row r="443" spans="2:22" x14ac:dyDescent="0.25">
      <c r="C443">
        <v>1983</v>
      </c>
      <c r="D443" t="s">
        <v>525</v>
      </c>
      <c r="K443">
        <v>638</v>
      </c>
      <c r="L443" t="s">
        <v>4172</v>
      </c>
      <c r="Q443">
        <v>1</v>
      </c>
      <c r="R443" s="4">
        <v>0.75</v>
      </c>
      <c r="S443" s="9" t="str">
        <f t="shared" si="86"/>
        <v xml:space="preserve">Fisk, Carlton / Carter, Gary, </v>
      </c>
      <c r="T443" s="9" t="str">
        <f t="shared" si="87"/>
        <v xml:space="preserve">Fleer     </v>
      </c>
      <c r="U443" s="9" t="s">
        <v>13</v>
      </c>
      <c r="V443" s="9" t="str">
        <f t="shared" si="88"/>
        <v>F $.25</v>
      </c>
    </row>
    <row r="444" spans="2:22" x14ac:dyDescent="0.25">
      <c r="C444">
        <v>1983</v>
      </c>
      <c r="D444" t="s">
        <v>525</v>
      </c>
      <c r="K444">
        <v>639</v>
      </c>
      <c r="L444" t="s">
        <v>516</v>
      </c>
      <c r="M444" t="s">
        <v>517</v>
      </c>
      <c r="Q444">
        <v>1</v>
      </c>
      <c r="R444" s="4">
        <v>0.75</v>
      </c>
      <c r="S444" s="9" t="str">
        <f t="shared" si="86"/>
        <v>Henderson, Rickey</v>
      </c>
      <c r="T444" s="9" t="str">
        <f t="shared" si="87"/>
        <v xml:space="preserve">Fleer     </v>
      </c>
      <c r="U444" s="9" t="str">
        <f>IFERROR(VLOOKUP(S444,'Lookup '!B:D,3,FALSE)," ")</f>
        <v>HOF</v>
      </c>
      <c r="V444" s="9" t="str">
        <f t="shared" si="88"/>
        <v>F $.25</v>
      </c>
    </row>
    <row r="445" spans="2:22" x14ac:dyDescent="0.25">
      <c r="C445">
        <v>1983</v>
      </c>
      <c r="D445" t="s">
        <v>525</v>
      </c>
      <c r="K445">
        <v>640</v>
      </c>
      <c r="L445" t="s">
        <v>4173</v>
      </c>
      <c r="Q445">
        <v>1</v>
      </c>
      <c r="R445" s="4">
        <v>0.75</v>
      </c>
      <c r="S445" s="9" t="str">
        <f t="shared" si="86"/>
        <v xml:space="preserve">Jackson, Reggie / Oglvie, </v>
      </c>
      <c r="T445" s="9" t="str">
        <f t="shared" si="87"/>
        <v xml:space="preserve">Fleer     </v>
      </c>
      <c r="U445" s="9" t="s">
        <v>13</v>
      </c>
      <c r="V445" s="9" t="str">
        <f t="shared" si="88"/>
        <v>F $.25</v>
      </c>
    </row>
    <row r="446" spans="2:22" x14ac:dyDescent="0.25">
      <c r="C446">
        <v>1983</v>
      </c>
      <c r="D446" t="s">
        <v>525</v>
      </c>
      <c r="K446">
        <v>641</v>
      </c>
      <c r="L446" t="s">
        <v>576</v>
      </c>
      <c r="M446" t="s">
        <v>577</v>
      </c>
      <c r="Q446">
        <v>1</v>
      </c>
      <c r="R446" s="4">
        <v>0.05</v>
      </c>
      <c r="S446" s="9" t="str">
        <f t="shared" si="86"/>
        <v>Youngblood, Joel</v>
      </c>
      <c r="T446" s="9" t="str">
        <f t="shared" si="87"/>
        <v xml:space="preserve">Fleer     </v>
      </c>
      <c r="U446" s="9" t="str">
        <f>IFERROR(VLOOKUP(S446,'Lookup '!B:D,3,FALSE)," ")</f>
        <v xml:space="preserve"> </v>
      </c>
      <c r="V446" s="9" t="str">
        <f t="shared" si="88"/>
        <v>G</v>
      </c>
    </row>
    <row r="447" spans="2:22" x14ac:dyDescent="0.25">
      <c r="C447">
        <v>1983</v>
      </c>
      <c r="D447" t="s">
        <v>525</v>
      </c>
      <c r="K447">
        <v>645</v>
      </c>
      <c r="L447" t="s">
        <v>494</v>
      </c>
      <c r="M447" t="s">
        <v>495</v>
      </c>
      <c r="N447" t="s">
        <v>417</v>
      </c>
      <c r="Q447">
        <v>1</v>
      </c>
      <c r="R447" s="4">
        <v>0.75</v>
      </c>
      <c r="S447" s="9" t="str">
        <f t="shared" si="86"/>
        <v>Jackson, Reggie</v>
      </c>
      <c r="T447" s="9" t="str">
        <f t="shared" si="87"/>
        <v xml:space="preserve">Fleer     </v>
      </c>
      <c r="U447" s="9" t="str">
        <f>IFERROR(VLOOKUP(S447,'Lookup '!B:D,3,FALSE)," ")</f>
        <v>HOF</v>
      </c>
      <c r="V447" s="9" t="str">
        <f t="shared" si="88"/>
        <v>F $.25</v>
      </c>
    </row>
    <row r="448" spans="2:22" x14ac:dyDescent="0.25">
      <c r="C448">
        <v>1983</v>
      </c>
      <c r="D448" t="s">
        <v>525</v>
      </c>
      <c r="K448">
        <v>646</v>
      </c>
      <c r="L448" t="s">
        <v>516</v>
      </c>
      <c r="M448" t="s">
        <v>517</v>
      </c>
      <c r="N448" t="s">
        <v>443</v>
      </c>
      <c r="Q448">
        <v>1</v>
      </c>
      <c r="R448" s="4">
        <v>0.75</v>
      </c>
      <c r="S448" s="9" t="str">
        <f t="shared" si="86"/>
        <v>Henderson, Rickey</v>
      </c>
      <c r="T448" s="9" t="str">
        <f t="shared" si="87"/>
        <v xml:space="preserve">Fleer     </v>
      </c>
      <c r="U448" s="9" t="str">
        <f>IFERROR(VLOOKUP(S448,'Lookup '!B:D,3,FALSE)," ")</f>
        <v>HOF</v>
      </c>
      <c r="V448" s="9" t="str">
        <f t="shared" si="88"/>
        <v>F $.25</v>
      </c>
    </row>
    <row r="449" spans="2:22" x14ac:dyDescent="0.25">
      <c r="C449">
        <v>1983</v>
      </c>
      <c r="D449" t="s">
        <v>378</v>
      </c>
      <c r="K449">
        <v>30</v>
      </c>
      <c r="L449" t="s">
        <v>477</v>
      </c>
      <c r="M449" t="s">
        <v>347</v>
      </c>
      <c r="N449" t="s">
        <v>402</v>
      </c>
      <c r="O449" t="s">
        <v>388</v>
      </c>
      <c r="Q449">
        <v>1</v>
      </c>
      <c r="R449" s="4">
        <v>1.25</v>
      </c>
      <c r="S449" s="9" t="str">
        <f t="shared" si="86"/>
        <v>Rice, Jim</v>
      </c>
      <c r="T449" s="9" t="str">
        <f t="shared" si="87"/>
        <v xml:space="preserve">Topps Main     </v>
      </c>
      <c r="U449" s="9" t="str">
        <f>IFERROR(VLOOKUP(S449,'Lookup '!B:D,3,FALSE)," ")</f>
        <v>HOF</v>
      </c>
      <c r="V449" s="9" t="str">
        <f t="shared" si="88"/>
        <v>E $1</v>
      </c>
    </row>
    <row r="450" spans="2:22" x14ac:dyDescent="0.25">
      <c r="C450">
        <v>1983</v>
      </c>
      <c r="D450" t="s">
        <v>378</v>
      </c>
      <c r="K450">
        <v>35</v>
      </c>
      <c r="L450" t="s">
        <v>441</v>
      </c>
      <c r="M450" t="s">
        <v>442</v>
      </c>
      <c r="N450" t="s">
        <v>456</v>
      </c>
      <c r="O450" t="s">
        <v>382</v>
      </c>
      <c r="Q450">
        <v>1</v>
      </c>
      <c r="R450" s="4">
        <v>0.6</v>
      </c>
      <c r="S450" s="9" t="str">
        <f t="shared" si="86"/>
        <v>Fingers, Rollie</v>
      </c>
      <c r="T450" s="9" t="str">
        <f t="shared" si="87"/>
        <v xml:space="preserve">Topps Main     </v>
      </c>
      <c r="U450" s="9" t="str">
        <f>IFERROR(VLOOKUP(S450,'Lookup '!B:D,3,FALSE)," ")</f>
        <v>HOF</v>
      </c>
      <c r="V450" s="9" t="str">
        <f t="shared" si="88"/>
        <v>F $.25</v>
      </c>
    </row>
    <row r="451" spans="2:22" x14ac:dyDescent="0.25">
      <c r="C451">
        <v>1983</v>
      </c>
      <c r="D451" t="s">
        <v>378</v>
      </c>
      <c r="K451">
        <v>60</v>
      </c>
      <c r="L451" t="s">
        <v>431</v>
      </c>
      <c r="M451" t="s">
        <v>432</v>
      </c>
      <c r="N451" t="s">
        <v>433</v>
      </c>
      <c r="O451" t="s">
        <v>28</v>
      </c>
      <c r="Q451">
        <v>1</v>
      </c>
      <c r="R451" s="4">
        <v>1.25</v>
      </c>
      <c r="S451" s="9" t="str">
        <f t="shared" si="86"/>
        <v>Bench, Johnny</v>
      </c>
      <c r="T451" s="9" t="str">
        <f t="shared" si="87"/>
        <v xml:space="preserve">Topps Main     </v>
      </c>
      <c r="U451" s="9" t="str">
        <f>IFERROR(VLOOKUP(S451,'Lookup '!B:D,3,FALSE)," ")</f>
        <v>HOF</v>
      </c>
      <c r="V451" s="9" t="str">
        <f t="shared" si="88"/>
        <v>E $1</v>
      </c>
    </row>
    <row r="452" spans="2:22" x14ac:dyDescent="0.25">
      <c r="C452">
        <v>1983</v>
      </c>
      <c r="D452" t="s">
        <v>378</v>
      </c>
      <c r="K452">
        <v>61</v>
      </c>
      <c r="L452" t="s">
        <v>431</v>
      </c>
      <c r="M452" t="s">
        <v>432</v>
      </c>
      <c r="N452" t="s">
        <v>433</v>
      </c>
      <c r="O452" t="s">
        <v>28</v>
      </c>
      <c r="Q452">
        <v>1</v>
      </c>
      <c r="R452" s="4">
        <v>1.25</v>
      </c>
      <c r="S452" s="9" t="str">
        <f t="shared" si="86"/>
        <v>Bench, Johnny</v>
      </c>
      <c r="T452" s="9" t="str">
        <f t="shared" si="87"/>
        <v xml:space="preserve">Topps Main     </v>
      </c>
      <c r="U452" s="9" t="str">
        <f>IFERROR(VLOOKUP(S452,'Lookup '!B:D,3,FALSE)," ")</f>
        <v>HOF</v>
      </c>
      <c r="V452" s="9" t="str">
        <f t="shared" si="88"/>
        <v>E $1</v>
      </c>
    </row>
    <row r="453" spans="2:22" x14ac:dyDescent="0.25">
      <c r="B453" t="s">
        <v>377</v>
      </c>
      <c r="C453">
        <v>1983</v>
      </c>
      <c r="D453" t="s">
        <v>378</v>
      </c>
      <c r="K453">
        <v>70</v>
      </c>
      <c r="L453" t="s">
        <v>407</v>
      </c>
      <c r="M453" t="s">
        <v>408</v>
      </c>
      <c r="N453" t="s">
        <v>381</v>
      </c>
      <c r="O453" t="s">
        <v>382</v>
      </c>
      <c r="Q453">
        <v>1</v>
      </c>
      <c r="R453" s="4">
        <v>1.25</v>
      </c>
      <c r="S453" s="9" t="str">
        <f t="shared" si="86"/>
        <v>Carlton, Steve</v>
      </c>
      <c r="T453" s="9" t="str">
        <f t="shared" si="87"/>
        <v xml:space="preserve">Topps Main     </v>
      </c>
      <c r="U453" s="9" t="str">
        <f>IFERROR(VLOOKUP(S453,'Lookup '!B:D,3,FALSE)," ")</f>
        <v>HOF</v>
      </c>
      <c r="V453" s="9" t="str">
        <f t="shared" si="88"/>
        <v>E $1</v>
      </c>
    </row>
    <row r="454" spans="2:22" x14ac:dyDescent="0.25">
      <c r="C454">
        <v>1983</v>
      </c>
      <c r="D454" t="s">
        <v>378</v>
      </c>
      <c r="F454" t="s">
        <v>5370</v>
      </c>
      <c r="K454">
        <v>71</v>
      </c>
      <c r="L454" t="s">
        <v>407</v>
      </c>
      <c r="M454" t="s">
        <v>408</v>
      </c>
      <c r="N454" t="s">
        <v>381</v>
      </c>
      <c r="O454" t="s">
        <v>382</v>
      </c>
      <c r="Q454">
        <v>1</v>
      </c>
      <c r="R454" s="4">
        <v>1.25</v>
      </c>
      <c r="S454" s="9" t="str">
        <f t="shared" si="86"/>
        <v>Carlton, Steve</v>
      </c>
      <c r="T454" s="9" t="str">
        <f t="shared" si="87"/>
        <v xml:space="preserve">Topps Main  SupVet   </v>
      </c>
      <c r="U454" s="9" t="str">
        <f>IFERROR(VLOOKUP(S454,'Lookup '!B:D,3,FALSE)," ")</f>
        <v>HOF</v>
      </c>
      <c r="V454" s="9" t="str">
        <f t="shared" si="88"/>
        <v>E $1</v>
      </c>
    </row>
    <row r="455" spans="2:22" x14ac:dyDescent="0.25">
      <c r="B455" t="s">
        <v>377</v>
      </c>
      <c r="C455">
        <v>1983</v>
      </c>
      <c r="D455" t="s">
        <v>378</v>
      </c>
      <c r="J455" t="s">
        <v>14</v>
      </c>
      <c r="K455">
        <v>83</v>
      </c>
      <c r="L455" t="s">
        <v>579</v>
      </c>
      <c r="M455" t="s">
        <v>580</v>
      </c>
      <c r="N455" t="s">
        <v>509</v>
      </c>
      <c r="O455" t="s">
        <v>440</v>
      </c>
      <c r="Q455">
        <v>1</v>
      </c>
      <c r="R455" s="4">
        <v>20</v>
      </c>
      <c r="S455" s="9" t="str">
        <f t="shared" si="86"/>
        <v>Sandberg, Ryne</v>
      </c>
      <c r="T455" s="9" t="str">
        <f t="shared" si="87"/>
        <v>Topps Main     RC</v>
      </c>
      <c r="U455" s="9" t="str">
        <f>IFERROR(VLOOKUP(S455,'Lookup '!B:D,3,FALSE)," ")</f>
        <v>HOF</v>
      </c>
      <c r="V455" s="9" t="str">
        <f t="shared" si="88"/>
        <v>C $10</v>
      </c>
    </row>
    <row r="456" spans="2:22" x14ac:dyDescent="0.25">
      <c r="C456">
        <v>1983</v>
      </c>
      <c r="D456" t="s">
        <v>378</v>
      </c>
      <c r="K456">
        <v>100</v>
      </c>
      <c r="L456" t="s">
        <v>502</v>
      </c>
      <c r="M456" t="s">
        <v>503</v>
      </c>
      <c r="N456" t="s">
        <v>381</v>
      </c>
      <c r="O456" t="s">
        <v>424</v>
      </c>
      <c r="Q456">
        <v>1</v>
      </c>
      <c r="R456" s="4">
        <v>4</v>
      </c>
      <c r="S456" s="9" t="str">
        <f t="shared" si="86"/>
        <v>Rose, Pete</v>
      </c>
      <c r="T456" s="9" t="str">
        <f t="shared" si="87"/>
        <v xml:space="preserve">Topps Main     </v>
      </c>
      <c r="U456" s="9" t="str">
        <f>IFERROR(VLOOKUP(S456,'Lookup '!B:D,3,FALSE)," ")</f>
        <v/>
      </c>
      <c r="V456" s="9" t="str">
        <f t="shared" si="88"/>
        <v>E $1</v>
      </c>
    </row>
    <row r="457" spans="2:22" x14ac:dyDescent="0.25">
      <c r="B457" t="s">
        <v>377</v>
      </c>
      <c r="C457">
        <v>1983</v>
      </c>
      <c r="D457" t="s">
        <v>378</v>
      </c>
      <c r="K457">
        <v>163</v>
      </c>
      <c r="L457" t="s">
        <v>559</v>
      </c>
      <c r="M457" t="s">
        <v>560</v>
      </c>
      <c r="N457" t="s">
        <v>451</v>
      </c>
      <c r="O457" t="s">
        <v>480</v>
      </c>
      <c r="Q457">
        <v>1</v>
      </c>
      <c r="R457" s="4">
        <v>10</v>
      </c>
      <c r="S457" s="9" t="str">
        <f t="shared" si="86"/>
        <v>Ripken Jr, Cal</v>
      </c>
      <c r="T457" s="9" t="str">
        <f t="shared" si="87"/>
        <v xml:space="preserve">Topps Main     </v>
      </c>
      <c r="U457" s="9" t="str">
        <f>IFERROR(VLOOKUP(S457,'Lookup '!B:D,3,FALSE)," ")</f>
        <v>HOF</v>
      </c>
      <c r="V457" s="9" t="str">
        <f t="shared" si="88"/>
        <v>C $10</v>
      </c>
    </row>
    <row r="458" spans="2:22" x14ac:dyDescent="0.25">
      <c r="C458">
        <v>1983</v>
      </c>
      <c r="D458" t="s">
        <v>378</v>
      </c>
      <c r="K458">
        <v>180</v>
      </c>
      <c r="L458" t="s">
        <v>516</v>
      </c>
      <c r="M458" t="s">
        <v>517</v>
      </c>
      <c r="N458" t="s">
        <v>443</v>
      </c>
      <c r="O458" t="s">
        <v>388</v>
      </c>
      <c r="Q458">
        <v>1</v>
      </c>
      <c r="R458" s="4">
        <v>2.5</v>
      </c>
      <c r="S458" s="9" t="str">
        <f t="shared" si="86"/>
        <v>Henderson, Rickey</v>
      </c>
      <c r="T458" s="9" t="str">
        <f t="shared" si="87"/>
        <v xml:space="preserve">Topps Main     </v>
      </c>
      <c r="U458" s="9" t="str">
        <f>IFERROR(VLOOKUP(S458,'Lookup '!B:D,3,FALSE)," ")</f>
        <v>HOF</v>
      </c>
      <c r="V458" s="9" t="str">
        <f t="shared" si="88"/>
        <v>E $1</v>
      </c>
    </row>
    <row r="459" spans="2:22" x14ac:dyDescent="0.25">
      <c r="C459">
        <v>1983</v>
      </c>
      <c r="D459" t="s">
        <v>378</v>
      </c>
      <c r="K459">
        <v>200</v>
      </c>
      <c r="L459" t="s">
        <v>396</v>
      </c>
      <c r="M459" t="s">
        <v>397</v>
      </c>
      <c r="N459" t="s">
        <v>417</v>
      </c>
      <c r="O459" t="s">
        <v>424</v>
      </c>
      <c r="Q459">
        <v>1</v>
      </c>
      <c r="R459" s="4">
        <v>1.25</v>
      </c>
      <c r="S459" s="9" t="str">
        <f t="shared" si="86"/>
        <v>Carew, Rod</v>
      </c>
      <c r="T459" s="9" t="str">
        <f t="shared" si="87"/>
        <v xml:space="preserve">Topps Main     </v>
      </c>
      <c r="U459" s="9" t="str">
        <f>IFERROR(VLOOKUP(S459,'Lookup '!B:D,3,FALSE)," ")</f>
        <v>HOF</v>
      </c>
      <c r="V459" s="9" t="str">
        <f t="shared" si="88"/>
        <v>E $1</v>
      </c>
    </row>
    <row r="460" spans="2:22" x14ac:dyDescent="0.25">
      <c r="C460">
        <v>1983</v>
      </c>
      <c r="D460" t="s">
        <v>378</v>
      </c>
      <c r="F460" t="s">
        <v>5370</v>
      </c>
      <c r="K460">
        <v>201</v>
      </c>
      <c r="L460" t="s">
        <v>396</v>
      </c>
      <c r="M460" t="s">
        <v>397</v>
      </c>
      <c r="N460" t="s">
        <v>417</v>
      </c>
      <c r="O460" t="s">
        <v>424</v>
      </c>
      <c r="Q460">
        <v>1</v>
      </c>
      <c r="R460" s="4">
        <v>1.25</v>
      </c>
      <c r="S460" s="9" t="str">
        <f t="shared" si="86"/>
        <v>Carew, Rod</v>
      </c>
      <c r="T460" s="9" t="str">
        <f t="shared" si="87"/>
        <v xml:space="preserve">Topps Main  SupVet   </v>
      </c>
      <c r="U460" s="9" t="str">
        <f>IFERROR(VLOOKUP(S460,'Lookup '!B:D,3,FALSE)," ")</f>
        <v>HOF</v>
      </c>
      <c r="V460" s="9" t="str">
        <f t="shared" si="88"/>
        <v>E $1</v>
      </c>
    </row>
    <row r="461" spans="2:22" x14ac:dyDescent="0.25">
      <c r="C461">
        <v>1983</v>
      </c>
      <c r="D461" t="s">
        <v>378</v>
      </c>
      <c r="F461" t="s">
        <v>5370</v>
      </c>
      <c r="K461">
        <v>301</v>
      </c>
      <c r="L461" t="s">
        <v>439</v>
      </c>
      <c r="M461" t="s">
        <v>370</v>
      </c>
      <c r="N461" t="s">
        <v>381</v>
      </c>
      <c r="O461" t="s">
        <v>440</v>
      </c>
      <c r="Q461">
        <v>1</v>
      </c>
      <c r="R461" s="4">
        <v>1.25</v>
      </c>
      <c r="S461" s="9" t="str">
        <f t="shared" si="86"/>
        <v>Schmidt, Mike</v>
      </c>
      <c r="T461" s="9" t="str">
        <f t="shared" si="87"/>
        <v xml:space="preserve">Topps Main  SupVet   </v>
      </c>
      <c r="U461" s="9" t="str">
        <f>IFERROR(VLOOKUP(S461,'Lookup '!B:D,3,FALSE)," ")</f>
        <v>HOF</v>
      </c>
      <c r="V461" s="9" t="str">
        <f t="shared" si="88"/>
        <v>E $1</v>
      </c>
    </row>
    <row r="462" spans="2:22" x14ac:dyDescent="0.25">
      <c r="C462">
        <v>1983</v>
      </c>
      <c r="D462" t="s">
        <v>378</v>
      </c>
      <c r="K462">
        <v>370</v>
      </c>
      <c r="L462" t="s">
        <v>350</v>
      </c>
      <c r="M462" t="s">
        <v>372</v>
      </c>
      <c r="N462" t="s">
        <v>452</v>
      </c>
      <c r="O462" t="s">
        <v>28</v>
      </c>
      <c r="Q462">
        <v>1</v>
      </c>
      <c r="R462" s="4">
        <v>1.25</v>
      </c>
      <c r="S462" s="9" t="str">
        <f t="shared" si="86"/>
        <v>Carter, Gary</v>
      </c>
      <c r="T462" s="9" t="str">
        <f t="shared" si="87"/>
        <v xml:space="preserve">Topps Main     </v>
      </c>
      <c r="U462" s="9" t="str">
        <f>IFERROR(VLOOKUP(S462,'Lookup '!B:D,3,FALSE)," ")</f>
        <v>HOF</v>
      </c>
      <c r="V462" s="9" t="str">
        <f t="shared" si="88"/>
        <v>E $1</v>
      </c>
    </row>
    <row r="463" spans="2:22" x14ac:dyDescent="0.25">
      <c r="C463">
        <v>1983</v>
      </c>
      <c r="D463" t="s">
        <v>378</v>
      </c>
      <c r="F463" t="s">
        <v>3892</v>
      </c>
      <c r="K463">
        <v>388</v>
      </c>
      <c r="L463" t="s">
        <v>461</v>
      </c>
      <c r="M463" t="s">
        <v>462</v>
      </c>
      <c r="N463" t="s">
        <v>463</v>
      </c>
      <c r="Q463">
        <v>1</v>
      </c>
      <c r="R463" s="4">
        <v>1.5</v>
      </c>
      <c r="S463" s="9" t="str">
        <f t="shared" si="86"/>
        <v>Brett, George</v>
      </c>
      <c r="T463" s="9" t="str">
        <f t="shared" si="87"/>
        <v xml:space="preserve">Topps Main  AS   </v>
      </c>
      <c r="U463" s="9" t="str">
        <f>IFERROR(VLOOKUP(S463,'Lookup '!B:D,3,FALSE)," ")</f>
        <v>HOF</v>
      </c>
      <c r="V463" s="9" t="str">
        <f t="shared" si="88"/>
        <v>E $1</v>
      </c>
    </row>
    <row r="464" spans="2:22" x14ac:dyDescent="0.25">
      <c r="C464">
        <v>1983</v>
      </c>
      <c r="D464" t="s">
        <v>378</v>
      </c>
      <c r="F464" t="s">
        <v>3892</v>
      </c>
      <c r="K464">
        <v>390</v>
      </c>
      <c r="L464" t="s">
        <v>494</v>
      </c>
      <c r="M464" t="s">
        <v>495</v>
      </c>
      <c r="N464" t="s">
        <v>425</v>
      </c>
      <c r="Q464">
        <v>1</v>
      </c>
      <c r="R464" s="4">
        <v>1.25</v>
      </c>
      <c r="S464" s="9" t="str">
        <f t="shared" si="86"/>
        <v>Jackson, Reggie</v>
      </c>
      <c r="T464" s="9" t="str">
        <f t="shared" si="87"/>
        <v xml:space="preserve">Topps Main  AS   </v>
      </c>
      <c r="U464" s="9" t="str">
        <f>IFERROR(VLOOKUP(S464,'Lookup '!B:D,3,FALSE)," ")</f>
        <v>HOF</v>
      </c>
      <c r="V464" s="9" t="str">
        <f t="shared" si="88"/>
        <v>E $1</v>
      </c>
    </row>
    <row r="465" spans="2:22" x14ac:dyDescent="0.25">
      <c r="C465">
        <v>1983</v>
      </c>
      <c r="D465" t="s">
        <v>378</v>
      </c>
      <c r="F465" t="s">
        <v>3892</v>
      </c>
      <c r="K465">
        <v>391</v>
      </c>
      <c r="L465" t="s">
        <v>516</v>
      </c>
      <c r="M465" t="s">
        <v>517</v>
      </c>
      <c r="N465" t="s">
        <v>443</v>
      </c>
      <c r="O465" t="s">
        <v>388</v>
      </c>
      <c r="Q465">
        <v>1</v>
      </c>
      <c r="R465" s="4">
        <v>1.25</v>
      </c>
      <c r="S465" s="9" t="str">
        <f t="shared" si="86"/>
        <v>Henderson, Rickey</v>
      </c>
      <c r="T465" s="9" t="str">
        <f t="shared" si="87"/>
        <v xml:space="preserve">Topps Main  AS   </v>
      </c>
      <c r="U465" s="9" t="str">
        <f>IFERROR(VLOOKUP(S465,'Lookup '!B:D,3,FALSE)," ")</f>
        <v>HOF</v>
      </c>
      <c r="V465" s="9" t="str">
        <f t="shared" si="88"/>
        <v>E $1</v>
      </c>
    </row>
    <row r="466" spans="2:22" x14ac:dyDescent="0.25">
      <c r="C466">
        <v>1983</v>
      </c>
      <c r="D466" t="s">
        <v>378</v>
      </c>
      <c r="F466" t="s">
        <v>3892</v>
      </c>
      <c r="K466" s="2">
        <v>393</v>
      </c>
      <c r="L466" s="2" t="s">
        <v>540</v>
      </c>
      <c r="M466" s="2" t="s">
        <v>407</v>
      </c>
      <c r="N466" s="2" t="s">
        <v>465</v>
      </c>
      <c r="O466" t="s">
        <v>28</v>
      </c>
      <c r="Q466">
        <v>1</v>
      </c>
      <c r="R466" s="4">
        <v>1.25</v>
      </c>
      <c r="S466" s="9" t="str">
        <f t="shared" si="86"/>
        <v>Fisk, Carlton</v>
      </c>
      <c r="T466" s="9" t="str">
        <f t="shared" si="87"/>
        <v xml:space="preserve">Topps Main  AS   </v>
      </c>
      <c r="U466" s="9" t="str">
        <f>IFERROR(VLOOKUP(S466,'Lookup '!B:D,3,FALSE)," ")</f>
        <v>HOF</v>
      </c>
      <c r="V466" s="9" t="str">
        <f t="shared" si="88"/>
        <v>E $1</v>
      </c>
    </row>
    <row r="467" spans="2:22" x14ac:dyDescent="0.25">
      <c r="C467">
        <v>1983</v>
      </c>
      <c r="D467" t="s">
        <v>378</v>
      </c>
      <c r="F467" t="s">
        <v>3892</v>
      </c>
      <c r="K467">
        <v>399</v>
      </c>
      <c r="L467" t="s">
        <v>439</v>
      </c>
      <c r="M467" t="s">
        <v>370</v>
      </c>
      <c r="N467" t="s">
        <v>381</v>
      </c>
      <c r="O467" t="s">
        <v>440</v>
      </c>
      <c r="Q467">
        <v>1</v>
      </c>
      <c r="R467" s="4">
        <v>1.25</v>
      </c>
      <c r="S467" s="9" t="str">
        <f t="shared" si="86"/>
        <v>Schmidt, Mike</v>
      </c>
      <c r="T467" s="9" t="str">
        <f t="shared" si="87"/>
        <v xml:space="preserve">Topps Main  AS   </v>
      </c>
      <c r="U467" s="9" t="str">
        <f>IFERROR(VLOOKUP(S467,'Lookup '!B:D,3,FALSE)," ")</f>
        <v>HOF</v>
      </c>
      <c r="V467" s="9" t="str">
        <f t="shared" si="88"/>
        <v>E $1</v>
      </c>
    </row>
    <row r="468" spans="2:22" x14ac:dyDescent="0.25">
      <c r="C468">
        <v>1983</v>
      </c>
      <c r="D468" t="s">
        <v>378</v>
      </c>
      <c r="F468" t="s">
        <v>3892</v>
      </c>
      <c r="K468">
        <v>404</v>
      </c>
      <c r="L468" t="s">
        <v>350</v>
      </c>
      <c r="M468" t="s">
        <v>372</v>
      </c>
      <c r="N468" t="s">
        <v>452</v>
      </c>
      <c r="Q468">
        <v>1</v>
      </c>
      <c r="R468" s="4">
        <v>1.25</v>
      </c>
      <c r="S468" s="9" t="str">
        <f t="shared" ref="S468:S520" si="89">L468&amp;", "&amp;M468</f>
        <v>Carter, Gary</v>
      </c>
      <c r="T468" s="9" t="str">
        <f t="shared" si="87"/>
        <v xml:space="preserve">Topps Main  AS   </v>
      </c>
      <c r="U468" s="9" t="str">
        <f>IFERROR(VLOOKUP(S468,'Lookup '!B:D,3,FALSE)," ")</f>
        <v>HOF</v>
      </c>
      <c r="V468" s="9" t="str">
        <f t="shared" si="88"/>
        <v>E $1</v>
      </c>
    </row>
    <row r="469" spans="2:22" x14ac:dyDescent="0.25">
      <c r="B469" t="s">
        <v>377</v>
      </c>
      <c r="C469">
        <v>1983</v>
      </c>
      <c r="D469" t="s">
        <v>378</v>
      </c>
      <c r="J469" t="s">
        <v>14</v>
      </c>
      <c r="K469">
        <v>482</v>
      </c>
      <c r="L469" t="s">
        <v>572</v>
      </c>
      <c r="M469" t="s">
        <v>476</v>
      </c>
      <c r="N469" t="s">
        <v>446</v>
      </c>
      <c r="O469" t="s">
        <v>388</v>
      </c>
      <c r="Q469">
        <v>1</v>
      </c>
      <c r="R469" s="4">
        <v>30</v>
      </c>
      <c r="S469" s="9" t="str">
        <f t="shared" si="89"/>
        <v>Gwynn, Tony</v>
      </c>
      <c r="T469" s="9" t="str">
        <f t="shared" ref="T469:T522" si="90">CONCATENATE(D469&amp;" "&amp;E469&amp;" "&amp;F469&amp;" "&amp;G469&amp;" "&amp;H469&amp;" "&amp;I469&amp;J469)</f>
        <v>Topps Main     RC</v>
      </c>
      <c r="U469" s="9" t="str">
        <f>IFERROR(VLOOKUP(S469,'Lookup '!B:D,3,FALSE)," ")</f>
        <v>HOF</v>
      </c>
      <c r="V469" s="9" t="str">
        <f t="shared" si="88"/>
        <v>C $10</v>
      </c>
    </row>
    <row r="470" spans="2:22" x14ac:dyDescent="0.25">
      <c r="C470">
        <v>1983</v>
      </c>
      <c r="D470" t="s">
        <v>378</v>
      </c>
      <c r="K470">
        <v>491</v>
      </c>
      <c r="L470" t="s">
        <v>450</v>
      </c>
      <c r="M470" t="s">
        <v>347</v>
      </c>
      <c r="N470" t="s">
        <v>451</v>
      </c>
      <c r="O470" t="s">
        <v>382</v>
      </c>
      <c r="Q470">
        <v>1</v>
      </c>
      <c r="R470" s="4">
        <v>1.25</v>
      </c>
      <c r="S470" s="9" t="str">
        <f t="shared" si="89"/>
        <v>Palmer, Jim</v>
      </c>
      <c r="T470" s="9" t="str">
        <f t="shared" si="90"/>
        <v xml:space="preserve">Topps Main     </v>
      </c>
      <c r="U470" s="9" t="str">
        <f>IFERROR(VLOOKUP(S470,'Lookup '!B:D,3,FALSE)," ")</f>
        <v>HOF</v>
      </c>
      <c r="V470" s="9" t="str">
        <f t="shared" si="88"/>
        <v>E $1</v>
      </c>
    </row>
    <row r="471" spans="2:22" x14ac:dyDescent="0.25">
      <c r="B471" t="s">
        <v>377</v>
      </c>
      <c r="C471">
        <v>1983</v>
      </c>
      <c r="D471" t="s">
        <v>378</v>
      </c>
      <c r="J471" t="s">
        <v>14</v>
      </c>
      <c r="K471">
        <v>498</v>
      </c>
      <c r="L471" t="s">
        <v>581</v>
      </c>
      <c r="M471" t="s">
        <v>582</v>
      </c>
      <c r="N471" t="s">
        <v>402</v>
      </c>
      <c r="Q471">
        <v>1</v>
      </c>
      <c r="R471" s="4">
        <v>15</v>
      </c>
      <c r="S471" s="9" t="str">
        <f t="shared" si="89"/>
        <v>Boggs, Wade</v>
      </c>
      <c r="T471" s="9" t="str">
        <f t="shared" si="90"/>
        <v>Topps Main     RC</v>
      </c>
      <c r="U471" s="9" t="str">
        <f>IFERROR(VLOOKUP(S471,'Lookup '!B:D,3,FALSE)," ")</f>
        <v>HOF</v>
      </c>
      <c r="V471" s="9" t="str">
        <f t="shared" si="88"/>
        <v>C $10</v>
      </c>
    </row>
    <row r="472" spans="2:22" x14ac:dyDescent="0.25">
      <c r="C472">
        <v>1983</v>
      </c>
      <c r="D472" t="s">
        <v>378</v>
      </c>
      <c r="K472">
        <v>500</v>
      </c>
      <c r="L472" t="s">
        <v>494</v>
      </c>
      <c r="M472" t="s">
        <v>495</v>
      </c>
      <c r="N472" t="s">
        <v>417</v>
      </c>
      <c r="O472" t="s">
        <v>388</v>
      </c>
      <c r="Q472">
        <v>1</v>
      </c>
      <c r="R472" s="4">
        <v>1.25</v>
      </c>
      <c r="S472" s="9" t="str">
        <f t="shared" si="89"/>
        <v>Jackson, Reggie</v>
      </c>
      <c r="T472" s="9" t="str">
        <f t="shared" si="90"/>
        <v xml:space="preserve">Topps Main     </v>
      </c>
      <c r="U472" s="9" t="str">
        <f>IFERROR(VLOOKUP(S472,'Lookup '!B:D,3,FALSE)," ")</f>
        <v>HOF</v>
      </c>
      <c r="V472" s="9" t="str">
        <f t="shared" si="88"/>
        <v>E $1</v>
      </c>
    </row>
    <row r="473" spans="2:22" x14ac:dyDescent="0.25">
      <c r="C473">
        <v>1983</v>
      </c>
      <c r="D473" t="s">
        <v>378</v>
      </c>
      <c r="K473">
        <v>501</v>
      </c>
      <c r="L473" t="s">
        <v>494</v>
      </c>
      <c r="M473" t="s">
        <v>495</v>
      </c>
      <c r="N473" t="s">
        <v>425</v>
      </c>
      <c r="Q473">
        <v>1</v>
      </c>
      <c r="R473" s="4">
        <v>1.25</v>
      </c>
      <c r="S473" s="9" t="str">
        <f t="shared" si="89"/>
        <v>Jackson, Reggie</v>
      </c>
      <c r="T473" s="9" t="str">
        <f t="shared" si="90"/>
        <v xml:space="preserve">Topps Main     </v>
      </c>
      <c r="U473" s="9" t="str">
        <f>IFERROR(VLOOKUP(S473,'Lookup '!B:D,3,FALSE)," ")</f>
        <v>HOF</v>
      </c>
      <c r="V473" s="9" t="str">
        <f t="shared" si="88"/>
        <v>E $1</v>
      </c>
    </row>
    <row r="474" spans="2:22" x14ac:dyDescent="0.25">
      <c r="C474">
        <v>1983</v>
      </c>
      <c r="D474" t="s">
        <v>378</v>
      </c>
      <c r="K474">
        <v>550</v>
      </c>
      <c r="L474" t="s">
        <v>400</v>
      </c>
      <c r="M474" t="s">
        <v>401</v>
      </c>
      <c r="N474" t="s">
        <v>402</v>
      </c>
      <c r="O474" t="s">
        <v>457</v>
      </c>
      <c r="Q474">
        <v>1</v>
      </c>
      <c r="R474" s="4">
        <v>2</v>
      </c>
      <c r="S474" s="9" t="str">
        <f t="shared" si="89"/>
        <v>Yastrzemski, Carl</v>
      </c>
      <c r="T474" s="9" t="str">
        <f t="shared" si="90"/>
        <v xml:space="preserve">Topps Main     </v>
      </c>
      <c r="U474" s="9" t="str">
        <f>IFERROR(VLOOKUP(S474,'Lookup '!B:D,3,FALSE)," ")</f>
        <v>HOF</v>
      </c>
      <c r="V474" s="9" t="str">
        <f t="shared" si="88"/>
        <v>E $1</v>
      </c>
    </row>
    <row r="475" spans="2:22" x14ac:dyDescent="0.25">
      <c r="B475" t="s">
        <v>377</v>
      </c>
      <c r="C475">
        <v>1983</v>
      </c>
      <c r="D475" t="s">
        <v>378</v>
      </c>
      <c r="K475">
        <v>580</v>
      </c>
      <c r="L475" t="s">
        <v>428</v>
      </c>
      <c r="M475" t="s">
        <v>429</v>
      </c>
      <c r="N475" t="s">
        <v>433</v>
      </c>
      <c r="O475" t="s">
        <v>382</v>
      </c>
      <c r="Q475">
        <v>1</v>
      </c>
      <c r="R475" s="4">
        <v>1.25</v>
      </c>
      <c r="S475" s="9" t="str">
        <f t="shared" si="89"/>
        <v>Seaver, Tom</v>
      </c>
      <c r="T475" s="9" t="str">
        <f t="shared" si="90"/>
        <v xml:space="preserve">Topps Main     </v>
      </c>
      <c r="U475" s="9" t="str">
        <f>IFERROR(VLOOKUP(S475,'Lookup '!B:D,3,FALSE)," ")</f>
        <v>HOF</v>
      </c>
      <c r="V475" s="9" t="str">
        <f t="shared" si="88"/>
        <v>E $1</v>
      </c>
    </row>
    <row r="476" spans="2:22" x14ac:dyDescent="0.25">
      <c r="C476">
        <v>1983</v>
      </c>
      <c r="D476" t="s">
        <v>378</v>
      </c>
      <c r="E476" t="s">
        <v>3908</v>
      </c>
      <c r="K476">
        <v>581</v>
      </c>
      <c r="L476" t="s">
        <v>428</v>
      </c>
      <c r="M476" t="s">
        <v>429</v>
      </c>
      <c r="N476" t="s">
        <v>433</v>
      </c>
      <c r="O476" t="s">
        <v>382</v>
      </c>
      <c r="Q476">
        <v>1</v>
      </c>
      <c r="R476" s="4">
        <v>1.25</v>
      </c>
      <c r="S476" s="9" t="str">
        <f t="shared" si="89"/>
        <v>Seaver, Tom</v>
      </c>
      <c r="T476" s="9" t="str">
        <f t="shared" si="90"/>
        <v xml:space="preserve">Topps Main Ldr    </v>
      </c>
      <c r="U476" s="9" t="str">
        <f>IFERROR(VLOOKUP(S476,'Lookup '!B:D,3,FALSE)," ")</f>
        <v>HOF</v>
      </c>
      <c r="V476" s="9" t="str">
        <f t="shared" si="88"/>
        <v>E $1</v>
      </c>
    </row>
    <row r="477" spans="2:22" x14ac:dyDescent="0.25">
      <c r="C477">
        <v>1983</v>
      </c>
      <c r="D477" t="s">
        <v>378</v>
      </c>
      <c r="K477">
        <v>600</v>
      </c>
      <c r="L477" t="s">
        <v>461</v>
      </c>
      <c r="M477" t="s">
        <v>462</v>
      </c>
      <c r="N477" t="s">
        <v>463</v>
      </c>
      <c r="O477" t="s">
        <v>440</v>
      </c>
      <c r="Q477">
        <v>1</v>
      </c>
      <c r="R477" s="4">
        <v>3</v>
      </c>
      <c r="S477" s="9" t="str">
        <f t="shared" si="89"/>
        <v>Brett, George</v>
      </c>
      <c r="T477" s="9" t="str">
        <f t="shared" si="90"/>
        <v xml:space="preserve">Topps Main     </v>
      </c>
      <c r="U477" s="9" t="str">
        <f>IFERROR(VLOOKUP(S477,'Lookup '!B:D,3,FALSE)," ")</f>
        <v>HOF</v>
      </c>
      <c r="V477" s="9" t="str">
        <f t="shared" si="88"/>
        <v>E $1</v>
      </c>
    </row>
    <row r="478" spans="2:22" x14ac:dyDescent="0.25">
      <c r="C478">
        <v>1983</v>
      </c>
      <c r="D478" t="s">
        <v>378</v>
      </c>
      <c r="K478">
        <v>630</v>
      </c>
      <c r="L478" t="s">
        <v>506</v>
      </c>
      <c r="M478" t="s">
        <v>363</v>
      </c>
      <c r="N478" t="s">
        <v>456</v>
      </c>
      <c r="O478" t="s">
        <v>440</v>
      </c>
      <c r="Q478">
        <v>1</v>
      </c>
      <c r="R478" s="4">
        <v>1.25</v>
      </c>
      <c r="S478" s="9" t="str">
        <f t="shared" si="89"/>
        <v>Molitor, Paul</v>
      </c>
      <c r="T478" s="9" t="str">
        <f t="shared" si="90"/>
        <v xml:space="preserve">Topps Main     </v>
      </c>
      <c r="U478" s="9" t="str">
        <f>IFERROR(VLOOKUP(S478,'Lookup '!B:D,3,FALSE)," ")</f>
        <v>HOF</v>
      </c>
      <c r="V478" s="9" t="str">
        <f t="shared" si="88"/>
        <v>E $1</v>
      </c>
    </row>
    <row r="479" spans="2:22" x14ac:dyDescent="0.25">
      <c r="C479">
        <v>1983</v>
      </c>
      <c r="D479" t="s">
        <v>378</v>
      </c>
      <c r="K479">
        <v>680</v>
      </c>
      <c r="L479" t="s">
        <v>536</v>
      </c>
      <c r="M479" t="s">
        <v>537</v>
      </c>
      <c r="N479" t="s">
        <v>452</v>
      </c>
      <c r="O479" t="s">
        <v>388</v>
      </c>
      <c r="Q479">
        <v>1</v>
      </c>
      <c r="R479" s="4">
        <v>0.6</v>
      </c>
      <c r="S479" s="9" t="str">
        <f t="shared" si="89"/>
        <v>Dawson, Andre</v>
      </c>
      <c r="T479" s="9" t="str">
        <f t="shared" si="90"/>
        <v xml:space="preserve">Topps Main     </v>
      </c>
      <c r="U479" s="9" t="str">
        <f>IFERROR(VLOOKUP(S479,'Lookup '!B:D,3,FALSE)," ")</f>
        <v>HOF</v>
      </c>
      <c r="V479" s="9" t="str">
        <f t="shared" ref="V479:V522" si="91">IF(R479&gt;0.249,IF(R479&gt;0.99,IF(R479&gt;4.99,IF(R479&gt;9.99,IF(R479&gt;49.99,IF(R479&gt;99.99,"A $100","B $50"),"C $10"),"D $5"),"E $1"),"F $.25"),"G")</f>
        <v>F $.25</v>
      </c>
    </row>
    <row r="480" spans="2:22" x14ac:dyDescent="0.25">
      <c r="C480">
        <v>1983</v>
      </c>
      <c r="D480" t="s">
        <v>378</v>
      </c>
      <c r="E480" t="s">
        <v>3908</v>
      </c>
      <c r="K480">
        <v>705</v>
      </c>
      <c r="L480" t="s">
        <v>5371</v>
      </c>
      <c r="M480" t="s">
        <v>408</v>
      </c>
      <c r="N480" t="s">
        <v>565</v>
      </c>
      <c r="Q480">
        <v>1</v>
      </c>
      <c r="R480" s="4">
        <v>1.25</v>
      </c>
      <c r="S480" s="9" t="str">
        <f t="shared" si="89"/>
        <v>Carlton, Steve/Hoyt,Lamarr, Steve</v>
      </c>
      <c r="T480" s="9" t="str">
        <f t="shared" si="90"/>
        <v xml:space="preserve">Topps Main Ldr    </v>
      </c>
      <c r="U480" s="9" t="str">
        <f>IFERROR(VLOOKUP(S480,'Lookup '!B:D,3,FALSE)," ")</f>
        <v xml:space="preserve"> </v>
      </c>
      <c r="V480" s="9" t="str">
        <f t="shared" si="91"/>
        <v>E $1</v>
      </c>
    </row>
    <row r="481" spans="2:22" x14ac:dyDescent="0.25">
      <c r="C481">
        <v>1983</v>
      </c>
      <c r="D481" t="s">
        <v>378</v>
      </c>
      <c r="K481">
        <v>770</v>
      </c>
      <c r="L481" t="s">
        <v>444</v>
      </c>
      <c r="M481" t="s">
        <v>445</v>
      </c>
      <c r="N481" t="s">
        <v>425</v>
      </c>
      <c r="O481" t="s">
        <v>388</v>
      </c>
      <c r="Q481">
        <v>1</v>
      </c>
      <c r="R481" s="4">
        <v>1.25</v>
      </c>
      <c r="S481" s="9" t="str">
        <f t="shared" si="89"/>
        <v>Winfield, Dave</v>
      </c>
      <c r="T481" s="9" t="str">
        <f t="shared" si="90"/>
        <v xml:space="preserve">Topps Main     </v>
      </c>
      <c r="U481" s="9" t="str">
        <f>IFERROR(VLOOKUP(S481,'Lookup '!B:D,3,FALSE)," ")</f>
        <v>HOF</v>
      </c>
      <c r="V481" s="9" t="str">
        <f t="shared" si="91"/>
        <v>E $1</v>
      </c>
    </row>
    <row r="482" spans="2:22" x14ac:dyDescent="0.25">
      <c r="B482" t="s">
        <v>377</v>
      </c>
      <c r="C482">
        <v>1984</v>
      </c>
      <c r="D482" t="s">
        <v>521</v>
      </c>
      <c r="K482">
        <v>60</v>
      </c>
      <c r="L482" t="s">
        <v>415</v>
      </c>
      <c r="M482" t="s">
        <v>416</v>
      </c>
      <c r="N482" t="s">
        <v>532</v>
      </c>
      <c r="Q482">
        <v>1</v>
      </c>
      <c r="R482" s="4">
        <v>15</v>
      </c>
      <c r="S482" s="9" t="str">
        <f t="shared" si="89"/>
        <v>Ryan, Nolan</v>
      </c>
      <c r="T482" s="9" t="str">
        <f t="shared" si="90"/>
        <v xml:space="preserve">Donruss     </v>
      </c>
      <c r="U482" s="9" t="str">
        <f>IFERROR(VLOOKUP(S482,'Lookup '!B:D,3,FALSE)," ")</f>
        <v>HOF</v>
      </c>
      <c r="V482" s="9" t="str">
        <f t="shared" si="91"/>
        <v>C $10</v>
      </c>
    </row>
    <row r="483" spans="2:22" x14ac:dyDescent="0.25">
      <c r="B483" t="s">
        <v>377</v>
      </c>
      <c r="C483">
        <v>1984</v>
      </c>
      <c r="D483" t="s">
        <v>521</v>
      </c>
      <c r="K483">
        <v>111</v>
      </c>
      <c r="L483" t="s">
        <v>407</v>
      </c>
      <c r="M483" t="s">
        <v>408</v>
      </c>
      <c r="N483" t="s">
        <v>381</v>
      </c>
      <c r="Q483">
        <v>1</v>
      </c>
      <c r="R483" s="4">
        <v>3</v>
      </c>
      <c r="S483" s="9" t="str">
        <f t="shared" si="89"/>
        <v>Carlton, Steve</v>
      </c>
      <c r="T483" s="9" t="str">
        <f t="shared" si="90"/>
        <v xml:space="preserve">Donruss     </v>
      </c>
      <c r="U483" s="9" t="str">
        <f>IFERROR(VLOOKUP(S483,'Lookup '!B:D,3,FALSE)," ")</f>
        <v>HOF</v>
      </c>
      <c r="V483" s="9" t="str">
        <f t="shared" si="91"/>
        <v>E $1</v>
      </c>
    </row>
    <row r="484" spans="2:22" x14ac:dyDescent="0.25">
      <c r="B484" t="s">
        <v>377</v>
      </c>
      <c r="C484">
        <v>1984</v>
      </c>
      <c r="D484" t="s">
        <v>521</v>
      </c>
      <c r="K484">
        <v>324</v>
      </c>
      <c r="L484" t="s">
        <v>572</v>
      </c>
      <c r="M484" t="s">
        <v>476</v>
      </c>
      <c r="N484" t="s">
        <v>446</v>
      </c>
      <c r="Q484">
        <v>1</v>
      </c>
      <c r="R484" s="4">
        <v>12</v>
      </c>
      <c r="S484" s="9" t="str">
        <f t="shared" si="89"/>
        <v>Gwynn, Tony</v>
      </c>
      <c r="T484" s="9" t="str">
        <f t="shared" si="90"/>
        <v xml:space="preserve">Donruss     </v>
      </c>
      <c r="U484" s="9" t="str">
        <f>IFERROR(VLOOKUP(S484,'Lookup '!B:D,3,FALSE)," ")</f>
        <v>HOF</v>
      </c>
      <c r="V484" s="9" t="str">
        <f t="shared" si="91"/>
        <v>C $10</v>
      </c>
    </row>
    <row r="485" spans="2:22" x14ac:dyDescent="0.25">
      <c r="B485" t="s">
        <v>377</v>
      </c>
      <c r="C485">
        <v>1984</v>
      </c>
      <c r="D485" t="s">
        <v>521</v>
      </c>
      <c r="K485">
        <v>151</v>
      </c>
      <c r="L485" t="s">
        <v>581</v>
      </c>
      <c r="M485" t="s">
        <v>582</v>
      </c>
      <c r="N485" t="s">
        <v>402</v>
      </c>
      <c r="Q485">
        <v>1</v>
      </c>
      <c r="R485" s="4">
        <v>8</v>
      </c>
      <c r="S485" s="9" t="str">
        <f t="shared" si="89"/>
        <v>Boggs, Wade</v>
      </c>
      <c r="T485" s="9" t="str">
        <f t="shared" si="90"/>
        <v xml:space="preserve">Donruss     </v>
      </c>
      <c r="U485" s="9" t="str">
        <f>IFERROR(VLOOKUP(S485,'Lookup '!B:D,3,FALSE)," ")</f>
        <v>HOF</v>
      </c>
      <c r="V485" s="9" t="str">
        <f t="shared" si="91"/>
        <v>D $5</v>
      </c>
    </row>
    <row r="486" spans="2:22" x14ac:dyDescent="0.25">
      <c r="B486" t="s">
        <v>377</v>
      </c>
      <c r="C486">
        <v>1984</v>
      </c>
      <c r="D486" t="s">
        <v>521</v>
      </c>
      <c r="J486" t="s">
        <v>14</v>
      </c>
      <c r="K486">
        <v>248</v>
      </c>
      <c r="L486" t="s">
        <v>583</v>
      </c>
      <c r="M486" t="s">
        <v>393</v>
      </c>
      <c r="N486" t="s">
        <v>425</v>
      </c>
      <c r="Q486">
        <v>1</v>
      </c>
      <c r="R486" s="4">
        <v>30</v>
      </c>
      <c r="S486" s="9" t="str">
        <f t="shared" si="89"/>
        <v>Mattingly, Don</v>
      </c>
      <c r="T486" s="9" t="str">
        <f t="shared" si="90"/>
        <v>Donruss     RC</v>
      </c>
      <c r="U486" s="9" t="str">
        <f>IFERROR(VLOOKUP(S486,'Lookup '!B:D,3,FALSE)," ")</f>
        <v/>
      </c>
      <c r="V486" s="9" t="str">
        <f t="shared" si="91"/>
        <v>C $10</v>
      </c>
    </row>
    <row r="487" spans="2:22" x14ac:dyDescent="0.25">
      <c r="B487" t="s">
        <v>377</v>
      </c>
      <c r="C487">
        <v>1984</v>
      </c>
      <c r="D487" t="s">
        <v>521</v>
      </c>
      <c r="K487" t="s">
        <v>26</v>
      </c>
      <c r="L487" t="s">
        <v>400</v>
      </c>
      <c r="M487" t="s">
        <v>401</v>
      </c>
      <c r="Q487">
        <v>1</v>
      </c>
      <c r="R487" s="4">
        <v>5</v>
      </c>
      <c r="S487" s="9" t="str">
        <f t="shared" si="89"/>
        <v>Yastrzemski, Carl</v>
      </c>
      <c r="T487" s="9" t="str">
        <f t="shared" si="90"/>
        <v xml:space="preserve">Donruss     </v>
      </c>
      <c r="U487" s="9" t="str">
        <f>IFERROR(VLOOKUP(S487,'Lookup '!B:D,3,FALSE)," ")</f>
        <v>HOF</v>
      </c>
      <c r="V487" s="9" t="str">
        <f t="shared" si="91"/>
        <v>D $5</v>
      </c>
    </row>
    <row r="488" spans="2:22" x14ac:dyDescent="0.25">
      <c r="C488">
        <v>1984</v>
      </c>
      <c r="D488" t="s">
        <v>521</v>
      </c>
      <c r="F488" t="s">
        <v>3898</v>
      </c>
      <c r="K488">
        <v>1</v>
      </c>
      <c r="L488" t="s">
        <v>510</v>
      </c>
      <c r="M488" t="s">
        <v>376</v>
      </c>
      <c r="N488" t="s">
        <v>456</v>
      </c>
      <c r="Q488">
        <v>1</v>
      </c>
      <c r="R488" s="4">
        <v>2.5</v>
      </c>
      <c r="S488" s="9" t="str">
        <f t="shared" si="89"/>
        <v>Yount, Robin</v>
      </c>
      <c r="T488" s="9" t="str">
        <f t="shared" si="90"/>
        <v xml:space="preserve">Donruss  DK   </v>
      </c>
      <c r="U488" s="9" t="str">
        <f>IFERROR(VLOOKUP(S488,'Lookup '!B:D,3,FALSE)," ")</f>
        <v>HOF</v>
      </c>
      <c r="V488" s="9" t="str">
        <f t="shared" si="91"/>
        <v>E $1</v>
      </c>
    </row>
    <row r="489" spans="2:22" x14ac:dyDescent="0.25">
      <c r="B489" t="s">
        <v>377</v>
      </c>
      <c r="C489">
        <v>1984</v>
      </c>
      <c r="D489" t="s">
        <v>521</v>
      </c>
      <c r="F489" t="s">
        <v>3898</v>
      </c>
      <c r="K489">
        <v>23</v>
      </c>
      <c r="L489" t="s">
        <v>439</v>
      </c>
      <c r="M489" t="s">
        <v>370</v>
      </c>
      <c r="N489" t="s">
        <v>381</v>
      </c>
      <c r="Q489">
        <v>1</v>
      </c>
      <c r="R489" s="4">
        <v>5</v>
      </c>
      <c r="S489" s="9" t="str">
        <f t="shared" si="89"/>
        <v>Schmidt, Mike</v>
      </c>
      <c r="T489" s="9" t="str">
        <f t="shared" si="90"/>
        <v xml:space="preserve">Donruss  DK   </v>
      </c>
      <c r="U489" s="9" t="str">
        <f>IFERROR(VLOOKUP(S489,'Lookup '!B:D,3,FALSE)," ")</f>
        <v>HOF</v>
      </c>
      <c r="V489" s="9" t="str">
        <f t="shared" si="91"/>
        <v>D $5</v>
      </c>
    </row>
    <row r="490" spans="2:22" x14ac:dyDescent="0.25">
      <c r="C490">
        <v>1984</v>
      </c>
      <c r="D490" t="s">
        <v>521</v>
      </c>
      <c r="K490">
        <v>47</v>
      </c>
      <c r="L490" t="s">
        <v>538</v>
      </c>
      <c r="M490" t="s">
        <v>539</v>
      </c>
      <c r="N490" t="s">
        <v>451</v>
      </c>
      <c r="Q490">
        <v>1</v>
      </c>
      <c r="R490" s="4">
        <v>3</v>
      </c>
      <c r="S490" s="9" t="str">
        <f t="shared" si="89"/>
        <v>Murray, Eddie</v>
      </c>
      <c r="T490" s="9" t="str">
        <f t="shared" si="90"/>
        <v xml:space="preserve">Donruss     </v>
      </c>
      <c r="U490" s="9" t="str">
        <f>IFERROR(VLOOKUP(S490,'Lookup '!B:D,3,FALSE)," ")</f>
        <v>HOF</v>
      </c>
      <c r="V490" s="9" t="str">
        <f t="shared" si="91"/>
        <v>E $1</v>
      </c>
    </row>
    <row r="491" spans="2:22" x14ac:dyDescent="0.25">
      <c r="C491">
        <v>1984</v>
      </c>
      <c r="D491" t="s">
        <v>521</v>
      </c>
      <c r="K491">
        <v>48</v>
      </c>
      <c r="L491" t="s">
        <v>510</v>
      </c>
      <c r="M491" t="s">
        <v>376</v>
      </c>
      <c r="N491" t="s">
        <v>456</v>
      </c>
      <c r="Q491">
        <v>1</v>
      </c>
      <c r="R491" s="4">
        <v>5</v>
      </c>
      <c r="S491" s="9" t="str">
        <f t="shared" si="89"/>
        <v>Yount, Robin</v>
      </c>
      <c r="T491" s="9" t="str">
        <f t="shared" si="90"/>
        <v xml:space="preserve">Donruss     </v>
      </c>
      <c r="U491" s="9" t="str">
        <f>IFERROR(VLOOKUP(S491,'Lookup '!B:D,3,FALSE)," ")</f>
        <v>HOF</v>
      </c>
      <c r="V491" s="9" t="str">
        <f t="shared" si="91"/>
        <v>D $5</v>
      </c>
    </row>
    <row r="492" spans="2:22" x14ac:dyDescent="0.25">
      <c r="C492">
        <v>1984</v>
      </c>
      <c r="D492" t="s">
        <v>521</v>
      </c>
      <c r="K492">
        <v>51</v>
      </c>
      <c r="L492" t="s">
        <v>444</v>
      </c>
      <c r="M492" t="s">
        <v>445</v>
      </c>
      <c r="N492" t="s">
        <v>425</v>
      </c>
      <c r="Q492">
        <v>1</v>
      </c>
      <c r="R492" s="4">
        <v>3</v>
      </c>
      <c r="S492" s="9" t="str">
        <f t="shared" si="89"/>
        <v>Winfield, Dave</v>
      </c>
      <c r="T492" s="9" t="str">
        <f t="shared" si="90"/>
        <v xml:space="preserve">Donruss     </v>
      </c>
      <c r="U492" s="9" t="str">
        <f>IFERROR(VLOOKUP(S492,'Lookup '!B:D,3,FALSE)," ")</f>
        <v>HOF</v>
      </c>
      <c r="V492" s="9" t="str">
        <f t="shared" si="91"/>
        <v>E $1</v>
      </c>
    </row>
    <row r="493" spans="2:22" x14ac:dyDescent="0.25">
      <c r="B493" t="s">
        <v>377</v>
      </c>
      <c r="C493">
        <v>1984</v>
      </c>
      <c r="D493" t="s">
        <v>521</v>
      </c>
      <c r="K493">
        <v>53</v>
      </c>
      <c r="L493" t="s">
        <v>461</v>
      </c>
      <c r="M493" t="s">
        <v>462</v>
      </c>
      <c r="N493" t="s">
        <v>463</v>
      </c>
      <c r="Q493">
        <v>1</v>
      </c>
      <c r="R493" s="4">
        <v>8</v>
      </c>
      <c r="S493" s="9" t="str">
        <f t="shared" si="89"/>
        <v>Brett, George</v>
      </c>
      <c r="T493" s="9" t="str">
        <f t="shared" si="90"/>
        <v xml:space="preserve">Donruss     </v>
      </c>
      <c r="U493" s="9" t="str">
        <f>IFERROR(VLOOKUP(S493,'Lookup '!B:D,3,FALSE)," ")</f>
        <v>HOF</v>
      </c>
      <c r="V493" s="9" t="str">
        <f t="shared" si="91"/>
        <v>D $5</v>
      </c>
    </row>
    <row r="494" spans="2:22" x14ac:dyDescent="0.25">
      <c r="C494">
        <v>1984</v>
      </c>
      <c r="D494" t="s">
        <v>521</v>
      </c>
      <c r="K494">
        <v>57</v>
      </c>
      <c r="L494" t="s">
        <v>494</v>
      </c>
      <c r="M494" t="s">
        <v>495</v>
      </c>
      <c r="N494" t="s">
        <v>417</v>
      </c>
      <c r="Q494">
        <v>1</v>
      </c>
      <c r="R494" s="4">
        <v>5</v>
      </c>
      <c r="S494" s="9" t="str">
        <f t="shared" si="89"/>
        <v>Jackson, Reggie</v>
      </c>
      <c r="T494" s="9" t="str">
        <f t="shared" si="90"/>
        <v xml:space="preserve">Donruss     </v>
      </c>
      <c r="U494" s="9" t="str">
        <f>IFERROR(VLOOKUP(S494,'Lookup '!B:D,3,FALSE)," ")</f>
        <v>HOF</v>
      </c>
      <c r="V494" s="9" t="str">
        <f t="shared" si="91"/>
        <v>D $5</v>
      </c>
    </row>
    <row r="495" spans="2:22" x14ac:dyDescent="0.25">
      <c r="C495">
        <v>1984</v>
      </c>
      <c r="D495" t="s">
        <v>521</v>
      </c>
      <c r="K495">
        <v>59</v>
      </c>
      <c r="L495" t="s">
        <v>514</v>
      </c>
      <c r="M495" t="s">
        <v>515</v>
      </c>
      <c r="N495" t="s">
        <v>391</v>
      </c>
      <c r="Q495">
        <v>1</v>
      </c>
      <c r="R495" s="4">
        <v>10</v>
      </c>
      <c r="S495" s="9" t="str">
        <f t="shared" si="89"/>
        <v>Smith, Ozzie</v>
      </c>
      <c r="T495" s="9" t="str">
        <f t="shared" si="90"/>
        <v xml:space="preserve">Donruss     </v>
      </c>
      <c r="U495" s="9" t="str">
        <f>IFERROR(VLOOKUP(S495,'Lookup '!B:D,3,FALSE)," ")</f>
        <v>HOF</v>
      </c>
      <c r="V495" s="9" t="str">
        <f t="shared" si="91"/>
        <v>C $10</v>
      </c>
    </row>
    <row r="496" spans="2:22" x14ac:dyDescent="0.25">
      <c r="C496">
        <v>1984</v>
      </c>
      <c r="D496" t="s">
        <v>521</v>
      </c>
      <c r="K496">
        <v>61</v>
      </c>
      <c r="L496" t="s">
        <v>502</v>
      </c>
      <c r="M496" t="s">
        <v>503</v>
      </c>
      <c r="N496" t="s">
        <v>381</v>
      </c>
      <c r="Q496">
        <v>1</v>
      </c>
      <c r="R496" s="4">
        <v>10</v>
      </c>
      <c r="S496" s="9" t="str">
        <f t="shared" si="89"/>
        <v>Rose, Pete</v>
      </c>
      <c r="T496" s="9" t="str">
        <f t="shared" si="90"/>
        <v xml:space="preserve">Donruss     </v>
      </c>
      <c r="U496" s="9" t="str">
        <f>IFERROR(VLOOKUP(S496,'Lookup '!B:D,3,FALSE)," ")</f>
        <v/>
      </c>
      <c r="V496" s="9" t="str">
        <f t="shared" si="91"/>
        <v>C $10</v>
      </c>
    </row>
    <row r="497" spans="2:22" x14ac:dyDescent="0.25">
      <c r="C497">
        <v>1984</v>
      </c>
      <c r="D497" t="s">
        <v>521</v>
      </c>
      <c r="K497">
        <v>97</v>
      </c>
      <c r="L497" t="s">
        <v>536</v>
      </c>
      <c r="M497" t="s">
        <v>537</v>
      </c>
      <c r="N497" t="s">
        <v>452</v>
      </c>
      <c r="Q497">
        <v>1</v>
      </c>
      <c r="R497" s="4">
        <v>3</v>
      </c>
      <c r="S497" s="9" t="str">
        <f t="shared" si="89"/>
        <v>Dawson, Andre</v>
      </c>
      <c r="T497" s="9" t="str">
        <f t="shared" si="90"/>
        <v xml:space="preserve">Donruss     </v>
      </c>
      <c r="U497" s="9" t="str">
        <f>IFERROR(VLOOKUP(S497,'Lookup '!B:D,3,FALSE)," ")</f>
        <v>HOF</v>
      </c>
      <c r="V497" s="9" t="str">
        <f t="shared" si="91"/>
        <v>E $1</v>
      </c>
    </row>
    <row r="498" spans="2:22" x14ac:dyDescent="0.25">
      <c r="C498">
        <v>1984</v>
      </c>
      <c r="D498" t="s">
        <v>521</v>
      </c>
      <c r="K498">
        <v>107</v>
      </c>
      <c r="L498" t="s">
        <v>506</v>
      </c>
      <c r="M498" t="s">
        <v>363</v>
      </c>
      <c r="N498" t="s">
        <v>456</v>
      </c>
      <c r="Q498">
        <v>1</v>
      </c>
      <c r="R498" s="4">
        <v>3</v>
      </c>
      <c r="S498" s="9" t="str">
        <f t="shared" si="89"/>
        <v>Molitor, Paul</v>
      </c>
      <c r="T498" s="9" t="str">
        <f t="shared" si="90"/>
        <v xml:space="preserve">Donruss     </v>
      </c>
      <c r="U498" s="9" t="str">
        <f>IFERROR(VLOOKUP(S498,'Lookup '!B:D,3,FALSE)," ")</f>
        <v>HOF</v>
      </c>
      <c r="V498" s="9" t="str">
        <f t="shared" si="91"/>
        <v>E $1</v>
      </c>
    </row>
    <row r="499" spans="2:22" x14ac:dyDescent="0.25">
      <c r="C499">
        <v>1984</v>
      </c>
      <c r="D499" t="s">
        <v>521</v>
      </c>
      <c r="K499">
        <v>116</v>
      </c>
      <c r="L499" t="s">
        <v>428</v>
      </c>
      <c r="M499" t="s">
        <v>429</v>
      </c>
      <c r="N499" t="s">
        <v>430</v>
      </c>
      <c r="Q499">
        <v>1</v>
      </c>
      <c r="R499" s="4">
        <v>3</v>
      </c>
      <c r="S499" s="9" t="str">
        <f t="shared" si="89"/>
        <v>Seaver, Tom</v>
      </c>
      <c r="T499" s="9" t="str">
        <f t="shared" si="90"/>
        <v xml:space="preserve">Donruss     </v>
      </c>
      <c r="U499" s="9" t="str">
        <f>IFERROR(VLOOKUP(S499,'Lookup '!B:D,3,FALSE)," ")</f>
        <v>HOF</v>
      </c>
      <c r="V499" s="9" t="str">
        <f t="shared" si="91"/>
        <v>E $1</v>
      </c>
    </row>
    <row r="500" spans="2:22" x14ac:dyDescent="0.25">
      <c r="C500">
        <v>1984</v>
      </c>
      <c r="D500" t="s">
        <v>521</v>
      </c>
      <c r="K500">
        <v>188</v>
      </c>
      <c r="L500" t="s">
        <v>545</v>
      </c>
      <c r="M500" t="s">
        <v>546</v>
      </c>
      <c r="N500" t="s">
        <v>423</v>
      </c>
      <c r="Q500">
        <v>1</v>
      </c>
      <c r="R500" s="4">
        <v>3</v>
      </c>
      <c r="S500" s="9" t="str">
        <f t="shared" si="89"/>
        <v>Niekro, Phil</v>
      </c>
      <c r="T500" s="9" t="str">
        <f t="shared" si="90"/>
        <v xml:space="preserve">Donruss     </v>
      </c>
      <c r="U500" s="9" t="str">
        <f>IFERROR(VLOOKUP(S500,'Lookup '!B:D,3,FALSE)," ")</f>
        <v>HOF</v>
      </c>
      <c r="V500" s="9" t="str">
        <f t="shared" si="91"/>
        <v>E $1</v>
      </c>
    </row>
    <row r="501" spans="2:22" x14ac:dyDescent="0.25">
      <c r="C501">
        <v>1984</v>
      </c>
      <c r="D501" t="s">
        <v>521</v>
      </c>
      <c r="K501">
        <v>302</v>
      </c>
      <c r="L501" t="s">
        <v>540</v>
      </c>
      <c r="M501" t="s">
        <v>407</v>
      </c>
      <c r="N501" t="s">
        <v>465</v>
      </c>
      <c r="Q501">
        <v>1</v>
      </c>
      <c r="R501" s="4">
        <v>3</v>
      </c>
      <c r="S501" s="9" t="str">
        <f t="shared" si="89"/>
        <v>Fisk, Carlton</v>
      </c>
      <c r="T501" s="9" t="str">
        <f t="shared" si="90"/>
        <v xml:space="preserve">Donruss     </v>
      </c>
      <c r="U501" s="9" t="str">
        <f>IFERROR(VLOOKUP(S501,'Lookup '!B:D,3,FALSE)," ")</f>
        <v>HOF</v>
      </c>
      <c r="V501" s="9" t="str">
        <f t="shared" si="91"/>
        <v>E $1</v>
      </c>
    </row>
    <row r="502" spans="2:22" x14ac:dyDescent="0.25">
      <c r="B502" t="s">
        <v>377</v>
      </c>
      <c r="C502">
        <v>1984</v>
      </c>
      <c r="D502" t="s">
        <v>521</v>
      </c>
      <c r="K502">
        <v>311</v>
      </c>
      <c r="L502" t="s">
        <v>579</v>
      </c>
      <c r="M502" t="s">
        <v>580</v>
      </c>
      <c r="N502" t="s">
        <v>509</v>
      </c>
      <c r="Q502">
        <v>1</v>
      </c>
      <c r="R502" s="4">
        <v>12</v>
      </c>
      <c r="S502" s="9" t="str">
        <f t="shared" si="89"/>
        <v>Sandberg, Ryne</v>
      </c>
      <c r="T502" s="9" t="str">
        <f t="shared" si="90"/>
        <v xml:space="preserve">Donruss     </v>
      </c>
      <c r="U502" s="9" t="str">
        <f>IFERROR(VLOOKUP(S502,'Lookup '!B:D,3,FALSE)," ")</f>
        <v>HOF</v>
      </c>
      <c r="V502" s="9" t="str">
        <f t="shared" si="91"/>
        <v>C $10</v>
      </c>
    </row>
    <row r="503" spans="2:22" x14ac:dyDescent="0.25">
      <c r="C503">
        <v>1984</v>
      </c>
      <c r="D503" t="s">
        <v>521</v>
      </c>
      <c r="K503">
        <v>352</v>
      </c>
      <c r="L503" t="s">
        <v>396</v>
      </c>
      <c r="M503" t="s">
        <v>397</v>
      </c>
      <c r="N503" t="s">
        <v>417</v>
      </c>
      <c r="Q503">
        <v>1</v>
      </c>
      <c r="R503" s="4">
        <v>3</v>
      </c>
      <c r="S503" s="9" t="str">
        <f t="shared" si="89"/>
        <v>Carew, Rod</v>
      </c>
      <c r="T503" s="9" t="str">
        <f t="shared" si="90"/>
        <v xml:space="preserve">Donruss     </v>
      </c>
      <c r="U503" s="9" t="str">
        <f>IFERROR(VLOOKUP(S503,'Lookup '!B:D,3,FALSE)," ")</f>
        <v>HOF</v>
      </c>
      <c r="V503" s="9" t="str">
        <f t="shared" si="91"/>
        <v>E $1</v>
      </c>
    </row>
    <row r="504" spans="2:22" x14ac:dyDescent="0.25">
      <c r="C504">
        <v>1984</v>
      </c>
      <c r="D504" t="s">
        <v>521</v>
      </c>
      <c r="K504">
        <v>355</v>
      </c>
      <c r="L504" t="s">
        <v>473</v>
      </c>
      <c r="M504" t="s">
        <v>351</v>
      </c>
      <c r="N504" t="s">
        <v>381</v>
      </c>
      <c r="Q504">
        <v>1</v>
      </c>
      <c r="R504" s="4">
        <v>3</v>
      </c>
      <c r="S504" s="9" t="str">
        <f t="shared" si="89"/>
        <v>Morgan, Joe</v>
      </c>
      <c r="T504" s="9" t="str">
        <f t="shared" si="90"/>
        <v xml:space="preserve">Donruss     </v>
      </c>
      <c r="U504" s="9" t="str">
        <f>IFERROR(VLOOKUP(S504,'Lookup '!B:D,3,FALSE)," ")</f>
        <v>HOF</v>
      </c>
      <c r="V504" s="9" t="str">
        <f t="shared" si="91"/>
        <v>E $1</v>
      </c>
    </row>
    <row r="505" spans="2:22" x14ac:dyDescent="0.25">
      <c r="C505">
        <v>1984</v>
      </c>
      <c r="D505" t="s">
        <v>521</v>
      </c>
      <c r="K505">
        <v>396</v>
      </c>
      <c r="L505" t="s">
        <v>466</v>
      </c>
      <c r="M505" t="s">
        <v>467</v>
      </c>
      <c r="N505" t="s">
        <v>425</v>
      </c>
      <c r="Q505">
        <v>1</v>
      </c>
      <c r="R505" s="4">
        <v>3</v>
      </c>
      <c r="S505" s="9" t="str">
        <f t="shared" si="89"/>
        <v>Gossage, Rich (Goose)</v>
      </c>
      <c r="T505" s="9" t="str">
        <f t="shared" si="90"/>
        <v xml:space="preserve">Donruss     </v>
      </c>
      <c r="U505" s="9" t="str">
        <f>IFERROR(VLOOKUP(S505,'Lookup '!B:D,3,FALSE)," ")</f>
        <v>HOF</v>
      </c>
      <c r="V505" s="9" t="str">
        <f t="shared" si="91"/>
        <v>E $1</v>
      </c>
    </row>
    <row r="506" spans="2:22" x14ac:dyDescent="0.25">
      <c r="C506">
        <v>1984</v>
      </c>
      <c r="D506" t="s">
        <v>521</v>
      </c>
      <c r="K506">
        <v>414</v>
      </c>
      <c r="L506" t="s">
        <v>399</v>
      </c>
      <c r="M506" t="s">
        <v>393</v>
      </c>
      <c r="N506" t="s">
        <v>456</v>
      </c>
      <c r="Q506">
        <v>1</v>
      </c>
      <c r="R506" s="4">
        <v>3</v>
      </c>
      <c r="S506" s="9" t="str">
        <f t="shared" si="89"/>
        <v>Sutton, Don</v>
      </c>
      <c r="T506" s="9" t="str">
        <f t="shared" si="90"/>
        <v xml:space="preserve">Donruss     </v>
      </c>
      <c r="U506" s="9" t="str">
        <f>IFERROR(VLOOKUP(S506,'Lookup '!B:D,3,FALSE)," ")</f>
        <v>HOF</v>
      </c>
      <c r="V506" s="9" t="str">
        <f t="shared" si="91"/>
        <v>E $1</v>
      </c>
    </row>
    <row r="507" spans="2:22" x14ac:dyDescent="0.25">
      <c r="C507">
        <v>1984</v>
      </c>
      <c r="D507" t="s">
        <v>521</v>
      </c>
      <c r="K507">
        <v>503</v>
      </c>
      <c r="L507" t="s">
        <v>472</v>
      </c>
      <c r="M507" t="s">
        <v>476</v>
      </c>
      <c r="N507" t="s">
        <v>381</v>
      </c>
      <c r="Q507">
        <v>1</v>
      </c>
      <c r="R507" s="4">
        <v>3</v>
      </c>
      <c r="S507" s="9" t="str">
        <f t="shared" si="89"/>
        <v>Perez, Tony</v>
      </c>
      <c r="T507" s="9" t="str">
        <f t="shared" si="90"/>
        <v xml:space="preserve">Donruss     </v>
      </c>
      <c r="U507" s="9" t="str">
        <f>IFERROR(VLOOKUP(S507,'Lookup '!B:D,3,FALSE)," ")</f>
        <v>HOF</v>
      </c>
      <c r="V507" s="9" t="str">
        <f t="shared" si="91"/>
        <v>E $1</v>
      </c>
    </row>
    <row r="508" spans="2:22" x14ac:dyDescent="0.25">
      <c r="C508">
        <v>1984</v>
      </c>
      <c r="D508" t="s">
        <v>521</v>
      </c>
      <c r="K508">
        <v>547</v>
      </c>
      <c r="L508" t="s">
        <v>487</v>
      </c>
      <c r="M508" t="s">
        <v>488</v>
      </c>
      <c r="N508" t="s">
        <v>381</v>
      </c>
      <c r="Q508">
        <v>1</v>
      </c>
      <c r="R508" s="4">
        <v>0.05</v>
      </c>
      <c r="S508" s="9" t="str">
        <f t="shared" si="89"/>
        <v>McGraw, Tug</v>
      </c>
      <c r="T508" s="9" t="str">
        <f t="shared" si="90"/>
        <v xml:space="preserve">Donruss     </v>
      </c>
      <c r="U508" s="9" t="str">
        <f>IFERROR(VLOOKUP(S508,'Lookup '!B:D,3,FALSE)," ")</f>
        <v xml:space="preserve"> </v>
      </c>
      <c r="V508" s="9" t="str">
        <f t="shared" si="91"/>
        <v>G</v>
      </c>
    </row>
    <row r="509" spans="2:22" x14ac:dyDescent="0.25">
      <c r="C509">
        <v>1984</v>
      </c>
      <c r="D509" t="s">
        <v>521</v>
      </c>
      <c r="K509">
        <v>576</v>
      </c>
      <c r="L509" t="s">
        <v>450</v>
      </c>
      <c r="M509" t="s">
        <v>347</v>
      </c>
      <c r="N509" t="s">
        <v>451</v>
      </c>
      <c r="Q509">
        <v>1</v>
      </c>
      <c r="R509" s="4">
        <v>3</v>
      </c>
      <c r="S509" s="9" t="str">
        <f t="shared" si="89"/>
        <v>Palmer, Jim</v>
      </c>
      <c r="T509" s="9" t="str">
        <f t="shared" si="90"/>
        <v xml:space="preserve">Donruss     </v>
      </c>
      <c r="U509" s="9" t="str">
        <f>IFERROR(VLOOKUP(S509,'Lookup '!B:D,3,FALSE)," ")</f>
        <v>HOF</v>
      </c>
      <c r="V509" s="9" t="str">
        <f t="shared" si="91"/>
        <v>E $1</v>
      </c>
    </row>
    <row r="510" spans="2:22" x14ac:dyDescent="0.25">
      <c r="C510">
        <v>1984</v>
      </c>
      <c r="D510" t="s">
        <v>571</v>
      </c>
      <c r="K510">
        <v>3</v>
      </c>
      <c r="L510" t="s">
        <v>461</v>
      </c>
      <c r="M510" t="s">
        <v>462</v>
      </c>
      <c r="N510" t="s">
        <v>463</v>
      </c>
      <c r="Q510">
        <v>1</v>
      </c>
      <c r="R510" s="4">
        <v>0.25</v>
      </c>
      <c r="S510" s="9" t="str">
        <f t="shared" si="89"/>
        <v>Brett, George</v>
      </c>
      <c r="T510" s="9" t="str">
        <f t="shared" si="90"/>
        <v xml:space="preserve">Drake's     </v>
      </c>
      <c r="U510" s="9" t="str">
        <f>IFERROR(VLOOKUP(S510,'Lookup '!B:D,3,FALSE)," ")</f>
        <v>HOF</v>
      </c>
      <c r="V510" s="9" t="str">
        <f t="shared" si="91"/>
        <v>F $.25</v>
      </c>
    </row>
    <row r="511" spans="2:22" x14ac:dyDescent="0.25">
      <c r="C511">
        <v>1984</v>
      </c>
      <c r="D511" t="s">
        <v>571</v>
      </c>
      <c r="K511">
        <v>5</v>
      </c>
      <c r="L511" t="s">
        <v>396</v>
      </c>
      <c r="M511" t="s">
        <v>397</v>
      </c>
      <c r="N511" t="s">
        <v>417</v>
      </c>
      <c r="Q511">
        <v>1</v>
      </c>
      <c r="R511" s="4">
        <v>0.25</v>
      </c>
      <c r="S511" s="9" t="str">
        <f t="shared" si="89"/>
        <v>Carew, Rod</v>
      </c>
      <c r="T511" s="9" t="str">
        <f t="shared" si="90"/>
        <v xml:space="preserve">Drake's     </v>
      </c>
      <c r="U511" s="9" t="str">
        <f>IFERROR(VLOOKUP(S511,'Lookup '!B:D,3,FALSE)," ")</f>
        <v>HOF</v>
      </c>
      <c r="V511" s="9" t="str">
        <f t="shared" si="91"/>
        <v>F $.25</v>
      </c>
    </row>
    <row r="512" spans="2:22" x14ac:dyDescent="0.25">
      <c r="C512">
        <v>1984</v>
      </c>
      <c r="D512" t="s">
        <v>571</v>
      </c>
      <c r="K512">
        <v>6</v>
      </c>
      <c r="L512" t="s">
        <v>350</v>
      </c>
      <c r="M512" t="s">
        <v>372</v>
      </c>
      <c r="N512" t="s">
        <v>452</v>
      </c>
      <c r="Q512">
        <v>1</v>
      </c>
      <c r="R512" s="4">
        <v>0.25</v>
      </c>
      <c r="S512" s="9" t="str">
        <f t="shared" si="89"/>
        <v>Carter, Gary</v>
      </c>
      <c r="T512" s="9" t="str">
        <f t="shared" si="90"/>
        <v xml:space="preserve">Drake's     </v>
      </c>
      <c r="U512" s="9" t="str">
        <f>IFERROR(VLOOKUP(S512,'Lookup '!B:D,3,FALSE)," ")</f>
        <v>HOF</v>
      </c>
      <c r="V512" s="9" t="str">
        <f t="shared" si="91"/>
        <v>F $.25</v>
      </c>
    </row>
    <row r="513" spans="2:22" x14ac:dyDescent="0.25">
      <c r="C513">
        <v>1984</v>
      </c>
      <c r="D513" t="s">
        <v>571</v>
      </c>
      <c r="K513">
        <v>15</v>
      </c>
      <c r="L513" t="s">
        <v>494</v>
      </c>
      <c r="M513" t="s">
        <v>495</v>
      </c>
      <c r="N513" t="s">
        <v>417</v>
      </c>
      <c r="Q513">
        <v>1</v>
      </c>
      <c r="R513" s="4">
        <v>0.25</v>
      </c>
      <c r="S513" s="9" t="str">
        <f t="shared" si="89"/>
        <v>Jackson, Reggie</v>
      </c>
      <c r="T513" s="9" t="str">
        <f t="shared" si="90"/>
        <v xml:space="preserve">Drake's     </v>
      </c>
      <c r="U513" s="9" t="str">
        <f>IFERROR(VLOOKUP(S513,'Lookup '!B:D,3,FALSE)," ")</f>
        <v>HOF</v>
      </c>
      <c r="V513" s="9" t="str">
        <f t="shared" si="91"/>
        <v>F $.25</v>
      </c>
    </row>
    <row r="514" spans="2:22" x14ac:dyDescent="0.25">
      <c r="C514">
        <v>1984</v>
      </c>
      <c r="D514" t="s">
        <v>571</v>
      </c>
      <c r="K514">
        <v>26</v>
      </c>
      <c r="L514" t="s">
        <v>559</v>
      </c>
      <c r="M514" t="s">
        <v>584</v>
      </c>
      <c r="N514" t="s">
        <v>451</v>
      </c>
      <c r="Q514">
        <v>1</v>
      </c>
      <c r="R514" s="4">
        <v>0.25</v>
      </c>
      <c r="S514" s="9" t="str">
        <f t="shared" si="89"/>
        <v>Ripken Jr, cal</v>
      </c>
      <c r="T514" s="9" t="str">
        <f t="shared" si="90"/>
        <v xml:space="preserve">Drake's     </v>
      </c>
      <c r="U514" s="9" t="str">
        <f>IFERROR(VLOOKUP(S514,'Lookup '!B:D,3,FALSE)," ")</f>
        <v>HOF</v>
      </c>
      <c r="V514" s="9" t="str">
        <f t="shared" si="91"/>
        <v>F $.25</v>
      </c>
    </row>
    <row r="515" spans="2:22" x14ac:dyDescent="0.25">
      <c r="C515">
        <v>1984</v>
      </c>
      <c r="D515" t="s">
        <v>571</v>
      </c>
      <c r="K515">
        <v>28</v>
      </c>
      <c r="L515" t="s">
        <v>439</v>
      </c>
      <c r="M515" t="s">
        <v>370</v>
      </c>
      <c r="N515" t="s">
        <v>381</v>
      </c>
      <c r="Q515">
        <v>1</v>
      </c>
      <c r="R515" s="4">
        <v>0.25</v>
      </c>
      <c r="S515" s="9" t="str">
        <f t="shared" si="89"/>
        <v>Schmidt, Mike</v>
      </c>
      <c r="T515" s="9" t="str">
        <f t="shared" si="90"/>
        <v xml:space="preserve">Drake's     </v>
      </c>
      <c r="U515" s="9" t="str">
        <f>IFERROR(VLOOKUP(S515,'Lookup '!B:D,3,FALSE)," ")</f>
        <v>HOF</v>
      </c>
      <c r="V515" s="9" t="str">
        <f t="shared" si="91"/>
        <v>F $.25</v>
      </c>
    </row>
    <row r="516" spans="2:22" x14ac:dyDescent="0.25">
      <c r="C516">
        <v>1984</v>
      </c>
      <c r="D516" t="s">
        <v>571</v>
      </c>
      <c r="K516">
        <v>32</v>
      </c>
      <c r="L516" t="s">
        <v>444</v>
      </c>
      <c r="M516" t="s">
        <v>445</v>
      </c>
      <c r="N516" t="s">
        <v>425</v>
      </c>
      <c r="Q516">
        <v>1</v>
      </c>
      <c r="R516" s="4">
        <v>0.25</v>
      </c>
      <c r="S516" s="9" t="str">
        <f t="shared" si="89"/>
        <v>Winfield, Dave</v>
      </c>
      <c r="T516" s="9" t="str">
        <f t="shared" si="90"/>
        <v xml:space="preserve">Drake's     </v>
      </c>
      <c r="U516" s="9" t="str">
        <f>IFERROR(VLOOKUP(S516,'Lookup '!B:D,3,FALSE)," ")</f>
        <v>HOF</v>
      </c>
      <c r="V516" s="9" t="str">
        <f t="shared" si="91"/>
        <v>F $.25</v>
      </c>
    </row>
    <row r="517" spans="2:22" x14ac:dyDescent="0.25">
      <c r="C517">
        <v>1984</v>
      </c>
      <c r="D517" t="s">
        <v>525</v>
      </c>
      <c r="K517">
        <v>25</v>
      </c>
      <c r="L517" t="s">
        <v>407</v>
      </c>
      <c r="M517" t="s">
        <v>408</v>
      </c>
      <c r="N517" t="s">
        <v>381</v>
      </c>
      <c r="Q517">
        <v>1</v>
      </c>
      <c r="R517" s="4">
        <v>1.5</v>
      </c>
      <c r="S517" s="9" t="str">
        <f t="shared" si="89"/>
        <v>Carlton, Steve</v>
      </c>
      <c r="T517" s="9" t="str">
        <f t="shared" si="90"/>
        <v xml:space="preserve">Fleer     </v>
      </c>
      <c r="U517" s="9" t="str">
        <f>IFERROR(VLOOKUP(S517,'Lookup '!B:D,3,FALSE)," ")</f>
        <v>HOF</v>
      </c>
      <c r="V517" s="9" t="str">
        <f t="shared" si="91"/>
        <v>E $1</v>
      </c>
    </row>
    <row r="518" spans="2:22" x14ac:dyDescent="0.25">
      <c r="C518">
        <v>1984</v>
      </c>
      <c r="D518" t="s">
        <v>525</v>
      </c>
      <c r="K518">
        <v>199</v>
      </c>
      <c r="L518" t="s">
        <v>441</v>
      </c>
      <c r="M518" t="s">
        <v>442</v>
      </c>
      <c r="N518" t="s">
        <v>456</v>
      </c>
      <c r="Q518">
        <v>1</v>
      </c>
      <c r="R518" s="4">
        <v>1.5</v>
      </c>
      <c r="S518" s="9" t="str">
        <f t="shared" si="89"/>
        <v>Fingers, Rollie</v>
      </c>
      <c r="T518" s="9" t="str">
        <f t="shared" si="90"/>
        <v xml:space="preserve">Fleer     </v>
      </c>
      <c r="U518" s="9" t="str">
        <f>IFERROR(VLOOKUP(S518,'Lookup '!B:D,3,FALSE)," ")</f>
        <v>HOF</v>
      </c>
      <c r="V518" s="9" t="str">
        <f t="shared" si="91"/>
        <v>E $1</v>
      </c>
    </row>
    <row r="519" spans="2:22" x14ac:dyDescent="0.25">
      <c r="C519">
        <v>1984</v>
      </c>
      <c r="D519" t="s">
        <v>525</v>
      </c>
      <c r="K519">
        <v>207</v>
      </c>
      <c r="L519" t="s">
        <v>506</v>
      </c>
      <c r="M519" t="s">
        <v>363</v>
      </c>
      <c r="N519" t="s">
        <v>456</v>
      </c>
      <c r="Q519">
        <v>1</v>
      </c>
      <c r="R519" s="4">
        <v>1.5</v>
      </c>
      <c r="S519" s="9" t="str">
        <f t="shared" si="89"/>
        <v>Molitor, Paul</v>
      </c>
      <c r="T519" s="9" t="str">
        <f t="shared" si="90"/>
        <v xml:space="preserve">Fleer     </v>
      </c>
      <c r="U519" s="9" t="str">
        <f>IFERROR(VLOOKUP(S519,'Lookup '!B:D,3,FALSE)," ")</f>
        <v>HOF</v>
      </c>
      <c r="V519" s="9" t="str">
        <f t="shared" si="91"/>
        <v>E $1</v>
      </c>
    </row>
    <row r="520" spans="2:22" x14ac:dyDescent="0.25">
      <c r="B520" t="s">
        <v>377</v>
      </c>
      <c r="C520">
        <v>1984</v>
      </c>
      <c r="D520" t="s">
        <v>525</v>
      </c>
      <c r="K520">
        <v>239</v>
      </c>
      <c r="L520" t="s">
        <v>415</v>
      </c>
      <c r="M520" t="s">
        <v>416</v>
      </c>
      <c r="N520" t="s">
        <v>532</v>
      </c>
      <c r="Q520">
        <v>1</v>
      </c>
      <c r="R520" s="4">
        <v>8</v>
      </c>
      <c r="S520" s="9" t="str">
        <f t="shared" si="89"/>
        <v>Ryan, Nolan</v>
      </c>
      <c r="T520" s="9" t="str">
        <f t="shared" si="90"/>
        <v xml:space="preserve">Fleer     </v>
      </c>
      <c r="U520" s="9" t="str">
        <f>IFERROR(VLOOKUP(S520,'Lookup '!B:D,3,FALSE)," ")</f>
        <v>HOF</v>
      </c>
      <c r="V520" s="9" t="str">
        <f t="shared" si="91"/>
        <v>D $5</v>
      </c>
    </row>
    <row r="521" spans="2:22" x14ac:dyDescent="0.25">
      <c r="C521">
        <v>1984</v>
      </c>
      <c r="D521" t="s">
        <v>525</v>
      </c>
      <c r="K521">
        <v>271</v>
      </c>
      <c r="L521" t="s">
        <v>350</v>
      </c>
      <c r="M521" t="s">
        <v>372</v>
      </c>
      <c r="N521" t="s">
        <v>452</v>
      </c>
      <c r="Q521">
        <v>1</v>
      </c>
      <c r="R521" s="4">
        <v>1.5</v>
      </c>
      <c r="S521" s="9" t="str">
        <f t="shared" ref="S521:S570" si="92">L521&amp;", "&amp;M521</f>
        <v>Carter, Gary</v>
      </c>
      <c r="T521" s="9" t="str">
        <f t="shared" si="90"/>
        <v xml:space="preserve">Fleer     </v>
      </c>
      <c r="U521" s="9" t="str">
        <f>IFERROR(VLOOKUP(S521,'Lookup '!B:D,3,FALSE)," ")</f>
        <v>HOF</v>
      </c>
      <c r="V521" s="9" t="str">
        <f t="shared" si="91"/>
        <v>E $1</v>
      </c>
    </row>
    <row r="522" spans="2:22" x14ac:dyDescent="0.25">
      <c r="B522" t="s">
        <v>377</v>
      </c>
      <c r="C522">
        <v>1984</v>
      </c>
      <c r="D522" t="s">
        <v>525</v>
      </c>
      <c r="K522">
        <v>301</v>
      </c>
      <c r="L522" t="s">
        <v>572</v>
      </c>
      <c r="M522" t="s">
        <v>476</v>
      </c>
      <c r="N522" t="s">
        <v>446</v>
      </c>
      <c r="Q522">
        <v>1</v>
      </c>
      <c r="R522" s="4">
        <v>6</v>
      </c>
      <c r="S522" s="9" t="str">
        <f t="shared" si="92"/>
        <v>Gwynn, Tony</v>
      </c>
      <c r="T522" s="9" t="str">
        <f t="shared" si="90"/>
        <v xml:space="preserve">Fleer     </v>
      </c>
      <c r="U522" s="9" t="str">
        <f>IFERROR(VLOOKUP(S522,'Lookup '!B:D,3,FALSE)," ")</f>
        <v>HOF</v>
      </c>
      <c r="V522" s="9" t="str">
        <f t="shared" si="91"/>
        <v>D $5</v>
      </c>
    </row>
    <row r="523" spans="2:22" x14ac:dyDescent="0.25">
      <c r="C523">
        <v>1984</v>
      </c>
      <c r="D523" t="s">
        <v>525</v>
      </c>
      <c r="K523">
        <v>336</v>
      </c>
      <c r="L523" t="s">
        <v>514</v>
      </c>
      <c r="M523" t="s">
        <v>515</v>
      </c>
      <c r="N523" t="s">
        <v>391</v>
      </c>
      <c r="Q523">
        <v>1</v>
      </c>
      <c r="R523" s="4">
        <v>2.5</v>
      </c>
      <c r="S523" s="9" t="str">
        <f t="shared" si="92"/>
        <v>Smith, Ozzie</v>
      </c>
      <c r="T523" s="9" t="str">
        <f t="shared" ref="T523:T572" si="93">CONCATENATE(D523&amp;" "&amp;E523&amp;" "&amp;F523&amp;" "&amp;G523&amp;" "&amp;H523&amp;" "&amp;I523&amp;J523)</f>
        <v xml:space="preserve">Fleer     </v>
      </c>
      <c r="U523" s="9" t="str">
        <f>IFERROR(VLOOKUP(S523,'Lookup '!B:D,3,FALSE)," ")</f>
        <v>HOF</v>
      </c>
      <c r="V523" s="9" t="str">
        <f t="shared" ref="V523:V568" si="94">IF(R523&gt;0.249,IF(R523&gt;0.99,IF(R523&gt;4.99,IF(R523&gt;9.99,IF(R523&gt;49.99,IF(R523&gt;99.99,"A $100","B $50"),"C $10"),"D $5"),"E $1"),"F $.25"),"G")</f>
        <v>E $1</v>
      </c>
    </row>
    <row r="524" spans="2:22" x14ac:dyDescent="0.25">
      <c r="C524">
        <v>1984</v>
      </c>
      <c r="D524" t="s">
        <v>525</v>
      </c>
      <c r="K524">
        <v>344</v>
      </c>
      <c r="L524" t="s">
        <v>461</v>
      </c>
      <c r="M524" t="s">
        <v>462</v>
      </c>
      <c r="N524" t="s">
        <v>463</v>
      </c>
      <c r="Q524">
        <v>1</v>
      </c>
      <c r="R524" s="4">
        <v>4</v>
      </c>
      <c r="S524" s="9" t="str">
        <f t="shared" si="92"/>
        <v>Brett, George</v>
      </c>
      <c r="T524" s="9" t="str">
        <f t="shared" si="93"/>
        <v xml:space="preserve">Fleer     </v>
      </c>
      <c r="U524" s="9" t="str">
        <f>IFERROR(VLOOKUP(S524,'Lookup '!B:D,3,FALSE)," ")</f>
        <v>HOF</v>
      </c>
      <c r="V524" s="9" t="str">
        <f t="shared" si="94"/>
        <v>E $1</v>
      </c>
    </row>
    <row r="525" spans="2:22" x14ac:dyDescent="0.25">
      <c r="C525">
        <v>1984</v>
      </c>
      <c r="D525" t="s">
        <v>525</v>
      </c>
      <c r="K525">
        <v>352</v>
      </c>
      <c r="L525" t="s">
        <v>511</v>
      </c>
      <c r="M525" t="s">
        <v>512</v>
      </c>
      <c r="N525" t="s">
        <v>463</v>
      </c>
      <c r="Q525">
        <v>1</v>
      </c>
      <c r="R525" s="4">
        <v>1.5</v>
      </c>
      <c r="S525" s="9" t="str">
        <f t="shared" si="92"/>
        <v>Perry, Gaylord</v>
      </c>
      <c r="T525" s="9" t="str">
        <f t="shared" si="93"/>
        <v xml:space="preserve">Fleer     </v>
      </c>
      <c r="U525" s="9" t="str">
        <f>IFERROR(VLOOKUP(S525,'Lookup '!B:D,3,FALSE)," ")</f>
        <v>HOF</v>
      </c>
      <c r="V525" s="9" t="str">
        <f t="shared" si="94"/>
        <v>E $1</v>
      </c>
    </row>
    <row r="526" spans="2:22" x14ac:dyDescent="0.25">
      <c r="C526">
        <v>1984</v>
      </c>
      <c r="D526" t="s">
        <v>525</v>
      </c>
      <c r="K526">
        <v>447</v>
      </c>
      <c r="L526" t="s">
        <v>516</v>
      </c>
      <c r="M526" t="s">
        <v>517</v>
      </c>
      <c r="N526" t="s">
        <v>443</v>
      </c>
      <c r="Q526">
        <v>1</v>
      </c>
      <c r="R526" s="4">
        <v>2.5</v>
      </c>
      <c r="S526" s="9" t="str">
        <f t="shared" si="92"/>
        <v>Henderson, Rickey</v>
      </c>
      <c r="T526" s="9" t="str">
        <f t="shared" si="93"/>
        <v xml:space="preserve">Fleer     </v>
      </c>
      <c r="U526" s="9" t="str">
        <f>IFERROR(VLOOKUP(S526,'Lookup '!B:D,3,FALSE)," ")</f>
        <v>HOF</v>
      </c>
      <c r="V526" s="9" t="str">
        <f t="shared" si="94"/>
        <v>E $1</v>
      </c>
    </row>
    <row r="527" spans="2:22" x14ac:dyDescent="0.25">
      <c r="C527">
        <v>1984</v>
      </c>
      <c r="D527" t="s">
        <v>525</v>
      </c>
      <c r="K527">
        <v>462</v>
      </c>
      <c r="L527" t="s">
        <v>431</v>
      </c>
      <c r="M527" t="s">
        <v>432</v>
      </c>
      <c r="N527" t="s">
        <v>433</v>
      </c>
      <c r="Q527">
        <v>1</v>
      </c>
      <c r="R527" s="4">
        <v>1.5</v>
      </c>
      <c r="S527" s="9" t="str">
        <f t="shared" si="92"/>
        <v>Bench, Johnny</v>
      </c>
      <c r="T527" s="9" t="str">
        <f t="shared" si="93"/>
        <v xml:space="preserve">Fleer     </v>
      </c>
      <c r="U527" s="9" t="str">
        <f>IFERROR(VLOOKUP(S527,'Lookup '!B:D,3,FALSE)," ")</f>
        <v>HOF</v>
      </c>
      <c r="V527" s="9" t="str">
        <f t="shared" si="94"/>
        <v>E $1</v>
      </c>
    </row>
    <row r="528" spans="2:22" x14ac:dyDescent="0.25">
      <c r="C528">
        <v>1984</v>
      </c>
      <c r="D528" t="s">
        <v>525</v>
      </c>
      <c r="K528">
        <v>595</v>
      </c>
      <c r="L528" t="s">
        <v>428</v>
      </c>
      <c r="M528" t="s">
        <v>429</v>
      </c>
      <c r="N528" t="s">
        <v>430</v>
      </c>
      <c r="Q528">
        <v>1</v>
      </c>
      <c r="R528" s="4">
        <v>1.5</v>
      </c>
      <c r="S528" s="9" t="str">
        <f t="shared" si="92"/>
        <v>Seaver, Tom</v>
      </c>
      <c r="T528" s="9" t="str">
        <f t="shared" si="93"/>
        <v xml:space="preserve">Fleer     </v>
      </c>
      <c r="U528" s="9" t="str">
        <f>IFERROR(VLOOKUP(S528,'Lookup '!B:D,3,FALSE)," ")</f>
        <v>HOF</v>
      </c>
      <c r="V528" s="9" t="str">
        <f t="shared" si="94"/>
        <v>E $1</v>
      </c>
    </row>
    <row r="529" spans="2:22" x14ac:dyDescent="0.25">
      <c r="B529" t="s">
        <v>377</v>
      </c>
      <c r="C529">
        <v>1984</v>
      </c>
      <c r="D529" t="s">
        <v>525</v>
      </c>
      <c r="J529" t="s">
        <v>14</v>
      </c>
      <c r="K529">
        <v>599</v>
      </c>
      <c r="L529" t="s">
        <v>585</v>
      </c>
      <c r="M529" t="s">
        <v>586</v>
      </c>
      <c r="N529" t="s">
        <v>430</v>
      </c>
      <c r="Q529">
        <v>1</v>
      </c>
      <c r="R529" s="4">
        <v>5</v>
      </c>
      <c r="S529" s="9" t="str">
        <f t="shared" si="92"/>
        <v>Strawberry, Darryl</v>
      </c>
      <c r="T529" s="9" t="str">
        <f t="shared" si="93"/>
        <v>Fleer     RC</v>
      </c>
      <c r="U529" s="9" t="str">
        <f>IFERROR(VLOOKUP(S529,'Lookup '!B:D,3,FALSE)," ")</f>
        <v xml:space="preserve"> </v>
      </c>
      <c r="V529" s="9" t="str">
        <f t="shared" si="94"/>
        <v>D $5</v>
      </c>
    </row>
    <row r="530" spans="2:22" x14ac:dyDescent="0.25">
      <c r="C530">
        <v>1984</v>
      </c>
      <c r="D530" t="s">
        <v>525</v>
      </c>
      <c r="K530">
        <v>636</v>
      </c>
      <c r="L530" t="s">
        <v>4174</v>
      </c>
      <c r="N530" t="s">
        <v>381</v>
      </c>
      <c r="Q530">
        <v>1</v>
      </c>
      <c r="R530" s="4">
        <v>1.5</v>
      </c>
      <c r="S530" s="9" t="str">
        <f t="shared" si="92"/>
        <v xml:space="preserve">Rose,Pete/Morgon,Joe/Perez,Tony, </v>
      </c>
      <c r="T530" s="9" t="str">
        <f t="shared" si="93"/>
        <v xml:space="preserve">Fleer     </v>
      </c>
      <c r="U530" s="9" t="s">
        <v>13</v>
      </c>
      <c r="V530" s="9" t="str">
        <f t="shared" si="94"/>
        <v>E $1</v>
      </c>
    </row>
    <row r="531" spans="2:22" x14ac:dyDescent="0.25">
      <c r="C531">
        <v>1984</v>
      </c>
      <c r="D531" t="s">
        <v>525</v>
      </c>
      <c r="K531">
        <v>642</v>
      </c>
      <c r="L531" t="s">
        <v>407</v>
      </c>
      <c r="M531" t="s">
        <v>408</v>
      </c>
      <c r="N531" t="s">
        <v>381</v>
      </c>
      <c r="Q531">
        <v>1</v>
      </c>
      <c r="R531" s="4">
        <v>1.5</v>
      </c>
      <c r="S531" s="9" t="str">
        <f t="shared" si="92"/>
        <v>Carlton, Steve</v>
      </c>
      <c r="T531" s="9" t="str">
        <f t="shared" si="93"/>
        <v xml:space="preserve">Fleer     </v>
      </c>
      <c r="U531" s="9" t="str">
        <f>IFERROR(VLOOKUP(S531,'Lookup '!B:D,3,FALSE)," ")</f>
        <v>HOF</v>
      </c>
      <c r="V531" s="9" t="str">
        <f t="shared" si="94"/>
        <v>E $1</v>
      </c>
    </row>
    <row r="532" spans="2:22" x14ac:dyDescent="0.25">
      <c r="C532">
        <v>1984</v>
      </c>
      <c r="D532" t="s">
        <v>378</v>
      </c>
      <c r="E532" t="s">
        <v>587</v>
      </c>
      <c r="K532">
        <v>20</v>
      </c>
      <c r="L532" t="s">
        <v>350</v>
      </c>
      <c r="M532" t="s">
        <v>372</v>
      </c>
      <c r="N532" t="s">
        <v>452</v>
      </c>
      <c r="O532" t="s">
        <v>28</v>
      </c>
      <c r="Q532">
        <v>1</v>
      </c>
      <c r="R532" s="4">
        <v>0.5</v>
      </c>
      <c r="S532" s="9" t="str">
        <f t="shared" si="92"/>
        <v>Carter, Gary</v>
      </c>
      <c r="T532" s="9" t="str">
        <f t="shared" si="93"/>
        <v xml:space="preserve">Topps Main All Star Commemorative set    </v>
      </c>
      <c r="U532" s="9" t="str">
        <f>IFERROR(VLOOKUP(S532,'Lookup '!B:D,3,FALSE)," ")</f>
        <v>HOF</v>
      </c>
      <c r="V532" s="9" t="str">
        <f t="shared" si="94"/>
        <v>F $.25</v>
      </c>
    </row>
    <row r="533" spans="2:22" x14ac:dyDescent="0.25">
      <c r="C533">
        <v>1984</v>
      </c>
      <c r="D533" t="s">
        <v>378</v>
      </c>
      <c r="F533" t="s">
        <v>5369</v>
      </c>
      <c r="K533">
        <v>1</v>
      </c>
      <c r="L533" t="s">
        <v>407</v>
      </c>
      <c r="M533" t="s">
        <v>408</v>
      </c>
      <c r="N533" t="s">
        <v>381</v>
      </c>
      <c r="Q533">
        <v>1</v>
      </c>
      <c r="R533" s="4">
        <v>0.6</v>
      </c>
      <c r="S533" s="9" t="str">
        <f t="shared" si="92"/>
        <v>Carlton, Steve</v>
      </c>
      <c r="T533" s="9" t="str">
        <f t="shared" si="93"/>
        <v xml:space="preserve">Topps Main  HL   </v>
      </c>
      <c r="U533" s="9" t="str">
        <f>IFERROR(VLOOKUP(S533,'Lookup '!B:D,3,FALSE)," ")</f>
        <v>HOF</v>
      </c>
      <c r="V533" s="9" t="str">
        <f t="shared" si="94"/>
        <v>F $.25</v>
      </c>
    </row>
    <row r="534" spans="2:22" x14ac:dyDescent="0.25">
      <c r="C534">
        <v>1984</v>
      </c>
      <c r="D534" t="s">
        <v>378</v>
      </c>
      <c r="F534" t="s">
        <v>5369</v>
      </c>
      <c r="K534">
        <v>4</v>
      </c>
      <c r="L534" t="s">
        <v>6784</v>
      </c>
      <c r="Q534">
        <v>1</v>
      </c>
      <c r="R534" s="4">
        <v>1</v>
      </c>
      <c r="S534" s="9" t="str">
        <f t="shared" si="92"/>
        <v xml:space="preserve">Ryan, N / Carlton, S / Perry, G, </v>
      </c>
      <c r="T534" s="9" t="str">
        <f t="shared" si="93"/>
        <v xml:space="preserve">Topps Main  HL   </v>
      </c>
      <c r="U534" s="9" t="str">
        <f>IFERROR(VLOOKUP(S534,'Lookup '!B:D,3,FALSE)," ")</f>
        <v xml:space="preserve"> </v>
      </c>
      <c r="V534" s="9" t="str">
        <f t="shared" si="94"/>
        <v>E $1</v>
      </c>
    </row>
    <row r="535" spans="2:22" x14ac:dyDescent="0.25">
      <c r="C535">
        <v>1984</v>
      </c>
      <c r="D535" t="s">
        <v>378</v>
      </c>
      <c r="F535" t="s">
        <v>5369</v>
      </c>
      <c r="K535">
        <v>6</v>
      </c>
      <c r="L535" t="s">
        <v>6785</v>
      </c>
      <c r="Q535">
        <v>1</v>
      </c>
      <c r="R535" s="4">
        <v>0.6</v>
      </c>
      <c r="S535" s="9" t="str">
        <f t="shared" si="92"/>
        <v xml:space="preserve">Bench, J / Yastrzemski, C / Perry, G, </v>
      </c>
      <c r="T535" s="9" t="str">
        <f t="shared" si="93"/>
        <v xml:space="preserve">Topps Main  HL   </v>
      </c>
      <c r="U535" s="9" t="str">
        <f>IFERROR(VLOOKUP(S535,'Lookup '!B:D,3,FALSE)," ")</f>
        <v xml:space="preserve"> </v>
      </c>
      <c r="V535" s="9" t="str">
        <f t="shared" si="94"/>
        <v>F $.25</v>
      </c>
    </row>
    <row r="536" spans="2:22" x14ac:dyDescent="0.25">
      <c r="B536" t="s">
        <v>377</v>
      </c>
      <c r="C536">
        <v>1984</v>
      </c>
      <c r="D536" t="s">
        <v>378</v>
      </c>
      <c r="J536" t="s">
        <v>14</v>
      </c>
      <c r="K536">
        <v>8</v>
      </c>
      <c r="L536" t="s">
        <v>583</v>
      </c>
      <c r="M536" t="s">
        <v>393</v>
      </c>
      <c r="N536" t="s">
        <v>425</v>
      </c>
      <c r="O536" t="s">
        <v>507</v>
      </c>
      <c r="Q536">
        <v>1</v>
      </c>
      <c r="R536" s="4">
        <v>25</v>
      </c>
      <c r="S536" s="9" t="str">
        <f t="shared" si="92"/>
        <v>Mattingly, Don</v>
      </c>
      <c r="T536" s="9" t="str">
        <f t="shared" si="93"/>
        <v>Topps Main     RC</v>
      </c>
      <c r="U536" s="9" t="str">
        <f>IFERROR(VLOOKUP(S536,'Lookup '!B:D,3,FALSE)," ")</f>
        <v/>
      </c>
      <c r="V536" s="9" t="str">
        <f t="shared" si="94"/>
        <v>C $10</v>
      </c>
    </row>
    <row r="537" spans="2:22" x14ac:dyDescent="0.25">
      <c r="C537">
        <v>1984</v>
      </c>
      <c r="D537" t="s">
        <v>378</v>
      </c>
      <c r="K537">
        <v>10</v>
      </c>
      <c r="L537" t="s">
        <v>510</v>
      </c>
      <c r="M537" t="s">
        <v>376</v>
      </c>
      <c r="N537" t="s">
        <v>456</v>
      </c>
      <c r="O537" t="s">
        <v>480</v>
      </c>
      <c r="Q537">
        <v>1</v>
      </c>
      <c r="R537" s="4">
        <v>1</v>
      </c>
      <c r="S537" s="9" t="str">
        <f t="shared" si="92"/>
        <v>Yount, Robin</v>
      </c>
      <c r="T537" s="9" t="str">
        <f t="shared" si="93"/>
        <v xml:space="preserve">Topps Main     </v>
      </c>
      <c r="U537" s="9" t="str">
        <f>IFERROR(VLOOKUP(S537,'Lookup '!B:D,3,FALSE)," ")</f>
        <v>HOF</v>
      </c>
      <c r="V537" s="9" t="str">
        <f t="shared" si="94"/>
        <v>E $1</v>
      </c>
    </row>
    <row r="538" spans="2:22" x14ac:dyDescent="0.25">
      <c r="C538">
        <v>1984</v>
      </c>
      <c r="D538" t="s">
        <v>378</v>
      </c>
      <c r="K538">
        <v>30</v>
      </c>
      <c r="L538" t="s">
        <v>581</v>
      </c>
      <c r="M538" t="s">
        <v>582</v>
      </c>
      <c r="N538" t="s">
        <v>402</v>
      </c>
      <c r="O538" t="s">
        <v>440</v>
      </c>
      <c r="Q538">
        <v>1</v>
      </c>
      <c r="R538" s="4">
        <v>1.5</v>
      </c>
      <c r="S538" s="9" t="str">
        <f t="shared" si="92"/>
        <v>Boggs, Wade</v>
      </c>
      <c r="T538" s="9" t="str">
        <f t="shared" si="93"/>
        <v xml:space="preserve">Topps Main     </v>
      </c>
      <c r="U538" s="9" t="str">
        <f>IFERROR(VLOOKUP(S538,'Lookup '!B:D,3,FALSE)," ")</f>
        <v>HOF</v>
      </c>
      <c r="V538" s="9" t="str">
        <f t="shared" si="94"/>
        <v>E $1</v>
      </c>
    </row>
    <row r="539" spans="2:22" x14ac:dyDescent="0.25">
      <c r="C539">
        <v>1984</v>
      </c>
      <c r="D539" t="s">
        <v>378</v>
      </c>
      <c r="F539" t="s">
        <v>3908</v>
      </c>
      <c r="K539">
        <v>66</v>
      </c>
      <c r="L539" t="s">
        <v>415</v>
      </c>
      <c r="M539" t="s">
        <v>416</v>
      </c>
      <c r="N539" t="s">
        <v>532</v>
      </c>
      <c r="O539" t="s">
        <v>382</v>
      </c>
      <c r="Q539">
        <v>1</v>
      </c>
      <c r="R539" s="4">
        <v>1</v>
      </c>
      <c r="S539" s="9" t="str">
        <f t="shared" si="92"/>
        <v>Ryan, Nolan</v>
      </c>
      <c r="T539" s="9" t="str">
        <f t="shared" si="93"/>
        <v xml:space="preserve">Topps Main  Ldr   </v>
      </c>
      <c r="U539" s="9" t="str">
        <f>IFERROR(VLOOKUP(S539,'Lookup '!B:D,3,FALSE)," ")</f>
        <v>HOF</v>
      </c>
      <c r="V539" s="9" t="str">
        <f t="shared" si="94"/>
        <v>E $1</v>
      </c>
    </row>
    <row r="540" spans="2:22" x14ac:dyDescent="0.25">
      <c r="C540">
        <v>1984</v>
      </c>
      <c r="D540" t="s">
        <v>378</v>
      </c>
      <c r="K540">
        <v>100</v>
      </c>
      <c r="L540" t="s">
        <v>494</v>
      </c>
      <c r="M540" t="s">
        <v>495</v>
      </c>
      <c r="N540" t="s">
        <v>417</v>
      </c>
      <c r="O540" t="s">
        <v>388</v>
      </c>
      <c r="Q540">
        <v>1</v>
      </c>
      <c r="R540" s="4">
        <v>0.6</v>
      </c>
      <c r="S540" s="9" t="str">
        <f t="shared" si="92"/>
        <v>Jackson, Reggie</v>
      </c>
      <c r="T540" s="9" t="str">
        <f t="shared" si="93"/>
        <v xml:space="preserve">Topps Main     </v>
      </c>
      <c r="U540" s="9" t="str">
        <f>IFERROR(VLOOKUP(S540,'Lookup '!B:D,3,FALSE)," ")</f>
        <v>HOF</v>
      </c>
      <c r="V540" s="9" t="str">
        <f t="shared" si="94"/>
        <v>F $.25</v>
      </c>
    </row>
    <row r="541" spans="2:22" x14ac:dyDescent="0.25">
      <c r="C541">
        <v>1984</v>
      </c>
      <c r="D541" t="s">
        <v>378</v>
      </c>
      <c r="K541">
        <v>130</v>
      </c>
      <c r="L541" t="s">
        <v>514</v>
      </c>
      <c r="M541" t="s">
        <v>515</v>
      </c>
      <c r="N541" t="s">
        <v>391</v>
      </c>
      <c r="O541" t="s">
        <v>480</v>
      </c>
      <c r="Q541">
        <v>1</v>
      </c>
      <c r="R541" s="4">
        <v>1</v>
      </c>
      <c r="S541" s="9" t="str">
        <f t="shared" si="92"/>
        <v>Smith, Ozzie</v>
      </c>
      <c r="T541" s="9" t="str">
        <f t="shared" si="93"/>
        <v xml:space="preserve">Topps Main     </v>
      </c>
      <c r="U541" s="9" t="str">
        <f>IFERROR(VLOOKUP(S541,'Lookup '!B:D,3,FALSE)," ")</f>
        <v>HOF</v>
      </c>
      <c r="V541" s="9" t="str">
        <f t="shared" si="94"/>
        <v>E $1</v>
      </c>
    </row>
    <row r="542" spans="2:22" x14ac:dyDescent="0.25">
      <c r="C542">
        <v>1984</v>
      </c>
      <c r="D542" t="s">
        <v>378</v>
      </c>
      <c r="F542" t="s">
        <v>5407</v>
      </c>
      <c r="K542">
        <v>132</v>
      </c>
      <c r="L542" t="s">
        <v>4164</v>
      </c>
      <c r="Q542">
        <v>1</v>
      </c>
      <c r="R542" s="4">
        <v>0.6</v>
      </c>
      <c r="S542" s="9" t="str">
        <f t="shared" si="92"/>
        <v xml:space="preserve">Schmidt, Mike / Rice, Jim, </v>
      </c>
      <c r="T542" s="9" t="str">
        <f t="shared" si="93"/>
        <v xml:space="preserve">Topps Main  LDR   </v>
      </c>
      <c r="U542" s="9" t="s">
        <v>13</v>
      </c>
      <c r="V542" s="9" t="str">
        <f t="shared" si="94"/>
        <v>F $.25</v>
      </c>
    </row>
    <row r="543" spans="2:22" x14ac:dyDescent="0.25">
      <c r="C543">
        <v>1984</v>
      </c>
      <c r="D543" t="s">
        <v>378</v>
      </c>
      <c r="F543" t="s">
        <v>5407</v>
      </c>
      <c r="K543">
        <v>136</v>
      </c>
      <c r="L543" t="s">
        <v>591</v>
      </c>
      <c r="O543" t="s">
        <v>382</v>
      </c>
      <c r="Q543">
        <v>1</v>
      </c>
      <c r="R543" s="4">
        <v>0.6</v>
      </c>
      <c r="S543" s="9" t="str">
        <f t="shared" si="92"/>
        <v xml:space="preserve">Carlton, S / Morris, J, </v>
      </c>
      <c r="T543" s="9" t="str">
        <f t="shared" si="93"/>
        <v xml:space="preserve">Topps Main  LDR   </v>
      </c>
      <c r="U543" s="9" t="str">
        <f>IFERROR(VLOOKUP(S543,'Lookup '!B:D,3,FALSE)," ")</f>
        <v xml:space="preserve"> </v>
      </c>
      <c r="V543" s="9" t="str">
        <f t="shared" si="94"/>
        <v>F $.25</v>
      </c>
    </row>
    <row r="544" spans="2:22" x14ac:dyDescent="0.25">
      <c r="B544" t="s">
        <v>377</v>
      </c>
      <c r="C544">
        <v>1984</v>
      </c>
      <c r="D544" t="s">
        <v>378</v>
      </c>
      <c r="J544" t="s">
        <v>14</v>
      </c>
      <c r="K544">
        <v>182</v>
      </c>
      <c r="L544" t="s">
        <v>585</v>
      </c>
      <c r="M544" t="s">
        <v>586</v>
      </c>
      <c r="N544" t="s">
        <v>430</v>
      </c>
      <c r="O544" t="s">
        <v>388</v>
      </c>
      <c r="Q544">
        <v>1</v>
      </c>
      <c r="R544" s="4">
        <v>3</v>
      </c>
      <c r="S544" s="9" t="str">
        <f t="shared" si="92"/>
        <v>Strawberry, Darryl</v>
      </c>
      <c r="T544" s="9" t="str">
        <f t="shared" si="93"/>
        <v>Topps Main     RC</v>
      </c>
      <c r="U544" s="9" t="str">
        <f>IFERROR(VLOOKUP(S544,'Lookup '!B:D,3,FALSE)," ")</f>
        <v xml:space="preserve"> </v>
      </c>
      <c r="V544" s="9" t="str">
        <f t="shared" si="94"/>
        <v>E $1</v>
      </c>
    </row>
    <row r="545" spans="3:22" x14ac:dyDescent="0.25">
      <c r="C545">
        <v>1984</v>
      </c>
      <c r="D545" t="s">
        <v>378</v>
      </c>
      <c r="K545">
        <v>200</v>
      </c>
      <c r="L545" t="s">
        <v>536</v>
      </c>
      <c r="M545" t="s">
        <v>537</v>
      </c>
      <c r="N545" t="s">
        <v>452</v>
      </c>
      <c r="O545" t="s">
        <v>388</v>
      </c>
      <c r="Q545">
        <v>1</v>
      </c>
      <c r="R545" s="4">
        <v>0.6</v>
      </c>
      <c r="S545" s="9" t="str">
        <f t="shared" si="92"/>
        <v>Dawson, Andre</v>
      </c>
      <c r="T545" s="9" t="str">
        <f t="shared" si="93"/>
        <v xml:space="preserve">Topps Main     </v>
      </c>
      <c r="U545" s="9" t="str">
        <f>IFERROR(VLOOKUP(S545,'Lookup '!B:D,3,FALSE)," ")</f>
        <v>HOF</v>
      </c>
      <c r="V545" s="9" t="str">
        <f t="shared" si="94"/>
        <v>F $.25</v>
      </c>
    </row>
    <row r="546" spans="3:22" x14ac:dyDescent="0.25">
      <c r="C546">
        <v>1984</v>
      </c>
      <c r="D546" t="s">
        <v>378</v>
      </c>
      <c r="K546">
        <v>230</v>
      </c>
      <c r="L546" t="s">
        <v>516</v>
      </c>
      <c r="M546" t="s">
        <v>517</v>
      </c>
      <c r="N546" t="s">
        <v>443</v>
      </c>
      <c r="O546" t="s">
        <v>388</v>
      </c>
      <c r="Q546">
        <v>1</v>
      </c>
      <c r="R546" s="4">
        <v>1</v>
      </c>
      <c r="S546" s="9" t="str">
        <f t="shared" si="92"/>
        <v>Henderson, Rickey</v>
      </c>
      <c r="T546" s="9" t="str">
        <f t="shared" si="93"/>
        <v xml:space="preserve">Topps Main     </v>
      </c>
      <c r="U546" s="9" t="str">
        <f>IFERROR(VLOOKUP(S546,'Lookup '!B:D,3,FALSE)," ")</f>
        <v>HOF</v>
      </c>
      <c r="V546" s="9" t="str">
        <f t="shared" si="94"/>
        <v>E $1</v>
      </c>
    </row>
    <row r="547" spans="3:22" x14ac:dyDescent="0.25">
      <c r="C547">
        <v>1984</v>
      </c>
      <c r="D547" t="s">
        <v>378</v>
      </c>
      <c r="K547">
        <v>240</v>
      </c>
      <c r="L547" t="s">
        <v>538</v>
      </c>
      <c r="M547" t="s">
        <v>539</v>
      </c>
      <c r="N547" t="s">
        <v>451</v>
      </c>
      <c r="O547" t="s">
        <v>424</v>
      </c>
      <c r="Q547">
        <v>1</v>
      </c>
      <c r="R547" s="4">
        <v>0.6</v>
      </c>
      <c r="S547" s="9" t="str">
        <f t="shared" si="92"/>
        <v>Murray, Eddie</v>
      </c>
      <c r="T547" s="9" t="str">
        <f t="shared" si="93"/>
        <v xml:space="preserve">Topps Main     </v>
      </c>
      <c r="U547" s="9" t="str">
        <f>IFERROR(VLOOKUP(S547,'Lookup '!B:D,3,FALSE)," ")</f>
        <v>HOF</v>
      </c>
      <c r="V547" s="9" t="str">
        <f t="shared" si="94"/>
        <v>F $.25</v>
      </c>
    </row>
    <row r="548" spans="3:22" x14ac:dyDescent="0.25">
      <c r="C548">
        <v>1984</v>
      </c>
      <c r="D548" t="s">
        <v>378</v>
      </c>
      <c r="K548">
        <v>251</v>
      </c>
      <c r="L548" t="s">
        <v>572</v>
      </c>
      <c r="M548" t="s">
        <v>476</v>
      </c>
      <c r="N548" t="s">
        <v>446</v>
      </c>
      <c r="O548" t="s">
        <v>388</v>
      </c>
      <c r="Q548">
        <v>1</v>
      </c>
      <c r="R548" s="4">
        <v>2.5</v>
      </c>
      <c r="S548" s="9" t="str">
        <f t="shared" si="92"/>
        <v>Gwynn, Tony</v>
      </c>
      <c r="T548" s="9" t="str">
        <f t="shared" si="93"/>
        <v xml:space="preserve">Topps Main     </v>
      </c>
      <c r="U548" s="9" t="str">
        <f>IFERROR(VLOOKUP(S548,'Lookup '!B:D,3,FALSE)," ")</f>
        <v>HOF</v>
      </c>
      <c r="V548" s="9" t="str">
        <f t="shared" si="94"/>
        <v>E $1</v>
      </c>
    </row>
    <row r="549" spans="3:22" x14ac:dyDescent="0.25">
      <c r="C549">
        <v>1984</v>
      </c>
      <c r="D549" t="s">
        <v>378</v>
      </c>
      <c r="F549" t="s">
        <v>5407</v>
      </c>
      <c r="K549">
        <v>276</v>
      </c>
      <c r="L549" t="s">
        <v>396</v>
      </c>
      <c r="M549" t="s">
        <v>397</v>
      </c>
      <c r="N549" t="s">
        <v>417</v>
      </c>
      <c r="Q549">
        <v>1</v>
      </c>
      <c r="R549" s="4">
        <v>0.6</v>
      </c>
      <c r="S549" s="9" t="str">
        <f t="shared" si="92"/>
        <v>Carew, Rod</v>
      </c>
      <c r="T549" s="9" t="str">
        <f t="shared" si="93"/>
        <v xml:space="preserve">Topps Main  LDR   </v>
      </c>
      <c r="U549" s="9" t="str">
        <f>IFERROR(VLOOKUP(S549,'Lookup '!B:D,3,FALSE)," ")</f>
        <v>HOF</v>
      </c>
      <c r="V549" s="9" t="str">
        <f t="shared" si="94"/>
        <v>F $.25</v>
      </c>
    </row>
    <row r="550" spans="3:22" x14ac:dyDescent="0.25">
      <c r="C550">
        <v>1984</v>
      </c>
      <c r="D550" t="s">
        <v>378</v>
      </c>
      <c r="K550">
        <v>300</v>
      </c>
      <c r="L550" t="s">
        <v>502</v>
      </c>
      <c r="M550" t="s">
        <v>503</v>
      </c>
      <c r="N550" t="s">
        <v>381</v>
      </c>
      <c r="O550" t="s">
        <v>424</v>
      </c>
      <c r="Q550">
        <v>1</v>
      </c>
      <c r="R550" s="4">
        <v>2</v>
      </c>
      <c r="S550" s="9" t="str">
        <f t="shared" si="92"/>
        <v>Rose, Pete</v>
      </c>
      <c r="T550" s="9" t="str">
        <f t="shared" si="93"/>
        <v xml:space="preserve">Topps Main     </v>
      </c>
      <c r="U550" s="9" t="str">
        <f>IFERROR(VLOOKUP(S550,'Lookup '!B:D,3,FALSE)," ")</f>
        <v/>
      </c>
      <c r="V550" s="9" t="str">
        <f t="shared" si="94"/>
        <v>E $1</v>
      </c>
    </row>
    <row r="551" spans="3:22" x14ac:dyDescent="0.25">
      <c r="C551">
        <v>1984</v>
      </c>
      <c r="D551" t="s">
        <v>378</v>
      </c>
      <c r="F551" t="s">
        <v>3892</v>
      </c>
      <c r="K551">
        <v>388</v>
      </c>
      <c r="L551" t="s">
        <v>439</v>
      </c>
      <c r="M551" t="s">
        <v>370</v>
      </c>
      <c r="N551" t="s">
        <v>381</v>
      </c>
      <c r="O551" t="s">
        <v>440</v>
      </c>
      <c r="Q551">
        <v>1</v>
      </c>
      <c r="R551" s="4">
        <v>0.6</v>
      </c>
      <c r="S551" s="9" t="str">
        <f t="shared" si="92"/>
        <v>Schmidt, Mike</v>
      </c>
      <c r="T551" s="9" t="str">
        <f t="shared" si="93"/>
        <v xml:space="preserve">Topps Main  AS   </v>
      </c>
      <c r="U551" s="9" t="str">
        <f>IFERROR(VLOOKUP(S551,'Lookup '!B:D,3,FALSE)," ")</f>
        <v>HOF</v>
      </c>
      <c r="V551" s="9" t="str">
        <f t="shared" si="94"/>
        <v>F $.25</v>
      </c>
    </row>
    <row r="552" spans="3:22" x14ac:dyDescent="0.25">
      <c r="C552">
        <v>1984</v>
      </c>
      <c r="D552" t="s">
        <v>378</v>
      </c>
      <c r="F552" t="s">
        <v>3892</v>
      </c>
      <c r="K552">
        <v>389</v>
      </c>
      <c r="L552" t="s">
        <v>514</v>
      </c>
      <c r="M552" t="s">
        <v>515</v>
      </c>
      <c r="N552" t="s">
        <v>391</v>
      </c>
      <c r="O552" t="s">
        <v>480</v>
      </c>
      <c r="Q552">
        <v>1</v>
      </c>
      <c r="R552" s="4">
        <v>0.6</v>
      </c>
      <c r="S552" s="9" t="str">
        <f t="shared" si="92"/>
        <v>Smith, Ozzie</v>
      </c>
      <c r="T552" s="9" t="str">
        <f t="shared" si="93"/>
        <v xml:space="preserve">Topps Main  AS   </v>
      </c>
      <c r="U552" s="9" t="str">
        <f>IFERROR(VLOOKUP(S552,'Lookup '!B:D,3,FALSE)," ")</f>
        <v>HOF</v>
      </c>
      <c r="V552" s="9" t="str">
        <f t="shared" si="94"/>
        <v>F $.25</v>
      </c>
    </row>
    <row r="553" spans="3:22" x14ac:dyDescent="0.25">
      <c r="C553">
        <v>1984</v>
      </c>
      <c r="D553" t="s">
        <v>378</v>
      </c>
      <c r="F553" t="s">
        <v>3892</v>
      </c>
      <c r="K553">
        <v>393</v>
      </c>
      <c r="L553" t="s">
        <v>350</v>
      </c>
      <c r="M553" t="s">
        <v>372</v>
      </c>
      <c r="N553" t="s">
        <v>452</v>
      </c>
      <c r="O553" t="s">
        <v>28</v>
      </c>
      <c r="Q553">
        <v>1</v>
      </c>
      <c r="R553" s="4">
        <v>0.6</v>
      </c>
      <c r="S553" s="9" t="str">
        <f t="shared" si="92"/>
        <v>Carter, Gary</v>
      </c>
      <c r="T553" s="9" t="str">
        <f t="shared" si="93"/>
        <v xml:space="preserve">Topps Main  AS   </v>
      </c>
      <c r="U553" s="9" t="str">
        <f>IFERROR(VLOOKUP(S553,'Lookup '!B:D,3,FALSE)," ")</f>
        <v>HOF</v>
      </c>
      <c r="V553" s="9" t="str">
        <f t="shared" si="94"/>
        <v>F $.25</v>
      </c>
    </row>
    <row r="554" spans="3:22" x14ac:dyDescent="0.25">
      <c r="C554">
        <v>1984</v>
      </c>
      <c r="D554" t="s">
        <v>378</v>
      </c>
      <c r="F554" t="s">
        <v>3892</v>
      </c>
      <c r="K554">
        <v>399</v>
      </c>
      <c r="L554" t="s">
        <v>461</v>
      </c>
      <c r="M554" t="s">
        <v>462</v>
      </c>
      <c r="N554" t="s">
        <v>463</v>
      </c>
      <c r="O554" t="s">
        <v>440</v>
      </c>
      <c r="Q554">
        <v>1</v>
      </c>
      <c r="R554" s="4">
        <v>0.6</v>
      </c>
      <c r="S554" s="9" t="str">
        <f t="shared" si="92"/>
        <v>Brett, George</v>
      </c>
      <c r="T554" s="9" t="str">
        <f t="shared" si="93"/>
        <v xml:space="preserve">Topps Main  AS   </v>
      </c>
      <c r="U554" s="9" t="str">
        <f>IFERROR(VLOOKUP(S554,'Lookup '!B:D,3,FALSE)," ")</f>
        <v>HOF</v>
      </c>
      <c r="V554" s="9" t="str">
        <f t="shared" si="94"/>
        <v>F $.25</v>
      </c>
    </row>
    <row r="555" spans="3:22" x14ac:dyDescent="0.25">
      <c r="C555">
        <v>1984</v>
      </c>
      <c r="D555" t="s">
        <v>378</v>
      </c>
      <c r="F555" t="s">
        <v>3892</v>
      </c>
      <c r="K555">
        <v>400</v>
      </c>
      <c r="L555" t="s">
        <v>559</v>
      </c>
      <c r="M555" t="s">
        <v>560</v>
      </c>
      <c r="N555" t="s">
        <v>451</v>
      </c>
      <c r="O555" t="s">
        <v>480</v>
      </c>
      <c r="Q555">
        <v>1</v>
      </c>
      <c r="R555" s="4">
        <v>2</v>
      </c>
      <c r="S555" s="9" t="str">
        <f t="shared" si="92"/>
        <v>Ripken Jr, Cal</v>
      </c>
      <c r="T555" s="9" t="str">
        <f t="shared" si="93"/>
        <v xml:space="preserve">Topps Main  AS   </v>
      </c>
      <c r="U555" s="9" t="str">
        <f>IFERROR(VLOOKUP(S555,'Lookup '!B:D,3,FALSE)," ")</f>
        <v>HOF</v>
      </c>
      <c r="V555" s="9" t="str">
        <f t="shared" si="94"/>
        <v>E $1</v>
      </c>
    </row>
    <row r="556" spans="3:22" x14ac:dyDescent="0.25">
      <c r="C556">
        <v>1984</v>
      </c>
      <c r="D556" t="s">
        <v>378</v>
      </c>
      <c r="F556" t="s">
        <v>3892</v>
      </c>
      <c r="K556">
        <v>401</v>
      </c>
      <c r="L556" t="s">
        <v>477</v>
      </c>
      <c r="M556" t="s">
        <v>347</v>
      </c>
      <c r="N556" t="s">
        <v>402</v>
      </c>
      <c r="Q556">
        <v>1</v>
      </c>
      <c r="R556" s="4">
        <v>0.6</v>
      </c>
      <c r="S556" s="9" t="str">
        <f t="shared" si="92"/>
        <v>Rice, Jim</v>
      </c>
      <c r="T556" s="9" t="str">
        <f t="shared" si="93"/>
        <v xml:space="preserve">Topps Main  AS   </v>
      </c>
      <c r="U556" s="9" t="str">
        <f>IFERROR(VLOOKUP(S556,'Lookup '!B:D,3,FALSE)," ")</f>
        <v>HOF</v>
      </c>
      <c r="V556" s="9" t="str">
        <f t="shared" si="94"/>
        <v>F $.25</v>
      </c>
    </row>
    <row r="557" spans="3:22" x14ac:dyDescent="0.25">
      <c r="C557">
        <v>1984</v>
      </c>
      <c r="D557" t="s">
        <v>378</v>
      </c>
      <c r="F557" t="s">
        <v>3892</v>
      </c>
      <c r="K557">
        <v>402</v>
      </c>
      <c r="L557" t="s">
        <v>444</v>
      </c>
      <c r="M557" t="s">
        <v>445</v>
      </c>
      <c r="N557" t="s">
        <v>425</v>
      </c>
      <c r="O557" t="s">
        <v>388</v>
      </c>
      <c r="Q557">
        <v>1</v>
      </c>
      <c r="R557" s="4">
        <v>0.6</v>
      </c>
      <c r="S557" s="9" t="str">
        <f t="shared" si="92"/>
        <v>Winfield, Dave</v>
      </c>
      <c r="T557" s="9" t="str">
        <f t="shared" si="93"/>
        <v xml:space="preserve">Topps Main  AS   </v>
      </c>
      <c r="U557" s="9" t="str">
        <f>IFERROR(VLOOKUP(S557,'Lookup '!B:D,3,FALSE)," ")</f>
        <v>HOF</v>
      </c>
      <c r="V557" s="9" t="str">
        <f t="shared" si="94"/>
        <v>F $.25</v>
      </c>
    </row>
    <row r="558" spans="3:22" x14ac:dyDescent="0.25">
      <c r="C558">
        <v>1984</v>
      </c>
      <c r="D558" t="s">
        <v>378</v>
      </c>
      <c r="F558" t="s">
        <v>5407</v>
      </c>
      <c r="K558">
        <v>426</v>
      </c>
      <c r="L558" t="s">
        <v>559</v>
      </c>
      <c r="M558" t="s">
        <v>560</v>
      </c>
      <c r="N558" t="s">
        <v>451</v>
      </c>
      <c r="O558" t="s">
        <v>480</v>
      </c>
      <c r="Q558">
        <v>1</v>
      </c>
      <c r="R558" s="4">
        <v>1.5</v>
      </c>
      <c r="S558" s="9" t="str">
        <f t="shared" si="92"/>
        <v>Ripken Jr, Cal</v>
      </c>
      <c r="T558" s="9" t="str">
        <f t="shared" si="93"/>
        <v xml:space="preserve">Topps Main  LDR   </v>
      </c>
      <c r="U558" s="9" t="str">
        <f>IFERROR(VLOOKUP(S558,'Lookup '!B:D,3,FALSE)," ")</f>
        <v>HOF</v>
      </c>
      <c r="V558" s="9" t="str">
        <f t="shared" si="94"/>
        <v>E $1</v>
      </c>
    </row>
    <row r="559" spans="3:22" x14ac:dyDescent="0.25">
      <c r="C559">
        <v>1984</v>
      </c>
      <c r="D559" t="s">
        <v>378</v>
      </c>
      <c r="K559">
        <v>450</v>
      </c>
      <c r="L559" t="s">
        <v>350</v>
      </c>
      <c r="M559" t="s">
        <v>372</v>
      </c>
      <c r="N559" t="s">
        <v>452</v>
      </c>
      <c r="O559" t="s">
        <v>28</v>
      </c>
      <c r="Q559">
        <v>1</v>
      </c>
      <c r="R559" s="4">
        <v>0.6</v>
      </c>
      <c r="S559" s="9" t="str">
        <f t="shared" si="92"/>
        <v>Carter, Gary</v>
      </c>
      <c r="T559" s="9" t="str">
        <f t="shared" si="93"/>
        <v xml:space="preserve">Topps Main     </v>
      </c>
      <c r="U559" s="9" t="str">
        <f>IFERROR(VLOOKUP(S559,'Lookup '!B:D,3,FALSE)," ")</f>
        <v>HOF</v>
      </c>
      <c r="V559" s="9" t="str">
        <f t="shared" si="94"/>
        <v>F $.25</v>
      </c>
    </row>
    <row r="560" spans="3:22" x14ac:dyDescent="0.25">
      <c r="C560">
        <v>1984</v>
      </c>
      <c r="D560" t="s">
        <v>378</v>
      </c>
      <c r="K560">
        <v>460</v>
      </c>
      <c r="L560" t="s">
        <v>444</v>
      </c>
      <c r="M560" t="s">
        <v>445</v>
      </c>
      <c r="N560" t="s">
        <v>425</v>
      </c>
      <c r="O560" t="s">
        <v>388</v>
      </c>
      <c r="Q560">
        <v>1</v>
      </c>
      <c r="R560" s="4">
        <v>0.6</v>
      </c>
      <c r="S560" s="9" t="str">
        <f t="shared" si="92"/>
        <v>Winfield, Dave</v>
      </c>
      <c r="T560" s="9" t="str">
        <f t="shared" si="93"/>
        <v xml:space="preserve">Topps Main     </v>
      </c>
      <c r="U560" s="9" t="str">
        <f>IFERROR(VLOOKUP(S560,'Lookup '!B:D,3,FALSE)," ")</f>
        <v>HOF</v>
      </c>
      <c r="V560" s="9" t="str">
        <f t="shared" si="94"/>
        <v>F $.25</v>
      </c>
    </row>
    <row r="561" spans="2:22" x14ac:dyDescent="0.25">
      <c r="B561" t="s">
        <v>377</v>
      </c>
      <c r="C561">
        <v>1984</v>
      </c>
      <c r="D561" t="s">
        <v>378</v>
      </c>
      <c r="K561">
        <v>470</v>
      </c>
      <c r="L561" t="s">
        <v>415</v>
      </c>
      <c r="M561" t="s">
        <v>416</v>
      </c>
      <c r="N561" t="s">
        <v>549</v>
      </c>
      <c r="O561" t="s">
        <v>382</v>
      </c>
      <c r="Q561">
        <v>1</v>
      </c>
      <c r="R561" s="4">
        <v>3</v>
      </c>
      <c r="S561" s="9" t="str">
        <f t="shared" si="92"/>
        <v>Ryan, Nolan</v>
      </c>
      <c r="T561" s="9" t="str">
        <f t="shared" si="93"/>
        <v xml:space="preserve">Topps Main     </v>
      </c>
      <c r="U561" s="9" t="str">
        <f>IFERROR(VLOOKUP(S561,'Lookup '!B:D,3,FALSE)," ")</f>
        <v>HOF</v>
      </c>
      <c r="V561" s="9" t="str">
        <f t="shared" si="94"/>
        <v>E $1</v>
      </c>
    </row>
    <row r="562" spans="2:22" x14ac:dyDescent="0.25">
      <c r="B562" t="s">
        <v>377</v>
      </c>
      <c r="C562">
        <v>1984</v>
      </c>
      <c r="D562" t="s">
        <v>378</v>
      </c>
      <c r="K562">
        <v>490</v>
      </c>
      <c r="L562" t="s">
        <v>559</v>
      </c>
      <c r="M562" t="s">
        <v>560</v>
      </c>
      <c r="N562" t="s">
        <v>451</v>
      </c>
      <c r="O562" t="s">
        <v>480</v>
      </c>
      <c r="Q562">
        <v>1</v>
      </c>
      <c r="R562" s="4">
        <v>4</v>
      </c>
      <c r="S562" s="9" t="str">
        <f t="shared" si="92"/>
        <v>Ripken Jr, Cal</v>
      </c>
      <c r="T562" s="9" t="str">
        <f t="shared" si="93"/>
        <v xml:space="preserve">Topps Main     </v>
      </c>
      <c r="U562" s="9" t="str">
        <f>IFERROR(VLOOKUP(S562,'Lookup '!B:D,3,FALSE)," ")</f>
        <v>HOF</v>
      </c>
      <c r="V562" s="9" t="str">
        <f t="shared" si="94"/>
        <v>E $1</v>
      </c>
    </row>
    <row r="563" spans="2:22" x14ac:dyDescent="0.25">
      <c r="C563">
        <v>1984</v>
      </c>
      <c r="D563" t="s">
        <v>378</v>
      </c>
      <c r="K563">
        <v>500</v>
      </c>
      <c r="L563" t="s">
        <v>461</v>
      </c>
      <c r="M563" t="s">
        <v>462</v>
      </c>
      <c r="N563" t="s">
        <v>463</v>
      </c>
      <c r="O563" t="s">
        <v>440</v>
      </c>
      <c r="Q563">
        <v>1</v>
      </c>
      <c r="R563" s="4">
        <v>1.5</v>
      </c>
      <c r="S563" s="9" t="str">
        <f t="shared" si="92"/>
        <v>Brett, George</v>
      </c>
      <c r="T563" s="9" t="str">
        <f t="shared" si="93"/>
        <v xml:space="preserve">Topps Main     </v>
      </c>
      <c r="U563" s="9" t="str">
        <f>IFERROR(VLOOKUP(S563,'Lookup '!B:D,3,FALSE)," ")</f>
        <v>HOF</v>
      </c>
      <c r="V563" s="9" t="str">
        <f t="shared" si="94"/>
        <v>E $1</v>
      </c>
    </row>
    <row r="564" spans="2:22" x14ac:dyDescent="0.25">
      <c r="C564">
        <v>1984</v>
      </c>
      <c r="D564" t="s">
        <v>378</v>
      </c>
      <c r="K564">
        <v>550</v>
      </c>
      <c r="L564" t="s">
        <v>477</v>
      </c>
      <c r="M564" t="s">
        <v>347</v>
      </c>
      <c r="N564" t="s">
        <v>402</v>
      </c>
      <c r="Q564">
        <v>1</v>
      </c>
      <c r="R564" s="4">
        <v>0.6</v>
      </c>
      <c r="S564" s="9" t="str">
        <f t="shared" si="92"/>
        <v>Rice, Jim</v>
      </c>
      <c r="T564" s="9" t="str">
        <f t="shared" si="93"/>
        <v xml:space="preserve">Topps Main     </v>
      </c>
      <c r="U564" s="9" t="str">
        <f>IFERROR(VLOOKUP(S564,'Lookup '!B:D,3,FALSE)," ")</f>
        <v>HOF</v>
      </c>
      <c r="V564" s="9" t="str">
        <f t="shared" si="94"/>
        <v>F $.25</v>
      </c>
    </row>
    <row r="565" spans="2:22" x14ac:dyDescent="0.25">
      <c r="C565">
        <v>1984</v>
      </c>
      <c r="D565" t="s">
        <v>378</v>
      </c>
      <c r="K565">
        <v>560</v>
      </c>
      <c r="L565" t="s">
        <v>540</v>
      </c>
      <c r="M565" t="s">
        <v>407</v>
      </c>
      <c r="N565" t="s">
        <v>465</v>
      </c>
      <c r="O565" t="s">
        <v>28</v>
      </c>
      <c r="Q565">
        <v>1</v>
      </c>
      <c r="R565" s="4">
        <v>0.6</v>
      </c>
      <c r="S565" s="9" t="str">
        <f t="shared" si="92"/>
        <v>Fisk, Carlton</v>
      </c>
      <c r="T565" s="9" t="str">
        <f t="shared" si="93"/>
        <v xml:space="preserve">Topps Main     </v>
      </c>
      <c r="U565" s="9" t="str">
        <f>IFERROR(VLOOKUP(S565,'Lookup '!B:D,3,FALSE)," ")</f>
        <v>HOF</v>
      </c>
      <c r="V565" s="9" t="str">
        <f t="shared" si="94"/>
        <v>F $.25</v>
      </c>
    </row>
    <row r="566" spans="2:22" x14ac:dyDescent="0.25">
      <c r="B566" t="s">
        <v>377</v>
      </c>
      <c r="C566">
        <v>1984</v>
      </c>
      <c r="D566" t="s">
        <v>378</v>
      </c>
      <c r="K566">
        <v>596</v>
      </c>
      <c r="L566" t="s">
        <v>579</v>
      </c>
      <c r="M566" t="s">
        <v>580</v>
      </c>
      <c r="N566" t="s">
        <v>509</v>
      </c>
      <c r="O566" t="s">
        <v>398</v>
      </c>
      <c r="Q566">
        <v>1</v>
      </c>
      <c r="R566" s="4">
        <v>2.5</v>
      </c>
      <c r="S566" s="9" t="str">
        <f t="shared" si="92"/>
        <v>Sandberg, Ryne</v>
      </c>
      <c r="T566" s="9" t="str">
        <f t="shared" si="93"/>
        <v xml:space="preserve">Topps Main     </v>
      </c>
      <c r="U566" s="9" t="str">
        <f>IFERROR(VLOOKUP(S566,'Lookup '!B:D,3,FALSE)," ")</f>
        <v>HOF</v>
      </c>
      <c r="V566" s="9" t="str">
        <f t="shared" si="94"/>
        <v>E $1</v>
      </c>
    </row>
    <row r="567" spans="2:22" x14ac:dyDescent="0.25">
      <c r="C567">
        <v>1984</v>
      </c>
      <c r="D567" t="s">
        <v>378</v>
      </c>
      <c r="K567">
        <v>600</v>
      </c>
      <c r="L567" t="s">
        <v>396</v>
      </c>
      <c r="M567" t="s">
        <v>397</v>
      </c>
      <c r="N567" t="s">
        <v>417</v>
      </c>
      <c r="O567" t="s">
        <v>424</v>
      </c>
      <c r="Q567">
        <v>1</v>
      </c>
      <c r="R567" s="4">
        <v>0.6</v>
      </c>
      <c r="S567" s="9" t="str">
        <f t="shared" si="92"/>
        <v>Carew, Rod</v>
      </c>
      <c r="T567" s="9" t="str">
        <f t="shared" si="93"/>
        <v xml:space="preserve">Topps Main     </v>
      </c>
      <c r="U567" s="9" t="str">
        <f>IFERROR(VLOOKUP(S567,'Lookup '!B:D,3,FALSE)," ")</f>
        <v>HOF</v>
      </c>
      <c r="V567" s="9" t="str">
        <f t="shared" si="94"/>
        <v>F $.25</v>
      </c>
    </row>
    <row r="568" spans="2:22" x14ac:dyDescent="0.25">
      <c r="B568" t="s">
        <v>377</v>
      </c>
      <c r="C568">
        <v>1984</v>
      </c>
      <c r="D568" t="s">
        <v>378</v>
      </c>
      <c r="K568">
        <v>700</v>
      </c>
      <c r="L568" t="s">
        <v>439</v>
      </c>
      <c r="M568" t="s">
        <v>370</v>
      </c>
      <c r="N568" t="s">
        <v>381</v>
      </c>
      <c r="O568" t="s">
        <v>440</v>
      </c>
      <c r="Q568">
        <v>1</v>
      </c>
      <c r="R568" s="4">
        <v>0.6</v>
      </c>
      <c r="S568" s="9" t="str">
        <f t="shared" si="92"/>
        <v>Schmidt, Mike</v>
      </c>
      <c r="T568" s="9" t="str">
        <f t="shared" si="93"/>
        <v xml:space="preserve">Topps Main     </v>
      </c>
      <c r="U568" s="9" t="str">
        <f>IFERROR(VLOOKUP(S568,'Lookup '!B:D,3,FALSE)," ")</f>
        <v>HOF</v>
      </c>
      <c r="V568" s="9" t="str">
        <f t="shared" si="94"/>
        <v>F $.25</v>
      </c>
    </row>
    <row r="569" spans="2:22" x14ac:dyDescent="0.25">
      <c r="C569">
        <v>1984</v>
      </c>
      <c r="D569" t="s">
        <v>378</v>
      </c>
      <c r="F569" t="s">
        <v>3908</v>
      </c>
      <c r="K569">
        <v>703</v>
      </c>
      <c r="L569" t="s">
        <v>4165</v>
      </c>
      <c r="Q569">
        <v>1</v>
      </c>
      <c r="R569" s="4">
        <v>1.5</v>
      </c>
      <c r="S569" s="9" t="str">
        <f t="shared" si="92"/>
        <v xml:space="preserve">Schmidt, Mike / Perez, Tony, </v>
      </c>
      <c r="T569" s="9" t="str">
        <f t="shared" si="93"/>
        <v xml:space="preserve">Topps Main  Ldr   </v>
      </c>
      <c r="U569" s="9" t="str">
        <f>IFERROR(VLOOKUP(S569,'Lookup '!B:D,3,FALSE)," ")</f>
        <v xml:space="preserve"> </v>
      </c>
      <c r="V569" s="9" t="str">
        <f t="shared" ref="V569:V609" si="95">IF(R569&gt;0.249,IF(R569&gt;0.99,IF(R569&gt;4.99,IF(R569&gt;9.99,IF(R569&gt;49.99,IF(R569&gt;99.99,"A $100","B $50"),"C $10"),"D $5"),"E $1"),"F $.25"),"G")</f>
        <v>E $1</v>
      </c>
    </row>
    <row r="570" spans="2:22" x14ac:dyDescent="0.25">
      <c r="C570">
        <v>1984</v>
      </c>
      <c r="D570" t="s">
        <v>378</v>
      </c>
      <c r="F570" t="s">
        <v>3908</v>
      </c>
      <c r="K570">
        <v>706</v>
      </c>
      <c r="L570" t="s">
        <v>4163</v>
      </c>
      <c r="M570" t="s">
        <v>408</v>
      </c>
      <c r="Q570">
        <v>1</v>
      </c>
      <c r="R570" s="4">
        <v>0.6</v>
      </c>
      <c r="S570" s="9" t="str">
        <f t="shared" si="92"/>
        <v>Carlton, S / Seaver,Tom /Jenkins, Fergie, Steve</v>
      </c>
      <c r="T570" s="9" t="str">
        <f t="shared" si="93"/>
        <v xml:space="preserve">Topps Main  Ldr   </v>
      </c>
      <c r="U570" s="9" t="str">
        <f>IFERROR(VLOOKUP(S570,'Lookup '!B:D,3,FALSE)," ")</f>
        <v xml:space="preserve"> </v>
      </c>
      <c r="V570" s="9" t="str">
        <f t="shared" si="95"/>
        <v>F $.25</v>
      </c>
    </row>
    <row r="571" spans="2:22" x14ac:dyDescent="0.25">
      <c r="C571">
        <v>1984</v>
      </c>
      <c r="D571" t="s">
        <v>378</v>
      </c>
      <c r="F571" t="s">
        <v>3908</v>
      </c>
      <c r="K571">
        <v>707</v>
      </c>
      <c r="L571" t="s">
        <v>415</v>
      </c>
      <c r="M571" t="s">
        <v>416</v>
      </c>
      <c r="Q571">
        <v>1</v>
      </c>
      <c r="R571" s="4">
        <v>1.5</v>
      </c>
      <c r="S571" s="9" t="str">
        <f t="shared" ref="S571:S624" si="96">L571&amp;", "&amp;M571</f>
        <v>Ryan, Nolan</v>
      </c>
      <c r="T571" s="9" t="str">
        <f t="shared" si="93"/>
        <v xml:space="preserve">Topps Main  Ldr   </v>
      </c>
      <c r="U571" s="9" t="str">
        <f>IFERROR(VLOOKUP(S571,'Lookup '!B:D,3,FALSE)," ")</f>
        <v>HOF</v>
      </c>
      <c r="V571" s="9" t="str">
        <f t="shared" si="95"/>
        <v>E $1</v>
      </c>
    </row>
    <row r="572" spans="2:22" x14ac:dyDescent="0.25">
      <c r="C572">
        <v>1984</v>
      </c>
      <c r="D572" t="s">
        <v>378</v>
      </c>
      <c r="F572" t="s">
        <v>3908</v>
      </c>
      <c r="K572">
        <v>708</v>
      </c>
      <c r="L572" t="s">
        <v>5372</v>
      </c>
      <c r="N572" t="s">
        <v>565</v>
      </c>
      <c r="Q572">
        <v>1</v>
      </c>
      <c r="R572" s="4">
        <v>0.6</v>
      </c>
      <c r="S572" s="9" t="str">
        <f t="shared" si="96"/>
        <v xml:space="preserve">Carlton,Steve / Seaver,Tom/Rogers,Steve, </v>
      </c>
      <c r="T572" s="9" t="str">
        <f t="shared" si="93"/>
        <v xml:space="preserve">Topps Main  Ldr   </v>
      </c>
      <c r="U572" s="9" t="str">
        <f>IFERROR(VLOOKUP(S572,'Lookup '!B:D,3,FALSE)," ")</f>
        <v xml:space="preserve"> </v>
      </c>
      <c r="V572" s="9" t="str">
        <f t="shared" si="95"/>
        <v>F $.25</v>
      </c>
    </row>
    <row r="573" spans="2:22" x14ac:dyDescent="0.25">
      <c r="C573">
        <v>1984</v>
      </c>
      <c r="D573" t="s">
        <v>378</v>
      </c>
      <c r="K573">
        <v>740</v>
      </c>
      <c r="L573" t="s">
        <v>428</v>
      </c>
      <c r="M573" t="s">
        <v>429</v>
      </c>
      <c r="N573" t="s">
        <v>430</v>
      </c>
      <c r="O573" t="s">
        <v>382</v>
      </c>
      <c r="Q573">
        <v>1</v>
      </c>
      <c r="R573" s="4">
        <v>0.6</v>
      </c>
      <c r="S573" s="9" t="str">
        <f t="shared" si="96"/>
        <v>Seaver, Tom</v>
      </c>
      <c r="T573" s="9" t="str">
        <f t="shared" ref="T573:T626" si="97">CONCATENATE(D573&amp;" "&amp;E573&amp;" "&amp;F573&amp;" "&amp;G573&amp;" "&amp;H573&amp;" "&amp;I573&amp;J573)</f>
        <v xml:space="preserve">Topps Main     </v>
      </c>
      <c r="U573" s="9" t="str">
        <f>IFERROR(VLOOKUP(S573,'Lookup '!B:D,3,FALSE)," ")</f>
        <v>HOF</v>
      </c>
      <c r="V573" s="9" t="str">
        <f t="shared" si="95"/>
        <v>F $.25</v>
      </c>
    </row>
    <row r="574" spans="2:22" x14ac:dyDescent="0.25">
      <c r="C574">
        <v>1984</v>
      </c>
      <c r="D574" t="s">
        <v>378</v>
      </c>
      <c r="K574">
        <v>750</v>
      </c>
      <c r="L574" t="s">
        <v>450</v>
      </c>
      <c r="M574" t="s">
        <v>347</v>
      </c>
      <c r="N574" t="s">
        <v>451</v>
      </c>
      <c r="O574" t="s">
        <v>382</v>
      </c>
      <c r="Q574">
        <v>1</v>
      </c>
      <c r="R574" s="4">
        <v>0.6</v>
      </c>
      <c r="S574" s="9" t="str">
        <f t="shared" si="96"/>
        <v>Palmer, Jim</v>
      </c>
      <c r="T574" s="9" t="str">
        <f t="shared" si="97"/>
        <v xml:space="preserve">Topps Main     </v>
      </c>
      <c r="U574" s="9" t="str">
        <f>IFERROR(VLOOKUP(S574,'Lookup '!B:D,3,FALSE)," ")</f>
        <v>HOF</v>
      </c>
      <c r="V574" s="9" t="str">
        <f t="shared" si="95"/>
        <v>F $.25</v>
      </c>
    </row>
    <row r="575" spans="2:22" x14ac:dyDescent="0.25">
      <c r="B575" t="s">
        <v>377</v>
      </c>
      <c r="C575">
        <v>1984</v>
      </c>
      <c r="D575" t="s">
        <v>378</v>
      </c>
      <c r="K575">
        <v>780</v>
      </c>
      <c r="L575" t="s">
        <v>407</v>
      </c>
      <c r="M575" t="s">
        <v>408</v>
      </c>
      <c r="N575" t="s">
        <v>381</v>
      </c>
      <c r="O575" t="s">
        <v>382</v>
      </c>
      <c r="Q575">
        <v>1</v>
      </c>
      <c r="R575" s="4">
        <v>0.6</v>
      </c>
      <c r="S575" s="9" t="str">
        <f t="shared" si="96"/>
        <v>Carlton, Steve</v>
      </c>
      <c r="T575" s="9" t="str">
        <f t="shared" si="97"/>
        <v xml:space="preserve">Topps Main     </v>
      </c>
      <c r="U575" s="9" t="str">
        <f>IFERROR(VLOOKUP(S575,'Lookup '!B:D,3,FALSE)," ")</f>
        <v>HOF</v>
      </c>
      <c r="V575" s="9" t="str">
        <f t="shared" si="95"/>
        <v>F $.25</v>
      </c>
    </row>
    <row r="576" spans="2:22" x14ac:dyDescent="0.25">
      <c r="C576">
        <v>1984</v>
      </c>
      <c r="D576" t="s">
        <v>378</v>
      </c>
      <c r="E576" t="s">
        <v>379</v>
      </c>
      <c r="K576">
        <v>8</v>
      </c>
      <c r="L576" t="s">
        <v>473</v>
      </c>
      <c r="M576" t="s">
        <v>351</v>
      </c>
      <c r="N576" t="s">
        <v>443</v>
      </c>
      <c r="Q576">
        <v>1</v>
      </c>
      <c r="R576" s="4">
        <v>1.5</v>
      </c>
      <c r="S576" s="9" t="str">
        <f t="shared" si="96"/>
        <v>Morgan, Joe</v>
      </c>
      <c r="T576" s="9" t="str">
        <f t="shared" si="97"/>
        <v xml:space="preserve">Topps Main Traded    </v>
      </c>
      <c r="U576" s="9" t="str">
        <f>IFERROR(VLOOKUP(S576,'Lookup '!B:D,3,FALSE)," ")</f>
        <v>HOF</v>
      </c>
      <c r="V576" s="9" t="str">
        <f t="shared" si="95"/>
        <v>E $1</v>
      </c>
    </row>
    <row r="577" spans="2:22" x14ac:dyDescent="0.25">
      <c r="B577" t="s">
        <v>377</v>
      </c>
      <c r="C577">
        <v>1984</v>
      </c>
      <c r="D577" t="s">
        <v>378</v>
      </c>
      <c r="E577" t="s">
        <v>379</v>
      </c>
      <c r="K577">
        <v>13</v>
      </c>
      <c r="L577" t="s">
        <v>437</v>
      </c>
      <c r="M577" t="s">
        <v>438</v>
      </c>
      <c r="N577" t="s">
        <v>425</v>
      </c>
      <c r="O577" t="s">
        <v>412</v>
      </c>
      <c r="Q577">
        <v>1</v>
      </c>
      <c r="R577" s="4">
        <v>1.5</v>
      </c>
      <c r="S577" s="9" t="str">
        <f t="shared" si="96"/>
        <v>Berra, Yogi</v>
      </c>
      <c r="T577" s="9" t="str">
        <f t="shared" si="97"/>
        <v xml:space="preserve">Topps Main Traded    </v>
      </c>
      <c r="U577" s="9" t="str">
        <f>IFERROR(VLOOKUP(S577,'Lookup '!B:D,3,FALSE)," ")</f>
        <v>HOF</v>
      </c>
      <c r="V577" s="9" t="str">
        <f t="shared" si="95"/>
        <v>E $1</v>
      </c>
    </row>
    <row r="578" spans="2:22" x14ac:dyDescent="0.25">
      <c r="C578">
        <v>1984</v>
      </c>
      <c r="D578" t="s">
        <v>378</v>
      </c>
      <c r="E578" t="s">
        <v>379</v>
      </c>
      <c r="K578">
        <v>34</v>
      </c>
      <c r="L578" t="s">
        <v>541</v>
      </c>
      <c r="M578" t="s">
        <v>542</v>
      </c>
      <c r="N578" t="s">
        <v>509</v>
      </c>
      <c r="O578" t="s">
        <v>382</v>
      </c>
      <c r="Q578">
        <v>1</v>
      </c>
      <c r="R578" s="4">
        <v>1.5</v>
      </c>
      <c r="S578" s="9" t="str">
        <f t="shared" si="96"/>
        <v>Eckersley, Dennis</v>
      </c>
      <c r="T578" s="9" t="str">
        <f t="shared" si="97"/>
        <v xml:space="preserve">Topps Main Traded    </v>
      </c>
      <c r="U578" s="9" t="str">
        <f>IFERROR(VLOOKUP(S578,'Lookup '!B:D,3,FALSE)," ")</f>
        <v>HOF</v>
      </c>
      <c r="V578" s="9" t="str">
        <f t="shared" si="95"/>
        <v>E $1</v>
      </c>
    </row>
    <row r="579" spans="2:22" x14ac:dyDescent="0.25">
      <c r="B579" t="s">
        <v>377</v>
      </c>
      <c r="C579">
        <v>1984</v>
      </c>
      <c r="D579" t="s">
        <v>378</v>
      </c>
      <c r="E579" t="s">
        <v>379</v>
      </c>
      <c r="J579" t="s">
        <v>14</v>
      </c>
      <c r="K579">
        <v>42</v>
      </c>
      <c r="L579" t="s">
        <v>588</v>
      </c>
      <c r="M579" t="s">
        <v>544</v>
      </c>
      <c r="N579" t="s">
        <v>430</v>
      </c>
      <c r="O579" t="s">
        <v>382</v>
      </c>
      <c r="Q579">
        <v>1</v>
      </c>
      <c r="R579" s="4">
        <v>12</v>
      </c>
      <c r="S579" s="9" t="str">
        <f t="shared" si="96"/>
        <v>Gooden, Dwight</v>
      </c>
      <c r="T579" s="9" t="str">
        <f t="shared" si="97"/>
        <v>Topps Main Traded    RC</v>
      </c>
      <c r="U579" s="9" t="str">
        <f>IFERROR(VLOOKUP(S579,'Lookup '!B:D,3,FALSE)," ")</f>
        <v xml:space="preserve"> </v>
      </c>
      <c r="V579" s="9" t="str">
        <f t="shared" si="95"/>
        <v>C $10</v>
      </c>
    </row>
    <row r="580" spans="2:22" x14ac:dyDescent="0.25">
      <c r="C580">
        <v>1984</v>
      </c>
      <c r="D580" t="s">
        <v>378</v>
      </c>
      <c r="E580" t="s">
        <v>379</v>
      </c>
      <c r="K580">
        <v>84</v>
      </c>
      <c r="L580" t="s">
        <v>545</v>
      </c>
      <c r="M580" t="s">
        <v>546</v>
      </c>
      <c r="N580" t="s">
        <v>425</v>
      </c>
      <c r="O580" t="s">
        <v>382</v>
      </c>
      <c r="Q580">
        <v>1</v>
      </c>
      <c r="R580" s="4">
        <v>1.5</v>
      </c>
      <c r="S580" s="9" t="str">
        <f t="shared" si="96"/>
        <v>Niekro, Phil</v>
      </c>
      <c r="T580" s="9" t="str">
        <f t="shared" si="97"/>
        <v xml:space="preserve">Topps Main Traded    </v>
      </c>
      <c r="U580" s="9" t="str">
        <f>IFERROR(VLOOKUP(S580,'Lookup '!B:D,3,FALSE)," ")</f>
        <v>HOF</v>
      </c>
      <c r="V580" s="9" t="str">
        <f t="shared" si="95"/>
        <v>E $1</v>
      </c>
    </row>
    <row r="581" spans="2:22" x14ac:dyDescent="0.25">
      <c r="B581" t="s">
        <v>377</v>
      </c>
      <c r="C581">
        <v>1984</v>
      </c>
      <c r="D581" t="s">
        <v>378</v>
      </c>
      <c r="E581" t="s">
        <v>379</v>
      </c>
      <c r="K581">
        <v>103</v>
      </c>
      <c r="L581" t="s">
        <v>502</v>
      </c>
      <c r="M581" t="s">
        <v>503</v>
      </c>
      <c r="N581" t="s">
        <v>452</v>
      </c>
      <c r="O581" t="s">
        <v>424</v>
      </c>
      <c r="Q581">
        <v>1</v>
      </c>
      <c r="R581" s="4">
        <v>5</v>
      </c>
      <c r="S581" s="9" t="str">
        <f t="shared" si="96"/>
        <v>Rose, Pete</v>
      </c>
      <c r="T581" s="9" t="str">
        <f t="shared" si="97"/>
        <v xml:space="preserve">Topps Main Traded    </v>
      </c>
      <c r="U581" s="9" t="str">
        <f>IFERROR(VLOOKUP(S581,'Lookup '!B:D,3,FALSE)," ")</f>
        <v/>
      </c>
      <c r="V581" s="9" t="str">
        <f t="shared" si="95"/>
        <v>D $5</v>
      </c>
    </row>
    <row r="582" spans="2:22" x14ac:dyDescent="0.25">
      <c r="B582" t="s">
        <v>377</v>
      </c>
      <c r="C582">
        <v>1984</v>
      </c>
      <c r="D582" t="s">
        <v>378</v>
      </c>
      <c r="E582" t="s">
        <v>379</v>
      </c>
      <c r="J582" t="s">
        <v>14</v>
      </c>
      <c r="K582">
        <v>104</v>
      </c>
      <c r="L582" t="s">
        <v>589</v>
      </c>
      <c r="M582" t="s">
        <v>590</v>
      </c>
      <c r="N582" t="s">
        <v>463</v>
      </c>
      <c r="O582" t="s">
        <v>382</v>
      </c>
      <c r="Q582">
        <v>1</v>
      </c>
      <c r="R582" s="4">
        <v>4</v>
      </c>
      <c r="S582" s="9" t="str">
        <f t="shared" si="96"/>
        <v>Saberhagen, Bret</v>
      </c>
      <c r="T582" s="9" t="str">
        <f t="shared" si="97"/>
        <v>Topps Main Traded    RC</v>
      </c>
      <c r="U582" s="9" t="str">
        <f>IFERROR(VLOOKUP(S582,'Lookup '!B:D,3,FALSE)," ")</f>
        <v xml:space="preserve"> </v>
      </c>
      <c r="V582" s="9" t="str">
        <f t="shared" si="95"/>
        <v>E $1</v>
      </c>
    </row>
    <row r="583" spans="2:22" x14ac:dyDescent="0.25">
      <c r="C583">
        <v>1984</v>
      </c>
      <c r="D583" t="s">
        <v>378</v>
      </c>
      <c r="E583" t="s">
        <v>379</v>
      </c>
      <c r="K583">
        <v>108</v>
      </c>
      <c r="L583" t="s">
        <v>428</v>
      </c>
      <c r="M583" t="s">
        <v>429</v>
      </c>
      <c r="N583" t="s">
        <v>430</v>
      </c>
      <c r="O583" t="s">
        <v>382</v>
      </c>
      <c r="Q583">
        <v>1</v>
      </c>
      <c r="R583" s="4">
        <v>1.5</v>
      </c>
      <c r="S583" s="9" t="str">
        <f t="shared" si="96"/>
        <v>Seaver, Tom</v>
      </c>
      <c r="T583" s="9" t="str">
        <f t="shared" si="97"/>
        <v xml:space="preserve">Topps Main Traded    </v>
      </c>
      <c r="U583" s="9" t="str">
        <f>IFERROR(VLOOKUP(S583,'Lookup '!B:D,3,FALSE)," ")</f>
        <v>HOF</v>
      </c>
      <c r="V583" s="9" t="str">
        <f t="shared" si="95"/>
        <v>E $1</v>
      </c>
    </row>
    <row r="584" spans="2:22" x14ac:dyDescent="0.25">
      <c r="B584" t="s">
        <v>377</v>
      </c>
      <c r="C584">
        <v>1985</v>
      </c>
      <c r="D584" t="s">
        <v>521</v>
      </c>
      <c r="K584">
        <v>172</v>
      </c>
      <c r="L584" t="s">
        <v>581</v>
      </c>
      <c r="M584" t="s">
        <v>582</v>
      </c>
      <c r="N584" t="s">
        <v>402</v>
      </c>
      <c r="Q584">
        <v>1</v>
      </c>
      <c r="R584" s="4">
        <v>1.25</v>
      </c>
      <c r="S584" s="9" t="str">
        <f t="shared" si="96"/>
        <v>Boggs, Wade</v>
      </c>
      <c r="T584" s="9" t="str">
        <f t="shared" si="97"/>
        <v xml:space="preserve">Donruss     </v>
      </c>
      <c r="U584" s="9" t="str">
        <f>IFERROR(VLOOKUP(S584,'Lookup '!B:D,3,FALSE)," ")</f>
        <v>HOF</v>
      </c>
      <c r="V584" s="9" t="str">
        <f t="shared" si="95"/>
        <v>E $1</v>
      </c>
    </row>
    <row r="585" spans="2:22" x14ac:dyDescent="0.25">
      <c r="B585" t="s">
        <v>377</v>
      </c>
      <c r="C585">
        <v>1985</v>
      </c>
      <c r="D585" t="s">
        <v>521</v>
      </c>
      <c r="K585">
        <v>85</v>
      </c>
      <c r="L585" t="s">
        <v>396</v>
      </c>
      <c r="M585" t="s">
        <v>397</v>
      </c>
      <c r="N585" t="s">
        <v>417</v>
      </c>
      <c r="Q585">
        <v>1</v>
      </c>
      <c r="R585" s="4">
        <v>1.25</v>
      </c>
      <c r="S585" s="9" t="str">
        <f t="shared" si="96"/>
        <v>Carew, Rod</v>
      </c>
      <c r="T585" s="9" t="str">
        <f t="shared" si="97"/>
        <v xml:space="preserve">Donruss     </v>
      </c>
      <c r="U585" s="9" t="str">
        <f>IFERROR(VLOOKUP(S585,'Lookup '!B:D,3,FALSE)," ")</f>
        <v>HOF</v>
      </c>
      <c r="V585" s="9" t="str">
        <f t="shared" si="95"/>
        <v>E $1</v>
      </c>
    </row>
    <row r="586" spans="2:22" x14ac:dyDescent="0.25">
      <c r="C586">
        <v>1985</v>
      </c>
      <c r="D586" t="s">
        <v>521</v>
      </c>
      <c r="K586">
        <v>16</v>
      </c>
      <c r="L586" t="s">
        <v>399</v>
      </c>
      <c r="M586" t="s">
        <v>393</v>
      </c>
      <c r="N586" t="s">
        <v>456</v>
      </c>
      <c r="Q586">
        <v>1</v>
      </c>
      <c r="R586" s="4">
        <v>1.25</v>
      </c>
      <c r="S586" s="9" t="str">
        <f t="shared" si="96"/>
        <v>Sutton, Don</v>
      </c>
      <c r="T586" s="9" t="str">
        <f t="shared" si="97"/>
        <v xml:space="preserve">Donruss     </v>
      </c>
      <c r="U586" s="9" t="str">
        <f>IFERROR(VLOOKUP(S586,'Lookup '!B:D,3,FALSE)," ")</f>
        <v>HOF</v>
      </c>
      <c r="V586" s="9" t="str">
        <f t="shared" si="95"/>
        <v>E $1</v>
      </c>
    </row>
    <row r="587" spans="2:22" x14ac:dyDescent="0.25">
      <c r="C587">
        <v>1985</v>
      </c>
      <c r="D587" t="s">
        <v>521</v>
      </c>
      <c r="K587">
        <v>53</v>
      </c>
      <c r="L587" t="s">
        <v>461</v>
      </c>
      <c r="M587" t="s">
        <v>462</v>
      </c>
      <c r="N587" t="s">
        <v>463</v>
      </c>
      <c r="Q587">
        <v>1</v>
      </c>
      <c r="R587" s="4">
        <v>3</v>
      </c>
      <c r="S587" s="9" t="str">
        <f t="shared" si="96"/>
        <v>Brett, George</v>
      </c>
      <c r="T587" s="9" t="str">
        <f t="shared" si="97"/>
        <v xml:space="preserve">Donruss     </v>
      </c>
      <c r="U587" s="9" t="str">
        <f>IFERROR(VLOOKUP(S587,'Lookup '!B:D,3,FALSE)," ")</f>
        <v>HOF</v>
      </c>
      <c r="V587" s="9" t="str">
        <f t="shared" si="95"/>
        <v>E $1</v>
      </c>
    </row>
    <row r="588" spans="2:22" x14ac:dyDescent="0.25">
      <c r="C588">
        <v>1985</v>
      </c>
      <c r="D588" t="s">
        <v>521</v>
      </c>
      <c r="K588">
        <v>57</v>
      </c>
      <c r="L588" t="s">
        <v>494</v>
      </c>
      <c r="M588" t="s">
        <v>495</v>
      </c>
      <c r="N588" t="s">
        <v>417</v>
      </c>
      <c r="Q588">
        <v>1</v>
      </c>
      <c r="R588" s="4">
        <v>1.25</v>
      </c>
      <c r="S588" s="9" t="str">
        <f t="shared" si="96"/>
        <v>Jackson, Reggie</v>
      </c>
      <c r="T588" s="9" t="str">
        <f t="shared" si="97"/>
        <v xml:space="preserve">Donruss     </v>
      </c>
      <c r="U588" s="9" t="str">
        <f>IFERROR(VLOOKUP(S588,'Lookup '!B:D,3,FALSE)," ")</f>
        <v>HOF</v>
      </c>
      <c r="V588" s="9" t="str">
        <f t="shared" si="95"/>
        <v>E $1</v>
      </c>
    </row>
    <row r="589" spans="2:22" x14ac:dyDescent="0.25">
      <c r="C589">
        <v>1985</v>
      </c>
      <c r="D589" t="s">
        <v>525</v>
      </c>
      <c r="K589">
        <v>168</v>
      </c>
      <c r="L589" t="s">
        <v>477</v>
      </c>
      <c r="M589" t="s">
        <v>347</v>
      </c>
      <c r="N589" t="s">
        <v>402</v>
      </c>
      <c r="Q589">
        <v>1</v>
      </c>
      <c r="R589" s="4">
        <v>1.25</v>
      </c>
      <c r="S589" s="9" t="str">
        <f t="shared" si="96"/>
        <v>Rice, Jim</v>
      </c>
      <c r="T589" s="9" t="str">
        <f t="shared" si="97"/>
        <v xml:space="preserve">Fleer     </v>
      </c>
      <c r="U589" s="9" t="str">
        <f>IFERROR(VLOOKUP(S589,'Lookup '!B:D,3,FALSE)," ")</f>
        <v>HOF</v>
      </c>
      <c r="V589" s="9" t="str">
        <f t="shared" si="95"/>
        <v>E $1</v>
      </c>
    </row>
    <row r="590" spans="2:22" x14ac:dyDescent="0.25">
      <c r="C590">
        <v>1985</v>
      </c>
      <c r="D590" t="s">
        <v>525</v>
      </c>
      <c r="K590">
        <v>303</v>
      </c>
      <c r="L590" t="s">
        <v>494</v>
      </c>
      <c r="M590" t="s">
        <v>495</v>
      </c>
      <c r="N590" t="s">
        <v>417</v>
      </c>
      <c r="Q590">
        <v>1</v>
      </c>
      <c r="R590" s="4">
        <v>1.25</v>
      </c>
      <c r="S590" s="9" t="str">
        <f t="shared" si="96"/>
        <v>Jackson, Reggie</v>
      </c>
      <c r="T590" s="9" t="str">
        <f t="shared" si="97"/>
        <v xml:space="preserve">Fleer     </v>
      </c>
      <c r="U590" s="9" t="str">
        <f>IFERROR(VLOOKUP(S590,'Lookup '!B:D,3,FALSE)," ")</f>
        <v>HOF</v>
      </c>
      <c r="V590" s="9" t="str">
        <f t="shared" si="95"/>
        <v>E $1</v>
      </c>
    </row>
    <row r="591" spans="2:22" x14ac:dyDescent="0.25">
      <c r="C591">
        <v>1985</v>
      </c>
      <c r="D591" t="s">
        <v>525</v>
      </c>
      <c r="K591">
        <v>393</v>
      </c>
      <c r="L591" t="s">
        <v>350</v>
      </c>
      <c r="M591" t="s">
        <v>372</v>
      </c>
      <c r="N591" t="s">
        <v>452</v>
      </c>
      <c r="Q591">
        <v>1</v>
      </c>
      <c r="R591" s="4">
        <v>1.25</v>
      </c>
      <c r="S591" s="9" t="str">
        <f t="shared" si="96"/>
        <v>Carter, Gary</v>
      </c>
      <c r="T591" s="9" t="str">
        <f t="shared" si="97"/>
        <v xml:space="preserve">Fleer     </v>
      </c>
      <c r="U591" s="9" t="str">
        <f>IFERROR(VLOOKUP(S591,'Lookup '!B:D,3,FALSE)," ")</f>
        <v>HOF</v>
      </c>
      <c r="V591" s="9" t="str">
        <f t="shared" si="95"/>
        <v>E $1</v>
      </c>
    </row>
    <row r="592" spans="2:22" x14ac:dyDescent="0.25">
      <c r="C592">
        <v>1985</v>
      </c>
      <c r="D592" t="s">
        <v>525</v>
      </c>
      <c r="K592">
        <v>425</v>
      </c>
      <c r="L592" t="s">
        <v>516</v>
      </c>
      <c r="M592" t="s">
        <v>517</v>
      </c>
      <c r="N592" t="s">
        <v>443</v>
      </c>
      <c r="Q592">
        <v>1</v>
      </c>
      <c r="R592" s="4">
        <v>1.25</v>
      </c>
      <c r="S592" s="9" t="str">
        <f t="shared" si="96"/>
        <v>Henderson, Rickey</v>
      </c>
      <c r="T592" s="9" t="str">
        <f t="shared" si="97"/>
        <v xml:space="preserve">Fleer     </v>
      </c>
      <c r="U592" s="9" t="str">
        <f>IFERROR(VLOOKUP(S592,'Lookup '!B:D,3,FALSE)," ")</f>
        <v>HOF</v>
      </c>
      <c r="V592" s="9" t="str">
        <f t="shared" si="95"/>
        <v>E $1</v>
      </c>
    </row>
    <row r="593" spans="2:22" x14ac:dyDescent="0.25">
      <c r="C593">
        <v>1985</v>
      </c>
      <c r="D593" t="s">
        <v>525</v>
      </c>
      <c r="K593">
        <v>526</v>
      </c>
      <c r="L593" t="s">
        <v>428</v>
      </c>
      <c r="M593" t="s">
        <v>429</v>
      </c>
      <c r="N593" t="s">
        <v>465</v>
      </c>
      <c r="Q593">
        <v>1</v>
      </c>
      <c r="R593" s="4">
        <v>1.25</v>
      </c>
      <c r="S593" s="9" t="str">
        <f t="shared" si="96"/>
        <v>Seaver, Tom</v>
      </c>
      <c r="T593" s="9" t="str">
        <f t="shared" si="97"/>
        <v xml:space="preserve">Fleer     </v>
      </c>
      <c r="U593" s="9" t="str">
        <f>IFERROR(VLOOKUP(S593,'Lookup '!B:D,3,FALSE)," ")</f>
        <v>HOF</v>
      </c>
      <c r="V593" s="9" t="str">
        <f t="shared" si="95"/>
        <v>E $1</v>
      </c>
    </row>
    <row r="594" spans="2:22" x14ac:dyDescent="0.25">
      <c r="C594">
        <v>1985</v>
      </c>
      <c r="D594" t="s">
        <v>525</v>
      </c>
      <c r="K594">
        <v>598</v>
      </c>
      <c r="L594" t="s">
        <v>399</v>
      </c>
      <c r="M594" t="s">
        <v>393</v>
      </c>
      <c r="N594" t="s">
        <v>456</v>
      </c>
      <c r="Q594">
        <v>1</v>
      </c>
      <c r="R594" s="4">
        <v>1.25</v>
      </c>
      <c r="S594" s="9" t="str">
        <f t="shared" si="96"/>
        <v>Sutton, Don</v>
      </c>
      <c r="T594" s="9" t="str">
        <f t="shared" si="97"/>
        <v xml:space="preserve">Fleer     </v>
      </c>
      <c r="U594" s="9" t="str">
        <f>IFERROR(VLOOKUP(S594,'Lookup '!B:D,3,FALSE)," ")</f>
        <v>HOF</v>
      </c>
      <c r="V594" s="9" t="str">
        <f t="shared" si="95"/>
        <v>E $1</v>
      </c>
    </row>
    <row r="595" spans="2:22" x14ac:dyDescent="0.25">
      <c r="C595">
        <v>1985</v>
      </c>
      <c r="D595" t="s">
        <v>525</v>
      </c>
      <c r="K595">
        <v>627</v>
      </c>
      <c r="L595" t="s">
        <v>439</v>
      </c>
      <c r="M595" t="s">
        <v>370</v>
      </c>
      <c r="N595" t="s">
        <v>381</v>
      </c>
      <c r="Q595">
        <v>1</v>
      </c>
      <c r="R595" s="4">
        <v>1.25</v>
      </c>
      <c r="S595" s="9" t="str">
        <f t="shared" si="96"/>
        <v>Schmidt, Mike</v>
      </c>
      <c r="T595" s="9" t="str">
        <f t="shared" si="97"/>
        <v xml:space="preserve">Fleer     </v>
      </c>
      <c r="U595" s="9" t="str">
        <f>IFERROR(VLOOKUP(S595,'Lookup '!B:D,3,FALSE)," ")</f>
        <v>HOF</v>
      </c>
      <c r="V595" s="9" t="str">
        <f t="shared" si="95"/>
        <v>E $1</v>
      </c>
    </row>
    <row r="596" spans="2:22" x14ac:dyDescent="0.25">
      <c r="B596" t="s">
        <v>377</v>
      </c>
      <c r="C596">
        <v>1985</v>
      </c>
      <c r="D596" t="s">
        <v>525</v>
      </c>
      <c r="K596">
        <v>627</v>
      </c>
      <c r="L596" t="s">
        <v>439</v>
      </c>
      <c r="M596" t="s">
        <v>370</v>
      </c>
      <c r="N596" t="s">
        <v>381</v>
      </c>
      <c r="Q596">
        <v>1</v>
      </c>
      <c r="R596" s="4">
        <v>1.25</v>
      </c>
      <c r="S596" s="9" t="str">
        <f t="shared" si="96"/>
        <v>Schmidt, Mike</v>
      </c>
      <c r="T596" s="9" t="str">
        <f t="shared" si="97"/>
        <v xml:space="preserve">Fleer     </v>
      </c>
      <c r="U596" s="9" t="str">
        <f>IFERROR(VLOOKUP(S596,'Lookup '!B:D,3,FALSE)," ")</f>
        <v>HOF</v>
      </c>
      <c r="V596" s="9" t="str">
        <f t="shared" si="95"/>
        <v>E $1</v>
      </c>
    </row>
    <row r="597" spans="2:22" x14ac:dyDescent="0.25">
      <c r="C597">
        <v>1985</v>
      </c>
      <c r="D597" t="s">
        <v>525</v>
      </c>
      <c r="K597">
        <v>629</v>
      </c>
      <c r="L597" t="s">
        <v>4175</v>
      </c>
      <c r="N597" t="s">
        <v>425</v>
      </c>
      <c r="Q597">
        <v>1</v>
      </c>
      <c r="R597" s="4">
        <v>1.25</v>
      </c>
      <c r="S597" s="9" t="str">
        <f t="shared" si="96"/>
        <v xml:space="preserve">Henderson,Rickey /Winfield, Dave, </v>
      </c>
      <c r="T597" s="9" t="str">
        <f t="shared" si="97"/>
        <v xml:space="preserve">Fleer     </v>
      </c>
      <c r="U597" s="9" t="s">
        <v>13</v>
      </c>
      <c r="V597" s="9" t="str">
        <f t="shared" si="95"/>
        <v>E $1</v>
      </c>
    </row>
    <row r="598" spans="2:22" x14ac:dyDescent="0.25">
      <c r="C598">
        <v>1985</v>
      </c>
      <c r="D598" t="s">
        <v>525</v>
      </c>
      <c r="K598">
        <v>631</v>
      </c>
      <c r="L598" t="s">
        <v>4176</v>
      </c>
      <c r="Q598">
        <v>1</v>
      </c>
      <c r="R598" s="4">
        <v>1.25</v>
      </c>
      <c r="S598" s="9" t="str">
        <f t="shared" si="96"/>
        <v xml:space="preserve">Smith,Ozzie/Carter,Gary/Strawberry/Garvey, </v>
      </c>
      <c r="T598" s="9" t="str">
        <f t="shared" si="97"/>
        <v xml:space="preserve">Fleer     </v>
      </c>
      <c r="U598" s="9" t="s">
        <v>13</v>
      </c>
      <c r="V598" s="9" t="str">
        <f t="shared" si="95"/>
        <v>E $1</v>
      </c>
    </row>
    <row r="599" spans="2:22" x14ac:dyDescent="0.25">
      <c r="C599">
        <v>1985</v>
      </c>
      <c r="D599" t="s">
        <v>525</v>
      </c>
      <c r="K599">
        <v>639</v>
      </c>
      <c r="L599" t="s">
        <v>494</v>
      </c>
      <c r="M599" t="s">
        <v>495</v>
      </c>
      <c r="Q599">
        <v>1</v>
      </c>
      <c r="R599" s="4">
        <v>1.25</v>
      </c>
      <c r="S599" s="9" t="str">
        <f t="shared" si="96"/>
        <v>Jackson, Reggie</v>
      </c>
      <c r="T599" s="9" t="str">
        <f t="shared" si="97"/>
        <v xml:space="preserve">Fleer     </v>
      </c>
      <c r="U599" s="9" t="str">
        <f>IFERROR(VLOOKUP(S599,'Lookup '!B:D,3,FALSE)," ")</f>
        <v>HOF</v>
      </c>
      <c r="V599" s="9" t="str">
        <f t="shared" si="95"/>
        <v>E $1</v>
      </c>
    </row>
    <row r="600" spans="2:22" x14ac:dyDescent="0.25">
      <c r="B600" t="s">
        <v>377</v>
      </c>
      <c r="C600">
        <v>1985</v>
      </c>
      <c r="D600" t="s">
        <v>525</v>
      </c>
      <c r="E600" t="s">
        <v>592</v>
      </c>
      <c r="K600" t="s">
        <v>593</v>
      </c>
      <c r="L600" t="s">
        <v>516</v>
      </c>
      <c r="M600" t="s">
        <v>517</v>
      </c>
      <c r="N600" t="s">
        <v>425</v>
      </c>
      <c r="Q600">
        <v>1</v>
      </c>
      <c r="R600" s="4">
        <v>2.5</v>
      </c>
      <c r="S600" s="9" t="str">
        <f t="shared" si="96"/>
        <v>Henderson, Rickey</v>
      </c>
      <c r="T600" s="9" t="str">
        <f t="shared" si="97"/>
        <v xml:space="preserve">Fleer Update    </v>
      </c>
      <c r="U600" s="9" t="str">
        <f>IFERROR(VLOOKUP(S600,'Lookup '!B:D,3,FALSE)," ")</f>
        <v>HOF</v>
      </c>
      <c r="V600" s="9" t="str">
        <f t="shared" si="95"/>
        <v>E $1</v>
      </c>
    </row>
    <row r="601" spans="2:22" x14ac:dyDescent="0.25">
      <c r="B601" t="s">
        <v>377</v>
      </c>
      <c r="C601">
        <v>1985</v>
      </c>
      <c r="D601" t="s">
        <v>594</v>
      </c>
      <c r="K601">
        <v>205</v>
      </c>
      <c r="L601" t="s">
        <v>439</v>
      </c>
      <c r="M601" t="s">
        <v>370</v>
      </c>
      <c r="N601" t="s">
        <v>381</v>
      </c>
      <c r="O601" t="s">
        <v>382</v>
      </c>
      <c r="Q601">
        <v>1</v>
      </c>
      <c r="R601" s="4">
        <v>0.6</v>
      </c>
      <c r="S601" s="9" t="str">
        <f t="shared" si="96"/>
        <v>Schmidt, Mike</v>
      </c>
      <c r="T601" s="9" t="str">
        <f t="shared" si="97"/>
        <v xml:space="preserve">Leaf     </v>
      </c>
      <c r="U601" s="9" t="str">
        <f>IFERROR(VLOOKUP(S601,'Lookup '!B:D,3,FALSE)," ")</f>
        <v>HOF</v>
      </c>
      <c r="V601" s="9" t="str">
        <f t="shared" si="95"/>
        <v>F $.25</v>
      </c>
    </row>
    <row r="602" spans="2:22" s="6" customFormat="1" x14ac:dyDescent="0.25">
      <c r="C602" s="6">
        <v>1985</v>
      </c>
      <c r="D602" s="6" t="s">
        <v>378</v>
      </c>
      <c r="F602" s="6" t="s">
        <v>5395</v>
      </c>
      <c r="K602" s="6">
        <v>10</v>
      </c>
      <c r="L602" s="6" t="s">
        <v>399</v>
      </c>
      <c r="M602" s="6" t="s">
        <v>393</v>
      </c>
      <c r="N602" s="6" t="s">
        <v>456</v>
      </c>
      <c r="O602" s="6" t="s">
        <v>382</v>
      </c>
      <c r="Q602" s="6">
        <v>1</v>
      </c>
      <c r="R602" s="19">
        <v>0.4</v>
      </c>
      <c r="S602" s="6" t="str">
        <f t="shared" si="96"/>
        <v>Sutton, Don</v>
      </c>
      <c r="T602" s="6" t="str">
        <f t="shared" si="97"/>
        <v xml:space="preserve">Topps Main  RB   </v>
      </c>
      <c r="U602" s="6" t="str">
        <f>IFERROR(VLOOKUP(S602,'Lookup '!B:D,3,FALSE)," ")</f>
        <v>HOF</v>
      </c>
      <c r="V602" s="6" t="str">
        <f t="shared" si="95"/>
        <v>F $.25</v>
      </c>
    </row>
    <row r="603" spans="2:22" s="6" customFormat="1" x14ac:dyDescent="0.25">
      <c r="C603" s="6">
        <v>1985</v>
      </c>
      <c r="D603" s="6" t="s">
        <v>378</v>
      </c>
      <c r="K603" s="6">
        <v>100</v>
      </c>
      <c r="L603" s="6" t="s">
        <v>461</v>
      </c>
      <c r="M603" s="6" t="s">
        <v>462</v>
      </c>
      <c r="N603" s="6" t="s">
        <v>463</v>
      </c>
      <c r="O603" s="6" t="s">
        <v>440</v>
      </c>
      <c r="Q603" s="6">
        <v>1</v>
      </c>
      <c r="R603" s="19">
        <v>1.5</v>
      </c>
      <c r="S603" s="6" t="str">
        <f t="shared" si="96"/>
        <v>Brett, George</v>
      </c>
      <c r="T603" s="6" t="str">
        <f t="shared" si="97"/>
        <v xml:space="preserve">Topps Main     </v>
      </c>
      <c r="U603" s="6" t="str">
        <f>IFERROR(VLOOKUP(S603,'Lookup '!B:D,3,FALSE)," ")</f>
        <v>HOF</v>
      </c>
      <c r="V603" s="6" t="str">
        <f t="shared" si="95"/>
        <v>E $1</v>
      </c>
    </row>
    <row r="604" spans="2:22" s="6" customFormat="1" x14ac:dyDescent="0.25">
      <c r="C604" s="6">
        <v>1985</v>
      </c>
      <c r="D604" s="6" t="s">
        <v>378</v>
      </c>
      <c r="K604" s="6">
        <v>115</v>
      </c>
      <c r="L604" s="6" t="s">
        <v>516</v>
      </c>
      <c r="M604" s="6" t="s">
        <v>517</v>
      </c>
      <c r="N604" s="6" t="s">
        <v>443</v>
      </c>
      <c r="O604" s="6" t="s">
        <v>388</v>
      </c>
      <c r="Q604" s="6">
        <v>1</v>
      </c>
      <c r="R604" s="19">
        <v>0.75</v>
      </c>
      <c r="S604" s="6" t="str">
        <f t="shared" si="96"/>
        <v>Henderson, Rickey</v>
      </c>
      <c r="T604" s="6" t="str">
        <f t="shared" si="97"/>
        <v xml:space="preserve">Topps Main     </v>
      </c>
      <c r="U604" s="6" t="str">
        <f>IFERROR(VLOOKUP(S604,'Lookup '!B:D,3,FALSE)," ")</f>
        <v>HOF</v>
      </c>
      <c r="V604" s="6" t="str">
        <f t="shared" si="95"/>
        <v>F $.25</v>
      </c>
    </row>
    <row r="605" spans="2:22" s="6" customFormat="1" x14ac:dyDescent="0.25">
      <c r="B605" s="6" t="s">
        <v>377</v>
      </c>
      <c r="C605" s="6">
        <v>1985</v>
      </c>
      <c r="D605" s="6" t="s">
        <v>378</v>
      </c>
      <c r="J605" s="6" t="s">
        <v>14</v>
      </c>
      <c r="K605" s="6">
        <v>181</v>
      </c>
      <c r="L605" s="6" t="s">
        <v>595</v>
      </c>
      <c r="M605" s="6" t="s">
        <v>596</v>
      </c>
      <c r="N605" s="6" t="s">
        <v>402</v>
      </c>
      <c r="O605" s="6" t="s">
        <v>382</v>
      </c>
      <c r="Q605" s="6">
        <v>1</v>
      </c>
      <c r="R605" s="19">
        <v>15</v>
      </c>
      <c r="S605" s="6" t="str">
        <f t="shared" si="96"/>
        <v>Clemens, Roger</v>
      </c>
      <c r="T605" s="6" t="str">
        <f t="shared" si="97"/>
        <v>Topps Main     RC</v>
      </c>
      <c r="U605" s="6" t="str">
        <f>IFERROR(VLOOKUP(S605,'Lookup '!B:D,3,FALSE)," ")</f>
        <v/>
      </c>
      <c r="V605" s="6" t="str">
        <f t="shared" si="95"/>
        <v>C $10</v>
      </c>
    </row>
    <row r="606" spans="2:22" s="6" customFormat="1" x14ac:dyDescent="0.25">
      <c r="C606" s="6">
        <v>1985</v>
      </c>
      <c r="D606" s="6" t="s">
        <v>378</v>
      </c>
      <c r="K606" s="6">
        <v>200</v>
      </c>
      <c r="L606" s="6" t="s">
        <v>494</v>
      </c>
      <c r="M606" s="6" t="s">
        <v>495</v>
      </c>
      <c r="N606" s="6" t="s">
        <v>417</v>
      </c>
      <c r="O606" s="6" t="s">
        <v>457</v>
      </c>
      <c r="Q606" s="6">
        <v>1</v>
      </c>
      <c r="R606" s="19">
        <v>0.6</v>
      </c>
      <c r="S606" s="6" t="str">
        <f t="shared" si="96"/>
        <v>Jackson, Reggie</v>
      </c>
      <c r="T606" s="6" t="str">
        <f t="shared" si="97"/>
        <v xml:space="preserve">Topps Main     </v>
      </c>
      <c r="U606" s="6" t="str">
        <f>IFERROR(VLOOKUP(S606,'Lookup '!B:D,3,FALSE)," ")</f>
        <v>HOF</v>
      </c>
      <c r="V606" s="6" t="str">
        <f t="shared" si="95"/>
        <v>F $.25</v>
      </c>
    </row>
    <row r="607" spans="2:22" s="6" customFormat="1" x14ac:dyDescent="0.25">
      <c r="C607" s="6">
        <v>1985</v>
      </c>
      <c r="D607" s="6" t="s">
        <v>378</v>
      </c>
      <c r="K607" s="6">
        <v>230</v>
      </c>
      <c r="L607" s="6" t="s">
        <v>350</v>
      </c>
      <c r="M607" s="6" t="s">
        <v>372</v>
      </c>
      <c r="N607" s="6" t="s">
        <v>452</v>
      </c>
      <c r="O607" s="6" t="s">
        <v>28</v>
      </c>
      <c r="Q607" s="6">
        <v>1</v>
      </c>
      <c r="R607" s="19">
        <v>0.6</v>
      </c>
      <c r="S607" s="6" t="str">
        <f t="shared" si="96"/>
        <v>Carter, Gary</v>
      </c>
      <c r="T607" s="6" t="str">
        <f t="shared" si="97"/>
        <v xml:space="preserve">Topps Main     </v>
      </c>
      <c r="U607" s="6" t="str">
        <f>IFERROR(VLOOKUP(S607,'Lookup '!B:D,3,FALSE)," ")</f>
        <v>HOF</v>
      </c>
      <c r="V607" s="6" t="str">
        <f t="shared" si="95"/>
        <v>F $.25</v>
      </c>
    </row>
    <row r="608" spans="2:22" s="6" customFormat="1" x14ac:dyDescent="0.25">
      <c r="C608" s="6">
        <v>1985</v>
      </c>
      <c r="D608" s="6" t="s">
        <v>378</v>
      </c>
      <c r="K608" s="6">
        <v>300</v>
      </c>
      <c r="L608" s="6" t="s">
        <v>396</v>
      </c>
      <c r="M608" s="6" t="s">
        <v>397</v>
      </c>
      <c r="N608" s="6" t="s">
        <v>417</v>
      </c>
      <c r="O608" s="6" t="s">
        <v>424</v>
      </c>
      <c r="Q608" s="6">
        <v>1</v>
      </c>
      <c r="R608" s="19">
        <v>0.6</v>
      </c>
      <c r="S608" s="6" t="str">
        <f t="shared" si="96"/>
        <v>Carew, Rod</v>
      </c>
      <c r="T608" s="6" t="str">
        <f t="shared" si="97"/>
        <v xml:space="preserve">Topps Main     </v>
      </c>
      <c r="U608" s="6" t="str">
        <f>IFERROR(VLOOKUP(S608,'Lookup '!B:D,3,FALSE)," ")</f>
        <v>HOF</v>
      </c>
      <c r="V608" s="6" t="str">
        <f t="shared" si="95"/>
        <v>F $.25</v>
      </c>
    </row>
    <row r="609" spans="2:22" x14ac:dyDescent="0.25">
      <c r="C609">
        <v>1985</v>
      </c>
      <c r="D609" t="s">
        <v>378</v>
      </c>
      <c r="K609">
        <v>350</v>
      </c>
      <c r="L609" t="s">
        <v>581</v>
      </c>
      <c r="M609" t="s">
        <v>582</v>
      </c>
      <c r="N609" t="s">
        <v>402</v>
      </c>
      <c r="O609" t="s">
        <v>440</v>
      </c>
      <c r="Q609">
        <v>1</v>
      </c>
      <c r="R609" s="4">
        <v>0.6</v>
      </c>
      <c r="S609" s="9" t="str">
        <f t="shared" si="96"/>
        <v>Boggs, Wade</v>
      </c>
      <c r="T609" s="9" t="str">
        <f t="shared" si="97"/>
        <v xml:space="preserve">Topps Main     </v>
      </c>
      <c r="U609" s="9" t="str">
        <f>IFERROR(VLOOKUP(S609,'Lookup '!B:D,3,FALSE)," ")</f>
        <v>HOF</v>
      </c>
      <c r="V609" s="9" t="str">
        <f t="shared" si="95"/>
        <v>F $.25</v>
      </c>
    </row>
    <row r="610" spans="2:22" x14ac:dyDescent="0.25">
      <c r="B610" t="s">
        <v>377</v>
      </c>
      <c r="C610">
        <v>1985</v>
      </c>
      <c r="D610" t="s">
        <v>378</v>
      </c>
      <c r="K610">
        <v>360</v>
      </c>
      <c r="L610" t="s">
        <v>407</v>
      </c>
      <c r="M610" t="s">
        <v>408</v>
      </c>
      <c r="N610" t="s">
        <v>381</v>
      </c>
      <c r="O610" t="s">
        <v>382</v>
      </c>
      <c r="Q610">
        <v>1</v>
      </c>
      <c r="R610" s="4">
        <v>0.6</v>
      </c>
      <c r="S610" s="9" t="str">
        <f t="shared" si="96"/>
        <v>Carlton, Steve</v>
      </c>
      <c r="T610" s="9" t="str">
        <f t="shared" si="97"/>
        <v xml:space="preserve">Topps Main     </v>
      </c>
      <c r="U610" s="9" t="str">
        <f>IFERROR(VLOOKUP(S610,'Lookup '!B:D,3,FALSE)," ")</f>
        <v>HOF</v>
      </c>
      <c r="V610" s="9" t="str">
        <f t="shared" ref="V610:V657" si="98">IF(R610&gt;0.249,IF(R610&gt;0.99,IF(R610&gt;4.99,IF(R610&gt;9.99,IF(R610&gt;49.99,IF(R610&gt;99.99,"A $100","B $50"),"C $10"),"D $5"),"E $1"),"F $.25"),"G")</f>
        <v>F $.25</v>
      </c>
    </row>
    <row r="611" spans="2:22" x14ac:dyDescent="0.25">
      <c r="B611" t="s">
        <v>377</v>
      </c>
      <c r="C611">
        <v>1985</v>
      </c>
      <c r="D611" t="s">
        <v>378</v>
      </c>
      <c r="I611" t="s">
        <v>406</v>
      </c>
      <c r="J611" t="s">
        <v>14</v>
      </c>
      <c r="K611">
        <v>401</v>
      </c>
      <c r="L611" t="s">
        <v>597</v>
      </c>
      <c r="M611" t="s">
        <v>598</v>
      </c>
      <c r="N611" t="s">
        <v>443</v>
      </c>
      <c r="Q611">
        <v>1</v>
      </c>
      <c r="R611" s="4">
        <v>20</v>
      </c>
      <c r="S611" s="9" t="str">
        <f t="shared" si="96"/>
        <v>McGwire, Mark</v>
      </c>
      <c r="T611" s="9" t="str">
        <f t="shared" si="97"/>
        <v>Topps Main     DmgdRC</v>
      </c>
      <c r="U611" s="9" t="str">
        <f>IFERROR(VLOOKUP(S611,'Lookup '!B:D,3,FALSE)," ")</f>
        <v/>
      </c>
      <c r="V611" s="9" t="str">
        <f t="shared" si="98"/>
        <v>C $10</v>
      </c>
    </row>
    <row r="612" spans="2:22" x14ac:dyDescent="0.25">
      <c r="C612">
        <v>1985</v>
      </c>
      <c r="D612" t="s">
        <v>378</v>
      </c>
      <c r="J612" t="s">
        <v>14</v>
      </c>
      <c r="K612">
        <v>493</v>
      </c>
      <c r="L612" t="s">
        <v>599</v>
      </c>
      <c r="M612" t="s">
        <v>600</v>
      </c>
      <c r="N612" t="s">
        <v>394</v>
      </c>
      <c r="O612" t="s">
        <v>382</v>
      </c>
      <c r="Q612">
        <v>1</v>
      </c>
      <c r="R612" s="4">
        <v>2</v>
      </c>
      <c r="S612" s="9" t="str">
        <f t="shared" si="96"/>
        <v>Hershiser, Orel</v>
      </c>
      <c r="T612" s="9" t="str">
        <f t="shared" si="97"/>
        <v>Topps Main     RC</v>
      </c>
      <c r="U612" s="9" t="str">
        <f>IFERROR(VLOOKUP(S612,'Lookup '!B:D,3,FALSE)," ")</f>
        <v xml:space="preserve"> </v>
      </c>
      <c r="V612" s="9" t="str">
        <f t="shared" si="98"/>
        <v>E $1</v>
      </c>
    </row>
    <row r="613" spans="2:22" x14ac:dyDescent="0.25">
      <c r="B613" t="s">
        <v>377</v>
      </c>
      <c r="C613">
        <v>1985</v>
      </c>
      <c r="D613" t="s">
        <v>378</v>
      </c>
      <c r="K613">
        <v>500</v>
      </c>
      <c r="L613" t="s">
        <v>439</v>
      </c>
      <c r="M613" t="s">
        <v>370</v>
      </c>
      <c r="N613" t="s">
        <v>381</v>
      </c>
      <c r="O613" t="s">
        <v>440</v>
      </c>
      <c r="Q613">
        <v>1</v>
      </c>
      <c r="R613" s="4">
        <v>1.5</v>
      </c>
      <c r="S613" s="9" t="str">
        <f t="shared" si="96"/>
        <v>Schmidt, Mike</v>
      </c>
      <c r="T613" s="9" t="str">
        <f t="shared" si="97"/>
        <v xml:space="preserve">Topps Main     </v>
      </c>
      <c r="U613" s="9" t="str">
        <f>IFERROR(VLOOKUP(S613,'Lookup '!B:D,3,FALSE)," ")</f>
        <v>HOF</v>
      </c>
      <c r="V613" s="9" t="str">
        <f t="shared" si="98"/>
        <v>E $1</v>
      </c>
    </row>
    <row r="614" spans="2:22" x14ac:dyDescent="0.25">
      <c r="B614" t="s">
        <v>377</v>
      </c>
      <c r="C614">
        <v>1985</v>
      </c>
      <c r="D614" t="s">
        <v>378</v>
      </c>
      <c r="J614" t="s">
        <v>14</v>
      </c>
      <c r="K614">
        <v>536</v>
      </c>
      <c r="L614" t="s">
        <v>601</v>
      </c>
      <c r="M614" t="s">
        <v>602</v>
      </c>
      <c r="N614" t="s">
        <v>395</v>
      </c>
      <c r="O614" t="s">
        <v>388</v>
      </c>
      <c r="Q614">
        <v>1</v>
      </c>
      <c r="R614" s="4">
        <v>12</v>
      </c>
      <c r="S614" s="9" t="str">
        <f t="shared" si="96"/>
        <v>Puckett, Kirby</v>
      </c>
      <c r="T614" s="9" t="str">
        <f t="shared" si="97"/>
        <v>Topps Main     RC</v>
      </c>
      <c r="U614" s="9" t="str">
        <f>IFERROR(VLOOKUP(S614,'Lookup '!B:D,3,FALSE)," ")</f>
        <v>HOF</v>
      </c>
      <c r="V614" s="9" t="str">
        <f t="shared" si="98"/>
        <v>C $10</v>
      </c>
    </row>
    <row r="615" spans="2:22" x14ac:dyDescent="0.25">
      <c r="C615">
        <v>1985</v>
      </c>
      <c r="D615" t="s">
        <v>378</v>
      </c>
      <c r="K615">
        <v>670</v>
      </c>
      <c r="L615" t="s">
        <v>428</v>
      </c>
      <c r="M615" t="s">
        <v>429</v>
      </c>
      <c r="N615" t="s">
        <v>465</v>
      </c>
      <c r="O615" t="s">
        <v>382</v>
      </c>
      <c r="Q615">
        <v>1</v>
      </c>
      <c r="R615" s="4">
        <v>0.6</v>
      </c>
      <c r="S615" s="9" t="str">
        <f t="shared" si="96"/>
        <v>Seaver, Tom</v>
      </c>
      <c r="T615" s="9" t="str">
        <f t="shared" si="97"/>
        <v xml:space="preserve">Topps Main     </v>
      </c>
      <c r="U615" s="9" t="str">
        <f>IFERROR(VLOOKUP(S615,'Lookup '!B:D,3,FALSE)," ")</f>
        <v>HOF</v>
      </c>
      <c r="V615" s="9" t="str">
        <f t="shared" si="98"/>
        <v>F $.25</v>
      </c>
    </row>
    <row r="616" spans="2:22" x14ac:dyDescent="0.25">
      <c r="C616">
        <v>1985</v>
      </c>
      <c r="D616" t="s">
        <v>378</v>
      </c>
      <c r="J616" t="s">
        <v>14</v>
      </c>
      <c r="K616">
        <v>694</v>
      </c>
      <c r="L616" t="s">
        <v>350</v>
      </c>
      <c r="M616" t="s">
        <v>351</v>
      </c>
      <c r="N616" t="s">
        <v>554</v>
      </c>
      <c r="O616" t="s">
        <v>388</v>
      </c>
      <c r="Q616">
        <v>1</v>
      </c>
      <c r="R616" s="4">
        <v>0.6</v>
      </c>
      <c r="S616" s="9" t="str">
        <f t="shared" si="96"/>
        <v>Carter, Joe</v>
      </c>
      <c r="T616" s="9" t="str">
        <f t="shared" si="97"/>
        <v>Topps Main     RC</v>
      </c>
      <c r="U616" s="9" t="str">
        <f>IFERROR(VLOOKUP(S616,'Lookup '!B:D,3,FALSE)," ")</f>
        <v xml:space="preserve"> </v>
      </c>
      <c r="V616" s="9" t="str">
        <f t="shared" si="98"/>
        <v>F $.25</v>
      </c>
    </row>
    <row r="617" spans="2:22" x14ac:dyDescent="0.25">
      <c r="C617">
        <v>1985</v>
      </c>
      <c r="D617" t="s">
        <v>378</v>
      </c>
      <c r="K617">
        <v>729</v>
      </c>
      <c r="L617" t="s">
        <v>399</v>
      </c>
      <c r="M617" t="s">
        <v>393</v>
      </c>
      <c r="N617" t="s">
        <v>456</v>
      </c>
      <c r="O617" t="s">
        <v>382</v>
      </c>
      <c r="Q617">
        <v>1</v>
      </c>
      <c r="R617" s="4">
        <v>0.6</v>
      </c>
      <c r="S617" s="9" t="str">
        <f t="shared" si="96"/>
        <v>Sutton, Don</v>
      </c>
      <c r="T617" s="9" t="str">
        <f t="shared" si="97"/>
        <v xml:space="preserve">Topps Main     </v>
      </c>
      <c r="U617" s="9" t="str">
        <f>IFERROR(VLOOKUP(S617,'Lookup '!B:D,3,FALSE)," ")</f>
        <v>HOF</v>
      </c>
      <c r="V617" s="9" t="str">
        <f t="shared" si="98"/>
        <v>F $.25</v>
      </c>
    </row>
    <row r="618" spans="2:22" x14ac:dyDescent="0.25">
      <c r="B618" t="s">
        <v>377</v>
      </c>
      <c r="C618">
        <v>1986</v>
      </c>
      <c r="D618" t="s">
        <v>521</v>
      </c>
      <c r="J618" t="s">
        <v>14</v>
      </c>
      <c r="K618">
        <v>28</v>
      </c>
      <c r="L618" t="s">
        <v>367</v>
      </c>
      <c r="M618" t="s">
        <v>368</v>
      </c>
      <c r="N618" t="s">
        <v>556</v>
      </c>
      <c r="Q618">
        <v>1</v>
      </c>
      <c r="R618" s="4">
        <v>8</v>
      </c>
      <c r="S618" s="9" t="str">
        <f t="shared" si="96"/>
        <v>McGriff, Fred</v>
      </c>
      <c r="T618" s="9" t="str">
        <f t="shared" si="97"/>
        <v>Donruss     RC</v>
      </c>
      <c r="U618" s="9" t="str">
        <f>IFERROR(VLOOKUP(S618,'Lookup '!B:D,3,FALSE)," ")</f>
        <v/>
      </c>
      <c r="V618" s="9" t="str">
        <f t="shared" si="98"/>
        <v>D $5</v>
      </c>
    </row>
    <row r="619" spans="2:22" x14ac:dyDescent="0.25">
      <c r="C619">
        <v>1986</v>
      </c>
      <c r="D619" t="s">
        <v>521</v>
      </c>
      <c r="K619">
        <v>51</v>
      </c>
      <c r="L619" t="s">
        <v>516</v>
      </c>
      <c r="M619" t="s">
        <v>517</v>
      </c>
      <c r="N619" t="s">
        <v>443</v>
      </c>
      <c r="Q619">
        <v>1</v>
      </c>
      <c r="R619" s="4">
        <v>0.75</v>
      </c>
      <c r="S619" s="9" t="str">
        <f t="shared" si="96"/>
        <v>Henderson, Rickey</v>
      </c>
      <c r="T619" s="9" t="str">
        <f t="shared" si="97"/>
        <v xml:space="preserve">Donruss     </v>
      </c>
      <c r="U619" s="9" t="str">
        <f>IFERROR(VLOOKUP(S619,'Lookup '!B:D,3,FALSE)," ")</f>
        <v>HOF</v>
      </c>
      <c r="V619" s="9" t="str">
        <f t="shared" si="98"/>
        <v>F $.25</v>
      </c>
    </row>
    <row r="620" spans="2:22" x14ac:dyDescent="0.25">
      <c r="C620">
        <v>1986</v>
      </c>
      <c r="D620" t="s">
        <v>521</v>
      </c>
      <c r="K620">
        <v>53</v>
      </c>
      <c r="L620" t="s">
        <v>461</v>
      </c>
      <c r="M620" t="s">
        <v>462</v>
      </c>
      <c r="N620" t="s">
        <v>463</v>
      </c>
      <c r="Q620">
        <v>1</v>
      </c>
      <c r="R620" s="4">
        <v>2</v>
      </c>
      <c r="S620" s="9" t="str">
        <f t="shared" si="96"/>
        <v>Brett, George</v>
      </c>
      <c r="T620" s="9" t="str">
        <f t="shared" si="97"/>
        <v xml:space="preserve">Donruss     </v>
      </c>
      <c r="U620" s="9" t="str">
        <f>IFERROR(VLOOKUP(S620,'Lookup '!B:D,3,FALSE)," ")</f>
        <v>HOF</v>
      </c>
      <c r="V620" s="9" t="str">
        <f t="shared" si="98"/>
        <v>E $1</v>
      </c>
    </row>
    <row r="621" spans="2:22" x14ac:dyDescent="0.25">
      <c r="C621">
        <v>1986</v>
      </c>
      <c r="D621" t="s">
        <v>521</v>
      </c>
      <c r="K621">
        <v>67</v>
      </c>
      <c r="L621" t="s">
        <v>579</v>
      </c>
      <c r="M621" t="s">
        <v>580</v>
      </c>
      <c r="N621" t="s">
        <v>509</v>
      </c>
      <c r="Q621">
        <v>1</v>
      </c>
      <c r="R621" s="4">
        <v>1.5</v>
      </c>
      <c r="S621" s="9" t="str">
        <f t="shared" si="96"/>
        <v>Sandberg, Ryne</v>
      </c>
      <c r="T621" s="9" t="str">
        <f t="shared" si="97"/>
        <v xml:space="preserve">Donruss     </v>
      </c>
      <c r="U621" s="9" t="str">
        <f>IFERROR(VLOOKUP(S621,'Lookup '!B:D,3,FALSE)," ")</f>
        <v>HOF</v>
      </c>
      <c r="V621" s="9" t="str">
        <f t="shared" si="98"/>
        <v>E $1</v>
      </c>
    </row>
    <row r="622" spans="2:22" x14ac:dyDescent="0.25">
      <c r="C622">
        <v>1986</v>
      </c>
      <c r="D622" t="s">
        <v>521</v>
      </c>
      <c r="K622">
        <v>88</v>
      </c>
      <c r="L622" t="s">
        <v>538</v>
      </c>
      <c r="M622" t="s">
        <v>539</v>
      </c>
      <c r="N622" t="s">
        <v>451</v>
      </c>
      <c r="Q622">
        <v>1</v>
      </c>
      <c r="R622" s="4">
        <v>0.75</v>
      </c>
      <c r="S622" s="9" t="str">
        <f t="shared" si="96"/>
        <v>Murray, Eddie</v>
      </c>
      <c r="T622" s="9" t="str">
        <f t="shared" si="97"/>
        <v xml:space="preserve">Donruss     </v>
      </c>
      <c r="U622" s="9" t="str">
        <f>IFERROR(VLOOKUP(S622,'Lookup '!B:D,3,FALSE)," ")</f>
        <v>HOF</v>
      </c>
      <c r="V622" s="9" t="str">
        <f t="shared" si="98"/>
        <v>F $.25</v>
      </c>
    </row>
    <row r="623" spans="2:22" x14ac:dyDescent="0.25">
      <c r="C623">
        <v>1986</v>
      </c>
      <c r="D623" t="s">
        <v>521</v>
      </c>
      <c r="K623">
        <v>112</v>
      </c>
      <c r="L623" t="s">
        <v>572</v>
      </c>
      <c r="M623" t="s">
        <v>476</v>
      </c>
      <c r="N623" t="s">
        <v>446</v>
      </c>
      <c r="Q623">
        <v>1</v>
      </c>
      <c r="R623" s="4">
        <v>0.75</v>
      </c>
      <c r="S623" s="9" t="str">
        <f t="shared" si="96"/>
        <v>Gwynn, Tony</v>
      </c>
      <c r="T623" s="9" t="str">
        <f t="shared" si="97"/>
        <v xml:space="preserve">Donruss     </v>
      </c>
      <c r="U623" s="9" t="str">
        <f>IFERROR(VLOOKUP(S623,'Lookup '!B:D,3,FALSE)," ")</f>
        <v>HOF</v>
      </c>
      <c r="V623" s="9" t="str">
        <f t="shared" si="98"/>
        <v>F $.25</v>
      </c>
    </row>
    <row r="624" spans="2:22" x14ac:dyDescent="0.25">
      <c r="C624">
        <v>1986</v>
      </c>
      <c r="D624" t="s">
        <v>521</v>
      </c>
      <c r="K624">
        <v>183</v>
      </c>
      <c r="L624" t="s">
        <v>407</v>
      </c>
      <c r="M624" t="s">
        <v>408</v>
      </c>
      <c r="N624" t="s">
        <v>381</v>
      </c>
      <c r="Q624">
        <v>1</v>
      </c>
      <c r="R624" s="4">
        <v>0.75</v>
      </c>
      <c r="S624" s="9" t="str">
        <f t="shared" si="96"/>
        <v>Carlton, Steve</v>
      </c>
      <c r="T624" s="9" t="str">
        <f t="shared" si="97"/>
        <v xml:space="preserve">Donruss     </v>
      </c>
      <c r="U624" s="9" t="str">
        <f>IFERROR(VLOOKUP(S624,'Lookup '!B:D,3,FALSE)," ")</f>
        <v>HOF</v>
      </c>
      <c r="V624" s="9" t="str">
        <f t="shared" si="98"/>
        <v>F $.25</v>
      </c>
    </row>
    <row r="625" spans="2:22" x14ac:dyDescent="0.25">
      <c r="C625">
        <v>1986</v>
      </c>
      <c r="D625" t="s">
        <v>521</v>
      </c>
      <c r="K625">
        <v>213</v>
      </c>
      <c r="L625" t="s">
        <v>477</v>
      </c>
      <c r="M625" t="s">
        <v>347</v>
      </c>
      <c r="N625" t="s">
        <v>402</v>
      </c>
      <c r="Q625">
        <v>1</v>
      </c>
      <c r="R625" s="4">
        <v>0.75</v>
      </c>
      <c r="S625" s="9" t="str">
        <f t="shared" ref="S625:S682" si="99">L625&amp;", "&amp;M625</f>
        <v>Rice, Jim</v>
      </c>
      <c r="T625" s="9" t="str">
        <f t="shared" si="97"/>
        <v xml:space="preserve">Donruss     </v>
      </c>
      <c r="U625" s="9" t="str">
        <f>IFERROR(VLOOKUP(S625,'Lookup '!B:D,3,FALSE)," ")</f>
        <v>HOF</v>
      </c>
      <c r="V625" s="9" t="str">
        <f t="shared" si="98"/>
        <v>F $.25</v>
      </c>
    </row>
    <row r="626" spans="2:22" x14ac:dyDescent="0.25">
      <c r="C626">
        <v>1986</v>
      </c>
      <c r="D626" t="s">
        <v>521</v>
      </c>
      <c r="K626">
        <v>248</v>
      </c>
      <c r="L626" t="s">
        <v>444</v>
      </c>
      <c r="M626" t="s">
        <v>445</v>
      </c>
      <c r="N626" t="s">
        <v>425</v>
      </c>
      <c r="Q626">
        <v>1</v>
      </c>
      <c r="R626" s="4">
        <v>0.75</v>
      </c>
      <c r="S626" s="9" t="str">
        <f t="shared" si="99"/>
        <v>Winfield, Dave</v>
      </c>
      <c r="T626" s="9" t="str">
        <f t="shared" si="97"/>
        <v xml:space="preserve">Donruss     </v>
      </c>
      <c r="U626" s="9" t="str">
        <f>IFERROR(VLOOKUP(S626,'Lookup '!B:D,3,FALSE)," ")</f>
        <v>HOF</v>
      </c>
      <c r="V626" s="9" t="str">
        <f t="shared" si="98"/>
        <v>F $.25</v>
      </c>
    </row>
    <row r="627" spans="2:22" x14ac:dyDescent="0.25">
      <c r="C627">
        <v>1986</v>
      </c>
      <c r="D627" t="s">
        <v>521</v>
      </c>
      <c r="K627">
        <v>280</v>
      </c>
      <c r="L627" t="s">
        <v>396</v>
      </c>
      <c r="M627" t="s">
        <v>397</v>
      </c>
      <c r="N627" t="s">
        <v>417</v>
      </c>
      <c r="Q627">
        <v>1</v>
      </c>
      <c r="R627" s="4">
        <v>0.75</v>
      </c>
      <c r="S627" s="9" t="str">
        <f t="shared" si="99"/>
        <v>Carew, Rod</v>
      </c>
      <c r="T627" s="9" t="str">
        <f t="shared" ref="T627:T684" si="100">CONCATENATE(D627&amp;" "&amp;E627&amp;" "&amp;F627&amp;" "&amp;G627&amp;" "&amp;H627&amp;" "&amp;I627&amp;J627)</f>
        <v xml:space="preserve">Donruss     </v>
      </c>
      <c r="U627" s="9" t="str">
        <f>IFERROR(VLOOKUP(S627,'Lookup '!B:D,3,FALSE)," ")</f>
        <v>HOF</v>
      </c>
      <c r="V627" s="9" t="str">
        <f t="shared" si="98"/>
        <v>F $.25</v>
      </c>
    </row>
    <row r="628" spans="2:22" x14ac:dyDescent="0.25">
      <c r="C628">
        <v>1986</v>
      </c>
      <c r="D628" t="s">
        <v>521</v>
      </c>
      <c r="K628">
        <v>371</v>
      </c>
      <c r="L628" t="s">
        <v>581</v>
      </c>
      <c r="M628" t="s">
        <v>582</v>
      </c>
      <c r="N628" t="s">
        <v>402</v>
      </c>
      <c r="Q628">
        <v>1</v>
      </c>
      <c r="R628" s="4">
        <v>0.75</v>
      </c>
      <c r="S628" s="9" t="str">
        <f t="shared" si="99"/>
        <v>Boggs, Wade</v>
      </c>
      <c r="T628" s="9" t="str">
        <f t="shared" si="100"/>
        <v xml:space="preserve">Donruss     </v>
      </c>
      <c r="U628" s="9" t="str">
        <f>IFERROR(VLOOKUP(S628,'Lookup '!B:D,3,FALSE)," ")</f>
        <v>HOF</v>
      </c>
      <c r="V628" s="9" t="str">
        <f t="shared" si="98"/>
        <v>F $.25</v>
      </c>
    </row>
    <row r="629" spans="2:22" x14ac:dyDescent="0.25">
      <c r="C629">
        <v>1986</v>
      </c>
      <c r="D629" t="s">
        <v>521</v>
      </c>
      <c r="K629">
        <v>377</v>
      </c>
      <c r="L629" t="s">
        <v>494</v>
      </c>
      <c r="M629" t="s">
        <v>495</v>
      </c>
      <c r="N629" t="s">
        <v>417</v>
      </c>
      <c r="Q629">
        <v>1</v>
      </c>
      <c r="R629" s="4">
        <v>0.75</v>
      </c>
      <c r="S629" s="9" t="str">
        <f t="shared" si="99"/>
        <v>Jackson, Reggie</v>
      </c>
      <c r="T629" s="9" t="str">
        <f t="shared" si="100"/>
        <v xml:space="preserve">Donruss     </v>
      </c>
      <c r="U629" s="9" t="str">
        <f>IFERROR(VLOOKUP(S629,'Lookup '!B:D,3,FALSE)," ")</f>
        <v>HOF</v>
      </c>
      <c r="V629" s="9" t="str">
        <f t="shared" si="98"/>
        <v>F $.25</v>
      </c>
    </row>
    <row r="630" spans="2:22" x14ac:dyDescent="0.25">
      <c r="C630">
        <v>1986</v>
      </c>
      <c r="D630" t="s">
        <v>521</v>
      </c>
      <c r="J630" t="s">
        <v>14</v>
      </c>
      <c r="K630">
        <v>512</v>
      </c>
      <c r="L630" t="s">
        <v>354</v>
      </c>
      <c r="M630" t="s">
        <v>355</v>
      </c>
      <c r="N630" t="s">
        <v>556</v>
      </c>
      <c r="Q630">
        <v>1</v>
      </c>
      <c r="R630" s="4">
        <v>2</v>
      </c>
      <c r="S630" s="9" t="str">
        <f t="shared" si="99"/>
        <v>Fielder, Cecil</v>
      </c>
      <c r="T630" s="9" t="str">
        <f t="shared" si="100"/>
        <v>Donruss     RC</v>
      </c>
      <c r="U630" s="9" t="str">
        <f>IFERROR(VLOOKUP(S630,'Lookup '!B:D,3,FALSE)," ")</f>
        <v xml:space="preserve"> </v>
      </c>
      <c r="V630" s="9" t="str">
        <f t="shared" si="98"/>
        <v>E $1</v>
      </c>
    </row>
    <row r="631" spans="2:22" x14ac:dyDescent="0.25">
      <c r="C631">
        <v>1986</v>
      </c>
      <c r="D631" t="s">
        <v>521</v>
      </c>
      <c r="K631">
        <v>580</v>
      </c>
      <c r="L631" t="s">
        <v>545</v>
      </c>
      <c r="M631" t="s">
        <v>546</v>
      </c>
      <c r="N631" t="s">
        <v>425</v>
      </c>
      <c r="Q631">
        <v>1</v>
      </c>
      <c r="R631" s="4">
        <v>0.75</v>
      </c>
      <c r="S631" s="9" t="str">
        <f t="shared" si="99"/>
        <v>Niekro, Phil</v>
      </c>
      <c r="T631" s="9" t="str">
        <f t="shared" si="100"/>
        <v xml:space="preserve">Donruss     </v>
      </c>
      <c r="U631" s="9" t="str">
        <f>IFERROR(VLOOKUP(S631,'Lookup '!B:D,3,FALSE)," ")</f>
        <v>HOF</v>
      </c>
      <c r="V631" s="9" t="str">
        <f t="shared" si="98"/>
        <v>F $.25</v>
      </c>
    </row>
    <row r="632" spans="2:22" x14ac:dyDescent="0.25">
      <c r="C632">
        <v>1986</v>
      </c>
      <c r="D632" t="s">
        <v>521</v>
      </c>
      <c r="K632">
        <v>609</v>
      </c>
      <c r="L632" t="s">
        <v>428</v>
      </c>
      <c r="M632" t="s">
        <v>429</v>
      </c>
      <c r="N632" t="s">
        <v>465</v>
      </c>
      <c r="Q632">
        <v>1</v>
      </c>
      <c r="R632" s="4">
        <v>0.75</v>
      </c>
      <c r="S632" s="9" t="str">
        <f t="shared" si="99"/>
        <v>Seaver, Tom</v>
      </c>
      <c r="T632" s="9" t="str">
        <f t="shared" si="100"/>
        <v xml:space="preserve">Donruss     </v>
      </c>
      <c r="U632" s="9" t="str">
        <f>IFERROR(VLOOKUP(S632,'Lookup '!B:D,3,FALSE)," ")</f>
        <v>HOF</v>
      </c>
      <c r="V632" s="9" t="str">
        <f t="shared" si="98"/>
        <v>F $.25</v>
      </c>
    </row>
    <row r="633" spans="2:22" x14ac:dyDescent="0.25">
      <c r="C633">
        <v>1986</v>
      </c>
      <c r="D633" t="s">
        <v>521</v>
      </c>
      <c r="E633" t="s">
        <v>603</v>
      </c>
      <c r="K633">
        <v>14</v>
      </c>
      <c r="L633" t="s">
        <v>494</v>
      </c>
      <c r="M633" t="s">
        <v>495</v>
      </c>
      <c r="N633" t="s">
        <v>417</v>
      </c>
      <c r="Q633">
        <v>1</v>
      </c>
      <c r="R633" s="4">
        <v>0.75</v>
      </c>
      <c r="S633" s="9" t="str">
        <f t="shared" si="99"/>
        <v>Jackson, Reggie</v>
      </c>
      <c r="T633" s="9" t="str">
        <f t="shared" si="100"/>
        <v xml:space="preserve">Donruss Highlights    </v>
      </c>
      <c r="U633" s="9" t="str">
        <f>IFERROR(VLOOKUP(S633,'Lookup '!B:D,3,FALSE)," ")</f>
        <v>HOF</v>
      </c>
      <c r="V633" s="9" t="str">
        <f t="shared" si="98"/>
        <v>F $.25</v>
      </c>
    </row>
    <row r="634" spans="2:22" x14ac:dyDescent="0.25">
      <c r="C634">
        <v>1986</v>
      </c>
      <c r="D634" t="s">
        <v>521</v>
      </c>
      <c r="E634" t="s">
        <v>604</v>
      </c>
      <c r="J634" t="s">
        <v>14</v>
      </c>
      <c r="K634">
        <v>17</v>
      </c>
      <c r="L634" t="s">
        <v>605</v>
      </c>
      <c r="M634" t="s">
        <v>606</v>
      </c>
      <c r="N634" t="s">
        <v>430</v>
      </c>
      <c r="Q634">
        <v>1</v>
      </c>
      <c r="R634" s="4"/>
      <c r="S634" s="9" t="str">
        <f t="shared" si="99"/>
        <v>Mitchell, Kevin</v>
      </c>
      <c r="T634" s="9" t="str">
        <f t="shared" si="100"/>
        <v>Donruss Rookies    RC</v>
      </c>
      <c r="U634" s="9" t="str">
        <f>IFERROR(VLOOKUP(S634,'Lookup '!B:D,3,FALSE)," ")</f>
        <v xml:space="preserve"> </v>
      </c>
      <c r="V634" s="9" t="str">
        <f t="shared" si="98"/>
        <v>G</v>
      </c>
    </row>
    <row r="635" spans="2:22" x14ac:dyDescent="0.25">
      <c r="C635">
        <v>1986</v>
      </c>
      <c r="D635" t="s">
        <v>521</v>
      </c>
      <c r="E635" t="s">
        <v>604</v>
      </c>
      <c r="J635" t="s">
        <v>14</v>
      </c>
      <c r="K635">
        <v>52</v>
      </c>
      <c r="L635" t="s">
        <v>607</v>
      </c>
      <c r="M635" t="s">
        <v>608</v>
      </c>
      <c r="N635" t="s">
        <v>549</v>
      </c>
      <c r="Q635">
        <v>1</v>
      </c>
      <c r="R635" s="4">
        <v>1.5</v>
      </c>
      <c r="S635" s="9" t="str">
        <f t="shared" si="99"/>
        <v>Sierra, Ruben</v>
      </c>
      <c r="T635" s="9" t="str">
        <f t="shared" si="100"/>
        <v>Donruss Rookies    RC</v>
      </c>
      <c r="U635" s="9" t="str">
        <f>IFERROR(VLOOKUP(S635,'Lookup '!B:D,3,FALSE)," ")</f>
        <v xml:space="preserve"> </v>
      </c>
      <c r="V635" s="9" t="str">
        <f t="shared" si="98"/>
        <v>E $1</v>
      </c>
    </row>
    <row r="636" spans="2:22" x14ac:dyDescent="0.25">
      <c r="C636">
        <v>1986</v>
      </c>
      <c r="D636" t="s">
        <v>525</v>
      </c>
      <c r="K636">
        <v>112</v>
      </c>
      <c r="L636" t="s">
        <v>545</v>
      </c>
      <c r="M636" t="s">
        <v>546</v>
      </c>
      <c r="N636" t="s">
        <v>425</v>
      </c>
      <c r="Q636">
        <v>1</v>
      </c>
      <c r="R636" s="4">
        <v>0.75</v>
      </c>
      <c r="S636" s="9" t="str">
        <f t="shared" si="99"/>
        <v>Niekro, Phil</v>
      </c>
      <c r="T636" s="9" t="str">
        <f t="shared" si="100"/>
        <v xml:space="preserve">Fleer     </v>
      </c>
      <c r="U636" s="9" t="str">
        <f>IFERROR(VLOOKUP(S636,'Lookup '!B:D,3,FALSE)," ")</f>
        <v>HOF</v>
      </c>
      <c r="V636" s="9" t="str">
        <f t="shared" si="98"/>
        <v>F $.25</v>
      </c>
    </row>
    <row r="637" spans="2:22" x14ac:dyDescent="0.25">
      <c r="C637">
        <v>1986</v>
      </c>
      <c r="D637" t="s">
        <v>525</v>
      </c>
      <c r="K637">
        <v>151</v>
      </c>
      <c r="L637" t="s">
        <v>396</v>
      </c>
      <c r="M637" t="s">
        <v>397</v>
      </c>
      <c r="N637" t="s">
        <v>417</v>
      </c>
      <c r="Q637">
        <v>1</v>
      </c>
      <c r="R637" s="4">
        <v>0.75</v>
      </c>
      <c r="S637" s="9" t="str">
        <f t="shared" si="99"/>
        <v>Carew, Rod</v>
      </c>
      <c r="T637" s="9" t="str">
        <f t="shared" si="100"/>
        <v xml:space="preserve">Fleer     </v>
      </c>
      <c r="U637" s="9" t="str">
        <f>IFERROR(VLOOKUP(S637,'Lookup '!B:D,3,FALSE)," ")</f>
        <v>HOF</v>
      </c>
      <c r="V637" s="9" t="str">
        <f t="shared" si="98"/>
        <v>F $.25</v>
      </c>
    </row>
    <row r="638" spans="2:22" x14ac:dyDescent="0.25">
      <c r="C638">
        <v>1986</v>
      </c>
      <c r="D638" t="s">
        <v>525</v>
      </c>
      <c r="K638">
        <v>170</v>
      </c>
      <c r="L638" t="s">
        <v>399</v>
      </c>
      <c r="M638" t="s">
        <v>393</v>
      </c>
      <c r="N638" t="s">
        <v>417</v>
      </c>
      <c r="Q638">
        <v>1</v>
      </c>
      <c r="R638" s="4">
        <v>0.75</v>
      </c>
      <c r="S638" s="9" t="str">
        <f t="shared" si="99"/>
        <v>Sutton, Don</v>
      </c>
      <c r="T638" s="9" t="str">
        <f t="shared" si="100"/>
        <v xml:space="preserve">Fleer     </v>
      </c>
      <c r="U638" s="9" t="str">
        <f>IFERROR(VLOOKUP(S638,'Lookup '!B:D,3,FALSE)," ")</f>
        <v>HOF</v>
      </c>
      <c r="V638" s="9" t="str">
        <f t="shared" si="98"/>
        <v>F $.25</v>
      </c>
    </row>
    <row r="639" spans="2:22" x14ac:dyDescent="0.25">
      <c r="C639">
        <v>1986</v>
      </c>
      <c r="D639" t="s">
        <v>525</v>
      </c>
      <c r="K639">
        <v>216</v>
      </c>
      <c r="L639" t="s">
        <v>428</v>
      </c>
      <c r="M639" t="s">
        <v>429</v>
      </c>
      <c r="N639" t="s">
        <v>465</v>
      </c>
      <c r="Q639">
        <v>1</v>
      </c>
      <c r="R639" s="4">
        <v>0.75</v>
      </c>
      <c r="S639" s="9" t="str">
        <f t="shared" si="99"/>
        <v>Seaver, Tom</v>
      </c>
      <c r="T639" s="9" t="str">
        <f t="shared" si="100"/>
        <v xml:space="preserve">Fleer     </v>
      </c>
      <c r="U639" s="9" t="str">
        <f>IFERROR(VLOOKUP(S639,'Lookup '!B:D,3,FALSE)," ")</f>
        <v>HOF</v>
      </c>
      <c r="V639" s="9" t="str">
        <f t="shared" si="98"/>
        <v>F $.25</v>
      </c>
    </row>
    <row r="640" spans="2:22" x14ac:dyDescent="0.25">
      <c r="B640" t="s">
        <v>377</v>
      </c>
      <c r="C640">
        <v>1986</v>
      </c>
      <c r="D640" t="s">
        <v>525</v>
      </c>
      <c r="K640">
        <v>284</v>
      </c>
      <c r="L640" t="s">
        <v>559</v>
      </c>
      <c r="M640" t="s">
        <v>560</v>
      </c>
      <c r="N640" t="s">
        <v>451</v>
      </c>
      <c r="Q640">
        <v>1</v>
      </c>
      <c r="R640" s="4">
        <v>3</v>
      </c>
      <c r="S640" s="9" t="str">
        <f t="shared" si="99"/>
        <v>Ripken Jr, Cal</v>
      </c>
      <c r="T640" s="9" t="str">
        <f t="shared" si="100"/>
        <v xml:space="preserve">Fleer     </v>
      </c>
      <c r="U640" s="9" t="str">
        <f>IFERROR(VLOOKUP(S640,'Lookup '!B:D,3,FALSE)," ")</f>
        <v>HOF</v>
      </c>
      <c r="V640" s="9" t="str">
        <f t="shared" si="98"/>
        <v>E $1</v>
      </c>
    </row>
    <row r="641" spans="2:22" x14ac:dyDescent="0.25">
      <c r="C641">
        <v>1986</v>
      </c>
      <c r="D641" t="s">
        <v>525</v>
      </c>
      <c r="K641">
        <v>323</v>
      </c>
      <c r="L641" t="s">
        <v>572</v>
      </c>
      <c r="M641" t="s">
        <v>476</v>
      </c>
      <c r="N641" t="s">
        <v>446</v>
      </c>
      <c r="Q641">
        <v>1</v>
      </c>
      <c r="R641" s="4">
        <v>0.75</v>
      </c>
      <c r="S641" s="9" t="str">
        <f t="shared" si="99"/>
        <v>Gwynn, Tony</v>
      </c>
      <c r="T641" s="9" t="str">
        <f t="shared" si="100"/>
        <v xml:space="preserve">Fleer     </v>
      </c>
      <c r="U641" s="9" t="str">
        <f>IFERROR(VLOOKUP(S641,'Lookup '!B:D,3,FALSE)," ")</f>
        <v>HOF</v>
      </c>
      <c r="V641" s="9" t="str">
        <f t="shared" si="98"/>
        <v>F $.25</v>
      </c>
    </row>
    <row r="642" spans="2:22" x14ac:dyDescent="0.25">
      <c r="C642">
        <v>1986</v>
      </c>
      <c r="D642" t="s">
        <v>525</v>
      </c>
      <c r="E642" t="s">
        <v>592</v>
      </c>
      <c r="J642" t="s">
        <v>14</v>
      </c>
      <c r="K642" t="s">
        <v>609</v>
      </c>
      <c r="L642" t="s">
        <v>352</v>
      </c>
      <c r="M642" t="s">
        <v>353</v>
      </c>
      <c r="N642" t="s">
        <v>405</v>
      </c>
      <c r="Q642">
        <v>1</v>
      </c>
      <c r="R642" s="4">
        <v>2</v>
      </c>
      <c r="S642" s="9" t="str">
        <f t="shared" si="99"/>
        <v>Clark, Will</v>
      </c>
      <c r="T642" s="9" t="str">
        <f t="shared" si="100"/>
        <v>Fleer Update    RC</v>
      </c>
      <c r="U642" s="9" t="str">
        <f>IFERROR(VLOOKUP(S642,'Lookup '!B:D,3,FALSE)," ")</f>
        <v xml:space="preserve"> </v>
      </c>
      <c r="V642" s="9" t="str">
        <f t="shared" si="98"/>
        <v>E $1</v>
      </c>
    </row>
    <row r="643" spans="2:22" x14ac:dyDescent="0.25">
      <c r="C643">
        <v>1986</v>
      </c>
      <c r="D643" t="s">
        <v>525</v>
      </c>
      <c r="K643">
        <v>435</v>
      </c>
      <c r="L643" t="s">
        <v>407</v>
      </c>
      <c r="M643" t="s">
        <v>408</v>
      </c>
      <c r="N643" t="s">
        <v>381</v>
      </c>
      <c r="Q643">
        <v>1</v>
      </c>
      <c r="R643" s="4">
        <v>0.75</v>
      </c>
      <c r="S643" s="9" t="str">
        <f t="shared" si="99"/>
        <v>Carlton, Steve</v>
      </c>
      <c r="T643" s="9" t="str">
        <f t="shared" si="100"/>
        <v xml:space="preserve">Fleer     </v>
      </c>
      <c r="U643" s="9" t="str">
        <f>IFERROR(VLOOKUP(S643,'Lookup '!B:D,3,FALSE)," ")</f>
        <v>HOF</v>
      </c>
      <c r="V643" s="9" t="str">
        <f t="shared" si="98"/>
        <v>F $.25</v>
      </c>
    </row>
    <row r="644" spans="2:22" x14ac:dyDescent="0.25">
      <c r="C644">
        <v>1986</v>
      </c>
      <c r="D644" t="s">
        <v>525</v>
      </c>
      <c r="K644">
        <v>450</v>
      </c>
      <c r="L644" t="s">
        <v>439</v>
      </c>
      <c r="M644" t="s">
        <v>370</v>
      </c>
      <c r="N644" t="s">
        <v>381</v>
      </c>
      <c r="O644" t="s">
        <v>440</v>
      </c>
      <c r="Q644">
        <v>1</v>
      </c>
      <c r="R644" s="4">
        <v>2</v>
      </c>
      <c r="S644" s="9" t="str">
        <f t="shared" si="99"/>
        <v>Schmidt, Mike</v>
      </c>
      <c r="T644" s="9" t="str">
        <f t="shared" si="100"/>
        <v xml:space="preserve">Fleer     </v>
      </c>
      <c r="U644" s="9" t="str">
        <f>IFERROR(VLOOKUP(S644,'Lookup '!B:D,3,FALSE)," ")</f>
        <v>HOF</v>
      </c>
      <c r="V644" s="9" t="str">
        <f t="shared" si="98"/>
        <v>E $1</v>
      </c>
    </row>
    <row r="645" spans="2:22" x14ac:dyDescent="0.25">
      <c r="C645">
        <v>1986</v>
      </c>
      <c r="D645" t="s">
        <v>525</v>
      </c>
      <c r="K645">
        <v>450</v>
      </c>
      <c r="L645" t="s">
        <v>439</v>
      </c>
      <c r="M645" t="s">
        <v>370</v>
      </c>
      <c r="N645" t="s">
        <v>381</v>
      </c>
      <c r="Q645">
        <v>1</v>
      </c>
      <c r="R645" s="4">
        <v>2</v>
      </c>
      <c r="S645" s="9" t="str">
        <f t="shared" si="99"/>
        <v>Schmidt, Mike</v>
      </c>
      <c r="T645" s="9" t="str">
        <f t="shared" si="100"/>
        <v xml:space="preserve">Fleer     </v>
      </c>
      <c r="U645" s="9" t="str">
        <f>IFERROR(VLOOKUP(S645,'Lookup '!B:D,3,FALSE)," ")</f>
        <v>HOF</v>
      </c>
      <c r="V645" s="9" t="str">
        <f t="shared" si="98"/>
        <v>E $1</v>
      </c>
    </row>
    <row r="646" spans="2:22" x14ac:dyDescent="0.25">
      <c r="C646">
        <v>1986</v>
      </c>
      <c r="D646" t="s">
        <v>525</v>
      </c>
      <c r="K646">
        <v>629</v>
      </c>
      <c r="L646" t="s">
        <v>396</v>
      </c>
      <c r="M646" t="s">
        <v>397</v>
      </c>
      <c r="N646" t="s">
        <v>417</v>
      </c>
      <c r="Q646">
        <v>1</v>
      </c>
      <c r="R646" s="4">
        <v>0.75</v>
      </c>
      <c r="S646" s="9" t="str">
        <f t="shared" si="99"/>
        <v>Carew, Rod</v>
      </c>
      <c r="T646" s="9" t="str">
        <f t="shared" si="100"/>
        <v xml:space="preserve">Fleer     </v>
      </c>
      <c r="U646" s="9" t="str">
        <f>IFERROR(VLOOKUP(S646,'Lookup '!B:D,3,FALSE)," ")</f>
        <v>HOF</v>
      </c>
      <c r="V646" s="9" t="str">
        <f t="shared" si="98"/>
        <v>F $.25</v>
      </c>
    </row>
    <row r="647" spans="2:22" x14ac:dyDescent="0.25">
      <c r="C647">
        <v>1986</v>
      </c>
      <c r="D647" t="s">
        <v>525</v>
      </c>
      <c r="K647">
        <v>630</v>
      </c>
      <c r="L647" t="s">
        <v>4177</v>
      </c>
      <c r="Q647">
        <v>1</v>
      </c>
      <c r="R647" s="4">
        <v>0.75</v>
      </c>
      <c r="S647" s="9" t="str">
        <f t="shared" si="99"/>
        <v xml:space="preserve">Seaver, Tom / Niekro, Phil, </v>
      </c>
      <c r="T647" s="9" t="str">
        <f t="shared" si="100"/>
        <v xml:space="preserve">Fleer     </v>
      </c>
      <c r="U647" s="9" t="s">
        <v>13</v>
      </c>
      <c r="V647" s="9" t="str">
        <f t="shared" si="98"/>
        <v>F $.25</v>
      </c>
    </row>
    <row r="648" spans="2:22" x14ac:dyDescent="0.25">
      <c r="C648">
        <v>1986</v>
      </c>
      <c r="D648" t="s">
        <v>525</v>
      </c>
      <c r="J648" t="s">
        <v>14</v>
      </c>
      <c r="K648">
        <v>653</v>
      </c>
      <c r="L648" t="s">
        <v>354</v>
      </c>
      <c r="M648" t="s">
        <v>355</v>
      </c>
      <c r="N648" t="s">
        <v>556</v>
      </c>
      <c r="Q648">
        <v>1</v>
      </c>
      <c r="R648" s="4"/>
      <c r="S648" s="9" t="str">
        <f t="shared" si="99"/>
        <v>Fielder, Cecil</v>
      </c>
      <c r="T648" s="9" t="str">
        <f t="shared" si="100"/>
        <v>Fleer     RC</v>
      </c>
      <c r="U648" s="9" t="str">
        <f>IFERROR(VLOOKUP(S648,'Lookup '!B:D,3,FALSE)," ")</f>
        <v xml:space="preserve"> </v>
      </c>
      <c r="V648" s="9" t="str">
        <f t="shared" si="98"/>
        <v>G</v>
      </c>
    </row>
    <row r="649" spans="2:22" x14ac:dyDescent="0.25">
      <c r="C649">
        <v>1986</v>
      </c>
      <c r="D649" t="s">
        <v>525</v>
      </c>
      <c r="E649" t="s">
        <v>592</v>
      </c>
      <c r="J649" t="s">
        <v>14</v>
      </c>
      <c r="K649" t="s">
        <v>610</v>
      </c>
      <c r="L649" t="s">
        <v>607</v>
      </c>
      <c r="M649" t="s">
        <v>608</v>
      </c>
      <c r="N649" t="s">
        <v>549</v>
      </c>
      <c r="Q649">
        <v>1</v>
      </c>
      <c r="R649" s="4">
        <v>1.5</v>
      </c>
      <c r="S649" s="9" t="str">
        <f t="shared" si="99"/>
        <v>Sierra, Ruben</v>
      </c>
      <c r="T649" s="9" t="str">
        <f t="shared" si="100"/>
        <v>Fleer Update    RC</v>
      </c>
      <c r="U649" s="9" t="str">
        <f>IFERROR(VLOOKUP(S649,'Lookup '!B:D,3,FALSE)," ")</f>
        <v xml:space="preserve"> </v>
      </c>
      <c r="V649" s="9" t="str">
        <f t="shared" si="98"/>
        <v>E $1</v>
      </c>
    </row>
    <row r="650" spans="2:22" x14ac:dyDescent="0.25">
      <c r="B650" t="s">
        <v>377</v>
      </c>
      <c r="C650">
        <v>1986</v>
      </c>
      <c r="D650" t="s">
        <v>378</v>
      </c>
      <c r="E650" t="s">
        <v>379</v>
      </c>
      <c r="J650" t="s">
        <v>14</v>
      </c>
      <c r="K650">
        <v>11</v>
      </c>
      <c r="L650" t="s">
        <v>611</v>
      </c>
      <c r="M650" t="s">
        <v>612</v>
      </c>
      <c r="N650" t="s">
        <v>420</v>
      </c>
      <c r="O650" t="s">
        <v>388</v>
      </c>
      <c r="Q650">
        <v>1</v>
      </c>
      <c r="R650" s="4">
        <v>15</v>
      </c>
      <c r="S650" s="9" t="str">
        <f t="shared" si="99"/>
        <v>Bonds, Barry</v>
      </c>
      <c r="T650" s="9" t="str">
        <f t="shared" si="100"/>
        <v>Topps Main Traded    RC</v>
      </c>
      <c r="U650" s="9" t="str">
        <f>IFERROR(VLOOKUP(S650,'Lookup '!B:D,3,FALSE)," ")</f>
        <v/>
      </c>
      <c r="V650" s="9" t="str">
        <f t="shared" si="98"/>
        <v>C $10</v>
      </c>
    </row>
    <row r="651" spans="2:22" x14ac:dyDescent="0.25">
      <c r="B651" t="s">
        <v>377</v>
      </c>
      <c r="C651">
        <v>1986</v>
      </c>
      <c r="D651" t="s">
        <v>378</v>
      </c>
      <c r="E651" t="s">
        <v>379</v>
      </c>
      <c r="J651" t="s">
        <v>14</v>
      </c>
      <c r="K651">
        <v>20</v>
      </c>
      <c r="L651" t="s">
        <v>613</v>
      </c>
      <c r="M651" t="s">
        <v>614</v>
      </c>
      <c r="N651" t="s">
        <v>443</v>
      </c>
      <c r="O651" t="s">
        <v>388</v>
      </c>
      <c r="Q651">
        <v>1</v>
      </c>
      <c r="R651" s="4">
        <v>4</v>
      </c>
      <c r="S651" s="9" t="str">
        <f t="shared" si="99"/>
        <v>Canseco, Jose</v>
      </c>
      <c r="T651" s="9" t="str">
        <f t="shared" si="100"/>
        <v>Topps Main Traded    RC</v>
      </c>
      <c r="U651" s="9" t="str">
        <f>IFERROR(VLOOKUP(S651,'Lookup '!B:D,3,FALSE)," ")</f>
        <v xml:space="preserve"> </v>
      </c>
      <c r="V651" s="9" t="str">
        <f t="shared" si="98"/>
        <v>E $1</v>
      </c>
    </row>
    <row r="652" spans="2:22" x14ac:dyDescent="0.25">
      <c r="B652" t="s">
        <v>377</v>
      </c>
      <c r="C652">
        <v>1986</v>
      </c>
      <c r="D652" t="s">
        <v>378</v>
      </c>
      <c r="E652" t="s">
        <v>379</v>
      </c>
      <c r="J652" t="s">
        <v>14</v>
      </c>
      <c r="K652">
        <v>24</v>
      </c>
      <c r="L652" t="s">
        <v>352</v>
      </c>
      <c r="M652" t="s">
        <v>353</v>
      </c>
      <c r="N652" t="s">
        <v>405</v>
      </c>
      <c r="O652" t="s">
        <v>424</v>
      </c>
      <c r="Q652">
        <v>1</v>
      </c>
      <c r="R652" s="4">
        <v>12</v>
      </c>
      <c r="S652" s="9" t="str">
        <f t="shared" si="99"/>
        <v>Clark, Will</v>
      </c>
      <c r="T652" s="9" t="str">
        <f t="shared" si="100"/>
        <v>Topps Main Traded    RC</v>
      </c>
      <c r="U652" s="9" t="str">
        <f>IFERROR(VLOOKUP(S652,'Lookup '!B:D,3,FALSE)," ")</f>
        <v xml:space="preserve"> </v>
      </c>
      <c r="V652" s="9" t="str">
        <f t="shared" si="98"/>
        <v>C $10</v>
      </c>
    </row>
    <row r="653" spans="2:22" x14ac:dyDescent="0.25">
      <c r="B653" t="s">
        <v>377</v>
      </c>
      <c r="C653">
        <v>1986</v>
      </c>
      <c r="D653" t="s">
        <v>378</v>
      </c>
      <c r="E653" t="s">
        <v>379</v>
      </c>
      <c r="J653" t="s">
        <v>14</v>
      </c>
      <c r="K653">
        <v>50</v>
      </c>
      <c r="L653" t="s">
        <v>494</v>
      </c>
      <c r="M653" t="s">
        <v>615</v>
      </c>
      <c r="N653" t="s">
        <v>463</v>
      </c>
      <c r="O653" t="s">
        <v>388</v>
      </c>
      <c r="Q653">
        <v>1</v>
      </c>
      <c r="R653" s="4">
        <v>5</v>
      </c>
      <c r="S653" s="9" t="str">
        <f t="shared" si="99"/>
        <v>Jackson, Bo</v>
      </c>
      <c r="T653" s="9" t="str">
        <f t="shared" si="100"/>
        <v>Topps Main Traded    RC</v>
      </c>
      <c r="U653" s="9" t="str">
        <f>IFERROR(VLOOKUP(S653,'Lookup '!B:D,3,FALSE)," ")</f>
        <v/>
      </c>
      <c r="V653" s="9" t="str">
        <f t="shared" si="98"/>
        <v>D $5</v>
      </c>
    </row>
    <row r="654" spans="2:22" x14ac:dyDescent="0.25">
      <c r="C654">
        <v>1986</v>
      </c>
      <c r="D654" t="s">
        <v>378</v>
      </c>
      <c r="E654" t="s">
        <v>379</v>
      </c>
      <c r="K654">
        <v>77</v>
      </c>
      <c r="L654" t="s">
        <v>545</v>
      </c>
      <c r="M654" t="s">
        <v>546</v>
      </c>
      <c r="N654" t="s">
        <v>554</v>
      </c>
      <c r="O654" t="s">
        <v>382</v>
      </c>
      <c r="Q654">
        <v>1</v>
      </c>
      <c r="R654" s="4">
        <v>0.5</v>
      </c>
      <c r="S654" s="9" t="str">
        <f t="shared" si="99"/>
        <v>Niekro, Phil</v>
      </c>
      <c r="T654" s="9" t="str">
        <f t="shared" si="100"/>
        <v xml:space="preserve">Topps Main Traded    </v>
      </c>
      <c r="U654" s="9" t="str">
        <f>IFERROR(VLOOKUP(S654,'Lookup '!B:D,3,FALSE)," ")</f>
        <v>HOF</v>
      </c>
      <c r="V654" s="9" t="str">
        <f t="shared" si="98"/>
        <v>F $.25</v>
      </c>
    </row>
    <row r="655" spans="2:22" x14ac:dyDescent="0.25">
      <c r="C655">
        <v>1986</v>
      </c>
      <c r="D655" t="s">
        <v>378</v>
      </c>
      <c r="E655" t="s">
        <v>379</v>
      </c>
      <c r="K655">
        <v>101</v>
      </c>
      <c r="L655" t="s">
        <v>428</v>
      </c>
      <c r="M655" t="s">
        <v>429</v>
      </c>
      <c r="N655" t="s">
        <v>402</v>
      </c>
      <c r="O655" t="s">
        <v>382</v>
      </c>
      <c r="Q655">
        <v>1</v>
      </c>
      <c r="R655" s="4">
        <v>0.5</v>
      </c>
      <c r="S655" s="9" t="str">
        <f t="shared" si="99"/>
        <v>Seaver, Tom</v>
      </c>
      <c r="T655" s="9" t="str">
        <f t="shared" si="100"/>
        <v xml:space="preserve">Topps Main Traded    </v>
      </c>
      <c r="U655" s="9" t="str">
        <f>IFERROR(VLOOKUP(S655,'Lookup '!B:D,3,FALSE)," ")</f>
        <v>HOF</v>
      </c>
      <c r="V655" s="9" t="str">
        <f t="shared" si="98"/>
        <v>F $.25</v>
      </c>
    </row>
    <row r="656" spans="2:22" x14ac:dyDescent="0.25">
      <c r="C656">
        <v>1986</v>
      </c>
      <c r="D656" t="s">
        <v>378</v>
      </c>
      <c r="K656">
        <v>1</v>
      </c>
      <c r="L656" t="s">
        <v>502</v>
      </c>
      <c r="M656" t="s">
        <v>503</v>
      </c>
      <c r="N656" t="s">
        <v>433</v>
      </c>
      <c r="Q656">
        <v>1</v>
      </c>
      <c r="R656" s="4">
        <v>2</v>
      </c>
      <c r="S656" s="9" t="str">
        <f t="shared" si="99"/>
        <v>Rose, Pete</v>
      </c>
      <c r="T656" s="9" t="str">
        <f t="shared" si="100"/>
        <v xml:space="preserve">Topps Main     </v>
      </c>
      <c r="U656" s="9" t="str">
        <f>IFERROR(VLOOKUP(S656,'Lookup '!B:D,3,FALSE)," ")</f>
        <v/>
      </c>
      <c r="V656" s="9" t="str">
        <f t="shared" si="98"/>
        <v>E $1</v>
      </c>
    </row>
    <row r="657" spans="2:22" x14ac:dyDescent="0.25">
      <c r="C657">
        <v>1986</v>
      </c>
      <c r="D657" t="s">
        <v>378</v>
      </c>
      <c r="K657">
        <v>10</v>
      </c>
      <c r="L657" t="s">
        <v>572</v>
      </c>
      <c r="M657" t="s">
        <v>476</v>
      </c>
      <c r="N657" t="s">
        <v>446</v>
      </c>
      <c r="O657" t="s">
        <v>388</v>
      </c>
      <c r="Q657">
        <v>1</v>
      </c>
      <c r="R657" s="4">
        <v>0.6</v>
      </c>
      <c r="S657" s="9" t="str">
        <f t="shared" si="99"/>
        <v>Gwynn, Tony</v>
      </c>
      <c r="T657" s="9" t="str">
        <f t="shared" si="100"/>
        <v xml:space="preserve">Topps Main     </v>
      </c>
      <c r="U657" s="9" t="str">
        <f>IFERROR(VLOOKUP(S657,'Lookup '!B:D,3,FALSE)," ")</f>
        <v>HOF</v>
      </c>
      <c r="V657" s="9" t="str">
        <f t="shared" si="98"/>
        <v>F $.25</v>
      </c>
    </row>
    <row r="658" spans="2:22" x14ac:dyDescent="0.25">
      <c r="C658">
        <v>1986</v>
      </c>
      <c r="D658" t="s">
        <v>378</v>
      </c>
      <c r="K658">
        <v>30</v>
      </c>
      <c r="L658" t="s">
        <v>538</v>
      </c>
      <c r="M658" t="s">
        <v>539</v>
      </c>
      <c r="N658" t="s">
        <v>451</v>
      </c>
      <c r="O658" t="s">
        <v>424</v>
      </c>
      <c r="Q658">
        <v>1</v>
      </c>
      <c r="R658" s="4">
        <v>0.4</v>
      </c>
      <c r="S658" s="9" t="str">
        <f t="shared" si="99"/>
        <v>Murray, Eddie</v>
      </c>
      <c r="T658" s="9" t="str">
        <f t="shared" si="100"/>
        <v xml:space="preserve">Topps Main     </v>
      </c>
      <c r="U658" s="9" t="str">
        <f>IFERROR(VLOOKUP(S658,'Lookup '!B:D,3,FALSE)," ")</f>
        <v>HOF</v>
      </c>
      <c r="V658" s="9" t="str">
        <f t="shared" ref="V658:V704" si="101">IF(R658&gt;0.249,IF(R658&gt;0.99,IF(R658&gt;4.99,IF(R658&gt;9.99,IF(R658&gt;49.99,IF(R658&gt;99.99,"A $100","B $50"),"C $10"),"D $5"),"E $1"),"F $.25"),"G")</f>
        <v>F $.25</v>
      </c>
    </row>
    <row r="659" spans="2:22" x14ac:dyDescent="0.25">
      <c r="C659">
        <v>1986</v>
      </c>
      <c r="D659" t="s">
        <v>378</v>
      </c>
      <c r="K659">
        <v>70</v>
      </c>
      <c r="L659" t="s">
        <v>444</v>
      </c>
      <c r="M659" t="s">
        <v>445</v>
      </c>
      <c r="N659" t="s">
        <v>425</v>
      </c>
      <c r="O659" t="s">
        <v>388</v>
      </c>
      <c r="Q659">
        <v>1</v>
      </c>
      <c r="R659" s="4">
        <v>0.4</v>
      </c>
      <c r="S659" s="9" t="str">
        <f t="shared" si="99"/>
        <v>Winfield, Dave</v>
      </c>
      <c r="T659" s="9" t="str">
        <f t="shared" si="100"/>
        <v xml:space="preserve">Topps Main     </v>
      </c>
      <c r="U659" s="9" t="str">
        <f>IFERROR(VLOOKUP(S659,'Lookup '!B:D,3,FALSE)," ")</f>
        <v>HOF</v>
      </c>
      <c r="V659" s="9" t="str">
        <f t="shared" si="101"/>
        <v>F $.25</v>
      </c>
    </row>
    <row r="660" spans="2:22" x14ac:dyDescent="0.25">
      <c r="B660" t="s">
        <v>377</v>
      </c>
      <c r="C660">
        <v>1986</v>
      </c>
      <c r="D660" t="s">
        <v>378</v>
      </c>
      <c r="K660">
        <v>100</v>
      </c>
      <c r="L660" t="s">
        <v>415</v>
      </c>
      <c r="M660" t="s">
        <v>416</v>
      </c>
      <c r="N660" t="s">
        <v>532</v>
      </c>
      <c r="O660" t="s">
        <v>382</v>
      </c>
      <c r="Q660">
        <v>1</v>
      </c>
      <c r="R660" s="4">
        <v>2</v>
      </c>
      <c r="S660" s="9" t="str">
        <f t="shared" si="99"/>
        <v>Ryan, Nolan</v>
      </c>
      <c r="T660" s="9" t="str">
        <f t="shared" si="100"/>
        <v xml:space="preserve">Topps Main     </v>
      </c>
      <c r="U660" s="9" t="str">
        <f>IFERROR(VLOOKUP(S660,'Lookup '!B:D,3,FALSE)," ")</f>
        <v>HOF</v>
      </c>
      <c r="V660" s="9" t="str">
        <f t="shared" si="101"/>
        <v>E $1</v>
      </c>
    </row>
    <row r="661" spans="2:22" x14ac:dyDescent="0.25">
      <c r="B661" t="s">
        <v>377</v>
      </c>
      <c r="C661">
        <v>1986</v>
      </c>
      <c r="D661" t="s">
        <v>378</v>
      </c>
      <c r="K661">
        <v>120</v>
      </c>
      <c r="L661" t="s">
        <v>407</v>
      </c>
      <c r="M661" t="s">
        <v>408</v>
      </c>
      <c r="N661" t="s">
        <v>381</v>
      </c>
      <c r="O661" t="s">
        <v>382</v>
      </c>
      <c r="Q661">
        <v>1</v>
      </c>
      <c r="R661" s="4">
        <v>0.4</v>
      </c>
      <c r="S661" s="9" t="str">
        <f t="shared" si="99"/>
        <v>Carlton, Steve</v>
      </c>
      <c r="T661" s="9" t="str">
        <f t="shared" si="100"/>
        <v xml:space="preserve">Topps Main     </v>
      </c>
      <c r="U661" s="9" t="str">
        <f>IFERROR(VLOOKUP(S661,'Lookup '!B:D,3,FALSE)," ")</f>
        <v>HOF</v>
      </c>
      <c r="V661" s="9" t="str">
        <f t="shared" si="101"/>
        <v>F $.25</v>
      </c>
    </row>
    <row r="662" spans="2:22" x14ac:dyDescent="0.25">
      <c r="C662">
        <v>1986</v>
      </c>
      <c r="D662" t="s">
        <v>378</v>
      </c>
      <c r="K662">
        <v>170</v>
      </c>
      <c r="L662" t="s">
        <v>350</v>
      </c>
      <c r="M662" t="s">
        <v>372</v>
      </c>
      <c r="N662" t="s">
        <v>430</v>
      </c>
      <c r="O662" t="s">
        <v>28</v>
      </c>
      <c r="Q662">
        <v>1</v>
      </c>
      <c r="R662" s="4">
        <v>0.4</v>
      </c>
      <c r="S662" s="9" t="str">
        <f t="shared" si="99"/>
        <v>Carter, Gary</v>
      </c>
      <c r="T662" s="9" t="str">
        <f t="shared" si="100"/>
        <v xml:space="preserve">Topps Main     </v>
      </c>
      <c r="U662" s="9" t="str">
        <f>IFERROR(VLOOKUP(S662,'Lookup '!B:D,3,FALSE)," ")</f>
        <v>HOF</v>
      </c>
      <c r="V662" s="9" t="str">
        <f t="shared" si="101"/>
        <v>F $.25</v>
      </c>
    </row>
    <row r="663" spans="2:22" x14ac:dyDescent="0.25">
      <c r="B663" t="s">
        <v>377</v>
      </c>
      <c r="C663">
        <v>1986</v>
      </c>
      <c r="D663" t="s">
        <v>378</v>
      </c>
      <c r="K663">
        <v>180</v>
      </c>
      <c r="L663" t="s">
        <v>583</v>
      </c>
      <c r="M663" t="s">
        <v>393</v>
      </c>
      <c r="N663" t="s">
        <v>425</v>
      </c>
      <c r="O663" t="s">
        <v>424</v>
      </c>
      <c r="Q663">
        <v>1</v>
      </c>
      <c r="R663" s="4">
        <v>1.25</v>
      </c>
      <c r="S663" s="9" t="str">
        <f t="shared" si="99"/>
        <v>Mattingly, Don</v>
      </c>
      <c r="T663" s="9" t="str">
        <f t="shared" si="100"/>
        <v xml:space="preserve">Topps Main     </v>
      </c>
      <c r="U663" s="9" t="str">
        <f>IFERROR(VLOOKUP(S663,'Lookup '!B:D,3,FALSE)," ")</f>
        <v/>
      </c>
      <c r="V663" s="9" t="str">
        <f t="shared" si="101"/>
        <v>E $1</v>
      </c>
    </row>
    <row r="664" spans="2:22" x14ac:dyDescent="0.25">
      <c r="C664">
        <v>1986</v>
      </c>
      <c r="D664" t="s">
        <v>378</v>
      </c>
      <c r="K664">
        <v>185</v>
      </c>
      <c r="L664" t="s">
        <v>441</v>
      </c>
      <c r="M664" t="s">
        <v>442</v>
      </c>
      <c r="N664" t="s">
        <v>456</v>
      </c>
      <c r="O664" t="s">
        <v>382</v>
      </c>
      <c r="Q664">
        <v>1</v>
      </c>
      <c r="R664" s="4">
        <v>0.4</v>
      </c>
      <c r="S664" s="9" t="str">
        <f t="shared" si="99"/>
        <v>Fingers, Rollie</v>
      </c>
      <c r="T664" s="9" t="str">
        <f t="shared" si="100"/>
        <v xml:space="preserve">Topps Main     </v>
      </c>
      <c r="U664" s="9" t="str">
        <f>IFERROR(VLOOKUP(S664,'Lookup '!B:D,3,FALSE)," ")</f>
        <v>HOF</v>
      </c>
      <c r="V664" s="9" t="str">
        <f t="shared" si="101"/>
        <v>F $.25</v>
      </c>
    </row>
    <row r="665" spans="2:22" x14ac:dyDescent="0.25">
      <c r="B665" t="s">
        <v>377</v>
      </c>
      <c r="C665">
        <v>1986</v>
      </c>
      <c r="D665" t="s">
        <v>378</v>
      </c>
      <c r="K665">
        <v>200</v>
      </c>
      <c r="L665" t="s">
        <v>439</v>
      </c>
      <c r="M665" t="s">
        <v>370</v>
      </c>
      <c r="N665" t="s">
        <v>381</v>
      </c>
      <c r="O665" t="s">
        <v>440</v>
      </c>
      <c r="Q665">
        <v>1</v>
      </c>
      <c r="R665" s="4">
        <v>1</v>
      </c>
      <c r="S665" s="9" t="str">
        <f t="shared" si="99"/>
        <v>Schmidt, Mike</v>
      </c>
      <c r="T665" s="9" t="str">
        <f t="shared" si="100"/>
        <v xml:space="preserve">Topps Main     </v>
      </c>
      <c r="U665" s="9" t="str">
        <f>IFERROR(VLOOKUP(S665,'Lookup '!B:D,3,FALSE)," ")</f>
        <v>HOF</v>
      </c>
      <c r="V665" s="9" t="str">
        <f t="shared" si="101"/>
        <v>E $1</v>
      </c>
    </row>
    <row r="666" spans="2:22" x14ac:dyDescent="0.25">
      <c r="C666">
        <v>1986</v>
      </c>
      <c r="D666" t="s">
        <v>378</v>
      </c>
      <c r="F666" t="s">
        <v>3908</v>
      </c>
      <c r="K666">
        <v>246</v>
      </c>
      <c r="L666" t="s">
        <v>407</v>
      </c>
      <c r="M666" t="s">
        <v>408</v>
      </c>
      <c r="N666" t="s">
        <v>381</v>
      </c>
      <c r="O666" t="s">
        <v>382</v>
      </c>
      <c r="Q666">
        <v>1</v>
      </c>
      <c r="R666" s="4">
        <v>0.4</v>
      </c>
      <c r="S666" s="9" t="str">
        <f t="shared" si="99"/>
        <v>Carlton, Steve</v>
      </c>
      <c r="T666" s="9" t="str">
        <f t="shared" si="100"/>
        <v xml:space="preserve">Topps Main  Ldr   </v>
      </c>
      <c r="U666" s="9" t="str">
        <f>IFERROR(VLOOKUP(S666,'Lookup '!B:D,3,FALSE)," ")</f>
        <v>HOF</v>
      </c>
      <c r="V666" s="9" t="str">
        <f t="shared" si="101"/>
        <v>F $.25</v>
      </c>
    </row>
    <row r="667" spans="2:22" x14ac:dyDescent="0.25">
      <c r="C667">
        <v>1986</v>
      </c>
      <c r="D667" t="s">
        <v>378</v>
      </c>
      <c r="K667">
        <v>267</v>
      </c>
      <c r="L667" t="s">
        <v>506</v>
      </c>
      <c r="M667" t="s">
        <v>363</v>
      </c>
      <c r="N667" t="s">
        <v>456</v>
      </c>
      <c r="O667" t="s">
        <v>440</v>
      </c>
      <c r="Q667">
        <v>1</v>
      </c>
      <c r="R667" s="4">
        <v>0.4</v>
      </c>
      <c r="S667" s="9" t="str">
        <f t="shared" si="99"/>
        <v>Molitor, Paul</v>
      </c>
      <c r="T667" s="9" t="str">
        <f t="shared" si="100"/>
        <v xml:space="preserve">Topps Main     </v>
      </c>
      <c r="U667" s="9" t="str">
        <f>IFERROR(VLOOKUP(S667,'Lookup '!B:D,3,FALSE)," ")</f>
        <v>HOF</v>
      </c>
      <c r="V667" s="9" t="str">
        <f t="shared" si="101"/>
        <v>F $.25</v>
      </c>
    </row>
    <row r="668" spans="2:22" x14ac:dyDescent="0.25">
      <c r="C668">
        <v>1986</v>
      </c>
      <c r="D668" t="s">
        <v>378</v>
      </c>
      <c r="K668">
        <v>290</v>
      </c>
      <c r="L668" t="s">
        <v>540</v>
      </c>
      <c r="M668" t="s">
        <v>407</v>
      </c>
      <c r="N668" t="s">
        <v>465</v>
      </c>
      <c r="O668" t="s">
        <v>28</v>
      </c>
      <c r="Q668">
        <v>1</v>
      </c>
      <c r="R668" s="4">
        <v>0.4</v>
      </c>
      <c r="S668" s="9" t="str">
        <f t="shared" si="99"/>
        <v>Fisk, Carlton</v>
      </c>
      <c r="T668" s="9" t="str">
        <f t="shared" si="100"/>
        <v xml:space="preserve">Topps Main     </v>
      </c>
      <c r="U668" s="9" t="str">
        <f>IFERROR(VLOOKUP(S668,'Lookup '!B:D,3,FALSE)," ")</f>
        <v>HOF</v>
      </c>
      <c r="V668" s="9" t="str">
        <f t="shared" si="101"/>
        <v>F $.25</v>
      </c>
    </row>
    <row r="669" spans="2:22" x14ac:dyDescent="0.25">
      <c r="C669">
        <v>1986</v>
      </c>
      <c r="D669" t="s">
        <v>378</v>
      </c>
      <c r="K669">
        <v>300</v>
      </c>
      <c r="L669" t="s">
        <v>461</v>
      </c>
      <c r="M669" t="s">
        <v>462</v>
      </c>
      <c r="N669" t="s">
        <v>463</v>
      </c>
      <c r="O669" t="s">
        <v>440</v>
      </c>
      <c r="Q669">
        <v>1</v>
      </c>
      <c r="R669" s="4">
        <v>1</v>
      </c>
      <c r="S669" s="9" t="str">
        <f t="shared" si="99"/>
        <v>Brett, George</v>
      </c>
      <c r="T669" s="9" t="str">
        <f t="shared" si="100"/>
        <v xml:space="preserve">Topps Main     </v>
      </c>
      <c r="U669" s="9" t="str">
        <f>IFERROR(VLOOKUP(S669,'Lookup '!B:D,3,FALSE)," ")</f>
        <v>HOF</v>
      </c>
      <c r="V669" s="9" t="str">
        <f t="shared" si="101"/>
        <v>E $1</v>
      </c>
    </row>
    <row r="670" spans="2:22" x14ac:dyDescent="0.25">
      <c r="C670">
        <v>1986</v>
      </c>
      <c r="D670" t="s">
        <v>378</v>
      </c>
      <c r="K670">
        <v>320</v>
      </c>
      <c r="L670" t="s">
        <v>477</v>
      </c>
      <c r="M670" t="s">
        <v>347</v>
      </c>
      <c r="N670" t="s">
        <v>402</v>
      </c>
      <c r="O670" t="s">
        <v>388</v>
      </c>
      <c r="Q670">
        <v>1</v>
      </c>
      <c r="R670" s="4">
        <v>0.4</v>
      </c>
      <c r="S670" s="9" t="str">
        <f t="shared" si="99"/>
        <v>Rice, Jim</v>
      </c>
      <c r="T670" s="9" t="str">
        <f t="shared" si="100"/>
        <v xml:space="preserve">Topps Main     </v>
      </c>
      <c r="U670" s="9" t="str">
        <f>IFERROR(VLOOKUP(S670,'Lookup '!B:D,3,FALSE)," ")</f>
        <v>HOF</v>
      </c>
      <c r="V670" s="9" t="str">
        <f t="shared" si="101"/>
        <v>F $.25</v>
      </c>
    </row>
    <row r="671" spans="2:22" x14ac:dyDescent="0.25">
      <c r="C671">
        <v>1986</v>
      </c>
      <c r="D671" t="s">
        <v>378</v>
      </c>
      <c r="K671">
        <v>329</v>
      </c>
      <c r="L671" t="s">
        <v>601</v>
      </c>
      <c r="M671" t="s">
        <v>602</v>
      </c>
      <c r="N671" t="s">
        <v>395</v>
      </c>
      <c r="O671" t="s">
        <v>388</v>
      </c>
      <c r="Q671">
        <v>1</v>
      </c>
      <c r="R671" s="4">
        <v>1</v>
      </c>
      <c r="S671" s="9" t="str">
        <f t="shared" si="99"/>
        <v>Puckett, Kirby</v>
      </c>
      <c r="T671" s="9" t="str">
        <f t="shared" si="100"/>
        <v xml:space="preserve">Topps Main     </v>
      </c>
      <c r="U671" s="9" t="str">
        <f>IFERROR(VLOOKUP(S671,'Lookup '!B:D,3,FALSE)," ")</f>
        <v>HOF</v>
      </c>
      <c r="V671" s="9" t="str">
        <f t="shared" si="101"/>
        <v>E $1</v>
      </c>
    </row>
    <row r="672" spans="2:22" x14ac:dyDescent="0.25">
      <c r="C672">
        <v>1986</v>
      </c>
      <c r="D672" t="s">
        <v>378</v>
      </c>
      <c r="K672">
        <v>335</v>
      </c>
      <c r="L672" t="s">
        <v>399</v>
      </c>
      <c r="M672" t="s">
        <v>393</v>
      </c>
      <c r="N672" t="s">
        <v>417</v>
      </c>
      <c r="O672" t="s">
        <v>382</v>
      </c>
      <c r="Q672">
        <v>1</v>
      </c>
      <c r="R672" s="4">
        <v>0.4</v>
      </c>
      <c r="S672" s="9" t="str">
        <f t="shared" si="99"/>
        <v>Sutton, Don</v>
      </c>
      <c r="T672" s="9" t="str">
        <f t="shared" si="100"/>
        <v xml:space="preserve">Topps Main     </v>
      </c>
      <c r="U672" s="9" t="str">
        <f>IFERROR(VLOOKUP(S672,'Lookup '!B:D,3,FALSE)," ")</f>
        <v>HOF</v>
      </c>
      <c r="V672" s="9" t="str">
        <f t="shared" si="101"/>
        <v>F $.25</v>
      </c>
    </row>
    <row r="673" spans="3:22" x14ac:dyDescent="0.25">
      <c r="C673">
        <v>1986</v>
      </c>
      <c r="D673" t="s">
        <v>378</v>
      </c>
      <c r="K673">
        <v>340</v>
      </c>
      <c r="L673" t="s">
        <v>559</v>
      </c>
      <c r="M673" t="s">
        <v>560</v>
      </c>
      <c r="N673" t="s">
        <v>451</v>
      </c>
      <c r="O673" t="s">
        <v>480</v>
      </c>
      <c r="Q673">
        <v>1</v>
      </c>
      <c r="R673" s="4">
        <v>1.5</v>
      </c>
      <c r="S673" s="9" t="str">
        <f t="shared" si="99"/>
        <v>Ripken Jr, Cal</v>
      </c>
      <c r="T673" s="9" t="str">
        <f t="shared" si="100"/>
        <v xml:space="preserve">Topps Main     </v>
      </c>
      <c r="U673" s="9" t="str">
        <f>IFERROR(VLOOKUP(S673,'Lookup '!B:D,3,FALSE)," ")</f>
        <v>HOF</v>
      </c>
      <c r="V673" s="9" t="str">
        <f t="shared" si="101"/>
        <v>E $1</v>
      </c>
    </row>
    <row r="674" spans="3:22" x14ac:dyDescent="0.25">
      <c r="C674">
        <v>1986</v>
      </c>
      <c r="D674" t="s">
        <v>378</v>
      </c>
      <c r="K674">
        <v>390</v>
      </c>
      <c r="L674" t="s">
        <v>428</v>
      </c>
      <c r="M674" t="s">
        <v>429</v>
      </c>
      <c r="N674" t="s">
        <v>465</v>
      </c>
      <c r="O674" t="s">
        <v>382</v>
      </c>
      <c r="Q674">
        <v>1</v>
      </c>
      <c r="R674" s="4">
        <v>0.4</v>
      </c>
      <c r="S674" s="9" t="str">
        <f t="shared" si="99"/>
        <v>Seaver, Tom</v>
      </c>
      <c r="T674" s="9" t="str">
        <f t="shared" si="100"/>
        <v xml:space="preserve">Topps Main     </v>
      </c>
      <c r="U674" s="9" t="str">
        <f>IFERROR(VLOOKUP(S674,'Lookup '!B:D,3,FALSE)," ")</f>
        <v>HOF</v>
      </c>
      <c r="V674" s="9" t="str">
        <f t="shared" si="101"/>
        <v>F $.25</v>
      </c>
    </row>
    <row r="675" spans="3:22" x14ac:dyDescent="0.25">
      <c r="C675">
        <v>1986</v>
      </c>
      <c r="D675" t="s">
        <v>378</v>
      </c>
      <c r="K675">
        <v>400</v>
      </c>
      <c r="L675" t="s">
        <v>396</v>
      </c>
      <c r="M675" t="s">
        <v>397</v>
      </c>
      <c r="N675" t="s">
        <v>417</v>
      </c>
      <c r="O675" t="s">
        <v>424</v>
      </c>
      <c r="Q675">
        <v>1</v>
      </c>
      <c r="R675" s="4">
        <v>0.4</v>
      </c>
      <c r="S675" s="9" t="str">
        <f t="shared" si="99"/>
        <v>Carew, Rod</v>
      </c>
      <c r="T675" s="9" t="str">
        <f t="shared" si="100"/>
        <v xml:space="preserve">Topps Main     </v>
      </c>
      <c r="U675" s="9" t="str">
        <f>IFERROR(VLOOKUP(S675,'Lookup '!B:D,3,FALSE)," ")</f>
        <v>HOF</v>
      </c>
      <c r="V675" s="9" t="str">
        <f t="shared" si="101"/>
        <v>F $.25</v>
      </c>
    </row>
    <row r="676" spans="3:22" x14ac:dyDescent="0.25">
      <c r="C676">
        <v>1986</v>
      </c>
      <c r="D676" t="s">
        <v>378</v>
      </c>
      <c r="K676">
        <v>500</v>
      </c>
      <c r="L676" t="s">
        <v>516</v>
      </c>
      <c r="M676" t="s">
        <v>517</v>
      </c>
      <c r="N676" t="s">
        <v>425</v>
      </c>
      <c r="O676" t="s">
        <v>388</v>
      </c>
      <c r="Q676">
        <v>1</v>
      </c>
      <c r="R676" s="4">
        <v>0.4</v>
      </c>
      <c r="S676" s="9" t="str">
        <f t="shared" si="99"/>
        <v>Henderson, Rickey</v>
      </c>
      <c r="T676" s="9" t="str">
        <f t="shared" si="100"/>
        <v xml:space="preserve">Topps Main     </v>
      </c>
      <c r="U676" s="9" t="str">
        <f>IFERROR(VLOOKUP(S676,'Lookup '!B:D,3,FALSE)," ")</f>
        <v>HOF</v>
      </c>
      <c r="V676" s="9" t="str">
        <f t="shared" si="101"/>
        <v>F $.25</v>
      </c>
    </row>
    <row r="677" spans="3:22" x14ac:dyDescent="0.25">
      <c r="C677">
        <v>1986</v>
      </c>
      <c r="D677" t="s">
        <v>378</v>
      </c>
      <c r="K677">
        <v>510</v>
      </c>
      <c r="L677" t="s">
        <v>581</v>
      </c>
      <c r="M677" t="s">
        <v>582</v>
      </c>
      <c r="N677" t="s">
        <v>402</v>
      </c>
      <c r="O677" t="s">
        <v>440</v>
      </c>
      <c r="Q677">
        <v>1</v>
      </c>
      <c r="R677" s="4">
        <v>0.4</v>
      </c>
      <c r="S677" s="9" t="str">
        <f t="shared" si="99"/>
        <v>Boggs, Wade</v>
      </c>
      <c r="T677" s="9" t="str">
        <f t="shared" si="100"/>
        <v xml:space="preserve">Topps Main     </v>
      </c>
      <c r="U677" s="9" t="str">
        <f>IFERROR(VLOOKUP(S677,'Lookup '!B:D,3,FALSE)," ")</f>
        <v>HOF</v>
      </c>
      <c r="V677" s="9" t="str">
        <f t="shared" si="101"/>
        <v>F $.25</v>
      </c>
    </row>
    <row r="678" spans="3:22" x14ac:dyDescent="0.25">
      <c r="C678">
        <v>1986</v>
      </c>
      <c r="D678" t="s">
        <v>378</v>
      </c>
      <c r="K678">
        <v>538</v>
      </c>
      <c r="L678" t="s">
        <v>541</v>
      </c>
      <c r="M678" t="s">
        <v>542</v>
      </c>
      <c r="N678" t="s">
        <v>509</v>
      </c>
      <c r="O678" t="s">
        <v>382</v>
      </c>
      <c r="Q678">
        <v>1</v>
      </c>
      <c r="R678" s="4">
        <v>0.4</v>
      </c>
      <c r="S678" s="9" t="str">
        <f t="shared" si="99"/>
        <v>Eckersley, Dennis</v>
      </c>
      <c r="T678" s="9" t="str">
        <f t="shared" si="100"/>
        <v xml:space="preserve">Topps Main     </v>
      </c>
      <c r="U678" s="9" t="str">
        <f>IFERROR(VLOOKUP(S678,'Lookup '!B:D,3,FALSE)," ")</f>
        <v>HOF</v>
      </c>
      <c r="V678" s="9" t="str">
        <f t="shared" si="101"/>
        <v>F $.25</v>
      </c>
    </row>
    <row r="679" spans="3:22" x14ac:dyDescent="0.25">
      <c r="C679">
        <v>1986</v>
      </c>
      <c r="D679" t="s">
        <v>378</v>
      </c>
      <c r="K679">
        <v>690</v>
      </c>
      <c r="L679" t="s">
        <v>579</v>
      </c>
      <c r="M679" t="s">
        <v>580</v>
      </c>
      <c r="N679" t="s">
        <v>509</v>
      </c>
      <c r="Q679">
        <v>1</v>
      </c>
      <c r="R679" s="4">
        <v>0.75</v>
      </c>
      <c r="S679" s="9" t="str">
        <f t="shared" si="99"/>
        <v>Sandberg, Ryne</v>
      </c>
      <c r="T679" s="9" t="str">
        <f t="shared" si="100"/>
        <v xml:space="preserve">Topps Main     </v>
      </c>
      <c r="U679" s="9" t="str">
        <f>IFERROR(VLOOKUP(S679,'Lookup '!B:D,3,FALSE)," ")</f>
        <v>HOF</v>
      </c>
      <c r="V679" s="9" t="str">
        <f t="shared" si="101"/>
        <v>F $.25</v>
      </c>
    </row>
    <row r="680" spans="3:22" x14ac:dyDescent="0.25">
      <c r="C680">
        <v>1986</v>
      </c>
      <c r="D680" t="s">
        <v>378</v>
      </c>
      <c r="K680">
        <v>700</v>
      </c>
      <c r="L680" t="s">
        <v>494</v>
      </c>
      <c r="M680" t="s">
        <v>495</v>
      </c>
      <c r="N680" t="s">
        <v>417</v>
      </c>
      <c r="Q680">
        <v>1</v>
      </c>
      <c r="R680" s="4">
        <v>0.4</v>
      </c>
      <c r="S680" s="9" t="str">
        <f t="shared" si="99"/>
        <v>Jackson, Reggie</v>
      </c>
      <c r="T680" s="9" t="str">
        <f t="shared" si="100"/>
        <v xml:space="preserve">Topps Main     </v>
      </c>
      <c r="U680" s="9" t="str">
        <f>IFERROR(VLOOKUP(S680,'Lookup '!B:D,3,FALSE)," ")</f>
        <v>HOF</v>
      </c>
      <c r="V680" s="9" t="str">
        <f t="shared" si="101"/>
        <v>F $.25</v>
      </c>
    </row>
    <row r="681" spans="3:22" x14ac:dyDescent="0.25">
      <c r="C681">
        <v>1986</v>
      </c>
      <c r="D681" t="s">
        <v>378</v>
      </c>
      <c r="F681" t="s">
        <v>3892</v>
      </c>
      <c r="K681">
        <v>704</v>
      </c>
      <c r="L681" t="s">
        <v>514</v>
      </c>
      <c r="M681" t="s">
        <v>515</v>
      </c>
      <c r="N681" t="s">
        <v>391</v>
      </c>
      <c r="Q681">
        <v>1</v>
      </c>
      <c r="R681" s="4">
        <v>0.4</v>
      </c>
      <c r="S681" s="9" t="str">
        <f t="shared" si="99"/>
        <v>Smith, Ozzie</v>
      </c>
      <c r="T681" s="9" t="str">
        <f t="shared" si="100"/>
        <v xml:space="preserve">Topps Main  AS   </v>
      </c>
      <c r="U681" s="9" t="str">
        <f>IFERROR(VLOOKUP(S681,'Lookup '!B:D,3,FALSE)," ")</f>
        <v>HOF</v>
      </c>
      <c r="V681" s="9" t="str">
        <f t="shared" si="101"/>
        <v>F $.25</v>
      </c>
    </row>
    <row r="682" spans="3:22" x14ac:dyDescent="0.25">
      <c r="C682">
        <v>1986</v>
      </c>
      <c r="D682" t="s">
        <v>378</v>
      </c>
      <c r="F682" t="s">
        <v>3892</v>
      </c>
      <c r="K682">
        <v>708</v>
      </c>
      <c r="L682" t="s">
        <v>350</v>
      </c>
      <c r="M682" t="s">
        <v>372</v>
      </c>
      <c r="N682" t="s">
        <v>430</v>
      </c>
      <c r="O682" t="s">
        <v>28</v>
      </c>
      <c r="Q682">
        <v>1</v>
      </c>
      <c r="R682" s="4">
        <v>0.4</v>
      </c>
      <c r="S682" s="9" t="str">
        <f t="shared" si="99"/>
        <v>Carter, Gary</v>
      </c>
      <c r="T682" s="9" t="str">
        <f t="shared" si="100"/>
        <v xml:space="preserve">Topps Main  AS   </v>
      </c>
      <c r="U682" s="9" t="str">
        <f>IFERROR(VLOOKUP(S682,'Lookup '!B:D,3,FALSE)," ")</f>
        <v>HOF</v>
      </c>
      <c r="V682" s="9" t="str">
        <f t="shared" si="101"/>
        <v>F $.25</v>
      </c>
    </row>
    <row r="683" spans="3:22" x14ac:dyDescent="0.25">
      <c r="C683">
        <v>1986</v>
      </c>
      <c r="D683" t="s">
        <v>378</v>
      </c>
      <c r="F683" t="s">
        <v>3892</v>
      </c>
      <c r="K683">
        <v>712</v>
      </c>
      <c r="L683" t="s">
        <v>583</v>
      </c>
      <c r="M683" t="s">
        <v>393</v>
      </c>
      <c r="N683" t="s">
        <v>425</v>
      </c>
      <c r="O683" t="s">
        <v>424</v>
      </c>
      <c r="Q683">
        <v>1</v>
      </c>
      <c r="R683" s="4">
        <v>0.6</v>
      </c>
      <c r="S683" s="9" t="str">
        <f t="shared" ref="S683:S739" si="102">L683&amp;", "&amp;M683</f>
        <v>Mattingly, Don</v>
      </c>
      <c r="T683" s="9" t="str">
        <f t="shared" si="100"/>
        <v xml:space="preserve">Topps Main  AS   </v>
      </c>
      <c r="U683" s="9" t="str">
        <f>IFERROR(VLOOKUP(S683,'Lookup '!B:D,3,FALSE)," ")</f>
        <v/>
      </c>
      <c r="V683" s="9" t="str">
        <f t="shared" si="101"/>
        <v>F $.25</v>
      </c>
    </row>
    <row r="684" spans="3:22" x14ac:dyDescent="0.25">
      <c r="C684">
        <v>1986</v>
      </c>
      <c r="D684" t="s">
        <v>378</v>
      </c>
      <c r="F684" t="s">
        <v>3892</v>
      </c>
      <c r="K684">
        <v>714</v>
      </c>
      <c r="L684" t="s">
        <v>461</v>
      </c>
      <c r="M684" t="s">
        <v>462</v>
      </c>
      <c r="N684" t="s">
        <v>463</v>
      </c>
      <c r="O684" t="s">
        <v>440</v>
      </c>
      <c r="Q684">
        <v>1</v>
      </c>
      <c r="R684" s="4">
        <v>0.4</v>
      </c>
      <c r="S684" s="9" t="str">
        <f t="shared" si="102"/>
        <v>Brett, George</v>
      </c>
      <c r="T684" s="9" t="str">
        <f t="shared" si="100"/>
        <v xml:space="preserve">Topps Main  AS   </v>
      </c>
      <c r="U684" s="9" t="str">
        <f>IFERROR(VLOOKUP(S684,'Lookup '!B:D,3,FALSE)," ")</f>
        <v>HOF</v>
      </c>
      <c r="V684" s="9" t="str">
        <f t="shared" si="101"/>
        <v>F $.25</v>
      </c>
    </row>
    <row r="685" spans="3:22" x14ac:dyDescent="0.25">
      <c r="C685">
        <v>1986</v>
      </c>
      <c r="D685" t="s">
        <v>378</v>
      </c>
      <c r="F685" t="s">
        <v>3892</v>
      </c>
      <c r="K685">
        <v>715</v>
      </c>
      <c r="L685" t="s">
        <v>559</v>
      </c>
      <c r="M685" t="s">
        <v>560</v>
      </c>
      <c r="N685" t="s">
        <v>451</v>
      </c>
      <c r="O685" t="s">
        <v>480</v>
      </c>
      <c r="Q685">
        <v>1</v>
      </c>
      <c r="R685" s="4">
        <v>0.4</v>
      </c>
      <c r="S685" s="9" t="str">
        <f t="shared" si="102"/>
        <v>Ripken Jr, Cal</v>
      </c>
      <c r="T685" s="9" t="str">
        <f t="shared" ref="T685:T741" si="103">CONCATENATE(D685&amp;" "&amp;E685&amp;" "&amp;F685&amp;" "&amp;G685&amp;" "&amp;H685&amp;" "&amp;I685&amp;J685)</f>
        <v xml:space="preserve">Topps Main  AS   </v>
      </c>
      <c r="U685" s="9" t="str">
        <f>IFERROR(VLOOKUP(S685,'Lookup '!B:D,3,FALSE)," ")</f>
        <v>HOF</v>
      </c>
      <c r="V685" s="9" t="str">
        <f t="shared" si="101"/>
        <v>F $.25</v>
      </c>
    </row>
    <row r="686" spans="3:22" x14ac:dyDescent="0.25">
      <c r="C686">
        <v>1986</v>
      </c>
      <c r="D686" t="s">
        <v>378</v>
      </c>
      <c r="F686" t="s">
        <v>3892</v>
      </c>
      <c r="K686">
        <v>716</v>
      </c>
      <c r="L686" t="s">
        <v>516</v>
      </c>
      <c r="M686" t="s">
        <v>517</v>
      </c>
      <c r="Q686">
        <v>1</v>
      </c>
      <c r="R686" s="4">
        <v>0.4</v>
      </c>
      <c r="S686" s="9" t="str">
        <f t="shared" si="102"/>
        <v>Henderson, Rickey</v>
      </c>
      <c r="T686" s="9" t="str">
        <f t="shared" si="103"/>
        <v xml:space="preserve">Topps Main  AS   </v>
      </c>
      <c r="U686" s="9" t="str">
        <f>IFERROR(VLOOKUP(S686,'Lookup '!B:D,3,FALSE)," ")</f>
        <v>HOF</v>
      </c>
      <c r="V686" s="9" t="str">
        <f t="shared" si="101"/>
        <v>F $.25</v>
      </c>
    </row>
    <row r="687" spans="3:22" x14ac:dyDescent="0.25">
      <c r="C687">
        <v>1986</v>
      </c>
      <c r="D687" t="s">
        <v>378</v>
      </c>
      <c r="F687" t="s">
        <v>3892</v>
      </c>
      <c r="K687">
        <v>717</v>
      </c>
      <c r="L687" t="s">
        <v>444</v>
      </c>
      <c r="M687" t="s">
        <v>445</v>
      </c>
      <c r="N687" t="s">
        <v>425</v>
      </c>
      <c r="Q687">
        <v>1</v>
      </c>
      <c r="R687" s="4">
        <v>0.4</v>
      </c>
      <c r="S687" s="9" t="str">
        <f t="shared" si="102"/>
        <v>Winfield, Dave</v>
      </c>
      <c r="T687" s="9" t="str">
        <f t="shared" si="103"/>
        <v xml:space="preserve">Topps Main  AS   </v>
      </c>
      <c r="U687" s="9" t="str">
        <f>IFERROR(VLOOKUP(S687,'Lookup '!B:D,3,FALSE)," ")</f>
        <v>HOF</v>
      </c>
      <c r="V687" s="9" t="str">
        <f t="shared" si="101"/>
        <v>F $.25</v>
      </c>
    </row>
    <row r="688" spans="3:22" x14ac:dyDescent="0.25">
      <c r="C688">
        <v>1986</v>
      </c>
      <c r="D688" t="s">
        <v>378</v>
      </c>
      <c r="F688" t="s">
        <v>3892</v>
      </c>
      <c r="K688">
        <v>719</v>
      </c>
      <c r="L688" t="s">
        <v>540</v>
      </c>
      <c r="M688" t="s">
        <v>407</v>
      </c>
      <c r="N688" t="s">
        <v>465</v>
      </c>
      <c r="O688" t="s">
        <v>28</v>
      </c>
      <c r="Q688">
        <v>1</v>
      </c>
      <c r="R688" s="4">
        <v>0.4</v>
      </c>
      <c r="S688" s="9" t="str">
        <f t="shared" si="102"/>
        <v>Fisk, Carlton</v>
      </c>
      <c r="T688" s="9" t="str">
        <f t="shared" si="103"/>
        <v xml:space="preserve">Topps Main  AS   </v>
      </c>
      <c r="U688" s="9" t="str">
        <f>IFERROR(VLOOKUP(S688,'Lookup '!B:D,3,FALSE)," ")</f>
        <v>HOF</v>
      </c>
      <c r="V688" s="9" t="str">
        <f t="shared" si="101"/>
        <v>F $.25</v>
      </c>
    </row>
    <row r="689" spans="2:22" x14ac:dyDescent="0.25">
      <c r="C689">
        <v>1986</v>
      </c>
      <c r="D689" t="s">
        <v>378</v>
      </c>
      <c r="K689">
        <v>730</v>
      </c>
      <c r="L689" t="s">
        <v>514</v>
      </c>
      <c r="M689" t="s">
        <v>515</v>
      </c>
      <c r="N689" t="s">
        <v>391</v>
      </c>
      <c r="O689" t="s">
        <v>480</v>
      </c>
      <c r="Q689">
        <v>1</v>
      </c>
      <c r="R689" s="4">
        <v>0.6</v>
      </c>
      <c r="S689" s="9" t="str">
        <f t="shared" si="102"/>
        <v>Smith, Ozzie</v>
      </c>
      <c r="T689" s="9" t="str">
        <f t="shared" si="103"/>
        <v xml:space="preserve">Topps Main     </v>
      </c>
      <c r="U689" s="9" t="str">
        <f>IFERROR(VLOOKUP(S689,'Lookup '!B:D,3,FALSE)," ")</f>
        <v>HOF</v>
      </c>
      <c r="V689" s="9" t="str">
        <f t="shared" si="101"/>
        <v>F $.25</v>
      </c>
    </row>
    <row r="690" spans="2:22" x14ac:dyDescent="0.25">
      <c r="C690">
        <v>1986</v>
      </c>
      <c r="D690" t="s">
        <v>378</v>
      </c>
      <c r="K690">
        <v>741</v>
      </c>
      <c r="L690" t="s">
        <v>502</v>
      </c>
      <c r="M690" t="s">
        <v>503</v>
      </c>
      <c r="N690" t="s">
        <v>433</v>
      </c>
      <c r="O690" t="s">
        <v>412</v>
      </c>
      <c r="Q690">
        <v>1</v>
      </c>
      <c r="R690" s="4">
        <v>0.4</v>
      </c>
      <c r="S690" s="9" t="str">
        <f t="shared" si="102"/>
        <v>Rose, Pete</v>
      </c>
      <c r="T690" s="9" t="str">
        <f t="shared" si="103"/>
        <v xml:space="preserve">Topps Main     </v>
      </c>
      <c r="U690" s="9" t="str">
        <f>IFERROR(VLOOKUP(S690,'Lookup '!B:D,3,FALSE)," ")</f>
        <v/>
      </c>
      <c r="V690" s="9" t="str">
        <f t="shared" si="101"/>
        <v>F $.25</v>
      </c>
    </row>
    <row r="691" spans="2:22" x14ac:dyDescent="0.25">
      <c r="C691">
        <v>1986</v>
      </c>
      <c r="D691" t="s">
        <v>378</v>
      </c>
      <c r="K691">
        <v>760</v>
      </c>
      <c r="L691" t="s">
        <v>536</v>
      </c>
      <c r="M691" t="s">
        <v>537</v>
      </c>
      <c r="N691" t="s">
        <v>452</v>
      </c>
      <c r="O691" t="s">
        <v>388</v>
      </c>
      <c r="Q691">
        <v>1</v>
      </c>
      <c r="R691" s="4">
        <v>0.4</v>
      </c>
      <c r="S691" s="9" t="str">
        <f t="shared" si="102"/>
        <v>Dawson, Andre</v>
      </c>
      <c r="T691" s="9" t="str">
        <f t="shared" si="103"/>
        <v xml:space="preserve">Topps Main     </v>
      </c>
      <c r="U691" s="9" t="str">
        <f>IFERROR(VLOOKUP(S691,'Lookup '!B:D,3,FALSE)," ")</f>
        <v>HOF</v>
      </c>
      <c r="V691" s="9" t="str">
        <f t="shared" si="101"/>
        <v>F $.25</v>
      </c>
    </row>
    <row r="692" spans="2:22" x14ac:dyDescent="0.25">
      <c r="C692">
        <v>1986</v>
      </c>
      <c r="D692" t="s">
        <v>378</v>
      </c>
      <c r="K692">
        <v>780</v>
      </c>
      <c r="L692" t="s">
        <v>510</v>
      </c>
      <c r="M692" t="s">
        <v>376</v>
      </c>
      <c r="N692" t="s">
        <v>456</v>
      </c>
      <c r="O692" t="s">
        <v>388</v>
      </c>
      <c r="Q692">
        <v>1</v>
      </c>
      <c r="R692" s="4">
        <v>0.6</v>
      </c>
      <c r="S692" s="9" t="str">
        <f t="shared" si="102"/>
        <v>Yount, Robin</v>
      </c>
      <c r="T692" s="9" t="str">
        <f t="shared" si="103"/>
        <v xml:space="preserve">Topps Main     </v>
      </c>
      <c r="U692" s="9" t="str">
        <f>IFERROR(VLOOKUP(S692,'Lookup '!B:D,3,FALSE)," ")</f>
        <v>HOF</v>
      </c>
      <c r="V692" s="9" t="str">
        <f t="shared" si="101"/>
        <v>F $.25</v>
      </c>
    </row>
    <row r="693" spans="2:22" x14ac:dyDescent="0.25">
      <c r="C693">
        <v>1986</v>
      </c>
      <c r="D693" t="s">
        <v>378</v>
      </c>
      <c r="K693">
        <v>790</v>
      </c>
      <c r="L693" t="s">
        <v>545</v>
      </c>
      <c r="M693" t="s">
        <v>546</v>
      </c>
      <c r="N693" t="s">
        <v>425</v>
      </c>
      <c r="O693" t="s">
        <v>382</v>
      </c>
      <c r="Q693">
        <v>1</v>
      </c>
      <c r="R693" s="4">
        <v>0.4</v>
      </c>
      <c r="S693" s="9" t="str">
        <f t="shared" si="102"/>
        <v>Niekro, Phil</v>
      </c>
      <c r="T693" s="9" t="str">
        <f t="shared" si="103"/>
        <v xml:space="preserve">Topps Main     </v>
      </c>
      <c r="U693" s="9" t="str">
        <f>IFERROR(VLOOKUP(S693,'Lookup '!B:D,3,FALSE)," ")</f>
        <v>HOF</v>
      </c>
      <c r="V693" s="9" t="str">
        <f t="shared" si="101"/>
        <v>F $.25</v>
      </c>
    </row>
    <row r="694" spans="2:22" x14ac:dyDescent="0.25">
      <c r="B694" t="s">
        <v>377</v>
      </c>
      <c r="C694">
        <v>1987</v>
      </c>
      <c r="D694" t="s">
        <v>521</v>
      </c>
      <c r="K694">
        <v>138</v>
      </c>
      <c r="L694" t="s">
        <v>415</v>
      </c>
      <c r="M694" t="s">
        <v>416</v>
      </c>
      <c r="N694" t="s">
        <v>532</v>
      </c>
      <c r="Q694">
        <v>1</v>
      </c>
      <c r="R694" s="4">
        <v>2</v>
      </c>
      <c r="S694" s="9" t="str">
        <f t="shared" si="102"/>
        <v>Ryan, Nolan</v>
      </c>
      <c r="T694" s="9" t="str">
        <f t="shared" si="103"/>
        <v xml:space="preserve">Donruss     </v>
      </c>
      <c r="U694" s="9" t="str">
        <f>IFERROR(VLOOKUP(S694,'Lookup '!B:D,3,FALSE)," ")</f>
        <v>HOF</v>
      </c>
      <c r="V694" s="9" t="str">
        <f t="shared" si="101"/>
        <v>E $1</v>
      </c>
    </row>
    <row r="695" spans="2:22" x14ac:dyDescent="0.25">
      <c r="B695" t="s">
        <v>377</v>
      </c>
      <c r="C695">
        <v>1987</v>
      </c>
      <c r="D695" t="s">
        <v>521</v>
      </c>
      <c r="K695">
        <v>139</v>
      </c>
      <c r="L695" t="s">
        <v>439</v>
      </c>
      <c r="M695" t="s">
        <v>370</v>
      </c>
      <c r="N695" t="s">
        <v>381</v>
      </c>
      <c r="Q695">
        <v>1</v>
      </c>
      <c r="R695" s="4">
        <v>1</v>
      </c>
      <c r="S695" s="9" t="str">
        <f t="shared" si="102"/>
        <v>Schmidt, Mike</v>
      </c>
      <c r="T695" s="9" t="str">
        <f t="shared" si="103"/>
        <v xml:space="preserve">Donruss     </v>
      </c>
      <c r="U695" s="9" t="str">
        <f>IFERROR(VLOOKUP(S695,'Lookup '!B:D,3,FALSE)," ")</f>
        <v>HOF</v>
      </c>
      <c r="V695" s="9" t="str">
        <f t="shared" si="101"/>
        <v>E $1</v>
      </c>
    </row>
    <row r="696" spans="2:22" x14ac:dyDescent="0.25">
      <c r="C696">
        <v>1987</v>
      </c>
      <c r="D696" t="s">
        <v>521</v>
      </c>
      <c r="K696">
        <v>149</v>
      </c>
      <c r="L696" t="s">
        <v>601</v>
      </c>
      <c r="M696" t="s">
        <v>602</v>
      </c>
      <c r="N696" t="s">
        <v>395</v>
      </c>
      <c r="Q696">
        <v>1</v>
      </c>
      <c r="R696" s="4">
        <v>0.4</v>
      </c>
      <c r="S696" s="9" t="str">
        <f t="shared" si="102"/>
        <v>Puckett, Kirby</v>
      </c>
      <c r="T696" s="9" t="str">
        <f t="shared" si="103"/>
        <v xml:space="preserve">Donruss     </v>
      </c>
      <c r="U696" s="9" t="str">
        <f>IFERROR(VLOOKUP(S696,'Lookup '!B:D,3,FALSE)," ")</f>
        <v>HOF</v>
      </c>
      <c r="V696" s="9" t="str">
        <f t="shared" si="101"/>
        <v>F $.25</v>
      </c>
    </row>
    <row r="697" spans="2:22" x14ac:dyDescent="0.25">
      <c r="C697">
        <v>1987</v>
      </c>
      <c r="D697" t="s">
        <v>521</v>
      </c>
      <c r="K697">
        <v>228</v>
      </c>
      <c r="L697" t="s">
        <v>516</v>
      </c>
      <c r="M697" t="s">
        <v>517</v>
      </c>
      <c r="N697" t="s">
        <v>425</v>
      </c>
      <c r="Q697">
        <v>1</v>
      </c>
      <c r="R697" s="4">
        <v>0.4</v>
      </c>
      <c r="S697" s="9" t="str">
        <f t="shared" si="102"/>
        <v>Henderson, Rickey</v>
      </c>
      <c r="T697" s="9" t="str">
        <f t="shared" si="103"/>
        <v xml:space="preserve">Donruss     </v>
      </c>
      <c r="U697" s="9" t="str">
        <f>IFERROR(VLOOKUP(S697,'Lookup '!B:D,3,FALSE)," ")</f>
        <v>HOF</v>
      </c>
      <c r="V697" s="9" t="str">
        <f t="shared" si="101"/>
        <v>F $.25</v>
      </c>
    </row>
    <row r="698" spans="2:22" x14ac:dyDescent="0.25">
      <c r="C698">
        <v>1987</v>
      </c>
      <c r="D698" t="s">
        <v>521</v>
      </c>
      <c r="J698" t="s">
        <v>14</v>
      </c>
      <c r="K698">
        <v>346</v>
      </c>
      <c r="L698" t="s">
        <v>607</v>
      </c>
      <c r="M698" t="s">
        <v>608</v>
      </c>
      <c r="N698" t="s">
        <v>549</v>
      </c>
      <c r="Q698">
        <v>1</v>
      </c>
      <c r="R698" s="4">
        <v>1</v>
      </c>
      <c r="S698" s="9" t="str">
        <f t="shared" si="102"/>
        <v>Sierra, Ruben</v>
      </c>
      <c r="T698" s="9" t="str">
        <f t="shared" si="103"/>
        <v>Donruss     RC</v>
      </c>
      <c r="U698" s="9" t="str">
        <f>IFERROR(VLOOKUP(S698,'Lookup '!B:D,3,FALSE)," ")</f>
        <v xml:space="preserve"> </v>
      </c>
      <c r="V698" s="9" t="str">
        <f t="shared" si="101"/>
        <v>E $1</v>
      </c>
    </row>
    <row r="699" spans="2:22" x14ac:dyDescent="0.25">
      <c r="C699">
        <v>1987</v>
      </c>
      <c r="D699" t="s">
        <v>521</v>
      </c>
      <c r="K699">
        <v>66</v>
      </c>
      <c r="L699" t="s">
        <v>352</v>
      </c>
      <c r="M699" t="s">
        <v>353</v>
      </c>
      <c r="N699" t="s">
        <v>405</v>
      </c>
      <c r="Q699">
        <v>1</v>
      </c>
      <c r="R699" s="4"/>
      <c r="S699" s="9" t="str">
        <f t="shared" si="102"/>
        <v>Clark, Will</v>
      </c>
      <c r="T699" s="9" t="str">
        <f t="shared" si="103"/>
        <v xml:space="preserve">Donruss     </v>
      </c>
      <c r="U699" s="9" t="str">
        <f>IFERROR(VLOOKUP(S699,'Lookup '!B:D,3,FALSE)," ")</f>
        <v xml:space="preserve"> </v>
      </c>
      <c r="V699" s="9" t="str">
        <f t="shared" si="101"/>
        <v>G</v>
      </c>
    </row>
    <row r="700" spans="2:22" x14ac:dyDescent="0.25">
      <c r="C700">
        <v>1987</v>
      </c>
      <c r="D700" t="s">
        <v>521</v>
      </c>
      <c r="E700" t="s">
        <v>616</v>
      </c>
      <c r="K700">
        <v>96</v>
      </c>
      <c r="L700" t="s">
        <v>352</v>
      </c>
      <c r="M700" t="s">
        <v>353</v>
      </c>
      <c r="N700" t="s">
        <v>405</v>
      </c>
      <c r="Q700">
        <v>1</v>
      </c>
      <c r="R700" s="4"/>
      <c r="S700" s="9" t="str">
        <f t="shared" si="102"/>
        <v>Clark, Will</v>
      </c>
      <c r="T700" s="9" t="str">
        <f t="shared" si="103"/>
        <v xml:space="preserve">Donruss Opening Day    </v>
      </c>
      <c r="U700" s="9" t="str">
        <f>IFERROR(VLOOKUP(S700,'Lookup '!B:D,3,FALSE)," ")</f>
        <v xml:space="preserve"> </v>
      </c>
      <c r="V700" s="9" t="str">
        <f t="shared" si="101"/>
        <v>G</v>
      </c>
    </row>
    <row r="701" spans="2:22" x14ac:dyDescent="0.25">
      <c r="C701">
        <v>1987</v>
      </c>
      <c r="D701" t="s">
        <v>521</v>
      </c>
      <c r="K701">
        <v>15</v>
      </c>
      <c r="L701" t="s">
        <v>461</v>
      </c>
      <c r="M701" t="s">
        <v>462</v>
      </c>
      <c r="N701" t="s">
        <v>463</v>
      </c>
      <c r="Q701">
        <v>1</v>
      </c>
      <c r="R701" s="4">
        <v>1</v>
      </c>
      <c r="S701" s="9" t="str">
        <f t="shared" si="102"/>
        <v>Brett, George</v>
      </c>
      <c r="T701" s="9" t="str">
        <f t="shared" si="103"/>
        <v xml:space="preserve">Donruss     </v>
      </c>
      <c r="U701" s="9" t="str">
        <f>IFERROR(VLOOKUP(S701,'Lookup '!B:D,3,FALSE)," ")</f>
        <v>HOF</v>
      </c>
      <c r="V701" s="9" t="str">
        <f t="shared" si="101"/>
        <v>E $1</v>
      </c>
    </row>
    <row r="702" spans="2:22" x14ac:dyDescent="0.25">
      <c r="C702">
        <v>1987</v>
      </c>
      <c r="D702" t="s">
        <v>521</v>
      </c>
      <c r="K702">
        <v>19</v>
      </c>
      <c r="L702" t="s">
        <v>601</v>
      </c>
      <c r="M702" t="s">
        <v>602</v>
      </c>
      <c r="N702" t="s">
        <v>395</v>
      </c>
      <c r="Q702">
        <v>1</v>
      </c>
      <c r="R702" s="4">
        <v>0.4</v>
      </c>
      <c r="S702" s="9" t="str">
        <f t="shared" si="102"/>
        <v>Puckett, Kirby</v>
      </c>
      <c r="T702" s="9" t="str">
        <f t="shared" si="103"/>
        <v xml:space="preserve">Donruss     </v>
      </c>
      <c r="U702" s="9" t="str">
        <f>IFERROR(VLOOKUP(S702,'Lookup '!B:D,3,FALSE)," ")</f>
        <v>HOF</v>
      </c>
      <c r="V702" s="9" t="str">
        <f t="shared" si="101"/>
        <v>F $.25</v>
      </c>
    </row>
    <row r="703" spans="2:22" x14ac:dyDescent="0.25">
      <c r="C703">
        <v>1987</v>
      </c>
      <c r="D703" t="s">
        <v>521</v>
      </c>
      <c r="K703">
        <v>60</v>
      </c>
      <c r="L703" t="s">
        <v>514</v>
      </c>
      <c r="M703" t="s">
        <v>515</v>
      </c>
      <c r="N703" t="s">
        <v>391</v>
      </c>
      <c r="Q703">
        <v>1</v>
      </c>
      <c r="R703" s="4">
        <v>0.6</v>
      </c>
      <c r="S703" s="9" t="str">
        <f t="shared" si="102"/>
        <v>Smith, Ozzie</v>
      </c>
      <c r="T703" s="9" t="str">
        <f t="shared" si="103"/>
        <v xml:space="preserve">Donruss     </v>
      </c>
      <c r="U703" s="9" t="str">
        <f>IFERROR(VLOOKUP(S703,'Lookup '!B:D,3,FALSE)," ")</f>
        <v>HOF</v>
      </c>
      <c r="V703" s="9" t="str">
        <f t="shared" si="101"/>
        <v>F $.25</v>
      </c>
    </row>
    <row r="704" spans="2:22" x14ac:dyDescent="0.25">
      <c r="C704">
        <v>1987</v>
      </c>
      <c r="D704" t="s">
        <v>521</v>
      </c>
      <c r="K704">
        <v>92</v>
      </c>
      <c r="L704" t="s">
        <v>477</v>
      </c>
      <c r="M704" t="s">
        <v>347</v>
      </c>
      <c r="N704" t="s">
        <v>402</v>
      </c>
      <c r="Q704">
        <v>1</v>
      </c>
      <c r="R704" s="4">
        <v>0.4</v>
      </c>
      <c r="S704" s="9" t="str">
        <f t="shared" si="102"/>
        <v>Rice, Jim</v>
      </c>
      <c r="T704" s="9" t="str">
        <f t="shared" si="103"/>
        <v xml:space="preserve">Donruss     </v>
      </c>
      <c r="U704" s="9" t="str">
        <f>IFERROR(VLOOKUP(S704,'Lookup '!B:D,3,FALSE)," ")</f>
        <v>HOF</v>
      </c>
      <c r="V704" s="9" t="str">
        <f t="shared" si="101"/>
        <v>F $.25</v>
      </c>
    </row>
    <row r="705" spans="2:22" x14ac:dyDescent="0.25">
      <c r="C705">
        <v>1987</v>
      </c>
      <c r="D705" t="s">
        <v>521</v>
      </c>
      <c r="K705">
        <v>105</v>
      </c>
      <c r="L705" t="s">
        <v>444</v>
      </c>
      <c r="M705" t="s">
        <v>445</v>
      </c>
      <c r="N705" t="s">
        <v>425</v>
      </c>
      <c r="Q705">
        <v>1</v>
      </c>
      <c r="R705" s="4">
        <v>0.4</v>
      </c>
      <c r="S705" s="9" t="str">
        <f t="shared" si="102"/>
        <v>Winfield, Dave</v>
      </c>
      <c r="T705" s="9" t="str">
        <f t="shared" si="103"/>
        <v xml:space="preserve">Donruss     </v>
      </c>
      <c r="U705" s="9" t="str">
        <f>IFERROR(VLOOKUP(S705,'Lookup '!B:D,3,FALSE)," ")</f>
        <v>HOF</v>
      </c>
      <c r="V705" s="9" t="str">
        <f t="shared" ref="V705:V748" si="104">IF(R705&gt;0.249,IF(R705&gt;0.99,IF(R705&gt;4.99,IF(R705&gt;9.99,IF(R705&gt;49.99,IF(R705&gt;99.99,"A $100","B $50"),"C $10"),"D $5"),"E $1"),"F $.25"),"G")</f>
        <v>F $.25</v>
      </c>
    </row>
    <row r="706" spans="2:22" x14ac:dyDescent="0.25">
      <c r="C706">
        <v>1987</v>
      </c>
      <c r="D706" t="s">
        <v>521</v>
      </c>
      <c r="K706">
        <v>126</v>
      </c>
      <c r="L706" t="s">
        <v>510</v>
      </c>
      <c r="M706" t="s">
        <v>376</v>
      </c>
      <c r="N706" t="s">
        <v>456</v>
      </c>
      <c r="Q706">
        <v>1</v>
      </c>
      <c r="R706" s="4">
        <v>0.6</v>
      </c>
      <c r="S706" s="9" t="str">
        <f t="shared" si="102"/>
        <v>Yount, Robin</v>
      </c>
      <c r="T706" s="9" t="str">
        <f t="shared" si="103"/>
        <v xml:space="preserve">Donruss     </v>
      </c>
      <c r="U706" s="9" t="str">
        <f>IFERROR(VLOOKUP(S706,'Lookup '!B:D,3,FALSE)," ")</f>
        <v>HOF</v>
      </c>
      <c r="V706" s="9" t="str">
        <f t="shared" si="104"/>
        <v>F $.25</v>
      </c>
    </row>
    <row r="707" spans="2:22" x14ac:dyDescent="0.25">
      <c r="C707">
        <v>1987</v>
      </c>
      <c r="D707" t="s">
        <v>521</v>
      </c>
      <c r="K707">
        <v>210</v>
      </c>
      <c r="L707" t="s">
        <v>494</v>
      </c>
      <c r="M707" t="s">
        <v>495</v>
      </c>
      <c r="N707" t="s">
        <v>417</v>
      </c>
      <c r="Q707">
        <v>1</v>
      </c>
      <c r="R707" s="4">
        <v>0.4</v>
      </c>
      <c r="S707" s="9" t="str">
        <f t="shared" si="102"/>
        <v>Jackson, Reggie</v>
      </c>
      <c r="T707" s="9" t="str">
        <f t="shared" si="103"/>
        <v xml:space="preserve">Donruss     </v>
      </c>
      <c r="U707" s="9" t="str">
        <f>IFERROR(VLOOKUP(S707,'Lookup '!B:D,3,FALSE)," ")</f>
        <v>HOF</v>
      </c>
      <c r="V707" s="9" t="str">
        <f t="shared" si="104"/>
        <v>F $.25</v>
      </c>
    </row>
    <row r="708" spans="2:22" x14ac:dyDescent="0.25">
      <c r="C708">
        <v>1987</v>
      </c>
      <c r="D708" t="s">
        <v>521</v>
      </c>
      <c r="K708">
        <v>252</v>
      </c>
      <c r="L708" t="s">
        <v>581</v>
      </c>
      <c r="M708" t="s">
        <v>582</v>
      </c>
      <c r="N708" t="s">
        <v>402</v>
      </c>
      <c r="Q708">
        <v>1</v>
      </c>
      <c r="R708" s="4">
        <v>0.4</v>
      </c>
      <c r="S708" s="9" t="str">
        <f t="shared" si="102"/>
        <v>Boggs, Wade</v>
      </c>
      <c r="T708" s="9" t="str">
        <f t="shared" si="103"/>
        <v xml:space="preserve">Donruss     </v>
      </c>
      <c r="U708" s="9" t="str">
        <f>IFERROR(VLOOKUP(S708,'Lookup '!B:D,3,FALSE)," ")</f>
        <v>HOF</v>
      </c>
      <c r="V708" s="9" t="str">
        <f t="shared" si="104"/>
        <v>F $.25</v>
      </c>
    </row>
    <row r="709" spans="2:22" x14ac:dyDescent="0.25">
      <c r="C709">
        <v>1987</v>
      </c>
      <c r="D709" t="s">
        <v>521</v>
      </c>
      <c r="K709">
        <v>276</v>
      </c>
      <c r="L709" t="s">
        <v>595</v>
      </c>
      <c r="M709" t="s">
        <v>596</v>
      </c>
      <c r="N709" t="s">
        <v>402</v>
      </c>
      <c r="Q709">
        <v>1</v>
      </c>
      <c r="R709" s="4">
        <v>2</v>
      </c>
      <c r="S709" s="9" t="str">
        <f t="shared" si="102"/>
        <v>Clemens, Roger</v>
      </c>
      <c r="T709" s="9" t="str">
        <f t="shared" si="103"/>
        <v xml:space="preserve">Donruss     </v>
      </c>
      <c r="U709" s="9" t="str">
        <f>IFERROR(VLOOKUP(S709,'Lookup '!B:D,3,FALSE)," ")</f>
        <v/>
      </c>
      <c r="V709" s="9" t="str">
        <f t="shared" si="104"/>
        <v>E $1</v>
      </c>
    </row>
    <row r="710" spans="2:22" x14ac:dyDescent="0.25">
      <c r="C710">
        <v>1987</v>
      </c>
      <c r="D710" t="s">
        <v>521</v>
      </c>
      <c r="K710">
        <v>465</v>
      </c>
      <c r="L710" t="s">
        <v>545</v>
      </c>
      <c r="M710" t="s">
        <v>546</v>
      </c>
      <c r="N710" t="s">
        <v>554</v>
      </c>
      <c r="Q710">
        <v>1</v>
      </c>
      <c r="R710" s="4">
        <v>0.4</v>
      </c>
      <c r="S710" s="9" t="str">
        <f t="shared" si="102"/>
        <v>Niekro, Phil</v>
      </c>
      <c r="T710" s="9" t="str">
        <f t="shared" si="103"/>
        <v xml:space="preserve">Donruss     </v>
      </c>
      <c r="U710" s="9" t="str">
        <f>IFERROR(VLOOKUP(S710,'Lookup '!B:D,3,FALSE)," ")</f>
        <v>HOF</v>
      </c>
      <c r="V710" s="9" t="str">
        <f t="shared" si="104"/>
        <v>F $.25</v>
      </c>
    </row>
    <row r="711" spans="2:22" x14ac:dyDescent="0.25">
      <c r="C711">
        <v>1987</v>
      </c>
      <c r="D711" t="s">
        <v>521</v>
      </c>
      <c r="K711">
        <v>617</v>
      </c>
      <c r="L711" t="s">
        <v>407</v>
      </c>
      <c r="M711" t="s">
        <v>408</v>
      </c>
      <c r="N711" t="s">
        <v>465</v>
      </c>
      <c r="Q711">
        <v>1</v>
      </c>
      <c r="R711" s="4">
        <v>0.4</v>
      </c>
      <c r="S711" s="9" t="str">
        <f t="shared" si="102"/>
        <v>Carlton, Steve</v>
      </c>
      <c r="T711" s="9" t="str">
        <f t="shared" si="103"/>
        <v xml:space="preserve">Donruss     </v>
      </c>
      <c r="U711" s="9" t="str">
        <f>IFERROR(VLOOKUP(S711,'Lookup '!B:D,3,FALSE)," ")</f>
        <v>HOF</v>
      </c>
      <c r="V711" s="9" t="str">
        <f t="shared" si="104"/>
        <v>F $.25</v>
      </c>
    </row>
    <row r="712" spans="2:22" x14ac:dyDescent="0.25">
      <c r="C712">
        <v>1987</v>
      </c>
      <c r="D712" t="s">
        <v>521</v>
      </c>
      <c r="E712" t="s">
        <v>604</v>
      </c>
      <c r="K712">
        <v>1</v>
      </c>
      <c r="L712" t="s">
        <v>597</v>
      </c>
      <c r="M712" t="s">
        <v>598</v>
      </c>
      <c r="N712" t="s">
        <v>443</v>
      </c>
      <c r="Q712">
        <v>1</v>
      </c>
      <c r="R712" s="4">
        <v>0.4</v>
      </c>
      <c r="S712" s="9" t="str">
        <f t="shared" si="102"/>
        <v>McGwire, Mark</v>
      </c>
      <c r="T712" s="9" t="str">
        <f t="shared" si="103"/>
        <v xml:space="preserve">Donruss Rookies    </v>
      </c>
      <c r="U712" s="9" t="str">
        <f>IFERROR(VLOOKUP(S712,'Lookup '!B:D,3,FALSE)," ")</f>
        <v/>
      </c>
      <c r="V712" s="9" t="str">
        <f t="shared" si="104"/>
        <v>F $.25</v>
      </c>
    </row>
    <row r="713" spans="2:22" x14ac:dyDescent="0.25">
      <c r="C713">
        <v>1987</v>
      </c>
      <c r="D713" t="s">
        <v>521</v>
      </c>
      <c r="E713" t="s">
        <v>604</v>
      </c>
      <c r="K713">
        <v>14</v>
      </c>
      <c r="L713" t="s">
        <v>494</v>
      </c>
      <c r="M713" t="s">
        <v>615</v>
      </c>
      <c r="N713" t="s">
        <v>463</v>
      </c>
      <c r="Q713">
        <v>1</v>
      </c>
      <c r="R713" s="4">
        <v>0.25</v>
      </c>
      <c r="S713" s="9" t="str">
        <f t="shared" si="102"/>
        <v>Jackson, Bo</v>
      </c>
      <c r="T713" s="9" t="str">
        <f t="shared" si="103"/>
        <v xml:space="preserve">Donruss Rookies    </v>
      </c>
      <c r="U713" s="9" t="str">
        <f>IFERROR(VLOOKUP(S713,'Lookup '!B:D,3,FALSE)," ")</f>
        <v/>
      </c>
      <c r="V713" s="9" t="str">
        <f t="shared" si="104"/>
        <v>F $.25</v>
      </c>
    </row>
    <row r="714" spans="2:22" x14ac:dyDescent="0.25">
      <c r="C714">
        <v>1987</v>
      </c>
      <c r="D714" t="s">
        <v>521</v>
      </c>
      <c r="E714" t="s">
        <v>604</v>
      </c>
      <c r="K714">
        <v>31</v>
      </c>
      <c r="L714" t="s">
        <v>367</v>
      </c>
      <c r="M714" t="s">
        <v>368</v>
      </c>
      <c r="N714" t="s">
        <v>556</v>
      </c>
      <c r="Q714">
        <v>1</v>
      </c>
      <c r="R714" s="4">
        <v>0.05</v>
      </c>
      <c r="S714" s="9" t="str">
        <f t="shared" si="102"/>
        <v>McGriff, Fred</v>
      </c>
      <c r="T714" s="9" t="str">
        <f t="shared" si="103"/>
        <v xml:space="preserve">Donruss Rookies    </v>
      </c>
      <c r="U714" s="9" t="str">
        <f>IFERROR(VLOOKUP(S714,'Lookup '!B:D,3,FALSE)," ")</f>
        <v/>
      </c>
      <c r="V714" s="9" t="str">
        <f t="shared" si="104"/>
        <v>G</v>
      </c>
    </row>
    <row r="715" spans="2:22" x14ac:dyDescent="0.25">
      <c r="C715">
        <v>1987</v>
      </c>
      <c r="D715" t="s">
        <v>521</v>
      </c>
      <c r="E715" t="s">
        <v>604</v>
      </c>
      <c r="J715" t="s">
        <v>14</v>
      </c>
      <c r="K715">
        <v>45</v>
      </c>
      <c r="L715" t="s">
        <v>409</v>
      </c>
      <c r="M715" t="s">
        <v>617</v>
      </c>
      <c r="N715" t="s">
        <v>405</v>
      </c>
      <c r="Q715">
        <v>1</v>
      </c>
      <c r="R715" s="4">
        <v>0.05</v>
      </c>
      <c r="S715" s="9" t="str">
        <f t="shared" si="102"/>
        <v>Williams, Matt</v>
      </c>
      <c r="T715" s="9" t="str">
        <f t="shared" si="103"/>
        <v>Donruss Rookies    RC</v>
      </c>
      <c r="U715" s="9" t="str">
        <f>IFERROR(VLOOKUP(S715,'Lookup '!B:D,3,FALSE)," ")</f>
        <v xml:space="preserve"> </v>
      </c>
      <c r="V715" s="9" t="str">
        <f t="shared" si="104"/>
        <v>G</v>
      </c>
    </row>
    <row r="716" spans="2:22" x14ac:dyDescent="0.25">
      <c r="B716" t="s">
        <v>377</v>
      </c>
      <c r="C716">
        <v>1987</v>
      </c>
      <c r="D716" t="s">
        <v>521</v>
      </c>
      <c r="E716" t="s">
        <v>604</v>
      </c>
      <c r="J716" t="s">
        <v>14</v>
      </c>
      <c r="K716">
        <v>52</v>
      </c>
      <c r="L716" t="s">
        <v>618</v>
      </c>
      <c r="M716" t="s">
        <v>357</v>
      </c>
      <c r="N716" t="s">
        <v>509</v>
      </c>
      <c r="Q716">
        <v>1</v>
      </c>
      <c r="R716" s="4">
        <v>2</v>
      </c>
      <c r="S716" s="9" t="str">
        <f t="shared" si="102"/>
        <v>Maddux, Greg</v>
      </c>
      <c r="T716" s="9" t="str">
        <f t="shared" si="103"/>
        <v>Donruss Rookies    RC</v>
      </c>
      <c r="U716" s="9" t="str">
        <f>IFERROR(VLOOKUP(S716,'Lookup '!B:D,3,FALSE)," ")</f>
        <v>HOF</v>
      </c>
      <c r="V716" s="9" t="str">
        <f t="shared" si="104"/>
        <v>E $1</v>
      </c>
    </row>
    <row r="717" spans="2:22" x14ac:dyDescent="0.25">
      <c r="C717">
        <v>1987</v>
      </c>
      <c r="D717" t="s">
        <v>521</v>
      </c>
      <c r="E717" t="s">
        <v>603</v>
      </c>
      <c r="K717">
        <v>2</v>
      </c>
      <c r="L717" t="s">
        <v>439</v>
      </c>
      <c r="M717" t="s">
        <v>370</v>
      </c>
      <c r="N717" t="s">
        <v>381</v>
      </c>
      <c r="Q717">
        <v>1</v>
      </c>
      <c r="R717" s="4">
        <v>0.5</v>
      </c>
      <c r="S717" s="9" t="str">
        <f t="shared" si="102"/>
        <v>Schmidt, Mike</v>
      </c>
      <c r="T717" s="9" t="str">
        <f t="shared" si="103"/>
        <v xml:space="preserve">Donruss Highlights    </v>
      </c>
      <c r="U717" s="9" t="str">
        <f>IFERROR(VLOOKUP(S717,'Lookup '!B:D,3,FALSE)," ")</f>
        <v>HOF</v>
      </c>
      <c r="V717" s="9" t="str">
        <f t="shared" si="104"/>
        <v>F $.25</v>
      </c>
    </row>
    <row r="718" spans="2:22" x14ac:dyDescent="0.25">
      <c r="C718">
        <v>1987</v>
      </c>
      <c r="D718" t="s">
        <v>521</v>
      </c>
      <c r="E718" t="s">
        <v>603</v>
      </c>
      <c r="K718">
        <v>12</v>
      </c>
      <c r="L718" t="s">
        <v>572</v>
      </c>
      <c r="M718" t="s">
        <v>476</v>
      </c>
      <c r="N718" t="s">
        <v>446</v>
      </c>
      <c r="Q718">
        <v>1</v>
      </c>
      <c r="R718" s="4">
        <v>0.5</v>
      </c>
      <c r="S718" s="9" t="str">
        <f t="shared" si="102"/>
        <v>Gwynn, Tony</v>
      </c>
      <c r="T718" s="9" t="str">
        <f t="shared" si="103"/>
        <v xml:space="preserve">Donruss Highlights    </v>
      </c>
      <c r="U718" s="9" t="str">
        <f>IFERROR(VLOOKUP(S718,'Lookup '!B:D,3,FALSE)," ")</f>
        <v>HOF</v>
      </c>
      <c r="V718" s="9" t="str">
        <f t="shared" si="104"/>
        <v>F $.25</v>
      </c>
    </row>
    <row r="719" spans="2:22" x14ac:dyDescent="0.25">
      <c r="C719">
        <v>1987</v>
      </c>
      <c r="D719" t="s">
        <v>521</v>
      </c>
      <c r="E719" t="s">
        <v>603</v>
      </c>
      <c r="K719">
        <v>23</v>
      </c>
      <c r="L719" t="s">
        <v>583</v>
      </c>
      <c r="M719" t="s">
        <v>393</v>
      </c>
      <c r="N719" t="s">
        <v>425</v>
      </c>
      <c r="Q719">
        <v>1</v>
      </c>
      <c r="R719" s="4">
        <v>0.5</v>
      </c>
      <c r="S719" s="9" t="str">
        <f t="shared" si="102"/>
        <v>Mattingly, Don</v>
      </c>
      <c r="T719" s="9" t="str">
        <f t="shared" si="103"/>
        <v xml:space="preserve">Donruss Highlights    </v>
      </c>
      <c r="U719" s="9" t="str">
        <f>IFERROR(VLOOKUP(S719,'Lookup '!B:D,3,FALSE)," ")</f>
        <v/>
      </c>
      <c r="V719" s="9" t="str">
        <f t="shared" si="104"/>
        <v>F $.25</v>
      </c>
    </row>
    <row r="720" spans="2:22" x14ac:dyDescent="0.25">
      <c r="C720">
        <v>1987</v>
      </c>
      <c r="D720" t="s">
        <v>521</v>
      </c>
      <c r="E720" t="s">
        <v>603</v>
      </c>
      <c r="K720">
        <v>38</v>
      </c>
      <c r="L720" t="s">
        <v>559</v>
      </c>
      <c r="M720" t="s">
        <v>560</v>
      </c>
      <c r="N720" t="s">
        <v>451</v>
      </c>
      <c r="Q720">
        <v>1</v>
      </c>
      <c r="R720" s="4">
        <v>0.5</v>
      </c>
      <c r="S720" s="9" t="str">
        <f t="shared" si="102"/>
        <v>Ripken Jr, Cal</v>
      </c>
      <c r="T720" s="9" t="str">
        <f t="shared" si="103"/>
        <v xml:space="preserve">Donruss Highlights    </v>
      </c>
      <c r="U720" s="9" t="str">
        <f>IFERROR(VLOOKUP(S720,'Lookup '!B:D,3,FALSE)," ")</f>
        <v>HOF</v>
      </c>
      <c r="V720" s="9" t="str">
        <f t="shared" si="104"/>
        <v>F $.25</v>
      </c>
    </row>
    <row r="721" spans="2:22" x14ac:dyDescent="0.25">
      <c r="C721">
        <v>1987</v>
      </c>
      <c r="D721" t="s">
        <v>521</v>
      </c>
      <c r="E721" t="s">
        <v>603</v>
      </c>
      <c r="K721">
        <v>53</v>
      </c>
      <c r="L721" t="s">
        <v>415</v>
      </c>
      <c r="M721" t="s">
        <v>416</v>
      </c>
      <c r="N721" t="s">
        <v>532</v>
      </c>
      <c r="Q721">
        <v>1</v>
      </c>
      <c r="R721" s="4">
        <v>1</v>
      </c>
      <c r="S721" s="9" t="str">
        <f t="shared" si="102"/>
        <v>Ryan, Nolan</v>
      </c>
      <c r="T721" s="9" t="str">
        <f t="shared" si="103"/>
        <v xml:space="preserve">Donruss Highlights    </v>
      </c>
      <c r="U721" s="9" t="str">
        <f>IFERROR(VLOOKUP(S721,'Lookup '!B:D,3,FALSE)," ")</f>
        <v>HOF</v>
      </c>
      <c r="V721" s="9" t="str">
        <f t="shared" si="104"/>
        <v>E $1</v>
      </c>
    </row>
    <row r="722" spans="2:22" x14ac:dyDescent="0.25">
      <c r="C722">
        <v>1987</v>
      </c>
      <c r="D722" t="s">
        <v>521</v>
      </c>
      <c r="E722" t="s">
        <v>603</v>
      </c>
      <c r="K722" t="s">
        <v>619</v>
      </c>
      <c r="L722" t="s">
        <v>418</v>
      </c>
      <c r="M722" t="s">
        <v>419</v>
      </c>
      <c r="P722" t="s">
        <v>481</v>
      </c>
      <c r="Q722">
        <v>1</v>
      </c>
      <c r="R722" s="4">
        <v>0.5</v>
      </c>
      <c r="S722" s="9" t="str">
        <f t="shared" si="102"/>
        <v>Clemente, Roberto</v>
      </c>
      <c r="T722" s="9" t="str">
        <f t="shared" si="103"/>
        <v xml:space="preserve">Donruss Highlights    </v>
      </c>
      <c r="U722" s="9" t="str">
        <f>IFERROR(VLOOKUP(S722,'Lookup '!B:D,3,FALSE)," ")</f>
        <v>HOF</v>
      </c>
      <c r="V722" s="9" t="str">
        <f t="shared" si="104"/>
        <v>F $.25</v>
      </c>
    </row>
    <row r="723" spans="2:22" x14ac:dyDescent="0.25">
      <c r="C723">
        <v>1987</v>
      </c>
      <c r="D723" t="s">
        <v>525</v>
      </c>
      <c r="E723" t="s">
        <v>620</v>
      </c>
      <c r="K723">
        <v>4</v>
      </c>
      <c r="L723" t="s">
        <v>516</v>
      </c>
      <c r="M723" t="s">
        <v>517</v>
      </c>
      <c r="N723" t="s">
        <v>425</v>
      </c>
      <c r="Q723">
        <v>1</v>
      </c>
      <c r="R723" s="4">
        <v>0.6</v>
      </c>
      <c r="S723" s="9" t="str">
        <f t="shared" si="102"/>
        <v>Henderson, Rickey</v>
      </c>
      <c r="T723" s="9" t="str">
        <f t="shared" si="103"/>
        <v xml:space="preserve">Fleer Headliners    </v>
      </c>
      <c r="U723" s="9" t="str">
        <f>IFERROR(VLOOKUP(S723,'Lookup '!B:D,3,FALSE)," ")</f>
        <v>HOF</v>
      </c>
      <c r="V723" s="9" t="str">
        <f t="shared" si="104"/>
        <v>F $.25</v>
      </c>
    </row>
    <row r="724" spans="2:22" x14ac:dyDescent="0.25">
      <c r="C724">
        <v>1987</v>
      </c>
      <c r="D724" t="s">
        <v>525</v>
      </c>
      <c r="E724" t="s">
        <v>621</v>
      </c>
      <c r="K724">
        <v>17</v>
      </c>
      <c r="L724" t="s">
        <v>572</v>
      </c>
      <c r="M724" t="s">
        <v>476</v>
      </c>
      <c r="N724" t="s">
        <v>446</v>
      </c>
      <c r="Q724">
        <v>1</v>
      </c>
      <c r="R724" s="4">
        <v>1</v>
      </c>
      <c r="S724" s="9" t="str">
        <f t="shared" si="102"/>
        <v>Gwynn, Tony</v>
      </c>
      <c r="T724" s="9" t="str">
        <f t="shared" si="103"/>
        <v xml:space="preserve">Fleer Baseball's Best    </v>
      </c>
      <c r="U724" s="9" t="str">
        <f>IFERROR(VLOOKUP(S724,'Lookup '!B:D,3,FALSE)," ")</f>
        <v>HOF</v>
      </c>
      <c r="V724" s="9" t="str">
        <f t="shared" si="104"/>
        <v>E $1</v>
      </c>
    </row>
    <row r="725" spans="2:22" x14ac:dyDescent="0.25">
      <c r="C725">
        <v>1987</v>
      </c>
      <c r="D725" t="s">
        <v>525</v>
      </c>
      <c r="E725" t="s">
        <v>621</v>
      </c>
      <c r="K725">
        <v>35</v>
      </c>
      <c r="L725" t="s">
        <v>559</v>
      </c>
      <c r="M725" t="s">
        <v>560</v>
      </c>
      <c r="N725" t="s">
        <v>451</v>
      </c>
      <c r="Q725">
        <v>1</v>
      </c>
      <c r="R725" s="4">
        <v>2.5</v>
      </c>
      <c r="S725" s="9" t="str">
        <f t="shared" si="102"/>
        <v>Ripken Jr, Cal</v>
      </c>
      <c r="T725" s="9" t="str">
        <f t="shared" si="103"/>
        <v xml:space="preserve">Fleer Baseball's Best    </v>
      </c>
      <c r="U725" s="9" t="str">
        <f>IFERROR(VLOOKUP(S725,'Lookup '!B:D,3,FALSE)," ")</f>
        <v>HOF</v>
      </c>
      <c r="V725" s="9" t="str">
        <f t="shared" si="104"/>
        <v>E $1</v>
      </c>
    </row>
    <row r="726" spans="2:22" x14ac:dyDescent="0.25">
      <c r="C726">
        <v>1987</v>
      </c>
      <c r="D726" t="s">
        <v>525</v>
      </c>
      <c r="K726">
        <v>29</v>
      </c>
      <c r="L726" t="s">
        <v>581</v>
      </c>
      <c r="M726" t="s">
        <v>582</v>
      </c>
      <c r="N726" t="s">
        <v>402</v>
      </c>
      <c r="Q726">
        <v>1</v>
      </c>
      <c r="R726" s="4">
        <v>0.6</v>
      </c>
      <c r="S726" s="9" t="str">
        <f t="shared" si="102"/>
        <v>Boggs, Wade</v>
      </c>
      <c r="T726" s="9" t="str">
        <f t="shared" si="103"/>
        <v xml:space="preserve">Fleer     </v>
      </c>
      <c r="U726" s="9" t="str">
        <f>IFERROR(VLOOKUP(S726,'Lookup '!B:D,3,FALSE)," ")</f>
        <v>HOF</v>
      </c>
      <c r="V726" s="9" t="str">
        <f t="shared" si="104"/>
        <v>F $.25</v>
      </c>
    </row>
    <row r="727" spans="2:22" x14ac:dyDescent="0.25">
      <c r="C727">
        <v>1987</v>
      </c>
      <c r="D727" t="s">
        <v>525</v>
      </c>
      <c r="K727">
        <v>45</v>
      </c>
      <c r="L727" t="s">
        <v>428</v>
      </c>
      <c r="M727" t="s">
        <v>429</v>
      </c>
      <c r="N727" t="s">
        <v>402</v>
      </c>
      <c r="Q727">
        <v>1</v>
      </c>
      <c r="R727" s="4">
        <v>0.6</v>
      </c>
      <c r="S727" s="9" t="str">
        <f t="shared" si="102"/>
        <v>Seaver, Tom</v>
      </c>
      <c r="T727" s="9" t="str">
        <f t="shared" si="103"/>
        <v xml:space="preserve">Fleer     </v>
      </c>
      <c r="U727" s="9" t="str">
        <f>IFERROR(VLOOKUP(S727,'Lookup '!B:D,3,FALSE)," ")</f>
        <v>HOF</v>
      </c>
      <c r="V727" s="9" t="str">
        <f t="shared" si="104"/>
        <v>F $.25</v>
      </c>
    </row>
    <row r="728" spans="2:22" x14ac:dyDescent="0.25">
      <c r="B728" t="s">
        <v>377</v>
      </c>
      <c r="C728">
        <v>1987</v>
      </c>
      <c r="D728" t="s">
        <v>525</v>
      </c>
      <c r="K728">
        <v>67</v>
      </c>
      <c r="L728" t="s">
        <v>415</v>
      </c>
      <c r="M728" t="s">
        <v>416</v>
      </c>
      <c r="N728" t="s">
        <v>532</v>
      </c>
      <c r="Q728">
        <v>1</v>
      </c>
      <c r="R728" s="4">
        <v>3</v>
      </c>
      <c r="S728" s="9" t="str">
        <f t="shared" si="102"/>
        <v>Ryan, Nolan</v>
      </c>
      <c r="T728" s="9" t="str">
        <f t="shared" si="103"/>
        <v xml:space="preserve">Fleer     </v>
      </c>
      <c r="U728" s="9" t="str">
        <f>IFERROR(VLOOKUP(S728,'Lookup '!B:D,3,FALSE)," ")</f>
        <v>HOF</v>
      </c>
      <c r="V728" s="9" t="str">
        <f t="shared" si="104"/>
        <v>E $1</v>
      </c>
    </row>
    <row r="729" spans="2:22" x14ac:dyDescent="0.25">
      <c r="C729">
        <v>1987</v>
      </c>
      <c r="D729" t="s">
        <v>525</v>
      </c>
      <c r="K729">
        <v>101</v>
      </c>
      <c r="L729" t="s">
        <v>516</v>
      </c>
      <c r="M729" t="s">
        <v>517</v>
      </c>
      <c r="N729" t="s">
        <v>425</v>
      </c>
      <c r="Q729">
        <v>1</v>
      </c>
      <c r="R729" s="4">
        <v>0.6</v>
      </c>
      <c r="S729" s="9" t="str">
        <f t="shared" si="102"/>
        <v>Henderson, Rickey</v>
      </c>
      <c r="T729" s="9" t="str">
        <f t="shared" si="103"/>
        <v xml:space="preserve">Fleer     </v>
      </c>
      <c r="U729" s="9" t="str">
        <f>IFERROR(VLOOKUP(S729,'Lookup '!B:D,3,FALSE)," ")</f>
        <v>HOF</v>
      </c>
      <c r="V729" s="9" t="str">
        <f t="shared" si="104"/>
        <v>F $.25</v>
      </c>
    </row>
    <row r="730" spans="2:22" x14ac:dyDescent="0.25">
      <c r="B730" t="s">
        <v>377</v>
      </c>
      <c r="C730">
        <v>1987</v>
      </c>
      <c r="D730" t="s">
        <v>525</v>
      </c>
      <c r="K730">
        <v>104</v>
      </c>
      <c r="L730" t="s">
        <v>583</v>
      </c>
      <c r="M730" t="s">
        <v>393</v>
      </c>
      <c r="N730" t="s">
        <v>425</v>
      </c>
      <c r="Q730">
        <v>1</v>
      </c>
      <c r="R730" s="4">
        <v>2</v>
      </c>
      <c r="S730" s="9" t="str">
        <f t="shared" si="102"/>
        <v>Mattingly, Don</v>
      </c>
      <c r="T730" s="9" t="str">
        <f t="shared" si="103"/>
        <v xml:space="preserve">Fleer     </v>
      </c>
      <c r="U730" s="9" t="str">
        <f>IFERROR(VLOOKUP(S730,'Lookup '!B:D,3,FALSE)," ")</f>
        <v/>
      </c>
      <c r="V730" s="9" t="str">
        <f t="shared" si="104"/>
        <v>E $1</v>
      </c>
    </row>
    <row r="731" spans="2:22" x14ac:dyDescent="0.25">
      <c r="C731">
        <v>1987</v>
      </c>
      <c r="D731" t="s">
        <v>525</v>
      </c>
      <c r="K731">
        <v>366</v>
      </c>
      <c r="L731" t="s">
        <v>461</v>
      </c>
      <c r="M731" t="s">
        <v>462</v>
      </c>
      <c r="N731" t="s">
        <v>463</v>
      </c>
      <c r="Q731">
        <v>1</v>
      </c>
      <c r="R731" s="4">
        <v>1.5</v>
      </c>
      <c r="S731" s="9" t="str">
        <f t="shared" si="102"/>
        <v>Brett, George</v>
      </c>
      <c r="T731" s="9" t="str">
        <f t="shared" si="103"/>
        <v xml:space="preserve">Fleer     </v>
      </c>
      <c r="U731" s="9" t="str">
        <f>IFERROR(VLOOKUP(S731,'Lookup '!B:D,3,FALSE)," ")</f>
        <v>HOF</v>
      </c>
      <c r="V731" s="9" t="str">
        <f t="shared" si="104"/>
        <v>E $1</v>
      </c>
    </row>
    <row r="732" spans="2:22" x14ac:dyDescent="0.25">
      <c r="C732">
        <v>1987</v>
      </c>
      <c r="D732" t="s">
        <v>525</v>
      </c>
      <c r="K732">
        <v>490</v>
      </c>
      <c r="L732" t="s">
        <v>407</v>
      </c>
      <c r="M732" t="s">
        <v>408</v>
      </c>
      <c r="N732" t="s">
        <v>465</v>
      </c>
      <c r="Q732">
        <v>1</v>
      </c>
      <c r="R732" s="4">
        <v>0.6</v>
      </c>
      <c r="S732" s="9" t="str">
        <f t="shared" si="102"/>
        <v>Carlton, Steve</v>
      </c>
      <c r="T732" s="9" t="str">
        <f t="shared" si="103"/>
        <v xml:space="preserve">Fleer     </v>
      </c>
      <c r="U732" s="9" t="str">
        <f>IFERROR(VLOOKUP(S732,'Lookup '!B:D,3,FALSE)," ")</f>
        <v>HOF</v>
      </c>
      <c r="V732" s="9" t="str">
        <f t="shared" si="104"/>
        <v>F $.25</v>
      </c>
    </row>
    <row r="733" spans="2:22" x14ac:dyDescent="0.25">
      <c r="C733">
        <v>1987</v>
      </c>
      <c r="D733" t="s">
        <v>525</v>
      </c>
      <c r="K733">
        <v>635</v>
      </c>
      <c r="L733" t="s">
        <v>407</v>
      </c>
      <c r="M733" t="s">
        <v>408</v>
      </c>
      <c r="N733" t="s">
        <v>465</v>
      </c>
      <c r="Q733">
        <v>1</v>
      </c>
      <c r="R733" s="4">
        <v>0.6</v>
      </c>
      <c r="S733" s="9" t="str">
        <f t="shared" si="102"/>
        <v>Carlton, Steve</v>
      </c>
      <c r="T733" s="9" t="str">
        <f t="shared" si="103"/>
        <v xml:space="preserve">Fleer     </v>
      </c>
      <c r="U733" s="9" t="str">
        <f>IFERROR(VLOOKUP(S733,'Lookup '!B:D,3,FALSE)," ")</f>
        <v>HOF</v>
      </c>
      <c r="V733" s="9" t="str">
        <f t="shared" si="104"/>
        <v>F $.25</v>
      </c>
    </row>
    <row r="734" spans="2:22" x14ac:dyDescent="0.25">
      <c r="C734">
        <v>1987</v>
      </c>
      <c r="D734" t="s">
        <v>525</v>
      </c>
      <c r="E734" t="s">
        <v>592</v>
      </c>
      <c r="K734" t="s">
        <v>622</v>
      </c>
      <c r="L734" t="s">
        <v>407</v>
      </c>
      <c r="M734" t="s">
        <v>408</v>
      </c>
      <c r="N734" t="s">
        <v>554</v>
      </c>
      <c r="Q734">
        <v>1</v>
      </c>
      <c r="R734" s="4">
        <v>0.4</v>
      </c>
      <c r="S734" s="9" t="str">
        <f t="shared" si="102"/>
        <v>Carlton, Steve</v>
      </c>
      <c r="T734" s="9" t="str">
        <f t="shared" si="103"/>
        <v xml:space="preserve">Fleer Update    </v>
      </c>
      <c r="U734" s="9" t="str">
        <f>IFERROR(VLOOKUP(S734,'Lookup '!B:D,3,FALSE)," ")</f>
        <v>HOF</v>
      </c>
      <c r="V734" s="9" t="str">
        <f t="shared" si="104"/>
        <v>F $.25</v>
      </c>
    </row>
    <row r="735" spans="2:22" x14ac:dyDescent="0.25">
      <c r="C735">
        <v>1987</v>
      </c>
      <c r="D735" t="s">
        <v>525</v>
      </c>
      <c r="E735" t="s">
        <v>592</v>
      </c>
      <c r="K735" t="s">
        <v>623</v>
      </c>
      <c r="L735" t="s">
        <v>536</v>
      </c>
      <c r="M735" t="s">
        <v>537</v>
      </c>
      <c r="N735" t="s">
        <v>509</v>
      </c>
      <c r="Q735">
        <v>1</v>
      </c>
      <c r="R735" s="4">
        <v>0.4</v>
      </c>
      <c r="S735" s="9" t="str">
        <f t="shared" si="102"/>
        <v>Dawson, Andre</v>
      </c>
      <c r="T735" s="9" t="str">
        <f t="shared" si="103"/>
        <v xml:space="preserve">Fleer Update    </v>
      </c>
      <c r="U735" s="9" t="str">
        <f>IFERROR(VLOOKUP(S735,'Lookup '!B:D,3,FALSE)," ")</f>
        <v>HOF</v>
      </c>
      <c r="V735" s="9" t="str">
        <f t="shared" si="104"/>
        <v>F $.25</v>
      </c>
    </row>
    <row r="736" spans="2:22" x14ac:dyDescent="0.25">
      <c r="C736">
        <v>1987</v>
      </c>
      <c r="D736" t="s">
        <v>525</v>
      </c>
      <c r="E736" t="s">
        <v>592</v>
      </c>
      <c r="K736" t="s">
        <v>624</v>
      </c>
      <c r="L736" t="s">
        <v>541</v>
      </c>
      <c r="M736" t="s">
        <v>542</v>
      </c>
      <c r="N736" t="s">
        <v>443</v>
      </c>
      <c r="Q736">
        <v>1</v>
      </c>
      <c r="R736" s="4">
        <v>0.4</v>
      </c>
      <c r="S736" s="9" t="str">
        <f t="shared" si="102"/>
        <v>Eckersley, Dennis</v>
      </c>
      <c r="T736" s="9" t="str">
        <f t="shared" si="103"/>
        <v xml:space="preserve">Fleer Update    </v>
      </c>
      <c r="U736" s="9" t="str">
        <f>IFERROR(VLOOKUP(S736,'Lookup '!B:D,3,FALSE)," ")</f>
        <v>HOF</v>
      </c>
      <c r="V736" s="9" t="str">
        <f t="shared" si="104"/>
        <v>F $.25</v>
      </c>
    </row>
    <row r="737" spans="2:22" x14ac:dyDescent="0.25">
      <c r="C737">
        <v>1987</v>
      </c>
      <c r="D737" t="s">
        <v>525</v>
      </c>
      <c r="E737" t="s">
        <v>592</v>
      </c>
      <c r="K737" t="s">
        <v>625</v>
      </c>
      <c r="L737" t="s">
        <v>354</v>
      </c>
      <c r="M737" t="s">
        <v>355</v>
      </c>
      <c r="N737" t="s">
        <v>556</v>
      </c>
      <c r="Q737">
        <v>1</v>
      </c>
      <c r="R737" s="4"/>
      <c r="S737" s="9" t="str">
        <f t="shared" si="102"/>
        <v>Fielder, Cecil</v>
      </c>
      <c r="T737" s="9" t="str">
        <f t="shared" si="103"/>
        <v xml:space="preserve">Fleer Update    </v>
      </c>
      <c r="U737" s="9" t="str">
        <f>IFERROR(VLOOKUP(S737,'Lookup '!B:D,3,FALSE)," ")</f>
        <v xml:space="preserve"> </v>
      </c>
      <c r="V737" s="9" t="str">
        <f t="shared" si="104"/>
        <v>G</v>
      </c>
    </row>
    <row r="738" spans="2:22" x14ac:dyDescent="0.25">
      <c r="C738">
        <v>1987</v>
      </c>
      <c r="D738" t="s">
        <v>525</v>
      </c>
      <c r="E738" t="s">
        <v>592</v>
      </c>
      <c r="K738" t="s">
        <v>626</v>
      </c>
      <c r="L738" t="s">
        <v>494</v>
      </c>
      <c r="M738" t="s">
        <v>495</v>
      </c>
      <c r="N738" t="s">
        <v>443</v>
      </c>
      <c r="Q738">
        <v>1</v>
      </c>
      <c r="R738" s="4">
        <v>0.4</v>
      </c>
      <c r="S738" s="9" t="str">
        <f t="shared" si="102"/>
        <v>Jackson, Reggie</v>
      </c>
      <c r="T738" s="9" t="str">
        <f t="shared" si="103"/>
        <v xml:space="preserve">Fleer Update    </v>
      </c>
      <c r="U738" s="9" t="str">
        <f>IFERROR(VLOOKUP(S738,'Lookup '!B:D,3,FALSE)," ")</f>
        <v>HOF</v>
      </c>
      <c r="V738" s="9" t="str">
        <f t="shared" si="104"/>
        <v>F $.25</v>
      </c>
    </row>
    <row r="739" spans="2:22" x14ac:dyDescent="0.25">
      <c r="B739" t="s">
        <v>377</v>
      </c>
      <c r="C739">
        <v>1987</v>
      </c>
      <c r="D739" t="s">
        <v>525</v>
      </c>
      <c r="E739" t="s">
        <v>592</v>
      </c>
      <c r="J739" t="s">
        <v>14</v>
      </c>
      <c r="K739" t="s">
        <v>627</v>
      </c>
      <c r="L739" t="s">
        <v>618</v>
      </c>
      <c r="M739" t="s">
        <v>357</v>
      </c>
      <c r="N739" t="s">
        <v>509</v>
      </c>
      <c r="Q739">
        <v>1</v>
      </c>
      <c r="R739" s="4">
        <v>8</v>
      </c>
      <c r="S739" s="9" t="str">
        <f t="shared" si="102"/>
        <v>Maddux, Greg</v>
      </c>
      <c r="T739" s="9" t="str">
        <f t="shared" si="103"/>
        <v>Fleer Update    RC</v>
      </c>
      <c r="U739" s="9" t="str">
        <f>IFERROR(VLOOKUP(S739,'Lookup '!B:D,3,FALSE)," ")</f>
        <v>HOF</v>
      </c>
      <c r="V739" s="9" t="str">
        <f t="shared" si="104"/>
        <v>D $5</v>
      </c>
    </row>
    <row r="740" spans="2:22" x14ac:dyDescent="0.25">
      <c r="C740">
        <v>1987</v>
      </c>
      <c r="D740" t="s">
        <v>525</v>
      </c>
      <c r="E740" t="s">
        <v>592</v>
      </c>
      <c r="K740" t="s">
        <v>628</v>
      </c>
      <c r="L740" t="s">
        <v>367</v>
      </c>
      <c r="M740" t="s">
        <v>368</v>
      </c>
      <c r="N740" t="s">
        <v>556</v>
      </c>
      <c r="Q740">
        <v>1</v>
      </c>
      <c r="R740" s="4">
        <v>1</v>
      </c>
      <c r="S740" s="9" t="str">
        <f t="shared" ref="S740:S799" si="105">L740&amp;", "&amp;M740</f>
        <v>McGriff, Fred</v>
      </c>
      <c r="T740" s="9" t="str">
        <f t="shared" si="103"/>
        <v xml:space="preserve">Fleer Update    </v>
      </c>
      <c r="U740" s="9" t="str">
        <f>IFERROR(VLOOKUP(S740,'Lookup '!B:D,3,FALSE)," ")</f>
        <v/>
      </c>
      <c r="V740" s="9" t="str">
        <f t="shared" si="104"/>
        <v>E $1</v>
      </c>
    </row>
    <row r="741" spans="2:22" x14ac:dyDescent="0.25">
      <c r="B741" t="s">
        <v>377</v>
      </c>
      <c r="C741">
        <v>1987</v>
      </c>
      <c r="D741" t="s">
        <v>525</v>
      </c>
      <c r="E741" t="s">
        <v>592</v>
      </c>
      <c r="K741" t="s">
        <v>629</v>
      </c>
      <c r="L741" t="s">
        <v>597</v>
      </c>
      <c r="M741" t="s">
        <v>598</v>
      </c>
      <c r="N741" t="s">
        <v>443</v>
      </c>
      <c r="Q741">
        <v>1</v>
      </c>
      <c r="R741" s="4">
        <v>5</v>
      </c>
      <c r="S741" s="9" t="str">
        <f t="shared" si="105"/>
        <v>McGwire, Mark</v>
      </c>
      <c r="T741" s="9" t="str">
        <f t="shared" si="103"/>
        <v xml:space="preserve">Fleer Update    </v>
      </c>
      <c r="U741" s="9" t="str">
        <f>IFERROR(VLOOKUP(S741,'Lookup '!B:D,3,FALSE)," ")</f>
        <v/>
      </c>
      <c r="V741" s="9" t="str">
        <f t="shared" si="104"/>
        <v>D $5</v>
      </c>
    </row>
    <row r="742" spans="2:22" x14ac:dyDescent="0.25">
      <c r="C742">
        <v>1987</v>
      </c>
      <c r="D742" t="s">
        <v>525</v>
      </c>
      <c r="E742" t="s">
        <v>592</v>
      </c>
      <c r="K742" t="s">
        <v>630</v>
      </c>
      <c r="L742" t="s">
        <v>605</v>
      </c>
      <c r="M742" t="s">
        <v>606</v>
      </c>
      <c r="N742" t="s">
        <v>405</v>
      </c>
      <c r="Q742">
        <v>1</v>
      </c>
      <c r="R742" s="4"/>
      <c r="S742" s="9" t="str">
        <f t="shared" si="105"/>
        <v>Mitchell, Kevin</v>
      </c>
      <c r="T742" s="9" t="str">
        <f t="shared" ref="T742:T800" si="106">CONCATENATE(D742&amp;" "&amp;E742&amp;" "&amp;F742&amp;" "&amp;G742&amp;" "&amp;H742&amp;" "&amp;I742&amp;J742)</f>
        <v xml:space="preserve">Fleer Update    </v>
      </c>
      <c r="U742" s="9" t="str">
        <f>IFERROR(VLOOKUP(S742,'Lookup '!B:D,3,FALSE)," ")</f>
        <v xml:space="preserve"> </v>
      </c>
      <c r="V742" s="9" t="str">
        <f t="shared" si="104"/>
        <v>G</v>
      </c>
    </row>
    <row r="743" spans="2:22" x14ac:dyDescent="0.25">
      <c r="C743">
        <v>1987</v>
      </c>
      <c r="D743" t="s">
        <v>525</v>
      </c>
      <c r="E743" t="s">
        <v>592</v>
      </c>
      <c r="J743" t="s">
        <v>14</v>
      </c>
      <c r="K743" t="s">
        <v>631</v>
      </c>
      <c r="L743" t="s">
        <v>409</v>
      </c>
      <c r="M743" t="s">
        <v>617</v>
      </c>
      <c r="N743" t="s">
        <v>405</v>
      </c>
      <c r="Q743">
        <v>1</v>
      </c>
      <c r="R743" s="4">
        <v>1.5</v>
      </c>
      <c r="S743" s="9" t="str">
        <f t="shared" si="105"/>
        <v>Williams, Matt</v>
      </c>
      <c r="T743" s="9" t="str">
        <f t="shared" si="106"/>
        <v>Fleer Update    RC</v>
      </c>
      <c r="U743" s="9" t="str">
        <f>IFERROR(VLOOKUP(S743,'Lookup '!B:D,3,FALSE)," ")</f>
        <v xml:space="preserve"> </v>
      </c>
      <c r="V743" s="9" t="str">
        <f t="shared" si="104"/>
        <v>E $1</v>
      </c>
    </row>
    <row r="744" spans="2:22" x14ac:dyDescent="0.25">
      <c r="C744">
        <v>1987</v>
      </c>
      <c r="D744" t="s">
        <v>378</v>
      </c>
      <c r="E744" t="s">
        <v>379</v>
      </c>
      <c r="J744" t="s">
        <v>14</v>
      </c>
      <c r="K744" t="s">
        <v>632</v>
      </c>
      <c r="L744" t="s">
        <v>409</v>
      </c>
      <c r="M744" t="s">
        <v>617</v>
      </c>
      <c r="N744" t="s">
        <v>405</v>
      </c>
      <c r="O744" t="s">
        <v>633</v>
      </c>
      <c r="Q744">
        <v>1</v>
      </c>
      <c r="R744" s="4">
        <v>0.25</v>
      </c>
      <c r="S744" s="9" t="str">
        <f t="shared" si="105"/>
        <v>Williams, Matt</v>
      </c>
      <c r="T744" s="9" t="str">
        <f t="shared" si="106"/>
        <v>Topps Main Traded    RC</v>
      </c>
      <c r="U744" s="9" t="str">
        <f>IFERROR(VLOOKUP(S744,'Lookup '!B:D,3,FALSE)," ")</f>
        <v xml:space="preserve"> </v>
      </c>
      <c r="V744" s="9" t="str">
        <f t="shared" si="104"/>
        <v>F $.25</v>
      </c>
    </row>
    <row r="745" spans="2:22" x14ac:dyDescent="0.25">
      <c r="C745">
        <v>1987</v>
      </c>
      <c r="D745" t="s">
        <v>378</v>
      </c>
      <c r="E745" t="s">
        <v>379</v>
      </c>
      <c r="K745" t="s">
        <v>634</v>
      </c>
      <c r="L745" t="s">
        <v>407</v>
      </c>
      <c r="M745" t="s">
        <v>408</v>
      </c>
      <c r="N745" t="s">
        <v>554</v>
      </c>
      <c r="O745" t="s">
        <v>382</v>
      </c>
      <c r="Q745">
        <v>1</v>
      </c>
      <c r="R745" s="4">
        <v>0.25</v>
      </c>
      <c r="S745" s="9" t="str">
        <f t="shared" si="105"/>
        <v>Carlton, Steve</v>
      </c>
      <c r="T745" s="9" t="str">
        <f t="shared" si="106"/>
        <v xml:space="preserve">Topps Main Traded    </v>
      </c>
      <c r="U745" s="9" t="str">
        <f>IFERROR(VLOOKUP(S745,'Lookup '!B:D,3,FALSE)," ")</f>
        <v>HOF</v>
      </c>
      <c r="V745" s="9" t="str">
        <f t="shared" si="104"/>
        <v>F $.25</v>
      </c>
    </row>
    <row r="746" spans="2:22" x14ac:dyDescent="0.25">
      <c r="C746">
        <v>1987</v>
      </c>
      <c r="D746" t="s">
        <v>378</v>
      </c>
      <c r="E746" t="s">
        <v>379</v>
      </c>
      <c r="K746" t="s">
        <v>635</v>
      </c>
      <c r="L746" t="s">
        <v>536</v>
      </c>
      <c r="M746" t="s">
        <v>537</v>
      </c>
      <c r="N746" t="s">
        <v>509</v>
      </c>
      <c r="O746" t="s">
        <v>388</v>
      </c>
      <c r="Q746">
        <v>1</v>
      </c>
      <c r="R746" s="4">
        <v>0.25</v>
      </c>
      <c r="S746" s="9" t="str">
        <f t="shared" si="105"/>
        <v>Dawson, Andre</v>
      </c>
      <c r="T746" s="9" t="str">
        <f t="shared" si="106"/>
        <v xml:space="preserve">Topps Main Traded    </v>
      </c>
      <c r="U746" s="9" t="str">
        <f>IFERROR(VLOOKUP(S746,'Lookup '!B:D,3,FALSE)," ")</f>
        <v>HOF</v>
      </c>
      <c r="V746" s="9" t="str">
        <f t="shared" si="104"/>
        <v>F $.25</v>
      </c>
    </row>
    <row r="747" spans="2:22" x14ac:dyDescent="0.25">
      <c r="C747">
        <v>1987</v>
      </c>
      <c r="D747" t="s">
        <v>378</v>
      </c>
      <c r="E747" t="s">
        <v>379</v>
      </c>
      <c r="K747" t="s">
        <v>636</v>
      </c>
      <c r="L747" t="s">
        <v>541</v>
      </c>
      <c r="M747" t="s">
        <v>542</v>
      </c>
      <c r="N747" t="s">
        <v>443</v>
      </c>
      <c r="O747" t="s">
        <v>382</v>
      </c>
      <c r="Q747">
        <v>1</v>
      </c>
      <c r="R747" s="4">
        <v>0.25</v>
      </c>
      <c r="S747" s="9" t="str">
        <f t="shared" si="105"/>
        <v>Eckersley, Dennis</v>
      </c>
      <c r="T747" s="9" t="str">
        <f t="shared" si="106"/>
        <v xml:space="preserve">Topps Main Traded    </v>
      </c>
      <c r="U747" s="9" t="str">
        <f>IFERROR(VLOOKUP(S747,'Lookup '!B:D,3,FALSE)," ")</f>
        <v>HOF</v>
      </c>
      <c r="V747" s="9" t="str">
        <f t="shared" si="104"/>
        <v>F $.25</v>
      </c>
    </row>
    <row r="748" spans="2:22" x14ac:dyDescent="0.25">
      <c r="C748">
        <v>1987</v>
      </c>
      <c r="D748" t="s">
        <v>378</v>
      </c>
      <c r="E748" t="s">
        <v>379</v>
      </c>
      <c r="K748" t="s">
        <v>637</v>
      </c>
      <c r="L748" t="s">
        <v>494</v>
      </c>
      <c r="M748" t="s">
        <v>495</v>
      </c>
      <c r="N748" t="s">
        <v>443</v>
      </c>
      <c r="O748" t="s">
        <v>457</v>
      </c>
      <c r="Q748">
        <v>1</v>
      </c>
      <c r="R748" s="4">
        <v>0.25</v>
      </c>
      <c r="S748" s="9" t="str">
        <f t="shared" si="105"/>
        <v>Jackson, Reggie</v>
      </c>
      <c r="T748" s="9" t="str">
        <f t="shared" si="106"/>
        <v xml:space="preserve">Topps Main Traded    </v>
      </c>
      <c r="U748" s="9" t="str">
        <f>IFERROR(VLOOKUP(S748,'Lookup '!B:D,3,FALSE)," ")</f>
        <v>HOF</v>
      </c>
      <c r="V748" s="9" t="str">
        <f t="shared" si="104"/>
        <v>F $.25</v>
      </c>
    </row>
    <row r="749" spans="2:22" x14ac:dyDescent="0.25">
      <c r="B749" t="s">
        <v>377</v>
      </c>
      <c r="C749">
        <v>1987</v>
      </c>
      <c r="D749" t="s">
        <v>378</v>
      </c>
      <c r="E749" t="s">
        <v>379</v>
      </c>
      <c r="J749" t="s">
        <v>14</v>
      </c>
      <c r="K749" t="s">
        <v>638</v>
      </c>
      <c r="L749" t="s">
        <v>618</v>
      </c>
      <c r="M749" t="s">
        <v>357</v>
      </c>
      <c r="N749" t="s">
        <v>509</v>
      </c>
      <c r="O749" t="s">
        <v>382</v>
      </c>
      <c r="Q749">
        <v>1</v>
      </c>
      <c r="R749" s="4">
        <v>10</v>
      </c>
      <c r="S749" s="9" t="str">
        <f t="shared" si="105"/>
        <v>Maddux, Greg</v>
      </c>
      <c r="T749" s="9" t="str">
        <f t="shared" si="106"/>
        <v>Topps Main Traded    RC</v>
      </c>
      <c r="U749" s="9" t="str">
        <f>IFERROR(VLOOKUP(S749,'Lookup '!B:D,3,FALSE)," ")</f>
        <v>HOF</v>
      </c>
      <c r="V749" s="9" t="str">
        <f t="shared" ref="V749:V799" si="107">IF(R749&gt;0.249,IF(R749&gt;0.99,IF(R749&gt;4.99,IF(R749&gt;9.99,IF(R749&gt;49.99,IF(R749&gt;99.99,"A $100","B $50"),"C $10"),"D $5"),"E $1"),"F $.25"),"G")</f>
        <v>C $10</v>
      </c>
    </row>
    <row r="750" spans="2:22" x14ac:dyDescent="0.25">
      <c r="C750">
        <v>1987</v>
      </c>
      <c r="D750" t="s">
        <v>378</v>
      </c>
      <c r="E750" t="s">
        <v>379</v>
      </c>
      <c r="K750" t="s">
        <v>639</v>
      </c>
      <c r="L750" t="s">
        <v>367</v>
      </c>
      <c r="M750" t="s">
        <v>368</v>
      </c>
      <c r="N750" t="s">
        <v>556</v>
      </c>
      <c r="O750" t="s">
        <v>640</v>
      </c>
      <c r="Q750">
        <v>1</v>
      </c>
      <c r="R750" s="4">
        <v>0.6</v>
      </c>
      <c r="S750" s="9" t="str">
        <f t="shared" si="105"/>
        <v>McGriff, Fred</v>
      </c>
      <c r="T750" s="9" t="str">
        <f t="shared" si="106"/>
        <v xml:space="preserve">Topps Main Traded    </v>
      </c>
      <c r="U750" s="9" t="str">
        <f>IFERROR(VLOOKUP(S750,'Lookup '!B:D,3,FALSE)," ")</f>
        <v/>
      </c>
      <c r="V750" s="9" t="str">
        <f t="shared" si="107"/>
        <v>F $.25</v>
      </c>
    </row>
    <row r="751" spans="2:22" x14ac:dyDescent="0.25">
      <c r="C751">
        <v>1987</v>
      </c>
      <c r="D751" t="s">
        <v>378</v>
      </c>
      <c r="E751" t="s">
        <v>379</v>
      </c>
      <c r="K751" t="s">
        <v>641</v>
      </c>
      <c r="L751" t="s">
        <v>605</v>
      </c>
      <c r="M751" t="s">
        <v>606</v>
      </c>
      <c r="N751" t="s">
        <v>405</v>
      </c>
      <c r="O751" t="s">
        <v>440</v>
      </c>
      <c r="Q751">
        <v>1</v>
      </c>
      <c r="R751" s="4"/>
      <c r="S751" s="9" t="str">
        <f t="shared" si="105"/>
        <v>Mitchell, Kevin</v>
      </c>
      <c r="T751" s="9" t="str">
        <f t="shared" si="106"/>
        <v xml:space="preserve">Topps Main Traded    </v>
      </c>
      <c r="U751" s="9" t="str">
        <f>IFERROR(VLOOKUP(S751,'Lookup '!B:D,3,FALSE)," ")</f>
        <v xml:space="preserve"> </v>
      </c>
      <c r="V751" s="9" t="str">
        <f t="shared" si="107"/>
        <v>G</v>
      </c>
    </row>
    <row r="752" spans="2:22" x14ac:dyDescent="0.25">
      <c r="C752">
        <v>1987</v>
      </c>
      <c r="D752" t="s">
        <v>378</v>
      </c>
      <c r="K752">
        <v>20</v>
      </c>
      <c r="L752" t="s">
        <v>350</v>
      </c>
      <c r="M752" t="s">
        <v>372</v>
      </c>
      <c r="N752" t="s">
        <v>430</v>
      </c>
      <c r="O752" t="s">
        <v>28</v>
      </c>
      <c r="Q752">
        <v>1</v>
      </c>
      <c r="R752" s="4">
        <v>0.25</v>
      </c>
      <c r="S752" s="9" t="str">
        <f t="shared" si="105"/>
        <v>Carter, Gary</v>
      </c>
      <c r="T752" s="9" t="str">
        <f t="shared" si="106"/>
        <v xml:space="preserve">Topps Main     </v>
      </c>
      <c r="U752" s="9" t="str">
        <f>IFERROR(VLOOKUP(S752,'Lookup '!B:D,3,FALSE)," ")</f>
        <v>HOF</v>
      </c>
      <c r="V752" s="9" t="str">
        <f t="shared" si="107"/>
        <v>F $.25</v>
      </c>
    </row>
    <row r="753" spans="2:22" x14ac:dyDescent="0.25">
      <c r="C753">
        <v>1987</v>
      </c>
      <c r="D753" t="s">
        <v>378</v>
      </c>
      <c r="K753">
        <v>120</v>
      </c>
      <c r="L753" t="s">
        <v>538</v>
      </c>
      <c r="M753" t="s">
        <v>539</v>
      </c>
      <c r="N753" t="s">
        <v>451</v>
      </c>
      <c r="O753" t="s">
        <v>424</v>
      </c>
      <c r="Q753">
        <v>1</v>
      </c>
      <c r="R753" s="4">
        <v>0.25</v>
      </c>
      <c r="S753" s="9" t="str">
        <f t="shared" si="105"/>
        <v>Murray, Eddie</v>
      </c>
      <c r="T753" s="9" t="str">
        <f t="shared" si="106"/>
        <v xml:space="preserve">Topps Main     </v>
      </c>
      <c r="U753" s="9" t="str">
        <f>IFERROR(VLOOKUP(S753,'Lookup '!B:D,3,FALSE)," ")</f>
        <v>HOF</v>
      </c>
      <c r="V753" s="9" t="str">
        <f t="shared" si="107"/>
        <v>F $.25</v>
      </c>
    </row>
    <row r="754" spans="2:22" x14ac:dyDescent="0.25">
      <c r="B754" t="s">
        <v>377</v>
      </c>
      <c r="C754">
        <v>1987</v>
      </c>
      <c r="D754" t="s">
        <v>378</v>
      </c>
      <c r="K754">
        <v>150</v>
      </c>
      <c r="L754" t="s">
        <v>581</v>
      </c>
      <c r="M754" t="s">
        <v>582</v>
      </c>
      <c r="N754" t="s">
        <v>402</v>
      </c>
      <c r="O754" t="s">
        <v>440</v>
      </c>
      <c r="Q754">
        <v>1</v>
      </c>
      <c r="R754" s="4">
        <v>0.25</v>
      </c>
      <c r="S754" s="9" t="str">
        <f t="shared" si="105"/>
        <v>Boggs, Wade</v>
      </c>
      <c r="T754" s="9" t="str">
        <f t="shared" si="106"/>
        <v xml:space="preserve">Topps Main     </v>
      </c>
      <c r="U754" s="9" t="str">
        <f>IFERROR(VLOOKUP(S754,'Lookup '!B:D,3,FALSE)," ")</f>
        <v>HOF</v>
      </c>
      <c r="V754" s="9" t="str">
        <f t="shared" si="107"/>
        <v>F $.25</v>
      </c>
    </row>
    <row r="755" spans="2:22" x14ac:dyDescent="0.25">
      <c r="C755">
        <v>1987</v>
      </c>
      <c r="D755" t="s">
        <v>378</v>
      </c>
      <c r="J755" t="s">
        <v>14</v>
      </c>
      <c r="K755">
        <v>170</v>
      </c>
      <c r="L755" t="s">
        <v>494</v>
      </c>
      <c r="M755" t="s">
        <v>615</v>
      </c>
      <c r="N755" t="s">
        <v>463</v>
      </c>
      <c r="O755" t="s">
        <v>388</v>
      </c>
      <c r="Q755">
        <v>1</v>
      </c>
      <c r="R755" s="4">
        <v>3</v>
      </c>
      <c r="S755" s="9" t="str">
        <f t="shared" si="105"/>
        <v>Jackson, Bo</v>
      </c>
      <c r="T755" s="9" t="str">
        <f t="shared" si="106"/>
        <v>Topps Main     RC</v>
      </c>
      <c r="U755" s="9" t="str">
        <f>IFERROR(VLOOKUP(S755,'Lookup '!B:D,3,FALSE)," ")</f>
        <v/>
      </c>
      <c r="V755" s="9" t="str">
        <f t="shared" si="107"/>
        <v>E $1</v>
      </c>
    </row>
    <row r="756" spans="2:22" x14ac:dyDescent="0.25">
      <c r="C756">
        <v>1987</v>
      </c>
      <c r="D756" t="s">
        <v>378</v>
      </c>
      <c r="K756">
        <v>200</v>
      </c>
      <c r="L756" t="s">
        <v>502</v>
      </c>
      <c r="M756" t="s">
        <v>503</v>
      </c>
      <c r="N756" t="s">
        <v>433</v>
      </c>
      <c r="O756" t="s">
        <v>412</v>
      </c>
      <c r="Q756">
        <v>1</v>
      </c>
      <c r="R756" s="4">
        <v>0.6</v>
      </c>
      <c r="S756" s="9" t="str">
        <f t="shared" si="105"/>
        <v>Rose, Pete</v>
      </c>
      <c r="T756" s="9" t="str">
        <f t="shared" si="106"/>
        <v xml:space="preserve">Topps Main     </v>
      </c>
      <c r="U756" s="9" t="str">
        <f>IFERROR(VLOOKUP(S756,'Lookup '!B:D,3,FALSE)," ")</f>
        <v/>
      </c>
      <c r="V756" s="9" t="str">
        <f t="shared" si="107"/>
        <v>F $.25</v>
      </c>
    </row>
    <row r="757" spans="2:22" x14ac:dyDescent="0.25">
      <c r="C757">
        <v>1987</v>
      </c>
      <c r="D757" t="s">
        <v>378</v>
      </c>
      <c r="K757">
        <v>300</v>
      </c>
      <c r="L757" t="s">
        <v>494</v>
      </c>
      <c r="M757" t="s">
        <v>495</v>
      </c>
      <c r="N757" t="s">
        <v>417</v>
      </c>
      <c r="O757" t="s">
        <v>457</v>
      </c>
      <c r="Q757">
        <v>1</v>
      </c>
      <c r="R757" s="4">
        <v>0.25</v>
      </c>
      <c r="S757" s="9" t="str">
        <f t="shared" si="105"/>
        <v>Jackson, Reggie</v>
      </c>
      <c r="T757" s="9" t="str">
        <f t="shared" si="106"/>
        <v xml:space="preserve">Topps Main     </v>
      </c>
      <c r="U757" s="9" t="str">
        <f>IFERROR(VLOOKUP(S757,'Lookup '!B:D,3,FALSE)," ")</f>
        <v>HOF</v>
      </c>
      <c r="V757" s="9" t="str">
        <f t="shared" si="107"/>
        <v>F $.25</v>
      </c>
    </row>
    <row r="758" spans="2:22" x14ac:dyDescent="0.25">
      <c r="B758" t="s">
        <v>377</v>
      </c>
      <c r="C758">
        <v>1987</v>
      </c>
      <c r="D758" t="s">
        <v>378</v>
      </c>
      <c r="J758" t="s">
        <v>14</v>
      </c>
      <c r="K758">
        <v>320</v>
      </c>
      <c r="L758" t="s">
        <v>611</v>
      </c>
      <c r="M758" t="s">
        <v>612</v>
      </c>
      <c r="N758" t="s">
        <v>420</v>
      </c>
      <c r="O758" t="s">
        <v>388</v>
      </c>
      <c r="Q758">
        <v>1</v>
      </c>
      <c r="R758" s="4">
        <v>8</v>
      </c>
      <c r="S758" s="9" t="str">
        <f t="shared" si="105"/>
        <v>Bonds, Barry</v>
      </c>
      <c r="T758" s="9" t="str">
        <f t="shared" si="106"/>
        <v>Topps Main     RC</v>
      </c>
      <c r="U758" s="9" t="str">
        <f>IFERROR(VLOOKUP(S758,'Lookup '!B:D,3,FALSE)," ")</f>
        <v/>
      </c>
      <c r="V758" s="9" t="str">
        <f t="shared" si="107"/>
        <v>D $5</v>
      </c>
    </row>
    <row r="759" spans="2:22" x14ac:dyDescent="0.25">
      <c r="C759">
        <v>1987</v>
      </c>
      <c r="D759" t="s">
        <v>378</v>
      </c>
      <c r="K759">
        <v>340</v>
      </c>
      <c r="L759" t="s">
        <v>595</v>
      </c>
      <c r="M759" t="s">
        <v>596</v>
      </c>
      <c r="N759" t="s">
        <v>402</v>
      </c>
      <c r="O759" t="s">
        <v>382</v>
      </c>
      <c r="Q759">
        <v>1</v>
      </c>
      <c r="R759" s="4">
        <v>1.5</v>
      </c>
      <c r="S759" s="9" t="str">
        <f t="shared" si="105"/>
        <v>Clemens, Roger</v>
      </c>
      <c r="T759" s="9" t="str">
        <f t="shared" si="106"/>
        <v xml:space="preserve">Topps Main     </v>
      </c>
      <c r="U759" s="9" t="str">
        <f>IFERROR(VLOOKUP(S759,'Lookup '!B:D,3,FALSE)," ")</f>
        <v/>
      </c>
      <c r="V759" s="9" t="str">
        <f t="shared" si="107"/>
        <v>E $1</v>
      </c>
    </row>
    <row r="760" spans="2:22" x14ac:dyDescent="0.25">
      <c r="C760">
        <v>1987</v>
      </c>
      <c r="D760" t="s">
        <v>378</v>
      </c>
      <c r="K760">
        <v>345</v>
      </c>
      <c r="L760" t="s">
        <v>536</v>
      </c>
      <c r="M760" t="s">
        <v>537</v>
      </c>
      <c r="N760" t="s">
        <v>452</v>
      </c>
      <c r="O760" t="s">
        <v>388</v>
      </c>
      <c r="Q760">
        <v>1</v>
      </c>
      <c r="R760" s="4">
        <v>0.25</v>
      </c>
      <c r="S760" s="9" t="str">
        <f t="shared" si="105"/>
        <v>Dawson, Andre</v>
      </c>
      <c r="T760" s="9" t="str">
        <f t="shared" si="106"/>
        <v xml:space="preserve">Topps Main     </v>
      </c>
      <c r="U760" s="9" t="str">
        <f>IFERROR(VLOOKUP(S760,'Lookup '!B:D,3,FALSE)," ")</f>
        <v>HOF</v>
      </c>
      <c r="V760" s="9" t="str">
        <f t="shared" si="107"/>
        <v>F $.25</v>
      </c>
    </row>
    <row r="761" spans="2:22" x14ac:dyDescent="0.25">
      <c r="C761">
        <v>1987</v>
      </c>
      <c r="D761" t="s">
        <v>378</v>
      </c>
      <c r="K761">
        <v>366</v>
      </c>
      <c r="L761" t="s">
        <v>597</v>
      </c>
      <c r="M761" t="s">
        <v>598</v>
      </c>
      <c r="N761" t="s">
        <v>443</v>
      </c>
      <c r="O761" t="s">
        <v>388</v>
      </c>
      <c r="Q761">
        <v>1</v>
      </c>
      <c r="R761" s="4">
        <v>4</v>
      </c>
      <c r="S761" s="9" t="str">
        <f t="shared" si="105"/>
        <v>McGwire, Mark</v>
      </c>
      <c r="T761" s="9" t="str">
        <f t="shared" si="106"/>
        <v xml:space="preserve">Topps Main     </v>
      </c>
      <c r="U761" s="9" t="str">
        <f>IFERROR(VLOOKUP(S761,'Lookup '!B:D,3,FALSE)," ")</f>
        <v/>
      </c>
      <c r="V761" s="9" t="str">
        <f t="shared" si="107"/>
        <v>E $1</v>
      </c>
    </row>
    <row r="762" spans="2:22" x14ac:dyDescent="0.25">
      <c r="C762">
        <v>1987</v>
      </c>
      <c r="D762" t="s">
        <v>378</v>
      </c>
      <c r="K762">
        <v>393</v>
      </c>
      <c r="L762" t="s">
        <v>502</v>
      </c>
      <c r="M762" t="s">
        <v>503</v>
      </c>
      <c r="N762" t="s">
        <v>433</v>
      </c>
      <c r="O762" t="s">
        <v>412</v>
      </c>
      <c r="Q762">
        <v>1</v>
      </c>
      <c r="R762" s="4">
        <v>0.25</v>
      </c>
      <c r="S762" s="9" t="str">
        <f t="shared" si="105"/>
        <v>Rose, Pete</v>
      </c>
      <c r="T762" s="9" t="str">
        <f t="shared" si="106"/>
        <v xml:space="preserve">Topps Main     </v>
      </c>
      <c r="U762" s="9" t="str">
        <f>IFERROR(VLOOKUP(S762,'Lookup '!B:D,3,FALSE)," ")</f>
        <v/>
      </c>
      <c r="V762" s="9" t="str">
        <f t="shared" si="107"/>
        <v>F $.25</v>
      </c>
    </row>
    <row r="763" spans="2:22" x14ac:dyDescent="0.25">
      <c r="C763">
        <v>1987</v>
      </c>
      <c r="D763" t="s">
        <v>378</v>
      </c>
      <c r="K763">
        <v>400</v>
      </c>
      <c r="L763" t="s">
        <v>461</v>
      </c>
      <c r="M763" t="s">
        <v>462</v>
      </c>
      <c r="N763" t="s">
        <v>463</v>
      </c>
      <c r="O763" t="s">
        <v>440</v>
      </c>
      <c r="Q763">
        <v>1</v>
      </c>
      <c r="R763" s="4">
        <v>0.6</v>
      </c>
      <c r="S763" s="9" t="str">
        <f t="shared" si="105"/>
        <v>Brett, George</v>
      </c>
      <c r="T763" s="9" t="str">
        <f t="shared" si="106"/>
        <v xml:space="preserve">Topps Main     </v>
      </c>
      <c r="U763" s="9" t="str">
        <f>IFERROR(VLOOKUP(S763,'Lookup '!B:D,3,FALSE)," ")</f>
        <v>HOF</v>
      </c>
      <c r="V763" s="9" t="str">
        <f t="shared" si="107"/>
        <v>F $.25</v>
      </c>
    </row>
    <row r="764" spans="2:22" x14ac:dyDescent="0.25">
      <c r="C764">
        <v>1987</v>
      </c>
      <c r="D764" t="s">
        <v>378</v>
      </c>
      <c r="K764">
        <v>420</v>
      </c>
      <c r="L764" t="s">
        <v>352</v>
      </c>
      <c r="M764" t="s">
        <v>353</v>
      </c>
      <c r="N764" t="s">
        <v>405</v>
      </c>
      <c r="O764" t="s">
        <v>424</v>
      </c>
      <c r="Q764">
        <v>1</v>
      </c>
      <c r="R764" s="4"/>
      <c r="S764" s="9" t="str">
        <f t="shared" si="105"/>
        <v>Clark, Will</v>
      </c>
      <c r="T764" s="9" t="str">
        <f t="shared" si="106"/>
        <v xml:space="preserve">Topps Main     </v>
      </c>
      <c r="U764" s="9" t="str">
        <f>IFERROR(VLOOKUP(S764,'Lookup '!B:D,3,FALSE)," ")</f>
        <v xml:space="preserve"> </v>
      </c>
      <c r="V764" s="9" t="str">
        <f t="shared" si="107"/>
        <v>G</v>
      </c>
    </row>
    <row r="765" spans="2:22" x14ac:dyDescent="0.25">
      <c r="C765">
        <v>1987</v>
      </c>
      <c r="D765" t="s">
        <v>378</v>
      </c>
      <c r="K765">
        <v>425</v>
      </c>
      <c r="L765" t="s">
        <v>428</v>
      </c>
      <c r="M765" t="s">
        <v>429</v>
      </c>
      <c r="N765" t="s">
        <v>402</v>
      </c>
      <c r="O765" t="s">
        <v>382</v>
      </c>
      <c r="Q765">
        <v>1</v>
      </c>
      <c r="R765" s="4">
        <v>0.25</v>
      </c>
      <c r="S765" s="9" t="str">
        <f t="shared" si="105"/>
        <v>Seaver, Tom</v>
      </c>
      <c r="T765" s="9" t="str">
        <f t="shared" si="106"/>
        <v xml:space="preserve">Topps Main     </v>
      </c>
      <c r="U765" s="9" t="str">
        <f>IFERROR(VLOOKUP(S765,'Lookup '!B:D,3,FALSE)," ")</f>
        <v>HOF</v>
      </c>
      <c r="V765" s="9" t="str">
        <f t="shared" si="107"/>
        <v>F $.25</v>
      </c>
    </row>
    <row r="766" spans="2:22" x14ac:dyDescent="0.25">
      <c r="C766">
        <v>1987</v>
      </c>
      <c r="D766" t="s">
        <v>378</v>
      </c>
      <c r="K766">
        <v>430</v>
      </c>
      <c r="L766" t="s">
        <v>439</v>
      </c>
      <c r="M766" t="s">
        <v>370</v>
      </c>
      <c r="N766" t="s">
        <v>381</v>
      </c>
      <c r="O766" t="s">
        <v>440</v>
      </c>
      <c r="Q766">
        <v>1</v>
      </c>
      <c r="R766" s="4">
        <v>0.5</v>
      </c>
      <c r="S766" s="9" t="str">
        <f t="shared" si="105"/>
        <v>Schmidt, Mike</v>
      </c>
      <c r="T766" s="9" t="str">
        <f t="shared" si="106"/>
        <v xml:space="preserve">Topps Main     </v>
      </c>
      <c r="U766" s="9" t="str">
        <f>IFERROR(VLOOKUP(S766,'Lookup '!B:D,3,FALSE)," ")</f>
        <v>HOF</v>
      </c>
      <c r="V766" s="9" t="str">
        <f t="shared" si="107"/>
        <v>F $.25</v>
      </c>
    </row>
    <row r="767" spans="2:22" x14ac:dyDescent="0.25">
      <c r="C767">
        <v>1987</v>
      </c>
      <c r="D767" t="s">
        <v>378</v>
      </c>
      <c r="K767">
        <v>450</v>
      </c>
      <c r="L767" t="s">
        <v>601</v>
      </c>
      <c r="M767" t="s">
        <v>602</v>
      </c>
      <c r="N767" t="s">
        <v>395</v>
      </c>
      <c r="O767" t="s">
        <v>388</v>
      </c>
      <c r="Q767">
        <v>1</v>
      </c>
      <c r="R767" s="4">
        <v>0.25</v>
      </c>
      <c r="S767" s="9" t="str">
        <f t="shared" si="105"/>
        <v>Puckett, Kirby</v>
      </c>
      <c r="T767" s="9" t="str">
        <f t="shared" si="106"/>
        <v xml:space="preserve">Topps Main     </v>
      </c>
      <c r="U767" s="9" t="str">
        <f>IFERROR(VLOOKUP(S767,'Lookup '!B:D,3,FALSE)," ")</f>
        <v>HOF</v>
      </c>
      <c r="V767" s="9" t="str">
        <f t="shared" si="107"/>
        <v>F $.25</v>
      </c>
    </row>
    <row r="768" spans="2:22" x14ac:dyDescent="0.25">
      <c r="C768">
        <v>1987</v>
      </c>
      <c r="D768" t="s">
        <v>378</v>
      </c>
      <c r="K768">
        <v>459</v>
      </c>
      <c r="L768" t="s">
        <v>541</v>
      </c>
      <c r="M768" t="s">
        <v>542</v>
      </c>
      <c r="N768" t="s">
        <v>509</v>
      </c>
      <c r="O768" t="s">
        <v>382</v>
      </c>
      <c r="Q768">
        <v>1</v>
      </c>
      <c r="R768" s="4">
        <v>0.25</v>
      </c>
      <c r="S768" s="9" t="str">
        <f t="shared" si="105"/>
        <v>Eckersley, Dennis</v>
      </c>
      <c r="T768" s="9" t="str">
        <f t="shared" si="106"/>
        <v xml:space="preserve">Topps Main     </v>
      </c>
      <c r="U768" s="9" t="str">
        <f>IFERROR(VLOOKUP(S768,'Lookup '!B:D,3,FALSE)," ")</f>
        <v>HOF</v>
      </c>
      <c r="V768" s="9" t="str">
        <f t="shared" si="107"/>
        <v>F $.25</v>
      </c>
    </row>
    <row r="769" spans="2:22" x14ac:dyDescent="0.25">
      <c r="C769">
        <v>1987</v>
      </c>
      <c r="D769" t="s">
        <v>378</v>
      </c>
      <c r="K769">
        <v>480</v>
      </c>
      <c r="L769" t="s">
        <v>477</v>
      </c>
      <c r="M769" t="s">
        <v>347</v>
      </c>
      <c r="N769" t="s">
        <v>402</v>
      </c>
      <c r="O769" t="s">
        <v>388</v>
      </c>
      <c r="Q769">
        <v>1</v>
      </c>
      <c r="R769" s="4">
        <v>0.25</v>
      </c>
      <c r="S769" s="9" t="str">
        <f t="shared" si="105"/>
        <v>Rice, Jim</v>
      </c>
      <c r="T769" s="9" t="str">
        <f t="shared" si="106"/>
        <v xml:space="preserve">Topps Main     </v>
      </c>
      <c r="U769" s="9" t="str">
        <f>IFERROR(VLOOKUP(S769,'Lookup '!B:D,3,FALSE)," ")</f>
        <v>HOF</v>
      </c>
      <c r="V769" s="9" t="str">
        <f t="shared" si="107"/>
        <v>F $.25</v>
      </c>
    </row>
    <row r="770" spans="2:22" x14ac:dyDescent="0.25">
      <c r="C770">
        <v>1987</v>
      </c>
      <c r="D770" t="s">
        <v>378</v>
      </c>
      <c r="K770">
        <v>500</v>
      </c>
      <c r="L770" t="s">
        <v>583</v>
      </c>
      <c r="M770" t="s">
        <v>393</v>
      </c>
      <c r="N770" t="s">
        <v>425</v>
      </c>
      <c r="O770" t="s">
        <v>424</v>
      </c>
      <c r="Q770">
        <v>1</v>
      </c>
      <c r="R770" s="4">
        <v>0.6</v>
      </c>
      <c r="S770" s="9" t="str">
        <f t="shared" si="105"/>
        <v>Mattingly, Don</v>
      </c>
      <c r="T770" s="9" t="str">
        <f t="shared" si="106"/>
        <v xml:space="preserve">Topps Main     </v>
      </c>
      <c r="U770" s="9" t="str">
        <f>IFERROR(VLOOKUP(S770,'Lookup '!B:D,3,FALSE)," ")</f>
        <v/>
      </c>
      <c r="V770" s="9" t="str">
        <f t="shared" si="107"/>
        <v>F $.25</v>
      </c>
    </row>
    <row r="771" spans="2:22" x14ac:dyDescent="0.25">
      <c r="C771">
        <v>1987</v>
      </c>
      <c r="D771" t="s">
        <v>378</v>
      </c>
      <c r="K771">
        <v>530</v>
      </c>
      <c r="L771" t="s">
        <v>572</v>
      </c>
      <c r="M771" t="s">
        <v>476</v>
      </c>
      <c r="N771" t="s">
        <v>446</v>
      </c>
      <c r="O771" t="s">
        <v>388</v>
      </c>
      <c r="Q771">
        <v>1</v>
      </c>
      <c r="R771" s="4">
        <v>0.3</v>
      </c>
      <c r="S771" s="9" t="str">
        <f t="shared" si="105"/>
        <v>Gwynn, Tony</v>
      </c>
      <c r="T771" s="9" t="str">
        <f t="shared" si="106"/>
        <v xml:space="preserve">Topps Main     </v>
      </c>
      <c r="U771" s="9" t="str">
        <f>IFERROR(VLOOKUP(S771,'Lookup '!B:D,3,FALSE)," ")</f>
        <v>HOF</v>
      </c>
      <c r="V771" s="9" t="str">
        <f t="shared" si="107"/>
        <v>F $.25</v>
      </c>
    </row>
    <row r="772" spans="2:22" x14ac:dyDescent="0.25">
      <c r="C772">
        <v>1987</v>
      </c>
      <c r="D772" t="s">
        <v>378</v>
      </c>
      <c r="F772" t="s">
        <v>3892</v>
      </c>
      <c r="K772">
        <v>597</v>
      </c>
      <c r="L772" t="s">
        <v>439</v>
      </c>
      <c r="M772" t="s">
        <v>370</v>
      </c>
      <c r="N772" t="s">
        <v>381</v>
      </c>
      <c r="O772" t="s">
        <v>440</v>
      </c>
      <c r="Q772">
        <v>1</v>
      </c>
      <c r="R772" s="4">
        <v>0.25</v>
      </c>
      <c r="S772" s="9" t="str">
        <f t="shared" si="105"/>
        <v>Schmidt, Mike</v>
      </c>
      <c r="T772" s="9" t="str">
        <f t="shared" si="106"/>
        <v xml:space="preserve">Topps Main  AS   </v>
      </c>
      <c r="U772" s="9" t="str">
        <f>IFERROR(VLOOKUP(S772,'Lookup '!B:D,3,FALSE)," ")</f>
        <v>HOF</v>
      </c>
      <c r="V772" s="9" t="str">
        <f t="shared" si="107"/>
        <v>F $.25</v>
      </c>
    </row>
    <row r="773" spans="2:22" x14ac:dyDescent="0.25">
      <c r="C773">
        <v>1987</v>
      </c>
      <c r="D773" t="s">
        <v>378</v>
      </c>
      <c r="F773" t="s">
        <v>3892</v>
      </c>
      <c r="K773">
        <v>598</v>
      </c>
      <c r="L773" t="s">
        <v>514</v>
      </c>
      <c r="M773" t="s">
        <v>515</v>
      </c>
      <c r="N773" t="s">
        <v>391</v>
      </c>
      <c r="O773" t="s">
        <v>480</v>
      </c>
      <c r="Q773">
        <v>1</v>
      </c>
      <c r="R773" s="4">
        <v>0.25</v>
      </c>
      <c r="S773" s="9" t="str">
        <f t="shared" si="105"/>
        <v>Smith, Ozzie</v>
      </c>
      <c r="T773" s="9" t="str">
        <f t="shared" si="106"/>
        <v xml:space="preserve">Topps Main  AS   </v>
      </c>
      <c r="U773" s="9" t="str">
        <f>IFERROR(VLOOKUP(S773,'Lookup '!B:D,3,FALSE)," ")</f>
        <v>HOF</v>
      </c>
      <c r="V773" s="9" t="str">
        <f t="shared" si="107"/>
        <v>F $.25</v>
      </c>
    </row>
    <row r="774" spans="2:22" x14ac:dyDescent="0.25">
      <c r="C774">
        <v>1987</v>
      </c>
      <c r="D774" t="s">
        <v>378</v>
      </c>
      <c r="F774" t="s">
        <v>3892</v>
      </c>
      <c r="K774">
        <v>599</v>
      </c>
      <c r="L774" t="s">
        <v>572</v>
      </c>
      <c r="M774" t="s">
        <v>476</v>
      </c>
      <c r="N774" t="s">
        <v>446</v>
      </c>
      <c r="O774" t="s">
        <v>388</v>
      </c>
      <c r="Q774">
        <v>1</v>
      </c>
      <c r="R774" s="4">
        <v>0.25</v>
      </c>
      <c r="S774" s="9" t="str">
        <f t="shared" si="105"/>
        <v>Gwynn, Tony</v>
      </c>
      <c r="T774" s="9" t="str">
        <f t="shared" si="106"/>
        <v xml:space="preserve">Topps Main  AS   </v>
      </c>
      <c r="U774" s="9" t="str">
        <f>IFERROR(VLOOKUP(S774,'Lookup '!B:D,3,FALSE)," ")</f>
        <v>HOF</v>
      </c>
      <c r="V774" s="9" t="str">
        <f t="shared" si="107"/>
        <v>F $.25</v>
      </c>
    </row>
    <row r="775" spans="2:22" x14ac:dyDescent="0.25">
      <c r="C775">
        <v>1987</v>
      </c>
      <c r="D775" t="s">
        <v>378</v>
      </c>
      <c r="F775" t="s">
        <v>3892</v>
      </c>
      <c r="K775">
        <v>602</v>
      </c>
      <c r="L775" t="s">
        <v>350</v>
      </c>
      <c r="M775" t="s">
        <v>372</v>
      </c>
      <c r="N775" t="s">
        <v>430</v>
      </c>
      <c r="O775" t="s">
        <v>28</v>
      </c>
      <c r="Q775">
        <v>1</v>
      </c>
      <c r="R775" s="4">
        <v>0.25</v>
      </c>
      <c r="S775" s="9" t="str">
        <f t="shared" si="105"/>
        <v>Carter, Gary</v>
      </c>
      <c r="T775" s="9" t="str">
        <f t="shared" si="106"/>
        <v xml:space="preserve">Topps Main  AS   </v>
      </c>
      <c r="U775" s="9" t="str">
        <f>IFERROR(VLOOKUP(S775,'Lookup '!B:D,3,FALSE)," ")</f>
        <v>HOF</v>
      </c>
      <c r="V775" s="9" t="str">
        <f t="shared" si="107"/>
        <v>F $.25</v>
      </c>
    </row>
    <row r="776" spans="2:22" x14ac:dyDescent="0.25">
      <c r="C776">
        <v>1987</v>
      </c>
      <c r="D776" t="s">
        <v>378</v>
      </c>
      <c r="F776" t="s">
        <v>3892</v>
      </c>
      <c r="K776">
        <v>606</v>
      </c>
      <c r="L776" t="s">
        <v>583</v>
      </c>
      <c r="M776" t="s">
        <v>393</v>
      </c>
      <c r="N776" t="s">
        <v>425</v>
      </c>
      <c r="Q776">
        <v>1</v>
      </c>
      <c r="R776" s="4">
        <v>0.3</v>
      </c>
      <c r="S776" s="9" t="str">
        <f t="shared" si="105"/>
        <v>Mattingly, Don</v>
      </c>
      <c r="T776" s="9" t="str">
        <f t="shared" si="106"/>
        <v xml:space="preserve">Topps Main  AS   </v>
      </c>
      <c r="U776" s="9" t="str">
        <f>IFERROR(VLOOKUP(S776,'Lookup '!B:D,3,FALSE)," ")</f>
        <v/>
      </c>
      <c r="V776" s="9" t="str">
        <f t="shared" si="107"/>
        <v>F $.25</v>
      </c>
    </row>
    <row r="777" spans="2:22" x14ac:dyDescent="0.25">
      <c r="C777">
        <v>1987</v>
      </c>
      <c r="D777" t="s">
        <v>378</v>
      </c>
      <c r="F777" t="s">
        <v>3892</v>
      </c>
      <c r="K777">
        <v>608</v>
      </c>
      <c r="L777" t="s">
        <v>581</v>
      </c>
      <c r="M777" t="s">
        <v>582</v>
      </c>
      <c r="N777" t="s">
        <v>402</v>
      </c>
      <c r="O777" t="s">
        <v>440</v>
      </c>
      <c r="Q777">
        <v>1</v>
      </c>
      <c r="R777" s="4">
        <v>0.25</v>
      </c>
      <c r="S777" s="9" t="str">
        <f t="shared" si="105"/>
        <v>Boggs, Wade</v>
      </c>
      <c r="T777" s="9" t="str">
        <f t="shared" si="106"/>
        <v xml:space="preserve">Topps Main  AS   </v>
      </c>
      <c r="U777" s="9" t="str">
        <f>IFERROR(VLOOKUP(S777,'Lookup '!B:D,3,FALSE)," ")</f>
        <v>HOF</v>
      </c>
      <c r="V777" s="9" t="str">
        <f t="shared" si="107"/>
        <v>F $.25</v>
      </c>
    </row>
    <row r="778" spans="2:22" x14ac:dyDescent="0.25">
      <c r="C778">
        <v>1987</v>
      </c>
      <c r="D778" t="s">
        <v>378</v>
      </c>
      <c r="F778" t="s">
        <v>3892</v>
      </c>
      <c r="K778">
        <v>609</v>
      </c>
      <c r="L778" t="s">
        <v>559</v>
      </c>
      <c r="M778" t="s">
        <v>560</v>
      </c>
      <c r="N778" t="s">
        <v>451</v>
      </c>
      <c r="O778" t="s">
        <v>480</v>
      </c>
      <c r="Q778">
        <v>1</v>
      </c>
      <c r="R778" s="4">
        <v>0.25</v>
      </c>
      <c r="S778" s="9" t="str">
        <f t="shared" si="105"/>
        <v>Ripken Jr, Cal</v>
      </c>
      <c r="T778" s="9" t="str">
        <f t="shared" si="106"/>
        <v xml:space="preserve">Topps Main  AS   </v>
      </c>
      <c r="U778" s="9" t="str">
        <f>IFERROR(VLOOKUP(S778,'Lookup '!B:D,3,FALSE)," ")</f>
        <v>HOF</v>
      </c>
      <c r="V778" s="9" t="str">
        <f t="shared" si="107"/>
        <v>F $.25</v>
      </c>
    </row>
    <row r="779" spans="2:22" x14ac:dyDescent="0.25">
      <c r="C779">
        <v>1987</v>
      </c>
      <c r="D779" t="s">
        <v>378</v>
      </c>
      <c r="F779" t="s">
        <v>3892</v>
      </c>
      <c r="K779">
        <v>610</v>
      </c>
      <c r="L779" t="s">
        <v>477</v>
      </c>
      <c r="M779" t="s">
        <v>347</v>
      </c>
      <c r="N779" t="s">
        <v>402</v>
      </c>
      <c r="O779" t="s">
        <v>388</v>
      </c>
      <c r="Q779">
        <v>1</v>
      </c>
      <c r="R779" s="4">
        <v>0.25</v>
      </c>
      <c r="S779" s="9" t="str">
        <f t="shared" si="105"/>
        <v>Rice, Jim</v>
      </c>
      <c r="T779" s="9" t="str">
        <f t="shared" si="106"/>
        <v xml:space="preserve">Topps Main  AS   </v>
      </c>
      <c r="U779" s="9" t="str">
        <f>IFERROR(VLOOKUP(S779,'Lookup '!B:D,3,FALSE)," ")</f>
        <v>HOF</v>
      </c>
      <c r="V779" s="9" t="str">
        <f t="shared" si="107"/>
        <v>F $.25</v>
      </c>
    </row>
    <row r="780" spans="2:22" x14ac:dyDescent="0.25">
      <c r="C780">
        <v>1987</v>
      </c>
      <c r="D780" t="s">
        <v>378</v>
      </c>
      <c r="F780" t="s">
        <v>3892</v>
      </c>
      <c r="K780">
        <v>611</v>
      </c>
      <c r="L780" t="s">
        <v>601</v>
      </c>
      <c r="M780" t="s">
        <v>602</v>
      </c>
      <c r="N780" t="s">
        <v>395</v>
      </c>
      <c r="O780" t="s">
        <v>388</v>
      </c>
      <c r="Q780">
        <v>1</v>
      </c>
      <c r="R780" s="4">
        <v>0.25</v>
      </c>
      <c r="S780" s="9" t="str">
        <f t="shared" si="105"/>
        <v>Puckett, Kirby</v>
      </c>
      <c r="T780" s="9" t="str">
        <f t="shared" si="106"/>
        <v xml:space="preserve">Topps Main  AS   </v>
      </c>
      <c r="U780" s="9" t="str">
        <f>IFERROR(VLOOKUP(S780,'Lookup '!B:D,3,FALSE)," ")</f>
        <v>HOF</v>
      </c>
      <c r="V780" s="9" t="str">
        <f t="shared" si="107"/>
        <v>F $.25</v>
      </c>
    </row>
    <row r="781" spans="2:22" x14ac:dyDescent="0.25">
      <c r="C781">
        <v>1987</v>
      </c>
      <c r="D781" t="s">
        <v>378</v>
      </c>
      <c r="K781">
        <v>620</v>
      </c>
      <c r="L781" t="s">
        <v>613</v>
      </c>
      <c r="M781" t="s">
        <v>614</v>
      </c>
      <c r="N781" t="s">
        <v>443</v>
      </c>
      <c r="O781" t="s">
        <v>388</v>
      </c>
      <c r="Q781">
        <v>1</v>
      </c>
      <c r="R781" s="4">
        <v>1</v>
      </c>
      <c r="S781" s="9" t="str">
        <f t="shared" si="105"/>
        <v>Canseco, Jose</v>
      </c>
      <c r="T781" s="9" t="str">
        <f t="shared" si="106"/>
        <v xml:space="preserve">Topps Main     </v>
      </c>
      <c r="U781" s="9" t="str">
        <f>IFERROR(VLOOKUP(S781,'Lookup '!B:D,3,FALSE)," ")</f>
        <v xml:space="preserve"> </v>
      </c>
      <c r="V781" s="9" t="str">
        <f t="shared" si="107"/>
        <v>E $1</v>
      </c>
    </row>
    <row r="782" spans="2:22" x14ac:dyDescent="0.25">
      <c r="B782" t="s">
        <v>377</v>
      </c>
      <c r="C782">
        <v>1987</v>
      </c>
      <c r="D782" t="s">
        <v>378</v>
      </c>
      <c r="J782" t="s">
        <v>14</v>
      </c>
      <c r="K782">
        <v>648</v>
      </c>
      <c r="L782" t="s">
        <v>642</v>
      </c>
      <c r="M782" t="s">
        <v>612</v>
      </c>
      <c r="N782" t="s">
        <v>433</v>
      </c>
      <c r="O782" t="s">
        <v>480</v>
      </c>
      <c r="Q782">
        <v>1</v>
      </c>
      <c r="R782" s="4">
        <v>2.5</v>
      </c>
      <c r="S782" s="9" t="str">
        <f t="shared" si="105"/>
        <v>Larkin, Barry</v>
      </c>
      <c r="T782" s="9" t="str">
        <f t="shared" si="106"/>
        <v>Topps Main     RC</v>
      </c>
      <c r="U782" s="9" t="str">
        <f>IFERROR(VLOOKUP(S782,'Lookup '!B:D,3,FALSE)," ")</f>
        <v>HOF</v>
      </c>
      <c r="V782" s="9" t="str">
        <f t="shared" si="107"/>
        <v>E $1</v>
      </c>
    </row>
    <row r="783" spans="2:22" x14ac:dyDescent="0.25">
      <c r="C783">
        <v>1987</v>
      </c>
      <c r="D783" t="s">
        <v>378</v>
      </c>
      <c r="K783">
        <v>673</v>
      </c>
      <c r="L783" t="s">
        <v>399</v>
      </c>
      <c r="M783" t="s">
        <v>393</v>
      </c>
      <c r="N783" t="s">
        <v>417</v>
      </c>
      <c r="O783" t="s">
        <v>382</v>
      </c>
      <c r="Q783">
        <v>1</v>
      </c>
      <c r="R783" s="4">
        <v>0.25</v>
      </c>
      <c r="S783" s="9" t="str">
        <f t="shared" si="105"/>
        <v>Sutton, Don</v>
      </c>
      <c r="T783" s="9" t="str">
        <f t="shared" si="106"/>
        <v xml:space="preserve">Topps Main     </v>
      </c>
      <c r="U783" s="9" t="str">
        <f>IFERROR(VLOOKUP(S783,'Lookup '!B:D,3,FALSE)," ")</f>
        <v>HOF</v>
      </c>
      <c r="V783" s="9" t="str">
        <f t="shared" si="107"/>
        <v>F $.25</v>
      </c>
    </row>
    <row r="784" spans="2:22" x14ac:dyDescent="0.25">
      <c r="C784">
        <v>1987</v>
      </c>
      <c r="D784" t="s">
        <v>378</v>
      </c>
      <c r="K784">
        <v>680</v>
      </c>
      <c r="L784" t="s">
        <v>579</v>
      </c>
      <c r="M784" t="s">
        <v>580</v>
      </c>
      <c r="N784" t="s">
        <v>509</v>
      </c>
      <c r="O784" t="s">
        <v>480</v>
      </c>
      <c r="Q784">
        <v>1</v>
      </c>
      <c r="R784" s="4">
        <v>0.4</v>
      </c>
      <c r="S784" s="9" t="str">
        <f t="shared" si="105"/>
        <v>Sandberg, Ryne</v>
      </c>
      <c r="T784" s="9" t="str">
        <f t="shared" si="106"/>
        <v xml:space="preserve">Topps Main     </v>
      </c>
      <c r="U784" s="9" t="str">
        <f>IFERROR(VLOOKUP(S784,'Lookup '!B:D,3,FALSE)," ")</f>
        <v>HOF</v>
      </c>
      <c r="V784" s="9" t="str">
        <f t="shared" si="107"/>
        <v>F $.25</v>
      </c>
    </row>
    <row r="785" spans="3:22" x14ac:dyDescent="0.25">
      <c r="C785">
        <v>1987</v>
      </c>
      <c r="D785" t="s">
        <v>378</v>
      </c>
      <c r="K785">
        <v>694</v>
      </c>
      <c r="L785" t="s">
        <v>545</v>
      </c>
      <c r="M785" t="s">
        <v>546</v>
      </c>
      <c r="N785" t="s">
        <v>554</v>
      </c>
      <c r="O785" t="s">
        <v>382</v>
      </c>
      <c r="Q785">
        <v>1</v>
      </c>
      <c r="R785" s="4">
        <v>0.25</v>
      </c>
      <c r="S785" s="9" t="str">
        <f t="shared" si="105"/>
        <v>Niekro, Phil</v>
      </c>
      <c r="T785" s="9" t="str">
        <f t="shared" si="106"/>
        <v xml:space="preserve">Topps Main     </v>
      </c>
      <c r="U785" s="9" t="str">
        <f>IFERROR(VLOOKUP(S785,'Lookup '!B:D,3,FALSE)," ")</f>
        <v>HOF</v>
      </c>
      <c r="V785" s="9" t="str">
        <f t="shared" si="107"/>
        <v>F $.25</v>
      </c>
    </row>
    <row r="786" spans="3:22" x14ac:dyDescent="0.25">
      <c r="C786">
        <v>1987</v>
      </c>
      <c r="D786" t="s">
        <v>378</v>
      </c>
      <c r="K786">
        <v>718</v>
      </c>
      <c r="L786" t="s">
        <v>407</v>
      </c>
      <c r="M786" t="s">
        <v>408</v>
      </c>
      <c r="N786" t="s">
        <v>465</v>
      </c>
      <c r="O786" t="s">
        <v>382</v>
      </c>
      <c r="Q786">
        <v>1</v>
      </c>
      <c r="R786" s="4">
        <v>0.25</v>
      </c>
      <c r="S786" s="9" t="str">
        <f t="shared" si="105"/>
        <v>Carlton, Steve</v>
      </c>
      <c r="T786" s="9" t="str">
        <f t="shared" si="106"/>
        <v xml:space="preserve">Topps Main     </v>
      </c>
      <c r="U786" s="9" t="str">
        <f>IFERROR(VLOOKUP(S786,'Lookup '!B:D,3,FALSE)," ")</f>
        <v>HOF</v>
      </c>
      <c r="V786" s="9" t="str">
        <f t="shared" si="107"/>
        <v>F $.25</v>
      </c>
    </row>
    <row r="787" spans="3:22" x14ac:dyDescent="0.25">
      <c r="C787">
        <v>1987</v>
      </c>
      <c r="D787" t="s">
        <v>378</v>
      </c>
      <c r="K787">
        <v>735</v>
      </c>
      <c r="L787" t="s">
        <v>516</v>
      </c>
      <c r="M787" t="s">
        <v>517</v>
      </c>
      <c r="N787" t="s">
        <v>425</v>
      </c>
      <c r="O787" t="s">
        <v>388</v>
      </c>
      <c r="Q787">
        <v>1</v>
      </c>
      <c r="R787" s="4">
        <v>0.25</v>
      </c>
      <c r="S787" s="9" t="str">
        <f t="shared" si="105"/>
        <v>Henderson, Rickey</v>
      </c>
      <c r="T787" s="9" t="str">
        <f t="shared" si="106"/>
        <v xml:space="preserve">Topps Main     </v>
      </c>
      <c r="U787" s="9" t="str">
        <f>IFERROR(VLOOKUP(S787,'Lookup '!B:D,3,FALSE)," ")</f>
        <v>HOF</v>
      </c>
      <c r="V787" s="9" t="str">
        <f t="shared" si="107"/>
        <v>F $.25</v>
      </c>
    </row>
    <row r="788" spans="3:22" x14ac:dyDescent="0.25">
      <c r="C788">
        <v>1987</v>
      </c>
      <c r="D788" t="s">
        <v>378</v>
      </c>
      <c r="K788">
        <v>741</v>
      </c>
      <c r="L788" t="s">
        <v>506</v>
      </c>
      <c r="M788" t="s">
        <v>363</v>
      </c>
      <c r="N788" t="s">
        <v>456</v>
      </c>
      <c r="O788" t="s">
        <v>440</v>
      </c>
      <c r="Q788">
        <v>1</v>
      </c>
      <c r="R788" s="4">
        <v>0.25</v>
      </c>
      <c r="S788" s="9" t="str">
        <f t="shared" si="105"/>
        <v>Molitor, Paul</v>
      </c>
      <c r="T788" s="9" t="str">
        <f t="shared" si="106"/>
        <v xml:space="preserve">Topps Main     </v>
      </c>
      <c r="U788" s="9" t="str">
        <f>IFERROR(VLOOKUP(S788,'Lookup '!B:D,3,FALSE)," ")</f>
        <v>HOF</v>
      </c>
      <c r="V788" s="9" t="str">
        <f t="shared" si="107"/>
        <v>F $.25</v>
      </c>
    </row>
    <row r="789" spans="3:22" x14ac:dyDescent="0.25">
      <c r="C789">
        <v>1987</v>
      </c>
      <c r="D789" t="s">
        <v>378</v>
      </c>
      <c r="K789">
        <v>749</v>
      </c>
      <c r="L789" t="s">
        <v>514</v>
      </c>
      <c r="M789" t="s">
        <v>515</v>
      </c>
      <c r="N789" t="s">
        <v>391</v>
      </c>
      <c r="O789" t="s">
        <v>480</v>
      </c>
      <c r="Q789">
        <v>1</v>
      </c>
      <c r="R789" s="4">
        <v>0.4</v>
      </c>
      <c r="S789" s="9" t="str">
        <f t="shared" si="105"/>
        <v>Smith, Ozzie</v>
      </c>
      <c r="T789" s="9" t="str">
        <f t="shared" si="106"/>
        <v xml:space="preserve">Topps Main     </v>
      </c>
      <c r="U789" s="9" t="str">
        <f>IFERROR(VLOOKUP(S789,'Lookup '!B:D,3,FALSE)," ")</f>
        <v>HOF</v>
      </c>
      <c r="V789" s="9" t="str">
        <f t="shared" si="107"/>
        <v>F $.25</v>
      </c>
    </row>
    <row r="790" spans="3:22" x14ac:dyDescent="0.25">
      <c r="C790">
        <v>1987</v>
      </c>
      <c r="D790" t="s">
        <v>378</v>
      </c>
      <c r="K790">
        <v>756</v>
      </c>
      <c r="L790" t="s">
        <v>540</v>
      </c>
      <c r="M790" t="s">
        <v>407</v>
      </c>
      <c r="N790" t="s">
        <v>465</v>
      </c>
      <c r="O790" t="s">
        <v>28</v>
      </c>
      <c r="Q790">
        <v>1</v>
      </c>
      <c r="R790" s="4">
        <v>0.25</v>
      </c>
      <c r="S790" s="9" t="str">
        <f t="shared" si="105"/>
        <v>Fisk, Carlton</v>
      </c>
      <c r="T790" s="9" t="str">
        <f t="shared" si="106"/>
        <v xml:space="preserve">Topps Main     </v>
      </c>
      <c r="U790" s="9" t="str">
        <f>IFERROR(VLOOKUP(S790,'Lookup '!B:D,3,FALSE)," ")</f>
        <v>HOF</v>
      </c>
      <c r="V790" s="9" t="str">
        <f t="shared" si="107"/>
        <v>F $.25</v>
      </c>
    </row>
    <row r="791" spans="3:22" x14ac:dyDescent="0.25">
      <c r="C791">
        <v>1987</v>
      </c>
      <c r="D791" t="s">
        <v>378</v>
      </c>
      <c r="K791">
        <v>757</v>
      </c>
      <c r="L791" t="s">
        <v>415</v>
      </c>
      <c r="M791" t="s">
        <v>416</v>
      </c>
      <c r="N791" t="s">
        <v>532</v>
      </c>
      <c r="O791" t="s">
        <v>382</v>
      </c>
      <c r="Q791">
        <v>1</v>
      </c>
      <c r="R791" s="4">
        <v>1</v>
      </c>
      <c r="S791" s="9" t="str">
        <f t="shared" si="105"/>
        <v>Ryan, Nolan</v>
      </c>
      <c r="T791" s="9" t="str">
        <f t="shared" si="106"/>
        <v xml:space="preserve">Topps Main     </v>
      </c>
      <c r="U791" s="9" t="str">
        <f>IFERROR(VLOOKUP(S791,'Lookup '!B:D,3,FALSE)," ")</f>
        <v>HOF</v>
      </c>
      <c r="V791" s="9" t="str">
        <f t="shared" si="107"/>
        <v>E $1</v>
      </c>
    </row>
    <row r="792" spans="3:22" x14ac:dyDescent="0.25">
      <c r="C792">
        <v>1987</v>
      </c>
      <c r="D792" t="s">
        <v>378</v>
      </c>
      <c r="K792">
        <v>770</v>
      </c>
      <c r="L792" t="s">
        <v>444</v>
      </c>
      <c r="M792" t="s">
        <v>445</v>
      </c>
      <c r="N792" t="s">
        <v>425</v>
      </c>
      <c r="O792" t="s">
        <v>388</v>
      </c>
      <c r="Q792">
        <v>1</v>
      </c>
      <c r="R792" s="4">
        <v>0.25</v>
      </c>
      <c r="S792" s="9" t="str">
        <f t="shared" si="105"/>
        <v>Winfield, Dave</v>
      </c>
      <c r="T792" s="9" t="str">
        <f t="shared" si="106"/>
        <v xml:space="preserve">Topps Main     </v>
      </c>
      <c r="U792" s="9" t="str">
        <f>IFERROR(VLOOKUP(S792,'Lookup '!B:D,3,FALSE)," ")</f>
        <v>HOF</v>
      </c>
      <c r="V792" s="9" t="str">
        <f t="shared" si="107"/>
        <v>F $.25</v>
      </c>
    </row>
    <row r="793" spans="3:22" x14ac:dyDescent="0.25">
      <c r="C793">
        <v>1987</v>
      </c>
      <c r="D793" t="s">
        <v>378</v>
      </c>
      <c r="K793">
        <v>773</v>
      </c>
      <c r="L793" t="s">
        <v>510</v>
      </c>
      <c r="M793" t="s">
        <v>376</v>
      </c>
      <c r="N793" t="s">
        <v>456</v>
      </c>
      <c r="O793" t="s">
        <v>388</v>
      </c>
      <c r="Q793">
        <v>1</v>
      </c>
      <c r="R793" s="4">
        <v>0.4</v>
      </c>
      <c r="S793" s="9" t="str">
        <f t="shared" si="105"/>
        <v>Yount, Robin</v>
      </c>
      <c r="T793" s="9" t="str">
        <f t="shared" si="106"/>
        <v xml:space="preserve">Topps Main     </v>
      </c>
      <c r="U793" s="9" t="str">
        <f>IFERROR(VLOOKUP(S793,'Lookup '!B:D,3,FALSE)," ")</f>
        <v>HOF</v>
      </c>
      <c r="V793" s="9" t="str">
        <f t="shared" si="107"/>
        <v>F $.25</v>
      </c>
    </row>
    <row r="794" spans="3:22" x14ac:dyDescent="0.25">
      <c r="C794">
        <v>1987</v>
      </c>
      <c r="D794" t="s">
        <v>378</v>
      </c>
      <c r="K794">
        <v>784</v>
      </c>
      <c r="L794" t="s">
        <v>559</v>
      </c>
      <c r="M794" t="s">
        <v>560</v>
      </c>
      <c r="N794" t="s">
        <v>451</v>
      </c>
      <c r="O794" t="s">
        <v>480</v>
      </c>
      <c r="Q794">
        <v>1</v>
      </c>
      <c r="R794" s="4">
        <v>0.75</v>
      </c>
      <c r="S794" s="9" t="str">
        <f t="shared" si="105"/>
        <v>Ripken Jr, Cal</v>
      </c>
      <c r="T794" s="9" t="str">
        <f t="shared" si="106"/>
        <v xml:space="preserve">Topps Main     </v>
      </c>
      <c r="U794" s="9" t="str">
        <f>IFERROR(VLOOKUP(S794,'Lookup '!B:D,3,FALSE)," ")</f>
        <v>HOF</v>
      </c>
      <c r="V794" s="9" t="str">
        <f t="shared" si="107"/>
        <v>F $.25</v>
      </c>
    </row>
    <row r="795" spans="3:22" x14ac:dyDescent="0.25">
      <c r="C795">
        <v>1988</v>
      </c>
      <c r="D795" t="s">
        <v>521</v>
      </c>
      <c r="E795" t="s">
        <v>603</v>
      </c>
      <c r="K795" t="s">
        <v>619</v>
      </c>
      <c r="L795" t="s">
        <v>644</v>
      </c>
      <c r="M795" t="s">
        <v>645</v>
      </c>
      <c r="P795" t="s">
        <v>481</v>
      </c>
      <c r="Q795">
        <v>1</v>
      </c>
      <c r="R795" s="4">
        <v>0.5</v>
      </c>
      <c r="S795" s="9" t="str">
        <f t="shared" si="105"/>
        <v>Musial, Stan</v>
      </c>
      <c r="T795" s="9" t="str">
        <f t="shared" si="106"/>
        <v xml:space="preserve">Donruss Highlights    </v>
      </c>
      <c r="U795" s="9" t="str">
        <f>IFERROR(VLOOKUP(S795,'Lookup '!B:D,3,FALSE)," ")</f>
        <v>HOF</v>
      </c>
      <c r="V795" s="9" t="str">
        <f t="shared" si="107"/>
        <v>F $.25</v>
      </c>
    </row>
    <row r="796" spans="3:22" x14ac:dyDescent="0.25">
      <c r="C796">
        <v>1988</v>
      </c>
      <c r="D796" t="s">
        <v>521</v>
      </c>
      <c r="E796" t="s">
        <v>643</v>
      </c>
      <c r="K796">
        <v>4</v>
      </c>
      <c r="L796" t="s">
        <v>439</v>
      </c>
      <c r="M796" t="s">
        <v>370</v>
      </c>
      <c r="N796" t="s">
        <v>381</v>
      </c>
      <c r="Q796">
        <v>1</v>
      </c>
      <c r="R796" s="4">
        <v>0.5</v>
      </c>
      <c r="S796" s="9" t="str">
        <f t="shared" si="105"/>
        <v>Schmidt, Mike</v>
      </c>
      <c r="T796" s="9" t="str">
        <f t="shared" si="106"/>
        <v xml:space="preserve">Donruss MVPs    </v>
      </c>
      <c r="U796" s="9" t="str">
        <f>IFERROR(VLOOKUP(S796,'Lookup '!B:D,3,FALSE)," ")</f>
        <v>HOF</v>
      </c>
      <c r="V796" s="9" t="str">
        <f t="shared" si="107"/>
        <v>F $.25</v>
      </c>
    </row>
    <row r="797" spans="3:22" x14ac:dyDescent="0.25">
      <c r="C797">
        <v>1988</v>
      </c>
      <c r="D797" t="s">
        <v>521</v>
      </c>
      <c r="E797" t="s">
        <v>643</v>
      </c>
      <c r="K797">
        <v>10</v>
      </c>
      <c r="L797" t="s">
        <v>536</v>
      </c>
      <c r="M797" t="s">
        <v>537</v>
      </c>
      <c r="N797" t="s">
        <v>509</v>
      </c>
      <c r="Q797">
        <v>1</v>
      </c>
      <c r="R797" s="4">
        <v>0.2</v>
      </c>
      <c r="S797" s="9" t="str">
        <f t="shared" si="105"/>
        <v>Dawson, Andre</v>
      </c>
      <c r="T797" s="9" t="str">
        <f t="shared" si="106"/>
        <v xml:space="preserve">Donruss MVPs    </v>
      </c>
      <c r="U797" s="9" t="str">
        <f>IFERROR(VLOOKUP(S797,'Lookup '!B:D,3,FALSE)," ")</f>
        <v>HOF</v>
      </c>
      <c r="V797" s="9" t="str">
        <f t="shared" si="107"/>
        <v>G</v>
      </c>
    </row>
    <row r="798" spans="3:22" x14ac:dyDescent="0.25">
      <c r="C798">
        <v>1988</v>
      </c>
      <c r="D798" t="s">
        <v>521</v>
      </c>
      <c r="F798" t="s">
        <v>3898</v>
      </c>
      <c r="K798">
        <v>1</v>
      </c>
      <c r="L798" t="s">
        <v>597</v>
      </c>
      <c r="M798" t="s">
        <v>598</v>
      </c>
      <c r="N798" t="s">
        <v>443</v>
      </c>
      <c r="Q798">
        <v>1</v>
      </c>
      <c r="R798" s="4">
        <v>0.75</v>
      </c>
      <c r="S798" s="9" t="str">
        <f t="shared" si="105"/>
        <v>McGwire, Mark</v>
      </c>
      <c r="T798" s="9" t="str">
        <f t="shared" si="106"/>
        <v xml:space="preserve">Donruss  DK   </v>
      </c>
      <c r="U798" s="9" t="str">
        <f>IFERROR(VLOOKUP(S798,'Lookup '!B:D,3,FALSE)," ")</f>
        <v/>
      </c>
      <c r="V798" s="9" t="str">
        <f t="shared" si="107"/>
        <v>F $.25</v>
      </c>
    </row>
    <row r="799" spans="3:22" x14ac:dyDescent="0.25">
      <c r="C799">
        <v>1988</v>
      </c>
      <c r="D799" t="s">
        <v>521</v>
      </c>
      <c r="F799" t="s">
        <v>3898</v>
      </c>
      <c r="K799">
        <v>2</v>
      </c>
      <c r="L799" t="s">
        <v>522</v>
      </c>
      <c r="M799" t="s">
        <v>523</v>
      </c>
      <c r="N799" t="s">
        <v>452</v>
      </c>
      <c r="Q799">
        <v>1</v>
      </c>
      <c r="R799" s="4">
        <v>0.05</v>
      </c>
      <c r="S799" s="9" t="str">
        <f t="shared" si="105"/>
        <v>Raines, Tim</v>
      </c>
      <c r="T799" s="9" t="str">
        <f t="shared" si="106"/>
        <v xml:space="preserve">Donruss  DK   </v>
      </c>
      <c r="U799" s="9" t="str">
        <f>IFERROR(VLOOKUP(S799,'Lookup '!B:D,3,FALSE)," ")</f>
        <v>HOF</v>
      </c>
      <c r="V799" s="9" t="str">
        <f t="shared" si="107"/>
        <v>G</v>
      </c>
    </row>
    <row r="800" spans="3:22" x14ac:dyDescent="0.25">
      <c r="C800">
        <v>1988</v>
      </c>
      <c r="D800" t="s">
        <v>521</v>
      </c>
      <c r="F800" t="s">
        <v>3898</v>
      </c>
      <c r="K800">
        <v>7</v>
      </c>
      <c r="L800" t="s">
        <v>506</v>
      </c>
      <c r="M800" t="s">
        <v>363</v>
      </c>
      <c r="N800" t="s">
        <v>456</v>
      </c>
      <c r="Q800">
        <v>1</v>
      </c>
      <c r="R800" s="4">
        <v>0.2</v>
      </c>
      <c r="S800" s="9" t="str">
        <f t="shared" ref="S800:S858" si="108">L800&amp;", "&amp;M800</f>
        <v>Molitor, Paul</v>
      </c>
      <c r="T800" s="9" t="str">
        <f t="shared" si="106"/>
        <v xml:space="preserve">Donruss  DK   </v>
      </c>
      <c r="U800" s="9" t="str">
        <f>IFERROR(VLOOKUP(S800,'Lookup '!B:D,3,FALSE)," ")</f>
        <v>HOF</v>
      </c>
      <c r="V800" s="9" t="str">
        <f t="shared" ref="V800:V839" si="109">IF(R800&gt;0.249,IF(R800&gt;0.99,IF(R800&gt;4.99,IF(R800&gt;9.99,IF(R800&gt;49.99,IF(R800&gt;99.99,"A $100","B $50"),"C $10"),"D $5"),"E $1"),"F $.25"),"G")</f>
        <v>G</v>
      </c>
    </row>
    <row r="801" spans="2:22" x14ac:dyDescent="0.25">
      <c r="C801">
        <v>1988</v>
      </c>
      <c r="D801" t="s">
        <v>521</v>
      </c>
      <c r="F801" t="s">
        <v>3898</v>
      </c>
      <c r="K801">
        <v>9</v>
      </c>
      <c r="L801" t="s">
        <v>536</v>
      </c>
      <c r="M801" t="s">
        <v>537</v>
      </c>
      <c r="N801" t="s">
        <v>509</v>
      </c>
      <c r="Q801">
        <v>1</v>
      </c>
      <c r="R801" s="4">
        <v>0.2</v>
      </c>
      <c r="S801" s="9" t="str">
        <f t="shared" si="108"/>
        <v>Dawson, Andre</v>
      </c>
      <c r="T801" s="9" t="str">
        <f t="shared" ref="T801:T860" si="110">CONCATENATE(D801&amp;" "&amp;E801&amp;" "&amp;F801&amp;" "&amp;G801&amp;" "&amp;H801&amp;" "&amp;I801&amp;J801)</f>
        <v xml:space="preserve">Donruss  DK   </v>
      </c>
      <c r="U801" s="9" t="str">
        <f>IFERROR(VLOOKUP(S801,'Lookup '!B:D,3,FALSE)," ")</f>
        <v>HOF</v>
      </c>
      <c r="V801" s="9" t="str">
        <f t="shared" si="109"/>
        <v>G</v>
      </c>
    </row>
    <row r="802" spans="2:22" x14ac:dyDescent="0.25">
      <c r="C802">
        <v>1988</v>
      </c>
      <c r="D802" t="s">
        <v>521</v>
      </c>
      <c r="F802" t="s">
        <v>3898</v>
      </c>
      <c r="K802">
        <v>17</v>
      </c>
      <c r="L802" t="s">
        <v>531</v>
      </c>
      <c r="M802" t="s">
        <v>533</v>
      </c>
      <c r="N802" t="s">
        <v>425</v>
      </c>
      <c r="Q802">
        <v>1</v>
      </c>
      <c r="R802" s="4">
        <v>0.05</v>
      </c>
      <c r="S802" s="9" t="str">
        <f t="shared" si="108"/>
        <v>John, Tommy</v>
      </c>
      <c r="T802" s="9" t="str">
        <f t="shared" si="110"/>
        <v xml:space="preserve">Donruss  DK   </v>
      </c>
      <c r="U802" s="9" t="str">
        <f>IFERROR(VLOOKUP(S802,'Lookup '!B:D,3,FALSE)," ")</f>
        <v xml:space="preserve"> </v>
      </c>
      <c r="V802" s="9" t="str">
        <f t="shared" si="109"/>
        <v>G</v>
      </c>
    </row>
    <row r="803" spans="2:22" x14ac:dyDescent="0.25">
      <c r="C803">
        <v>1988</v>
      </c>
      <c r="D803" t="s">
        <v>521</v>
      </c>
      <c r="F803" t="s">
        <v>3898</v>
      </c>
      <c r="K803">
        <v>21</v>
      </c>
      <c r="L803" t="s">
        <v>352</v>
      </c>
      <c r="M803" t="s">
        <v>353</v>
      </c>
      <c r="N803" t="s">
        <v>405</v>
      </c>
      <c r="Q803">
        <v>1</v>
      </c>
      <c r="R803" s="4"/>
      <c r="S803" s="9" t="str">
        <f t="shared" si="108"/>
        <v>Clark, Will</v>
      </c>
      <c r="T803" s="9" t="str">
        <f t="shared" si="110"/>
        <v xml:space="preserve">Donruss  DK   </v>
      </c>
      <c r="U803" s="9" t="str">
        <f>IFERROR(VLOOKUP(S803,'Lookup '!B:D,3,FALSE)," ")</f>
        <v xml:space="preserve"> </v>
      </c>
      <c r="V803" s="9" t="str">
        <f t="shared" si="109"/>
        <v>G</v>
      </c>
    </row>
    <row r="804" spans="2:22" x14ac:dyDescent="0.25">
      <c r="C804">
        <v>1988</v>
      </c>
      <c r="D804" t="s">
        <v>521</v>
      </c>
      <c r="F804" t="s">
        <v>3898</v>
      </c>
      <c r="K804">
        <v>26</v>
      </c>
      <c r="L804" t="s">
        <v>559</v>
      </c>
      <c r="M804" t="s">
        <v>560</v>
      </c>
      <c r="N804" t="s">
        <v>451</v>
      </c>
      <c r="Q804">
        <v>1</v>
      </c>
      <c r="R804" s="4">
        <v>0.4</v>
      </c>
      <c r="S804" s="9" t="str">
        <f t="shared" si="108"/>
        <v>Ripken Jr, Cal</v>
      </c>
      <c r="T804" s="9" t="str">
        <f t="shared" si="110"/>
        <v xml:space="preserve">Donruss  DK   </v>
      </c>
      <c r="U804" s="9" t="str">
        <f>IFERROR(VLOOKUP(S804,'Lookup '!B:D,3,FALSE)," ")</f>
        <v>HOF</v>
      </c>
      <c r="V804" s="9" t="str">
        <f t="shared" si="109"/>
        <v>F $.25</v>
      </c>
    </row>
    <row r="805" spans="2:22" x14ac:dyDescent="0.25">
      <c r="B805" t="s">
        <v>377</v>
      </c>
      <c r="C805">
        <v>1988</v>
      </c>
      <c r="D805" t="s">
        <v>521</v>
      </c>
      <c r="J805" t="s">
        <v>14</v>
      </c>
      <c r="K805">
        <v>34</v>
      </c>
      <c r="L805" t="s">
        <v>647</v>
      </c>
      <c r="M805" t="s">
        <v>419</v>
      </c>
      <c r="N805" t="s">
        <v>446</v>
      </c>
      <c r="Q805">
        <v>1</v>
      </c>
      <c r="R805" s="4">
        <v>2</v>
      </c>
      <c r="S805" s="9" t="str">
        <f t="shared" si="108"/>
        <v>Alomar, Roberto</v>
      </c>
      <c r="T805" s="9" t="str">
        <f t="shared" si="110"/>
        <v>Donruss     RC</v>
      </c>
      <c r="U805" s="9" t="str">
        <f>IFERROR(VLOOKUP(S805,'Lookup '!B:D,3,FALSE)," ")</f>
        <v>HOF</v>
      </c>
      <c r="V805" s="9" t="str">
        <f t="shared" si="109"/>
        <v>E $1</v>
      </c>
    </row>
    <row r="806" spans="2:22" x14ac:dyDescent="0.25">
      <c r="C806">
        <v>1988</v>
      </c>
      <c r="D806" t="s">
        <v>521</v>
      </c>
      <c r="J806" t="s">
        <v>14</v>
      </c>
      <c r="K806">
        <v>40</v>
      </c>
      <c r="L806" t="s">
        <v>648</v>
      </c>
      <c r="M806" t="s">
        <v>598</v>
      </c>
      <c r="N806" t="s">
        <v>509</v>
      </c>
      <c r="Q806">
        <v>1</v>
      </c>
      <c r="R806" s="4">
        <v>2</v>
      </c>
      <c r="S806" s="9" t="str">
        <f t="shared" si="108"/>
        <v>Grace, Mark</v>
      </c>
      <c r="T806" s="9" t="str">
        <f t="shared" si="110"/>
        <v>Donruss     RC</v>
      </c>
      <c r="U806" s="9" t="str">
        <f>IFERROR(VLOOKUP(S806,'Lookup '!B:D,3,FALSE)," ")</f>
        <v xml:space="preserve"> </v>
      </c>
      <c r="V806" s="9" t="str">
        <f t="shared" si="109"/>
        <v>E $1</v>
      </c>
    </row>
    <row r="807" spans="2:22" x14ac:dyDescent="0.25">
      <c r="C807">
        <v>1988</v>
      </c>
      <c r="D807" t="s">
        <v>521</v>
      </c>
      <c r="K807">
        <v>61</v>
      </c>
      <c r="L807" t="s">
        <v>415</v>
      </c>
      <c r="M807" t="s">
        <v>416</v>
      </c>
      <c r="N807" t="s">
        <v>532</v>
      </c>
      <c r="Q807">
        <v>1</v>
      </c>
      <c r="R807" s="4">
        <v>1</v>
      </c>
      <c r="S807" s="9" t="str">
        <f t="shared" si="108"/>
        <v>Ryan, Nolan</v>
      </c>
      <c r="T807" s="9" t="str">
        <f t="shared" si="110"/>
        <v xml:space="preserve">Donruss     </v>
      </c>
      <c r="U807" s="9" t="str">
        <f>IFERROR(VLOOKUP(S807,'Lookup '!B:D,3,FALSE)," ")</f>
        <v>HOF</v>
      </c>
      <c r="V807" s="9" t="str">
        <f t="shared" si="109"/>
        <v>E $1</v>
      </c>
    </row>
    <row r="808" spans="2:22" x14ac:dyDescent="0.25">
      <c r="C808">
        <v>1988</v>
      </c>
      <c r="D808" t="s">
        <v>521</v>
      </c>
      <c r="K808">
        <v>102</v>
      </c>
      <c r="L808" t="s">
        <v>461</v>
      </c>
      <c r="M808" t="s">
        <v>462</v>
      </c>
      <c r="N808" t="s">
        <v>463</v>
      </c>
      <c r="Q808">
        <v>1</v>
      </c>
      <c r="R808" s="4">
        <v>0.5</v>
      </c>
      <c r="S808" s="9" t="str">
        <f t="shared" si="108"/>
        <v>Brett, George</v>
      </c>
      <c r="T808" s="9" t="str">
        <f t="shared" si="110"/>
        <v xml:space="preserve">Donruss     </v>
      </c>
      <c r="U808" s="9" t="str">
        <f>IFERROR(VLOOKUP(S808,'Lookup '!B:D,3,FALSE)," ")</f>
        <v>HOF</v>
      </c>
      <c r="V808" s="9" t="str">
        <f t="shared" si="109"/>
        <v>F $.25</v>
      </c>
    </row>
    <row r="809" spans="2:22" x14ac:dyDescent="0.25">
      <c r="C809">
        <v>1988</v>
      </c>
      <c r="D809" t="s">
        <v>521</v>
      </c>
      <c r="K809">
        <v>153</v>
      </c>
      <c r="L809" t="s">
        <v>581</v>
      </c>
      <c r="M809" t="s">
        <v>582</v>
      </c>
      <c r="N809" t="s">
        <v>402</v>
      </c>
      <c r="Q809">
        <v>1</v>
      </c>
      <c r="R809" s="4">
        <v>0.05</v>
      </c>
      <c r="S809" s="9" t="str">
        <f t="shared" si="108"/>
        <v>Boggs, Wade</v>
      </c>
      <c r="T809" s="9" t="str">
        <f t="shared" si="110"/>
        <v xml:space="preserve">Donruss     </v>
      </c>
      <c r="U809" s="9" t="str">
        <f>IFERROR(VLOOKUP(S809,'Lookup '!B:D,3,FALSE)," ")</f>
        <v>HOF</v>
      </c>
      <c r="V809" s="9" t="str">
        <f t="shared" si="109"/>
        <v>G</v>
      </c>
    </row>
    <row r="810" spans="2:22" x14ac:dyDescent="0.25">
      <c r="C810">
        <v>1988</v>
      </c>
      <c r="D810" t="s">
        <v>521</v>
      </c>
      <c r="K810">
        <v>164</v>
      </c>
      <c r="L810" t="s">
        <v>572</v>
      </c>
      <c r="M810" t="s">
        <v>476</v>
      </c>
      <c r="N810" t="s">
        <v>446</v>
      </c>
      <c r="Q810">
        <v>1</v>
      </c>
      <c r="R810" s="4">
        <v>0.3</v>
      </c>
      <c r="S810" s="9" t="str">
        <f t="shared" si="108"/>
        <v>Gwynn, Tony</v>
      </c>
      <c r="T810" s="9" t="str">
        <f t="shared" si="110"/>
        <v xml:space="preserve">Donruss     </v>
      </c>
      <c r="U810" s="9" t="str">
        <f>IFERROR(VLOOKUP(S810,'Lookup '!B:D,3,FALSE)," ")</f>
        <v>HOF</v>
      </c>
      <c r="V810" s="9" t="str">
        <f t="shared" si="109"/>
        <v>F $.25</v>
      </c>
    </row>
    <row r="811" spans="2:22" x14ac:dyDescent="0.25">
      <c r="C811">
        <v>1988</v>
      </c>
      <c r="D811" t="s">
        <v>521</v>
      </c>
      <c r="K811">
        <v>171</v>
      </c>
      <c r="L811" t="s">
        <v>559</v>
      </c>
      <c r="M811" t="s">
        <v>560</v>
      </c>
      <c r="N811" t="s">
        <v>451</v>
      </c>
      <c r="Q811">
        <v>1</v>
      </c>
      <c r="R811" s="4">
        <v>0.75</v>
      </c>
      <c r="S811" s="9" t="str">
        <f t="shared" si="108"/>
        <v>Ripken Jr, Cal</v>
      </c>
      <c r="T811" s="9" t="str">
        <f t="shared" si="110"/>
        <v xml:space="preserve">Donruss     </v>
      </c>
      <c r="U811" s="9" t="str">
        <f>IFERROR(VLOOKUP(S811,'Lookup '!B:D,3,FALSE)," ")</f>
        <v>HOF</v>
      </c>
      <c r="V811" s="9" t="str">
        <f t="shared" si="109"/>
        <v>F $.25</v>
      </c>
    </row>
    <row r="812" spans="2:22" x14ac:dyDescent="0.25">
      <c r="C812">
        <v>1988</v>
      </c>
      <c r="D812" t="s">
        <v>521</v>
      </c>
      <c r="K812">
        <v>199</v>
      </c>
      <c r="L812" t="s">
        <v>350</v>
      </c>
      <c r="M812" t="s">
        <v>372</v>
      </c>
      <c r="N812" t="s">
        <v>430</v>
      </c>
      <c r="Q812">
        <v>1</v>
      </c>
      <c r="R812" s="4">
        <v>0.2</v>
      </c>
      <c r="S812" s="9" t="str">
        <f t="shared" si="108"/>
        <v>Carter, Gary</v>
      </c>
      <c r="T812" s="9" t="str">
        <f t="shared" si="110"/>
        <v xml:space="preserve">Donruss     </v>
      </c>
      <c r="U812" s="9" t="str">
        <f>IFERROR(VLOOKUP(S812,'Lookup '!B:D,3,FALSE)," ")</f>
        <v>HOF</v>
      </c>
      <c r="V812" s="9" t="str">
        <f t="shared" si="109"/>
        <v>G</v>
      </c>
    </row>
    <row r="813" spans="2:22" x14ac:dyDescent="0.25">
      <c r="C813">
        <v>1988</v>
      </c>
      <c r="D813" t="s">
        <v>521</v>
      </c>
      <c r="K813">
        <v>217</v>
      </c>
      <c r="L813" t="s">
        <v>583</v>
      </c>
      <c r="M813" t="s">
        <v>393</v>
      </c>
      <c r="N813" t="s">
        <v>425</v>
      </c>
      <c r="Q813">
        <v>1</v>
      </c>
      <c r="R813" s="4">
        <v>0.6</v>
      </c>
      <c r="S813" s="9" t="str">
        <f t="shared" si="108"/>
        <v>Mattingly, Don</v>
      </c>
      <c r="T813" s="9" t="str">
        <f t="shared" si="110"/>
        <v xml:space="preserve">Donruss     </v>
      </c>
      <c r="U813" s="9" t="str">
        <f>IFERROR(VLOOKUP(S813,'Lookup '!B:D,3,FALSE)," ")</f>
        <v/>
      </c>
      <c r="V813" s="9" t="str">
        <f t="shared" si="109"/>
        <v>F $.25</v>
      </c>
    </row>
    <row r="814" spans="2:22" x14ac:dyDescent="0.25">
      <c r="C814">
        <v>1988</v>
      </c>
      <c r="D814" t="s">
        <v>521</v>
      </c>
      <c r="K814">
        <v>231</v>
      </c>
      <c r="L814" t="s">
        <v>538</v>
      </c>
      <c r="M814" t="s">
        <v>539</v>
      </c>
      <c r="N814" t="s">
        <v>451</v>
      </c>
      <c r="Q814">
        <v>1</v>
      </c>
      <c r="R814" s="4">
        <v>0.2</v>
      </c>
      <c r="S814" s="9" t="str">
        <f t="shared" si="108"/>
        <v>Murray, Eddie</v>
      </c>
      <c r="T814" s="9" t="str">
        <f t="shared" si="110"/>
        <v xml:space="preserve">Donruss     </v>
      </c>
      <c r="U814" s="9" t="str">
        <f>IFERROR(VLOOKUP(S814,'Lookup '!B:D,3,FALSE)," ")</f>
        <v>HOF</v>
      </c>
      <c r="V814" s="9" t="str">
        <f t="shared" si="109"/>
        <v>G</v>
      </c>
    </row>
    <row r="815" spans="2:22" x14ac:dyDescent="0.25">
      <c r="C815">
        <v>1988</v>
      </c>
      <c r="D815" t="s">
        <v>521</v>
      </c>
      <c r="K815">
        <v>242</v>
      </c>
      <c r="L815" t="s">
        <v>579</v>
      </c>
      <c r="M815" t="s">
        <v>580</v>
      </c>
      <c r="N815" t="s">
        <v>509</v>
      </c>
      <c r="Q815">
        <v>1</v>
      </c>
      <c r="R815" s="4">
        <v>0.4</v>
      </c>
      <c r="S815" s="9" t="str">
        <f t="shared" si="108"/>
        <v>Sandberg, Ryne</v>
      </c>
      <c r="T815" s="9" t="str">
        <f t="shared" si="110"/>
        <v xml:space="preserve">Donruss     </v>
      </c>
      <c r="U815" s="9" t="str">
        <f>IFERROR(VLOOKUP(S815,'Lookup '!B:D,3,FALSE)," ")</f>
        <v>HOF</v>
      </c>
      <c r="V815" s="9" t="str">
        <f t="shared" si="109"/>
        <v>F $.25</v>
      </c>
    </row>
    <row r="816" spans="2:22" x14ac:dyDescent="0.25">
      <c r="C816">
        <v>1988</v>
      </c>
      <c r="D816" t="s">
        <v>521</v>
      </c>
      <c r="K816">
        <v>249</v>
      </c>
      <c r="L816" t="s">
        <v>506</v>
      </c>
      <c r="M816" t="s">
        <v>363</v>
      </c>
      <c r="N816" t="s">
        <v>456</v>
      </c>
      <c r="Q816">
        <v>1</v>
      </c>
      <c r="R816" s="4">
        <v>0.2</v>
      </c>
      <c r="S816" s="9" t="str">
        <f t="shared" si="108"/>
        <v>Molitor, Paul</v>
      </c>
      <c r="T816" s="9" t="str">
        <f t="shared" si="110"/>
        <v xml:space="preserve">Donruss     </v>
      </c>
      <c r="U816" s="9" t="str">
        <f>IFERROR(VLOOKUP(S816,'Lookup '!B:D,3,FALSE)," ")</f>
        <v>HOF</v>
      </c>
      <c r="V816" s="9" t="str">
        <f t="shared" si="109"/>
        <v>G</v>
      </c>
    </row>
    <row r="817" spans="2:22" x14ac:dyDescent="0.25">
      <c r="C817">
        <v>1988</v>
      </c>
      <c r="D817" t="s">
        <v>521</v>
      </c>
      <c r="K817">
        <v>260</v>
      </c>
      <c r="L817" t="s">
        <v>540</v>
      </c>
      <c r="M817" t="s">
        <v>407</v>
      </c>
      <c r="N817" t="s">
        <v>465</v>
      </c>
      <c r="Q817">
        <v>1</v>
      </c>
      <c r="R817" s="4">
        <v>0.2</v>
      </c>
      <c r="S817" s="9" t="str">
        <f t="shared" si="108"/>
        <v>Fisk, Carlton</v>
      </c>
      <c r="T817" s="9" t="str">
        <f t="shared" si="110"/>
        <v xml:space="preserve">Donruss     </v>
      </c>
      <c r="U817" s="9" t="str">
        <f>IFERROR(VLOOKUP(S817,'Lookup '!B:D,3,FALSE)," ")</f>
        <v>HOF</v>
      </c>
      <c r="V817" s="9" t="str">
        <f t="shared" si="109"/>
        <v>G</v>
      </c>
    </row>
    <row r="818" spans="2:22" x14ac:dyDescent="0.25">
      <c r="C818">
        <v>1988</v>
      </c>
      <c r="D818" t="s">
        <v>521</v>
      </c>
      <c r="K818">
        <v>263</v>
      </c>
      <c r="L818" t="s">
        <v>514</v>
      </c>
      <c r="M818" t="s">
        <v>515</v>
      </c>
      <c r="N818" t="s">
        <v>391</v>
      </c>
      <c r="Q818">
        <v>1</v>
      </c>
      <c r="R818" s="4">
        <v>0.3</v>
      </c>
      <c r="S818" s="9" t="str">
        <f t="shared" si="108"/>
        <v>Smith, Ozzie</v>
      </c>
      <c r="T818" s="9" t="str">
        <f t="shared" si="110"/>
        <v xml:space="preserve">Donruss     </v>
      </c>
      <c r="U818" s="9" t="str">
        <f>IFERROR(VLOOKUP(S818,'Lookup '!B:D,3,FALSE)," ")</f>
        <v>HOF</v>
      </c>
      <c r="V818" s="9" t="str">
        <f t="shared" si="109"/>
        <v>F $.25</v>
      </c>
    </row>
    <row r="819" spans="2:22" x14ac:dyDescent="0.25">
      <c r="C819">
        <v>1988</v>
      </c>
      <c r="D819" t="s">
        <v>521</v>
      </c>
      <c r="K819">
        <v>269</v>
      </c>
      <c r="L819" t="s">
        <v>536</v>
      </c>
      <c r="M819" t="s">
        <v>537</v>
      </c>
      <c r="N819" t="s">
        <v>509</v>
      </c>
      <c r="Q819">
        <v>1</v>
      </c>
      <c r="R819" s="4">
        <v>0.2</v>
      </c>
      <c r="S819" s="9" t="str">
        <f t="shared" si="108"/>
        <v>Dawson, Andre</v>
      </c>
      <c r="T819" s="9" t="str">
        <f t="shared" si="110"/>
        <v xml:space="preserve">Donruss     </v>
      </c>
      <c r="U819" s="9" t="str">
        <f>IFERROR(VLOOKUP(S819,'Lookup '!B:D,3,FALSE)," ")</f>
        <v>HOF</v>
      </c>
      <c r="V819" s="9" t="str">
        <f t="shared" si="109"/>
        <v>G</v>
      </c>
    </row>
    <row r="820" spans="2:22" x14ac:dyDescent="0.25">
      <c r="C820">
        <v>1988</v>
      </c>
      <c r="D820" t="s">
        <v>521</v>
      </c>
      <c r="K820">
        <v>277</v>
      </c>
      <c r="L820" t="s">
        <v>516</v>
      </c>
      <c r="M820" t="s">
        <v>517</v>
      </c>
      <c r="N820" t="s">
        <v>425</v>
      </c>
      <c r="Q820">
        <v>1</v>
      </c>
      <c r="R820" s="4">
        <v>0.2</v>
      </c>
      <c r="S820" s="9" t="str">
        <f t="shared" si="108"/>
        <v>Henderson, Rickey</v>
      </c>
      <c r="T820" s="9" t="str">
        <f t="shared" si="110"/>
        <v xml:space="preserve">Donruss     </v>
      </c>
      <c r="U820" s="9" t="str">
        <f>IFERROR(VLOOKUP(S820,'Lookup '!B:D,3,FALSE)," ")</f>
        <v>HOF</v>
      </c>
      <c r="V820" s="9" t="str">
        <f t="shared" si="109"/>
        <v>G</v>
      </c>
    </row>
    <row r="821" spans="2:22" x14ac:dyDescent="0.25">
      <c r="C821">
        <v>1988</v>
      </c>
      <c r="D821" t="s">
        <v>521</v>
      </c>
      <c r="K821">
        <v>295</v>
      </c>
      <c r="L821" t="s">
        <v>510</v>
      </c>
      <c r="M821" t="s">
        <v>376</v>
      </c>
      <c r="N821" t="s">
        <v>456</v>
      </c>
      <c r="Q821">
        <v>1</v>
      </c>
      <c r="R821" s="4">
        <v>0.3</v>
      </c>
      <c r="S821" s="9" t="str">
        <f t="shared" si="108"/>
        <v>Yount, Robin</v>
      </c>
      <c r="T821" s="9" t="str">
        <f t="shared" si="110"/>
        <v xml:space="preserve">Donruss     </v>
      </c>
      <c r="U821" s="9" t="str">
        <f>IFERROR(VLOOKUP(S821,'Lookup '!B:D,3,FALSE)," ")</f>
        <v>HOF</v>
      </c>
      <c r="V821" s="9" t="str">
        <f t="shared" si="109"/>
        <v>F $.25</v>
      </c>
    </row>
    <row r="822" spans="2:22" x14ac:dyDescent="0.25">
      <c r="C822">
        <v>1988</v>
      </c>
      <c r="D822" t="s">
        <v>521</v>
      </c>
      <c r="K822">
        <v>298</v>
      </c>
      <c r="L822" t="s">
        <v>444</v>
      </c>
      <c r="M822" t="s">
        <v>445</v>
      </c>
      <c r="N822" t="s">
        <v>425</v>
      </c>
      <c r="Q822">
        <v>1</v>
      </c>
      <c r="R822" s="4">
        <v>0.2</v>
      </c>
      <c r="S822" s="9" t="str">
        <f t="shared" si="108"/>
        <v>Winfield, Dave</v>
      </c>
      <c r="T822" s="9" t="str">
        <f t="shared" si="110"/>
        <v xml:space="preserve">Donruss     </v>
      </c>
      <c r="U822" s="9" t="str">
        <f>IFERROR(VLOOKUP(S822,'Lookup '!B:D,3,FALSE)," ")</f>
        <v>HOF</v>
      </c>
      <c r="V822" s="9" t="str">
        <f t="shared" si="109"/>
        <v>G</v>
      </c>
    </row>
    <row r="823" spans="2:22" x14ac:dyDescent="0.25">
      <c r="C823">
        <v>1988</v>
      </c>
      <c r="D823" t="s">
        <v>521</v>
      </c>
      <c r="K823">
        <v>326</v>
      </c>
      <c r="L823" t="s">
        <v>611</v>
      </c>
      <c r="M823" t="s">
        <v>612</v>
      </c>
      <c r="N823" t="s">
        <v>420</v>
      </c>
      <c r="Q823">
        <v>1</v>
      </c>
      <c r="R823" s="4">
        <v>2</v>
      </c>
      <c r="S823" s="9" t="str">
        <f t="shared" si="108"/>
        <v>Bonds, Barry</v>
      </c>
      <c r="T823" s="9" t="str">
        <f t="shared" si="110"/>
        <v xml:space="preserve">Donruss     </v>
      </c>
      <c r="U823" s="9" t="str">
        <f>IFERROR(VLOOKUP(S823,'Lookup '!B:D,3,FALSE)," ")</f>
        <v/>
      </c>
      <c r="V823" s="9" t="str">
        <f t="shared" si="109"/>
        <v>E $1</v>
      </c>
    </row>
    <row r="824" spans="2:22" x14ac:dyDescent="0.25">
      <c r="C824">
        <v>1988</v>
      </c>
      <c r="D824" t="s">
        <v>521</v>
      </c>
      <c r="K824">
        <v>330</v>
      </c>
      <c r="L824" t="s">
        <v>439</v>
      </c>
      <c r="M824" t="s">
        <v>370</v>
      </c>
      <c r="N824" t="s">
        <v>381</v>
      </c>
      <c r="Q824">
        <v>1</v>
      </c>
      <c r="R824" s="4">
        <v>0.5</v>
      </c>
      <c r="S824" s="9" t="str">
        <f t="shared" si="108"/>
        <v>Schmidt, Mike</v>
      </c>
      <c r="T824" s="9" t="str">
        <f t="shared" si="110"/>
        <v xml:space="preserve">Donruss     </v>
      </c>
      <c r="U824" s="9" t="str">
        <f>IFERROR(VLOOKUP(S824,'Lookup '!B:D,3,FALSE)," ")</f>
        <v>HOF</v>
      </c>
      <c r="V824" s="9" t="str">
        <f t="shared" si="109"/>
        <v>F $.25</v>
      </c>
    </row>
    <row r="825" spans="2:22" x14ac:dyDescent="0.25">
      <c r="C825">
        <v>1988</v>
      </c>
      <c r="D825" t="s">
        <v>521</v>
      </c>
      <c r="K825">
        <v>349</v>
      </c>
      <c r="L825" t="s">
        <v>541</v>
      </c>
      <c r="M825" t="s">
        <v>542</v>
      </c>
      <c r="N825" t="s">
        <v>443</v>
      </c>
      <c r="Q825">
        <v>1</v>
      </c>
      <c r="R825" s="4">
        <v>0.2</v>
      </c>
      <c r="S825" s="9" t="str">
        <f t="shared" si="108"/>
        <v>Eckersley, Dennis</v>
      </c>
      <c r="T825" s="9" t="str">
        <f t="shared" si="110"/>
        <v xml:space="preserve">Donruss     </v>
      </c>
      <c r="U825" s="9" t="str">
        <f>IFERROR(VLOOKUP(S825,'Lookup '!B:D,3,FALSE)," ")</f>
        <v>HOF</v>
      </c>
      <c r="V825" s="9" t="str">
        <f t="shared" si="109"/>
        <v>G</v>
      </c>
    </row>
    <row r="826" spans="2:22" x14ac:dyDescent="0.25">
      <c r="C826">
        <v>1988</v>
      </c>
      <c r="D826" t="s">
        <v>521</v>
      </c>
      <c r="K826">
        <v>368</v>
      </c>
      <c r="L826" t="s">
        <v>601</v>
      </c>
      <c r="M826" t="s">
        <v>602</v>
      </c>
      <c r="N826" t="s">
        <v>395</v>
      </c>
      <c r="Q826">
        <v>1</v>
      </c>
      <c r="R826" s="4">
        <v>0.2</v>
      </c>
      <c r="S826" s="9" t="str">
        <f t="shared" si="108"/>
        <v>Puckett, Kirby</v>
      </c>
      <c r="T826" s="9" t="str">
        <f t="shared" si="110"/>
        <v xml:space="preserve">Donruss     </v>
      </c>
      <c r="U826" s="9" t="str">
        <f>IFERROR(VLOOKUP(S826,'Lookup '!B:D,3,FALSE)," ")</f>
        <v>HOF</v>
      </c>
      <c r="V826" s="9" t="str">
        <f t="shared" si="109"/>
        <v>G</v>
      </c>
    </row>
    <row r="827" spans="2:22" x14ac:dyDescent="0.25">
      <c r="C827">
        <v>1988</v>
      </c>
      <c r="D827" t="s">
        <v>521</v>
      </c>
      <c r="K827">
        <v>399</v>
      </c>
      <c r="L827" t="s">
        <v>477</v>
      </c>
      <c r="M827" t="s">
        <v>347</v>
      </c>
      <c r="N827" t="s">
        <v>402</v>
      </c>
      <c r="Q827">
        <v>1</v>
      </c>
      <c r="R827" s="4">
        <v>0.2</v>
      </c>
      <c r="S827" s="9" t="str">
        <f t="shared" si="108"/>
        <v>Rice, Jim</v>
      </c>
      <c r="T827" s="9" t="str">
        <f t="shared" si="110"/>
        <v xml:space="preserve">Donruss     </v>
      </c>
      <c r="U827" s="9" t="str">
        <f>IFERROR(VLOOKUP(S827,'Lookup '!B:D,3,FALSE)," ")</f>
        <v>HOF</v>
      </c>
      <c r="V827" s="9" t="str">
        <f t="shared" si="109"/>
        <v>G</v>
      </c>
    </row>
    <row r="828" spans="2:22" x14ac:dyDescent="0.25">
      <c r="C828">
        <v>1988</v>
      </c>
      <c r="D828" t="s">
        <v>521</v>
      </c>
      <c r="K828">
        <v>407</v>
      </c>
      <c r="L828" t="s">
        <v>399</v>
      </c>
      <c r="M828" t="s">
        <v>393</v>
      </c>
      <c r="N828" t="s">
        <v>417</v>
      </c>
      <c r="Q828">
        <v>1</v>
      </c>
      <c r="R828" s="4">
        <v>0.2</v>
      </c>
      <c r="S828" s="9" t="str">
        <f t="shared" si="108"/>
        <v>Sutton, Don</v>
      </c>
      <c r="T828" s="9" t="str">
        <f t="shared" si="110"/>
        <v xml:space="preserve">Donruss     </v>
      </c>
      <c r="U828" s="9" t="str">
        <f>IFERROR(VLOOKUP(S828,'Lookup '!B:D,3,FALSE)," ")</f>
        <v>HOF</v>
      </c>
      <c r="V828" s="9" t="str">
        <f t="shared" si="109"/>
        <v>G</v>
      </c>
    </row>
    <row r="829" spans="2:22" x14ac:dyDescent="0.25">
      <c r="C829">
        <v>1988</v>
      </c>
      <c r="D829" t="s">
        <v>521</v>
      </c>
      <c r="K829">
        <v>539</v>
      </c>
      <c r="L829" t="s">
        <v>618</v>
      </c>
      <c r="M829" t="s">
        <v>357</v>
      </c>
      <c r="N829" t="s">
        <v>509</v>
      </c>
      <c r="Q829">
        <v>1</v>
      </c>
      <c r="R829" s="4">
        <v>1</v>
      </c>
      <c r="S829" s="9" t="str">
        <f t="shared" si="108"/>
        <v>Maddux, Greg</v>
      </c>
      <c r="T829" s="9" t="str">
        <f t="shared" si="110"/>
        <v xml:space="preserve">Donruss     </v>
      </c>
      <c r="U829" s="9" t="str">
        <f>IFERROR(VLOOKUP(S829,'Lookup '!B:D,3,FALSE)," ")</f>
        <v>HOF</v>
      </c>
      <c r="V829" s="9" t="str">
        <f t="shared" si="109"/>
        <v>E $1</v>
      </c>
    </row>
    <row r="830" spans="2:22" x14ac:dyDescent="0.25">
      <c r="C830">
        <v>1988</v>
      </c>
      <c r="D830" t="s">
        <v>521</v>
      </c>
      <c r="K830">
        <v>625</v>
      </c>
      <c r="L830" t="s">
        <v>5468</v>
      </c>
      <c r="N830" t="s">
        <v>451</v>
      </c>
      <c r="Q830">
        <v>1</v>
      </c>
      <c r="R830" s="4">
        <v>0.4</v>
      </c>
      <c r="S830" s="9" t="str">
        <f t="shared" si="108"/>
        <v xml:space="preserve">Ripken Jr,Cal/Sr/Billy, </v>
      </c>
      <c r="T830" s="9" t="str">
        <f t="shared" si="110"/>
        <v xml:space="preserve">Donruss     </v>
      </c>
      <c r="U830" s="9" t="str">
        <f>IFERROR(VLOOKUP(S830,'Lookup '!B:D,3,FALSE)," ")</f>
        <v xml:space="preserve"> </v>
      </c>
      <c r="V830" s="9" t="str">
        <f t="shared" si="109"/>
        <v>F $.25</v>
      </c>
    </row>
    <row r="831" spans="2:22" x14ac:dyDescent="0.25">
      <c r="C831">
        <v>1988</v>
      </c>
      <c r="D831" t="s">
        <v>521</v>
      </c>
      <c r="J831" t="s">
        <v>14</v>
      </c>
      <c r="K831">
        <v>628</v>
      </c>
      <c r="L831" t="s">
        <v>409</v>
      </c>
      <c r="M831" t="s">
        <v>617</v>
      </c>
      <c r="N831" t="s">
        <v>405</v>
      </c>
      <c r="Q831">
        <v>1</v>
      </c>
      <c r="R831" s="4">
        <v>0.75</v>
      </c>
      <c r="S831" s="9" t="str">
        <f t="shared" si="108"/>
        <v>Williams, Matt</v>
      </c>
      <c r="T831" s="9" t="str">
        <f t="shared" si="110"/>
        <v>Donruss     RC</v>
      </c>
      <c r="U831" s="9" t="str">
        <f>IFERROR(VLOOKUP(S831,'Lookup '!B:D,3,FALSE)," ")</f>
        <v xml:space="preserve"> </v>
      </c>
      <c r="V831" s="9" t="str">
        <f t="shared" si="109"/>
        <v>F $.25</v>
      </c>
    </row>
    <row r="832" spans="2:22" x14ac:dyDescent="0.25">
      <c r="B832" t="s">
        <v>377</v>
      </c>
      <c r="C832">
        <v>1988</v>
      </c>
      <c r="D832" t="s">
        <v>521</v>
      </c>
      <c r="J832" t="s">
        <v>14</v>
      </c>
      <c r="K832">
        <v>644</v>
      </c>
      <c r="L832" t="s">
        <v>649</v>
      </c>
      <c r="M832" t="s">
        <v>429</v>
      </c>
      <c r="N832" t="s">
        <v>423</v>
      </c>
      <c r="Q832">
        <v>1</v>
      </c>
      <c r="R832" s="4">
        <v>2</v>
      </c>
      <c r="S832" s="9" t="str">
        <f t="shared" si="108"/>
        <v>Glavine, Tom</v>
      </c>
      <c r="T832" s="9" t="str">
        <f t="shared" si="110"/>
        <v>Donruss     RC</v>
      </c>
      <c r="U832" s="9" t="str">
        <f>IFERROR(VLOOKUP(S832,'Lookup '!B:D,3,FALSE)," ")</f>
        <v>HOF</v>
      </c>
      <c r="V832" s="9" t="str">
        <f t="shared" si="109"/>
        <v>E $1</v>
      </c>
    </row>
    <row r="833" spans="2:22" x14ac:dyDescent="0.25">
      <c r="C833">
        <v>1988</v>
      </c>
      <c r="D833" t="s">
        <v>521</v>
      </c>
      <c r="E833" t="s">
        <v>604</v>
      </c>
      <c r="J833" t="s">
        <v>14</v>
      </c>
      <c r="K833">
        <v>1</v>
      </c>
      <c r="L833" t="s">
        <v>648</v>
      </c>
      <c r="M833" t="s">
        <v>598</v>
      </c>
      <c r="N833" t="s">
        <v>509</v>
      </c>
      <c r="Q833">
        <v>1</v>
      </c>
      <c r="R833" s="4">
        <v>0.2</v>
      </c>
      <c r="S833" s="9" t="str">
        <f t="shared" si="108"/>
        <v>Grace, Mark</v>
      </c>
      <c r="T833" s="9" t="str">
        <f t="shared" si="110"/>
        <v>Donruss Rookies    RC</v>
      </c>
      <c r="U833" s="9" t="str">
        <f>IFERROR(VLOOKUP(S833,'Lookup '!B:D,3,FALSE)," ")</f>
        <v xml:space="preserve"> </v>
      </c>
      <c r="V833" s="9" t="str">
        <f t="shared" si="109"/>
        <v>G</v>
      </c>
    </row>
    <row r="834" spans="2:22" x14ac:dyDescent="0.25">
      <c r="B834" t="s">
        <v>377</v>
      </c>
      <c r="C834">
        <v>1988</v>
      </c>
      <c r="D834" t="s">
        <v>521</v>
      </c>
      <c r="E834" t="s">
        <v>604</v>
      </c>
      <c r="J834" t="s">
        <v>14</v>
      </c>
      <c r="K834">
        <v>35</v>
      </c>
      <c r="L834" t="s">
        <v>647</v>
      </c>
      <c r="M834" t="s">
        <v>419</v>
      </c>
      <c r="N834" t="s">
        <v>446</v>
      </c>
      <c r="Q834">
        <v>1</v>
      </c>
      <c r="R834" s="4">
        <v>4</v>
      </c>
      <c r="S834" s="9" t="str">
        <f t="shared" si="108"/>
        <v>Alomar, Roberto</v>
      </c>
      <c r="T834" s="9" t="str">
        <f t="shared" si="110"/>
        <v>Donruss Rookies    RC</v>
      </c>
      <c r="U834" s="9" t="str">
        <f>IFERROR(VLOOKUP(S834,'Lookup '!B:D,3,FALSE)," ")</f>
        <v>HOF</v>
      </c>
      <c r="V834" s="9" t="str">
        <f t="shared" si="109"/>
        <v>E $1</v>
      </c>
    </row>
    <row r="835" spans="2:22" x14ac:dyDescent="0.25">
      <c r="B835" t="s">
        <v>377</v>
      </c>
      <c r="C835">
        <v>1988</v>
      </c>
      <c r="D835" t="s">
        <v>521</v>
      </c>
      <c r="E835" t="s">
        <v>604</v>
      </c>
      <c r="J835" t="s">
        <v>14</v>
      </c>
      <c r="K835">
        <v>36</v>
      </c>
      <c r="L835" t="s">
        <v>364</v>
      </c>
      <c r="M835" t="s">
        <v>365</v>
      </c>
      <c r="N835" t="s">
        <v>555</v>
      </c>
      <c r="Q835">
        <v>1</v>
      </c>
      <c r="R835" s="4">
        <v>5</v>
      </c>
      <c r="S835" s="9" t="str">
        <f t="shared" si="108"/>
        <v>Martinez, Edgar</v>
      </c>
      <c r="T835" s="9" t="str">
        <f t="shared" si="110"/>
        <v>Donruss Rookies    RC</v>
      </c>
      <c r="U835" s="9" t="str">
        <f>IFERROR(VLOOKUP(S835,'Lookup '!B:D,3,FALSE)," ")</f>
        <v>HOF</v>
      </c>
      <c r="V835" s="9" t="str">
        <f t="shared" si="109"/>
        <v>D $5</v>
      </c>
    </row>
    <row r="836" spans="2:22" x14ac:dyDescent="0.25">
      <c r="C836">
        <v>1988</v>
      </c>
      <c r="D836" t="s">
        <v>521</v>
      </c>
      <c r="E836" t="s">
        <v>650</v>
      </c>
      <c r="K836" t="s">
        <v>619</v>
      </c>
      <c r="L836" t="s">
        <v>516</v>
      </c>
      <c r="M836" t="s">
        <v>517</v>
      </c>
      <c r="N836" t="s">
        <v>443</v>
      </c>
      <c r="Q836">
        <v>1</v>
      </c>
      <c r="R836" s="4">
        <v>0.25</v>
      </c>
      <c r="S836" s="9" t="str">
        <f t="shared" si="108"/>
        <v>Henderson, Rickey</v>
      </c>
      <c r="T836" s="9" t="str">
        <f t="shared" si="110"/>
        <v xml:space="preserve">Donruss Standouts    </v>
      </c>
      <c r="U836" s="9" t="str">
        <f>IFERROR(VLOOKUP(S836,'Lookup '!B:D,3,FALSE)," ")</f>
        <v>HOF</v>
      </c>
      <c r="V836" s="9" t="str">
        <f t="shared" si="109"/>
        <v>F $.25</v>
      </c>
    </row>
    <row r="837" spans="2:22" x14ac:dyDescent="0.25">
      <c r="C837">
        <v>1988</v>
      </c>
      <c r="D837" t="s">
        <v>521</v>
      </c>
      <c r="E837" t="s">
        <v>650</v>
      </c>
      <c r="K837" t="s">
        <v>619</v>
      </c>
      <c r="L837" t="s">
        <v>559</v>
      </c>
      <c r="M837" t="s">
        <v>560</v>
      </c>
      <c r="N837" t="s">
        <v>451</v>
      </c>
      <c r="Q837">
        <v>1</v>
      </c>
      <c r="R837" s="4">
        <v>0.5</v>
      </c>
      <c r="S837" s="9" t="str">
        <f t="shared" si="108"/>
        <v>Ripken Jr, Cal</v>
      </c>
      <c r="T837" s="9" t="str">
        <f t="shared" si="110"/>
        <v xml:space="preserve">Donruss Standouts    </v>
      </c>
      <c r="U837" s="9" t="str">
        <f>IFERROR(VLOOKUP(S837,'Lookup '!B:D,3,FALSE)," ")</f>
        <v>HOF</v>
      </c>
      <c r="V837" s="9" t="str">
        <f t="shared" si="109"/>
        <v>F $.25</v>
      </c>
    </row>
    <row r="838" spans="2:22" x14ac:dyDescent="0.25">
      <c r="C838">
        <v>1988</v>
      </c>
      <c r="D838" t="s">
        <v>521</v>
      </c>
      <c r="E838" t="s">
        <v>650</v>
      </c>
      <c r="K838" t="s">
        <v>619</v>
      </c>
      <c r="L838" t="s">
        <v>514</v>
      </c>
      <c r="M838" t="s">
        <v>515</v>
      </c>
      <c r="N838" t="s">
        <v>391</v>
      </c>
      <c r="Q838">
        <v>1</v>
      </c>
      <c r="R838" s="4">
        <v>0.25</v>
      </c>
      <c r="S838" s="9" t="str">
        <f t="shared" si="108"/>
        <v>Smith, Ozzie</v>
      </c>
      <c r="T838" s="9" t="str">
        <f t="shared" si="110"/>
        <v xml:space="preserve">Donruss Standouts    </v>
      </c>
      <c r="U838" s="9" t="str">
        <f>IFERROR(VLOOKUP(S838,'Lookup '!B:D,3,FALSE)," ")</f>
        <v>HOF</v>
      </c>
      <c r="V838" s="9" t="str">
        <f t="shared" si="109"/>
        <v>F $.25</v>
      </c>
    </row>
    <row r="839" spans="2:22" x14ac:dyDescent="0.25">
      <c r="C839">
        <v>1988</v>
      </c>
      <c r="D839" t="s">
        <v>521</v>
      </c>
      <c r="E839" t="s">
        <v>650</v>
      </c>
      <c r="K839" t="s">
        <v>619</v>
      </c>
      <c r="L839" t="s">
        <v>444</v>
      </c>
      <c r="M839" t="s">
        <v>445</v>
      </c>
      <c r="N839" t="s">
        <v>425</v>
      </c>
      <c r="Q839">
        <v>1</v>
      </c>
      <c r="R839" s="4">
        <v>0.25</v>
      </c>
      <c r="S839" s="9" t="str">
        <f t="shared" si="108"/>
        <v>Winfield, Dave</v>
      </c>
      <c r="T839" s="9" t="str">
        <f t="shared" si="110"/>
        <v xml:space="preserve">Donruss Standouts    </v>
      </c>
      <c r="U839" s="9" t="str">
        <f>IFERROR(VLOOKUP(S839,'Lookup '!B:D,3,FALSE)," ")</f>
        <v>HOF</v>
      </c>
      <c r="V839" s="9" t="str">
        <f t="shared" si="109"/>
        <v>F $.25</v>
      </c>
    </row>
    <row r="840" spans="2:22" x14ac:dyDescent="0.25">
      <c r="C840">
        <v>1988</v>
      </c>
      <c r="D840" t="s">
        <v>525</v>
      </c>
      <c r="E840" t="s">
        <v>651</v>
      </c>
      <c r="K840">
        <v>3</v>
      </c>
      <c r="L840" t="s">
        <v>581</v>
      </c>
      <c r="M840" t="s">
        <v>582</v>
      </c>
      <c r="N840" t="s">
        <v>402</v>
      </c>
      <c r="Q840">
        <v>1</v>
      </c>
      <c r="R840" s="4">
        <v>0.3</v>
      </c>
      <c r="S840" s="9" t="str">
        <f t="shared" si="108"/>
        <v>Boggs, Wade</v>
      </c>
      <c r="T840" s="9" t="str">
        <f t="shared" si="110"/>
        <v xml:space="preserve">Fleer Superstars    </v>
      </c>
      <c r="U840" s="9" t="str">
        <f>IFERROR(VLOOKUP(S840,'Lookup '!B:D,3,FALSE)," ")</f>
        <v>HOF</v>
      </c>
      <c r="V840" s="9" t="str">
        <f t="shared" ref="V840:V885" si="111">IF(R840&gt;0.249,IF(R840&gt;0.99,IF(R840&gt;4.99,IF(R840&gt;9.99,IF(R840&gt;49.99,IF(R840&gt;99.99,"A $100","B $50"),"C $10"),"D $5"),"E $1"),"F $.25"),"G")</f>
        <v>F $.25</v>
      </c>
    </row>
    <row r="841" spans="2:22" x14ac:dyDescent="0.25">
      <c r="C841">
        <v>1988</v>
      </c>
      <c r="D841" t="s">
        <v>525</v>
      </c>
      <c r="E841" t="s">
        <v>652</v>
      </c>
      <c r="K841">
        <v>8</v>
      </c>
      <c r="L841" t="s">
        <v>581</v>
      </c>
      <c r="M841" t="s">
        <v>582</v>
      </c>
      <c r="N841" t="s">
        <v>402</v>
      </c>
      <c r="Q841">
        <v>1</v>
      </c>
      <c r="R841" s="4">
        <v>0.3</v>
      </c>
      <c r="S841" s="9" t="str">
        <f t="shared" si="108"/>
        <v>Boggs, Wade</v>
      </c>
      <c r="T841" s="9" t="str">
        <f t="shared" si="110"/>
        <v xml:space="preserve">Fleer All Stars    </v>
      </c>
      <c r="U841" s="9" t="str">
        <f>IFERROR(VLOOKUP(S841,'Lookup '!B:D,3,FALSE)," ")</f>
        <v>HOF</v>
      </c>
      <c r="V841" s="9" t="str">
        <f t="shared" si="111"/>
        <v>F $.25</v>
      </c>
    </row>
    <row r="842" spans="2:22" x14ac:dyDescent="0.25">
      <c r="C842">
        <v>1988</v>
      </c>
      <c r="D842" t="s">
        <v>525</v>
      </c>
      <c r="K842">
        <v>7</v>
      </c>
      <c r="L842" t="s">
        <v>407</v>
      </c>
      <c r="M842" t="s">
        <v>408</v>
      </c>
      <c r="N842" t="s">
        <v>395</v>
      </c>
      <c r="Q842">
        <v>1</v>
      </c>
      <c r="R842" s="4">
        <v>0.3</v>
      </c>
      <c r="S842" s="9" t="str">
        <f t="shared" si="108"/>
        <v>Carlton, Steve</v>
      </c>
      <c r="T842" s="9" t="str">
        <f t="shared" si="110"/>
        <v xml:space="preserve">Fleer     </v>
      </c>
      <c r="U842" s="9" t="str">
        <f>IFERROR(VLOOKUP(S842,'Lookup '!B:D,3,FALSE)," ")</f>
        <v>HOF</v>
      </c>
      <c r="V842" s="9" t="str">
        <f t="shared" si="111"/>
        <v>F $.25</v>
      </c>
    </row>
    <row r="843" spans="2:22" x14ac:dyDescent="0.25">
      <c r="C843">
        <v>1988</v>
      </c>
      <c r="D843" t="s">
        <v>525</v>
      </c>
      <c r="K843">
        <v>19</v>
      </c>
      <c r="L843" t="s">
        <v>601</v>
      </c>
      <c r="M843" t="s">
        <v>602</v>
      </c>
      <c r="N843" t="s">
        <v>395</v>
      </c>
      <c r="Q843">
        <v>1</v>
      </c>
      <c r="R843" s="4">
        <v>0.3</v>
      </c>
      <c r="S843" s="9" t="str">
        <f t="shared" si="108"/>
        <v>Puckett, Kirby</v>
      </c>
      <c r="T843" s="9" t="str">
        <f t="shared" si="110"/>
        <v xml:space="preserve">Fleer     </v>
      </c>
      <c r="U843" s="9" t="str">
        <f>IFERROR(VLOOKUP(S843,'Lookup '!B:D,3,FALSE)," ")</f>
        <v>HOF</v>
      </c>
      <c r="V843" s="9" t="str">
        <f t="shared" si="111"/>
        <v>F $.25</v>
      </c>
    </row>
    <row r="844" spans="2:22" x14ac:dyDescent="0.25">
      <c r="C844">
        <v>1988</v>
      </c>
      <c r="D844" t="s">
        <v>525</v>
      </c>
      <c r="K844">
        <v>47</v>
      </c>
      <c r="L844" t="s">
        <v>514</v>
      </c>
      <c r="M844" t="s">
        <v>515</v>
      </c>
      <c r="N844" t="s">
        <v>433</v>
      </c>
      <c r="Q844">
        <v>1</v>
      </c>
      <c r="R844" s="4">
        <v>0.5</v>
      </c>
      <c r="S844" s="9" t="str">
        <f t="shared" si="108"/>
        <v>Smith, Ozzie</v>
      </c>
      <c r="T844" s="9" t="str">
        <f t="shared" si="110"/>
        <v xml:space="preserve">Fleer     </v>
      </c>
      <c r="U844" s="9" t="str">
        <f>IFERROR(VLOOKUP(S844,'Lookup '!B:D,3,FALSE)," ")</f>
        <v>HOF</v>
      </c>
      <c r="V844" s="9" t="str">
        <f t="shared" si="111"/>
        <v>F $.25</v>
      </c>
    </row>
    <row r="845" spans="2:22" x14ac:dyDescent="0.25">
      <c r="C845">
        <v>1988</v>
      </c>
      <c r="D845" t="s">
        <v>525</v>
      </c>
      <c r="K845">
        <v>130</v>
      </c>
      <c r="L845" t="s">
        <v>350</v>
      </c>
      <c r="M845" t="s">
        <v>372</v>
      </c>
      <c r="N845" t="s">
        <v>430</v>
      </c>
      <c r="Q845">
        <v>1</v>
      </c>
      <c r="R845" s="4">
        <v>0.3</v>
      </c>
      <c r="S845" s="9" t="str">
        <f t="shared" si="108"/>
        <v>Carter, Gary</v>
      </c>
      <c r="T845" s="9" t="str">
        <f t="shared" si="110"/>
        <v xml:space="preserve">Fleer     </v>
      </c>
      <c r="U845" s="9" t="str">
        <f>IFERROR(VLOOKUP(S845,'Lookup '!B:D,3,FALSE)," ")</f>
        <v>HOF</v>
      </c>
      <c r="V845" s="9" t="str">
        <f t="shared" si="111"/>
        <v>F $.25</v>
      </c>
    </row>
    <row r="846" spans="2:22" x14ac:dyDescent="0.25">
      <c r="C846">
        <v>1988</v>
      </c>
      <c r="D846" t="s">
        <v>525</v>
      </c>
      <c r="K846">
        <v>209</v>
      </c>
      <c r="L846" t="s">
        <v>516</v>
      </c>
      <c r="M846" t="s">
        <v>517</v>
      </c>
      <c r="N846" t="s">
        <v>425</v>
      </c>
      <c r="Q846">
        <v>1</v>
      </c>
      <c r="R846" s="4">
        <v>0.3</v>
      </c>
      <c r="S846" s="9" t="str">
        <f t="shared" si="108"/>
        <v>Henderson, Rickey</v>
      </c>
      <c r="T846" s="9" t="str">
        <f t="shared" si="110"/>
        <v xml:space="preserve">Fleer     </v>
      </c>
      <c r="U846" s="9" t="str">
        <f>IFERROR(VLOOKUP(S846,'Lookup '!B:D,3,FALSE)," ")</f>
        <v>HOF</v>
      </c>
      <c r="V846" s="9" t="str">
        <f t="shared" si="111"/>
        <v>F $.25</v>
      </c>
    </row>
    <row r="847" spans="2:22" x14ac:dyDescent="0.25">
      <c r="C847">
        <v>1988</v>
      </c>
      <c r="D847" t="s">
        <v>525</v>
      </c>
      <c r="K847">
        <v>214</v>
      </c>
      <c r="L847" t="s">
        <v>583</v>
      </c>
      <c r="M847" t="s">
        <v>393</v>
      </c>
      <c r="N847" t="s">
        <v>425</v>
      </c>
      <c r="Q847">
        <v>1</v>
      </c>
      <c r="R847" s="4">
        <v>1</v>
      </c>
      <c r="S847" s="9" t="str">
        <f t="shared" si="108"/>
        <v>Mattingly, Don</v>
      </c>
      <c r="T847" s="9" t="str">
        <f t="shared" si="110"/>
        <v xml:space="preserve">Fleer     </v>
      </c>
      <c r="U847" s="9" t="str">
        <f>IFERROR(VLOOKUP(S847,'Lookup '!B:D,3,FALSE)," ")</f>
        <v/>
      </c>
      <c r="V847" s="9" t="str">
        <f t="shared" si="111"/>
        <v>E $1</v>
      </c>
    </row>
    <row r="848" spans="2:22" x14ac:dyDescent="0.25">
      <c r="C848">
        <v>1988</v>
      </c>
      <c r="D848" t="s">
        <v>525</v>
      </c>
      <c r="K848">
        <v>226</v>
      </c>
      <c r="L848" t="s">
        <v>444</v>
      </c>
      <c r="M848" t="s">
        <v>445</v>
      </c>
      <c r="N848" t="s">
        <v>425</v>
      </c>
      <c r="Q848">
        <v>1</v>
      </c>
      <c r="R848" s="4">
        <v>0.3</v>
      </c>
      <c r="S848" s="9" t="str">
        <f t="shared" si="108"/>
        <v>Winfield, Dave</v>
      </c>
      <c r="T848" s="9" t="str">
        <f t="shared" si="110"/>
        <v xml:space="preserve">Fleer     </v>
      </c>
      <c r="U848" s="9" t="str">
        <f>IFERROR(VLOOKUP(S848,'Lookup '!B:D,3,FALSE)," ")</f>
        <v>HOF</v>
      </c>
      <c r="V848" s="9" t="str">
        <f t="shared" si="111"/>
        <v>F $.25</v>
      </c>
    </row>
    <row r="849" spans="3:22" x14ac:dyDescent="0.25">
      <c r="C849">
        <v>1988</v>
      </c>
      <c r="D849" t="s">
        <v>525</v>
      </c>
      <c r="K849">
        <v>254</v>
      </c>
      <c r="L849" t="s">
        <v>461</v>
      </c>
      <c r="M849" t="s">
        <v>462</v>
      </c>
      <c r="N849" t="s">
        <v>463</v>
      </c>
      <c r="Q849">
        <v>1</v>
      </c>
      <c r="R849" s="4">
        <v>0.75</v>
      </c>
      <c r="S849" s="9" t="str">
        <f t="shared" si="108"/>
        <v>Brett, George</v>
      </c>
      <c r="T849" s="9" t="str">
        <f t="shared" si="110"/>
        <v xml:space="preserve">Fleer     </v>
      </c>
      <c r="U849" s="9" t="str">
        <f>IFERROR(VLOOKUP(S849,'Lookup '!B:D,3,FALSE)," ")</f>
        <v>HOF</v>
      </c>
      <c r="V849" s="9" t="str">
        <f t="shared" si="111"/>
        <v>F $.25</v>
      </c>
    </row>
    <row r="850" spans="3:22" x14ac:dyDescent="0.25">
      <c r="C850">
        <v>1988</v>
      </c>
      <c r="D850" t="s">
        <v>525</v>
      </c>
      <c r="K850">
        <v>279</v>
      </c>
      <c r="L850" t="s">
        <v>541</v>
      </c>
      <c r="M850" t="s">
        <v>542</v>
      </c>
      <c r="N850" t="s">
        <v>443</v>
      </c>
      <c r="Q850">
        <v>1</v>
      </c>
      <c r="R850" s="4">
        <v>0.3</v>
      </c>
      <c r="S850" s="9" t="str">
        <f t="shared" si="108"/>
        <v>Eckersley, Dennis</v>
      </c>
      <c r="T850" s="9" t="str">
        <f t="shared" si="110"/>
        <v xml:space="preserve">Fleer     </v>
      </c>
      <c r="U850" s="9" t="str">
        <f>IFERROR(VLOOKUP(S850,'Lookup '!B:D,3,FALSE)," ")</f>
        <v>HOF</v>
      </c>
      <c r="V850" s="9" t="str">
        <f t="shared" si="111"/>
        <v>F $.25</v>
      </c>
    </row>
    <row r="851" spans="3:22" x14ac:dyDescent="0.25">
      <c r="C851">
        <v>1988</v>
      </c>
      <c r="D851" t="s">
        <v>525</v>
      </c>
      <c r="K851">
        <v>283</v>
      </c>
      <c r="L851" t="s">
        <v>494</v>
      </c>
      <c r="M851" t="s">
        <v>495</v>
      </c>
      <c r="N851" t="s">
        <v>463</v>
      </c>
      <c r="Q851">
        <v>1</v>
      </c>
      <c r="R851" s="4">
        <v>0.3</v>
      </c>
      <c r="S851" s="9" t="str">
        <f t="shared" si="108"/>
        <v>Jackson, Reggie</v>
      </c>
      <c r="T851" s="9" t="str">
        <f t="shared" si="110"/>
        <v xml:space="preserve">Fleer     </v>
      </c>
      <c r="U851" s="9" t="str">
        <f>IFERROR(VLOOKUP(S851,'Lookup '!B:D,3,FALSE)," ")</f>
        <v>HOF</v>
      </c>
      <c r="V851" s="9" t="str">
        <f t="shared" si="111"/>
        <v>F $.25</v>
      </c>
    </row>
    <row r="852" spans="3:22" x14ac:dyDescent="0.25">
      <c r="C852">
        <v>1988</v>
      </c>
      <c r="D852" t="s">
        <v>525</v>
      </c>
      <c r="K852">
        <v>286</v>
      </c>
      <c r="L852" t="s">
        <v>597</v>
      </c>
      <c r="M852" t="s">
        <v>598</v>
      </c>
      <c r="N852" t="s">
        <v>443</v>
      </c>
      <c r="Q852">
        <v>1</v>
      </c>
      <c r="R852" s="4">
        <v>2.5</v>
      </c>
      <c r="S852" s="9" t="str">
        <f t="shared" si="108"/>
        <v>McGwire, Mark</v>
      </c>
      <c r="T852" s="9" t="str">
        <f t="shared" si="110"/>
        <v xml:space="preserve">Fleer     </v>
      </c>
      <c r="U852" s="9" t="str">
        <f>IFERROR(VLOOKUP(S852,'Lookup '!B:D,3,FALSE)," ")</f>
        <v/>
      </c>
      <c r="V852" s="9" t="str">
        <f t="shared" si="111"/>
        <v>E $1</v>
      </c>
    </row>
    <row r="853" spans="3:22" x14ac:dyDescent="0.25">
      <c r="C853">
        <v>1988</v>
      </c>
      <c r="D853" t="s">
        <v>525</v>
      </c>
      <c r="K853">
        <v>315</v>
      </c>
      <c r="L853" t="s">
        <v>439</v>
      </c>
      <c r="M853" t="s">
        <v>370</v>
      </c>
      <c r="N853" t="s">
        <v>381</v>
      </c>
      <c r="Q853">
        <v>1</v>
      </c>
      <c r="R853" s="4">
        <v>0.75</v>
      </c>
      <c r="S853" s="9" t="str">
        <f t="shared" si="108"/>
        <v>Schmidt, Mike</v>
      </c>
      <c r="T853" s="9" t="str">
        <f t="shared" si="110"/>
        <v xml:space="preserve">Fleer     </v>
      </c>
      <c r="U853" s="9" t="str">
        <f>IFERROR(VLOOKUP(S853,'Lookup '!B:D,3,FALSE)," ")</f>
        <v>HOF</v>
      </c>
      <c r="V853" s="9" t="str">
        <f t="shared" si="111"/>
        <v>F $.25</v>
      </c>
    </row>
    <row r="854" spans="3:22" x14ac:dyDescent="0.25">
      <c r="C854">
        <v>1988</v>
      </c>
      <c r="D854" t="s">
        <v>525</v>
      </c>
      <c r="K854">
        <v>345</v>
      </c>
      <c r="L854" t="s">
        <v>581</v>
      </c>
      <c r="M854" t="s">
        <v>582</v>
      </c>
      <c r="N854" t="s">
        <v>402</v>
      </c>
      <c r="Q854">
        <v>1</v>
      </c>
      <c r="R854" s="4">
        <v>0.3</v>
      </c>
      <c r="S854" s="9" t="str">
        <f t="shared" si="108"/>
        <v>Boggs, Wade</v>
      </c>
      <c r="T854" s="9" t="str">
        <f t="shared" si="110"/>
        <v xml:space="preserve">Fleer     </v>
      </c>
      <c r="U854" s="9" t="str">
        <f>IFERROR(VLOOKUP(S854,'Lookup '!B:D,3,FALSE)," ")</f>
        <v>HOF</v>
      </c>
      <c r="V854" s="9" t="str">
        <f t="shared" si="111"/>
        <v>F $.25</v>
      </c>
    </row>
    <row r="855" spans="3:22" x14ac:dyDescent="0.25">
      <c r="C855">
        <v>1988</v>
      </c>
      <c r="D855" t="s">
        <v>525</v>
      </c>
      <c r="K855">
        <v>361</v>
      </c>
      <c r="L855" t="s">
        <v>477</v>
      </c>
      <c r="M855" t="s">
        <v>347</v>
      </c>
      <c r="N855" t="s">
        <v>402</v>
      </c>
      <c r="Q855">
        <v>1</v>
      </c>
      <c r="R855" s="4">
        <v>0.3</v>
      </c>
      <c r="S855" s="9" t="str">
        <f t="shared" si="108"/>
        <v>Rice, Jim</v>
      </c>
      <c r="T855" s="9" t="str">
        <f t="shared" si="110"/>
        <v xml:space="preserve">Fleer     </v>
      </c>
      <c r="U855" s="9" t="str">
        <f>IFERROR(VLOOKUP(S855,'Lookup '!B:D,3,FALSE)," ")</f>
        <v>HOF</v>
      </c>
      <c r="V855" s="9" t="str">
        <f t="shared" si="111"/>
        <v>F $.25</v>
      </c>
    </row>
    <row r="856" spans="3:22" x14ac:dyDescent="0.25">
      <c r="C856">
        <v>1988</v>
      </c>
      <c r="D856" t="s">
        <v>525</v>
      </c>
      <c r="K856">
        <v>455</v>
      </c>
      <c r="L856" t="s">
        <v>415</v>
      </c>
      <c r="M856" t="s">
        <v>416</v>
      </c>
      <c r="N856" t="s">
        <v>532</v>
      </c>
      <c r="Q856">
        <v>1</v>
      </c>
      <c r="R856" s="4">
        <v>1.5</v>
      </c>
      <c r="S856" s="9" t="str">
        <f t="shared" si="108"/>
        <v>Ryan, Nolan</v>
      </c>
      <c r="T856" s="9" t="str">
        <f t="shared" si="110"/>
        <v xml:space="preserve">Fleer     </v>
      </c>
      <c r="U856" s="9" t="str">
        <f>IFERROR(VLOOKUP(S856,'Lookup '!B:D,3,FALSE)," ")</f>
        <v>HOF</v>
      </c>
      <c r="V856" s="9" t="str">
        <f t="shared" si="111"/>
        <v>E $1</v>
      </c>
    </row>
    <row r="857" spans="3:22" x14ac:dyDescent="0.25">
      <c r="C857">
        <v>1988</v>
      </c>
      <c r="D857" t="s">
        <v>525</v>
      </c>
      <c r="K857">
        <v>505</v>
      </c>
      <c r="L857" t="s">
        <v>399</v>
      </c>
      <c r="M857" t="s">
        <v>393</v>
      </c>
      <c r="N857" t="s">
        <v>417</v>
      </c>
      <c r="Q857">
        <v>1</v>
      </c>
      <c r="R857" s="4">
        <v>0.3</v>
      </c>
      <c r="S857" s="9" t="str">
        <f t="shared" si="108"/>
        <v>Sutton, Don</v>
      </c>
      <c r="T857" s="9" t="str">
        <f t="shared" si="110"/>
        <v xml:space="preserve">Fleer     </v>
      </c>
      <c r="U857" s="9" t="str">
        <f>IFERROR(VLOOKUP(S857,'Lookup '!B:D,3,FALSE)," ")</f>
        <v>HOF</v>
      </c>
      <c r="V857" s="9" t="str">
        <f t="shared" si="111"/>
        <v>F $.25</v>
      </c>
    </row>
    <row r="858" spans="3:22" x14ac:dyDescent="0.25">
      <c r="C858">
        <v>1988</v>
      </c>
      <c r="D858" t="s">
        <v>525</v>
      </c>
      <c r="K858">
        <v>570</v>
      </c>
      <c r="L858" t="s">
        <v>559</v>
      </c>
      <c r="M858" t="s">
        <v>560</v>
      </c>
      <c r="N858" t="s">
        <v>451</v>
      </c>
      <c r="Q858">
        <v>1</v>
      </c>
      <c r="R858" s="4">
        <v>1.25</v>
      </c>
      <c r="S858" s="9" t="str">
        <f t="shared" si="108"/>
        <v>Ripken Jr, Cal</v>
      </c>
      <c r="T858" s="9" t="str">
        <f t="shared" si="110"/>
        <v xml:space="preserve">Fleer     </v>
      </c>
      <c r="U858" s="9" t="str">
        <f>IFERROR(VLOOKUP(S858,'Lookup '!B:D,3,FALSE)," ")</f>
        <v>HOF</v>
      </c>
      <c r="V858" s="9" t="str">
        <f t="shared" si="111"/>
        <v>E $1</v>
      </c>
    </row>
    <row r="859" spans="3:22" x14ac:dyDescent="0.25">
      <c r="C859">
        <v>1988</v>
      </c>
      <c r="D859" t="s">
        <v>525</v>
      </c>
      <c r="K859">
        <v>585</v>
      </c>
      <c r="L859" t="s">
        <v>572</v>
      </c>
      <c r="M859" t="s">
        <v>476</v>
      </c>
      <c r="N859" t="s">
        <v>446</v>
      </c>
      <c r="Q859">
        <v>1</v>
      </c>
      <c r="R859" s="4">
        <v>0.5</v>
      </c>
      <c r="S859" s="9" t="str">
        <f t="shared" ref="S859:S920" si="112">L859&amp;", "&amp;M859</f>
        <v>Gwynn, Tony</v>
      </c>
      <c r="T859" s="9" t="str">
        <f t="shared" si="110"/>
        <v xml:space="preserve">Fleer     </v>
      </c>
      <c r="U859" s="9" t="str">
        <f>IFERROR(VLOOKUP(S859,'Lookup '!B:D,3,FALSE)," ")</f>
        <v>HOF</v>
      </c>
      <c r="V859" s="9" t="str">
        <f t="shared" si="111"/>
        <v>F $.25</v>
      </c>
    </row>
    <row r="860" spans="3:22" x14ac:dyDescent="0.25">
      <c r="C860">
        <v>1988</v>
      </c>
      <c r="D860" t="s">
        <v>525</v>
      </c>
      <c r="K860">
        <v>624</v>
      </c>
      <c r="L860" t="s">
        <v>4191</v>
      </c>
      <c r="N860" t="s">
        <v>443</v>
      </c>
      <c r="Q860">
        <v>1</v>
      </c>
      <c r="R860" s="4">
        <v>1.5</v>
      </c>
      <c r="S860" s="9" t="str">
        <f t="shared" si="112"/>
        <v xml:space="preserve">Canseco, Jose / McGwire, Mark, </v>
      </c>
      <c r="T860" s="9" t="str">
        <f t="shared" si="110"/>
        <v xml:space="preserve">Fleer     </v>
      </c>
      <c r="U860" s="9" t="str">
        <f>IFERROR(VLOOKUP(S860,'Lookup '!B:D,3,FALSE)," ")</f>
        <v xml:space="preserve"> </v>
      </c>
      <c r="V860" s="9" t="str">
        <f t="shared" si="111"/>
        <v>E $1</v>
      </c>
    </row>
    <row r="861" spans="3:22" x14ac:dyDescent="0.25">
      <c r="C861">
        <v>1988</v>
      </c>
      <c r="D861" t="s">
        <v>525</v>
      </c>
      <c r="K861">
        <v>631</v>
      </c>
      <c r="L861" t="s">
        <v>4190</v>
      </c>
      <c r="Q861">
        <v>1</v>
      </c>
      <c r="R861" s="4">
        <v>0.05</v>
      </c>
      <c r="S861" s="9" t="str">
        <f t="shared" si="112"/>
        <v xml:space="preserve">Gwynn, Tony / Raines, Tim, </v>
      </c>
      <c r="T861" s="9" t="str">
        <f t="shared" ref="T861:T922" si="113">CONCATENATE(D861&amp;" "&amp;E861&amp;" "&amp;F861&amp;" "&amp;G861&amp;" "&amp;H861&amp;" "&amp;I861&amp;J861)</f>
        <v xml:space="preserve">Fleer     </v>
      </c>
      <c r="U861" s="9" t="s">
        <v>13</v>
      </c>
      <c r="V861" s="9" t="str">
        <f t="shared" si="111"/>
        <v>G</v>
      </c>
    </row>
    <row r="862" spans="3:22" x14ac:dyDescent="0.25">
      <c r="C862">
        <v>1988</v>
      </c>
      <c r="D862" t="s">
        <v>525</v>
      </c>
      <c r="K862">
        <v>636</v>
      </c>
      <c r="L862" t="s">
        <v>4167</v>
      </c>
      <c r="Q862">
        <v>1</v>
      </c>
      <c r="R862" s="4">
        <v>0.3</v>
      </c>
      <c r="S862" s="9" t="str">
        <f t="shared" si="112"/>
        <v xml:space="preserve">Schmidt, Mike / Carter,Gary, </v>
      </c>
      <c r="T862" s="9" t="str">
        <f t="shared" si="113"/>
        <v xml:space="preserve">Fleer     </v>
      </c>
      <c r="U862" s="9" t="s">
        <v>13</v>
      </c>
      <c r="V862" s="9" t="str">
        <f t="shared" si="111"/>
        <v>F $.25</v>
      </c>
    </row>
    <row r="863" spans="3:22" x14ac:dyDescent="0.25">
      <c r="C863">
        <v>1988</v>
      </c>
      <c r="D863" t="s">
        <v>525</v>
      </c>
      <c r="K863">
        <v>638</v>
      </c>
      <c r="L863" t="s">
        <v>601</v>
      </c>
      <c r="M863" t="s">
        <v>602</v>
      </c>
      <c r="N863" t="s">
        <v>395</v>
      </c>
      <c r="Q863">
        <v>1</v>
      </c>
      <c r="R863" s="4">
        <v>0.3</v>
      </c>
      <c r="S863" s="9" t="str">
        <f t="shared" si="112"/>
        <v>Puckett, Kirby</v>
      </c>
      <c r="T863" s="9" t="str">
        <f t="shared" si="113"/>
        <v xml:space="preserve">Fleer     </v>
      </c>
      <c r="U863" s="9" t="str">
        <f>IFERROR(VLOOKUP(S863,'Lookup '!B:D,3,FALSE)," ")</f>
        <v>HOF</v>
      </c>
      <c r="V863" s="9" t="str">
        <f t="shared" si="111"/>
        <v>F $.25</v>
      </c>
    </row>
    <row r="864" spans="3:22" x14ac:dyDescent="0.25">
      <c r="C864">
        <v>1988</v>
      </c>
      <c r="D864" t="s">
        <v>525</v>
      </c>
      <c r="J864" t="s">
        <v>14</v>
      </c>
      <c r="K864">
        <v>641</v>
      </c>
      <c r="L864" t="s">
        <v>648</v>
      </c>
      <c r="M864" t="s">
        <v>598</v>
      </c>
      <c r="N864" t="s">
        <v>509</v>
      </c>
      <c r="Q864">
        <v>1</v>
      </c>
      <c r="R864" s="4">
        <v>3</v>
      </c>
      <c r="S864" s="9" t="str">
        <f t="shared" si="112"/>
        <v>Grace, Mark</v>
      </c>
      <c r="T864" s="9" t="str">
        <f t="shared" si="113"/>
        <v>Fleer     RC</v>
      </c>
      <c r="U864" s="9" t="str">
        <f>IFERROR(VLOOKUP(S864,'Lookup '!B:D,3,FALSE)," ")</f>
        <v xml:space="preserve"> </v>
      </c>
      <c r="V864" s="9" t="str">
        <f t="shared" si="111"/>
        <v>E $1</v>
      </c>
    </row>
    <row r="865" spans="2:22" x14ac:dyDescent="0.25">
      <c r="B865" t="s">
        <v>377</v>
      </c>
      <c r="C865">
        <v>1988</v>
      </c>
      <c r="D865" t="s">
        <v>525</v>
      </c>
      <c r="E865" t="s">
        <v>592</v>
      </c>
      <c r="J865" t="s">
        <v>14</v>
      </c>
      <c r="K865" t="s">
        <v>653</v>
      </c>
      <c r="L865" t="s">
        <v>654</v>
      </c>
      <c r="M865" t="s">
        <v>531</v>
      </c>
      <c r="N865" t="s">
        <v>423</v>
      </c>
      <c r="Q865">
        <v>1</v>
      </c>
      <c r="R865" s="4">
        <v>4</v>
      </c>
      <c r="S865" s="9" t="str">
        <f t="shared" si="112"/>
        <v>Smoltz, John</v>
      </c>
      <c r="T865" s="9" t="str">
        <f t="shared" si="113"/>
        <v>Fleer Update    RC</v>
      </c>
      <c r="U865" s="9" t="str">
        <f>IFERROR(VLOOKUP(S865,'Lookup '!B:D,3,FALSE)," ")</f>
        <v>HOF</v>
      </c>
      <c r="V865" s="9" t="str">
        <f t="shared" si="111"/>
        <v>E $1</v>
      </c>
    </row>
    <row r="866" spans="2:22" x14ac:dyDescent="0.25">
      <c r="C866">
        <v>1988</v>
      </c>
      <c r="D866" t="s">
        <v>525</v>
      </c>
      <c r="E866" t="s">
        <v>592</v>
      </c>
      <c r="K866" t="s">
        <v>629</v>
      </c>
      <c r="L866" t="s">
        <v>466</v>
      </c>
      <c r="M866" t="s">
        <v>467</v>
      </c>
      <c r="N866" t="s">
        <v>425</v>
      </c>
      <c r="Q866">
        <v>1</v>
      </c>
      <c r="R866" s="4">
        <v>0.5</v>
      </c>
      <c r="S866" s="9" t="str">
        <f t="shared" si="112"/>
        <v>Gossage, Rich (Goose)</v>
      </c>
      <c r="T866" s="9" t="str">
        <f t="shared" si="113"/>
        <v xml:space="preserve">Fleer Update    </v>
      </c>
      <c r="U866" s="9" t="str">
        <f>IFERROR(VLOOKUP(S866,'Lookup '!B:D,3,FALSE)," ")</f>
        <v>HOF</v>
      </c>
      <c r="V866" s="9" t="str">
        <f t="shared" si="111"/>
        <v>F $.25</v>
      </c>
    </row>
    <row r="867" spans="2:22" x14ac:dyDescent="0.25">
      <c r="C867">
        <v>1988</v>
      </c>
      <c r="D867" t="s">
        <v>525</v>
      </c>
      <c r="E867" t="s">
        <v>592</v>
      </c>
      <c r="J867" t="s">
        <v>14</v>
      </c>
      <c r="K867" t="s">
        <v>655</v>
      </c>
      <c r="L867" t="s">
        <v>648</v>
      </c>
      <c r="M867" t="s">
        <v>598</v>
      </c>
      <c r="N867" t="s">
        <v>509</v>
      </c>
      <c r="Q867">
        <v>1</v>
      </c>
      <c r="R867" s="4">
        <v>2</v>
      </c>
      <c r="S867" s="9" t="str">
        <f t="shared" si="112"/>
        <v>Grace, Mark</v>
      </c>
      <c r="T867" s="9" t="str">
        <f t="shared" si="113"/>
        <v>Fleer Update    RC</v>
      </c>
      <c r="U867" s="9" t="str">
        <f>IFERROR(VLOOKUP(S867,'Lookup '!B:D,3,FALSE)," ")</f>
        <v xml:space="preserve"> </v>
      </c>
      <c r="V867" s="9" t="str">
        <f t="shared" si="111"/>
        <v>E $1</v>
      </c>
    </row>
    <row r="868" spans="2:22" x14ac:dyDescent="0.25">
      <c r="B868" t="s">
        <v>377</v>
      </c>
      <c r="C868">
        <v>1988</v>
      </c>
      <c r="D868" t="s">
        <v>525</v>
      </c>
      <c r="E868" t="s">
        <v>592</v>
      </c>
      <c r="J868" t="s">
        <v>14</v>
      </c>
      <c r="K868" t="s">
        <v>656</v>
      </c>
      <c r="L868" t="s">
        <v>647</v>
      </c>
      <c r="M868" t="s">
        <v>419</v>
      </c>
      <c r="N868" t="s">
        <v>446</v>
      </c>
      <c r="Q868">
        <v>1</v>
      </c>
      <c r="R868" s="4">
        <v>2</v>
      </c>
      <c r="S868" s="9" t="str">
        <f t="shared" si="112"/>
        <v>Alomar, Roberto</v>
      </c>
      <c r="T868" s="9" t="str">
        <f t="shared" si="113"/>
        <v>Fleer Update    RC</v>
      </c>
      <c r="U868" s="9" t="str">
        <f>IFERROR(VLOOKUP(S868,'Lookup '!B:D,3,FALSE)," ")</f>
        <v>HOF</v>
      </c>
      <c r="V868" s="9" t="str">
        <f t="shared" si="111"/>
        <v>E $1</v>
      </c>
    </row>
    <row r="869" spans="2:22" x14ac:dyDescent="0.25">
      <c r="C869">
        <v>1988</v>
      </c>
      <c r="D869" t="s">
        <v>657</v>
      </c>
      <c r="K869">
        <v>1</v>
      </c>
      <c r="L869" t="s">
        <v>583</v>
      </c>
      <c r="M869" t="s">
        <v>393</v>
      </c>
      <c r="N869" t="s">
        <v>425</v>
      </c>
      <c r="Q869">
        <v>1</v>
      </c>
      <c r="R869" s="4">
        <v>0.5</v>
      </c>
      <c r="S869" s="9" t="str">
        <f t="shared" si="112"/>
        <v>Mattingly, Don</v>
      </c>
      <c r="T869" s="9" t="str">
        <f t="shared" si="113"/>
        <v xml:space="preserve">Score     </v>
      </c>
      <c r="U869" s="9" t="str">
        <f>IFERROR(VLOOKUP(S869,'Lookup '!B:D,3,FALSE)," ")</f>
        <v/>
      </c>
      <c r="V869" s="9" t="str">
        <f t="shared" si="111"/>
        <v>F $.25</v>
      </c>
    </row>
    <row r="870" spans="2:22" x14ac:dyDescent="0.25">
      <c r="C870">
        <v>1988</v>
      </c>
      <c r="D870" t="s">
        <v>657</v>
      </c>
      <c r="K870">
        <v>2</v>
      </c>
      <c r="L870" t="s">
        <v>581</v>
      </c>
      <c r="M870" t="s">
        <v>582</v>
      </c>
      <c r="N870" t="s">
        <v>402</v>
      </c>
      <c r="Q870">
        <v>1</v>
      </c>
      <c r="R870" s="4">
        <v>0.2</v>
      </c>
      <c r="S870" s="9" t="str">
        <f t="shared" si="112"/>
        <v>Boggs, Wade</v>
      </c>
      <c r="T870" s="9" t="str">
        <f t="shared" si="113"/>
        <v xml:space="preserve">Score     </v>
      </c>
      <c r="U870" s="9" t="str">
        <f>IFERROR(VLOOKUP(S870,'Lookup '!B:D,3,FALSE)," ")</f>
        <v>HOF</v>
      </c>
      <c r="V870" s="9" t="str">
        <f t="shared" si="111"/>
        <v>G</v>
      </c>
    </row>
    <row r="871" spans="2:22" x14ac:dyDescent="0.25">
      <c r="C871">
        <v>1988</v>
      </c>
      <c r="D871" t="s">
        <v>657</v>
      </c>
      <c r="K871">
        <v>4</v>
      </c>
      <c r="L871" t="s">
        <v>536</v>
      </c>
      <c r="M871" t="s">
        <v>537</v>
      </c>
      <c r="N871" t="s">
        <v>509</v>
      </c>
      <c r="Q871">
        <v>1</v>
      </c>
      <c r="R871" s="4">
        <v>0.2</v>
      </c>
      <c r="S871" s="9" t="str">
        <f t="shared" si="112"/>
        <v>Dawson, Andre</v>
      </c>
      <c r="T871" s="9" t="str">
        <f t="shared" si="113"/>
        <v xml:space="preserve">Score     </v>
      </c>
      <c r="U871" s="9" t="str">
        <f>IFERROR(VLOOKUP(S871,'Lookup '!B:D,3,FALSE)," ")</f>
        <v>HOF</v>
      </c>
      <c r="V871" s="9" t="str">
        <f t="shared" si="111"/>
        <v>G</v>
      </c>
    </row>
    <row r="872" spans="2:22" x14ac:dyDescent="0.25">
      <c r="C872">
        <v>1988</v>
      </c>
      <c r="D872" t="s">
        <v>657</v>
      </c>
      <c r="K872">
        <v>11</v>
      </c>
      <c r="L872" t="s">
        <v>461</v>
      </c>
      <c r="M872" t="s">
        <v>462</v>
      </c>
      <c r="N872" t="s">
        <v>463</v>
      </c>
      <c r="Q872">
        <v>1</v>
      </c>
      <c r="R872" s="4">
        <v>0.5</v>
      </c>
      <c r="S872" s="9" t="str">
        <f t="shared" si="112"/>
        <v>Brett, George</v>
      </c>
      <c r="T872" s="9" t="str">
        <f t="shared" si="113"/>
        <v xml:space="preserve">Score     </v>
      </c>
      <c r="U872" s="9" t="str">
        <f>IFERROR(VLOOKUP(S872,'Lookup '!B:D,3,FALSE)," ")</f>
        <v>HOF</v>
      </c>
      <c r="V872" s="9" t="str">
        <f t="shared" si="111"/>
        <v>F $.25</v>
      </c>
    </row>
    <row r="873" spans="2:22" x14ac:dyDescent="0.25">
      <c r="C873">
        <v>1988</v>
      </c>
      <c r="D873" t="s">
        <v>657</v>
      </c>
      <c r="K873">
        <v>12</v>
      </c>
      <c r="L873" t="s">
        <v>514</v>
      </c>
      <c r="M873" t="s">
        <v>515</v>
      </c>
      <c r="N873" t="s">
        <v>391</v>
      </c>
      <c r="Q873">
        <v>1</v>
      </c>
      <c r="R873" s="4">
        <v>0.3</v>
      </c>
      <c r="S873" s="9" t="str">
        <f t="shared" si="112"/>
        <v>Smith, Ozzie</v>
      </c>
      <c r="T873" s="9" t="str">
        <f t="shared" si="113"/>
        <v xml:space="preserve">Score     </v>
      </c>
      <c r="U873" s="9" t="str">
        <f>IFERROR(VLOOKUP(S873,'Lookup '!B:D,3,FALSE)," ")</f>
        <v>HOF</v>
      </c>
      <c r="V873" s="9" t="str">
        <f t="shared" si="111"/>
        <v>F $.25</v>
      </c>
    </row>
    <row r="874" spans="2:22" x14ac:dyDescent="0.25">
      <c r="C874">
        <v>1988</v>
      </c>
      <c r="D874" t="s">
        <v>657</v>
      </c>
      <c r="K874">
        <v>13</v>
      </c>
      <c r="L874" t="s">
        <v>516</v>
      </c>
      <c r="M874" t="s">
        <v>517</v>
      </c>
      <c r="N874" t="s">
        <v>425</v>
      </c>
      <c r="Q874">
        <v>1</v>
      </c>
      <c r="R874" s="4">
        <v>0.2</v>
      </c>
      <c r="S874" s="9" t="str">
        <f t="shared" si="112"/>
        <v>Henderson, Rickey</v>
      </c>
      <c r="T874" s="9" t="str">
        <f t="shared" si="113"/>
        <v xml:space="preserve">Score     </v>
      </c>
      <c r="U874" s="9" t="str">
        <f>IFERROR(VLOOKUP(S874,'Lookup '!B:D,3,FALSE)," ")</f>
        <v>HOF</v>
      </c>
      <c r="V874" s="9" t="str">
        <f t="shared" si="111"/>
        <v>G</v>
      </c>
    </row>
    <row r="875" spans="2:22" x14ac:dyDescent="0.25">
      <c r="C875">
        <v>1988</v>
      </c>
      <c r="D875" t="s">
        <v>657</v>
      </c>
      <c r="K875">
        <v>16</v>
      </c>
      <c r="L875" t="s">
        <v>439</v>
      </c>
      <c r="M875" t="s">
        <v>370</v>
      </c>
      <c r="N875" t="s">
        <v>381</v>
      </c>
      <c r="Q875">
        <v>1</v>
      </c>
      <c r="R875" s="4">
        <v>0.5</v>
      </c>
      <c r="S875" s="9" t="str">
        <f t="shared" si="112"/>
        <v>Schmidt, Mike</v>
      </c>
      <c r="T875" s="9" t="str">
        <f t="shared" si="113"/>
        <v xml:space="preserve">Score     </v>
      </c>
      <c r="U875" s="9" t="str">
        <f>IFERROR(VLOOKUP(S875,'Lookup '!B:D,3,FALSE)," ")</f>
        <v>HOF</v>
      </c>
      <c r="V875" s="9" t="str">
        <f t="shared" si="111"/>
        <v>F $.25</v>
      </c>
    </row>
    <row r="876" spans="2:22" x14ac:dyDescent="0.25">
      <c r="C876">
        <v>1988</v>
      </c>
      <c r="D876" t="s">
        <v>657</v>
      </c>
      <c r="K876">
        <v>18</v>
      </c>
      <c r="L876" t="s">
        <v>538</v>
      </c>
      <c r="M876" t="s">
        <v>539</v>
      </c>
      <c r="N876" t="s">
        <v>451</v>
      </c>
      <c r="Q876">
        <v>1</v>
      </c>
      <c r="R876" s="4">
        <v>0.2</v>
      </c>
      <c r="S876" s="9" t="str">
        <f t="shared" si="112"/>
        <v>Murray, Eddie</v>
      </c>
      <c r="T876" s="9" t="str">
        <f t="shared" si="113"/>
        <v xml:space="preserve">Score     </v>
      </c>
      <c r="U876" s="9" t="str">
        <f>IFERROR(VLOOKUP(S876,'Lookup '!B:D,3,FALSE)," ")</f>
        <v>HOF</v>
      </c>
      <c r="V876" s="9" t="str">
        <f t="shared" si="111"/>
        <v>G</v>
      </c>
    </row>
    <row r="877" spans="2:22" x14ac:dyDescent="0.25">
      <c r="C877">
        <v>1988</v>
      </c>
      <c r="D877" t="s">
        <v>657</v>
      </c>
      <c r="K877">
        <v>55</v>
      </c>
      <c r="L877" t="s">
        <v>444</v>
      </c>
      <c r="M877" t="s">
        <v>445</v>
      </c>
      <c r="N877" t="s">
        <v>425</v>
      </c>
      <c r="Q877">
        <v>1</v>
      </c>
      <c r="R877" s="4">
        <v>0.2</v>
      </c>
      <c r="S877" s="9" t="str">
        <f t="shared" si="112"/>
        <v>Winfield, Dave</v>
      </c>
      <c r="T877" s="9" t="str">
        <f t="shared" si="113"/>
        <v xml:space="preserve">Score     </v>
      </c>
      <c r="U877" s="9" t="str">
        <f>IFERROR(VLOOKUP(S877,'Lookup '!B:D,3,FALSE)," ")</f>
        <v>HOF</v>
      </c>
      <c r="V877" s="9" t="str">
        <f t="shared" si="111"/>
        <v>G</v>
      </c>
    </row>
    <row r="878" spans="2:22" x14ac:dyDescent="0.25">
      <c r="C878">
        <v>1988</v>
      </c>
      <c r="D878" t="s">
        <v>657</v>
      </c>
      <c r="K878">
        <v>105</v>
      </c>
      <c r="L878" t="s">
        <v>399</v>
      </c>
      <c r="M878" t="s">
        <v>393</v>
      </c>
      <c r="N878" t="s">
        <v>417</v>
      </c>
      <c r="Q878">
        <v>1</v>
      </c>
      <c r="R878" s="4">
        <v>0.2</v>
      </c>
      <c r="S878" s="9" t="str">
        <f t="shared" si="112"/>
        <v>Sutton, Don</v>
      </c>
      <c r="T878" s="9" t="str">
        <f t="shared" si="113"/>
        <v xml:space="preserve">Score     </v>
      </c>
      <c r="U878" s="9" t="str">
        <f>IFERROR(VLOOKUP(S878,'Lookup '!B:D,3,FALSE)," ")</f>
        <v>HOF</v>
      </c>
      <c r="V878" s="9" t="str">
        <f t="shared" si="111"/>
        <v>G</v>
      </c>
    </row>
    <row r="879" spans="2:22" x14ac:dyDescent="0.25">
      <c r="C879">
        <v>1988</v>
      </c>
      <c r="D879" t="s">
        <v>657</v>
      </c>
      <c r="K879">
        <v>265</v>
      </c>
      <c r="L879" t="s">
        <v>611</v>
      </c>
      <c r="M879" t="s">
        <v>612</v>
      </c>
      <c r="N879" t="s">
        <v>420</v>
      </c>
      <c r="Q879">
        <v>1</v>
      </c>
      <c r="R879" s="4">
        <v>2</v>
      </c>
      <c r="S879" s="9" t="str">
        <f t="shared" si="112"/>
        <v>Bonds, Barry</v>
      </c>
      <c r="T879" s="9" t="str">
        <f t="shared" si="113"/>
        <v xml:space="preserve">Score     </v>
      </c>
      <c r="U879" s="9" t="str">
        <f>IFERROR(VLOOKUP(S879,'Lookup '!B:D,3,FALSE)," ")</f>
        <v/>
      </c>
      <c r="V879" s="9" t="str">
        <f t="shared" si="111"/>
        <v>E $1</v>
      </c>
    </row>
    <row r="880" spans="2:22" x14ac:dyDescent="0.25">
      <c r="C880">
        <v>1988</v>
      </c>
      <c r="D880" t="s">
        <v>657</v>
      </c>
      <c r="K880">
        <v>325</v>
      </c>
      <c r="L880" t="s">
        <v>350</v>
      </c>
      <c r="M880" t="s">
        <v>372</v>
      </c>
      <c r="N880" t="s">
        <v>430</v>
      </c>
      <c r="Q880">
        <v>1</v>
      </c>
      <c r="R880" s="4">
        <v>0.2</v>
      </c>
      <c r="S880" s="9" t="str">
        <f t="shared" si="112"/>
        <v>Carter, Gary</v>
      </c>
      <c r="T880" s="9" t="str">
        <f t="shared" si="113"/>
        <v xml:space="preserve">Score     </v>
      </c>
      <c r="U880" s="9" t="str">
        <f>IFERROR(VLOOKUP(S880,'Lookup '!B:D,3,FALSE)," ")</f>
        <v>HOF</v>
      </c>
      <c r="V880" s="9" t="str">
        <f t="shared" si="111"/>
        <v>G</v>
      </c>
    </row>
    <row r="881" spans="2:22" x14ac:dyDescent="0.25">
      <c r="C881">
        <v>1988</v>
      </c>
      <c r="D881" t="s">
        <v>657</v>
      </c>
      <c r="K881">
        <v>365</v>
      </c>
      <c r="L881" t="s">
        <v>572</v>
      </c>
      <c r="M881" t="s">
        <v>476</v>
      </c>
      <c r="N881" t="s">
        <v>446</v>
      </c>
      <c r="Q881">
        <v>1</v>
      </c>
      <c r="R881" s="4">
        <v>0.3</v>
      </c>
      <c r="S881" s="9" t="str">
        <f t="shared" si="112"/>
        <v>Gwynn, Tony</v>
      </c>
      <c r="T881" s="9" t="str">
        <f t="shared" si="113"/>
        <v xml:space="preserve">Score     </v>
      </c>
      <c r="U881" s="9" t="str">
        <f>IFERROR(VLOOKUP(S881,'Lookup '!B:D,3,FALSE)," ")</f>
        <v>HOF</v>
      </c>
      <c r="V881" s="9" t="str">
        <f t="shared" si="111"/>
        <v>F $.25</v>
      </c>
    </row>
    <row r="882" spans="2:22" x14ac:dyDescent="0.25">
      <c r="C882">
        <v>1988</v>
      </c>
      <c r="D882" t="s">
        <v>657</v>
      </c>
      <c r="K882">
        <v>500</v>
      </c>
      <c r="L882" t="s">
        <v>494</v>
      </c>
      <c r="M882" t="s">
        <v>495</v>
      </c>
      <c r="Q882">
        <v>1</v>
      </c>
      <c r="R882" s="4">
        <v>0.2</v>
      </c>
      <c r="S882" s="9" t="str">
        <f t="shared" si="112"/>
        <v>Jackson, Reggie</v>
      </c>
      <c r="T882" s="9" t="str">
        <f t="shared" si="113"/>
        <v xml:space="preserve">Score     </v>
      </c>
      <c r="U882" s="9" t="str">
        <f>IFERROR(VLOOKUP(S882,'Lookup '!B:D,3,FALSE)," ")</f>
        <v>HOF</v>
      </c>
      <c r="V882" s="9" t="str">
        <f t="shared" si="111"/>
        <v>G</v>
      </c>
    </row>
    <row r="883" spans="2:22" x14ac:dyDescent="0.25">
      <c r="C883">
        <v>1988</v>
      </c>
      <c r="D883" t="s">
        <v>657</v>
      </c>
      <c r="K883">
        <v>501</v>
      </c>
      <c r="L883" t="s">
        <v>494</v>
      </c>
      <c r="M883" t="s">
        <v>495</v>
      </c>
      <c r="Q883">
        <v>1</v>
      </c>
      <c r="R883" s="4">
        <v>0.2</v>
      </c>
      <c r="S883" s="9" t="str">
        <f t="shared" si="112"/>
        <v>Jackson, Reggie</v>
      </c>
      <c r="T883" s="9" t="str">
        <f t="shared" si="113"/>
        <v xml:space="preserve">Score     </v>
      </c>
      <c r="U883" s="9" t="str">
        <f>IFERROR(VLOOKUP(S883,'Lookup '!B:D,3,FALSE)," ")</f>
        <v>HOF</v>
      </c>
      <c r="V883" s="9" t="str">
        <f t="shared" si="111"/>
        <v>G</v>
      </c>
    </row>
    <row r="884" spans="2:22" x14ac:dyDescent="0.25">
      <c r="C884">
        <v>1988</v>
      </c>
      <c r="D884" t="s">
        <v>657</v>
      </c>
      <c r="K884">
        <v>502</v>
      </c>
      <c r="L884" t="s">
        <v>494</v>
      </c>
      <c r="M884" t="s">
        <v>495</v>
      </c>
      <c r="Q884">
        <v>1</v>
      </c>
      <c r="R884" s="4">
        <v>0.2</v>
      </c>
      <c r="S884" s="9" t="str">
        <f t="shared" si="112"/>
        <v>Jackson, Reggie</v>
      </c>
      <c r="T884" s="9" t="str">
        <f t="shared" si="113"/>
        <v xml:space="preserve">Score     </v>
      </c>
      <c r="U884" s="9" t="str">
        <f>IFERROR(VLOOKUP(S884,'Lookup '!B:D,3,FALSE)," ")</f>
        <v>HOF</v>
      </c>
      <c r="V884" s="9" t="str">
        <f t="shared" si="111"/>
        <v>G</v>
      </c>
    </row>
    <row r="885" spans="2:22" x14ac:dyDescent="0.25">
      <c r="C885">
        <v>1988</v>
      </c>
      <c r="D885" t="s">
        <v>657</v>
      </c>
      <c r="K885">
        <v>503</v>
      </c>
      <c r="L885" t="s">
        <v>494</v>
      </c>
      <c r="M885" t="s">
        <v>495</v>
      </c>
      <c r="Q885">
        <v>1</v>
      </c>
      <c r="R885" s="4">
        <v>0.2</v>
      </c>
      <c r="S885" s="9" t="str">
        <f t="shared" si="112"/>
        <v>Jackson, Reggie</v>
      </c>
      <c r="T885" s="9" t="str">
        <f t="shared" si="113"/>
        <v xml:space="preserve">Score     </v>
      </c>
      <c r="U885" s="9" t="str">
        <f>IFERROR(VLOOKUP(S885,'Lookup '!B:D,3,FALSE)," ")</f>
        <v>HOF</v>
      </c>
      <c r="V885" s="9" t="str">
        <f t="shared" si="111"/>
        <v>G</v>
      </c>
    </row>
    <row r="886" spans="2:22" x14ac:dyDescent="0.25">
      <c r="C886">
        <v>1988</v>
      </c>
      <c r="D886" t="s">
        <v>657</v>
      </c>
      <c r="K886">
        <v>504</v>
      </c>
      <c r="L886" t="s">
        <v>494</v>
      </c>
      <c r="M886" t="s">
        <v>495</v>
      </c>
      <c r="Q886">
        <v>1</v>
      </c>
      <c r="R886" s="4">
        <v>0.2</v>
      </c>
      <c r="S886" s="9" t="str">
        <f t="shared" si="112"/>
        <v>Jackson, Reggie</v>
      </c>
      <c r="T886" s="9" t="str">
        <f t="shared" si="113"/>
        <v xml:space="preserve">Score     </v>
      </c>
      <c r="U886" s="9" t="str">
        <f>IFERROR(VLOOKUP(S886,'Lookup '!B:D,3,FALSE)," ")</f>
        <v>HOF</v>
      </c>
      <c r="V886" s="9" t="str">
        <f t="shared" ref="V886:V932" si="114">IF(R886&gt;0.249,IF(R886&gt;0.99,IF(R886&gt;4.99,IF(R886&gt;9.99,IF(R886&gt;49.99,IF(R886&gt;99.99,"A $100","B $50"),"C $10"),"D $5"),"E $1"),"F $.25"),"G")</f>
        <v>G</v>
      </c>
    </row>
    <row r="887" spans="2:22" x14ac:dyDescent="0.25">
      <c r="C887">
        <v>1988</v>
      </c>
      <c r="D887" t="s">
        <v>657</v>
      </c>
      <c r="K887">
        <v>550</v>
      </c>
      <c r="L887" t="s">
        <v>559</v>
      </c>
      <c r="M887" t="s">
        <v>560</v>
      </c>
      <c r="N887" t="s">
        <v>451</v>
      </c>
      <c r="Q887">
        <v>1</v>
      </c>
      <c r="R887" s="4">
        <v>0.75</v>
      </c>
      <c r="S887" s="9" t="str">
        <f t="shared" si="112"/>
        <v>Ripken Jr, Cal</v>
      </c>
      <c r="T887" s="9" t="str">
        <f t="shared" si="113"/>
        <v xml:space="preserve">Score     </v>
      </c>
      <c r="U887" s="9" t="str">
        <f>IFERROR(VLOOKUP(S887,'Lookup '!B:D,3,FALSE)," ")</f>
        <v>HOF</v>
      </c>
      <c r="V887" s="9" t="str">
        <f t="shared" si="114"/>
        <v>F $.25</v>
      </c>
    </row>
    <row r="888" spans="2:22" x14ac:dyDescent="0.25">
      <c r="C888">
        <v>1988</v>
      </c>
      <c r="D888" t="s">
        <v>657</v>
      </c>
      <c r="K888">
        <v>575</v>
      </c>
      <c r="L888" t="s">
        <v>415</v>
      </c>
      <c r="M888" t="s">
        <v>416</v>
      </c>
      <c r="N888" t="s">
        <v>532</v>
      </c>
      <c r="Q888">
        <v>1</v>
      </c>
      <c r="R888" s="4">
        <v>1</v>
      </c>
      <c r="S888" s="9" t="str">
        <f t="shared" si="112"/>
        <v>Ryan, Nolan</v>
      </c>
      <c r="T888" s="9" t="str">
        <f t="shared" si="113"/>
        <v xml:space="preserve">Score     </v>
      </c>
      <c r="U888" s="9" t="str">
        <f>IFERROR(VLOOKUP(S888,'Lookup '!B:D,3,FALSE)," ")</f>
        <v>HOF</v>
      </c>
      <c r="V888" s="9" t="str">
        <f t="shared" si="114"/>
        <v>E $1</v>
      </c>
    </row>
    <row r="889" spans="2:22" x14ac:dyDescent="0.25">
      <c r="B889" t="s">
        <v>377</v>
      </c>
      <c r="C889">
        <v>1988</v>
      </c>
      <c r="D889" t="s">
        <v>657</v>
      </c>
      <c r="J889" t="s">
        <v>14</v>
      </c>
      <c r="K889">
        <v>638</v>
      </c>
      <c r="L889" t="s">
        <v>649</v>
      </c>
      <c r="M889" t="s">
        <v>429</v>
      </c>
      <c r="N889" t="s">
        <v>423</v>
      </c>
      <c r="Q889">
        <v>1</v>
      </c>
      <c r="R889" s="4">
        <v>2.5</v>
      </c>
      <c r="S889" s="9" t="str">
        <f t="shared" si="112"/>
        <v>Glavine, Tom</v>
      </c>
      <c r="T889" s="9" t="str">
        <f t="shared" si="113"/>
        <v>Score     RC</v>
      </c>
      <c r="U889" s="9" t="str">
        <f>IFERROR(VLOOKUP(S889,'Lookup '!B:D,3,FALSE)," ")</f>
        <v>HOF</v>
      </c>
      <c r="V889" s="9" t="str">
        <f t="shared" si="114"/>
        <v>E $1</v>
      </c>
    </row>
    <row r="890" spans="2:22" x14ac:dyDescent="0.25">
      <c r="C890">
        <v>1988</v>
      </c>
      <c r="D890" t="s">
        <v>657</v>
      </c>
      <c r="K890">
        <v>651</v>
      </c>
      <c r="L890" t="s">
        <v>3896</v>
      </c>
      <c r="N890" t="s">
        <v>451</v>
      </c>
      <c r="Q890">
        <v>1</v>
      </c>
      <c r="R890" s="4">
        <v>0.25</v>
      </c>
      <c r="S890" s="9" t="str">
        <f t="shared" si="112"/>
        <v xml:space="preserve">Ripken Jr / Trammell, </v>
      </c>
      <c r="T890" s="9" t="str">
        <f t="shared" si="113"/>
        <v xml:space="preserve">Score     </v>
      </c>
      <c r="U890" s="9" t="s">
        <v>13</v>
      </c>
      <c r="V890" s="9" t="str">
        <f t="shared" si="114"/>
        <v>F $.25</v>
      </c>
    </row>
    <row r="891" spans="2:22" x14ac:dyDescent="0.25">
      <c r="C891">
        <v>1988</v>
      </c>
      <c r="D891" t="s">
        <v>657</v>
      </c>
      <c r="K891">
        <v>657</v>
      </c>
      <c r="L891" t="s">
        <v>439</v>
      </c>
      <c r="M891" t="s">
        <v>370</v>
      </c>
      <c r="N891" t="s">
        <v>381</v>
      </c>
      <c r="Q891">
        <v>1</v>
      </c>
      <c r="R891" s="4">
        <v>0.2</v>
      </c>
      <c r="S891" s="9" t="str">
        <f t="shared" si="112"/>
        <v>Schmidt, Mike</v>
      </c>
      <c r="T891" s="9" t="str">
        <f t="shared" si="113"/>
        <v xml:space="preserve">Score     </v>
      </c>
      <c r="U891" s="9" t="str">
        <f>IFERROR(VLOOKUP(S891,'Lookup '!B:D,3,FALSE)," ")</f>
        <v>HOF</v>
      </c>
      <c r="V891" s="9" t="str">
        <f t="shared" si="114"/>
        <v>G</v>
      </c>
    </row>
    <row r="892" spans="2:22" x14ac:dyDescent="0.25">
      <c r="C892">
        <v>1988</v>
      </c>
      <c r="D892" t="s">
        <v>378</v>
      </c>
      <c r="E892" t="s">
        <v>379</v>
      </c>
      <c r="J892" t="s">
        <v>14</v>
      </c>
      <c r="K892" t="s">
        <v>658</v>
      </c>
      <c r="L892" t="s">
        <v>346</v>
      </c>
      <c r="M892" t="s">
        <v>347</v>
      </c>
      <c r="N892" t="s">
        <v>659</v>
      </c>
      <c r="O892" t="s">
        <v>382</v>
      </c>
      <c r="Q892">
        <v>1</v>
      </c>
      <c r="R892" s="4">
        <v>2</v>
      </c>
      <c r="S892" s="9" t="str">
        <f t="shared" si="112"/>
        <v>Abbott, Jim</v>
      </c>
      <c r="T892" s="9" t="str">
        <f t="shared" si="113"/>
        <v>Topps Main Traded    RC</v>
      </c>
      <c r="U892" s="9" t="str">
        <f>IFERROR(VLOOKUP(S892,'Lookup '!B:D,3,FALSE)," ")</f>
        <v xml:space="preserve"> </v>
      </c>
      <c r="V892" s="9" t="str">
        <f t="shared" si="114"/>
        <v>E $1</v>
      </c>
    </row>
    <row r="893" spans="2:22" x14ac:dyDescent="0.25">
      <c r="C893">
        <v>1988</v>
      </c>
      <c r="D893" t="s">
        <v>378</v>
      </c>
      <c r="E893" t="s">
        <v>379</v>
      </c>
      <c r="J893" t="s">
        <v>14</v>
      </c>
      <c r="K893" t="s">
        <v>660</v>
      </c>
      <c r="L893" t="s">
        <v>648</v>
      </c>
      <c r="M893" t="s">
        <v>598</v>
      </c>
      <c r="N893" t="s">
        <v>509</v>
      </c>
      <c r="O893" t="s">
        <v>424</v>
      </c>
      <c r="Q893">
        <v>1</v>
      </c>
      <c r="R893" s="4">
        <v>0.1</v>
      </c>
      <c r="S893" s="9" t="str">
        <f t="shared" si="112"/>
        <v>Grace, Mark</v>
      </c>
      <c r="T893" s="9" t="str">
        <f t="shared" si="113"/>
        <v>Topps Main Traded    RC</v>
      </c>
      <c r="U893" s="9" t="str">
        <f>IFERROR(VLOOKUP(S893,'Lookup '!B:D,3,FALSE)," ")</f>
        <v xml:space="preserve"> </v>
      </c>
      <c r="V893" s="9" t="str">
        <f t="shared" si="114"/>
        <v>G</v>
      </c>
    </row>
    <row r="894" spans="2:22" x14ac:dyDescent="0.25">
      <c r="B894" t="s">
        <v>377</v>
      </c>
      <c r="C894">
        <v>1988</v>
      </c>
      <c r="D894" t="s">
        <v>378</v>
      </c>
      <c r="E894" t="s">
        <v>379</v>
      </c>
      <c r="J894" t="s">
        <v>14</v>
      </c>
      <c r="K894" t="s">
        <v>661</v>
      </c>
      <c r="L894" t="s">
        <v>647</v>
      </c>
      <c r="M894" t="s">
        <v>419</v>
      </c>
      <c r="N894" t="s">
        <v>446</v>
      </c>
      <c r="O894" t="s">
        <v>398</v>
      </c>
      <c r="Q894">
        <v>1</v>
      </c>
      <c r="R894" s="4">
        <v>2</v>
      </c>
      <c r="S894" s="9" t="str">
        <f t="shared" si="112"/>
        <v>Alomar, Roberto</v>
      </c>
      <c r="T894" s="9" t="str">
        <f t="shared" si="113"/>
        <v>Topps Main Traded    RC</v>
      </c>
      <c r="U894" s="9" t="str">
        <f>IFERROR(VLOOKUP(S894,'Lookup '!B:D,3,FALSE)," ")</f>
        <v>HOF</v>
      </c>
      <c r="V894" s="9" t="str">
        <f t="shared" si="114"/>
        <v>E $1</v>
      </c>
    </row>
    <row r="895" spans="2:22" x14ac:dyDescent="0.25">
      <c r="C895">
        <v>1988</v>
      </c>
      <c r="D895" t="s">
        <v>378</v>
      </c>
      <c r="K895">
        <v>2</v>
      </c>
      <c r="L895" t="s">
        <v>583</v>
      </c>
      <c r="M895" t="s">
        <v>393</v>
      </c>
      <c r="N895" t="s">
        <v>425</v>
      </c>
      <c r="Q895">
        <v>1</v>
      </c>
      <c r="R895" s="4">
        <v>0.3</v>
      </c>
      <c r="S895" s="9" t="str">
        <f t="shared" si="112"/>
        <v>Mattingly, Don</v>
      </c>
      <c r="T895" s="9" t="str">
        <f t="shared" si="113"/>
        <v xml:space="preserve">Topps Main     </v>
      </c>
      <c r="U895" s="9" t="str">
        <f>IFERROR(VLOOKUP(S895,'Lookup '!B:D,3,FALSE)," ")</f>
        <v/>
      </c>
      <c r="V895" s="9" t="str">
        <f t="shared" si="114"/>
        <v>F $.25</v>
      </c>
    </row>
    <row r="896" spans="2:22" x14ac:dyDescent="0.25">
      <c r="C896">
        <v>1988</v>
      </c>
      <c r="D896" t="s">
        <v>378</v>
      </c>
      <c r="K896">
        <v>4</v>
      </c>
      <c r="L896" t="s">
        <v>538</v>
      </c>
      <c r="M896" t="s">
        <v>539</v>
      </c>
      <c r="N896" t="s">
        <v>451</v>
      </c>
      <c r="Q896">
        <v>1</v>
      </c>
      <c r="R896" s="4">
        <v>0.5</v>
      </c>
      <c r="S896" s="9" t="str">
        <f t="shared" si="112"/>
        <v>Murray, Eddie</v>
      </c>
      <c r="T896" s="9" t="str">
        <f t="shared" si="113"/>
        <v xml:space="preserve">Topps Main     </v>
      </c>
      <c r="U896" s="9" t="str">
        <f>IFERROR(VLOOKUP(S896,'Lookup '!B:D,3,FALSE)," ")</f>
        <v>HOF</v>
      </c>
      <c r="V896" s="9" t="str">
        <f t="shared" si="114"/>
        <v>F $.25</v>
      </c>
    </row>
    <row r="897" spans="3:22" x14ac:dyDescent="0.25">
      <c r="C897">
        <v>1988</v>
      </c>
      <c r="D897" t="s">
        <v>378</v>
      </c>
      <c r="K897">
        <v>5</v>
      </c>
      <c r="L897" t="s">
        <v>545</v>
      </c>
      <c r="M897" t="s">
        <v>546</v>
      </c>
      <c r="Q897">
        <v>1</v>
      </c>
      <c r="R897" s="4">
        <v>0.2</v>
      </c>
      <c r="S897" s="9" t="str">
        <f t="shared" si="112"/>
        <v>Niekro, Phil</v>
      </c>
      <c r="T897" s="9" t="str">
        <f t="shared" si="113"/>
        <v xml:space="preserve">Topps Main     </v>
      </c>
      <c r="U897" s="9" t="str">
        <f>IFERROR(VLOOKUP(S897,'Lookup '!B:D,3,FALSE)," ")</f>
        <v>HOF</v>
      </c>
      <c r="V897" s="9" t="str">
        <f t="shared" si="114"/>
        <v>G</v>
      </c>
    </row>
    <row r="898" spans="3:22" x14ac:dyDescent="0.25">
      <c r="C898">
        <v>1988</v>
      </c>
      <c r="D898" t="s">
        <v>378</v>
      </c>
      <c r="K898">
        <v>6</v>
      </c>
      <c r="L898" t="s">
        <v>415</v>
      </c>
      <c r="M898" t="s">
        <v>416</v>
      </c>
      <c r="N898" t="s">
        <v>532</v>
      </c>
      <c r="Q898">
        <v>1</v>
      </c>
      <c r="R898" s="4">
        <v>0.4</v>
      </c>
      <c r="S898" s="9" t="str">
        <f t="shared" si="112"/>
        <v>Ryan, Nolan</v>
      </c>
      <c r="T898" s="9" t="str">
        <f t="shared" si="113"/>
        <v xml:space="preserve">Topps Main     </v>
      </c>
      <c r="U898" s="9" t="str">
        <f>IFERROR(VLOOKUP(S898,'Lookup '!B:D,3,FALSE)," ")</f>
        <v>HOF</v>
      </c>
      <c r="V898" s="9" t="str">
        <f t="shared" si="114"/>
        <v>F $.25</v>
      </c>
    </row>
    <row r="899" spans="3:22" x14ac:dyDescent="0.25">
      <c r="C899">
        <v>1988</v>
      </c>
      <c r="D899" t="s">
        <v>378</v>
      </c>
      <c r="K899">
        <v>10</v>
      </c>
      <c r="L899" t="s">
        <v>579</v>
      </c>
      <c r="M899" t="s">
        <v>580</v>
      </c>
      <c r="N899" t="s">
        <v>509</v>
      </c>
      <c r="O899" t="s">
        <v>398</v>
      </c>
      <c r="Q899">
        <v>1</v>
      </c>
      <c r="R899" s="4">
        <v>0.4</v>
      </c>
      <c r="S899" s="9" t="str">
        <f t="shared" si="112"/>
        <v>Sandberg, Ryne</v>
      </c>
      <c r="T899" s="9" t="str">
        <f t="shared" si="113"/>
        <v xml:space="preserve">Topps Main     </v>
      </c>
      <c r="U899" s="9" t="str">
        <f>IFERROR(VLOOKUP(S899,'Lookup '!B:D,3,FALSE)," ")</f>
        <v>HOF</v>
      </c>
      <c r="V899" s="9" t="str">
        <f t="shared" si="114"/>
        <v>F $.25</v>
      </c>
    </row>
    <row r="900" spans="3:22" x14ac:dyDescent="0.25">
      <c r="C900">
        <v>1988</v>
      </c>
      <c r="D900" t="s">
        <v>378</v>
      </c>
      <c r="K900">
        <v>51</v>
      </c>
      <c r="L900" t="s">
        <v>559</v>
      </c>
      <c r="M900" t="s">
        <v>560</v>
      </c>
      <c r="N900" t="s">
        <v>451</v>
      </c>
      <c r="Q900">
        <v>1</v>
      </c>
      <c r="R900" s="4">
        <v>0.2</v>
      </c>
      <c r="S900" s="9" t="str">
        <f t="shared" si="112"/>
        <v>Ripken Jr, Cal</v>
      </c>
      <c r="T900" s="9" t="str">
        <f t="shared" si="113"/>
        <v xml:space="preserve">Topps Main     </v>
      </c>
      <c r="U900" s="9" t="str">
        <f>IFERROR(VLOOKUP(S900,'Lookup '!B:D,3,FALSE)," ")</f>
        <v>HOF</v>
      </c>
      <c r="V900" s="9" t="str">
        <f t="shared" si="114"/>
        <v>G</v>
      </c>
    </row>
    <row r="901" spans="3:22" x14ac:dyDescent="0.25">
      <c r="C901">
        <v>1988</v>
      </c>
      <c r="D901" t="s">
        <v>378</v>
      </c>
      <c r="K901">
        <v>60</v>
      </c>
      <c r="L901" t="s">
        <v>516</v>
      </c>
      <c r="M901" t="s">
        <v>517</v>
      </c>
      <c r="N901" t="s">
        <v>425</v>
      </c>
      <c r="O901" t="s">
        <v>388</v>
      </c>
      <c r="Q901">
        <v>1</v>
      </c>
      <c r="R901" s="4">
        <v>0.2</v>
      </c>
      <c r="S901" s="9" t="str">
        <f t="shared" si="112"/>
        <v>Henderson, Rickey</v>
      </c>
      <c r="T901" s="9" t="str">
        <f t="shared" si="113"/>
        <v xml:space="preserve">Topps Main     </v>
      </c>
      <c r="U901" s="9" t="str">
        <f>IFERROR(VLOOKUP(S901,'Lookup '!B:D,3,FALSE)," ")</f>
        <v>HOF</v>
      </c>
      <c r="V901" s="9" t="str">
        <f t="shared" si="114"/>
        <v>G</v>
      </c>
    </row>
    <row r="902" spans="3:22" x14ac:dyDescent="0.25">
      <c r="C902">
        <v>1988</v>
      </c>
      <c r="D902" t="s">
        <v>378</v>
      </c>
      <c r="K902">
        <v>72</v>
      </c>
      <c r="L902" t="s">
        <v>541</v>
      </c>
      <c r="M902" t="s">
        <v>542</v>
      </c>
      <c r="N902" t="s">
        <v>443</v>
      </c>
      <c r="O902" t="s">
        <v>382</v>
      </c>
      <c r="Q902">
        <v>1</v>
      </c>
      <c r="R902" s="4">
        <v>0.2</v>
      </c>
      <c r="S902" s="9" t="str">
        <f t="shared" si="112"/>
        <v>Eckersley, Dennis</v>
      </c>
      <c r="T902" s="9" t="str">
        <f t="shared" si="113"/>
        <v xml:space="preserve">Topps Main     </v>
      </c>
      <c r="U902" s="9" t="str">
        <f>IFERROR(VLOOKUP(S902,'Lookup '!B:D,3,FALSE)," ")</f>
        <v>HOF</v>
      </c>
      <c r="V902" s="9" t="str">
        <f t="shared" si="114"/>
        <v>G</v>
      </c>
    </row>
    <row r="903" spans="3:22" x14ac:dyDescent="0.25">
      <c r="C903">
        <v>1988</v>
      </c>
      <c r="D903" t="s">
        <v>378</v>
      </c>
      <c r="K903">
        <v>120</v>
      </c>
      <c r="L903" t="s">
        <v>601</v>
      </c>
      <c r="M903" t="s">
        <v>602</v>
      </c>
      <c r="N903" t="s">
        <v>395</v>
      </c>
      <c r="O903" t="s">
        <v>388</v>
      </c>
      <c r="Q903">
        <v>1</v>
      </c>
      <c r="R903" s="4">
        <v>0.2</v>
      </c>
      <c r="S903" s="9" t="str">
        <f t="shared" si="112"/>
        <v>Puckett, Kirby</v>
      </c>
      <c r="T903" s="9" t="str">
        <f t="shared" si="113"/>
        <v xml:space="preserve">Topps Main     </v>
      </c>
      <c r="U903" s="9" t="str">
        <f>IFERROR(VLOOKUP(S903,'Lookup '!B:D,3,FALSE)," ")</f>
        <v>HOF</v>
      </c>
      <c r="V903" s="9" t="str">
        <f t="shared" si="114"/>
        <v>G</v>
      </c>
    </row>
    <row r="904" spans="3:22" x14ac:dyDescent="0.25">
      <c r="C904">
        <v>1988</v>
      </c>
      <c r="D904" t="s">
        <v>378</v>
      </c>
      <c r="K904">
        <v>165</v>
      </c>
      <c r="L904" t="s">
        <v>510</v>
      </c>
      <c r="M904" t="s">
        <v>376</v>
      </c>
      <c r="N904" t="s">
        <v>456</v>
      </c>
      <c r="O904" t="s">
        <v>388</v>
      </c>
      <c r="Q904">
        <v>1</v>
      </c>
      <c r="R904" s="4">
        <v>0.3</v>
      </c>
      <c r="S904" s="9" t="str">
        <f t="shared" si="112"/>
        <v>Yount, Robin</v>
      </c>
      <c r="T904" s="9" t="str">
        <f t="shared" si="113"/>
        <v xml:space="preserve">Topps Main     </v>
      </c>
      <c r="U904" s="9" t="str">
        <f>IFERROR(VLOOKUP(S904,'Lookup '!B:D,3,FALSE)," ")</f>
        <v>HOF</v>
      </c>
      <c r="V904" s="9" t="str">
        <f t="shared" si="114"/>
        <v>F $.25</v>
      </c>
    </row>
    <row r="905" spans="3:22" x14ac:dyDescent="0.25">
      <c r="C905">
        <v>1988</v>
      </c>
      <c r="D905" t="s">
        <v>378</v>
      </c>
      <c r="K905">
        <v>200</v>
      </c>
      <c r="L905" t="s">
        <v>581</v>
      </c>
      <c r="M905" t="s">
        <v>582</v>
      </c>
      <c r="N905" t="s">
        <v>402</v>
      </c>
      <c r="O905" t="s">
        <v>440</v>
      </c>
      <c r="Q905">
        <v>1</v>
      </c>
      <c r="R905" s="4">
        <v>0.2</v>
      </c>
      <c r="S905" s="9" t="str">
        <f t="shared" si="112"/>
        <v>Boggs, Wade</v>
      </c>
      <c r="T905" s="9" t="str">
        <f t="shared" si="113"/>
        <v xml:space="preserve">Topps Main     </v>
      </c>
      <c r="U905" s="9" t="str">
        <f>IFERROR(VLOOKUP(S905,'Lookup '!B:D,3,FALSE)," ")</f>
        <v>HOF</v>
      </c>
      <c r="V905" s="9" t="str">
        <f t="shared" si="114"/>
        <v>G</v>
      </c>
    </row>
    <row r="906" spans="3:22" x14ac:dyDescent="0.25">
      <c r="C906">
        <v>1988</v>
      </c>
      <c r="D906" t="s">
        <v>378</v>
      </c>
      <c r="K906">
        <v>250</v>
      </c>
      <c r="L906" t="s">
        <v>415</v>
      </c>
      <c r="M906" t="s">
        <v>416</v>
      </c>
      <c r="N906" t="s">
        <v>532</v>
      </c>
      <c r="O906" t="s">
        <v>382</v>
      </c>
      <c r="Q906">
        <v>1</v>
      </c>
      <c r="R906" s="4">
        <v>1</v>
      </c>
      <c r="S906" s="9" t="str">
        <f t="shared" si="112"/>
        <v>Ryan, Nolan</v>
      </c>
      <c r="T906" s="9" t="str">
        <f t="shared" si="113"/>
        <v xml:space="preserve">Topps Main     </v>
      </c>
      <c r="U906" s="9" t="str">
        <f>IFERROR(VLOOKUP(S906,'Lookup '!B:D,3,FALSE)," ")</f>
        <v>HOF</v>
      </c>
      <c r="V906" s="9" t="str">
        <f t="shared" si="114"/>
        <v>E $1</v>
      </c>
    </row>
    <row r="907" spans="3:22" x14ac:dyDescent="0.25">
      <c r="C907">
        <v>1988</v>
      </c>
      <c r="D907" t="s">
        <v>378</v>
      </c>
      <c r="K907">
        <v>300</v>
      </c>
      <c r="L907" t="s">
        <v>583</v>
      </c>
      <c r="M907" t="s">
        <v>393</v>
      </c>
      <c r="N907" t="s">
        <v>425</v>
      </c>
      <c r="O907" t="s">
        <v>424</v>
      </c>
      <c r="Q907">
        <v>1</v>
      </c>
      <c r="R907" s="4">
        <v>0.6</v>
      </c>
      <c r="S907" s="9" t="str">
        <f t="shared" si="112"/>
        <v>Mattingly, Don</v>
      </c>
      <c r="T907" s="9" t="str">
        <f t="shared" si="113"/>
        <v xml:space="preserve">Topps Main     </v>
      </c>
      <c r="U907" s="9" t="str">
        <f>IFERROR(VLOOKUP(S907,'Lookup '!B:D,3,FALSE)," ")</f>
        <v/>
      </c>
      <c r="V907" s="9" t="str">
        <f t="shared" si="114"/>
        <v>F $.25</v>
      </c>
    </row>
    <row r="908" spans="3:22" x14ac:dyDescent="0.25">
      <c r="C908">
        <v>1988</v>
      </c>
      <c r="D908" t="s">
        <v>378</v>
      </c>
      <c r="K908">
        <v>360</v>
      </c>
      <c r="L908" t="s">
        <v>572</v>
      </c>
      <c r="M908" t="s">
        <v>476</v>
      </c>
      <c r="N908" t="s">
        <v>446</v>
      </c>
      <c r="O908" t="s">
        <v>388</v>
      </c>
      <c r="Q908">
        <v>1</v>
      </c>
      <c r="R908" s="4">
        <v>0.3</v>
      </c>
      <c r="S908" s="9" t="str">
        <f t="shared" si="112"/>
        <v>Gwynn, Tony</v>
      </c>
      <c r="T908" s="9" t="str">
        <f t="shared" si="113"/>
        <v xml:space="preserve">Topps Main     </v>
      </c>
      <c r="U908" s="9" t="str">
        <f>IFERROR(VLOOKUP(S908,'Lookup '!B:D,3,FALSE)," ")</f>
        <v>HOF</v>
      </c>
      <c r="V908" s="9" t="str">
        <f t="shared" si="114"/>
        <v>F $.25</v>
      </c>
    </row>
    <row r="909" spans="3:22" x14ac:dyDescent="0.25">
      <c r="C909">
        <v>1988</v>
      </c>
      <c r="D909" t="s">
        <v>378</v>
      </c>
      <c r="K909">
        <v>361</v>
      </c>
      <c r="L909" t="s">
        <v>618</v>
      </c>
      <c r="M909" t="s">
        <v>357</v>
      </c>
      <c r="N909" t="s">
        <v>509</v>
      </c>
      <c r="O909" t="s">
        <v>382</v>
      </c>
      <c r="Q909">
        <v>1</v>
      </c>
      <c r="R909" s="4">
        <v>1</v>
      </c>
      <c r="S909" s="9" t="str">
        <f t="shared" si="112"/>
        <v>Maddux, Greg</v>
      </c>
      <c r="T909" s="9" t="str">
        <f t="shared" si="113"/>
        <v xml:space="preserve">Topps Main     </v>
      </c>
      <c r="U909" s="9" t="str">
        <f>IFERROR(VLOOKUP(S909,'Lookup '!B:D,3,FALSE)," ")</f>
        <v>HOF</v>
      </c>
      <c r="V909" s="9" t="str">
        <f t="shared" si="114"/>
        <v>E $1</v>
      </c>
    </row>
    <row r="910" spans="3:22" x14ac:dyDescent="0.25">
      <c r="C910">
        <v>1988</v>
      </c>
      <c r="D910" t="s">
        <v>378</v>
      </c>
      <c r="J910" t="s">
        <v>14</v>
      </c>
      <c r="K910">
        <v>372</v>
      </c>
      <c r="L910" t="s">
        <v>409</v>
      </c>
      <c r="M910" t="s">
        <v>617</v>
      </c>
      <c r="N910" t="s">
        <v>405</v>
      </c>
      <c r="O910" t="s">
        <v>480</v>
      </c>
      <c r="Q910">
        <v>1</v>
      </c>
      <c r="R910" s="4">
        <v>0.5</v>
      </c>
      <c r="S910" s="9" t="str">
        <f t="shared" si="112"/>
        <v>Williams, Matt</v>
      </c>
      <c r="T910" s="9" t="str">
        <f t="shared" si="113"/>
        <v>Topps Main     RC</v>
      </c>
      <c r="U910" s="9" t="str">
        <f>IFERROR(VLOOKUP(S910,'Lookup '!B:D,3,FALSE)," ")</f>
        <v xml:space="preserve"> </v>
      </c>
      <c r="V910" s="9" t="str">
        <f t="shared" si="114"/>
        <v>F $.25</v>
      </c>
    </row>
    <row r="911" spans="3:22" x14ac:dyDescent="0.25">
      <c r="C911">
        <v>1988</v>
      </c>
      <c r="D911" t="s">
        <v>378</v>
      </c>
      <c r="K911">
        <v>385</v>
      </c>
      <c r="L911" t="s">
        <v>540</v>
      </c>
      <c r="M911" t="s">
        <v>407</v>
      </c>
      <c r="N911" t="s">
        <v>465</v>
      </c>
      <c r="O911" t="s">
        <v>28</v>
      </c>
      <c r="Q911">
        <v>1</v>
      </c>
      <c r="R911" s="4">
        <v>0.2</v>
      </c>
      <c r="S911" s="9" t="str">
        <f t="shared" si="112"/>
        <v>Fisk, Carlton</v>
      </c>
      <c r="T911" s="9" t="str">
        <f t="shared" si="113"/>
        <v xml:space="preserve">Topps Main     </v>
      </c>
      <c r="U911" s="9" t="str">
        <f>IFERROR(VLOOKUP(S911,'Lookup '!B:D,3,FALSE)," ")</f>
        <v>HOF</v>
      </c>
      <c r="V911" s="9" t="str">
        <f t="shared" si="114"/>
        <v>G</v>
      </c>
    </row>
    <row r="912" spans="3:22" x14ac:dyDescent="0.25">
      <c r="C912">
        <v>1988</v>
      </c>
      <c r="D912" t="s">
        <v>378</v>
      </c>
      <c r="K912">
        <v>386</v>
      </c>
      <c r="L912" t="s">
        <v>583</v>
      </c>
      <c r="M912" t="s">
        <v>393</v>
      </c>
      <c r="N912" t="s">
        <v>425</v>
      </c>
      <c r="Q912">
        <v>1</v>
      </c>
      <c r="R912" s="4">
        <v>0.3</v>
      </c>
      <c r="S912" s="9" t="str">
        <f t="shared" si="112"/>
        <v>Mattingly, Don</v>
      </c>
      <c r="T912" s="9" t="str">
        <f t="shared" si="113"/>
        <v xml:space="preserve">Topps Main     </v>
      </c>
      <c r="U912" s="9" t="str">
        <f>IFERROR(VLOOKUP(S912,'Lookup '!B:D,3,FALSE)," ")</f>
        <v/>
      </c>
      <c r="V912" s="9" t="str">
        <f t="shared" si="114"/>
        <v>F $.25</v>
      </c>
    </row>
    <row r="913" spans="3:22" x14ac:dyDescent="0.25">
      <c r="C913">
        <v>1988</v>
      </c>
      <c r="D913" t="s">
        <v>378</v>
      </c>
      <c r="K913">
        <v>388</v>
      </c>
      <c r="L913" t="s">
        <v>581</v>
      </c>
      <c r="M913" t="s">
        <v>582</v>
      </c>
      <c r="N913" t="s">
        <v>402</v>
      </c>
      <c r="O913" t="s">
        <v>440</v>
      </c>
      <c r="Q913">
        <v>1</v>
      </c>
      <c r="R913" s="4">
        <v>0.2</v>
      </c>
      <c r="S913" s="9" t="str">
        <f t="shared" si="112"/>
        <v>Boggs, Wade</v>
      </c>
      <c r="T913" s="9" t="str">
        <f t="shared" si="113"/>
        <v xml:space="preserve">Topps Main     </v>
      </c>
      <c r="U913" s="9" t="str">
        <f>IFERROR(VLOOKUP(S913,'Lookup '!B:D,3,FALSE)," ")</f>
        <v>HOF</v>
      </c>
      <c r="V913" s="9" t="str">
        <f t="shared" si="114"/>
        <v>G</v>
      </c>
    </row>
    <row r="914" spans="3:22" x14ac:dyDescent="0.25">
      <c r="C914">
        <v>1988</v>
      </c>
      <c r="D914" t="s">
        <v>378</v>
      </c>
      <c r="K914">
        <v>391</v>
      </c>
      <c r="L914" t="s">
        <v>601</v>
      </c>
      <c r="M914" t="s">
        <v>602</v>
      </c>
      <c r="N914" t="s">
        <v>395</v>
      </c>
      <c r="O914" t="s">
        <v>388</v>
      </c>
      <c r="Q914">
        <v>1</v>
      </c>
      <c r="R914" s="4">
        <v>0.2</v>
      </c>
      <c r="S914" s="9" t="str">
        <f t="shared" si="112"/>
        <v>Puckett, Kirby</v>
      </c>
      <c r="T914" s="9" t="str">
        <f t="shared" si="113"/>
        <v xml:space="preserve">Topps Main     </v>
      </c>
      <c r="U914" s="9" t="str">
        <f>IFERROR(VLOOKUP(S914,'Lookup '!B:D,3,FALSE)," ")</f>
        <v>HOF</v>
      </c>
      <c r="V914" s="9" t="str">
        <f t="shared" si="114"/>
        <v>G</v>
      </c>
    </row>
    <row r="915" spans="3:22" x14ac:dyDescent="0.25">
      <c r="C915">
        <v>1988</v>
      </c>
      <c r="D915" t="s">
        <v>378</v>
      </c>
      <c r="F915" t="s">
        <v>3892</v>
      </c>
      <c r="K915">
        <v>392</v>
      </c>
      <c r="L915" t="s">
        <v>444</v>
      </c>
      <c r="M915" t="s">
        <v>445</v>
      </c>
      <c r="N915" t="s">
        <v>425</v>
      </c>
      <c r="O915" t="s">
        <v>388</v>
      </c>
      <c r="Q915">
        <v>1</v>
      </c>
      <c r="R915" s="4">
        <v>0.2</v>
      </c>
      <c r="S915" s="9" t="str">
        <f t="shared" si="112"/>
        <v>Winfield, Dave</v>
      </c>
      <c r="T915" s="9" t="str">
        <f t="shared" si="113"/>
        <v xml:space="preserve">Topps Main  AS   </v>
      </c>
      <c r="U915" s="9" t="str">
        <f>IFERROR(VLOOKUP(S915,'Lookup '!B:D,3,FALSE)," ")</f>
        <v>HOF</v>
      </c>
      <c r="V915" s="9" t="str">
        <f t="shared" si="114"/>
        <v>G</v>
      </c>
    </row>
    <row r="916" spans="3:22" x14ac:dyDescent="0.25">
      <c r="C916">
        <v>1988</v>
      </c>
      <c r="D916" t="s">
        <v>378</v>
      </c>
      <c r="F916" t="s">
        <v>3892</v>
      </c>
      <c r="K916">
        <v>400</v>
      </c>
      <c r="L916" t="s">
        <v>514</v>
      </c>
      <c r="M916" t="s">
        <v>515</v>
      </c>
      <c r="N916" t="s">
        <v>391</v>
      </c>
      <c r="O916" t="s">
        <v>480</v>
      </c>
      <c r="Q916">
        <v>1</v>
      </c>
      <c r="R916" s="4">
        <v>0.2</v>
      </c>
      <c r="S916" s="9" t="str">
        <f t="shared" si="112"/>
        <v>Smith, Ozzie</v>
      </c>
      <c r="T916" s="9" t="str">
        <f t="shared" si="113"/>
        <v xml:space="preserve">Topps Main  AS   </v>
      </c>
      <c r="U916" s="9" t="str">
        <f>IFERROR(VLOOKUP(S916,'Lookup '!B:D,3,FALSE)," ")</f>
        <v>HOF</v>
      </c>
      <c r="V916" s="9" t="str">
        <f t="shared" si="114"/>
        <v>G</v>
      </c>
    </row>
    <row r="917" spans="3:22" x14ac:dyDescent="0.25">
      <c r="C917">
        <v>1988</v>
      </c>
      <c r="D917" t="s">
        <v>378</v>
      </c>
      <c r="F917" t="s">
        <v>3892</v>
      </c>
      <c r="K917">
        <v>401</v>
      </c>
      <c r="L917" t="s">
        <v>536</v>
      </c>
      <c r="M917" t="s">
        <v>537</v>
      </c>
      <c r="N917" t="s">
        <v>509</v>
      </c>
      <c r="O917" t="s">
        <v>388</v>
      </c>
      <c r="Q917">
        <v>1</v>
      </c>
      <c r="R917" s="4">
        <v>0.2</v>
      </c>
      <c r="S917" s="9" t="str">
        <f t="shared" si="112"/>
        <v>Dawson, Andre</v>
      </c>
      <c r="T917" s="9" t="str">
        <f t="shared" si="113"/>
        <v xml:space="preserve">Topps Main  AS   </v>
      </c>
      <c r="U917" s="9" t="str">
        <f>IFERROR(VLOOKUP(S917,'Lookup '!B:D,3,FALSE)," ")</f>
        <v>HOF</v>
      </c>
      <c r="V917" s="9" t="str">
        <f t="shared" si="114"/>
        <v>G</v>
      </c>
    </row>
    <row r="918" spans="3:22" x14ac:dyDescent="0.25">
      <c r="C918">
        <v>1988</v>
      </c>
      <c r="D918" t="s">
        <v>378</v>
      </c>
      <c r="F918" t="s">
        <v>3892</v>
      </c>
      <c r="K918">
        <v>402</v>
      </c>
      <c r="L918" t="s">
        <v>572</v>
      </c>
      <c r="M918" t="s">
        <v>476</v>
      </c>
      <c r="N918" t="s">
        <v>446</v>
      </c>
      <c r="O918" t="s">
        <v>388</v>
      </c>
      <c r="Q918">
        <v>1</v>
      </c>
      <c r="R918" s="4">
        <v>0.2</v>
      </c>
      <c r="S918" s="9" t="str">
        <f t="shared" si="112"/>
        <v>Gwynn, Tony</v>
      </c>
      <c r="T918" s="9" t="str">
        <f t="shared" si="113"/>
        <v xml:space="preserve">Topps Main  AS   </v>
      </c>
      <c r="U918" s="9" t="str">
        <f>IFERROR(VLOOKUP(S918,'Lookup '!B:D,3,FALSE)," ")</f>
        <v>HOF</v>
      </c>
      <c r="V918" s="9" t="str">
        <f t="shared" si="114"/>
        <v>G</v>
      </c>
    </row>
    <row r="919" spans="3:22" x14ac:dyDescent="0.25">
      <c r="C919">
        <v>1988</v>
      </c>
      <c r="D919" t="s">
        <v>378</v>
      </c>
      <c r="K919">
        <v>450</v>
      </c>
      <c r="L919" t="s">
        <v>611</v>
      </c>
      <c r="M919" t="s">
        <v>612</v>
      </c>
      <c r="N919" t="s">
        <v>420</v>
      </c>
      <c r="O919" t="s">
        <v>388</v>
      </c>
      <c r="Q919">
        <v>1</v>
      </c>
      <c r="R919" s="4">
        <v>2</v>
      </c>
      <c r="S919" s="9" t="str">
        <f t="shared" si="112"/>
        <v>Bonds, Barry</v>
      </c>
      <c r="T919" s="9" t="str">
        <f t="shared" si="113"/>
        <v xml:space="preserve">Topps Main     </v>
      </c>
      <c r="U919" s="9" t="str">
        <f>IFERROR(VLOOKUP(S919,'Lookup '!B:D,3,FALSE)," ")</f>
        <v/>
      </c>
      <c r="V919" s="9" t="str">
        <f t="shared" si="114"/>
        <v>E $1</v>
      </c>
    </row>
    <row r="920" spans="3:22" x14ac:dyDescent="0.25">
      <c r="C920">
        <v>1988</v>
      </c>
      <c r="D920" t="s">
        <v>378</v>
      </c>
      <c r="F920" t="s">
        <v>5407</v>
      </c>
      <c r="K920">
        <v>459</v>
      </c>
      <c r="L920" t="s">
        <v>4175</v>
      </c>
      <c r="N920" t="s">
        <v>425</v>
      </c>
      <c r="Q920">
        <v>1</v>
      </c>
      <c r="R920" s="4">
        <v>0.2</v>
      </c>
      <c r="S920" s="9" t="str">
        <f t="shared" si="112"/>
        <v xml:space="preserve">Henderson,Rickey /Winfield, Dave, </v>
      </c>
      <c r="T920" s="9" t="str">
        <f t="shared" si="113"/>
        <v xml:space="preserve">Topps Main  LDR   </v>
      </c>
      <c r="U920" s="9" t="str">
        <f>IFERROR(VLOOKUP(S920,'Lookup '!B:D,3,FALSE)," ")</f>
        <v xml:space="preserve"> </v>
      </c>
      <c r="V920" s="9" t="str">
        <f t="shared" si="114"/>
        <v>G</v>
      </c>
    </row>
    <row r="921" spans="3:22" x14ac:dyDescent="0.25">
      <c r="C921">
        <v>1988</v>
      </c>
      <c r="D921" t="s">
        <v>378</v>
      </c>
      <c r="K921">
        <v>460</v>
      </c>
      <c r="L921" t="s">
        <v>514</v>
      </c>
      <c r="M921" t="s">
        <v>515</v>
      </c>
      <c r="N921" t="s">
        <v>391</v>
      </c>
      <c r="O921" t="s">
        <v>480</v>
      </c>
      <c r="Q921">
        <v>1</v>
      </c>
      <c r="R921" s="4">
        <v>0.3</v>
      </c>
      <c r="S921" s="9" t="str">
        <f t="shared" ref="S921:S980" si="115">L921&amp;", "&amp;M921</f>
        <v>Smith, Ozzie</v>
      </c>
      <c r="T921" s="9" t="str">
        <f t="shared" si="113"/>
        <v xml:space="preserve">Topps Main     </v>
      </c>
      <c r="U921" s="9" t="str">
        <f>IFERROR(VLOOKUP(S921,'Lookup '!B:D,3,FALSE)," ")</f>
        <v>HOF</v>
      </c>
      <c r="V921" s="9" t="str">
        <f t="shared" si="114"/>
        <v>F $.25</v>
      </c>
    </row>
    <row r="922" spans="3:22" x14ac:dyDescent="0.25">
      <c r="C922">
        <v>1988</v>
      </c>
      <c r="D922" t="s">
        <v>378</v>
      </c>
      <c r="K922">
        <v>463</v>
      </c>
      <c r="L922" t="s">
        <v>367</v>
      </c>
      <c r="M922" t="s">
        <v>368</v>
      </c>
      <c r="N922" t="s">
        <v>556</v>
      </c>
      <c r="O922" t="s">
        <v>662</v>
      </c>
      <c r="Q922">
        <v>1</v>
      </c>
      <c r="R922" s="4">
        <v>0.2</v>
      </c>
      <c r="S922" s="9" t="str">
        <f t="shared" si="115"/>
        <v>McGriff, Fred</v>
      </c>
      <c r="T922" s="9" t="str">
        <f t="shared" si="113"/>
        <v xml:space="preserve">Topps Main     </v>
      </c>
      <c r="U922" s="9" t="str">
        <f>IFERROR(VLOOKUP(S922,'Lookup '!B:D,3,FALSE)," ")</f>
        <v/>
      </c>
      <c r="V922" s="9" t="str">
        <f t="shared" si="114"/>
        <v>G</v>
      </c>
    </row>
    <row r="923" spans="3:22" x14ac:dyDescent="0.25">
      <c r="C923">
        <v>1988</v>
      </c>
      <c r="D923" t="s">
        <v>378</v>
      </c>
      <c r="K923">
        <v>465</v>
      </c>
      <c r="L923" t="s">
        <v>506</v>
      </c>
      <c r="M923" t="s">
        <v>363</v>
      </c>
      <c r="N923" t="s">
        <v>456</v>
      </c>
      <c r="O923" t="s">
        <v>663</v>
      </c>
      <c r="Q923">
        <v>1</v>
      </c>
      <c r="R923" s="4">
        <v>0.2</v>
      </c>
      <c r="S923" s="9" t="str">
        <f t="shared" si="115"/>
        <v>Molitor, Paul</v>
      </c>
      <c r="T923" s="9" t="str">
        <f t="shared" ref="T923:T982" si="116">CONCATENATE(D923&amp;" "&amp;E923&amp;" "&amp;F923&amp;" "&amp;G923&amp;" "&amp;H923&amp;" "&amp;I923&amp;J923)</f>
        <v xml:space="preserve">Topps Main     </v>
      </c>
      <c r="U923" s="9" t="str">
        <f>IFERROR(VLOOKUP(S923,'Lookup '!B:D,3,FALSE)," ")</f>
        <v>HOF</v>
      </c>
      <c r="V923" s="9" t="str">
        <f t="shared" si="114"/>
        <v>G</v>
      </c>
    </row>
    <row r="924" spans="3:22" x14ac:dyDescent="0.25">
      <c r="C924">
        <v>1988</v>
      </c>
      <c r="D924" t="s">
        <v>378</v>
      </c>
      <c r="K924">
        <v>475</v>
      </c>
      <c r="L924" t="s">
        <v>502</v>
      </c>
      <c r="M924" t="s">
        <v>503</v>
      </c>
      <c r="N924" t="s">
        <v>433</v>
      </c>
      <c r="O924" t="s">
        <v>412</v>
      </c>
      <c r="Q924">
        <v>1</v>
      </c>
      <c r="R924" s="4">
        <v>0.5</v>
      </c>
      <c r="S924" s="9" t="str">
        <f t="shared" si="115"/>
        <v>Rose, Pete</v>
      </c>
      <c r="T924" s="9" t="str">
        <f t="shared" si="116"/>
        <v xml:space="preserve">Topps Main     </v>
      </c>
      <c r="U924" s="9" t="str">
        <f>IFERROR(VLOOKUP(S924,'Lookup '!B:D,3,FALSE)," ")</f>
        <v/>
      </c>
      <c r="V924" s="9" t="str">
        <f t="shared" si="114"/>
        <v>F $.25</v>
      </c>
    </row>
    <row r="925" spans="3:22" x14ac:dyDescent="0.25">
      <c r="C925">
        <v>1988</v>
      </c>
      <c r="D925" t="s">
        <v>378</v>
      </c>
      <c r="K925">
        <v>495</v>
      </c>
      <c r="L925" t="s">
        <v>538</v>
      </c>
      <c r="M925" t="s">
        <v>539</v>
      </c>
      <c r="N925" t="s">
        <v>451</v>
      </c>
      <c r="O925" t="s">
        <v>424</v>
      </c>
      <c r="Q925">
        <v>1</v>
      </c>
      <c r="R925" s="4">
        <v>0.2</v>
      </c>
      <c r="S925" s="9" t="str">
        <f t="shared" si="115"/>
        <v>Murray, Eddie</v>
      </c>
      <c r="T925" s="9" t="str">
        <f t="shared" si="116"/>
        <v xml:space="preserve">Topps Main     </v>
      </c>
      <c r="U925" s="9" t="str">
        <f>IFERROR(VLOOKUP(S925,'Lookup '!B:D,3,FALSE)," ")</f>
        <v>HOF</v>
      </c>
      <c r="V925" s="9" t="str">
        <f t="shared" si="114"/>
        <v>G</v>
      </c>
    </row>
    <row r="926" spans="3:22" x14ac:dyDescent="0.25">
      <c r="C926">
        <v>1988</v>
      </c>
      <c r="D926" t="s">
        <v>378</v>
      </c>
      <c r="K926">
        <v>500</v>
      </c>
      <c r="L926" t="s">
        <v>536</v>
      </c>
      <c r="M926" t="s">
        <v>537</v>
      </c>
      <c r="N926" t="s">
        <v>509</v>
      </c>
      <c r="O926" t="s">
        <v>388</v>
      </c>
      <c r="Q926">
        <v>1</v>
      </c>
      <c r="R926" s="4">
        <v>0.2</v>
      </c>
      <c r="S926" s="9" t="str">
        <f t="shared" si="115"/>
        <v>Dawson, Andre</v>
      </c>
      <c r="T926" s="9" t="str">
        <f t="shared" si="116"/>
        <v xml:space="preserve">Topps Main     </v>
      </c>
      <c r="U926" s="9" t="str">
        <f>IFERROR(VLOOKUP(S926,'Lookup '!B:D,3,FALSE)," ")</f>
        <v>HOF</v>
      </c>
      <c r="V926" s="9" t="str">
        <f t="shared" si="114"/>
        <v>G</v>
      </c>
    </row>
    <row r="927" spans="3:22" x14ac:dyDescent="0.25">
      <c r="C927">
        <v>1988</v>
      </c>
      <c r="D927" t="s">
        <v>378</v>
      </c>
      <c r="K927">
        <v>510</v>
      </c>
      <c r="L927" t="s">
        <v>444</v>
      </c>
      <c r="M927" t="s">
        <v>445</v>
      </c>
      <c r="N927" t="s">
        <v>425</v>
      </c>
      <c r="O927" t="s">
        <v>388</v>
      </c>
      <c r="Q927">
        <v>1</v>
      </c>
      <c r="R927" s="4">
        <v>0.2</v>
      </c>
      <c r="S927" s="9" t="str">
        <f t="shared" si="115"/>
        <v>Winfield, Dave</v>
      </c>
      <c r="T927" s="9" t="str">
        <f t="shared" si="116"/>
        <v xml:space="preserve">Topps Main     </v>
      </c>
      <c r="U927" s="9" t="str">
        <f>IFERROR(VLOOKUP(S927,'Lookup '!B:D,3,FALSE)," ")</f>
        <v>HOF</v>
      </c>
      <c r="V927" s="9" t="str">
        <f t="shared" si="114"/>
        <v>G</v>
      </c>
    </row>
    <row r="928" spans="3:22" x14ac:dyDescent="0.25">
      <c r="C928">
        <v>1988</v>
      </c>
      <c r="D928" t="s">
        <v>378</v>
      </c>
      <c r="K928">
        <v>530</v>
      </c>
      <c r="L928" t="s">
        <v>350</v>
      </c>
      <c r="M928" t="s">
        <v>372</v>
      </c>
      <c r="N928" t="s">
        <v>430</v>
      </c>
      <c r="O928" t="s">
        <v>28</v>
      </c>
      <c r="Q928">
        <v>1</v>
      </c>
      <c r="R928" s="4">
        <v>0.2</v>
      </c>
      <c r="S928" s="9" t="str">
        <f t="shared" si="115"/>
        <v>Carter, Gary</v>
      </c>
      <c r="T928" s="9" t="str">
        <f t="shared" si="116"/>
        <v xml:space="preserve">Topps Main     </v>
      </c>
      <c r="U928" s="9" t="str">
        <f>IFERROR(VLOOKUP(S928,'Lookup '!B:D,3,FALSE)," ")</f>
        <v>HOF</v>
      </c>
      <c r="V928" s="9" t="str">
        <f t="shared" si="114"/>
        <v>G</v>
      </c>
    </row>
    <row r="929" spans="2:22" x14ac:dyDescent="0.25">
      <c r="C929">
        <v>1988</v>
      </c>
      <c r="D929" t="s">
        <v>378</v>
      </c>
      <c r="K929">
        <v>575</v>
      </c>
      <c r="L929" t="s">
        <v>399</v>
      </c>
      <c r="M929" t="s">
        <v>393</v>
      </c>
      <c r="N929" t="s">
        <v>417</v>
      </c>
      <c r="O929" t="s">
        <v>382</v>
      </c>
      <c r="Q929">
        <v>1</v>
      </c>
      <c r="R929" s="4">
        <v>0.2</v>
      </c>
      <c r="S929" s="9" t="str">
        <f t="shared" si="115"/>
        <v>Sutton, Don</v>
      </c>
      <c r="T929" s="9" t="str">
        <f t="shared" si="116"/>
        <v xml:space="preserve">Topps Main     </v>
      </c>
      <c r="U929" s="9" t="str">
        <f>IFERROR(VLOOKUP(S929,'Lookup '!B:D,3,FALSE)," ")</f>
        <v>HOF</v>
      </c>
      <c r="V929" s="9" t="str">
        <f t="shared" si="114"/>
        <v>G</v>
      </c>
    </row>
    <row r="930" spans="2:22" x14ac:dyDescent="0.25">
      <c r="C930">
        <v>1988</v>
      </c>
      <c r="D930" t="s">
        <v>378</v>
      </c>
      <c r="F930" t="s">
        <v>5407</v>
      </c>
      <c r="K930">
        <v>579</v>
      </c>
      <c r="L930" t="s">
        <v>350</v>
      </c>
      <c r="M930" t="s">
        <v>372</v>
      </c>
      <c r="N930" t="s">
        <v>430</v>
      </c>
      <c r="O930" t="s">
        <v>28</v>
      </c>
      <c r="Q930">
        <v>1</v>
      </c>
      <c r="R930" s="4">
        <v>0.2</v>
      </c>
      <c r="S930" s="9" t="str">
        <f t="shared" si="115"/>
        <v>Carter, Gary</v>
      </c>
      <c r="T930" s="9" t="str">
        <f t="shared" si="116"/>
        <v xml:space="preserve">Topps Main  LDR   </v>
      </c>
      <c r="U930" s="9" t="str">
        <f>IFERROR(VLOOKUP(S930,'Lookup '!B:D,3,FALSE)," ")</f>
        <v>HOF</v>
      </c>
      <c r="V930" s="9" t="str">
        <f t="shared" si="114"/>
        <v>G</v>
      </c>
    </row>
    <row r="931" spans="2:22" x14ac:dyDescent="0.25">
      <c r="C931">
        <v>1988</v>
      </c>
      <c r="D931" t="s">
        <v>378</v>
      </c>
      <c r="K931">
        <v>600</v>
      </c>
      <c r="L931" t="s">
        <v>439</v>
      </c>
      <c r="M931" t="s">
        <v>370</v>
      </c>
      <c r="N931" t="s">
        <v>381</v>
      </c>
      <c r="O931" t="s">
        <v>664</v>
      </c>
      <c r="Q931">
        <v>1</v>
      </c>
      <c r="R931" s="4">
        <v>0.5</v>
      </c>
      <c r="S931" s="9" t="str">
        <f t="shared" si="115"/>
        <v>Schmidt, Mike</v>
      </c>
      <c r="T931" s="9" t="str">
        <f t="shared" si="116"/>
        <v xml:space="preserve">Topps Main     </v>
      </c>
      <c r="U931" s="9" t="str">
        <f>IFERROR(VLOOKUP(S931,'Lookup '!B:D,3,FALSE)," ")</f>
        <v>HOF</v>
      </c>
      <c r="V931" s="9" t="str">
        <f t="shared" si="114"/>
        <v>F $.25</v>
      </c>
    </row>
    <row r="932" spans="2:22" x14ac:dyDescent="0.25">
      <c r="C932">
        <v>1988</v>
      </c>
      <c r="D932" t="s">
        <v>378</v>
      </c>
      <c r="K932">
        <v>650</v>
      </c>
      <c r="L932" t="s">
        <v>559</v>
      </c>
      <c r="M932" t="s">
        <v>560</v>
      </c>
      <c r="N932" t="s">
        <v>451</v>
      </c>
      <c r="O932" t="s">
        <v>480</v>
      </c>
      <c r="Q932">
        <v>1</v>
      </c>
      <c r="R932" s="4">
        <v>0.75</v>
      </c>
      <c r="S932" s="9" t="str">
        <f t="shared" si="115"/>
        <v>Ripken Jr, Cal</v>
      </c>
      <c r="T932" s="9" t="str">
        <f t="shared" si="116"/>
        <v xml:space="preserve">Topps Main     </v>
      </c>
      <c r="U932" s="9" t="str">
        <f>IFERROR(VLOOKUP(S932,'Lookup '!B:D,3,FALSE)," ")</f>
        <v>HOF</v>
      </c>
      <c r="V932" s="9" t="str">
        <f t="shared" si="114"/>
        <v>F $.25</v>
      </c>
    </row>
    <row r="933" spans="2:22" x14ac:dyDescent="0.25">
      <c r="C933">
        <v>1988</v>
      </c>
      <c r="D933" t="s">
        <v>378</v>
      </c>
      <c r="K933">
        <v>675</v>
      </c>
      <c r="L933" t="s">
        <v>477</v>
      </c>
      <c r="M933" t="s">
        <v>347</v>
      </c>
      <c r="N933" t="s">
        <v>402</v>
      </c>
      <c r="O933" t="s">
        <v>388</v>
      </c>
      <c r="Q933">
        <v>1</v>
      </c>
      <c r="R933" s="4">
        <v>0.2</v>
      </c>
      <c r="S933" s="9" t="str">
        <f t="shared" si="115"/>
        <v>Rice, Jim</v>
      </c>
      <c r="T933" s="9" t="str">
        <f t="shared" si="116"/>
        <v xml:space="preserve">Topps Main     </v>
      </c>
      <c r="U933" s="9" t="str">
        <f>IFERROR(VLOOKUP(S933,'Lookup '!B:D,3,FALSE)," ")</f>
        <v>HOF</v>
      </c>
      <c r="V933" s="9" t="str">
        <f t="shared" ref="V933:V974" si="117">IF(R933&gt;0.249,IF(R933&gt;0.99,IF(R933&gt;4.99,IF(R933&gt;9.99,IF(R933&gt;49.99,IF(R933&gt;99.99,"A $100","B $50"),"C $10"),"D $5"),"E $1"),"F $.25"),"G")</f>
        <v>G</v>
      </c>
    </row>
    <row r="934" spans="2:22" x14ac:dyDescent="0.25">
      <c r="C934">
        <v>1988</v>
      </c>
      <c r="D934" t="s">
        <v>378</v>
      </c>
      <c r="K934">
        <v>700</v>
      </c>
      <c r="L934" t="s">
        <v>461</v>
      </c>
      <c r="M934" t="s">
        <v>462</v>
      </c>
      <c r="N934" t="s">
        <v>463</v>
      </c>
      <c r="O934" t="s">
        <v>665</v>
      </c>
      <c r="Q934">
        <v>1</v>
      </c>
      <c r="R934" s="4">
        <v>0.5</v>
      </c>
      <c r="S934" s="9" t="str">
        <f t="shared" si="115"/>
        <v>Brett, George</v>
      </c>
      <c r="T934" s="9" t="str">
        <f t="shared" si="116"/>
        <v xml:space="preserve">Topps Main     </v>
      </c>
      <c r="U934" s="9" t="str">
        <f>IFERROR(VLOOKUP(S934,'Lookup '!B:D,3,FALSE)," ")</f>
        <v>HOF</v>
      </c>
      <c r="V934" s="9" t="str">
        <f t="shared" si="117"/>
        <v>F $.25</v>
      </c>
    </row>
    <row r="935" spans="2:22" x14ac:dyDescent="0.25">
      <c r="B935" t="s">
        <v>377</v>
      </c>
      <c r="C935">
        <v>1988</v>
      </c>
      <c r="D935" t="s">
        <v>378</v>
      </c>
      <c r="J935" t="s">
        <v>14</v>
      </c>
      <c r="K935">
        <v>779</v>
      </c>
      <c r="L935" t="s">
        <v>649</v>
      </c>
      <c r="M935" t="s">
        <v>429</v>
      </c>
      <c r="N935" t="s">
        <v>423</v>
      </c>
      <c r="O935" t="s">
        <v>382</v>
      </c>
      <c r="Q935">
        <v>1</v>
      </c>
      <c r="R935" s="4">
        <v>2.5</v>
      </c>
      <c r="S935" s="9" t="str">
        <f t="shared" si="115"/>
        <v>Glavine, Tom</v>
      </c>
      <c r="T935" s="9" t="str">
        <f t="shared" si="116"/>
        <v>Topps Main     RC</v>
      </c>
      <c r="U935" s="9" t="str">
        <f>IFERROR(VLOOKUP(S935,'Lookup '!B:D,3,FALSE)," ")</f>
        <v>HOF</v>
      </c>
      <c r="V935" s="9" t="str">
        <f t="shared" si="117"/>
        <v>E $1</v>
      </c>
    </row>
    <row r="936" spans="2:22" x14ac:dyDescent="0.25">
      <c r="B936" t="s">
        <v>377</v>
      </c>
      <c r="C936">
        <v>1989</v>
      </c>
      <c r="D936" t="s">
        <v>666</v>
      </c>
      <c r="K936">
        <v>9</v>
      </c>
      <c r="L936" t="s">
        <v>559</v>
      </c>
      <c r="M936" t="s">
        <v>584</v>
      </c>
      <c r="N936" t="s">
        <v>451</v>
      </c>
      <c r="Q936">
        <v>1</v>
      </c>
      <c r="R936" s="4">
        <v>0.75</v>
      </c>
      <c r="S936" s="9" t="str">
        <f t="shared" si="115"/>
        <v>Ripken Jr, cal</v>
      </c>
      <c r="T936" s="9" t="str">
        <f t="shared" si="116"/>
        <v xml:space="preserve">Bowman     </v>
      </c>
      <c r="U936" s="9" t="str">
        <f>IFERROR(VLOOKUP(S936,'Lookup '!B:D,3,FALSE)," ")</f>
        <v>HOF</v>
      </c>
      <c r="V936" s="9" t="str">
        <f t="shared" si="117"/>
        <v>F $.25</v>
      </c>
    </row>
    <row r="937" spans="2:22" x14ac:dyDescent="0.25">
      <c r="B937" t="s">
        <v>377</v>
      </c>
      <c r="C937">
        <v>1989</v>
      </c>
      <c r="D937" t="s">
        <v>666</v>
      </c>
      <c r="J937" t="s">
        <v>14</v>
      </c>
      <c r="K937">
        <v>142</v>
      </c>
      <c r="L937" t="s">
        <v>371</v>
      </c>
      <c r="M937" t="s">
        <v>372</v>
      </c>
      <c r="N937" t="s">
        <v>456</v>
      </c>
      <c r="Q937">
        <v>1</v>
      </c>
      <c r="R937" s="4">
        <v>1.5</v>
      </c>
      <c r="S937" s="9" t="str">
        <f t="shared" si="115"/>
        <v>Sheffield, Gary</v>
      </c>
      <c r="T937" s="9" t="str">
        <f t="shared" si="116"/>
        <v>Bowman     RC</v>
      </c>
      <c r="U937" s="9" t="str">
        <f>IFERROR(VLOOKUP(S937,'Lookup '!B:D,3,FALSE)," ")</f>
        <v/>
      </c>
      <c r="V937" s="9" t="str">
        <f t="shared" si="117"/>
        <v>E $1</v>
      </c>
    </row>
    <row r="938" spans="2:22" x14ac:dyDescent="0.25">
      <c r="B938" t="s">
        <v>377</v>
      </c>
      <c r="C938">
        <v>1989</v>
      </c>
      <c r="D938" t="s">
        <v>666</v>
      </c>
      <c r="J938" t="s">
        <v>14</v>
      </c>
      <c r="K938">
        <v>220</v>
      </c>
      <c r="L938" t="s">
        <v>667</v>
      </c>
      <c r="M938" t="s">
        <v>501</v>
      </c>
      <c r="N938" t="s">
        <v>555</v>
      </c>
      <c r="Q938">
        <v>1</v>
      </c>
      <c r="R938" s="4">
        <v>6</v>
      </c>
      <c r="S938" s="9" t="str">
        <f t="shared" si="115"/>
        <v>Griffey Jr, Ken</v>
      </c>
      <c r="T938" s="9" t="str">
        <f t="shared" si="116"/>
        <v>Bowman     RC</v>
      </c>
      <c r="U938" s="9" t="str">
        <f>IFERROR(VLOOKUP(S938,'Lookup '!B:D,3,FALSE)," ")</f>
        <v>HOF</v>
      </c>
      <c r="V938" s="9" t="str">
        <f t="shared" si="117"/>
        <v>D $5</v>
      </c>
    </row>
    <row r="939" spans="2:22" x14ac:dyDescent="0.25">
      <c r="B939" t="s">
        <v>377</v>
      </c>
      <c r="C939">
        <v>1989</v>
      </c>
      <c r="D939" t="s">
        <v>666</v>
      </c>
      <c r="K939">
        <v>225</v>
      </c>
      <c r="L939" t="s">
        <v>415</v>
      </c>
      <c r="M939" t="s">
        <v>416</v>
      </c>
      <c r="N939" t="s">
        <v>549</v>
      </c>
      <c r="Q939">
        <v>1</v>
      </c>
      <c r="R939" s="4">
        <v>1</v>
      </c>
      <c r="S939" s="9" t="str">
        <f t="shared" si="115"/>
        <v>Ryan, Nolan</v>
      </c>
      <c r="T939" s="9" t="str">
        <f t="shared" si="116"/>
        <v xml:space="preserve">Bowman     </v>
      </c>
      <c r="U939" s="9" t="str">
        <f>IFERROR(VLOOKUP(S939,'Lookup '!B:D,3,FALSE)," ")</f>
        <v>HOF</v>
      </c>
      <c r="V939" s="9" t="str">
        <f t="shared" si="117"/>
        <v>E $1</v>
      </c>
    </row>
    <row r="940" spans="2:22" x14ac:dyDescent="0.25">
      <c r="B940" t="s">
        <v>377</v>
      </c>
      <c r="C940">
        <v>1989</v>
      </c>
      <c r="D940" t="s">
        <v>666</v>
      </c>
      <c r="K940">
        <v>402</v>
      </c>
      <c r="L940" t="s">
        <v>439</v>
      </c>
      <c r="M940" t="s">
        <v>370</v>
      </c>
      <c r="N940" t="s">
        <v>381</v>
      </c>
      <c r="Q940">
        <v>1</v>
      </c>
      <c r="R940" s="4">
        <v>0.5</v>
      </c>
      <c r="S940" s="9" t="str">
        <f t="shared" si="115"/>
        <v>Schmidt, Mike</v>
      </c>
      <c r="T940" s="9" t="str">
        <f t="shared" si="116"/>
        <v xml:space="preserve">Bowman     </v>
      </c>
      <c r="U940" s="9" t="str">
        <f>IFERROR(VLOOKUP(S940,'Lookup '!B:D,3,FALSE)," ")</f>
        <v>HOF</v>
      </c>
      <c r="V940" s="9" t="str">
        <f t="shared" si="117"/>
        <v>F $.25</v>
      </c>
    </row>
    <row r="941" spans="2:22" x14ac:dyDescent="0.25">
      <c r="C941">
        <v>1989</v>
      </c>
      <c r="D941" t="s">
        <v>521</v>
      </c>
      <c r="K941">
        <v>5</v>
      </c>
      <c r="L941" t="s">
        <v>510</v>
      </c>
      <c r="M941" t="s">
        <v>376</v>
      </c>
      <c r="N941" t="s">
        <v>456</v>
      </c>
      <c r="Q941">
        <v>1</v>
      </c>
      <c r="R941" s="4">
        <v>0.4</v>
      </c>
      <c r="S941" s="9" t="str">
        <f t="shared" si="115"/>
        <v>Yount, Robin</v>
      </c>
      <c r="T941" s="9" t="str">
        <f t="shared" si="116"/>
        <v xml:space="preserve">Donruss     </v>
      </c>
      <c r="U941" s="9" t="str">
        <f>IFERROR(VLOOKUP(S941,'Lookup '!B:D,3,FALSE)," ")</f>
        <v>HOF</v>
      </c>
      <c r="V941" s="9" t="str">
        <f t="shared" si="117"/>
        <v>F $.25</v>
      </c>
    </row>
    <row r="942" spans="2:22" x14ac:dyDescent="0.25">
      <c r="C942">
        <v>1989</v>
      </c>
      <c r="D942" t="s">
        <v>521</v>
      </c>
      <c r="K942">
        <v>6</v>
      </c>
      <c r="L942" t="s">
        <v>572</v>
      </c>
      <c r="M942" t="s">
        <v>476</v>
      </c>
      <c r="N942" t="s">
        <v>446</v>
      </c>
      <c r="Q942">
        <v>1</v>
      </c>
      <c r="R942" s="4">
        <v>0.25</v>
      </c>
      <c r="S942" s="9" t="str">
        <f t="shared" si="115"/>
        <v>Gwynn, Tony</v>
      </c>
      <c r="T942" s="9" t="str">
        <f t="shared" si="116"/>
        <v xml:space="preserve">Donruss     </v>
      </c>
      <c r="U942" s="9" t="str">
        <f>IFERROR(VLOOKUP(S942,'Lookup '!B:D,3,FALSE)," ")</f>
        <v>HOF</v>
      </c>
      <c r="V942" s="9" t="str">
        <f t="shared" si="117"/>
        <v>F $.25</v>
      </c>
    </row>
    <row r="943" spans="2:22" x14ac:dyDescent="0.25">
      <c r="C943">
        <v>1989</v>
      </c>
      <c r="D943" t="s">
        <v>521</v>
      </c>
      <c r="K943">
        <v>7</v>
      </c>
      <c r="L943" t="s">
        <v>540</v>
      </c>
      <c r="M943" t="s">
        <v>407</v>
      </c>
      <c r="N943" t="s">
        <v>465</v>
      </c>
      <c r="Q943">
        <v>1</v>
      </c>
      <c r="R943" s="4">
        <v>0.25</v>
      </c>
      <c r="S943" s="9" t="str">
        <f t="shared" si="115"/>
        <v>Fisk, Carlton</v>
      </c>
      <c r="T943" s="9" t="str">
        <f t="shared" si="116"/>
        <v xml:space="preserve">Donruss     </v>
      </c>
      <c r="U943" s="9" t="str">
        <f>IFERROR(VLOOKUP(S943,'Lookup '!B:D,3,FALSE)," ")</f>
        <v>HOF</v>
      </c>
      <c r="V943" s="9" t="str">
        <f t="shared" si="117"/>
        <v>F $.25</v>
      </c>
    </row>
    <row r="944" spans="2:22" x14ac:dyDescent="0.25">
      <c r="C944">
        <v>1989</v>
      </c>
      <c r="D944" t="s">
        <v>521</v>
      </c>
      <c r="K944">
        <v>14</v>
      </c>
      <c r="L944" t="s">
        <v>668</v>
      </c>
      <c r="M944" t="s">
        <v>669</v>
      </c>
      <c r="N944" t="s">
        <v>452</v>
      </c>
      <c r="Q944">
        <v>1</v>
      </c>
      <c r="R944" s="4"/>
      <c r="S944" s="9" t="str">
        <f t="shared" si="115"/>
        <v>Galarraga, Andres</v>
      </c>
      <c r="T944" s="9" t="str">
        <f t="shared" si="116"/>
        <v xml:space="preserve">Donruss     </v>
      </c>
      <c r="U944" s="9" t="str">
        <f>IFERROR(VLOOKUP(S944,'Lookup '!B:D,3,FALSE)," ")</f>
        <v/>
      </c>
      <c r="V944" s="9" t="str">
        <f t="shared" si="117"/>
        <v>G</v>
      </c>
    </row>
    <row r="945" spans="2:22" x14ac:dyDescent="0.25">
      <c r="C945">
        <v>1989</v>
      </c>
      <c r="D945" t="s">
        <v>521</v>
      </c>
      <c r="K945">
        <v>16</v>
      </c>
      <c r="L945" t="s">
        <v>367</v>
      </c>
      <c r="M945" t="s">
        <v>368</v>
      </c>
      <c r="N945" t="s">
        <v>556</v>
      </c>
      <c r="Q945">
        <v>1</v>
      </c>
      <c r="R945" s="4">
        <v>0.05</v>
      </c>
      <c r="S945" s="9" t="str">
        <f t="shared" si="115"/>
        <v>McGriff, Fred</v>
      </c>
      <c r="T945" s="9" t="str">
        <f t="shared" si="116"/>
        <v xml:space="preserve">Donruss     </v>
      </c>
      <c r="U945" s="9" t="str">
        <f>IFERROR(VLOOKUP(S945,'Lookup '!B:D,3,FALSE)," ")</f>
        <v/>
      </c>
      <c r="V945" s="9" t="str">
        <f t="shared" si="117"/>
        <v>G</v>
      </c>
    </row>
    <row r="946" spans="2:22" x14ac:dyDescent="0.25">
      <c r="C946">
        <v>1989</v>
      </c>
      <c r="D946" t="s">
        <v>521</v>
      </c>
      <c r="K946">
        <v>26</v>
      </c>
      <c r="L946" t="s">
        <v>583</v>
      </c>
      <c r="M946" t="s">
        <v>393</v>
      </c>
      <c r="N946" t="s">
        <v>425</v>
      </c>
      <c r="Q946">
        <v>1</v>
      </c>
      <c r="R946" s="4">
        <v>0.3</v>
      </c>
      <c r="S946" s="9" t="str">
        <f t="shared" si="115"/>
        <v>Mattingly, Don</v>
      </c>
      <c r="T946" s="9" t="str">
        <f t="shared" si="116"/>
        <v xml:space="preserve">Donruss     </v>
      </c>
      <c r="U946" s="9" t="str">
        <f>IFERROR(VLOOKUP(S946,'Lookup '!B:D,3,FALSE)," ")</f>
        <v/>
      </c>
      <c r="V946" s="9" t="str">
        <f t="shared" si="117"/>
        <v>F $.25</v>
      </c>
    </row>
    <row r="947" spans="2:22" x14ac:dyDescent="0.25">
      <c r="C947">
        <v>1989</v>
      </c>
      <c r="D947" t="s">
        <v>521</v>
      </c>
      <c r="J947" t="s">
        <v>14</v>
      </c>
      <c r="K947">
        <v>31</v>
      </c>
      <c r="L947" t="s">
        <v>371</v>
      </c>
      <c r="M947" t="s">
        <v>372</v>
      </c>
      <c r="N947" t="s">
        <v>456</v>
      </c>
      <c r="Q947">
        <v>1</v>
      </c>
      <c r="R947" s="4">
        <v>1.5</v>
      </c>
      <c r="S947" s="9" t="str">
        <f t="shared" si="115"/>
        <v>Sheffield, Gary</v>
      </c>
      <c r="T947" s="9" t="str">
        <f t="shared" si="116"/>
        <v>Donruss     RC</v>
      </c>
      <c r="U947" s="9" t="str">
        <f>IFERROR(VLOOKUP(S947,'Lookup '!B:D,3,FALSE)," ")</f>
        <v/>
      </c>
      <c r="V947" s="9" t="str">
        <f t="shared" si="117"/>
        <v>E $1</v>
      </c>
    </row>
    <row r="948" spans="2:22" x14ac:dyDescent="0.25">
      <c r="B948" t="s">
        <v>377</v>
      </c>
      <c r="C948">
        <v>1989</v>
      </c>
      <c r="D948" t="s">
        <v>521</v>
      </c>
      <c r="J948" t="s">
        <v>14</v>
      </c>
      <c r="K948">
        <v>33</v>
      </c>
      <c r="L948" t="s">
        <v>667</v>
      </c>
      <c r="M948" t="s">
        <v>501</v>
      </c>
      <c r="N948" t="s">
        <v>555</v>
      </c>
      <c r="Q948">
        <v>1</v>
      </c>
      <c r="R948" s="4">
        <v>8</v>
      </c>
      <c r="S948" s="9" t="str">
        <f t="shared" si="115"/>
        <v>Griffey Jr, Ken</v>
      </c>
      <c r="T948" s="9" t="str">
        <f t="shared" si="116"/>
        <v>Donruss     RC</v>
      </c>
      <c r="U948" s="9" t="str">
        <f>IFERROR(VLOOKUP(S948,'Lookup '!B:D,3,FALSE)," ")</f>
        <v>HOF</v>
      </c>
      <c r="V948" s="9" t="str">
        <f t="shared" si="117"/>
        <v>D $5</v>
      </c>
    </row>
    <row r="949" spans="2:22" x14ac:dyDescent="0.25">
      <c r="B949" t="s">
        <v>377</v>
      </c>
      <c r="C949">
        <v>1989</v>
      </c>
      <c r="D949" t="s">
        <v>521</v>
      </c>
      <c r="J949" t="s">
        <v>14</v>
      </c>
      <c r="K949">
        <v>42</v>
      </c>
      <c r="L949" t="s">
        <v>482</v>
      </c>
      <c r="M949" t="s">
        <v>670</v>
      </c>
      <c r="N949" t="s">
        <v>452</v>
      </c>
      <c r="Q949">
        <v>1</v>
      </c>
      <c r="R949" s="4">
        <v>2</v>
      </c>
      <c r="S949" s="9" t="str">
        <f t="shared" si="115"/>
        <v>Johnson, Randy</v>
      </c>
      <c r="T949" s="9" t="str">
        <f t="shared" si="116"/>
        <v>Donruss     RC</v>
      </c>
      <c r="U949" s="9" t="str">
        <f>IFERROR(VLOOKUP(S949,'Lookup '!B:D,3,FALSE)," ")</f>
        <v>HOF</v>
      </c>
      <c r="V949" s="9" t="str">
        <f t="shared" si="117"/>
        <v>E $1</v>
      </c>
    </row>
    <row r="950" spans="2:22" x14ac:dyDescent="0.25">
      <c r="C950">
        <v>1989</v>
      </c>
      <c r="D950" t="s">
        <v>521</v>
      </c>
      <c r="K950">
        <v>51</v>
      </c>
      <c r="L950" t="s">
        <v>559</v>
      </c>
      <c r="M950" t="s">
        <v>560</v>
      </c>
      <c r="N950" t="s">
        <v>451</v>
      </c>
      <c r="Q950">
        <v>1</v>
      </c>
      <c r="R950" s="4">
        <v>0.75</v>
      </c>
      <c r="S950" s="9" t="str">
        <f t="shared" si="115"/>
        <v>Ripken Jr, Cal</v>
      </c>
      <c r="T950" s="9" t="str">
        <f t="shared" si="116"/>
        <v xml:space="preserve">Donruss     </v>
      </c>
      <c r="U950" s="9" t="str">
        <f>IFERROR(VLOOKUP(S950,'Lookup '!B:D,3,FALSE)," ")</f>
        <v>HOF</v>
      </c>
      <c r="V950" s="9" t="str">
        <f t="shared" si="117"/>
        <v>F $.25</v>
      </c>
    </row>
    <row r="951" spans="2:22" x14ac:dyDescent="0.25">
      <c r="C951">
        <v>1989</v>
      </c>
      <c r="D951" t="s">
        <v>521</v>
      </c>
      <c r="K951">
        <v>53</v>
      </c>
      <c r="L951" t="s">
        <v>350</v>
      </c>
      <c r="M951" t="s">
        <v>372</v>
      </c>
      <c r="N951" t="s">
        <v>430</v>
      </c>
      <c r="Q951">
        <v>1</v>
      </c>
      <c r="R951" s="4">
        <v>0.25</v>
      </c>
      <c r="S951" s="9" t="str">
        <f t="shared" si="115"/>
        <v>Carter, Gary</v>
      </c>
      <c r="T951" s="9" t="str">
        <f t="shared" si="116"/>
        <v xml:space="preserve">Donruss     </v>
      </c>
      <c r="U951" s="9" t="str">
        <f>IFERROR(VLOOKUP(S951,'Lookup '!B:D,3,FALSE)," ")</f>
        <v>HOF</v>
      </c>
      <c r="V951" s="9" t="str">
        <f t="shared" si="117"/>
        <v>F $.25</v>
      </c>
    </row>
    <row r="952" spans="2:22" x14ac:dyDescent="0.25">
      <c r="C952">
        <v>1989</v>
      </c>
      <c r="D952" t="s">
        <v>521</v>
      </c>
      <c r="K952">
        <v>55</v>
      </c>
      <c r="L952" t="s">
        <v>510</v>
      </c>
      <c r="M952" t="s">
        <v>376</v>
      </c>
      <c r="N952" t="s">
        <v>456</v>
      </c>
      <c r="Q952">
        <v>1</v>
      </c>
      <c r="R952" s="4">
        <v>0.4</v>
      </c>
      <c r="S952" s="9" t="str">
        <f t="shared" si="115"/>
        <v>Yount, Robin</v>
      </c>
      <c r="T952" s="9" t="str">
        <f t="shared" si="116"/>
        <v xml:space="preserve">Donruss     </v>
      </c>
      <c r="U952" s="9" t="str">
        <f>IFERROR(VLOOKUP(S952,'Lookup '!B:D,3,FALSE)," ")</f>
        <v>HOF</v>
      </c>
      <c r="V952" s="9" t="str">
        <f t="shared" si="117"/>
        <v>F $.25</v>
      </c>
    </row>
    <row r="953" spans="2:22" x14ac:dyDescent="0.25">
      <c r="C953">
        <v>1989</v>
      </c>
      <c r="D953" t="s">
        <v>521</v>
      </c>
      <c r="K953">
        <v>63</v>
      </c>
      <c r="L953" t="s">
        <v>514</v>
      </c>
      <c r="M953" t="s">
        <v>515</v>
      </c>
      <c r="N953" t="s">
        <v>391</v>
      </c>
      <c r="Q953">
        <v>1</v>
      </c>
      <c r="R953" s="4">
        <v>0.4</v>
      </c>
      <c r="S953" s="9" t="str">
        <f t="shared" si="115"/>
        <v>Smith, Ozzie</v>
      </c>
      <c r="T953" s="9" t="str">
        <f t="shared" si="116"/>
        <v xml:space="preserve">Donruss     </v>
      </c>
      <c r="U953" s="9" t="str">
        <f>IFERROR(VLOOKUP(S953,'Lookup '!B:D,3,FALSE)," ")</f>
        <v>HOF</v>
      </c>
      <c r="V953" s="9" t="str">
        <f t="shared" si="117"/>
        <v>F $.25</v>
      </c>
    </row>
    <row r="954" spans="2:22" x14ac:dyDescent="0.25">
      <c r="C954">
        <v>1989</v>
      </c>
      <c r="D954" t="s">
        <v>521</v>
      </c>
      <c r="K954">
        <v>67</v>
      </c>
      <c r="L954" t="s">
        <v>541</v>
      </c>
      <c r="M954" t="s">
        <v>542</v>
      </c>
      <c r="N954" t="s">
        <v>443</v>
      </c>
      <c r="Q954">
        <v>1</v>
      </c>
      <c r="R954" s="4">
        <v>0.25</v>
      </c>
      <c r="S954" s="9" t="str">
        <f t="shared" si="115"/>
        <v>Eckersley, Dennis</v>
      </c>
      <c r="T954" s="9" t="str">
        <f t="shared" si="116"/>
        <v xml:space="preserve">Donruss     </v>
      </c>
      <c r="U954" s="9" t="str">
        <f>IFERROR(VLOOKUP(S954,'Lookup '!B:D,3,FALSE)," ")</f>
        <v>HOF</v>
      </c>
      <c r="V954" s="9" t="str">
        <f t="shared" si="117"/>
        <v>F $.25</v>
      </c>
    </row>
    <row r="955" spans="2:22" x14ac:dyDescent="0.25">
      <c r="C955">
        <v>1989</v>
      </c>
      <c r="D955" t="s">
        <v>521</v>
      </c>
      <c r="K955">
        <v>68</v>
      </c>
      <c r="L955" t="s">
        <v>581</v>
      </c>
      <c r="M955" t="s">
        <v>582</v>
      </c>
      <c r="N955" t="s">
        <v>402</v>
      </c>
      <c r="Q955">
        <v>1</v>
      </c>
      <c r="R955" s="4">
        <v>0.25</v>
      </c>
      <c r="S955" s="9" t="str">
        <f t="shared" si="115"/>
        <v>Boggs, Wade</v>
      </c>
      <c r="T955" s="9" t="str">
        <f t="shared" si="116"/>
        <v xml:space="preserve">Donruss     </v>
      </c>
      <c r="U955" s="9" t="str">
        <f>IFERROR(VLOOKUP(S955,'Lookup '!B:D,3,FALSE)," ")</f>
        <v>HOF</v>
      </c>
      <c r="V955" s="9" t="str">
        <f t="shared" si="117"/>
        <v>F $.25</v>
      </c>
    </row>
    <row r="956" spans="2:22" x14ac:dyDescent="0.25">
      <c r="C956">
        <v>1989</v>
      </c>
      <c r="D956" t="s">
        <v>521</v>
      </c>
      <c r="K956">
        <v>74</v>
      </c>
      <c r="L956" t="s">
        <v>583</v>
      </c>
      <c r="M956" t="s">
        <v>393</v>
      </c>
      <c r="N956" t="s">
        <v>425</v>
      </c>
      <c r="Q956">
        <v>1</v>
      </c>
      <c r="R956" s="4">
        <v>0.6</v>
      </c>
      <c r="S956" s="9" t="str">
        <f t="shared" si="115"/>
        <v>Mattingly, Don</v>
      </c>
      <c r="T956" s="9" t="str">
        <f t="shared" si="116"/>
        <v xml:space="preserve">Donruss     </v>
      </c>
      <c r="U956" s="9" t="str">
        <f>IFERROR(VLOOKUP(S956,'Lookup '!B:D,3,FALSE)," ")</f>
        <v/>
      </c>
      <c r="V956" s="9" t="str">
        <f t="shared" si="117"/>
        <v>F $.25</v>
      </c>
    </row>
    <row r="957" spans="2:22" x14ac:dyDescent="0.25">
      <c r="C957">
        <v>1989</v>
      </c>
      <c r="D957" t="s">
        <v>521</v>
      </c>
      <c r="K957">
        <v>92</v>
      </c>
      <c r="L957" t="s">
        <v>611</v>
      </c>
      <c r="M957" t="s">
        <v>612</v>
      </c>
      <c r="N957" t="s">
        <v>420</v>
      </c>
      <c r="Q957">
        <v>1</v>
      </c>
      <c r="R957" s="4">
        <v>1.5</v>
      </c>
      <c r="S957" s="9" t="str">
        <f t="shared" si="115"/>
        <v>Bonds, Barry</v>
      </c>
      <c r="T957" s="9" t="str">
        <f t="shared" si="116"/>
        <v xml:space="preserve">Donruss     </v>
      </c>
      <c r="U957" s="9" t="str">
        <f>IFERROR(VLOOKUP(S957,'Lookup '!B:D,3,FALSE)," ")</f>
        <v/>
      </c>
      <c r="V957" s="9" t="str">
        <f t="shared" si="117"/>
        <v>E $1</v>
      </c>
    </row>
    <row r="958" spans="2:22" x14ac:dyDescent="0.25">
      <c r="C958">
        <v>1989</v>
      </c>
      <c r="D958" t="s">
        <v>521</v>
      </c>
      <c r="K958">
        <v>96</v>
      </c>
      <c r="L958" t="s">
        <v>538</v>
      </c>
      <c r="M958" t="s">
        <v>539</v>
      </c>
      <c r="N958" t="s">
        <v>451</v>
      </c>
      <c r="Q958">
        <v>1</v>
      </c>
      <c r="R958" s="4">
        <v>0.25</v>
      </c>
      <c r="S958" s="9" t="str">
        <f t="shared" si="115"/>
        <v>Murray, Eddie</v>
      </c>
      <c r="T958" s="9" t="str">
        <f t="shared" si="116"/>
        <v xml:space="preserve">Donruss     </v>
      </c>
      <c r="U958" s="9" t="str">
        <f>IFERROR(VLOOKUP(S958,'Lookup '!B:D,3,FALSE)," ")</f>
        <v>HOF</v>
      </c>
      <c r="V958" s="9" t="str">
        <f t="shared" si="117"/>
        <v>F $.25</v>
      </c>
    </row>
    <row r="959" spans="2:22" x14ac:dyDescent="0.25">
      <c r="C959">
        <v>1989</v>
      </c>
      <c r="D959" t="s">
        <v>521</v>
      </c>
      <c r="K959">
        <v>101</v>
      </c>
      <c r="L959" t="s">
        <v>540</v>
      </c>
      <c r="M959" t="s">
        <v>407</v>
      </c>
      <c r="N959" t="s">
        <v>465</v>
      </c>
      <c r="Q959">
        <v>1</v>
      </c>
      <c r="R959" s="4">
        <v>0.25</v>
      </c>
      <c r="S959" s="9" t="str">
        <f t="shared" si="115"/>
        <v>Fisk, Carlton</v>
      </c>
      <c r="T959" s="9" t="str">
        <f t="shared" si="116"/>
        <v xml:space="preserve">Donruss     </v>
      </c>
      <c r="U959" s="9" t="str">
        <f>IFERROR(VLOOKUP(S959,'Lookup '!B:D,3,FALSE)," ")</f>
        <v>HOF</v>
      </c>
      <c r="V959" s="9" t="str">
        <f t="shared" si="117"/>
        <v>F $.25</v>
      </c>
    </row>
    <row r="960" spans="2:22" x14ac:dyDescent="0.25">
      <c r="C960">
        <v>1989</v>
      </c>
      <c r="D960" t="s">
        <v>521</v>
      </c>
      <c r="K960">
        <v>105</v>
      </c>
      <c r="L960" t="s">
        <v>579</v>
      </c>
      <c r="M960" t="s">
        <v>580</v>
      </c>
      <c r="N960" t="s">
        <v>509</v>
      </c>
      <c r="Q960">
        <v>1</v>
      </c>
      <c r="R960" s="4">
        <v>0.4</v>
      </c>
      <c r="S960" s="9" t="str">
        <f t="shared" si="115"/>
        <v>Sandberg, Ryne</v>
      </c>
      <c r="T960" s="9" t="str">
        <f t="shared" si="116"/>
        <v xml:space="preserve">Donruss     </v>
      </c>
      <c r="U960" s="9" t="str">
        <f>IFERROR(VLOOKUP(S960,'Lookup '!B:D,3,FALSE)," ")</f>
        <v>HOF</v>
      </c>
      <c r="V960" s="9" t="str">
        <f t="shared" si="117"/>
        <v>F $.25</v>
      </c>
    </row>
    <row r="961" spans="2:22" x14ac:dyDescent="0.25">
      <c r="C961">
        <v>1989</v>
      </c>
      <c r="D961" t="s">
        <v>521</v>
      </c>
      <c r="K961">
        <v>122</v>
      </c>
      <c r="L961" t="s">
        <v>477</v>
      </c>
      <c r="M961" t="s">
        <v>347</v>
      </c>
      <c r="N961" t="s">
        <v>402</v>
      </c>
      <c r="Q961">
        <v>1</v>
      </c>
      <c r="R961" s="4">
        <v>0.25</v>
      </c>
      <c r="S961" s="9" t="str">
        <f t="shared" si="115"/>
        <v>Rice, Jim</v>
      </c>
      <c r="T961" s="9" t="str">
        <f t="shared" si="116"/>
        <v xml:space="preserve">Donruss     </v>
      </c>
      <c r="U961" s="9" t="str">
        <f>IFERROR(VLOOKUP(S961,'Lookup '!B:D,3,FALSE)," ")</f>
        <v>HOF</v>
      </c>
      <c r="V961" s="9" t="str">
        <f t="shared" si="117"/>
        <v>F $.25</v>
      </c>
    </row>
    <row r="962" spans="2:22" x14ac:dyDescent="0.25">
      <c r="C962">
        <v>1989</v>
      </c>
      <c r="D962" t="s">
        <v>521</v>
      </c>
      <c r="K962">
        <v>128</v>
      </c>
      <c r="L962" t="s">
        <v>572</v>
      </c>
      <c r="M962" t="s">
        <v>476</v>
      </c>
      <c r="N962" t="s">
        <v>446</v>
      </c>
      <c r="Q962">
        <v>1</v>
      </c>
      <c r="R962" s="4">
        <v>0.3</v>
      </c>
      <c r="S962" s="9" t="str">
        <f t="shared" si="115"/>
        <v>Gwynn, Tony</v>
      </c>
      <c r="T962" s="9" t="str">
        <f t="shared" si="116"/>
        <v xml:space="preserve">Donruss     </v>
      </c>
      <c r="U962" s="9" t="str">
        <f>IFERROR(VLOOKUP(S962,'Lookup '!B:D,3,FALSE)," ")</f>
        <v>HOF</v>
      </c>
      <c r="V962" s="9" t="str">
        <f t="shared" si="117"/>
        <v>F $.25</v>
      </c>
    </row>
    <row r="963" spans="2:22" x14ac:dyDescent="0.25">
      <c r="C963">
        <v>1989</v>
      </c>
      <c r="D963" t="s">
        <v>521</v>
      </c>
      <c r="K963">
        <v>154</v>
      </c>
      <c r="L963" t="s">
        <v>415</v>
      </c>
      <c r="M963" t="s">
        <v>416</v>
      </c>
      <c r="N963" t="s">
        <v>532</v>
      </c>
      <c r="Q963">
        <v>1</v>
      </c>
      <c r="R963" s="4">
        <v>1</v>
      </c>
      <c r="S963" s="9" t="str">
        <f t="shared" si="115"/>
        <v>Ryan, Nolan</v>
      </c>
      <c r="T963" s="9" t="str">
        <f t="shared" si="116"/>
        <v xml:space="preserve">Donruss     </v>
      </c>
      <c r="U963" s="9" t="str">
        <f>IFERROR(VLOOKUP(S963,'Lookup '!B:D,3,FALSE)," ")</f>
        <v>HOF</v>
      </c>
      <c r="V963" s="9" t="str">
        <f t="shared" si="117"/>
        <v>E $1</v>
      </c>
    </row>
    <row r="964" spans="2:22" x14ac:dyDescent="0.25">
      <c r="C964">
        <v>1989</v>
      </c>
      <c r="D964" t="s">
        <v>521</v>
      </c>
      <c r="K964">
        <v>158</v>
      </c>
      <c r="L964" t="s">
        <v>466</v>
      </c>
      <c r="M964" t="s">
        <v>467</v>
      </c>
      <c r="N964" t="s">
        <v>509</v>
      </c>
      <c r="Q964">
        <v>1</v>
      </c>
      <c r="R964" s="4">
        <v>0.25</v>
      </c>
      <c r="S964" s="9" t="str">
        <f t="shared" si="115"/>
        <v>Gossage, Rich (Goose)</v>
      </c>
      <c r="T964" s="9" t="str">
        <f t="shared" si="116"/>
        <v xml:space="preserve">Donruss     </v>
      </c>
      <c r="U964" s="9" t="str">
        <f>IFERROR(VLOOKUP(S964,'Lookup '!B:D,3,FALSE)," ")</f>
        <v>HOF</v>
      </c>
      <c r="V964" s="9" t="str">
        <f t="shared" si="117"/>
        <v>F $.25</v>
      </c>
    </row>
    <row r="965" spans="2:22" x14ac:dyDescent="0.25">
      <c r="C965">
        <v>1989</v>
      </c>
      <c r="D965" t="s">
        <v>521</v>
      </c>
      <c r="K965">
        <v>159</v>
      </c>
      <c r="L965" t="s">
        <v>444</v>
      </c>
      <c r="M965" t="s">
        <v>445</v>
      </c>
      <c r="N965" t="s">
        <v>425</v>
      </c>
      <c r="Q965">
        <v>1</v>
      </c>
      <c r="R965" s="4">
        <v>0.25</v>
      </c>
      <c r="S965" s="9" t="str">
        <f t="shared" si="115"/>
        <v>Winfield, Dave</v>
      </c>
      <c r="T965" s="9" t="str">
        <f t="shared" si="116"/>
        <v xml:space="preserve">Donruss     </v>
      </c>
      <c r="U965" s="9" t="str">
        <f>IFERROR(VLOOKUP(S965,'Lookup '!B:D,3,FALSE)," ")</f>
        <v>HOF</v>
      </c>
      <c r="V965" s="9" t="str">
        <f t="shared" si="117"/>
        <v>F $.25</v>
      </c>
    </row>
    <row r="966" spans="2:22" x14ac:dyDescent="0.25">
      <c r="C966">
        <v>1989</v>
      </c>
      <c r="D966" t="s">
        <v>521</v>
      </c>
      <c r="K966">
        <v>167</v>
      </c>
      <c r="L966" t="s">
        <v>536</v>
      </c>
      <c r="M966" t="s">
        <v>537</v>
      </c>
      <c r="N966" t="s">
        <v>509</v>
      </c>
      <c r="Q966">
        <v>1</v>
      </c>
      <c r="R966" s="4">
        <v>0.25</v>
      </c>
      <c r="S966" s="9" t="str">
        <f t="shared" si="115"/>
        <v>Dawson, Andre</v>
      </c>
      <c r="T966" s="9" t="str">
        <f t="shared" si="116"/>
        <v xml:space="preserve">Donruss     </v>
      </c>
      <c r="U966" s="9" t="str">
        <f>IFERROR(VLOOKUP(S966,'Lookup '!B:D,3,FALSE)," ")</f>
        <v>HOF</v>
      </c>
      <c r="V966" s="9" t="str">
        <f t="shared" si="117"/>
        <v>F $.25</v>
      </c>
    </row>
    <row r="967" spans="2:22" x14ac:dyDescent="0.25">
      <c r="C967">
        <v>1989</v>
      </c>
      <c r="D967" t="s">
        <v>521</v>
      </c>
      <c r="K967">
        <v>182</v>
      </c>
      <c r="L967" t="s">
        <v>601</v>
      </c>
      <c r="M967" t="s">
        <v>602</v>
      </c>
      <c r="N967" t="s">
        <v>395</v>
      </c>
      <c r="Q967">
        <v>1</v>
      </c>
      <c r="R967" s="4">
        <v>0.25</v>
      </c>
      <c r="S967" s="9" t="str">
        <f t="shared" si="115"/>
        <v>Puckett, Kirby</v>
      </c>
      <c r="T967" s="9" t="str">
        <f t="shared" si="116"/>
        <v xml:space="preserve">Donruss     </v>
      </c>
      <c r="U967" s="9" t="str">
        <f>IFERROR(VLOOKUP(S967,'Lookup '!B:D,3,FALSE)," ")</f>
        <v>HOF</v>
      </c>
      <c r="V967" s="9" t="str">
        <f t="shared" si="117"/>
        <v>F $.25</v>
      </c>
    </row>
    <row r="968" spans="2:22" x14ac:dyDescent="0.25">
      <c r="C968">
        <v>1989</v>
      </c>
      <c r="D968" t="s">
        <v>521</v>
      </c>
      <c r="K968">
        <v>193</v>
      </c>
      <c r="L968" t="s">
        <v>439</v>
      </c>
      <c r="M968" t="s">
        <v>370</v>
      </c>
      <c r="N968" t="s">
        <v>381</v>
      </c>
      <c r="Q968">
        <v>1</v>
      </c>
      <c r="R968" s="4">
        <v>0.5</v>
      </c>
      <c r="S968" s="9" t="str">
        <f t="shared" si="115"/>
        <v>Schmidt, Mike</v>
      </c>
      <c r="T968" s="9" t="str">
        <f t="shared" si="116"/>
        <v xml:space="preserve">Donruss     </v>
      </c>
      <c r="U968" s="9" t="str">
        <f>IFERROR(VLOOKUP(S968,'Lookup '!B:D,3,FALSE)," ")</f>
        <v>HOF</v>
      </c>
      <c r="V968" s="9" t="str">
        <f t="shared" si="117"/>
        <v>F $.25</v>
      </c>
    </row>
    <row r="969" spans="2:22" x14ac:dyDescent="0.25">
      <c r="C969">
        <v>1989</v>
      </c>
      <c r="D969" t="s">
        <v>521</v>
      </c>
      <c r="K969">
        <v>204</v>
      </c>
      <c r="L969" t="s">
        <v>461</v>
      </c>
      <c r="M969" t="s">
        <v>462</v>
      </c>
      <c r="N969" t="s">
        <v>463</v>
      </c>
      <c r="Q969">
        <v>1</v>
      </c>
      <c r="R969" s="4">
        <v>0.6</v>
      </c>
      <c r="S969" s="9" t="str">
        <f t="shared" si="115"/>
        <v>Brett, George</v>
      </c>
      <c r="T969" s="9" t="str">
        <f t="shared" si="116"/>
        <v xml:space="preserve">Donruss     </v>
      </c>
      <c r="U969" s="9" t="str">
        <f>IFERROR(VLOOKUP(S969,'Lookup '!B:D,3,FALSE)," ")</f>
        <v>HOF</v>
      </c>
      <c r="V969" s="9" t="str">
        <f t="shared" si="117"/>
        <v>F $.25</v>
      </c>
    </row>
    <row r="970" spans="2:22" x14ac:dyDescent="0.25">
      <c r="C970">
        <v>1989</v>
      </c>
      <c r="D970" t="s">
        <v>521</v>
      </c>
      <c r="K970">
        <v>245</v>
      </c>
      <c r="L970" t="s">
        <v>516</v>
      </c>
      <c r="M970" t="s">
        <v>517</v>
      </c>
      <c r="N970" t="s">
        <v>425</v>
      </c>
      <c r="Q970">
        <v>1</v>
      </c>
      <c r="R970" s="4">
        <v>0.25</v>
      </c>
      <c r="S970" s="9" t="str">
        <f t="shared" si="115"/>
        <v>Henderson, Rickey</v>
      </c>
      <c r="T970" s="9" t="str">
        <f t="shared" si="116"/>
        <v xml:space="preserve">Donruss     </v>
      </c>
      <c r="U970" s="9" t="str">
        <f>IFERROR(VLOOKUP(S970,'Lookup '!B:D,3,FALSE)," ")</f>
        <v>HOF</v>
      </c>
      <c r="V970" s="9" t="str">
        <f t="shared" si="117"/>
        <v>F $.25</v>
      </c>
    </row>
    <row r="971" spans="2:22" x14ac:dyDescent="0.25">
      <c r="C971">
        <v>1989</v>
      </c>
      <c r="D971" t="s">
        <v>521</v>
      </c>
      <c r="K971">
        <v>291</v>
      </c>
      <c r="L971" t="s">
        <v>506</v>
      </c>
      <c r="M971" t="s">
        <v>363</v>
      </c>
      <c r="N971" t="s">
        <v>456</v>
      </c>
      <c r="Q971">
        <v>1</v>
      </c>
      <c r="R971" s="4">
        <v>0.25</v>
      </c>
      <c r="S971" s="9" t="str">
        <f t="shared" si="115"/>
        <v>Molitor, Paul</v>
      </c>
      <c r="T971" s="9" t="str">
        <f t="shared" si="116"/>
        <v xml:space="preserve">Donruss     </v>
      </c>
      <c r="U971" s="9" t="str">
        <f>IFERROR(VLOOKUP(S971,'Lookup '!B:D,3,FALSE)," ")</f>
        <v>HOF</v>
      </c>
      <c r="V971" s="9" t="str">
        <f t="shared" si="117"/>
        <v>F $.25</v>
      </c>
    </row>
    <row r="972" spans="2:22" x14ac:dyDescent="0.25">
      <c r="C972">
        <v>1989</v>
      </c>
      <c r="D972" t="s">
        <v>521</v>
      </c>
      <c r="K972">
        <v>373</v>
      </c>
      <c r="L972" t="s">
        <v>618</v>
      </c>
      <c r="M972" t="s">
        <v>357</v>
      </c>
      <c r="N972" t="s">
        <v>509</v>
      </c>
      <c r="Q972">
        <v>1</v>
      </c>
      <c r="R972" s="4">
        <v>0.5</v>
      </c>
      <c r="S972" s="9" t="str">
        <f t="shared" si="115"/>
        <v>Maddux, Greg</v>
      </c>
      <c r="T972" s="9" t="str">
        <f t="shared" si="116"/>
        <v xml:space="preserve">Donruss     </v>
      </c>
      <c r="U972" s="9" t="str">
        <f>IFERROR(VLOOKUP(S972,'Lookup '!B:D,3,FALSE)," ")</f>
        <v>HOF</v>
      </c>
      <c r="V972" s="9" t="str">
        <f t="shared" si="117"/>
        <v>F $.25</v>
      </c>
    </row>
    <row r="973" spans="2:22" x14ac:dyDescent="0.25">
      <c r="C973">
        <v>1989</v>
      </c>
      <c r="D973" t="s">
        <v>521</v>
      </c>
      <c r="K973">
        <v>381</v>
      </c>
      <c r="L973" t="s">
        <v>649</v>
      </c>
      <c r="M973" t="s">
        <v>429</v>
      </c>
      <c r="N973" t="s">
        <v>423</v>
      </c>
      <c r="Q973">
        <v>1</v>
      </c>
      <c r="R973" s="4">
        <v>0.25</v>
      </c>
      <c r="S973" s="9" t="str">
        <f t="shared" si="115"/>
        <v>Glavine, Tom</v>
      </c>
      <c r="T973" s="9" t="str">
        <f t="shared" si="116"/>
        <v xml:space="preserve">Donruss     </v>
      </c>
      <c r="U973" s="9" t="str">
        <f>IFERROR(VLOOKUP(S973,'Lookup '!B:D,3,FALSE)," ")</f>
        <v>HOF</v>
      </c>
      <c r="V973" s="9" t="str">
        <f t="shared" si="117"/>
        <v>F $.25</v>
      </c>
    </row>
    <row r="974" spans="2:22" x14ac:dyDescent="0.25">
      <c r="C974">
        <v>1989</v>
      </c>
      <c r="D974" t="s">
        <v>521</v>
      </c>
      <c r="J974" t="s">
        <v>14</v>
      </c>
      <c r="K974">
        <v>642</v>
      </c>
      <c r="L974" t="s">
        <v>654</v>
      </c>
      <c r="M974" t="s">
        <v>531</v>
      </c>
      <c r="N974" t="s">
        <v>423</v>
      </c>
      <c r="Q974">
        <v>1</v>
      </c>
      <c r="R974" s="4">
        <v>1.5</v>
      </c>
      <c r="S974" s="9" t="str">
        <f t="shared" si="115"/>
        <v>Smoltz, John</v>
      </c>
      <c r="T974" s="9" t="str">
        <f t="shared" si="116"/>
        <v>Donruss     RC</v>
      </c>
      <c r="U974" s="9" t="str">
        <f>IFERROR(VLOOKUP(S974,'Lookup '!B:D,3,FALSE)," ")</f>
        <v>HOF</v>
      </c>
      <c r="V974" s="9" t="str">
        <f t="shared" si="117"/>
        <v>E $1</v>
      </c>
    </row>
    <row r="975" spans="2:22" x14ac:dyDescent="0.25">
      <c r="B975" t="s">
        <v>377</v>
      </c>
      <c r="C975">
        <v>1989</v>
      </c>
      <c r="D975" t="s">
        <v>521</v>
      </c>
      <c r="E975" t="s">
        <v>604</v>
      </c>
      <c r="K975">
        <v>3</v>
      </c>
      <c r="L975" t="s">
        <v>667</v>
      </c>
      <c r="M975" t="s">
        <v>501</v>
      </c>
      <c r="N975" t="s">
        <v>555</v>
      </c>
      <c r="Q975">
        <v>1</v>
      </c>
      <c r="R975" s="4">
        <v>10</v>
      </c>
      <c r="S975" s="9" t="str">
        <f t="shared" si="115"/>
        <v>Griffey Jr, Ken</v>
      </c>
      <c r="T975" s="9" t="str">
        <f t="shared" si="116"/>
        <v xml:space="preserve">Donruss Rookies    </v>
      </c>
      <c r="U975" s="9" t="str">
        <f>IFERROR(VLOOKUP(S975,'Lookup '!B:D,3,FALSE)," ")</f>
        <v>HOF</v>
      </c>
      <c r="V975" s="9" t="str">
        <f t="shared" ref="V975:V1022" si="118">IF(R975&gt;0.249,IF(R975&gt;0.99,IF(R975&gt;4.99,IF(R975&gt;9.99,IF(R975&gt;49.99,IF(R975&gt;99.99,"A $100","B $50"),"C $10"),"D $5"),"E $1"),"F $.25"),"G")</f>
        <v>C $10</v>
      </c>
    </row>
    <row r="976" spans="2:22" x14ac:dyDescent="0.25">
      <c r="C976">
        <v>1989</v>
      </c>
      <c r="D976" t="s">
        <v>521</v>
      </c>
      <c r="E976" t="s">
        <v>604</v>
      </c>
      <c r="J976" t="s">
        <v>14</v>
      </c>
      <c r="K976">
        <v>1</v>
      </c>
      <c r="L976" t="s">
        <v>371</v>
      </c>
      <c r="M976" t="s">
        <v>372</v>
      </c>
      <c r="N976" t="s">
        <v>456</v>
      </c>
      <c r="Q976">
        <v>1</v>
      </c>
      <c r="R976" s="4">
        <v>2</v>
      </c>
      <c r="S976" s="9" t="str">
        <f t="shared" si="115"/>
        <v>Sheffield, Gary</v>
      </c>
      <c r="T976" s="9" t="str">
        <f t="shared" si="116"/>
        <v>Donruss Rookies    RC</v>
      </c>
      <c r="U976" s="9" t="str">
        <f>IFERROR(VLOOKUP(S976,'Lookup '!B:D,3,FALSE)," ")</f>
        <v/>
      </c>
      <c r="V976" s="9" t="str">
        <f t="shared" si="118"/>
        <v>E $1</v>
      </c>
    </row>
    <row r="977" spans="3:22" x14ac:dyDescent="0.25">
      <c r="C977">
        <v>1989</v>
      </c>
      <c r="D977" t="s">
        <v>521</v>
      </c>
      <c r="E977" t="s">
        <v>604</v>
      </c>
      <c r="J977" t="s">
        <v>14</v>
      </c>
      <c r="K977">
        <v>6</v>
      </c>
      <c r="L977" t="s">
        <v>673</v>
      </c>
      <c r="M977" t="s">
        <v>674</v>
      </c>
      <c r="N977" t="s">
        <v>425</v>
      </c>
      <c r="Q977">
        <v>1</v>
      </c>
      <c r="R977" s="4">
        <v>1.5</v>
      </c>
      <c r="S977" s="9" t="str">
        <f t="shared" si="115"/>
        <v>Sanders, Deion</v>
      </c>
      <c r="T977" s="9" t="str">
        <f t="shared" si="116"/>
        <v>Donruss Rookies    RC</v>
      </c>
      <c r="U977" s="9" t="str">
        <f>IFERROR(VLOOKUP(S977,'Lookup '!B:D,3,FALSE)," ")</f>
        <v xml:space="preserve"> </v>
      </c>
      <c r="V977" s="9" t="str">
        <f t="shared" si="118"/>
        <v>E $1</v>
      </c>
    </row>
    <row r="978" spans="3:22" x14ac:dyDescent="0.25">
      <c r="C978">
        <v>1989</v>
      </c>
      <c r="D978" t="s">
        <v>521</v>
      </c>
      <c r="E978" t="s">
        <v>604</v>
      </c>
      <c r="K978">
        <v>15</v>
      </c>
      <c r="L978" t="s">
        <v>364</v>
      </c>
      <c r="M978" t="s">
        <v>365</v>
      </c>
      <c r="N978" t="s">
        <v>555</v>
      </c>
      <c r="Q978">
        <v>1</v>
      </c>
      <c r="R978" s="4">
        <v>0.05</v>
      </c>
      <c r="S978" s="9" t="str">
        <f t="shared" si="115"/>
        <v>Martinez, Edgar</v>
      </c>
      <c r="T978" s="9" t="str">
        <f t="shared" si="116"/>
        <v xml:space="preserve">Donruss Rookies    </v>
      </c>
      <c r="U978" s="9" t="str">
        <f>IFERROR(VLOOKUP(S978,'Lookup '!B:D,3,FALSE)," ")</f>
        <v>HOF</v>
      </c>
      <c r="V978" s="9" t="str">
        <f t="shared" si="118"/>
        <v>G</v>
      </c>
    </row>
    <row r="979" spans="3:22" x14ac:dyDescent="0.25">
      <c r="C979">
        <v>1989</v>
      </c>
      <c r="D979" t="s">
        <v>521</v>
      </c>
      <c r="E979" t="s">
        <v>604</v>
      </c>
      <c r="J979" t="s">
        <v>14</v>
      </c>
      <c r="K979">
        <v>16</v>
      </c>
      <c r="L979" t="s">
        <v>346</v>
      </c>
      <c r="M979" t="s">
        <v>347</v>
      </c>
      <c r="N979" t="s">
        <v>417</v>
      </c>
      <c r="Q979">
        <v>1</v>
      </c>
      <c r="R979" s="4">
        <v>1</v>
      </c>
      <c r="S979" s="9" t="str">
        <f t="shared" si="115"/>
        <v>Abbott, Jim</v>
      </c>
      <c r="T979" s="9" t="str">
        <f t="shared" si="116"/>
        <v>Donruss Rookies    RC</v>
      </c>
      <c r="U979" s="9" t="str">
        <f>IFERROR(VLOOKUP(S979,'Lookup '!B:D,3,FALSE)," ")</f>
        <v xml:space="preserve"> </v>
      </c>
      <c r="V979" s="9" t="str">
        <f t="shared" si="118"/>
        <v>E $1</v>
      </c>
    </row>
    <row r="980" spans="3:22" x14ac:dyDescent="0.25">
      <c r="C980">
        <v>1989</v>
      </c>
      <c r="D980" t="s">
        <v>521</v>
      </c>
      <c r="E980" t="s">
        <v>604</v>
      </c>
      <c r="K980">
        <v>43</v>
      </c>
      <c r="L980" t="s">
        <v>482</v>
      </c>
      <c r="M980" t="s">
        <v>670</v>
      </c>
      <c r="N980" t="s">
        <v>452</v>
      </c>
      <c r="Q980">
        <v>1</v>
      </c>
      <c r="R980" s="4">
        <v>2</v>
      </c>
      <c r="S980" s="9" t="str">
        <f t="shared" si="115"/>
        <v>Johnson, Randy</v>
      </c>
      <c r="T980" s="9" t="str">
        <f t="shared" si="116"/>
        <v xml:space="preserve">Donruss Rookies    </v>
      </c>
      <c r="U980" s="9" t="str">
        <f>IFERROR(VLOOKUP(S980,'Lookup '!B:D,3,FALSE)," ")</f>
        <v>HOF</v>
      </c>
      <c r="V980" s="9" t="str">
        <f t="shared" si="118"/>
        <v>E $1</v>
      </c>
    </row>
    <row r="981" spans="3:22" x14ac:dyDescent="0.25">
      <c r="C981">
        <v>1989</v>
      </c>
      <c r="D981" t="s">
        <v>521</v>
      </c>
      <c r="E981" t="s">
        <v>3899</v>
      </c>
      <c r="K981" t="s">
        <v>619</v>
      </c>
      <c r="L981" t="s">
        <v>671</v>
      </c>
      <c r="M981" t="s">
        <v>672</v>
      </c>
      <c r="P981" t="s">
        <v>481</v>
      </c>
      <c r="Q981">
        <v>1</v>
      </c>
      <c r="R981" s="4">
        <v>0.25</v>
      </c>
      <c r="S981" s="9" t="str">
        <f t="shared" ref="S981:S1027" si="119">L981&amp;", "&amp;M981</f>
        <v>Spahn, Warren</v>
      </c>
      <c r="T981" s="9" t="str">
        <f t="shared" si="116"/>
        <v xml:space="preserve">Donruss Puzzle    </v>
      </c>
      <c r="U981" s="9" t="str">
        <f>IFERROR(VLOOKUP(S981,'Lookup '!B:D,3,FALSE)," ")</f>
        <v>HOF</v>
      </c>
      <c r="V981" s="9" t="str">
        <f t="shared" si="118"/>
        <v>F $.25</v>
      </c>
    </row>
    <row r="982" spans="3:22" x14ac:dyDescent="0.25">
      <c r="C982">
        <v>1989</v>
      </c>
      <c r="D982" t="s">
        <v>521</v>
      </c>
      <c r="E982" t="s">
        <v>643</v>
      </c>
      <c r="K982">
        <v>1</v>
      </c>
      <c r="L982" t="s">
        <v>601</v>
      </c>
      <c r="M982" t="s">
        <v>602</v>
      </c>
      <c r="N982" t="s">
        <v>395</v>
      </c>
      <c r="Q982">
        <v>1</v>
      </c>
      <c r="R982" s="4">
        <v>0.25</v>
      </c>
      <c r="S982" s="9" t="str">
        <f t="shared" si="119"/>
        <v>Puckett, Kirby</v>
      </c>
      <c r="T982" s="9" t="str">
        <f t="shared" si="116"/>
        <v xml:space="preserve">Donruss MVPs    </v>
      </c>
      <c r="U982" s="9" t="str">
        <f>IFERROR(VLOOKUP(S982,'Lookup '!B:D,3,FALSE)," ")</f>
        <v>HOF</v>
      </c>
      <c r="V982" s="9" t="str">
        <f t="shared" si="118"/>
        <v>F $.25</v>
      </c>
    </row>
    <row r="983" spans="3:22" x14ac:dyDescent="0.25">
      <c r="C983">
        <v>1989</v>
      </c>
      <c r="D983" t="s">
        <v>521</v>
      </c>
      <c r="E983" t="s">
        <v>643</v>
      </c>
      <c r="K983">
        <v>8</v>
      </c>
      <c r="L983" t="s">
        <v>536</v>
      </c>
      <c r="M983" t="s">
        <v>537</v>
      </c>
      <c r="N983" t="s">
        <v>509</v>
      </c>
      <c r="Q983">
        <v>1</v>
      </c>
      <c r="R983" s="4">
        <v>0.25</v>
      </c>
      <c r="S983" s="9" t="str">
        <f t="shared" si="119"/>
        <v>Dawson, Andre</v>
      </c>
      <c r="T983" s="9" t="str">
        <f t="shared" ref="T983:T1029" si="120">CONCATENATE(D983&amp;" "&amp;E983&amp;" "&amp;F983&amp;" "&amp;G983&amp;" "&amp;H983&amp;" "&amp;I983&amp;J983)</f>
        <v xml:space="preserve">Donruss MVPs    </v>
      </c>
      <c r="U983" s="9" t="str">
        <f>IFERROR(VLOOKUP(S983,'Lookup '!B:D,3,FALSE)," ")</f>
        <v>HOF</v>
      </c>
      <c r="V983" s="9" t="str">
        <f t="shared" si="118"/>
        <v>F $.25</v>
      </c>
    </row>
    <row r="984" spans="3:22" x14ac:dyDescent="0.25">
      <c r="C984">
        <v>1989</v>
      </c>
      <c r="D984" t="s">
        <v>521</v>
      </c>
      <c r="E984" t="s">
        <v>643</v>
      </c>
      <c r="K984">
        <v>9</v>
      </c>
      <c r="L984" t="s">
        <v>506</v>
      </c>
      <c r="M984" t="s">
        <v>363</v>
      </c>
      <c r="N984" t="s">
        <v>456</v>
      </c>
      <c r="Q984">
        <v>1</v>
      </c>
      <c r="R984" s="4">
        <v>0.25</v>
      </c>
      <c r="S984" s="9" t="str">
        <f t="shared" si="119"/>
        <v>Molitor, Paul</v>
      </c>
      <c r="T984" s="9" t="str">
        <f t="shared" si="120"/>
        <v xml:space="preserve">Donruss MVPs    </v>
      </c>
      <c r="U984" s="9" t="str">
        <f>IFERROR(VLOOKUP(S984,'Lookup '!B:D,3,FALSE)," ")</f>
        <v>HOF</v>
      </c>
      <c r="V984" s="9" t="str">
        <f t="shared" si="118"/>
        <v>F $.25</v>
      </c>
    </row>
    <row r="985" spans="3:22" x14ac:dyDescent="0.25">
      <c r="C985">
        <v>1989</v>
      </c>
      <c r="D985" t="s">
        <v>521</v>
      </c>
      <c r="E985" t="s">
        <v>643</v>
      </c>
      <c r="K985">
        <v>11</v>
      </c>
      <c r="L985" t="s">
        <v>444</v>
      </c>
      <c r="M985" t="s">
        <v>445</v>
      </c>
      <c r="N985" t="s">
        <v>425</v>
      </c>
      <c r="Q985">
        <v>1</v>
      </c>
      <c r="R985" s="4">
        <v>0.25</v>
      </c>
      <c r="S985" s="9" t="str">
        <f t="shared" si="119"/>
        <v>Winfield, Dave</v>
      </c>
      <c r="T985" s="9" t="str">
        <f t="shared" si="120"/>
        <v xml:space="preserve">Donruss MVPs    </v>
      </c>
      <c r="U985" s="9" t="str">
        <f>IFERROR(VLOOKUP(S985,'Lookup '!B:D,3,FALSE)," ")</f>
        <v>HOF</v>
      </c>
      <c r="V985" s="9" t="str">
        <f t="shared" si="118"/>
        <v>F $.25</v>
      </c>
    </row>
    <row r="986" spans="3:22" x14ac:dyDescent="0.25">
      <c r="C986">
        <v>1989</v>
      </c>
      <c r="D986" t="s">
        <v>521</v>
      </c>
      <c r="E986" t="s">
        <v>643</v>
      </c>
      <c r="K986">
        <v>14</v>
      </c>
      <c r="L986" t="s">
        <v>514</v>
      </c>
      <c r="M986" t="s">
        <v>515</v>
      </c>
      <c r="N986" t="s">
        <v>391</v>
      </c>
      <c r="Q986">
        <v>1</v>
      </c>
      <c r="R986" s="4">
        <v>0.25</v>
      </c>
      <c r="S986" s="9" t="str">
        <f t="shared" si="119"/>
        <v>Smith, Ozzie</v>
      </c>
      <c r="T986" s="9" t="str">
        <f t="shared" si="120"/>
        <v xml:space="preserve">Donruss MVPs    </v>
      </c>
      <c r="U986" s="9" t="str">
        <f>IFERROR(VLOOKUP(S986,'Lookup '!B:D,3,FALSE)," ")</f>
        <v>HOF</v>
      </c>
      <c r="V986" s="9" t="str">
        <f t="shared" si="118"/>
        <v>F $.25</v>
      </c>
    </row>
    <row r="987" spans="3:22" x14ac:dyDescent="0.25">
      <c r="C987">
        <v>1989</v>
      </c>
      <c r="D987" t="s">
        <v>521</v>
      </c>
      <c r="E987" t="s">
        <v>643</v>
      </c>
      <c r="K987">
        <v>15</v>
      </c>
      <c r="L987" t="s">
        <v>559</v>
      </c>
      <c r="M987" t="s">
        <v>560</v>
      </c>
      <c r="N987" t="s">
        <v>451</v>
      </c>
      <c r="Q987">
        <v>1</v>
      </c>
      <c r="R987" s="4">
        <v>0.5</v>
      </c>
      <c r="S987" s="9" t="str">
        <f t="shared" si="119"/>
        <v>Ripken Jr, Cal</v>
      </c>
      <c r="T987" s="9" t="str">
        <f t="shared" si="120"/>
        <v xml:space="preserve">Donruss MVPs    </v>
      </c>
      <c r="U987" s="9" t="str">
        <f>IFERROR(VLOOKUP(S987,'Lookup '!B:D,3,FALSE)," ")</f>
        <v>HOF</v>
      </c>
      <c r="V987" s="9" t="str">
        <f t="shared" si="118"/>
        <v>F $.25</v>
      </c>
    </row>
    <row r="988" spans="3:22" x14ac:dyDescent="0.25">
      <c r="C988">
        <v>1989</v>
      </c>
      <c r="D988" t="s">
        <v>521</v>
      </c>
      <c r="E988" t="s">
        <v>643</v>
      </c>
      <c r="K988">
        <v>20</v>
      </c>
      <c r="L988" t="s">
        <v>572</v>
      </c>
      <c r="M988" t="s">
        <v>476</v>
      </c>
      <c r="N988" t="s">
        <v>446</v>
      </c>
      <c r="Q988">
        <v>1</v>
      </c>
      <c r="R988" s="4">
        <v>0.25</v>
      </c>
      <c r="S988" s="9" t="str">
        <f t="shared" si="119"/>
        <v>Gwynn, Tony</v>
      </c>
      <c r="T988" s="9" t="str">
        <f t="shared" si="120"/>
        <v xml:space="preserve">Donruss MVPs    </v>
      </c>
      <c r="U988" s="9" t="str">
        <f>IFERROR(VLOOKUP(S988,'Lookup '!B:D,3,FALSE)," ")</f>
        <v>HOF</v>
      </c>
      <c r="V988" s="9" t="str">
        <f t="shared" si="118"/>
        <v>F $.25</v>
      </c>
    </row>
    <row r="989" spans="3:22" x14ac:dyDescent="0.25">
      <c r="C989">
        <v>1989</v>
      </c>
      <c r="D989" t="s">
        <v>525</v>
      </c>
      <c r="E989" t="s">
        <v>652</v>
      </c>
      <c r="K989">
        <v>19</v>
      </c>
      <c r="L989" t="s">
        <v>572</v>
      </c>
      <c r="M989" t="s">
        <v>476</v>
      </c>
      <c r="N989" t="s">
        <v>446</v>
      </c>
      <c r="Q989">
        <v>1</v>
      </c>
      <c r="R989" s="4">
        <v>0.3</v>
      </c>
      <c r="S989" s="9" t="str">
        <f t="shared" si="119"/>
        <v>Gwynn, Tony</v>
      </c>
      <c r="T989" s="9" t="str">
        <f t="shared" si="120"/>
        <v xml:space="preserve">Fleer All Stars    </v>
      </c>
      <c r="U989" s="9" t="str">
        <f>IFERROR(VLOOKUP(S989,'Lookup '!B:D,3,FALSE)," ")</f>
        <v>HOF</v>
      </c>
      <c r="V989" s="9" t="str">
        <f t="shared" si="118"/>
        <v>F $.25</v>
      </c>
    </row>
    <row r="990" spans="3:22" x14ac:dyDescent="0.25">
      <c r="C990">
        <v>1989</v>
      </c>
      <c r="D990" t="s">
        <v>525</v>
      </c>
      <c r="E990" t="s">
        <v>675</v>
      </c>
      <c r="K990">
        <v>1</v>
      </c>
      <c r="L990" t="s">
        <v>581</v>
      </c>
      <c r="M990" t="s">
        <v>582</v>
      </c>
      <c r="N990" t="s">
        <v>402</v>
      </c>
      <c r="Q990">
        <v>1</v>
      </c>
      <c r="R990" s="4">
        <v>0.25</v>
      </c>
      <c r="S990" s="9" t="str">
        <f t="shared" si="119"/>
        <v>Boggs, Wade</v>
      </c>
      <c r="T990" s="9" t="str">
        <f t="shared" si="120"/>
        <v xml:space="preserve">Fleer For the Record    </v>
      </c>
      <c r="U990" s="9" t="str">
        <f>IFERROR(VLOOKUP(S990,'Lookup '!B:D,3,FALSE)," ")</f>
        <v>HOF</v>
      </c>
      <c r="V990" s="9" t="str">
        <f t="shared" si="118"/>
        <v>F $.25</v>
      </c>
    </row>
    <row r="991" spans="3:22" x14ac:dyDescent="0.25">
      <c r="C991">
        <v>1989</v>
      </c>
      <c r="D991" t="s">
        <v>525</v>
      </c>
      <c r="E991" t="s">
        <v>675</v>
      </c>
      <c r="K991">
        <v>6</v>
      </c>
      <c r="L991" t="s">
        <v>583</v>
      </c>
      <c r="M991" t="s">
        <v>393</v>
      </c>
      <c r="N991" t="s">
        <v>425</v>
      </c>
      <c r="Q991">
        <v>1</v>
      </c>
      <c r="R991" s="4">
        <v>0.6</v>
      </c>
      <c r="S991" s="9" t="str">
        <f t="shared" si="119"/>
        <v>Mattingly, Don</v>
      </c>
      <c r="T991" s="9" t="str">
        <f t="shared" si="120"/>
        <v xml:space="preserve">Fleer For the Record    </v>
      </c>
      <c r="U991" s="9" t="str">
        <f>IFERROR(VLOOKUP(S991,'Lookup '!B:D,3,FALSE)," ")</f>
        <v/>
      </c>
      <c r="V991" s="9" t="str">
        <f t="shared" si="118"/>
        <v>F $.25</v>
      </c>
    </row>
    <row r="992" spans="3:22" x14ac:dyDescent="0.25">
      <c r="C992">
        <v>1989</v>
      </c>
      <c r="D992" t="s">
        <v>525</v>
      </c>
      <c r="E992" t="s">
        <v>676</v>
      </c>
      <c r="K992">
        <v>616</v>
      </c>
      <c r="L992" t="s">
        <v>677</v>
      </c>
      <c r="M992" t="s">
        <v>485</v>
      </c>
      <c r="N992" t="s">
        <v>451</v>
      </c>
      <c r="Q992">
        <v>1</v>
      </c>
      <c r="R992" s="4">
        <v>0</v>
      </c>
      <c r="S992" s="9" t="str">
        <f t="shared" si="119"/>
        <v>Ripken, Billy</v>
      </c>
      <c r="T992" s="9" t="str">
        <f t="shared" si="120"/>
        <v xml:space="preserve">Fleer Fake    </v>
      </c>
      <c r="U992" s="9" t="str">
        <f>IFERROR(VLOOKUP(S992,'Lookup '!B:D,3,FALSE)," ")</f>
        <v xml:space="preserve"> </v>
      </c>
      <c r="V992" s="9" t="str">
        <f t="shared" si="118"/>
        <v>G</v>
      </c>
    </row>
    <row r="993" spans="2:22" x14ac:dyDescent="0.25">
      <c r="C993">
        <v>1989</v>
      </c>
      <c r="D993" t="s">
        <v>525</v>
      </c>
      <c r="K993">
        <v>7</v>
      </c>
      <c r="L993" t="s">
        <v>541</v>
      </c>
      <c r="M993" t="s">
        <v>542</v>
      </c>
      <c r="N993" t="s">
        <v>443</v>
      </c>
      <c r="Q993">
        <v>1</v>
      </c>
      <c r="R993" s="4">
        <v>0.25</v>
      </c>
      <c r="S993" s="9" t="str">
        <f t="shared" si="119"/>
        <v>Eckersley, Dennis</v>
      </c>
      <c r="T993" s="9" t="str">
        <f t="shared" si="120"/>
        <v xml:space="preserve">Fleer     </v>
      </c>
      <c r="U993" s="9" t="str">
        <f>IFERROR(VLOOKUP(S993,'Lookup '!B:D,3,FALSE)," ")</f>
        <v>HOF</v>
      </c>
      <c r="V993" s="9" t="str">
        <f t="shared" si="118"/>
        <v>F $.25</v>
      </c>
    </row>
    <row r="994" spans="2:22" x14ac:dyDescent="0.25">
      <c r="C994">
        <v>1989</v>
      </c>
      <c r="D994" t="s">
        <v>525</v>
      </c>
      <c r="K994">
        <v>30</v>
      </c>
      <c r="L994" t="s">
        <v>350</v>
      </c>
      <c r="M994" t="s">
        <v>372</v>
      </c>
      <c r="N994" t="s">
        <v>430</v>
      </c>
      <c r="Q994">
        <v>1</v>
      </c>
      <c r="R994" s="4">
        <v>0.25</v>
      </c>
      <c r="S994" s="9" t="str">
        <f t="shared" si="119"/>
        <v>Carter, Gary</v>
      </c>
      <c r="T994" s="9" t="str">
        <f t="shared" si="120"/>
        <v xml:space="preserve">Fleer     </v>
      </c>
      <c r="U994" s="9" t="str">
        <f>IFERROR(VLOOKUP(S994,'Lookup '!B:D,3,FALSE)," ")</f>
        <v>HOF</v>
      </c>
      <c r="V994" s="9" t="str">
        <f t="shared" si="118"/>
        <v>F $.25</v>
      </c>
    </row>
    <row r="995" spans="2:22" x14ac:dyDescent="0.25">
      <c r="C995">
        <v>1989</v>
      </c>
      <c r="D995" t="s">
        <v>525</v>
      </c>
      <c r="K995">
        <v>81</v>
      </c>
      <c r="L995" t="s">
        <v>581</v>
      </c>
      <c r="M995" t="s">
        <v>582</v>
      </c>
      <c r="N995" t="s">
        <v>402</v>
      </c>
      <c r="Q995">
        <v>1</v>
      </c>
      <c r="R995" s="4">
        <v>0.25</v>
      </c>
      <c r="S995" s="9" t="str">
        <f t="shared" si="119"/>
        <v>Boggs, Wade</v>
      </c>
      <c r="T995" s="9" t="str">
        <f t="shared" si="120"/>
        <v xml:space="preserve">Fleer     </v>
      </c>
      <c r="U995" s="9" t="str">
        <f>IFERROR(VLOOKUP(S995,'Lookup '!B:D,3,FALSE)," ")</f>
        <v>HOF</v>
      </c>
      <c r="V995" s="9" t="str">
        <f t="shared" si="118"/>
        <v>F $.25</v>
      </c>
    </row>
    <row r="996" spans="2:22" x14ac:dyDescent="0.25">
      <c r="C996">
        <v>1989</v>
      </c>
      <c r="D996" t="s">
        <v>525</v>
      </c>
      <c r="K996">
        <v>97</v>
      </c>
      <c r="L996" t="s">
        <v>477</v>
      </c>
      <c r="M996" t="s">
        <v>347</v>
      </c>
      <c r="N996" t="s">
        <v>402</v>
      </c>
      <c r="Q996">
        <v>1</v>
      </c>
      <c r="R996" s="4">
        <v>0.25</v>
      </c>
      <c r="S996" s="9" t="str">
        <f t="shared" si="119"/>
        <v>Rice, Jim</v>
      </c>
      <c r="T996" s="9" t="str">
        <f t="shared" si="120"/>
        <v xml:space="preserve">Fleer     </v>
      </c>
      <c r="U996" s="9" t="str">
        <f>IFERROR(VLOOKUP(S996,'Lookup '!B:D,3,FALSE)," ")</f>
        <v>HOF</v>
      </c>
      <c r="V996" s="9" t="str">
        <f t="shared" si="118"/>
        <v>F $.25</v>
      </c>
    </row>
    <row r="997" spans="2:22" x14ac:dyDescent="0.25">
      <c r="C997">
        <v>1989</v>
      </c>
      <c r="D997" t="s">
        <v>525</v>
      </c>
      <c r="K997">
        <v>124</v>
      </c>
      <c r="L997" t="s">
        <v>601</v>
      </c>
      <c r="M997" t="s">
        <v>602</v>
      </c>
      <c r="N997" t="s">
        <v>395</v>
      </c>
      <c r="Q997">
        <v>1</v>
      </c>
      <c r="R997" s="4">
        <v>0.25</v>
      </c>
      <c r="S997" s="9" t="str">
        <f t="shared" si="119"/>
        <v>Puckett, Kirby</v>
      </c>
      <c r="T997" s="9" t="str">
        <f t="shared" si="120"/>
        <v xml:space="preserve">Fleer     </v>
      </c>
      <c r="U997" s="9" t="str">
        <f>IFERROR(VLOOKUP(S997,'Lookup '!B:D,3,FALSE)," ")</f>
        <v>HOF</v>
      </c>
      <c r="V997" s="9" t="str">
        <f t="shared" si="118"/>
        <v>F $.25</v>
      </c>
    </row>
    <row r="998" spans="2:22" x14ac:dyDescent="0.25">
      <c r="C998">
        <v>1989</v>
      </c>
      <c r="D998" t="s">
        <v>525</v>
      </c>
      <c r="K998">
        <v>193</v>
      </c>
      <c r="L998" t="s">
        <v>506</v>
      </c>
      <c r="M998" t="s">
        <v>363</v>
      </c>
      <c r="N998" t="s">
        <v>456</v>
      </c>
      <c r="Q998">
        <v>1</v>
      </c>
      <c r="R998" s="4">
        <v>0.25</v>
      </c>
      <c r="S998" s="9" t="str">
        <f t="shared" si="119"/>
        <v>Molitor, Paul</v>
      </c>
      <c r="T998" s="9" t="str">
        <f t="shared" si="120"/>
        <v xml:space="preserve">Fleer     </v>
      </c>
      <c r="U998" s="9" t="str">
        <f>IFERROR(VLOOKUP(S998,'Lookup '!B:D,3,FALSE)," ")</f>
        <v>HOF</v>
      </c>
      <c r="V998" s="9" t="str">
        <f t="shared" si="118"/>
        <v>F $.25</v>
      </c>
    </row>
    <row r="999" spans="2:22" x14ac:dyDescent="0.25">
      <c r="B999" t="s">
        <v>377</v>
      </c>
      <c r="C999">
        <v>1989</v>
      </c>
      <c r="D999" t="s">
        <v>525</v>
      </c>
      <c r="J999" t="s">
        <v>14</v>
      </c>
      <c r="K999">
        <v>196</v>
      </c>
      <c r="L999" t="s">
        <v>371</v>
      </c>
      <c r="M999" t="s">
        <v>372</v>
      </c>
      <c r="N999" t="s">
        <v>456</v>
      </c>
      <c r="Q999">
        <v>1</v>
      </c>
      <c r="R999" s="4">
        <v>1.5</v>
      </c>
      <c r="S999" s="9" t="str">
        <f t="shared" si="119"/>
        <v>Sheffield, Gary</v>
      </c>
      <c r="T999" s="9" t="str">
        <f t="shared" si="120"/>
        <v>Fleer     RC</v>
      </c>
      <c r="U999" s="9" t="str">
        <f>IFERROR(VLOOKUP(S999,'Lookup '!B:D,3,FALSE)," ")</f>
        <v/>
      </c>
      <c r="V999" s="9" t="str">
        <f t="shared" si="118"/>
        <v>E $1</v>
      </c>
    </row>
    <row r="1000" spans="2:22" x14ac:dyDescent="0.25">
      <c r="C1000">
        <v>1989</v>
      </c>
      <c r="D1000" t="s">
        <v>525</v>
      </c>
      <c r="K1000">
        <v>200</v>
      </c>
      <c r="L1000" t="s">
        <v>510</v>
      </c>
      <c r="M1000" t="s">
        <v>376</v>
      </c>
      <c r="N1000" t="s">
        <v>456</v>
      </c>
      <c r="Q1000">
        <v>1</v>
      </c>
      <c r="R1000" s="4">
        <v>0.4</v>
      </c>
      <c r="S1000" s="9" t="str">
        <f t="shared" si="119"/>
        <v>Yount, Robin</v>
      </c>
      <c r="T1000" s="9" t="str">
        <f t="shared" si="120"/>
        <v xml:space="preserve">Fleer     </v>
      </c>
      <c r="U1000" s="9" t="str">
        <f>IFERROR(VLOOKUP(S1000,'Lookup '!B:D,3,FALSE)," ")</f>
        <v>HOF</v>
      </c>
      <c r="V1000" s="9" t="str">
        <f t="shared" si="118"/>
        <v>F $.25</v>
      </c>
    </row>
    <row r="1001" spans="2:22" x14ac:dyDescent="0.25">
      <c r="C1001">
        <v>1989</v>
      </c>
      <c r="D1001" t="s">
        <v>525</v>
      </c>
      <c r="K1001">
        <v>202</v>
      </c>
      <c r="L1001" t="s">
        <v>611</v>
      </c>
      <c r="M1001" t="s">
        <v>612</v>
      </c>
      <c r="N1001" t="s">
        <v>420</v>
      </c>
      <c r="Q1001">
        <v>1</v>
      </c>
      <c r="R1001" s="4">
        <v>1.5</v>
      </c>
      <c r="S1001" s="9" t="str">
        <f t="shared" si="119"/>
        <v>Bonds, Barry</v>
      </c>
      <c r="T1001" s="9" t="str">
        <f t="shared" si="120"/>
        <v xml:space="preserve">Fleer     </v>
      </c>
      <c r="U1001" s="9" t="str">
        <f>IFERROR(VLOOKUP(S1001,'Lookup '!B:D,3,FALSE)," ")</f>
        <v/>
      </c>
      <c r="V1001" s="9" t="str">
        <f t="shared" si="118"/>
        <v>E $1</v>
      </c>
    </row>
    <row r="1002" spans="2:22" x14ac:dyDescent="0.25">
      <c r="C1002">
        <v>1989</v>
      </c>
      <c r="D1002" t="s">
        <v>525</v>
      </c>
      <c r="K1002">
        <v>254</v>
      </c>
      <c r="L1002" t="s">
        <v>516</v>
      </c>
      <c r="M1002" t="s">
        <v>517</v>
      </c>
      <c r="N1002" t="s">
        <v>443</v>
      </c>
      <c r="Q1002">
        <v>1</v>
      </c>
      <c r="R1002" s="4">
        <v>0.25</v>
      </c>
      <c r="S1002" s="9" t="str">
        <f t="shared" si="119"/>
        <v>Henderson, Rickey</v>
      </c>
      <c r="T1002" s="9" t="str">
        <f t="shared" si="120"/>
        <v xml:space="preserve">Fleer     </v>
      </c>
      <c r="U1002" s="9" t="str">
        <f>IFERROR(VLOOKUP(S1002,'Lookup '!B:D,3,FALSE)," ")</f>
        <v>HOF</v>
      </c>
      <c r="V1002" s="9" t="str">
        <f t="shared" si="118"/>
        <v>F $.25</v>
      </c>
    </row>
    <row r="1003" spans="2:22" x14ac:dyDescent="0.25">
      <c r="C1003">
        <v>1989</v>
      </c>
      <c r="D1003" t="s">
        <v>525</v>
      </c>
      <c r="K1003">
        <v>258</v>
      </c>
      <c r="L1003" t="s">
        <v>583</v>
      </c>
      <c r="M1003" t="s">
        <v>393</v>
      </c>
      <c r="N1003" t="s">
        <v>425</v>
      </c>
      <c r="Q1003">
        <v>1</v>
      </c>
      <c r="R1003" s="4">
        <v>0.6</v>
      </c>
      <c r="S1003" s="9" t="str">
        <f t="shared" si="119"/>
        <v>Mattingly, Don</v>
      </c>
      <c r="T1003" s="9" t="str">
        <f t="shared" si="120"/>
        <v xml:space="preserve">Fleer     </v>
      </c>
      <c r="U1003" s="9" t="str">
        <f>IFERROR(VLOOKUP(S1003,'Lookup '!B:D,3,FALSE)," ")</f>
        <v/>
      </c>
      <c r="V1003" s="9" t="str">
        <f t="shared" si="118"/>
        <v>F $.25</v>
      </c>
    </row>
    <row r="1004" spans="2:22" x14ac:dyDescent="0.25">
      <c r="C1004">
        <v>1989</v>
      </c>
      <c r="D1004" t="s">
        <v>525</v>
      </c>
      <c r="K1004">
        <v>274</v>
      </c>
      <c r="L1004" t="s">
        <v>444</v>
      </c>
      <c r="M1004" t="s">
        <v>445</v>
      </c>
      <c r="N1004" t="s">
        <v>425</v>
      </c>
      <c r="Q1004">
        <v>1</v>
      </c>
      <c r="R1004" s="4">
        <v>0.25</v>
      </c>
      <c r="S1004" s="9" t="str">
        <f t="shared" si="119"/>
        <v>Winfield, Dave</v>
      </c>
      <c r="T1004" s="9" t="str">
        <f t="shared" si="120"/>
        <v xml:space="preserve">Fleer     </v>
      </c>
      <c r="U1004" s="9" t="str">
        <f>IFERROR(VLOOKUP(S1004,'Lookup '!B:D,3,FALSE)," ")</f>
        <v>HOF</v>
      </c>
      <c r="V1004" s="9" t="str">
        <f t="shared" si="118"/>
        <v>F $.25</v>
      </c>
    </row>
    <row r="1005" spans="2:22" x14ac:dyDescent="0.25">
      <c r="C1005">
        <v>1989</v>
      </c>
      <c r="D1005" t="s">
        <v>525</v>
      </c>
      <c r="K1005">
        <v>277</v>
      </c>
      <c r="L1005" t="s">
        <v>461</v>
      </c>
      <c r="M1005" t="s">
        <v>462</v>
      </c>
      <c r="N1005" t="s">
        <v>463</v>
      </c>
      <c r="Q1005">
        <v>1</v>
      </c>
      <c r="R1005" s="4">
        <v>0.6</v>
      </c>
      <c r="S1005" s="9" t="str">
        <f t="shared" si="119"/>
        <v>Brett, George</v>
      </c>
      <c r="T1005" s="9" t="str">
        <f t="shared" si="120"/>
        <v xml:space="preserve">Fleer     </v>
      </c>
      <c r="U1005" s="9" t="str">
        <f>IFERROR(VLOOKUP(S1005,'Lookup '!B:D,3,FALSE)," ")</f>
        <v>HOF</v>
      </c>
      <c r="V1005" s="9" t="str">
        <f t="shared" si="118"/>
        <v>F $.25</v>
      </c>
    </row>
    <row r="1006" spans="2:22" x14ac:dyDescent="0.25">
      <c r="C1006">
        <v>1989</v>
      </c>
      <c r="D1006" t="s">
        <v>525</v>
      </c>
      <c r="K1006">
        <v>305</v>
      </c>
      <c r="L1006" t="s">
        <v>572</v>
      </c>
      <c r="M1006" t="s">
        <v>476</v>
      </c>
      <c r="N1006" t="s">
        <v>446</v>
      </c>
      <c r="Q1006">
        <v>1</v>
      </c>
      <c r="R1006" s="4">
        <v>0.3</v>
      </c>
      <c r="S1006" s="9" t="str">
        <f t="shared" si="119"/>
        <v>Gwynn, Tony</v>
      </c>
      <c r="T1006" s="9" t="str">
        <f t="shared" si="120"/>
        <v xml:space="preserve">Fleer     </v>
      </c>
      <c r="U1006" s="9" t="str">
        <f>IFERROR(VLOOKUP(S1006,'Lookup '!B:D,3,FALSE)," ")</f>
        <v>HOF</v>
      </c>
      <c r="V1006" s="9" t="str">
        <f t="shared" si="118"/>
        <v>F $.25</v>
      </c>
    </row>
    <row r="1007" spans="2:22" x14ac:dyDescent="0.25">
      <c r="C1007">
        <v>1989</v>
      </c>
      <c r="D1007" t="s">
        <v>525</v>
      </c>
      <c r="K1007">
        <v>368</v>
      </c>
      <c r="L1007" t="s">
        <v>415</v>
      </c>
      <c r="M1007" t="s">
        <v>416</v>
      </c>
      <c r="N1007" t="s">
        <v>532</v>
      </c>
      <c r="Q1007">
        <v>1</v>
      </c>
      <c r="R1007" s="4">
        <v>1</v>
      </c>
      <c r="S1007" s="9" t="str">
        <f t="shared" si="119"/>
        <v>Ryan, Nolan</v>
      </c>
      <c r="T1007" s="9" t="str">
        <f t="shared" si="120"/>
        <v xml:space="preserve">Fleer     </v>
      </c>
      <c r="U1007" s="9" t="str">
        <f>IFERROR(VLOOKUP(S1007,'Lookup '!B:D,3,FALSE)," ")</f>
        <v>HOF</v>
      </c>
      <c r="V1007" s="9" t="str">
        <f t="shared" si="118"/>
        <v>E $1</v>
      </c>
    </row>
    <row r="1008" spans="2:22" x14ac:dyDescent="0.25">
      <c r="B1008" t="s">
        <v>377</v>
      </c>
      <c r="C1008">
        <v>1989</v>
      </c>
      <c r="D1008" t="s">
        <v>525</v>
      </c>
      <c r="J1008" t="s">
        <v>14</v>
      </c>
      <c r="K1008">
        <v>381</v>
      </c>
      <c r="L1008" t="s">
        <v>482</v>
      </c>
      <c r="M1008" t="s">
        <v>670</v>
      </c>
      <c r="N1008" t="s">
        <v>452</v>
      </c>
      <c r="Q1008">
        <v>1</v>
      </c>
      <c r="R1008" s="4">
        <v>2</v>
      </c>
      <c r="S1008" s="9" t="str">
        <f t="shared" si="119"/>
        <v>Johnson, Randy</v>
      </c>
      <c r="T1008" s="9" t="str">
        <f t="shared" si="120"/>
        <v>Fleer     RC</v>
      </c>
      <c r="U1008" s="9" t="str">
        <f>IFERROR(VLOOKUP(S1008,'Lookup '!B:D,3,FALSE)," ")</f>
        <v>HOF</v>
      </c>
      <c r="V1008" s="9" t="str">
        <f t="shared" si="118"/>
        <v>E $1</v>
      </c>
    </row>
    <row r="1009" spans="2:22" x14ac:dyDescent="0.25">
      <c r="C1009">
        <v>1989</v>
      </c>
      <c r="D1009" t="s">
        <v>525</v>
      </c>
      <c r="K1009">
        <v>422</v>
      </c>
      <c r="L1009" t="s">
        <v>536</v>
      </c>
      <c r="M1009" t="s">
        <v>537</v>
      </c>
      <c r="N1009" t="s">
        <v>509</v>
      </c>
      <c r="Q1009">
        <v>1</v>
      </c>
      <c r="R1009" s="4">
        <v>0.25</v>
      </c>
      <c r="S1009" s="9" t="str">
        <f t="shared" si="119"/>
        <v>Dawson, Andre</v>
      </c>
      <c r="T1009" s="9" t="str">
        <f t="shared" si="120"/>
        <v xml:space="preserve">Fleer     </v>
      </c>
      <c r="U1009" s="9" t="str">
        <f>IFERROR(VLOOKUP(S1009,'Lookup '!B:D,3,FALSE)," ")</f>
        <v>HOF</v>
      </c>
      <c r="V1009" s="9" t="str">
        <f t="shared" si="118"/>
        <v>F $.25</v>
      </c>
    </row>
    <row r="1010" spans="2:22" x14ac:dyDescent="0.25">
      <c r="C1010">
        <v>1989</v>
      </c>
      <c r="D1010" t="s">
        <v>525</v>
      </c>
      <c r="K1010">
        <v>431</v>
      </c>
      <c r="L1010" t="s">
        <v>618</v>
      </c>
      <c r="M1010" t="s">
        <v>357</v>
      </c>
      <c r="N1010" t="s">
        <v>509</v>
      </c>
      <c r="Q1010">
        <v>1</v>
      </c>
      <c r="R1010" s="4">
        <v>0.5</v>
      </c>
      <c r="S1010" s="9" t="str">
        <f t="shared" si="119"/>
        <v>Maddux, Greg</v>
      </c>
      <c r="T1010" s="9" t="str">
        <f t="shared" si="120"/>
        <v xml:space="preserve">Fleer     </v>
      </c>
      <c r="U1010" s="9" t="str">
        <f>IFERROR(VLOOKUP(S1010,'Lookup '!B:D,3,FALSE)," ")</f>
        <v>HOF</v>
      </c>
      <c r="V1010" s="9" t="str">
        <f t="shared" si="118"/>
        <v>F $.25</v>
      </c>
    </row>
    <row r="1011" spans="2:22" x14ac:dyDescent="0.25">
      <c r="C1011">
        <v>1989</v>
      </c>
      <c r="D1011" t="s">
        <v>525</v>
      </c>
      <c r="K1011">
        <v>437</v>
      </c>
      <c r="L1011" t="s">
        <v>579</v>
      </c>
      <c r="M1011" t="s">
        <v>580</v>
      </c>
      <c r="N1011" t="s">
        <v>509</v>
      </c>
      <c r="Q1011">
        <v>1</v>
      </c>
      <c r="R1011" s="4">
        <v>0.4</v>
      </c>
      <c r="S1011" s="9" t="str">
        <f t="shared" si="119"/>
        <v>Sandberg, Ryne</v>
      </c>
      <c r="T1011" s="9" t="str">
        <f t="shared" si="120"/>
        <v xml:space="preserve">Fleer     </v>
      </c>
      <c r="U1011" s="9" t="str">
        <f>IFERROR(VLOOKUP(S1011,'Lookup '!B:D,3,FALSE)," ")</f>
        <v>HOF</v>
      </c>
      <c r="V1011" s="9" t="str">
        <f t="shared" si="118"/>
        <v>F $.25</v>
      </c>
    </row>
    <row r="1012" spans="2:22" x14ac:dyDescent="0.25">
      <c r="C1012">
        <v>1989</v>
      </c>
      <c r="D1012" t="s">
        <v>525</v>
      </c>
      <c r="K1012">
        <v>463</v>
      </c>
      <c r="L1012" t="s">
        <v>514</v>
      </c>
      <c r="M1012" t="s">
        <v>515</v>
      </c>
      <c r="N1012" t="s">
        <v>391</v>
      </c>
      <c r="Q1012">
        <v>1</v>
      </c>
      <c r="R1012" s="4">
        <v>0.4</v>
      </c>
      <c r="S1012" s="9" t="str">
        <f t="shared" si="119"/>
        <v>Smith, Ozzie</v>
      </c>
      <c r="T1012" s="9" t="str">
        <f t="shared" si="120"/>
        <v xml:space="preserve">Fleer     </v>
      </c>
      <c r="U1012" s="9" t="str">
        <f>IFERROR(VLOOKUP(S1012,'Lookup '!B:D,3,FALSE)," ")</f>
        <v>HOF</v>
      </c>
      <c r="V1012" s="9" t="str">
        <f t="shared" si="118"/>
        <v>F $.25</v>
      </c>
    </row>
    <row r="1013" spans="2:22" x14ac:dyDescent="0.25">
      <c r="C1013">
        <v>1989</v>
      </c>
      <c r="D1013" t="s">
        <v>525</v>
      </c>
      <c r="K1013">
        <v>495</v>
      </c>
      <c r="L1013" t="s">
        <v>540</v>
      </c>
      <c r="M1013" t="s">
        <v>407</v>
      </c>
      <c r="N1013" t="s">
        <v>465</v>
      </c>
      <c r="Q1013">
        <v>1</v>
      </c>
      <c r="R1013" s="4">
        <v>0.25</v>
      </c>
      <c r="S1013" s="9" t="str">
        <f t="shared" si="119"/>
        <v>Fisk, Carlton</v>
      </c>
      <c r="T1013" s="9" t="str">
        <f t="shared" si="120"/>
        <v xml:space="preserve">Fleer     </v>
      </c>
      <c r="U1013" s="9" t="str">
        <f>IFERROR(VLOOKUP(S1013,'Lookup '!B:D,3,FALSE)," ")</f>
        <v>HOF</v>
      </c>
      <c r="V1013" s="9" t="str">
        <f t="shared" si="118"/>
        <v>F $.25</v>
      </c>
    </row>
    <row r="1014" spans="2:22" x14ac:dyDescent="0.25">
      <c r="B1014" t="s">
        <v>377</v>
      </c>
      <c r="C1014">
        <v>1989</v>
      </c>
      <c r="D1014" t="s">
        <v>525</v>
      </c>
      <c r="J1014" t="s">
        <v>14</v>
      </c>
      <c r="K1014">
        <v>548</v>
      </c>
      <c r="L1014" t="s">
        <v>667</v>
      </c>
      <c r="M1014" t="s">
        <v>501</v>
      </c>
      <c r="N1014" t="s">
        <v>555</v>
      </c>
      <c r="Q1014">
        <v>1</v>
      </c>
      <c r="R1014" s="4">
        <v>10</v>
      </c>
      <c r="S1014" s="9" t="str">
        <f t="shared" si="119"/>
        <v>Griffey Jr, Ken</v>
      </c>
      <c r="T1014" s="9" t="str">
        <f t="shared" si="120"/>
        <v>Fleer     RC</v>
      </c>
      <c r="U1014" s="9" t="str">
        <f>IFERROR(VLOOKUP(S1014,'Lookup '!B:D,3,FALSE)," ")</f>
        <v>HOF</v>
      </c>
      <c r="V1014" s="9" t="str">
        <f t="shared" si="118"/>
        <v>C $10</v>
      </c>
    </row>
    <row r="1015" spans="2:22" x14ac:dyDescent="0.25">
      <c r="C1015">
        <v>1989</v>
      </c>
      <c r="D1015" t="s">
        <v>525</v>
      </c>
      <c r="K1015">
        <v>582</v>
      </c>
      <c r="L1015" t="s">
        <v>439</v>
      </c>
      <c r="M1015" t="s">
        <v>370</v>
      </c>
      <c r="N1015" t="s">
        <v>381</v>
      </c>
      <c r="Q1015">
        <v>1</v>
      </c>
      <c r="R1015" s="4">
        <v>0.5</v>
      </c>
      <c r="S1015" s="9" t="str">
        <f t="shared" si="119"/>
        <v>Schmidt, Mike</v>
      </c>
      <c r="T1015" s="9" t="str">
        <f t="shared" si="120"/>
        <v xml:space="preserve">Fleer     </v>
      </c>
      <c r="U1015" s="9" t="str">
        <f>IFERROR(VLOOKUP(S1015,'Lookup '!B:D,3,FALSE)," ")</f>
        <v>HOF</v>
      </c>
      <c r="V1015" s="9" t="str">
        <f t="shared" si="118"/>
        <v>F $.25</v>
      </c>
    </row>
    <row r="1016" spans="2:22" x14ac:dyDescent="0.25">
      <c r="C1016">
        <v>1989</v>
      </c>
      <c r="D1016" t="s">
        <v>525</v>
      </c>
      <c r="K1016">
        <v>591</v>
      </c>
      <c r="L1016" t="s">
        <v>649</v>
      </c>
      <c r="M1016" t="s">
        <v>429</v>
      </c>
      <c r="N1016" t="s">
        <v>423</v>
      </c>
      <c r="Q1016">
        <v>1</v>
      </c>
      <c r="R1016" s="4">
        <v>0.25</v>
      </c>
      <c r="S1016" s="9" t="str">
        <f t="shared" si="119"/>
        <v>Glavine, Tom</v>
      </c>
      <c r="T1016" s="9" t="str">
        <f t="shared" si="120"/>
        <v xml:space="preserve">Fleer     </v>
      </c>
      <c r="U1016" s="9" t="str">
        <f>IFERROR(VLOOKUP(S1016,'Lookup '!B:D,3,FALSE)," ")</f>
        <v>HOF</v>
      </c>
      <c r="V1016" s="9" t="str">
        <f t="shared" si="118"/>
        <v>F $.25</v>
      </c>
    </row>
    <row r="1017" spans="2:22" x14ac:dyDescent="0.25">
      <c r="B1017" t="s">
        <v>377</v>
      </c>
      <c r="C1017">
        <v>1989</v>
      </c>
      <c r="D1017" t="s">
        <v>525</v>
      </c>
      <c r="J1017" t="s">
        <v>14</v>
      </c>
      <c r="K1017">
        <v>602</v>
      </c>
      <c r="L1017" t="s">
        <v>654</v>
      </c>
      <c r="M1017" t="s">
        <v>531</v>
      </c>
      <c r="N1017" t="s">
        <v>423</v>
      </c>
      <c r="Q1017">
        <v>1</v>
      </c>
      <c r="R1017" s="4">
        <v>1.5</v>
      </c>
      <c r="S1017" s="9" t="str">
        <f t="shared" si="119"/>
        <v>Smoltz, John</v>
      </c>
      <c r="T1017" s="9" t="str">
        <f t="shared" si="120"/>
        <v>Fleer     RC</v>
      </c>
      <c r="U1017" s="9" t="str">
        <f>IFERROR(VLOOKUP(S1017,'Lookup '!B:D,3,FALSE)," ")</f>
        <v>HOF</v>
      </c>
      <c r="V1017" s="9" t="str">
        <f t="shared" si="118"/>
        <v>E $1</v>
      </c>
    </row>
    <row r="1018" spans="2:22" x14ac:dyDescent="0.25">
      <c r="C1018">
        <v>1989</v>
      </c>
      <c r="D1018" t="s">
        <v>525</v>
      </c>
      <c r="K1018">
        <v>611</v>
      </c>
      <c r="L1018" t="s">
        <v>538</v>
      </c>
      <c r="M1018" t="s">
        <v>539</v>
      </c>
      <c r="N1018" t="s">
        <v>451</v>
      </c>
      <c r="Q1018">
        <v>1</v>
      </c>
      <c r="R1018" s="4">
        <v>0.25</v>
      </c>
      <c r="S1018" s="9" t="str">
        <f t="shared" si="119"/>
        <v>Murray, Eddie</v>
      </c>
      <c r="T1018" s="9" t="str">
        <f t="shared" si="120"/>
        <v xml:space="preserve">Fleer     </v>
      </c>
      <c r="U1018" s="9" t="str">
        <f>IFERROR(VLOOKUP(S1018,'Lookup '!B:D,3,FALSE)," ")</f>
        <v>HOF</v>
      </c>
      <c r="V1018" s="9" t="str">
        <f t="shared" si="118"/>
        <v>F $.25</v>
      </c>
    </row>
    <row r="1019" spans="2:22" x14ac:dyDescent="0.25">
      <c r="C1019">
        <v>1989</v>
      </c>
      <c r="D1019" t="s">
        <v>525</v>
      </c>
      <c r="H1019" t="s">
        <v>3897</v>
      </c>
      <c r="K1019">
        <v>616</v>
      </c>
      <c r="L1019" t="s">
        <v>677</v>
      </c>
      <c r="M1019" t="s">
        <v>485</v>
      </c>
      <c r="N1019" t="s">
        <v>451</v>
      </c>
      <c r="Q1019">
        <v>1</v>
      </c>
      <c r="R1019" s="4">
        <v>6</v>
      </c>
      <c r="S1019" s="9" t="str">
        <f t="shared" si="119"/>
        <v>Ripken, Billy</v>
      </c>
      <c r="T1019" s="9" t="str">
        <f t="shared" si="120"/>
        <v xml:space="preserve">Fleer    Black Box </v>
      </c>
      <c r="U1019" s="9" t="str">
        <f>IFERROR(VLOOKUP(S1019,'Lookup '!B:D,3,FALSE)," ")</f>
        <v xml:space="preserve"> </v>
      </c>
      <c r="V1019" s="9" t="str">
        <f t="shared" si="118"/>
        <v>D $5</v>
      </c>
    </row>
    <row r="1020" spans="2:22" x14ac:dyDescent="0.25">
      <c r="C1020">
        <v>1989</v>
      </c>
      <c r="D1020" t="s">
        <v>525</v>
      </c>
      <c r="K1020">
        <v>617</v>
      </c>
      <c r="L1020" t="s">
        <v>559</v>
      </c>
      <c r="M1020" t="s">
        <v>560</v>
      </c>
      <c r="N1020" t="s">
        <v>451</v>
      </c>
      <c r="Q1020">
        <v>1</v>
      </c>
      <c r="R1020" s="4">
        <v>0.75</v>
      </c>
      <c r="S1020" s="9" t="str">
        <f t="shared" si="119"/>
        <v>Ripken Jr, Cal</v>
      </c>
      <c r="T1020" s="9" t="str">
        <f t="shared" si="120"/>
        <v xml:space="preserve">Fleer     </v>
      </c>
      <c r="U1020" s="9" t="str">
        <f>IFERROR(VLOOKUP(S1020,'Lookup '!B:D,3,FALSE)," ")</f>
        <v>HOF</v>
      </c>
      <c r="V1020" s="9" t="str">
        <f t="shared" si="118"/>
        <v>F $.25</v>
      </c>
    </row>
    <row r="1021" spans="2:22" x14ac:dyDescent="0.25">
      <c r="C1021">
        <v>1989</v>
      </c>
      <c r="D1021" t="s">
        <v>525</v>
      </c>
      <c r="K1021">
        <v>639</v>
      </c>
      <c r="L1021" t="s">
        <v>4189</v>
      </c>
      <c r="M1021" t="s">
        <v>602</v>
      </c>
      <c r="Q1021">
        <v>1</v>
      </c>
      <c r="R1021" s="4">
        <v>0.25</v>
      </c>
      <c r="S1021" s="9" t="str">
        <f t="shared" si="119"/>
        <v>Puckett, Kirby / Davis, Eric, Kirby</v>
      </c>
      <c r="T1021" s="9" t="str">
        <f t="shared" si="120"/>
        <v xml:space="preserve">Fleer     </v>
      </c>
      <c r="U1021" s="9" t="s">
        <v>13</v>
      </c>
      <c r="V1021" s="9" t="str">
        <f t="shared" si="118"/>
        <v>F $.25</v>
      </c>
    </row>
    <row r="1022" spans="2:22" x14ac:dyDescent="0.25">
      <c r="C1022">
        <v>1989</v>
      </c>
      <c r="D1022" t="s">
        <v>525</v>
      </c>
      <c r="E1022" t="s">
        <v>592</v>
      </c>
      <c r="K1022" t="s">
        <v>678</v>
      </c>
      <c r="L1022" t="s">
        <v>516</v>
      </c>
      <c r="M1022" t="s">
        <v>517</v>
      </c>
      <c r="N1022" t="s">
        <v>443</v>
      </c>
      <c r="Q1022">
        <v>1</v>
      </c>
      <c r="R1022" s="4">
        <v>0.25</v>
      </c>
      <c r="S1022" s="9" t="str">
        <f t="shared" si="119"/>
        <v>Henderson, Rickey</v>
      </c>
      <c r="T1022" s="9" t="str">
        <f t="shared" si="120"/>
        <v xml:space="preserve">Fleer Update    </v>
      </c>
      <c r="U1022" s="9" t="str">
        <f>IFERROR(VLOOKUP(S1022,'Lookup '!B:D,3,FALSE)," ")</f>
        <v>HOF</v>
      </c>
      <c r="V1022" s="9" t="str">
        <f t="shared" si="118"/>
        <v>F $.25</v>
      </c>
    </row>
    <row r="1023" spans="2:22" x14ac:dyDescent="0.25">
      <c r="C1023">
        <v>1989</v>
      </c>
      <c r="D1023" t="s">
        <v>525</v>
      </c>
      <c r="E1023" t="s">
        <v>592</v>
      </c>
      <c r="K1023" t="s">
        <v>679</v>
      </c>
      <c r="L1023" t="s">
        <v>482</v>
      </c>
      <c r="M1023" t="s">
        <v>670</v>
      </c>
      <c r="N1023" t="s">
        <v>555</v>
      </c>
      <c r="Q1023">
        <v>1</v>
      </c>
      <c r="R1023" s="4">
        <v>2.5</v>
      </c>
      <c r="S1023" s="9" t="str">
        <f t="shared" si="119"/>
        <v>Johnson, Randy</v>
      </c>
      <c r="T1023" s="9" t="str">
        <f t="shared" si="120"/>
        <v xml:space="preserve">Fleer Update    </v>
      </c>
      <c r="U1023" s="9" t="str">
        <f>IFERROR(VLOOKUP(S1023,'Lookup '!B:D,3,FALSE)," ")</f>
        <v>HOF</v>
      </c>
      <c r="V1023" s="9" t="str">
        <f t="shared" ref="V1023:V1046" si="121">IF(R1023&gt;0.249,IF(R1023&gt;0.99,IF(R1023&gt;4.99,IF(R1023&gt;9.99,IF(R1023&gt;49.99,IF(R1023&gt;99.99,"A $100","B $50"),"C $10"),"D $5"),"E $1"),"F $.25"),"G")</f>
        <v>E $1</v>
      </c>
    </row>
    <row r="1024" spans="2:22" x14ac:dyDescent="0.25">
      <c r="C1024">
        <v>1989</v>
      </c>
      <c r="D1024" t="s">
        <v>525</v>
      </c>
      <c r="E1024" t="s">
        <v>592</v>
      </c>
      <c r="K1024" t="s">
        <v>680</v>
      </c>
      <c r="L1024" t="s">
        <v>415</v>
      </c>
      <c r="M1024" t="s">
        <v>416</v>
      </c>
      <c r="N1024" t="s">
        <v>549</v>
      </c>
      <c r="Q1024">
        <v>1</v>
      </c>
      <c r="R1024" s="4">
        <v>1.5</v>
      </c>
      <c r="S1024" s="9" t="str">
        <f t="shared" si="119"/>
        <v>Ryan, Nolan</v>
      </c>
      <c r="T1024" s="9" t="str">
        <f t="shared" si="120"/>
        <v xml:space="preserve">Fleer Update    </v>
      </c>
      <c r="U1024" s="9" t="str">
        <f>IFERROR(VLOOKUP(S1024,'Lookup '!B:D,3,FALSE)," ")</f>
        <v>HOF</v>
      </c>
      <c r="V1024" s="9" t="str">
        <f t="shared" si="121"/>
        <v>E $1</v>
      </c>
    </row>
    <row r="1025" spans="2:22" x14ac:dyDescent="0.25">
      <c r="C1025">
        <v>1989</v>
      </c>
      <c r="D1025" t="s">
        <v>525</v>
      </c>
      <c r="E1025" t="s">
        <v>592</v>
      </c>
      <c r="K1025" t="s">
        <v>681</v>
      </c>
      <c r="L1025" t="s">
        <v>538</v>
      </c>
      <c r="M1025" t="s">
        <v>539</v>
      </c>
      <c r="N1025" t="s">
        <v>394</v>
      </c>
      <c r="Q1025">
        <v>1</v>
      </c>
      <c r="R1025" s="4">
        <v>0.25</v>
      </c>
      <c r="S1025" s="9" t="str">
        <f t="shared" si="119"/>
        <v>Murray, Eddie</v>
      </c>
      <c r="T1025" s="9" t="str">
        <f t="shared" si="120"/>
        <v xml:space="preserve">Fleer Update    </v>
      </c>
      <c r="U1025" s="9" t="str">
        <f>IFERROR(VLOOKUP(S1025,'Lookup '!B:D,3,FALSE)," ")</f>
        <v>HOF</v>
      </c>
      <c r="V1025" s="9" t="str">
        <f t="shared" si="121"/>
        <v>F $.25</v>
      </c>
    </row>
    <row r="1026" spans="2:22" x14ac:dyDescent="0.25">
      <c r="C1026">
        <v>1989</v>
      </c>
      <c r="D1026" t="s">
        <v>525</v>
      </c>
      <c r="E1026" t="s">
        <v>592</v>
      </c>
      <c r="K1026" t="s">
        <v>682</v>
      </c>
      <c r="L1026" t="s">
        <v>439</v>
      </c>
      <c r="M1026" t="s">
        <v>370</v>
      </c>
      <c r="Q1026">
        <v>1</v>
      </c>
      <c r="R1026" s="4">
        <v>0.75</v>
      </c>
      <c r="S1026" s="9" t="str">
        <f t="shared" si="119"/>
        <v>Schmidt, Mike</v>
      </c>
      <c r="T1026" s="9" t="str">
        <f t="shared" si="120"/>
        <v xml:space="preserve">Fleer Update    </v>
      </c>
      <c r="U1026" s="9" t="str">
        <f>IFERROR(VLOOKUP(S1026,'Lookup '!B:D,3,FALSE)," ")</f>
        <v>HOF</v>
      </c>
      <c r="V1026" s="9" t="str">
        <f t="shared" si="121"/>
        <v>F $.25</v>
      </c>
    </row>
    <row r="1027" spans="2:22" x14ac:dyDescent="0.25">
      <c r="C1027">
        <v>1989</v>
      </c>
      <c r="D1027" t="s">
        <v>657</v>
      </c>
      <c r="K1027">
        <v>149</v>
      </c>
      <c r="L1027" t="s">
        <v>439</v>
      </c>
      <c r="M1027" t="s">
        <v>370</v>
      </c>
      <c r="N1027" t="s">
        <v>381</v>
      </c>
      <c r="Q1027">
        <v>1</v>
      </c>
      <c r="R1027" s="4">
        <v>0.5</v>
      </c>
      <c r="S1027" s="9" t="str">
        <f t="shared" si="119"/>
        <v>Schmidt, Mike</v>
      </c>
      <c r="T1027" s="9" t="str">
        <f t="shared" si="120"/>
        <v xml:space="preserve">Score     </v>
      </c>
      <c r="U1027" s="9" t="str">
        <f>IFERROR(VLOOKUP(S1027,'Lookup '!B:D,3,FALSE)," ")</f>
        <v>HOF</v>
      </c>
      <c r="V1027" s="9" t="str">
        <f t="shared" si="121"/>
        <v>F $.25</v>
      </c>
    </row>
    <row r="1028" spans="2:22" x14ac:dyDescent="0.25">
      <c r="B1028" t="s">
        <v>377</v>
      </c>
      <c r="C1028">
        <v>1989</v>
      </c>
      <c r="D1028" t="s">
        <v>657</v>
      </c>
      <c r="J1028" t="s">
        <v>14</v>
      </c>
      <c r="K1028">
        <v>616</v>
      </c>
      <c r="L1028" t="s">
        <v>654</v>
      </c>
      <c r="M1028" t="s">
        <v>531</v>
      </c>
      <c r="N1028" t="s">
        <v>423</v>
      </c>
      <c r="Q1028">
        <v>1</v>
      </c>
      <c r="R1028" s="4">
        <v>1.5</v>
      </c>
      <c r="S1028" s="9" t="str">
        <f t="shared" ref="S1028:S1080" si="122">L1028&amp;", "&amp;M1028</f>
        <v>Smoltz, John</v>
      </c>
      <c r="T1028" s="9" t="str">
        <f t="shared" si="120"/>
        <v>Score     RC</v>
      </c>
      <c r="U1028" s="9" t="str">
        <f>IFERROR(VLOOKUP(S1028,'Lookup '!B:D,3,FALSE)," ")</f>
        <v>HOF</v>
      </c>
      <c r="V1028" s="9" t="str">
        <f t="shared" si="121"/>
        <v>E $1</v>
      </c>
    </row>
    <row r="1029" spans="2:22" x14ac:dyDescent="0.25">
      <c r="B1029" t="s">
        <v>377</v>
      </c>
      <c r="C1029">
        <v>1989</v>
      </c>
      <c r="D1029" t="s">
        <v>657</v>
      </c>
      <c r="J1029" t="s">
        <v>14</v>
      </c>
      <c r="K1029">
        <v>625</v>
      </c>
      <c r="L1029" t="s">
        <v>371</v>
      </c>
      <c r="M1029" t="s">
        <v>372</v>
      </c>
      <c r="N1029" t="s">
        <v>456</v>
      </c>
      <c r="Q1029">
        <v>1</v>
      </c>
      <c r="R1029" s="4">
        <v>1.5</v>
      </c>
      <c r="S1029" s="9" t="str">
        <f t="shared" si="122"/>
        <v>Sheffield, Gary</v>
      </c>
      <c r="T1029" s="9" t="str">
        <f t="shared" si="120"/>
        <v>Score     RC</v>
      </c>
      <c r="U1029" s="9" t="str">
        <f>IFERROR(VLOOKUP(S1029,'Lookup '!B:D,3,FALSE)," ")</f>
        <v/>
      </c>
      <c r="V1029" s="9" t="str">
        <f t="shared" si="121"/>
        <v>E $1</v>
      </c>
    </row>
    <row r="1030" spans="2:22" x14ac:dyDescent="0.25">
      <c r="B1030" t="s">
        <v>377</v>
      </c>
      <c r="C1030">
        <v>1989</v>
      </c>
      <c r="D1030" t="s">
        <v>657</v>
      </c>
      <c r="J1030" t="s">
        <v>14</v>
      </c>
      <c r="K1030">
        <v>645</v>
      </c>
      <c r="L1030" t="s">
        <v>482</v>
      </c>
      <c r="M1030" t="s">
        <v>670</v>
      </c>
      <c r="N1030" t="s">
        <v>452</v>
      </c>
      <c r="Q1030">
        <v>1</v>
      </c>
      <c r="R1030" s="4">
        <v>2.5</v>
      </c>
      <c r="S1030" s="9" t="str">
        <f t="shared" si="122"/>
        <v>Johnson, Randy</v>
      </c>
      <c r="T1030" s="9" t="str">
        <f t="shared" ref="T1030:T1080" si="123">CONCATENATE(D1030&amp;" "&amp;E1030&amp;" "&amp;F1030&amp;" "&amp;G1030&amp;" "&amp;H1030&amp;" "&amp;I1030&amp;J1030)</f>
        <v>Score     RC</v>
      </c>
      <c r="U1030" s="9" t="str">
        <f>IFERROR(VLOOKUP(S1030,'Lookup '!B:D,3,FALSE)," ")</f>
        <v>HOF</v>
      </c>
      <c r="V1030" s="9" t="str">
        <f t="shared" si="121"/>
        <v>E $1</v>
      </c>
    </row>
    <row r="1031" spans="2:22" x14ac:dyDescent="0.25">
      <c r="B1031" t="s">
        <v>377</v>
      </c>
      <c r="C1031">
        <v>1989</v>
      </c>
      <c r="D1031" t="s">
        <v>657</v>
      </c>
      <c r="E1031" t="s">
        <v>379</v>
      </c>
      <c r="J1031" t="s">
        <v>14</v>
      </c>
      <c r="K1031">
        <v>100</v>
      </c>
      <c r="L1031" t="s">
        <v>667</v>
      </c>
      <c r="M1031" t="s">
        <v>501</v>
      </c>
      <c r="N1031" t="s">
        <v>555</v>
      </c>
      <c r="Q1031">
        <v>1</v>
      </c>
      <c r="R1031" s="4">
        <v>6</v>
      </c>
      <c r="S1031" s="9" t="str">
        <f t="shared" si="122"/>
        <v>Griffey Jr, Ken</v>
      </c>
      <c r="T1031" s="9" t="str">
        <f t="shared" si="123"/>
        <v>Score Traded    RC</v>
      </c>
      <c r="U1031" s="9" t="str">
        <f>IFERROR(VLOOKUP(S1031,'Lookup '!B:D,3,FALSE)," ")</f>
        <v>HOF</v>
      </c>
      <c r="V1031" s="9" t="str">
        <f t="shared" si="121"/>
        <v>D $5</v>
      </c>
    </row>
    <row r="1032" spans="2:22" x14ac:dyDescent="0.25">
      <c r="C1032">
        <v>1989</v>
      </c>
      <c r="D1032" t="s">
        <v>685</v>
      </c>
      <c r="K1032">
        <v>224</v>
      </c>
      <c r="L1032" t="s">
        <v>686</v>
      </c>
      <c r="Q1032">
        <v>1</v>
      </c>
      <c r="R1032" s="4">
        <v>0.4</v>
      </c>
      <c r="S1032" s="9" t="str">
        <f t="shared" si="122"/>
        <v xml:space="preserve">Johnson,R / Martinez,R / Milacki, </v>
      </c>
      <c r="T1032" s="9" t="str">
        <f t="shared" si="123"/>
        <v xml:space="preserve">Sportflics     </v>
      </c>
      <c r="U1032" s="9" t="str">
        <f>IFERROR(VLOOKUP(S1032,'Lookup '!B:D,3,FALSE)," ")</f>
        <v xml:space="preserve"> </v>
      </c>
      <c r="V1032" s="9" t="str">
        <f t="shared" si="121"/>
        <v>F $.25</v>
      </c>
    </row>
    <row r="1033" spans="2:22" x14ac:dyDescent="0.25">
      <c r="C1033">
        <v>1989</v>
      </c>
      <c r="D1033" t="s">
        <v>378</v>
      </c>
      <c r="F1033" t="s">
        <v>5395</v>
      </c>
      <c r="K1033">
        <v>3</v>
      </c>
      <c r="L1033" t="s">
        <v>350</v>
      </c>
      <c r="M1033" t="s">
        <v>372</v>
      </c>
      <c r="N1033" t="s">
        <v>430</v>
      </c>
      <c r="O1033" t="s">
        <v>28</v>
      </c>
      <c r="Q1033">
        <v>1</v>
      </c>
      <c r="R1033" s="4">
        <v>0.25</v>
      </c>
      <c r="S1033" s="9" t="str">
        <f t="shared" si="122"/>
        <v>Carter, Gary</v>
      </c>
      <c r="T1033" s="9" t="str">
        <f t="shared" si="123"/>
        <v xml:space="preserve">Topps Main  RB   </v>
      </c>
      <c r="U1033" s="9" t="str">
        <f>IFERROR(VLOOKUP(S1033,'Lookup '!B:D,3,FALSE)," ")</f>
        <v>HOF</v>
      </c>
      <c r="V1033" s="9" t="str">
        <f t="shared" si="121"/>
        <v>F $.25</v>
      </c>
    </row>
    <row r="1034" spans="2:22" x14ac:dyDescent="0.25">
      <c r="C1034">
        <v>1989</v>
      </c>
      <c r="D1034" t="s">
        <v>378</v>
      </c>
      <c r="K1034">
        <v>10</v>
      </c>
      <c r="L1034" t="s">
        <v>536</v>
      </c>
      <c r="M1034" t="s">
        <v>537</v>
      </c>
      <c r="N1034" t="s">
        <v>509</v>
      </c>
      <c r="O1034" t="s">
        <v>388</v>
      </c>
      <c r="Q1034">
        <v>1</v>
      </c>
      <c r="R1034" s="4">
        <v>0.25</v>
      </c>
      <c r="S1034" s="9" t="str">
        <f t="shared" si="122"/>
        <v>Dawson, Andre</v>
      </c>
      <c r="T1034" s="9" t="str">
        <f t="shared" si="123"/>
        <v xml:space="preserve">Topps Main     </v>
      </c>
      <c r="U1034" s="9" t="str">
        <f>IFERROR(VLOOKUP(S1034,'Lookup '!B:D,3,FALSE)," ")</f>
        <v>HOF</v>
      </c>
      <c r="V1034" s="9" t="str">
        <f t="shared" si="121"/>
        <v>F $.25</v>
      </c>
    </row>
    <row r="1035" spans="2:22" x14ac:dyDescent="0.25">
      <c r="C1035">
        <v>1989</v>
      </c>
      <c r="D1035" t="s">
        <v>378</v>
      </c>
      <c r="K1035">
        <v>100</v>
      </c>
      <c r="L1035" t="s">
        <v>439</v>
      </c>
      <c r="M1035" t="s">
        <v>370</v>
      </c>
      <c r="N1035" t="s">
        <v>381</v>
      </c>
      <c r="O1035" t="s">
        <v>440</v>
      </c>
      <c r="Q1035">
        <v>1</v>
      </c>
      <c r="R1035" s="4">
        <v>0.25</v>
      </c>
      <c r="S1035" s="9" t="str">
        <f t="shared" si="122"/>
        <v>Schmidt, Mike</v>
      </c>
      <c r="T1035" s="9" t="str">
        <f t="shared" si="123"/>
        <v xml:space="preserve">Topps Main     </v>
      </c>
      <c r="U1035" s="9" t="str">
        <f>IFERROR(VLOOKUP(S1035,'Lookup '!B:D,3,FALSE)," ")</f>
        <v>HOF</v>
      </c>
      <c r="V1035" s="9" t="str">
        <f t="shared" si="121"/>
        <v>F $.25</v>
      </c>
    </row>
    <row r="1036" spans="2:22" x14ac:dyDescent="0.25">
      <c r="C1036">
        <v>1989</v>
      </c>
      <c r="D1036" t="s">
        <v>378</v>
      </c>
      <c r="K1036">
        <v>110</v>
      </c>
      <c r="L1036" t="s">
        <v>506</v>
      </c>
      <c r="M1036" t="s">
        <v>363</v>
      </c>
      <c r="N1036" t="s">
        <v>456</v>
      </c>
      <c r="O1036" t="s">
        <v>440</v>
      </c>
      <c r="Q1036">
        <v>1</v>
      </c>
      <c r="R1036" s="4">
        <v>0.25</v>
      </c>
      <c r="S1036" s="9" t="str">
        <f t="shared" si="122"/>
        <v>Molitor, Paul</v>
      </c>
      <c r="T1036" s="9" t="str">
        <f t="shared" si="123"/>
        <v xml:space="preserve">Topps Main     </v>
      </c>
      <c r="U1036" s="9" t="str">
        <f>IFERROR(VLOOKUP(S1036,'Lookup '!B:D,3,FALSE)," ")</f>
        <v>HOF</v>
      </c>
      <c r="V1036" s="9" t="str">
        <f t="shared" si="121"/>
        <v>F $.25</v>
      </c>
    </row>
    <row r="1037" spans="2:22" x14ac:dyDescent="0.25">
      <c r="C1037">
        <v>1989</v>
      </c>
      <c r="D1037" t="s">
        <v>378</v>
      </c>
      <c r="K1037">
        <v>157</v>
      </c>
      <c r="L1037" t="s">
        <v>649</v>
      </c>
      <c r="M1037" t="s">
        <v>429</v>
      </c>
      <c r="N1037" t="s">
        <v>423</v>
      </c>
      <c r="O1037" t="s">
        <v>382</v>
      </c>
      <c r="Q1037">
        <v>1</v>
      </c>
      <c r="R1037" s="4">
        <v>0.25</v>
      </c>
      <c r="S1037" s="9" t="str">
        <f t="shared" si="122"/>
        <v>Glavine, Tom</v>
      </c>
      <c r="T1037" s="9" t="str">
        <f t="shared" si="123"/>
        <v xml:space="preserve">Topps Main     </v>
      </c>
      <c r="U1037" s="9" t="str">
        <f>IFERROR(VLOOKUP(S1037,'Lookup '!B:D,3,FALSE)," ")</f>
        <v>HOF</v>
      </c>
      <c r="V1037" s="9" t="str">
        <f t="shared" si="121"/>
        <v>F $.25</v>
      </c>
    </row>
    <row r="1038" spans="2:22" x14ac:dyDescent="0.25">
      <c r="C1038">
        <v>1989</v>
      </c>
      <c r="D1038" t="s">
        <v>378</v>
      </c>
      <c r="K1038">
        <v>187</v>
      </c>
      <c r="L1038" t="s">
        <v>687</v>
      </c>
      <c r="M1038" t="s">
        <v>688</v>
      </c>
      <c r="N1038" t="s">
        <v>381</v>
      </c>
      <c r="O1038" t="s">
        <v>28</v>
      </c>
      <c r="Q1038">
        <v>1</v>
      </c>
      <c r="R1038" s="4"/>
      <c r="S1038" s="9" t="str">
        <f t="shared" si="122"/>
        <v>Daulton, Darren</v>
      </c>
      <c r="T1038" s="9" t="str">
        <f t="shared" si="123"/>
        <v xml:space="preserve">Topps Main     </v>
      </c>
      <c r="U1038" s="9" t="str">
        <f>IFERROR(VLOOKUP(S1038,'Lookup '!B:D,3,FALSE)," ")</f>
        <v xml:space="preserve"> </v>
      </c>
      <c r="V1038" s="9" t="str">
        <f t="shared" si="121"/>
        <v>G</v>
      </c>
    </row>
    <row r="1039" spans="2:22" x14ac:dyDescent="0.25">
      <c r="C1039">
        <v>1989</v>
      </c>
      <c r="D1039" t="s">
        <v>378</v>
      </c>
      <c r="K1039">
        <v>200</v>
      </c>
      <c r="L1039" t="s">
        <v>461</v>
      </c>
      <c r="M1039" t="s">
        <v>462</v>
      </c>
      <c r="N1039" t="s">
        <v>463</v>
      </c>
      <c r="O1039" t="s">
        <v>424</v>
      </c>
      <c r="Q1039">
        <v>1</v>
      </c>
      <c r="R1039" s="4">
        <v>0.25</v>
      </c>
      <c r="S1039" s="9" t="str">
        <f t="shared" si="122"/>
        <v>Brett, George</v>
      </c>
      <c r="T1039" s="9" t="str">
        <f t="shared" si="123"/>
        <v xml:space="preserve">Topps Main     </v>
      </c>
      <c r="U1039" s="9" t="str">
        <f>IFERROR(VLOOKUP(S1039,'Lookup '!B:D,3,FALSE)," ")</f>
        <v>HOF</v>
      </c>
      <c r="V1039" s="9" t="str">
        <f t="shared" si="121"/>
        <v>F $.25</v>
      </c>
    </row>
    <row r="1040" spans="2:22" x14ac:dyDescent="0.25">
      <c r="C1040">
        <v>1989</v>
      </c>
      <c r="D1040" t="s">
        <v>378</v>
      </c>
      <c r="K1040">
        <v>230</v>
      </c>
      <c r="L1040" t="s">
        <v>514</v>
      </c>
      <c r="M1040" t="s">
        <v>515</v>
      </c>
      <c r="N1040" t="s">
        <v>391</v>
      </c>
      <c r="O1040" t="s">
        <v>480</v>
      </c>
      <c r="Q1040">
        <v>1</v>
      </c>
      <c r="R1040" s="4">
        <v>0.4</v>
      </c>
      <c r="S1040" s="9" t="str">
        <f t="shared" si="122"/>
        <v>Smith, Ozzie</v>
      </c>
      <c r="T1040" s="9" t="str">
        <f t="shared" si="123"/>
        <v xml:space="preserve">Topps Main     </v>
      </c>
      <c r="U1040" s="9" t="str">
        <f>IFERROR(VLOOKUP(S1040,'Lookup '!B:D,3,FALSE)," ")</f>
        <v>HOF</v>
      </c>
      <c r="V1040" s="9" t="str">
        <f t="shared" si="121"/>
        <v>F $.25</v>
      </c>
    </row>
    <row r="1041" spans="2:22" x14ac:dyDescent="0.25">
      <c r="C1041">
        <v>1989</v>
      </c>
      <c r="D1041" t="s">
        <v>378</v>
      </c>
      <c r="K1041">
        <v>240</v>
      </c>
      <c r="L1041" t="s">
        <v>618</v>
      </c>
      <c r="M1041" t="s">
        <v>357</v>
      </c>
      <c r="N1041" t="s">
        <v>509</v>
      </c>
      <c r="O1041" t="s">
        <v>382</v>
      </c>
      <c r="Q1041">
        <v>1</v>
      </c>
      <c r="R1041" s="4">
        <v>0.5</v>
      </c>
      <c r="S1041" s="9" t="str">
        <f t="shared" si="122"/>
        <v>Maddux, Greg</v>
      </c>
      <c r="T1041" s="9" t="str">
        <f t="shared" si="123"/>
        <v xml:space="preserve">Topps Main     </v>
      </c>
      <c r="U1041" s="9" t="str">
        <f>IFERROR(VLOOKUP(S1041,'Lookup '!B:D,3,FALSE)," ")</f>
        <v>HOF</v>
      </c>
      <c r="V1041" s="9" t="str">
        <f t="shared" si="121"/>
        <v>F $.25</v>
      </c>
    </row>
    <row r="1042" spans="2:22" x14ac:dyDescent="0.25">
      <c r="C1042">
        <v>1989</v>
      </c>
      <c r="D1042" t="s">
        <v>378</v>
      </c>
      <c r="K1042">
        <v>245</v>
      </c>
      <c r="L1042" t="s">
        <v>477</v>
      </c>
      <c r="M1042" t="s">
        <v>347</v>
      </c>
      <c r="N1042" t="s">
        <v>402</v>
      </c>
      <c r="O1042" t="s">
        <v>457</v>
      </c>
      <c r="Q1042">
        <v>1</v>
      </c>
      <c r="R1042" s="4">
        <v>0.25</v>
      </c>
      <c r="S1042" s="9" t="str">
        <f t="shared" si="122"/>
        <v>Rice, Jim</v>
      </c>
      <c r="T1042" s="9" t="str">
        <f t="shared" si="123"/>
        <v xml:space="preserve">Topps Main     </v>
      </c>
      <c r="U1042" s="9" t="str">
        <f>IFERROR(VLOOKUP(S1042,'Lookup '!B:D,3,FALSE)," ")</f>
        <v>HOF</v>
      </c>
      <c r="V1042" s="9" t="str">
        <f t="shared" si="121"/>
        <v>F $.25</v>
      </c>
    </row>
    <row r="1043" spans="2:22" x14ac:dyDescent="0.25">
      <c r="C1043">
        <v>1989</v>
      </c>
      <c r="D1043" t="s">
        <v>378</v>
      </c>
      <c r="K1043">
        <v>250</v>
      </c>
      <c r="L1043" t="s">
        <v>559</v>
      </c>
      <c r="M1043" t="s">
        <v>560</v>
      </c>
      <c r="N1043" t="s">
        <v>451</v>
      </c>
      <c r="O1043" t="s">
        <v>480</v>
      </c>
      <c r="Q1043">
        <v>1</v>
      </c>
      <c r="R1043" s="4">
        <v>0.75</v>
      </c>
      <c r="S1043" s="9" t="str">
        <f t="shared" si="122"/>
        <v>Ripken Jr, Cal</v>
      </c>
      <c r="T1043" s="9" t="str">
        <f t="shared" si="123"/>
        <v xml:space="preserve">Topps Main     </v>
      </c>
      <c r="U1043" s="9" t="str">
        <f>IFERROR(VLOOKUP(S1043,'Lookup '!B:D,3,FALSE)," ")</f>
        <v>HOF</v>
      </c>
      <c r="V1043" s="9" t="str">
        <f t="shared" si="121"/>
        <v>F $.25</v>
      </c>
    </row>
    <row r="1044" spans="2:22" x14ac:dyDescent="0.25">
      <c r="C1044">
        <v>1989</v>
      </c>
      <c r="D1044" t="s">
        <v>378</v>
      </c>
      <c r="K1044">
        <v>260</v>
      </c>
      <c r="L1044" t="s">
        <v>444</v>
      </c>
      <c r="M1044" t="s">
        <v>445</v>
      </c>
      <c r="N1044" t="s">
        <v>425</v>
      </c>
      <c r="O1044" t="s">
        <v>388</v>
      </c>
      <c r="Q1044">
        <v>1</v>
      </c>
      <c r="R1044" s="4">
        <v>0.25</v>
      </c>
      <c r="S1044" s="9" t="str">
        <f t="shared" si="122"/>
        <v>Winfield, Dave</v>
      </c>
      <c r="T1044" s="9" t="str">
        <f t="shared" si="123"/>
        <v xml:space="preserve">Topps Main     </v>
      </c>
      <c r="U1044" s="9" t="str">
        <f>IFERROR(VLOOKUP(S1044,'Lookup '!B:D,3,FALSE)," ")</f>
        <v>HOF</v>
      </c>
      <c r="V1044" s="9" t="str">
        <f t="shared" si="121"/>
        <v>F $.25</v>
      </c>
    </row>
    <row r="1045" spans="2:22" x14ac:dyDescent="0.25">
      <c r="B1045" t="s">
        <v>377</v>
      </c>
      <c r="C1045">
        <v>1989</v>
      </c>
      <c r="D1045" t="s">
        <v>378</v>
      </c>
      <c r="J1045" t="s">
        <v>14</v>
      </c>
      <c r="K1045">
        <v>343</v>
      </c>
      <c r="L1045" t="s">
        <v>371</v>
      </c>
      <c r="M1045" t="s">
        <v>372</v>
      </c>
      <c r="N1045" t="s">
        <v>456</v>
      </c>
      <c r="O1045" t="s">
        <v>480</v>
      </c>
      <c r="Q1045">
        <v>1</v>
      </c>
      <c r="R1045" s="4">
        <v>1.5</v>
      </c>
      <c r="S1045" s="9" t="str">
        <f t="shared" si="122"/>
        <v>Sheffield, Gary</v>
      </c>
      <c r="T1045" s="9" t="str">
        <f t="shared" si="123"/>
        <v>Topps Main     RC</v>
      </c>
      <c r="U1045" s="9" t="str">
        <f>IFERROR(VLOOKUP(S1045,'Lookup '!B:D,3,FALSE)," ")</f>
        <v/>
      </c>
      <c r="V1045" s="9" t="str">
        <f t="shared" si="121"/>
        <v>E $1</v>
      </c>
    </row>
    <row r="1046" spans="2:22" x14ac:dyDescent="0.25">
      <c r="C1046">
        <v>1989</v>
      </c>
      <c r="D1046" t="s">
        <v>378</v>
      </c>
      <c r="K1046">
        <v>360</v>
      </c>
      <c r="L1046" t="s">
        <v>579</v>
      </c>
      <c r="M1046" t="s">
        <v>580</v>
      </c>
      <c r="N1046" t="s">
        <v>509</v>
      </c>
      <c r="O1046" t="s">
        <v>398</v>
      </c>
      <c r="Q1046">
        <v>1</v>
      </c>
      <c r="R1046" s="4">
        <v>0.4</v>
      </c>
      <c r="S1046" s="9" t="str">
        <f t="shared" si="122"/>
        <v>Sandberg, Ryne</v>
      </c>
      <c r="T1046" s="9" t="str">
        <f t="shared" si="123"/>
        <v xml:space="preserve">Topps Main     </v>
      </c>
      <c r="U1046" s="9" t="str">
        <f>IFERROR(VLOOKUP(S1046,'Lookup '!B:D,3,FALSE)," ")</f>
        <v>HOF</v>
      </c>
      <c r="V1046" s="9" t="str">
        <f t="shared" si="121"/>
        <v>F $.25</v>
      </c>
    </row>
    <row r="1047" spans="2:22" x14ac:dyDescent="0.25">
      <c r="C1047">
        <v>1989</v>
      </c>
      <c r="D1047" t="s">
        <v>378</v>
      </c>
      <c r="K1047">
        <v>370</v>
      </c>
      <c r="L1047" t="s">
        <v>541</v>
      </c>
      <c r="M1047" t="s">
        <v>542</v>
      </c>
      <c r="N1047" t="s">
        <v>443</v>
      </c>
      <c r="O1047" t="s">
        <v>382</v>
      </c>
      <c r="Q1047">
        <v>1</v>
      </c>
      <c r="R1047" s="4">
        <v>0.25</v>
      </c>
      <c r="S1047" s="9" t="str">
        <f t="shared" si="122"/>
        <v>Eckersley, Dennis</v>
      </c>
      <c r="T1047" s="9" t="str">
        <f t="shared" si="123"/>
        <v xml:space="preserve">Topps Main     </v>
      </c>
      <c r="U1047" s="9" t="str">
        <f>IFERROR(VLOOKUP(S1047,'Lookup '!B:D,3,FALSE)," ")</f>
        <v>HOF</v>
      </c>
      <c r="V1047" s="9" t="str">
        <f t="shared" ref="V1047:V1080" si="124">IF(R1047&gt;0.249,IF(R1047&gt;0.99,IF(R1047&gt;4.99,IF(R1047&gt;9.99,IF(R1047&gt;49.99,IF(R1047&gt;99.99,"A $100","B $50"),"C $10"),"D $5"),"E $1"),"F $.25"),"G")</f>
        <v>F $.25</v>
      </c>
    </row>
    <row r="1048" spans="2:22" x14ac:dyDescent="0.25">
      <c r="C1048">
        <v>1989</v>
      </c>
      <c r="D1048" t="s">
        <v>378</v>
      </c>
      <c r="K1048">
        <v>380</v>
      </c>
      <c r="L1048" t="s">
        <v>516</v>
      </c>
      <c r="M1048" t="s">
        <v>517</v>
      </c>
      <c r="N1048" t="s">
        <v>425</v>
      </c>
      <c r="O1048" t="s">
        <v>388</v>
      </c>
      <c r="Q1048">
        <v>1</v>
      </c>
      <c r="R1048" s="4">
        <v>0.25</v>
      </c>
      <c r="S1048" s="9" t="str">
        <f t="shared" si="122"/>
        <v>Henderson, Rickey</v>
      </c>
      <c r="T1048" s="9" t="str">
        <f t="shared" si="123"/>
        <v xml:space="preserve">Topps Main     </v>
      </c>
      <c r="U1048" s="9" t="str">
        <f>IFERROR(VLOOKUP(S1048,'Lookup '!B:D,3,FALSE)," ")</f>
        <v>HOF</v>
      </c>
      <c r="V1048" s="9" t="str">
        <f t="shared" si="124"/>
        <v>F $.25</v>
      </c>
    </row>
    <row r="1049" spans="2:22" x14ac:dyDescent="0.25">
      <c r="B1049" t="s">
        <v>377</v>
      </c>
      <c r="C1049">
        <v>1989</v>
      </c>
      <c r="D1049" t="s">
        <v>378</v>
      </c>
      <c r="J1049" t="s">
        <v>14</v>
      </c>
      <c r="K1049">
        <v>382</v>
      </c>
      <c r="L1049" t="s">
        <v>654</v>
      </c>
      <c r="M1049" t="s">
        <v>531</v>
      </c>
      <c r="N1049" t="s">
        <v>423</v>
      </c>
      <c r="O1049" t="s">
        <v>382</v>
      </c>
      <c r="Q1049">
        <v>1</v>
      </c>
      <c r="R1049" s="4">
        <v>1.5</v>
      </c>
      <c r="S1049" s="9" t="str">
        <f t="shared" si="122"/>
        <v>Smoltz, John</v>
      </c>
      <c r="T1049" s="9" t="str">
        <f t="shared" si="123"/>
        <v>Topps Main     RC</v>
      </c>
      <c r="U1049" s="9" t="str">
        <f>IFERROR(VLOOKUP(S1049,'Lookup '!B:D,3,FALSE)," ")</f>
        <v>HOF</v>
      </c>
      <c r="V1049" s="9" t="str">
        <f t="shared" si="124"/>
        <v>E $1</v>
      </c>
    </row>
    <row r="1050" spans="2:22" x14ac:dyDescent="0.25">
      <c r="C1050">
        <v>1989</v>
      </c>
      <c r="D1050" t="s">
        <v>378</v>
      </c>
      <c r="F1050" t="s">
        <v>3892</v>
      </c>
      <c r="K1050">
        <v>389</v>
      </c>
      <c r="L1050" t="s">
        <v>514</v>
      </c>
      <c r="M1050" t="s">
        <v>515</v>
      </c>
      <c r="N1050" t="s">
        <v>391</v>
      </c>
      <c r="O1050" t="s">
        <v>480</v>
      </c>
      <c r="Q1050">
        <v>1</v>
      </c>
      <c r="R1050" s="4">
        <v>0.25</v>
      </c>
      <c r="S1050" s="9" t="str">
        <f t="shared" si="122"/>
        <v>Smith, Ozzie</v>
      </c>
      <c r="T1050" s="9" t="str">
        <f t="shared" si="123"/>
        <v xml:space="preserve">Topps Main  AS   </v>
      </c>
      <c r="U1050" s="9" t="str">
        <f>IFERROR(VLOOKUP(S1050,'Lookup '!B:D,3,FALSE)," ")</f>
        <v>HOF</v>
      </c>
      <c r="V1050" s="9" t="str">
        <f t="shared" si="124"/>
        <v>F $.25</v>
      </c>
    </row>
    <row r="1051" spans="2:22" x14ac:dyDescent="0.25">
      <c r="C1051">
        <v>1989</v>
      </c>
      <c r="D1051" t="s">
        <v>378</v>
      </c>
      <c r="F1051" t="s">
        <v>3892</v>
      </c>
      <c r="K1051">
        <v>393</v>
      </c>
      <c r="L1051" t="s">
        <v>350</v>
      </c>
      <c r="M1051" t="s">
        <v>372</v>
      </c>
      <c r="N1051" t="s">
        <v>430</v>
      </c>
      <c r="O1051" t="s">
        <v>28</v>
      </c>
      <c r="Q1051">
        <v>1</v>
      </c>
      <c r="R1051" s="4">
        <v>0.25</v>
      </c>
      <c r="S1051" s="9" t="str">
        <f t="shared" si="122"/>
        <v>Carter, Gary</v>
      </c>
      <c r="T1051" s="9" t="str">
        <f t="shared" si="123"/>
        <v xml:space="preserve">Topps Main  AS   </v>
      </c>
      <c r="U1051" s="9" t="str">
        <f>IFERROR(VLOOKUP(S1051,'Lookup '!B:D,3,FALSE)," ")</f>
        <v>HOF</v>
      </c>
      <c r="V1051" s="9" t="str">
        <f t="shared" si="124"/>
        <v>F $.25</v>
      </c>
    </row>
    <row r="1052" spans="2:22" x14ac:dyDescent="0.25">
      <c r="C1052">
        <v>1989</v>
      </c>
      <c r="D1052" t="s">
        <v>378</v>
      </c>
      <c r="K1052">
        <v>397</v>
      </c>
      <c r="L1052" t="s">
        <v>583</v>
      </c>
      <c r="M1052" t="s">
        <v>393</v>
      </c>
      <c r="N1052" t="s">
        <v>425</v>
      </c>
      <c r="Q1052">
        <v>1</v>
      </c>
      <c r="R1052" s="4">
        <v>0.3</v>
      </c>
      <c r="S1052" s="9" t="str">
        <f t="shared" si="122"/>
        <v>Mattingly, Don</v>
      </c>
      <c r="T1052" s="9" t="str">
        <f t="shared" si="123"/>
        <v xml:space="preserve">Topps Main     </v>
      </c>
      <c r="U1052" s="9" t="str">
        <f>IFERROR(VLOOKUP(S1052,'Lookup '!B:D,3,FALSE)," ")</f>
        <v/>
      </c>
      <c r="V1052" s="9" t="str">
        <f t="shared" si="124"/>
        <v>F $.25</v>
      </c>
    </row>
    <row r="1053" spans="2:22" x14ac:dyDescent="0.25">
      <c r="C1053">
        <v>1989</v>
      </c>
      <c r="D1053" t="s">
        <v>378</v>
      </c>
      <c r="K1053">
        <v>403</v>
      </c>
      <c r="L1053" t="s">
        <v>601</v>
      </c>
      <c r="M1053" t="s">
        <v>602</v>
      </c>
      <c r="N1053" t="s">
        <v>395</v>
      </c>
      <c r="Q1053">
        <v>1</v>
      </c>
      <c r="R1053" s="4">
        <v>0.25</v>
      </c>
      <c r="S1053" s="9" t="str">
        <f t="shared" si="122"/>
        <v>Puckett, Kirby</v>
      </c>
      <c r="T1053" s="9" t="str">
        <f t="shared" si="123"/>
        <v xml:space="preserve">Topps Main     </v>
      </c>
      <c r="U1053" s="9" t="str">
        <f>IFERROR(VLOOKUP(S1053,'Lookup '!B:D,3,FALSE)," ")</f>
        <v>HOF</v>
      </c>
      <c r="V1053" s="9" t="str">
        <f t="shared" si="124"/>
        <v>F $.25</v>
      </c>
    </row>
    <row r="1054" spans="2:22" x14ac:dyDescent="0.25">
      <c r="C1054">
        <v>1989</v>
      </c>
      <c r="D1054" t="s">
        <v>378</v>
      </c>
      <c r="F1054" t="s">
        <v>3892</v>
      </c>
      <c r="K1054">
        <v>407</v>
      </c>
      <c r="L1054" t="s">
        <v>444</v>
      </c>
      <c r="M1054" t="s">
        <v>445</v>
      </c>
      <c r="N1054" t="s">
        <v>425</v>
      </c>
      <c r="O1054" t="s">
        <v>388</v>
      </c>
      <c r="Q1054">
        <v>1</v>
      </c>
      <c r="R1054" s="4">
        <v>0.25</v>
      </c>
      <c r="S1054" s="9" t="str">
        <f t="shared" si="122"/>
        <v>Winfield, Dave</v>
      </c>
      <c r="T1054" s="9" t="str">
        <f t="shared" si="123"/>
        <v xml:space="preserve">Topps Main  AS   </v>
      </c>
      <c r="U1054" s="9" t="str">
        <f>IFERROR(VLOOKUP(S1054,'Lookup '!B:D,3,FALSE)," ")</f>
        <v>HOF</v>
      </c>
      <c r="V1054" s="9" t="str">
        <f t="shared" si="124"/>
        <v>F $.25</v>
      </c>
    </row>
    <row r="1055" spans="2:22" x14ac:dyDescent="0.25">
      <c r="C1055">
        <v>1989</v>
      </c>
      <c r="D1055" t="s">
        <v>378</v>
      </c>
      <c r="K1055">
        <v>415</v>
      </c>
      <c r="L1055" t="s">
        <v>466</v>
      </c>
      <c r="M1055" t="s">
        <v>467</v>
      </c>
      <c r="N1055" t="s">
        <v>509</v>
      </c>
      <c r="O1055" t="s">
        <v>382</v>
      </c>
      <c r="Q1055">
        <v>1</v>
      </c>
      <c r="R1055" s="4">
        <v>0.25</v>
      </c>
      <c r="S1055" s="9" t="str">
        <f t="shared" si="122"/>
        <v>Gossage, Rich (Goose)</v>
      </c>
      <c r="T1055" s="9" t="str">
        <f t="shared" si="123"/>
        <v xml:space="preserve">Topps Main     </v>
      </c>
      <c r="U1055" s="9" t="str">
        <f>IFERROR(VLOOKUP(S1055,'Lookup '!B:D,3,FALSE)," ")</f>
        <v>HOF</v>
      </c>
      <c r="V1055" s="9" t="str">
        <f t="shared" si="124"/>
        <v>F $.25</v>
      </c>
    </row>
    <row r="1056" spans="2:22" x14ac:dyDescent="0.25">
      <c r="C1056">
        <v>1989</v>
      </c>
      <c r="D1056" t="s">
        <v>378</v>
      </c>
      <c r="K1056">
        <v>505</v>
      </c>
      <c r="L1056" t="s">
        <v>502</v>
      </c>
      <c r="M1056" t="s">
        <v>503</v>
      </c>
      <c r="N1056" t="s">
        <v>433</v>
      </c>
      <c r="O1056" t="s">
        <v>412</v>
      </c>
      <c r="Q1056">
        <v>1</v>
      </c>
      <c r="R1056" s="4">
        <v>0.5</v>
      </c>
      <c r="S1056" s="9" t="str">
        <f t="shared" si="122"/>
        <v>Rose, Pete</v>
      </c>
      <c r="T1056" s="9" t="str">
        <f t="shared" si="123"/>
        <v xml:space="preserve">Topps Main     </v>
      </c>
      <c r="U1056" s="9" t="str">
        <f>IFERROR(VLOOKUP(S1056,'Lookup '!B:D,3,FALSE)," ")</f>
        <v/>
      </c>
      <c r="V1056" s="9" t="str">
        <f t="shared" si="124"/>
        <v>F $.25</v>
      </c>
    </row>
    <row r="1057" spans="2:22" x14ac:dyDescent="0.25">
      <c r="C1057">
        <v>1989</v>
      </c>
      <c r="D1057" t="s">
        <v>378</v>
      </c>
      <c r="K1057">
        <v>530</v>
      </c>
      <c r="L1057" t="s">
        <v>415</v>
      </c>
      <c r="M1057" t="s">
        <v>416</v>
      </c>
      <c r="N1057" t="s">
        <v>532</v>
      </c>
      <c r="O1057" t="s">
        <v>382</v>
      </c>
      <c r="Q1057">
        <v>1</v>
      </c>
      <c r="R1057" s="4">
        <v>1</v>
      </c>
      <c r="S1057" s="9" t="str">
        <f t="shared" si="122"/>
        <v>Ryan, Nolan</v>
      </c>
      <c r="T1057" s="9" t="str">
        <f t="shared" si="123"/>
        <v xml:space="preserve">Topps Main     </v>
      </c>
      <c r="U1057" s="9" t="str">
        <f>IFERROR(VLOOKUP(S1057,'Lookup '!B:D,3,FALSE)," ")</f>
        <v>HOF</v>
      </c>
      <c r="V1057" s="9" t="str">
        <f t="shared" si="124"/>
        <v>E $1</v>
      </c>
    </row>
    <row r="1058" spans="2:22" x14ac:dyDescent="0.25">
      <c r="C1058">
        <v>1989</v>
      </c>
      <c r="D1058" t="s">
        <v>378</v>
      </c>
      <c r="K1058">
        <v>570</v>
      </c>
      <c r="L1058" t="s">
        <v>572</v>
      </c>
      <c r="M1058" t="s">
        <v>476</v>
      </c>
      <c r="N1058" t="s">
        <v>446</v>
      </c>
      <c r="O1058" t="s">
        <v>388</v>
      </c>
      <c r="Q1058">
        <v>1</v>
      </c>
      <c r="R1058" s="4">
        <v>0.25</v>
      </c>
      <c r="S1058" s="9" t="str">
        <f t="shared" si="122"/>
        <v>Gwynn, Tony</v>
      </c>
      <c r="T1058" s="9" t="str">
        <f t="shared" si="123"/>
        <v xml:space="preserve">Topps Main     </v>
      </c>
      <c r="U1058" s="9" t="str">
        <f>IFERROR(VLOOKUP(S1058,'Lookup '!B:D,3,FALSE)," ")</f>
        <v>HOF</v>
      </c>
      <c r="V1058" s="9" t="str">
        <f t="shared" si="124"/>
        <v>F $.25</v>
      </c>
    </row>
    <row r="1059" spans="2:22" x14ac:dyDescent="0.25">
      <c r="C1059">
        <v>1989</v>
      </c>
      <c r="D1059" t="s">
        <v>378</v>
      </c>
      <c r="J1059" t="s">
        <v>14</v>
      </c>
      <c r="K1059">
        <v>573</v>
      </c>
      <c r="L1059" t="s">
        <v>346</v>
      </c>
      <c r="M1059" t="s">
        <v>347</v>
      </c>
      <c r="N1059" t="s">
        <v>417</v>
      </c>
      <c r="O1059" t="s">
        <v>382</v>
      </c>
      <c r="Q1059">
        <v>1</v>
      </c>
      <c r="R1059" s="4">
        <v>1</v>
      </c>
      <c r="S1059" s="9" t="str">
        <f t="shared" si="122"/>
        <v>Abbott, Jim</v>
      </c>
      <c r="T1059" s="9" t="str">
        <f t="shared" si="123"/>
        <v>Topps Main     RC</v>
      </c>
      <c r="U1059" s="9" t="str">
        <f>IFERROR(VLOOKUP(S1059,'Lookup '!B:D,3,FALSE)," ")</f>
        <v xml:space="preserve"> </v>
      </c>
      <c r="V1059" s="9" t="str">
        <f t="shared" si="124"/>
        <v>E $1</v>
      </c>
    </row>
    <row r="1060" spans="2:22" x14ac:dyDescent="0.25">
      <c r="C1060">
        <v>1989</v>
      </c>
      <c r="D1060" t="s">
        <v>378</v>
      </c>
      <c r="K1060">
        <v>600</v>
      </c>
      <c r="L1060" t="s">
        <v>581</v>
      </c>
      <c r="M1060" t="s">
        <v>582</v>
      </c>
      <c r="N1060" t="s">
        <v>402</v>
      </c>
      <c r="O1060" t="s">
        <v>440</v>
      </c>
      <c r="Q1060">
        <v>1</v>
      </c>
      <c r="R1060" s="4">
        <v>0.25</v>
      </c>
      <c r="S1060" s="9" t="str">
        <f t="shared" si="122"/>
        <v>Boggs, Wade</v>
      </c>
      <c r="T1060" s="9" t="str">
        <f t="shared" si="123"/>
        <v xml:space="preserve">Topps Main     </v>
      </c>
      <c r="U1060" s="9" t="str">
        <f>IFERROR(VLOOKUP(S1060,'Lookup '!B:D,3,FALSE)," ")</f>
        <v>HOF</v>
      </c>
      <c r="V1060" s="9" t="str">
        <f t="shared" si="124"/>
        <v>F $.25</v>
      </c>
    </row>
    <row r="1061" spans="2:22" x14ac:dyDescent="0.25">
      <c r="C1061">
        <v>1989</v>
      </c>
      <c r="D1061" t="s">
        <v>378</v>
      </c>
      <c r="K1061">
        <v>615</v>
      </c>
      <c r="L1061" t="s">
        <v>510</v>
      </c>
      <c r="M1061" t="s">
        <v>376</v>
      </c>
      <c r="N1061" t="s">
        <v>456</v>
      </c>
      <c r="O1061" t="s">
        <v>388</v>
      </c>
      <c r="Q1061">
        <v>1</v>
      </c>
      <c r="R1061" s="4">
        <v>0.4</v>
      </c>
      <c r="S1061" s="9" t="str">
        <f t="shared" si="122"/>
        <v>Yount, Robin</v>
      </c>
      <c r="T1061" s="9" t="str">
        <f t="shared" si="123"/>
        <v xml:space="preserve">Topps Main     </v>
      </c>
      <c r="U1061" s="9" t="str">
        <f>IFERROR(VLOOKUP(S1061,'Lookup '!B:D,3,FALSE)," ")</f>
        <v>HOF</v>
      </c>
      <c r="V1061" s="9" t="str">
        <f t="shared" si="124"/>
        <v>F $.25</v>
      </c>
    </row>
    <row r="1062" spans="2:22" x14ac:dyDescent="0.25">
      <c r="C1062">
        <v>1989</v>
      </c>
      <c r="D1062" t="s">
        <v>378</v>
      </c>
      <c r="K1062">
        <v>620</v>
      </c>
      <c r="L1062" t="s">
        <v>611</v>
      </c>
      <c r="M1062" t="s">
        <v>612</v>
      </c>
      <c r="N1062" t="s">
        <v>420</v>
      </c>
      <c r="O1062" t="s">
        <v>388</v>
      </c>
      <c r="Q1062">
        <v>1</v>
      </c>
      <c r="R1062" s="4">
        <v>1.5</v>
      </c>
      <c r="S1062" s="9" t="str">
        <f t="shared" si="122"/>
        <v>Bonds, Barry</v>
      </c>
      <c r="T1062" s="9" t="str">
        <f t="shared" si="123"/>
        <v xml:space="preserve">Topps Main     </v>
      </c>
      <c r="U1062" s="9" t="str">
        <f>IFERROR(VLOOKUP(S1062,'Lookup '!B:D,3,FALSE)," ")</f>
        <v/>
      </c>
      <c r="V1062" s="9" t="str">
        <f t="shared" si="124"/>
        <v>E $1</v>
      </c>
    </row>
    <row r="1063" spans="2:22" x14ac:dyDescent="0.25">
      <c r="C1063">
        <v>1989</v>
      </c>
      <c r="D1063" t="s">
        <v>378</v>
      </c>
      <c r="K1063">
        <v>625</v>
      </c>
      <c r="L1063" t="s">
        <v>538</v>
      </c>
      <c r="M1063" t="s">
        <v>539</v>
      </c>
      <c r="N1063" t="s">
        <v>451</v>
      </c>
      <c r="O1063" t="s">
        <v>424</v>
      </c>
      <c r="Q1063">
        <v>1</v>
      </c>
      <c r="R1063" s="4">
        <v>0.25</v>
      </c>
      <c r="S1063" s="9" t="str">
        <f t="shared" si="122"/>
        <v>Murray, Eddie</v>
      </c>
      <c r="T1063" s="9" t="str">
        <f t="shared" si="123"/>
        <v xml:space="preserve">Topps Main     </v>
      </c>
      <c r="U1063" s="9" t="str">
        <f>IFERROR(VLOOKUP(S1063,'Lookup '!B:D,3,FALSE)," ")</f>
        <v>HOF</v>
      </c>
      <c r="V1063" s="9" t="str">
        <f t="shared" si="124"/>
        <v>F $.25</v>
      </c>
    </row>
    <row r="1064" spans="2:22" x14ac:dyDescent="0.25">
      <c r="B1064" t="s">
        <v>377</v>
      </c>
      <c r="C1064">
        <v>1989</v>
      </c>
      <c r="D1064" t="s">
        <v>378</v>
      </c>
      <c r="J1064" t="s">
        <v>14</v>
      </c>
      <c r="K1064">
        <v>647</v>
      </c>
      <c r="L1064" t="s">
        <v>482</v>
      </c>
      <c r="M1064" t="s">
        <v>670</v>
      </c>
      <c r="N1064" t="s">
        <v>452</v>
      </c>
      <c r="O1064" t="s">
        <v>382</v>
      </c>
      <c r="Q1064">
        <v>1</v>
      </c>
      <c r="R1064" s="4">
        <v>2</v>
      </c>
      <c r="S1064" s="9" t="str">
        <f t="shared" si="122"/>
        <v>Johnson, Randy</v>
      </c>
      <c r="T1064" s="9" t="str">
        <f t="shared" si="123"/>
        <v>Topps Main     RC</v>
      </c>
      <c r="U1064" s="9" t="str">
        <f>IFERROR(VLOOKUP(S1064,'Lookup '!B:D,3,FALSE)," ")</f>
        <v>HOF</v>
      </c>
      <c r="V1064" s="9" t="str">
        <f t="shared" si="124"/>
        <v>E $1</v>
      </c>
    </row>
    <row r="1065" spans="2:22" x14ac:dyDescent="0.25">
      <c r="C1065">
        <v>1989</v>
      </c>
      <c r="D1065" t="s">
        <v>378</v>
      </c>
      <c r="K1065">
        <v>650</v>
      </c>
      <c r="L1065" t="s">
        <v>601</v>
      </c>
      <c r="M1065" t="s">
        <v>602</v>
      </c>
      <c r="N1065" t="s">
        <v>395</v>
      </c>
      <c r="O1065" t="s">
        <v>388</v>
      </c>
      <c r="Q1065">
        <v>1</v>
      </c>
      <c r="R1065" s="4">
        <v>0.25</v>
      </c>
      <c r="S1065" s="9" t="str">
        <f t="shared" si="122"/>
        <v>Puckett, Kirby</v>
      </c>
      <c r="T1065" s="9" t="str">
        <f t="shared" si="123"/>
        <v xml:space="preserve">Topps Main     </v>
      </c>
      <c r="U1065" s="9" t="str">
        <f>IFERROR(VLOOKUP(S1065,'Lookup '!B:D,3,FALSE)," ")</f>
        <v>HOF</v>
      </c>
      <c r="V1065" s="9" t="str">
        <f t="shared" si="124"/>
        <v>F $.25</v>
      </c>
    </row>
    <row r="1066" spans="2:22" x14ac:dyDescent="0.25">
      <c r="C1066">
        <v>1989</v>
      </c>
      <c r="D1066" t="s">
        <v>378</v>
      </c>
      <c r="K1066">
        <v>680</v>
      </c>
      <c r="L1066" t="s">
        <v>350</v>
      </c>
      <c r="M1066" t="s">
        <v>372</v>
      </c>
      <c r="N1066" t="s">
        <v>430</v>
      </c>
      <c r="O1066" t="s">
        <v>28</v>
      </c>
      <c r="Q1066">
        <v>1</v>
      </c>
      <c r="R1066" s="4">
        <v>0.25</v>
      </c>
      <c r="S1066" s="9" t="str">
        <f t="shared" si="122"/>
        <v>Carter, Gary</v>
      </c>
      <c r="T1066" s="9" t="str">
        <f t="shared" si="123"/>
        <v xml:space="preserve">Topps Main     </v>
      </c>
      <c r="U1066" s="9" t="str">
        <f>IFERROR(VLOOKUP(S1066,'Lookup '!B:D,3,FALSE)," ")</f>
        <v>HOF</v>
      </c>
      <c r="V1066" s="9" t="str">
        <f t="shared" si="124"/>
        <v>F $.25</v>
      </c>
    </row>
    <row r="1067" spans="2:22" x14ac:dyDescent="0.25">
      <c r="C1067">
        <v>1989</v>
      </c>
      <c r="D1067" t="s">
        <v>378</v>
      </c>
      <c r="K1067">
        <v>695</v>
      </c>
      <c r="L1067" t="s">
        <v>540</v>
      </c>
      <c r="M1067" t="s">
        <v>407</v>
      </c>
      <c r="N1067" t="s">
        <v>465</v>
      </c>
      <c r="O1067" t="s">
        <v>28</v>
      </c>
      <c r="Q1067">
        <v>1</v>
      </c>
      <c r="R1067" s="4">
        <v>0.25</v>
      </c>
      <c r="S1067" s="9" t="str">
        <f t="shared" si="122"/>
        <v>Fisk, Carlton</v>
      </c>
      <c r="T1067" s="9" t="str">
        <f t="shared" si="123"/>
        <v xml:space="preserve">Topps Main     </v>
      </c>
      <c r="U1067" s="9" t="str">
        <f>IFERROR(VLOOKUP(S1067,'Lookup '!B:D,3,FALSE)," ")</f>
        <v>HOF</v>
      </c>
      <c r="V1067" s="9" t="str">
        <f t="shared" si="124"/>
        <v>F $.25</v>
      </c>
    </row>
    <row r="1068" spans="2:22" x14ac:dyDescent="0.25">
      <c r="C1068">
        <v>1989</v>
      </c>
      <c r="D1068" t="s">
        <v>378</v>
      </c>
      <c r="K1068">
        <v>700</v>
      </c>
      <c r="L1068" t="s">
        <v>583</v>
      </c>
      <c r="M1068" t="s">
        <v>393</v>
      </c>
      <c r="N1068" t="s">
        <v>425</v>
      </c>
      <c r="O1068" t="s">
        <v>424</v>
      </c>
      <c r="Q1068">
        <v>1</v>
      </c>
      <c r="R1068" s="4">
        <v>0.25</v>
      </c>
      <c r="S1068" s="9" t="str">
        <f t="shared" si="122"/>
        <v>Mattingly, Don</v>
      </c>
      <c r="T1068" s="9" t="str">
        <f t="shared" si="123"/>
        <v xml:space="preserve">Topps Main     </v>
      </c>
      <c r="U1068" s="9" t="str">
        <f>IFERROR(VLOOKUP(S1068,'Lookup '!B:D,3,FALSE)," ")</f>
        <v/>
      </c>
      <c r="V1068" s="9" t="str">
        <f t="shared" si="124"/>
        <v>F $.25</v>
      </c>
    </row>
    <row r="1069" spans="2:22" x14ac:dyDescent="0.25">
      <c r="C1069">
        <v>1989</v>
      </c>
      <c r="D1069" t="s">
        <v>378</v>
      </c>
      <c r="K1069">
        <v>774</v>
      </c>
      <c r="L1069" t="s">
        <v>434</v>
      </c>
      <c r="M1069" t="s">
        <v>435</v>
      </c>
      <c r="N1069" t="s">
        <v>451</v>
      </c>
      <c r="O1069" t="s">
        <v>412</v>
      </c>
      <c r="Q1069">
        <v>1</v>
      </c>
      <c r="R1069" s="4">
        <v>0.25</v>
      </c>
      <c r="S1069" s="9" t="str">
        <f t="shared" si="122"/>
        <v>Robinson, Frank</v>
      </c>
      <c r="T1069" s="9" t="str">
        <f t="shared" si="123"/>
        <v xml:space="preserve">Topps Main     </v>
      </c>
      <c r="U1069" s="9" t="str">
        <f>IFERROR(VLOOKUP(S1069,'Lookup '!B:D,3,FALSE)," ")</f>
        <v>HOF</v>
      </c>
      <c r="V1069" s="9" t="str">
        <f t="shared" si="124"/>
        <v>F $.25</v>
      </c>
    </row>
    <row r="1070" spans="2:22" x14ac:dyDescent="0.25">
      <c r="C1070">
        <v>1989</v>
      </c>
      <c r="D1070" t="s">
        <v>378</v>
      </c>
      <c r="E1070" t="s">
        <v>379</v>
      </c>
      <c r="K1070" t="s">
        <v>689</v>
      </c>
      <c r="L1070" t="s">
        <v>415</v>
      </c>
      <c r="M1070" t="s">
        <v>416</v>
      </c>
      <c r="N1070" t="s">
        <v>549</v>
      </c>
      <c r="O1070" t="s">
        <v>382</v>
      </c>
      <c r="Q1070">
        <v>1</v>
      </c>
      <c r="R1070" s="4">
        <v>1.5</v>
      </c>
      <c r="S1070" s="9" t="str">
        <f t="shared" si="122"/>
        <v>Ryan, Nolan</v>
      </c>
      <c r="T1070" s="9" t="str">
        <f t="shared" si="123"/>
        <v xml:space="preserve">Topps Main Traded    </v>
      </c>
      <c r="U1070" s="9" t="str">
        <f>IFERROR(VLOOKUP(S1070,'Lookup '!B:D,3,FALSE)," ")</f>
        <v>HOF</v>
      </c>
      <c r="V1070" s="9" t="str">
        <f t="shared" si="124"/>
        <v>E $1</v>
      </c>
    </row>
    <row r="1071" spans="2:22" x14ac:dyDescent="0.25">
      <c r="B1071" t="s">
        <v>377</v>
      </c>
      <c r="C1071">
        <v>1989</v>
      </c>
      <c r="D1071" t="s">
        <v>378</v>
      </c>
      <c r="E1071" t="s">
        <v>379</v>
      </c>
      <c r="K1071" t="s">
        <v>690</v>
      </c>
      <c r="L1071" t="s">
        <v>667</v>
      </c>
      <c r="M1071" t="s">
        <v>501</v>
      </c>
      <c r="N1071" t="s">
        <v>555</v>
      </c>
      <c r="O1071" t="s">
        <v>388</v>
      </c>
      <c r="Q1071">
        <v>1</v>
      </c>
      <c r="R1071" s="4">
        <v>8</v>
      </c>
      <c r="S1071" s="9" t="str">
        <f t="shared" si="122"/>
        <v>Griffey Jr, Ken</v>
      </c>
      <c r="T1071" s="9" t="str">
        <f t="shared" si="123"/>
        <v xml:space="preserve">Topps Main Traded    </v>
      </c>
      <c r="U1071" s="9" t="str">
        <f>IFERROR(VLOOKUP(S1071,'Lookup '!B:D,3,FALSE)," ")</f>
        <v>HOF</v>
      </c>
      <c r="V1071" s="9" t="str">
        <f t="shared" si="124"/>
        <v>D $5</v>
      </c>
    </row>
    <row r="1072" spans="2:22" x14ac:dyDescent="0.25">
      <c r="C1072">
        <v>1989</v>
      </c>
      <c r="D1072" t="s">
        <v>378</v>
      </c>
      <c r="E1072" t="s">
        <v>379</v>
      </c>
      <c r="K1072" t="s">
        <v>691</v>
      </c>
      <c r="L1072" t="s">
        <v>516</v>
      </c>
      <c r="M1072" t="s">
        <v>517</v>
      </c>
      <c r="N1072" t="s">
        <v>443</v>
      </c>
      <c r="O1072" t="s">
        <v>388</v>
      </c>
      <c r="Q1072">
        <v>1</v>
      </c>
      <c r="R1072" s="4">
        <v>0.25</v>
      </c>
      <c r="S1072" s="9" t="str">
        <f t="shared" si="122"/>
        <v>Henderson, Rickey</v>
      </c>
      <c r="T1072" s="9" t="str">
        <f t="shared" si="123"/>
        <v xml:space="preserve">Topps Main Traded    </v>
      </c>
      <c r="U1072" s="9" t="str">
        <f>IFERROR(VLOOKUP(S1072,'Lookup '!B:D,3,FALSE)," ")</f>
        <v>HOF</v>
      </c>
      <c r="V1072" s="9" t="str">
        <f t="shared" si="124"/>
        <v>F $.25</v>
      </c>
    </row>
    <row r="1073" spans="2:22" x14ac:dyDescent="0.25">
      <c r="C1073">
        <v>1989</v>
      </c>
      <c r="D1073" t="s">
        <v>378</v>
      </c>
      <c r="E1073" t="s">
        <v>379</v>
      </c>
      <c r="K1073" t="s">
        <v>692</v>
      </c>
      <c r="L1073" t="s">
        <v>482</v>
      </c>
      <c r="M1073" t="s">
        <v>670</v>
      </c>
      <c r="N1073" t="s">
        <v>555</v>
      </c>
      <c r="O1073" t="s">
        <v>382</v>
      </c>
      <c r="Q1073">
        <v>1</v>
      </c>
      <c r="R1073" s="4">
        <v>1.5</v>
      </c>
      <c r="S1073" s="9" t="str">
        <f t="shared" si="122"/>
        <v>Johnson, Randy</v>
      </c>
      <c r="T1073" s="9" t="str">
        <f t="shared" si="123"/>
        <v xml:space="preserve">Topps Main Traded    </v>
      </c>
      <c r="U1073" s="9" t="str">
        <f>IFERROR(VLOOKUP(S1073,'Lookup '!B:D,3,FALSE)," ")</f>
        <v>HOF</v>
      </c>
      <c r="V1073" s="9" t="str">
        <f t="shared" si="124"/>
        <v>E $1</v>
      </c>
    </row>
    <row r="1074" spans="2:22" x14ac:dyDescent="0.25">
      <c r="C1074">
        <v>1989</v>
      </c>
      <c r="D1074" t="s">
        <v>378</v>
      </c>
      <c r="E1074" t="s">
        <v>379</v>
      </c>
      <c r="K1074" t="s">
        <v>693</v>
      </c>
      <c r="L1074" t="s">
        <v>694</v>
      </c>
      <c r="M1074" t="s">
        <v>531</v>
      </c>
      <c r="N1074" t="s">
        <v>381</v>
      </c>
      <c r="O1074" t="s">
        <v>424</v>
      </c>
      <c r="Q1074">
        <v>1</v>
      </c>
      <c r="R1074" s="4">
        <v>0.05</v>
      </c>
      <c r="S1074" s="9" t="str">
        <f t="shared" si="122"/>
        <v>Kruk, John</v>
      </c>
      <c r="T1074" s="9" t="str">
        <f t="shared" si="123"/>
        <v xml:space="preserve">Topps Main Traded    </v>
      </c>
      <c r="U1074" s="9" t="str">
        <f>IFERROR(VLOOKUP(S1074,'Lookup '!B:D,3,FALSE)," ")</f>
        <v xml:space="preserve"> </v>
      </c>
      <c r="V1074" s="9" t="str">
        <f t="shared" si="124"/>
        <v>G</v>
      </c>
    </row>
    <row r="1075" spans="2:22" x14ac:dyDescent="0.25">
      <c r="C1075">
        <v>1989</v>
      </c>
      <c r="D1075" t="s">
        <v>378</v>
      </c>
      <c r="E1075" t="s">
        <v>379</v>
      </c>
      <c r="K1075" t="s">
        <v>695</v>
      </c>
      <c r="L1075" t="s">
        <v>538</v>
      </c>
      <c r="M1075" t="s">
        <v>539</v>
      </c>
      <c r="N1075" t="s">
        <v>394</v>
      </c>
      <c r="O1075" t="s">
        <v>424</v>
      </c>
      <c r="Q1075">
        <v>1</v>
      </c>
      <c r="R1075" s="4">
        <v>0.25</v>
      </c>
      <c r="S1075" s="9" t="str">
        <f t="shared" si="122"/>
        <v>Murray, Eddie</v>
      </c>
      <c r="T1075" s="9" t="str">
        <f t="shared" si="123"/>
        <v xml:space="preserve">Topps Main Traded    </v>
      </c>
      <c r="U1075" s="9" t="str">
        <f>IFERROR(VLOOKUP(S1075,'Lookup '!B:D,3,FALSE)," ")</f>
        <v>HOF</v>
      </c>
      <c r="V1075" s="9" t="str">
        <f t="shared" si="124"/>
        <v>F $.25</v>
      </c>
    </row>
    <row r="1076" spans="2:22" x14ac:dyDescent="0.25">
      <c r="B1076" t="s">
        <v>377</v>
      </c>
      <c r="C1076">
        <v>1989</v>
      </c>
      <c r="D1076" t="s">
        <v>696</v>
      </c>
      <c r="J1076" t="s">
        <v>14</v>
      </c>
      <c r="K1076">
        <v>1</v>
      </c>
      <c r="L1076" t="s">
        <v>667</v>
      </c>
      <c r="M1076" t="s">
        <v>501</v>
      </c>
      <c r="N1076" t="s">
        <v>555</v>
      </c>
      <c r="Q1076">
        <v>1</v>
      </c>
      <c r="R1076" s="4">
        <v>40</v>
      </c>
      <c r="S1076" s="9" t="str">
        <f t="shared" si="122"/>
        <v>Griffey Jr, Ken</v>
      </c>
      <c r="T1076" s="9" t="str">
        <f t="shared" si="123"/>
        <v>Upper Deck     RC</v>
      </c>
      <c r="U1076" s="9" t="str">
        <f>IFERROR(VLOOKUP(S1076,'Lookup '!B:D,3,FALSE)," ")</f>
        <v>HOF</v>
      </c>
      <c r="V1076" s="9" t="str">
        <f t="shared" si="124"/>
        <v>C $10</v>
      </c>
    </row>
    <row r="1077" spans="2:22" x14ac:dyDescent="0.25">
      <c r="B1077" t="s">
        <v>377</v>
      </c>
      <c r="C1077">
        <v>1989</v>
      </c>
      <c r="D1077" t="s">
        <v>696</v>
      </c>
      <c r="J1077" t="s">
        <v>14</v>
      </c>
      <c r="K1077">
        <v>13</v>
      </c>
      <c r="L1077" t="s">
        <v>371</v>
      </c>
      <c r="M1077" t="s">
        <v>372</v>
      </c>
      <c r="N1077" t="s">
        <v>456</v>
      </c>
      <c r="Q1077">
        <v>1</v>
      </c>
      <c r="R1077" s="4">
        <v>5</v>
      </c>
      <c r="S1077" s="9" t="str">
        <f t="shared" si="122"/>
        <v>Sheffield, Gary</v>
      </c>
      <c r="T1077" s="9" t="str">
        <f t="shared" si="123"/>
        <v>Upper Deck     RC</v>
      </c>
      <c r="U1077" s="9" t="str">
        <f>IFERROR(VLOOKUP(S1077,'Lookup '!B:D,3,FALSE)," ")</f>
        <v/>
      </c>
      <c r="V1077" s="9" t="str">
        <f t="shared" si="124"/>
        <v>D $5</v>
      </c>
    </row>
    <row r="1078" spans="2:22" x14ac:dyDescent="0.25">
      <c r="B1078" t="s">
        <v>377</v>
      </c>
      <c r="C1078">
        <v>1989</v>
      </c>
      <c r="D1078" t="s">
        <v>696</v>
      </c>
      <c r="J1078" t="s">
        <v>14</v>
      </c>
      <c r="K1078">
        <v>17</v>
      </c>
      <c r="L1078" t="s">
        <v>654</v>
      </c>
      <c r="M1078" t="s">
        <v>531</v>
      </c>
      <c r="N1078" t="s">
        <v>423</v>
      </c>
      <c r="Q1078">
        <v>1</v>
      </c>
      <c r="R1078" s="4">
        <v>5</v>
      </c>
      <c r="S1078" s="9" t="str">
        <f t="shared" si="122"/>
        <v>Smoltz, John</v>
      </c>
      <c r="T1078" s="9" t="str">
        <f t="shared" si="123"/>
        <v>Upper Deck     RC</v>
      </c>
      <c r="U1078" s="9" t="str">
        <f>IFERROR(VLOOKUP(S1078,'Lookup '!B:D,3,FALSE)," ")</f>
        <v>HOF</v>
      </c>
      <c r="V1078" s="9" t="str">
        <f t="shared" si="124"/>
        <v>D $5</v>
      </c>
    </row>
    <row r="1079" spans="2:22" x14ac:dyDescent="0.25">
      <c r="B1079" t="s">
        <v>377</v>
      </c>
      <c r="C1079">
        <v>1989</v>
      </c>
      <c r="D1079" t="s">
        <v>696</v>
      </c>
      <c r="J1079" t="s">
        <v>14</v>
      </c>
      <c r="K1079">
        <v>25</v>
      </c>
      <c r="L1079" t="s">
        <v>482</v>
      </c>
      <c r="M1079" t="s">
        <v>670</v>
      </c>
      <c r="N1079" t="s">
        <v>452</v>
      </c>
      <c r="Q1079">
        <v>1</v>
      </c>
      <c r="R1079" s="4">
        <v>8</v>
      </c>
      <c r="S1079" s="9" t="str">
        <f t="shared" si="122"/>
        <v>Johnson, Randy</v>
      </c>
      <c r="T1079" s="9" t="str">
        <f t="shared" si="123"/>
        <v>Upper Deck     RC</v>
      </c>
      <c r="U1079" s="9" t="str">
        <f>IFERROR(VLOOKUP(S1079,'Lookup '!B:D,3,FALSE)," ")</f>
        <v>HOF</v>
      </c>
      <c r="V1079" s="9" t="str">
        <f t="shared" si="124"/>
        <v>D $5</v>
      </c>
    </row>
    <row r="1080" spans="2:22" x14ac:dyDescent="0.25">
      <c r="B1080" t="s">
        <v>377</v>
      </c>
      <c r="C1080">
        <v>1989</v>
      </c>
      <c r="D1080" t="s">
        <v>696</v>
      </c>
      <c r="K1080">
        <v>145</v>
      </c>
      <c r="L1080" t="s">
        <v>415</v>
      </c>
      <c r="M1080" t="s">
        <v>416</v>
      </c>
      <c r="N1080" t="s">
        <v>532</v>
      </c>
      <c r="Q1080">
        <v>1</v>
      </c>
      <c r="R1080" s="4">
        <v>4</v>
      </c>
      <c r="S1080" s="9" t="str">
        <f t="shared" si="122"/>
        <v>Ryan, Nolan</v>
      </c>
      <c r="T1080" s="9" t="str">
        <f t="shared" si="123"/>
        <v xml:space="preserve">Upper Deck     </v>
      </c>
      <c r="U1080" s="9" t="str">
        <f>IFERROR(VLOOKUP(S1080,'Lookup '!B:D,3,FALSE)," ")</f>
        <v>HOF</v>
      </c>
      <c r="V1080" s="9" t="str">
        <f t="shared" si="124"/>
        <v>E $1</v>
      </c>
    </row>
    <row r="1081" spans="2:22" x14ac:dyDescent="0.25">
      <c r="B1081" t="s">
        <v>377</v>
      </c>
      <c r="C1081">
        <v>1989</v>
      </c>
      <c r="D1081" t="s">
        <v>696</v>
      </c>
      <c r="J1081" t="s">
        <v>14</v>
      </c>
      <c r="K1081">
        <v>273</v>
      </c>
      <c r="L1081" t="s">
        <v>697</v>
      </c>
      <c r="M1081" t="s">
        <v>698</v>
      </c>
      <c r="N1081" t="s">
        <v>532</v>
      </c>
      <c r="Q1081">
        <v>1</v>
      </c>
      <c r="R1081" s="4">
        <v>6</v>
      </c>
      <c r="S1081" s="9" t="str">
        <f t="shared" ref="S1081:S1105" si="125">L1081&amp;", "&amp;M1081</f>
        <v>Biggio, Craig</v>
      </c>
      <c r="T1081" s="9" t="str">
        <f t="shared" ref="T1081:T1107" si="126">CONCATENATE(D1081&amp;" "&amp;E1081&amp;" "&amp;F1081&amp;" "&amp;G1081&amp;" "&amp;H1081&amp;" "&amp;I1081&amp;J1081)</f>
        <v>Upper Deck     RC</v>
      </c>
      <c r="U1081" s="9" t="str">
        <f>IFERROR(VLOOKUP(S1081,'Lookup '!B:D,3,FALSE)," ")</f>
        <v>HOF</v>
      </c>
      <c r="V1081" s="9" t="str">
        <f t="shared" ref="V1081:V1102" si="127">IF(R1081&gt;0.249,IF(R1081&gt;0.99,IF(R1081&gt;4.99,IF(R1081&gt;9.99,IF(R1081&gt;49.99,IF(R1081&gt;99.99,"A $100","B $50"),"C $10"),"D $5"),"E $1"),"F $.25"),"G")</f>
        <v>D $5</v>
      </c>
    </row>
    <row r="1082" spans="2:22" x14ac:dyDescent="0.25">
      <c r="C1082">
        <v>1989</v>
      </c>
      <c r="D1082" t="s">
        <v>696</v>
      </c>
      <c r="K1082">
        <v>390</v>
      </c>
      <c r="L1082" t="s">
        <v>350</v>
      </c>
      <c r="M1082" t="s">
        <v>372</v>
      </c>
      <c r="N1082" t="s">
        <v>430</v>
      </c>
      <c r="Q1082">
        <v>1</v>
      </c>
      <c r="R1082" s="4">
        <v>1</v>
      </c>
      <c r="S1082" s="9" t="str">
        <f t="shared" si="125"/>
        <v>Carter, Gary</v>
      </c>
      <c r="T1082" s="9" t="str">
        <f t="shared" si="126"/>
        <v xml:space="preserve">Upper Deck     </v>
      </c>
      <c r="U1082" s="9" t="str">
        <f>IFERROR(VLOOKUP(S1082,'Lookup '!B:D,3,FALSE)," ")</f>
        <v>HOF</v>
      </c>
      <c r="V1082" s="9" t="str">
        <f t="shared" si="127"/>
        <v>E $1</v>
      </c>
    </row>
    <row r="1083" spans="2:22" x14ac:dyDescent="0.25">
      <c r="B1083" t="s">
        <v>377</v>
      </c>
      <c r="C1083">
        <v>1989</v>
      </c>
      <c r="D1083" t="s">
        <v>696</v>
      </c>
      <c r="K1083">
        <v>406</v>
      </c>
      <c r="L1083" t="s">
        <v>439</v>
      </c>
      <c r="M1083" t="s">
        <v>370</v>
      </c>
      <c r="N1083" t="s">
        <v>381</v>
      </c>
      <c r="Q1083">
        <v>1</v>
      </c>
      <c r="R1083" s="4">
        <v>2</v>
      </c>
      <c r="S1083" s="9" t="str">
        <f t="shared" si="125"/>
        <v>Schmidt, Mike</v>
      </c>
      <c r="T1083" s="9" t="str">
        <f t="shared" si="126"/>
        <v xml:space="preserve">Upper Deck     </v>
      </c>
      <c r="U1083" s="9" t="str">
        <f>IFERROR(VLOOKUP(S1083,'Lookup '!B:D,3,FALSE)," ")</f>
        <v>HOF</v>
      </c>
      <c r="V1083" s="9" t="str">
        <f t="shared" si="127"/>
        <v>E $1</v>
      </c>
    </row>
    <row r="1084" spans="2:22" x14ac:dyDescent="0.25">
      <c r="C1084">
        <v>1989</v>
      </c>
      <c r="D1084" t="s">
        <v>696</v>
      </c>
      <c r="K1084">
        <v>684</v>
      </c>
      <c r="L1084" t="s">
        <v>439</v>
      </c>
      <c r="M1084" t="s">
        <v>370</v>
      </c>
      <c r="N1084" t="s">
        <v>381</v>
      </c>
      <c r="Q1084">
        <v>1</v>
      </c>
      <c r="R1084" s="4">
        <v>0.5</v>
      </c>
      <c r="S1084" s="9" t="str">
        <f t="shared" si="125"/>
        <v>Schmidt, Mike</v>
      </c>
      <c r="T1084" s="9" t="str">
        <f t="shared" si="126"/>
        <v xml:space="preserve">Upper Deck     </v>
      </c>
      <c r="U1084" s="9" t="str">
        <f>IFERROR(VLOOKUP(S1084,'Lookup '!B:D,3,FALSE)," ")</f>
        <v>HOF</v>
      </c>
      <c r="V1084" s="9" t="str">
        <f t="shared" si="127"/>
        <v>F $.25</v>
      </c>
    </row>
    <row r="1085" spans="2:22" x14ac:dyDescent="0.25">
      <c r="B1085" t="s">
        <v>377</v>
      </c>
      <c r="C1085">
        <v>1989</v>
      </c>
      <c r="D1085" t="s">
        <v>696</v>
      </c>
      <c r="K1085">
        <v>774</v>
      </c>
      <c r="L1085" t="s">
        <v>415</v>
      </c>
      <c r="M1085" t="s">
        <v>416</v>
      </c>
      <c r="N1085" t="s">
        <v>549</v>
      </c>
      <c r="Q1085">
        <v>1</v>
      </c>
      <c r="R1085" s="4">
        <v>4</v>
      </c>
      <c r="S1085" s="9" t="str">
        <f t="shared" si="125"/>
        <v>Ryan, Nolan</v>
      </c>
      <c r="T1085" s="9" t="str">
        <f t="shared" si="126"/>
        <v xml:space="preserve">Upper Deck     </v>
      </c>
      <c r="U1085" s="9" t="str">
        <f>IFERROR(VLOOKUP(S1085,'Lookup '!B:D,3,FALSE)," ")</f>
        <v>HOF</v>
      </c>
      <c r="V1085" s="9" t="str">
        <f t="shared" si="127"/>
        <v>E $1</v>
      </c>
    </row>
    <row r="1086" spans="2:22" x14ac:dyDescent="0.25">
      <c r="C1086">
        <v>1990</v>
      </c>
      <c r="D1086" t="s">
        <v>666</v>
      </c>
      <c r="J1086" t="s">
        <v>14</v>
      </c>
      <c r="K1086">
        <v>117</v>
      </c>
      <c r="L1086" t="s">
        <v>701</v>
      </c>
      <c r="M1086" t="s">
        <v>508</v>
      </c>
      <c r="N1086" t="s">
        <v>452</v>
      </c>
      <c r="Q1086">
        <v>1</v>
      </c>
      <c r="R1086" s="4">
        <v>1</v>
      </c>
      <c r="S1086" s="9" t="str">
        <f t="shared" si="125"/>
        <v>Walker, Larry</v>
      </c>
      <c r="T1086" s="9" t="str">
        <f t="shared" si="126"/>
        <v>Bowman     RC</v>
      </c>
      <c r="U1086" s="9" t="str">
        <f>IFERROR(VLOOKUP(S1086,'Lookup '!B:D,3,FALSE)," ")</f>
        <v xml:space="preserve"> </v>
      </c>
      <c r="V1086" s="9" t="str">
        <f t="shared" si="127"/>
        <v>E $1</v>
      </c>
    </row>
    <row r="1087" spans="2:22" x14ac:dyDescent="0.25">
      <c r="C1087">
        <v>1990</v>
      </c>
      <c r="D1087" t="s">
        <v>666</v>
      </c>
      <c r="K1087">
        <v>181</v>
      </c>
      <c r="L1087" t="s">
        <v>611</v>
      </c>
      <c r="M1087" t="s">
        <v>612</v>
      </c>
      <c r="N1087" t="s">
        <v>420</v>
      </c>
      <c r="Q1087">
        <v>1</v>
      </c>
      <c r="R1087" s="4">
        <v>1</v>
      </c>
      <c r="S1087" s="9" t="str">
        <f t="shared" si="125"/>
        <v>Bonds, Barry</v>
      </c>
      <c r="T1087" s="9" t="str">
        <f t="shared" si="126"/>
        <v xml:space="preserve">Bowman     </v>
      </c>
      <c r="U1087" s="9" t="str">
        <f>IFERROR(VLOOKUP(S1087,'Lookup '!B:D,3,FALSE)," ")</f>
        <v/>
      </c>
      <c r="V1087" s="9" t="str">
        <f t="shared" si="127"/>
        <v>E $1</v>
      </c>
    </row>
    <row r="1088" spans="2:22" x14ac:dyDescent="0.25">
      <c r="C1088">
        <v>1990</v>
      </c>
      <c r="D1088" t="s">
        <v>666</v>
      </c>
      <c r="K1088">
        <v>217</v>
      </c>
      <c r="L1088" t="s">
        <v>572</v>
      </c>
      <c r="M1088" t="s">
        <v>476</v>
      </c>
      <c r="N1088" t="s">
        <v>446</v>
      </c>
      <c r="Q1088">
        <v>1</v>
      </c>
      <c r="R1088" s="4">
        <v>0.3</v>
      </c>
      <c r="S1088" s="9" t="str">
        <f t="shared" si="125"/>
        <v>Gwynn, Tony</v>
      </c>
      <c r="T1088" s="9" t="str">
        <f t="shared" si="126"/>
        <v xml:space="preserve">Bowman     </v>
      </c>
      <c r="U1088" s="9" t="str">
        <f>IFERROR(VLOOKUP(S1088,'Lookup '!B:D,3,FALSE)," ")</f>
        <v>HOF</v>
      </c>
      <c r="V1088" s="9" t="str">
        <f t="shared" si="127"/>
        <v>F $.25</v>
      </c>
    </row>
    <row r="1089" spans="2:22" x14ac:dyDescent="0.25">
      <c r="C1089">
        <v>1990</v>
      </c>
      <c r="D1089" t="s">
        <v>666</v>
      </c>
      <c r="K1089">
        <v>236</v>
      </c>
      <c r="L1089" t="s">
        <v>350</v>
      </c>
      <c r="M1089" t="s">
        <v>372</v>
      </c>
      <c r="N1089" t="s">
        <v>405</v>
      </c>
      <c r="Q1089">
        <v>1</v>
      </c>
      <c r="R1089" s="4">
        <v>0.5</v>
      </c>
      <c r="S1089" s="9" t="str">
        <f t="shared" si="125"/>
        <v>Carter, Gary</v>
      </c>
      <c r="T1089" s="9" t="str">
        <f t="shared" si="126"/>
        <v xml:space="preserve">Bowman     </v>
      </c>
      <c r="U1089" s="9" t="str">
        <f>IFERROR(VLOOKUP(S1089,'Lookup '!B:D,3,FALSE)," ")</f>
        <v>HOF</v>
      </c>
      <c r="V1089" s="9" t="str">
        <f t="shared" si="127"/>
        <v>F $.25</v>
      </c>
    </row>
    <row r="1090" spans="2:22" x14ac:dyDescent="0.25">
      <c r="C1090">
        <v>1990</v>
      </c>
      <c r="D1090" t="s">
        <v>666</v>
      </c>
      <c r="J1090" t="s">
        <v>14</v>
      </c>
      <c r="K1090">
        <v>312</v>
      </c>
      <c r="L1090" t="s">
        <v>702</v>
      </c>
      <c r="M1090" t="s">
        <v>703</v>
      </c>
      <c r="N1090" t="s">
        <v>465</v>
      </c>
      <c r="Q1090">
        <v>1</v>
      </c>
      <c r="R1090" s="4">
        <v>3</v>
      </c>
      <c r="S1090" s="9" t="str">
        <f t="shared" si="125"/>
        <v>Sosa, Sammy</v>
      </c>
      <c r="T1090" s="9" t="str">
        <f t="shared" si="126"/>
        <v>Bowman     RC</v>
      </c>
      <c r="U1090" s="9" t="str">
        <f>IFERROR(VLOOKUP(S1090,'Lookup '!B:D,3,FALSE)," ")</f>
        <v xml:space="preserve"> </v>
      </c>
      <c r="V1090" s="9" t="str">
        <f t="shared" si="127"/>
        <v>E $1</v>
      </c>
    </row>
    <row r="1091" spans="2:22" x14ac:dyDescent="0.25">
      <c r="B1091" t="s">
        <v>377</v>
      </c>
      <c r="C1091">
        <v>1990</v>
      </c>
      <c r="D1091" t="s">
        <v>666</v>
      </c>
      <c r="J1091" t="s">
        <v>14</v>
      </c>
      <c r="K1091">
        <v>320</v>
      </c>
      <c r="L1091" t="s">
        <v>704</v>
      </c>
      <c r="M1091" t="s">
        <v>435</v>
      </c>
      <c r="N1091" t="s">
        <v>465</v>
      </c>
      <c r="Q1091">
        <v>1</v>
      </c>
      <c r="R1091" s="4">
        <v>2</v>
      </c>
      <c r="S1091" s="9" t="str">
        <f t="shared" si="125"/>
        <v>Thomas, Frank</v>
      </c>
      <c r="T1091" s="9" t="str">
        <f t="shared" si="126"/>
        <v>Bowman     RC</v>
      </c>
      <c r="U1091" s="9" t="str">
        <f>IFERROR(VLOOKUP(S1091,'Lookup '!B:D,3,FALSE)," ")</f>
        <v>HOF</v>
      </c>
      <c r="V1091" s="9" t="str">
        <f t="shared" si="127"/>
        <v>E $1</v>
      </c>
    </row>
    <row r="1092" spans="2:22" x14ac:dyDescent="0.25">
      <c r="C1092">
        <v>1990</v>
      </c>
      <c r="D1092" t="s">
        <v>666</v>
      </c>
      <c r="K1092">
        <v>382</v>
      </c>
      <c r="L1092" t="s">
        <v>461</v>
      </c>
      <c r="M1092" t="s">
        <v>462</v>
      </c>
      <c r="N1092" t="s">
        <v>463</v>
      </c>
      <c r="Q1092">
        <v>1</v>
      </c>
      <c r="R1092" s="4">
        <v>0.6</v>
      </c>
      <c r="S1092" s="9" t="str">
        <f t="shared" si="125"/>
        <v>Brett, George</v>
      </c>
      <c r="T1092" s="9" t="str">
        <f t="shared" si="126"/>
        <v xml:space="preserve">Bowman     </v>
      </c>
      <c r="U1092" s="9" t="str">
        <f>IFERROR(VLOOKUP(S1092,'Lookup '!B:D,3,FALSE)," ")</f>
        <v>HOF</v>
      </c>
      <c r="V1092" s="9" t="str">
        <f t="shared" si="127"/>
        <v>F $.25</v>
      </c>
    </row>
    <row r="1093" spans="2:22" x14ac:dyDescent="0.25">
      <c r="C1093">
        <v>1990</v>
      </c>
      <c r="D1093" t="s">
        <v>666</v>
      </c>
      <c r="K1093">
        <v>443</v>
      </c>
      <c r="L1093" t="s">
        <v>583</v>
      </c>
      <c r="M1093" t="s">
        <v>393</v>
      </c>
      <c r="N1093" t="s">
        <v>425</v>
      </c>
      <c r="Q1093">
        <v>1</v>
      </c>
      <c r="R1093" s="4">
        <v>0.6</v>
      </c>
      <c r="S1093" s="9" t="str">
        <f t="shared" si="125"/>
        <v>Mattingly, Don</v>
      </c>
      <c r="T1093" s="9" t="str">
        <f t="shared" si="126"/>
        <v xml:space="preserve">Bowman     </v>
      </c>
      <c r="U1093" s="9" t="str">
        <f>IFERROR(VLOOKUP(S1093,'Lookup '!B:D,3,FALSE)," ")</f>
        <v/>
      </c>
      <c r="V1093" s="9" t="str">
        <f t="shared" si="127"/>
        <v>F $.25</v>
      </c>
    </row>
    <row r="1094" spans="2:22" x14ac:dyDescent="0.25">
      <c r="C1094">
        <v>1990</v>
      </c>
      <c r="D1094" t="s">
        <v>666</v>
      </c>
      <c r="K1094">
        <v>481</v>
      </c>
      <c r="L1094" t="s">
        <v>667</v>
      </c>
      <c r="M1094" t="s">
        <v>501</v>
      </c>
      <c r="N1094" t="s">
        <v>555</v>
      </c>
      <c r="Q1094">
        <v>1</v>
      </c>
      <c r="R1094" s="4">
        <v>1</v>
      </c>
      <c r="S1094" s="9" t="str">
        <f t="shared" si="125"/>
        <v>Griffey Jr, Ken</v>
      </c>
      <c r="T1094" s="9" t="str">
        <f t="shared" si="126"/>
        <v xml:space="preserve">Bowman     </v>
      </c>
      <c r="U1094" s="9" t="str">
        <f>IFERROR(VLOOKUP(S1094,'Lookup '!B:D,3,FALSE)," ")</f>
        <v>HOF</v>
      </c>
      <c r="V1094" s="9" t="str">
        <f t="shared" si="127"/>
        <v>E $1</v>
      </c>
    </row>
    <row r="1095" spans="2:22" x14ac:dyDescent="0.25">
      <c r="C1095">
        <v>1990</v>
      </c>
      <c r="D1095" t="s">
        <v>666</v>
      </c>
      <c r="J1095" t="s">
        <v>14</v>
      </c>
      <c r="K1095">
        <v>492</v>
      </c>
      <c r="L1095" t="s">
        <v>705</v>
      </c>
      <c r="M1095" t="s">
        <v>404</v>
      </c>
      <c r="N1095" t="s">
        <v>549</v>
      </c>
      <c r="Q1095">
        <v>1</v>
      </c>
      <c r="R1095" s="4">
        <v>1</v>
      </c>
      <c r="S1095" s="9" t="str">
        <f t="shared" si="125"/>
        <v>Gonzalez, Juan</v>
      </c>
      <c r="T1095" s="9" t="str">
        <f t="shared" si="126"/>
        <v>Bowman     RC</v>
      </c>
      <c r="U1095" s="9" t="str">
        <f>IFERROR(VLOOKUP(S1095,'Lookup '!B:D,3,FALSE)," ")</f>
        <v xml:space="preserve"> </v>
      </c>
      <c r="V1095" s="9" t="str">
        <f t="shared" si="127"/>
        <v>E $1</v>
      </c>
    </row>
    <row r="1096" spans="2:22" x14ac:dyDescent="0.25">
      <c r="C1096">
        <v>1990</v>
      </c>
      <c r="D1096" t="s">
        <v>521</v>
      </c>
      <c r="E1096" t="s">
        <v>643</v>
      </c>
      <c r="K1096">
        <v>18</v>
      </c>
      <c r="L1096" t="s">
        <v>559</v>
      </c>
      <c r="M1096" t="s">
        <v>560</v>
      </c>
      <c r="N1096" t="s">
        <v>451</v>
      </c>
      <c r="Q1096">
        <v>1</v>
      </c>
      <c r="R1096" s="4">
        <v>0.25</v>
      </c>
      <c r="S1096" s="9" t="str">
        <f t="shared" si="125"/>
        <v>Ripken Jr, Cal</v>
      </c>
      <c r="T1096" s="9" t="str">
        <f t="shared" si="126"/>
        <v xml:space="preserve">Donruss MVPs    </v>
      </c>
      <c r="U1096" s="9" t="str">
        <f>IFERROR(VLOOKUP(S1096,'Lookup '!B:D,3,FALSE)," ")</f>
        <v>HOF</v>
      </c>
      <c r="V1096" s="9" t="str">
        <f t="shared" si="127"/>
        <v>F $.25</v>
      </c>
    </row>
    <row r="1097" spans="2:22" x14ac:dyDescent="0.25">
      <c r="C1097">
        <v>1990</v>
      </c>
      <c r="D1097" t="s">
        <v>521</v>
      </c>
      <c r="K1097">
        <v>665</v>
      </c>
      <c r="L1097" t="s">
        <v>415</v>
      </c>
      <c r="M1097" t="s">
        <v>416</v>
      </c>
      <c r="N1097" t="s">
        <v>549</v>
      </c>
      <c r="Q1097">
        <v>1</v>
      </c>
      <c r="R1097" s="4">
        <v>0.5</v>
      </c>
      <c r="S1097" s="9" t="str">
        <f t="shared" si="125"/>
        <v>Ryan, Nolan</v>
      </c>
      <c r="T1097" s="9" t="str">
        <f t="shared" si="126"/>
        <v xml:space="preserve">Donruss     </v>
      </c>
      <c r="U1097" s="9" t="str">
        <f>IFERROR(VLOOKUP(S1097,'Lookup '!B:D,3,FALSE)," ")</f>
        <v>HOF</v>
      </c>
      <c r="V1097" s="9" t="str">
        <f t="shared" si="127"/>
        <v>F $.25</v>
      </c>
    </row>
    <row r="1098" spans="2:22" x14ac:dyDescent="0.25">
      <c r="B1098" t="s">
        <v>377</v>
      </c>
      <c r="C1098">
        <v>1990</v>
      </c>
      <c r="D1098" t="s">
        <v>521</v>
      </c>
      <c r="K1098">
        <v>659</v>
      </c>
      <c r="L1098" t="s">
        <v>415</v>
      </c>
      <c r="M1098" t="s">
        <v>416</v>
      </c>
      <c r="N1098" t="s">
        <v>549</v>
      </c>
      <c r="Q1098">
        <v>1</v>
      </c>
      <c r="R1098" s="4">
        <v>0.5</v>
      </c>
      <c r="S1098" s="9" t="str">
        <f t="shared" si="125"/>
        <v>Ryan, Nolan</v>
      </c>
      <c r="T1098" s="9" t="str">
        <f t="shared" si="126"/>
        <v xml:space="preserve">Donruss     </v>
      </c>
      <c r="U1098" s="9" t="str">
        <f>IFERROR(VLOOKUP(S1098,'Lookup '!B:D,3,FALSE)," ")</f>
        <v>HOF</v>
      </c>
      <c r="V1098" s="9" t="str">
        <f t="shared" si="127"/>
        <v>F $.25</v>
      </c>
    </row>
    <row r="1099" spans="2:22" x14ac:dyDescent="0.25">
      <c r="B1099" t="s">
        <v>377</v>
      </c>
      <c r="C1099">
        <v>1990</v>
      </c>
      <c r="D1099" t="s">
        <v>521</v>
      </c>
      <c r="H1099" t="s">
        <v>5470</v>
      </c>
      <c r="K1099" t="s">
        <v>5469</v>
      </c>
      <c r="L1099" t="s">
        <v>415</v>
      </c>
      <c r="M1099" t="s">
        <v>416</v>
      </c>
      <c r="N1099" t="s">
        <v>549</v>
      </c>
      <c r="Q1099">
        <v>1</v>
      </c>
      <c r="R1099" s="4">
        <v>1.5</v>
      </c>
      <c r="S1099" s="9" t="str">
        <f t="shared" si="125"/>
        <v>Ryan, Nolan</v>
      </c>
      <c r="T1099" s="9" t="str">
        <f t="shared" si="126"/>
        <v xml:space="preserve">Donruss    Error No# </v>
      </c>
      <c r="U1099" s="9" t="str">
        <f>IFERROR(VLOOKUP(S1099,'Lookup '!B:D,3,FALSE)," ")</f>
        <v>HOF</v>
      </c>
      <c r="V1099" s="9" t="str">
        <f t="shared" si="127"/>
        <v>E $1</v>
      </c>
    </row>
    <row r="1100" spans="2:22" x14ac:dyDescent="0.25">
      <c r="C1100">
        <v>1990</v>
      </c>
      <c r="D1100" t="s">
        <v>521</v>
      </c>
      <c r="K1100">
        <v>1</v>
      </c>
      <c r="L1100" t="s">
        <v>494</v>
      </c>
      <c r="M1100" t="s">
        <v>615</v>
      </c>
      <c r="N1100" t="s">
        <v>463</v>
      </c>
      <c r="Q1100">
        <v>1</v>
      </c>
      <c r="R1100" s="4">
        <v>0.05</v>
      </c>
      <c r="S1100" s="9" t="str">
        <f t="shared" si="125"/>
        <v>Jackson, Bo</v>
      </c>
      <c r="T1100" s="9" t="str">
        <f t="shared" si="126"/>
        <v xml:space="preserve">Donruss     </v>
      </c>
      <c r="U1100" s="9" t="str">
        <f>IFERROR(VLOOKUP(S1100,'Lookup '!B:D,3,FALSE)," ")</f>
        <v/>
      </c>
      <c r="V1100" s="9" t="str">
        <f t="shared" si="127"/>
        <v>G</v>
      </c>
    </row>
    <row r="1101" spans="2:22" x14ac:dyDescent="0.25">
      <c r="C1101">
        <v>1990</v>
      </c>
      <c r="D1101" t="s">
        <v>521</v>
      </c>
      <c r="K1101">
        <v>4</v>
      </c>
      <c r="L1101" t="s">
        <v>667</v>
      </c>
      <c r="M1101" t="s">
        <v>501</v>
      </c>
      <c r="N1101" t="s">
        <v>555</v>
      </c>
      <c r="Q1101">
        <v>1</v>
      </c>
      <c r="R1101" s="4">
        <v>0.5</v>
      </c>
      <c r="S1101" s="9" t="str">
        <f t="shared" si="125"/>
        <v>Griffey Jr, Ken</v>
      </c>
      <c r="T1101" s="9" t="str">
        <f t="shared" si="126"/>
        <v xml:space="preserve">Donruss     </v>
      </c>
      <c r="U1101" s="9" t="str">
        <f>IFERROR(VLOOKUP(S1101,'Lookup '!B:D,3,FALSE)," ")</f>
        <v>HOF</v>
      </c>
      <c r="V1101" s="9" t="str">
        <f t="shared" si="127"/>
        <v>F $.25</v>
      </c>
    </row>
    <row r="1102" spans="2:22" x14ac:dyDescent="0.25">
      <c r="C1102">
        <v>1990</v>
      </c>
      <c r="D1102" t="s">
        <v>521</v>
      </c>
      <c r="K1102">
        <v>8</v>
      </c>
      <c r="L1102" t="s">
        <v>654</v>
      </c>
      <c r="M1102" t="s">
        <v>531</v>
      </c>
      <c r="N1102" t="s">
        <v>423</v>
      </c>
      <c r="Q1102">
        <v>1</v>
      </c>
      <c r="R1102" s="4">
        <v>0.25</v>
      </c>
      <c r="S1102" s="9" t="str">
        <f t="shared" si="125"/>
        <v>Smoltz, John</v>
      </c>
      <c r="T1102" s="9" t="str">
        <f t="shared" si="126"/>
        <v xml:space="preserve">Donruss     </v>
      </c>
      <c r="U1102" s="9" t="str">
        <f>IFERROR(VLOOKUP(S1102,'Lookup '!B:D,3,FALSE)," ")</f>
        <v>HOF</v>
      </c>
      <c r="V1102" s="9" t="str">
        <f t="shared" si="127"/>
        <v>F $.25</v>
      </c>
    </row>
    <row r="1103" spans="2:22" x14ac:dyDescent="0.25">
      <c r="C1103">
        <v>1990</v>
      </c>
      <c r="D1103" t="s">
        <v>521</v>
      </c>
      <c r="K1103">
        <v>16</v>
      </c>
      <c r="L1103" t="s">
        <v>550</v>
      </c>
      <c r="M1103" t="s">
        <v>390</v>
      </c>
      <c r="N1103" t="s">
        <v>387</v>
      </c>
      <c r="Q1103">
        <v>1</v>
      </c>
      <c r="R1103" s="4"/>
      <c r="S1103" s="9" t="str">
        <f t="shared" si="125"/>
        <v>Whitaker, Lou</v>
      </c>
      <c r="T1103" s="9" t="str">
        <f t="shared" si="126"/>
        <v xml:space="preserve">Donruss     </v>
      </c>
      <c r="U1103" s="9" t="str">
        <f>IFERROR(VLOOKUP(S1103,'Lookup '!B:D,3,FALSE)," ")</f>
        <v xml:space="preserve"> </v>
      </c>
      <c r="V1103" s="9" t="str">
        <f t="shared" ref="V1103:V1141" si="128">IF(R1103&gt;0.249,IF(R1103&gt;0.99,IF(R1103&gt;4.99,IF(R1103&gt;9.99,IF(R1103&gt;49.99,IF(R1103&gt;99.99,"A $100","B $50"),"C $10"),"D $5"),"E $1"),"F $.25"),"G")</f>
        <v>G</v>
      </c>
    </row>
    <row r="1104" spans="2:22" x14ac:dyDescent="0.25">
      <c r="C1104">
        <v>1990</v>
      </c>
      <c r="D1104" t="s">
        <v>521</v>
      </c>
      <c r="J1104" t="s">
        <v>14</v>
      </c>
      <c r="K1104" t="s">
        <v>708</v>
      </c>
      <c r="L1104" t="s">
        <v>705</v>
      </c>
      <c r="M1104" t="s">
        <v>404</v>
      </c>
      <c r="N1104" t="s">
        <v>549</v>
      </c>
      <c r="Q1104">
        <v>1</v>
      </c>
      <c r="R1104" s="4">
        <v>2</v>
      </c>
      <c r="S1104" s="9" t="str">
        <f t="shared" si="125"/>
        <v>Gonzalez, Juan</v>
      </c>
      <c r="T1104" s="9" t="str">
        <f t="shared" si="126"/>
        <v>Donruss     RC</v>
      </c>
      <c r="U1104" s="9" t="str">
        <f>IFERROR(VLOOKUP(S1104,'Lookup '!B:D,3,FALSE)," ")</f>
        <v xml:space="preserve"> </v>
      </c>
      <c r="V1104" s="9" t="str">
        <f t="shared" si="128"/>
        <v>E $1</v>
      </c>
    </row>
    <row r="1105" spans="3:22" x14ac:dyDescent="0.25">
      <c r="C1105">
        <v>1990</v>
      </c>
      <c r="D1105" t="s">
        <v>521</v>
      </c>
      <c r="H1105" t="s">
        <v>5471</v>
      </c>
      <c r="J1105" t="s">
        <v>14</v>
      </c>
      <c r="K1105" t="s">
        <v>709</v>
      </c>
      <c r="L1105" t="s">
        <v>705</v>
      </c>
      <c r="M1105" t="s">
        <v>404</v>
      </c>
      <c r="N1105" t="s">
        <v>549</v>
      </c>
      <c r="Q1105">
        <v>1</v>
      </c>
      <c r="R1105" s="4">
        <v>1</v>
      </c>
      <c r="S1105" s="9" t="str">
        <f t="shared" si="125"/>
        <v>Gonzalez, Juan</v>
      </c>
      <c r="T1105" s="9" t="str">
        <f t="shared" si="126"/>
        <v>Donruss    Error RevImage RC</v>
      </c>
      <c r="U1105" s="9" t="str">
        <f>IFERROR(VLOOKUP(S1105,'Lookup '!B:D,3,FALSE)," ")</f>
        <v xml:space="preserve"> </v>
      </c>
      <c r="V1105" s="9" t="str">
        <f t="shared" si="128"/>
        <v>E $1</v>
      </c>
    </row>
    <row r="1106" spans="3:22" x14ac:dyDescent="0.25">
      <c r="C1106">
        <v>1990</v>
      </c>
      <c r="D1106" t="s">
        <v>521</v>
      </c>
      <c r="K1106">
        <v>58</v>
      </c>
      <c r="L1106" t="s">
        <v>540</v>
      </c>
      <c r="M1106" t="s">
        <v>407</v>
      </c>
      <c r="N1106" t="s">
        <v>465</v>
      </c>
      <c r="Q1106">
        <v>1</v>
      </c>
      <c r="R1106" s="4">
        <v>0.25</v>
      </c>
      <c r="S1106" s="9" t="str">
        <f t="shared" ref="S1106:S1165" si="129">L1106&amp;", "&amp;M1106</f>
        <v>Fisk, Carlton</v>
      </c>
      <c r="T1106" s="9" t="str">
        <f t="shared" si="126"/>
        <v xml:space="preserve">Donruss     </v>
      </c>
      <c r="U1106" s="9" t="str">
        <f>IFERROR(VLOOKUP(S1106,'Lookup '!B:D,3,FALSE)," ")</f>
        <v>HOF</v>
      </c>
      <c r="V1106" s="9" t="str">
        <f t="shared" si="128"/>
        <v>F $.25</v>
      </c>
    </row>
    <row r="1107" spans="3:22" x14ac:dyDescent="0.25">
      <c r="C1107">
        <v>1990</v>
      </c>
      <c r="D1107" t="s">
        <v>521</v>
      </c>
      <c r="K1107">
        <v>68</v>
      </c>
      <c r="L1107" t="s">
        <v>581</v>
      </c>
      <c r="M1107" t="s">
        <v>582</v>
      </c>
      <c r="N1107" t="s">
        <v>402</v>
      </c>
      <c r="Q1107">
        <v>1</v>
      </c>
      <c r="R1107" s="4">
        <v>0.25</v>
      </c>
      <c r="S1107" s="9" t="str">
        <f t="shared" si="129"/>
        <v>Boggs, Wade</v>
      </c>
      <c r="T1107" s="9" t="str">
        <f t="shared" si="126"/>
        <v xml:space="preserve">Donruss     </v>
      </c>
      <c r="U1107" s="9" t="str">
        <f>IFERROR(VLOOKUP(S1107,'Lookup '!B:D,3,FALSE)," ")</f>
        <v>HOF</v>
      </c>
      <c r="V1107" s="9" t="str">
        <f t="shared" si="128"/>
        <v>F $.25</v>
      </c>
    </row>
    <row r="1108" spans="3:22" x14ac:dyDescent="0.25">
      <c r="C1108">
        <v>1990</v>
      </c>
      <c r="D1108" t="s">
        <v>521</v>
      </c>
      <c r="K1108">
        <v>77</v>
      </c>
      <c r="L1108" t="s">
        <v>538</v>
      </c>
      <c r="M1108" t="s">
        <v>539</v>
      </c>
      <c r="N1108" t="s">
        <v>394</v>
      </c>
      <c r="Q1108">
        <v>1</v>
      </c>
      <c r="R1108" s="4">
        <v>0.25</v>
      </c>
      <c r="S1108" s="9" t="str">
        <f t="shared" si="129"/>
        <v>Murray, Eddie</v>
      </c>
      <c r="T1108" s="9" t="str">
        <f t="shared" ref="T1108:T1167" si="130">CONCATENATE(D1108&amp;" "&amp;E1108&amp;" "&amp;F1108&amp;" "&amp;G1108&amp;" "&amp;H1108&amp;" "&amp;I1108&amp;J1108)</f>
        <v xml:space="preserve">Donruss     </v>
      </c>
      <c r="U1108" s="9" t="str">
        <f>IFERROR(VLOOKUP(S1108,'Lookup '!B:D,3,FALSE)," ")</f>
        <v>HOF</v>
      </c>
      <c r="V1108" s="9" t="str">
        <f t="shared" si="128"/>
        <v>F $.25</v>
      </c>
    </row>
    <row r="1109" spans="3:22" x14ac:dyDescent="0.25">
      <c r="C1109">
        <v>1990</v>
      </c>
      <c r="D1109" t="s">
        <v>521</v>
      </c>
      <c r="K1109">
        <v>86</v>
      </c>
      <c r="L1109" t="s">
        <v>572</v>
      </c>
      <c r="M1109" t="s">
        <v>476</v>
      </c>
      <c r="N1109" t="s">
        <v>446</v>
      </c>
      <c r="Q1109">
        <v>1</v>
      </c>
      <c r="R1109" s="4">
        <v>0.3</v>
      </c>
      <c r="S1109" s="9" t="str">
        <f t="shared" si="129"/>
        <v>Gwynn, Tony</v>
      </c>
      <c r="T1109" s="9" t="str">
        <f t="shared" si="130"/>
        <v xml:space="preserve">Donruss     </v>
      </c>
      <c r="U1109" s="9" t="str">
        <f>IFERROR(VLOOKUP(S1109,'Lookup '!B:D,3,FALSE)," ")</f>
        <v>HOF</v>
      </c>
      <c r="V1109" s="9" t="str">
        <f t="shared" si="128"/>
        <v>F $.25</v>
      </c>
    </row>
    <row r="1110" spans="3:22" x14ac:dyDescent="0.25">
      <c r="C1110">
        <v>1990</v>
      </c>
      <c r="D1110" t="s">
        <v>521</v>
      </c>
      <c r="K1110">
        <v>96</v>
      </c>
      <c r="L1110" t="s">
        <v>559</v>
      </c>
      <c r="M1110" t="s">
        <v>560</v>
      </c>
      <c r="N1110" t="s">
        <v>451</v>
      </c>
      <c r="Q1110">
        <v>1</v>
      </c>
      <c r="R1110" s="4">
        <v>0.75</v>
      </c>
      <c r="S1110" s="9" t="str">
        <f t="shared" si="129"/>
        <v>Ripken Jr, Cal</v>
      </c>
      <c r="T1110" s="9" t="str">
        <f t="shared" si="130"/>
        <v xml:space="preserve">Donruss     </v>
      </c>
      <c r="U1110" s="9" t="str">
        <f>IFERROR(VLOOKUP(S1110,'Lookup '!B:D,3,FALSE)," ")</f>
        <v>HOF</v>
      </c>
      <c r="V1110" s="9" t="str">
        <f t="shared" si="128"/>
        <v>F $.25</v>
      </c>
    </row>
    <row r="1111" spans="3:22" x14ac:dyDescent="0.25">
      <c r="C1111">
        <v>1990</v>
      </c>
      <c r="D1111" t="s">
        <v>521</v>
      </c>
      <c r="K1111">
        <v>103</v>
      </c>
      <c r="L1111" t="s">
        <v>506</v>
      </c>
      <c r="M1111" t="s">
        <v>363</v>
      </c>
      <c r="N1111" t="s">
        <v>456</v>
      </c>
      <c r="Q1111">
        <v>1</v>
      </c>
      <c r="R1111" s="4">
        <v>0.25</v>
      </c>
      <c r="S1111" s="9" t="str">
        <f t="shared" si="129"/>
        <v>Molitor, Paul</v>
      </c>
      <c r="T1111" s="9" t="str">
        <f t="shared" si="130"/>
        <v xml:space="preserve">Donruss     </v>
      </c>
      <c r="U1111" s="9" t="str">
        <f>IFERROR(VLOOKUP(S1111,'Lookup '!B:D,3,FALSE)," ")</f>
        <v>HOF</v>
      </c>
      <c r="V1111" s="9" t="str">
        <f t="shared" si="128"/>
        <v>F $.25</v>
      </c>
    </row>
    <row r="1112" spans="3:22" x14ac:dyDescent="0.25">
      <c r="C1112">
        <v>1990</v>
      </c>
      <c r="D1112" t="s">
        <v>521</v>
      </c>
      <c r="K1112">
        <v>105</v>
      </c>
      <c r="L1112" t="s">
        <v>579</v>
      </c>
      <c r="M1112" t="s">
        <v>580</v>
      </c>
      <c r="N1112" t="s">
        <v>509</v>
      </c>
      <c r="Q1112">
        <v>1</v>
      </c>
      <c r="R1112" s="4">
        <v>0.4</v>
      </c>
      <c r="S1112" s="9" t="str">
        <f t="shared" si="129"/>
        <v>Sandberg, Ryne</v>
      </c>
      <c r="T1112" s="9" t="str">
        <f t="shared" si="130"/>
        <v xml:space="preserve">Donruss     </v>
      </c>
      <c r="U1112" s="9" t="str">
        <f>IFERROR(VLOOKUP(S1112,'Lookup '!B:D,3,FALSE)," ")</f>
        <v>HOF</v>
      </c>
      <c r="V1112" s="9" t="str">
        <f t="shared" si="128"/>
        <v>F $.25</v>
      </c>
    </row>
    <row r="1113" spans="3:22" x14ac:dyDescent="0.25">
      <c r="C1113">
        <v>1990</v>
      </c>
      <c r="D1113" t="s">
        <v>521</v>
      </c>
      <c r="K1113">
        <v>121</v>
      </c>
      <c r="L1113" t="s">
        <v>654</v>
      </c>
      <c r="M1113" t="s">
        <v>531</v>
      </c>
      <c r="N1113" t="s">
        <v>423</v>
      </c>
      <c r="Q1113">
        <v>1</v>
      </c>
      <c r="R1113" s="4">
        <v>0.25</v>
      </c>
      <c r="S1113" s="9" t="str">
        <f t="shared" si="129"/>
        <v>Smoltz, John</v>
      </c>
      <c r="T1113" s="9" t="str">
        <f t="shared" si="130"/>
        <v xml:space="preserve">Donruss     </v>
      </c>
      <c r="U1113" s="9" t="str">
        <f>IFERROR(VLOOKUP(S1113,'Lookup '!B:D,3,FALSE)," ")</f>
        <v>HOF</v>
      </c>
      <c r="V1113" s="9" t="str">
        <f t="shared" si="128"/>
        <v>F $.25</v>
      </c>
    </row>
    <row r="1114" spans="3:22" x14ac:dyDescent="0.25">
      <c r="C1114">
        <v>1990</v>
      </c>
      <c r="D1114" t="s">
        <v>521</v>
      </c>
      <c r="K1114">
        <v>126</v>
      </c>
      <c r="L1114" t="s">
        <v>611</v>
      </c>
      <c r="M1114" t="s">
        <v>612</v>
      </c>
      <c r="N1114" t="s">
        <v>420</v>
      </c>
      <c r="Q1114">
        <v>1</v>
      </c>
      <c r="R1114" s="4">
        <v>1</v>
      </c>
      <c r="S1114" s="9" t="str">
        <f t="shared" si="129"/>
        <v>Bonds, Barry</v>
      </c>
      <c r="T1114" s="9" t="str">
        <f t="shared" si="130"/>
        <v xml:space="preserve">Donruss     </v>
      </c>
      <c r="U1114" s="9" t="str">
        <f>IFERROR(VLOOKUP(S1114,'Lookup '!B:D,3,FALSE)," ")</f>
        <v/>
      </c>
      <c r="V1114" s="9" t="str">
        <f t="shared" si="128"/>
        <v>E $1</v>
      </c>
    </row>
    <row r="1115" spans="3:22" x14ac:dyDescent="0.25">
      <c r="C1115">
        <v>1990</v>
      </c>
      <c r="D1115" t="s">
        <v>521</v>
      </c>
      <c r="K1115">
        <v>144</v>
      </c>
      <c r="L1115" t="s">
        <v>461</v>
      </c>
      <c r="M1115" t="s">
        <v>462</v>
      </c>
      <c r="N1115" t="s">
        <v>463</v>
      </c>
      <c r="Q1115">
        <v>1</v>
      </c>
      <c r="R1115" s="4">
        <v>0.6</v>
      </c>
      <c r="S1115" s="9" t="str">
        <f t="shared" si="129"/>
        <v>Brett, George</v>
      </c>
      <c r="T1115" s="9" t="str">
        <f t="shared" si="130"/>
        <v xml:space="preserve">Donruss     </v>
      </c>
      <c r="U1115" s="9" t="str">
        <f>IFERROR(VLOOKUP(S1115,'Lookup '!B:D,3,FALSE)," ")</f>
        <v>HOF</v>
      </c>
      <c r="V1115" s="9" t="str">
        <f t="shared" si="128"/>
        <v>F $.25</v>
      </c>
    </row>
    <row r="1116" spans="3:22" x14ac:dyDescent="0.25">
      <c r="C1116">
        <v>1990</v>
      </c>
      <c r="D1116" t="s">
        <v>521</v>
      </c>
      <c r="K1116">
        <v>145</v>
      </c>
      <c r="L1116" t="s">
        <v>649</v>
      </c>
      <c r="M1116" t="s">
        <v>429</v>
      </c>
      <c r="N1116" t="s">
        <v>423</v>
      </c>
      <c r="Q1116">
        <v>1</v>
      </c>
      <c r="R1116" s="4">
        <v>0.25</v>
      </c>
      <c r="S1116" s="9" t="str">
        <f t="shared" si="129"/>
        <v>Glavine, Tom</v>
      </c>
      <c r="T1116" s="9" t="str">
        <f t="shared" si="130"/>
        <v xml:space="preserve">Donruss     </v>
      </c>
      <c r="U1116" s="9" t="str">
        <f>IFERROR(VLOOKUP(S1116,'Lookup '!B:D,3,FALSE)," ")</f>
        <v>HOF</v>
      </c>
      <c r="V1116" s="9" t="str">
        <f t="shared" si="128"/>
        <v>F $.25</v>
      </c>
    </row>
    <row r="1117" spans="3:22" x14ac:dyDescent="0.25">
      <c r="C1117">
        <v>1990</v>
      </c>
      <c r="D1117" t="s">
        <v>521</v>
      </c>
      <c r="K1117">
        <v>146</v>
      </c>
      <c r="L1117" t="s">
        <v>510</v>
      </c>
      <c r="M1117" t="s">
        <v>376</v>
      </c>
      <c r="N1117" t="s">
        <v>456</v>
      </c>
      <c r="Q1117">
        <v>1</v>
      </c>
      <c r="R1117" s="4">
        <v>0.4</v>
      </c>
      <c r="S1117" s="9" t="str">
        <f t="shared" si="129"/>
        <v>Yount, Robin</v>
      </c>
      <c r="T1117" s="9" t="str">
        <f t="shared" si="130"/>
        <v xml:space="preserve">Donruss     </v>
      </c>
      <c r="U1117" s="9" t="str">
        <f>IFERROR(VLOOKUP(S1117,'Lookup '!B:D,3,FALSE)," ")</f>
        <v>HOF</v>
      </c>
      <c r="V1117" s="9" t="str">
        <f t="shared" si="128"/>
        <v>F $.25</v>
      </c>
    </row>
    <row r="1118" spans="3:22" x14ac:dyDescent="0.25">
      <c r="C1118">
        <v>1990</v>
      </c>
      <c r="D1118" t="s">
        <v>521</v>
      </c>
      <c r="K1118">
        <v>147</v>
      </c>
      <c r="L1118" t="s">
        <v>350</v>
      </c>
      <c r="M1118" t="s">
        <v>372</v>
      </c>
      <c r="N1118" t="s">
        <v>430</v>
      </c>
      <c r="Q1118">
        <v>1</v>
      </c>
      <c r="R1118" s="4">
        <v>0.25</v>
      </c>
      <c r="S1118" s="9" t="str">
        <f t="shared" si="129"/>
        <v>Carter, Gary</v>
      </c>
      <c r="T1118" s="9" t="str">
        <f t="shared" si="130"/>
        <v xml:space="preserve">Donruss     </v>
      </c>
      <c r="U1118" s="9" t="str">
        <f>IFERROR(VLOOKUP(S1118,'Lookup '!B:D,3,FALSE)," ")</f>
        <v>HOF</v>
      </c>
      <c r="V1118" s="9" t="str">
        <f t="shared" si="128"/>
        <v>F $.25</v>
      </c>
    </row>
    <row r="1119" spans="3:22" x14ac:dyDescent="0.25">
      <c r="C1119">
        <v>1990</v>
      </c>
      <c r="D1119" t="s">
        <v>521</v>
      </c>
      <c r="K1119">
        <v>158</v>
      </c>
      <c r="L1119" t="s">
        <v>618</v>
      </c>
      <c r="M1119" t="s">
        <v>357</v>
      </c>
      <c r="N1119" t="s">
        <v>509</v>
      </c>
      <c r="Q1119">
        <v>1</v>
      </c>
      <c r="R1119" s="4">
        <v>0.4</v>
      </c>
      <c r="S1119" s="9" t="str">
        <f t="shared" si="129"/>
        <v>Maddux, Greg</v>
      </c>
      <c r="T1119" s="9" t="str">
        <f t="shared" si="130"/>
        <v xml:space="preserve">Donruss     </v>
      </c>
      <c r="U1119" s="9" t="str">
        <f>IFERROR(VLOOKUP(S1119,'Lookup '!B:D,3,FALSE)," ")</f>
        <v>HOF</v>
      </c>
      <c r="V1119" s="9" t="str">
        <f t="shared" si="128"/>
        <v>F $.25</v>
      </c>
    </row>
    <row r="1120" spans="3:22" x14ac:dyDescent="0.25">
      <c r="C1120">
        <v>1990</v>
      </c>
      <c r="D1120" t="s">
        <v>521</v>
      </c>
      <c r="K1120">
        <v>166</v>
      </c>
      <c r="L1120" t="s">
        <v>415</v>
      </c>
      <c r="M1120" t="s">
        <v>416</v>
      </c>
      <c r="N1120" t="s">
        <v>549</v>
      </c>
      <c r="Q1120">
        <v>1</v>
      </c>
      <c r="R1120" s="4">
        <v>1</v>
      </c>
      <c r="S1120" s="9" t="str">
        <f t="shared" si="129"/>
        <v>Ryan, Nolan</v>
      </c>
      <c r="T1120" s="9" t="str">
        <f t="shared" si="130"/>
        <v xml:space="preserve">Donruss     </v>
      </c>
      <c r="U1120" s="9" t="str">
        <f>IFERROR(VLOOKUP(S1120,'Lookup '!B:D,3,FALSE)," ")</f>
        <v>HOF</v>
      </c>
      <c r="V1120" s="9" t="str">
        <f t="shared" si="128"/>
        <v>E $1</v>
      </c>
    </row>
    <row r="1121" spans="3:22" x14ac:dyDescent="0.25">
      <c r="C1121">
        <v>1990</v>
      </c>
      <c r="D1121" t="s">
        <v>521</v>
      </c>
      <c r="K1121">
        <v>190</v>
      </c>
      <c r="L1121" t="s">
        <v>583</v>
      </c>
      <c r="M1121" t="s">
        <v>393</v>
      </c>
      <c r="N1121" t="s">
        <v>425</v>
      </c>
      <c r="Q1121">
        <v>1</v>
      </c>
      <c r="R1121" s="4">
        <v>0.6</v>
      </c>
      <c r="S1121" s="9" t="str">
        <f t="shared" si="129"/>
        <v>Mattingly, Don</v>
      </c>
      <c r="T1121" s="9" t="str">
        <f t="shared" si="130"/>
        <v xml:space="preserve">Donruss     </v>
      </c>
      <c r="U1121" s="9" t="str">
        <f>IFERROR(VLOOKUP(S1121,'Lookup '!B:D,3,FALSE)," ")</f>
        <v/>
      </c>
      <c r="V1121" s="9" t="str">
        <f t="shared" si="128"/>
        <v>F $.25</v>
      </c>
    </row>
    <row r="1122" spans="3:22" x14ac:dyDescent="0.25">
      <c r="C1122">
        <v>1990</v>
      </c>
      <c r="D1122" t="s">
        <v>521</v>
      </c>
      <c r="K1122">
        <v>201</v>
      </c>
      <c r="L1122" t="s">
        <v>514</v>
      </c>
      <c r="M1122" t="s">
        <v>515</v>
      </c>
      <c r="N1122" t="s">
        <v>391</v>
      </c>
      <c r="Q1122">
        <v>1</v>
      </c>
      <c r="R1122" s="4">
        <v>0.4</v>
      </c>
      <c r="S1122" s="9" t="str">
        <f t="shared" si="129"/>
        <v>Smith, Ozzie</v>
      </c>
      <c r="T1122" s="9" t="str">
        <f t="shared" si="130"/>
        <v xml:space="preserve">Donruss     </v>
      </c>
      <c r="U1122" s="9" t="str">
        <f>IFERROR(VLOOKUP(S1122,'Lookup '!B:D,3,FALSE)," ")</f>
        <v>HOF</v>
      </c>
      <c r="V1122" s="9" t="str">
        <f t="shared" si="128"/>
        <v>F $.25</v>
      </c>
    </row>
    <row r="1123" spans="3:22" x14ac:dyDescent="0.25">
      <c r="C1123">
        <v>1990</v>
      </c>
      <c r="D1123" t="s">
        <v>521</v>
      </c>
      <c r="K1123">
        <v>210</v>
      </c>
      <c r="L1123" t="s">
        <v>541</v>
      </c>
      <c r="M1123" t="s">
        <v>542</v>
      </c>
      <c r="N1123" t="s">
        <v>443</v>
      </c>
      <c r="Q1123">
        <v>1</v>
      </c>
      <c r="R1123" s="4">
        <v>0.25</v>
      </c>
      <c r="S1123" s="9" t="str">
        <f t="shared" si="129"/>
        <v>Eckersley, Dennis</v>
      </c>
      <c r="T1123" s="9" t="str">
        <f t="shared" si="130"/>
        <v xml:space="preserve">Donruss     </v>
      </c>
      <c r="U1123" s="9" t="str">
        <f>IFERROR(VLOOKUP(S1123,'Lookup '!B:D,3,FALSE)," ")</f>
        <v>HOF</v>
      </c>
      <c r="V1123" s="9" t="str">
        <f t="shared" si="128"/>
        <v>F $.25</v>
      </c>
    </row>
    <row r="1124" spans="3:22" x14ac:dyDescent="0.25">
      <c r="C1124">
        <v>1990</v>
      </c>
      <c r="D1124" t="s">
        <v>521</v>
      </c>
      <c r="K1124">
        <v>223</v>
      </c>
      <c r="L1124" t="s">
        <v>536</v>
      </c>
      <c r="M1124" t="s">
        <v>537</v>
      </c>
      <c r="N1124" t="s">
        <v>509</v>
      </c>
      <c r="Q1124">
        <v>1</v>
      </c>
      <c r="R1124" s="4">
        <v>0.25</v>
      </c>
      <c r="S1124" s="9" t="str">
        <f t="shared" si="129"/>
        <v>Dawson, Andre</v>
      </c>
      <c r="T1124" s="9" t="str">
        <f t="shared" si="130"/>
        <v xml:space="preserve">Donruss     </v>
      </c>
      <c r="U1124" s="9" t="str">
        <f>IFERROR(VLOOKUP(S1124,'Lookup '!B:D,3,FALSE)," ")</f>
        <v>HOF</v>
      </c>
      <c r="V1124" s="9" t="str">
        <f t="shared" si="128"/>
        <v>F $.25</v>
      </c>
    </row>
    <row r="1125" spans="3:22" x14ac:dyDescent="0.25">
      <c r="C1125">
        <v>1990</v>
      </c>
      <c r="D1125" t="s">
        <v>521</v>
      </c>
      <c r="K1125">
        <v>269</v>
      </c>
      <c r="L1125" t="s">
        <v>601</v>
      </c>
      <c r="M1125" t="s">
        <v>602</v>
      </c>
      <c r="N1125" t="s">
        <v>395</v>
      </c>
      <c r="Q1125">
        <v>1</v>
      </c>
      <c r="R1125" s="4">
        <v>0.25</v>
      </c>
      <c r="S1125" s="9" t="str">
        <f t="shared" si="129"/>
        <v>Puckett, Kirby</v>
      </c>
      <c r="T1125" s="9" t="str">
        <f t="shared" si="130"/>
        <v xml:space="preserve">Donruss     </v>
      </c>
      <c r="U1125" s="9" t="str">
        <f>IFERROR(VLOOKUP(S1125,'Lookup '!B:D,3,FALSE)," ")</f>
        <v>HOF</v>
      </c>
      <c r="V1125" s="9" t="str">
        <f t="shared" si="128"/>
        <v>F $.25</v>
      </c>
    </row>
    <row r="1126" spans="3:22" x14ac:dyDescent="0.25">
      <c r="C1126">
        <v>1990</v>
      </c>
      <c r="D1126" t="s">
        <v>521</v>
      </c>
      <c r="K1126">
        <v>304</v>
      </c>
      <c r="L1126" t="s">
        <v>516</v>
      </c>
      <c r="M1126" t="s">
        <v>517</v>
      </c>
      <c r="N1126" t="s">
        <v>443</v>
      </c>
      <c r="Q1126">
        <v>1</v>
      </c>
      <c r="R1126" s="4">
        <v>0.25</v>
      </c>
      <c r="S1126" s="9" t="str">
        <f t="shared" si="129"/>
        <v>Henderson, Rickey</v>
      </c>
      <c r="T1126" s="9" t="str">
        <f t="shared" si="130"/>
        <v xml:space="preserve">Donruss     </v>
      </c>
      <c r="U1126" s="9" t="str">
        <f>IFERROR(VLOOKUP(S1126,'Lookup '!B:D,3,FALSE)," ")</f>
        <v>HOF</v>
      </c>
      <c r="V1126" s="9" t="str">
        <f t="shared" si="128"/>
        <v>F $.25</v>
      </c>
    </row>
    <row r="1127" spans="3:22" x14ac:dyDescent="0.25">
      <c r="C1127">
        <v>1990</v>
      </c>
      <c r="D1127" t="s">
        <v>521</v>
      </c>
      <c r="K1127">
        <v>365</v>
      </c>
      <c r="L1127" t="s">
        <v>667</v>
      </c>
      <c r="M1127" t="s">
        <v>501</v>
      </c>
      <c r="N1127" t="s">
        <v>555</v>
      </c>
      <c r="Q1127">
        <v>1</v>
      </c>
      <c r="R1127" s="4">
        <v>1</v>
      </c>
      <c r="S1127" s="9" t="str">
        <f t="shared" si="129"/>
        <v>Griffey Jr, Ken</v>
      </c>
      <c r="T1127" s="9" t="str">
        <f t="shared" si="130"/>
        <v xml:space="preserve">Donruss     </v>
      </c>
      <c r="U1127" s="9" t="str">
        <f>IFERROR(VLOOKUP(S1127,'Lookup '!B:D,3,FALSE)," ")</f>
        <v>HOF</v>
      </c>
      <c r="V1127" s="9" t="str">
        <f t="shared" si="128"/>
        <v>E $1</v>
      </c>
    </row>
    <row r="1128" spans="3:22" x14ac:dyDescent="0.25">
      <c r="C1128">
        <v>1990</v>
      </c>
      <c r="D1128" t="s">
        <v>521</v>
      </c>
      <c r="K1128">
        <v>379</v>
      </c>
      <c r="L1128" t="s">
        <v>482</v>
      </c>
      <c r="M1128" t="s">
        <v>670</v>
      </c>
      <c r="N1128" t="s">
        <v>555</v>
      </c>
      <c r="Q1128">
        <v>1</v>
      </c>
      <c r="R1128" s="4">
        <v>0.5</v>
      </c>
      <c r="S1128" s="9" t="str">
        <f t="shared" si="129"/>
        <v>Johnson, Randy</v>
      </c>
      <c r="T1128" s="9" t="str">
        <f t="shared" si="130"/>
        <v xml:space="preserve">Donruss     </v>
      </c>
      <c r="U1128" s="9" t="str">
        <f>IFERROR(VLOOKUP(S1128,'Lookup '!B:D,3,FALSE)," ")</f>
        <v>HOF</v>
      </c>
      <c r="V1128" s="9" t="str">
        <f t="shared" si="128"/>
        <v>F $.25</v>
      </c>
    </row>
    <row r="1129" spans="3:22" x14ac:dyDescent="0.25">
      <c r="C1129">
        <v>1990</v>
      </c>
      <c r="D1129" t="s">
        <v>521</v>
      </c>
      <c r="J1129" t="s">
        <v>14</v>
      </c>
      <c r="K1129">
        <v>489</v>
      </c>
      <c r="L1129" t="s">
        <v>702</v>
      </c>
      <c r="M1129" t="s">
        <v>703</v>
      </c>
      <c r="N1129" t="s">
        <v>465</v>
      </c>
      <c r="Q1129">
        <v>1</v>
      </c>
      <c r="R1129" s="4">
        <v>2.5</v>
      </c>
      <c r="S1129" s="9" t="str">
        <f t="shared" si="129"/>
        <v>Sosa, Sammy</v>
      </c>
      <c r="T1129" s="9" t="str">
        <f t="shared" si="130"/>
        <v>Donruss     RC</v>
      </c>
      <c r="U1129" s="9" t="str">
        <f>IFERROR(VLOOKUP(S1129,'Lookup '!B:D,3,FALSE)," ")</f>
        <v xml:space="preserve"> </v>
      </c>
      <c r="V1129" s="9" t="str">
        <f t="shared" si="128"/>
        <v>E $1</v>
      </c>
    </row>
    <row r="1130" spans="3:22" x14ac:dyDescent="0.25">
      <c r="C1130">
        <v>1990</v>
      </c>
      <c r="D1130" t="s">
        <v>521</v>
      </c>
      <c r="K1130">
        <v>551</v>
      </c>
      <c r="L1130" t="s">
        <v>444</v>
      </c>
      <c r="M1130" t="s">
        <v>445</v>
      </c>
      <c r="N1130" t="s">
        <v>425</v>
      </c>
      <c r="Q1130">
        <v>1</v>
      </c>
      <c r="R1130" s="4">
        <v>0.25</v>
      </c>
      <c r="S1130" s="9" t="str">
        <f t="shared" si="129"/>
        <v>Winfield, Dave</v>
      </c>
      <c r="T1130" s="9" t="str">
        <f t="shared" si="130"/>
        <v xml:space="preserve">Donruss     </v>
      </c>
      <c r="U1130" s="9" t="str">
        <f>IFERROR(VLOOKUP(S1130,'Lookup '!B:D,3,FALSE)," ")</f>
        <v>HOF</v>
      </c>
      <c r="V1130" s="9" t="str">
        <f t="shared" si="128"/>
        <v>F $.25</v>
      </c>
    </row>
    <row r="1131" spans="3:22" x14ac:dyDescent="0.25">
      <c r="C1131">
        <v>1990</v>
      </c>
      <c r="D1131" t="s">
        <v>521</v>
      </c>
      <c r="K1131">
        <v>643</v>
      </c>
      <c r="L1131" t="s">
        <v>439</v>
      </c>
      <c r="M1131" t="s">
        <v>370</v>
      </c>
      <c r="N1131" t="s">
        <v>381</v>
      </c>
      <c r="Q1131">
        <v>1</v>
      </c>
      <c r="R1131" s="4">
        <v>0.5</v>
      </c>
      <c r="S1131" s="9" t="str">
        <f t="shared" si="129"/>
        <v>Schmidt, Mike</v>
      </c>
      <c r="T1131" s="9" t="str">
        <f t="shared" si="130"/>
        <v xml:space="preserve">Donruss     </v>
      </c>
      <c r="U1131" s="9" t="str">
        <f>IFERROR(VLOOKUP(S1131,'Lookup '!B:D,3,FALSE)," ")</f>
        <v>HOF</v>
      </c>
      <c r="V1131" s="9" t="str">
        <f t="shared" si="128"/>
        <v>F $.25</v>
      </c>
    </row>
    <row r="1132" spans="3:22" x14ac:dyDescent="0.25">
      <c r="C1132">
        <v>1990</v>
      </c>
      <c r="D1132" t="s">
        <v>521</v>
      </c>
      <c r="K1132">
        <v>676</v>
      </c>
      <c r="L1132" t="s">
        <v>559</v>
      </c>
      <c r="M1132" t="s">
        <v>560</v>
      </c>
      <c r="N1132" t="s">
        <v>451</v>
      </c>
      <c r="Q1132">
        <v>1</v>
      </c>
      <c r="R1132" s="4">
        <v>0.75</v>
      </c>
      <c r="S1132" s="9" t="str">
        <f t="shared" si="129"/>
        <v>Ripken Jr, Cal</v>
      </c>
      <c r="T1132" s="9" t="str">
        <f t="shared" si="130"/>
        <v xml:space="preserve">Donruss     </v>
      </c>
      <c r="U1132" s="9" t="str">
        <f>IFERROR(VLOOKUP(S1132,'Lookup '!B:D,3,FALSE)," ")</f>
        <v>HOF</v>
      </c>
      <c r="V1132" s="9" t="str">
        <f t="shared" si="128"/>
        <v>F $.25</v>
      </c>
    </row>
    <row r="1133" spans="3:22" x14ac:dyDescent="0.25">
      <c r="C1133">
        <v>1990</v>
      </c>
      <c r="D1133" t="s">
        <v>521</v>
      </c>
      <c r="J1133" t="s">
        <v>14</v>
      </c>
      <c r="K1133">
        <v>704</v>
      </c>
      <c r="L1133" t="s">
        <v>360</v>
      </c>
      <c r="M1133" t="s">
        <v>445</v>
      </c>
      <c r="N1133" t="s">
        <v>423</v>
      </c>
      <c r="Q1133">
        <v>1</v>
      </c>
      <c r="R1133" s="4">
        <v>0.5</v>
      </c>
      <c r="S1133" s="9" t="str">
        <f t="shared" si="129"/>
        <v>Justice, Dave</v>
      </c>
      <c r="T1133" s="9" t="str">
        <f t="shared" si="130"/>
        <v>Donruss     RC</v>
      </c>
      <c r="U1133" s="9" t="str">
        <f>IFERROR(VLOOKUP(S1133,'Lookup '!B:D,3,FALSE)," ")</f>
        <v/>
      </c>
      <c r="V1133" s="9" t="str">
        <f t="shared" si="128"/>
        <v>F $.25</v>
      </c>
    </row>
    <row r="1134" spans="3:22" x14ac:dyDescent="0.25">
      <c r="C1134">
        <v>1990</v>
      </c>
      <c r="D1134" t="s">
        <v>521</v>
      </c>
      <c r="K1134">
        <v>705</v>
      </c>
      <c r="L1134" t="s">
        <v>572</v>
      </c>
      <c r="M1134" t="s">
        <v>476</v>
      </c>
      <c r="N1134" t="s">
        <v>446</v>
      </c>
      <c r="Q1134">
        <v>1</v>
      </c>
      <c r="R1134" s="4">
        <v>0.25</v>
      </c>
      <c r="S1134" s="9" t="str">
        <f t="shared" si="129"/>
        <v>Gwynn, Tony</v>
      </c>
      <c r="T1134" s="9" t="str">
        <f t="shared" si="130"/>
        <v xml:space="preserve">Donruss     </v>
      </c>
      <c r="U1134" s="9" t="str">
        <f>IFERROR(VLOOKUP(S1134,'Lookup '!B:D,3,FALSE)," ")</f>
        <v>HOF</v>
      </c>
      <c r="V1134" s="9" t="str">
        <f t="shared" si="128"/>
        <v>F $.25</v>
      </c>
    </row>
    <row r="1135" spans="3:22" x14ac:dyDescent="0.25">
      <c r="C1135">
        <v>1990</v>
      </c>
      <c r="D1135" t="s">
        <v>521</v>
      </c>
      <c r="E1135" t="s">
        <v>706</v>
      </c>
      <c r="K1135">
        <v>11</v>
      </c>
      <c r="L1135" t="s">
        <v>572</v>
      </c>
      <c r="M1135" t="s">
        <v>476</v>
      </c>
      <c r="N1135" t="s">
        <v>446</v>
      </c>
      <c r="O1135" t="s">
        <v>388</v>
      </c>
      <c r="Q1135">
        <v>1</v>
      </c>
      <c r="R1135" s="4">
        <v>0.25</v>
      </c>
      <c r="S1135" s="9" t="str">
        <f t="shared" si="129"/>
        <v>Gwynn, Tony</v>
      </c>
      <c r="T1135" s="9" t="str">
        <f t="shared" si="130"/>
        <v xml:space="preserve">Donruss Donruss Best(Blue)    </v>
      </c>
      <c r="U1135" s="9" t="str">
        <f>IFERROR(VLOOKUP(S1135,'Lookup '!B:D,3,FALSE)," ")</f>
        <v>HOF</v>
      </c>
      <c r="V1135" s="9" t="str">
        <f t="shared" si="128"/>
        <v>F $.25</v>
      </c>
    </row>
    <row r="1136" spans="3:22" x14ac:dyDescent="0.25">
      <c r="C1136">
        <v>1990</v>
      </c>
      <c r="D1136" t="s">
        <v>521</v>
      </c>
      <c r="E1136" t="s">
        <v>643</v>
      </c>
      <c r="H1136" t="s">
        <v>5490</v>
      </c>
      <c r="K1136" t="s">
        <v>5489</v>
      </c>
      <c r="L1136" t="s">
        <v>654</v>
      </c>
      <c r="M1136" t="s">
        <v>531</v>
      </c>
      <c r="N1136" t="s">
        <v>423</v>
      </c>
      <c r="O1136" t="s">
        <v>382</v>
      </c>
      <c r="Q1136">
        <v>1</v>
      </c>
      <c r="R1136" s="4">
        <v>3</v>
      </c>
      <c r="S1136" s="9" t="str">
        <f t="shared" si="129"/>
        <v>Smoltz, John</v>
      </c>
      <c r="T1136" s="9" t="str">
        <f t="shared" ref="T1136" si="131">CONCATENATE(D1136&amp;" "&amp;E1136&amp;" "&amp;F1136&amp;" "&amp;G1136&amp;" "&amp;H1136&amp;" "&amp;I1136&amp;J1136)</f>
        <v xml:space="preserve">Donruss MVPs   Error:Glavine </v>
      </c>
      <c r="U1136" s="9" t="str">
        <f>IFERROR(VLOOKUP(S1136,'Lookup '!B:D,3,FALSE)," ")</f>
        <v>HOF</v>
      </c>
      <c r="V1136" s="9" t="str">
        <f t="shared" ref="V1136" si="132">IF(R1136&gt;0.249,IF(R1136&gt;0.99,IF(R1136&gt;4.99,IF(R1136&gt;9.99,IF(R1136&gt;49.99,IF(R1136&gt;99.99,"A $100","B $50"),"C $10"),"D $5"),"E $1"),"F $.25"),"G")</f>
        <v>E $1</v>
      </c>
    </row>
    <row r="1137" spans="3:22" x14ac:dyDescent="0.25">
      <c r="C1137">
        <v>1990</v>
      </c>
      <c r="D1137" t="s">
        <v>525</v>
      </c>
      <c r="E1137" t="s">
        <v>652</v>
      </c>
      <c r="K1137">
        <v>7</v>
      </c>
      <c r="L1137" t="s">
        <v>601</v>
      </c>
      <c r="M1137" t="s">
        <v>602</v>
      </c>
      <c r="N1137" t="s">
        <v>395</v>
      </c>
      <c r="Q1137">
        <v>1</v>
      </c>
      <c r="R1137" s="4">
        <v>0.25</v>
      </c>
      <c r="S1137" s="9" t="str">
        <f t="shared" si="129"/>
        <v>Puckett, Kirby</v>
      </c>
      <c r="T1137" s="9" t="str">
        <f t="shared" si="130"/>
        <v xml:space="preserve">Fleer All Stars    </v>
      </c>
      <c r="U1137" s="9" t="str">
        <f>IFERROR(VLOOKUP(S1137,'Lookup '!B:D,3,FALSE)," ")</f>
        <v>HOF</v>
      </c>
      <c r="V1137" s="9" t="str">
        <f t="shared" si="128"/>
        <v>F $.25</v>
      </c>
    </row>
    <row r="1138" spans="3:22" x14ac:dyDescent="0.25">
      <c r="C1138">
        <v>1990</v>
      </c>
      <c r="D1138" t="s">
        <v>525</v>
      </c>
      <c r="E1138" t="s">
        <v>652</v>
      </c>
      <c r="K1138">
        <v>8</v>
      </c>
      <c r="L1138" t="s">
        <v>559</v>
      </c>
      <c r="M1138" t="s">
        <v>560</v>
      </c>
      <c r="N1138" t="s">
        <v>451</v>
      </c>
      <c r="Q1138">
        <v>1</v>
      </c>
      <c r="R1138" s="4">
        <v>0.75</v>
      </c>
      <c r="S1138" s="9" t="str">
        <f t="shared" si="129"/>
        <v>Ripken Jr, Cal</v>
      </c>
      <c r="T1138" s="9" t="str">
        <f t="shared" si="130"/>
        <v xml:space="preserve">Fleer All Stars    </v>
      </c>
      <c r="U1138" s="9" t="str">
        <f>IFERROR(VLOOKUP(S1138,'Lookup '!B:D,3,FALSE)," ")</f>
        <v>HOF</v>
      </c>
      <c r="V1138" s="9" t="str">
        <f t="shared" si="128"/>
        <v>F $.25</v>
      </c>
    </row>
    <row r="1139" spans="3:22" x14ac:dyDescent="0.25">
      <c r="C1139">
        <v>1990</v>
      </c>
      <c r="D1139" t="s">
        <v>525</v>
      </c>
      <c r="E1139" t="s">
        <v>711</v>
      </c>
      <c r="K1139">
        <v>5</v>
      </c>
      <c r="L1139" t="s">
        <v>581</v>
      </c>
      <c r="M1139" t="s">
        <v>582</v>
      </c>
      <c r="N1139" t="s">
        <v>402</v>
      </c>
      <c r="Q1139">
        <v>1</v>
      </c>
      <c r="R1139" s="4">
        <v>0.25</v>
      </c>
      <c r="S1139" s="9" t="str">
        <f t="shared" si="129"/>
        <v>Boggs, Wade</v>
      </c>
      <c r="T1139" s="9" t="str">
        <f t="shared" si="130"/>
        <v xml:space="preserve">Fleer League Standouts    </v>
      </c>
      <c r="U1139" s="9" t="str">
        <f>IFERROR(VLOOKUP(S1139,'Lookup '!B:D,3,FALSE)," ")</f>
        <v>HOF</v>
      </c>
      <c r="V1139" s="9" t="str">
        <f t="shared" si="128"/>
        <v>F $.25</v>
      </c>
    </row>
    <row r="1140" spans="3:22" x14ac:dyDescent="0.25">
      <c r="C1140">
        <v>1990</v>
      </c>
      <c r="D1140" t="s">
        <v>525</v>
      </c>
      <c r="K1140">
        <v>6</v>
      </c>
      <c r="L1140" t="s">
        <v>541</v>
      </c>
      <c r="M1140" t="s">
        <v>542</v>
      </c>
      <c r="N1140" t="s">
        <v>443</v>
      </c>
      <c r="Q1140">
        <v>1</v>
      </c>
      <c r="R1140" s="4">
        <v>0.25</v>
      </c>
      <c r="S1140" s="9" t="str">
        <f t="shared" si="129"/>
        <v>Eckersley, Dennis</v>
      </c>
      <c r="T1140" s="9" t="str">
        <f t="shared" si="130"/>
        <v xml:space="preserve">Fleer     </v>
      </c>
      <c r="U1140" s="9" t="str">
        <f>IFERROR(VLOOKUP(S1140,'Lookup '!B:D,3,FALSE)," ")</f>
        <v>HOF</v>
      </c>
      <c r="V1140" s="9" t="str">
        <f t="shared" si="128"/>
        <v>F $.25</v>
      </c>
    </row>
    <row r="1141" spans="3:22" x14ac:dyDescent="0.25">
      <c r="C1141">
        <v>1990</v>
      </c>
      <c r="D1141" t="s">
        <v>525</v>
      </c>
      <c r="K1141">
        <v>10</v>
      </c>
      <c r="L1141" t="s">
        <v>516</v>
      </c>
      <c r="M1141" t="s">
        <v>517</v>
      </c>
      <c r="N1141" t="s">
        <v>443</v>
      </c>
      <c r="Q1141">
        <v>1</v>
      </c>
      <c r="R1141" s="4">
        <v>0.25</v>
      </c>
      <c r="S1141" s="9" t="str">
        <f t="shared" si="129"/>
        <v>Henderson, Rickey</v>
      </c>
      <c r="T1141" s="9" t="str">
        <f t="shared" si="130"/>
        <v xml:space="preserve">Fleer     </v>
      </c>
      <c r="U1141" s="9" t="str">
        <f>IFERROR(VLOOKUP(S1141,'Lookup '!B:D,3,FALSE)," ")</f>
        <v>HOF</v>
      </c>
      <c r="V1141" s="9" t="str">
        <f t="shared" si="128"/>
        <v>F $.25</v>
      </c>
    </row>
    <row r="1142" spans="3:22" x14ac:dyDescent="0.25">
      <c r="C1142">
        <v>1990</v>
      </c>
      <c r="D1142" t="s">
        <v>525</v>
      </c>
      <c r="K1142">
        <v>29</v>
      </c>
      <c r="L1142" t="s">
        <v>536</v>
      </c>
      <c r="M1142" t="s">
        <v>537</v>
      </c>
      <c r="N1142" t="s">
        <v>509</v>
      </c>
      <c r="Q1142">
        <v>1</v>
      </c>
      <c r="R1142" s="4">
        <v>0.25</v>
      </c>
      <c r="S1142" s="9" t="str">
        <f t="shared" si="129"/>
        <v>Dawson, Andre</v>
      </c>
      <c r="T1142" s="9" t="str">
        <f t="shared" si="130"/>
        <v xml:space="preserve">Fleer     </v>
      </c>
      <c r="U1142" s="9" t="str">
        <f>IFERROR(VLOOKUP(S1142,'Lookup '!B:D,3,FALSE)," ")</f>
        <v>HOF</v>
      </c>
      <c r="V1142" s="9" t="str">
        <f t="shared" ref="V1142:V1178" si="133">IF(R1142&gt;0.249,IF(R1142&gt;0.99,IF(R1142&gt;4.99,IF(R1142&gt;9.99,IF(R1142&gt;49.99,IF(R1142&gt;99.99,"A $100","B $50"),"C $10"),"D $5"),"E $1"),"F $.25"),"G")</f>
        <v>F $.25</v>
      </c>
    </row>
    <row r="1143" spans="3:22" x14ac:dyDescent="0.25">
      <c r="C1143">
        <v>1990</v>
      </c>
      <c r="D1143" t="s">
        <v>525</v>
      </c>
      <c r="K1143">
        <v>37</v>
      </c>
      <c r="L1143" t="s">
        <v>618</v>
      </c>
      <c r="M1143" t="s">
        <v>357</v>
      </c>
      <c r="N1143" t="s">
        <v>509</v>
      </c>
      <c r="Q1143">
        <v>1</v>
      </c>
      <c r="R1143" s="4">
        <v>0.4</v>
      </c>
      <c r="S1143" s="9" t="str">
        <f t="shared" si="129"/>
        <v>Maddux, Greg</v>
      </c>
      <c r="T1143" s="9" t="str">
        <f t="shared" si="130"/>
        <v xml:space="preserve">Fleer     </v>
      </c>
      <c r="U1143" s="9" t="str">
        <f>IFERROR(VLOOKUP(S1143,'Lookup '!B:D,3,FALSE)," ")</f>
        <v>HOF</v>
      </c>
      <c r="V1143" s="9" t="str">
        <f t="shared" si="133"/>
        <v>F $.25</v>
      </c>
    </row>
    <row r="1144" spans="3:22" x14ac:dyDescent="0.25">
      <c r="C1144">
        <v>1990</v>
      </c>
      <c r="D1144" t="s">
        <v>525</v>
      </c>
      <c r="K1144">
        <v>40</v>
      </c>
      <c r="L1144" t="s">
        <v>579</v>
      </c>
      <c r="M1144" t="s">
        <v>580</v>
      </c>
      <c r="N1144" t="s">
        <v>509</v>
      </c>
      <c r="Q1144">
        <v>1</v>
      </c>
      <c r="R1144" s="4">
        <v>0.4</v>
      </c>
      <c r="S1144" s="9" t="str">
        <f t="shared" si="129"/>
        <v>Sandberg, Ryne</v>
      </c>
      <c r="T1144" s="9" t="str">
        <f t="shared" si="130"/>
        <v xml:space="preserve">Fleer     </v>
      </c>
      <c r="U1144" s="9" t="str">
        <f>IFERROR(VLOOKUP(S1144,'Lookup '!B:D,3,FALSE)," ")</f>
        <v>HOF</v>
      </c>
      <c r="V1144" s="9" t="str">
        <f t="shared" si="133"/>
        <v>F $.25</v>
      </c>
    </row>
    <row r="1145" spans="3:22" x14ac:dyDescent="0.25">
      <c r="C1145">
        <v>1990</v>
      </c>
      <c r="D1145" t="s">
        <v>525</v>
      </c>
      <c r="K1145">
        <v>103</v>
      </c>
      <c r="L1145" t="s">
        <v>461</v>
      </c>
      <c r="M1145" t="s">
        <v>462</v>
      </c>
      <c r="N1145" t="s">
        <v>463</v>
      </c>
      <c r="Q1145">
        <v>1</v>
      </c>
      <c r="R1145" s="4">
        <v>0.6</v>
      </c>
      <c r="S1145" s="9" t="str">
        <f t="shared" si="129"/>
        <v>Brett, George</v>
      </c>
      <c r="T1145" s="9" t="str">
        <f t="shared" si="130"/>
        <v xml:space="preserve">Fleer     </v>
      </c>
      <c r="U1145" s="9" t="str">
        <f>IFERROR(VLOOKUP(S1145,'Lookup '!B:D,3,FALSE)," ")</f>
        <v>HOF</v>
      </c>
      <c r="V1145" s="9" t="str">
        <f t="shared" si="133"/>
        <v>F $.25</v>
      </c>
    </row>
    <row r="1146" spans="3:22" x14ac:dyDescent="0.25">
      <c r="C1146">
        <v>1990</v>
      </c>
      <c r="D1146" t="s">
        <v>525</v>
      </c>
      <c r="K1146">
        <v>157</v>
      </c>
      <c r="L1146" t="s">
        <v>572</v>
      </c>
      <c r="M1146" t="s">
        <v>476</v>
      </c>
      <c r="N1146" t="s">
        <v>446</v>
      </c>
      <c r="Q1146">
        <v>1</v>
      </c>
      <c r="R1146" s="4">
        <v>0.3</v>
      </c>
      <c r="S1146" s="9" t="str">
        <f t="shared" si="129"/>
        <v>Gwynn, Tony</v>
      </c>
      <c r="T1146" s="9" t="str">
        <f t="shared" si="130"/>
        <v xml:space="preserve">Fleer     </v>
      </c>
      <c r="U1146" s="9" t="str">
        <f>IFERROR(VLOOKUP(S1146,'Lookup '!B:D,3,FALSE)," ")</f>
        <v>HOF</v>
      </c>
      <c r="V1146" s="9" t="str">
        <f t="shared" si="133"/>
        <v>F $.25</v>
      </c>
    </row>
    <row r="1147" spans="3:22" x14ac:dyDescent="0.25">
      <c r="C1147">
        <v>1990</v>
      </c>
      <c r="D1147" t="s">
        <v>525</v>
      </c>
      <c r="K1147">
        <v>187</v>
      </c>
      <c r="L1147" t="s">
        <v>559</v>
      </c>
      <c r="M1147" t="s">
        <v>560</v>
      </c>
      <c r="N1147" t="s">
        <v>451</v>
      </c>
      <c r="Q1147">
        <v>1</v>
      </c>
      <c r="R1147" s="4">
        <v>0.75</v>
      </c>
      <c r="S1147" s="9" t="str">
        <f t="shared" si="129"/>
        <v>Ripken Jr, Cal</v>
      </c>
      <c r="T1147" s="9" t="str">
        <f t="shared" si="130"/>
        <v xml:space="preserve">Fleer     </v>
      </c>
      <c r="U1147" s="9" t="str">
        <f>IFERROR(VLOOKUP(S1147,'Lookup '!B:D,3,FALSE)," ")</f>
        <v>HOF</v>
      </c>
      <c r="V1147" s="9" t="str">
        <f t="shared" si="133"/>
        <v>F $.25</v>
      </c>
    </row>
    <row r="1148" spans="3:22" x14ac:dyDescent="0.25">
      <c r="C1148">
        <v>1990</v>
      </c>
      <c r="D1148" t="s">
        <v>525</v>
      </c>
      <c r="K1148">
        <v>199</v>
      </c>
      <c r="L1148" t="s">
        <v>350</v>
      </c>
      <c r="M1148" t="s">
        <v>372</v>
      </c>
      <c r="N1148" t="s">
        <v>430</v>
      </c>
      <c r="Q1148">
        <v>1</v>
      </c>
      <c r="R1148" s="4">
        <v>0.25</v>
      </c>
      <c r="S1148" s="9" t="str">
        <f t="shared" si="129"/>
        <v>Carter, Gary</v>
      </c>
      <c r="T1148" s="9" t="str">
        <f t="shared" si="130"/>
        <v xml:space="preserve">Fleer     </v>
      </c>
      <c r="U1148" s="9" t="str">
        <f>IFERROR(VLOOKUP(S1148,'Lookup '!B:D,3,FALSE)," ")</f>
        <v>HOF</v>
      </c>
      <c r="V1148" s="9" t="str">
        <f t="shared" si="133"/>
        <v>F $.25</v>
      </c>
    </row>
    <row r="1149" spans="3:22" x14ac:dyDescent="0.25">
      <c r="C1149">
        <v>1990</v>
      </c>
      <c r="D1149" t="s">
        <v>525</v>
      </c>
      <c r="K1149">
        <v>260</v>
      </c>
      <c r="L1149" t="s">
        <v>514</v>
      </c>
      <c r="M1149" t="s">
        <v>515</v>
      </c>
      <c r="N1149" t="s">
        <v>391</v>
      </c>
      <c r="Q1149">
        <v>1</v>
      </c>
      <c r="R1149" s="4">
        <v>0.4</v>
      </c>
      <c r="S1149" s="9" t="str">
        <f t="shared" si="129"/>
        <v>Smith, Ozzie</v>
      </c>
      <c r="T1149" s="9" t="str">
        <f t="shared" si="130"/>
        <v xml:space="preserve">Fleer     </v>
      </c>
      <c r="U1149" s="9" t="str">
        <f>IFERROR(VLOOKUP(S1149,'Lookup '!B:D,3,FALSE)," ")</f>
        <v>HOF</v>
      </c>
      <c r="V1149" s="9" t="str">
        <f t="shared" si="133"/>
        <v>F $.25</v>
      </c>
    </row>
    <row r="1150" spans="3:22" x14ac:dyDescent="0.25">
      <c r="C1150">
        <v>1990</v>
      </c>
      <c r="D1150" t="s">
        <v>525</v>
      </c>
      <c r="K1150">
        <v>268</v>
      </c>
      <c r="L1150" t="s">
        <v>581</v>
      </c>
      <c r="M1150" t="s">
        <v>582</v>
      </c>
      <c r="N1150" t="s">
        <v>402</v>
      </c>
      <c r="Q1150">
        <v>1</v>
      </c>
      <c r="R1150" s="4">
        <v>0.25</v>
      </c>
      <c r="S1150" s="9" t="str">
        <f t="shared" si="129"/>
        <v>Boggs, Wade</v>
      </c>
      <c r="T1150" s="9" t="str">
        <f t="shared" si="130"/>
        <v xml:space="preserve">Fleer     </v>
      </c>
      <c r="U1150" s="9" t="str">
        <f>IFERROR(VLOOKUP(S1150,'Lookup '!B:D,3,FALSE)," ")</f>
        <v>HOF</v>
      </c>
      <c r="V1150" s="9" t="str">
        <f t="shared" si="133"/>
        <v>F $.25</v>
      </c>
    </row>
    <row r="1151" spans="3:22" x14ac:dyDescent="0.25">
      <c r="C1151">
        <v>1990</v>
      </c>
      <c r="D1151" t="s">
        <v>525</v>
      </c>
      <c r="J1151" t="s">
        <v>14</v>
      </c>
      <c r="K1151">
        <v>297</v>
      </c>
      <c r="L1151" t="s">
        <v>705</v>
      </c>
      <c r="M1151" t="s">
        <v>404</v>
      </c>
      <c r="N1151" t="s">
        <v>549</v>
      </c>
      <c r="Q1151">
        <v>1</v>
      </c>
      <c r="R1151" s="4">
        <v>1</v>
      </c>
      <c r="S1151" s="9" t="str">
        <f t="shared" si="129"/>
        <v>Gonzalez, Juan</v>
      </c>
      <c r="T1151" s="9" t="str">
        <f t="shared" si="130"/>
        <v>Fleer     RC</v>
      </c>
      <c r="U1151" s="9" t="str">
        <f>IFERROR(VLOOKUP(S1151,'Lookup '!B:D,3,FALSE)," ")</f>
        <v xml:space="preserve"> </v>
      </c>
      <c r="V1151" s="9" t="str">
        <f t="shared" si="133"/>
        <v>E $1</v>
      </c>
    </row>
    <row r="1152" spans="3:22" x14ac:dyDescent="0.25">
      <c r="C1152">
        <v>1990</v>
      </c>
      <c r="D1152" t="s">
        <v>525</v>
      </c>
      <c r="K1152">
        <v>313</v>
      </c>
      <c r="L1152" t="s">
        <v>415</v>
      </c>
      <c r="M1152" t="s">
        <v>416</v>
      </c>
      <c r="N1152" t="s">
        <v>549</v>
      </c>
      <c r="Q1152">
        <v>1</v>
      </c>
      <c r="R1152" s="4">
        <v>1</v>
      </c>
      <c r="S1152" s="9" t="str">
        <f t="shared" si="129"/>
        <v>Ryan, Nolan</v>
      </c>
      <c r="T1152" s="9" t="str">
        <f t="shared" si="130"/>
        <v xml:space="preserve">Fleer     </v>
      </c>
      <c r="U1152" s="9" t="str">
        <f>IFERROR(VLOOKUP(S1152,'Lookup '!B:D,3,FALSE)," ")</f>
        <v>HOF</v>
      </c>
      <c r="V1152" s="9" t="str">
        <f t="shared" si="133"/>
        <v>E $1</v>
      </c>
    </row>
    <row r="1153" spans="3:22" x14ac:dyDescent="0.25">
      <c r="C1153">
        <v>1990</v>
      </c>
      <c r="D1153" t="s">
        <v>525</v>
      </c>
      <c r="K1153">
        <v>330</v>
      </c>
      <c r="L1153" t="s">
        <v>506</v>
      </c>
      <c r="M1153" t="s">
        <v>363</v>
      </c>
      <c r="N1153" t="s">
        <v>456</v>
      </c>
      <c r="Q1153">
        <v>1</v>
      </c>
      <c r="R1153" s="4">
        <v>0.25</v>
      </c>
      <c r="S1153" s="9" t="str">
        <f t="shared" si="129"/>
        <v>Molitor, Paul</v>
      </c>
      <c r="T1153" s="9" t="str">
        <f t="shared" si="130"/>
        <v xml:space="preserve">Fleer     </v>
      </c>
      <c r="U1153" s="9" t="str">
        <f>IFERROR(VLOOKUP(S1153,'Lookup '!B:D,3,FALSE)," ")</f>
        <v>HOF</v>
      </c>
      <c r="V1153" s="9" t="str">
        <f t="shared" si="133"/>
        <v>F $.25</v>
      </c>
    </row>
    <row r="1154" spans="3:22" x14ac:dyDescent="0.25">
      <c r="C1154">
        <v>1990</v>
      </c>
      <c r="D1154" t="s">
        <v>525</v>
      </c>
      <c r="K1154">
        <v>340</v>
      </c>
      <c r="L1154" t="s">
        <v>510</v>
      </c>
      <c r="M1154" t="s">
        <v>376</v>
      </c>
      <c r="N1154" t="s">
        <v>456</v>
      </c>
      <c r="Q1154">
        <v>1</v>
      </c>
      <c r="R1154" s="4">
        <v>0.4</v>
      </c>
      <c r="S1154" s="9" t="str">
        <f t="shared" si="129"/>
        <v>Yount, Robin</v>
      </c>
      <c r="T1154" s="9" t="str">
        <f t="shared" si="130"/>
        <v xml:space="preserve">Fleer     </v>
      </c>
      <c r="U1154" s="9" t="str">
        <f>IFERROR(VLOOKUP(S1154,'Lookup '!B:D,3,FALSE)," ")</f>
        <v>HOF</v>
      </c>
      <c r="V1154" s="9" t="str">
        <f t="shared" si="133"/>
        <v>F $.25</v>
      </c>
    </row>
    <row r="1155" spans="3:22" x14ac:dyDescent="0.25">
      <c r="C1155">
        <v>1990</v>
      </c>
      <c r="D1155" t="s">
        <v>525</v>
      </c>
      <c r="K1155">
        <v>383</v>
      </c>
      <c r="L1155" t="s">
        <v>601</v>
      </c>
      <c r="M1155" t="s">
        <v>602</v>
      </c>
      <c r="N1155" t="s">
        <v>395</v>
      </c>
      <c r="Q1155">
        <v>1</v>
      </c>
      <c r="R1155" s="4">
        <v>0.25</v>
      </c>
      <c r="S1155" s="9" t="str">
        <f t="shared" si="129"/>
        <v>Puckett, Kirby</v>
      </c>
      <c r="T1155" s="9" t="str">
        <f t="shared" si="130"/>
        <v xml:space="preserve">Fleer     </v>
      </c>
      <c r="U1155" s="9" t="str">
        <f>IFERROR(VLOOKUP(S1155,'Lookup '!B:D,3,FALSE)," ")</f>
        <v>HOF</v>
      </c>
      <c r="V1155" s="9" t="str">
        <f t="shared" si="133"/>
        <v>F $.25</v>
      </c>
    </row>
    <row r="1156" spans="3:22" x14ac:dyDescent="0.25">
      <c r="C1156">
        <v>1990</v>
      </c>
      <c r="D1156" t="s">
        <v>525</v>
      </c>
      <c r="K1156">
        <v>404</v>
      </c>
      <c r="L1156" t="s">
        <v>538</v>
      </c>
      <c r="M1156" t="s">
        <v>539</v>
      </c>
      <c r="N1156" t="s">
        <v>394</v>
      </c>
      <c r="Q1156">
        <v>1</v>
      </c>
      <c r="R1156" s="4">
        <v>0.25</v>
      </c>
      <c r="S1156" s="9" t="str">
        <f t="shared" si="129"/>
        <v>Murray, Eddie</v>
      </c>
      <c r="T1156" s="9" t="str">
        <f t="shared" si="130"/>
        <v xml:space="preserve">Fleer     </v>
      </c>
      <c r="U1156" s="9" t="str">
        <f>IFERROR(VLOOKUP(S1156,'Lookup '!B:D,3,FALSE)," ")</f>
        <v>HOF</v>
      </c>
      <c r="V1156" s="9" t="str">
        <f t="shared" si="133"/>
        <v>F $.25</v>
      </c>
    </row>
    <row r="1157" spans="3:22" x14ac:dyDescent="0.25">
      <c r="C1157">
        <v>1990</v>
      </c>
      <c r="D1157" t="s">
        <v>525</v>
      </c>
      <c r="K1157">
        <v>447</v>
      </c>
      <c r="L1157" t="s">
        <v>583</v>
      </c>
      <c r="M1157" t="s">
        <v>393</v>
      </c>
      <c r="N1157" t="s">
        <v>425</v>
      </c>
      <c r="Q1157">
        <v>1</v>
      </c>
      <c r="R1157" s="4">
        <v>0.6</v>
      </c>
      <c r="S1157" s="9" t="str">
        <f t="shared" si="129"/>
        <v>Mattingly, Don</v>
      </c>
      <c r="T1157" s="9" t="str">
        <f t="shared" si="130"/>
        <v xml:space="preserve">Fleer     </v>
      </c>
      <c r="U1157" s="9" t="str">
        <f>IFERROR(VLOOKUP(S1157,'Lookup '!B:D,3,FALSE)," ")</f>
        <v/>
      </c>
      <c r="V1157" s="9" t="str">
        <f t="shared" si="133"/>
        <v>F $.25</v>
      </c>
    </row>
    <row r="1158" spans="3:22" x14ac:dyDescent="0.25">
      <c r="C1158">
        <v>1990</v>
      </c>
      <c r="D1158" t="s">
        <v>525</v>
      </c>
      <c r="K1158">
        <v>458</v>
      </c>
      <c r="L1158" t="s">
        <v>444</v>
      </c>
      <c r="M1158" t="s">
        <v>445</v>
      </c>
      <c r="N1158" t="s">
        <v>425</v>
      </c>
      <c r="Q1158">
        <v>1</v>
      </c>
      <c r="R1158" s="4">
        <v>0.25</v>
      </c>
      <c r="S1158" s="9" t="str">
        <f t="shared" si="129"/>
        <v>Winfield, Dave</v>
      </c>
      <c r="T1158" s="9" t="str">
        <f t="shared" si="130"/>
        <v xml:space="preserve">Fleer     </v>
      </c>
      <c r="U1158" s="9" t="str">
        <f>IFERROR(VLOOKUP(S1158,'Lookup '!B:D,3,FALSE)," ")</f>
        <v>HOF</v>
      </c>
      <c r="V1158" s="9" t="str">
        <f t="shared" si="133"/>
        <v>F $.25</v>
      </c>
    </row>
    <row r="1159" spans="3:22" x14ac:dyDescent="0.25">
      <c r="C1159">
        <v>1990</v>
      </c>
      <c r="D1159" t="s">
        <v>525</v>
      </c>
      <c r="K1159">
        <v>461</v>
      </c>
      <c r="L1159" t="s">
        <v>611</v>
      </c>
      <c r="M1159" t="s">
        <v>612</v>
      </c>
      <c r="N1159" t="s">
        <v>420</v>
      </c>
      <c r="Q1159">
        <v>1</v>
      </c>
      <c r="R1159" s="4">
        <v>1</v>
      </c>
      <c r="S1159" s="9" t="str">
        <f t="shared" si="129"/>
        <v>Bonds, Barry</v>
      </c>
      <c r="T1159" s="9" t="str">
        <f t="shared" si="130"/>
        <v xml:space="preserve">Fleer     </v>
      </c>
      <c r="U1159" s="9" t="str">
        <f>IFERROR(VLOOKUP(S1159,'Lookup '!B:D,3,FALSE)," ")</f>
        <v/>
      </c>
      <c r="V1159" s="9" t="str">
        <f t="shared" si="133"/>
        <v>E $1</v>
      </c>
    </row>
    <row r="1160" spans="3:22" x14ac:dyDescent="0.25">
      <c r="C1160">
        <v>1990</v>
      </c>
      <c r="D1160" t="s">
        <v>525</v>
      </c>
      <c r="K1160">
        <v>513</v>
      </c>
      <c r="L1160" t="s">
        <v>667</v>
      </c>
      <c r="M1160" t="s">
        <v>501</v>
      </c>
      <c r="N1160" t="s">
        <v>555</v>
      </c>
      <c r="Q1160">
        <v>1</v>
      </c>
      <c r="R1160" s="4">
        <v>1</v>
      </c>
      <c r="S1160" s="9" t="str">
        <f t="shared" si="129"/>
        <v>Griffey Jr, Ken</v>
      </c>
      <c r="T1160" s="9" t="str">
        <f t="shared" si="130"/>
        <v xml:space="preserve">Fleer     </v>
      </c>
      <c r="U1160" s="9" t="str">
        <f>IFERROR(VLOOKUP(S1160,'Lookup '!B:D,3,FALSE)," ")</f>
        <v>HOF</v>
      </c>
      <c r="V1160" s="9" t="str">
        <f t="shared" si="133"/>
        <v>E $1</v>
      </c>
    </row>
    <row r="1161" spans="3:22" x14ac:dyDescent="0.25">
      <c r="C1161">
        <v>1990</v>
      </c>
      <c r="D1161" t="s">
        <v>525</v>
      </c>
      <c r="K1161">
        <v>518</v>
      </c>
      <c r="L1161" t="s">
        <v>482</v>
      </c>
      <c r="M1161" t="s">
        <v>670</v>
      </c>
      <c r="N1161" t="s">
        <v>555</v>
      </c>
      <c r="Q1161">
        <v>1</v>
      </c>
      <c r="R1161" s="4">
        <v>0.5</v>
      </c>
      <c r="S1161" s="9" t="str">
        <f t="shared" si="129"/>
        <v>Johnson, Randy</v>
      </c>
      <c r="T1161" s="9" t="str">
        <f t="shared" si="130"/>
        <v xml:space="preserve">Fleer     </v>
      </c>
      <c r="U1161" s="9" t="str">
        <f>IFERROR(VLOOKUP(S1161,'Lookup '!B:D,3,FALSE)," ")</f>
        <v>HOF</v>
      </c>
      <c r="V1161" s="9" t="str">
        <f t="shared" si="133"/>
        <v>F $.25</v>
      </c>
    </row>
    <row r="1162" spans="3:22" x14ac:dyDescent="0.25">
      <c r="C1162">
        <v>1990</v>
      </c>
      <c r="D1162" t="s">
        <v>525</v>
      </c>
      <c r="K1162">
        <v>530</v>
      </c>
      <c r="L1162" t="s">
        <v>540</v>
      </c>
      <c r="M1162" t="s">
        <v>407</v>
      </c>
      <c r="N1162" t="s">
        <v>465</v>
      </c>
      <c r="Q1162">
        <v>1</v>
      </c>
      <c r="R1162" s="4">
        <v>0.25</v>
      </c>
      <c r="S1162" s="9" t="str">
        <f t="shared" si="129"/>
        <v>Fisk, Carlton</v>
      </c>
      <c r="T1162" s="9" t="str">
        <f t="shared" si="130"/>
        <v xml:space="preserve">Fleer     </v>
      </c>
      <c r="U1162" s="9" t="str">
        <f>IFERROR(VLOOKUP(S1162,'Lookup '!B:D,3,FALSE)," ")</f>
        <v>HOF</v>
      </c>
      <c r="V1162" s="9" t="str">
        <f t="shared" si="133"/>
        <v>F $.25</v>
      </c>
    </row>
    <row r="1163" spans="3:22" x14ac:dyDescent="0.25">
      <c r="C1163">
        <v>1990</v>
      </c>
      <c r="D1163" t="s">
        <v>525</v>
      </c>
      <c r="J1163" t="s">
        <v>14</v>
      </c>
      <c r="K1163">
        <v>548</v>
      </c>
      <c r="L1163" t="s">
        <v>702</v>
      </c>
      <c r="M1163" t="s">
        <v>703</v>
      </c>
      <c r="N1163" t="s">
        <v>465</v>
      </c>
      <c r="Q1163">
        <v>1</v>
      </c>
      <c r="R1163" s="4">
        <v>2.5</v>
      </c>
      <c r="S1163" s="9" t="str">
        <f t="shared" si="129"/>
        <v>Sosa, Sammy</v>
      </c>
      <c r="T1163" s="9" t="str">
        <f t="shared" si="130"/>
        <v>Fleer     RC</v>
      </c>
      <c r="U1163" s="9" t="str">
        <f>IFERROR(VLOOKUP(S1163,'Lookup '!B:D,3,FALSE)," ")</f>
        <v xml:space="preserve"> </v>
      </c>
      <c r="V1163" s="9" t="str">
        <f t="shared" si="133"/>
        <v>E $1</v>
      </c>
    </row>
    <row r="1164" spans="3:22" x14ac:dyDescent="0.25">
      <c r="C1164">
        <v>1990</v>
      </c>
      <c r="D1164" t="s">
        <v>525</v>
      </c>
      <c r="K1164">
        <v>583</v>
      </c>
      <c r="L1164" t="s">
        <v>649</v>
      </c>
      <c r="M1164" t="s">
        <v>429</v>
      </c>
      <c r="N1164" t="s">
        <v>423</v>
      </c>
      <c r="Q1164">
        <v>1</v>
      </c>
      <c r="R1164" s="4">
        <v>0.25</v>
      </c>
      <c r="S1164" s="9" t="str">
        <f t="shared" si="129"/>
        <v>Glavine, Tom</v>
      </c>
      <c r="T1164" s="9" t="str">
        <f t="shared" si="130"/>
        <v xml:space="preserve">Fleer     </v>
      </c>
      <c r="U1164" s="9" t="str">
        <f>IFERROR(VLOOKUP(S1164,'Lookup '!B:D,3,FALSE)," ")</f>
        <v>HOF</v>
      </c>
      <c r="V1164" s="9" t="str">
        <f t="shared" si="133"/>
        <v>F $.25</v>
      </c>
    </row>
    <row r="1165" spans="3:22" x14ac:dyDescent="0.25">
      <c r="C1165">
        <v>1990</v>
      </c>
      <c r="D1165" t="s">
        <v>525</v>
      </c>
      <c r="K1165">
        <v>595</v>
      </c>
      <c r="L1165" t="s">
        <v>654</v>
      </c>
      <c r="M1165" t="s">
        <v>531</v>
      </c>
      <c r="N1165" t="s">
        <v>423</v>
      </c>
      <c r="Q1165">
        <v>1</v>
      </c>
      <c r="R1165" s="4">
        <v>0.25</v>
      </c>
      <c r="S1165" s="9" t="str">
        <f t="shared" si="129"/>
        <v>Smoltz, John</v>
      </c>
      <c r="T1165" s="9" t="str">
        <f t="shared" si="130"/>
        <v xml:space="preserve">Fleer     </v>
      </c>
      <c r="U1165" s="9" t="str">
        <f>IFERROR(VLOOKUP(S1165,'Lookup '!B:D,3,FALSE)," ")</f>
        <v>HOF</v>
      </c>
      <c r="V1165" s="9" t="str">
        <f t="shared" si="133"/>
        <v>F $.25</v>
      </c>
    </row>
    <row r="1166" spans="3:22" x14ac:dyDescent="0.25">
      <c r="C1166">
        <v>1990</v>
      </c>
      <c r="D1166" t="s">
        <v>525</v>
      </c>
      <c r="K1166">
        <v>634</v>
      </c>
      <c r="L1166" t="s">
        <v>4188</v>
      </c>
      <c r="Q1166">
        <v>1</v>
      </c>
      <c r="R1166" s="4">
        <v>0.25</v>
      </c>
      <c r="S1166" s="9" t="str">
        <f t="shared" ref="S1166:S1200" si="134">L1166&amp;", "&amp;M1166</f>
        <v xml:space="preserve">Ripken Jr, Cal / Fernandez, </v>
      </c>
      <c r="T1166" s="9" t="str">
        <f t="shared" si="130"/>
        <v xml:space="preserve">Fleer     </v>
      </c>
      <c r="U1166" s="9" t="s">
        <v>13</v>
      </c>
      <c r="V1166" s="9" t="str">
        <f t="shared" si="133"/>
        <v>F $.25</v>
      </c>
    </row>
    <row r="1167" spans="3:22" x14ac:dyDescent="0.25">
      <c r="C1167">
        <v>1990</v>
      </c>
      <c r="D1167" t="s">
        <v>525</v>
      </c>
      <c r="K1167">
        <v>635</v>
      </c>
      <c r="L1167" t="s">
        <v>4187</v>
      </c>
      <c r="Q1167">
        <v>1</v>
      </c>
      <c r="R1167" s="4">
        <v>0.25</v>
      </c>
      <c r="S1167" s="9" t="str">
        <f t="shared" si="134"/>
        <v xml:space="preserve">Puckett, Kirby / Jackson, Bo, </v>
      </c>
      <c r="T1167" s="9" t="str">
        <f t="shared" si="130"/>
        <v xml:space="preserve">Fleer     </v>
      </c>
      <c r="U1167" s="9" t="s">
        <v>13</v>
      </c>
      <c r="V1167" s="9" t="str">
        <f t="shared" si="133"/>
        <v>F $.25</v>
      </c>
    </row>
    <row r="1168" spans="3:22" x14ac:dyDescent="0.25">
      <c r="C1168">
        <v>1990</v>
      </c>
      <c r="D1168" t="s">
        <v>525</v>
      </c>
      <c r="K1168">
        <v>636</v>
      </c>
      <c r="L1168" t="s">
        <v>415</v>
      </c>
      <c r="M1168" t="s">
        <v>416</v>
      </c>
      <c r="N1168" t="s">
        <v>549</v>
      </c>
      <c r="Q1168">
        <v>1</v>
      </c>
      <c r="R1168" s="4">
        <v>0.4</v>
      </c>
      <c r="S1168" s="9" t="str">
        <f t="shared" si="134"/>
        <v>Ryan, Nolan</v>
      </c>
      <c r="T1168" s="9" t="str">
        <f t="shared" ref="T1168:T1202" si="135">CONCATENATE(D1168&amp;" "&amp;E1168&amp;" "&amp;F1168&amp;" "&amp;G1168&amp;" "&amp;H1168&amp;" "&amp;I1168&amp;J1168)</f>
        <v xml:space="preserve">Fleer     </v>
      </c>
      <c r="U1168" s="9" t="str">
        <f>IFERROR(VLOOKUP(S1168,'Lookup '!B:D,3,FALSE)," ")</f>
        <v>HOF</v>
      </c>
      <c r="V1168" s="9" t="str">
        <f t="shared" si="133"/>
        <v>F $.25</v>
      </c>
    </row>
    <row r="1169" spans="2:22" x14ac:dyDescent="0.25">
      <c r="C1169">
        <v>1990</v>
      </c>
      <c r="D1169" t="s">
        <v>525</v>
      </c>
      <c r="K1169">
        <v>638</v>
      </c>
      <c r="L1169" t="s">
        <v>4186</v>
      </c>
      <c r="Q1169">
        <v>1</v>
      </c>
      <c r="R1169" s="4">
        <v>0.3</v>
      </c>
      <c r="S1169" s="9" t="str">
        <f t="shared" si="134"/>
        <v xml:space="preserve">Mattingly, Don / McGwire, Mark, </v>
      </c>
      <c r="T1169" s="9" t="str">
        <f t="shared" si="135"/>
        <v xml:space="preserve">Fleer     </v>
      </c>
      <c r="U1169" s="9" t="str">
        <f>IFERROR(VLOOKUP(S1169,'Lookup '!B:D,3,FALSE)," ")</f>
        <v xml:space="preserve"> </v>
      </c>
      <c r="V1169" s="9" t="str">
        <f t="shared" si="133"/>
        <v>F $.25</v>
      </c>
    </row>
    <row r="1170" spans="2:22" x14ac:dyDescent="0.25">
      <c r="C1170">
        <v>1990</v>
      </c>
      <c r="D1170" t="s">
        <v>525</v>
      </c>
      <c r="E1170" t="s">
        <v>592</v>
      </c>
      <c r="K1170" t="s">
        <v>713</v>
      </c>
      <c r="L1170" t="s">
        <v>350</v>
      </c>
      <c r="M1170" t="s">
        <v>372</v>
      </c>
      <c r="N1170" t="s">
        <v>405</v>
      </c>
      <c r="Q1170">
        <v>1</v>
      </c>
      <c r="R1170" s="4">
        <v>0.25</v>
      </c>
      <c r="S1170" s="9" t="str">
        <f t="shared" si="134"/>
        <v>Carter, Gary</v>
      </c>
      <c r="T1170" s="9" t="str">
        <f t="shared" si="135"/>
        <v xml:space="preserve">Fleer Update    </v>
      </c>
      <c r="U1170" s="9" t="str">
        <f>IFERROR(VLOOKUP(S1170,'Lookup '!B:D,3,FALSE)," ")</f>
        <v>HOF</v>
      </c>
      <c r="V1170" s="9" t="str">
        <f t="shared" si="133"/>
        <v>F $.25</v>
      </c>
    </row>
    <row r="1171" spans="2:22" x14ac:dyDescent="0.25">
      <c r="C1171">
        <v>1990</v>
      </c>
      <c r="D1171" t="s">
        <v>525</v>
      </c>
      <c r="E1171" t="s">
        <v>592</v>
      </c>
      <c r="K1171" t="s">
        <v>714</v>
      </c>
      <c r="L1171" t="s">
        <v>444</v>
      </c>
      <c r="M1171" t="s">
        <v>445</v>
      </c>
      <c r="N1171" t="s">
        <v>417</v>
      </c>
      <c r="Q1171">
        <v>1</v>
      </c>
      <c r="R1171" s="4">
        <v>0.25</v>
      </c>
      <c r="S1171" s="9" t="str">
        <f t="shared" si="134"/>
        <v>Winfield, Dave</v>
      </c>
      <c r="T1171" s="9" t="str">
        <f t="shared" si="135"/>
        <v xml:space="preserve">Fleer Update    </v>
      </c>
      <c r="U1171" s="9" t="str">
        <f>IFERROR(VLOOKUP(S1171,'Lookup '!B:D,3,FALSE)," ")</f>
        <v>HOF</v>
      </c>
      <c r="V1171" s="9" t="str">
        <f t="shared" si="133"/>
        <v>F $.25</v>
      </c>
    </row>
    <row r="1172" spans="2:22" x14ac:dyDescent="0.25">
      <c r="B1172" t="s">
        <v>377</v>
      </c>
      <c r="C1172">
        <v>1990</v>
      </c>
      <c r="D1172" t="s">
        <v>525</v>
      </c>
      <c r="E1172" t="s">
        <v>592</v>
      </c>
      <c r="J1172" t="s">
        <v>14</v>
      </c>
      <c r="K1172" t="s">
        <v>715</v>
      </c>
      <c r="L1172" t="s">
        <v>704</v>
      </c>
      <c r="M1172" t="s">
        <v>435</v>
      </c>
      <c r="N1172" t="s">
        <v>465</v>
      </c>
      <c r="Q1172">
        <v>1</v>
      </c>
      <c r="R1172" s="4">
        <v>2</v>
      </c>
      <c r="S1172" s="9" t="str">
        <f t="shared" si="134"/>
        <v>Thomas, Frank</v>
      </c>
      <c r="T1172" s="9" t="str">
        <f t="shared" si="135"/>
        <v>Fleer Update    RC</v>
      </c>
      <c r="U1172" s="9" t="str">
        <f>IFERROR(VLOOKUP(S1172,'Lookup '!B:D,3,FALSE)," ")</f>
        <v>HOF</v>
      </c>
      <c r="V1172" s="9" t="str">
        <f t="shared" si="133"/>
        <v>E $1</v>
      </c>
    </row>
    <row r="1173" spans="2:22" x14ac:dyDescent="0.25">
      <c r="B1173" t="s">
        <v>377</v>
      </c>
      <c r="C1173">
        <v>1990</v>
      </c>
      <c r="D1173" t="s">
        <v>525</v>
      </c>
      <c r="E1173" t="s">
        <v>592</v>
      </c>
      <c r="K1173" t="s">
        <v>682</v>
      </c>
      <c r="L1173" t="s">
        <v>415</v>
      </c>
      <c r="M1173" t="s">
        <v>416</v>
      </c>
      <c r="N1173" t="s">
        <v>549</v>
      </c>
      <c r="Q1173">
        <v>1</v>
      </c>
      <c r="R1173" s="4">
        <v>1</v>
      </c>
      <c r="S1173" s="9" t="str">
        <f t="shared" si="134"/>
        <v>Ryan, Nolan</v>
      </c>
      <c r="T1173" s="9" t="str">
        <f t="shared" si="135"/>
        <v xml:space="preserve">Fleer Update    </v>
      </c>
      <c r="U1173" s="9" t="str">
        <f>IFERROR(VLOOKUP(S1173,'Lookup '!B:D,3,FALSE)," ")</f>
        <v>HOF</v>
      </c>
      <c r="V1173" s="9" t="str">
        <f t="shared" si="133"/>
        <v>E $1</v>
      </c>
    </row>
    <row r="1174" spans="2:22" x14ac:dyDescent="0.25">
      <c r="B1174" t="s">
        <v>377</v>
      </c>
      <c r="C1174">
        <v>1990</v>
      </c>
      <c r="D1174" t="s">
        <v>594</v>
      </c>
      <c r="K1174">
        <v>69</v>
      </c>
      <c r="L1174" t="s">
        <v>583</v>
      </c>
      <c r="M1174" t="s">
        <v>393</v>
      </c>
      <c r="N1174" t="s">
        <v>425</v>
      </c>
      <c r="Q1174">
        <v>1</v>
      </c>
      <c r="R1174" s="4">
        <v>4</v>
      </c>
      <c r="S1174" s="9" t="str">
        <f t="shared" si="134"/>
        <v>Mattingly, Don</v>
      </c>
      <c r="T1174" s="9" t="str">
        <f t="shared" si="135"/>
        <v xml:space="preserve">Leaf     </v>
      </c>
      <c r="U1174" s="9" t="str">
        <f>IFERROR(VLOOKUP(S1174,'Lookup '!B:D,3,FALSE)," ")</f>
        <v/>
      </c>
      <c r="V1174" s="9" t="str">
        <f t="shared" si="133"/>
        <v>E $1</v>
      </c>
    </row>
    <row r="1175" spans="2:22" x14ac:dyDescent="0.25">
      <c r="B1175" t="s">
        <v>377</v>
      </c>
      <c r="C1175">
        <v>1990</v>
      </c>
      <c r="D1175" t="s">
        <v>594</v>
      </c>
      <c r="K1175">
        <v>91</v>
      </c>
      <c r="L1175" t="s">
        <v>611</v>
      </c>
      <c r="M1175" t="s">
        <v>612</v>
      </c>
      <c r="N1175" t="s">
        <v>420</v>
      </c>
      <c r="Q1175">
        <v>1</v>
      </c>
      <c r="R1175" s="4">
        <v>5</v>
      </c>
      <c r="S1175" s="9" t="str">
        <f t="shared" si="134"/>
        <v>Bonds, Barry</v>
      </c>
      <c r="T1175" s="9" t="str">
        <f t="shared" si="135"/>
        <v xml:space="preserve">Leaf     </v>
      </c>
      <c r="U1175" s="9" t="str">
        <f>IFERROR(VLOOKUP(S1175,'Lookup '!B:D,3,FALSE)," ")</f>
        <v/>
      </c>
      <c r="V1175" s="9" t="str">
        <f t="shared" si="133"/>
        <v>D $5</v>
      </c>
    </row>
    <row r="1176" spans="2:22" x14ac:dyDescent="0.25">
      <c r="B1176" t="s">
        <v>377</v>
      </c>
      <c r="C1176">
        <v>1990</v>
      </c>
      <c r="D1176" t="s">
        <v>594</v>
      </c>
      <c r="J1176" t="s">
        <v>14</v>
      </c>
      <c r="K1176">
        <v>220</v>
      </c>
      <c r="L1176" t="s">
        <v>702</v>
      </c>
      <c r="M1176" t="s">
        <v>703</v>
      </c>
      <c r="N1176" t="s">
        <v>465</v>
      </c>
      <c r="Q1176">
        <v>1</v>
      </c>
      <c r="R1176" s="4">
        <v>12</v>
      </c>
      <c r="S1176" s="9" t="str">
        <f t="shared" si="134"/>
        <v>Sosa, Sammy</v>
      </c>
      <c r="T1176" s="9" t="str">
        <f t="shared" si="135"/>
        <v>Leaf     RC</v>
      </c>
      <c r="U1176" s="9" t="str">
        <f>IFERROR(VLOOKUP(S1176,'Lookup '!B:D,3,FALSE)," ")</f>
        <v xml:space="preserve"> </v>
      </c>
      <c r="V1176" s="9" t="str">
        <f t="shared" si="133"/>
        <v>C $10</v>
      </c>
    </row>
    <row r="1177" spans="2:22" x14ac:dyDescent="0.25">
      <c r="B1177" t="s">
        <v>377</v>
      </c>
      <c r="C1177">
        <v>1990</v>
      </c>
      <c r="D1177" t="s">
        <v>594</v>
      </c>
      <c r="J1177" t="s">
        <v>14</v>
      </c>
      <c r="K1177">
        <v>300</v>
      </c>
      <c r="L1177" t="s">
        <v>704</v>
      </c>
      <c r="M1177" t="s">
        <v>435</v>
      </c>
      <c r="N1177" t="s">
        <v>465</v>
      </c>
      <c r="Q1177">
        <v>1</v>
      </c>
      <c r="R1177" s="4">
        <v>25</v>
      </c>
      <c r="S1177" s="9" t="str">
        <f t="shared" si="134"/>
        <v>Thomas, Frank</v>
      </c>
      <c r="T1177" s="9" t="str">
        <f t="shared" si="135"/>
        <v>Leaf     RC</v>
      </c>
      <c r="U1177" s="9" t="str">
        <f>IFERROR(VLOOKUP(S1177,'Lookup '!B:D,3,FALSE)," ")</f>
        <v>HOF</v>
      </c>
      <c r="V1177" s="9" t="str">
        <f t="shared" si="133"/>
        <v>C $10</v>
      </c>
    </row>
    <row r="1178" spans="2:22" x14ac:dyDescent="0.25">
      <c r="C1178">
        <v>1990</v>
      </c>
      <c r="D1178" t="s">
        <v>657</v>
      </c>
      <c r="K1178">
        <v>2</v>
      </c>
      <c r="L1178" t="s">
        <v>559</v>
      </c>
      <c r="M1178" t="s">
        <v>560</v>
      </c>
      <c r="N1178" t="s">
        <v>451</v>
      </c>
      <c r="Q1178">
        <v>1</v>
      </c>
      <c r="R1178" s="4">
        <v>0.75</v>
      </c>
      <c r="S1178" s="9" t="str">
        <f t="shared" si="134"/>
        <v>Ripken Jr, Cal</v>
      </c>
      <c r="T1178" s="9" t="str">
        <f t="shared" si="135"/>
        <v xml:space="preserve">Score     </v>
      </c>
      <c r="U1178" s="9" t="str">
        <f>IFERROR(VLOOKUP(S1178,'Lookup '!B:D,3,FALSE)," ")</f>
        <v>HOF</v>
      </c>
      <c r="V1178" s="9" t="str">
        <f t="shared" si="133"/>
        <v>F $.25</v>
      </c>
    </row>
    <row r="1179" spans="2:22" x14ac:dyDescent="0.25">
      <c r="C1179">
        <v>1990</v>
      </c>
      <c r="D1179" t="s">
        <v>657</v>
      </c>
      <c r="K1179">
        <v>285</v>
      </c>
      <c r="L1179" t="s">
        <v>514</v>
      </c>
      <c r="M1179" t="s">
        <v>515</v>
      </c>
      <c r="N1179" t="s">
        <v>391</v>
      </c>
      <c r="Q1179">
        <v>1</v>
      </c>
      <c r="R1179" s="4">
        <v>0.4</v>
      </c>
      <c r="S1179" s="9" t="str">
        <f t="shared" si="134"/>
        <v>Smith, Ozzie</v>
      </c>
      <c r="T1179" s="9" t="str">
        <f t="shared" si="135"/>
        <v xml:space="preserve">Score     </v>
      </c>
      <c r="U1179" s="9" t="str">
        <f>IFERROR(VLOOKUP(S1179,'Lookup '!B:D,3,FALSE)," ")</f>
        <v>HOF</v>
      </c>
      <c r="V1179" s="9" t="str">
        <f t="shared" ref="V1179:V1199" si="136">IF(R1179&gt;0.249,IF(R1179&gt;0.99,IF(R1179&gt;4.99,IF(R1179&gt;9.99,IF(R1179&gt;49.99,IF(R1179&gt;99.99,"A $100","B $50"),"C $10"),"D $5"),"E $1"),"F $.25"),"G")</f>
        <v>F $.25</v>
      </c>
    </row>
    <row r="1180" spans="2:22" x14ac:dyDescent="0.25">
      <c r="C1180">
        <v>1990</v>
      </c>
      <c r="D1180" t="s">
        <v>657</v>
      </c>
      <c r="K1180">
        <v>416</v>
      </c>
      <c r="L1180" t="s">
        <v>350</v>
      </c>
      <c r="M1180" t="s">
        <v>372</v>
      </c>
      <c r="N1180" t="s">
        <v>430</v>
      </c>
      <c r="Q1180">
        <v>1</v>
      </c>
      <c r="R1180" s="4">
        <v>0.25</v>
      </c>
      <c r="S1180" s="9" t="str">
        <f t="shared" si="134"/>
        <v>Carter, Gary</v>
      </c>
      <c r="T1180" s="9" t="str">
        <f t="shared" si="135"/>
        <v xml:space="preserve">Score     </v>
      </c>
      <c r="U1180" s="9" t="str">
        <f>IFERROR(VLOOKUP(S1180,'Lookup '!B:D,3,FALSE)," ")</f>
        <v>HOF</v>
      </c>
      <c r="V1180" s="9" t="str">
        <f t="shared" si="136"/>
        <v>F $.25</v>
      </c>
    </row>
    <row r="1181" spans="2:22" x14ac:dyDescent="0.25">
      <c r="C1181">
        <v>1990</v>
      </c>
      <c r="D1181" t="s">
        <v>657</v>
      </c>
      <c r="J1181" t="s">
        <v>14</v>
      </c>
      <c r="K1181">
        <v>596</v>
      </c>
      <c r="L1181" t="s">
        <v>364</v>
      </c>
      <c r="M1181" t="s">
        <v>716</v>
      </c>
      <c r="N1181" t="s">
        <v>555</v>
      </c>
      <c r="Q1181">
        <v>1</v>
      </c>
      <c r="R1181" s="4">
        <v>0.5</v>
      </c>
      <c r="S1181" s="9" t="str">
        <f t="shared" si="134"/>
        <v>Martinez, Tino</v>
      </c>
      <c r="T1181" s="9" t="str">
        <f t="shared" si="135"/>
        <v>Score     RC</v>
      </c>
      <c r="U1181" s="9" t="str">
        <f>IFERROR(VLOOKUP(S1181,'Lookup '!B:D,3,FALSE)," ")</f>
        <v xml:space="preserve"> </v>
      </c>
      <c r="V1181" s="9" t="str">
        <f t="shared" si="136"/>
        <v>F $.25</v>
      </c>
    </row>
    <row r="1182" spans="2:22" x14ac:dyDescent="0.25">
      <c r="C1182">
        <v>1990</v>
      </c>
      <c r="D1182" t="s">
        <v>657</v>
      </c>
      <c r="J1182" t="s">
        <v>14</v>
      </c>
      <c r="K1182">
        <v>637</v>
      </c>
      <c r="L1182" t="s">
        <v>705</v>
      </c>
      <c r="M1182" t="s">
        <v>404</v>
      </c>
      <c r="N1182" t="s">
        <v>549</v>
      </c>
      <c r="Q1182">
        <v>1</v>
      </c>
      <c r="R1182" s="4">
        <v>1</v>
      </c>
      <c r="S1182" s="9" t="str">
        <f t="shared" si="134"/>
        <v>Gonzalez, Juan</v>
      </c>
      <c r="T1182" s="9" t="str">
        <f t="shared" si="135"/>
        <v>Score     RC</v>
      </c>
      <c r="U1182" s="9" t="str">
        <f>IFERROR(VLOOKUP(S1182,'Lookup '!B:D,3,FALSE)," ")</f>
        <v xml:space="preserve"> </v>
      </c>
      <c r="V1182" s="9" t="str">
        <f t="shared" si="136"/>
        <v>E $1</v>
      </c>
    </row>
    <row r="1183" spans="2:22" x14ac:dyDescent="0.25">
      <c r="C1183">
        <v>1990</v>
      </c>
      <c r="D1183" t="s">
        <v>657</v>
      </c>
      <c r="J1183" t="s">
        <v>14</v>
      </c>
      <c r="K1183">
        <v>650</v>
      </c>
      <c r="L1183" t="s">
        <v>360</v>
      </c>
      <c r="M1183" t="s">
        <v>445</v>
      </c>
      <c r="N1183" t="s">
        <v>423</v>
      </c>
      <c r="Q1183">
        <v>1</v>
      </c>
      <c r="R1183" s="4">
        <v>0.5</v>
      </c>
      <c r="S1183" s="9" t="str">
        <f t="shared" si="134"/>
        <v>Justice, Dave</v>
      </c>
      <c r="T1183" s="9" t="str">
        <f t="shared" si="135"/>
        <v>Score     RC</v>
      </c>
      <c r="U1183" s="9" t="str">
        <f>IFERROR(VLOOKUP(S1183,'Lookup '!B:D,3,FALSE)," ")</f>
        <v/>
      </c>
      <c r="V1183" s="9" t="str">
        <f t="shared" si="136"/>
        <v>F $.25</v>
      </c>
    </row>
    <row r="1184" spans="2:22" x14ac:dyDescent="0.25">
      <c r="B1184" t="s">
        <v>377</v>
      </c>
      <c r="C1184">
        <v>1990</v>
      </c>
      <c r="D1184" t="s">
        <v>657</v>
      </c>
      <c r="J1184" t="s">
        <v>14</v>
      </c>
      <c r="K1184">
        <v>663</v>
      </c>
      <c r="L1184" t="s">
        <v>704</v>
      </c>
      <c r="M1184" t="s">
        <v>435</v>
      </c>
      <c r="N1184" t="s">
        <v>465</v>
      </c>
      <c r="Q1184">
        <v>1</v>
      </c>
      <c r="R1184" s="4">
        <v>2</v>
      </c>
      <c r="S1184" s="9" t="str">
        <f t="shared" si="134"/>
        <v>Thomas, Frank</v>
      </c>
      <c r="T1184" s="9" t="str">
        <f t="shared" si="135"/>
        <v>Score     RC</v>
      </c>
      <c r="U1184" s="9" t="str">
        <f>IFERROR(VLOOKUP(S1184,'Lookup '!B:D,3,FALSE)," ")</f>
        <v>HOF</v>
      </c>
      <c r="V1184" s="9" t="str">
        <f t="shared" si="136"/>
        <v>E $1</v>
      </c>
    </row>
    <row r="1185" spans="3:22" x14ac:dyDescent="0.25">
      <c r="C1185">
        <v>1990</v>
      </c>
      <c r="D1185" t="s">
        <v>657</v>
      </c>
      <c r="K1185">
        <v>701</v>
      </c>
      <c r="L1185" t="s">
        <v>717</v>
      </c>
      <c r="Q1185">
        <v>1</v>
      </c>
      <c r="R1185" s="4"/>
      <c r="S1185" s="9" t="str">
        <f t="shared" si="134"/>
        <v xml:space="preserve">San Francisco Earthquake, </v>
      </c>
      <c r="T1185" s="9" t="str">
        <f t="shared" si="135"/>
        <v xml:space="preserve">Score     </v>
      </c>
      <c r="U1185" s="9" t="str">
        <f>IFERROR(VLOOKUP(S1185,'Lookup '!B:D,3,FALSE)," ")</f>
        <v xml:space="preserve"> </v>
      </c>
      <c r="V1185" s="9" t="str">
        <f t="shared" si="136"/>
        <v>G</v>
      </c>
    </row>
    <row r="1186" spans="3:22" x14ac:dyDescent="0.25">
      <c r="C1186">
        <v>1990</v>
      </c>
      <c r="D1186" t="s">
        <v>657</v>
      </c>
      <c r="E1186" t="s">
        <v>379</v>
      </c>
      <c r="K1186">
        <v>35</v>
      </c>
      <c r="L1186" t="s">
        <v>350</v>
      </c>
      <c r="M1186" t="s">
        <v>372</v>
      </c>
      <c r="N1186" t="s">
        <v>405</v>
      </c>
      <c r="Q1186">
        <v>1</v>
      </c>
      <c r="R1186" s="4">
        <v>0.4</v>
      </c>
      <c r="S1186" s="9" t="str">
        <f t="shared" si="134"/>
        <v>Carter, Gary</v>
      </c>
      <c r="T1186" s="9" t="str">
        <f t="shared" si="135"/>
        <v xml:space="preserve">Score Traded    </v>
      </c>
      <c r="U1186" s="9" t="str">
        <f>IFERROR(VLOOKUP(S1186,'Lookup '!B:D,3,FALSE)," ")</f>
        <v>HOF</v>
      </c>
      <c r="V1186" s="9" t="str">
        <f t="shared" si="136"/>
        <v>F $.25</v>
      </c>
    </row>
    <row r="1187" spans="3:22" x14ac:dyDescent="0.25">
      <c r="C1187">
        <v>1990</v>
      </c>
      <c r="D1187" t="s">
        <v>657</v>
      </c>
      <c r="E1187" t="s">
        <v>379</v>
      </c>
      <c r="J1187" t="s">
        <v>14</v>
      </c>
      <c r="K1187">
        <v>86</v>
      </c>
      <c r="L1187" t="s">
        <v>704</v>
      </c>
      <c r="M1187" t="s">
        <v>435</v>
      </c>
      <c r="N1187" t="s">
        <v>465</v>
      </c>
      <c r="Q1187">
        <v>1</v>
      </c>
      <c r="R1187" s="4">
        <v>2</v>
      </c>
      <c r="S1187" s="9" t="str">
        <f t="shared" si="134"/>
        <v>Thomas, Frank</v>
      </c>
      <c r="T1187" s="9" t="str">
        <f t="shared" si="135"/>
        <v>Score Traded    RC</v>
      </c>
      <c r="U1187" s="9" t="str">
        <f>IFERROR(VLOOKUP(S1187,'Lookup '!B:D,3,FALSE)," ")</f>
        <v>HOF</v>
      </c>
      <c r="V1187" s="9" t="str">
        <f t="shared" si="136"/>
        <v>E $1</v>
      </c>
    </row>
    <row r="1188" spans="3:22" x14ac:dyDescent="0.25">
      <c r="C1188">
        <v>1990</v>
      </c>
      <c r="D1188" t="s">
        <v>685</v>
      </c>
      <c r="K1188">
        <v>2</v>
      </c>
      <c r="L1188" t="s">
        <v>581</v>
      </c>
      <c r="M1188" t="s">
        <v>582</v>
      </c>
      <c r="N1188" t="s">
        <v>402</v>
      </c>
      <c r="Q1188">
        <v>1</v>
      </c>
      <c r="R1188" s="4">
        <v>0.4</v>
      </c>
      <c r="S1188" s="9" t="str">
        <f t="shared" si="134"/>
        <v>Boggs, Wade</v>
      </c>
      <c r="T1188" s="9" t="str">
        <f t="shared" si="135"/>
        <v xml:space="preserve">Sportflics     </v>
      </c>
      <c r="U1188" s="9" t="str">
        <f>IFERROR(VLOOKUP(S1188,'Lookup '!B:D,3,FALSE)," ")</f>
        <v>HOF</v>
      </c>
      <c r="V1188" s="9" t="str">
        <f t="shared" si="136"/>
        <v>F $.25</v>
      </c>
    </row>
    <row r="1189" spans="3:22" x14ac:dyDescent="0.25">
      <c r="C1189">
        <v>1990</v>
      </c>
      <c r="D1189" t="s">
        <v>685</v>
      </c>
      <c r="K1189">
        <v>16</v>
      </c>
      <c r="L1189" t="s">
        <v>514</v>
      </c>
      <c r="M1189" t="s">
        <v>515</v>
      </c>
      <c r="N1189" t="s">
        <v>391</v>
      </c>
      <c r="Q1189">
        <v>1</v>
      </c>
      <c r="R1189" s="4">
        <v>0.4</v>
      </c>
      <c r="S1189" s="9" t="str">
        <f t="shared" si="134"/>
        <v>Smith, Ozzie</v>
      </c>
      <c r="T1189" s="9" t="str">
        <f t="shared" si="135"/>
        <v xml:space="preserve">Sportflics     </v>
      </c>
      <c r="U1189" s="9" t="str">
        <f>IFERROR(VLOOKUP(S1189,'Lookup '!B:D,3,FALSE)," ")</f>
        <v>HOF</v>
      </c>
      <c r="V1189" s="9" t="str">
        <f t="shared" si="136"/>
        <v>F $.25</v>
      </c>
    </row>
    <row r="1190" spans="3:22" x14ac:dyDescent="0.25">
      <c r="C1190">
        <v>1990</v>
      </c>
      <c r="D1190" t="s">
        <v>378</v>
      </c>
      <c r="K1190">
        <v>1</v>
      </c>
      <c r="L1190" t="s">
        <v>415</v>
      </c>
      <c r="M1190" t="s">
        <v>416</v>
      </c>
      <c r="N1190" t="s">
        <v>549</v>
      </c>
      <c r="O1190" t="s">
        <v>382</v>
      </c>
      <c r="Q1190">
        <v>1</v>
      </c>
      <c r="R1190" s="4">
        <v>1</v>
      </c>
      <c r="S1190" s="9" t="str">
        <f t="shared" si="134"/>
        <v>Ryan, Nolan</v>
      </c>
      <c r="T1190" s="9" t="str">
        <f t="shared" si="135"/>
        <v xml:space="preserve">Topps Main     </v>
      </c>
      <c r="U1190" s="9" t="str">
        <f>IFERROR(VLOOKUP(S1190,'Lookup '!B:D,3,FALSE)," ")</f>
        <v>HOF</v>
      </c>
      <c r="V1190" s="9" t="str">
        <f t="shared" si="136"/>
        <v>E $1</v>
      </c>
    </row>
    <row r="1191" spans="3:22" x14ac:dyDescent="0.25">
      <c r="C1191">
        <v>1990</v>
      </c>
      <c r="D1191" t="s">
        <v>378</v>
      </c>
      <c r="K1191">
        <v>2</v>
      </c>
      <c r="L1191" t="s">
        <v>415</v>
      </c>
      <c r="M1191" t="s">
        <v>416</v>
      </c>
      <c r="O1191" t="s">
        <v>382</v>
      </c>
      <c r="Q1191">
        <v>1</v>
      </c>
      <c r="R1191" s="4">
        <v>0.5</v>
      </c>
      <c r="S1191" s="9" t="str">
        <f t="shared" si="134"/>
        <v>Ryan, Nolan</v>
      </c>
      <c r="T1191" s="9" t="str">
        <f t="shared" si="135"/>
        <v xml:space="preserve">Topps Main     </v>
      </c>
      <c r="U1191" s="9" t="str">
        <f>IFERROR(VLOOKUP(S1191,'Lookup '!B:D,3,FALSE)," ")</f>
        <v>HOF</v>
      </c>
      <c r="V1191" s="9" t="str">
        <f t="shared" si="136"/>
        <v>F $.25</v>
      </c>
    </row>
    <row r="1192" spans="3:22" x14ac:dyDescent="0.25">
      <c r="C1192">
        <v>1990</v>
      </c>
      <c r="D1192" t="s">
        <v>378</v>
      </c>
      <c r="K1192">
        <v>3</v>
      </c>
      <c r="L1192" t="s">
        <v>415</v>
      </c>
      <c r="M1192" t="s">
        <v>416</v>
      </c>
      <c r="O1192" t="s">
        <v>382</v>
      </c>
      <c r="Q1192">
        <v>1</v>
      </c>
      <c r="R1192" s="4">
        <v>0.5</v>
      </c>
      <c r="S1192" s="9" t="str">
        <f t="shared" si="134"/>
        <v>Ryan, Nolan</v>
      </c>
      <c r="T1192" s="9" t="str">
        <f t="shared" si="135"/>
        <v xml:space="preserve">Topps Main     </v>
      </c>
      <c r="U1192" s="9" t="str">
        <f>IFERROR(VLOOKUP(S1192,'Lookup '!B:D,3,FALSE)," ")</f>
        <v>HOF</v>
      </c>
      <c r="V1192" s="9" t="str">
        <f t="shared" si="136"/>
        <v>F $.25</v>
      </c>
    </row>
    <row r="1193" spans="3:22" x14ac:dyDescent="0.25">
      <c r="C1193">
        <v>1990</v>
      </c>
      <c r="D1193" t="s">
        <v>378</v>
      </c>
      <c r="K1193">
        <v>4</v>
      </c>
      <c r="L1193" t="s">
        <v>415</v>
      </c>
      <c r="M1193" t="s">
        <v>416</v>
      </c>
      <c r="O1193" t="s">
        <v>382</v>
      </c>
      <c r="Q1193">
        <v>1</v>
      </c>
      <c r="R1193" s="4">
        <v>0.5</v>
      </c>
      <c r="S1193" s="9" t="str">
        <f t="shared" si="134"/>
        <v>Ryan, Nolan</v>
      </c>
      <c r="T1193" s="9" t="str">
        <f t="shared" si="135"/>
        <v xml:space="preserve">Topps Main     </v>
      </c>
      <c r="U1193" s="9" t="str">
        <f>IFERROR(VLOOKUP(S1193,'Lookup '!B:D,3,FALSE)," ")</f>
        <v>HOF</v>
      </c>
      <c r="V1193" s="9" t="str">
        <f t="shared" si="136"/>
        <v>F $.25</v>
      </c>
    </row>
    <row r="1194" spans="3:22" x14ac:dyDescent="0.25">
      <c r="C1194">
        <v>1990</v>
      </c>
      <c r="D1194" t="s">
        <v>378</v>
      </c>
      <c r="K1194">
        <v>5</v>
      </c>
      <c r="L1194" t="s">
        <v>415</v>
      </c>
      <c r="M1194" t="s">
        <v>416</v>
      </c>
      <c r="O1194" t="s">
        <v>382</v>
      </c>
      <c r="Q1194">
        <v>1</v>
      </c>
      <c r="R1194" s="4">
        <v>0.5</v>
      </c>
      <c r="S1194" s="9" t="str">
        <f t="shared" si="134"/>
        <v>Ryan, Nolan</v>
      </c>
      <c r="T1194" s="9" t="str">
        <f t="shared" si="135"/>
        <v xml:space="preserve">Topps Main     </v>
      </c>
      <c r="U1194" s="9" t="str">
        <f>IFERROR(VLOOKUP(S1194,'Lookup '!B:D,3,FALSE)," ")</f>
        <v>HOF</v>
      </c>
      <c r="V1194" s="9" t="str">
        <f t="shared" si="136"/>
        <v>F $.25</v>
      </c>
    </row>
    <row r="1195" spans="3:22" x14ac:dyDescent="0.25">
      <c r="C1195">
        <v>1990</v>
      </c>
      <c r="D1195" t="s">
        <v>378</v>
      </c>
      <c r="F1195" t="s">
        <v>5395</v>
      </c>
      <c r="K1195">
        <v>8</v>
      </c>
      <c r="L1195" t="s">
        <v>559</v>
      </c>
      <c r="M1195" t="s">
        <v>560</v>
      </c>
      <c r="N1195" t="s">
        <v>451</v>
      </c>
      <c r="O1195" t="s">
        <v>480</v>
      </c>
      <c r="Q1195">
        <v>1</v>
      </c>
      <c r="R1195" s="4">
        <v>0.25</v>
      </c>
      <c r="S1195" s="9" t="str">
        <f t="shared" si="134"/>
        <v>Ripken Jr, Cal</v>
      </c>
      <c r="T1195" s="9" t="str">
        <f t="shared" si="135"/>
        <v xml:space="preserve">Topps Main  RB   </v>
      </c>
      <c r="U1195" s="9" t="str">
        <f>IFERROR(VLOOKUP(S1195,'Lookup '!B:D,3,FALSE)," ")</f>
        <v>HOF</v>
      </c>
      <c r="V1195" s="9" t="str">
        <f t="shared" si="136"/>
        <v>F $.25</v>
      </c>
    </row>
    <row r="1196" spans="3:22" x14ac:dyDescent="0.25">
      <c r="C1196">
        <v>1990</v>
      </c>
      <c r="D1196" t="s">
        <v>378</v>
      </c>
      <c r="J1196" t="s">
        <v>14</v>
      </c>
      <c r="K1196">
        <v>57</v>
      </c>
      <c r="L1196" t="s">
        <v>373</v>
      </c>
      <c r="M1196" t="s">
        <v>357</v>
      </c>
      <c r="N1196" t="s">
        <v>456</v>
      </c>
      <c r="O1196" t="s">
        <v>388</v>
      </c>
      <c r="Q1196">
        <v>1</v>
      </c>
      <c r="R1196" s="4">
        <v>0.05</v>
      </c>
      <c r="S1196" s="9" t="str">
        <f t="shared" si="134"/>
        <v>Vaughn, Greg</v>
      </c>
      <c r="T1196" s="9" t="str">
        <f t="shared" si="135"/>
        <v>Topps Main     RC</v>
      </c>
      <c r="U1196" s="9" t="str">
        <f>IFERROR(VLOOKUP(S1196,'Lookup '!B:D,3,FALSE)," ")</f>
        <v xml:space="preserve"> </v>
      </c>
      <c r="V1196" s="9" t="str">
        <f t="shared" si="136"/>
        <v>G</v>
      </c>
    </row>
    <row r="1197" spans="3:22" x14ac:dyDescent="0.25">
      <c r="C1197">
        <v>1990</v>
      </c>
      <c r="D1197" t="s">
        <v>378</v>
      </c>
      <c r="K1197">
        <v>60</v>
      </c>
      <c r="L1197" t="s">
        <v>461</v>
      </c>
      <c r="M1197" t="s">
        <v>462</v>
      </c>
      <c r="N1197" t="s">
        <v>463</v>
      </c>
      <c r="O1197" t="s">
        <v>424</v>
      </c>
      <c r="Q1197">
        <v>1</v>
      </c>
      <c r="R1197" s="4">
        <v>0.6</v>
      </c>
      <c r="S1197" s="9" t="str">
        <f t="shared" si="134"/>
        <v>Brett, George</v>
      </c>
      <c r="T1197" s="9" t="str">
        <f t="shared" si="135"/>
        <v xml:space="preserve">Topps Main     </v>
      </c>
      <c r="U1197" s="9" t="str">
        <f>IFERROR(VLOOKUP(S1197,'Lookup '!B:D,3,FALSE)," ")</f>
        <v>HOF</v>
      </c>
      <c r="V1197" s="9" t="str">
        <f t="shared" si="136"/>
        <v>F $.25</v>
      </c>
    </row>
    <row r="1198" spans="3:22" x14ac:dyDescent="0.25">
      <c r="C1198">
        <v>1990</v>
      </c>
      <c r="D1198" t="s">
        <v>378</v>
      </c>
      <c r="K1198">
        <v>140</v>
      </c>
      <c r="L1198" t="s">
        <v>536</v>
      </c>
      <c r="M1198" t="s">
        <v>537</v>
      </c>
      <c r="N1198" t="s">
        <v>509</v>
      </c>
      <c r="O1198" t="s">
        <v>388</v>
      </c>
      <c r="Q1198">
        <v>1</v>
      </c>
      <c r="R1198" s="4">
        <v>0.25</v>
      </c>
      <c r="S1198" s="9" t="str">
        <f t="shared" si="134"/>
        <v>Dawson, Andre</v>
      </c>
      <c r="T1198" s="9" t="str">
        <f t="shared" si="135"/>
        <v xml:space="preserve">Topps Main     </v>
      </c>
      <c r="U1198" s="9" t="str">
        <f>IFERROR(VLOOKUP(S1198,'Lookup '!B:D,3,FALSE)," ")</f>
        <v>HOF</v>
      </c>
      <c r="V1198" s="9" t="str">
        <f t="shared" si="136"/>
        <v>F $.25</v>
      </c>
    </row>
    <row r="1199" spans="3:22" x14ac:dyDescent="0.25">
      <c r="C1199">
        <v>1990</v>
      </c>
      <c r="D1199" t="s">
        <v>378</v>
      </c>
      <c r="K1199">
        <v>200</v>
      </c>
      <c r="L1199" t="s">
        <v>583</v>
      </c>
      <c r="M1199" t="s">
        <v>393</v>
      </c>
      <c r="N1199" t="s">
        <v>425</v>
      </c>
      <c r="O1199" t="s">
        <v>424</v>
      </c>
      <c r="Q1199">
        <v>1</v>
      </c>
      <c r="R1199" s="4">
        <v>0.6</v>
      </c>
      <c r="S1199" s="9" t="str">
        <f t="shared" si="134"/>
        <v>Mattingly, Don</v>
      </c>
      <c r="T1199" s="9" t="str">
        <f t="shared" si="135"/>
        <v xml:space="preserve">Topps Main     </v>
      </c>
      <c r="U1199" s="9" t="str">
        <f>IFERROR(VLOOKUP(S1199,'Lookup '!B:D,3,FALSE)," ")</f>
        <v/>
      </c>
      <c r="V1199" s="9" t="str">
        <f t="shared" si="136"/>
        <v>F $.25</v>
      </c>
    </row>
    <row r="1200" spans="3:22" x14ac:dyDescent="0.25">
      <c r="C1200">
        <v>1990</v>
      </c>
      <c r="D1200" t="s">
        <v>378</v>
      </c>
      <c r="K1200">
        <v>210</v>
      </c>
      <c r="L1200" t="s">
        <v>579</v>
      </c>
      <c r="M1200" t="s">
        <v>580</v>
      </c>
      <c r="N1200" t="s">
        <v>509</v>
      </c>
      <c r="O1200" t="s">
        <v>398</v>
      </c>
      <c r="Q1200">
        <v>1</v>
      </c>
      <c r="R1200" s="4">
        <v>0.4</v>
      </c>
      <c r="S1200" s="9" t="str">
        <f t="shared" si="134"/>
        <v>Sandberg, Ryne</v>
      </c>
      <c r="T1200" s="9" t="str">
        <f t="shared" si="135"/>
        <v xml:space="preserve">Topps Main     </v>
      </c>
      <c r="U1200" s="9" t="str">
        <f>IFERROR(VLOOKUP(S1200,'Lookup '!B:D,3,FALSE)," ")</f>
        <v>HOF</v>
      </c>
      <c r="V1200" s="9" t="str">
        <f t="shared" ref="V1200:V1236" si="137">IF(R1200&gt;0.249,IF(R1200&gt;0.99,IF(R1200&gt;4.99,IF(R1200&gt;9.99,IF(R1200&gt;49.99,IF(R1200&gt;99.99,"A $100","B $50"),"C $10"),"D $5"),"E $1"),"F $.25"),"G")</f>
        <v>F $.25</v>
      </c>
    </row>
    <row r="1201" spans="2:22" x14ac:dyDescent="0.25">
      <c r="C1201">
        <v>1990</v>
      </c>
      <c r="D1201" t="s">
        <v>378</v>
      </c>
      <c r="K1201">
        <v>220</v>
      </c>
      <c r="L1201" t="s">
        <v>611</v>
      </c>
      <c r="M1201" t="s">
        <v>612</v>
      </c>
      <c r="N1201" t="s">
        <v>420</v>
      </c>
      <c r="O1201" t="s">
        <v>388</v>
      </c>
      <c r="Q1201">
        <v>1</v>
      </c>
      <c r="R1201" s="4">
        <v>1</v>
      </c>
      <c r="S1201" s="9" t="str">
        <f t="shared" ref="S1201:S1242" si="138">L1201&amp;", "&amp;M1201</f>
        <v>Bonds, Barry</v>
      </c>
      <c r="T1201" s="9" t="str">
        <f t="shared" si="135"/>
        <v xml:space="preserve">Topps Main     </v>
      </c>
      <c r="U1201" s="9" t="str">
        <f>IFERROR(VLOOKUP(S1201,'Lookup '!B:D,3,FALSE)," ")</f>
        <v/>
      </c>
      <c r="V1201" s="9" t="str">
        <f t="shared" si="137"/>
        <v>E $1</v>
      </c>
    </row>
    <row r="1202" spans="2:22" x14ac:dyDescent="0.25">
      <c r="C1202">
        <v>1990</v>
      </c>
      <c r="D1202" t="s">
        <v>378</v>
      </c>
      <c r="K1202">
        <v>290</v>
      </c>
      <c r="L1202" t="s">
        <v>510</v>
      </c>
      <c r="M1202" t="s">
        <v>376</v>
      </c>
      <c r="N1202" t="s">
        <v>456</v>
      </c>
      <c r="O1202" t="s">
        <v>388</v>
      </c>
      <c r="Q1202">
        <v>1</v>
      </c>
      <c r="R1202" s="4">
        <v>0.4</v>
      </c>
      <c r="S1202" s="9" t="str">
        <f t="shared" si="138"/>
        <v>Yount, Robin</v>
      </c>
      <c r="T1202" s="9" t="str">
        <f t="shared" si="135"/>
        <v xml:space="preserve">Topps Main     </v>
      </c>
      <c r="U1202" s="9" t="str">
        <f>IFERROR(VLOOKUP(S1202,'Lookup '!B:D,3,FALSE)," ")</f>
        <v>HOF</v>
      </c>
      <c r="V1202" s="9" t="str">
        <f t="shared" si="137"/>
        <v>F $.25</v>
      </c>
    </row>
    <row r="1203" spans="2:22" x14ac:dyDescent="0.25">
      <c r="C1203">
        <v>1990</v>
      </c>
      <c r="D1203" t="s">
        <v>378</v>
      </c>
      <c r="K1203">
        <v>305</v>
      </c>
      <c r="L1203" t="s">
        <v>538</v>
      </c>
      <c r="M1203" t="s">
        <v>539</v>
      </c>
      <c r="N1203" t="s">
        <v>394</v>
      </c>
      <c r="O1203" t="s">
        <v>424</v>
      </c>
      <c r="Q1203">
        <v>1</v>
      </c>
      <c r="R1203" s="4">
        <v>0.25</v>
      </c>
      <c r="S1203" s="9" t="str">
        <f t="shared" si="138"/>
        <v>Murray, Eddie</v>
      </c>
      <c r="T1203" s="9" t="str">
        <f t="shared" ref="T1203:T1243" si="139">CONCATENATE(D1203&amp;" "&amp;E1203&amp;" "&amp;F1203&amp;" "&amp;G1203&amp;" "&amp;H1203&amp;" "&amp;I1203&amp;J1203)</f>
        <v xml:space="preserve">Topps Main     </v>
      </c>
      <c r="U1203" s="9" t="str">
        <f>IFERROR(VLOOKUP(S1203,'Lookup '!B:D,3,FALSE)," ")</f>
        <v>HOF</v>
      </c>
      <c r="V1203" s="9" t="str">
        <f t="shared" si="137"/>
        <v>F $.25</v>
      </c>
    </row>
    <row r="1204" spans="2:22" x14ac:dyDescent="0.25">
      <c r="C1204">
        <v>1990</v>
      </c>
      <c r="D1204" t="s">
        <v>378</v>
      </c>
      <c r="J1204" t="s">
        <v>14</v>
      </c>
      <c r="K1204">
        <v>331</v>
      </c>
      <c r="L1204" t="s">
        <v>705</v>
      </c>
      <c r="M1204" t="s">
        <v>404</v>
      </c>
      <c r="N1204" t="s">
        <v>549</v>
      </c>
      <c r="O1204" t="s">
        <v>388</v>
      </c>
      <c r="Q1204">
        <v>1</v>
      </c>
      <c r="R1204" s="4">
        <v>1</v>
      </c>
      <c r="S1204" s="9" t="str">
        <f t="shared" si="138"/>
        <v>Gonzalez, Juan</v>
      </c>
      <c r="T1204" s="9" t="str">
        <f t="shared" si="139"/>
        <v>Topps Main     RC</v>
      </c>
      <c r="U1204" s="9" t="str">
        <f>IFERROR(VLOOKUP(S1204,'Lookup '!B:D,3,FALSE)," ")</f>
        <v xml:space="preserve"> </v>
      </c>
      <c r="V1204" s="9" t="str">
        <f t="shared" si="137"/>
        <v>E $1</v>
      </c>
    </row>
    <row r="1205" spans="2:22" x14ac:dyDescent="0.25">
      <c r="C1205">
        <v>1990</v>
      </c>
      <c r="D1205" t="s">
        <v>378</v>
      </c>
      <c r="K1205">
        <v>336</v>
      </c>
      <c r="L1205" t="s">
        <v>667</v>
      </c>
      <c r="M1205" t="s">
        <v>501</v>
      </c>
      <c r="N1205" t="s">
        <v>555</v>
      </c>
      <c r="O1205" t="s">
        <v>388</v>
      </c>
      <c r="Q1205">
        <v>1</v>
      </c>
      <c r="R1205" s="4">
        <v>1</v>
      </c>
      <c r="S1205" s="9" t="str">
        <f t="shared" si="138"/>
        <v>Griffey Jr, Ken</v>
      </c>
      <c r="T1205" s="9" t="str">
        <f t="shared" si="139"/>
        <v xml:space="preserve">Topps Main     </v>
      </c>
      <c r="U1205" s="9" t="str">
        <f>IFERROR(VLOOKUP(S1205,'Lookup '!B:D,3,FALSE)," ")</f>
        <v>HOF</v>
      </c>
      <c r="V1205" s="9" t="str">
        <f t="shared" si="137"/>
        <v>E $1</v>
      </c>
    </row>
    <row r="1206" spans="2:22" x14ac:dyDescent="0.25">
      <c r="C1206">
        <v>1990</v>
      </c>
      <c r="D1206" t="s">
        <v>378</v>
      </c>
      <c r="K1206">
        <v>360</v>
      </c>
      <c r="L1206" t="s">
        <v>506</v>
      </c>
      <c r="M1206" t="s">
        <v>363</v>
      </c>
      <c r="N1206" t="s">
        <v>456</v>
      </c>
      <c r="O1206" t="s">
        <v>440</v>
      </c>
      <c r="Q1206">
        <v>1</v>
      </c>
      <c r="R1206" s="4">
        <v>0.25</v>
      </c>
      <c r="S1206" s="9" t="str">
        <f t="shared" si="138"/>
        <v>Molitor, Paul</v>
      </c>
      <c r="T1206" s="9" t="str">
        <f t="shared" si="139"/>
        <v xml:space="preserve">Topps Main     </v>
      </c>
      <c r="U1206" s="9" t="str">
        <f>IFERROR(VLOOKUP(S1206,'Lookup '!B:D,3,FALSE)," ")</f>
        <v>HOF</v>
      </c>
      <c r="V1206" s="9" t="str">
        <f t="shared" si="137"/>
        <v>F $.25</v>
      </c>
    </row>
    <row r="1207" spans="2:22" x14ac:dyDescent="0.25">
      <c r="C1207">
        <v>1990</v>
      </c>
      <c r="D1207" t="s">
        <v>378</v>
      </c>
      <c r="K1207">
        <v>380</v>
      </c>
      <c r="L1207" t="s">
        <v>444</v>
      </c>
      <c r="M1207" t="s">
        <v>445</v>
      </c>
      <c r="N1207" t="s">
        <v>425</v>
      </c>
      <c r="O1207" t="s">
        <v>388</v>
      </c>
      <c r="Q1207">
        <v>1</v>
      </c>
      <c r="R1207" s="4">
        <v>0.25</v>
      </c>
      <c r="S1207" s="9" t="str">
        <f t="shared" si="138"/>
        <v>Winfield, Dave</v>
      </c>
      <c r="T1207" s="9" t="str">
        <f t="shared" si="139"/>
        <v xml:space="preserve">Topps Main     </v>
      </c>
      <c r="U1207" s="9" t="str">
        <f>IFERROR(VLOOKUP(S1207,'Lookup '!B:D,3,FALSE)," ")</f>
        <v>HOF</v>
      </c>
      <c r="V1207" s="9" t="str">
        <f t="shared" si="137"/>
        <v>F $.25</v>
      </c>
    </row>
    <row r="1208" spans="2:22" x14ac:dyDescent="0.25">
      <c r="C1208">
        <v>1990</v>
      </c>
      <c r="D1208" t="s">
        <v>378</v>
      </c>
      <c r="K1208">
        <v>381</v>
      </c>
      <c r="L1208" t="s">
        <v>434</v>
      </c>
      <c r="M1208" t="s">
        <v>435</v>
      </c>
      <c r="N1208" t="s">
        <v>451</v>
      </c>
      <c r="O1208" t="s">
        <v>412</v>
      </c>
      <c r="Q1208">
        <v>1</v>
      </c>
      <c r="R1208" s="4">
        <v>0.25</v>
      </c>
      <c r="S1208" s="9" t="str">
        <f t="shared" si="138"/>
        <v>Robinson, Frank</v>
      </c>
      <c r="T1208" s="9" t="str">
        <f t="shared" si="139"/>
        <v xml:space="preserve">Topps Main     </v>
      </c>
      <c r="U1208" s="9" t="str">
        <f>IFERROR(VLOOKUP(S1208,'Lookup '!B:D,3,FALSE)," ")</f>
        <v>HOF</v>
      </c>
      <c r="V1208" s="9" t="str">
        <f t="shared" si="137"/>
        <v>F $.25</v>
      </c>
    </row>
    <row r="1209" spans="2:22" x14ac:dyDescent="0.25">
      <c r="C1209">
        <v>1990</v>
      </c>
      <c r="D1209" t="s">
        <v>378</v>
      </c>
      <c r="F1209" t="s">
        <v>3892</v>
      </c>
      <c r="K1209">
        <v>388</v>
      </c>
      <c r="L1209" t="s">
        <v>559</v>
      </c>
      <c r="M1209" t="s">
        <v>560</v>
      </c>
      <c r="N1209" t="s">
        <v>451</v>
      </c>
      <c r="O1209" t="s">
        <v>480</v>
      </c>
      <c r="Q1209">
        <v>1</v>
      </c>
      <c r="R1209" s="4">
        <v>0.4</v>
      </c>
      <c r="S1209" s="9" t="str">
        <f t="shared" si="138"/>
        <v>Ripken Jr, Cal</v>
      </c>
      <c r="T1209" s="9" t="str">
        <f t="shared" si="139"/>
        <v xml:space="preserve">Topps Main  AS   </v>
      </c>
      <c r="U1209" s="9" t="str">
        <f>IFERROR(VLOOKUP(S1209,'Lookup '!B:D,3,FALSE)," ")</f>
        <v>HOF</v>
      </c>
      <c r="V1209" s="9" t="str">
        <f t="shared" si="137"/>
        <v>F $.25</v>
      </c>
    </row>
    <row r="1210" spans="2:22" x14ac:dyDescent="0.25">
      <c r="C1210">
        <v>1990</v>
      </c>
      <c r="D1210" t="s">
        <v>378</v>
      </c>
      <c r="F1210" t="s">
        <v>3892</v>
      </c>
      <c r="K1210">
        <v>400</v>
      </c>
      <c r="L1210" t="s">
        <v>514</v>
      </c>
      <c r="M1210" t="s">
        <v>515</v>
      </c>
      <c r="N1210" t="s">
        <v>391</v>
      </c>
      <c r="Q1210">
        <v>1</v>
      </c>
      <c r="R1210" s="4">
        <v>0.25</v>
      </c>
      <c r="S1210" s="9" t="str">
        <f t="shared" si="138"/>
        <v>Smith, Ozzie</v>
      </c>
      <c r="T1210" s="9" t="str">
        <f t="shared" si="139"/>
        <v xml:space="preserve">Topps Main  AS   </v>
      </c>
      <c r="U1210" s="9" t="str">
        <f>IFERROR(VLOOKUP(S1210,'Lookup '!B:D,3,FALSE)," ")</f>
        <v>HOF</v>
      </c>
      <c r="V1210" s="9" t="str">
        <f t="shared" si="137"/>
        <v>F $.25</v>
      </c>
    </row>
    <row r="1211" spans="2:22" x14ac:dyDescent="0.25">
      <c r="C1211">
        <v>1990</v>
      </c>
      <c r="D1211" t="s">
        <v>378</v>
      </c>
      <c r="F1211" t="s">
        <v>3892</v>
      </c>
      <c r="K1211">
        <v>403</v>
      </c>
      <c r="L1211" t="s">
        <v>572</v>
      </c>
      <c r="M1211" t="s">
        <v>476</v>
      </c>
      <c r="N1211" t="s">
        <v>446</v>
      </c>
      <c r="Q1211">
        <v>1</v>
      </c>
      <c r="R1211" s="4">
        <v>0.25</v>
      </c>
      <c r="S1211" s="9" t="str">
        <f t="shared" si="138"/>
        <v>Gwynn, Tony</v>
      </c>
      <c r="T1211" s="9" t="str">
        <f t="shared" si="139"/>
        <v xml:space="preserve">Topps Main  AS   </v>
      </c>
      <c r="U1211" s="9" t="str">
        <f>IFERROR(VLOOKUP(S1211,'Lookup '!B:D,3,FALSE)," ")</f>
        <v>HOF</v>
      </c>
      <c r="V1211" s="9" t="str">
        <f t="shared" si="137"/>
        <v>F $.25</v>
      </c>
    </row>
    <row r="1212" spans="2:22" x14ac:dyDescent="0.25">
      <c r="B1212" t="s">
        <v>377</v>
      </c>
      <c r="C1212">
        <v>1990</v>
      </c>
      <c r="D1212" t="s">
        <v>378</v>
      </c>
      <c r="J1212" t="s">
        <v>14</v>
      </c>
      <c r="K1212">
        <v>414</v>
      </c>
      <c r="L1212" t="s">
        <v>704</v>
      </c>
      <c r="M1212" t="s">
        <v>435</v>
      </c>
      <c r="N1212" t="s">
        <v>465</v>
      </c>
      <c r="O1212" t="s">
        <v>424</v>
      </c>
      <c r="Q1212">
        <v>1</v>
      </c>
      <c r="R1212" s="4">
        <v>2</v>
      </c>
      <c r="S1212" s="9" t="str">
        <f t="shared" si="138"/>
        <v>Thomas, Frank</v>
      </c>
      <c r="T1212" s="9" t="str">
        <f t="shared" si="139"/>
        <v>Topps Main     RC</v>
      </c>
      <c r="U1212" s="9" t="str">
        <f>IFERROR(VLOOKUP(S1212,'Lookup '!B:D,3,FALSE)," ")</f>
        <v>HOF</v>
      </c>
      <c r="V1212" s="9" t="str">
        <f t="shared" si="137"/>
        <v>E $1</v>
      </c>
    </row>
    <row r="1213" spans="2:22" x14ac:dyDescent="0.25">
      <c r="C1213">
        <v>1990</v>
      </c>
      <c r="D1213" t="s">
        <v>378</v>
      </c>
      <c r="K1213">
        <v>420</v>
      </c>
      <c r="L1213" t="s">
        <v>540</v>
      </c>
      <c r="M1213" t="s">
        <v>407</v>
      </c>
      <c r="N1213" t="s">
        <v>465</v>
      </c>
      <c r="O1213" t="s">
        <v>28</v>
      </c>
      <c r="Q1213">
        <v>1</v>
      </c>
      <c r="R1213" s="4">
        <v>0.25</v>
      </c>
      <c r="S1213" s="9" t="str">
        <f t="shared" si="138"/>
        <v>Fisk, Carlton</v>
      </c>
      <c r="T1213" s="9" t="str">
        <f t="shared" si="139"/>
        <v xml:space="preserve">Topps Main     </v>
      </c>
      <c r="U1213" s="9" t="str">
        <f>IFERROR(VLOOKUP(S1213,'Lookup '!B:D,3,FALSE)," ")</f>
        <v>HOF</v>
      </c>
      <c r="V1213" s="9" t="str">
        <f t="shared" si="137"/>
        <v>F $.25</v>
      </c>
    </row>
    <row r="1214" spans="2:22" x14ac:dyDescent="0.25">
      <c r="C1214">
        <v>1990</v>
      </c>
      <c r="D1214" t="s">
        <v>378</v>
      </c>
      <c r="K1214">
        <v>431</v>
      </c>
      <c r="L1214" t="s">
        <v>482</v>
      </c>
      <c r="M1214" t="s">
        <v>670</v>
      </c>
      <c r="N1214" t="s">
        <v>555</v>
      </c>
      <c r="O1214" t="s">
        <v>382</v>
      </c>
      <c r="Q1214">
        <v>1</v>
      </c>
      <c r="R1214" s="4">
        <v>0.5</v>
      </c>
      <c r="S1214" s="9" t="str">
        <f t="shared" si="138"/>
        <v>Johnson, Randy</v>
      </c>
      <c r="T1214" s="9" t="str">
        <f t="shared" si="139"/>
        <v xml:space="preserve">Topps Main     </v>
      </c>
      <c r="U1214" s="9" t="str">
        <f>IFERROR(VLOOKUP(S1214,'Lookup '!B:D,3,FALSE)," ")</f>
        <v>HOF</v>
      </c>
      <c r="V1214" s="9" t="str">
        <f t="shared" si="137"/>
        <v>F $.25</v>
      </c>
    </row>
    <row r="1215" spans="2:22" x14ac:dyDescent="0.25">
      <c r="C1215">
        <v>1990</v>
      </c>
      <c r="D1215" t="s">
        <v>378</v>
      </c>
      <c r="K1215">
        <v>450</v>
      </c>
      <c r="L1215" t="s">
        <v>516</v>
      </c>
      <c r="M1215" t="s">
        <v>517</v>
      </c>
      <c r="N1215" t="s">
        <v>443</v>
      </c>
      <c r="O1215" t="s">
        <v>388</v>
      </c>
      <c r="Q1215">
        <v>1</v>
      </c>
      <c r="R1215" s="4">
        <v>0.25</v>
      </c>
      <c r="S1215" s="9" t="str">
        <f t="shared" si="138"/>
        <v>Henderson, Rickey</v>
      </c>
      <c r="T1215" s="9" t="str">
        <f t="shared" si="139"/>
        <v xml:space="preserve">Topps Main     </v>
      </c>
      <c r="U1215" s="9" t="str">
        <f>IFERROR(VLOOKUP(S1215,'Lookup '!B:D,3,FALSE)," ")</f>
        <v>HOF</v>
      </c>
      <c r="V1215" s="9" t="str">
        <f t="shared" si="137"/>
        <v>F $.25</v>
      </c>
    </row>
    <row r="1216" spans="2:22" x14ac:dyDescent="0.25">
      <c r="C1216">
        <v>1990</v>
      </c>
      <c r="D1216" t="s">
        <v>378</v>
      </c>
      <c r="K1216">
        <v>469</v>
      </c>
      <c r="L1216" t="s">
        <v>694</v>
      </c>
      <c r="M1216" t="s">
        <v>531</v>
      </c>
      <c r="N1216" t="s">
        <v>381</v>
      </c>
      <c r="O1216" t="s">
        <v>424</v>
      </c>
      <c r="Q1216">
        <v>1</v>
      </c>
      <c r="R1216" s="4">
        <v>0.05</v>
      </c>
      <c r="S1216" s="9" t="str">
        <f t="shared" si="138"/>
        <v>Kruk, John</v>
      </c>
      <c r="T1216" s="9" t="str">
        <f t="shared" si="139"/>
        <v xml:space="preserve">Topps Main     </v>
      </c>
      <c r="U1216" s="9" t="str">
        <f>IFERROR(VLOOKUP(S1216,'Lookup '!B:D,3,FALSE)," ")</f>
        <v xml:space="preserve"> </v>
      </c>
      <c r="V1216" s="9" t="str">
        <f t="shared" si="137"/>
        <v>G</v>
      </c>
    </row>
    <row r="1217" spans="3:22" x14ac:dyDescent="0.25">
      <c r="C1217">
        <v>1990</v>
      </c>
      <c r="D1217" t="s">
        <v>378</v>
      </c>
      <c r="K1217">
        <v>506</v>
      </c>
      <c r="L1217" t="s">
        <v>649</v>
      </c>
      <c r="M1217" t="s">
        <v>429</v>
      </c>
      <c r="N1217" t="s">
        <v>423</v>
      </c>
      <c r="O1217" t="s">
        <v>382</v>
      </c>
      <c r="Q1217">
        <v>1</v>
      </c>
      <c r="R1217" s="4">
        <v>0.25</v>
      </c>
      <c r="S1217" s="9" t="str">
        <f t="shared" si="138"/>
        <v>Glavine, Tom</v>
      </c>
      <c r="T1217" s="9" t="str">
        <f t="shared" si="139"/>
        <v xml:space="preserve">Topps Main     </v>
      </c>
      <c r="U1217" s="9" t="str">
        <f>IFERROR(VLOOKUP(S1217,'Lookup '!B:D,3,FALSE)," ")</f>
        <v>HOF</v>
      </c>
      <c r="V1217" s="9" t="str">
        <f t="shared" si="137"/>
        <v>F $.25</v>
      </c>
    </row>
    <row r="1218" spans="3:22" x14ac:dyDescent="0.25">
      <c r="C1218">
        <v>1990</v>
      </c>
      <c r="D1218" t="s">
        <v>378</v>
      </c>
      <c r="K1218">
        <v>535</v>
      </c>
      <c r="L1218" t="s">
        <v>654</v>
      </c>
      <c r="M1218" t="s">
        <v>531</v>
      </c>
      <c r="N1218" t="s">
        <v>423</v>
      </c>
      <c r="O1218" t="s">
        <v>382</v>
      </c>
      <c r="Q1218">
        <v>1</v>
      </c>
      <c r="R1218" s="4">
        <v>0.25</v>
      </c>
      <c r="S1218" s="9" t="str">
        <f t="shared" si="138"/>
        <v>Smoltz, John</v>
      </c>
      <c r="T1218" s="9" t="str">
        <f t="shared" si="139"/>
        <v xml:space="preserve">Topps Main     </v>
      </c>
      <c r="U1218" s="9" t="str">
        <f>IFERROR(VLOOKUP(S1218,'Lookup '!B:D,3,FALSE)," ")</f>
        <v>HOF</v>
      </c>
      <c r="V1218" s="9" t="str">
        <f t="shared" si="137"/>
        <v>F $.25</v>
      </c>
    </row>
    <row r="1219" spans="3:22" x14ac:dyDescent="0.25">
      <c r="C1219">
        <v>1990</v>
      </c>
      <c r="D1219" t="s">
        <v>378</v>
      </c>
      <c r="K1219">
        <v>542</v>
      </c>
      <c r="L1219" t="s">
        <v>687</v>
      </c>
      <c r="M1219" t="s">
        <v>688</v>
      </c>
      <c r="N1219" t="s">
        <v>381</v>
      </c>
      <c r="O1219" t="s">
        <v>28</v>
      </c>
      <c r="Q1219">
        <v>1</v>
      </c>
      <c r="R1219" s="4"/>
      <c r="S1219" s="9" t="str">
        <f t="shared" si="138"/>
        <v>Daulton, Darren</v>
      </c>
      <c r="T1219" s="9" t="str">
        <f t="shared" si="139"/>
        <v xml:space="preserve">Topps Main     </v>
      </c>
      <c r="U1219" s="9" t="str">
        <f>IFERROR(VLOOKUP(S1219,'Lookup '!B:D,3,FALSE)," ")</f>
        <v xml:space="preserve"> </v>
      </c>
      <c r="V1219" s="9" t="str">
        <f t="shared" si="137"/>
        <v>G</v>
      </c>
    </row>
    <row r="1220" spans="3:22" x14ac:dyDescent="0.25">
      <c r="C1220">
        <v>1990</v>
      </c>
      <c r="D1220" t="s">
        <v>378</v>
      </c>
      <c r="K1220">
        <v>570</v>
      </c>
      <c r="L1220" t="s">
        <v>559</v>
      </c>
      <c r="M1220" t="s">
        <v>560</v>
      </c>
      <c r="N1220" t="s">
        <v>451</v>
      </c>
      <c r="O1220" t="s">
        <v>480</v>
      </c>
      <c r="Q1220">
        <v>1</v>
      </c>
      <c r="R1220" s="4">
        <v>0.75</v>
      </c>
      <c r="S1220" s="9" t="str">
        <f t="shared" si="138"/>
        <v>Ripken Jr, Cal</v>
      </c>
      <c r="T1220" s="9" t="str">
        <f t="shared" si="139"/>
        <v xml:space="preserve">Topps Main     </v>
      </c>
      <c r="U1220" s="9" t="str">
        <f>IFERROR(VLOOKUP(S1220,'Lookup '!B:D,3,FALSE)," ")</f>
        <v>HOF</v>
      </c>
      <c r="V1220" s="9" t="str">
        <f t="shared" si="137"/>
        <v>F $.25</v>
      </c>
    </row>
    <row r="1221" spans="3:22" x14ac:dyDescent="0.25">
      <c r="C1221">
        <v>1990</v>
      </c>
      <c r="D1221" t="s">
        <v>378</v>
      </c>
      <c r="K1221">
        <v>590</v>
      </c>
      <c r="L1221" t="s">
        <v>514</v>
      </c>
      <c r="M1221" t="s">
        <v>515</v>
      </c>
      <c r="N1221" t="s">
        <v>391</v>
      </c>
      <c r="O1221" t="s">
        <v>480</v>
      </c>
      <c r="Q1221">
        <v>1</v>
      </c>
      <c r="R1221" s="4">
        <v>0.4</v>
      </c>
      <c r="S1221" s="9" t="str">
        <f t="shared" si="138"/>
        <v>Smith, Ozzie</v>
      </c>
      <c r="T1221" s="9" t="str">
        <f t="shared" si="139"/>
        <v xml:space="preserve">Topps Main     </v>
      </c>
      <c r="U1221" s="9" t="str">
        <f>IFERROR(VLOOKUP(S1221,'Lookup '!B:D,3,FALSE)," ")</f>
        <v>HOF</v>
      </c>
      <c r="V1221" s="9" t="str">
        <f t="shared" si="137"/>
        <v>F $.25</v>
      </c>
    </row>
    <row r="1222" spans="3:22" x14ac:dyDescent="0.25">
      <c r="C1222">
        <v>1990</v>
      </c>
      <c r="D1222" t="s">
        <v>378</v>
      </c>
      <c r="K1222">
        <v>670</v>
      </c>
      <c r="L1222" t="s">
        <v>541</v>
      </c>
      <c r="M1222" t="s">
        <v>542</v>
      </c>
      <c r="N1222" t="s">
        <v>443</v>
      </c>
      <c r="O1222" t="s">
        <v>382</v>
      </c>
      <c r="Q1222">
        <v>1</v>
      </c>
      <c r="R1222" s="4">
        <v>0.25</v>
      </c>
      <c r="S1222" s="9" t="str">
        <f t="shared" si="138"/>
        <v>Eckersley, Dennis</v>
      </c>
      <c r="T1222" s="9" t="str">
        <f t="shared" si="139"/>
        <v xml:space="preserve">Topps Main     </v>
      </c>
      <c r="U1222" s="9" t="str">
        <f>IFERROR(VLOOKUP(S1222,'Lookup '!B:D,3,FALSE)," ")</f>
        <v>HOF</v>
      </c>
      <c r="V1222" s="9" t="str">
        <f t="shared" si="137"/>
        <v>F $.25</v>
      </c>
    </row>
    <row r="1223" spans="3:22" x14ac:dyDescent="0.25">
      <c r="C1223">
        <v>1990</v>
      </c>
      <c r="D1223" t="s">
        <v>378</v>
      </c>
      <c r="J1223" t="s">
        <v>14</v>
      </c>
      <c r="K1223">
        <v>692</v>
      </c>
      <c r="L1223" t="s">
        <v>702</v>
      </c>
      <c r="M1223" t="s">
        <v>703</v>
      </c>
      <c r="N1223" t="s">
        <v>465</v>
      </c>
      <c r="O1223" t="s">
        <v>388</v>
      </c>
      <c r="Q1223">
        <v>1</v>
      </c>
      <c r="R1223" s="4">
        <v>2.5</v>
      </c>
      <c r="S1223" s="9" t="str">
        <f t="shared" si="138"/>
        <v>Sosa, Sammy</v>
      </c>
      <c r="T1223" s="9" t="str">
        <f t="shared" si="139"/>
        <v>Topps Main     RC</v>
      </c>
      <c r="U1223" s="9" t="str">
        <f>IFERROR(VLOOKUP(S1223,'Lookup '!B:D,3,FALSE)," ")</f>
        <v xml:space="preserve"> </v>
      </c>
      <c r="V1223" s="9" t="str">
        <f t="shared" si="137"/>
        <v>E $1</v>
      </c>
    </row>
    <row r="1224" spans="3:22" x14ac:dyDescent="0.25">
      <c r="C1224">
        <v>1990</v>
      </c>
      <c r="D1224" t="s">
        <v>378</v>
      </c>
      <c r="K1224">
        <v>700</v>
      </c>
      <c r="L1224" t="s">
        <v>601</v>
      </c>
      <c r="M1224" t="s">
        <v>602</v>
      </c>
      <c r="N1224" t="s">
        <v>395</v>
      </c>
      <c r="O1224" t="s">
        <v>388</v>
      </c>
      <c r="Q1224">
        <v>1</v>
      </c>
      <c r="R1224" s="4">
        <v>0.25</v>
      </c>
      <c r="S1224" s="9" t="str">
        <f t="shared" si="138"/>
        <v>Puckett, Kirby</v>
      </c>
      <c r="T1224" s="9" t="str">
        <f t="shared" si="139"/>
        <v xml:space="preserve">Topps Main     </v>
      </c>
      <c r="U1224" s="9" t="str">
        <f>IFERROR(VLOOKUP(S1224,'Lookup '!B:D,3,FALSE)," ")</f>
        <v>HOF</v>
      </c>
      <c r="V1224" s="9" t="str">
        <f t="shared" si="137"/>
        <v>F $.25</v>
      </c>
    </row>
    <row r="1225" spans="3:22" x14ac:dyDescent="0.25">
      <c r="C1225">
        <v>1990</v>
      </c>
      <c r="D1225" t="s">
        <v>378</v>
      </c>
      <c r="K1225">
        <v>715</v>
      </c>
      <c r="L1225" t="s">
        <v>618</v>
      </c>
      <c r="M1225" t="s">
        <v>357</v>
      </c>
      <c r="N1225" t="s">
        <v>423</v>
      </c>
      <c r="O1225" t="s">
        <v>382</v>
      </c>
      <c r="Q1225">
        <v>1</v>
      </c>
      <c r="R1225" s="4">
        <v>0.4</v>
      </c>
      <c r="S1225" s="9" t="str">
        <f t="shared" si="138"/>
        <v>Maddux, Greg</v>
      </c>
      <c r="T1225" s="9" t="str">
        <f t="shared" si="139"/>
        <v xml:space="preserve">Topps Main     </v>
      </c>
      <c r="U1225" s="9" t="str">
        <f>IFERROR(VLOOKUP(S1225,'Lookup '!B:D,3,FALSE)," ")</f>
        <v>HOF</v>
      </c>
      <c r="V1225" s="9" t="str">
        <f t="shared" si="137"/>
        <v>F $.25</v>
      </c>
    </row>
    <row r="1226" spans="3:22" x14ac:dyDescent="0.25">
      <c r="C1226">
        <v>1990</v>
      </c>
      <c r="D1226" t="s">
        <v>378</v>
      </c>
      <c r="K1226">
        <v>730</v>
      </c>
      <c r="L1226" t="s">
        <v>572</v>
      </c>
      <c r="M1226" t="s">
        <v>476</v>
      </c>
      <c r="N1226" t="s">
        <v>446</v>
      </c>
      <c r="O1226" t="s">
        <v>388</v>
      </c>
      <c r="Q1226">
        <v>1</v>
      </c>
      <c r="R1226" s="4">
        <v>0.3</v>
      </c>
      <c r="S1226" s="9" t="str">
        <f t="shared" si="138"/>
        <v>Gwynn, Tony</v>
      </c>
      <c r="T1226" s="9" t="str">
        <f t="shared" si="139"/>
        <v xml:space="preserve">Topps Main     </v>
      </c>
      <c r="U1226" s="9" t="str">
        <f>IFERROR(VLOOKUP(S1226,'Lookup '!B:D,3,FALSE)," ")</f>
        <v>HOF</v>
      </c>
      <c r="V1226" s="9" t="str">
        <f t="shared" si="137"/>
        <v>F $.25</v>
      </c>
    </row>
    <row r="1227" spans="3:22" x14ac:dyDescent="0.25">
      <c r="C1227">
        <v>1990</v>
      </c>
      <c r="D1227" t="s">
        <v>378</v>
      </c>
      <c r="K1227">
        <v>760</v>
      </c>
      <c r="L1227" t="s">
        <v>581</v>
      </c>
      <c r="M1227" t="s">
        <v>582</v>
      </c>
      <c r="N1227" t="s">
        <v>402</v>
      </c>
      <c r="O1227" t="s">
        <v>440</v>
      </c>
      <c r="Q1227">
        <v>1</v>
      </c>
      <c r="R1227" s="4">
        <v>0.25</v>
      </c>
      <c r="S1227" s="9" t="str">
        <f t="shared" si="138"/>
        <v>Boggs, Wade</v>
      </c>
      <c r="T1227" s="9" t="str">
        <f t="shared" si="139"/>
        <v xml:space="preserve">Topps Main     </v>
      </c>
      <c r="U1227" s="9" t="str">
        <f>IFERROR(VLOOKUP(S1227,'Lookup '!B:D,3,FALSE)," ")</f>
        <v>HOF</v>
      </c>
      <c r="V1227" s="9" t="str">
        <f t="shared" si="137"/>
        <v>F $.25</v>
      </c>
    </row>
    <row r="1228" spans="3:22" x14ac:dyDescent="0.25">
      <c r="C1228">
        <v>1990</v>
      </c>
      <c r="D1228" t="s">
        <v>378</v>
      </c>
      <c r="K1228">
        <v>785</v>
      </c>
      <c r="L1228" t="s">
        <v>477</v>
      </c>
      <c r="M1228" t="s">
        <v>347</v>
      </c>
      <c r="N1228" t="s">
        <v>402</v>
      </c>
      <c r="O1228" t="s">
        <v>388</v>
      </c>
      <c r="Q1228">
        <v>1</v>
      </c>
      <c r="R1228" s="4">
        <v>0.25</v>
      </c>
      <c r="S1228" s="9" t="str">
        <f t="shared" si="138"/>
        <v>Rice, Jim</v>
      </c>
      <c r="T1228" s="9" t="str">
        <f t="shared" si="139"/>
        <v xml:space="preserve">Topps Main     </v>
      </c>
      <c r="U1228" s="9" t="str">
        <f>IFERROR(VLOOKUP(S1228,'Lookup '!B:D,3,FALSE)," ")</f>
        <v>HOF</v>
      </c>
      <c r="V1228" s="9" t="str">
        <f t="shared" si="137"/>
        <v>F $.25</v>
      </c>
    </row>
    <row r="1229" spans="3:22" x14ac:dyDescent="0.25">
      <c r="C1229">
        <v>1990</v>
      </c>
      <c r="D1229" t="s">
        <v>378</v>
      </c>
      <c r="K1229">
        <v>790</v>
      </c>
      <c r="L1229" t="s">
        <v>350</v>
      </c>
      <c r="M1229" t="s">
        <v>372</v>
      </c>
      <c r="N1229" t="s">
        <v>430</v>
      </c>
      <c r="O1229" t="s">
        <v>28</v>
      </c>
      <c r="Q1229">
        <v>1</v>
      </c>
      <c r="R1229" s="4">
        <v>0.25</v>
      </c>
      <c r="S1229" s="9" t="str">
        <f t="shared" si="138"/>
        <v>Carter, Gary</v>
      </c>
      <c r="T1229" s="9" t="str">
        <f t="shared" si="139"/>
        <v xml:space="preserve">Topps Main     </v>
      </c>
      <c r="U1229" s="9" t="str">
        <f>IFERROR(VLOOKUP(S1229,'Lookup '!B:D,3,FALSE)," ")</f>
        <v>HOF</v>
      </c>
      <c r="V1229" s="9" t="str">
        <f t="shared" si="137"/>
        <v>F $.25</v>
      </c>
    </row>
    <row r="1230" spans="3:22" x14ac:dyDescent="0.25">
      <c r="C1230">
        <v>1990</v>
      </c>
      <c r="D1230" t="s">
        <v>378</v>
      </c>
      <c r="E1230" t="s">
        <v>379</v>
      </c>
      <c r="K1230" t="s">
        <v>721</v>
      </c>
      <c r="L1230" t="s">
        <v>444</v>
      </c>
      <c r="M1230" t="s">
        <v>445</v>
      </c>
      <c r="N1230" t="s">
        <v>417</v>
      </c>
      <c r="O1230" t="s">
        <v>388</v>
      </c>
      <c r="Q1230">
        <v>1</v>
      </c>
      <c r="R1230" s="4">
        <v>0.25</v>
      </c>
      <c r="S1230" s="9" t="str">
        <f t="shared" si="138"/>
        <v>Winfield, Dave</v>
      </c>
      <c r="T1230" s="9" t="str">
        <f t="shared" si="139"/>
        <v xml:space="preserve">Topps Main Traded    </v>
      </c>
      <c r="U1230" s="9" t="str">
        <f>IFERROR(VLOOKUP(S1230,'Lookup '!B:D,3,FALSE)," ")</f>
        <v>HOF</v>
      </c>
      <c r="V1230" s="9" t="str">
        <f t="shared" si="137"/>
        <v>F $.25</v>
      </c>
    </row>
    <row r="1231" spans="3:22" x14ac:dyDescent="0.25">
      <c r="C1231">
        <v>1990</v>
      </c>
      <c r="D1231" t="s">
        <v>378</v>
      </c>
      <c r="E1231" t="s">
        <v>379</v>
      </c>
      <c r="K1231" t="s">
        <v>634</v>
      </c>
      <c r="L1231" t="s">
        <v>350</v>
      </c>
      <c r="M1231" t="s">
        <v>372</v>
      </c>
      <c r="N1231" t="s">
        <v>405</v>
      </c>
      <c r="O1231" t="s">
        <v>28</v>
      </c>
      <c r="Q1231">
        <v>1</v>
      </c>
      <c r="R1231" s="4">
        <v>0.25</v>
      </c>
      <c r="S1231" s="9" t="str">
        <f t="shared" si="138"/>
        <v>Carter, Gary</v>
      </c>
      <c r="T1231" s="9" t="str">
        <f t="shared" si="139"/>
        <v xml:space="preserve">Topps Main Traded    </v>
      </c>
      <c r="U1231" s="9" t="str">
        <f>IFERROR(VLOOKUP(S1231,'Lookup '!B:D,3,FALSE)," ")</f>
        <v>HOF</v>
      </c>
      <c r="V1231" s="9" t="str">
        <f t="shared" si="137"/>
        <v>F $.25</v>
      </c>
    </row>
    <row r="1232" spans="3:22" x14ac:dyDescent="0.25">
      <c r="C1232">
        <v>1990</v>
      </c>
      <c r="D1232" t="s">
        <v>378</v>
      </c>
      <c r="E1232" t="s">
        <v>379</v>
      </c>
      <c r="J1232" t="s">
        <v>14</v>
      </c>
      <c r="K1232" t="s">
        <v>691</v>
      </c>
      <c r="L1232" t="s">
        <v>360</v>
      </c>
      <c r="M1232" t="s">
        <v>445</v>
      </c>
      <c r="N1232" t="s">
        <v>423</v>
      </c>
      <c r="O1232" t="s">
        <v>382</v>
      </c>
      <c r="Q1232">
        <v>1</v>
      </c>
      <c r="R1232" s="4">
        <v>0.5</v>
      </c>
      <c r="S1232" s="9" t="str">
        <f t="shared" si="138"/>
        <v>Justice, Dave</v>
      </c>
      <c r="T1232" s="9" t="str">
        <f t="shared" si="139"/>
        <v>Topps Main Traded    RC</v>
      </c>
      <c r="U1232" s="9" t="str">
        <f>IFERROR(VLOOKUP(S1232,'Lookup '!B:D,3,FALSE)," ")</f>
        <v/>
      </c>
      <c r="V1232" s="9" t="str">
        <f t="shared" si="137"/>
        <v>F $.25</v>
      </c>
    </row>
    <row r="1233" spans="2:22" x14ac:dyDescent="0.25">
      <c r="C1233">
        <v>1990</v>
      </c>
      <c r="D1233" t="s">
        <v>378</v>
      </c>
      <c r="E1233" t="s">
        <v>379</v>
      </c>
      <c r="K1233" t="s">
        <v>721</v>
      </c>
      <c r="L1233" t="s">
        <v>444</v>
      </c>
      <c r="M1233" t="s">
        <v>445</v>
      </c>
      <c r="N1233" t="s">
        <v>417</v>
      </c>
      <c r="O1233" t="s">
        <v>388</v>
      </c>
      <c r="Q1233">
        <v>1</v>
      </c>
      <c r="R1233" s="4">
        <v>0.5</v>
      </c>
      <c r="S1233" s="9" t="str">
        <f t="shared" si="138"/>
        <v>Winfield, Dave</v>
      </c>
      <c r="T1233" s="9" t="str">
        <f t="shared" si="139"/>
        <v xml:space="preserve">Topps Main Traded    </v>
      </c>
      <c r="U1233" s="9" t="str">
        <f>IFERROR(VLOOKUP(S1233,'Lookup '!B:D,3,FALSE)," ")</f>
        <v>HOF</v>
      </c>
      <c r="V1233" s="9" t="str">
        <f t="shared" si="137"/>
        <v>F $.25</v>
      </c>
    </row>
    <row r="1234" spans="2:22" x14ac:dyDescent="0.25">
      <c r="C1234">
        <v>1990</v>
      </c>
      <c r="D1234" t="s">
        <v>696</v>
      </c>
      <c r="E1234" t="s">
        <v>723</v>
      </c>
      <c r="K1234">
        <v>4</v>
      </c>
      <c r="L1234" t="s">
        <v>494</v>
      </c>
      <c r="M1234" t="s">
        <v>495</v>
      </c>
      <c r="N1234" t="s">
        <v>15</v>
      </c>
      <c r="Q1234">
        <v>1</v>
      </c>
      <c r="R1234" s="4">
        <v>0.5</v>
      </c>
      <c r="S1234" s="9" t="str">
        <f t="shared" si="138"/>
        <v>Jackson, Reggie</v>
      </c>
      <c r="T1234" s="9" t="str">
        <f t="shared" si="139"/>
        <v xml:space="preserve">Upper Deck Reggie Jackson    </v>
      </c>
      <c r="U1234" s="9" t="str">
        <f>IFERROR(VLOOKUP(S1234,'Lookup '!B:D,3,FALSE)," ")</f>
        <v>HOF</v>
      </c>
      <c r="V1234" s="9" t="str">
        <f t="shared" si="137"/>
        <v>F $.25</v>
      </c>
    </row>
    <row r="1235" spans="2:22" x14ac:dyDescent="0.25">
      <c r="C1235">
        <v>1990</v>
      </c>
      <c r="D1235" t="s">
        <v>696</v>
      </c>
      <c r="K1235">
        <v>20</v>
      </c>
      <c r="L1235" t="s">
        <v>439</v>
      </c>
      <c r="M1235" t="s">
        <v>370</v>
      </c>
      <c r="N1235" t="s">
        <v>381</v>
      </c>
      <c r="Q1235">
        <v>1</v>
      </c>
      <c r="R1235" s="4">
        <v>1</v>
      </c>
      <c r="S1235" s="9" t="str">
        <f t="shared" si="138"/>
        <v>Schmidt, Mike</v>
      </c>
      <c r="T1235" s="9" t="str">
        <f t="shared" si="139"/>
        <v xml:space="preserve">Upper Deck     </v>
      </c>
      <c r="U1235" s="9" t="str">
        <f>IFERROR(VLOOKUP(S1235,'Lookup '!B:D,3,FALSE)," ")</f>
        <v>HOF</v>
      </c>
      <c r="V1235" s="9" t="str">
        <f t="shared" si="137"/>
        <v>E $1</v>
      </c>
    </row>
    <row r="1236" spans="2:22" x14ac:dyDescent="0.25">
      <c r="C1236">
        <v>1990</v>
      </c>
      <c r="D1236" t="s">
        <v>696</v>
      </c>
      <c r="J1236" t="s">
        <v>14</v>
      </c>
      <c r="K1236">
        <v>25</v>
      </c>
      <c r="L1236" t="s">
        <v>373</v>
      </c>
      <c r="M1236" t="s">
        <v>357</v>
      </c>
      <c r="N1236" t="s">
        <v>456</v>
      </c>
      <c r="Q1236">
        <v>1</v>
      </c>
      <c r="R1236" s="4">
        <v>0.05</v>
      </c>
      <c r="S1236" s="9" t="str">
        <f t="shared" si="138"/>
        <v>Vaughn, Greg</v>
      </c>
      <c r="T1236" s="9" t="str">
        <f t="shared" si="139"/>
        <v>Upper Deck     RC</v>
      </c>
      <c r="U1236" s="9" t="str">
        <f>IFERROR(VLOOKUP(S1236,'Lookup '!B:D,3,FALSE)," ")</f>
        <v xml:space="preserve"> </v>
      </c>
      <c r="V1236" s="9" t="str">
        <f t="shared" si="137"/>
        <v>G</v>
      </c>
    </row>
    <row r="1237" spans="2:22" x14ac:dyDescent="0.25">
      <c r="C1237">
        <v>1990</v>
      </c>
      <c r="D1237" t="s">
        <v>696</v>
      </c>
      <c r="J1237" t="s">
        <v>14</v>
      </c>
      <c r="K1237">
        <v>72</v>
      </c>
      <c r="L1237" t="s">
        <v>705</v>
      </c>
      <c r="M1237" t="s">
        <v>404</v>
      </c>
      <c r="N1237" t="s">
        <v>549</v>
      </c>
      <c r="Q1237">
        <v>1</v>
      </c>
      <c r="R1237" s="4">
        <v>1.5</v>
      </c>
      <c r="S1237" s="9" t="str">
        <f t="shared" si="138"/>
        <v>Gonzalez, Juan</v>
      </c>
      <c r="T1237" s="9" t="str">
        <f t="shared" si="139"/>
        <v>Upper Deck     RC</v>
      </c>
      <c r="U1237" s="9" t="str">
        <f>IFERROR(VLOOKUP(S1237,'Lookup '!B:D,3,FALSE)," ")</f>
        <v xml:space="preserve"> </v>
      </c>
      <c r="V1237" s="9" t="str">
        <f t="shared" ref="V1237:V1253" si="140">IF(R1237&gt;0.249,IF(R1237&gt;0.99,IF(R1237&gt;4.99,IF(R1237&gt;9.99,IF(R1237&gt;49.99,IF(R1237&gt;99.99,"A $100","B $50"),"C $10"),"D $5"),"E $1"),"F $.25"),"G")</f>
        <v>E $1</v>
      </c>
    </row>
    <row r="1238" spans="2:22" x14ac:dyDescent="0.25">
      <c r="C1238">
        <v>1990</v>
      </c>
      <c r="D1238" t="s">
        <v>696</v>
      </c>
      <c r="K1238">
        <v>156</v>
      </c>
      <c r="L1238" t="s">
        <v>667</v>
      </c>
      <c r="M1238" t="s">
        <v>501</v>
      </c>
      <c r="N1238" t="s">
        <v>555</v>
      </c>
      <c r="Q1238">
        <v>1</v>
      </c>
      <c r="R1238" s="4">
        <v>2</v>
      </c>
      <c r="S1238" s="9" t="str">
        <f t="shared" si="138"/>
        <v>Griffey Jr, Ken</v>
      </c>
      <c r="T1238" s="9" t="str">
        <f t="shared" si="139"/>
        <v xml:space="preserve">Upper Deck     </v>
      </c>
      <c r="U1238" s="9" t="str">
        <f>IFERROR(VLOOKUP(S1238,'Lookup '!B:D,3,FALSE)," ")</f>
        <v>HOF</v>
      </c>
      <c r="V1238" s="9" t="str">
        <f t="shared" si="140"/>
        <v>E $1</v>
      </c>
    </row>
    <row r="1239" spans="2:22" x14ac:dyDescent="0.25">
      <c r="C1239">
        <v>1990</v>
      </c>
      <c r="D1239" t="s">
        <v>696</v>
      </c>
      <c r="K1239">
        <v>168</v>
      </c>
      <c r="L1239" t="s">
        <v>350</v>
      </c>
      <c r="M1239" t="s">
        <v>372</v>
      </c>
      <c r="N1239" t="s">
        <v>430</v>
      </c>
      <c r="Q1239">
        <v>1</v>
      </c>
      <c r="R1239" s="4">
        <v>0.5</v>
      </c>
      <c r="S1239" s="9" t="str">
        <f t="shared" si="138"/>
        <v>Carter, Gary</v>
      </c>
      <c r="T1239" s="9" t="str">
        <f t="shared" si="139"/>
        <v xml:space="preserve">Upper Deck     </v>
      </c>
      <c r="U1239" s="9" t="str">
        <f>IFERROR(VLOOKUP(S1239,'Lookup '!B:D,3,FALSE)," ")</f>
        <v>HOF</v>
      </c>
      <c r="V1239" s="9" t="str">
        <f t="shared" si="140"/>
        <v>F $.25</v>
      </c>
    </row>
    <row r="1240" spans="2:22" x14ac:dyDescent="0.25">
      <c r="C1240">
        <v>1990</v>
      </c>
      <c r="D1240" t="s">
        <v>696</v>
      </c>
      <c r="K1240">
        <v>191</v>
      </c>
      <c r="L1240" t="s">
        <v>583</v>
      </c>
      <c r="M1240" t="s">
        <v>393</v>
      </c>
      <c r="N1240" t="s">
        <v>425</v>
      </c>
      <c r="Q1240">
        <v>1</v>
      </c>
      <c r="R1240" s="4">
        <v>1.25</v>
      </c>
      <c r="S1240" s="9" t="str">
        <f t="shared" si="138"/>
        <v>Mattingly, Don</v>
      </c>
      <c r="T1240" s="9" t="str">
        <f t="shared" si="139"/>
        <v xml:space="preserve">Upper Deck     </v>
      </c>
      <c r="U1240" s="9" t="str">
        <f>IFERROR(VLOOKUP(S1240,'Lookup '!B:D,3,FALSE)," ")</f>
        <v/>
      </c>
      <c r="V1240" s="9" t="str">
        <f t="shared" si="140"/>
        <v>E $1</v>
      </c>
    </row>
    <row r="1241" spans="2:22" x14ac:dyDescent="0.25">
      <c r="C1241">
        <v>1990</v>
      </c>
      <c r="D1241" t="s">
        <v>696</v>
      </c>
      <c r="K1241">
        <v>266</v>
      </c>
      <c r="L1241" t="s">
        <v>559</v>
      </c>
      <c r="M1241" t="s">
        <v>560</v>
      </c>
      <c r="N1241" t="s">
        <v>451</v>
      </c>
      <c r="Q1241">
        <v>1</v>
      </c>
      <c r="R1241" s="4">
        <v>1.5</v>
      </c>
      <c r="S1241" s="9" t="str">
        <f t="shared" si="138"/>
        <v>Ripken Jr, Cal</v>
      </c>
      <c r="T1241" s="9" t="str">
        <f t="shared" si="139"/>
        <v xml:space="preserve">Upper Deck     </v>
      </c>
      <c r="U1241" s="9" t="str">
        <f>IFERROR(VLOOKUP(S1241,'Lookup '!B:D,3,FALSE)," ")</f>
        <v>HOF</v>
      </c>
      <c r="V1241" s="9" t="str">
        <f t="shared" si="140"/>
        <v>E $1</v>
      </c>
    </row>
    <row r="1242" spans="2:22" x14ac:dyDescent="0.25">
      <c r="C1242">
        <v>1990</v>
      </c>
      <c r="D1242" t="s">
        <v>696</v>
      </c>
      <c r="K1242">
        <v>337</v>
      </c>
      <c r="L1242" t="s">
        <v>444</v>
      </c>
      <c r="M1242" t="s">
        <v>445</v>
      </c>
      <c r="N1242" t="s">
        <v>425</v>
      </c>
      <c r="Q1242">
        <v>1</v>
      </c>
      <c r="R1242" s="4">
        <v>0.5</v>
      </c>
      <c r="S1242" s="9" t="str">
        <f t="shared" si="138"/>
        <v>Winfield, Dave</v>
      </c>
      <c r="T1242" s="9" t="str">
        <f t="shared" si="139"/>
        <v xml:space="preserve">Upper Deck     </v>
      </c>
      <c r="U1242" s="9" t="str">
        <f>IFERROR(VLOOKUP(S1242,'Lookup '!B:D,3,FALSE)," ")</f>
        <v>HOF</v>
      </c>
      <c r="V1242" s="9" t="str">
        <f t="shared" si="140"/>
        <v>F $.25</v>
      </c>
    </row>
    <row r="1243" spans="2:22" x14ac:dyDescent="0.25">
      <c r="C1243">
        <v>1990</v>
      </c>
      <c r="D1243" t="s">
        <v>696</v>
      </c>
      <c r="K1243">
        <v>555</v>
      </c>
      <c r="L1243" t="s">
        <v>581</v>
      </c>
      <c r="M1243" t="s">
        <v>582</v>
      </c>
      <c r="N1243" t="s">
        <v>402</v>
      </c>
      <c r="Q1243">
        <v>1</v>
      </c>
      <c r="R1243" s="4">
        <v>0.5</v>
      </c>
      <c r="S1243" s="9" t="str">
        <f t="shared" ref="S1243:S1265" si="141">L1243&amp;", "&amp;M1243</f>
        <v>Boggs, Wade</v>
      </c>
      <c r="T1243" s="9" t="str">
        <f t="shared" si="139"/>
        <v xml:space="preserve">Upper Deck     </v>
      </c>
      <c r="U1243" s="9" t="str">
        <f>IFERROR(VLOOKUP(S1243,'Lookup '!B:D,3,FALSE)," ")</f>
        <v>HOF</v>
      </c>
      <c r="V1243" s="9" t="str">
        <f t="shared" si="140"/>
        <v>F $.25</v>
      </c>
    </row>
    <row r="1244" spans="2:22" x14ac:dyDescent="0.25">
      <c r="C1244">
        <v>1990</v>
      </c>
      <c r="D1244" t="s">
        <v>696</v>
      </c>
      <c r="K1244">
        <v>734</v>
      </c>
      <c r="L1244" t="s">
        <v>415</v>
      </c>
      <c r="M1244" t="s">
        <v>416</v>
      </c>
      <c r="N1244" t="s">
        <v>549</v>
      </c>
      <c r="Q1244">
        <v>1</v>
      </c>
      <c r="R1244" s="4">
        <v>1</v>
      </c>
      <c r="S1244" s="9" t="str">
        <f t="shared" si="141"/>
        <v>Ryan, Nolan</v>
      </c>
      <c r="T1244" s="9" t="str">
        <f t="shared" ref="T1244:T1267" si="142">CONCATENATE(D1244&amp;" "&amp;E1244&amp;" "&amp;F1244&amp;" "&amp;G1244&amp;" "&amp;H1244&amp;" "&amp;I1244&amp;J1244)</f>
        <v xml:space="preserve">Upper Deck     </v>
      </c>
      <c r="U1244" s="9" t="str">
        <f>IFERROR(VLOOKUP(S1244,'Lookup '!B:D,3,FALSE)," ")</f>
        <v>HOF</v>
      </c>
      <c r="V1244" s="9" t="str">
        <f t="shared" si="140"/>
        <v>E $1</v>
      </c>
    </row>
    <row r="1245" spans="2:22" x14ac:dyDescent="0.25">
      <c r="C1245">
        <v>1991</v>
      </c>
      <c r="D1245" t="s">
        <v>666</v>
      </c>
      <c r="K1245">
        <v>2</v>
      </c>
      <c r="L1245" t="s">
        <v>396</v>
      </c>
      <c r="M1245" t="s">
        <v>397</v>
      </c>
      <c r="Q1245">
        <v>1</v>
      </c>
      <c r="R1245" s="4">
        <v>0.25</v>
      </c>
      <c r="S1245" s="9" t="str">
        <f t="shared" si="141"/>
        <v>Carew, Rod</v>
      </c>
      <c r="T1245" s="9" t="str">
        <f t="shared" si="142"/>
        <v xml:space="preserve">Bowman     </v>
      </c>
      <c r="U1245" s="9" t="str">
        <f>IFERROR(VLOOKUP(S1245,'Lookup '!B:D,3,FALSE)," ")</f>
        <v>HOF</v>
      </c>
      <c r="V1245" s="9" t="str">
        <f t="shared" si="140"/>
        <v>F $.25</v>
      </c>
    </row>
    <row r="1246" spans="2:22" x14ac:dyDescent="0.25">
      <c r="C1246">
        <v>1991</v>
      </c>
      <c r="D1246" t="s">
        <v>666</v>
      </c>
      <c r="K1246">
        <v>3</v>
      </c>
      <c r="L1246" t="s">
        <v>396</v>
      </c>
      <c r="M1246" t="s">
        <v>397</v>
      </c>
      <c r="Q1246">
        <v>1</v>
      </c>
      <c r="R1246" s="4">
        <v>0.25</v>
      </c>
      <c r="S1246" s="9" t="str">
        <f t="shared" si="141"/>
        <v>Carew, Rod</v>
      </c>
      <c r="T1246" s="9" t="str">
        <f t="shared" si="142"/>
        <v xml:space="preserve">Bowman     </v>
      </c>
      <c r="U1246" s="9" t="str">
        <f>IFERROR(VLOOKUP(S1246,'Lookup '!B:D,3,FALSE)," ")</f>
        <v>HOF</v>
      </c>
      <c r="V1246" s="9" t="str">
        <f t="shared" si="140"/>
        <v>F $.25</v>
      </c>
    </row>
    <row r="1247" spans="2:22" x14ac:dyDescent="0.25">
      <c r="C1247">
        <v>1991</v>
      </c>
      <c r="D1247" t="s">
        <v>666</v>
      </c>
      <c r="K1247">
        <v>5</v>
      </c>
      <c r="L1247" t="s">
        <v>396</v>
      </c>
      <c r="M1247" t="s">
        <v>397</v>
      </c>
      <c r="Q1247">
        <v>1</v>
      </c>
      <c r="R1247" s="4">
        <v>0.25</v>
      </c>
      <c r="S1247" s="9" t="str">
        <f t="shared" si="141"/>
        <v>Carew, Rod</v>
      </c>
      <c r="T1247" s="9" t="str">
        <f t="shared" si="142"/>
        <v xml:space="preserve">Bowman     </v>
      </c>
      <c r="U1247" s="9" t="str">
        <f>IFERROR(VLOOKUP(S1247,'Lookup '!B:D,3,FALSE)," ")</f>
        <v>HOF</v>
      </c>
      <c r="V1247" s="9" t="str">
        <f t="shared" si="140"/>
        <v>F $.25</v>
      </c>
    </row>
    <row r="1248" spans="2:22" x14ac:dyDescent="0.25">
      <c r="B1248" t="s">
        <v>377</v>
      </c>
      <c r="C1248">
        <v>1991</v>
      </c>
      <c r="D1248" t="s">
        <v>666</v>
      </c>
      <c r="J1248" t="s">
        <v>14</v>
      </c>
      <c r="K1248">
        <v>97</v>
      </c>
      <c r="L1248" t="s">
        <v>369</v>
      </c>
      <c r="M1248" t="s">
        <v>370</v>
      </c>
      <c r="N1248" t="s">
        <v>451</v>
      </c>
      <c r="Q1248">
        <v>1</v>
      </c>
      <c r="R1248" s="4">
        <v>4</v>
      </c>
      <c r="S1248" s="9" t="str">
        <f t="shared" si="141"/>
        <v>Mussina, Mike</v>
      </c>
      <c r="T1248" s="9" t="str">
        <f t="shared" si="142"/>
        <v>Bowman     RC</v>
      </c>
      <c r="U1248" s="9" t="str">
        <f>IFERROR(VLOOKUP(S1248,'Lookup '!B:D,3,FALSE)," ")</f>
        <v>HOF</v>
      </c>
      <c r="V1248" s="9" t="str">
        <f t="shared" si="140"/>
        <v>E $1</v>
      </c>
    </row>
    <row r="1249" spans="2:22" x14ac:dyDescent="0.25">
      <c r="C1249">
        <v>1991</v>
      </c>
      <c r="D1249" t="s">
        <v>666</v>
      </c>
      <c r="K1249">
        <v>104</v>
      </c>
      <c r="L1249" t="s">
        <v>559</v>
      </c>
      <c r="M1249" t="s">
        <v>560</v>
      </c>
      <c r="N1249" t="s">
        <v>451</v>
      </c>
      <c r="Q1249">
        <v>1</v>
      </c>
      <c r="R1249" s="4">
        <v>0.75</v>
      </c>
      <c r="S1249" s="9" t="str">
        <f t="shared" si="141"/>
        <v>Ripken Jr, Cal</v>
      </c>
      <c r="T1249" s="9" t="str">
        <f t="shared" si="142"/>
        <v xml:space="preserve">Bowman     </v>
      </c>
      <c r="U1249" s="9" t="str">
        <f>IFERROR(VLOOKUP(S1249,'Lookup '!B:D,3,FALSE)," ")</f>
        <v>HOF</v>
      </c>
      <c r="V1249" s="9" t="str">
        <f t="shared" si="140"/>
        <v>F $.25</v>
      </c>
    </row>
    <row r="1250" spans="2:22" x14ac:dyDescent="0.25">
      <c r="B1250" t="s">
        <v>377</v>
      </c>
      <c r="C1250">
        <v>1991</v>
      </c>
      <c r="D1250" t="s">
        <v>666</v>
      </c>
      <c r="J1250" t="s">
        <v>14</v>
      </c>
      <c r="K1250">
        <v>183</v>
      </c>
      <c r="L1250" t="s">
        <v>724</v>
      </c>
      <c r="M1250" t="s">
        <v>725</v>
      </c>
      <c r="N1250" t="s">
        <v>532</v>
      </c>
      <c r="Q1250">
        <v>1</v>
      </c>
      <c r="R1250" s="4">
        <v>3</v>
      </c>
      <c r="S1250" s="9" t="str">
        <f t="shared" si="141"/>
        <v>Bagwell, Jeff</v>
      </c>
      <c r="T1250" s="9" t="str">
        <f t="shared" si="142"/>
        <v>Bowman     RC</v>
      </c>
      <c r="U1250" s="9" t="str">
        <f>IFERROR(VLOOKUP(S1250,'Lookup '!B:D,3,FALSE)," ")</f>
        <v>HOF</v>
      </c>
      <c r="V1250" s="9" t="str">
        <f t="shared" si="140"/>
        <v>E $1</v>
      </c>
    </row>
    <row r="1251" spans="2:22" x14ac:dyDescent="0.25">
      <c r="C1251">
        <v>1991</v>
      </c>
      <c r="D1251" t="s">
        <v>666</v>
      </c>
      <c r="K1251">
        <v>513</v>
      </c>
      <c r="L1251" t="s">
        <v>611</v>
      </c>
      <c r="M1251" t="s">
        <v>612</v>
      </c>
      <c r="N1251" t="s">
        <v>420</v>
      </c>
      <c r="Q1251">
        <v>1</v>
      </c>
      <c r="R1251" s="4">
        <v>1</v>
      </c>
      <c r="S1251" s="9" t="str">
        <f t="shared" si="141"/>
        <v>Bonds, Barry</v>
      </c>
      <c r="T1251" s="9" t="str">
        <f t="shared" si="142"/>
        <v xml:space="preserve">Bowman     </v>
      </c>
      <c r="U1251" s="9" t="str">
        <f>IFERROR(VLOOKUP(S1251,'Lookup '!B:D,3,FALSE)," ")</f>
        <v/>
      </c>
      <c r="V1251" s="9" t="str">
        <f t="shared" si="140"/>
        <v>E $1</v>
      </c>
    </row>
    <row r="1252" spans="2:22" x14ac:dyDescent="0.25">
      <c r="C1252">
        <v>1991</v>
      </c>
      <c r="D1252" t="s">
        <v>666</v>
      </c>
      <c r="K1252">
        <v>533</v>
      </c>
      <c r="L1252" t="s">
        <v>726</v>
      </c>
      <c r="M1252" t="s">
        <v>727</v>
      </c>
      <c r="Q1252">
        <v>1</v>
      </c>
      <c r="R1252" s="4">
        <v>0.5</v>
      </c>
      <c r="S1252" s="9" t="str">
        <f t="shared" si="141"/>
        <v>Powell, Colin</v>
      </c>
      <c r="T1252" s="9" t="str">
        <f t="shared" si="142"/>
        <v xml:space="preserve">Bowman     </v>
      </c>
      <c r="U1252" s="9" t="str">
        <f>IFERROR(VLOOKUP(S1252,'Lookup '!B:D,3,FALSE)," ")</f>
        <v xml:space="preserve"> </v>
      </c>
      <c r="V1252" s="9" t="str">
        <f t="shared" si="140"/>
        <v>F $.25</v>
      </c>
    </row>
    <row r="1253" spans="2:22" x14ac:dyDescent="0.25">
      <c r="C1253">
        <v>1991</v>
      </c>
      <c r="D1253" t="s">
        <v>666</v>
      </c>
      <c r="K1253">
        <v>598</v>
      </c>
      <c r="L1253" t="s">
        <v>350</v>
      </c>
      <c r="M1253" t="s">
        <v>372</v>
      </c>
      <c r="N1253" t="s">
        <v>394</v>
      </c>
      <c r="Q1253">
        <v>1</v>
      </c>
      <c r="R1253" s="4">
        <v>0.25</v>
      </c>
      <c r="S1253" s="9" t="str">
        <f t="shared" si="141"/>
        <v>Carter, Gary</v>
      </c>
      <c r="T1253" s="9" t="str">
        <f t="shared" si="142"/>
        <v xml:space="preserve">Bowman     </v>
      </c>
      <c r="U1253" s="9" t="str">
        <f>IFERROR(VLOOKUP(S1253,'Lookup '!B:D,3,FALSE)," ")</f>
        <v>HOF</v>
      </c>
      <c r="V1253" s="9" t="str">
        <f t="shared" si="140"/>
        <v>F $.25</v>
      </c>
    </row>
    <row r="1254" spans="2:22" x14ac:dyDescent="0.25">
      <c r="C1254">
        <v>1991</v>
      </c>
      <c r="D1254" t="s">
        <v>521</v>
      </c>
      <c r="E1254" t="s">
        <v>3898</v>
      </c>
      <c r="K1254">
        <v>3</v>
      </c>
      <c r="L1254" t="s">
        <v>354</v>
      </c>
      <c r="M1254" t="s">
        <v>355</v>
      </c>
      <c r="N1254" t="s">
        <v>387</v>
      </c>
      <c r="Q1254">
        <v>1</v>
      </c>
      <c r="R1254" s="4"/>
      <c r="S1254" s="9" t="str">
        <f t="shared" si="141"/>
        <v>Fielder, Cecil</v>
      </c>
      <c r="T1254" s="9" t="str">
        <f t="shared" si="142"/>
        <v xml:space="preserve">Donruss DK    </v>
      </c>
      <c r="U1254" s="9" t="str">
        <f>IFERROR(VLOOKUP(S1254,'Lookup '!B:D,3,FALSE)," ")</f>
        <v xml:space="preserve"> </v>
      </c>
      <c r="V1254" s="9" t="str">
        <f t="shared" ref="V1254:V1282" si="143">IF(R1254&gt;0.249,IF(R1254&gt;0.99,IF(R1254&gt;4.99,IF(R1254&gt;9.99,IF(R1254&gt;49.99,IF(R1254&gt;99.99,"A $100","B $50"),"C $10"),"D $5"),"E $1"),"F $.25"),"G")</f>
        <v>G</v>
      </c>
    </row>
    <row r="1255" spans="2:22" x14ac:dyDescent="0.25">
      <c r="C1255">
        <v>1991</v>
      </c>
      <c r="D1255" t="s">
        <v>521</v>
      </c>
      <c r="E1255" t="s">
        <v>3898</v>
      </c>
      <c r="K1255">
        <v>4</v>
      </c>
      <c r="L1255" t="s">
        <v>611</v>
      </c>
      <c r="M1255" t="s">
        <v>612</v>
      </c>
      <c r="N1255" t="s">
        <v>420</v>
      </c>
      <c r="Q1255">
        <v>1</v>
      </c>
      <c r="R1255" s="4">
        <v>0.5</v>
      </c>
      <c r="S1255" s="9" t="str">
        <f t="shared" si="141"/>
        <v>Bonds, Barry</v>
      </c>
      <c r="T1255" s="9" t="str">
        <f t="shared" si="142"/>
        <v xml:space="preserve">Donruss DK    </v>
      </c>
      <c r="U1255" s="9" t="str">
        <f>IFERROR(VLOOKUP(S1255,'Lookup '!B:D,3,FALSE)," ")</f>
        <v/>
      </c>
      <c r="V1255" s="9" t="str">
        <f t="shared" si="143"/>
        <v>F $.25</v>
      </c>
    </row>
    <row r="1256" spans="2:22" x14ac:dyDescent="0.25">
      <c r="C1256">
        <v>1991</v>
      </c>
      <c r="D1256" t="s">
        <v>521</v>
      </c>
      <c r="E1256" t="s">
        <v>3898</v>
      </c>
      <c r="K1256">
        <v>5</v>
      </c>
      <c r="L1256" t="s">
        <v>642</v>
      </c>
      <c r="M1256" t="s">
        <v>612</v>
      </c>
      <c r="N1256" t="s">
        <v>433</v>
      </c>
      <c r="Q1256">
        <v>1</v>
      </c>
      <c r="R1256" s="4">
        <v>0.25</v>
      </c>
      <c r="S1256" s="9" t="str">
        <f t="shared" si="141"/>
        <v>Larkin, Barry</v>
      </c>
      <c r="T1256" s="9" t="str">
        <f t="shared" si="142"/>
        <v xml:space="preserve">Donruss DK    </v>
      </c>
      <c r="U1256" s="9" t="str">
        <f>IFERROR(VLOOKUP(S1256,'Lookup '!B:D,3,FALSE)," ")</f>
        <v>HOF</v>
      </c>
      <c r="V1256" s="9" t="str">
        <f t="shared" si="143"/>
        <v>F $.25</v>
      </c>
    </row>
    <row r="1257" spans="2:22" x14ac:dyDescent="0.25">
      <c r="C1257">
        <v>1991</v>
      </c>
      <c r="D1257" t="s">
        <v>521</v>
      </c>
      <c r="E1257" t="s">
        <v>3898</v>
      </c>
      <c r="K1257">
        <v>9</v>
      </c>
      <c r="L1257" t="s">
        <v>595</v>
      </c>
      <c r="M1257" t="s">
        <v>596</v>
      </c>
      <c r="N1257" t="s">
        <v>402</v>
      </c>
      <c r="Q1257">
        <v>1</v>
      </c>
      <c r="R1257" s="4">
        <v>0.4</v>
      </c>
      <c r="S1257" s="9" t="str">
        <f t="shared" si="141"/>
        <v>Clemens, Roger</v>
      </c>
      <c r="T1257" s="9" t="str">
        <f t="shared" si="142"/>
        <v xml:space="preserve">Donruss DK    </v>
      </c>
      <c r="U1257" s="9" t="str">
        <f>IFERROR(VLOOKUP(S1257,'Lookup '!B:D,3,FALSE)," ")</f>
        <v/>
      </c>
      <c r="V1257" s="9" t="str">
        <f t="shared" si="143"/>
        <v>F $.25</v>
      </c>
    </row>
    <row r="1258" spans="2:22" x14ac:dyDescent="0.25">
      <c r="C1258">
        <v>1991</v>
      </c>
      <c r="D1258" t="s">
        <v>521</v>
      </c>
      <c r="E1258" t="s">
        <v>3898</v>
      </c>
      <c r="K1258">
        <v>12</v>
      </c>
      <c r="L1258" t="s">
        <v>647</v>
      </c>
      <c r="M1258" t="s">
        <v>419</v>
      </c>
      <c r="N1258" t="s">
        <v>446</v>
      </c>
      <c r="Q1258">
        <v>1</v>
      </c>
      <c r="R1258" s="4">
        <v>0.25</v>
      </c>
      <c r="S1258" s="9" t="str">
        <f t="shared" si="141"/>
        <v>Alomar, Roberto</v>
      </c>
      <c r="T1258" s="9" t="str">
        <f t="shared" si="142"/>
        <v xml:space="preserve">Donruss DK    </v>
      </c>
      <c r="U1258" s="9" t="str">
        <f>IFERROR(VLOOKUP(S1258,'Lookup '!B:D,3,FALSE)," ")</f>
        <v>HOF</v>
      </c>
      <c r="V1258" s="9" t="str">
        <f t="shared" si="143"/>
        <v>F $.25</v>
      </c>
    </row>
    <row r="1259" spans="2:22" x14ac:dyDescent="0.25">
      <c r="C1259">
        <v>1991</v>
      </c>
      <c r="D1259" t="s">
        <v>521</v>
      </c>
      <c r="E1259" t="s">
        <v>3898</v>
      </c>
      <c r="K1259">
        <v>14</v>
      </c>
      <c r="L1259" t="s">
        <v>579</v>
      </c>
      <c r="M1259" t="s">
        <v>580</v>
      </c>
      <c r="N1259" t="s">
        <v>509</v>
      </c>
      <c r="Q1259">
        <v>1</v>
      </c>
      <c r="R1259" s="4">
        <v>0.25</v>
      </c>
      <c r="S1259" s="9" t="str">
        <f t="shared" si="141"/>
        <v>Sandberg, Ryne</v>
      </c>
      <c r="T1259" s="9" t="str">
        <f t="shared" si="142"/>
        <v xml:space="preserve">Donruss DK    </v>
      </c>
      <c r="U1259" s="9" t="str">
        <f>IFERROR(VLOOKUP(S1259,'Lookup '!B:D,3,FALSE)," ")</f>
        <v>HOF</v>
      </c>
      <c r="V1259" s="9" t="str">
        <f t="shared" si="143"/>
        <v>F $.25</v>
      </c>
    </row>
    <row r="1260" spans="2:22" x14ac:dyDescent="0.25">
      <c r="C1260">
        <v>1991</v>
      </c>
      <c r="D1260" t="s">
        <v>521</v>
      </c>
      <c r="E1260" t="s">
        <v>3898</v>
      </c>
      <c r="K1260">
        <v>16</v>
      </c>
      <c r="L1260" t="s">
        <v>364</v>
      </c>
      <c r="M1260" t="s">
        <v>365</v>
      </c>
      <c r="N1260" t="s">
        <v>555</v>
      </c>
      <c r="Q1260">
        <v>1</v>
      </c>
      <c r="R1260" s="4">
        <v>0.05</v>
      </c>
      <c r="S1260" s="9" t="str">
        <f t="shared" si="141"/>
        <v>Martinez, Edgar</v>
      </c>
      <c r="T1260" s="9" t="str">
        <f t="shared" si="142"/>
        <v xml:space="preserve">Donruss DK    </v>
      </c>
      <c r="U1260" s="9" t="str">
        <f>IFERROR(VLOOKUP(S1260,'Lookup '!B:D,3,FALSE)," ")</f>
        <v>HOF</v>
      </c>
      <c r="V1260" s="9" t="str">
        <f t="shared" si="143"/>
        <v>G</v>
      </c>
    </row>
    <row r="1261" spans="2:22" x14ac:dyDescent="0.25">
      <c r="C1261">
        <v>1991</v>
      </c>
      <c r="D1261" t="s">
        <v>521</v>
      </c>
      <c r="K1261">
        <v>75</v>
      </c>
      <c r="L1261" t="s">
        <v>654</v>
      </c>
      <c r="M1261" t="s">
        <v>531</v>
      </c>
      <c r="N1261" t="s">
        <v>423</v>
      </c>
      <c r="Q1261">
        <v>1</v>
      </c>
      <c r="R1261" s="4">
        <v>0.25</v>
      </c>
      <c r="S1261" s="9" t="str">
        <f t="shared" si="141"/>
        <v>Smoltz, John</v>
      </c>
      <c r="T1261" s="9" t="str">
        <f t="shared" si="142"/>
        <v xml:space="preserve">Donruss     </v>
      </c>
      <c r="U1261" s="9" t="str">
        <f>IFERROR(VLOOKUP(S1261,'Lookup '!B:D,3,FALSE)," ")</f>
        <v>HOF</v>
      </c>
      <c r="V1261" s="9" t="str">
        <f t="shared" si="143"/>
        <v>F $.25</v>
      </c>
    </row>
    <row r="1262" spans="2:22" x14ac:dyDescent="0.25">
      <c r="C1262">
        <v>1991</v>
      </c>
      <c r="D1262" t="s">
        <v>521</v>
      </c>
      <c r="K1262">
        <v>77</v>
      </c>
      <c r="L1262" t="s">
        <v>667</v>
      </c>
      <c r="M1262" t="s">
        <v>501</v>
      </c>
      <c r="N1262" t="s">
        <v>555</v>
      </c>
      <c r="Q1262">
        <v>1</v>
      </c>
      <c r="R1262" s="4">
        <v>0.6</v>
      </c>
      <c r="S1262" s="9" t="str">
        <f t="shared" si="141"/>
        <v>Griffey Jr, Ken</v>
      </c>
      <c r="T1262" s="9" t="str">
        <f t="shared" si="142"/>
        <v xml:space="preserve">Donruss     </v>
      </c>
      <c r="U1262" s="9" t="str">
        <f>IFERROR(VLOOKUP(S1262,'Lookup '!B:D,3,FALSE)," ")</f>
        <v>HOF</v>
      </c>
      <c r="V1262" s="9" t="str">
        <f t="shared" si="143"/>
        <v>F $.25</v>
      </c>
    </row>
    <row r="1263" spans="2:22" x14ac:dyDescent="0.25">
      <c r="C1263">
        <v>1991</v>
      </c>
      <c r="D1263" t="s">
        <v>521</v>
      </c>
      <c r="K1263">
        <v>85</v>
      </c>
      <c r="L1263" t="s">
        <v>506</v>
      </c>
      <c r="M1263" t="s">
        <v>363</v>
      </c>
      <c r="N1263" t="s">
        <v>456</v>
      </c>
      <c r="Q1263">
        <v>1</v>
      </c>
      <c r="R1263" s="4">
        <v>0.25</v>
      </c>
      <c r="S1263" s="9" t="str">
        <f t="shared" si="141"/>
        <v>Molitor, Paul</v>
      </c>
      <c r="T1263" s="9" t="str">
        <f t="shared" si="142"/>
        <v xml:space="preserve">Donruss     </v>
      </c>
      <c r="U1263" s="9" t="str">
        <f>IFERROR(VLOOKUP(S1263,'Lookup '!B:D,3,FALSE)," ")</f>
        <v>HOF</v>
      </c>
      <c r="V1263" s="9" t="str">
        <f t="shared" si="143"/>
        <v>F $.25</v>
      </c>
    </row>
    <row r="1264" spans="2:22" x14ac:dyDescent="0.25">
      <c r="C1264">
        <v>1991</v>
      </c>
      <c r="D1264" t="s">
        <v>521</v>
      </c>
      <c r="K1264">
        <v>89</v>
      </c>
      <c r="L1264" t="s">
        <v>415</v>
      </c>
      <c r="M1264" t="s">
        <v>416</v>
      </c>
      <c r="N1264" t="s">
        <v>549</v>
      </c>
      <c r="Q1264">
        <v>1</v>
      </c>
      <c r="R1264" s="4">
        <v>1</v>
      </c>
      <c r="S1264" s="9" t="str">
        <f t="shared" si="141"/>
        <v>Ryan, Nolan</v>
      </c>
      <c r="T1264" s="9" t="str">
        <f t="shared" si="142"/>
        <v xml:space="preserve">Donruss     </v>
      </c>
      <c r="U1264" s="9" t="str">
        <f>IFERROR(VLOOKUP(S1264,'Lookup '!B:D,3,FALSE)," ")</f>
        <v>HOF</v>
      </c>
      <c r="V1264" s="9" t="str">
        <f t="shared" si="143"/>
        <v>E $1</v>
      </c>
    </row>
    <row r="1265" spans="3:22" x14ac:dyDescent="0.25">
      <c r="C1265">
        <v>1991</v>
      </c>
      <c r="D1265" t="s">
        <v>521</v>
      </c>
      <c r="K1265">
        <v>107</v>
      </c>
      <c r="L1265" t="s">
        <v>583</v>
      </c>
      <c r="M1265" t="s">
        <v>393</v>
      </c>
      <c r="N1265" t="s">
        <v>425</v>
      </c>
      <c r="Q1265">
        <v>1</v>
      </c>
      <c r="R1265" s="4">
        <v>0.6</v>
      </c>
      <c r="S1265" s="9" t="str">
        <f t="shared" si="141"/>
        <v>Mattingly, Don</v>
      </c>
      <c r="T1265" s="9" t="str">
        <f t="shared" si="142"/>
        <v xml:space="preserve">Donruss     </v>
      </c>
      <c r="U1265" s="9" t="str">
        <f>IFERROR(VLOOKUP(S1265,'Lookup '!B:D,3,FALSE)," ")</f>
        <v/>
      </c>
      <c r="V1265" s="9" t="str">
        <f t="shared" si="143"/>
        <v>F $.25</v>
      </c>
    </row>
    <row r="1266" spans="3:22" x14ac:dyDescent="0.25">
      <c r="C1266">
        <v>1991</v>
      </c>
      <c r="D1266" t="s">
        <v>521</v>
      </c>
      <c r="K1266">
        <v>108</v>
      </c>
      <c r="L1266" t="s">
        <v>540</v>
      </c>
      <c r="M1266" t="s">
        <v>407</v>
      </c>
      <c r="N1266" t="s">
        <v>465</v>
      </c>
      <c r="Q1266">
        <v>1</v>
      </c>
      <c r="R1266" s="4">
        <v>0.25</v>
      </c>
      <c r="S1266" s="9" t="str">
        <f t="shared" ref="S1266:S1323" si="144">L1266&amp;", "&amp;M1266</f>
        <v>Fisk, Carlton</v>
      </c>
      <c r="T1266" s="9" t="str">
        <f t="shared" si="142"/>
        <v xml:space="preserve">Donruss     </v>
      </c>
      <c r="U1266" s="9" t="str">
        <f>IFERROR(VLOOKUP(S1266,'Lookup '!B:D,3,FALSE)," ")</f>
        <v>HOF</v>
      </c>
      <c r="V1266" s="9" t="str">
        <f t="shared" si="143"/>
        <v>F $.25</v>
      </c>
    </row>
    <row r="1267" spans="3:22" x14ac:dyDescent="0.25">
      <c r="C1267">
        <v>1991</v>
      </c>
      <c r="D1267" t="s">
        <v>521</v>
      </c>
      <c r="K1267">
        <v>129</v>
      </c>
      <c r="L1267" t="s">
        <v>536</v>
      </c>
      <c r="M1267" t="s">
        <v>537</v>
      </c>
      <c r="N1267" t="s">
        <v>509</v>
      </c>
      <c r="Q1267">
        <v>1</v>
      </c>
      <c r="R1267" s="4">
        <v>0.25</v>
      </c>
      <c r="S1267" s="9" t="str">
        <f t="shared" si="144"/>
        <v>Dawson, Andre</v>
      </c>
      <c r="T1267" s="9" t="str">
        <f t="shared" si="142"/>
        <v xml:space="preserve">Donruss     </v>
      </c>
      <c r="U1267" s="9" t="str">
        <f>IFERROR(VLOOKUP(S1267,'Lookup '!B:D,3,FALSE)," ")</f>
        <v>HOF</v>
      </c>
      <c r="V1267" s="9" t="str">
        <f t="shared" si="143"/>
        <v>F $.25</v>
      </c>
    </row>
    <row r="1268" spans="3:22" x14ac:dyDescent="0.25">
      <c r="C1268">
        <v>1991</v>
      </c>
      <c r="D1268" t="s">
        <v>521</v>
      </c>
      <c r="K1268">
        <v>132</v>
      </c>
      <c r="L1268" t="s">
        <v>649</v>
      </c>
      <c r="M1268" t="s">
        <v>429</v>
      </c>
      <c r="N1268" t="s">
        <v>423</v>
      </c>
      <c r="Q1268">
        <v>1</v>
      </c>
      <c r="R1268" s="4">
        <v>0.25</v>
      </c>
      <c r="S1268" s="9" t="str">
        <f t="shared" si="144"/>
        <v>Glavine, Tom</v>
      </c>
      <c r="T1268" s="9" t="str">
        <f t="shared" ref="T1268:T1325" si="145">CONCATENATE(D1268&amp;" "&amp;E1268&amp;" "&amp;F1268&amp;" "&amp;G1268&amp;" "&amp;H1268&amp;" "&amp;I1268&amp;J1268)</f>
        <v xml:space="preserve">Donruss     </v>
      </c>
      <c r="U1268" s="9" t="str">
        <f>IFERROR(VLOOKUP(S1268,'Lookup '!B:D,3,FALSE)," ")</f>
        <v>HOF</v>
      </c>
      <c r="V1268" s="9" t="str">
        <f t="shared" si="143"/>
        <v>F $.25</v>
      </c>
    </row>
    <row r="1269" spans="3:22" x14ac:dyDescent="0.25">
      <c r="C1269">
        <v>1991</v>
      </c>
      <c r="D1269" t="s">
        <v>521</v>
      </c>
      <c r="K1269">
        <v>134</v>
      </c>
      <c r="L1269" t="s">
        <v>482</v>
      </c>
      <c r="M1269" t="s">
        <v>670</v>
      </c>
      <c r="N1269" t="s">
        <v>555</v>
      </c>
      <c r="Q1269">
        <v>1</v>
      </c>
      <c r="R1269" s="4">
        <v>0.3</v>
      </c>
      <c r="S1269" s="9" t="str">
        <f t="shared" si="144"/>
        <v>Johnson, Randy</v>
      </c>
      <c r="T1269" s="9" t="str">
        <f t="shared" si="145"/>
        <v xml:space="preserve">Donruss     </v>
      </c>
      <c r="U1269" s="9" t="str">
        <f>IFERROR(VLOOKUP(S1269,'Lookup '!B:D,3,FALSE)," ")</f>
        <v>HOF</v>
      </c>
      <c r="V1269" s="9" t="str">
        <f t="shared" si="143"/>
        <v>F $.25</v>
      </c>
    </row>
    <row r="1270" spans="3:22" x14ac:dyDescent="0.25">
      <c r="C1270">
        <v>1991</v>
      </c>
      <c r="D1270" t="s">
        <v>521</v>
      </c>
      <c r="K1270">
        <v>151</v>
      </c>
      <c r="L1270" t="s">
        <v>350</v>
      </c>
      <c r="M1270" t="s">
        <v>372</v>
      </c>
      <c r="N1270" t="s">
        <v>405</v>
      </c>
      <c r="Q1270">
        <v>1</v>
      </c>
      <c r="R1270" s="4">
        <v>0.25</v>
      </c>
      <c r="S1270" s="9" t="str">
        <f t="shared" si="144"/>
        <v>Carter, Gary</v>
      </c>
      <c r="T1270" s="9" t="str">
        <f t="shared" si="145"/>
        <v xml:space="preserve">Donruss     </v>
      </c>
      <c r="U1270" s="9" t="str">
        <f>IFERROR(VLOOKUP(S1270,'Lookup '!B:D,3,FALSE)," ")</f>
        <v>HOF</v>
      </c>
      <c r="V1270" s="9" t="str">
        <f t="shared" si="143"/>
        <v>F $.25</v>
      </c>
    </row>
    <row r="1271" spans="3:22" x14ac:dyDescent="0.25">
      <c r="C1271">
        <v>1991</v>
      </c>
      <c r="D1271" t="s">
        <v>521</v>
      </c>
      <c r="K1271">
        <v>178</v>
      </c>
      <c r="L1271" t="s">
        <v>581</v>
      </c>
      <c r="M1271" t="s">
        <v>582</v>
      </c>
      <c r="N1271" t="s">
        <v>402</v>
      </c>
      <c r="Q1271">
        <v>1</v>
      </c>
      <c r="R1271" s="4">
        <v>0.25</v>
      </c>
      <c r="S1271" s="9" t="str">
        <f t="shared" si="144"/>
        <v>Boggs, Wade</v>
      </c>
      <c r="T1271" s="9" t="str">
        <f t="shared" si="145"/>
        <v xml:space="preserve">Donruss     </v>
      </c>
      <c r="U1271" s="9" t="str">
        <f>IFERROR(VLOOKUP(S1271,'Lookup '!B:D,3,FALSE)," ")</f>
        <v>HOF</v>
      </c>
      <c r="V1271" s="9" t="str">
        <f t="shared" si="143"/>
        <v>F $.25</v>
      </c>
    </row>
    <row r="1272" spans="3:22" x14ac:dyDescent="0.25">
      <c r="C1272">
        <v>1991</v>
      </c>
      <c r="D1272" t="s">
        <v>521</v>
      </c>
      <c r="K1272">
        <v>201</v>
      </c>
      <c r="L1272" t="s">
        <v>461</v>
      </c>
      <c r="M1272" t="s">
        <v>462</v>
      </c>
      <c r="N1272" t="s">
        <v>463</v>
      </c>
      <c r="Q1272">
        <v>1</v>
      </c>
      <c r="R1272" s="4">
        <v>0.6</v>
      </c>
      <c r="S1272" s="9" t="str">
        <f t="shared" si="144"/>
        <v>Brett, George</v>
      </c>
      <c r="T1272" s="9" t="str">
        <f t="shared" si="145"/>
        <v xml:space="preserve">Donruss     </v>
      </c>
      <c r="U1272" s="9" t="str">
        <f>IFERROR(VLOOKUP(S1272,'Lookup '!B:D,3,FALSE)," ")</f>
        <v>HOF</v>
      </c>
      <c r="V1272" s="9" t="str">
        <f t="shared" si="143"/>
        <v>F $.25</v>
      </c>
    </row>
    <row r="1273" spans="3:22" x14ac:dyDescent="0.25">
      <c r="C1273">
        <v>1991</v>
      </c>
      <c r="D1273" t="s">
        <v>521</v>
      </c>
      <c r="K1273">
        <v>223</v>
      </c>
      <c r="L1273" t="s">
        <v>559</v>
      </c>
      <c r="M1273" t="s">
        <v>560</v>
      </c>
      <c r="N1273" t="s">
        <v>451</v>
      </c>
      <c r="Q1273">
        <v>1</v>
      </c>
      <c r="R1273" s="4">
        <v>0.75</v>
      </c>
      <c r="S1273" s="9" t="str">
        <f t="shared" si="144"/>
        <v>Ripken Jr, Cal</v>
      </c>
      <c r="T1273" s="9" t="str">
        <f t="shared" si="145"/>
        <v xml:space="preserve">Donruss     </v>
      </c>
      <c r="U1273" s="9" t="str">
        <f>IFERROR(VLOOKUP(S1273,'Lookup '!B:D,3,FALSE)," ")</f>
        <v>HOF</v>
      </c>
      <c r="V1273" s="9" t="str">
        <f t="shared" si="143"/>
        <v>F $.25</v>
      </c>
    </row>
    <row r="1274" spans="3:22" x14ac:dyDescent="0.25">
      <c r="C1274">
        <v>1991</v>
      </c>
      <c r="D1274" t="s">
        <v>521</v>
      </c>
      <c r="K1274">
        <v>240</v>
      </c>
      <c r="L1274" t="s">
        <v>514</v>
      </c>
      <c r="M1274" t="s">
        <v>515</v>
      </c>
      <c r="N1274" t="s">
        <v>391</v>
      </c>
      <c r="Q1274">
        <v>1</v>
      </c>
      <c r="R1274" s="4">
        <v>0.4</v>
      </c>
      <c r="S1274" s="9" t="str">
        <f t="shared" si="144"/>
        <v>Smith, Ozzie</v>
      </c>
      <c r="T1274" s="9" t="str">
        <f t="shared" si="145"/>
        <v xml:space="preserve">Donruss     </v>
      </c>
      <c r="U1274" s="9" t="str">
        <f>IFERROR(VLOOKUP(S1274,'Lookup '!B:D,3,FALSE)," ")</f>
        <v>HOF</v>
      </c>
      <c r="V1274" s="9" t="str">
        <f t="shared" si="143"/>
        <v>F $.25</v>
      </c>
    </row>
    <row r="1275" spans="3:22" x14ac:dyDescent="0.25">
      <c r="C1275">
        <v>1991</v>
      </c>
      <c r="D1275" t="s">
        <v>521</v>
      </c>
      <c r="K1275">
        <v>243</v>
      </c>
      <c r="L1275" t="s">
        <v>572</v>
      </c>
      <c r="M1275" t="s">
        <v>476</v>
      </c>
      <c r="N1275" t="s">
        <v>446</v>
      </c>
      <c r="Q1275">
        <v>1</v>
      </c>
      <c r="R1275" s="4">
        <v>0.3</v>
      </c>
      <c r="S1275" s="9" t="str">
        <f t="shared" si="144"/>
        <v>Gwynn, Tony</v>
      </c>
      <c r="T1275" s="9" t="str">
        <f t="shared" si="145"/>
        <v xml:space="preserve">Donruss     </v>
      </c>
      <c r="U1275" s="9" t="str">
        <f>IFERROR(VLOOKUP(S1275,'Lookup '!B:D,3,FALSE)," ")</f>
        <v>HOF</v>
      </c>
      <c r="V1275" s="9" t="str">
        <f t="shared" si="143"/>
        <v>F $.25</v>
      </c>
    </row>
    <row r="1276" spans="3:22" x14ac:dyDescent="0.25">
      <c r="C1276">
        <v>1991</v>
      </c>
      <c r="D1276" t="s">
        <v>521</v>
      </c>
      <c r="K1276">
        <v>270</v>
      </c>
      <c r="L1276" t="s">
        <v>541</v>
      </c>
      <c r="M1276" t="s">
        <v>542</v>
      </c>
      <c r="N1276" t="s">
        <v>443</v>
      </c>
      <c r="Q1276">
        <v>1</v>
      </c>
      <c r="R1276" s="4">
        <v>0.25</v>
      </c>
      <c r="S1276" s="9" t="str">
        <f t="shared" si="144"/>
        <v>Eckersley, Dennis</v>
      </c>
      <c r="T1276" s="9" t="str">
        <f t="shared" si="145"/>
        <v xml:space="preserve">Donruss     </v>
      </c>
      <c r="U1276" s="9" t="str">
        <f>IFERROR(VLOOKUP(S1276,'Lookup '!B:D,3,FALSE)," ")</f>
        <v>HOF</v>
      </c>
      <c r="V1276" s="9" t="str">
        <f t="shared" si="143"/>
        <v>F $.25</v>
      </c>
    </row>
    <row r="1277" spans="3:22" x14ac:dyDescent="0.25">
      <c r="C1277">
        <v>1991</v>
      </c>
      <c r="D1277" t="s">
        <v>521</v>
      </c>
      <c r="K1277">
        <v>272</v>
      </c>
      <c r="L1277" t="s">
        <v>510</v>
      </c>
      <c r="M1277" t="s">
        <v>376</v>
      </c>
      <c r="N1277" t="s">
        <v>456</v>
      </c>
      <c r="Q1277">
        <v>1</v>
      </c>
      <c r="R1277" s="4">
        <v>0.4</v>
      </c>
      <c r="S1277" s="9" t="str">
        <f t="shared" si="144"/>
        <v>Yount, Robin</v>
      </c>
      <c r="T1277" s="9" t="str">
        <f t="shared" si="145"/>
        <v xml:space="preserve">Donruss     </v>
      </c>
      <c r="U1277" s="9" t="str">
        <f>IFERROR(VLOOKUP(S1277,'Lookup '!B:D,3,FALSE)," ")</f>
        <v>HOF</v>
      </c>
      <c r="V1277" s="9" t="str">
        <f t="shared" si="143"/>
        <v>F $.25</v>
      </c>
    </row>
    <row r="1278" spans="3:22" x14ac:dyDescent="0.25">
      <c r="C1278">
        <v>1991</v>
      </c>
      <c r="D1278" t="s">
        <v>521</v>
      </c>
      <c r="K1278">
        <v>374</v>
      </c>
      <c r="L1278" t="s">
        <v>618</v>
      </c>
      <c r="M1278" t="s">
        <v>357</v>
      </c>
      <c r="N1278" t="s">
        <v>423</v>
      </c>
      <c r="Q1278">
        <v>1</v>
      </c>
      <c r="R1278" s="4">
        <v>0.4</v>
      </c>
      <c r="S1278" s="9" t="str">
        <f t="shared" si="144"/>
        <v>Maddux, Greg</v>
      </c>
      <c r="T1278" s="9" t="str">
        <f t="shared" si="145"/>
        <v xml:space="preserve">Donruss     </v>
      </c>
      <c r="U1278" s="9" t="str">
        <f>IFERROR(VLOOKUP(S1278,'Lookup '!B:D,3,FALSE)," ")</f>
        <v>HOF</v>
      </c>
      <c r="V1278" s="9" t="str">
        <f t="shared" si="143"/>
        <v>F $.25</v>
      </c>
    </row>
    <row r="1279" spans="3:22" x14ac:dyDescent="0.25">
      <c r="C1279">
        <v>1991</v>
      </c>
      <c r="D1279" t="s">
        <v>521</v>
      </c>
      <c r="K1279">
        <v>387</v>
      </c>
      <c r="L1279" t="s">
        <v>516</v>
      </c>
      <c r="M1279" t="s">
        <v>517</v>
      </c>
      <c r="N1279" t="s">
        <v>443</v>
      </c>
      <c r="Q1279">
        <v>1</v>
      </c>
      <c r="R1279" s="4">
        <v>0.25</v>
      </c>
      <c r="S1279" s="9" t="str">
        <f t="shared" si="144"/>
        <v>Henderson, Rickey</v>
      </c>
      <c r="T1279" s="9" t="str">
        <f t="shared" si="145"/>
        <v xml:space="preserve">Donruss     </v>
      </c>
      <c r="U1279" s="9" t="str">
        <f>IFERROR(VLOOKUP(S1279,'Lookup '!B:D,3,FALSE)," ")</f>
        <v>HOF</v>
      </c>
      <c r="V1279" s="9" t="str">
        <f t="shared" si="143"/>
        <v>F $.25</v>
      </c>
    </row>
    <row r="1280" spans="3:22" x14ac:dyDescent="0.25">
      <c r="C1280">
        <v>1991</v>
      </c>
      <c r="D1280" t="s">
        <v>521</v>
      </c>
      <c r="K1280">
        <v>392</v>
      </c>
      <c r="L1280" t="s">
        <v>667</v>
      </c>
      <c r="M1280" t="s">
        <v>501</v>
      </c>
      <c r="N1280" t="s">
        <v>555</v>
      </c>
      <c r="Q1280">
        <v>1</v>
      </c>
      <c r="R1280" s="4">
        <v>0.3</v>
      </c>
      <c r="S1280" s="9" t="str">
        <f t="shared" si="144"/>
        <v>Griffey Jr, Ken</v>
      </c>
      <c r="T1280" s="9" t="str">
        <f t="shared" si="145"/>
        <v xml:space="preserve">Donruss     </v>
      </c>
      <c r="U1280" s="9" t="str">
        <f>IFERROR(VLOOKUP(S1280,'Lookup '!B:D,3,FALSE)," ")</f>
        <v>HOF</v>
      </c>
      <c r="V1280" s="9" t="str">
        <f t="shared" si="143"/>
        <v>F $.25</v>
      </c>
    </row>
    <row r="1281" spans="2:22" x14ac:dyDescent="0.25">
      <c r="C1281">
        <v>1991</v>
      </c>
      <c r="D1281" t="s">
        <v>521</v>
      </c>
      <c r="K1281">
        <v>468</v>
      </c>
      <c r="L1281" t="s">
        <v>444</v>
      </c>
      <c r="M1281" t="s">
        <v>445</v>
      </c>
      <c r="N1281" t="s">
        <v>417</v>
      </c>
      <c r="Q1281">
        <v>1</v>
      </c>
      <c r="R1281" s="4">
        <v>0.25</v>
      </c>
      <c r="S1281" s="9" t="str">
        <f t="shared" si="144"/>
        <v>Winfield, Dave</v>
      </c>
      <c r="T1281" s="9" t="str">
        <f t="shared" si="145"/>
        <v xml:space="preserve">Donruss     </v>
      </c>
      <c r="U1281" s="9" t="str">
        <f>IFERROR(VLOOKUP(S1281,'Lookup '!B:D,3,FALSE)," ")</f>
        <v>HOF</v>
      </c>
      <c r="V1281" s="9" t="str">
        <f t="shared" si="143"/>
        <v>F $.25</v>
      </c>
    </row>
    <row r="1282" spans="2:22" x14ac:dyDescent="0.25">
      <c r="C1282">
        <v>1991</v>
      </c>
      <c r="D1282" t="s">
        <v>521</v>
      </c>
      <c r="K1282">
        <v>477</v>
      </c>
      <c r="L1282" t="s">
        <v>704</v>
      </c>
      <c r="M1282" t="s">
        <v>435</v>
      </c>
      <c r="N1282" t="s">
        <v>465</v>
      </c>
      <c r="Q1282">
        <v>1</v>
      </c>
      <c r="R1282" s="4">
        <v>0.25</v>
      </c>
      <c r="S1282" s="9" t="str">
        <f t="shared" si="144"/>
        <v>Thomas, Frank</v>
      </c>
      <c r="T1282" s="9" t="str">
        <f t="shared" si="145"/>
        <v xml:space="preserve">Donruss     </v>
      </c>
      <c r="U1282" s="9" t="str">
        <f>IFERROR(VLOOKUP(S1282,'Lookup '!B:D,3,FALSE)," ")</f>
        <v>HOF</v>
      </c>
      <c r="V1282" s="9" t="str">
        <f t="shared" si="143"/>
        <v>F $.25</v>
      </c>
    </row>
    <row r="1283" spans="2:22" x14ac:dyDescent="0.25">
      <c r="C1283">
        <v>1991</v>
      </c>
      <c r="D1283" t="s">
        <v>521</v>
      </c>
      <c r="K1283">
        <v>484</v>
      </c>
      <c r="L1283" t="s">
        <v>497</v>
      </c>
      <c r="M1283" t="s">
        <v>498</v>
      </c>
      <c r="N1283" t="s">
        <v>381</v>
      </c>
      <c r="Q1283">
        <v>1</v>
      </c>
      <c r="R1283" s="4">
        <v>0.05</v>
      </c>
      <c r="S1283" s="9" t="str">
        <f t="shared" si="144"/>
        <v>Murphy, Dale</v>
      </c>
      <c r="T1283" s="9" t="str">
        <f t="shared" si="145"/>
        <v xml:space="preserve">Donruss     </v>
      </c>
      <c r="U1283" s="9" t="str">
        <f>IFERROR(VLOOKUP(S1283,'Lookup '!B:D,3,FALSE)," ")</f>
        <v/>
      </c>
      <c r="V1283" s="9" t="str">
        <f t="shared" ref="V1283:V1326" si="146">IF(R1283&gt;0.249,IF(R1283&gt;0.99,IF(R1283&gt;4.99,IF(R1283&gt;9.99,IF(R1283&gt;49.99,IF(R1283&gt;99.99,"A $100","B $50"),"C $10"),"D $5"),"E $1"),"F $.25"),"G")</f>
        <v>G</v>
      </c>
    </row>
    <row r="1284" spans="2:22" x14ac:dyDescent="0.25">
      <c r="C1284">
        <v>1991</v>
      </c>
      <c r="D1284" t="s">
        <v>521</v>
      </c>
      <c r="K1284">
        <v>490</v>
      </c>
      <c r="L1284" t="s">
        <v>601</v>
      </c>
      <c r="M1284" t="s">
        <v>602</v>
      </c>
      <c r="N1284" t="s">
        <v>395</v>
      </c>
      <c r="Q1284">
        <v>1</v>
      </c>
      <c r="R1284" s="4">
        <v>0.25</v>
      </c>
      <c r="S1284" s="9" t="str">
        <f t="shared" si="144"/>
        <v>Puckett, Kirby</v>
      </c>
      <c r="T1284" s="9" t="str">
        <f t="shared" si="145"/>
        <v xml:space="preserve">Donruss     </v>
      </c>
      <c r="U1284" s="9" t="str">
        <f>IFERROR(VLOOKUP(S1284,'Lookup '!B:D,3,FALSE)," ")</f>
        <v>HOF</v>
      </c>
      <c r="V1284" s="9" t="str">
        <f t="shared" si="146"/>
        <v>F $.25</v>
      </c>
    </row>
    <row r="1285" spans="2:22" x14ac:dyDescent="0.25">
      <c r="C1285">
        <v>1991</v>
      </c>
      <c r="D1285" t="s">
        <v>521</v>
      </c>
      <c r="K1285">
        <v>495</v>
      </c>
      <c r="L1285" t="s">
        <v>611</v>
      </c>
      <c r="M1285" t="s">
        <v>612</v>
      </c>
      <c r="N1285" t="s">
        <v>420</v>
      </c>
      <c r="Q1285">
        <v>1</v>
      </c>
      <c r="R1285" s="4">
        <v>1</v>
      </c>
      <c r="S1285" s="9" t="str">
        <f t="shared" si="144"/>
        <v>Bonds, Barry</v>
      </c>
      <c r="T1285" s="9" t="str">
        <f t="shared" si="145"/>
        <v xml:space="preserve">Donruss     </v>
      </c>
      <c r="U1285" s="9" t="str">
        <f>IFERROR(VLOOKUP(S1285,'Lookup '!B:D,3,FALSE)," ")</f>
        <v/>
      </c>
      <c r="V1285" s="9" t="str">
        <f t="shared" si="146"/>
        <v>E $1</v>
      </c>
    </row>
    <row r="1286" spans="2:22" x14ac:dyDescent="0.25">
      <c r="C1286">
        <v>1991</v>
      </c>
      <c r="D1286" t="s">
        <v>521</v>
      </c>
      <c r="K1286">
        <v>502</v>
      </c>
      <c r="L1286" t="s">
        <v>538</v>
      </c>
      <c r="M1286" t="s">
        <v>539</v>
      </c>
      <c r="N1286" t="s">
        <v>394</v>
      </c>
      <c r="Q1286">
        <v>1</v>
      </c>
      <c r="R1286" s="4">
        <v>0.25</v>
      </c>
      <c r="S1286" s="9" t="str">
        <f t="shared" si="144"/>
        <v>Murray, Eddie</v>
      </c>
      <c r="T1286" s="9" t="str">
        <f t="shared" si="145"/>
        <v xml:space="preserve">Donruss     </v>
      </c>
      <c r="U1286" s="9" t="str">
        <f>IFERROR(VLOOKUP(S1286,'Lookup '!B:D,3,FALSE)," ")</f>
        <v>HOF</v>
      </c>
      <c r="V1286" s="9" t="str">
        <f t="shared" si="146"/>
        <v>F $.25</v>
      </c>
    </row>
    <row r="1287" spans="2:22" x14ac:dyDescent="0.25">
      <c r="C1287">
        <v>1991</v>
      </c>
      <c r="D1287" t="s">
        <v>521</v>
      </c>
      <c r="K1287">
        <v>504</v>
      </c>
      <c r="L1287" t="s">
        <v>579</v>
      </c>
      <c r="M1287" t="s">
        <v>580</v>
      </c>
      <c r="N1287" t="s">
        <v>509</v>
      </c>
      <c r="Q1287">
        <v>1</v>
      </c>
      <c r="R1287" s="4">
        <v>0.4</v>
      </c>
      <c r="S1287" s="9" t="str">
        <f t="shared" si="144"/>
        <v>Sandberg, Ryne</v>
      </c>
      <c r="T1287" s="9" t="str">
        <f t="shared" si="145"/>
        <v xml:space="preserve">Donruss     </v>
      </c>
      <c r="U1287" s="9" t="str">
        <f>IFERROR(VLOOKUP(S1287,'Lookup '!B:D,3,FALSE)," ")</f>
        <v>HOF</v>
      </c>
      <c r="V1287" s="9" t="str">
        <f t="shared" si="146"/>
        <v>F $.25</v>
      </c>
    </row>
    <row r="1288" spans="2:22" x14ac:dyDescent="0.25">
      <c r="C1288">
        <v>1991</v>
      </c>
      <c r="D1288" t="s">
        <v>521</v>
      </c>
      <c r="K1288">
        <v>648</v>
      </c>
      <c r="L1288" t="s">
        <v>516</v>
      </c>
      <c r="M1288" t="s">
        <v>517</v>
      </c>
      <c r="N1288" t="s">
        <v>443</v>
      </c>
      <c r="Q1288">
        <v>1</v>
      </c>
      <c r="R1288" s="4">
        <v>0.25</v>
      </c>
      <c r="S1288" s="9" t="str">
        <f t="shared" si="144"/>
        <v>Henderson, Rickey</v>
      </c>
      <c r="T1288" s="9" t="str">
        <f t="shared" si="145"/>
        <v xml:space="preserve">Donruss     </v>
      </c>
      <c r="U1288" s="9" t="str">
        <f>IFERROR(VLOOKUP(S1288,'Lookup '!B:D,3,FALSE)," ")</f>
        <v>HOF</v>
      </c>
      <c r="V1288" s="9" t="str">
        <f t="shared" si="146"/>
        <v>F $.25</v>
      </c>
    </row>
    <row r="1289" spans="2:22" x14ac:dyDescent="0.25">
      <c r="C1289">
        <v>1991</v>
      </c>
      <c r="D1289" t="s">
        <v>521</v>
      </c>
      <c r="K1289">
        <v>744</v>
      </c>
      <c r="L1289" t="s">
        <v>5472</v>
      </c>
      <c r="N1289" t="s">
        <v>381</v>
      </c>
      <c r="Q1289">
        <v>1</v>
      </c>
      <c r="R1289" s="4">
        <v>0.05</v>
      </c>
      <c r="S1289" s="9" t="str">
        <f t="shared" si="144"/>
        <v xml:space="preserve">Murphy,Dale/Dystra,Lenny, </v>
      </c>
      <c r="T1289" s="9" t="str">
        <f t="shared" si="145"/>
        <v xml:space="preserve">Donruss     </v>
      </c>
      <c r="U1289" s="9" t="str">
        <f>IFERROR(VLOOKUP(S1289,'Lookup '!B:D,3,FALSE)," ")</f>
        <v xml:space="preserve"> </v>
      </c>
      <c r="V1289" s="9" t="str">
        <f t="shared" si="146"/>
        <v>G</v>
      </c>
    </row>
    <row r="1290" spans="2:22" x14ac:dyDescent="0.25">
      <c r="C1290">
        <v>1991</v>
      </c>
      <c r="D1290" t="s">
        <v>521</v>
      </c>
      <c r="K1290">
        <v>762</v>
      </c>
      <c r="L1290" t="s">
        <v>611</v>
      </c>
      <c r="M1290" t="s">
        <v>612</v>
      </c>
      <c r="N1290" t="s">
        <v>420</v>
      </c>
      <c r="Q1290">
        <v>1</v>
      </c>
      <c r="R1290" s="4">
        <v>0.5</v>
      </c>
      <c r="S1290" s="9" t="str">
        <f t="shared" si="144"/>
        <v>Bonds, Barry</v>
      </c>
      <c r="T1290" s="9" t="str">
        <f t="shared" si="145"/>
        <v xml:space="preserve">Donruss     </v>
      </c>
      <c r="U1290" s="9" t="str">
        <f>IFERROR(VLOOKUP(S1290,'Lookup '!B:D,3,FALSE)," ")</f>
        <v/>
      </c>
      <c r="V1290" s="9" t="str">
        <f t="shared" si="146"/>
        <v>F $.25</v>
      </c>
    </row>
    <row r="1291" spans="2:22" x14ac:dyDescent="0.25">
      <c r="B1291" t="s">
        <v>377</v>
      </c>
      <c r="C1291">
        <v>1991</v>
      </c>
      <c r="D1291" t="s">
        <v>521</v>
      </c>
      <c r="E1291" t="s">
        <v>604</v>
      </c>
      <c r="J1291" t="s">
        <v>14</v>
      </c>
      <c r="K1291">
        <v>30</v>
      </c>
      <c r="L1291" t="s">
        <v>724</v>
      </c>
      <c r="M1291" t="s">
        <v>725</v>
      </c>
      <c r="N1291" t="s">
        <v>532</v>
      </c>
      <c r="O1291" t="s">
        <v>424</v>
      </c>
      <c r="Q1291">
        <v>1</v>
      </c>
      <c r="R1291" s="4">
        <v>2</v>
      </c>
      <c r="S1291" s="9" t="str">
        <f t="shared" si="144"/>
        <v>Bagwell, Jeff</v>
      </c>
      <c r="T1291" s="9" t="str">
        <f t="shared" si="145"/>
        <v>Donruss Rookies    RC</v>
      </c>
      <c r="U1291" s="9"/>
      <c r="V1291" s="9" t="str">
        <f t="shared" si="146"/>
        <v>E $1</v>
      </c>
    </row>
    <row r="1292" spans="2:22" x14ac:dyDescent="0.25">
      <c r="B1292" t="s">
        <v>377</v>
      </c>
      <c r="C1292">
        <v>1991</v>
      </c>
      <c r="D1292" t="s">
        <v>521</v>
      </c>
      <c r="E1292" t="s">
        <v>604</v>
      </c>
      <c r="J1292" t="s">
        <v>14</v>
      </c>
      <c r="K1292">
        <v>33</v>
      </c>
      <c r="L1292" t="s">
        <v>733</v>
      </c>
      <c r="M1292" t="s">
        <v>734</v>
      </c>
      <c r="N1292" t="s">
        <v>549</v>
      </c>
      <c r="O1292" t="s">
        <v>28</v>
      </c>
      <c r="Q1292">
        <v>1</v>
      </c>
      <c r="R1292" s="4">
        <v>2</v>
      </c>
      <c r="S1292" s="9" t="str">
        <f t="shared" si="144"/>
        <v>Rodriguez, Ivan</v>
      </c>
      <c r="T1292" s="9" t="str">
        <f t="shared" si="145"/>
        <v>Donruss Rookies    RC</v>
      </c>
      <c r="U1292" s="9"/>
      <c r="V1292" s="9" t="str">
        <f t="shared" si="146"/>
        <v>E $1</v>
      </c>
    </row>
    <row r="1293" spans="2:22" x14ac:dyDescent="0.25">
      <c r="C1293">
        <v>1991</v>
      </c>
      <c r="D1293" t="s">
        <v>525</v>
      </c>
      <c r="E1293" t="s">
        <v>729</v>
      </c>
      <c r="K1293">
        <v>1</v>
      </c>
      <c r="L1293" t="s">
        <v>601</v>
      </c>
      <c r="M1293" t="s">
        <v>602</v>
      </c>
      <c r="N1293" t="s">
        <v>395</v>
      </c>
      <c r="Q1293">
        <v>1</v>
      </c>
      <c r="R1293" s="4">
        <v>0.25</v>
      </c>
      <c r="S1293" s="9" t="str">
        <f t="shared" si="144"/>
        <v>Puckett, Kirby</v>
      </c>
      <c r="T1293" s="9" t="str">
        <f t="shared" si="145"/>
        <v xml:space="preserve">Fleer Illustrations    </v>
      </c>
      <c r="U1293" s="9" t="str">
        <f>IFERROR(VLOOKUP(S1293,'Lookup '!B:D,3,FALSE)," ")</f>
        <v>HOF</v>
      </c>
      <c r="V1293" s="9" t="str">
        <f t="shared" si="146"/>
        <v>F $.25</v>
      </c>
    </row>
    <row r="1294" spans="2:22" x14ac:dyDescent="0.25">
      <c r="C1294">
        <v>1991</v>
      </c>
      <c r="D1294" t="s">
        <v>525</v>
      </c>
      <c r="E1294" t="s">
        <v>729</v>
      </c>
      <c r="K1294">
        <v>11</v>
      </c>
      <c r="L1294" t="s">
        <v>583</v>
      </c>
      <c r="M1294" t="s">
        <v>393</v>
      </c>
      <c r="N1294" t="s">
        <v>425</v>
      </c>
      <c r="Q1294">
        <v>1</v>
      </c>
      <c r="R1294" s="4">
        <v>0.6</v>
      </c>
      <c r="S1294" s="9" t="str">
        <f t="shared" si="144"/>
        <v>Mattingly, Don</v>
      </c>
      <c r="T1294" s="9" t="str">
        <f t="shared" si="145"/>
        <v xml:space="preserve">Fleer Illustrations    </v>
      </c>
      <c r="U1294" s="9" t="str">
        <f>IFERROR(VLOOKUP(S1294,'Lookup '!B:D,3,FALSE)," ")</f>
        <v/>
      </c>
      <c r="V1294" s="9" t="str">
        <f t="shared" si="146"/>
        <v>F $.25</v>
      </c>
    </row>
    <row r="1295" spans="2:22" x14ac:dyDescent="0.25">
      <c r="C1295">
        <v>1991</v>
      </c>
      <c r="D1295" t="s">
        <v>525</v>
      </c>
      <c r="K1295">
        <v>6</v>
      </c>
      <c r="L1295" t="s">
        <v>541</v>
      </c>
      <c r="M1295" t="s">
        <v>542</v>
      </c>
      <c r="N1295" t="s">
        <v>443</v>
      </c>
      <c r="Q1295">
        <v>1</v>
      </c>
      <c r="R1295" s="4">
        <v>0.25</v>
      </c>
      <c r="S1295" s="9" t="str">
        <f t="shared" si="144"/>
        <v>Eckersley, Dennis</v>
      </c>
      <c r="T1295" s="9" t="str">
        <f t="shared" si="145"/>
        <v xml:space="preserve">Fleer     </v>
      </c>
      <c r="U1295" s="9" t="str">
        <f>IFERROR(VLOOKUP(S1295,'Lookup '!B:D,3,FALSE)," ")</f>
        <v>HOF</v>
      </c>
      <c r="V1295" s="9" t="str">
        <f t="shared" si="146"/>
        <v>F $.25</v>
      </c>
    </row>
    <row r="1296" spans="2:22" x14ac:dyDescent="0.25">
      <c r="C1296">
        <v>1991</v>
      </c>
      <c r="D1296" t="s">
        <v>525</v>
      </c>
      <c r="K1296">
        <v>10</v>
      </c>
      <c r="L1296" t="s">
        <v>516</v>
      </c>
      <c r="M1296" t="s">
        <v>517</v>
      </c>
      <c r="N1296" t="s">
        <v>443</v>
      </c>
      <c r="Q1296">
        <v>1</v>
      </c>
      <c r="R1296" s="4">
        <v>0.25</v>
      </c>
      <c r="S1296" s="9" t="str">
        <f t="shared" si="144"/>
        <v>Henderson, Rickey</v>
      </c>
      <c r="T1296" s="9" t="str">
        <f t="shared" si="145"/>
        <v xml:space="preserve">Fleer     </v>
      </c>
      <c r="U1296" s="9" t="str">
        <f>IFERROR(VLOOKUP(S1296,'Lookup '!B:D,3,FALSE)," ")</f>
        <v>HOF</v>
      </c>
      <c r="V1296" s="9" t="str">
        <f t="shared" si="146"/>
        <v>F $.25</v>
      </c>
    </row>
    <row r="1297" spans="3:22" x14ac:dyDescent="0.25">
      <c r="C1297">
        <v>1991</v>
      </c>
      <c r="D1297" t="s">
        <v>525</v>
      </c>
      <c r="K1297">
        <v>33</v>
      </c>
      <c r="L1297" t="s">
        <v>611</v>
      </c>
      <c r="M1297" t="s">
        <v>612</v>
      </c>
      <c r="N1297" t="s">
        <v>420</v>
      </c>
      <c r="Q1297">
        <v>1</v>
      </c>
      <c r="R1297" s="4">
        <v>1</v>
      </c>
      <c r="S1297" s="9" t="str">
        <f t="shared" si="144"/>
        <v>Bonds, Barry</v>
      </c>
      <c r="T1297" s="9" t="str">
        <f t="shared" si="145"/>
        <v xml:space="preserve">Fleer     </v>
      </c>
      <c r="U1297" s="9" t="str">
        <f>IFERROR(VLOOKUP(S1297,'Lookup '!B:D,3,FALSE)," ")</f>
        <v/>
      </c>
      <c r="V1297" s="9" t="str">
        <f t="shared" si="146"/>
        <v>E $1</v>
      </c>
    </row>
    <row r="1298" spans="3:22" x14ac:dyDescent="0.25">
      <c r="C1298">
        <v>1991</v>
      </c>
      <c r="D1298" t="s">
        <v>525</v>
      </c>
      <c r="K1298">
        <v>86</v>
      </c>
      <c r="L1298" t="s">
        <v>581</v>
      </c>
      <c r="M1298" t="s">
        <v>582</v>
      </c>
      <c r="N1298" t="s">
        <v>402</v>
      </c>
      <c r="Q1298">
        <v>1</v>
      </c>
      <c r="R1298" s="4">
        <v>0.25</v>
      </c>
      <c r="S1298" s="9" t="str">
        <f t="shared" si="144"/>
        <v>Boggs, Wade</v>
      </c>
      <c r="T1298" s="9" t="str">
        <f t="shared" si="145"/>
        <v xml:space="preserve">Fleer     </v>
      </c>
      <c r="U1298" s="9" t="str">
        <f>IFERROR(VLOOKUP(S1298,'Lookup '!B:D,3,FALSE)," ")</f>
        <v>HOF</v>
      </c>
      <c r="V1298" s="9" t="str">
        <f t="shared" si="146"/>
        <v>F $.25</v>
      </c>
    </row>
    <row r="1299" spans="3:22" x14ac:dyDescent="0.25">
      <c r="C1299">
        <v>1991</v>
      </c>
      <c r="D1299" t="s">
        <v>525</v>
      </c>
      <c r="K1299">
        <v>118</v>
      </c>
      <c r="L1299" t="s">
        <v>540</v>
      </c>
      <c r="M1299" t="s">
        <v>407</v>
      </c>
      <c r="N1299" t="s">
        <v>465</v>
      </c>
      <c r="Q1299">
        <v>1</v>
      </c>
      <c r="R1299" s="4">
        <v>0.25</v>
      </c>
      <c r="S1299" s="9" t="str">
        <f t="shared" si="144"/>
        <v>Fisk, Carlton</v>
      </c>
      <c r="T1299" s="9" t="str">
        <f t="shared" si="145"/>
        <v xml:space="preserve">Fleer     </v>
      </c>
      <c r="U1299" s="9" t="str">
        <f>IFERROR(VLOOKUP(S1299,'Lookup '!B:D,3,FALSE)," ")</f>
        <v>HOF</v>
      </c>
      <c r="V1299" s="9" t="str">
        <f t="shared" si="146"/>
        <v>F $.25</v>
      </c>
    </row>
    <row r="1300" spans="3:22" x14ac:dyDescent="0.25">
      <c r="C1300">
        <v>1991</v>
      </c>
      <c r="D1300" t="s">
        <v>525</v>
      </c>
      <c r="K1300">
        <v>138</v>
      </c>
      <c r="L1300" t="s">
        <v>704</v>
      </c>
      <c r="M1300" t="s">
        <v>435</v>
      </c>
      <c r="N1300" t="s">
        <v>465</v>
      </c>
      <c r="Q1300">
        <v>1</v>
      </c>
      <c r="R1300" s="4">
        <v>0.25</v>
      </c>
      <c r="S1300" s="9" t="str">
        <f t="shared" si="144"/>
        <v>Thomas, Frank</v>
      </c>
      <c r="T1300" s="9" t="str">
        <f t="shared" si="145"/>
        <v xml:space="preserve">Fleer     </v>
      </c>
      <c r="U1300" s="9" t="str">
        <f>IFERROR(VLOOKUP(S1300,'Lookup '!B:D,3,FALSE)," ")</f>
        <v>HOF</v>
      </c>
      <c r="V1300" s="9" t="str">
        <f t="shared" si="146"/>
        <v>F $.25</v>
      </c>
    </row>
    <row r="1301" spans="3:22" x14ac:dyDescent="0.25">
      <c r="C1301">
        <v>1991</v>
      </c>
      <c r="D1301" t="s">
        <v>525</v>
      </c>
      <c r="K1301">
        <v>214</v>
      </c>
      <c r="L1301" t="s">
        <v>538</v>
      </c>
      <c r="M1301" t="s">
        <v>539</v>
      </c>
      <c r="N1301" t="s">
        <v>394</v>
      </c>
      <c r="Q1301">
        <v>1</v>
      </c>
      <c r="R1301" s="4">
        <v>0.25</v>
      </c>
      <c r="S1301" s="9" t="str">
        <f t="shared" si="144"/>
        <v>Murray, Eddie</v>
      </c>
      <c r="T1301" s="9" t="str">
        <f t="shared" si="145"/>
        <v xml:space="preserve">Fleer     </v>
      </c>
      <c r="U1301" s="9" t="str">
        <f>IFERROR(VLOOKUP(S1301,'Lookup '!B:D,3,FALSE)," ")</f>
        <v>HOF</v>
      </c>
      <c r="V1301" s="9" t="str">
        <f t="shared" si="146"/>
        <v>F $.25</v>
      </c>
    </row>
    <row r="1302" spans="3:22" x14ac:dyDescent="0.25">
      <c r="C1302">
        <v>1991</v>
      </c>
      <c r="D1302" t="s">
        <v>525</v>
      </c>
      <c r="K1302">
        <v>258</v>
      </c>
      <c r="L1302" t="s">
        <v>350</v>
      </c>
      <c r="M1302" t="s">
        <v>372</v>
      </c>
      <c r="N1302" t="s">
        <v>405</v>
      </c>
      <c r="Q1302">
        <v>1</v>
      </c>
      <c r="R1302" s="4">
        <v>0.25</v>
      </c>
      <c r="S1302" s="9" t="str">
        <f t="shared" si="144"/>
        <v>Carter, Gary</v>
      </c>
      <c r="T1302" s="9" t="str">
        <f t="shared" si="145"/>
        <v xml:space="preserve">Fleer     </v>
      </c>
      <c r="U1302" s="9" t="str">
        <f>IFERROR(VLOOKUP(S1302,'Lookup '!B:D,3,FALSE)," ")</f>
        <v>HOF</v>
      </c>
      <c r="V1302" s="9" t="str">
        <f t="shared" si="146"/>
        <v>F $.25</v>
      </c>
    </row>
    <row r="1303" spans="3:22" x14ac:dyDescent="0.25">
      <c r="C1303">
        <v>1991</v>
      </c>
      <c r="D1303" t="s">
        <v>525</v>
      </c>
      <c r="K1303">
        <v>302</v>
      </c>
      <c r="L1303" t="s">
        <v>415</v>
      </c>
      <c r="M1303" t="s">
        <v>416</v>
      </c>
      <c r="N1303" t="s">
        <v>549</v>
      </c>
      <c r="Q1303">
        <v>1</v>
      </c>
      <c r="R1303" s="4">
        <v>1</v>
      </c>
      <c r="S1303" s="9" t="str">
        <f t="shared" si="144"/>
        <v>Ryan, Nolan</v>
      </c>
      <c r="T1303" s="9" t="str">
        <f t="shared" si="145"/>
        <v xml:space="preserve">Fleer     </v>
      </c>
      <c r="U1303" s="9" t="str">
        <f>IFERROR(VLOOKUP(S1303,'Lookup '!B:D,3,FALSE)," ")</f>
        <v>HOF</v>
      </c>
      <c r="V1303" s="9" t="str">
        <f t="shared" si="146"/>
        <v>E $1</v>
      </c>
    </row>
    <row r="1304" spans="3:22" x14ac:dyDescent="0.25">
      <c r="C1304">
        <v>1991</v>
      </c>
      <c r="D1304" t="s">
        <v>525</v>
      </c>
      <c r="K1304">
        <v>329</v>
      </c>
      <c r="L1304" t="s">
        <v>444</v>
      </c>
      <c r="M1304" t="s">
        <v>445</v>
      </c>
      <c r="N1304" t="s">
        <v>417</v>
      </c>
      <c r="Q1304">
        <v>1</v>
      </c>
      <c r="R1304" s="4">
        <v>0.25</v>
      </c>
      <c r="S1304" s="9" t="str">
        <f t="shared" si="144"/>
        <v>Winfield, Dave</v>
      </c>
      <c r="T1304" s="9" t="str">
        <f t="shared" si="145"/>
        <v xml:space="preserve">Fleer     </v>
      </c>
      <c r="U1304" s="9" t="str">
        <f>IFERROR(VLOOKUP(S1304,'Lookup '!B:D,3,FALSE)," ")</f>
        <v>HOF</v>
      </c>
      <c r="V1304" s="9" t="str">
        <f t="shared" si="146"/>
        <v>F $.25</v>
      </c>
    </row>
    <row r="1305" spans="3:22" x14ac:dyDescent="0.25">
      <c r="C1305">
        <v>1991</v>
      </c>
      <c r="D1305" t="s">
        <v>525</v>
      </c>
      <c r="K1305">
        <v>419</v>
      </c>
      <c r="L1305" t="s">
        <v>536</v>
      </c>
      <c r="M1305" t="s">
        <v>537</v>
      </c>
      <c r="N1305" t="s">
        <v>509</v>
      </c>
      <c r="Q1305">
        <v>1</v>
      </c>
      <c r="R1305" s="4">
        <v>0.25</v>
      </c>
      <c r="S1305" s="9" t="str">
        <f t="shared" si="144"/>
        <v>Dawson, Andre</v>
      </c>
      <c r="T1305" s="9" t="str">
        <f t="shared" si="145"/>
        <v xml:space="preserve">Fleer     </v>
      </c>
      <c r="U1305" s="9" t="str">
        <f>IFERROR(VLOOKUP(S1305,'Lookup '!B:D,3,FALSE)," ")</f>
        <v>HOF</v>
      </c>
      <c r="V1305" s="9" t="str">
        <f t="shared" si="146"/>
        <v>F $.25</v>
      </c>
    </row>
    <row r="1306" spans="3:22" x14ac:dyDescent="0.25">
      <c r="C1306">
        <v>1991</v>
      </c>
      <c r="D1306" t="s">
        <v>525</v>
      </c>
      <c r="K1306">
        <v>426</v>
      </c>
      <c r="L1306" t="s">
        <v>618</v>
      </c>
      <c r="M1306" t="s">
        <v>357</v>
      </c>
      <c r="N1306" t="s">
        <v>509</v>
      </c>
      <c r="Q1306">
        <v>1</v>
      </c>
      <c r="R1306" s="4">
        <v>0.4</v>
      </c>
      <c r="S1306" s="9" t="str">
        <f t="shared" si="144"/>
        <v>Maddux, Greg</v>
      </c>
      <c r="T1306" s="9" t="str">
        <f t="shared" si="145"/>
        <v xml:space="preserve">Fleer     </v>
      </c>
      <c r="U1306" s="9" t="str">
        <f>IFERROR(VLOOKUP(S1306,'Lookup '!B:D,3,FALSE)," ")</f>
        <v>HOF</v>
      </c>
      <c r="V1306" s="9" t="str">
        <f t="shared" si="146"/>
        <v>F $.25</v>
      </c>
    </row>
    <row r="1307" spans="3:22" x14ac:dyDescent="0.25">
      <c r="C1307">
        <v>1991</v>
      </c>
      <c r="D1307" t="s">
        <v>525</v>
      </c>
      <c r="K1307">
        <v>431</v>
      </c>
      <c r="L1307" t="s">
        <v>579</v>
      </c>
      <c r="M1307" t="s">
        <v>580</v>
      </c>
      <c r="N1307" t="s">
        <v>509</v>
      </c>
      <c r="Q1307">
        <v>1</v>
      </c>
      <c r="R1307" s="4">
        <v>0.4</v>
      </c>
      <c r="S1307" s="9" t="str">
        <f t="shared" si="144"/>
        <v>Sandberg, Ryne</v>
      </c>
      <c r="T1307" s="9" t="str">
        <f t="shared" si="145"/>
        <v xml:space="preserve">Fleer     </v>
      </c>
      <c r="U1307" s="9" t="str">
        <f>IFERROR(VLOOKUP(S1307,'Lookup '!B:D,3,FALSE)," ")</f>
        <v>HOF</v>
      </c>
      <c r="V1307" s="9" t="str">
        <f t="shared" si="146"/>
        <v>F $.25</v>
      </c>
    </row>
    <row r="1308" spans="3:22" x14ac:dyDescent="0.25">
      <c r="C1308">
        <v>1991</v>
      </c>
      <c r="D1308" t="s">
        <v>525</v>
      </c>
      <c r="K1308">
        <v>450</v>
      </c>
      <c r="L1308" t="s">
        <v>667</v>
      </c>
      <c r="M1308" t="s">
        <v>501</v>
      </c>
      <c r="N1308" t="s">
        <v>555</v>
      </c>
      <c r="Q1308">
        <v>1</v>
      </c>
      <c r="R1308" s="4">
        <v>0.6</v>
      </c>
      <c r="S1308" s="9" t="str">
        <f t="shared" si="144"/>
        <v>Griffey Jr, Ken</v>
      </c>
      <c r="T1308" s="9" t="str">
        <f t="shared" si="145"/>
        <v xml:space="preserve">Fleer     </v>
      </c>
      <c r="U1308" s="9" t="str">
        <f>IFERROR(VLOOKUP(S1308,'Lookup '!B:D,3,FALSE)," ")</f>
        <v>HOF</v>
      </c>
      <c r="V1308" s="9" t="str">
        <f t="shared" si="146"/>
        <v>F $.25</v>
      </c>
    </row>
    <row r="1309" spans="3:22" x14ac:dyDescent="0.25">
      <c r="C1309">
        <v>1991</v>
      </c>
      <c r="D1309" t="s">
        <v>525</v>
      </c>
      <c r="K1309">
        <v>455</v>
      </c>
      <c r="L1309" t="s">
        <v>482</v>
      </c>
      <c r="M1309" t="s">
        <v>670</v>
      </c>
      <c r="N1309" t="s">
        <v>555</v>
      </c>
      <c r="Q1309">
        <v>1</v>
      </c>
      <c r="R1309" s="4">
        <v>0.3</v>
      </c>
      <c r="S1309" s="9" t="str">
        <f t="shared" si="144"/>
        <v>Johnson, Randy</v>
      </c>
      <c r="T1309" s="9" t="str">
        <f t="shared" si="145"/>
        <v xml:space="preserve">Fleer     </v>
      </c>
      <c r="U1309" s="9" t="str">
        <f>IFERROR(VLOOKUP(S1309,'Lookup '!B:D,3,FALSE)," ")</f>
        <v>HOF</v>
      </c>
      <c r="V1309" s="9" t="str">
        <f t="shared" si="146"/>
        <v>F $.25</v>
      </c>
    </row>
    <row r="1310" spans="3:22" x14ac:dyDescent="0.25">
      <c r="C1310">
        <v>1991</v>
      </c>
      <c r="D1310" t="s">
        <v>525</v>
      </c>
      <c r="K1310">
        <v>490</v>
      </c>
      <c r="L1310" t="s">
        <v>559</v>
      </c>
      <c r="M1310" t="s">
        <v>560</v>
      </c>
      <c r="N1310" t="s">
        <v>451</v>
      </c>
      <c r="Q1310">
        <v>1</v>
      </c>
      <c r="R1310" s="4">
        <v>0.75</v>
      </c>
      <c r="S1310" s="9" t="str">
        <f t="shared" si="144"/>
        <v>Ripken Jr, Cal</v>
      </c>
      <c r="T1310" s="9" t="str">
        <f t="shared" si="145"/>
        <v xml:space="preserve">Fleer     </v>
      </c>
      <c r="U1310" s="9" t="str">
        <f>IFERROR(VLOOKUP(S1310,'Lookup '!B:D,3,FALSE)," ")</f>
        <v>HOF</v>
      </c>
      <c r="V1310" s="9" t="str">
        <f t="shared" si="146"/>
        <v>F $.25</v>
      </c>
    </row>
    <row r="1311" spans="3:22" x14ac:dyDescent="0.25">
      <c r="C1311">
        <v>1991</v>
      </c>
      <c r="D1311" t="s">
        <v>525</v>
      </c>
      <c r="K1311">
        <v>529</v>
      </c>
      <c r="L1311" t="s">
        <v>572</v>
      </c>
      <c r="M1311" t="s">
        <v>476</v>
      </c>
      <c r="N1311" t="s">
        <v>446</v>
      </c>
      <c r="Q1311">
        <v>1</v>
      </c>
      <c r="R1311" s="4">
        <v>0.3</v>
      </c>
      <c r="S1311" s="9" t="str">
        <f t="shared" si="144"/>
        <v>Gwynn, Tony</v>
      </c>
      <c r="T1311" s="9" t="str">
        <f t="shared" si="145"/>
        <v xml:space="preserve">Fleer     </v>
      </c>
      <c r="U1311" s="9" t="str">
        <f>IFERROR(VLOOKUP(S1311,'Lookup '!B:D,3,FALSE)," ")</f>
        <v>HOF</v>
      </c>
      <c r="V1311" s="9" t="str">
        <f t="shared" si="146"/>
        <v>F $.25</v>
      </c>
    </row>
    <row r="1312" spans="3:22" x14ac:dyDescent="0.25">
      <c r="C1312">
        <v>1991</v>
      </c>
      <c r="D1312" t="s">
        <v>525</v>
      </c>
      <c r="K1312">
        <v>552</v>
      </c>
      <c r="L1312" t="s">
        <v>461</v>
      </c>
      <c r="M1312" t="s">
        <v>462</v>
      </c>
      <c r="N1312" t="s">
        <v>463</v>
      </c>
      <c r="Q1312">
        <v>1</v>
      </c>
      <c r="R1312" s="4">
        <v>0.6</v>
      </c>
      <c r="S1312" s="9" t="str">
        <f t="shared" si="144"/>
        <v>Brett, George</v>
      </c>
      <c r="T1312" s="9" t="str">
        <f t="shared" si="145"/>
        <v xml:space="preserve">Fleer     </v>
      </c>
      <c r="U1312" s="9" t="str">
        <f>IFERROR(VLOOKUP(S1312,'Lookup '!B:D,3,FALSE)," ")</f>
        <v>HOF</v>
      </c>
      <c r="V1312" s="9" t="str">
        <f t="shared" si="146"/>
        <v>F $.25</v>
      </c>
    </row>
    <row r="1313" spans="2:22" x14ac:dyDescent="0.25">
      <c r="C1313">
        <v>1991</v>
      </c>
      <c r="D1313" t="s">
        <v>525</v>
      </c>
      <c r="K1313">
        <v>591</v>
      </c>
      <c r="L1313" t="s">
        <v>506</v>
      </c>
      <c r="M1313" t="s">
        <v>363</v>
      </c>
      <c r="N1313" t="s">
        <v>456</v>
      </c>
      <c r="Q1313">
        <v>1</v>
      </c>
      <c r="R1313" s="4">
        <v>0.25</v>
      </c>
      <c r="S1313" s="9" t="str">
        <f t="shared" si="144"/>
        <v>Molitor, Paul</v>
      </c>
      <c r="T1313" s="9" t="str">
        <f t="shared" si="145"/>
        <v xml:space="preserve">Fleer     </v>
      </c>
      <c r="U1313" s="9" t="str">
        <f>IFERROR(VLOOKUP(S1313,'Lookup '!B:D,3,FALSE)," ")</f>
        <v>HOF</v>
      </c>
      <c r="V1313" s="9" t="str">
        <f t="shared" si="146"/>
        <v>F $.25</v>
      </c>
    </row>
    <row r="1314" spans="2:22" x14ac:dyDescent="0.25">
      <c r="C1314">
        <v>1991</v>
      </c>
      <c r="D1314" t="s">
        <v>525</v>
      </c>
      <c r="K1314">
        <v>601</v>
      </c>
      <c r="L1314" t="s">
        <v>510</v>
      </c>
      <c r="M1314" t="s">
        <v>376</v>
      </c>
      <c r="N1314" t="s">
        <v>456</v>
      </c>
      <c r="Q1314">
        <v>1</v>
      </c>
      <c r="R1314" s="4">
        <v>0.4</v>
      </c>
      <c r="S1314" s="9" t="str">
        <f t="shared" si="144"/>
        <v>Yount, Robin</v>
      </c>
      <c r="T1314" s="9" t="str">
        <f t="shared" si="145"/>
        <v xml:space="preserve">Fleer     </v>
      </c>
      <c r="U1314" s="9" t="str">
        <f>IFERROR(VLOOKUP(S1314,'Lookup '!B:D,3,FALSE)," ")</f>
        <v>HOF</v>
      </c>
      <c r="V1314" s="9" t="str">
        <f t="shared" si="146"/>
        <v>F $.25</v>
      </c>
    </row>
    <row r="1315" spans="2:22" x14ac:dyDescent="0.25">
      <c r="C1315">
        <v>1991</v>
      </c>
      <c r="D1315" t="s">
        <v>525</v>
      </c>
      <c r="K1315">
        <v>623</v>
      </c>
      <c r="L1315" t="s">
        <v>601</v>
      </c>
      <c r="M1315" t="s">
        <v>602</v>
      </c>
      <c r="N1315" t="s">
        <v>395</v>
      </c>
      <c r="Q1315">
        <v>1</v>
      </c>
      <c r="R1315" s="4">
        <v>0.25</v>
      </c>
      <c r="S1315" s="9" t="str">
        <f t="shared" si="144"/>
        <v>Puckett, Kirby</v>
      </c>
      <c r="T1315" s="9" t="str">
        <f t="shared" si="145"/>
        <v xml:space="preserve">Fleer     </v>
      </c>
      <c r="U1315" s="9" t="str">
        <f>IFERROR(VLOOKUP(S1315,'Lookup '!B:D,3,FALSE)," ")</f>
        <v>HOF</v>
      </c>
      <c r="V1315" s="9" t="str">
        <f t="shared" si="146"/>
        <v>F $.25</v>
      </c>
    </row>
    <row r="1316" spans="2:22" x14ac:dyDescent="0.25">
      <c r="C1316">
        <v>1991</v>
      </c>
      <c r="D1316" t="s">
        <v>525</v>
      </c>
      <c r="K1316">
        <v>646</v>
      </c>
      <c r="L1316" t="s">
        <v>514</v>
      </c>
      <c r="M1316" t="s">
        <v>515</v>
      </c>
      <c r="N1316" t="s">
        <v>391</v>
      </c>
      <c r="Q1316">
        <v>1</v>
      </c>
      <c r="R1316" s="4">
        <v>0.4</v>
      </c>
      <c r="S1316" s="9" t="str">
        <f t="shared" si="144"/>
        <v>Smith, Ozzie</v>
      </c>
      <c r="T1316" s="9" t="str">
        <f t="shared" si="145"/>
        <v xml:space="preserve">Fleer     </v>
      </c>
      <c r="U1316" s="9" t="str">
        <f>IFERROR(VLOOKUP(S1316,'Lookup '!B:D,3,FALSE)," ")</f>
        <v>HOF</v>
      </c>
      <c r="V1316" s="9" t="str">
        <f t="shared" si="146"/>
        <v>F $.25</v>
      </c>
    </row>
    <row r="1317" spans="2:22" x14ac:dyDescent="0.25">
      <c r="C1317">
        <v>1991</v>
      </c>
      <c r="D1317" t="s">
        <v>525</v>
      </c>
      <c r="K1317">
        <v>673</v>
      </c>
      <c r="L1317" t="s">
        <v>583</v>
      </c>
      <c r="M1317" t="s">
        <v>393</v>
      </c>
      <c r="N1317" t="s">
        <v>425</v>
      </c>
      <c r="Q1317">
        <v>1</v>
      </c>
      <c r="R1317" s="4">
        <v>0.6</v>
      </c>
      <c r="S1317" s="9" t="str">
        <f t="shared" si="144"/>
        <v>Mattingly, Don</v>
      </c>
      <c r="T1317" s="9" t="str">
        <f t="shared" si="145"/>
        <v xml:space="preserve">Fleer     </v>
      </c>
      <c r="U1317" s="9" t="str">
        <f>IFERROR(VLOOKUP(S1317,'Lookup '!B:D,3,FALSE)," ")</f>
        <v/>
      </c>
      <c r="V1317" s="9" t="str">
        <f t="shared" si="146"/>
        <v>F $.25</v>
      </c>
    </row>
    <row r="1318" spans="2:22" x14ac:dyDescent="0.25">
      <c r="C1318">
        <v>1991</v>
      </c>
      <c r="D1318" t="s">
        <v>525</v>
      </c>
      <c r="K1318">
        <v>689</v>
      </c>
      <c r="L1318" t="s">
        <v>649</v>
      </c>
      <c r="M1318" t="s">
        <v>429</v>
      </c>
      <c r="N1318" t="s">
        <v>423</v>
      </c>
      <c r="Q1318">
        <v>1</v>
      </c>
      <c r="R1318" s="4">
        <v>0.25</v>
      </c>
      <c r="S1318" s="9" t="str">
        <f t="shared" si="144"/>
        <v>Glavine, Tom</v>
      </c>
      <c r="T1318" s="9" t="str">
        <f t="shared" si="145"/>
        <v xml:space="preserve">Fleer     </v>
      </c>
      <c r="U1318" s="9" t="str">
        <f>IFERROR(VLOOKUP(S1318,'Lookup '!B:D,3,FALSE)," ")</f>
        <v>HOF</v>
      </c>
      <c r="V1318" s="9" t="str">
        <f t="shared" si="146"/>
        <v>F $.25</v>
      </c>
    </row>
    <row r="1319" spans="2:22" x14ac:dyDescent="0.25">
      <c r="C1319">
        <v>1991</v>
      </c>
      <c r="D1319" t="s">
        <v>525</v>
      </c>
      <c r="K1319">
        <v>704</v>
      </c>
      <c r="L1319" t="s">
        <v>654</v>
      </c>
      <c r="M1319" t="s">
        <v>531</v>
      </c>
      <c r="N1319" t="s">
        <v>423</v>
      </c>
      <c r="Q1319">
        <v>1</v>
      </c>
      <c r="R1319" s="4">
        <v>0.25</v>
      </c>
      <c r="S1319" s="9" t="str">
        <f t="shared" si="144"/>
        <v>Smoltz, John</v>
      </c>
      <c r="T1319" s="9" t="str">
        <f t="shared" si="145"/>
        <v xml:space="preserve">Fleer     </v>
      </c>
      <c r="U1319" s="9" t="str">
        <f>IFERROR(VLOOKUP(S1319,'Lookup '!B:D,3,FALSE)," ")</f>
        <v>HOF</v>
      </c>
      <c r="V1319" s="9" t="str">
        <f t="shared" si="146"/>
        <v>F $.25</v>
      </c>
    </row>
    <row r="1320" spans="2:22" x14ac:dyDescent="0.25">
      <c r="C1320">
        <v>1991</v>
      </c>
      <c r="D1320" t="s">
        <v>525</v>
      </c>
      <c r="K1320">
        <v>709</v>
      </c>
      <c r="L1320" t="s">
        <v>4185</v>
      </c>
      <c r="Q1320">
        <v>1</v>
      </c>
      <c r="R1320" s="4">
        <v>0.25</v>
      </c>
      <c r="S1320" s="9" t="str">
        <f t="shared" si="144"/>
        <v xml:space="preserve">Sandberg, Ryne /  Fielder, Cecil, </v>
      </c>
      <c r="T1320" s="9" t="str">
        <f t="shared" si="145"/>
        <v xml:space="preserve">Fleer     </v>
      </c>
      <c r="U1320" s="9" t="s">
        <v>13</v>
      </c>
      <c r="V1320" s="9" t="str">
        <f t="shared" si="146"/>
        <v>F $.25</v>
      </c>
    </row>
    <row r="1321" spans="2:22" x14ac:dyDescent="0.25">
      <c r="C1321">
        <v>1991</v>
      </c>
      <c r="D1321" t="s">
        <v>525</v>
      </c>
      <c r="K1321">
        <v>710</v>
      </c>
      <c r="L1321" t="s">
        <v>4184</v>
      </c>
      <c r="Q1321">
        <v>1</v>
      </c>
      <c r="R1321" s="4">
        <v>1.25</v>
      </c>
      <c r="S1321" s="9" t="str">
        <f t="shared" si="144"/>
        <v xml:space="preserve">Griffey Jr,Ken / Bonds, Barry, </v>
      </c>
      <c r="T1321" s="9" t="str">
        <f t="shared" si="145"/>
        <v xml:space="preserve">Fleer     </v>
      </c>
      <c r="U1321" s="9" t="s">
        <v>13</v>
      </c>
      <c r="V1321" s="9" t="str">
        <f t="shared" si="146"/>
        <v>E $1</v>
      </c>
    </row>
    <row r="1322" spans="2:22" x14ac:dyDescent="0.25">
      <c r="C1322">
        <v>1991</v>
      </c>
      <c r="D1322" t="s">
        <v>525</v>
      </c>
      <c r="K1322">
        <v>713</v>
      </c>
      <c r="L1322" t="s">
        <v>4183</v>
      </c>
      <c r="Q1322">
        <v>1</v>
      </c>
      <c r="R1322" s="4">
        <v>0.25</v>
      </c>
      <c r="S1322" s="9" t="str">
        <f t="shared" si="144"/>
        <v xml:space="preserve">Sandberg, Ryne / Dawson, Andre, </v>
      </c>
      <c r="T1322" s="9" t="str">
        <f t="shared" si="145"/>
        <v xml:space="preserve">Fleer     </v>
      </c>
      <c r="U1322" s="9" t="s">
        <v>13</v>
      </c>
      <c r="V1322" s="9" t="str">
        <f t="shared" si="146"/>
        <v>F $.25</v>
      </c>
    </row>
    <row r="1323" spans="2:22" x14ac:dyDescent="0.25">
      <c r="B1323" t="s">
        <v>377</v>
      </c>
      <c r="C1323">
        <v>1991</v>
      </c>
      <c r="D1323" t="s">
        <v>525</v>
      </c>
      <c r="E1323" t="s">
        <v>592</v>
      </c>
      <c r="J1323" t="s">
        <v>14</v>
      </c>
      <c r="K1323" t="s">
        <v>713</v>
      </c>
      <c r="L1323" t="s">
        <v>733</v>
      </c>
      <c r="M1323" t="s">
        <v>734</v>
      </c>
      <c r="N1323" t="s">
        <v>549</v>
      </c>
      <c r="Q1323">
        <v>1</v>
      </c>
      <c r="R1323" s="4">
        <v>2</v>
      </c>
      <c r="S1323" s="9" t="str">
        <f t="shared" si="144"/>
        <v>Rodriguez, Ivan</v>
      </c>
      <c r="T1323" s="9" t="str">
        <f t="shared" si="145"/>
        <v>Fleer Update    RC</v>
      </c>
      <c r="U1323" s="9" t="str">
        <f>IFERROR(VLOOKUP(S1323,'Lookup '!B:D,3,FALSE)," ")</f>
        <v>HOF</v>
      </c>
      <c r="V1323" s="9" t="str">
        <f t="shared" si="146"/>
        <v>E $1</v>
      </c>
    </row>
    <row r="1324" spans="2:22" x14ac:dyDescent="0.25">
      <c r="B1324" t="s">
        <v>377</v>
      </c>
      <c r="C1324">
        <v>1991</v>
      </c>
      <c r="D1324" t="s">
        <v>525</v>
      </c>
      <c r="E1324" t="s">
        <v>592</v>
      </c>
      <c r="J1324" t="s">
        <v>14</v>
      </c>
      <c r="K1324" t="s">
        <v>715</v>
      </c>
      <c r="L1324" t="s">
        <v>724</v>
      </c>
      <c r="M1324" t="s">
        <v>725</v>
      </c>
      <c r="N1324" t="s">
        <v>532</v>
      </c>
      <c r="Q1324">
        <v>1</v>
      </c>
      <c r="R1324" s="4">
        <v>1.5</v>
      </c>
      <c r="S1324" s="9" t="str">
        <f t="shared" ref="S1324:S1368" si="147">L1324&amp;", "&amp;M1324</f>
        <v>Bagwell, Jeff</v>
      </c>
      <c r="T1324" s="9" t="str">
        <f t="shared" si="145"/>
        <v>Fleer Update    RC</v>
      </c>
      <c r="U1324" s="9" t="str">
        <f>IFERROR(VLOOKUP(S1324,'Lookup '!B:D,3,FALSE)," ")</f>
        <v>HOF</v>
      </c>
      <c r="V1324" s="9" t="str">
        <f t="shared" si="146"/>
        <v>E $1</v>
      </c>
    </row>
    <row r="1325" spans="2:22" x14ac:dyDescent="0.25">
      <c r="C1325">
        <v>1991</v>
      </c>
      <c r="D1325" t="s">
        <v>525</v>
      </c>
      <c r="E1325" t="s">
        <v>592</v>
      </c>
      <c r="K1325" t="s">
        <v>735</v>
      </c>
      <c r="L1325" t="s">
        <v>350</v>
      </c>
      <c r="M1325" t="s">
        <v>372</v>
      </c>
      <c r="N1325" t="s">
        <v>394</v>
      </c>
      <c r="Q1325">
        <v>1</v>
      </c>
      <c r="R1325" s="4">
        <v>0.25</v>
      </c>
      <c r="S1325" s="9" t="str">
        <f t="shared" si="147"/>
        <v>Carter, Gary</v>
      </c>
      <c r="T1325" s="9" t="str">
        <f t="shared" si="145"/>
        <v xml:space="preserve">Fleer Update    </v>
      </c>
      <c r="U1325" s="9" t="str">
        <f>IFERROR(VLOOKUP(S1325,'Lookup '!B:D,3,FALSE)," ")</f>
        <v>HOF</v>
      </c>
      <c r="V1325" s="9" t="str">
        <f t="shared" si="146"/>
        <v>F $.25</v>
      </c>
    </row>
    <row r="1326" spans="2:22" x14ac:dyDescent="0.25">
      <c r="B1326" s="14" t="s">
        <v>377</v>
      </c>
      <c r="C1326">
        <v>1991</v>
      </c>
      <c r="D1326" t="s">
        <v>594</v>
      </c>
      <c r="E1326" t="s">
        <v>736</v>
      </c>
      <c r="K1326">
        <v>11</v>
      </c>
      <c r="L1326" t="s">
        <v>572</v>
      </c>
      <c r="M1326" t="s">
        <v>476</v>
      </c>
      <c r="N1326" t="s">
        <v>446</v>
      </c>
      <c r="Q1326">
        <v>1</v>
      </c>
      <c r="R1326" s="4">
        <v>3</v>
      </c>
      <c r="S1326" s="9" t="str">
        <f t="shared" si="147"/>
        <v>Gwynn, Tony</v>
      </c>
      <c r="T1326" s="9" t="str">
        <f t="shared" ref="T1326:T1370" si="148">CONCATENATE(D1326&amp;" "&amp;E1326&amp;" "&amp;F1326&amp;" "&amp;G1326&amp;" "&amp;H1326&amp;" "&amp;I1326&amp;J1326)</f>
        <v xml:space="preserve">Leaf Preview Card    </v>
      </c>
      <c r="U1326" s="9" t="str">
        <f>IFERROR(VLOOKUP(S1326,'Lookup '!B:D,3,FALSE)," ")</f>
        <v>HOF</v>
      </c>
      <c r="V1326" s="9" t="str">
        <f t="shared" si="146"/>
        <v>E $1</v>
      </c>
    </row>
    <row r="1327" spans="2:22" x14ac:dyDescent="0.25">
      <c r="C1327">
        <v>1991</v>
      </c>
      <c r="D1327" t="s">
        <v>657</v>
      </c>
      <c r="K1327">
        <v>95</v>
      </c>
      <c r="L1327" t="s">
        <v>559</v>
      </c>
      <c r="M1327" t="s">
        <v>560</v>
      </c>
      <c r="N1327" t="s">
        <v>451</v>
      </c>
      <c r="Q1327">
        <v>1</v>
      </c>
      <c r="R1327" s="4">
        <v>0.25</v>
      </c>
      <c r="S1327" s="9" t="str">
        <f t="shared" si="147"/>
        <v>Ripken Jr, Cal</v>
      </c>
      <c r="T1327" s="9" t="str">
        <f t="shared" si="148"/>
        <v xml:space="preserve">Score     </v>
      </c>
      <c r="U1327" s="9" t="str">
        <f>IFERROR(VLOOKUP(S1327,'Lookup '!B:D,3,FALSE)," ")</f>
        <v>HOF</v>
      </c>
      <c r="V1327" s="9" t="str">
        <f t="shared" ref="V1327:V1358" si="149">IF(R1327&gt;0.249,IF(R1327&gt;0.99,IF(R1327&gt;4.99,IF(R1327&gt;9.99,IF(R1327&gt;49.99,IF(R1327&gt;99.99,"A $100","B $50"),"C $10"),"D $5"),"E $1"),"F $.25"),"G")</f>
        <v>F $.25</v>
      </c>
    </row>
    <row r="1328" spans="2:22" x14ac:dyDescent="0.25">
      <c r="C1328">
        <v>1991</v>
      </c>
      <c r="D1328" t="s">
        <v>657</v>
      </c>
      <c r="K1328">
        <v>215</v>
      </c>
      <c r="L1328" t="s">
        <v>350</v>
      </c>
      <c r="M1328" t="s">
        <v>372</v>
      </c>
      <c r="N1328" t="s">
        <v>405</v>
      </c>
      <c r="Q1328">
        <v>1</v>
      </c>
      <c r="R1328" s="4">
        <v>0.25</v>
      </c>
      <c r="S1328" s="9" t="str">
        <f t="shared" si="147"/>
        <v>Carter, Gary</v>
      </c>
      <c r="T1328" s="9" t="str">
        <f t="shared" si="148"/>
        <v xml:space="preserve">Score     </v>
      </c>
      <c r="U1328" s="9" t="str">
        <f>IFERROR(VLOOKUP(S1328,'Lookup '!B:D,3,FALSE)," ")</f>
        <v>HOF</v>
      </c>
      <c r="V1328" s="9" t="str">
        <f t="shared" si="149"/>
        <v>F $.25</v>
      </c>
    </row>
    <row r="1329" spans="2:22" x14ac:dyDescent="0.25">
      <c r="C1329">
        <v>1991</v>
      </c>
      <c r="D1329" t="s">
        <v>657</v>
      </c>
      <c r="K1329">
        <v>317</v>
      </c>
      <c r="L1329" t="s">
        <v>618</v>
      </c>
      <c r="M1329" t="s">
        <v>357</v>
      </c>
      <c r="N1329" t="s">
        <v>509</v>
      </c>
      <c r="Q1329">
        <v>1</v>
      </c>
      <c r="R1329" s="4">
        <v>0.4</v>
      </c>
      <c r="S1329" s="9" t="str">
        <f t="shared" si="147"/>
        <v>Maddux, Greg</v>
      </c>
      <c r="T1329" s="9" t="str">
        <f t="shared" si="148"/>
        <v xml:space="preserve">Score     </v>
      </c>
      <c r="U1329" s="9" t="str">
        <f>IFERROR(VLOOKUP(S1329,'Lookup '!B:D,3,FALSE)," ")</f>
        <v>HOF</v>
      </c>
      <c r="V1329" s="9" t="str">
        <f t="shared" si="149"/>
        <v>F $.25</v>
      </c>
    </row>
    <row r="1330" spans="2:22" x14ac:dyDescent="0.25">
      <c r="B1330" t="s">
        <v>377</v>
      </c>
      <c r="C1330">
        <v>1991</v>
      </c>
      <c r="D1330" t="s">
        <v>657</v>
      </c>
      <c r="J1330" t="s">
        <v>14</v>
      </c>
      <c r="K1330">
        <v>383</v>
      </c>
      <c r="L1330" t="s">
        <v>369</v>
      </c>
      <c r="M1330" t="s">
        <v>370</v>
      </c>
      <c r="N1330" t="s">
        <v>451</v>
      </c>
      <c r="Q1330">
        <v>1</v>
      </c>
      <c r="R1330" s="4">
        <v>2</v>
      </c>
      <c r="S1330" s="9" t="str">
        <f t="shared" si="147"/>
        <v>Mussina, Mike</v>
      </c>
      <c r="T1330" s="9" t="str">
        <f t="shared" si="148"/>
        <v>Score     RC</v>
      </c>
      <c r="U1330" s="9" t="str">
        <f>IFERROR(VLOOKUP(S1330,'Lookup '!B:D,3,FALSE)," ")</f>
        <v>HOF</v>
      </c>
      <c r="V1330" s="9" t="str">
        <f t="shared" si="149"/>
        <v>E $1</v>
      </c>
    </row>
    <row r="1331" spans="2:22" x14ac:dyDescent="0.25">
      <c r="C1331">
        <v>1991</v>
      </c>
      <c r="D1331" t="s">
        <v>657</v>
      </c>
      <c r="F1331" t="s">
        <v>5473</v>
      </c>
      <c r="K1331">
        <v>396</v>
      </c>
      <c r="L1331" t="s">
        <v>667</v>
      </c>
      <c r="M1331" t="s">
        <v>501</v>
      </c>
      <c r="N1331" t="s">
        <v>555</v>
      </c>
      <c r="Q1331">
        <v>1</v>
      </c>
      <c r="R1331" s="4">
        <v>0.25</v>
      </c>
      <c r="S1331" s="9" t="str">
        <f t="shared" si="147"/>
        <v>Griffey Jr, Ken</v>
      </c>
      <c r="T1331" s="9" t="str">
        <f t="shared" si="148"/>
        <v xml:space="preserve">Score  Bobble   </v>
      </c>
      <c r="U1331" s="9" t="str">
        <f>IFERROR(VLOOKUP(S1331,'Lookup '!B:D,3,FALSE)," ")</f>
        <v>HOF</v>
      </c>
      <c r="V1331" s="9" t="str">
        <f t="shared" si="149"/>
        <v>F $.25</v>
      </c>
    </row>
    <row r="1332" spans="2:22" x14ac:dyDescent="0.25">
      <c r="C1332">
        <v>1991</v>
      </c>
      <c r="D1332" t="s">
        <v>657</v>
      </c>
      <c r="F1332" t="s">
        <v>5473</v>
      </c>
      <c r="K1332">
        <v>397</v>
      </c>
      <c r="L1332" t="s">
        <v>516</v>
      </c>
      <c r="M1332" t="s">
        <v>517</v>
      </c>
      <c r="Q1332">
        <v>1</v>
      </c>
      <c r="R1332" s="4">
        <v>0.25</v>
      </c>
      <c r="S1332" s="9" t="str">
        <f t="shared" si="147"/>
        <v>Henderson, Rickey</v>
      </c>
      <c r="T1332" s="9" t="str">
        <f t="shared" si="148"/>
        <v xml:space="preserve">Score  Bobble   </v>
      </c>
      <c r="U1332" s="9" t="str">
        <f>IFERROR(VLOOKUP(S1332,'Lookup '!B:D,3,FALSE)," ")</f>
        <v>HOF</v>
      </c>
      <c r="V1332" s="9" t="str">
        <f t="shared" si="149"/>
        <v>F $.25</v>
      </c>
    </row>
    <row r="1333" spans="2:22" x14ac:dyDescent="0.25">
      <c r="B1333" t="s">
        <v>377</v>
      </c>
      <c r="C1333">
        <v>1991</v>
      </c>
      <c r="D1333" t="s">
        <v>657</v>
      </c>
      <c r="J1333" t="s">
        <v>14</v>
      </c>
      <c r="K1333">
        <v>671</v>
      </c>
      <c r="L1333" t="s">
        <v>358</v>
      </c>
      <c r="M1333" t="s">
        <v>359</v>
      </c>
      <c r="N1333" t="s">
        <v>423</v>
      </c>
      <c r="Q1333">
        <v>1</v>
      </c>
      <c r="R1333" s="4">
        <v>4</v>
      </c>
      <c r="S1333" s="9" t="str">
        <f t="shared" si="147"/>
        <v>Jones, Chipper</v>
      </c>
      <c r="T1333" s="9" t="str">
        <f t="shared" si="148"/>
        <v>Score     RC</v>
      </c>
      <c r="U1333" s="9" t="str">
        <f>IFERROR(VLOOKUP(S1333,'Lookup '!B:D,3,FALSE)," ")</f>
        <v>HOF</v>
      </c>
      <c r="V1333" s="9" t="str">
        <f t="shared" si="149"/>
        <v>E $1</v>
      </c>
    </row>
    <row r="1334" spans="2:22" x14ac:dyDescent="0.25">
      <c r="C1334">
        <v>1991</v>
      </c>
      <c r="D1334" t="s">
        <v>657</v>
      </c>
      <c r="K1334">
        <v>686</v>
      </c>
      <c r="L1334" t="s">
        <v>415</v>
      </c>
      <c r="M1334" t="s">
        <v>416</v>
      </c>
      <c r="N1334" t="s">
        <v>549</v>
      </c>
      <c r="Q1334">
        <v>1</v>
      </c>
      <c r="R1334" s="4">
        <v>0.5</v>
      </c>
      <c r="S1334" s="9" t="str">
        <f t="shared" si="147"/>
        <v>Ryan, Nolan</v>
      </c>
      <c r="T1334" s="9" t="str">
        <f t="shared" si="148"/>
        <v xml:space="preserve">Score     </v>
      </c>
      <c r="U1334" s="9" t="str">
        <f>IFERROR(VLOOKUP(S1334,'Lookup '!B:D,3,FALSE)," ")</f>
        <v>HOF</v>
      </c>
      <c r="V1334" s="9" t="str">
        <f t="shared" si="149"/>
        <v>F $.25</v>
      </c>
    </row>
    <row r="1335" spans="2:22" x14ac:dyDescent="0.25">
      <c r="C1335">
        <v>1991</v>
      </c>
      <c r="D1335" t="s">
        <v>657</v>
      </c>
      <c r="K1335">
        <v>697</v>
      </c>
      <c r="L1335" t="s">
        <v>667</v>
      </c>
      <c r="M1335" t="s">
        <v>501</v>
      </c>
      <c r="N1335" t="s">
        <v>555</v>
      </c>
      <c r="Q1335">
        <v>1</v>
      </c>
      <c r="R1335" s="4">
        <v>0.25</v>
      </c>
      <c r="S1335" s="9" t="str">
        <f t="shared" si="147"/>
        <v>Griffey Jr, Ken</v>
      </c>
      <c r="T1335" s="9" t="str">
        <f t="shared" si="148"/>
        <v xml:space="preserve">Score     </v>
      </c>
      <c r="U1335" s="9" t="str">
        <f>IFERROR(VLOOKUP(S1335,'Lookup '!B:D,3,FALSE)," ")</f>
        <v>HOF</v>
      </c>
      <c r="V1335" s="9" t="str">
        <f t="shared" si="149"/>
        <v>F $.25</v>
      </c>
    </row>
    <row r="1336" spans="2:22" x14ac:dyDescent="0.25">
      <c r="C1336">
        <v>1991</v>
      </c>
      <c r="D1336" t="s">
        <v>657</v>
      </c>
      <c r="K1336">
        <v>700</v>
      </c>
      <c r="L1336" t="s">
        <v>482</v>
      </c>
      <c r="M1336" t="s">
        <v>670</v>
      </c>
      <c r="N1336" t="s">
        <v>555</v>
      </c>
      <c r="Q1336">
        <v>1</v>
      </c>
      <c r="R1336" s="4">
        <v>0.25</v>
      </c>
      <c r="S1336" s="9" t="str">
        <f t="shared" si="147"/>
        <v>Johnson, Randy</v>
      </c>
      <c r="T1336" s="9" t="str">
        <f t="shared" si="148"/>
        <v xml:space="preserve">Score     </v>
      </c>
      <c r="U1336" s="9" t="str">
        <f>IFERROR(VLOOKUP(S1336,'Lookup '!B:D,3,FALSE)," ")</f>
        <v>HOF</v>
      </c>
      <c r="V1336" s="9" t="str">
        <f t="shared" si="149"/>
        <v>F $.25</v>
      </c>
    </row>
    <row r="1337" spans="2:22" x14ac:dyDescent="0.25">
      <c r="C1337">
        <v>1991</v>
      </c>
      <c r="D1337" t="s">
        <v>657</v>
      </c>
      <c r="K1337">
        <v>701</v>
      </c>
      <c r="L1337" t="s">
        <v>415</v>
      </c>
      <c r="M1337" t="s">
        <v>416</v>
      </c>
      <c r="N1337" t="s">
        <v>549</v>
      </c>
      <c r="Q1337">
        <v>1</v>
      </c>
      <c r="R1337" s="4">
        <v>0.5</v>
      </c>
      <c r="S1337" s="9" t="str">
        <f t="shared" si="147"/>
        <v>Ryan, Nolan</v>
      </c>
      <c r="T1337" s="9" t="str">
        <f t="shared" si="148"/>
        <v xml:space="preserve">Score     </v>
      </c>
      <c r="U1337" s="9" t="str">
        <f>IFERROR(VLOOKUP(S1337,'Lookup '!B:D,3,FALSE)," ")</f>
        <v>HOF</v>
      </c>
      <c r="V1337" s="9" t="str">
        <f t="shared" si="149"/>
        <v>F $.25</v>
      </c>
    </row>
    <row r="1338" spans="2:22" x14ac:dyDescent="0.25">
      <c r="C1338">
        <v>1991</v>
      </c>
      <c r="D1338" t="s">
        <v>657</v>
      </c>
      <c r="K1338">
        <v>737</v>
      </c>
      <c r="L1338" t="s">
        <v>737</v>
      </c>
      <c r="Q1338">
        <v>1</v>
      </c>
      <c r="R1338" s="4"/>
      <c r="S1338" s="9" t="str">
        <f t="shared" si="147"/>
        <v xml:space="preserve">Desert Storm Flag, </v>
      </c>
      <c r="T1338" s="9" t="str">
        <f t="shared" si="148"/>
        <v xml:space="preserve">Score     </v>
      </c>
      <c r="U1338" s="9" t="str">
        <f>IFERROR(VLOOKUP(S1338,'Lookup '!B:D,3,FALSE)," ")</f>
        <v xml:space="preserve"> </v>
      </c>
      <c r="V1338" s="9" t="str">
        <f t="shared" si="149"/>
        <v>G</v>
      </c>
    </row>
    <row r="1339" spans="2:22" x14ac:dyDescent="0.25">
      <c r="C1339">
        <v>1991</v>
      </c>
      <c r="D1339" t="s">
        <v>657</v>
      </c>
      <c r="K1339">
        <v>841</v>
      </c>
      <c r="L1339" t="s">
        <v>5474</v>
      </c>
      <c r="N1339" t="s">
        <v>555</v>
      </c>
      <c r="Q1339">
        <v>1</v>
      </c>
      <c r="R1339" s="4">
        <v>0.5</v>
      </c>
      <c r="S1339" s="9" t="str">
        <f t="shared" si="147"/>
        <v xml:space="preserve">Griffey, Ken Jr/Sr, </v>
      </c>
      <c r="T1339" s="9" t="str">
        <f t="shared" si="148"/>
        <v xml:space="preserve">Score     </v>
      </c>
      <c r="U1339" s="9" t="str">
        <f>IFERROR(VLOOKUP(S1339,'Lookup '!B:D,3,FALSE)," ")</f>
        <v xml:space="preserve"> </v>
      </c>
      <c r="V1339" s="9" t="str">
        <f t="shared" si="149"/>
        <v>F $.25</v>
      </c>
    </row>
    <row r="1340" spans="2:22" x14ac:dyDescent="0.25">
      <c r="C1340">
        <v>1991</v>
      </c>
      <c r="D1340" t="s">
        <v>657</v>
      </c>
      <c r="K1340">
        <v>856</v>
      </c>
      <c r="L1340" t="s">
        <v>583</v>
      </c>
      <c r="M1340" t="s">
        <v>393</v>
      </c>
      <c r="N1340" t="s">
        <v>425</v>
      </c>
      <c r="Q1340">
        <v>1</v>
      </c>
      <c r="R1340" s="4">
        <v>0.25</v>
      </c>
      <c r="S1340" s="9" t="str">
        <f t="shared" si="147"/>
        <v>Mattingly, Don</v>
      </c>
      <c r="T1340" s="9" t="str">
        <f t="shared" si="148"/>
        <v xml:space="preserve">Score     </v>
      </c>
      <c r="U1340" s="9" t="str">
        <f>IFERROR(VLOOKUP(S1340,'Lookup '!B:D,3,FALSE)," ")</f>
        <v/>
      </c>
      <c r="V1340" s="9" t="str">
        <f t="shared" si="149"/>
        <v>F $.25</v>
      </c>
    </row>
    <row r="1341" spans="2:22" x14ac:dyDescent="0.25">
      <c r="C1341">
        <v>1991</v>
      </c>
      <c r="D1341" t="s">
        <v>657</v>
      </c>
      <c r="K1341">
        <v>857</v>
      </c>
      <c r="L1341" t="s">
        <v>516</v>
      </c>
      <c r="M1341" t="s">
        <v>517</v>
      </c>
      <c r="N1341" t="s">
        <v>443</v>
      </c>
      <c r="Q1341">
        <v>1</v>
      </c>
      <c r="R1341" s="4">
        <v>0.25</v>
      </c>
      <c r="S1341" s="9" t="str">
        <f t="shared" si="147"/>
        <v>Henderson, Rickey</v>
      </c>
      <c r="T1341" s="9" t="str">
        <f t="shared" si="148"/>
        <v xml:space="preserve">Score     </v>
      </c>
      <c r="U1341" s="9" t="str">
        <f>IFERROR(VLOOKUP(S1341,'Lookup '!B:D,3,FALSE)," ")</f>
        <v>HOF</v>
      </c>
      <c r="V1341" s="9" t="str">
        <f t="shared" si="149"/>
        <v>F $.25</v>
      </c>
    </row>
    <row r="1342" spans="2:22" x14ac:dyDescent="0.25">
      <c r="C1342">
        <v>1991</v>
      </c>
      <c r="D1342" t="s">
        <v>657</v>
      </c>
      <c r="K1342">
        <v>858</v>
      </c>
      <c r="L1342" t="s">
        <v>667</v>
      </c>
      <c r="M1342" t="s">
        <v>501</v>
      </c>
      <c r="N1342" t="s">
        <v>443</v>
      </c>
      <c r="Q1342">
        <v>1</v>
      </c>
      <c r="R1342" s="4">
        <v>0.25</v>
      </c>
      <c r="S1342" s="9" t="str">
        <f t="shared" si="147"/>
        <v>Griffey Jr, Ken</v>
      </c>
      <c r="T1342" s="9" t="str">
        <f t="shared" si="148"/>
        <v xml:space="preserve">Score     </v>
      </c>
      <c r="U1342" s="9" t="str">
        <f>IFERROR(VLOOKUP(S1342,'Lookup '!B:D,3,FALSE)," ")</f>
        <v>HOF</v>
      </c>
      <c r="V1342" s="9" t="str">
        <f t="shared" si="149"/>
        <v>F $.25</v>
      </c>
    </row>
    <row r="1343" spans="2:22" x14ac:dyDescent="0.25">
      <c r="C1343">
        <v>1991</v>
      </c>
      <c r="D1343" t="s">
        <v>657</v>
      </c>
      <c r="K1343">
        <v>868</v>
      </c>
      <c r="L1343" t="s">
        <v>611</v>
      </c>
      <c r="M1343" t="s">
        <v>612</v>
      </c>
      <c r="N1343" t="s">
        <v>420</v>
      </c>
      <c r="Q1343">
        <v>1</v>
      </c>
      <c r="R1343" s="4">
        <v>0.5</v>
      </c>
      <c r="S1343" s="9" t="str">
        <f t="shared" si="147"/>
        <v>Bonds, Barry</v>
      </c>
      <c r="T1343" s="9" t="str">
        <f t="shared" si="148"/>
        <v xml:space="preserve">Score     </v>
      </c>
      <c r="U1343" s="9" t="str">
        <f>IFERROR(VLOOKUP(S1343,'Lookup '!B:D,3,FALSE)," ")</f>
        <v/>
      </c>
      <c r="V1343" s="9" t="str">
        <f t="shared" si="149"/>
        <v>F $.25</v>
      </c>
    </row>
    <row r="1344" spans="2:22" x14ac:dyDescent="0.25">
      <c r="C1344">
        <v>1991</v>
      </c>
      <c r="D1344" t="s">
        <v>657</v>
      </c>
      <c r="K1344">
        <v>875</v>
      </c>
      <c r="L1344" t="s">
        <v>516</v>
      </c>
      <c r="M1344" t="s">
        <v>517</v>
      </c>
      <c r="N1344" t="s">
        <v>443</v>
      </c>
      <c r="Q1344">
        <v>1</v>
      </c>
      <c r="R1344" s="4">
        <v>0.25</v>
      </c>
      <c r="S1344" s="9" t="str">
        <f t="shared" si="147"/>
        <v>Henderson, Rickey</v>
      </c>
      <c r="T1344" s="9" t="str">
        <f t="shared" si="148"/>
        <v xml:space="preserve">Score     </v>
      </c>
      <c r="U1344" s="9" t="str">
        <f>IFERROR(VLOOKUP(S1344,'Lookup '!B:D,3,FALSE)," ")</f>
        <v>HOF</v>
      </c>
      <c r="V1344" s="9" t="str">
        <f t="shared" si="149"/>
        <v>F $.25</v>
      </c>
    </row>
    <row r="1345" spans="2:22" x14ac:dyDescent="0.25">
      <c r="C1345">
        <v>1991</v>
      </c>
      <c r="D1345" t="s">
        <v>657</v>
      </c>
      <c r="K1345">
        <v>876</v>
      </c>
      <c r="L1345" t="s">
        <v>611</v>
      </c>
      <c r="M1345" t="s">
        <v>612</v>
      </c>
      <c r="N1345" t="s">
        <v>420</v>
      </c>
      <c r="Q1345">
        <v>1</v>
      </c>
      <c r="R1345" s="4">
        <v>0.5</v>
      </c>
      <c r="S1345" s="9" t="str">
        <f t="shared" si="147"/>
        <v>Bonds, Barry</v>
      </c>
      <c r="T1345" s="9" t="str">
        <f t="shared" si="148"/>
        <v xml:space="preserve">Score     </v>
      </c>
      <c r="U1345" s="9" t="str">
        <f>IFERROR(VLOOKUP(S1345,'Lookup '!B:D,3,FALSE)," ")</f>
        <v/>
      </c>
      <c r="V1345" s="9" t="str">
        <f t="shared" si="149"/>
        <v>F $.25</v>
      </c>
    </row>
    <row r="1346" spans="2:22" x14ac:dyDescent="0.25">
      <c r="C1346">
        <v>1991</v>
      </c>
      <c r="D1346" t="s">
        <v>657</v>
      </c>
      <c r="K1346">
        <v>887</v>
      </c>
      <c r="L1346" t="s">
        <v>647</v>
      </c>
      <c r="M1346" t="s">
        <v>419</v>
      </c>
      <c r="N1346" t="s">
        <v>446</v>
      </c>
      <c r="Q1346">
        <v>1</v>
      </c>
      <c r="R1346" s="4">
        <v>0.25</v>
      </c>
      <c r="S1346" s="9" t="str">
        <f t="shared" si="147"/>
        <v>Alomar, Roberto</v>
      </c>
      <c r="T1346" s="9" t="str">
        <f t="shared" si="148"/>
        <v xml:space="preserve">Score     </v>
      </c>
      <c r="U1346" s="9" t="str">
        <f>IFERROR(VLOOKUP(S1346,'Lookup '!B:D,3,FALSE)," ")</f>
        <v>HOF</v>
      </c>
      <c r="V1346" s="9" t="str">
        <f t="shared" si="149"/>
        <v>F $.25</v>
      </c>
    </row>
    <row r="1347" spans="2:22" x14ac:dyDescent="0.25">
      <c r="C1347">
        <v>1991</v>
      </c>
      <c r="D1347" t="s">
        <v>657</v>
      </c>
      <c r="K1347">
        <v>890</v>
      </c>
      <c r="L1347" t="s">
        <v>516</v>
      </c>
      <c r="M1347" t="s">
        <v>517</v>
      </c>
      <c r="N1347" t="s">
        <v>443</v>
      </c>
      <c r="Q1347">
        <v>1</v>
      </c>
      <c r="R1347" s="4">
        <v>0.25</v>
      </c>
      <c r="S1347" s="9" t="str">
        <f t="shared" si="147"/>
        <v>Henderson, Rickey</v>
      </c>
      <c r="T1347" s="9" t="str">
        <f t="shared" si="148"/>
        <v xml:space="preserve">Score     </v>
      </c>
      <c r="U1347" s="9" t="str">
        <f>IFERROR(VLOOKUP(S1347,'Lookup '!B:D,3,FALSE)," ")</f>
        <v>HOF</v>
      </c>
      <c r="V1347" s="9" t="str">
        <f t="shared" si="149"/>
        <v>F $.25</v>
      </c>
    </row>
    <row r="1348" spans="2:22" x14ac:dyDescent="0.25">
      <c r="C1348">
        <v>1991</v>
      </c>
      <c r="D1348" t="s">
        <v>657</v>
      </c>
      <c r="K1348">
        <v>892</v>
      </c>
      <c r="L1348" t="s">
        <v>667</v>
      </c>
      <c r="M1348" t="s">
        <v>501</v>
      </c>
      <c r="N1348" t="s">
        <v>555</v>
      </c>
      <c r="Q1348">
        <v>1</v>
      </c>
      <c r="R1348" s="4">
        <v>0.6</v>
      </c>
      <c r="S1348" s="9" t="str">
        <f t="shared" si="147"/>
        <v>Griffey Jr, Ken</v>
      </c>
      <c r="T1348" s="9" t="str">
        <f t="shared" si="148"/>
        <v xml:space="preserve">Score     </v>
      </c>
      <c r="U1348" s="9" t="str">
        <f>IFERROR(VLOOKUP(S1348,'Lookup '!B:D,3,FALSE)," ")</f>
        <v>HOF</v>
      </c>
      <c r="V1348" s="9" t="str">
        <f t="shared" si="149"/>
        <v>F $.25</v>
      </c>
    </row>
    <row r="1349" spans="2:22" x14ac:dyDescent="0.25">
      <c r="C1349">
        <v>1991</v>
      </c>
      <c r="D1349" t="s">
        <v>657</v>
      </c>
      <c r="E1349" t="s">
        <v>379</v>
      </c>
      <c r="K1349" t="s">
        <v>5475</v>
      </c>
      <c r="L1349" t="s">
        <v>350</v>
      </c>
      <c r="M1349" t="s">
        <v>372</v>
      </c>
      <c r="N1349" t="s">
        <v>394</v>
      </c>
      <c r="Q1349">
        <v>1</v>
      </c>
      <c r="R1349" s="4">
        <v>0.5</v>
      </c>
      <c r="S1349" s="9" t="str">
        <f t="shared" si="147"/>
        <v>Carter, Gary</v>
      </c>
      <c r="T1349" s="9" t="str">
        <f t="shared" si="148"/>
        <v xml:space="preserve">Score Traded    </v>
      </c>
      <c r="U1349" s="9" t="str">
        <f>IFERROR(VLOOKUP(S1349,'Lookup '!B:D,3,FALSE)," ")</f>
        <v>HOF</v>
      </c>
      <c r="V1349" s="9" t="str">
        <f t="shared" si="149"/>
        <v>F $.25</v>
      </c>
    </row>
    <row r="1350" spans="2:22" x14ac:dyDescent="0.25">
      <c r="B1350" t="s">
        <v>377</v>
      </c>
      <c r="C1350">
        <v>1991</v>
      </c>
      <c r="D1350" t="s">
        <v>657</v>
      </c>
      <c r="E1350" t="s">
        <v>379</v>
      </c>
      <c r="J1350" t="s">
        <v>14</v>
      </c>
      <c r="K1350">
        <v>82</v>
      </c>
      <c r="L1350" t="s">
        <v>733</v>
      </c>
      <c r="M1350" t="s">
        <v>734</v>
      </c>
      <c r="N1350" t="s">
        <v>549</v>
      </c>
      <c r="Q1350">
        <v>1</v>
      </c>
      <c r="R1350" s="4">
        <v>2</v>
      </c>
      <c r="S1350" s="9" t="str">
        <f t="shared" si="147"/>
        <v>Rodriguez, Ivan</v>
      </c>
      <c r="T1350" s="9" t="str">
        <f t="shared" si="148"/>
        <v>Score Traded    RC</v>
      </c>
      <c r="U1350" s="9" t="str">
        <f>IFERROR(VLOOKUP(S1350,'Lookup '!B:D,3,FALSE)," ")</f>
        <v>HOF</v>
      </c>
      <c r="V1350" s="9" t="str">
        <f t="shared" si="149"/>
        <v>E $1</v>
      </c>
    </row>
    <row r="1351" spans="2:22" x14ac:dyDescent="0.25">
      <c r="B1351" t="s">
        <v>377</v>
      </c>
      <c r="C1351">
        <v>1991</v>
      </c>
      <c r="D1351" t="s">
        <v>657</v>
      </c>
      <c r="E1351" t="s">
        <v>379</v>
      </c>
      <c r="J1351" t="s">
        <v>14</v>
      </c>
      <c r="K1351">
        <v>96</v>
      </c>
      <c r="L1351" t="s">
        <v>724</v>
      </c>
      <c r="M1351" t="s">
        <v>725</v>
      </c>
      <c r="N1351" t="s">
        <v>532</v>
      </c>
      <c r="Q1351">
        <v>1</v>
      </c>
      <c r="R1351" s="4">
        <v>1.5</v>
      </c>
      <c r="S1351" s="9" t="str">
        <f t="shared" si="147"/>
        <v>Bagwell, Jeff</v>
      </c>
      <c r="T1351" s="9" t="str">
        <f t="shared" si="148"/>
        <v>Score Traded    RC</v>
      </c>
      <c r="U1351" s="9" t="str">
        <f>IFERROR(VLOOKUP(S1351,'Lookup '!B:D,3,FALSE)," ")</f>
        <v>HOF</v>
      </c>
      <c r="V1351" s="9" t="str">
        <f t="shared" si="149"/>
        <v>E $1</v>
      </c>
    </row>
    <row r="1352" spans="2:22" x14ac:dyDescent="0.25">
      <c r="C1352">
        <v>1991</v>
      </c>
      <c r="D1352" t="s">
        <v>739</v>
      </c>
      <c r="K1352">
        <v>11</v>
      </c>
      <c r="L1352" t="s">
        <v>581</v>
      </c>
      <c r="M1352" t="s">
        <v>582</v>
      </c>
      <c r="N1352" t="s">
        <v>402</v>
      </c>
      <c r="Q1352">
        <v>1</v>
      </c>
      <c r="R1352" s="4">
        <v>0.25</v>
      </c>
      <c r="S1352" s="9" t="str">
        <f t="shared" si="147"/>
        <v>Boggs, Wade</v>
      </c>
      <c r="T1352" s="9" t="str">
        <f t="shared" si="148"/>
        <v xml:space="preserve">Studio     </v>
      </c>
      <c r="U1352" s="9" t="str">
        <f>IFERROR(VLOOKUP(S1352,'Lookup '!B:D,3,FALSE)," ")</f>
        <v>HOF</v>
      </c>
      <c r="V1352" s="9" t="str">
        <f t="shared" si="149"/>
        <v>F $.25</v>
      </c>
    </row>
    <row r="1353" spans="2:22" x14ac:dyDescent="0.25">
      <c r="C1353">
        <v>1991</v>
      </c>
      <c r="D1353" t="s">
        <v>739</v>
      </c>
      <c r="K1353">
        <v>32</v>
      </c>
      <c r="L1353" t="s">
        <v>540</v>
      </c>
      <c r="M1353" t="s">
        <v>407</v>
      </c>
      <c r="N1353" t="s">
        <v>465</v>
      </c>
      <c r="Q1353">
        <v>1</v>
      </c>
      <c r="R1353" s="4">
        <v>0.25</v>
      </c>
      <c r="S1353" s="9" t="str">
        <f t="shared" si="147"/>
        <v>Fisk, Carlton</v>
      </c>
      <c r="T1353" s="9" t="str">
        <f t="shared" si="148"/>
        <v xml:space="preserve">Studio     </v>
      </c>
      <c r="U1353" s="9" t="str">
        <f>IFERROR(VLOOKUP(S1353,'Lookup '!B:D,3,FALSE)," ")</f>
        <v>HOF</v>
      </c>
      <c r="V1353" s="9" t="str">
        <f t="shared" si="149"/>
        <v>F $.25</v>
      </c>
    </row>
    <row r="1354" spans="2:22" x14ac:dyDescent="0.25">
      <c r="C1354">
        <v>1991</v>
      </c>
      <c r="D1354" t="s">
        <v>739</v>
      </c>
      <c r="K1354">
        <v>185</v>
      </c>
      <c r="L1354" t="s">
        <v>538</v>
      </c>
      <c r="M1354" t="s">
        <v>539</v>
      </c>
      <c r="N1354" t="s">
        <v>394</v>
      </c>
      <c r="Q1354">
        <v>1</v>
      </c>
      <c r="R1354" s="4">
        <v>0.25</v>
      </c>
      <c r="S1354" s="9" t="str">
        <f t="shared" si="147"/>
        <v>Murray, Eddie</v>
      </c>
      <c r="T1354" s="9" t="str">
        <f t="shared" si="148"/>
        <v xml:space="preserve">Studio     </v>
      </c>
      <c r="U1354" s="9" t="str">
        <f>IFERROR(VLOOKUP(S1354,'Lookup '!B:D,3,FALSE)," ")</f>
        <v>HOF</v>
      </c>
      <c r="V1354" s="9" t="str">
        <f t="shared" si="149"/>
        <v>F $.25</v>
      </c>
    </row>
    <row r="1355" spans="2:22" x14ac:dyDescent="0.25">
      <c r="C1355">
        <v>1991</v>
      </c>
      <c r="D1355" t="s">
        <v>739</v>
      </c>
      <c r="K1355">
        <v>216</v>
      </c>
      <c r="L1355" t="s">
        <v>740</v>
      </c>
      <c r="M1355" t="s">
        <v>408</v>
      </c>
      <c r="N1355" t="s">
        <v>381</v>
      </c>
      <c r="Q1355">
        <v>1</v>
      </c>
      <c r="R1355" s="4">
        <v>0.05</v>
      </c>
      <c r="S1355" s="9" t="str">
        <f t="shared" si="147"/>
        <v>Lake, Steve</v>
      </c>
      <c r="T1355" s="9" t="str">
        <f t="shared" si="148"/>
        <v xml:space="preserve">Studio     </v>
      </c>
      <c r="U1355" s="9" t="str">
        <f>IFERROR(VLOOKUP(S1355,'Lookup '!B:D,3,FALSE)," ")</f>
        <v xml:space="preserve"> </v>
      </c>
      <c r="V1355" s="9" t="str">
        <f t="shared" si="149"/>
        <v>G</v>
      </c>
    </row>
    <row r="1356" spans="2:22" x14ac:dyDescent="0.25">
      <c r="C1356">
        <v>1991</v>
      </c>
      <c r="D1356" t="s">
        <v>378</v>
      </c>
      <c r="K1356">
        <v>1</v>
      </c>
      <c r="L1356" t="s">
        <v>415</v>
      </c>
      <c r="M1356" t="s">
        <v>416</v>
      </c>
      <c r="N1356" t="s">
        <v>549</v>
      </c>
      <c r="O1356" t="s">
        <v>382</v>
      </c>
      <c r="Q1356">
        <v>1</v>
      </c>
      <c r="R1356" s="4">
        <v>1.5</v>
      </c>
      <c r="S1356" s="9" t="str">
        <f t="shared" si="147"/>
        <v>Ryan, Nolan</v>
      </c>
      <c r="T1356" s="9" t="str">
        <f t="shared" si="148"/>
        <v xml:space="preserve">Topps Main     </v>
      </c>
      <c r="U1356" s="9" t="str">
        <f>IFERROR(VLOOKUP(S1356,'Lookup '!B:D,3,FALSE)," ")</f>
        <v>HOF</v>
      </c>
      <c r="V1356" s="9" t="str">
        <f t="shared" si="149"/>
        <v>E $1</v>
      </c>
    </row>
    <row r="1357" spans="2:22" x14ac:dyDescent="0.25">
      <c r="C1357">
        <v>1991</v>
      </c>
      <c r="D1357" t="s">
        <v>378</v>
      </c>
      <c r="K1357">
        <v>5</v>
      </c>
      <c r="L1357" t="s">
        <v>559</v>
      </c>
      <c r="M1357" t="s">
        <v>560</v>
      </c>
      <c r="N1357" t="s">
        <v>451</v>
      </c>
      <c r="O1357" t="s">
        <v>480</v>
      </c>
      <c r="Q1357">
        <v>1</v>
      </c>
      <c r="R1357" s="4">
        <v>0.4</v>
      </c>
      <c r="S1357" s="9" t="str">
        <f t="shared" si="147"/>
        <v>Ripken Jr, Cal</v>
      </c>
      <c r="T1357" s="9" t="str">
        <f t="shared" si="148"/>
        <v xml:space="preserve">Topps Main     </v>
      </c>
      <c r="U1357" s="9" t="str">
        <f>IFERROR(VLOOKUP(S1357,'Lookup '!B:D,3,FALSE)," ")</f>
        <v>HOF</v>
      </c>
      <c r="V1357" s="9" t="str">
        <f t="shared" si="149"/>
        <v>F $.25</v>
      </c>
    </row>
    <row r="1358" spans="2:22" x14ac:dyDescent="0.25">
      <c r="C1358">
        <v>1991</v>
      </c>
      <c r="D1358" t="s">
        <v>378</v>
      </c>
      <c r="K1358">
        <v>6</v>
      </c>
      <c r="L1358" t="s">
        <v>415</v>
      </c>
      <c r="M1358" t="s">
        <v>416</v>
      </c>
      <c r="N1358" t="s">
        <v>549</v>
      </c>
      <c r="O1358" t="s">
        <v>382</v>
      </c>
      <c r="Q1358">
        <v>1</v>
      </c>
      <c r="R1358" s="4">
        <v>0.5</v>
      </c>
      <c r="S1358" s="9" t="str">
        <f t="shared" si="147"/>
        <v>Ryan, Nolan</v>
      </c>
      <c r="T1358" s="9" t="str">
        <f t="shared" si="148"/>
        <v xml:space="preserve">Topps Main     </v>
      </c>
      <c r="U1358" s="9" t="str">
        <f>IFERROR(VLOOKUP(S1358,'Lookup '!B:D,3,FALSE)," ")</f>
        <v>HOF</v>
      </c>
      <c r="V1358" s="9" t="str">
        <f t="shared" si="149"/>
        <v>F $.25</v>
      </c>
    </row>
    <row r="1359" spans="2:22" x14ac:dyDescent="0.25">
      <c r="C1359">
        <v>1991</v>
      </c>
      <c r="D1359" t="s">
        <v>378</v>
      </c>
      <c r="K1359">
        <v>35</v>
      </c>
      <c r="L1359" t="s">
        <v>618</v>
      </c>
      <c r="M1359" t="s">
        <v>357</v>
      </c>
      <c r="N1359" t="s">
        <v>509</v>
      </c>
      <c r="O1359" t="s">
        <v>382</v>
      </c>
      <c r="Q1359">
        <v>1</v>
      </c>
      <c r="R1359" s="4">
        <v>0.4</v>
      </c>
      <c r="S1359" s="9" t="str">
        <f t="shared" si="147"/>
        <v>Maddux, Greg</v>
      </c>
      <c r="T1359" s="9" t="str">
        <f t="shared" si="148"/>
        <v xml:space="preserve">Topps Main     </v>
      </c>
      <c r="U1359" s="9" t="str">
        <f>IFERROR(VLOOKUP(S1359,'Lookup '!B:D,3,FALSE)," ")</f>
        <v>HOF</v>
      </c>
      <c r="V1359" s="9" t="str">
        <f t="shared" ref="V1359:V1394" si="150">IF(R1359&gt;0.249,IF(R1359&gt;0.99,IF(R1359&gt;4.99,IF(R1359&gt;9.99,IF(R1359&gt;49.99,IF(R1359&gt;99.99,"A $100","B $50"),"C $10"),"D $5"),"E $1"),"F $.25"),"G")</f>
        <v>F $.25</v>
      </c>
    </row>
    <row r="1360" spans="2:22" x14ac:dyDescent="0.25">
      <c r="C1360">
        <v>1991</v>
      </c>
      <c r="D1360" t="s">
        <v>378</v>
      </c>
      <c r="K1360">
        <v>79</v>
      </c>
      <c r="L1360" t="s">
        <v>704</v>
      </c>
      <c r="M1360" t="s">
        <v>435</v>
      </c>
      <c r="N1360" t="s">
        <v>465</v>
      </c>
      <c r="O1360" t="s">
        <v>424</v>
      </c>
      <c r="Q1360">
        <v>1</v>
      </c>
      <c r="R1360" s="4">
        <v>0.25</v>
      </c>
      <c r="S1360" s="9" t="str">
        <f t="shared" si="147"/>
        <v>Thomas, Frank</v>
      </c>
      <c r="T1360" s="9" t="str">
        <f t="shared" si="148"/>
        <v xml:space="preserve">Topps Main     </v>
      </c>
      <c r="U1360" s="9" t="str">
        <f>IFERROR(VLOOKUP(S1360,'Lookup '!B:D,3,FALSE)," ")</f>
        <v>HOF</v>
      </c>
      <c r="V1360" s="9" t="str">
        <f t="shared" si="150"/>
        <v>F $.25</v>
      </c>
    </row>
    <row r="1361" spans="3:22" x14ac:dyDescent="0.25">
      <c r="C1361">
        <v>1991</v>
      </c>
      <c r="D1361" t="s">
        <v>378</v>
      </c>
      <c r="K1361">
        <v>82</v>
      </c>
      <c r="L1361" t="s">
        <v>649</v>
      </c>
      <c r="M1361" t="s">
        <v>429</v>
      </c>
      <c r="N1361" t="s">
        <v>423</v>
      </c>
      <c r="O1361" t="s">
        <v>382</v>
      </c>
      <c r="Q1361">
        <v>1</v>
      </c>
      <c r="R1361" s="4">
        <v>0.25</v>
      </c>
      <c r="S1361" s="9" t="str">
        <f t="shared" si="147"/>
        <v>Glavine, Tom</v>
      </c>
      <c r="T1361" s="9" t="str">
        <f t="shared" si="148"/>
        <v xml:space="preserve">Topps Main     </v>
      </c>
      <c r="U1361" s="9" t="str">
        <f>IFERROR(VLOOKUP(S1361,'Lookup '!B:D,3,FALSE)," ")</f>
        <v>HOF</v>
      </c>
      <c r="V1361" s="9" t="str">
        <f t="shared" si="150"/>
        <v>F $.25</v>
      </c>
    </row>
    <row r="1362" spans="3:22" x14ac:dyDescent="0.25">
      <c r="C1362">
        <v>1991</v>
      </c>
      <c r="D1362" t="s">
        <v>378</v>
      </c>
      <c r="K1362">
        <v>89</v>
      </c>
      <c r="L1362" t="s">
        <v>687</v>
      </c>
      <c r="M1362" t="s">
        <v>688</v>
      </c>
      <c r="N1362" t="s">
        <v>381</v>
      </c>
      <c r="O1362" t="s">
        <v>28</v>
      </c>
      <c r="Q1362">
        <v>1</v>
      </c>
      <c r="R1362" s="4"/>
      <c r="S1362" s="9" t="str">
        <f t="shared" si="147"/>
        <v>Daulton, Darren</v>
      </c>
      <c r="T1362" s="9" t="str">
        <f t="shared" si="148"/>
        <v xml:space="preserve">Topps Main     </v>
      </c>
      <c r="U1362" s="9" t="str">
        <f>IFERROR(VLOOKUP(S1362,'Lookup '!B:D,3,FALSE)," ")</f>
        <v xml:space="preserve"> </v>
      </c>
      <c r="V1362" s="9" t="str">
        <f t="shared" si="150"/>
        <v>G</v>
      </c>
    </row>
    <row r="1363" spans="3:22" x14ac:dyDescent="0.25">
      <c r="C1363">
        <v>1991</v>
      </c>
      <c r="D1363" t="s">
        <v>378</v>
      </c>
      <c r="K1363">
        <v>95</v>
      </c>
      <c r="L1363" t="s">
        <v>506</v>
      </c>
      <c r="M1363" t="s">
        <v>363</v>
      </c>
      <c r="N1363" t="s">
        <v>456</v>
      </c>
      <c r="O1363" t="s">
        <v>440</v>
      </c>
      <c r="Q1363">
        <v>1</v>
      </c>
      <c r="R1363" s="4">
        <v>0.25</v>
      </c>
      <c r="S1363" s="9" t="str">
        <f t="shared" si="147"/>
        <v>Molitor, Paul</v>
      </c>
      <c r="T1363" s="9" t="str">
        <f t="shared" si="148"/>
        <v xml:space="preserve">Topps Main     </v>
      </c>
      <c r="U1363" s="9" t="str">
        <f>IFERROR(VLOOKUP(S1363,'Lookup '!B:D,3,FALSE)," ")</f>
        <v>HOF</v>
      </c>
      <c r="V1363" s="9" t="str">
        <f t="shared" si="150"/>
        <v>F $.25</v>
      </c>
    </row>
    <row r="1364" spans="3:22" x14ac:dyDescent="0.25">
      <c r="C1364">
        <v>1991</v>
      </c>
      <c r="D1364" t="s">
        <v>378</v>
      </c>
      <c r="K1364">
        <v>100</v>
      </c>
      <c r="L1364" t="s">
        <v>583</v>
      </c>
      <c r="M1364" t="s">
        <v>393</v>
      </c>
      <c r="N1364" t="s">
        <v>425</v>
      </c>
      <c r="O1364" t="s">
        <v>424</v>
      </c>
      <c r="Q1364">
        <v>1</v>
      </c>
      <c r="R1364" s="4">
        <v>0.6</v>
      </c>
      <c r="S1364" s="9" t="str">
        <f t="shared" si="147"/>
        <v>Mattingly, Don</v>
      </c>
      <c r="T1364" s="9" t="str">
        <f t="shared" si="148"/>
        <v xml:space="preserve">Topps Main     </v>
      </c>
      <c r="U1364" s="9" t="str">
        <f>IFERROR(VLOOKUP(S1364,'Lookup '!B:D,3,FALSE)," ")</f>
        <v/>
      </c>
      <c r="V1364" s="9" t="str">
        <f t="shared" si="150"/>
        <v>F $.25</v>
      </c>
    </row>
    <row r="1365" spans="3:22" x14ac:dyDescent="0.25">
      <c r="C1365">
        <v>1991</v>
      </c>
      <c r="D1365" t="s">
        <v>378</v>
      </c>
      <c r="K1365">
        <v>130</v>
      </c>
      <c r="L1365" t="s">
        <v>514</v>
      </c>
      <c r="M1365" t="s">
        <v>515</v>
      </c>
      <c r="N1365" t="s">
        <v>391</v>
      </c>
      <c r="O1365" t="s">
        <v>480</v>
      </c>
      <c r="Q1365">
        <v>1</v>
      </c>
      <c r="R1365" s="4">
        <v>0.4</v>
      </c>
      <c r="S1365" s="9" t="str">
        <f t="shared" si="147"/>
        <v>Smith, Ozzie</v>
      </c>
      <c r="T1365" s="9" t="str">
        <f t="shared" si="148"/>
        <v xml:space="preserve">Topps Main     </v>
      </c>
      <c r="U1365" s="9" t="str">
        <f>IFERROR(VLOOKUP(S1365,'Lookup '!B:D,3,FALSE)," ")</f>
        <v>HOF</v>
      </c>
      <c r="V1365" s="9" t="str">
        <f t="shared" si="150"/>
        <v>F $.25</v>
      </c>
    </row>
    <row r="1366" spans="3:22" x14ac:dyDescent="0.25">
      <c r="C1366">
        <v>1991</v>
      </c>
      <c r="D1366" t="s">
        <v>378</v>
      </c>
      <c r="K1366">
        <v>150</v>
      </c>
      <c r="L1366" t="s">
        <v>559</v>
      </c>
      <c r="M1366" t="s">
        <v>560</v>
      </c>
      <c r="N1366" t="s">
        <v>451</v>
      </c>
      <c r="O1366" t="s">
        <v>480</v>
      </c>
      <c r="Q1366">
        <v>1</v>
      </c>
      <c r="R1366" s="4">
        <v>0.75</v>
      </c>
      <c r="S1366" s="9" t="str">
        <f t="shared" si="147"/>
        <v>Ripken Jr, Cal</v>
      </c>
      <c r="T1366" s="9" t="str">
        <f t="shared" si="148"/>
        <v xml:space="preserve">Topps Main     </v>
      </c>
      <c r="U1366" s="9" t="str">
        <f>IFERROR(VLOOKUP(S1366,'Lookup '!B:D,3,FALSE)," ")</f>
        <v>HOF</v>
      </c>
      <c r="V1366" s="9" t="str">
        <f t="shared" si="150"/>
        <v>F $.25</v>
      </c>
    </row>
    <row r="1367" spans="3:22" x14ac:dyDescent="0.25">
      <c r="C1367">
        <v>1991</v>
      </c>
      <c r="D1367" t="s">
        <v>378</v>
      </c>
      <c r="K1367">
        <v>157</v>
      </c>
      <c r="L1367" t="s">
        <v>654</v>
      </c>
      <c r="M1367" t="s">
        <v>531</v>
      </c>
      <c r="N1367" t="s">
        <v>423</v>
      </c>
      <c r="O1367" t="s">
        <v>382</v>
      </c>
      <c r="Q1367">
        <v>1</v>
      </c>
      <c r="R1367" s="4">
        <v>0.25</v>
      </c>
      <c r="S1367" s="9" t="str">
        <f t="shared" si="147"/>
        <v>Smoltz, John</v>
      </c>
      <c r="T1367" s="9" t="str">
        <f t="shared" si="148"/>
        <v xml:space="preserve">Topps Main     </v>
      </c>
      <c r="U1367" s="9" t="str">
        <f>IFERROR(VLOOKUP(S1367,'Lookup '!B:D,3,FALSE)," ")</f>
        <v>HOF</v>
      </c>
      <c r="V1367" s="9" t="str">
        <f t="shared" si="150"/>
        <v>F $.25</v>
      </c>
    </row>
    <row r="1368" spans="3:22" x14ac:dyDescent="0.25">
      <c r="C1368">
        <v>1991</v>
      </c>
      <c r="D1368" t="s">
        <v>378</v>
      </c>
      <c r="K1368">
        <v>170</v>
      </c>
      <c r="L1368" t="s">
        <v>540</v>
      </c>
      <c r="M1368" t="s">
        <v>407</v>
      </c>
      <c r="N1368" t="s">
        <v>465</v>
      </c>
      <c r="O1368" t="s">
        <v>28</v>
      </c>
      <c r="Q1368">
        <v>1</v>
      </c>
      <c r="R1368" s="4">
        <v>0.25</v>
      </c>
      <c r="S1368" s="9" t="str">
        <f t="shared" si="147"/>
        <v>Fisk, Carlton</v>
      </c>
      <c r="T1368" s="9" t="str">
        <f t="shared" si="148"/>
        <v xml:space="preserve">Topps Main     </v>
      </c>
      <c r="U1368" s="9" t="str">
        <f>IFERROR(VLOOKUP(S1368,'Lookup '!B:D,3,FALSE)," ")</f>
        <v>HOF</v>
      </c>
      <c r="V1368" s="9" t="str">
        <f t="shared" si="150"/>
        <v>F $.25</v>
      </c>
    </row>
    <row r="1369" spans="3:22" x14ac:dyDescent="0.25">
      <c r="C1369">
        <v>1991</v>
      </c>
      <c r="D1369" t="s">
        <v>378</v>
      </c>
      <c r="K1369">
        <v>180</v>
      </c>
      <c r="L1369" t="s">
        <v>572</v>
      </c>
      <c r="M1369" t="s">
        <v>476</v>
      </c>
      <c r="N1369" t="s">
        <v>446</v>
      </c>
      <c r="O1369" t="s">
        <v>388</v>
      </c>
      <c r="Q1369">
        <v>1</v>
      </c>
      <c r="R1369" s="4">
        <v>0.3</v>
      </c>
      <c r="S1369" s="9" t="str">
        <f t="shared" ref="S1369:S1406" si="151">L1369&amp;", "&amp;M1369</f>
        <v>Gwynn, Tony</v>
      </c>
      <c r="T1369" s="9" t="str">
        <f t="shared" si="148"/>
        <v xml:space="preserve">Topps Main     </v>
      </c>
      <c r="U1369" s="9" t="str">
        <f>IFERROR(VLOOKUP(S1369,'Lookup '!B:D,3,FALSE)," ")</f>
        <v>HOF</v>
      </c>
      <c r="V1369" s="9" t="str">
        <f t="shared" si="150"/>
        <v>F $.25</v>
      </c>
    </row>
    <row r="1370" spans="3:22" x14ac:dyDescent="0.25">
      <c r="C1370">
        <v>1991</v>
      </c>
      <c r="D1370" t="s">
        <v>378</v>
      </c>
      <c r="K1370">
        <v>225</v>
      </c>
      <c r="L1370" t="s">
        <v>482</v>
      </c>
      <c r="M1370" t="s">
        <v>670</v>
      </c>
      <c r="N1370" t="s">
        <v>555</v>
      </c>
      <c r="O1370" t="s">
        <v>382</v>
      </c>
      <c r="Q1370">
        <v>1</v>
      </c>
      <c r="R1370" s="4">
        <v>0.3</v>
      </c>
      <c r="S1370" s="9" t="str">
        <f t="shared" si="151"/>
        <v>Johnson, Randy</v>
      </c>
      <c r="T1370" s="9" t="str">
        <f t="shared" si="148"/>
        <v xml:space="preserve">Topps Main     </v>
      </c>
      <c r="U1370" s="9" t="str">
        <f>IFERROR(VLOOKUP(S1370,'Lookup '!B:D,3,FALSE)," ")</f>
        <v>HOF</v>
      </c>
      <c r="V1370" s="9" t="str">
        <f t="shared" si="150"/>
        <v>F $.25</v>
      </c>
    </row>
    <row r="1371" spans="3:22" x14ac:dyDescent="0.25">
      <c r="C1371">
        <v>1991</v>
      </c>
      <c r="D1371" t="s">
        <v>378</v>
      </c>
      <c r="K1371">
        <v>250</v>
      </c>
      <c r="L1371" t="s">
        <v>541</v>
      </c>
      <c r="M1371" t="s">
        <v>542</v>
      </c>
      <c r="N1371" t="s">
        <v>443</v>
      </c>
      <c r="O1371" t="s">
        <v>382</v>
      </c>
      <c r="Q1371">
        <v>1</v>
      </c>
      <c r="R1371" s="4">
        <v>0.25</v>
      </c>
      <c r="S1371" s="9" t="str">
        <f t="shared" si="151"/>
        <v>Eckersley, Dennis</v>
      </c>
      <c r="T1371" s="9" t="str">
        <f t="shared" ref="T1371:T1406" si="152">CONCATENATE(D1371&amp;" "&amp;E1371&amp;" "&amp;F1371&amp;" "&amp;G1371&amp;" "&amp;H1371&amp;" "&amp;I1371&amp;J1371)</f>
        <v xml:space="preserve">Topps Main     </v>
      </c>
      <c r="U1371" s="9" t="str">
        <f>IFERROR(VLOOKUP(S1371,'Lookup '!B:D,3,FALSE)," ")</f>
        <v>HOF</v>
      </c>
      <c r="V1371" s="9" t="str">
        <f t="shared" si="150"/>
        <v>F $.25</v>
      </c>
    </row>
    <row r="1372" spans="3:22" x14ac:dyDescent="0.25">
      <c r="C1372">
        <v>1991</v>
      </c>
      <c r="D1372" t="s">
        <v>378</v>
      </c>
      <c r="K1372">
        <v>300</v>
      </c>
      <c r="L1372" t="s">
        <v>601</v>
      </c>
      <c r="M1372" t="s">
        <v>602</v>
      </c>
      <c r="N1372" t="s">
        <v>395</v>
      </c>
      <c r="O1372" t="s">
        <v>388</v>
      </c>
      <c r="Q1372">
        <v>1</v>
      </c>
      <c r="R1372" s="4">
        <v>0.25</v>
      </c>
      <c r="S1372" s="9" t="str">
        <f t="shared" si="151"/>
        <v>Puckett, Kirby</v>
      </c>
      <c r="T1372" s="9" t="str">
        <f t="shared" si="152"/>
        <v xml:space="preserve">Topps Main     </v>
      </c>
      <c r="U1372" s="9" t="str">
        <f>IFERROR(VLOOKUP(S1372,'Lookup '!B:D,3,FALSE)," ")</f>
        <v>HOF</v>
      </c>
      <c r="V1372" s="9" t="str">
        <f t="shared" si="150"/>
        <v>F $.25</v>
      </c>
    </row>
    <row r="1373" spans="3:22" x14ac:dyDescent="0.25">
      <c r="C1373">
        <v>1991</v>
      </c>
      <c r="D1373" t="s">
        <v>378</v>
      </c>
      <c r="K1373">
        <v>310</v>
      </c>
      <c r="L1373" t="s">
        <v>350</v>
      </c>
      <c r="M1373" t="s">
        <v>372</v>
      </c>
      <c r="N1373" t="s">
        <v>405</v>
      </c>
      <c r="O1373" t="s">
        <v>28</v>
      </c>
      <c r="Q1373">
        <v>1</v>
      </c>
      <c r="R1373" s="4">
        <v>0.25</v>
      </c>
      <c r="S1373" s="9" t="str">
        <f t="shared" si="151"/>
        <v>Carter, Gary</v>
      </c>
      <c r="T1373" s="9" t="str">
        <f t="shared" si="152"/>
        <v xml:space="preserve">Topps Main     </v>
      </c>
      <c r="U1373" s="9" t="str">
        <f>IFERROR(VLOOKUP(S1373,'Lookup '!B:D,3,FALSE)," ")</f>
        <v>HOF</v>
      </c>
      <c r="V1373" s="9" t="str">
        <f t="shared" si="150"/>
        <v>F $.25</v>
      </c>
    </row>
    <row r="1374" spans="3:22" x14ac:dyDescent="0.25">
      <c r="C1374">
        <v>1991</v>
      </c>
      <c r="D1374" t="s">
        <v>378</v>
      </c>
      <c r="J1374" t="s">
        <v>14</v>
      </c>
      <c r="K1374">
        <v>333</v>
      </c>
      <c r="L1374" t="s">
        <v>358</v>
      </c>
      <c r="M1374" t="s">
        <v>359</v>
      </c>
      <c r="N1374" t="s">
        <v>423</v>
      </c>
      <c r="O1374" t="s">
        <v>480</v>
      </c>
      <c r="Q1374">
        <v>1</v>
      </c>
      <c r="R1374" s="4">
        <v>6</v>
      </c>
      <c r="S1374" s="9" t="str">
        <f t="shared" si="151"/>
        <v>Jones, Chipper</v>
      </c>
      <c r="T1374" s="9" t="str">
        <f t="shared" si="152"/>
        <v>Topps Main     RC</v>
      </c>
      <c r="U1374" s="9" t="str">
        <f>IFERROR(VLOOKUP(S1374,'Lookup '!B:D,3,FALSE)," ")</f>
        <v>HOF</v>
      </c>
      <c r="V1374" s="9" t="str">
        <f t="shared" si="150"/>
        <v>D $5</v>
      </c>
    </row>
    <row r="1375" spans="3:22" x14ac:dyDescent="0.25">
      <c r="C1375">
        <v>1991</v>
      </c>
      <c r="D1375" t="s">
        <v>378</v>
      </c>
      <c r="F1375" t="s">
        <v>3892</v>
      </c>
      <c r="K1375">
        <v>391</v>
      </c>
      <c r="L1375" t="s">
        <v>516</v>
      </c>
      <c r="M1375" t="s">
        <v>517</v>
      </c>
      <c r="N1375" t="s">
        <v>443</v>
      </c>
      <c r="O1375" t="s">
        <v>388</v>
      </c>
      <c r="Q1375">
        <v>1</v>
      </c>
      <c r="R1375" s="4">
        <v>0.25</v>
      </c>
      <c r="S1375" s="9" t="str">
        <f t="shared" si="151"/>
        <v>Henderson, Rickey</v>
      </c>
      <c r="T1375" s="9" t="str">
        <f t="shared" si="152"/>
        <v xml:space="preserve">Topps Main  AS   </v>
      </c>
      <c r="U1375" s="9" t="str">
        <f>IFERROR(VLOOKUP(S1375,'Lookup '!B:D,3,FALSE)," ")</f>
        <v>HOF</v>
      </c>
      <c r="V1375" s="9" t="str">
        <f t="shared" si="150"/>
        <v>F $.25</v>
      </c>
    </row>
    <row r="1376" spans="3:22" x14ac:dyDescent="0.25">
      <c r="C1376">
        <v>1991</v>
      </c>
      <c r="D1376" t="s">
        <v>378</v>
      </c>
      <c r="F1376" t="s">
        <v>3892</v>
      </c>
      <c r="K1376">
        <v>392</v>
      </c>
      <c r="L1376" t="s">
        <v>667</v>
      </c>
      <c r="M1376" t="s">
        <v>501</v>
      </c>
      <c r="N1376" t="s">
        <v>555</v>
      </c>
      <c r="O1376" t="s">
        <v>388</v>
      </c>
      <c r="Q1376">
        <v>1</v>
      </c>
      <c r="R1376" s="4">
        <v>0.5</v>
      </c>
      <c r="S1376" s="9" t="str">
        <f t="shared" si="151"/>
        <v>Griffey Jr, Ken</v>
      </c>
      <c r="T1376" s="9" t="str">
        <f t="shared" si="152"/>
        <v xml:space="preserve">Topps Main  AS   </v>
      </c>
      <c r="U1376" s="9" t="str">
        <f>IFERROR(VLOOKUP(S1376,'Lookup '!B:D,3,FALSE)," ")</f>
        <v>HOF</v>
      </c>
      <c r="V1376" s="9" t="str">
        <f t="shared" si="150"/>
        <v>F $.25</v>
      </c>
    </row>
    <row r="1377" spans="2:22" x14ac:dyDescent="0.25">
      <c r="C1377">
        <v>1991</v>
      </c>
      <c r="D1377" t="s">
        <v>378</v>
      </c>
      <c r="F1377" t="s">
        <v>3892</v>
      </c>
      <c r="K1377">
        <v>397</v>
      </c>
      <c r="L1377" t="s">
        <v>538</v>
      </c>
      <c r="M1377" t="s">
        <v>539</v>
      </c>
      <c r="N1377" t="s">
        <v>394</v>
      </c>
      <c r="O1377" t="s">
        <v>424</v>
      </c>
      <c r="Q1377">
        <v>1</v>
      </c>
      <c r="R1377" s="4">
        <v>0.25</v>
      </c>
      <c r="S1377" s="9" t="str">
        <f t="shared" si="151"/>
        <v>Murray, Eddie</v>
      </c>
      <c r="T1377" s="9" t="str">
        <f t="shared" si="152"/>
        <v xml:space="preserve">Topps Main  AS   </v>
      </c>
      <c r="U1377" s="9" t="str">
        <f>IFERROR(VLOOKUP(S1377,'Lookup '!B:D,3,FALSE)," ")</f>
        <v>HOF</v>
      </c>
      <c r="V1377" s="9" t="str">
        <f t="shared" si="150"/>
        <v>F $.25</v>
      </c>
    </row>
    <row r="1378" spans="2:22" x14ac:dyDescent="0.25">
      <c r="C1378">
        <v>1991</v>
      </c>
      <c r="D1378" t="s">
        <v>378</v>
      </c>
      <c r="F1378" t="s">
        <v>3892</v>
      </c>
      <c r="K1378">
        <v>401</v>
      </c>
      <c r="L1378" t="s">
        <v>611</v>
      </c>
      <c r="M1378" t="s">
        <v>612</v>
      </c>
      <c r="N1378" t="s">
        <v>420</v>
      </c>
      <c r="O1378" t="s">
        <v>388</v>
      </c>
      <c r="Q1378">
        <v>1</v>
      </c>
      <c r="R1378" s="4">
        <v>0.5</v>
      </c>
      <c r="S1378" s="9" t="str">
        <f t="shared" si="151"/>
        <v>Bonds, Barry</v>
      </c>
      <c r="T1378" s="9" t="str">
        <f t="shared" si="152"/>
        <v xml:space="preserve">Topps Main  AS   </v>
      </c>
      <c r="U1378" s="9" t="str">
        <f>IFERROR(VLOOKUP(S1378,'Lookup '!B:D,3,FALSE)," ")</f>
        <v/>
      </c>
      <c r="V1378" s="9" t="str">
        <f t="shared" si="150"/>
        <v>F $.25</v>
      </c>
    </row>
    <row r="1379" spans="2:22" x14ac:dyDescent="0.25">
      <c r="C1379">
        <v>1991</v>
      </c>
      <c r="D1379" t="s">
        <v>378</v>
      </c>
      <c r="K1379">
        <v>450</v>
      </c>
      <c r="L1379" t="s">
        <v>581</v>
      </c>
      <c r="M1379" t="s">
        <v>582</v>
      </c>
      <c r="N1379" t="s">
        <v>402</v>
      </c>
      <c r="O1379" t="s">
        <v>440</v>
      </c>
      <c r="Q1379">
        <v>1</v>
      </c>
      <c r="R1379" s="4">
        <v>0.25</v>
      </c>
      <c r="S1379" s="9" t="str">
        <f t="shared" si="151"/>
        <v>Boggs, Wade</v>
      </c>
      <c r="T1379" s="9" t="str">
        <f t="shared" si="152"/>
        <v xml:space="preserve">Topps Main     </v>
      </c>
      <c r="U1379" s="9" t="str">
        <f>IFERROR(VLOOKUP(S1379,'Lookup '!B:D,3,FALSE)," ")</f>
        <v>HOF</v>
      </c>
      <c r="V1379" s="9" t="str">
        <f t="shared" si="150"/>
        <v>F $.25</v>
      </c>
    </row>
    <row r="1380" spans="2:22" x14ac:dyDescent="0.25">
      <c r="C1380">
        <v>1991</v>
      </c>
      <c r="D1380" t="s">
        <v>378</v>
      </c>
      <c r="K1380">
        <v>530</v>
      </c>
      <c r="L1380" t="s">
        <v>595</v>
      </c>
      <c r="M1380" t="s">
        <v>596</v>
      </c>
      <c r="N1380" t="s">
        <v>402</v>
      </c>
      <c r="O1380" t="s">
        <v>382</v>
      </c>
      <c r="Q1380">
        <v>1</v>
      </c>
      <c r="R1380" s="4">
        <v>0.75</v>
      </c>
      <c r="S1380" s="9" t="str">
        <f t="shared" si="151"/>
        <v>Clemens, Roger</v>
      </c>
      <c r="T1380" s="9" t="str">
        <f t="shared" si="152"/>
        <v xml:space="preserve">Topps Main     </v>
      </c>
      <c r="U1380" s="9" t="str">
        <f>IFERROR(VLOOKUP(S1380,'Lookup '!B:D,3,FALSE)," ")</f>
        <v/>
      </c>
      <c r="V1380" s="9" t="str">
        <f t="shared" si="150"/>
        <v>F $.25</v>
      </c>
    </row>
    <row r="1381" spans="2:22" x14ac:dyDescent="0.25">
      <c r="C1381">
        <v>1991</v>
      </c>
      <c r="D1381" t="s">
        <v>378</v>
      </c>
      <c r="K1381">
        <v>540</v>
      </c>
      <c r="L1381" t="s">
        <v>461</v>
      </c>
      <c r="M1381" t="s">
        <v>462</v>
      </c>
      <c r="N1381" t="s">
        <v>463</v>
      </c>
      <c r="O1381" t="s">
        <v>424</v>
      </c>
      <c r="Q1381">
        <v>1</v>
      </c>
      <c r="R1381" s="4">
        <v>0.6</v>
      </c>
      <c r="S1381" s="9" t="str">
        <f t="shared" si="151"/>
        <v>Brett, George</v>
      </c>
      <c r="T1381" s="9" t="str">
        <f t="shared" si="152"/>
        <v xml:space="preserve">Topps Main     </v>
      </c>
      <c r="U1381" s="9" t="str">
        <f>IFERROR(VLOOKUP(S1381,'Lookup '!B:D,3,FALSE)," ")</f>
        <v>HOF</v>
      </c>
      <c r="V1381" s="9" t="str">
        <f t="shared" si="150"/>
        <v>F $.25</v>
      </c>
    </row>
    <row r="1382" spans="2:22" x14ac:dyDescent="0.25">
      <c r="C1382">
        <v>1991</v>
      </c>
      <c r="D1382" t="s">
        <v>378</v>
      </c>
      <c r="K1382">
        <v>545</v>
      </c>
      <c r="L1382" t="s">
        <v>497</v>
      </c>
      <c r="M1382" t="s">
        <v>498</v>
      </c>
      <c r="N1382" t="s">
        <v>381</v>
      </c>
      <c r="O1382" t="s">
        <v>388</v>
      </c>
      <c r="Q1382">
        <v>1</v>
      </c>
      <c r="R1382" s="4">
        <v>0.05</v>
      </c>
      <c r="S1382" s="9" t="str">
        <f t="shared" si="151"/>
        <v>Murphy, Dale</v>
      </c>
      <c r="T1382" s="9" t="str">
        <f t="shared" si="152"/>
        <v xml:space="preserve">Topps Main     </v>
      </c>
      <c r="U1382" s="9" t="str">
        <f>IFERROR(VLOOKUP(S1382,'Lookup '!B:D,3,FALSE)," ")</f>
        <v/>
      </c>
      <c r="V1382" s="9" t="str">
        <f t="shared" si="150"/>
        <v>G</v>
      </c>
    </row>
    <row r="1383" spans="2:22" x14ac:dyDescent="0.25">
      <c r="C1383">
        <v>1991</v>
      </c>
      <c r="D1383" t="s">
        <v>378</v>
      </c>
      <c r="K1383">
        <v>570</v>
      </c>
      <c r="L1383" t="s">
        <v>611</v>
      </c>
      <c r="M1383" t="s">
        <v>612</v>
      </c>
      <c r="N1383" t="s">
        <v>420</v>
      </c>
      <c r="O1383" t="s">
        <v>388</v>
      </c>
      <c r="Q1383">
        <v>1</v>
      </c>
      <c r="R1383" s="4">
        <v>1</v>
      </c>
      <c r="S1383" s="9" t="str">
        <f t="shared" si="151"/>
        <v>Bonds, Barry</v>
      </c>
      <c r="T1383" s="9" t="str">
        <f t="shared" si="152"/>
        <v xml:space="preserve">Topps Main     </v>
      </c>
      <c r="U1383" s="9" t="str">
        <f>IFERROR(VLOOKUP(S1383,'Lookup '!B:D,3,FALSE)," ")</f>
        <v/>
      </c>
      <c r="V1383" s="9" t="str">
        <f t="shared" si="150"/>
        <v>E $1</v>
      </c>
    </row>
    <row r="1384" spans="2:22" x14ac:dyDescent="0.25">
      <c r="C1384">
        <v>1991</v>
      </c>
      <c r="D1384" t="s">
        <v>378</v>
      </c>
      <c r="K1384">
        <v>575</v>
      </c>
      <c r="L1384" t="s">
        <v>510</v>
      </c>
      <c r="M1384" t="s">
        <v>376</v>
      </c>
      <c r="N1384" t="s">
        <v>456</v>
      </c>
      <c r="O1384" t="s">
        <v>388</v>
      </c>
      <c r="Q1384">
        <v>1</v>
      </c>
      <c r="R1384" s="4">
        <v>0.4</v>
      </c>
      <c r="S1384" s="9" t="str">
        <f t="shared" si="151"/>
        <v>Yount, Robin</v>
      </c>
      <c r="T1384" s="9" t="str">
        <f t="shared" si="152"/>
        <v xml:space="preserve">Topps Main     </v>
      </c>
      <c r="U1384" s="9" t="str">
        <f>IFERROR(VLOOKUP(S1384,'Lookup '!B:D,3,FALSE)," ")</f>
        <v>HOF</v>
      </c>
      <c r="V1384" s="9" t="str">
        <f t="shared" si="150"/>
        <v>F $.25</v>
      </c>
    </row>
    <row r="1385" spans="2:22" x14ac:dyDescent="0.25">
      <c r="C1385">
        <v>1991</v>
      </c>
      <c r="D1385" t="s">
        <v>378</v>
      </c>
      <c r="K1385">
        <v>590</v>
      </c>
      <c r="L1385" t="s">
        <v>538</v>
      </c>
      <c r="M1385" t="s">
        <v>539</v>
      </c>
      <c r="N1385" t="s">
        <v>394</v>
      </c>
      <c r="O1385" t="s">
        <v>424</v>
      </c>
      <c r="Q1385">
        <v>1</v>
      </c>
      <c r="R1385" s="4">
        <v>0.25</v>
      </c>
      <c r="S1385" s="9" t="str">
        <f t="shared" si="151"/>
        <v>Murray, Eddie</v>
      </c>
      <c r="T1385" s="9" t="str">
        <f t="shared" si="152"/>
        <v xml:space="preserve">Topps Main     </v>
      </c>
      <c r="U1385" s="9" t="str">
        <f>IFERROR(VLOOKUP(S1385,'Lookup '!B:D,3,FALSE)," ")</f>
        <v>HOF</v>
      </c>
      <c r="V1385" s="9" t="str">
        <f t="shared" si="150"/>
        <v>F $.25</v>
      </c>
    </row>
    <row r="1386" spans="2:22" x14ac:dyDescent="0.25">
      <c r="C1386">
        <v>1991</v>
      </c>
      <c r="D1386" t="s">
        <v>378</v>
      </c>
      <c r="K1386">
        <v>630</v>
      </c>
      <c r="L1386" t="s">
        <v>444</v>
      </c>
      <c r="M1386" t="s">
        <v>445</v>
      </c>
      <c r="N1386" t="s">
        <v>417</v>
      </c>
      <c r="O1386" t="s">
        <v>388</v>
      </c>
      <c r="Q1386">
        <v>1</v>
      </c>
      <c r="R1386" s="4">
        <v>0.25</v>
      </c>
      <c r="S1386" s="9" t="str">
        <f t="shared" si="151"/>
        <v>Winfield, Dave</v>
      </c>
      <c r="T1386" s="9" t="str">
        <f t="shared" si="152"/>
        <v xml:space="preserve">Topps Main     </v>
      </c>
      <c r="U1386" s="9" t="str">
        <f>IFERROR(VLOOKUP(S1386,'Lookup '!B:D,3,FALSE)," ")</f>
        <v>HOF</v>
      </c>
      <c r="V1386" s="9" t="str">
        <f t="shared" si="150"/>
        <v>F $.25</v>
      </c>
    </row>
    <row r="1387" spans="2:22" x14ac:dyDescent="0.25">
      <c r="C1387">
        <v>1991</v>
      </c>
      <c r="D1387" t="s">
        <v>378</v>
      </c>
      <c r="K1387">
        <v>639</v>
      </c>
      <c r="L1387" t="s">
        <v>434</v>
      </c>
      <c r="M1387" t="s">
        <v>435</v>
      </c>
      <c r="N1387" t="s">
        <v>451</v>
      </c>
      <c r="O1387" t="s">
        <v>412</v>
      </c>
      <c r="Q1387">
        <v>1</v>
      </c>
      <c r="R1387" s="4">
        <v>0.25</v>
      </c>
      <c r="S1387" s="9" t="str">
        <f t="shared" si="151"/>
        <v>Robinson, Frank</v>
      </c>
      <c r="T1387" s="9" t="str">
        <f t="shared" si="152"/>
        <v xml:space="preserve">Topps Main     </v>
      </c>
      <c r="U1387" s="9" t="str">
        <f>IFERROR(VLOOKUP(S1387,'Lookup '!B:D,3,FALSE)," ")</f>
        <v>HOF</v>
      </c>
      <c r="V1387" s="9" t="str">
        <f t="shared" si="150"/>
        <v>F $.25</v>
      </c>
    </row>
    <row r="1388" spans="2:22" x14ac:dyDescent="0.25">
      <c r="C1388">
        <v>1991</v>
      </c>
      <c r="D1388" t="s">
        <v>378</v>
      </c>
      <c r="K1388">
        <v>640</v>
      </c>
      <c r="L1388" t="s">
        <v>536</v>
      </c>
      <c r="M1388" t="s">
        <v>537</v>
      </c>
      <c r="N1388" t="s">
        <v>509</v>
      </c>
      <c r="O1388" t="s">
        <v>388</v>
      </c>
      <c r="Q1388">
        <v>1</v>
      </c>
      <c r="R1388" s="4">
        <v>0.25</v>
      </c>
      <c r="S1388" s="9" t="str">
        <f t="shared" si="151"/>
        <v>Dawson, Andre</v>
      </c>
      <c r="T1388" s="9" t="str">
        <f t="shared" si="152"/>
        <v xml:space="preserve">Topps Main     </v>
      </c>
      <c r="U1388" s="9" t="str">
        <f>IFERROR(VLOOKUP(S1388,'Lookup '!B:D,3,FALSE)," ")</f>
        <v>HOF</v>
      </c>
      <c r="V1388" s="9" t="str">
        <f t="shared" si="150"/>
        <v>F $.25</v>
      </c>
    </row>
    <row r="1389" spans="2:22" x14ac:dyDescent="0.25">
      <c r="C1389">
        <v>1991</v>
      </c>
      <c r="D1389" t="s">
        <v>378</v>
      </c>
      <c r="K1389">
        <v>670</v>
      </c>
      <c r="L1389" t="s">
        <v>516</v>
      </c>
      <c r="M1389" t="s">
        <v>517</v>
      </c>
      <c r="N1389" t="s">
        <v>443</v>
      </c>
      <c r="O1389" t="s">
        <v>388</v>
      </c>
      <c r="Q1389">
        <v>1</v>
      </c>
      <c r="R1389" s="4">
        <v>0.25</v>
      </c>
      <c r="S1389" s="9" t="str">
        <f t="shared" si="151"/>
        <v>Henderson, Rickey</v>
      </c>
      <c r="T1389" s="9" t="str">
        <f t="shared" si="152"/>
        <v xml:space="preserve">Topps Main     </v>
      </c>
      <c r="U1389" s="9" t="str">
        <f>IFERROR(VLOOKUP(S1389,'Lookup '!B:D,3,FALSE)," ")</f>
        <v>HOF</v>
      </c>
      <c r="V1389" s="9" t="str">
        <f t="shared" si="150"/>
        <v>F $.25</v>
      </c>
    </row>
    <row r="1390" spans="2:22" x14ac:dyDescent="0.25">
      <c r="C1390">
        <v>1991</v>
      </c>
      <c r="D1390" t="s">
        <v>378</v>
      </c>
      <c r="K1390">
        <v>740</v>
      </c>
      <c r="L1390" t="s">
        <v>579</v>
      </c>
      <c r="M1390" t="s">
        <v>580</v>
      </c>
      <c r="N1390" t="s">
        <v>509</v>
      </c>
      <c r="O1390" t="s">
        <v>398</v>
      </c>
      <c r="Q1390">
        <v>1</v>
      </c>
      <c r="R1390" s="4">
        <v>0.4</v>
      </c>
      <c r="S1390" s="9" t="str">
        <f t="shared" si="151"/>
        <v>Sandberg, Ryne</v>
      </c>
      <c r="T1390" s="9" t="str">
        <f t="shared" si="152"/>
        <v xml:space="preserve">Topps Main     </v>
      </c>
      <c r="U1390" s="9" t="str">
        <f>IFERROR(VLOOKUP(S1390,'Lookup '!B:D,3,FALSE)," ")</f>
        <v>HOF</v>
      </c>
      <c r="V1390" s="9" t="str">
        <f t="shared" si="150"/>
        <v>F $.25</v>
      </c>
    </row>
    <row r="1391" spans="2:22" x14ac:dyDescent="0.25">
      <c r="C1391">
        <v>1991</v>
      </c>
      <c r="D1391" t="s">
        <v>378</v>
      </c>
      <c r="K1391">
        <v>790</v>
      </c>
      <c r="L1391" t="s">
        <v>667</v>
      </c>
      <c r="M1391" t="s">
        <v>501</v>
      </c>
      <c r="N1391" t="s">
        <v>555</v>
      </c>
      <c r="O1391" t="s">
        <v>388</v>
      </c>
      <c r="Q1391">
        <v>1</v>
      </c>
      <c r="R1391" s="4">
        <v>1</v>
      </c>
      <c r="S1391" s="9" t="str">
        <f t="shared" si="151"/>
        <v>Griffey Jr, Ken</v>
      </c>
      <c r="T1391" s="9" t="str">
        <f t="shared" si="152"/>
        <v xml:space="preserve">Topps Main     </v>
      </c>
      <c r="U1391" s="9" t="str">
        <f>IFERROR(VLOOKUP(S1391,'Lookup '!B:D,3,FALSE)," ")</f>
        <v>HOF</v>
      </c>
      <c r="V1391" s="9" t="str">
        <f t="shared" si="150"/>
        <v>E $1</v>
      </c>
    </row>
    <row r="1392" spans="2:22" x14ac:dyDescent="0.25">
      <c r="B1392" t="s">
        <v>377</v>
      </c>
      <c r="C1392">
        <v>1991</v>
      </c>
      <c r="D1392" t="s">
        <v>378</v>
      </c>
      <c r="E1392" t="s">
        <v>379</v>
      </c>
      <c r="J1392" t="s">
        <v>14</v>
      </c>
      <c r="K1392">
        <v>4</v>
      </c>
      <c r="L1392" t="s">
        <v>724</v>
      </c>
      <c r="M1392" t="s">
        <v>725</v>
      </c>
      <c r="N1392" t="s">
        <v>532</v>
      </c>
      <c r="O1392" t="s">
        <v>424</v>
      </c>
      <c r="Q1392">
        <v>1</v>
      </c>
      <c r="R1392" s="4">
        <v>1.5</v>
      </c>
      <c r="S1392" s="9" t="str">
        <f t="shared" si="151"/>
        <v>Bagwell, Jeff</v>
      </c>
      <c r="T1392" s="9" t="str">
        <f t="shared" si="152"/>
        <v>Topps Main Traded    RC</v>
      </c>
      <c r="U1392" s="9" t="str">
        <f>IFERROR(VLOOKUP(S1392,'Lookup '!B:D,3,FALSE)," ")</f>
        <v>HOF</v>
      </c>
      <c r="V1392" s="9" t="str">
        <f t="shared" si="150"/>
        <v>E $1</v>
      </c>
    </row>
    <row r="1393" spans="2:22" x14ac:dyDescent="0.25">
      <c r="C1393">
        <v>1991</v>
      </c>
      <c r="D1393" t="s">
        <v>378</v>
      </c>
      <c r="E1393" t="s">
        <v>379</v>
      </c>
      <c r="K1393">
        <v>19</v>
      </c>
      <c r="L1393" t="s">
        <v>350</v>
      </c>
      <c r="M1393" t="s">
        <v>372</v>
      </c>
      <c r="N1393" t="s">
        <v>394</v>
      </c>
      <c r="O1393" t="s">
        <v>28</v>
      </c>
      <c r="Q1393">
        <v>1</v>
      </c>
      <c r="R1393" s="4">
        <v>0.25</v>
      </c>
      <c r="S1393" s="9" t="str">
        <f t="shared" si="151"/>
        <v>Carter, Gary</v>
      </c>
      <c r="T1393" s="9" t="str">
        <f t="shared" si="152"/>
        <v xml:space="preserve">Topps Main Traded    </v>
      </c>
      <c r="U1393" s="9" t="str">
        <f>IFERROR(VLOOKUP(S1393,'Lookup '!B:D,3,FALSE)," ")</f>
        <v>HOF</v>
      </c>
      <c r="V1393" s="9" t="str">
        <f t="shared" si="150"/>
        <v>F $.25</v>
      </c>
    </row>
    <row r="1394" spans="2:22" x14ac:dyDescent="0.25">
      <c r="C1394">
        <v>1991</v>
      </c>
      <c r="D1394" t="s">
        <v>378</v>
      </c>
      <c r="E1394" t="s">
        <v>379</v>
      </c>
      <c r="J1394" t="s">
        <v>14</v>
      </c>
      <c r="K1394">
        <v>45</v>
      </c>
      <c r="L1394" t="s">
        <v>742</v>
      </c>
      <c r="M1394" t="s">
        <v>743</v>
      </c>
      <c r="N1394" t="s">
        <v>659</v>
      </c>
      <c r="O1394" t="s">
        <v>440</v>
      </c>
      <c r="Q1394">
        <v>1</v>
      </c>
      <c r="R1394" s="4">
        <v>5</v>
      </c>
      <c r="S1394" s="9" t="str">
        <f t="shared" si="151"/>
        <v>Giambi, Jason</v>
      </c>
      <c r="T1394" s="9" t="str">
        <f t="shared" si="152"/>
        <v>Topps Main Traded    RC</v>
      </c>
      <c r="U1394" s="9" t="str">
        <f>IFERROR(VLOOKUP(S1394,'Lookup '!B:D,3,FALSE)," ")</f>
        <v xml:space="preserve"> </v>
      </c>
      <c r="V1394" s="9" t="str">
        <f t="shared" si="150"/>
        <v>D $5</v>
      </c>
    </row>
    <row r="1395" spans="2:22" x14ac:dyDescent="0.25">
      <c r="C1395">
        <v>1991</v>
      </c>
      <c r="D1395" t="s">
        <v>378</v>
      </c>
      <c r="E1395" t="s">
        <v>379</v>
      </c>
      <c r="J1395" t="s">
        <v>14</v>
      </c>
      <c r="K1395">
        <v>101</v>
      </c>
      <c r="L1395" t="s">
        <v>733</v>
      </c>
      <c r="M1395" t="s">
        <v>734</v>
      </c>
      <c r="N1395" t="s">
        <v>549</v>
      </c>
      <c r="O1395" t="s">
        <v>28</v>
      </c>
      <c r="Q1395">
        <v>1</v>
      </c>
      <c r="R1395" s="4">
        <v>3</v>
      </c>
      <c r="S1395" s="9" t="str">
        <f t="shared" si="151"/>
        <v>Rodriguez, Ivan</v>
      </c>
      <c r="T1395" s="9" t="str">
        <f t="shared" si="152"/>
        <v>Topps Main Traded    RC</v>
      </c>
      <c r="U1395" s="9" t="str">
        <f>IFERROR(VLOOKUP(S1395,'Lookup '!B:D,3,FALSE)," ")</f>
        <v>HOF</v>
      </c>
      <c r="V1395" s="9" t="str">
        <f t="shared" ref="V1395:V1415" si="153">IF(R1395&gt;0.249,IF(R1395&gt;0.99,IF(R1395&gt;4.99,IF(R1395&gt;9.99,IF(R1395&gt;49.99,IF(R1395&gt;99.99,"A $100","B $50"),"C $10"),"D $5"),"E $1"),"F $.25"),"G")</f>
        <v>E $1</v>
      </c>
    </row>
    <row r="1396" spans="2:22" x14ac:dyDescent="0.25">
      <c r="B1396" t="s">
        <v>570</v>
      </c>
      <c r="C1396">
        <v>1991</v>
      </c>
      <c r="D1396" t="s">
        <v>730</v>
      </c>
      <c r="E1396" t="s">
        <v>731</v>
      </c>
      <c r="K1396">
        <v>4</v>
      </c>
      <c r="L1396" t="s">
        <v>667</v>
      </c>
      <c r="M1396" t="s">
        <v>501</v>
      </c>
      <c r="N1396" t="s">
        <v>555</v>
      </c>
      <c r="Q1396">
        <v>1</v>
      </c>
      <c r="R1396" s="4">
        <v>2.5</v>
      </c>
      <c r="S1396" s="9" t="str">
        <f t="shared" si="151"/>
        <v>Griffey Jr, Ken</v>
      </c>
      <c r="T1396" s="9" t="str">
        <f t="shared" si="152"/>
        <v xml:space="preserve">Ultra (Fleer) Ultra Gold    </v>
      </c>
      <c r="U1396" s="9" t="str">
        <f>IFERROR(VLOOKUP(S1396,'Lookup '!B:D,3,FALSE)," ")</f>
        <v>HOF</v>
      </c>
      <c r="V1396" s="9" t="str">
        <f t="shared" si="153"/>
        <v>E $1</v>
      </c>
    </row>
    <row r="1397" spans="2:22" x14ac:dyDescent="0.25">
      <c r="B1397" t="s">
        <v>570</v>
      </c>
      <c r="C1397">
        <v>1991</v>
      </c>
      <c r="D1397" t="s">
        <v>730</v>
      </c>
      <c r="K1397">
        <v>24</v>
      </c>
      <c r="L1397" t="s">
        <v>559</v>
      </c>
      <c r="M1397" t="s">
        <v>560</v>
      </c>
      <c r="N1397" t="s">
        <v>451</v>
      </c>
      <c r="Q1397">
        <v>1</v>
      </c>
      <c r="R1397" s="4">
        <v>1.5</v>
      </c>
      <c r="S1397" s="9" t="str">
        <f t="shared" si="151"/>
        <v>Ripken Jr, Cal</v>
      </c>
      <c r="T1397" s="9" t="str">
        <f t="shared" si="152"/>
        <v xml:space="preserve">Ultra (Fleer)     </v>
      </c>
      <c r="U1397" s="9" t="str">
        <f>IFERROR(VLOOKUP(S1397,'Lookup '!B:D,3,FALSE)," ")</f>
        <v>HOF</v>
      </c>
      <c r="V1397" s="9" t="str">
        <f t="shared" si="153"/>
        <v>E $1</v>
      </c>
    </row>
    <row r="1398" spans="2:22" x14ac:dyDescent="0.25">
      <c r="B1398" t="s">
        <v>570</v>
      </c>
      <c r="C1398">
        <v>1991</v>
      </c>
      <c r="D1398" t="s">
        <v>730</v>
      </c>
      <c r="K1398">
        <v>355</v>
      </c>
      <c r="L1398" t="s">
        <v>415</v>
      </c>
      <c r="M1398" t="s">
        <v>416</v>
      </c>
      <c r="N1398" t="s">
        <v>549</v>
      </c>
      <c r="Q1398">
        <v>1</v>
      </c>
      <c r="R1398" s="4">
        <v>2</v>
      </c>
      <c r="S1398" s="9" t="str">
        <f t="shared" si="151"/>
        <v>Ryan, Nolan</v>
      </c>
      <c r="T1398" s="9" t="str">
        <f t="shared" si="152"/>
        <v xml:space="preserve">Ultra (Fleer)     </v>
      </c>
      <c r="U1398" s="9" t="str">
        <f>IFERROR(VLOOKUP(S1398,'Lookup '!B:D,3,FALSE)," ")</f>
        <v>HOF</v>
      </c>
      <c r="V1398" s="9" t="str">
        <f t="shared" si="153"/>
        <v>E $1</v>
      </c>
    </row>
    <row r="1399" spans="2:22" x14ac:dyDescent="0.25">
      <c r="B1399" t="s">
        <v>570</v>
      </c>
      <c r="C1399">
        <v>1991</v>
      </c>
      <c r="D1399" t="s">
        <v>696</v>
      </c>
      <c r="E1399" t="s">
        <v>744</v>
      </c>
      <c r="K1399" t="s">
        <v>5476</v>
      </c>
      <c r="L1399" t="s">
        <v>415</v>
      </c>
      <c r="M1399" t="s">
        <v>416</v>
      </c>
      <c r="Q1399">
        <v>1</v>
      </c>
      <c r="R1399" s="4">
        <v>0.5</v>
      </c>
      <c r="S1399" s="9" t="str">
        <f t="shared" si="151"/>
        <v>Ryan, Nolan</v>
      </c>
      <c r="T1399" s="9" t="str">
        <f t="shared" si="152"/>
        <v xml:space="preserve">Upper Deck Nolan Ryan Heroes of Baseball    </v>
      </c>
      <c r="U1399" s="9" t="str">
        <f>IFERROR(VLOOKUP(S1399,'Lookup '!B:D,3,FALSE)," ")</f>
        <v>HOF</v>
      </c>
      <c r="V1399" s="9" t="str">
        <f t="shared" si="153"/>
        <v>F $.25</v>
      </c>
    </row>
    <row r="1400" spans="2:22" x14ac:dyDescent="0.25">
      <c r="B1400" t="s">
        <v>377</v>
      </c>
      <c r="C1400">
        <v>1991</v>
      </c>
      <c r="D1400" t="s">
        <v>696</v>
      </c>
      <c r="J1400" t="s">
        <v>14</v>
      </c>
      <c r="K1400">
        <v>55</v>
      </c>
      <c r="L1400" t="s">
        <v>358</v>
      </c>
      <c r="M1400" t="s">
        <v>359</v>
      </c>
      <c r="N1400" t="s">
        <v>423</v>
      </c>
      <c r="Q1400">
        <v>1</v>
      </c>
      <c r="R1400" s="4">
        <v>4</v>
      </c>
      <c r="S1400" s="9" t="str">
        <f t="shared" si="151"/>
        <v>Jones, Chipper</v>
      </c>
      <c r="T1400" s="9" t="str">
        <f t="shared" si="152"/>
        <v>Upper Deck     RC</v>
      </c>
      <c r="U1400" s="9" t="str">
        <f>IFERROR(VLOOKUP(S1400,'Lookup '!B:D,3,FALSE)," ")</f>
        <v>HOF</v>
      </c>
      <c r="V1400" s="9" t="str">
        <f t="shared" si="153"/>
        <v>E $1</v>
      </c>
    </row>
    <row r="1401" spans="2:22" x14ac:dyDescent="0.25">
      <c r="B1401" t="s">
        <v>377</v>
      </c>
      <c r="C1401">
        <v>1991</v>
      </c>
      <c r="D1401" t="s">
        <v>696</v>
      </c>
      <c r="J1401" t="s">
        <v>14</v>
      </c>
      <c r="K1401">
        <v>65</v>
      </c>
      <c r="L1401" t="s">
        <v>369</v>
      </c>
      <c r="M1401" t="s">
        <v>370</v>
      </c>
      <c r="N1401" t="s">
        <v>451</v>
      </c>
      <c r="Q1401">
        <v>1</v>
      </c>
      <c r="R1401" s="4">
        <v>2</v>
      </c>
      <c r="S1401" s="9" t="str">
        <f t="shared" si="151"/>
        <v>Mussina, Mike</v>
      </c>
      <c r="T1401" s="9" t="str">
        <f t="shared" si="152"/>
        <v>Upper Deck     RC</v>
      </c>
      <c r="U1401" s="9" t="str">
        <f>IFERROR(VLOOKUP(S1401,'Lookup '!B:D,3,FALSE)," ")</f>
        <v>HOF</v>
      </c>
      <c r="V1401" s="9" t="str">
        <f t="shared" si="153"/>
        <v>E $1</v>
      </c>
    </row>
    <row r="1402" spans="2:22" x14ac:dyDescent="0.25">
      <c r="B1402" t="s">
        <v>570</v>
      </c>
      <c r="C1402">
        <v>1991</v>
      </c>
      <c r="D1402" t="s">
        <v>696</v>
      </c>
      <c r="K1402">
        <v>162</v>
      </c>
      <c r="L1402" t="s">
        <v>514</v>
      </c>
      <c r="M1402" t="s">
        <v>515</v>
      </c>
      <c r="N1402" t="s">
        <v>391</v>
      </c>
      <c r="Q1402">
        <v>1</v>
      </c>
      <c r="R1402" s="4">
        <v>0.4</v>
      </c>
      <c r="S1402" s="9" t="str">
        <f t="shared" si="151"/>
        <v>Smith, Ozzie</v>
      </c>
      <c r="T1402" s="9" t="str">
        <f t="shared" si="152"/>
        <v xml:space="preserve">Upper Deck     </v>
      </c>
      <c r="U1402" s="9" t="str">
        <f>IFERROR(VLOOKUP(S1402,'Lookup '!B:D,3,FALSE)," ")</f>
        <v>HOF</v>
      </c>
      <c r="V1402" s="9" t="str">
        <f t="shared" si="153"/>
        <v>F $.25</v>
      </c>
    </row>
    <row r="1403" spans="2:22" x14ac:dyDescent="0.25">
      <c r="B1403" t="s">
        <v>570</v>
      </c>
      <c r="C1403">
        <v>1991</v>
      </c>
      <c r="D1403" t="s">
        <v>696</v>
      </c>
      <c r="K1403">
        <v>176</v>
      </c>
      <c r="L1403" t="s">
        <v>350</v>
      </c>
      <c r="M1403" t="s">
        <v>372</v>
      </c>
      <c r="N1403" t="s">
        <v>405</v>
      </c>
      <c r="Q1403">
        <v>1</v>
      </c>
      <c r="R1403" s="4">
        <v>0.25</v>
      </c>
      <c r="S1403" s="9" t="str">
        <f t="shared" si="151"/>
        <v>Carter, Gary</v>
      </c>
      <c r="T1403" s="9" t="str">
        <f t="shared" si="152"/>
        <v xml:space="preserve">Upper Deck     </v>
      </c>
      <c r="U1403" s="9" t="str">
        <f>IFERROR(VLOOKUP(S1403,'Lookup '!B:D,3,FALSE)," ")</f>
        <v>HOF</v>
      </c>
      <c r="V1403" s="9" t="str">
        <f t="shared" si="153"/>
        <v>F $.25</v>
      </c>
    </row>
    <row r="1404" spans="2:22" x14ac:dyDescent="0.25">
      <c r="B1404" t="s">
        <v>570</v>
      </c>
      <c r="C1404">
        <v>1991</v>
      </c>
      <c r="D1404" t="s">
        <v>696</v>
      </c>
      <c r="K1404">
        <v>337</v>
      </c>
      <c r="L1404" t="s">
        <v>444</v>
      </c>
      <c r="M1404" t="s">
        <v>445</v>
      </c>
      <c r="N1404" t="s">
        <v>417</v>
      </c>
      <c r="Q1404">
        <v>1</v>
      </c>
      <c r="R1404" s="4">
        <v>0.25</v>
      </c>
      <c r="S1404" s="9" t="str">
        <f t="shared" si="151"/>
        <v>Winfield, Dave</v>
      </c>
      <c r="T1404" s="9" t="str">
        <f t="shared" si="152"/>
        <v xml:space="preserve">Upper Deck     </v>
      </c>
      <c r="U1404" s="9" t="str">
        <f>IFERROR(VLOOKUP(S1404,'Lookup '!B:D,3,FALSE)," ")</f>
        <v>HOF</v>
      </c>
      <c r="V1404" s="9" t="str">
        <f t="shared" si="153"/>
        <v>F $.25</v>
      </c>
    </row>
    <row r="1405" spans="2:22" x14ac:dyDescent="0.25">
      <c r="B1405" t="s">
        <v>570</v>
      </c>
      <c r="C1405">
        <v>1991</v>
      </c>
      <c r="D1405" t="s">
        <v>696</v>
      </c>
      <c r="K1405">
        <v>344</v>
      </c>
      <c r="L1405" t="s">
        <v>510</v>
      </c>
      <c r="M1405" t="s">
        <v>376</v>
      </c>
      <c r="N1405" t="s">
        <v>456</v>
      </c>
      <c r="Q1405">
        <v>1</v>
      </c>
      <c r="R1405" s="4">
        <v>0.4</v>
      </c>
      <c r="S1405" s="9" t="str">
        <f t="shared" si="151"/>
        <v>Yount, Robin</v>
      </c>
      <c r="T1405" s="9" t="str">
        <f t="shared" si="152"/>
        <v xml:space="preserve">Upper Deck     </v>
      </c>
      <c r="U1405" s="9" t="str">
        <f>IFERROR(VLOOKUP(S1405,'Lookup '!B:D,3,FALSE)," ")</f>
        <v>HOF</v>
      </c>
      <c r="V1405" s="9" t="str">
        <f t="shared" si="153"/>
        <v>F $.25</v>
      </c>
    </row>
    <row r="1406" spans="2:22" x14ac:dyDescent="0.25">
      <c r="B1406" t="s">
        <v>570</v>
      </c>
      <c r="C1406">
        <v>1991</v>
      </c>
      <c r="D1406" t="s">
        <v>696</v>
      </c>
      <c r="K1406">
        <v>345</v>
      </c>
      <c r="L1406" t="s">
        <v>415</v>
      </c>
      <c r="M1406" t="s">
        <v>416</v>
      </c>
      <c r="N1406" t="s">
        <v>549</v>
      </c>
      <c r="Q1406">
        <v>1</v>
      </c>
      <c r="R1406" s="4">
        <v>1</v>
      </c>
      <c r="S1406" s="9" t="str">
        <f t="shared" si="151"/>
        <v>Ryan, Nolan</v>
      </c>
      <c r="T1406" s="9" t="str">
        <f t="shared" si="152"/>
        <v xml:space="preserve">Upper Deck     </v>
      </c>
      <c r="U1406" s="9" t="str">
        <f>IFERROR(VLOOKUP(S1406,'Lookup '!B:D,3,FALSE)," ")</f>
        <v>HOF</v>
      </c>
      <c r="V1406" s="9" t="str">
        <f t="shared" si="153"/>
        <v>E $1</v>
      </c>
    </row>
    <row r="1407" spans="2:22" x14ac:dyDescent="0.25">
      <c r="B1407" t="s">
        <v>570</v>
      </c>
      <c r="C1407">
        <v>1991</v>
      </c>
      <c r="D1407" t="s">
        <v>696</v>
      </c>
      <c r="K1407">
        <v>636</v>
      </c>
      <c r="L1407" t="s">
        <v>5477</v>
      </c>
      <c r="Q1407">
        <v>1</v>
      </c>
      <c r="R1407" s="4">
        <v>0.25</v>
      </c>
      <c r="S1407" s="9" t="str">
        <f t="shared" ref="S1407:S1451" si="154">L1407&amp;", "&amp;M1407</f>
        <v xml:space="preserve">Henderson,Rickey/Brock,Lou, </v>
      </c>
      <c r="T1407" s="9" t="str">
        <f t="shared" ref="T1407:T1453" si="155">CONCATENATE(D1407&amp;" "&amp;E1407&amp;" "&amp;F1407&amp;" "&amp;G1407&amp;" "&amp;H1407&amp;" "&amp;I1407&amp;J1407)</f>
        <v xml:space="preserve">Upper Deck     </v>
      </c>
      <c r="U1407" s="9" t="str">
        <f>IFERROR(VLOOKUP(S1407,'Lookup '!B:D,3,FALSE)," ")</f>
        <v xml:space="preserve"> </v>
      </c>
      <c r="V1407" s="9" t="str">
        <f t="shared" si="153"/>
        <v>F $.25</v>
      </c>
    </row>
    <row r="1408" spans="2:22" x14ac:dyDescent="0.25">
      <c r="B1408" t="s">
        <v>570</v>
      </c>
      <c r="C1408">
        <v>1991</v>
      </c>
      <c r="D1408" t="s">
        <v>696</v>
      </c>
      <c r="J1408" t="s">
        <v>14</v>
      </c>
      <c r="K1408">
        <v>702</v>
      </c>
      <c r="L1408" t="s">
        <v>724</v>
      </c>
      <c r="M1408" t="s">
        <v>725</v>
      </c>
      <c r="N1408" t="s">
        <v>532</v>
      </c>
      <c r="Q1408">
        <v>1</v>
      </c>
      <c r="R1408" s="4">
        <v>1</v>
      </c>
      <c r="S1408" s="9" t="str">
        <f t="shared" si="154"/>
        <v>Bagwell, Jeff</v>
      </c>
      <c r="T1408" s="9" t="str">
        <f t="shared" si="155"/>
        <v>Upper Deck     RC</v>
      </c>
      <c r="U1408" s="9" t="str">
        <f>IFERROR(VLOOKUP(S1408,'Lookup '!B:D,3,FALSE)," ")</f>
        <v>HOF</v>
      </c>
      <c r="V1408" s="9" t="str">
        <f t="shared" si="153"/>
        <v>E $1</v>
      </c>
    </row>
    <row r="1409" spans="2:22" x14ac:dyDescent="0.25">
      <c r="B1409" t="s">
        <v>377</v>
      </c>
      <c r="C1409">
        <v>1991</v>
      </c>
      <c r="D1409" t="s">
        <v>696</v>
      </c>
      <c r="J1409" t="s">
        <v>14</v>
      </c>
      <c r="K1409">
        <v>755</v>
      </c>
      <c r="L1409" t="s">
        <v>724</v>
      </c>
      <c r="M1409" t="s">
        <v>725</v>
      </c>
      <c r="N1409" t="s">
        <v>532</v>
      </c>
      <c r="Q1409">
        <v>1</v>
      </c>
      <c r="R1409" s="4">
        <v>1.5</v>
      </c>
      <c r="S1409" s="9" t="str">
        <f t="shared" si="154"/>
        <v>Bagwell, Jeff</v>
      </c>
      <c r="T1409" s="9" t="str">
        <f t="shared" si="155"/>
        <v>Upper Deck     RC</v>
      </c>
      <c r="U1409" s="9" t="str">
        <f>IFERROR(VLOOKUP(S1409,'Lookup '!B:D,3,FALSE)," ")</f>
        <v>HOF</v>
      </c>
      <c r="V1409" s="9" t="str">
        <f t="shared" si="153"/>
        <v>E $1</v>
      </c>
    </row>
    <row r="1410" spans="2:22" x14ac:dyDescent="0.25">
      <c r="B1410" t="s">
        <v>570</v>
      </c>
      <c r="C1410">
        <v>1991</v>
      </c>
      <c r="D1410" t="s">
        <v>696</v>
      </c>
      <c r="K1410">
        <v>758</v>
      </c>
      <c r="L1410" t="s">
        <v>350</v>
      </c>
      <c r="M1410" t="s">
        <v>372</v>
      </c>
      <c r="N1410" t="s">
        <v>394</v>
      </c>
      <c r="Q1410">
        <v>1</v>
      </c>
      <c r="R1410" s="4">
        <v>0.25</v>
      </c>
      <c r="S1410" s="9" t="str">
        <f t="shared" si="154"/>
        <v>Carter, Gary</v>
      </c>
      <c r="T1410" s="9" t="str">
        <f t="shared" si="155"/>
        <v xml:space="preserve">Upper Deck     </v>
      </c>
      <c r="U1410" s="9" t="str">
        <f>IFERROR(VLOOKUP(S1410,'Lookup '!B:D,3,FALSE)," ")</f>
        <v>HOF</v>
      </c>
      <c r="V1410" s="9" t="str">
        <f t="shared" si="153"/>
        <v>F $.25</v>
      </c>
    </row>
    <row r="1411" spans="2:22" x14ac:dyDescent="0.25">
      <c r="B1411" t="s">
        <v>377</v>
      </c>
      <c r="C1411">
        <v>1991</v>
      </c>
      <c r="D1411" t="s">
        <v>696</v>
      </c>
      <c r="K1411" t="s">
        <v>746</v>
      </c>
      <c r="L1411" t="s">
        <v>747</v>
      </c>
      <c r="M1411" t="s">
        <v>748</v>
      </c>
      <c r="N1411" t="s">
        <v>465</v>
      </c>
      <c r="Q1411">
        <v>1</v>
      </c>
      <c r="R1411" s="4">
        <v>8</v>
      </c>
      <c r="S1411" s="9" t="str">
        <f t="shared" si="154"/>
        <v>Jordan, Michael</v>
      </c>
      <c r="T1411" s="9" t="str">
        <f t="shared" si="155"/>
        <v xml:space="preserve">Upper Deck     </v>
      </c>
      <c r="U1411" s="9" t="str">
        <f>IFERROR(VLOOKUP(S1411,'Lookup '!B:D,3,FALSE)," ")</f>
        <v/>
      </c>
      <c r="V1411" s="9" t="str">
        <f t="shared" si="153"/>
        <v>D $5</v>
      </c>
    </row>
    <row r="1412" spans="2:22" x14ac:dyDescent="0.25">
      <c r="B1412" t="s">
        <v>377</v>
      </c>
      <c r="C1412">
        <v>1991</v>
      </c>
      <c r="D1412" t="s">
        <v>696</v>
      </c>
      <c r="E1412" t="s">
        <v>745</v>
      </c>
      <c r="J1412" t="s">
        <v>14</v>
      </c>
      <c r="K1412" t="s">
        <v>749</v>
      </c>
      <c r="L1412" t="s">
        <v>364</v>
      </c>
      <c r="M1412" t="s">
        <v>750</v>
      </c>
      <c r="N1412" t="s">
        <v>394</v>
      </c>
      <c r="Q1412">
        <v>1</v>
      </c>
      <c r="R1412" s="4">
        <v>8</v>
      </c>
      <c r="S1412" s="9" t="str">
        <f t="shared" si="154"/>
        <v>Martinez, Pedro</v>
      </c>
      <c r="T1412" s="9" t="str">
        <f t="shared" si="155"/>
        <v>Upper Deck Final Edition    RC</v>
      </c>
      <c r="U1412" s="9" t="str">
        <f>IFERROR(VLOOKUP(S1412,'Lookup '!B:D,3,FALSE)," ")</f>
        <v>HOF</v>
      </c>
      <c r="V1412" s="9" t="str">
        <f t="shared" si="153"/>
        <v>D $5</v>
      </c>
    </row>
    <row r="1413" spans="2:22" x14ac:dyDescent="0.25">
      <c r="B1413" t="s">
        <v>377</v>
      </c>
      <c r="C1413">
        <v>1991</v>
      </c>
      <c r="D1413" t="s">
        <v>696</v>
      </c>
      <c r="E1413" t="s">
        <v>745</v>
      </c>
      <c r="J1413" t="s">
        <v>14</v>
      </c>
      <c r="K1413" t="s">
        <v>751</v>
      </c>
      <c r="L1413" t="s">
        <v>752</v>
      </c>
      <c r="M1413" t="s">
        <v>347</v>
      </c>
      <c r="N1413" t="s">
        <v>554</v>
      </c>
      <c r="Q1413">
        <v>1</v>
      </c>
      <c r="R1413" s="4">
        <v>5</v>
      </c>
      <c r="S1413" s="9" t="str">
        <f t="shared" si="154"/>
        <v>Thome, Jim</v>
      </c>
      <c r="T1413" s="9" t="str">
        <f t="shared" si="155"/>
        <v>Upper Deck Final Edition    RC</v>
      </c>
      <c r="U1413" s="9" t="str">
        <f>IFERROR(VLOOKUP(S1413,'Lookup '!B:D,3,FALSE)," ")</f>
        <v>HOF</v>
      </c>
      <c r="V1413" s="9" t="str">
        <f t="shared" si="153"/>
        <v>D $5</v>
      </c>
    </row>
    <row r="1414" spans="2:22" x14ac:dyDescent="0.25">
      <c r="B1414" t="s">
        <v>377</v>
      </c>
      <c r="C1414">
        <v>1991</v>
      </c>
      <c r="D1414" t="s">
        <v>696</v>
      </c>
      <c r="E1414" t="s">
        <v>745</v>
      </c>
      <c r="J1414" t="s">
        <v>14</v>
      </c>
      <c r="K1414" t="s">
        <v>753</v>
      </c>
      <c r="L1414" t="s">
        <v>733</v>
      </c>
      <c r="M1414" t="s">
        <v>734</v>
      </c>
      <c r="N1414" t="s">
        <v>549</v>
      </c>
      <c r="Q1414">
        <v>1</v>
      </c>
      <c r="R1414" s="4">
        <v>2</v>
      </c>
      <c r="S1414" s="9" t="str">
        <f t="shared" si="154"/>
        <v>Rodriguez, Ivan</v>
      </c>
      <c r="T1414" s="9" t="str">
        <f t="shared" si="155"/>
        <v>Upper Deck Final Edition    RC</v>
      </c>
      <c r="U1414" s="9" t="str">
        <f>IFERROR(VLOOKUP(S1414,'Lookup '!B:D,3,FALSE)," ")</f>
        <v>HOF</v>
      </c>
      <c r="V1414" s="9" t="str">
        <f t="shared" si="153"/>
        <v>E $1</v>
      </c>
    </row>
    <row r="1415" spans="2:22" x14ac:dyDescent="0.25">
      <c r="C1415">
        <v>1991</v>
      </c>
      <c r="D1415" t="s">
        <v>696</v>
      </c>
      <c r="E1415" t="s">
        <v>745</v>
      </c>
      <c r="K1415" t="s">
        <v>754</v>
      </c>
      <c r="L1415" t="s">
        <v>5478</v>
      </c>
      <c r="Q1415">
        <v>1</v>
      </c>
      <c r="R1415" s="4">
        <v>0.5</v>
      </c>
      <c r="S1415" s="9" t="str">
        <f t="shared" si="154"/>
        <v xml:space="preserve">Griffey Jr,Ken/Sandberg,Ryne, </v>
      </c>
      <c r="T1415" s="9" t="str">
        <f t="shared" si="155"/>
        <v xml:space="preserve">Upper Deck Final Edition    </v>
      </c>
      <c r="U1415" s="9" t="str">
        <f>IFERROR(VLOOKUP(S1415,'Lookup '!B:D,3,FALSE)," ")</f>
        <v xml:space="preserve"> </v>
      </c>
      <c r="V1415" s="9" t="str">
        <f t="shared" si="153"/>
        <v>F $.25</v>
      </c>
    </row>
    <row r="1416" spans="2:22" x14ac:dyDescent="0.25">
      <c r="C1416">
        <v>1991</v>
      </c>
      <c r="D1416" t="s">
        <v>696</v>
      </c>
      <c r="E1416" t="s">
        <v>745</v>
      </c>
      <c r="K1416" t="s">
        <v>755</v>
      </c>
      <c r="L1416" t="s">
        <v>559</v>
      </c>
      <c r="M1416" t="s">
        <v>560</v>
      </c>
      <c r="N1416" t="s">
        <v>451</v>
      </c>
      <c r="Q1416">
        <v>1</v>
      </c>
      <c r="R1416" s="4">
        <v>0.4</v>
      </c>
      <c r="S1416" s="9" t="str">
        <f t="shared" si="154"/>
        <v>Ripken Jr, Cal</v>
      </c>
      <c r="T1416" s="9" t="str">
        <f t="shared" si="155"/>
        <v xml:space="preserve">Upper Deck Final Edition    </v>
      </c>
      <c r="U1416" s="9" t="str">
        <f>IFERROR(VLOOKUP(S1416,'Lookup '!B:D,3,FALSE)," ")</f>
        <v>HOF</v>
      </c>
      <c r="V1416" s="9" t="str">
        <f t="shared" ref="V1416:V1443" si="156">IF(R1416&gt;0.249,IF(R1416&gt;0.99,IF(R1416&gt;4.99,IF(R1416&gt;9.99,IF(R1416&gt;49.99,IF(R1416&gt;99.99,"A $100","B $50"),"C $10"),"D $5"),"E $1"),"F $.25"),"G")</f>
        <v>F $.25</v>
      </c>
    </row>
    <row r="1417" spans="2:22" x14ac:dyDescent="0.25">
      <c r="C1417">
        <v>1991</v>
      </c>
      <c r="D1417" t="s">
        <v>696</v>
      </c>
      <c r="E1417" t="s">
        <v>745</v>
      </c>
      <c r="K1417" t="s">
        <v>756</v>
      </c>
      <c r="L1417" t="s">
        <v>514</v>
      </c>
      <c r="M1417" t="s">
        <v>515</v>
      </c>
      <c r="N1417" t="s">
        <v>391</v>
      </c>
      <c r="Q1417">
        <v>1</v>
      </c>
      <c r="R1417" s="4">
        <v>0.25</v>
      </c>
      <c r="S1417" s="9" t="str">
        <f t="shared" si="154"/>
        <v>Smith, Ozzie</v>
      </c>
      <c r="T1417" s="9" t="str">
        <f t="shared" si="155"/>
        <v xml:space="preserve">Upper Deck Final Edition    </v>
      </c>
      <c r="U1417" s="9" t="str">
        <f>IFERROR(VLOOKUP(S1417,'Lookup '!B:D,3,FALSE)," ")</f>
        <v>HOF</v>
      </c>
      <c r="V1417" s="9" t="str">
        <f t="shared" si="156"/>
        <v>F $.25</v>
      </c>
    </row>
    <row r="1418" spans="2:22" x14ac:dyDescent="0.25">
      <c r="B1418" t="s">
        <v>377</v>
      </c>
      <c r="C1418">
        <v>1992</v>
      </c>
      <c r="D1418" t="s">
        <v>666</v>
      </c>
      <c r="J1418" t="s">
        <v>14</v>
      </c>
      <c r="K1418">
        <v>302</v>
      </c>
      <c r="L1418" t="s">
        <v>814</v>
      </c>
      <c r="M1418" t="s">
        <v>815</v>
      </c>
      <c r="N1418" t="s">
        <v>425</v>
      </c>
      <c r="Q1418">
        <v>1</v>
      </c>
      <c r="R1418" s="4">
        <v>70</v>
      </c>
      <c r="S1418" s="9" t="str">
        <f t="shared" si="154"/>
        <v>Rivera, Mariano</v>
      </c>
      <c r="T1418" s="9" t="str">
        <f t="shared" ref="T1418" si="157">CONCATENATE(D1418&amp;" "&amp;E1418&amp;" "&amp;F1418&amp;" "&amp;G1418&amp;" "&amp;H1418&amp;" "&amp;I1418&amp;J1418)</f>
        <v>Bowman     RC</v>
      </c>
      <c r="U1418" s="9" t="str">
        <f>IFERROR(VLOOKUP(S1418,'Lookup '!B:D,3,FALSE)," ")</f>
        <v>HOF</v>
      </c>
      <c r="V1418" s="9" t="str">
        <f t="shared" si="156"/>
        <v>B $50</v>
      </c>
    </row>
    <row r="1419" spans="2:22" x14ac:dyDescent="0.25">
      <c r="B1419" t="s">
        <v>377</v>
      </c>
      <c r="C1419">
        <v>1992</v>
      </c>
      <c r="D1419" t="s">
        <v>521</v>
      </c>
      <c r="E1419" t="s">
        <v>757</v>
      </c>
      <c r="J1419" t="s">
        <v>14</v>
      </c>
      <c r="K1419" t="s">
        <v>758</v>
      </c>
      <c r="L1419" t="s">
        <v>759</v>
      </c>
      <c r="M1419" t="s">
        <v>370</v>
      </c>
      <c r="N1419" t="s">
        <v>394</v>
      </c>
      <c r="Q1419">
        <v>1</v>
      </c>
      <c r="R1419" s="4">
        <v>15</v>
      </c>
      <c r="S1419" s="9" t="str">
        <f t="shared" si="154"/>
        <v>Piazza, Mike</v>
      </c>
      <c r="T1419" s="9" t="str">
        <f t="shared" si="155"/>
        <v>Donruss Rookie Phenoms    RC</v>
      </c>
      <c r="U1419" s="9" t="str">
        <f>IFERROR(VLOOKUP(S1419,'Lookup '!B:D,3,FALSE)," ")</f>
        <v>HOF</v>
      </c>
      <c r="V1419" s="9" t="str">
        <f t="shared" si="156"/>
        <v>C $10</v>
      </c>
    </row>
    <row r="1420" spans="2:22" x14ac:dyDescent="0.25">
      <c r="B1420" t="s">
        <v>520</v>
      </c>
      <c r="C1420">
        <v>1992</v>
      </c>
      <c r="D1420" t="s">
        <v>521</v>
      </c>
      <c r="E1420" t="s">
        <v>760</v>
      </c>
      <c r="K1420">
        <v>2</v>
      </c>
      <c r="L1420" t="s">
        <v>352</v>
      </c>
      <c r="M1420" t="s">
        <v>353</v>
      </c>
      <c r="N1420" t="s">
        <v>405</v>
      </c>
      <c r="Q1420">
        <v>1</v>
      </c>
      <c r="R1420" s="4"/>
      <c r="S1420" s="9" t="str">
        <f t="shared" si="154"/>
        <v>Clark, Will</v>
      </c>
      <c r="T1420" s="9" t="str">
        <f t="shared" si="155"/>
        <v xml:space="preserve">Donruss Diamond King (Subset)    </v>
      </c>
      <c r="U1420" s="9" t="str">
        <f>IFERROR(VLOOKUP(S1420,'Lookup '!B:D,3,FALSE)," ")</f>
        <v xml:space="preserve"> </v>
      </c>
      <c r="V1420" s="9" t="str">
        <f t="shared" si="156"/>
        <v>G</v>
      </c>
    </row>
    <row r="1421" spans="2:22" x14ac:dyDescent="0.25">
      <c r="B1421" t="s">
        <v>520</v>
      </c>
      <c r="C1421">
        <v>1992</v>
      </c>
      <c r="D1421" t="s">
        <v>521</v>
      </c>
      <c r="E1421" t="s">
        <v>760</v>
      </c>
      <c r="K1421">
        <v>11</v>
      </c>
      <c r="L1421" t="s">
        <v>724</v>
      </c>
      <c r="M1421" t="s">
        <v>725</v>
      </c>
      <c r="N1421" t="s">
        <v>532</v>
      </c>
      <c r="Q1421">
        <v>1</v>
      </c>
      <c r="R1421" s="4">
        <v>0.05</v>
      </c>
      <c r="S1421" s="9" t="str">
        <f t="shared" si="154"/>
        <v>Bagwell, Jeff</v>
      </c>
      <c r="T1421" s="9" t="str">
        <f t="shared" si="155"/>
        <v xml:space="preserve">Donruss Diamond King (Subset)    </v>
      </c>
      <c r="U1421" s="9" t="str">
        <f>IFERROR(VLOOKUP(S1421,'Lookup '!B:D,3,FALSE)," ")</f>
        <v>HOF</v>
      </c>
      <c r="V1421" s="9" t="str">
        <f t="shared" si="156"/>
        <v>G</v>
      </c>
    </row>
    <row r="1422" spans="2:22" x14ac:dyDescent="0.25">
      <c r="B1422" t="s">
        <v>520</v>
      </c>
      <c r="C1422">
        <v>1992</v>
      </c>
      <c r="D1422" t="s">
        <v>521</v>
      </c>
      <c r="K1422">
        <v>35</v>
      </c>
      <c r="L1422" t="s">
        <v>559</v>
      </c>
      <c r="M1422" t="s">
        <v>560</v>
      </c>
      <c r="N1422" t="s">
        <v>451</v>
      </c>
      <c r="Q1422">
        <v>1</v>
      </c>
      <c r="R1422" s="4">
        <v>0.75</v>
      </c>
      <c r="S1422" s="9" t="str">
        <f t="shared" si="154"/>
        <v>Ripken Jr, Cal</v>
      </c>
      <c r="T1422" s="9" t="str">
        <f t="shared" si="155"/>
        <v xml:space="preserve">Donruss     </v>
      </c>
      <c r="U1422" s="9" t="str">
        <f>IFERROR(VLOOKUP(S1422,'Lookup '!B:D,3,FALSE)," ")</f>
        <v>HOF</v>
      </c>
      <c r="V1422" s="9" t="str">
        <f t="shared" si="156"/>
        <v>F $.25</v>
      </c>
    </row>
    <row r="1423" spans="2:22" x14ac:dyDescent="0.25">
      <c r="B1423" t="s">
        <v>520</v>
      </c>
      <c r="C1423">
        <v>1992</v>
      </c>
      <c r="D1423" t="s">
        <v>521</v>
      </c>
      <c r="K1423">
        <v>36</v>
      </c>
      <c r="L1423" t="s">
        <v>350</v>
      </c>
      <c r="M1423" t="s">
        <v>372</v>
      </c>
      <c r="N1423" t="s">
        <v>394</v>
      </c>
      <c r="Q1423">
        <v>1</v>
      </c>
      <c r="R1423" s="4">
        <v>0.25</v>
      </c>
      <c r="S1423" s="9" t="str">
        <f t="shared" si="154"/>
        <v>Carter, Gary</v>
      </c>
      <c r="T1423" s="9" t="str">
        <f t="shared" si="155"/>
        <v xml:space="preserve">Donruss     </v>
      </c>
      <c r="U1423" s="9" t="str">
        <f>IFERROR(VLOOKUP(S1423,'Lookup '!B:D,3,FALSE)," ")</f>
        <v>HOF</v>
      </c>
      <c r="V1423" s="9" t="str">
        <f t="shared" si="156"/>
        <v>F $.25</v>
      </c>
    </row>
    <row r="1424" spans="2:22" x14ac:dyDescent="0.25">
      <c r="B1424" t="s">
        <v>520</v>
      </c>
      <c r="C1424">
        <v>1992</v>
      </c>
      <c r="D1424" t="s">
        <v>521</v>
      </c>
      <c r="K1424">
        <v>51</v>
      </c>
      <c r="L1424" t="s">
        <v>506</v>
      </c>
      <c r="M1424" t="s">
        <v>363</v>
      </c>
      <c r="N1424" t="s">
        <v>456</v>
      </c>
      <c r="Q1424">
        <v>1</v>
      </c>
      <c r="R1424" s="4">
        <v>0.25</v>
      </c>
      <c r="S1424" s="9" t="str">
        <f t="shared" si="154"/>
        <v>Molitor, Paul</v>
      </c>
      <c r="T1424" s="9" t="str">
        <f t="shared" si="155"/>
        <v xml:space="preserve">Donruss     </v>
      </c>
      <c r="U1424" s="9" t="str">
        <f>IFERROR(VLOOKUP(S1424,'Lookup '!B:D,3,FALSE)," ")</f>
        <v>HOF</v>
      </c>
      <c r="V1424" s="9" t="str">
        <f t="shared" si="156"/>
        <v>F $.25</v>
      </c>
    </row>
    <row r="1425" spans="2:22" x14ac:dyDescent="0.25">
      <c r="B1425" t="s">
        <v>520</v>
      </c>
      <c r="C1425">
        <v>1992</v>
      </c>
      <c r="D1425" t="s">
        <v>521</v>
      </c>
      <c r="K1425">
        <v>119</v>
      </c>
      <c r="L1425" t="s">
        <v>536</v>
      </c>
      <c r="M1425" t="s">
        <v>537</v>
      </c>
      <c r="N1425" t="s">
        <v>509</v>
      </c>
      <c r="Q1425">
        <v>1</v>
      </c>
      <c r="R1425" s="4">
        <v>0.25</v>
      </c>
      <c r="S1425" s="9" t="str">
        <f t="shared" si="154"/>
        <v>Dawson, Andre</v>
      </c>
      <c r="T1425" s="9" t="str">
        <f t="shared" si="155"/>
        <v xml:space="preserve">Donruss     </v>
      </c>
      <c r="U1425" s="9" t="str">
        <f>IFERROR(VLOOKUP(S1425,'Lookup '!B:D,3,FALSE)," ")</f>
        <v>HOF</v>
      </c>
      <c r="V1425" s="9" t="str">
        <f t="shared" si="156"/>
        <v>F $.25</v>
      </c>
    </row>
    <row r="1426" spans="2:22" x14ac:dyDescent="0.25">
      <c r="B1426" t="s">
        <v>520</v>
      </c>
      <c r="C1426">
        <v>1992</v>
      </c>
      <c r="D1426" t="s">
        <v>521</v>
      </c>
      <c r="K1426">
        <v>133</v>
      </c>
      <c r="L1426" t="s">
        <v>444</v>
      </c>
      <c r="M1426" t="s">
        <v>445</v>
      </c>
      <c r="N1426" t="s">
        <v>417</v>
      </c>
      <c r="Q1426">
        <v>1</v>
      </c>
      <c r="R1426" s="4">
        <v>0.25</v>
      </c>
      <c r="S1426" s="9" t="str">
        <f t="shared" si="154"/>
        <v>Winfield, Dave</v>
      </c>
      <c r="T1426" s="9" t="str">
        <f t="shared" si="155"/>
        <v xml:space="preserve">Donruss     </v>
      </c>
      <c r="U1426" s="9" t="str">
        <f>IFERROR(VLOOKUP(S1426,'Lookup '!B:D,3,FALSE)," ")</f>
        <v>HOF</v>
      </c>
      <c r="V1426" s="9" t="str">
        <f t="shared" si="156"/>
        <v>F $.25</v>
      </c>
    </row>
    <row r="1427" spans="2:22" x14ac:dyDescent="0.25">
      <c r="B1427" t="s">
        <v>520</v>
      </c>
      <c r="C1427">
        <v>1992</v>
      </c>
      <c r="D1427" t="s">
        <v>521</v>
      </c>
      <c r="K1427">
        <v>143</v>
      </c>
      <c r="L1427" t="s">
        <v>461</v>
      </c>
      <c r="M1427" t="s">
        <v>462</v>
      </c>
      <c r="N1427" t="s">
        <v>463</v>
      </c>
      <c r="Q1427">
        <v>1</v>
      </c>
      <c r="R1427" s="4">
        <v>0.5</v>
      </c>
      <c r="S1427" s="9" t="str">
        <f t="shared" si="154"/>
        <v>Brett, George</v>
      </c>
      <c r="T1427" s="9" t="str">
        <f t="shared" si="155"/>
        <v xml:space="preserve">Donruss     </v>
      </c>
      <c r="U1427" s="9" t="str">
        <f>IFERROR(VLOOKUP(S1427,'Lookup '!B:D,3,FALSE)," ")</f>
        <v>HOF</v>
      </c>
      <c r="V1427" s="9" t="str">
        <f t="shared" si="156"/>
        <v>F $.25</v>
      </c>
    </row>
    <row r="1428" spans="2:22" x14ac:dyDescent="0.25">
      <c r="B1428" t="s">
        <v>520</v>
      </c>
      <c r="C1428">
        <v>1992</v>
      </c>
      <c r="D1428" t="s">
        <v>521</v>
      </c>
      <c r="K1428">
        <v>146</v>
      </c>
      <c r="L1428" t="s">
        <v>497</v>
      </c>
      <c r="M1428" t="s">
        <v>498</v>
      </c>
      <c r="N1428" t="s">
        <v>381</v>
      </c>
      <c r="Q1428">
        <v>1</v>
      </c>
      <c r="R1428" s="4">
        <v>0.05</v>
      </c>
      <c r="S1428" s="9" t="str">
        <f t="shared" si="154"/>
        <v>Murphy, Dale</v>
      </c>
      <c r="T1428" s="9" t="str">
        <f t="shared" si="155"/>
        <v xml:space="preserve">Donruss     </v>
      </c>
      <c r="U1428" s="9" t="str">
        <f>IFERROR(VLOOKUP(S1428,'Lookup '!B:D,3,FALSE)," ")</f>
        <v/>
      </c>
      <c r="V1428" s="9" t="str">
        <f t="shared" si="156"/>
        <v>G</v>
      </c>
    </row>
    <row r="1429" spans="2:22" x14ac:dyDescent="0.25">
      <c r="B1429" t="s">
        <v>520</v>
      </c>
      <c r="C1429">
        <v>1992</v>
      </c>
      <c r="D1429" t="s">
        <v>521</v>
      </c>
      <c r="K1429">
        <v>147</v>
      </c>
      <c r="L1429" t="s">
        <v>541</v>
      </c>
      <c r="M1429" t="s">
        <v>542</v>
      </c>
      <c r="N1429" t="s">
        <v>443</v>
      </c>
      <c r="Q1429">
        <v>1</v>
      </c>
      <c r="R1429" s="4">
        <v>0.25</v>
      </c>
      <c r="S1429" s="9" t="str">
        <f t="shared" si="154"/>
        <v>Eckersley, Dennis</v>
      </c>
      <c r="T1429" s="9" t="str">
        <f t="shared" si="155"/>
        <v xml:space="preserve">Donruss     </v>
      </c>
      <c r="U1429" s="9" t="str">
        <f>IFERROR(VLOOKUP(S1429,'Lookup '!B:D,3,FALSE)," ")</f>
        <v>HOF</v>
      </c>
      <c r="V1429" s="9" t="str">
        <f t="shared" si="156"/>
        <v>F $.25</v>
      </c>
    </row>
    <row r="1430" spans="2:22" x14ac:dyDescent="0.25">
      <c r="B1430" t="s">
        <v>520</v>
      </c>
      <c r="C1430">
        <v>1992</v>
      </c>
      <c r="D1430" t="s">
        <v>521</v>
      </c>
      <c r="K1430">
        <v>165</v>
      </c>
      <c r="L1430" t="s">
        <v>667</v>
      </c>
      <c r="M1430" t="s">
        <v>501</v>
      </c>
      <c r="N1430" t="s">
        <v>555</v>
      </c>
      <c r="Q1430">
        <v>1</v>
      </c>
      <c r="R1430" s="4">
        <v>0.5</v>
      </c>
      <c r="S1430" s="9" t="str">
        <f t="shared" si="154"/>
        <v>Griffey Jr, Ken</v>
      </c>
      <c r="T1430" s="9" t="str">
        <f t="shared" si="155"/>
        <v xml:space="preserve">Donruss     </v>
      </c>
      <c r="U1430" s="9" t="str">
        <f>IFERROR(VLOOKUP(S1430,'Lookup '!B:D,3,FALSE)," ")</f>
        <v>HOF</v>
      </c>
      <c r="V1430" s="9" t="str">
        <f t="shared" si="156"/>
        <v>F $.25</v>
      </c>
    </row>
    <row r="1431" spans="2:22" x14ac:dyDescent="0.25">
      <c r="B1431" t="s">
        <v>520</v>
      </c>
      <c r="C1431">
        <v>1992</v>
      </c>
      <c r="D1431" t="s">
        <v>521</v>
      </c>
      <c r="K1431">
        <v>173</v>
      </c>
      <c r="L1431" t="s">
        <v>510</v>
      </c>
      <c r="M1431" t="s">
        <v>376</v>
      </c>
      <c r="N1431" t="s">
        <v>456</v>
      </c>
      <c r="Q1431">
        <v>1</v>
      </c>
      <c r="R1431" s="4">
        <v>0.4</v>
      </c>
      <c r="S1431" s="9" t="str">
        <f t="shared" si="154"/>
        <v>Yount, Robin</v>
      </c>
      <c r="T1431" s="9" t="str">
        <f t="shared" si="155"/>
        <v xml:space="preserve">Donruss     </v>
      </c>
      <c r="U1431" s="9" t="str">
        <f>IFERROR(VLOOKUP(S1431,'Lookup '!B:D,3,FALSE)," ")</f>
        <v>HOF</v>
      </c>
      <c r="V1431" s="9" t="str">
        <f t="shared" si="156"/>
        <v>F $.25</v>
      </c>
    </row>
    <row r="1432" spans="2:22" x14ac:dyDescent="0.25">
      <c r="B1432" t="s">
        <v>520</v>
      </c>
      <c r="C1432">
        <v>1992</v>
      </c>
      <c r="D1432" t="s">
        <v>521</v>
      </c>
      <c r="K1432">
        <v>193</v>
      </c>
      <c r="L1432" t="s">
        <v>516</v>
      </c>
      <c r="M1432" t="s">
        <v>517</v>
      </c>
      <c r="N1432" t="s">
        <v>443</v>
      </c>
      <c r="Q1432">
        <v>1</v>
      </c>
      <c r="R1432" s="4">
        <v>0.25</v>
      </c>
      <c r="S1432" s="9" t="str">
        <f t="shared" si="154"/>
        <v>Henderson, Rickey</v>
      </c>
      <c r="T1432" s="9" t="str">
        <f t="shared" si="155"/>
        <v xml:space="preserve">Donruss     </v>
      </c>
      <c r="U1432" s="9" t="str">
        <f>IFERROR(VLOOKUP(S1432,'Lookup '!B:D,3,FALSE)," ")</f>
        <v>HOF</v>
      </c>
      <c r="V1432" s="9" t="str">
        <f t="shared" si="156"/>
        <v>F $.25</v>
      </c>
    </row>
    <row r="1433" spans="2:22" x14ac:dyDescent="0.25">
      <c r="B1433" t="s">
        <v>520</v>
      </c>
      <c r="C1433">
        <v>1992</v>
      </c>
      <c r="D1433" t="s">
        <v>521</v>
      </c>
      <c r="K1433">
        <v>207</v>
      </c>
      <c r="L1433" t="s">
        <v>482</v>
      </c>
      <c r="M1433" t="s">
        <v>670</v>
      </c>
      <c r="N1433" t="s">
        <v>555</v>
      </c>
      <c r="Q1433">
        <v>1</v>
      </c>
      <c r="R1433" s="4">
        <v>0.25</v>
      </c>
      <c r="S1433" s="9" t="str">
        <f t="shared" si="154"/>
        <v>Johnson, Randy</v>
      </c>
      <c r="T1433" s="9" t="str">
        <f t="shared" si="155"/>
        <v xml:space="preserve">Donruss     </v>
      </c>
      <c r="U1433" s="9" t="str">
        <f>IFERROR(VLOOKUP(S1433,'Lookup '!B:D,3,FALSE)," ")</f>
        <v>HOF</v>
      </c>
      <c r="V1433" s="9" t="str">
        <f t="shared" si="156"/>
        <v>F $.25</v>
      </c>
    </row>
    <row r="1434" spans="2:22" x14ac:dyDescent="0.25">
      <c r="B1434" t="s">
        <v>520</v>
      </c>
      <c r="C1434">
        <v>1992</v>
      </c>
      <c r="D1434" t="s">
        <v>521</v>
      </c>
      <c r="K1434">
        <v>210</v>
      </c>
      <c r="L1434" t="s">
        <v>581</v>
      </c>
      <c r="M1434" t="s">
        <v>582</v>
      </c>
      <c r="N1434" t="s">
        <v>402</v>
      </c>
      <c r="Q1434">
        <v>1</v>
      </c>
      <c r="R1434" s="4">
        <v>0.25</v>
      </c>
      <c r="S1434" s="9" t="str">
        <f t="shared" si="154"/>
        <v>Boggs, Wade</v>
      </c>
      <c r="T1434" s="9" t="str">
        <f t="shared" si="155"/>
        <v xml:space="preserve">Donruss     </v>
      </c>
      <c r="U1434" s="9" t="str">
        <f>IFERROR(VLOOKUP(S1434,'Lookup '!B:D,3,FALSE)," ")</f>
        <v>HOF</v>
      </c>
      <c r="V1434" s="9" t="str">
        <f t="shared" si="156"/>
        <v>F $.25</v>
      </c>
    </row>
    <row r="1435" spans="2:22" x14ac:dyDescent="0.25">
      <c r="B1435" t="s">
        <v>520</v>
      </c>
      <c r="C1435">
        <v>1992</v>
      </c>
      <c r="D1435" t="s">
        <v>521</v>
      </c>
      <c r="K1435">
        <v>243</v>
      </c>
      <c r="L1435" t="s">
        <v>611</v>
      </c>
      <c r="M1435" t="s">
        <v>612</v>
      </c>
      <c r="N1435" t="s">
        <v>420</v>
      </c>
      <c r="Q1435">
        <v>1</v>
      </c>
      <c r="R1435" s="4">
        <v>1</v>
      </c>
      <c r="S1435" s="9" t="str">
        <f t="shared" si="154"/>
        <v>Bonds, Barry</v>
      </c>
      <c r="T1435" s="9" t="str">
        <f t="shared" si="155"/>
        <v xml:space="preserve">Donruss     </v>
      </c>
      <c r="U1435" s="9" t="str">
        <f>IFERROR(VLOOKUP(S1435,'Lookup '!B:D,3,FALSE)," ")</f>
        <v/>
      </c>
      <c r="V1435" s="9" t="str">
        <f t="shared" si="156"/>
        <v>E $1</v>
      </c>
    </row>
    <row r="1436" spans="2:22" x14ac:dyDescent="0.25">
      <c r="B1436" t="s">
        <v>520</v>
      </c>
      <c r="C1436">
        <v>1992</v>
      </c>
      <c r="D1436" t="s">
        <v>521</v>
      </c>
      <c r="K1436">
        <v>392</v>
      </c>
      <c r="L1436" t="s">
        <v>538</v>
      </c>
      <c r="M1436" t="s">
        <v>539</v>
      </c>
      <c r="N1436" t="s">
        <v>394</v>
      </c>
      <c r="Q1436">
        <v>1</v>
      </c>
      <c r="R1436" s="4">
        <v>0.25</v>
      </c>
      <c r="S1436" s="9" t="str">
        <f t="shared" si="154"/>
        <v>Murray, Eddie</v>
      </c>
      <c r="T1436" s="9" t="str">
        <f t="shared" si="155"/>
        <v xml:space="preserve">Donruss     </v>
      </c>
      <c r="U1436" s="9" t="str">
        <f>IFERROR(VLOOKUP(S1436,'Lookup '!B:D,3,FALSE)," ")</f>
        <v>HOF</v>
      </c>
      <c r="V1436" s="9" t="str">
        <f t="shared" si="156"/>
        <v>F $.25</v>
      </c>
    </row>
    <row r="1437" spans="2:22" x14ac:dyDescent="0.25">
      <c r="B1437" t="s">
        <v>520</v>
      </c>
      <c r="C1437">
        <v>1992</v>
      </c>
      <c r="D1437" t="s">
        <v>521</v>
      </c>
      <c r="K1437">
        <v>406</v>
      </c>
      <c r="L1437" t="s">
        <v>752</v>
      </c>
      <c r="M1437" t="s">
        <v>347</v>
      </c>
      <c r="N1437" t="s">
        <v>554</v>
      </c>
      <c r="Q1437">
        <v>1</v>
      </c>
      <c r="R1437" s="4">
        <v>0.05</v>
      </c>
      <c r="S1437" s="9" t="str">
        <f t="shared" si="154"/>
        <v>Thome, Jim</v>
      </c>
      <c r="T1437" s="9" t="str">
        <f t="shared" si="155"/>
        <v xml:space="preserve">Donruss     </v>
      </c>
      <c r="U1437" s="9" t="str">
        <f>IFERROR(VLOOKUP(S1437,'Lookup '!B:D,3,FALSE)," ")</f>
        <v>HOF</v>
      </c>
      <c r="V1437" s="9" t="str">
        <f t="shared" si="156"/>
        <v>G</v>
      </c>
    </row>
    <row r="1438" spans="2:22" x14ac:dyDescent="0.25">
      <c r="B1438" t="s">
        <v>520</v>
      </c>
      <c r="C1438">
        <v>1992</v>
      </c>
      <c r="D1438" t="s">
        <v>521</v>
      </c>
      <c r="K1438">
        <v>432</v>
      </c>
      <c r="L1438" t="s">
        <v>514</v>
      </c>
      <c r="M1438" t="s">
        <v>515</v>
      </c>
      <c r="N1438" t="s">
        <v>391</v>
      </c>
      <c r="Q1438">
        <v>1</v>
      </c>
      <c r="R1438" s="4">
        <v>0.4</v>
      </c>
      <c r="S1438" s="9" t="str">
        <f t="shared" si="154"/>
        <v>Smith, Ozzie</v>
      </c>
      <c r="T1438" s="9" t="str">
        <f t="shared" si="155"/>
        <v xml:space="preserve">Donruss     </v>
      </c>
      <c r="U1438" s="9" t="str">
        <f>IFERROR(VLOOKUP(S1438,'Lookup '!B:D,3,FALSE)," ")</f>
        <v>HOF</v>
      </c>
      <c r="V1438" s="9" t="str">
        <f t="shared" si="156"/>
        <v>F $.25</v>
      </c>
    </row>
    <row r="1439" spans="2:22" x14ac:dyDescent="0.25">
      <c r="B1439" t="s">
        <v>520</v>
      </c>
      <c r="C1439">
        <v>1992</v>
      </c>
      <c r="D1439" t="s">
        <v>521</v>
      </c>
      <c r="K1439">
        <v>441</v>
      </c>
      <c r="L1439" t="s">
        <v>572</v>
      </c>
      <c r="M1439" t="s">
        <v>476</v>
      </c>
      <c r="N1439" t="s">
        <v>446</v>
      </c>
      <c r="Q1439">
        <v>1</v>
      </c>
      <c r="R1439" s="4">
        <v>0.3</v>
      </c>
      <c r="S1439" s="9" t="str">
        <f t="shared" si="154"/>
        <v>Gwynn, Tony</v>
      </c>
      <c r="T1439" s="9" t="str">
        <f t="shared" si="155"/>
        <v xml:space="preserve">Donruss     </v>
      </c>
      <c r="U1439" s="9" t="str">
        <f>IFERROR(VLOOKUP(S1439,'Lookup '!B:D,3,FALSE)," ")</f>
        <v>HOF</v>
      </c>
      <c r="V1439" s="9" t="str">
        <f t="shared" si="156"/>
        <v>F $.25</v>
      </c>
    </row>
    <row r="1440" spans="2:22" x14ac:dyDescent="0.25">
      <c r="B1440" t="s">
        <v>520</v>
      </c>
      <c r="C1440">
        <v>1992</v>
      </c>
      <c r="D1440" t="s">
        <v>521</v>
      </c>
      <c r="K1440">
        <v>442</v>
      </c>
      <c r="L1440" t="s">
        <v>654</v>
      </c>
      <c r="M1440" t="s">
        <v>531</v>
      </c>
      <c r="N1440" t="s">
        <v>423</v>
      </c>
      <c r="Q1440">
        <v>1</v>
      </c>
      <c r="R1440" s="4">
        <v>0.25</v>
      </c>
      <c r="S1440" s="9" t="str">
        <f t="shared" si="154"/>
        <v>Smoltz, John</v>
      </c>
      <c r="T1440" s="9" t="str">
        <f t="shared" si="155"/>
        <v xml:space="preserve">Donruss     </v>
      </c>
      <c r="U1440" s="9" t="str">
        <f>IFERROR(VLOOKUP(S1440,'Lookup '!B:D,3,FALSE)," ")</f>
        <v>HOF</v>
      </c>
      <c r="V1440" s="9" t="str">
        <f t="shared" si="156"/>
        <v>F $.25</v>
      </c>
    </row>
    <row r="1441" spans="2:22" x14ac:dyDescent="0.25">
      <c r="B1441" t="s">
        <v>520</v>
      </c>
      <c r="C1441">
        <v>1992</v>
      </c>
      <c r="D1441" t="s">
        <v>521</v>
      </c>
      <c r="K1441">
        <v>520</v>
      </c>
      <c r="L1441" t="s">
        <v>618</v>
      </c>
      <c r="M1441" t="s">
        <v>357</v>
      </c>
      <c r="N1441" t="s">
        <v>509</v>
      </c>
      <c r="Q1441">
        <v>1</v>
      </c>
      <c r="R1441" s="4">
        <v>0.4</v>
      </c>
      <c r="S1441" s="9" t="str">
        <f t="shared" si="154"/>
        <v>Maddux, Greg</v>
      </c>
      <c r="T1441" s="9" t="str">
        <f t="shared" si="155"/>
        <v xml:space="preserve">Donruss     </v>
      </c>
      <c r="U1441" s="9" t="str">
        <f>IFERROR(VLOOKUP(S1441,'Lookup '!B:D,3,FALSE)," ")</f>
        <v>HOF</v>
      </c>
      <c r="V1441" s="9" t="str">
        <f t="shared" si="156"/>
        <v>F $.25</v>
      </c>
    </row>
    <row r="1442" spans="2:22" x14ac:dyDescent="0.25">
      <c r="B1442" t="s">
        <v>520</v>
      </c>
      <c r="C1442">
        <v>1992</v>
      </c>
      <c r="D1442" t="s">
        <v>521</v>
      </c>
      <c r="K1442">
        <v>543</v>
      </c>
      <c r="L1442" t="s">
        <v>540</v>
      </c>
      <c r="M1442" t="s">
        <v>407</v>
      </c>
      <c r="N1442" t="s">
        <v>465</v>
      </c>
      <c r="Q1442">
        <v>1</v>
      </c>
      <c r="R1442" s="4">
        <v>0.25</v>
      </c>
      <c r="S1442" s="9" t="str">
        <f t="shared" si="154"/>
        <v>Fisk, Carlton</v>
      </c>
      <c r="T1442" s="9" t="str">
        <f t="shared" si="155"/>
        <v xml:space="preserve">Donruss     </v>
      </c>
      <c r="U1442" s="9" t="str">
        <f>IFERROR(VLOOKUP(S1442,'Lookup '!B:D,3,FALSE)," ")</f>
        <v>HOF</v>
      </c>
      <c r="V1442" s="9" t="str">
        <f t="shared" si="156"/>
        <v>F $.25</v>
      </c>
    </row>
    <row r="1443" spans="2:22" x14ac:dyDescent="0.25">
      <c r="B1443" t="s">
        <v>520</v>
      </c>
      <c r="C1443">
        <v>1992</v>
      </c>
      <c r="D1443" t="s">
        <v>521</v>
      </c>
      <c r="K1443">
        <v>555</v>
      </c>
      <c r="L1443" t="s">
        <v>5486</v>
      </c>
      <c r="Q1443">
        <v>1</v>
      </c>
      <c r="R1443" s="4">
        <v>0.4</v>
      </c>
      <c r="S1443" s="9" t="str">
        <f t="shared" si="154"/>
        <v xml:space="preserve">Ryan,Nolan/Gossage,Goose, </v>
      </c>
      <c r="T1443" s="9" t="str">
        <f t="shared" si="155"/>
        <v xml:space="preserve">Donruss     </v>
      </c>
      <c r="U1443" s="9" t="s">
        <v>13</v>
      </c>
      <c r="V1443" s="9" t="str">
        <f t="shared" si="156"/>
        <v>F $.25</v>
      </c>
    </row>
    <row r="1444" spans="2:22" x14ac:dyDescent="0.25">
      <c r="B1444" t="s">
        <v>520</v>
      </c>
      <c r="C1444">
        <v>1992</v>
      </c>
      <c r="D1444" t="s">
        <v>521</v>
      </c>
      <c r="K1444">
        <v>576</v>
      </c>
      <c r="L1444" t="s">
        <v>579</v>
      </c>
      <c r="M1444" t="s">
        <v>580</v>
      </c>
      <c r="N1444" t="s">
        <v>509</v>
      </c>
      <c r="Q1444">
        <v>1</v>
      </c>
      <c r="R1444" s="4">
        <v>0.4</v>
      </c>
      <c r="S1444" s="9" t="str">
        <f t="shared" si="154"/>
        <v>Sandberg, Ryne</v>
      </c>
      <c r="T1444" s="9" t="str">
        <f t="shared" si="155"/>
        <v xml:space="preserve">Donruss     </v>
      </c>
      <c r="U1444" s="9" t="str">
        <f>IFERROR(VLOOKUP(S1444,'Lookup '!B:D,3,FALSE)," ")</f>
        <v>HOF</v>
      </c>
      <c r="V1444" s="9" t="str">
        <f t="shared" ref="V1444:V1484" si="158">IF(R1444&gt;0.249,IF(R1444&gt;0.99,IF(R1444&gt;4.99,IF(R1444&gt;9.99,IF(R1444&gt;49.99,IF(R1444&gt;99.99,"A $100","B $50"),"C $10"),"D $5"),"E $1"),"F $.25"),"G")</f>
        <v>F $.25</v>
      </c>
    </row>
    <row r="1445" spans="2:22" x14ac:dyDescent="0.25">
      <c r="B1445" t="s">
        <v>520</v>
      </c>
      <c r="C1445">
        <v>1992</v>
      </c>
      <c r="D1445" t="s">
        <v>521</v>
      </c>
      <c r="K1445">
        <v>592</v>
      </c>
      <c r="L1445" t="s">
        <v>704</v>
      </c>
      <c r="M1445" t="s">
        <v>435</v>
      </c>
      <c r="N1445" t="s">
        <v>465</v>
      </c>
      <c r="Q1445">
        <v>1</v>
      </c>
      <c r="R1445" s="4">
        <v>0.25</v>
      </c>
      <c r="S1445" s="9" t="str">
        <f t="shared" si="154"/>
        <v>Thomas, Frank</v>
      </c>
      <c r="T1445" s="9" t="str">
        <f t="shared" si="155"/>
        <v xml:space="preserve">Donruss     </v>
      </c>
      <c r="U1445" s="9" t="str">
        <f>IFERROR(VLOOKUP(S1445,'Lookup '!B:D,3,FALSE)," ")</f>
        <v>HOF</v>
      </c>
      <c r="V1445" s="9" t="str">
        <f t="shared" si="158"/>
        <v>F $.25</v>
      </c>
    </row>
    <row r="1446" spans="2:22" x14ac:dyDescent="0.25">
      <c r="B1446" t="s">
        <v>520</v>
      </c>
      <c r="C1446">
        <v>1992</v>
      </c>
      <c r="D1446" t="s">
        <v>521</v>
      </c>
      <c r="K1446">
        <v>596</v>
      </c>
      <c r="L1446" t="s">
        <v>583</v>
      </c>
      <c r="M1446" t="s">
        <v>393</v>
      </c>
      <c r="N1446" t="s">
        <v>425</v>
      </c>
      <c r="Q1446">
        <v>1</v>
      </c>
      <c r="R1446" s="4">
        <v>0.6</v>
      </c>
      <c r="S1446" s="9" t="str">
        <f t="shared" si="154"/>
        <v>Mattingly, Don</v>
      </c>
      <c r="T1446" s="9" t="str">
        <f t="shared" si="155"/>
        <v xml:space="preserve">Donruss     </v>
      </c>
      <c r="U1446" s="9" t="str">
        <f>IFERROR(VLOOKUP(S1446,'Lookup '!B:D,3,FALSE)," ")</f>
        <v/>
      </c>
      <c r="V1446" s="9" t="str">
        <f t="shared" si="158"/>
        <v>F $.25</v>
      </c>
    </row>
    <row r="1447" spans="2:22" x14ac:dyDescent="0.25">
      <c r="B1447" t="s">
        <v>520</v>
      </c>
      <c r="C1447">
        <v>1992</v>
      </c>
      <c r="D1447" t="s">
        <v>521</v>
      </c>
      <c r="K1447">
        <v>617</v>
      </c>
      <c r="L1447" t="s">
        <v>601</v>
      </c>
      <c r="M1447" t="s">
        <v>602</v>
      </c>
      <c r="N1447" t="s">
        <v>395</v>
      </c>
      <c r="Q1447">
        <v>1</v>
      </c>
      <c r="R1447" s="4">
        <v>0.25</v>
      </c>
      <c r="S1447" s="9" t="str">
        <f t="shared" si="154"/>
        <v>Puckett, Kirby</v>
      </c>
      <c r="T1447" s="9" t="str">
        <f t="shared" si="155"/>
        <v xml:space="preserve">Donruss     </v>
      </c>
      <c r="U1447" s="9" t="str">
        <f>IFERROR(VLOOKUP(S1447,'Lookup '!B:D,3,FALSE)," ")</f>
        <v>HOF</v>
      </c>
      <c r="V1447" s="9" t="str">
        <f t="shared" si="158"/>
        <v>F $.25</v>
      </c>
    </row>
    <row r="1448" spans="2:22" x14ac:dyDescent="0.25">
      <c r="B1448" t="s">
        <v>520</v>
      </c>
      <c r="C1448">
        <v>1992</v>
      </c>
      <c r="D1448" t="s">
        <v>521</v>
      </c>
      <c r="K1448">
        <v>629</v>
      </c>
      <c r="L1448" t="s">
        <v>649</v>
      </c>
      <c r="M1448" t="s">
        <v>429</v>
      </c>
      <c r="N1448" t="s">
        <v>423</v>
      </c>
      <c r="Q1448">
        <v>1</v>
      </c>
      <c r="R1448" s="4">
        <v>0.25</v>
      </c>
      <c r="S1448" s="9" t="str">
        <f t="shared" si="154"/>
        <v>Glavine, Tom</v>
      </c>
      <c r="T1448" s="9" t="str">
        <f t="shared" si="155"/>
        <v xml:space="preserve">Donruss     </v>
      </c>
      <c r="U1448" s="9" t="str">
        <f>IFERROR(VLOOKUP(S1448,'Lookup '!B:D,3,FALSE)," ")</f>
        <v>HOF</v>
      </c>
      <c r="V1448" s="9" t="str">
        <f t="shared" si="158"/>
        <v>F $.25</v>
      </c>
    </row>
    <row r="1449" spans="2:22" x14ac:dyDescent="0.25">
      <c r="B1449" t="s">
        <v>520</v>
      </c>
      <c r="C1449">
        <v>1992</v>
      </c>
      <c r="D1449" t="s">
        <v>521</v>
      </c>
      <c r="K1449">
        <v>707</v>
      </c>
      <c r="L1449" t="s">
        <v>415</v>
      </c>
      <c r="M1449" t="s">
        <v>416</v>
      </c>
      <c r="N1449" t="s">
        <v>549</v>
      </c>
      <c r="Q1449">
        <v>1</v>
      </c>
      <c r="R1449" s="4">
        <v>1</v>
      </c>
      <c r="S1449" s="9" t="str">
        <f t="shared" si="154"/>
        <v>Ryan, Nolan</v>
      </c>
      <c r="T1449" s="9" t="str">
        <f t="shared" si="155"/>
        <v xml:space="preserve">Donruss     </v>
      </c>
      <c r="U1449" s="9" t="str">
        <f>IFERROR(VLOOKUP(S1449,'Lookup '!B:D,3,FALSE)," ")</f>
        <v>HOF</v>
      </c>
      <c r="V1449" s="9" t="str">
        <f t="shared" si="158"/>
        <v>E $1</v>
      </c>
    </row>
    <row r="1450" spans="2:22" x14ac:dyDescent="0.25">
      <c r="B1450" t="s">
        <v>524</v>
      </c>
      <c r="C1450">
        <v>1992</v>
      </c>
      <c r="D1450" t="s">
        <v>525</v>
      </c>
      <c r="E1450" t="s">
        <v>652</v>
      </c>
      <c r="K1450">
        <v>14</v>
      </c>
      <c r="L1450" t="s">
        <v>579</v>
      </c>
      <c r="M1450" t="s">
        <v>580</v>
      </c>
      <c r="N1450" t="s">
        <v>509</v>
      </c>
      <c r="Q1450">
        <v>1</v>
      </c>
      <c r="R1450" s="4">
        <v>0.4</v>
      </c>
      <c r="S1450" s="9" t="str">
        <f t="shared" si="154"/>
        <v>Sandberg, Ryne</v>
      </c>
      <c r="T1450" s="9" t="str">
        <f t="shared" si="155"/>
        <v xml:space="preserve">Fleer All Stars    </v>
      </c>
      <c r="U1450" s="9" t="str">
        <f>IFERROR(VLOOKUP(S1450,'Lookup '!B:D,3,FALSE)," ")</f>
        <v>HOF</v>
      </c>
      <c r="V1450" s="9" t="str">
        <f t="shared" si="158"/>
        <v>F $.25</v>
      </c>
    </row>
    <row r="1451" spans="2:22" x14ac:dyDescent="0.25">
      <c r="B1451" t="s">
        <v>524</v>
      </c>
      <c r="C1451">
        <v>1992</v>
      </c>
      <c r="D1451" t="s">
        <v>525</v>
      </c>
      <c r="K1451">
        <v>26</v>
      </c>
      <c r="L1451" t="s">
        <v>559</v>
      </c>
      <c r="M1451" t="s">
        <v>560</v>
      </c>
      <c r="N1451" t="s">
        <v>451</v>
      </c>
      <c r="Q1451">
        <v>1</v>
      </c>
      <c r="R1451" s="4">
        <v>0.75</v>
      </c>
      <c r="S1451" s="9" t="str">
        <f t="shared" si="154"/>
        <v>Ripken Jr, Cal</v>
      </c>
      <c r="T1451" s="9" t="str">
        <f t="shared" si="155"/>
        <v xml:space="preserve">Fleer     </v>
      </c>
      <c r="U1451" s="9" t="str">
        <f>IFERROR(VLOOKUP(S1451,'Lookup '!B:D,3,FALSE)," ")</f>
        <v>HOF</v>
      </c>
      <c r="V1451" s="9" t="str">
        <f t="shared" si="158"/>
        <v>F $.25</v>
      </c>
    </row>
    <row r="1452" spans="2:22" x14ac:dyDescent="0.25">
      <c r="B1452" t="s">
        <v>524</v>
      </c>
      <c r="C1452">
        <v>1992</v>
      </c>
      <c r="D1452" t="s">
        <v>525</v>
      </c>
      <c r="K1452">
        <v>32</v>
      </c>
      <c r="L1452" t="s">
        <v>581</v>
      </c>
      <c r="M1452" t="s">
        <v>582</v>
      </c>
      <c r="N1452" t="s">
        <v>402</v>
      </c>
      <c r="Q1452">
        <v>1</v>
      </c>
      <c r="R1452" s="4">
        <v>0.25</v>
      </c>
      <c r="S1452" s="9" t="str">
        <f t="shared" ref="S1452:S1498" si="159">L1452&amp;", "&amp;M1452</f>
        <v>Boggs, Wade</v>
      </c>
      <c r="T1452" s="9" t="str">
        <f t="shared" si="155"/>
        <v xml:space="preserve">Fleer     </v>
      </c>
      <c r="U1452" s="9" t="str">
        <f>IFERROR(VLOOKUP(S1452,'Lookup '!B:D,3,FALSE)," ")</f>
        <v>HOF</v>
      </c>
      <c r="V1452" s="9" t="str">
        <f t="shared" si="158"/>
        <v>F $.25</v>
      </c>
    </row>
    <row r="1453" spans="2:22" x14ac:dyDescent="0.25">
      <c r="B1453" t="s">
        <v>524</v>
      </c>
      <c r="C1453">
        <v>1992</v>
      </c>
      <c r="D1453" t="s">
        <v>525</v>
      </c>
      <c r="K1453">
        <v>72</v>
      </c>
      <c r="L1453" t="s">
        <v>444</v>
      </c>
      <c r="M1453" t="s">
        <v>445</v>
      </c>
      <c r="N1453" t="s">
        <v>417</v>
      </c>
      <c r="Q1453">
        <v>1</v>
      </c>
      <c r="R1453" s="4">
        <v>0.25</v>
      </c>
      <c r="S1453" s="9" t="str">
        <f t="shared" si="159"/>
        <v>Winfield, Dave</v>
      </c>
      <c r="T1453" s="9" t="str">
        <f t="shared" si="155"/>
        <v xml:space="preserve">Fleer     </v>
      </c>
      <c r="U1453" s="9" t="str">
        <f>IFERROR(VLOOKUP(S1453,'Lookup '!B:D,3,FALSE)," ")</f>
        <v>HOF</v>
      </c>
      <c r="V1453" s="9" t="str">
        <f t="shared" si="158"/>
        <v>F $.25</v>
      </c>
    </row>
    <row r="1454" spans="2:22" x14ac:dyDescent="0.25">
      <c r="B1454" t="s">
        <v>524</v>
      </c>
      <c r="C1454">
        <v>1992</v>
      </c>
      <c r="D1454" t="s">
        <v>525</v>
      </c>
      <c r="K1454">
        <v>79</v>
      </c>
      <c r="L1454" t="s">
        <v>540</v>
      </c>
      <c r="M1454" t="s">
        <v>407</v>
      </c>
      <c r="N1454" t="s">
        <v>465</v>
      </c>
      <c r="Q1454">
        <v>1</v>
      </c>
      <c r="R1454" s="4">
        <v>0.25</v>
      </c>
      <c r="S1454" s="9" t="str">
        <f t="shared" si="159"/>
        <v>Fisk, Carlton</v>
      </c>
      <c r="T1454" s="9" t="str">
        <f t="shared" ref="T1454:T1499" si="160">CONCATENATE(D1454&amp;" "&amp;E1454&amp;" "&amp;F1454&amp;" "&amp;G1454&amp;" "&amp;H1454&amp;" "&amp;I1454&amp;J1454)</f>
        <v xml:space="preserve">Fleer     </v>
      </c>
      <c r="U1454" s="9" t="str">
        <f>IFERROR(VLOOKUP(S1454,'Lookup '!B:D,3,FALSE)," ")</f>
        <v>HOF</v>
      </c>
      <c r="V1454" s="9" t="str">
        <f t="shared" si="158"/>
        <v>F $.25</v>
      </c>
    </row>
    <row r="1455" spans="2:22" x14ac:dyDescent="0.25">
      <c r="B1455" t="s">
        <v>524</v>
      </c>
      <c r="C1455">
        <v>1992</v>
      </c>
      <c r="D1455" t="s">
        <v>525</v>
      </c>
      <c r="K1455">
        <v>100</v>
      </c>
      <c r="L1455" t="s">
        <v>704</v>
      </c>
      <c r="M1455" t="s">
        <v>435</v>
      </c>
      <c r="N1455" t="s">
        <v>465</v>
      </c>
      <c r="Q1455">
        <v>1</v>
      </c>
      <c r="R1455" s="4">
        <v>0.25</v>
      </c>
      <c r="S1455" s="9" t="str">
        <f t="shared" si="159"/>
        <v>Thomas, Frank</v>
      </c>
      <c r="T1455" s="9" t="str">
        <f t="shared" si="160"/>
        <v xml:space="preserve">Fleer     </v>
      </c>
      <c r="U1455" s="9" t="str">
        <f>IFERROR(VLOOKUP(S1455,'Lookup '!B:D,3,FALSE)," ")</f>
        <v>HOF</v>
      </c>
      <c r="V1455" s="9" t="str">
        <f t="shared" si="158"/>
        <v>F $.25</v>
      </c>
    </row>
    <row r="1456" spans="2:22" x14ac:dyDescent="0.25">
      <c r="B1456" t="s">
        <v>524</v>
      </c>
      <c r="C1456">
        <v>1992</v>
      </c>
      <c r="D1456" t="s">
        <v>525</v>
      </c>
      <c r="K1456">
        <v>125</v>
      </c>
      <c r="L1456" t="s">
        <v>752</v>
      </c>
      <c r="M1456" t="s">
        <v>347</v>
      </c>
      <c r="N1456" t="s">
        <v>554</v>
      </c>
      <c r="Q1456">
        <v>1</v>
      </c>
      <c r="R1456" s="4">
        <v>0.05</v>
      </c>
      <c r="S1456" s="9" t="str">
        <f t="shared" si="159"/>
        <v>Thome, Jim</v>
      </c>
      <c r="T1456" s="9" t="str">
        <f t="shared" si="160"/>
        <v xml:space="preserve">Fleer     </v>
      </c>
      <c r="U1456" s="9" t="str">
        <f>IFERROR(VLOOKUP(S1456,'Lookup '!B:D,3,FALSE)," ")</f>
        <v>HOF</v>
      </c>
      <c r="V1456" s="9" t="str">
        <f t="shared" si="158"/>
        <v>G</v>
      </c>
    </row>
    <row r="1457" spans="2:22" x14ac:dyDescent="0.25">
      <c r="B1457" t="s">
        <v>524</v>
      </c>
      <c r="C1457">
        <v>1992</v>
      </c>
      <c r="D1457" t="s">
        <v>525</v>
      </c>
      <c r="K1457">
        <v>154</v>
      </c>
      <c r="L1457" t="s">
        <v>461</v>
      </c>
      <c r="M1457" t="s">
        <v>462</v>
      </c>
      <c r="N1457" t="s">
        <v>463</v>
      </c>
      <c r="Q1457">
        <v>1</v>
      </c>
      <c r="R1457" s="4">
        <v>0.6</v>
      </c>
      <c r="S1457" s="9" t="str">
        <f t="shared" si="159"/>
        <v>Brett, George</v>
      </c>
      <c r="T1457" s="9" t="str">
        <f t="shared" si="160"/>
        <v xml:space="preserve">Fleer     </v>
      </c>
      <c r="U1457" s="9" t="str">
        <f>IFERROR(VLOOKUP(S1457,'Lookup '!B:D,3,FALSE)," ")</f>
        <v>HOF</v>
      </c>
      <c r="V1457" s="9" t="str">
        <f t="shared" si="158"/>
        <v>F $.25</v>
      </c>
    </row>
    <row r="1458" spans="2:22" x14ac:dyDescent="0.25">
      <c r="B1458" t="s">
        <v>524</v>
      </c>
      <c r="C1458">
        <v>1992</v>
      </c>
      <c r="D1458" t="s">
        <v>525</v>
      </c>
      <c r="K1458">
        <v>182</v>
      </c>
      <c r="L1458" t="s">
        <v>506</v>
      </c>
      <c r="M1458" t="s">
        <v>363</v>
      </c>
      <c r="N1458" t="s">
        <v>456</v>
      </c>
      <c r="Q1458">
        <v>1</v>
      </c>
      <c r="R1458" s="4">
        <v>0.25</v>
      </c>
      <c r="S1458" s="9" t="str">
        <f t="shared" si="159"/>
        <v>Molitor, Paul</v>
      </c>
      <c r="T1458" s="9" t="str">
        <f t="shared" si="160"/>
        <v xml:space="preserve">Fleer     </v>
      </c>
      <c r="U1458" s="9" t="str">
        <f>IFERROR(VLOOKUP(S1458,'Lookup '!B:D,3,FALSE)," ")</f>
        <v>HOF</v>
      </c>
      <c r="V1458" s="9" t="str">
        <f t="shared" si="158"/>
        <v>F $.25</v>
      </c>
    </row>
    <row r="1459" spans="2:22" x14ac:dyDescent="0.25">
      <c r="B1459" t="s">
        <v>524</v>
      </c>
      <c r="C1459">
        <v>1992</v>
      </c>
      <c r="D1459" t="s">
        <v>525</v>
      </c>
      <c r="K1459">
        <v>217</v>
      </c>
      <c r="L1459" t="s">
        <v>601</v>
      </c>
      <c r="M1459" t="s">
        <v>602</v>
      </c>
      <c r="N1459" t="s">
        <v>395</v>
      </c>
      <c r="Q1459">
        <v>1</v>
      </c>
      <c r="R1459" s="4">
        <v>0.25</v>
      </c>
      <c r="S1459" s="9" t="str">
        <f t="shared" si="159"/>
        <v>Puckett, Kirby</v>
      </c>
      <c r="T1459" s="9" t="str">
        <f t="shared" si="160"/>
        <v xml:space="preserve">Fleer     </v>
      </c>
      <c r="U1459" s="9" t="str">
        <f>IFERROR(VLOOKUP(S1459,'Lookup '!B:D,3,FALSE)," ")</f>
        <v>HOF</v>
      </c>
      <c r="V1459" s="9" t="str">
        <f t="shared" si="158"/>
        <v>F $.25</v>
      </c>
    </row>
    <row r="1460" spans="2:22" x14ac:dyDescent="0.25">
      <c r="B1460" t="s">
        <v>524</v>
      </c>
      <c r="C1460">
        <v>1992</v>
      </c>
      <c r="D1460" t="s">
        <v>525</v>
      </c>
      <c r="K1460">
        <v>237</v>
      </c>
      <c r="L1460" t="s">
        <v>583</v>
      </c>
      <c r="M1460" t="s">
        <v>393</v>
      </c>
      <c r="N1460" t="s">
        <v>425</v>
      </c>
      <c r="Q1460">
        <v>1</v>
      </c>
      <c r="R1460" s="4">
        <v>0.6</v>
      </c>
      <c r="S1460" s="9" t="str">
        <f t="shared" si="159"/>
        <v>Mattingly, Don</v>
      </c>
      <c r="T1460" s="9" t="str">
        <f t="shared" si="160"/>
        <v xml:space="preserve">Fleer     </v>
      </c>
      <c r="U1460" s="9" t="str">
        <f>IFERROR(VLOOKUP(S1460,'Lookup '!B:D,3,FALSE)," ")</f>
        <v/>
      </c>
      <c r="V1460" s="9" t="str">
        <f t="shared" si="158"/>
        <v>F $.25</v>
      </c>
    </row>
    <row r="1461" spans="2:22" x14ac:dyDescent="0.25">
      <c r="B1461" t="s">
        <v>524</v>
      </c>
      <c r="C1461">
        <v>1992</v>
      </c>
      <c r="D1461" t="s">
        <v>525</v>
      </c>
      <c r="K1461">
        <v>255</v>
      </c>
      <c r="L1461" t="s">
        <v>541</v>
      </c>
      <c r="M1461" t="s">
        <v>542</v>
      </c>
      <c r="N1461" t="s">
        <v>443</v>
      </c>
      <c r="Q1461">
        <v>1</v>
      </c>
      <c r="R1461" s="4">
        <v>0.25</v>
      </c>
      <c r="S1461" s="9" t="str">
        <f t="shared" si="159"/>
        <v>Eckersley, Dennis</v>
      </c>
      <c r="T1461" s="9" t="str">
        <f t="shared" si="160"/>
        <v xml:space="preserve">Fleer     </v>
      </c>
      <c r="U1461" s="9" t="str">
        <f>IFERROR(VLOOKUP(S1461,'Lookup '!B:D,3,FALSE)," ")</f>
        <v>HOF</v>
      </c>
      <c r="V1461" s="9" t="str">
        <f t="shared" si="158"/>
        <v>F $.25</v>
      </c>
    </row>
    <row r="1462" spans="2:22" x14ac:dyDescent="0.25">
      <c r="B1462" t="s">
        <v>524</v>
      </c>
      <c r="C1462">
        <v>1992</v>
      </c>
      <c r="D1462" t="s">
        <v>525</v>
      </c>
      <c r="K1462">
        <v>258</v>
      </c>
      <c r="L1462" t="s">
        <v>516</v>
      </c>
      <c r="M1462" t="s">
        <v>517</v>
      </c>
      <c r="N1462" t="s">
        <v>443</v>
      </c>
      <c r="Q1462">
        <v>1</v>
      </c>
      <c r="R1462" s="4">
        <v>0.25</v>
      </c>
      <c r="S1462" s="9" t="str">
        <f t="shared" si="159"/>
        <v>Henderson, Rickey</v>
      </c>
      <c r="T1462" s="9" t="str">
        <f t="shared" si="160"/>
        <v xml:space="preserve">Fleer     </v>
      </c>
      <c r="U1462" s="9" t="str">
        <f>IFERROR(VLOOKUP(S1462,'Lookup '!B:D,3,FALSE)," ")</f>
        <v>HOF</v>
      </c>
      <c r="V1462" s="9" t="str">
        <f t="shared" si="158"/>
        <v>F $.25</v>
      </c>
    </row>
    <row r="1463" spans="2:22" x14ac:dyDescent="0.25">
      <c r="B1463" t="s">
        <v>524</v>
      </c>
      <c r="C1463">
        <v>1992</v>
      </c>
      <c r="D1463" t="s">
        <v>525</v>
      </c>
      <c r="K1463">
        <v>279</v>
      </c>
      <c r="L1463" t="s">
        <v>667</v>
      </c>
      <c r="M1463" t="s">
        <v>501</v>
      </c>
      <c r="N1463" t="s">
        <v>555</v>
      </c>
      <c r="Q1463">
        <v>1</v>
      </c>
      <c r="R1463" s="4">
        <v>0.5</v>
      </c>
      <c r="S1463" s="9" t="str">
        <f t="shared" si="159"/>
        <v>Griffey Jr, Ken</v>
      </c>
      <c r="T1463" s="9" t="str">
        <f t="shared" si="160"/>
        <v xml:space="preserve">Fleer     </v>
      </c>
      <c r="U1463" s="9" t="str">
        <f>IFERROR(VLOOKUP(S1463,'Lookup '!B:D,3,FALSE)," ")</f>
        <v>HOF</v>
      </c>
      <c r="V1463" s="9" t="str">
        <f t="shared" si="158"/>
        <v>F $.25</v>
      </c>
    </row>
    <row r="1464" spans="2:22" x14ac:dyDescent="0.25">
      <c r="B1464" t="s">
        <v>524</v>
      </c>
      <c r="C1464">
        <v>1992</v>
      </c>
      <c r="D1464" t="s">
        <v>525</v>
      </c>
      <c r="K1464">
        <v>320</v>
      </c>
      <c r="L1464" t="s">
        <v>415</v>
      </c>
      <c r="M1464" t="s">
        <v>416</v>
      </c>
      <c r="N1464" t="s">
        <v>549</v>
      </c>
      <c r="Q1464">
        <v>1</v>
      </c>
      <c r="R1464" s="4">
        <v>1</v>
      </c>
      <c r="S1464" s="9" t="str">
        <f t="shared" si="159"/>
        <v>Ryan, Nolan</v>
      </c>
      <c r="T1464" s="9" t="str">
        <f t="shared" si="160"/>
        <v xml:space="preserve">Fleer     </v>
      </c>
      <c r="U1464" s="9" t="str">
        <f>IFERROR(VLOOKUP(S1464,'Lookup '!B:D,3,FALSE)," ")</f>
        <v>HOF</v>
      </c>
      <c r="V1464" s="9" t="str">
        <f t="shared" si="158"/>
        <v>E $1</v>
      </c>
    </row>
    <row r="1465" spans="2:22" x14ac:dyDescent="0.25">
      <c r="B1465" t="s">
        <v>524</v>
      </c>
      <c r="C1465">
        <v>1992</v>
      </c>
      <c r="D1465" t="s">
        <v>525</v>
      </c>
      <c r="K1465">
        <v>358</v>
      </c>
      <c r="L1465" t="s">
        <v>649</v>
      </c>
      <c r="M1465" t="s">
        <v>429</v>
      </c>
      <c r="N1465" t="s">
        <v>423</v>
      </c>
      <c r="Q1465">
        <v>1</v>
      </c>
      <c r="R1465" s="4">
        <v>0.25</v>
      </c>
      <c r="S1465" s="9" t="str">
        <f t="shared" si="159"/>
        <v>Glavine, Tom</v>
      </c>
      <c r="T1465" s="9" t="str">
        <f t="shared" si="160"/>
        <v xml:space="preserve">Fleer     </v>
      </c>
      <c r="U1465" s="9" t="str">
        <f>IFERROR(VLOOKUP(S1465,'Lookup '!B:D,3,FALSE)," ")</f>
        <v>HOF</v>
      </c>
      <c r="V1465" s="9" t="str">
        <f t="shared" si="158"/>
        <v>F $.25</v>
      </c>
    </row>
    <row r="1466" spans="2:22" x14ac:dyDescent="0.25">
      <c r="B1466" t="s">
        <v>524</v>
      </c>
      <c r="C1466">
        <v>1992</v>
      </c>
      <c r="D1466" t="s">
        <v>525</v>
      </c>
      <c r="K1466">
        <v>371</v>
      </c>
      <c r="L1466" t="s">
        <v>654</v>
      </c>
      <c r="M1466" t="s">
        <v>531</v>
      </c>
      <c r="N1466" t="s">
        <v>423</v>
      </c>
      <c r="Q1466">
        <v>1</v>
      </c>
      <c r="R1466" s="4">
        <v>0.25</v>
      </c>
      <c r="S1466" s="9" t="str">
        <f t="shared" si="159"/>
        <v>Smoltz, John</v>
      </c>
      <c r="T1466" s="9" t="str">
        <f t="shared" si="160"/>
        <v xml:space="preserve">Fleer     </v>
      </c>
      <c r="U1466" s="9" t="str">
        <f>IFERROR(VLOOKUP(S1466,'Lookup '!B:D,3,FALSE)," ")</f>
        <v>HOF</v>
      </c>
      <c r="V1466" s="9" t="str">
        <f t="shared" si="158"/>
        <v>F $.25</v>
      </c>
    </row>
    <row r="1467" spans="2:22" x14ac:dyDescent="0.25">
      <c r="B1467" t="s">
        <v>524</v>
      </c>
      <c r="C1467">
        <v>1992</v>
      </c>
      <c r="D1467" t="s">
        <v>525</v>
      </c>
      <c r="K1467">
        <v>379</v>
      </c>
      <c r="L1467" t="s">
        <v>536</v>
      </c>
      <c r="M1467" t="s">
        <v>537</v>
      </c>
      <c r="N1467" t="s">
        <v>509</v>
      </c>
      <c r="Q1467">
        <v>1</v>
      </c>
      <c r="R1467" s="4">
        <v>0.25</v>
      </c>
      <c r="S1467" s="9" t="str">
        <f t="shared" si="159"/>
        <v>Dawson, Andre</v>
      </c>
      <c r="T1467" s="9" t="str">
        <f t="shared" si="160"/>
        <v xml:space="preserve">Fleer     </v>
      </c>
      <c r="U1467" s="9" t="str">
        <f>IFERROR(VLOOKUP(S1467,'Lookup '!B:D,3,FALSE)," ")</f>
        <v>HOF</v>
      </c>
      <c r="V1467" s="9" t="str">
        <f t="shared" si="158"/>
        <v>F $.25</v>
      </c>
    </row>
    <row r="1468" spans="2:22" x14ac:dyDescent="0.25">
      <c r="B1468" t="s">
        <v>524</v>
      </c>
      <c r="C1468">
        <v>1992</v>
      </c>
      <c r="D1468" t="s">
        <v>525</v>
      </c>
      <c r="K1468">
        <v>386</v>
      </c>
      <c r="L1468" t="s">
        <v>618</v>
      </c>
      <c r="M1468" t="s">
        <v>357</v>
      </c>
      <c r="N1468" t="s">
        <v>509</v>
      </c>
      <c r="Q1468">
        <v>1</v>
      </c>
      <c r="R1468" s="4">
        <v>0.4</v>
      </c>
      <c r="S1468" s="9" t="str">
        <f t="shared" si="159"/>
        <v>Maddux, Greg</v>
      </c>
      <c r="T1468" s="9" t="str">
        <f t="shared" si="160"/>
        <v xml:space="preserve">Fleer     </v>
      </c>
      <c r="U1468" s="9" t="str">
        <f>IFERROR(VLOOKUP(S1468,'Lookup '!B:D,3,FALSE)," ")</f>
        <v>HOF</v>
      </c>
      <c r="V1468" s="9" t="str">
        <f t="shared" si="158"/>
        <v>F $.25</v>
      </c>
    </row>
    <row r="1469" spans="2:22" x14ac:dyDescent="0.25">
      <c r="B1469" t="s">
        <v>524</v>
      </c>
      <c r="C1469">
        <v>1992</v>
      </c>
      <c r="D1469" t="s">
        <v>525</v>
      </c>
      <c r="K1469">
        <v>389</v>
      </c>
      <c r="L1469" t="s">
        <v>579</v>
      </c>
      <c r="M1469" t="s">
        <v>580</v>
      </c>
      <c r="N1469" t="s">
        <v>509</v>
      </c>
      <c r="Q1469">
        <v>1</v>
      </c>
      <c r="R1469" s="4">
        <v>0.4</v>
      </c>
      <c r="S1469" s="9" t="str">
        <f t="shared" si="159"/>
        <v>Sandberg, Ryne</v>
      </c>
      <c r="T1469" s="9" t="str">
        <f t="shared" si="160"/>
        <v xml:space="preserve">Fleer     </v>
      </c>
      <c r="U1469" s="9" t="str">
        <f>IFERROR(VLOOKUP(S1469,'Lookup '!B:D,3,FALSE)," ")</f>
        <v>HOF</v>
      </c>
      <c r="V1469" s="9" t="str">
        <f t="shared" si="158"/>
        <v>F $.25</v>
      </c>
    </row>
    <row r="1470" spans="2:22" x14ac:dyDescent="0.25">
      <c r="B1470" t="s">
        <v>524</v>
      </c>
      <c r="C1470">
        <v>1992</v>
      </c>
      <c r="D1470" t="s">
        <v>525</v>
      </c>
      <c r="K1470">
        <v>450</v>
      </c>
      <c r="L1470" t="s">
        <v>350</v>
      </c>
      <c r="M1470" t="s">
        <v>372</v>
      </c>
      <c r="N1470" t="s">
        <v>394</v>
      </c>
      <c r="Q1470">
        <v>1</v>
      </c>
      <c r="R1470" s="4">
        <v>0.25</v>
      </c>
      <c r="S1470" s="9" t="str">
        <f t="shared" si="159"/>
        <v>Carter, Gary</v>
      </c>
      <c r="T1470" s="9" t="str">
        <f t="shared" si="160"/>
        <v xml:space="preserve">Fleer     </v>
      </c>
      <c r="U1470" s="9" t="str">
        <f>IFERROR(VLOOKUP(S1470,'Lookup '!B:D,3,FALSE)," ")</f>
        <v>HOF</v>
      </c>
      <c r="V1470" s="9" t="str">
        <f t="shared" si="158"/>
        <v>F $.25</v>
      </c>
    </row>
    <row r="1471" spans="2:22" x14ac:dyDescent="0.25">
      <c r="B1471" t="s">
        <v>524</v>
      </c>
      <c r="C1471">
        <v>1992</v>
      </c>
      <c r="D1471" t="s">
        <v>525</v>
      </c>
      <c r="K1471">
        <v>466</v>
      </c>
      <c r="L1471" t="s">
        <v>538</v>
      </c>
      <c r="M1471" t="s">
        <v>539</v>
      </c>
      <c r="N1471" t="s">
        <v>394</v>
      </c>
      <c r="Q1471">
        <v>1</v>
      </c>
      <c r="R1471" s="4">
        <v>0.25</v>
      </c>
      <c r="S1471" s="9" t="str">
        <f t="shared" si="159"/>
        <v>Murray, Eddie</v>
      </c>
      <c r="T1471" s="9" t="str">
        <f t="shared" si="160"/>
        <v xml:space="preserve">Fleer     </v>
      </c>
      <c r="U1471" s="9" t="str">
        <f>IFERROR(VLOOKUP(S1471,'Lookup '!B:D,3,FALSE)," ")</f>
        <v>HOF</v>
      </c>
      <c r="V1471" s="9" t="str">
        <f t="shared" si="158"/>
        <v>F $.25</v>
      </c>
    </row>
    <row r="1472" spans="2:22" x14ac:dyDescent="0.25">
      <c r="B1472" t="s">
        <v>524</v>
      </c>
      <c r="C1472">
        <v>1992</v>
      </c>
      <c r="D1472" t="s">
        <v>525</v>
      </c>
      <c r="K1472">
        <v>550</v>
      </c>
      <c r="L1472" t="s">
        <v>611</v>
      </c>
      <c r="M1472" t="s">
        <v>612</v>
      </c>
      <c r="N1472" t="s">
        <v>420</v>
      </c>
      <c r="Q1472">
        <v>1</v>
      </c>
      <c r="R1472" s="4">
        <v>1</v>
      </c>
      <c r="S1472" s="9" t="str">
        <f t="shared" si="159"/>
        <v>Bonds, Barry</v>
      </c>
      <c r="T1472" s="9" t="str">
        <f t="shared" si="160"/>
        <v xml:space="preserve">Fleer     </v>
      </c>
      <c r="U1472" s="9" t="str">
        <f>IFERROR(VLOOKUP(S1472,'Lookup '!B:D,3,FALSE)," ")</f>
        <v/>
      </c>
      <c r="V1472" s="9" t="str">
        <f t="shared" si="158"/>
        <v>E $1</v>
      </c>
    </row>
    <row r="1473" spans="2:22" x14ac:dyDescent="0.25">
      <c r="B1473" t="s">
        <v>524</v>
      </c>
      <c r="C1473">
        <v>1992</v>
      </c>
      <c r="D1473" t="s">
        <v>525</v>
      </c>
      <c r="K1473">
        <v>592</v>
      </c>
      <c r="L1473" t="s">
        <v>514</v>
      </c>
      <c r="M1473" t="s">
        <v>515</v>
      </c>
      <c r="N1473" t="s">
        <v>391</v>
      </c>
      <c r="Q1473">
        <v>1</v>
      </c>
      <c r="R1473" s="4">
        <v>0.4</v>
      </c>
      <c r="S1473" s="9" t="str">
        <f t="shared" si="159"/>
        <v>Smith, Ozzie</v>
      </c>
      <c r="T1473" s="9" t="str">
        <f t="shared" si="160"/>
        <v xml:space="preserve">Fleer     </v>
      </c>
      <c r="U1473" s="9" t="str">
        <f>IFERROR(VLOOKUP(S1473,'Lookup '!B:D,3,FALSE)," ")</f>
        <v>HOF</v>
      </c>
      <c r="V1473" s="9" t="str">
        <f t="shared" si="158"/>
        <v>F $.25</v>
      </c>
    </row>
    <row r="1474" spans="2:22" x14ac:dyDescent="0.25">
      <c r="B1474" t="s">
        <v>524</v>
      </c>
      <c r="C1474">
        <v>1992</v>
      </c>
      <c r="D1474" t="s">
        <v>525</v>
      </c>
      <c r="K1474">
        <v>605</v>
      </c>
      <c r="L1474" t="s">
        <v>572</v>
      </c>
      <c r="M1474" t="s">
        <v>476</v>
      </c>
      <c r="N1474" t="s">
        <v>446</v>
      </c>
      <c r="Q1474">
        <v>1</v>
      </c>
      <c r="R1474" s="4">
        <v>0.3</v>
      </c>
      <c r="S1474" s="9" t="str">
        <f t="shared" si="159"/>
        <v>Gwynn, Tony</v>
      </c>
      <c r="T1474" s="9" t="str">
        <f t="shared" si="160"/>
        <v xml:space="preserve">Fleer     </v>
      </c>
      <c r="U1474" s="9" t="str">
        <f>IFERROR(VLOOKUP(S1474,'Lookup '!B:D,3,FALSE)," ")</f>
        <v>HOF</v>
      </c>
      <c r="V1474" s="9" t="str">
        <f t="shared" si="158"/>
        <v>F $.25</v>
      </c>
    </row>
    <row r="1475" spans="2:22" x14ac:dyDescent="0.25">
      <c r="B1475" t="s">
        <v>524</v>
      </c>
      <c r="C1475">
        <v>1992</v>
      </c>
      <c r="D1475" t="s">
        <v>525</v>
      </c>
      <c r="K1475">
        <v>701</v>
      </c>
      <c r="L1475" t="s">
        <v>4182</v>
      </c>
      <c r="Q1475">
        <v>1</v>
      </c>
      <c r="R1475" s="4">
        <v>0.25</v>
      </c>
      <c r="S1475" s="9" t="str">
        <f t="shared" si="159"/>
        <v xml:space="preserve">Thomas, Frank / Jackson, Bo, </v>
      </c>
      <c r="T1475" s="9" t="str">
        <f t="shared" si="160"/>
        <v xml:space="preserve">Fleer     </v>
      </c>
      <c r="U1475" s="9" t="s">
        <v>13</v>
      </c>
      <c r="V1475" s="9" t="str">
        <f t="shared" si="158"/>
        <v>F $.25</v>
      </c>
    </row>
    <row r="1476" spans="2:22" x14ac:dyDescent="0.25">
      <c r="B1476" t="s">
        <v>524</v>
      </c>
      <c r="C1476">
        <v>1992</v>
      </c>
      <c r="D1476" t="s">
        <v>525</v>
      </c>
      <c r="K1476">
        <v>703</v>
      </c>
      <c r="L1476" t="s">
        <v>4181</v>
      </c>
      <c r="Q1476">
        <v>1</v>
      </c>
      <c r="R1476" s="4">
        <v>0.4</v>
      </c>
      <c r="S1476" s="9" t="str">
        <f t="shared" si="159"/>
        <v xml:space="preserve">Ripken Jr, Cal / Carter, Joe, </v>
      </c>
      <c r="T1476" s="9" t="str">
        <f t="shared" si="160"/>
        <v xml:space="preserve">Fleer     </v>
      </c>
      <c r="U1476" s="9" t="s">
        <v>13</v>
      </c>
      <c r="V1476" s="9" t="str">
        <f t="shared" si="158"/>
        <v>F $.25</v>
      </c>
    </row>
    <row r="1477" spans="2:22" x14ac:dyDescent="0.25">
      <c r="B1477" t="s">
        <v>524</v>
      </c>
      <c r="C1477">
        <v>1992</v>
      </c>
      <c r="D1477" t="s">
        <v>525</v>
      </c>
      <c r="K1477">
        <v>707</v>
      </c>
      <c r="L1477" t="s">
        <v>4180</v>
      </c>
      <c r="Q1477">
        <v>1</v>
      </c>
      <c r="R1477" s="4">
        <v>0.25</v>
      </c>
      <c r="S1477" s="9" t="str">
        <f t="shared" si="159"/>
        <v xml:space="preserve">Boggs, Wade / Baines, Harold, </v>
      </c>
      <c r="T1477" s="9" t="str">
        <f t="shared" si="160"/>
        <v xml:space="preserve">Fleer     </v>
      </c>
      <c r="U1477" s="9" t="s">
        <v>13</v>
      </c>
      <c r="V1477" s="9" t="str">
        <f t="shared" si="158"/>
        <v>F $.25</v>
      </c>
    </row>
    <row r="1478" spans="2:22" x14ac:dyDescent="0.25">
      <c r="B1478" t="s">
        <v>524</v>
      </c>
      <c r="C1478">
        <v>1992</v>
      </c>
      <c r="D1478" t="s">
        <v>525</v>
      </c>
      <c r="K1478">
        <v>709</v>
      </c>
      <c r="L1478" t="s">
        <v>667</v>
      </c>
      <c r="M1478" t="s">
        <v>501</v>
      </c>
      <c r="N1478" t="s">
        <v>555</v>
      </c>
      <c r="Q1478">
        <v>1</v>
      </c>
      <c r="R1478" s="4">
        <v>0.25</v>
      </c>
      <c r="S1478" s="9" t="str">
        <f t="shared" si="159"/>
        <v>Griffey Jr, Ken</v>
      </c>
      <c r="T1478" s="9" t="str">
        <f t="shared" si="160"/>
        <v xml:space="preserve">Fleer     </v>
      </c>
      <c r="U1478" s="9" t="str">
        <f>IFERROR(VLOOKUP(S1478,'Lookup '!B:D,3,FALSE)," ")</f>
        <v>HOF</v>
      </c>
      <c r="V1478" s="9" t="str">
        <f t="shared" si="158"/>
        <v>F $.25</v>
      </c>
    </row>
    <row r="1479" spans="2:22" x14ac:dyDescent="0.25">
      <c r="B1479" t="s">
        <v>524</v>
      </c>
      <c r="C1479">
        <v>1992</v>
      </c>
      <c r="D1479" t="s">
        <v>525</v>
      </c>
      <c r="K1479">
        <v>711</v>
      </c>
      <c r="L1479" t="s">
        <v>559</v>
      </c>
      <c r="M1479" t="s">
        <v>560</v>
      </c>
      <c r="N1479" t="s">
        <v>451</v>
      </c>
      <c r="Q1479">
        <v>1</v>
      </c>
      <c r="R1479" s="4">
        <v>0.4</v>
      </c>
      <c r="S1479" s="9" t="str">
        <f t="shared" si="159"/>
        <v>Ripken Jr, Cal</v>
      </c>
      <c r="T1479" s="9" t="str">
        <f t="shared" si="160"/>
        <v xml:space="preserve">Fleer     </v>
      </c>
      <c r="U1479" s="9" t="str">
        <f>IFERROR(VLOOKUP(S1479,'Lookup '!B:D,3,FALSE)," ")</f>
        <v>HOF</v>
      </c>
      <c r="V1479" s="9" t="str">
        <f t="shared" si="158"/>
        <v>F $.25</v>
      </c>
    </row>
    <row r="1480" spans="2:22" x14ac:dyDescent="0.25">
      <c r="B1480" t="s">
        <v>524</v>
      </c>
      <c r="C1480">
        <v>1992</v>
      </c>
      <c r="D1480" t="s">
        <v>525</v>
      </c>
      <c r="K1480">
        <v>712</v>
      </c>
      <c r="L1480" t="s">
        <v>704</v>
      </c>
      <c r="M1480" t="s">
        <v>435</v>
      </c>
      <c r="N1480" t="s">
        <v>465</v>
      </c>
      <c r="Q1480">
        <v>1</v>
      </c>
      <c r="R1480" s="4">
        <v>0.25</v>
      </c>
      <c r="S1480" s="9" t="str">
        <f t="shared" si="159"/>
        <v>Thomas, Frank</v>
      </c>
      <c r="T1480" s="9" t="str">
        <f t="shared" si="160"/>
        <v xml:space="preserve">Fleer     </v>
      </c>
      <c r="U1480" s="9" t="str">
        <f>IFERROR(VLOOKUP(S1480,'Lookup '!B:D,3,FALSE)," ")</f>
        <v>HOF</v>
      </c>
      <c r="V1480" s="9" t="str">
        <f t="shared" si="158"/>
        <v>F $.25</v>
      </c>
    </row>
    <row r="1481" spans="2:22" x14ac:dyDescent="0.25">
      <c r="B1481" t="s">
        <v>570</v>
      </c>
      <c r="C1481">
        <v>1992</v>
      </c>
      <c r="D1481" t="s">
        <v>762</v>
      </c>
      <c r="K1481">
        <v>4</v>
      </c>
      <c r="L1481" t="s">
        <v>396</v>
      </c>
      <c r="M1481" t="s">
        <v>397</v>
      </c>
      <c r="N1481" t="s">
        <v>417</v>
      </c>
      <c r="Q1481">
        <v>1</v>
      </c>
      <c r="R1481" s="4">
        <v>0.25</v>
      </c>
      <c r="S1481" s="9" t="str">
        <f t="shared" si="159"/>
        <v>Carew, Rod</v>
      </c>
      <c r="T1481" s="9" t="str">
        <f t="shared" si="160"/>
        <v xml:space="preserve">Kellogg's     </v>
      </c>
      <c r="U1481" s="9" t="str">
        <f>IFERROR(VLOOKUP(S1481,'Lookup '!B:D,3,FALSE)," ")</f>
        <v>HOF</v>
      </c>
      <c r="V1481" s="9" t="str">
        <f t="shared" si="158"/>
        <v>F $.25</v>
      </c>
    </row>
    <row r="1482" spans="2:22" x14ac:dyDescent="0.25">
      <c r="B1482" t="s">
        <v>524</v>
      </c>
      <c r="C1482">
        <v>1992</v>
      </c>
      <c r="D1482" t="s">
        <v>594</v>
      </c>
      <c r="K1482">
        <v>392</v>
      </c>
      <c r="L1482" t="s">
        <v>667</v>
      </c>
      <c r="M1482" t="s">
        <v>501</v>
      </c>
      <c r="N1482" t="s">
        <v>555</v>
      </c>
      <c r="Q1482">
        <v>1</v>
      </c>
      <c r="R1482" s="4">
        <v>0.75</v>
      </c>
      <c r="S1482" s="9" t="str">
        <f t="shared" si="159"/>
        <v>Griffey Jr, Ken</v>
      </c>
      <c r="T1482" s="9" t="str">
        <f t="shared" si="160"/>
        <v xml:space="preserve">Leaf     </v>
      </c>
      <c r="U1482" s="9" t="str">
        <f>IFERROR(VLOOKUP(S1482,'Lookup '!B:D,3,FALSE)," ")</f>
        <v>HOF</v>
      </c>
      <c r="V1482" s="9" t="str">
        <f t="shared" si="158"/>
        <v>F $.25</v>
      </c>
    </row>
    <row r="1483" spans="2:22" x14ac:dyDescent="0.25">
      <c r="B1483" t="s">
        <v>524</v>
      </c>
      <c r="C1483">
        <v>1992</v>
      </c>
      <c r="D1483" t="s">
        <v>594</v>
      </c>
      <c r="K1483">
        <v>442</v>
      </c>
      <c r="L1483" t="s">
        <v>350</v>
      </c>
      <c r="M1483" t="s">
        <v>372</v>
      </c>
      <c r="N1483" t="s">
        <v>452</v>
      </c>
      <c r="Q1483">
        <v>1</v>
      </c>
      <c r="R1483" s="4">
        <v>0.4</v>
      </c>
      <c r="S1483" s="9" t="str">
        <f t="shared" si="159"/>
        <v>Carter, Gary</v>
      </c>
      <c r="T1483" s="9" t="str">
        <f t="shared" si="160"/>
        <v xml:space="preserve">Leaf     </v>
      </c>
      <c r="U1483" s="9" t="str">
        <f>IFERROR(VLOOKUP(S1483,'Lookup '!B:D,3,FALSE)," ")</f>
        <v>HOF</v>
      </c>
      <c r="V1483" s="9" t="str">
        <f t="shared" si="158"/>
        <v>F $.25</v>
      </c>
    </row>
    <row r="1484" spans="2:22" x14ac:dyDescent="0.25">
      <c r="B1484" t="s">
        <v>377</v>
      </c>
      <c r="C1484">
        <v>1992</v>
      </c>
      <c r="D1484" t="s">
        <v>594</v>
      </c>
      <c r="E1484" t="s">
        <v>763</v>
      </c>
      <c r="K1484">
        <v>13</v>
      </c>
      <c r="L1484" t="s">
        <v>559</v>
      </c>
      <c r="M1484" t="s">
        <v>560</v>
      </c>
      <c r="N1484" t="s">
        <v>451</v>
      </c>
      <c r="Q1484">
        <v>1</v>
      </c>
      <c r="R1484" s="4">
        <v>5</v>
      </c>
      <c r="S1484" s="9" t="str">
        <f t="shared" si="159"/>
        <v>Ripken Jr, Cal</v>
      </c>
      <c r="T1484" s="9" t="str">
        <f t="shared" si="160"/>
        <v xml:space="preserve">Leaf Previews    </v>
      </c>
      <c r="U1484" s="9" t="str">
        <f>IFERROR(VLOOKUP(S1484,'Lookup '!B:D,3,FALSE)," ")</f>
        <v>HOF</v>
      </c>
      <c r="V1484" s="9" t="str">
        <f t="shared" si="158"/>
        <v>D $5</v>
      </c>
    </row>
    <row r="1485" spans="2:22" x14ac:dyDescent="0.25">
      <c r="B1485" t="s">
        <v>570</v>
      </c>
      <c r="C1485">
        <v>1992</v>
      </c>
      <c r="D1485" t="s">
        <v>764</v>
      </c>
      <c r="K1485">
        <v>45</v>
      </c>
      <c r="L1485" t="s">
        <v>350</v>
      </c>
      <c r="M1485" t="s">
        <v>372</v>
      </c>
      <c r="N1485" t="s">
        <v>430</v>
      </c>
      <c r="Q1485">
        <v>1</v>
      </c>
      <c r="R1485" s="4">
        <v>0.4</v>
      </c>
      <c r="S1485" s="9" t="str">
        <f t="shared" si="159"/>
        <v>Carter, Gary</v>
      </c>
      <c r="T1485" s="9" t="str">
        <f t="shared" si="160"/>
        <v xml:space="preserve">O'Pee'Chee     </v>
      </c>
      <c r="U1485" s="9" t="str">
        <f>IFERROR(VLOOKUP(S1485,'Lookup '!B:D,3,FALSE)," ")</f>
        <v>HOF</v>
      </c>
      <c r="V1485" s="9" t="str">
        <f t="shared" ref="V1485:V1516" si="161">IF(R1485&gt;0.249,IF(R1485&gt;0.99,IF(R1485&gt;4.99,IF(R1485&gt;9.99,IF(R1485&gt;49.99,IF(R1485&gt;99.99,"A $100","B $50"),"C $10"),"D $5"),"E $1"),"F $.25"),"G")</f>
        <v>F $.25</v>
      </c>
    </row>
    <row r="1486" spans="2:22" x14ac:dyDescent="0.25">
      <c r="B1486" t="s">
        <v>570</v>
      </c>
      <c r="C1486">
        <v>1992</v>
      </c>
      <c r="D1486" t="s">
        <v>764</v>
      </c>
      <c r="K1486">
        <v>387</v>
      </c>
      <c r="L1486" t="s">
        <v>350</v>
      </c>
      <c r="M1486" t="s">
        <v>372</v>
      </c>
      <c r="N1486" t="s">
        <v>430</v>
      </c>
      <c r="Q1486">
        <v>1</v>
      </c>
      <c r="R1486" s="4">
        <v>0.4</v>
      </c>
      <c r="S1486" s="9" t="str">
        <f t="shared" si="159"/>
        <v>Carter, Gary</v>
      </c>
      <c r="T1486" s="9" t="str">
        <f t="shared" si="160"/>
        <v xml:space="preserve">O'Pee'Chee     </v>
      </c>
      <c r="U1486" s="9" t="str">
        <f>IFERROR(VLOOKUP(S1486,'Lookup '!B:D,3,FALSE)," ")</f>
        <v>HOF</v>
      </c>
      <c r="V1486" s="9" t="str">
        <f t="shared" si="161"/>
        <v>F $.25</v>
      </c>
    </row>
    <row r="1487" spans="2:22" x14ac:dyDescent="0.25">
      <c r="B1487" t="s">
        <v>570</v>
      </c>
      <c r="C1487">
        <v>1992</v>
      </c>
      <c r="D1487" t="s">
        <v>764</v>
      </c>
      <c r="K1487">
        <v>399</v>
      </c>
      <c r="L1487" t="s">
        <v>350</v>
      </c>
      <c r="M1487" t="s">
        <v>372</v>
      </c>
      <c r="N1487" t="s">
        <v>430</v>
      </c>
      <c r="Q1487">
        <v>1</v>
      </c>
      <c r="R1487" s="4">
        <v>0.4</v>
      </c>
      <c r="S1487" s="9" t="str">
        <f t="shared" si="159"/>
        <v>Carter, Gary</v>
      </c>
      <c r="T1487" s="9" t="str">
        <f t="shared" si="160"/>
        <v xml:space="preserve">O'Pee'Chee     </v>
      </c>
      <c r="U1487" s="9" t="str">
        <f>IFERROR(VLOOKUP(S1487,'Lookup '!B:D,3,FALSE)," ")</f>
        <v>HOF</v>
      </c>
      <c r="V1487" s="9" t="str">
        <f t="shared" si="161"/>
        <v>F $.25</v>
      </c>
    </row>
    <row r="1488" spans="2:22" x14ac:dyDescent="0.25">
      <c r="B1488" t="s">
        <v>570</v>
      </c>
      <c r="C1488">
        <v>1992</v>
      </c>
      <c r="D1488" t="s">
        <v>764</v>
      </c>
      <c r="K1488">
        <v>551</v>
      </c>
      <c r="L1488" t="s">
        <v>358</v>
      </c>
      <c r="M1488" t="s">
        <v>359</v>
      </c>
      <c r="N1488" t="s">
        <v>423</v>
      </c>
      <c r="Q1488">
        <v>1</v>
      </c>
      <c r="R1488" s="4">
        <v>1</v>
      </c>
      <c r="S1488" s="9" t="str">
        <f t="shared" si="159"/>
        <v>Jones, Chipper</v>
      </c>
      <c r="T1488" s="9" t="str">
        <f t="shared" si="160"/>
        <v xml:space="preserve">O'Pee'Chee     </v>
      </c>
      <c r="U1488" s="9" t="str">
        <f>IFERROR(VLOOKUP(S1488,'Lookup '!B:D,3,FALSE)," ")</f>
        <v>HOF</v>
      </c>
      <c r="V1488" s="9" t="str">
        <f t="shared" si="161"/>
        <v>E $1</v>
      </c>
    </row>
    <row r="1489" spans="2:22" x14ac:dyDescent="0.25">
      <c r="B1489" t="s">
        <v>570</v>
      </c>
      <c r="C1489">
        <v>1992</v>
      </c>
      <c r="D1489" t="s">
        <v>764</v>
      </c>
      <c r="K1489">
        <v>792</v>
      </c>
      <c r="L1489" t="s">
        <v>444</v>
      </c>
      <c r="M1489" t="s">
        <v>445</v>
      </c>
      <c r="N1489" t="s">
        <v>417</v>
      </c>
      <c r="Q1489">
        <v>1</v>
      </c>
      <c r="R1489" s="4">
        <v>0.4</v>
      </c>
      <c r="S1489" s="9" t="str">
        <f t="shared" si="159"/>
        <v>Winfield, Dave</v>
      </c>
      <c r="T1489" s="9" t="str">
        <f t="shared" si="160"/>
        <v xml:space="preserve">O'Pee'Chee     </v>
      </c>
      <c r="U1489" s="9" t="str">
        <f>IFERROR(VLOOKUP(S1489,'Lookup '!B:D,3,FALSE)," ")</f>
        <v>HOF</v>
      </c>
      <c r="V1489" s="9" t="str">
        <f t="shared" si="161"/>
        <v>F $.25</v>
      </c>
    </row>
    <row r="1490" spans="2:22" x14ac:dyDescent="0.25">
      <c r="B1490" t="s">
        <v>570</v>
      </c>
      <c r="C1490">
        <v>1992</v>
      </c>
      <c r="D1490" t="s">
        <v>765</v>
      </c>
      <c r="K1490">
        <v>294</v>
      </c>
      <c r="L1490" t="s">
        <v>415</v>
      </c>
      <c r="M1490" t="s">
        <v>416</v>
      </c>
      <c r="N1490" t="s">
        <v>549</v>
      </c>
      <c r="Q1490">
        <v>1</v>
      </c>
      <c r="R1490" s="4">
        <v>0.5</v>
      </c>
      <c r="S1490" s="9" t="str">
        <f t="shared" si="159"/>
        <v>Ryan, Nolan</v>
      </c>
      <c r="T1490" s="9" t="str">
        <f t="shared" si="160"/>
        <v xml:space="preserve">Pinnacle     </v>
      </c>
      <c r="U1490" s="9" t="str">
        <f>IFERROR(VLOOKUP(S1490,'Lookup '!B:D,3,FALSE)," ")</f>
        <v>HOF</v>
      </c>
      <c r="V1490" s="9" t="str">
        <f t="shared" si="161"/>
        <v>F $.25</v>
      </c>
    </row>
    <row r="1491" spans="2:22" x14ac:dyDescent="0.25">
      <c r="B1491" t="s">
        <v>570</v>
      </c>
      <c r="C1491">
        <v>1992</v>
      </c>
      <c r="D1491" t="s">
        <v>657</v>
      </c>
      <c r="K1491">
        <v>1</v>
      </c>
      <c r="L1491" t="s">
        <v>667</v>
      </c>
      <c r="M1491" t="s">
        <v>501</v>
      </c>
      <c r="N1491" t="s">
        <v>555</v>
      </c>
      <c r="Q1491">
        <v>1</v>
      </c>
      <c r="R1491" s="4">
        <v>0.5</v>
      </c>
      <c r="S1491" s="9" t="str">
        <f t="shared" si="159"/>
        <v>Griffey Jr, Ken</v>
      </c>
      <c r="T1491" s="9" t="str">
        <f t="shared" si="160"/>
        <v xml:space="preserve">Score     </v>
      </c>
      <c r="U1491" s="9" t="str">
        <f>IFERROR(VLOOKUP(S1491,'Lookup '!B:D,3,FALSE)," ")</f>
        <v>HOF</v>
      </c>
      <c r="V1491" s="9" t="str">
        <f t="shared" si="161"/>
        <v>F $.25</v>
      </c>
    </row>
    <row r="1492" spans="2:22" x14ac:dyDescent="0.25">
      <c r="B1492" t="s">
        <v>570</v>
      </c>
      <c r="C1492">
        <v>1992</v>
      </c>
      <c r="D1492" t="s">
        <v>657</v>
      </c>
      <c r="K1492">
        <v>2</v>
      </c>
      <c r="L1492" t="s">
        <v>415</v>
      </c>
      <c r="M1492" t="s">
        <v>416</v>
      </c>
      <c r="N1492" t="s">
        <v>549</v>
      </c>
      <c r="Q1492">
        <v>1</v>
      </c>
      <c r="R1492" s="4">
        <v>1</v>
      </c>
      <c r="S1492" s="9" t="str">
        <f t="shared" si="159"/>
        <v>Ryan, Nolan</v>
      </c>
      <c r="T1492" s="9" t="str">
        <f t="shared" si="160"/>
        <v xml:space="preserve">Score     </v>
      </c>
      <c r="U1492" s="9" t="str">
        <f>IFERROR(VLOOKUP(S1492,'Lookup '!B:D,3,FALSE)," ")</f>
        <v>HOF</v>
      </c>
      <c r="V1492" s="9" t="str">
        <f t="shared" si="161"/>
        <v>E $1</v>
      </c>
    </row>
    <row r="1493" spans="2:22" x14ac:dyDescent="0.25">
      <c r="B1493" t="s">
        <v>570</v>
      </c>
      <c r="C1493">
        <v>1992</v>
      </c>
      <c r="D1493" t="s">
        <v>657</v>
      </c>
      <c r="K1493">
        <v>269</v>
      </c>
      <c r="L1493" t="s">
        <v>618</v>
      </c>
      <c r="M1493" t="s">
        <v>357</v>
      </c>
      <c r="N1493" t="s">
        <v>509</v>
      </c>
      <c r="Q1493">
        <v>1</v>
      </c>
      <c r="R1493" s="4">
        <v>0.4</v>
      </c>
      <c r="S1493" s="9" t="str">
        <f t="shared" si="159"/>
        <v>Maddux, Greg</v>
      </c>
      <c r="T1493" s="9" t="str">
        <f t="shared" si="160"/>
        <v xml:space="preserve">Score     </v>
      </c>
      <c r="U1493" s="9" t="str">
        <f>IFERROR(VLOOKUP(S1493,'Lookup '!B:D,3,FALSE)," ")</f>
        <v>HOF</v>
      </c>
      <c r="V1493" s="9" t="str">
        <f t="shared" si="161"/>
        <v>F $.25</v>
      </c>
    </row>
    <row r="1494" spans="2:22" x14ac:dyDescent="0.25">
      <c r="B1494" t="s">
        <v>570</v>
      </c>
      <c r="C1494">
        <v>1992</v>
      </c>
      <c r="D1494" t="s">
        <v>657</v>
      </c>
      <c r="K1494">
        <v>425</v>
      </c>
      <c r="L1494" t="s">
        <v>415</v>
      </c>
      <c r="M1494" t="s">
        <v>416</v>
      </c>
      <c r="N1494" t="s">
        <v>549</v>
      </c>
      <c r="Q1494">
        <v>1</v>
      </c>
      <c r="R1494" s="4">
        <v>0.5</v>
      </c>
      <c r="S1494" s="9" t="str">
        <f t="shared" si="159"/>
        <v>Ryan, Nolan</v>
      </c>
      <c r="T1494" s="9" t="str">
        <f t="shared" si="160"/>
        <v xml:space="preserve">Score     </v>
      </c>
      <c r="U1494" s="9" t="str">
        <f>IFERROR(VLOOKUP(S1494,'Lookup '!B:D,3,FALSE)," ")</f>
        <v>HOF</v>
      </c>
      <c r="V1494" s="9" t="str">
        <f t="shared" si="161"/>
        <v>F $.25</v>
      </c>
    </row>
    <row r="1495" spans="2:22" x14ac:dyDescent="0.25">
      <c r="B1495" t="s">
        <v>570</v>
      </c>
      <c r="C1495">
        <v>1992</v>
      </c>
      <c r="D1495" t="s">
        <v>657</v>
      </c>
      <c r="K1495">
        <v>430</v>
      </c>
      <c r="L1495" t="s">
        <v>516</v>
      </c>
      <c r="M1495" t="s">
        <v>517</v>
      </c>
      <c r="N1495" t="s">
        <v>443</v>
      </c>
      <c r="Q1495">
        <v>1</v>
      </c>
      <c r="R1495" s="4">
        <v>0.25</v>
      </c>
      <c r="S1495" s="9" t="str">
        <f t="shared" si="159"/>
        <v>Henderson, Rickey</v>
      </c>
      <c r="T1495" s="9" t="str">
        <f t="shared" si="160"/>
        <v xml:space="preserve">Score     </v>
      </c>
      <c r="U1495" s="9" t="str">
        <f>IFERROR(VLOOKUP(S1495,'Lookup '!B:D,3,FALSE)," ")</f>
        <v>HOF</v>
      </c>
      <c r="V1495" s="9" t="str">
        <f t="shared" si="161"/>
        <v>F $.25</v>
      </c>
    </row>
    <row r="1496" spans="2:22" x14ac:dyDescent="0.25">
      <c r="B1496" t="s">
        <v>570</v>
      </c>
      <c r="C1496">
        <v>1992</v>
      </c>
      <c r="D1496" t="s">
        <v>657</v>
      </c>
      <c r="F1496" t="s">
        <v>5473</v>
      </c>
      <c r="K1496">
        <v>433</v>
      </c>
      <c r="L1496" t="s">
        <v>559</v>
      </c>
      <c r="M1496" t="s">
        <v>560</v>
      </c>
      <c r="N1496" t="s">
        <v>451</v>
      </c>
      <c r="Q1496">
        <v>1</v>
      </c>
      <c r="R1496" s="4">
        <v>0.4</v>
      </c>
      <c r="S1496" s="9" t="str">
        <f t="shared" si="159"/>
        <v>Ripken Jr, Cal</v>
      </c>
      <c r="T1496" s="9" t="str">
        <f t="shared" si="160"/>
        <v xml:space="preserve">Score  Bobble   </v>
      </c>
      <c r="U1496" s="9" t="str">
        <f>IFERROR(VLOOKUP(S1496,'Lookup '!B:D,3,FALSE)," ")</f>
        <v>HOF</v>
      </c>
      <c r="V1496" s="9" t="str">
        <f t="shared" si="161"/>
        <v>F $.25</v>
      </c>
    </row>
    <row r="1497" spans="2:22" x14ac:dyDescent="0.25">
      <c r="B1497" t="s">
        <v>570</v>
      </c>
      <c r="C1497">
        <v>1992</v>
      </c>
      <c r="D1497" t="s">
        <v>657</v>
      </c>
      <c r="F1497" t="s">
        <v>5473</v>
      </c>
      <c r="K1497">
        <v>436</v>
      </c>
      <c r="L1497" t="s">
        <v>667</v>
      </c>
      <c r="M1497" t="s">
        <v>501</v>
      </c>
      <c r="N1497" t="s">
        <v>555</v>
      </c>
      <c r="Q1497">
        <v>1</v>
      </c>
      <c r="R1497" s="4">
        <v>0.25</v>
      </c>
      <c r="S1497" s="9" t="str">
        <f t="shared" si="159"/>
        <v>Griffey Jr, Ken</v>
      </c>
      <c r="T1497" s="9" t="str">
        <f t="shared" si="160"/>
        <v xml:space="preserve">Score  Bobble   </v>
      </c>
      <c r="U1497" s="9" t="str">
        <f>IFERROR(VLOOKUP(S1497,'Lookup '!B:D,3,FALSE)," ")</f>
        <v>HOF</v>
      </c>
      <c r="V1497" s="9" t="str">
        <f t="shared" si="161"/>
        <v>F $.25</v>
      </c>
    </row>
    <row r="1498" spans="2:22" x14ac:dyDescent="0.25">
      <c r="B1498" t="s">
        <v>570</v>
      </c>
      <c r="C1498">
        <v>1992</v>
      </c>
      <c r="D1498" t="s">
        <v>657</v>
      </c>
      <c r="K1498">
        <v>489</v>
      </c>
      <c r="L1498" t="s">
        <v>350</v>
      </c>
      <c r="M1498" t="s">
        <v>372</v>
      </c>
      <c r="N1498" t="s">
        <v>394</v>
      </c>
      <c r="Q1498">
        <v>1</v>
      </c>
      <c r="R1498" s="4">
        <v>0.25</v>
      </c>
      <c r="S1498" s="9" t="str">
        <f t="shared" si="159"/>
        <v>Carter, Gary</v>
      </c>
      <c r="T1498" s="9" t="str">
        <f t="shared" si="160"/>
        <v xml:space="preserve">Score     </v>
      </c>
      <c r="U1498" s="9" t="str">
        <f>IFERROR(VLOOKUP(S1498,'Lookup '!B:D,3,FALSE)," ")</f>
        <v>HOF</v>
      </c>
      <c r="V1498" s="9" t="str">
        <f t="shared" si="161"/>
        <v>F $.25</v>
      </c>
    </row>
    <row r="1499" spans="2:22" x14ac:dyDescent="0.25">
      <c r="B1499" t="s">
        <v>570</v>
      </c>
      <c r="C1499">
        <v>1992</v>
      </c>
      <c r="D1499" t="s">
        <v>657</v>
      </c>
      <c r="K1499">
        <v>540</v>
      </c>
      <c r="L1499" t="s">
        <v>559</v>
      </c>
      <c r="M1499" t="s">
        <v>560</v>
      </c>
      <c r="N1499" t="s">
        <v>451</v>
      </c>
      <c r="Q1499">
        <v>1</v>
      </c>
      <c r="R1499" s="4">
        <v>0.75</v>
      </c>
      <c r="S1499" s="9" t="str">
        <f t="shared" ref="S1499:S1544" si="162">L1499&amp;", "&amp;M1499</f>
        <v>Ripken Jr, Cal</v>
      </c>
      <c r="T1499" s="9" t="str">
        <f t="shared" si="160"/>
        <v xml:space="preserve">Score     </v>
      </c>
      <c r="U1499" s="9" t="str">
        <f>IFERROR(VLOOKUP(S1499,'Lookup '!B:D,3,FALSE)," ")</f>
        <v>HOF</v>
      </c>
      <c r="V1499" s="9" t="str">
        <f t="shared" si="161"/>
        <v>F $.25</v>
      </c>
    </row>
    <row r="1500" spans="2:22" x14ac:dyDescent="0.25">
      <c r="B1500" t="s">
        <v>377</v>
      </c>
      <c r="C1500">
        <v>1992</v>
      </c>
      <c r="D1500" t="s">
        <v>657</v>
      </c>
      <c r="J1500" t="s">
        <v>14</v>
      </c>
      <c r="K1500">
        <v>800</v>
      </c>
      <c r="L1500" t="s">
        <v>766</v>
      </c>
      <c r="M1500" t="s">
        <v>527</v>
      </c>
      <c r="N1500" t="s">
        <v>554</v>
      </c>
      <c r="Q1500">
        <v>1</v>
      </c>
      <c r="R1500" s="4">
        <v>4</v>
      </c>
      <c r="S1500" s="9" t="str">
        <f t="shared" si="162"/>
        <v>Ramirez, Manny</v>
      </c>
      <c r="T1500" s="9" t="str">
        <f t="shared" ref="T1500:T1546" si="163">CONCATENATE(D1500&amp;" "&amp;E1500&amp;" "&amp;F1500&amp;" "&amp;G1500&amp;" "&amp;H1500&amp;" "&amp;I1500&amp;J1500)</f>
        <v>Score     RC</v>
      </c>
      <c r="U1500" s="9" t="str">
        <f>IFERROR(VLOOKUP(S1500,'Lookup '!B:D,3,FALSE)," ")</f>
        <v/>
      </c>
      <c r="V1500" s="9" t="str">
        <f t="shared" si="161"/>
        <v>E $1</v>
      </c>
    </row>
    <row r="1501" spans="2:22" x14ac:dyDescent="0.25">
      <c r="B1501" t="s">
        <v>570</v>
      </c>
      <c r="C1501">
        <v>1992</v>
      </c>
      <c r="D1501" t="s">
        <v>657</v>
      </c>
      <c r="K1501">
        <v>886</v>
      </c>
      <c r="L1501" t="s">
        <v>601</v>
      </c>
      <c r="M1501" t="s">
        <v>602</v>
      </c>
      <c r="N1501" t="s">
        <v>395</v>
      </c>
      <c r="Q1501">
        <v>1</v>
      </c>
      <c r="R1501" s="4">
        <v>0.25</v>
      </c>
      <c r="S1501" s="9" t="str">
        <f t="shared" si="162"/>
        <v>Puckett, Kirby</v>
      </c>
      <c r="T1501" s="9" t="str">
        <f t="shared" si="163"/>
        <v xml:space="preserve">Score     </v>
      </c>
      <c r="U1501" s="9" t="str">
        <f>IFERROR(VLOOKUP(S1501,'Lookup '!B:D,3,FALSE)," ")</f>
        <v>HOF</v>
      </c>
      <c r="V1501" s="9" t="str">
        <f t="shared" si="161"/>
        <v>F $.25</v>
      </c>
    </row>
    <row r="1502" spans="2:22" x14ac:dyDescent="0.25">
      <c r="B1502" t="s">
        <v>570</v>
      </c>
      <c r="C1502">
        <v>1992</v>
      </c>
      <c r="D1502" t="s">
        <v>657</v>
      </c>
      <c r="K1502">
        <v>887</v>
      </c>
      <c r="L1502" t="s">
        <v>572</v>
      </c>
      <c r="M1502" t="s">
        <v>476</v>
      </c>
      <c r="N1502" t="s">
        <v>446</v>
      </c>
      <c r="Q1502">
        <v>1</v>
      </c>
      <c r="R1502" s="4">
        <v>0.25</v>
      </c>
      <c r="S1502" s="9" t="str">
        <f t="shared" si="162"/>
        <v>Gwynn, Tony</v>
      </c>
      <c r="T1502" s="9" t="str">
        <f t="shared" si="163"/>
        <v xml:space="preserve">Score     </v>
      </c>
      <c r="U1502" s="9" t="str">
        <f>IFERROR(VLOOKUP(S1502,'Lookup '!B:D,3,FALSE)," ")</f>
        <v>HOF</v>
      </c>
      <c r="V1502" s="9" t="str">
        <f t="shared" si="161"/>
        <v>F $.25</v>
      </c>
    </row>
    <row r="1503" spans="2:22" x14ac:dyDescent="0.25">
      <c r="C1503">
        <v>1992</v>
      </c>
      <c r="D1503" t="s">
        <v>378</v>
      </c>
      <c r="K1503">
        <v>1</v>
      </c>
      <c r="L1503" t="s">
        <v>415</v>
      </c>
      <c r="M1503" t="s">
        <v>416</v>
      </c>
      <c r="N1503" t="s">
        <v>549</v>
      </c>
      <c r="O1503" t="s">
        <v>382</v>
      </c>
      <c r="Q1503">
        <v>1</v>
      </c>
      <c r="R1503" s="4">
        <v>1</v>
      </c>
      <c r="S1503" s="9" t="str">
        <f t="shared" si="162"/>
        <v>Ryan, Nolan</v>
      </c>
      <c r="T1503" s="9" t="str">
        <f t="shared" si="163"/>
        <v xml:space="preserve">Topps Main     </v>
      </c>
      <c r="U1503" s="9" t="str">
        <f>IFERROR(VLOOKUP(S1503,'Lookup '!B:D,3,FALSE)," ")</f>
        <v>HOF</v>
      </c>
      <c r="V1503" s="9" t="str">
        <f t="shared" si="161"/>
        <v>E $1</v>
      </c>
    </row>
    <row r="1504" spans="2:22" x14ac:dyDescent="0.25">
      <c r="C1504">
        <v>1992</v>
      </c>
      <c r="D1504" t="s">
        <v>378</v>
      </c>
      <c r="K1504">
        <v>2</v>
      </c>
      <c r="L1504" t="s">
        <v>516</v>
      </c>
      <c r="M1504" t="s">
        <v>517</v>
      </c>
      <c r="N1504" t="s">
        <v>443</v>
      </c>
      <c r="O1504" t="s">
        <v>388</v>
      </c>
      <c r="Q1504">
        <v>1</v>
      </c>
      <c r="R1504" s="4">
        <v>0.25</v>
      </c>
      <c r="S1504" s="9" t="str">
        <f t="shared" si="162"/>
        <v>Henderson, Rickey</v>
      </c>
      <c r="T1504" s="9" t="str">
        <f t="shared" si="163"/>
        <v xml:space="preserve">Topps Main     </v>
      </c>
      <c r="U1504" s="9" t="str">
        <f>IFERROR(VLOOKUP(S1504,'Lookup '!B:D,3,FALSE)," ")</f>
        <v>HOF</v>
      </c>
      <c r="V1504" s="9" t="str">
        <f t="shared" si="161"/>
        <v>F $.25</v>
      </c>
    </row>
    <row r="1505" spans="3:22" x14ac:dyDescent="0.25">
      <c r="C1505">
        <v>1992</v>
      </c>
      <c r="D1505" t="s">
        <v>378</v>
      </c>
      <c r="K1505">
        <v>4</v>
      </c>
      <c r="L1505" t="s">
        <v>415</v>
      </c>
      <c r="M1505" t="s">
        <v>416</v>
      </c>
      <c r="N1505" t="s">
        <v>549</v>
      </c>
      <c r="O1505" t="s">
        <v>382</v>
      </c>
      <c r="Q1505">
        <v>1</v>
      </c>
      <c r="R1505" s="4">
        <v>0.5</v>
      </c>
      <c r="S1505" s="9" t="str">
        <f t="shared" si="162"/>
        <v>Ryan, Nolan</v>
      </c>
      <c r="T1505" s="9" t="str">
        <f t="shared" si="163"/>
        <v xml:space="preserve">Topps Main     </v>
      </c>
      <c r="U1505" s="9" t="str">
        <f>IFERROR(VLOOKUP(S1505,'Lookup '!B:D,3,FALSE)," ")</f>
        <v>HOF</v>
      </c>
      <c r="V1505" s="9" t="str">
        <f t="shared" si="161"/>
        <v>F $.25</v>
      </c>
    </row>
    <row r="1506" spans="3:22" x14ac:dyDescent="0.25">
      <c r="C1506">
        <v>1992</v>
      </c>
      <c r="D1506" t="s">
        <v>378</v>
      </c>
      <c r="F1506" t="s">
        <v>5395</v>
      </c>
      <c r="K1506">
        <v>5</v>
      </c>
      <c r="L1506" t="s">
        <v>444</v>
      </c>
      <c r="M1506" t="s">
        <v>445</v>
      </c>
      <c r="N1506" t="s">
        <v>417</v>
      </c>
      <c r="O1506" t="s">
        <v>388</v>
      </c>
      <c r="Q1506">
        <v>1</v>
      </c>
      <c r="R1506" s="4">
        <v>0.25</v>
      </c>
      <c r="S1506" s="9" t="str">
        <f t="shared" si="162"/>
        <v>Winfield, Dave</v>
      </c>
      <c r="T1506" s="9" t="str">
        <f t="shared" si="163"/>
        <v xml:space="preserve">Topps Main  RB   </v>
      </c>
      <c r="U1506" s="9" t="str">
        <f>IFERROR(VLOOKUP(S1506,'Lookup '!B:D,3,FALSE)," ")</f>
        <v>HOF</v>
      </c>
      <c r="V1506" s="9" t="str">
        <f t="shared" si="161"/>
        <v>F $.25</v>
      </c>
    </row>
    <row r="1507" spans="3:22" x14ac:dyDescent="0.25">
      <c r="C1507">
        <v>1992</v>
      </c>
      <c r="D1507" t="s">
        <v>378</v>
      </c>
      <c r="K1507">
        <v>10</v>
      </c>
      <c r="L1507" t="s">
        <v>581</v>
      </c>
      <c r="M1507" t="s">
        <v>582</v>
      </c>
      <c r="N1507" t="s">
        <v>402</v>
      </c>
      <c r="O1507" t="s">
        <v>440</v>
      </c>
      <c r="Q1507">
        <v>1</v>
      </c>
      <c r="R1507" s="4">
        <v>0.25</v>
      </c>
      <c r="S1507" s="9" t="str">
        <f t="shared" si="162"/>
        <v>Boggs, Wade</v>
      </c>
      <c r="T1507" s="9" t="str">
        <f t="shared" si="163"/>
        <v xml:space="preserve">Topps Main     </v>
      </c>
      <c r="U1507" s="9" t="str">
        <f>IFERROR(VLOOKUP(S1507,'Lookup '!B:D,3,FALSE)," ")</f>
        <v>HOF</v>
      </c>
      <c r="V1507" s="9" t="str">
        <f t="shared" si="161"/>
        <v>F $.25</v>
      </c>
    </row>
    <row r="1508" spans="3:22" x14ac:dyDescent="0.25">
      <c r="C1508">
        <v>1992</v>
      </c>
      <c r="D1508" t="s">
        <v>378</v>
      </c>
      <c r="K1508">
        <v>40</v>
      </c>
      <c r="L1508" t="s">
        <v>559</v>
      </c>
      <c r="M1508" t="s">
        <v>560</v>
      </c>
      <c r="N1508" t="s">
        <v>451</v>
      </c>
      <c r="O1508" t="s">
        <v>480</v>
      </c>
      <c r="Q1508">
        <v>1</v>
      </c>
      <c r="R1508" s="4">
        <v>2</v>
      </c>
      <c r="S1508" s="9" t="str">
        <f t="shared" si="162"/>
        <v>Ripken Jr, Cal</v>
      </c>
      <c r="T1508" s="9" t="str">
        <f t="shared" si="163"/>
        <v xml:space="preserve">Topps Main     </v>
      </c>
      <c r="U1508" s="9" t="str">
        <f>IFERROR(VLOOKUP(S1508,'Lookup '!B:D,3,FALSE)," ")</f>
        <v>HOF</v>
      </c>
      <c r="V1508" s="9" t="str">
        <f t="shared" si="161"/>
        <v>E $1</v>
      </c>
    </row>
    <row r="1509" spans="3:22" x14ac:dyDescent="0.25">
      <c r="C1509">
        <v>1992</v>
      </c>
      <c r="D1509" t="s">
        <v>378</v>
      </c>
      <c r="K1509">
        <v>45</v>
      </c>
      <c r="L1509" t="s">
        <v>350</v>
      </c>
      <c r="M1509" t="s">
        <v>372</v>
      </c>
      <c r="N1509" t="s">
        <v>394</v>
      </c>
      <c r="O1509" t="s">
        <v>28</v>
      </c>
      <c r="Q1509">
        <v>1</v>
      </c>
      <c r="R1509" s="4">
        <v>0.25</v>
      </c>
      <c r="S1509" s="9" t="str">
        <f t="shared" si="162"/>
        <v>Carter, Gary</v>
      </c>
      <c r="T1509" s="9" t="str">
        <f t="shared" si="163"/>
        <v xml:space="preserve">Topps Main     </v>
      </c>
      <c r="U1509" s="9" t="str">
        <f>IFERROR(VLOOKUP(S1509,'Lookup '!B:D,3,FALSE)," ")</f>
        <v>HOF</v>
      </c>
      <c r="V1509" s="9" t="str">
        <f t="shared" si="161"/>
        <v>F $.25</v>
      </c>
    </row>
    <row r="1510" spans="3:22" x14ac:dyDescent="0.25">
      <c r="C1510">
        <v>1992</v>
      </c>
      <c r="D1510" t="s">
        <v>378</v>
      </c>
      <c r="K1510">
        <v>50</v>
      </c>
      <c r="L1510" t="s">
        <v>667</v>
      </c>
      <c r="M1510" t="s">
        <v>501</v>
      </c>
      <c r="N1510" t="s">
        <v>555</v>
      </c>
      <c r="O1510" t="s">
        <v>388</v>
      </c>
      <c r="Q1510">
        <v>1</v>
      </c>
      <c r="R1510" s="4">
        <v>0.5</v>
      </c>
      <c r="S1510" s="9" t="str">
        <f t="shared" si="162"/>
        <v>Griffey Jr, Ken</v>
      </c>
      <c r="T1510" s="9" t="str">
        <f t="shared" si="163"/>
        <v xml:space="preserve">Topps Main     </v>
      </c>
      <c r="U1510" s="9" t="str">
        <f>IFERROR(VLOOKUP(S1510,'Lookup '!B:D,3,FALSE)," ")</f>
        <v>HOF</v>
      </c>
      <c r="V1510" s="9" t="str">
        <f t="shared" si="161"/>
        <v>F $.25</v>
      </c>
    </row>
    <row r="1511" spans="3:22" x14ac:dyDescent="0.25">
      <c r="C1511">
        <v>1992</v>
      </c>
      <c r="D1511" t="s">
        <v>378</v>
      </c>
      <c r="K1511">
        <v>78</v>
      </c>
      <c r="L1511" t="s">
        <v>733</v>
      </c>
      <c r="M1511" t="s">
        <v>734</v>
      </c>
      <c r="N1511" t="s">
        <v>549</v>
      </c>
      <c r="O1511" t="s">
        <v>28</v>
      </c>
      <c r="Q1511">
        <v>1</v>
      </c>
      <c r="R1511" s="4">
        <v>0.1</v>
      </c>
      <c r="S1511" s="9" t="str">
        <f t="shared" si="162"/>
        <v>Rodriguez, Ivan</v>
      </c>
      <c r="T1511" s="9" t="str">
        <f t="shared" si="163"/>
        <v xml:space="preserve">Topps Main     </v>
      </c>
      <c r="U1511" s="9" t="str">
        <f>IFERROR(VLOOKUP(S1511,'Lookup '!B:D,3,FALSE)," ")</f>
        <v>HOF</v>
      </c>
      <c r="V1511" s="9" t="str">
        <f t="shared" si="161"/>
        <v>G</v>
      </c>
    </row>
    <row r="1512" spans="3:22" x14ac:dyDescent="0.25">
      <c r="C1512">
        <v>1992</v>
      </c>
      <c r="D1512" t="s">
        <v>378</v>
      </c>
      <c r="K1512">
        <v>90</v>
      </c>
      <c r="L1512" t="s">
        <v>510</v>
      </c>
      <c r="M1512" t="s">
        <v>376</v>
      </c>
      <c r="N1512" t="s">
        <v>456</v>
      </c>
      <c r="O1512" t="s">
        <v>388</v>
      </c>
      <c r="Q1512">
        <v>1</v>
      </c>
      <c r="R1512" s="4">
        <v>0.4</v>
      </c>
      <c r="S1512" s="9" t="str">
        <f t="shared" si="162"/>
        <v>Yount, Robin</v>
      </c>
      <c r="T1512" s="9" t="str">
        <f t="shared" si="163"/>
        <v xml:space="preserve">Topps Main     </v>
      </c>
      <c r="U1512" s="9" t="str">
        <f>IFERROR(VLOOKUP(S1512,'Lookup '!B:D,3,FALSE)," ")</f>
        <v>HOF</v>
      </c>
      <c r="V1512" s="9" t="str">
        <f t="shared" si="161"/>
        <v>F $.25</v>
      </c>
    </row>
    <row r="1513" spans="3:22" x14ac:dyDescent="0.25">
      <c r="C1513">
        <v>1992</v>
      </c>
      <c r="D1513" t="s">
        <v>378</v>
      </c>
      <c r="K1513">
        <v>110</v>
      </c>
      <c r="L1513" t="s">
        <v>579</v>
      </c>
      <c r="M1513" t="s">
        <v>580</v>
      </c>
      <c r="N1513" t="s">
        <v>509</v>
      </c>
      <c r="O1513" t="s">
        <v>398</v>
      </c>
      <c r="Q1513">
        <v>1</v>
      </c>
      <c r="R1513" s="4">
        <v>0.4</v>
      </c>
      <c r="S1513" s="9" t="str">
        <f t="shared" si="162"/>
        <v>Sandberg, Ryne</v>
      </c>
      <c r="T1513" s="9" t="str">
        <f t="shared" si="163"/>
        <v xml:space="preserve">Topps Main     </v>
      </c>
      <c r="U1513" s="9" t="str">
        <f>IFERROR(VLOOKUP(S1513,'Lookup '!B:D,3,FALSE)," ")</f>
        <v>HOF</v>
      </c>
      <c r="V1513" s="9" t="str">
        <f t="shared" si="161"/>
        <v>F $.25</v>
      </c>
    </row>
    <row r="1514" spans="3:22" x14ac:dyDescent="0.25">
      <c r="C1514">
        <v>1992</v>
      </c>
      <c r="D1514" t="s">
        <v>378</v>
      </c>
      <c r="J1514" t="s">
        <v>14</v>
      </c>
      <c r="K1514">
        <v>156</v>
      </c>
      <c r="L1514" t="s">
        <v>766</v>
      </c>
      <c r="M1514" t="s">
        <v>527</v>
      </c>
      <c r="O1514" t="s">
        <v>388</v>
      </c>
      <c r="Q1514">
        <v>1</v>
      </c>
      <c r="R1514" s="4">
        <v>5</v>
      </c>
      <c r="S1514" s="9" t="str">
        <f t="shared" si="162"/>
        <v>Ramirez, Manny</v>
      </c>
      <c r="T1514" s="9" t="str">
        <f t="shared" si="163"/>
        <v>Topps Main     RC</v>
      </c>
      <c r="U1514" s="9" t="str">
        <f>IFERROR(VLOOKUP(S1514,'Lookup '!B:D,3,FALSE)," ")</f>
        <v/>
      </c>
      <c r="V1514" s="9" t="str">
        <f t="shared" si="161"/>
        <v>D $5</v>
      </c>
    </row>
    <row r="1515" spans="3:22" x14ac:dyDescent="0.25">
      <c r="C1515">
        <v>1992</v>
      </c>
      <c r="D1515" t="s">
        <v>378</v>
      </c>
      <c r="K1515">
        <v>215</v>
      </c>
      <c r="L1515" t="s">
        <v>466</v>
      </c>
      <c r="M1515" t="s">
        <v>467</v>
      </c>
      <c r="N1515" t="s">
        <v>549</v>
      </c>
      <c r="O1515" t="s">
        <v>382</v>
      </c>
      <c r="Q1515">
        <v>1</v>
      </c>
      <c r="R1515" s="4">
        <v>0.25</v>
      </c>
      <c r="S1515" s="9" t="str">
        <f t="shared" si="162"/>
        <v>Gossage, Rich (Goose)</v>
      </c>
      <c r="T1515" s="9" t="str">
        <f t="shared" si="163"/>
        <v xml:space="preserve">Topps Main     </v>
      </c>
      <c r="U1515" s="9" t="str">
        <f>IFERROR(VLOOKUP(S1515,'Lookup '!B:D,3,FALSE)," ")</f>
        <v>HOF</v>
      </c>
      <c r="V1515" s="9" t="str">
        <f t="shared" si="161"/>
        <v>F $.25</v>
      </c>
    </row>
    <row r="1516" spans="3:22" x14ac:dyDescent="0.25">
      <c r="C1516">
        <v>1992</v>
      </c>
      <c r="D1516" t="s">
        <v>378</v>
      </c>
      <c r="K1516">
        <v>244</v>
      </c>
      <c r="L1516" t="s">
        <v>687</v>
      </c>
      <c r="M1516" t="s">
        <v>688</v>
      </c>
      <c r="N1516" t="s">
        <v>381</v>
      </c>
      <c r="O1516" t="s">
        <v>28</v>
      </c>
      <c r="Q1516">
        <v>1</v>
      </c>
      <c r="R1516" s="4"/>
      <c r="S1516" s="9" t="str">
        <f t="shared" si="162"/>
        <v>Daulton, Darren</v>
      </c>
      <c r="T1516" s="9" t="str">
        <f t="shared" si="163"/>
        <v xml:space="preserve">Topps Main     </v>
      </c>
      <c r="U1516" s="9" t="str">
        <f>IFERROR(VLOOKUP(S1516,'Lookup '!B:D,3,FALSE)," ")</f>
        <v xml:space="preserve"> </v>
      </c>
      <c r="V1516" s="9" t="str">
        <f t="shared" si="161"/>
        <v>G</v>
      </c>
    </row>
    <row r="1517" spans="3:22" x14ac:dyDescent="0.25">
      <c r="C1517">
        <v>1992</v>
      </c>
      <c r="D1517" t="s">
        <v>378</v>
      </c>
      <c r="K1517">
        <v>245</v>
      </c>
      <c r="L1517" t="s">
        <v>654</v>
      </c>
      <c r="M1517" t="s">
        <v>531</v>
      </c>
      <c r="N1517" t="s">
        <v>423</v>
      </c>
      <c r="O1517" t="s">
        <v>382</v>
      </c>
      <c r="Q1517">
        <v>1</v>
      </c>
      <c r="R1517" s="4">
        <v>0.25</v>
      </c>
      <c r="S1517" s="9" t="str">
        <f t="shared" si="162"/>
        <v>Smoltz, John</v>
      </c>
      <c r="T1517" s="9" t="str">
        <f t="shared" si="163"/>
        <v xml:space="preserve">Topps Main     </v>
      </c>
      <c r="U1517" s="9" t="str">
        <f>IFERROR(VLOOKUP(S1517,'Lookup '!B:D,3,FALSE)," ")</f>
        <v>HOF</v>
      </c>
      <c r="V1517" s="9" t="str">
        <f t="shared" ref="V1517:V1549" si="164">IF(R1517&gt;0.249,IF(R1517&gt;0.99,IF(R1517&gt;4.99,IF(R1517&gt;9.99,IF(R1517&gt;49.99,IF(R1517&gt;99.99,"A $100","B $50"),"C $10"),"D $5"),"E $1"),"F $.25"),"G")</f>
        <v>F $.25</v>
      </c>
    </row>
    <row r="1518" spans="3:22" x14ac:dyDescent="0.25">
      <c r="C1518">
        <v>1992</v>
      </c>
      <c r="D1518" t="s">
        <v>378</v>
      </c>
      <c r="K1518">
        <v>270</v>
      </c>
      <c r="L1518" t="s">
        <v>572</v>
      </c>
      <c r="M1518" t="s">
        <v>476</v>
      </c>
      <c r="N1518" t="s">
        <v>446</v>
      </c>
      <c r="O1518" t="s">
        <v>388</v>
      </c>
      <c r="Q1518">
        <v>1</v>
      </c>
      <c r="R1518" s="4">
        <v>0.3</v>
      </c>
      <c r="S1518" s="9" t="str">
        <f t="shared" si="162"/>
        <v>Gwynn, Tony</v>
      </c>
      <c r="T1518" s="9" t="str">
        <f t="shared" si="163"/>
        <v xml:space="preserve">Topps Main     </v>
      </c>
      <c r="U1518" s="9" t="str">
        <f>IFERROR(VLOOKUP(S1518,'Lookup '!B:D,3,FALSE)," ")</f>
        <v>HOF</v>
      </c>
      <c r="V1518" s="9" t="str">
        <f t="shared" si="164"/>
        <v>F $.25</v>
      </c>
    </row>
    <row r="1519" spans="3:22" x14ac:dyDescent="0.25">
      <c r="C1519">
        <v>1992</v>
      </c>
      <c r="D1519" t="s">
        <v>378</v>
      </c>
      <c r="K1519">
        <v>300</v>
      </c>
      <c r="L1519" t="s">
        <v>583</v>
      </c>
      <c r="M1519" t="s">
        <v>393</v>
      </c>
      <c r="N1519" t="s">
        <v>425</v>
      </c>
      <c r="O1519" t="s">
        <v>424</v>
      </c>
      <c r="Q1519">
        <v>1</v>
      </c>
      <c r="R1519" s="4">
        <v>0.6</v>
      </c>
      <c r="S1519" s="9" t="str">
        <f t="shared" si="162"/>
        <v>Mattingly, Don</v>
      </c>
      <c r="T1519" s="9" t="str">
        <f t="shared" si="163"/>
        <v xml:space="preserve">Topps Main     </v>
      </c>
      <c r="U1519" s="9" t="str">
        <f>IFERROR(VLOOKUP(S1519,'Lookup '!B:D,3,FALSE)," ")</f>
        <v/>
      </c>
      <c r="V1519" s="9" t="str">
        <f t="shared" si="164"/>
        <v>F $.25</v>
      </c>
    </row>
    <row r="1520" spans="3:22" x14ac:dyDescent="0.25">
      <c r="C1520">
        <v>1992</v>
      </c>
      <c r="D1520" t="s">
        <v>378</v>
      </c>
      <c r="K1520">
        <v>305</v>
      </c>
      <c r="L1520" t="s">
        <v>649</v>
      </c>
      <c r="M1520" t="s">
        <v>429</v>
      </c>
      <c r="N1520" t="s">
        <v>423</v>
      </c>
      <c r="O1520" t="s">
        <v>382</v>
      </c>
      <c r="Q1520">
        <v>1</v>
      </c>
      <c r="R1520" s="4">
        <v>0.25</v>
      </c>
      <c r="S1520" s="9" t="str">
        <f t="shared" si="162"/>
        <v>Glavine, Tom</v>
      </c>
      <c r="T1520" s="9" t="str">
        <f t="shared" si="163"/>
        <v xml:space="preserve">Topps Main     </v>
      </c>
      <c r="U1520" s="9" t="str">
        <f>IFERROR(VLOOKUP(S1520,'Lookup '!B:D,3,FALSE)," ")</f>
        <v>HOF</v>
      </c>
      <c r="V1520" s="9" t="str">
        <f t="shared" si="164"/>
        <v>F $.25</v>
      </c>
    </row>
    <row r="1521" spans="3:22" x14ac:dyDescent="0.25">
      <c r="C1521">
        <v>1992</v>
      </c>
      <c r="D1521" t="s">
        <v>378</v>
      </c>
      <c r="K1521">
        <v>380</v>
      </c>
      <c r="L1521" t="s">
        <v>611</v>
      </c>
      <c r="M1521" t="s">
        <v>612</v>
      </c>
      <c r="N1521" t="s">
        <v>420</v>
      </c>
      <c r="O1521" t="s">
        <v>388</v>
      </c>
      <c r="Q1521">
        <v>1</v>
      </c>
      <c r="R1521" s="4">
        <v>1</v>
      </c>
      <c r="S1521" s="9" t="str">
        <f t="shared" si="162"/>
        <v>Bonds, Barry</v>
      </c>
      <c r="T1521" s="9" t="str">
        <f t="shared" si="163"/>
        <v xml:space="preserve">Topps Main     </v>
      </c>
      <c r="U1521" s="9" t="str">
        <f>IFERROR(VLOOKUP(S1521,'Lookup '!B:D,3,FALSE)," ")</f>
        <v/>
      </c>
      <c r="V1521" s="9" t="str">
        <f t="shared" si="164"/>
        <v>E $1</v>
      </c>
    </row>
    <row r="1522" spans="3:22" x14ac:dyDescent="0.25">
      <c r="C1522">
        <v>1992</v>
      </c>
      <c r="D1522" t="s">
        <v>378</v>
      </c>
      <c r="K1522">
        <v>390</v>
      </c>
      <c r="L1522" t="s">
        <v>611</v>
      </c>
      <c r="M1522" t="s">
        <v>612</v>
      </c>
      <c r="N1522" t="s">
        <v>420</v>
      </c>
      <c r="O1522" t="s">
        <v>388</v>
      </c>
      <c r="Q1522">
        <v>1</v>
      </c>
      <c r="R1522" s="4">
        <v>0.5</v>
      </c>
      <c r="S1522" s="9" t="str">
        <f t="shared" si="162"/>
        <v>Bonds, Barry</v>
      </c>
      <c r="T1522" s="9" t="str">
        <f t="shared" si="163"/>
        <v xml:space="preserve">Topps Main     </v>
      </c>
      <c r="U1522" s="9" t="str">
        <f>IFERROR(VLOOKUP(S1522,'Lookup '!B:D,3,FALSE)," ")</f>
        <v/>
      </c>
      <c r="V1522" s="9" t="str">
        <f t="shared" si="164"/>
        <v>F $.25</v>
      </c>
    </row>
    <row r="1523" spans="3:22" x14ac:dyDescent="0.25">
      <c r="C1523">
        <v>1992</v>
      </c>
      <c r="D1523" t="s">
        <v>378</v>
      </c>
      <c r="K1523">
        <v>395</v>
      </c>
      <c r="L1523" t="s">
        <v>649</v>
      </c>
      <c r="M1523" t="s">
        <v>429</v>
      </c>
      <c r="N1523" t="s">
        <v>423</v>
      </c>
      <c r="O1523" t="s">
        <v>382</v>
      </c>
      <c r="Q1523">
        <v>1</v>
      </c>
      <c r="R1523" s="4">
        <v>0.25</v>
      </c>
      <c r="S1523" s="9" t="str">
        <f t="shared" si="162"/>
        <v>Glavine, Tom</v>
      </c>
      <c r="T1523" s="9" t="str">
        <f t="shared" si="163"/>
        <v xml:space="preserve">Topps Main     </v>
      </c>
      <c r="U1523" s="9" t="str">
        <f>IFERROR(VLOOKUP(S1523,'Lookup '!B:D,3,FALSE)," ")</f>
        <v>HOF</v>
      </c>
      <c r="V1523" s="9" t="str">
        <f t="shared" si="164"/>
        <v>F $.25</v>
      </c>
    </row>
    <row r="1524" spans="3:22" x14ac:dyDescent="0.25">
      <c r="C1524">
        <v>1992</v>
      </c>
      <c r="D1524" t="s">
        <v>378</v>
      </c>
      <c r="K1524">
        <v>399</v>
      </c>
      <c r="L1524" t="s">
        <v>581</v>
      </c>
      <c r="M1524" t="s">
        <v>582</v>
      </c>
      <c r="N1524" t="s">
        <v>402</v>
      </c>
      <c r="O1524" t="s">
        <v>440</v>
      </c>
      <c r="Q1524">
        <v>1</v>
      </c>
      <c r="R1524" s="4">
        <v>0.25</v>
      </c>
      <c r="S1524" s="9" t="str">
        <f t="shared" si="162"/>
        <v>Boggs, Wade</v>
      </c>
      <c r="T1524" s="9" t="str">
        <f t="shared" si="163"/>
        <v xml:space="preserve">Topps Main     </v>
      </c>
      <c r="U1524" s="9" t="str">
        <f>IFERROR(VLOOKUP(S1524,'Lookup '!B:D,3,FALSE)," ")</f>
        <v>HOF</v>
      </c>
      <c r="V1524" s="9" t="str">
        <f t="shared" si="164"/>
        <v>F $.25</v>
      </c>
    </row>
    <row r="1525" spans="3:22" x14ac:dyDescent="0.25">
      <c r="C1525">
        <v>1992</v>
      </c>
      <c r="D1525" t="s">
        <v>378</v>
      </c>
      <c r="K1525">
        <v>400</v>
      </c>
      <c r="L1525" t="s">
        <v>559</v>
      </c>
      <c r="M1525" t="s">
        <v>560</v>
      </c>
      <c r="N1525" t="s">
        <v>451</v>
      </c>
      <c r="O1525" t="s">
        <v>480</v>
      </c>
      <c r="Q1525">
        <v>1</v>
      </c>
      <c r="R1525" s="4">
        <v>0.4</v>
      </c>
      <c r="S1525" s="9" t="str">
        <f t="shared" si="162"/>
        <v>Ripken Jr, Cal</v>
      </c>
      <c r="T1525" s="9" t="str">
        <f t="shared" si="163"/>
        <v xml:space="preserve">Topps Main     </v>
      </c>
      <c r="U1525" s="9" t="str">
        <f>IFERROR(VLOOKUP(S1525,'Lookup '!B:D,3,FALSE)," ")</f>
        <v>HOF</v>
      </c>
      <c r="V1525" s="9" t="str">
        <f t="shared" si="164"/>
        <v>F $.25</v>
      </c>
    </row>
    <row r="1526" spans="3:22" x14ac:dyDescent="0.25">
      <c r="C1526">
        <v>1992</v>
      </c>
      <c r="D1526" t="s">
        <v>378</v>
      </c>
      <c r="K1526">
        <v>460</v>
      </c>
      <c r="L1526" t="s">
        <v>536</v>
      </c>
      <c r="M1526" t="s">
        <v>537</v>
      </c>
      <c r="N1526" t="s">
        <v>509</v>
      </c>
      <c r="O1526" t="s">
        <v>388</v>
      </c>
      <c r="Q1526">
        <v>1</v>
      </c>
      <c r="R1526" s="4">
        <v>0.25</v>
      </c>
      <c r="S1526" s="9" t="str">
        <f t="shared" si="162"/>
        <v>Dawson, Andre</v>
      </c>
      <c r="T1526" s="9" t="str">
        <f t="shared" si="163"/>
        <v xml:space="preserve">Topps Main     </v>
      </c>
      <c r="U1526" s="9" t="str">
        <f>IFERROR(VLOOKUP(S1526,'Lookup '!B:D,3,FALSE)," ")</f>
        <v>HOF</v>
      </c>
      <c r="V1526" s="9" t="str">
        <f t="shared" si="164"/>
        <v>F $.25</v>
      </c>
    </row>
    <row r="1527" spans="3:22" x14ac:dyDescent="0.25">
      <c r="C1527">
        <v>1992</v>
      </c>
      <c r="D1527" t="s">
        <v>378</v>
      </c>
      <c r="K1527">
        <v>525</v>
      </c>
      <c r="L1527" t="s">
        <v>482</v>
      </c>
      <c r="M1527" t="s">
        <v>670</v>
      </c>
      <c r="N1527" t="s">
        <v>555</v>
      </c>
      <c r="O1527" t="s">
        <v>382</v>
      </c>
      <c r="Q1527">
        <v>1</v>
      </c>
      <c r="R1527" s="4">
        <v>0.25</v>
      </c>
      <c r="S1527" s="9" t="str">
        <f t="shared" si="162"/>
        <v>Johnson, Randy</v>
      </c>
      <c r="T1527" s="9" t="str">
        <f t="shared" si="163"/>
        <v xml:space="preserve">Topps Main     </v>
      </c>
      <c r="U1527" s="9" t="str">
        <f>IFERROR(VLOOKUP(S1527,'Lookup '!B:D,3,FALSE)," ")</f>
        <v>HOF</v>
      </c>
      <c r="V1527" s="9" t="str">
        <f t="shared" si="164"/>
        <v>F $.25</v>
      </c>
    </row>
    <row r="1528" spans="3:22" x14ac:dyDescent="0.25">
      <c r="C1528">
        <v>1992</v>
      </c>
      <c r="D1528" t="s">
        <v>378</v>
      </c>
      <c r="K1528">
        <v>551</v>
      </c>
      <c r="L1528" t="s">
        <v>358</v>
      </c>
      <c r="M1528" t="s">
        <v>359</v>
      </c>
      <c r="N1528" t="s">
        <v>423</v>
      </c>
      <c r="Q1528">
        <v>1</v>
      </c>
      <c r="R1528" s="4">
        <v>0.25</v>
      </c>
      <c r="S1528" s="9" t="str">
        <f t="shared" si="162"/>
        <v>Jones, Chipper</v>
      </c>
      <c r="T1528" s="9" t="str">
        <f t="shared" si="163"/>
        <v xml:space="preserve">Topps Main     </v>
      </c>
      <c r="U1528" s="9" t="str">
        <f>IFERROR(VLOOKUP(S1528,'Lookup '!B:D,3,FALSE)," ")</f>
        <v>HOF</v>
      </c>
      <c r="V1528" s="9" t="str">
        <f t="shared" si="164"/>
        <v>F $.25</v>
      </c>
    </row>
    <row r="1529" spans="3:22" x14ac:dyDescent="0.25">
      <c r="C1529">
        <v>1992</v>
      </c>
      <c r="D1529" t="s">
        <v>378</v>
      </c>
      <c r="K1529">
        <v>555</v>
      </c>
      <c r="L1529" t="s">
        <v>704</v>
      </c>
      <c r="M1529" t="s">
        <v>435</v>
      </c>
      <c r="N1529" t="s">
        <v>465</v>
      </c>
      <c r="O1529" t="s">
        <v>424</v>
      </c>
      <c r="Q1529">
        <v>1</v>
      </c>
      <c r="R1529" s="4">
        <v>0.25</v>
      </c>
      <c r="S1529" s="9" t="str">
        <f t="shared" si="162"/>
        <v>Thomas, Frank</v>
      </c>
      <c r="T1529" s="9" t="str">
        <f t="shared" si="163"/>
        <v xml:space="preserve">Topps Main     </v>
      </c>
      <c r="U1529" s="9" t="str">
        <f>IFERROR(VLOOKUP(S1529,'Lookup '!B:D,3,FALSE)," ")</f>
        <v>HOF</v>
      </c>
      <c r="V1529" s="9" t="str">
        <f t="shared" si="164"/>
        <v>F $.25</v>
      </c>
    </row>
    <row r="1530" spans="3:22" x14ac:dyDescent="0.25">
      <c r="C1530">
        <v>1992</v>
      </c>
      <c r="D1530" t="s">
        <v>378</v>
      </c>
      <c r="K1530">
        <v>560</v>
      </c>
      <c r="L1530" t="s">
        <v>516</v>
      </c>
      <c r="M1530" t="s">
        <v>517</v>
      </c>
      <c r="N1530" t="s">
        <v>443</v>
      </c>
      <c r="O1530" t="s">
        <v>388</v>
      </c>
      <c r="Q1530">
        <v>1</v>
      </c>
      <c r="R1530" s="4">
        <v>0.25</v>
      </c>
      <c r="S1530" s="9" t="str">
        <f t="shared" si="162"/>
        <v>Henderson, Rickey</v>
      </c>
      <c r="T1530" s="9" t="str">
        <f t="shared" si="163"/>
        <v xml:space="preserve">Topps Main     </v>
      </c>
      <c r="U1530" s="9" t="str">
        <f>IFERROR(VLOOKUP(S1530,'Lookup '!B:D,3,FALSE)," ")</f>
        <v>HOF</v>
      </c>
      <c r="V1530" s="9" t="str">
        <f t="shared" si="164"/>
        <v>F $.25</v>
      </c>
    </row>
    <row r="1531" spans="3:22" x14ac:dyDescent="0.25">
      <c r="C1531">
        <v>1992</v>
      </c>
      <c r="D1531" t="s">
        <v>378</v>
      </c>
      <c r="K1531">
        <v>575</v>
      </c>
      <c r="L1531" t="s">
        <v>601</v>
      </c>
      <c r="M1531" t="s">
        <v>602</v>
      </c>
      <c r="N1531" t="s">
        <v>395</v>
      </c>
      <c r="O1531" t="s">
        <v>388</v>
      </c>
      <c r="Q1531">
        <v>1</v>
      </c>
      <c r="R1531" s="4">
        <v>0.25</v>
      </c>
      <c r="S1531" s="9" t="str">
        <f t="shared" si="162"/>
        <v>Puckett, Kirby</v>
      </c>
      <c r="T1531" s="9" t="str">
        <f t="shared" si="163"/>
        <v xml:space="preserve">Topps Main     </v>
      </c>
      <c r="U1531" s="9" t="str">
        <f>IFERROR(VLOOKUP(S1531,'Lookup '!B:D,3,FALSE)," ")</f>
        <v>HOF</v>
      </c>
      <c r="V1531" s="9" t="str">
        <f t="shared" si="164"/>
        <v>F $.25</v>
      </c>
    </row>
    <row r="1532" spans="3:22" x14ac:dyDescent="0.25">
      <c r="C1532">
        <v>1992</v>
      </c>
      <c r="D1532" t="s">
        <v>378</v>
      </c>
      <c r="K1532">
        <v>580</v>
      </c>
      <c r="L1532" t="s">
        <v>618</v>
      </c>
      <c r="M1532" t="s">
        <v>357</v>
      </c>
      <c r="N1532" t="s">
        <v>509</v>
      </c>
      <c r="O1532" t="s">
        <v>382</v>
      </c>
      <c r="Q1532">
        <v>1</v>
      </c>
      <c r="R1532" s="4">
        <v>0.4</v>
      </c>
      <c r="S1532" s="9" t="str">
        <f t="shared" si="162"/>
        <v>Maddux, Greg</v>
      </c>
      <c r="T1532" s="9" t="str">
        <f t="shared" si="163"/>
        <v xml:space="preserve">Topps Main     </v>
      </c>
      <c r="U1532" s="9" t="str">
        <f>IFERROR(VLOOKUP(S1532,'Lookup '!B:D,3,FALSE)," ")</f>
        <v>HOF</v>
      </c>
      <c r="V1532" s="9" t="str">
        <f t="shared" si="164"/>
        <v>F $.25</v>
      </c>
    </row>
    <row r="1533" spans="3:22" x14ac:dyDescent="0.25">
      <c r="C1533">
        <v>1992</v>
      </c>
      <c r="D1533" t="s">
        <v>378</v>
      </c>
      <c r="K1533">
        <v>600</v>
      </c>
      <c r="L1533" t="s">
        <v>506</v>
      </c>
      <c r="M1533" t="s">
        <v>363</v>
      </c>
      <c r="N1533" t="s">
        <v>456</v>
      </c>
      <c r="O1533" t="s">
        <v>440</v>
      </c>
      <c r="Q1533">
        <v>1</v>
      </c>
      <c r="R1533" s="4">
        <v>0.25</v>
      </c>
      <c r="S1533" s="9" t="str">
        <f t="shared" si="162"/>
        <v>Molitor, Paul</v>
      </c>
      <c r="T1533" s="9" t="str">
        <f t="shared" si="163"/>
        <v xml:space="preserve">Topps Main     </v>
      </c>
      <c r="U1533" s="9" t="str">
        <f>IFERROR(VLOOKUP(S1533,'Lookup '!B:D,3,FALSE)," ")</f>
        <v>HOF</v>
      </c>
      <c r="V1533" s="9" t="str">
        <f t="shared" si="164"/>
        <v>F $.25</v>
      </c>
    </row>
    <row r="1534" spans="3:22" x14ac:dyDescent="0.25">
      <c r="C1534">
        <v>1992</v>
      </c>
      <c r="D1534" t="s">
        <v>378</v>
      </c>
      <c r="K1534">
        <v>620</v>
      </c>
      <c r="L1534" t="s">
        <v>461</v>
      </c>
      <c r="M1534" t="s">
        <v>462</v>
      </c>
      <c r="N1534" t="s">
        <v>463</v>
      </c>
      <c r="O1534" t="s">
        <v>424</v>
      </c>
      <c r="Q1534">
        <v>1</v>
      </c>
      <c r="R1534" s="4">
        <v>0.6</v>
      </c>
      <c r="S1534" s="9" t="str">
        <f t="shared" si="162"/>
        <v>Brett, George</v>
      </c>
      <c r="T1534" s="9" t="str">
        <f t="shared" si="163"/>
        <v xml:space="preserve">Topps Main     </v>
      </c>
      <c r="U1534" s="9" t="str">
        <f>IFERROR(VLOOKUP(S1534,'Lookup '!B:D,3,FALSE)," ")</f>
        <v>HOF</v>
      </c>
      <c r="V1534" s="9" t="str">
        <f t="shared" si="164"/>
        <v>F $.25</v>
      </c>
    </row>
    <row r="1535" spans="3:22" x14ac:dyDescent="0.25">
      <c r="C1535">
        <v>1992</v>
      </c>
      <c r="D1535" t="s">
        <v>378</v>
      </c>
      <c r="K1535">
        <v>630</v>
      </c>
      <c r="L1535" t="s">
        <v>540</v>
      </c>
      <c r="M1535" t="s">
        <v>407</v>
      </c>
      <c r="N1535" t="s">
        <v>465</v>
      </c>
      <c r="O1535" t="s">
        <v>28</v>
      </c>
      <c r="Q1535">
        <v>1</v>
      </c>
      <c r="R1535" s="4">
        <v>0.25</v>
      </c>
      <c r="S1535" s="9" t="str">
        <f t="shared" si="162"/>
        <v>Fisk, Carlton</v>
      </c>
      <c r="T1535" s="9" t="str">
        <f t="shared" si="163"/>
        <v xml:space="preserve">Topps Main     </v>
      </c>
      <c r="U1535" s="9" t="str">
        <f>IFERROR(VLOOKUP(S1535,'Lookup '!B:D,3,FALSE)," ")</f>
        <v>HOF</v>
      </c>
      <c r="V1535" s="9" t="str">
        <f t="shared" si="164"/>
        <v>F $.25</v>
      </c>
    </row>
    <row r="1536" spans="3:22" x14ac:dyDescent="0.25">
      <c r="C1536">
        <v>1992</v>
      </c>
      <c r="D1536" t="s">
        <v>378</v>
      </c>
      <c r="K1536">
        <v>680</v>
      </c>
      <c r="L1536" t="s">
        <v>497</v>
      </c>
      <c r="M1536" t="s">
        <v>498</v>
      </c>
      <c r="N1536" t="s">
        <v>381</v>
      </c>
      <c r="O1536" t="s">
        <v>388</v>
      </c>
      <c r="Q1536">
        <v>1</v>
      </c>
      <c r="R1536" s="4">
        <v>0.05</v>
      </c>
      <c r="S1536" s="9" t="str">
        <f t="shared" si="162"/>
        <v>Murphy, Dale</v>
      </c>
      <c r="T1536" s="9" t="str">
        <f t="shared" si="163"/>
        <v xml:space="preserve">Topps Main     </v>
      </c>
      <c r="U1536" s="9" t="str">
        <f>IFERROR(VLOOKUP(S1536,'Lookup '!B:D,3,FALSE)," ")</f>
        <v/>
      </c>
      <c r="V1536" s="9" t="str">
        <f t="shared" si="164"/>
        <v>G</v>
      </c>
    </row>
    <row r="1537" spans="2:22" x14ac:dyDescent="0.25">
      <c r="C1537">
        <v>1992</v>
      </c>
      <c r="D1537" t="s">
        <v>378</v>
      </c>
      <c r="K1537">
        <v>738</v>
      </c>
      <c r="L1537" t="s">
        <v>541</v>
      </c>
      <c r="M1537" t="s">
        <v>542</v>
      </c>
      <c r="N1537" t="s">
        <v>443</v>
      </c>
      <c r="O1537" t="s">
        <v>382</v>
      </c>
      <c r="Q1537">
        <v>1</v>
      </c>
      <c r="R1537" s="4">
        <v>0.25</v>
      </c>
      <c r="S1537" s="9" t="str">
        <f t="shared" si="162"/>
        <v>Eckersley, Dennis</v>
      </c>
      <c r="T1537" s="9" t="str">
        <f t="shared" si="163"/>
        <v xml:space="preserve">Topps Main     </v>
      </c>
      <c r="U1537" s="9" t="str">
        <f>IFERROR(VLOOKUP(S1537,'Lookup '!B:D,3,FALSE)," ")</f>
        <v>HOF</v>
      </c>
      <c r="V1537" s="9" t="str">
        <f t="shared" si="164"/>
        <v>F $.25</v>
      </c>
    </row>
    <row r="1538" spans="2:22" x14ac:dyDescent="0.25">
      <c r="C1538">
        <v>1992</v>
      </c>
      <c r="D1538" t="s">
        <v>378</v>
      </c>
      <c r="K1538">
        <v>760</v>
      </c>
      <c r="L1538" t="s">
        <v>514</v>
      </c>
      <c r="M1538" t="s">
        <v>515</v>
      </c>
      <c r="N1538" t="s">
        <v>391</v>
      </c>
      <c r="O1538" t="s">
        <v>480</v>
      </c>
      <c r="Q1538">
        <v>1</v>
      </c>
      <c r="R1538" s="4">
        <v>0.4</v>
      </c>
      <c r="S1538" s="9" t="str">
        <f t="shared" si="162"/>
        <v>Smith, Ozzie</v>
      </c>
      <c r="T1538" s="9" t="str">
        <f t="shared" si="163"/>
        <v xml:space="preserve">Topps Main     </v>
      </c>
      <c r="U1538" s="9" t="str">
        <f>IFERROR(VLOOKUP(S1538,'Lookup '!B:D,3,FALSE)," ")</f>
        <v>HOF</v>
      </c>
      <c r="V1538" s="9" t="str">
        <f t="shared" si="164"/>
        <v>F $.25</v>
      </c>
    </row>
    <row r="1539" spans="2:22" x14ac:dyDescent="0.25">
      <c r="C1539">
        <v>1992</v>
      </c>
      <c r="D1539" t="s">
        <v>378</v>
      </c>
      <c r="K1539">
        <v>768</v>
      </c>
      <c r="L1539" t="s">
        <v>752</v>
      </c>
      <c r="M1539" t="s">
        <v>347</v>
      </c>
      <c r="N1539" t="s">
        <v>554</v>
      </c>
      <c r="O1539" t="s">
        <v>440</v>
      </c>
      <c r="Q1539">
        <v>1</v>
      </c>
      <c r="R1539" s="4">
        <v>0.25</v>
      </c>
      <c r="S1539" s="9" t="str">
        <f t="shared" si="162"/>
        <v>Thome, Jim</v>
      </c>
      <c r="T1539" s="9" t="str">
        <f t="shared" si="163"/>
        <v xml:space="preserve">Topps Main     </v>
      </c>
      <c r="U1539" s="9" t="str">
        <f>IFERROR(VLOOKUP(S1539,'Lookup '!B:D,3,FALSE)," ")</f>
        <v>HOF</v>
      </c>
      <c r="V1539" s="9" t="str">
        <f t="shared" si="164"/>
        <v>F $.25</v>
      </c>
    </row>
    <row r="1540" spans="2:22" x14ac:dyDescent="0.25">
      <c r="C1540">
        <v>1992</v>
      </c>
      <c r="D1540" t="s">
        <v>378</v>
      </c>
      <c r="K1540">
        <v>780</v>
      </c>
      <c r="L1540" t="s">
        <v>538</v>
      </c>
      <c r="M1540" t="s">
        <v>539</v>
      </c>
      <c r="N1540" t="s">
        <v>394</v>
      </c>
      <c r="O1540" t="s">
        <v>424</v>
      </c>
      <c r="Q1540">
        <v>1</v>
      </c>
      <c r="R1540" s="4">
        <v>0.25</v>
      </c>
      <c r="S1540" s="9" t="str">
        <f t="shared" si="162"/>
        <v>Murray, Eddie</v>
      </c>
      <c r="T1540" s="9" t="str">
        <f t="shared" si="163"/>
        <v xml:space="preserve">Topps Main     </v>
      </c>
      <c r="U1540" s="9" t="str">
        <f>IFERROR(VLOOKUP(S1540,'Lookup '!B:D,3,FALSE)," ")</f>
        <v>HOF</v>
      </c>
      <c r="V1540" s="9" t="str">
        <f t="shared" si="164"/>
        <v>F $.25</v>
      </c>
    </row>
    <row r="1541" spans="2:22" x14ac:dyDescent="0.25">
      <c r="C1541">
        <v>1992</v>
      </c>
      <c r="D1541" t="s">
        <v>378</v>
      </c>
      <c r="K1541">
        <v>792</v>
      </c>
      <c r="L1541" t="s">
        <v>444</v>
      </c>
      <c r="M1541" t="s">
        <v>445</v>
      </c>
      <c r="N1541" t="s">
        <v>417</v>
      </c>
      <c r="O1541" t="s">
        <v>388</v>
      </c>
      <c r="Q1541">
        <v>1</v>
      </c>
      <c r="R1541" s="4">
        <v>0.25</v>
      </c>
      <c r="S1541" s="9" t="str">
        <f t="shared" si="162"/>
        <v>Winfield, Dave</v>
      </c>
      <c r="T1541" s="9" t="str">
        <f t="shared" si="163"/>
        <v xml:space="preserve">Topps Main     </v>
      </c>
      <c r="U1541" s="9" t="str">
        <f>IFERROR(VLOOKUP(S1541,'Lookup '!B:D,3,FALSE)," ")</f>
        <v>HOF</v>
      </c>
      <c r="V1541" s="9" t="str">
        <f t="shared" si="164"/>
        <v>F $.25</v>
      </c>
    </row>
    <row r="1542" spans="2:22" x14ac:dyDescent="0.25">
      <c r="B1542" t="s">
        <v>524</v>
      </c>
      <c r="C1542">
        <v>1992</v>
      </c>
      <c r="D1542" t="s">
        <v>768</v>
      </c>
      <c r="K1542">
        <v>133</v>
      </c>
      <c r="L1542" t="s">
        <v>769</v>
      </c>
      <c r="N1542" t="s">
        <v>381</v>
      </c>
      <c r="Q1542">
        <v>1</v>
      </c>
      <c r="R1542" s="4">
        <v>0.25</v>
      </c>
      <c r="S1542" s="9" t="str">
        <f t="shared" si="162"/>
        <v xml:space="preserve">Phillie Phanatic, </v>
      </c>
      <c r="T1542" s="9" t="str">
        <f t="shared" si="163"/>
        <v xml:space="preserve">Triple Play     </v>
      </c>
      <c r="U1542" s="9" t="str">
        <f>IFERROR(VLOOKUP(S1542,'Lookup '!B:D,3,FALSE)," ")</f>
        <v xml:space="preserve"> </v>
      </c>
      <c r="V1542" s="9" t="str">
        <f t="shared" si="164"/>
        <v>F $.25</v>
      </c>
    </row>
    <row r="1543" spans="2:22" x14ac:dyDescent="0.25">
      <c r="C1543">
        <v>1992</v>
      </c>
      <c r="D1543" t="s">
        <v>730</v>
      </c>
      <c r="K1543">
        <v>123</v>
      </c>
      <c r="L1543" t="s">
        <v>667</v>
      </c>
      <c r="M1543" t="s">
        <v>501</v>
      </c>
      <c r="N1543" t="s">
        <v>555</v>
      </c>
      <c r="Q1543">
        <v>1</v>
      </c>
      <c r="R1543" s="4">
        <v>0.5</v>
      </c>
      <c r="S1543" s="9" t="str">
        <f t="shared" si="162"/>
        <v>Griffey Jr, Ken</v>
      </c>
      <c r="T1543" s="9" t="str">
        <f t="shared" si="163"/>
        <v xml:space="preserve">Ultra (Fleer)     </v>
      </c>
      <c r="U1543" s="9" t="str">
        <f>IFERROR(VLOOKUP(S1543,'Lookup '!B:D,3,FALSE)," ")</f>
        <v>HOF</v>
      </c>
      <c r="V1543" s="9" t="str">
        <f t="shared" si="164"/>
        <v>F $.25</v>
      </c>
    </row>
    <row r="1544" spans="2:22" x14ac:dyDescent="0.25">
      <c r="C1544">
        <v>1992</v>
      </c>
      <c r="D1544" t="s">
        <v>696</v>
      </c>
      <c r="K1544">
        <v>28</v>
      </c>
      <c r="L1544" t="s">
        <v>444</v>
      </c>
      <c r="M1544" t="s">
        <v>445</v>
      </c>
      <c r="N1544" t="s">
        <v>417</v>
      </c>
      <c r="Q1544">
        <v>1</v>
      </c>
      <c r="R1544" s="4">
        <v>0.1</v>
      </c>
      <c r="S1544" s="9" t="str">
        <f t="shared" si="162"/>
        <v>Winfield, Dave</v>
      </c>
      <c r="T1544" s="9" t="str">
        <f t="shared" si="163"/>
        <v xml:space="preserve">Upper Deck     </v>
      </c>
      <c r="U1544" s="9" t="str">
        <f>IFERROR(VLOOKUP(S1544,'Lookup '!B:D,3,FALSE)," ")</f>
        <v>HOF</v>
      </c>
      <c r="V1544" s="9" t="str">
        <f t="shared" si="164"/>
        <v>G</v>
      </c>
    </row>
    <row r="1545" spans="2:22" x14ac:dyDescent="0.25">
      <c r="C1545">
        <v>1992</v>
      </c>
      <c r="D1545" t="s">
        <v>696</v>
      </c>
      <c r="K1545">
        <v>79</v>
      </c>
      <c r="L1545" t="s">
        <v>5479</v>
      </c>
      <c r="Q1545">
        <v>1</v>
      </c>
      <c r="R1545" s="4">
        <v>0.25</v>
      </c>
      <c r="S1545" s="9" t="str">
        <f t="shared" ref="S1545:S1588" si="165">L1545&amp;", "&amp;M1545</f>
        <v xml:space="preserve">Martinez,Pedro/Ramon, </v>
      </c>
      <c r="T1545" s="9" t="str">
        <f t="shared" si="163"/>
        <v xml:space="preserve">Upper Deck     </v>
      </c>
      <c r="U1545" s="9" t="s">
        <v>13</v>
      </c>
      <c r="V1545" s="9" t="str">
        <f t="shared" si="164"/>
        <v>F $.25</v>
      </c>
    </row>
    <row r="1546" spans="2:22" x14ac:dyDescent="0.25">
      <c r="C1546">
        <v>1992</v>
      </c>
      <c r="D1546" t="s">
        <v>696</v>
      </c>
      <c r="K1546">
        <v>81</v>
      </c>
      <c r="L1546" t="s">
        <v>5480</v>
      </c>
      <c r="M1546" t="s">
        <v>419</v>
      </c>
      <c r="Q1546">
        <v>1</v>
      </c>
      <c r="R1546" s="4">
        <v>0.25</v>
      </c>
      <c r="S1546" s="9" t="str">
        <f t="shared" si="165"/>
        <v>Alomar, Roberto/Sandy, Roberto</v>
      </c>
      <c r="T1546" s="9" t="str">
        <f t="shared" si="163"/>
        <v xml:space="preserve">Upper Deck     </v>
      </c>
      <c r="U1546" s="9" t="s">
        <v>13</v>
      </c>
      <c r="V1546" s="9" t="str">
        <f t="shared" si="164"/>
        <v>F $.25</v>
      </c>
    </row>
    <row r="1547" spans="2:22" x14ac:dyDescent="0.25">
      <c r="C1547">
        <v>1992</v>
      </c>
      <c r="D1547" t="s">
        <v>696</v>
      </c>
      <c r="K1547">
        <v>82</v>
      </c>
      <c r="L1547" t="s">
        <v>5481</v>
      </c>
      <c r="N1547" t="s">
        <v>451</v>
      </c>
      <c r="Q1547">
        <v>1</v>
      </c>
      <c r="R1547" s="4">
        <v>0.5</v>
      </c>
      <c r="S1547" s="9" t="str">
        <f t="shared" si="165"/>
        <v xml:space="preserve">Ripken Jr, Cal/Billy, </v>
      </c>
      <c r="T1547" s="9" t="str">
        <f t="shared" ref="T1547:T1589" si="166">CONCATENATE(D1547&amp;" "&amp;E1547&amp;" "&amp;F1547&amp;" "&amp;G1547&amp;" "&amp;H1547&amp;" "&amp;I1547&amp;J1547)</f>
        <v xml:space="preserve">Upper Deck     </v>
      </c>
      <c r="U1547" s="9" t="s">
        <v>13</v>
      </c>
      <c r="V1547" s="9" t="str">
        <f t="shared" si="164"/>
        <v>F $.25</v>
      </c>
    </row>
    <row r="1548" spans="2:22" x14ac:dyDescent="0.25">
      <c r="C1548">
        <v>1992</v>
      </c>
      <c r="D1548" t="s">
        <v>696</v>
      </c>
      <c r="K1548">
        <v>83</v>
      </c>
      <c r="L1548" t="s">
        <v>5482</v>
      </c>
      <c r="M1548" t="s">
        <v>476</v>
      </c>
      <c r="Q1548">
        <v>1</v>
      </c>
      <c r="R1548" s="4">
        <v>0.25</v>
      </c>
      <c r="S1548" s="9" t="str">
        <f t="shared" si="165"/>
        <v>Gwynn,Tony/Chris, Tony</v>
      </c>
      <c r="T1548" s="9" t="str">
        <f t="shared" si="166"/>
        <v xml:space="preserve">Upper Deck     </v>
      </c>
      <c r="U1548" s="9" t="s">
        <v>13</v>
      </c>
      <c r="V1548" s="9" t="str">
        <f t="shared" si="164"/>
        <v>F $.25</v>
      </c>
    </row>
    <row r="1549" spans="2:22" x14ac:dyDescent="0.25">
      <c r="C1549">
        <v>1992</v>
      </c>
      <c r="D1549" t="s">
        <v>696</v>
      </c>
      <c r="K1549">
        <v>85</v>
      </c>
      <c r="L1549" t="s">
        <v>5483</v>
      </c>
      <c r="Q1549">
        <v>1</v>
      </c>
      <c r="R1549" s="4">
        <v>0.25</v>
      </c>
      <c r="S1549" s="9" t="str">
        <f t="shared" si="165"/>
        <v xml:space="preserve">Griffey Jr,Ken/Ken Sr/Craig, </v>
      </c>
      <c r="T1549" s="9" t="str">
        <f t="shared" si="166"/>
        <v xml:space="preserve">Upper Deck     </v>
      </c>
      <c r="U1549" s="9" t="s">
        <v>13</v>
      </c>
      <c r="V1549" s="9" t="str">
        <f t="shared" si="164"/>
        <v>F $.25</v>
      </c>
    </row>
    <row r="1550" spans="2:22" x14ac:dyDescent="0.25">
      <c r="C1550">
        <v>1992</v>
      </c>
      <c r="D1550" t="s">
        <v>696</v>
      </c>
      <c r="K1550">
        <v>165</v>
      </c>
      <c r="L1550" t="s">
        <v>559</v>
      </c>
      <c r="M1550" t="s">
        <v>560</v>
      </c>
      <c r="N1550" t="s">
        <v>451</v>
      </c>
      <c r="Q1550">
        <v>1</v>
      </c>
      <c r="R1550" s="4">
        <v>0.75</v>
      </c>
      <c r="S1550" s="9" t="str">
        <f t="shared" si="165"/>
        <v>Ripken Jr, Cal</v>
      </c>
      <c r="T1550" s="9" t="str">
        <f t="shared" si="166"/>
        <v xml:space="preserve">Upper Deck     </v>
      </c>
      <c r="U1550" s="9" t="str">
        <f>IFERROR(VLOOKUP(S1550,'Lookup '!B:D,3,FALSE)," ")</f>
        <v>HOF</v>
      </c>
      <c r="V1550" s="9" t="str">
        <f t="shared" ref="V1550:V1585" si="167">IF(R1550&gt;0.249,IF(R1550&gt;0.99,IF(R1550&gt;4.99,IF(R1550&gt;9.99,IF(R1550&gt;49.99,IF(R1550&gt;99.99,"A $100","B $50"),"C $10"),"D $5"),"E $1"),"F $.25"),"G")</f>
        <v>F $.25</v>
      </c>
    </row>
    <row r="1551" spans="2:22" x14ac:dyDescent="0.25">
      <c r="C1551">
        <v>1992</v>
      </c>
      <c r="D1551" t="s">
        <v>696</v>
      </c>
      <c r="K1551">
        <v>166</v>
      </c>
      <c r="L1551" t="s">
        <v>704</v>
      </c>
      <c r="M1551" t="s">
        <v>435</v>
      </c>
      <c r="N1551" t="s">
        <v>465</v>
      </c>
      <c r="Q1551">
        <v>1</v>
      </c>
      <c r="R1551" s="4">
        <v>0.25</v>
      </c>
      <c r="S1551" s="9" t="str">
        <f t="shared" si="165"/>
        <v>Thomas, Frank</v>
      </c>
      <c r="T1551" s="9" t="str">
        <f t="shared" si="166"/>
        <v xml:space="preserve">Upper Deck     </v>
      </c>
      <c r="U1551" s="9" t="str">
        <f>IFERROR(VLOOKUP(S1551,'Lookup '!B:D,3,FALSE)," ")</f>
        <v>HOF</v>
      </c>
      <c r="V1551" s="9" t="str">
        <f t="shared" si="167"/>
        <v>F $.25</v>
      </c>
    </row>
    <row r="1552" spans="2:22" x14ac:dyDescent="0.25">
      <c r="C1552">
        <v>1992</v>
      </c>
      <c r="D1552" t="s">
        <v>696</v>
      </c>
      <c r="K1552">
        <v>255</v>
      </c>
      <c r="L1552" t="s">
        <v>5484</v>
      </c>
      <c r="Q1552">
        <v>1</v>
      </c>
      <c r="R1552" s="4"/>
      <c r="S1552" s="9" t="str">
        <f t="shared" si="165"/>
        <v xml:space="preserve">Fielder,Cecil/San Diego Chicken, </v>
      </c>
      <c r="T1552" s="9" t="str">
        <f t="shared" si="166"/>
        <v xml:space="preserve">Upper Deck     </v>
      </c>
      <c r="U1552" s="9" t="str">
        <f>IFERROR(VLOOKUP(S1552,'Lookup '!B:D,3,FALSE)," ")</f>
        <v xml:space="preserve"> </v>
      </c>
      <c r="V1552" s="9" t="str">
        <f t="shared" si="167"/>
        <v>G</v>
      </c>
    </row>
    <row r="1553" spans="3:22" x14ac:dyDescent="0.25">
      <c r="C1553">
        <v>1992</v>
      </c>
      <c r="D1553" t="s">
        <v>696</v>
      </c>
      <c r="K1553">
        <v>267</v>
      </c>
      <c r="L1553" t="s">
        <v>350</v>
      </c>
      <c r="M1553" t="s">
        <v>372</v>
      </c>
      <c r="N1553" t="s">
        <v>394</v>
      </c>
      <c r="Q1553">
        <v>1</v>
      </c>
      <c r="R1553" s="4">
        <v>0.25</v>
      </c>
      <c r="S1553" s="9" t="str">
        <f t="shared" si="165"/>
        <v>Carter, Gary</v>
      </c>
      <c r="T1553" s="9" t="str">
        <f t="shared" si="166"/>
        <v xml:space="preserve">Upper Deck     </v>
      </c>
      <c r="U1553" s="9" t="str">
        <f>IFERROR(VLOOKUP(S1553,'Lookup '!B:D,3,FALSE)," ")</f>
        <v>HOF</v>
      </c>
      <c r="V1553" s="9" t="str">
        <f t="shared" si="167"/>
        <v>F $.25</v>
      </c>
    </row>
    <row r="1554" spans="3:22" x14ac:dyDescent="0.25">
      <c r="C1554">
        <v>1992</v>
      </c>
      <c r="D1554" t="s">
        <v>696</v>
      </c>
      <c r="K1554">
        <v>640</v>
      </c>
      <c r="L1554" t="s">
        <v>5485</v>
      </c>
      <c r="N1554" t="s">
        <v>443</v>
      </c>
      <c r="Q1554">
        <v>1</v>
      </c>
      <c r="R1554" s="4">
        <v>0.25</v>
      </c>
      <c r="S1554" s="9" t="str">
        <f t="shared" si="165"/>
        <v xml:space="preserve">Henderson,Rickey/Canseco,Jose, </v>
      </c>
      <c r="T1554" s="9" t="str">
        <f t="shared" si="166"/>
        <v xml:space="preserve">Upper Deck     </v>
      </c>
      <c r="U1554" s="9" t="s">
        <v>13</v>
      </c>
      <c r="V1554" s="9" t="str">
        <f t="shared" si="167"/>
        <v>F $.25</v>
      </c>
    </row>
    <row r="1555" spans="3:22" x14ac:dyDescent="0.25">
      <c r="C1555">
        <v>1992</v>
      </c>
      <c r="D1555" t="s">
        <v>696</v>
      </c>
      <c r="K1555">
        <v>648</v>
      </c>
      <c r="L1555" t="s">
        <v>516</v>
      </c>
      <c r="M1555" t="s">
        <v>517</v>
      </c>
      <c r="N1555" t="s">
        <v>443</v>
      </c>
      <c r="Q1555">
        <v>1</v>
      </c>
      <c r="R1555" s="4">
        <v>0.25</v>
      </c>
      <c r="S1555" s="9" t="str">
        <f t="shared" si="165"/>
        <v>Henderson, Rickey</v>
      </c>
      <c r="T1555" s="9" t="str">
        <f t="shared" si="166"/>
        <v xml:space="preserve">Upper Deck     </v>
      </c>
      <c r="U1555" s="9" t="str">
        <f>IFERROR(VLOOKUP(S1555,'Lookup '!B:D,3,FALSE)," ")</f>
        <v>HOF</v>
      </c>
      <c r="V1555" s="9" t="str">
        <f t="shared" si="167"/>
        <v>F $.25</v>
      </c>
    </row>
    <row r="1556" spans="3:22" x14ac:dyDescent="0.25">
      <c r="C1556">
        <v>1993</v>
      </c>
      <c r="D1556" t="s">
        <v>666</v>
      </c>
      <c r="K1556">
        <v>140</v>
      </c>
      <c r="L1556" t="s">
        <v>611</v>
      </c>
      <c r="M1556" t="s">
        <v>612</v>
      </c>
      <c r="N1556" t="s">
        <v>405</v>
      </c>
      <c r="Q1556">
        <v>1</v>
      </c>
      <c r="R1556" s="4">
        <v>2</v>
      </c>
      <c r="S1556" s="9" t="str">
        <f t="shared" si="165"/>
        <v>Bonds, Barry</v>
      </c>
      <c r="T1556" s="9" t="str">
        <f t="shared" si="166"/>
        <v xml:space="preserve">Bowman     </v>
      </c>
      <c r="U1556" s="9" t="str">
        <f>IFERROR(VLOOKUP(S1556,'Lookup '!B:D,3,FALSE)," ")</f>
        <v/>
      </c>
      <c r="V1556" s="9" t="str">
        <f t="shared" si="167"/>
        <v>E $1</v>
      </c>
    </row>
    <row r="1557" spans="3:22" x14ac:dyDescent="0.25">
      <c r="C1557">
        <v>1993</v>
      </c>
      <c r="D1557" t="s">
        <v>666</v>
      </c>
      <c r="K1557">
        <v>265</v>
      </c>
      <c r="L1557" t="s">
        <v>461</v>
      </c>
      <c r="M1557" t="s">
        <v>462</v>
      </c>
      <c r="N1557" t="s">
        <v>463</v>
      </c>
      <c r="Q1557">
        <v>1</v>
      </c>
      <c r="R1557" s="4">
        <v>2</v>
      </c>
      <c r="S1557" s="9" t="str">
        <f t="shared" si="165"/>
        <v>Brett, George</v>
      </c>
      <c r="T1557" s="9" t="str">
        <f t="shared" si="166"/>
        <v xml:space="preserve">Bowman     </v>
      </c>
      <c r="U1557" s="9" t="str">
        <f>IFERROR(VLOOKUP(S1557,'Lookup '!B:D,3,FALSE)," ")</f>
        <v>HOF</v>
      </c>
      <c r="V1557" s="9" t="str">
        <f t="shared" si="167"/>
        <v>E $1</v>
      </c>
    </row>
    <row r="1558" spans="3:22" x14ac:dyDescent="0.25">
      <c r="C1558">
        <v>1993</v>
      </c>
      <c r="D1558" t="s">
        <v>666</v>
      </c>
      <c r="K1558">
        <v>375</v>
      </c>
      <c r="L1558" t="s">
        <v>667</v>
      </c>
      <c r="M1558" t="s">
        <v>501</v>
      </c>
      <c r="N1558" t="s">
        <v>555</v>
      </c>
      <c r="Q1558">
        <v>1</v>
      </c>
      <c r="R1558" s="4">
        <v>1.5</v>
      </c>
      <c r="S1558" s="9" t="str">
        <f t="shared" si="165"/>
        <v>Griffey Jr, Ken</v>
      </c>
      <c r="T1558" s="9" t="str">
        <f t="shared" si="166"/>
        <v xml:space="preserve">Bowman     </v>
      </c>
      <c r="U1558" s="9" t="str">
        <f>IFERROR(VLOOKUP(S1558,'Lookup '!B:D,3,FALSE)," ")</f>
        <v>HOF</v>
      </c>
      <c r="V1558" s="9" t="str">
        <f t="shared" si="167"/>
        <v>E $1</v>
      </c>
    </row>
    <row r="1559" spans="3:22" x14ac:dyDescent="0.25">
      <c r="C1559">
        <v>1993</v>
      </c>
      <c r="D1559" t="s">
        <v>666</v>
      </c>
      <c r="F1559" t="s">
        <v>813</v>
      </c>
      <c r="K1559">
        <v>702</v>
      </c>
      <c r="L1559" t="s">
        <v>770</v>
      </c>
      <c r="N1559" t="s">
        <v>405</v>
      </c>
      <c r="Q1559">
        <v>1</v>
      </c>
      <c r="R1559" s="4">
        <v>1</v>
      </c>
      <c r="S1559" s="9" t="str">
        <f t="shared" si="165"/>
        <v xml:space="preserve">Bonds, Barry / Bonds, Bobby, </v>
      </c>
      <c r="T1559" s="9" t="str">
        <f t="shared" si="166"/>
        <v xml:space="preserve">Bowman  Foil   </v>
      </c>
      <c r="U1559" s="9" t="str">
        <f>IFERROR(VLOOKUP(S1559,'Lookup '!B:D,3,FALSE)," ")</f>
        <v xml:space="preserve"> </v>
      </c>
      <c r="V1559" s="9" t="str">
        <f t="shared" si="167"/>
        <v>E $1</v>
      </c>
    </row>
    <row r="1560" spans="3:22" x14ac:dyDescent="0.25">
      <c r="C1560">
        <v>1993</v>
      </c>
      <c r="D1560" t="s">
        <v>521</v>
      </c>
      <c r="E1560" t="s">
        <v>760</v>
      </c>
      <c r="K1560">
        <v>4</v>
      </c>
      <c r="L1560" t="s">
        <v>601</v>
      </c>
      <c r="M1560" t="s">
        <v>602</v>
      </c>
      <c r="N1560" t="s">
        <v>395</v>
      </c>
      <c r="Q1560">
        <v>1</v>
      </c>
      <c r="R1560" s="4">
        <v>3</v>
      </c>
      <c r="S1560" s="9" t="str">
        <f t="shared" si="165"/>
        <v>Puckett, Kirby</v>
      </c>
      <c r="T1560" s="9" t="str">
        <f t="shared" si="166"/>
        <v xml:space="preserve">Donruss Diamond King (Subset)    </v>
      </c>
      <c r="U1560" s="9" t="str">
        <f>IFERROR(VLOOKUP(S1560,'Lookup '!B:D,3,FALSE)," ")</f>
        <v>HOF</v>
      </c>
      <c r="V1560" s="9" t="str">
        <f t="shared" si="167"/>
        <v>E $1</v>
      </c>
    </row>
    <row r="1561" spans="3:22" x14ac:dyDescent="0.25">
      <c r="C1561">
        <v>1993</v>
      </c>
      <c r="D1561" t="s">
        <v>521</v>
      </c>
      <c r="K1561">
        <v>7</v>
      </c>
      <c r="L1561" t="s">
        <v>704</v>
      </c>
      <c r="M1561" t="s">
        <v>435</v>
      </c>
      <c r="N1561" t="s">
        <v>465</v>
      </c>
      <c r="Q1561">
        <v>1</v>
      </c>
      <c r="R1561" s="4">
        <v>0.5</v>
      </c>
      <c r="S1561" s="9" t="str">
        <f t="shared" si="165"/>
        <v>Thomas, Frank</v>
      </c>
      <c r="T1561" s="9" t="str">
        <f t="shared" si="166"/>
        <v xml:space="preserve">Donruss     </v>
      </c>
      <c r="U1561" s="9" t="str">
        <f>IFERROR(VLOOKUP(S1561,'Lookup '!B:D,3,FALSE)," ")</f>
        <v>HOF</v>
      </c>
      <c r="V1561" s="9" t="str">
        <f t="shared" si="167"/>
        <v>F $.25</v>
      </c>
    </row>
    <row r="1562" spans="3:22" x14ac:dyDescent="0.25">
      <c r="C1562">
        <v>1993</v>
      </c>
      <c r="D1562" t="s">
        <v>521</v>
      </c>
      <c r="K1562">
        <v>75</v>
      </c>
      <c r="L1562" t="s">
        <v>506</v>
      </c>
      <c r="M1562" t="s">
        <v>363</v>
      </c>
      <c r="N1562" t="s">
        <v>456</v>
      </c>
      <c r="Q1562">
        <v>1</v>
      </c>
      <c r="R1562" s="4">
        <v>0.5</v>
      </c>
      <c r="S1562" s="9" t="str">
        <f t="shared" si="165"/>
        <v>Molitor, Paul</v>
      </c>
      <c r="T1562" s="9" t="str">
        <f t="shared" si="166"/>
        <v xml:space="preserve">Donruss     </v>
      </c>
      <c r="U1562" s="9" t="str">
        <f>IFERROR(VLOOKUP(S1562,'Lookup '!B:D,3,FALSE)," ")</f>
        <v>HOF</v>
      </c>
      <c r="V1562" s="9" t="str">
        <f t="shared" si="167"/>
        <v>F $.25</v>
      </c>
    </row>
    <row r="1563" spans="3:22" x14ac:dyDescent="0.25">
      <c r="C1563">
        <v>1993</v>
      </c>
      <c r="D1563" t="s">
        <v>521</v>
      </c>
      <c r="K1563">
        <v>126</v>
      </c>
      <c r="L1563" t="s">
        <v>572</v>
      </c>
      <c r="M1563" t="s">
        <v>476</v>
      </c>
      <c r="N1563" t="s">
        <v>446</v>
      </c>
      <c r="Q1563">
        <v>1</v>
      </c>
      <c r="R1563" s="4">
        <v>0.6</v>
      </c>
      <c r="S1563" s="9" t="str">
        <f t="shared" si="165"/>
        <v>Gwynn, Tony</v>
      </c>
      <c r="T1563" s="9" t="str">
        <f t="shared" si="166"/>
        <v xml:space="preserve">Donruss     </v>
      </c>
      <c r="U1563" s="9" t="str">
        <f>IFERROR(VLOOKUP(S1563,'Lookup '!B:D,3,FALSE)," ")</f>
        <v>HOF</v>
      </c>
      <c r="V1563" s="9" t="str">
        <f t="shared" si="167"/>
        <v>F $.25</v>
      </c>
    </row>
    <row r="1564" spans="3:22" x14ac:dyDescent="0.25">
      <c r="C1564">
        <v>1993</v>
      </c>
      <c r="D1564" t="s">
        <v>521</v>
      </c>
      <c r="K1564">
        <v>187</v>
      </c>
      <c r="L1564" t="s">
        <v>733</v>
      </c>
      <c r="M1564" t="s">
        <v>734</v>
      </c>
      <c r="N1564" t="s">
        <v>549</v>
      </c>
      <c r="Q1564">
        <v>1</v>
      </c>
      <c r="R1564" s="4">
        <v>0.05</v>
      </c>
      <c r="S1564" s="9" t="str">
        <f t="shared" si="165"/>
        <v>Rodriguez, Ivan</v>
      </c>
      <c r="T1564" s="9" t="str">
        <f t="shared" si="166"/>
        <v xml:space="preserve">Donruss     </v>
      </c>
      <c r="U1564" s="9" t="str">
        <f>IFERROR(VLOOKUP(S1564,'Lookup '!B:D,3,FALSE)," ")</f>
        <v>HOF</v>
      </c>
      <c r="V1564" s="9" t="str">
        <f t="shared" si="167"/>
        <v>G</v>
      </c>
    </row>
    <row r="1565" spans="3:22" x14ac:dyDescent="0.25">
      <c r="C1565">
        <v>1993</v>
      </c>
      <c r="D1565" t="s">
        <v>521</v>
      </c>
      <c r="K1565">
        <v>215</v>
      </c>
      <c r="L1565" t="s">
        <v>541</v>
      </c>
      <c r="M1565" t="s">
        <v>542</v>
      </c>
      <c r="N1565" t="s">
        <v>443</v>
      </c>
      <c r="Q1565">
        <v>1</v>
      </c>
      <c r="R1565" s="4">
        <v>0.5</v>
      </c>
      <c r="S1565" s="9" t="str">
        <f t="shared" si="165"/>
        <v>Eckersley, Dennis</v>
      </c>
      <c r="T1565" s="9" t="str">
        <f t="shared" si="166"/>
        <v xml:space="preserve">Donruss     </v>
      </c>
      <c r="U1565" s="9" t="str">
        <f>IFERROR(VLOOKUP(S1565,'Lookup '!B:D,3,FALSE)," ")</f>
        <v>HOF</v>
      </c>
      <c r="V1565" s="9" t="str">
        <f t="shared" si="167"/>
        <v>F $.25</v>
      </c>
    </row>
    <row r="1566" spans="3:22" x14ac:dyDescent="0.25">
      <c r="C1566">
        <v>1993</v>
      </c>
      <c r="D1566" t="s">
        <v>521</v>
      </c>
      <c r="K1566">
        <v>278</v>
      </c>
      <c r="L1566" t="s">
        <v>538</v>
      </c>
      <c r="M1566" t="s">
        <v>539</v>
      </c>
      <c r="N1566" t="s">
        <v>430</v>
      </c>
      <c r="Q1566">
        <v>1</v>
      </c>
      <c r="R1566" s="4">
        <v>0.5</v>
      </c>
      <c r="S1566" s="9" t="str">
        <f t="shared" si="165"/>
        <v>Murray, Eddie</v>
      </c>
      <c r="T1566" s="9" t="str">
        <f t="shared" si="166"/>
        <v xml:space="preserve">Donruss     </v>
      </c>
      <c r="U1566" s="9" t="str">
        <f>IFERROR(VLOOKUP(S1566,'Lookup '!B:D,3,FALSE)," ")</f>
        <v>HOF</v>
      </c>
      <c r="V1566" s="9" t="str">
        <f t="shared" si="167"/>
        <v>F $.25</v>
      </c>
    </row>
    <row r="1567" spans="3:22" x14ac:dyDescent="0.25">
      <c r="C1567">
        <v>1993</v>
      </c>
      <c r="D1567" t="s">
        <v>521</v>
      </c>
      <c r="K1567">
        <v>315</v>
      </c>
      <c r="L1567" t="s">
        <v>516</v>
      </c>
      <c r="M1567" t="s">
        <v>517</v>
      </c>
      <c r="N1567" t="s">
        <v>443</v>
      </c>
      <c r="Q1567">
        <v>1</v>
      </c>
      <c r="R1567" s="4">
        <v>0.5</v>
      </c>
      <c r="S1567" s="9" t="str">
        <f t="shared" si="165"/>
        <v>Henderson, Rickey</v>
      </c>
      <c r="T1567" s="9" t="str">
        <f t="shared" si="166"/>
        <v xml:space="preserve">Donruss     </v>
      </c>
      <c r="U1567" s="9" t="str">
        <f>IFERROR(VLOOKUP(S1567,'Lookup '!B:D,3,FALSE)," ")</f>
        <v>HOF</v>
      </c>
      <c r="V1567" s="9" t="str">
        <f t="shared" si="167"/>
        <v>F $.25</v>
      </c>
    </row>
    <row r="1568" spans="3:22" x14ac:dyDescent="0.25">
      <c r="C1568">
        <v>1993</v>
      </c>
      <c r="D1568" t="s">
        <v>521</v>
      </c>
      <c r="K1568">
        <v>326</v>
      </c>
      <c r="L1568" t="s">
        <v>364</v>
      </c>
      <c r="M1568" t="s">
        <v>750</v>
      </c>
      <c r="N1568" t="s">
        <v>394</v>
      </c>
      <c r="Q1568">
        <v>1</v>
      </c>
      <c r="R1568" s="4">
        <v>1</v>
      </c>
      <c r="S1568" s="9" t="str">
        <f t="shared" si="165"/>
        <v>Martinez, Pedro</v>
      </c>
      <c r="T1568" s="9" t="str">
        <f t="shared" si="166"/>
        <v xml:space="preserve">Donruss     </v>
      </c>
      <c r="U1568" s="9" t="str">
        <f>IFERROR(VLOOKUP(S1568,'Lookup '!B:D,3,FALSE)," ")</f>
        <v>HOF</v>
      </c>
      <c r="V1568" s="9" t="str">
        <f t="shared" si="167"/>
        <v>E $1</v>
      </c>
    </row>
    <row r="1569" spans="2:22" x14ac:dyDescent="0.25">
      <c r="C1569">
        <v>1993</v>
      </c>
      <c r="D1569" t="s">
        <v>521</v>
      </c>
      <c r="K1569">
        <v>344</v>
      </c>
      <c r="L1569" t="s">
        <v>579</v>
      </c>
      <c r="M1569" t="s">
        <v>580</v>
      </c>
      <c r="N1569" t="s">
        <v>509</v>
      </c>
      <c r="Q1569">
        <v>1</v>
      </c>
      <c r="R1569" s="4">
        <v>0.75</v>
      </c>
      <c r="S1569" s="9" t="str">
        <f t="shared" si="165"/>
        <v>Sandberg, Ryne</v>
      </c>
      <c r="T1569" s="9" t="str">
        <f t="shared" si="166"/>
        <v xml:space="preserve">Donruss     </v>
      </c>
      <c r="U1569" s="9" t="str">
        <f>IFERROR(VLOOKUP(S1569,'Lookup '!B:D,3,FALSE)," ")</f>
        <v>HOF</v>
      </c>
      <c r="V1569" s="9" t="str">
        <f t="shared" si="167"/>
        <v>F $.25</v>
      </c>
    </row>
    <row r="1570" spans="2:22" x14ac:dyDescent="0.25">
      <c r="B1570" t="s">
        <v>377</v>
      </c>
      <c r="C1570">
        <v>1993</v>
      </c>
      <c r="D1570" t="s">
        <v>525</v>
      </c>
      <c r="E1570" t="s">
        <v>652</v>
      </c>
      <c r="K1570">
        <v>7</v>
      </c>
      <c r="L1570" t="s">
        <v>611</v>
      </c>
      <c r="M1570" t="s">
        <v>612</v>
      </c>
      <c r="N1570" t="s">
        <v>420</v>
      </c>
      <c r="Q1570">
        <v>1</v>
      </c>
      <c r="R1570" s="4">
        <v>10</v>
      </c>
      <c r="S1570" s="9" t="str">
        <f t="shared" si="165"/>
        <v>Bonds, Barry</v>
      </c>
      <c r="T1570" s="9" t="str">
        <f t="shared" si="166"/>
        <v xml:space="preserve">Fleer All Stars    </v>
      </c>
      <c r="U1570" s="9" t="str">
        <f>IFERROR(VLOOKUP(S1570,'Lookup '!B:D,3,FALSE)," ")</f>
        <v/>
      </c>
      <c r="V1570" s="9" t="str">
        <f t="shared" si="167"/>
        <v>C $10</v>
      </c>
    </row>
    <row r="1571" spans="2:22" x14ac:dyDescent="0.25">
      <c r="B1571" t="s">
        <v>377</v>
      </c>
      <c r="C1571">
        <v>1993</v>
      </c>
      <c r="D1571" t="s">
        <v>525</v>
      </c>
      <c r="E1571" t="s">
        <v>652</v>
      </c>
      <c r="K1571">
        <v>10</v>
      </c>
      <c r="L1571" t="s">
        <v>618</v>
      </c>
      <c r="M1571" t="s">
        <v>357</v>
      </c>
      <c r="N1571" t="s">
        <v>509</v>
      </c>
      <c r="Q1571">
        <v>1</v>
      </c>
      <c r="R1571" s="4">
        <v>5</v>
      </c>
      <c r="S1571" s="9" t="str">
        <f t="shared" si="165"/>
        <v>Maddux, Greg</v>
      </c>
      <c r="T1571" s="9" t="str">
        <f t="shared" si="166"/>
        <v xml:space="preserve">Fleer All Stars    </v>
      </c>
      <c r="U1571" s="9" t="str">
        <f>IFERROR(VLOOKUP(S1571,'Lookup '!B:D,3,FALSE)," ")</f>
        <v>HOF</v>
      </c>
      <c r="V1571" s="9" t="str">
        <f t="shared" si="167"/>
        <v>D $5</v>
      </c>
    </row>
    <row r="1572" spans="2:22" x14ac:dyDescent="0.25">
      <c r="C1572">
        <v>1993</v>
      </c>
      <c r="D1572" t="s">
        <v>525</v>
      </c>
      <c r="E1572" t="s">
        <v>652</v>
      </c>
      <c r="K1572">
        <v>11</v>
      </c>
      <c r="L1572" t="s">
        <v>649</v>
      </c>
      <c r="M1572" t="s">
        <v>429</v>
      </c>
      <c r="N1572" t="s">
        <v>423</v>
      </c>
      <c r="Q1572">
        <v>1</v>
      </c>
      <c r="R1572" s="4">
        <v>3</v>
      </c>
      <c r="S1572" s="9" t="str">
        <f t="shared" si="165"/>
        <v>Glavine, Tom</v>
      </c>
      <c r="T1572" s="9" t="str">
        <f t="shared" si="166"/>
        <v xml:space="preserve">Fleer All Stars    </v>
      </c>
      <c r="U1572" s="9" t="str">
        <f>IFERROR(VLOOKUP(S1572,'Lookup '!B:D,3,FALSE)," ")</f>
        <v>HOF</v>
      </c>
      <c r="V1572" s="9" t="str">
        <f t="shared" si="167"/>
        <v>E $1</v>
      </c>
    </row>
    <row r="1573" spans="2:22" x14ac:dyDescent="0.25">
      <c r="C1573">
        <v>1993</v>
      </c>
      <c r="D1573" t="s">
        <v>525</v>
      </c>
      <c r="K1573">
        <v>4</v>
      </c>
      <c r="L1573" t="s">
        <v>649</v>
      </c>
      <c r="M1573" t="s">
        <v>429</v>
      </c>
      <c r="N1573" t="s">
        <v>423</v>
      </c>
      <c r="Q1573">
        <v>1</v>
      </c>
      <c r="R1573" s="4">
        <v>0.5</v>
      </c>
      <c r="S1573" s="9" t="str">
        <f t="shared" si="165"/>
        <v>Glavine, Tom</v>
      </c>
      <c r="T1573" s="9" t="str">
        <f t="shared" si="166"/>
        <v xml:space="preserve">Fleer     </v>
      </c>
      <c r="U1573" s="9" t="str">
        <f>IFERROR(VLOOKUP(S1573,'Lookup '!B:D,3,FALSE)," ")</f>
        <v>HOF</v>
      </c>
      <c r="V1573" s="9" t="str">
        <f t="shared" si="167"/>
        <v>F $.25</v>
      </c>
    </row>
    <row r="1574" spans="2:22" x14ac:dyDescent="0.25">
      <c r="C1574">
        <v>1993</v>
      </c>
      <c r="D1574" t="s">
        <v>525</v>
      </c>
      <c r="K1574">
        <v>14</v>
      </c>
      <c r="L1574" t="s">
        <v>654</v>
      </c>
      <c r="M1574" t="s">
        <v>531</v>
      </c>
      <c r="N1574" t="s">
        <v>423</v>
      </c>
      <c r="Q1574">
        <v>1</v>
      </c>
      <c r="R1574" s="4">
        <v>0.5</v>
      </c>
      <c r="S1574" s="9" t="str">
        <f t="shared" si="165"/>
        <v>Smoltz, John</v>
      </c>
      <c r="T1574" s="9" t="str">
        <f t="shared" si="166"/>
        <v xml:space="preserve">Fleer     </v>
      </c>
      <c r="U1574" s="9" t="str">
        <f>IFERROR(VLOOKUP(S1574,'Lookup '!B:D,3,FALSE)," ")</f>
        <v>HOF</v>
      </c>
      <c r="V1574" s="9" t="str">
        <f t="shared" si="167"/>
        <v>F $.25</v>
      </c>
    </row>
    <row r="1575" spans="2:22" x14ac:dyDescent="0.25">
      <c r="C1575">
        <v>1993</v>
      </c>
      <c r="D1575" t="s">
        <v>525</v>
      </c>
      <c r="K1575">
        <v>25</v>
      </c>
      <c r="L1575" t="s">
        <v>579</v>
      </c>
      <c r="M1575" t="s">
        <v>580</v>
      </c>
      <c r="N1575" t="s">
        <v>509</v>
      </c>
      <c r="Q1575">
        <v>1</v>
      </c>
      <c r="R1575" s="4">
        <v>0.75</v>
      </c>
      <c r="S1575" s="9" t="str">
        <f t="shared" si="165"/>
        <v>Sandberg, Ryne</v>
      </c>
      <c r="T1575" s="9" t="str">
        <f t="shared" si="166"/>
        <v xml:space="preserve">Fleer     </v>
      </c>
      <c r="U1575" s="9" t="str">
        <f>IFERROR(VLOOKUP(S1575,'Lookup '!B:D,3,FALSE)," ")</f>
        <v>HOF</v>
      </c>
      <c r="V1575" s="9" t="str">
        <f t="shared" si="167"/>
        <v>F $.25</v>
      </c>
    </row>
    <row r="1576" spans="2:22" x14ac:dyDescent="0.25">
      <c r="C1576">
        <v>1993</v>
      </c>
      <c r="D1576" t="s">
        <v>525</v>
      </c>
      <c r="K1576">
        <v>91</v>
      </c>
      <c r="L1576" t="s">
        <v>538</v>
      </c>
      <c r="M1576" t="s">
        <v>539</v>
      </c>
      <c r="N1576" t="s">
        <v>430</v>
      </c>
      <c r="Q1576">
        <v>1</v>
      </c>
      <c r="R1576" s="4">
        <v>0.5</v>
      </c>
      <c r="S1576" s="9" t="str">
        <f t="shared" si="165"/>
        <v>Murray, Eddie</v>
      </c>
      <c r="T1576" s="9" t="str">
        <f t="shared" si="166"/>
        <v xml:space="preserve">Fleer     </v>
      </c>
      <c r="U1576" s="9" t="str">
        <f>IFERROR(VLOOKUP(S1576,'Lookup '!B:D,3,FALSE)," ")</f>
        <v>HOF</v>
      </c>
      <c r="V1576" s="9" t="str">
        <f t="shared" si="167"/>
        <v>F $.25</v>
      </c>
    </row>
    <row r="1577" spans="2:22" x14ac:dyDescent="0.25">
      <c r="C1577">
        <v>1993</v>
      </c>
      <c r="D1577" t="s">
        <v>525</v>
      </c>
      <c r="K1577">
        <v>254</v>
      </c>
      <c r="L1577" t="s">
        <v>506</v>
      </c>
      <c r="M1577" t="s">
        <v>363</v>
      </c>
      <c r="N1577" t="s">
        <v>456</v>
      </c>
      <c r="Q1577">
        <v>1</v>
      </c>
      <c r="R1577" s="4">
        <v>0.5</v>
      </c>
      <c r="S1577" s="9" t="str">
        <f t="shared" si="165"/>
        <v>Molitor, Paul</v>
      </c>
      <c r="T1577" s="9" t="str">
        <f t="shared" si="166"/>
        <v xml:space="preserve">Fleer     </v>
      </c>
      <c r="U1577" s="9" t="str">
        <f>IFERROR(VLOOKUP(S1577,'Lookup '!B:D,3,FALSE)," ")</f>
        <v>HOF</v>
      </c>
      <c r="V1577" s="9" t="str">
        <f t="shared" si="167"/>
        <v>F $.25</v>
      </c>
    </row>
    <row r="1578" spans="2:22" x14ac:dyDescent="0.25">
      <c r="C1578">
        <v>1993</v>
      </c>
      <c r="D1578" t="s">
        <v>525</v>
      </c>
      <c r="K1578">
        <v>260</v>
      </c>
      <c r="L1578" t="s">
        <v>510</v>
      </c>
      <c r="M1578" t="s">
        <v>376</v>
      </c>
      <c r="N1578" t="s">
        <v>456</v>
      </c>
      <c r="Q1578">
        <v>1</v>
      </c>
      <c r="R1578" s="4">
        <v>0.75</v>
      </c>
      <c r="S1578" s="9" t="str">
        <f t="shared" si="165"/>
        <v>Yount, Robin</v>
      </c>
      <c r="T1578" s="9" t="str">
        <f t="shared" si="166"/>
        <v xml:space="preserve">Fleer     </v>
      </c>
      <c r="U1578" s="9" t="str">
        <f>IFERROR(VLOOKUP(S1578,'Lookup '!B:D,3,FALSE)," ")</f>
        <v>HOF</v>
      </c>
      <c r="V1578" s="9" t="str">
        <f t="shared" si="167"/>
        <v>F $.25</v>
      </c>
    </row>
    <row r="1579" spans="2:22" x14ac:dyDescent="0.25">
      <c r="C1579">
        <v>1993</v>
      </c>
      <c r="D1579" t="s">
        <v>525</v>
      </c>
      <c r="K1579">
        <v>273</v>
      </c>
      <c r="L1579" t="s">
        <v>601</v>
      </c>
      <c r="M1579" t="s">
        <v>602</v>
      </c>
      <c r="N1579" t="s">
        <v>395</v>
      </c>
      <c r="Q1579">
        <v>1</v>
      </c>
      <c r="R1579" s="4">
        <v>0.5</v>
      </c>
      <c r="S1579" s="9" t="str">
        <f t="shared" si="165"/>
        <v>Puckett, Kirby</v>
      </c>
      <c r="T1579" s="9" t="str">
        <f t="shared" si="166"/>
        <v xml:space="preserve">Fleer     </v>
      </c>
      <c r="U1579" s="9" t="str">
        <f>IFERROR(VLOOKUP(S1579,'Lookup '!B:D,3,FALSE)," ")</f>
        <v>HOF</v>
      </c>
      <c r="V1579" s="9" t="str">
        <f t="shared" si="167"/>
        <v>F $.25</v>
      </c>
    </row>
    <row r="1580" spans="2:22" x14ac:dyDescent="0.25">
      <c r="C1580">
        <v>1993</v>
      </c>
      <c r="D1580" t="s">
        <v>525</v>
      </c>
      <c r="K1580">
        <v>281</v>
      </c>
      <c r="L1580" t="s">
        <v>583</v>
      </c>
      <c r="M1580" t="s">
        <v>393</v>
      </c>
      <c r="N1580" t="s">
        <v>425</v>
      </c>
      <c r="Q1580">
        <v>1</v>
      </c>
      <c r="R1580" s="4">
        <v>1.25</v>
      </c>
      <c r="S1580" s="9" t="str">
        <f t="shared" si="165"/>
        <v>Mattingly, Don</v>
      </c>
      <c r="T1580" s="9" t="str">
        <f t="shared" si="166"/>
        <v xml:space="preserve">Fleer     </v>
      </c>
      <c r="U1580" s="9" t="str">
        <f>IFERROR(VLOOKUP(S1580,'Lookup '!B:D,3,FALSE)," ")</f>
        <v/>
      </c>
      <c r="V1580" s="9" t="str">
        <f t="shared" si="167"/>
        <v>E $1</v>
      </c>
    </row>
    <row r="1581" spans="2:22" x14ac:dyDescent="0.25">
      <c r="C1581">
        <v>1993</v>
      </c>
      <c r="D1581" t="s">
        <v>525</v>
      </c>
      <c r="K1581">
        <v>294</v>
      </c>
      <c r="L1581" t="s">
        <v>516</v>
      </c>
      <c r="M1581" t="s">
        <v>517</v>
      </c>
      <c r="N1581" t="s">
        <v>443</v>
      </c>
      <c r="Q1581">
        <v>1</v>
      </c>
      <c r="R1581" s="4">
        <v>0.5</v>
      </c>
      <c r="S1581" s="9" t="str">
        <f t="shared" si="165"/>
        <v>Henderson, Rickey</v>
      </c>
      <c r="T1581" s="9" t="str">
        <f t="shared" si="166"/>
        <v xml:space="preserve">Fleer     </v>
      </c>
      <c r="U1581" s="9" t="str">
        <f>IFERROR(VLOOKUP(S1581,'Lookup '!B:D,3,FALSE)," ")</f>
        <v>HOF</v>
      </c>
      <c r="V1581" s="9" t="str">
        <f t="shared" si="167"/>
        <v>F $.25</v>
      </c>
    </row>
    <row r="1582" spans="2:22" x14ac:dyDescent="0.25">
      <c r="C1582">
        <v>1993</v>
      </c>
      <c r="D1582" t="s">
        <v>525</v>
      </c>
      <c r="K1582">
        <v>370</v>
      </c>
      <c r="L1582" t="s">
        <v>667</v>
      </c>
      <c r="M1582" t="s">
        <v>501</v>
      </c>
      <c r="N1582" t="s">
        <v>555</v>
      </c>
      <c r="Q1582">
        <v>1</v>
      </c>
      <c r="R1582" s="4">
        <v>1</v>
      </c>
      <c r="S1582" s="9" t="str">
        <f t="shared" si="165"/>
        <v>Griffey Jr, Ken</v>
      </c>
      <c r="T1582" s="9" t="str">
        <f t="shared" si="166"/>
        <v xml:space="preserve">Fleer     </v>
      </c>
      <c r="U1582" s="9" t="str">
        <f>IFERROR(VLOOKUP(S1582,'Lookup '!B:D,3,FALSE)," ")</f>
        <v>HOF</v>
      </c>
      <c r="V1582" s="9" t="str">
        <f t="shared" si="167"/>
        <v>E $1</v>
      </c>
    </row>
    <row r="1583" spans="2:22" x14ac:dyDescent="0.25">
      <c r="C1583">
        <v>1993</v>
      </c>
      <c r="D1583" t="s">
        <v>525</v>
      </c>
      <c r="K1583">
        <v>372</v>
      </c>
      <c r="L1583" t="s">
        <v>733</v>
      </c>
      <c r="M1583" t="s">
        <v>734</v>
      </c>
      <c r="N1583" t="s">
        <v>549</v>
      </c>
      <c r="Q1583">
        <v>1</v>
      </c>
      <c r="R1583" s="4">
        <v>0.05</v>
      </c>
      <c r="S1583" s="9" t="str">
        <f t="shared" si="165"/>
        <v>Rodriguez, Ivan</v>
      </c>
      <c r="T1583" s="9" t="str">
        <f t="shared" si="166"/>
        <v xml:space="preserve">Fleer     </v>
      </c>
      <c r="U1583" s="9" t="str">
        <f>IFERROR(VLOOKUP(S1583,'Lookup '!B:D,3,FALSE)," ")</f>
        <v>HOF</v>
      </c>
      <c r="V1583" s="9" t="str">
        <f t="shared" si="167"/>
        <v>G</v>
      </c>
    </row>
    <row r="1584" spans="2:22" x14ac:dyDescent="0.25">
      <c r="C1584">
        <v>1993</v>
      </c>
      <c r="D1584" t="s">
        <v>525</v>
      </c>
      <c r="K1584">
        <v>343</v>
      </c>
      <c r="L1584" t="s">
        <v>444</v>
      </c>
      <c r="M1584" t="s">
        <v>445</v>
      </c>
      <c r="N1584" t="s">
        <v>556</v>
      </c>
      <c r="Q1584">
        <v>1</v>
      </c>
      <c r="R1584" s="4">
        <v>0.5</v>
      </c>
      <c r="S1584" s="9" t="str">
        <f t="shared" si="165"/>
        <v>Winfield, Dave</v>
      </c>
      <c r="T1584" s="9" t="str">
        <f t="shared" si="166"/>
        <v xml:space="preserve">Fleer     </v>
      </c>
      <c r="U1584" s="9" t="str">
        <f>IFERROR(VLOOKUP(S1584,'Lookup '!B:D,3,FALSE)," ")</f>
        <v>HOF</v>
      </c>
      <c r="V1584" s="9" t="str">
        <f t="shared" si="167"/>
        <v>F $.25</v>
      </c>
    </row>
    <row r="1585" spans="2:22" x14ac:dyDescent="0.25">
      <c r="C1585">
        <v>1993</v>
      </c>
      <c r="D1585" t="s">
        <v>525</v>
      </c>
      <c r="K1585">
        <v>354</v>
      </c>
      <c r="L1585" t="s">
        <v>4179</v>
      </c>
      <c r="Q1585">
        <v>1</v>
      </c>
      <c r="R1585" s="4">
        <v>0.5</v>
      </c>
      <c r="S1585" s="9" t="str">
        <f t="shared" si="165"/>
        <v xml:space="preserve">Martinez, Pedro / Ramon, </v>
      </c>
      <c r="T1585" s="9" t="str">
        <f t="shared" si="166"/>
        <v xml:space="preserve">Fleer     </v>
      </c>
      <c r="U1585" s="9" t="s">
        <v>13</v>
      </c>
      <c r="V1585" s="9" t="str">
        <f t="shared" si="167"/>
        <v>F $.25</v>
      </c>
    </row>
    <row r="1586" spans="2:22" x14ac:dyDescent="0.25">
      <c r="C1586">
        <v>1993</v>
      </c>
      <c r="D1586" t="s">
        <v>657</v>
      </c>
      <c r="K1586">
        <v>1</v>
      </c>
      <c r="L1586" t="s">
        <v>667</v>
      </c>
      <c r="M1586" t="s">
        <v>501</v>
      </c>
      <c r="N1586" t="s">
        <v>555</v>
      </c>
      <c r="Q1586">
        <v>1</v>
      </c>
      <c r="R1586" s="4">
        <v>1</v>
      </c>
      <c r="S1586" s="9" t="str">
        <f t="shared" si="165"/>
        <v>Griffey Jr, Ken</v>
      </c>
      <c r="T1586" s="9" t="str">
        <f t="shared" si="166"/>
        <v xml:space="preserve">Score     </v>
      </c>
      <c r="U1586" s="9" t="str">
        <f>IFERROR(VLOOKUP(S1586,'Lookup '!B:D,3,FALSE)," ")</f>
        <v>HOF</v>
      </c>
      <c r="V1586" s="9" t="str">
        <f t="shared" ref="V1586:V1604" si="168">IF(R1586&gt;0.249,IF(R1586&gt;0.99,IF(R1586&gt;4.99,IF(R1586&gt;9.99,IF(R1586&gt;49.99,IF(R1586&gt;99.99,"A $100","B $50"),"C $10"),"D $5"),"E $1"),"F $.25"),"G")</f>
        <v>E $1</v>
      </c>
    </row>
    <row r="1587" spans="2:22" x14ac:dyDescent="0.25">
      <c r="C1587">
        <v>1993</v>
      </c>
      <c r="D1587" t="s">
        <v>657</v>
      </c>
      <c r="K1587">
        <v>6</v>
      </c>
      <c r="L1587" t="s">
        <v>559</v>
      </c>
      <c r="M1587" t="s">
        <v>560</v>
      </c>
      <c r="N1587" t="s">
        <v>451</v>
      </c>
      <c r="Q1587">
        <v>1</v>
      </c>
      <c r="R1587" s="4">
        <v>1.5</v>
      </c>
      <c r="S1587" s="9" t="str">
        <f t="shared" si="165"/>
        <v>Ripken Jr, Cal</v>
      </c>
      <c r="T1587" s="9" t="str">
        <f t="shared" si="166"/>
        <v xml:space="preserve">Score     </v>
      </c>
      <c r="U1587" s="9" t="str">
        <f>IFERROR(VLOOKUP(S1587,'Lookup '!B:D,3,FALSE)," ")</f>
        <v>HOF</v>
      </c>
      <c r="V1587" s="9" t="str">
        <f t="shared" si="168"/>
        <v>E $1</v>
      </c>
    </row>
    <row r="1588" spans="2:22" x14ac:dyDescent="0.25">
      <c r="C1588">
        <v>1993</v>
      </c>
      <c r="D1588" t="s">
        <v>657</v>
      </c>
      <c r="K1588">
        <v>23</v>
      </c>
      <c r="L1588" t="s">
        <v>583</v>
      </c>
      <c r="M1588" t="s">
        <v>393</v>
      </c>
      <c r="N1588" t="s">
        <v>425</v>
      </c>
      <c r="Q1588">
        <v>1</v>
      </c>
      <c r="R1588" s="4">
        <v>1.25</v>
      </c>
      <c r="S1588" s="9" t="str">
        <f t="shared" si="165"/>
        <v>Mattingly, Don</v>
      </c>
      <c r="T1588" s="9" t="str">
        <f t="shared" si="166"/>
        <v xml:space="preserve">Score     </v>
      </c>
      <c r="U1588" s="9" t="str">
        <f>IFERROR(VLOOKUP(S1588,'Lookup '!B:D,3,FALSE)," ")</f>
        <v/>
      </c>
      <c r="V1588" s="9" t="str">
        <f t="shared" si="168"/>
        <v>E $1</v>
      </c>
    </row>
    <row r="1589" spans="2:22" x14ac:dyDescent="0.25">
      <c r="C1589">
        <v>1993</v>
      </c>
      <c r="D1589" t="s">
        <v>657</v>
      </c>
      <c r="K1589">
        <v>71</v>
      </c>
      <c r="L1589" t="s">
        <v>516</v>
      </c>
      <c r="M1589" t="s">
        <v>517</v>
      </c>
      <c r="N1589" t="s">
        <v>443</v>
      </c>
      <c r="Q1589">
        <v>1</v>
      </c>
      <c r="R1589" s="4">
        <v>0.5</v>
      </c>
      <c r="S1589" s="9" t="str">
        <f t="shared" ref="S1589:S1630" si="169">L1589&amp;", "&amp;M1589</f>
        <v>Henderson, Rickey</v>
      </c>
      <c r="T1589" s="9" t="str">
        <f t="shared" si="166"/>
        <v xml:space="preserve">Score     </v>
      </c>
      <c r="U1589" s="9" t="str">
        <f>IFERROR(VLOOKUP(S1589,'Lookup '!B:D,3,FALSE)," ")</f>
        <v>HOF</v>
      </c>
      <c r="V1589" s="9" t="str">
        <f t="shared" si="168"/>
        <v>F $.25</v>
      </c>
    </row>
    <row r="1590" spans="2:22" x14ac:dyDescent="0.25">
      <c r="C1590">
        <v>1993</v>
      </c>
      <c r="D1590" t="s">
        <v>657</v>
      </c>
      <c r="K1590">
        <v>286</v>
      </c>
      <c r="L1590" t="s">
        <v>759</v>
      </c>
      <c r="M1590" t="s">
        <v>370</v>
      </c>
      <c r="N1590" t="s">
        <v>394</v>
      </c>
      <c r="Q1590">
        <v>1</v>
      </c>
      <c r="R1590" s="4">
        <v>3</v>
      </c>
      <c r="S1590" s="9" t="str">
        <f t="shared" si="169"/>
        <v>Piazza, Mike</v>
      </c>
      <c r="T1590" s="9" t="str">
        <f t="shared" ref="T1590:T1630" si="170">CONCATENATE(D1590&amp;" "&amp;E1590&amp;" "&amp;F1590&amp;" "&amp;G1590&amp;" "&amp;H1590&amp;" "&amp;I1590&amp;J1590)</f>
        <v xml:space="preserve">Score     </v>
      </c>
      <c r="U1590" s="9" t="str">
        <f>IFERROR(VLOOKUP(S1590,'Lookup '!B:D,3,FALSE)," ")</f>
        <v>HOF</v>
      </c>
      <c r="V1590" s="9" t="str">
        <f t="shared" si="168"/>
        <v>E $1</v>
      </c>
    </row>
    <row r="1591" spans="2:22" x14ac:dyDescent="0.25">
      <c r="C1591">
        <v>1993</v>
      </c>
      <c r="D1591" t="s">
        <v>657</v>
      </c>
      <c r="K1591">
        <v>321</v>
      </c>
      <c r="L1591" t="s">
        <v>364</v>
      </c>
      <c r="M1591" t="s">
        <v>750</v>
      </c>
      <c r="N1591" t="s">
        <v>394</v>
      </c>
      <c r="Q1591">
        <v>1</v>
      </c>
      <c r="R1591" s="4">
        <v>1</v>
      </c>
      <c r="S1591" s="9" t="str">
        <f t="shared" si="169"/>
        <v>Martinez, Pedro</v>
      </c>
      <c r="T1591" s="9" t="str">
        <f t="shared" si="170"/>
        <v xml:space="preserve">Score     </v>
      </c>
      <c r="U1591" s="9" t="str">
        <f>IFERROR(VLOOKUP(S1591,'Lookup '!B:D,3,FALSE)," ")</f>
        <v>HOF</v>
      </c>
      <c r="V1591" s="9" t="str">
        <f t="shared" si="168"/>
        <v>E $1</v>
      </c>
    </row>
    <row r="1592" spans="2:22" x14ac:dyDescent="0.25">
      <c r="B1592" t="s">
        <v>377</v>
      </c>
      <c r="C1592">
        <v>1993</v>
      </c>
      <c r="D1592" t="s">
        <v>657</v>
      </c>
      <c r="J1592" t="s">
        <v>14</v>
      </c>
      <c r="K1592">
        <v>489</v>
      </c>
      <c r="L1592" t="s">
        <v>772</v>
      </c>
      <c r="M1592" t="s">
        <v>773</v>
      </c>
      <c r="N1592" t="s">
        <v>425</v>
      </c>
      <c r="Q1592">
        <v>1</v>
      </c>
      <c r="R1592" s="4">
        <v>15</v>
      </c>
      <c r="S1592" s="9" t="str">
        <f t="shared" si="169"/>
        <v>Jeter, Derek</v>
      </c>
      <c r="T1592" s="9" t="str">
        <f t="shared" si="170"/>
        <v>Score     RC</v>
      </c>
      <c r="U1592" s="9" t="str">
        <f>IFERROR(VLOOKUP(S1592,'Lookup '!B:D,3,FALSE)," ")</f>
        <v/>
      </c>
      <c r="V1592" s="9" t="str">
        <f t="shared" si="168"/>
        <v>C $10</v>
      </c>
    </row>
    <row r="1593" spans="2:22" x14ac:dyDescent="0.25">
      <c r="C1593">
        <v>1993</v>
      </c>
      <c r="D1593" t="s">
        <v>657</v>
      </c>
      <c r="K1593">
        <v>504</v>
      </c>
      <c r="L1593" t="s">
        <v>667</v>
      </c>
      <c r="M1593" t="s">
        <v>501</v>
      </c>
      <c r="N1593" t="s">
        <v>555</v>
      </c>
      <c r="Q1593">
        <v>1</v>
      </c>
      <c r="R1593" s="4">
        <v>0.5</v>
      </c>
      <c r="S1593" s="9" t="str">
        <f t="shared" si="169"/>
        <v>Griffey Jr, Ken</v>
      </c>
      <c r="T1593" s="9" t="str">
        <f t="shared" si="170"/>
        <v xml:space="preserve">Score     </v>
      </c>
      <c r="U1593" s="9" t="str">
        <f>IFERROR(VLOOKUP(S1593,'Lookup '!B:D,3,FALSE)," ")</f>
        <v>HOF</v>
      </c>
      <c r="V1593" s="9" t="str">
        <f t="shared" si="168"/>
        <v>F $.25</v>
      </c>
    </row>
    <row r="1594" spans="2:22" x14ac:dyDescent="0.25">
      <c r="C1594">
        <v>1993</v>
      </c>
      <c r="D1594" t="s">
        <v>657</v>
      </c>
      <c r="K1594">
        <v>505</v>
      </c>
      <c r="L1594" t="s">
        <v>601</v>
      </c>
      <c r="M1594" t="s">
        <v>602</v>
      </c>
      <c r="N1594" t="s">
        <v>395</v>
      </c>
      <c r="Q1594">
        <v>1</v>
      </c>
      <c r="R1594" s="4">
        <v>0.5</v>
      </c>
      <c r="S1594" s="9" t="str">
        <f t="shared" si="169"/>
        <v>Puckett, Kirby</v>
      </c>
      <c r="T1594" s="9" t="str">
        <f t="shared" si="170"/>
        <v xml:space="preserve">Score     </v>
      </c>
      <c r="U1594" s="9" t="str">
        <f>IFERROR(VLOOKUP(S1594,'Lookup '!B:D,3,FALSE)," ")</f>
        <v>HOF</v>
      </c>
      <c r="V1594" s="9" t="str">
        <f t="shared" si="168"/>
        <v>F $.25</v>
      </c>
    </row>
    <row r="1595" spans="2:22" x14ac:dyDescent="0.25">
      <c r="C1595">
        <v>1993</v>
      </c>
      <c r="D1595" t="s">
        <v>657</v>
      </c>
      <c r="K1595">
        <v>509</v>
      </c>
      <c r="L1595" t="s">
        <v>541</v>
      </c>
      <c r="M1595" t="s">
        <v>542</v>
      </c>
      <c r="N1595" t="s">
        <v>443</v>
      </c>
      <c r="Q1595">
        <v>1</v>
      </c>
      <c r="R1595" s="4">
        <v>0.5</v>
      </c>
      <c r="S1595" s="9" t="str">
        <f t="shared" si="169"/>
        <v>Eckersley, Dennis</v>
      </c>
      <c r="T1595" s="9" t="str">
        <f t="shared" si="170"/>
        <v xml:space="preserve">Score     </v>
      </c>
      <c r="U1595" s="9" t="str">
        <f>IFERROR(VLOOKUP(S1595,'Lookup '!B:D,3,FALSE)," ")</f>
        <v>HOF</v>
      </c>
      <c r="V1595" s="9" t="str">
        <f t="shared" si="168"/>
        <v>F $.25</v>
      </c>
    </row>
    <row r="1596" spans="2:22" x14ac:dyDescent="0.25">
      <c r="C1596">
        <v>1993</v>
      </c>
      <c r="D1596" t="s">
        <v>657</v>
      </c>
      <c r="K1596">
        <v>522</v>
      </c>
      <c r="L1596" t="s">
        <v>514</v>
      </c>
      <c r="M1596" t="s">
        <v>515</v>
      </c>
      <c r="N1596" t="s">
        <v>391</v>
      </c>
      <c r="Q1596">
        <v>1</v>
      </c>
      <c r="R1596" s="4">
        <v>0.5</v>
      </c>
      <c r="S1596" s="9" t="str">
        <f t="shared" si="169"/>
        <v>Smith, Ozzie</v>
      </c>
      <c r="T1596" s="9" t="str">
        <f t="shared" si="170"/>
        <v xml:space="preserve">Score     </v>
      </c>
      <c r="U1596" s="9" t="str">
        <f>IFERROR(VLOOKUP(S1596,'Lookup '!B:D,3,FALSE)," ")</f>
        <v>HOF</v>
      </c>
      <c r="V1596" s="9" t="str">
        <f t="shared" si="168"/>
        <v>F $.25</v>
      </c>
    </row>
    <row r="1597" spans="2:22" x14ac:dyDescent="0.25">
      <c r="C1597">
        <v>1993</v>
      </c>
      <c r="D1597" t="s">
        <v>657</v>
      </c>
      <c r="K1597">
        <v>525</v>
      </c>
      <c r="L1597" t="s">
        <v>572</v>
      </c>
      <c r="M1597" t="s">
        <v>476</v>
      </c>
      <c r="N1597" t="s">
        <v>446</v>
      </c>
      <c r="Q1597">
        <v>1</v>
      </c>
      <c r="R1597" s="4">
        <v>0.5</v>
      </c>
      <c r="S1597" s="9" t="str">
        <f t="shared" si="169"/>
        <v>Gwynn, Tony</v>
      </c>
      <c r="T1597" s="9" t="str">
        <f t="shared" si="170"/>
        <v xml:space="preserve">Score     </v>
      </c>
      <c r="U1597" s="9" t="str">
        <f>IFERROR(VLOOKUP(S1597,'Lookup '!B:D,3,FALSE)," ")</f>
        <v>HOF</v>
      </c>
      <c r="V1597" s="9" t="str">
        <f t="shared" si="168"/>
        <v>F $.25</v>
      </c>
    </row>
    <row r="1598" spans="2:22" x14ac:dyDescent="0.25">
      <c r="C1598">
        <v>1993</v>
      </c>
      <c r="D1598" t="s">
        <v>657</v>
      </c>
      <c r="K1598">
        <v>532</v>
      </c>
      <c r="L1598" t="s">
        <v>514</v>
      </c>
      <c r="M1598" t="s">
        <v>515</v>
      </c>
      <c r="N1598" t="s">
        <v>391</v>
      </c>
      <c r="Q1598">
        <v>1</v>
      </c>
      <c r="R1598" s="4">
        <v>0.5</v>
      </c>
      <c r="S1598" s="9" t="str">
        <f t="shared" si="169"/>
        <v>Smith, Ozzie</v>
      </c>
      <c r="T1598" s="9" t="str">
        <f t="shared" si="170"/>
        <v xml:space="preserve">Score     </v>
      </c>
      <c r="U1598" s="9" t="str">
        <f>IFERROR(VLOOKUP(S1598,'Lookup '!B:D,3,FALSE)," ")</f>
        <v>HOF</v>
      </c>
      <c r="V1598" s="9" t="str">
        <f t="shared" si="168"/>
        <v>F $.25</v>
      </c>
    </row>
    <row r="1599" spans="2:22" x14ac:dyDescent="0.25">
      <c r="C1599">
        <v>1993</v>
      </c>
      <c r="D1599" t="s">
        <v>657</v>
      </c>
      <c r="K1599">
        <v>533</v>
      </c>
      <c r="L1599" t="s">
        <v>601</v>
      </c>
      <c r="M1599" t="s">
        <v>602</v>
      </c>
      <c r="N1599" t="s">
        <v>395</v>
      </c>
      <c r="Q1599">
        <v>1</v>
      </c>
      <c r="R1599" s="4">
        <v>0.5</v>
      </c>
      <c r="S1599" s="9" t="str">
        <f t="shared" si="169"/>
        <v>Puckett, Kirby</v>
      </c>
      <c r="T1599" s="9" t="str">
        <f t="shared" si="170"/>
        <v xml:space="preserve">Score     </v>
      </c>
      <c r="U1599" s="9" t="str">
        <f>IFERROR(VLOOKUP(S1599,'Lookup '!B:D,3,FALSE)," ")</f>
        <v>HOF</v>
      </c>
      <c r="V1599" s="9" t="str">
        <f t="shared" si="168"/>
        <v>F $.25</v>
      </c>
    </row>
    <row r="1600" spans="2:22" x14ac:dyDescent="0.25">
      <c r="C1600">
        <v>1993</v>
      </c>
      <c r="D1600" t="s">
        <v>657</v>
      </c>
      <c r="K1600">
        <v>536</v>
      </c>
      <c r="L1600" t="s">
        <v>667</v>
      </c>
      <c r="M1600" t="s">
        <v>501</v>
      </c>
      <c r="N1600" t="s">
        <v>555</v>
      </c>
      <c r="Q1600">
        <v>1</v>
      </c>
      <c r="R1600" s="4">
        <v>0.5</v>
      </c>
      <c r="S1600" s="9" t="str">
        <f t="shared" si="169"/>
        <v>Griffey Jr, Ken</v>
      </c>
      <c r="T1600" s="9" t="str">
        <f t="shared" si="170"/>
        <v xml:space="preserve">Score     </v>
      </c>
      <c r="U1600" s="9" t="str">
        <f>IFERROR(VLOOKUP(S1600,'Lookup '!B:D,3,FALSE)," ")</f>
        <v>HOF</v>
      </c>
      <c r="V1600" s="9" t="str">
        <f t="shared" si="168"/>
        <v>F $.25</v>
      </c>
    </row>
    <row r="1601" spans="3:22" x14ac:dyDescent="0.25">
      <c r="C1601">
        <v>1993</v>
      </c>
      <c r="D1601" t="s">
        <v>657</v>
      </c>
      <c r="K1601">
        <v>540</v>
      </c>
      <c r="L1601" t="s">
        <v>541</v>
      </c>
      <c r="M1601" t="s">
        <v>542</v>
      </c>
      <c r="N1601" t="s">
        <v>443</v>
      </c>
      <c r="Q1601">
        <v>1</v>
      </c>
      <c r="R1601" s="4">
        <v>0.5</v>
      </c>
      <c r="S1601" s="9" t="str">
        <f t="shared" si="169"/>
        <v>Eckersley, Dennis</v>
      </c>
      <c r="T1601" s="9" t="str">
        <f t="shared" si="170"/>
        <v xml:space="preserve">Score     </v>
      </c>
      <c r="U1601" s="9" t="str">
        <f>IFERROR(VLOOKUP(S1601,'Lookup '!B:D,3,FALSE)," ")</f>
        <v>HOF</v>
      </c>
      <c r="V1601" s="9" t="str">
        <f t="shared" si="168"/>
        <v>F $.25</v>
      </c>
    </row>
    <row r="1602" spans="3:22" x14ac:dyDescent="0.25">
      <c r="C1602">
        <v>1993</v>
      </c>
      <c r="D1602" t="s">
        <v>738</v>
      </c>
      <c r="K1602">
        <v>134</v>
      </c>
      <c r="L1602" t="s">
        <v>581</v>
      </c>
      <c r="M1602" t="s">
        <v>582</v>
      </c>
      <c r="N1602" t="s">
        <v>402</v>
      </c>
      <c r="O1602" t="s">
        <v>440</v>
      </c>
      <c r="Q1602">
        <v>1</v>
      </c>
      <c r="R1602" s="4">
        <v>0.75</v>
      </c>
      <c r="S1602" s="9" t="str">
        <f t="shared" si="169"/>
        <v>Boggs, Wade</v>
      </c>
      <c r="T1602" s="9" t="str">
        <f t="shared" si="170"/>
        <v xml:space="preserve">Stadium Club     </v>
      </c>
      <c r="U1602" s="9" t="str">
        <f>IFERROR(VLOOKUP(S1602,'Lookup '!B:D,3,FALSE)," ")</f>
        <v>HOF</v>
      </c>
      <c r="V1602" s="9" t="str">
        <f t="shared" si="168"/>
        <v>F $.25</v>
      </c>
    </row>
    <row r="1603" spans="3:22" x14ac:dyDescent="0.25">
      <c r="C1603">
        <v>1993</v>
      </c>
      <c r="D1603" t="s">
        <v>738</v>
      </c>
      <c r="K1603">
        <v>548</v>
      </c>
      <c r="L1603" t="s">
        <v>514</v>
      </c>
      <c r="M1603" t="s">
        <v>515</v>
      </c>
      <c r="N1603" t="s">
        <v>391</v>
      </c>
      <c r="O1603" t="s">
        <v>480</v>
      </c>
      <c r="Q1603">
        <v>1</v>
      </c>
      <c r="R1603" s="4">
        <v>0.75</v>
      </c>
      <c r="S1603" s="9" t="str">
        <f t="shared" si="169"/>
        <v>Smith, Ozzie</v>
      </c>
      <c r="T1603" s="9" t="str">
        <f t="shared" si="170"/>
        <v xml:space="preserve">Stadium Club     </v>
      </c>
      <c r="U1603" s="9" t="str">
        <f>IFERROR(VLOOKUP(S1603,'Lookup '!B:D,3,FALSE)," ")</f>
        <v>HOF</v>
      </c>
      <c r="V1603" s="9" t="str">
        <f t="shared" si="168"/>
        <v>F $.25</v>
      </c>
    </row>
    <row r="1604" spans="3:22" x14ac:dyDescent="0.25">
      <c r="C1604">
        <v>1993</v>
      </c>
      <c r="D1604" t="s">
        <v>738</v>
      </c>
      <c r="F1604" t="s">
        <v>5487</v>
      </c>
      <c r="K1604">
        <v>747</v>
      </c>
      <c r="L1604" t="s">
        <v>611</v>
      </c>
      <c r="M1604" t="s">
        <v>612</v>
      </c>
      <c r="N1604" t="s">
        <v>405</v>
      </c>
      <c r="O1604" t="s">
        <v>388</v>
      </c>
      <c r="Q1604">
        <v>1</v>
      </c>
      <c r="R1604" s="4">
        <v>1</v>
      </c>
      <c r="S1604" s="9" t="str">
        <f t="shared" si="169"/>
        <v>Bonds, Barry</v>
      </c>
      <c r="T1604" s="9" t="str">
        <f t="shared" si="170"/>
        <v xml:space="preserve">Stadium Club  MembersOnly   </v>
      </c>
      <c r="U1604" s="9" t="str">
        <f>IFERROR(VLOOKUP(S1604,'Lookup '!B:D,3,FALSE)," ")</f>
        <v/>
      </c>
      <c r="V1604" s="9" t="str">
        <f t="shared" si="168"/>
        <v>E $1</v>
      </c>
    </row>
    <row r="1605" spans="3:22" x14ac:dyDescent="0.25">
      <c r="C1605">
        <v>1993</v>
      </c>
      <c r="D1605" t="s">
        <v>738</v>
      </c>
      <c r="F1605" t="s">
        <v>5487</v>
      </c>
      <c r="K1605">
        <v>750</v>
      </c>
      <c r="L1605" t="s">
        <v>618</v>
      </c>
      <c r="M1605" t="s">
        <v>357</v>
      </c>
      <c r="N1605" t="s">
        <v>423</v>
      </c>
      <c r="O1605" t="s">
        <v>382</v>
      </c>
      <c r="Q1605">
        <v>1</v>
      </c>
      <c r="R1605" s="4">
        <v>0.75</v>
      </c>
      <c r="S1605" s="9" t="str">
        <f t="shared" si="169"/>
        <v>Maddux, Greg</v>
      </c>
      <c r="T1605" s="9" t="str">
        <f t="shared" si="170"/>
        <v xml:space="preserve">Stadium Club  MembersOnly   </v>
      </c>
      <c r="U1605" s="9" t="str">
        <f>IFERROR(VLOOKUP(S1605,'Lookup '!B:D,3,FALSE)," ")</f>
        <v>HOF</v>
      </c>
      <c r="V1605" s="9" t="str">
        <f t="shared" ref="V1605:V1630" si="171">IF(R1605&gt;0.249,IF(R1605&gt;0.99,IF(R1605&gt;4.99,IF(R1605&gt;9.99,IF(R1605&gt;49.99,IF(R1605&gt;99.99,"A $100","B $50"),"C $10"),"D $5"),"E $1"),"F $.25"),"G")</f>
        <v>F $.25</v>
      </c>
    </row>
    <row r="1606" spans="3:22" x14ac:dyDescent="0.25">
      <c r="C1606">
        <v>1993</v>
      </c>
      <c r="D1606" t="s">
        <v>738</v>
      </c>
      <c r="F1606" t="s">
        <v>775</v>
      </c>
      <c r="G1606" s="1"/>
      <c r="K1606">
        <v>27</v>
      </c>
      <c r="L1606" t="s">
        <v>618</v>
      </c>
      <c r="M1606" t="s">
        <v>357</v>
      </c>
      <c r="N1606" t="s">
        <v>423</v>
      </c>
      <c r="O1606" t="s">
        <v>382</v>
      </c>
      <c r="Q1606">
        <v>1</v>
      </c>
      <c r="R1606" s="4">
        <v>2</v>
      </c>
      <c r="S1606" s="9" t="str">
        <f t="shared" si="169"/>
        <v>Maddux, Greg</v>
      </c>
      <c r="T1606" s="9" t="str">
        <f t="shared" si="170"/>
        <v xml:space="preserve">Stadium Club  Master's Photo   </v>
      </c>
      <c r="U1606" s="9" t="str">
        <f>IFERROR(VLOOKUP(S1606,'Lookup '!B:D,3,FALSE)," ")</f>
        <v>HOF</v>
      </c>
      <c r="V1606" s="9" t="str">
        <f t="shared" si="171"/>
        <v>E $1</v>
      </c>
    </row>
    <row r="1607" spans="3:22" x14ac:dyDescent="0.25">
      <c r="C1607">
        <v>1993</v>
      </c>
      <c r="D1607" t="s">
        <v>378</v>
      </c>
      <c r="F1607" s="6" t="s">
        <v>777</v>
      </c>
      <c r="K1607">
        <v>33</v>
      </c>
      <c r="L1607" t="s">
        <v>667</v>
      </c>
      <c r="M1607" t="s">
        <v>501</v>
      </c>
      <c r="N1607" t="s">
        <v>555</v>
      </c>
      <c r="O1607" t="s">
        <v>388</v>
      </c>
      <c r="Q1607">
        <v>1</v>
      </c>
      <c r="R1607" s="4">
        <v>1.5</v>
      </c>
      <c r="S1607" s="9" t="str">
        <f t="shared" si="169"/>
        <v>Griffey Jr, Ken</v>
      </c>
      <c r="T1607" s="9" t="str">
        <f t="shared" si="170"/>
        <v xml:space="preserve">Topps Main  Black Gold   </v>
      </c>
      <c r="U1607" s="9" t="str">
        <f>IFERROR(VLOOKUP(S1607,'Lookup '!B:D,3,FALSE)," ")</f>
        <v>HOF</v>
      </c>
      <c r="V1607" s="9" t="str">
        <f t="shared" si="171"/>
        <v>E $1</v>
      </c>
    </row>
    <row r="1608" spans="3:22" x14ac:dyDescent="0.25">
      <c r="C1608">
        <v>1993</v>
      </c>
      <c r="D1608" t="s">
        <v>378</v>
      </c>
      <c r="E1608" t="s">
        <v>379</v>
      </c>
      <c r="F1608" s="6"/>
      <c r="K1608">
        <v>1</v>
      </c>
      <c r="L1608" t="s">
        <v>611</v>
      </c>
      <c r="M1608" t="s">
        <v>612</v>
      </c>
      <c r="N1608" t="s">
        <v>405</v>
      </c>
      <c r="O1608" t="s">
        <v>388</v>
      </c>
      <c r="Q1608">
        <v>1</v>
      </c>
      <c r="R1608" s="4">
        <v>1.5</v>
      </c>
      <c r="S1608" s="9" t="str">
        <f t="shared" si="169"/>
        <v>Bonds, Barry</v>
      </c>
      <c r="T1608" s="9" t="str">
        <f t="shared" si="170"/>
        <v xml:space="preserve">Topps Main Traded    </v>
      </c>
      <c r="U1608" s="9" t="str">
        <f>IFERROR(VLOOKUP(S1608,'Lookup '!B:D,3,FALSE)," ")</f>
        <v/>
      </c>
      <c r="V1608" s="9" t="str">
        <f t="shared" si="171"/>
        <v>E $1</v>
      </c>
    </row>
    <row r="1609" spans="3:22" x14ac:dyDescent="0.25">
      <c r="C1609">
        <v>1993</v>
      </c>
      <c r="D1609" t="s">
        <v>378</v>
      </c>
      <c r="E1609" t="s">
        <v>379</v>
      </c>
      <c r="F1609" s="6"/>
      <c r="K1609">
        <v>24</v>
      </c>
      <c r="L1609" t="s">
        <v>759</v>
      </c>
      <c r="M1609" t="s">
        <v>370</v>
      </c>
      <c r="N1609" t="s">
        <v>394</v>
      </c>
      <c r="O1609" t="s">
        <v>28</v>
      </c>
      <c r="Q1609">
        <v>1</v>
      </c>
      <c r="R1609" s="4">
        <v>3</v>
      </c>
      <c r="S1609" s="9" t="str">
        <f t="shared" si="169"/>
        <v>Piazza, Mike</v>
      </c>
      <c r="T1609" s="9" t="str">
        <f t="shared" si="170"/>
        <v xml:space="preserve">Topps Main Traded    </v>
      </c>
      <c r="U1609" s="9" t="str">
        <f>IFERROR(VLOOKUP(S1609,'Lookup '!B:D,3,FALSE)," ")</f>
        <v>HOF</v>
      </c>
      <c r="V1609" s="9" t="str">
        <f t="shared" si="171"/>
        <v>E $1</v>
      </c>
    </row>
    <row r="1610" spans="3:22" x14ac:dyDescent="0.25">
      <c r="C1610">
        <v>1993</v>
      </c>
      <c r="D1610" t="s">
        <v>378</v>
      </c>
      <c r="E1610" t="s">
        <v>379</v>
      </c>
      <c r="F1610" s="6"/>
      <c r="K1610">
        <v>47</v>
      </c>
      <c r="L1610" t="s">
        <v>581</v>
      </c>
      <c r="M1610" t="s">
        <v>582</v>
      </c>
      <c r="N1610" t="s">
        <v>425</v>
      </c>
      <c r="O1610" t="s">
        <v>440</v>
      </c>
      <c r="Q1610">
        <v>1</v>
      </c>
      <c r="R1610" s="4">
        <v>0.5</v>
      </c>
      <c r="S1610" s="9" t="str">
        <f t="shared" si="169"/>
        <v>Boggs, Wade</v>
      </c>
      <c r="T1610" s="9" t="str">
        <f t="shared" si="170"/>
        <v xml:space="preserve">Topps Main Traded    </v>
      </c>
      <c r="U1610" s="9" t="str">
        <f>IFERROR(VLOOKUP(S1610,'Lookup '!B:D,3,FALSE)," ")</f>
        <v>HOF</v>
      </c>
      <c r="V1610" s="9" t="str">
        <f t="shared" si="171"/>
        <v>F $.25</v>
      </c>
    </row>
    <row r="1611" spans="3:22" x14ac:dyDescent="0.25">
      <c r="C1611">
        <v>1993</v>
      </c>
      <c r="D1611" t="s">
        <v>378</v>
      </c>
      <c r="E1611" t="s">
        <v>379</v>
      </c>
      <c r="F1611" s="6"/>
      <c r="K1611">
        <v>48</v>
      </c>
      <c r="L1611" t="s">
        <v>506</v>
      </c>
      <c r="M1611" t="s">
        <v>363</v>
      </c>
      <c r="N1611" t="s">
        <v>556</v>
      </c>
      <c r="O1611" t="s">
        <v>455</v>
      </c>
      <c r="Q1611">
        <v>1</v>
      </c>
      <c r="R1611" s="4">
        <v>0.5</v>
      </c>
      <c r="S1611" s="9" t="str">
        <f t="shared" si="169"/>
        <v>Molitor, Paul</v>
      </c>
      <c r="T1611" s="9" t="str">
        <f t="shared" si="170"/>
        <v xml:space="preserve">Topps Main Traded    </v>
      </c>
      <c r="U1611" s="9" t="str">
        <f>IFERROR(VLOOKUP(S1611,'Lookup '!B:D,3,FALSE)," ")</f>
        <v>HOF</v>
      </c>
      <c r="V1611" s="9" t="str">
        <f t="shared" si="171"/>
        <v>F $.25</v>
      </c>
    </row>
    <row r="1612" spans="3:22" x14ac:dyDescent="0.25">
      <c r="C1612">
        <v>1993</v>
      </c>
      <c r="D1612" t="s">
        <v>378</v>
      </c>
      <c r="E1612" t="s">
        <v>379</v>
      </c>
      <c r="F1612" s="6"/>
      <c r="K1612">
        <v>54</v>
      </c>
      <c r="L1612" t="s">
        <v>618</v>
      </c>
      <c r="M1612" t="s">
        <v>357</v>
      </c>
      <c r="N1612" t="s">
        <v>423</v>
      </c>
      <c r="O1612" t="s">
        <v>382</v>
      </c>
      <c r="Q1612">
        <v>1</v>
      </c>
      <c r="R1612" s="4">
        <v>0.5</v>
      </c>
      <c r="S1612" s="9" t="str">
        <f t="shared" si="169"/>
        <v>Maddux, Greg</v>
      </c>
      <c r="T1612" s="9" t="str">
        <f t="shared" si="170"/>
        <v xml:space="preserve">Topps Main Traded    </v>
      </c>
      <c r="U1612" s="9" t="str">
        <f>IFERROR(VLOOKUP(S1612,'Lookup '!B:D,3,FALSE)," ")</f>
        <v>HOF</v>
      </c>
      <c r="V1612" s="9" t="str">
        <f t="shared" si="171"/>
        <v>F $.25</v>
      </c>
    </row>
    <row r="1613" spans="3:22" x14ac:dyDescent="0.25">
      <c r="C1613">
        <v>1993</v>
      </c>
      <c r="D1613" t="s">
        <v>378</v>
      </c>
      <c r="E1613" t="s">
        <v>379</v>
      </c>
      <c r="F1613" s="6"/>
      <c r="K1613">
        <v>83</v>
      </c>
      <c r="L1613" t="s">
        <v>444</v>
      </c>
      <c r="M1613" t="s">
        <v>445</v>
      </c>
      <c r="N1613" t="s">
        <v>395</v>
      </c>
      <c r="O1613" t="s">
        <v>741</v>
      </c>
      <c r="Q1613">
        <v>1</v>
      </c>
      <c r="R1613" s="4">
        <v>0.5</v>
      </c>
      <c r="S1613" s="9" t="str">
        <f t="shared" si="169"/>
        <v>Winfield, Dave</v>
      </c>
      <c r="T1613" s="9" t="str">
        <f t="shared" si="170"/>
        <v xml:space="preserve">Topps Main Traded    </v>
      </c>
      <c r="U1613" s="9" t="str">
        <f>IFERROR(VLOOKUP(S1613,'Lookup '!B:D,3,FALSE)," ")</f>
        <v>HOF</v>
      </c>
      <c r="V1613" s="9" t="str">
        <f t="shared" si="171"/>
        <v>F $.25</v>
      </c>
    </row>
    <row r="1614" spans="3:22" x14ac:dyDescent="0.25">
      <c r="C1614">
        <v>1993</v>
      </c>
      <c r="D1614" t="s">
        <v>378</v>
      </c>
      <c r="E1614" t="s">
        <v>379</v>
      </c>
      <c r="F1614" s="6"/>
      <c r="K1614">
        <v>92</v>
      </c>
      <c r="L1614" t="s">
        <v>536</v>
      </c>
      <c r="M1614" t="s">
        <v>537</v>
      </c>
      <c r="N1614" t="s">
        <v>402</v>
      </c>
      <c r="O1614" t="s">
        <v>388</v>
      </c>
      <c r="Q1614">
        <v>1</v>
      </c>
      <c r="R1614" s="4">
        <v>0.05</v>
      </c>
      <c r="S1614" s="9" t="str">
        <f t="shared" si="169"/>
        <v>Dawson, Andre</v>
      </c>
      <c r="T1614" s="9" t="str">
        <f t="shared" si="170"/>
        <v xml:space="preserve">Topps Main Traded    </v>
      </c>
      <c r="U1614" s="9" t="str">
        <f>IFERROR(VLOOKUP(S1614,'Lookup '!B:D,3,FALSE)," ")</f>
        <v>HOF</v>
      </c>
      <c r="V1614" s="9" t="str">
        <f t="shared" si="171"/>
        <v>G</v>
      </c>
    </row>
    <row r="1615" spans="3:22" x14ac:dyDescent="0.25">
      <c r="C1615">
        <v>1993</v>
      </c>
      <c r="D1615" t="s">
        <v>378</v>
      </c>
      <c r="F1615" s="6"/>
      <c r="K1615">
        <v>5</v>
      </c>
      <c r="L1615" t="s">
        <v>572</v>
      </c>
      <c r="M1615" t="s">
        <v>476</v>
      </c>
      <c r="N1615" t="s">
        <v>446</v>
      </c>
      <c r="O1615" t="s">
        <v>388</v>
      </c>
      <c r="Q1615">
        <v>1</v>
      </c>
      <c r="R1615" s="4">
        <v>0.6</v>
      </c>
      <c r="S1615" s="9" t="str">
        <f t="shared" si="169"/>
        <v>Gwynn, Tony</v>
      </c>
      <c r="T1615" s="9" t="str">
        <f t="shared" si="170"/>
        <v xml:space="preserve">Topps Main     </v>
      </c>
      <c r="U1615" s="9" t="str">
        <f>IFERROR(VLOOKUP(S1615,'Lookup '!B:D,3,FALSE)," ")</f>
        <v>HOF</v>
      </c>
      <c r="V1615" s="9" t="str">
        <f t="shared" si="171"/>
        <v>F $.25</v>
      </c>
    </row>
    <row r="1616" spans="3:22" x14ac:dyDescent="0.25">
      <c r="C1616">
        <v>1993</v>
      </c>
      <c r="D1616" t="s">
        <v>378</v>
      </c>
      <c r="F1616" s="6" t="s">
        <v>778</v>
      </c>
      <c r="K1616">
        <v>40</v>
      </c>
      <c r="L1616" t="s">
        <v>514</v>
      </c>
      <c r="M1616" t="s">
        <v>515</v>
      </c>
      <c r="N1616" t="s">
        <v>391</v>
      </c>
      <c r="O1616" t="s">
        <v>480</v>
      </c>
      <c r="Q1616">
        <v>1</v>
      </c>
      <c r="R1616" s="4">
        <v>1.25</v>
      </c>
      <c r="S1616" s="9" t="str">
        <f t="shared" si="169"/>
        <v>Smith, Ozzie</v>
      </c>
      <c r="T1616" s="9" t="str">
        <f t="shared" si="170"/>
        <v xml:space="preserve">Topps Main  Gold   </v>
      </c>
      <c r="U1616" s="9" t="str">
        <f>IFERROR(VLOOKUP(S1616,'Lookup '!B:D,3,FALSE)," ")</f>
        <v>HOF</v>
      </c>
      <c r="V1616" s="9" t="str">
        <f t="shared" si="171"/>
        <v>E $1</v>
      </c>
    </row>
    <row r="1617" spans="2:22" x14ac:dyDescent="0.25">
      <c r="C1617">
        <v>1993</v>
      </c>
      <c r="D1617" t="s">
        <v>378</v>
      </c>
      <c r="F1617" s="6"/>
      <c r="K1617">
        <v>340</v>
      </c>
      <c r="L1617" t="s">
        <v>694</v>
      </c>
      <c r="M1617" t="s">
        <v>531</v>
      </c>
      <c r="N1617" t="s">
        <v>381</v>
      </c>
      <c r="O1617" t="s">
        <v>507</v>
      </c>
      <c r="Q1617">
        <v>1</v>
      </c>
      <c r="R1617" s="4">
        <v>0.05</v>
      </c>
      <c r="S1617" s="9" t="str">
        <f t="shared" si="169"/>
        <v>Kruk, John</v>
      </c>
      <c r="T1617" s="9" t="str">
        <f t="shared" si="170"/>
        <v xml:space="preserve">Topps Main     </v>
      </c>
      <c r="U1617" s="9" t="str">
        <f>IFERROR(VLOOKUP(S1617,'Lookup '!B:D,3,FALSE)," ")</f>
        <v xml:space="preserve"> </v>
      </c>
      <c r="V1617" s="9" t="str">
        <f t="shared" si="171"/>
        <v>G</v>
      </c>
    </row>
    <row r="1618" spans="2:22" x14ac:dyDescent="0.25">
      <c r="C1618">
        <v>1993</v>
      </c>
      <c r="D1618" t="s">
        <v>378</v>
      </c>
      <c r="F1618" s="6"/>
      <c r="K1618">
        <v>397</v>
      </c>
      <c r="L1618" t="s">
        <v>461</v>
      </c>
      <c r="M1618" t="s">
        <v>462</v>
      </c>
      <c r="N1618" t="s">
        <v>463</v>
      </c>
      <c r="O1618" t="s">
        <v>640</v>
      </c>
      <c r="Q1618">
        <v>1</v>
      </c>
      <c r="R1618" s="4">
        <v>1.25</v>
      </c>
      <c r="S1618" s="9" t="str">
        <f t="shared" si="169"/>
        <v>Brett, George</v>
      </c>
      <c r="T1618" s="9" t="str">
        <f t="shared" si="170"/>
        <v xml:space="preserve">Topps Main     </v>
      </c>
      <c r="U1618" s="9" t="str">
        <f>IFERROR(VLOOKUP(S1618,'Lookup '!B:D,3,FALSE)," ")</f>
        <v>HOF</v>
      </c>
      <c r="V1618" s="9" t="str">
        <f t="shared" si="171"/>
        <v>E $1</v>
      </c>
    </row>
    <row r="1619" spans="2:22" x14ac:dyDescent="0.25">
      <c r="C1619">
        <v>1993</v>
      </c>
      <c r="D1619" t="s">
        <v>378</v>
      </c>
      <c r="F1619" s="6"/>
      <c r="K1619">
        <v>405</v>
      </c>
      <c r="L1619" t="s">
        <v>667</v>
      </c>
      <c r="M1619" t="s">
        <v>501</v>
      </c>
      <c r="N1619" t="s">
        <v>555</v>
      </c>
      <c r="Q1619">
        <v>1</v>
      </c>
      <c r="R1619" s="4">
        <v>0.5</v>
      </c>
      <c r="S1619" s="9" t="str">
        <f t="shared" si="169"/>
        <v>Griffey Jr, Ken</v>
      </c>
      <c r="T1619" s="9" t="str">
        <f t="shared" si="170"/>
        <v xml:space="preserve">Topps Main     </v>
      </c>
      <c r="U1619" s="9" t="str">
        <f>IFERROR(VLOOKUP(S1619,'Lookup '!B:D,3,FALSE)," ")</f>
        <v>HOF</v>
      </c>
      <c r="V1619" s="9" t="str">
        <f t="shared" si="171"/>
        <v>F $.25</v>
      </c>
    </row>
    <row r="1620" spans="2:22" x14ac:dyDescent="0.25">
      <c r="C1620">
        <v>1993</v>
      </c>
      <c r="D1620" t="s">
        <v>378</v>
      </c>
      <c r="F1620" s="6"/>
      <c r="K1620">
        <v>430</v>
      </c>
      <c r="L1620" t="s">
        <v>538</v>
      </c>
      <c r="M1620" t="s">
        <v>539</v>
      </c>
      <c r="N1620" t="s">
        <v>430</v>
      </c>
      <c r="O1620" t="s">
        <v>424</v>
      </c>
      <c r="Q1620">
        <v>1</v>
      </c>
      <c r="R1620" s="4">
        <v>0.5</v>
      </c>
      <c r="S1620" s="9" t="str">
        <f t="shared" si="169"/>
        <v>Murray, Eddie</v>
      </c>
      <c r="T1620" s="9" t="str">
        <f t="shared" si="170"/>
        <v xml:space="preserve">Topps Main     </v>
      </c>
      <c r="U1620" s="9" t="str">
        <f>IFERROR(VLOOKUP(S1620,'Lookup '!B:D,3,FALSE)," ")</f>
        <v>HOF</v>
      </c>
      <c r="V1620" s="9" t="str">
        <f t="shared" si="171"/>
        <v>F $.25</v>
      </c>
    </row>
    <row r="1621" spans="2:22" x14ac:dyDescent="0.25">
      <c r="C1621">
        <v>1993</v>
      </c>
      <c r="D1621" t="s">
        <v>378</v>
      </c>
      <c r="F1621" s="6"/>
      <c r="K1621">
        <v>445</v>
      </c>
      <c r="L1621" t="s">
        <v>497</v>
      </c>
      <c r="M1621" t="s">
        <v>498</v>
      </c>
      <c r="N1621" t="s">
        <v>381</v>
      </c>
      <c r="O1621" t="s">
        <v>388</v>
      </c>
      <c r="Q1621">
        <v>1</v>
      </c>
      <c r="R1621" s="4">
        <v>0.05</v>
      </c>
      <c r="S1621" s="9" t="str">
        <f t="shared" si="169"/>
        <v>Murphy, Dale</v>
      </c>
      <c r="T1621" s="9" t="str">
        <f t="shared" si="170"/>
        <v xml:space="preserve">Topps Main     </v>
      </c>
      <c r="U1621" s="9" t="str">
        <f>IFERROR(VLOOKUP(S1621,'Lookup '!B:D,3,FALSE)," ")</f>
        <v/>
      </c>
      <c r="V1621" s="9" t="str">
        <f t="shared" si="171"/>
        <v>G</v>
      </c>
    </row>
    <row r="1622" spans="2:22" x14ac:dyDescent="0.25">
      <c r="C1622">
        <v>1993</v>
      </c>
      <c r="D1622" t="s">
        <v>378</v>
      </c>
      <c r="F1622" s="6"/>
      <c r="K1622">
        <v>529</v>
      </c>
      <c r="L1622" t="s">
        <v>358</v>
      </c>
      <c r="M1622" t="s">
        <v>359</v>
      </c>
      <c r="N1622" t="s">
        <v>423</v>
      </c>
      <c r="O1622" t="s">
        <v>480</v>
      </c>
      <c r="Q1622">
        <v>1</v>
      </c>
      <c r="R1622" s="4">
        <v>0.5</v>
      </c>
      <c r="S1622" s="9" t="str">
        <f t="shared" si="169"/>
        <v>Jones, Chipper</v>
      </c>
      <c r="T1622" s="9" t="str">
        <f t="shared" si="170"/>
        <v xml:space="preserve">Topps Main     </v>
      </c>
      <c r="U1622" s="9" t="str">
        <f>IFERROR(VLOOKUP(S1622,'Lookup '!B:D,3,FALSE)," ")</f>
        <v>HOF</v>
      </c>
      <c r="V1622" s="9" t="str">
        <f t="shared" si="171"/>
        <v>F $.25</v>
      </c>
    </row>
    <row r="1623" spans="2:22" x14ac:dyDescent="0.25">
      <c r="C1623">
        <v>1993</v>
      </c>
      <c r="D1623" t="s">
        <v>378</v>
      </c>
      <c r="F1623" s="6"/>
      <c r="K1623">
        <v>557</v>
      </c>
      <c r="L1623" t="s">
        <v>364</v>
      </c>
      <c r="M1623" t="s">
        <v>750</v>
      </c>
      <c r="N1623" t="s">
        <v>394</v>
      </c>
      <c r="O1623" t="s">
        <v>382</v>
      </c>
      <c r="Q1623">
        <v>1</v>
      </c>
      <c r="R1623" s="4">
        <v>1</v>
      </c>
      <c r="S1623" s="9" t="str">
        <f t="shared" si="169"/>
        <v>Martinez, Pedro</v>
      </c>
      <c r="T1623" s="9" t="str">
        <f t="shared" si="170"/>
        <v xml:space="preserve">Topps Main     </v>
      </c>
      <c r="U1623" s="9" t="str">
        <f>IFERROR(VLOOKUP(S1623,'Lookup '!B:D,3,FALSE)," ")</f>
        <v>HOF</v>
      </c>
      <c r="V1623" s="9" t="str">
        <f t="shared" si="171"/>
        <v>E $1</v>
      </c>
    </row>
    <row r="1624" spans="2:22" x14ac:dyDescent="0.25">
      <c r="C1624">
        <v>1993</v>
      </c>
      <c r="D1624" t="s">
        <v>378</v>
      </c>
      <c r="F1624" s="6"/>
      <c r="K1624">
        <v>603</v>
      </c>
      <c r="L1624" t="s">
        <v>752</v>
      </c>
      <c r="M1624" t="s">
        <v>347</v>
      </c>
      <c r="N1624" t="s">
        <v>554</v>
      </c>
      <c r="O1624" t="s">
        <v>440</v>
      </c>
      <c r="Q1624">
        <v>1</v>
      </c>
      <c r="R1624" s="4">
        <v>0.5</v>
      </c>
      <c r="S1624" s="9" t="str">
        <f t="shared" si="169"/>
        <v>Thome, Jim</v>
      </c>
      <c r="T1624" s="9" t="str">
        <f t="shared" si="170"/>
        <v xml:space="preserve">Topps Main     </v>
      </c>
      <c r="U1624" s="9" t="str">
        <f>IFERROR(VLOOKUP(S1624,'Lookup '!B:D,3,FALSE)," ")</f>
        <v>HOF</v>
      </c>
      <c r="V1624" s="9" t="str">
        <f t="shared" si="171"/>
        <v>F $.25</v>
      </c>
    </row>
    <row r="1625" spans="2:22" x14ac:dyDescent="0.25">
      <c r="C1625">
        <v>1993</v>
      </c>
      <c r="D1625" t="s">
        <v>378</v>
      </c>
      <c r="F1625" s="6"/>
      <c r="K1625">
        <v>700</v>
      </c>
      <c r="L1625" t="s">
        <v>415</v>
      </c>
      <c r="M1625" t="s">
        <v>416</v>
      </c>
      <c r="N1625" t="s">
        <v>549</v>
      </c>
      <c r="O1625" t="s">
        <v>382</v>
      </c>
      <c r="Q1625">
        <v>1</v>
      </c>
      <c r="R1625" s="4">
        <v>2</v>
      </c>
      <c r="S1625" s="9" t="str">
        <f t="shared" si="169"/>
        <v>Ryan, Nolan</v>
      </c>
      <c r="T1625" s="9" t="str">
        <f t="shared" si="170"/>
        <v xml:space="preserve">Topps Main     </v>
      </c>
      <c r="U1625" s="9" t="str">
        <f>IFERROR(VLOOKUP(S1625,'Lookup '!B:D,3,FALSE)," ")</f>
        <v>HOF</v>
      </c>
      <c r="V1625" s="9" t="str">
        <f t="shared" si="171"/>
        <v>E $1</v>
      </c>
    </row>
    <row r="1626" spans="2:22" x14ac:dyDescent="0.25">
      <c r="C1626">
        <v>1993</v>
      </c>
      <c r="D1626" t="s">
        <v>378</v>
      </c>
      <c r="F1626" s="6"/>
      <c r="J1626" t="s">
        <v>14</v>
      </c>
      <c r="K1626">
        <v>701</v>
      </c>
      <c r="L1626" t="s">
        <v>785</v>
      </c>
      <c r="M1626" t="s">
        <v>784</v>
      </c>
      <c r="Q1626">
        <v>1</v>
      </c>
      <c r="R1626" s="4">
        <v>3</v>
      </c>
      <c r="S1626" s="9" t="str">
        <f t="shared" si="169"/>
        <v>Delgado, Carlos / Piazza, Mike, Carlos</v>
      </c>
      <c r="T1626" s="9" t="str">
        <f t="shared" si="170"/>
        <v>Topps Main     RC</v>
      </c>
      <c r="U1626" s="9" t="s">
        <v>13</v>
      </c>
      <c r="V1626" s="9" t="str">
        <f t="shared" si="171"/>
        <v>E $1</v>
      </c>
    </row>
    <row r="1627" spans="2:22" x14ac:dyDescent="0.25">
      <c r="C1627">
        <v>1993</v>
      </c>
      <c r="D1627" t="s">
        <v>378</v>
      </c>
      <c r="F1627" s="6"/>
      <c r="K1627">
        <v>750</v>
      </c>
      <c r="L1627" t="s">
        <v>516</v>
      </c>
      <c r="M1627" t="s">
        <v>517</v>
      </c>
      <c r="N1627" t="s">
        <v>443</v>
      </c>
      <c r="O1627" t="s">
        <v>388</v>
      </c>
      <c r="Q1627">
        <v>1</v>
      </c>
      <c r="R1627" s="4">
        <v>0.5</v>
      </c>
      <c r="S1627" s="9" t="str">
        <f t="shared" si="169"/>
        <v>Henderson, Rickey</v>
      </c>
      <c r="T1627" s="9" t="str">
        <f t="shared" si="170"/>
        <v xml:space="preserve">Topps Main     </v>
      </c>
      <c r="U1627" s="9" t="str">
        <f>IFERROR(VLOOKUP(S1627,'Lookup '!B:D,3,FALSE)," ")</f>
        <v>HOF</v>
      </c>
      <c r="V1627" s="9" t="str">
        <f t="shared" si="171"/>
        <v>F $.25</v>
      </c>
    </row>
    <row r="1628" spans="2:22" x14ac:dyDescent="0.25">
      <c r="C1628">
        <v>1993</v>
      </c>
      <c r="D1628" t="s">
        <v>378</v>
      </c>
      <c r="F1628" s="6" t="s">
        <v>778</v>
      </c>
      <c r="K1628">
        <v>750</v>
      </c>
      <c r="L1628" t="s">
        <v>516</v>
      </c>
      <c r="M1628" t="s">
        <v>517</v>
      </c>
      <c r="N1628" t="s">
        <v>443</v>
      </c>
      <c r="O1628" t="s">
        <v>388</v>
      </c>
      <c r="Q1628">
        <v>1</v>
      </c>
      <c r="R1628" s="4">
        <v>1.25</v>
      </c>
      <c r="S1628" s="9" t="str">
        <f t="shared" si="169"/>
        <v>Henderson, Rickey</v>
      </c>
      <c r="T1628" s="9" t="str">
        <f t="shared" si="170"/>
        <v xml:space="preserve">Topps Main  Gold   </v>
      </c>
      <c r="U1628" s="9" t="str">
        <f>IFERROR(VLOOKUP(S1628,'Lookup '!B:D,3,FALSE)," ")</f>
        <v>HOF</v>
      </c>
      <c r="V1628" s="9" t="str">
        <f t="shared" si="171"/>
        <v>E $1</v>
      </c>
    </row>
    <row r="1629" spans="2:22" x14ac:dyDescent="0.25">
      <c r="B1629" t="s">
        <v>377</v>
      </c>
      <c r="C1629">
        <v>1993</v>
      </c>
      <c r="D1629" t="s">
        <v>730</v>
      </c>
      <c r="E1629" t="s">
        <v>786</v>
      </c>
      <c r="K1629">
        <v>2</v>
      </c>
      <c r="L1629" t="s">
        <v>597</v>
      </c>
      <c r="M1629" t="s">
        <v>598</v>
      </c>
      <c r="N1629" t="s">
        <v>443</v>
      </c>
      <c r="Q1629">
        <v>1</v>
      </c>
      <c r="R1629" s="4">
        <v>10</v>
      </c>
      <c r="S1629" s="9" t="str">
        <f t="shared" si="169"/>
        <v>McGwire, Mark</v>
      </c>
      <c r="T1629" s="9" t="str">
        <f t="shared" si="170"/>
        <v xml:space="preserve">Ultra (Fleer) Home Run King    </v>
      </c>
      <c r="U1629" s="9" t="str">
        <f>IFERROR(VLOOKUP(S1629,'Lookup '!B:D,3,FALSE)," ")</f>
        <v/>
      </c>
      <c r="V1629" s="9" t="str">
        <f t="shared" si="171"/>
        <v>C $10</v>
      </c>
    </row>
    <row r="1630" spans="2:22" x14ac:dyDescent="0.25">
      <c r="C1630">
        <v>1993</v>
      </c>
      <c r="D1630" t="s">
        <v>730</v>
      </c>
      <c r="E1630" t="s">
        <v>787</v>
      </c>
      <c r="K1630">
        <v>6</v>
      </c>
      <c r="L1630" t="s">
        <v>514</v>
      </c>
      <c r="M1630" t="s">
        <v>515</v>
      </c>
      <c r="N1630" t="s">
        <v>391</v>
      </c>
      <c r="Q1630">
        <v>1</v>
      </c>
      <c r="R1630" s="4">
        <v>5</v>
      </c>
      <c r="S1630" s="9" t="str">
        <f t="shared" si="169"/>
        <v>Smith, Ozzie</v>
      </c>
      <c r="T1630" s="9" t="str">
        <f t="shared" si="170"/>
        <v xml:space="preserve">Ultra (Fleer) Award Winners    </v>
      </c>
      <c r="U1630" s="9" t="str">
        <f>IFERROR(VLOOKUP(S1630,'Lookup '!B:D,3,FALSE)," ")</f>
        <v>HOF</v>
      </c>
      <c r="V1630" s="9" t="str">
        <f t="shared" si="171"/>
        <v>D $5</v>
      </c>
    </row>
    <row r="1631" spans="2:22" x14ac:dyDescent="0.25">
      <c r="C1631">
        <v>1993</v>
      </c>
      <c r="D1631" t="s">
        <v>730</v>
      </c>
      <c r="K1631">
        <v>258</v>
      </c>
      <c r="L1631" t="s">
        <v>516</v>
      </c>
      <c r="M1631" t="s">
        <v>517</v>
      </c>
      <c r="N1631" t="s">
        <v>443</v>
      </c>
      <c r="Q1631">
        <v>1</v>
      </c>
      <c r="R1631" s="4">
        <v>0.75</v>
      </c>
      <c r="S1631" s="9" t="str">
        <f t="shared" ref="S1631:S1651" si="172">L1631&amp;", "&amp;M1631</f>
        <v>Henderson, Rickey</v>
      </c>
      <c r="T1631" s="9" t="str">
        <f t="shared" ref="T1631:T1651" si="173">CONCATENATE(D1631&amp;" "&amp;E1631&amp;" "&amp;F1631&amp;" "&amp;G1631&amp;" "&amp;H1631&amp;" "&amp;I1631&amp;J1631)</f>
        <v xml:space="preserve">Ultra (Fleer)     </v>
      </c>
      <c r="U1631" s="9" t="str">
        <f>IFERROR(VLOOKUP(S1631,'Lookup '!B:D,3,FALSE)," ")</f>
        <v>HOF</v>
      </c>
      <c r="V1631" s="9" t="str">
        <f t="shared" ref="V1631:V1650" si="174">IF(R1631&gt;0.249,IF(R1631&gt;0.99,IF(R1631&gt;4.99,IF(R1631&gt;9.99,IF(R1631&gt;49.99,IF(R1631&gt;99.99,"A $100","B $50"),"C $10"),"D $5"),"E $1"),"F $.25"),"G")</f>
        <v>F $.25</v>
      </c>
    </row>
    <row r="1632" spans="2:22" x14ac:dyDescent="0.25">
      <c r="C1632">
        <v>1993</v>
      </c>
      <c r="D1632" t="s">
        <v>730</v>
      </c>
      <c r="K1632">
        <v>472</v>
      </c>
      <c r="L1632" t="s">
        <v>572</v>
      </c>
      <c r="M1632" t="s">
        <v>476</v>
      </c>
      <c r="N1632" t="s">
        <v>446</v>
      </c>
      <c r="Q1632">
        <v>1</v>
      </c>
      <c r="R1632" s="4">
        <v>1</v>
      </c>
      <c r="S1632" s="9" t="str">
        <f t="shared" si="172"/>
        <v>Gwynn, Tony</v>
      </c>
      <c r="T1632" s="9" t="str">
        <f t="shared" si="173"/>
        <v xml:space="preserve">Ultra (Fleer)     </v>
      </c>
      <c r="U1632" s="9" t="str">
        <f>IFERROR(VLOOKUP(S1632,'Lookup '!B:D,3,FALSE)," ")</f>
        <v>HOF</v>
      </c>
      <c r="V1632" s="9" t="str">
        <f t="shared" si="174"/>
        <v>E $1</v>
      </c>
    </row>
    <row r="1633" spans="2:22" x14ac:dyDescent="0.25">
      <c r="C1633">
        <v>1993</v>
      </c>
      <c r="D1633" t="s">
        <v>730</v>
      </c>
      <c r="K1633">
        <v>501</v>
      </c>
      <c r="L1633" t="s">
        <v>559</v>
      </c>
      <c r="M1633" t="s">
        <v>560</v>
      </c>
      <c r="N1633" t="s">
        <v>451</v>
      </c>
      <c r="Q1633">
        <v>1</v>
      </c>
      <c r="R1633" s="4">
        <v>2.5</v>
      </c>
      <c r="S1633" s="9" t="str">
        <f t="shared" si="172"/>
        <v>Ripken Jr, Cal</v>
      </c>
      <c r="T1633" s="9" t="str">
        <f t="shared" si="173"/>
        <v xml:space="preserve">Ultra (Fleer)     </v>
      </c>
      <c r="U1633" s="9" t="str">
        <f>IFERROR(VLOOKUP(S1633,'Lookup '!B:D,3,FALSE)," ")</f>
        <v>HOF</v>
      </c>
      <c r="V1633" s="9" t="str">
        <f t="shared" si="174"/>
        <v>E $1</v>
      </c>
    </row>
    <row r="1634" spans="2:22" x14ac:dyDescent="0.25">
      <c r="C1634">
        <v>1993</v>
      </c>
      <c r="D1634" t="s">
        <v>730</v>
      </c>
      <c r="K1634">
        <v>619</v>
      </c>
      <c r="L1634" t="s">
        <v>667</v>
      </c>
      <c r="M1634" t="s">
        <v>501</v>
      </c>
      <c r="N1634" t="s">
        <v>555</v>
      </c>
      <c r="Q1634">
        <v>1</v>
      </c>
      <c r="R1634" s="4">
        <v>1.5</v>
      </c>
      <c r="S1634" s="9" t="str">
        <f t="shared" si="172"/>
        <v>Griffey Jr, Ken</v>
      </c>
      <c r="T1634" s="9" t="str">
        <f t="shared" si="173"/>
        <v xml:space="preserve">Ultra (Fleer)     </v>
      </c>
      <c r="U1634" s="9" t="str">
        <f>IFERROR(VLOOKUP(S1634,'Lookup '!B:D,3,FALSE)," ")</f>
        <v>HOF</v>
      </c>
      <c r="V1634" s="9" t="str">
        <f t="shared" si="174"/>
        <v>E $1</v>
      </c>
    </row>
    <row r="1635" spans="2:22" x14ac:dyDescent="0.25">
      <c r="C1635">
        <v>1993</v>
      </c>
      <c r="D1635" t="s">
        <v>730</v>
      </c>
      <c r="K1635">
        <v>636</v>
      </c>
      <c r="L1635" t="s">
        <v>415</v>
      </c>
      <c r="M1635" t="s">
        <v>416</v>
      </c>
      <c r="N1635" t="s">
        <v>549</v>
      </c>
      <c r="Q1635">
        <v>1</v>
      </c>
      <c r="R1635" s="4">
        <v>3</v>
      </c>
      <c r="S1635" s="9" t="str">
        <f t="shared" si="172"/>
        <v>Ryan, Nolan</v>
      </c>
      <c r="T1635" s="9" t="str">
        <f t="shared" si="173"/>
        <v xml:space="preserve">Ultra (Fleer)     </v>
      </c>
      <c r="U1635" s="9" t="str">
        <f>IFERROR(VLOOKUP(S1635,'Lookup '!B:D,3,FALSE)," ")</f>
        <v>HOF</v>
      </c>
      <c r="V1635" s="9" t="str">
        <f t="shared" si="174"/>
        <v>E $1</v>
      </c>
    </row>
    <row r="1636" spans="2:22" x14ac:dyDescent="0.25">
      <c r="B1636" s="6"/>
      <c r="C1636">
        <v>1993</v>
      </c>
      <c r="D1636" t="s">
        <v>696</v>
      </c>
      <c r="E1636" t="s">
        <v>790</v>
      </c>
      <c r="K1636" t="s">
        <v>791</v>
      </c>
      <c r="L1636" t="s">
        <v>444</v>
      </c>
      <c r="M1636" t="s">
        <v>445</v>
      </c>
      <c r="Q1636">
        <v>1</v>
      </c>
      <c r="R1636" s="4">
        <v>2</v>
      </c>
      <c r="S1636" s="9" t="str">
        <f t="shared" si="172"/>
        <v>Winfield, Dave</v>
      </c>
      <c r="T1636" s="9" t="str">
        <f t="shared" si="173"/>
        <v xml:space="preserve">Upper Deck Then and Now    </v>
      </c>
      <c r="U1636" s="9" t="str">
        <f>IFERROR(VLOOKUP(S1636,'Lookup '!B:D,3,FALSE)," ")</f>
        <v>HOF</v>
      </c>
      <c r="V1636" s="9" t="str">
        <f t="shared" si="174"/>
        <v>E $1</v>
      </c>
    </row>
    <row r="1637" spans="2:22" x14ac:dyDescent="0.25">
      <c r="B1637" t="s">
        <v>377</v>
      </c>
      <c r="C1637">
        <v>1993</v>
      </c>
      <c r="D1637" t="s">
        <v>696</v>
      </c>
      <c r="E1637" t="s">
        <v>790</v>
      </c>
      <c r="K1637" t="s">
        <v>792</v>
      </c>
      <c r="L1637" t="s">
        <v>413</v>
      </c>
      <c r="M1637" t="s">
        <v>414</v>
      </c>
      <c r="P1637" t="s">
        <v>481</v>
      </c>
      <c r="Q1637">
        <v>1</v>
      </c>
      <c r="R1637" s="4">
        <v>6</v>
      </c>
      <c r="S1637" s="9" t="str">
        <f t="shared" si="172"/>
        <v>Mays, Willie</v>
      </c>
      <c r="T1637" s="9" t="str">
        <f t="shared" si="173"/>
        <v xml:space="preserve">Upper Deck Then and Now    </v>
      </c>
      <c r="U1637" s="9" t="str">
        <f>IFERROR(VLOOKUP(S1637,'Lookup '!B:D,3,FALSE)," ")</f>
        <v>HOF</v>
      </c>
      <c r="V1637" s="9" t="str">
        <f t="shared" si="174"/>
        <v>D $5</v>
      </c>
    </row>
    <row r="1638" spans="2:22" x14ac:dyDescent="0.25">
      <c r="C1638">
        <v>1993</v>
      </c>
      <c r="D1638" t="s">
        <v>696</v>
      </c>
      <c r="K1638">
        <v>114</v>
      </c>
      <c r="L1638" t="s">
        <v>667</v>
      </c>
      <c r="M1638" t="s">
        <v>501</v>
      </c>
      <c r="N1638" t="s">
        <v>555</v>
      </c>
      <c r="Q1638">
        <v>1</v>
      </c>
      <c r="R1638" s="4">
        <v>0.5</v>
      </c>
      <c r="S1638" s="9" t="str">
        <f t="shared" si="172"/>
        <v>Griffey Jr, Ken</v>
      </c>
      <c r="T1638" s="9" t="str">
        <f t="shared" si="173"/>
        <v xml:space="preserve">Upper Deck     </v>
      </c>
      <c r="U1638" s="9" t="str">
        <f>IFERROR(VLOOKUP(S1638,'Lookup '!B:D,3,FALSE)," ")</f>
        <v>HOF</v>
      </c>
      <c r="V1638" s="9" t="str">
        <f t="shared" si="174"/>
        <v>F $.25</v>
      </c>
    </row>
    <row r="1639" spans="2:22" x14ac:dyDescent="0.25">
      <c r="B1639" t="s">
        <v>377</v>
      </c>
      <c r="C1639">
        <v>1993</v>
      </c>
      <c r="D1639" t="s">
        <v>696</v>
      </c>
      <c r="J1639" t="s">
        <v>14</v>
      </c>
      <c r="K1639">
        <v>449</v>
      </c>
      <c r="L1639" t="s">
        <v>772</v>
      </c>
      <c r="M1639" t="s">
        <v>773</v>
      </c>
      <c r="N1639" t="s">
        <v>425</v>
      </c>
      <c r="Q1639">
        <v>1</v>
      </c>
      <c r="R1639" s="4">
        <v>20</v>
      </c>
      <c r="S1639" s="9" t="str">
        <f t="shared" si="172"/>
        <v>Jeter, Derek</v>
      </c>
      <c r="T1639" s="9" t="str">
        <f t="shared" si="173"/>
        <v>Upper Deck     RC</v>
      </c>
      <c r="U1639" s="9" t="str">
        <f>IFERROR(VLOOKUP(S1639,'Lookup '!B:D,3,FALSE)," ")</f>
        <v/>
      </c>
      <c r="V1639" s="9" t="str">
        <f t="shared" si="174"/>
        <v>C $10</v>
      </c>
    </row>
    <row r="1640" spans="2:22" x14ac:dyDescent="0.25">
      <c r="C1640">
        <v>1993</v>
      </c>
      <c r="D1640" t="s">
        <v>696</v>
      </c>
      <c r="K1640">
        <v>472</v>
      </c>
      <c r="L1640" t="s">
        <v>793</v>
      </c>
      <c r="N1640" t="s">
        <v>423</v>
      </c>
      <c r="Q1640">
        <v>1</v>
      </c>
      <c r="R1640" s="4">
        <v>0.5</v>
      </c>
      <c r="S1640" s="9" t="str">
        <f t="shared" si="172"/>
        <v xml:space="preserve">Maddux/Smoltz/Glavine/Avery, </v>
      </c>
      <c r="T1640" s="9" t="str">
        <f t="shared" si="173"/>
        <v xml:space="preserve">Upper Deck     </v>
      </c>
      <c r="U1640" s="9" t="str">
        <f>IFERROR(VLOOKUP(S1640,'Lookup '!B:D,3,FALSE)," ")</f>
        <v xml:space="preserve"> </v>
      </c>
      <c r="V1640" s="9" t="str">
        <f t="shared" si="174"/>
        <v>F $.25</v>
      </c>
    </row>
    <row r="1641" spans="2:22" x14ac:dyDescent="0.25">
      <c r="C1641">
        <v>1993</v>
      </c>
      <c r="D1641" t="s">
        <v>696</v>
      </c>
      <c r="K1641">
        <v>474</v>
      </c>
      <c r="L1641" t="s">
        <v>794</v>
      </c>
      <c r="Q1641">
        <v>1</v>
      </c>
      <c r="R1641" s="4">
        <v>0.5</v>
      </c>
      <c r="S1641" s="9" t="str">
        <f t="shared" si="172"/>
        <v xml:space="preserve">Gwynn,T/McGriff/Sheffield, </v>
      </c>
      <c r="T1641" s="9" t="str">
        <f t="shared" si="173"/>
        <v xml:space="preserve">Upper Deck     </v>
      </c>
      <c r="U1641" s="9" t="str">
        <f>IFERROR(VLOOKUP(S1641,'Lookup '!B:D,3,FALSE)," ")</f>
        <v xml:space="preserve"> </v>
      </c>
      <c r="V1641" s="9" t="str">
        <f t="shared" si="174"/>
        <v>F $.25</v>
      </c>
    </row>
    <row r="1642" spans="2:22" x14ac:dyDescent="0.25">
      <c r="C1642">
        <v>1993</v>
      </c>
      <c r="D1642" t="s">
        <v>696</v>
      </c>
      <c r="K1642">
        <v>475</v>
      </c>
      <c r="L1642" t="s">
        <v>795</v>
      </c>
      <c r="Q1642">
        <v>1</v>
      </c>
      <c r="R1642" s="4">
        <v>0.5</v>
      </c>
      <c r="S1642" s="9" t="str">
        <f t="shared" si="172"/>
        <v xml:space="preserve">Bagwell, J/Biggio/Drabek, </v>
      </c>
      <c r="T1642" s="9" t="str">
        <f t="shared" si="173"/>
        <v xml:space="preserve">Upper Deck     </v>
      </c>
      <c r="U1642" s="9" t="str">
        <f>IFERROR(VLOOKUP(S1642,'Lookup '!B:D,3,FALSE)," ")</f>
        <v xml:space="preserve"> </v>
      </c>
      <c r="V1642" s="9" t="str">
        <f t="shared" si="174"/>
        <v>F $.25</v>
      </c>
    </row>
    <row r="1643" spans="2:22" x14ac:dyDescent="0.25">
      <c r="C1643">
        <v>1993</v>
      </c>
      <c r="D1643" t="s">
        <v>696</v>
      </c>
      <c r="K1643">
        <v>476</v>
      </c>
      <c r="L1643" t="s">
        <v>796</v>
      </c>
      <c r="Q1643">
        <v>1</v>
      </c>
      <c r="R1643" s="4">
        <v>0.75</v>
      </c>
      <c r="S1643" s="9" t="str">
        <f t="shared" si="172"/>
        <v xml:space="preserve">Bonds,B/Clark, W/Williams,M, </v>
      </c>
      <c r="T1643" s="9" t="str">
        <f t="shared" si="173"/>
        <v xml:space="preserve">Upper Deck     </v>
      </c>
      <c r="U1643" s="9" t="str">
        <f>IFERROR(VLOOKUP(S1643,'Lookup '!B:D,3,FALSE)," ")</f>
        <v xml:space="preserve"> </v>
      </c>
      <c r="V1643" s="9" t="str">
        <f t="shared" si="174"/>
        <v>F $.25</v>
      </c>
    </row>
    <row r="1644" spans="2:22" x14ac:dyDescent="0.25">
      <c r="C1644">
        <v>1993</v>
      </c>
      <c r="D1644" t="s">
        <v>696</v>
      </c>
      <c r="K1644">
        <v>482</v>
      </c>
      <c r="L1644" t="s">
        <v>514</v>
      </c>
      <c r="M1644" t="s">
        <v>515</v>
      </c>
      <c r="N1644" t="s">
        <v>391</v>
      </c>
      <c r="Q1644">
        <v>1</v>
      </c>
      <c r="R1644" s="4">
        <v>0.5</v>
      </c>
      <c r="S1644" s="9" t="str">
        <f t="shared" si="172"/>
        <v>Smith, Ozzie</v>
      </c>
      <c r="T1644" s="9" t="str">
        <f t="shared" si="173"/>
        <v xml:space="preserve">Upper Deck     </v>
      </c>
      <c r="U1644" s="9" t="str">
        <f>IFERROR(VLOOKUP(S1644,'Lookup '!B:D,3,FALSE)," ")</f>
        <v>HOF</v>
      </c>
      <c r="V1644" s="9" t="str">
        <f t="shared" si="174"/>
        <v>F $.25</v>
      </c>
    </row>
    <row r="1645" spans="2:22" x14ac:dyDescent="0.25">
      <c r="C1645">
        <v>1993</v>
      </c>
      <c r="D1645" t="s">
        <v>696</v>
      </c>
      <c r="K1645">
        <v>483</v>
      </c>
      <c r="L1645" t="s">
        <v>797</v>
      </c>
      <c r="N1645" t="s">
        <v>509</v>
      </c>
      <c r="Q1645">
        <v>1</v>
      </c>
      <c r="R1645" s="4">
        <v>0.5</v>
      </c>
      <c r="S1645" s="9" t="str">
        <f t="shared" si="172"/>
        <v xml:space="preserve">Sandberg/Grace/Myers, </v>
      </c>
      <c r="T1645" s="9" t="str">
        <f t="shared" si="173"/>
        <v xml:space="preserve">Upper Deck     </v>
      </c>
      <c r="U1645" s="9" t="str">
        <f>IFERROR(VLOOKUP(S1645,'Lookup '!B:D,3,FALSE)," ")</f>
        <v xml:space="preserve"> </v>
      </c>
      <c r="V1645" s="9" t="str">
        <f t="shared" si="174"/>
        <v>F $.25</v>
      </c>
    </row>
    <row r="1646" spans="2:22" x14ac:dyDescent="0.25">
      <c r="C1646">
        <v>1993</v>
      </c>
      <c r="D1646" t="s">
        <v>696</v>
      </c>
      <c r="K1646">
        <v>484</v>
      </c>
      <c r="L1646" t="s">
        <v>798</v>
      </c>
      <c r="N1646" t="s">
        <v>430</v>
      </c>
      <c r="Q1646">
        <v>1</v>
      </c>
      <c r="R1646" s="4">
        <v>0.5</v>
      </c>
      <c r="S1646" s="9" t="str">
        <f t="shared" si="172"/>
        <v xml:space="preserve">Murray/Johnson, H/Bonilla, </v>
      </c>
      <c r="T1646" s="9" t="str">
        <f t="shared" si="173"/>
        <v xml:space="preserve">Upper Deck     </v>
      </c>
      <c r="U1646" s="9" t="str">
        <f>IFERROR(VLOOKUP(S1646,'Lookup '!B:D,3,FALSE)," ")</f>
        <v xml:space="preserve"> </v>
      </c>
      <c r="V1646" s="9" t="str">
        <f t="shared" si="174"/>
        <v>F $.25</v>
      </c>
    </row>
    <row r="1647" spans="2:22" x14ac:dyDescent="0.25">
      <c r="C1647">
        <v>1993</v>
      </c>
      <c r="D1647" t="s">
        <v>696</v>
      </c>
      <c r="K1647">
        <v>485</v>
      </c>
      <c r="L1647" t="s">
        <v>799</v>
      </c>
      <c r="N1647" t="s">
        <v>381</v>
      </c>
      <c r="Q1647">
        <v>1</v>
      </c>
      <c r="R1647" s="4"/>
      <c r="S1647" s="9" t="str">
        <f t="shared" si="172"/>
        <v xml:space="preserve">Daulton/Kruk/Hollins/Dykstra, </v>
      </c>
      <c r="T1647" s="9" t="str">
        <f t="shared" si="173"/>
        <v xml:space="preserve">Upper Deck     </v>
      </c>
      <c r="U1647" s="9" t="str">
        <f>IFERROR(VLOOKUP(S1647,'Lookup '!B:D,3,FALSE)," ")</f>
        <v xml:space="preserve"> </v>
      </c>
      <c r="V1647" s="9" t="str">
        <f t="shared" si="174"/>
        <v>G</v>
      </c>
    </row>
    <row r="1648" spans="2:22" x14ac:dyDescent="0.25">
      <c r="C1648">
        <v>1993</v>
      </c>
      <c r="D1648" t="s">
        <v>696</v>
      </c>
      <c r="K1648">
        <v>585</v>
      </c>
      <c r="L1648" t="s">
        <v>559</v>
      </c>
      <c r="M1648" t="s">
        <v>560</v>
      </c>
      <c r="N1648" t="s">
        <v>451</v>
      </c>
      <c r="Q1648">
        <v>1</v>
      </c>
      <c r="R1648" s="4">
        <v>1.5</v>
      </c>
      <c r="S1648" s="9" t="str">
        <f t="shared" si="172"/>
        <v>Ripken Jr, Cal</v>
      </c>
      <c r="T1648" s="9" t="str">
        <f t="shared" si="173"/>
        <v xml:space="preserve">Upper Deck     </v>
      </c>
      <c r="U1648" s="9" t="str">
        <f>IFERROR(VLOOKUP(S1648,'Lookup '!B:D,3,FALSE)," ")</f>
        <v>HOF</v>
      </c>
      <c r="V1648" s="9" t="str">
        <f t="shared" si="174"/>
        <v>E $1</v>
      </c>
    </row>
    <row r="1649" spans="2:22" x14ac:dyDescent="0.25">
      <c r="C1649">
        <v>1993</v>
      </c>
      <c r="D1649" t="s">
        <v>696</v>
      </c>
      <c r="K1649">
        <v>814</v>
      </c>
      <c r="L1649" t="s">
        <v>541</v>
      </c>
      <c r="M1649" t="s">
        <v>542</v>
      </c>
      <c r="N1649" t="s">
        <v>443</v>
      </c>
      <c r="Q1649">
        <v>1</v>
      </c>
      <c r="R1649" s="4">
        <v>0.3</v>
      </c>
      <c r="S1649" s="9" t="str">
        <f t="shared" si="172"/>
        <v>Eckersley, Dennis</v>
      </c>
      <c r="T1649" s="9" t="str">
        <f t="shared" si="173"/>
        <v xml:space="preserve">Upper Deck     </v>
      </c>
      <c r="U1649" s="9" t="str">
        <f>IFERROR(VLOOKUP(S1649,'Lookup '!B:D,3,FALSE)," ")</f>
        <v>HOF</v>
      </c>
      <c r="V1649" s="9" t="str">
        <f t="shared" si="174"/>
        <v>F $.25</v>
      </c>
    </row>
    <row r="1650" spans="2:22" x14ac:dyDescent="0.25">
      <c r="C1650">
        <v>1993</v>
      </c>
      <c r="D1650" t="s">
        <v>696</v>
      </c>
      <c r="K1650">
        <v>816</v>
      </c>
      <c r="L1650" t="s">
        <v>654</v>
      </c>
      <c r="M1650" t="s">
        <v>531</v>
      </c>
      <c r="N1650" t="s">
        <v>423</v>
      </c>
      <c r="Q1650">
        <v>1</v>
      </c>
      <c r="R1650" s="4">
        <v>0.3</v>
      </c>
      <c r="S1650" s="9" t="str">
        <f t="shared" si="172"/>
        <v>Smoltz, John</v>
      </c>
      <c r="T1650" s="9" t="str">
        <f t="shared" si="173"/>
        <v xml:space="preserve">Upper Deck     </v>
      </c>
      <c r="U1650" s="9" t="str">
        <f>IFERROR(VLOOKUP(S1650,'Lookup '!B:D,3,FALSE)," ")</f>
        <v>HOF</v>
      </c>
      <c r="V1650" s="9" t="str">
        <f t="shared" si="174"/>
        <v>F $.25</v>
      </c>
    </row>
    <row r="1651" spans="2:22" x14ac:dyDescent="0.25">
      <c r="C1651">
        <v>1994</v>
      </c>
      <c r="D1651" t="s">
        <v>800</v>
      </c>
      <c r="K1651">
        <v>117</v>
      </c>
      <c r="L1651" t="s">
        <v>667</v>
      </c>
      <c r="M1651" t="s">
        <v>501</v>
      </c>
      <c r="N1651" t="s">
        <v>555</v>
      </c>
      <c r="Q1651">
        <v>1</v>
      </c>
      <c r="R1651" s="4">
        <v>1</v>
      </c>
      <c r="S1651" s="9" t="str">
        <f t="shared" si="172"/>
        <v>Griffey Jr, Ken</v>
      </c>
      <c r="T1651" s="9" t="str">
        <f t="shared" si="173"/>
        <v xml:space="preserve">Collector's Choice     </v>
      </c>
      <c r="U1651" s="9" t="str">
        <f>IFERROR(VLOOKUP(S1651,'Lookup '!B:D,3,FALSE)," ")</f>
        <v>HOF</v>
      </c>
      <c r="V1651" s="9" t="str">
        <f t="shared" ref="V1651:V1668" si="175">IF(R1651&gt;0.249,IF(R1651&gt;0.99,IF(R1651&gt;4.99,IF(R1651&gt;9.99,IF(R1651&gt;49.99,IF(R1651&gt;99.99,"A $100","B $50"),"C $10"),"D $5"),"E $1"),"F $.25"),"G")</f>
        <v>E $1</v>
      </c>
    </row>
    <row r="1652" spans="2:22" x14ac:dyDescent="0.25">
      <c r="B1652" t="s">
        <v>377</v>
      </c>
      <c r="C1652">
        <v>1994</v>
      </c>
      <c r="D1652" t="s">
        <v>800</v>
      </c>
      <c r="J1652" t="s">
        <v>14</v>
      </c>
      <c r="K1652">
        <v>647</v>
      </c>
      <c r="L1652" t="s">
        <v>733</v>
      </c>
      <c r="M1652" t="s">
        <v>801</v>
      </c>
      <c r="N1652" t="s">
        <v>555</v>
      </c>
      <c r="Q1652">
        <v>1</v>
      </c>
      <c r="R1652" s="4">
        <v>10</v>
      </c>
      <c r="S1652" s="9" t="str">
        <f t="shared" ref="S1652:S1705" si="176">L1652&amp;", "&amp;M1652</f>
        <v>Rodriguez, Alex</v>
      </c>
      <c r="T1652" s="9" t="str">
        <f t="shared" ref="T1652:T1707" si="177">CONCATENATE(D1652&amp;" "&amp;E1652&amp;" "&amp;F1652&amp;" "&amp;G1652&amp;" "&amp;H1652&amp;" "&amp;I1652&amp;J1652)</f>
        <v>Collector's Choice     RC</v>
      </c>
      <c r="U1652" s="9" t="str">
        <f>IFERROR(VLOOKUP(S1652,'Lookup '!B:D,3,FALSE)," ")</f>
        <v/>
      </c>
      <c r="V1652" s="9" t="str">
        <f t="shared" si="175"/>
        <v>C $10</v>
      </c>
    </row>
    <row r="1653" spans="2:22" x14ac:dyDescent="0.25">
      <c r="B1653" t="s">
        <v>377</v>
      </c>
      <c r="C1653">
        <v>1994</v>
      </c>
      <c r="D1653" t="s">
        <v>800</v>
      </c>
      <c r="K1653">
        <v>661</v>
      </c>
      <c r="L1653" t="s">
        <v>747</v>
      </c>
      <c r="M1653" t="s">
        <v>748</v>
      </c>
      <c r="N1653" t="s">
        <v>465</v>
      </c>
      <c r="Q1653">
        <v>1</v>
      </c>
      <c r="R1653" s="4">
        <v>5</v>
      </c>
      <c r="S1653" s="9" t="str">
        <f t="shared" si="176"/>
        <v>Jordan, Michael</v>
      </c>
      <c r="T1653" s="9" t="str">
        <f t="shared" si="177"/>
        <v xml:space="preserve">Collector's Choice     </v>
      </c>
      <c r="U1653" s="9" t="str">
        <f>IFERROR(VLOOKUP(S1653,'Lookup '!B:D,3,FALSE)," ")</f>
        <v/>
      </c>
      <c r="V1653" s="9" t="str">
        <f t="shared" si="175"/>
        <v>D $5</v>
      </c>
    </row>
    <row r="1654" spans="2:22" x14ac:dyDescent="0.25">
      <c r="C1654">
        <v>1994</v>
      </c>
      <c r="D1654" t="s">
        <v>521</v>
      </c>
      <c r="K1654">
        <v>1</v>
      </c>
      <c r="L1654" t="s">
        <v>415</v>
      </c>
      <c r="M1654" t="s">
        <v>416</v>
      </c>
      <c r="N1654" t="s">
        <v>549</v>
      </c>
      <c r="Q1654">
        <v>1</v>
      </c>
      <c r="R1654" s="4">
        <v>4</v>
      </c>
      <c r="S1654" s="9" t="str">
        <f t="shared" si="176"/>
        <v>Ryan, Nolan</v>
      </c>
      <c r="T1654" s="9" t="str">
        <f t="shared" si="177"/>
        <v xml:space="preserve">Donruss     </v>
      </c>
      <c r="U1654" s="9" t="str">
        <f>IFERROR(VLOOKUP(S1654,'Lookup '!B:D,3,FALSE)," ")</f>
        <v>HOF</v>
      </c>
      <c r="V1654" s="9" t="str">
        <f t="shared" si="175"/>
        <v>E $1</v>
      </c>
    </row>
    <row r="1655" spans="2:22" x14ac:dyDescent="0.25">
      <c r="C1655">
        <v>1994</v>
      </c>
      <c r="D1655" t="s">
        <v>521</v>
      </c>
      <c r="K1655">
        <v>2</v>
      </c>
      <c r="L1655" t="s">
        <v>759</v>
      </c>
      <c r="M1655" t="s">
        <v>370</v>
      </c>
      <c r="N1655" t="s">
        <v>394</v>
      </c>
      <c r="Q1655">
        <v>1</v>
      </c>
      <c r="R1655" s="4">
        <v>1.5</v>
      </c>
      <c r="S1655" s="9" t="str">
        <f t="shared" si="176"/>
        <v>Piazza, Mike</v>
      </c>
      <c r="T1655" s="9" t="str">
        <f t="shared" si="177"/>
        <v xml:space="preserve">Donruss     </v>
      </c>
      <c r="U1655" s="9" t="str">
        <f>IFERROR(VLOOKUP(S1655,'Lookup '!B:D,3,FALSE)," ")</f>
        <v>HOF</v>
      </c>
      <c r="V1655" s="9" t="str">
        <f t="shared" si="175"/>
        <v>E $1</v>
      </c>
    </row>
    <row r="1656" spans="2:22" x14ac:dyDescent="0.25">
      <c r="C1656">
        <v>1994</v>
      </c>
      <c r="D1656" t="s">
        <v>521</v>
      </c>
      <c r="K1656">
        <v>4</v>
      </c>
      <c r="L1656" t="s">
        <v>667</v>
      </c>
      <c r="M1656" t="s">
        <v>501</v>
      </c>
      <c r="N1656" t="s">
        <v>555</v>
      </c>
      <c r="Q1656">
        <v>1</v>
      </c>
      <c r="R1656" s="4">
        <v>1.5</v>
      </c>
      <c r="S1656" s="9" t="str">
        <f t="shared" si="176"/>
        <v>Griffey Jr, Ken</v>
      </c>
      <c r="T1656" s="9" t="str">
        <f t="shared" si="177"/>
        <v xml:space="preserve">Donruss     </v>
      </c>
      <c r="U1656" s="9" t="str">
        <f>IFERROR(VLOOKUP(S1656,'Lookup '!B:D,3,FALSE)," ")</f>
        <v>HOF</v>
      </c>
      <c r="V1656" s="9" t="str">
        <f t="shared" si="175"/>
        <v>E $1</v>
      </c>
    </row>
    <row r="1657" spans="2:22" x14ac:dyDescent="0.25">
      <c r="C1657">
        <v>1994</v>
      </c>
      <c r="D1657" t="s">
        <v>521</v>
      </c>
      <c r="K1657">
        <v>10</v>
      </c>
      <c r="L1657" t="s">
        <v>572</v>
      </c>
      <c r="M1657" t="s">
        <v>476</v>
      </c>
      <c r="N1657" t="s">
        <v>446</v>
      </c>
      <c r="Q1657">
        <v>1</v>
      </c>
      <c r="R1657" s="4">
        <v>1</v>
      </c>
      <c r="S1657" s="9" t="str">
        <f t="shared" si="176"/>
        <v>Gwynn, Tony</v>
      </c>
      <c r="T1657" s="9" t="str">
        <f t="shared" si="177"/>
        <v xml:space="preserve">Donruss     </v>
      </c>
      <c r="U1657" s="9" t="str">
        <f>IFERROR(VLOOKUP(S1657,'Lookup '!B:D,3,FALSE)," ")</f>
        <v>HOF</v>
      </c>
      <c r="V1657" s="9" t="str">
        <f t="shared" si="175"/>
        <v>E $1</v>
      </c>
    </row>
    <row r="1658" spans="2:22" x14ac:dyDescent="0.25">
      <c r="C1658">
        <v>1994</v>
      </c>
      <c r="D1658" t="s">
        <v>521</v>
      </c>
      <c r="K1658">
        <v>15</v>
      </c>
      <c r="L1658" t="s">
        <v>510</v>
      </c>
      <c r="M1658" t="s">
        <v>376</v>
      </c>
      <c r="N1658" t="s">
        <v>456</v>
      </c>
      <c r="Q1658">
        <v>1</v>
      </c>
      <c r="R1658" s="4">
        <v>1.25</v>
      </c>
      <c r="S1658" s="9" t="str">
        <f t="shared" si="176"/>
        <v>Yount, Robin</v>
      </c>
      <c r="T1658" s="9" t="str">
        <f t="shared" si="177"/>
        <v xml:space="preserve">Donruss     </v>
      </c>
      <c r="U1658" s="9" t="str">
        <f>IFERROR(VLOOKUP(S1658,'Lookup '!B:D,3,FALSE)," ")</f>
        <v>HOF</v>
      </c>
      <c r="V1658" s="9" t="str">
        <f t="shared" si="175"/>
        <v>E $1</v>
      </c>
    </row>
    <row r="1659" spans="2:22" x14ac:dyDescent="0.25">
      <c r="C1659">
        <v>1994</v>
      </c>
      <c r="D1659" t="s">
        <v>521</v>
      </c>
      <c r="K1659">
        <v>16</v>
      </c>
      <c r="L1659" t="s">
        <v>541</v>
      </c>
      <c r="M1659" t="s">
        <v>542</v>
      </c>
      <c r="N1659" t="s">
        <v>443</v>
      </c>
      <c r="Q1659">
        <v>1</v>
      </c>
      <c r="R1659" s="4">
        <v>7.4999999999999997E-2</v>
      </c>
      <c r="S1659" s="9" t="str">
        <f t="shared" si="176"/>
        <v>Eckersley, Dennis</v>
      </c>
      <c r="T1659" s="9" t="str">
        <f t="shared" si="177"/>
        <v xml:space="preserve">Donruss     </v>
      </c>
      <c r="U1659" s="9" t="str">
        <f>IFERROR(VLOOKUP(S1659,'Lookup '!B:D,3,FALSE)," ")</f>
        <v>HOF</v>
      </c>
      <c r="V1659" s="9" t="str">
        <f t="shared" si="175"/>
        <v>G</v>
      </c>
    </row>
    <row r="1660" spans="2:22" x14ac:dyDescent="0.25">
      <c r="C1660">
        <v>1994</v>
      </c>
      <c r="D1660" t="s">
        <v>521</v>
      </c>
      <c r="K1660">
        <v>18</v>
      </c>
      <c r="L1660" t="s">
        <v>579</v>
      </c>
      <c r="M1660" t="s">
        <v>580</v>
      </c>
      <c r="N1660" t="s">
        <v>509</v>
      </c>
      <c r="Q1660">
        <v>1</v>
      </c>
      <c r="R1660" s="4">
        <v>1.25</v>
      </c>
      <c r="S1660" s="9" t="str">
        <f t="shared" si="176"/>
        <v>Sandberg, Ryne</v>
      </c>
      <c r="T1660" s="9" t="str">
        <f t="shared" si="177"/>
        <v xml:space="preserve">Donruss     </v>
      </c>
      <c r="U1660" s="9" t="str">
        <f>IFERROR(VLOOKUP(S1660,'Lookup '!B:D,3,FALSE)," ")</f>
        <v>HOF</v>
      </c>
      <c r="V1660" s="9" t="str">
        <f t="shared" si="175"/>
        <v>E $1</v>
      </c>
    </row>
    <row r="1661" spans="2:22" x14ac:dyDescent="0.25">
      <c r="C1661">
        <v>1994</v>
      </c>
      <c r="D1661" t="s">
        <v>521</v>
      </c>
      <c r="K1661">
        <v>19</v>
      </c>
      <c r="L1661" t="s">
        <v>516</v>
      </c>
      <c r="M1661" t="s">
        <v>517</v>
      </c>
      <c r="N1661" t="s">
        <v>556</v>
      </c>
      <c r="Q1661">
        <v>1</v>
      </c>
      <c r="R1661" s="4">
        <v>0.75</v>
      </c>
      <c r="S1661" s="9" t="str">
        <f t="shared" si="176"/>
        <v>Henderson, Rickey</v>
      </c>
      <c r="T1661" s="9" t="str">
        <f t="shared" si="177"/>
        <v xml:space="preserve">Donruss     </v>
      </c>
      <c r="U1661" s="9" t="str">
        <f>IFERROR(VLOOKUP(S1661,'Lookup '!B:D,3,FALSE)," ")</f>
        <v>HOF</v>
      </c>
      <c r="V1661" s="9" t="str">
        <f t="shared" si="175"/>
        <v>F $.25</v>
      </c>
    </row>
    <row r="1662" spans="2:22" x14ac:dyDescent="0.25">
      <c r="C1662">
        <v>1994</v>
      </c>
      <c r="D1662" t="s">
        <v>521</v>
      </c>
      <c r="K1662">
        <v>24</v>
      </c>
      <c r="L1662" t="s">
        <v>506</v>
      </c>
      <c r="M1662" t="s">
        <v>363</v>
      </c>
      <c r="N1662" t="s">
        <v>556</v>
      </c>
      <c r="Q1662">
        <v>1</v>
      </c>
      <c r="R1662" s="4">
        <v>0.75</v>
      </c>
      <c r="S1662" s="9" t="str">
        <f t="shared" si="176"/>
        <v>Molitor, Paul</v>
      </c>
      <c r="T1662" s="9" t="str">
        <f t="shared" si="177"/>
        <v xml:space="preserve">Donruss     </v>
      </c>
      <c r="U1662" s="9" t="str">
        <f>IFERROR(VLOOKUP(S1662,'Lookup '!B:D,3,FALSE)," ")</f>
        <v>HOF</v>
      </c>
      <c r="V1662" s="9" t="str">
        <f t="shared" si="175"/>
        <v>F $.25</v>
      </c>
    </row>
    <row r="1663" spans="2:22" x14ac:dyDescent="0.25">
      <c r="C1663">
        <v>1994</v>
      </c>
      <c r="D1663" t="s">
        <v>521</v>
      </c>
      <c r="K1663">
        <v>35</v>
      </c>
      <c r="L1663" t="s">
        <v>514</v>
      </c>
      <c r="M1663" t="s">
        <v>515</v>
      </c>
      <c r="N1663" t="s">
        <v>391</v>
      </c>
      <c r="Q1663">
        <v>1</v>
      </c>
      <c r="R1663" s="4">
        <v>1.25</v>
      </c>
      <c r="S1663" s="9" t="str">
        <f t="shared" si="176"/>
        <v>Smith, Ozzie</v>
      </c>
      <c r="T1663" s="9" t="str">
        <f t="shared" si="177"/>
        <v xml:space="preserve">Donruss     </v>
      </c>
      <c r="U1663" s="9" t="str">
        <f>IFERROR(VLOOKUP(S1663,'Lookup '!B:D,3,FALSE)," ")</f>
        <v>HOF</v>
      </c>
      <c r="V1663" s="9" t="str">
        <f t="shared" si="175"/>
        <v>E $1</v>
      </c>
    </row>
    <row r="1664" spans="2:22" x14ac:dyDescent="0.25">
      <c r="C1664">
        <v>1994</v>
      </c>
      <c r="D1664" t="s">
        <v>521</v>
      </c>
      <c r="K1664">
        <v>36</v>
      </c>
      <c r="L1664" t="s">
        <v>581</v>
      </c>
      <c r="M1664" t="s">
        <v>582</v>
      </c>
      <c r="N1664" t="s">
        <v>425</v>
      </c>
      <c r="Q1664">
        <v>1</v>
      </c>
      <c r="R1664" s="4">
        <v>0.75</v>
      </c>
      <c r="S1664" s="9" t="str">
        <f t="shared" si="176"/>
        <v>Boggs, Wade</v>
      </c>
      <c r="T1664" s="9" t="str">
        <f t="shared" si="177"/>
        <v xml:space="preserve">Donruss     </v>
      </c>
      <c r="U1664" s="9" t="str">
        <f>IFERROR(VLOOKUP(S1664,'Lookup '!B:D,3,FALSE)," ")</f>
        <v>HOF</v>
      </c>
      <c r="V1664" s="9" t="str">
        <f t="shared" si="175"/>
        <v>F $.25</v>
      </c>
    </row>
    <row r="1665" spans="3:22" x14ac:dyDescent="0.25">
      <c r="C1665">
        <v>1994</v>
      </c>
      <c r="D1665" t="s">
        <v>521</v>
      </c>
      <c r="K1665">
        <v>40</v>
      </c>
      <c r="L1665" t="s">
        <v>559</v>
      </c>
      <c r="M1665" t="s">
        <v>560</v>
      </c>
      <c r="N1665" t="s">
        <v>451</v>
      </c>
      <c r="Q1665">
        <v>1</v>
      </c>
      <c r="R1665" s="4">
        <v>2.5</v>
      </c>
      <c r="S1665" s="9" t="str">
        <f t="shared" si="176"/>
        <v>Ripken Jr, Cal</v>
      </c>
      <c r="T1665" s="9" t="str">
        <f t="shared" si="177"/>
        <v xml:space="preserve">Donruss     </v>
      </c>
      <c r="U1665" s="9" t="str">
        <f>IFERROR(VLOOKUP(S1665,'Lookup '!B:D,3,FALSE)," ")</f>
        <v>HOF</v>
      </c>
      <c r="V1665" s="9" t="str">
        <f t="shared" si="175"/>
        <v>E $1</v>
      </c>
    </row>
    <row r="1666" spans="3:22" x14ac:dyDescent="0.25">
      <c r="C1666">
        <v>1994</v>
      </c>
      <c r="D1666" t="s">
        <v>521</v>
      </c>
      <c r="K1666">
        <v>107</v>
      </c>
      <c r="L1666" t="s">
        <v>461</v>
      </c>
      <c r="M1666" t="s">
        <v>462</v>
      </c>
      <c r="N1666" t="s">
        <v>463</v>
      </c>
      <c r="Q1666">
        <v>1</v>
      </c>
      <c r="R1666" s="4">
        <v>2</v>
      </c>
      <c r="S1666" s="9" t="str">
        <f t="shared" si="176"/>
        <v>Brett, George</v>
      </c>
      <c r="T1666" s="9" t="str">
        <f t="shared" si="177"/>
        <v xml:space="preserve">Donruss     </v>
      </c>
      <c r="U1666" s="9" t="str">
        <f>IFERROR(VLOOKUP(S1666,'Lookup '!B:D,3,FALSE)," ")</f>
        <v>HOF</v>
      </c>
      <c r="V1666" s="9" t="str">
        <f t="shared" si="175"/>
        <v>E $1</v>
      </c>
    </row>
    <row r="1667" spans="3:22" x14ac:dyDescent="0.25">
      <c r="C1667">
        <v>1994</v>
      </c>
      <c r="D1667" t="s">
        <v>521</v>
      </c>
      <c r="K1667">
        <v>179</v>
      </c>
      <c r="L1667" t="s">
        <v>364</v>
      </c>
      <c r="M1667" t="s">
        <v>750</v>
      </c>
      <c r="N1667" t="s">
        <v>394</v>
      </c>
      <c r="Q1667">
        <v>1</v>
      </c>
      <c r="R1667" s="4">
        <v>0.75</v>
      </c>
      <c r="S1667" s="9" t="str">
        <f t="shared" si="176"/>
        <v>Martinez, Pedro</v>
      </c>
      <c r="T1667" s="9" t="str">
        <f t="shared" si="177"/>
        <v xml:space="preserve">Donruss     </v>
      </c>
      <c r="U1667" s="9" t="str">
        <f>IFERROR(VLOOKUP(S1667,'Lookup '!B:D,3,FALSE)," ")</f>
        <v>HOF</v>
      </c>
      <c r="V1667" s="9" t="str">
        <f t="shared" si="175"/>
        <v>F $.25</v>
      </c>
    </row>
    <row r="1668" spans="3:22" x14ac:dyDescent="0.25">
      <c r="C1668">
        <v>1994</v>
      </c>
      <c r="D1668" t="s">
        <v>521</v>
      </c>
      <c r="K1668">
        <v>260</v>
      </c>
      <c r="L1668" t="s">
        <v>654</v>
      </c>
      <c r="M1668" t="s">
        <v>531</v>
      </c>
      <c r="N1668" t="s">
        <v>423</v>
      </c>
      <c r="Q1668">
        <v>1</v>
      </c>
      <c r="R1668" s="4">
        <v>0.75</v>
      </c>
      <c r="S1668" s="9" t="str">
        <f t="shared" si="176"/>
        <v>Smoltz, John</v>
      </c>
      <c r="T1668" s="9" t="str">
        <f t="shared" si="177"/>
        <v xml:space="preserve">Donruss     </v>
      </c>
      <c r="U1668" s="9" t="str">
        <f>IFERROR(VLOOKUP(S1668,'Lookup '!B:D,3,FALSE)," ")</f>
        <v>HOF</v>
      </c>
      <c r="V1668" s="9" t="str">
        <f t="shared" si="175"/>
        <v>F $.25</v>
      </c>
    </row>
    <row r="1669" spans="3:22" x14ac:dyDescent="0.25">
      <c r="C1669">
        <v>1994</v>
      </c>
      <c r="D1669" t="s">
        <v>521</v>
      </c>
      <c r="K1669">
        <v>336</v>
      </c>
      <c r="L1669" t="s">
        <v>444</v>
      </c>
      <c r="M1669" t="s">
        <v>445</v>
      </c>
      <c r="N1669" t="s">
        <v>395</v>
      </c>
      <c r="Q1669">
        <v>1</v>
      </c>
      <c r="R1669" s="4">
        <v>0.75</v>
      </c>
      <c r="S1669" s="9" t="str">
        <f t="shared" si="176"/>
        <v>Winfield, Dave</v>
      </c>
      <c r="T1669" s="9" t="str">
        <f t="shared" si="177"/>
        <v xml:space="preserve">Donruss     </v>
      </c>
      <c r="U1669" s="9" t="str">
        <f>IFERROR(VLOOKUP(S1669,'Lookup '!B:D,3,FALSE)," ")</f>
        <v>HOF</v>
      </c>
      <c r="V1669" s="9" t="str">
        <f t="shared" ref="V1669:V1716" si="178">IF(R1669&gt;0.249,IF(R1669&gt;0.99,IF(R1669&gt;4.99,IF(R1669&gt;9.99,IF(R1669&gt;49.99,IF(R1669&gt;99.99,"A $100","B $50"),"C $10"),"D $5"),"E $1"),"F $.25"),"G")</f>
        <v>F $.25</v>
      </c>
    </row>
    <row r="1670" spans="3:22" x14ac:dyDescent="0.25">
      <c r="C1670">
        <v>1994</v>
      </c>
      <c r="D1670" t="s">
        <v>521</v>
      </c>
      <c r="K1670">
        <v>340</v>
      </c>
      <c r="L1670" t="s">
        <v>583</v>
      </c>
      <c r="M1670" t="s">
        <v>393</v>
      </c>
      <c r="N1670" t="s">
        <v>425</v>
      </c>
      <c r="Q1670">
        <v>1</v>
      </c>
      <c r="R1670" s="4">
        <v>2</v>
      </c>
      <c r="S1670" s="9" t="str">
        <f t="shared" si="176"/>
        <v>Mattingly, Don</v>
      </c>
      <c r="T1670" s="9" t="str">
        <f t="shared" si="177"/>
        <v xml:space="preserve">Donruss     </v>
      </c>
      <c r="U1670" s="9" t="str">
        <f>IFERROR(VLOOKUP(S1670,'Lookup '!B:D,3,FALSE)," ")</f>
        <v/>
      </c>
      <c r="V1670" s="9" t="str">
        <f t="shared" si="178"/>
        <v>E $1</v>
      </c>
    </row>
    <row r="1671" spans="3:22" x14ac:dyDescent="0.25">
      <c r="C1671">
        <v>1994</v>
      </c>
      <c r="D1671" t="s">
        <v>521</v>
      </c>
      <c r="K1671">
        <v>341</v>
      </c>
      <c r="L1671" t="s">
        <v>704</v>
      </c>
      <c r="M1671" t="s">
        <v>435</v>
      </c>
      <c r="N1671" t="s">
        <v>465</v>
      </c>
      <c r="Q1671">
        <v>1</v>
      </c>
      <c r="R1671" s="4">
        <v>0.75</v>
      </c>
      <c r="S1671" s="9" t="str">
        <f t="shared" si="176"/>
        <v>Thomas, Frank</v>
      </c>
      <c r="T1671" s="9" t="str">
        <f t="shared" si="177"/>
        <v xml:space="preserve">Donruss     </v>
      </c>
      <c r="U1671" s="9" t="str">
        <f>IFERROR(VLOOKUP(S1671,'Lookup '!B:D,3,FALSE)," ")</f>
        <v>HOF</v>
      </c>
      <c r="V1671" s="9" t="str">
        <f t="shared" si="178"/>
        <v>F $.25</v>
      </c>
    </row>
    <row r="1672" spans="3:22" x14ac:dyDescent="0.25">
      <c r="C1672">
        <v>1994</v>
      </c>
      <c r="D1672" t="s">
        <v>521</v>
      </c>
      <c r="K1672">
        <v>343</v>
      </c>
      <c r="L1672" t="s">
        <v>601</v>
      </c>
      <c r="M1672" t="s">
        <v>602</v>
      </c>
      <c r="N1672" t="s">
        <v>395</v>
      </c>
      <c r="Q1672">
        <v>1</v>
      </c>
      <c r="R1672" s="4">
        <v>0.75</v>
      </c>
      <c r="S1672" s="9" t="str">
        <f t="shared" si="176"/>
        <v>Puckett, Kirby</v>
      </c>
      <c r="T1672" s="9" t="str">
        <f t="shared" si="177"/>
        <v xml:space="preserve">Donruss     </v>
      </c>
      <c r="U1672" s="9" t="str">
        <f>IFERROR(VLOOKUP(S1672,'Lookup '!B:D,3,FALSE)," ")</f>
        <v>HOF</v>
      </c>
      <c r="V1672" s="9" t="str">
        <f t="shared" si="178"/>
        <v>F $.25</v>
      </c>
    </row>
    <row r="1673" spans="3:22" x14ac:dyDescent="0.25">
      <c r="C1673">
        <v>1994</v>
      </c>
      <c r="D1673" t="s">
        <v>521</v>
      </c>
      <c r="K1673">
        <v>349</v>
      </c>
      <c r="L1673" t="s">
        <v>611</v>
      </c>
      <c r="M1673" t="s">
        <v>612</v>
      </c>
      <c r="N1673" t="s">
        <v>405</v>
      </c>
      <c r="Q1673">
        <v>1</v>
      </c>
      <c r="R1673" s="4">
        <v>2</v>
      </c>
      <c r="S1673" s="9" t="str">
        <f t="shared" si="176"/>
        <v>Bonds, Barry</v>
      </c>
      <c r="T1673" s="9" t="str">
        <f t="shared" si="177"/>
        <v xml:space="preserve">Donruss     </v>
      </c>
      <c r="U1673" s="9" t="str">
        <f>IFERROR(VLOOKUP(S1673,'Lookup '!B:D,3,FALSE)," ")</f>
        <v/>
      </c>
      <c r="V1673" s="9" t="str">
        <f t="shared" si="178"/>
        <v>E $1</v>
      </c>
    </row>
    <row r="1674" spans="3:22" x14ac:dyDescent="0.25">
      <c r="C1674">
        <v>1994</v>
      </c>
      <c r="D1674" t="s">
        <v>521</v>
      </c>
      <c r="K1674">
        <v>352</v>
      </c>
      <c r="L1674" t="s">
        <v>482</v>
      </c>
      <c r="M1674" t="s">
        <v>670</v>
      </c>
      <c r="N1674" t="s">
        <v>555</v>
      </c>
      <c r="Q1674">
        <v>1</v>
      </c>
      <c r="R1674" s="4">
        <v>0.75</v>
      </c>
      <c r="S1674" s="9" t="str">
        <f t="shared" si="176"/>
        <v>Johnson, Randy</v>
      </c>
      <c r="T1674" s="9" t="str">
        <f t="shared" si="177"/>
        <v xml:space="preserve">Donruss     </v>
      </c>
      <c r="U1674" s="9" t="str">
        <f>IFERROR(VLOOKUP(S1674,'Lookup '!B:D,3,FALSE)," ")</f>
        <v>HOF</v>
      </c>
      <c r="V1674" s="9" t="str">
        <f t="shared" si="178"/>
        <v>F $.25</v>
      </c>
    </row>
    <row r="1675" spans="3:22" x14ac:dyDescent="0.25">
      <c r="C1675">
        <v>1994</v>
      </c>
      <c r="D1675" t="s">
        <v>521</v>
      </c>
      <c r="K1675">
        <v>364</v>
      </c>
      <c r="L1675" t="s">
        <v>649</v>
      </c>
      <c r="M1675" t="s">
        <v>429</v>
      </c>
      <c r="N1675" t="s">
        <v>423</v>
      </c>
      <c r="Q1675">
        <v>1</v>
      </c>
      <c r="R1675" s="4">
        <v>0.75</v>
      </c>
      <c r="S1675" s="9" t="str">
        <f t="shared" si="176"/>
        <v>Glavine, Tom</v>
      </c>
      <c r="T1675" s="9" t="str">
        <f t="shared" si="177"/>
        <v xml:space="preserve">Donruss     </v>
      </c>
      <c r="U1675" s="9" t="str">
        <f>IFERROR(VLOOKUP(S1675,'Lookup '!B:D,3,FALSE)," ")</f>
        <v>HOF</v>
      </c>
      <c r="V1675" s="9" t="str">
        <f t="shared" si="178"/>
        <v>F $.25</v>
      </c>
    </row>
    <row r="1676" spans="3:22" x14ac:dyDescent="0.25">
      <c r="C1676">
        <v>1994</v>
      </c>
      <c r="D1676" t="s">
        <v>521</v>
      </c>
      <c r="K1676">
        <v>376</v>
      </c>
      <c r="L1676" t="s">
        <v>733</v>
      </c>
      <c r="M1676" t="s">
        <v>734</v>
      </c>
      <c r="N1676" t="s">
        <v>549</v>
      </c>
      <c r="Q1676">
        <v>1</v>
      </c>
      <c r="R1676" s="4">
        <v>0.05</v>
      </c>
      <c r="S1676" s="9" t="str">
        <f t="shared" si="176"/>
        <v>Rodriguez, Ivan</v>
      </c>
      <c r="T1676" s="9" t="str">
        <f t="shared" si="177"/>
        <v xml:space="preserve">Donruss     </v>
      </c>
      <c r="U1676" s="9" t="str">
        <f>IFERROR(VLOOKUP(S1676,'Lookup '!B:D,3,FALSE)," ")</f>
        <v>HOF</v>
      </c>
      <c r="V1676" s="9" t="str">
        <f t="shared" si="178"/>
        <v>G</v>
      </c>
    </row>
    <row r="1677" spans="3:22" x14ac:dyDescent="0.25">
      <c r="C1677">
        <v>1994</v>
      </c>
      <c r="D1677" t="s">
        <v>521</v>
      </c>
      <c r="K1677">
        <v>380</v>
      </c>
      <c r="L1677" t="s">
        <v>618</v>
      </c>
      <c r="M1677" t="s">
        <v>357</v>
      </c>
      <c r="N1677" t="s">
        <v>423</v>
      </c>
      <c r="Q1677">
        <v>1</v>
      </c>
      <c r="R1677" s="4">
        <v>1.25</v>
      </c>
      <c r="S1677" s="9" t="str">
        <f t="shared" si="176"/>
        <v>Maddux, Greg</v>
      </c>
      <c r="T1677" s="9" t="str">
        <f t="shared" si="177"/>
        <v xml:space="preserve">Donruss     </v>
      </c>
      <c r="U1677" s="9" t="str">
        <f>IFERROR(VLOOKUP(S1677,'Lookup '!B:D,3,FALSE)," ")</f>
        <v>HOF</v>
      </c>
      <c r="V1677" s="9" t="str">
        <f t="shared" si="178"/>
        <v>E $1</v>
      </c>
    </row>
    <row r="1678" spans="3:22" x14ac:dyDescent="0.25">
      <c r="C1678">
        <v>1994</v>
      </c>
      <c r="D1678" t="s">
        <v>521</v>
      </c>
      <c r="K1678">
        <v>386</v>
      </c>
      <c r="L1678" t="s">
        <v>538</v>
      </c>
      <c r="M1678" t="s">
        <v>539</v>
      </c>
      <c r="N1678" t="s">
        <v>430</v>
      </c>
      <c r="Q1678">
        <v>1</v>
      </c>
      <c r="R1678" s="4">
        <v>0.75</v>
      </c>
      <c r="S1678" s="9" t="str">
        <f t="shared" si="176"/>
        <v>Murray, Eddie</v>
      </c>
      <c r="T1678" s="9" t="str">
        <f t="shared" si="177"/>
        <v xml:space="preserve">Donruss     </v>
      </c>
      <c r="U1678" s="9" t="str">
        <f>IFERROR(VLOOKUP(S1678,'Lookup '!B:D,3,FALSE)," ")</f>
        <v>HOF</v>
      </c>
      <c r="V1678" s="9" t="str">
        <f t="shared" si="178"/>
        <v>F $.25</v>
      </c>
    </row>
    <row r="1679" spans="3:22" x14ac:dyDescent="0.25">
      <c r="C1679">
        <v>1994</v>
      </c>
      <c r="D1679" t="s">
        <v>521</v>
      </c>
      <c r="K1679">
        <v>448</v>
      </c>
      <c r="L1679" t="s">
        <v>536</v>
      </c>
      <c r="M1679" t="s">
        <v>537</v>
      </c>
      <c r="N1679" t="s">
        <v>402</v>
      </c>
      <c r="Q1679">
        <v>1</v>
      </c>
      <c r="R1679" s="4">
        <v>0.75</v>
      </c>
      <c r="S1679" s="9" t="str">
        <f t="shared" si="176"/>
        <v>Dawson, Andre</v>
      </c>
      <c r="T1679" s="9" t="str">
        <f t="shared" si="177"/>
        <v xml:space="preserve">Donruss     </v>
      </c>
      <c r="U1679" s="9" t="str">
        <f>IFERROR(VLOOKUP(S1679,'Lookup '!B:D,3,FALSE)," ")</f>
        <v>HOF</v>
      </c>
      <c r="V1679" s="9" t="str">
        <f t="shared" si="178"/>
        <v>F $.25</v>
      </c>
    </row>
    <row r="1680" spans="3:22" x14ac:dyDescent="0.25">
      <c r="C1680">
        <v>1994</v>
      </c>
      <c r="D1680" t="s">
        <v>521</v>
      </c>
      <c r="K1680">
        <v>453</v>
      </c>
      <c r="L1680" t="s">
        <v>358</v>
      </c>
      <c r="M1680" t="s">
        <v>359</v>
      </c>
      <c r="N1680" t="s">
        <v>423</v>
      </c>
      <c r="Q1680">
        <v>1</v>
      </c>
      <c r="R1680" s="4">
        <v>0.05</v>
      </c>
      <c r="S1680" s="9" t="str">
        <f t="shared" si="176"/>
        <v>Jones, Chipper</v>
      </c>
      <c r="T1680" s="9" t="str">
        <f t="shared" si="177"/>
        <v xml:space="preserve">Donruss     </v>
      </c>
      <c r="U1680" s="9" t="str">
        <f>IFERROR(VLOOKUP(S1680,'Lookup '!B:D,3,FALSE)," ")</f>
        <v>HOF</v>
      </c>
      <c r="V1680" s="9" t="str">
        <f t="shared" si="178"/>
        <v>G</v>
      </c>
    </row>
    <row r="1681" spans="2:22" x14ac:dyDescent="0.25">
      <c r="C1681">
        <v>1994</v>
      </c>
      <c r="D1681" t="s">
        <v>521</v>
      </c>
      <c r="K1681">
        <v>523</v>
      </c>
      <c r="L1681" t="s">
        <v>752</v>
      </c>
      <c r="M1681" t="s">
        <v>347</v>
      </c>
      <c r="N1681" t="s">
        <v>554</v>
      </c>
      <c r="Q1681">
        <v>1</v>
      </c>
      <c r="R1681" s="4">
        <v>0.05</v>
      </c>
      <c r="S1681" s="9" t="str">
        <f t="shared" si="176"/>
        <v>Thome, Jim</v>
      </c>
      <c r="T1681" s="9" t="str">
        <f t="shared" si="177"/>
        <v xml:space="preserve">Donruss     </v>
      </c>
      <c r="U1681" s="9" t="str">
        <f>IFERROR(VLOOKUP(S1681,'Lookup '!B:D,3,FALSE)," ")</f>
        <v>HOF</v>
      </c>
      <c r="V1681" s="9" t="str">
        <f t="shared" si="178"/>
        <v>G</v>
      </c>
    </row>
    <row r="1682" spans="2:22" x14ac:dyDescent="0.25">
      <c r="C1682">
        <v>1994</v>
      </c>
      <c r="D1682" t="s">
        <v>521</v>
      </c>
      <c r="K1682">
        <v>526</v>
      </c>
      <c r="L1682" t="s">
        <v>364</v>
      </c>
      <c r="M1682" t="s">
        <v>750</v>
      </c>
      <c r="N1682" t="s">
        <v>446</v>
      </c>
      <c r="Q1682">
        <v>1</v>
      </c>
      <c r="R1682" s="4">
        <v>0.75</v>
      </c>
      <c r="S1682" s="9" t="str">
        <f t="shared" si="176"/>
        <v>Martinez, Pedro</v>
      </c>
      <c r="T1682" s="9" t="str">
        <f t="shared" si="177"/>
        <v xml:space="preserve">Donruss     </v>
      </c>
      <c r="U1682" s="9" t="str">
        <f>IFERROR(VLOOKUP(S1682,'Lookup '!B:D,3,FALSE)," ")</f>
        <v>HOF</v>
      </c>
      <c r="V1682" s="9" t="str">
        <f t="shared" si="178"/>
        <v>F $.25</v>
      </c>
    </row>
    <row r="1683" spans="2:22" x14ac:dyDescent="0.25">
      <c r="C1683">
        <v>1994</v>
      </c>
      <c r="D1683" t="s">
        <v>525</v>
      </c>
      <c r="E1683" t="s">
        <v>652</v>
      </c>
      <c r="K1683">
        <v>4</v>
      </c>
      <c r="L1683" t="s">
        <v>581</v>
      </c>
      <c r="M1683" t="s">
        <v>582</v>
      </c>
      <c r="N1683" t="s">
        <v>425</v>
      </c>
      <c r="Q1683">
        <v>1</v>
      </c>
      <c r="R1683" s="4">
        <v>1</v>
      </c>
      <c r="S1683" s="9" t="str">
        <f t="shared" si="176"/>
        <v>Boggs, Wade</v>
      </c>
      <c r="T1683" s="9" t="str">
        <f t="shared" si="177"/>
        <v xml:space="preserve">Fleer All Stars    </v>
      </c>
      <c r="U1683" s="9" t="str">
        <f>IFERROR(VLOOKUP(S1683,'Lookup '!B:D,3,FALSE)," ")</f>
        <v>HOF</v>
      </c>
      <c r="V1683" s="9" t="str">
        <f t="shared" si="178"/>
        <v>E $1</v>
      </c>
    </row>
    <row r="1684" spans="2:22" x14ac:dyDescent="0.25">
      <c r="C1684">
        <v>1994</v>
      </c>
      <c r="D1684" t="s">
        <v>525</v>
      </c>
      <c r="E1684" t="s">
        <v>652</v>
      </c>
      <c r="K1684">
        <v>10</v>
      </c>
      <c r="L1684" t="s">
        <v>667</v>
      </c>
      <c r="M1684" t="s">
        <v>501</v>
      </c>
      <c r="N1684" t="s">
        <v>555</v>
      </c>
      <c r="Q1684">
        <v>1</v>
      </c>
      <c r="R1684" s="4">
        <v>2</v>
      </c>
      <c r="S1684" s="9" t="str">
        <f t="shared" si="176"/>
        <v>Griffey Jr, Ken</v>
      </c>
      <c r="T1684" s="9" t="str">
        <f t="shared" si="177"/>
        <v xml:space="preserve">Fleer All Stars    </v>
      </c>
      <c r="U1684" s="9" t="str">
        <f>IFERROR(VLOOKUP(S1684,'Lookup '!B:D,3,FALSE)," ")</f>
        <v>HOF</v>
      </c>
      <c r="V1684" s="9" t="str">
        <f t="shared" si="178"/>
        <v>E $1</v>
      </c>
    </row>
    <row r="1685" spans="2:22" x14ac:dyDescent="0.25">
      <c r="C1685">
        <v>1994</v>
      </c>
      <c r="D1685" t="s">
        <v>525</v>
      </c>
      <c r="E1685" t="s">
        <v>802</v>
      </c>
      <c r="K1685">
        <v>4</v>
      </c>
      <c r="L1685" t="s">
        <v>805</v>
      </c>
      <c r="M1685" t="s">
        <v>784</v>
      </c>
      <c r="N1685" t="s">
        <v>554</v>
      </c>
      <c r="Q1685">
        <v>1</v>
      </c>
      <c r="R1685" s="4"/>
      <c r="S1685" s="9" t="str">
        <f t="shared" si="176"/>
        <v>Baerga, Carlos</v>
      </c>
      <c r="T1685" s="9" t="str">
        <f t="shared" si="177"/>
        <v xml:space="preserve">Fleer Pro-Visions    </v>
      </c>
      <c r="U1685" s="9" t="str">
        <f>IFERROR(VLOOKUP(S1685,'Lookup '!B:D,3,FALSE)," ")</f>
        <v xml:space="preserve"> </v>
      </c>
      <c r="V1685" s="9" t="str">
        <f t="shared" si="178"/>
        <v>G</v>
      </c>
    </row>
    <row r="1686" spans="2:22" x14ac:dyDescent="0.25">
      <c r="B1686" t="s">
        <v>377</v>
      </c>
      <c r="C1686">
        <v>1994</v>
      </c>
      <c r="D1686" t="s">
        <v>525</v>
      </c>
      <c r="E1686" t="s">
        <v>802</v>
      </c>
      <c r="K1686">
        <v>5</v>
      </c>
      <c r="L1686" t="s">
        <v>514</v>
      </c>
      <c r="M1686" t="s">
        <v>515</v>
      </c>
      <c r="N1686" t="s">
        <v>391</v>
      </c>
      <c r="Q1686">
        <v>1</v>
      </c>
      <c r="R1686" s="4">
        <v>1.5</v>
      </c>
      <c r="S1686" s="9" t="str">
        <f t="shared" si="176"/>
        <v>Smith, Ozzie</v>
      </c>
      <c r="T1686" s="9" t="str">
        <f t="shared" si="177"/>
        <v xml:space="preserve">Fleer Pro-Visions    </v>
      </c>
      <c r="U1686" s="9" t="str">
        <f>IFERROR(VLOOKUP(S1686,'Lookup '!B:D,3,FALSE)," ")</f>
        <v>HOF</v>
      </c>
      <c r="V1686" s="9" t="str">
        <f t="shared" si="178"/>
        <v>E $1</v>
      </c>
    </row>
    <row r="1687" spans="2:22" x14ac:dyDescent="0.25">
      <c r="C1687">
        <v>1994</v>
      </c>
      <c r="D1687" t="s">
        <v>525</v>
      </c>
      <c r="E1687" t="s">
        <v>802</v>
      </c>
      <c r="K1687">
        <v>8</v>
      </c>
      <c r="L1687" t="s">
        <v>759</v>
      </c>
      <c r="M1687" t="s">
        <v>370</v>
      </c>
      <c r="N1687" t="s">
        <v>394</v>
      </c>
      <c r="Q1687">
        <v>1</v>
      </c>
      <c r="R1687" s="4">
        <v>2</v>
      </c>
      <c r="S1687" s="9" t="str">
        <f t="shared" si="176"/>
        <v>Piazza, Mike</v>
      </c>
      <c r="T1687" s="9" t="str">
        <f t="shared" si="177"/>
        <v xml:space="preserve">Fleer Pro-Visions    </v>
      </c>
      <c r="U1687" s="9" t="str">
        <f>IFERROR(VLOOKUP(S1687,'Lookup '!B:D,3,FALSE)," ")</f>
        <v>HOF</v>
      </c>
      <c r="V1687" s="9" t="str">
        <f t="shared" si="178"/>
        <v>E $1</v>
      </c>
    </row>
    <row r="1688" spans="2:22" x14ac:dyDescent="0.25">
      <c r="C1688">
        <v>1994</v>
      </c>
      <c r="D1688" t="s">
        <v>525</v>
      </c>
      <c r="E1688" t="s">
        <v>803</v>
      </c>
      <c r="K1688">
        <v>18</v>
      </c>
      <c r="L1688" t="s">
        <v>358</v>
      </c>
      <c r="M1688" t="s">
        <v>359</v>
      </c>
      <c r="N1688" t="s">
        <v>423</v>
      </c>
      <c r="Q1688">
        <v>1</v>
      </c>
      <c r="R1688" s="4">
        <v>0.05</v>
      </c>
      <c r="S1688" s="9" t="str">
        <f t="shared" si="176"/>
        <v>Jones, Chipper</v>
      </c>
      <c r="T1688" s="9" t="str">
        <f t="shared" si="177"/>
        <v xml:space="preserve">Fleer Rookie Sensations    </v>
      </c>
      <c r="U1688" s="9" t="str">
        <f>IFERROR(VLOOKUP(S1688,'Lookup '!B:D,3,FALSE)," ")</f>
        <v>HOF</v>
      </c>
      <c r="V1688" s="9" t="str">
        <f t="shared" si="178"/>
        <v>G</v>
      </c>
    </row>
    <row r="1689" spans="2:22" x14ac:dyDescent="0.25">
      <c r="C1689">
        <v>1994</v>
      </c>
      <c r="D1689" t="s">
        <v>525</v>
      </c>
      <c r="E1689" t="s">
        <v>804</v>
      </c>
      <c r="K1689">
        <v>12</v>
      </c>
      <c r="L1689" t="s">
        <v>667</v>
      </c>
      <c r="M1689" t="s">
        <v>501</v>
      </c>
      <c r="N1689" t="s">
        <v>555</v>
      </c>
      <c r="Q1689">
        <v>1</v>
      </c>
      <c r="R1689" s="4">
        <v>2.5</v>
      </c>
      <c r="S1689" s="9" t="str">
        <f t="shared" si="176"/>
        <v>Griffey Jr, Ken</v>
      </c>
      <c r="T1689" s="9" t="str">
        <f t="shared" si="177"/>
        <v xml:space="preserve">Fleer Team Leaders    </v>
      </c>
      <c r="U1689" s="9" t="str">
        <f>IFERROR(VLOOKUP(S1689,'Lookup '!B:D,3,FALSE)," ")</f>
        <v>HOF</v>
      </c>
      <c r="V1689" s="9" t="str">
        <f t="shared" si="178"/>
        <v>E $1</v>
      </c>
    </row>
    <row r="1690" spans="2:22" x14ac:dyDescent="0.25">
      <c r="C1690">
        <v>1994</v>
      </c>
      <c r="D1690" t="s">
        <v>525</v>
      </c>
      <c r="E1690" t="s">
        <v>804</v>
      </c>
      <c r="K1690">
        <v>21</v>
      </c>
      <c r="L1690" t="s">
        <v>759</v>
      </c>
      <c r="M1690" t="s">
        <v>370</v>
      </c>
      <c r="N1690" t="s">
        <v>394</v>
      </c>
      <c r="Q1690">
        <v>1</v>
      </c>
      <c r="R1690" s="4">
        <v>2.5</v>
      </c>
      <c r="S1690" s="9" t="str">
        <f t="shared" si="176"/>
        <v>Piazza, Mike</v>
      </c>
      <c r="T1690" s="9" t="str">
        <f t="shared" si="177"/>
        <v xml:space="preserve">Fleer Team Leaders    </v>
      </c>
      <c r="U1690" s="9" t="str">
        <f>IFERROR(VLOOKUP(S1690,'Lookup '!B:D,3,FALSE)," ")</f>
        <v>HOF</v>
      </c>
      <c r="V1690" s="9" t="str">
        <f t="shared" si="178"/>
        <v>E $1</v>
      </c>
    </row>
    <row r="1691" spans="2:22" x14ac:dyDescent="0.25">
      <c r="C1691">
        <v>1994</v>
      </c>
      <c r="D1691" t="s">
        <v>525</v>
      </c>
      <c r="E1691" t="s">
        <v>787</v>
      </c>
      <c r="K1691">
        <v>4</v>
      </c>
      <c r="L1691" t="s">
        <v>618</v>
      </c>
      <c r="M1691" t="s">
        <v>357</v>
      </c>
      <c r="N1691" t="s">
        <v>423</v>
      </c>
      <c r="Q1691">
        <v>1</v>
      </c>
      <c r="R1691" s="4">
        <v>2</v>
      </c>
      <c r="S1691" s="9" t="str">
        <f t="shared" si="176"/>
        <v>Maddux, Greg</v>
      </c>
      <c r="T1691" s="9" t="str">
        <f t="shared" si="177"/>
        <v xml:space="preserve">Fleer Award Winners    </v>
      </c>
      <c r="U1691" s="9" t="str">
        <f>IFERROR(VLOOKUP(S1691,'Lookup '!B:D,3,FALSE)," ")</f>
        <v>HOF</v>
      </c>
      <c r="V1691" s="9" t="str">
        <f t="shared" si="178"/>
        <v>E $1</v>
      </c>
    </row>
    <row r="1692" spans="2:22" x14ac:dyDescent="0.25">
      <c r="C1692">
        <v>1994</v>
      </c>
      <c r="D1692" t="s">
        <v>525</v>
      </c>
      <c r="K1692">
        <v>19</v>
      </c>
      <c r="L1692" t="s">
        <v>559</v>
      </c>
      <c r="M1692" t="s">
        <v>560</v>
      </c>
      <c r="N1692" t="s">
        <v>451</v>
      </c>
      <c r="Q1692">
        <v>1</v>
      </c>
      <c r="R1692" s="4">
        <v>2.5</v>
      </c>
      <c r="S1692" s="9" t="str">
        <f t="shared" si="176"/>
        <v>Ripken Jr, Cal</v>
      </c>
      <c r="T1692" s="9" t="str">
        <f t="shared" si="177"/>
        <v xml:space="preserve">Fleer     </v>
      </c>
      <c r="U1692" s="9" t="str">
        <f>IFERROR(VLOOKUP(S1692,'Lookup '!B:D,3,FALSE)," ")</f>
        <v>HOF</v>
      </c>
      <c r="V1692" s="9" t="str">
        <f t="shared" si="178"/>
        <v>E $1</v>
      </c>
    </row>
    <row r="1693" spans="2:22" x14ac:dyDescent="0.25">
      <c r="C1693">
        <v>1994</v>
      </c>
      <c r="D1693" t="s">
        <v>525</v>
      </c>
      <c r="K1693">
        <v>29</v>
      </c>
      <c r="L1693" t="s">
        <v>536</v>
      </c>
      <c r="M1693" t="s">
        <v>537</v>
      </c>
      <c r="N1693" t="s">
        <v>402</v>
      </c>
      <c r="Q1693">
        <v>1</v>
      </c>
      <c r="R1693" s="4">
        <v>0.05</v>
      </c>
      <c r="S1693" s="9" t="str">
        <f t="shared" si="176"/>
        <v>Dawson, Andre</v>
      </c>
      <c r="T1693" s="9" t="str">
        <f t="shared" si="177"/>
        <v xml:space="preserve">Fleer     </v>
      </c>
      <c r="U1693" s="9" t="str">
        <f>IFERROR(VLOOKUP(S1693,'Lookup '!B:D,3,FALSE)," ")</f>
        <v>HOF</v>
      </c>
      <c r="V1693" s="9" t="str">
        <f t="shared" si="178"/>
        <v>G</v>
      </c>
    </row>
    <row r="1694" spans="2:22" x14ac:dyDescent="0.25">
      <c r="C1694">
        <v>1994</v>
      </c>
      <c r="D1694" t="s">
        <v>525</v>
      </c>
      <c r="K1694">
        <v>96</v>
      </c>
      <c r="L1694" t="s">
        <v>704</v>
      </c>
      <c r="M1694" t="s">
        <v>435</v>
      </c>
      <c r="N1694" t="s">
        <v>465</v>
      </c>
      <c r="Q1694">
        <v>1</v>
      </c>
      <c r="R1694" s="4">
        <v>0.75</v>
      </c>
      <c r="S1694" s="9" t="str">
        <f t="shared" si="176"/>
        <v>Thomas, Frank</v>
      </c>
      <c r="T1694" s="9" t="str">
        <f t="shared" si="177"/>
        <v xml:space="preserve">Fleer     </v>
      </c>
      <c r="U1694" s="9" t="str">
        <f>IFERROR(VLOOKUP(S1694,'Lookup '!B:D,3,FALSE)," ")</f>
        <v>HOF</v>
      </c>
      <c r="V1694" s="9" t="str">
        <f t="shared" si="178"/>
        <v>F $.25</v>
      </c>
    </row>
    <row r="1695" spans="2:22" x14ac:dyDescent="0.25">
      <c r="C1695">
        <v>1994</v>
      </c>
      <c r="D1695" t="s">
        <v>525</v>
      </c>
      <c r="K1695">
        <v>121</v>
      </c>
      <c r="L1695" t="s">
        <v>752</v>
      </c>
      <c r="M1695" t="s">
        <v>347</v>
      </c>
      <c r="N1695" t="s">
        <v>554</v>
      </c>
      <c r="Q1695">
        <v>1</v>
      </c>
      <c r="R1695" s="4">
        <v>0.05</v>
      </c>
      <c r="S1695" s="9" t="str">
        <f t="shared" si="176"/>
        <v>Thome, Jim</v>
      </c>
      <c r="T1695" s="9" t="str">
        <f t="shared" si="177"/>
        <v xml:space="preserve">Fleer     </v>
      </c>
      <c r="U1695" s="9" t="str">
        <f>IFERROR(VLOOKUP(S1695,'Lookup '!B:D,3,FALSE)," ")</f>
        <v>HOF</v>
      </c>
      <c r="V1695" s="9" t="str">
        <f t="shared" si="178"/>
        <v>G</v>
      </c>
    </row>
    <row r="1696" spans="2:22" x14ac:dyDescent="0.25">
      <c r="C1696">
        <v>1994</v>
      </c>
      <c r="D1696" t="s">
        <v>525</v>
      </c>
      <c r="K1696">
        <v>149</v>
      </c>
      <c r="L1696" t="s">
        <v>461</v>
      </c>
      <c r="M1696" t="s">
        <v>462</v>
      </c>
      <c r="N1696" t="s">
        <v>463</v>
      </c>
      <c r="Q1696">
        <v>1</v>
      </c>
      <c r="R1696" s="4">
        <v>2</v>
      </c>
      <c r="S1696" s="9" t="str">
        <f t="shared" si="176"/>
        <v>Brett, George</v>
      </c>
      <c r="T1696" s="9" t="str">
        <f t="shared" si="177"/>
        <v xml:space="preserve">Fleer     </v>
      </c>
      <c r="U1696" s="9" t="str">
        <f>IFERROR(VLOOKUP(S1696,'Lookup '!B:D,3,FALSE)," ")</f>
        <v>HOF</v>
      </c>
      <c r="V1696" s="9" t="str">
        <f t="shared" si="178"/>
        <v>E $1</v>
      </c>
    </row>
    <row r="1697" spans="2:22" x14ac:dyDescent="0.25">
      <c r="C1697">
        <v>1994</v>
      </c>
      <c r="D1697" t="s">
        <v>525</v>
      </c>
      <c r="K1697">
        <v>197</v>
      </c>
      <c r="L1697" t="s">
        <v>510</v>
      </c>
      <c r="M1697" t="s">
        <v>376</v>
      </c>
      <c r="N1697" t="s">
        <v>456</v>
      </c>
      <c r="Q1697">
        <v>1</v>
      </c>
      <c r="R1697" s="4">
        <v>1.25</v>
      </c>
      <c r="S1697" s="9" t="str">
        <f t="shared" si="176"/>
        <v>Yount, Robin</v>
      </c>
      <c r="T1697" s="9" t="str">
        <f t="shared" si="177"/>
        <v xml:space="preserve">Fleer     </v>
      </c>
      <c r="U1697" s="9" t="str">
        <f>IFERROR(VLOOKUP(S1697,'Lookup '!B:D,3,FALSE)," ")</f>
        <v>HOF</v>
      </c>
      <c r="V1697" s="9" t="str">
        <f t="shared" si="178"/>
        <v>E $1</v>
      </c>
    </row>
    <row r="1698" spans="2:22" x14ac:dyDescent="0.25">
      <c r="C1698">
        <v>1994</v>
      </c>
      <c r="D1698" t="s">
        <v>525</v>
      </c>
      <c r="K1698">
        <v>223</v>
      </c>
      <c r="L1698" t="s">
        <v>444</v>
      </c>
      <c r="M1698" t="s">
        <v>445</v>
      </c>
      <c r="N1698" t="s">
        <v>395</v>
      </c>
      <c r="Q1698">
        <v>1</v>
      </c>
      <c r="R1698" s="4">
        <v>0.75</v>
      </c>
      <c r="S1698" s="9" t="str">
        <f t="shared" si="176"/>
        <v>Winfield, Dave</v>
      </c>
      <c r="T1698" s="9" t="str">
        <f t="shared" si="177"/>
        <v xml:space="preserve">Fleer     </v>
      </c>
      <c r="U1698" s="9" t="str">
        <f>IFERROR(VLOOKUP(S1698,'Lookup '!B:D,3,FALSE)," ")</f>
        <v>HOF</v>
      </c>
      <c r="V1698" s="9" t="str">
        <f t="shared" si="178"/>
        <v>F $.25</v>
      </c>
    </row>
    <row r="1699" spans="2:22" x14ac:dyDescent="0.25">
      <c r="C1699">
        <v>1994</v>
      </c>
      <c r="D1699" t="s">
        <v>525</v>
      </c>
      <c r="K1699">
        <v>226</v>
      </c>
      <c r="L1699" t="s">
        <v>581</v>
      </c>
      <c r="M1699" t="s">
        <v>582</v>
      </c>
      <c r="N1699" t="s">
        <v>425</v>
      </c>
      <c r="Q1699">
        <v>1</v>
      </c>
      <c r="R1699" s="4">
        <v>0.75</v>
      </c>
      <c r="S1699" s="9" t="str">
        <f t="shared" si="176"/>
        <v>Boggs, Wade</v>
      </c>
      <c r="T1699" s="9" t="str">
        <f t="shared" si="177"/>
        <v xml:space="preserve">Fleer     </v>
      </c>
      <c r="U1699" s="9" t="str">
        <f>IFERROR(VLOOKUP(S1699,'Lookup '!B:D,3,FALSE)," ")</f>
        <v>HOF</v>
      </c>
      <c r="V1699" s="9" t="str">
        <f t="shared" si="178"/>
        <v>F $.25</v>
      </c>
    </row>
    <row r="1700" spans="2:22" x14ac:dyDescent="0.25">
      <c r="C1700">
        <v>1994</v>
      </c>
      <c r="D1700" t="s">
        <v>525</v>
      </c>
      <c r="K1700">
        <v>286</v>
      </c>
      <c r="L1700" t="s">
        <v>667</v>
      </c>
      <c r="M1700" t="s">
        <v>501</v>
      </c>
      <c r="N1700" t="s">
        <v>555</v>
      </c>
      <c r="Q1700">
        <v>1</v>
      </c>
      <c r="R1700" s="4">
        <v>1.5</v>
      </c>
      <c r="S1700" s="9" t="str">
        <f t="shared" si="176"/>
        <v>Griffey Jr, Ken</v>
      </c>
      <c r="T1700" s="9" t="str">
        <f t="shared" si="177"/>
        <v xml:space="preserve">Fleer     </v>
      </c>
      <c r="U1700" s="9" t="str">
        <f>IFERROR(VLOOKUP(S1700,'Lookup '!B:D,3,FALSE)," ")</f>
        <v>HOF</v>
      </c>
      <c r="V1700" s="9" t="str">
        <f t="shared" si="178"/>
        <v>E $1</v>
      </c>
    </row>
    <row r="1701" spans="2:22" x14ac:dyDescent="0.25">
      <c r="C1701">
        <v>1994</v>
      </c>
      <c r="D1701" t="s">
        <v>525</v>
      </c>
      <c r="K1701">
        <v>321</v>
      </c>
      <c r="L1701" t="s">
        <v>415</v>
      </c>
      <c r="M1701" t="s">
        <v>416</v>
      </c>
      <c r="N1701" t="s">
        <v>549</v>
      </c>
      <c r="Q1701">
        <v>1</v>
      </c>
      <c r="R1701" s="4">
        <v>3</v>
      </c>
      <c r="S1701" s="9" t="str">
        <f t="shared" si="176"/>
        <v>Ryan, Nolan</v>
      </c>
      <c r="T1701" s="9" t="str">
        <f t="shared" si="177"/>
        <v xml:space="preserve">Fleer     </v>
      </c>
      <c r="U1701" s="9" t="str">
        <f>IFERROR(VLOOKUP(S1701,'Lookup '!B:D,3,FALSE)," ")</f>
        <v>HOF</v>
      </c>
      <c r="V1701" s="9" t="str">
        <f t="shared" si="178"/>
        <v>E $1</v>
      </c>
    </row>
    <row r="1702" spans="2:22" x14ac:dyDescent="0.25">
      <c r="C1702">
        <v>1994</v>
      </c>
      <c r="D1702" t="s">
        <v>525</v>
      </c>
      <c r="K1702">
        <v>338</v>
      </c>
      <c r="L1702" t="s">
        <v>506</v>
      </c>
      <c r="M1702" t="s">
        <v>363</v>
      </c>
      <c r="N1702" t="s">
        <v>556</v>
      </c>
      <c r="Q1702">
        <v>1</v>
      </c>
      <c r="R1702" s="4">
        <v>0.75</v>
      </c>
      <c r="S1702" s="9" t="str">
        <f t="shared" si="176"/>
        <v>Molitor, Paul</v>
      </c>
      <c r="T1702" s="9" t="str">
        <f t="shared" si="177"/>
        <v xml:space="preserve">Fleer     </v>
      </c>
      <c r="U1702" s="9" t="str">
        <f>IFERROR(VLOOKUP(S1702,'Lookup '!B:D,3,FALSE)," ")</f>
        <v>HOF</v>
      </c>
      <c r="V1702" s="9" t="str">
        <f t="shared" si="178"/>
        <v>F $.25</v>
      </c>
    </row>
    <row r="1703" spans="2:22" x14ac:dyDescent="0.25">
      <c r="C1703">
        <v>1994</v>
      </c>
      <c r="D1703" t="s">
        <v>525</v>
      </c>
      <c r="K1703">
        <v>365</v>
      </c>
      <c r="L1703" t="s">
        <v>618</v>
      </c>
      <c r="M1703" t="s">
        <v>357</v>
      </c>
      <c r="N1703" t="s">
        <v>423</v>
      </c>
      <c r="Q1703">
        <v>1</v>
      </c>
      <c r="R1703" s="4">
        <v>1.25</v>
      </c>
      <c r="S1703" s="9" t="str">
        <f t="shared" si="176"/>
        <v>Maddux, Greg</v>
      </c>
      <c r="T1703" s="9" t="str">
        <f t="shared" si="177"/>
        <v xml:space="preserve">Fleer     </v>
      </c>
      <c r="U1703" s="9" t="str">
        <f>IFERROR(VLOOKUP(S1703,'Lookup '!B:D,3,FALSE)," ")</f>
        <v>HOF</v>
      </c>
      <c r="V1703" s="9" t="str">
        <f t="shared" si="178"/>
        <v>E $1</v>
      </c>
    </row>
    <row r="1704" spans="2:22" x14ac:dyDescent="0.25">
      <c r="C1704">
        <v>1994</v>
      </c>
      <c r="D1704" t="s">
        <v>525</v>
      </c>
      <c r="K1704">
        <v>396</v>
      </c>
      <c r="L1704" t="s">
        <v>579</v>
      </c>
      <c r="M1704" t="s">
        <v>580</v>
      </c>
      <c r="N1704" t="s">
        <v>509</v>
      </c>
      <c r="Q1704">
        <v>1</v>
      </c>
      <c r="R1704" s="4">
        <v>1.25</v>
      </c>
      <c r="S1704" s="9" t="str">
        <f t="shared" si="176"/>
        <v>Sandberg, Ryne</v>
      </c>
      <c r="T1704" s="9" t="str">
        <f t="shared" si="177"/>
        <v xml:space="preserve">Fleer     </v>
      </c>
      <c r="U1704" s="9" t="str">
        <f>IFERROR(VLOOKUP(S1704,'Lookup '!B:D,3,FALSE)," ")</f>
        <v>HOF</v>
      </c>
      <c r="V1704" s="9" t="str">
        <f t="shared" si="178"/>
        <v>E $1</v>
      </c>
    </row>
    <row r="1705" spans="2:22" x14ac:dyDescent="0.25">
      <c r="C1705">
        <v>1994</v>
      </c>
      <c r="D1705" t="s">
        <v>525</v>
      </c>
      <c r="K1705">
        <v>515</v>
      </c>
      <c r="L1705" t="s">
        <v>364</v>
      </c>
      <c r="M1705" t="s">
        <v>750</v>
      </c>
      <c r="N1705" t="s">
        <v>394</v>
      </c>
      <c r="Q1705">
        <v>1</v>
      </c>
      <c r="R1705" s="4">
        <v>0.75</v>
      </c>
      <c r="S1705" s="9" t="str">
        <f t="shared" si="176"/>
        <v>Martinez, Pedro</v>
      </c>
      <c r="T1705" s="9" t="str">
        <f t="shared" si="177"/>
        <v xml:space="preserve">Fleer     </v>
      </c>
      <c r="U1705" s="9" t="str">
        <f>IFERROR(VLOOKUP(S1705,'Lookup '!B:D,3,FALSE)," ")</f>
        <v>HOF</v>
      </c>
      <c r="V1705" s="9" t="str">
        <f t="shared" si="178"/>
        <v>F $.25</v>
      </c>
    </row>
    <row r="1706" spans="2:22" x14ac:dyDescent="0.25">
      <c r="C1706">
        <v>1994</v>
      </c>
      <c r="D1706" t="s">
        <v>525</v>
      </c>
      <c r="K1706">
        <v>520</v>
      </c>
      <c r="L1706" t="s">
        <v>759</v>
      </c>
      <c r="M1706" t="s">
        <v>370</v>
      </c>
      <c r="N1706" t="s">
        <v>394</v>
      </c>
      <c r="Q1706">
        <v>1</v>
      </c>
      <c r="R1706" s="4">
        <v>1.5</v>
      </c>
      <c r="S1706" s="9" t="str">
        <f t="shared" ref="S1706:S1752" si="179">L1706&amp;", "&amp;M1706</f>
        <v>Piazza, Mike</v>
      </c>
      <c r="T1706" s="9" t="str">
        <f t="shared" si="177"/>
        <v xml:space="preserve">Fleer     </v>
      </c>
      <c r="U1706" s="9" t="str">
        <f>IFERROR(VLOOKUP(S1706,'Lookup '!B:D,3,FALSE)," ")</f>
        <v>HOF</v>
      </c>
      <c r="V1706" s="9" t="str">
        <f t="shared" si="178"/>
        <v>E $1</v>
      </c>
    </row>
    <row r="1707" spans="2:22" x14ac:dyDescent="0.25">
      <c r="C1707">
        <v>1994</v>
      </c>
      <c r="D1707" t="s">
        <v>525</v>
      </c>
      <c r="K1707">
        <v>573</v>
      </c>
      <c r="L1707" t="s">
        <v>538</v>
      </c>
      <c r="M1707" t="s">
        <v>539</v>
      </c>
      <c r="N1707" t="s">
        <v>430</v>
      </c>
      <c r="Q1707">
        <v>1</v>
      </c>
      <c r="R1707" s="4">
        <v>0.75</v>
      </c>
      <c r="S1707" s="9" t="str">
        <f t="shared" si="179"/>
        <v>Murray, Eddie</v>
      </c>
      <c r="T1707" s="9" t="str">
        <f t="shared" si="177"/>
        <v xml:space="preserve">Fleer     </v>
      </c>
      <c r="U1707" s="9" t="str">
        <f>IFERROR(VLOOKUP(S1707,'Lookup '!B:D,3,FALSE)," ")</f>
        <v>HOF</v>
      </c>
      <c r="V1707" s="9" t="str">
        <f t="shared" si="178"/>
        <v>F $.25</v>
      </c>
    </row>
    <row r="1708" spans="2:22" x14ac:dyDescent="0.25">
      <c r="C1708">
        <v>1994</v>
      </c>
      <c r="D1708" t="s">
        <v>525</v>
      </c>
      <c r="K1708">
        <v>646</v>
      </c>
      <c r="L1708" t="s">
        <v>514</v>
      </c>
      <c r="M1708" t="s">
        <v>515</v>
      </c>
      <c r="N1708" t="s">
        <v>391</v>
      </c>
      <c r="Q1708">
        <v>1</v>
      </c>
      <c r="R1708" s="4">
        <v>1.25</v>
      </c>
      <c r="S1708" s="9" t="str">
        <f t="shared" si="179"/>
        <v>Smith, Ozzie</v>
      </c>
      <c r="T1708" s="9" t="str">
        <f t="shared" ref="T1708:T1752" si="180">CONCATENATE(D1708&amp;" "&amp;E1708&amp;" "&amp;F1708&amp;" "&amp;G1708&amp;" "&amp;H1708&amp;" "&amp;I1708&amp;J1708)</f>
        <v xml:space="preserve">Fleer     </v>
      </c>
      <c r="U1708" s="9" t="str">
        <f>IFERROR(VLOOKUP(S1708,'Lookup '!B:D,3,FALSE)," ")</f>
        <v>HOF</v>
      </c>
      <c r="V1708" s="9" t="str">
        <f t="shared" si="178"/>
        <v>E $1</v>
      </c>
    </row>
    <row r="1709" spans="2:22" x14ac:dyDescent="0.25">
      <c r="C1709">
        <v>1994</v>
      </c>
      <c r="D1709" t="s">
        <v>525</v>
      </c>
      <c r="K1709">
        <v>665</v>
      </c>
      <c r="L1709" t="s">
        <v>572</v>
      </c>
      <c r="M1709" t="s">
        <v>476</v>
      </c>
      <c r="N1709" t="s">
        <v>446</v>
      </c>
      <c r="Q1709">
        <v>1</v>
      </c>
      <c r="R1709" s="4">
        <v>1</v>
      </c>
      <c r="S1709" s="9" t="str">
        <f t="shared" si="179"/>
        <v>Gwynn, Tony</v>
      </c>
      <c r="T1709" s="9" t="str">
        <f t="shared" si="180"/>
        <v xml:space="preserve">Fleer     </v>
      </c>
      <c r="U1709" s="9" t="str">
        <f>IFERROR(VLOOKUP(S1709,'Lookup '!B:D,3,FALSE)," ")</f>
        <v>HOF</v>
      </c>
      <c r="V1709" s="9" t="str">
        <f t="shared" si="178"/>
        <v>E $1</v>
      </c>
    </row>
    <row r="1710" spans="2:22" x14ac:dyDescent="0.25">
      <c r="C1710">
        <v>1994</v>
      </c>
      <c r="D1710" t="s">
        <v>525</v>
      </c>
      <c r="K1710">
        <v>684</v>
      </c>
      <c r="L1710" t="s">
        <v>611</v>
      </c>
      <c r="M1710" t="s">
        <v>612</v>
      </c>
      <c r="N1710" t="s">
        <v>405</v>
      </c>
      <c r="Q1710">
        <v>1</v>
      </c>
      <c r="R1710" s="4">
        <v>2</v>
      </c>
      <c r="S1710" s="9" t="str">
        <f t="shared" si="179"/>
        <v>Bonds, Barry</v>
      </c>
      <c r="T1710" s="9" t="str">
        <f t="shared" si="180"/>
        <v xml:space="preserve">Fleer     </v>
      </c>
      <c r="U1710" s="9" t="str">
        <f>IFERROR(VLOOKUP(S1710,'Lookup '!B:D,3,FALSE)," ")</f>
        <v/>
      </c>
      <c r="V1710" s="9" t="str">
        <f t="shared" si="178"/>
        <v>E $1</v>
      </c>
    </row>
    <row r="1711" spans="2:22" x14ac:dyDescent="0.25">
      <c r="B1711" t="s">
        <v>377</v>
      </c>
      <c r="C1711">
        <v>1994</v>
      </c>
      <c r="D1711" t="s">
        <v>594</v>
      </c>
      <c r="E1711" t="s">
        <v>806</v>
      </c>
      <c r="K1711">
        <v>1</v>
      </c>
      <c r="L1711" t="s">
        <v>704</v>
      </c>
      <c r="M1711" t="s">
        <v>435</v>
      </c>
      <c r="N1711" t="s">
        <v>465</v>
      </c>
      <c r="Q1711">
        <v>1</v>
      </c>
      <c r="R1711" s="4">
        <v>5</v>
      </c>
      <c r="S1711" s="9" t="str">
        <f t="shared" si="179"/>
        <v>Thomas, Frank</v>
      </c>
      <c r="T1711" s="9" t="str">
        <f t="shared" si="180"/>
        <v xml:space="preserve">Leaf Slideshow    </v>
      </c>
      <c r="U1711" s="9" t="str">
        <f>IFERROR(VLOOKUP(S1711,'Lookup '!B:D,3,FALSE)," ")</f>
        <v>HOF</v>
      </c>
      <c r="V1711" s="9" t="str">
        <f t="shared" si="178"/>
        <v>D $5</v>
      </c>
    </row>
    <row r="1712" spans="2:22" x14ac:dyDescent="0.25">
      <c r="B1712" t="s">
        <v>377</v>
      </c>
      <c r="C1712">
        <v>1994</v>
      </c>
      <c r="D1712" t="s">
        <v>594</v>
      </c>
      <c r="E1712" t="s">
        <v>806</v>
      </c>
      <c r="K1712">
        <v>2</v>
      </c>
      <c r="L1712" t="s">
        <v>759</v>
      </c>
      <c r="M1712" t="s">
        <v>370</v>
      </c>
      <c r="N1712" t="s">
        <v>394</v>
      </c>
      <c r="Q1712">
        <v>1</v>
      </c>
      <c r="R1712" s="4">
        <v>10</v>
      </c>
      <c r="S1712" s="9" t="str">
        <f t="shared" si="179"/>
        <v>Piazza, Mike</v>
      </c>
      <c r="T1712" s="9" t="str">
        <f t="shared" si="180"/>
        <v xml:space="preserve">Leaf Slideshow    </v>
      </c>
      <c r="U1712" s="9" t="str">
        <f>IFERROR(VLOOKUP(S1712,'Lookup '!B:D,3,FALSE)," ")</f>
        <v>HOF</v>
      </c>
      <c r="V1712" s="9" t="str">
        <f t="shared" si="178"/>
        <v>C $10</v>
      </c>
    </row>
    <row r="1713" spans="2:22" x14ac:dyDescent="0.25">
      <c r="B1713" t="s">
        <v>377</v>
      </c>
      <c r="C1713">
        <v>1994</v>
      </c>
      <c r="D1713" t="s">
        <v>594</v>
      </c>
      <c r="E1713" t="s">
        <v>806</v>
      </c>
      <c r="K1713">
        <v>3</v>
      </c>
      <c r="L1713" t="s">
        <v>687</v>
      </c>
      <c r="M1713" t="s">
        <v>688</v>
      </c>
      <c r="N1713" t="s">
        <v>381</v>
      </c>
      <c r="Q1713">
        <v>1</v>
      </c>
      <c r="R1713" s="4"/>
      <c r="S1713" s="9" t="str">
        <f t="shared" si="179"/>
        <v>Daulton, Darren</v>
      </c>
      <c r="T1713" s="9" t="str">
        <f t="shared" si="180"/>
        <v xml:space="preserve">Leaf Slideshow    </v>
      </c>
      <c r="U1713" s="9" t="str">
        <f>IFERROR(VLOOKUP(S1713,'Lookup '!B:D,3,FALSE)," ")</f>
        <v xml:space="preserve"> </v>
      </c>
      <c r="V1713" s="9" t="str">
        <f t="shared" si="178"/>
        <v>G</v>
      </c>
    </row>
    <row r="1714" spans="2:22" x14ac:dyDescent="0.25">
      <c r="B1714" t="s">
        <v>377</v>
      </c>
      <c r="C1714">
        <v>1994</v>
      </c>
      <c r="D1714" t="s">
        <v>594</v>
      </c>
      <c r="E1714" t="s">
        <v>806</v>
      </c>
      <c r="K1714">
        <v>4</v>
      </c>
      <c r="L1714" t="s">
        <v>579</v>
      </c>
      <c r="M1714" t="s">
        <v>580</v>
      </c>
      <c r="N1714" t="s">
        <v>509</v>
      </c>
      <c r="Q1714">
        <v>1</v>
      </c>
      <c r="R1714" s="4">
        <v>8</v>
      </c>
      <c r="S1714" s="9" t="str">
        <f t="shared" si="179"/>
        <v>Sandberg, Ryne</v>
      </c>
      <c r="T1714" s="9" t="str">
        <f t="shared" si="180"/>
        <v xml:space="preserve">Leaf Slideshow    </v>
      </c>
      <c r="U1714" s="9" t="str">
        <f>IFERROR(VLOOKUP(S1714,'Lookup '!B:D,3,FALSE)," ")</f>
        <v>HOF</v>
      </c>
      <c r="V1714" s="9" t="str">
        <f t="shared" si="178"/>
        <v>D $5</v>
      </c>
    </row>
    <row r="1715" spans="2:22" x14ac:dyDescent="0.25">
      <c r="B1715" t="s">
        <v>377</v>
      </c>
      <c r="C1715">
        <v>1994</v>
      </c>
      <c r="D1715" t="s">
        <v>594</v>
      </c>
      <c r="E1715" t="s">
        <v>806</v>
      </c>
      <c r="K1715">
        <v>5</v>
      </c>
      <c r="L1715" t="s">
        <v>647</v>
      </c>
      <c r="M1715" t="s">
        <v>419</v>
      </c>
      <c r="N1715" t="s">
        <v>556</v>
      </c>
      <c r="Q1715">
        <v>1</v>
      </c>
      <c r="R1715" s="4">
        <v>2</v>
      </c>
      <c r="S1715" s="9" t="str">
        <f t="shared" si="179"/>
        <v>Alomar, Roberto</v>
      </c>
      <c r="T1715" s="9" t="str">
        <f t="shared" si="180"/>
        <v xml:space="preserve">Leaf Slideshow    </v>
      </c>
      <c r="U1715" s="9" t="str">
        <f>IFERROR(VLOOKUP(S1715,'Lookup '!B:D,3,FALSE)," ")</f>
        <v>HOF</v>
      </c>
      <c r="V1715" s="9" t="str">
        <f t="shared" si="178"/>
        <v>E $1</v>
      </c>
    </row>
    <row r="1716" spans="2:22" x14ac:dyDescent="0.25">
      <c r="B1716" t="s">
        <v>377</v>
      </c>
      <c r="C1716">
        <v>1994</v>
      </c>
      <c r="D1716" t="s">
        <v>594</v>
      </c>
      <c r="E1716" t="s">
        <v>807</v>
      </c>
      <c r="K1716" t="s">
        <v>808</v>
      </c>
      <c r="L1716" t="s">
        <v>704</v>
      </c>
      <c r="M1716" t="s">
        <v>435</v>
      </c>
      <c r="N1716" t="s">
        <v>465</v>
      </c>
      <c r="Q1716">
        <v>1</v>
      </c>
      <c r="R1716" s="4">
        <v>1.25</v>
      </c>
      <c r="S1716" s="9" t="str">
        <f t="shared" si="179"/>
        <v>Thomas, Frank</v>
      </c>
      <c r="T1716" s="9" t="str">
        <f t="shared" si="180"/>
        <v xml:space="preserve">Leaf Statistical Standout    </v>
      </c>
      <c r="U1716" s="9" t="str">
        <f>IFERROR(VLOOKUP(S1716,'Lookup '!B:D,3,FALSE)," ")</f>
        <v>HOF</v>
      </c>
      <c r="V1716" s="9" t="str">
        <f t="shared" si="178"/>
        <v>E $1</v>
      </c>
    </row>
    <row r="1717" spans="2:22" x14ac:dyDescent="0.25">
      <c r="B1717" t="s">
        <v>377</v>
      </c>
      <c r="C1717">
        <v>1994</v>
      </c>
      <c r="D1717" t="s">
        <v>594</v>
      </c>
      <c r="E1717" t="s">
        <v>807</v>
      </c>
      <c r="K1717" t="s">
        <v>809</v>
      </c>
      <c r="L1717" t="s">
        <v>559</v>
      </c>
      <c r="M1717" t="s">
        <v>560</v>
      </c>
      <c r="N1717" t="s">
        <v>451</v>
      </c>
      <c r="Q1717">
        <v>1</v>
      </c>
      <c r="R1717" s="4">
        <v>4</v>
      </c>
      <c r="S1717" s="9" t="str">
        <f t="shared" si="179"/>
        <v>Ripken Jr, Cal</v>
      </c>
      <c r="T1717" s="9" t="str">
        <f t="shared" si="180"/>
        <v xml:space="preserve">Leaf Statistical Standout    </v>
      </c>
      <c r="U1717" s="9" t="str">
        <f>IFERROR(VLOOKUP(S1717,'Lookup '!B:D,3,FALSE)," ")</f>
        <v>HOF</v>
      </c>
      <c r="V1717" s="9" t="str">
        <f t="shared" ref="V1717:V1741" si="181">IF(R1717&gt;0.249,IF(R1717&gt;0.99,IF(R1717&gt;4.99,IF(R1717&gt;9.99,IF(R1717&gt;49.99,IF(R1717&gt;99.99,"A $100","B $50"),"C $10"),"D $5"),"E $1"),"F $.25"),"G")</f>
        <v>E $1</v>
      </c>
    </row>
    <row r="1718" spans="2:22" x14ac:dyDescent="0.25">
      <c r="C1718">
        <v>1994</v>
      </c>
      <c r="D1718" t="s">
        <v>594</v>
      </c>
      <c r="E1718" t="s">
        <v>771</v>
      </c>
      <c r="K1718">
        <v>1</v>
      </c>
      <c r="L1718" t="s">
        <v>647</v>
      </c>
      <c r="M1718" t="s">
        <v>419</v>
      </c>
      <c r="N1718" t="s">
        <v>556</v>
      </c>
      <c r="Q1718">
        <v>1</v>
      </c>
      <c r="R1718" s="4">
        <v>1.25</v>
      </c>
      <c r="S1718" s="9" t="str">
        <f t="shared" si="179"/>
        <v>Alomar, Roberto</v>
      </c>
      <c r="T1718" s="9" t="str">
        <f t="shared" si="180"/>
        <v xml:space="preserve">Leaf Gold Stars    </v>
      </c>
      <c r="U1718" s="9" t="str">
        <f>IFERROR(VLOOKUP(S1718,'Lookup '!B:D,3,FALSE)," ")</f>
        <v>HOF</v>
      </c>
      <c r="V1718" s="9" t="str">
        <f t="shared" si="181"/>
        <v>E $1</v>
      </c>
    </row>
    <row r="1719" spans="2:22" x14ac:dyDescent="0.25">
      <c r="C1719">
        <v>1994</v>
      </c>
      <c r="D1719" t="s">
        <v>594</v>
      </c>
      <c r="K1719">
        <v>1</v>
      </c>
      <c r="L1719" t="s">
        <v>559</v>
      </c>
      <c r="M1719" t="s">
        <v>560</v>
      </c>
      <c r="N1719" t="s">
        <v>451</v>
      </c>
      <c r="Q1719">
        <v>1</v>
      </c>
      <c r="R1719" s="4">
        <v>2.5</v>
      </c>
      <c r="S1719" s="9" t="str">
        <f t="shared" si="179"/>
        <v>Ripken Jr, Cal</v>
      </c>
      <c r="T1719" s="9" t="str">
        <f t="shared" si="180"/>
        <v xml:space="preserve">Leaf     </v>
      </c>
      <c r="U1719" s="9" t="str">
        <f>IFERROR(VLOOKUP(S1719,'Lookup '!B:D,3,FALSE)," ")</f>
        <v>HOF</v>
      </c>
      <c r="V1719" s="9" t="str">
        <f t="shared" si="181"/>
        <v>E $1</v>
      </c>
    </row>
    <row r="1720" spans="2:22" x14ac:dyDescent="0.25">
      <c r="C1720">
        <v>1994</v>
      </c>
      <c r="D1720" t="s">
        <v>657</v>
      </c>
      <c r="K1720">
        <v>23</v>
      </c>
      <c r="L1720" t="s">
        <v>583</v>
      </c>
      <c r="M1720" t="s">
        <v>393</v>
      </c>
      <c r="N1720" t="s">
        <v>425</v>
      </c>
      <c r="Q1720">
        <v>1</v>
      </c>
      <c r="R1720" s="4">
        <v>1.25</v>
      </c>
      <c r="S1720" s="9" t="str">
        <f t="shared" si="179"/>
        <v>Mattingly, Don</v>
      </c>
      <c r="T1720" s="9" t="str">
        <f t="shared" si="180"/>
        <v xml:space="preserve">Score     </v>
      </c>
      <c r="U1720" s="9" t="str">
        <f>IFERROR(VLOOKUP(S1720,'Lookup '!B:D,3,FALSE)," ")</f>
        <v/>
      </c>
      <c r="V1720" s="9" t="str">
        <f t="shared" si="181"/>
        <v>E $1</v>
      </c>
    </row>
    <row r="1721" spans="2:22" x14ac:dyDescent="0.25">
      <c r="C1721">
        <v>1994</v>
      </c>
      <c r="D1721" t="s">
        <v>657</v>
      </c>
      <c r="K1721">
        <v>35</v>
      </c>
      <c r="L1721" t="s">
        <v>516</v>
      </c>
      <c r="M1721" t="s">
        <v>517</v>
      </c>
      <c r="N1721" t="s">
        <v>556</v>
      </c>
      <c r="Q1721">
        <v>1</v>
      </c>
      <c r="R1721" s="4">
        <v>0.5</v>
      </c>
      <c r="S1721" s="9" t="str">
        <f t="shared" si="179"/>
        <v>Henderson, Rickey</v>
      </c>
      <c r="T1721" s="9" t="str">
        <f t="shared" si="180"/>
        <v xml:space="preserve">Score     </v>
      </c>
      <c r="U1721" s="9" t="str">
        <f>IFERROR(VLOOKUP(S1721,'Lookup '!B:D,3,FALSE)," ")</f>
        <v>HOF</v>
      </c>
      <c r="V1721" s="9" t="str">
        <f t="shared" si="181"/>
        <v>F $.25</v>
      </c>
    </row>
    <row r="1722" spans="2:22" x14ac:dyDescent="0.25">
      <c r="C1722">
        <v>1994</v>
      </c>
      <c r="D1722" t="s">
        <v>657</v>
      </c>
      <c r="K1722">
        <v>85</v>
      </c>
      <c r="L1722" t="s">
        <v>559</v>
      </c>
      <c r="M1722" t="s">
        <v>560</v>
      </c>
      <c r="N1722" t="s">
        <v>451</v>
      </c>
      <c r="Q1722">
        <v>1</v>
      </c>
      <c r="R1722" s="4">
        <v>1.5</v>
      </c>
      <c r="S1722" s="9" t="str">
        <f t="shared" si="179"/>
        <v>Ripken Jr, Cal</v>
      </c>
      <c r="T1722" s="9" t="str">
        <f t="shared" si="180"/>
        <v xml:space="preserve">Score     </v>
      </c>
      <c r="U1722" s="9" t="str">
        <f>IFERROR(VLOOKUP(S1722,'Lookup '!B:D,3,FALSE)," ")</f>
        <v>HOF</v>
      </c>
      <c r="V1722" s="9" t="str">
        <f t="shared" si="181"/>
        <v>E $1</v>
      </c>
    </row>
    <row r="1723" spans="2:22" x14ac:dyDescent="0.25">
      <c r="B1723" t="s">
        <v>377</v>
      </c>
      <c r="C1723">
        <v>1994</v>
      </c>
      <c r="D1723" t="s">
        <v>657</v>
      </c>
      <c r="E1723" t="s">
        <v>810</v>
      </c>
      <c r="K1723">
        <v>6</v>
      </c>
      <c r="L1723" t="s">
        <v>759</v>
      </c>
      <c r="M1723" t="s">
        <v>370</v>
      </c>
      <c r="N1723" t="s">
        <v>394</v>
      </c>
      <c r="Q1723">
        <v>1</v>
      </c>
      <c r="R1723" s="4">
        <v>8</v>
      </c>
      <c r="S1723" s="9" t="str">
        <f t="shared" si="179"/>
        <v>Piazza, Mike</v>
      </c>
      <c r="T1723" s="9" t="str">
        <f t="shared" si="180"/>
        <v xml:space="preserve">Score Boys of Summer    </v>
      </c>
      <c r="U1723" s="9" t="str">
        <f>IFERROR(VLOOKUP(S1723,'Lookup '!B:D,3,FALSE)," ")</f>
        <v>HOF</v>
      </c>
      <c r="V1723" s="9" t="str">
        <f t="shared" si="181"/>
        <v>D $5</v>
      </c>
    </row>
    <row r="1724" spans="2:22" x14ac:dyDescent="0.25">
      <c r="C1724">
        <v>1994</v>
      </c>
      <c r="D1724" t="s">
        <v>657</v>
      </c>
      <c r="E1724" t="s">
        <v>811</v>
      </c>
      <c r="K1724">
        <v>1</v>
      </c>
      <c r="L1724" t="s">
        <v>611</v>
      </c>
      <c r="M1724" t="s">
        <v>612</v>
      </c>
      <c r="N1724" t="s">
        <v>405</v>
      </c>
      <c r="Q1724">
        <v>1</v>
      </c>
      <c r="R1724" s="4">
        <v>6</v>
      </c>
      <c r="S1724" s="9" t="str">
        <f t="shared" si="179"/>
        <v>Bonds, Barry</v>
      </c>
      <c r="T1724" s="9" t="str">
        <f t="shared" si="180"/>
        <v xml:space="preserve">Score Gold Rush    </v>
      </c>
      <c r="U1724" s="9" t="str">
        <f>IFERROR(VLOOKUP(S1724,'Lookup '!B:D,3,FALSE)," ")</f>
        <v/>
      </c>
      <c r="V1724" s="9" t="str">
        <f t="shared" si="181"/>
        <v>D $5</v>
      </c>
    </row>
    <row r="1725" spans="2:22" x14ac:dyDescent="0.25">
      <c r="C1725">
        <v>1994</v>
      </c>
      <c r="D1725" t="s">
        <v>812</v>
      </c>
      <c r="K1725">
        <v>211</v>
      </c>
      <c r="L1725" t="s">
        <v>611</v>
      </c>
      <c r="M1725" t="s">
        <v>612</v>
      </c>
      <c r="N1725" t="s">
        <v>446</v>
      </c>
      <c r="Q1725">
        <v>1</v>
      </c>
      <c r="R1725" s="4">
        <v>2</v>
      </c>
      <c r="S1725" s="9" t="str">
        <f t="shared" si="179"/>
        <v>Bonds, Barry</v>
      </c>
      <c r="T1725" s="9" t="str">
        <f t="shared" si="180"/>
        <v xml:space="preserve">Select     </v>
      </c>
      <c r="U1725" s="9" t="str">
        <f>IFERROR(VLOOKUP(S1725,'Lookup '!B:D,3,FALSE)," ")</f>
        <v/>
      </c>
      <c r="V1725" s="9" t="str">
        <f t="shared" si="181"/>
        <v>E $1</v>
      </c>
    </row>
    <row r="1726" spans="2:22" x14ac:dyDescent="0.25">
      <c r="C1726">
        <v>1994</v>
      </c>
      <c r="D1726" t="s">
        <v>812</v>
      </c>
      <c r="K1726">
        <v>249</v>
      </c>
      <c r="L1726" t="s">
        <v>559</v>
      </c>
      <c r="M1726" t="s">
        <v>560</v>
      </c>
      <c r="N1726" t="s">
        <v>451</v>
      </c>
      <c r="Q1726">
        <v>1</v>
      </c>
      <c r="R1726" s="4">
        <v>2.5</v>
      </c>
      <c r="S1726" s="9" t="str">
        <f t="shared" si="179"/>
        <v>Ripken Jr, Cal</v>
      </c>
      <c r="T1726" s="9" t="str">
        <f t="shared" si="180"/>
        <v xml:space="preserve">Select     </v>
      </c>
      <c r="U1726" s="9" t="str">
        <f>IFERROR(VLOOKUP(S1726,'Lookup '!B:D,3,FALSE)," ")</f>
        <v>HOF</v>
      </c>
      <c r="V1726" s="9" t="str">
        <f t="shared" si="181"/>
        <v>E $1</v>
      </c>
    </row>
    <row r="1727" spans="2:22" x14ac:dyDescent="0.25">
      <c r="C1727">
        <v>1994</v>
      </c>
      <c r="D1727" t="s">
        <v>685</v>
      </c>
      <c r="K1727">
        <v>50</v>
      </c>
      <c r="L1727" t="s">
        <v>541</v>
      </c>
      <c r="M1727" t="s">
        <v>542</v>
      </c>
      <c r="N1727" t="s">
        <v>443</v>
      </c>
      <c r="Q1727">
        <v>1</v>
      </c>
      <c r="R1727" s="4">
        <v>0.4</v>
      </c>
      <c r="S1727" s="9" t="str">
        <f t="shared" si="179"/>
        <v>Eckersley, Dennis</v>
      </c>
      <c r="T1727" s="9" t="str">
        <f t="shared" si="180"/>
        <v xml:space="preserve">Sportflics     </v>
      </c>
      <c r="U1727" s="9" t="str">
        <f>IFERROR(VLOOKUP(S1727,'Lookup '!B:D,3,FALSE)," ")</f>
        <v>HOF</v>
      </c>
      <c r="V1727" s="9" t="str">
        <f t="shared" si="181"/>
        <v>F $.25</v>
      </c>
    </row>
    <row r="1728" spans="2:22" x14ac:dyDescent="0.25">
      <c r="C1728">
        <v>1994</v>
      </c>
      <c r="D1728" t="s">
        <v>685</v>
      </c>
      <c r="K1728">
        <v>79</v>
      </c>
      <c r="L1728" t="s">
        <v>536</v>
      </c>
      <c r="M1728" t="s">
        <v>537</v>
      </c>
      <c r="N1728" t="s">
        <v>402</v>
      </c>
      <c r="Q1728">
        <v>1</v>
      </c>
      <c r="R1728" s="4">
        <v>0.4</v>
      </c>
      <c r="S1728" s="9" t="str">
        <f t="shared" si="179"/>
        <v>Dawson, Andre</v>
      </c>
      <c r="T1728" s="9" t="str">
        <f t="shared" si="180"/>
        <v xml:space="preserve">Sportflics     </v>
      </c>
      <c r="U1728" s="9" t="str">
        <f>IFERROR(VLOOKUP(S1728,'Lookup '!B:D,3,FALSE)," ")</f>
        <v>HOF</v>
      </c>
      <c r="V1728" s="9" t="str">
        <f t="shared" si="181"/>
        <v>F $.25</v>
      </c>
    </row>
    <row r="1729" spans="2:22" x14ac:dyDescent="0.25">
      <c r="C1729">
        <v>1994</v>
      </c>
      <c r="D1729" t="s">
        <v>685</v>
      </c>
      <c r="K1729">
        <v>192</v>
      </c>
      <c r="L1729" t="s">
        <v>360</v>
      </c>
      <c r="M1729" t="s">
        <v>445</v>
      </c>
      <c r="N1729" t="s">
        <v>423</v>
      </c>
      <c r="Q1729">
        <v>1</v>
      </c>
      <c r="R1729" s="4"/>
      <c r="S1729" s="9" t="str">
        <f t="shared" si="179"/>
        <v>Justice, Dave</v>
      </c>
      <c r="T1729" s="9" t="str">
        <f t="shared" si="180"/>
        <v xml:space="preserve">Sportflics     </v>
      </c>
      <c r="U1729" s="9" t="str">
        <f>IFERROR(VLOOKUP(S1729,'Lookup '!B:D,3,FALSE)," ")</f>
        <v/>
      </c>
      <c r="V1729" s="9" t="str">
        <f t="shared" si="181"/>
        <v>G</v>
      </c>
    </row>
    <row r="1730" spans="2:22" x14ac:dyDescent="0.25">
      <c r="C1730">
        <v>1994</v>
      </c>
      <c r="D1730" t="s">
        <v>738</v>
      </c>
      <c r="K1730">
        <v>654</v>
      </c>
      <c r="L1730" t="s">
        <v>516</v>
      </c>
      <c r="M1730" t="s">
        <v>517</v>
      </c>
      <c r="N1730" t="s">
        <v>443</v>
      </c>
      <c r="O1730" t="s">
        <v>388</v>
      </c>
      <c r="Q1730">
        <v>1</v>
      </c>
      <c r="R1730" s="4">
        <v>0.75</v>
      </c>
      <c r="S1730" s="9" t="str">
        <f t="shared" si="179"/>
        <v>Henderson, Rickey</v>
      </c>
      <c r="T1730" s="9" t="str">
        <f t="shared" si="180"/>
        <v xml:space="preserve">Stadium Club     </v>
      </c>
      <c r="U1730" s="9" t="str">
        <f>IFERROR(VLOOKUP(S1730,'Lookup '!B:D,3,FALSE)," ")</f>
        <v>HOF</v>
      </c>
      <c r="V1730" s="9" t="str">
        <f t="shared" si="181"/>
        <v>F $.25</v>
      </c>
    </row>
    <row r="1731" spans="2:22" x14ac:dyDescent="0.25">
      <c r="C1731">
        <v>1994</v>
      </c>
      <c r="D1731" t="s">
        <v>739</v>
      </c>
      <c r="K1731">
        <v>83</v>
      </c>
      <c r="L1731" t="s">
        <v>611</v>
      </c>
      <c r="M1731" t="s">
        <v>612</v>
      </c>
      <c r="N1731" t="s">
        <v>405</v>
      </c>
      <c r="Q1731">
        <v>1</v>
      </c>
      <c r="R1731" s="4">
        <v>0.5</v>
      </c>
      <c r="S1731" s="9" t="str">
        <f t="shared" si="179"/>
        <v>Bonds, Barry</v>
      </c>
      <c r="T1731" s="9" t="str">
        <f t="shared" si="180"/>
        <v xml:space="preserve">Studio     </v>
      </c>
      <c r="U1731" s="9" t="str">
        <f>IFERROR(VLOOKUP(S1731,'Lookup '!B:D,3,FALSE)," ")</f>
        <v/>
      </c>
      <c r="V1731" s="9" t="str">
        <f t="shared" si="181"/>
        <v>F $.25</v>
      </c>
    </row>
    <row r="1732" spans="2:22" x14ac:dyDescent="0.25">
      <c r="C1732">
        <v>1994</v>
      </c>
      <c r="D1732" t="s">
        <v>739</v>
      </c>
      <c r="K1732">
        <v>127</v>
      </c>
      <c r="L1732" t="s">
        <v>559</v>
      </c>
      <c r="M1732" t="s">
        <v>560</v>
      </c>
      <c r="N1732" t="s">
        <v>451</v>
      </c>
      <c r="Q1732">
        <v>1</v>
      </c>
      <c r="R1732" s="4">
        <v>0.5</v>
      </c>
      <c r="S1732" s="9" t="str">
        <f t="shared" si="179"/>
        <v>Ripken Jr, Cal</v>
      </c>
      <c r="T1732" s="9" t="str">
        <f t="shared" si="180"/>
        <v xml:space="preserve">Studio     </v>
      </c>
      <c r="U1732" s="9" t="str">
        <f>IFERROR(VLOOKUP(S1732,'Lookup '!B:D,3,FALSE)," ")</f>
        <v>HOF</v>
      </c>
      <c r="V1732" s="9" t="str">
        <f t="shared" si="181"/>
        <v>F $.25</v>
      </c>
    </row>
    <row r="1733" spans="2:22" x14ac:dyDescent="0.25">
      <c r="C1733">
        <v>1994</v>
      </c>
      <c r="D1733" t="s">
        <v>739</v>
      </c>
      <c r="K1733">
        <v>132</v>
      </c>
      <c r="L1733" t="s">
        <v>572</v>
      </c>
      <c r="M1733" t="s">
        <v>476</v>
      </c>
      <c r="N1733" t="s">
        <v>446</v>
      </c>
      <c r="Q1733">
        <v>1</v>
      </c>
      <c r="R1733" s="4">
        <v>0.25</v>
      </c>
      <c r="S1733" s="9" t="str">
        <f t="shared" si="179"/>
        <v>Gwynn, Tony</v>
      </c>
      <c r="T1733" s="9" t="str">
        <f t="shared" si="180"/>
        <v xml:space="preserve">Studio     </v>
      </c>
      <c r="U1733" s="9" t="str">
        <f>IFERROR(VLOOKUP(S1733,'Lookup '!B:D,3,FALSE)," ")</f>
        <v>HOF</v>
      </c>
      <c r="V1733" s="9" t="str">
        <f t="shared" si="181"/>
        <v>F $.25</v>
      </c>
    </row>
    <row r="1734" spans="2:22" x14ac:dyDescent="0.25">
      <c r="B1734" t="s">
        <v>377</v>
      </c>
      <c r="C1734">
        <v>1994</v>
      </c>
      <c r="D1734" t="s">
        <v>779</v>
      </c>
      <c r="F1734" t="s">
        <v>780</v>
      </c>
      <c r="K1734">
        <v>215</v>
      </c>
      <c r="L1734" t="s">
        <v>444</v>
      </c>
      <c r="M1734" t="s">
        <v>445</v>
      </c>
      <c r="N1734" t="s">
        <v>395</v>
      </c>
      <c r="O1734" t="s">
        <v>388</v>
      </c>
      <c r="Q1734">
        <v>1</v>
      </c>
      <c r="R1734" s="4">
        <v>18</v>
      </c>
      <c r="S1734" s="9" t="str">
        <f t="shared" si="179"/>
        <v>Winfield, Dave</v>
      </c>
      <c r="T1734" s="9" t="str">
        <f t="shared" si="180"/>
        <v xml:space="preserve">Topps Finest  Refractor   </v>
      </c>
      <c r="U1734" s="9" t="str">
        <f>IFERROR(VLOOKUP(S1734,'Lookup '!B:D,3,FALSE)," ")</f>
        <v>HOF</v>
      </c>
      <c r="V1734" s="9" t="str">
        <f t="shared" si="181"/>
        <v>C $10</v>
      </c>
    </row>
    <row r="1735" spans="2:22" x14ac:dyDescent="0.25">
      <c r="C1735">
        <v>1994</v>
      </c>
      <c r="D1735" t="s">
        <v>378</v>
      </c>
      <c r="F1735" t="s">
        <v>777</v>
      </c>
      <c r="K1735">
        <v>40</v>
      </c>
      <c r="L1735" t="s">
        <v>601</v>
      </c>
      <c r="M1735" t="s">
        <v>602</v>
      </c>
      <c r="N1735" t="s">
        <v>395</v>
      </c>
      <c r="O1735" t="s">
        <v>388</v>
      </c>
      <c r="Q1735">
        <v>1</v>
      </c>
      <c r="R1735" s="4">
        <v>1</v>
      </c>
      <c r="S1735" s="9" t="str">
        <f t="shared" si="179"/>
        <v>Puckett, Kirby</v>
      </c>
      <c r="T1735" s="9" t="str">
        <f t="shared" si="180"/>
        <v xml:space="preserve">Topps Main  Black Gold   </v>
      </c>
      <c r="U1735" s="9" t="str">
        <f>IFERROR(VLOOKUP(S1735,'Lookup '!B:D,3,FALSE)," ")</f>
        <v>HOF</v>
      </c>
      <c r="V1735" s="9" t="str">
        <f t="shared" si="181"/>
        <v>E $1</v>
      </c>
    </row>
    <row r="1736" spans="2:22" x14ac:dyDescent="0.25">
      <c r="C1736">
        <v>1994</v>
      </c>
      <c r="D1736" t="s">
        <v>378</v>
      </c>
      <c r="F1736" t="s">
        <v>778</v>
      </c>
      <c r="J1736" t="s">
        <v>14</v>
      </c>
      <c r="K1736">
        <v>209</v>
      </c>
      <c r="L1736" t="s">
        <v>478</v>
      </c>
      <c r="M1736" t="s">
        <v>485</v>
      </c>
      <c r="O1736" t="s">
        <v>382</v>
      </c>
      <c r="Q1736">
        <v>1</v>
      </c>
      <c r="R1736" s="4">
        <v>1.5</v>
      </c>
      <c r="S1736" s="9" t="str">
        <f t="shared" si="179"/>
        <v>Wagner, Billy</v>
      </c>
      <c r="T1736" s="9" t="str">
        <f t="shared" si="180"/>
        <v>Topps Main  Gold   RC</v>
      </c>
      <c r="U1736" s="9" t="str">
        <f>IFERROR(VLOOKUP(S1736,'Lookup '!B:D,3,FALSE)," ")</f>
        <v/>
      </c>
      <c r="V1736" s="9" t="str">
        <f t="shared" si="181"/>
        <v>E $1</v>
      </c>
    </row>
    <row r="1737" spans="2:22" x14ac:dyDescent="0.25">
      <c r="C1737">
        <v>1994</v>
      </c>
      <c r="D1737" t="s">
        <v>378</v>
      </c>
      <c r="F1737" t="s">
        <v>778</v>
      </c>
      <c r="K1737">
        <v>393</v>
      </c>
      <c r="L1737" t="s">
        <v>649</v>
      </c>
      <c r="M1737" t="s">
        <v>429</v>
      </c>
      <c r="N1737" t="s">
        <v>423</v>
      </c>
      <c r="O1737" t="s">
        <v>382</v>
      </c>
      <c r="Q1737">
        <v>1</v>
      </c>
      <c r="R1737" s="4">
        <v>1.5</v>
      </c>
      <c r="S1737" s="9" t="str">
        <f t="shared" si="179"/>
        <v>Glavine, Tom</v>
      </c>
      <c r="T1737" s="9" t="str">
        <f t="shared" si="180"/>
        <v xml:space="preserve">Topps Main  Gold   </v>
      </c>
      <c r="U1737" s="9" t="str">
        <f>IFERROR(VLOOKUP(S1737,'Lookup '!B:D,3,FALSE)," ")</f>
        <v>HOF</v>
      </c>
      <c r="V1737" s="9" t="str">
        <f t="shared" si="181"/>
        <v>E $1</v>
      </c>
    </row>
    <row r="1738" spans="2:22" x14ac:dyDescent="0.25">
      <c r="C1738">
        <v>1994</v>
      </c>
      <c r="D1738" t="s">
        <v>378</v>
      </c>
      <c r="F1738" t="s">
        <v>778</v>
      </c>
      <c r="K1738">
        <v>520</v>
      </c>
      <c r="L1738" t="s">
        <v>581</v>
      </c>
      <c r="M1738" t="s">
        <v>582</v>
      </c>
      <c r="N1738" t="s">
        <v>425</v>
      </c>
      <c r="O1738" t="s">
        <v>440</v>
      </c>
      <c r="Q1738">
        <v>1</v>
      </c>
      <c r="R1738" s="4">
        <v>1.5</v>
      </c>
      <c r="S1738" s="9" t="str">
        <f t="shared" si="179"/>
        <v>Boggs, Wade</v>
      </c>
      <c r="T1738" s="9" t="str">
        <f t="shared" si="180"/>
        <v xml:space="preserve">Topps Main  Gold   </v>
      </c>
      <c r="U1738" s="9" t="str">
        <f>IFERROR(VLOOKUP(S1738,'Lookup '!B:D,3,FALSE)," ")</f>
        <v>HOF</v>
      </c>
      <c r="V1738" s="9" t="str">
        <f t="shared" si="181"/>
        <v>E $1</v>
      </c>
    </row>
    <row r="1739" spans="2:22" x14ac:dyDescent="0.25">
      <c r="C1739">
        <v>1994</v>
      </c>
      <c r="D1739" t="s">
        <v>378</v>
      </c>
      <c r="F1739" t="s">
        <v>778</v>
      </c>
      <c r="K1739">
        <v>607</v>
      </c>
      <c r="L1739" t="s">
        <v>601</v>
      </c>
      <c r="M1739" t="s">
        <v>602</v>
      </c>
      <c r="N1739" t="s">
        <v>395</v>
      </c>
      <c r="O1739" t="s">
        <v>388</v>
      </c>
      <c r="Q1739">
        <v>1</v>
      </c>
      <c r="R1739" s="4">
        <v>1.5</v>
      </c>
      <c r="S1739" s="9" t="str">
        <f t="shared" si="179"/>
        <v>Puckett, Kirby</v>
      </c>
      <c r="T1739" s="9" t="str">
        <f t="shared" si="180"/>
        <v xml:space="preserve">Topps Main  Gold   </v>
      </c>
      <c r="U1739" s="9" t="str">
        <f>IFERROR(VLOOKUP(S1739,'Lookup '!B:D,3,FALSE)," ")</f>
        <v>HOF</v>
      </c>
      <c r="V1739" s="9" t="str">
        <f t="shared" si="181"/>
        <v>E $1</v>
      </c>
    </row>
    <row r="1740" spans="2:22" x14ac:dyDescent="0.25">
      <c r="C1740">
        <v>1994</v>
      </c>
      <c r="D1740" t="s">
        <v>378</v>
      </c>
      <c r="F1740" t="s">
        <v>778</v>
      </c>
      <c r="K1740">
        <v>687</v>
      </c>
      <c r="L1740" t="s">
        <v>654</v>
      </c>
      <c r="M1740" t="s">
        <v>531</v>
      </c>
      <c r="N1740" t="s">
        <v>423</v>
      </c>
      <c r="O1740" t="s">
        <v>382</v>
      </c>
      <c r="Q1740">
        <v>1</v>
      </c>
      <c r="R1740" s="4">
        <v>1.5</v>
      </c>
      <c r="S1740" s="9" t="str">
        <f t="shared" si="179"/>
        <v>Smoltz, John</v>
      </c>
      <c r="T1740" s="9" t="str">
        <f t="shared" si="180"/>
        <v xml:space="preserve">Topps Main  Gold   </v>
      </c>
      <c r="U1740" s="9" t="str">
        <f>IFERROR(VLOOKUP(S1740,'Lookup '!B:D,3,FALSE)," ")</f>
        <v>HOF</v>
      </c>
      <c r="V1740" s="9" t="str">
        <f t="shared" si="181"/>
        <v>E $1</v>
      </c>
    </row>
    <row r="1741" spans="2:22" x14ac:dyDescent="0.25">
      <c r="C1741">
        <v>1994</v>
      </c>
      <c r="D1741" t="s">
        <v>378</v>
      </c>
      <c r="F1741" t="s">
        <v>778</v>
      </c>
      <c r="K1741">
        <v>700</v>
      </c>
      <c r="L1741" t="s">
        <v>611</v>
      </c>
      <c r="M1741" t="s">
        <v>612</v>
      </c>
      <c r="N1741" t="s">
        <v>405</v>
      </c>
      <c r="O1741" t="s">
        <v>388</v>
      </c>
      <c r="Q1741">
        <v>1</v>
      </c>
      <c r="R1741" s="4">
        <v>4.5</v>
      </c>
      <c r="S1741" s="9" t="str">
        <f t="shared" si="179"/>
        <v>Bonds, Barry</v>
      </c>
      <c r="T1741" s="9" t="str">
        <f t="shared" si="180"/>
        <v xml:space="preserve">Topps Main  Gold   </v>
      </c>
      <c r="U1741" s="9" t="str">
        <f>IFERROR(VLOOKUP(S1741,'Lookup '!B:D,3,FALSE)," ")</f>
        <v/>
      </c>
      <c r="V1741" s="9" t="str">
        <f t="shared" si="181"/>
        <v>E $1</v>
      </c>
    </row>
    <row r="1742" spans="2:22" x14ac:dyDescent="0.25">
      <c r="C1742">
        <v>1994</v>
      </c>
      <c r="D1742" t="s">
        <v>378</v>
      </c>
      <c r="K1742">
        <v>1</v>
      </c>
      <c r="L1742" t="s">
        <v>759</v>
      </c>
      <c r="M1742" t="s">
        <v>370</v>
      </c>
      <c r="N1742" t="s">
        <v>394</v>
      </c>
      <c r="O1742" t="s">
        <v>28</v>
      </c>
      <c r="Q1742">
        <v>1</v>
      </c>
      <c r="R1742" s="4">
        <v>1</v>
      </c>
      <c r="S1742" s="9" t="str">
        <f t="shared" si="179"/>
        <v>Piazza, Mike</v>
      </c>
      <c r="T1742" s="9" t="str">
        <f t="shared" si="180"/>
        <v xml:space="preserve">Topps Main     </v>
      </c>
      <c r="U1742" s="9" t="str">
        <f>IFERROR(VLOOKUP(S1742,'Lookup '!B:D,3,FALSE)," ")</f>
        <v>HOF</v>
      </c>
      <c r="V1742" s="9" t="str">
        <f t="shared" ref="V1742:V1766" si="182">IF(R1742&gt;0.249,IF(R1742&gt;0.99,IF(R1742&gt;4.99,IF(R1742&gt;9.99,IF(R1742&gt;49.99,IF(R1742&gt;99.99,"A $100","B $50"),"C $10"),"D $5"),"E $1"),"F $.25"),"G")</f>
        <v>E $1</v>
      </c>
    </row>
    <row r="1743" spans="2:22" x14ac:dyDescent="0.25">
      <c r="C1743">
        <v>1994</v>
      </c>
      <c r="D1743" t="s">
        <v>378</v>
      </c>
      <c r="K1743">
        <v>34</v>
      </c>
      <c r="L1743" t="s">
        <v>415</v>
      </c>
      <c r="M1743" t="s">
        <v>416</v>
      </c>
      <c r="N1743" t="s">
        <v>549</v>
      </c>
      <c r="O1743" t="s">
        <v>382</v>
      </c>
      <c r="Q1743">
        <v>1</v>
      </c>
      <c r="R1743" s="4">
        <v>2</v>
      </c>
      <c r="S1743" s="9" t="str">
        <f t="shared" si="179"/>
        <v>Ryan, Nolan</v>
      </c>
      <c r="T1743" s="9" t="str">
        <f t="shared" si="180"/>
        <v xml:space="preserve">Topps Main     </v>
      </c>
      <c r="U1743" s="9" t="str">
        <f>IFERROR(VLOOKUP(S1743,'Lookup '!B:D,3,FALSE)," ")</f>
        <v>HOF</v>
      </c>
      <c r="V1743" s="9" t="str">
        <f t="shared" si="182"/>
        <v>E $1</v>
      </c>
    </row>
    <row r="1744" spans="2:22" x14ac:dyDescent="0.25">
      <c r="C1744">
        <v>1994</v>
      </c>
      <c r="D1744" t="s">
        <v>378</v>
      </c>
      <c r="K1744">
        <v>100</v>
      </c>
      <c r="L1744" t="s">
        <v>601</v>
      </c>
      <c r="M1744" t="s">
        <v>602</v>
      </c>
      <c r="N1744" t="s">
        <v>395</v>
      </c>
      <c r="O1744" t="s">
        <v>388</v>
      </c>
      <c r="Q1744">
        <v>1</v>
      </c>
      <c r="R1744" s="4">
        <v>0.5</v>
      </c>
      <c r="S1744" s="9" t="str">
        <f t="shared" si="179"/>
        <v>Puckett, Kirby</v>
      </c>
      <c r="T1744" s="9" t="str">
        <f t="shared" si="180"/>
        <v xml:space="preserve">Topps Main     </v>
      </c>
      <c r="U1744" s="9" t="str">
        <f>IFERROR(VLOOKUP(S1744,'Lookup '!B:D,3,FALSE)," ")</f>
        <v>HOF</v>
      </c>
      <c r="V1744" s="9" t="str">
        <f t="shared" si="182"/>
        <v>F $.25</v>
      </c>
    </row>
    <row r="1745" spans="3:22" x14ac:dyDescent="0.25">
      <c r="C1745">
        <v>1994</v>
      </c>
      <c r="D1745" t="s">
        <v>378</v>
      </c>
      <c r="K1745">
        <v>158</v>
      </c>
      <c r="L1745" t="s">
        <v>772</v>
      </c>
      <c r="M1745" t="s">
        <v>773</v>
      </c>
      <c r="N1745" t="s">
        <v>425</v>
      </c>
      <c r="Q1745">
        <v>1</v>
      </c>
      <c r="R1745" s="4">
        <v>3</v>
      </c>
      <c r="S1745" s="9" t="str">
        <f t="shared" si="179"/>
        <v>Jeter, Derek</v>
      </c>
      <c r="T1745" s="9" t="str">
        <f t="shared" si="180"/>
        <v xml:space="preserve">Topps Main     </v>
      </c>
      <c r="U1745" s="9" t="str">
        <f>IFERROR(VLOOKUP(S1745,'Lookup '!B:D,3,FALSE)," ")</f>
        <v/>
      </c>
      <c r="V1745" s="9" t="str">
        <f t="shared" si="182"/>
        <v>E $1</v>
      </c>
    </row>
    <row r="1746" spans="3:22" x14ac:dyDescent="0.25">
      <c r="C1746">
        <v>1994</v>
      </c>
      <c r="D1746" t="s">
        <v>378</v>
      </c>
      <c r="K1746">
        <v>165</v>
      </c>
      <c r="L1746" t="s">
        <v>733</v>
      </c>
      <c r="M1746" t="s">
        <v>734</v>
      </c>
      <c r="N1746" t="s">
        <v>549</v>
      </c>
      <c r="O1746" t="s">
        <v>28</v>
      </c>
      <c r="Q1746">
        <v>1</v>
      </c>
      <c r="R1746" s="4">
        <v>0.5</v>
      </c>
      <c r="S1746" s="9" t="str">
        <f t="shared" si="179"/>
        <v>Rodriguez, Ivan</v>
      </c>
      <c r="T1746" s="9" t="str">
        <f t="shared" si="180"/>
        <v xml:space="preserve">Topps Main     </v>
      </c>
      <c r="U1746" s="9" t="str">
        <f>IFERROR(VLOOKUP(S1746,'Lookup '!B:D,3,FALSE)," ")</f>
        <v>HOF</v>
      </c>
      <c r="V1746" s="9" t="str">
        <f t="shared" si="182"/>
        <v>F $.25</v>
      </c>
    </row>
    <row r="1747" spans="3:22" x14ac:dyDescent="0.25">
      <c r="C1747">
        <v>1994</v>
      </c>
      <c r="D1747" t="s">
        <v>378</v>
      </c>
      <c r="K1747">
        <v>180</v>
      </c>
      <c r="L1747" t="s">
        <v>461</v>
      </c>
      <c r="M1747" t="s">
        <v>462</v>
      </c>
      <c r="N1747" t="s">
        <v>463</v>
      </c>
      <c r="O1747" t="s">
        <v>455</v>
      </c>
      <c r="Q1747">
        <v>1</v>
      </c>
      <c r="R1747" s="4">
        <v>1.25</v>
      </c>
      <c r="S1747" s="9" t="str">
        <f t="shared" si="179"/>
        <v>Brett, George</v>
      </c>
      <c r="T1747" s="9" t="str">
        <f t="shared" si="180"/>
        <v xml:space="preserve">Topps Main     </v>
      </c>
      <c r="U1747" s="9" t="str">
        <f>IFERROR(VLOOKUP(S1747,'Lookup '!B:D,3,FALSE)," ")</f>
        <v>HOF</v>
      </c>
      <c r="V1747" s="9" t="str">
        <f t="shared" si="182"/>
        <v>E $1</v>
      </c>
    </row>
    <row r="1748" spans="3:22" x14ac:dyDescent="0.25">
      <c r="C1748">
        <v>1994</v>
      </c>
      <c r="D1748" t="s">
        <v>378</v>
      </c>
      <c r="K1748">
        <v>248</v>
      </c>
      <c r="L1748" t="s">
        <v>516</v>
      </c>
      <c r="M1748" t="s">
        <v>517</v>
      </c>
      <c r="N1748" t="s">
        <v>556</v>
      </c>
      <c r="O1748" t="s">
        <v>388</v>
      </c>
      <c r="Q1748">
        <v>1</v>
      </c>
      <c r="R1748" s="4">
        <v>0.5</v>
      </c>
      <c r="S1748" s="9" t="str">
        <f t="shared" si="179"/>
        <v>Henderson, Rickey</v>
      </c>
      <c r="T1748" s="9" t="str">
        <f t="shared" si="180"/>
        <v xml:space="preserve">Topps Main     </v>
      </c>
      <c r="U1748" s="9" t="str">
        <f>IFERROR(VLOOKUP(S1748,'Lookup '!B:D,3,FALSE)," ")</f>
        <v>HOF</v>
      </c>
      <c r="V1748" s="9" t="str">
        <f t="shared" si="182"/>
        <v>F $.25</v>
      </c>
    </row>
    <row r="1749" spans="3:22" x14ac:dyDescent="0.25">
      <c r="C1749">
        <v>1994</v>
      </c>
      <c r="D1749" t="s">
        <v>378</v>
      </c>
      <c r="K1749">
        <v>270</v>
      </c>
      <c r="L1749" t="s">
        <v>704</v>
      </c>
      <c r="M1749" t="s">
        <v>435</v>
      </c>
      <c r="N1749" t="s">
        <v>465</v>
      </c>
      <c r="O1749" t="s">
        <v>424</v>
      </c>
      <c r="Q1749">
        <v>1</v>
      </c>
      <c r="R1749" s="4">
        <v>0.5</v>
      </c>
      <c r="S1749" s="9" t="str">
        <f t="shared" si="179"/>
        <v>Thomas, Frank</v>
      </c>
      <c r="T1749" s="9" t="str">
        <f t="shared" si="180"/>
        <v xml:space="preserve">Topps Main     </v>
      </c>
      <c r="U1749" s="9" t="str">
        <f>IFERROR(VLOOKUP(S1749,'Lookup '!B:D,3,FALSE)," ")</f>
        <v>HOF</v>
      </c>
      <c r="V1749" s="9" t="str">
        <f t="shared" si="182"/>
        <v>F $.25</v>
      </c>
    </row>
    <row r="1750" spans="3:22" x14ac:dyDescent="0.25">
      <c r="C1750">
        <v>1994</v>
      </c>
      <c r="D1750" t="s">
        <v>378</v>
      </c>
      <c r="K1750">
        <v>300</v>
      </c>
      <c r="L1750" t="s">
        <v>579</v>
      </c>
      <c r="M1750" t="s">
        <v>580</v>
      </c>
      <c r="N1750" t="s">
        <v>509</v>
      </c>
      <c r="O1750" t="s">
        <v>440</v>
      </c>
      <c r="Q1750">
        <v>1</v>
      </c>
      <c r="R1750" s="4">
        <v>0.75</v>
      </c>
      <c r="S1750" s="9" t="str">
        <f t="shared" si="179"/>
        <v>Sandberg, Ryne</v>
      </c>
      <c r="T1750" s="9" t="str">
        <f t="shared" si="180"/>
        <v xml:space="preserve">Topps Main     </v>
      </c>
      <c r="U1750" s="9" t="str">
        <f>IFERROR(VLOOKUP(S1750,'Lookup '!B:D,3,FALSE)," ")</f>
        <v>HOF</v>
      </c>
      <c r="V1750" s="9" t="str">
        <f t="shared" si="182"/>
        <v>F $.25</v>
      </c>
    </row>
    <row r="1751" spans="3:22" x14ac:dyDescent="0.25">
      <c r="C1751">
        <v>1994</v>
      </c>
      <c r="D1751" t="s">
        <v>378</v>
      </c>
      <c r="K1751">
        <v>310</v>
      </c>
      <c r="L1751" t="s">
        <v>510</v>
      </c>
      <c r="M1751" t="s">
        <v>376</v>
      </c>
      <c r="N1751" t="s">
        <v>456</v>
      </c>
      <c r="O1751" t="s">
        <v>388</v>
      </c>
      <c r="Q1751">
        <v>1</v>
      </c>
      <c r="R1751" s="4">
        <v>0.75</v>
      </c>
      <c r="S1751" s="9" t="str">
        <f t="shared" si="179"/>
        <v>Yount, Robin</v>
      </c>
      <c r="T1751" s="9" t="str">
        <f t="shared" si="180"/>
        <v xml:space="preserve">Topps Main     </v>
      </c>
      <c r="U1751" s="9" t="str">
        <f>IFERROR(VLOOKUP(S1751,'Lookup '!B:D,3,FALSE)," ")</f>
        <v>HOF</v>
      </c>
      <c r="V1751" s="9" t="str">
        <f t="shared" si="182"/>
        <v>F $.25</v>
      </c>
    </row>
    <row r="1752" spans="3:22" x14ac:dyDescent="0.25">
      <c r="C1752">
        <v>1994</v>
      </c>
      <c r="D1752" t="s">
        <v>378</v>
      </c>
      <c r="K1752">
        <v>320</v>
      </c>
      <c r="L1752" t="s">
        <v>514</v>
      </c>
      <c r="M1752" t="s">
        <v>515</v>
      </c>
      <c r="N1752" t="s">
        <v>391</v>
      </c>
      <c r="O1752" t="s">
        <v>480</v>
      </c>
      <c r="Q1752">
        <v>1</v>
      </c>
      <c r="R1752" s="4">
        <v>1.5</v>
      </c>
      <c r="S1752" s="9" t="str">
        <f t="shared" si="179"/>
        <v>Smith, Ozzie</v>
      </c>
      <c r="T1752" s="9" t="str">
        <f t="shared" si="180"/>
        <v xml:space="preserve">Topps Main     </v>
      </c>
      <c r="U1752" s="9" t="str">
        <f>IFERROR(VLOOKUP(S1752,'Lookup '!B:D,3,FALSE)," ")</f>
        <v>HOF</v>
      </c>
      <c r="V1752" s="9" t="str">
        <f t="shared" si="182"/>
        <v>E $1</v>
      </c>
    </row>
    <row r="1753" spans="3:22" x14ac:dyDescent="0.25">
      <c r="C1753">
        <v>1994</v>
      </c>
      <c r="D1753" t="s">
        <v>378</v>
      </c>
      <c r="K1753">
        <v>400</v>
      </c>
      <c r="L1753" t="s">
        <v>667</v>
      </c>
      <c r="M1753" t="s">
        <v>501</v>
      </c>
      <c r="N1753" t="s">
        <v>555</v>
      </c>
      <c r="O1753" t="s">
        <v>388</v>
      </c>
      <c r="Q1753">
        <v>1</v>
      </c>
      <c r="R1753" s="4">
        <v>1</v>
      </c>
      <c r="S1753" s="9" t="str">
        <f t="shared" ref="S1753:S1799" si="183">L1753&amp;", "&amp;M1753</f>
        <v>Griffey Jr, Ken</v>
      </c>
      <c r="T1753" s="9" t="str">
        <f t="shared" ref="T1753:T1800" si="184">CONCATENATE(D1753&amp;" "&amp;E1753&amp;" "&amp;F1753&amp;" "&amp;G1753&amp;" "&amp;H1753&amp;" "&amp;I1753&amp;J1753)</f>
        <v xml:space="preserve">Topps Main     </v>
      </c>
      <c r="U1753" s="9" t="str">
        <f>IFERROR(VLOOKUP(S1753,'Lookup '!B:D,3,FALSE)," ")</f>
        <v>HOF</v>
      </c>
      <c r="V1753" s="9" t="str">
        <f t="shared" si="182"/>
        <v>E $1</v>
      </c>
    </row>
    <row r="1754" spans="3:22" x14ac:dyDescent="0.25">
      <c r="C1754">
        <v>1994</v>
      </c>
      <c r="D1754" t="s">
        <v>378</v>
      </c>
      <c r="K1754">
        <v>430</v>
      </c>
      <c r="L1754" t="s">
        <v>444</v>
      </c>
      <c r="M1754" t="s">
        <v>445</v>
      </c>
      <c r="N1754" t="s">
        <v>395</v>
      </c>
      <c r="O1754" t="s">
        <v>457</v>
      </c>
      <c r="Q1754">
        <v>1</v>
      </c>
      <c r="R1754" s="4">
        <v>0.5</v>
      </c>
      <c r="S1754" s="9" t="str">
        <f t="shared" si="183"/>
        <v>Winfield, Dave</v>
      </c>
      <c r="T1754" s="9" t="str">
        <f t="shared" si="184"/>
        <v xml:space="preserve">Topps Main     </v>
      </c>
      <c r="U1754" s="9" t="str">
        <f>IFERROR(VLOOKUP(S1754,'Lookup '!B:D,3,FALSE)," ")</f>
        <v>HOF</v>
      </c>
      <c r="V1754" s="9" t="str">
        <f t="shared" si="182"/>
        <v>F $.25</v>
      </c>
    </row>
    <row r="1755" spans="3:22" x14ac:dyDescent="0.25">
      <c r="C1755">
        <v>1994</v>
      </c>
      <c r="D1755" t="s">
        <v>378</v>
      </c>
      <c r="K1755">
        <v>465</v>
      </c>
      <c r="L1755" t="s">
        <v>541</v>
      </c>
      <c r="M1755" t="s">
        <v>542</v>
      </c>
      <c r="N1755" t="s">
        <v>443</v>
      </c>
      <c r="O1755" t="s">
        <v>382</v>
      </c>
      <c r="Q1755">
        <v>1</v>
      </c>
      <c r="R1755" s="4">
        <v>0.5</v>
      </c>
      <c r="S1755" s="9" t="str">
        <f t="shared" si="183"/>
        <v>Eckersley, Dennis</v>
      </c>
      <c r="T1755" s="9" t="str">
        <f t="shared" si="184"/>
        <v xml:space="preserve">Topps Main     </v>
      </c>
      <c r="U1755" s="9" t="str">
        <f>IFERROR(VLOOKUP(S1755,'Lookup '!B:D,3,FALSE)," ")</f>
        <v>HOF</v>
      </c>
      <c r="V1755" s="9" t="str">
        <f t="shared" si="182"/>
        <v>F $.25</v>
      </c>
    </row>
    <row r="1756" spans="3:22" x14ac:dyDescent="0.25">
      <c r="C1756">
        <v>1994</v>
      </c>
      <c r="D1756" t="s">
        <v>378</v>
      </c>
      <c r="K1756">
        <v>475</v>
      </c>
      <c r="L1756" t="s">
        <v>649</v>
      </c>
      <c r="M1756" t="s">
        <v>429</v>
      </c>
      <c r="N1756" t="s">
        <v>423</v>
      </c>
      <c r="O1756" t="s">
        <v>382</v>
      </c>
      <c r="Q1756">
        <v>1</v>
      </c>
      <c r="R1756" s="4">
        <v>0.5</v>
      </c>
      <c r="S1756" s="9" t="str">
        <f t="shared" si="183"/>
        <v>Glavine, Tom</v>
      </c>
      <c r="T1756" s="9" t="str">
        <f t="shared" si="184"/>
        <v xml:space="preserve">Topps Main     </v>
      </c>
      <c r="U1756" s="9" t="str">
        <f>IFERROR(VLOOKUP(S1756,'Lookup '!B:D,3,FALSE)," ")</f>
        <v>HOF</v>
      </c>
      <c r="V1756" s="9" t="str">
        <f t="shared" si="182"/>
        <v>F $.25</v>
      </c>
    </row>
    <row r="1757" spans="3:22" x14ac:dyDescent="0.25">
      <c r="C1757">
        <v>1994</v>
      </c>
      <c r="D1757" t="s">
        <v>378</v>
      </c>
      <c r="K1757">
        <v>520</v>
      </c>
      <c r="L1757" t="s">
        <v>581</v>
      </c>
      <c r="M1757" t="s">
        <v>582</v>
      </c>
      <c r="N1757" t="s">
        <v>425</v>
      </c>
      <c r="O1757" t="s">
        <v>440</v>
      </c>
      <c r="Q1757">
        <v>1</v>
      </c>
      <c r="R1757" s="4">
        <v>0.5</v>
      </c>
      <c r="S1757" s="9" t="str">
        <f t="shared" si="183"/>
        <v>Boggs, Wade</v>
      </c>
      <c r="T1757" s="9" t="str">
        <f t="shared" si="184"/>
        <v xml:space="preserve">Topps Main     </v>
      </c>
      <c r="U1757" s="9" t="str">
        <f>IFERROR(VLOOKUP(S1757,'Lookup '!B:D,3,FALSE)," ")</f>
        <v>HOF</v>
      </c>
      <c r="V1757" s="9" t="str">
        <f t="shared" si="182"/>
        <v>F $.25</v>
      </c>
    </row>
    <row r="1758" spans="3:22" x14ac:dyDescent="0.25">
      <c r="C1758">
        <v>1994</v>
      </c>
      <c r="D1758" t="s">
        <v>378</v>
      </c>
      <c r="K1758">
        <v>540</v>
      </c>
      <c r="L1758" t="s">
        <v>506</v>
      </c>
      <c r="M1758" t="s">
        <v>363</v>
      </c>
      <c r="N1758" t="s">
        <v>556</v>
      </c>
      <c r="O1758" t="s">
        <v>640</v>
      </c>
      <c r="Q1758">
        <v>1</v>
      </c>
      <c r="R1758" s="4">
        <v>0.5</v>
      </c>
      <c r="S1758" s="9" t="str">
        <f t="shared" si="183"/>
        <v>Molitor, Paul</v>
      </c>
      <c r="T1758" s="9" t="str">
        <f t="shared" si="184"/>
        <v xml:space="preserve">Topps Main     </v>
      </c>
      <c r="U1758" s="9" t="str">
        <f>IFERROR(VLOOKUP(S1758,'Lookup '!B:D,3,FALSE)," ")</f>
        <v>HOF</v>
      </c>
      <c r="V1758" s="9" t="str">
        <f t="shared" si="182"/>
        <v>F $.25</v>
      </c>
    </row>
    <row r="1759" spans="3:22" x14ac:dyDescent="0.25">
      <c r="C1759">
        <v>1994</v>
      </c>
      <c r="D1759" t="s">
        <v>378</v>
      </c>
      <c r="K1759">
        <v>600</v>
      </c>
      <c r="L1759" t="s">
        <v>583</v>
      </c>
      <c r="M1759" t="s">
        <v>393</v>
      </c>
      <c r="N1759" t="s">
        <v>425</v>
      </c>
      <c r="O1759" t="s">
        <v>424</v>
      </c>
      <c r="Q1759">
        <v>1</v>
      </c>
      <c r="R1759" s="4">
        <v>1.25</v>
      </c>
      <c r="S1759" s="9" t="str">
        <f t="shared" si="183"/>
        <v>Mattingly, Don</v>
      </c>
      <c r="T1759" s="9" t="str">
        <f t="shared" si="184"/>
        <v xml:space="preserve">Topps Main     </v>
      </c>
      <c r="U1759" s="9" t="str">
        <f>IFERROR(VLOOKUP(S1759,'Lookup '!B:D,3,FALSE)," ")</f>
        <v/>
      </c>
      <c r="V1759" s="9" t="str">
        <f t="shared" si="182"/>
        <v>E $1</v>
      </c>
    </row>
    <row r="1760" spans="3:22" x14ac:dyDescent="0.25">
      <c r="C1760">
        <v>1994</v>
      </c>
      <c r="D1760" t="s">
        <v>378</v>
      </c>
      <c r="K1760">
        <v>606</v>
      </c>
      <c r="L1760" t="s">
        <v>667</v>
      </c>
      <c r="M1760" t="s">
        <v>501</v>
      </c>
      <c r="N1760" t="s">
        <v>555</v>
      </c>
      <c r="O1760" t="s">
        <v>388</v>
      </c>
      <c r="Q1760">
        <v>1</v>
      </c>
      <c r="R1760" s="4">
        <v>0.5</v>
      </c>
      <c r="S1760" s="9" t="str">
        <f t="shared" si="183"/>
        <v>Griffey Jr, Ken</v>
      </c>
      <c r="T1760" s="9" t="str">
        <f t="shared" si="184"/>
        <v xml:space="preserve">Topps Main     </v>
      </c>
      <c r="U1760" s="9" t="str">
        <f>IFERROR(VLOOKUP(S1760,'Lookup '!B:D,3,FALSE)," ")</f>
        <v>HOF</v>
      </c>
      <c r="V1760" s="9" t="str">
        <f t="shared" si="182"/>
        <v>F $.25</v>
      </c>
    </row>
    <row r="1761" spans="2:22" x14ac:dyDescent="0.25">
      <c r="C1761">
        <v>1994</v>
      </c>
      <c r="D1761" t="s">
        <v>378</v>
      </c>
      <c r="K1761">
        <v>612</v>
      </c>
      <c r="L1761" t="s">
        <v>752</v>
      </c>
      <c r="M1761" t="s">
        <v>347</v>
      </c>
      <c r="N1761" t="s">
        <v>554</v>
      </c>
      <c r="O1761" t="s">
        <v>440</v>
      </c>
      <c r="Q1761">
        <v>1</v>
      </c>
      <c r="R1761" s="4">
        <v>0.5</v>
      </c>
      <c r="S1761" s="9" t="str">
        <f t="shared" si="183"/>
        <v>Thome, Jim</v>
      </c>
      <c r="T1761" s="9" t="str">
        <f t="shared" si="184"/>
        <v xml:space="preserve">Topps Main     </v>
      </c>
      <c r="U1761" s="9" t="str">
        <f>IFERROR(VLOOKUP(S1761,'Lookup '!B:D,3,FALSE)," ")</f>
        <v>HOF</v>
      </c>
      <c r="V1761" s="9" t="str">
        <f t="shared" si="182"/>
        <v>F $.25</v>
      </c>
    </row>
    <row r="1762" spans="2:22" x14ac:dyDescent="0.25">
      <c r="C1762">
        <v>1994</v>
      </c>
      <c r="D1762" t="s">
        <v>378</v>
      </c>
      <c r="K1762">
        <v>620</v>
      </c>
      <c r="L1762" t="s">
        <v>572</v>
      </c>
      <c r="M1762" t="s">
        <v>476</v>
      </c>
      <c r="N1762" t="s">
        <v>446</v>
      </c>
      <c r="O1762" t="s">
        <v>388</v>
      </c>
      <c r="Q1762">
        <v>1</v>
      </c>
      <c r="R1762" s="4">
        <v>0.6</v>
      </c>
      <c r="S1762" s="9" t="str">
        <f t="shared" si="183"/>
        <v>Gwynn, Tony</v>
      </c>
      <c r="T1762" s="9" t="str">
        <f t="shared" si="184"/>
        <v xml:space="preserve">Topps Main     </v>
      </c>
      <c r="U1762" s="9" t="str">
        <f>IFERROR(VLOOKUP(S1762,'Lookup '!B:D,3,FALSE)," ")</f>
        <v>HOF</v>
      </c>
      <c r="V1762" s="9" t="str">
        <f t="shared" si="182"/>
        <v>F $.25</v>
      </c>
    </row>
    <row r="1763" spans="2:22" x14ac:dyDescent="0.25">
      <c r="B1763" t="s">
        <v>377</v>
      </c>
      <c r="C1763">
        <v>1994</v>
      </c>
      <c r="D1763" t="s">
        <v>696</v>
      </c>
      <c r="J1763" t="s">
        <v>14</v>
      </c>
      <c r="K1763">
        <v>19</v>
      </c>
      <c r="L1763" t="s">
        <v>747</v>
      </c>
      <c r="M1763" t="s">
        <v>748</v>
      </c>
      <c r="N1763" t="s">
        <v>465</v>
      </c>
      <c r="Q1763">
        <v>1</v>
      </c>
      <c r="R1763" s="4">
        <v>8</v>
      </c>
      <c r="S1763" s="9" t="str">
        <f t="shared" si="183"/>
        <v>Jordan, Michael</v>
      </c>
      <c r="T1763" s="9" t="str">
        <f t="shared" si="184"/>
        <v>Upper Deck     RC</v>
      </c>
      <c r="U1763" s="9" t="str">
        <f>IFERROR(VLOOKUP(S1763,'Lookup '!B:D,3,FALSE)," ")</f>
        <v/>
      </c>
      <c r="V1763" s="9" t="str">
        <f t="shared" si="182"/>
        <v>D $5</v>
      </c>
    </row>
    <row r="1764" spans="2:22" x14ac:dyDescent="0.25">
      <c r="B1764" t="s">
        <v>377</v>
      </c>
      <c r="C1764">
        <v>1994</v>
      </c>
      <c r="D1764" t="s">
        <v>696</v>
      </c>
      <c r="J1764" t="s">
        <v>14</v>
      </c>
      <c r="K1764">
        <v>24</v>
      </c>
      <c r="L1764" t="s">
        <v>733</v>
      </c>
      <c r="M1764" t="s">
        <v>801</v>
      </c>
      <c r="N1764" t="s">
        <v>555</v>
      </c>
      <c r="Q1764">
        <v>1</v>
      </c>
      <c r="R1764" s="4">
        <v>8</v>
      </c>
      <c r="S1764" s="9" t="str">
        <f t="shared" si="183"/>
        <v>Rodriguez, Alex</v>
      </c>
      <c r="T1764" s="9" t="str">
        <f t="shared" si="184"/>
        <v>Upper Deck     RC</v>
      </c>
      <c r="U1764" s="9" t="str">
        <f>IFERROR(VLOOKUP(S1764,'Lookup '!B:D,3,FALSE)," ")</f>
        <v/>
      </c>
      <c r="V1764" s="9" t="str">
        <f t="shared" si="182"/>
        <v>D $5</v>
      </c>
    </row>
    <row r="1765" spans="2:22" x14ac:dyDescent="0.25">
      <c r="B1765" t="s">
        <v>377</v>
      </c>
      <c r="C1765">
        <v>1995</v>
      </c>
      <c r="D1765" t="s">
        <v>666</v>
      </c>
      <c r="F1765" t="s">
        <v>813</v>
      </c>
      <c r="K1765">
        <v>229</v>
      </c>
      <c r="L1765" t="s">
        <v>772</v>
      </c>
      <c r="M1765" t="s">
        <v>773</v>
      </c>
      <c r="N1765" t="s">
        <v>425</v>
      </c>
      <c r="Q1765">
        <v>1</v>
      </c>
      <c r="R1765" s="4">
        <v>4</v>
      </c>
      <c r="S1765" s="9" t="str">
        <f t="shared" si="183"/>
        <v>Jeter, Derek</v>
      </c>
      <c r="T1765" s="9" t="str">
        <f t="shared" si="184"/>
        <v xml:space="preserve">Bowman  Foil   </v>
      </c>
      <c r="U1765" s="9" t="str">
        <f>IFERROR(VLOOKUP(S1765,'Lookup '!B:D,3,FALSE)," ")</f>
        <v/>
      </c>
      <c r="V1765" s="9" t="str">
        <f t="shared" si="182"/>
        <v>E $1</v>
      </c>
    </row>
    <row r="1766" spans="2:22" x14ac:dyDescent="0.25">
      <c r="B1766" t="s">
        <v>700</v>
      </c>
      <c r="C1766">
        <v>1995</v>
      </c>
      <c r="D1766" t="s">
        <v>666</v>
      </c>
      <c r="F1766" t="s">
        <v>3910</v>
      </c>
      <c r="K1766">
        <v>262</v>
      </c>
      <c r="L1766" t="s">
        <v>358</v>
      </c>
      <c r="M1766" t="s">
        <v>359</v>
      </c>
      <c r="N1766" t="s">
        <v>423</v>
      </c>
      <c r="Q1766">
        <v>1</v>
      </c>
      <c r="R1766" s="4">
        <v>0.75</v>
      </c>
      <c r="S1766" s="9" t="str">
        <f t="shared" si="183"/>
        <v>Jones, Chipper</v>
      </c>
      <c r="T1766" s="9" t="str">
        <f t="shared" si="184"/>
        <v xml:space="preserve">Bowman  Foil Gold   </v>
      </c>
      <c r="U1766" s="9" t="str">
        <f>IFERROR(VLOOKUP(S1766,'Lookup '!B:D,3,FALSE)," ")</f>
        <v>HOF</v>
      </c>
      <c r="V1766" s="9" t="str">
        <f t="shared" si="182"/>
        <v>F $.25</v>
      </c>
    </row>
    <row r="1767" spans="2:22" x14ac:dyDescent="0.25">
      <c r="B1767" t="s">
        <v>700</v>
      </c>
      <c r="C1767">
        <v>1995</v>
      </c>
      <c r="D1767" t="s">
        <v>666</v>
      </c>
      <c r="K1767">
        <v>165</v>
      </c>
      <c r="L1767" t="s">
        <v>814</v>
      </c>
      <c r="M1767" t="s">
        <v>815</v>
      </c>
      <c r="N1767" t="s">
        <v>425</v>
      </c>
      <c r="Q1767">
        <v>1</v>
      </c>
      <c r="R1767" s="4">
        <v>3</v>
      </c>
      <c r="S1767" s="9" t="str">
        <f t="shared" si="183"/>
        <v>Rivera, Mariano</v>
      </c>
      <c r="T1767" s="9" t="str">
        <f t="shared" si="184"/>
        <v xml:space="preserve">Bowman     </v>
      </c>
      <c r="U1767" s="9" t="str">
        <f>IFERROR(VLOOKUP(S1767,'Lookup '!B:D,3,FALSE)," ")</f>
        <v>HOF</v>
      </c>
      <c r="V1767" s="9" t="str">
        <f t="shared" ref="V1767:V1797" si="185">IF(R1767&gt;0.249,IF(R1767&gt;0.99,IF(R1767&gt;4.99,IF(R1767&gt;9.99,IF(R1767&gt;49.99,IF(R1767&gt;99.99,"A $100","B $50"),"C $10"),"D $5"),"E $1"),"F $.25"),"G")</f>
        <v>E $1</v>
      </c>
    </row>
    <row r="1768" spans="2:22" x14ac:dyDescent="0.25">
      <c r="B1768" t="s">
        <v>700</v>
      </c>
      <c r="C1768">
        <v>1995</v>
      </c>
      <c r="D1768" t="s">
        <v>666</v>
      </c>
      <c r="K1768">
        <v>316</v>
      </c>
      <c r="L1768" t="s">
        <v>516</v>
      </c>
      <c r="M1768" t="s">
        <v>517</v>
      </c>
      <c r="N1768" t="s">
        <v>443</v>
      </c>
      <c r="Q1768">
        <v>1</v>
      </c>
      <c r="R1768" s="4">
        <v>1.25</v>
      </c>
      <c r="S1768" s="9" t="str">
        <f t="shared" si="183"/>
        <v>Henderson, Rickey</v>
      </c>
      <c r="T1768" s="9" t="str">
        <f t="shared" si="184"/>
        <v xml:space="preserve">Bowman     </v>
      </c>
      <c r="U1768" s="9" t="str">
        <f>IFERROR(VLOOKUP(S1768,'Lookup '!B:D,3,FALSE)," ")</f>
        <v>HOF</v>
      </c>
      <c r="V1768" s="9" t="str">
        <f t="shared" si="185"/>
        <v>E $1</v>
      </c>
    </row>
    <row r="1769" spans="2:22" x14ac:dyDescent="0.25">
      <c r="B1769" t="s">
        <v>700</v>
      </c>
      <c r="C1769">
        <v>1995</v>
      </c>
      <c r="D1769" t="s">
        <v>666</v>
      </c>
      <c r="K1769">
        <v>350</v>
      </c>
      <c r="L1769" t="s">
        <v>364</v>
      </c>
      <c r="M1769" t="s">
        <v>750</v>
      </c>
      <c r="N1769" t="s">
        <v>452</v>
      </c>
      <c r="Q1769">
        <v>1</v>
      </c>
      <c r="R1769" s="4">
        <v>1.25</v>
      </c>
      <c r="S1769" s="9" t="str">
        <f t="shared" si="183"/>
        <v>Martinez, Pedro</v>
      </c>
      <c r="T1769" s="9" t="str">
        <f t="shared" si="184"/>
        <v xml:space="preserve">Bowman     </v>
      </c>
      <c r="U1769" s="9" t="str">
        <f>IFERROR(VLOOKUP(S1769,'Lookup '!B:D,3,FALSE)," ")</f>
        <v>HOF</v>
      </c>
      <c r="V1769" s="9" t="str">
        <f t="shared" si="185"/>
        <v>E $1</v>
      </c>
    </row>
    <row r="1770" spans="2:22" x14ac:dyDescent="0.25">
      <c r="B1770" t="s">
        <v>700</v>
      </c>
      <c r="C1770">
        <v>1995</v>
      </c>
      <c r="D1770" t="s">
        <v>666</v>
      </c>
      <c r="K1770">
        <v>351</v>
      </c>
      <c r="L1770" t="s">
        <v>704</v>
      </c>
      <c r="M1770" t="s">
        <v>435</v>
      </c>
      <c r="N1770" t="s">
        <v>465</v>
      </c>
      <c r="Q1770">
        <v>1</v>
      </c>
      <c r="R1770" s="4">
        <v>1.25</v>
      </c>
      <c r="S1770" s="9" t="str">
        <f t="shared" si="183"/>
        <v>Thomas, Frank</v>
      </c>
      <c r="T1770" s="9" t="str">
        <f t="shared" si="184"/>
        <v xml:space="preserve">Bowman     </v>
      </c>
      <c r="U1770" s="9" t="str">
        <f>IFERROR(VLOOKUP(S1770,'Lookup '!B:D,3,FALSE)," ")</f>
        <v>HOF</v>
      </c>
      <c r="V1770" s="9" t="str">
        <f t="shared" si="185"/>
        <v>E $1</v>
      </c>
    </row>
    <row r="1771" spans="2:22" x14ac:dyDescent="0.25">
      <c r="B1771" t="s">
        <v>700</v>
      </c>
      <c r="C1771">
        <v>1995</v>
      </c>
      <c r="D1771" t="s">
        <v>666</v>
      </c>
      <c r="K1771">
        <v>395</v>
      </c>
      <c r="L1771" t="s">
        <v>482</v>
      </c>
      <c r="M1771" t="s">
        <v>670</v>
      </c>
      <c r="N1771" t="s">
        <v>555</v>
      </c>
      <c r="Q1771">
        <v>1</v>
      </c>
      <c r="R1771" s="4">
        <v>1.25</v>
      </c>
      <c r="S1771" s="9" t="str">
        <f t="shared" si="183"/>
        <v>Johnson, Randy</v>
      </c>
      <c r="T1771" s="9" t="str">
        <f t="shared" si="184"/>
        <v xml:space="preserve">Bowman     </v>
      </c>
      <c r="U1771" s="9" t="str">
        <f>IFERROR(VLOOKUP(S1771,'Lookup '!B:D,3,FALSE)," ")</f>
        <v>HOF</v>
      </c>
      <c r="V1771" s="9" t="str">
        <f t="shared" si="185"/>
        <v>E $1</v>
      </c>
    </row>
    <row r="1772" spans="2:22" x14ac:dyDescent="0.25">
      <c r="B1772" t="s">
        <v>700</v>
      </c>
      <c r="C1772">
        <v>1995</v>
      </c>
      <c r="D1772" t="s">
        <v>666</v>
      </c>
      <c r="K1772">
        <v>406</v>
      </c>
      <c r="L1772" t="s">
        <v>618</v>
      </c>
      <c r="M1772" t="s">
        <v>357</v>
      </c>
      <c r="N1772" t="s">
        <v>423</v>
      </c>
      <c r="Q1772">
        <v>1</v>
      </c>
      <c r="R1772" s="4">
        <v>2</v>
      </c>
      <c r="S1772" s="9" t="str">
        <f t="shared" si="183"/>
        <v>Maddux, Greg</v>
      </c>
      <c r="T1772" s="9" t="str">
        <f t="shared" si="184"/>
        <v xml:space="preserve">Bowman     </v>
      </c>
      <c r="U1772" s="9" t="str">
        <f>IFERROR(VLOOKUP(S1772,'Lookup '!B:D,3,FALSE)," ")</f>
        <v>HOF</v>
      </c>
      <c r="V1772" s="9" t="str">
        <f t="shared" si="185"/>
        <v>E $1</v>
      </c>
    </row>
    <row r="1773" spans="2:22" x14ac:dyDescent="0.25">
      <c r="B1773" t="s">
        <v>700</v>
      </c>
      <c r="C1773">
        <v>1995</v>
      </c>
      <c r="D1773" t="s">
        <v>666</v>
      </c>
      <c r="K1773">
        <v>408</v>
      </c>
      <c r="L1773" t="s">
        <v>581</v>
      </c>
      <c r="M1773" t="s">
        <v>582</v>
      </c>
      <c r="N1773" t="s">
        <v>425</v>
      </c>
      <c r="Q1773">
        <v>1</v>
      </c>
      <c r="R1773" s="4">
        <v>1.25</v>
      </c>
      <c r="S1773" s="9" t="str">
        <f t="shared" si="183"/>
        <v>Boggs, Wade</v>
      </c>
      <c r="T1773" s="9" t="str">
        <f t="shared" si="184"/>
        <v xml:space="preserve">Bowman     </v>
      </c>
      <c r="U1773" s="9" t="str">
        <f>IFERROR(VLOOKUP(S1773,'Lookup '!B:D,3,FALSE)," ")</f>
        <v>HOF</v>
      </c>
      <c r="V1773" s="9" t="str">
        <f t="shared" si="185"/>
        <v>E $1</v>
      </c>
    </row>
    <row r="1774" spans="2:22" x14ac:dyDescent="0.25">
      <c r="B1774" t="s">
        <v>520</v>
      </c>
      <c r="C1774">
        <v>1995</v>
      </c>
      <c r="D1774" t="s">
        <v>521</v>
      </c>
      <c r="K1774">
        <v>487</v>
      </c>
      <c r="L1774" t="s">
        <v>536</v>
      </c>
      <c r="M1774" t="s">
        <v>537</v>
      </c>
      <c r="N1774" t="s">
        <v>402</v>
      </c>
      <c r="Q1774">
        <v>1</v>
      </c>
      <c r="R1774" s="4">
        <v>0.25</v>
      </c>
      <c r="S1774" s="9" t="str">
        <f t="shared" si="183"/>
        <v>Dawson, Andre</v>
      </c>
      <c r="T1774" s="9" t="str">
        <f t="shared" si="184"/>
        <v xml:space="preserve">Donruss     </v>
      </c>
      <c r="U1774" s="9" t="str">
        <f>IFERROR(VLOOKUP(S1774,'Lookup '!B:D,3,FALSE)," ")</f>
        <v>HOF</v>
      </c>
      <c r="V1774" s="9" t="str">
        <f t="shared" si="185"/>
        <v>F $.25</v>
      </c>
    </row>
    <row r="1775" spans="2:22" x14ac:dyDescent="0.25">
      <c r="B1775" t="s">
        <v>524</v>
      </c>
      <c r="C1775">
        <v>1995</v>
      </c>
      <c r="D1775" t="s">
        <v>525</v>
      </c>
      <c r="E1775" t="s">
        <v>817</v>
      </c>
      <c r="K1775">
        <v>3</v>
      </c>
      <c r="L1775" t="s">
        <v>611</v>
      </c>
      <c r="M1775" t="s">
        <v>612</v>
      </c>
      <c r="N1775" t="s">
        <v>405</v>
      </c>
      <c r="Q1775">
        <v>1</v>
      </c>
      <c r="R1775" s="4">
        <v>2</v>
      </c>
      <c r="S1775" s="9" t="str">
        <f t="shared" si="183"/>
        <v>Bonds, Barry</v>
      </c>
      <c r="T1775" s="9" t="str">
        <f t="shared" si="184"/>
        <v xml:space="preserve">Fleer Update Headliners    </v>
      </c>
      <c r="U1775" s="9" t="str">
        <f>IFERROR(VLOOKUP(S1775,'Lookup '!B:D,3,FALSE)," ")</f>
        <v/>
      </c>
      <c r="V1775" s="9" t="str">
        <f t="shared" si="185"/>
        <v>E $1</v>
      </c>
    </row>
    <row r="1776" spans="2:22" x14ac:dyDescent="0.25">
      <c r="B1776" t="s">
        <v>524</v>
      </c>
      <c r="C1776">
        <v>1995</v>
      </c>
      <c r="D1776" t="s">
        <v>525</v>
      </c>
      <c r="E1776" t="s">
        <v>818</v>
      </c>
      <c r="K1776">
        <v>9</v>
      </c>
      <c r="L1776" t="s">
        <v>733</v>
      </c>
      <c r="M1776" t="s">
        <v>801</v>
      </c>
      <c r="N1776" t="s">
        <v>555</v>
      </c>
      <c r="Q1776">
        <v>1</v>
      </c>
      <c r="R1776" s="4">
        <v>4</v>
      </c>
      <c r="S1776" s="9" t="str">
        <f t="shared" si="183"/>
        <v>Rodriguez, Alex</v>
      </c>
      <c r="T1776" s="9" t="str">
        <f t="shared" si="184"/>
        <v xml:space="preserve">Fleer Update Rookie Update    </v>
      </c>
      <c r="U1776" s="9" t="str">
        <f>IFERROR(VLOOKUP(S1776,'Lookup '!B:D,3,FALSE)," ")</f>
        <v/>
      </c>
      <c r="V1776" s="9" t="str">
        <f t="shared" si="185"/>
        <v>E $1</v>
      </c>
    </row>
    <row r="1777" spans="2:22" x14ac:dyDescent="0.25">
      <c r="B1777" t="s">
        <v>377</v>
      </c>
      <c r="C1777">
        <v>1995</v>
      </c>
      <c r="D1777" t="s">
        <v>525</v>
      </c>
      <c r="E1777" t="s">
        <v>819</v>
      </c>
      <c r="K1777">
        <v>3</v>
      </c>
      <c r="L1777" t="s">
        <v>611</v>
      </c>
      <c r="M1777" t="s">
        <v>612</v>
      </c>
      <c r="N1777" t="s">
        <v>405</v>
      </c>
      <c r="Q1777">
        <v>1</v>
      </c>
      <c r="R1777" s="4">
        <v>10</v>
      </c>
      <c r="S1777" s="9" t="str">
        <f t="shared" si="183"/>
        <v>Bonds, Barry</v>
      </c>
      <c r="T1777" s="9" t="str">
        <f t="shared" si="184"/>
        <v xml:space="preserve">Fleer Lumber Company    </v>
      </c>
      <c r="U1777" s="9" t="str">
        <f>IFERROR(VLOOKUP(S1777,'Lookup '!B:D,3,FALSE)," ")</f>
        <v/>
      </c>
      <c r="V1777" s="9" t="str">
        <f t="shared" si="185"/>
        <v>C $10</v>
      </c>
    </row>
    <row r="1778" spans="2:22" x14ac:dyDescent="0.25">
      <c r="B1778" t="s">
        <v>524</v>
      </c>
      <c r="C1778">
        <v>1995</v>
      </c>
      <c r="D1778" t="s">
        <v>525</v>
      </c>
      <c r="E1778" t="s">
        <v>652</v>
      </c>
      <c r="K1778">
        <v>6</v>
      </c>
      <c r="L1778" t="s">
        <v>4178</v>
      </c>
      <c r="N1778" t="s">
        <v>405</v>
      </c>
      <c r="Q1778">
        <v>1</v>
      </c>
      <c r="R1778" s="4">
        <v>2.5</v>
      </c>
      <c r="S1778" s="9" t="str">
        <f t="shared" si="183"/>
        <v xml:space="preserve">Bonds, Barry / Carter, Joe, </v>
      </c>
      <c r="T1778" s="9" t="str">
        <f t="shared" si="184"/>
        <v xml:space="preserve">Fleer All Stars    </v>
      </c>
      <c r="U1778" s="9" t="str">
        <f>IFERROR(VLOOKUP(S1778,'Lookup '!B:D,3,FALSE)," ")</f>
        <v xml:space="preserve"> </v>
      </c>
      <c r="V1778" s="9" t="str">
        <f t="shared" si="185"/>
        <v>E $1</v>
      </c>
    </row>
    <row r="1779" spans="2:22" x14ac:dyDescent="0.25">
      <c r="B1779" t="s">
        <v>524</v>
      </c>
      <c r="C1779">
        <v>1995</v>
      </c>
      <c r="D1779" t="s">
        <v>525</v>
      </c>
      <c r="E1779" t="s">
        <v>802</v>
      </c>
      <c r="K1779">
        <v>4</v>
      </c>
      <c r="L1779" t="s">
        <v>618</v>
      </c>
      <c r="M1779" t="s">
        <v>357</v>
      </c>
      <c r="N1779" t="s">
        <v>423</v>
      </c>
      <c r="Q1779">
        <v>1</v>
      </c>
      <c r="R1779" s="4">
        <v>1.25</v>
      </c>
      <c r="S1779" s="9" t="str">
        <f t="shared" si="183"/>
        <v>Maddux, Greg</v>
      </c>
      <c r="T1779" s="9" t="str">
        <f t="shared" si="184"/>
        <v xml:space="preserve">Fleer Pro-Visions    </v>
      </c>
      <c r="U1779" s="9" t="str">
        <f>IFERROR(VLOOKUP(S1779,'Lookup '!B:D,3,FALSE)," ")</f>
        <v>HOF</v>
      </c>
      <c r="V1779" s="9" t="str">
        <f t="shared" si="185"/>
        <v>E $1</v>
      </c>
    </row>
    <row r="1780" spans="2:22" x14ac:dyDescent="0.25">
      <c r="B1780" t="s">
        <v>524</v>
      </c>
      <c r="C1780">
        <v>1995</v>
      </c>
      <c r="D1780" t="s">
        <v>525</v>
      </c>
      <c r="E1780" t="s">
        <v>802</v>
      </c>
      <c r="K1780">
        <v>3</v>
      </c>
      <c r="L1780" t="s">
        <v>724</v>
      </c>
      <c r="M1780" t="s">
        <v>725</v>
      </c>
      <c r="N1780" t="s">
        <v>532</v>
      </c>
      <c r="Q1780">
        <v>1</v>
      </c>
      <c r="R1780" s="4">
        <v>0.05</v>
      </c>
      <c r="S1780" s="9" t="str">
        <f t="shared" si="183"/>
        <v>Bagwell, Jeff</v>
      </c>
      <c r="T1780" s="9" t="str">
        <f t="shared" si="184"/>
        <v xml:space="preserve">Fleer Pro-Visions    </v>
      </c>
      <c r="U1780" s="9" t="str">
        <f>IFERROR(VLOOKUP(S1780,'Lookup '!B:D,3,FALSE)," ")</f>
        <v>HOF</v>
      </c>
      <c r="V1780" s="9" t="str">
        <f t="shared" si="185"/>
        <v>G</v>
      </c>
    </row>
    <row r="1781" spans="2:22" x14ac:dyDescent="0.25">
      <c r="B1781" t="s">
        <v>524</v>
      </c>
      <c r="C1781">
        <v>1995</v>
      </c>
      <c r="D1781" t="s">
        <v>525</v>
      </c>
      <c r="K1781">
        <v>318</v>
      </c>
      <c r="L1781" t="s">
        <v>654</v>
      </c>
      <c r="M1781" t="s">
        <v>531</v>
      </c>
      <c r="N1781" t="s">
        <v>423</v>
      </c>
      <c r="Q1781">
        <v>1</v>
      </c>
      <c r="R1781" s="4">
        <v>0.75</v>
      </c>
      <c r="S1781" s="9" t="str">
        <f t="shared" si="183"/>
        <v>Smoltz, John</v>
      </c>
      <c r="T1781" s="9" t="str">
        <f t="shared" si="184"/>
        <v xml:space="preserve">Fleer     </v>
      </c>
      <c r="U1781" s="9" t="str">
        <f>IFERROR(VLOOKUP(S1781,'Lookup '!B:D,3,FALSE)," ")</f>
        <v>HOF</v>
      </c>
      <c r="V1781" s="9" t="str">
        <f t="shared" si="185"/>
        <v>F $.25</v>
      </c>
    </row>
    <row r="1782" spans="2:22" x14ac:dyDescent="0.25">
      <c r="B1782" t="s">
        <v>377</v>
      </c>
      <c r="C1782">
        <v>1995</v>
      </c>
      <c r="D1782" t="s">
        <v>525</v>
      </c>
      <c r="E1782" t="s">
        <v>820</v>
      </c>
      <c r="K1782" t="s">
        <v>821</v>
      </c>
      <c r="L1782" t="s">
        <v>733</v>
      </c>
      <c r="M1782" t="s">
        <v>801</v>
      </c>
      <c r="N1782" t="s">
        <v>555</v>
      </c>
      <c r="Q1782">
        <v>1</v>
      </c>
      <c r="R1782" s="4">
        <v>4</v>
      </c>
      <c r="S1782" s="9" t="str">
        <f t="shared" si="183"/>
        <v>Rodriguez, Alex</v>
      </c>
      <c r="T1782" s="9" t="str">
        <f t="shared" si="184"/>
        <v xml:space="preserve">Fleer Rookie Update    </v>
      </c>
      <c r="U1782" s="9" t="str">
        <f>IFERROR(VLOOKUP(S1782,'Lookup '!B:D,3,FALSE)," ")</f>
        <v/>
      </c>
      <c r="V1782" s="9" t="str">
        <f t="shared" si="185"/>
        <v>E $1</v>
      </c>
    </row>
    <row r="1783" spans="2:22" x14ac:dyDescent="0.25">
      <c r="B1783" t="s">
        <v>524</v>
      </c>
      <c r="C1783">
        <v>1995</v>
      </c>
      <c r="D1783" t="s">
        <v>594</v>
      </c>
      <c r="K1783">
        <v>1</v>
      </c>
      <c r="L1783" t="s">
        <v>704</v>
      </c>
      <c r="M1783" t="s">
        <v>435</v>
      </c>
      <c r="N1783" t="s">
        <v>465</v>
      </c>
      <c r="Q1783">
        <v>1</v>
      </c>
      <c r="R1783" s="4">
        <v>0.75</v>
      </c>
      <c r="S1783" s="9" t="str">
        <f t="shared" si="183"/>
        <v>Thomas, Frank</v>
      </c>
      <c r="T1783" s="9" t="str">
        <f t="shared" si="184"/>
        <v xml:space="preserve">Leaf     </v>
      </c>
      <c r="U1783" s="9" t="str">
        <f>IFERROR(VLOOKUP(S1783,'Lookup '!B:D,3,FALSE)," ")</f>
        <v>HOF</v>
      </c>
      <c r="V1783" s="9" t="str">
        <f t="shared" si="185"/>
        <v>F $.25</v>
      </c>
    </row>
    <row r="1784" spans="2:22" x14ac:dyDescent="0.25">
      <c r="B1784" t="s">
        <v>524</v>
      </c>
      <c r="C1784">
        <v>1995</v>
      </c>
      <c r="D1784" t="s">
        <v>594</v>
      </c>
      <c r="K1784">
        <v>40</v>
      </c>
      <c r="L1784" t="s">
        <v>581</v>
      </c>
      <c r="M1784" t="s">
        <v>582</v>
      </c>
      <c r="N1784" t="s">
        <v>425</v>
      </c>
      <c r="Q1784">
        <v>1</v>
      </c>
      <c r="R1784" s="4">
        <v>0.75</v>
      </c>
      <c r="S1784" s="9" t="str">
        <f t="shared" si="183"/>
        <v>Boggs, Wade</v>
      </c>
      <c r="T1784" s="9" t="str">
        <f t="shared" si="184"/>
        <v xml:space="preserve">Leaf     </v>
      </c>
      <c r="U1784" s="9" t="str">
        <f>IFERROR(VLOOKUP(S1784,'Lookup '!B:D,3,FALSE)," ")</f>
        <v>HOF</v>
      </c>
      <c r="V1784" s="9" t="str">
        <f t="shared" si="185"/>
        <v>F $.25</v>
      </c>
    </row>
    <row r="1785" spans="2:22" x14ac:dyDescent="0.25">
      <c r="B1785" t="s">
        <v>524</v>
      </c>
      <c r="C1785">
        <v>1995</v>
      </c>
      <c r="D1785" t="s">
        <v>594</v>
      </c>
      <c r="K1785">
        <v>115</v>
      </c>
      <c r="L1785" t="s">
        <v>618</v>
      </c>
      <c r="M1785" t="s">
        <v>357</v>
      </c>
      <c r="N1785" t="s">
        <v>423</v>
      </c>
      <c r="Q1785">
        <v>1</v>
      </c>
      <c r="R1785" s="4">
        <v>1.25</v>
      </c>
      <c r="S1785" s="9" t="str">
        <f t="shared" si="183"/>
        <v>Maddux, Greg</v>
      </c>
      <c r="T1785" s="9" t="str">
        <f t="shared" si="184"/>
        <v xml:space="preserve">Leaf     </v>
      </c>
      <c r="U1785" s="9" t="str">
        <f>IFERROR(VLOOKUP(S1785,'Lookup '!B:D,3,FALSE)," ")</f>
        <v>HOF</v>
      </c>
      <c r="V1785" s="9" t="str">
        <f t="shared" si="185"/>
        <v>E $1</v>
      </c>
    </row>
    <row r="1786" spans="2:22" x14ac:dyDescent="0.25">
      <c r="B1786" t="s">
        <v>524</v>
      </c>
      <c r="C1786">
        <v>1995</v>
      </c>
      <c r="D1786" t="s">
        <v>594</v>
      </c>
      <c r="K1786">
        <v>183</v>
      </c>
      <c r="L1786" t="s">
        <v>601</v>
      </c>
      <c r="M1786" t="s">
        <v>602</v>
      </c>
      <c r="N1786" t="s">
        <v>395</v>
      </c>
      <c r="Q1786">
        <v>1</v>
      </c>
      <c r="R1786" s="4">
        <v>0.75</v>
      </c>
      <c r="S1786" s="9" t="str">
        <f t="shared" si="183"/>
        <v>Puckett, Kirby</v>
      </c>
      <c r="T1786" s="9" t="str">
        <f t="shared" si="184"/>
        <v xml:space="preserve">Leaf     </v>
      </c>
      <c r="U1786" s="9" t="str">
        <f>IFERROR(VLOOKUP(S1786,'Lookup '!B:D,3,FALSE)," ")</f>
        <v>HOF</v>
      </c>
      <c r="V1786" s="9" t="str">
        <f t="shared" si="185"/>
        <v>F $.25</v>
      </c>
    </row>
    <row r="1787" spans="2:22" x14ac:dyDescent="0.25">
      <c r="B1787" t="s">
        <v>524</v>
      </c>
      <c r="C1787">
        <v>1995</v>
      </c>
      <c r="D1787" t="s">
        <v>594</v>
      </c>
      <c r="K1787">
        <v>211</v>
      </c>
      <c r="L1787" t="s">
        <v>667</v>
      </c>
      <c r="M1787" t="s">
        <v>501</v>
      </c>
      <c r="N1787" t="s">
        <v>555</v>
      </c>
      <c r="Q1787">
        <v>1</v>
      </c>
      <c r="R1787" s="4">
        <v>1.5</v>
      </c>
      <c r="S1787" s="9" t="str">
        <f t="shared" si="183"/>
        <v>Griffey Jr, Ken</v>
      </c>
      <c r="T1787" s="9" t="str">
        <f t="shared" si="184"/>
        <v xml:space="preserve">Leaf     </v>
      </c>
      <c r="U1787" s="9" t="str">
        <f>IFERROR(VLOOKUP(S1787,'Lookup '!B:D,3,FALSE)," ")</f>
        <v>HOF</v>
      </c>
      <c r="V1787" s="9" t="str">
        <f t="shared" si="185"/>
        <v>E $1</v>
      </c>
    </row>
    <row r="1788" spans="2:22" x14ac:dyDescent="0.25">
      <c r="B1788" t="s">
        <v>524</v>
      </c>
      <c r="C1788">
        <v>1995</v>
      </c>
      <c r="D1788" t="s">
        <v>594</v>
      </c>
      <c r="K1788">
        <v>299</v>
      </c>
      <c r="L1788" t="s">
        <v>572</v>
      </c>
      <c r="M1788" t="s">
        <v>476</v>
      </c>
      <c r="N1788" t="s">
        <v>446</v>
      </c>
      <c r="Q1788">
        <v>1</v>
      </c>
      <c r="R1788" s="4">
        <v>1</v>
      </c>
      <c r="S1788" s="9" t="str">
        <f t="shared" si="183"/>
        <v>Gwynn, Tony</v>
      </c>
      <c r="T1788" s="9" t="str">
        <f t="shared" si="184"/>
        <v xml:space="preserve">Leaf     </v>
      </c>
      <c r="U1788" s="9" t="str">
        <f>IFERROR(VLOOKUP(S1788,'Lookup '!B:D,3,FALSE)," ")</f>
        <v>HOF</v>
      </c>
      <c r="V1788" s="9" t="str">
        <f t="shared" si="185"/>
        <v>E $1</v>
      </c>
    </row>
    <row r="1789" spans="2:22" x14ac:dyDescent="0.25">
      <c r="B1789" t="s">
        <v>524</v>
      </c>
      <c r="C1789">
        <v>1995</v>
      </c>
      <c r="D1789" t="s">
        <v>594</v>
      </c>
      <c r="K1789">
        <v>372</v>
      </c>
      <c r="L1789" t="s">
        <v>444</v>
      </c>
      <c r="M1789" t="s">
        <v>445</v>
      </c>
      <c r="N1789" t="s">
        <v>425</v>
      </c>
      <c r="Q1789">
        <v>1</v>
      </c>
      <c r="R1789" s="4">
        <v>0.75</v>
      </c>
      <c r="S1789" s="9" t="str">
        <f t="shared" si="183"/>
        <v>Winfield, Dave</v>
      </c>
      <c r="T1789" s="9" t="str">
        <f t="shared" si="184"/>
        <v xml:space="preserve">Leaf     </v>
      </c>
      <c r="U1789" s="9" t="str">
        <f>IFERROR(VLOOKUP(S1789,'Lookup '!B:D,3,FALSE)," ")</f>
        <v>HOF</v>
      </c>
      <c r="V1789" s="9" t="str">
        <f t="shared" si="185"/>
        <v>F $.25</v>
      </c>
    </row>
    <row r="1790" spans="2:22" x14ac:dyDescent="0.25">
      <c r="B1790" t="s">
        <v>570</v>
      </c>
      <c r="C1790">
        <v>1995</v>
      </c>
      <c r="D1790" t="s">
        <v>765</v>
      </c>
      <c r="K1790">
        <v>128</v>
      </c>
      <c r="L1790" t="s">
        <v>667</v>
      </c>
      <c r="M1790" t="s">
        <v>501</v>
      </c>
      <c r="N1790" t="s">
        <v>555</v>
      </c>
      <c r="Q1790">
        <v>1</v>
      </c>
      <c r="R1790" s="4">
        <v>0.5</v>
      </c>
      <c r="S1790" s="9" t="str">
        <f t="shared" si="183"/>
        <v>Griffey Jr, Ken</v>
      </c>
      <c r="T1790" s="9" t="str">
        <f t="shared" si="184"/>
        <v xml:space="preserve">Pinnacle     </v>
      </c>
      <c r="U1790" s="9" t="str">
        <f>IFERROR(VLOOKUP(S1790,'Lookup '!B:D,3,FALSE)," ")</f>
        <v>HOF</v>
      </c>
      <c r="V1790" s="9" t="str">
        <f t="shared" si="185"/>
        <v>F $.25</v>
      </c>
    </row>
    <row r="1791" spans="2:22" x14ac:dyDescent="0.25">
      <c r="B1791" t="s">
        <v>570</v>
      </c>
      <c r="C1791">
        <v>1995</v>
      </c>
      <c r="D1791" t="s">
        <v>657</v>
      </c>
      <c r="K1791">
        <v>28</v>
      </c>
      <c r="L1791" t="s">
        <v>572</v>
      </c>
      <c r="M1791" t="s">
        <v>476</v>
      </c>
      <c r="N1791" t="s">
        <v>446</v>
      </c>
      <c r="Q1791">
        <v>1</v>
      </c>
      <c r="R1791" s="4">
        <v>0.6</v>
      </c>
      <c r="S1791" s="9" t="str">
        <f t="shared" si="183"/>
        <v>Gwynn, Tony</v>
      </c>
      <c r="T1791" s="9" t="str">
        <f t="shared" si="184"/>
        <v xml:space="preserve">Score     </v>
      </c>
      <c r="U1791" s="9" t="str">
        <f>IFERROR(VLOOKUP(S1791,'Lookup '!B:D,3,FALSE)," ")</f>
        <v>HOF</v>
      </c>
      <c r="V1791" s="9" t="str">
        <f t="shared" si="185"/>
        <v>F $.25</v>
      </c>
    </row>
    <row r="1792" spans="2:22" x14ac:dyDescent="0.25">
      <c r="B1792" t="s">
        <v>570</v>
      </c>
      <c r="C1792">
        <v>1995</v>
      </c>
      <c r="D1792" t="s">
        <v>657</v>
      </c>
      <c r="K1792">
        <v>437</v>
      </c>
      <c r="L1792" t="s">
        <v>667</v>
      </c>
      <c r="M1792" t="s">
        <v>501</v>
      </c>
      <c r="N1792" t="s">
        <v>555</v>
      </c>
      <c r="Q1792">
        <v>1</v>
      </c>
      <c r="R1792" s="4">
        <v>1</v>
      </c>
      <c r="S1792" s="9" t="str">
        <f t="shared" si="183"/>
        <v>Griffey Jr, Ken</v>
      </c>
      <c r="T1792" s="9" t="str">
        <f t="shared" si="184"/>
        <v xml:space="preserve">Score     </v>
      </c>
      <c r="U1792" s="9" t="str">
        <f>IFERROR(VLOOKUP(S1792,'Lookup '!B:D,3,FALSE)," ")</f>
        <v>HOF</v>
      </c>
      <c r="V1792" s="9" t="str">
        <f t="shared" si="185"/>
        <v>E $1</v>
      </c>
    </row>
    <row r="1793" spans="2:22" x14ac:dyDescent="0.25">
      <c r="B1793" t="s">
        <v>570</v>
      </c>
      <c r="C1793">
        <v>1995</v>
      </c>
      <c r="D1793" t="s">
        <v>657</v>
      </c>
      <c r="K1793">
        <v>441</v>
      </c>
      <c r="L1793" t="s">
        <v>516</v>
      </c>
      <c r="M1793" t="s">
        <v>517</v>
      </c>
      <c r="N1793" t="s">
        <v>443</v>
      </c>
      <c r="Q1793">
        <v>1</v>
      </c>
      <c r="R1793" s="4">
        <v>0.5</v>
      </c>
      <c r="S1793" s="9" t="str">
        <f t="shared" si="183"/>
        <v>Henderson, Rickey</v>
      </c>
      <c r="T1793" s="9" t="str">
        <f t="shared" si="184"/>
        <v xml:space="preserve">Score     </v>
      </c>
      <c r="U1793" s="9" t="str">
        <f>IFERROR(VLOOKUP(S1793,'Lookup '!B:D,3,FALSE)," ")</f>
        <v>HOF</v>
      </c>
      <c r="V1793" s="9" t="str">
        <f t="shared" si="185"/>
        <v>F $.25</v>
      </c>
    </row>
    <row r="1794" spans="2:22" x14ac:dyDescent="0.25">
      <c r="B1794" t="s">
        <v>570</v>
      </c>
      <c r="C1794">
        <v>1995</v>
      </c>
      <c r="D1794" t="s">
        <v>657</v>
      </c>
      <c r="K1794">
        <v>561</v>
      </c>
      <c r="L1794" t="s">
        <v>572</v>
      </c>
      <c r="M1794" t="s">
        <v>476</v>
      </c>
      <c r="N1794" t="s">
        <v>446</v>
      </c>
      <c r="Q1794">
        <v>1</v>
      </c>
      <c r="R1794" s="4">
        <v>0.5</v>
      </c>
      <c r="S1794" s="9" t="str">
        <f t="shared" si="183"/>
        <v>Gwynn, Tony</v>
      </c>
      <c r="T1794" s="9" t="str">
        <f t="shared" si="184"/>
        <v xml:space="preserve">Score     </v>
      </c>
      <c r="U1794" s="9" t="str">
        <f>IFERROR(VLOOKUP(S1794,'Lookup '!B:D,3,FALSE)," ")</f>
        <v>HOF</v>
      </c>
      <c r="V1794" s="9" t="str">
        <f t="shared" si="185"/>
        <v>F $.25</v>
      </c>
    </row>
    <row r="1795" spans="2:22" x14ac:dyDescent="0.25">
      <c r="B1795" t="s">
        <v>570</v>
      </c>
      <c r="C1795">
        <v>1995</v>
      </c>
      <c r="D1795" t="s">
        <v>657</v>
      </c>
      <c r="K1795">
        <v>562</v>
      </c>
      <c r="L1795" t="s">
        <v>611</v>
      </c>
      <c r="M1795" t="s">
        <v>612</v>
      </c>
      <c r="N1795" t="s">
        <v>405</v>
      </c>
      <c r="Q1795">
        <v>1</v>
      </c>
      <c r="R1795" s="4">
        <v>0.75</v>
      </c>
      <c r="S1795" s="9" t="str">
        <f t="shared" si="183"/>
        <v>Bonds, Barry</v>
      </c>
      <c r="T1795" s="9" t="str">
        <f t="shared" si="184"/>
        <v xml:space="preserve">Score     </v>
      </c>
      <c r="U1795" s="9" t="str">
        <f>IFERROR(VLOOKUP(S1795,'Lookup '!B:D,3,FALSE)," ")</f>
        <v/>
      </c>
      <c r="V1795" s="9" t="str">
        <f t="shared" si="185"/>
        <v>F $.25</v>
      </c>
    </row>
    <row r="1796" spans="2:22" x14ac:dyDescent="0.25">
      <c r="B1796" t="s">
        <v>570</v>
      </c>
      <c r="C1796">
        <v>1995</v>
      </c>
      <c r="D1796" t="s">
        <v>812</v>
      </c>
      <c r="K1796">
        <v>46</v>
      </c>
      <c r="L1796" t="s">
        <v>611</v>
      </c>
      <c r="M1796" t="s">
        <v>612</v>
      </c>
      <c r="N1796" t="s">
        <v>446</v>
      </c>
      <c r="Q1796">
        <v>1</v>
      </c>
      <c r="R1796" s="4">
        <v>1.5</v>
      </c>
      <c r="S1796" s="9" t="str">
        <f t="shared" si="183"/>
        <v>Bonds, Barry</v>
      </c>
      <c r="T1796" s="9" t="str">
        <f t="shared" si="184"/>
        <v xml:space="preserve">Select     </v>
      </c>
      <c r="U1796" s="9" t="str">
        <f>IFERROR(VLOOKUP(S1796,'Lookup '!B:D,3,FALSE)," ")</f>
        <v/>
      </c>
      <c r="V1796" s="9" t="str">
        <f t="shared" si="185"/>
        <v>E $1</v>
      </c>
    </row>
    <row r="1797" spans="2:22" x14ac:dyDescent="0.25">
      <c r="B1797" t="s">
        <v>570</v>
      </c>
      <c r="C1797">
        <v>1995</v>
      </c>
      <c r="D1797" t="s">
        <v>812</v>
      </c>
      <c r="K1797">
        <v>79</v>
      </c>
      <c r="L1797" t="s">
        <v>601</v>
      </c>
      <c r="M1797" t="s">
        <v>602</v>
      </c>
      <c r="N1797" t="s">
        <v>395</v>
      </c>
      <c r="Q1797">
        <v>1</v>
      </c>
      <c r="R1797" s="4">
        <v>0.5</v>
      </c>
      <c r="S1797" s="9" t="str">
        <f t="shared" si="183"/>
        <v>Puckett, Kirby</v>
      </c>
      <c r="T1797" s="9" t="str">
        <f t="shared" si="184"/>
        <v xml:space="preserve">Select     </v>
      </c>
      <c r="U1797" s="9" t="str">
        <f>IFERROR(VLOOKUP(S1797,'Lookup '!B:D,3,FALSE)," ")</f>
        <v>HOF</v>
      </c>
      <c r="V1797" s="9" t="str">
        <f t="shared" si="185"/>
        <v>F $.25</v>
      </c>
    </row>
    <row r="1798" spans="2:22" x14ac:dyDescent="0.25">
      <c r="B1798" t="s">
        <v>570</v>
      </c>
      <c r="C1798">
        <v>1995</v>
      </c>
      <c r="D1798" t="s">
        <v>812</v>
      </c>
      <c r="K1798">
        <v>94</v>
      </c>
      <c r="L1798" t="s">
        <v>572</v>
      </c>
      <c r="M1798" t="s">
        <v>476</v>
      </c>
      <c r="N1798" t="s">
        <v>446</v>
      </c>
      <c r="Q1798">
        <v>1</v>
      </c>
      <c r="R1798" s="4">
        <v>0.6</v>
      </c>
      <c r="S1798" s="9" t="str">
        <f t="shared" si="183"/>
        <v>Gwynn, Tony</v>
      </c>
      <c r="T1798" s="9" t="str">
        <f t="shared" si="184"/>
        <v xml:space="preserve">Select     </v>
      </c>
      <c r="U1798" s="9" t="str">
        <f>IFERROR(VLOOKUP(S1798,'Lookup '!B:D,3,FALSE)," ")</f>
        <v>HOF</v>
      </c>
      <c r="V1798" s="9" t="str">
        <f t="shared" ref="V1798:V1820" si="186">IF(R1798&gt;0.249,IF(R1798&gt;0.99,IF(R1798&gt;4.99,IF(R1798&gt;9.99,IF(R1798&gt;49.99,IF(R1798&gt;99.99,"A $100","B $50"),"C $10"),"D $5"),"E $1"),"F $.25"),"G")</f>
        <v>F $.25</v>
      </c>
    </row>
    <row r="1799" spans="2:22" x14ac:dyDescent="0.25">
      <c r="B1799" t="s">
        <v>570</v>
      </c>
      <c r="C1799">
        <v>1995</v>
      </c>
      <c r="D1799" t="s">
        <v>812</v>
      </c>
      <c r="K1799">
        <v>134</v>
      </c>
      <c r="L1799" t="s">
        <v>516</v>
      </c>
      <c r="M1799" t="s">
        <v>517</v>
      </c>
      <c r="N1799" t="s">
        <v>443</v>
      </c>
      <c r="Q1799">
        <v>1</v>
      </c>
      <c r="R1799" s="4">
        <v>0.5</v>
      </c>
      <c r="S1799" s="9" t="str">
        <f t="shared" si="183"/>
        <v>Henderson, Rickey</v>
      </c>
      <c r="T1799" s="9" t="str">
        <f t="shared" si="184"/>
        <v xml:space="preserve">Select     </v>
      </c>
      <c r="U1799" s="9" t="str">
        <f>IFERROR(VLOOKUP(S1799,'Lookup '!B:D,3,FALSE)," ")</f>
        <v>HOF</v>
      </c>
      <c r="V1799" s="9" t="str">
        <f t="shared" si="186"/>
        <v>F $.25</v>
      </c>
    </row>
    <row r="1800" spans="2:22" x14ac:dyDescent="0.25">
      <c r="B1800" t="s">
        <v>570</v>
      </c>
      <c r="C1800">
        <v>1995</v>
      </c>
      <c r="D1800" t="s">
        <v>812</v>
      </c>
      <c r="K1800">
        <v>226</v>
      </c>
      <c r="L1800" t="s">
        <v>444</v>
      </c>
      <c r="M1800" t="s">
        <v>445</v>
      </c>
      <c r="N1800" t="s">
        <v>425</v>
      </c>
      <c r="Q1800">
        <v>1</v>
      </c>
      <c r="R1800" s="4">
        <v>0.5</v>
      </c>
      <c r="S1800" s="9" t="str">
        <f t="shared" ref="S1800:S1839" si="187">L1800&amp;", "&amp;M1800</f>
        <v>Winfield, Dave</v>
      </c>
      <c r="T1800" s="9" t="str">
        <f t="shared" si="184"/>
        <v xml:space="preserve">Select     </v>
      </c>
      <c r="U1800" s="9" t="str">
        <f>IFERROR(VLOOKUP(S1800,'Lookup '!B:D,3,FALSE)," ")</f>
        <v>HOF</v>
      </c>
      <c r="V1800" s="9" t="str">
        <f t="shared" si="186"/>
        <v>F $.25</v>
      </c>
    </row>
    <row r="1801" spans="2:22" x14ac:dyDescent="0.25">
      <c r="C1801">
        <v>1995</v>
      </c>
      <c r="D1801" t="s">
        <v>822</v>
      </c>
      <c r="K1801">
        <v>105</v>
      </c>
      <c r="L1801" t="s">
        <v>572</v>
      </c>
      <c r="M1801" t="s">
        <v>476</v>
      </c>
      <c r="N1801" t="s">
        <v>405</v>
      </c>
      <c r="Q1801">
        <v>1</v>
      </c>
      <c r="R1801" s="4">
        <v>1.25</v>
      </c>
      <c r="S1801" s="9" t="str">
        <f t="shared" si="187"/>
        <v>Gwynn, Tony</v>
      </c>
      <c r="T1801" s="9" t="str">
        <f t="shared" ref="T1801:T1840" si="188">CONCATENATE(D1801&amp;" "&amp;E1801&amp;" "&amp;F1801&amp;" "&amp;G1801&amp;" "&amp;H1801&amp;" "&amp;I1801&amp;J1801)</f>
        <v xml:space="preserve">SP     </v>
      </c>
      <c r="U1801" s="9" t="str">
        <f>IFERROR(VLOOKUP(S1801,'Lookup '!B:D,3,FALSE)," ")</f>
        <v>HOF</v>
      </c>
      <c r="V1801" s="9" t="str">
        <f t="shared" si="186"/>
        <v>E $1</v>
      </c>
    </row>
    <row r="1802" spans="2:22" x14ac:dyDescent="0.25">
      <c r="C1802">
        <v>1995</v>
      </c>
      <c r="D1802" t="s">
        <v>822</v>
      </c>
      <c r="K1802">
        <v>190</v>
      </c>
      <c r="L1802" t="s">
        <v>667</v>
      </c>
      <c r="M1802" t="s">
        <v>501</v>
      </c>
      <c r="N1802" t="s">
        <v>555</v>
      </c>
      <c r="Q1802">
        <v>1</v>
      </c>
      <c r="R1802" s="4">
        <v>2</v>
      </c>
      <c r="S1802" s="9" t="str">
        <f t="shared" si="187"/>
        <v>Griffey Jr, Ken</v>
      </c>
      <c r="T1802" s="9" t="str">
        <f t="shared" si="188"/>
        <v xml:space="preserve">SP     </v>
      </c>
      <c r="U1802" s="9" t="str">
        <f>IFERROR(VLOOKUP(S1802,'Lookup '!B:D,3,FALSE)," ")</f>
        <v>HOF</v>
      </c>
      <c r="V1802" s="9" t="str">
        <f t="shared" si="186"/>
        <v>E $1</v>
      </c>
    </row>
    <row r="1803" spans="2:22" x14ac:dyDescent="0.25">
      <c r="B1803" t="s">
        <v>570</v>
      </c>
      <c r="C1803">
        <v>1995</v>
      </c>
      <c r="D1803" t="s">
        <v>685</v>
      </c>
      <c r="K1803">
        <v>95</v>
      </c>
      <c r="L1803" t="s">
        <v>667</v>
      </c>
      <c r="M1803" t="s">
        <v>501</v>
      </c>
      <c r="N1803" t="s">
        <v>555</v>
      </c>
      <c r="Q1803">
        <v>1</v>
      </c>
      <c r="R1803" s="4">
        <v>0.4</v>
      </c>
      <c r="S1803" s="9" t="str">
        <f t="shared" si="187"/>
        <v>Griffey Jr, Ken</v>
      </c>
      <c r="T1803" s="9" t="str">
        <f t="shared" si="188"/>
        <v xml:space="preserve">Sportflics     </v>
      </c>
      <c r="U1803" s="9" t="str">
        <f>IFERROR(VLOOKUP(S1803,'Lookup '!B:D,3,FALSE)," ")</f>
        <v>HOF</v>
      </c>
      <c r="V1803" s="9" t="str">
        <f t="shared" si="186"/>
        <v>F $.25</v>
      </c>
    </row>
    <row r="1804" spans="2:22" x14ac:dyDescent="0.25">
      <c r="B1804" t="s">
        <v>776</v>
      </c>
      <c r="C1804">
        <v>1995</v>
      </c>
      <c r="D1804" t="s">
        <v>378</v>
      </c>
      <c r="E1804" t="s">
        <v>823</v>
      </c>
      <c r="K1804">
        <v>1</v>
      </c>
      <c r="L1804" t="s">
        <v>704</v>
      </c>
      <c r="M1804" t="s">
        <v>435</v>
      </c>
      <c r="N1804" t="s">
        <v>465</v>
      </c>
      <c r="O1804" t="s">
        <v>424</v>
      </c>
      <c r="Q1804">
        <v>1</v>
      </c>
      <c r="R1804" s="4">
        <v>0.6</v>
      </c>
      <c r="S1804" s="9" t="str">
        <f t="shared" si="187"/>
        <v>Thomas, Frank</v>
      </c>
      <c r="T1804" s="9" t="str">
        <f t="shared" si="188"/>
        <v xml:space="preserve">Topps Main Cyberstats    </v>
      </c>
      <c r="U1804" s="9" t="str">
        <f>IFERROR(VLOOKUP(S1804,'Lookup '!B:D,3,FALSE)," ")</f>
        <v>HOF</v>
      </c>
      <c r="V1804" s="9" t="str">
        <f t="shared" si="186"/>
        <v>F $.25</v>
      </c>
    </row>
    <row r="1805" spans="2:22" x14ac:dyDescent="0.25">
      <c r="B1805" t="s">
        <v>776</v>
      </c>
      <c r="C1805">
        <v>1995</v>
      </c>
      <c r="D1805" t="s">
        <v>378</v>
      </c>
      <c r="E1805" t="s">
        <v>823</v>
      </c>
      <c r="K1805">
        <v>116</v>
      </c>
      <c r="L1805" t="s">
        <v>482</v>
      </c>
      <c r="M1805" t="s">
        <v>670</v>
      </c>
      <c r="N1805" t="s">
        <v>555</v>
      </c>
      <c r="O1805" t="s">
        <v>382</v>
      </c>
      <c r="Q1805">
        <v>1</v>
      </c>
      <c r="R1805" s="4">
        <v>0.75</v>
      </c>
      <c r="S1805" s="9" t="str">
        <f t="shared" si="187"/>
        <v>Johnson, Randy</v>
      </c>
      <c r="T1805" s="9" t="str">
        <f t="shared" si="188"/>
        <v xml:space="preserve">Topps Main Cyberstats    </v>
      </c>
      <c r="U1805" s="9" t="str">
        <f>IFERROR(VLOOKUP(S1805,'Lookup '!B:D,3,FALSE)," ")</f>
        <v>HOF</v>
      </c>
      <c r="V1805" s="9" t="str">
        <f t="shared" si="186"/>
        <v>F $.25</v>
      </c>
    </row>
    <row r="1806" spans="2:22" x14ac:dyDescent="0.25">
      <c r="B1806" t="s">
        <v>776</v>
      </c>
      <c r="C1806">
        <v>1995</v>
      </c>
      <c r="D1806" t="s">
        <v>378</v>
      </c>
      <c r="E1806" t="s">
        <v>823</v>
      </c>
      <c r="K1806">
        <v>158</v>
      </c>
      <c r="L1806" t="s">
        <v>618</v>
      </c>
      <c r="M1806" t="s">
        <v>357</v>
      </c>
      <c r="N1806" t="s">
        <v>423</v>
      </c>
      <c r="O1806" t="s">
        <v>382</v>
      </c>
      <c r="Q1806">
        <v>1</v>
      </c>
      <c r="R1806" s="4">
        <v>0.75</v>
      </c>
      <c r="S1806" s="9" t="str">
        <f t="shared" si="187"/>
        <v>Maddux, Greg</v>
      </c>
      <c r="T1806" s="9" t="str">
        <f t="shared" si="188"/>
        <v xml:space="preserve">Topps Main Cyberstats    </v>
      </c>
      <c r="U1806" s="9" t="str">
        <f>IFERROR(VLOOKUP(S1806,'Lookup '!B:D,3,FALSE)," ")</f>
        <v>HOF</v>
      </c>
      <c r="V1806" s="9" t="str">
        <f t="shared" si="186"/>
        <v>F $.25</v>
      </c>
    </row>
    <row r="1807" spans="2:22" x14ac:dyDescent="0.25">
      <c r="B1807" t="s">
        <v>776</v>
      </c>
      <c r="C1807">
        <v>1995</v>
      </c>
      <c r="D1807" t="s">
        <v>378</v>
      </c>
      <c r="K1807">
        <v>1</v>
      </c>
      <c r="L1807" t="s">
        <v>704</v>
      </c>
      <c r="M1807" t="s">
        <v>435</v>
      </c>
      <c r="N1807" t="s">
        <v>465</v>
      </c>
      <c r="O1807" t="s">
        <v>424</v>
      </c>
      <c r="Q1807">
        <v>1</v>
      </c>
      <c r="R1807" s="4">
        <v>0.75</v>
      </c>
      <c r="S1807" s="9" t="str">
        <f t="shared" si="187"/>
        <v>Thomas, Frank</v>
      </c>
      <c r="T1807" s="9" t="str">
        <f t="shared" si="188"/>
        <v xml:space="preserve">Topps Main     </v>
      </c>
      <c r="U1807" s="9" t="str">
        <f>IFERROR(VLOOKUP(S1807,'Lookup '!B:D,3,FALSE)," ")</f>
        <v>HOF</v>
      </c>
      <c r="V1807" s="9" t="str">
        <f t="shared" si="186"/>
        <v>F $.25</v>
      </c>
    </row>
    <row r="1808" spans="2:22" x14ac:dyDescent="0.25">
      <c r="B1808" t="s">
        <v>776</v>
      </c>
      <c r="C1808">
        <v>1995</v>
      </c>
      <c r="D1808" t="s">
        <v>378</v>
      </c>
      <c r="K1808">
        <v>30</v>
      </c>
      <c r="L1808" t="s">
        <v>506</v>
      </c>
      <c r="M1808" t="s">
        <v>363</v>
      </c>
      <c r="N1808" t="s">
        <v>556</v>
      </c>
      <c r="O1808" t="s">
        <v>455</v>
      </c>
      <c r="Q1808">
        <v>1</v>
      </c>
      <c r="R1808" s="4">
        <v>0.75</v>
      </c>
      <c r="S1808" s="9" t="str">
        <f t="shared" si="187"/>
        <v>Molitor, Paul</v>
      </c>
      <c r="T1808" s="9" t="str">
        <f t="shared" si="188"/>
        <v xml:space="preserve">Topps Main     </v>
      </c>
      <c r="U1808" s="9" t="str">
        <f>IFERROR(VLOOKUP(S1808,'Lookup '!B:D,3,FALSE)," ")</f>
        <v>HOF</v>
      </c>
      <c r="V1808" s="9" t="str">
        <f t="shared" si="186"/>
        <v>F $.25</v>
      </c>
    </row>
    <row r="1809" spans="2:22" x14ac:dyDescent="0.25">
      <c r="B1809" t="s">
        <v>776</v>
      </c>
      <c r="C1809">
        <v>1995</v>
      </c>
      <c r="D1809" t="s">
        <v>378</v>
      </c>
      <c r="K1809">
        <v>45</v>
      </c>
      <c r="L1809" t="s">
        <v>541</v>
      </c>
      <c r="M1809" t="s">
        <v>542</v>
      </c>
      <c r="N1809" t="s">
        <v>443</v>
      </c>
      <c r="O1809" t="s">
        <v>382</v>
      </c>
      <c r="Q1809">
        <v>1</v>
      </c>
      <c r="R1809" s="4">
        <v>0.75</v>
      </c>
      <c r="S1809" s="9" t="str">
        <f t="shared" si="187"/>
        <v>Eckersley, Dennis</v>
      </c>
      <c r="T1809" s="9" t="str">
        <f t="shared" si="188"/>
        <v xml:space="preserve">Topps Main     </v>
      </c>
      <c r="U1809" s="9" t="str">
        <f>IFERROR(VLOOKUP(S1809,'Lookup '!B:D,3,FALSE)," ")</f>
        <v>HOF</v>
      </c>
      <c r="V1809" s="9" t="str">
        <f t="shared" si="186"/>
        <v>F $.25</v>
      </c>
    </row>
    <row r="1810" spans="2:22" x14ac:dyDescent="0.25">
      <c r="B1810" t="s">
        <v>776</v>
      </c>
      <c r="C1810">
        <v>1995</v>
      </c>
      <c r="D1810" t="s">
        <v>378</v>
      </c>
      <c r="K1810">
        <v>100</v>
      </c>
      <c r="L1810" t="s">
        <v>611</v>
      </c>
      <c r="M1810" t="s">
        <v>612</v>
      </c>
      <c r="N1810" t="s">
        <v>405</v>
      </c>
      <c r="O1810" t="s">
        <v>388</v>
      </c>
      <c r="Q1810">
        <v>1</v>
      </c>
      <c r="R1810" s="4">
        <v>2</v>
      </c>
      <c r="S1810" s="9" t="str">
        <f t="shared" si="187"/>
        <v>Bonds, Barry</v>
      </c>
      <c r="T1810" s="9" t="str">
        <f t="shared" si="188"/>
        <v xml:space="preserve">Topps Main     </v>
      </c>
      <c r="U1810" s="9" t="str">
        <f>IFERROR(VLOOKUP(S1810,'Lookup '!B:D,3,FALSE)," ")</f>
        <v/>
      </c>
      <c r="V1810" s="9" t="str">
        <f t="shared" si="186"/>
        <v>E $1</v>
      </c>
    </row>
    <row r="1811" spans="2:22" x14ac:dyDescent="0.25">
      <c r="B1811" t="s">
        <v>776</v>
      </c>
      <c r="C1811">
        <v>1995</v>
      </c>
      <c r="D1811" t="s">
        <v>378</v>
      </c>
      <c r="K1811">
        <v>158</v>
      </c>
      <c r="L1811" t="s">
        <v>444</v>
      </c>
      <c r="M1811" t="s">
        <v>445</v>
      </c>
      <c r="N1811" t="s">
        <v>554</v>
      </c>
      <c r="O1811" t="s">
        <v>741</v>
      </c>
      <c r="Q1811">
        <v>1</v>
      </c>
      <c r="R1811" s="4">
        <v>0.75</v>
      </c>
      <c r="S1811" s="9" t="str">
        <f t="shared" si="187"/>
        <v>Winfield, Dave</v>
      </c>
      <c r="T1811" s="9" t="str">
        <f t="shared" si="188"/>
        <v xml:space="preserve">Topps Main     </v>
      </c>
      <c r="U1811" s="9" t="str">
        <f>IFERROR(VLOOKUP(S1811,'Lookup '!B:D,3,FALSE)," ")</f>
        <v>HOF</v>
      </c>
      <c r="V1811" s="9" t="str">
        <f t="shared" si="186"/>
        <v>F $.25</v>
      </c>
    </row>
    <row r="1812" spans="2:22" x14ac:dyDescent="0.25">
      <c r="B1812" t="s">
        <v>776</v>
      </c>
      <c r="C1812">
        <v>1995</v>
      </c>
      <c r="D1812" t="s">
        <v>378</v>
      </c>
      <c r="K1812">
        <v>170</v>
      </c>
      <c r="L1812" t="s">
        <v>581</v>
      </c>
      <c r="M1812" t="s">
        <v>582</v>
      </c>
      <c r="N1812" t="s">
        <v>425</v>
      </c>
      <c r="O1812" t="s">
        <v>440</v>
      </c>
      <c r="Q1812">
        <v>1</v>
      </c>
      <c r="R1812" s="4">
        <v>0.75</v>
      </c>
      <c r="S1812" s="9" t="str">
        <f t="shared" si="187"/>
        <v>Boggs, Wade</v>
      </c>
      <c r="T1812" s="9" t="str">
        <f t="shared" si="188"/>
        <v xml:space="preserve">Topps Main     </v>
      </c>
      <c r="U1812" s="9" t="str">
        <f>IFERROR(VLOOKUP(S1812,'Lookup '!B:D,3,FALSE)," ")</f>
        <v>HOF</v>
      </c>
      <c r="V1812" s="9" t="str">
        <f t="shared" si="186"/>
        <v>F $.25</v>
      </c>
    </row>
    <row r="1813" spans="2:22" x14ac:dyDescent="0.25">
      <c r="B1813" t="s">
        <v>776</v>
      </c>
      <c r="C1813">
        <v>1995</v>
      </c>
      <c r="D1813" t="s">
        <v>378</v>
      </c>
      <c r="K1813">
        <v>175</v>
      </c>
      <c r="L1813" t="s">
        <v>649</v>
      </c>
      <c r="M1813" t="s">
        <v>429</v>
      </c>
      <c r="N1813" t="s">
        <v>423</v>
      </c>
      <c r="O1813" t="s">
        <v>382</v>
      </c>
      <c r="Q1813">
        <v>1</v>
      </c>
      <c r="R1813" s="4">
        <v>0.75</v>
      </c>
      <c r="S1813" s="9" t="str">
        <f t="shared" si="187"/>
        <v>Glavine, Tom</v>
      </c>
      <c r="T1813" s="9" t="str">
        <f t="shared" si="188"/>
        <v xml:space="preserve">Topps Main     </v>
      </c>
      <c r="U1813" s="9" t="str">
        <f>IFERROR(VLOOKUP(S1813,'Lookup '!B:D,3,FALSE)," ")</f>
        <v>HOF</v>
      </c>
      <c r="V1813" s="9" t="str">
        <f t="shared" si="186"/>
        <v>F $.25</v>
      </c>
    </row>
    <row r="1814" spans="2:22" x14ac:dyDescent="0.25">
      <c r="B1814" t="s">
        <v>776</v>
      </c>
      <c r="C1814">
        <v>1995</v>
      </c>
      <c r="D1814" t="s">
        <v>378</v>
      </c>
      <c r="K1814">
        <v>199</v>
      </c>
      <c r="L1814" t="s">
        <v>772</v>
      </c>
      <c r="M1814" t="s">
        <v>773</v>
      </c>
      <c r="N1814" t="s">
        <v>425</v>
      </c>
      <c r="Q1814">
        <v>1</v>
      </c>
      <c r="R1814" s="4">
        <v>2</v>
      </c>
      <c r="S1814" s="9" t="str">
        <f t="shared" si="187"/>
        <v>Jeter, Derek</v>
      </c>
      <c r="T1814" s="9" t="str">
        <f t="shared" si="188"/>
        <v xml:space="preserve">Topps Main     </v>
      </c>
      <c r="U1814" s="9" t="str">
        <f>IFERROR(VLOOKUP(S1814,'Lookup '!B:D,3,FALSE)," ")</f>
        <v/>
      </c>
      <c r="V1814" s="9" t="str">
        <f t="shared" si="186"/>
        <v>E $1</v>
      </c>
    </row>
    <row r="1815" spans="2:22" x14ac:dyDescent="0.25">
      <c r="B1815" t="s">
        <v>776</v>
      </c>
      <c r="C1815">
        <v>1995</v>
      </c>
      <c r="D1815" t="s">
        <v>378</v>
      </c>
      <c r="K1815">
        <v>203</v>
      </c>
      <c r="L1815" t="s">
        <v>482</v>
      </c>
      <c r="M1815" t="s">
        <v>670</v>
      </c>
      <c r="N1815" t="s">
        <v>555</v>
      </c>
      <c r="O1815" t="s">
        <v>382</v>
      </c>
      <c r="Q1815">
        <v>1</v>
      </c>
      <c r="R1815" s="4">
        <v>0.75</v>
      </c>
      <c r="S1815" s="9" t="str">
        <f t="shared" si="187"/>
        <v>Johnson, Randy</v>
      </c>
      <c r="T1815" s="9" t="str">
        <f t="shared" si="188"/>
        <v xml:space="preserve">Topps Main     </v>
      </c>
      <c r="U1815" s="9" t="str">
        <f>IFERROR(VLOOKUP(S1815,'Lookup '!B:D,3,FALSE)," ")</f>
        <v>HOF</v>
      </c>
      <c r="V1815" s="9" t="str">
        <f t="shared" si="186"/>
        <v>F $.25</v>
      </c>
    </row>
    <row r="1816" spans="2:22" x14ac:dyDescent="0.25">
      <c r="B1816" t="s">
        <v>776</v>
      </c>
      <c r="C1816">
        <v>1995</v>
      </c>
      <c r="D1816" t="s">
        <v>378</v>
      </c>
      <c r="K1816">
        <v>295</v>
      </c>
      <c r="L1816" t="s">
        <v>618</v>
      </c>
      <c r="M1816" t="s">
        <v>357</v>
      </c>
      <c r="N1816" t="s">
        <v>423</v>
      </c>
      <c r="O1816" t="s">
        <v>382</v>
      </c>
      <c r="Q1816">
        <v>1</v>
      </c>
      <c r="R1816" s="4">
        <v>1.25</v>
      </c>
      <c r="S1816" s="9" t="str">
        <f t="shared" si="187"/>
        <v>Maddux, Greg</v>
      </c>
      <c r="T1816" s="9" t="str">
        <f t="shared" si="188"/>
        <v xml:space="preserve">Topps Main     </v>
      </c>
      <c r="U1816" s="9" t="str">
        <f>IFERROR(VLOOKUP(S1816,'Lookup '!B:D,3,FALSE)," ")</f>
        <v>HOF</v>
      </c>
      <c r="V1816" s="9" t="str">
        <f t="shared" si="186"/>
        <v>E $1</v>
      </c>
    </row>
    <row r="1817" spans="2:22" x14ac:dyDescent="0.25">
      <c r="B1817" t="s">
        <v>776</v>
      </c>
      <c r="C1817">
        <v>1995</v>
      </c>
      <c r="D1817" t="s">
        <v>378</v>
      </c>
      <c r="K1817">
        <v>370</v>
      </c>
      <c r="L1817" t="s">
        <v>538</v>
      </c>
      <c r="M1817" t="s">
        <v>539</v>
      </c>
      <c r="N1817" t="s">
        <v>554</v>
      </c>
      <c r="O1817" t="s">
        <v>455</v>
      </c>
      <c r="Q1817">
        <v>1</v>
      </c>
      <c r="R1817" s="4">
        <v>0.75</v>
      </c>
      <c r="S1817" s="9" t="str">
        <f t="shared" si="187"/>
        <v>Murray, Eddie</v>
      </c>
      <c r="T1817" s="9" t="str">
        <f t="shared" si="188"/>
        <v xml:space="preserve">Topps Main     </v>
      </c>
      <c r="U1817" s="9" t="str">
        <f>IFERROR(VLOOKUP(S1817,'Lookup '!B:D,3,FALSE)," ")</f>
        <v>HOF</v>
      </c>
      <c r="V1817" s="9" t="str">
        <f t="shared" si="186"/>
        <v>F $.25</v>
      </c>
    </row>
    <row r="1818" spans="2:22" x14ac:dyDescent="0.25">
      <c r="B1818" t="s">
        <v>776</v>
      </c>
      <c r="C1818">
        <v>1995</v>
      </c>
      <c r="D1818" t="s">
        <v>378</v>
      </c>
      <c r="F1818" t="s">
        <v>3892</v>
      </c>
      <c r="K1818">
        <v>387</v>
      </c>
      <c r="L1818" t="s">
        <v>559</v>
      </c>
      <c r="M1818" t="s">
        <v>560</v>
      </c>
      <c r="N1818" t="s">
        <v>451</v>
      </c>
      <c r="Q1818">
        <v>1</v>
      </c>
      <c r="R1818" s="4">
        <v>0.75</v>
      </c>
      <c r="S1818" s="9" t="str">
        <f t="shared" si="187"/>
        <v>Ripken Jr, Cal</v>
      </c>
      <c r="T1818" s="9" t="str">
        <f t="shared" si="188"/>
        <v xml:space="preserve">Topps Main  AS   </v>
      </c>
      <c r="U1818" s="9" t="str">
        <f>IFERROR(VLOOKUP(S1818,'Lookup '!B:D,3,FALSE)," ")</f>
        <v>HOF</v>
      </c>
      <c r="V1818" s="9" t="str">
        <f t="shared" si="186"/>
        <v>F $.25</v>
      </c>
    </row>
    <row r="1819" spans="2:22" x14ac:dyDescent="0.25">
      <c r="B1819" t="s">
        <v>570</v>
      </c>
      <c r="C1819">
        <v>1995</v>
      </c>
      <c r="D1819" t="s">
        <v>696</v>
      </c>
      <c r="K1819">
        <v>100</v>
      </c>
      <c r="L1819" t="s">
        <v>667</v>
      </c>
      <c r="M1819" t="s">
        <v>501</v>
      </c>
      <c r="N1819" t="s">
        <v>555</v>
      </c>
      <c r="Q1819">
        <v>1</v>
      </c>
      <c r="R1819" s="4">
        <v>1.5</v>
      </c>
      <c r="S1819" s="9" t="str">
        <f t="shared" si="187"/>
        <v>Griffey Jr, Ken</v>
      </c>
      <c r="T1819" s="9" t="str">
        <f t="shared" si="188"/>
        <v xml:space="preserve">Upper Deck     </v>
      </c>
      <c r="U1819" s="9" t="str">
        <f>IFERROR(VLOOKUP(S1819,'Lookup '!B:D,3,FALSE)," ")</f>
        <v>HOF</v>
      </c>
      <c r="V1819" s="9" t="str">
        <f t="shared" si="186"/>
        <v>E $1</v>
      </c>
    </row>
    <row r="1820" spans="2:22" x14ac:dyDescent="0.25">
      <c r="B1820" t="s">
        <v>570</v>
      </c>
      <c r="C1820">
        <v>1995</v>
      </c>
      <c r="D1820" t="s">
        <v>696</v>
      </c>
      <c r="K1820">
        <v>135</v>
      </c>
      <c r="L1820" t="s">
        <v>572</v>
      </c>
      <c r="M1820" t="s">
        <v>476</v>
      </c>
      <c r="N1820" t="s">
        <v>446</v>
      </c>
      <c r="Q1820">
        <v>1</v>
      </c>
      <c r="R1820" s="4">
        <v>1</v>
      </c>
      <c r="S1820" s="9" t="str">
        <f t="shared" si="187"/>
        <v>Gwynn, Tony</v>
      </c>
      <c r="T1820" s="9" t="str">
        <f t="shared" si="188"/>
        <v xml:space="preserve">Upper Deck     </v>
      </c>
      <c r="U1820" s="9" t="str">
        <f>IFERROR(VLOOKUP(S1820,'Lookup '!B:D,3,FALSE)," ")</f>
        <v>HOF</v>
      </c>
      <c r="V1820" s="9" t="str">
        <f t="shared" si="186"/>
        <v>E $1</v>
      </c>
    </row>
    <row r="1821" spans="2:22" x14ac:dyDescent="0.25">
      <c r="B1821" t="s">
        <v>570</v>
      </c>
      <c r="C1821">
        <v>1996</v>
      </c>
      <c r="D1821" t="s">
        <v>800</v>
      </c>
      <c r="K1821">
        <v>310</v>
      </c>
      <c r="L1821" t="s">
        <v>667</v>
      </c>
      <c r="M1821" t="s">
        <v>501</v>
      </c>
      <c r="N1821" t="s">
        <v>555</v>
      </c>
      <c r="Q1821">
        <v>1</v>
      </c>
      <c r="R1821" s="4">
        <v>0.5</v>
      </c>
      <c r="S1821" s="9" t="str">
        <f t="shared" si="187"/>
        <v>Griffey Jr, Ken</v>
      </c>
      <c r="T1821" s="9" t="str">
        <f t="shared" si="188"/>
        <v xml:space="preserve">Collector's Choice     </v>
      </c>
      <c r="U1821" s="9" t="str">
        <f>IFERROR(VLOOKUP(S1821,'Lookup '!B:D,3,FALSE)," ")</f>
        <v>HOF</v>
      </c>
      <c r="V1821" s="9" t="str">
        <f t="shared" ref="V1821:V1894" si="189">IF(R1821&gt;0.249,IF(R1821&gt;0.99,IF(R1821&gt;4.99,IF(R1821&gt;9.99,IF(R1821&gt;49.99,IF(R1821&gt;99.99,"A $100","B $50"),"C $10"),"D $5"),"E $1"),"F $.25"),"G")</f>
        <v>F $.25</v>
      </c>
    </row>
    <row r="1822" spans="2:22" x14ac:dyDescent="0.25">
      <c r="B1822" t="s">
        <v>520</v>
      </c>
      <c r="C1822">
        <v>1996</v>
      </c>
      <c r="D1822" t="s">
        <v>521</v>
      </c>
      <c r="K1822">
        <v>1</v>
      </c>
      <c r="L1822" t="s">
        <v>704</v>
      </c>
      <c r="M1822" t="s">
        <v>435</v>
      </c>
      <c r="N1822" t="s">
        <v>465</v>
      </c>
      <c r="Q1822">
        <v>1</v>
      </c>
      <c r="R1822" s="4">
        <v>0.75</v>
      </c>
      <c r="S1822" s="9" t="str">
        <f t="shared" si="187"/>
        <v>Thomas, Frank</v>
      </c>
      <c r="T1822" s="9" t="str">
        <f t="shared" si="188"/>
        <v xml:space="preserve">Donruss     </v>
      </c>
      <c r="U1822" s="9" t="str">
        <f>IFERROR(VLOOKUP(S1822,'Lookup '!B:D,3,FALSE)," ")</f>
        <v>HOF</v>
      </c>
      <c r="V1822" s="9" t="str">
        <f t="shared" si="189"/>
        <v>F $.25</v>
      </c>
    </row>
    <row r="1823" spans="2:22" x14ac:dyDescent="0.25">
      <c r="B1823" t="s">
        <v>520</v>
      </c>
      <c r="C1823">
        <v>1996</v>
      </c>
      <c r="D1823" t="s">
        <v>521</v>
      </c>
      <c r="K1823">
        <v>145</v>
      </c>
      <c r="L1823" t="s">
        <v>559</v>
      </c>
      <c r="M1823" t="s">
        <v>560</v>
      </c>
      <c r="N1823" t="s">
        <v>451</v>
      </c>
      <c r="Q1823">
        <v>1</v>
      </c>
      <c r="R1823" s="4">
        <v>2.5</v>
      </c>
      <c r="S1823" s="9" t="str">
        <f t="shared" si="187"/>
        <v>Ripken Jr, Cal</v>
      </c>
      <c r="T1823" s="9" t="str">
        <f t="shared" si="188"/>
        <v xml:space="preserve">Donruss     </v>
      </c>
      <c r="U1823" s="9" t="str">
        <f>IFERROR(VLOOKUP(S1823,'Lookup '!B:D,3,FALSE)," ")</f>
        <v>HOF</v>
      </c>
      <c r="V1823" s="9" t="str">
        <f t="shared" si="189"/>
        <v>E $1</v>
      </c>
    </row>
    <row r="1824" spans="2:22" x14ac:dyDescent="0.25">
      <c r="B1824" t="s">
        <v>570</v>
      </c>
      <c r="C1824">
        <v>1996</v>
      </c>
      <c r="D1824" t="s">
        <v>657</v>
      </c>
      <c r="K1824">
        <v>60</v>
      </c>
      <c r="L1824" t="s">
        <v>559</v>
      </c>
      <c r="M1824" t="s">
        <v>560</v>
      </c>
      <c r="N1824" t="s">
        <v>451</v>
      </c>
      <c r="Q1824">
        <v>1</v>
      </c>
      <c r="R1824" s="4">
        <v>1.5</v>
      </c>
      <c r="S1824" s="9" t="str">
        <f t="shared" si="187"/>
        <v>Ripken Jr, Cal</v>
      </c>
      <c r="T1824" s="9" t="str">
        <f t="shared" si="188"/>
        <v xml:space="preserve">Score     </v>
      </c>
      <c r="U1824" s="9" t="str">
        <f>IFERROR(VLOOKUP(S1824,'Lookup '!B:D,3,FALSE)," ")</f>
        <v>HOF</v>
      </c>
      <c r="V1824" s="9" t="str">
        <f t="shared" si="189"/>
        <v>E $1</v>
      </c>
    </row>
    <row r="1825" spans="2:22" x14ac:dyDescent="0.25">
      <c r="B1825" t="s">
        <v>377</v>
      </c>
      <c r="C1825">
        <v>1996</v>
      </c>
      <c r="D1825" t="s">
        <v>657</v>
      </c>
      <c r="K1825">
        <v>225</v>
      </c>
      <c r="L1825" t="s">
        <v>814</v>
      </c>
      <c r="M1825" t="s">
        <v>815</v>
      </c>
      <c r="N1825" t="s">
        <v>425</v>
      </c>
      <c r="Q1825">
        <v>1</v>
      </c>
      <c r="R1825" s="4">
        <v>12</v>
      </c>
      <c r="S1825" s="9" t="str">
        <f t="shared" si="187"/>
        <v>Rivera, Mariano</v>
      </c>
      <c r="T1825" s="9" t="str">
        <f t="shared" si="188"/>
        <v xml:space="preserve">Score     </v>
      </c>
      <c r="U1825" s="9" t="str">
        <f>IFERROR(VLOOKUP(S1825,'Lookup '!B:D,3,FALSE)," ")</f>
        <v>HOF</v>
      </c>
      <c r="V1825" s="9" t="str">
        <f t="shared" si="189"/>
        <v>C $10</v>
      </c>
    </row>
    <row r="1826" spans="2:22" x14ac:dyDescent="0.25">
      <c r="B1826" t="s">
        <v>377</v>
      </c>
      <c r="C1826">
        <v>1996</v>
      </c>
      <c r="D1826" t="s">
        <v>657</v>
      </c>
      <c r="K1826">
        <v>240</v>
      </c>
      <c r="L1826" t="s">
        <v>772</v>
      </c>
      <c r="M1826" t="s">
        <v>773</v>
      </c>
      <c r="N1826" t="s">
        <v>425</v>
      </c>
      <c r="Q1826">
        <v>1</v>
      </c>
      <c r="R1826" s="4">
        <v>1.25</v>
      </c>
      <c r="S1826" s="9" t="str">
        <f t="shared" si="187"/>
        <v>Jeter, Derek</v>
      </c>
      <c r="T1826" s="9" t="str">
        <f t="shared" si="188"/>
        <v xml:space="preserve">Score     </v>
      </c>
      <c r="U1826" s="9" t="str">
        <f>IFERROR(VLOOKUP(S1826,'Lookup '!B:D,3,FALSE)," ")</f>
        <v/>
      </c>
      <c r="V1826" s="9" t="str">
        <f t="shared" si="189"/>
        <v>E $1</v>
      </c>
    </row>
    <row r="1827" spans="2:22" x14ac:dyDescent="0.25">
      <c r="B1827" t="s">
        <v>570</v>
      </c>
      <c r="C1827">
        <v>1996</v>
      </c>
      <c r="D1827" t="s">
        <v>657</v>
      </c>
      <c r="K1827">
        <v>282</v>
      </c>
      <c r="L1827" t="s">
        <v>667</v>
      </c>
      <c r="M1827" t="s">
        <v>501</v>
      </c>
      <c r="N1827" t="s">
        <v>555</v>
      </c>
      <c r="Q1827">
        <v>1</v>
      </c>
      <c r="R1827" s="4">
        <v>0.75</v>
      </c>
      <c r="S1827" s="9" t="str">
        <f t="shared" si="187"/>
        <v>Griffey Jr, Ken</v>
      </c>
      <c r="T1827" s="9" t="str">
        <f t="shared" si="188"/>
        <v xml:space="preserve">Score     </v>
      </c>
      <c r="U1827" s="9" t="str">
        <f>IFERROR(VLOOKUP(S1827,'Lookup '!B:D,3,FALSE)," ")</f>
        <v>HOF</v>
      </c>
      <c r="V1827" s="9" t="str">
        <f t="shared" si="189"/>
        <v>F $.25</v>
      </c>
    </row>
    <row r="1828" spans="2:22" x14ac:dyDescent="0.25">
      <c r="B1828" t="s">
        <v>570</v>
      </c>
      <c r="C1828">
        <v>1996</v>
      </c>
      <c r="D1828" t="s">
        <v>657</v>
      </c>
      <c r="K1828">
        <v>340</v>
      </c>
      <c r="L1828" t="s">
        <v>611</v>
      </c>
      <c r="M1828" t="s">
        <v>612</v>
      </c>
      <c r="N1828" t="s">
        <v>405</v>
      </c>
      <c r="Q1828">
        <v>1</v>
      </c>
      <c r="R1828" s="4">
        <v>1.5</v>
      </c>
      <c r="S1828" s="9" t="str">
        <f t="shared" si="187"/>
        <v>Bonds, Barry</v>
      </c>
      <c r="T1828" s="9" t="str">
        <f t="shared" si="188"/>
        <v xml:space="preserve">Score     </v>
      </c>
      <c r="U1828" s="9" t="str">
        <f>IFERROR(VLOOKUP(S1828,'Lookup '!B:D,3,FALSE)," ")</f>
        <v/>
      </c>
      <c r="V1828" s="9" t="str">
        <f t="shared" si="189"/>
        <v>E $1</v>
      </c>
    </row>
    <row r="1829" spans="2:22" x14ac:dyDescent="0.25">
      <c r="B1829" t="s">
        <v>570</v>
      </c>
      <c r="C1829">
        <v>1996</v>
      </c>
      <c r="D1829" t="s">
        <v>657</v>
      </c>
      <c r="K1829">
        <v>356</v>
      </c>
      <c r="L1829" t="s">
        <v>559</v>
      </c>
      <c r="M1829" t="s">
        <v>560</v>
      </c>
      <c r="N1829" t="s">
        <v>451</v>
      </c>
      <c r="Q1829">
        <v>1</v>
      </c>
      <c r="R1829" s="4">
        <v>0.75</v>
      </c>
      <c r="S1829" s="9" t="str">
        <f t="shared" si="187"/>
        <v>Ripken Jr, Cal</v>
      </c>
      <c r="T1829" s="9" t="str">
        <f t="shared" si="188"/>
        <v xml:space="preserve">Score     </v>
      </c>
      <c r="U1829" s="9" t="str">
        <f>IFERROR(VLOOKUP(S1829,'Lookup '!B:D,3,FALSE)," ")</f>
        <v>HOF</v>
      </c>
      <c r="V1829" s="9" t="str">
        <f t="shared" si="189"/>
        <v>F $.25</v>
      </c>
    </row>
    <row r="1830" spans="2:22" x14ac:dyDescent="0.25">
      <c r="B1830" t="s">
        <v>570</v>
      </c>
      <c r="C1830">
        <v>1996</v>
      </c>
      <c r="D1830" t="s">
        <v>657</v>
      </c>
      <c r="K1830">
        <v>377</v>
      </c>
      <c r="L1830" t="s">
        <v>583</v>
      </c>
      <c r="M1830" t="s">
        <v>393</v>
      </c>
      <c r="N1830" t="s">
        <v>425</v>
      </c>
      <c r="Q1830">
        <v>1</v>
      </c>
      <c r="R1830" s="4">
        <v>0.6</v>
      </c>
      <c r="S1830" s="9" t="str">
        <f t="shared" si="187"/>
        <v>Mattingly, Don</v>
      </c>
      <c r="T1830" s="9" t="str">
        <f t="shared" si="188"/>
        <v xml:space="preserve">Score     </v>
      </c>
      <c r="U1830" s="9" t="str">
        <f>IFERROR(VLOOKUP(S1830,'Lookup '!B:D,3,FALSE)," ")</f>
        <v/>
      </c>
      <c r="V1830" s="9" t="str">
        <f t="shared" si="189"/>
        <v>F $.25</v>
      </c>
    </row>
    <row r="1831" spans="2:22" x14ac:dyDescent="0.25">
      <c r="B1831" t="s">
        <v>570</v>
      </c>
      <c r="C1831">
        <v>1996</v>
      </c>
      <c r="D1831" t="s">
        <v>657</v>
      </c>
      <c r="K1831">
        <v>384</v>
      </c>
      <c r="L1831" t="s">
        <v>772</v>
      </c>
      <c r="M1831" t="s">
        <v>773</v>
      </c>
      <c r="N1831" t="s">
        <v>425</v>
      </c>
      <c r="Q1831">
        <v>1</v>
      </c>
      <c r="R1831" s="4">
        <v>0.6</v>
      </c>
      <c r="S1831" s="9" t="str">
        <f t="shared" si="187"/>
        <v>Jeter, Derek</v>
      </c>
      <c r="T1831" s="9" t="str">
        <f t="shared" si="188"/>
        <v xml:space="preserve">Score     </v>
      </c>
      <c r="U1831" s="9" t="str">
        <f>IFERROR(VLOOKUP(S1831,'Lookup '!B:D,3,FALSE)," ")</f>
        <v/>
      </c>
      <c r="V1831" s="9" t="str">
        <f t="shared" si="189"/>
        <v>F $.25</v>
      </c>
    </row>
    <row r="1832" spans="2:22" x14ac:dyDescent="0.25">
      <c r="B1832" t="s">
        <v>377</v>
      </c>
      <c r="C1832">
        <v>1996</v>
      </c>
      <c r="D1832" t="s">
        <v>657</v>
      </c>
      <c r="E1832" t="s">
        <v>824</v>
      </c>
      <c r="K1832">
        <v>26</v>
      </c>
      <c r="L1832" t="s">
        <v>772</v>
      </c>
      <c r="M1832" t="s">
        <v>773</v>
      </c>
      <c r="N1832" t="s">
        <v>425</v>
      </c>
      <c r="Q1832">
        <v>1</v>
      </c>
      <c r="R1832" s="4">
        <v>6</v>
      </c>
      <c r="S1832" s="9" t="str">
        <f t="shared" si="187"/>
        <v>Jeter, Derek</v>
      </c>
      <c r="T1832" s="9" t="str">
        <f t="shared" si="188"/>
        <v xml:space="preserve">Score Numbers    </v>
      </c>
      <c r="U1832" s="9" t="str">
        <f>IFERROR(VLOOKUP(S1832,'Lookup '!B:D,3,FALSE)," ")</f>
        <v/>
      </c>
      <c r="V1832" s="9" t="str">
        <f t="shared" si="189"/>
        <v>D $5</v>
      </c>
    </row>
    <row r="1833" spans="2:22" x14ac:dyDescent="0.25">
      <c r="B1833" t="s">
        <v>570</v>
      </c>
      <c r="C1833">
        <v>1996</v>
      </c>
      <c r="D1833" t="s">
        <v>657</v>
      </c>
      <c r="E1833" t="s">
        <v>825</v>
      </c>
      <c r="K1833">
        <v>102</v>
      </c>
      <c r="L1833" t="s">
        <v>583</v>
      </c>
      <c r="M1833" t="s">
        <v>393</v>
      </c>
      <c r="N1833" t="s">
        <v>425</v>
      </c>
      <c r="Q1833">
        <v>1</v>
      </c>
      <c r="R1833" s="4">
        <v>2</v>
      </c>
      <c r="S1833" s="9" t="str">
        <f t="shared" si="187"/>
        <v>Mattingly, Don</v>
      </c>
      <c r="T1833" s="9" t="str">
        <f t="shared" si="188"/>
        <v xml:space="preserve">Score Dugout Collection    </v>
      </c>
      <c r="U1833" s="9" t="str">
        <f>IFERROR(VLOOKUP(S1833,'Lookup '!B:D,3,FALSE)," ")</f>
        <v/>
      </c>
      <c r="V1833" s="9" t="str">
        <f t="shared" si="189"/>
        <v>E $1</v>
      </c>
    </row>
    <row r="1834" spans="2:22" x14ac:dyDescent="0.25">
      <c r="B1834" t="s">
        <v>570</v>
      </c>
      <c r="C1834">
        <v>1996</v>
      </c>
      <c r="D1834" t="s">
        <v>812</v>
      </c>
      <c r="K1834">
        <v>60</v>
      </c>
      <c r="L1834" t="s">
        <v>538</v>
      </c>
      <c r="M1834" t="s">
        <v>539</v>
      </c>
      <c r="N1834" t="s">
        <v>451</v>
      </c>
      <c r="Q1834">
        <v>1</v>
      </c>
      <c r="R1834" s="4">
        <v>0.5</v>
      </c>
      <c r="S1834" s="9" t="str">
        <f t="shared" si="187"/>
        <v>Murray, Eddie</v>
      </c>
      <c r="T1834" s="9" t="str">
        <f t="shared" si="188"/>
        <v xml:space="preserve">Select     </v>
      </c>
      <c r="U1834" s="9" t="str">
        <f>IFERROR(VLOOKUP(S1834,'Lookup '!B:D,3,FALSE)," ")</f>
        <v>HOF</v>
      </c>
      <c r="V1834" s="9" t="str">
        <f t="shared" si="189"/>
        <v>F $.25</v>
      </c>
    </row>
    <row r="1835" spans="2:22" x14ac:dyDescent="0.25">
      <c r="C1835">
        <v>1996</v>
      </c>
      <c r="D1835" t="s">
        <v>378</v>
      </c>
      <c r="K1835">
        <v>50</v>
      </c>
      <c r="L1835" t="s">
        <v>601</v>
      </c>
      <c r="M1835" t="s">
        <v>602</v>
      </c>
      <c r="N1835" t="s">
        <v>395</v>
      </c>
      <c r="O1835" t="s">
        <v>388</v>
      </c>
      <c r="Q1835">
        <v>1</v>
      </c>
      <c r="R1835" s="4">
        <v>0.25</v>
      </c>
      <c r="S1835" s="9" t="str">
        <f t="shared" si="187"/>
        <v>Puckett, Kirby</v>
      </c>
      <c r="T1835" s="9" t="str">
        <f t="shared" ref="T1835:T1839" si="190">CONCATENATE(D1835&amp;" "&amp;E1835&amp;" "&amp;F1835&amp;" "&amp;G1835&amp;" "&amp;H1835&amp;" "&amp;I1835&amp;J1835)</f>
        <v xml:space="preserve">Topps Main     </v>
      </c>
      <c r="U1835" s="9" t="str">
        <f>IFERROR(VLOOKUP(S1835,'Lookup '!B:D,3,FALSE)," ")</f>
        <v>HOF</v>
      </c>
      <c r="V1835" s="9" t="str">
        <f t="shared" si="189"/>
        <v>F $.25</v>
      </c>
    </row>
    <row r="1836" spans="2:22" x14ac:dyDescent="0.25">
      <c r="C1836">
        <v>1996</v>
      </c>
      <c r="D1836" t="s">
        <v>378</v>
      </c>
      <c r="K1836">
        <v>100</v>
      </c>
      <c r="L1836" t="s">
        <v>704</v>
      </c>
      <c r="M1836" t="s">
        <v>435</v>
      </c>
      <c r="N1836" t="s">
        <v>465</v>
      </c>
      <c r="O1836" t="s">
        <v>424</v>
      </c>
      <c r="Q1836">
        <v>1</v>
      </c>
      <c r="R1836" s="4">
        <v>0.25</v>
      </c>
      <c r="S1836" s="9" t="str">
        <f t="shared" si="187"/>
        <v>Thomas, Frank</v>
      </c>
      <c r="T1836" s="9" t="str">
        <f t="shared" si="190"/>
        <v xml:space="preserve">Topps Main     </v>
      </c>
      <c r="U1836" s="9" t="str">
        <f>IFERROR(VLOOKUP(S1836,'Lookup '!B:D,3,FALSE)," ")</f>
        <v>HOF</v>
      </c>
      <c r="V1836" s="9" t="str">
        <f t="shared" si="189"/>
        <v>F $.25</v>
      </c>
    </row>
    <row r="1837" spans="2:22" x14ac:dyDescent="0.25">
      <c r="C1837">
        <v>1996</v>
      </c>
      <c r="D1837" t="s">
        <v>378</v>
      </c>
      <c r="K1837">
        <v>125</v>
      </c>
      <c r="L1837" t="s">
        <v>538</v>
      </c>
      <c r="M1837" t="s">
        <v>539</v>
      </c>
      <c r="N1837" t="s">
        <v>554</v>
      </c>
      <c r="O1837" t="s">
        <v>424</v>
      </c>
      <c r="Q1837">
        <v>1</v>
      </c>
      <c r="R1837" s="4">
        <v>0.25</v>
      </c>
      <c r="S1837" s="9" t="str">
        <f t="shared" si="187"/>
        <v>Murray, Eddie</v>
      </c>
      <c r="T1837" s="9" t="str">
        <f t="shared" si="190"/>
        <v xml:space="preserve">Topps Main     </v>
      </c>
      <c r="U1837" s="9" t="str">
        <f>IFERROR(VLOOKUP(S1837,'Lookup '!B:D,3,FALSE)," ")</f>
        <v>HOF</v>
      </c>
      <c r="V1837" s="9" t="str">
        <f t="shared" si="189"/>
        <v>F $.25</v>
      </c>
    </row>
    <row r="1838" spans="2:22" x14ac:dyDescent="0.25">
      <c r="C1838">
        <v>1996</v>
      </c>
      <c r="D1838" t="s">
        <v>378</v>
      </c>
      <c r="K1838">
        <v>128</v>
      </c>
      <c r="L1838" t="s">
        <v>845</v>
      </c>
      <c r="M1838" t="s">
        <v>846</v>
      </c>
      <c r="N1838" t="s">
        <v>381</v>
      </c>
      <c r="O1838" t="s">
        <v>382</v>
      </c>
      <c r="Q1838">
        <v>1</v>
      </c>
      <c r="R1838" s="4">
        <v>0.25</v>
      </c>
      <c r="S1838" s="9" t="str">
        <f t="shared" si="187"/>
        <v>Schilling, Curt</v>
      </c>
      <c r="T1838" s="9" t="str">
        <f t="shared" si="190"/>
        <v xml:space="preserve">Topps Main     </v>
      </c>
      <c r="U1838" s="9" t="str">
        <f>IFERROR(VLOOKUP(S1838,'Lookup '!B:D,3,FALSE)," ")</f>
        <v/>
      </c>
      <c r="V1838" s="9" t="str">
        <f t="shared" si="189"/>
        <v>F $.25</v>
      </c>
    </row>
    <row r="1839" spans="2:22" x14ac:dyDescent="0.25">
      <c r="C1839">
        <v>1996</v>
      </c>
      <c r="D1839" t="s">
        <v>378</v>
      </c>
      <c r="K1839">
        <v>150</v>
      </c>
      <c r="L1839" t="s">
        <v>482</v>
      </c>
      <c r="M1839" t="s">
        <v>670</v>
      </c>
      <c r="N1839" t="s">
        <v>555</v>
      </c>
      <c r="O1839" t="s">
        <v>382</v>
      </c>
      <c r="Q1839">
        <v>1</v>
      </c>
      <c r="R1839" s="4">
        <v>0.25</v>
      </c>
      <c r="S1839" s="9" t="str">
        <f t="shared" si="187"/>
        <v>Johnson, Randy</v>
      </c>
      <c r="T1839" s="9" t="str">
        <f t="shared" si="190"/>
        <v xml:space="preserve">Topps Main     </v>
      </c>
      <c r="U1839" s="9" t="str">
        <f>IFERROR(VLOOKUP(S1839,'Lookup '!B:D,3,FALSE)," ")</f>
        <v>HOF</v>
      </c>
      <c r="V1839" s="9" t="str">
        <f t="shared" si="189"/>
        <v>F $.25</v>
      </c>
    </row>
    <row r="1840" spans="2:22" x14ac:dyDescent="0.25">
      <c r="C1840">
        <v>1996</v>
      </c>
      <c r="D1840" t="s">
        <v>378</v>
      </c>
      <c r="K1840">
        <v>177</v>
      </c>
      <c r="L1840" t="s">
        <v>358</v>
      </c>
      <c r="M1840" t="s">
        <v>359</v>
      </c>
      <c r="N1840" t="s">
        <v>423</v>
      </c>
      <c r="O1840" t="s">
        <v>440</v>
      </c>
      <c r="Q1840">
        <v>1</v>
      </c>
      <c r="R1840" s="4">
        <v>0.25</v>
      </c>
      <c r="S1840" s="9" t="str">
        <f t="shared" ref="S1840:S1947" si="191">L1840&amp;", "&amp;M1840</f>
        <v>Jones, Chipper</v>
      </c>
      <c r="T1840" s="9" t="str">
        <f t="shared" si="188"/>
        <v xml:space="preserve">Topps Main     </v>
      </c>
      <c r="U1840" s="9" t="str">
        <f>IFERROR(VLOOKUP(S1840,'Lookup '!B:D,3,FALSE)," ")</f>
        <v>HOF</v>
      </c>
      <c r="V1840" s="9" t="str">
        <f t="shared" si="189"/>
        <v>F $.25</v>
      </c>
    </row>
    <row r="1841" spans="2:22" x14ac:dyDescent="0.25">
      <c r="C1841">
        <v>1996</v>
      </c>
      <c r="D1841" t="s">
        <v>378</v>
      </c>
      <c r="K1841">
        <v>185</v>
      </c>
      <c r="L1841" t="s">
        <v>583</v>
      </c>
      <c r="M1841" t="s">
        <v>393</v>
      </c>
      <c r="N1841" t="s">
        <v>425</v>
      </c>
      <c r="O1841" t="s">
        <v>424</v>
      </c>
      <c r="Q1841">
        <v>1</v>
      </c>
      <c r="R1841" s="4">
        <v>0.25</v>
      </c>
      <c r="S1841" s="9" t="str">
        <f t="shared" si="191"/>
        <v>Mattingly, Don</v>
      </c>
      <c r="T1841" s="9"/>
      <c r="U1841" s="9"/>
      <c r="V1841" s="9" t="str">
        <f t="shared" si="189"/>
        <v>F $.25</v>
      </c>
    </row>
    <row r="1842" spans="2:22" x14ac:dyDescent="0.25">
      <c r="C1842">
        <v>1996</v>
      </c>
      <c r="D1842" t="s">
        <v>378</v>
      </c>
      <c r="K1842">
        <v>189</v>
      </c>
      <c r="L1842" t="s">
        <v>654</v>
      </c>
      <c r="M1842" t="s">
        <v>531</v>
      </c>
      <c r="N1842" t="s">
        <v>423</v>
      </c>
      <c r="O1842" t="s">
        <v>382</v>
      </c>
      <c r="Q1842">
        <v>1</v>
      </c>
      <c r="R1842" s="4">
        <v>0.25</v>
      </c>
      <c r="S1842" s="9" t="str">
        <f t="shared" si="191"/>
        <v>Smoltz, John</v>
      </c>
      <c r="T1842" s="9"/>
      <c r="U1842" s="9"/>
      <c r="V1842" s="9" t="str">
        <f t="shared" si="189"/>
        <v>F $.25</v>
      </c>
    </row>
    <row r="1843" spans="2:22" x14ac:dyDescent="0.25">
      <c r="C1843">
        <v>1996</v>
      </c>
      <c r="D1843" t="s">
        <v>378</v>
      </c>
      <c r="K1843">
        <v>205</v>
      </c>
      <c r="L1843" t="s">
        <v>667</v>
      </c>
      <c r="M1843" t="s">
        <v>501</v>
      </c>
      <c r="N1843" t="s">
        <v>555</v>
      </c>
      <c r="O1843" t="s">
        <v>388</v>
      </c>
      <c r="Q1843">
        <v>1</v>
      </c>
      <c r="R1843" s="4">
        <v>0.5</v>
      </c>
      <c r="S1843" s="9" t="str">
        <f t="shared" si="191"/>
        <v>Griffey Jr, Ken</v>
      </c>
      <c r="T1843" s="9"/>
      <c r="U1843" s="9"/>
      <c r="V1843" s="9" t="str">
        <f t="shared" si="189"/>
        <v>F $.25</v>
      </c>
    </row>
    <row r="1844" spans="2:22" x14ac:dyDescent="0.25">
      <c r="C1844">
        <v>1996</v>
      </c>
      <c r="D1844" t="s">
        <v>378</v>
      </c>
      <c r="K1844">
        <v>253</v>
      </c>
      <c r="L1844" t="s">
        <v>752</v>
      </c>
      <c r="M1844" t="s">
        <v>347</v>
      </c>
      <c r="N1844" t="s">
        <v>554</v>
      </c>
      <c r="O1844" t="s">
        <v>440</v>
      </c>
      <c r="Q1844">
        <v>1</v>
      </c>
      <c r="R1844" s="4">
        <v>0.25</v>
      </c>
      <c r="S1844" s="9" t="str">
        <f t="shared" si="191"/>
        <v>Thome, Jim</v>
      </c>
      <c r="T1844" s="9"/>
      <c r="U1844" s="9"/>
      <c r="V1844" s="9" t="str">
        <f t="shared" si="189"/>
        <v>F $.25</v>
      </c>
    </row>
    <row r="1845" spans="2:22" x14ac:dyDescent="0.25">
      <c r="C1845">
        <v>1996</v>
      </c>
      <c r="D1845" t="s">
        <v>378</v>
      </c>
      <c r="K1845">
        <v>262</v>
      </c>
      <c r="L1845" t="s">
        <v>649</v>
      </c>
      <c r="M1845" t="s">
        <v>429</v>
      </c>
      <c r="N1845" t="s">
        <v>423</v>
      </c>
      <c r="O1845" t="s">
        <v>382</v>
      </c>
      <c r="Q1845">
        <v>1</v>
      </c>
      <c r="R1845" s="4">
        <v>0.25</v>
      </c>
      <c r="S1845" s="9" t="str">
        <f t="shared" si="191"/>
        <v>Glavine, Tom</v>
      </c>
      <c r="T1845" s="9"/>
      <c r="U1845" s="9"/>
      <c r="V1845" s="9" t="str">
        <f t="shared" si="189"/>
        <v>F $.25</v>
      </c>
    </row>
    <row r="1846" spans="2:22" x14ac:dyDescent="0.25">
      <c r="C1846">
        <v>1996</v>
      </c>
      <c r="D1846" t="s">
        <v>378</v>
      </c>
      <c r="K1846">
        <v>275</v>
      </c>
      <c r="L1846" t="s">
        <v>536</v>
      </c>
      <c r="M1846" t="s">
        <v>537</v>
      </c>
      <c r="N1846" t="s">
        <v>782</v>
      </c>
      <c r="O1846" t="s">
        <v>388</v>
      </c>
      <c r="Q1846">
        <v>1</v>
      </c>
      <c r="R1846" s="4">
        <v>0.25</v>
      </c>
      <c r="S1846" s="9" t="str">
        <f t="shared" si="191"/>
        <v>Dawson, Andre</v>
      </c>
      <c r="T1846" s="9"/>
      <c r="U1846" s="9"/>
      <c r="V1846" s="9" t="str">
        <f t="shared" si="189"/>
        <v>F $.25</v>
      </c>
    </row>
    <row r="1847" spans="2:22" x14ac:dyDescent="0.25">
      <c r="C1847">
        <v>1996</v>
      </c>
      <c r="D1847" t="s">
        <v>378</v>
      </c>
      <c r="K1847">
        <v>301</v>
      </c>
      <c r="L1847" t="s">
        <v>514</v>
      </c>
      <c r="M1847" t="s">
        <v>515</v>
      </c>
      <c r="N1847" t="s">
        <v>391</v>
      </c>
      <c r="O1847" t="s">
        <v>480</v>
      </c>
      <c r="Q1847">
        <v>1</v>
      </c>
      <c r="R1847" s="4">
        <v>0.25</v>
      </c>
      <c r="S1847" s="9" t="str">
        <f t="shared" si="191"/>
        <v>Smith, Ozzie</v>
      </c>
      <c r="T1847" s="9"/>
      <c r="U1847" s="9"/>
      <c r="V1847" s="9" t="str">
        <f t="shared" si="189"/>
        <v>F $.25</v>
      </c>
    </row>
    <row r="1848" spans="2:22" x14ac:dyDescent="0.25">
      <c r="C1848">
        <v>1996</v>
      </c>
      <c r="D1848" t="s">
        <v>378</v>
      </c>
      <c r="K1848">
        <v>303</v>
      </c>
      <c r="L1848" t="s">
        <v>364</v>
      </c>
      <c r="M1848" t="s">
        <v>750</v>
      </c>
      <c r="N1848" t="s">
        <v>452</v>
      </c>
      <c r="O1848" t="s">
        <v>382</v>
      </c>
      <c r="Q1848">
        <v>1</v>
      </c>
      <c r="R1848" s="4">
        <v>0.25</v>
      </c>
      <c r="S1848" s="9" t="str">
        <f t="shared" si="191"/>
        <v>Martinez, Pedro</v>
      </c>
      <c r="T1848" s="9"/>
      <c r="U1848" s="9"/>
      <c r="V1848" s="9" t="str">
        <f t="shared" si="189"/>
        <v>F $.25</v>
      </c>
    </row>
    <row r="1849" spans="2:22" x14ac:dyDescent="0.25">
      <c r="C1849">
        <v>1996</v>
      </c>
      <c r="D1849" t="s">
        <v>378</v>
      </c>
      <c r="K1849">
        <v>318</v>
      </c>
      <c r="L1849" t="s">
        <v>618</v>
      </c>
      <c r="M1849" t="s">
        <v>357</v>
      </c>
      <c r="N1849" t="s">
        <v>423</v>
      </c>
      <c r="O1849" t="s">
        <v>382</v>
      </c>
      <c r="Q1849">
        <v>1</v>
      </c>
      <c r="R1849" s="4">
        <v>0.25</v>
      </c>
      <c r="S1849" s="9" t="str">
        <f t="shared" si="191"/>
        <v>Maddux, Greg</v>
      </c>
      <c r="T1849" s="9"/>
      <c r="U1849" s="9"/>
      <c r="V1849" s="9" t="str">
        <f t="shared" si="189"/>
        <v>F $.25</v>
      </c>
    </row>
    <row r="1850" spans="2:22" x14ac:dyDescent="0.25">
      <c r="B1850" t="s">
        <v>570</v>
      </c>
      <c r="C1850">
        <v>1996</v>
      </c>
      <c r="D1850" t="s">
        <v>730</v>
      </c>
      <c r="E1850" t="s">
        <v>828</v>
      </c>
      <c r="K1850">
        <v>11</v>
      </c>
      <c r="L1850" t="s">
        <v>701</v>
      </c>
      <c r="M1850" t="s">
        <v>508</v>
      </c>
      <c r="N1850" t="s">
        <v>781</v>
      </c>
      <c r="Q1850">
        <v>1</v>
      </c>
      <c r="R1850" s="4"/>
      <c r="S1850" s="9" t="str">
        <f t="shared" si="191"/>
        <v>Walker, Larry</v>
      </c>
      <c r="T1850" s="9" t="str">
        <f t="shared" ref="T1850:T1949" si="192">CONCATENATE(D1850&amp;" "&amp;E1850&amp;" "&amp;F1850&amp;" "&amp;G1850&amp;" "&amp;H1850&amp;" "&amp;I1850&amp;J1850)</f>
        <v xml:space="preserve">Ultra (Fleer) Power Plus    </v>
      </c>
      <c r="U1850" s="9" t="str">
        <f>IFERROR(VLOOKUP(S1850,'Lookup '!B:D,3,FALSE)," ")</f>
        <v xml:space="preserve"> </v>
      </c>
      <c r="V1850" s="9" t="str">
        <f t="shared" si="189"/>
        <v>G</v>
      </c>
    </row>
    <row r="1851" spans="2:22" x14ac:dyDescent="0.25">
      <c r="B1851" t="s">
        <v>570</v>
      </c>
      <c r="C1851">
        <v>1996</v>
      </c>
      <c r="D1851" t="s">
        <v>696</v>
      </c>
      <c r="E1851" t="s">
        <v>829</v>
      </c>
      <c r="K1851" t="s">
        <v>830</v>
      </c>
      <c r="L1851" t="s">
        <v>559</v>
      </c>
      <c r="M1851" t="s">
        <v>560</v>
      </c>
      <c r="Q1851">
        <v>1</v>
      </c>
      <c r="R1851" s="4">
        <v>3</v>
      </c>
      <c r="S1851" s="9" t="str">
        <f t="shared" si="191"/>
        <v>Ripken Jr, Cal</v>
      </c>
      <c r="T1851" s="9" t="str">
        <f t="shared" si="192"/>
        <v xml:space="preserve">Upper Deck Ripken Collection    </v>
      </c>
      <c r="U1851" s="9" t="str">
        <f>IFERROR(VLOOKUP(S1851,'Lookup '!B:D,3,FALSE)," ")</f>
        <v>HOF</v>
      </c>
      <c r="V1851" s="9" t="str">
        <f t="shared" si="189"/>
        <v>E $1</v>
      </c>
    </row>
    <row r="1852" spans="2:22" x14ac:dyDescent="0.25">
      <c r="C1852">
        <v>1997</v>
      </c>
      <c r="D1852" t="s">
        <v>3856</v>
      </c>
      <c r="K1852">
        <v>1</v>
      </c>
      <c r="L1852" t="s">
        <v>611</v>
      </c>
      <c r="M1852" t="s">
        <v>612</v>
      </c>
      <c r="N1852" t="s">
        <v>405</v>
      </c>
      <c r="O1852" t="s">
        <v>388</v>
      </c>
      <c r="Q1852">
        <v>1</v>
      </c>
      <c r="R1852" s="4">
        <v>0.25</v>
      </c>
      <c r="S1852" s="9" t="str">
        <f t="shared" ref="S1852" si="193">L1852&amp;", "&amp;M1852</f>
        <v>Bonds, Barry</v>
      </c>
      <c r="T1852" s="9" t="str">
        <f t="shared" ref="T1852" si="194">CONCATENATE(D1852&amp;" "&amp;E1852&amp;" "&amp;F1852&amp;" "&amp;G1852&amp;" "&amp;H1852&amp;" "&amp;I1852&amp;J1852)</f>
        <v xml:space="preserve">Topps     </v>
      </c>
      <c r="U1852" s="9" t="str">
        <f>IFERROR(VLOOKUP(S1852,'Lookup '!B:D,3,FALSE)," ")</f>
        <v/>
      </c>
      <c r="V1852" s="9" t="str">
        <f t="shared" si="189"/>
        <v>F $.25</v>
      </c>
    </row>
    <row r="1853" spans="2:22" x14ac:dyDescent="0.25">
      <c r="C1853">
        <v>1997</v>
      </c>
      <c r="D1853" t="s">
        <v>3856</v>
      </c>
      <c r="K1853">
        <v>8</v>
      </c>
      <c r="L1853" t="s">
        <v>581</v>
      </c>
      <c r="M1853" t="s">
        <v>582</v>
      </c>
      <c r="N1853" t="s">
        <v>425</v>
      </c>
      <c r="O1853" t="s">
        <v>440</v>
      </c>
      <c r="Q1853">
        <v>1</v>
      </c>
      <c r="R1853" s="4">
        <v>0.25</v>
      </c>
      <c r="S1853" s="9" t="str">
        <f t="shared" ref="S1853:S1875" si="195">L1853&amp;", "&amp;M1853</f>
        <v>Boggs, Wade</v>
      </c>
      <c r="T1853" s="9" t="str">
        <f t="shared" ref="T1853:T1875" si="196">CONCATENATE(D1853&amp;" "&amp;E1853&amp;" "&amp;F1853&amp;" "&amp;G1853&amp;" "&amp;H1853&amp;" "&amp;I1853&amp;J1853)</f>
        <v xml:space="preserve">Topps     </v>
      </c>
      <c r="U1853" s="9" t="str">
        <f>IFERROR(VLOOKUP(S1853,'Lookup '!B:D,3,FALSE)," ")</f>
        <v>HOF</v>
      </c>
      <c r="V1853" s="9" t="str">
        <f t="shared" ref="V1853:V1875" si="197">IF(R1853&gt;0.249,IF(R1853&gt;0.99,IF(R1853&gt;4.99,IF(R1853&gt;9.99,IF(R1853&gt;49.99,IF(R1853&gt;99.99,"A $100","B $50"),"C $10"),"D $5"),"E $1"),"F $.25"),"G")</f>
        <v>F $.25</v>
      </c>
    </row>
    <row r="1854" spans="2:22" x14ac:dyDescent="0.25">
      <c r="C1854">
        <v>1997</v>
      </c>
      <c r="D1854" t="s">
        <v>3856</v>
      </c>
      <c r="K1854">
        <v>13</v>
      </c>
      <c r="L1854" t="s">
        <v>772</v>
      </c>
      <c r="M1854" t="s">
        <v>773</v>
      </c>
      <c r="N1854" t="s">
        <v>425</v>
      </c>
      <c r="O1854" t="s">
        <v>480</v>
      </c>
      <c r="Q1854">
        <v>1</v>
      </c>
      <c r="R1854" s="4">
        <v>0.5</v>
      </c>
      <c r="S1854" s="9" t="str">
        <f t="shared" si="195"/>
        <v>Jeter, Derek</v>
      </c>
      <c r="T1854" s="9" t="str">
        <f t="shared" si="196"/>
        <v xml:space="preserve">Topps     </v>
      </c>
      <c r="U1854" s="9" t="str">
        <f>IFERROR(VLOOKUP(S1854,'Lookup '!B:D,3,FALSE)," ")</f>
        <v/>
      </c>
      <c r="V1854" s="9" t="str">
        <f t="shared" si="197"/>
        <v>F $.25</v>
      </c>
    </row>
    <row r="1855" spans="2:22" x14ac:dyDescent="0.25">
      <c r="C1855">
        <v>1997</v>
      </c>
      <c r="D1855" t="s">
        <v>3856</v>
      </c>
      <c r="K1855">
        <v>20</v>
      </c>
      <c r="L1855" t="s">
        <v>759</v>
      </c>
      <c r="M1855" t="s">
        <v>370</v>
      </c>
      <c r="N1855" t="s">
        <v>394</v>
      </c>
      <c r="O1855" t="s">
        <v>28</v>
      </c>
      <c r="Q1855">
        <v>1</v>
      </c>
      <c r="R1855" s="4">
        <v>0.25</v>
      </c>
      <c r="S1855" s="9" t="str">
        <f t="shared" si="195"/>
        <v>Piazza, Mike</v>
      </c>
      <c r="T1855" s="9" t="str">
        <f t="shared" si="196"/>
        <v xml:space="preserve">Topps     </v>
      </c>
      <c r="U1855" s="9" t="str">
        <f>IFERROR(VLOOKUP(S1855,'Lookup '!B:D,3,FALSE)," ")</f>
        <v>HOF</v>
      </c>
      <c r="V1855" s="9" t="str">
        <f t="shared" si="197"/>
        <v>F $.25</v>
      </c>
    </row>
    <row r="1856" spans="2:22" x14ac:dyDescent="0.25">
      <c r="C1856">
        <v>1997</v>
      </c>
      <c r="D1856" t="s">
        <v>3856</v>
      </c>
      <c r="K1856">
        <v>50</v>
      </c>
      <c r="L1856" t="s">
        <v>649</v>
      </c>
      <c r="M1856" t="s">
        <v>429</v>
      </c>
      <c r="N1856" t="s">
        <v>423</v>
      </c>
      <c r="O1856" t="s">
        <v>382</v>
      </c>
      <c r="Q1856">
        <v>1</v>
      </c>
      <c r="R1856" s="4">
        <v>0.25</v>
      </c>
      <c r="S1856" s="9" t="str">
        <f t="shared" si="195"/>
        <v>Glavine, Tom</v>
      </c>
      <c r="T1856" s="9" t="str">
        <f t="shared" si="196"/>
        <v xml:space="preserve">Topps     </v>
      </c>
      <c r="U1856" s="9" t="str">
        <f>IFERROR(VLOOKUP(S1856,'Lookup '!B:D,3,FALSE)," ")</f>
        <v>HOF</v>
      </c>
      <c r="V1856" s="9" t="str">
        <f t="shared" si="197"/>
        <v>F $.25</v>
      </c>
    </row>
    <row r="1857" spans="3:22" x14ac:dyDescent="0.25">
      <c r="C1857">
        <v>1997</v>
      </c>
      <c r="D1857" t="s">
        <v>3856</v>
      </c>
      <c r="K1857">
        <v>96</v>
      </c>
      <c r="L1857" t="s">
        <v>516</v>
      </c>
      <c r="M1857" t="s">
        <v>517</v>
      </c>
      <c r="N1857" t="s">
        <v>446</v>
      </c>
      <c r="O1857" t="s">
        <v>388</v>
      </c>
      <c r="Q1857">
        <v>1</v>
      </c>
      <c r="R1857" s="4">
        <v>0.25</v>
      </c>
      <c r="S1857" s="9" t="str">
        <f t="shared" si="195"/>
        <v>Henderson, Rickey</v>
      </c>
      <c r="T1857" s="9" t="str">
        <f t="shared" si="196"/>
        <v xml:space="preserve">Topps     </v>
      </c>
      <c r="U1857" s="9" t="str">
        <f>IFERROR(VLOOKUP(S1857,'Lookup '!B:D,3,FALSE)," ")</f>
        <v>HOF</v>
      </c>
      <c r="V1857" s="9" t="str">
        <f t="shared" si="197"/>
        <v>F $.25</v>
      </c>
    </row>
    <row r="1858" spans="3:22" x14ac:dyDescent="0.25">
      <c r="C1858">
        <v>1997</v>
      </c>
      <c r="D1858" t="s">
        <v>3856</v>
      </c>
      <c r="K1858">
        <v>105</v>
      </c>
      <c r="L1858" t="s">
        <v>752</v>
      </c>
      <c r="M1858" t="s">
        <v>347</v>
      </c>
      <c r="N1858" t="s">
        <v>554</v>
      </c>
      <c r="O1858" t="s">
        <v>440</v>
      </c>
      <c r="Q1858">
        <v>1</v>
      </c>
      <c r="R1858" s="4">
        <v>0.25</v>
      </c>
      <c r="S1858" s="9" t="str">
        <f t="shared" si="195"/>
        <v>Thome, Jim</v>
      </c>
      <c r="T1858" s="9" t="str">
        <f t="shared" si="196"/>
        <v xml:space="preserve">Topps     </v>
      </c>
      <c r="U1858" s="9" t="str">
        <f>IFERROR(VLOOKUP(S1858,'Lookup '!B:D,3,FALSE)," ")</f>
        <v>HOF</v>
      </c>
      <c r="V1858" s="9" t="str">
        <f t="shared" si="197"/>
        <v>F $.25</v>
      </c>
    </row>
    <row r="1859" spans="3:22" x14ac:dyDescent="0.25">
      <c r="C1859">
        <v>1997</v>
      </c>
      <c r="D1859" t="s">
        <v>3856</v>
      </c>
      <c r="K1859">
        <v>105</v>
      </c>
      <c r="L1859" t="s">
        <v>704</v>
      </c>
      <c r="M1859" t="s">
        <v>435</v>
      </c>
      <c r="N1859" t="s">
        <v>465</v>
      </c>
      <c r="O1859" t="s">
        <v>424</v>
      </c>
      <c r="Q1859">
        <v>1</v>
      </c>
      <c r="R1859" s="4">
        <v>0.25</v>
      </c>
      <c r="S1859" s="9" t="str">
        <f t="shared" si="195"/>
        <v>Thomas, Frank</v>
      </c>
      <c r="T1859" s="9" t="str">
        <f t="shared" si="196"/>
        <v xml:space="preserve">Topps     </v>
      </c>
      <c r="U1859" s="9" t="str">
        <f>IFERROR(VLOOKUP(S1859,'Lookup '!B:D,3,FALSE)," ")</f>
        <v>HOF</v>
      </c>
      <c r="V1859" s="9" t="str">
        <f t="shared" si="197"/>
        <v>F $.25</v>
      </c>
    </row>
    <row r="1860" spans="3:22" x14ac:dyDescent="0.25">
      <c r="C1860">
        <v>1997</v>
      </c>
      <c r="D1860" t="s">
        <v>3856</v>
      </c>
      <c r="K1860">
        <v>130</v>
      </c>
      <c r="L1860" t="s">
        <v>618</v>
      </c>
      <c r="M1860" t="s">
        <v>357</v>
      </c>
      <c r="N1860" t="s">
        <v>423</v>
      </c>
      <c r="O1860" t="s">
        <v>382</v>
      </c>
      <c r="Q1860">
        <v>1</v>
      </c>
      <c r="R1860" s="4">
        <v>0.25</v>
      </c>
      <c r="S1860" s="9" t="str">
        <f t="shared" si="195"/>
        <v>Maddux, Greg</v>
      </c>
      <c r="T1860" s="9" t="str">
        <f t="shared" si="196"/>
        <v xml:space="preserve">Topps     </v>
      </c>
      <c r="U1860" s="9" t="str">
        <f>IFERROR(VLOOKUP(S1860,'Lookup '!B:D,3,FALSE)," ")</f>
        <v>HOF</v>
      </c>
      <c r="V1860" s="9" t="str">
        <f t="shared" si="197"/>
        <v>F $.25</v>
      </c>
    </row>
    <row r="1861" spans="3:22" x14ac:dyDescent="0.25">
      <c r="C1861">
        <v>1997</v>
      </c>
      <c r="D1861" t="s">
        <v>3856</v>
      </c>
      <c r="K1861">
        <v>138</v>
      </c>
      <c r="L1861" t="s">
        <v>506</v>
      </c>
      <c r="M1861" t="s">
        <v>363</v>
      </c>
      <c r="N1861" t="s">
        <v>395</v>
      </c>
      <c r="O1861" t="s">
        <v>457</v>
      </c>
      <c r="Q1861">
        <v>1</v>
      </c>
      <c r="R1861" s="4">
        <v>0.25</v>
      </c>
      <c r="S1861" s="9" t="str">
        <f t="shared" si="195"/>
        <v>Molitor, Paul</v>
      </c>
      <c r="T1861" s="9" t="str">
        <f t="shared" si="196"/>
        <v xml:space="preserve">Topps     </v>
      </c>
      <c r="U1861" s="9" t="str">
        <f>IFERROR(VLOOKUP(S1861,'Lookup '!B:D,3,FALSE)," ")</f>
        <v>HOF</v>
      </c>
      <c r="V1861" s="9" t="str">
        <f t="shared" si="197"/>
        <v>F $.25</v>
      </c>
    </row>
    <row r="1862" spans="3:22" x14ac:dyDescent="0.25">
      <c r="C1862">
        <v>1997</v>
      </c>
      <c r="D1862" t="s">
        <v>3856</v>
      </c>
      <c r="K1862">
        <v>157</v>
      </c>
      <c r="L1862" t="s">
        <v>654</v>
      </c>
      <c r="M1862" t="s">
        <v>531</v>
      </c>
      <c r="N1862" t="s">
        <v>423</v>
      </c>
      <c r="O1862" t="s">
        <v>382</v>
      </c>
      <c r="Q1862">
        <v>1</v>
      </c>
      <c r="R1862" s="4">
        <v>0.25</v>
      </c>
      <c r="S1862" s="9" t="str">
        <f t="shared" si="195"/>
        <v>Smoltz, John</v>
      </c>
      <c r="T1862" s="9" t="str">
        <f t="shared" si="196"/>
        <v xml:space="preserve">Topps     </v>
      </c>
      <c r="U1862" s="9" t="str">
        <f>IFERROR(VLOOKUP(S1862,'Lookup '!B:D,3,FALSE)," ")</f>
        <v>HOF</v>
      </c>
      <c r="V1862" s="9" t="str">
        <f t="shared" si="197"/>
        <v>F $.25</v>
      </c>
    </row>
    <row r="1863" spans="3:22" x14ac:dyDescent="0.25">
      <c r="C1863">
        <v>1997</v>
      </c>
      <c r="D1863" t="s">
        <v>3856</v>
      </c>
      <c r="K1863">
        <v>158</v>
      </c>
      <c r="L1863" t="s">
        <v>364</v>
      </c>
      <c r="M1863" t="s">
        <v>750</v>
      </c>
      <c r="N1863" t="s">
        <v>452</v>
      </c>
      <c r="O1863" t="s">
        <v>382</v>
      </c>
      <c r="Q1863">
        <v>1</v>
      </c>
      <c r="R1863" s="4">
        <v>0.25</v>
      </c>
      <c r="S1863" s="9" t="str">
        <f t="shared" si="195"/>
        <v>Martinez, Pedro</v>
      </c>
      <c r="T1863" s="9" t="str">
        <f t="shared" si="196"/>
        <v xml:space="preserve">Topps     </v>
      </c>
      <c r="U1863" s="9" t="str">
        <f>IFERROR(VLOOKUP(S1863,'Lookup '!B:D,3,FALSE)," ")</f>
        <v>HOF</v>
      </c>
      <c r="V1863" s="9" t="str">
        <f t="shared" si="197"/>
        <v>F $.25</v>
      </c>
    </row>
    <row r="1864" spans="3:22" x14ac:dyDescent="0.25">
      <c r="C1864">
        <v>1997</v>
      </c>
      <c r="D1864" t="s">
        <v>3856</v>
      </c>
      <c r="K1864">
        <v>167</v>
      </c>
      <c r="L1864" t="s">
        <v>579</v>
      </c>
      <c r="M1864" t="s">
        <v>580</v>
      </c>
      <c r="N1864" t="s">
        <v>509</v>
      </c>
      <c r="O1864" t="s">
        <v>398</v>
      </c>
      <c r="Q1864">
        <v>1</v>
      </c>
      <c r="R1864" s="4">
        <v>0.25</v>
      </c>
      <c r="S1864" s="9" t="str">
        <f t="shared" si="195"/>
        <v>Sandberg, Ryne</v>
      </c>
      <c r="T1864" s="9" t="str">
        <f t="shared" si="196"/>
        <v xml:space="preserve">Topps     </v>
      </c>
      <c r="U1864" s="9" t="str">
        <f>IFERROR(VLOOKUP(S1864,'Lookup '!B:D,3,FALSE)," ")</f>
        <v>HOF</v>
      </c>
      <c r="V1864" s="9" t="str">
        <f t="shared" si="197"/>
        <v>F $.25</v>
      </c>
    </row>
    <row r="1865" spans="3:22" x14ac:dyDescent="0.25">
      <c r="C1865">
        <v>1997</v>
      </c>
      <c r="D1865" t="s">
        <v>3856</v>
      </c>
      <c r="K1865">
        <v>256</v>
      </c>
      <c r="L1865" t="s">
        <v>814</v>
      </c>
      <c r="M1865" t="s">
        <v>815</v>
      </c>
      <c r="N1865" t="s">
        <v>425</v>
      </c>
      <c r="O1865" t="s">
        <v>382</v>
      </c>
      <c r="Q1865">
        <v>1</v>
      </c>
      <c r="R1865" s="4">
        <v>0.25</v>
      </c>
      <c r="S1865" s="9" t="str">
        <f t="shared" si="195"/>
        <v>Rivera, Mariano</v>
      </c>
      <c r="T1865" s="9" t="str">
        <f t="shared" si="196"/>
        <v xml:space="preserve">Topps     </v>
      </c>
      <c r="U1865" s="9" t="str">
        <f>IFERROR(VLOOKUP(S1865,'Lookup '!B:D,3,FALSE)," ")</f>
        <v>HOF</v>
      </c>
      <c r="V1865" s="9" t="str">
        <f t="shared" si="197"/>
        <v>F $.25</v>
      </c>
    </row>
    <row r="1866" spans="3:22" x14ac:dyDescent="0.25">
      <c r="C1866">
        <v>1997</v>
      </c>
      <c r="D1866" t="s">
        <v>3856</v>
      </c>
      <c r="K1866">
        <v>276</v>
      </c>
      <c r="L1866" t="s">
        <v>358</v>
      </c>
      <c r="M1866" t="s">
        <v>359</v>
      </c>
      <c r="N1866" t="s">
        <v>423</v>
      </c>
      <c r="O1866" t="s">
        <v>440</v>
      </c>
      <c r="Q1866">
        <v>1</v>
      </c>
      <c r="R1866" s="4">
        <v>0.25</v>
      </c>
      <c r="S1866" s="9" t="str">
        <f t="shared" si="195"/>
        <v>Jones, Chipper</v>
      </c>
      <c r="T1866" s="9" t="str">
        <f t="shared" si="196"/>
        <v xml:space="preserve">Topps     </v>
      </c>
      <c r="U1866" s="9" t="str">
        <f>IFERROR(VLOOKUP(S1866,'Lookup '!B:D,3,FALSE)," ")</f>
        <v>HOF</v>
      </c>
      <c r="V1866" s="9" t="str">
        <f t="shared" si="197"/>
        <v>F $.25</v>
      </c>
    </row>
    <row r="1867" spans="3:22" x14ac:dyDescent="0.25">
      <c r="C1867">
        <v>1997</v>
      </c>
      <c r="D1867" t="s">
        <v>3856</v>
      </c>
      <c r="K1867">
        <v>300</v>
      </c>
      <c r="L1867" t="s">
        <v>667</v>
      </c>
      <c r="M1867" t="s">
        <v>501</v>
      </c>
      <c r="N1867" t="s">
        <v>555</v>
      </c>
      <c r="O1867" t="s">
        <v>388</v>
      </c>
      <c r="Q1867">
        <v>1</v>
      </c>
      <c r="R1867" s="4">
        <v>0.25</v>
      </c>
      <c r="S1867" s="9" t="str">
        <f t="shared" si="195"/>
        <v>Griffey Jr, Ken</v>
      </c>
      <c r="T1867" s="9" t="str">
        <f t="shared" si="196"/>
        <v xml:space="preserve">Topps     </v>
      </c>
      <c r="U1867" s="9" t="str">
        <f>IFERROR(VLOOKUP(S1867,'Lookup '!B:D,3,FALSE)," ")</f>
        <v>HOF</v>
      </c>
      <c r="V1867" s="9" t="str">
        <f t="shared" si="197"/>
        <v>F $.25</v>
      </c>
    </row>
    <row r="1868" spans="3:22" x14ac:dyDescent="0.25">
      <c r="C1868">
        <v>1997</v>
      </c>
      <c r="D1868" t="s">
        <v>3856</v>
      </c>
      <c r="K1868">
        <v>325</v>
      </c>
      <c r="L1868" t="s">
        <v>482</v>
      </c>
      <c r="M1868" t="s">
        <v>670</v>
      </c>
      <c r="N1868" t="s">
        <v>555</v>
      </c>
      <c r="O1868" t="s">
        <v>382</v>
      </c>
      <c r="Q1868">
        <v>1</v>
      </c>
      <c r="R1868" s="4">
        <v>0.25</v>
      </c>
      <c r="S1868" s="9" t="str">
        <f t="shared" si="195"/>
        <v>Johnson, Randy</v>
      </c>
      <c r="T1868" s="9" t="str">
        <f t="shared" si="196"/>
        <v xml:space="preserve">Topps     </v>
      </c>
      <c r="U1868" s="9" t="str">
        <f>IFERROR(VLOOKUP(S1868,'Lookup '!B:D,3,FALSE)," ")</f>
        <v>HOF</v>
      </c>
      <c r="V1868" s="9" t="str">
        <f t="shared" si="197"/>
        <v>F $.25</v>
      </c>
    </row>
    <row r="1869" spans="3:22" x14ac:dyDescent="0.25">
      <c r="C1869">
        <v>1997</v>
      </c>
      <c r="D1869" t="s">
        <v>3856</v>
      </c>
      <c r="K1869">
        <v>333</v>
      </c>
      <c r="L1869" t="s">
        <v>538</v>
      </c>
      <c r="M1869" t="s">
        <v>539</v>
      </c>
      <c r="N1869" t="s">
        <v>451</v>
      </c>
      <c r="O1869" t="s">
        <v>722</v>
      </c>
      <c r="Q1869">
        <v>1</v>
      </c>
      <c r="R1869" s="4">
        <v>0.25</v>
      </c>
      <c r="S1869" s="9" t="str">
        <f t="shared" si="195"/>
        <v>Murray, Eddie</v>
      </c>
      <c r="T1869" s="9" t="str">
        <f t="shared" si="196"/>
        <v xml:space="preserve">Topps     </v>
      </c>
      <c r="U1869" s="9" t="str">
        <f>IFERROR(VLOOKUP(S1869,'Lookup '!B:D,3,FALSE)," ")</f>
        <v>HOF</v>
      </c>
      <c r="V1869" s="9" t="str">
        <f t="shared" si="197"/>
        <v>F $.25</v>
      </c>
    </row>
    <row r="1870" spans="3:22" x14ac:dyDescent="0.25">
      <c r="C1870">
        <v>1997</v>
      </c>
      <c r="D1870" t="s">
        <v>3856</v>
      </c>
      <c r="K1870">
        <v>340</v>
      </c>
      <c r="L1870" t="s">
        <v>733</v>
      </c>
      <c r="M1870" t="s">
        <v>734</v>
      </c>
      <c r="N1870" t="s">
        <v>549</v>
      </c>
      <c r="O1870" t="s">
        <v>28</v>
      </c>
      <c r="Q1870">
        <v>1</v>
      </c>
      <c r="R1870" s="4">
        <v>0.25</v>
      </c>
      <c r="S1870" s="9" t="str">
        <f t="shared" si="195"/>
        <v>Rodriguez, Ivan</v>
      </c>
      <c r="T1870" s="9" t="str">
        <f t="shared" si="196"/>
        <v xml:space="preserve">Topps     </v>
      </c>
      <c r="U1870" s="9" t="str">
        <f>IFERROR(VLOOKUP(S1870,'Lookup '!B:D,3,FALSE)," ")</f>
        <v>HOF</v>
      </c>
      <c r="V1870" s="9" t="str">
        <f t="shared" si="197"/>
        <v>F $.25</v>
      </c>
    </row>
    <row r="1871" spans="3:22" x14ac:dyDescent="0.25">
      <c r="C1871">
        <v>1997</v>
      </c>
      <c r="D1871" t="s">
        <v>3856</v>
      </c>
      <c r="K1871">
        <v>368</v>
      </c>
      <c r="L1871" t="s">
        <v>845</v>
      </c>
      <c r="M1871" t="s">
        <v>846</v>
      </c>
      <c r="N1871" t="s">
        <v>381</v>
      </c>
      <c r="O1871" t="s">
        <v>382</v>
      </c>
      <c r="Q1871">
        <v>1</v>
      </c>
      <c r="R1871" s="4">
        <v>0.25</v>
      </c>
      <c r="S1871" s="9" t="str">
        <f t="shared" si="195"/>
        <v>Schilling, Curt</v>
      </c>
      <c r="T1871" s="9" t="str">
        <f t="shared" si="196"/>
        <v xml:space="preserve">Topps     </v>
      </c>
      <c r="U1871" s="9" t="str">
        <f>IFERROR(VLOOKUP(S1871,'Lookup '!B:D,3,FALSE)," ")</f>
        <v/>
      </c>
      <c r="V1871" s="9" t="str">
        <f t="shared" si="197"/>
        <v>F $.25</v>
      </c>
    </row>
    <row r="1872" spans="3:22" x14ac:dyDescent="0.25">
      <c r="C1872">
        <v>1997</v>
      </c>
      <c r="D1872" t="s">
        <v>3856</v>
      </c>
      <c r="K1872">
        <v>388</v>
      </c>
      <c r="L1872" t="s">
        <v>541</v>
      </c>
      <c r="M1872" t="s">
        <v>542</v>
      </c>
      <c r="N1872" t="s">
        <v>391</v>
      </c>
      <c r="O1872" t="s">
        <v>382</v>
      </c>
      <c r="Q1872">
        <v>1</v>
      </c>
      <c r="R1872" s="4">
        <v>0.25</v>
      </c>
      <c r="S1872" s="9" t="str">
        <f t="shared" si="195"/>
        <v>Eckersley, Dennis</v>
      </c>
      <c r="T1872" s="9" t="str">
        <f t="shared" si="196"/>
        <v xml:space="preserve">Topps     </v>
      </c>
      <c r="U1872" s="9" t="str">
        <f>IFERROR(VLOOKUP(S1872,'Lookup '!B:D,3,FALSE)," ")</f>
        <v>HOF</v>
      </c>
      <c r="V1872" s="9" t="str">
        <f t="shared" si="197"/>
        <v>F $.25</v>
      </c>
    </row>
    <row r="1873" spans="2:22" x14ac:dyDescent="0.25">
      <c r="C1873">
        <v>1997</v>
      </c>
      <c r="D1873" t="s">
        <v>3856</v>
      </c>
      <c r="K1873">
        <v>400</v>
      </c>
      <c r="L1873" t="s">
        <v>559</v>
      </c>
      <c r="M1873" t="s">
        <v>560</v>
      </c>
      <c r="N1873" t="s">
        <v>451</v>
      </c>
      <c r="O1873" t="s">
        <v>480</v>
      </c>
      <c r="Q1873">
        <v>1</v>
      </c>
      <c r="R1873" s="4">
        <v>0.25</v>
      </c>
      <c r="S1873" s="9" t="str">
        <f t="shared" si="195"/>
        <v>Ripken Jr, Cal</v>
      </c>
      <c r="T1873" s="9" t="str">
        <f t="shared" si="196"/>
        <v xml:space="preserve">Topps     </v>
      </c>
      <c r="U1873" s="9" t="str">
        <f>IFERROR(VLOOKUP(S1873,'Lookup '!B:D,3,FALSE)," ")</f>
        <v>HOF</v>
      </c>
      <c r="V1873" s="9" t="str">
        <f t="shared" si="197"/>
        <v>F $.25</v>
      </c>
    </row>
    <row r="1874" spans="2:22" x14ac:dyDescent="0.25">
      <c r="C1874">
        <v>1997</v>
      </c>
      <c r="D1874" t="s">
        <v>3856</v>
      </c>
      <c r="K1874">
        <v>410</v>
      </c>
      <c r="L1874" t="s">
        <v>572</v>
      </c>
      <c r="M1874" t="s">
        <v>476</v>
      </c>
      <c r="N1874" t="s">
        <v>446</v>
      </c>
      <c r="O1874" t="s">
        <v>388</v>
      </c>
      <c r="Q1874">
        <v>1</v>
      </c>
      <c r="R1874" s="4">
        <v>0.25</v>
      </c>
      <c r="S1874" s="9" t="str">
        <f t="shared" si="195"/>
        <v>Gwynn, Tony</v>
      </c>
      <c r="T1874" s="9" t="str">
        <f t="shared" si="196"/>
        <v xml:space="preserve">Topps     </v>
      </c>
      <c r="U1874" s="9" t="str">
        <f>IFERROR(VLOOKUP(S1874,'Lookup '!B:D,3,FALSE)," ")</f>
        <v>HOF</v>
      </c>
      <c r="V1874" s="9" t="str">
        <f t="shared" si="197"/>
        <v>F $.25</v>
      </c>
    </row>
    <row r="1875" spans="2:22" x14ac:dyDescent="0.25">
      <c r="C1875">
        <v>1997</v>
      </c>
      <c r="D1875" t="s">
        <v>3856</v>
      </c>
      <c r="F1875" t="s">
        <v>5495</v>
      </c>
      <c r="K1875">
        <v>462</v>
      </c>
      <c r="L1875" t="s">
        <v>538</v>
      </c>
      <c r="M1875" t="s">
        <v>539</v>
      </c>
      <c r="N1875" t="s">
        <v>451</v>
      </c>
      <c r="O1875" t="s">
        <v>722</v>
      </c>
      <c r="Q1875">
        <v>1</v>
      </c>
      <c r="R1875" s="4">
        <v>0.25</v>
      </c>
      <c r="S1875" s="9" t="str">
        <f t="shared" si="195"/>
        <v>Murray, Eddie</v>
      </c>
      <c r="T1875" s="9" t="str">
        <f t="shared" si="196"/>
        <v xml:space="preserve">Topps  HL 500HR   </v>
      </c>
      <c r="U1875" s="9" t="str">
        <f>IFERROR(VLOOKUP(S1875,'Lookup '!B:D,3,FALSE)," ")</f>
        <v>HOF</v>
      </c>
      <c r="V1875" s="9" t="str">
        <f t="shared" si="197"/>
        <v>F $.25</v>
      </c>
    </row>
    <row r="1876" spans="2:22" x14ac:dyDescent="0.25">
      <c r="B1876" t="s">
        <v>377</v>
      </c>
      <c r="C1876">
        <v>1998</v>
      </c>
      <c r="D1876" t="s">
        <v>521</v>
      </c>
      <c r="K1876">
        <v>299</v>
      </c>
      <c r="L1876" t="s">
        <v>831</v>
      </c>
      <c r="M1876" t="s">
        <v>361</v>
      </c>
      <c r="N1876" t="s">
        <v>395</v>
      </c>
      <c r="O1876" t="s">
        <v>424</v>
      </c>
      <c r="Q1876">
        <v>1</v>
      </c>
      <c r="R1876" s="4">
        <v>0.6</v>
      </c>
      <c r="S1876" s="9" t="str">
        <f t="shared" si="191"/>
        <v>Ortiz, David</v>
      </c>
      <c r="T1876" s="9" t="str">
        <f t="shared" si="192"/>
        <v xml:space="preserve">Donruss     </v>
      </c>
      <c r="U1876" s="9" t="str">
        <f>IFERROR(VLOOKUP(S1876,'Lookup '!B:D,3,FALSE)," ")</f>
        <v/>
      </c>
      <c r="V1876" s="9" t="str">
        <f t="shared" si="189"/>
        <v>F $.25</v>
      </c>
    </row>
    <row r="1877" spans="2:22" x14ac:dyDescent="0.25">
      <c r="C1877">
        <v>1998</v>
      </c>
      <c r="D1877" t="s">
        <v>378</v>
      </c>
      <c r="K1877">
        <v>1</v>
      </c>
      <c r="L1877" t="s">
        <v>572</v>
      </c>
      <c r="M1877" t="s">
        <v>476</v>
      </c>
      <c r="N1877" t="s">
        <v>446</v>
      </c>
      <c r="O1877" t="s">
        <v>388</v>
      </c>
      <c r="Q1877">
        <v>1</v>
      </c>
      <c r="R1877" s="4">
        <v>0.6</v>
      </c>
      <c r="S1877" s="9" t="str">
        <f t="shared" ref="S1877:S1893" si="198">L1877&amp;", "&amp;M1877</f>
        <v>Gwynn, Tony</v>
      </c>
      <c r="T1877" s="9" t="str">
        <f t="shared" ref="T1877:T1893" si="199">CONCATENATE(D1877&amp;" "&amp;E1877&amp;" "&amp;F1877&amp;" "&amp;G1877&amp;" "&amp;H1877&amp;" "&amp;I1877&amp;J1877)</f>
        <v xml:space="preserve">Topps Main     </v>
      </c>
      <c r="U1877" s="9" t="str">
        <f>IFERROR(VLOOKUP(S1877,'Lookup '!B:D,3,FALSE)," ")</f>
        <v>HOF</v>
      </c>
      <c r="V1877" s="9" t="str">
        <f t="shared" ref="V1877:V1893" si="200">IF(R1877&gt;0.249,IF(R1877&gt;0.99,IF(R1877&gt;4.99,IF(R1877&gt;9.99,IF(R1877&gt;49.99,IF(R1877&gt;99.99,"A $100","B $50"),"C $10"),"D $5"),"E $1"),"F $.25"),"G")</f>
        <v>F $.25</v>
      </c>
    </row>
    <row r="1878" spans="2:22" x14ac:dyDescent="0.25">
      <c r="C1878">
        <v>1998</v>
      </c>
      <c r="D1878" t="s">
        <v>378</v>
      </c>
      <c r="K1878">
        <v>5</v>
      </c>
      <c r="L1878" t="s">
        <v>832</v>
      </c>
      <c r="M1878" t="s">
        <v>833</v>
      </c>
      <c r="N1878" t="s">
        <v>452</v>
      </c>
      <c r="O1878" t="s">
        <v>388</v>
      </c>
      <c r="Q1878">
        <v>1</v>
      </c>
      <c r="R1878" s="4">
        <v>0.5</v>
      </c>
      <c r="S1878" s="9" t="str">
        <f t="shared" si="198"/>
        <v>Guerrero, Vladimir</v>
      </c>
      <c r="T1878" s="9" t="str">
        <f t="shared" si="199"/>
        <v xml:space="preserve">Topps Main     </v>
      </c>
      <c r="U1878" s="9" t="str">
        <f>IFERROR(VLOOKUP(S1878,'Lookup '!B:D,3,FALSE)," ")</f>
        <v>HOF</v>
      </c>
      <c r="V1878" s="9" t="str">
        <f t="shared" si="200"/>
        <v>F $.25</v>
      </c>
    </row>
    <row r="1879" spans="2:22" x14ac:dyDescent="0.25">
      <c r="C1879">
        <v>1998</v>
      </c>
      <c r="D1879" t="s">
        <v>378</v>
      </c>
      <c r="K1879">
        <v>8</v>
      </c>
      <c r="L1879" t="s">
        <v>814</v>
      </c>
      <c r="M1879" t="s">
        <v>815</v>
      </c>
      <c r="N1879" t="s">
        <v>425</v>
      </c>
      <c r="O1879" t="s">
        <v>382</v>
      </c>
      <c r="Q1879">
        <v>1</v>
      </c>
      <c r="R1879" s="4">
        <v>0.5</v>
      </c>
      <c r="S1879" s="9" t="str">
        <f t="shared" si="198"/>
        <v>Rivera, Mariano</v>
      </c>
      <c r="T1879" s="9" t="str">
        <f t="shared" si="199"/>
        <v xml:space="preserve">Topps Main     </v>
      </c>
      <c r="U1879" s="9" t="str">
        <f>IFERROR(VLOOKUP(S1879,'Lookup '!B:D,3,FALSE)," ")</f>
        <v>HOF</v>
      </c>
      <c r="V1879" s="9" t="str">
        <f t="shared" si="200"/>
        <v>F $.25</v>
      </c>
    </row>
    <row r="1880" spans="2:22" x14ac:dyDescent="0.25">
      <c r="C1880">
        <v>1998</v>
      </c>
      <c r="D1880" t="s">
        <v>378</v>
      </c>
      <c r="K1880">
        <v>20</v>
      </c>
      <c r="L1880" t="s">
        <v>704</v>
      </c>
      <c r="M1880" t="s">
        <v>435</v>
      </c>
      <c r="N1880" t="s">
        <v>465</v>
      </c>
      <c r="O1880" t="s">
        <v>424</v>
      </c>
      <c r="Q1880">
        <v>1</v>
      </c>
      <c r="R1880" s="4">
        <v>0.5</v>
      </c>
      <c r="S1880" s="9" t="str">
        <f t="shared" si="198"/>
        <v>Thomas, Frank</v>
      </c>
      <c r="T1880" s="9" t="str">
        <f t="shared" si="199"/>
        <v xml:space="preserve">Topps Main     </v>
      </c>
      <c r="U1880" s="9" t="str">
        <f>IFERROR(VLOOKUP(S1880,'Lookup '!B:D,3,FALSE)," ")</f>
        <v>HOF</v>
      </c>
      <c r="V1880" s="9" t="str">
        <f t="shared" si="200"/>
        <v>F $.25</v>
      </c>
    </row>
    <row r="1881" spans="2:22" x14ac:dyDescent="0.25">
      <c r="C1881">
        <v>1998</v>
      </c>
      <c r="D1881" t="s">
        <v>378</v>
      </c>
      <c r="K1881">
        <v>130</v>
      </c>
      <c r="L1881" t="s">
        <v>649</v>
      </c>
      <c r="M1881" t="s">
        <v>429</v>
      </c>
      <c r="N1881" t="s">
        <v>423</v>
      </c>
      <c r="O1881" t="s">
        <v>382</v>
      </c>
      <c r="Q1881">
        <v>1</v>
      </c>
      <c r="R1881" s="4">
        <v>0.5</v>
      </c>
      <c r="S1881" s="9" t="str">
        <f t="shared" si="198"/>
        <v>Glavine, Tom</v>
      </c>
      <c r="T1881" s="9" t="str">
        <f t="shared" si="199"/>
        <v xml:space="preserve">Topps Main     </v>
      </c>
      <c r="U1881" s="9" t="str">
        <f>IFERROR(VLOOKUP(S1881,'Lookup '!B:D,3,FALSE)," ")</f>
        <v>HOF</v>
      </c>
      <c r="V1881" s="9" t="str">
        <f t="shared" si="200"/>
        <v>F $.25</v>
      </c>
    </row>
    <row r="1882" spans="2:22" x14ac:dyDescent="0.25">
      <c r="C1882">
        <v>1998</v>
      </c>
      <c r="D1882" t="s">
        <v>378</v>
      </c>
      <c r="K1882">
        <v>150</v>
      </c>
      <c r="L1882" t="s">
        <v>482</v>
      </c>
      <c r="M1882" t="s">
        <v>670</v>
      </c>
      <c r="N1882" t="s">
        <v>555</v>
      </c>
      <c r="O1882" t="s">
        <v>382</v>
      </c>
      <c r="Q1882">
        <v>1</v>
      </c>
      <c r="R1882" s="4">
        <v>0.5</v>
      </c>
      <c r="S1882" s="9" t="str">
        <f t="shared" si="198"/>
        <v>Johnson, Randy</v>
      </c>
      <c r="T1882" s="9" t="str">
        <f t="shared" si="199"/>
        <v xml:space="preserve">Topps Main     </v>
      </c>
      <c r="U1882" s="9" t="str">
        <f>IFERROR(VLOOKUP(S1882,'Lookup '!B:D,3,FALSE)," ")</f>
        <v>HOF</v>
      </c>
      <c r="V1882" s="9" t="str">
        <f t="shared" si="200"/>
        <v>F $.25</v>
      </c>
    </row>
    <row r="1883" spans="2:22" x14ac:dyDescent="0.25">
      <c r="C1883">
        <v>1998</v>
      </c>
      <c r="D1883" t="s">
        <v>378</v>
      </c>
      <c r="K1883">
        <v>160</v>
      </c>
      <c r="L1883" t="s">
        <v>772</v>
      </c>
      <c r="M1883" t="s">
        <v>773</v>
      </c>
      <c r="N1883" t="s">
        <v>425</v>
      </c>
      <c r="O1883" t="s">
        <v>480</v>
      </c>
      <c r="Q1883">
        <v>1</v>
      </c>
      <c r="R1883" s="4">
        <v>1.25</v>
      </c>
      <c r="S1883" s="9" t="str">
        <f t="shared" si="198"/>
        <v>Jeter, Derek</v>
      </c>
      <c r="T1883" s="9" t="str">
        <f t="shared" si="199"/>
        <v xml:space="preserve">Topps Main     </v>
      </c>
      <c r="U1883" s="9" t="str">
        <f>IFERROR(VLOOKUP(S1883,'Lookup '!B:D,3,FALSE)," ")</f>
        <v/>
      </c>
      <c r="V1883" s="9" t="str">
        <f t="shared" si="200"/>
        <v>E $1</v>
      </c>
    </row>
    <row r="1884" spans="2:22" x14ac:dyDescent="0.25">
      <c r="C1884">
        <v>1998</v>
      </c>
      <c r="D1884" t="s">
        <v>378</v>
      </c>
      <c r="K1884">
        <v>200</v>
      </c>
      <c r="L1884" t="s">
        <v>541</v>
      </c>
      <c r="M1884" t="s">
        <v>542</v>
      </c>
      <c r="N1884" t="s">
        <v>391</v>
      </c>
      <c r="O1884" t="s">
        <v>382</v>
      </c>
      <c r="Q1884">
        <v>1</v>
      </c>
      <c r="R1884" s="4">
        <v>0.5</v>
      </c>
      <c r="S1884" s="9" t="str">
        <f t="shared" si="198"/>
        <v>Eckersley, Dennis</v>
      </c>
      <c r="T1884" s="9" t="str">
        <f t="shared" si="199"/>
        <v xml:space="preserve">Topps Main     </v>
      </c>
      <c r="U1884" s="9" t="str">
        <f>IFERROR(VLOOKUP(S1884,'Lookup '!B:D,3,FALSE)," ")</f>
        <v>HOF</v>
      </c>
      <c r="V1884" s="9" t="str">
        <f t="shared" si="200"/>
        <v>F $.25</v>
      </c>
    </row>
    <row r="1885" spans="2:22" x14ac:dyDescent="0.25">
      <c r="C1885">
        <v>1998</v>
      </c>
      <c r="D1885" t="s">
        <v>378</v>
      </c>
      <c r="K1885">
        <v>215</v>
      </c>
      <c r="L1885" t="s">
        <v>581</v>
      </c>
      <c r="M1885" t="s">
        <v>582</v>
      </c>
      <c r="N1885" t="s">
        <v>425</v>
      </c>
      <c r="O1885" t="s">
        <v>440</v>
      </c>
      <c r="Q1885">
        <v>1</v>
      </c>
      <c r="R1885" s="4">
        <v>0.5</v>
      </c>
      <c r="S1885" s="9" t="str">
        <f t="shared" si="198"/>
        <v>Boggs, Wade</v>
      </c>
      <c r="T1885" s="9" t="str">
        <f t="shared" si="199"/>
        <v xml:space="preserve">Topps Main     </v>
      </c>
      <c r="U1885" s="9" t="str">
        <f>IFERROR(VLOOKUP(S1885,'Lookup '!B:D,3,FALSE)," ")</f>
        <v>HOF</v>
      </c>
      <c r="V1885" s="9" t="str">
        <f t="shared" si="200"/>
        <v>F $.25</v>
      </c>
    </row>
    <row r="1886" spans="2:22" x14ac:dyDescent="0.25">
      <c r="C1886">
        <v>1998</v>
      </c>
      <c r="D1886" t="s">
        <v>378</v>
      </c>
      <c r="K1886">
        <v>296</v>
      </c>
      <c r="L1886" t="s">
        <v>752</v>
      </c>
      <c r="M1886" t="s">
        <v>347</v>
      </c>
      <c r="N1886" t="s">
        <v>554</v>
      </c>
      <c r="O1886" t="s">
        <v>424</v>
      </c>
      <c r="Q1886">
        <v>1</v>
      </c>
      <c r="R1886" s="4">
        <v>0.5</v>
      </c>
      <c r="S1886" s="9" t="str">
        <f t="shared" si="198"/>
        <v>Thome, Jim</v>
      </c>
      <c r="T1886" s="9" t="str">
        <f t="shared" si="199"/>
        <v xml:space="preserve">Topps Main     </v>
      </c>
      <c r="U1886" s="9" t="str">
        <f>IFERROR(VLOOKUP(S1886,'Lookup '!B:D,3,FALSE)," ")</f>
        <v>HOF</v>
      </c>
      <c r="V1886" s="9" t="str">
        <f t="shared" si="200"/>
        <v>F $.25</v>
      </c>
    </row>
    <row r="1887" spans="2:22" x14ac:dyDescent="0.25">
      <c r="C1887">
        <v>1998</v>
      </c>
      <c r="D1887" t="s">
        <v>378</v>
      </c>
      <c r="K1887">
        <v>296</v>
      </c>
      <c r="L1887" t="s">
        <v>618</v>
      </c>
      <c r="M1887" t="s">
        <v>357</v>
      </c>
      <c r="N1887" t="s">
        <v>423</v>
      </c>
      <c r="O1887" t="s">
        <v>382</v>
      </c>
      <c r="Q1887">
        <v>1</v>
      </c>
      <c r="R1887" s="4">
        <v>0.75</v>
      </c>
      <c r="S1887" s="9" t="str">
        <f t="shared" si="198"/>
        <v>Maddux, Greg</v>
      </c>
      <c r="T1887" s="9" t="str">
        <f t="shared" si="199"/>
        <v xml:space="preserve">Topps Main     </v>
      </c>
      <c r="U1887" s="9" t="str">
        <f>IFERROR(VLOOKUP(S1887,'Lookup '!B:D,3,FALSE)," ")</f>
        <v>HOF</v>
      </c>
      <c r="V1887" s="9" t="str">
        <f t="shared" si="200"/>
        <v>F $.25</v>
      </c>
    </row>
    <row r="1888" spans="2:22" x14ac:dyDescent="0.25">
      <c r="C1888">
        <v>1998</v>
      </c>
      <c r="D1888" t="s">
        <v>378</v>
      </c>
      <c r="K1888">
        <v>319</v>
      </c>
      <c r="L1888" t="s">
        <v>654</v>
      </c>
      <c r="M1888" t="s">
        <v>531</v>
      </c>
      <c r="N1888" t="s">
        <v>423</v>
      </c>
      <c r="O1888" t="s">
        <v>382</v>
      </c>
      <c r="Q1888">
        <v>1</v>
      </c>
      <c r="R1888" s="4">
        <v>0.5</v>
      </c>
      <c r="S1888" s="9" t="str">
        <f t="shared" si="198"/>
        <v>Smoltz, John</v>
      </c>
      <c r="T1888" s="9" t="str">
        <f t="shared" si="199"/>
        <v xml:space="preserve">Topps Main     </v>
      </c>
      <c r="U1888" s="9" t="str">
        <f>IFERROR(VLOOKUP(S1888,'Lookup '!B:D,3,FALSE)," ")</f>
        <v>HOF</v>
      </c>
      <c r="V1888" s="9" t="str">
        <f t="shared" si="200"/>
        <v>F $.25</v>
      </c>
    </row>
    <row r="1889" spans="2:22" x14ac:dyDescent="0.25">
      <c r="C1889">
        <v>1998</v>
      </c>
      <c r="D1889" t="s">
        <v>378</v>
      </c>
      <c r="K1889">
        <v>320</v>
      </c>
      <c r="L1889" t="s">
        <v>559</v>
      </c>
      <c r="M1889" t="s">
        <v>560</v>
      </c>
      <c r="N1889" t="s">
        <v>451</v>
      </c>
      <c r="O1889" t="s">
        <v>480</v>
      </c>
      <c r="Q1889">
        <v>1</v>
      </c>
      <c r="R1889" s="4">
        <v>1.5</v>
      </c>
      <c r="S1889" s="9" t="str">
        <f t="shared" si="198"/>
        <v>Ripken Jr, Cal</v>
      </c>
      <c r="T1889" s="9" t="str">
        <f t="shared" si="199"/>
        <v xml:space="preserve">Topps Main     </v>
      </c>
      <c r="U1889" s="9" t="str">
        <f>IFERROR(VLOOKUP(S1889,'Lookup '!B:D,3,FALSE)," ")</f>
        <v>HOF</v>
      </c>
      <c r="V1889" s="9" t="str">
        <f t="shared" si="200"/>
        <v>E $1</v>
      </c>
    </row>
    <row r="1890" spans="2:22" x14ac:dyDescent="0.25">
      <c r="C1890">
        <v>1998</v>
      </c>
      <c r="D1890" t="s">
        <v>378</v>
      </c>
      <c r="K1890">
        <v>321</v>
      </c>
      <c r="L1890" t="s">
        <v>667</v>
      </c>
      <c r="M1890" t="s">
        <v>501</v>
      </c>
      <c r="N1890" t="s">
        <v>555</v>
      </c>
      <c r="O1890" t="s">
        <v>388</v>
      </c>
      <c r="Q1890">
        <v>1</v>
      </c>
      <c r="R1890" s="4">
        <v>1</v>
      </c>
      <c r="S1890" s="9" t="str">
        <f t="shared" si="198"/>
        <v>Griffey Jr, Ken</v>
      </c>
      <c r="T1890" s="9" t="str">
        <f t="shared" si="199"/>
        <v xml:space="preserve">Topps Main     </v>
      </c>
      <c r="U1890" s="9" t="str">
        <f>IFERROR(VLOOKUP(S1890,'Lookup '!B:D,3,FALSE)," ")</f>
        <v>HOF</v>
      </c>
      <c r="V1890" s="9" t="str">
        <f t="shared" si="200"/>
        <v>E $1</v>
      </c>
    </row>
    <row r="1891" spans="2:22" x14ac:dyDescent="0.25">
      <c r="C1891">
        <v>1998</v>
      </c>
      <c r="D1891" t="s">
        <v>378</v>
      </c>
      <c r="K1891">
        <v>332</v>
      </c>
      <c r="L1891" t="s">
        <v>845</v>
      </c>
      <c r="M1891" t="s">
        <v>846</v>
      </c>
      <c r="N1891" t="s">
        <v>381</v>
      </c>
      <c r="O1891" t="s">
        <v>382</v>
      </c>
      <c r="Q1891">
        <v>1</v>
      </c>
      <c r="R1891" s="4">
        <v>0.3</v>
      </c>
      <c r="S1891" s="9" t="str">
        <f t="shared" si="198"/>
        <v>Schilling, Curt</v>
      </c>
      <c r="T1891" s="9" t="str">
        <f t="shared" si="199"/>
        <v xml:space="preserve">Topps Main     </v>
      </c>
      <c r="U1891" s="9" t="str">
        <f>IFERROR(VLOOKUP(S1891,'Lookup '!B:D,3,FALSE)," ")</f>
        <v/>
      </c>
      <c r="V1891" s="9" t="str">
        <f t="shared" si="200"/>
        <v>F $.25</v>
      </c>
    </row>
    <row r="1892" spans="2:22" x14ac:dyDescent="0.25">
      <c r="C1892">
        <v>1998</v>
      </c>
      <c r="D1892" t="s">
        <v>378</v>
      </c>
      <c r="K1892">
        <v>338</v>
      </c>
      <c r="L1892" t="s">
        <v>364</v>
      </c>
      <c r="M1892" t="s">
        <v>750</v>
      </c>
      <c r="N1892" t="s">
        <v>402</v>
      </c>
      <c r="O1892" t="s">
        <v>382</v>
      </c>
      <c r="Q1892">
        <v>1</v>
      </c>
      <c r="R1892" s="4">
        <v>0.5</v>
      </c>
      <c r="S1892" s="9" t="str">
        <f t="shared" si="198"/>
        <v>Martinez, Pedro</v>
      </c>
      <c r="T1892" s="9" t="str">
        <f t="shared" si="199"/>
        <v xml:space="preserve">Topps Main     </v>
      </c>
      <c r="U1892" s="9" t="str">
        <f>IFERROR(VLOOKUP(S1892,'Lookup '!B:D,3,FALSE)," ")</f>
        <v>HOF</v>
      </c>
      <c r="V1892" s="9" t="str">
        <f t="shared" si="200"/>
        <v>F $.25</v>
      </c>
    </row>
    <row r="1893" spans="2:22" x14ac:dyDescent="0.25">
      <c r="B1893" t="s">
        <v>377</v>
      </c>
      <c r="C1893">
        <v>1999</v>
      </c>
      <c r="D1893" t="s">
        <v>525</v>
      </c>
      <c r="E1893" t="s">
        <v>4956</v>
      </c>
      <c r="H1893" t="s">
        <v>921</v>
      </c>
      <c r="K1893" t="s">
        <v>830</v>
      </c>
      <c r="L1893" t="s">
        <v>407</v>
      </c>
      <c r="M1893" t="s">
        <v>408</v>
      </c>
      <c r="N1893" t="s">
        <v>381</v>
      </c>
      <c r="O1893" t="s">
        <v>382</v>
      </c>
      <c r="Q1893">
        <v>1</v>
      </c>
      <c r="R1893" s="4">
        <v>15</v>
      </c>
      <c r="S1893" s="9" t="str">
        <f t="shared" si="198"/>
        <v>Carlton, Steve</v>
      </c>
      <c r="T1893" s="9" t="str">
        <f t="shared" si="199"/>
        <v xml:space="preserve">Fleer Greats of the Game Sports Illustrated   Auto </v>
      </c>
      <c r="U1893" s="9"/>
      <c r="V1893" s="9" t="str">
        <f t="shared" si="200"/>
        <v>C $10</v>
      </c>
    </row>
    <row r="1894" spans="2:22" x14ac:dyDescent="0.25">
      <c r="B1894" t="s">
        <v>776</v>
      </c>
      <c r="C1894">
        <v>1999</v>
      </c>
      <c r="D1894" t="s">
        <v>378</v>
      </c>
      <c r="K1894">
        <v>16</v>
      </c>
      <c r="L1894" t="s">
        <v>618</v>
      </c>
      <c r="M1894" t="s">
        <v>357</v>
      </c>
      <c r="N1894" t="s">
        <v>423</v>
      </c>
      <c r="O1894" t="s">
        <v>382</v>
      </c>
      <c r="Q1894">
        <v>1</v>
      </c>
      <c r="R1894" s="4">
        <v>0.75</v>
      </c>
      <c r="S1894" s="9" t="str">
        <f t="shared" si="191"/>
        <v>Maddux, Greg</v>
      </c>
      <c r="T1894" s="9" t="str">
        <f t="shared" si="192"/>
        <v xml:space="preserve">Topps Main     </v>
      </c>
      <c r="U1894" s="9" t="str">
        <f>IFERROR(VLOOKUP(S1894,'Lookup '!B:D,3,FALSE)," ")</f>
        <v>HOF</v>
      </c>
      <c r="V1894" s="9" t="str">
        <f t="shared" si="189"/>
        <v>F $.25</v>
      </c>
    </row>
    <row r="1895" spans="2:22" x14ac:dyDescent="0.25">
      <c r="B1895" t="s">
        <v>776</v>
      </c>
      <c r="C1895">
        <v>1999</v>
      </c>
      <c r="D1895" t="s">
        <v>378</v>
      </c>
      <c r="K1895">
        <v>75</v>
      </c>
      <c r="L1895" t="s">
        <v>572</v>
      </c>
      <c r="M1895" t="s">
        <v>476</v>
      </c>
      <c r="N1895" t="s">
        <v>446</v>
      </c>
      <c r="O1895" t="s">
        <v>388</v>
      </c>
      <c r="Q1895">
        <v>1</v>
      </c>
      <c r="R1895" s="4">
        <v>0.6</v>
      </c>
      <c r="S1895" s="9" t="str">
        <f t="shared" si="191"/>
        <v>Gwynn, Tony</v>
      </c>
      <c r="T1895" s="9" t="str">
        <f t="shared" si="192"/>
        <v xml:space="preserve">Topps Main     </v>
      </c>
      <c r="U1895" s="9" t="str">
        <f>IFERROR(VLOOKUP(S1895,'Lookup '!B:D,3,FALSE)," ")</f>
        <v>HOF</v>
      </c>
      <c r="V1895" s="9" t="str">
        <f t="shared" ref="V1895:V1922" si="201">IF(R1895&gt;0.249,IF(R1895&gt;0.99,IF(R1895&gt;4.99,IF(R1895&gt;9.99,IF(R1895&gt;49.99,IF(R1895&gt;99.99,"A $100","B $50"),"C $10"),"D $5"),"E $1"),"F $.25"),"G")</f>
        <v>F $.25</v>
      </c>
    </row>
    <row r="1896" spans="2:22" x14ac:dyDescent="0.25">
      <c r="B1896" t="s">
        <v>776</v>
      </c>
      <c r="C1896">
        <v>1999</v>
      </c>
      <c r="D1896" t="s">
        <v>378</v>
      </c>
      <c r="K1896">
        <v>85</v>
      </c>
      <c r="L1896" t="s">
        <v>772</v>
      </c>
      <c r="M1896" t="s">
        <v>773</v>
      </c>
      <c r="N1896" t="s">
        <v>425</v>
      </c>
      <c r="O1896" t="s">
        <v>480</v>
      </c>
      <c r="Q1896">
        <v>1</v>
      </c>
      <c r="R1896" s="4">
        <v>1.25</v>
      </c>
      <c r="S1896" s="9" t="str">
        <f t="shared" si="191"/>
        <v>Jeter, Derek</v>
      </c>
      <c r="T1896" s="9" t="str">
        <f t="shared" si="192"/>
        <v xml:space="preserve">Topps Main     </v>
      </c>
      <c r="U1896" s="9" t="str">
        <f>IFERROR(VLOOKUP(S1896,'Lookup '!B:D,3,FALSE)," ")</f>
        <v/>
      </c>
      <c r="V1896" s="9" t="str">
        <f t="shared" si="201"/>
        <v>E $1</v>
      </c>
    </row>
    <row r="1897" spans="2:22" x14ac:dyDescent="0.25">
      <c r="B1897" t="s">
        <v>776</v>
      </c>
      <c r="C1897">
        <v>1999</v>
      </c>
      <c r="D1897" t="s">
        <v>378</v>
      </c>
      <c r="K1897">
        <v>95</v>
      </c>
      <c r="L1897" t="s">
        <v>364</v>
      </c>
      <c r="M1897" t="s">
        <v>750</v>
      </c>
      <c r="N1897" t="s">
        <v>402</v>
      </c>
      <c r="O1897" t="s">
        <v>382</v>
      </c>
      <c r="Q1897">
        <v>1</v>
      </c>
      <c r="R1897" s="4">
        <v>0.5</v>
      </c>
      <c r="S1897" s="9" t="str">
        <f t="shared" si="191"/>
        <v>Martinez, Pedro</v>
      </c>
      <c r="T1897" s="9" t="str">
        <f t="shared" si="192"/>
        <v xml:space="preserve">Topps Main     </v>
      </c>
      <c r="U1897" s="9" t="str">
        <f>IFERROR(VLOOKUP(S1897,'Lookup '!B:D,3,FALSE)," ")</f>
        <v>HOF</v>
      </c>
      <c r="V1897" s="9" t="str">
        <f t="shared" si="201"/>
        <v>F $.25</v>
      </c>
    </row>
    <row r="1898" spans="2:22" x14ac:dyDescent="0.25">
      <c r="B1898" t="s">
        <v>776</v>
      </c>
      <c r="C1898">
        <v>1999</v>
      </c>
      <c r="D1898" t="s">
        <v>378</v>
      </c>
      <c r="K1898">
        <v>100</v>
      </c>
      <c r="L1898" t="s">
        <v>667</v>
      </c>
      <c r="M1898" t="s">
        <v>501</v>
      </c>
      <c r="N1898" t="s">
        <v>555</v>
      </c>
      <c r="O1898" t="s">
        <v>388</v>
      </c>
      <c r="Q1898">
        <v>1</v>
      </c>
      <c r="R1898" s="4">
        <v>1</v>
      </c>
      <c r="S1898" s="9" t="str">
        <f t="shared" si="191"/>
        <v>Griffey Jr, Ken</v>
      </c>
      <c r="T1898" s="9" t="str">
        <f t="shared" si="192"/>
        <v xml:space="preserve">Topps Main     </v>
      </c>
      <c r="U1898" s="9" t="str">
        <f>IFERROR(VLOOKUP(S1898,'Lookup '!B:D,3,FALSE)," ")</f>
        <v>HOF</v>
      </c>
      <c r="V1898" s="9" t="str">
        <f t="shared" si="201"/>
        <v>E $1</v>
      </c>
    </row>
    <row r="1899" spans="2:22" x14ac:dyDescent="0.25">
      <c r="B1899" t="s">
        <v>776</v>
      </c>
      <c r="C1899">
        <v>1999</v>
      </c>
      <c r="D1899" t="s">
        <v>378</v>
      </c>
      <c r="K1899">
        <v>125</v>
      </c>
      <c r="L1899" t="s">
        <v>835</v>
      </c>
      <c r="M1899" t="s">
        <v>836</v>
      </c>
      <c r="N1899" t="s">
        <v>381</v>
      </c>
      <c r="O1899" t="s">
        <v>440</v>
      </c>
      <c r="Q1899">
        <v>1</v>
      </c>
      <c r="R1899" s="4"/>
      <c r="S1899" s="9" t="str">
        <f t="shared" si="191"/>
        <v>Rolen, Scott</v>
      </c>
      <c r="T1899" s="9" t="str">
        <f t="shared" si="192"/>
        <v xml:space="preserve">Topps Main     </v>
      </c>
      <c r="U1899" s="9" t="str">
        <f>IFERROR(VLOOKUP(S1899,'Lookup '!B:D,3,FALSE)," ")</f>
        <v xml:space="preserve"> </v>
      </c>
      <c r="V1899" s="9" t="str">
        <f t="shared" si="201"/>
        <v>G</v>
      </c>
    </row>
    <row r="1900" spans="2:22" x14ac:dyDescent="0.25">
      <c r="B1900" t="s">
        <v>776</v>
      </c>
      <c r="C1900">
        <v>1999</v>
      </c>
      <c r="D1900" t="s">
        <v>378</v>
      </c>
      <c r="K1900">
        <v>172</v>
      </c>
      <c r="L1900" t="s">
        <v>814</v>
      </c>
      <c r="M1900" t="s">
        <v>815</v>
      </c>
      <c r="N1900" t="s">
        <v>425</v>
      </c>
      <c r="O1900" t="s">
        <v>382</v>
      </c>
      <c r="Q1900">
        <v>1</v>
      </c>
      <c r="R1900" s="4">
        <v>0.5</v>
      </c>
      <c r="S1900" s="9" t="str">
        <f t="shared" si="191"/>
        <v>Rivera, Mariano</v>
      </c>
      <c r="T1900" s="9" t="str">
        <f t="shared" si="192"/>
        <v xml:space="preserve">Topps Main     </v>
      </c>
      <c r="U1900" s="9" t="str">
        <f>IFERROR(VLOOKUP(S1900,'Lookup '!B:D,3,FALSE)," ")</f>
        <v>HOF</v>
      </c>
      <c r="V1900" s="9" t="str">
        <f t="shared" si="201"/>
        <v>F $.25</v>
      </c>
    </row>
    <row r="1901" spans="2:22" s="6" customFormat="1" x14ac:dyDescent="0.25">
      <c r="B1901" s="6" t="s">
        <v>776</v>
      </c>
      <c r="C1901" s="6">
        <v>1999</v>
      </c>
      <c r="D1901" s="6" t="s">
        <v>378</v>
      </c>
      <c r="K1901" s="6">
        <v>220</v>
      </c>
      <c r="L1901" s="6" t="s">
        <v>597</v>
      </c>
      <c r="M1901" s="6" t="s">
        <v>598</v>
      </c>
      <c r="N1901" s="6" t="s">
        <v>391</v>
      </c>
      <c r="Q1901" s="6">
        <v>1</v>
      </c>
      <c r="R1901" s="19">
        <v>8</v>
      </c>
      <c r="S1901" s="9" t="str">
        <f t="shared" si="191"/>
        <v>McGwire, Mark</v>
      </c>
      <c r="T1901" s="9" t="str">
        <f t="shared" si="192"/>
        <v xml:space="preserve">Topps Main     </v>
      </c>
      <c r="U1901" s="9" t="str">
        <f>IFERROR(VLOOKUP(S1901,'Lookup '!B:D,3,FALSE)," ")</f>
        <v/>
      </c>
      <c r="V1901" s="9" t="str">
        <f t="shared" si="201"/>
        <v>D $5</v>
      </c>
    </row>
    <row r="1902" spans="2:22" x14ac:dyDescent="0.25">
      <c r="B1902" t="s">
        <v>776</v>
      </c>
      <c r="C1902">
        <v>1999</v>
      </c>
      <c r="D1902" t="s">
        <v>378</v>
      </c>
      <c r="K1902">
        <v>224</v>
      </c>
      <c r="L1902" t="s">
        <v>667</v>
      </c>
      <c r="M1902" t="s">
        <v>501</v>
      </c>
      <c r="N1902" t="s">
        <v>555</v>
      </c>
      <c r="Q1902">
        <v>1</v>
      </c>
      <c r="R1902" s="4">
        <v>0.5</v>
      </c>
      <c r="S1902" s="9" t="str">
        <f t="shared" si="191"/>
        <v>Griffey Jr, Ken</v>
      </c>
      <c r="T1902" s="9" t="str">
        <f t="shared" si="192"/>
        <v xml:space="preserve">Topps Main     </v>
      </c>
      <c r="U1902" s="9" t="str">
        <f>IFERROR(VLOOKUP(S1902,'Lookup '!B:D,3,FALSE)," ")</f>
        <v>HOF</v>
      </c>
      <c r="V1902" s="9" t="str">
        <f t="shared" si="201"/>
        <v>F $.25</v>
      </c>
    </row>
    <row r="1903" spans="2:22" x14ac:dyDescent="0.25">
      <c r="B1903" t="s">
        <v>776</v>
      </c>
      <c r="C1903">
        <v>1999</v>
      </c>
      <c r="D1903" t="s">
        <v>378</v>
      </c>
      <c r="K1903">
        <v>230</v>
      </c>
      <c r="L1903" t="s">
        <v>772</v>
      </c>
      <c r="M1903" t="s">
        <v>773</v>
      </c>
      <c r="N1903" t="s">
        <v>425</v>
      </c>
      <c r="Q1903">
        <v>1</v>
      </c>
      <c r="R1903" s="4">
        <v>0.6</v>
      </c>
      <c r="S1903" s="9" t="str">
        <f t="shared" si="191"/>
        <v>Jeter, Derek</v>
      </c>
      <c r="T1903" s="9" t="str">
        <f t="shared" si="192"/>
        <v xml:space="preserve">Topps Main     </v>
      </c>
      <c r="U1903" s="9" t="str">
        <f>IFERROR(VLOOKUP(S1903,'Lookup '!B:D,3,FALSE)," ")</f>
        <v/>
      </c>
      <c r="V1903" s="9" t="str">
        <f t="shared" si="201"/>
        <v>F $.25</v>
      </c>
    </row>
    <row r="1904" spans="2:22" x14ac:dyDescent="0.25">
      <c r="B1904" t="s">
        <v>776</v>
      </c>
      <c r="C1904">
        <v>1999</v>
      </c>
      <c r="D1904" t="s">
        <v>378</v>
      </c>
      <c r="K1904">
        <v>231</v>
      </c>
      <c r="L1904" t="s">
        <v>618</v>
      </c>
      <c r="M1904" t="s">
        <v>357</v>
      </c>
      <c r="N1904" t="s">
        <v>423</v>
      </c>
      <c r="Q1904">
        <v>1</v>
      </c>
      <c r="R1904" s="4">
        <v>0.5</v>
      </c>
      <c r="S1904" s="9" t="str">
        <f t="shared" si="191"/>
        <v>Maddux, Greg</v>
      </c>
      <c r="T1904" s="9" t="str">
        <f t="shared" si="192"/>
        <v xml:space="preserve">Topps Main     </v>
      </c>
      <c r="U1904" s="9" t="str">
        <f>IFERROR(VLOOKUP(S1904,'Lookup '!B:D,3,FALSE)," ")</f>
        <v>HOF</v>
      </c>
      <c r="V1904" s="9" t="str">
        <f t="shared" si="201"/>
        <v>F $.25</v>
      </c>
    </row>
    <row r="1905" spans="2:22" x14ac:dyDescent="0.25">
      <c r="B1905" t="s">
        <v>776</v>
      </c>
      <c r="C1905">
        <v>1999</v>
      </c>
      <c r="D1905" t="s">
        <v>378</v>
      </c>
      <c r="K1905">
        <v>240</v>
      </c>
      <c r="L1905" t="s">
        <v>814</v>
      </c>
      <c r="M1905" t="s">
        <v>815</v>
      </c>
      <c r="N1905" t="s">
        <v>425</v>
      </c>
      <c r="O1905" t="s">
        <v>382</v>
      </c>
      <c r="Q1905">
        <v>1</v>
      </c>
      <c r="R1905" s="4">
        <v>0.5</v>
      </c>
      <c r="S1905" s="9" t="str">
        <f t="shared" si="191"/>
        <v>Rivera, Mariano</v>
      </c>
      <c r="T1905" s="9" t="str">
        <f t="shared" si="192"/>
        <v xml:space="preserve">Topps Main     </v>
      </c>
      <c r="U1905" s="9" t="str">
        <f>IFERROR(VLOOKUP(S1905,'Lookup '!B:D,3,FALSE)," ")</f>
        <v>HOF</v>
      </c>
      <c r="V1905" s="9" t="str">
        <f t="shared" si="201"/>
        <v>F $.25</v>
      </c>
    </row>
    <row r="1906" spans="2:22" x14ac:dyDescent="0.25">
      <c r="B1906" t="s">
        <v>776</v>
      </c>
      <c r="C1906">
        <v>1999</v>
      </c>
      <c r="D1906" t="s">
        <v>378</v>
      </c>
      <c r="K1906">
        <v>243</v>
      </c>
      <c r="L1906" t="s">
        <v>649</v>
      </c>
      <c r="M1906" t="s">
        <v>429</v>
      </c>
      <c r="N1906" t="s">
        <v>423</v>
      </c>
      <c r="O1906" t="s">
        <v>382</v>
      </c>
      <c r="Q1906">
        <v>1</v>
      </c>
      <c r="R1906" s="4">
        <v>0.5</v>
      </c>
      <c r="S1906" s="9" t="str">
        <f t="shared" si="191"/>
        <v>Glavine, Tom</v>
      </c>
      <c r="T1906" s="9" t="str">
        <f t="shared" si="192"/>
        <v xml:space="preserve">Topps Main     </v>
      </c>
      <c r="U1906" s="9" t="str">
        <f>IFERROR(VLOOKUP(S1906,'Lookup '!B:D,3,FALSE)," ")</f>
        <v>HOF</v>
      </c>
      <c r="V1906" s="9" t="str">
        <f t="shared" si="201"/>
        <v>F $.25</v>
      </c>
    </row>
    <row r="1907" spans="2:22" x14ac:dyDescent="0.25">
      <c r="B1907" t="s">
        <v>776</v>
      </c>
      <c r="C1907">
        <v>1999</v>
      </c>
      <c r="D1907" t="s">
        <v>378</v>
      </c>
      <c r="K1907">
        <v>270</v>
      </c>
      <c r="L1907" t="s">
        <v>559</v>
      </c>
      <c r="M1907" t="s">
        <v>560</v>
      </c>
      <c r="N1907" t="s">
        <v>451</v>
      </c>
      <c r="O1907" t="s">
        <v>440</v>
      </c>
      <c r="Q1907">
        <v>1</v>
      </c>
      <c r="R1907" s="4">
        <v>1.5</v>
      </c>
      <c r="S1907" s="9" t="str">
        <f t="shared" si="191"/>
        <v>Ripken Jr, Cal</v>
      </c>
      <c r="T1907" s="9" t="str">
        <f t="shared" si="192"/>
        <v xml:space="preserve">Topps Main     </v>
      </c>
      <c r="U1907" s="9" t="str">
        <f>IFERROR(VLOOKUP(S1907,'Lookup '!B:D,3,FALSE)," ")</f>
        <v>HOF</v>
      </c>
      <c r="V1907" s="9" t="str">
        <f t="shared" si="201"/>
        <v>E $1</v>
      </c>
    </row>
    <row r="1908" spans="2:22" s="6" customFormat="1" x14ac:dyDescent="0.25">
      <c r="B1908" s="6" t="s">
        <v>776</v>
      </c>
      <c r="C1908" s="6">
        <v>1999</v>
      </c>
      <c r="D1908" s="6" t="s">
        <v>378</v>
      </c>
      <c r="K1908" s="6">
        <v>274</v>
      </c>
      <c r="L1908" s="6" t="s">
        <v>447</v>
      </c>
      <c r="M1908" s="6" t="s">
        <v>839</v>
      </c>
      <c r="N1908" s="6" t="s">
        <v>387</v>
      </c>
      <c r="O1908" s="6" t="s">
        <v>388</v>
      </c>
      <c r="Q1908" s="6">
        <v>1</v>
      </c>
      <c r="R1908" s="19"/>
      <c r="S1908" s="9" t="str">
        <f t="shared" si="191"/>
        <v>Hunter, Brian</v>
      </c>
      <c r="T1908" s="9" t="str">
        <f t="shared" si="192"/>
        <v xml:space="preserve">Topps Main     </v>
      </c>
      <c r="U1908" s="9" t="str">
        <f>IFERROR(VLOOKUP(S1908,'Lookup '!B:D,3,FALSE)," ")</f>
        <v xml:space="preserve"> </v>
      </c>
      <c r="V1908" s="9" t="str">
        <f t="shared" si="201"/>
        <v>G</v>
      </c>
    </row>
    <row r="1909" spans="2:22" x14ac:dyDescent="0.25">
      <c r="B1909" t="s">
        <v>776</v>
      </c>
      <c r="C1909">
        <v>1999</v>
      </c>
      <c r="D1909" t="s">
        <v>378</v>
      </c>
      <c r="K1909">
        <v>277</v>
      </c>
      <c r="L1909" t="s">
        <v>516</v>
      </c>
      <c r="M1909" t="s">
        <v>517</v>
      </c>
      <c r="N1909" t="s">
        <v>556</v>
      </c>
      <c r="O1909" t="s">
        <v>388</v>
      </c>
      <c r="Q1909">
        <v>1</v>
      </c>
      <c r="R1909" s="4">
        <v>0.5</v>
      </c>
      <c r="S1909" s="9" t="str">
        <f t="shared" si="191"/>
        <v>Henderson, Rickey</v>
      </c>
      <c r="T1909" s="9" t="str">
        <f t="shared" si="192"/>
        <v xml:space="preserve">Topps Main     </v>
      </c>
      <c r="U1909" s="9" t="str">
        <f>IFERROR(VLOOKUP(S1909,'Lookup '!B:D,3,FALSE)," ")</f>
        <v>HOF</v>
      </c>
      <c r="V1909" s="9" t="str">
        <f t="shared" si="201"/>
        <v>F $.25</v>
      </c>
    </row>
    <row r="1910" spans="2:22" x14ac:dyDescent="0.25">
      <c r="B1910" t="s">
        <v>776</v>
      </c>
      <c r="C1910">
        <v>1999</v>
      </c>
      <c r="D1910" t="s">
        <v>378</v>
      </c>
      <c r="K1910">
        <v>291</v>
      </c>
      <c r="L1910" t="s">
        <v>831</v>
      </c>
      <c r="M1910" t="s">
        <v>361</v>
      </c>
      <c r="N1910" t="s">
        <v>395</v>
      </c>
      <c r="O1910" t="s">
        <v>424</v>
      </c>
      <c r="Q1910">
        <v>1</v>
      </c>
      <c r="R1910" s="4">
        <v>0.5</v>
      </c>
      <c r="S1910" s="9" t="str">
        <f t="shared" si="191"/>
        <v>Ortiz, David</v>
      </c>
      <c r="T1910" s="9" t="str">
        <f t="shared" si="192"/>
        <v xml:space="preserve">Topps Main     </v>
      </c>
      <c r="U1910" s="9" t="str">
        <f>IFERROR(VLOOKUP(S1910,'Lookup '!B:D,3,FALSE)," ")</f>
        <v/>
      </c>
      <c r="V1910" s="9" t="str">
        <f t="shared" si="201"/>
        <v>F $.25</v>
      </c>
    </row>
    <row r="1911" spans="2:22" x14ac:dyDescent="0.25">
      <c r="B1911" t="s">
        <v>776</v>
      </c>
      <c r="C1911">
        <v>1999</v>
      </c>
      <c r="D1911" t="s">
        <v>378</v>
      </c>
      <c r="K1911">
        <v>329</v>
      </c>
      <c r="L1911" t="s">
        <v>654</v>
      </c>
      <c r="M1911" t="s">
        <v>531</v>
      </c>
      <c r="N1911" t="s">
        <v>423</v>
      </c>
      <c r="O1911" t="s">
        <v>382</v>
      </c>
      <c r="Q1911">
        <v>1</v>
      </c>
      <c r="R1911" s="4">
        <v>0.5</v>
      </c>
      <c r="S1911" s="9" t="str">
        <f t="shared" si="191"/>
        <v>Smoltz, John</v>
      </c>
      <c r="T1911" s="9" t="str">
        <f t="shared" si="192"/>
        <v xml:space="preserve">Topps Main     </v>
      </c>
      <c r="U1911" s="9" t="str">
        <f>IFERROR(VLOOKUP(S1911,'Lookup '!B:D,3,FALSE)," ")</f>
        <v>HOF</v>
      </c>
      <c r="V1911" s="9" t="str">
        <f t="shared" si="201"/>
        <v>F $.25</v>
      </c>
    </row>
    <row r="1912" spans="2:22" x14ac:dyDescent="0.25">
      <c r="B1912" t="s">
        <v>776</v>
      </c>
      <c r="C1912">
        <v>1999</v>
      </c>
      <c r="D1912" t="s">
        <v>378</v>
      </c>
      <c r="K1912">
        <v>331</v>
      </c>
      <c r="L1912" t="s">
        <v>841</v>
      </c>
      <c r="M1912" t="s">
        <v>842</v>
      </c>
      <c r="N1912" t="s">
        <v>556</v>
      </c>
      <c r="O1912" t="s">
        <v>382</v>
      </c>
      <c r="Q1912">
        <v>1</v>
      </c>
      <c r="R1912" s="4"/>
      <c r="S1912" s="9" t="str">
        <f t="shared" si="191"/>
        <v>Halladay, Roy</v>
      </c>
      <c r="T1912" s="9" t="str">
        <f t="shared" si="192"/>
        <v xml:space="preserve">Topps Main     </v>
      </c>
      <c r="U1912" s="9" t="str">
        <f>IFERROR(VLOOKUP(S1912,'Lookup '!B:D,3,FALSE)," ")</f>
        <v>HOF</v>
      </c>
      <c r="V1912" s="9" t="str">
        <f t="shared" si="201"/>
        <v>G</v>
      </c>
    </row>
    <row r="1913" spans="2:22" x14ac:dyDescent="0.25">
      <c r="B1913" t="s">
        <v>776</v>
      </c>
      <c r="C1913">
        <v>1999</v>
      </c>
      <c r="D1913" t="s">
        <v>378</v>
      </c>
      <c r="K1913">
        <v>340</v>
      </c>
      <c r="L1913" t="s">
        <v>759</v>
      </c>
      <c r="M1913" t="s">
        <v>370</v>
      </c>
      <c r="N1913" t="s">
        <v>430</v>
      </c>
      <c r="O1913" t="s">
        <v>28</v>
      </c>
      <c r="Q1913">
        <v>1</v>
      </c>
      <c r="R1913" s="4">
        <v>0.75</v>
      </c>
      <c r="S1913" s="9" t="str">
        <f t="shared" si="191"/>
        <v>Piazza, Mike</v>
      </c>
      <c r="T1913" s="9" t="str">
        <f t="shared" si="192"/>
        <v xml:space="preserve">Topps Main     </v>
      </c>
      <c r="U1913" s="9" t="str">
        <f>IFERROR(VLOOKUP(S1913,'Lookup '!B:D,3,FALSE)," ")</f>
        <v>HOF</v>
      </c>
      <c r="V1913" s="9" t="str">
        <f t="shared" si="201"/>
        <v>F $.25</v>
      </c>
    </row>
    <row r="1914" spans="2:22" x14ac:dyDescent="0.25">
      <c r="B1914" t="s">
        <v>776</v>
      </c>
      <c r="C1914">
        <v>1999</v>
      </c>
      <c r="D1914" t="s">
        <v>378</v>
      </c>
      <c r="K1914">
        <v>355</v>
      </c>
      <c r="L1914" t="s">
        <v>358</v>
      </c>
      <c r="M1914" t="s">
        <v>359</v>
      </c>
      <c r="N1914" t="s">
        <v>423</v>
      </c>
      <c r="O1914" t="s">
        <v>440</v>
      </c>
      <c r="Q1914">
        <v>1</v>
      </c>
      <c r="R1914" s="4">
        <v>0.5</v>
      </c>
      <c r="S1914" s="9" t="str">
        <f t="shared" si="191"/>
        <v>Jones, Chipper</v>
      </c>
      <c r="T1914" s="9" t="str">
        <f t="shared" si="192"/>
        <v xml:space="preserve">Topps Main     </v>
      </c>
      <c r="U1914" s="9" t="str">
        <f>IFERROR(VLOOKUP(S1914,'Lookup '!B:D,3,FALSE)," ")</f>
        <v>HOF</v>
      </c>
      <c r="V1914" s="9" t="str">
        <f t="shared" si="201"/>
        <v>F $.25</v>
      </c>
    </row>
    <row r="1915" spans="2:22" x14ac:dyDescent="0.25">
      <c r="B1915" t="s">
        <v>776</v>
      </c>
      <c r="C1915">
        <v>1999</v>
      </c>
      <c r="D1915" t="s">
        <v>378</v>
      </c>
      <c r="K1915">
        <v>369</v>
      </c>
      <c r="L1915" t="s">
        <v>843</v>
      </c>
      <c r="M1915" t="s">
        <v>844</v>
      </c>
      <c r="N1915" t="s">
        <v>394</v>
      </c>
      <c r="O1915" t="s">
        <v>440</v>
      </c>
      <c r="Q1915">
        <v>1</v>
      </c>
      <c r="R1915" s="4">
        <v>0.3</v>
      </c>
      <c r="S1915" s="9" t="str">
        <f t="shared" si="191"/>
        <v>Beltre, Adrian</v>
      </c>
      <c r="T1915" s="9" t="str">
        <f t="shared" si="192"/>
        <v xml:space="preserve">Topps Main     </v>
      </c>
      <c r="U1915" s="9" t="str">
        <f>IFERROR(VLOOKUP(S1915,'Lookup '!B:D,3,FALSE)," ")</f>
        <v/>
      </c>
      <c r="V1915" s="9" t="str">
        <f t="shared" si="201"/>
        <v>F $.25</v>
      </c>
    </row>
    <row r="1916" spans="2:22" x14ac:dyDescent="0.25">
      <c r="B1916" t="s">
        <v>776</v>
      </c>
      <c r="C1916">
        <v>1999</v>
      </c>
      <c r="D1916" t="s">
        <v>378</v>
      </c>
      <c r="K1916">
        <v>380</v>
      </c>
      <c r="L1916" t="s">
        <v>752</v>
      </c>
      <c r="M1916" t="s">
        <v>347</v>
      </c>
      <c r="N1916" t="s">
        <v>554</v>
      </c>
      <c r="O1916" t="s">
        <v>424</v>
      </c>
      <c r="Q1916">
        <v>1</v>
      </c>
      <c r="R1916" s="4">
        <v>0.25</v>
      </c>
      <c r="S1916" s="9" t="str">
        <f t="shared" si="191"/>
        <v>Thome, Jim</v>
      </c>
      <c r="T1916" s="9" t="str">
        <f t="shared" si="192"/>
        <v xml:space="preserve">Topps Main     </v>
      </c>
      <c r="U1916" s="9" t="str">
        <f>IFERROR(VLOOKUP(S1916,'Lookup '!B:D,3,FALSE)," ")</f>
        <v>HOF</v>
      </c>
      <c r="V1916" s="9" t="str">
        <f t="shared" si="201"/>
        <v>F $.25</v>
      </c>
    </row>
    <row r="1917" spans="2:22" x14ac:dyDescent="0.25">
      <c r="B1917" t="s">
        <v>776</v>
      </c>
      <c r="C1917">
        <v>1999</v>
      </c>
      <c r="D1917" t="s">
        <v>378</v>
      </c>
      <c r="K1917">
        <v>385</v>
      </c>
      <c r="L1917" t="s">
        <v>845</v>
      </c>
      <c r="M1917" t="s">
        <v>846</v>
      </c>
      <c r="N1917" t="s">
        <v>381</v>
      </c>
      <c r="O1917" t="s">
        <v>382</v>
      </c>
      <c r="Q1917">
        <v>1</v>
      </c>
      <c r="R1917" s="4"/>
      <c r="S1917" s="9" t="str">
        <f t="shared" si="191"/>
        <v>Schilling, Curt</v>
      </c>
      <c r="T1917" s="9" t="str">
        <f t="shared" si="192"/>
        <v xml:space="preserve">Topps Main     </v>
      </c>
      <c r="U1917" s="9" t="str">
        <f>IFERROR(VLOOKUP(S1917,'Lookup '!B:D,3,FALSE)," ")</f>
        <v/>
      </c>
      <c r="V1917" s="9" t="str">
        <f t="shared" si="201"/>
        <v>G</v>
      </c>
    </row>
    <row r="1918" spans="2:22" x14ac:dyDescent="0.25">
      <c r="B1918" t="s">
        <v>776</v>
      </c>
      <c r="C1918">
        <v>1999</v>
      </c>
      <c r="D1918" t="s">
        <v>378</v>
      </c>
      <c r="K1918">
        <v>395</v>
      </c>
      <c r="L1918" t="s">
        <v>611</v>
      </c>
      <c r="M1918" t="s">
        <v>612</v>
      </c>
      <c r="N1918" t="s">
        <v>405</v>
      </c>
      <c r="O1918" t="s">
        <v>388</v>
      </c>
      <c r="Q1918">
        <v>1</v>
      </c>
      <c r="R1918" s="4">
        <v>1.5</v>
      </c>
      <c r="S1918" s="9" t="str">
        <f t="shared" si="191"/>
        <v>Bonds, Barry</v>
      </c>
      <c r="T1918" s="9" t="str">
        <f t="shared" si="192"/>
        <v xml:space="preserve">Topps Main     </v>
      </c>
      <c r="U1918" s="9" t="str">
        <f>IFERROR(VLOOKUP(S1918,'Lookup '!B:D,3,FALSE)," ")</f>
        <v/>
      </c>
      <c r="V1918" s="9" t="str">
        <f t="shared" si="201"/>
        <v>E $1</v>
      </c>
    </row>
    <row r="1919" spans="2:22" x14ac:dyDescent="0.25">
      <c r="B1919" t="s">
        <v>776</v>
      </c>
      <c r="C1919">
        <v>1999</v>
      </c>
      <c r="D1919" t="s">
        <v>378</v>
      </c>
      <c r="K1919">
        <v>398</v>
      </c>
      <c r="L1919" t="s">
        <v>581</v>
      </c>
      <c r="M1919" t="s">
        <v>582</v>
      </c>
      <c r="N1919" t="s">
        <v>837</v>
      </c>
      <c r="O1919" t="s">
        <v>440</v>
      </c>
      <c r="Q1919">
        <v>1</v>
      </c>
      <c r="R1919" s="4">
        <v>0.5</v>
      </c>
      <c r="S1919" s="9" t="str">
        <f t="shared" si="191"/>
        <v>Boggs, Wade</v>
      </c>
      <c r="T1919" s="9" t="str">
        <f t="shared" si="192"/>
        <v xml:space="preserve">Topps Main     </v>
      </c>
      <c r="U1919" s="9" t="str">
        <f>IFERROR(VLOOKUP(S1919,'Lookup '!B:D,3,FALSE)," ")</f>
        <v>HOF</v>
      </c>
      <c r="V1919" s="9" t="str">
        <f t="shared" si="201"/>
        <v>F $.25</v>
      </c>
    </row>
    <row r="1920" spans="2:22" x14ac:dyDescent="0.25">
      <c r="B1920" t="s">
        <v>776</v>
      </c>
      <c r="C1920">
        <v>1999</v>
      </c>
      <c r="D1920" t="s">
        <v>378</v>
      </c>
      <c r="K1920">
        <v>399</v>
      </c>
      <c r="L1920" t="s">
        <v>733</v>
      </c>
      <c r="M1920" t="s">
        <v>734</v>
      </c>
      <c r="N1920" t="s">
        <v>549</v>
      </c>
      <c r="O1920" t="s">
        <v>28</v>
      </c>
      <c r="Q1920">
        <v>1</v>
      </c>
      <c r="R1920" s="4">
        <v>0.1</v>
      </c>
      <c r="S1920" s="9" t="str">
        <f t="shared" si="191"/>
        <v>Rodriguez, Ivan</v>
      </c>
      <c r="T1920" s="9" t="str">
        <f t="shared" si="192"/>
        <v xml:space="preserve">Topps Main     </v>
      </c>
      <c r="U1920" s="9" t="str">
        <f>IFERROR(VLOOKUP(S1920,'Lookup '!B:D,3,FALSE)," ")</f>
        <v>HOF</v>
      </c>
      <c r="V1920" s="9" t="str">
        <f t="shared" si="201"/>
        <v>G</v>
      </c>
    </row>
    <row r="1921" spans="2:22" x14ac:dyDescent="0.25">
      <c r="B1921" t="s">
        <v>776</v>
      </c>
      <c r="C1921">
        <v>1999</v>
      </c>
      <c r="D1921" t="s">
        <v>378</v>
      </c>
      <c r="K1921">
        <v>418</v>
      </c>
      <c r="L1921" t="s">
        <v>482</v>
      </c>
      <c r="M1921" t="s">
        <v>670</v>
      </c>
      <c r="N1921" t="s">
        <v>847</v>
      </c>
      <c r="O1921" t="s">
        <v>382</v>
      </c>
      <c r="Q1921">
        <v>1</v>
      </c>
      <c r="R1921" s="4">
        <v>0.5</v>
      </c>
      <c r="S1921" s="9" t="str">
        <f t="shared" si="191"/>
        <v>Johnson, Randy</v>
      </c>
      <c r="T1921" s="9" t="str">
        <f t="shared" si="192"/>
        <v xml:space="preserve">Topps Main     </v>
      </c>
      <c r="U1921" s="9" t="str">
        <f>IFERROR(VLOOKUP(S1921,'Lookup '!B:D,3,FALSE)," ")</f>
        <v>HOF</v>
      </c>
      <c r="V1921" s="9" t="str">
        <f t="shared" si="201"/>
        <v>F $.25</v>
      </c>
    </row>
    <row r="1922" spans="2:22" x14ac:dyDescent="0.25">
      <c r="B1922" t="s">
        <v>776</v>
      </c>
      <c r="C1922">
        <v>1999</v>
      </c>
      <c r="D1922" t="s">
        <v>378</v>
      </c>
      <c r="K1922">
        <v>423</v>
      </c>
      <c r="L1922" t="s">
        <v>704</v>
      </c>
      <c r="M1922" t="s">
        <v>435</v>
      </c>
      <c r="N1922" t="s">
        <v>465</v>
      </c>
      <c r="O1922" t="s">
        <v>424</v>
      </c>
      <c r="Q1922">
        <v>1</v>
      </c>
      <c r="R1922" s="4">
        <v>0.5</v>
      </c>
      <c r="S1922" s="9" t="str">
        <f t="shared" si="191"/>
        <v>Thomas, Frank</v>
      </c>
      <c r="T1922" s="9" t="str">
        <f t="shared" si="192"/>
        <v xml:space="preserve">Topps Main     </v>
      </c>
      <c r="U1922" s="9" t="str">
        <f>IFERROR(VLOOKUP(S1922,'Lookup '!B:D,3,FALSE)," ")</f>
        <v>HOF</v>
      </c>
      <c r="V1922" s="9" t="str">
        <f t="shared" si="201"/>
        <v>F $.25</v>
      </c>
    </row>
    <row r="1923" spans="2:22" x14ac:dyDescent="0.25">
      <c r="B1923" t="s">
        <v>776</v>
      </c>
      <c r="C1923">
        <v>1999</v>
      </c>
      <c r="D1923" t="s">
        <v>378</v>
      </c>
      <c r="J1923" t="s">
        <v>14</v>
      </c>
      <c r="K1923">
        <v>444</v>
      </c>
      <c r="L1923" t="s">
        <v>848</v>
      </c>
      <c r="M1923" t="s">
        <v>849</v>
      </c>
      <c r="N1923" t="s">
        <v>381</v>
      </c>
      <c r="O1923" t="s">
        <v>424</v>
      </c>
      <c r="Q1923">
        <v>1</v>
      </c>
      <c r="R1923" s="4">
        <v>1.5</v>
      </c>
      <c r="S1923" s="9" t="str">
        <f t="shared" si="191"/>
        <v>Burrell, Pat</v>
      </c>
      <c r="T1923" s="9" t="str">
        <f t="shared" si="192"/>
        <v>Topps Main     RC</v>
      </c>
      <c r="U1923" s="9" t="str">
        <f>IFERROR(VLOOKUP(S1923,'Lookup '!B:D,3,FALSE)," ")</f>
        <v xml:space="preserve"> </v>
      </c>
      <c r="V1923" s="9" t="str">
        <f t="shared" ref="V1923:V1945" si="202">IF(R1923&gt;0.249,IF(R1923&gt;0.99,IF(R1923&gt;4.99,IF(R1923&gt;9.99,IF(R1923&gt;49.99,IF(R1923&gt;99.99,"A $100","B $50"),"C $10"),"D $5"),"E $1"),"F $.25"),"G")</f>
        <v>E $1</v>
      </c>
    </row>
    <row r="1924" spans="2:22" x14ac:dyDescent="0.25">
      <c r="B1924" t="s">
        <v>776</v>
      </c>
      <c r="C1924">
        <v>1999</v>
      </c>
      <c r="D1924" t="s">
        <v>378</v>
      </c>
      <c r="K1924">
        <v>447</v>
      </c>
      <c r="L1924" t="s">
        <v>845</v>
      </c>
      <c r="M1924" t="s">
        <v>846</v>
      </c>
      <c r="N1924" t="s">
        <v>381</v>
      </c>
      <c r="O1924" t="s">
        <v>382</v>
      </c>
      <c r="Q1924">
        <v>1</v>
      </c>
      <c r="R1924" s="4"/>
      <c r="S1924" s="9" t="str">
        <f t="shared" si="191"/>
        <v>Schilling, Curt</v>
      </c>
      <c r="T1924" s="9" t="str">
        <f t="shared" si="192"/>
        <v xml:space="preserve">Topps Main     </v>
      </c>
      <c r="U1924" s="9" t="str">
        <f>IFERROR(VLOOKUP(S1924,'Lookup '!B:D,3,FALSE)," ")</f>
        <v/>
      </c>
      <c r="V1924" s="9" t="str">
        <f t="shared" si="202"/>
        <v>G</v>
      </c>
    </row>
    <row r="1925" spans="2:22" x14ac:dyDescent="0.25">
      <c r="B1925" t="s">
        <v>776</v>
      </c>
      <c r="C1925">
        <v>1999</v>
      </c>
      <c r="D1925" t="s">
        <v>378</v>
      </c>
      <c r="K1925">
        <v>448</v>
      </c>
      <c r="L1925" t="s">
        <v>482</v>
      </c>
      <c r="M1925" t="s">
        <v>670</v>
      </c>
      <c r="N1925" t="s">
        <v>847</v>
      </c>
      <c r="O1925" t="s">
        <v>382</v>
      </c>
      <c r="Q1925">
        <v>1</v>
      </c>
      <c r="R1925" s="4">
        <v>0.5</v>
      </c>
      <c r="S1925" s="9" t="str">
        <f t="shared" si="191"/>
        <v>Johnson, Randy</v>
      </c>
      <c r="T1925" s="9" t="str">
        <f t="shared" si="192"/>
        <v xml:space="preserve">Topps Main     </v>
      </c>
      <c r="U1925" s="9" t="str">
        <f>IFERROR(VLOOKUP(S1925,'Lookup '!B:D,3,FALSE)," ")</f>
        <v>HOF</v>
      </c>
      <c r="V1925" s="9" t="str">
        <f t="shared" si="202"/>
        <v>F $.25</v>
      </c>
    </row>
    <row r="1926" spans="2:22" x14ac:dyDescent="0.25">
      <c r="B1926" t="s">
        <v>776</v>
      </c>
      <c r="C1926">
        <v>1999</v>
      </c>
      <c r="D1926" t="s">
        <v>378</v>
      </c>
      <c r="K1926">
        <v>449</v>
      </c>
      <c r="L1926" t="s">
        <v>364</v>
      </c>
      <c r="M1926" t="s">
        <v>750</v>
      </c>
      <c r="N1926" t="s">
        <v>402</v>
      </c>
      <c r="O1926" t="s">
        <v>382</v>
      </c>
      <c r="Q1926">
        <v>1</v>
      </c>
      <c r="R1926" s="4">
        <v>0.5</v>
      </c>
      <c r="S1926" s="9" t="str">
        <f t="shared" si="191"/>
        <v>Martinez, Pedro</v>
      </c>
      <c r="T1926" s="9" t="str">
        <f t="shared" si="192"/>
        <v xml:space="preserve">Topps Main     </v>
      </c>
      <c r="U1926" s="9" t="str">
        <f>IFERROR(VLOOKUP(S1926,'Lookup '!B:D,3,FALSE)," ")</f>
        <v>HOF</v>
      </c>
      <c r="V1926" s="9" t="str">
        <f t="shared" si="202"/>
        <v>F $.25</v>
      </c>
    </row>
    <row r="1927" spans="2:22" x14ac:dyDescent="0.25">
      <c r="B1927" t="s">
        <v>776</v>
      </c>
      <c r="C1927">
        <v>1999</v>
      </c>
      <c r="D1927" t="s">
        <v>378</v>
      </c>
      <c r="K1927">
        <v>452</v>
      </c>
      <c r="L1927" t="s">
        <v>850</v>
      </c>
      <c r="Q1927">
        <v>1</v>
      </c>
      <c r="R1927" s="4">
        <v>0.6</v>
      </c>
      <c r="S1927" s="9" t="str">
        <f t="shared" si="191"/>
        <v xml:space="preserve">Rodriguez,Alex/Garciaparra,Nomar/Jeter, Derek, </v>
      </c>
      <c r="T1927" s="9" t="str">
        <f t="shared" si="192"/>
        <v xml:space="preserve">Topps Main     </v>
      </c>
      <c r="U1927" s="9" t="str">
        <f>IFERROR(VLOOKUP(S1927,'Lookup '!B:D,3,FALSE)," ")</f>
        <v xml:space="preserve"> </v>
      </c>
      <c r="V1927" s="9" t="str">
        <f t="shared" si="202"/>
        <v>F $.25</v>
      </c>
    </row>
    <row r="1928" spans="2:22" x14ac:dyDescent="0.25">
      <c r="B1928" t="s">
        <v>851</v>
      </c>
      <c r="C1928">
        <v>2000</v>
      </c>
      <c r="D1928" t="s">
        <v>378</v>
      </c>
      <c r="E1928" t="s">
        <v>852</v>
      </c>
      <c r="K1928" t="s">
        <v>858</v>
      </c>
      <c r="L1928" t="s">
        <v>667</v>
      </c>
      <c r="M1928" t="s">
        <v>501</v>
      </c>
      <c r="N1928" t="s">
        <v>555</v>
      </c>
      <c r="O1928" t="s">
        <v>388</v>
      </c>
      <c r="Q1928">
        <v>1</v>
      </c>
      <c r="R1928" s="4">
        <v>2.5</v>
      </c>
      <c r="S1928" s="9" t="str">
        <f t="shared" si="191"/>
        <v>Griffey Jr, Ken</v>
      </c>
      <c r="T1928" s="9" t="str">
        <f t="shared" si="192"/>
        <v xml:space="preserve">Topps Main Perennial All Star    </v>
      </c>
      <c r="U1928" s="9" t="str">
        <f>IFERROR(VLOOKUP(S1928,'Lookup '!B:D,3,FALSE)," ")</f>
        <v>HOF</v>
      </c>
      <c r="V1928" s="9" t="str">
        <f t="shared" si="202"/>
        <v>E $1</v>
      </c>
    </row>
    <row r="1929" spans="2:22" x14ac:dyDescent="0.25">
      <c r="B1929" t="s">
        <v>377</v>
      </c>
      <c r="C1929">
        <v>2000</v>
      </c>
      <c r="D1929" t="s">
        <v>378</v>
      </c>
      <c r="E1929" t="s">
        <v>853</v>
      </c>
      <c r="H1929" t="s">
        <v>921</v>
      </c>
      <c r="K1929" t="s">
        <v>859</v>
      </c>
      <c r="L1929" t="s">
        <v>835</v>
      </c>
      <c r="M1929" t="s">
        <v>836</v>
      </c>
      <c r="N1929" t="s">
        <v>381</v>
      </c>
      <c r="Q1929">
        <v>1</v>
      </c>
      <c r="R1929" s="4">
        <v>25</v>
      </c>
      <c r="S1929" s="9" t="str">
        <f t="shared" si="191"/>
        <v>Rolen, Scott</v>
      </c>
      <c r="T1929" s="9" t="str">
        <f t="shared" si="192"/>
        <v xml:space="preserve">Topps Main Autographs   Auto </v>
      </c>
      <c r="U1929" s="9" t="str">
        <f>IFERROR(VLOOKUP(S1929,'Lookup '!B:D,3,FALSE)," ")</f>
        <v xml:space="preserve"> </v>
      </c>
      <c r="V1929" s="9" t="str">
        <f t="shared" si="202"/>
        <v>C $10</v>
      </c>
    </row>
    <row r="1930" spans="2:22" x14ac:dyDescent="0.25">
      <c r="B1930" t="s">
        <v>851</v>
      </c>
      <c r="C1930">
        <v>2000</v>
      </c>
      <c r="D1930" t="s">
        <v>378</v>
      </c>
      <c r="E1930" t="s">
        <v>854</v>
      </c>
      <c r="K1930" t="s">
        <v>860</v>
      </c>
      <c r="L1930" t="s">
        <v>759</v>
      </c>
      <c r="M1930" t="s">
        <v>370</v>
      </c>
      <c r="N1930" t="s">
        <v>430</v>
      </c>
      <c r="O1930" t="s">
        <v>28</v>
      </c>
      <c r="Q1930">
        <v>1</v>
      </c>
      <c r="R1930" s="4">
        <v>1</v>
      </c>
      <c r="S1930" s="9" t="str">
        <f t="shared" si="191"/>
        <v>Piazza, Mike</v>
      </c>
      <c r="T1930" s="9" t="str">
        <f t="shared" si="192"/>
        <v xml:space="preserve">Topps Main Power Players    </v>
      </c>
      <c r="U1930" s="9" t="str">
        <f>IFERROR(VLOOKUP(S1930,'Lookup '!B:D,3,FALSE)," ")</f>
        <v>HOF</v>
      </c>
      <c r="V1930" s="9" t="str">
        <f t="shared" si="202"/>
        <v>E $1</v>
      </c>
    </row>
    <row r="1931" spans="2:22" x14ac:dyDescent="0.25">
      <c r="B1931" t="s">
        <v>851</v>
      </c>
      <c r="C1931">
        <v>2000</v>
      </c>
      <c r="D1931" t="s">
        <v>378</v>
      </c>
      <c r="E1931" t="s">
        <v>855</v>
      </c>
      <c r="K1931" t="s">
        <v>861</v>
      </c>
      <c r="L1931" t="s">
        <v>772</v>
      </c>
      <c r="M1931" t="s">
        <v>773</v>
      </c>
      <c r="N1931" t="s">
        <v>425</v>
      </c>
      <c r="O1931" t="s">
        <v>480</v>
      </c>
      <c r="Q1931">
        <v>1</v>
      </c>
      <c r="R1931" s="4">
        <v>6</v>
      </c>
      <c r="S1931" s="9" t="str">
        <f t="shared" si="191"/>
        <v>Jeter, Derek</v>
      </c>
      <c r="T1931" s="9" t="str">
        <f t="shared" si="192"/>
        <v xml:space="preserve">Topps Main OwnTheGame    </v>
      </c>
      <c r="U1931" s="9" t="str">
        <f>IFERROR(VLOOKUP(S1931,'Lookup '!B:D,3,FALSE)," ")</f>
        <v/>
      </c>
      <c r="V1931" s="9" t="str">
        <f t="shared" si="202"/>
        <v>D $5</v>
      </c>
    </row>
    <row r="1932" spans="2:22" x14ac:dyDescent="0.25">
      <c r="B1932" t="s">
        <v>851</v>
      </c>
      <c r="C1932">
        <v>2000</v>
      </c>
      <c r="D1932" t="s">
        <v>378</v>
      </c>
      <c r="E1932" t="s">
        <v>856</v>
      </c>
      <c r="K1932" t="s">
        <v>862</v>
      </c>
      <c r="L1932" t="s">
        <v>618</v>
      </c>
      <c r="M1932" t="s">
        <v>357</v>
      </c>
      <c r="N1932" t="s">
        <v>423</v>
      </c>
      <c r="O1932" t="s">
        <v>382</v>
      </c>
      <c r="Q1932">
        <v>1</v>
      </c>
      <c r="R1932" s="4">
        <v>3</v>
      </c>
      <c r="S1932" s="9" t="str">
        <f t="shared" si="191"/>
        <v>Maddux, Greg</v>
      </c>
      <c r="T1932" s="9" t="str">
        <f t="shared" si="192"/>
        <v xml:space="preserve">Topps Main Hands of Gold    </v>
      </c>
      <c r="U1932" s="9" t="str">
        <f>IFERROR(VLOOKUP(S1932,'Lookup '!B:D,3,FALSE)," ")</f>
        <v>HOF</v>
      </c>
      <c r="V1932" s="9" t="str">
        <f t="shared" si="202"/>
        <v>E $1</v>
      </c>
    </row>
    <row r="1933" spans="2:22" x14ac:dyDescent="0.25">
      <c r="B1933" t="s">
        <v>851</v>
      </c>
      <c r="C1933">
        <v>2000</v>
      </c>
      <c r="D1933" t="s">
        <v>378</v>
      </c>
      <c r="E1933" t="s">
        <v>857</v>
      </c>
      <c r="K1933" t="s">
        <v>863</v>
      </c>
      <c r="L1933" t="s">
        <v>864</v>
      </c>
      <c r="O1933" t="s">
        <v>382</v>
      </c>
      <c r="Q1933">
        <v>1</v>
      </c>
      <c r="R1933" s="4">
        <v>2.5</v>
      </c>
      <c r="S1933" s="9" t="str">
        <f t="shared" si="191"/>
        <v xml:space="preserve">Johnson,R / Martinez, P, </v>
      </c>
      <c r="T1933" s="9" t="str">
        <f t="shared" si="192"/>
        <v xml:space="preserve">Topps Main Topps Combos    </v>
      </c>
      <c r="U1933" s="9" t="str">
        <f>IFERROR(VLOOKUP(S1933,'Lookup '!B:D,3,FALSE)," ")</f>
        <v xml:space="preserve"> </v>
      </c>
      <c r="V1933" s="9" t="str">
        <f t="shared" si="202"/>
        <v>E $1</v>
      </c>
    </row>
    <row r="1934" spans="2:22" x14ac:dyDescent="0.25">
      <c r="B1934" t="s">
        <v>851</v>
      </c>
      <c r="C1934">
        <v>2000</v>
      </c>
      <c r="D1934" t="s">
        <v>378</v>
      </c>
      <c r="K1934">
        <v>2</v>
      </c>
      <c r="L1934" t="s">
        <v>572</v>
      </c>
      <c r="M1934" t="s">
        <v>476</v>
      </c>
      <c r="N1934" t="s">
        <v>446</v>
      </c>
      <c r="O1934" t="s">
        <v>388</v>
      </c>
      <c r="Q1934">
        <v>1</v>
      </c>
      <c r="R1934" s="4">
        <v>0.5</v>
      </c>
      <c r="S1934" s="9" t="str">
        <f t="shared" si="191"/>
        <v>Gwynn, Tony</v>
      </c>
      <c r="T1934" s="9" t="str">
        <f t="shared" si="192"/>
        <v xml:space="preserve">Topps Main     </v>
      </c>
      <c r="U1934" s="9" t="str">
        <f>IFERROR(VLOOKUP(S1934,'Lookup '!B:D,3,FALSE)," ")</f>
        <v>HOF</v>
      </c>
      <c r="V1934" s="9" t="str">
        <f t="shared" si="202"/>
        <v>F $.25</v>
      </c>
    </row>
    <row r="1935" spans="2:22" x14ac:dyDescent="0.25">
      <c r="B1935" t="s">
        <v>851</v>
      </c>
      <c r="C1935">
        <v>2000</v>
      </c>
      <c r="D1935" t="s">
        <v>378</v>
      </c>
      <c r="K1935">
        <v>3</v>
      </c>
      <c r="L1935" t="s">
        <v>581</v>
      </c>
      <c r="M1935" t="s">
        <v>582</v>
      </c>
      <c r="N1935" t="s">
        <v>837</v>
      </c>
      <c r="O1935" t="s">
        <v>440</v>
      </c>
      <c r="Q1935">
        <v>1</v>
      </c>
      <c r="R1935" s="4">
        <v>0.5</v>
      </c>
      <c r="S1935" s="9" t="str">
        <f t="shared" si="191"/>
        <v>Boggs, Wade</v>
      </c>
      <c r="T1935" s="9" t="str">
        <f t="shared" si="192"/>
        <v xml:space="preserve">Topps Main     </v>
      </c>
      <c r="U1935" s="9" t="str">
        <f>IFERROR(VLOOKUP(S1935,'Lookup '!B:D,3,FALSE)," ")</f>
        <v>HOF</v>
      </c>
      <c r="V1935" s="9" t="str">
        <f t="shared" si="202"/>
        <v>F $.25</v>
      </c>
    </row>
    <row r="1936" spans="2:22" x14ac:dyDescent="0.25">
      <c r="B1936" t="s">
        <v>851</v>
      </c>
      <c r="C1936">
        <v>2000</v>
      </c>
      <c r="D1936" t="s">
        <v>378</v>
      </c>
      <c r="K1936">
        <v>4</v>
      </c>
      <c r="L1936" t="s">
        <v>559</v>
      </c>
      <c r="M1936" t="s">
        <v>560</v>
      </c>
      <c r="N1936" t="s">
        <v>451</v>
      </c>
      <c r="O1936" t="s">
        <v>440</v>
      </c>
      <c r="Q1936">
        <v>1</v>
      </c>
      <c r="R1936" s="4">
        <v>1.5</v>
      </c>
      <c r="S1936" s="9" t="str">
        <f t="shared" si="191"/>
        <v>Ripken Jr, Cal</v>
      </c>
      <c r="T1936" s="9" t="str">
        <f t="shared" si="192"/>
        <v xml:space="preserve">Topps Main     </v>
      </c>
      <c r="U1936" s="9" t="str">
        <f>IFERROR(VLOOKUP(S1936,'Lookup '!B:D,3,FALSE)," ")</f>
        <v>HOF</v>
      </c>
      <c r="V1936" s="9" t="str">
        <f t="shared" si="202"/>
        <v>E $1</v>
      </c>
    </row>
    <row r="1937" spans="2:22" x14ac:dyDescent="0.25">
      <c r="B1937" t="s">
        <v>851</v>
      </c>
      <c r="C1937">
        <v>2000</v>
      </c>
      <c r="D1937" t="s">
        <v>378</v>
      </c>
      <c r="K1937">
        <v>15</v>
      </c>
      <c r="L1937" t="s">
        <v>772</v>
      </c>
      <c r="M1937" t="s">
        <v>773</v>
      </c>
      <c r="N1937" t="s">
        <v>425</v>
      </c>
      <c r="O1937" t="s">
        <v>480</v>
      </c>
      <c r="Q1937">
        <v>1</v>
      </c>
      <c r="R1937" s="4">
        <v>1.25</v>
      </c>
      <c r="S1937" s="9" t="str">
        <f t="shared" si="191"/>
        <v>Jeter, Derek</v>
      </c>
      <c r="T1937" s="9" t="str">
        <f t="shared" si="192"/>
        <v xml:space="preserve">Topps Main     </v>
      </c>
      <c r="U1937" s="9" t="str">
        <f>IFERROR(VLOOKUP(S1937,'Lookup '!B:D,3,FALSE)," ")</f>
        <v/>
      </c>
      <c r="V1937" s="9" t="str">
        <f t="shared" si="202"/>
        <v>E $1</v>
      </c>
    </row>
    <row r="1938" spans="2:22" x14ac:dyDescent="0.25">
      <c r="B1938" t="s">
        <v>851</v>
      </c>
      <c r="C1938">
        <v>2000</v>
      </c>
      <c r="D1938" t="s">
        <v>378</v>
      </c>
      <c r="K1938">
        <v>44</v>
      </c>
      <c r="L1938" t="s">
        <v>421</v>
      </c>
      <c r="M1938" t="s">
        <v>422</v>
      </c>
      <c r="N1938" t="s">
        <v>423</v>
      </c>
      <c r="O1938" t="s">
        <v>388</v>
      </c>
      <c r="P1938" t="s">
        <v>481</v>
      </c>
      <c r="Q1938">
        <v>1</v>
      </c>
      <c r="R1938" s="4">
        <v>1</v>
      </c>
      <c r="S1938" s="9" t="str">
        <f t="shared" si="191"/>
        <v>Aaron, Hank</v>
      </c>
      <c r="T1938" s="9" t="str">
        <f t="shared" si="192"/>
        <v xml:space="preserve">Topps Main     </v>
      </c>
      <c r="U1938" s="9" t="str">
        <f>IFERROR(VLOOKUP(S1938,'Lookup '!B:D,3,FALSE)," ")</f>
        <v>HOF</v>
      </c>
      <c r="V1938" s="9" t="str">
        <f t="shared" si="202"/>
        <v>E $1</v>
      </c>
    </row>
    <row r="1939" spans="2:22" x14ac:dyDescent="0.25">
      <c r="B1939" t="s">
        <v>851</v>
      </c>
      <c r="C1939">
        <v>2000</v>
      </c>
      <c r="D1939" t="s">
        <v>378</v>
      </c>
      <c r="K1939">
        <v>51</v>
      </c>
      <c r="L1939" t="s">
        <v>482</v>
      </c>
      <c r="M1939" t="s">
        <v>670</v>
      </c>
      <c r="N1939" t="s">
        <v>847</v>
      </c>
      <c r="O1939" t="s">
        <v>382</v>
      </c>
      <c r="Q1939">
        <v>1</v>
      </c>
      <c r="R1939" s="4">
        <v>0.5</v>
      </c>
      <c r="S1939" s="9" t="str">
        <f t="shared" si="191"/>
        <v>Johnson, Randy</v>
      </c>
      <c r="T1939" s="9" t="str">
        <f t="shared" si="192"/>
        <v xml:space="preserve">Topps Main     </v>
      </c>
      <c r="U1939" s="9" t="str">
        <f>IFERROR(VLOOKUP(S1939,'Lookup '!B:D,3,FALSE)," ")</f>
        <v>HOF</v>
      </c>
      <c r="V1939" s="9" t="str">
        <f t="shared" si="202"/>
        <v>F $.25</v>
      </c>
    </row>
    <row r="1940" spans="2:22" x14ac:dyDescent="0.25">
      <c r="B1940" t="s">
        <v>851</v>
      </c>
      <c r="C1940">
        <v>2000</v>
      </c>
      <c r="D1940" t="s">
        <v>378</v>
      </c>
      <c r="K1940">
        <v>55</v>
      </c>
      <c r="L1940" t="s">
        <v>704</v>
      </c>
      <c r="M1940" t="s">
        <v>435</v>
      </c>
      <c r="N1940" t="s">
        <v>465</v>
      </c>
      <c r="O1940" t="s">
        <v>424</v>
      </c>
      <c r="Q1940">
        <v>1</v>
      </c>
      <c r="R1940" s="4">
        <v>0.5</v>
      </c>
      <c r="S1940" s="9" t="str">
        <f t="shared" si="191"/>
        <v>Thomas, Frank</v>
      </c>
      <c r="T1940" s="9" t="str">
        <f t="shared" si="192"/>
        <v xml:space="preserve">Topps Main     </v>
      </c>
      <c r="U1940" s="9" t="str">
        <f>IFERROR(VLOOKUP(S1940,'Lookup '!B:D,3,FALSE)," ")</f>
        <v>HOF</v>
      </c>
      <c r="V1940" s="9" t="str">
        <f t="shared" si="202"/>
        <v>F $.25</v>
      </c>
    </row>
    <row r="1941" spans="2:22" x14ac:dyDescent="0.25">
      <c r="B1941" t="s">
        <v>851</v>
      </c>
      <c r="C1941">
        <v>2000</v>
      </c>
      <c r="D1941" t="s">
        <v>378</v>
      </c>
      <c r="K1941">
        <v>60</v>
      </c>
      <c r="L1941" t="s">
        <v>364</v>
      </c>
      <c r="M1941" t="s">
        <v>750</v>
      </c>
      <c r="N1941" t="s">
        <v>402</v>
      </c>
      <c r="O1941" t="s">
        <v>382</v>
      </c>
      <c r="Q1941">
        <v>1</v>
      </c>
      <c r="R1941" s="4">
        <v>0.5</v>
      </c>
      <c r="S1941" s="9" t="str">
        <f t="shared" si="191"/>
        <v>Martinez, Pedro</v>
      </c>
      <c r="T1941" s="9" t="str">
        <f t="shared" si="192"/>
        <v xml:space="preserve">Topps Main     </v>
      </c>
      <c r="U1941" s="9" t="str">
        <f>IFERROR(VLOOKUP(S1941,'Lookup '!B:D,3,FALSE)," ")</f>
        <v>HOF</v>
      </c>
      <c r="V1941" s="9" t="str">
        <f t="shared" si="202"/>
        <v>F $.25</v>
      </c>
    </row>
    <row r="1942" spans="2:22" x14ac:dyDescent="0.25">
      <c r="B1942" t="s">
        <v>851</v>
      </c>
      <c r="C1942">
        <v>2000</v>
      </c>
      <c r="D1942" t="s">
        <v>378</v>
      </c>
      <c r="K1942">
        <v>104</v>
      </c>
      <c r="L1942" t="s">
        <v>516</v>
      </c>
      <c r="M1942" t="s">
        <v>517</v>
      </c>
      <c r="N1942" t="s">
        <v>430</v>
      </c>
      <c r="O1942" t="s">
        <v>388</v>
      </c>
      <c r="Q1942">
        <v>1</v>
      </c>
      <c r="R1942" s="4">
        <v>0.5</v>
      </c>
      <c r="S1942" s="9" t="str">
        <f t="shared" si="191"/>
        <v>Henderson, Rickey</v>
      </c>
      <c r="T1942" s="9" t="str">
        <f t="shared" si="192"/>
        <v xml:space="preserve">Topps Main     </v>
      </c>
      <c r="U1942" s="9" t="str">
        <f>IFERROR(VLOOKUP(S1942,'Lookup '!B:D,3,FALSE)," ")</f>
        <v>HOF</v>
      </c>
      <c r="V1942" s="9" t="str">
        <f t="shared" si="202"/>
        <v>F $.25</v>
      </c>
    </row>
    <row r="1943" spans="2:22" x14ac:dyDescent="0.25">
      <c r="B1943" t="s">
        <v>851</v>
      </c>
      <c r="C1943">
        <v>2000</v>
      </c>
      <c r="D1943" t="s">
        <v>378</v>
      </c>
      <c r="K1943">
        <v>109</v>
      </c>
      <c r="L1943" t="s">
        <v>843</v>
      </c>
      <c r="M1943" t="s">
        <v>844</v>
      </c>
      <c r="N1943" t="s">
        <v>394</v>
      </c>
      <c r="O1943" t="s">
        <v>440</v>
      </c>
      <c r="Q1943">
        <v>1</v>
      </c>
      <c r="R1943" s="4">
        <v>0.5</v>
      </c>
      <c r="S1943" s="9" t="str">
        <f t="shared" si="191"/>
        <v>Beltre, Adrian</v>
      </c>
      <c r="T1943" s="9" t="str">
        <f t="shared" si="192"/>
        <v xml:space="preserve">Topps Main     </v>
      </c>
      <c r="U1943" s="9" t="str">
        <f>IFERROR(VLOOKUP(S1943,'Lookup '!B:D,3,FALSE)," ")</f>
        <v/>
      </c>
      <c r="V1943" s="9" t="str">
        <f t="shared" si="202"/>
        <v>F $.25</v>
      </c>
    </row>
    <row r="1944" spans="2:22" x14ac:dyDescent="0.25">
      <c r="B1944" t="s">
        <v>851</v>
      </c>
      <c r="C1944">
        <v>2000</v>
      </c>
      <c r="D1944" t="s">
        <v>378</v>
      </c>
      <c r="K1944">
        <v>120</v>
      </c>
      <c r="L1944" t="s">
        <v>845</v>
      </c>
      <c r="M1944" t="s">
        <v>846</v>
      </c>
      <c r="N1944" t="s">
        <v>381</v>
      </c>
      <c r="O1944" t="s">
        <v>382</v>
      </c>
      <c r="Q1944">
        <v>1</v>
      </c>
      <c r="R1944" s="4"/>
      <c r="S1944" s="9" t="str">
        <f t="shared" si="191"/>
        <v>Schilling, Curt</v>
      </c>
      <c r="T1944" s="9" t="str">
        <f t="shared" si="192"/>
        <v xml:space="preserve">Topps Main     </v>
      </c>
      <c r="U1944" s="9" t="str">
        <f>IFERROR(VLOOKUP(S1944,'Lookup '!B:D,3,FALSE)," ")</f>
        <v/>
      </c>
      <c r="V1944" s="9" t="str">
        <f t="shared" si="202"/>
        <v>G</v>
      </c>
    </row>
    <row r="1945" spans="2:22" x14ac:dyDescent="0.25">
      <c r="B1945" t="s">
        <v>851</v>
      </c>
      <c r="C1945">
        <v>2000</v>
      </c>
      <c r="D1945" t="s">
        <v>378</v>
      </c>
      <c r="K1945">
        <v>125</v>
      </c>
      <c r="L1945" t="s">
        <v>654</v>
      </c>
      <c r="M1945" t="s">
        <v>531</v>
      </c>
      <c r="N1945" t="s">
        <v>423</v>
      </c>
      <c r="O1945" t="s">
        <v>382</v>
      </c>
      <c r="Q1945">
        <v>1</v>
      </c>
      <c r="R1945" s="4">
        <v>0.05</v>
      </c>
      <c r="S1945" s="9" t="str">
        <f t="shared" si="191"/>
        <v>Smoltz, John</v>
      </c>
      <c r="T1945" s="9" t="str">
        <f t="shared" si="192"/>
        <v xml:space="preserve">Topps Main     </v>
      </c>
      <c r="U1945" s="9" t="str">
        <f>IFERROR(VLOOKUP(S1945,'Lookup '!B:D,3,FALSE)," ")</f>
        <v>HOF</v>
      </c>
      <c r="V1945" s="9" t="str">
        <f t="shared" si="202"/>
        <v>G</v>
      </c>
    </row>
    <row r="1946" spans="2:22" x14ac:dyDescent="0.25">
      <c r="B1946" t="s">
        <v>851</v>
      </c>
      <c r="C1946">
        <v>2000</v>
      </c>
      <c r="D1946" t="s">
        <v>378</v>
      </c>
      <c r="K1946">
        <v>180</v>
      </c>
      <c r="L1946" t="s">
        <v>358</v>
      </c>
      <c r="M1946" t="s">
        <v>359</v>
      </c>
      <c r="N1946" t="s">
        <v>423</v>
      </c>
      <c r="O1946" t="s">
        <v>440</v>
      </c>
      <c r="Q1946">
        <v>1</v>
      </c>
      <c r="R1946" s="4">
        <v>0.5</v>
      </c>
      <c r="S1946" s="9" t="str">
        <f t="shared" si="191"/>
        <v>Jones, Chipper</v>
      </c>
      <c r="T1946" s="9" t="str">
        <f t="shared" si="192"/>
        <v xml:space="preserve">Topps Main     </v>
      </c>
      <c r="U1946" s="9" t="str">
        <f>IFERROR(VLOOKUP(S1946,'Lookup '!B:D,3,FALSE)," ")</f>
        <v>HOF</v>
      </c>
      <c r="V1946" s="9" t="str">
        <f t="shared" ref="V1946:V1975" si="203">IF(R1946&gt;0.249,IF(R1946&gt;0.99,IF(R1946&gt;4.99,IF(R1946&gt;9.99,IF(R1946&gt;49.99,IF(R1946&gt;99.99,"A $100","B $50"),"C $10"),"D $5"),"E $1"),"F $.25"),"G")</f>
        <v>F $.25</v>
      </c>
    </row>
    <row r="1947" spans="2:22" x14ac:dyDescent="0.25">
      <c r="B1947" t="s">
        <v>851</v>
      </c>
      <c r="C1947">
        <v>2000</v>
      </c>
      <c r="D1947" t="s">
        <v>378</v>
      </c>
      <c r="K1947">
        <v>228</v>
      </c>
      <c r="L1947" t="s">
        <v>814</v>
      </c>
      <c r="M1947" t="s">
        <v>815</v>
      </c>
      <c r="N1947" t="s">
        <v>425</v>
      </c>
      <c r="O1947" t="s">
        <v>382</v>
      </c>
      <c r="Q1947">
        <v>1</v>
      </c>
      <c r="R1947" s="4">
        <v>0.6</v>
      </c>
      <c r="S1947" s="9" t="str">
        <f t="shared" si="191"/>
        <v>Rivera, Mariano</v>
      </c>
      <c r="T1947" s="9" t="str">
        <f t="shared" si="192"/>
        <v xml:space="preserve">Topps Main     </v>
      </c>
      <c r="U1947" s="9" t="str">
        <f>IFERROR(VLOOKUP(S1947,'Lookup '!B:D,3,FALSE)," ")</f>
        <v>HOF</v>
      </c>
      <c r="V1947" s="9" t="str">
        <f t="shared" si="203"/>
        <v>F $.25</v>
      </c>
    </row>
    <row r="1948" spans="2:22" x14ac:dyDescent="0.25">
      <c r="B1948" t="s">
        <v>851</v>
      </c>
      <c r="C1948">
        <v>2000</v>
      </c>
      <c r="D1948" t="s">
        <v>378</v>
      </c>
      <c r="F1948" t="s">
        <v>5408</v>
      </c>
      <c r="K1948">
        <v>229</v>
      </c>
      <c r="L1948" t="s">
        <v>572</v>
      </c>
      <c r="M1948" t="s">
        <v>476</v>
      </c>
      <c r="N1948" t="s">
        <v>446</v>
      </c>
      <c r="Q1948">
        <v>1</v>
      </c>
      <c r="R1948" s="4">
        <v>0.5</v>
      </c>
      <c r="S1948" s="9" t="str">
        <f t="shared" ref="S1948:S2006" si="204">L1948&amp;", "&amp;M1948</f>
        <v>Gwynn, Tony</v>
      </c>
      <c r="T1948" s="9" t="str">
        <f t="shared" si="192"/>
        <v xml:space="preserve">Topps Main  20thCBest   </v>
      </c>
      <c r="U1948" s="9" t="str">
        <f>IFERROR(VLOOKUP(S1948,'Lookup '!B:D,3,FALSE)," ")</f>
        <v>HOF</v>
      </c>
      <c r="V1948" s="9" t="str">
        <f t="shared" si="203"/>
        <v>F $.25</v>
      </c>
    </row>
    <row r="1949" spans="2:22" x14ac:dyDescent="0.25">
      <c r="B1949" t="s">
        <v>851</v>
      </c>
      <c r="C1949">
        <v>2000</v>
      </c>
      <c r="D1949" t="s">
        <v>378</v>
      </c>
      <c r="K1949">
        <v>230</v>
      </c>
      <c r="L1949" t="s">
        <v>581</v>
      </c>
      <c r="M1949" t="s">
        <v>582</v>
      </c>
      <c r="N1949" t="s">
        <v>837</v>
      </c>
      <c r="Q1949">
        <v>1</v>
      </c>
      <c r="R1949" s="4">
        <v>0.5</v>
      </c>
      <c r="S1949" s="9" t="str">
        <f t="shared" si="204"/>
        <v>Boggs, Wade</v>
      </c>
      <c r="T1949" s="9" t="str">
        <f t="shared" si="192"/>
        <v xml:space="preserve">Topps Main     </v>
      </c>
      <c r="U1949" s="9" t="str">
        <f>IFERROR(VLOOKUP(S1949,'Lookup '!B:D,3,FALSE)," ")</f>
        <v>HOF</v>
      </c>
      <c r="V1949" s="9" t="str">
        <f t="shared" si="203"/>
        <v>F $.25</v>
      </c>
    </row>
    <row r="1950" spans="2:22" x14ac:dyDescent="0.25">
      <c r="B1950" t="s">
        <v>851</v>
      </c>
      <c r="C1950">
        <v>2000</v>
      </c>
      <c r="D1950" t="s">
        <v>378</v>
      </c>
      <c r="K1950">
        <v>233</v>
      </c>
      <c r="L1950" t="s">
        <v>516</v>
      </c>
      <c r="M1950" t="s">
        <v>517</v>
      </c>
      <c r="N1950" t="s">
        <v>430</v>
      </c>
      <c r="Q1950">
        <v>1</v>
      </c>
      <c r="R1950" s="4">
        <v>0.5</v>
      </c>
      <c r="S1950" s="9" t="str">
        <f t="shared" si="204"/>
        <v>Henderson, Rickey</v>
      </c>
      <c r="T1950" s="9" t="str">
        <f t="shared" ref="T1950:T2007" si="205">CONCATENATE(D1950&amp;" "&amp;E1950&amp;" "&amp;F1950&amp;" "&amp;G1950&amp;" "&amp;H1950&amp;" "&amp;I1950&amp;J1950)</f>
        <v xml:space="preserve">Topps Main     </v>
      </c>
      <c r="U1950" s="9" t="str">
        <f>IFERROR(VLOOKUP(S1950,'Lookup '!B:D,3,FALSE)," ")</f>
        <v>HOF</v>
      </c>
      <c r="V1950" s="9" t="str">
        <f t="shared" si="203"/>
        <v>F $.25</v>
      </c>
    </row>
    <row r="1951" spans="2:22" x14ac:dyDescent="0.25">
      <c r="B1951" t="s">
        <v>851</v>
      </c>
      <c r="C1951">
        <v>2000</v>
      </c>
      <c r="D1951" t="s">
        <v>378</v>
      </c>
      <c r="K1951">
        <v>234</v>
      </c>
      <c r="L1951" t="s">
        <v>516</v>
      </c>
      <c r="M1951" t="s">
        <v>517</v>
      </c>
      <c r="N1951" t="s">
        <v>430</v>
      </c>
      <c r="Q1951">
        <v>1</v>
      </c>
      <c r="R1951" s="4">
        <v>0.5</v>
      </c>
      <c r="S1951" s="9" t="str">
        <f t="shared" si="204"/>
        <v>Henderson, Rickey</v>
      </c>
      <c r="T1951" s="9" t="str">
        <f t="shared" si="205"/>
        <v xml:space="preserve">Topps Main     </v>
      </c>
      <c r="U1951" s="9" t="str">
        <f>IFERROR(VLOOKUP(S1951,'Lookup '!B:D,3,FALSE)," ")</f>
        <v>HOF</v>
      </c>
      <c r="V1951" s="9" t="str">
        <f t="shared" si="203"/>
        <v>F $.25</v>
      </c>
    </row>
    <row r="1952" spans="2:22" s="6" customFormat="1" x14ac:dyDescent="0.25">
      <c r="B1952" s="6" t="s">
        <v>851</v>
      </c>
      <c r="C1952" s="6">
        <v>2000</v>
      </c>
      <c r="D1952" s="6" t="s">
        <v>378</v>
      </c>
      <c r="K1952" s="6" t="s">
        <v>866</v>
      </c>
      <c r="L1952" s="6" t="s">
        <v>597</v>
      </c>
      <c r="M1952" s="6" t="s">
        <v>598</v>
      </c>
      <c r="N1952" s="6" t="s">
        <v>391</v>
      </c>
      <c r="Q1952" s="6">
        <v>1</v>
      </c>
      <c r="R1952" s="19">
        <v>2.5</v>
      </c>
      <c r="S1952" s="6" t="str">
        <f t="shared" si="204"/>
        <v>McGwire, Mark</v>
      </c>
      <c r="T1952" s="6" t="str">
        <f t="shared" si="205"/>
        <v xml:space="preserve">Topps Main     </v>
      </c>
      <c r="U1952" s="6" t="str">
        <f>IFERROR(VLOOKUP(S1952,'Lookup '!B:D,3,FALSE)," ")</f>
        <v/>
      </c>
      <c r="V1952" s="6" t="str">
        <f t="shared" si="203"/>
        <v>E $1</v>
      </c>
    </row>
    <row r="1953" spans="2:22" s="6" customFormat="1" x14ac:dyDescent="0.25">
      <c r="B1953" s="6" t="s">
        <v>851</v>
      </c>
      <c r="C1953" s="6">
        <v>2000</v>
      </c>
      <c r="D1953" s="6" t="s">
        <v>378</v>
      </c>
      <c r="K1953" s="6" t="s">
        <v>867</v>
      </c>
      <c r="L1953" s="6" t="s">
        <v>421</v>
      </c>
      <c r="M1953" s="6" t="s">
        <v>422</v>
      </c>
      <c r="N1953" s="6" t="s">
        <v>423</v>
      </c>
      <c r="P1953" s="6" t="s">
        <v>481</v>
      </c>
      <c r="Q1953" s="6">
        <v>1</v>
      </c>
      <c r="R1953" s="19">
        <v>2.5</v>
      </c>
      <c r="S1953" s="6" t="str">
        <f t="shared" si="204"/>
        <v>Aaron, Hank</v>
      </c>
      <c r="T1953" s="6" t="str">
        <f t="shared" si="205"/>
        <v xml:space="preserve">Topps Main     </v>
      </c>
      <c r="U1953" s="6" t="str">
        <f>IFERROR(VLOOKUP(S1953,'Lookup '!B:D,3,FALSE)," ")</f>
        <v>HOF</v>
      </c>
      <c r="V1953" s="6" t="str">
        <f t="shared" si="203"/>
        <v>E $1</v>
      </c>
    </row>
    <row r="1954" spans="2:22" x14ac:dyDescent="0.25">
      <c r="B1954" t="s">
        <v>851</v>
      </c>
      <c r="C1954">
        <v>2000</v>
      </c>
      <c r="D1954" t="s">
        <v>378</v>
      </c>
      <c r="K1954" t="s">
        <v>868</v>
      </c>
      <c r="L1954" t="s">
        <v>559</v>
      </c>
      <c r="M1954" t="s">
        <v>560</v>
      </c>
      <c r="N1954" t="s">
        <v>451</v>
      </c>
      <c r="O1954" t="s">
        <v>480</v>
      </c>
      <c r="Q1954">
        <v>1</v>
      </c>
      <c r="R1954" s="4">
        <v>5</v>
      </c>
      <c r="S1954" s="9" t="str">
        <f t="shared" si="204"/>
        <v>Ripken Jr, Cal</v>
      </c>
      <c r="T1954" s="9" t="str">
        <f t="shared" si="205"/>
        <v xml:space="preserve">Topps Main     </v>
      </c>
      <c r="U1954" s="9" t="str">
        <f>IFERROR(VLOOKUP(S1954,'Lookup '!B:D,3,FALSE)," ")</f>
        <v>HOF</v>
      </c>
      <c r="V1954" s="9" t="str">
        <f t="shared" si="203"/>
        <v>D $5</v>
      </c>
    </row>
    <row r="1955" spans="2:22" x14ac:dyDescent="0.25">
      <c r="B1955" t="s">
        <v>851</v>
      </c>
      <c r="C1955">
        <v>2000</v>
      </c>
      <c r="D1955" t="s">
        <v>378</v>
      </c>
      <c r="K1955">
        <v>239</v>
      </c>
      <c r="L1955" t="s">
        <v>581</v>
      </c>
      <c r="M1955" t="s">
        <v>582</v>
      </c>
      <c r="N1955" t="s">
        <v>837</v>
      </c>
      <c r="Q1955">
        <v>1</v>
      </c>
      <c r="R1955" s="4">
        <v>0.5</v>
      </c>
      <c r="S1955" s="9" t="str">
        <f t="shared" si="204"/>
        <v>Boggs, Wade</v>
      </c>
      <c r="T1955" s="9" t="str">
        <f t="shared" si="205"/>
        <v xml:space="preserve">Topps Main     </v>
      </c>
      <c r="U1955" s="9" t="str">
        <f>IFERROR(VLOOKUP(S1955,'Lookup '!B:D,3,FALSE)," ")</f>
        <v>HOF</v>
      </c>
      <c r="V1955" s="9" t="str">
        <f t="shared" si="203"/>
        <v>F $.25</v>
      </c>
    </row>
    <row r="1956" spans="2:22" x14ac:dyDescent="0.25">
      <c r="B1956" t="s">
        <v>851</v>
      </c>
      <c r="C1956">
        <v>2000</v>
      </c>
      <c r="D1956" t="s">
        <v>378</v>
      </c>
      <c r="F1956" t="s">
        <v>5409</v>
      </c>
      <c r="K1956">
        <v>240</v>
      </c>
      <c r="L1956" t="s">
        <v>572</v>
      </c>
      <c r="M1956" t="s">
        <v>476</v>
      </c>
      <c r="N1956" t="s">
        <v>446</v>
      </c>
      <c r="Q1956">
        <v>1</v>
      </c>
      <c r="R1956" s="4">
        <v>0.5</v>
      </c>
      <c r="S1956" s="9" t="str">
        <f t="shared" si="204"/>
        <v>Gwynn, Tony</v>
      </c>
      <c r="T1956" s="9" t="str">
        <f t="shared" si="205"/>
        <v xml:space="preserve">Topps Main  NLChamp   </v>
      </c>
      <c r="U1956" s="9" t="str">
        <f>IFERROR(VLOOKUP(S1956,'Lookup '!B:D,3,FALSE)," ")</f>
        <v>HOF</v>
      </c>
      <c r="V1956" s="9" t="str">
        <f t="shared" si="203"/>
        <v>F $.25</v>
      </c>
    </row>
    <row r="1957" spans="2:22" x14ac:dyDescent="0.25">
      <c r="B1957" t="s">
        <v>851</v>
      </c>
      <c r="C1957">
        <v>2000</v>
      </c>
      <c r="D1957" t="s">
        <v>378</v>
      </c>
      <c r="K1957">
        <v>241</v>
      </c>
      <c r="L1957" t="s">
        <v>649</v>
      </c>
      <c r="M1957" t="s">
        <v>429</v>
      </c>
      <c r="N1957" t="s">
        <v>423</v>
      </c>
      <c r="O1957" t="s">
        <v>382</v>
      </c>
      <c r="Q1957">
        <v>1</v>
      </c>
      <c r="R1957" s="4">
        <v>0.5</v>
      </c>
      <c r="S1957" s="9" t="str">
        <f t="shared" si="204"/>
        <v>Glavine, Tom</v>
      </c>
      <c r="T1957" s="9" t="str">
        <f t="shared" si="205"/>
        <v xml:space="preserve">Topps Main     </v>
      </c>
      <c r="U1957" s="9" t="str">
        <f>IFERROR(VLOOKUP(S1957,'Lookup '!B:D,3,FALSE)," ")</f>
        <v>HOF</v>
      </c>
      <c r="V1957" s="9" t="str">
        <f t="shared" si="203"/>
        <v>F $.25</v>
      </c>
    </row>
    <row r="1958" spans="2:22" x14ac:dyDescent="0.25">
      <c r="B1958" t="s">
        <v>851</v>
      </c>
      <c r="C1958">
        <v>2000</v>
      </c>
      <c r="D1958" t="s">
        <v>378</v>
      </c>
      <c r="K1958">
        <v>250</v>
      </c>
      <c r="L1958" t="s">
        <v>611</v>
      </c>
      <c r="M1958" t="s">
        <v>612</v>
      </c>
      <c r="N1958" t="s">
        <v>405</v>
      </c>
      <c r="O1958" t="s">
        <v>388</v>
      </c>
      <c r="Q1958">
        <v>1</v>
      </c>
      <c r="R1958" s="4">
        <v>0.75</v>
      </c>
      <c r="S1958" s="9" t="str">
        <f t="shared" si="204"/>
        <v>Bonds, Barry</v>
      </c>
      <c r="T1958" s="9" t="str">
        <f t="shared" si="205"/>
        <v xml:space="preserve">Topps Main     </v>
      </c>
      <c r="U1958" s="9" t="str">
        <f>IFERROR(VLOOKUP(S1958,'Lookup '!B:D,3,FALSE)," ")</f>
        <v/>
      </c>
      <c r="V1958" s="9" t="str">
        <f t="shared" si="203"/>
        <v>F $.25</v>
      </c>
    </row>
    <row r="1959" spans="2:22" x14ac:dyDescent="0.25">
      <c r="B1959" t="s">
        <v>851</v>
      </c>
      <c r="C1959">
        <v>2000</v>
      </c>
      <c r="D1959" t="s">
        <v>378</v>
      </c>
      <c r="K1959">
        <v>300</v>
      </c>
      <c r="L1959" t="s">
        <v>759</v>
      </c>
      <c r="M1959" t="s">
        <v>370</v>
      </c>
      <c r="N1959" t="s">
        <v>430</v>
      </c>
      <c r="O1959" t="s">
        <v>28</v>
      </c>
      <c r="Q1959">
        <v>1</v>
      </c>
      <c r="R1959" s="4">
        <v>0.5</v>
      </c>
      <c r="S1959" s="9" t="str">
        <f t="shared" si="204"/>
        <v>Piazza, Mike</v>
      </c>
      <c r="T1959" s="9" t="str">
        <f t="shared" si="205"/>
        <v xml:space="preserve">Topps Main     </v>
      </c>
      <c r="U1959" s="9" t="str">
        <f>IFERROR(VLOOKUP(S1959,'Lookup '!B:D,3,FALSE)," ")</f>
        <v>HOF</v>
      </c>
      <c r="V1959" s="9" t="str">
        <f t="shared" si="203"/>
        <v>F $.25</v>
      </c>
    </row>
    <row r="1960" spans="2:22" x14ac:dyDescent="0.25">
      <c r="B1960" t="s">
        <v>851</v>
      </c>
      <c r="C1960">
        <v>2000</v>
      </c>
      <c r="D1960" t="s">
        <v>378</v>
      </c>
      <c r="K1960">
        <v>328</v>
      </c>
      <c r="L1960" t="s">
        <v>835</v>
      </c>
      <c r="M1960" t="s">
        <v>836</v>
      </c>
      <c r="N1960" t="s">
        <v>381</v>
      </c>
      <c r="O1960" t="s">
        <v>440</v>
      </c>
      <c r="Q1960">
        <v>1</v>
      </c>
      <c r="R1960" s="4"/>
      <c r="S1960" s="9" t="str">
        <f t="shared" si="204"/>
        <v>Rolen, Scott</v>
      </c>
      <c r="T1960" s="9" t="str">
        <f t="shared" si="205"/>
        <v xml:space="preserve">Topps Main     </v>
      </c>
      <c r="U1960" s="9" t="str">
        <f>IFERROR(VLOOKUP(S1960,'Lookup '!B:D,3,FALSE)," ")</f>
        <v xml:space="preserve"> </v>
      </c>
      <c r="V1960" s="9" t="str">
        <f t="shared" si="203"/>
        <v>G</v>
      </c>
    </row>
    <row r="1961" spans="2:22" x14ac:dyDescent="0.25">
      <c r="B1961" t="s">
        <v>851</v>
      </c>
      <c r="C1961">
        <v>2000</v>
      </c>
      <c r="D1961" t="s">
        <v>378</v>
      </c>
      <c r="K1961">
        <v>331</v>
      </c>
      <c r="L1961" t="s">
        <v>814</v>
      </c>
      <c r="M1961" t="s">
        <v>815</v>
      </c>
      <c r="N1961" t="s">
        <v>425</v>
      </c>
      <c r="O1961" t="s">
        <v>382</v>
      </c>
      <c r="Q1961">
        <v>1</v>
      </c>
      <c r="R1961" s="4">
        <v>0.6</v>
      </c>
      <c r="S1961" s="9" t="str">
        <f t="shared" si="204"/>
        <v>Rivera, Mariano</v>
      </c>
      <c r="T1961" s="9" t="str">
        <f t="shared" si="205"/>
        <v xml:space="preserve">Topps Main     </v>
      </c>
      <c r="U1961" s="9" t="str">
        <f>IFERROR(VLOOKUP(S1961,'Lookup '!B:D,3,FALSE)," ")</f>
        <v>HOF</v>
      </c>
      <c r="V1961" s="9" t="str">
        <f t="shared" si="203"/>
        <v>F $.25</v>
      </c>
    </row>
    <row r="1962" spans="2:22" x14ac:dyDescent="0.25">
      <c r="B1962" t="s">
        <v>851</v>
      </c>
      <c r="C1962">
        <v>2000</v>
      </c>
      <c r="D1962" t="s">
        <v>378</v>
      </c>
      <c r="K1962">
        <v>360</v>
      </c>
      <c r="L1962" t="s">
        <v>752</v>
      </c>
      <c r="M1962" t="s">
        <v>347</v>
      </c>
      <c r="N1962" t="s">
        <v>554</v>
      </c>
      <c r="O1962" t="s">
        <v>424</v>
      </c>
      <c r="Q1962">
        <v>1</v>
      </c>
      <c r="R1962" s="4">
        <v>0.5</v>
      </c>
      <c r="S1962" s="9" t="str">
        <f t="shared" si="204"/>
        <v>Thome, Jim</v>
      </c>
      <c r="T1962" s="9" t="str">
        <f t="shared" si="205"/>
        <v xml:space="preserve">Topps Main     </v>
      </c>
      <c r="U1962" s="9" t="str">
        <f>IFERROR(VLOOKUP(S1962,'Lookup '!B:D,3,FALSE)," ")</f>
        <v>HOF</v>
      </c>
      <c r="V1962" s="9" t="str">
        <f t="shared" si="203"/>
        <v>F $.25</v>
      </c>
    </row>
    <row r="1963" spans="2:22" x14ac:dyDescent="0.25">
      <c r="B1963" t="s">
        <v>851</v>
      </c>
      <c r="C1963">
        <v>2000</v>
      </c>
      <c r="D1963" t="s">
        <v>378</v>
      </c>
      <c r="K1963">
        <v>400</v>
      </c>
      <c r="L1963" t="s">
        <v>667</v>
      </c>
      <c r="M1963" t="s">
        <v>501</v>
      </c>
      <c r="N1963" t="s">
        <v>433</v>
      </c>
      <c r="O1963" t="s">
        <v>388</v>
      </c>
      <c r="Q1963">
        <v>1</v>
      </c>
      <c r="R1963" s="4">
        <v>1</v>
      </c>
      <c r="S1963" s="9" t="str">
        <f t="shared" si="204"/>
        <v>Griffey Jr, Ken</v>
      </c>
      <c r="T1963" s="9" t="str">
        <f t="shared" si="205"/>
        <v xml:space="preserve">Topps Main     </v>
      </c>
      <c r="U1963" s="9" t="str">
        <f>IFERROR(VLOOKUP(S1963,'Lookup '!B:D,3,FALSE)," ")</f>
        <v>HOF</v>
      </c>
      <c r="V1963" s="9" t="str">
        <f t="shared" si="203"/>
        <v>E $1</v>
      </c>
    </row>
    <row r="1964" spans="2:22" x14ac:dyDescent="0.25">
      <c r="B1964" t="s">
        <v>851</v>
      </c>
      <c r="C1964">
        <v>2000</v>
      </c>
      <c r="D1964" t="s">
        <v>378</v>
      </c>
      <c r="K1964">
        <v>425</v>
      </c>
      <c r="L1964" t="s">
        <v>618</v>
      </c>
      <c r="M1964" t="s">
        <v>357</v>
      </c>
      <c r="N1964" t="s">
        <v>423</v>
      </c>
      <c r="O1964" t="s">
        <v>382</v>
      </c>
      <c r="Q1964">
        <v>1</v>
      </c>
      <c r="R1964" s="4">
        <v>0.6</v>
      </c>
      <c r="S1964" s="9" t="str">
        <f t="shared" si="204"/>
        <v>Maddux, Greg</v>
      </c>
      <c r="T1964" s="9" t="str">
        <f t="shared" si="205"/>
        <v xml:space="preserve">Topps Main     </v>
      </c>
      <c r="U1964" s="9" t="str">
        <f>IFERROR(VLOOKUP(S1964,'Lookup '!B:D,3,FALSE)," ")</f>
        <v>HOF</v>
      </c>
      <c r="V1964" s="9" t="str">
        <f t="shared" si="203"/>
        <v>F $.25</v>
      </c>
    </row>
    <row r="1965" spans="2:22" x14ac:dyDescent="0.25">
      <c r="B1965" t="s">
        <v>851</v>
      </c>
      <c r="C1965">
        <v>2000</v>
      </c>
      <c r="D1965" t="s">
        <v>378</v>
      </c>
      <c r="K1965">
        <v>457</v>
      </c>
      <c r="L1965" t="s">
        <v>559</v>
      </c>
      <c r="M1965" t="s">
        <v>560</v>
      </c>
      <c r="N1965" t="s">
        <v>451</v>
      </c>
      <c r="O1965" t="s">
        <v>480</v>
      </c>
      <c r="Q1965">
        <v>1</v>
      </c>
      <c r="R1965" s="4">
        <v>1.5</v>
      </c>
      <c r="S1965" s="9" t="str">
        <f t="shared" si="204"/>
        <v>Ripken Jr, Cal</v>
      </c>
      <c r="T1965" s="9" t="str">
        <f t="shared" si="205"/>
        <v xml:space="preserve">Topps Main     </v>
      </c>
      <c r="U1965" s="9" t="str">
        <f>IFERROR(VLOOKUP(S1965,'Lookup '!B:D,3,FALSE)," ")</f>
        <v>HOF</v>
      </c>
      <c r="V1965" s="9" t="str">
        <f t="shared" si="203"/>
        <v>E $1</v>
      </c>
    </row>
    <row r="1966" spans="2:22" x14ac:dyDescent="0.25">
      <c r="B1966" t="s">
        <v>851</v>
      </c>
      <c r="C1966">
        <v>2000</v>
      </c>
      <c r="D1966" t="s">
        <v>378</v>
      </c>
      <c r="F1966" t="s">
        <v>5369</v>
      </c>
      <c r="K1966">
        <v>459</v>
      </c>
      <c r="L1966" t="s">
        <v>572</v>
      </c>
      <c r="M1966" t="s">
        <v>476</v>
      </c>
      <c r="N1966" t="s">
        <v>446</v>
      </c>
      <c r="Q1966">
        <v>1</v>
      </c>
      <c r="R1966" s="4">
        <v>0.5</v>
      </c>
      <c r="S1966" s="9" t="str">
        <f t="shared" si="204"/>
        <v>Gwynn, Tony</v>
      </c>
      <c r="T1966" s="9" t="str">
        <f t="shared" si="205"/>
        <v xml:space="preserve">Topps Main  HL   </v>
      </c>
      <c r="U1966" s="9" t="str">
        <f>IFERROR(VLOOKUP(S1966,'Lookup '!B:D,3,FALSE)," ")</f>
        <v>HOF</v>
      </c>
      <c r="V1966" s="9" t="str">
        <f t="shared" si="203"/>
        <v>F $.25</v>
      </c>
    </row>
    <row r="1967" spans="2:22" x14ac:dyDescent="0.25">
      <c r="B1967" t="s">
        <v>851</v>
      </c>
      <c r="C1967">
        <v>2000</v>
      </c>
      <c r="D1967" t="s">
        <v>378</v>
      </c>
      <c r="K1967">
        <v>462</v>
      </c>
      <c r="L1967" t="s">
        <v>871</v>
      </c>
      <c r="N1967" t="s">
        <v>578</v>
      </c>
      <c r="Q1967">
        <v>1</v>
      </c>
      <c r="R1967" s="4">
        <v>1</v>
      </c>
      <c r="S1967" s="9" t="str">
        <f t="shared" si="204"/>
        <v xml:space="preserve">Griffey Jr,K / McGwire, M, </v>
      </c>
      <c r="T1967" s="9" t="str">
        <f t="shared" si="205"/>
        <v xml:space="preserve">Topps Main     </v>
      </c>
      <c r="U1967" s="9" t="str">
        <f>IFERROR(VLOOKUP(S1967,'Lookup '!B:D,3,FALSE)," ")</f>
        <v xml:space="preserve"> </v>
      </c>
      <c r="V1967" s="9" t="str">
        <f t="shared" si="203"/>
        <v>E $1</v>
      </c>
    </row>
    <row r="1968" spans="2:22" x14ac:dyDescent="0.25">
      <c r="B1968" t="s">
        <v>851</v>
      </c>
      <c r="C1968">
        <v>2000</v>
      </c>
      <c r="D1968" t="s">
        <v>378</v>
      </c>
      <c r="K1968">
        <v>464</v>
      </c>
      <c r="L1968" t="s">
        <v>872</v>
      </c>
      <c r="N1968" t="s">
        <v>578</v>
      </c>
      <c r="Q1968">
        <v>1</v>
      </c>
      <c r="R1968" s="4">
        <v>0.5</v>
      </c>
      <c r="S1968" s="9" t="str">
        <f t="shared" si="204"/>
        <v xml:space="preserve">Johnson,R/Martinez,P, </v>
      </c>
      <c r="T1968" s="9" t="str">
        <f t="shared" si="205"/>
        <v xml:space="preserve">Topps Main     </v>
      </c>
      <c r="U1968" s="9" t="str">
        <f>IFERROR(VLOOKUP(S1968,'Lookup '!B:D,3,FALSE)," ")</f>
        <v xml:space="preserve"> </v>
      </c>
      <c r="V1968" s="9" t="str">
        <f t="shared" si="203"/>
        <v>F $.25</v>
      </c>
    </row>
    <row r="1969" spans="2:22" x14ac:dyDescent="0.25">
      <c r="B1969" t="s">
        <v>851</v>
      </c>
      <c r="C1969">
        <v>2000</v>
      </c>
      <c r="D1969" t="s">
        <v>378</v>
      </c>
      <c r="K1969">
        <v>465</v>
      </c>
      <c r="L1969" t="s">
        <v>872</v>
      </c>
      <c r="N1969" t="s">
        <v>578</v>
      </c>
      <c r="Q1969">
        <v>1</v>
      </c>
      <c r="R1969" s="4">
        <v>0.5</v>
      </c>
      <c r="S1969" s="9" t="str">
        <f t="shared" si="204"/>
        <v xml:space="preserve">Johnson,R/Martinez,P, </v>
      </c>
      <c r="T1969" s="9" t="str">
        <f t="shared" si="205"/>
        <v xml:space="preserve">Topps Main     </v>
      </c>
      <c r="U1969" s="9" t="str">
        <f>IFERROR(VLOOKUP(S1969,'Lookup '!B:D,3,FALSE)," ")</f>
        <v xml:space="preserve"> </v>
      </c>
      <c r="V1969" s="9" t="str">
        <f t="shared" si="203"/>
        <v>F $.25</v>
      </c>
    </row>
    <row r="1970" spans="2:22" x14ac:dyDescent="0.25">
      <c r="B1970" t="s">
        <v>851</v>
      </c>
      <c r="C1970">
        <v>2000</v>
      </c>
      <c r="D1970" t="s">
        <v>378</v>
      </c>
      <c r="K1970">
        <v>466</v>
      </c>
      <c r="L1970" t="s">
        <v>873</v>
      </c>
      <c r="N1970" t="s">
        <v>578</v>
      </c>
      <c r="Q1970">
        <v>1</v>
      </c>
      <c r="R1970" s="4">
        <v>1.25</v>
      </c>
      <c r="S1970" s="9" t="str">
        <f t="shared" si="204"/>
        <v xml:space="preserve">Jeter,D/Gonzalez,L, </v>
      </c>
      <c r="T1970" s="9" t="str">
        <f t="shared" si="205"/>
        <v xml:space="preserve">Topps Main     </v>
      </c>
      <c r="U1970" s="9" t="str">
        <f>IFERROR(VLOOKUP(S1970,'Lookup '!B:D,3,FALSE)," ")</f>
        <v xml:space="preserve"> </v>
      </c>
      <c r="V1970" s="9" t="str">
        <f t="shared" si="203"/>
        <v>E $1</v>
      </c>
    </row>
    <row r="1971" spans="2:22" x14ac:dyDescent="0.25">
      <c r="B1971" t="s">
        <v>851</v>
      </c>
      <c r="C1971">
        <v>2000</v>
      </c>
      <c r="D1971" t="s">
        <v>378</v>
      </c>
      <c r="F1971" t="s">
        <v>5410</v>
      </c>
      <c r="K1971">
        <v>468</v>
      </c>
      <c r="L1971" t="s">
        <v>572</v>
      </c>
      <c r="M1971" t="s">
        <v>476</v>
      </c>
      <c r="N1971" t="s">
        <v>446</v>
      </c>
      <c r="Q1971">
        <v>1</v>
      </c>
      <c r="R1971" s="4">
        <v>0.5</v>
      </c>
      <c r="S1971" s="9" t="str">
        <f t="shared" si="204"/>
        <v>Gwynn, Tony</v>
      </c>
      <c r="T1971" s="9" t="str">
        <f t="shared" si="205"/>
        <v xml:space="preserve">Topps Main  Best   </v>
      </c>
      <c r="U1971" s="9" t="str">
        <f>IFERROR(VLOOKUP(S1971,'Lookup '!B:D,3,FALSE)," ")</f>
        <v>HOF</v>
      </c>
      <c r="V1971" s="9" t="str">
        <f t="shared" si="203"/>
        <v>F $.25</v>
      </c>
    </row>
    <row r="1972" spans="2:22" x14ac:dyDescent="0.25">
      <c r="B1972" t="s">
        <v>851</v>
      </c>
      <c r="C1972">
        <v>2000</v>
      </c>
      <c r="D1972" t="s">
        <v>378</v>
      </c>
      <c r="K1972">
        <v>475</v>
      </c>
      <c r="L1972" t="s">
        <v>667</v>
      </c>
      <c r="M1972" t="s">
        <v>501</v>
      </c>
      <c r="N1972" t="s">
        <v>555</v>
      </c>
      <c r="O1972" t="s">
        <v>388</v>
      </c>
      <c r="Q1972">
        <v>1</v>
      </c>
      <c r="R1972" s="4">
        <v>0.5</v>
      </c>
      <c r="S1972" s="9" t="str">
        <f t="shared" si="204"/>
        <v>Griffey Jr, Ken</v>
      </c>
      <c r="T1972" s="9" t="str">
        <f t="shared" si="205"/>
        <v xml:space="preserve">Topps Main     </v>
      </c>
      <c r="U1972" s="9" t="str">
        <f>IFERROR(VLOOKUP(S1972,'Lookup '!B:D,3,FALSE)," ")</f>
        <v>HOF</v>
      </c>
      <c r="V1972" s="9" t="str">
        <f t="shared" si="203"/>
        <v>F $.25</v>
      </c>
    </row>
    <row r="1973" spans="2:22" x14ac:dyDescent="0.25">
      <c r="B1973" t="s">
        <v>851</v>
      </c>
      <c r="C1973">
        <v>2000</v>
      </c>
      <c r="D1973" t="s">
        <v>378</v>
      </c>
      <c r="K1973">
        <v>476</v>
      </c>
      <c r="L1973" t="s">
        <v>611</v>
      </c>
      <c r="M1973" t="s">
        <v>612</v>
      </c>
      <c r="N1973" t="s">
        <v>405</v>
      </c>
      <c r="Q1973">
        <v>1</v>
      </c>
      <c r="R1973" s="4">
        <v>0.5</v>
      </c>
      <c r="S1973" s="9" t="str">
        <f t="shared" si="204"/>
        <v>Bonds, Barry</v>
      </c>
      <c r="T1973" s="9" t="str">
        <f t="shared" si="205"/>
        <v xml:space="preserve">Topps Main     </v>
      </c>
      <c r="U1973" s="9" t="str">
        <f>IFERROR(VLOOKUP(S1973,'Lookup '!B:D,3,FALSE)," ")</f>
        <v/>
      </c>
      <c r="V1973" s="9" t="str">
        <f t="shared" si="203"/>
        <v>F $.25</v>
      </c>
    </row>
    <row r="1974" spans="2:22" x14ac:dyDescent="0.25">
      <c r="B1974" t="s">
        <v>851</v>
      </c>
      <c r="C1974">
        <v>2000</v>
      </c>
      <c r="D1974" t="s">
        <v>378</v>
      </c>
      <c r="K1974" t="s">
        <v>874</v>
      </c>
      <c r="L1974" t="s">
        <v>772</v>
      </c>
      <c r="M1974" t="s">
        <v>773</v>
      </c>
      <c r="N1974" t="s">
        <v>425</v>
      </c>
      <c r="O1974" t="s">
        <v>480</v>
      </c>
      <c r="Q1974">
        <v>1</v>
      </c>
      <c r="R1974" s="4">
        <v>3</v>
      </c>
      <c r="S1974" s="9" t="str">
        <f t="shared" si="204"/>
        <v>Jeter, Derek</v>
      </c>
      <c r="T1974" s="9" t="str">
        <f t="shared" si="205"/>
        <v xml:space="preserve">Topps Main     </v>
      </c>
      <c r="U1974" s="9" t="str">
        <f>IFERROR(VLOOKUP(S1974,'Lookup '!B:D,3,FALSE)," ")</f>
        <v/>
      </c>
      <c r="V1974" s="9" t="str">
        <f t="shared" si="203"/>
        <v>E $1</v>
      </c>
    </row>
    <row r="1975" spans="2:22" x14ac:dyDescent="0.25">
      <c r="B1975" t="s">
        <v>875</v>
      </c>
      <c r="C1975">
        <v>2001</v>
      </c>
      <c r="D1975" t="s">
        <v>525</v>
      </c>
      <c r="E1975" t="s">
        <v>876</v>
      </c>
      <c r="K1975">
        <v>102</v>
      </c>
      <c r="L1975" t="s">
        <v>572</v>
      </c>
      <c r="M1975" t="s">
        <v>476</v>
      </c>
      <c r="N1975" t="s">
        <v>446</v>
      </c>
      <c r="O1975" t="s">
        <v>388</v>
      </c>
      <c r="Q1975">
        <v>1</v>
      </c>
      <c r="R1975" s="4">
        <v>0.35</v>
      </c>
      <c r="S1975" s="9" t="str">
        <f t="shared" si="204"/>
        <v>Gwynn, Tony</v>
      </c>
      <c r="T1975" s="9" t="str">
        <f t="shared" si="205"/>
        <v xml:space="preserve">Fleer Focus    </v>
      </c>
      <c r="U1975" s="9" t="str">
        <f>IFERROR(VLOOKUP(S1975,'Lookup '!B:D,3,FALSE)," ")</f>
        <v>HOF</v>
      </c>
      <c r="V1975" s="9" t="str">
        <f t="shared" si="203"/>
        <v>F $.25</v>
      </c>
    </row>
    <row r="1976" spans="2:22" x14ac:dyDescent="0.25">
      <c r="B1976" t="s">
        <v>776</v>
      </c>
      <c r="C1976">
        <v>2001</v>
      </c>
      <c r="D1976" t="s">
        <v>378</v>
      </c>
      <c r="K1976">
        <v>1</v>
      </c>
      <c r="L1976" t="s">
        <v>559</v>
      </c>
      <c r="M1976" t="s">
        <v>560</v>
      </c>
      <c r="N1976" t="s">
        <v>451</v>
      </c>
      <c r="O1976" t="s">
        <v>480</v>
      </c>
      <c r="Q1976">
        <v>1</v>
      </c>
      <c r="R1976" s="4">
        <v>1.5</v>
      </c>
      <c r="S1976" s="9" t="str">
        <f t="shared" si="204"/>
        <v>Ripken Jr, Cal</v>
      </c>
      <c r="T1976" s="9" t="str">
        <f t="shared" si="205"/>
        <v xml:space="preserve">Topps Main     </v>
      </c>
      <c r="U1976" s="9" t="str">
        <f>IFERROR(VLOOKUP(S1976,'Lookup '!B:D,3,FALSE)," ")</f>
        <v>HOF</v>
      </c>
      <c r="V1976" s="9" t="str">
        <f t="shared" ref="V1976:V2005" si="206">IF(R1976&gt;0.249,IF(R1976&gt;0.99,IF(R1976&gt;4.99,IF(R1976&gt;9.99,IF(R1976&gt;49.99,IF(R1976&gt;99.99,"A $100","B $50"),"C $10"),"D $5"),"E $1"),"F $.25"),"G")</f>
        <v>E $1</v>
      </c>
    </row>
    <row r="1977" spans="2:22" x14ac:dyDescent="0.25">
      <c r="B1977" t="s">
        <v>776</v>
      </c>
      <c r="C1977">
        <v>2001</v>
      </c>
      <c r="D1977" t="s">
        <v>378</v>
      </c>
      <c r="K1977">
        <v>2</v>
      </c>
      <c r="L1977" t="s">
        <v>358</v>
      </c>
      <c r="M1977" t="s">
        <v>359</v>
      </c>
      <c r="N1977" t="s">
        <v>423</v>
      </c>
      <c r="O1977" t="s">
        <v>440</v>
      </c>
      <c r="Q1977">
        <v>1</v>
      </c>
      <c r="R1977" s="4">
        <v>0.5</v>
      </c>
      <c r="S1977" s="9" t="str">
        <f t="shared" si="204"/>
        <v>Jones, Chipper</v>
      </c>
      <c r="T1977" s="9" t="str">
        <f t="shared" si="205"/>
        <v xml:space="preserve">Topps Main     </v>
      </c>
      <c r="U1977" s="9" t="str">
        <f>IFERROR(VLOOKUP(S1977,'Lookup '!B:D,3,FALSE)," ")</f>
        <v>HOF</v>
      </c>
      <c r="V1977" s="9" t="str">
        <f t="shared" si="206"/>
        <v>F $.25</v>
      </c>
    </row>
    <row r="1978" spans="2:22" x14ac:dyDescent="0.25">
      <c r="B1978" t="s">
        <v>776</v>
      </c>
      <c r="C1978">
        <v>2001</v>
      </c>
      <c r="D1978" t="s">
        <v>378</v>
      </c>
      <c r="K1978">
        <v>15</v>
      </c>
      <c r="L1978" t="s">
        <v>752</v>
      </c>
      <c r="M1978" t="s">
        <v>347</v>
      </c>
      <c r="N1978" t="s">
        <v>554</v>
      </c>
      <c r="O1978" t="s">
        <v>424</v>
      </c>
      <c r="Q1978">
        <v>1</v>
      </c>
      <c r="R1978" s="4">
        <v>0.5</v>
      </c>
      <c r="S1978" s="9" t="str">
        <f t="shared" si="204"/>
        <v>Thome, Jim</v>
      </c>
      <c r="T1978" s="9" t="str">
        <f t="shared" si="205"/>
        <v xml:space="preserve">Topps Main     </v>
      </c>
      <c r="U1978" s="9" t="str">
        <f>IFERROR(VLOOKUP(S1978,'Lookup '!B:D,3,FALSE)," ")</f>
        <v>HOF</v>
      </c>
      <c r="V1978" s="9" t="str">
        <f t="shared" si="206"/>
        <v>F $.25</v>
      </c>
    </row>
    <row r="1979" spans="2:22" x14ac:dyDescent="0.25">
      <c r="B1979" t="s">
        <v>776</v>
      </c>
      <c r="C1979">
        <v>2001</v>
      </c>
      <c r="D1979" t="s">
        <v>378</v>
      </c>
      <c r="K1979">
        <v>60</v>
      </c>
      <c r="L1979" t="s">
        <v>364</v>
      </c>
      <c r="M1979" t="s">
        <v>750</v>
      </c>
      <c r="N1979" t="s">
        <v>402</v>
      </c>
      <c r="O1979" t="s">
        <v>382</v>
      </c>
      <c r="Q1979">
        <v>1</v>
      </c>
      <c r="R1979" s="4">
        <v>0.5</v>
      </c>
      <c r="S1979" s="9" t="str">
        <f t="shared" si="204"/>
        <v>Martinez, Pedro</v>
      </c>
      <c r="T1979" s="9" t="str">
        <f t="shared" si="205"/>
        <v xml:space="preserve">Topps Main     </v>
      </c>
      <c r="U1979" s="9" t="str">
        <f>IFERROR(VLOOKUP(S1979,'Lookup '!B:D,3,FALSE)," ")</f>
        <v>HOF</v>
      </c>
      <c r="V1979" s="9" t="str">
        <f t="shared" si="206"/>
        <v>F $.25</v>
      </c>
    </row>
    <row r="1980" spans="2:22" x14ac:dyDescent="0.25">
      <c r="B1980" t="s">
        <v>776</v>
      </c>
      <c r="C1980">
        <v>2001</v>
      </c>
      <c r="D1980" t="s">
        <v>378</v>
      </c>
      <c r="K1980">
        <v>75</v>
      </c>
      <c r="L1980" t="s">
        <v>482</v>
      </c>
      <c r="M1980" t="s">
        <v>670</v>
      </c>
      <c r="N1980" t="s">
        <v>847</v>
      </c>
      <c r="O1980" t="s">
        <v>382</v>
      </c>
      <c r="Q1980">
        <v>1</v>
      </c>
      <c r="R1980" s="4">
        <v>0.5</v>
      </c>
      <c r="S1980" s="9" t="str">
        <f t="shared" si="204"/>
        <v>Johnson, Randy</v>
      </c>
      <c r="T1980" s="9" t="str">
        <f t="shared" si="205"/>
        <v xml:space="preserve">Topps Main     </v>
      </c>
      <c r="U1980" s="9" t="str">
        <f>IFERROR(VLOOKUP(S1980,'Lookup '!B:D,3,FALSE)," ")</f>
        <v>HOF</v>
      </c>
      <c r="V1980" s="9" t="str">
        <f t="shared" si="206"/>
        <v>F $.25</v>
      </c>
    </row>
    <row r="1981" spans="2:22" x14ac:dyDescent="0.25">
      <c r="B1981" t="s">
        <v>776</v>
      </c>
      <c r="C1981">
        <v>2001</v>
      </c>
      <c r="D1981" t="s">
        <v>378</v>
      </c>
      <c r="K1981">
        <v>100</v>
      </c>
      <c r="L1981" t="s">
        <v>772</v>
      </c>
      <c r="M1981" t="s">
        <v>773</v>
      </c>
      <c r="N1981" t="s">
        <v>425</v>
      </c>
      <c r="O1981" t="s">
        <v>480</v>
      </c>
      <c r="Q1981">
        <v>1</v>
      </c>
      <c r="R1981" s="4">
        <v>1.25</v>
      </c>
      <c r="S1981" s="9" t="str">
        <f t="shared" si="204"/>
        <v>Jeter, Derek</v>
      </c>
      <c r="T1981" s="9" t="str">
        <f t="shared" si="205"/>
        <v xml:space="preserve">Topps Main     </v>
      </c>
      <c r="U1981" s="9" t="str">
        <f>IFERROR(VLOOKUP(S1981,'Lookup '!B:D,3,FALSE)," ")</f>
        <v/>
      </c>
      <c r="V1981" s="9" t="str">
        <f t="shared" si="206"/>
        <v>E $1</v>
      </c>
    </row>
    <row r="1982" spans="2:22" x14ac:dyDescent="0.25">
      <c r="B1982" t="s">
        <v>776</v>
      </c>
      <c r="C1982">
        <v>2001</v>
      </c>
      <c r="D1982" t="s">
        <v>378</v>
      </c>
      <c r="K1982">
        <v>105</v>
      </c>
      <c r="L1982" t="s">
        <v>516</v>
      </c>
      <c r="M1982" t="s">
        <v>517</v>
      </c>
      <c r="N1982" t="s">
        <v>555</v>
      </c>
      <c r="O1982" t="s">
        <v>388</v>
      </c>
      <c r="Q1982">
        <v>1</v>
      </c>
      <c r="R1982" s="4">
        <v>0.5</v>
      </c>
      <c r="S1982" s="9" t="str">
        <f t="shared" si="204"/>
        <v>Henderson, Rickey</v>
      </c>
      <c r="T1982" s="9" t="str">
        <f t="shared" si="205"/>
        <v xml:space="preserve">Topps Main     </v>
      </c>
      <c r="U1982" s="9" t="str">
        <f>IFERROR(VLOOKUP(S1982,'Lookup '!B:D,3,FALSE)," ")</f>
        <v>HOF</v>
      </c>
      <c r="V1982" s="9" t="str">
        <f t="shared" si="206"/>
        <v>F $.25</v>
      </c>
    </row>
    <row r="1983" spans="2:22" x14ac:dyDescent="0.25">
      <c r="B1983" t="s">
        <v>776</v>
      </c>
      <c r="C1983">
        <v>2001</v>
      </c>
      <c r="D1983" t="s">
        <v>378</v>
      </c>
      <c r="K1983">
        <v>136</v>
      </c>
      <c r="L1983" t="s">
        <v>831</v>
      </c>
      <c r="M1983" t="s">
        <v>361</v>
      </c>
      <c r="N1983" t="s">
        <v>395</v>
      </c>
      <c r="O1983" t="s">
        <v>424</v>
      </c>
      <c r="Q1983">
        <v>1</v>
      </c>
      <c r="R1983" s="4">
        <v>0.5</v>
      </c>
      <c r="S1983" s="9" t="str">
        <f t="shared" si="204"/>
        <v>Ortiz, David</v>
      </c>
      <c r="T1983" s="9" t="str">
        <f t="shared" si="205"/>
        <v xml:space="preserve">Topps Main     </v>
      </c>
      <c r="U1983" s="9" t="str">
        <f>IFERROR(VLOOKUP(S1983,'Lookup '!B:D,3,FALSE)," ")</f>
        <v/>
      </c>
      <c r="V1983" s="9" t="str">
        <f t="shared" si="206"/>
        <v>F $.25</v>
      </c>
    </row>
    <row r="1984" spans="2:22" x14ac:dyDescent="0.25">
      <c r="B1984" t="s">
        <v>776</v>
      </c>
      <c r="C1984">
        <v>2001</v>
      </c>
      <c r="D1984" t="s">
        <v>378</v>
      </c>
      <c r="K1984">
        <v>146</v>
      </c>
      <c r="L1984" t="s">
        <v>649</v>
      </c>
      <c r="M1984" t="s">
        <v>429</v>
      </c>
      <c r="N1984" t="s">
        <v>423</v>
      </c>
      <c r="O1984" t="s">
        <v>382</v>
      </c>
      <c r="Q1984">
        <v>1</v>
      </c>
      <c r="R1984" s="4">
        <v>0.5</v>
      </c>
      <c r="S1984" s="9" t="str">
        <f t="shared" si="204"/>
        <v>Glavine, Tom</v>
      </c>
      <c r="T1984" s="9" t="str">
        <f t="shared" si="205"/>
        <v xml:space="preserve">Topps Main     </v>
      </c>
      <c r="U1984" s="9" t="str">
        <f>IFERROR(VLOOKUP(S1984,'Lookup '!B:D,3,FALSE)," ")</f>
        <v>HOF</v>
      </c>
      <c r="V1984" s="9" t="str">
        <f t="shared" si="206"/>
        <v>F $.25</v>
      </c>
    </row>
    <row r="1985" spans="2:22" x14ac:dyDescent="0.25">
      <c r="B1985" t="s">
        <v>776</v>
      </c>
      <c r="C1985">
        <v>2001</v>
      </c>
      <c r="D1985" t="s">
        <v>378</v>
      </c>
      <c r="K1985">
        <v>150</v>
      </c>
      <c r="L1985" t="s">
        <v>733</v>
      </c>
      <c r="M1985" t="s">
        <v>734</v>
      </c>
      <c r="N1985" t="s">
        <v>549</v>
      </c>
      <c r="O1985" t="s">
        <v>28</v>
      </c>
      <c r="Q1985">
        <v>1</v>
      </c>
      <c r="R1985" s="4">
        <v>0.1</v>
      </c>
      <c r="S1985" s="9" t="str">
        <f t="shared" si="204"/>
        <v>Rodriguez, Ivan</v>
      </c>
      <c r="T1985" s="9" t="str">
        <f t="shared" si="205"/>
        <v xml:space="preserve">Topps Main     </v>
      </c>
      <c r="U1985" s="9" t="str">
        <f>IFERROR(VLOOKUP(S1985,'Lookup '!B:D,3,FALSE)," ")</f>
        <v>HOF</v>
      </c>
      <c r="V1985" s="9" t="str">
        <f t="shared" si="206"/>
        <v>G</v>
      </c>
    </row>
    <row r="1986" spans="2:22" x14ac:dyDescent="0.25">
      <c r="B1986" t="s">
        <v>776</v>
      </c>
      <c r="C1986">
        <v>2001</v>
      </c>
      <c r="D1986" t="s">
        <v>378</v>
      </c>
      <c r="K1986">
        <v>166</v>
      </c>
      <c r="L1986" t="s">
        <v>843</v>
      </c>
      <c r="M1986" t="s">
        <v>844</v>
      </c>
      <c r="N1986" t="s">
        <v>394</v>
      </c>
      <c r="O1986" t="s">
        <v>440</v>
      </c>
      <c r="Q1986">
        <v>1</v>
      </c>
      <c r="R1986" s="4">
        <v>0.3</v>
      </c>
      <c r="S1986" s="9" t="str">
        <f t="shared" si="204"/>
        <v>Beltre, Adrian</v>
      </c>
      <c r="T1986" s="9" t="str">
        <f t="shared" si="205"/>
        <v xml:space="preserve">Topps Main     </v>
      </c>
      <c r="U1986" s="9" t="str">
        <f>IFERROR(VLOOKUP(S1986,'Lookup '!B:D,3,FALSE)," ")</f>
        <v/>
      </c>
      <c r="V1986" s="9" t="str">
        <f t="shared" si="206"/>
        <v>F $.25</v>
      </c>
    </row>
    <row r="1987" spans="2:22" x14ac:dyDescent="0.25">
      <c r="B1987" t="s">
        <v>776</v>
      </c>
      <c r="C1987">
        <v>2001</v>
      </c>
      <c r="D1987" t="s">
        <v>378</v>
      </c>
      <c r="K1987">
        <v>185</v>
      </c>
      <c r="L1987" t="s">
        <v>841</v>
      </c>
      <c r="M1987" t="s">
        <v>842</v>
      </c>
      <c r="N1987" t="s">
        <v>556</v>
      </c>
      <c r="O1987" t="s">
        <v>382</v>
      </c>
      <c r="Q1987">
        <v>1</v>
      </c>
      <c r="R1987" s="4">
        <v>0.3</v>
      </c>
      <c r="S1987" s="9" t="str">
        <f t="shared" si="204"/>
        <v>Halladay, Roy</v>
      </c>
      <c r="T1987" s="9" t="str">
        <f t="shared" si="205"/>
        <v xml:space="preserve">Topps Main     </v>
      </c>
      <c r="U1987" s="9" t="str">
        <f>IFERROR(VLOOKUP(S1987,'Lookup '!B:D,3,FALSE)," ")</f>
        <v>HOF</v>
      </c>
      <c r="V1987" s="9" t="str">
        <f t="shared" si="206"/>
        <v>F $.25</v>
      </c>
    </row>
    <row r="1988" spans="2:22" x14ac:dyDescent="0.25">
      <c r="B1988" t="s">
        <v>776</v>
      </c>
      <c r="C1988">
        <v>2001</v>
      </c>
      <c r="D1988" t="s">
        <v>378</v>
      </c>
      <c r="K1988">
        <v>220</v>
      </c>
      <c r="L1988" t="s">
        <v>572</v>
      </c>
      <c r="M1988" t="s">
        <v>476</v>
      </c>
      <c r="N1988" t="s">
        <v>446</v>
      </c>
      <c r="O1988" t="s">
        <v>388</v>
      </c>
      <c r="Q1988">
        <v>1</v>
      </c>
      <c r="R1988" s="4">
        <v>0.6</v>
      </c>
      <c r="S1988" s="9" t="str">
        <f t="shared" si="204"/>
        <v>Gwynn, Tony</v>
      </c>
      <c r="T1988" s="9" t="str">
        <f t="shared" si="205"/>
        <v xml:space="preserve">Topps Main     </v>
      </c>
      <c r="U1988" s="9" t="str">
        <f>IFERROR(VLOOKUP(S1988,'Lookup '!B:D,3,FALSE)," ")</f>
        <v>HOF</v>
      </c>
      <c r="V1988" s="9" t="str">
        <f t="shared" si="206"/>
        <v>F $.25</v>
      </c>
    </row>
    <row r="1989" spans="2:22" x14ac:dyDescent="0.25">
      <c r="B1989" t="s">
        <v>776</v>
      </c>
      <c r="C1989">
        <v>2001</v>
      </c>
      <c r="D1989" t="s">
        <v>378</v>
      </c>
      <c r="K1989">
        <v>240</v>
      </c>
      <c r="L1989" t="s">
        <v>704</v>
      </c>
      <c r="M1989" t="s">
        <v>435</v>
      </c>
      <c r="N1989" t="s">
        <v>465</v>
      </c>
      <c r="O1989" t="s">
        <v>424</v>
      </c>
      <c r="Q1989">
        <v>1</v>
      </c>
      <c r="R1989" s="4">
        <v>0.5</v>
      </c>
      <c r="S1989" s="9" t="str">
        <f t="shared" si="204"/>
        <v>Thomas, Frank</v>
      </c>
      <c r="T1989" s="9" t="str">
        <f t="shared" si="205"/>
        <v xml:space="preserve">Topps Main     </v>
      </c>
      <c r="U1989" s="9" t="str">
        <f>IFERROR(VLOOKUP(S1989,'Lookup '!B:D,3,FALSE)," ")</f>
        <v>HOF</v>
      </c>
      <c r="V1989" s="9" t="str">
        <f t="shared" si="206"/>
        <v>F $.25</v>
      </c>
    </row>
    <row r="1990" spans="2:22" x14ac:dyDescent="0.25">
      <c r="B1990" t="s">
        <v>776</v>
      </c>
      <c r="C1990">
        <v>2001</v>
      </c>
      <c r="D1990" t="s">
        <v>378</v>
      </c>
      <c r="K1990">
        <v>363</v>
      </c>
      <c r="L1990" t="s">
        <v>878</v>
      </c>
      <c r="M1990" t="s">
        <v>879</v>
      </c>
      <c r="N1990" t="s">
        <v>554</v>
      </c>
      <c r="O1990" t="s">
        <v>382</v>
      </c>
      <c r="Q1990">
        <v>1</v>
      </c>
      <c r="R1990" s="4"/>
      <c r="S1990" s="9" t="str">
        <f t="shared" si="204"/>
        <v>Sabathia, CC</v>
      </c>
      <c r="T1990" s="9" t="str">
        <f t="shared" si="205"/>
        <v xml:space="preserve">Topps Main     </v>
      </c>
      <c r="U1990" s="9" t="str">
        <f>IFERROR(VLOOKUP(S1990,'Lookup '!B:D,3,FALSE)," ")</f>
        <v/>
      </c>
      <c r="V1990" s="9" t="str">
        <f t="shared" si="206"/>
        <v>G</v>
      </c>
    </row>
    <row r="1991" spans="2:22" x14ac:dyDescent="0.25">
      <c r="B1991" t="s">
        <v>776</v>
      </c>
      <c r="C1991">
        <v>2001</v>
      </c>
      <c r="D1991" t="s">
        <v>378</v>
      </c>
      <c r="K1991">
        <v>387</v>
      </c>
      <c r="L1991" t="s">
        <v>559</v>
      </c>
      <c r="M1991" t="s">
        <v>560</v>
      </c>
      <c r="N1991" t="s">
        <v>451</v>
      </c>
      <c r="O1991" t="s">
        <v>480</v>
      </c>
      <c r="Q1991">
        <v>1</v>
      </c>
      <c r="R1991" s="4">
        <v>1.5</v>
      </c>
      <c r="S1991" s="9" t="str">
        <f t="shared" si="204"/>
        <v>Ripken Jr, Cal</v>
      </c>
      <c r="T1991" s="9" t="str">
        <f t="shared" si="205"/>
        <v xml:space="preserve">Topps Main     </v>
      </c>
      <c r="U1991" s="9" t="str">
        <f>IFERROR(VLOOKUP(S1991,'Lookup '!B:D,3,FALSE)," ")</f>
        <v>HOF</v>
      </c>
      <c r="V1991" s="9" t="str">
        <f t="shared" si="206"/>
        <v>E $1</v>
      </c>
    </row>
    <row r="1992" spans="2:22" x14ac:dyDescent="0.25">
      <c r="B1992" t="s">
        <v>776</v>
      </c>
      <c r="C1992">
        <v>2001</v>
      </c>
      <c r="D1992" t="s">
        <v>378</v>
      </c>
      <c r="K1992">
        <v>389</v>
      </c>
      <c r="L1992" t="s">
        <v>667</v>
      </c>
      <c r="M1992" t="s">
        <v>501</v>
      </c>
      <c r="N1992" t="s">
        <v>433</v>
      </c>
      <c r="O1992" t="s">
        <v>388</v>
      </c>
      <c r="Q1992">
        <v>1</v>
      </c>
      <c r="R1992" s="4">
        <v>1.25</v>
      </c>
      <c r="S1992" s="9" t="str">
        <f t="shared" si="204"/>
        <v>Griffey Jr, Ken</v>
      </c>
      <c r="T1992" s="9" t="str">
        <f t="shared" si="205"/>
        <v xml:space="preserve">Topps Main     </v>
      </c>
      <c r="U1992" s="9" t="str">
        <f>IFERROR(VLOOKUP(S1992,'Lookup '!B:D,3,FALSE)," ")</f>
        <v>HOF</v>
      </c>
      <c r="V1992" s="9" t="str">
        <f t="shared" si="206"/>
        <v>E $1</v>
      </c>
    </row>
    <row r="1993" spans="2:22" x14ac:dyDescent="0.25">
      <c r="B1993" t="s">
        <v>776</v>
      </c>
      <c r="C1993">
        <v>2001</v>
      </c>
      <c r="D1993" t="s">
        <v>378</v>
      </c>
      <c r="K1993">
        <v>395</v>
      </c>
      <c r="L1993" t="s">
        <v>611</v>
      </c>
      <c r="M1993" t="s">
        <v>612</v>
      </c>
      <c r="N1993" t="s">
        <v>405</v>
      </c>
      <c r="Q1993">
        <v>1</v>
      </c>
      <c r="R1993" s="4">
        <v>0.75</v>
      </c>
      <c r="S1993" s="9" t="str">
        <f t="shared" si="204"/>
        <v>Bonds, Barry</v>
      </c>
      <c r="T1993" s="9" t="str">
        <f t="shared" si="205"/>
        <v xml:space="preserve">Topps Main     </v>
      </c>
      <c r="U1993" s="9" t="str">
        <f>IFERROR(VLOOKUP(S1993,'Lookup '!B:D,3,FALSE)," ")</f>
        <v/>
      </c>
      <c r="V1993" s="9" t="str">
        <f t="shared" si="206"/>
        <v>F $.25</v>
      </c>
    </row>
    <row r="1994" spans="2:22" x14ac:dyDescent="0.25">
      <c r="B1994" t="s">
        <v>776</v>
      </c>
      <c r="C1994">
        <v>2001</v>
      </c>
      <c r="D1994" t="s">
        <v>378</v>
      </c>
      <c r="K1994">
        <v>399</v>
      </c>
      <c r="L1994" t="s">
        <v>880</v>
      </c>
      <c r="N1994" t="s">
        <v>578</v>
      </c>
      <c r="Q1994">
        <v>1</v>
      </c>
      <c r="R1994" s="4">
        <v>0.5</v>
      </c>
      <c r="S1994" s="9" t="str">
        <f t="shared" si="204"/>
        <v xml:space="preserve">Johnson,Randy / Martinez,Pedro, </v>
      </c>
      <c r="T1994" s="9" t="str">
        <f t="shared" si="205"/>
        <v xml:space="preserve">Topps Main     </v>
      </c>
      <c r="U1994" s="9" t="str">
        <f>IFERROR(VLOOKUP(S1994,'Lookup '!B:D,3,FALSE)," ")</f>
        <v xml:space="preserve"> </v>
      </c>
      <c r="V1994" s="9" t="str">
        <f t="shared" si="206"/>
        <v>F $.25</v>
      </c>
    </row>
    <row r="1995" spans="2:22" x14ac:dyDescent="0.25">
      <c r="B1995" t="s">
        <v>776</v>
      </c>
      <c r="C1995">
        <v>2001</v>
      </c>
      <c r="D1995" t="s">
        <v>378</v>
      </c>
      <c r="K1995">
        <v>406</v>
      </c>
      <c r="L1995" t="s">
        <v>881</v>
      </c>
      <c r="N1995" t="s">
        <v>425</v>
      </c>
      <c r="Q1995">
        <v>1</v>
      </c>
      <c r="R1995" s="4"/>
      <c r="S1995" s="9" t="str">
        <f t="shared" si="204"/>
        <v xml:space="preserve">2000 WS Champions, </v>
      </c>
      <c r="T1995" s="9" t="str">
        <f t="shared" si="205"/>
        <v xml:space="preserve">Topps Main     </v>
      </c>
      <c r="U1995" s="9" t="str">
        <f>IFERROR(VLOOKUP(S1995,'Lookup '!B:D,3,FALSE)," ")</f>
        <v xml:space="preserve"> </v>
      </c>
      <c r="V1995" s="9" t="str">
        <f t="shared" si="206"/>
        <v>G</v>
      </c>
    </row>
    <row r="1996" spans="2:22" x14ac:dyDescent="0.25">
      <c r="B1996" t="s">
        <v>776</v>
      </c>
      <c r="C1996">
        <v>2001</v>
      </c>
      <c r="D1996" t="s">
        <v>378</v>
      </c>
      <c r="K1996">
        <v>478</v>
      </c>
      <c r="L1996" t="s">
        <v>835</v>
      </c>
      <c r="M1996" t="s">
        <v>836</v>
      </c>
      <c r="N1996" t="s">
        <v>381</v>
      </c>
      <c r="O1996" t="s">
        <v>440</v>
      </c>
      <c r="Q1996">
        <v>1</v>
      </c>
      <c r="R1996" s="4"/>
      <c r="S1996" s="9" t="str">
        <f t="shared" si="204"/>
        <v>Rolen, Scott</v>
      </c>
      <c r="T1996" s="9" t="str">
        <f t="shared" si="205"/>
        <v xml:space="preserve">Topps Main     </v>
      </c>
      <c r="U1996" s="9" t="str">
        <f>IFERROR(VLOOKUP(S1996,'Lookup '!B:D,3,FALSE)," ")</f>
        <v xml:space="preserve"> </v>
      </c>
      <c r="V1996" s="9" t="str">
        <f t="shared" si="206"/>
        <v>G</v>
      </c>
    </row>
    <row r="1997" spans="2:22" x14ac:dyDescent="0.25">
      <c r="B1997" t="s">
        <v>776</v>
      </c>
      <c r="C1997">
        <v>2001</v>
      </c>
      <c r="D1997" t="s">
        <v>378</v>
      </c>
      <c r="K1997">
        <v>497</v>
      </c>
      <c r="L1997" t="s">
        <v>611</v>
      </c>
      <c r="M1997" t="s">
        <v>612</v>
      </c>
      <c r="N1997" t="s">
        <v>405</v>
      </c>
      <c r="Q1997">
        <v>1</v>
      </c>
      <c r="R1997" s="4">
        <v>1.25</v>
      </c>
      <c r="S1997" s="9" t="str">
        <f t="shared" si="204"/>
        <v>Bonds, Barry</v>
      </c>
      <c r="T1997" s="9" t="str">
        <f t="shared" si="205"/>
        <v xml:space="preserve">Topps Main     </v>
      </c>
      <c r="U1997" s="9" t="str">
        <f>IFERROR(VLOOKUP(S1997,'Lookup '!B:D,3,FALSE)," ")</f>
        <v/>
      </c>
      <c r="V1997" s="9" t="str">
        <f t="shared" si="206"/>
        <v>E $1</v>
      </c>
    </row>
    <row r="1998" spans="2:22" x14ac:dyDescent="0.25">
      <c r="B1998" t="s">
        <v>776</v>
      </c>
      <c r="C1998">
        <v>2001</v>
      </c>
      <c r="D1998" t="s">
        <v>378</v>
      </c>
      <c r="K1998">
        <v>560</v>
      </c>
      <c r="L1998" t="s">
        <v>814</v>
      </c>
      <c r="M1998" t="s">
        <v>815</v>
      </c>
      <c r="N1998" t="s">
        <v>425</v>
      </c>
      <c r="O1998" t="s">
        <v>382</v>
      </c>
      <c r="Q1998">
        <v>1</v>
      </c>
      <c r="R1998" s="4">
        <v>0.5</v>
      </c>
      <c r="S1998" s="9" t="str">
        <f t="shared" si="204"/>
        <v>Rivera, Mariano</v>
      </c>
      <c r="T1998" s="9" t="str">
        <f t="shared" si="205"/>
        <v xml:space="preserve">Topps Main     </v>
      </c>
      <c r="U1998" s="9" t="str">
        <f>IFERROR(VLOOKUP(S1998,'Lookup '!B:D,3,FALSE)," ")</f>
        <v>HOF</v>
      </c>
      <c r="V1998" s="9" t="str">
        <f t="shared" si="206"/>
        <v>F $.25</v>
      </c>
    </row>
    <row r="1999" spans="2:22" x14ac:dyDescent="0.25">
      <c r="B1999" t="s">
        <v>776</v>
      </c>
      <c r="C1999">
        <v>2001</v>
      </c>
      <c r="D1999" t="s">
        <v>378</v>
      </c>
      <c r="K1999">
        <v>580</v>
      </c>
      <c r="L1999" t="s">
        <v>845</v>
      </c>
      <c r="M1999" t="s">
        <v>846</v>
      </c>
      <c r="N1999" t="s">
        <v>847</v>
      </c>
      <c r="O1999" t="s">
        <v>382</v>
      </c>
      <c r="Q1999">
        <v>1</v>
      </c>
      <c r="R1999" s="4">
        <v>0.3</v>
      </c>
      <c r="S1999" s="9" t="str">
        <f t="shared" si="204"/>
        <v>Schilling, Curt</v>
      </c>
      <c r="T1999" s="9" t="str">
        <f t="shared" si="205"/>
        <v xml:space="preserve">Topps Main     </v>
      </c>
      <c r="U1999" s="9" t="str">
        <f>IFERROR(VLOOKUP(S1999,'Lookup '!B:D,3,FALSE)," ")</f>
        <v/>
      </c>
      <c r="V1999" s="9" t="str">
        <f t="shared" si="206"/>
        <v>F $.25</v>
      </c>
    </row>
    <row r="2000" spans="2:22" x14ac:dyDescent="0.25">
      <c r="B2000" t="s">
        <v>776</v>
      </c>
      <c r="C2000">
        <v>2001</v>
      </c>
      <c r="D2000" t="s">
        <v>378</v>
      </c>
      <c r="K2000">
        <v>593</v>
      </c>
      <c r="L2000" t="s">
        <v>667</v>
      </c>
      <c r="M2000" t="s">
        <v>501</v>
      </c>
      <c r="N2000" t="s">
        <v>433</v>
      </c>
      <c r="O2000" t="s">
        <v>388</v>
      </c>
      <c r="Q2000">
        <v>1</v>
      </c>
      <c r="R2000" s="4">
        <v>1</v>
      </c>
      <c r="S2000" s="9" t="str">
        <f t="shared" si="204"/>
        <v>Griffey Jr, Ken</v>
      </c>
      <c r="T2000" s="9" t="str">
        <f t="shared" si="205"/>
        <v xml:space="preserve">Topps Main     </v>
      </c>
      <c r="U2000" s="9" t="str">
        <f>IFERROR(VLOOKUP(S2000,'Lookup '!B:D,3,FALSE)," ")</f>
        <v>HOF</v>
      </c>
      <c r="V2000" s="9" t="str">
        <f t="shared" si="206"/>
        <v>E $1</v>
      </c>
    </row>
    <row r="2001" spans="2:22" x14ac:dyDescent="0.25">
      <c r="B2001" t="s">
        <v>776</v>
      </c>
      <c r="C2001">
        <v>2001</v>
      </c>
      <c r="D2001" t="s">
        <v>378</v>
      </c>
      <c r="K2001">
        <v>643</v>
      </c>
      <c r="L2001" t="s">
        <v>654</v>
      </c>
      <c r="M2001" t="s">
        <v>531</v>
      </c>
      <c r="N2001" t="s">
        <v>423</v>
      </c>
      <c r="O2001" t="s">
        <v>382</v>
      </c>
      <c r="Q2001">
        <v>1</v>
      </c>
      <c r="R2001" s="4">
        <v>0.5</v>
      </c>
      <c r="S2001" s="9" t="str">
        <f t="shared" si="204"/>
        <v>Smoltz, John</v>
      </c>
      <c r="T2001" s="9" t="str">
        <f t="shared" si="205"/>
        <v xml:space="preserve">Topps Main     </v>
      </c>
      <c r="U2001" s="9" t="str">
        <f>IFERROR(VLOOKUP(S2001,'Lookup '!B:D,3,FALSE)," ")</f>
        <v>HOF</v>
      </c>
      <c r="V2001" s="9" t="str">
        <f t="shared" si="206"/>
        <v>F $.25</v>
      </c>
    </row>
    <row r="2002" spans="2:22" x14ac:dyDescent="0.25">
      <c r="B2002" t="s">
        <v>776</v>
      </c>
      <c r="C2002">
        <v>2001</v>
      </c>
      <c r="D2002" t="s">
        <v>378</v>
      </c>
      <c r="K2002">
        <v>660</v>
      </c>
      <c r="L2002" t="s">
        <v>618</v>
      </c>
      <c r="M2002" t="s">
        <v>357</v>
      </c>
      <c r="N2002" t="s">
        <v>423</v>
      </c>
      <c r="O2002" t="s">
        <v>382</v>
      </c>
      <c r="Q2002">
        <v>1</v>
      </c>
      <c r="R2002" s="4">
        <v>0.75</v>
      </c>
      <c r="S2002" s="9" t="str">
        <f t="shared" si="204"/>
        <v>Maddux, Greg</v>
      </c>
      <c r="T2002" s="9" t="str">
        <f t="shared" si="205"/>
        <v xml:space="preserve">Topps Main     </v>
      </c>
      <c r="U2002" s="9" t="str">
        <f>IFERROR(VLOOKUP(S2002,'Lookup '!B:D,3,FALSE)," ")</f>
        <v>HOF</v>
      </c>
      <c r="V2002" s="9" t="str">
        <f t="shared" si="206"/>
        <v>F $.25</v>
      </c>
    </row>
    <row r="2003" spans="2:22" x14ac:dyDescent="0.25">
      <c r="B2003" t="s">
        <v>776</v>
      </c>
      <c r="C2003">
        <v>2001</v>
      </c>
      <c r="D2003" t="s">
        <v>378</v>
      </c>
      <c r="K2003">
        <v>706</v>
      </c>
      <c r="L2003" t="s">
        <v>759</v>
      </c>
      <c r="M2003" t="s">
        <v>370</v>
      </c>
      <c r="N2003" t="s">
        <v>430</v>
      </c>
      <c r="O2003" t="s">
        <v>28</v>
      </c>
      <c r="Q2003">
        <v>1</v>
      </c>
      <c r="R2003" s="4">
        <v>0.75</v>
      </c>
      <c r="S2003" s="9" t="str">
        <f t="shared" si="204"/>
        <v>Piazza, Mike</v>
      </c>
      <c r="T2003" s="9" t="str">
        <f t="shared" si="205"/>
        <v xml:space="preserve">Topps Main     </v>
      </c>
      <c r="U2003" s="9" t="str">
        <f>IFERROR(VLOOKUP(S2003,'Lookup '!B:D,3,FALSE)," ")</f>
        <v>HOF</v>
      </c>
      <c r="V2003" s="9" t="str">
        <f t="shared" si="206"/>
        <v>F $.25</v>
      </c>
    </row>
    <row r="2004" spans="2:22" x14ac:dyDescent="0.25">
      <c r="B2004" t="s">
        <v>377</v>
      </c>
      <c r="C2004">
        <v>2001</v>
      </c>
      <c r="D2004" t="s">
        <v>378</v>
      </c>
      <c r="J2004" t="s">
        <v>14</v>
      </c>
      <c r="K2004">
        <v>726</v>
      </c>
      <c r="L2004" t="s">
        <v>882</v>
      </c>
      <c r="M2004" t="s">
        <v>883</v>
      </c>
      <c r="N2004" t="s">
        <v>555</v>
      </c>
      <c r="Q2004">
        <v>1</v>
      </c>
      <c r="R2004" s="4">
        <v>12</v>
      </c>
      <c r="S2004" s="9" t="str">
        <f t="shared" si="204"/>
        <v>Suzuki, Ichiro</v>
      </c>
      <c r="T2004" s="9" t="str">
        <f t="shared" si="205"/>
        <v>Topps Main     RC</v>
      </c>
      <c r="U2004" s="9" t="str">
        <f>IFERROR(VLOOKUP(S2004,'Lookup '!B:D,3,FALSE)," ")</f>
        <v/>
      </c>
      <c r="V2004" s="9" t="str">
        <f t="shared" si="206"/>
        <v>C $10</v>
      </c>
    </row>
    <row r="2005" spans="2:22" x14ac:dyDescent="0.25">
      <c r="B2005" t="s">
        <v>776</v>
      </c>
      <c r="C2005">
        <v>2001</v>
      </c>
      <c r="D2005" t="s">
        <v>378</v>
      </c>
      <c r="J2005" t="s">
        <v>14</v>
      </c>
      <c r="K2005">
        <v>746</v>
      </c>
      <c r="L2005" t="s">
        <v>884</v>
      </c>
      <c r="M2005" t="s">
        <v>885</v>
      </c>
      <c r="N2005" t="s">
        <v>549</v>
      </c>
      <c r="O2005" t="s">
        <v>440</v>
      </c>
      <c r="Q2005">
        <v>1</v>
      </c>
      <c r="R2005" s="4">
        <v>3</v>
      </c>
      <c r="S2005" s="9" t="str">
        <f t="shared" si="204"/>
        <v>Encarnacion, Edwin</v>
      </c>
      <c r="T2005" s="9" t="str">
        <f t="shared" si="205"/>
        <v>Topps Main     RC</v>
      </c>
      <c r="U2005" s="9" t="str">
        <f>IFERROR(VLOOKUP(S2005,'Lookup '!B:D,3,FALSE)," ")</f>
        <v/>
      </c>
      <c r="V2005" s="9" t="str">
        <f t="shared" si="206"/>
        <v>E $1</v>
      </c>
    </row>
    <row r="2006" spans="2:22" x14ac:dyDescent="0.25">
      <c r="B2006" t="s">
        <v>776</v>
      </c>
      <c r="C2006">
        <v>2001</v>
      </c>
      <c r="D2006" t="s">
        <v>378</v>
      </c>
      <c r="K2006">
        <v>773</v>
      </c>
      <c r="L2006" t="s">
        <v>381</v>
      </c>
      <c r="N2006" t="s">
        <v>381</v>
      </c>
      <c r="Q2006">
        <v>1</v>
      </c>
      <c r="R2006" s="4"/>
      <c r="S2006" s="9" t="str">
        <f t="shared" si="204"/>
        <v xml:space="preserve">Phillies, </v>
      </c>
      <c r="T2006" s="9" t="str">
        <f t="shared" si="205"/>
        <v xml:space="preserve">Topps Main     </v>
      </c>
      <c r="U2006" s="9" t="str">
        <f>IFERROR(VLOOKUP(S2006,'Lookup '!B:D,3,FALSE)," ")</f>
        <v xml:space="preserve"> </v>
      </c>
      <c r="V2006" s="9" t="str">
        <f t="shared" ref="V2006:V2051" si="207">IF(R2006&gt;0.249,IF(R2006&gt;0.99,IF(R2006&gt;4.99,IF(R2006&gt;9.99,IF(R2006&gt;49.99,IF(R2006&gt;99.99,"A $100","B $50"),"C $10"),"D $5"),"E $1"),"F $.25"),"G")</f>
        <v>G</v>
      </c>
    </row>
    <row r="2007" spans="2:22" x14ac:dyDescent="0.25">
      <c r="B2007" t="s">
        <v>776</v>
      </c>
      <c r="C2007">
        <v>2001</v>
      </c>
      <c r="D2007" t="s">
        <v>378</v>
      </c>
      <c r="K2007">
        <v>787</v>
      </c>
      <c r="L2007" t="s">
        <v>516</v>
      </c>
      <c r="M2007" t="s">
        <v>517</v>
      </c>
      <c r="N2007" t="s">
        <v>443</v>
      </c>
      <c r="O2007" t="s">
        <v>388</v>
      </c>
      <c r="Q2007">
        <v>1</v>
      </c>
      <c r="R2007" s="4">
        <v>0.5</v>
      </c>
      <c r="S2007" s="9" t="str">
        <f t="shared" ref="S2007:S2059" si="208">L2007&amp;", "&amp;M2007</f>
        <v>Henderson, Rickey</v>
      </c>
      <c r="T2007" s="9" t="str">
        <f t="shared" si="205"/>
        <v xml:space="preserve">Topps Main     </v>
      </c>
      <c r="U2007" s="9" t="str">
        <f>IFERROR(VLOOKUP(S2007,'Lookup '!B:D,3,FALSE)," ")</f>
        <v>HOF</v>
      </c>
      <c r="V2007" s="9" t="str">
        <f t="shared" si="207"/>
        <v>F $.25</v>
      </c>
    </row>
    <row r="2008" spans="2:22" x14ac:dyDescent="0.25">
      <c r="B2008" t="s">
        <v>377</v>
      </c>
      <c r="C2008">
        <v>2001</v>
      </c>
      <c r="D2008" t="s">
        <v>378</v>
      </c>
      <c r="E2008" t="s">
        <v>379</v>
      </c>
      <c r="J2008" t="s">
        <v>14</v>
      </c>
      <c r="K2008" t="s">
        <v>886</v>
      </c>
      <c r="L2008" t="s">
        <v>887</v>
      </c>
      <c r="Q2008">
        <v>1</v>
      </c>
      <c r="R2008" s="4">
        <v>20</v>
      </c>
      <c r="S2008" s="9" t="str">
        <f t="shared" si="208"/>
        <v xml:space="preserve">Suzuki, Ichiro / Pujols, Albert, </v>
      </c>
      <c r="T2008" s="9" t="str">
        <f t="shared" ref="T2008:T2061" si="209">CONCATENATE(D2008&amp;" "&amp;E2008&amp;" "&amp;F2008&amp;" "&amp;G2008&amp;" "&amp;H2008&amp;" "&amp;I2008&amp;J2008)</f>
        <v>Topps Main Traded    RC</v>
      </c>
      <c r="U2008" s="9" t="str">
        <f>IFERROR(VLOOKUP(S2008,'Lookup '!B:D,3,FALSE)," ")</f>
        <v xml:space="preserve"> </v>
      </c>
      <c r="V2008" s="9" t="str">
        <f t="shared" si="207"/>
        <v>C $10</v>
      </c>
    </row>
    <row r="2009" spans="2:22" x14ac:dyDescent="0.25">
      <c r="B2009" t="s">
        <v>377</v>
      </c>
      <c r="C2009">
        <v>2002</v>
      </c>
      <c r="D2009" t="s">
        <v>525</v>
      </c>
      <c r="E2009" t="s">
        <v>888</v>
      </c>
      <c r="K2009">
        <v>20</v>
      </c>
      <c r="L2009" t="s">
        <v>882</v>
      </c>
      <c r="M2009" t="s">
        <v>883</v>
      </c>
      <c r="N2009" t="s">
        <v>555</v>
      </c>
      <c r="O2009" t="s">
        <v>388</v>
      </c>
      <c r="Q2009">
        <v>1</v>
      </c>
      <c r="R2009" s="4">
        <v>5</v>
      </c>
      <c r="S2009" s="9" t="str">
        <f t="shared" si="208"/>
        <v>Suzuki, Ichiro</v>
      </c>
      <c r="T2009" s="9" t="str">
        <f t="shared" si="209"/>
        <v xml:space="preserve">Fleer Tip of the Cap    </v>
      </c>
      <c r="U2009" s="9" t="str">
        <f>IFERROR(VLOOKUP(S2009,'Lookup '!B:D,3,FALSE)," ")</f>
        <v/>
      </c>
      <c r="V2009" s="9" t="str">
        <f t="shared" si="207"/>
        <v>D $5</v>
      </c>
    </row>
    <row r="2010" spans="2:22" x14ac:dyDescent="0.25">
      <c r="B2010" t="s">
        <v>776</v>
      </c>
      <c r="C2010">
        <v>2002</v>
      </c>
      <c r="D2010" t="s">
        <v>378</v>
      </c>
      <c r="K2010">
        <v>1</v>
      </c>
      <c r="L2010" t="s">
        <v>364</v>
      </c>
      <c r="M2010" t="s">
        <v>750</v>
      </c>
      <c r="N2010" t="s">
        <v>402</v>
      </c>
      <c r="O2010" t="s">
        <v>382</v>
      </c>
      <c r="Q2010">
        <v>1</v>
      </c>
      <c r="R2010" s="4">
        <v>0.5</v>
      </c>
      <c r="S2010" s="9" t="str">
        <f t="shared" si="208"/>
        <v>Martinez, Pedro</v>
      </c>
      <c r="T2010" s="9" t="str">
        <f t="shared" si="209"/>
        <v xml:space="preserve">Topps Main     </v>
      </c>
      <c r="U2010" s="9" t="str">
        <f>IFERROR(VLOOKUP(S2010,'Lookup '!B:D,3,FALSE)," ")</f>
        <v>HOF</v>
      </c>
      <c r="V2010" s="9" t="str">
        <f t="shared" si="207"/>
        <v>F $.25</v>
      </c>
    </row>
    <row r="2011" spans="2:22" x14ac:dyDescent="0.25">
      <c r="B2011" t="s">
        <v>776</v>
      </c>
      <c r="C2011">
        <v>2002</v>
      </c>
      <c r="D2011" t="s">
        <v>378</v>
      </c>
      <c r="K2011">
        <v>75</v>
      </c>
      <c r="L2011" t="s">
        <v>772</v>
      </c>
      <c r="M2011" t="s">
        <v>773</v>
      </c>
      <c r="N2011" t="s">
        <v>425</v>
      </c>
      <c r="O2011" t="s">
        <v>480</v>
      </c>
      <c r="Q2011">
        <v>1</v>
      </c>
      <c r="R2011" s="4">
        <v>1.25</v>
      </c>
      <c r="S2011" s="9" t="str">
        <f t="shared" si="208"/>
        <v>Jeter, Derek</v>
      </c>
      <c r="T2011" s="9" t="str">
        <f t="shared" si="209"/>
        <v xml:space="preserve">Topps Main     </v>
      </c>
      <c r="U2011" s="9" t="str">
        <f>IFERROR(VLOOKUP(S2011,'Lookup '!B:D,3,FALSE)," ")</f>
        <v/>
      </c>
      <c r="V2011" s="9" t="str">
        <f t="shared" si="207"/>
        <v>E $1</v>
      </c>
    </row>
    <row r="2012" spans="2:22" x14ac:dyDescent="0.25">
      <c r="B2012" t="s">
        <v>776</v>
      </c>
      <c r="C2012">
        <v>2002</v>
      </c>
      <c r="D2012" t="s">
        <v>378</v>
      </c>
      <c r="K2012">
        <v>99</v>
      </c>
      <c r="L2012" t="s">
        <v>572</v>
      </c>
      <c r="M2012" t="s">
        <v>476</v>
      </c>
      <c r="N2012" t="s">
        <v>446</v>
      </c>
      <c r="O2012" t="s">
        <v>388</v>
      </c>
      <c r="Q2012">
        <v>1</v>
      </c>
      <c r="R2012" s="4">
        <v>0.6</v>
      </c>
      <c r="S2012" s="9" t="str">
        <f t="shared" si="208"/>
        <v>Gwynn, Tony</v>
      </c>
      <c r="T2012" s="9" t="str">
        <f t="shared" si="209"/>
        <v xml:space="preserve">Topps Main     </v>
      </c>
      <c r="U2012" s="9" t="str">
        <f>IFERROR(VLOOKUP(S2012,'Lookup '!B:D,3,FALSE)," ")</f>
        <v>HOF</v>
      </c>
      <c r="V2012" s="9" t="str">
        <f t="shared" si="207"/>
        <v>F $.25</v>
      </c>
    </row>
    <row r="2013" spans="2:22" x14ac:dyDescent="0.25">
      <c r="B2013" t="s">
        <v>776</v>
      </c>
      <c r="C2013">
        <v>2002</v>
      </c>
      <c r="D2013" t="s">
        <v>378</v>
      </c>
      <c r="K2013">
        <v>145</v>
      </c>
      <c r="L2013" t="s">
        <v>654</v>
      </c>
      <c r="M2013" t="s">
        <v>531</v>
      </c>
      <c r="N2013" t="s">
        <v>423</v>
      </c>
      <c r="O2013" t="s">
        <v>382</v>
      </c>
      <c r="Q2013">
        <v>1</v>
      </c>
      <c r="R2013" s="4">
        <v>0.5</v>
      </c>
      <c r="S2013" s="9" t="str">
        <f t="shared" si="208"/>
        <v>Smoltz, John</v>
      </c>
      <c r="T2013" s="9" t="str">
        <f t="shared" si="209"/>
        <v xml:space="preserve">Topps Main     </v>
      </c>
      <c r="U2013" s="9" t="str">
        <f>IFERROR(VLOOKUP(S2013,'Lookup '!B:D,3,FALSE)," ")</f>
        <v>HOF</v>
      </c>
      <c r="V2013" s="9" t="str">
        <f t="shared" si="207"/>
        <v>F $.25</v>
      </c>
    </row>
    <row r="2014" spans="2:22" x14ac:dyDescent="0.25">
      <c r="B2014" t="s">
        <v>776</v>
      </c>
      <c r="C2014">
        <v>2002</v>
      </c>
      <c r="D2014" t="s">
        <v>378</v>
      </c>
      <c r="K2014">
        <v>160</v>
      </c>
      <c r="L2014" t="s">
        <v>889</v>
      </c>
      <c r="M2014" t="s">
        <v>732</v>
      </c>
      <c r="N2014" t="s">
        <v>391</v>
      </c>
      <c r="O2014" t="s">
        <v>388</v>
      </c>
      <c r="Q2014">
        <v>1</v>
      </c>
      <c r="R2014" s="4">
        <v>1</v>
      </c>
      <c r="S2014" s="9" t="str">
        <f t="shared" si="208"/>
        <v>Pujols, Albert</v>
      </c>
      <c r="T2014" s="9" t="str">
        <f t="shared" si="209"/>
        <v xml:space="preserve">Topps Main     </v>
      </c>
      <c r="U2014" s="9" t="str">
        <f>IFERROR(VLOOKUP(S2014,'Lookup '!B:D,3,FALSE)," ")</f>
        <v/>
      </c>
      <c r="V2014" s="9" t="str">
        <f t="shared" si="207"/>
        <v>E $1</v>
      </c>
    </row>
    <row r="2015" spans="2:22" x14ac:dyDescent="0.25">
      <c r="B2015" t="s">
        <v>776</v>
      </c>
      <c r="C2015">
        <v>2002</v>
      </c>
      <c r="D2015" t="s">
        <v>378</v>
      </c>
      <c r="K2015">
        <v>165</v>
      </c>
      <c r="L2015" t="s">
        <v>516</v>
      </c>
      <c r="M2015" t="s">
        <v>517</v>
      </c>
      <c r="N2015" t="s">
        <v>446</v>
      </c>
      <c r="O2015" t="s">
        <v>388</v>
      </c>
      <c r="Q2015">
        <v>1</v>
      </c>
      <c r="R2015" s="4">
        <v>0.5</v>
      </c>
      <c r="S2015" s="9" t="str">
        <f t="shared" si="208"/>
        <v>Henderson, Rickey</v>
      </c>
      <c r="T2015" s="9" t="str">
        <f t="shared" si="209"/>
        <v xml:space="preserve">Topps Main     </v>
      </c>
      <c r="U2015" s="9" t="str">
        <f>IFERROR(VLOOKUP(S2015,'Lookup '!B:D,3,FALSE)," ")</f>
        <v>HOF</v>
      </c>
      <c r="V2015" s="9" t="str">
        <f t="shared" si="207"/>
        <v>F $.25</v>
      </c>
    </row>
    <row r="2016" spans="2:22" x14ac:dyDescent="0.25">
      <c r="B2016" t="s">
        <v>776</v>
      </c>
      <c r="C2016">
        <v>2002</v>
      </c>
      <c r="D2016" t="s">
        <v>378</v>
      </c>
      <c r="K2016">
        <v>200</v>
      </c>
      <c r="L2016" t="s">
        <v>482</v>
      </c>
      <c r="M2016" t="s">
        <v>670</v>
      </c>
      <c r="N2016" t="s">
        <v>847</v>
      </c>
      <c r="O2016" t="s">
        <v>382</v>
      </c>
      <c r="Q2016">
        <v>1</v>
      </c>
      <c r="R2016" s="4">
        <v>0.5</v>
      </c>
      <c r="S2016" s="9" t="str">
        <f t="shared" si="208"/>
        <v>Johnson, Randy</v>
      </c>
      <c r="T2016" s="9" t="str">
        <f t="shared" si="209"/>
        <v xml:space="preserve">Topps Main     </v>
      </c>
      <c r="U2016" s="9" t="str">
        <f>IFERROR(VLOOKUP(S2016,'Lookup '!B:D,3,FALSE)," ")</f>
        <v>HOF</v>
      </c>
      <c r="V2016" s="9" t="str">
        <f t="shared" si="207"/>
        <v>F $.25</v>
      </c>
    </row>
    <row r="2017" spans="2:22" x14ac:dyDescent="0.25">
      <c r="B2017" t="s">
        <v>776</v>
      </c>
      <c r="C2017">
        <v>2002</v>
      </c>
      <c r="D2017" t="s">
        <v>378</v>
      </c>
      <c r="K2017">
        <v>218</v>
      </c>
      <c r="L2017" t="s">
        <v>843</v>
      </c>
      <c r="M2017" t="s">
        <v>844</v>
      </c>
      <c r="N2017" t="s">
        <v>394</v>
      </c>
      <c r="O2017" t="s">
        <v>440</v>
      </c>
      <c r="Q2017">
        <v>1</v>
      </c>
      <c r="R2017" s="4">
        <v>0.5</v>
      </c>
      <c r="S2017" s="9" t="str">
        <f t="shared" si="208"/>
        <v>Beltre, Adrian</v>
      </c>
      <c r="T2017" s="9" t="str">
        <f t="shared" si="209"/>
        <v xml:space="preserve">Topps Main     </v>
      </c>
      <c r="U2017" s="9" t="str">
        <f>IFERROR(VLOOKUP(S2017,'Lookup '!B:D,3,FALSE)," ")</f>
        <v/>
      </c>
      <c r="V2017" s="9" t="str">
        <f t="shared" si="207"/>
        <v>F $.25</v>
      </c>
    </row>
    <row r="2018" spans="2:22" x14ac:dyDescent="0.25">
      <c r="B2018" t="s">
        <v>776</v>
      </c>
      <c r="C2018">
        <v>2002</v>
      </c>
      <c r="D2018" t="s">
        <v>378</v>
      </c>
      <c r="K2018">
        <v>225</v>
      </c>
      <c r="L2018" t="s">
        <v>882</v>
      </c>
      <c r="M2018" t="s">
        <v>883</v>
      </c>
      <c r="N2018" t="s">
        <v>555</v>
      </c>
      <c r="O2018" t="s">
        <v>388</v>
      </c>
      <c r="Q2018">
        <v>1</v>
      </c>
      <c r="R2018" s="4">
        <v>1</v>
      </c>
      <c r="S2018" s="9" t="str">
        <f t="shared" si="208"/>
        <v>Suzuki, Ichiro</v>
      </c>
      <c r="T2018" s="9" t="str">
        <f t="shared" si="209"/>
        <v xml:space="preserve">Topps Main     </v>
      </c>
      <c r="U2018" s="9" t="str">
        <f>IFERROR(VLOOKUP(S2018,'Lookup '!B:D,3,FALSE)," ")</f>
        <v/>
      </c>
      <c r="V2018" s="9" t="str">
        <f t="shared" si="207"/>
        <v>E $1</v>
      </c>
    </row>
    <row r="2019" spans="2:22" x14ac:dyDescent="0.25">
      <c r="B2019" t="s">
        <v>776</v>
      </c>
      <c r="C2019">
        <v>2002</v>
      </c>
      <c r="D2019" t="s">
        <v>378</v>
      </c>
      <c r="K2019">
        <v>240</v>
      </c>
      <c r="L2019" t="s">
        <v>618</v>
      </c>
      <c r="M2019" t="s">
        <v>357</v>
      </c>
      <c r="N2019" t="s">
        <v>423</v>
      </c>
      <c r="O2019" t="s">
        <v>382</v>
      </c>
      <c r="Q2019">
        <v>1</v>
      </c>
      <c r="R2019" s="4">
        <v>0.75</v>
      </c>
      <c r="S2019" s="9" t="str">
        <f t="shared" si="208"/>
        <v>Maddux, Greg</v>
      </c>
      <c r="T2019" s="9" t="str">
        <f t="shared" si="209"/>
        <v xml:space="preserve">Topps Main     </v>
      </c>
      <c r="U2019" s="9" t="str">
        <f>IFERROR(VLOOKUP(S2019,'Lookup '!B:D,3,FALSE)," ")</f>
        <v>HOF</v>
      </c>
      <c r="V2019" s="9" t="str">
        <f t="shared" si="207"/>
        <v>F $.25</v>
      </c>
    </row>
    <row r="2020" spans="2:22" x14ac:dyDescent="0.25">
      <c r="B2020" t="s">
        <v>776</v>
      </c>
      <c r="C2020">
        <v>2002</v>
      </c>
      <c r="D2020" t="s">
        <v>378</v>
      </c>
      <c r="K2020">
        <v>270</v>
      </c>
      <c r="L2020" t="s">
        <v>814</v>
      </c>
      <c r="M2020" t="s">
        <v>815</v>
      </c>
      <c r="N2020" t="s">
        <v>425</v>
      </c>
      <c r="O2020" t="s">
        <v>382</v>
      </c>
      <c r="Q2020">
        <v>1</v>
      </c>
      <c r="R2020" s="4">
        <v>0.5</v>
      </c>
      <c r="S2020" s="9" t="str">
        <f t="shared" si="208"/>
        <v>Rivera, Mariano</v>
      </c>
      <c r="T2020" s="9" t="str">
        <f t="shared" si="209"/>
        <v xml:space="preserve">Topps Main     </v>
      </c>
      <c r="U2020" s="9" t="str">
        <f>IFERROR(VLOOKUP(S2020,'Lookup '!B:D,3,FALSE)," ")</f>
        <v>HOF</v>
      </c>
      <c r="V2020" s="9" t="str">
        <f t="shared" si="207"/>
        <v>F $.25</v>
      </c>
    </row>
    <row r="2021" spans="2:22" x14ac:dyDescent="0.25">
      <c r="B2021" t="s">
        <v>776</v>
      </c>
      <c r="C2021">
        <v>2002</v>
      </c>
      <c r="D2021" t="s">
        <v>378</v>
      </c>
      <c r="K2021">
        <v>390</v>
      </c>
      <c r="L2021" t="s">
        <v>649</v>
      </c>
      <c r="M2021" t="s">
        <v>429</v>
      </c>
      <c r="N2021" t="s">
        <v>423</v>
      </c>
      <c r="O2021" t="s">
        <v>382</v>
      </c>
      <c r="Q2021">
        <v>1</v>
      </c>
      <c r="R2021" s="4">
        <v>0.5</v>
      </c>
      <c r="S2021" s="9" t="str">
        <f t="shared" si="208"/>
        <v>Glavine, Tom</v>
      </c>
      <c r="T2021" s="9" t="str">
        <f t="shared" si="209"/>
        <v xml:space="preserve">Topps Main     </v>
      </c>
      <c r="U2021" s="9" t="str">
        <f>IFERROR(VLOOKUP(S2021,'Lookup '!B:D,3,FALSE)," ")</f>
        <v>HOF</v>
      </c>
      <c r="V2021" s="9" t="str">
        <f t="shared" si="207"/>
        <v>F $.25</v>
      </c>
    </row>
    <row r="2022" spans="2:22" x14ac:dyDescent="0.25">
      <c r="B2022" t="s">
        <v>776</v>
      </c>
      <c r="C2022">
        <v>2002</v>
      </c>
      <c r="D2022" t="s">
        <v>378</v>
      </c>
      <c r="I2022" t="s">
        <v>3893</v>
      </c>
      <c r="K2022">
        <v>460</v>
      </c>
      <c r="L2022" t="s">
        <v>752</v>
      </c>
      <c r="M2022" t="s">
        <v>347</v>
      </c>
      <c r="N2022" t="s">
        <v>554</v>
      </c>
      <c r="O2022" t="s">
        <v>424</v>
      </c>
      <c r="Q2022">
        <v>1</v>
      </c>
      <c r="R2022" s="4">
        <v>0.5</v>
      </c>
      <c r="S2022" s="9" t="str">
        <f t="shared" si="208"/>
        <v>Thome, Jim</v>
      </c>
      <c r="T2022" s="9" t="str">
        <f t="shared" si="209"/>
        <v>Topps Main     dmgd</v>
      </c>
      <c r="U2022" s="9" t="str">
        <f>IFERROR(VLOOKUP(S2022,'Lookup '!B:D,3,FALSE)," ")</f>
        <v>HOF</v>
      </c>
      <c r="V2022" s="9" t="str">
        <f t="shared" si="207"/>
        <v>F $.25</v>
      </c>
    </row>
    <row r="2023" spans="2:22" x14ac:dyDescent="0.25">
      <c r="B2023" t="s">
        <v>776</v>
      </c>
      <c r="C2023">
        <v>2002</v>
      </c>
      <c r="D2023" t="s">
        <v>378</v>
      </c>
      <c r="K2023">
        <v>500</v>
      </c>
      <c r="L2023" t="s">
        <v>611</v>
      </c>
      <c r="M2023" t="s">
        <v>612</v>
      </c>
      <c r="N2023" t="s">
        <v>405</v>
      </c>
      <c r="O2023" t="s">
        <v>388</v>
      </c>
      <c r="Q2023">
        <v>1</v>
      </c>
      <c r="R2023" s="4">
        <v>1.25</v>
      </c>
      <c r="S2023" s="9" t="str">
        <f t="shared" si="208"/>
        <v>Bonds, Barry</v>
      </c>
      <c r="T2023" s="9" t="str">
        <f t="shared" si="209"/>
        <v xml:space="preserve">Topps Main     </v>
      </c>
      <c r="U2023" s="9" t="str">
        <f>IFERROR(VLOOKUP(S2023,'Lookup '!B:D,3,FALSE)," ")</f>
        <v/>
      </c>
      <c r="V2023" s="9" t="str">
        <f t="shared" si="207"/>
        <v>E $1</v>
      </c>
    </row>
    <row r="2024" spans="2:22" x14ac:dyDescent="0.25">
      <c r="B2024" t="s">
        <v>776</v>
      </c>
      <c r="C2024">
        <v>2002</v>
      </c>
      <c r="D2024" t="s">
        <v>378</v>
      </c>
      <c r="K2024">
        <v>716</v>
      </c>
      <c r="L2024" t="s">
        <v>882</v>
      </c>
      <c r="M2024" t="s">
        <v>883</v>
      </c>
      <c r="N2024" t="s">
        <v>555</v>
      </c>
      <c r="O2024" t="s">
        <v>388</v>
      </c>
      <c r="Q2024">
        <v>1</v>
      </c>
      <c r="R2024" s="4">
        <v>0.5</v>
      </c>
      <c r="S2024" s="9" t="str">
        <f t="shared" si="208"/>
        <v>Suzuki, Ichiro</v>
      </c>
      <c r="T2024" s="9" t="str">
        <f t="shared" si="209"/>
        <v xml:space="preserve">Topps Main     </v>
      </c>
      <c r="U2024" s="9" t="str">
        <f>IFERROR(VLOOKUP(S2024,'Lookup '!B:D,3,FALSE)," ")</f>
        <v/>
      </c>
      <c r="V2024" s="9" t="str">
        <f t="shared" si="207"/>
        <v>F $.25</v>
      </c>
    </row>
    <row r="2025" spans="2:22" x14ac:dyDescent="0.25">
      <c r="B2025" t="s">
        <v>776</v>
      </c>
      <c r="C2025">
        <v>2002</v>
      </c>
      <c r="D2025" t="s">
        <v>378</v>
      </c>
      <c r="K2025">
        <v>718</v>
      </c>
      <c r="L2025" t="s">
        <v>882</v>
      </c>
      <c r="M2025" t="s">
        <v>883</v>
      </c>
      <c r="N2025" t="s">
        <v>555</v>
      </c>
      <c r="O2025" t="s">
        <v>388</v>
      </c>
      <c r="Q2025">
        <v>1</v>
      </c>
      <c r="R2025" s="4">
        <v>0.5</v>
      </c>
      <c r="S2025" s="9" t="str">
        <f t="shared" si="208"/>
        <v>Suzuki, Ichiro</v>
      </c>
      <c r="T2025" s="9" t="str">
        <f t="shared" si="209"/>
        <v xml:space="preserve">Topps Main     </v>
      </c>
      <c r="U2025" s="9" t="str">
        <f>IFERROR(VLOOKUP(S2025,'Lookup '!B:D,3,FALSE)," ")</f>
        <v/>
      </c>
      <c r="V2025" s="9" t="str">
        <f t="shared" si="207"/>
        <v>F $.25</v>
      </c>
    </row>
    <row r="2026" spans="2:22" x14ac:dyDescent="0.25">
      <c r="B2026" t="s">
        <v>776</v>
      </c>
      <c r="C2026">
        <v>2003</v>
      </c>
      <c r="D2026" t="s">
        <v>378</v>
      </c>
      <c r="K2026">
        <v>3</v>
      </c>
      <c r="L2026" t="s">
        <v>890</v>
      </c>
      <c r="M2026" t="s">
        <v>891</v>
      </c>
      <c r="N2026" t="s">
        <v>381</v>
      </c>
      <c r="O2026" t="s">
        <v>480</v>
      </c>
      <c r="Q2026">
        <v>1</v>
      </c>
      <c r="R2026" s="4">
        <v>0.25</v>
      </c>
      <c r="S2026" s="9" t="str">
        <f t="shared" si="208"/>
        <v>Rollins, Jimmy</v>
      </c>
      <c r="T2026" s="9" t="str">
        <f t="shared" si="209"/>
        <v xml:space="preserve">Topps Main     </v>
      </c>
      <c r="U2026" s="9" t="str">
        <f>IFERROR(VLOOKUP(S2026,'Lookup '!B:D,3,FALSE)," ")</f>
        <v/>
      </c>
      <c r="V2026" s="9" t="str">
        <f t="shared" si="207"/>
        <v>F $.25</v>
      </c>
    </row>
    <row r="2027" spans="2:22" x14ac:dyDescent="0.25">
      <c r="B2027" t="s">
        <v>776</v>
      </c>
      <c r="C2027">
        <v>2003</v>
      </c>
      <c r="D2027" t="s">
        <v>378</v>
      </c>
      <c r="K2027">
        <v>71</v>
      </c>
      <c r="L2027" t="s">
        <v>752</v>
      </c>
      <c r="M2027" t="s">
        <v>347</v>
      </c>
      <c r="N2027" t="s">
        <v>554</v>
      </c>
      <c r="O2027" t="s">
        <v>424</v>
      </c>
      <c r="Q2027">
        <v>1</v>
      </c>
      <c r="R2027" s="4">
        <v>0.25</v>
      </c>
      <c r="S2027" s="9" t="str">
        <f t="shared" si="208"/>
        <v>Thome, Jim</v>
      </c>
      <c r="T2027" s="9" t="str">
        <f t="shared" si="209"/>
        <v xml:space="preserve">Topps Main     </v>
      </c>
      <c r="U2027" s="9" t="str">
        <f>IFERROR(VLOOKUP(S2027,'Lookup '!B:D,3,FALSE)," ")</f>
        <v>HOF</v>
      </c>
      <c r="V2027" s="9" t="str">
        <f t="shared" si="207"/>
        <v>F $.25</v>
      </c>
    </row>
    <row r="2028" spans="2:22" x14ac:dyDescent="0.25">
      <c r="B2028" t="s">
        <v>776</v>
      </c>
      <c r="C2028">
        <v>2003</v>
      </c>
      <c r="D2028" t="s">
        <v>378</v>
      </c>
      <c r="K2028">
        <v>105</v>
      </c>
      <c r="L2028" t="s">
        <v>618</v>
      </c>
      <c r="M2028" t="s">
        <v>357</v>
      </c>
      <c r="N2028" t="s">
        <v>423</v>
      </c>
      <c r="O2028" t="s">
        <v>382</v>
      </c>
      <c r="Q2028">
        <v>1</v>
      </c>
      <c r="R2028" s="4">
        <v>0.6</v>
      </c>
      <c r="S2028" s="9" t="str">
        <f t="shared" si="208"/>
        <v>Maddux, Greg</v>
      </c>
      <c r="T2028" s="9" t="str">
        <f t="shared" si="209"/>
        <v xml:space="preserve">Topps Main     </v>
      </c>
      <c r="U2028" s="9" t="str">
        <f>IFERROR(VLOOKUP(S2028,'Lookup '!B:D,3,FALSE)," ")</f>
        <v>HOF</v>
      </c>
      <c r="V2028" s="9" t="str">
        <f t="shared" si="207"/>
        <v>F $.25</v>
      </c>
    </row>
    <row r="2029" spans="2:22" x14ac:dyDescent="0.25">
      <c r="B2029" t="s">
        <v>776</v>
      </c>
      <c r="C2029">
        <v>2003</v>
      </c>
      <c r="D2029" t="s">
        <v>378</v>
      </c>
      <c r="K2029">
        <v>200</v>
      </c>
      <c r="L2029" t="s">
        <v>889</v>
      </c>
      <c r="M2029" t="s">
        <v>732</v>
      </c>
      <c r="N2029" t="s">
        <v>391</v>
      </c>
      <c r="O2029" t="s">
        <v>892</v>
      </c>
      <c r="Q2029">
        <v>1</v>
      </c>
      <c r="R2029" s="4">
        <v>0.6</v>
      </c>
      <c r="S2029" s="9" t="str">
        <f t="shared" si="208"/>
        <v>Pujols, Albert</v>
      </c>
      <c r="T2029" s="9" t="str">
        <f t="shared" si="209"/>
        <v xml:space="preserve">Topps Main     </v>
      </c>
      <c r="U2029" s="9" t="str">
        <f>IFERROR(VLOOKUP(S2029,'Lookup '!B:D,3,FALSE)," ")</f>
        <v/>
      </c>
      <c r="V2029" s="9" t="str">
        <f t="shared" si="207"/>
        <v>F $.25</v>
      </c>
    </row>
    <row r="2030" spans="2:22" x14ac:dyDescent="0.25">
      <c r="B2030" t="s">
        <v>776</v>
      </c>
      <c r="C2030">
        <v>2003</v>
      </c>
      <c r="D2030" t="s">
        <v>378</v>
      </c>
      <c r="K2030">
        <v>259</v>
      </c>
      <c r="L2030" t="s">
        <v>843</v>
      </c>
      <c r="M2030" t="s">
        <v>844</v>
      </c>
      <c r="N2030" t="s">
        <v>394</v>
      </c>
      <c r="O2030" t="s">
        <v>440</v>
      </c>
      <c r="Q2030">
        <v>1</v>
      </c>
      <c r="R2030" s="4">
        <v>0.5</v>
      </c>
      <c r="S2030" s="9" t="str">
        <f t="shared" si="208"/>
        <v>Beltre, Adrian</v>
      </c>
      <c r="T2030" s="9" t="str">
        <f t="shared" si="209"/>
        <v xml:space="preserve">Topps Main     </v>
      </c>
      <c r="U2030" s="9" t="str">
        <f>IFERROR(VLOOKUP(S2030,'Lookup '!B:D,3,FALSE)," ")</f>
        <v/>
      </c>
      <c r="V2030" s="9" t="str">
        <f t="shared" si="207"/>
        <v>F $.25</v>
      </c>
    </row>
    <row r="2031" spans="2:22" x14ac:dyDescent="0.25">
      <c r="B2031" t="s">
        <v>776</v>
      </c>
      <c r="C2031">
        <v>2003</v>
      </c>
      <c r="D2031" t="s">
        <v>378</v>
      </c>
      <c r="K2031">
        <v>338</v>
      </c>
      <c r="L2031" t="s">
        <v>893</v>
      </c>
      <c r="N2031" t="s">
        <v>578</v>
      </c>
      <c r="Q2031">
        <v>1</v>
      </c>
      <c r="R2031" s="4">
        <v>1.25</v>
      </c>
      <c r="S2031" s="9" t="str">
        <f t="shared" si="208"/>
        <v xml:space="preserve">Jeter, D / Rodriguez, A / Soriano, A, </v>
      </c>
      <c r="T2031" s="9" t="str">
        <f t="shared" si="209"/>
        <v xml:space="preserve">Topps Main     </v>
      </c>
      <c r="U2031" s="9" t="str">
        <f>IFERROR(VLOOKUP(S2031,'Lookup '!B:D,3,FALSE)," ")</f>
        <v xml:space="preserve"> </v>
      </c>
      <c r="V2031" s="9" t="str">
        <f t="shared" si="207"/>
        <v>E $1</v>
      </c>
    </row>
    <row r="2032" spans="2:22" x14ac:dyDescent="0.25">
      <c r="B2032" t="s">
        <v>776</v>
      </c>
      <c r="C2032">
        <v>2003</v>
      </c>
      <c r="D2032" t="s">
        <v>378</v>
      </c>
      <c r="K2032">
        <v>346</v>
      </c>
      <c r="L2032" t="s">
        <v>894</v>
      </c>
      <c r="N2032" t="s">
        <v>578</v>
      </c>
      <c r="Q2032">
        <v>1</v>
      </c>
      <c r="R2032" s="4">
        <v>0.6</v>
      </c>
      <c r="S2032" s="9" t="str">
        <f t="shared" si="208"/>
        <v xml:space="preserve">Pujols, A / Burrell, P / Berkman, L, </v>
      </c>
      <c r="T2032" s="9" t="str">
        <f t="shared" si="209"/>
        <v xml:space="preserve">Topps Main     </v>
      </c>
      <c r="U2032" s="9" t="str">
        <f>IFERROR(VLOOKUP(S2032,'Lookup '!B:D,3,FALSE)," ")</f>
        <v xml:space="preserve"> </v>
      </c>
      <c r="V2032" s="9" t="str">
        <f t="shared" si="207"/>
        <v>F $.25</v>
      </c>
    </row>
    <row r="2033" spans="2:22" x14ac:dyDescent="0.25">
      <c r="B2033" t="s">
        <v>776</v>
      </c>
      <c r="C2033">
        <v>2003</v>
      </c>
      <c r="D2033" t="s">
        <v>378</v>
      </c>
      <c r="K2033">
        <v>347</v>
      </c>
      <c r="L2033" t="s">
        <v>895</v>
      </c>
      <c r="N2033" t="s">
        <v>578</v>
      </c>
      <c r="Q2033">
        <v>1</v>
      </c>
      <c r="R2033" s="4">
        <v>0.6</v>
      </c>
      <c r="S2033" s="9" t="str">
        <f t="shared" si="208"/>
        <v xml:space="preserve">Johnson, R / Maddux,G / Glavine, T, </v>
      </c>
      <c r="T2033" s="9" t="str">
        <f t="shared" si="209"/>
        <v xml:space="preserve">Topps Main     </v>
      </c>
      <c r="U2033" s="9" t="str">
        <f>IFERROR(VLOOKUP(S2033,'Lookup '!B:D,3,FALSE)," ")</f>
        <v xml:space="preserve"> </v>
      </c>
      <c r="V2033" s="9" t="str">
        <f t="shared" si="207"/>
        <v>F $.25</v>
      </c>
    </row>
    <row r="2034" spans="2:22" x14ac:dyDescent="0.25">
      <c r="B2034" t="s">
        <v>776</v>
      </c>
      <c r="C2034">
        <v>2003</v>
      </c>
      <c r="D2034" t="s">
        <v>378</v>
      </c>
      <c r="K2034">
        <v>380</v>
      </c>
      <c r="L2034" t="s">
        <v>482</v>
      </c>
      <c r="M2034" t="s">
        <v>670</v>
      </c>
      <c r="N2034" t="s">
        <v>847</v>
      </c>
      <c r="O2034" t="s">
        <v>382</v>
      </c>
      <c r="Q2034">
        <v>1</v>
      </c>
      <c r="R2034" s="4">
        <v>0.5</v>
      </c>
      <c r="S2034" s="9" t="str">
        <f t="shared" si="208"/>
        <v>Johnson, Randy</v>
      </c>
      <c r="T2034" s="9" t="str">
        <f t="shared" si="209"/>
        <v xml:space="preserve">Topps Main     </v>
      </c>
      <c r="U2034" s="9" t="str">
        <f>IFERROR(VLOOKUP(S2034,'Lookup '!B:D,3,FALSE)," ")</f>
        <v>HOF</v>
      </c>
      <c r="V2034" s="9" t="str">
        <f t="shared" si="207"/>
        <v>F $.25</v>
      </c>
    </row>
    <row r="2035" spans="2:22" x14ac:dyDescent="0.25">
      <c r="B2035" t="s">
        <v>776</v>
      </c>
      <c r="C2035">
        <v>2003</v>
      </c>
      <c r="D2035" t="s">
        <v>378</v>
      </c>
      <c r="K2035">
        <v>500</v>
      </c>
      <c r="L2035" t="s">
        <v>759</v>
      </c>
      <c r="M2035" t="s">
        <v>370</v>
      </c>
      <c r="N2035" t="s">
        <v>430</v>
      </c>
      <c r="O2035" t="s">
        <v>28</v>
      </c>
      <c r="Q2035">
        <v>1</v>
      </c>
      <c r="R2035" s="4">
        <v>0.5</v>
      </c>
      <c r="S2035" s="9" t="str">
        <f t="shared" si="208"/>
        <v>Piazza, Mike</v>
      </c>
      <c r="T2035" s="9" t="str">
        <f t="shared" si="209"/>
        <v xml:space="preserve">Topps Main     </v>
      </c>
      <c r="U2035" s="9" t="str">
        <f>IFERROR(VLOOKUP(S2035,'Lookup '!B:D,3,FALSE)," ")</f>
        <v>HOF</v>
      </c>
      <c r="V2035" s="9" t="str">
        <f t="shared" si="207"/>
        <v>F $.25</v>
      </c>
    </row>
    <row r="2036" spans="2:22" x14ac:dyDescent="0.25">
      <c r="B2036" t="s">
        <v>776</v>
      </c>
      <c r="C2036">
        <v>2003</v>
      </c>
      <c r="D2036" t="s">
        <v>378</v>
      </c>
      <c r="K2036">
        <v>577</v>
      </c>
      <c r="L2036" t="s">
        <v>649</v>
      </c>
      <c r="M2036" t="s">
        <v>429</v>
      </c>
      <c r="N2036" t="s">
        <v>430</v>
      </c>
      <c r="O2036" t="s">
        <v>382</v>
      </c>
      <c r="Q2036">
        <v>1</v>
      </c>
      <c r="R2036" s="4">
        <v>0.5</v>
      </c>
      <c r="S2036" s="9" t="str">
        <f t="shared" si="208"/>
        <v>Glavine, Tom</v>
      </c>
      <c r="T2036" s="9" t="str">
        <f t="shared" si="209"/>
        <v xml:space="preserve">Topps Main     </v>
      </c>
      <c r="U2036" s="9" t="str">
        <f>IFERROR(VLOOKUP(S2036,'Lookup '!B:D,3,FALSE)," ")</f>
        <v>HOF</v>
      </c>
      <c r="V2036" s="9" t="str">
        <f t="shared" si="207"/>
        <v>F $.25</v>
      </c>
    </row>
    <row r="2037" spans="2:22" x14ac:dyDescent="0.25">
      <c r="B2037" t="s">
        <v>776</v>
      </c>
      <c r="C2037">
        <v>2003</v>
      </c>
      <c r="D2037" t="s">
        <v>378</v>
      </c>
      <c r="K2037">
        <v>671</v>
      </c>
      <c r="L2037" t="s">
        <v>896</v>
      </c>
      <c r="M2037" t="s">
        <v>897</v>
      </c>
      <c r="N2037" t="s">
        <v>381</v>
      </c>
      <c r="O2037" t="s">
        <v>382</v>
      </c>
      <c r="Q2037">
        <v>1</v>
      </c>
      <c r="R2037" s="4">
        <v>1.5</v>
      </c>
      <c r="S2037" s="9" t="str">
        <f t="shared" si="208"/>
        <v>Hamels, Cole</v>
      </c>
      <c r="T2037" s="9" t="str">
        <f t="shared" si="209"/>
        <v xml:space="preserve">Topps Main     </v>
      </c>
      <c r="U2037" s="9" t="str">
        <f>IFERROR(VLOOKUP(S2037,'Lookup '!B:D,3,FALSE)," ")</f>
        <v/>
      </c>
      <c r="V2037" s="9" t="str">
        <f t="shared" si="207"/>
        <v>E $1</v>
      </c>
    </row>
    <row r="2038" spans="2:22" x14ac:dyDescent="0.25">
      <c r="B2038" t="s">
        <v>776</v>
      </c>
      <c r="C2038">
        <v>2003</v>
      </c>
      <c r="D2038" t="s">
        <v>378</v>
      </c>
      <c r="K2038">
        <v>694</v>
      </c>
      <c r="L2038" t="s">
        <v>618</v>
      </c>
      <c r="M2038" t="s">
        <v>357</v>
      </c>
      <c r="N2038" t="s">
        <v>423</v>
      </c>
      <c r="O2038" t="s">
        <v>382</v>
      </c>
      <c r="Q2038">
        <v>1</v>
      </c>
      <c r="R2038" s="4">
        <v>0.6</v>
      </c>
      <c r="S2038" s="9" t="str">
        <f t="shared" si="208"/>
        <v>Maddux, Greg</v>
      </c>
      <c r="T2038" s="9" t="str">
        <f t="shared" si="209"/>
        <v xml:space="preserve">Topps Main     </v>
      </c>
      <c r="U2038" s="9" t="str">
        <f>IFERROR(VLOOKUP(S2038,'Lookup '!B:D,3,FALSE)," ")</f>
        <v>HOF</v>
      </c>
      <c r="V2038" s="9" t="str">
        <f t="shared" si="207"/>
        <v>F $.25</v>
      </c>
    </row>
    <row r="2039" spans="2:22" x14ac:dyDescent="0.25">
      <c r="B2039" t="s">
        <v>776</v>
      </c>
      <c r="C2039">
        <v>2003</v>
      </c>
      <c r="D2039" t="s">
        <v>378</v>
      </c>
      <c r="K2039">
        <v>706</v>
      </c>
      <c r="L2039" t="s">
        <v>611</v>
      </c>
      <c r="M2039" t="s">
        <v>612</v>
      </c>
      <c r="N2039" t="s">
        <v>405</v>
      </c>
      <c r="O2039" t="s">
        <v>388</v>
      </c>
      <c r="Q2039">
        <v>1</v>
      </c>
      <c r="R2039" s="4">
        <v>0.75</v>
      </c>
      <c r="S2039" s="9" t="str">
        <f t="shared" si="208"/>
        <v>Bonds, Barry</v>
      </c>
      <c r="T2039" s="9" t="str">
        <f t="shared" si="209"/>
        <v xml:space="preserve">Topps Main     </v>
      </c>
      <c r="U2039" s="9" t="str">
        <f>IFERROR(VLOOKUP(S2039,'Lookup '!B:D,3,FALSE)," ")</f>
        <v/>
      </c>
      <c r="V2039" s="9" t="str">
        <f t="shared" si="207"/>
        <v>F $.25</v>
      </c>
    </row>
    <row r="2040" spans="2:22" x14ac:dyDescent="0.25">
      <c r="B2040" t="s">
        <v>776</v>
      </c>
      <c r="C2040">
        <v>2003</v>
      </c>
      <c r="D2040" t="s">
        <v>378</v>
      </c>
      <c r="K2040">
        <v>716</v>
      </c>
      <c r="L2040" t="s">
        <v>759</v>
      </c>
      <c r="M2040" t="s">
        <v>370</v>
      </c>
      <c r="N2040" t="s">
        <v>430</v>
      </c>
      <c r="O2040" t="s">
        <v>28</v>
      </c>
      <c r="Q2040">
        <v>1</v>
      </c>
      <c r="R2040" s="4">
        <v>0.5</v>
      </c>
      <c r="S2040" s="9" t="str">
        <f t="shared" si="208"/>
        <v>Piazza, Mike</v>
      </c>
      <c r="T2040" s="9" t="str">
        <f t="shared" si="209"/>
        <v xml:space="preserve">Topps Main     </v>
      </c>
      <c r="U2040" s="9" t="str">
        <f>IFERROR(VLOOKUP(S2040,'Lookup '!B:D,3,FALSE)," ")</f>
        <v>HOF</v>
      </c>
      <c r="V2040" s="9" t="str">
        <f t="shared" si="207"/>
        <v>F $.25</v>
      </c>
    </row>
    <row r="2041" spans="2:22" x14ac:dyDescent="0.25">
      <c r="B2041" t="s">
        <v>776</v>
      </c>
      <c r="C2041">
        <v>2004</v>
      </c>
      <c r="D2041" t="s">
        <v>378</v>
      </c>
      <c r="K2041">
        <v>1</v>
      </c>
      <c r="L2041" t="s">
        <v>752</v>
      </c>
      <c r="M2041" t="s">
        <v>347</v>
      </c>
      <c r="N2041" t="s">
        <v>381</v>
      </c>
      <c r="O2041" t="s">
        <v>424</v>
      </c>
      <c r="Q2041">
        <v>1</v>
      </c>
      <c r="R2041" s="4">
        <v>0.5</v>
      </c>
      <c r="S2041" s="9" t="str">
        <f t="shared" si="208"/>
        <v>Thome, Jim</v>
      </c>
      <c r="T2041" s="9" t="str">
        <f t="shared" si="209"/>
        <v xml:space="preserve">Topps Main     </v>
      </c>
      <c r="U2041" s="9" t="str">
        <f>IFERROR(VLOOKUP(S2041,'Lookup '!B:D,3,FALSE)," ")</f>
        <v>HOF</v>
      </c>
      <c r="V2041" s="9" t="str">
        <f t="shared" si="207"/>
        <v>F $.25</v>
      </c>
    </row>
    <row r="2042" spans="2:22" x14ac:dyDescent="0.25">
      <c r="B2042" t="s">
        <v>776</v>
      </c>
      <c r="C2042">
        <v>2004</v>
      </c>
      <c r="D2042" t="s">
        <v>378</v>
      </c>
      <c r="K2042">
        <v>10</v>
      </c>
      <c r="L2042" t="s">
        <v>882</v>
      </c>
      <c r="M2042" t="s">
        <v>883</v>
      </c>
      <c r="N2042" t="s">
        <v>555</v>
      </c>
      <c r="O2042" t="s">
        <v>388</v>
      </c>
      <c r="Q2042">
        <v>1</v>
      </c>
      <c r="R2042" s="4">
        <v>0.75</v>
      </c>
      <c r="S2042" s="9" t="str">
        <f t="shared" si="208"/>
        <v>Suzuki, Ichiro</v>
      </c>
      <c r="T2042" s="9" t="str">
        <f t="shared" si="209"/>
        <v xml:space="preserve">Topps Main     </v>
      </c>
      <c r="U2042" s="9" t="str">
        <f>IFERROR(VLOOKUP(S2042,'Lookup '!B:D,3,FALSE)," ")</f>
        <v/>
      </c>
      <c r="V2042" s="9" t="str">
        <f t="shared" si="207"/>
        <v>F $.25</v>
      </c>
    </row>
    <row r="2043" spans="2:22" x14ac:dyDescent="0.25">
      <c r="B2043" t="s">
        <v>776</v>
      </c>
      <c r="C2043">
        <v>2004</v>
      </c>
      <c r="D2043" t="s">
        <v>378</v>
      </c>
      <c r="K2043">
        <v>13</v>
      </c>
      <c r="L2043" t="s">
        <v>649</v>
      </c>
      <c r="M2043" t="s">
        <v>429</v>
      </c>
      <c r="N2043" t="s">
        <v>430</v>
      </c>
      <c r="O2043" t="s">
        <v>382</v>
      </c>
      <c r="Q2043">
        <v>1</v>
      </c>
      <c r="R2043" s="4">
        <v>0.5</v>
      </c>
      <c r="S2043" s="9" t="str">
        <f t="shared" si="208"/>
        <v>Glavine, Tom</v>
      </c>
      <c r="T2043" s="9" t="str">
        <f t="shared" si="209"/>
        <v xml:space="preserve">Topps Main     </v>
      </c>
      <c r="U2043" s="9" t="str">
        <f>IFERROR(VLOOKUP(S2043,'Lookup '!B:D,3,FALSE)," ")</f>
        <v>HOF</v>
      </c>
      <c r="V2043" s="9" t="str">
        <f t="shared" si="207"/>
        <v>F $.25</v>
      </c>
    </row>
    <row r="2044" spans="2:22" x14ac:dyDescent="0.25">
      <c r="B2044" t="s">
        <v>776</v>
      </c>
      <c r="C2044">
        <v>2004</v>
      </c>
      <c r="D2044" t="s">
        <v>378</v>
      </c>
      <c r="K2044">
        <v>20</v>
      </c>
      <c r="L2044" t="s">
        <v>772</v>
      </c>
      <c r="M2044" t="s">
        <v>773</v>
      </c>
      <c r="N2044" t="s">
        <v>425</v>
      </c>
      <c r="O2044" t="s">
        <v>480</v>
      </c>
      <c r="Q2044">
        <v>1</v>
      </c>
      <c r="R2044" s="4">
        <v>1.25</v>
      </c>
      <c r="S2044" s="9" t="str">
        <f t="shared" si="208"/>
        <v>Jeter, Derek</v>
      </c>
      <c r="T2044" s="9" t="str">
        <f t="shared" si="209"/>
        <v xml:space="preserve">Topps Main     </v>
      </c>
      <c r="U2044" s="9" t="str">
        <f>IFERROR(VLOOKUP(S2044,'Lookup '!B:D,3,FALSE)," ")</f>
        <v/>
      </c>
      <c r="V2044" s="9" t="str">
        <f t="shared" si="207"/>
        <v>E $1</v>
      </c>
    </row>
    <row r="2045" spans="2:22" x14ac:dyDescent="0.25">
      <c r="B2045" t="s">
        <v>776</v>
      </c>
      <c r="C2045">
        <v>2004</v>
      </c>
      <c r="D2045" t="s">
        <v>378</v>
      </c>
      <c r="K2045">
        <v>31</v>
      </c>
      <c r="L2045" t="s">
        <v>759</v>
      </c>
      <c r="M2045" t="s">
        <v>370</v>
      </c>
      <c r="N2045" t="s">
        <v>430</v>
      </c>
      <c r="O2045" t="s">
        <v>28</v>
      </c>
      <c r="Q2045">
        <v>1</v>
      </c>
      <c r="R2045" s="4">
        <v>0.5</v>
      </c>
      <c r="S2045" s="9" t="str">
        <f t="shared" si="208"/>
        <v>Piazza, Mike</v>
      </c>
      <c r="T2045" s="9" t="str">
        <f t="shared" si="209"/>
        <v xml:space="preserve">Topps Main     </v>
      </c>
      <c r="U2045" s="9" t="str">
        <f>IFERROR(VLOOKUP(S2045,'Lookup '!B:D,3,FALSE)," ")</f>
        <v>HOF</v>
      </c>
      <c r="V2045" s="9" t="str">
        <f t="shared" si="207"/>
        <v>F $.25</v>
      </c>
    </row>
    <row r="2046" spans="2:22" x14ac:dyDescent="0.25">
      <c r="B2046" t="s">
        <v>776</v>
      </c>
      <c r="C2046">
        <v>2004</v>
      </c>
      <c r="D2046" t="s">
        <v>378</v>
      </c>
      <c r="K2046">
        <v>40</v>
      </c>
      <c r="L2046" t="s">
        <v>889</v>
      </c>
      <c r="M2046" t="s">
        <v>732</v>
      </c>
      <c r="N2046" t="s">
        <v>391</v>
      </c>
      <c r="O2046" t="s">
        <v>388</v>
      </c>
      <c r="Q2046">
        <v>1</v>
      </c>
      <c r="R2046" s="4">
        <v>0.6</v>
      </c>
      <c r="S2046" s="9" t="str">
        <f t="shared" si="208"/>
        <v>Pujols, Albert</v>
      </c>
      <c r="T2046" s="9" t="str">
        <f t="shared" si="209"/>
        <v xml:space="preserve">Topps Main     </v>
      </c>
      <c r="U2046" s="9" t="str">
        <f>IFERROR(VLOOKUP(S2046,'Lookup '!B:D,3,FALSE)," ")</f>
        <v/>
      </c>
      <c r="V2046" s="9" t="str">
        <f t="shared" si="207"/>
        <v>F $.25</v>
      </c>
    </row>
    <row r="2047" spans="2:22" x14ac:dyDescent="0.25">
      <c r="B2047" t="s">
        <v>776</v>
      </c>
      <c r="C2047">
        <v>2004</v>
      </c>
      <c r="D2047" t="s">
        <v>378</v>
      </c>
      <c r="K2047">
        <v>45</v>
      </c>
      <c r="L2047" t="s">
        <v>654</v>
      </c>
      <c r="M2047" t="s">
        <v>531</v>
      </c>
      <c r="N2047" t="s">
        <v>423</v>
      </c>
      <c r="O2047" t="s">
        <v>382</v>
      </c>
      <c r="Q2047">
        <v>1</v>
      </c>
      <c r="R2047" s="4">
        <v>0.5</v>
      </c>
      <c r="S2047" s="9" t="str">
        <f t="shared" si="208"/>
        <v>Smoltz, John</v>
      </c>
      <c r="T2047" s="9" t="str">
        <f t="shared" si="209"/>
        <v xml:space="preserve">Topps Main     </v>
      </c>
      <c r="U2047" s="9" t="str">
        <f>IFERROR(VLOOKUP(S2047,'Lookup '!B:D,3,FALSE)," ")</f>
        <v>HOF</v>
      </c>
      <c r="V2047" s="9" t="str">
        <f t="shared" si="207"/>
        <v>F $.25</v>
      </c>
    </row>
    <row r="2048" spans="2:22" x14ac:dyDescent="0.25">
      <c r="B2048" t="s">
        <v>776</v>
      </c>
      <c r="C2048">
        <v>2004</v>
      </c>
      <c r="D2048" t="s">
        <v>378</v>
      </c>
      <c r="K2048">
        <v>49</v>
      </c>
      <c r="L2048" t="s">
        <v>704</v>
      </c>
      <c r="M2048" t="s">
        <v>435</v>
      </c>
      <c r="N2048" t="s">
        <v>465</v>
      </c>
      <c r="O2048" t="s">
        <v>722</v>
      </c>
      <c r="Q2048">
        <v>1</v>
      </c>
      <c r="R2048" s="4">
        <v>0.5</v>
      </c>
      <c r="S2048" s="9" t="str">
        <f t="shared" si="208"/>
        <v>Thomas, Frank</v>
      </c>
      <c r="T2048" s="9" t="str">
        <f t="shared" si="209"/>
        <v xml:space="preserve">Topps Main     </v>
      </c>
      <c r="U2048" s="9" t="str">
        <f>IFERROR(VLOOKUP(S2048,'Lookup '!B:D,3,FALSE)," ")</f>
        <v>HOF</v>
      </c>
      <c r="V2048" s="9" t="str">
        <f t="shared" si="207"/>
        <v>F $.25</v>
      </c>
    </row>
    <row r="2049" spans="2:22" x14ac:dyDescent="0.25">
      <c r="B2049" t="s">
        <v>776</v>
      </c>
      <c r="C2049">
        <v>2004</v>
      </c>
      <c r="D2049" t="s">
        <v>378</v>
      </c>
      <c r="K2049">
        <v>67</v>
      </c>
      <c r="L2049" t="s">
        <v>814</v>
      </c>
      <c r="M2049" t="s">
        <v>815</v>
      </c>
      <c r="N2049" t="s">
        <v>425</v>
      </c>
      <c r="O2049" t="s">
        <v>382</v>
      </c>
      <c r="Q2049">
        <v>1</v>
      </c>
      <c r="R2049" s="4">
        <v>0.6</v>
      </c>
      <c r="S2049" s="9" t="str">
        <f t="shared" si="208"/>
        <v>Rivera, Mariano</v>
      </c>
      <c r="T2049" s="9" t="str">
        <f t="shared" si="209"/>
        <v xml:space="preserve">Topps Main     </v>
      </c>
      <c r="U2049" s="9" t="str">
        <f>IFERROR(VLOOKUP(S2049,'Lookup '!B:D,3,FALSE)," ")</f>
        <v>HOF</v>
      </c>
      <c r="V2049" s="9" t="str">
        <f t="shared" si="207"/>
        <v>F $.25</v>
      </c>
    </row>
    <row r="2050" spans="2:22" x14ac:dyDescent="0.25">
      <c r="B2050" t="s">
        <v>776</v>
      </c>
      <c r="C2050">
        <v>2004</v>
      </c>
      <c r="D2050" t="s">
        <v>378</v>
      </c>
      <c r="K2050">
        <v>76</v>
      </c>
      <c r="L2050" t="s">
        <v>890</v>
      </c>
      <c r="M2050" t="s">
        <v>891</v>
      </c>
      <c r="N2050" t="s">
        <v>381</v>
      </c>
      <c r="O2050" t="s">
        <v>480</v>
      </c>
      <c r="Q2050">
        <v>1</v>
      </c>
      <c r="R2050" s="4">
        <v>0.3</v>
      </c>
      <c r="S2050" s="9" t="str">
        <f t="shared" si="208"/>
        <v>Rollins, Jimmy</v>
      </c>
      <c r="T2050" s="9" t="str">
        <f t="shared" si="209"/>
        <v xml:space="preserve">Topps Main     </v>
      </c>
      <c r="U2050" s="9" t="str">
        <f>IFERROR(VLOOKUP(S2050,'Lookup '!B:D,3,FALSE)," ")</f>
        <v/>
      </c>
      <c r="V2050" s="9" t="str">
        <f t="shared" si="207"/>
        <v>F $.25</v>
      </c>
    </row>
    <row r="2051" spans="2:22" x14ac:dyDescent="0.25">
      <c r="B2051" t="s">
        <v>776</v>
      </c>
      <c r="C2051">
        <v>2004</v>
      </c>
      <c r="D2051" t="s">
        <v>378</v>
      </c>
      <c r="K2051">
        <v>125</v>
      </c>
      <c r="L2051" t="s">
        <v>845</v>
      </c>
      <c r="M2051" t="s">
        <v>846</v>
      </c>
      <c r="N2051" t="s">
        <v>847</v>
      </c>
      <c r="O2051" t="s">
        <v>382</v>
      </c>
      <c r="Q2051">
        <v>1</v>
      </c>
      <c r="R2051" s="4"/>
      <c r="S2051" s="9" t="str">
        <f t="shared" si="208"/>
        <v>Schilling, Curt</v>
      </c>
      <c r="T2051" s="9" t="str">
        <f t="shared" si="209"/>
        <v xml:space="preserve">Topps Main     </v>
      </c>
      <c r="U2051" s="9" t="str">
        <f>IFERROR(VLOOKUP(S2051,'Lookup '!B:D,3,FALSE)," ")</f>
        <v/>
      </c>
      <c r="V2051" s="9" t="str">
        <f t="shared" si="207"/>
        <v>G</v>
      </c>
    </row>
    <row r="2052" spans="2:22" x14ac:dyDescent="0.25">
      <c r="B2052" t="s">
        <v>776</v>
      </c>
      <c r="C2052">
        <v>2004</v>
      </c>
      <c r="D2052" t="s">
        <v>378</v>
      </c>
      <c r="K2052">
        <v>140</v>
      </c>
      <c r="L2052" t="s">
        <v>618</v>
      </c>
      <c r="M2052" t="s">
        <v>357</v>
      </c>
      <c r="N2052" t="s">
        <v>423</v>
      </c>
      <c r="O2052" t="s">
        <v>382</v>
      </c>
      <c r="Q2052">
        <v>1</v>
      </c>
      <c r="R2052" s="4">
        <v>0.6</v>
      </c>
      <c r="S2052" s="9" t="str">
        <f t="shared" si="208"/>
        <v>Maddux, Greg</v>
      </c>
      <c r="T2052" s="9" t="str">
        <f t="shared" si="209"/>
        <v xml:space="preserve">Topps Main     </v>
      </c>
      <c r="U2052" s="9" t="str">
        <f>IFERROR(VLOOKUP(S2052,'Lookup '!B:D,3,FALSE)," ")</f>
        <v>HOF</v>
      </c>
      <c r="V2052" s="9" t="str">
        <f t="shared" ref="V2052:V2069" si="210">IF(R2052&gt;0.249,IF(R2052&gt;0.99,IF(R2052&gt;4.99,IF(R2052&gt;9.99,IF(R2052&gt;49.99,IF(R2052&gt;99.99,"A $100","B $50"),"C $10"),"D $5"),"E $1"),"F $.25"),"G")</f>
        <v>F $.25</v>
      </c>
    </row>
    <row r="2053" spans="2:22" x14ac:dyDescent="0.25">
      <c r="B2053" t="s">
        <v>776</v>
      </c>
      <c r="C2053">
        <v>2004</v>
      </c>
      <c r="D2053" t="s">
        <v>378</v>
      </c>
      <c r="K2053">
        <v>181</v>
      </c>
      <c r="L2053" t="s">
        <v>900</v>
      </c>
      <c r="M2053" t="s">
        <v>743</v>
      </c>
      <c r="N2053" t="s">
        <v>381</v>
      </c>
      <c r="O2053" t="s">
        <v>388</v>
      </c>
      <c r="Q2053">
        <v>1</v>
      </c>
      <c r="R2053" s="4"/>
      <c r="S2053" s="9" t="str">
        <f t="shared" si="208"/>
        <v>Michaels, Jason</v>
      </c>
      <c r="T2053" s="9" t="str">
        <f t="shared" si="209"/>
        <v xml:space="preserve">Topps Main     </v>
      </c>
      <c r="U2053" s="9" t="str">
        <f>IFERROR(VLOOKUP(S2053,'Lookup '!B:D,3,FALSE)," ")</f>
        <v xml:space="preserve"> </v>
      </c>
      <c r="V2053" s="9" t="str">
        <f t="shared" si="210"/>
        <v>G</v>
      </c>
    </row>
    <row r="2054" spans="2:22" x14ac:dyDescent="0.25">
      <c r="B2054" t="s">
        <v>776</v>
      </c>
      <c r="C2054">
        <v>2004</v>
      </c>
      <c r="D2054" t="s">
        <v>378</v>
      </c>
      <c r="K2054">
        <v>209</v>
      </c>
      <c r="L2054" t="s">
        <v>841</v>
      </c>
      <c r="M2054" t="s">
        <v>842</v>
      </c>
      <c r="N2054" t="s">
        <v>556</v>
      </c>
      <c r="O2054" t="s">
        <v>382</v>
      </c>
      <c r="Q2054">
        <v>1</v>
      </c>
      <c r="R2054" s="4"/>
      <c r="S2054" s="9" t="str">
        <f t="shared" si="208"/>
        <v>Halladay, Roy</v>
      </c>
      <c r="T2054" s="9" t="str">
        <f t="shared" si="209"/>
        <v xml:space="preserve">Topps Main     </v>
      </c>
      <c r="U2054" s="9" t="str">
        <f>IFERROR(VLOOKUP(S2054,'Lookup '!B:D,3,FALSE)," ")</f>
        <v>HOF</v>
      </c>
      <c r="V2054" s="9" t="str">
        <f t="shared" si="210"/>
        <v>G</v>
      </c>
    </row>
    <row r="2055" spans="2:22" x14ac:dyDescent="0.25">
      <c r="B2055" t="s">
        <v>776</v>
      </c>
      <c r="C2055">
        <v>2004</v>
      </c>
      <c r="D2055" t="s">
        <v>378</v>
      </c>
      <c r="K2055">
        <v>239</v>
      </c>
      <c r="L2055" t="s">
        <v>843</v>
      </c>
      <c r="M2055" t="s">
        <v>844</v>
      </c>
      <c r="N2055" t="s">
        <v>394</v>
      </c>
      <c r="O2055" t="s">
        <v>440</v>
      </c>
      <c r="Q2055">
        <v>1</v>
      </c>
      <c r="R2055" s="4">
        <v>0.3</v>
      </c>
      <c r="S2055" s="9" t="str">
        <f t="shared" si="208"/>
        <v>Beltre, Adrian</v>
      </c>
      <c r="T2055" s="9" t="str">
        <f t="shared" si="209"/>
        <v xml:space="preserve">Topps Main     </v>
      </c>
      <c r="U2055" s="9" t="str">
        <f>IFERROR(VLOOKUP(S2055,'Lookup '!B:D,3,FALSE)," ")</f>
        <v/>
      </c>
      <c r="V2055" s="9" t="str">
        <f t="shared" si="210"/>
        <v>F $.25</v>
      </c>
    </row>
    <row r="2056" spans="2:22" x14ac:dyDescent="0.25">
      <c r="B2056" t="s">
        <v>377</v>
      </c>
      <c r="C2056">
        <v>2004</v>
      </c>
      <c r="D2056" t="s">
        <v>378</v>
      </c>
      <c r="J2056" t="s">
        <v>14</v>
      </c>
      <c r="K2056">
        <v>324</v>
      </c>
      <c r="L2056" t="s">
        <v>901</v>
      </c>
      <c r="M2056" t="s">
        <v>902</v>
      </c>
      <c r="N2056" t="s">
        <v>391</v>
      </c>
      <c r="O2056" t="s">
        <v>28</v>
      </c>
      <c r="Q2056">
        <v>1</v>
      </c>
      <c r="R2056" s="4">
        <v>10</v>
      </c>
      <c r="S2056" s="9" t="str">
        <f t="shared" si="208"/>
        <v>Molina, Yadier</v>
      </c>
      <c r="T2056" s="9" t="str">
        <f t="shared" si="209"/>
        <v>Topps Main     RC</v>
      </c>
      <c r="U2056" s="9" t="str">
        <f>IFERROR(VLOOKUP(S2056,'Lookup '!B:D,3,FALSE)," ")</f>
        <v/>
      </c>
      <c r="V2056" s="9" t="str">
        <f t="shared" si="210"/>
        <v>C $10</v>
      </c>
    </row>
    <row r="2057" spans="2:22" x14ac:dyDescent="0.25">
      <c r="B2057" t="s">
        <v>776</v>
      </c>
      <c r="C2057">
        <v>2004</v>
      </c>
      <c r="D2057" t="s">
        <v>378</v>
      </c>
      <c r="K2057">
        <v>330</v>
      </c>
      <c r="L2057" t="s">
        <v>903</v>
      </c>
      <c r="M2057" t="s">
        <v>904</v>
      </c>
      <c r="N2057" t="s">
        <v>463</v>
      </c>
      <c r="O2057" t="s">
        <v>382</v>
      </c>
      <c r="Q2057">
        <v>1</v>
      </c>
      <c r="R2057" s="4">
        <v>0.3</v>
      </c>
      <c r="S2057" s="9" t="str">
        <f t="shared" si="208"/>
        <v>Greinke, Zack</v>
      </c>
      <c r="T2057" s="9" t="str">
        <f t="shared" si="209"/>
        <v xml:space="preserve">Topps Main     </v>
      </c>
      <c r="U2057" s="9" t="str">
        <f>IFERROR(VLOOKUP(S2057,'Lookup '!B:D,3,FALSE)," ")</f>
        <v/>
      </c>
      <c r="V2057" s="9" t="str">
        <f t="shared" si="210"/>
        <v>F $.25</v>
      </c>
    </row>
    <row r="2058" spans="2:22" x14ac:dyDescent="0.25">
      <c r="B2058" t="s">
        <v>776</v>
      </c>
      <c r="C2058">
        <v>2004</v>
      </c>
      <c r="D2058" t="s">
        <v>378</v>
      </c>
      <c r="K2058">
        <v>337</v>
      </c>
      <c r="L2058" t="s">
        <v>905</v>
      </c>
      <c r="N2058" t="s">
        <v>578</v>
      </c>
      <c r="Q2058">
        <v>1</v>
      </c>
      <c r="R2058" s="4">
        <v>1.25</v>
      </c>
      <c r="S2058" s="9" t="str">
        <f t="shared" si="208"/>
        <v xml:space="preserve">Jeter, D / Mueller,B / Ramirez, M, </v>
      </c>
      <c r="T2058" s="9" t="str">
        <f t="shared" si="209"/>
        <v xml:space="preserve">Topps Main     </v>
      </c>
      <c r="U2058" s="9" t="str">
        <f>IFERROR(VLOOKUP(S2058,'Lookup '!B:D,3,FALSE)," ")</f>
        <v xml:space="preserve"> </v>
      </c>
      <c r="V2058" s="9" t="str">
        <f t="shared" si="210"/>
        <v>E $1</v>
      </c>
    </row>
    <row r="2059" spans="2:22" x14ac:dyDescent="0.25">
      <c r="B2059" t="s">
        <v>776</v>
      </c>
      <c r="C2059">
        <v>2004</v>
      </c>
      <c r="D2059" t="s">
        <v>378</v>
      </c>
      <c r="K2059">
        <v>338</v>
      </c>
      <c r="L2059" t="s">
        <v>882</v>
      </c>
      <c r="M2059" t="s">
        <v>883</v>
      </c>
      <c r="N2059" t="s">
        <v>578</v>
      </c>
      <c r="Q2059">
        <v>1</v>
      </c>
      <c r="R2059" s="4">
        <v>0.75</v>
      </c>
      <c r="S2059" s="9" t="str">
        <f t="shared" si="208"/>
        <v>Suzuki, Ichiro</v>
      </c>
      <c r="T2059" s="9" t="str">
        <f t="shared" si="209"/>
        <v xml:space="preserve">Topps Main     </v>
      </c>
      <c r="U2059" s="9" t="str">
        <f>IFERROR(VLOOKUP(S2059,'Lookup '!B:D,3,FALSE)," ")</f>
        <v/>
      </c>
      <c r="V2059" s="9" t="str">
        <f t="shared" si="210"/>
        <v>F $.25</v>
      </c>
    </row>
    <row r="2060" spans="2:22" x14ac:dyDescent="0.25">
      <c r="B2060" t="s">
        <v>776</v>
      </c>
      <c r="C2060">
        <v>2004</v>
      </c>
      <c r="D2060" t="s">
        <v>378</v>
      </c>
      <c r="K2060">
        <v>380</v>
      </c>
      <c r="L2060" t="s">
        <v>832</v>
      </c>
      <c r="M2060" t="s">
        <v>833</v>
      </c>
      <c r="N2060" t="s">
        <v>417</v>
      </c>
      <c r="O2060" t="s">
        <v>388</v>
      </c>
      <c r="Q2060">
        <v>1</v>
      </c>
      <c r="R2060" s="4"/>
      <c r="S2060" s="9" t="str">
        <f t="shared" ref="S2060:S2154" si="211">L2060&amp;", "&amp;M2060</f>
        <v>Guerrero, Vladimir</v>
      </c>
      <c r="T2060" s="9" t="str">
        <f t="shared" si="209"/>
        <v xml:space="preserve">Topps Main     </v>
      </c>
      <c r="U2060" s="9" t="str">
        <f>IFERROR(VLOOKUP(S2060,'Lookup '!B:D,3,FALSE)," ")</f>
        <v>HOF</v>
      </c>
      <c r="V2060" s="9" t="str">
        <f t="shared" si="210"/>
        <v>G</v>
      </c>
    </row>
    <row r="2061" spans="2:22" x14ac:dyDescent="0.25">
      <c r="B2061" t="s">
        <v>776</v>
      </c>
      <c r="C2061">
        <v>2004</v>
      </c>
      <c r="D2061" t="s">
        <v>378</v>
      </c>
      <c r="K2061">
        <v>390</v>
      </c>
      <c r="L2061" t="s">
        <v>358</v>
      </c>
      <c r="M2061" t="s">
        <v>359</v>
      </c>
      <c r="N2061" t="s">
        <v>423</v>
      </c>
      <c r="O2061" t="s">
        <v>388</v>
      </c>
      <c r="Q2061">
        <v>1</v>
      </c>
      <c r="R2061" s="4">
        <v>0.5</v>
      </c>
      <c r="S2061" s="9" t="str">
        <f t="shared" si="211"/>
        <v>Jones, Chipper</v>
      </c>
      <c r="T2061" s="9" t="str">
        <f t="shared" si="209"/>
        <v xml:space="preserve">Topps Main     </v>
      </c>
      <c r="U2061" s="9" t="str">
        <f>IFERROR(VLOOKUP(S2061,'Lookup '!B:D,3,FALSE)," ")</f>
        <v>HOF</v>
      </c>
      <c r="V2061" s="9" t="str">
        <f t="shared" si="210"/>
        <v>F $.25</v>
      </c>
    </row>
    <row r="2062" spans="2:22" x14ac:dyDescent="0.25">
      <c r="B2062" t="s">
        <v>776</v>
      </c>
      <c r="C2062">
        <v>2004</v>
      </c>
      <c r="D2062" t="s">
        <v>378</v>
      </c>
      <c r="K2062">
        <v>405</v>
      </c>
      <c r="L2062" t="s">
        <v>364</v>
      </c>
      <c r="M2062" t="s">
        <v>750</v>
      </c>
      <c r="N2062" t="s">
        <v>402</v>
      </c>
      <c r="O2062" t="s">
        <v>382</v>
      </c>
      <c r="Q2062">
        <v>1</v>
      </c>
      <c r="R2062" s="4">
        <v>0.5</v>
      </c>
      <c r="S2062" s="9" t="str">
        <f t="shared" si="211"/>
        <v>Martinez, Pedro</v>
      </c>
      <c r="T2062" s="9" t="str">
        <f t="shared" ref="T2062:T2156" si="212">CONCATENATE(D2062&amp;" "&amp;E2062&amp;" "&amp;F2062&amp;" "&amp;G2062&amp;" "&amp;H2062&amp;" "&amp;I2062&amp;J2062)</f>
        <v xml:space="preserve">Topps Main     </v>
      </c>
      <c r="U2062" s="9" t="str">
        <f>IFERROR(VLOOKUP(S2062,'Lookup '!B:D,3,FALSE)," ")</f>
        <v>HOF</v>
      </c>
      <c r="V2062" s="9" t="str">
        <f t="shared" si="210"/>
        <v>F $.25</v>
      </c>
    </row>
    <row r="2063" spans="2:22" x14ac:dyDescent="0.25">
      <c r="B2063" t="s">
        <v>776</v>
      </c>
      <c r="C2063">
        <v>2004</v>
      </c>
      <c r="D2063" t="s">
        <v>378</v>
      </c>
      <c r="K2063">
        <v>450</v>
      </c>
      <c r="L2063" t="s">
        <v>482</v>
      </c>
      <c r="M2063" t="s">
        <v>670</v>
      </c>
      <c r="N2063" t="s">
        <v>847</v>
      </c>
      <c r="O2063" t="s">
        <v>382</v>
      </c>
      <c r="Q2063">
        <v>1</v>
      </c>
      <c r="R2063" s="4">
        <v>0.5</v>
      </c>
      <c r="S2063" s="9" t="str">
        <f t="shared" si="211"/>
        <v>Johnson, Randy</v>
      </c>
      <c r="T2063" s="9" t="str">
        <f t="shared" si="212"/>
        <v xml:space="preserve">Topps Main     </v>
      </c>
      <c r="U2063" s="9" t="str">
        <f>IFERROR(VLOOKUP(S2063,'Lookup '!B:D,3,FALSE)," ")</f>
        <v>HOF</v>
      </c>
      <c r="V2063" s="9" t="str">
        <f t="shared" si="210"/>
        <v>F $.25</v>
      </c>
    </row>
    <row r="2064" spans="2:22" x14ac:dyDescent="0.25">
      <c r="B2064" t="s">
        <v>776</v>
      </c>
      <c r="C2064">
        <v>2004</v>
      </c>
      <c r="D2064" t="s">
        <v>378</v>
      </c>
      <c r="K2064">
        <v>468</v>
      </c>
      <c r="L2064" t="s">
        <v>906</v>
      </c>
      <c r="M2064" t="s">
        <v>907</v>
      </c>
      <c r="N2064" t="s">
        <v>381</v>
      </c>
      <c r="O2064" t="s">
        <v>398</v>
      </c>
      <c r="Q2064">
        <v>1</v>
      </c>
      <c r="R2064" s="4">
        <v>0.3</v>
      </c>
      <c r="S2064" s="9" t="str">
        <f t="shared" si="211"/>
        <v>Utley, Chase</v>
      </c>
      <c r="T2064" s="9" t="str">
        <f t="shared" si="212"/>
        <v xml:space="preserve">Topps Main     </v>
      </c>
      <c r="U2064" s="9" t="str">
        <f>IFERROR(VLOOKUP(S2064,'Lookup '!B:D,3,FALSE)," ")</f>
        <v xml:space="preserve"> </v>
      </c>
      <c r="V2064" s="9" t="str">
        <f t="shared" si="210"/>
        <v>F $.25</v>
      </c>
    </row>
    <row r="2065" spans="2:22" x14ac:dyDescent="0.25">
      <c r="B2065" t="s">
        <v>776</v>
      </c>
      <c r="C2065">
        <v>2004</v>
      </c>
      <c r="D2065" t="s">
        <v>378</v>
      </c>
      <c r="K2065">
        <v>500</v>
      </c>
      <c r="L2065" t="s">
        <v>733</v>
      </c>
      <c r="M2065" t="s">
        <v>734</v>
      </c>
      <c r="N2065" t="s">
        <v>782</v>
      </c>
      <c r="O2065" t="s">
        <v>28</v>
      </c>
      <c r="Q2065">
        <v>1</v>
      </c>
      <c r="R2065" s="4">
        <v>0.1</v>
      </c>
      <c r="S2065" s="9" t="str">
        <f t="shared" si="211"/>
        <v>Rodriguez, Ivan</v>
      </c>
      <c r="T2065" s="9" t="str">
        <f t="shared" si="212"/>
        <v xml:space="preserve">Topps Main     </v>
      </c>
      <c r="U2065" s="9" t="str">
        <f>IFERROR(VLOOKUP(S2065,'Lookup '!B:D,3,FALSE)," ")</f>
        <v>HOF</v>
      </c>
      <c r="V2065" s="9" t="str">
        <f t="shared" si="210"/>
        <v>G</v>
      </c>
    </row>
    <row r="2066" spans="2:22" x14ac:dyDescent="0.25">
      <c r="B2066" t="s">
        <v>776</v>
      </c>
      <c r="C2066">
        <v>2004</v>
      </c>
      <c r="D2066" t="s">
        <v>378</v>
      </c>
      <c r="K2066">
        <v>510</v>
      </c>
      <c r="L2066" t="s">
        <v>667</v>
      </c>
      <c r="M2066" t="s">
        <v>501</v>
      </c>
      <c r="N2066" t="s">
        <v>433</v>
      </c>
      <c r="O2066" t="s">
        <v>388</v>
      </c>
      <c r="Q2066">
        <v>1</v>
      </c>
      <c r="R2066" s="4">
        <v>1</v>
      </c>
      <c r="S2066" s="9" t="str">
        <f t="shared" si="211"/>
        <v>Griffey Jr, Ken</v>
      </c>
      <c r="T2066" s="9" t="str">
        <f t="shared" si="212"/>
        <v xml:space="preserve">Topps Main     </v>
      </c>
      <c r="U2066" s="9" t="str">
        <f>IFERROR(VLOOKUP(S2066,'Lookup '!B:D,3,FALSE)," ")</f>
        <v>HOF</v>
      </c>
      <c r="V2066" s="9" t="str">
        <f t="shared" si="210"/>
        <v>E $1</v>
      </c>
    </row>
    <row r="2067" spans="2:22" x14ac:dyDescent="0.25">
      <c r="B2067" t="s">
        <v>776</v>
      </c>
      <c r="C2067">
        <v>2004</v>
      </c>
      <c r="D2067" t="s">
        <v>378</v>
      </c>
      <c r="K2067">
        <v>575</v>
      </c>
      <c r="L2067" t="s">
        <v>910</v>
      </c>
      <c r="M2067" t="s">
        <v>911</v>
      </c>
      <c r="N2067" t="s">
        <v>782</v>
      </c>
      <c r="O2067" t="s">
        <v>388</v>
      </c>
      <c r="Q2067">
        <v>1</v>
      </c>
      <c r="R2067" s="4">
        <v>0.6</v>
      </c>
      <c r="S2067" s="9" t="str">
        <f t="shared" si="211"/>
        <v>Cabrera, Miguel</v>
      </c>
      <c r="T2067" s="9" t="str">
        <f t="shared" si="212"/>
        <v xml:space="preserve">Topps Main     </v>
      </c>
      <c r="U2067" s="9" t="str">
        <f>IFERROR(VLOOKUP(S2067,'Lookup '!B:D,3,FALSE)," ")</f>
        <v/>
      </c>
      <c r="V2067" s="9" t="str">
        <f t="shared" si="210"/>
        <v>F $.25</v>
      </c>
    </row>
    <row r="2068" spans="2:22" x14ac:dyDescent="0.25">
      <c r="B2068" t="s">
        <v>776</v>
      </c>
      <c r="C2068">
        <v>2004</v>
      </c>
      <c r="D2068" t="s">
        <v>378</v>
      </c>
      <c r="K2068">
        <v>623</v>
      </c>
      <c r="L2068" t="s">
        <v>831</v>
      </c>
      <c r="M2068" t="s">
        <v>361</v>
      </c>
      <c r="N2068" t="s">
        <v>402</v>
      </c>
      <c r="O2068" t="s">
        <v>455</v>
      </c>
      <c r="Q2068">
        <v>1</v>
      </c>
      <c r="R2068" s="4">
        <v>0.5</v>
      </c>
      <c r="S2068" s="9" t="str">
        <f t="shared" si="211"/>
        <v>Ortiz, David</v>
      </c>
      <c r="T2068" s="9" t="str">
        <f t="shared" si="212"/>
        <v xml:space="preserve">Topps Main     </v>
      </c>
      <c r="U2068" s="9" t="str">
        <f>IFERROR(VLOOKUP(S2068,'Lookup '!B:D,3,FALSE)," ")</f>
        <v/>
      </c>
      <c r="V2068" s="9" t="str">
        <f t="shared" si="210"/>
        <v>F $.25</v>
      </c>
    </row>
    <row r="2069" spans="2:22" x14ac:dyDescent="0.25">
      <c r="B2069" t="s">
        <v>776</v>
      </c>
      <c r="C2069">
        <v>2004</v>
      </c>
      <c r="D2069" t="s">
        <v>378</v>
      </c>
      <c r="K2069">
        <v>657</v>
      </c>
      <c r="L2069" t="s">
        <v>912</v>
      </c>
      <c r="N2069" t="s">
        <v>425</v>
      </c>
      <c r="Q2069">
        <v>1</v>
      </c>
      <c r="R2069" s="4"/>
      <c r="S2069" s="9" t="str">
        <f t="shared" si="211"/>
        <v xml:space="preserve">New York Yankees, </v>
      </c>
      <c r="T2069" s="9" t="str">
        <f t="shared" si="212"/>
        <v xml:space="preserve">Topps Main     </v>
      </c>
      <c r="U2069" s="9" t="str">
        <f>IFERROR(VLOOKUP(S2069,'Lookup '!B:D,3,FALSE)," ")</f>
        <v xml:space="preserve"> </v>
      </c>
      <c r="V2069" s="9" t="str">
        <f t="shared" si="210"/>
        <v>G</v>
      </c>
    </row>
    <row r="2070" spans="2:22" x14ac:dyDescent="0.25">
      <c r="B2070" t="s">
        <v>776</v>
      </c>
      <c r="C2070">
        <v>2004</v>
      </c>
      <c r="D2070" t="s">
        <v>378</v>
      </c>
      <c r="K2070">
        <v>659</v>
      </c>
      <c r="L2070" t="s">
        <v>913</v>
      </c>
      <c r="N2070" t="s">
        <v>381</v>
      </c>
      <c r="Q2070">
        <v>1</v>
      </c>
      <c r="R2070" s="4"/>
      <c r="S2070" s="9" t="str">
        <f t="shared" si="211"/>
        <v xml:space="preserve">Philadelphia Phillies, </v>
      </c>
      <c r="T2070" s="9" t="str">
        <f t="shared" si="212"/>
        <v xml:space="preserve">Topps Main     </v>
      </c>
      <c r="U2070" s="9" t="str">
        <f>IFERROR(VLOOKUP(S2070,'Lookup '!B:D,3,FALSE)," ")</f>
        <v xml:space="preserve"> </v>
      </c>
      <c r="V2070" s="9" t="str">
        <f t="shared" ref="V2070:V2147" si="213">IF(R2070&gt;0.249,IF(R2070&gt;0.99,IF(R2070&gt;4.99,IF(R2070&gt;9.99,IF(R2070&gt;49.99,IF(R2070&gt;99.99,"A $100","B $50"),"C $10"),"D $5"),"E $1"),"F $.25"),"G")</f>
        <v>G</v>
      </c>
    </row>
    <row r="2071" spans="2:22" x14ac:dyDescent="0.25">
      <c r="B2071" t="s">
        <v>776</v>
      </c>
      <c r="C2071">
        <v>2004</v>
      </c>
      <c r="D2071" t="s">
        <v>378</v>
      </c>
      <c r="K2071">
        <v>693</v>
      </c>
      <c r="L2071" t="s">
        <v>914</v>
      </c>
      <c r="N2071" t="s">
        <v>425</v>
      </c>
      <c r="Q2071">
        <v>1</v>
      </c>
      <c r="R2071" s="4">
        <v>1.25</v>
      </c>
      <c r="S2071" s="9" t="str">
        <f t="shared" si="211"/>
        <v xml:space="preserve">Rodriguez, A / Jeter, D, </v>
      </c>
      <c r="T2071" s="9" t="str">
        <f t="shared" si="212"/>
        <v xml:space="preserve">Topps Main     </v>
      </c>
      <c r="U2071" s="9" t="str">
        <f>IFERROR(VLOOKUP(S2071,'Lookup '!B:D,3,FALSE)," ")</f>
        <v xml:space="preserve"> </v>
      </c>
      <c r="V2071" s="9" t="str">
        <f t="shared" si="213"/>
        <v>E $1</v>
      </c>
    </row>
    <row r="2072" spans="2:22" x14ac:dyDescent="0.25">
      <c r="B2072" t="s">
        <v>776</v>
      </c>
      <c r="C2072">
        <v>2004</v>
      </c>
      <c r="D2072" t="s">
        <v>378</v>
      </c>
      <c r="K2072">
        <v>694</v>
      </c>
      <c r="L2072" t="s">
        <v>915</v>
      </c>
      <c r="Q2072">
        <v>1</v>
      </c>
      <c r="R2072" s="4">
        <v>0.75</v>
      </c>
      <c r="S2072" s="9" t="str">
        <f t="shared" si="211"/>
        <v xml:space="preserve">Suzuki, I / Pujols, A, </v>
      </c>
      <c r="T2072" s="9" t="str">
        <f t="shared" si="212"/>
        <v xml:space="preserve">Topps Main     </v>
      </c>
      <c r="U2072" s="9" t="str">
        <f>IFERROR(VLOOKUP(S2072,'Lookup '!B:D,3,FALSE)," ")</f>
        <v xml:space="preserve"> </v>
      </c>
      <c r="V2072" s="9" t="str">
        <f t="shared" si="213"/>
        <v>F $.25</v>
      </c>
    </row>
    <row r="2073" spans="2:22" x14ac:dyDescent="0.25">
      <c r="B2073" t="s">
        <v>776</v>
      </c>
      <c r="C2073">
        <v>2004</v>
      </c>
      <c r="D2073" t="s">
        <v>378</v>
      </c>
      <c r="I2073" t="s">
        <v>406</v>
      </c>
      <c r="K2073">
        <v>695</v>
      </c>
      <c r="L2073" t="s">
        <v>916</v>
      </c>
      <c r="N2073" t="s">
        <v>381</v>
      </c>
      <c r="Q2073">
        <v>1</v>
      </c>
      <c r="R2073" s="4">
        <v>0.1</v>
      </c>
      <c r="S2073" s="9" t="str">
        <f t="shared" si="211"/>
        <v xml:space="preserve">Schmidt, M / Thome, J, </v>
      </c>
      <c r="T2073" s="9" t="str">
        <f t="shared" si="212"/>
        <v>Topps Main     Dmgd</v>
      </c>
      <c r="U2073" s="9" t="str">
        <f>IFERROR(VLOOKUP(S2073,'Lookup '!B:D,3,FALSE)," ")</f>
        <v xml:space="preserve"> </v>
      </c>
      <c r="V2073" s="9" t="str">
        <f t="shared" si="213"/>
        <v>G</v>
      </c>
    </row>
    <row r="2074" spans="2:22" x14ac:dyDescent="0.25">
      <c r="B2074" t="s">
        <v>776</v>
      </c>
      <c r="C2074">
        <v>2004</v>
      </c>
      <c r="D2074" t="s">
        <v>378</v>
      </c>
      <c r="K2074">
        <v>703</v>
      </c>
      <c r="L2074" t="s">
        <v>882</v>
      </c>
      <c r="M2074" t="s">
        <v>883</v>
      </c>
      <c r="N2074" t="s">
        <v>555</v>
      </c>
      <c r="O2074" t="s">
        <v>388</v>
      </c>
      <c r="Q2074">
        <v>1</v>
      </c>
      <c r="R2074" s="4">
        <v>0.75</v>
      </c>
      <c r="S2074" s="9" t="str">
        <f t="shared" si="211"/>
        <v>Suzuki, Ichiro</v>
      </c>
      <c r="T2074" s="9" t="str">
        <f t="shared" si="212"/>
        <v xml:space="preserve">Topps Main     </v>
      </c>
      <c r="U2074" s="9" t="str">
        <f>IFERROR(VLOOKUP(S2074,'Lookup '!B:D,3,FALSE)," ")</f>
        <v/>
      </c>
      <c r="V2074" s="9" t="str">
        <f t="shared" si="213"/>
        <v>F $.25</v>
      </c>
    </row>
    <row r="2075" spans="2:22" x14ac:dyDescent="0.25">
      <c r="B2075" t="s">
        <v>776</v>
      </c>
      <c r="C2075">
        <v>2004</v>
      </c>
      <c r="D2075" t="s">
        <v>378</v>
      </c>
      <c r="K2075">
        <v>723</v>
      </c>
      <c r="L2075" t="s">
        <v>889</v>
      </c>
      <c r="M2075" t="s">
        <v>732</v>
      </c>
      <c r="N2075" t="s">
        <v>391</v>
      </c>
      <c r="O2075" t="s">
        <v>388</v>
      </c>
      <c r="Q2075">
        <v>1</v>
      </c>
      <c r="R2075" s="4">
        <v>0.6</v>
      </c>
      <c r="S2075" s="9" t="str">
        <f t="shared" si="211"/>
        <v>Pujols, Albert</v>
      </c>
      <c r="T2075" s="9" t="str">
        <f t="shared" si="212"/>
        <v xml:space="preserve">Topps Main     </v>
      </c>
      <c r="U2075" s="9" t="str">
        <f>IFERROR(VLOOKUP(S2075,'Lookup '!B:D,3,FALSE)," ")</f>
        <v/>
      </c>
      <c r="V2075" s="9" t="str">
        <f t="shared" si="213"/>
        <v>F $.25</v>
      </c>
    </row>
    <row r="2076" spans="2:22" x14ac:dyDescent="0.25">
      <c r="B2076" t="s">
        <v>377</v>
      </c>
      <c r="C2076">
        <v>2004</v>
      </c>
      <c r="D2076" t="s">
        <v>696</v>
      </c>
      <c r="E2076" t="s">
        <v>918</v>
      </c>
      <c r="H2076" t="s">
        <v>919</v>
      </c>
      <c r="K2076" t="s">
        <v>920</v>
      </c>
      <c r="L2076" t="s">
        <v>843</v>
      </c>
      <c r="M2076" t="s">
        <v>844</v>
      </c>
      <c r="N2076" t="s">
        <v>394</v>
      </c>
      <c r="O2076" t="s">
        <v>440</v>
      </c>
      <c r="Q2076">
        <v>1</v>
      </c>
      <c r="R2076" s="4">
        <v>10</v>
      </c>
      <c r="S2076" s="9" t="str">
        <f t="shared" si="211"/>
        <v>Beltre, Adrian</v>
      </c>
      <c r="T2076" s="9" t="str">
        <f t="shared" si="212"/>
        <v xml:space="preserve">Upper Deck Origins   Relic </v>
      </c>
      <c r="U2076" s="9" t="str">
        <f>IFERROR(VLOOKUP(S2076,'Lookup '!B:D,3,FALSE)," ")</f>
        <v/>
      </c>
      <c r="V2076" s="9" t="str">
        <f t="shared" si="213"/>
        <v>C $10</v>
      </c>
    </row>
    <row r="2077" spans="2:22" x14ac:dyDescent="0.25">
      <c r="B2077" t="s">
        <v>377</v>
      </c>
      <c r="C2077">
        <v>2005</v>
      </c>
      <c r="D2077" t="s">
        <v>1207</v>
      </c>
      <c r="J2077" t="s">
        <v>14</v>
      </c>
      <c r="K2077" t="s">
        <v>3911</v>
      </c>
      <c r="L2077" t="s">
        <v>964</v>
      </c>
      <c r="M2077" t="s">
        <v>949</v>
      </c>
      <c r="N2077" t="s">
        <v>387</v>
      </c>
      <c r="O2077" t="s">
        <v>382</v>
      </c>
      <c r="Q2077">
        <v>1</v>
      </c>
      <c r="R2077" s="4">
        <v>6</v>
      </c>
      <c r="S2077" s="9" t="str">
        <f t="shared" si="211"/>
        <v>Verlander, Justin</v>
      </c>
      <c r="T2077" s="9" t="str">
        <f t="shared" si="212"/>
        <v>Bowman Draft     RC</v>
      </c>
      <c r="U2077" s="9" t="str">
        <f>IFERROR(VLOOKUP(S2077,'Lookup '!B:D,3,FALSE)," ")</f>
        <v/>
      </c>
      <c r="V2077" s="9" t="str">
        <f t="shared" si="213"/>
        <v>D $5</v>
      </c>
    </row>
    <row r="2078" spans="2:22" x14ac:dyDescent="0.25">
      <c r="C2078">
        <v>2005</v>
      </c>
      <c r="D2078" t="s">
        <v>378</v>
      </c>
      <c r="K2078">
        <v>13</v>
      </c>
      <c r="L2078" t="s">
        <v>649</v>
      </c>
      <c r="M2078" t="s">
        <v>429</v>
      </c>
      <c r="N2078" t="s">
        <v>430</v>
      </c>
      <c r="O2078" t="s">
        <v>382</v>
      </c>
      <c r="Q2078">
        <v>1</v>
      </c>
      <c r="R2078" s="4">
        <v>0.25</v>
      </c>
      <c r="S2078" s="9" t="str">
        <f t="shared" ref="S2078:S2092" si="214">L2078&amp;", "&amp;M2078</f>
        <v>Glavine, Tom</v>
      </c>
      <c r="T2078" s="9" t="str">
        <f t="shared" ref="T2078:T2092" si="215">CONCATENATE(D2078&amp;" "&amp;E2078&amp;" "&amp;F2078&amp;" "&amp;G2078&amp;" "&amp;H2078&amp;" "&amp;I2078&amp;J2078)</f>
        <v xml:space="preserve">Topps Main     </v>
      </c>
      <c r="U2078" s="9" t="str">
        <f>IFERROR(VLOOKUP(S2078,'Lookup '!B:D,3,FALSE)," ")</f>
        <v>HOF</v>
      </c>
      <c r="V2078" s="9" t="str">
        <f t="shared" ref="V2078:V2092" si="216">IF(R2078&gt;0.249,IF(R2078&gt;0.99,IF(R2078&gt;4.99,IF(R2078&gt;9.99,IF(R2078&gt;49.99,IF(R2078&gt;99.99,"A $100","B $50"),"C $10"),"D $5"),"E $1"),"F $.25"),"G")</f>
        <v>F $.25</v>
      </c>
    </row>
    <row r="2079" spans="2:22" x14ac:dyDescent="0.25">
      <c r="C2079">
        <v>2005</v>
      </c>
      <c r="D2079" t="s">
        <v>378</v>
      </c>
      <c r="K2079">
        <v>49</v>
      </c>
      <c r="L2079" t="s">
        <v>831</v>
      </c>
      <c r="M2079" t="s">
        <v>361</v>
      </c>
      <c r="N2079" t="s">
        <v>402</v>
      </c>
      <c r="O2079" t="s">
        <v>722</v>
      </c>
      <c r="Q2079">
        <v>1</v>
      </c>
      <c r="R2079" s="4">
        <v>0.25</v>
      </c>
      <c r="S2079" s="9" t="str">
        <f t="shared" si="214"/>
        <v>Ortiz, David</v>
      </c>
      <c r="T2079" s="9" t="str">
        <f t="shared" si="215"/>
        <v xml:space="preserve">Topps Main     </v>
      </c>
      <c r="U2079" s="9" t="str">
        <f>IFERROR(VLOOKUP(S2079,'Lookup '!B:D,3,FALSE)," ")</f>
        <v/>
      </c>
      <c r="V2079" s="9" t="str">
        <f t="shared" si="216"/>
        <v>F $.25</v>
      </c>
    </row>
    <row r="2080" spans="2:22" x14ac:dyDescent="0.25">
      <c r="C2080">
        <v>2005</v>
      </c>
      <c r="D2080" t="s">
        <v>378</v>
      </c>
      <c r="K2080">
        <v>75</v>
      </c>
      <c r="L2080" t="s">
        <v>704</v>
      </c>
      <c r="M2080" t="s">
        <v>435</v>
      </c>
      <c r="N2080" t="s">
        <v>465</v>
      </c>
      <c r="O2080" t="s">
        <v>722</v>
      </c>
      <c r="Q2080">
        <v>1</v>
      </c>
      <c r="R2080" s="4">
        <v>0.25</v>
      </c>
      <c r="S2080" s="9" t="str">
        <f t="shared" si="214"/>
        <v>Thomas, Frank</v>
      </c>
      <c r="T2080" s="9" t="str">
        <f t="shared" si="215"/>
        <v xml:space="preserve">Topps Main     </v>
      </c>
      <c r="U2080" s="9" t="str">
        <f>IFERROR(VLOOKUP(S2080,'Lookup '!B:D,3,FALSE)," ")</f>
        <v>HOF</v>
      </c>
      <c r="V2080" s="9" t="str">
        <f t="shared" si="216"/>
        <v>F $.25</v>
      </c>
    </row>
    <row r="2081" spans="3:22" x14ac:dyDescent="0.25">
      <c r="C2081">
        <v>2005</v>
      </c>
      <c r="D2081" t="s">
        <v>378</v>
      </c>
      <c r="K2081">
        <v>76</v>
      </c>
      <c r="L2081" t="s">
        <v>890</v>
      </c>
      <c r="M2081" t="s">
        <v>891</v>
      </c>
      <c r="N2081" t="s">
        <v>381</v>
      </c>
      <c r="O2081" t="s">
        <v>480</v>
      </c>
      <c r="Q2081">
        <v>1</v>
      </c>
      <c r="R2081" s="4">
        <v>0.25</v>
      </c>
      <c r="S2081" s="9" t="str">
        <f t="shared" si="214"/>
        <v>Rollins, Jimmy</v>
      </c>
      <c r="T2081" s="9" t="str">
        <f t="shared" si="215"/>
        <v xml:space="preserve">Topps Main     </v>
      </c>
      <c r="U2081" s="9" t="str">
        <f>IFERROR(VLOOKUP(S2081,'Lookup '!B:D,3,FALSE)," ")</f>
        <v/>
      </c>
      <c r="V2081" s="9" t="str">
        <f t="shared" si="216"/>
        <v>F $.25</v>
      </c>
    </row>
    <row r="2082" spans="3:22" x14ac:dyDescent="0.25">
      <c r="C2082">
        <v>2005</v>
      </c>
      <c r="D2082" t="s">
        <v>378</v>
      </c>
      <c r="K2082">
        <v>100</v>
      </c>
      <c r="L2082" t="s">
        <v>889</v>
      </c>
      <c r="M2082" t="s">
        <v>732</v>
      </c>
      <c r="N2082" t="s">
        <v>391</v>
      </c>
      <c r="O2082" t="s">
        <v>424</v>
      </c>
      <c r="Q2082">
        <v>1</v>
      </c>
      <c r="R2082" s="4">
        <v>0.25</v>
      </c>
      <c r="S2082" s="9" t="str">
        <f t="shared" si="214"/>
        <v>Pujols, Albert</v>
      </c>
      <c r="T2082" s="9" t="str">
        <f t="shared" si="215"/>
        <v xml:space="preserve">Topps Main     </v>
      </c>
      <c r="U2082" s="9" t="str">
        <f>IFERROR(VLOOKUP(S2082,'Lookup '!B:D,3,FALSE)," ")</f>
        <v/>
      </c>
      <c r="V2082" s="9" t="str">
        <f t="shared" si="216"/>
        <v>F $.25</v>
      </c>
    </row>
    <row r="2083" spans="3:22" x14ac:dyDescent="0.25">
      <c r="C2083">
        <v>2005</v>
      </c>
      <c r="D2083" t="s">
        <v>378</v>
      </c>
      <c r="K2083">
        <v>118</v>
      </c>
      <c r="L2083" t="s">
        <v>814</v>
      </c>
      <c r="M2083" t="s">
        <v>815</v>
      </c>
      <c r="N2083" t="s">
        <v>425</v>
      </c>
      <c r="O2083" t="s">
        <v>382</v>
      </c>
      <c r="Q2083">
        <v>1</v>
      </c>
      <c r="R2083" s="4">
        <v>0.25</v>
      </c>
      <c r="S2083" s="9" t="str">
        <f t="shared" si="214"/>
        <v>Rivera, Mariano</v>
      </c>
      <c r="T2083" s="9" t="str">
        <f t="shared" si="215"/>
        <v xml:space="preserve">Topps Main     </v>
      </c>
      <c r="U2083" s="9" t="str">
        <f>IFERROR(VLOOKUP(S2083,'Lookup '!B:D,3,FALSE)," ")</f>
        <v>HOF</v>
      </c>
      <c r="V2083" s="9" t="str">
        <f t="shared" si="216"/>
        <v>F $.25</v>
      </c>
    </row>
    <row r="2084" spans="3:22" x14ac:dyDescent="0.25">
      <c r="C2084">
        <v>2005</v>
      </c>
      <c r="D2084" t="s">
        <v>378</v>
      </c>
      <c r="K2084">
        <v>155</v>
      </c>
      <c r="L2084" t="s">
        <v>618</v>
      </c>
      <c r="M2084" t="s">
        <v>357</v>
      </c>
      <c r="N2084" t="s">
        <v>509</v>
      </c>
      <c r="O2084" t="s">
        <v>382</v>
      </c>
      <c r="Q2084">
        <v>1</v>
      </c>
      <c r="R2084" s="4">
        <v>0.25</v>
      </c>
      <c r="S2084" s="9" t="str">
        <f t="shared" si="214"/>
        <v>Maddux, Greg</v>
      </c>
      <c r="T2084" s="9" t="str">
        <f t="shared" si="215"/>
        <v xml:space="preserve">Topps Main     </v>
      </c>
      <c r="U2084" s="9" t="str">
        <f>IFERROR(VLOOKUP(S2084,'Lookup '!B:D,3,FALSE)," ")</f>
        <v>HOF</v>
      </c>
      <c r="V2084" s="9" t="str">
        <f t="shared" si="216"/>
        <v>F $.25</v>
      </c>
    </row>
    <row r="2085" spans="3:22" x14ac:dyDescent="0.25">
      <c r="C2085">
        <v>2005</v>
      </c>
      <c r="D2085" t="s">
        <v>378</v>
      </c>
      <c r="K2085">
        <v>213</v>
      </c>
      <c r="L2085" t="s">
        <v>654</v>
      </c>
      <c r="M2085" t="s">
        <v>531</v>
      </c>
      <c r="N2085" t="s">
        <v>423</v>
      </c>
      <c r="O2085" t="s">
        <v>382</v>
      </c>
      <c r="Q2085">
        <v>1</v>
      </c>
      <c r="R2085" s="4">
        <v>0.25</v>
      </c>
      <c r="S2085" s="9" t="str">
        <f t="shared" si="214"/>
        <v>Smoltz, John</v>
      </c>
      <c r="T2085" s="9" t="str">
        <f t="shared" si="215"/>
        <v xml:space="preserve">Topps Main     </v>
      </c>
      <c r="U2085" s="9" t="str">
        <f>IFERROR(VLOOKUP(S2085,'Lookup '!B:D,3,FALSE)," ")</f>
        <v>HOF</v>
      </c>
      <c r="V2085" s="9" t="str">
        <f t="shared" si="216"/>
        <v>F $.25</v>
      </c>
    </row>
    <row r="2086" spans="3:22" x14ac:dyDescent="0.25">
      <c r="C2086">
        <v>2005</v>
      </c>
      <c r="D2086" t="s">
        <v>378</v>
      </c>
      <c r="K2086">
        <v>240</v>
      </c>
      <c r="L2086" t="s">
        <v>910</v>
      </c>
      <c r="M2086" t="s">
        <v>911</v>
      </c>
      <c r="N2086" t="s">
        <v>387</v>
      </c>
      <c r="O2086" t="s">
        <v>388</v>
      </c>
      <c r="Q2086">
        <v>1</v>
      </c>
      <c r="R2086" s="4">
        <v>0.25</v>
      </c>
      <c r="S2086" s="9" t="str">
        <f t="shared" si="214"/>
        <v>Cabrera, Miguel</v>
      </c>
      <c r="T2086" s="9" t="str">
        <f t="shared" si="215"/>
        <v xml:space="preserve">Topps Main     </v>
      </c>
      <c r="U2086" s="9" t="str">
        <f>IFERROR(VLOOKUP(S2086,'Lookup '!B:D,3,FALSE)," ")</f>
        <v/>
      </c>
      <c r="V2086" s="9" t="str">
        <f t="shared" si="216"/>
        <v>F $.25</v>
      </c>
    </row>
    <row r="2087" spans="3:22" x14ac:dyDescent="0.25">
      <c r="C2087">
        <v>2005</v>
      </c>
      <c r="D2087" t="s">
        <v>378</v>
      </c>
      <c r="K2087">
        <v>400</v>
      </c>
      <c r="L2087" t="s">
        <v>882</v>
      </c>
      <c r="M2087" t="s">
        <v>883</v>
      </c>
      <c r="N2087" t="s">
        <v>555</v>
      </c>
      <c r="O2087" t="s">
        <v>388</v>
      </c>
      <c r="Q2087">
        <v>1</v>
      </c>
      <c r="R2087" s="4">
        <v>0.25</v>
      </c>
      <c r="S2087" s="9" t="str">
        <f t="shared" si="214"/>
        <v>Suzuki, Ichiro</v>
      </c>
      <c r="T2087" s="9" t="str">
        <f t="shared" si="215"/>
        <v xml:space="preserve">Topps Main     </v>
      </c>
      <c r="U2087" s="9" t="str">
        <f>IFERROR(VLOOKUP(S2087,'Lookup '!B:D,3,FALSE)," ")</f>
        <v/>
      </c>
      <c r="V2087" s="9" t="str">
        <f t="shared" si="216"/>
        <v>F $.25</v>
      </c>
    </row>
    <row r="2088" spans="3:22" x14ac:dyDescent="0.25">
      <c r="C2088">
        <v>2005</v>
      </c>
      <c r="D2088" t="s">
        <v>378</v>
      </c>
      <c r="K2088">
        <v>440</v>
      </c>
      <c r="L2088" t="s">
        <v>667</v>
      </c>
      <c r="M2088" t="s">
        <v>501</v>
      </c>
      <c r="N2088" t="s">
        <v>433</v>
      </c>
      <c r="O2088" t="s">
        <v>388</v>
      </c>
      <c r="Q2088">
        <v>1</v>
      </c>
      <c r="R2088" s="4">
        <v>0.25</v>
      </c>
      <c r="S2088" s="9" t="str">
        <f t="shared" si="214"/>
        <v>Griffey Jr, Ken</v>
      </c>
      <c r="T2088" s="9" t="str">
        <f t="shared" si="215"/>
        <v xml:space="preserve">Topps Main     </v>
      </c>
      <c r="U2088" s="9" t="str">
        <f>IFERROR(VLOOKUP(S2088,'Lookup '!B:D,3,FALSE)," ")</f>
        <v>HOF</v>
      </c>
      <c r="V2088" s="9" t="str">
        <f t="shared" si="216"/>
        <v>F $.25</v>
      </c>
    </row>
    <row r="2089" spans="3:22" x14ac:dyDescent="0.25">
      <c r="C2089">
        <v>2005</v>
      </c>
      <c r="D2089" t="s">
        <v>378</v>
      </c>
      <c r="K2089">
        <v>481</v>
      </c>
      <c r="L2089" t="s">
        <v>906</v>
      </c>
      <c r="M2089" t="s">
        <v>907</v>
      </c>
      <c r="N2089" t="s">
        <v>381</v>
      </c>
      <c r="O2089" t="s">
        <v>398</v>
      </c>
      <c r="Q2089">
        <v>1</v>
      </c>
      <c r="R2089" s="4">
        <v>0.25</v>
      </c>
      <c r="S2089" s="9" t="str">
        <f t="shared" si="214"/>
        <v>Utley, Chase</v>
      </c>
      <c r="T2089" s="9" t="str">
        <f t="shared" si="215"/>
        <v xml:space="preserve">Topps Main     </v>
      </c>
      <c r="U2089" s="9" t="str">
        <f>IFERROR(VLOOKUP(S2089,'Lookup '!B:D,3,FALSE)," ")</f>
        <v xml:space="preserve"> </v>
      </c>
      <c r="V2089" s="9" t="str">
        <f t="shared" si="216"/>
        <v>F $.25</v>
      </c>
    </row>
    <row r="2090" spans="3:22" x14ac:dyDescent="0.25">
      <c r="C2090">
        <v>2005</v>
      </c>
      <c r="D2090" t="s">
        <v>378</v>
      </c>
      <c r="K2090">
        <v>500</v>
      </c>
      <c r="L2090" t="s">
        <v>611</v>
      </c>
      <c r="M2090" t="s">
        <v>612</v>
      </c>
      <c r="N2090" t="s">
        <v>405</v>
      </c>
      <c r="O2090" t="s">
        <v>388</v>
      </c>
      <c r="Q2090">
        <v>1</v>
      </c>
      <c r="R2090" s="4">
        <v>0.25</v>
      </c>
      <c r="S2090" s="9" t="str">
        <f t="shared" si="214"/>
        <v>Bonds, Barry</v>
      </c>
      <c r="T2090" s="9" t="str">
        <f t="shared" si="215"/>
        <v xml:space="preserve">Topps Main     </v>
      </c>
      <c r="U2090" s="9" t="str">
        <f>IFERROR(VLOOKUP(S2090,'Lookup '!B:D,3,FALSE)," ")</f>
        <v/>
      </c>
      <c r="V2090" s="9" t="str">
        <f t="shared" si="216"/>
        <v>F $.25</v>
      </c>
    </row>
    <row r="2091" spans="3:22" x14ac:dyDescent="0.25">
      <c r="C2091">
        <v>2005</v>
      </c>
      <c r="D2091" t="s">
        <v>378</v>
      </c>
      <c r="K2091">
        <v>600</v>
      </c>
      <c r="L2091" t="s">
        <v>772</v>
      </c>
      <c r="M2091" t="s">
        <v>773</v>
      </c>
      <c r="N2091" t="s">
        <v>425</v>
      </c>
      <c r="O2091" t="s">
        <v>480</v>
      </c>
      <c r="Q2091">
        <v>1</v>
      </c>
      <c r="R2091" s="4">
        <v>0.25</v>
      </c>
      <c r="S2091" s="9" t="str">
        <f t="shared" si="214"/>
        <v>Jeter, Derek</v>
      </c>
      <c r="T2091" s="9" t="str">
        <f t="shared" si="215"/>
        <v xml:space="preserve">Topps Main     </v>
      </c>
      <c r="U2091" s="9" t="str">
        <f>IFERROR(VLOOKUP(S2091,'Lookup '!B:D,3,FALSE)," ")</f>
        <v/>
      </c>
      <c r="V2091" s="9" t="str">
        <f t="shared" si="216"/>
        <v>F $.25</v>
      </c>
    </row>
    <row r="2092" spans="3:22" x14ac:dyDescent="0.25">
      <c r="C2092">
        <v>2005</v>
      </c>
      <c r="D2092" t="s">
        <v>378</v>
      </c>
      <c r="K2092">
        <v>689</v>
      </c>
      <c r="L2092" t="s">
        <v>5313</v>
      </c>
      <c r="N2092" t="s">
        <v>381</v>
      </c>
      <c r="Q2092">
        <v>1</v>
      </c>
      <c r="R2092" s="4">
        <v>0.25</v>
      </c>
      <c r="S2092" s="9" t="str">
        <f t="shared" si="214"/>
        <v xml:space="preserve">Howard,Ryan/Hamels,Cole, </v>
      </c>
      <c r="T2092" s="9" t="str">
        <f t="shared" si="215"/>
        <v xml:space="preserve">Topps Main     </v>
      </c>
      <c r="U2092" s="9" t="str">
        <f>IFERROR(VLOOKUP(S2092,'Lookup '!B:D,3,FALSE)," ")</f>
        <v xml:space="preserve"> </v>
      </c>
      <c r="V2092" s="9" t="str">
        <f t="shared" si="216"/>
        <v>F $.25</v>
      </c>
    </row>
    <row r="2093" spans="3:22" x14ac:dyDescent="0.25">
      <c r="C2093">
        <v>2006</v>
      </c>
      <c r="D2093" t="s">
        <v>378</v>
      </c>
      <c r="K2093">
        <v>25</v>
      </c>
      <c r="L2093" t="s">
        <v>358</v>
      </c>
      <c r="M2093" t="s">
        <v>359</v>
      </c>
      <c r="N2093" t="s">
        <v>423</v>
      </c>
      <c r="O2093" t="s">
        <v>440</v>
      </c>
      <c r="Q2093">
        <v>1</v>
      </c>
      <c r="R2093" s="4">
        <v>0.25</v>
      </c>
      <c r="S2093" s="9" t="str">
        <f t="shared" ref="S2093:S2117" si="217">L2093&amp;", "&amp;M2093</f>
        <v>Jones, Chipper</v>
      </c>
      <c r="T2093" s="9" t="str">
        <f t="shared" ref="T2093:T2117" si="218">CONCATENATE(D2093&amp;" "&amp;E2093&amp;" "&amp;F2093&amp;" "&amp;G2093&amp;" "&amp;H2093&amp;" "&amp;I2093&amp;J2093)</f>
        <v xml:space="preserve">Topps Main     </v>
      </c>
      <c r="U2093" s="9" t="str">
        <f>IFERROR(VLOOKUP(S2093,'Lookup '!B:D,3,FALSE)," ")</f>
        <v>HOF</v>
      </c>
      <c r="V2093" s="9" t="str">
        <f t="shared" ref="V2093:V2117" si="219">IF(R2093&gt;0.249,IF(R2093&gt;0.99,IF(R2093&gt;4.99,IF(R2093&gt;9.99,IF(R2093&gt;49.99,IF(R2093&gt;99.99,"A $100","B $50"),"C $10"),"D $5"),"E $1"),"F $.25"),"G")</f>
        <v>F $.25</v>
      </c>
    </row>
    <row r="2094" spans="3:22" x14ac:dyDescent="0.25">
      <c r="C2094">
        <v>2006</v>
      </c>
      <c r="D2094" t="s">
        <v>378</v>
      </c>
      <c r="K2094">
        <v>45</v>
      </c>
      <c r="L2094" t="s">
        <v>618</v>
      </c>
      <c r="M2094" t="s">
        <v>357</v>
      </c>
      <c r="N2094" t="s">
        <v>509</v>
      </c>
      <c r="O2094" t="s">
        <v>382</v>
      </c>
      <c r="Q2094">
        <v>1</v>
      </c>
      <c r="R2094" s="4">
        <v>0.25</v>
      </c>
      <c r="S2094" s="9" t="str">
        <f t="shared" si="217"/>
        <v>Maddux, Greg</v>
      </c>
      <c r="T2094" s="9" t="str">
        <f t="shared" si="218"/>
        <v xml:space="preserve">Topps Main     </v>
      </c>
      <c r="U2094" s="9" t="str">
        <f>IFERROR(VLOOKUP(S2094,'Lookup '!B:D,3,FALSE)," ")</f>
        <v>HOF</v>
      </c>
      <c r="V2094" s="9" t="str">
        <f t="shared" si="219"/>
        <v>F $.25</v>
      </c>
    </row>
    <row r="2095" spans="3:22" x14ac:dyDescent="0.25">
      <c r="C2095">
        <v>2006</v>
      </c>
      <c r="D2095" t="s">
        <v>378</v>
      </c>
      <c r="K2095">
        <v>71</v>
      </c>
      <c r="L2095" t="s">
        <v>649</v>
      </c>
      <c r="M2095" t="s">
        <v>429</v>
      </c>
      <c r="N2095" t="s">
        <v>430</v>
      </c>
      <c r="O2095" t="s">
        <v>382</v>
      </c>
      <c r="Q2095">
        <v>1</v>
      </c>
      <c r="R2095" s="4">
        <v>0.25</v>
      </c>
      <c r="S2095" s="9" t="str">
        <f t="shared" si="217"/>
        <v>Glavine, Tom</v>
      </c>
      <c r="T2095" s="9" t="str">
        <f t="shared" si="218"/>
        <v xml:space="preserve">Topps Main     </v>
      </c>
      <c r="U2095" s="9" t="str">
        <f>IFERROR(VLOOKUP(S2095,'Lookup '!B:D,3,FALSE)," ")</f>
        <v>HOF</v>
      </c>
      <c r="V2095" s="9" t="str">
        <f t="shared" si="219"/>
        <v>F $.25</v>
      </c>
    </row>
    <row r="2096" spans="3:22" x14ac:dyDescent="0.25">
      <c r="C2096">
        <v>2006</v>
      </c>
      <c r="D2096" t="s">
        <v>378</v>
      </c>
      <c r="K2096">
        <v>100</v>
      </c>
      <c r="L2096" t="s">
        <v>611</v>
      </c>
      <c r="M2096" t="s">
        <v>612</v>
      </c>
      <c r="N2096" t="s">
        <v>405</v>
      </c>
      <c r="O2096" t="s">
        <v>388</v>
      </c>
      <c r="Q2096">
        <v>1</v>
      </c>
      <c r="R2096" s="4">
        <v>0.25</v>
      </c>
      <c r="S2096" s="9" t="str">
        <f t="shared" si="217"/>
        <v>Bonds, Barry</v>
      </c>
      <c r="T2096" s="9" t="str">
        <f t="shared" si="218"/>
        <v xml:space="preserve">Topps Main     </v>
      </c>
      <c r="U2096" s="9" t="str">
        <f>IFERROR(VLOOKUP(S2096,'Lookup '!B:D,3,FALSE)," ")</f>
        <v/>
      </c>
      <c r="V2096" s="9" t="str">
        <f t="shared" si="219"/>
        <v>F $.25</v>
      </c>
    </row>
    <row r="2097" spans="3:22" x14ac:dyDescent="0.25">
      <c r="C2097">
        <v>2006</v>
      </c>
      <c r="D2097" t="s">
        <v>378</v>
      </c>
      <c r="K2097">
        <v>110</v>
      </c>
      <c r="L2097" t="s">
        <v>814</v>
      </c>
      <c r="M2097" t="s">
        <v>815</v>
      </c>
      <c r="N2097" t="s">
        <v>425</v>
      </c>
      <c r="O2097" t="s">
        <v>382</v>
      </c>
      <c r="Q2097">
        <v>1</v>
      </c>
      <c r="R2097" s="4">
        <v>0.25</v>
      </c>
      <c r="S2097" s="9" t="str">
        <f t="shared" si="217"/>
        <v>Rivera, Mariano</v>
      </c>
      <c r="T2097" s="9" t="str">
        <f t="shared" si="218"/>
        <v xml:space="preserve">Topps Main     </v>
      </c>
      <c r="U2097" s="9" t="str">
        <f>IFERROR(VLOOKUP(S2097,'Lookup '!B:D,3,FALSE)," ")</f>
        <v>HOF</v>
      </c>
      <c r="V2097" s="9" t="str">
        <f t="shared" si="219"/>
        <v>F $.25</v>
      </c>
    </row>
    <row r="2098" spans="3:22" x14ac:dyDescent="0.25">
      <c r="C2098">
        <v>2006</v>
      </c>
      <c r="D2098" t="s">
        <v>378</v>
      </c>
      <c r="K2098">
        <v>150</v>
      </c>
      <c r="L2098" t="s">
        <v>364</v>
      </c>
      <c r="M2098" t="s">
        <v>750</v>
      </c>
      <c r="N2098" t="s">
        <v>430</v>
      </c>
      <c r="O2098" t="s">
        <v>382</v>
      </c>
      <c r="Q2098">
        <v>1</v>
      </c>
      <c r="R2098" s="4">
        <v>0.25</v>
      </c>
      <c r="S2098" s="9" t="str">
        <f t="shared" si="217"/>
        <v>Martinez, Pedro</v>
      </c>
      <c r="T2098" s="9" t="str">
        <f t="shared" si="218"/>
        <v xml:space="preserve">Topps Main     </v>
      </c>
      <c r="U2098" s="9" t="str">
        <f>IFERROR(VLOOKUP(S2098,'Lookup '!B:D,3,FALSE)," ")</f>
        <v>HOF</v>
      </c>
      <c r="V2098" s="9" t="str">
        <f t="shared" si="219"/>
        <v>F $.25</v>
      </c>
    </row>
    <row r="2099" spans="3:22" x14ac:dyDescent="0.25">
      <c r="C2099">
        <v>2006</v>
      </c>
      <c r="D2099" t="s">
        <v>378</v>
      </c>
      <c r="K2099">
        <v>200</v>
      </c>
      <c r="L2099" t="s">
        <v>889</v>
      </c>
      <c r="M2099" t="s">
        <v>732</v>
      </c>
      <c r="N2099" t="s">
        <v>391</v>
      </c>
      <c r="O2099" t="s">
        <v>424</v>
      </c>
      <c r="Q2099">
        <v>1</v>
      </c>
      <c r="R2099" s="4">
        <v>0.25</v>
      </c>
      <c r="S2099" s="9" t="str">
        <f t="shared" si="217"/>
        <v>Pujols, Albert</v>
      </c>
      <c r="T2099" s="9" t="str">
        <f t="shared" si="218"/>
        <v xml:space="preserve">Topps Main     </v>
      </c>
      <c r="U2099" s="9" t="str">
        <f>IFERROR(VLOOKUP(S2099,'Lookup '!B:D,3,FALSE)," ")</f>
        <v/>
      </c>
      <c r="V2099" s="9" t="str">
        <f t="shared" si="219"/>
        <v>F $.25</v>
      </c>
    </row>
    <row r="2100" spans="3:22" x14ac:dyDescent="0.25">
      <c r="C2100">
        <v>2006</v>
      </c>
      <c r="D2100" t="s">
        <v>378</v>
      </c>
      <c r="K2100">
        <v>205</v>
      </c>
      <c r="L2100" t="s">
        <v>890</v>
      </c>
      <c r="M2100" t="s">
        <v>891</v>
      </c>
      <c r="N2100" t="s">
        <v>381</v>
      </c>
      <c r="O2100" t="s">
        <v>480</v>
      </c>
      <c r="Q2100">
        <v>1</v>
      </c>
      <c r="R2100" s="4"/>
      <c r="S2100" s="9" t="str">
        <f t="shared" si="217"/>
        <v>Rollins, Jimmy</v>
      </c>
      <c r="T2100" s="9" t="str">
        <f t="shared" si="218"/>
        <v xml:space="preserve">Topps Main     </v>
      </c>
      <c r="U2100" s="9" t="str">
        <f>IFERROR(VLOOKUP(S2100,'Lookup '!B:D,3,FALSE)," ")</f>
        <v/>
      </c>
      <c r="V2100" s="9" t="str">
        <f t="shared" si="219"/>
        <v>G</v>
      </c>
    </row>
    <row r="2101" spans="3:22" x14ac:dyDescent="0.25">
      <c r="C2101">
        <v>2006</v>
      </c>
      <c r="D2101" t="s">
        <v>378</v>
      </c>
      <c r="K2101">
        <v>225</v>
      </c>
      <c r="L2101" t="s">
        <v>882</v>
      </c>
      <c r="M2101" t="s">
        <v>883</v>
      </c>
      <c r="N2101" t="s">
        <v>555</v>
      </c>
      <c r="O2101" t="s">
        <v>388</v>
      </c>
      <c r="Q2101">
        <v>1</v>
      </c>
      <c r="R2101" s="4">
        <v>0.25</v>
      </c>
      <c r="S2101" s="9" t="str">
        <f t="shared" si="217"/>
        <v>Suzuki, Ichiro</v>
      </c>
      <c r="T2101" s="9" t="str">
        <f t="shared" si="218"/>
        <v xml:space="preserve">Topps Main     </v>
      </c>
      <c r="U2101" s="9" t="str">
        <f>IFERROR(VLOOKUP(S2101,'Lookup '!B:D,3,FALSE)," ")</f>
        <v/>
      </c>
      <c r="V2101" s="9" t="str">
        <f t="shared" si="219"/>
        <v>F $.25</v>
      </c>
    </row>
    <row r="2102" spans="3:22" x14ac:dyDescent="0.25">
      <c r="C2102">
        <v>2006</v>
      </c>
      <c r="D2102" t="s">
        <v>378</v>
      </c>
      <c r="K2102">
        <v>241</v>
      </c>
      <c r="L2102" t="s">
        <v>654</v>
      </c>
      <c r="M2102" t="s">
        <v>531</v>
      </c>
      <c r="N2102" t="s">
        <v>423</v>
      </c>
      <c r="O2102" t="s">
        <v>382</v>
      </c>
      <c r="Q2102">
        <v>1</v>
      </c>
      <c r="R2102" s="4">
        <v>0.25</v>
      </c>
      <c r="S2102" s="9" t="str">
        <f t="shared" si="217"/>
        <v>Smoltz, John</v>
      </c>
      <c r="T2102" s="9" t="str">
        <f t="shared" si="218"/>
        <v xml:space="preserve">Topps Main     </v>
      </c>
      <c r="U2102" s="9" t="str">
        <f>IFERROR(VLOOKUP(S2102,'Lookup '!B:D,3,FALSE)," ")</f>
        <v>HOF</v>
      </c>
      <c r="V2102" s="9" t="str">
        <f t="shared" si="219"/>
        <v>F $.25</v>
      </c>
    </row>
    <row r="2103" spans="3:22" x14ac:dyDescent="0.25">
      <c r="C2103">
        <v>2006</v>
      </c>
      <c r="D2103" t="s">
        <v>378</v>
      </c>
      <c r="K2103">
        <v>387</v>
      </c>
      <c r="L2103" t="s">
        <v>667</v>
      </c>
      <c r="M2103" t="s">
        <v>501</v>
      </c>
      <c r="N2103" t="s">
        <v>433</v>
      </c>
      <c r="O2103" t="s">
        <v>388</v>
      </c>
      <c r="Q2103">
        <v>1</v>
      </c>
      <c r="R2103" s="4">
        <v>0.25</v>
      </c>
      <c r="S2103" s="9" t="str">
        <f t="shared" si="217"/>
        <v>Griffey Jr, Ken</v>
      </c>
      <c r="T2103" s="9" t="str">
        <f t="shared" si="218"/>
        <v xml:space="preserve">Topps Main     </v>
      </c>
      <c r="U2103" s="9" t="str">
        <f>IFERROR(VLOOKUP(S2103,'Lookup '!B:D,3,FALSE)," ")</f>
        <v>HOF</v>
      </c>
      <c r="V2103" s="9" t="str">
        <f t="shared" si="219"/>
        <v>F $.25</v>
      </c>
    </row>
    <row r="2104" spans="3:22" x14ac:dyDescent="0.25">
      <c r="C2104">
        <v>2006</v>
      </c>
      <c r="D2104" t="s">
        <v>378</v>
      </c>
      <c r="K2104">
        <v>410</v>
      </c>
      <c r="L2104" t="s">
        <v>910</v>
      </c>
      <c r="M2104" t="s">
        <v>911</v>
      </c>
      <c r="N2104" t="s">
        <v>782</v>
      </c>
      <c r="O2104" t="s">
        <v>440</v>
      </c>
      <c r="Q2104">
        <v>1</v>
      </c>
      <c r="R2104" s="4">
        <v>0.25</v>
      </c>
      <c r="S2104" s="9" t="str">
        <f t="shared" si="217"/>
        <v>Cabrera, Miguel</v>
      </c>
      <c r="T2104" s="9" t="str">
        <f t="shared" si="218"/>
        <v xml:space="preserve">Topps Main     </v>
      </c>
      <c r="U2104" s="9" t="str">
        <f>IFERROR(VLOOKUP(S2104,'Lookup '!B:D,3,FALSE)," ")</f>
        <v/>
      </c>
      <c r="V2104" s="9" t="str">
        <f t="shared" si="219"/>
        <v>F $.25</v>
      </c>
    </row>
    <row r="2105" spans="3:22" x14ac:dyDescent="0.25">
      <c r="C2105">
        <v>2006</v>
      </c>
      <c r="D2105" t="s">
        <v>378</v>
      </c>
      <c r="K2105">
        <v>423</v>
      </c>
      <c r="L2105" t="s">
        <v>831</v>
      </c>
      <c r="M2105" t="s">
        <v>361</v>
      </c>
      <c r="N2105" t="s">
        <v>402</v>
      </c>
      <c r="O2105" t="s">
        <v>424</v>
      </c>
      <c r="Q2105">
        <v>1</v>
      </c>
      <c r="R2105" s="4">
        <v>0.25</v>
      </c>
      <c r="S2105" s="9" t="str">
        <f t="shared" si="217"/>
        <v>Ortiz, David</v>
      </c>
      <c r="T2105" s="9" t="str">
        <f t="shared" si="218"/>
        <v xml:space="preserve">Topps Main     </v>
      </c>
      <c r="U2105" s="9" t="str">
        <f>IFERROR(VLOOKUP(S2105,'Lookup '!B:D,3,FALSE)," ")</f>
        <v/>
      </c>
      <c r="V2105" s="9" t="str">
        <f t="shared" si="219"/>
        <v>F $.25</v>
      </c>
    </row>
    <row r="2106" spans="3:22" x14ac:dyDescent="0.25">
      <c r="C2106">
        <v>2006</v>
      </c>
      <c r="D2106" t="s">
        <v>378</v>
      </c>
      <c r="K2106">
        <v>460</v>
      </c>
      <c r="L2106" t="s">
        <v>482</v>
      </c>
      <c r="M2106" t="s">
        <v>670</v>
      </c>
      <c r="N2106" t="s">
        <v>425</v>
      </c>
      <c r="O2106" t="s">
        <v>382</v>
      </c>
      <c r="Q2106">
        <v>1</v>
      </c>
      <c r="R2106" s="4">
        <v>0.25</v>
      </c>
      <c r="S2106" s="9" t="str">
        <f t="shared" si="217"/>
        <v>Johnson, Randy</v>
      </c>
      <c r="T2106" s="9" t="str">
        <f t="shared" si="218"/>
        <v xml:space="preserve">Topps Main     </v>
      </c>
      <c r="U2106" s="9" t="str">
        <f>IFERROR(VLOOKUP(S2106,'Lookup '!B:D,3,FALSE)," ")</f>
        <v>HOF</v>
      </c>
      <c r="V2106" s="9" t="str">
        <f t="shared" si="219"/>
        <v>F $.25</v>
      </c>
    </row>
    <row r="2107" spans="3:22" x14ac:dyDescent="0.25">
      <c r="C2107">
        <v>2006</v>
      </c>
      <c r="D2107" t="s">
        <v>378</v>
      </c>
      <c r="K2107">
        <v>495</v>
      </c>
      <c r="L2107" t="s">
        <v>843</v>
      </c>
      <c r="M2107" t="s">
        <v>844</v>
      </c>
      <c r="N2107" t="s">
        <v>555</v>
      </c>
      <c r="O2107" t="s">
        <v>440</v>
      </c>
      <c r="Q2107">
        <v>1</v>
      </c>
      <c r="R2107" s="4">
        <v>0.25</v>
      </c>
      <c r="S2107" s="9" t="str">
        <f t="shared" si="217"/>
        <v>Beltre, Adrian</v>
      </c>
      <c r="T2107" s="9" t="str">
        <f t="shared" si="218"/>
        <v xml:space="preserve">Topps Main     </v>
      </c>
      <c r="U2107" s="9" t="str">
        <f>IFERROR(VLOOKUP(S2107,'Lookup '!B:D,3,FALSE)," ")</f>
        <v/>
      </c>
      <c r="V2107" s="9" t="str">
        <f t="shared" si="219"/>
        <v>F $.25</v>
      </c>
    </row>
    <row r="2108" spans="3:22" x14ac:dyDescent="0.25">
      <c r="C2108">
        <v>2006</v>
      </c>
      <c r="D2108" t="s">
        <v>378</v>
      </c>
      <c r="K2108">
        <v>500</v>
      </c>
      <c r="L2108" t="s">
        <v>772</v>
      </c>
      <c r="M2108" t="s">
        <v>773</v>
      </c>
      <c r="N2108" t="s">
        <v>425</v>
      </c>
      <c r="O2108" t="s">
        <v>480</v>
      </c>
      <c r="Q2108">
        <v>1</v>
      </c>
      <c r="R2108" s="4">
        <v>0.5</v>
      </c>
      <c r="S2108" s="9" t="str">
        <f t="shared" si="217"/>
        <v>Jeter, Derek</v>
      </c>
      <c r="T2108" s="9" t="str">
        <f t="shared" si="218"/>
        <v xml:space="preserve">Topps Main     </v>
      </c>
      <c r="U2108" s="9" t="str">
        <f>IFERROR(VLOOKUP(S2108,'Lookup '!B:D,3,FALSE)," ")</f>
        <v/>
      </c>
      <c r="V2108" s="9" t="str">
        <f t="shared" si="219"/>
        <v>F $.25</v>
      </c>
    </row>
    <row r="2109" spans="3:22" x14ac:dyDescent="0.25">
      <c r="C2109">
        <v>2006</v>
      </c>
      <c r="D2109" t="s">
        <v>378</v>
      </c>
      <c r="K2109">
        <v>560</v>
      </c>
      <c r="L2109" t="s">
        <v>752</v>
      </c>
      <c r="M2109" t="s">
        <v>347</v>
      </c>
      <c r="N2109" t="s">
        <v>465</v>
      </c>
      <c r="O2109" t="s">
        <v>424</v>
      </c>
      <c r="Q2109">
        <v>1</v>
      </c>
      <c r="R2109" s="4">
        <v>0.25</v>
      </c>
      <c r="S2109" s="9" t="str">
        <f t="shared" si="217"/>
        <v>Thome, Jim</v>
      </c>
      <c r="T2109" s="9" t="str">
        <f t="shared" si="218"/>
        <v xml:space="preserve">Topps Main     </v>
      </c>
      <c r="U2109" s="9" t="str">
        <f>IFERROR(VLOOKUP(S2109,'Lookup '!B:D,3,FALSE)," ")</f>
        <v>HOF</v>
      </c>
      <c r="V2109" s="9" t="str">
        <f t="shared" si="219"/>
        <v>F $.25</v>
      </c>
    </row>
    <row r="2110" spans="3:22" x14ac:dyDescent="0.25">
      <c r="C2110">
        <v>2006</v>
      </c>
      <c r="D2110" t="s">
        <v>378</v>
      </c>
      <c r="K2110">
        <v>580</v>
      </c>
      <c r="L2110" t="s">
        <v>704</v>
      </c>
      <c r="M2110" t="s">
        <v>435</v>
      </c>
      <c r="N2110" t="s">
        <v>443</v>
      </c>
      <c r="O2110" t="s">
        <v>457</v>
      </c>
      <c r="Q2110">
        <v>1</v>
      </c>
      <c r="R2110" s="4">
        <v>0.25</v>
      </c>
      <c r="S2110" s="9" t="str">
        <f t="shared" si="217"/>
        <v>Thomas, Frank</v>
      </c>
      <c r="T2110" s="9" t="str">
        <f t="shared" si="218"/>
        <v xml:space="preserve">Topps Main     </v>
      </c>
      <c r="U2110" s="9" t="str">
        <f>IFERROR(VLOOKUP(S2110,'Lookup '!B:D,3,FALSE)," ")</f>
        <v>HOF</v>
      </c>
      <c r="V2110" s="9" t="str">
        <f t="shared" si="219"/>
        <v>F $.25</v>
      </c>
    </row>
    <row r="2111" spans="3:22" x14ac:dyDescent="0.25">
      <c r="C2111" s="6">
        <v>2006</v>
      </c>
      <c r="D2111" s="2" t="s">
        <v>378</v>
      </c>
      <c r="E2111" s="2" t="s">
        <v>592</v>
      </c>
      <c r="K2111" t="s">
        <v>3900</v>
      </c>
      <c r="L2111" t="s">
        <v>3909</v>
      </c>
      <c r="N2111" t="s">
        <v>578</v>
      </c>
      <c r="Q2111">
        <v>1</v>
      </c>
      <c r="R2111" s="4">
        <v>0.25</v>
      </c>
      <c r="S2111" s="9" t="str">
        <f t="shared" si="217"/>
        <v xml:space="preserve">Ortiz, David / Dye,J / Hafner,T, </v>
      </c>
      <c r="T2111" s="9" t="str">
        <f t="shared" si="218"/>
        <v xml:space="preserve">Topps Main Update    </v>
      </c>
      <c r="U2111" s="9" t="str">
        <f>IFERROR(VLOOKUP(S2111,'Lookup '!B:D,3,FALSE)," ")</f>
        <v xml:space="preserve"> </v>
      </c>
      <c r="V2111" s="9" t="str">
        <f t="shared" si="219"/>
        <v>F $.25</v>
      </c>
    </row>
    <row r="2112" spans="3:22" x14ac:dyDescent="0.25">
      <c r="C2112" s="6">
        <v>2006</v>
      </c>
      <c r="D2112" s="2" t="s">
        <v>378</v>
      </c>
      <c r="E2112" s="2" t="s">
        <v>592</v>
      </c>
      <c r="K2112" t="s">
        <v>3901</v>
      </c>
      <c r="L2112" t="s">
        <v>831</v>
      </c>
      <c r="M2112" t="s">
        <v>361</v>
      </c>
      <c r="N2112" t="s">
        <v>402</v>
      </c>
      <c r="O2112" t="s">
        <v>457</v>
      </c>
      <c r="Q2112">
        <v>1</v>
      </c>
      <c r="R2112" s="4">
        <v>0.25</v>
      </c>
      <c r="S2112" s="9" t="str">
        <f t="shared" si="217"/>
        <v>Ortiz, David</v>
      </c>
      <c r="T2112" s="9" t="str">
        <f t="shared" si="218"/>
        <v xml:space="preserve">Topps Main Update    </v>
      </c>
      <c r="U2112" s="9" t="str">
        <f>IFERROR(VLOOKUP(S2112,'Lookup '!B:D,3,FALSE)," ")</f>
        <v/>
      </c>
      <c r="V2112" s="9" t="str">
        <f t="shared" si="219"/>
        <v>F $.25</v>
      </c>
    </row>
    <row r="2113" spans="2:22" x14ac:dyDescent="0.25">
      <c r="C2113" s="6">
        <v>2006</v>
      </c>
      <c r="D2113" s="2" t="s">
        <v>378</v>
      </c>
      <c r="E2113" s="2" t="s">
        <v>592</v>
      </c>
      <c r="K2113" t="s">
        <v>3902</v>
      </c>
      <c r="L2113" t="s">
        <v>752</v>
      </c>
      <c r="M2113" t="s">
        <v>347</v>
      </c>
      <c r="N2113" t="s">
        <v>465</v>
      </c>
      <c r="O2113" t="s">
        <v>424</v>
      </c>
      <c r="Q2113">
        <v>1</v>
      </c>
      <c r="R2113" s="4">
        <v>0.25</v>
      </c>
      <c r="S2113" s="9" t="str">
        <f t="shared" si="217"/>
        <v>Thome, Jim</v>
      </c>
      <c r="T2113" s="9" t="str">
        <f t="shared" si="218"/>
        <v xml:space="preserve">Topps Main Update    </v>
      </c>
      <c r="U2113" s="9" t="str">
        <f>IFERROR(VLOOKUP(S2113,'Lookup '!B:D,3,FALSE)," ")</f>
        <v>HOF</v>
      </c>
      <c r="V2113" s="9" t="str">
        <f t="shared" si="219"/>
        <v>F $.25</v>
      </c>
    </row>
    <row r="2114" spans="2:22" x14ac:dyDescent="0.25">
      <c r="C2114" s="6">
        <v>2006</v>
      </c>
      <c r="D2114" s="2" t="s">
        <v>378</v>
      </c>
      <c r="E2114" s="2" t="s">
        <v>592</v>
      </c>
      <c r="K2114" t="s">
        <v>3903</v>
      </c>
      <c r="L2114" t="s">
        <v>814</v>
      </c>
      <c r="M2114" t="s">
        <v>815</v>
      </c>
      <c r="N2114" t="s">
        <v>425</v>
      </c>
      <c r="O2114" t="s">
        <v>382</v>
      </c>
      <c r="Q2114">
        <v>1</v>
      </c>
      <c r="R2114" s="4">
        <v>0.25</v>
      </c>
      <c r="S2114" s="9" t="str">
        <f t="shared" si="217"/>
        <v>Rivera, Mariano</v>
      </c>
      <c r="T2114" s="9" t="str">
        <f t="shared" si="218"/>
        <v xml:space="preserve">Topps Main Update    </v>
      </c>
      <c r="U2114" s="9" t="str">
        <f>IFERROR(VLOOKUP(S2114,'Lookup '!B:D,3,FALSE)," ")</f>
        <v>HOF</v>
      </c>
      <c r="V2114" s="9" t="str">
        <f t="shared" si="219"/>
        <v>F $.25</v>
      </c>
    </row>
    <row r="2115" spans="2:22" x14ac:dyDescent="0.25">
      <c r="C2115" s="6">
        <v>2006</v>
      </c>
      <c r="D2115" s="2" t="s">
        <v>378</v>
      </c>
      <c r="E2115" s="2" t="s">
        <v>592</v>
      </c>
      <c r="K2115" t="s">
        <v>3904</v>
      </c>
      <c r="L2115" t="s">
        <v>910</v>
      </c>
      <c r="M2115" t="s">
        <v>911</v>
      </c>
      <c r="N2115" t="s">
        <v>782</v>
      </c>
      <c r="O2115" t="s">
        <v>440</v>
      </c>
      <c r="Q2115">
        <v>1</v>
      </c>
      <c r="R2115" s="4">
        <v>0.5</v>
      </c>
      <c r="S2115" s="9" t="str">
        <f t="shared" si="217"/>
        <v>Cabrera, Miguel</v>
      </c>
      <c r="T2115" s="9" t="str">
        <f t="shared" si="218"/>
        <v xml:space="preserve">Topps Main Update    </v>
      </c>
      <c r="U2115" s="9" t="str">
        <f>IFERROR(VLOOKUP(S2115,'Lookup '!B:D,3,FALSE)," ")</f>
        <v/>
      </c>
      <c r="V2115" s="9" t="str">
        <f t="shared" si="219"/>
        <v>F $.25</v>
      </c>
    </row>
    <row r="2116" spans="2:22" x14ac:dyDescent="0.25">
      <c r="C2116" s="6">
        <v>2006</v>
      </c>
      <c r="D2116" s="2" t="s">
        <v>378</v>
      </c>
      <c r="E2116" s="2" t="s">
        <v>592</v>
      </c>
      <c r="K2116" t="s">
        <v>3905</v>
      </c>
      <c r="L2116" t="s">
        <v>831</v>
      </c>
      <c r="M2116" t="s">
        <v>361</v>
      </c>
      <c r="N2116" t="s">
        <v>402</v>
      </c>
      <c r="O2116" t="s">
        <v>457</v>
      </c>
      <c r="Q2116">
        <v>1</v>
      </c>
      <c r="R2116" s="4">
        <v>0.25</v>
      </c>
      <c r="S2116" s="9" t="str">
        <f t="shared" si="217"/>
        <v>Ortiz, David</v>
      </c>
      <c r="T2116" s="9" t="str">
        <f t="shared" si="218"/>
        <v xml:space="preserve">Topps Main Update    </v>
      </c>
      <c r="U2116" s="9" t="str">
        <f>IFERROR(VLOOKUP(S2116,'Lookup '!B:D,3,FALSE)," ")</f>
        <v/>
      </c>
      <c r="V2116" s="9" t="str">
        <f t="shared" si="219"/>
        <v>F $.25</v>
      </c>
    </row>
    <row r="2117" spans="2:22" x14ac:dyDescent="0.25">
      <c r="C2117" s="6">
        <v>2006</v>
      </c>
      <c r="D2117" s="2" t="s">
        <v>378</v>
      </c>
      <c r="E2117" s="2" t="s">
        <v>592</v>
      </c>
      <c r="K2117" t="s">
        <v>3906</v>
      </c>
      <c r="L2117" t="s">
        <v>3907</v>
      </c>
      <c r="N2117" t="s">
        <v>402</v>
      </c>
      <c r="O2117" t="s">
        <v>3908</v>
      </c>
      <c r="Q2117">
        <v>1</v>
      </c>
      <c r="R2117" s="4">
        <v>0.25</v>
      </c>
      <c r="S2117" s="9" t="str">
        <f t="shared" si="217"/>
        <v xml:space="preserve">Ortiz, David / Schilling, Curt, </v>
      </c>
      <c r="T2117" s="9" t="str">
        <f t="shared" si="218"/>
        <v xml:space="preserve">Topps Main Update    </v>
      </c>
      <c r="U2117" s="9" t="str">
        <f>IFERROR(VLOOKUP(S2117,'Lookup '!B:D,3,FALSE)," ")</f>
        <v xml:space="preserve"> </v>
      </c>
      <c r="V2117" s="9" t="str">
        <f t="shared" si="219"/>
        <v>F $.25</v>
      </c>
    </row>
    <row r="2118" spans="2:22" x14ac:dyDescent="0.25">
      <c r="B2118" t="s">
        <v>377</v>
      </c>
      <c r="C2118">
        <v>2006</v>
      </c>
      <c r="D2118" t="s">
        <v>696</v>
      </c>
      <c r="E2118" t="s">
        <v>922</v>
      </c>
      <c r="H2118" t="s">
        <v>919</v>
      </c>
      <c r="K2118" t="s">
        <v>923</v>
      </c>
      <c r="L2118" t="s">
        <v>924</v>
      </c>
      <c r="M2118" t="s">
        <v>415</v>
      </c>
      <c r="N2118" t="s">
        <v>381</v>
      </c>
      <c r="O2118" t="s">
        <v>424</v>
      </c>
      <c r="Q2118">
        <v>1</v>
      </c>
      <c r="R2118" s="4">
        <v>15</v>
      </c>
      <c r="S2118" s="9" t="str">
        <f t="shared" si="211"/>
        <v>Howard, Ryan</v>
      </c>
      <c r="T2118" s="9" t="str">
        <f t="shared" si="212"/>
        <v xml:space="preserve">Upper Deck Special F/X(Ovations)   Relic </v>
      </c>
      <c r="U2118" s="9" t="str">
        <f>IFERROR(VLOOKUP(S2118,'Lookup '!B:D,3,FALSE)," ")</f>
        <v/>
      </c>
      <c r="V2118" s="9" t="str">
        <f t="shared" si="213"/>
        <v>C $10</v>
      </c>
    </row>
    <row r="2119" spans="2:22" x14ac:dyDescent="0.25">
      <c r="B2119" t="s">
        <v>776</v>
      </c>
      <c r="C2119">
        <v>2007</v>
      </c>
      <c r="D2119" t="s">
        <v>378</v>
      </c>
      <c r="E2119" t="s">
        <v>592</v>
      </c>
      <c r="K2119" t="s">
        <v>925</v>
      </c>
      <c r="L2119" t="s">
        <v>903</v>
      </c>
      <c r="M2119" t="s">
        <v>904</v>
      </c>
      <c r="N2119" t="s">
        <v>463</v>
      </c>
      <c r="O2119" t="s">
        <v>382</v>
      </c>
      <c r="Q2119">
        <v>1</v>
      </c>
      <c r="R2119" s="4">
        <v>0.5</v>
      </c>
      <c r="S2119" s="9" t="str">
        <f t="shared" si="211"/>
        <v>Greinke, Zack</v>
      </c>
      <c r="T2119" s="9" t="str">
        <f t="shared" si="212"/>
        <v xml:space="preserve">Topps Main Update    </v>
      </c>
      <c r="U2119" s="9" t="str">
        <f>IFERROR(VLOOKUP(S2119,'Lookup '!B:D,3,FALSE)," ")</f>
        <v/>
      </c>
      <c r="V2119" s="9" t="str">
        <f t="shared" si="213"/>
        <v>F $.25</v>
      </c>
    </row>
    <row r="2120" spans="2:22" x14ac:dyDescent="0.25">
      <c r="B2120" t="s">
        <v>776</v>
      </c>
      <c r="C2120">
        <v>2007</v>
      </c>
      <c r="D2120" t="s">
        <v>378</v>
      </c>
      <c r="E2120" t="s">
        <v>592</v>
      </c>
      <c r="K2120" t="s">
        <v>926</v>
      </c>
      <c r="L2120" t="s">
        <v>649</v>
      </c>
      <c r="M2120" t="s">
        <v>429</v>
      </c>
      <c r="N2120" t="s">
        <v>430</v>
      </c>
      <c r="O2120" t="s">
        <v>382</v>
      </c>
      <c r="Q2120">
        <v>1</v>
      </c>
      <c r="R2120" s="4">
        <v>0.75</v>
      </c>
      <c r="S2120" s="9" t="str">
        <f t="shared" si="211"/>
        <v>Glavine, Tom</v>
      </c>
      <c r="T2120" s="9" t="str">
        <f t="shared" si="212"/>
        <v xml:space="preserve">Topps Main Update    </v>
      </c>
      <c r="U2120" s="9" t="str">
        <f>IFERROR(VLOOKUP(S2120,'Lookup '!B:D,3,FALSE)," ")</f>
        <v>HOF</v>
      </c>
      <c r="V2120" s="9" t="str">
        <f t="shared" si="213"/>
        <v>F $.25</v>
      </c>
    </row>
    <row r="2121" spans="2:22" x14ac:dyDescent="0.25">
      <c r="B2121" t="s">
        <v>776</v>
      </c>
      <c r="C2121">
        <v>2007</v>
      </c>
      <c r="D2121" t="s">
        <v>378</v>
      </c>
      <c r="E2121" t="s">
        <v>592</v>
      </c>
      <c r="K2121" t="s">
        <v>927</v>
      </c>
      <c r="L2121" t="s">
        <v>482</v>
      </c>
      <c r="M2121" t="s">
        <v>670</v>
      </c>
      <c r="N2121" t="s">
        <v>928</v>
      </c>
      <c r="O2121" t="s">
        <v>382</v>
      </c>
      <c r="Q2121">
        <v>1</v>
      </c>
      <c r="R2121" s="4">
        <v>0.75</v>
      </c>
      <c r="S2121" s="9" t="str">
        <f t="shared" si="211"/>
        <v>Johnson, Randy</v>
      </c>
      <c r="T2121" s="9" t="str">
        <f t="shared" si="212"/>
        <v xml:space="preserve">Topps Main Update    </v>
      </c>
      <c r="U2121" s="9" t="str">
        <f>IFERROR(VLOOKUP(S2121,'Lookup '!B:D,3,FALSE)," ")</f>
        <v>HOF</v>
      </c>
      <c r="V2121" s="9" t="str">
        <f t="shared" si="213"/>
        <v>F $.25</v>
      </c>
    </row>
    <row r="2122" spans="2:22" x14ac:dyDescent="0.25">
      <c r="B2122" t="s">
        <v>776</v>
      </c>
      <c r="C2122">
        <v>2007</v>
      </c>
      <c r="D2122" t="s">
        <v>378</v>
      </c>
      <c r="E2122" t="s">
        <v>592</v>
      </c>
      <c r="K2122" t="s">
        <v>929</v>
      </c>
      <c r="L2122" t="s">
        <v>733</v>
      </c>
      <c r="M2122" t="s">
        <v>734</v>
      </c>
      <c r="N2122" t="s">
        <v>387</v>
      </c>
      <c r="Q2122">
        <v>1</v>
      </c>
      <c r="R2122" s="4">
        <v>0.5</v>
      </c>
      <c r="S2122" s="9" t="str">
        <f t="shared" si="211"/>
        <v>Rodriguez, Ivan</v>
      </c>
      <c r="T2122" s="9" t="str">
        <f t="shared" si="212"/>
        <v xml:space="preserve">Topps Main Update    </v>
      </c>
      <c r="U2122" s="9" t="str">
        <f>IFERROR(VLOOKUP(S2122,'Lookup '!B:D,3,FALSE)," ")</f>
        <v>HOF</v>
      </c>
      <c r="V2122" s="9" t="str">
        <f t="shared" si="213"/>
        <v>F $.25</v>
      </c>
    </row>
    <row r="2123" spans="2:22" x14ac:dyDescent="0.25">
      <c r="B2123" t="s">
        <v>776</v>
      </c>
      <c r="C2123">
        <v>2007</v>
      </c>
      <c r="D2123" t="s">
        <v>378</v>
      </c>
      <c r="E2123" t="s">
        <v>592</v>
      </c>
      <c r="K2123" t="s">
        <v>930</v>
      </c>
      <c r="L2123" t="s">
        <v>831</v>
      </c>
      <c r="M2123" t="s">
        <v>361</v>
      </c>
      <c r="N2123" t="s">
        <v>402</v>
      </c>
      <c r="Q2123">
        <v>1</v>
      </c>
      <c r="R2123" s="4">
        <v>0.75</v>
      </c>
      <c r="S2123" s="9" t="str">
        <f t="shared" si="211"/>
        <v>Ortiz, David</v>
      </c>
      <c r="T2123" s="9" t="str">
        <f t="shared" si="212"/>
        <v xml:space="preserve">Topps Main Update    </v>
      </c>
      <c r="U2123" s="9" t="str">
        <f>IFERROR(VLOOKUP(S2123,'Lookup '!B:D,3,FALSE)," ")</f>
        <v/>
      </c>
      <c r="V2123" s="9" t="str">
        <f t="shared" si="213"/>
        <v>F $.25</v>
      </c>
    </row>
    <row r="2124" spans="2:22" x14ac:dyDescent="0.25">
      <c r="B2124" t="s">
        <v>776</v>
      </c>
      <c r="C2124">
        <v>2007</v>
      </c>
      <c r="D2124" t="s">
        <v>378</v>
      </c>
      <c r="E2124" t="s">
        <v>592</v>
      </c>
      <c r="K2124" t="s">
        <v>931</v>
      </c>
      <c r="L2124" t="s">
        <v>772</v>
      </c>
      <c r="M2124" t="s">
        <v>773</v>
      </c>
      <c r="N2124" t="s">
        <v>425</v>
      </c>
      <c r="Q2124">
        <v>1</v>
      </c>
      <c r="R2124" s="4">
        <v>2</v>
      </c>
      <c r="S2124" s="9" t="str">
        <f t="shared" si="211"/>
        <v>Jeter, Derek</v>
      </c>
      <c r="T2124" s="9" t="str">
        <f t="shared" si="212"/>
        <v xml:space="preserve">Topps Main Update    </v>
      </c>
      <c r="U2124" s="9" t="str">
        <f>IFERROR(VLOOKUP(S2124,'Lookup '!B:D,3,FALSE)," ")</f>
        <v/>
      </c>
      <c r="V2124" s="9" t="str">
        <f t="shared" si="213"/>
        <v>E $1</v>
      </c>
    </row>
    <row r="2125" spans="2:22" x14ac:dyDescent="0.25">
      <c r="B2125" t="s">
        <v>776</v>
      </c>
      <c r="C2125">
        <v>2007</v>
      </c>
      <c r="D2125" t="s">
        <v>378</v>
      </c>
      <c r="E2125" t="s">
        <v>592</v>
      </c>
      <c r="K2125" t="s">
        <v>932</v>
      </c>
      <c r="L2125" t="s">
        <v>882</v>
      </c>
      <c r="M2125" t="s">
        <v>883</v>
      </c>
      <c r="N2125" t="s">
        <v>555</v>
      </c>
      <c r="Q2125">
        <v>1</v>
      </c>
      <c r="R2125" s="4">
        <v>1.25</v>
      </c>
      <c r="S2125" s="9" t="str">
        <f t="shared" si="211"/>
        <v>Suzuki, Ichiro</v>
      </c>
      <c r="T2125" s="9" t="str">
        <f t="shared" si="212"/>
        <v xml:space="preserve">Topps Main Update    </v>
      </c>
      <c r="U2125" s="9" t="str">
        <f>IFERROR(VLOOKUP(S2125,'Lookup '!B:D,3,FALSE)," ")</f>
        <v/>
      </c>
      <c r="V2125" s="9" t="str">
        <f t="shared" si="213"/>
        <v>E $1</v>
      </c>
    </row>
    <row r="2126" spans="2:22" x14ac:dyDescent="0.25">
      <c r="B2126" t="s">
        <v>776</v>
      </c>
      <c r="C2126">
        <v>2007</v>
      </c>
      <c r="D2126" t="s">
        <v>378</v>
      </c>
      <c r="E2126" t="s">
        <v>592</v>
      </c>
      <c r="K2126" t="s">
        <v>933</v>
      </c>
      <c r="L2126" t="s">
        <v>611</v>
      </c>
      <c r="M2126" t="s">
        <v>612</v>
      </c>
      <c r="N2126" t="s">
        <v>405</v>
      </c>
      <c r="Q2126">
        <v>1</v>
      </c>
      <c r="R2126" s="4">
        <v>1.25</v>
      </c>
      <c r="S2126" s="9" t="str">
        <f t="shared" si="211"/>
        <v>Bonds, Barry</v>
      </c>
      <c r="T2126" s="9" t="str">
        <f t="shared" si="212"/>
        <v xml:space="preserve">Topps Main Update    </v>
      </c>
      <c r="U2126" s="9" t="str">
        <f>IFERROR(VLOOKUP(S2126,'Lookup '!B:D,3,FALSE)," ")</f>
        <v/>
      </c>
      <c r="V2126" s="9" t="str">
        <f t="shared" si="213"/>
        <v>E $1</v>
      </c>
    </row>
    <row r="2127" spans="2:22" x14ac:dyDescent="0.25">
      <c r="B2127" t="s">
        <v>776</v>
      </c>
      <c r="C2127">
        <v>2007</v>
      </c>
      <c r="D2127" t="s">
        <v>378</v>
      </c>
      <c r="E2127" t="s">
        <v>592</v>
      </c>
      <c r="K2127" t="s">
        <v>934</v>
      </c>
      <c r="L2127" t="s">
        <v>667</v>
      </c>
      <c r="M2127" t="s">
        <v>501</v>
      </c>
      <c r="N2127" t="s">
        <v>433</v>
      </c>
      <c r="Q2127">
        <v>1</v>
      </c>
      <c r="R2127" s="4">
        <v>1.5</v>
      </c>
      <c r="S2127" s="9" t="str">
        <f t="shared" si="211"/>
        <v>Griffey Jr, Ken</v>
      </c>
      <c r="T2127" s="9" t="str">
        <f t="shared" si="212"/>
        <v xml:space="preserve">Topps Main Update    </v>
      </c>
      <c r="U2127" s="9" t="str">
        <f>IFERROR(VLOOKUP(S2127,'Lookup '!B:D,3,FALSE)," ")</f>
        <v>HOF</v>
      </c>
      <c r="V2127" s="9" t="str">
        <f t="shared" si="213"/>
        <v>E $1</v>
      </c>
    </row>
    <row r="2128" spans="2:22" x14ac:dyDescent="0.25">
      <c r="B2128" t="s">
        <v>776</v>
      </c>
      <c r="C2128">
        <v>2007</v>
      </c>
      <c r="D2128" t="s">
        <v>378</v>
      </c>
      <c r="E2128" t="s">
        <v>592</v>
      </c>
      <c r="K2128" t="s">
        <v>935</v>
      </c>
      <c r="L2128" t="s">
        <v>896</v>
      </c>
      <c r="M2128" t="s">
        <v>897</v>
      </c>
      <c r="N2128" t="s">
        <v>381</v>
      </c>
      <c r="O2128" t="s">
        <v>382</v>
      </c>
      <c r="Q2128">
        <v>1</v>
      </c>
      <c r="R2128" s="4">
        <v>0.5</v>
      </c>
      <c r="S2128" s="9" t="str">
        <f t="shared" si="211"/>
        <v>Hamels, Cole</v>
      </c>
      <c r="T2128" s="9" t="str">
        <f t="shared" si="212"/>
        <v xml:space="preserve">Topps Main Update    </v>
      </c>
      <c r="U2128" s="9" t="str">
        <f>IFERROR(VLOOKUP(S2128,'Lookup '!B:D,3,FALSE)," ")</f>
        <v/>
      </c>
      <c r="V2128" s="9" t="str">
        <f t="shared" si="213"/>
        <v>F $.25</v>
      </c>
    </row>
    <row r="2129" spans="2:22" x14ac:dyDescent="0.25">
      <c r="B2129" t="s">
        <v>776</v>
      </c>
      <c r="C2129">
        <v>2007</v>
      </c>
      <c r="D2129" t="s">
        <v>378</v>
      </c>
      <c r="E2129" t="s">
        <v>592</v>
      </c>
      <c r="K2129" t="s">
        <v>936</v>
      </c>
      <c r="L2129" t="s">
        <v>889</v>
      </c>
      <c r="M2129" t="s">
        <v>732</v>
      </c>
      <c r="N2129" t="s">
        <v>391</v>
      </c>
      <c r="Q2129">
        <v>1</v>
      </c>
      <c r="R2129" s="4">
        <v>1</v>
      </c>
      <c r="S2129" s="9" t="str">
        <f t="shared" si="211"/>
        <v>Pujols, Albert</v>
      </c>
      <c r="T2129" s="9" t="str">
        <f t="shared" si="212"/>
        <v xml:space="preserve">Topps Main Update    </v>
      </c>
      <c r="U2129" s="9" t="str">
        <f>IFERROR(VLOOKUP(S2129,'Lookup '!B:D,3,FALSE)," ")</f>
        <v/>
      </c>
      <c r="V2129" s="9" t="str">
        <f t="shared" si="213"/>
        <v>E $1</v>
      </c>
    </row>
    <row r="2130" spans="2:22" x14ac:dyDescent="0.25">
      <c r="B2130" t="s">
        <v>776</v>
      </c>
      <c r="C2130">
        <v>2007</v>
      </c>
      <c r="D2130" t="s">
        <v>378</v>
      </c>
      <c r="E2130" t="s">
        <v>592</v>
      </c>
      <c r="K2130" t="s">
        <v>937</v>
      </c>
      <c r="L2130" t="s">
        <v>910</v>
      </c>
      <c r="M2130" t="s">
        <v>911</v>
      </c>
      <c r="N2130" t="s">
        <v>782</v>
      </c>
      <c r="Q2130">
        <v>1</v>
      </c>
      <c r="R2130" s="4">
        <v>1</v>
      </c>
      <c r="S2130" s="9" t="str">
        <f t="shared" si="211"/>
        <v>Cabrera, Miguel</v>
      </c>
      <c r="T2130" s="9" t="str">
        <f t="shared" si="212"/>
        <v xml:space="preserve">Topps Main Update    </v>
      </c>
      <c r="U2130" s="9" t="str">
        <f>IFERROR(VLOOKUP(S2130,'Lookup '!B:D,3,FALSE)," ")</f>
        <v/>
      </c>
      <c r="V2130" s="9" t="str">
        <f t="shared" si="213"/>
        <v>E $1</v>
      </c>
    </row>
    <row r="2131" spans="2:22" x14ac:dyDescent="0.25">
      <c r="B2131" t="s">
        <v>776</v>
      </c>
      <c r="C2131">
        <v>2007</v>
      </c>
      <c r="D2131" t="s">
        <v>378</v>
      </c>
      <c r="E2131" t="s">
        <v>592</v>
      </c>
      <c r="K2131" t="s">
        <v>938</v>
      </c>
      <c r="L2131" t="s">
        <v>939</v>
      </c>
      <c r="N2131" t="s">
        <v>425</v>
      </c>
      <c r="Q2131">
        <v>1</v>
      </c>
      <c r="R2131" s="4">
        <v>2</v>
      </c>
      <c r="S2131" s="9" t="str">
        <f t="shared" si="211"/>
        <v xml:space="preserve">Jeter,D / Rodriguez,A / Posada,J, </v>
      </c>
      <c r="T2131" s="9" t="str">
        <f t="shared" si="212"/>
        <v xml:space="preserve">Topps Main Update    </v>
      </c>
      <c r="U2131" s="9" t="str">
        <f>IFERROR(VLOOKUP(S2131,'Lookup '!B:D,3,FALSE)," ")</f>
        <v xml:space="preserve"> </v>
      </c>
      <c r="V2131" s="9" t="str">
        <f t="shared" si="213"/>
        <v>E $1</v>
      </c>
    </row>
    <row r="2132" spans="2:22" x14ac:dyDescent="0.25">
      <c r="B2132" t="s">
        <v>776</v>
      </c>
      <c r="C2132">
        <v>2007</v>
      </c>
      <c r="D2132" t="s">
        <v>378</v>
      </c>
      <c r="E2132" t="s">
        <v>592</v>
      </c>
      <c r="K2132" t="s">
        <v>940</v>
      </c>
      <c r="L2132" t="s">
        <v>941</v>
      </c>
      <c r="N2132" t="s">
        <v>381</v>
      </c>
      <c r="Q2132">
        <v>1</v>
      </c>
      <c r="R2132" s="4">
        <v>0.5</v>
      </c>
      <c r="S2132" s="9" t="str">
        <f t="shared" si="211"/>
        <v xml:space="preserve">Hamels,C / Martin, R, </v>
      </c>
      <c r="T2132" s="9" t="str">
        <f t="shared" si="212"/>
        <v xml:space="preserve">Topps Main Update    </v>
      </c>
      <c r="U2132" s="9" t="str">
        <f>IFERROR(VLOOKUP(S2132,'Lookup '!B:D,3,FALSE)," ")</f>
        <v xml:space="preserve"> </v>
      </c>
      <c r="V2132" s="9" t="str">
        <f t="shared" si="213"/>
        <v>F $.25</v>
      </c>
    </row>
    <row r="2133" spans="2:22" x14ac:dyDescent="0.25">
      <c r="B2133" t="s">
        <v>875</v>
      </c>
      <c r="C2133">
        <v>2008</v>
      </c>
      <c r="D2133" t="s">
        <v>942</v>
      </c>
      <c r="K2133">
        <v>250</v>
      </c>
      <c r="L2133" t="s">
        <v>882</v>
      </c>
      <c r="M2133" t="s">
        <v>883</v>
      </c>
      <c r="N2133" t="s">
        <v>555</v>
      </c>
      <c r="O2133" t="s">
        <v>388</v>
      </c>
      <c r="Q2133">
        <v>1</v>
      </c>
      <c r="R2133" s="4">
        <v>1.5</v>
      </c>
      <c r="S2133" s="9" t="str">
        <f t="shared" si="211"/>
        <v>Suzuki, Ichiro</v>
      </c>
      <c r="T2133" s="9" t="str">
        <f t="shared" si="212"/>
        <v xml:space="preserve">Allen and Ginter     </v>
      </c>
      <c r="U2133" s="9" t="str">
        <f>IFERROR(VLOOKUP(S2133,'Lookup '!B:D,3,FALSE)," ")</f>
        <v/>
      </c>
      <c r="V2133" s="9" t="str">
        <f t="shared" si="213"/>
        <v>E $1</v>
      </c>
    </row>
    <row r="2134" spans="2:22" x14ac:dyDescent="0.25">
      <c r="B2134" t="s">
        <v>776</v>
      </c>
      <c r="C2134">
        <v>2008</v>
      </c>
      <c r="D2134" t="s">
        <v>378</v>
      </c>
      <c r="E2134" t="s">
        <v>943</v>
      </c>
      <c r="K2134" t="s">
        <v>944</v>
      </c>
      <c r="L2134" t="s">
        <v>882</v>
      </c>
      <c r="M2134" t="s">
        <v>883</v>
      </c>
      <c r="N2134" t="s">
        <v>555</v>
      </c>
      <c r="O2134" t="s">
        <v>388</v>
      </c>
      <c r="Q2134">
        <v>1</v>
      </c>
      <c r="R2134" s="4">
        <v>4</v>
      </c>
      <c r="S2134" s="9" t="str">
        <f t="shared" si="211"/>
        <v>Suzuki, Ichiro</v>
      </c>
      <c r="T2134" s="9" t="str">
        <f t="shared" si="212"/>
        <v xml:space="preserve">Topps Main Trading Card History    </v>
      </c>
      <c r="U2134" s="9" t="str">
        <f>IFERROR(VLOOKUP(S2134,'Lookup '!B:D,3,FALSE)," ")</f>
        <v/>
      </c>
      <c r="V2134" s="9" t="str">
        <f t="shared" si="213"/>
        <v>E $1</v>
      </c>
    </row>
    <row r="2135" spans="2:22" x14ac:dyDescent="0.25">
      <c r="B2135" t="s">
        <v>776</v>
      </c>
      <c r="C2135">
        <v>2008</v>
      </c>
      <c r="D2135" t="s">
        <v>378</v>
      </c>
      <c r="K2135">
        <v>10</v>
      </c>
      <c r="L2135" t="s">
        <v>910</v>
      </c>
      <c r="M2135" t="s">
        <v>911</v>
      </c>
      <c r="N2135" t="s">
        <v>387</v>
      </c>
      <c r="O2135" t="s">
        <v>440</v>
      </c>
      <c r="Q2135">
        <v>1</v>
      </c>
      <c r="R2135" s="4">
        <v>1.25</v>
      </c>
      <c r="S2135" s="9" t="str">
        <f t="shared" si="211"/>
        <v>Cabrera, Miguel</v>
      </c>
      <c r="T2135" s="9" t="str">
        <f t="shared" si="212"/>
        <v xml:space="preserve">Topps Main     </v>
      </c>
      <c r="U2135" s="9" t="str">
        <f>IFERROR(VLOOKUP(S2135,'Lookup '!B:D,3,FALSE)," ")</f>
        <v/>
      </c>
      <c r="V2135" s="9" t="str">
        <f t="shared" si="213"/>
        <v>E $1</v>
      </c>
    </row>
    <row r="2136" spans="2:22" x14ac:dyDescent="0.25">
      <c r="B2136" t="s">
        <v>776</v>
      </c>
      <c r="C2136">
        <v>2008</v>
      </c>
      <c r="D2136" t="s">
        <v>378</v>
      </c>
      <c r="K2136">
        <v>15</v>
      </c>
      <c r="L2136" t="s">
        <v>882</v>
      </c>
      <c r="M2136" t="s">
        <v>883</v>
      </c>
      <c r="N2136" t="s">
        <v>578</v>
      </c>
      <c r="Q2136">
        <v>1</v>
      </c>
      <c r="R2136" s="4">
        <v>1.25</v>
      </c>
      <c r="S2136" s="9" t="str">
        <f t="shared" si="211"/>
        <v>Suzuki, Ichiro</v>
      </c>
      <c r="T2136" s="9" t="str">
        <f t="shared" si="212"/>
        <v xml:space="preserve">Topps Main     </v>
      </c>
      <c r="U2136" s="9" t="str">
        <f>IFERROR(VLOOKUP(S2136,'Lookup '!B:D,3,FALSE)," ")</f>
        <v/>
      </c>
      <c r="V2136" s="9" t="str">
        <f t="shared" si="213"/>
        <v>E $1</v>
      </c>
    </row>
    <row r="2137" spans="2:22" x14ac:dyDescent="0.25">
      <c r="B2137" t="s">
        <v>776</v>
      </c>
      <c r="C2137">
        <v>2008</v>
      </c>
      <c r="D2137" t="s">
        <v>378</v>
      </c>
      <c r="K2137">
        <v>30</v>
      </c>
      <c r="L2137" t="s">
        <v>890</v>
      </c>
      <c r="M2137" t="s">
        <v>891</v>
      </c>
      <c r="N2137" t="s">
        <v>381</v>
      </c>
      <c r="O2137" t="s">
        <v>480</v>
      </c>
      <c r="Q2137">
        <v>1</v>
      </c>
      <c r="R2137" s="4">
        <v>0.5</v>
      </c>
      <c r="S2137" s="9" t="str">
        <f t="shared" si="211"/>
        <v>Rollins, Jimmy</v>
      </c>
      <c r="T2137" s="9" t="str">
        <f t="shared" si="212"/>
        <v xml:space="preserve">Topps Main     </v>
      </c>
      <c r="U2137" s="9" t="str">
        <f>IFERROR(VLOOKUP(S2137,'Lookup '!B:D,3,FALSE)," ")</f>
        <v/>
      </c>
      <c r="V2137" s="9" t="str">
        <f t="shared" si="213"/>
        <v>F $.25</v>
      </c>
    </row>
    <row r="2138" spans="2:22" x14ac:dyDescent="0.25">
      <c r="B2138" t="s">
        <v>776</v>
      </c>
      <c r="C2138">
        <v>2008</v>
      </c>
      <c r="D2138" t="s">
        <v>378</v>
      </c>
      <c r="K2138">
        <v>35</v>
      </c>
      <c r="L2138" t="s">
        <v>896</v>
      </c>
      <c r="M2138" t="s">
        <v>897</v>
      </c>
      <c r="N2138" t="s">
        <v>381</v>
      </c>
      <c r="O2138" t="s">
        <v>382</v>
      </c>
      <c r="Q2138">
        <v>1</v>
      </c>
      <c r="R2138" s="4">
        <v>0.5</v>
      </c>
      <c r="S2138" s="9" t="str">
        <f t="shared" si="211"/>
        <v>Hamels, Cole</v>
      </c>
      <c r="T2138" s="9" t="str">
        <f t="shared" si="212"/>
        <v xml:space="preserve">Topps Main     </v>
      </c>
      <c r="U2138" s="9" t="str">
        <f>IFERROR(VLOOKUP(S2138,'Lookup '!B:D,3,FALSE)," ")</f>
        <v/>
      </c>
      <c r="V2138" s="9" t="str">
        <f t="shared" si="213"/>
        <v>F $.25</v>
      </c>
    </row>
    <row r="2139" spans="2:22" x14ac:dyDescent="0.25">
      <c r="B2139" t="s">
        <v>776</v>
      </c>
      <c r="C2139">
        <v>2008</v>
      </c>
      <c r="D2139" t="s">
        <v>378</v>
      </c>
      <c r="K2139">
        <v>46</v>
      </c>
      <c r="L2139" t="s">
        <v>903</v>
      </c>
      <c r="M2139" t="s">
        <v>904</v>
      </c>
      <c r="N2139" t="s">
        <v>463</v>
      </c>
      <c r="O2139" t="s">
        <v>382</v>
      </c>
      <c r="Q2139">
        <v>1</v>
      </c>
      <c r="R2139" s="4">
        <v>0.5</v>
      </c>
      <c r="S2139" s="9" t="str">
        <f t="shared" si="211"/>
        <v>Greinke, Zack</v>
      </c>
      <c r="T2139" s="9" t="str">
        <f t="shared" si="212"/>
        <v xml:space="preserve">Topps Main     </v>
      </c>
      <c r="U2139" s="9" t="str">
        <f>IFERROR(VLOOKUP(S2139,'Lookup '!B:D,3,FALSE)," ")</f>
        <v/>
      </c>
      <c r="V2139" s="9" t="str">
        <f t="shared" si="213"/>
        <v>F $.25</v>
      </c>
    </row>
    <row r="2140" spans="2:22" x14ac:dyDescent="0.25">
      <c r="B2140" t="s">
        <v>776</v>
      </c>
      <c r="C2140">
        <v>2008</v>
      </c>
      <c r="D2140" t="s">
        <v>378</v>
      </c>
      <c r="K2140">
        <v>58</v>
      </c>
      <c r="L2140" t="s">
        <v>945</v>
      </c>
      <c r="N2140" t="s">
        <v>578</v>
      </c>
      <c r="Q2140">
        <v>1</v>
      </c>
      <c r="R2140" s="4">
        <v>1.25</v>
      </c>
      <c r="S2140" s="9" t="str">
        <f t="shared" si="211"/>
        <v xml:space="preserve">Holliday, M / Howard, R /Fielder,P, </v>
      </c>
      <c r="T2140" s="9" t="str">
        <f t="shared" si="212"/>
        <v xml:space="preserve">Topps Main     </v>
      </c>
      <c r="U2140" s="9" t="str">
        <f>IFERROR(VLOOKUP(S2140,'Lookup '!B:D,3,FALSE)," ")</f>
        <v xml:space="preserve"> </v>
      </c>
      <c r="V2140" s="9" t="str">
        <f t="shared" si="213"/>
        <v>E $1</v>
      </c>
    </row>
    <row r="2141" spans="2:22" x14ac:dyDescent="0.25">
      <c r="B2141" t="s">
        <v>776</v>
      </c>
      <c r="C2141">
        <v>2008</v>
      </c>
      <c r="D2141" t="s">
        <v>378</v>
      </c>
      <c r="K2141">
        <v>61</v>
      </c>
      <c r="L2141" t="s">
        <v>946</v>
      </c>
      <c r="N2141" t="s">
        <v>578</v>
      </c>
      <c r="Q2141">
        <v>1</v>
      </c>
      <c r="R2141" s="4">
        <v>1</v>
      </c>
      <c r="S2141" s="9" t="str">
        <f t="shared" si="211"/>
        <v xml:space="preserve">Rodriguez, A /Pena,C / Ortiz,D, </v>
      </c>
      <c r="T2141" s="9" t="str">
        <f t="shared" si="212"/>
        <v xml:space="preserve">Topps Main     </v>
      </c>
      <c r="U2141" s="9" t="str">
        <f>IFERROR(VLOOKUP(S2141,'Lookup '!B:D,3,FALSE)," ")</f>
        <v xml:space="preserve"> </v>
      </c>
      <c r="V2141" s="9" t="str">
        <f t="shared" si="213"/>
        <v>E $1</v>
      </c>
    </row>
    <row r="2142" spans="2:22" x14ac:dyDescent="0.25">
      <c r="B2142" t="s">
        <v>776</v>
      </c>
      <c r="C2142">
        <v>2008</v>
      </c>
      <c r="D2142" t="s">
        <v>378</v>
      </c>
      <c r="K2142">
        <v>72</v>
      </c>
      <c r="L2142" t="s">
        <v>759</v>
      </c>
      <c r="M2142" t="s">
        <v>370</v>
      </c>
      <c r="N2142" t="s">
        <v>443</v>
      </c>
      <c r="O2142" t="s">
        <v>457</v>
      </c>
      <c r="Q2142">
        <v>1</v>
      </c>
      <c r="R2142" s="4">
        <v>0.1</v>
      </c>
      <c r="S2142" s="9" t="str">
        <f t="shared" si="211"/>
        <v>Piazza, Mike</v>
      </c>
      <c r="T2142" s="9" t="str">
        <f t="shared" si="212"/>
        <v xml:space="preserve">Topps Main     </v>
      </c>
      <c r="U2142" s="9" t="str">
        <f>IFERROR(VLOOKUP(S2142,'Lookup '!B:D,3,FALSE)," ")</f>
        <v>HOF</v>
      </c>
      <c r="V2142" s="9" t="str">
        <f t="shared" si="213"/>
        <v>G</v>
      </c>
    </row>
    <row r="2143" spans="2:22" x14ac:dyDescent="0.25">
      <c r="B2143" t="s">
        <v>776</v>
      </c>
      <c r="C2143">
        <v>2008</v>
      </c>
      <c r="D2143" t="s">
        <v>378</v>
      </c>
      <c r="K2143">
        <v>76</v>
      </c>
      <c r="L2143" t="s">
        <v>733</v>
      </c>
      <c r="M2143" t="s">
        <v>734</v>
      </c>
      <c r="N2143" t="s">
        <v>387</v>
      </c>
      <c r="O2143" t="s">
        <v>28</v>
      </c>
      <c r="Q2143">
        <v>1</v>
      </c>
      <c r="R2143" s="4">
        <v>0.1</v>
      </c>
      <c r="S2143" s="9" t="str">
        <f t="shared" si="211"/>
        <v>Rodriguez, Ivan</v>
      </c>
      <c r="T2143" s="9" t="str">
        <f t="shared" si="212"/>
        <v xml:space="preserve">Topps Main     </v>
      </c>
      <c r="U2143" s="9" t="str">
        <f>IFERROR(VLOOKUP(S2143,'Lookup '!B:D,3,FALSE)," ")</f>
        <v>HOF</v>
      </c>
      <c r="V2143" s="9" t="str">
        <f t="shared" si="213"/>
        <v>G</v>
      </c>
    </row>
    <row r="2144" spans="2:22" x14ac:dyDescent="0.25">
      <c r="B2144" t="s">
        <v>776</v>
      </c>
      <c r="C2144">
        <v>2008</v>
      </c>
      <c r="D2144" t="s">
        <v>378</v>
      </c>
      <c r="K2144">
        <v>98</v>
      </c>
      <c r="L2144" t="s">
        <v>947</v>
      </c>
      <c r="N2144" t="s">
        <v>381</v>
      </c>
      <c r="Q2144">
        <v>1</v>
      </c>
      <c r="R2144" s="4"/>
      <c r="S2144" s="9" t="str">
        <f t="shared" si="211"/>
        <v xml:space="preserve">Howard, R / Utley, C, </v>
      </c>
      <c r="T2144" s="9" t="str">
        <f t="shared" si="212"/>
        <v xml:space="preserve">Topps Main     </v>
      </c>
      <c r="U2144" s="9" t="str">
        <f>IFERROR(VLOOKUP(S2144,'Lookup '!B:D,3,FALSE)," ")</f>
        <v xml:space="preserve"> </v>
      </c>
      <c r="V2144" s="9" t="str">
        <f t="shared" si="213"/>
        <v>G</v>
      </c>
    </row>
    <row r="2145" spans="2:22" x14ac:dyDescent="0.25">
      <c r="B2145" t="s">
        <v>776</v>
      </c>
      <c r="C2145">
        <v>2008</v>
      </c>
      <c r="D2145" t="s">
        <v>378</v>
      </c>
      <c r="K2145">
        <v>99</v>
      </c>
      <c r="L2145" t="s">
        <v>831</v>
      </c>
      <c r="M2145" t="s">
        <v>361</v>
      </c>
      <c r="N2145" t="s">
        <v>402</v>
      </c>
      <c r="Q2145">
        <v>1</v>
      </c>
      <c r="R2145" s="4">
        <v>0.75</v>
      </c>
      <c r="S2145" s="9" t="str">
        <f t="shared" si="211"/>
        <v>Ortiz, David</v>
      </c>
      <c r="T2145" s="9" t="str">
        <f t="shared" si="212"/>
        <v xml:space="preserve">Topps Main     </v>
      </c>
      <c r="U2145" s="9" t="str">
        <f>IFERROR(VLOOKUP(S2145,'Lookup '!B:D,3,FALSE)," ")</f>
        <v/>
      </c>
      <c r="V2145" s="9" t="str">
        <f t="shared" si="213"/>
        <v>F $.25</v>
      </c>
    </row>
    <row r="2146" spans="2:22" x14ac:dyDescent="0.25">
      <c r="B2146" t="s">
        <v>776</v>
      </c>
      <c r="C2146">
        <v>2008</v>
      </c>
      <c r="D2146" t="s">
        <v>378</v>
      </c>
      <c r="K2146">
        <v>100</v>
      </c>
      <c r="L2146" t="s">
        <v>924</v>
      </c>
      <c r="M2146" t="s">
        <v>415</v>
      </c>
      <c r="N2146" t="s">
        <v>381</v>
      </c>
      <c r="O2146" t="s">
        <v>424</v>
      </c>
      <c r="Q2146">
        <v>1</v>
      </c>
      <c r="R2146" s="4">
        <v>0.75</v>
      </c>
      <c r="S2146" s="9" t="str">
        <f t="shared" si="211"/>
        <v>Howard, Ryan</v>
      </c>
      <c r="T2146" s="9" t="str">
        <f t="shared" si="212"/>
        <v xml:space="preserve">Topps Main     </v>
      </c>
      <c r="U2146" s="9" t="str">
        <f>IFERROR(VLOOKUP(S2146,'Lookup '!B:D,3,FALSE)," ")</f>
        <v/>
      </c>
      <c r="V2146" s="9" t="str">
        <f t="shared" si="213"/>
        <v>F $.25</v>
      </c>
    </row>
    <row r="2147" spans="2:22" x14ac:dyDescent="0.25">
      <c r="B2147" t="s">
        <v>776</v>
      </c>
      <c r="C2147">
        <v>2008</v>
      </c>
      <c r="D2147" t="s">
        <v>378</v>
      </c>
      <c r="K2147">
        <v>130</v>
      </c>
      <c r="L2147" t="s">
        <v>948</v>
      </c>
      <c r="M2147" t="s">
        <v>949</v>
      </c>
      <c r="N2147" t="s">
        <v>847</v>
      </c>
      <c r="O2147" t="s">
        <v>388</v>
      </c>
      <c r="Q2147">
        <v>1</v>
      </c>
      <c r="R2147" s="4"/>
      <c r="S2147" s="9" t="str">
        <f t="shared" si="211"/>
        <v>Upton, Justin</v>
      </c>
      <c r="T2147" s="9" t="str">
        <f t="shared" si="212"/>
        <v xml:space="preserve">Topps Main     </v>
      </c>
      <c r="U2147" s="9" t="str">
        <f>IFERROR(VLOOKUP(S2147,'Lookup '!B:D,3,FALSE)," ")</f>
        <v xml:space="preserve"> </v>
      </c>
      <c r="V2147" s="9" t="str">
        <f t="shared" si="213"/>
        <v>G</v>
      </c>
    </row>
    <row r="2148" spans="2:22" x14ac:dyDescent="0.25">
      <c r="B2148" t="s">
        <v>776</v>
      </c>
      <c r="C2148">
        <v>2008</v>
      </c>
      <c r="D2148" t="s">
        <v>378</v>
      </c>
      <c r="K2148">
        <v>199</v>
      </c>
      <c r="L2148" t="s">
        <v>843</v>
      </c>
      <c r="M2148" t="s">
        <v>844</v>
      </c>
      <c r="N2148" t="s">
        <v>555</v>
      </c>
      <c r="O2148" t="s">
        <v>440</v>
      </c>
      <c r="Q2148">
        <v>1</v>
      </c>
      <c r="R2148" s="4">
        <v>0.5</v>
      </c>
      <c r="S2148" s="9" t="str">
        <f t="shared" si="211"/>
        <v>Beltre, Adrian</v>
      </c>
      <c r="T2148" s="9" t="str">
        <f t="shared" si="212"/>
        <v xml:space="preserve">Topps Main     </v>
      </c>
      <c r="U2148" s="9" t="str">
        <f>IFERROR(VLOOKUP(S2148,'Lookup '!B:D,3,FALSE)," ")</f>
        <v/>
      </c>
      <c r="V2148" s="9" t="str">
        <f t="shared" ref="V2148:V2172" si="220">IF(R2148&gt;0.249,IF(R2148&gt;0.99,IF(R2148&gt;4.99,IF(R2148&gt;9.99,IF(R2148&gt;49.99,IF(R2148&gt;99.99,"A $100","B $50"),"C $10"),"D $5"),"E $1"),"F $.25"),"G")</f>
        <v>F $.25</v>
      </c>
    </row>
    <row r="2149" spans="2:22" x14ac:dyDescent="0.25">
      <c r="B2149" t="s">
        <v>776</v>
      </c>
      <c r="C2149">
        <v>2008</v>
      </c>
      <c r="D2149" t="s">
        <v>378</v>
      </c>
      <c r="K2149">
        <v>233</v>
      </c>
      <c r="L2149" t="s">
        <v>890</v>
      </c>
      <c r="M2149" t="s">
        <v>891</v>
      </c>
      <c r="N2149" t="s">
        <v>381</v>
      </c>
      <c r="O2149" t="s">
        <v>480</v>
      </c>
      <c r="Q2149">
        <v>1</v>
      </c>
      <c r="R2149" s="4">
        <v>0.5</v>
      </c>
      <c r="S2149" s="9" t="str">
        <f t="shared" si="211"/>
        <v>Rollins, Jimmy</v>
      </c>
      <c r="T2149" s="9" t="str">
        <f t="shared" si="212"/>
        <v xml:space="preserve">Topps Main     </v>
      </c>
      <c r="U2149" s="9" t="str">
        <f>IFERROR(VLOOKUP(S2149,'Lookup '!B:D,3,FALSE)," ")</f>
        <v/>
      </c>
      <c r="V2149" s="9" t="str">
        <f t="shared" si="220"/>
        <v>F $.25</v>
      </c>
    </row>
    <row r="2150" spans="2:22" x14ac:dyDescent="0.25">
      <c r="B2150" t="s">
        <v>776</v>
      </c>
      <c r="C2150">
        <v>2008</v>
      </c>
      <c r="D2150" t="s">
        <v>378</v>
      </c>
      <c r="K2150">
        <v>238</v>
      </c>
      <c r="L2150" t="s">
        <v>952</v>
      </c>
      <c r="M2150" t="s">
        <v>349</v>
      </c>
      <c r="N2150" t="s">
        <v>381</v>
      </c>
      <c r="O2150" t="s">
        <v>388</v>
      </c>
      <c r="Q2150">
        <v>1</v>
      </c>
      <c r="R2150" s="4">
        <v>0.5</v>
      </c>
      <c r="S2150" s="9" t="str">
        <f t="shared" si="211"/>
        <v>Victorino, Shane</v>
      </c>
      <c r="T2150" s="9" t="str">
        <f t="shared" si="212"/>
        <v xml:space="preserve">Topps Main     </v>
      </c>
      <c r="U2150" s="9" t="str">
        <f>IFERROR(VLOOKUP(S2150,'Lookup '!B:D,3,FALSE)," ")</f>
        <v xml:space="preserve"> </v>
      </c>
      <c r="V2150" s="9" t="str">
        <f t="shared" si="220"/>
        <v>F $.25</v>
      </c>
    </row>
    <row r="2151" spans="2:22" x14ac:dyDescent="0.25">
      <c r="B2151" t="s">
        <v>776</v>
      </c>
      <c r="C2151">
        <v>2008</v>
      </c>
      <c r="D2151" t="s">
        <v>378</v>
      </c>
      <c r="K2151">
        <v>240</v>
      </c>
      <c r="L2151" t="s">
        <v>752</v>
      </c>
      <c r="M2151" t="s">
        <v>347</v>
      </c>
      <c r="N2151" t="s">
        <v>465</v>
      </c>
      <c r="O2151" t="s">
        <v>457</v>
      </c>
      <c r="Q2151">
        <v>1</v>
      </c>
      <c r="R2151" s="4">
        <v>0.75</v>
      </c>
      <c r="S2151" s="9" t="str">
        <f t="shared" si="211"/>
        <v>Thome, Jim</v>
      </c>
      <c r="T2151" s="9" t="str">
        <f t="shared" si="212"/>
        <v xml:space="preserve">Topps Main     </v>
      </c>
      <c r="U2151" s="9" t="str">
        <f>IFERROR(VLOOKUP(S2151,'Lookup '!B:D,3,FALSE)," ")</f>
        <v>HOF</v>
      </c>
      <c r="V2151" s="9" t="str">
        <f t="shared" si="220"/>
        <v>F $.25</v>
      </c>
    </row>
    <row r="2152" spans="2:22" x14ac:dyDescent="0.25">
      <c r="B2152" t="s">
        <v>776</v>
      </c>
      <c r="C2152">
        <v>2008</v>
      </c>
      <c r="D2152" t="s">
        <v>378</v>
      </c>
      <c r="K2152">
        <v>288</v>
      </c>
      <c r="L2152" t="s">
        <v>954</v>
      </c>
      <c r="N2152" t="s">
        <v>387</v>
      </c>
      <c r="Q2152">
        <v>1</v>
      </c>
      <c r="R2152" s="4">
        <v>0.5</v>
      </c>
      <c r="S2152" s="9" t="str">
        <f t="shared" si="211"/>
        <v xml:space="preserve">Rodriguez,I / Verlander, J, </v>
      </c>
      <c r="T2152" s="9" t="str">
        <f t="shared" si="212"/>
        <v xml:space="preserve">Topps Main     </v>
      </c>
      <c r="U2152" s="9" t="str">
        <f>IFERROR(VLOOKUP(S2152,'Lookup '!B:D,3,FALSE)," ")</f>
        <v xml:space="preserve"> </v>
      </c>
      <c r="V2152" s="9" t="str">
        <f t="shared" si="220"/>
        <v>F $.25</v>
      </c>
    </row>
    <row r="2153" spans="2:22" x14ac:dyDescent="0.25">
      <c r="B2153" t="s">
        <v>776</v>
      </c>
      <c r="C2153">
        <v>2008</v>
      </c>
      <c r="D2153" t="s">
        <v>378</v>
      </c>
      <c r="K2153">
        <v>298</v>
      </c>
      <c r="L2153" t="s">
        <v>956</v>
      </c>
      <c r="N2153" t="s">
        <v>578</v>
      </c>
      <c r="Q2153">
        <v>1</v>
      </c>
      <c r="R2153" s="4"/>
      <c r="S2153" s="9" t="str">
        <f t="shared" si="211"/>
        <v xml:space="preserve">Fielder,P / Howard, R / Dunn, A, </v>
      </c>
      <c r="T2153" s="9" t="str">
        <f t="shared" si="212"/>
        <v xml:space="preserve">Topps Main     </v>
      </c>
      <c r="U2153" s="9" t="str">
        <f>IFERROR(VLOOKUP(S2153,'Lookup '!B:D,3,FALSE)," ")</f>
        <v xml:space="preserve"> </v>
      </c>
      <c r="V2153" s="9" t="str">
        <f t="shared" si="220"/>
        <v>G</v>
      </c>
    </row>
    <row r="2154" spans="2:22" x14ac:dyDescent="0.25">
      <c r="B2154" t="s">
        <v>776</v>
      </c>
      <c r="C2154">
        <v>2008</v>
      </c>
      <c r="D2154" t="s">
        <v>378</v>
      </c>
      <c r="J2154" t="s">
        <v>14</v>
      </c>
      <c r="K2154">
        <v>319</v>
      </c>
      <c r="L2154" t="s">
        <v>957</v>
      </c>
      <c r="M2154" t="s">
        <v>958</v>
      </c>
      <c r="N2154" t="s">
        <v>433</v>
      </c>
      <c r="O2154" t="s">
        <v>424</v>
      </c>
      <c r="Q2154">
        <v>1</v>
      </c>
      <c r="R2154" s="4">
        <v>2.5</v>
      </c>
      <c r="S2154" s="9" t="str">
        <f t="shared" si="211"/>
        <v>Votto, Joey</v>
      </c>
      <c r="T2154" s="9" t="str">
        <f t="shared" si="212"/>
        <v>Topps Main     RC</v>
      </c>
      <c r="U2154" s="9" t="str">
        <f>IFERROR(VLOOKUP(S2154,'Lookup '!B:D,3,FALSE)," ")</f>
        <v/>
      </c>
      <c r="V2154" s="9" t="str">
        <f t="shared" si="220"/>
        <v>E $1</v>
      </c>
    </row>
    <row r="2155" spans="2:22" x14ac:dyDescent="0.25">
      <c r="B2155" t="s">
        <v>776</v>
      </c>
      <c r="C2155">
        <v>2008</v>
      </c>
      <c r="D2155" t="s">
        <v>378</v>
      </c>
      <c r="K2155">
        <v>320</v>
      </c>
      <c r="L2155" t="s">
        <v>882</v>
      </c>
      <c r="M2155" t="s">
        <v>883</v>
      </c>
      <c r="N2155" t="s">
        <v>555</v>
      </c>
      <c r="O2155" t="s">
        <v>388</v>
      </c>
      <c r="Q2155">
        <v>1</v>
      </c>
      <c r="R2155" s="4">
        <v>1.25</v>
      </c>
      <c r="S2155" s="9" t="str">
        <f t="shared" ref="S2155:S2211" si="221">L2155&amp;", "&amp;M2155</f>
        <v>Suzuki, Ichiro</v>
      </c>
      <c r="T2155" s="9" t="str">
        <f t="shared" si="212"/>
        <v xml:space="preserve">Topps Main     </v>
      </c>
      <c r="U2155" s="9" t="str">
        <f>IFERROR(VLOOKUP(S2155,'Lookup '!B:D,3,FALSE)," ")</f>
        <v/>
      </c>
      <c r="V2155" s="9" t="str">
        <f t="shared" si="220"/>
        <v>E $1</v>
      </c>
    </row>
    <row r="2156" spans="2:22" x14ac:dyDescent="0.25">
      <c r="B2156" t="s">
        <v>776</v>
      </c>
      <c r="C2156">
        <v>2008</v>
      </c>
      <c r="D2156" t="s">
        <v>378</v>
      </c>
      <c r="K2156">
        <v>360</v>
      </c>
      <c r="L2156" t="s">
        <v>831</v>
      </c>
      <c r="M2156" t="s">
        <v>361</v>
      </c>
      <c r="N2156" t="s">
        <v>402</v>
      </c>
      <c r="O2156" t="s">
        <v>457</v>
      </c>
      <c r="Q2156">
        <v>1</v>
      </c>
      <c r="R2156" s="4">
        <v>0.75</v>
      </c>
      <c r="S2156" s="9" t="str">
        <f t="shared" si="221"/>
        <v>Ortiz, David</v>
      </c>
      <c r="T2156" s="9" t="str">
        <f t="shared" si="212"/>
        <v xml:space="preserve">Topps Main     </v>
      </c>
      <c r="U2156" s="9" t="str">
        <f>IFERROR(VLOOKUP(S2156,'Lookup '!B:D,3,FALSE)," ")</f>
        <v/>
      </c>
      <c r="V2156" s="9" t="str">
        <f t="shared" si="220"/>
        <v>F $.25</v>
      </c>
    </row>
    <row r="2157" spans="2:22" x14ac:dyDescent="0.25">
      <c r="B2157" t="s">
        <v>776</v>
      </c>
      <c r="C2157">
        <v>2008</v>
      </c>
      <c r="D2157" t="s">
        <v>378</v>
      </c>
      <c r="K2157">
        <v>396</v>
      </c>
      <c r="L2157" t="s">
        <v>482</v>
      </c>
      <c r="M2157" t="s">
        <v>670</v>
      </c>
      <c r="N2157" t="s">
        <v>847</v>
      </c>
      <c r="O2157" t="s">
        <v>382</v>
      </c>
      <c r="Q2157">
        <v>1</v>
      </c>
      <c r="R2157" s="4">
        <v>0.1</v>
      </c>
      <c r="S2157" s="9" t="str">
        <f t="shared" si="221"/>
        <v>Johnson, Randy</v>
      </c>
      <c r="T2157" s="9" t="str">
        <f t="shared" ref="T2157:T2213" si="222">CONCATENATE(D2157&amp;" "&amp;E2157&amp;" "&amp;F2157&amp;" "&amp;G2157&amp;" "&amp;H2157&amp;" "&amp;I2157&amp;J2157)</f>
        <v xml:space="preserve">Topps Main     </v>
      </c>
      <c r="U2157" s="9" t="str">
        <f>IFERROR(VLOOKUP(S2157,'Lookup '!B:D,3,FALSE)," ")</f>
        <v>HOF</v>
      </c>
      <c r="V2157" s="9" t="str">
        <f t="shared" si="220"/>
        <v>G</v>
      </c>
    </row>
    <row r="2158" spans="2:22" x14ac:dyDescent="0.25">
      <c r="B2158" t="s">
        <v>776</v>
      </c>
      <c r="C2158">
        <v>2008</v>
      </c>
      <c r="D2158" t="s">
        <v>378</v>
      </c>
      <c r="K2158">
        <v>440</v>
      </c>
      <c r="L2158" t="s">
        <v>364</v>
      </c>
      <c r="M2158" t="s">
        <v>750</v>
      </c>
      <c r="N2158" t="s">
        <v>430</v>
      </c>
      <c r="O2158" t="s">
        <v>382</v>
      </c>
      <c r="Q2158">
        <v>1</v>
      </c>
      <c r="R2158" s="4">
        <v>0.1</v>
      </c>
      <c r="S2158" s="9" t="str">
        <f t="shared" si="221"/>
        <v>Martinez, Pedro</v>
      </c>
      <c r="T2158" s="9" t="str">
        <f t="shared" si="222"/>
        <v xml:space="preserve">Topps Main     </v>
      </c>
      <c r="U2158" s="9" t="str">
        <f>IFERROR(VLOOKUP(S2158,'Lookup '!B:D,3,FALSE)," ")</f>
        <v>HOF</v>
      </c>
      <c r="V2158" s="9" t="str">
        <f t="shared" si="220"/>
        <v>G</v>
      </c>
    </row>
    <row r="2159" spans="2:22" x14ac:dyDescent="0.25">
      <c r="B2159" t="s">
        <v>776</v>
      </c>
      <c r="C2159">
        <v>2008</v>
      </c>
      <c r="D2159" t="s">
        <v>378</v>
      </c>
      <c r="K2159">
        <v>455</v>
      </c>
      <c r="L2159" t="s">
        <v>772</v>
      </c>
      <c r="M2159" t="s">
        <v>773</v>
      </c>
      <c r="N2159" t="s">
        <v>425</v>
      </c>
      <c r="O2159" t="s">
        <v>480</v>
      </c>
      <c r="Q2159">
        <v>1</v>
      </c>
      <c r="R2159" s="4">
        <v>2</v>
      </c>
      <c r="S2159" s="9" t="str">
        <f t="shared" si="221"/>
        <v>Jeter, Derek</v>
      </c>
      <c r="T2159" s="9" t="str">
        <f t="shared" si="222"/>
        <v xml:space="preserve">Topps Main     </v>
      </c>
      <c r="U2159" s="9" t="str">
        <f>IFERROR(VLOOKUP(S2159,'Lookup '!B:D,3,FALSE)," ")</f>
        <v/>
      </c>
      <c r="V2159" s="9" t="str">
        <f t="shared" si="220"/>
        <v>E $1</v>
      </c>
    </row>
    <row r="2160" spans="2:22" x14ac:dyDescent="0.25">
      <c r="B2160" t="s">
        <v>776</v>
      </c>
      <c r="C2160">
        <v>2008</v>
      </c>
      <c r="D2160" t="s">
        <v>378</v>
      </c>
      <c r="K2160">
        <v>460</v>
      </c>
      <c r="L2160" t="s">
        <v>906</v>
      </c>
      <c r="M2160" t="s">
        <v>907</v>
      </c>
      <c r="N2160" t="s">
        <v>381</v>
      </c>
      <c r="O2160" t="s">
        <v>398</v>
      </c>
      <c r="Q2160">
        <v>1</v>
      </c>
      <c r="R2160" s="4">
        <v>0.5</v>
      </c>
      <c r="S2160" s="9" t="str">
        <f t="shared" si="221"/>
        <v>Utley, Chase</v>
      </c>
      <c r="T2160" s="9" t="str">
        <f t="shared" si="222"/>
        <v xml:space="preserve">Topps Main     </v>
      </c>
      <c r="U2160" s="9" t="str">
        <f>IFERROR(VLOOKUP(S2160,'Lookup '!B:D,3,FALSE)," ")</f>
        <v xml:space="preserve"> </v>
      </c>
      <c r="V2160" s="9" t="str">
        <f t="shared" si="220"/>
        <v>F $.25</v>
      </c>
    </row>
    <row r="2161" spans="2:22" x14ac:dyDescent="0.25">
      <c r="B2161" t="s">
        <v>776</v>
      </c>
      <c r="C2161">
        <v>2008</v>
      </c>
      <c r="D2161" t="s">
        <v>378</v>
      </c>
      <c r="K2161">
        <v>466</v>
      </c>
      <c r="L2161" t="s">
        <v>961</v>
      </c>
      <c r="N2161" t="s">
        <v>387</v>
      </c>
      <c r="Q2161">
        <v>1</v>
      </c>
      <c r="R2161" s="4">
        <v>1.25</v>
      </c>
      <c r="S2161" s="9" t="str">
        <f t="shared" si="221"/>
        <v xml:space="preserve">Cabrera,M / Rodriguez, I, </v>
      </c>
      <c r="T2161" s="9" t="str">
        <f t="shared" si="222"/>
        <v xml:space="preserve">Topps Main     </v>
      </c>
      <c r="U2161" s="9" t="str">
        <f>IFERROR(VLOOKUP(S2161,'Lookup '!B:D,3,FALSE)," ")</f>
        <v xml:space="preserve"> </v>
      </c>
      <c r="V2161" s="9" t="str">
        <f t="shared" si="220"/>
        <v>E $1</v>
      </c>
    </row>
    <row r="2162" spans="2:22" x14ac:dyDescent="0.25">
      <c r="B2162" t="s">
        <v>776</v>
      </c>
      <c r="C2162">
        <v>2008</v>
      </c>
      <c r="D2162" t="s">
        <v>378</v>
      </c>
      <c r="J2162" t="s">
        <v>14</v>
      </c>
      <c r="K2162">
        <v>476</v>
      </c>
      <c r="L2162" t="s">
        <v>962</v>
      </c>
      <c r="M2162" t="s">
        <v>432</v>
      </c>
      <c r="N2162" t="s">
        <v>433</v>
      </c>
      <c r="O2162" t="s">
        <v>382</v>
      </c>
      <c r="Q2162">
        <v>1</v>
      </c>
      <c r="R2162" s="4">
        <v>1.5</v>
      </c>
      <c r="S2162" s="9" t="str">
        <f t="shared" si="221"/>
        <v>Cueto, Johnny</v>
      </c>
      <c r="T2162" s="9" t="str">
        <f t="shared" si="222"/>
        <v>Topps Main     RC</v>
      </c>
      <c r="U2162" s="9" t="str">
        <f>IFERROR(VLOOKUP(S2162,'Lookup '!B:D,3,FALSE)," ")</f>
        <v xml:space="preserve"> </v>
      </c>
      <c r="V2162" s="9" t="str">
        <f t="shared" si="220"/>
        <v>E $1</v>
      </c>
    </row>
    <row r="2163" spans="2:22" x14ac:dyDescent="0.25">
      <c r="B2163" t="s">
        <v>776</v>
      </c>
      <c r="C2163">
        <v>2008</v>
      </c>
      <c r="D2163" t="s">
        <v>378</v>
      </c>
      <c r="K2163">
        <v>490</v>
      </c>
      <c r="L2163" t="s">
        <v>889</v>
      </c>
      <c r="M2163" t="s">
        <v>732</v>
      </c>
      <c r="N2163" t="s">
        <v>391</v>
      </c>
      <c r="O2163" t="s">
        <v>424</v>
      </c>
      <c r="Q2163">
        <v>1</v>
      </c>
      <c r="R2163" s="4">
        <v>1.25</v>
      </c>
      <c r="S2163" s="9" t="str">
        <f t="shared" si="221"/>
        <v>Pujols, Albert</v>
      </c>
      <c r="T2163" s="9" t="str">
        <f t="shared" si="222"/>
        <v xml:space="preserve">Topps Main     </v>
      </c>
      <c r="U2163" s="9" t="str">
        <f>IFERROR(VLOOKUP(S2163,'Lookup '!B:D,3,FALSE)," ")</f>
        <v/>
      </c>
      <c r="V2163" s="9" t="str">
        <f t="shared" si="220"/>
        <v>E $1</v>
      </c>
    </row>
    <row r="2164" spans="2:22" x14ac:dyDescent="0.25">
      <c r="B2164" t="s">
        <v>776</v>
      </c>
      <c r="C2164">
        <v>2008</v>
      </c>
      <c r="D2164" t="s">
        <v>378</v>
      </c>
      <c r="K2164">
        <v>500</v>
      </c>
      <c r="L2164" t="s">
        <v>358</v>
      </c>
      <c r="M2164" t="s">
        <v>359</v>
      </c>
      <c r="N2164" t="s">
        <v>423</v>
      </c>
      <c r="O2164" t="s">
        <v>440</v>
      </c>
      <c r="Q2164">
        <v>1</v>
      </c>
      <c r="R2164" s="4">
        <v>0.75</v>
      </c>
      <c r="S2164" s="9" t="str">
        <f t="shared" si="221"/>
        <v>Jones, Chipper</v>
      </c>
      <c r="T2164" s="9" t="str">
        <f t="shared" si="222"/>
        <v xml:space="preserve">Topps Main     </v>
      </c>
      <c r="U2164" s="9" t="str">
        <f>IFERROR(VLOOKUP(S2164,'Lookup '!B:D,3,FALSE)," ")</f>
        <v>HOF</v>
      </c>
      <c r="V2164" s="9" t="str">
        <f t="shared" si="220"/>
        <v>F $.25</v>
      </c>
    </row>
    <row r="2165" spans="2:22" x14ac:dyDescent="0.25">
      <c r="B2165" t="s">
        <v>776</v>
      </c>
      <c r="C2165">
        <v>2008</v>
      </c>
      <c r="D2165" t="s">
        <v>378</v>
      </c>
      <c r="K2165">
        <v>510</v>
      </c>
      <c r="L2165" t="s">
        <v>964</v>
      </c>
      <c r="M2165" t="s">
        <v>949</v>
      </c>
      <c r="N2165" t="s">
        <v>387</v>
      </c>
      <c r="O2165" t="s">
        <v>382</v>
      </c>
      <c r="Q2165">
        <v>1</v>
      </c>
      <c r="R2165" s="4">
        <v>0.5</v>
      </c>
      <c r="S2165" s="9" t="str">
        <f t="shared" si="221"/>
        <v>Verlander, Justin</v>
      </c>
      <c r="T2165" s="9" t="str">
        <f t="shared" si="222"/>
        <v xml:space="preserve">Topps Main     </v>
      </c>
      <c r="U2165" s="9" t="str">
        <f>IFERROR(VLOOKUP(S2165,'Lookup '!B:D,3,FALSE)," ")</f>
        <v/>
      </c>
      <c r="V2165" s="9" t="str">
        <f t="shared" si="220"/>
        <v>F $.25</v>
      </c>
    </row>
    <row r="2166" spans="2:22" x14ac:dyDescent="0.25">
      <c r="B2166" t="s">
        <v>776</v>
      </c>
      <c r="C2166">
        <v>2008</v>
      </c>
      <c r="D2166" t="s">
        <v>378</v>
      </c>
      <c r="K2166">
        <v>536</v>
      </c>
      <c r="L2166" t="s">
        <v>967</v>
      </c>
      <c r="Q2166">
        <v>1</v>
      </c>
      <c r="R2166" s="4">
        <v>1.25</v>
      </c>
      <c r="S2166" s="9" t="str">
        <f t="shared" si="221"/>
        <v xml:space="preserve">Pujols, A / Fielder, P, </v>
      </c>
      <c r="T2166" s="9" t="str">
        <f t="shared" si="222"/>
        <v xml:space="preserve">Topps Main     </v>
      </c>
      <c r="U2166" s="9" t="str">
        <f>IFERROR(VLOOKUP(S2166,'Lookup '!B:D,3,FALSE)," ")</f>
        <v xml:space="preserve"> </v>
      </c>
      <c r="V2166" s="9" t="str">
        <f t="shared" si="220"/>
        <v>E $1</v>
      </c>
    </row>
    <row r="2167" spans="2:22" x14ac:dyDescent="0.25">
      <c r="B2167" t="s">
        <v>776</v>
      </c>
      <c r="C2167">
        <v>2008</v>
      </c>
      <c r="D2167" t="s">
        <v>378</v>
      </c>
      <c r="K2167">
        <v>540</v>
      </c>
      <c r="L2167" t="s">
        <v>654</v>
      </c>
      <c r="M2167" t="s">
        <v>531</v>
      </c>
      <c r="N2167" t="s">
        <v>423</v>
      </c>
      <c r="O2167" t="s">
        <v>382</v>
      </c>
      <c r="Q2167">
        <v>1</v>
      </c>
      <c r="R2167" s="4">
        <v>0.1</v>
      </c>
      <c r="S2167" s="9" t="str">
        <f t="shared" si="221"/>
        <v>Smoltz, John</v>
      </c>
      <c r="T2167" s="9" t="str">
        <f t="shared" si="222"/>
        <v xml:space="preserve">Topps Main     </v>
      </c>
      <c r="U2167" s="9" t="str">
        <f>IFERROR(VLOOKUP(S2167,'Lookup '!B:D,3,FALSE)," ")</f>
        <v>HOF</v>
      </c>
      <c r="V2167" s="9" t="str">
        <f t="shared" si="220"/>
        <v>G</v>
      </c>
    </row>
    <row r="2168" spans="2:22" x14ac:dyDescent="0.25">
      <c r="B2168" t="s">
        <v>776</v>
      </c>
      <c r="C2168">
        <v>2008</v>
      </c>
      <c r="D2168" t="s">
        <v>378</v>
      </c>
      <c r="K2168">
        <v>580</v>
      </c>
      <c r="L2168" t="s">
        <v>667</v>
      </c>
      <c r="M2168" t="s">
        <v>501</v>
      </c>
      <c r="N2168" t="s">
        <v>433</v>
      </c>
      <c r="O2168" t="s">
        <v>388</v>
      </c>
      <c r="Q2168">
        <v>1</v>
      </c>
      <c r="R2168" s="4">
        <v>1.5</v>
      </c>
      <c r="S2168" s="9" t="str">
        <f t="shared" si="221"/>
        <v>Griffey Jr, Ken</v>
      </c>
      <c r="T2168" s="9" t="str">
        <f t="shared" si="222"/>
        <v xml:space="preserve">Topps Main     </v>
      </c>
      <c r="U2168" s="9" t="str">
        <f>IFERROR(VLOOKUP(S2168,'Lookup '!B:D,3,FALSE)," ")</f>
        <v>HOF</v>
      </c>
      <c r="V2168" s="9" t="str">
        <f t="shared" si="220"/>
        <v>E $1</v>
      </c>
    </row>
    <row r="2169" spans="2:22" x14ac:dyDescent="0.25">
      <c r="B2169" t="s">
        <v>776</v>
      </c>
      <c r="C2169">
        <v>2008</v>
      </c>
      <c r="D2169" t="s">
        <v>378</v>
      </c>
      <c r="K2169">
        <v>590</v>
      </c>
      <c r="L2169" t="s">
        <v>814</v>
      </c>
      <c r="M2169" t="s">
        <v>815</v>
      </c>
      <c r="N2169" t="s">
        <v>425</v>
      </c>
      <c r="O2169" t="s">
        <v>382</v>
      </c>
      <c r="Q2169">
        <v>1</v>
      </c>
      <c r="R2169" s="4">
        <v>1</v>
      </c>
      <c r="S2169" s="9" t="str">
        <f t="shared" si="221"/>
        <v>Rivera, Mariano</v>
      </c>
      <c r="T2169" s="9" t="str">
        <f t="shared" si="222"/>
        <v xml:space="preserve">Topps Main     </v>
      </c>
      <c r="U2169" s="9" t="str">
        <f>IFERROR(VLOOKUP(S2169,'Lookup '!B:D,3,FALSE)," ")</f>
        <v>HOF</v>
      </c>
      <c r="V2169" s="9" t="str">
        <f t="shared" si="220"/>
        <v>E $1</v>
      </c>
    </row>
    <row r="2170" spans="2:22" x14ac:dyDescent="0.25">
      <c r="B2170" t="s">
        <v>776</v>
      </c>
      <c r="C2170">
        <v>2008</v>
      </c>
      <c r="D2170" t="s">
        <v>378</v>
      </c>
      <c r="K2170">
        <v>600</v>
      </c>
      <c r="L2170" t="s">
        <v>649</v>
      </c>
      <c r="M2170" t="s">
        <v>429</v>
      </c>
      <c r="N2170" t="s">
        <v>430</v>
      </c>
      <c r="O2170" t="s">
        <v>382</v>
      </c>
      <c r="Q2170">
        <v>1</v>
      </c>
      <c r="R2170" s="4">
        <v>0.1</v>
      </c>
      <c r="S2170" s="9" t="str">
        <f t="shared" si="221"/>
        <v>Glavine, Tom</v>
      </c>
      <c r="T2170" s="9" t="str">
        <f t="shared" si="222"/>
        <v xml:space="preserve">Topps Main     </v>
      </c>
      <c r="U2170" s="9" t="str">
        <f>IFERROR(VLOOKUP(S2170,'Lookup '!B:D,3,FALSE)," ")</f>
        <v>HOF</v>
      </c>
      <c r="V2170" s="9" t="str">
        <f t="shared" si="220"/>
        <v>G</v>
      </c>
    </row>
    <row r="2171" spans="2:22" x14ac:dyDescent="0.25">
      <c r="B2171" t="s">
        <v>776</v>
      </c>
      <c r="C2171">
        <v>2008</v>
      </c>
      <c r="D2171" t="s">
        <v>378</v>
      </c>
      <c r="K2171">
        <v>625</v>
      </c>
      <c r="L2171" t="s">
        <v>618</v>
      </c>
      <c r="M2171" t="s">
        <v>357</v>
      </c>
      <c r="N2171" t="s">
        <v>446</v>
      </c>
      <c r="O2171" t="s">
        <v>382</v>
      </c>
      <c r="Q2171">
        <v>1</v>
      </c>
      <c r="R2171" s="4">
        <v>1</v>
      </c>
      <c r="S2171" s="9" t="str">
        <f t="shared" si="221"/>
        <v>Maddux, Greg</v>
      </c>
      <c r="T2171" s="9" t="str">
        <f t="shared" si="222"/>
        <v xml:space="preserve">Topps Main     </v>
      </c>
      <c r="U2171" s="9" t="str">
        <f>IFERROR(VLOOKUP(S2171,'Lookup '!B:D,3,FALSE)," ")</f>
        <v>HOF</v>
      </c>
      <c r="V2171" s="9" t="str">
        <f t="shared" si="220"/>
        <v>E $1</v>
      </c>
    </row>
    <row r="2172" spans="2:22" x14ac:dyDescent="0.25">
      <c r="B2172" t="s">
        <v>776</v>
      </c>
      <c r="C2172">
        <v>2008</v>
      </c>
      <c r="D2172" t="s">
        <v>378</v>
      </c>
      <c r="K2172">
        <v>650</v>
      </c>
      <c r="L2172" t="s">
        <v>704</v>
      </c>
      <c r="M2172" t="s">
        <v>435</v>
      </c>
      <c r="N2172" t="s">
        <v>556</v>
      </c>
      <c r="O2172" t="s">
        <v>457</v>
      </c>
      <c r="Q2172">
        <v>1</v>
      </c>
      <c r="R2172" s="4">
        <v>0.1</v>
      </c>
      <c r="S2172" s="9" t="str">
        <f t="shared" si="221"/>
        <v>Thomas, Frank</v>
      </c>
      <c r="T2172" s="9" t="str">
        <f t="shared" si="222"/>
        <v xml:space="preserve">Topps Main     </v>
      </c>
      <c r="U2172" s="9" t="str">
        <f>IFERROR(VLOOKUP(S2172,'Lookup '!B:D,3,FALSE)," ")</f>
        <v>HOF</v>
      </c>
      <c r="V2172" s="9" t="str">
        <f t="shared" si="220"/>
        <v>G</v>
      </c>
    </row>
    <row r="2173" spans="2:22" x14ac:dyDescent="0.25">
      <c r="B2173" t="s">
        <v>776</v>
      </c>
      <c r="C2173">
        <v>2009</v>
      </c>
      <c r="D2173" t="s">
        <v>378</v>
      </c>
      <c r="F2173" s="6" t="s">
        <v>971</v>
      </c>
      <c r="K2173">
        <v>340</v>
      </c>
      <c r="L2173" t="s">
        <v>909</v>
      </c>
      <c r="M2173" t="s">
        <v>351</v>
      </c>
      <c r="N2173" t="s">
        <v>395</v>
      </c>
      <c r="O2173" t="s">
        <v>28</v>
      </c>
      <c r="Q2173">
        <v>1</v>
      </c>
      <c r="R2173" s="4">
        <v>15</v>
      </c>
      <c r="S2173" s="9" t="str">
        <f t="shared" si="221"/>
        <v>Mauer, Joe</v>
      </c>
      <c r="T2173" s="9" t="str">
        <f t="shared" si="222"/>
        <v xml:space="preserve">Topps Main  Black   </v>
      </c>
      <c r="U2173" s="9" t="str">
        <f>IFERROR(VLOOKUP(S2173,'Lookup '!B:D,3,FALSE)," ")</f>
        <v/>
      </c>
      <c r="V2173" s="9" t="str">
        <f t="shared" ref="V2173:V2197" si="223">IF(R2173&gt;0.249,IF(R2173&gt;0.99,IF(R2173&gt;4.99,IF(R2173&gt;9.99,IF(R2173&gt;49.99,IF(R2173&gt;99.99,"A $100","B $50"),"C $10"),"D $5"),"E $1"),"F $.25"),"G")</f>
        <v>C $10</v>
      </c>
    </row>
    <row r="2174" spans="2:22" x14ac:dyDescent="0.25">
      <c r="B2174" t="s">
        <v>776</v>
      </c>
      <c r="C2174">
        <v>2009</v>
      </c>
      <c r="D2174" t="s">
        <v>378</v>
      </c>
      <c r="F2174" s="6"/>
      <c r="K2174">
        <v>353</v>
      </c>
      <c r="L2174" t="s">
        <v>772</v>
      </c>
      <c r="M2174" t="s">
        <v>773</v>
      </c>
      <c r="N2174" t="s">
        <v>425</v>
      </c>
      <c r="Q2174">
        <v>1</v>
      </c>
      <c r="R2174" s="4">
        <v>2.5</v>
      </c>
      <c r="S2174" s="9" t="str">
        <f t="shared" si="221"/>
        <v>Jeter, Derek</v>
      </c>
      <c r="T2174" s="9" t="str">
        <f t="shared" si="222"/>
        <v xml:space="preserve">Topps Main     </v>
      </c>
      <c r="U2174" s="9" t="str">
        <f>IFERROR(VLOOKUP(S2174,'Lookup '!B:D,3,FALSE)," ")</f>
        <v/>
      </c>
      <c r="V2174" s="9" t="str">
        <f t="shared" si="223"/>
        <v>E $1</v>
      </c>
    </row>
    <row r="2175" spans="2:22" x14ac:dyDescent="0.25">
      <c r="B2175" t="s">
        <v>776</v>
      </c>
      <c r="C2175">
        <v>2009</v>
      </c>
      <c r="D2175" t="s">
        <v>378</v>
      </c>
      <c r="F2175" s="6"/>
      <c r="K2175">
        <v>355</v>
      </c>
      <c r="L2175" t="s">
        <v>654</v>
      </c>
      <c r="M2175" t="s">
        <v>531</v>
      </c>
      <c r="N2175" t="s">
        <v>402</v>
      </c>
      <c r="Q2175">
        <v>1</v>
      </c>
      <c r="R2175" s="4">
        <v>0.1</v>
      </c>
      <c r="S2175" s="9" t="str">
        <f t="shared" si="221"/>
        <v>Smoltz, John</v>
      </c>
      <c r="T2175" s="9" t="str">
        <f t="shared" si="222"/>
        <v xml:space="preserve">Topps Main     </v>
      </c>
      <c r="U2175" s="9" t="str">
        <f>IFERROR(VLOOKUP(S2175,'Lookup '!B:D,3,FALSE)," ")</f>
        <v>HOF</v>
      </c>
      <c r="V2175" s="9" t="str">
        <f t="shared" si="223"/>
        <v>G</v>
      </c>
    </row>
    <row r="2176" spans="2:22" x14ac:dyDescent="0.25">
      <c r="B2176" t="s">
        <v>776</v>
      </c>
      <c r="C2176">
        <v>2009</v>
      </c>
      <c r="D2176" t="s">
        <v>378</v>
      </c>
      <c r="F2176" s="6"/>
      <c r="K2176">
        <v>475</v>
      </c>
      <c r="L2176" t="s">
        <v>358</v>
      </c>
      <c r="M2176" t="s">
        <v>359</v>
      </c>
      <c r="N2176" t="s">
        <v>423</v>
      </c>
      <c r="Q2176">
        <v>1</v>
      </c>
      <c r="R2176" s="4">
        <v>1</v>
      </c>
      <c r="S2176" s="9" t="str">
        <f t="shared" si="221"/>
        <v>Jones, Chipper</v>
      </c>
      <c r="T2176" s="9" t="str">
        <f t="shared" si="222"/>
        <v xml:space="preserve">Topps Main     </v>
      </c>
      <c r="U2176" s="9" t="str">
        <f>IFERROR(VLOOKUP(S2176,'Lookup '!B:D,3,FALSE)," ")</f>
        <v>HOF</v>
      </c>
      <c r="V2176" s="9" t="str">
        <f t="shared" si="223"/>
        <v>E $1</v>
      </c>
    </row>
    <row r="2177" spans="2:22" x14ac:dyDescent="0.25">
      <c r="B2177" t="s">
        <v>776</v>
      </c>
      <c r="C2177">
        <v>2009</v>
      </c>
      <c r="D2177" t="s">
        <v>378</v>
      </c>
      <c r="F2177" s="6"/>
      <c r="K2177">
        <v>525</v>
      </c>
      <c r="L2177" t="s">
        <v>890</v>
      </c>
      <c r="M2177" t="s">
        <v>891</v>
      </c>
      <c r="N2177" t="s">
        <v>381</v>
      </c>
      <c r="Q2177">
        <v>1</v>
      </c>
      <c r="R2177" s="4">
        <v>0.6</v>
      </c>
      <c r="S2177" s="9" t="str">
        <f t="shared" si="221"/>
        <v>Rollins, Jimmy</v>
      </c>
      <c r="T2177" s="9" t="str">
        <f t="shared" si="222"/>
        <v xml:space="preserve">Topps Main     </v>
      </c>
      <c r="U2177" s="9" t="str">
        <f>IFERROR(VLOOKUP(S2177,'Lookup '!B:D,3,FALSE)," ")</f>
        <v/>
      </c>
      <c r="V2177" s="9" t="str">
        <f t="shared" si="223"/>
        <v>F $.25</v>
      </c>
    </row>
    <row r="2178" spans="2:22" x14ac:dyDescent="0.25">
      <c r="B2178" t="s">
        <v>776</v>
      </c>
      <c r="C2178">
        <v>2009</v>
      </c>
      <c r="D2178" t="s">
        <v>378</v>
      </c>
      <c r="F2178" s="6"/>
      <c r="K2178">
        <v>625</v>
      </c>
      <c r="L2178" t="s">
        <v>752</v>
      </c>
      <c r="M2178" t="s">
        <v>347</v>
      </c>
      <c r="N2178" t="s">
        <v>465</v>
      </c>
      <c r="Q2178">
        <v>1</v>
      </c>
      <c r="R2178" s="4">
        <v>1</v>
      </c>
      <c r="S2178" s="9" t="str">
        <f t="shared" si="221"/>
        <v>Thome, Jim</v>
      </c>
      <c r="T2178" s="9" t="str">
        <f t="shared" si="222"/>
        <v xml:space="preserve">Topps Main     </v>
      </c>
      <c r="U2178" s="9" t="str">
        <f>IFERROR(VLOOKUP(S2178,'Lookup '!B:D,3,FALSE)," ")</f>
        <v>HOF</v>
      </c>
      <c r="V2178" s="9" t="str">
        <f t="shared" si="223"/>
        <v>E $1</v>
      </c>
    </row>
    <row r="2179" spans="2:22" x14ac:dyDescent="0.25">
      <c r="B2179" t="s">
        <v>776</v>
      </c>
      <c r="C2179">
        <v>2009</v>
      </c>
      <c r="D2179" t="s">
        <v>378</v>
      </c>
      <c r="F2179" s="6"/>
      <c r="K2179">
        <v>650</v>
      </c>
      <c r="L2179" t="s">
        <v>896</v>
      </c>
      <c r="M2179" t="s">
        <v>897</v>
      </c>
      <c r="N2179" t="s">
        <v>381</v>
      </c>
      <c r="Q2179">
        <v>1</v>
      </c>
      <c r="R2179" s="4">
        <v>0.6</v>
      </c>
      <c r="S2179" s="9" t="str">
        <f t="shared" si="221"/>
        <v>Hamels, Cole</v>
      </c>
      <c r="T2179" s="9" t="str">
        <f t="shared" si="222"/>
        <v xml:space="preserve">Topps Main     </v>
      </c>
      <c r="U2179" s="9" t="str">
        <f>IFERROR(VLOOKUP(S2179,'Lookup '!B:D,3,FALSE)," ")</f>
        <v/>
      </c>
      <c r="V2179" s="9" t="str">
        <f t="shared" si="223"/>
        <v>F $.25</v>
      </c>
    </row>
    <row r="2180" spans="2:22" x14ac:dyDescent="0.25">
      <c r="B2180" t="s">
        <v>776</v>
      </c>
      <c r="C2180">
        <v>2009</v>
      </c>
      <c r="D2180" t="s">
        <v>378</v>
      </c>
      <c r="E2180" t="s">
        <v>592</v>
      </c>
      <c r="F2180" s="6"/>
      <c r="K2180" t="s">
        <v>977</v>
      </c>
      <c r="L2180" t="s">
        <v>882</v>
      </c>
      <c r="M2180" t="s">
        <v>883</v>
      </c>
      <c r="N2180" t="s">
        <v>555</v>
      </c>
      <c r="O2180" t="s">
        <v>388</v>
      </c>
      <c r="Q2180">
        <v>1</v>
      </c>
      <c r="R2180" s="4">
        <v>0.6</v>
      </c>
      <c r="S2180" s="9" t="str">
        <f t="shared" si="221"/>
        <v>Suzuki, Ichiro</v>
      </c>
      <c r="T2180" s="9" t="str">
        <f t="shared" si="222"/>
        <v xml:space="preserve">Topps Main Update    </v>
      </c>
      <c r="U2180" s="9" t="str">
        <f>IFERROR(VLOOKUP(S2180,'Lookup '!B:D,3,FALSE)," ")</f>
        <v/>
      </c>
      <c r="V2180" s="9" t="str">
        <f t="shared" si="223"/>
        <v>F $.25</v>
      </c>
    </row>
    <row r="2181" spans="2:22" x14ac:dyDescent="0.25">
      <c r="B2181" t="s">
        <v>875</v>
      </c>
      <c r="C2181">
        <v>2009</v>
      </c>
      <c r="D2181" t="s">
        <v>969</v>
      </c>
      <c r="F2181" s="6"/>
      <c r="K2181">
        <v>6</v>
      </c>
      <c r="L2181" t="s">
        <v>924</v>
      </c>
      <c r="M2181" t="s">
        <v>415</v>
      </c>
      <c r="N2181" t="s">
        <v>381</v>
      </c>
      <c r="O2181" t="s">
        <v>424</v>
      </c>
      <c r="Q2181">
        <v>1</v>
      </c>
      <c r="R2181" s="4">
        <v>0.25</v>
      </c>
      <c r="S2181" s="9" t="str">
        <f t="shared" si="221"/>
        <v>Howard, Ryan</v>
      </c>
      <c r="T2181" s="9" t="str">
        <f t="shared" si="222"/>
        <v xml:space="preserve">ToppsTicketToStardom     </v>
      </c>
      <c r="U2181" s="9" t="str">
        <f>IFERROR(VLOOKUP(S2181,'Lookup '!B:D,3,FALSE)," ")</f>
        <v/>
      </c>
      <c r="V2181" s="9" t="str">
        <f t="shared" si="223"/>
        <v>F $.25</v>
      </c>
    </row>
    <row r="2182" spans="2:22" x14ac:dyDescent="0.25">
      <c r="B2182" t="s">
        <v>875</v>
      </c>
      <c r="C2182">
        <v>2009</v>
      </c>
      <c r="D2182" t="s">
        <v>969</v>
      </c>
      <c r="F2182" s="6"/>
      <c r="K2182">
        <v>120</v>
      </c>
      <c r="L2182" t="s">
        <v>772</v>
      </c>
      <c r="M2182" t="s">
        <v>773</v>
      </c>
      <c r="N2182" t="s">
        <v>425</v>
      </c>
      <c r="O2182" t="s">
        <v>480</v>
      </c>
      <c r="Q2182">
        <v>1</v>
      </c>
      <c r="R2182" s="4">
        <v>0.5</v>
      </c>
      <c r="S2182" s="9" t="str">
        <f t="shared" si="221"/>
        <v>Jeter, Derek</v>
      </c>
      <c r="T2182" s="9" t="str">
        <f t="shared" si="222"/>
        <v xml:space="preserve">ToppsTicketToStardom     </v>
      </c>
      <c r="U2182" s="9" t="str">
        <f>IFERROR(VLOOKUP(S2182,'Lookup '!B:D,3,FALSE)," ")</f>
        <v/>
      </c>
      <c r="V2182" s="9" t="str">
        <f t="shared" si="223"/>
        <v>F $.25</v>
      </c>
    </row>
    <row r="2183" spans="2:22" x14ac:dyDescent="0.25">
      <c r="B2183" t="s">
        <v>377</v>
      </c>
      <c r="C2183">
        <v>2010</v>
      </c>
      <c r="D2183" t="s">
        <v>1207</v>
      </c>
      <c r="F2183" s="6"/>
      <c r="J2183" t="s">
        <v>4436</v>
      </c>
      <c r="K2183" t="s">
        <v>1588</v>
      </c>
      <c r="L2183" t="s">
        <v>1191</v>
      </c>
      <c r="M2183" t="s">
        <v>416</v>
      </c>
      <c r="N2183" t="s">
        <v>781</v>
      </c>
      <c r="O2183" t="s">
        <v>440</v>
      </c>
      <c r="Q2183">
        <v>1</v>
      </c>
      <c r="R2183" s="4">
        <v>5</v>
      </c>
      <c r="S2183" s="9" t="str">
        <f t="shared" si="221"/>
        <v>Arenado, Nolan</v>
      </c>
      <c r="T2183" s="9" t="str">
        <f t="shared" si="222"/>
        <v>Bowman Draft     1stBow</v>
      </c>
      <c r="U2183" s="9"/>
      <c r="V2183" s="9" t="str">
        <f t="shared" si="223"/>
        <v>D $5</v>
      </c>
    </row>
    <row r="2184" spans="2:22" x14ac:dyDescent="0.25">
      <c r="B2184" t="s">
        <v>377</v>
      </c>
      <c r="C2184">
        <v>2010</v>
      </c>
      <c r="D2184" t="s">
        <v>378</v>
      </c>
      <c r="F2184" s="15"/>
      <c r="J2184" t="s">
        <v>14</v>
      </c>
      <c r="K2184">
        <v>2</v>
      </c>
      <c r="L2184" t="s">
        <v>978</v>
      </c>
      <c r="M2184" t="s">
        <v>979</v>
      </c>
      <c r="N2184" t="s">
        <v>405</v>
      </c>
      <c r="O2184" t="s">
        <v>28</v>
      </c>
      <c r="Q2184">
        <v>1</v>
      </c>
      <c r="R2184" s="4">
        <v>12</v>
      </c>
      <c r="S2184" s="9" t="str">
        <f t="shared" si="221"/>
        <v>Posey, Buster</v>
      </c>
      <c r="T2184" s="9" t="str">
        <f t="shared" si="222"/>
        <v>Topps Main     RC</v>
      </c>
      <c r="U2184" s="9" t="str">
        <f>IFERROR(VLOOKUP(S2184,'Lookup '!B:D,3,FALSE)," ")</f>
        <v/>
      </c>
      <c r="V2184" s="9" t="str">
        <f t="shared" si="223"/>
        <v>C $10</v>
      </c>
    </row>
    <row r="2185" spans="2:22" x14ac:dyDescent="0.25">
      <c r="B2185" t="s">
        <v>776</v>
      </c>
      <c r="C2185">
        <v>2010</v>
      </c>
      <c r="D2185" t="s">
        <v>378</v>
      </c>
      <c r="F2185" s="6"/>
      <c r="K2185">
        <v>4</v>
      </c>
      <c r="L2185" t="s">
        <v>980</v>
      </c>
      <c r="N2185" t="s">
        <v>578</v>
      </c>
      <c r="Q2185">
        <v>1</v>
      </c>
      <c r="R2185" s="4">
        <v>1.25</v>
      </c>
      <c r="S2185" s="9" t="str">
        <f t="shared" si="221"/>
        <v xml:space="preserve">Pujols,A/Ramirez/Sandoval, </v>
      </c>
      <c r="T2185" s="9" t="str">
        <f t="shared" si="222"/>
        <v xml:space="preserve">Topps Main     </v>
      </c>
      <c r="U2185" s="9" t="str">
        <f>IFERROR(VLOOKUP(S2185,'Lookup '!B:D,3,FALSE)," ")</f>
        <v xml:space="preserve"> </v>
      </c>
      <c r="V2185" s="9" t="str">
        <f t="shared" si="223"/>
        <v>E $1</v>
      </c>
    </row>
    <row r="2186" spans="2:22" x14ac:dyDescent="0.25">
      <c r="B2186" t="s">
        <v>776</v>
      </c>
      <c r="C2186">
        <v>2010</v>
      </c>
      <c r="D2186" t="s">
        <v>378</v>
      </c>
      <c r="F2186" s="6"/>
      <c r="K2186">
        <v>8</v>
      </c>
      <c r="L2186" t="s">
        <v>981</v>
      </c>
      <c r="N2186" t="s">
        <v>578</v>
      </c>
      <c r="Q2186">
        <v>1</v>
      </c>
      <c r="R2186" s="4">
        <v>2.5</v>
      </c>
      <c r="S2186" s="9" t="str">
        <f t="shared" si="221"/>
        <v xml:space="preserve">Jeter/Ichiro/Mauer,J, </v>
      </c>
      <c r="T2186" s="9" t="str">
        <f t="shared" si="222"/>
        <v xml:space="preserve">Topps Main     </v>
      </c>
      <c r="U2186" s="9" t="str">
        <f>IFERROR(VLOOKUP(S2186,'Lookup '!B:D,3,FALSE)," ")</f>
        <v xml:space="preserve"> </v>
      </c>
      <c r="V2186" s="9" t="str">
        <f t="shared" si="223"/>
        <v>E $1</v>
      </c>
    </row>
    <row r="2187" spans="2:22" x14ac:dyDescent="0.25">
      <c r="B2187" t="s">
        <v>776</v>
      </c>
      <c r="C2187">
        <v>2010</v>
      </c>
      <c r="D2187" t="s">
        <v>378</v>
      </c>
      <c r="F2187" s="6"/>
      <c r="K2187">
        <v>10</v>
      </c>
      <c r="L2187" t="s">
        <v>982</v>
      </c>
      <c r="M2187" t="s">
        <v>983</v>
      </c>
      <c r="N2187" t="s">
        <v>394</v>
      </c>
      <c r="O2187" t="s">
        <v>382</v>
      </c>
      <c r="Q2187">
        <v>1</v>
      </c>
      <c r="R2187" s="4">
        <v>1.25</v>
      </c>
      <c r="S2187" s="9" t="str">
        <f t="shared" si="221"/>
        <v>Kershaw, Clayton</v>
      </c>
      <c r="T2187" s="9" t="str">
        <f t="shared" si="222"/>
        <v xml:space="preserve">Topps Main     </v>
      </c>
      <c r="U2187" s="9" t="str">
        <f>IFERROR(VLOOKUP(S2187,'Lookup '!B:D,3,FALSE)," ")</f>
        <v/>
      </c>
      <c r="V2187" s="9" t="str">
        <f t="shared" si="223"/>
        <v>E $1</v>
      </c>
    </row>
    <row r="2188" spans="2:22" x14ac:dyDescent="0.25">
      <c r="B2188" t="s">
        <v>776</v>
      </c>
      <c r="C2188">
        <v>2010</v>
      </c>
      <c r="D2188" t="s">
        <v>378</v>
      </c>
      <c r="F2188" s="6"/>
      <c r="K2188">
        <v>42</v>
      </c>
      <c r="L2188" t="s">
        <v>984</v>
      </c>
      <c r="N2188" t="s">
        <v>578</v>
      </c>
      <c r="Q2188">
        <v>1</v>
      </c>
      <c r="R2188" s="4">
        <v>1</v>
      </c>
      <c r="S2188" s="9" t="str">
        <f t="shared" si="221"/>
        <v xml:space="preserve">Pujols,A/Howard,R/Fielder,P, </v>
      </c>
      <c r="T2188" s="9" t="str">
        <f t="shared" si="222"/>
        <v xml:space="preserve">Topps Main     </v>
      </c>
      <c r="U2188" s="9" t="str">
        <f>IFERROR(VLOOKUP(S2188,'Lookup '!B:D,3,FALSE)," ")</f>
        <v xml:space="preserve"> </v>
      </c>
      <c r="V2188" s="9" t="str">
        <f t="shared" si="223"/>
        <v>E $1</v>
      </c>
    </row>
    <row r="2189" spans="2:22" x14ac:dyDescent="0.25">
      <c r="B2189" t="s">
        <v>776</v>
      </c>
      <c r="C2189">
        <v>2010</v>
      </c>
      <c r="D2189" t="s">
        <v>378</v>
      </c>
      <c r="F2189" s="6"/>
      <c r="K2189">
        <v>50</v>
      </c>
      <c r="L2189" t="s">
        <v>903</v>
      </c>
      <c r="M2189" t="s">
        <v>904</v>
      </c>
      <c r="N2189" t="s">
        <v>463</v>
      </c>
      <c r="O2189" t="s">
        <v>382</v>
      </c>
      <c r="Q2189">
        <v>1</v>
      </c>
      <c r="R2189" s="4">
        <v>0.6</v>
      </c>
      <c r="S2189" s="9" t="str">
        <f t="shared" si="221"/>
        <v>Greinke, Zack</v>
      </c>
      <c r="T2189" s="9" t="str">
        <f t="shared" si="222"/>
        <v xml:space="preserve">Topps Main     </v>
      </c>
      <c r="U2189" s="9" t="str">
        <f>IFERROR(VLOOKUP(S2189,'Lookup '!B:D,3,FALSE)," ")</f>
        <v/>
      </c>
      <c r="V2189" s="9" t="str">
        <f t="shared" si="223"/>
        <v>F $.25</v>
      </c>
    </row>
    <row r="2190" spans="2:22" x14ac:dyDescent="0.25">
      <c r="B2190" t="s">
        <v>776</v>
      </c>
      <c r="C2190">
        <v>2010</v>
      </c>
      <c r="D2190" t="s">
        <v>378</v>
      </c>
      <c r="F2190" s="6"/>
      <c r="K2190">
        <v>70</v>
      </c>
      <c r="L2190" t="s">
        <v>896</v>
      </c>
      <c r="M2190" t="s">
        <v>897</v>
      </c>
      <c r="N2190" t="s">
        <v>381</v>
      </c>
      <c r="O2190" t="s">
        <v>382</v>
      </c>
      <c r="Q2190">
        <v>1</v>
      </c>
      <c r="R2190" s="4">
        <v>0.6</v>
      </c>
      <c r="S2190" s="9" t="str">
        <f t="shared" si="221"/>
        <v>Hamels, Cole</v>
      </c>
      <c r="T2190" s="9" t="str">
        <f t="shared" si="222"/>
        <v xml:space="preserve">Topps Main     </v>
      </c>
      <c r="U2190" s="9" t="str">
        <f>IFERROR(VLOOKUP(S2190,'Lookup '!B:D,3,FALSE)," ")</f>
        <v/>
      </c>
      <c r="V2190" s="9" t="str">
        <f t="shared" si="223"/>
        <v>F $.25</v>
      </c>
    </row>
    <row r="2191" spans="2:22" x14ac:dyDescent="0.25">
      <c r="B2191" t="s">
        <v>776</v>
      </c>
      <c r="C2191">
        <v>2010</v>
      </c>
      <c r="D2191" t="s">
        <v>378</v>
      </c>
      <c r="F2191" s="6"/>
      <c r="K2191">
        <v>85</v>
      </c>
      <c r="L2191" t="s">
        <v>667</v>
      </c>
      <c r="M2191" t="s">
        <v>501</v>
      </c>
      <c r="N2191" t="s">
        <v>555</v>
      </c>
      <c r="O2191" t="s">
        <v>457</v>
      </c>
      <c r="Q2191">
        <v>1</v>
      </c>
      <c r="R2191" s="4">
        <v>2</v>
      </c>
      <c r="S2191" s="9" t="str">
        <f t="shared" si="221"/>
        <v>Griffey Jr, Ken</v>
      </c>
      <c r="T2191" s="9" t="str">
        <f t="shared" si="222"/>
        <v xml:space="preserve">Topps Main     </v>
      </c>
      <c r="U2191" s="9" t="str">
        <f>IFERROR(VLOOKUP(S2191,'Lookup '!B:D,3,FALSE)," ")</f>
        <v>HOF</v>
      </c>
      <c r="V2191" s="9" t="str">
        <f t="shared" si="223"/>
        <v>E $1</v>
      </c>
    </row>
    <row r="2192" spans="2:22" x14ac:dyDescent="0.25">
      <c r="B2192" t="s">
        <v>776</v>
      </c>
      <c r="C2192">
        <v>2010</v>
      </c>
      <c r="D2192" t="s">
        <v>378</v>
      </c>
      <c r="F2192" s="6"/>
      <c r="K2192">
        <v>94</v>
      </c>
      <c r="L2192" t="s">
        <v>733</v>
      </c>
      <c r="M2192" t="s">
        <v>734</v>
      </c>
      <c r="N2192" t="s">
        <v>549</v>
      </c>
      <c r="O2192" t="s">
        <v>28</v>
      </c>
      <c r="Q2192">
        <v>1</v>
      </c>
      <c r="R2192" s="4">
        <v>0.6</v>
      </c>
      <c r="S2192" s="9" t="str">
        <f t="shared" si="221"/>
        <v>Rodriguez, Ivan</v>
      </c>
      <c r="T2192" s="9" t="str">
        <f t="shared" si="222"/>
        <v xml:space="preserve">Topps Main     </v>
      </c>
      <c r="U2192" s="9" t="str">
        <f>IFERROR(VLOOKUP(S2192,'Lookup '!B:D,3,FALSE)," ")</f>
        <v>HOF</v>
      </c>
      <c r="V2192" s="9" t="str">
        <f t="shared" si="223"/>
        <v>F $.25</v>
      </c>
    </row>
    <row r="2193" spans="2:22" x14ac:dyDescent="0.25">
      <c r="B2193" t="s">
        <v>776</v>
      </c>
      <c r="C2193">
        <v>2010</v>
      </c>
      <c r="D2193" t="s">
        <v>378</v>
      </c>
      <c r="F2193" s="6"/>
      <c r="K2193">
        <v>100</v>
      </c>
      <c r="L2193" t="s">
        <v>889</v>
      </c>
      <c r="M2193" t="s">
        <v>732</v>
      </c>
      <c r="N2193" t="s">
        <v>391</v>
      </c>
      <c r="O2193" t="s">
        <v>424</v>
      </c>
      <c r="Q2193">
        <v>1</v>
      </c>
      <c r="R2193" s="4">
        <v>1.25</v>
      </c>
      <c r="S2193" s="9" t="str">
        <f t="shared" si="221"/>
        <v>Pujols, Albert</v>
      </c>
      <c r="T2193" s="9" t="str">
        <f t="shared" si="222"/>
        <v xml:space="preserve">Topps Main     </v>
      </c>
      <c r="U2193" s="9" t="str">
        <f>IFERROR(VLOOKUP(S2193,'Lookup '!B:D,3,FALSE)," ")</f>
        <v/>
      </c>
      <c r="V2193" s="9" t="str">
        <f t="shared" si="223"/>
        <v>E $1</v>
      </c>
    </row>
    <row r="2194" spans="2:22" x14ac:dyDescent="0.25">
      <c r="B2194" t="s">
        <v>776</v>
      </c>
      <c r="C2194">
        <v>2010</v>
      </c>
      <c r="D2194" t="s">
        <v>378</v>
      </c>
      <c r="F2194" s="6"/>
      <c r="J2194" t="s">
        <v>14</v>
      </c>
      <c r="K2194">
        <v>105</v>
      </c>
      <c r="L2194" t="s">
        <v>986</v>
      </c>
      <c r="M2194" t="s">
        <v>987</v>
      </c>
      <c r="N2194" t="s">
        <v>405</v>
      </c>
      <c r="O2194" t="s">
        <v>382</v>
      </c>
      <c r="Q2194">
        <v>1</v>
      </c>
      <c r="R2194" s="4">
        <v>5</v>
      </c>
      <c r="S2194" s="9" t="str">
        <f t="shared" si="221"/>
        <v>Bumgarner, Madison</v>
      </c>
      <c r="T2194" s="9" t="str">
        <f t="shared" si="222"/>
        <v>Topps Main     RC</v>
      </c>
      <c r="U2194" s="9" t="str">
        <f>IFERROR(VLOOKUP(S2194,'Lookup '!B:D,3,FALSE)," ")</f>
        <v/>
      </c>
      <c r="V2194" s="9" t="str">
        <f t="shared" si="223"/>
        <v>D $5</v>
      </c>
    </row>
    <row r="2195" spans="2:22" x14ac:dyDescent="0.25">
      <c r="B2195" t="s">
        <v>776</v>
      </c>
      <c r="C2195">
        <v>2010</v>
      </c>
      <c r="D2195" t="s">
        <v>378</v>
      </c>
      <c r="F2195" s="6"/>
      <c r="K2195">
        <v>125</v>
      </c>
      <c r="L2195" t="s">
        <v>882</v>
      </c>
      <c r="M2195" t="s">
        <v>883</v>
      </c>
      <c r="N2195" t="s">
        <v>555</v>
      </c>
      <c r="O2195" t="s">
        <v>388</v>
      </c>
      <c r="Q2195">
        <v>1</v>
      </c>
      <c r="R2195" s="4">
        <v>1.5</v>
      </c>
      <c r="S2195" s="9" t="str">
        <f t="shared" si="221"/>
        <v>Suzuki, Ichiro</v>
      </c>
      <c r="T2195" s="9" t="str">
        <f t="shared" si="222"/>
        <v xml:space="preserve">Topps Main     </v>
      </c>
      <c r="U2195" s="9" t="str">
        <f>IFERROR(VLOOKUP(S2195,'Lookup '!B:D,3,FALSE)," ")</f>
        <v/>
      </c>
      <c r="V2195" s="9" t="str">
        <f t="shared" si="223"/>
        <v>E $1</v>
      </c>
    </row>
    <row r="2196" spans="2:22" x14ac:dyDescent="0.25">
      <c r="B2196" t="s">
        <v>776</v>
      </c>
      <c r="C2196">
        <v>2010</v>
      </c>
      <c r="D2196" t="s">
        <v>378</v>
      </c>
      <c r="F2196" s="6"/>
      <c r="K2196">
        <v>126</v>
      </c>
      <c r="L2196" t="s">
        <v>654</v>
      </c>
      <c r="M2196" t="s">
        <v>531</v>
      </c>
      <c r="N2196" t="s">
        <v>391</v>
      </c>
      <c r="O2196" t="s">
        <v>382</v>
      </c>
      <c r="Q2196">
        <v>1</v>
      </c>
      <c r="R2196" s="4">
        <v>1</v>
      </c>
      <c r="S2196" s="9" t="str">
        <f t="shared" si="221"/>
        <v>Smoltz, John</v>
      </c>
      <c r="T2196" s="9" t="str">
        <f t="shared" si="222"/>
        <v xml:space="preserve">Topps Main     </v>
      </c>
      <c r="U2196" s="9" t="str">
        <f>IFERROR(VLOOKUP(S2196,'Lookup '!B:D,3,FALSE)," ")</f>
        <v>HOF</v>
      </c>
      <c r="V2196" s="9" t="str">
        <f t="shared" si="223"/>
        <v>E $1</v>
      </c>
    </row>
    <row r="2197" spans="2:22" x14ac:dyDescent="0.25">
      <c r="B2197" t="s">
        <v>776</v>
      </c>
      <c r="C2197">
        <v>2010</v>
      </c>
      <c r="D2197" t="s">
        <v>378</v>
      </c>
      <c r="F2197" s="6"/>
      <c r="K2197">
        <v>137</v>
      </c>
      <c r="L2197" t="s">
        <v>516</v>
      </c>
      <c r="M2197" t="s">
        <v>517</v>
      </c>
      <c r="N2197" t="s">
        <v>443</v>
      </c>
      <c r="P2197" t="s">
        <v>481</v>
      </c>
      <c r="Q2197">
        <v>1</v>
      </c>
      <c r="R2197" s="4">
        <v>0.4</v>
      </c>
      <c r="S2197" s="9" t="str">
        <f t="shared" si="221"/>
        <v>Henderson, Rickey</v>
      </c>
      <c r="T2197" s="9" t="str">
        <f t="shared" si="222"/>
        <v xml:space="preserve">Topps Main     </v>
      </c>
      <c r="U2197" s="9" t="str">
        <f>IFERROR(VLOOKUP(S2197,'Lookup '!B:D,3,FALSE)," ")</f>
        <v>HOF</v>
      </c>
      <c r="V2197" s="9" t="str">
        <f t="shared" si="223"/>
        <v>F $.25</v>
      </c>
    </row>
    <row r="2198" spans="2:22" x14ac:dyDescent="0.25">
      <c r="B2198" t="s">
        <v>776</v>
      </c>
      <c r="C2198">
        <v>2010</v>
      </c>
      <c r="D2198" t="s">
        <v>378</v>
      </c>
      <c r="F2198" s="6"/>
      <c r="K2198">
        <v>189</v>
      </c>
      <c r="L2198" t="s">
        <v>843</v>
      </c>
      <c r="M2198" t="s">
        <v>844</v>
      </c>
      <c r="N2198" t="s">
        <v>555</v>
      </c>
      <c r="O2198" t="s">
        <v>440</v>
      </c>
      <c r="Q2198">
        <v>1</v>
      </c>
      <c r="R2198" s="4">
        <v>0.6</v>
      </c>
      <c r="S2198" s="9" t="str">
        <f t="shared" si="221"/>
        <v>Beltre, Adrian</v>
      </c>
      <c r="T2198" s="9" t="str">
        <f t="shared" si="222"/>
        <v xml:space="preserve">Topps Main     </v>
      </c>
      <c r="U2198" s="9" t="str">
        <f>IFERROR(VLOOKUP(S2198,'Lookup '!B:D,3,FALSE)," ")</f>
        <v/>
      </c>
      <c r="V2198" s="9" t="str">
        <f t="shared" ref="V2198:V2221" si="224">IF(R2198&gt;0.249,IF(R2198&gt;0.99,IF(R2198&gt;4.99,IF(R2198&gt;9.99,IF(R2198&gt;49.99,IF(R2198&gt;99.99,"A $100","B $50"),"C $10"),"D $5"),"E $1"),"F $.25"),"G")</f>
        <v>F $.25</v>
      </c>
    </row>
    <row r="2199" spans="2:22" x14ac:dyDescent="0.25">
      <c r="B2199" t="s">
        <v>776</v>
      </c>
      <c r="C2199">
        <v>2010</v>
      </c>
      <c r="D2199" t="s">
        <v>378</v>
      </c>
      <c r="F2199" s="6"/>
      <c r="K2199">
        <v>206</v>
      </c>
      <c r="L2199" t="s">
        <v>993</v>
      </c>
      <c r="N2199" t="s">
        <v>565</v>
      </c>
      <c r="Q2199">
        <v>1</v>
      </c>
      <c r="R2199" s="4">
        <v>1</v>
      </c>
      <c r="S2199" s="9" t="str">
        <f t="shared" si="221"/>
        <v xml:space="preserve">Pujols/Fielder,P/Howard, </v>
      </c>
      <c r="T2199" s="9" t="str">
        <f t="shared" si="222"/>
        <v xml:space="preserve">Topps Main     </v>
      </c>
      <c r="U2199" s="9" t="str">
        <f>IFERROR(VLOOKUP(S2199,'Lookup '!B:D,3,FALSE)," ")</f>
        <v xml:space="preserve"> </v>
      </c>
      <c r="V2199" s="9" t="str">
        <f t="shared" si="224"/>
        <v>E $1</v>
      </c>
    </row>
    <row r="2200" spans="2:22" x14ac:dyDescent="0.25">
      <c r="B2200" t="s">
        <v>776</v>
      </c>
      <c r="C2200">
        <v>2010</v>
      </c>
      <c r="D2200" t="s">
        <v>378</v>
      </c>
      <c r="F2200" s="6"/>
      <c r="K2200">
        <v>215</v>
      </c>
      <c r="L2200" t="s">
        <v>994</v>
      </c>
      <c r="M2200" t="s">
        <v>995</v>
      </c>
      <c r="N2200" t="s">
        <v>847</v>
      </c>
      <c r="O2200" t="s">
        <v>382</v>
      </c>
      <c r="Q2200">
        <v>1</v>
      </c>
      <c r="R2200" s="4">
        <v>0.5</v>
      </c>
      <c r="S2200" s="9" t="str">
        <f t="shared" si="221"/>
        <v>Scherzer, Max</v>
      </c>
      <c r="T2200" s="9" t="str">
        <f t="shared" si="222"/>
        <v xml:space="preserve">Topps Main     </v>
      </c>
      <c r="U2200" s="9" t="str">
        <f>IFERROR(VLOOKUP(S2200,'Lookup '!B:D,3,FALSE)," ")</f>
        <v/>
      </c>
      <c r="V2200" s="9" t="str">
        <f t="shared" si="224"/>
        <v>F $.25</v>
      </c>
    </row>
    <row r="2201" spans="2:22" x14ac:dyDescent="0.25">
      <c r="B2201" t="s">
        <v>776</v>
      </c>
      <c r="C2201">
        <v>2010</v>
      </c>
      <c r="D2201" t="s">
        <v>378</v>
      </c>
      <c r="F2201" s="6"/>
      <c r="K2201">
        <v>220</v>
      </c>
      <c r="L2201" t="s">
        <v>482</v>
      </c>
      <c r="M2201" t="s">
        <v>670</v>
      </c>
      <c r="N2201" t="s">
        <v>405</v>
      </c>
      <c r="O2201" t="s">
        <v>382</v>
      </c>
      <c r="Q2201">
        <v>1</v>
      </c>
      <c r="R2201" s="4"/>
      <c r="S2201" s="9" t="str">
        <f t="shared" si="221"/>
        <v>Johnson, Randy</v>
      </c>
      <c r="T2201" s="9" t="str">
        <f t="shared" si="222"/>
        <v xml:space="preserve">Topps Main     </v>
      </c>
      <c r="U2201" s="9" t="str">
        <f>IFERROR(VLOOKUP(S2201,'Lookup '!B:D,3,FALSE)," ")</f>
        <v>HOF</v>
      </c>
      <c r="V2201" s="9" t="str">
        <f t="shared" si="224"/>
        <v>G</v>
      </c>
    </row>
    <row r="2202" spans="2:22" x14ac:dyDescent="0.25">
      <c r="B2202" t="s">
        <v>776</v>
      </c>
      <c r="C2202">
        <v>2010</v>
      </c>
      <c r="D2202" t="s">
        <v>378</v>
      </c>
      <c r="F2202" s="6"/>
      <c r="K2202">
        <v>269</v>
      </c>
      <c r="L2202" t="s">
        <v>997</v>
      </c>
      <c r="N2202" t="s">
        <v>425</v>
      </c>
      <c r="Q2202">
        <v>1</v>
      </c>
      <c r="R2202" s="4">
        <v>2.5</v>
      </c>
      <c r="S2202" s="9" t="str">
        <f t="shared" si="221"/>
        <v xml:space="preserve">Rodriguez,A/Jeter/Cano,R, </v>
      </c>
      <c r="T2202" s="9" t="str">
        <f t="shared" si="222"/>
        <v xml:space="preserve">Topps Main     </v>
      </c>
      <c r="U2202" s="9" t="str">
        <f>IFERROR(VLOOKUP(S2202,'Lookup '!B:D,3,FALSE)," ")</f>
        <v xml:space="preserve"> </v>
      </c>
      <c r="V2202" s="9" t="str">
        <f t="shared" si="224"/>
        <v>E $1</v>
      </c>
    </row>
    <row r="2203" spans="2:22" x14ac:dyDescent="0.25">
      <c r="B2203" t="s">
        <v>776</v>
      </c>
      <c r="C2203">
        <v>2010</v>
      </c>
      <c r="D2203" t="s">
        <v>378</v>
      </c>
      <c r="F2203" s="6"/>
      <c r="K2203">
        <v>300</v>
      </c>
      <c r="L2203" t="s">
        <v>906</v>
      </c>
      <c r="M2203" t="s">
        <v>907</v>
      </c>
      <c r="N2203" t="s">
        <v>381</v>
      </c>
      <c r="O2203" t="s">
        <v>398</v>
      </c>
      <c r="Q2203">
        <v>1</v>
      </c>
      <c r="R2203" s="4">
        <v>0.6</v>
      </c>
      <c r="S2203" s="9" t="str">
        <f t="shared" si="221"/>
        <v>Utley, Chase</v>
      </c>
      <c r="T2203" s="9" t="str">
        <f t="shared" si="222"/>
        <v xml:space="preserve">Topps Main     </v>
      </c>
      <c r="U2203" s="9" t="str">
        <f>IFERROR(VLOOKUP(S2203,'Lookup '!B:D,3,FALSE)," ")</f>
        <v xml:space="preserve"> </v>
      </c>
      <c r="V2203" s="9" t="str">
        <f t="shared" si="224"/>
        <v>F $.25</v>
      </c>
    </row>
    <row r="2204" spans="2:22" x14ac:dyDescent="0.25">
      <c r="B2204" t="s">
        <v>776</v>
      </c>
      <c r="C2204">
        <v>2010</v>
      </c>
      <c r="D2204" t="s">
        <v>378</v>
      </c>
      <c r="F2204" s="6"/>
      <c r="K2204">
        <v>302</v>
      </c>
      <c r="L2204" t="s">
        <v>831</v>
      </c>
      <c r="M2204" t="s">
        <v>361</v>
      </c>
      <c r="N2204" t="s">
        <v>402</v>
      </c>
      <c r="Q2204">
        <v>1</v>
      </c>
      <c r="R2204" s="4">
        <v>1</v>
      </c>
      <c r="S2204" s="9" t="str">
        <f t="shared" si="221"/>
        <v>Ortiz, David</v>
      </c>
      <c r="T2204" s="9" t="str">
        <f t="shared" si="222"/>
        <v xml:space="preserve">Topps Main     </v>
      </c>
      <c r="U2204" s="9" t="str">
        <f>IFERROR(VLOOKUP(S2204,'Lookup '!B:D,3,FALSE)," ")</f>
        <v/>
      </c>
      <c r="V2204" s="9" t="str">
        <f t="shared" si="224"/>
        <v>E $1</v>
      </c>
    </row>
    <row r="2205" spans="2:22" x14ac:dyDescent="0.25">
      <c r="B2205" t="s">
        <v>776</v>
      </c>
      <c r="C2205">
        <v>2010</v>
      </c>
      <c r="D2205" t="s">
        <v>378</v>
      </c>
      <c r="F2205" s="6"/>
      <c r="K2205">
        <v>310</v>
      </c>
      <c r="L2205" t="s">
        <v>998</v>
      </c>
      <c r="M2205" t="s">
        <v>999</v>
      </c>
      <c r="N2205" t="s">
        <v>549</v>
      </c>
      <c r="O2205" t="s">
        <v>480</v>
      </c>
      <c r="Q2205">
        <v>1</v>
      </c>
      <c r="R2205" s="4"/>
      <c r="S2205" s="9" t="str">
        <f t="shared" si="221"/>
        <v>Andrus, Elvis</v>
      </c>
      <c r="T2205" s="9" t="str">
        <f t="shared" si="222"/>
        <v xml:space="preserve">Topps Main     </v>
      </c>
      <c r="U2205" s="9" t="str">
        <f>IFERROR(VLOOKUP(S2205,'Lookup '!B:D,3,FALSE)," ")</f>
        <v xml:space="preserve"> </v>
      </c>
      <c r="V2205" s="9" t="str">
        <f t="shared" si="224"/>
        <v>G</v>
      </c>
    </row>
    <row r="2206" spans="2:22" x14ac:dyDescent="0.25">
      <c r="B2206" t="s">
        <v>776</v>
      </c>
      <c r="C2206">
        <v>2010</v>
      </c>
      <c r="D2206" t="s">
        <v>378</v>
      </c>
      <c r="F2206" s="6"/>
      <c r="K2206">
        <v>323</v>
      </c>
      <c r="L2206" t="s">
        <v>752</v>
      </c>
      <c r="M2206" t="s">
        <v>347</v>
      </c>
      <c r="N2206" t="s">
        <v>394</v>
      </c>
      <c r="O2206" t="s">
        <v>424</v>
      </c>
      <c r="Q2206">
        <v>1</v>
      </c>
      <c r="R2206" s="4">
        <v>1</v>
      </c>
      <c r="S2206" s="9" t="str">
        <f t="shared" si="221"/>
        <v>Thome, Jim</v>
      </c>
      <c r="T2206" s="9" t="str">
        <f t="shared" si="222"/>
        <v xml:space="preserve">Topps Main     </v>
      </c>
      <c r="U2206" s="9" t="str">
        <f>IFERROR(VLOOKUP(S2206,'Lookup '!B:D,3,FALSE)," ")</f>
        <v>HOF</v>
      </c>
      <c r="V2206" s="9" t="str">
        <f t="shared" si="224"/>
        <v>E $1</v>
      </c>
    </row>
    <row r="2207" spans="2:22" x14ac:dyDescent="0.25">
      <c r="B2207" t="s">
        <v>776</v>
      </c>
      <c r="C2207">
        <v>2010</v>
      </c>
      <c r="D2207" t="s">
        <v>378</v>
      </c>
      <c r="F2207" s="6"/>
      <c r="K2207">
        <v>327</v>
      </c>
      <c r="L2207" t="s">
        <v>889</v>
      </c>
      <c r="M2207" t="s">
        <v>732</v>
      </c>
      <c r="N2207" t="s">
        <v>391</v>
      </c>
      <c r="O2207" t="s">
        <v>424</v>
      </c>
      <c r="Q2207">
        <v>1</v>
      </c>
      <c r="R2207" s="4">
        <v>1.25</v>
      </c>
      <c r="S2207" s="9" t="str">
        <f t="shared" si="221"/>
        <v>Pujols, Albert</v>
      </c>
      <c r="T2207" s="9" t="str">
        <f t="shared" si="222"/>
        <v xml:space="preserve">Topps Main     </v>
      </c>
      <c r="U2207" s="9" t="str">
        <f>IFERROR(VLOOKUP(S2207,'Lookup '!B:D,3,FALSE)," ")</f>
        <v/>
      </c>
      <c r="V2207" s="9" t="str">
        <f t="shared" si="224"/>
        <v>E $1</v>
      </c>
    </row>
    <row r="2208" spans="2:22" x14ac:dyDescent="0.25">
      <c r="B2208" t="s">
        <v>776</v>
      </c>
      <c r="C2208">
        <v>2010</v>
      </c>
      <c r="D2208" t="s">
        <v>378</v>
      </c>
      <c r="F2208" s="6"/>
      <c r="K2208">
        <v>369</v>
      </c>
      <c r="L2208" t="s">
        <v>831</v>
      </c>
      <c r="M2208" t="s">
        <v>361</v>
      </c>
      <c r="N2208" t="s">
        <v>402</v>
      </c>
      <c r="O2208" t="s">
        <v>457</v>
      </c>
      <c r="Q2208">
        <v>1</v>
      </c>
      <c r="R2208" s="4">
        <v>1</v>
      </c>
      <c r="S2208" s="9" t="str">
        <f t="shared" si="221"/>
        <v>Ortiz, David</v>
      </c>
      <c r="T2208" s="9" t="str">
        <f t="shared" si="222"/>
        <v xml:space="preserve">Topps Main     </v>
      </c>
      <c r="U2208" s="9" t="str">
        <f>IFERROR(VLOOKUP(S2208,'Lookup '!B:D,3,FALSE)," ")</f>
        <v/>
      </c>
      <c r="V2208" s="9" t="str">
        <f t="shared" si="224"/>
        <v>E $1</v>
      </c>
    </row>
    <row r="2209" spans="2:22" x14ac:dyDescent="0.25">
      <c r="B2209" t="s">
        <v>776</v>
      </c>
      <c r="C2209">
        <v>2010</v>
      </c>
      <c r="D2209" t="s">
        <v>378</v>
      </c>
      <c r="F2209" s="6"/>
      <c r="K2209">
        <v>372</v>
      </c>
      <c r="L2209" t="s">
        <v>924</v>
      </c>
      <c r="M2209" t="s">
        <v>415</v>
      </c>
      <c r="N2209" t="s">
        <v>381</v>
      </c>
      <c r="O2209" t="s">
        <v>424</v>
      </c>
      <c r="Q2209">
        <v>1</v>
      </c>
      <c r="R2209" s="4">
        <v>0.6</v>
      </c>
      <c r="S2209" s="9" t="str">
        <f t="shared" si="221"/>
        <v>Howard, Ryan</v>
      </c>
      <c r="T2209" s="9" t="str">
        <f t="shared" si="222"/>
        <v xml:space="preserve">Topps Main     </v>
      </c>
      <c r="U2209" s="9" t="str">
        <f>IFERROR(VLOOKUP(S2209,'Lookup '!B:D,3,FALSE)," ")</f>
        <v/>
      </c>
      <c r="V2209" s="9" t="str">
        <f t="shared" si="224"/>
        <v>F $.25</v>
      </c>
    </row>
    <row r="2210" spans="2:22" x14ac:dyDescent="0.25">
      <c r="B2210" t="s">
        <v>776</v>
      </c>
      <c r="C2210">
        <v>2010</v>
      </c>
      <c r="D2210" t="s">
        <v>378</v>
      </c>
      <c r="F2210" s="6"/>
      <c r="K2210">
        <v>403</v>
      </c>
      <c r="L2210" t="s">
        <v>890</v>
      </c>
      <c r="M2210" t="s">
        <v>891</v>
      </c>
      <c r="N2210" t="s">
        <v>381</v>
      </c>
      <c r="O2210" t="s">
        <v>480</v>
      </c>
      <c r="Q2210">
        <v>1</v>
      </c>
      <c r="R2210" s="4">
        <v>0.6</v>
      </c>
      <c r="S2210" s="9" t="str">
        <f t="shared" si="221"/>
        <v>Rollins, Jimmy</v>
      </c>
      <c r="T2210" s="9" t="str">
        <f t="shared" si="222"/>
        <v xml:space="preserve">Topps Main     </v>
      </c>
      <c r="U2210" s="9" t="str">
        <f>IFERROR(VLOOKUP(S2210,'Lookup '!B:D,3,FALSE)," ")</f>
        <v/>
      </c>
      <c r="V2210" s="9" t="str">
        <f t="shared" si="224"/>
        <v>F $.25</v>
      </c>
    </row>
    <row r="2211" spans="2:22" x14ac:dyDescent="0.25">
      <c r="B2211" t="s">
        <v>776</v>
      </c>
      <c r="C2211">
        <v>2010</v>
      </c>
      <c r="D2211" t="s">
        <v>378</v>
      </c>
      <c r="F2211" s="6"/>
      <c r="K2211">
        <v>404</v>
      </c>
      <c r="L2211" t="s">
        <v>814</v>
      </c>
      <c r="M2211" t="s">
        <v>815</v>
      </c>
      <c r="N2211" t="s">
        <v>425</v>
      </c>
      <c r="O2211" t="s">
        <v>382</v>
      </c>
      <c r="Q2211">
        <v>1</v>
      </c>
      <c r="R2211" s="4">
        <v>1.25</v>
      </c>
      <c r="S2211" s="9" t="str">
        <f t="shared" si="221"/>
        <v>Rivera, Mariano</v>
      </c>
      <c r="T2211" s="9" t="str">
        <f t="shared" si="222"/>
        <v xml:space="preserve">Topps Main     </v>
      </c>
      <c r="U2211" s="9" t="str">
        <f>IFERROR(VLOOKUP(S2211,'Lookup '!B:D,3,FALSE)," ")</f>
        <v>HOF</v>
      </c>
      <c r="V2211" s="9" t="str">
        <f t="shared" si="224"/>
        <v>E $1</v>
      </c>
    </row>
    <row r="2212" spans="2:22" x14ac:dyDescent="0.25">
      <c r="B2212" t="s">
        <v>776</v>
      </c>
      <c r="C2212">
        <v>2010</v>
      </c>
      <c r="D2212" t="s">
        <v>378</v>
      </c>
      <c r="F2212" s="6"/>
      <c r="K2212">
        <v>515</v>
      </c>
      <c r="L2212" t="s">
        <v>1003</v>
      </c>
      <c r="N2212" t="s">
        <v>555</v>
      </c>
      <c r="Q2212">
        <v>1</v>
      </c>
      <c r="R2212" s="4">
        <v>0.6</v>
      </c>
      <c r="S2212" s="9" t="str">
        <f t="shared" ref="S2212:S2270" si="225">L2212&amp;", "&amp;M2212</f>
        <v xml:space="preserve">Suzuki, I / Griffey Jr, </v>
      </c>
      <c r="T2212" s="9" t="str">
        <f t="shared" si="222"/>
        <v xml:space="preserve">Topps Main     </v>
      </c>
      <c r="U2212" s="9" t="str">
        <f>IFERROR(VLOOKUP(S2212,'Lookup '!B:D,3,FALSE)," ")</f>
        <v xml:space="preserve"> </v>
      </c>
      <c r="V2212" s="9" t="str">
        <f t="shared" si="224"/>
        <v>F $.25</v>
      </c>
    </row>
    <row r="2213" spans="2:22" x14ac:dyDescent="0.25">
      <c r="B2213" t="s">
        <v>776</v>
      </c>
      <c r="C2213">
        <v>2010</v>
      </c>
      <c r="D2213" t="s">
        <v>378</v>
      </c>
      <c r="F2213" s="6"/>
      <c r="K2213">
        <v>549</v>
      </c>
      <c r="L2213" t="s">
        <v>772</v>
      </c>
      <c r="M2213" t="s">
        <v>773</v>
      </c>
      <c r="N2213" t="s">
        <v>425</v>
      </c>
      <c r="O2213" t="s">
        <v>480</v>
      </c>
      <c r="Q2213">
        <v>1</v>
      </c>
      <c r="R2213" s="4">
        <v>2.5</v>
      </c>
      <c r="S2213" s="9" t="str">
        <f t="shared" si="225"/>
        <v>Jeter, Derek</v>
      </c>
      <c r="T2213" s="9" t="str">
        <f t="shared" si="222"/>
        <v xml:space="preserve">Topps Main     </v>
      </c>
      <c r="U2213" s="9" t="str">
        <f>IFERROR(VLOOKUP(S2213,'Lookup '!B:D,3,FALSE)," ")</f>
        <v/>
      </c>
      <c r="V2213" s="9" t="str">
        <f t="shared" si="224"/>
        <v>E $1</v>
      </c>
    </row>
    <row r="2214" spans="2:22" x14ac:dyDescent="0.25">
      <c r="B2214" t="s">
        <v>776</v>
      </c>
      <c r="C2214">
        <v>2010</v>
      </c>
      <c r="D2214" t="s">
        <v>378</v>
      </c>
      <c r="F2214" s="6"/>
      <c r="K2214">
        <v>590</v>
      </c>
      <c r="L2214" t="s">
        <v>924</v>
      </c>
      <c r="M2214" t="s">
        <v>415</v>
      </c>
      <c r="N2214" t="s">
        <v>381</v>
      </c>
      <c r="O2214" t="s">
        <v>424</v>
      </c>
      <c r="Q2214">
        <v>1</v>
      </c>
      <c r="R2214" s="4">
        <v>0.6</v>
      </c>
      <c r="S2214" s="9" t="str">
        <f t="shared" si="225"/>
        <v>Howard, Ryan</v>
      </c>
      <c r="T2214" s="9" t="str">
        <f t="shared" ref="T2214:T2272" si="226">CONCATENATE(D2214&amp;" "&amp;E2214&amp;" "&amp;F2214&amp;" "&amp;G2214&amp;" "&amp;H2214&amp;" "&amp;I2214&amp;J2214)</f>
        <v xml:space="preserve">Topps Main     </v>
      </c>
      <c r="U2214" s="9" t="str">
        <f>IFERROR(VLOOKUP(S2214,'Lookup '!B:D,3,FALSE)," ")</f>
        <v/>
      </c>
      <c r="V2214" s="9" t="str">
        <f t="shared" si="224"/>
        <v>F $.25</v>
      </c>
    </row>
    <row r="2215" spans="2:22" x14ac:dyDescent="0.25">
      <c r="B2215" t="s">
        <v>776</v>
      </c>
      <c r="C2215">
        <v>2010</v>
      </c>
      <c r="D2215" t="s">
        <v>378</v>
      </c>
      <c r="F2215" s="6"/>
      <c r="K2215">
        <v>604</v>
      </c>
      <c r="L2215" t="s">
        <v>358</v>
      </c>
      <c r="M2215" t="s">
        <v>359</v>
      </c>
      <c r="N2215" t="s">
        <v>423</v>
      </c>
      <c r="Q2215">
        <v>1</v>
      </c>
      <c r="R2215" s="4">
        <v>0.6</v>
      </c>
      <c r="S2215" s="9" t="str">
        <f t="shared" si="225"/>
        <v>Jones, Chipper</v>
      </c>
      <c r="T2215" s="9" t="str">
        <f t="shared" si="226"/>
        <v xml:space="preserve">Topps Main     </v>
      </c>
      <c r="U2215" s="9" t="str">
        <f>IFERROR(VLOOKUP(S2215,'Lookup '!B:D,3,FALSE)," ")</f>
        <v>HOF</v>
      </c>
      <c r="V2215" s="9" t="str">
        <f t="shared" si="224"/>
        <v>F $.25</v>
      </c>
    </row>
    <row r="2216" spans="2:22" x14ac:dyDescent="0.25">
      <c r="B2216" t="s">
        <v>776</v>
      </c>
      <c r="C2216">
        <v>2010</v>
      </c>
      <c r="D2216" t="s">
        <v>378</v>
      </c>
      <c r="F2216" s="6"/>
      <c r="K2216">
        <v>615</v>
      </c>
      <c r="L2216" t="s">
        <v>964</v>
      </c>
      <c r="M2216" t="s">
        <v>949</v>
      </c>
      <c r="N2216" t="s">
        <v>387</v>
      </c>
      <c r="O2216" t="s">
        <v>382</v>
      </c>
      <c r="Q2216">
        <v>1</v>
      </c>
      <c r="R2216" s="4">
        <v>0.6</v>
      </c>
      <c r="S2216" s="9" t="str">
        <f t="shared" si="225"/>
        <v>Verlander, Justin</v>
      </c>
      <c r="T2216" s="9" t="str">
        <f t="shared" si="226"/>
        <v xml:space="preserve">Topps Main     </v>
      </c>
      <c r="U2216" s="9" t="str">
        <f>IFERROR(VLOOKUP(S2216,'Lookup '!B:D,3,FALSE)," ")</f>
        <v/>
      </c>
      <c r="V2216" s="9" t="str">
        <f t="shared" si="224"/>
        <v>F $.25</v>
      </c>
    </row>
    <row r="2217" spans="2:22" x14ac:dyDescent="0.25">
      <c r="B2217" t="s">
        <v>776</v>
      </c>
      <c r="C2217">
        <v>2010</v>
      </c>
      <c r="D2217" t="s">
        <v>378</v>
      </c>
      <c r="F2217" s="6"/>
      <c r="K2217">
        <v>623</v>
      </c>
      <c r="L2217" t="s">
        <v>910</v>
      </c>
      <c r="M2217" t="s">
        <v>911</v>
      </c>
      <c r="N2217" t="s">
        <v>387</v>
      </c>
      <c r="O2217" t="s">
        <v>424</v>
      </c>
      <c r="Q2217">
        <v>1</v>
      </c>
      <c r="R2217" s="4">
        <v>1.25</v>
      </c>
      <c r="S2217" s="9" t="str">
        <f t="shared" si="225"/>
        <v>Cabrera, Miguel</v>
      </c>
      <c r="T2217" s="9" t="str">
        <f t="shared" si="226"/>
        <v xml:space="preserve">Topps Main     </v>
      </c>
      <c r="U2217" s="9" t="str">
        <f>IFERROR(VLOOKUP(S2217,'Lookup '!B:D,3,FALSE)," ")</f>
        <v/>
      </c>
      <c r="V2217" s="9" t="str">
        <f t="shared" si="224"/>
        <v>E $1</v>
      </c>
    </row>
    <row r="2218" spans="2:22" x14ac:dyDescent="0.25">
      <c r="B2218" t="s">
        <v>776</v>
      </c>
      <c r="C2218">
        <v>2010</v>
      </c>
      <c r="D2218" t="s">
        <v>378</v>
      </c>
      <c r="F2218" s="6"/>
      <c r="K2218">
        <v>637</v>
      </c>
      <c r="L2218" t="s">
        <v>1005</v>
      </c>
      <c r="N2218" t="s">
        <v>425</v>
      </c>
      <c r="P2218" t="s">
        <v>481</v>
      </c>
      <c r="Q2218">
        <v>1</v>
      </c>
      <c r="R2218" s="4">
        <v>2.5</v>
      </c>
      <c r="S2218" s="9" t="str">
        <f t="shared" si="225"/>
        <v xml:space="preserve">Ruth, B / Gehrig, L, </v>
      </c>
      <c r="T2218" s="9" t="str">
        <f t="shared" si="226"/>
        <v xml:space="preserve">Topps Main     </v>
      </c>
      <c r="U2218" s="9" t="str">
        <f>IFERROR(VLOOKUP(S2218,'Lookup '!B:D,3,FALSE)," ")</f>
        <v xml:space="preserve"> </v>
      </c>
      <c r="V2218" s="9" t="str">
        <f t="shared" si="224"/>
        <v>E $1</v>
      </c>
    </row>
    <row r="2219" spans="2:22" x14ac:dyDescent="0.25">
      <c r="B2219" t="s">
        <v>776</v>
      </c>
      <c r="C2219">
        <v>2010</v>
      </c>
      <c r="D2219" t="s">
        <v>378</v>
      </c>
      <c r="F2219" s="6"/>
      <c r="K2219">
        <v>652</v>
      </c>
      <c r="L2219" t="s">
        <v>358</v>
      </c>
      <c r="M2219" t="s">
        <v>359</v>
      </c>
      <c r="N2219" t="s">
        <v>423</v>
      </c>
      <c r="O2219" t="s">
        <v>440</v>
      </c>
      <c r="Q2219">
        <v>1</v>
      </c>
      <c r="R2219" s="4">
        <v>0.6</v>
      </c>
      <c r="S2219" s="9" t="str">
        <f t="shared" si="225"/>
        <v>Jones, Chipper</v>
      </c>
      <c r="T2219" s="9" t="str">
        <f t="shared" si="226"/>
        <v xml:space="preserve">Topps Main     </v>
      </c>
      <c r="U2219" s="9" t="str">
        <f>IFERROR(VLOOKUP(S2219,'Lookup '!B:D,3,FALSE)," ")</f>
        <v>HOF</v>
      </c>
      <c r="V2219" s="9" t="str">
        <f t="shared" si="224"/>
        <v>F $.25</v>
      </c>
    </row>
    <row r="2220" spans="2:22" x14ac:dyDescent="0.25">
      <c r="B2220" t="s">
        <v>377</v>
      </c>
      <c r="C2220">
        <v>2010</v>
      </c>
      <c r="D2220" t="s">
        <v>378</v>
      </c>
      <c r="F2220" s="6"/>
      <c r="J2220" t="s">
        <v>14</v>
      </c>
      <c r="K2220">
        <v>661</v>
      </c>
      <c r="L2220" t="s">
        <v>1007</v>
      </c>
      <c r="M2220" t="s">
        <v>1008</v>
      </c>
      <c r="N2220" t="s">
        <v>966</v>
      </c>
      <c r="O2220" t="s">
        <v>382</v>
      </c>
      <c r="Q2220">
        <v>1</v>
      </c>
      <c r="R2220" s="4">
        <v>10</v>
      </c>
      <c r="S2220" s="9" t="str">
        <f t="shared" si="225"/>
        <v>Strasburg, Stephen</v>
      </c>
      <c r="T2220" s="9" t="str">
        <f t="shared" si="226"/>
        <v>Topps Main     RC</v>
      </c>
      <c r="U2220" s="9" t="str">
        <f>IFERROR(VLOOKUP(S2220,'Lookup '!B:D,3,FALSE)," ")</f>
        <v/>
      </c>
      <c r="V2220" s="9" t="str">
        <f t="shared" si="224"/>
        <v>C $10</v>
      </c>
    </row>
    <row r="2221" spans="2:22" x14ac:dyDescent="0.25">
      <c r="B2221" t="s">
        <v>776</v>
      </c>
      <c r="C2221">
        <v>2010</v>
      </c>
      <c r="D2221" t="s">
        <v>378</v>
      </c>
      <c r="F2221" s="6" t="s">
        <v>972</v>
      </c>
      <c r="K2221" t="s">
        <v>1009</v>
      </c>
      <c r="L2221" t="s">
        <v>924</v>
      </c>
      <c r="M2221" t="s">
        <v>415</v>
      </c>
      <c r="N2221" t="s">
        <v>381</v>
      </c>
      <c r="O2221" t="s">
        <v>424</v>
      </c>
      <c r="Q2221">
        <v>1</v>
      </c>
      <c r="R2221" s="4">
        <v>0.5</v>
      </c>
      <c r="S2221" s="9" t="str">
        <f t="shared" si="225"/>
        <v>Howard, Ryan</v>
      </c>
      <c r="T2221" s="9" t="str">
        <f t="shared" si="226"/>
        <v xml:space="preserve">Topps Main  Factory Insert   </v>
      </c>
      <c r="U2221" s="9" t="str">
        <f>IFERROR(VLOOKUP(S2221,'Lookup '!B:D,3,FALSE)," ")</f>
        <v/>
      </c>
      <c r="V2221" s="9" t="str">
        <f t="shared" si="224"/>
        <v>F $.25</v>
      </c>
    </row>
    <row r="2222" spans="2:22" x14ac:dyDescent="0.25">
      <c r="B2222" t="s">
        <v>776</v>
      </c>
      <c r="C2222">
        <v>2010</v>
      </c>
      <c r="D2222" t="s">
        <v>378</v>
      </c>
      <c r="F2222" s="6" t="s">
        <v>972</v>
      </c>
      <c r="K2222" t="s">
        <v>1010</v>
      </c>
      <c r="L2222" t="s">
        <v>882</v>
      </c>
      <c r="M2222" t="s">
        <v>883</v>
      </c>
      <c r="N2222" t="s">
        <v>555</v>
      </c>
      <c r="O2222" t="s">
        <v>388</v>
      </c>
      <c r="Q2222">
        <v>1</v>
      </c>
      <c r="R2222" s="4">
        <v>2.5</v>
      </c>
      <c r="S2222" s="9" t="str">
        <f t="shared" si="225"/>
        <v>Suzuki, Ichiro</v>
      </c>
      <c r="T2222" s="9" t="str">
        <f t="shared" si="226"/>
        <v xml:space="preserve">Topps Main  Factory Insert   </v>
      </c>
      <c r="U2222" s="9" t="str">
        <f>IFERROR(VLOOKUP(S2222,'Lookup '!B:D,3,FALSE)," ")</f>
        <v/>
      </c>
      <c r="V2222" s="9" t="str">
        <f t="shared" ref="V2222:V2251" si="227">IF(R2222&gt;0.249,IF(R2222&gt;0.99,IF(R2222&gt;4.99,IF(R2222&gt;9.99,IF(R2222&gt;49.99,IF(R2222&gt;99.99,"A $100","B $50"),"C $10"),"D $5"),"E $1"),"F $.25"),"G")</f>
        <v>E $1</v>
      </c>
    </row>
    <row r="2223" spans="2:22" x14ac:dyDescent="0.25">
      <c r="B2223" t="s">
        <v>776</v>
      </c>
      <c r="C2223">
        <v>2010</v>
      </c>
      <c r="D2223" t="s">
        <v>378</v>
      </c>
      <c r="F2223" s="6" t="s">
        <v>972</v>
      </c>
      <c r="K2223" t="s">
        <v>1011</v>
      </c>
      <c r="L2223" t="s">
        <v>772</v>
      </c>
      <c r="M2223" t="s">
        <v>773</v>
      </c>
      <c r="N2223" t="s">
        <v>425</v>
      </c>
      <c r="O2223" t="s">
        <v>480</v>
      </c>
      <c r="Q2223">
        <v>1</v>
      </c>
      <c r="R2223" s="4">
        <v>2.5</v>
      </c>
      <c r="S2223" s="9" t="str">
        <f t="shared" si="225"/>
        <v>Jeter, Derek</v>
      </c>
      <c r="T2223" s="9" t="str">
        <f t="shared" si="226"/>
        <v xml:space="preserve">Topps Main  Factory Insert   </v>
      </c>
      <c r="U2223" s="9" t="str">
        <f>IFERROR(VLOOKUP(S2223,'Lookup '!B:D,3,FALSE)," ")</f>
        <v/>
      </c>
      <c r="V2223" s="9" t="str">
        <f t="shared" si="227"/>
        <v>E $1</v>
      </c>
    </row>
    <row r="2224" spans="2:22" x14ac:dyDescent="0.25">
      <c r="B2224" t="s">
        <v>776</v>
      </c>
      <c r="C2224">
        <v>2010</v>
      </c>
      <c r="D2224" t="s">
        <v>378</v>
      </c>
      <c r="F2224" s="6" t="s">
        <v>972</v>
      </c>
      <c r="K2224" t="s">
        <v>1012</v>
      </c>
      <c r="L2224" t="s">
        <v>889</v>
      </c>
      <c r="M2224" t="s">
        <v>732</v>
      </c>
      <c r="N2224" t="s">
        <v>391</v>
      </c>
      <c r="O2224" t="s">
        <v>424</v>
      </c>
      <c r="Q2224">
        <v>1</v>
      </c>
      <c r="R2224" s="4">
        <v>1</v>
      </c>
      <c r="S2224" s="9" t="str">
        <f t="shared" si="225"/>
        <v>Pujols, Albert</v>
      </c>
      <c r="T2224" s="9" t="str">
        <f t="shared" si="226"/>
        <v xml:space="preserve">Topps Main  Factory Insert   </v>
      </c>
      <c r="U2224" s="9" t="str">
        <f>IFERROR(VLOOKUP(S2224,'Lookup '!B:D,3,FALSE)," ")</f>
        <v/>
      </c>
      <c r="V2224" s="9" t="str">
        <f t="shared" si="227"/>
        <v>E $1</v>
      </c>
    </row>
    <row r="2225" spans="2:22" x14ac:dyDescent="0.25">
      <c r="B2225" t="s">
        <v>776</v>
      </c>
      <c r="C2225">
        <v>2010</v>
      </c>
      <c r="D2225" t="s">
        <v>378</v>
      </c>
      <c r="E2225" t="s">
        <v>592</v>
      </c>
      <c r="F2225" s="6"/>
      <c r="K2225" t="s">
        <v>1013</v>
      </c>
      <c r="L2225" t="s">
        <v>882</v>
      </c>
      <c r="M2225" t="s">
        <v>883</v>
      </c>
      <c r="N2225" t="s">
        <v>555</v>
      </c>
      <c r="O2225" t="s">
        <v>388</v>
      </c>
      <c r="Q2225">
        <v>1</v>
      </c>
      <c r="R2225" s="4">
        <v>1.25</v>
      </c>
      <c r="S2225" s="9" t="str">
        <f t="shared" si="225"/>
        <v>Suzuki, Ichiro</v>
      </c>
      <c r="T2225" s="9" t="str">
        <f t="shared" si="226"/>
        <v xml:space="preserve">Topps Main Update    </v>
      </c>
      <c r="U2225" s="9" t="str">
        <f>IFERROR(VLOOKUP(S2225,'Lookup '!B:D,3,FALSE)," ")</f>
        <v/>
      </c>
      <c r="V2225" s="9" t="str">
        <f t="shared" si="227"/>
        <v>E $1</v>
      </c>
    </row>
    <row r="2226" spans="2:22" x14ac:dyDescent="0.25">
      <c r="B2226" t="s">
        <v>875</v>
      </c>
      <c r="C2226">
        <v>2010</v>
      </c>
      <c r="D2226" t="s">
        <v>970</v>
      </c>
      <c r="F2226" s="6"/>
      <c r="K2226">
        <v>244</v>
      </c>
      <c r="L2226" t="s">
        <v>882</v>
      </c>
      <c r="M2226" t="s">
        <v>883</v>
      </c>
      <c r="N2226" t="s">
        <v>555</v>
      </c>
      <c r="O2226" t="s">
        <v>388</v>
      </c>
      <c r="Q2226">
        <v>1</v>
      </c>
      <c r="R2226" s="4">
        <v>1.5</v>
      </c>
      <c r="S2226" s="9" t="str">
        <f t="shared" si="225"/>
        <v>Suzuki, Ichiro</v>
      </c>
      <c r="T2226" s="9" t="str">
        <f t="shared" si="226"/>
        <v xml:space="preserve">Topps Heritage     </v>
      </c>
      <c r="U2226" s="9" t="str">
        <f>IFERROR(VLOOKUP(S2226,'Lookup '!B:D,3,FALSE)," ")</f>
        <v/>
      </c>
      <c r="V2226" s="9" t="str">
        <f t="shared" si="227"/>
        <v>E $1</v>
      </c>
    </row>
    <row r="2227" spans="2:22" x14ac:dyDescent="0.25">
      <c r="B2227" t="s">
        <v>875</v>
      </c>
      <c r="C2227">
        <v>2011</v>
      </c>
      <c r="D2227" t="s">
        <v>942</v>
      </c>
      <c r="K2227">
        <v>250</v>
      </c>
      <c r="L2227" t="s">
        <v>882</v>
      </c>
      <c r="M2227" t="s">
        <v>883</v>
      </c>
      <c r="N2227" t="s">
        <v>555</v>
      </c>
      <c r="O2227" t="s">
        <v>388</v>
      </c>
      <c r="Q2227">
        <v>1</v>
      </c>
      <c r="R2227" s="4">
        <v>1.5</v>
      </c>
      <c r="S2227" s="9" t="str">
        <f t="shared" si="225"/>
        <v>Suzuki, Ichiro</v>
      </c>
      <c r="T2227" s="9" t="str">
        <f t="shared" si="226"/>
        <v xml:space="preserve">Allen and Ginter     </v>
      </c>
      <c r="U2227" s="9" t="str">
        <f>IFERROR(VLOOKUP(S2227,'Lookup '!B:D,3,FALSE)," ")</f>
        <v/>
      </c>
      <c r="V2227" s="9" t="str">
        <f t="shared" si="227"/>
        <v>E $1</v>
      </c>
    </row>
    <row r="2228" spans="2:22" x14ac:dyDescent="0.25">
      <c r="B2228" t="s">
        <v>700</v>
      </c>
      <c r="C2228">
        <v>2011</v>
      </c>
      <c r="D2228" t="s">
        <v>1014</v>
      </c>
      <c r="K2228">
        <v>135</v>
      </c>
      <c r="L2228" t="s">
        <v>882</v>
      </c>
      <c r="M2228" t="s">
        <v>883</v>
      </c>
      <c r="N2228" t="s">
        <v>555</v>
      </c>
      <c r="O2228" t="s">
        <v>388</v>
      </c>
      <c r="Q2228">
        <v>1</v>
      </c>
      <c r="R2228" s="4">
        <v>2</v>
      </c>
      <c r="S2228" s="9" t="str">
        <f t="shared" si="225"/>
        <v>Suzuki, Ichiro</v>
      </c>
      <c r="T2228" s="9" t="str">
        <f t="shared" si="226"/>
        <v xml:space="preserve">Bowman Chrome     </v>
      </c>
      <c r="U2228" s="9" t="str">
        <f>IFERROR(VLOOKUP(S2228,'Lookup '!B:D,3,FALSE)," ")</f>
        <v/>
      </c>
      <c r="V2228" s="9" t="str">
        <f t="shared" si="227"/>
        <v>E $1</v>
      </c>
    </row>
    <row r="2229" spans="2:22" x14ac:dyDescent="0.25">
      <c r="B2229" t="s">
        <v>377</v>
      </c>
      <c r="C2229">
        <v>2011</v>
      </c>
      <c r="D2229" t="s">
        <v>1014</v>
      </c>
      <c r="J2229" t="s">
        <v>683</v>
      </c>
      <c r="K2229" t="s">
        <v>3126</v>
      </c>
      <c r="L2229" t="s">
        <v>1134</v>
      </c>
      <c r="M2229" t="s">
        <v>1135</v>
      </c>
      <c r="N2229" t="s">
        <v>966</v>
      </c>
      <c r="O2229" t="s">
        <v>388</v>
      </c>
      <c r="Q2229">
        <v>1</v>
      </c>
      <c r="R2229" s="4">
        <v>6</v>
      </c>
      <c r="S2229" s="9" t="str">
        <f t="shared" si="225"/>
        <v>Harper, Bryce</v>
      </c>
      <c r="T2229" s="9" t="str">
        <f t="shared" si="226"/>
        <v>Bowman Chrome     Pros</v>
      </c>
      <c r="U2229" s="9"/>
      <c r="V2229" s="9" t="str">
        <f t="shared" si="227"/>
        <v>D $5</v>
      </c>
    </row>
    <row r="2230" spans="2:22" x14ac:dyDescent="0.25">
      <c r="B2230" t="s">
        <v>875</v>
      </c>
      <c r="C2230">
        <v>2011</v>
      </c>
      <c r="D2230" t="s">
        <v>1016</v>
      </c>
      <c r="K2230">
        <v>1</v>
      </c>
      <c r="L2230" t="s">
        <v>882</v>
      </c>
      <c r="M2230" t="s">
        <v>883</v>
      </c>
      <c r="N2230" t="s">
        <v>555</v>
      </c>
      <c r="O2230" t="s">
        <v>388</v>
      </c>
      <c r="Q2230">
        <v>1</v>
      </c>
      <c r="R2230" s="4">
        <v>1.5</v>
      </c>
      <c r="S2230" s="9" t="str">
        <f t="shared" si="225"/>
        <v>Suzuki, Ichiro</v>
      </c>
      <c r="T2230" s="9" t="str">
        <f t="shared" si="226"/>
        <v xml:space="preserve">Gypsy Queen     </v>
      </c>
      <c r="U2230" s="9" t="str">
        <f>IFERROR(VLOOKUP(S2230,'Lookup '!B:D,3,FALSE)," ")</f>
        <v/>
      </c>
      <c r="V2230" s="9" t="str">
        <f t="shared" si="227"/>
        <v>E $1</v>
      </c>
    </row>
    <row r="2231" spans="2:22" x14ac:dyDescent="0.25">
      <c r="B2231" t="s">
        <v>776</v>
      </c>
      <c r="C2231">
        <v>2011</v>
      </c>
      <c r="D2231" t="s">
        <v>378</v>
      </c>
      <c r="K2231">
        <v>11</v>
      </c>
      <c r="L2231" t="s">
        <v>1017</v>
      </c>
      <c r="N2231" t="s">
        <v>565</v>
      </c>
      <c r="Q2231">
        <v>1</v>
      </c>
      <c r="R2231" s="4">
        <v>0.6</v>
      </c>
      <c r="S2231" s="9" t="str">
        <f t="shared" si="225"/>
        <v xml:space="preserve">Halladay,Roy/Wainwright/Jimenez, </v>
      </c>
      <c r="T2231" s="9" t="str">
        <f t="shared" si="226"/>
        <v xml:space="preserve">Topps Main     </v>
      </c>
      <c r="U2231" s="9" t="s">
        <v>13</v>
      </c>
      <c r="V2231" s="9" t="str">
        <f t="shared" si="227"/>
        <v>F $.25</v>
      </c>
    </row>
    <row r="2232" spans="2:22" x14ac:dyDescent="0.25">
      <c r="B2232" t="s">
        <v>776</v>
      </c>
      <c r="C2232">
        <v>2011</v>
      </c>
      <c r="D2232" t="s">
        <v>378</v>
      </c>
      <c r="K2232">
        <v>33</v>
      </c>
      <c r="L2232" t="s">
        <v>994</v>
      </c>
      <c r="M2232" t="s">
        <v>995</v>
      </c>
      <c r="N2232" t="s">
        <v>387</v>
      </c>
      <c r="O2232" t="s">
        <v>382</v>
      </c>
      <c r="Q2232">
        <v>1</v>
      </c>
      <c r="R2232" s="4">
        <v>0.6</v>
      </c>
      <c r="S2232" s="9" t="str">
        <f t="shared" si="225"/>
        <v>Scherzer, Max</v>
      </c>
      <c r="T2232" s="9" t="str">
        <f t="shared" si="226"/>
        <v xml:space="preserve">Topps Main     </v>
      </c>
      <c r="U2232" s="9" t="str">
        <f>IFERROR(VLOOKUP(S2232,'Lookup '!B:D,3,FALSE)," ")</f>
        <v/>
      </c>
      <c r="V2232" s="9" t="str">
        <f t="shared" si="227"/>
        <v>F $.25</v>
      </c>
    </row>
    <row r="2233" spans="2:22" x14ac:dyDescent="0.25">
      <c r="B2233" t="s">
        <v>776</v>
      </c>
      <c r="C2233">
        <v>2011</v>
      </c>
      <c r="D2233" t="s">
        <v>378</v>
      </c>
      <c r="K2233">
        <v>42</v>
      </c>
      <c r="L2233" t="s">
        <v>814</v>
      </c>
      <c r="M2233" t="s">
        <v>815</v>
      </c>
      <c r="N2233" t="s">
        <v>425</v>
      </c>
      <c r="O2233" t="s">
        <v>382</v>
      </c>
      <c r="Q2233">
        <v>1</v>
      </c>
      <c r="R2233" s="4">
        <v>1.25</v>
      </c>
      <c r="S2233" s="9" t="str">
        <f t="shared" si="225"/>
        <v>Rivera, Mariano</v>
      </c>
      <c r="T2233" s="9" t="str">
        <f t="shared" si="226"/>
        <v xml:space="preserve">Topps Main     </v>
      </c>
      <c r="U2233" s="9" t="str">
        <f>IFERROR(VLOOKUP(S2233,'Lookup '!B:D,3,FALSE)," ")</f>
        <v>HOF</v>
      </c>
      <c r="V2233" s="9" t="str">
        <f t="shared" si="227"/>
        <v>E $1</v>
      </c>
    </row>
    <row r="2234" spans="2:22" x14ac:dyDescent="0.25">
      <c r="B2234" t="s">
        <v>776</v>
      </c>
      <c r="C2234">
        <v>2011</v>
      </c>
      <c r="D2234" t="s">
        <v>378</v>
      </c>
      <c r="J2234" t="s">
        <v>14</v>
      </c>
      <c r="K2234">
        <v>57</v>
      </c>
      <c r="L2234" t="s">
        <v>1018</v>
      </c>
      <c r="M2234" t="s">
        <v>598</v>
      </c>
      <c r="N2234" t="s">
        <v>417</v>
      </c>
      <c r="O2234" t="s">
        <v>424</v>
      </c>
      <c r="Q2234">
        <v>1</v>
      </c>
      <c r="R2234" s="4">
        <v>0.6</v>
      </c>
      <c r="S2234" s="9" t="str">
        <f t="shared" si="225"/>
        <v>Trumbo, Mark</v>
      </c>
      <c r="T2234" s="9" t="str">
        <f t="shared" si="226"/>
        <v>Topps Main     RC</v>
      </c>
      <c r="U2234" s="9" t="str">
        <f>IFERROR(VLOOKUP(S2234,'Lookup '!B:D,3,FALSE)," ")</f>
        <v xml:space="preserve"> </v>
      </c>
      <c r="V2234" s="9" t="str">
        <f t="shared" si="227"/>
        <v>F $.25</v>
      </c>
    </row>
    <row r="2235" spans="2:22" x14ac:dyDescent="0.25">
      <c r="B2235" t="s">
        <v>377</v>
      </c>
      <c r="C2235">
        <v>2011</v>
      </c>
      <c r="D2235" t="s">
        <v>378</v>
      </c>
      <c r="J2235" t="s">
        <v>14</v>
      </c>
      <c r="K2235">
        <v>65</v>
      </c>
      <c r="L2235" t="s">
        <v>1019</v>
      </c>
      <c r="M2235" t="s">
        <v>992</v>
      </c>
      <c r="N2235" t="s">
        <v>465</v>
      </c>
      <c r="O2235" t="s">
        <v>382</v>
      </c>
      <c r="Q2235">
        <v>1</v>
      </c>
      <c r="R2235" s="4">
        <v>2</v>
      </c>
      <c r="S2235" s="9" t="str">
        <f t="shared" si="225"/>
        <v>Sale, Chris</v>
      </c>
      <c r="T2235" s="9" t="str">
        <f t="shared" si="226"/>
        <v>Topps Main     RC</v>
      </c>
      <c r="U2235" s="9" t="str">
        <f>IFERROR(VLOOKUP(S2235,'Lookup '!B:D,3,FALSE)," ")</f>
        <v/>
      </c>
      <c r="V2235" s="9" t="str">
        <f t="shared" si="227"/>
        <v>E $1</v>
      </c>
    </row>
    <row r="2236" spans="2:22" x14ac:dyDescent="0.25">
      <c r="B2236" t="s">
        <v>377</v>
      </c>
      <c r="C2236">
        <v>2011</v>
      </c>
      <c r="D2236" t="s">
        <v>378</v>
      </c>
      <c r="K2236">
        <v>78</v>
      </c>
      <c r="L2236" t="s">
        <v>1020</v>
      </c>
      <c r="M2236" t="s">
        <v>1021</v>
      </c>
      <c r="N2236" t="s">
        <v>782</v>
      </c>
      <c r="O2236" t="s">
        <v>388</v>
      </c>
      <c r="Q2236">
        <v>1</v>
      </c>
      <c r="R2236" s="4">
        <v>1</v>
      </c>
      <c r="S2236" s="9" t="str">
        <f t="shared" si="225"/>
        <v>Stanton, Giancarlo</v>
      </c>
      <c r="T2236" s="9" t="str">
        <f t="shared" si="226"/>
        <v xml:space="preserve">Topps Main     </v>
      </c>
      <c r="U2236" s="9" t="str">
        <f>IFERROR(VLOOKUP(S2236,'Lookup '!B:D,3,FALSE)," ")</f>
        <v/>
      </c>
      <c r="V2236" s="9" t="str">
        <f t="shared" si="227"/>
        <v>E $1</v>
      </c>
    </row>
    <row r="2237" spans="2:22" x14ac:dyDescent="0.25">
      <c r="B2237" t="s">
        <v>776</v>
      </c>
      <c r="C2237">
        <v>2011</v>
      </c>
      <c r="D2237" t="s">
        <v>378</v>
      </c>
      <c r="K2237">
        <v>82</v>
      </c>
      <c r="L2237" t="s">
        <v>1022</v>
      </c>
      <c r="Q2237">
        <v>1</v>
      </c>
      <c r="R2237" s="4">
        <v>0.6</v>
      </c>
      <c r="S2237" s="9" t="str">
        <f t="shared" si="225"/>
        <v xml:space="preserve">Halladay,Roy/Johnson/Wainwright, </v>
      </c>
      <c r="T2237" s="9" t="str">
        <f t="shared" si="226"/>
        <v xml:space="preserve">Topps Main     </v>
      </c>
      <c r="U2237" s="9" t="s">
        <v>13</v>
      </c>
      <c r="V2237" s="9" t="str">
        <f t="shared" si="227"/>
        <v>F $.25</v>
      </c>
    </row>
    <row r="2238" spans="2:22" x14ac:dyDescent="0.25">
      <c r="B2238" t="s">
        <v>776</v>
      </c>
      <c r="C2238">
        <v>2011</v>
      </c>
      <c r="D2238" t="s">
        <v>378</v>
      </c>
      <c r="K2238">
        <v>100</v>
      </c>
      <c r="L2238" t="s">
        <v>889</v>
      </c>
      <c r="M2238" t="s">
        <v>732</v>
      </c>
      <c r="N2238" t="s">
        <v>391</v>
      </c>
      <c r="O2238" t="s">
        <v>424</v>
      </c>
      <c r="Q2238">
        <v>1</v>
      </c>
      <c r="R2238" s="4">
        <v>1.25</v>
      </c>
      <c r="S2238" s="9" t="str">
        <f t="shared" si="225"/>
        <v>Pujols, Albert</v>
      </c>
      <c r="T2238" s="9" t="str">
        <f t="shared" si="226"/>
        <v xml:space="preserve">Topps Main     </v>
      </c>
      <c r="U2238" s="9" t="str">
        <f>IFERROR(VLOOKUP(S2238,'Lookup '!B:D,3,FALSE)," ")</f>
        <v/>
      </c>
      <c r="V2238" s="9" t="str">
        <f t="shared" si="227"/>
        <v>E $1</v>
      </c>
    </row>
    <row r="2239" spans="2:22" x14ac:dyDescent="0.25">
      <c r="B2239" t="s">
        <v>776</v>
      </c>
      <c r="C2239">
        <v>2011</v>
      </c>
      <c r="D2239" t="s">
        <v>378</v>
      </c>
      <c r="K2239">
        <v>108</v>
      </c>
      <c r="L2239" t="s">
        <v>903</v>
      </c>
      <c r="M2239" t="s">
        <v>904</v>
      </c>
      <c r="N2239" t="s">
        <v>463</v>
      </c>
      <c r="O2239" t="s">
        <v>382</v>
      </c>
      <c r="Q2239">
        <v>1</v>
      </c>
      <c r="R2239" s="4"/>
      <c r="S2239" s="9" t="str">
        <f t="shared" si="225"/>
        <v>Greinke, Zack</v>
      </c>
      <c r="T2239" s="9" t="str">
        <f t="shared" si="226"/>
        <v xml:space="preserve">Topps Main     </v>
      </c>
      <c r="U2239" s="9" t="str">
        <f>IFERROR(VLOOKUP(S2239,'Lookup '!B:D,3,FALSE)," ")</f>
        <v/>
      </c>
      <c r="V2239" s="9" t="str">
        <f t="shared" si="227"/>
        <v>G</v>
      </c>
    </row>
    <row r="2240" spans="2:22" x14ac:dyDescent="0.25">
      <c r="B2240" t="s">
        <v>377</v>
      </c>
      <c r="C2240">
        <v>2011</v>
      </c>
      <c r="D2240" t="s">
        <v>378</v>
      </c>
      <c r="K2240">
        <v>135</v>
      </c>
      <c r="L2240" t="s">
        <v>1020</v>
      </c>
      <c r="M2240" t="s">
        <v>1021</v>
      </c>
      <c r="N2240" t="s">
        <v>782</v>
      </c>
      <c r="O2240" t="s">
        <v>388</v>
      </c>
      <c r="Q2240">
        <v>1</v>
      </c>
      <c r="R2240" s="4">
        <v>1</v>
      </c>
      <c r="S2240" s="9" t="str">
        <f t="shared" si="225"/>
        <v>Stanton, Giancarlo</v>
      </c>
      <c r="T2240" s="9" t="str">
        <f t="shared" si="226"/>
        <v xml:space="preserve">Topps Main     </v>
      </c>
      <c r="U2240" s="9" t="str">
        <f>IFERROR(VLOOKUP(S2240,'Lookup '!B:D,3,FALSE)," ")</f>
        <v/>
      </c>
      <c r="V2240" s="9" t="str">
        <f t="shared" si="227"/>
        <v>E $1</v>
      </c>
    </row>
    <row r="2241" spans="2:22" x14ac:dyDescent="0.25">
      <c r="B2241" t="s">
        <v>776</v>
      </c>
      <c r="C2241">
        <v>2011</v>
      </c>
      <c r="D2241" t="s">
        <v>378</v>
      </c>
      <c r="K2241">
        <v>138</v>
      </c>
      <c r="L2241" t="s">
        <v>1025</v>
      </c>
      <c r="Q2241">
        <v>1</v>
      </c>
      <c r="R2241" s="4">
        <v>0.5</v>
      </c>
      <c r="S2241" s="9" t="str">
        <f t="shared" si="225"/>
        <v xml:space="preserve">Pujols, A / Gonzalez, C /Votto, </v>
      </c>
      <c r="T2241" s="9" t="str">
        <f t="shared" si="226"/>
        <v xml:space="preserve">Topps Main     </v>
      </c>
      <c r="U2241" s="9" t="str">
        <f>IFERROR(VLOOKUP(S2241,'Lookup '!B:D,3,FALSE)," ")</f>
        <v xml:space="preserve"> </v>
      </c>
      <c r="V2241" s="9" t="str">
        <f t="shared" si="227"/>
        <v>F $.25</v>
      </c>
    </row>
    <row r="2242" spans="2:22" x14ac:dyDescent="0.25">
      <c r="B2242" t="s">
        <v>377</v>
      </c>
      <c r="C2242">
        <v>2011</v>
      </c>
      <c r="D2242" t="s">
        <v>378</v>
      </c>
      <c r="J2242" t="s">
        <v>14</v>
      </c>
      <c r="K2242">
        <v>145</v>
      </c>
      <c r="L2242" t="s">
        <v>1026</v>
      </c>
      <c r="M2242" t="s">
        <v>1027</v>
      </c>
      <c r="N2242" t="s">
        <v>423</v>
      </c>
      <c r="O2242" t="s">
        <v>424</v>
      </c>
      <c r="Q2242">
        <v>1</v>
      </c>
      <c r="R2242" s="4">
        <v>2.5</v>
      </c>
      <c r="S2242" s="9" t="str">
        <f t="shared" si="225"/>
        <v>Freeman, Freddie</v>
      </c>
      <c r="T2242" s="9" t="str">
        <f t="shared" si="226"/>
        <v>Topps Main     RC</v>
      </c>
      <c r="U2242" s="9" t="str">
        <f>IFERROR(VLOOKUP(S2242,'Lookup '!B:D,3,FALSE)," ")</f>
        <v/>
      </c>
      <c r="V2242" s="9" t="str">
        <f t="shared" si="227"/>
        <v>E $1</v>
      </c>
    </row>
    <row r="2243" spans="2:22" x14ac:dyDescent="0.25">
      <c r="B2243" t="s">
        <v>776</v>
      </c>
      <c r="C2243">
        <v>2011</v>
      </c>
      <c r="D2243" t="s">
        <v>378</v>
      </c>
      <c r="K2243">
        <v>146</v>
      </c>
      <c r="L2243" t="s">
        <v>841</v>
      </c>
      <c r="M2243" t="s">
        <v>842</v>
      </c>
      <c r="N2243" t="s">
        <v>381</v>
      </c>
      <c r="O2243" t="s">
        <v>382</v>
      </c>
      <c r="Q2243">
        <v>1</v>
      </c>
      <c r="R2243" s="4">
        <v>0.6</v>
      </c>
      <c r="S2243" s="9" t="str">
        <f t="shared" si="225"/>
        <v>Halladay, Roy</v>
      </c>
      <c r="T2243" s="9" t="str">
        <f t="shared" si="226"/>
        <v xml:space="preserve">Topps Main     </v>
      </c>
      <c r="U2243" s="9" t="str">
        <f>IFERROR(VLOOKUP(S2243,'Lookup '!B:D,3,FALSE)," ")</f>
        <v>HOF</v>
      </c>
      <c r="V2243" s="9" t="str">
        <f t="shared" si="227"/>
        <v>F $.25</v>
      </c>
    </row>
    <row r="2244" spans="2:22" x14ac:dyDescent="0.25">
      <c r="B2244" t="s">
        <v>776</v>
      </c>
      <c r="C2244">
        <v>2011</v>
      </c>
      <c r="D2244" t="s">
        <v>378</v>
      </c>
      <c r="K2244">
        <v>150</v>
      </c>
      <c r="L2244" t="s">
        <v>910</v>
      </c>
      <c r="M2244" t="s">
        <v>911</v>
      </c>
      <c r="N2244" t="s">
        <v>387</v>
      </c>
      <c r="O2244" t="s">
        <v>424</v>
      </c>
      <c r="Q2244">
        <v>1</v>
      </c>
      <c r="R2244" s="4">
        <v>1.25</v>
      </c>
      <c r="S2244" s="9" t="str">
        <f t="shared" si="225"/>
        <v>Cabrera, Miguel</v>
      </c>
      <c r="T2244" s="9" t="str">
        <f t="shared" si="226"/>
        <v xml:space="preserve">Topps Main     </v>
      </c>
      <c r="U2244" s="9" t="str">
        <f>IFERROR(VLOOKUP(S2244,'Lookup '!B:D,3,FALSE)," ")</f>
        <v/>
      </c>
      <c r="V2244" s="9" t="str">
        <f t="shared" si="227"/>
        <v>E $1</v>
      </c>
    </row>
    <row r="2245" spans="2:22" x14ac:dyDescent="0.25">
      <c r="B2245" t="s">
        <v>776</v>
      </c>
      <c r="C2245">
        <v>2011</v>
      </c>
      <c r="D2245" t="s">
        <v>378</v>
      </c>
      <c r="K2245">
        <v>169</v>
      </c>
      <c r="L2245" t="s">
        <v>358</v>
      </c>
      <c r="M2245" t="s">
        <v>359</v>
      </c>
      <c r="N2245" t="s">
        <v>423</v>
      </c>
      <c r="O2245" t="s">
        <v>440</v>
      </c>
      <c r="Q2245">
        <v>1</v>
      </c>
      <c r="R2245" s="4">
        <v>1</v>
      </c>
      <c r="S2245" s="9" t="str">
        <f t="shared" si="225"/>
        <v>Jones, Chipper</v>
      </c>
      <c r="T2245" s="9" t="str">
        <f t="shared" si="226"/>
        <v xml:space="preserve">Topps Main     </v>
      </c>
      <c r="U2245" s="9" t="str">
        <f>IFERROR(VLOOKUP(S2245,'Lookup '!B:D,3,FALSE)," ")</f>
        <v>HOF</v>
      </c>
      <c r="V2245" s="9" t="str">
        <f t="shared" si="227"/>
        <v>E $1</v>
      </c>
    </row>
    <row r="2246" spans="2:22" x14ac:dyDescent="0.25">
      <c r="B2246" t="s">
        <v>776</v>
      </c>
      <c r="C2246">
        <v>2011</v>
      </c>
      <c r="D2246" t="s">
        <v>378</v>
      </c>
      <c r="K2246">
        <v>199</v>
      </c>
      <c r="L2246" t="s">
        <v>890</v>
      </c>
      <c r="M2246" t="s">
        <v>891</v>
      </c>
      <c r="N2246" t="s">
        <v>381</v>
      </c>
      <c r="O2246" t="s">
        <v>480</v>
      </c>
      <c r="Q2246">
        <v>1</v>
      </c>
      <c r="R2246" s="4">
        <v>0.6</v>
      </c>
      <c r="S2246" s="9" t="str">
        <f t="shared" si="225"/>
        <v>Rollins, Jimmy</v>
      </c>
      <c r="T2246" s="9" t="str">
        <f t="shared" si="226"/>
        <v xml:space="preserve">Topps Main     </v>
      </c>
      <c r="U2246" s="9" t="str">
        <f>IFERROR(VLOOKUP(S2246,'Lookup '!B:D,3,FALSE)," ")</f>
        <v/>
      </c>
      <c r="V2246" s="9" t="str">
        <f t="shared" si="227"/>
        <v>F $.25</v>
      </c>
    </row>
    <row r="2247" spans="2:22" x14ac:dyDescent="0.25">
      <c r="B2247" t="s">
        <v>776</v>
      </c>
      <c r="C2247">
        <v>2011</v>
      </c>
      <c r="D2247" t="s">
        <v>378</v>
      </c>
      <c r="K2247">
        <v>200</v>
      </c>
      <c r="L2247" t="s">
        <v>882</v>
      </c>
      <c r="M2247" t="s">
        <v>883</v>
      </c>
      <c r="N2247" t="s">
        <v>555</v>
      </c>
      <c r="O2247" t="s">
        <v>388</v>
      </c>
      <c r="Q2247">
        <v>1</v>
      </c>
      <c r="R2247" s="4">
        <v>1.5</v>
      </c>
      <c r="S2247" s="9" t="str">
        <f t="shared" si="225"/>
        <v>Suzuki, Ichiro</v>
      </c>
      <c r="T2247" s="9" t="str">
        <f t="shared" si="226"/>
        <v xml:space="preserve">Topps Main     </v>
      </c>
      <c r="U2247" s="9" t="str">
        <f>IFERROR(VLOOKUP(S2247,'Lookup '!B:D,3,FALSE)," ")</f>
        <v/>
      </c>
      <c r="V2247" s="9" t="str">
        <f t="shared" si="227"/>
        <v>E $1</v>
      </c>
    </row>
    <row r="2248" spans="2:22" x14ac:dyDescent="0.25">
      <c r="B2248" t="s">
        <v>776</v>
      </c>
      <c r="C2248">
        <v>2011</v>
      </c>
      <c r="D2248" t="s">
        <v>378</v>
      </c>
      <c r="K2248">
        <v>214</v>
      </c>
      <c r="L2248" t="s">
        <v>906</v>
      </c>
      <c r="M2248" t="s">
        <v>907</v>
      </c>
      <c r="N2248" t="s">
        <v>381</v>
      </c>
      <c r="O2248" t="s">
        <v>398</v>
      </c>
      <c r="Q2248">
        <v>1</v>
      </c>
      <c r="R2248" s="4">
        <v>0.6</v>
      </c>
      <c r="S2248" s="9" t="str">
        <f t="shared" si="225"/>
        <v>Utley, Chase</v>
      </c>
      <c r="T2248" s="9" t="str">
        <f t="shared" si="226"/>
        <v xml:space="preserve">Topps Main     </v>
      </c>
      <c r="U2248" s="9" t="str">
        <f>IFERROR(VLOOKUP(S2248,'Lookup '!B:D,3,FALSE)," ")</f>
        <v xml:space="preserve"> </v>
      </c>
      <c r="V2248" s="9" t="str">
        <f t="shared" si="227"/>
        <v>F $.25</v>
      </c>
    </row>
    <row r="2249" spans="2:22" x14ac:dyDescent="0.25">
      <c r="B2249" t="s">
        <v>776</v>
      </c>
      <c r="C2249">
        <v>2011</v>
      </c>
      <c r="D2249" t="s">
        <v>378</v>
      </c>
      <c r="K2249">
        <v>247</v>
      </c>
      <c r="L2249" t="s">
        <v>1029</v>
      </c>
      <c r="M2249" t="s">
        <v>1030</v>
      </c>
      <c r="N2249" t="s">
        <v>509</v>
      </c>
      <c r="O2249" t="s">
        <v>480</v>
      </c>
      <c r="Q2249">
        <v>1</v>
      </c>
      <c r="R2249" s="4">
        <v>0.6</v>
      </c>
      <c r="S2249" s="9" t="str">
        <f t="shared" si="225"/>
        <v>Castro, Starlin</v>
      </c>
      <c r="T2249" s="9" t="str">
        <f t="shared" si="226"/>
        <v xml:space="preserve">Topps Main     </v>
      </c>
      <c r="U2249" s="9" t="str">
        <f>IFERROR(VLOOKUP(S2249,'Lookup '!B:D,3,FALSE)," ")</f>
        <v xml:space="preserve"> </v>
      </c>
      <c r="V2249" s="9" t="str">
        <f t="shared" si="227"/>
        <v>F $.25</v>
      </c>
    </row>
    <row r="2250" spans="2:22" x14ac:dyDescent="0.25">
      <c r="B2250" t="s">
        <v>776</v>
      </c>
      <c r="C2250">
        <v>2011</v>
      </c>
      <c r="D2250" t="s">
        <v>378</v>
      </c>
      <c r="K2250">
        <v>253</v>
      </c>
      <c r="L2250" t="s">
        <v>752</v>
      </c>
      <c r="M2250" t="s">
        <v>347</v>
      </c>
      <c r="N2250" t="s">
        <v>395</v>
      </c>
      <c r="O2250" t="s">
        <v>457</v>
      </c>
      <c r="Q2250">
        <v>1</v>
      </c>
      <c r="R2250" s="4">
        <v>1</v>
      </c>
      <c r="S2250" s="9" t="str">
        <f t="shared" si="225"/>
        <v>Thome, Jim</v>
      </c>
      <c r="T2250" s="9" t="str">
        <f t="shared" si="226"/>
        <v xml:space="preserve">Topps Main     </v>
      </c>
      <c r="U2250" s="9" t="str">
        <f>IFERROR(VLOOKUP(S2250,'Lookup '!B:D,3,FALSE)," ")</f>
        <v>HOF</v>
      </c>
      <c r="V2250" s="9" t="str">
        <f t="shared" si="227"/>
        <v>E $1</v>
      </c>
    </row>
    <row r="2251" spans="2:22" x14ac:dyDescent="0.25">
      <c r="B2251" t="s">
        <v>776</v>
      </c>
      <c r="C2251">
        <v>2011</v>
      </c>
      <c r="D2251" t="s">
        <v>378</v>
      </c>
      <c r="K2251">
        <v>275</v>
      </c>
      <c r="L2251" t="s">
        <v>982</v>
      </c>
      <c r="M2251" t="s">
        <v>983</v>
      </c>
      <c r="N2251" t="s">
        <v>394</v>
      </c>
      <c r="O2251" t="s">
        <v>382</v>
      </c>
      <c r="Q2251">
        <v>1</v>
      </c>
      <c r="R2251" s="4">
        <v>1.25</v>
      </c>
      <c r="S2251" s="9" t="str">
        <f t="shared" si="225"/>
        <v>Kershaw, Clayton</v>
      </c>
      <c r="T2251" s="9" t="str">
        <f t="shared" si="226"/>
        <v xml:space="preserve">Topps Main     </v>
      </c>
      <c r="U2251" s="9" t="str">
        <f>IFERROR(VLOOKUP(S2251,'Lookup '!B:D,3,FALSE)," ")</f>
        <v/>
      </c>
      <c r="V2251" s="9" t="str">
        <f t="shared" si="227"/>
        <v>E $1</v>
      </c>
    </row>
    <row r="2252" spans="2:22" x14ac:dyDescent="0.25">
      <c r="B2252" t="s">
        <v>776</v>
      </c>
      <c r="C2252">
        <v>2011</v>
      </c>
      <c r="D2252" t="s">
        <v>378</v>
      </c>
      <c r="K2252">
        <v>300</v>
      </c>
      <c r="L2252" t="s">
        <v>841</v>
      </c>
      <c r="M2252" t="s">
        <v>842</v>
      </c>
      <c r="N2252" t="s">
        <v>381</v>
      </c>
      <c r="O2252" t="s">
        <v>382</v>
      </c>
      <c r="Q2252">
        <v>1</v>
      </c>
      <c r="R2252" s="4">
        <v>0.6</v>
      </c>
      <c r="S2252" s="9" t="str">
        <f t="shared" si="225"/>
        <v>Halladay, Roy</v>
      </c>
      <c r="T2252" s="9" t="str">
        <f t="shared" si="226"/>
        <v xml:space="preserve">Topps Main     </v>
      </c>
      <c r="U2252" s="9" t="str">
        <f>IFERROR(VLOOKUP(S2252,'Lookup '!B:D,3,FALSE)," ")</f>
        <v>HOF</v>
      </c>
      <c r="V2252" s="9" t="str">
        <f t="shared" ref="V2252:V2283" si="228">IF(R2252&gt;0.249,IF(R2252&gt;0.99,IF(R2252&gt;4.99,IF(R2252&gt;9.99,IF(R2252&gt;49.99,IF(R2252&gt;99.99,"A $100","B $50"),"C $10"),"D $5"),"E $1"),"F $.25"),"G")</f>
        <v>F $.25</v>
      </c>
    </row>
    <row r="2253" spans="2:22" x14ac:dyDescent="0.25">
      <c r="B2253" t="s">
        <v>776</v>
      </c>
      <c r="C2253">
        <v>2011</v>
      </c>
      <c r="D2253" t="s">
        <v>378</v>
      </c>
      <c r="K2253">
        <v>302</v>
      </c>
      <c r="L2253" t="s">
        <v>843</v>
      </c>
      <c r="M2253" t="s">
        <v>844</v>
      </c>
      <c r="N2253" t="s">
        <v>402</v>
      </c>
      <c r="O2253" t="s">
        <v>440</v>
      </c>
      <c r="Q2253">
        <v>1</v>
      </c>
      <c r="R2253" s="4">
        <v>0.6</v>
      </c>
      <c r="S2253" s="9" t="str">
        <f t="shared" si="225"/>
        <v>Beltre, Adrian</v>
      </c>
      <c r="T2253" s="9" t="str">
        <f t="shared" si="226"/>
        <v xml:space="preserve">Topps Main     </v>
      </c>
      <c r="U2253" s="9" t="str">
        <f>IFERROR(VLOOKUP(S2253,'Lookup '!B:D,3,FALSE)," ")</f>
        <v/>
      </c>
      <c r="V2253" s="9" t="str">
        <f t="shared" si="228"/>
        <v>F $.25</v>
      </c>
    </row>
    <row r="2254" spans="2:22" x14ac:dyDescent="0.25">
      <c r="B2254" t="s">
        <v>776</v>
      </c>
      <c r="C2254">
        <v>2011</v>
      </c>
      <c r="D2254" t="s">
        <v>378</v>
      </c>
      <c r="K2254">
        <v>315</v>
      </c>
      <c r="L2254" t="s">
        <v>831</v>
      </c>
      <c r="M2254" t="s">
        <v>361</v>
      </c>
      <c r="N2254" t="s">
        <v>402</v>
      </c>
      <c r="O2254" t="s">
        <v>457</v>
      </c>
      <c r="Q2254">
        <v>1</v>
      </c>
      <c r="R2254" s="4">
        <v>1</v>
      </c>
      <c r="S2254" s="9" t="str">
        <f t="shared" si="225"/>
        <v>Ortiz, David</v>
      </c>
      <c r="T2254" s="9" t="str">
        <f t="shared" si="226"/>
        <v xml:space="preserve">Topps Main     </v>
      </c>
      <c r="U2254" s="9" t="str">
        <f>IFERROR(VLOOKUP(S2254,'Lookup '!B:D,3,FALSE)," ")</f>
        <v/>
      </c>
      <c r="V2254" s="9" t="str">
        <f t="shared" si="228"/>
        <v>E $1</v>
      </c>
    </row>
    <row r="2255" spans="2:22" x14ac:dyDescent="0.25">
      <c r="B2255" t="s">
        <v>776</v>
      </c>
      <c r="C2255">
        <v>2011</v>
      </c>
      <c r="D2255" t="s">
        <v>378</v>
      </c>
      <c r="K2255">
        <v>318</v>
      </c>
      <c r="L2255" t="s">
        <v>1031</v>
      </c>
      <c r="N2255" t="s">
        <v>565</v>
      </c>
      <c r="Q2255">
        <v>1</v>
      </c>
      <c r="R2255" s="4">
        <v>1.25</v>
      </c>
      <c r="S2255" s="9" t="str">
        <f t="shared" si="225"/>
        <v xml:space="preserve">Pujols,A/Dunn/Votto,J, </v>
      </c>
      <c r="T2255" s="9" t="str">
        <f t="shared" si="226"/>
        <v xml:space="preserve">Topps Main     </v>
      </c>
      <c r="U2255" s="9" t="str">
        <f>IFERROR(VLOOKUP(S2255,'Lookup '!B:D,3,FALSE)," ")</f>
        <v xml:space="preserve"> </v>
      </c>
      <c r="V2255" s="9" t="str">
        <f t="shared" si="228"/>
        <v>E $1</v>
      </c>
    </row>
    <row r="2256" spans="2:22" x14ac:dyDescent="0.25">
      <c r="B2256" t="s">
        <v>776</v>
      </c>
      <c r="C2256">
        <v>2011</v>
      </c>
      <c r="D2256" t="s">
        <v>378</v>
      </c>
      <c r="K2256">
        <v>324</v>
      </c>
      <c r="L2256" t="s">
        <v>831</v>
      </c>
      <c r="M2256" t="s">
        <v>361</v>
      </c>
      <c r="N2256" t="s">
        <v>402</v>
      </c>
      <c r="O2256" t="s">
        <v>457</v>
      </c>
      <c r="Q2256">
        <v>1</v>
      </c>
      <c r="R2256" s="4">
        <v>0.25</v>
      </c>
      <c r="S2256" s="9" t="str">
        <f t="shared" si="225"/>
        <v>Ortiz, David</v>
      </c>
      <c r="T2256" s="9" t="str">
        <f t="shared" si="226"/>
        <v xml:space="preserve">Topps Main     </v>
      </c>
      <c r="U2256" s="9" t="str">
        <f>IFERROR(VLOOKUP(S2256,'Lookup '!B:D,3,FALSE)," ")</f>
        <v/>
      </c>
      <c r="V2256" s="9" t="str">
        <f t="shared" si="228"/>
        <v>F $.25</v>
      </c>
    </row>
    <row r="2257" spans="2:22" x14ac:dyDescent="0.25">
      <c r="B2257" t="s">
        <v>776</v>
      </c>
      <c r="C2257">
        <v>2011</v>
      </c>
      <c r="D2257" t="s">
        <v>378</v>
      </c>
      <c r="K2257">
        <v>330</v>
      </c>
      <c r="L2257" t="s">
        <v>772</v>
      </c>
      <c r="M2257" t="s">
        <v>773</v>
      </c>
      <c r="N2257" t="s">
        <v>425</v>
      </c>
      <c r="O2257" t="s">
        <v>480</v>
      </c>
      <c r="Q2257">
        <v>1</v>
      </c>
      <c r="R2257" s="4">
        <v>2.5</v>
      </c>
      <c r="S2257" s="9" t="str">
        <f t="shared" si="225"/>
        <v>Jeter, Derek</v>
      </c>
      <c r="T2257" s="9" t="str">
        <f t="shared" si="226"/>
        <v xml:space="preserve">Topps Main     </v>
      </c>
      <c r="U2257" s="9" t="str">
        <f>IFERROR(VLOOKUP(S2257,'Lookup '!B:D,3,FALSE)," ")</f>
        <v/>
      </c>
      <c r="V2257" s="9" t="str">
        <f t="shared" si="228"/>
        <v>E $1</v>
      </c>
    </row>
    <row r="2258" spans="2:22" x14ac:dyDescent="0.25">
      <c r="B2258" t="s">
        <v>776</v>
      </c>
      <c r="C2258">
        <v>2011</v>
      </c>
      <c r="D2258" t="s">
        <v>378</v>
      </c>
      <c r="K2258">
        <v>355</v>
      </c>
      <c r="L2258" t="s">
        <v>964</v>
      </c>
      <c r="M2258" t="s">
        <v>949</v>
      </c>
      <c r="N2258" t="s">
        <v>387</v>
      </c>
      <c r="O2258" t="s">
        <v>382</v>
      </c>
      <c r="Q2258">
        <v>1</v>
      </c>
      <c r="R2258" s="4">
        <v>0.6</v>
      </c>
      <c r="S2258" s="9" t="str">
        <f t="shared" si="225"/>
        <v>Verlander, Justin</v>
      </c>
      <c r="T2258" s="9" t="str">
        <f t="shared" si="226"/>
        <v xml:space="preserve">Topps Main     </v>
      </c>
      <c r="U2258" s="9" t="str">
        <f>IFERROR(VLOOKUP(S2258,'Lookup '!B:D,3,FALSE)," ")</f>
        <v/>
      </c>
      <c r="V2258" s="9" t="str">
        <f t="shared" si="228"/>
        <v>F $.25</v>
      </c>
    </row>
    <row r="2259" spans="2:22" x14ac:dyDescent="0.25">
      <c r="B2259" t="s">
        <v>776</v>
      </c>
      <c r="C2259">
        <v>2011</v>
      </c>
      <c r="D2259" t="s">
        <v>378</v>
      </c>
      <c r="K2259">
        <v>359</v>
      </c>
      <c r="L2259" t="s">
        <v>841</v>
      </c>
      <c r="M2259" t="s">
        <v>842</v>
      </c>
      <c r="N2259" t="s">
        <v>381</v>
      </c>
      <c r="O2259" t="s">
        <v>382</v>
      </c>
      <c r="Q2259">
        <v>1</v>
      </c>
      <c r="R2259" s="4">
        <v>0.6</v>
      </c>
      <c r="S2259" s="9" t="str">
        <f t="shared" si="225"/>
        <v>Halladay, Roy</v>
      </c>
      <c r="T2259" s="9" t="str">
        <f t="shared" si="226"/>
        <v xml:space="preserve">Topps Main     </v>
      </c>
      <c r="U2259" s="9" t="str">
        <f>IFERROR(VLOOKUP(S2259,'Lookup '!B:D,3,FALSE)," ")</f>
        <v>HOF</v>
      </c>
      <c r="V2259" s="9" t="str">
        <f t="shared" si="228"/>
        <v>F $.25</v>
      </c>
    </row>
    <row r="2260" spans="2:22" x14ac:dyDescent="0.25">
      <c r="B2260" t="s">
        <v>776</v>
      </c>
      <c r="C2260">
        <v>2011</v>
      </c>
      <c r="D2260" t="s">
        <v>378</v>
      </c>
      <c r="K2260">
        <v>360</v>
      </c>
      <c r="L2260" t="s">
        <v>733</v>
      </c>
      <c r="M2260" t="s">
        <v>734</v>
      </c>
      <c r="N2260" t="s">
        <v>966</v>
      </c>
      <c r="O2260" t="s">
        <v>28</v>
      </c>
      <c r="Q2260">
        <v>1</v>
      </c>
      <c r="R2260" s="4">
        <v>1</v>
      </c>
      <c r="S2260" s="9" t="str">
        <f t="shared" si="225"/>
        <v>Rodriguez, Ivan</v>
      </c>
      <c r="T2260" s="9" t="str">
        <f t="shared" si="226"/>
        <v xml:space="preserve">Topps Main     </v>
      </c>
      <c r="U2260" s="9" t="str">
        <f>IFERROR(VLOOKUP(S2260,'Lookup '!B:D,3,FALSE)," ")</f>
        <v>HOF</v>
      </c>
      <c r="V2260" s="9" t="str">
        <f t="shared" si="228"/>
        <v>E $1</v>
      </c>
    </row>
    <row r="2261" spans="2:22" x14ac:dyDescent="0.25">
      <c r="B2261" t="s">
        <v>776</v>
      </c>
      <c r="C2261">
        <v>2011</v>
      </c>
      <c r="D2261" t="s">
        <v>378</v>
      </c>
      <c r="K2261">
        <v>385</v>
      </c>
      <c r="L2261" t="s">
        <v>882</v>
      </c>
      <c r="M2261" t="s">
        <v>883</v>
      </c>
      <c r="N2261" t="s">
        <v>555</v>
      </c>
      <c r="O2261" t="s">
        <v>388</v>
      </c>
      <c r="Q2261">
        <v>1</v>
      </c>
      <c r="R2261" s="4">
        <v>1.5</v>
      </c>
      <c r="S2261" s="9" t="str">
        <f t="shared" si="225"/>
        <v>Suzuki, Ichiro</v>
      </c>
      <c r="T2261" s="9" t="str">
        <f t="shared" si="226"/>
        <v xml:space="preserve">Topps Main     </v>
      </c>
      <c r="U2261" s="9" t="str">
        <f>IFERROR(VLOOKUP(S2261,'Lookup '!B:D,3,FALSE)," ")</f>
        <v/>
      </c>
      <c r="V2261" s="9" t="str">
        <f t="shared" si="228"/>
        <v>E $1</v>
      </c>
    </row>
    <row r="2262" spans="2:22" x14ac:dyDescent="0.25">
      <c r="B2262" t="s">
        <v>776</v>
      </c>
      <c r="C2262">
        <v>2011</v>
      </c>
      <c r="D2262" t="s">
        <v>378</v>
      </c>
      <c r="K2262">
        <v>420</v>
      </c>
      <c r="L2262" t="s">
        <v>924</v>
      </c>
      <c r="M2262" t="s">
        <v>415</v>
      </c>
      <c r="N2262" t="s">
        <v>381</v>
      </c>
      <c r="O2262" t="s">
        <v>424</v>
      </c>
      <c r="Q2262">
        <v>1</v>
      </c>
      <c r="R2262" s="4">
        <v>1</v>
      </c>
      <c r="S2262" s="9" t="str">
        <f t="shared" si="225"/>
        <v>Howard, Ryan</v>
      </c>
      <c r="T2262" s="9" t="str">
        <f t="shared" si="226"/>
        <v xml:space="preserve">Topps Main     </v>
      </c>
      <c r="U2262" s="9" t="str">
        <f>IFERROR(VLOOKUP(S2262,'Lookup '!B:D,3,FALSE)," ")</f>
        <v/>
      </c>
      <c r="V2262" s="9" t="str">
        <f t="shared" si="228"/>
        <v>E $1</v>
      </c>
    </row>
    <row r="2263" spans="2:22" x14ac:dyDescent="0.25">
      <c r="B2263" t="s">
        <v>776</v>
      </c>
      <c r="C2263">
        <v>2011</v>
      </c>
      <c r="D2263" t="s">
        <v>378</v>
      </c>
      <c r="K2263">
        <v>460</v>
      </c>
      <c r="L2263" t="s">
        <v>896</v>
      </c>
      <c r="M2263" t="s">
        <v>897</v>
      </c>
      <c r="N2263" t="s">
        <v>381</v>
      </c>
      <c r="O2263" t="s">
        <v>382</v>
      </c>
      <c r="Q2263">
        <v>1</v>
      </c>
      <c r="R2263" s="4">
        <v>0.6</v>
      </c>
      <c r="S2263" s="9" t="str">
        <f t="shared" si="225"/>
        <v>Hamels, Cole</v>
      </c>
      <c r="T2263" s="9" t="str">
        <f t="shared" si="226"/>
        <v xml:space="preserve">Topps Main     </v>
      </c>
      <c r="U2263" s="9" t="str">
        <f>IFERROR(VLOOKUP(S2263,'Lookup '!B:D,3,FALSE)," ")</f>
        <v/>
      </c>
      <c r="V2263" s="9" t="str">
        <f t="shared" si="228"/>
        <v>F $.25</v>
      </c>
    </row>
    <row r="2264" spans="2:22" x14ac:dyDescent="0.25">
      <c r="B2264" t="s">
        <v>776</v>
      </c>
      <c r="C2264">
        <v>2011</v>
      </c>
      <c r="D2264" t="s">
        <v>378</v>
      </c>
      <c r="K2264">
        <v>547</v>
      </c>
      <c r="L2264" t="s">
        <v>889</v>
      </c>
      <c r="M2264" t="s">
        <v>732</v>
      </c>
      <c r="N2264" t="s">
        <v>391</v>
      </c>
      <c r="O2264" t="s">
        <v>424</v>
      </c>
      <c r="Q2264">
        <v>1</v>
      </c>
      <c r="R2264" s="4">
        <v>1.25</v>
      </c>
      <c r="S2264" s="9" t="str">
        <f t="shared" si="225"/>
        <v>Pujols, Albert</v>
      </c>
      <c r="T2264" s="9" t="str">
        <f t="shared" si="226"/>
        <v xml:space="preserve">Topps Main     </v>
      </c>
      <c r="U2264" s="9" t="str">
        <f>IFERROR(VLOOKUP(S2264,'Lookup '!B:D,3,FALSE)," ")</f>
        <v/>
      </c>
      <c r="V2264" s="9" t="str">
        <f t="shared" si="228"/>
        <v>E $1</v>
      </c>
    </row>
    <row r="2265" spans="2:22" x14ac:dyDescent="0.25">
      <c r="B2265" t="s">
        <v>776</v>
      </c>
      <c r="C2265">
        <v>2011</v>
      </c>
      <c r="D2265" t="s">
        <v>378</v>
      </c>
      <c r="K2265">
        <v>589</v>
      </c>
      <c r="L2265" t="s">
        <v>882</v>
      </c>
      <c r="M2265" t="s">
        <v>883</v>
      </c>
      <c r="N2265" t="s">
        <v>555</v>
      </c>
      <c r="Q2265">
        <v>1</v>
      </c>
      <c r="R2265" s="4">
        <v>0.25</v>
      </c>
      <c r="S2265" s="9" t="str">
        <f t="shared" si="225"/>
        <v>Suzuki, Ichiro</v>
      </c>
      <c r="T2265" s="9" t="str">
        <f t="shared" si="226"/>
        <v xml:space="preserve">Topps Main     </v>
      </c>
      <c r="U2265" s="9" t="str">
        <f>IFERROR(VLOOKUP(S2265,'Lookup '!B:D,3,FALSE)," ")</f>
        <v/>
      </c>
      <c r="V2265" s="9" t="str">
        <f t="shared" si="228"/>
        <v>F $.25</v>
      </c>
    </row>
    <row r="2266" spans="2:22" x14ac:dyDescent="0.25">
      <c r="B2266" t="s">
        <v>776</v>
      </c>
      <c r="C2266">
        <v>2011</v>
      </c>
      <c r="D2266" t="s">
        <v>378</v>
      </c>
      <c r="K2266">
        <v>655</v>
      </c>
      <c r="L2266" t="s">
        <v>1029</v>
      </c>
      <c r="M2266" t="s">
        <v>1030</v>
      </c>
      <c r="N2266" t="s">
        <v>509</v>
      </c>
      <c r="O2266" t="s">
        <v>480</v>
      </c>
      <c r="Q2266">
        <v>1</v>
      </c>
      <c r="R2266" s="4">
        <v>0.6</v>
      </c>
      <c r="S2266" s="9" t="str">
        <f t="shared" si="225"/>
        <v>Castro, Starlin</v>
      </c>
      <c r="T2266" s="9" t="str">
        <f t="shared" si="226"/>
        <v xml:space="preserve">Topps Main     </v>
      </c>
      <c r="U2266" s="9" t="str">
        <f>IFERROR(VLOOKUP(S2266,'Lookup '!B:D,3,FALSE)," ")</f>
        <v xml:space="preserve"> </v>
      </c>
      <c r="V2266" s="9" t="str">
        <f t="shared" si="228"/>
        <v>F $.25</v>
      </c>
    </row>
    <row r="2267" spans="2:22" x14ac:dyDescent="0.25">
      <c r="B2267" t="s">
        <v>776</v>
      </c>
      <c r="C2267">
        <v>2011</v>
      </c>
      <c r="D2267" t="s">
        <v>378</v>
      </c>
      <c r="K2267">
        <v>660</v>
      </c>
      <c r="L2267" t="s">
        <v>965</v>
      </c>
      <c r="M2267" t="s">
        <v>415</v>
      </c>
      <c r="N2267" t="s">
        <v>966</v>
      </c>
      <c r="O2267" t="s">
        <v>440</v>
      </c>
      <c r="Q2267">
        <v>1</v>
      </c>
      <c r="R2267" s="4">
        <v>0.6</v>
      </c>
      <c r="S2267" s="9" t="str">
        <f t="shared" si="225"/>
        <v>Zimmerman, Ryan</v>
      </c>
      <c r="T2267" s="9" t="str">
        <f t="shared" si="226"/>
        <v xml:space="preserve">Topps Main     </v>
      </c>
      <c r="U2267" s="9" t="str">
        <f>IFERROR(VLOOKUP(S2267,'Lookup '!B:D,3,FALSE)," ")</f>
        <v/>
      </c>
      <c r="V2267" s="9" t="str">
        <f t="shared" si="228"/>
        <v>F $.25</v>
      </c>
    </row>
    <row r="2268" spans="2:22" x14ac:dyDescent="0.25">
      <c r="B2268" t="s">
        <v>776</v>
      </c>
      <c r="C2268">
        <v>2011</v>
      </c>
      <c r="D2268" t="s">
        <v>1015</v>
      </c>
      <c r="K2268">
        <v>110</v>
      </c>
      <c r="L2268" t="s">
        <v>882</v>
      </c>
      <c r="M2268" t="s">
        <v>883</v>
      </c>
      <c r="N2268" t="s">
        <v>555</v>
      </c>
      <c r="O2268" t="s">
        <v>388</v>
      </c>
      <c r="Q2268">
        <v>1</v>
      </c>
      <c r="R2268" s="4">
        <v>1.25</v>
      </c>
      <c r="S2268" s="9" t="str">
        <f t="shared" si="225"/>
        <v>Suzuki, Ichiro</v>
      </c>
      <c r="T2268" s="9" t="str">
        <f t="shared" si="226"/>
        <v xml:space="preserve">Topps Opening Day     </v>
      </c>
      <c r="U2268" s="9" t="str">
        <f>IFERROR(VLOOKUP(S2268,'Lookup '!B:D,3,FALSE)," ")</f>
        <v/>
      </c>
      <c r="V2268" s="9" t="str">
        <f t="shared" si="228"/>
        <v>E $1</v>
      </c>
    </row>
    <row r="2269" spans="2:22" x14ac:dyDescent="0.25">
      <c r="B2269" t="s">
        <v>875</v>
      </c>
      <c r="C2269">
        <v>2012</v>
      </c>
      <c r="D2269" t="s">
        <v>942</v>
      </c>
      <c r="K2269">
        <v>193</v>
      </c>
      <c r="L2269" t="s">
        <v>1038</v>
      </c>
      <c r="M2269" t="s">
        <v>1039</v>
      </c>
      <c r="N2269" t="s">
        <v>1040</v>
      </c>
      <c r="P2269" t="s">
        <v>481</v>
      </c>
      <c r="Q2269">
        <v>1</v>
      </c>
      <c r="R2269" s="4">
        <v>1</v>
      </c>
      <c r="S2269" s="9" t="str">
        <f t="shared" si="225"/>
        <v>Joyner-Kersee, Jackie</v>
      </c>
      <c r="T2269" s="9" t="str">
        <f t="shared" si="226"/>
        <v xml:space="preserve">Allen and Ginter     </v>
      </c>
      <c r="U2269" s="9" t="str">
        <f>IFERROR(VLOOKUP(S2269,'Lookup '!B:D,3,FALSE)," ")</f>
        <v xml:space="preserve"> </v>
      </c>
      <c r="V2269" s="9" t="str">
        <f t="shared" si="228"/>
        <v>E $1</v>
      </c>
    </row>
    <row r="2270" spans="2:22" x14ac:dyDescent="0.25">
      <c r="B2270" t="s">
        <v>875</v>
      </c>
      <c r="C2270">
        <v>2012</v>
      </c>
      <c r="D2270" t="s">
        <v>942</v>
      </c>
      <c r="K2270">
        <v>229</v>
      </c>
      <c r="L2270" t="s">
        <v>882</v>
      </c>
      <c r="M2270" t="s">
        <v>883</v>
      </c>
      <c r="N2270" t="s">
        <v>555</v>
      </c>
      <c r="O2270" t="s">
        <v>388</v>
      </c>
      <c r="Q2270">
        <v>1</v>
      </c>
      <c r="R2270" s="4">
        <v>1.5</v>
      </c>
      <c r="S2270" s="9" t="str">
        <f t="shared" si="225"/>
        <v>Suzuki, Ichiro</v>
      </c>
      <c r="T2270" s="9" t="str">
        <f t="shared" si="226"/>
        <v xml:space="preserve">Allen and Ginter     </v>
      </c>
      <c r="U2270" s="9" t="str">
        <f>IFERROR(VLOOKUP(S2270,'Lookup '!B:D,3,FALSE)," ")</f>
        <v/>
      </c>
      <c r="V2270" s="9" t="str">
        <f t="shared" si="228"/>
        <v>E $1</v>
      </c>
    </row>
    <row r="2271" spans="2:22" x14ac:dyDescent="0.25">
      <c r="B2271" t="s">
        <v>875</v>
      </c>
      <c r="C2271">
        <v>2012</v>
      </c>
      <c r="D2271" t="s">
        <v>942</v>
      </c>
      <c r="K2271">
        <v>274</v>
      </c>
      <c r="L2271" t="s">
        <v>772</v>
      </c>
      <c r="M2271" t="s">
        <v>773</v>
      </c>
      <c r="N2271" t="s">
        <v>425</v>
      </c>
      <c r="Q2271">
        <v>1</v>
      </c>
      <c r="R2271" s="4">
        <v>2.5</v>
      </c>
      <c r="S2271" s="9" t="str">
        <f t="shared" ref="S2271:S2312" si="229">L2271&amp;", "&amp;M2271</f>
        <v>Jeter, Derek</v>
      </c>
      <c r="T2271" s="9" t="str">
        <f t="shared" si="226"/>
        <v xml:space="preserve">Allen and Ginter     </v>
      </c>
      <c r="U2271" s="9" t="str">
        <f>IFERROR(VLOOKUP(S2271,'Lookup '!B:D,3,FALSE)," ")</f>
        <v/>
      </c>
      <c r="V2271" s="9" t="str">
        <f t="shared" si="228"/>
        <v>E $1</v>
      </c>
    </row>
    <row r="2272" spans="2:22" x14ac:dyDescent="0.25">
      <c r="B2272" t="s">
        <v>700</v>
      </c>
      <c r="C2272">
        <v>2012</v>
      </c>
      <c r="D2272" t="s">
        <v>666</v>
      </c>
      <c r="K2272">
        <v>176</v>
      </c>
      <c r="L2272" t="s">
        <v>882</v>
      </c>
      <c r="M2272" t="s">
        <v>883</v>
      </c>
      <c r="N2272" t="s">
        <v>555</v>
      </c>
      <c r="O2272" t="s">
        <v>388</v>
      </c>
      <c r="Q2272">
        <v>1</v>
      </c>
      <c r="R2272" s="4">
        <v>1.25</v>
      </c>
      <c r="S2272" s="9" t="str">
        <f t="shared" si="229"/>
        <v>Suzuki, Ichiro</v>
      </c>
      <c r="T2272" s="9" t="str">
        <f t="shared" si="226"/>
        <v xml:space="preserve">Bowman     </v>
      </c>
      <c r="U2272" s="9" t="str">
        <f>IFERROR(VLOOKUP(S2272,'Lookup '!B:D,3,FALSE)," ")</f>
        <v/>
      </c>
      <c r="V2272" s="9" t="str">
        <f t="shared" si="228"/>
        <v>E $1</v>
      </c>
    </row>
    <row r="2273" spans="2:22" x14ac:dyDescent="0.25">
      <c r="B2273" t="s">
        <v>700</v>
      </c>
      <c r="C2273">
        <v>2012</v>
      </c>
      <c r="D2273" t="s">
        <v>1041</v>
      </c>
      <c r="K2273">
        <v>8</v>
      </c>
      <c r="L2273" t="s">
        <v>882</v>
      </c>
      <c r="M2273" t="s">
        <v>883</v>
      </c>
      <c r="N2273" t="s">
        <v>555</v>
      </c>
      <c r="O2273" t="s">
        <v>388</v>
      </c>
      <c r="Q2273">
        <v>1</v>
      </c>
      <c r="R2273" s="4">
        <v>1.25</v>
      </c>
      <c r="S2273" s="9" t="str">
        <f t="shared" si="229"/>
        <v>Suzuki, Ichiro</v>
      </c>
      <c r="T2273" s="9" t="str">
        <f t="shared" ref="T2273:T2313" si="230">CONCATENATE(D2273&amp;" "&amp;E2273&amp;" "&amp;F2273&amp;" "&amp;G2273&amp;" "&amp;H2273&amp;" "&amp;I2273&amp;J2273)</f>
        <v xml:space="preserve">Bowman Platinum     </v>
      </c>
      <c r="U2273" s="9" t="str">
        <f>IFERROR(VLOOKUP(S2273,'Lookup '!B:D,3,FALSE)," ")</f>
        <v/>
      </c>
      <c r="V2273" s="9" t="str">
        <f t="shared" si="228"/>
        <v>E $1</v>
      </c>
    </row>
    <row r="2274" spans="2:22" x14ac:dyDescent="0.25">
      <c r="B2274" t="s">
        <v>377</v>
      </c>
      <c r="C2274">
        <v>2012</v>
      </c>
      <c r="D2274" t="s">
        <v>594</v>
      </c>
      <c r="E2274" t="s">
        <v>1042</v>
      </c>
      <c r="H2274" t="s">
        <v>921</v>
      </c>
      <c r="K2274" t="s">
        <v>1043</v>
      </c>
      <c r="L2274" t="s">
        <v>502</v>
      </c>
      <c r="M2274" t="s">
        <v>503</v>
      </c>
      <c r="N2274" t="s">
        <v>381</v>
      </c>
      <c r="O2274" t="s">
        <v>424</v>
      </c>
      <c r="Q2274">
        <v>1</v>
      </c>
      <c r="R2274" s="4">
        <v>30</v>
      </c>
      <c r="S2274" s="9" t="str">
        <f t="shared" si="229"/>
        <v>Rose, Pete</v>
      </c>
      <c r="T2274" s="9" t="str">
        <f t="shared" si="230"/>
        <v xml:space="preserve">Leaf Living Legend   Auto </v>
      </c>
      <c r="U2274" s="9" t="str">
        <f>IFERROR(VLOOKUP(S2274,'Lookup '!B:D,3,FALSE)," ")</f>
        <v/>
      </c>
      <c r="V2274" s="9" t="str">
        <f t="shared" si="228"/>
        <v>C $10</v>
      </c>
    </row>
    <row r="2275" spans="2:22" x14ac:dyDescent="0.25">
      <c r="B2275" t="s">
        <v>776</v>
      </c>
      <c r="C2275">
        <v>2012</v>
      </c>
      <c r="D2275" t="s">
        <v>378</v>
      </c>
      <c r="F2275" t="s">
        <v>778</v>
      </c>
      <c r="K2275">
        <v>159</v>
      </c>
      <c r="L2275" t="s">
        <v>1049</v>
      </c>
      <c r="Q2275">
        <v>1</v>
      </c>
      <c r="R2275" s="4">
        <v>1</v>
      </c>
      <c r="S2275" s="9" t="str">
        <f t="shared" si="229"/>
        <v xml:space="preserve">Pujol,Albert / Jones,Chipper / Helton, </v>
      </c>
      <c r="T2275" s="9" t="str">
        <f t="shared" si="230"/>
        <v xml:space="preserve">Topps Main  Gold   </v>
      </c>
      <c r="U2275" s="9" t="str">
        <f>IFERROR(VLOOKUP(S2275,'Lookup '!B:D,3,FALSE)," ")</f>
        <v xml:space="preserve"> </v>
      </c>
      <c r="V2275" s="9" t="str">
        <f t="shared" si="228"/>
        <v>E $1</v>
      </c>
    </row>
    <row r="2276" spans="2:22" x14ac:dyDescent="0.25">
      <c r="B2276" t="s">
        <v>776</v>
      </c>
      <c r="C2276">
        <v>2012</v>
      </c>
      <c r="D2276" t="s">
        <v>378</v>
      </c>
      <c r="F2276" t="s">
        <v>778</v>
      </c>
      <c r="K2276">
        <v>232</v>
      </c>
      <c r="L2276" t="s">
        <v>1050</v>
      </c>
      <c r="Q2276">
        <v>1</v>
      </c>
      <c r="R2276" s="4">
        <v>1</v>
      </c>
      <c r="S2276" s="9" t="str">
        <f t="shared" si="229"/>
        <v xml:space="preserve">Rivera, Mariano / Santana / Hernandez, </v>
      </c>
      <c r="T2276" s="9" t="str">
        <f t="shared" si="230"/>
        <v xml:space="preserve">Topps Main  Gold   </v>
      </c>
      <c r="U2276" s="9" t="str">
        <f>IFERROR(VLOOKUP(S2276,'Lookup '!B:D,3,FALSE)," ")</f>
        <v xml:space="preserve"> </v>
      </c>
      <c r="V2276" s="9" t="str">
        <f t="shared" si="228"/>
        <v>E $1</v>
      </c>
    </row>
    <row r="2277" spans="2:22" x14ac:dyDescent="0.25">
      <c r="B2277" t="s">
        <v>776</v>
      </c>
      <c r="C2277">
        <v>2012</v>
      </c>
      <c r="D2277" t="s">
        <v>378</v>
      </c>
      <c r="F2277" t="s">
        <v>778</v>
      </c>
      <c r="K2277">
        <v>324</v>
      </c>
      <c r="L2277" t="s">
        <v>1051</v>
      </c>
      <c r="Q2277">
        <v>1</v>
      </c>
      <c r="R2277" s="4">
        <v>1</v>
      </c>
      <c r="S2277" s="9" t="str">
        <f t="shared" si="229"/>
        <v xml:space="preserve">Rodriguez, Alex / Thome, Jim / Giambi, Jason, </v>
      </c>
      <c r="T2277" s="9" t="str">
        <f t="shared" si="230"/>
        <v xml:space="preserve">Topps Main  Gold   </v>
      </c>
      <c r="U2277" s="9" t="str">
        <f>IFERROR(VLOOKUP(S2277,'Lookup '!B:D,3,FALSE)," ")</f>
        <v xml:space="preserve"> </v>
      </c>
      <c r="V2277" s="9" t="str">
        <f t="shared" si="228"/>
        <v>E $1</v>
      </c>
    </row>
    <row r="2278" spans="2:22" x14ac:dyDescent="0.25">
      <c r="B2278" t="s">
        <v>377</v>
      </c>
      <c r="C2278">
        <v>2012</v>
      </c>
      <c r="D2278" t="s">
        <v>378</v>
      </c>
      <c r="H2278" t="s">
        <v>1046</v>
      </c>
      <c r="K2278">
        <v>331</v>
      </c>
      <c r="L2278" t="s">
        <v>889</v>
      </c>
      <c r="M2278" t="s">
        <v>732</v>
      </c>
      <c r="N2278" t="s">
        <v>417</v>
      </c>
      <c r="Q2278">
        <v>1</v>
      </c>
      <c r="R2278" s="4">
        <v>5</v>
      </c>
      <c r="S2278" s="9" t="str">
        <f t="shared" si="229"/>
        <v>Pujols, Albert</v>
      </c>
      <c r="T2278" s="9" t="str">
        <f t="shared" si="230"/>
        <v xml:space="preserve">Topps Main    Sparkle </v>
      </c>
      <c r="U2278" s="9" t="str">
        <f>IFERROR(VLOOKUP(S2278,'Lookup '!B:D,3,FALSE)," ")</f>
        <v/>
      </c>
      <c r="V2278" s="9" t="str">
        <f t="shared" si="228"/>
        <v>D $5</v>
      </c>
    </row>
    <row r="2279" spans="2:22" x14ac:dyDescent="0.25">
      <c r="B2279" t="s">
        <v>776</v>
      </c>
      <c r="C2279">
        <v>2012</v>
      </c>
      <c r="D2279" t="s">
        <v>378</v>
      </c>
      <c r="K2279">
        <v>537</v>
      </c>
      <c r="L2279" t="s">
        <v>882</v>
      </c>
      <c r="M2279" t="s">
        <v>883</v>
      </c>
      <c r="N2279" t="s">
        <v>555</v>
      </c>
      <c r="O2279" t="s">
        <v>388</v>
      </c>
      <c r="Q2279">
        <v>1</v>
      </c>
      <c r="R2279" s="4">
        <v>1.5</v>
      </c>
      <c r="S2279" s="9" t="str">
        <f t="shared" si="229"/>
        <v>Suzuki, Ichiro</v>
      </c>
      <c r="T2279" s="9" t="str">
        <f t="shared" si="230"/>
        <v xml:space="preserve">Topps Main     </v>
      </c>
      <c r="U2279" s="9" t="str">
        <f>IFERROR(VLOOKUP(S2279,'Lookup '!B:D,3,FALSE)," ")</f>
        <v/>
      </c>
      <c r="V2279" s="9" t="str">
        <f t="shared" si="228"/>
        <v>E $1</v>
      </c>
    </row>
    <row r="2280" spans="2:22" x14ac:dyDescent="0.25">
      <c r="B2280" t="s">
        <v>377</v>
      </c>
      <c r="C2280">
        <v>2012</v>
      </c>
      <c r="D2280" t="s">
        <v>378</v>
      </c>
      <c r="H2280" t="s">
        <v>4197</v>
      </c>
      <c r="J2280" t="s">
        <v>14</v>
      </c>
      <c r="K2280" t="s">
        <v>4196</v>
      </c>
      <c r="L2280" t="s">
        <v>1134</v>
      </c>
      <c r="M2280" t="s">
        <v>1135</v>
      </c>
      <c r="N2280" t="s">
        <v>966</v>
      </c>
      <c r="O2280" t="s">
        <v>388</v>
      </c>
      <c r="Q2280">
        <v>1</v>
      </c>
      <c r="R2280" s="4">
        <v>20</v>
      </c>
      <c r="S2280" s="9" t="str">
        <f t="shared" si="229"/>
        <v>Harper, Bryce</v>
      </c>
      <c r="T2280" s="9" t="str">
        <f t="shared" si="230"/>
        <v>Topps Main    LegUp(Batting) RC</v>
      </c>
      <c r="U2280" s="9"/>
      <c r="V2280" s="9" t="str">
        <f t="shared" si="228"/>
        <v>C $10</v>
      </c>
    </row>
    <row r="2281" spans="2:22" x14ac:dyDescent="0.25">
      <c r="B2281" t="s">
        <v>776</v>
      </c>
      <c r="C2281">
        <v>2012</v>
      </c>
      <c r="D2281" t="s">
        <v>378</v>
      </c>
      <c r="E2281" t="s">
        <v>1044</v>
      </c>
      <c r="F2281" t="s">
        <v>1047</v>
      </c>
      <c r="G2281" s="1" t="s">
        <v>1048</v>
      </c>
      <c r="H2281" t="s">
        <v>921</v>
      </c>
      <c r="I2281" s="1"/>
      <c r="K2281" t="s">
        <v>1052</v>
      </c>
      <c r="L2281" t="s">
        <v>1053</v>
      </c>
      <c r="M2281" t="s">
        <v>1054</v>
      </c>
      <c r="Q2281">
        <v>1</v>
      </c>
      <c r="R2281" s="4">
        <v>2</v>
      </c>
      <c r="S2281" s="9" t="str">
        <f t="shared" si="229"/>
        <v>Dixon, Rashun</v>
      </c>
      <c r="T2281" s="9" t="str">
        <f t="shared" si="230"/>
        <v xml:space="preserve">Topps Main Authentic Sketch Card Sketch Card /1 Auto </v>
      </c>
      <c r="U2281" s="9" t="str">
        <f>IFERROR(VLOOKUP(S2281,'Lookup '!B:D,3,FALSE)," ")</f>
        <v xml:space="preserve"> </v>
      </c>
      <c r="V2281" s="9" t="str">
        <f t="shared" si="228"/>
        <v>E $1</v>
      </c>
    </row>
    <row r="2282" spans="2:22" x14ac:dyDescent="0.25">
      <c r="B2282" t="s">
        <v>776</v>
      </c>
      <c r="C2282">
        <v>2012</v>
      </c>
      <c r="D2282" t="s">
        <v>378</v>
      </c>
      <c r="E2282" t="s">
        <v>1045</v>
      </c>
      <c r="K2282" t="s">
        <v>1055</v>
      </c>
      <c r="L2282" t="s">
        <v>882</v>
      </c>
      <c r="M2282" t="s">
        <v>883</v>
      </c>
      <c r="N2282" t="s">
        <v>425</v>
      </c>
      <c r="Q2282">
        <v>1</v>
      </c>
      <c r="R2282" s="4">
        <v>2.5</v>
      </c>
      <c r="S2282" s="9" t="str">
        <f t="shared" si="229"/>
        <v>Suzuki, Ichiro</v>
      </c>
      <c r="T2282" s="9" t="str">
        <f t="shared" si="230"/>
        <v xml:space="preserve">Topps Main Blockbusters    </v>
      </c>
      <c r="U2282" s="9" t="str">
        <f>IFERROR(VLOOKUP(S2282,'Lookup '!B:D,3,FALSE)," ")</f>
        <v/>
      </c>
      <c r="V2282" s="9" t="str">
        <f t="shared" si="228"/>
        <v>E $1</v>
      </c>
    </row>
    <row r="2283" spans="2:22" x14ac:dyDescent="0.25">
      <c r="B2283" t="s">
        <v>776</v>
      </c>
      <c r="C2283">
        <v>2012</v>
      </c>
      <c r="D2283" t="s">
        <v>378</v>
      </c>
      <c r="E2283" t="s">
        <v>592</v>
      </c>
      <c r="J2283" t="s">
        <v>14</v>
      </c>
      <c r="K2283" t="s">
        <v>1056</v>
      </c>
      <c r="L2283" t="s">
        <v>1057</v>
      </c>
      <c r="M2283" t="s">
        <v>617</v>
      </c>
      <c r="N2283" t="s">
        <v>430</v>
      </c>
      <c r="O2283" t="s">
        <v>382</v>
      </c>
      <c r="Q2283">
        <v>1</v>
      </c>
      <c r="R2283" s="4">
        <v>1</v>
      </c>
      <c r="S2283" s="9" t="str">
        <f t="shared" si="229"/>
        <v>Harvey, Matt</v>
      </c>
      <c r="T2283" s="9" t="str">
        <f t="shared" si="230"/>
        <v>Topps Main Update    RC</v>
      </c>
      <c r="U2283" s="9" t="str">
        <f>IFERROR(VLOOKUP(S2283,'Lookup '!B:D,3,FALSE)," ")</f>
        <v/>
      </c>
      <c r="V2283" s="9" t="str">
        <f t="shared" si="228"/>
        <v>E $1</v>
      </c>
    </row>
    <row r="2284" spans="2:22" x14ac:dyDescent="0.25">
      <c r="B2284" t="s">
        <v>776</v>
      </c>
      <c r="C2284">
        <v>2012</v>
      </c>
      <c r="D2284" t="s">
        <v>378</v>
      </c>
      <c r="E2284" t="s">
        <v>592</v>
      </c>
      <c r="J2284" t="s">
        <v>14</v>
      </c>
      <c r="K2284" t="s">
        <v>1061</v>
      </c>
      <c r="L2284" t="s">
        <v>1062</v>
      </c>
      <c r="M2284" t="s">
        <v>1063</v>
      </c>
      <c r="N2284" t="s">
        <v>420</v>
      </c>
      <c r="Q2284">
        <v>1</v>
      </c>
      <c r="R2284" s="4"/>
      <c r="S2284" s="9" t="str">
        <f t="shared" si="229"/>
        <v>Marte, Starling</v>
      </c>
      <c r="T2284" s="9" t="str">
        <f t="shared" si="230"/>
        <v>Topps Main Update    RC</v>
      </c>
      <c r="U2284" s="9" t="str">
        <f>IFERROR(VLOOKUP(S2284,'Lookup '!B:D,3,FALSE)," ")</f>
        <v/>
      </c>
      <c r="V2284" s="9" t="str">
        <f t="shared" ref="V2284:V2304" si="231">IF(R2284&gt;0.249,IF(R2284&gt;0.99,IF(R2284&gt;4.99,IF(R2284&gt;9.99,IF(R2284&gt;49.99,IF(R2284&gt;99.99,"A $100","B $50"),"C $10"),"D $5"),"E $1"),"F $.25"),"G")</f>
        <v>G</v>
      </c>
    </row>
    <row r="2285" spans="2:22" x14ac:dyDescent="0.25">
      <c r="B2285" t="s">
        <v>776</v>
      </c>
      <c r="C2285">
        <v>2012</v>
      </c>
      <c r="D2285" t="s">
        <v>378</v>
      </c>
      <c r="E2285" t="s">
        <v>592</v>
      </c>
      <c r="K2285" t="s">
        <v>1064</v>
      </c>
      <c r="L2285" t="s">
        <v>1020</v>
      </c>
      <c r="M2285" t="s">
        <v>1021</v>
      </c>
      <c r="N2285" t="s">
        <v>782</v>
      </c>
      <c r="Q2285">
        <v>1</v>
      </c>
      <c r="R2285" s="4">
        <v>0.75</v>
      </c>
      <c r="S2285" s="9" t="str">
        <f t="shared" si="229"/>
        <v>Stanton, Giancarlo</v>
      </c>
      <c r="T2285" s="9" t="str">
        <f t="shared" si="230"/>
        <v xml:space="preserve">Topps Main Update    </v>
      </c>
      <c r="U2285" s="9" t="str">
        <f>IFERROR(VLOOKUP(S2285,'Lookup '!B:D,3,FALSE)," ")</f>
        <v/>
      </c>
      <c r="V2285" s="9" t="str">
        <f t="shared" si="231"/>
        <v>F $.25</v>
      </c>
    </row>
    <row r="2286" spans="2:22" x14ac:dyDescent="0.25">
      <c r="B2286" t="s">
        <v>776</v>
      </c>
      <c r="C2286">
        <v>2012</v>
      </c>
      <c r="D2286" t="s">
        <v>378</v>
      </c>
      <c r="E2286" t="s">
        <v>592</v>
      </c>
      <c r="K2286" t="s">
        <v>1065</v>
      </c>
      <c r="L2286" t="s">
        <v>903</v>
      </c>
      <c r="M2286" t="s">
        <v>904</v>
      </c>
      <c r="N2286" t="s">
        <v>417</v>
      </c>
      <c r="Q2286">
        <v>1</v>
      </c>
      <c r="R2286" s="4">
        <v>0.5</v>
      </c>
      <c r="S2286" s="9" t="str">
        <f t="shared" si="229"/>
        <v>Greinke, Zack</v>
      </c>
      <c r="T2286" s="9" t="str">
        <f t="shared" si="230"/>
        <v xml:space="preserve">Topps Main Update    </v>
      </c>
      <c r="U2286" s="9" t="str">
        <f>IFERROR(VLOOKUP(S2286,'Lookup '!B:D,3,FALSE)," ")</f>
        <v/>
      </c>
      <c r="V2286" s="9" t="str">
        <f t="shared" si="231"/>
        <v>F $.25</v>
      </c>
    </row>
    <row r="2287" spans="2:22" x14ac:dyDescent="0.25">
      <c r="B2287" t="s">
        <v>776</v>
      </c>
      <c r="C2287">
        <v>2012</v>
      </c>
      <c r="D2287" t="s">
        <v>378</v>
      </c>
      <c r="E2287" t="s">
        <v>592</v>
      </c>
      <c r="K2287" t="s">
        <v>1068</v>
      </c>
      <c r="L2287" t="s">
        <v>1020</v>
      </c>
      <c r="M2287" t="s">
        <v>1021</v>
      </c>
      <c r="N2287" t="s">
        <v>782</v>
      </c>
      <c r="Q2287">
        <v>1</v>
      </c>
      <c r="R2287" s="4">
        <v>0.75</v>
      </c>
      <c r="S2287" s="9" t="str">
        <f t="shared" si="229"/>
        <v>Stanton, Giancarlo</v>
      </c>
      <c r="T2287" s="9" t="str">
        <f t="shared" si="230"/>
        <v xml:space="preserve">Topps Main Update    </v>
      </c>
      <c r="U2287" s="9" t="str">
        <f>IFERROR(VLOOKUP(S2287,'Lookup '!B:D,3,FALSE)," ")</f>
        <v/>
      </c>
      <c r="V2287" s="9" t="str">
        <f t="shared" si="231"/>
        <v>F $.25</v>
      </c>
    </row>
    <row r="2288" spans="2:22" x14ac:dyDescent="0.25">
      <c r="B2288" t="s">
        <v>776</v>
      </c>
      <c r="C2288">
        <v>2012</v>
      </c>
      <c r="D2288" t="s">
        <v>378</v>
      </c>
      <c r="E2288" t="s">
        <v>592</v>
      </c>
      <c r="K2288" t="s">
        <v>1071</v>
      </c>
      <c r="L2288" t="s">
        <v>358</v>
      </c>
      <c r="M2288" t="s">
        <v>359</v>
      </c>
      <c r="N2288" t="s">
        <v>423</v>
      </c>
      <c r="Q2288">
        <v>1</v>
      </c>
      <c r="R2288" s="4">
        <v>0.75</v>
      </c>
      <c r="S2288" s="9" t="str">
        <f t="shared" si="229"/>
        <v>Jones, Chipper</v>
      </c>
      <c r="T2288" s="9" t="str">
        <f t="shared" si="230"/>
        <v xml:space="preserve">Topps Main Update    </v>
      </c>
      <c r="U2288" s="9" t="str">
        <f>IFERROR(VLOOKUP(S2288,'Lookup '!B:D,3,FALSE)," ")</f>
        <v>HOF</v>
      </c>
      <c r="V2288" s="9" t="str">
        <f t="shared" si="231"/>
        <v>F $.25</v>
      </c>
    </row>
    <row r="2289" spans="2:22" x14ac:dyDescent="0.25">
      <c r="B2289" t="s">
        <v>377</v>
      </c>
      <c r="C2289">
        <v>2012</v>
      </c>
      <c r="D2289" t="s">
        <v>378</v>
      </c>
      <c r="E2289" t="s">
        <v>592</v>
      </c>
      <c r="F2289" t="s">
        <v>4007</v>
      </c>
      <c r="J2289" t="s">
        <v>14</v>
      </c>
      <c r="K2289" t="s">
        <v>4198</v>
      </c>
      <c r="L2289" t="s">
        <v>1134</v>
      </c>
      <c r="M2289" t="s">
        <v>1135</v>
      </c>
      <c r="N2289" t="s">
        <v>966</v>
      </c>
      <c r="O2289" t="s">
        <v>388</v>
      </c>
      <c r="Q2289">
        <v>1</v>
      </c>
      <c r="R2289" s="4">
        <v>50</v>
      </c>
      <c r="S2289" s="9" t="str">
        <f t="shared" si="229"/>
        <v>Harper, Bryce</v>
      </c>
      <c r="T2289" s="9" t="str">
        <f t="shared" si="230"/>
        <v>Topps Main Update RD   RC</v>
      </c>
      <c r="U2289" s="9" t="str">
        <f>IFERROR(VLOOKUP(S2289,'Lookup '!B:D,3,FALSE)," ")</f>
        <v/>
      </c>
      <c r="V2289" s="9" t="str">
        <f t="shared" si="231"/>
        <v>B $50</v>
      </c>
    </row>
    <row r="2290" spans="2:22" x14ac:dyDescent="0.25">
      <c r="B2290" t="s">
        <v>776</v>
      </c>
      <c r="C2290">
        <v>2012</v>
      </c>
      <c r="D2290" t="s">
        <v>378</v>
      </c>
      <c r="E2290" t="s">
        <v>592</v>
      </c>
      <c r="K2290" t="s">
        <v>1074</v>
      </c>
      <c r="L2290" t="s">
        <v>896</v>
      </c>
      <c r="M2290" t="s">
        <v>897</v>
      </c>
      <c r="N2290" t="s">
        <v>381</v>
      </c>
      <c r="Q2290">
        <v>1</v>
      </c>
      <c r="R2290" s="4">
        <v>0.5</v>
      </c>
      <c r="S2290" s="9" t="str">
        <f t="shared" si="229"/>
        <v>Hamels, Cole</v>
      </c>
      <c r="T2290" s="9" t="str">
        <f t="shared" si="230"/>
        <v xml:space="preserve">Topps Main Update    </v>
      </c>
      <c r="U2290" s="9" t="str">
        <f>IFERROR(VLOOKUP(S2290,'Lookup '!B:D,3,FALSE)," ")</f>
        <v/>
      </c>
      <c r="V2290" s="9" t="str">
        <f t="shared" si="231"/>
        <v>F $.25</v>
      </c>
    </row>
    <row r="2291" spans="2:22" x14ac:dyDescent="0.25">
      <c r="B2291" t="s">
        <v>776</v>
      </c>
      <c r="C2291">
        <v>2012</v>
      </c>
      <c r="D2291" t="s">
        <v>378</v>
      </c>
      <c r="E2291" t="s">
        <v>592</v>
      </c>
      <c r="K2291" t="s">
        <v>1077</v>
      </c>
      <c r="L2291" t="s">
        <v>843</v>
      </c>
      <c r="M2291" t="s">
        <v>844</v>
      </c>
      <c r="N2291" t="s">
        <v>549</v>
      </c>
      <c r="Q2291">
        <v>1</v>
      </c>
      <c r="R2291" s="4">
        <v>0.5</v>
      </c>
      <c r="S2291" s="9" t="str">
        <f t="shared" si="229"/>
        <v>Beltre, Adrian</v>
      </c>
      <c r="T2291" s="9" t="str">
        <f t="shared" si="230"/>
        <v xml:space="preserve">Topps Main Update    </v>
      </c>
      <c r="U2291" s="9" t="str">
        <f>IFERROR(VLOOKUP(S2291,'Lookup '!B:D,3,FALSE)," ")</f>
        <v/>
      </c>
      <c r="V2291" s="9" t="str">
        <f t="shared" si="231"/>
        <v>F $.25</v>
      </c>
    </row>
    <row r="2292" spans="2:22" x14ac:dyDescent="0.25">
      <c r="B2292" t="s">
        <v>776</v>
      </c>
      <c r="C2292">
        <v>2012</v>
      </c>
      <c r="D2292" t="s">
        <v>378</v>
      </c>
      <c r="E2292" t="s">
        <v>592</v>
      </c>
      <c r="K2292" t="s">
        <v>1081</v>
      </c>
      <c r="L2292" t="s">
        <v>1019</v>
      </c>
      <c r="M2292" t="s">
        <v>992</v>
      </c>
      <c r="N2292" t="s">
        <v>465</v>
      </c>
      <c r="Q2292">
        <v>1</v>
      </c>
      <c r="R2292" s="4">
        <v>0.75</v>
      </c>
      <c r="S2292" s="9" t="str">
        <f t="shared" si="229"/>
        <v>Sale, Chris</v>
      </c>
      <c r="T2292" s="9" t="str">
        <f t="shared" si="230"/>
        <v xml:space="preserve">Topps Main Update    </v>
      </c>
      <c r="U2292" s="9" t="str">
        <f>IFERROR(VLOOKUP(S2292,'Lookup '!B:D,3,FALSE)," ")</f>
        <v/>
      </c>
      <c r="V2292" s="9" t="str">
        <f t="shared" si="231"/>
        <v>F $.25</v>
      </c>
    </row>
    <row r="2293" spans="2:22" x14ac:dyDescent="0.25">
      <c r="C2293">
        <v>2013</v>
      </c>
      <c r="D2293" t="s">
        <v>666</v>
      </c>
      <c r="J2293" t="s">
        <v>14</v>
      </c>
      <c r="K2293">
        <v>215</v>
      </c>
      <c r="L2293" t="s">
        <v>1103</v>
      </c>
      <c r="M2293" t="s">
        <v>527</v>
      </c>
      <c r="N2293" t="s">
        <v>451</v>
      </c>
      <c r="O2293" t="s">
        <v>440</v>
      </c>
      <c r="Q2293">
        <v>1</v>
      </c>
      <c r="R2293" s="4">
        <v>2</v>
      </c>
      <c r="S2293" s="9" t="str">
        <f t="shared" si="229"/>
        <v>Machado, Manny</v>
      </c>
      <c r="T2293" s="9" t="str">
        <f t="shared" ref="T2293" si="232">CONCATENATE(D2293&amp;" "&amp;E2293&amp;" "&amp;F2293&amp;" "&amp;G2293&amp;" "&amp;H2293&amp;" "&amp;I2293&amp;J2293)</f>
        <v>Bowman     RC</v>
      </c>
      <c r="U2293" s="9">
        <f>IFERROR(VLOOKUP(S2293,'Lookup '!B:D,3,FALSE)," ")</f>
        <v>0</v>
      </c>
      <c r="V2293" s="9" t="str">
        <f t="shared" ref="V2293" si="233">IF(R2293&gt;0.249,IF(R2293&gt;0.99,IF(R2293&gt;4.99,IF(R2293&gt;9.99,IF(R2293&gt;49.99,IF(R2293&gt;99.99,"A $100","B $50"),"C $10"),"D $5"),"E $1"),"F $.25"),"G")</f>
        <v>E $1</v>
      </c>
    </row>
    <row r="2294" spans="2:22" x14ac:dyDescent="0.25">
      <c r="C2294">
        <v>2013</v>
      </c>
      <c r="D2294" t="s">
        <v>1082</v>
      </c>
      <c r="J2294" t="s">
        <v>683</v>
      </c>
      <c r="K2294">
        <v>96</v>
      </c>
      <c r="L2294" t="s">
        <v>1087</v>
      </c>
      <c r="M2294" t="s">
        <v>1033</v>
      </c>
      <c r="P2294">
        <f>$S$1-1994</f>
        <v>26</v>
      </c>
      <c r="Q2294">
        <v>1</v>
      </c>
      <c r="R2294" s="4"/>
      <c r="S2294" s="9" t="str">
        <f t="shared" si="229"/>
        <v>Green, Zach</v>
      </c>
      <c r="T2294" s="9" t="str">
        <f t="shared" si="230"/>
        <v>Panini USA     Pros</v>
      </c>
      <c r="U2294" s="9" t="str">
        <f>IFERROR(VLOOKUP(S2294,'Lookup '!B:D,3,FALSE)," ")</f>
        <v xml:space="preserve"> </v>
      </c>
      <c r="V2294" s="9" t="str">
        <f t="shared" si="231"/>
        <v>G</v>
      </c>
    </row>
    <row r="2295" spans="2:22" x14ac:dyDescent="0.25">
      <c r="C2295">
        <v>2013</v>
      </c>
      <c r="D2295" t="s">
        <v>1082</v>
      </c>
      <c r="J2295" t="s">
        <v>683</v>
      </c>
      <c r="K2295">
        <v>116</v>
      </c>
      <c r="L2295" t="s">
        <v>1089</v>
      </c>
      <c r="M2295" t="s">
        <v>958</v>
      </c>
      <c r="P2295">
        <f>$S$1-1993</f>
        <v>27</v>
      </c>
      <c r="Q2295">
        <v>1</v>
      </c>
      <c r="R2295" s="4"/>
      <c r="S2295" s="9" t="str">
        <f t="shared" si="229"/>
        <v>Gallo, Joey</v>
      </c>
      <c r="T2295" s="9" t="str">
        <f t="shared" si="230"/>
        <v>Panini USA     Pros</v>
      </c>
      <c r="U2295" s="9" t="str">
        <f>IFERROR(VLOOKUP(S2295,'Lookup '!B:D,3,FALSE)," ")</f>
        <v/>
      </c>
      <c r="V2295" s="9" t="str">
        <f t="shared" si="231"/>
        <v>G</v>
      </c>
    </row>
    <row r="2296" spans="2:22" x14ac:dyDescent="0.25">
      <c r="C2296">
        <v>2013</v>
      </c>
      <c r="D2296" t="s">
        <v>1082</v>
      </c>
      <c r="J2296" t="s">
        <v>683</v>
      </c>
      <c r="K2296">
        <v>118</v>
      </c>
      <c r="L2296" t="s">
        <v>1090</v>
      </c>
      <c r="M2296" t="s">
        <v>1091</v>
      </c>
      <c r="P2296">
        <f>$S$1-1993</f>
        <v>27</v>
      </c>
      <c r="Q2296">
        <v>1</v>
      </c>
      <c r="R2296" s="4"/>
      <c r="S2296" s="9" t="str">
        <f t="shared" si="229"/>
        <v>Winker, Jesse</v>
      </c>
      <c r="T2296" s="9" t="str">
        <f t="shared" si="230"/>
        <v>Panini USA     Pros</v>
      </c>
      <c r="U2296" s="9" t="str">
        <f>IFERROR(VLOOKUP(S2296,'Lookup '!B:D,3,FALSE)," ")</f>
        <v xml:space="preserve"> </v>
      </c>
      <c r="V2296" s="9" t="str">
        <f t="shared" si="231"/>
        <v>G</v>
      </c>
    </row>
    <row r="2297" spans="2:22" x14ac:dyDescent="0.25">
      <c r="C2297">
        <v>2013</v>
      </c>
      <c r="D2297" t="s">
        <v>1083</v>
      </c>
      <c r="E2297" t="s">
        <v>853</v>
      </c>
      <c r="H2297" t="s">
        <v>921</v>
      </c>
      <c r="K2297" t="s">
        <v>1092</v>
      </c>
      <c r="L2297" t="s">
        <v>701</v>
      </c>
      <c r="M2297" t="s">
        <v>508</v>
      </c>
      <c r="N2297" t="s">
        <v>781</v>
      </c>
      <c r="Q2297">
        <v>1</v>
      </c>
      <c r="R2297" s="4">
        <v>5</v>
      </c>
      <c r="S2297" s="9" t="str">
        <f t="shared" si="229"/>
        <v>Walker, Larry</v>
      </c>
      <c r="T2297" s="9" t="str">
        <f t="shared" si="230"/>
        <v xml:space="preserve">Panini Pinnacle Autographs   Auto </v>
      </c>
      <c r="U2297" s="9" t="str">
        <f>IFERROR(VLOOKUP(S2297,'Lookup '!B:D,3,FALSE)," ")</f>
        <v xml:space="preserve"> </v>
      </c>
      <c r="V2297" s="9" t="str">
        <f t="shared" si="231"/>
        <v>D $5</v>
      </c>
    </row>
    <row r="2298" spans="2:22" x14ac:dyDescent="0.25">
      <c r="B2298" t="s">
        <v>377</v>
      </c>
      <c r="C2298">
        <v>2013</v>
      </c>
      <c r="D2298" t="s">
        <v>1083</v>
      </c>
      <c r="J2298" t="s">
        <v>14</v>
      </c>
      <c r="K2298">
        <v>163</v>
      </c>
      <c r="L2298" t="s">
        <v>1103</v>
      </c>
      <c r="M2298" t="s">
        <v>527</v>
      </c>
      <c r="N2298" t="s">
        <v>451</v>
      </c>
      <c r="O2298" t="s">
        <v>480</v>
      </c>
      <c r="Q2298">
        <v>1</v>
      </c>
      <c r="R2298" s="4">
        <v>5</v>
      </c>
      <c r="S2298" s="9" t="str">
        <f t="shared" si="229"/>
        <v>Machado, Manny</v>
      </c>
      <c r="T2298" s="9" t="str">
        <f t="shared" ref="T2298" si="234">CONCATENATE(D2298&amp;" "&amp;E2298&amp;" "&amp;F2298&amp;" "&amp;G2298&amp;" "&amp;H2298&amp;" "&amp;I2298&amp;J2298)</f>
        <v>Panini Pinnacle     RC</v>
      </c>
      <c r="U2298" s="9">
        <f>IFERROR(VLOOKUP(S2298,'Lookup '!B:D,3,FALSE)," ")</f>
        <v>0</v>
      </c>
      <c r="V2298" s="9" t="str">
        <f t="shared" ref="V2298" si="235">IF(R2298&gt;0.249,IF(R2298&gt;0.99,IF(R2298&gt;4.99,IF(R2298&gt;9.99,IF(R2298&gt;49.99,IF(R2298&gt;99.99,"A $100","B $50"),"C $10"),"D $5"),"E $1"),"F $.25"),"G")</f>
        <v>D $5</v>
      </c>
    </row>
    <row r="2299" spans="2:22" x14ac:dyDescent="0.25">
      <c r="B2299" t="s">
        <v>851</v>
      </c>
      <c r="C2299">
        <v>2013</v>
      </c>
      <c r="D2299" t="s">
        <v>378</v>
      </c>
      <c r="F2299" t="s">
        <v>778</v>
      </c>
      <c r="K2299">
        <v>660</v>
      </c>
      <c r="L2299" t="s">
        <v>910</v>
      </c>
      <c r="M2299" t="s">
        <v>911</v>
      </c>
      <c r="N2299" t="s">
        <v>387</v>
      </c>
      <c r="O2299" t="s">
        <v>440</v>
      </c>
      <c r="Q2299">
        <v>1</v>
      </c>
      <c r="R2299" s="4">
        <v>3</v>
      </c>
      <c r="S2299" s="9" t="str">
        <f t="shared" si="229"/>
        <v>Cabrera, Miguel</v>
      </c>
      <c r="T2299" s="9" t="str">
        <f t="shared" si="230"/>
        <v xml:space="preserve">Topps Main  Gold   </v>
      </c>
      <c r="U2299" s="9" t="str">
        <f>IFERROR(VLOOKUP(S2299,'Lookup '!B:D,3,FALSE)," ")</f>
        <v/>
      </c>
      <c r="V2299" s="9" t="str">
        <f t="shared" si="231"/>
        <v>E $1</v>
      </c>
    </row>
    <row r="2300" spans="2:22" x14ac:dyDescent="0.25">
      <c r="B2300" t="s">
        <v>851</v>
      </c>
      <c r="C2300">
        <v>2013</v>
      </c>
      <c r="D2300" t="s">
        <v>378</v>
      </c>
      <c r="F2300" t="s">
        <v>778</v>
      </c>
      <c r="J2300" t="s">
        <v>14</v>
      </c>
      <c r="K2300" t="s">
        <v>1109</v>
      </c>
      <c r="L2300" t="s">
        <v>1110</v>
      </c>
      <c r="M2300" t="s">
        <v>1111</v>
      </c>
      <c r="N2300" t="s">
        <v>549</v>
      </c>
      <c r="O2300" t="s">
        <v>398</v>
      </c>
      <c r="P2300">
        <f>$S$1-1993</f>
        <v>27</v>
      </c>
      <c r="Q2300">
        <v>1</v>
      </c>
      <c r="R2300" s="4"/>
      <c r="S2300" s="9" t="str">
        <f t="shared" si="229"/>
        <v>Profar, Jurickson</v>
      </c>
      <c r="T2300" s="9" t="str">
        <f t="shared" si="230"/>
        <v>Topps Main  Gold   RC</v>
      </c>
      <c r="U2300" s="9" t="str">
        <f>IFERROR(VLOOKUP(S2300,'Lookup '!B:D,3,FALSE)," ")</f>
        <v xml:space="preserve"> </v>
      </c>
      <c r="V2300" s="9" t="str">
        <f t="shared" si="231"/>
        <v>G</v>
      </c>
    </row>
    <row r="2301" spans="2:22" x14ac:dyDescent="0.25">
      <c r="B2301" t="s">
        <v>851</v>
      </c>
      <c r="C2301">
        <v>2013</v>
      </c>
      <c r="D2301" t="s">
        <v>378</v>
      </c>
      <c r="F2301" t="s">
        <v>1099</v>
      </c>
      <c r="J2301" t="s">
        <v>14</v>
      </c>
      <c r="K2301">
        <v>78</v>
      </c>
      <c r="L2301" t="s">
        <v>1112</v>
      </c>
      <c r="M2301" t="s">
        <v>1113</v>
      </c>
      <c r="N2301" t="s">
        <v>451</v>
      </c>
      <c r="O2301" t="s">
        <v>382</v>
      </c>
      <c r="P2301">
        <f>$S$1-1992</f>
        <v>28</v>
      </c>
      <c r="Q2301">
        <v>1</v>
      </c>
      <c r="R2301" s="4">
        <v>7.5</v>
      </c>
      <c r="S2301" s="9" t="str">
        <f t="shared" si="229"/>
        <v>Bundy, Dylan</v>
      </c>
      <c r="T2301" s="9" t="str">
        <f t="shared" si="230"/>
        <v>Topps Main  Emerald   RC</v>
      </c>
      <c r="U2301" s="9" t="str">
        <f>IFERROR(VLOOKUP(S2301,'Lookup '!B:D,3,FALSE)," ")</f>
        <v xml:space="preserve"> </v>
      </c>
      <c r="V2301" s="9" t="str">
        <f t="shared" si="231"/>
        <v>D $5</v>
      </c>
    </row>
    <row r="2302" spans="2:22" x14ac:dyDescent="0.25">
      <c r="B2302" t="s">
        <v>851</v>
      </c>
      <c r="C2302">
        <v>2013</v>
      </c>
      <c r="D2302" t="s">
        <v>378</v>
      </c>
      <c r="E2302" t="s">
        <v>1095</v>
      </c>
      <c r="K2302" t="s">
        <v>1118</v>
      </c>
      <c r="L2302" t="s">
        <v>437</v>
      </c>
      <c r="M2302" t="s">
        <v>438</v>
      </c>
      <c r="N2302" t="s">
        <v>425</v>
      </c>
      <c r="O2302" t="s">
        <v>28</v>
      </c>
      <c r="P2302" t="s">
        <v>481</v>
      </c>
      <c r="Q2302">
        <v>1</v>
      </c>
      <c r="R2302" s="4">
        <v>1.25</v>
      </c>
      <c r="S2302" s="9" t="str">
        <f t="shared" si="229"/>
        <v>Berra, Yogi</v>
      </c>
      <c r="T2302" s="9" t="str">
        <f t="shared" si="230"/>
        <v xml:space="preserve">Topps Main Chasing History    </v>
      </c>
      <c r="U2302" s="9" t="str">
        <f>IFERROR(VLOOKUP(S2302,'Lookup '!B:D,3,FALSE)," ")</f>
        <v>HOF</v>
      </c>
      <c r="V2302" s="9" t="str">
        <f t="shared" si="231"/>
        <v>E $1</v>
      </c>
    </row>
    <row r="2303" spans="2:22" s="6" customFormat="1" x14ac:dyDescent="0.25">
      <c r="B2303" s="6" t="s">
        <v>851</v>
      </c>
      <c r="C2303" s="6">
        <v>2013</v>
      </c>
      <c r="D2303" s="6" t="s">
        <v>378</v>
      </c>
      <c r="E2303" s="6" t="s">
        <v>1095</v>
      </c>
      <c r="K2303" s="6" t="s">
        <v>1119</v>
      </c>
      <c r="L2303" s="6" t="s">
        <v>516</v>
      </c>
      <c r="M2303" s="6" t="s">
        <v>517</v>
      </c>
      <c r="N2303" s="6" t="s">
        <v>443</v>
      </c>
      <c r="O2303" s="6" t="s">
        <v>388</v>
      </c>
      <c r="P2303" s="6" t="s">
        <v>481</v>
      </c>
      <c r="Q2303" s="6">
        <v>1</v>
      </c>
      <c r="R2303" s="19"/>
      <c r="S2303" s="6" t="str">
        <f t="shared" si="229"/>
        <v>Henderson, Rickey</v>
      </c>
      <c r="T2303" s="6" t="str">
        <f t="shared" si="230"/>
        <v xml:space="preserve">Topps Main Chasing History    </v>
      </c>
      <c r="U2303" s="6" t="str">
        <f>IFERROR(VLOOKUP(S2303,'Lookup '!B:D,3,FALSE)," ")</f>
        <v>HOF</v>
      </c>
      <c r="V2303" s="6" t="str">
        <f t="shared" si="231"/>
        <v>G</v>
      </c>
    </row>
    <row r="2304" spans="2:22" s="6" customFormat="1" x14ac:dyDescent="0.25">
      <c r="B2304" s="6" t="s">
        <v>851</v>
      </c>
      <c r="C2304" s="6">
        <v>2013</v>
      </c>
      <c r="D2304" s="6" t="s">
        <v>378</v>
      </c>
      <c r="E2304" s="6" t="s">
        <v>1095</v>
      </c>
      <c r="K2304" s="6" t="s">
        <v>1120</v>
      </c>
      <c r="L2304" s="6" t="s">
        <v>428</v>
      </c>
      <c r="M2304" s="6" t="s">
        <v>429</v>
      </c>
      <c r="N2304" s="6" t="s">
        <v>430</v>
      </c>
      <c r="O2304" s="6" t="s">
        <v>382</v>
      </c>
      <c r="P2304" s="6" t="s">
        <v>481</v>
      </c>
      <c r="Q2304" s="6">
        <v>1</v>
      </c>
      <c r="R2304" s="19">
        <v>1.25</v>
      </c>
      <c r="S2304" s="6" t="str">
        <f t="shared" si="229"/>
        <v>Seaver, Tom</v>
      </c>
      <c r="T2304" s="6" t="str">
        <f t="shared" si="230"/>
        <v xml:space="preserve">Topps Main Chasing History    </v>
      </c>
      <c r="U2304" s="6" t="str">
        <f>IFERROR(VLOOKUP(S2304,'Lookup '!B:D,3,FALSE)," ")</f>
        <v>HOF</v>
      </c>
      <c r="V2304" s="6" t="str">
        <f t="shared" si="231"/>
        <v>E $1</v>
      </c>
    </row>
    <row r="2305" spans="2:22" s="6" customFormat="1" x14ac:dyDescent="0.25">
      <c r="B2305" s="6" t="s">
        <v>851</v>
      </c>
      <c r="C2305" s="6">
        <v>2013</v>
      </c>
      <c r="D2305" s="6" t="s">
        <v>378</v>
      </c>
      <c r="E2305" s="6" t="s">
        <v>1095</v>
      </c>
      <c r="K2305" s="6" t="s">
        <v>1121</v>
      </c>
      <c r="L2305" s="6" t="s">
        <v>814</v>
      </c>
      <c r="M2305" s="6" t="s">
        <v>815</v>
      </c>
      <c r="N2305" s="6" t="s">
        <v>425</v>
      </c>
      <c r="O2305" s="6" t="s">
        <v>382</v>
      </c>
      <c r="Q2305" s="6">
        <v>1</v>
      </c>
      <c r="R2305" s="19">
        <v>1.25</v>
      </c>
      <c r="S2305" s="6" t="str">
        <f t="shared" si="229"/>
        <v>Rivera, Mariano</v>
      </c>
      <c r="T2305" s="6" t="str">
        <f t="shared" si="230"/>
        <v xml:space="preserve">Topps Main Chasing History    </v>
      </c>
      <c r="U2305" s="6" t="str">
        <f>IFERROR(VLOOKUP(S2305,'Lookup '!B:D,3,FALSE)," ")</f>
        <v>HOF</v>
      </c>
      <c r="V2305" s="6" t="str">
        <f t="shared" ref="V2305:V2329" si="236">IF(R2305&gt;0.249,IF(R2305&gt;0.99,IF(R2305&gt;4.99,IF(R2305&gt;9.99,IF(R2305&gt;49.99,IF(R2305&gt;99.99,"A $100","B $50"),"C $10"),"D $5"),"E $1"),"F $.25"),"G")</f>
        <v>E $1</v>
      </c>
    </row>
    <row r="2306" spans="2:22" s="6" customFormat="1" x14ac:dyDescent="0.25">
      <c r="B2306" s="6" t="s">
        <v>851</v>
      </c>
      <c r="C2306" s="6">
        <v>2013</v>
      </c>
      <c r="D2306" s="6" t="s">
        <v>378</v>
      </c>
      <c r="E2306" s="6" t="s">
        <v>1095</v>
      </c>
      <c r="K2306" s="6" t="s">
        <v>1122</v>
      </c>
      <c r="L2306" s="6" t="s">
        <v>581</v>
      </c>
      <c r="M2306" s="6" t="s">
        <v>582</v>
      </c>
      <c r="N2306" s="6" t="s">
        <v>402</v>
      </c>
      <c r="O2306" s="6" t="s">
        <v>440</v>
      </c>
      <c r="P2306" s="6" t="s">
        <v>481</v>
      </c>
      <c r="Q2306" s="6">
        <v>1</v>
      </c>
      <c r="R2306" s="19">
        <v>0.1</v>
      </c>
      <c r="S2306" s="6" t="str">
        <f t="shared" si="229"/>
        <v>Boggs, Wade</v>
      </c>
      <c r="T2306" s="6" t="str">
        <f t="shared" si="230"/>
        <v xml:space="preserve">Topps Main Chasing History    </v>
      </c>
      <c r="U2306" s="6" t="str">
        <f>IFERROR(VLOOKUP(S2306,'Lookup '!B:D,3,FALSE)," ")</f>
        <v>HOF</v>
      </c>
      <c r="V2306" s="6" t="str">
        <f t="shared" si="236"/>
        <v>G</v>
      </c>
    </row>
    <row r="2307" spans="2:22" s="6" customFormat="1" x14ac:dyDescent="0.25">
      <c r="B2307" s="6" t="s">
        <v>851</v>
      </c>
      <c r="C2307" s="6">
        <v>2013</v>
      </c>
      <c r="D2307" s="6" t="s">
        <v>378</v>
      </c>
      <c r="E2307" s="6" t="s">
        <v>1095</v>
      </c>
      <c r="K2307" s="6" t="s">
        <v>1123</v>
      </c>
      <c r="L2307" s="6" t="s">
        <v>572</v>
      </c>
      <c r="M2307" s="6" t="s">
        <v>476</v>
      </c>
      <c r="N2307" s="6" t="s">
        <v>446</v>
      </c>
      <c r="O2307" s="6" t="s">
        <v>388</v>
      </c>
      <c r="P2307" s="6" t="s">
        <v>481</v>
      </c>
      <c r="Q2307" s="6">
        <v>1</v>
      </c>
      <c r="R2307" s="19"/>
      <c r="S2307" s="6" t="str">
        <f t="shared" si="229"/>
        <v>Gwynn, Tony</v>
      </c>
      <c r="T2307" s="6" t="str">
        <f t="shared" si="230"/>
        <v xml:space="preserve">Topps Main Chasing History    </v>
      </c>
      <c r="U2307" s="6" t="str">
        <f>IFERROR(VLOOKUP(S2307,'Lookup '!B:D,3,FALSE)," ")</f>
        <v>HOF</v>
      </c>
      <c r="V2307" s="6" t="str">
        <f t="shared" si="236"/>
        <v>G</v>
      </c>
    </row>
    <row r="2308" spans="2:22" x14ac:dyDescent="0.25">
      <c r="B2308" t="s">
        <v>377</v>
      </c>
      <c r="C2308">
        <v>2013</v>
      </c>
      <c r="D2308" t="s">
        <v>378</v>
      </c>
      <c r="E2308" t="s">
        <v>1095</v>
      </c>
      <c r="H2308" t="s">
        <v>921</v>
      </c>
      <c r="K2308" t="s">
        <v>1124</v>
      </c>
      <c r="L2308" t="s">
        <v>1019</v>
      </c>
      <c r="M2308" t="s">
        <v>992</v>
      </c>
      <c r="N2308" t="s">
        <v>465</v>
      </c>
      <c r="O2308" t="s">
        <v>382</v>
      </c>
      <c r="Q2308">
        <v>1</v>
      </c>
      <c r="R2308" s="4">
        <v>8</v>
      </c>
      <c r="S2308" s="9" t="str">
        <f t="shared" si="229"/>
        <v>Sale, Chris</v>
      </c>
      <c r="T2308" s="9" t="str">
        <f t="shared" si="230"/>
        <v xml:space="preserve">Topps Main Chasing History   Auto </v>
      </c>
      <c r="U2308" s="9" t="str">
        <f>IFERROR(VLOOKUP(S2308,'Lookup '!B:D,3,FALSE)," ")</f>
        <v/>
      </c>
      <c r="V2308" s="9" t="str">
        <f t="shared" si="236"/>
        <v>D $5</v>
      </c>
    </row>
    <row r="2309" spans="2:22" x14ac:dyDescent="0.25">
      <c r="B2309" t="s">
        <v>851</v>
      </c>
      <c r="C2309">
        <v>2013</v>
      </c>
      <c r="D2309" t="s">
        <v>378</v>
      </c>
      <c r="E2309" t="s">
        <v>1095</v>
      </c>
      <c r="H2309" t="s">
        <v>919</v>
      </c>
      <c r="K2309" t="s">
        <v>1125</v>
      </c>
      <c r="L2309" t="s">
        <v>733</v>
      </c>
      <c r="M2309" t="s">
        <v>801</v>
      </c>
      <c r="N2309" t="s">
        <v>425</v>
      </c>
      <c r="O2309" t="s">
        <v>440</v>
      </c>
      <c r="Q2309">
        <v>1</v>
      </c>
      <c r="R2309" s="4">
        <v>12</v>
      </c>
      <c r="S2309" s="9" t="str">
        <f t="shared" si="229"/>
        <v>Rodriguez, Alex</v>
      </c>
      <c r="T2309" s="9" t="str">
        <f t="shared" si="230"/>
        <v xml:space="preserve">Topps Main Chasing History   Relic </v>
      </c>
      <c r="U2309" s="9" t="str">
        <f>IFERROR(VLOOKUP(S2309,'Lookup '!B:D,3,FALSE)," ")</f>
        <v/>
      </c>
      <c r="V2309" s="9" t="str">
        <f t="shared" si="236"/>
        <v>C $10</v>
      </c>
    </row>
    <row r="2310" spans="2:22" x14ac:dyDescent="0.25">
      <c r="B2310" t="s">
        <v>851</v>
      </c>
      <c r="C2310">
        <v>2013</v>
      </c>
      <c r="D2310" t="s">
        <v>378</v>
      </c>
      <c r="E2310" t="s">
        <v>1096</v>
      </c>
      <c r="K2310" t="s">
        <v>1126</v>
      </c>
      <c r="L2310" t="s">
        <v>439</v>
      </c>
      <c r="M2310" t="s">
        <v>370</v>
      </c>
      <c r="N2310" t="s">
        <v>381</v>
      </c>
      <c r="O2310" t="s">
        <v>440</v>
      </c>
      <c r="P2310" t="s">
        <v>481</v>
      </c>
      <c r="Q2310">
        <v>1</v>
      </c>
      <c r="R2310" s="4">
        <v>4</v>
      </c>
      <c r="S2310" s="9" t="str">
        <f t="shared" si="229"/>
        <v>Schmidt, Mike</v>
      </c>
      <c r="T2310" s="9" t="str">
        <f t="shared" si="230"/>
        <v xml:space="preserve">Topps Main The Greats    </v>
      </c>
      <c r="U2310" s="9" t="str">
        <f>IFERROR(VLOOKUP(S2310,'Lookup '!B:D,3,FALSE)," ")</f>
        <v>HOF</v>
      </c>
      <c r="V2310" s="9" t="str">
        <f t="shared" si="236"/>
        <v>E $1</v>
      </c>
    </row>
    <row r="2311" spans="2:22" x14ac:dyDescent="0.25">
      <c r="B2311" t="s">
        <v>377</v>
      </c>
      <c r="C2311">
        <v>2013</v>
      </c>
      <c r="D2311" t="s">
        <v>378</v>
      </c>
      <c r="E2311" t="s">
        <v>1097</v>
      </c>
      <c r="K2311" t="s">
        <v>1127</v>
      </c>
      <c r="L2311" t="s">
        <v>667</v>
      </c>
      <c r="M2311" t="s">
        <v>501</v>
      </c>
      <c r="N2311" t="s">
        <v>555</v>
      </c>
      <c r="O2311" t="s">
        <v>388</v>
      </c>
      <c r="P2311" t="s">
        <v>481</v>
      </c>
      <c r="Q2311">
        <v>1</v>
      </c>
      <c r="R2311" s="4">
        <v>5</v>
      </c>
      <c r="S2311" s="9" t="str">
        <f t="shared" si="229"/>
        <v>Griffey Jr, Ken</v>
      </c>
      <c r="T2311" s="9" t="str">
        <f t="shared" si="230"/>
        <v xml:space="preserve">Topps Main Cut to the Chase    </v>
      </c>
      <c r="U2311" s="9" t="str">
        <f>IFERROR(VLOOKUP(S2311,'Lookup '!B:D,3,FALSE)," ")</f>
        <v>HOF</v>
      </c>
      <c r="V2311" s="9" t="str">
        <f t="shared" si="236"/>
        <v>D $5</v>
      </c>
    </row>
    <row r="2312" spans="2:22" x14ac:dyDescent="0.25">
      <c r="B2312" t="s">
        <v>377</v>
      </c>
      <c r="C2312">
        <v>2013</v>
      </c>
      <c r="D2312" t="s">
        <v>378</v>
      </c>
      <c r="E2312" t="s">
        <v>1097</v>
      </c>
      <c r="K2312" t="s">
        <v>1128</v>
      </c>
      <c r="L2312" t="s">
        <v>409</v>
      </c>
      <c r="M2312" t="s">
        <v>410</v>
      </c>
      <c r="N2312" t="s">
        <v>402</v>
      </c>
      <c r="O2312" t="s">
        <v>388</v>
      </c>
      <c r="P2312" t="s">
        <v>481</v>
      </c>
      <c r="Q2312">
        <v>1</v>
      </c>
      <c r="R2312" s="4">
        <v>5</v>
      </c>
      <c r="S2312" s="9" t="str">
        <f t="shared" si="229"/>
        <v>Williams, Ted</v>
      </c>
      <c r="T2312" s="9" t="str">
        <f t="shared" si="230"/>
        <v xml:space="preserve">Topps Main Cut to the Chase    </v>
      </c>
      <c r="U2312" s="9" t="str">
        <f>IFERROR(VLOOKUP(S2312,'Lookup '!B:D,3,FALSE)," ")</f>
        <v>HOF</v>
      </c>
      <c r="V2312" s="9" t="str">
        <f t="shared" si="236"/>
        <v>D $5</v>
      </c>
    </row>
    <row r="2313" spans="2:22" x14ac:dyDescent="0.25">
      <c r="B2313" t="s">
        <v>377</v>
      </c>
      <c r="C2313">
        <v>2013</v>
      </c>
      <c r="D2313" t="s">
        <v>378</v>
      </c>
      <c r="E2313" t="s">
        <v>1097</v>
      </c>
      <c r="K2313" t="s">
        <v>1129</v>
      </c>
      <c r="L2313" t="s">
        <v>579</v>
      </c>
      <c r="M2313" t="s">
        <v>580</v>
      </c>
      <c r="N2313" t="s">
        <v>509</v>
      </c>
      <c r="O2313" t="s">
        <v>398</v>
      </c>
      <c r="P2313" t="s">
        <v>481</v>
      </c>
      <c r="Q2313">
        <v>1</v>
      </c>
      <c r="R2313" s="4">
        <v>5</v>
      </c>
      <c r="S2313" s="9" t="str">
        <f t="shared" ref="S2313:S2352" si="237">L2313&amp;", "&amp;M2313</f>
        <v>Sandberg, Ryne</v>
      </c>
      <c r="T2313" s="9" t="str">
        <f t="shared" si="230"/>
        <v xml:space="preserve">Topps Main Cut to the Chase    </v>
      </c>
      <c r="U2313" s="9" t="str">
        <f>IFERROR(VLOOKUP(S2313,'Lookup '!B:D,3,FALSE)," ")</f>
        <v>HOF</v>
      </c>
      <c r="V2313" s="9" t="str">
        <f t="shared" si="236"/>
        <v>D $5</v>
      </c>
    </row>
    <row r="2314" spans="2:22" x14ac:dyDescent="0.25">
      <c r="B2314" t="s">
        <v>377</v>
      </c>
      <c r="C2314">
        <v>2013</v>
      </c>
      <c r="D2314" t="s">
        <v>378</v>
      </c>
      <c r="E2314" t="s">
        <v>1097</v>
      </c>
      <c r="K2314" t="s">
        <v>1130</v>
      </c>
      <c r="L2314" t="s">
        <v>978</v>
      </c>
      <c r="M2314" t="s">
        <v>979</v>
      </c>
      <c r="N2314" t="s">
        <v>405</v>
      </c>
      <c r="O2314" t="s">
        <v>28</v>
      </c>
      <c r="Q2314">
        <v>1</v>
      </c>
      <c r="R2314" s="4">
        <v>4</v>
      </c>
      <c r="S2314" s="9" t="str">
        <f t="shared" si="237"/>
        <v>Posey, Buster</v>
      </c>
      <c r="T2314" s="9" t="str">
        <f t="shared" ref="T2314:T2352" si="238">CONCATENATE(D2314&amp;" "&amp;E2314&amp;" "&amp;F2314&amp;" "&amp;G2314&amp;" "&amp;H2314&amp;" "&amp;I2314&amp;J2314)</f>
        <v xml:space="preserve">Topps Main Cut to the Chase    </v>
      </c>
      <c r="U2314" s="9" t="str">
        <f>IFERROR(VLOOKUP(S2314,'Lookup '!B:D,3,FALSE)," ")</f>
        <v/>
      </c>
      <c r="V2314" s="9" t="str">
        <f t="shared" si="236"/>
        <v>E $1</v>
      </c>
    </row>
    <row r="2315" spans="2:22" x14ac:dyDescent="0.25">
      <c r="B2315" t="s">
        <v>377</v>
      </c>
      <c r="C2315">
        <v>2013</v>
      </c>
      <c r="D2315" t="s">
        <v>378</v>
      </c>
      <c r="E2315" t="s">
        <v>1097</v>
      </c>
      <c r="K2315" t="s">
        <v>1131</v>
      </c>
      <c r="L2315" t="s">
        <v>559</v>
      </c>
      <c r="M2315" t="s">
        <v>560</v>
      </c>
      <c r="N2315" t="s">
        <v>451</v>
      </c>
      <c r="O2315" t="s">
        <v>480</v>
      </c>
      <c r="P2315" t="s">
        <v>481</v>
      </c>
      <c r="Q2315">
        <v>1</v>
      </c>
      <c r="R2315" s="4">
        <v>8</v>
      </c>
      <c r="S2315" s="9" t="str">
        <f t="shared" si="237"/>
        <v>Ripken Jr, Cal</v>
      </c>
      <c r="T2315" s="9" t="str">
        <f t="shared" si="238"/>
        <v xml:space="preserve">Topps Main Cut to the Chase    </v>
      </c>
      <c r="U2315" s="9" t="str">
        <f>IFERROR(VLOOKUP(S2315,'Lookup '!B:D,3,FALSE)," ")</f>
        <v>HOF</v>
      </c>
      <c r="V2315" s="9" t="str">
        <f t="shared" si="236"/>
        <v>D $5</v>
      </c>
    </row>
    <row r="2316" spans="2:22" x14ac:dyDescent="0.25">
      <c r="B2316" t="s">
        <v>377</v>
      </c>
      <c r="C2316">
        <v>2013</v>
      </c>
      <c r="D2316" t="s">
        <v>378</v>
      </c>
      <c r="E2316" t="s">
        <v>1097</v>
      </c>
      <c r="K2316" t="s">
        <v>1132</v>
      </c>
      <c r="L2316" t="s">
        <v>719</v>
      </c>
      <c r="M2316" t="s">
        <v>720</v>
      </c>
      <c r="N2316" t="s">
        <v>394</v>
      </c>
      <c r="O2316" t="s">
        <v>382</v>
      </c>
      <c r="P2316" t="s">
        <v>481</v>
      </c>
      <c r="Q2316">
        <v>1</v>
      </c>
      <c r="R2316" s="4">
        <v>5</v>
      </c>
      <c r="S2316" s="9" t="str">
        <f t="shared" si="237"/>
        <v>Koufax, Sandy</v>
      </c>
      <c r="T2316" s="9" t="str">
        <f t="shared" si="238"/>
        <v xml:space="preserve">Topps Main Cut to the Chase    </v>
      </c>
      <c r="U2316" s="9" t="str">
        <f>IFERROR(VLOOKUP(S2316,'Lookup '!B:D,3,FALSE)," ")</f>
        <v>HOF</v>
      </c>
      <c r="V2316" s="9" t="str">
        <f t="shared" si="236"/>
        <v>D $5</v>
      </c>
    </row>
    <row r="2317" spans="2:22" x14ac:dyDescent="0.25">
      <c r="B2317" t="s">
        <v>377</v>
      </c>
      <c r="C2317">
        <v>2013</v>
      </c>
      <c r="D2317" t="s">
        <v>378</v>
      </c>
      <c r="H2317" t="s">
        <v>1100</v>
      </c>
      <c r="K2317">
        <v>206</v>
      </c>
      <c r="L2317" t="s">
        <v>890</v>
      </c>
      <c r="M2317" t="s">
        <v>891</v>
      </c>
      <c r="N2317" t="s">
        <v>381</v>
      </c>
      <c r="Q2317">
        <v>1</v>
      </c>
      <c r="R2317" s="4">
        <v>10</v>
      </c>
      <c r="S2317" s="9" t="str">
        <f t="shared" si="237"/>
        <v>Rollins, Jimmy</v>
      </c>
      <c r="T2317" s="9" t="str">
        <f t="shared" si="238"/>
        <v xml:space="preserve">Topps Main    Printing Plate </v>
      </c>
      <c r="U2317" s="9" t="str">
        <f>IFERROR(VLOOKUP(S2317,'Lookup '!B:D,3,FALSE)," ")</f>
        <v/>
      </c>
      <c r="V2317" s="9" t="str">
        <f t="shared" si="236"/>
        <v>C $10</v>
      </c>
    </row>
    <row r="2318" spans="2:22" x14ac:dyDescent="0.25">
      <c r="B2318" t="s">
        <v>851</v>
      </c>
      <c r="C2318">
        <v>2013</v>
      </c>
      <c r="D2318" t="s">
        <v>378</v>
      </c>
      <c r="E2318" t="s">
        <v>1098</v>
      </c>
      <c r="H2318" t="s">
        <v>919</v>
      </c>
      <c r="K2318" t="s">
        <v>1133</v>
      </c>
      <c r="L2318" t="s">
        <v>978</v>
      </c>
      <c r="M2318" t="s">
        <v>979</v>
      </c>
      <c r="N2318" t="s">
        <v>405</v>
      </c>
      <c r="O2318" t="s">
        <v>28</v>
      </c>
      <c r="Q2318">
        <v>1</v>
      </c>
      <c r="R2318" s="4">
        <v>15</v>
      </c>
      <c r="S2318" s="9" t="str">
        <f t="shared" si="237"/>
        <v>Posey, Buster</v>
      </c>
      <c r="T2318" s="9" t="str">
        <f t="shared" si="238"/>
        <v xml:space="preserve">Topps Main All Star Stitches   Relic </v>
      </c>
      <c r="U2318" s="9" t="str">
        <f>IFERROR(VLOOKUP(S2318,'Lookup '!B:D,3,FALSE)," ")</f>
        <v/>
      </c>
      <c r="V2318" s="9" t="str">
        <f t="shared" si="236"/>
        <v>C $10</v>
      </c>
    </row>
    <row r="2319" spans="2:22" x14ac:dyDescent="0.25">
      <c r="B2319" t="s">
        <v>851</v>
      </c>
      <c r="C2319">
        <v>2013</v>
      </c>
      <c r="D2319" t="s">
        <v>378</v>
      </c>
      <c r="K2319">
        <v>1</v>
      </c>
      <c r="L2319" t="s">
        <v>1134</v>
      </c>
      <c r="M2319" t="s">
        <v>1135</v>
      </c>
      <c r="N2319" t="s">
        <v>966</v>
      </c>
      <c r="O2319" t="s">
        <v>388</v>
      </c>
      <c r="Q2319">
        <v>1</v>
      </c>
      <c r="R2319" s="4">
        <v>1.5</v>
      </c>
      <c r="S2319" s="9" t="str">
        <f t="shared" si="237"/>
        <v>Harper, Bryce</v>
      </c>
      <c r="T2319" s="9" t="str">
        <f t="shared" si="238"/>
        <v xml:space="preserve">Topps Main     </v>
      </c>
      <c r="U2319" s="9" t="str">
        <f>IFERROR(VLOOKUP(S2319,'Lookup '!B:D,3,FALSE)," ")</f>
        <v/>
      </c>
      <c r="V2319" s="9" t="str">
        <f t="shared" si="236"/>
        <v>E $1</v>
      </c>
    </row>
    <row r="2320" spans="2:22" x14ac:dyDescent="0.25">
      <c r="B2320" t="s">
        <v>851</v>
      </c>
      <c r="C2320">
        <v>2013</v>
      </c>
      <c r="D2320" t="s">
        <v>378</v>
      </c>
      <c r="K2320">
        <v>6</v>
      </c>
      <c r="L2320" t="s">
        <v>924</v>
      </c>
      <c r="M2320" t="s">
        <v>415</v>
      </c>
      <c r="N2320" t="s">
        <v>381</v>
      </c>
      <c r="O2320" t="s">
        <v>424</v>
      </c>
      <c r="Q2320">
        <v>1</v>
      </c>
      <c r="R2320" s="4">
        <v>1</v>
      </c>
      <c r="S2320" s="9" t="str">
        <f t="shared" si="237"/>
        <v>Howard, Ryan</v>
      </c>
      <c r="T2320" s="9" t="str">
        <f t="shared" si="238"/>
        <v xml:space="preserve">Topps Main     </v>
      </c>
      <c r="U2320" s="9" t="str">
        <f>IFERROR(VLOOKUP(S2320,'Lookup '!B:D,3,FALSE)," ")</f>
        <v/>
      </c>
      <c r="V2320" s="9" t="str">
        <f t="shared" si="236"/>
        <v>E $1</v>
      </c>
    </row>
    <row r="2321" spans="2:22" x14ac:dyDescent="0.25">
      <c r="B2321" t="s">
        <v>851</v>
      </c>
      <c r="C2321">
        <v>2013</v>
      </c>
      <c r="D2321" t="s">
        <v>378</v>
      </c>
      <c r="K2321">
        <v>26</v>
      </c>
      <c r="L2321" t="s">
        <v>906</v>
      </c>
      <c r="M2321" t="s">
        <v>907</v>
      </c>
      <c r="N2321" t="s">
        <v>381</v>
      </c>
      <c r="O2321" t="s">
        <v>398</v>
      </c>
      <c r="Q2321">
        <v>1</v>
      </c>
      <c r="R2321" s="4"/>
      <c r="S2321" s="9" t="str">
        <f t="shared" si="237"/>
        <v>Utley, Chase</v>
      </c>
      <c r="T2321" s="9" t="str">
        <f t="shared" si="238"/>
        <v xml:space="preserve">Topps Main     </v>
      </c>
      <c r="U2321" s="9" t="str">
        <f>IFERROR(VLOOKUP(S2321,'Lookup '!B:D,3,FALSE)," ")</f>
        <v xml:space="preserve"> </v>
      </c>
      <c r="V2321" s="9" t="str">
        <f t="shared" si="236"/>
        <v>G</v>
      </c>
    </row>
    <row r="2322" spans="2:22" x14ac:dyDescent="0.25">
      <c r="B2322" t="s">
        <v>851</v>
      </c>
      <c r="C2322">
        <v>2013</v>
      </c>
      <c r="D2322" t="s">
        <v>378</v>
      </c>
      <c r="K2322">
        <v>27</v>
      </c>
      <c r="L2322" t="s">
        <v>1117</v>
      </c>
      <c r="M2322" t="s">
        <v>370</v>
      </c>
      <c r="N2322" t="s">
        <v>417</v>
      </c>
      <c r="O2322" t="s">
        <v>388</v>
      </c>
      <c r="Q2322">
        <v>1</v>
      </c>
      <c r="R2322" s="4">
        <v>3</v>
      </c>
      <c r="S2322" s="9" t="str">
        <f t="shared" si="237"/>
        <v>Trout, Mike</v>
      </c>
      <c r="T2322" s="9" t="str">
        <f t="shared" si="238"/>
        <v xml:space="preserve">Topps Main     </v>
      </c>
      <c r="U2322" s="9" t="str">
        <f>IFERROR(VLOOKUP(S2322,'Lookup '!B:D,3,FALSE)," ")</f>
        <v/>
      </c>
      <c r="V2322" s="9" t="str">
        <f t="shared" si="236"/>
        <v>E $1</v>
      </c>
    </row>
    <row r="2323" spans="2:22" x14ac:dyDescent="0.25">
      <c r="B2323" t="s">
        <v>851</v>
      </c>
      <c r="C2323">
        <v>2013</v>
      </c>
      <c r="D2323" t="s">
        <v>378</v>
      </c>
      <c r="K2323">
        <v>29</v>
      </c>
      <c r="L2323" t="s">
        <v>843</v>
      </c>
      <c r="M2323" t="s">
        <v>844</v>
      </c>
      <c r="N2323" t="s">
        <v>549</v>
      </c>
      <c r="O2323" t="s">
        <v>440</v>
      </c>
      <c r="Q2323">
        <v>1</v>
      </c>
      <c r="R2323" s="4">
        <v>0.6</v>
      </c>
      <c r="S2323" s="9" t="str">
        <f t="shared" si="237"/>
        <v>Beltre, Adrian</v>
      </c>
      <c r="T2323" s="9" t="str">
        <f t="shared" si="238"/>
        <v xml:space="preserve">Topps Main     </v>
      </c>
      <c r="U2323" s="9" t="str">
        <f>IFERROR(VLOOKUP(S2323,'Lookup '!B:D,3,FALSE)," ")</f>
        <v/>
      </c>
      <c r="V2323" s="9" t="str">
        <f t="shared" si="236"/>
        <v>F $.25</v>
      </c>
    </row>
    <row r="2324" spans="2:22" x14ac:dyDescent="0.25">
      <c r="B2324" t="s">
        <v>851</v>
      </c>
      <c r="C2324">
        <v>2013</v>
      </c>
      <c r="D2324" t="s">
        <v>378</v>
      </c>
      <c r="K2324">
        <v>35</v>
      </c>
      <c r="L2324" t="s">
        <v>964</v>
      </c>
      <c r="M2324" t="s">
        <v>949</v>
      </c>
      <c r="N2324" t="s">
        <v>387</v>
      </c>
      <c r="O2324" t="s">
        <v>382</v>
      </c>
      <c r="Q2324">
        <v>1</v>
      </c>
      <c r="R2324" s="4">
        <v>0.6</v>
      </c>
      <c r="S2324" s="9" t="str">
        <f t="shared" si="237"/>
        <v>Verlander, Justin</v>
      </c>
      <c r="T2324" s="9" t="str">
        <f t="shared" si="238"/>
        <v xml:space="preserve">Topps Main     </v>
      </c>
      <c r="U2324" s="9" t="str">
        <f>IFERROR(VLOOKUP(S2324,'Lookup '!B:D,3,FALSE)," ")</f>
        <v/>
      </c>
      <c r="V2324" s="9" t="str">
        <f t="shared" si="236"/>
        <v>F $.25</v>
      </c>
    </row>
    <row r="2325" spans="2:22" x14ac:dyDescent="0.25">
      <c r="B2325" t="s">
        <v>851</v>
      </c>
      <c r="C2325">
        <v>2013</v>
      </c>
      <c r="D2325" t="s">
        <v>378</v>
      </c>
      <c r="K2325">
        <v>37</v>
      </c>
      <c r="L2325" t="s">
        <v>994</v>
      </c>
      <c r="M2325" t="s">
        <v>995</v>
      </c>
      <c r="N2325" t="s">
        <v>387</v>
      </c>
      <c r="O2325" t="s">
        <v>382</v>
      </c>
      <c r="Q2325">
        <v>1</v>
      </c>
      <c r="R2325" s="4">
        <v>0.5</v>
      </c>
      <c r="S2325" s="9" t="str">
        <f t="shared" si="237"/>
        <v>Scherzer, Max</v>
      </c>
      <c r="T2325" s="9" t="str">
        <f t="shared" si="238"/>
        <v xml:space="preserve">Topps Main     </v>
      </c>
      <c r="U2325" s="9" t="str">
        <f>IFERROR(VLOOKUP(S2325,'Lookup '!B:D,3,FALSE)," ")</f>
        <v/>
      </c>
      <c r="V2325" s="9" t="str">
        <f t="shared" si="236"/>
        <v>F $.25</v>
      </c>
    </row>
    <row r="2326" spans="2:22" x14ac:dyDescent="0.25">
      <c r="B2326" t="s">
        <v>851</v>
      </c>
      <c r="C2326">
        <v>2013</v>
      </c>
      <c r="D2326" t="s">
        <v>378</v>
      </c>
      <c r="K2326">
        <v>44</v>
      </c>
      <c r="L2326" t="s">
        <v>1101</v>
      </c>
      <c r="M2326" t="s">
        <v>1102</v>
      </c>
      <c r="N2326" t="s">
        <v>509</v>
      </c>
      <c r="O2326" t="s">
        <v>424</v>
      </c>
      <c r="Q2326">
        <v>1</v>
      </c>
      <c r="R2326" s="4">
        <v>1</v>
      </c>
      <c r="S2326" s="9" t="str">
        <f t="shared" si="237"/>
        <v>Rizzo, Anthony</v>
      </c>
      <c r="T2326" s="9" t="str">
        <f t="shared" si="238"/>
        <v xml:space="preserve">Topps Main     </v>
      </c>
      <c r="U2326" s="9" t="str">
        <f>IFERROR(VLOOKUP(S2326,'Lookup '!B:D,3,FALSE)," ")</f>
        <v/>
      </c>
      <c r="V2326" s="9" t="str">
        <f t="shared" si="236"/>
        <v>E $1</v>
      </c>
    </row>
    <row r="2327" spans="2:22" x14ac:dyDescent="0.25">
      <c r="B2327" t="s">
        <v>851</v>
      </c>
      <c r="C2327">
        <v>2013</v>
      </c>
      <c r="D2327" t="s">
        <v>378</v>
      </c>
      <c r="K2327">
        <v>49</v>
      </c>
      <c r="L2327" t="s">
        <v>1019</v>
      </c>
      <c r="M2327" t="s">
        <v>992</v>
      </c>
      <c r="N2327" t="s">
        <v>465</v>
      </c>
      <c r="O2327" t="s">
        <v>382</v>
      </c>
      <c r="Q2327">
        <v>1</v>
      </c>
      <c r="R2327" s="4">
        <v>1</v>
      </c>
      <c r="S2327" s="9" t="str">
        <f t="shared" si="237"/>
        <v>Sale, Chris</v>
      </c>
      <c r="T2327" s="9" t="str">
        <f t="shared" si="238"/>
        <v xml:space="preserve">Topps Main     </v>
      </c>
      <c r="U2327" s="9" t="str">
        <f>IFERROR(VLOOKUP(S2327,'Lookup '!B:D,3,FALSE)," ")</f>
        <v/>
      </c>
      <c r="V2327" s="9" t="str">
        <f t="shared" si="236"/>
        <v>E $1</v>
      </c>
    </row>
    <row r="2328" spans="2:22" x14ac:dyDescent="0.25">
      <c r="B2328" t="s">
        <v>851</v>
      </c>
      <c r="C2328">
        <v>2013</v>
      </c>
      <c r="D2328" t="s">
        <v>378</v>
      </c>
      <c r="J2328" t="s">
        <v>14</v>
      </c>
      <c r="K2328">
        <v>78</v>
      </c>
      <c r="L2328" t="s">
        <v>1112</v>
      </c>
      <c r="M2328" t="s">
        <v>1113</v>
      </c>
      <c r="N2328" t="s">
        <v>451</v>
      </c>
      <c r="O2328" t="s">
        <v>382</v>
      </c>
      <c r="P2328">
        <f>$S$1-1992</f>
        <v>28</v>
      </c>
      <c r="Q2328">
        <v>1</v>
      </c>
      <c r="R2328" s="4">
        <v>2.5</v>
      </c>
      <c r="S2328" s="9" t="str">
        <f t="shared" si="237"/>
        <v>Bundy, Dylan</v>
      </c>
      <c r="T2328" s="9" t="str">
        <f t="shared" si="238"/>
        <v>Topps Main     RC</v>
      </c>
      <c r="U2328" s="9" t="str">
        <f>IFERROR(VLOOKUP(S2328,'Lookup '!B:D,3,FALSE)," ")</f>
        <v xml:space="preserve"> </v>
      </c>
      <c r="V2328" s="9" t="str">
        <f t="shared" si="236"/>
        <v>E $1</v>
      </c>
    </row>
    <row r="2329" spans="2:22" x14ac:dyDescent="0.25">
      <c r="B2329" t="s">
        <v>851</v>
      </c>
      <c r="C2329">
        <v>2013</v>
      </c>
      <c r="D2329" t="s">
        <v>378</v>
      </c>
      <c r="K2329">
        <v>81</v>
      </c>
      <c r="L2329" t="s">
        <v>1138</v>
      </c>
      <c r="N2329" t="s">
        <v>565</v>
      </c>
      <c r="Q2329">
        <v>1</v>
      </c>
      <c r="R2329" s="4">
        <v>1.25</v>
      </c>
      <c r="S2329" s="9" t="str">
        <f t="shared" si="237"/>
        <v xml:space="preserve">Kershaw/Dickey/Cueto, </v>
      </c>
      <c r="T2329" s="9" t="str">
        <f t="shared" si="238"/>
        <v xml:space="preserve">Topps Main     </v>
      </c>
      <c r="U2329" s="9" t="str">
        <f>IFERROR(VLOOKUP(S2329,'Lookup '!B:D,3,FALSE)," ")</f>
        <v xml:space="preserve"> </v>
      </c>
      <c r="V2329" s="9" t="str">
        <f t="shared" si="236"/>
        <v>E $1</v>
      </c>
    </row>
    <row r="2330" spans="2:22" x14ac:dyDescent="0.25">
      <c r="B2330" t="s">
        <v>851</v>
      </c>
      <c r="C2330">
        <v>2013</v>
      </c>
      <c r="D2330" t="s">
        <v>378</v>
      </c>
      <c r="K2330">
        <v>113</v>
      </c>
      <c r="L2330" t="s">
        <v>1029</v>
      </c>
      <c r="M2330" t="s">
        <v>1030</v>
      </c>
      <c r="N2330" t="s">
        <v>509</v>
      </c>
      <c r="O2330" t="s">
        <v>480</v>
      </c>
      <c r="Q2330">
        <v>1</v>
      </c>
      <c r="R2330" s="4">
        <v>1</v>
      </c>
      <c r="S2330" s="9" t="str">
        <f t="shared" si="237"/>
        <v>Castro, Starlin</v>
      </c>
      <c r="T2330" s="9" t="str">
        <f t="shared" si="238"/>
        <v xml:space="preserve">Topps Main     </v>
      </c>
      <c r="U2330" s="9" t="str">
        <f>IFERROR(VLOOKUP(S2330,'Lookup '!B:D,3,FALSE)," ")</f>
        <v xml:space="preserve"> </v>
      </c>
      <c r="V2330" s="9" t="str">
        <f t="shared" ref="V2330:V2349" si="239">IF(R2330&gt;0.249,IF(R2330&gt;0.99,IF(R2330&gt;4.99,IF(R2330&gt;9.99,IF(R2330&gt;49.99,IF(R2330&gt;99.99,"A $100","B $50"),"C $10"),"D $5"),"E $1"),"F $.25"),"G")</f>
        <v>E $1</v>
      </c>
    </row>
    <row r="2331" spans="2:22" x14ac:dyDescent="0.25">
      <c r="B2331" t="s">
        <v>851</v>
      </c>
      <c r="C2331">
        <v>2013</v>
      </c>
      <c r="D2331" t="s">
        <v>378</v>
      </c>
      <c r="K2331">
        <v>127</v>
      </c>
      <c r="L2331" t="s">
        <v>1020</v>
      </c>
      <c r="M2331" t="s">
        <v>1021</v>
      </c>
      <c r="N2331" t="s">
        <v>782</v>
      </c>
      <c r="O2331" t="s">
        <v>388</v>
      </c>
      <c r="Q2331">
        <v>1</v>
      </c>
      <c r="R2331" s="4">
        <v>1</v>
      </c>
      <c r="S2331" s="9" t="str">
        <f t="shared" si="237"/>
        <v>Stanton, Giancarlo</v>
      </c>
      <c r="T2331" s="9" t="str">
        <f t="shared" si="238"/>
        <v xml:space="preserve">Topps Main     </v>
      </c>
      <c r="U2331" s="9" t="str">
        <f>IFERROR(VLOOKUP(S2331,'Lookup '!B:D,3,FALSE)," ")</f>
        <v/>
      </c>
      <c r="V2331" s="9" t="str">
        <f t="shared" si="239"/>
        <v>E $1</v>
      </c>
    </row>
    <row r="2332" spans="2:22" x14ac:dyDescent="0.25">
      <c r="B2332" t="s">
        <v>851</v>
      </c>
      <c r="C2332">
        <v>2013</v>
      </c>
      <c r="D2332" t="s">
        <v>378</v>
      </c>
      <c r="K2332">
        <v>153</v>
      </c>
      <c r="L2332" t="s">
        <v>1139</v>
      </c>
      <c r="N2332" t="s">
        <v>565</v>
      </c>
      <c r="Q2332">
        <v>1</v>
      </c>
      <c r="R2332" s="4">
        <v>1.5</v>
      </c>
      <c r="S2332" s="9" t="str">
        <f t="shared" si="237"/>
        <v xml:space="preserve">Cabrera/Hamilton/Granderson, </v>
      </c>
      <c r="T2332" s="9" t="str">
        <f t="shared" si="238"/>
        <v xml:space="preserve">Topps Main     </v>
      </c>
      <c r="U2332" s="9" t="str">
        <f>IFERROR(VLOOKUP(S2332,'Lookup '!B:D,3,FALSE)," ")</f>
        <v xml:space="preserve"> </v>
      </c>
      <c r="V2332" s="9" t="str">
        <f t="shared" si="239"/>
        <v>E $1</v>
      </c>
    </row>
    <row r="2333" spans="2:22" x14ac:dyDescent="0.25">
      <c r="B2333" t="s">
        <v>851</v>
      </c>
      <c r="C2333">
        <v>2013</v>
      </c>
      <c r="D2333" t="s">
        <v>378</v>
      </c>
      <c r="K2333">
        <v>206</v>
      </c>
      <c r="L2333" t="s">
        <v>890</v>
      </c>
      <c r="M2333" t="s">
        <v>891</v>
      </c>
      <c r="N2333" t="s">
        <v>381</v>
      </c>
      <c r="O2333" t="s">
        <v>480</v>
      </c>
      <c r="Q2333">
        <v>1</v>
      </c>
      <c r="R2333" s="4">
        <v>0.6</v>
      </c>
      <c r="S2333" s="9" t="str">
        <f t="shared" si="237"/>
        <v>Rollins, Jimmy</v>
      </c>
      <c r="T2333" s="9" t="str">
        <f t="shared" si="238"/>
        <v xml:space="preserve">Topps Main     </v>
      </c>
      <c r="U2333" s="9" t="str">
        <f>IFERROR(VLOOKUP(S2333,'Lookup '!B:D,3,FALSE)," ")</f>
        <v/>
      </c>
      <c r="V2333" s="9" t="str">
        <f t="shared" si="239"/>
        <v>F $.25</v>
      </c>
    </row>
    <row r="2334" spans="2:22" x14ac:dyDescent="0.25">
      <c r="B2334" t="s">
        <v>851</v>
      </c>
      <c r="C2334">
        <v>2013</v>
      </c>
      <c r="D2334" t="s">
        <v>378</v>
      </c>
      <c r="K2334">
        <v>227</v>
      </c>
      <c r="L2334" t="s">
        <v>1142</v>
      </c>
      <c r="M2334" t="s">
        <v>614</v>
      </c>
      <c r="N2334" t="s">
        <v>532</v>
      </c>
      <c r="O2334" t="s">
        <v>398</v>
      </c>
      <c r="Q2334">
        <v>1</v>
      </c>
      <c r="R2334" s="4">
        <v>0.6</v>
      </c>
      <c r="S2334" s="9" t="str">
        <f t="shared" si="237"/>
        <v>Altuve, Jose</v>
      </c>
      <c r="T2334" s="9" t="str">
        <f t="shared" si="238"/>
        <v xml:space="preserve">Topps Main     </v>
      </c>
      <c r="U2334" s="9" t="str">
        <f>IFERROR(VLOOKUP(S2334,'Lookup '!B:D,3,FALSE)," ")</f>
        <v/>
      </c>
      <c r="V2334" s="9" t="str">
        <f t="shared" si="239"/>
        <v>F $.25</v>
      </c>
    </row>
    <row r="2335" spans="2:22" x14ac:dyDescent="0.25">
      <c r="B2335" t="s">
        <v>851</v>
      </c>
      <c r="C2335">
        <v>2013</v>
      </c>
      <c r="D2335" t="s">
        <v>378</v>
      </c>
      <c r="F2335" t="s">
        <v>5395</v>
      </c>
      <c r="K2335">
        <v>266</v>
      </c>
      <c r="L2335" t="s">
        <v>889</v>
      </c>
      <c r="M2335" t="s">
        <v>732</v>
      </c>
      <c r="N2335" t="s">
        <v>417</v>
      </c>
      <c r="Q2335">
        <v>1</v>
      </c>
      <c r="R2335" s="4">
        <v>1.5</v>
      </c>
      <c r="S2335" s="9" t="str">
        <f t="shared" si="237"/>
        <v>Pujols, Albert</v>
      </c>
      <c r="T2335" s="9" t="str">
        <f t="shared" si="238"/>
        <v xml:space="preserve">Topps Main  RB   </v>
      </c>
      <c r="U2335" s="9" t="str">
        <f>IFERROR(VLOOKUP(S2335,'Lookup '!B:D,3,FALSE)," ")</f>
        <v/>
      </c>
      <c r="V2335" s="9" t="str">
        <f t="shared" si="239"/>
        <v>E $1</v>
      </c>
    </row>
    <row r="2336" spans="2:22" x14ac:dyDescent="0.25">
      <c r="B2336" t="s">
        <v>377</v>
      </c>
      <c r="C2336">
        <v>2013</v>
      </c>
      <c r="D2336" t="s">
        <v>378</v>
      </c>
      <c r="J2336" t="s">
        <v>14</v>
      </c>
      <c r="K2336">
        <v>270</v>
      </c>
      <c r="L2336" t="s">
        <v>1103</v>
      </c>
      <c r="M2336" t="s">
        <v>527</v>
      </c>
      <c r="N2336" t="s">
        <v>451</v>
      </c>
      <c r="O2336" t="s">
        <v>440</v>
      </c>
      <c r="Q2336">
        <v>1</v>
      </c>
      <c r="R2336" s="4">
        <v>5</v>
      </c>
      <c r="S2336" s="9" t="str">
        <f t="shared" si="237"/>
        <v>Machado, Manny</v>
      </c>
      <c r="T2336" s="9" t="str">
        <f t="shared" si="238"/>
        <v>Topps Main     RC</v>
      </c>
      <c r="U2336" s="9">
        <f>IFERROR(VLOOKUP(S2336,'Lookup '!B:D,3,FALSE)," ")</f>
        <v>0</v>
      </c>
      <c r="V2336" s="9" t="str">
        <f t="shared" si="239"/>
        <v>D $5</v>
      </c>
    </row>
    <row r="2337" spans="2:22" x14ac:dyDescent="0.25">
      <c r="B2337" t="s">
        <v>377</v>
      </c>
      <c r="C2337">
        <v>2013</v>
      </c>
      <c r="D2337" t="s">
        <v>378</v>
      </c>
      <c r="F2337" t="s">
        <v>778</v>
      </c>
      <c r="J2337" t="s">
        <v>14</v>
      </c>
      <c r="K2337">
        <v>270</v>
      </c>
      <c r="L2337" t="s">
        <v>1103</v>
      </c>
      <c r="M2337" t="s">
        <v>527</v>
      </c>
      <c r="N2337" t="s">
        <v>451</v>
      </c>
      <c r="O2337" t="s">
        <v>440</v>
      </c>
      <c r="Q2337">
        <v>1</v>
      </c>
      <c r="R2337" s="4">
        <v>10</v>
      </c>
      <c r="S2337" s="9" t="str">
        <f>L2337&amp;", "&amp;M2337</f>
        <v>Machado, Manny</v>
      </c>
      <c r="T2337" s="9" t="str">
        <f>CONCATENATE(D2337&amp;" "&amp;E2337&amp;" "&amp;F2337&amp;" "&amp;G2337&amp;" "&amp;H2337&amp;" "&amp;I2337&amp;J2337)</f>
        <v>Topps Main  Gold   RC</v>
      </c>
      <c r="U2337" s="9">
        <f>IFERROR(VLOOKUP(S2337,'Lookup '!B:D,3,FALSE)," ")</f>
        <v>0</v>
      </c>
      <c r="V2337" s="9" t="str">
        <f>IF(R2337&gt;0.249,IF(R2337&gt;0.99,IF(R2337&gt;4.99,IF(R2337&gt;9.99,IF(R2337&gt;49.99,IF(R2337&gt;99.99,"A $100","B $50"),"C $10"),"D $5"),"E $1"),"F $.25"),"G")</f>
        <v>C $10</v>
      </c>
    </row>
    <row r="2338" spans="2:22" x14ac:dyDescent="0.25">
      <c r="B2338" t="s">
        <v>377</v>
      </c>
      <c r="C2338">
        <v>2013</v>
      </c>
      <c r="D2338" t="s">
        <v>378</v>
      </c>
      <c r="F2338" t="s">
        <v>1099</v>
      </c>
      <c r="J2338" t="s">
        <v>14</v>
      </c>
      <c r="K2338">
        <v>270</v>
      </c>
      <c r="L2338" t="s">
        <v>1103</v>
      </c>
      <c r="M2338" t="s">
        <v>527</v>
      </c>
      <c r="N2338" t="s">
        <v>451</v>
      </c>
      <c r="O2338" t="s">
        <v>440</v>
      </c>
      <c r="Q2338">
        <v>1</v>
      </c>
      <c r="R2338" s="4">
        <v>10</v>
      </c>
      <c r="S2338" s="9" t="str">
        <f>L2338&amp;", "&amp;M2338</f>
        <v>Machado, Manny</v>
      </c>
      <c r="T2338" s="9" t="str">
        <f>CONCATENATE(D2338&amp;" "&amp;E2338&amp;" "&amp;F2338&amp;" "&amp;G2338&amp;" "&amp;H2338&amp;" "&amp;I2338&amp;J2338)</f>
        <v>Topps Main  Emerald   RC</v>
      </c>
      <c r="U2338" s="9">
        <f>IFERROR(VLOOKUP(S2338,'Lookup '!B:D,3,FALSE)," ")</f>
        <v>0</v>
      </c>
      <c r="V2338" s="9" t="str">
        <f>IF(R2338&gt;0.249,IF(R2338&gt;0.99,IF(R2338&gt;4.99,IF(R2338&gt;9.99,IF(R2338&gt;49.99,IF(R2338&gt;99.99,"A $100","B $50"),"C $10"),"D $5"),"E $1"),"F $.25"),"G")</f>
        <v>C $10</v>
      </c>
    </row>
    <row r="2339" spans="2:22" x14ac:dyDescent="0.25">
      <c r="B2339" t="s">
        <v>851</v>
      </c>
      <c r="C2339">
        <v>2013</v>
      </c>
      <c r="D2339" t="s">
        <v>378</v>
      </c>
      <c r="K2339">
        <v>288</v>
      </c>
      <c r="L2339" t="s">
        <v>1062</v>
      </c>
      <c r="M2339" t="s">
        <v>1063</v>
      </c>
      <c r="N2339" t="s">
        <v>420</v>
      </c>
      <c r="O2339" t="s">
        <v>388</v>
      </c>
      <c r="Q2339">
        <v>1</v>
      </c>
      <c r="R2339" s="4"/>
      <c r="S2339" s="9" t="str">
        <f t="shared" si="237"/>
        <v>Marte, Starling</v>
      </c>
      <c r="T2339" s="9" t="str">
        <f t="shared" si="238"/>
        <v xml:space="preserve">Topps Main     </v>
      </c>
      <c r="U2339" s="9" t="str">
        <f>IFERROR(VLOOKUP(S2339,'Lookup '!B:D,3,FALSE)," ")</f>
        <v/>
      </c>
      <c r="V2339" s="9" t="str">
        <f t="shared" si="239"/>
        <v>G</v>
      </c>
    </row>
    <row r="2340" spans="2:22" x14ac:dyDescent="0.25">
      <c r="B2340" t="s">
        <v>851</v>
      </c>
      <c r="C2340">
        <v>2013</v>
      </c>
      <c r="D2340" t="s">
        <v>378</v>
      </c>
      <c r="K2340">
        <v>294</v>
      </c>
      <c r="L2340" t="s">
        <v>1144</v>
      </c>
      <c r="N2340" t="s">
        <v>565</v>
      </c>
      <c r="Q2340">
        <v>1</v>
      </c>
      <c r="R2340" s="4">
        <v>3</v>
      </c>
      <c r="S2340" s="9" t="str">
        <f t="shared" si="237"/>
        <v xml:space="preserve">Cabrera/Trout/Beltre, </v>
      </c>
      <c r="T2340" s="9" t="str">
        <f t="shared" si="238"/>
        <v xml:space="preserve">Topps Main     </v>
      </c>
      <c r="U2340" s="9" t="str">
        <f>IFERROR(VLOOKUP(S2340,'Lookup '!B:D,3,FALSE)," ")</f>
        <v xml:space="preserve"> </v>
      </c>
      <c r="V2340" s="9" t="str">
        <f t="shared" si="239"/>
        <v>E $1</v>
      </c>
    </row>
    <row r="2341" spans="2:22" x14ac:dyDescent="0.25">
      <c r="B2341" t="s">
        <v>851</v>
      </c>
      <c r="C2341">
        <v>2013</v>
      </c>
      <c r="D2341" t="s">
        <v>378</v>
      </c>
      <c r="K2341">
        <v>338</v>
      </c>
      <c r="L2341" t="s">
        <v>1117</v>
      </c>
      <c r="M2341" t="s">
        <v>370</v>
      </c>
      <c r="N2341" t="s">
        <v>417</v>
      </c>
      <c r="O2341" t="s">
        <v>388</v>
      </c>
      <c r="Q2341">
        <v>1</v>
      </c>
      <c r="R2341" s="4">
        <v>3</v>
      </c>
      <c r="S2341" s="9" t="str">
        <f t="shared" si="237"/>
        <v>Trout, Mike</v>
      </c>
      <c r="T2341" s="9" t="str">
        <f t="shared" si="238"/>
        <v xml:space="preserve">Topps Main     </v>
      </c>
      <c r="U2341" s="9" t="str">
        <f>IFERROR(VLOOKUP(S2341,'Lookup '!B:D,3,FALSE)," ")</f>
        <v/>
      </c>
      <c r="V2341" s="9" t="str">
        <f t="shared" si="239"/>
        <v>E $1</v>
      </c>
    </row>
    <row r="2342" spans="2:22" x14ac:dyDescent="0.25">
      <c r="B2342" t="s">
        <v>851</v>
      </c>
      <c r="C2342">
        <v>2013</v>
      </c>
      <c r="D2342" t="s">
        <v>378</v>
      </c>
      <c r="J2342" t="s">
        <v>14</v>
      </c>
      <c r="K2342">
        <v>360</v>
      </c>
      <c r="L2342" t="s">
        <v>991</v>
      </c>
      <c r="M2342" t="s">
        <v>1146</v>
      </c>
      <c r="N2342" t="s">
        <v>456</v>
      </c>
      <c r="O2342" t="s">
        <v>388</v>
      </c>
      <c r="Q2342">
        <v>1</v>
      </c>
      <c r="R2342" s="4">
        <v>2</v>
      </c>
      <c r="S2342" s="9" t="str">
        <f t="shared" si="237"/>
        <v>Davis, Khris</v>
      </c>
      <c r="T2342" s="9" t="str">
        <f t="shared" si="238"/>
        <v>Topps Main     RC</v>
      </c>
      <c r="U2342" s="9" t="str">
        <f>IFERROR(VLOOKUP(S2342,'Lookup '!B:D,3,FALSE)," ")</f>
        <v xml:space="preserve"> </v>
      </c>
      <c r="V2342" s="9" t="str">
        <f t="shared" si="239"/>
        <v>E $1</v>
      </c>
    </row>
    <row r="2343" spans="2:22" x14ac:dyDescent="0.25">
      <c r="B2343" t="s">
        <v>851</v>
      </c>
      <c r="C2343">
        <v>2013</v>
      </c>
      <c r="D2343" t="s">
        <v>378</v>
      </c>
      <c r="K2343">
        <v>369</v>
      </c>
      <c r="L2343" t="s">
        <v>1134</v>
      </c>
      <c r="M2343" t="s">
        <v>1135</v>
      </c>
      <c r="N2343" t="s">
        <v>966</v>
      </c>
      <c r="O2343" t="s">
        <v>388</v>
      </c>
      <c r="Q2343">
        <v>1</v>
      </c>
      <c r="R2343" s="4">
        <v>1.5</v>
      </c>
      <c r="S2343" s="9" t="str">
        <f t="shared" si="237"/>
        <v>Harper, Bryce</v>
      </c>
      <c r="T2343" s="9" t="str">
        <f t="shared" si="238"/>
        <v xml:space="preserve">Topps Main     </v>
      </c>
      <c r="U2343" s="9" t="str">
        <f>IFERROR(VLOOKUP(S2343,'Lookup '!B:D,3,FALSE)," ")</f>
        <v/>
      </c>
      <c r="V2343" s="9" t="str">
        <f t="shared" si="239"/>
        <v>E $1</v>
      </c>
    </row>
    <row r="2344" spans="2:22" x14ac:dyDescent="0.25">
      <c r="B2344" t="s">
        <v>851</v>
      </c>
      <c r="C2344">
        <v>2013</v>
      </c>
      <c r="D2344" t="s">
        <v>378</v>
      </c>
      <c r="K2344">
        <v>373</v>
      </c>
      <c r="L2344" t="s">
        <v>772</v>
      </c>
      <c r="M2344" t="s">
        <v>773</v>
      </c>
      <c r="N2344" t="s">
        <v>425</v>
      </c>
      <c r="Q2344">
        <v>1</v>
      </c>
      <c r="R2344" s="4">
        <v>2.5</v>
      </c>
      <c r="S2344" s="9" t="str">
        <f t="shared" si="237"/>
        <v>Jeter, Derek</v>
      </c>
      <c r="T2344" s="9" t="str">
        <f t="shared" si="238"/>
        <v xml:space="preserve">Topps Main     </v>
      </c>
      <c r="U2344" s="9" t="str">
        <f>IFERROR(VLOOKUP(S2344,'Lookup '!B:D,3,FALSE)," ")</f>
        <v/>
      </c>
      <c r="V2344" s="9" t="str">
        <f t="shared" si="239"/>
        <v>E $1</v>
      </c>
    </row>
    <row r="2345" spans="2:22" x14ac:dyDescent="0.25">
      <c r="B2345" t="s">
        <v>851</v>
      </c>
      <c r="C2345">
        <v>2013</v>
      </c>
      <c r="D2345" t="s">
        <v>378</v>
      </c>
      <c r="K2345">
        <v>374</v>
      </c>
      <c r="L2345" t="s">
        <v>910</v>
      </c>
      <c r="M2345" t="s">
        <v>911</v>
      </c>
      <c r="N2345" t="s">
        <v>387</v>
      </c>
      <c r="O2345" t="s">
        <v>440</v>
      </c>
      <c r="Q2345">
        <v>1</v>
      </c>
      <c r="R2345" s="4">
        <v>1.5</v>
      </c>
      <c r="S2345" s="9" t="str">
        <f t="shared" si="237"/>
        <v>Cabrera, Miguel</v>
      </c>
      <c r="T2345" s="9" t="str">
        <f t="shared" si="238"/>
        <v xml:space="preserve">Topps Main     </v>
      </c>
      <c r="U2345" s="9" t="str">
        <f>IFERROR(VLOOKUP(S2345,'Lookup '!B:D,3,FALSE)," ")</f>
        <v/>
      </c>
      <c r="V2345" s="9" t="str">
        <f t="shared" si="239"/>
        <v>E $1</v>
      </c>
    </row>
    <row r="2346" spans="2:22" x14ac:dyDescent="0.25">
      <c r="B2346" t="s">
        <v>851</v>
      </c>
      <c r="C2346">
        <v>2013</v>
      </c>
      <c r="D2346" t="s">
        <v>378</v>
      </c>
      <c r="K2346">
        <v>387</v>
      </c>
      <c r="L2346" t="s">
        <v>1147</v>
      </c>
      <c r="M2346" t="s">
        <v>1148</v>
      </c>
      <c r="N2346" t="s">
        <v>456</v>
      </c>
      <c r="O2346" t="s">
        <v>480</v>
      </c>
      <c r="Q2346">
        <v>1</v>
      </c>
      <c r="R2346" s="4"/>
      <c r="S2346" s="9" t="str">
        <f t="shared" si="237"/>
        <v>Segura, Jean</v>
      </c>
      <c r="T2346" s="9" t="str">
        <f t="shared" si="238"/>
        <v xml:space="preserve">Topps Main     </v>
      </c>
      <c r="U2346" s="9" t="str">
        <f>IFERROR(VLOOKUP(S2346,'Lookup '!B:D,3,FALSE)," ")</f>
        <v/>
      </c>
      <c r="V2346" s="9" t="str">
        <f t="shared" si="239"/>
        <v>G</v>
      </c>
    </row>
    <row r="2347" spans="2:22" x14ac:dyDescent="0.25">
      <c r="B2347" t="s">
        <v>851</v>
      </c>
      <c r="C2347">
        <v>2013</v>
      </c>
      <c r="D2347" t="s">
        <v>378</v>
      </c>
      <c r="K2347">
        <v>410</v>
      </c>
      <c r="L2347" t="s">
        <v>841</v>
      </c>
      <c r="M2347" t="s">
        <v>842</v>
      </c>
      <c r="N2347" t="s">
        <v>381</v>
      </c>
      <c r="O2347" t="s">
        <v>382</v>
      </c>
      <c r="Q2347">
        <v>1</v>
      </c>
      <c r="R2347" s="4">
        <v>0.4</v>
      </c>
      <c r="S2347" s="9" t="str">
        <f t="shared" si="237"/>
        <v>Halladay, Roy</v>
      </c>
      <c r="T2347" s="9" t="str">
        <f t="shared" si="238"/>
        <v xml:space="preserve">Topps Main     </v>
      </c>
      <c r="U2347" s="9" t="str">
        <f>IFERROR(VLOOKUP(S2347,'Lookup '!B:D,3,FALSE)," ")</f>
        <v>HOF</v>
      </c>
      <c r="V2347" s="9" t="str">
        <f t="shared" si="239"/>
        <v>F $.25</v>
      </c>
    </row>
    <row r="2348" spans="2:22" x14ac:dyDescent="0.25">
      <c r="B2348" t="s">
        <v>851</v>
      </c>
      <c r="C2348">
        <v>2013</v>
      </c>
      <c r="D2348" t="s">
        <v>378</v>
      </c>
      <c r="K2348">
        <v>519</v>
      </c>
      <c r="L2348" t="s">
        <v>903</v>
      </c>
      <c r="M2348" t="s">
        <v>904</v>
      </c>
      <c r="N2348" t="s">
        <v>394</v>
      </c>
      <c r="O2348" t="s">
        <v>382</v>
      </c>
      <c r="Q2348">
        <v>1</v>
      </c>
      <c r="R2348" s="4">
        <v>0.6</v>
      </c>
      <c r="S2348" s="9" t="str">
        <f t="shared" si="237"/>
        <v>Greinke, Zack</v>
      </c>
      <c r="T2348" s="9" t="str">
        <f t="shared" si="238"/>
        <v xml:space="preserve">Topps Main     </v>
      </c>
      <c r="U2348" s="9" t="str">
        <f>IFERROR(VLOOKUP(S2348,'Lookup '!B:D,3,FALSE)," ")</f>
        <v/>
      </c>
      <c r="V2348" s="9" t="str">
        <f t="shared" si="239"/>
        <v>F $.25</v>
      </c>
    </row>
    <row r="2349" spans="2:22" x14ac:dyDescent="0.25">
      <c r="B2349" t="s">
        <v>851</v>
      </c>
      <c r="C2349">
        <v>2013</v>
      </c>
      <c r="D2349" t="s">
        <v>378</v>
      </c>
      <c r="K2349">
        <v>536</v>
      </c>
      <c r="L2349" t="s">
        <v>1117</v>
      </c>
      <c r="M2349" t="s">
        <v>370</v>
      </c>
      <c r="N2349" t="s">
        <v>417</v>
      </c>
      <c r="O2349" t="s">
        <v>388</v>
      </c>
      <c r="Q2349">
        <v>1</v>
      </c>
      <c r="R2349" s="4">
        <v>3</v>
      </c>
      <c r="S2349" s="9" t="str">
        <f t="shared" si="237"/>
        <v>Trout, Mike</v>
      </c>
      <c r="T2349" s="9" t="str">
        <f t="shared" si="238"/>
        <v xml:space="preserve">Topps Main     </v>
      </c>
      <c r="U2349" s="9" t="str">
        <f>IFERROR(VLOOKUP(S2349,'Lookup '!B:D,3,FALSE)," ")</f>
        <v/>
      </c>
      <c r="V2349" s="9" t="str">
        <f t="shared" si="239"/>
        <v>E $1</v>
      </c>
    </row>
    <row r="2350" spans="2:22" x14ac:dyDescent="0.25">
      <c r="B2350" t="s">
        <v>851</v>
      </c>
      <c r="C2350">
        <v>2013</v>
      </c>
      <c r="D2350" t="s">
        <v>378</v>
      </c>
      <c r="K2350">
        <v>600</v>
      </c>
      <c r="L2350" t="s">
        <v>814</v>
      </c>
      <c r="M2350" t="s">
        <v>815</v>
      </c>
      <c r="N2350" t="s">
        <v>425</v>
      </c>
      <c r="O2350" t="s">
        <v>382</v>
      </c>
      <c r="Q2350">
        <v>1</v>
      </c>
      <c r="R2350" s="4">
        <v>0.75</v>
      </c>
      <c r="S2350" s="9" t="str">
        <f t="shared" si="237"/>
        <v>Rivera, Mariano</v>
      </c>
      <c r="T2350" s="9" t="str">
        <f t="shared" si="238"/>
        <v xml:space="preserve">Topps Main     </v>
      </c>
      <c r="U2350" s="9" t="str">
        <f>IFERROR(VLOOKUP(S2350,'Lookup '!B:D,3,FALSE)," ")</f>
        <v>HOF</v>
      </c>
      <c r="V2350" s="9" t="str">
        <f t="shared" ref="V2350:V2365" si="240">IF(R2350&gt;0.249,IF(R2350&gt;0.99,IF(R2350&gt;4.99,IF(R2350&gt;9.99,IF(R2350&gt;49.99,IF(R2350&gt;99.99,"A $100","B $50"),"C $10"),"D $5"),"E $1"),"F $.25"),"G")</f>
        <v>F $.25</v>
      </c>
    </row>
    <row r="2351" spans="2:22" x14ac:dyDescent="0.25">
      <c r="B2351" t="s">
        <v>851</v>
      </c>
      <c r="C2351">
        <v>2013</v>
      </c>
      <c r="D2351" t="s">
        <v>378</v>
      </c>
      <c r="E2351" t="s">
        <v>592</v>
      </c>
      <c r="K2351" t="s">
        <v>1151</v>
      </c>
      <c r="L2351" t="s">
        <v>1019</v>
      </c>
      <c r="M2351" t="s">
        <v>992</v>
      </c>
      <c r="N2351" t="s">
        <v>465</v>
      </c>
      <c r="O2351" t="s">
        <v>382</v>
      </c>
      <c r="Q2351">
        <v>1</v>
      </c>
      <c r="R2351" s="4">
        <v>0.75</v>
      </c>
      <c r="S2351" s="9" t="str">
        <f t="shared" si="237"/>
        <v>Sale, Chris</v>
      </c>
      <c r="T2351" s="9" t="str">
        <f t="shared" si="238"/>
        <v xml:space="preserve">Topps Main Update    </v>
      </c>
      <c r="U2351" s="9" t="str">
        <f>IFERROR(VLOOKUP(S2351,'Lookup '!B:D,3,FALSE)," ")</f>
        <v/>
      </c>
      <c r="V2351" s="9" t="str">
        <f t="shared" si="240"/>
        <v>F $.25</v>
      </c>
    </row>
    <row r="2352" spans="2:22" s="6" customFormat="1" x14ac:dyDescent="0.25">
      <c r="B2352" s="6" t="s">
        <v>851</v>
      </c>
      <c r="C2352" s="6">
        <v>2013</v>
      </c>
      <c r="D2352" s="6" t="s">
        <v>378</v>
      </c>
      <c r="E2352" s="6" t="s">
        <v>592</v>
      </c>
      <c r="J2352" s="6" t="s">
        <v>14</v>
      </c>
      <c r="K2352" s="6" t="s">
        <v>1152</v>
      </c>
      <c r="L2352" s="6" t="s">
        <v>1153</v>
      </c>
      <c r="M2352" s="6" t="s">
        <v>1102</v>
      </c>
      <c r="N2352" s="6" t="s">
        <v>966</v>
      </c>
      <c r="O2352" s="6" t="s">
        <v>440</v>
      </c>
      <c r="P2352" s="6">
        <f>$S$1-1990</f>
        <v>30</v>
      </c>
      <c r="Q2352" s="6">
        <v>1</v>
      </c>
      <c r="R2352" s="19"/>
      <c r="S2352" s="6" t="str">
        <f t="shared" si="237"/>
        <v>Rendon, Anthony</v>
      </c>
      <c r="T2352" s="6" t="str">
        <f t="shared" si="238"/>
        <v>Topps Main Update    RC</v>
      </c>
      <c r="U2352" s="6" t="str">
        <f>IFERROR(VLOOKUP(S2352,'Lookup '!B:D,3,FALSE)," ")</f>
        <v/>
      </c>
      <c r="V2352" s="6" t="str">
        <f t="shared" si="240"/>
        <v>G</v>
      </c>
    </row>
    <row r="2353" spans="2:22" x14ac:dyDescent="0.25">
      <c r="B2353" t="s">
        <v>851</v>
      </c>
      <c r="C2353">
        <v>2013</v>
      </c>
      <c r="D2353" t="s">
        <v>378</v>
      </c>
      <c r="E2353" t="s">
        <v>592</v>
      </c>
      <c r="K2353" t="s">
        <v>1170</v>
      </c>
      <c r="L2353" t="s">
        <v>964</v>
      </c>
      <c r="M2353" t="s">
        <v>949</v>
      </c>
      <c r="N2353" t="s">
        <v>387</v>
      </c>
      <c r="O2353" t="s">
        <v>382</v>
      </c>
      <c r="Q2353">
        <v>1</v>
      </c>
      <c r="R2353" s="4">
        <v>0.5</v>
      </c>
      <c r="S2353" s="9" t="str">
        <f t="shared" ref="S2353:S2394" si="241">L2353&amp;", "&amp;M2353</f>
        <v>Verlander, Justin</v>
      </c>
      <c r="T2353" s="9" t="str">
        <f t="shared" ref="T2353:T2395" si="242">CONCATENATE(D2353&amp;" "&amp;E2353&amp;" "&amp;F2353&amp;" "&amp;G2353&amp;" "&amp;H2353&amp;" "&amp;I2353&amp;J2353)</f>
        <v xml:space="preserve">Topps Main Update    </v>
      </c>
      <c r="U2353" s="9" t="str">
        <f>IFERROR(VLOOKUP(S2353,'Lookup '!B:D,3,FALSE)," ")</f>
        <v/>
      </c>
      <c r="V2353" s="9" t="str">
        <f t="shared" si="240"/>
        <v>F $.25</v>
      </c>
    </row>
    <row r="2354" spans="2:22" x14ac:dyDescent="0.25">
      <c r="B2354" t="s">
        <v>851</v>
      </c>
      <c r="C2354">
        <v>2013</v>
      </c>
      <c r="D2354" t="s">
        <v>378</v>
      </c>
      <c r="E2354" t="s">
        <v>592</v>
      </c>
      <c r="H2354" t="s">
        <v>822</v>
      </c>
      <c r="K2354" t="s">
        <v>1171</v>
      </c>
      <c r="L2354" t="s">
        <v>964</v>
      </c>
      <c r="M2354" t="s">
        <v>949</v>
      </c>
      <c r="N2354" t="s">
        <v>387</v>
      </c>
      <c r="O2354" t="s">
        <v>382</v>
      </c>
      <c r="Q2354">
        <v>1</v>
      </c>
      <c r="R2354" s="4">
        <v>10</v>
      </c>
      <c r="S2354" s="9" t="str">
        <f t="shared" si="241"/>
        <v>Verlander, Justin</v>
      </c>
      <c r="T2354" s="9" t="str">
        <f t="shared" si="242"/>
        <v xml:space="preserve">Topps Main Update   SP </v>
      </c>
      <c r="U2354" s="9" t="str">
        <f>IFERROR(VLOOKUP(S2354,'Lookup '!B:D,3,FALSE)," ")</f>
        <v/>
      </c>
      <c r="V2354" s="9" t="str">
        <f t="shared" si="240"/>
        <v>C $10</v>
      </c>
    </row>
    <row r="2355" spans="2:22" s="6" customFormat="1" x14ac:dyDescent="0.25">
      <c r="B2355" s="6" t="s">
        <v>851</v>
      </c>
      <c r="C2355" s="6">
        <v>2013</v>
      </c>
      <c r="D2355" s="6" t="s">
        <v>378</v>
      </c>
      <c r="E2355" s="6" t="s">
        <v>592</v>
      </c>
      <c r="F2355" s="6" t="s">
        <v>5488</v>
      </c>
      <c r="J2355" s="6" t="s">
        <v>14</v>
      </c>
      <c r="K2355" s="6" t="s">
        <v>1067</v>
      </c>
      <c r="L2355" s="6" t="s">
        <v>897</v>
      </c>
      <c r="M2355" s="6" t="s">
        <v>1176</v>
      </c>
      <c r="N2355" s="6" t="s">
        <v>420</v>
      </c>
      <c r="O2355" s="6" t="s">
        <v>28</v>
      </c>
      <c r="P2355" s="6">
        <f>$S$1-1990</f>
        <v>30</v>
      </c>
      <c r="Q2355" s="6">
        <v>1</v>
      </c>
      <c r="R2355" s="19">
        <v>2.5</v>
      </c>
      <c r="S2355" s="6" t="str">
        <f t="shared" si="241"/>
        <v>Cole, Gerrit</v>
      </c>
      <c r="T2355" s="6" t="str">
        <f t="shared" si="242"/>
        <v>Topps Main Update get rid of debut   RC</v>
      </c>
      <c r="U2355" s="6" t="str">
        <f>IFERROR(VLOOKUP(S2355,'Lookup '!B:D,3,FALSE)," ")</f>
        <v/>
      </c>
      <c r="V2355" s="6" t="str">
        <f t="shared" si="240"/>
        <v>E $1</v>
      </c>
    </row>
    <row r="2356" spans="2:22" x14ac:dyDescent="0.25">
      <c r="B2356" t="s">
        <v>851</v>
      </c>
      <c r="C2356">
        <v>2013</v>
      </c>
      <c r="D2356" t="s">
        <v>378</v>
      </c>
      <c r="E2356" t="s">
        <v>592</v>
      </c>
      <c r="J2356" t="s">
        <v>14</v>
      </c>
      <c r="K2356" t="s">
        <v>1072</v>
      </c>
      <c r="L2356" t="s">
        <v>1177</v>
      </c>
      <c r="M2356" t="s">
        <v>748</v>
      </c>
      <c r="N2356" t="s">
        <v>391</v>
      </c>
      <c r="O2356" t="s">
        <v>382</v>
      </c>
      <c r="P2356">
        <f>$S$1-1991</f>
        <v>29</v>
      </c>
      <c r="Q2356">
        <v>1</v>
      </c>
      <c r="R2356" s="4"/>
      <c r="S2356" s="9" t="str">
        <f t="shared" si="241"/>
        <v>Wacha, Michael</v>
      </c>
      <c r="T2356" s="9" t="str">
        <f t="shared" si="242"/>
        <v>Topps Main Update    RC</v>
      </c>
      <c r="U2356" s="9" t="str">
        <f>IFERROR(VLOOKUP(S2356,'Lookup '!B:D,3,FALSE)," ")</f>
        <v xml:space="preserve"> </v>
      </c>
      <c r="V2356" s="9" t="str">
        <f t="shared" si="240"/>
        <v>G</v>
      </c>
    </row>
    <row r="2357" spans="2:22" x14ac:dyDescent="0.25">
      <c r="B2357" t="s">
        <v>851</v>
      </c>
      <c r="C2357">
        <v>2013</v>
      </c>
      <c r="D2357" t="s">
        <v>378</v>
      </c>
      <c r="E2357" t="s">
        <v>592</v>
      </c>
      <c r="J2357" t="s">
        <v>14</v>
      </c>
      <c r="K2357" t="s">
        <v>1178</v>
      </c>
      <c r="L2357" t="s">
        <v>364</v>
      </c>
      <c r="M2357" t="s">
        <v>784</v>
      </c>
      <c r="N2357" t="s">
        <v>391</v>
      </c>
      <c r="O2357" t="s">
        <v>382</v>
      </c>
      <c r="P2357">
        <f>$S$1-1991</f>
        <v>29</v>
      </c>
      <c r="Q2357">
        <v>1</v>
      </c>
      <c r="R2357" s="4"/>
      <c r="S2357" s="9" t="str">
        <f t="shared" si="241"/>
        <v>Martinez, Carlos</v>
      </c>
      <c r="T2357" s="9" t="str">
        <f t="shared" si="242"/>
        <v>Topps Main Update    RC</v>
      </c>
      <c r="U2357" s="9" t="str">
        <f>IFERROR(VLOOKUP(S2357,'Lookup '!B:D,3,FALSE)," ")</f>
        <v xml:space="preserve"> </v>
      </c>
      <c r="V2357" s="9" t="str">
        <f t="shared" si="240"/>
        <v>G</v>
      </c>
    </row>
    <row r="2358" spans="2:22" x14ac:dyDescent="0.25">
      <c r="B2358" t="s">
        <v>851</v>
      </c>
      <c r="C2358">
        <v>2013</v>
      </c>
      <c r="D2358" t="s">
        <v>378</v>
      </c>
      <c r="E2358" t="s">
        <v>592</v>
      </c>
      <c r="K2358" t="s">
        <v>1179</v>
      </c>
      <c r="L2358" t="s">
        <v>1134</v>
      </c>
      <c r="M2358" t="s">
        <v>1135</v>
      </c>
      <c r="N2358" t="s">
        <v>966</v>
      </c>
      <c r="O2358" t="s">
        <v>388</v>
      </c>
      <c r="Q2358">
        <v>1</v>
      </c>
      <c r="R2358" s="4">
        <v>1.5</v>
      </c>
      <c r="S2358" s="9" t="str">
        <f t="shared" si="241"/>
        <v>Harper, Bryce</v>
      </c>
      <c r="T2358" s="9" t="str">
        <f t="shared" si="242"/>
        <v xml:space="preserve">Topps Main Update    </v>
      </c>
      <c r="U2358" s="9" t="str">
        <f>IFERROR(VLOOKUP(S2358,'Lookup '!B:D,3,FALSE)," ")</f>
        <v/>
      </c>
      <c r="V2358" s="9" t="str">
        <f t="shared" si="240"/>
        <v>E $1</v>
      </c>
    </row>
    <row r="2359" spans="2:22" x14ac:dyDescent="0.25">
      <c r="B2359" t="s">
        <v>851</v>
      </c>
      <c r="C2359">
        <v>2013</v>
      </c>
      <c r="D2359" t="s">
        <v>378</v>
      </c>
      <c r="E2359" t="s">
        <v>592</v>
      </c>
      <c r="K2359" t="s">
        <v>1183</v>
      </c>
      <c r="L2359" t="s">
        <v>1103</v>
      </c>
      <c r="M2359" t="s">
        <v>527</v>
      </c>
      <c r="N2359" t="s">
        <v>451</v>
      </c>
      <c r="O2359" t="s">
        <v>440</v>
      </c>
      <c r="Q2359">
        <v>1</v>
      </c>
      <c r="R2359" s="4">
        <v>2.5</v>
      </c>
      <c r="S2359" s="9" t="str">
        <f t="shared" si="241"/>
        <v>Machado, Manny</v>
      </c>
      <c r="T2359" s="9" t="str">
        <f t="shared" si="242"/>
        <v xml:space="preserve">Topps Main Update    </v>
      </c>
      <c r="U2359" s="9">
        <f>IFERROR(VLOOKUP(S2359,'Lookup '!B:D,3,FALSE)," ")</f>
        <v>0</v>
      </c>
      <c r="V2359" s="9" t="str">
        <f t="shared" si="240"/>
        <v>E $1</v>
      </c>
    </row>
    <row r="2360" spans="2:22" x14ac:dyDescent="0.25">
      <c r="B2360" t="s">
        <v>851</v>
      </c>
      <c r="C2360">
        <v>2013</v>
      </c>
      <c r="D2360" t="s">
        <v>378</v>
      </c>
      <c r="E2360" t="s">
        <v>592</v>
      </c>
      <c r="F2360" t="s">
        <v>5493</v>
      </c>
      <c r="J2360" t="s">
        <v>14</v>
      </c>
      <c r="K2360" t="s">
        <v>1109</v>
      </c>
      <c r="L2360" t="s">
        <v>1110</v>
      </c>
      <c r="M2360" t="s">
        <v>1111</v>
      </c>
      <c r="N2360" t="s">
        <v>549</v>
      </c>
      <c r="O2360" t="s">
        <v>398</v>
      </c>
      <c r="P2360">
        <f>$S$1-1993</f>
        <v>27</v>
      </c>
      <c r="Q2360">
        <v>1</v>
      </c>
      <c r="R2360" s="4"/>
      <c r="S2360" s="9" t="str">
        <f t="shared" si="241"/>
        <v>Profar, Jurickson</v>
      </c>
      <c r="T2360" s="9" t="str">
        <f t="shared" si="242"/>
        <v>Topps Main Update RookieDebut   RC</v>
      </c>
      <c r="U2360" s="9" t="str">
        <f>IFERROR(VLOOKUP(S2360,'Lookup '!B:D,3,FALSE)," ")</f>
        <v xml:space="preserve"> </v>
      </c>
      <c r="V2360" s="9" t="str">
        <f t="shared" si="240"/>
        <v>G</v>
      </c>
    </row>
    <row r="2361" spans="2:22" x14ac:dyDescent="0.25">
      <c r="B2361" t="s">
        <v>851</v>
      </c>
      <c r="C2361">
        <v>2013</v>
      </c>
      <c r="D2361" t="s">
        <v>378</v>
      </c>
      <c r="E2361" t="s">
        <v>592</v>
      </c>
      <c r="F2361" t="s">
        <v>5395</v>
      </c>
      <c r="K2361" t="s">
        <v>1078</v>
      </c>
      <c r="L2361" t="s">
        <v>814</v>
      </c>
      <c r="M2361" t="s">
        <v>815</v>
      </c>
      <c r="N2361" t="s">
        <v>425</v>
      </c>
      <c r="O2361" t="s">
        <v>382</v>
      </c>
      <c r="Q2361">
        <v>1</v>
      </c>
      <c r="R2361" s="4">
        <v>1</v>
      </c>
      <c r="S2361" s="9" t="str">
        <f t="shared" si="241"/>
        <v>Rivera, Mariano</v>
      </c>
      <c r="T2361" s="9" t="str">
        <f t="shared" si="242"/>
        <v xml:space="preserve">Topps Main Update RB   </v>
      </c>
      <c r="U2361" s="9" t="str">
        <f>IFERROR(VLOOKUP(S2361,'Lookup '!B:D,3,FALSE)," ")</f>
        <v>HOF</v>
      </c>
      <c r="V2361" s="9" t="str">
        <f t="shared" si="240"/>
        <v>E $1</v>
      </c>
    </row>
    <row r="2362" spans="2:22" s="6" customFormat="1" x14ac:dyDescent="0.25">
      <c r="B2362" s="6" t="s">
        <v>851</v>
      </c>
      <c r="C2362" s="6">
        <v>2013</v>
      </c>
      <c r="D2362" s="6" t="s">
        <v>378</v>
      </c>
      <c r="E2362" s="6" t="s">
        <v>592</v>
      </c>
      <c r="J2362" s="6" t="s">
        <v>14</v>
      </c>
      <c r="K2362" s="6" t="s">
        <v>1186</v>
      </c>
      <c r="L2362" s="6" t="s">
        <v>1157</v>
      </c>
      <c r="M2362" s="6" t="s">
        <v>1158</v>
      </c>
      <c r="N2362" s="6" t="s">
        <v>394</v>
      </c>
      <c r="O2362" s="6" t="s">
        <v>388</v>
      </c>
      <c r="Q2362" s="6">
        <v>1</v>
      </c>
      <c r="R2362" s="19">
        <v>8</v>
      </c>
      <c r="S2362" s="6" t="str">
        <f t="shared" si="241"/>
        <v>Puig, Yasiel</v>
      </c>
      <c r="T2362" s="6" t="str">
        <f t="shared" si="242"/>
        <v>Topps Main Update    RC</v>
      </c>
      <c r="U2362" s="6" t="str">
        <f>IFERROR(VLOOKUP(S2362,'Lookup '!B:D,3,FALSE)," ")</f>
        <v/>
      </c>
      <c r="V2362" s="6" t="str">
        <f t="shared" si="240"/>
        <v>D $5</v>
      </c>
    </row>
    <row r="2363" spans="2:22" x14ac:dyDescent="0.25">
      <c r="B2363" t="s">
        <v>377</v>
      </c>
      <c r="C2363">
        <v>2013</v>
      </c>
      <c r="D2363" t="s">
        <v>378</v>
      </c>
      <c r="E2363" t="s">
        <v>592</v>
      </c>
      <c r="J2363" t="s">
        <v>14</v>
      </c>
      <c r="K2363" t="s">
        <v>1190</v>
      </c>
      <c r="L2363" t="s">
        <v>1191</v>
      </c>
      <c r="M2363" t="s">
        <v>416</v>
      </c>
      <c r="N2363" t="s">
        <v>781</v>
      </c>
      <c r="O2363" t="s">
        <v>440</v>
      </c>
      <c r="Q2363">
        <v>1</v>
      </c>
      <c r="R2363" s="4">
        <v>15</v>
      </c>
      <c r="S2363" s="9" t="str">
        <f t="shared" si="241"/>
        <v>Arenado, Nolan</v>
      </c>
      <c r="T2363" s="9" t="str">
        <f t="shared" si="242"/>
        <v>Topps Main Update    RC</v>
      </c>
      <c r="U2363" s="9">
        <f>IFERROR(VLOOKUP(S2363,'Lookup '!B:D,3,FALSE)," ")</f>
        <v>0</v>
      </c>
      <c r="V2363" s="9" t="str">
        <f t="shared" si="240"/>
        <v>C $10</v>
      </c>
    </row>
    <row r="2364" spans="2:22" x14ac:dyDescent="0.25">
      <c r="B2364" t="s">
        <v>851</v>
      </c>
      <c r="C2364">
        <v>2013</v>
      </c>
      <c r="D2364" t="s">
        <v>378</v>
      </c>
      <c r="E2364" t="s">
        <v>592</v>
      </c>
      <c r="J2364" t="s">
        <v>14</v>
      </c>
      <c r="K2364" t="s">
        <v>1196</v>
      </c>
      <c r="L2364" t="s">
        <v>1197</v>
      </c>
      <c r="M2364" t="s">
        <v>1198</v>
      </c>
      <c r="N2364" t="s">
        <v>782</v>
      </c>
      <c r="O2364" t="s">
        <v>388</v>
      </c>
      <c r="P2364">
        <f>$S$1-1990</f>
        <v>30</v>
      </c>
      <c r="Q2364">
        <v>1</v>
      </c>
      <c r="R2364" s="4"/>
      <c r="S2364" s="9" t="str">
        <f t="shared" si="241"/>
        <v>Ozuna, Marcell</v>
      </c>
      <c r="T2364" s="9" t="str">
        <f t="shared" si="242"/>
        <v>Topps Main Update    RC</v>
      </c>
      <c r="U2364" s="9" t="str">
        <f>IFERROR(VLOOKUP(S2364,'Lookup '!B:D,3,FALSE)," ")</f>
        <v/>
      </c>
      <c r="V2364" s="9" t="str">
        <f t="shared" si="240"/>
        <v>G</v>
      </c>
    </row>
    <row r="2365" spans="2:22" x14ac:dyDescent="0.25">
      <c r="B2365" t="s">
        <v>851</v>
      </c>
      <c r="C2365">
        <v>2013</v>
      </c>
      <c r="D2365" t="s">
        <v>378</v>
      </c>
      <c r="E2365" t="s">
        <v>592</v>
      </c>
      <c r="K2365" t="s">
        <v>1199</v>
      </c>
      <c r="L2365" t="s">
        <v>831</v>
      </c>
      <c r="M2365" t="s">
        <v>361</v>
      </c>
      <c r="N2365" t="s">
        <v>402</v>
      </c>
      <c r="O2365" t="s">
        <v>457</v>
      </c>
      <c r="Q2365">
        <v>1</v>
      </c>
      <c r="R2365" s="4">
        <v>0.75</v>
      </c>
      <c r="S2365" s="9" t="str">
        <f t="shared" si="241"/>
        <v>Ortiz, David</v>
      </c>
      <c r="T2365" s="9" t="str">
        <f t="shared" si="242"/>
        <v xml:space="preserve">Topps Main Update    </v>
      </c>
      <c r="U2365" s="9" t="str">
        <f>IFERROR(VLOOKUP(S2365,'Lookup '!B:D,3,FALSE)," ")</f>
        <v/>
      </c>
      <c r="V2365" s="9" t="str">
        <f t="shared" si="240"/>
        <v>F $.25</v>
      </c>
    </row>
    <row r="2366" spans="2:22" x14ac:dyDescent="0.25">
      <c r="B2366" t="s">
        <v>377</v>
      </c>
      <c r="C2366">
        <v>2013</v>
      </c>
      <c r="D2366" t="s">
        <v>378</v>
      </c>
      <c r="E2366" t="s">
        <v>592</v>
      </c>
      <c r="J2366" t="s">
        <v>14</v>
      </c>
      <c r="K2366" t="s">
        <v>1200</v>
      </c>
      <c r="L2366" t="s">
        <v>1201</v>
      </c>
      <c r="M2366" t="s">
        <v>1202</v>
      </c>
      <c r="N2366" t="s">
        <v>782</v>
      </c>
      <c r="O2366" t="s">
        <v>388</v>
      </c>
      <c r="Q2366">
        <v>1</v>
      </c>
      <c r="R2366" s="4">
        <v>20</v>
      </c>
      <c r="S2366" s="9" t="str">
        <f t="shared" si="241"/>
        <v>Yelich, Christian</v>
      </c>
      <c r="T2366" s="9" t="str">
        <f t="shared" si="242"/>
        <v>Topps Main Update    RC</v>
      </c>
      <c r="U2366" s="9" t="str">
        <f>IFERROR(VLOOKUP(S2366,'Lookup '!B:D,3,FALSE)," ")</f>
        <v/>
      </c>
      <c r="V2366" s="9" t="str">
        <f t="shared" ref="V2366:V2395" si="243">IF(R2366&gt;0.249,IF(R2366&gt;0.99,IF(R2366&gt;4.99,IF(R2366&gt;9.99,IF(R2366&gt;49.99,IF(R2366&gt;99.99,"A $100","B $50"),"C $10"),"D $5"),"E $1"),"F $.25"),"G")</f>
        <v>C $10</v>
      </c>
    </row>
    <row r="2367" spans="2:22" x14ac:dyDescent="0.25">
      <c r="B2367" t="s">
        <v>851</v>
      </c>
      <c r="C2367">
        <v>2013</v>
      </c>
      <c r="D2367" t="s">
        <v>378</v>
      </c>
      <c r="E2367" t="s">
        <v>592</v>
      </c>
      <c r="K2367" t="s">
        <v>1203</v>
      </c>
      <c r="L2367" t="s">
        <v>1117</v>
      </c>
      <c r="M2367" t="s">
        <v>370</v>
      </c>
      <c r="N2367" t="s">
        <v>417</v>
      </c>
      <c r="O2367" t="s">
        <v>388</v>
      </c>
      <c r="Q2367">
        <v>1</v>
      </c>
      <c r="R2367" s="4">
        <v>2.5</v>
      </c>
      <c r="S2367" s="9" t="str">
        <f t="shared" si="241"/>
        <v>Trout, Mike</v>
      </c>
      <c r="T2367" s="9" t="str">
        <f t="shared" si="242"/>
        <v xml:space="preserve">Topps Main Update    </v>
      </c>
      <c r="U2367" s="9" t="str">
        <f>IFERROR(VLOOKUP(S2367,'Lookup '!B:D,3,FALSE)," ")</f>
        <v/>
      </c>
      <c r="V2367" s="9" t="str">
        <f t="shared" si="243"/>
        <v>E $1</v>
      </c>
    </row>
    <row r="2368" spans="2:22" x14ac:dyDescent="0.25">
      <c r="B2368" t="s">
        <v>851</v>
      </c>
      <c r="C2368">
        <v>2013</v>
      </c>
      <c r="D2368" t="s">
        <v>378</v>
      </c>
      <c r="E2368" t="s">
        <v>592</v>
      </c>
      <c r="K2368" t="s">
        <v>1204</v>
      </c>
      <c r="L2368" t="s">
        <v>814</v>
      </c>
      <c r="M2368" t="s">
        <v>815</v>
      </c>
      <c r="N2368" t="s">
        <v>425</v>
      </c>
      <c r="O2368" t="s">
        <v>382</v>
      </c>
      <c r="Q2368">
        <v>1</v>
      </c>
      <c r="R2368" s="4">
        <v>1</v>
      </c>
      <c r="S2368" s="9" t="str">
        <f t="shared" si="241"/>
        <v>Rivera, Mariano</v>
      </c>
      <c r="T2368" s="9" t="str">
        <f t="shared" si="242"/>
        <v xml:space="preserve">Topps Main Update    </v>
      </c>
      <c r="U2368" s="9" t="str">
        <f>IFERROR(VLOOKUP(S2368,'Lookup '!B:D,3,FALSE)," ")</f>
        <v>HOF</v>
      </c>
      <c r="V2368" s="9" t="str">
        <f t="shared" si="243"/>
        <v>E $1</v>
      </c>
    </row>
    <row r="2369" spans="2:22" x14ac:dyDescent="0.25">
      <c r="B2369" t="s">
        <v>377</v>
      </c>
      <c r="C2369">
        <v>2014</v>
      </c>
      <c r="D2369" t="s">
        <v>1014</v>
      </c>
      <c r="J2369" t="s">
        <v>14</v>
      </c>
      <c r="K2369" t="s">
        <v>3894</v>
      </c>
      <c r="L2369" t="s">
        <v>1350</v>
      </c>
      <c r="M2369" t="s">
        <v>1351</v>
      </c>
      <c r="N2369" t="s">
        <v>402</v>
      </c>
      <c r="O2369" t="s">
        <v>398</v>
      </c>
      <c r="Q2369">
        <v>1</v>
      </c>
      <c r="R2369" s="4">
        <v>10</v>
      </c>
      <c r="S2369" s="9" t="str">
        <f t="shared" si="241"/>
        <v>Betts, Mookie</v>
      </c>
      <c r="T2369" s="9" t="str">
        <f t="shared" si="242"/>
        <v>Bowman Chrome     RC</v>
      </c>
      <c r="U2369" s="9" t="str">
        <f>IFERROR(VLOOKUP(S2369,'Lookup '!B:D,3,FALSE)," ")</f>
        <v/>
      </c>
      <c r="V2369" s="9" t="str">
        <f t="shared" si="243"/>
        <v>C $10</v>
      </c>
    </row>
    <row r="2370" spans="2:22" x14ac:dyDescent="0.25">
      <c r="B2370" t="s">
        <v>377</v>
      </c>
      <c r="C2370">
        <v>2014</v>
      </c>
      <c r="D2370" t="s">
        <v>1207</v>
      </c>
      <c r="E2370" t="s">
        <v>1236</v>
      </c>
      <c r="J2370" t="s">
        <v>4436</v>
      </c>
      <c r="K2370" t="s">
        <v>1208</v>
      </c>
      <c r="L2370" t="s">
        <v>1209</v>
      </c>
      <c r="M2370" t="s">
        <v>1210</v>
      </c>
      <c r="N2370" t="s">
        <v>381</v>
      </c>
      <c r="O2370" t="s">
        <v>424</v>
      </c>
      <c r="P2370">
        <f>$S$1-1993</f>
        <v>27</v>
      </c>
      <c r="Q2370">
        <v>1</v>
      </c>
      <c r="R2370" s="4">
        <v>5</v>
      </c>
      <c r="S2370" s="9" t="str">
        <f t="shared" si="241"/>
        <v>Hoskins, Rhys</v>
      </c>
      <c r="T2370" s="9" t="str">
        <f t="shared" si="242"/>
        <v>Bowman Draft Chrome    1stBow</v>
      </c>
      <c r="U2370" s="9" t="str">
        <f>IFERROR(VLOOKUP(S2370,'Lookup '!B:D,3,FALSE)," ")</f>
        <v/>
      </c>
      <c r="V2370" s="9" t="str">
        <f t="shared" si="243"/>
        <v>D $5</v>
      </c>
    </row>
    <row r="2371" spans="2:22" x14ac:dyDescent="0.25">
      <c r="B2371" t="s">
        <v>377</v>
      </c>
      <c r="C2371">
        <v>2014</v>
      </c>
      <c r="D2371" t="s">
        <v>1207</v>
      </c>
      <c r="E2371" t="s">
        <v>4613</v>
      </c>
      <c r="J2371" t="s">
        <v>4436</v>
      </c>
      <c r="K2371" t="s">
        <v>4614</v>
      </c>
      <c r="L2371" t="s">
        <v>1290</v>
      </c>
      <c r="M2371" t="s">
        <v>2454</v>
      </c>
      <c r="N2371" t="s">
        <v>509</v>
      </c>
      <c r="O2371" t="s">
        <v>388</v>
      </c>
      <c r="P2371">
        <f>2019-1996</f>
        <v>23</v>
      </c>
      <c r="Q2371">
        <v>1</v>
      </c>
      <c r="R2371" s="4">
        <v>3</v>
      </c>
      <c r="S2371" s="9" t="str">
        <f t="shared" si="241"/>
        <v>Jimenez, Eloy</v>
      </c>
      <c r="T2371" s="9" t="str">
        <f t="shared" si="242"/>
        <v>Bowman Draft Paper    1stBow</v>
      </c>
      <c r="U2371" s="9"/>
      <c r="V2371" s="9" t="str">
        <f t="shared" si="243"/>
        <v>E $1</v>
      </c>
    </row>
    <row r="2372" spans="2:22" s="6" customFormat="1" x14ac:dyDescent="0.25">
      <c r="B2372" s="6" t="s">
        <v>520</v>
      </c>
      <c r="C2372" s="6">
        <v>2014</v>
      </c>
      <c r="D2372" s="6" t="s">
        <v>521</v>
      </c>
      <c r="F2372" s="6" t="s">
        <v>1218</v>
      </c>
      <c r="G2372" s="7" t="s">
        <v>1217</v>
      </c>
      <c r="K2372" s="6">
        <v>11</v>
      </c>
      <c r="L2372" s="6" t="s">
        <v>1036</v>
      </c>
      <c r="M2372" s="6" t="s">
        <v>363</v>
      </c>
      <c r="N2372" s="6" t="s">
        <v>847</v>
      </c>
      <c r="Q2372" s="6">
        <v>1</v>
      </c>
      <c r="R2372" s="19">
        <v>1.7999999999999998</v>
      </c>
      <c r="S2372" s="6" t="str">
        <f t="shared" si="241"/>
        <v>Goldschmidt, Paul</v>
      </c>
      <c r="T2372" s="6" t="str">
        <f t="shared" si="242"/>
        <v xml:space="preserve">Donruss  CareerStat /103  </v>
      </c>
      <c r="U2372" s="6" t="str">
        <f>IFERROR(VLOOKUP(S2372,'Lookup '!B:D,3,FALSE)," ")</f>
        <v/>
      </c>
      <c r="V2372" s="6" t="str">
        <f t="shared" si="243"/>
        <v>E $1</v>
      </c>
    </row>
    <row r="2373" spans="2:22" x14ac:dyDescent="0.25">
      <c r="B2373" s="23" t="s">
        <v>377</v>
      </c>
      <c r="C2373" s="23">
        <v>2014</v>
      </c>
      <c r="D2373" s="23" t="s">
        <v>521</v>
      </c>
      <c r="E2373" s="23" t="s">
        <v>1211</v>
      </c>
      <c r="F2373" s="23"/>
      <c r="G2373" s="23"/>
      <c r="H2373" s="23" t="s">
        <v>921</v>
      </c>
      <c r="I2373" s="23"/>
      <c r="J2373" s="23"/>
      <c r="K2373" s="23" t="s">
        <v>1221</v>
      </c>
      <c r="L2373" s="23" t="s">
        <v>1222</v>
      </c>
      <c r="M2373" s="23" t="s">
        <v>1004</v>
      </c>
      <c r="N2373" s="23" t="s">
        <v>555</v>
      </c>
      <c r="O2373" s="23" t="s">
        <v>388</v>
      </c>
      <c r="P2373" s="23" t="s">
        <v>481</v>
      </c>
      <c r="Q2373" s="23">
        <v>1</v>
      </c>
      <c r="R2373" s="24">
        <v>8</v>
      </c>
      <c r="S2373" s="23" t="str">
        <f t="shared" si="241"/>
        <v>Buhner, Jay</v>
      </c>
      <c r="T2373" s="23" t="str">
        <f t="shared" si="242"/>
        <v xml:space="preserve">Donruss Signatures   Auto </v>
      </c>
      <c r="U2373" s="23" t="str">
        <f>IFERROR(VLOOKUP(S2373,'Lookup '!B:D,3,FALSE)," ")</f>
        <v xml:space="preserve"> </v>
      </c>
      <c r="V2373" s="23" t="str">
        <f t="shared" si="243"/>
        <v>D $5</v>
      </c>
    </row>
    <row r="2374" spans="2:22" x14ac:dyDescent="0.25">
      <c r="B2374" s="23" t="s">
        <v>377</v>
      </c>
      <c r="C2374" s="23">
        <v>2014</v>
      </c>
      <c r="D2374" s="23" t="s">
        <v>521</v>
      </c>
      <c r="E2374" s="23" t="s">
        <v>1212</v>
      </c>
      <c r="F2374" s="23"/>
      <c r="G2374" s="23"/>
      <c r="H2374" s="23"/>
      <c r="I2374" s="23"/>
      <c r="J2374" s="23"/>
      <c r="K2374" s="23">
        <v>1</v>
      </c>
      <c r="L2374" s="23" t="s">
        <v>1117</v>
      </c>
      <c r="M2374" s="23" t="s">
        <v>370</v>
      </c>
      <c r="N2374" s="23" t="s">
        <v>417</v>
      </c>
      <c r="O2374" s="23" t="s">
        <v>388</v>
      </c>
      <c r="P2374" s="23"/>
      <c r="Q2374" s="23">
        <v>1</v>
      </c>
      <c r="R2374" s="24">
        <v>5</v>
      </c>
      <c r="S2374" s="23" t="str">
        <f t="shared" si="241"/>
        <v>Trout, Mike</v>
      </c>
      <c r="T2374" s="23" t="str">
        <f t="shared" si="242"/>
        <v xml:space="preserve">Donruss PowerPlus    </v>
      </c>
      <c r="U2374" s="23" t="str">
        <f>IFERROR(VLOOKUP(S2374,'Lookup '!B:D,3,FALSE)," ")</f>
        <v/>
      </c>
      <c r="V2374" s="23" t="str">
        <f t="shared" si="243"/>
        <v>D $5</v>
      </c>
    </row>
    <row r="2375" spans="2:22" x14ac:dyDescent="0.25">
      <c r="B2375" t="s">
        <v>377</v>
      </c>
      <c r="C2375">
        <v>2014</v>
      </c>
      <c r="D2375" t="s">
        <v>521</v>
      </c>
      <c r="E2375" t="s">
        <v>1213</v>
      </c>
      <c r="K2375">
        <v>29</v>
      </c>
      <c r="L2375" t="s">
        <v>415</v>
      </c>
      <c r="M2375" t="s">
        <v>416</v>
      </c>
      <c r="N2375" t="s">
        <v>549</v>
      </c>
      <c r="O2375" t="s">
        <v>382</v>
      </c>
      <c r="P2375" t="s">
        <v>481</v>
      </c>
      <c r="Q2375">
        <v>1</v>
      </c>
      <c r="R2375" s="4">
        <v>15</v>
      </c>
      <c r="S2375" s="9" t="str">
        <f t="shared" si="241"/>
        <v>Ryan, Nolan</v>
      </c>
      <c r="T2375" s="9" t="str">
        <f t="shared" si="242"/>
        <v xml:space="preserve">Donruss Elite Dominators    </v>
      </c>
      <c r="U2375" s="9" t="str">
        <f>IFERROR(VLOOKUP(S2375,'Lookup '!B:D,3,FALSE)," ")</f>
        <v>HOF</v>
      </c>
      <c r="V2375" s="9" t="str">
        <f t="shared" si="243"/>
        <v>C $10</v>
      </c>
    </row>
    <row r="2376" spans="2:22" x14ac:dyDescent="0.25">
      <c r="B2376" s="23" t="s">
        <v>377</v>
      </c>
      <c r="C2376" s="23">
        <v>2014</v>
      </c>
      <c r="D2376" s="23" t="s">
        <v>521</v>
      </c>
      <c r="E2376" s="23" t="s">
        <v>1214</v>
      </c>
      <c r="F2376" s="23"/>
      <c r="G2376" s="23"/>
      <c r="H2376" s="23"/>
      <c r="I2376" s="23"/>
      <c r="J2376" s="23"/>
      <c r="K2376" s="23">
        <v>1</v>
      </c>
      <c r="L2376" s="23" t="s">
        <v>415</v>
      </c>
      <c r="M2376" s="23" t="s">
        <v>416</v>
      </c>
      <c r="N2376" s="23" t="s">
        <v>417</v>
      </c>
      <c r="O2376" s="23" t="s">
        <v>382</v>
      </c>
      <c r="P2376" s="23" t="s">
        <v>481</v>
      </c>
      <c r="Q2376" s="23">
        <v>1</v>
      </c>
      <c r="R2376" s="24">
        <v>10</v>
      </c>
      <c r="S2376" s="23" t="str">
        <f t="shared" si="241"/>
        <v>Ryan, Nolan</v>
      </c>
      <c r="T2376" s="23" t="str">
        <f t="shared" si="242"/>
        <v xml:space="preserve">Donruss No-Nos    </v>
      </c>
      <c r="U2376" s="23" t="str">
        <f>IFERROR(VLOOKUP(S2376,'Lookup '!B:D,3,FALSE)," ")</f>
        <v>HOF</v>
      </c>
      <c r="V2376" s="23" t="str">
        <f t="shared" si="243"/>
        <v>C $10</v>
      </c>
    </row>
    <row r="2377" spans="2:22" s="25" customFormat="1" x14ac:dyDescent="0.25">
      <c r="B2377" s="25" t="s">
        <v>520</v>
      </c>
      <c r="C2377" s="25">
        <v>2014</v>
      </c>
      <c r="D2377" s="25" t="s">
        <v>521</v>
      </c>
      <c r="F2377" s="25" t="s">
        <v>1220</v>
      </c>
      <c r="G2377" s="26" t="s">
        <v>1219</v>
      </c>
      <c r="K2377" s="25">
        <v>152</v>
      </c>
      <c r="L2377" s="25" t="s">
        <v>903</v>
      </c>
      <c r="M2377" s="25" t="s">
        <v>904</v>
      </c>
      <c r="N2377" s="25" t="s">
        <v>394</v>
      </c>
      <c r="O2377" s="25" t="s">
        <v>382</v>
      </c>
      <c r="Q2377" s="25">
        <v>1</v>
      </c>
      <c r="R2377" s="27">
        <v>6</v>
      </c>
      <c r="S2377" s="25" t="str">
        <f t="shared" si="241"/>
        <v>Greinke, Zack</v>
      </c>
      <c r="T2377" s="25" t="str">
        <f t="shared" si="242"/>
        <v xml:space="preserve">Donruss  PressProof Silver  /199  </v>
      </c>
      <c r="U2377" s="25" t="str">
        <f>IFERROR(VLOOKUP(S2377,'Lookup '!B:D,3,FALSE)," ")</f>
        <v/>
      </c>
      <c r="V2377" s="25" t="str">
        <f t="shared" si="243"/>
        <v>D $5</v>
      </c>
    </row>
    <row r="2378" spans="2:22" x14ac:dyDescent="0.25">
      <c r="B2378" t="s">
        <v>520</v>
      </c>
      <c r="C2378">
        <v>2014</v>
      </c>
      <c r="D2378" t="s">
        <v>521</v>
      </c>
      <c r="K2378">
        <v>59</v>
      </c>
      <c r="L2378" t="s">
        <v>882</v>
      </c>
      <c r="M2378" t="s">
        <v>883</v>
      </c>
      <c r="N2378" t="s">
        <v>425</v>
      </c>
      <c r="O2378" t="s">
        <v>388</v>
      </c>
      <c r="Q2378">
        <v>1</v>
      </c>
      <c r="R2378" s="4">
        <v>1</v>
      </c>
      <c r="S2378" s="9" t="str">
        <f t="shared" si="241"/>
        <v>Suzuki, Ichiro</v>
      </c>
      <c r="T2378" s="9" t="str">
        <f t="shared" si="242"/>
        <v xml:space="preserve">Donruss     </v>
      </c>
      <c r="U2378" s="9" t="str">
        <f>IFERROR(VLOOKUP(S2378,'Lookup '!B:D,3,FALSE)," ")</f>
        <v/>
      </c>
      <c r="V2378" s="9" t="str">
        <f t="shared" si="243"/>
        <v>E $1</v>
      </c>
    </row>
    <row r="2379" spans="2:22" x14ac:dyDescent="0.25">
      <c r="B2379" t="s">
        <v>520</v>
      </c>
      <c r="C2379">
        <v>2014</v>
      </c>
      <c r="D2379" t="s">
        <v>521</v>
      </c>
      <c r="K2379">
        <v>69</v>
      </c>
      <c r="L2379" t="s">
        <v>982</v>
      </c>
      <c r="M2379" t="s">
        <v>983</v>
      </c>
      <c r="N2379" t="s">
        <v>394</v>
      </c>
      <c r="O2379" t="s">
        <v>382</v>
      </c>
      <c r="Q2379">
        <v>1</v>
      </c>
      <c r="R2379" s="4">
        <v>0.75</v>
      </c>
      <c r="S2379" s="9" t="str">
        <f t="shared" si="241"/>
        <v>Kershaw, Clayton</v>
      </c>
      <c r="T2379" s="9" t="str">
        <f t="shared" si="242"/>
        <v xml:space="preserve">Donruss     </v>
      </c>
      <c r="U2379" s="9" t="str">
        <f>IFERROR(VLOOKUP(S2379,'Lookup '!B:D,3,FALSE)," ")</f>
        <v/>
      </c>
      <c r="V2379" s="9" t="str">
        <f t="shared" si="243"/>
        <v>F $.25</v>
      </c>
    </row>
    <row r="2380" spans="2:22" x14ac:dyDescent="0.25">
      <c r="B2380" t="s">
        <v>520</v>
      </c>
      <c r="C2380">
        <v>2014</v>
      </c>
      <c r="D2380" t="s">
        <v>521</v>
      </c>
      <c r="K2380">
        <v>78</v>
      </c>
      <c r="L2380" t="s">
        <v>994</v>
      </c>
      <c r="M2380" t="s">
        <v>995</v>
      </c>
      <c r="N2380" t="s">
        <v>387</v>
      </c>
      <c r="O2380" t="s">
        <v>382</v>
      </c>
      <c r="Q2380">
        <v>1</v>
      </c>
      <c r="R2380" s="4">
        <v>0.6</v>
      </c>
      <c r="S2380" s="9" t="str">
        <f t="shared" si="241"/>
        <v>Scherzer, Max</v>
      </c>
      <c r="T2380" s="9" t="str">
        <f t="shared" si="242"/>
        <v xml:space="preserve">Donruss     </v>
      </c>
      <c r="U2380" s="9" t="str">
        <f>IFERROR(VLOOKUP(S2380,'Lookup '!B:D,3,FALSE)," ")</f>
        <v/>
      </c>
      <c r="V2380" s="9" t="str">
        <f t="shared" si="243"/>
        <v>F $.25</v>
      </c>
    </row>
    <row r="2381" spans="2:22" x14ac:dyDescent="0.25">
      <c r="B2381" t="s">
        <v>520</v>
      </c>
      <c r="C2381">
        <v>2014</v>
      </c>
      <c r="D2381" t="s">
        <v>521</v>
      </c>
      <c r="K2381">
        <v>83</v>
      </c>
      <c r="L2381" t="s">
        <v>1142</v>
      </c>
      <c r="M2381" t="s">
        <v>614</v>
      </c>
      <c r="N2381" t="s">
        <v>532</v>
      </c>
      <c r="O2381" t="s">
        <v>398</v>
      </c>
      <c r="Q2381">
        <v>1</v>
      </c>
      <c r="R2381" s="4">
        <v>0.5</v>
      </c>
      <c r="S2381" s="9" t="str">
        <f t="shared" si="241"/>
        <v>Altuve, Jose</v>
      </c>
      <c r="T2381" s="9" t="str">
        <f t="shared" si="242"/>
        <v xml:space="preserve">Donruss     </v>
      </c>
      <c r="U2381" s="9" t="str">
        <f>IFERROR(VLOOKUP(S2381,'Lookup '!B:D,3,FALSE)," ")</f>
        <v/>
      </c>
      <c r="V2381" s="9" t="str">
        <f t="shared" si="243"/>
        <v>F $.25</v>
      </c>
    </row>
    <row r="2382" spans="2:22" x14ac:dyDescent="0.25">
      <c r="B2382" t="s">
        <v>520</v>
      </c>
      <c r="C2382">
        <v>2014</v>
      </c>
      <c r="D2382" t="s">
        <v>521</v>
      </c>
      <c r="K2382">
        <v>91</v>
      </c>
      <c r="L2382" t="s">
        <v>964</v>
      </c>
      <c r="M2382" t="s">
        <v>949</v>
      </c>
      <c r="N2382" t="s">
        <v>387</v>
      </c>
      <c r="O2382" t="s">
        <v>382</v>
      </c>
      <c r="Q2382">
        <v>1</v>
      </c>
      <c r="R2382" s="4">
        <v>0.5</v>
      </c>
      <c r="S2382" s="9" t="str">
        <f t="shared" si="241"/>
        <v>Verlander, Justin</v>
      </c>
      <c r="T2382" s="9" t="str">
        <f t="shared" si="242"/>
        <v xml:space="preserve">Donruss     </v>
      </c>
      <c r="U2382" s="9" t="str">
        <f>IFERROR(VLOOKUP(S2382,'Lookup '!B:D,3,FALSE)," ")</f>
        <v/>
      </c>
      <c r="V2382" s="9" t="str">
        <f t="shared" si="243"/>
        <v>F $.25</v>
      </c>
    </row>
    <row r="2383" spans="2:22" x14ac:dyDescent="0.25">
      <c r="B2383" t="s">
        <v>520</v>
      </c>
      <c r="C2383">
        <v>2014</v>
      </c>
      <c r="D2383" t="s">
        <v>521</v>
      </c>
      <c r="K2383">
        <v>94</v>
      </c>
      <c r="L2383" t="s">
        <v>841</v>
      </c>
      <c r="M2383" t="s">
        <v>842</v>
      </c>
      <c r="N2383" t="s">
        <v>381</v>
      </c>
      <c r="O2383" t="s">
        <v>382</v>
      </c>
      <c r="Q2383">
        <v>1</v>
      </c>
      <c r="R2383" s="4">
        <v>0.5</v>
      </c>
      <c r="S2383" s="9" t="str">
        <f t="shared" si="241"/>
        <v>Halladay, Roy</v>
      </c>
      <c r="T2383" s="9" t="str">
        <f t="shared" si="242"/>
        <v xml:space="preserve">Donruss     </v>
      </c>
      <c r="U2383" s="9" t="str">
        <f>IFERROR(VLOOKUP(S2383,'Lookup '!B:D,3,FALSE)," ")</f>
        <v>HOF</v>
      </c>
      <c r="V2383" s="9" t="str">
        <f t="shared" si="243"/>
        <v>F $.25</v>
      </c>
    </row>
    <row r="2384" spans="2:22" x14ac:dyDescent="0.25">
      <c r="B2384" t="s">
        <v>520</v>
      </c>
      <c r="C2384">
        <v>2014</v>
      </c>
      <c r="D2384" t="s">
        <v>521</v>
      </c>
      <c r="K2384">
        <v>95</v>
      </c>
      <c r="L2384" t="s">
        <v>889</v>
      </c>
      <c r="M2384" t="s">
        <v>732</v>
      </c>
      <c r="N2384" t="s">
        <v>417</v>
      </c>
      <c r="O2384" t="s">
        <v>424</v>
      </c>
      <c r="Q2384">
        <v>1</v>
      </c>
      <c r="R2384" s="4">
        <v>0.75</v>
      </c>
      <c r="S2384" s="9" t="str">
        <f t="shared" si="241"/>
        <v>Pujols, Albert</v>
      </c>
      <c r="T2384" s="9" t="str">
        <f t="shared" si="242"/>
        <v xml:space="preserve">Donruss     </v>
      </c>
      <c r="U2384" s="9" t="str">
        <f>IFERROR(VLOOKUP(S2384,'Lookup '!B:D,3,FALSE)," ")</f>
        <v/>
      </c>
      <c r="V2384" s="9" t="str">
        <f t="shared" si="243"/>
        <v>F $.25</v>
      </c>
    </row>
    <row r="2385" spans="2:22" x14ac:dyDescent="0.25">
      <c r="B2385" t="s">
        <v>520</v>
      </c>
      <c r="C2385">
        <v>2014</v>
      </c>
      <c r="D2385" t="s">
        <v>521</v>
      </c>
      <c r="K2385">
        <v>104</v>
      </c>
      <c r="L2385" t="s">
        <v>1147</v>
      </c>
      <c r="M2385" t="s">
        <v>1148</v>
      </c>
      <c r="N2385" t="s">
        <v>456</v>
      </c>
      <c r="O2385" t="s">
        <v>480</v>
      </c>
      <c r="Q2385">
        <v>1</v>
      </c>
      <c r="R2385" s="4"/>
      <c r="S2385" s="9" t="str">
        <f t="shared" si="241"/>
        <v>Segura, Jean</v>
      </c>
      <c r="T2385" s="9" t="str">
        <f t="shared" si="242"/>
        <v xml:space="preserve">Donruss     </v>
      </c>
      <c r="U2385" s="9" t="str">
        <f>IFERROR(VLOOKUP(S2385,'Lookup '!B:D,3,FALSE)," ")</f>
        <v/>
      </c>
      <c r="V2385" s="9" t="str">
        <f t="shared" si="243"/>
        <v>G</v>
      </c>
    </row>
    <row r="2386" spans="2:22" x14ac:dyDescent="0.25">
      <c r="B2386" t="s">
        <v>520</v>
      </c>
      <c r="C2386">
        <v>2014</v>
      </c>
      <c r="D2386" t="s">
        <v>521</v>
      </c>
      <c r="K2386">
        <v>108</v>
      </c>
      <c r="L2386" t="s">
        <v>1019</v>
      </c>
      <c r="M2386" t="s">
        <v>992</v>
      </c>
      <c r="N2386" t="s">
        <v>465</v>
      </c>
      <c r="O2386" t="s">
        <v>382</v>
      </c>
      <c r="Q2386">
        <v>1</v>
      </c>
      <c r="R2386" s="4">
        <v>0.6</v>
      </c>
      <c r="S2386" s="9" t="str">
        <f t="shared" si="241"/>
        <v>Sale, Chris</v>
      </c>
      <c r="T2386" s="9" t="str">
        <f t="shared" si="242"/>
        <v xml:space="preserve">Donruss     </v>
      </c>
      <c r="U2386" s="9" t="str">
        <f>IFERROR(VLOOKUP(S2386,'Lookup '!B:D,3,FALSE)," ")</f>
        <v/>
      </c>
      <c r="V2386" s="9" t="str">
        <f t="shared" si="243"/>
        <v>F $.25</v>
      </c>
    </row>
    <row r="2387" spans="2:22" x14ac:dyDescent="0.25">
      <c r="B2387" t="s">
        <v>520</v>
      </c>
      <c r="C2387">
        <v>2014</v>
      </c>
      <c r="D2387" t="s">
        <v>521</v>
      </c>
      <c r="K2387">
        <v>112</v>
      </c>
      <c r="L2387" t="s">
        <v>1117</v>
      </c>
      <c r="M2387" t="s">
        <v>370</v>
      </c>
      <c r="N2387" t="s">
        <v>417</v>
      </c>
      <c r="O2387" t="s">
        <v>388</v>
      </c>
      <c r="Q2387">
        <v>1</v>
      </c>
      <c r="R2387" s="4">
        <v>2</v>
      </c>
      <c r="S2387" s="9" t="str">
        <f t="shared" si="241"/>
        <v>Trout, Mike</v>
      </c>
      <c r="T2387" s="9" t="str">
        <f t="shared" si="242"/>
        <v xml:space="preserve">Donruss     </v>
      </c>
      <c r="U2387" s="9" t="str">
        <f>IFERROR(VLOOKUP(S2387,'Lookup '!B:D,3,FALSE)," ")</f>
        <v/>
      </c>
      <c r="V2387" s="9" t="str">
        <f t="shared" si="243"/>
        <v>E $1</v>
      </c>
    </row>
    <row r="2388" spans="2:22" x14ac:dyDescent="0.25">
      <c r="B2388" t="s">
        <v>520</v>
      </c>
      <c r="C2388">
        <v>2014</v>
      </c>
      <c r="D2388" t="s">
        <v>521</v>
      </c>
      <c r="K2388">
        <v>119</v>
      </c>
      <c r="L2388" t="s">
        <v>1101</v>
      </c>
      <c r="M2388" t="s">
        <v>1102</v>
      </c>
      <c r="N2388" t="s">
        <v>509</v>
      </c>
      <c r="O2388" t="s">
        <v>424</v>
      </c>
      <c r="Q2388">
        <v>1</v>
      </c>
      <c r="R2388" s="4">
        <v>0.6</v>
      </c>
      <c r="S2388" s="9" t="str">
        <f t="shared" si="241"/>
        <v>Rizzo, Anthony</v>
      </c>
      <c r="T2388" s="9" t="str">
        <f t="shared" si="242"/>
        <v xml:space="preserve">Donruss     </v>
      </c>
      <c r="U2388" s="9" t="str">
        <f>IFERROR(VLOOKUP(S2388,'Lookup '!B:D,3,FALSE)," ")</f>
        <v/>
      </c>
      <c r="V2388" s="9" t="str">
        <f t="shared" si="243"/>
        <v>F $.25</v>
      </c>
    </row>
    <row r="2389" spans="2:22" x14ac:dyDescent="0.25">
      <c r="B2389" t="s">
        <v>520</v>
      </c>
      <c r="C2389">
        <v>2014</v>
      </c>
      <c r="D2389" t="s">
        <v>521</v>
      </c>
      <c r="K2389">
        <v>121</v>
      </c>
      <c r="L2389" t="s">
        <v>1029</v>
      </c>
      <c r="M2389" t="s">
        <v>1030</v>
      </c>
      <c r="N2389" t="s">
        <v>509</v>
      </c>
      <c r="O2389" t="s">
        <v>480</v>
      </c>
      <c r="Q2389">
        <v>1</v>
      </c>
      <c r="R2389" s="4">
        <v>0.6</v>
      </c>
      <c r="S2389" s="9" t="str">
        <f t="shared" si="241"/>
        <v>Castro, Starlin</v>
      </c>
      <c r="T2389" s="9" t="str">
        <f t="shared" si="242"/>
        <v xml:space="preserve">Donruss     </v>
      </c>
      <c r="U2389" s="9" t="str">
        <f>IFERROR(VLOOKUP(S2389,'Lookup '!B:D,3,FALSE)," ")</f>
        <v xml:space="preserve"> </v>
      </c>
      <c r="V2389" s="9" t="str">
        <f t="shared" si="243"/>
        <v>F $.25</v>
      </c>
    </row>
    <row r="2390" spans="2:22" x14ac:dyDescent="0.25">
      <c r="B2390" t="s">
        <v>520</v>
      </c>
      <c r="C2390">
        <v>2014</v>
      </c>
      <c r="D2390" t="s">
        <v>521</v>
      </c>
      <c r="K2390">
        <v>125</v>
      </c>
      <c r="L2390" t="s">
        <v>1103</v>
      </c>
      <c r="M2390" t="s">
        <v>527</v>
      </c>
      <c r="N2390" t="s">
        <v>451</v>
      </c>
      <c r="O2390" t="s">
        <v>440</v>
      </c>
      <c r="Q2390">
        <v>1</v>
      </c>
      <c r="R2390" s="4">
        <v>0.6</v>
      </c>
      <c r="S2390" s="9" t="str">
        <f t="shared" si="241"/>
        <v>Machado, Manny</v>
      </c>
      <c r="T2390" s="9" t="str">
        <f t="shared" si="242"/>
        <v xml:space="preserve">Donruss     </v>
      </c>
      <c r="U2390" s="9">
        <f>IFERROR(VLOOKUP(S2390,'Lookup '!B:D,3,FALSE)," ")</f>
        <v>0</v>
      </c>
      <c r="V2390" s="9" t="str">
        <f t="shared" si="243"/>
        <v>F $.25</v>
      </c>
    </row>
    <row r="2391" spans="2:22" x14ac:dyDescent="0.25">
      <c r="B2391" t="s">
        <v>520</v>
      </c>
      <c r="C2391">
        <v>2014</v>
      </c>
      <c r="D2391" t="s">
        <v>521</v>
      </c>
      <c r="K2391">
        <v>128</v>
      </c>
      <c r="L2391" t="s">
        <v>910</v>
      </c>
      <c r="M2391" t="s">
        <v>911</v>
      </c>
      <c r="N2391" t="s">
        <v>387</v>
      </c>
      <c r="O2391" t="s">
        <v>440</v>
      </c>
      <c r="Q2391">
        <v>1</v>
      </c>
      <c r="R2391" s="4">
        <v>0.75</v>
      </c>
      <c r="S2391" s="9" t="str">
        <f t="shared" si="241"/>
        <v>Cabrera, Miguel</v>
      </c>
      <c r="T2391" s="9" t="str">
        <f t="shared" si="242"/>
        <v xml:space="preserve">Donruss     </v>
      </c>
      <c r="U2391" s="9" t="str">
        <f>IFERROR(VLOOKUP(S2391,'Lookup '!B:D,3,FALSE)," ")</f>
        <v/>
      </c>
      <c r="V2391" s="9" t="str">
        <f t="shared" si="243"/>
        <v>F $.25</v>
      </c>
    </row>
    <row r="2392" spans="2:22" x14ac:dyDescent="0.25">
      <c r="B2392" t="s">
        <v>520</v>
      </c>
      <c r="C2392">
        <v>2014</v>
      </c>
      <c r="D2392" t="s">
        <v>521</v>
      </c>
      <c r="K2392">
        <v>129</v>
      </c>
      <c r="L2392" t="s">
        <v>843</v>
      </c>
      <c r="M2392" t="s">
        <v>844</v>
      </c>
      <c r="N2392" t="s">
        <v>549</v>
      </c>
      <c r="O2392" t="s">
        <v>440</v>
      </c>
      <c r="Q2392">
        <v>1</v>
      </c>
      <c r="R2392" s="4">
        <v>0.5</v>
      </c>
      <c r="S2392" s="9" t="str">
        <f t="shared" si="241"/>
        <v>Beltre, Adrian</v>
      </c>
      <c r="T2392" s="9" t="str">
        <f t="shared" si="242"/>
        <v xml:space="preserve">Donruss     </v>
      </c>
      <c r="U2392" s="9" t="str">
        <f>IFERROR(VLOOKUP(S2392,'Lookup '!B:D,3,FALSE)," ")</f>
        <v/>
      </c>
      <c r="V2392" s="9" t="str">
        <f t="shared" si="243"/>
        <v>F $.25</v>
      </c>
    </row>
    <row r="2393" spans="2:22" x14ac:dyDescent="0.25">
      <c r="B2393" t="s">
        <v>520</v>
      </c>
      <c r="C2393">
        <v>2014</v>
      </c>
      <c r="D2393" t="s">
        <v>521</v>
      </c>
      <c r="K2393">
        <v>132</v>
      </c>
      <c r="L2393" t="s">
        <v>1020</v>
      </c>
      <c r="M2393" t="s">
        <v>1021</v>
      </c>
      <c r="N2393" t="s">
        <v>782</v>
      </c>
      <c r="O2393" t="s">
        <v>388</v>
      </c>
      <c r="Q2393">
        <v>1</v>
      </c>
      <c r="R2393" s="4">
        <v>0.6</v>
      </c>
      <c r="S2393" s="9" t="str">
        <f t="shared" si="241"/>
        <v>Stanton, Giancarlo</v>
      </c>
      <c r="T2393" s="9" t="str">
        <f t="shared" si="242"/>
        <v xml:space="preserve">Donruss     </v>
      </c>
      <c r="U2393" s="9" t="str">
        <f>IFERROR(VLOOKUP(S2393,'Lookup '!B:D,3,FALSE)," ")</f>
        <v/>
      </c>
      <c r="V2393" s="9" t="str">
        <f t="shared" si="243"/>
        <v>F $.25</v>
      </c>
    </row>
    <row r="2394" spans="2:22" x14ac:dyDescent="0.25">
      <c r="B2394" t="s">
        <v>520</v>
      </c>
      <c r="C2394">
        <v>2014</v>
      </c>
      <c r="D2394" t="s">
        <v>521</v>
      </c>
      <c r="K2394">
        <v>143</v>
      </c>
      <c r="L2394" t="s">
        <v>1134</v>
      </c>
      <c r="M2394" t="s">
        <v>1135</v>
      </c>
      <c r="N2394" t="s">
        <v>966</v>
      </c>
      <c r="O2394" t="s">
        <v>388</v>
      </c>
      <c r="Q2394">
        <v>1</v>
      </c>
      <c r="R2394" s="4">
        <v>1.25</v>
      </c>
      <c r="S2394" s="9" t="str">
        <f t="shared" si="241"/>
        <v>Harper, Bryce</v>
      </c>
      <c r="T2394" s="9" t="str">
        <f t="shared" si="242"/>
        <v xml:space="preserve">Donruss     </v>
      </c>
      <c r="U2394" s="9" t="str">
        <f>IFERROR(VLOOKUP(S2394,'Lookup '!B:D,3,FALSE)," ")</f>
        <v/>
      </c>
      <c r="V2394" s="9" t="str">
        <f t="shared" si="243"/>
        <v>E $1</v>
      </c>
    </row>
    <row r="2395" spans="2:22" x14ac:dyDescent="0.25">
      <c r="B2395" t="s">
        <v>520</v>
      </c>
      <c r="C2395">
        <v>2014</v>
      </c>
      <c r="D2395" t="s">
        <v>521</v>
      </c>
      <c r="K2395">
        <v>152</v>
      </c>
      <c r="L2395" t="s">
        <v>903</v>
      </c>
      <c r="M2395" t="s">
        <v>904</v>
      </c>
      <c r="N2395" t="s">
        <v>394</v>
      </c>
      <c r="O2395" t="s">
        <v>382</v>
      </c>
      <c r="Q2395">
        <v>1</v>
      </c>
      <c r="R2395" s="4">
        <v>0.5</v>
      </c>
      <c r="S2395" s="9" t="str">
        <f t="shared" ref="S2395:S2442" si="244">L2395&amp;", "&amp;M2395</f>
        <v>Greinke, Zack</v>
      </c>
      <c r="T2395" s="9" t="str">
        <f t="shared" si="242"/>
        <v xml:space="preserve">Donruss     </v>
      </c>
      <c r="U2395" s="9" t="str">
        <f>IFERROR(VLOOKUP(S2395,'Lookup '!B:D,3,FALSE)," ")</f>
        <v/>
      </c>
      <c r="V2395" s="9" t="str">
        <f t="shared" si="243"/>
        <v>F $.25</v>
      </c>
    </row>
    <row r="2396" spans="2:22" x14ac:dyDescent="0.25">
      <c r="B2396" t="s">
        <v>520</v>
      </c>
      <c r="C2396">
        <v>2014</v>
      </c>
      <c r="D2396" t="s">
        <v>521</v>
      </c>
      <c r="K2396">
        <v>154</v>
      </c>
      <c r="L2396" t="s">
        <v>772</v>
      </c>
      <c r="M2396" t="s">
        <v>773</v>
      </c>
      <c r="N2396" t="s">
        <v>425</v>
      </c>
      <c r="O2396" t="s">
        <v>480</v>
      </c>
      <c r="Q2396">
        <v>1</v>
      </c>
      <c r="R2396" s="4">
        <v>1.5</v>
      </c>
      <c r="S2396" s="9" t="str">
        <f t="shared" si="244"/>
        <v>Jeter, Derek</v>
      </c>
      <c r="T2396" s="9" t="str">
        <f t="shared" ref="T2396:T2443" si="245">CONCATENATE(D2396&amp;" "&amp;E2396&amp;" "&amp;F2396&amp;" "&amp;G2396&amp;" "&amp;H2396&amp;" "&amp;I2396&amp;J2396)</f>
        <v xml:space="preserve">Donruss     </v>
      </c>
      <c r="U2396" s="9" t="str">
        <f>IFERROR(VLOOKUP(S2396,'Lookup '!B:D,3,FALSE)," ")</f>
        <v/>
      </c>
      <c r="V2396" s="9" t="str">
        <f t="shared" ref="V2396:V2419" si="246">IF(R2396&gt;0.249,IF(R2396&gt;0.99,IF(R2396&gt;4.99,IF(R2396&gt;9.99,IF(R2396&gt;49.99,IF(R2396&gt;99.99,"A $100","B $50"),"C $10"),"D $5"),"E $1"),"F $.25"),"G")</f>
        <v>E $1</v>
      </c>
    </row>
    <row r="2397" spans="2:22" x14ac:dyDescent="0.25">
      <c r="B2397" t="s">
        <v>520</v>
      </c>
      <c r="C2397">
        <v>2014</v>
      </c>
      <c r="D2397" t="s">
        <v>521</v>
      </c>
      <c r="K2397">
        <v>181</v>
      </c>
      <c r="L2397" t="s">
        <v>831</v>
      </c>
      <c r="M2397" t="s">
        <v>361</v>
      </c>
      <c r="N2397" t="s">
        <v>402</v>
      </c>
      <c r="O2397" t="s">
        <v>457</v>
      </c>
      <c r="Q2397">
        <v>1</v>
      </c>
      <c r="R2397" s="4">
        <v>0.6</v>
      </c>
      <c r="S2397" s="9" t="str">
        <f t="shared" si="244"/>
        <v>Ortiz, David</v>
      </c>
      <c r="T2397" s="9" t="str">
        <f t="shared" si="245"/>
        <v xml:space="preserve">Donruss     </v>
      </c>
      <c r="U2397" s="9" t="str">
        <f>IFERROR(VLOOKUP(S2397,'Lookup '!B:D,3,FALSE)," ")</f>
        <v/>
      </c>
      <c r="V2397" s="9" t="str">
        <f t="shared" si="246"/>
        <v>F $.25</v>
      </c>
    </row>
    <row r="2398" spans="2:22" x14ac:dyDescent="0.25">
      <c r="B2398" t="s">
        <v>520</v>
      </c>
      <c r="C2398">
        <v>2014</v>
      </c>
      <c r="D2398" t="s">
        <v>521</v>
      </c>
      <c r="K2398">
        <v>184</v>
      </c>
      <c r="L2398" t="s">
        <v>814</v>
      </c>
      <c r="M2398" t="s">
        <v>815</v>
      </c>
      <c r="N2398" t="s">
        <v>425</v>
      </c>
      <c r="O2398" t="s">
        <v>382</v>
      </c>
      <c r="Q2398">
        <v>1</v>
      </c>
      <c r="R2398" s="4">
        <v>0.75</v>
      </c>
      <c r="S2398" s="9" t="str">
        <f t="shared" si="244"/>
        <v>Rivera, Mariano</v>
      </c>
      <c r="T2398" s="9" t="str">
        <f t="shared" si="245"/>
        <v xml:space="preserve">Donruss     </v>
      </c>
      <c r="U2398" s="9" t="str">
        <f>IFERROR(VLOOKUP(S2398,'Lookup '!B:D,3,FALSE)," ")</f>
        <v>HOF</v>
      </c>
      <c r="V2398" s="9" t="str">
        <f t="shared" si="246"/>
        <v>F $.25</v>
      </c>
    </row>
    <row r="2399" spans="2:22" x14ac:dyDescent="0.25">
      <c r="B2399" t="s">
        <v>520</v>
      </c>
      <c r="C2399">
        <v>2014</v>
      </c>
      <c r="D2399" t="s">
        <v>521</v>
      </c>
      <c r="K2399">
        <v>322</v>
      </c>
      <c r="L2399" t="s">
        <v>896</v>
      </c>
      <c r="M2399" t="s">
        <v>897</v>
      </c>
      <c r="N2399" t="s">
        <v>381</v>
      </c>
      <c r="O2399" t="s">
        <v>382</v>
      </c>
      <c r="Q2399">
        <v>1</v>
      </c>
      <c r="R2399" s="4">
        <v>0.5</v>
      </c>
      <c r="S2399" s="9" t="str">
        <f t="shared" si="244"/>
        <v>Hamels, Cole</v>
      </c>
      <c r="T2399" s="9" t="str">
        <f t="shared" si="245"/>
        <v xml:space="preserve">Donruss     </v>
      </c>
      <c r="U2399" s="9" t="str">
        <f>IFERROR(VLOOKUP(S2399,'Lookup '!B:D,3,FALSE)," ")</f>
        <v/>
      </c>
      <c r="V2399" s="9" t="str">
        <f t="shared" si="246"/>
        <v>F $.25</v>
      </c>
    </row>
    <row r="2400" spans="2:22" x14ac:dyDescent="0.25">
      <c r="B2400" t="s">
        <v>875</v>
      </c>
      <c r="C2400">
        <v>2014</v>
      </c>
      <c r="D2400" t="s">
        <v>1224</v>
      </c>
      <c r="K2400">
        <v>25</v>
      </c>
      <c r="L2400" t="s">
        <v>1093</v>
      </c>
      <c r="M2400" t="s">
        <v>1225</v>
      </c>
      <c r="N2400" t="s">
        <v>391</v>
      </c>
      <c r="O2400" t="s">
        <v>382</v>
      </c>
      <c r="Q2400">
        <v>1</v>
      </c>
      <c r="R2400" s="4"/>
      <c r="S2400" s="9" t="str">
        <f t="shared" si="244"/>
        <v>Weaver, Luke</v>
      </c>
      <c r="T2400" s="9" t="str">
        <f t="shared" si="245"/>
        <v xml:space="preserve">Panini Draft Picks     </v>
      </c>
      <c r="U2400" s="9" t="str">
        <f>IFERROR(VLOOKUP(S2400,'Lookup '!B:D,3,FALSE)," ")</f>
        <v xml:space="preserve"> </v>
      </c>
      <c r="V2400" s="9" t="str">
        <f t="shared" si="246"/>
        <v>G</v>
      </c>
    </row>
    <row r="2401" spans="2:22" x14ac:dyDescent="0.25">
      <c r="B2401" t="s">
        <v>875</v>
      </c>
      <c r="C2401">
        <v>2014</v>
      </c>
      <c r="D2401" t="s">
        <v>1224</v>
      </c>
      <c r="J2401" t="s">
        <v>683</v>
      </c>
      <c r="K2401">
        <v>30</v>
      </c>
      <c r="L2401" t="s">
        <v>1226</v>
      </c>
      <c r="M2401" t="s">
        <v>1227</v>
      </c>
      <c r="N2401" t="s">
        <v>423</v>
      </c>
      <c r="P2401">
        <f>$S$1-1996</f>
        <v>24</v>
      </c>
      <c r="Q2401">
        <v>1</v>
      </c>
      <c r="R2401" s="4"/>
      <c r="S2401" s="9" t="str">
        <f t="shared" si="244"/>
        <v>Davidson, Braxton</v>
      </c>
      <c r="T2401" s="9" t="str">
        <f t="shared" si="245"/>
        <v>Panini Draft Picks     Pros</v>
      </c>
      <c r="U2401" s="9" t="str">
        <f>IFERROR(VLOOKUP(S2401,'Lookup '!B:D,3,FALSE)," ")</f>
        <v xml:space="preserve"> </v>
      </c>
      <c r="V2401" s="9" t="str">
        <f t="shared" si="246"/>
        <v>G</v>
      </c>
    </row>
    <row r="2402" spans="2:22" x14ac:dyDescent="0.25">
      <c r="B2402" t="s">
        <v>875</v>
      </c>
      <c r="C2402">
        <v>2014</v>
      </c>
      <c r="D2402" t="s">
        <v>1224</v>
      </c>
      <c r="K2402">
        <v>74</v>
      </c>
      <c r="L2402" t="s">
        <v>1228</v>
      </c>
      <c r="M2402" t="s">
        <v>1229</v>
      </c>
      <c r="N2402" t="s">
        <v>509</v>
      </c>
      <c r="P2402">
        <f>$S$1-1997</f>
        <v>23</v>
      </c>
      <c r="Q2402">
        <v>1</v>
      </c>
      <c r="R2402" s="4"/>
      <c r="S2402" s="9" t="str">
        <f t="shared" si="244"/>
        <v>Alfaro, Jhoandro</v>
      </c>
      <c r="T2402" s="9" t="str">
        <f t="shared" si="245"/>
        <v xml:space="preserve">Panini Draft Picks     </v>
      </c>
      <c r="U2402" s="9" t="str">
        <f>IFERROR(VLOOKUP(S2402,'Lookup '!B:D,3,FALSE)," ")</f>
        <v xml:space="preserve"> </v>
      </c>
      <c r="V2402" s="9" t="str">
        <f t="shared" si="246"/>
        <v>G</v>
      </c>
    </row>
    <row r="2403" spans="2:22" x14ac:dyDescent="0.25">
      <c r="B2403" t="s">
        <v>851</v>
      </c>
      <c r="C2403">
        <v>2014</v>
      </c>
      <c r="D2403" t="s">
        <v>378</v>
      </c>
      <c r="K2403">
        <v>42</v>
      </c>
      <c r="L2403" t="s">
        <v>814</v>
      </c>
      <c r="M2403" t="s">
        <v>815</v>
      </c>
      <c r="N2403" t="s">
        <v>425</v>
      </c>
      <c r="O2403" t="s">
        <v>382</v>
      </c>
      <c r="Q2403">
        <v>1</v>
      </c>
      <c r="R2403" s="4">
        <v>0.75</v>
      </c>
      <c r="S2403" s="9" t="str">
        <f t="shared" si="244"/>
        <v>Rivera, Mariano</v>
      </c>
      <c r="T2403" s="9" t="str">
        <f t="shared" si="245"/>
        <v xml:space="preserve">Topps Main     </v>
      </c>
      <c r="U2403" s="9" t="str">
        <f>IFERROR(VLOOKUP(S2403,'Lookup '!B:D,3,FALSE)," ")</f>
        <v>HOF</v>
      </c>
      <c r="V2403" s="9" t="str">
        <f t="shared" si="246"/>
        <v>F $.25</v>
      </c>
    </row>
    <row r="2404" spans="2:22" x14ac:dyDescent="0.25">
      <c r="B2404" t="s">
        <v>851</v>
      </c>
      <c r="C2404">
        <v>2014</v>
      </c>
      <c r="D2404" t="s">
        <v>378</v>
      </c>
      <c r="K2404">
        <v>71</v>
      </c>
      <c r="L2404" t="s">
        <v>1101</v>
      </c>
      <c r="M2404" t="s">
        <v>1102</v>
      </c>
      <c r="N2404" t="s">
        <v>509</v>
      </c>
      <c r="O2404" t="s">
        <v>424</v>
      </c>
      <c r="Q2404">
        <v>1</v>
      </c>
      <c r="R2404" s="4">
        <v>1</v>
      </c>
      <c r="S2404" s="9" t="str">
        <f t="shared" si="244"/>
        <v>Rizzo, Anthony</v>
      </c>
      <c r="T2404" s="9" t="str">
        <f t="shared" si="245"/>
        <v xml:space="preserve">Topps Main     </v>
      </c>
      <c r="U2404" s="9" t="str">
        <f>IFERROR(VLOOKUP(S2404,'Lookup '!B:D,3,FALSE)," ")</f>
        <v/>
      </c>
      <c r="V2404" s="9" t="str">
        <f t="shared" si="246"/>
        <v>E $1</v>
      </c>
    </row>
    <row r="2405" spans="2:22" x14ac:dyDescent="0.25">
      <c r="B2405" t="s">
        <v>851</v>
      </c>
      <c r="C2405">
        <v>2014</v>
      </c>
      <c r="D2405" t="s">
        <v>378</v>
      </c>
      <c r="K2405">
        <v>100</v>
      </c>
      <c r="L2405" t="s">
        <v>1134</v>
      </c>
      <c r="M2405" t="s">
        <v>1135</v>
      </c>
      <c r="N2405" t="s">
        <v>966</v>
      </c>
      <c r="O2405" t="s">
        <v>388</v>
      </c>
      <c r="Q2405">
        <v>1</v>
      </c>
      <c r="R2405" s="4">
        <v>1</v>
      </c>
      <c r="S2405" s="9" t="str">
        <f t="shared" si="244"/>
        <v>Harper, Bryce</v>
      </c>
      <c r="T2405" s="9" t="str">
        <f t="shared" si="245"/>
        <v xml:space="preserve">Topps Main     </v>
      </c>
      <c r="U2405" s="9" t="str">
        <f>IFERROR(VLOOKUP(S2405,'Lookup '!B:D,3,FALSE)," ")</f>
        <v/>
      </c>
      <c r="V2405" s="9" t="str">
        <f t="shared" si="246"/>
        <v>E $1</v>
      </c>
    </row>
    <row r="2406" spans="2:22" x14ac:dyDescent="0.25">
      <c r="B2406" t="s">
        <v>851</v>
      </c>
      <c r="C2406">
        <v>2014</v>
      </c>
      <c r="D2406" t="s">
        <v>378</v>
      </c>
      <c r="K2406">
        <v>103</v>
      </c>
      <c r="L2406" t="s">
        <v>1231</v>
      </c>
      <c r="N2406" t="s">
        <v>565</v>
      </c>
      <c r="Q2406">
        <v>1</v>
      </c>
      <c r="R2406" s="4">
        <v>2</v>
      </c>
      <c r="S2406" s="9" t="str">
        <f t="shared" si="244"/>
        <v xml:space="preserve">Cabrera,M / Mauer,J / Trout,M, </v>
      </c>
      <c r="T2406" s="9" t="str">
        <f t="shared" si="245"/>
        <v xml:space="preserve">Topps Main     </v>
      </c>
      <c r="U2406" s="9" t="str">
        <f>IFERROR(VLOOKUP(S2406,'Lookup '!B:D,3,FALSE)," ")</f>
        <v xml:space="preserve"> </v>
      </c>
      <c r="V2406" s="9" t="str">
        <f t="shared" si="246"/>
        <v>E $1</v>
      </c>
    </row>
    <row r="2407" spans="2:22" x14ac:dyDescent="0.25">
      <c r="B2407" t="s">
        <v>851</v>
      </c>
      <c r="C2407">
        <v>2014</v>
      </c>
      <c r="D2407" t="s">
        <v>378</v>
      </c>
      <c r="K2407">
        <v>105</v>
      </c>
      <c r="L2407" t="s">
        <v>924</v>
      </c>
      <c r="M2407" t="s">
        <v>415</v>
      </c>
      <c r="N2407" t="s">
        <v>381</v>
      </c>
      <c r="O2407" t="s">
        <v>424</v>
      </c>
      <c r="Q2407">
        <v>1</v>
      </c>
      <c r="R2407" s="4">
        <v>0.6</v>
      </c>
      <c r="S2407" s="9" t="str">
        <f t="shared" si="244"/>
        <v>Howard, Ryan</v>
      </c>
      <c r="T2407" s="9" t="str">
        <f t="shared" si="245"/>
        <v xml:space="preserve">Topps Main     </v>
      </c>
      <c r="U2407" s="9" t="str">
        <f>IFERROR(VLOOKUP(S2407,'Lookup '!B:D,3,FALSE)," ")</f>
        <v/>
      </c>
      <c r="V2407" s="9" t="str">
        <f t="shared" si="246"/>
        <v>F $.25</v>
      </c>
    </row>
    <row r="2408" spans="2:22" x14ac:dyDescent="0.25">
      <c r="B2408" t="s">
        <v>851</v>
      </c>
      <c r="C2408">
        <v>2014</v>
      </c>
      <c r="D2408" t="s">
        <v>378</v>
      </c>
      <c r="K2408">
        <v>113</v>
      </c>
      <c r="L2408" t="s">
        <v>1232</v>
      </c>
      <c r="N2408" t="s">
        <v>565</v>
      </c>
      <c r="Q2408">
        <v>1</v>
      </c>
      <c r="R2408" s="4">
        <v>1</v>
      </c>
      <c r="S2408" s="9" t="str">
        <f t="shared" si="244"/>
        <v xml:space="preserve">Kershaw,C / Fernandez / Harvey, </v>
      </c>
      <c r="T2408" s="9" t="str">
        <f t="shared" si="245"/>
        <v xml:space="preserve">Topps Main     </v>
      </c>
      <c r="U2408" s="9" t="str">
        <f>IFERROR(VLOOKUP(S2408,'Lookup '!B:D,3,FALSE)," ")</f>
        <v xml:space="preserve"> </v>
      </c>
      <c r="V2408" s="9" t="str">
        <f t="shared" si="246"/>
        <v>E $1</v>
      </c>
    </row>
    <row r="2409" spans="2:22" x14ac:dyDescent="0.25">
      <c r="B2409" t="s">
        <v>851</v>
      </c>
      <c r="C2409">
        <v>2014</v>
      </c>
      <c r="D2409" t="s">
        <v>378</v>
      </c>
      <c r="K2409">
        <v>196</v>
      </c>
      <c r="L2409" t="s">
        <v>896</v>
      </c>
      <c r="M2409" t="s">
        <v>897</v>
      </c>
      <c r="N2409" t="s">
        <v>381</v>
      </c>
      <c r="O2409" t="s">
        <v>382</v>
      </c>
      <c r="Q2409">
        <v>1</v>
      </c>
      <c r="R2409" s="4">
        <v>0.5</v>
      </c>
      <c r="S2409" s="9" t="str">
        <f t="shared" si="244"/>
        <v>Hamels, Cole</v>
      </c>
      <c r="T2409" s="9" t="str">
        <f t="shared" si="245"/>
        <v xml:space="preserve">Topps Main     </v>
      </c>
      <c r="U2409" s="9" t="str">
        <f>IFERROR(VLOOKUP(S2409,'Lookup '!B:D,3,FALSE)," ")</f>
        <v/>
      </c>
      <c r="V2409" s="9" t="str">
        <f t="shared" si="246"/>
        <v>F $.25</v>
      </c>
    </row>
    <row r="2410" spans="2:22" x14ac:dyDescent="0.25">
      <c r="B2410" t="s">
        <v>851</v>
      </c>
      <c r="C2410">
        <v>2014</v>
      </c>
      <c r="D2410" t="s">
        <v>378</v>
      </c>
      <c r="K2410">
        <v>200</v>
      </c>
      <c r="L2410" t="s">
        <v>772</v>
      </c>
      <c r="M2410" t="s">
        <v>773</v>
      </c>
      <c r="N2410" t="s">
        <v>425</v>
      </c>
      <c r="O2410" t="s">
        <v>480</v>
      </c>
      <c r="Q2410">
        <v>1</v>
      </c>
      <c r="R2410" s="4">
        <v>1.5</v>
      </c>
      <c r="S2410" s="9" t="str">
        <f t="shared" si="244"/>
        <v>Jeter, Derek</v>
      </c>
      <c r="T2410" s="9" t="str">
        <f t="shared" si="245"/>
        <v xml:space="preserve">Topps Main     </v>
      </c>
      <c r="U2410" s="9" t="str">
        <f>IFERROR(VLOOKUP(S2410,'Lookup '!B:D,3,FALSE)," ")</f>
        <v/>
      </c>
      <c r="V2410" s="9" t="str">
        <f t="shared" si="246"/>
        <v>E $1</v>
      </c>
    </row>
    <row r="2411" spans="2:22" x14ac:dyDescent="0.25">
      <c r="B2411" t="s">
        <v>851</v>
      </c>
      <c r="C2411">
        <v>2014</v>
      </c>
      <c r="D2411" t="s">
        <v>378</v>
      </c>
      <c r="K2411">
        <v>210</v>
      </c>
      <c r="L2411" t="s">
        <v>1142</v>
      </c>
      <c r="M2411" t="s">
        <v>614</v>
      </c>
      <c r="N2411" t="s">
        <v>532</v>
      </c>
      <c r="O2411" t="s">
        <v>398</v>
      </c>
      <c r="Q2411">
        <v>1</v>
      </c>
      <c r="R2411" s="4">
        <v>0.5</v>
      </c>
      <c r="S2411" s="9" t="str">
        <f t="shared" si="244"/>
        <v>Altuve, Jose</v>
      </c>
      <c r="T2411" s="9" t="str">
        <f t="shared" si="245"/>
        <v xml:space="preserve">Topps Main     </v>
      </c>
      <c r="U2411" s="9" t="str">
        <f>IFERROR(VLOOKUP(S2411,'Lookup '!B:D,3,FALSE)," ")</f>
        <v/>
      </c>
      <c r="V2411" s="9" t="str">
        <f t="shared" si="246"/>
        <v>F $.25</v>
      </c>
    </row>
    <row r="2412" spans="2:22" x14ac:dyDescent="0.25">
      <c r="B2412" t="s">
        <v>851</v>
      </c>
      <c r="C2412">
        <v>2014</v>
      </c>
      <c r="D2412" t="s">
        <v>378</v>
      </c>
      <c r="K2412">
        <v>217</v>
      </c>
      <c r="L2412" t="s">
        <v>1020</v>
      </c>
      <c r="M2412" t="s">
        <v>1021</v>
      </c>
      <c r="N2412" t="s">
        <v>782</v>
      </c>
      <c r="O2412" t="s">
        <v>388</v>
      </c>
      <c r="Q2412">
        <v>1</v>
      </c>
      <c r="R2412" s="4">
        <v>0.6</v>
      </c>
      <c r="S2412" s="9" t="str">
        <f t="shared" si="244"/>
        <v>Stanton, Giancarlo</v>
      </c>
      <c r="T2412" s="9" t="str">
        <f t="shared" si="245"/>
        <v xml:space="preserve">Topps Main     </v>
      </c>
      <c r="U2412" s="9" t="str">
        <f>IFERROR(VLOOKUP(S2412,'Lookup '!B:D,3,FALSE)," ")</f>
        <v/>
      </c>
      <c r="V2412" s="9" t="str">
        <f t="shared" si="246"/>
        <v>F $.25</v>
      </c>
    </row>
    <row r="2413" spans="2:22" x14ac:dyDescent="0.25">
      <c r="B2413" t="s">
        <v>851</v>
      </c>
      <c r="C2413">
        <v>2014</v>
      </c>
      <c r="D2413" t="s">
        <v>378</v>
      </c>
      <c r="K2413">
        <v>250</v>
      </c>
      <c r="L2413" t="s">
        <v>910</v>
      </c>
      <c r="M2413" t="s">
        <v>911</v>
      </c>
      <c r="N2413" t="s">
        <v>387</v>
      </c>
      <c r="O2413" t="s">
        <v>440</v>
      </c>
      <c r="Q2413">
        <v>1</v>
      </c>
      <c r="R2413" s="4">
        <v>0.75</v>
      </c>
      <c r="S2413" s="9" t="str">
        <f t="shared" si="244"/>
        <v>Cabrera, Miguel</v>
      </c>
      <c r="T2413" s="9" t="str">
        <f t="shared" si="245"/>
        <v xml:space="preserve">Topps Main     </v>
      </c>
      <c r="U2413" s="9" t="str">
        <f>IFERROR(VLOOKUP(S2413,'Lookup '!B:D,3,FALSE)," ")</f>
        <v/>
      </c>
      <c r="V2413" s="9" t="str">
        <f t="shared" si="246"/>
        <v>F $.25</v>
      </c>
    </row>
    <row r="2414" spans="2:22" x14ac:dyDescent="0.25">
      <c r="B2414" t="s">
        <v>851</v>
      </c>
      <c r="C2414">
        <v>2014</v>
      </c>
      <c r="D2414" t="s">
        <v>378</v>
      </c>
      <c r="K2414">
        <v>259</v>
      </c>
      <c r="L2414" t="s">
        <v>831</v>
      </c>
      <c r="M2414" t="s">
        <v>361</v>
      </c>
      <c r="N2414" t="s">
        <v>402</v>
      </c>
      <c r="O2414" t="s">
        <v>457</v>
      </c>
      <c r="Q2414">
        <v>1</v>
      </c>
      <c r="R2414" s="4">
        <v>0.6</v>
      </c>
      <c r="S2414" s="9" t="str">
        <f t="shared" si="244"/>
        <v>Ortiz, David</v>
      </c>
      <c r="T2414" s="9" t="str">
        <f t="shared" si="245"/>
        <v xml:space="preserve">Topps Main     </v>
      </c>
      <c r="U2414" s="9" t="str">
        <f>IFERROR(VLOOKUP(S2414,'Lookup '!B:D,3,FALSE)," ")</f>
        <v/>
      </c>
      <c r="V2414" s="9" t="str">
        <f t="shared" si="246"/>
        <v>F $.25</v>
      </c>
    </row>
    <row r="2415" spans="2:22" x14ac:dyDescent="0.25">
      <c r="B2415" t="s">
        <v>851</v>
      </c>
      <c r="C2415">
        <v>2014</v>
      </c>
      <c r="D2415" t="s">
        <v>378</v>
      </c>
      <c r="K2415">
        <v>604</v>
      </c>
      <c r="L2415" t="s">
        <v>982</v>
      </c>
      <c r="M2415" t="s">
        <v>983</v>
      </c>
      <c r="N2415" t="s">
        <v>394</v>
      </c>
      <c r="O2415" t="s">
        <v>382</v>
      </c>
      <c r="Q2415">
        <v>1</v>
      </c>
      <c r="R2415" s="4">
        <v>1</v>
      </c>
      <c r="S2415" s="9" t="str">
        <f t="shared" si="244"/>
        <v>Kershaw, Clayton</v>
      </c>
      <c r="T2415" s="9" t="str">
        <f t="shared" si="245"/>
        <v xml:space="preserve">Topps Main     </v>
      </c>
      <c r="U2415" s="9" t="str">
        <f>IFERROR(VLOOKUP(S2415,'Lookup '!B:D,3,FALSE)," ")</f>
        <v/>
      </c>
      <c r="V2415" s="9" t="str">
        <f t="shared" si="246"/>
        <v>E $1</v>
      </c>
    </row>
    <row r="2416" spans="2:22" x14ac:dyDescent="0.25">
      <c r="B2416" t="s">
        <v>851</v>
      </c>
      <c r="C2416">
        <v>2014</v>
      </c>
      <c r="D2416" t="s">
        <v>378</v>
      </c>
      <c r="E2416" t="s">
        <v>592</v>
      </c>
      <c r="K2416" t="s">
        <v>1233</v>
      </c>
      <c r="L2416" t="s">
        <v>889</v>
      </c>
      <c r="M2416" t="s">
        <v>732</v>
      </c>
      <c r="N2416" t="s">
        <v>417</v>
      </c>
      <c r="Q2416">
        <v>1</v>
      </c>
      <c r="R2416" s="4">
        <v>0.6</v>
      </c>
      <c r="S2416" s="9" t="str">
        <f t="shared" si="244"/>
        <v>Pujols, Albert</v>
      </c>
      <c r="T2416" s="9" t="str">
        <f t="shared" si="245"/>
        <v xml:space="preserve">Topps Main Update    </v>
      </c>
      <c r="U2416" s="9" t="str">
        <f>IFERROR(VLOOKUP(S2416,'Lookup '!B:D,3,FALSE)," ")</f>
        <v/>
      </c>
      <c r="V2416" s="9" t="str">
        <f t="shared" si="246"/>
        <v>F $.25</v>
      </c>
    </row>
    <row r="2417" spans="2:22" x14ac:dyDescent="0.25">
      <c r="B2417" t="s">
        <v>377</v>
      </c>
      <c r="C2417">
        <v>2015</v>
      </c>
      <c r="D2417" t="s">
        <v>1207</v>
      </c>
      <c r="J2417" t="s">
        <v>683</v>
      </c>
      <c r="K2417">
        <v>138</v>
      </c>
      <c r="L2417" t="s">
        <v>1235</v>
      </c>
      <c r="M2417" t="s">
        <v>836</v>
      </c>
      <c r="N2417" t="s">
        <v>381</v>
      </c>
      <c r="Q2417">
        <v>1</v>
      </c>
      <c r="R2417" s="4">
        <v>1</v>
      </c>
      <c r="S2417" s="9" t="str">
        <f t="shared" si="244"/>
        <v>Kingery, Scott</v>
      </c>
      <c r="T2417" s="9" t="str">
        <f t="shared" si="245"/>
        <v>Bowman Draft     Pros</v>
      </c>
      <c r="U2417" s="9" t="str">
        <f>IFERROR(VLOOKUP(S2417,'Lookup '!B:D,3,FALSE)," ")</f>
        <v xml:space="preserve"> </v>
      </c>
      <c r="V2417" s="9" t="str">
        <f t="shared" si="246"/>
        <v>E $1</v>
      </c>
    </row>
    <row r="2418" spans="2:22" x14ac:dyDescent="0.25">
      <c r="B2418" t="s">
        <v>377</v>
      </c>
      <c r="C2418">
        <v>2015</v>
      </c>
      <c r="D2418" t="s">
        <v>1234</v>
      </c>
      <c r="J2418" t="s">
        <v>683</v>
      </c>
      <c r="K2418">
        <v>138</v>
      </c>
      <c r="L2418" t="s">
        <v>1235</v>
      </c>
      <c r="M2418" t="s">
        <v>836</v>
      </c>
      <c r="N2418" t="s">
        <v>381</v>
      </c>
      <c r="Q2418">
        <v>1</v>
      </c>
      <c r="R2418" s="4">
        <v>1.5</v>
      </c>
      <c r="S2418" s="9" t="str">
        <f t="shared" si="244"/>
        <v>Kingery, Scott</v>
      </c>
      <c r="T2418" s="9" t="str">
        <f t="shared" si="245"/>
        <v>Bowman Draft Chrome     Pros</v>
      </c>
      <c r="U2418" s="9" t="str">
        <f>IFERROR(VLOOKUP(S2418,'Lookup '!B:D,3,FALSE)," ")</f>
        <v xml:space="preserve"> </v>
      </c>
      <c r="V2418" s="9" t="str">
        <f t="shared" si="246"/>
        <v>E $1</v>
      </c>
    </row>
    <row r="2419" spans="2:22" x14ac:dyDescent="0.25">
      <c r="B2419" t="s">
        <v>520</v>
      </c>
      <c r="C2419">
        <v>2015</v>
      </c>
      <c r="D2419" t="s">
        <v>521</v>
      </c>
      <c r="E2419" t="s">
        <v>1237</v>
      </c>
      <c r="K2419">
        <v>235</v>
      </c>
      <c r="L2419" t="s">
        <v>843</v>
      </c>
      <c r="M2419" t="s">
        <v>844</v>
      </c>
      <c r="N2419" t="s">
        <v>549</v>
      </c>
      <c r="O2419" t="s">
        <v>440</v>
      </c>
      <c r="Q2419">
        <v>1</v>
      </c>
      <c r="R2419" s="4">
        <v>2.5</v>
      </c>
      <c r="S2419" s="9" t="str">
        <f t="shared" si="244"/>
        <v>Beltre, Adrian</v>
      </c>
      <c r="T2419" s="9" t="str">
        <f t="shared" si="245"/>
        <v xml:space="preserve">Donruss Retro 81    </v>
      </c>
      <c r="U2419" s="9" t="str">
        <f>IFERROR(VLOOKUP(S2419,'Lookup '!B:D,3,FALSE)," ")</f>
        <v/>
      </c>
      <c r="V2419" s="9" t="str">
        <f t="shared" si="246"/>
        <v>E $1</v>
      </c>
    </row>
    <row r="2420" spans="2:22" x14ac:dyDescent="0.25">
      <c r="B2420" t="s">
        <v>520</v>
      </c>
      <c r="C2420">
        <v>2015</v>
      </c>
      <c r="D2420" t="s">
        <v>521</v>
      </c>
      <c r="K2420">
        <v>59</v>
      </c>
      <c r="L2420" t="s">
        <v>831</v>
      </c>
      <c r="M2420" t="s">
        <v>361</v>
      </c>
      <c r="N2420" t="s">
        <v>402</v>
      </c>
      <c r="Q2420">
        <v>1</v>
      </c>
      <c r="R2420" s="4">
        <v>0.6</v>
      </c>
      <c r="S2420" s="9" t="str">
        <f t="shared" si="244"/>
        <v>Ortiz, David</v>
      </c>
      <c r="T2420" s="9" t="str">
        <f t="shared" si="245"/>
        <v xml:space="preserve">Donruss     </v>
      </c>
      <c r="U2420" s="9" t="str">
        <f>IFERROR(VLOOKUP(S2420,'Lookup '!B:D,3,FALSE)," ")</f>
        <v/>
      </c>
      <c r="V2420" s="9" t="str">
        <f t="shared" ref="V2420:V2446" si="247">IF(R2420&gt;0.249,IF(R2420&gt;0.99,IF(R2420&gt;4.99,IF(R2420&gt;9.99,IF(R2420&gt;49.99,IF(R2420&gt;99.99,"A $100","B $50"),"C $10"),"D $5"),"E $1"),"F $.25"),"G")</f>
        <v>F $.25</v>
      </c>
    </row>
    <row r="2421" spans="2:22" x14ac:dyDescent="0.25">
      <c r="B2421" t="s">
        <v>520</v>
      </c>
      <c r="C2421">
        <v>2015</v>
      </c>
      <c r="D2421" t="s">
        <v>521</v>
      </c>
      <c r="K2421">
        <v>63</v>
      </c>
      <c r="L2421" t="s">
        <v>1101</v>
      </c>
      <c r="M2421" t="s">
        <v>1102</v>
      </c>
      <c r="N2421" t="s">
        <v>509</v>
      </c>
      <c r="Q2421">
        <v>1</v>
      </c>
      <c r="R2421" s="4">
        <v>0.6</v>
      </c>
      <c r="S2421" s="9" t="str">
        <f t="shared" si="244"/>
        <v>Rizzo, Anthony</v>
      </c>
      <c r="T2421" s="9" t="str">
        <f t="shared" si="245"/>
        <v xml:space="preserve">Donruss     </v>
      </c>
      <c r="U2421" s="9" t="str">
        <f>IFERROR(VLOOKUP(S2421,'Lookup '!B:D,3,FALSE)," ")</f>
        <v/>
      </c>
      <c r="V2421" s="9" t="str">
        <f t="shared" si="247"/>
        <v>F $.25</v>
      </c>
    </row>
    <row r="2422" spans="2:22" x14ac:dyDescent="0.25">
      <c r="B2422" t="s">
        <v>520</v>
      </c>
      <c r="C2422">
        <v>2015</v>
      </c>
      <c r="D2422" t="s">
        <v>521</v>
      </c>
      <c r="K2422">
        <v>68</v>
      </c>
      <c r="L2422" t="s">
        <v>1019</v>
      </c>
      <c r="M2422" t="s">
        <v>992</v>
      </c>
      <c r="N2422" t="s">
        <v>465</v>
      </c>
      <c r="O2422" t="s">
        <v>382</v>
      </c>
      <c r="Q2422">
        <v>1</v>
      </c>
      <c r="R2422" s="4">
        <v>0.6</v>
      </c>
      <c r="S2422" s="9" t="str">
        <f t="shared" si="244"/>
        <v>Sale, Chris</v>
      </c>
      <c r="T2422" s="9" t="str">
        <f t="shared" si="245"/>
        <v xml:space="preserve">Donruss     </v>
      </c>
      <c r="U2422" s="9" t="str">
        <f>IFERROR(VLOOKUP(S2422,'Lookup '!B:D,3,FALSE)," ")</f>
        <v/>
      </c>
      <c r="V2422" s="9" t="str">
        <f t="shared" si="247"/>
        <v>F $.25</v>
      </c>
    </row>
    <row r="2423" spans="2:22" x14ac:dyDescent="0.25">
      <c r="B2423" t="s">
        <v>520</v>
      </c>
      <c r="C2423">
        <v>2015</v>
      </c>
      <c r="D2423" t="s">
        <v>521</v>
      </c>
      <c r="K2423">
        <v>87</v>
      </c>
      <c r="L2423" t="s">
        <v>910</v>
      </c>
      <c r="M2423" t="s">
        <v>911</v>
      </c>
      <c r="N2423" t="s">
        <v>387</v>
      </c>
      <c r="Q2423">
        <v>1</v>
      </c>
      <c r="R2423" s="4">
        <v>0.75</v>
      </c>
      <c r="S2423" s="9" t="str">
        <f t="shared" si="244"/>
        <v>Cabrera, Miguel</v>
      </c>
      <c r="T2423" s="9" t="str">
        <f t="shared" si="245"/>
        <v xml:space="preserve">Donruss     </v>
      </c>
      <c r="U2423" s="9" t="str">
        <f>IFERROR(VLOOKUP(S2423,'Lookup '!B:D,3,FALSE)," ")</f>
        <v/>
      </c>
      <c r="V2423" s="9" t="str">
        <f t="shared" si="247"/>
        <v>F $.25</v>
      </c>
    </row>
    <row r="2424" spans="2:22" x14ac:dyDescent="0.25">
      <c r="B2424" t="s">
        <v>520</v>
      </c>
      <c r="C2424">
        <v>2015</v>
      </c>
      <c r="D2424" t="s">
        <v>521</v>
      </c>
      <c r="K2424">
        <v>100</v>
      </c>
      <c r="L2424" t="s">
        <v>1117</v>
      </c>
      <c r="M2424" t="s">
        <v>370</v>
      </c>
      <c r="N2424" t="s">
        <v>417</v>
      </c>
      <c r="Q2424">
        <v>1</v>
      </c>
      <c r="R2424" s="4">
        <v>2</v>
      </c>
      <c r="S2424" s="9" t="str">
        <f t="shared" si="244"/>
        <v>Trout, Mike</v>
      </c>
      <c r="T2424" s="9" t="str">
        <f t="shared" si="245"/>
        <v xml:space="preserve">Donruss     </v>
      </c>
      <c r="U2424" s="9" t="str">
        <f>IFERROR(VLOOKUP(S2424,'Lookup '!B:D,3,FALSE)," ")</f>
        <v/>
      </c>
      <c r="V2424" s="9" t="str">
        <f t="shared" si="247"/>
        <v>E $1</v>
      </c>
    </row>
    <row r="2425" spans="2:22" x14ac:dyDescent="0.25">
      <c r="B2425" t="s">
        <v>520</v>
      </c>
      <c r="C2425">
        <v>2015</v>
      </c>
      <c r="D2425" t="s">
        <v>521</v>
      </c>
      <c r="K2425">
        <v>101</v>
      </c>
      <c r="L2425" t="s">
        <v>889</v>
      </c>
      <c r="M2425" t="s">
        <v>732</v>
      </c>
      <c r="N2425" t="s">
        <v>417</v>
      </c>
      <c r="Q2425">
        <v>1</v>
      </c>
      <c r="R2425" s="4">
        <v>0.75</v>
      </c>
      <c r="S2425" s="9" t="str">
        <f t="shared" si="244"/>
        <v>Pujols, Albert</v>
      </c>
      <c r="T2425" s="9" t="str">
        <f t="shared" si="245"/>
        <v xml:space="preserve">Donruss     </v>
      </c>
      <c r="U2425" s="9" t="str">
        <f>IFERROR(VLOOKUP(S2425,'Lookup '!B:D,3,FALSE)," ")</f>
        <v/>
      </c>
      <c r="V2425" s="9" t="str">
        <f t="shared" si="247"/>
        <v>F $.25</v>
      </c>
    </row>
    <row r="2426" spans="2:22" x14ac:dyDescent="0.25">
      <c r="B2426" t="s">
        <v>520</v>
      </c>
      <c r="C2426">
        <v>2015</v>
      </c>
      <c r="D2426" t="s">
        <v>521</v>
      </c>
      <c r="K2426">
        <v>104</v>
      </c>
      <c r="L2426" t="s">
        <v>982</v>
      </c>
      <c r="M2426" t="s">
        <v>983</v>
      </c>
      <c r="N2426" t="s">
        <v>394</v>
      </c>
      <c r="O2426" t="s">
        <v>382</v>
      </c>
      <c r="Q2426">
        <v>1</v>
      </c>
      <c r="R2426" s="4">
        <v>0.75</v>
      </c>
      <c r="S2426" s="9" t="str">
        <f t="shared" si="244"/>
        <v>Kershaw, Clayton</v>
      </c>
      <c r="T2426" s="9" t="str">
        <f t="shared" si="245"/>
        <v xml:space="preserve">Donruss     </v>
      </c>
      <c r="U2426" s="9" t="str">
        <f>IFERROR(VLOOKUP(S2426,'Lookup '!B:D,3,FALSE)," ")</f>
        <v/>
      </c>
      <c r="V2426" s="9" t="str">
        <f t="shared" si="247"/>
        <v>F $.25</v>
      </c>
    </row>
    <row r="2427" spans="2:22" x14ac:dyDescent="0.25">
      <c r="B2427" t="s">
        <v>520</v>
      </c>
      <c r="C2427">
        <v>2015</v>
      </c>
      <c r="D2427" t="s">
        <v>521</v>
      </c>
      <c r="K2427">
        <v>110</v>
      </c>
      <c r="L2427" t="s">
        <v>1020</v>
      </c>
      <c r="M2427" t="s">
        <v>1021</v>
      </c>
      <c r="N2427" t="s">
        <v>782</v>
      </c>
      <c r="Q2427">
        <v>1</v>
      </c>
      <c r="R2427" s="4">
        <v>0.6</v>
      </c>
      <c r="S2427" s="9" t="str">
        <f t="shared" si="244"/>
        <v>Stanton, Giancarlo</v>
      </c>
      <c r="T2427" s="9" t="str">
        <f t="shared" si="245"/>
        <v xml:space="preserve">Donruss     </v>
      </c>
      <c r="U2427" s="9" t="str">
        <f>IFERROR(VLOOKUP(S2427,'Lookup '!B:D,3,FALSE)," ")</f>
        <v/>
      </c>
      <c r="V2427" s="9" t="str">
        <f t="shared" si="247"/>
        <v>F $.25</v>
      </c>
    </row>
    <row r="2428" spans="2:22" x14ac:dyDescent="0.25">
      <c r="B2428" t="s">
        <v>520</v>
      </c>
      <c r="C2428">
        <v>2015</v>
      </c>
      <c r="D2428" t="s">
        <v>521</v>
      </c>
      <c r="K2428">
        <v>126</v>
      </c>
      <c r="L2428" t="s">
        <v>882</v>
      </c>
      <c r="M2428" t="s">
        <v>883</v>
      </c>
      <c r="N2428" t="s">
        <v>782</v>
      </c>
      <c r="Q2428">
        <v>1</v>
      </c>
      <c r="R2428" s="4">
        <v>1</v>
      </c>
      <c r="S2428" s="9" t="str">
        <f t="shared" si="244"/>
        <v>Suzuki, Ichiro</v>
      </c>
      <c r="T2428" s="9" t="str">
        <f t="shared" si="245"/>
        <v xml:space="preserve">Donruss     </v>
      </c>
      <c r="U2428" s="9" t="str">
        <f>IFERROR(VLOOKUP(S2428,'Lookup '!B:D,3,FALSE)," ")</f>
        <v/>
      </c>
      <c r="V2428" s="9" t="str">
        <f t="shared" si="247"/>
        <v>E $1</v>
      </c>
    </row>
    <row r="2429" spans="2:22" x14ac:dyDescent="0.25">
      <c r="B2429" t="s">
        <v>520</v>
      </c>
      <c r="C2429">
        <v>2015</v>
      </c>
      <c r="D2429" t="s">
        <v>521</v>
      </c>
      <c r="K2429">
        <v>135</v>
      </c>
      <c r="L2429" t="s">
        <v>924</v>
      </c>
      <c r="M2429" t="s">
        <v>415</v>
      </c>
      <c r="N2429" t="s">
        <v>381</v>
      </c>
      <c r="Q2429">
        <v>1</v>
      </c>
      <c r="R2429" s="4">
        <v>0.6</v>
      </c>
      <c r="S2429" s="9" t="str">
        <f t="shared" si="244"/>
        <v>Howard, Ryan</v>
      </c>
      <c r="T2429" s="9" t="str">
        <f t="shared" si="245"/>
        <v xml:space="preserve">Donruss     </v>
      </c>
      <c r="U2429" s="9" t="str">
        <f>IFERROR(VLOOKUP(S2429,'Lookup '!B:D,3,FALSE)," ")</f>
        <v/>
      </c>
      <c r="V2429" s="9" t="str">
        <f t="shared" si="247"/>
        <v>F $.25</v>
      </c>
    </row>
    <row r="2430" spans="2:22" x14ac:dyDescent="0.25">
      <c r="B2430" t="s">
        <v>520</v>
      </c>
      <c r="C2430">
        <v>2015</v>
      </c>
      <c r="D2430" t="s">
        <v>521</v>
      </c>
      <c r="K2430">
        <v>137</v>
      </c>
      <c r="L2430" t="s">
        <v>906</v>
      </c>
      <c r="M2430" t="s">
        <v>907</v>
      </c>
      <c r="N2430" t="s">
        <v>381</v>
      </c>
      <c r="Q2430">
        <v>1</v>
      </c>
      <c r="R2430" s="4">
        <v>0.5</v>
      </c>
      <c r="S2430" s="9" t="str">
        <f t="shared" si="244"/>
        <v>Utley, Chase</v>
      </c>
      <c r="T2430" s="9" t="str">
        <f t="shared" si="245"/>
        <v xml:space="preserve">Donruss     </v>
      </c>
      <c r="U2430" s="9" t="str">
        <f>IFERROR(VLOOKUP(S2430,'Lookup '!B:D,3,FALSE)," ")</f>
        <v xml:space="preserve"> </v>
      </c>
      <c r="V2430" s="9" t="str">
        <f t="shared" si="247"/>
        <v>F $.25</v>
      </c>
    </row>
    <row r="2431" spans="2:22" x14ac:dyDescent="0.25">
      <c r="B2431" t="s">
        <v>520</v>
      </c>
      <c r="C2431">
        <v>2015</v>
      </c>
      <c r="D2431" t="s">
        <v>521</v>
      </c>
      <c r="K2431">
        <v>138</v>
      </c>
      <c r="L2431" t="s">
        <v>896</v>
      </c>
      <c r="M2431" t="s">
        <v>897</v>
      </c>
      <c r="N2431" t="s">
        <v>381</v>
      </c>
      <c r="Q2431">
        <v>1</v>
      </c>
      <c r="R2431" s="4">
        <v>0.5</v>
      </c>
      <c r="S2431" s="9" t="str">
        <f t="shared" si="244"/>
        <v>Hamels, Cole</v>
      </c>
      <c r="T2431" s="9" t="str">
        <f t="shared" si="245"/>
        <v xml:space="preserve">Donruss     </v>
      </c>
      <c r="U2431" s="9" t="str">
        <f>IFERROR(VLOOKUP(S2431,'Lookup '!B:D,3,FALSE)," ")</f>
        <v/>
      </c>
      <c r="V2431" s="9" t="str">
        <f t="shared" si="247"/>
        <v>F $.25</v>
      </c>
    </row>
    <row r="2432" spans="2:22" x14ac:dyDescent="0.25">
      <c r="B2432" t="s">
        <v>520</v>
      </c>
      <c r="C2432">
        <v>2015</v>
      </c>
      <c r="D2432" t="s">
        <v>521</v>
      </c>
      <c r="K2432">
        <v>168</v>
      </c>
      <c r="L2432" t="s">
        <v>843</v>
      </c>
      <c r="M2432" t="s">
        <v>844</v>
      </c>
      <c r="N2432" t="s">
        <v>549</v>
      </c>
      <c r="Q2432">
        <v>1</v>
      </c>
      <c r="R2432" s="4">
        <v>0.5</v>
      </c>
      <c r="S2432" s="9" t="str">
        <f t="shared" si="244"/>
        <v>Beltre, Adrian</v>
      </c>
      <c r="T2432" s="9" t="str">
        <f t="shared" si="245"/>
        <v xml:space="preserve">Donruss     </v>
      </c>
      <c r="U2432" s="9" t="str">
        <f>IFERROR(VLOOKUP(S2432,'Lookup '!B:D,3,FALSE)," ")</f>
        <v/>
      </c>
      <c r="V2432" s="9" t="str">
        <f t="shared" si="247"/>
        <v>F $.25</v>
      </c>
    </row>
    <row r="2433" spans="2:22" x14ac:dyDescent="0.25">
      <c r="B2433" t="s">
        <v>520</v>
      </c>
      <c r="C2433">
        <v>2015</v>
      </c>
      <c r="D2433" t="s">
        <v>521</v>
      </c>
      <c r="K2433">
        <v>176</v>
      </c>
      <c r="L2433" t="s">
        <v>1134</v>
      </c>
      <c r="M2433" t="s">
        <v>1135</v>
      </c>
      <c r="N2433" t="s">
        <v>966</v>
      </c>
      <c r="Q2433">
        <v>1</v>
      </c>
      <c r="R2433" s="4">
        <v>1.25</v>
      </c>
      <c r="S2433" s="9" t="str">
        <f t="shared" si="244"/>
        <v>Harper, Bryce</v>
      </c>
      <c r="T2433" s="9" t="str">
        <f t="shared" si="245"/>
        <v xml:space="preserve">Donruss     </v>
      </c>
      <c r="U2433" s="9" t="str">
        <f>IFERROR(VLOOKUP(S2433,'Lookup '!B:D,3,FALSE)," ")</f>
        <v/>
      </c>
      <c r="V2433" s="9" t="str">
        <f t="shared" si="247"/>
        <v>E $1</v>
      </c>
    </row>
    <row r="2434" spans="2:22" x14ac:dyDescent="0.25">
      <c r="B2434" t="s">
        <v>875</v>
      </c>
      <c r="C2434">
        <v>2015</v>
      </c>
      <c r="D2434" t="s">
        <v>1016</v>
      </c>
      <c r="K2434">
        <v>45</v>
      </c>
      <c r="L2434" t="s">
        <v>1134</v>
      </c>
      <c r="M2434" t="s">
        <v>1135</v>
      </c>
      <c r="N2434" t="s">
        <v>966</v>
      </c>
      <c r="Q2434">
        <v>1</v>
      </c>
      <c r="R2434" s="4">
        <v>1.25</v>
      </c>
      <c r="S2434" s="9" t="str">
        <f t="shared" si="244"/>
        <v>Harper, Bryce</v>
      </c>
      <c r="T2434" s="9" t="str">
        <f t="shared" si="245"/>
        <v xml:space="preserve">Gypsy Queen     </v>
      </c>
      <c r="U2434" s="9" t="str">
        <f>IFERROR(VLOOKUP(S2434,'Lookup '!B:D,3,FALSE)," ")</f>
        <v/>
      </c>
      <c r="V2434" s="9" t="str">
        <f t="shared" si="247"/>
        <v>E $1</v>
      </c>
    </row>
    <row r="2435" spans="2:22" x14ac:dyDescent="0.25">
      <c r="B2435" t="s">
        <v>875</v>
      </c>
      <c r="C2435">
        <v>2015</v>
      </c>
      <c r="D2435" t="s">
        <v>1016</v>
      </c>
      <c r="K2435">
        <v>49</v>
      </c>
      <c r="L2435" t="s">
        <v>889</v>
      </c>
      <c r="M2435" t="s">
        <v>732</v>
      </c>
      <c r="N2435" t="s">
        <v>417</v>
      </c>
      <c r="Q2435">
        <v>1</v>
      </c>
      <c r="R2435" s="4">
        <v>1</v>
      </c>
      <c r="S2435" s="9" t="str">
        <f t="shared" si="244"/>
        <v>Pujols, Albert</v>
      </c>
      <c r="T2435" s="9" t="str">
        <f t="shared" si="245"/>
        <v xml:space="preserve">Gypsy Queen     </v>
      </c>
      <c r="U2435" s="9" t="str">
        <f>IFERROR(VLOOKUP(S2435,'Lookup '!B:D,3,FALSE)," ")</f>
        <v/>
      </c>
      <c r="V2435" s="9" t="str">
        <f t="shared" si="247"/>
        <v>E $1</v>
      </c>
    </row>
    <row r="2436" spans="2:22" x14ac:dyDescent="0.25">
      <c r="B2436" t="s">
        <v>875</v>
      </c>
      <c r="C2436">
        <v>2015</v>
      </c>
      <c r="D2436" t="s">
        <v>1016</v>
      </c>
      <c r="K2436">
        <v>119</v>
      </c>
      <c r="L2436" t="s">
        <v>982</v>
      </c>
      <c r="M2436" t="s">
        <v>983</v>
      </c>
      <c r="N2436" t="s">
        <v>394</v>
      </c>
      <c r="O2436" t="s">
        <v>382</v>
      </c>
      <c r="Q2436">
        <v>1</v>
      </c>
      <c r="R2436" s="4">
        <v>1.25</v>
      </c>
      <c r="S2436" s="9" t="str">
        <f t="shared" si="244"/>
        <v>Kershaw, Clayton</v>
      </c>
      <c r="T2436" s="9" t="str">
        <f t="shared" si="245"/>
        <v xml:space="preserve">Gypsy Queen     </v>
      </c>
      <c r="U2436" s="9" t="str">
        <f>IFERROR(VLOOKUP(S2436,'Lookup '!B:D,3,FALSE)," ")</f>
        <v/>
      </c>
      <c r="V2436" s="9" t="str">
        <f t="shared" si="247"/>
        <v>E $1</v>
      </c>
    </row>
    <row r="2437" spans="2:22" x14ac:dyDescent="0.25">
      <c r="B2437" t="s">
        <v>875</v>
      </c>
      <c r="C2437">
        <v>2015</v>
      </c>
      <c r="D2437" t="s">
        <v>1016</v>
      </c>
      <c r="K2437">
        <v>168</v>
      </c>
      <c r="L2437" t="s">
        <v>831</v>
      </c>
      <c r="M2437" t="s">
        <v>361</v>
      </c>
      <c r="N2437" t="s">
        <v>402</v>
      </c>
      <c r="Q2437">
        <v>1</v>
      </c>
      <c r="R2437" s="4">
        <v>0.75</v>
      </c>
      <c r="S2437" s="9" t="str">
        <f t="shared" si="244"/>
        <v>Ortiz, David</v>
      </c>
      <c r="T2437" s="9" t="str">
        <f t="shared" si="245"/>
        <v xml:space="preserve">Gypsy Queen     </v>
      </c>
      <c r="U2437" s="9" t="str">
        <f>IFERROR(VLOOKUP(S2437,'Lookup '!B:D,3,FALSE)," ")</f>
        <v/>
      </c>
      <c r="V2437" s="9" t="str">
        <f t="shared" si="247"/>
        <v>F $.25</v>
      </c>
    </row>
    <row r="2438" spans="2:22" x14ac:dyDescent="0.25">
      <c r="B2438" t="s">
        <v>875</v>
      </c>
      <c r="C2438">
        <v>2015</v>
      </c>
      <c r="D2438" t="s">
        <v>1238</v>
      </c>
      <c r="J2438" t="s">
        <v>683</v>
      </c>
      <c r="K2438">
        <v>81</v>
      </c>
      <c r="L2438" t="s">
        <v>1244</v>
      </c>
      <c r="M2438" t="s">
        <v>1245</v>
      </c>
      <c r="P2438">
        <f>$S$1-1994</f>
        <v>26</v>
      </c>
      <c r="Q2438">
        <v>1</v>
      </c>
      <c r="R2438" s="4"/>
      <c r="S2438" s="9" t="str">
        <f t="shared" si="244"/>
        <v>Wiseman, Rhett</v>
      </c>
      <c r="T2438" s="9" t="str">
        <f t="shared" si="245"/>
        <v>Panini Contenders     Pros</v>
      </c>
      <c r="U2438" s="9" t="str">
        <f>IFERROR(VLOOKUP(S2438,'Lookup '!B:D,3,FALSE)," ")</f>
        <v xml:space="preserve"> </v>
      </c>
      <c r="V2438" s="9" t="str">
        <f t="shared" si="247"/>
        <v>G</v>
      </c>
    </row>
    <row r="2439" spans="2:22" x14ac:dyDescent="0.25">
      <c r="B2439" t="s">
        <v>875</v>
      </c>
      <c r="C2439">
        <v>2015</v>
      </c>
      <c r="D2439" t="s">
        <v>1238</v>
      </c>
      <c r="J2439" t="s">
        <v>683</v>
      </c>
      <c r="K2439">
        <v>89</v>
      </c>
      <c r="L2439" t="s">
        <v>1246</v>
      </c>
      <c r="M2439" t="s">
        <v>1247</v>
      </c>
      <c r="P2439">
        <f>$S$1-1993</f>
        <v>27</v>
      </c>
      <c r="Q2439">
        <v>1</v>
      </c>
      <c r="R2439" s="4"/>
      <c r="S2439" s="9" t="str">
        <f t="shared" si="244"/>
        <v>Ward, Taylor</v>
      </c>
      <c r="T2439" s="9" t="str">
        <f t="shared" si="245"/>
        <v>Panini Contenders     Pros</v>
      </c>
      <c r="U2439" s="9" t="str">
        <f>IFERROR(VLOOKUP(S2439,'Lookup '!B:D,3,FALSE)," ")</f>
        <v xml:space="preserve"> </v>
      </c>
      <c r="V2439" s="9" t="str">
        <f t="shared" si="247"/>
        <v>G</v>
      </c>
    </row>
    <row r="2440" spans="2:22" x14ac:dyDescent="0.25">
      <c r="B2440" t="s">
        <v>875</v>
      </c>
      <c r="C2440">
        <v>2015</v>
      </c>
      <c r="D2440" t="s">
        <v>1238</v>
      </c>
      <c r="E2440" t="s">
        <v>1239</v>
      </c>
      <c r="J2440" t="s">
        <v>683</v>
      </c>
      <c r="K2440">
        <v>11</v>
      </c>
      <c r="L2440" t="s">
        <v>561</v>
      </c>
      <c r="M2440" t="s">
        <v>1248</v>
      </c>
      <c r="P2440">
        <f>$S$1-1994</f>
        <v>26</v>
      </c>
      <c r="Q2440">
        <v>1</v>
      </c>
      <c r="R2440" s="4"/>
      <c r="S2440" s="9" t="str">
        <f t="shared" si="244"/>
        <v>Martin, Richie</v>
      </c>
      <c r="T2440" s="9" t="str">
        <f t="shared" si="245"/>
        <v>Panini Contenders ClassReunion    Pros</v>
      </c>
      <c r="U2440" s="9" t="str">
        <f>IFERROR(VLOOKUP(S2440,'Lookup '!B:D,3,FALSE)," ")</f>
        <v xml:space="preserve"> </v>
      </c>
      <c r="V2440" s="9" t="str">
        <f t="shared" si="247"/>
        <v>G</v>
      </c>
    </row>
    <row r="2441" spans="2:22" x14ac:dyDescent="0.25">
      <c r="B2441" t="s">
        <v>875</v>
      </c>
      <c r="C2441">
        <v>2015</v>
      </c>
      <c r="D2441" t="s">
        <v>1238</v>
      </c>
      <c r="E2441" t="s">
        <v>1240</v>
      </c>
      <c r="J2441" t="s">
        <v>683</v>
      </c>
      <c r="K2441">
        <v>19</v>
      </c>
      <c r="L2441" t="s">
        <v>1249</v>
      </c>
      <c r="M2441" t="s">
        <v>421</v>
      </c>
      <c r="N2441" t="s">
        <v>381</v>
      </c>
      <c r="Q2441">
        <v>1</v>
      </c>
      <c r="R2441" s="4">
        <v>1</v>
      </c>
      <c r="S2441" s="9" t="str">
        <f t="shared" si="244"/>
        <v>Nola, Aaron</v>
      </c>
      <c r="T2441" s="9" t="str">
        <f t="shared" si="245"/>
        <v>Panini Contenders OldSchoolColors    Pros</v>
      </c>
      <c r="U2441" s="9" t="str">
        <f>IFERROR(VLOOKUP(S2441,'Lookup '!B:D,3,FALSE)," ")</f>
        <v xml:space="preserve"> </v>
      </c>
      <c r="V2441" s="9" t="str">
        <f t="shared" si="247"/>
        <v>E $1</v>
      </c>
    </row>
    <row r="2442" spans="2:22" x14ac:dyDescent="0.25">
      <c r="B2442" t="s">
        <v>875</v>
      </c>
      <c r="C2442">
        <v>2015</v>
      </c>
      <c r="D2442" t="s">
        <v>1238</v>
      </c>
      <c r="E2442" t="s">
        <v>1241</v>
      </c>
      <c r="J2442" t="s">
        <v>683</v>
      </c>
      <c r="K2442">
        <v>35</v>
      </c>
      <c r="L2442" t="s">
        <v>1250</v>
      </c>
      <c r="M2442" t="s">
        <v>748</v>
      </c>
      <c r="P2442">
        <f>$S$1-1994</f>
        <v>26</v>
      </c>
      <c r="Q2442">
        <v>1</v>
      </c>
      <c r="R2442" s="4"/>
      <c r="S2442" s="9" t="str">
        <f t="shared" si="244"/>
        <v>Matuella, Michael</v>
      </c>
      <c r="T2442" s="9" t="str">
        <f t="shared" si="245"/>
        <v>Panini Contenders SchoolColors    Pros</v>
      </c>
      <c r="U2442" s="9" t="str">
        <f>IFERROR(VLOOKUP(S2442,'Lookup '!B:D,3,FALSE)," ")</f>
        <v xml:space="preserve"> </v>
      </c>
      <c r="V2442" s="9" t="str">
        <f t="shared" si="247"/>
        <v>G</v>
      </c>
    </row>
    <row r="2443" spans="2:22" x14ac:dyDescent="0.25">
      <c r="B2443" t="s">
        <v>875</v>
      </c>
      <c r="C2443">
        <v>2015</v>
      </c>
      <c r="D2443" t="s">
        <v>1242</v>
      </c>
      <c r="E2443" t="s">
        <v>1243</v>
      </c>
      <c r="H2443" t="s">
        <v>919</v>
      </c>
      <c r="K2443">
        <v>8</v>
      </c>
      <c r="L2443" t="s">
        <v>1251</v>
      </c>
      <c r="Q2443">
        <v>1</v>
      </c>
      <c r="R2443" s="4">
        <v>10</v>
      </c>
      <c r="S2443" s="9" t="str">
        <f t="shared" ref="S2443:S2451" si="248">L2443&amp;", "&amp;M2443</f>
        <v xml:space="preserve">Cano,Robinson / Cruz,Nelson, </v>
      </c>
      <c r="T2443" s="9" t="str">
        <f t="shared" si="245"/>
        <v xml:space="preserve">Panini Elite BacktoBackJack   Relic </v>
      </c>
      <c r="U2443" s="9" t="str">
        <f>IFERROR(VLOOKUP(S2443,'Lookup '!B:D,3,FALSE)," ")</f>
        <v xml:space="preserve"> </v>
      </c>
      <c r="V2443" s="9" t="str">
        <f t="shared" si="247"/>
        <v>C $10</v>
      </c>
    </row>
    <row r="2444" spans="2:22" x14ac:dyDescent="0.25">
      <c r="B2444" t="s">
        <v>2</v>
      </c>
      <c r="C2444">
        <v>2015</v>
      </c>
      <c r="D2444" t="s">
        <v>378</v>
      </c>
      <c r="K2444" s="6">
        <v>1</v>
      </c>
      <c r="L2444" t="s">
        <v>772</v>
      </c>
      <c r="M2444" t="s">
        <v>773</v>
      </c>
      <c r="N2444" t="s">
        <v>425</v>
      </c>
      <c r="O2444" t="s">
        <v>480</v>
      </c>
      <c r="Q2444">
        <v>1</v>
      </c>
      <c r="R2444" s="4">
        <v>4</v>
      </c>
      <c r="S2444" s="9" t="str">
        <f t="shared" si="248"/>
        <v>Jeter, Derek</v>
      </c>
      <c r="T2444" s="9" t="str">
        <f t="shared" ref="T2444:T2451" si="249">CONCATENATE(D2444&amp;" "&amp;E2444&amp;" "&amp;F2444&amp;" "&amp;G2444&amp;" "&amp;H2444&amp;" "&amp;I2444&amp;J2444)</f>
        <v xml:space="preserve">Topps Main     </v>
      </c>
      <c r="U2444" s="9" t="str">
        <f>IFERROR(VLOOKUP(S2444,'Lookup '!B:D,3,FALSE)," ")</f>
        <v/>
      </c>
      <c r="V2444" s="9" t="str">
        <f t="shared" si="247"/>
        <v>E $1</v>
      </c>
    </row>
    <row r="2445" spans="2:22" x14ac:dyDescent="0.25">
      <c r="B2445" t="s">
        <v>2</v>
      </c>
      <c r="C2445">
        <v>2015</v>
      </c>
      <c r="D2445" t="s">
        <v>378</v>
      </c>
      <c r="K2445" s="6">
        <v>2</v>
      </c>
      <c r="L2445" t="s">
        <v>3793</v>
      </c>
      <c r="N2445" t="s">
        <v>565</v>
      </c>
      <c r="Q2445">
        <v>1</v>
      </c>
      <c r="R2445" s="4"/>
      <c r="S2445" s="9" t="str">
        <f t="shared" si="248"/>
        <v xml:space="preserve">Altuve, J /Martinez V / Brantley, </v>
      </c>
      <c r="T2445" s="9" t="str">
        <f t="shared" si="249"/>
        <v xml:space="preserve">Topps Main     </v>
      </c>
      <c r="U2445" s="9" t="str">
        <f>IFERROR(VLOOKUP(S2445,'Lookup '!B:D,3,FALSE)," ")</f>
        <v xml:space="preserve"> </v>
      </c>
      <c r="V2445" s="9" t="str">
        <f t="shared" si="247"/>
        <v>G</v>
      </c>
    </row>
    <row r="2446" spans="2:22" x14ac:dyDescent="0.25">
      <c r="B2446" t="s">
        <v>2</v>
      </c>
      <c r="C2446">
        <v>2015</v>
      </c>
      <c r="D2446" t="s">
        <v>378</v>
      </c>
      <c r="K2446" s="6">
        <v>10</v>
      </c>
      <c r="L2446" t="s">
        <v>896</v>
      </c>
      <c r="M2446" t="s">
        <v>897</v>
      </c>
      <c r="N2446" t="s">
        <v>381</v>
      </c>
      <c r="O2446" t="s">
        <v>382</v>
      </c>
      <c r="Q2446">
        <v>1</v>
      </c>
      <c r="R2446" s="4">
        <v>0.5</v>
      </c>
      <c r="S2446" s="9" t="str">
        <f t="shared" si="248"/>
        <v>Hamels, Cole</v>
      </c>
      <c r="T2446" s="9" t="str">
        <f t="shared" si="249"/>
        <v xml:space="preserve">Topps Main     </v>
      </c>
      <c r="U2446" s="9" t="str">
        <f>IFERROR(VLOOKUP(S2446,'Lookup '!B:D,3,FALSE)," ")</f>
        <v/>
      </c>
      <c r="V2446" s="9" t="str">
        <f t="shared" si="247"/>
        <v>F $.25</v>
      </c>
    </row>
    <row r="2447" spans="2:22" x14ac:dyDescent="0.25">
      <c r="B2447" t="s">
        <v>2</v>
      </c>
      <c r="C2447">
        <v>2015</v>
      </c>
      <c r="D2447" t="s">
        <v>378</v>
      </c>
      <c r="K2447" s="6">
        <v>43</v>
      </c>
      <c r="L2447" t="s">
        <v>1029</v>
      </c>
      <c r="M2447" t="s">
        <v>1030</v>
      </c>
      <c r="N2447" t="s">
        <v>509</v>
      </c>
      <c r="O2447" t="s">
        <v>480</v>
      </c>
      <c r="Q2447">
        <v>1</v>
      </c>
      <c r="R2447" s="4">
        <v>0.6</v>
      </c>
      <c r="S2447" s="9" t="str">
        <f t="shared" si="248"/>
        <v>Castro, Starlin</v>
      </c>
      <c r="T2447" s="9" t="str">
        <f t="shared" si="249"/>
        <v xml:space="preserve">Topps Main     </v>
      </c>
      <c r="U2447" s="9" t="str">
        <f>IFERROR(VLOOKUP(S2447,'Lookup '!B:D,3,FALSE)," ")</f>
        <v xml:space="preserve"> </v>
      </c>
      <c r="V2447" s="9" t="str">
        <f t="shared" ref="V2447:V2451" si="250">IF(R2447&gt;0.249,IF(R2447&gt;0.99,IF(R2447&gt;4.99,IF(R2447&gt;9.99,IF(R2447&gt;49.99,IF(R2447&gt;99.99,"A $100","B $50"),"C $10"),"D $5"),"E $1"),"F $.25"),"G")</f>
        <v>F $.25</v>
      </c>
    </row>
    <row r="2448" spans="2:22" x14ac:dyDescent="0.25">
      <c r="B2448" t="s">
        <v>2</v>
      </c>
      <c r="C2448">
        <v>2015</v>
      </c>
      <c r="D2448" t="s">
        <v>378</v>
      </c>
      <c r="K2448" s="6">
        <v>47</v>
      </c>
      <c r="L2448" t="s">
        <v>1101</v>
      </c>
      <c r="M2448" t="s">
        <v>1102</v>
      </c>
      <c r="N2448" t="s">
        <v>509</v>
      </c>
      <c r="O2448" t="s">
        <v>424</v>
      </c>
      <c r="Q2448">
        <v>1</v>
      </c>
      <c r="R2448" s="4">
        <v>0.6</v>
      </c>
      <c r="S2448" s="9" t="str">
        <f t="shared" si="248"/>
        <v>Rizzo, Anthony</v>
      </c>
      <c r="T2448" s="9" t="str">
        <f t="shared" si="249"/>
        <v xml:space="preserve">Topps Main     </v>
      </c>
      <c r="U2448" s="9" t="str">
        <f>IFERROR(VLOOKUP(S2448,'Lookup '!B:D,3,FALSE)," ")</f>
        <v/>
      </c>
      <c r="V2448" s="9" t="str">
        <f t="shared" si="250"/>
        <v>F $.25</v>
      </c>
    </row>
    <row r="2449" spans="2:22" x14ac:dyDescent="0.25">
      <c r="B2449" t="s">
        <v>2</v>
      </c>
      <c r="C2449">
        <v>2015</v>
      </c>
      <c r="D2449" t="s">
        <v>378</v>
      </c>
      <c r="K2449" s="6">
        <v>51</v>
      </c>
      <c r="L2449" t="s">
        <v>924</v>
      </c>
      <c r="M2449" t="s">
        <v>415</v>
      </c>
      <c r="N2449" t="s">
        <v>381</v>
      </c>
      <c r="O2449" t="s">
        <v>424</v>
      </c>
      <c r="Q2449">
        <v>1</v>
      </c>
      <c r="R2449" s="4">
        <v>0.5</v>
      </c>
      <c r="S2449" s="9" t="str">
        <f t="shared" si="248"/>
        <v>Howard, Ryan</v>
      </c>
      <c r="T2449" s="9" t="str">
        <f t="shared" si="249"/>
        <v xml:space="preserve">Topps Main     </v>
      </c>
      <c r="U2449" s="9" t="str">
        <f>IFERROR(VLOOKUP(S2449,'Lookup '!B:D,3,FALSE)," ")</f>
        <v/>
      </c>
      <c r="V2449" s="9" t="str">
        <f t="shared" si="250"/>
        <v>F $.25</v>
      </c>
    </row>
    <row r="2450" spans="2:22" x14ac:dyDescent="0.25">
      <c r="B2450" t="s">
        <v>2</v>
      </c>
      <c r="C2450">
        <v>2015</v>
      </c>
      <c r="D2450" t="s">
        <v>378</v>
      </c>
      <c r="K2450" s="6">
        <v>61</v>
      </c>
      <c r="L2450" t="s">
        <v>1264</v>
      </c>
      <c r="N2450" t="s">
        <v>565</v>
      </c>
      <c r="Q2450">
        <v>1</v>
      </c>
      <c r="R2450" s="4">
        <v>0.75</v>
      </c>
      <c r="S2450" s="9" t="str">
        <f t="shared" si="248"/>
        <v xml:space="preserve">Kershaw/Cueto/Wainwright, </v>
      </c>
      <c r="T2450" s="9" t="str">
        <f t="shared" si="249"/>
        <v xml:space="preserve">Topps Main     </v>
      </c>
      <c r="U2450" s="9" t="str">
        <f>IFERROR(VLOOKUP(S2450,'Lookup '!B:D,3,FALSE)," ")</f>
        <v xml:space="preserve"> </v>
      </c>
      <c r="V2450" s="9" t="str">
        <f t="shared" si="250"/>
        <v>F $.25</v>
      </c>
    </row>
    <row r="2451" spans="2:22" x14ac:dyDescent="0.25">
      <c r="B2451" t="s">
        <v>2</v>
      </c>
      <c r="C2451">
        <v>2015</v>
      </c>
      <c r="D2451" t="s">
        <v>378</v>
      </c>
      <c r="K2451" s="6">
        <v>62</v>
      </c>
      <c r="L2451" t="s">
        <v>1191</v>
      </c>
      <c r="M2451" t="s">
        <v>416</v>
      </c>
      <c r="N2451" t="s">
        <v>781</v>
      </c>
      <c r="O2451" t="s">
        <v>440</v>
      </c>
      <c r="Q2451">
        <v>1</v>
      </c>
      <c r="R2451" s="4"/>
      <c r="S2451" s="9" t="str">
        <f t="shared" si="248"/>
        <v>Arenado, Nolan</v>
      </c>
      <c r="T2451" s="9" t="str">
        <f t="shared" si="249"/>
        <v xml:space="preserve">Topps Main     </v>
      </c>
      <c r="U2451" s="9">
        <f>IFERROR(VLOOKUP(S2451,'Lookup '!B:D,3,FALSE)," ")</f>
        <v>0</v>
      </c>
      <c r="V2451" s="9" t="str">
        <f t="shared" si="250"/>
        <v>G</v>
      </c>
    </row>
    <row r="2452" spans="2:22" x14ac:dyDescent="0.25">
      <c r="B2452" t="s">
        <v>2</v>
      </c>
      <c r="C2452">
        <v>2015</v>
      </c>
      <c r="D2452" t="s">
        <v>378</v>
      </c>
      <c r="K2452" s="6">
        <v>98</v>
      </c>
      <c r="L2452" t="s">
        <v>1273</v>
      </c>
      <c r="Q2452">
        <v>1</v>
      </c>
      <c r="R2452" s="4">
        <v>2</v>
      </c>
      <c r="S2452" s="9" t="str">
        <f t="shared" ref="S2452:S2454" si="251">L2452&amp;", "&amp;M2452</f>
        <v xml:space="preserve">Trout/Cabrera M/Cruz N, </v>
      </c>
      <c r="T2452" s="9" t="str">
        <f t="shared" ref="T2452:T2454" si="252">CONCATENATE(D2452&amp;" "&amp;E2452&amp;" "&amp;F2452&amp;" "&amp;G2452&amp;" "&amp;H2452&amp;" "&amp;I2452&amp;J2452)</f>
        <v xml:space="preserve">Topps Main     </v>
      </c>
      <c r="U2452" s="9" t="str">
        <f>IFERROR(VLOOKUP(S2452,'Lookup '!B:D,3,FALSE)," ")</f>
        <v xml:space="preserve"> </v>
      </c>
      <c r="V2452" s="9" t="str">
        <f t="shared" ref="V2452:V2456" si="253">IF(R2452&gt;0.249,IF(R2452&gt;0.99,IF(R2452&gt;4.99,IF(R2452&gt;9.99,IF(R2452&gt;49.99,IF(R2452&gt;99.99,"A $100","B $50"),"C $10"),"D $5"),"E $1"),"F $.25"),"G")</f>
        <v>E $1</v>
      </c>
    </row>
    <row r="2453" spans="2:22" x14ac:dyDescent="0.25">
      <c r="B2453" t="s">
        <v>2</v>
      </c>
      <c r="C2453">
        <v>2015</v>
      </c>
      <c r="D2453" t="s">
        <v>378</v>
      </c>
      <c r="K2453" s="6">
        <v>100</v>
      </c>
      <c r="L2453" t="s">
        <v>982</v>
      </c>
      <c r="M2453" t="s">
        <v>983</v>
      </c>
      <c r="N2453" t="s">
        <v>394</v>
      </c>
      <c r="O2453" t="s">
        <v>382</v>
      </c>
      <c r="Q2453">
        <v>1</v>
      </c>
      <c r="R2453" s="4">
        <v>0.75</v>
      </c>
      <c r="S2453" s="9" t="str">
        <f t="shared" si="251"/>
        <v>Kershaw, Clayton</v>
      </c>
      <c r="T2453" s="9" t="str">
        <f t="shared" si="252"/>
        <v xml:space="preserve">Topps Main     </v>
      </c>
      <c r="U2453" s="9" t="str">
        <f>IFERROR(VLOOKUP(S2453,'Lookup '!B:D,3,FALSE)," ")</f>
        <v/>
      </c>
      <c r="V2453" s="9" t="str">
        <f t="shared" si="253"/>
        <v>F $.25</v>
      </c>
    </row>
    <row r="2454" spans="2:22" x14ac:dyDescent="0.25">
      <c r="B2454" t="s">
        <v>2</v>
      </c>
      <c r="C2454">
        <v>2015</v>
      </c>
      <c r="D2454" t="s">
        <v>378</v>
      </c>
      <c r="J2454" t="s">
        <v>14</v>
      </c>
      <c r="K2454" s="6">
        <v>108</v>
      </c>
      <c r="L2454" t="s">
        <v>1276</v>
      </c>
      <c r="M2454" t="s">
        <v>1277</v>
      </c>
      <c r="N2454" t="s">
        <v>509</v>
      </c>
      <c r="O2454" t="s">
        <v>388</v>
      </c>
      <c r="P2454">
        <f>$S$1-1992</f>
        <v>28</v>
      </c>
      <c r="Q2454">
        <v>1</v>
      </c>
      <c r="R2454" s="4">
        <v>0.6</v>
      </c>
      <c r="S2454" s="9" t="str">
        <f t="shared" si="251"/>
        <v>Soler, Jorge</v>
      </c>
      <c r="T2454" s="9" t="str">
        <f t="shared" si="252"/>
        <v>Topps Main     RC</v>
      </c>
      <c r="U2454" s="9" t="str">
        <f>IFERROR(VLOOKUP(S2454,'Lookup '!B:D,3,FALSE)," ")</f>
        <v/>
      </c>
      <c r="V2454" s="9" t="str">
        <f t="shared" si="253"/>
        <v>F $.25</v>
      </c>
    </row>
    <row r="2455" spans="2:22" x14ac:dyDescent="0.25">
      <c r="B2455" t="s">
        <v>2</v>
      </c>
      <c r="C2455">
        <v>2015</v>
      </c>
      <c r="D2455" t="s">
        <v>378</v>
      </c>
      <c r="K2455" s="6">
        <v>129</v>
      </c>
      <c r="L2455" t="s">
        <v>1282</v>
      </c>
      <c r="M2455" t="s">
        <v>1283</v>
      </c>
      <c r="N2455" t="s">
        <v>430</v>
      </c>
      <c r="O2455" t="s">
        <v>382</v>
      </c>
      <c r="Q2455">
        <v>1</v>
      </c>
      <c r="R2455" s="4">
        <v>0.75</v>
      </c>
      <c r="S2455" s="9" t="str">
        <f t="shared" ref="S2455:S2461" si="254">L2455&amp;", "&amp;M2455</f>
        <v>DeGrom, Jacob</v>
      </c>
      <c r="T2455" s="9" t="str">
        <f t="shared" ref="T2455:T2462" si="255">CONCATENATE(D2455&amp;" "&amp;E2455&amp;" "&amp;F2455&amp;" "&amp;G2455&amp;" "&amp;H2455&amp;" "&amp;I2455&amp;J2455)</f>
        <v xml:space="preserve">Topps Main     </v>
      </c>
      <c r="U2455" s="9" t="str">
        <f>IFERROR(VLOOKUP(S2455,'Lookup '!B:D,3,FALSE)," ")</f>
        <v/>
      </c>
      <c r="V2455" s="9" t="str">
        <f t="shared" si="253"/>
        <v>F $.25</v>
      </c>
    </row>
    <row r="2456" spans="2:22" x14ac:dyDescent="0.25">
      <c r="B2456" t="s">
        <v>2</v>
      </c>
      <c r="C2456">
        <v>2015</v>
      </c>
      <c r="D2456" t="s">
        <v>378</v>
      </c>
      <c r="K2456" s="6">
        <v>136</v>
      </c>
      <c r="L2456" t="s">
        <v>1103</v>
      </c>
      <c r="M2456" t="s">
        <v>527</v>
      </c>
      <c r="N2456" t="s">
        <v>451</v>
      </c>
      <c r="O2456" t="s">
        <v>440</v>
      </c>
      <c r="Q2456">
        <v>1</v>
      </c>
      <c r="R2456" s="4">
        <v>0.6</v>
      </c>
      <c r="S2456" s="9" t="str">
        <f t="shared" si="254"/>
        <v>Machado, Manny</v>
      </c>
      <c r="T2456" s="9" t="str">
        <f t="shared" si="255"/>
        <v xml:space="preserve">Topps Main     </v>
      </c>
      <c r="U2456" s="9">
        <f>IFERROR(VLOOKUP(S2456,'Lookup '!B:D,3,FALSE)," ")</f>
        <v>0</v>
      </c>
      <c r="V2456" s="9" t="str">
        <f t="shared" si="253"/>
        <v>F $.25</v>
      </c>
    </row>
    <row r="2457" spans="2:22" x14ac:dyDescent="0.25">
      <c r="B2457" t="s">
        <v>2</v>
      </c>
      <c r="C2457">
        <v>2015</v>
      </c>
      <c r="D2457" t="s">
        <v>378</v>
      </c>
      <c r="K2457" s="6">
        <v>150</v>
      </c>
      <c r="L2457" t="s">
        <v>1020</v>
      </c>
      <c r="M2457" t="s">
        <v>1021</v>
      </c>
      <c r="N2457" t="s">
        <v>782</v>
      </c>
      <c r="O2457" t="s">
        <v>388</v>
      </c>
      <c r="Q2457">
        <v>1</v>
      </c>
      <c r="R2457" s="4">
        <v>0.6</v>
      </c>
      <c r="S2457" s="9" t="str">
        <f t="shared" si="254"/>
        <v>Stanton, Giancarlo</v>
      </c>
      <c r="T2457" s="9" t="str">
        <f t="shared" si="255"/>
        <v xml:space="preserve">Topps Main     </v>
      </c>
      <c r="U2457" s="9" t="str">
        <f>IFERROR(VLOOKUP(S2457,'Lookup '!B:D,3,FALSE)," ")</f>
        <v/>
      </c>
      <c r="V2457" s="9" t="str">
        <f t="shared" ref="V2457:V2464" si="256">IF(R2457&gt;0.249,IF(R2457&gt;0.99,IF(R2457&gt;4.99,IF(R2457&gt;9.99,IF(R2457&gt;49.99,IF(R2457&gt;99.99,"A $100","B $50"),"C $10"),"D $5"),"E $1"),"F $.25"),"G")</f>
        <v>F $.25</v>
      </c>
    </row>
    <row r="2458" spans="2:22" x14ac:dyDescent="0.25">
      <c r="B2458" t="s">
        <v>2</v>
      </c>
      <c r="C2458">
        <v>2015</v>
      </c>
      <c r="D2458" t="s">
        <v>378</v>
      </c>
      <c r="K2458" s="6">
        <v>163</v>
      </c>
      <c r="L2458" t="s">
        <v>906</v>
      </c>
      <c r="M2458" t="s">
        <v>907</v>
      </c>
      <c r="N2458" t="s">
        <v>381</v>
      </c>
      <c r="O2458" t="s">
        <v>398</v>
      </c>
      <c r="Q2458">
        <v>1</v>
      </c>
      <c r="R2458" s="4">
        <v>0.5</v>
      </c>
      <c r="S2458" s="9" t="str">
        <f t="shared" si="254"/>
        <v>Utley, Chase</v>
      </c>
      <c r="T2458" s="9" t="str">
        <f t="shared" si="255"/>
        <v xml:space="preserve">Topps Main     </v>
      </c>
      <c r="U2458" s="9" t="str">
        <f>IFERROR(VLOOKUP(S2458,'Lookup '!B:D,3,FALSE)," ")</f>
        <v xml:space="preserve"> </v>
      </c>
      <c r="V2458" s="9" t="str">
        <f t="shared" si="256"/>
        <v>F $.25</v>
      </c>
    </row>
    <row r="2459" spans="2:22" x14ac:dyDescent="0.25">
      <c r="B2459" t="s">
        <v>2</v>
      </c>
      <c r="C2459">
        <v>2015</v>
      </c>
      <c r="D2459" t="s">
        <v>378</v>
      </c>
      <c r="J2459" t="s">
        <v>14</v>
      </c>
      <c r="K2459" s="6">
        <v>171</v>
      </c>
      <c r="L2459" t="s">
        <v>1294</v>
      </c>
      <c r="M2459" t="s">
        <v>370</v>
      </c>
      <c r="N2459" t="s">
        <v>532</v>
      </c>
      <c r="O2459" t="s">
        <v>382</v>
      </c>
      <c r="P2459">
        <f>$S$1-1991</f>
        <v>29</v>
      </c>
      <c r="Q2459">
        <v>1</v>
      </c>
      <c r="R2459" s="4"/>
      <c r="S2459" s="9" t="str">
        <f t="shared" si="254"/>
        <v>Foltynewics, Mike</v>
      </c>
      <c r="T2459" s="9" t="str">
        <f t="shared" si="255"/>
        <v>Topps Main     RC</v>
      </c>
      <c r="U2459" s="9" t="str">
        <f>IFERROR(VLOOKUP(S2459,'Lookup '!B:D,3,FALSE)," ")</f>
        <v xml:space="preserve"> </v>
      </c>
      <c r="V2459" s="9" t="str">
        <f t="shared" si="256"/>
        <v>G</v>
      </c>
    </row>
    <row r="2460" spans="2:22" x14ac:dyDescent="0.25">
      <c r="B2460" t="s">
        <v>2</v>
      </c>
      <c r="C2460">
        <v>2015</v>
      </c>
      <c r="D2460" t="s">
        <v>378</v>
      </c>
      <c r="K2460" s="6">
        <v>175</v>
      </c>
      <c r="L2460" t="s">
        <v>843</v>
      </c>
      <c r="M2460" t="s">
        <v>844</v>
      </c>
      <c r="N2460" t="s">
        <v>549</v>
      </c>
      <c r="O2460" t="s">
        <v>440</v>
      </c>
      <c r="Q2460">
        <v>1</v>
      </c>
      <c r="R2460" s="4">
        <v>0.5</v>
      </c>
      <c r="S2460" s="9" t="str">
        <f t="shared" si="254"/>
        <v>Beltre, Adrian</v>
      </c>
      <c r="T2460" s="9" t="str">
        <f t="shared" si="255"/>
        <v xml:space="preserve">Topps Main     </v>
      </c>
      <c r="U2460" s="9" t="str">
        <f>IFERROR(VLOOKUP(S2460,'Lookup '!B:D,3,FALSE)," ")</f>
        <v/>
      </c>
      <c r="V2460" s="9" t="str">
        <f t="shared" si="256"/>
        <v>F $.25</v>
      </c>
    </row>
    <row r="2461" spans="2:22" x14ac:dyDescent="0.25">
      <c r="B2461" t="s">
        <v>2</v>
      </c>
      <c r="C2461">
        <v>2015</v>
      </c>
      <c r="D2461" t="s">
        <v>378</v>
      </c>
      <c r="K2461" s="6">
        <v>178</v>
      </c>
      <c r="L2461" t="s">
        <v>1201</v>
      </c>
      <c r="M2461" t="s">
        <v>1202</v>
      </c>
      <c r="N2461" t="s">
        <v>782</v>
      </c>
      <c r="O2461" t="s">
        <v>388</v>
      </c>
      <c r="Q2461">
        <v>1</v>
      </c>
      <c r="R2461" s="4"/>
      <c r="S2461" s="9" t="str">
        <f t="shared" si="254"/>
        <v>Yelich, Christian</v>
      </c>
      <c r="T2461" s="9" t="str">
        <f t="shared" si="255"/>
        <v xml:space="preserve">Topps Main     </v>
      </c>
      <c r="U2461" s="9" t="str">
        <f>IFERROR(VLOOKUP(S2461,'Lookup '!B:D,3,FALSE)," ")</f>
        <v/>
      </c>
      <c r="V2461" s="9" t="str">
        <f t="shared" si="256"/>
        <v>G</v>
      </c>
    </row>
    <row r="2462" spans="2:22" x14ac:dyDescent="0.25">
      <c r="B2462" t="s">
        <v>2</v>
      </c>
      <c r="C2462">
        <v>2015</v>
      </c>
      <c r="D2462" t="s">
        <v>378</v>
      </c>
      <c r="J2462" t="s">
        <v>14</v>
      </c>
      <c r="K2462" s="6">
        <v>192</v>
      </c>
      <c r="L2462" t="s">
        <v>1299</v>
      </c>
      <c r="M2462" t="s">
        <v>1300</v>
      </c>
      <c r="N2462" t="s">
        <v>394</v>
      </c>
      <c r="O2462" t="s">
        <v>388</v>
      </c>
      <c r="P2462">
        <f>$S$1-1992</f>
        <v>28</v>
      </c>
      <c r="Q2462">
        <v>1</v>
      </c>
      <c r="R2462" s="4">
        <v>1.5</v>
      </c>
      <c r="S2462" s="9" t="str">
        <f t="shared" ref="S2462:S2469" si="257">L2462&amp;", "&amp;M2462</f>
        <v>Pederson, Joc</v>
      </c>
      <c r="T2462" s="9" t="str">
        <f t="shared" si="255"/>
        <v>Topps Main     RC</v>
      </c>
      <c r="U2462" s="9" t="str">
        <f>IFERROR(VLOOKUP(S2462,'Lookup '!B:D,3,FALSE)," ")</f>
        <v/>
      </c>
      <c r="V2462" s="9" t="str">
        <f t="shared" si="256"/>
        <v>E $1</v>
      </c>
    </row>
    <row r="2463" spans="2:22" x14ac:dyDescent="0.25">
      <c r="B2463" t="s">
        <v>2</v>
      </c>
      <c r="C2463">
        <v>2015</v>
      </c>
      <c r="D2463" t="s">
        <v>378</v>
      </c>
      <c r="K2463" s="6">
        <v>200</v>
      </c>
      <c r="L2463" t="s">
        <v>910</v>
      </c>
      <c r="M2463" t="s">
        <v>911</v>
      </c>
      <c r="N2463" t="s">
        <v>387</v>
      </c>
      <c r="O2463" t="s">
        <v>424</v>
      </c>
      <c r="Q2463">
        <v>1</v>
      </c>
      <c r="R2463" s="4">
        <v>1</v>
      </c>
      <c r="S2463" s="9" t="str">
        <f t="shared" si="257"/>
        <v>Cabrera, Miguel</v>
      </c>
      <c r="T2463" s="9" t="str">
        <f t="shared" ref="T2463:T2469" si="258">CONCATENATE(D2463&amp;" "&amp;E2463&amp;" "&amp;F2463&amp;" "&amp;G2463&amp;" "&amp;H2463&amp;" "&amp;I2463&amp;J2463)</f>
        <v xml:space="preserve">Topps Main     </v>
      </c>
      <c r="U2463" s="9" t="str">
        <f>IFERROR(VLOOKUP(S2463,'Lookup '!B:D,3,FALSE)," ")</f>
        <v/>
      </c>
      <c r="V2463" s="9" t="str">
        <f t="shared" si="256"/>
        <v>E $1</v>
      </c>
    </row>
    <row r="2464" spans="2:22" x14ac:dyDescent="0.25">
      <c r="B2464" t="s">
        <v>2</v>
      </c>
      <c r="C2464">
        <v>2015</v>
      </c>
      <c r="D2464" t="s">
        <v>378</v>
      </c>
      <c r="K2464" s="6">
        <v>207</v>
      </c>
      <c r="L2464" t="s">
        <v>1134</v>
      </c>
      <c r="M2464" t="s">
        <v>1135</v>
      </c>
      <c r="N2464" t="s">
        <v>966</v>
      </c>
      <c r="O2464" t="s">
        <v>388</v>
      </c>
      <c r="Q2464">
        <v>1</v>
      </c>
      <c r="R2464" s="4">
        <v>1</v>
      </c>
      <c r="S2464" s="9" t="str">
        <f t="shared" si="257"/>
        <v>Harper, Bryce</v>
      </c>
      <c r="T2464" s="9" t="str">
        <f t="shared" si="258"/>
        <v xml:space="preserve">Topps Main     </v>
      </c>
      <c r="U2464" s="9" t="str">
        <f>IFERROR(VLOOKUP(S2464,'Lookup '!B:D,3,FALSE)," ")</f>
        <v/>
      </c>
      <c r="V2464" s="9" t="str">
        <f t="shared" si="256"/>
        <v>E $1</v>
      </c>
    </row>
    <row r="2465" spans="2:22" x14ac:dyDescent="0.25">
      <c r="B2465" t="s">
        <v>2</v>
      </c>
      <c r="C2465">
        <v>2015</v>
      </c>
      <c r="D2465" t="s">
        <v>378</v>
      </c>
      <c r="K2465" s="6">
        <v>212</v>
      </c>
      <c r="L2465" t="s">
        <v>500</v>
      </c>
      <c r="M2465" t="s">
        <v>990</v>
      </c>
      <c r="N2465" t="s">
        <v>381</v>
      </c>
      <c r="O2465" t="s">
        <v>382</v>
      </c>
      <c r="Q2465">
        <v>1</v>
      </c>
      <c r="R2465" s="4"/>
      <c r="S2465" s="9" t="str">
        <f t="shared" si="257"/>
        <v>Lee, Cliff</v>
      </c>
      <c r="T2465" s="9" t="str">
        <f t="shared" si="258"/>
        <v xml:space="preserve">Topps Main     </v>
      </c>
      <c r="U2465" s="9" t="str">
        <f>IFERROR(VLOOKUP(S2465,'Lookup '!B:D,3,FALSE)," ")</f>
        <v/>
      </c>
      <c r="V2465" s="9" t="str">
        <f t="shared" ref="V2465:V2470" si="259">IF(R2465&gt;0.249,IF(R2465&gt;0.99,IF(R2465&gt;4.99,IF(R2465&gt;9.99,IF(R2465&gt;49.99,IF(R2465&gt;99.99,"A $100","B $50"),"C $10"),"D $5"),"E $1"),"F $.25"),"G")</f>
        <v>G</v>
      </c>
    </row>
    <row r="2466" spans="2:22" x14ac:dyDescent="0.25">
      <c r="B2466" t="s">
        <v>2</v>
      </c>
      <c r="C2466">
        <v>2015</v>
      </c>
      <c r="D2466" t="s">
        <v>378</v>
      </c>
      <c r="K2466" s="6">
        <v>214</v>
      </c>
      <c r="L2466" t="s">
        <v>1305</v>
      </c>
      <c r="N2466" t="s">
        <v>565</v>
      </c>
      <c r="Q2466">
        <v>1</v>
      </c>
      <c r="R2466" s="4"/>
      <c r="S2466" s="9" t="str">
        <f t="shared" si="257"/>
        <v xml:space="preserve">Kluber/Scherzer/Weaver, </v>
      </c>
      <c r="T2466" s="9" t="str">
        <f t="shared" si="258"/>
        <v xml:space="preserve">Topps Main     </v>
      </c>
      <c r="U2466" s="9" t="str">
        <f>IFERROR(VLOOKUP(S2466,'Lookup '!B:D,3,FALSE)," ")</f>
        <v xml:space="preserve"> </v>
      </c>
      <c r="V2466" s="9" t="str">
        <f t="shared" si="259"/>
        <v>G</v>
      </c>
    </row>
    <row r="2467" spans="2:22" x14ac:dyDescent="0.25">
      <c r="B2467" t="s">
        <v>2</v>
      </c>
      <c r="C2467">
        <v>2015</v>
      </c>
      <c r="D2467" t="s">
        <v>378</v>
      </c>
      <c r="J2467" t="s">
        <v>14</v>
      </c>
      <c r="K2467" s="6">
        <v>217</v>
      </c>
      <c r="L2467" t="s">
        <v>1274</v>
      </c>
      <c r="M2467" t="s">
        <v>985</v>
      </c>
      <c r="N2467" t="s">
        <v>556</v>
      </c>
      <c r="O2467" t="s">
        <v>382</v>
      </c>
      <c r="P2467">
        <f>$S$1-1993</f>
        <v>27</v>
      </c>
      <c r="Q2467">
        <v>1</v>
      </c>
      <c r="R2467" s="4"/>
      <c r="S2467" s="9" t="str">
        <f t="shared" si="257"/>
        <v>Norris, Daniel</v>
      </c>
      <c r="T2467" s="9" t="str">
        <f t="shared" si="258"/>
        <v>Topps Main     RC</v>
      </c>
      <c r="U2467" s="9" t="str">
        <f>IFERROR(VLOOKUP(S2467,'Lookup '!B:D,3,FALSE)," ")</f>
        <v xml:space="preserve"> </v>
      </c>
      <c r="V2467" s="9" t="str">
        <f t="shared" si="259"/>
        <v>G</v>
      </c>
    </row>
    <row r="2468" spans="2:22" x14ac:dyDescent="0.25">
      <c r="B2468" t="s">
        <v>2</v>
      </c>
      <c r="C2468">
        <v>2015</v>
      </c>
      <c r="D2468" t="s">
        <v>378</v>
      </c>
      <c r="K2468" s="6">
        <v>230</v>
      </c>
      <c r="L2468" t="s">
        <v>1147</v>
      </c>
      <c r="M2468" t="s">
        <v>1148</v>
      </c>
      <c r="N2468" t="s">
        <v>456</v>
      </c>
      <c r="O2468" t="s">
        <v>480</v>
      </c>
      <c r="Q2468">
        <v>1</v>
      </c>
      <c r="R2468" s="4"/>
      <c r="S2468" s="9" t="str">
        <f t="shared" si="257"/>
        <v>Segura, Jean</v>
      </c>
      <c r="T2468" s="9" t="str">
        <f t="shared" si="258"/>
        <v xml:space="preserve">Topps Main     </v>
      </c>
      <c r="U2468" s="9" t="str">
        <f>IFERROR(VLOOKUP(S2468,'Lookup '!B:D,3,FALSE)," ")</f>
        <v/>
      </c>
      <c r="V2468" s="9" t="str">
        <f t="shared" si="259"/>
        <v>G</v>
      </c>
    </row>
    <row r="2469" spans="2:22" x14ac:dyDescent="0.25">
      <c r="B2469" t="s">
        <v>2</v>
      </c>
      <c r="C2469">
        <v>2015</v>
      </c>
      <c r="D2469" t="s">
        <v>378</v>
      </c>
      <c r="J2469" t="s">
        <v>14</v>
      </c>
      <c r="K2469" s="6">
        <v>241</v>
      </c>
      <c r="L2469" t="s">
        <v>1311</v>
      </c>
      <c r="M2469" t="s">
        <v>1312</v>
      </c>
      <c r="N2469" t="s">
        <v>430</v>
      </c>
      <c r="O2469" t="s">
        <v>398</v>
      </c>
      <c r="P2469">
        <f>$S$1-1994</f>
        <v>26</v>
      </c>
      <c r="Q2469">
        <v>1</v>
      </c>
      <c r="R2469" s="4"/>
      <c r="S2469" s="9" t="str">
        <f t="shared" si="257"/>
        <v>Herrera, Dilson</v>
      </c>
      <c r="T2469" s="9" t="str">
        <f t="shared" si="258"/>
        <v>Topps Main     RC</v>
      </c>
      <c r="U2469" s="9" t="str">
        <f>IFERROR(VLOOKUP(S2469,'Lookup '!B:D,3,FALSE)," ")</f>
        <v xml:space="preserve"> </v>
      </c>
      <c r="V2469" s="9" t="str">
        <f t="shared" si="259"/>
        <v>G</v>
      </c>
    </row>
    <row r="2470" spans="2:22" x14ac:dyDescent="0.25">
      <c r="B2470" t="s">
        <v>2</v>
      </c>
      <c r="C2470">
        <v>2015</v>
      </c>
      <c r="D2470" t="s">
        <v>378</v>
      </c>
      <c r="K2470" s="6">
        <v>267</v>
      </c>
      <c r="L2470" t="s">
        <v>903</v>
      </c>
      <c r="M2470" t="s">
        <v>904</v>
      </c>
      <c r="N2470" t="s">
        <v>394</v>
      </c>
      <c r="O2470" t="s">
        <v>382</v>
      </c>
      <c r="Q2470">
        <v>1</v>
      </c>
      <c r="R2470" s="4">
        <v>0.6</v>
      </c>
      <c r="S2470" s="9" t="str">
        <f t="shared" ref="S2470:S2475" si="260">L2470&amp;", "&amp;M2470</f>
        <v>Greinke, Zack</v>
      </c>
      <c r="T2470" s="9" t="str">
        <f t="shared" ref="T2470:T2476" si="261">CONCATENATE(D2470&amp;" "&amp;E2470&amp;" "&amp;F2470&amp;" "&amp;G2470&amp;" "&amp;H2470&amp;" "&amp;I2470&amp;J2470)</f>
        <v xml:space="preserve">Topps Main     </v>
      </c>
      <c r="U2470" s="9" t="str">
        <f>IFERROR(VLOOKUP(S2470,'Lookup '!B:D,3,FALSE)," ")</f>
        <v/>
      </c>
      <c r="V2470" s="9" t="str">
        <f t="shared" si="259"/>
        <v>F $.25</v>
      </c>
    </row>
    <row r="2471" spans="2:22" x14ac:dyDescent="0.25">
      <c r="B2471" t="s">
        <v>2</v>
      </c>
      <c r="C2471">
        <v>2015</v>
      </c>
      <c r="D2471" t="s">
        <v>378</v>
      </c>
      <c r="K2471" s="6">
        <v>285</v>
      </c>
      <c r="L2471" t="s">
        <v>1325</v>
      </c>
      <c r="N2471" t="s">
        <v>565</v>
      </c>
      <c r="Q2471">
        <v>1</v>
      </c>
      <c r="R2471" s="4">
        <v>2</v>
      </c>
      <c r="S2471" s="9" t="str">
        <f t="shared" si="260"/>
        <v xml:space="preserve">Cruz N/Carter C/Trout, </v>
      </c>
      <c r="T2471" s="9" t="str">
        <f t="shared" si="261"/>
        <v xml:space="preserve">Topps Main     </v>
      </c>
      <c r="U2471" s="9" t="str">
        <f>IFERROR(VLOOKUP(S2471,'Lookup '!B:D,3,FALSE)," ")</f>
        <v xml:space="preserve"> </v>
      </c>
      <c r="V2471" s="9" t="str">
        <f t="shared" ref="V2471:V2477" si="262">IF(R2471&gt;0.249,IF(R2471&gt;0.99,IF(R2471&gt;4.99,IF(R2471&gt;9.99,IF(R2471&gt;49.99,IF(R2471&gt;99.99,"A $100","B $50"),"C $10"),"D $5"),"E $1"),"F $.25"),"G")</f>
        <v>E $1</v>
      </c>
    </row>
    <row r="2472" spans="2:22" x14ac:dyDescent="0.25">
      <c r="B2472" t="s">
        <v>2</v>
      </c>
      <c r="C2472">
        <v>2015</v>
      </c>
      <c r="D2472" t="s">
        <v>378</v>
      </c>
      <c r="K2472" s="6">
        <v>300</v>
      </c>
      <c r="L2472" t="s">
        <v>1117</v>
      </c>
      <c r="M2472" t="s">
        <v>370</v>
      </c>
      <c r="N2472" t="s">
        <v>417</v>
      </c>
      <c r="O2472" t="s">
        <v>388</v>
      </c>
      <c r="Q2472">
        <v>1</v>
      </c>
      <c r="R2472" s="4">
        <v>2</v>
      </c>
      <c r="S2472" s="9" t="str">
        <f t="shared" si="260"/>
        <v>Trout, Mike</v>
      </c>
      <c r="T2472" s="9" t="str">
        <f t="shared" si="261"/>
        <v xml:space="preserve">Topps Main     </v>
      </c>
      <c r="U2472" s="9" t="str">
        <f>IFERROR(VLOOKUP(S2472,'Lookup '!B:D,3,FALSE)," ")</f>
        <v/>
      </c>
      <c r="V2472" s="9" t="str">
        <f t="shared" si="262"/>
        <v>E $1</v>
      </c>
    </row>
    <row r="2473" spans="2:22" x14ac:dyDescent="0.25">
      <c r="B2473" t="s">
        <v>2</v>
      </c>
      <c r="C2473">
        <v>2015</v>
      </c>
      <c r="D2473" t="s">
        <v>378</v>
      </c>
      <c r="J2473" t="s">
        <v>14</v>
      </c>
      <c r="K2473" s="6">
        <v>309</v>
      </c>
      <c r="L2473" t="s">
        <v>1329</v>
      </c>
      <c r="M2473" t="s">
        <v>1330</v>
      </c>
      <c r="N2473" t="s">
        <v>381</v>
      </c>
      <c r="Q2473">
        <v>1</v>
      </c>
      <c r="R2473" s="4"/>
      <c r="S2473" s="9" t="str">
        <f t="shared" si="260"/>
        <v>Franco, Maikel</v>
      </c>
      <c r="T2473" s="9" t="str">
        <f t="shared" si="261"/>
        <v>Topps Main     RC</v>
      </c>
      <c r="U2473" s="9" t="str">
        <f>IFERROR(VLOOKUP(S2473,'Lookup '!B:D,3,FALSE)," ")</f>
        <v/>
      </c>
      <c r="V2473" s="9" t="str">
        <f t="shared" si="262"/>
        <v>G</v>
      </c>
    </row>
    <row r="2474" spans="2:22" x14ac:dyDescent="0.25">
      <c r="B2474" t="s">
        <v>2</v>
      </c>
      <c r="C2474">
        <v>2015</v>
      </c>
      <c r="D2474" t="s">
        <v>378</v>
      </c>
      <c r="J2474" t="s">
        <v>14</v>
      </c>
      <c r="K2474" s="6">
        <v>310</v>
      </c>
      <c r="L2474" t="s">
        <v>1331</v>
      </c>
      <c r="M2474" t="s">
        <v>1032</v>
      </c>
      <c r="N2474" t="s">
        <v>847</v>
      </c>
      <c r="P2474" s="6">
        <f>$S$1-1991</f>
        <v>29</v>
      </c>
      <c r="Q2474">
        <v>1</v>
      </c>
      <c r="R2474" s="4"/>
      <c r="S2474" s="9" t="str">
        <f t="shared" si="260"/>
        <v>Lamb, Jake</v>
      </c>
      <c r="T2474" s="9" t="str">
        <f t="shared" si="261"/>
        <v>Topps Main     RC</v>
      </c>
      <c r="U2474" s="9" t="str">
        <f>IFERROR(VLOOKUP(S2474,'Lookup '!B:D,3,FALSE)," ")</f>
        <v/>
      </c>
      <c r="V2474" s="9" t="str">
        <f t="shared" si="262"/>
        <v>G</v>
      </c>
    </row>
    <row r="2475" spans="2:22" x14ac:dyDescent="0.25">
      <c r="B2475" t="s">
        <v>2</v>
      </c>
      <c r="C2475">
        <v>2015</v>
      </c>
      <c r="D2475" t="s">
        <v>378</v>
      </c>
      <c r="J2475" t="s">
        <v>14</v>
      </c>
      <c r="K2475" s="6">
        <v>315</v>
      </c>
      <c r="L2475" t="s">
        <v>1334</v>
      </c>
      <c r="M2475" t="s">
        <v>789</v>
      </c>
      <c r="N2475" t="s">
        <v>509</v>
      </c>
      <c r="Q2475">
        <v>1</v>
      </c>
      <c r="R2475" s="4">
        <v>1</v>
      </c>
      <c r="S2475" s="9" t="str">
        <f t="shared" si="260"/>
        <v>Baez, Javier</v>
      </c>
      <c r="T2475" s="9" t="str">
        <f t="shared" si="261"/>
        <v>Topps Main     RC</v>
      </c>
      <c r="U2475" s="9" t="str">
        <f>IFERROR(VLOOKUP(S2475,'Lookup '!B:D,3,FALSE)," ")</f>
        <v xml:space="preserve"> </v>
      </c>
      <c r="V2475" s="9" t="str">
        <f t="shared" si="262"/>
        <v>E $1</v>
      </c>
    </row>
    <row r="2476" spans="2:22" x14ac:dyDescent="0.25">
      <c r="B2476" t="s">
        <v>2</v>
      </c>
      <c r="C2476">
        <v>2015</v>
      </c>
      <c r="D2476" t="s">
        <v>378</v>
      </c>
      <c r="K2476" s="6">
        <v>319</v>
      </c>
      <c r="L2476" t="s">
        <v>772</v>
      </c>
      <c r="M2476" t="s">
        <v>773</v>
      </c>
      <c r="N2476" t="s">
        <v>425</v>
      </c>
      <c r="Q2476">
        <v>1</v>
      </c>
      <c r="R2476" s="4"/>
      <c r="S2476" s="9" t="str">
        <f t="shared" ref="S2476:S2478" si="263">L2476&amp;", "&amp;M2476</f>
        <v>Jeter, Derek</v>
      </c>
      <c r="T2476" s="9" t="str">
        <f t="shared" si="261"/>
        <v xml:space="preserve">Topps Main     </v>
      </c>
      <c r="U2476" s="9" t="str">
        <f>IFERROR(VLOOKUP(S2476,'Lookup '!B:D,3,FALSE)," ")</f>
        <v/>
      </c>
      <c r="V2476" s="9" t="str">
        <f t="shared" si="262"/>
        <v>G</v>
      </c>
    </row>
    <row r="2477" spans="2:22" x14ac:dyDescent="0.25">
      <c r="B2477" t="s">
        <v>2</v>
      </c>
      <c r="C2477">
        <v>2015</v>
      </c>
      <c r="D2477" t="s">
        <v>378</v>
      </c>
      <c r="K2477" s="6">
        <v>327</v>
      </c>
      <c r="L2477" t="s">
        <v>1335</v>
      </c>
      <c r="M2477" t="s">
        <v>1336</v>
      </c>
      <c r="N2477" t="s">
        <v>402</v>
      </c>
      <c r="Q2477">
        <v>1</v>
      </c>
      <c r="R2477" s="4"/>
      <c r="S2477" s="9" t="str">
        <f t="shared" si="263"/>
        <v>Bogaerts, Xander</v>
      </c>
      <c r="T2477" s="9" t="str">
        <f t="shared" ref="T2477:T2478" si="264">CONCATENATE(D2477&amp;" "&amp;E2477&amp;" "&amp;F2477&amp;" "&amp;G2477&amp;" "&amp;H2477&amp;" "&amp;I2477&amp;J2477)</f>
        <v xml:space="preserve">Topps Main     </v>
      </c>
      <c r="U2477" s="9" t="str">
        <f>IFERROR(VLOOKUP(S2477,'Lookup '!B:D,3,FALSE)," ")</f>
        <v xml:space="preserve"> </v>
      </c>
      <c r="V2477" s="9" t="str">
        <f t="shared" si="262"/>
        <v>G</v>
      </c>
    </row>
    <row r="2478" spans="2:22" x14ac:dyDescent="0.25">
      <c r="B2478" t="s">
        <v>2</v>
      </c>
      <c r="C2478">
        <v>2015</v>
      </c>
      <c r="D2478" t="s">
        <v>378</v>
      </c>
      <c r="K2478" s="6">
        <v>376</v>
      </c>
      <c r="L2478" t="s">
        <v>1019</v>
      </c>
      <c r="M2478" t="s">
        <v>992</v>
      </c>
      <c r="N2478" t="s">
        <v>465</v>
      </c>
      <c r="Q2478">
        <v>1</v>
      </c>
      <c r="R2478" s="4">
        <v>0.6</v>
      </c>
      <c r="S2478" s="9" t="str">
        <f t="shared" si="263"/>
        <v>Sale, Chris</v>
      </c>
      <c r="T2478" s="9" t="str">
        <f t="shared" si="264"/>
        <v xml:space="preserve">Topps Main     </v>
      </c>
      <c r="U2478" s="9" t="str">
        <f>IFERROR(VLOOKUP(S2478,'Lookup '!B:D,3,FALSE)," ")</f>
        <v/>
      </c>
      <c r="V2478" s="9" t="str">
        <f t="shared" ref="V2478:V2479" si="265">IF(R2478&gt;0.249,IF(R2478&gt;0.99,IF(R2478&gt;4.99,IF(R2478&gt;9.99,IF(R2478&gt;49.99,IF(R2478&gt;99.99,"A $100","B $50"),"C $10"),"D $5"),"E $1"),"F $.25"),"G")</f>
        <v>F $.25</v>
      </c>
    </row>
    <row r="2479" spans="2:22" x14ac:dyDescent="0.25">
      <c r="B2479" t="s">
        <v>2</v>
      </c>
      <c r="C2479">
        <v>2015</v>
      </c>
      <c r="D2479" t="s">
        <v>378</v>
      </c>
      <c r="K2479" s="6">
        <v>389</v>
      </c>
      <c r="L2479" t="s">
        <v>1350</v>
      </c>
      <c r="M2479" t="s">
        <v>1351</v>
      </c>
      <c r="N2479" t="s">
        <v>402</v>
      </c>
      <c r="Q2479">
        <v>1</v>
      </c>
      <c r="R2479" s="4">
        <v>0.25</v>
      </c>
      <c r="S2479" s="9" t="str">
        <f t="shared" ref="S2479" si="266">L2479&amp;", "&amp;M2479</f>
        <v>Betts, Mookie</v>
      </c>
      <c r="T2479" s="9" t="str">
        <f t="shared" ref="T2479" si="267">CONCATENATE(D2479&amp;" "&amp;E2479&amp;" "&amp;F2479&amp;" "&amp;G2479&amp;" "&amp;H2479&amp;" "&amp;I2479&amp;J2479)</f>
        <v xml:space="preserve">Topps Main     </v>
      </c>
      <c r="U2479" s="9" t="str">
        <f>IFERROR(VLOOKUP(S2479,'Lookup '!B:D,3,FALSE)," ")</f>
        <v/>
      </c>
      <c r="V2479" s="9" t="str">
        <f t="shared" si="265"/>
        <v>F $.25</v>
      </c>
    </row>
    <row r="2480" spans="2:22" x14ac:dyDescent="0.25">
      <c r="B2480" t="s">
        <v>2</v>
      </c>
      <c r="C2480">
        <v>2015</v>
      </c>
      <c r="D2480" t="s">
        <v>378</v>
      </c>
      <c r="K2480" s="6">
        <v>463</v>
      </c>
      <c r="L2480" t="s">
        <v>964</v>
      </c>
      <c r="M2480" t="s">
        <v>949</v>
      </c>
      <c r="N2480" t="s">
        <v>387</v>
      </c>
      <c r="Q2480">
        <v>1</v>
      </c>
      <c r="R2480" s="4">
        <v>0.5</v>
      </c>
      <c r="S2480" s="9" t="str">
        <f t="shared" ref="S2480:S2481" si="268">L2480&amp;", "&amp;M2480</f>
        <v>Verlander, Justin</v>
      </c>
      <c r="T2480" s="9" t="str">
        <f t="shared" ref="T2480:T2481" si="269">CONCATENATE(D2480&amp;" "&amp;E2480&amp;" "&amp;F2480&amp;" "&amp;G2480&amp;" "&amp;H2480&amp;" "&amp;I2480&amp;J2480)</f>
        <v xml:space="preserve">Topps Main     </v>
      </c>
      <c r="U2480" s="9" t="str">
        <f>IFERROR(VLOOKUP(S2480,'Lookup '!B:D,3,FALSE)," ")</f>
        <v/>
      </c>
      <c r="V2480" s="9" t="str">
        <f t="shared" ref="V2480" si="270">IF(R2480&gt;0.249,IF(R2480&gt;0.99,IF(R2480&gt;4.99,IF(R2480&gt;9.99,IF(R2480&gt;49.99,IF(R2480&gt;99.99,"A $100","B $50"),"C $10"),"D $5"),"E $1"),"F $.25"),"G")</f>
        <v>F $.25</v>
      </c>
    </row>
    <row r="2481" spans="2:22" x14ac:dyDescent="0.25">
      <c r="B2481" t="s">
        <v>2</v>
      </c>
      <c r="C2481">
        <v>2015</v>
      </c>
      <c r="D2481" t="s">
        <v>378</v>
      </c>
      <c r="K2481" s="6">
        <v>500</v>
      </c>
      <c r="L2481" t="s">
        <v>831</v>
      </c>
      <c r="M2481" t="s">
        <v>361</v>
      </c>
      <c r="N2481" t="s">
        <v>402</v>
      </c>
      <c r="O2481" t="s">
        <v>457</v>
      </c>
      <c r="Q2481">
        <v>1</v>
      </c>
      <c r="R2481" s="4">
        <v>0.6</v>
      </c>
      <c r="S2481" s="9" t="str">
        <f t="shared" si="268"/>
        <v>Ortiz, David</v>
      </c>
      <c r="T2481" s="9" t="str">
        <f t="shared" si="269"/>
        <v xml:space="preserve">Topps Main     </v>
      </c>
      <c r="U2481" s="9" t="str">
        <f>IFERROR(VLOOKUP(S2481,'Lookup '!B:D,3,FALSE)," ")</f>
        <v/>
      </c>
      <c r="V2481" s="9" t="str">
        <f t="shared" ref="V2481:V2483" si="271">IF(R2481&gt;0.249,IF(R2481&gt;0.99,IF(R2481&gt;4.99,IF(R2481&gt;9.99,IF(R2481&gt;49.99,IF(R2481&gt;99.99,"A $100","B $50"),"C $10"),"D $5"),"E $1"),"F $.25"),"G")</f>
        <v>F $.25</v>
      </c>
    </row>
    <row r="2482" spans="2:22" x14ac:dyDescent="0.25">
      <c r="B2482" t="s">
        <v>2</v>
      </c>
      <c r="C2482">
        <v>2015</v>
      </c>
      <c r="D2482" t="s">
        <v>378</v>
      </c>
      <c r="J2482" t="s">
        <v>14</v>
      </c>
      <c r="K2482" s="6">
        <v>519</v>
      </c>
      <c r="L2482" t="s">
        <v>1371</v>
      </c>
      <c r="M2482" t="s">
        <v>1372</v>
      </c>
      <c r="N2482" t="s">
        <v>847</v>
      </c>
      <c r="P2482">
        <f>$S$1-1992</f>
        <v>28</v>
      </c>
      <c r="Q2482">
        <v>1</v>
      </c>
      <c r="R2482" s="4"/>
      <c r="S2482" s="9" t="str">
        <f t="shared" ref="S2482:S2484" si="272">L2482&amp;", "&amp;M2482</f>
        <v>Bradley, Archie</v>
      </c>
      <c r="T2482" s="9" t="str">
        <f t="shared" ref="T2482:T2484" si="273">CONCATENATE(D2482&amp;" "&amp;E2482&amp;" "&amp;F2482&amp;" "&amp;G2482&amp;" "&amp;H2482&amp;" "&amp;I2482&amp;J2482)</f>
        <v>Topps Main     RC</v>
      </c>
      <c r="U2482" s="9">
        <f>IFERROR(VLOOKUP(S2482,'Lookup '!B:D,3,FALSE)," ")</f>
        <v>0</v>
      </c>
      <c r="V2482" s="9" t="str">
        <f t="shared" si="271"/>
        <v>G</v>
      </c>
    </row>
    <row r="2483" spans="2:22" x14ac:dyDescent="0.25">
      <c r="B2483" t="s">
        <v>2</v>
      </c>
      <c r="C2483">
        <v>2015</v>
      </c>
      <c r="D2483" t="s">
        <v>378</v>
      </c>
      <c r="J2483" t="s">
        <v>14</v>
      </c>
      <c r="K2483" s="6">
        <v>522</v>
      </c>
      <c r="L2483" t="s">
        <v>1374</v>
      </c>
      <c r="M2483" t="s">
        <v>1346</v>
      </c>
      <c r="N2483" t="s">
        <v>391</v>
      </c>
      <c r="P2483">
        <f>$S$1-1992</f>
        <v>28</v>
      </c>
      <c r="Q2483">
        <v>1</v>
      </c>
      <c r="R2483" s="4"/>
      <c r="S2483" s="9" t="str">
        <f t="shared" si="272"/>
        <v>Tuivailala, Sam</v>
      </c>
      <c r="T2483" s="9" t="str">
        <f t="shared" si="273"/>
        <v>Topps Main     RC</v>
      </c>
      <c r="U2483" s="9" t="str">
        <f>IFERROR(VLOOKUP(S2483,'Lookup '!B:D,3,FALSE)," ")</f>
        <v xml:space="preserve"> </v>
      </c>
      <c r="V2483" s="9" t="str">
        <f t="shared" si="271"/>
        <v>G</v>
      </c>
    </row>
    <row r="2484" spans="2:22" x14ac:dyDescent="0.25">
      <c r="B2484" t="s">
        <v>2</v>
      </c>
      <c r="C2484">
        <v>2015</v>
      </c>
      <c r="D2484" t="s">
        <v>378</v>
      </c>
      <c r="J2484" t="s">
        <v>14</v>
      </c>
      <c r="K2484" s="6">
        <v>549</v>
      </c>
      <c r="L2484" t="s">
        <v>701</v>
      </c>
      <c r="M2484" t="s">
        <v>1202</v>
      </c>
      <c r="N2484" t="s">
        <v>451</v>
      </c>
      <c r="P2484">
        <f>$S$1-1991</f>
        <v>29</v>
      </c>
      <c r="Q2484">
        <v>1</v>
      </c>
      <c r="R2484" s="4"/>
      <c r="S2484" s="9" t="str">
        <f t="shared" si="272"/>
        <v>Walker, Christian</v>
      </c>
      <c r="T2484" s="9" t="str">
        <f t="shared" si="273"/>
        <v>Topps Main     RC</v>
      </c>
      <c r="U2484" s="9" t="str">
        <f>IFERROR(VLOOKUP(S2484,'Lookup '!B:D,3,FALSE)," ")</f>
        <v xml:space="preserve"> </v>
      </c>
      <c r="V2484" s="9" t="str">
        <f t="shared" ref="V2484:V2485" si="274">IF(R2484&gt;0.249,IF(R2484&gt;0.99,IF(R2484&gt;4.99,IF(R2484&gt;9.99,IF(R2484&gt;49.99,IF(R2484&gt;99.99,"A $100","B $50"),"C $10"),"D $5"),"E $1"),"F $.25"),"G")</f>
        <v>G</v>
      </c>
    </row>
    <row r="2485" spans="2:22" x14ac:dyDescent="0.25">
      <c r="B2485" t="s">
        <v>2</v>
      </c>
      <c r="C2485">
        <v>2015</v>
      </c>
      <c r="D2485" t="s">
        <v>378</v>
      </c>
      <c r="K2485" s="6">
        <v>586</v>
      </c>
      <c r="L2485" t="s">
        <v>994</v>
      </c>
      <c r="M2485" t="s">
        <v>995</v>
      </c>
      <c r="N2485" t="s">
        <v>966</v>
      </c>
      <c r="Q2485">
        <v>1</v>
      </c>
      <c r="R2485" s="4">
        <v>0.25</v>
      </c>
      <c r="S2485" s="9" t="str">
        <f t="shared" ref="S2485:S2488" si="275">L2485&amp;", "&amp;M2485</f>
        <v>Scherzer, Max</v>
      </c>
      <c r="T2485" s="9" t="str">
        <f t="shared" ref="T2485:T2488" si="276">CONCATENATE(D2485&amp;" "&amp;E2485&amp;" "&amp;F2485&amp;" "&amp;G2485&amp;" "&amp;H2485&amp;" "&amp;I2485&amp;J2485)</f>
        <v xml:space="preserve">Topps Main     </v>
      </c>
      <c r="U2485" s="9" t="str">
        <f>IFERROR(VLOOKUP(S2485,'Lookup '!B:D,3,FALSE)," ")</f>
        <v/>
      </c>
      <c r="V2485" s="9" t="str">
        <f t="shared" si="274"/>
        <v>F $.25</v>
      </c>
    </row>
    <row r="2486" spans="2:22" x14ac:dyDescent="0.25">
      <c r="B2486" t="s">
        <v>2</v>
      </c>
      <c r="C2486">
        <v>2015</v>
      </c>
      <c r="D2486" t="s">
        <v>378</v>
      </c>
      <c r="K2486" s="6">
        <v>600</v>
      </c>
      <c r="L2486" t="s">
        <v>889</v>
      </c>
      <c r="M2486" t="s">
        <v>732</v>
      </c>
      <c r="N2486" t="s">
        <v>417</v>
      </c>
      <c r="Q2486">
        <v>1</v>
      </c>
      <c r="R2486" s="4">
        <v>0.25</v>
      </c>
      <c r="S2486" s="9" t="str">
        <f t="shared" si="275"/>
        <v>Pujols, Albert</v>
      </c>
      <c r="T2486" s="9" t="str">
        <f t="shared" si="276"/>
        <v xml:space="preserve">Topps Main     </v>
      </c>
      <c r="U2486" s="9" t="str">
        <f>IFERROR(VLOOKUP(S2486,'Lookup '!B:D,3,FALSE)," ")</f>
        <v/>
      </c>
      <c r="V2486" s="9" t="str">
        <f t="shared" ref="V2486:V2488" si="277">IF(R2486&gt;0.249,IF(R2486&gt;0.99,IF(R2486&gt;4.99,IF(R2486&gt;9.99,IF(R2486&gt;49.99,IF(R2486&gt;99.99,"A $100","B $50"),"C $10"),"D $5"),"E $1"),"F $.25"),"G")</f>
        <v>F $.25</v>
      </c>
    </row>
    <row r="2487" spans="2:22" x14ac:dyDescent="0.25">
      <c r="B2487" t="s">
        <v>377</v>
      </c>
      <c r="C2487">
        <v>2015</v>
      </c>
      <c r="D2487" t="s">
        <v>378</v>
      </c>
      <c r="J2487" t="s">
        <v>14</v>
      </c>
      <c r="K2487" s="6">
        <v>616</v>
      </c>
      <c r="L2487" t="s">
        <v>1384</v>
      </c>
      <c r="M2487" t="s">
        <v>1380</v>
      </c>
      <c r="N2487" t="s">
        <v>509</v>
      </c>
      <c r="Q2487">
        <v>1</v>
      </c>
      <c r="R2487" s="4">
        <v>10</v>
      </c>
      <c r="S2487" s="9" t="str">
        <f t="shared" si="275"/>
        <v>Bryant, Kris</v>
      </c>
      <c r="T2487" s="9" t="str">
        <f t="shared" si="276"/>
        <v>Topps Main     RC</v>
      </c>
      <c r="U2487" s="9">
        <f>IFERROR(VLOOKUP(S2487,'Lookup '!B:D,3,FALSE)," ")</f>
        <v>0</v>
      </c>
      <c r="V2487" s="9" t="str">
        <f t="shared" si="277"/>
        <v>C $10</v>
      </c>
    </row>
    <row r="2488" spans="2:22" x14ac:dyDescent="0.25">
      <c r="B2488" t="s">
        <v>2</v>
      </c>
      <c r="C2488">
        <v>2015</v>
      </c>
      <c r="D2488" t="s">
        <v>378</v>
      </c>
      <c r="K2488" s="6">
        <v>620</v>
      </c>
      <c r="L2488" t="s">
        <v>1142</v>
      </c>
      <c r="M2488" t="s">
        <v>614</v>
      </c>
      <c r="N2488" t="s">
        <v>532</v>
      </c>
      <c r="O2488" t="s">
        <v>398</v>
      </c>
      <c r="Q2488">
        <v>1</v>
      </c>
      <c r="R2488" s="4">
        <v>0.25</v>
      </c>
      <c r="S2488" s="9" t="str">
        <f t="shared" si="275"/>
        <v>Altuve, Jose</v>
      </c>
      <c r="T2488" s="9" t="str">
        <f t="shared" si="276"/>
        <v xml:space="preserve">Topps Main     </v>
      </c>
      <c r="U2488" s="9" t="str">
        <f>IFERROR(VLOOKUP(S2488,'Lookup '!B:D,3,FALSE)," ")</f>
        <v/>
      </c>
      <c r="V2488" s="9" t="str">
        <f t="shared" si="277"/>
        <v>F $.25</v>
      </c>
    </row>
    <row r="2489" spans="2:22" x14ac:dyDescent="0.25">
      <c r="B2489" t="s">
        <v>2</v>
      </c>
      <c r="C2489">
        <v>2015</v>
      </c>
      <c r="D2489" t="s">
        <v>378</v>
      </c>
      <c r="J2489" t="s">
        <v>14</v>
      </c>
      <c r="K2489" s="6">
        <v>660</v>
      </c>
      <c r="L2489" t="s">
        <v>1394</v>
      </c>
      <c r="M2489" t="s">
        <v>419</v>
      </c>
      <c r="N2489" t="s">
        <v>556</v>
      </c>
      <c r="P2489">
        <f>$S$1-1995</f>
        <v>25</v>
      </c>
      <c r="Q2489">
        <v>1</v>
      </c>
      <c r="R2489" s="4"/>
      <c r="S2489" s="9" t="str">
        <f t="shared" ref="S2489" si="278">L2489&amp;", "&amp;M2489</f>
        <v>Osuna, Roberto</v>
      </c>
      <c r="T2489" s="9" t="str">
        <f t="shared" ref="T2489:T2491" si="279">CONCATENATE(D2489&amp;" "&amp;E2489&amp;" "&amp;F2489&amp;" "&amp;G2489&amp;" "&amp;H2489&amp;" "&amp;I2489&amp;J2489)</f>
        <v>Topps Main     RC</v>
      </c>
      <c r="U2489" s="9" t="str">
        <f>IFERROR(VLOOKUP(S2489,'Lookup '!B:D,3,FALSE)," ")</f>
        <v/>
      </c>
      <c r="V2489" s="9" t="str">
        <f t="shared" ref="V2489:V2499" si="280">IF(R2489&gt;0.249,IF(R2489&gt;0.99,IF(R2489&gt;4.99,IF(R2489&gt;9.99,IF(R2489&gt;49.99,IF(R2489&gt;99.99,"A $100","B $50"),"C $10"),"D $5"),"E $1"),"F $.25"),"G")</f>
        <v>G</v>
      </c>
    </row>
    <row r="2490" spans="2:22" x14ac:dyDescent="0.25">
      <c r="B2490" t="s">
        <v>2</v>
      </c>
      <c r="C2490">
        <v>2015</v>
      </c>
      <c r="D2490" t="s">
        <v>378</v>
      </c>
      <c r="F2490" t="s">
        <v>1254</v>
      </c>
      <c r="J2490" t="s">
        <v>14</v>
      </c>
      <c r="K2490" s="6" t="s">
        <v>1406</v>
      </c>
      <c r="L2490" t="s">
        <v>1276</v>
      </c>
      <c r="M2490" t="s">
        <v>1277</v>
      </c>
      <c r="N2490" t="s">
        <v>509</v>
      </c>
      <c r="O2490" t="s">
        <v>388</v>
      </c>
      <c r="P2490">
        <f>$S$1-1992</f>
        <v>28</v>
      </c>
      <c r="Q2490">
        <v>1</v>
      </c>
      <c r="R2490" s="4"/>
      <c r="S2490" s="9" t="str">
        <f t="shared" ref="S2490:S2528" si="281">L2490&amp;", "&amp;M2490</f>
        <v>Soler, Jorge</v>
      </c>
      <c r="T2490" s="9" t="str">
        <f t="shared" si="279"/>
        <v>Topps Main  RetailSetAlt   RC</v>
      </c>
      <c r="U2490" s="9" t="str">
        <f>IFERROR(VLOOKUP(S2490,'Lookup '!B:D,3,FALSE)," ")</f>
        <v/>
      </c>
      <c r="V2490" s="9" t="str">
        <f t="shared" si="280"/>
        <v>G</v>
      </c>
    </row>
    <row r="2491" spans="2:22" x14ac:dyDescent="0.25">
      <c r="B2491" t="s">
        <v>2</v>
      </c>
      <c r="C2491">
        <v>2015</v>
      </c>
      <c r="D2491" t="s">
        <v>378</v>
      </c>
      <c r="F2491" t="s">
        <v>1254</v>
      </c>
      <c r="J2491" t="s">
        <v>14</v>
      </c>
      <c r="K2491" s="6" t="s">
        <v>1407</v>
      </c>
      <c r="L2491" t="s">
        <v>1299</v>
      </c>
      <c r="M2491" t="s">
        <v>1300</v>
      </c>
      <c r="N2491" t="s">
        <v>394</v>
      </c>
      <c r="O2491" t="s">
        <v>388</v>
      </c>
      <c r="P2491">
        <f>$S$1-1992</f>
        <v>28</v>
      </c>
      <c r="Q2491">
        <v>1</v>
      </c>
      <c r="R2491" s="4"/>
      <c r="S2491" s="9" t="str">
        <f t="shared" si="281"/>
        <v>Pederson, Joc</v>
      </c>
      <c r="T2491" s="9" t="str">
        <f t="shared" si="279"/>
        <v>Topps Main  RetailSetAlt   RC</v>
      </c>
      <c r="U2491" s="9" t="str">
        <f>IFERROR(VLOOKUP(S2491,'Lookup '!B:D,3,FALSE)," ")</f>
        <v/>
      </c>
      <c r="V2491" s="9" t="str">
        <f t="shared" si="280"/>
        <v>G</v>
      </c>
    </row>
    <row r="2492" spans="2:22" x14ac:dyDescent="0.25">
      <c r="B2492" t="s">
        <v>2</v>
      </c>
      <c r="C2492">
        <v>2015</v>
      </c>
      <c r="D2492" t="s">
        <v>378</v>
      </c>
      <c r="F2492" t="s">
        <v>1254</v>
      </c>
      <c r="J2492" t="s">
        <v>14</v>
      </c>
      <c r="K2492" s="6" t="s">
        <v>1408</v>
      </c>
      <c r="L2492" t="s">
        <v>1371</v>
      </c>
      <c r="M2492" t="s">
        <v>1372</v>
      </c>
      <c r="N2492" t="s">
        <v>928</v>
      </c>
      <c r="O2492" t="s">
        <v>382</v>
      </c>
      <c r="P2492">
        <f>$S$1-1992</f>
        <v>28</v>
      </c>
      <c r="Q2492">
        <v>1</v>
      </c>
      <c r="R2492" s="4"/>
      <c r="S2492" s="9" t="str">
        <f t="shared" si="281"/>
        <v>Bradley, Archie</v>
      </c>
      <c r="T2492" s="9" t="str">
        <f t="shared" ref="T2492:T2529" si="282">CONCATENATE(D2492&amp;" "&amp;E2492&amp;" "&amp;F2492&amp;" "&amp;G2492&amp;" "&amp;H2492&amp;" "&amp;I2492&amp;J2492)</f>
        <v>Topps Main  RetailSetAlt   RC</v>
      </c>
      <c r="U2492" s="9">
        <f>IFERROR(VLOOKUP(S2492,'Lookup '!B:D,3,FALSE)," ")</f>
        <v>0</v>
      </c>
      <c r="V2492" s="9" t="str">
        <f t="shared" si="280"/>
        <v>G</v>
      </c>
    </row>
    <row r="2493" spans="2:22" x14ac:dyDescent="0.25">
      <c r="B2493" t="s">
        <v>2</v>
      </c>
      <c r="C2493">
        <v>2015</v>
      </c>
      <c r="D2493" t="s">
        <v>378</v>
      </c>
      <c r="F2493" t="s">
        <v>1254</v>
      </c>
      <c r="J2493" t="s">
        <v>14</v>
      </c>
      <c r="K2493" s="6" t="s">
        <v>1409</v>
      </c>
      <c r="L2493" t="s">
        <v>1384</v>
      </c>
      <c r="M2493" t="s">
        <v>1380</v>
      </c>
      <c r="N2493" t="s">
        <v>509</v>
      </c>
      <c r="O2493" t="s">
        <v>440</v>
      </c>
      <c r="Q2493">
        <v>1</v>
      </c>
      <c r="R2493" s="4">
        <v>25</v>
      </c>
      <c r="S2493" s="9" t="str">
        <f t="shared" si="281"/>
        <v>Bryant, Kris</v>
      </c>
      <c r="T2493" s="9" t="str">
        <f t="shared" si="282"/>
        <v>Topps Main  RetailSetAlt   RC</v>
      </c>
      <c r="U2493" s="9">
        <f>IFERROR(VLOOKUP(S2493,'Lookup '!B:D,3,FALSE)," ")</f>
        <v>0</v>
      </c>
      <c r="V2493" s="9" t="str">
        <f t="shared" si="280"/>
        <v>C $10</v>
      </c>
    </row>
    <row r="2494" spans="2:22" x14ac:dyDescent="0.25">
      <c r="B2494" t="s">
        <v>851</v>
      </c>
      <c r="C2494">
        <v>2015</v>
      </c>
      <c r="D2494" t="s">
        <v>378</v>
      </c>
      <c r="F2494" t="s">
        <v>778</v>
      </c>
      <c r="J2494" t="s">
        <v>14</v>
      </c>
      <c r="K2494" t="s">
        <v>1411</v>
      </c>
      <c r="L2494" t="s">
        <v>1412</v>
      </c>
      <c r="M2494" t="s">
        <v>949</v>
      </c>
      <c r="N2494" t="s">
        <v>782</v>
      </c>
      <c r="O2494" t="s">
        <v>382</v>
      </c>
      <c r="Q2494">
        <v>1</v>
      </c>
      <c r="R2494" s="4"/>
      <c r="S2494" s="9" t="str">
        <f t="shared" si="281"/>
        <v>Nicolino, Justin</v>
      </c>
      <c r="T2494" s="9" t="str">
        <f t="shared" si="282"/>
        <v>Topps Main  Gold   RC</v>
      </c>
      <c r="U2494" s="9" t="str">
        <f>IFERROR(VLOOKUP(S2494,'Lookup '!B:D,3,FALSE)," ")</f>
        <v xml:space="preserve"> </v>
      </c>
      <c r="V2494" s="9" t="str">
        <f t="shared" si="280"/>
        <v>G</v>
      </c>
    </row>
    <row r="2495" spans="2:22" x14ac:dyDescent="0.25">
      <c r="B2495" t="s">
        <v>851</v>
      </c>
      <c r="C2495">
        <v>2015</v>
      </c>
      <c r="D2495" t="s">
        <v>378</v>
      </c>
      <c r="F2495" t="s">
        <v>778</v>
      </c>
      <c r="J2495" t="s">
        <v>14</v>
      </c>
      <c r="K2495" t="s">
        <v>1413</v>
      </c>
      <c r="L2495" t="s">
        <v>1352</v>
      </c>
      <c r="M2495" t="s">
        <v>351</v>
      </c>
      <c r="N2495" t="s">
        <v>966</v>
      </c>
      <c r="O2495" t="s">
        <v>382</v>
      </c>
      <c r="Q2495">
        <v>1</v>
      </c>
      <c r="R2495" s="4"/>
      <c r="S2495" s="9" t="str">
        <f t="shared" si="281"/>
        <v>Ross, Joe</v>
      </c>
      <c r="T2495" s="9" t="str">
        <f t="shared" si="282"/>
        <v>Topps Main  Gold   RC</v>
      </c>
      <c r="U2495" s="9" t="str">
        <f>IFERROR(VLOOKUP(S2495,'Lookup '!B:D,3,FALSE)," ")</f>
        <v xml:space="preserve"> </v>
      </c>
      <c r="V2495" s="9" t="str">
        <f t="shared" si="280"/>
        <v>G</v>
      </c>
    </row>
    <row r="2496" spans="2:22" x14ac:dyDescent="0.25">
      <c r="B2496" t="s">
        <v>851</v>
      </c>
      <c r="C2496">
        <v>2015</v>
      </c>
      <c r="D2496" t="s">
        <v>378</v>
      </c>
      <c r="F2496" t="s">
        <v>778</v>
      </c>
      <c r="K2496" t="s">
        <v>1414</v>
      </c>
      <c r="L2496" t="s">
        <v>1134</v>
      </c>
      <c r="M2496" t="s">
        <v>1135</v>
      </c>
      <c r="N2496" t="s">
        <v>966</v>
      </c>
      <c r="O2496" t="s">
        <v>388</v>
      </c>
      <c r="Q2496">
        <v>1</v>
      </c>
      <c r="R2496" s="4">
        <v>3</v>
      </c>
      <c r="S2496" s="9" t="str">
        <f t="shared" si="281"/>
        <v>Harper, Bryce</v>
      </c>
      <c r="T2496" s="9" t="str">
        <f t="shared" si="282"/>
        <v xml:space="preserve">Topps Main  Gold   </v>
      </c>
      <c r="U2496" s="9" t="str">
        <f>IFERROR(VLOOKUP(S2496,'Lookup '!B:D,3,FALSE)," ")</f>
        <v/>
      </c>
      <c r="V2496" s="9" t="str">
        <f t="shared" si="280"/>
        <v>E $1</v>
      </c>
    </row>
    <row r="2497" spans="2:22" x14ac:dyDescent="0.25">
      <c r="B2497" t="s">
        <v>851</v>
      </c>
      <c r="C2497">
        <v>2015</v>
      </c>
      <c r="D2497" t="s">
        <v>378</v>
      </c>
      <c r="E2497" t="s">
        <v>803</v>
      </c>
      <c r="K2497" t="s">
        <v>1415</v>
      </c>
      <c r="L2497" t="s">
        <v>882</v>
      </c>
      <c r="M2497" t="s">
        <v>883</v>
      </c>
      <c r="N2497" t="s">
        <v>555</v>
      </c>
      <c r="O2497" t="s">
        <v>388</v>
      </c>
      <c r="Q2497">
        <v>1</v>
      </c>
      <c r="R2497" s="4">
        <v>1.5</v>
      </c>
      <c r="S2497" s="9" t="str">
        <f t="shared" si="281"/>
        <v>Suzuki, Ichiro</v>
      </c>
      <c r="T2497" s="9" t="str">
        <f t="shared" si="282"/>
        <v xml:space="preserve">Topps Main Rookie Sensations    </v>
      </c>
      <c r="U2497" s="9" t="str">
        <f>IFERROR(VLOOKUP(S2497,'Lookup '!B:D,3,FALSE)," ")</f>
        <v/>
      </c>
      <c r="V2497" s="9" t="str">
        <f t="shared" si="280"/>
        <v>E $1</v>
      </c>
    </row>
    <row r="2498" spans="2:22" x14ac:dyDescent="0.25">
      <c r="B2498" t="s">
        <v>851</v>
      </c>
      <c r="C2498">
        <v>2015</v>
      </c>
      <c r="D2498" t="s">
        <v>378</v>
      </c>
      <c r="E2498" t="s">
        <v>803</v>
      </c>
      <c r="K2498" t="s">
        <v>1416</v>
      </c>
      <c r="L2498" t="s">
        <v>1134</v>
      </c>
      <c r="M2498" t="s">
        <v>1135</v>
      </c>
      <c r="N2498" t="s">
        <v>966</v>
      </c>
      <c r="O2498" t="s">
        <v>388</v>
      </c>
      <c r="Q2498">
        <v>1</v>
      </c>
      <c r="R2498" s="4">
        <v>2</v>
      </c>
      <c r="S2498" s="9" t="str">
        <f t="shared" si="281"/>
        <v>Harper, Bryce</v>
      </c>
      <c r="T2498" s="9" t="str">
        <f t="shared" si="282"/>
        <v xml:space="preserve">Topps Main Rookie Sensations    </v>
      </c>
      <c r="U2498" s="9" t="str">
        <f>IFERROR(VLOOKUP(S2498,'Lookup '!B:D,3,FALSE)," ")</f>
        <v/>
      </c>
      <c r="V2498" s="9" t="str">
        <f t="shared" si="280"/>
        <v>E $1</v>
      </c>
    </row>
    <row r="2499" spans="2:22" s="6" customFormat="1" x14ac:dyDescent="0.25">
      <c r="B2499" s="6" t="s">
        <v>851</v>
      </c>
      <c r="C2499" s="6">
        <v>2015</v>
      </c>
      <c r="D2499" s="6" t="s">
        <v>378</v>
      </c>
      <c r="E2499" s="6" t="s">
        <v>1252</v>
      </c>
      <c r="K2499" s="6" t="s">
        <v>1417</v>
      </c>
      <c r="L2499" s="6" t="s">
        <v>494</v>
      </c>
      <c r="M2499" s="6" t="s">
        <v>495</v>
      </c>
      <c r="N2499" s="6" t="s">
        <v>443</v>
      </c>
      <c r="P2499" s="6" t="s">
        <v>481</v>
      </c>
      <c r="Q2499" s="6">
        <v>1</v>
      </c>
      <c r="R2499" s="19">
        <v>1</v>
      </c>
      <c r="S2499" s="6" t="str">
        <f t="shared" si="281"/>
        <v>Jackson, Reggie</v>
      </c>
      <c r="T2499" s="6" t="str">
        <f t="shared" si="282"/>
        <v xml:space="preserve">Topps Main Tape Measure Blasts    </v>
      </c>
      <c r="U2499" s="6" t="str">
        <f>IFERROR(VLOOKUP(S2499,'Lookup '!B:D,3,FALSE)," ")</f>
        <v>HOF</v>
      </c>
      <c r="V2499" s="6" t="str">
        <f t="shared" si="280"/>
        <v>E $1</v>
      </c>
    </row>
    <row r="2500" spans="2:22" x14ac:dyDescent="0.25">
      <c r="B2500" t="s">
        <v>851</v>
      </c>
      <c r="C2500">
        <v>2015</v>
      </c>
      <c r="D2500" t="s">
        <v>378</v>
      </c>
      <c r="E2500" t="s">
        <v>1252</v>
      </c>
      <c r="K2500" t="s">
        <v>1418</v>
      </c>
      <c r="L2500" t="s">
        <v>1117</v>
      </c>
      <c r="M2500" t="s">
        <v>370</v>
      </c>
      <c r="N2500" t="s">
        <v>417</v>
      </c>
      <c r="Q2500">
        <v>1</v>
      </c>
      <c r="R2500" s="4">
        <v>3</v>
      </c>
      <c r="S2500" s="9" t="str">
        <f t="shared" si="281"/>
        <v>Trout, Mike</v>
      </c>
      <c r="T2500" s="9" t="str">
        <f t="shared" si="282"/>
        <v xml:space="preserve">Topps Main Tape Measure Blasts    </v>
      </c>
      <c r="U2500" s="9" t="str">
        <f>IFERROR(VLOOKUP(S2500,'Lookup '!B:D,3,FALSE)," ")</f>
        <v/>
      </c>
      <c r="V2500" s="9" t="str">
        <f t="shared" ref="V2500:V2531" si="283">IF(R2500&gt;0.249,IF(R2500&gt;0.99,IF(R2500&gt;4.99,IF(R2500&gt;9.99,IF(R2500&gt;49.99,IF(R2500&gt;99.99,"A $100","B $50"),"C $10"),"D $5"),"E $1"),"F $.25"),"G")</f>
        <v>E $1</v>
      </c>
    </row>
    <row r="2501" spans="2:22" x14ac:dyDescent="0.25">
      <c r="B2501" t="s">
        <v>851</v>
      </c>
      <c r="C2501">
        <v>2015</v>
      </c>
      <c r="D2501" t="s">
        <v>378</v>
      </c>
      <c r="E2501" t="s">
        <v>1252</v>
      </c>
      <c r="K2501" t="s">
        <v>1419</v>
      </c>
      <c r="L2501" t="s">
        <v>889</v>
      </c>
      <c r="M2501" t="s">
        <v>732</v>
      </c>
      <c r="N2501" t="s">
        <v>391</v>
      </c>
      <c r="Q2501">
        <v>1</v>
      </c>
      <c r="R2501" s="4">
        <v>1.25</v>
      </c>
      <c r="S2501" s="9" t="str">
        <f t="shared" si="281"/>
        <v>Pujols, Albert</v>
      </c>
      <c r="T2501" s="9" t="str">
        <f t="shared" si="282"/>
        <v xml:space="preserve">Topps Main Tape Measure Blasts    </v>
      </c>
      <c r="U2501" s="9" t="str">
        <f>IFERROR(VLOOKUP(S2501,'Lookup '!B:D,3,FALSE)," ")</f>
        <v/>
      </c>
      <c r="V2501" s="9" t="str">
        <f t="shared" si="283"/>
        <v>E $1</v>
      </c>
    </row>
    <row r="2502" spans="2:22" s="6" customFormat="1" x14ac:dyDescent="0.25">
      <c r="B2502" s="6" t="s">
        <v>851</v>
      </c>
      <c r="C2502" s="6">
        <v>2015</v>
      </c>
      <c r="D2502" s="6" t="s">
        <v>378</v>
      </c>
      <c r="E2502" s="6" t="s">
        <v>1253</v>
      </c>
      <c r="H2502" s="6" t="s">
        <v>5497</v>
      </c>
      <c r="K2502" s="6" t="s">
        <v>1420</v>
      </c>
      <c r="L2502" s="6" t="s">
        <v>516</v>
      </c>
      <c r="M2502" s="6" t="s">
        <v>517</v>
      </c>
      <c r="N2502" s="6" t="s">
        <v>443</v>
      </c>
      <c r="O2502" s="6" t="s">
        <v>388</v>
      </c>
      <c r="P2502" s="6" t="s">
        <v>481</v>
      </c>
      <c r="Q2502" s="6">
        <v>1</v>
      </c>
      <c r="R2502" s="19">
        <v>5</v>
      </c>
      <c r="S2502" s="6" t="str">
        <f t="shared" si="281"/>
        <v>Henderson, Rickey</v>
      </c>
      <c r="T2502" s="6" t="str">
        <f t="shared" si="282"/>
        <v xml:space="preserve">Topps Main Etched in History   MfgRelic </v>
      </c>
      <c r="U2502" s="6" t="str">
        <f>IFERROR(VLOOKUP(S2502,'Lookup '!B:D,3,FALSE)," ")</f>
        <v>HOF</v>
      </c>
      <c r="V2502" s="6" t="str">
        <f t="shared" si="283"/>
        <v>D $5</v>
      </c>
    </row>
    <row r="2503" spans="2:22" x14ac:dyDescent="0.25">
      <c r="B2503" t="s">
        <v>851</v>
      </c>
      <c r="C2503">
        <v>2015</v>
      </c>
      <c r="D2503" t="s">
        <v>378</v>
      </c>
      <c r="E2503" t="s">
        <v>592</v>
      </c>
      <c r="J2503" t="s">
        <v>14</v>
      </c>
      <c r="K2503" t="s">
        <v>1422</v>
      </c>
      <c r="L2503" t="s">
        <v>1089</v>
      </c>
      <c r="M2503" t="s">
        <v>958</v>
      </c>
      <c r="N2503" t="s">
        <v>549</v>
      </c>
      <c r="O2503" t="s">
        <v>440</v>
      </c>
      <c r="P2503">
        <f>$S$1-1993</f>
        <v>27</v>
      </c>
      <c r="Q2503">
        <v>1</v>
      </c>
      <c r="R2503" s="4"/>
      <c r="S2503" s="9" t="str">
        <f t="shared" si="281"/>
        <v>Gallo, Joey</v>
      </c>
      <c r="T2503" s="9" t="str">
        <f t="shared" si="282"/>
        <v>Topps Main Update    RC</v>
      </c>
      <c r="U2503" s="9" t="str">
        <f>IFERROR(VLOOKUP(S2503,'Lookup '!B:D,3,FALSE)," ")</f>
        <v/>
      </c>
      <c r="V2503" s="9" t="str">
        <f t="shared" si="283"/>
        <v>G</v>
      </c>
    </row>
    <row r="2504" spans="2:22" s="6" customFormat="1" x14ac:dyDescent="0.25">
      <c r="B2504" s="6" t="s">
        <v>851</v>
      </c>
      <c r="C2504" s="6">
        <v>2015</v>
      </c>
      <c r="D2504" s="6" t="s">
        <v>378</v>
      </c>
      <c r="E2504" s="6" t="s">
        <v>592</v>
      </c>
      <c r="K2504" s="6" t="s">
        <v>1423</v>
      </c>
      <c r="L2504" s="6" t="s">
        <v>1103</v>
      </c>
      <c r="M2504" s="6" t="s">
        <v>527</v>
      </c>
      <c r="N2504" s="6" t="s">
        <v>451</v>
      </c>
      <c r="O2504" s="6" t="s">
        <v>440</v>
      </c>
      <c r="Q2504" s="6">
        <v>1</v>
      </c>
      <c r="R2504" s="19">
        <v>0.5</v>
      </c>
      <c r="S2504" s="6" t="str">
        <f t="shared" si="281"/>
        <v>Machado, Manny</v>
      </c>
      <c r="T2504" s="6" t="str">
        <f t="shared" si="282"/>
        <v xml:space="preserve">Topps Main Update    </v>
      </c>
      <c r="U2504" s="6">
        <f>IFERROR(VLOOKUP(S2504,'Lookup '!B:D,3,FALSE)," ")</f>
        <v>0</v>
      </c>
      <c r="V2504" s="6" t="str">
        <f t="shared" si="283"/>
        <v>F $.25</v>
      </c>
    </row>
    <row r="2505" spans="2:22" x14ac:dyDescent="0.25">
      <c r="B2505" t="s">
        <v>851</v>
      </c>
      <c r="C2505">
        <v>2015</v>
      </c>
      <c r="D2505" t="s">
        <v>378</v>
      </c>
      <c r="E2505" t="s">
        <v>592</v>
      </c>
      <c r="J2505" t="s">
        <v>14</v>
      </c>
      <c r="K2505" t="s">
        <v>1425</v>
      </c>
      <c r="L2505" t="s">
        <v>1426</v>
      </c>
      <c r="M2505" t="s">
        <v>1427</v>
      </c>
      <c r="N2505" t="s">
        <v>395</v>
      </c>
      <c r="O2505" t="s">
        <v>388</v>
      </c>
      <c r="P2505">
        <f>$S$1-1993</f>
        <v>27</v>
      </c>
      <c r="Q2505">
        <v>1</v>
      </c>
      <c r="R2505" s="4">
        <v>1</v>
      </c>
      <c r="S2505" s="9" t="str">
        <f t="shared" si="281"/>
        <v>Buxton, Byron</v>
      </c>
      <c r="T2505" s="9" t="str">
        <f t="shared" si="282"/>
        <v>Topps Main Update    RC</v>
      </c>
      <c r="U2505" s="9" t="str">
        <f>IFERROR(VLOOKUP(S2505,'Lookup '!B:D,3,FALSE)," ")</f>
        <v xml:space="preserve"> </v>
      </c>
      <c r="V2505" s="9" t="str">
        <f t="shared" si="283"/>
        <v>E $1</v>
      </c>
    </row>
    <row r="2506" spans="2:22" x14ac:dyDescent="0.25">
      <c r="B2506" t="s">
        <v>851</v>
      </c>
      <c r="C2506">
        <v>2015</v>
      </c>
      <c r="D2506" t="s">
        <v>378</v>
      </c>
      <c r="E2506" t="s">
        <v>592</v>
      </c>
      <c r="J2506" t="s">
        <v>14</v>
      </c>
      <c r="K2506" t="s">
        <v>1432</v>
      </c>
      <c r="L2506" t="s">
        <v>1433</v>
      </c>
      <c r="M2506" t="s">
        <v>748</v>
      </c>
      <c r="N2506" t="s">
        <v>433</v>
      </c>
      <c r="O2506" t="s">
        <v>382</v>
      </c>
      <c r="P2506">
        <f>$S$1-1992</f>
        <v>28</v>
      </c>
      <c r="Q2506">
        <v>1</v>
      </c>
      <c r="R2506" s="4"/>
      <c r="S2506" s="9" t="str">
        <f t="shared" si="281"/>
        <v>Lorenzen, Michael</v>
      </c>
      <c r="T2506" s="9" t="str">
        <f t="shared" si="282"/>
        <v>Topps Main Update    RC</v>
      </c>
      <c r="U2506" s="9" t="str">
        <f>IFERROR(VLOOKUP(S2506,'Lookup '!B:D,3,FALSE)," ")</f>
        <v xml:space="preserve"> </v>
      </c>
      <c r="V2506" s="9" t="str">
        <f t="shared" si="283"/>
        <v>G</v>
      </c>
    </row>
    <row r="2507" spans="2:22" x14ac:dyDescent="0.25">
      <c r="B2507" t="s">
        <v>851</v>
      </c>
      <c r="C2507">
        <v>2015</v>
      </c>
      <c r="D2507" t="s">
        <v>378</v>
      </c>
      <c r="E2507" t="s">
        <v>592</v>
      </c>
      <c r="J2507" t="s">
        <v>14</v>
      </c>
      <c r="K2507" t="s">
        <v>1160</v>
      </c>
      <c r="L2507" t="s">
        <v>1274</v>
      </c>
      <c r="M2507" t="s">
        <v>985</v>
      </c>
      <c r="N2507" t="s">
        <v>387</v>
      </c>
      <c r="O2507" t="s">
        <v>382</v>
      </c>
      <c r="P2507">
        <f>$S$1-1993</f>
        <v>27</v>
      </c>
      <c r="Q2507">
        <v>1</v>
      </c>
      <c r="R2507" s="4"/>
      <c r="S2507" s="9" t="str">
        <f t="shared" si="281"/>
        <v>Norris, Daniel</v>
      </c>
      <c r="T2507" s="9" t="str">
        <f t="shared" si="282"/>
        <v>Topps Main Update    RC</v>
      </c>
      <c r="U2507" s="9" t="str">
        <f>IFERROR(VLOOKUP(S2507,'Lookup '!B:D,3,FALSE)," ")</f>
        <v xml:space="preserve"> </v>
      </c>
      <c r="V2507" s="9" t="str">
        <f t="shared" si="283"/>
        <v>G</v>
      </c>
    </row>
    <row r="2508" spans="2:22" x14ac:dyDescent="0.25">
      <c r="B2508" t="s">
        <v>851</v>
      </c>
      <c r="C2508">
        <v>2015</v>
      </c>
      <c r="D2508" t="s">
        <v>378</v>
      </c>
      <c r="E2508" t="s">
        <v>592</v>
      </c>
      <c r="K2508" t="s">
        <v>1161</v>
      </c>
      <c r="L2508" t="s">
        <v>889</v>
      </c>
      <c r="M2508" t="s">
        <v>732</v>
      </c>
      <c r="N2508" t="s">
        <v>417</v>
      </c>
      <c r="O2508" t="s">
        <v>424</v>
      </c>
      <c r="Q2508">
        <v>1</v>
      </c>
      <c r="R2508" s="4">
        <v>0.6</v>
      </c>
      <c r="S2508" s="9" t="str">
        <f t="shared" si="281"/>
        <v>Pujols, Albert</v>
      </c>
      <c r="T2508" s="9" t="str">
        <f t="shared" si="282"/>
        <v xml:space="preserve">Topps Main Update    </v>
      </c>
      <c r="U2508" s="9" t="str">
        <f>IFERROR(VLOOKUP(S2508,'Lookup '!B:D,3,FALSE)," ")</f>
        <v/>
      </c>
      <c r="V2508" s="9" t="str">
        <f t="shared" si="283"/>
        <v>F $.25</v>
      </c>
    </row>
    <row r="2509" spans="2:22" x14ac:dyDescent="0.25">
      <c r="B2509" t="s">
        <v>851</v>
      </c>
      <c r="C2509">
        <v>2015</v>
      </c>
      <c r="D2509" t="s">
        <v>378</v>
      </c>
      <c r="E2509" t="s">
        <v>592</v>
      </c>
      <c r="J2509" t="s">
        <v>14</v>
      </c>
      <c r="K2509" t="s">
        <v>1436</v>
      </c>
      <c r="L2509" t="s">
        <v>1437</v>
      </c>
      <c r="M2509" t="s">
        <v>1438</v>
      </c>
      <c r="N2509" t="s">
        <v>554</v>
      </c>
      <c r="O2509" t="s">
        <v>440</v>
      </c>
      <c r="P2509">
        <f>$S$1-1991</f>
        <v>29</v>
      </c>
      <c r="Q2509">
        <v>1</v>
      </c>
      <c r="R2509" s="4"/>
      <c r="S2509" s="9" t="str">
        <f t="shared" si="281"/>
        <v>Urshela, Giovanny</v>
      </c>
      <c r="T2509" s="9" t="str">
        <f t="shared" si="282"/>
        <v>Topps Main Update    RC</v>
      </c>
      <c r="U2509" s="9" t="str">
        <f>IFERROR(VLOOKUP(S2509,'Lookup '!B:D,3,FALSE)," ")</f>
        <v xml:space="preserve"> </v>
      </c>
      <c r="V2509" s="9" t="str">
        <f t="shared" si="283"/>
        <v>G</v>
      </c>
    </row>
    <row r="2510" spans="2:22" x14ac:dyDescent="0.25">
      <c r="B2510" t="s">
        <v>851</v>
      </c>
      <c r="C2510">
        <v>2015</v>
      </c>
      <c r="D2510" t="s">
        <v>378</v>
      </c>
      <c r="E2510" t="s">
        <v>592</v>
      </c>
      <c r="J2510" t="s">
        <v>14</v>
      </c>
      <c r="K2510" t="s">
        <v>1439</v>
      </c>
      <c r="L2510" t="s">
        <v>1384</v>
      </c>
      <c r="M2510" t="s">
        <v>1380</v>
      </c>
      <c r="N2510" t="s">
        <v>509</v>
      </c>
      <c r="O2510" t="s">
        <v>440</v>
      </c>
      <c r="Q2510">
        <v>1</v>
      </c>
      <c r="R2510" s="4">
        <v>5</v>
      </c>
      <c r="S2510" s="9" t="str">
        <f t="shared" si="281"/>
        <v>Bryant, Kris</v>
      </c>
      <c r="T2510" s="9" t="str">
        <f t="shared" si="282"/>
        <v>Topps Main Update    RC</v>
      </c>
      <c r="U2510" s="9">
        <f>IFERROR(VLOOKUP(S2510,'Lookup '!B:D,3,FALSE)," ")</f>
        <v>0</v>
      </c>
      <c r="V2510" s="9" t="str">
        <f t="shared" si="283"/>
        <v>D $5</v>
      </c>
    </row>
    <row r="2511" spans="2:22" x14ac:dyDescent="0.25">
      <c r="B2511" t="s">
        <v>851</v>
      </c>
      <c r="C2511">
        <v>2015</v>
      </c>
      <c r="D2511" t="s">
        <v>378</v>
      </c>
      <c r="E2511" t="s">
        <v>592</v>
      </c>
      <c r="J2511" t="s">
        <v>14</v>
      </c>
      <c r="K2511" t="s">
        <v>1440</v>
      </c>
      <c r="L2511" t="s">
        <v>1441</v>
      </c>
      <c r="M2511" t="s">
        <v>1149</v>
      </c>
      <c r="N2511" t="s">
        <v>554</v>
      </c>
      <c r="O2511" t="s">
        <v>480</v>
      </c>
      <c r="P2511">
        <f>$S$1-1993</f>
        <v>27</v>
      </c>
      <c r="Q2511">
        <v>1</v>
      </c>
      <c r="R2511" s="4">
        <v>1.25</v>
      </c>
      <c r="S2511" s="9" t="str">
        <f t="shared" si="281"/>
        <v>Lindor, Francisco</v>
      </c>
      <c r="T2511" s="9" t="str">
        <f t="shared" si="282"/>
        <v>Topps Main Update    RC</v>
      </c>
      <c r="U2511" s="9">
        <f>IFERROR(VLOOKUP(S2511,'Lookup '!B:D,3,FALSE)," ")</f>
        <v>0</v>
      </c>
      <c r="V2511" s="9" t="str">
        <f t="shared" si="283"/>
        <v>E $1</v>
      </c>
    </row>
    <row r="2512" spans="2:22" x14ac:dyDescent="0.25">
      <c r="B2512" t="s">
        <v>851</v>
      </c>
      <c r="C2512">
        <v>2015</v>
      </c>
      <c r="D2512" t="s">
        <v>378</v>
      </c>
      <c r="E2512" t="s">
        <v>592</v>
      </c>
      <c r="J2512" t="s">
        <v>14</v>
      </c>
      <c r="K2512" t="s">
        <v>1444</v>
      </c>
      <c r="L2512" t="s">
        <v>1445</v>
      </c>
      <c r="M2512" t="s">
        <v>999</v>
      </c>
      <c r="N2512" t="s">
        <v>381</v>
      </c>
      <c r="O2512" t="s">
        <v>382</v>
      </c>
      <c r="Q2512">
        <v>1</v>
      </c>
      <c r="R2512" s="4"/>
      <c r="S2512" s="9" t="str">
        <f t="shared" si="281"/>
        <v>Araujo, Elvis</v>
      </c>
      <c r="T2512" s="9" t="str">
        <f t="shared" si="282"/>
        <v>Topps Main Update    RC</v>
      </c>
      <c r="U2512" s="9" t="str">
        <f>IFERROR(VLOOKUP(S2512,'Lookup '!B:D,3,FALSE)," ")</f>
        <v xml:space="preserve"> </v>
      </c>
      <c r="V2512" s="9" t="str">
        <f t="shared" si="283"/>
        <v>G</v>
      </c>
    </row>
    <row r="2513" spans="2:22" x14ac:dyDescent="0.25">
      <c r="B2513" t="s">
        <v>851</v>
      </c>
      <c r="C2513">
        <v>2015</v>
      </c>
      <c r="D2513" t="s">
        <v>378</v>
      </c>
      <c r="E2513" t="s">
        <v>592</v>
      </c>
      <c r="J2513" t="s">
        <v>14</v>
      </c>
      <c r="K2513" t="s">
        <v>1446</v>
      </c>
      <c r="L2513" t="s">
        <v>1089</v>
      </c>
      <c r="M2513" t="s">
        <v>958</v>
      </c>
      <c r="N2513" t="s">
        <v>549</v>
      </c>
      <c r="O2513" t="s">
        <v>440</v>
      </c>
      <c r="P2513">
        <f>$S$1-1993</f>
        <v>27</v>
      </c>
      <c r="Q2513">
        <v>1</v>
      </c>
      <c r="R2513" s="4">
        <v>1</v>
      </c>
      <c r="S2513" s="9" t="str">
        <f t="shared" si="281"/>
        <v>Gallo, Joey</v>
      </c>
      <c r="T2513" s="9" t="str">
        <f t="shared" si="282"/>
        <v>Topps Main Update    RC</v>
      </c>
      <c r="U2513" s="9" t="str">
        <f>IFERROR(VLOOKUP(S2513,'Lookup '!B:D,3,FALSE)," ")</f>
        <v/>
      </c>
      <c r="V2513" s="9" t="str">
        <f t="shared" si="283"/>
        <v>E $1</v>
      </c>
    </row>
    <row r="2514" spans="2:22" x14ac:dyDescent="0.25">
      <c r="B2514" t="s">
        <v>851</v>
      </c>
      <c r="C2514">
        <v>2015</v>
      </c>
      <c r="D2514" t="s">
        <v>378</v>
      </c>
      <c r="E2514" t="s">
        <v>592</v>
      </c>
      <c r="J2514" t="s">
        <v>14</v>
      </c>
      <c r="K2514" t="s">
        <v>1448</v>
      </c>
      <c r="L2514" t="s">
        <v>733</v>
      </c>
      <c r="M2514" t="s">
        <v>1302</v>
      </c>
      <c r="N2514" t="s">
        <v>402</v>
      </c>
      <c r="O2514" t="s">
        <v>382</v>
      </c>
      <c r="P2514">
        <f>$S$1-1993</f>
        <v>27</v>
      </c>
      <c r="Q2514">
        <v>1</v>
      </c>
      <c r="R2514" s="4"/>
      <c r="S2514" s="9" t="str">
        <f t="shared" si="281"/>
        <v>Rodriguez, Eduardo</v>
      </c>
      <c r="T2514" s="9" t="str">
        <f t="shared" si="282"/>
        <v>Topps Main Update    RC</v>
      </c>
      <c r="U2514" s="9" t="str">
        <f>IFERROR(VLOOKUP(S2514,'Lookup '!B:D,3,FALSE)," ")</f>
        <v xml:space="preserve"> </v>
      </c>
      <c r="V2514" s="9" t="str">
        <f t="shared" si="283"/>
        <v>G</v>
      </c>
    </row>
    <row r="2515" spans="2:22" x14ac:dyDescent="0.25">
      <c r="B2515" t="s">
        <v>851</v>
      </c>
      <c r="C2515">
        <v>2015</v>
      </c>
      <c r="D2515" t="s">
        <v>378</v>
      </c>
      <c r="E2515" t="s">
        <v>592</v>
      </c>
      <c r="J2515" t="s">
        <v>14</v>
      </c>
      <c r="K2515" t="s">
        <v>1450</v>
      </c>
      <c r="L2515" t="s">
        <v>1426</v>
      </c>
      <c r="M2515" t="s">
        <v>1427</v>
      </c>
      <c r="N2515" t="s">
        <v>395</v>
      </c>
      <c r="O2515" t="s">
        <v>388</v>
      </c>
      <c r="P2515">
        <f>$S$1-1993</f>
        <v>27</v>
      </c>
      <c r="Q2515">
        <v>1</v>
      </c>
      <c r="R2515" s="4">
        <v>0.6</v>
      </c>
      <c r="S2515" s="9" t="str">
        <f t="shared" si="281"/>
        <v>Buxton, Byron</v>
      </c>
      <c r="T2515" s="9" t="str">
        <f t="shared" si="282"/>
        <v>Topps Main Update    RC</v>
      </c>
      <c r="U2515" s="9" t="str">
        <f>IFERROR(VLOOKUP(S2515,'Lookup '!B:D,3,FALSE)," ")</f>
        <v xml:space="preserve"> </v>
      </c>
      <c r="V2515" s="9" t="str">
        <f t="shared" si="283"/>
        <v>F $.25</v>
      </c>
    </row>
    <row r="2516" spans="2:22" x14ac:dyDescent="0.25">
      <c r="B2516" t="s">
        <v>851</v>
      </c>
      <c r="C2516">
        <v>2015</v>
      </c>
      <c r="D2516" t="s">
        <v>378</v>
      </c>
      <c r="E2516" t="s">
        <v>592</v>
      </c>
      <c r="K2516" t="s">
        <v>1174</v>
      </c>
      <c r="L2516" t="s">
        <v>1451</v>
      </c>
      <c r="M2516" t="s">
        <v>728</v>
      </c>
      <c r="N2516" t="s">
        <v>549</v>
      </c>
      <c r="O2516" t="s">
        <v>388</v>
      </c>
      <c r="P2516">
        <f>$S$1-1992</f>
        <v>28</v>
      </c>
      <c r="Q2516">
        <v>1</v>
      </c>
      <c r="R2516" s="4"/>
      <c r="S2516" s="9" t="str">
        <f t="shared" si="281"/>
        <v>DeShields Jr, Delino</v>
      </c>
      <c r="T2516" s="9" t="str">
        <f t="shared" si="282"/>
        <v xml:space="preserve">Topps Main Update    </v>
      </c>
      <c r="U2516" s="9" t="str">
        <f>IFERROR(VLOOKUP(S2516,'Lookup '!B:D,3,FALSE)," ")</f>
        <v xml:space="preserve"> </v>
      </c>
      <c r="V2516" s="9" t="str">
        <f t="shared" si="283"/>
        <v>G</v>
      </c>
    </row>
    <row r="2517" spans="2:22" x14ac:dyDescent="0.25">
      <c r="B2517" t="s">
        <v>851</v>
      </c>
      <c r="C2517">
        <v>2015</v>
      </c>
      <c r="D2517" t="s">
        <v>378</v>
      </c>
      <c r="E2517" t="s">
        <v>592</v>
      </c>
      <c r="J2517" t="s">
        <v>14</v>
      </c>
      <c r="K2517" t="s">
        <v>977</v>
      </c>
      <c r="L2517" t="s">
        <v>1371</v>
      </c>
      <c r="M2517" t="s">
        <v>1372</v>
      </c>
      <c r="N2517" t="s">
        <v>847</v>
      </c>
      <c r="O2517" t="s">
        <v>382</v>
      </c>
      <c r="P2517">
        <f>$S$1-1992</f>
        <v>28</v>
      </c>
      <c r="Q2517">
        <v>1</v>
      </c>
      <c r="R2517" s="4"/>
      <c r="S2517" s="9" t="str">
        <f t="shared" si="281"/>
        <v>Bradley, Archie</v>
      </c>
      <c r="T2517" s="9" t="str">
        <f t="shared" si="282"/>
        <v>Topps Main Update    RC</v>
      </c>
      <c r="U2517" s="9">
        <f>IFERROR(VLOOKUP(S2517,'Lookup '!B:D,3,FALSE)," ")</f>
        <v>0</v>
      </c>
      <c r="V2517" s="9" t="str">
        <f t="shared" si="283"/>
        <v>G</v>
      </c>
    </row>
    <row r="2518" spans="2:22" x14ac:dyDescent="0.25">
      <c r="B2518" t="s">
        <v>851</v>
      </c>
      <c r="C2518">
        <v>2015</v>
      </c>
      <c r="D2518" t="s">
        <v>378</v>
      </c>
      <c r="E2518" t="s">
        <v>592</v>
      </c>
      <c r="F2518" t="s">
        <v>4117</v>
      </c>
      <c r="K2518" t="s">
        <v>1454</v>
      </c>
      <c r="L2518" t="s">
        <v>994</v>
      </c>
      <c r="M2518" t="s">
        <v>995</v>
      </c>
      <c r="N2518" t="s">
        <v>420</v>
      </c>
      <c r="O2518" t="s">
        <v>382</v>
      </c>
      <c r="Q2518">
        <v>1</v>
      </c>
      <c r="R2518" s="4">
        <v>0.4</v>
      </c>
      <c r="S2518" s="9" t="str">
        <f t="shared" si="281"/>
        <v>Scherzer, Max</v>
      </c>
      <c r="T2518" s="9" t="str">
        <f t="shared" si="282"/>
        <v xml:space="preserve">Topps Main Update CL   </v>
      </c>
      <c r="U2518" s="9" t="str">
        <f>IFERROR(VLOOKUP(S2518,'Lookup '!B:D,3,FALSE)," ")</f>
        <v/>
      </c>
      <c r="V2518" s="9" t="str">
        <f t="shared" si="283"/>
        <v>F $.25</v>
      </c>
    </row>
    <row r="2519" spans="2:22" x14ac:dyDescent="0.25">
      <c r="B2519" t="s">
        <v>851</v>
      </c>
      <c r="C2519">
        <v>2015</v>
      </c>
      <c r="D2519" t="s">
        <v>378</v>
      </c>
      <c r="E2519" t="s">
        <v>592</v>
      </c>
      <c r="J2519" t="s">
        <v>14</v>
      </c>
      <c r="K2519" t="s">
        <v>1455</v>
      </c>
      <c r="L2519" t="s">
        <v>1456</v>
      </c>
      <c r="M2519" t="s">
        <v>784</v>
      </c>
      <c r="N2519" t="s">
        <v>532</v>
      </c>
      <c r="O2519" t="s">
        <v>480</v>
      </c>
      <c r="P2519">
        <f>$S$1-1994</f>
        <v>26</v>
      </c>
      <c r="Q2519">
        <v>1</v>
      </c>
      <c r="R2519" s="4">
        <v>3</v>
      </c>
      <c r="S2519" s="9" t="str">
        <f t="shared" si="281"/>
        <v>Correa, Carlos</v>
      </c>
      <c r="T2519" s="9" t="str">
        <f t="shared" si="282"/>
        <v>Topps Main Update    RC</v>
      </c>
      <c r="U2519" s="9" t="str">
        <f>IFERROR(VLOOKUP(S2519,'Lookup '!B:D,3,FALSE)," ")</f>
        <v/>
      </c>
      <c r="V2519" s="9" t="str">
        <f t="shared" si="283"/>
        <v>E $1</v>
      </c>
    </row>
    <row r="2520" spans="2:22" x14ac:dyDescent="0.25">
      <c r="B2520" t="s">
        <v>851</v>
      </c>
      <c r="C2520">
        <v>2015</v>
      </c>
      <c r="D2520" t="s">
        <v>378</v>
      </c>
      <c r="E2520" t="s">
        <v>592</v>
      </c>
      <c r="J2520" t="s">
        <v>14</v>
      </c>
      <c r="K2520" t="s">
        <v>1457</v>
      </c>
      <c r="L2520" t="s">
        <v>1458</v>
      </c>
      <c r="M2520" t="s">
        <v>1340</v>
      </c>
      <c r="N2520" t="s">
        <v>446</v>
      </c>
      <c r="O2520" t="s">
        <v>28</v>
      </c>
      <c r="P2520">
        <f>$S$1-1992</f>
        <v>28</v>
      </c>
      <c r="Q2520">
        <v>1</v>
      </c>
      <c r="R2520" s="4"/>
      <c r="S2520" s="9" t="str">
        <f t="shared" si="281"/>
        <v>Hedges, Austin</v>
      </c>
      <c r="T2520" s="9" t="str">
        <f t="shared" si="282"/>
        <v>Topps Main Update    RC</v>
      </c>
      <c r="U2520" s="9" t="str">
        <f>IFERROR(VLOOKUP(S2520,'Lookup '!B:D,3,FALSE)," ")</f>
        <v xml:space="preserve"> </v>
      </c>
      <c r="V2520" s="9" t="str">
        <f t="shared" si="283"/>
        <v>G</v>
      </c>
    </row>
    <row r="2521" spans="2:22" s="6" customFormat="1" x14ac:dyDescent="0.25">
      <c r="B2521" s="6" t="s">
        <v>851</v>
      </c>
      <c r="C2521" s="6">
        <v>2015</v>
      </c>
      <c r="D2521" s="6" t="s">
        <v>378</v>
      </c>
      <c r="E2521" s="6" t="s">
        <v>592</v>
      </c>
      <c r="K2521" s="6" t="s">
        <v>1459</v>
      </c>
      <c r="L2521" s="6" t="s">
        <v>1460</v>
      </c>
      <c r="N2521" s="6" t="s">
        <v>430</v>
      </c>
      <c r="O2521" s="6" t="s">
        <v>382</v>
      </c>
      <c r="Q2521" s="6">
        <v>1</v>
      </c>
      <c r="R2521" s="19">
        <v>0.6</v>
      </c>
      <c r="S2521" s="6" t="str">
        <f t="shared" si="281"/>
        <v xml:space="preserve">DeGrom,Jacob/Harvey,Matt, </v>
      </c>
      <c r="T2521" s="6" t="str">
        <f t="shared" si="282"/>
        <v xml:space="preserve">Topps Main Update    </v>
      </c>
      <c r="U2521" s="6" t="str">
        <f>IFERROR(VLOOKUP(S2521,'Lookup '!B:D,3,FALSE)," ")</f>
        <v xml:space="preserve"> </v>
      </c>
      <c r="V2521" s="6" t="str">
        <f t="shared" si="283"/>
        <v>F $.25</v>
      </c>
    </row>
    <row r="2522" spans="2:22" x14ac:dyDescent="0.25">
      <c r="B2522" t="s">
        <v>851</v>
      </c>
      <c r="C2522">
        <v>2015</v>
      </c>
      <c r="D2522" t="s">
        <v>378</v>
      </c>
      <c r="E2522" t="s">
        <v>592</v>
      </c>
      <c r="F2522" t="s">
        <v>4072</v>
      </c>
      <c r="K2522" t="s">
        <v>1461</v>
      </c>
      <c r="L2522" t="s">
        <v>889</v>
      </c>
      <c r="M2522" t="s">
        <v>732</v>
      </c>
      <c r="N2522" t="s">
        <v>417</v>
      </c>
      <c r="Q2522">
        <v>1</v>
      </c>
      <c r="R2522" s="4">
        <v>0.6</v>
      </c>
      <c r="S2522" s="9" t="str">
        <f t="shared" si="281"/>
        <v>Pujols, Albert</v>
      </c>
      <c r="T2522" s="9" t="str">
        <f t="shared" si="282"/>
        <v xml:space="preserve">Topps Main Update HRD   </v>
      </c>
      <c r="U2522" s="9" t="str">
        <f>IFERROR(VLOOKUP(S2522,'Lookup '!B:D,3,FALSE)," ")</f>
        <v/>
      </c>
      <c r="V2522" s="9" t="str">
        <f t="shared" si="283"/>
        <v>F $.25</v>
      </c>
    </row>
    <row r="2523" spans="2:22" x14ac:dyDescent="0.25">
      <c r="B2523" t="s">
        <v>851</v>
      </c>
      <c r="C2523">
        <v>2015</v>
      </c>
      <c r="D2523" t="s">
        <v>378</v>
      </c>
      <c r="E2523" t="s">
        <v>592</v>
      </c>
      <c r="F2523" t="s">
        <v>3892</v>
      </c>
      <c r="K2523" t="s">
        <v>1463</v>
      </c>
      <c r="L2523" t="s">
        <v>1142</v>
      </c>
      <c r="M2523" t="s">
        <v>614</v>
      </c>
      <c r="N2523" t="s">
        <v>532</v>
      </c>
      <c r="O2523" t="s">
        <v>398</v>
      </c>
      <c r="Q2523">
        <v>1</v>
      </c>
      <c r="R2523" s="4">
        <v>0.4</v>
      </c>
      <c r="S2523" s="9" t="str">
        <f t="shared" si="281"/>
        <v>Altuve, Jose</v>
      </c>
      <c r="T2523" s="9" t="str">
        <f t="shared" si="282"/>
        <v xml:space="preserve">Topps Main Update AS   </v>
      </c>
      <c r="U2523" s="9" t="str">
        <f>IFERROR(VLOOKUP(S2523,'Lookup '!B:D,3,FALSE)," ")</f>
        <v/>
      </c>
      <c r="V2523" s="9" t="str">
        <f t="shared" si="283"/>
        <v>F $.25</v>
      </c>
    </row>
    <row r="2524" spans="2:22" x14ac:dyDescent="0.25">
      <c r="B2524" t="s">
        <v>851</v>
      </c>
      <c r="C2524">
        <v>2015</v>
      </c>
      <c r="D2524" t="s">
        <v>378</v>
      </c>
      <c r="E2524" t="s">
        <v>592</v>
      </c>
      <c r="J2524" t="s">
        <v>14</v>
      </c>
      <c r="K2524" t="s">
        <v>1464</v>
      </c>
      <c r="L2524" t="s">
        <v>1465</v>
      </c>
      <c r="M2524" t="s">
        <v>1466</v>
      </c>
      <c r="N2524" t="s">
        <v>549</v>
      </c>
      <c r="O2524" t="s">
        <v>382</v>
      </c>
      <c r="P2524">
        <f>$S$1-1993</f>
        <v>27</v>
      </c>
      <c r="Q2524">
        <v>1</v>
      </c>
      <c r="R2524" s="4"/>
      <c r="S2524" s="9" t="str">
        <f t="shared" si="281"/>
        <v>Kela, Keone</v>
      </c>
      <c r="T2524" s="9" t="str">
        <f t="shared" si="282"/>
        <v>Topps Main Update    RC</v>
      </c>
      <c r="U2524" s="9" t="str">
        <f>IFERROR(VLOOKUP(S2524,'Lookup '!B:D,3,FALSE)," ")</f>
        <v xml:space="preserve"> </v>
      </c>
      <c r="V2524" s="9" t="str">
        <f t="shared" si="283"/>
        <v>G</v>
      </c>
    </row>
    <row r="2525" spans="2:22" x14ac:dyDescent="0.25">
      <c r="B2525" t="s">
        <v>851</v>
      </c>
      <c r="C2525">
        <v>2015</v>
      </c>
      <c r="D2525" t="s">
        <v>378</v>
      </c>
      <c r="E2525" t="s">
        <v>592</v>
      </c>
      <c r="K2525" t="s">
        <v>1469</v>
      </c>
      <c r="L2525" t="s">
        <v>831</v>
      </c>
      <c r="M2525" t="s">
        <v>361</v>
      </c>
      <c r="Q2525">
        <v>1</v>
      </c>
      <c r="R2525" s="4">
        <v>0.5</v>
      </c>
      <c r="S2525" s="9" t="str">
        <f t="shared" si="281"/>
        <v>Ortiz, David</v>
      </c>
      <c r="T2525" s="9" t="str">
        <f t="shared" si="282"/>
        <v xml:space="preserve">Topps Main Update    </v>
      </c>
      <c r="U2525" s="9" t="str">
        <f>IFERROR(VLOOKUP(S2525,'Lookup '!B:D,3,FALSE)," ")</f>
        <v/>
      </c>
      <c r="V2525" s="9" t="str">
        <f t="shared" si="283"/>
        <v>F $.25</v>
      </c>
    </row>
    <row r="2526" spans="2:22" x14ac:dyDescent="0.25">
      <c r="B2526" t="s">
        <v>377</v>
      </c>
      <c r="C2526">
        <v>2015</v>
      </c>
      <c r="D2526" t="s">
        <v>378</v>
      </c>
      <c r="E2526" t="s">
        <v>592</v>
      </c>
      <c r="J2526" t="s">
        <v>14</v>
      </c>
      <c r="K2526" t="s">
        <v>1470</v>
      </c>
      <c r="L2526" t="s">
        <v>1384</v>
      </c>
      <c r="M2526" t="s">
        <v>1380</v>
      </c>
      <c r="N2526" t="s">
        <v>509</v>
      </c>
      <c r="O2526" t="s">
        <v>440</v>
      </c>
      <c r="Q2526">
        <v>1</v>
      </c>
      <c r="R2526" s="4">
        <v>5</v>
      </c>
      <c r="S2526" s="9" t="str">
        <f t="shared" si="281"/>
        <v>Bryant, Kris</v>
      </c>
      <c r="T2526" s="9" t="str">
        <f t="shared" si="282"/>
        <v>Topps Main Update    RC</v>
      </c>
      <c r="U2526" s="9">
        <f>IFERROR(VLOOKUP(S2526,'Lookup '!B:D,3,FALSE)," ")</f>
        <v>0</v>
      </c>
      <c r="V2526" s="9" t="str">
        <f t="shared" si="283"/>
        <v>D $5</v>
      </c>
    </row>
    <row r="2527" spans="2:22" x14ac:dyDescent="0.25">
      <c r="B2527" t="s">
        <v>851</v>
      </c>
      <c r="C2527">
        <v>2015</v>
      </c>
      <c r="D2527" t="s">
        <v>378</v>
      </c>
      <c r="E2527" t="s">
        <v>592</v>
      </c>
      <c r="J2527" t="s">
        <v>14</v>
      </c>
      <c r="K2527" t="s">
        <v>1471</v>
      </c>
      <c r="L2527" t="s">
        <v>1472</v>
      </c>
      <c r="M2527" t="s">
        <v>1321</v>
      </c>
      <c r="N2527" t="s">
        <v>532</v>
      </c>
      <c r="O2527" t="s">
        <v>382</v>
      </c>
      <c r="P2527">
        <f>$S$1-1993</f>
        <v>27</v>
      </c>
      <c r="Q2527">
        <v>1</v>
      </c>
      <c r="R2527" s="4"/>
      <c r="S2527" s="9" t="str">
        <f t="shared" si="281"/>
        <v>McCullers, Lance</v>
      </c>
      <c r="T2527" s="9" t="str">
        <f t="shared" si="282"/>
        <v>Topps Main Update    RC</v>
      </c>
      <c r="U2527" s="9" t="str">
        <f>IFERROR(VLOOKUP(S2527,'Lookup '!B:D,3,FALSE)," ")</f>
        <v xml:space="preserve"> </v>
      </c>
      <c r="V2527" s="9" t="str">
        <f t="shared" si="283"/>
        <v>G</v>
      </c>
    </row>
    <row r="2528" spans="2:22" x14ac:dyDescent="0.25">
      <c r="B2528" t="s">
        <v>851</v>
      </c>
      <c r="C2528">
        <v>2015</v>
      </c>
      <c r="D2528" t="s">
        <v>378</v>
      </c>
      <c r="E2528" t="s">
        <v>592</v>
      </c>
      <c r="F2528" t="s">
        <v>4007</v>
      </c>
      <c r="K2528" t="s">
        <v>1473</v>
      </c>
      <c r="L2528" t="s">
        <v>1456</v>
      </c>
      <c r="M2528" t="s">
        <v>784</v>
      </c>
      <c r="N2528" t="s">
        <v>532</v>
      </c>
      <c r="O2528" t="s">
        <v>480</v>
      </c>
      <c r="Q2528">
        <v>1</v>
      </c>
      <c r="R2528" s="4">
        <v>2</v>
      </c>
      <c r="S2528" s="9" t="str">
        <f t="shared" si="281"/>
        <v>Correa, Carlos</v>
      </c>
      <c r="T2528" s="9" t="str">
        <f t="shared" si="282"/>
        <v xml:space="preserve">Topps Main Update RD   </v>
      </c>
      <c r="U2528" s="9" t="str">
        <f>IFERROR(VLOOKUP(S2528,'Lookup '!B:D,3,FALSE)," ")</f>
        <v/>
      </c>
      <c r="V2528" s="9" t="str">
        <f t="shared" si="283"/>
        <v>E $1</v>
      </c>
    </row>
    <row r="2529" spans="2:22" x14ac:dyDescent="0.25">
      <c r="B2529" t="s">
        <v>851</v>
      </c>
      <c r="C2529">
        <v>2015</v>
      </c>
      <c r="D2529" t="s">
        <v>378</v>
      </c>
      <c r="E2529" t="s">
        <v>592</v>
      </c>
      <c r="F2529" t="s">
        <v>778</v>
      </c>
      <c r="J2529" t="s">
        <v>14</v>
      </c>
      <c r="K2529" t="s">
        <v>1476</v>
      </c>
      <c r="L2529" t="s">
        <v>1352</v>
      </c>
      <c r="M2529" t="s">
        <v>351</v>
      </c>
      <c r="N2529" t="s">
        <v>966</v>
      </c>
      <c r="O2529" t="s">
        <v>382</v>
      </c>
      <c r="P2529">
        <f>$S$1-1993</f>
        <v>27</v>
      </c>
      <c r="Q2529">
        <v>1</v>
      </c>
      <c r="R2529" s="4"/>
      <c r="S2529" s="9" t="str">
        <f t="shared" ref="S2529:S2571" si="284">L2529&amp;", "&amp;M2529</f>
        <v>Ross, Joe</v>
      </c>
      <c r="T2529" s="9" t="str">
        <f t="shared" si="282"/>
        <v>Topps Main Update Gold   RC</v>
      </c>
      <c r="U2529" s="9" t="str">
        <f>IFERROR(VLOOKUP(S2529,'Lookup '!B:D,3,FALSE)," ")</f>
        <v xml:space="preserve"> </v>
      </c>
      <c r="V2529" s="9" t="str">
        <f t="shared" si="283"/>
        <v>G</v>
      </c>
    </row>
    <row r="2530" spans="2:22" x14ac:dyDescent="0.25">
      <c r="B2530" t="s">
        <v>851</v>
      </c>
      <c r="C2530">
        <v>2015</v>
      </c>
      <c r="D2530" t="s">
        <v>378</v>
      </c>
      <c r="E2530" t="s">
        <v>592</v>
      </c>
      <c r="F2530" t="s">
        <v>4007</v>
      </c>
      <c r="J2530" t="s">
        <v>14</v>
      </c>
      <c r="K2530" t="s">
        <v>1478</v>
      </c>
      <c r="L2530" t="s">
        <v>1441</v>
      </c>
      <c r="M2530" t="s">
        <v>1149</v>
      </c>
      <c r="N2530" t="s">
        <v>554</v>
      </c>
      <c r="O2530" t="s">
        <v>480</v>
      </c>
      <c r="Q2530">
        <v>1</v>
      </c>
      <c r="R2530" s="4">
        <v>0.75</v>
      </c>
      <c r="S2530" s="9" t="str">
        <f t="shared" si="284"/>
        <v>Lindor, Francisco</v>
      </c>
      <c r="T2530" s="9" t="str">
        <f t="shared" ref="T2530:T2573" si="285">CONCATENATE(D2530&amp;" "&amp;E2530&amp;" "&amp;F2530&amp;" "&amp;G2530&amp;" "&amp;H2530&amp;" "&amp;I2530&amp;J2530)</f>
        <v>Topps Main Update RD   RC</v>
      </c>
      <c r="U2530" s="9">
        <f>IFERROR(VLOOKUP(S2530,'Lookup '!B:D,3,FALSE)," ")</f>
        <v>0</v>
      </c>
      <c r="V2530" s="9" t="str">
        <f t="shared" si="283"/>
        <v>F $.25</v>
      </c>
    </row>
    <row r="2531" spans="2:22" x14ac:dyDescent="0.25">
      <c r="B2531" t="s">
        <v>851</v>
      </c>
      <c r="C2531">
        <v>2015</v>
      </c>
      <c r="D2531" t="s">
        <v>378</v>
      </c>
      <c r="E2531" t="s">
        <v>592</v>
      </c>
      <c r="F2531" t="s">
        <v>3892</v>
      </c>
      <c r="K2531" t="s">
        <v>1203</v>
      </c>
      <c r="L2531" t="s">
        <v>994</v>
      </c>
      <c r="M2531" t="s">
        <v>995</v>
      </c>
      <c r="N2531" t="s">
        <v>966</v>
      </c>
      <c r="O2531" t="s">
        <v>382</v>
      </c>
      <c r="Q2531">
        <v>1</v>
      </c>
      <c r="R2531" s="4">
        <v>0.25</v>
      </c>
      <c r="S2531" s="9" t="str">
        <f t="shared" si="284"/>
        <v>Scherzer, Max</v>
      </c>
      <c r="T2531" s="9" t="str">
        <f t="shared" si="285"/>
        <v xml:space="preserve">Topps Main Update AS   </v>
      </c>
      <c r="U2531" s="9" t="str">
        <f>IFERROR(VLOOKUP(S2531,'Lookup '!B:D,3,FALSE)," ")</f>
        <v/>
      </c>
      <c r="V2531" s="9" t="str">
        <f t="shared" si="283"/>
        <v>F $.25</v>
      </c>
    </row>
    <row r="2532" spans="2:22" x14ac:dyDescent="0.25">
      <c r="B2532" t="s">
        <v>851</v>
      </c>
      <c r="C2532">
        <v>2015</v>
      </c>
      <c r="D2532" t="s">
        <v>378</v>
      </c>
      <c r="E2532" t="s">
        <v>592</v>
      </c>
      <c r="F2532" t="s">
        <v>3892</v>
      </c>
      <c r="K2532" t="s">
        <v>1482</v>
      </c>
      <c r="L2532" t="s">
        <v>982</v>
      </c>
      <c r="M2532" t="s">
        <v>983</v>
      </c>
      <c r="N2532" t="s">
        <v>394</v>
      </c>
      <c r="O2532" t="s">
        <v>382</v>
      </c>
      <c r="Q2532">
        <v>1</v>
      </c>
      <c r="R2532" s="4">
        <v>0.25</v>
      </c>
      <c r="S2532" s="9" t="str">
        <f t="shared" si="284"/>
        <v>Kershaw, Clayton</v>
      </c>
      <c r="T2532" s="9" t="str">
        <f t="shared" si="285"/>
        <v xml:space="preserve">Topps Main Update AS   </v>
      </c>
      <c r="U2532" s="9" t="str">
        <f>IFERROR(VLOOKUP(S2532,'Lookup '!B:D,3,FALSE)," ")</f>
        <v/>
      </c>
      <c r="V2532" s="9" t="str">
        <f t="shared" ref="V2532:V2570" si="286">IF(R2532&gt;0.249,IF(R2532&gt;0.99,IF(R2532&gt;4.99,IF(R2532&gt;9.99,IF(R2532&gt;49.99,IF(R2532&gt;99.99,"A $100","B $50"),"C $10"),"D $5"),"E $1"),"F $.25"),"G")</f>
        <v>F $.25</v>
      </c>
    </row>
    <row r="2533" spans="2:22" x14ac:dyDescent="0.25">
      <c r="B2533" t="s">
        <v>851</v>
      </c>
      <c r="C2533">
        <v>2015</v>
      </c>
      <c r="D2533" t="s">
        <v>378</v>
      </c>
      <c r="E2533" t="s">
        <v>592</v>
      </c>
      <c r="F2533" t="s">
        <v>4072</v>
      </c>
      <c r="J2533" t="s">
        <v>14</v>
      </c>
      <c r="K2533" t="s">
        <v>1206</v>
      </c>
      <c r="L2533" t="s">
        <v>1299</v>
      </c>
      <c r="M2533" t="s">
        <v>1300</v>
      </c>
      <c r="N2533" t="s">
        <v>394</v>
      </c>
      <c r="O2533" t="s">
        <v>388</v>
      </c>
      <c r="Q2533">
        <v>1</v>
      </c>
      <c r="R2533" s="4">
        <v>1.25</v>
      </c>
      <c r="S2533" s="9" t="str">
        <f t="shared" si="284"/>
        <v>Pederson, Joc</v>
      </c>
      <c r="T2533" s="9" t="str">
        <f t="shared" si="285"/>
        <v>Topps Main Update HRD   RC</v>
      </c>
      <c r="U2533" s="9" t="str">
        <f>IFERROR(VLOOKUP(S2533,'Lookup '!B:D,3,FALSE)," ")</f>
        <v/>
      </c>
      <c r="V2533" s="9" t="str">
        <f t="shared" si="286"/>
        <v>E $1</v>
      </c>
    </row>
    <row r="2534" spans="2:22" x14ac:dyDescent="0.25">
      <c r="B2534" t="s">
        <v>851</v>
      </c>
      <c r="C2534">
        <v>2015</v>
      </c>
      <c r="D2534" t="s">
        <v>378</v>
      </c>
      <c r="E2534" t="s">
        <v>592</v>
      </c>
      <c r="J2534" t="s">
        <v>14</v>
      </c>
      <c r="K2534" t="s">
        <v>1486</v>
      </c>
      <c r="L2534" t="s">
        <v>1304</v>
      </c>
      <c r="M2534" t="s">
        <v>539</v>
      </c>
      <c r="N2534" t="s">
        <v>395</v>
      </c>
      <c r="O2534" t="s">
        <v>388</v>
      </c>
      <c r="P2534">
        <f>$S$1-1991</f>
        <v>29</v>
      </c>
      <c r="Q2534">
        <v>1</v>
      </c>
      <c r="R2534" s="4"/>
      <c r="S2534" s="9" t="str">
        <f t="shared" si="284"/>
        <v>Rosario, Eddie</v>
      </c>
      <c r="T2534" s="9" t="str">
        <f t="shared" si="285"/>
        <v>Topps Main Update    RC</v>
      </c>
      <c r="U2534" s="9" t="str">
        <f>IFERROR(VLOOKUP(S2534,'Lookup '!B:D,3,FALSE)," ")</f>
        <v xml:space="preserve"> </v>
      </c>
      <c r="V2534" s="9" t="str">
        <f t="shared" si="286"/>
        <v>G</v>
      </c>
    </row>
    <row r="2535" spans="2:22" x14ac:dyDescent="0.25">
      <c r="B2535" t="s">
        <v>851</v>
      </c>
      <c r="C2535">
        <v>2015</v>
      </c>
      <c r="D2535" t="s">
        <v>378</v>
      </c>
      <c r="E2535" t="s">
        <v>592</v>
      </c>
      <c r="F2535" t="s">
        <v>3892</v>
      </c>
      <c r="J2535" t="s">
        <v>14</v>
      </c>
      <c r="K2535" t="s">
        <v>1487</v>
      </c>
      <c r="L2535" t="s">
        <v>1299</v>
      </c>
      <c r="M2535" t="s">
        <v>1300</v>
      </c>
      <c r="N2535" t="s">
        <v>394</v>
      </c>
      <c r="O2535" t="s">
        <v>388</v>
      </c>
      <c r="Q2535">
        <v>1</v>
      </c>
      <c r="R2535" s="4">
        <v>1.25</v>
      </c>
      <c r="S2535" s="9" t="str">
        <f t="shared" si="284"/>
        <v>Pederson, Joc</v>
      </c>
      <c r="T2535" s="9" t="str">
        <f t="shared" si="285"/>
        <v>Topps Main Update AS   RC</v>
      </c>
      <c r="U2535" s="9" t="str">
        <f>IFERROR(VLOOKUP(S2535,'Lookup '!B:D,3,FALSE)," ")</f>
        <v/>
      </c>
      <c r="V2535" s="9" t="str">
        <f t="shared" si="286"/>
        <v>E $1</v>
      </c>
    </row>
    <row r="2536" spans="2:22" x14ac:dyDescent="0.25">
      <c r="B2536" t="s">
        <v>851</v>
      </c>
      <c r="C2536">
        <v>2015</v>
      </c>
      <c r="D2536" t="s">
        <v>378</v>
      </c>
      <c r="E2536" t="s">
        <v>592</v>
      </c>
      <c r="F2536" t="s">
        <v>3892</v>
      </c>
      <c r="K2536" t="s">
        <v>1488</v>
      </c>
      <c r="L2536" t="s">
        <v>1117</v>
      </c>
      <c r="M2536" t="s">
        <v>370</v>
      </c>
      <c r="N2536" t="s">
        <v>417</v>
      </c>
      <c r="O2536" t="s">
        <v>388</v>
      </c>
      <c r="Q2536">
        <v>1</v>
      </c>
      <c r="R2536" s="4">
        <v>1.5</v>
      </c>
      <c r="S2536" s="9" t="str">
        <f t="shared" si="284"/>
        <v>Trout, Mike</v>
      </c>
      <c r="T2536" s="9" t="str">
        <f t="shared" si="285"/>
        <v xml:space="preserve">Topps Main Update AS   </v>
      </c>
      <c r="U2536" s="9" t="str">
        <f>IFERROR(VLOOKUP(S2536,'Lookup '!B:D,3,FALSE)," ")</f>
        <v/>
      </c>
      <c r="V2536" s="9" t="str">
        <f t="shared" si="286"/>
        <v>E $1</v>
      </c>
    </row>
    <row r="2537" spans="2:22" x14ac:dyDescent="0.25">
      <c r="B2537" t="s">
        <v>851</v>
      </c>
      <c r="C2537">
        <v>2015</v>
      </c>
      <c r="D2537" t="s">
        <v>378</v>
      </c>
      <c r="E2537" t="s">
        <v>592</v>
      </c>
      <c r="F2537" t="s">
        <v>4007</v>
      </c>
      <c r="J2537" t="s">
        <v>14</v>
      </c>
      <c r="K2537" t="s">
        <v>1489</v>
      </c>
      <c r="L2537" t="s">
        <v>1299</v>
      </c>
      <c r="M2537" t="s">
        <v>1300</v>
      </c>
      <c r="N2537" t="s">
        <v>394</v>
      </c>
      <c r="O2537" t="s">
        <v>388</v>
      </c>
      <c r="Q2537">
        <v>1</v>
      </c>
      <c r="R2537" s="4">
        <v>0.75</v>
      </c>
      <c r="S2537" s="9" t="str">
        <f t="shared" si="284"/>
        <v>Pederson, Joc</v>
      </c>
      <c r="T2537" s="9" t="str">
        <f t="shared" si="285"/>
        <v>Topps Main Update RD   RC</v>
      </c>
      <c r="U2537" s="9" t="str">
        <f>IFERROR(VLOOKUP(S2537,'Lookup '!B:D,3,FALSE)," ")</f>
        <v/>
      </c>
      <c r="V2537" s="9" t="str">
        <f t="shared" si="286"/>
        <v>F $.25</v>
      </c>
    </row>
    <row r="2538" spans="2:22" x14ac:dyDescent="0.25">
      <c r="B2538" t="s">
        <v>851</v>
      </c>
      <c r="C2538">
        <v>2015</v>
      </c>
      <c r="D2538" t="s">
        <v>378</v>
      </c>
      <c r="E2538" t="s">
        <v>592</v>
      </c>
      <c r="K2538" t="s">
        <v>1491</v>
      </c>
      <c r="L2538" t="s">
        <v>882</v>
      </c>
      <c r="M2538" t="s">
        <v>883</v>
      </c>
      <c r="N2538" t="s">
        <v>782</v>
      </c>
      <c r="O2538" t="s">
        <v>388</v>
      </c>
      <c r="Q2538">
        <v>1</v>
      </c>
      <c r="R2538" s="4">
        <v>0.75</v>
      </c>
      <c r="S2538" s="9" t="str">
        <f t="shared" si="284"/>
        <v>Suzuki, Ichiro</v>
      </c>
      <c r="T2538" s="9" t="str">
        <f t="shared" si="285"/>
        <v xml:space="preserve">Topps Main Update    </v>
      </c>
      <c r="U2538" s="9" t="str">
        <f>IFERROR(VLOOKUP(S2538,'Lookup '!B:D,3,FALSE)," ")</f>
        <v/>
      </c>
      <c r="V2538" s="9" t="str">
        <f t="shared" si="286"/>
        <v>F $.25</v>
      </c>
    </row>
    <row r="2539" spans="2:22" x14ac:dyDescent="0.25">
      <c r="B2539" t="s">
        <v>851</v>
      </c>
      <c r="C2539">
        <v>2015</v>
      </c>
      <c r="D2539" t="s">
        <v>378</v>
      </c>
      <c r="E2539" t="s">
        <v>592</v>
      </c>
      <c r="F2539" t="s">
        <v>3892</v>
      </c>
      <c r="K2539" t="s">
        <v>1492</v>
      </c>
      <c r="L2539" t="s">
        <v>1134</v>
      </c>
      <c r="M2539" t="s">
        <v>1135</v>
      </c>
      <c r="N2539" t="s">
        <v>966</v>
      </c>
      <c r="O2539" t="s">
        <v>388</v>
      </c>
      <c r="Q2539">
        <v>1</v>
      </c>
      <c r="R2539" s="4">
        <v>1</v>
      </c>
      <c r="S2539" s="9" t="str">
        <f t="shared" si="284"/>
        <v>Harper, Bryce</v>
      </c>
      <c r="T2539" s="9" t="str">
        <f t="shared" si="285"/>
        <v xml:space="preserve">Topps Main Update AS   </v>
      </c>
      <c r="U2539" s="9" t="str">
        <f>IFERROR(VLOOKUP(S2539,'Lookup '!B:D,3,FALSE)," ")</f>
        <v/>
      </c>
      <c r="V2539" s="9" t="str">
        <f t="shared" si="286"/>
        <v>E $1</v>
      </c>
    </row>
    <row r="2540" spans="2:22" x14ac:dyDescent="0.25">
      <c r="B2540" t="s">
        <v>524</v>
      </c>
      <c r="C2540">
        <v>2016</v>
      </c>
      <c r="D2540" t="s">
        <v>942</v>
      </c>
      <c r="F2540" t="s">
        <v>1527</v>
      </c>
      <c r="J2540" t="s">
        <v>14</v>
      </c>
      <c r="K2540">
        <v>44</v>
      </c>
      <c r="L2540" t="s">
        <v>1029</v>
      </c>
      <c r="M2540" t="s">
        <v>911</v>
      </c>
      <c r="N2540" t="s">
        <v>781</v>
      </c>
      <c r="P2540">
        <f>$S$1-1994</f>
        <v>26</v>
      </c>
      <c r="Q2540">
        <v>1</v>
      </c>
      <c r="R2540" s="4"/>
      <c r="S2540" s="9" t="str">
        <f t="shared" si="284"/>
        <v>Castro, Miguel</v>
      </c>
      <c r="T2540" s="9" t="str">
        <f t="shared" si="285"/>
        <v>Allen and Ginter  A&amp;G Back   RC</v>
      </c>
      <c r="U2540" s="9" t="str">
        <f>IFERROR(VLOOKUP(S2540,'Lookup '!B:D,3,FALSE)," ")</f>
        <v xml:space="preserve"> </v>
      </c>
      <c r="V2540" s="9" t="str">
        <f t="shared" si="286"/>
        <v>G</v>
      </c>
    </row>
    <row r="2541" spans="2:22" x14ac:dyDescent="0.25">
      <c r="B2541" t="s">
        <v>524</v>
      </c>
      <c r="C2541">
        <v>2016</v>
      </c>
      <c r="D2541" t="s">
        <v>942</v>
      </c>
      <c r="J2541" t="s">
        <v>14</v>
      </c>
      <c r="K2541">
        <v>71</v>
      </c>
      <c r="L2541" t="s">
        <v>1326</v>
      </c>
      <c r="M2541" t="s">
        <v>617</v>
      </c>
      <c r="N2541" t="s">
        <v>430</v>
      </c>
      <c r="Q2541">
        <v>1</v>
      </c>
      <c r="R2541" s="4"/>
      <c r="S2541" s="9" t="str">
        <f t="shared" si="284"/>
        <v>Reynolds, Matt</v>
      </c>
      <c r="T2541" s="9" t="str">
        <f t="shared" si="285"/>
        <v>Allen and Ginter     RC</v>
      </c>
      <c r="U2541" s="9" t="str">
        <f>IFERROR(VLOOKUP(S2541,'Lookup '!B:D,3,FALSE)," ")</f>
        <v xml:space="preserve"> </v>
      </c>
      <c r="V2541" s="9" t="str">
        <f t="shared" si="286"/>
        <v>G</v>
      </c>
    </row>
    <row r="2542" spans="2:22" x14ac:dyDescent="0.25">
      <c r="B2542" t="s">
        <v>524</v>
      </c>
      <c r="C2542">
        <v>2016</v>
      </c>
      <c r="D2542" t="s">
        <v>942</v>
      </c>
      <c r="K2542">
        <v>212</v>
      </c>
      <c r="L2542" t="s">
        <v>1528</v>
      </c>
      <c r="M2542" t="s">
        <v>1529</v>
      </c>
      <c r="N2542" t="s">
        <v>1530</v>
      </c>
      <c r="Q2542">
        <v>1</v>
      </c>
      <c r="R2542" s="4">
        <v>0.6</v>
      </c>
      <c r="S2542" s="9" t="str">
        <f t="shared" si="284"/>
        <v>Sharapova, Maria</v>
      </c>
      <c r="T2542" s="9" t="str">
        <f t="shared" si="285"/>
        <v xml:space="preserve">Allen and Ginter     </v>
      </c>
      <c r="U2542" s="9" t="str">
        <f>IFERROR(VLOOKUP(S2542,'Lookup '!B:D,3,FALSE)," ")</f>
        <v xml:space="preserve"> </v>
      </c>
      <c r="V2542" s="9" t="str">
        <f t="shared" si="286"/>
        <v>F $.25</v>
      </c>
    </row>
    <row r="2543" spans="2:22" s="23" customFormat="1" x14ac:dyDescent="0.25">
      <c r="B2543" s="23" t="s">
        <v>524</v>
      </c>
      <c r="C2543" s="23">
        <v>2016</v>
      </c>
      <c r="D2543" s="23" t="s">
        <v>942</v>
      </c>
      <c r="K2543" s="23">
        <v>224</v>
      </c>
      <c r="L2543" s="23" t="s">
        <v>350</v>
      </c>
      <c r="M2543" s="23" t="s">
        <v>372</v>
      </c>
      <c r="N2543" s="23" t="s">
        <v>430</v>
      </c>
      <c r="O2543" s="23" t="s">
        <v>28</v>
      </c>
      <c r="P2543" s="23" t="s">
        <v>481</v>
      </c>
      <c r="Q2543" s="23">
        <v>1</v>
      </c>
      <c r="R2543" s="24">
        <v>0.5</v>
      </c>
      <c r="S2543" s="23" t="str">
        <f t="shared" si="284"/>
        <v>Carter, Gary</v>
      </c>
      <c r="T2543" s="23" t="str">
        <f t="shared" si="285"/>
        <v xml:space="preserve">Allen and Ginter     </v>
      </c>
      <c r="U2543" s="23" t="str">
        <f>IFERROR(VLOOKUP(S2543,'Lookup '!B:D,3,FALSE)," ")</f>
        <v>HOF</v>
      </c>
      <c r="V2543" s="23" t="str">
        <f t="shared" si="286"/>
        <v>F $.25</v>
      </c>
    </row>
    <row r="2544" spans="2:22" x14ac:dyDescent="0.25">
      <c r="B2544" t="s">
        <v>524</v>
      </c>
      <c r="C2544">
        <v>2016</v>
      </c>
      <c r="D2544" t="s">
        <v>942</v>
      </c>
      <c r="J2544" t="s">
        <v>14</v>
      </c>
      <c r="K2544">
        <v>318</v>
      </c>
      <c r="L2544" t="s">
        <v>1531</v>
      </c>
      <c r="M2544" t="s">
        <v>750</v>
      </c>
      <c r="N2544" t="s">
        <v>966</v>
      </c>
      <c r="P2544">
        <f>$S$1-1993</f>
        <v>27</v>
      </c>
      <c r="Q2544">
        <v>1</v>
      </c>
      <c r="R2544" s="4"/>
      <c r="S2544" s="9" t="str">
        <f t="shared" si="284"/>
        <v>Severino, Pedro</v>
      </c>
      <c r="T2544" s="9" t="str">
        <f t="shared" si="285"/>
        <v>Allen and Ginter     RC</v>
      </c>
      <c r="U2544" s="9" t="str">
        <f>IFERROR(VLOOKUP(S2544,'Lookup '!B:D,3,FALSE)," ")</f>
        <v xml:space="preserve"> </v>
      </c>
      <c r="V2544" s="9" t="str">
        <f t="shared" si="286"/>
        <v>G</v>
      </c>
    </row>
    <row r="2545" spans="2:22" s="23" customFormat="1" x14ac:dyDescent="0.25">
      <c r="B2545" s="23" t="s">
        <v>700</v>
      </c>
      <c r="C2545" s="23">
        <v>2016</v>
      </c>
      <c r="D2545" s="23" t="s">
        <v>666</v>
      </c>
      <c r="K2545" s="23">
        <v>10</v>
      </c>
      <c r="L2545" s="23" t="s">
        <v>831</v>
      </c>
      <c r="M2545" s="23" t="s">
        <v>361</v>
      </c>
      <c r="N2545" s="23" t="s">
        <v>402</v>
      </c>
      <c r="O2545" s="23" t="s">
        <v>457</v>
      </c>
      <c r="Q2545" s="23">
        <v>1</v>
      </c>
      <c r="R2545" s="24">
        <v>0.6</v>
      </c>
      <c r="S2545" s="23" t="str">
        <f t="shared" si="284"/>
        <v>Ortiz, David</v>
      </c>
      <c r="T2545" s="23" t="str">
        <f t="shared" si="285"/>
        <v xml:space="preserve">Bowman     </v>
      </c>
      <c r="U2545" s="23" t="str">
        <f>IFERROR(VLOOKUP(S2545,'Lookup '!B:D,3,FALSE)," ")</f>
        <v/>
      </c>
      <c r="V2545" s="23" t="str">
        <f t="shared" si="286"/>
        <v>F $.25</v>
      </c>
    </row>
    <row r="2546" spans="2:22" s="23" customFormat="1" x14ac:dyDescent="0.25">
      <c r="B2546" s="23" t="s">
        <v>700</v>
      </c>
      <c r="C2546" s="23">
        <v>2016</v>
      </c>
      <c r="D2546" s="23" t="s">
        <v>666</v>
      </c>
      <c r="K2546" s="23">
        <v>28</v>
      </c>
      <c r="L2546" s="23" t="s">
        <v>1441</v>
      </c>
      <c r="M2546" s="23" t="s">
        <v>1149</v>
      </c>
      <c r="N2546" s="23" t="s">
        <v>554</v>
      </c>
      <c r="O2546" s="23" t="s">
        <v>480</v>
      </c>
      <c r="Q2546" s="23">
        <v>1</v>
      </c>
      <c r="R2546" s="24">
        <v>0.75</v>
      </c>
      <c r="S2546" s="23" t="str">
        <f t="shared" si="284"/>
        <v>Lindor, Francisco</v>
      </c>
      <c r="T2546" s="23" t="str">
        <f t="shared" si="285"/>
        <v xml:space="preserve">Bowman     </v>
      </c>
      <c r="U2546" s="23">
        <f>IFERROR(VLOOKUP(S2546,'Lookup '!B:D,3,FALSE)," ")</f>
        <v>0</v>
      </c>
      <c r="V2546" s="23" t="str">
        <f t="shared" si="286"/>
        <v>F $.25</v>
      </c>
    </row>
    <row r="2547" spans="2:22" s="23" customFormat="1" x14ac:dyDescent="0.25">
      <c r="B2547" s="23" t="s">
        <v>700</v>
      </c>
      <c r="C2547" s="23">
        <v>2016</v>
      </c>
      <c r="D2547" s="23" t="s">
        <v>666</v>
      </c>
      <c r="K2547" s="23">
        <v>39</v>
      </c>
      <c r="L2547" s="23" t="s">
        <v>1142</v>
      </c>
      <c r="M2547" s="23" t="s">
        <v>614</v>
      </c>
      <c r="N2547" s="23" t="s">
        <v>532</v>
      </c>
      <c r="O2547" s="23" t="s">
        <v>398</v>
      </c>
      <c r="Q2547" s="23">
        <v>1</v>
      </c>
      <c r="R2547" s="24">
        <v>0.5</v>
      </c>
      <c r="S2547" s="23" t="str">
        <f t="shared" si="284"/>
        <v>Altuve, Jose</v>
      </c>
      <c r="T2547" s="23" t="str">
        <f t="shared" si="285"/>
        <v xml:space="preserve">Bowman     </v>
      </c>
      <c r="U2547" s="23" t="str">
        <f>IFERROR(VLOOKUP(S2547,'Lookup '!B:D,3,FALSE)," ")</f>
        <v/>
      </c>
      <c r="V2547" s="23" t="str">
        <f t="shared" si="286"/>
        <v>F $.25</v>
      </c>
    </row>
    <row r="2548" spans="2:22" x14ac:dyDescent="0.25">
      <c r="B2548" s="23" t="s">
        <v>700</v>
      </c>
      <c r="C2548" s="23">
        <v>2016</v>
      </c>
      <c r="D2548" s="23" t="s">
        <v>666</v>
      </c>
      <c r="E2548" s="23"/>
      <c r="F2548" s="23"/>
      <c r="G2548" s="23"/>
      <c r="H2548" s="23"/>
      <c r="I2548" s="23"/>
      <c r="J2548" s="23"/>
      <c r="K2548" s="23">
        <v>65</v>
      </c>
      <c r="L2548" s="23" t="s">
        <v>1329</v>
      </c>
      <c r="M2548" s="23" t="s">
        <v>1330</v>
      </c>
      <c r="N2548" s="23" t="s">
        <v>381</v>
      </c>
      <c r="O2548" s="23" t="s">
        <v>440</v>
      </c>
      <c r="P2548" s="23"/>
      <c r="Q2548" s="23">
        <v>1</v>
      </c>
      <c r="R2548" s="24"/>
      <c r="S2548" s="23" t="str">
        <f t="shared" si="284"/>
        <v>Franco, Maikel</v>
      </c>
      <c r="T2548" s="23" t="str">
        <f t="shared" si="285"/>
        <v xml:space="preserve">Bowman     </v>
      </c>
      <c r="U2548" s="23" t="str">
        <f>IFERROR(VLOOKUP(S2548,'Lookup '!B:D,3,FALSE)," ")</f>
        <v/>
      </c>
      <c r="V2548" s="23" t="str">
        <f t="shared" si="286"/>
        <v>G</v>
      </c>
    </row>
    <row r="2549" spans="2:22" x14ac:dyDescent="0.25">
      <c r="B2549" t="s">
        <v>700</v>
      </c>
      <c r="C2549">
        <v>2016</v>
      </c>
      <c r="D2549" t="s">
        <v>666</v>
      </c>
      <c r="J2549" t="s">
        <v>14</v>
      </c>
      <c r="K2549">
        <v>121</v>
      </c>
      <c r="L2549" t="s">
        <v>1326</v>
      </c>
      <c r="M2549" t="s">
        <v>617</v>
      </c>
      <c r="N2549" t="s">
        <v>430</v>
      </c>
      <c r="O2549" t="s">
        <v>480</v>
      </c>
      <c r="P2549" t="s">
        <v>5496</v>
      </c>
      <c r="Q2549">
        <v>1</v>
      </c>
      <c r="R2549" s="4"/>
      <c r="S2549" s="9" t="str">
        <f t="shared" si="284"/>
        <v>Reynolds, Matt</v>
      </c>
      <c r="T2549" s="9" t="str">
        <f t="shared" si="285"/>
        <v>Bowman     RC</v>
      </c>
      <c r="U2549" s="9" t="str">
        <f>IFERROR(VLOOKUP(S2549,'Lookup '!B:D,3,FALSE)," ")</f>
        <v xml:space="preserve"> </v>
      </c>
      <c r="V2549" s="9" t="str">
        <f t="shared" si="286"/>
        <v>G</v>
      </c>
    </row>
    <row r="2550" spans="2:22" x14ac:dyDescent="0.25">
      <c r="B2550" t="s">
        <v>700</v>
      </c>
      <c r="C2550">
        <v>2016</v>
      </c>
      <c r="D2550" t="s">
        <v>666</v>
      </c>
      <c r="J2550" t="s">
        <v>14</v>
      </c>
      <c r="K2550">
        <v>128</v>
      </c>
      <c r="L2550" t="s">
        <v>1539</v>
      </c>
      <c r="M2550" t="s">
        <v>614</v>
      </c>
      <c r="N2550" t="s">
        <v>433</v>
      </c>
      <c r="O2550" t="s">
        <v>398</v>
      </c>
      <c r="P2550">
        <f>$S$1-1994</f>
        <v>26</v>
      </c>
      <c r="Q2550">
        <v>1</v>
      </c>
      <c r="R2550" s="4"/>
      <c r="S2550" s="9" t="str">
        <f t="shared" si="284"/>
        <v>Peraza, Jose</v>
      </c>
      <c r="T2550" s="9" t="str">
        <f t="shared" si="285"/>
        <v>Bowman     RC</v>
      </c>
      <c r="U2550" s="9" t="str">
        <f>IFERROR(VLOOKUP(S2550,'Lookup '!B:D,3,FALSE)," ")</f>
        <v xml:space="preserve"> </v>
      </c>
      <c r="V2550" s="9" t="str">
        <f t="shared" si="286"/>
        <v>G</v>
      </c>
    </row>
    <row r="2551" spans="2:22" x14ac:dyDescent="0.25">
      <c r="B2551" t="s">
        <v>700</v>
      </c>
      <c r="C2551">
        <v>2016</v>
      </c>
      <c r="D2551" t="s">
        <v>666</v>
      </c>
      <c r="J2551" t="s">
        <v>14</v>
      </c>
      <c r="K2551">
        <v>130</v>
      </c>
      <c r="L2551" t="s">
        <v>1540</v>
      </c>
      <c r="M2551" t="s">
        <v>1541</v>
      </c>
      <c r="N2551" t="s">
        <v>966</v>
      </c>
      <c r="O2551" t="s">
        <v>480</v>
      </c>
      <c r="Q2551">
        <v>1</v>
      </c>
      <c r="R2551" s="4">
        <v>1</v>
      </c>
      <c r="S2551" s="9" t="str">
        <f t="shared" si="284"/>
        <v>Turner, Trea</v>
      </c>
      <c r="T2551" s="9" t="str">
        <f t="shared" si="285"/>
        <v>Bowman     RC</v>
      </c>
      <c r="U2551" s="9" t="str">
        <f>IFERROR(VLOOKUP(S2551,'Lookup '!B:D,3,FALSE)," ")</f>
        <v/>
      </c>
      <c r="V2551" s="9" t="str">
        <f t="shared" si="286"/>
        <v>E $1</v>
      </c>
    </row>
    <row r="2552" spans="2:22" x14ac:dyDescent="0.25">
      <c r="B2552" t="s">
        <v>700</v>
      </c>
      <c r="C2552">
        <v>2016</v>
      </c>
      <c r="D2552" t="s">
        <v>666</v>
      </c>
      <c r="J2552" t="s">
        <v>14</v>
      </c>
      <c r="K2552">
        <v>133</v>
      </c>
      <c r="L2552" t="s">
        <v>1542</v>
      </c>
      <c r="M2552" t="s">
        <v>1248</v>
      </c>
      <c r="N2552" t="s">
        <v>837</v>
      </c>
      <c r="O2552" t="s">
        <v>440</v>
      </c>
      <c r="Q2552">
        <v>1</v>
      </c>
      <c r="R2552" s="4"/>
      <c r="S2552" s="9" t="str">
        <f t="shared" si="284"/>
        <v>Shaffer, Richie</v>
      </c>
      <c r="T2552" s="9" t="str">
        <f t="shared" si="285"/>
        <v>Bowman     RC</v>
      </c>
      <c r="U2552" s="9" t="str">
        <f>IFERROR(VLOOKUP(S2552,'Lookup '!B:D,3,FALSE)," ")</f>
        <v xml:space="preserve"> </v>
      </c>
      <c r="V2552" s="9" t="str">
        <f t="shared" si="286"/>
        <v>G</v>
      </c>
    </row>
    <row r="2553" spans="2:22" x14ac:dyDescent="0.25">
      <c r="B2553" t="s">
        <v>700</v>
      </c>
      <c r="C2553">
        <v>2016</v>
      </c>
      <c r="D2553" t="s">
        <v>666</v>
      </c>
      <c r="J2553" t="s">
        <v>14</v>
      </c>
      <c r="K2553">
        <v>138</v>
      </c>
      <c r="L2553" t="s">
        <v>500</v>
      </c>
      <c r="M2553" t="s">
        <v>1033</v>
      </c>
      <c r="N2553" t="s">
        <v>394</v>
      </c>
      <c r="O2553" t="s">
        <v>382</v>
      </c>
      <c r="Q2553">
        <v>1</v>
      </c>
      <c r="R2553" s="4"/>
      <c r="S2553" s="9" t="str">
        <f t="shared" si="284"/>
        <v>Lee, Zach</v>
      </c>
      <c r="T2553" s="9" t="str">
        <f t="shared" si="285"/>
        <v>Bowman     RC</v>
      </c>
      <c r="U2553" s="9" t="str">
        <f>IFERROR(VLOOKUP(S2553,'Lookup '!B:D,3,FALSE)," ")</f>
        <v xml:space="preserve"> </v>
      </c>
      <c r="V2553" s="9" t="str">
        <f t="shared" si="286"/>
        <v>G</v>
      </c>
    </row>
    <row r="2554" spans="2:22" x14ac:dyDescent="0.25">
      <c r="B2554" t="s">
        <v>700</v>
      </c>
      <c r="C2554">
        <v>2016</v>
      </c>
      <c r="D2554" t="s">
        <v>666</v>
      </c>
      <c r="J2554" t="s">
        <v>14</v>
      </c>
      <c r="K2554">
        <v>139</v>
      </c>
      <c r="L2554" t="s">
        <v>1543</v>
      </c>
      <c r="M2554" t="s">
        <v>1332</v>
      </c>
      <c r="N2554" t="s">
        <v>433</v>
      </c>
      <c r="O2554" t="s">
        <v>388</v>
      </c>
      <c r="Q2554">
        <v>1</v>
      </c>
      <c r="R2554" s="4"/>
      <c r="S2554" s="9" t="str">
        <f t="shared" si="284"/>
        <v>Waldrop, Kyle</v>
      </c>
      <c r="T2554" s="9" t="str">
        <f t="shared" si="285"/>
        <v>Bowman     RC</v>
      </c>
      <c r="U2554" s="9" t="str">
        <f>IFERROR(VLOOKUP(S2554,'Lookup '!B:D,3,FALSE)," ")</f>
        <v xml:space="preserve"> </v>
      </c>
      <c r="V2554" s="9" t="str">
        <f t="shared" si="286"/>
        <v>G</v>
      </c>
    </row>
    <row r="2555" spans="2:22" x14ac:dyDescent="0.25">
      <c r="B2555" t="s">
        <v>700</v>
      </c>
      <c r="C2555">
        <v>2016</v>
      </c>
      <c r="D2555" t="s">
        <v>666</v>
      </c>
      <c r="J2555" t="s">
        <v>14</v>
      </c>
      <c r="K2555">
        <v>141</v>
      </c>
      <c r="L2555" t="s">
        <v>1544</v>
      </c>
      <c r="M2555" t="s">
        <v>1387</v>
      </c>
      <c r="N2555" t="s">
        <v>847</v>
      </c>
      <c r="O2555" t="s">
        <v>388</v>
      </c>
      <c r="Q2555">
        <v>1</v>
      </c>
      <c r="R2555" s="4"/>
      <c r="S2555" s="9" t="str">
        <f t="shared" si="284"/>
        <v>O'Brien, Peter</v>
      </c>
      <c r="T2555" s="9" t="str">
        <f t="shared" si="285"/>
        <v>Bowman     RC</v>
      </c>
      <c r="U2555" s="9" t="str">
        <f>IFERROR(VLOOKUP(S2555,'Lookup '!B:D,3,FALSE)," ")</f>
        <v xml:space="preserve"> </v>
      </c>
      <c r="V2555" s="9" t="str">
        <f t="shared" si="286"/>
        <v>G</v>
      </c>
    </row>
    <row r="2556" spans="2:22" x14ac:dyDescent="0.25">
      <c r="B2556" t="s">
        <v>700</v>
      </c>
      <c r="C2556">
        <v>2016</v>
      </c>
      <c r="D2556" t="s">
        <v>666</v>
      </c>
      <c r="J2556" t="s">
        <v>14</v>
      </c>
      <c r="K2556">
        <v>143</v>
      </c>
      <c r="L2556" t="s">
        <v>1279</v>
      </c>
      <c r="M2556" t="s">
        <v>372</v>
      </c>
      <c r="N2556" t="s">
        <v>425</v>
      </c>
      <c r="O2556" t="s">
        <v>28</v>
      </c>
      <c r="Q2556">
        <v>1</v>
      </c>
      <c r="R2556" s="4">
        <v>2.5</v>
      </c>
      <c r="S2556" s="9" t="str">
        <f t="shared" si="284"/>
        <v>Sanchez, Gary</v>
      </c>
      <c r="T2556" s="9" t="str">
        <f t="shared" si="285"/>
        <v>Bowman     RC</v>
      </c>
      <c r="U2556" s="9" t="str">
        <f>IFERROR(VLOOKUP(S2556,'Lookup '!B:D,3,FALSE)," ")</f>
        <v/>
      </c>
      <c r="V2556" s="9" t="str">
        <f t="shared" si="286"/>
        <v>E $1</v>
      </c>
    </row>
    <row r="2557" spans="2:22" x14ac:dyDescent="0.25">
      <c r="B2557" t="s">
        <v>700</v>
      </c>
      <c r="C2557">
        <v>2016</v>
      </c>
      <c r="D2557" t="s">
        <v>666</v>
      </c>
      <c r="J2557" t="s">
        <v>14</v>
      </c>
      <c r="K2557">
        <v>150</v>
      </c>
      <c r="L2557" t="s">
        <v>1338</v>
      </c>
      <c r="M2557" t="s">
        <v>1167</v>
      </c>
      <c r="N2557" t="s">
        <v>394</v>
      </c>
      <c r="O2557" t="s">
        <v>480</v>
      </c>
      <c r="Q2557">
        <v>1</v>
      </c>
      <c r="R2557" s="4">
        <v>2.5</v>
      </c>
      <c r="S2557" s="9" t="str">
        <f t="shared" si="284"/>
        <v>Seager, Corey</v>
      </c>
      <c r="T2557" s="9" t="str">
        <f t="shared" si="285"/>
        <v>Bowman     RC</v>
      </c>
      <c r="U2557" s="9" t="str">
        <f>IFERROR(VLOOKUP(S2557,'Lookup '!B:D,3,FALSE)," ")</f>
        <v/>
      </c>
      <c r="V2557" s="9" t="str">
        <f t="shared" si="286"/>
        <v>E $1</v>
      </c>
    </row>
    <row r="2558" spans="2:22" x14ac:dyDescent="0.25">
      <c r="B2558" t="s">
        <v>700</v>
      </c>
      <c r="C2558">
        <v>2016</v>
      </c>
      <c r="D2558" t="s">
        <v>666</v>
      </c>
      <c r="E2558" t="s">
        <v>767</v>
      </c>
      <c r="J2558" t="s">
        <v>683</v>
      </c>
      <c r="K2558" t="s">
        <v>1545</v>
      </c>
      <c r="L2558" t="s">
        <v>1205</v>
      </c>
      <c r="M2558" t="s">
        <v>1484</v>
      </c>
      <c r="N2558" t="s">
        <v>456</v>
      </c>
      <c r="O2558" t="s">
        <v>480</v>
      </c>
      <c r="P2558">
        <f>$S$1-1994</f>
        <v>26</v>
      </c>
      <c r="Q2558">
        <v>1</v>
      </c>
      <c r="R2558" s="4"/>
      <c r="S2558" s="9" t="str">
        <f t="shared" si="284"/>
        <v>Arcia, Orlando</v>
      </c>
      <c r="T2558" s="9" t="str">
        <f t="shared" si="285"/>
        <v>Bowman Prospects    Pros</v>
      </c>
      <c r="U2558" s="9" t="str">
        <f>IFERROR(VLOOKUP(S2558,'Lookup '!B:D,3,FALSE)," ")</f>
        <v xml:space="preserve"> </v>
      </c>
      <c r="V2558" s="9" t="str">
        <f t="shared" si="286"/>
        <v>G</v>
      </c>
    </row>
    <row r="2559" spans="2:22" x14ac:dyDescent="0.25">
      <c r="B2559" t="s">
        <v>700</v>
      </c>
      <c r="C2559">
        <v>2016</v>
      </c>
      <c r="D2559" t="s">
        <v>666</v>
      </c>
      <c r="E2559" t="s">
        <v>767</v>
      </c>
      <c r="J2559" t="s">
        <v>683</v>
      </c>
      <c r="K2559" t="s">
        <v>1546</v>
      </c>
      <c r="L2559" t="s">
        <v>1547</v>
      </c>
      <c r="M2559" t="s">
        <v>1548</v>
      </c>
      <c r="N2559" t="s">
        <v>847</v>
      </c>
      <c r="O2559" t="s">
        <v>398</v>
      </c>
      <c r="P2559">
        <f>$S$1-1995</f>
        <v>25</v>
      </c>
      <c r="Q2559">
        <v>1</v>
      </c>
      <c r="R2559" s="4"/>
      <c r="S2559" s="9" t="str">
        <f t="shared" si="284"/>
        <v>Leyba, Domingo</v>
      </c>
      <c r="T2559" s="9" t="str">
        <f t="shared" si="285"/>
        <v>Bowman Prospects    Pros</v>
      </c>
      <c r="U2559" s="9" t="str">
        <f>IFERROR(VLOOKUP(S2559,'Lookup '!B:D,3,FALSE)," ")</f>
        <v xml:space="preserve"> </v>
      </c>
      <c r="V2559" s="9" t="str">
        <f t="shared" si="286"/>
        <v>G</v>
      </c>
    </row>
    <row r="2560" spans="2:22" x14ac:dyDescent="0.25">
      <c r="B2560" t="s">
        <v>700</v>
      </c>
      <c r="C2560">
        <v>2016</v>
      </c>
      <c r="D2560" t="s">
        <v>666</v>
      </c>
      <c r="E2560" t="s">
        <v>767</v>
      </c>
      <c r="J2560" t="s">
        <v>4436</v>
      </c>
      <c r="K2560" t="s">
        <v>1549</v>
      </c>
      <c r="L2560" t="s">
        <v>1550</v>
      </c>
      <c r="M2560" t="s">
        <v>1551</v>
      </c>
      <c r="N2560" t="s">
        <v>847</v>
      </c>
      <c r="O2560" t="s">
        <v>382</v>
      </c>
      <c r="P2560">
        <f>$S$1-1993</f>
        <v>27</v>
      </c>
      <c r="Q2560">
        <v>1</v>
      </c>
      <c r="R2560" s="4"/>
      <c r="S2560" s="9" t="str">
        <f t="shared" si="284"/>
        <v>Huang, Wei-Chieh</v>
      </c>
      <c r="T2560" s="9" t="str">
        <f t="shared" si="285"/>
        <v>Bowman Prospects    1stBow</v>
      </c>
      <c r="U2560" s="9" t="str">
        <f>IFERROR(VLOOKUP(S2560,'Lookup '!B:D,3,FALSE)," ")</f>
        <v xml:space="preserve"> </v>
      </c>
      <c r="V2560" s="9" t="str">
        <f t="shared" si="286"/>
        <v>G</v>
      </c>
    </row>
    <row r="2561" spans="2:22" x14ac:dyDescent="0.25">
      <c r="B2561" t="s">
        <v>700</v>
      </c>
      <c r="C2561">
        <v>2016</v>
      </c>
      <c r="D2561" t="s">
        <v>666</v>
      </c>
      <c r="E2561" t="s">
        <v>767</v>
      </c>
      <c r="J2561" t="s">
        <v>4436</v>
      </c>
      <c r="K2561" t="s">
        <v>1552</v>
      </c>
      <c r="L2561" t="s">
        <v>1553</v>
      </c>
      <c r="M2561" t="s">
        <v>1554</v>
      </c>
      <c r="N2561" t="s">
        <v>443</v>
      </c>
      <c r="O2561" t="s">
        <v>28</v>
      </c>
      <c r="P2561">
        <f>$S$1-1995</f>
        <v>25</v>
      </c>
      <c r="Q2561">
        <v>1</v>
      </c>
      <c r="R2561" s="4"/>
      <c r="S2561" s="9" t="str">
        <f t="shared" si="284"/>
        <v>Akau, Iolana</v>
      </c>
      <c r="T2561" s="9" t="str">
        <f t="shared" si="285"/>
        <v>Bowman Prospects    1stBow</v>
      </c>
      <c r="U2561" s="9" t="str">
        <f>IFERROR(VLOOKUP(S2561,'Lookup '!B:D,3,FALSE)," ")</f>
        <v xml:space="preserve"> </v>
      </c>
      <c r="V2561" s="9" t="str">
        <f t="shared" si="286"/>
        <v>G</v>
      </c>
    </row>
    <row r="2562" spans="2:22" x14ac:dyDescent="0.25">
      <c r="B2562" t="s">
        <v>700</v>
      </c>
      <c r="C2562">
        <v>2016</v>
      </c>
      <c r="D2562" t="s">
        <v>666</v>
      </c>
      <c r="E2562" t="s">
        <v>767</v>
      </c>
      <c r="J2562" t="s">
        <v>683</v>
      </c>
      <c r="K2562" t="s">
        <v>1555</v>
      </c>
      <c r="L2562" t="s">
        <v>1556</v>
      </c>
      <c r="M2562" t="s">
        <v>606</v>
      </c>
      <c r="N2562" t="s">
        <v>781</v>
      </c>
      <c r="O2562" t="s">
        <v>440</v>
      </c>
      <c r="P2562">
        <f>$S$1-1996</f>
        <v>24</v>
      </c>
      <c r="Q2562">
        <v>1</v>
      </c>
      <c r="R2562" s="4"/>
      <c r="S2562" s="9" t="str">
        <f t="shared" si="284"/>
        <v>Padlo, Kevin</v>
      </c>
      <c r="T2562" s="9" t="str">
        <f t="shared" si="285"/>
        <v>Bowman Prospects    Pros</v>
      </c>
      <c r="U2562" s="9" t="str">
        <f>IFERROR(VLOOKUP(S2562,'Lookup '!B:D,3,FALSE)," ")</f>
        <v xml:space="preserve"> </v>
      </c>
      <c r="V2562" s="9" t="str">
        <f t="shared" si="286"/>
        <v>G</v>
      </c>
    </row>
    <row r="2563" spans="2:22" x14ac:dyDescent="0.25">
      <c r="B2563" t="s">
        <v>700</v>
      </c>
      <c r="C2563">
        <v>2016</v>
      </c>
      <c r="D2563" t="s">
        <v>666</v>
      </c>
      <c r="E2563" t="s">
        <v>767</v>
      </c>
      <c r="J2563" t="s">
        <v>683</v>
      </c>
      <c r="K2563" t="s">
        <v>1557</v>
      </c>
      <c r="L2563" t="s">
        <v>1558</v>
      </c>
      <c r="M2563" t="s">
        <v>1559</v>
      </c>
      <c r="N2563" t="s">
        <v>433</v>
      </c>
      <c r="O2563" t="s">
        <v>382</v>
      </c>
      <c r="P2563">
        <f>$S$1-1993</f>
        <v>27</v>
      </c>
      <c r="Q2563">
        <v>1</v>
      </c>
      <c r="R2563" s="4"/>
      <c r="S2563" s="9" t="str">
        <f t="shared" si="284"/>
        <v>Romano, Sal</v>
      </c>
      <c r="T2563" s="9" t="str">
        <f t="shared" si="285"/>
        <v>Bowman Prospects    Pros</v>
      </c>
      <c r="U2563" s="9" t="str">
        <f>IFERROR(VLOOKUP(S2563,'Lookup '!B:D,3,FALSE)," ")</f>
        <v xml:space="preserve"> </v>
      </c>
      <c r="V2563" s="9" t="str">
        <f t="shared" si="286"/>
        <v>G</v>
      </c>
    </row>
    <row r="2564" spans="2:22" x14ac:dyDescent="0.25">
      <c r="B2564" t="s">
        <v>700</v>
      </c>
      <c r="C2564">
        <v>2016</v>
      </c>
      <c r="D2564" t="s">
        <v>666</v>
      </c>
      <c r="E2564" t="s">
        <v>767</v>
      </c>
      <c r="J2564" t="s">
        <v>4436</v>
      </c>
      <c r="K2564" t="s">
        <v>1560</v>
      </c>
      <c r="L2564" t="s">
        <v>832</v>
      </c>
      <c r="M2564" t="s">
        <v>747</v>
      </c>
      <c r="N2564" t="s">
        <v>465</v>
      </c>
      <c r="O2564" t="s">
        <v>382</v>
      </c>
      <c r="P2564">
        <f>$S$1-1996</f>
        <v>24</v>
      </c>
      <c r="Q2564">
        <v>1</v>
      </c>
      <c r="R2564" s="4"/>
      <c r="S2564" s="9" t="str">
        <f t="shared" si="284"/>
        <v>Guerrero, Jordan</v>
      </c>
      <c r="T2564" s="9" t="str">
        <f t="shared" si="285"/>
        <v>Bowman Prospects    1stBow</v>
      </c>
      <c r="U2564" s="9" t="str">
        <f>IFERROR(VLOOKUP(S2564,'Lookup '!B:D,3,FALSE)," ")</f>
        <v xml:space="preserve"> </v>
      </c>
      <c r="V2564" s="9" t="str">
        <f t="shared" si="286"/>
        <v>G</v>
      </c>
    </row>
    <row r="2565" spans="2:22" x14ac:dyDescent="0.25">
      <c r="B2565" t="s">
        <v>700</v>
      </c>
      <c r="C2565">
        <v>2016</v>
      </c>
      <c r="D2565" t="s">
        <v>666</v>
      </c>
      <c r="E2565" t="s">
        <v>767</v>
      </c>
      <c r="J2565" t="s">
        <v>4436</v>
      </c>
      <c r="K2565" t="s">
        <v>1561</v>
      </c>
      <c r="L2565" t="s">
        <v>1562</v>
      </c>
      <c r="M2565" t="s">
        <v>1563</v>
      </c>
      <c r="N2565" t="s">
        <v>402</v>
      </c>
      <c r="O2565" t="s">
        <v>480</v>
      </c>
      <c r="P2565">
        <f>$S$1-1994</f>
        <v>26</v>
      </c>
      <c r="Q2565">
        <v>1</v>
      </c>
      <c r="R2565" s="4"/>
      <c r="S2565" s="9" t="str">
        <f t="shared" si="284"/>
        <v>Dubon, Mauricio</v>
      </c>
      <c r="T2565" s="9" t="str">
        <f t="shared" si="285"/>
        <v>Bowman Prospects    1stBow</v>
      </c>
      <c r="U2565" s="9" t="str">
        <f>IFERROR(VLOOKUP(S2565,'Lookup '!B:D,3,FALSE)," ")</f>
        <v xml:space="preserve"> </v>
      </c>
      <c r="V2565" s="9" t="str">
        <f t="shared" si="286"/>
        <v>G</v>
      </c>
    </row>
    <row r="2566" spans="2:22" x14ac:dyDescent="0.25">
      <c r="B2566" t="s">
        <v>700</v>
      </c>
      <c r="C2566">
        <v>2016</v>
      </c>
      <c r="D2566" t="s">
        <v>666</v>
      </c>
      <c r="E2566" t="s">
        <v>767</v>
      </c>
      <c r="J2566" t="s">
        <v>4436</v>
      </c>
      <c r="K2566" t="s">
        <v>1564</v>
      </c>
      <c r="L2566" t="s">
        <v>1565</v>
      </c>
      <c r="M2566" t="s">
        <v>363</v>
      </c>
      <c r="N2566" t="s">
        <v>391</v>
      </c>
      <c r="O2566" t="s">
        <v>440</v>
      </c>
      <c r="P2566">
        <f>$S$1-1993</f>
        <v>27</v>
      </c>
      <c r="Q2566">
        <v>1</v>
      </c>
      <c r="R2566" s="4">
        <v>2</v>
      </c>
      <c r="S2566" s="9" t="str">
        <f t="shared" si="284"/>
        <v>DeJong, Paul</v>
      </c>
      <c r="T2566" s="9" t="str">
        <f t="shared" si="285"/>
        <v>Bowman Prospects    1stBow</v>
      </c>
      <c r="U2566" s="9" t="str">
        <f>IFERROR(VLOOKUP(S2566,'Lookup '!B:D,3,FALSE)," ")</f>
        <v xml:space="preserve"> </v>
      </c>
      <c r="V2566" s="9" t="str">
        <f t="shared" si="286"/>
        <v>E $1</v>
      </c>
    </row>
    <row r="2567" spans="2:22" x14ac:dyDescent="0.25">
      <c r="B2567" t="s">
        <v>700</v>
      </c>
      <c r="C2567">
        <v>2016</v>
      </c>
      <c r="D2567" t="s">
        <v>666</v>
      </c>
      <c r="E2567" t="s">
        <v>767</v>
      </c>
      <c r="J2567" t="s">
        <v>683</v>
      </c>
      <c r="K2567" t="s">
        <v>1566</v>
      </c>
      <c r="L2567" t="s">
        <v>1567</v>
      </c>
      <c r="M2567" t="s">
        <v>989</v>
      </c>
      <c r="N2567" t="s">
        <v>405</v>
      </c>
      <c r="O2567" t="s">
        <v>382</v>
      </c>
      <c r="P2567">
        <f>$S$1-1992</f>
        <v>28</v>
      </c>
      <c r="Q2567">
        <v>1</v>
      </c>
      <c r="R2567" s="4"/>
      <c r="S2567" s="9" t="str">
        <f t="shared" si="284"/>
        <v>Suarez, Andrew</v>
      </c>
      <c r="T2567" s="9" t="str">
        <f t="shared" si="285"/>
        <v>Bowman Prospects    Pros</v>
      </c>
      <c r="U2567" s="9" t="str">
        <f>IFERROR(VLOOKUP(S2567,'Lookup '!B:D,3,FALSE)," ")</f>
        <v xml:space="preserve"> </v>
      </c>
      <c r="V2567" s="9" t="str">
        <f t="shared" si="286"/>
        <v>G</v>
      </c>
    </row>
    <row r="2568" spans="2:22" x14ac:dyDescent="0.25">
      <c r="B2568" t="s">
        <v>700</v>
      </c>
      <c r="C2568">
        <v>2016</v>
      </c>
      <c r="D2568" t="s">
        <v>666</v>
      </c>
      <c r="E2568" t="s">
        <v>767</v>
      </c>
      <c r="J2568" t="s">
        <v>683</v>
      </c>
      <c r="K2568" t="s">
        <v>1568</v>
      </c>
      <c r="L2568" t="s">
        <v>1569</v>
      </c>
      <c r="M2568" t="s">
        <v>606</v>
      </c>
      <c r="N2568" t="s">
        <v>420</v>
      </c>
      <c r="O2568" t="s">
        <v>440</v>
      </c>
      <c r="P2568">
        <f>$S$1-1993</f>
        <v>27</v>
      </c>
      <c r="Q2568">
        <v>1</v>
      </c>
      <c r="R2568" s="4"/>
      <c r="S2568" s="9" t="str">
        <f t="shared" si="284"/>
        <v>Kramer, Kevin</v>
      </c>
      <c r="T2568" s="9" t="str">
        <f t="shared" si="285"/>
        <v>Bowman Prospects    Pros</v>
      </c>
      <c r="U2568" s="9" t="str">
        <f>IFERROR(VLOOKUP(S2568,'Lookup '!B:D,3,FALSE)," ")</f>
        <v xml:space="preserve"> </v>
      </c>
      <c r="V2568" s="9" t="str">
        <f t="shared" si="286"/>
        <v>G</v>
      </c>
    </row>
    <row r="2569" spans="2:22" x14ac:dyDescent="0.25">
      <c r="B2569" t="s">
        <v>700</v>
      </c>
      <c r="C2569">
        <v>2016</v>
      </c>
      <c r="D2569" t="s">
        <v>666</v>
      </c>
      <c r="E2569" t="s">
        <v>767</v>
      </c>
      <c r="J2569" t="s">
        <v>4436</v>
      </c>
      <c r="K2569" t="s">
        <v>1570</v>
      </c>
      <c r="L2569" t="s">
        <v>1571</v>
      </c>
      <c r="M2569" t="s">
        <v>1332</v>
      </c>
      <c r="N2569" t="s">
        <v>417</v>
      </c>
      <c r="O2569" t="s">
        <v>388</v>
      </c>
      <c r="P2569">
        <f>$S$1-1993</f>
        <v>27</v>
      </c>
      <c r="Q2569">
        <v>1</v>
      </c>
      <c r="R2569" s="4"/>
      <c r="S2569" s="9" t="str">
        <f t="shared" si="284"/>
        <v>Survance Jr., Kyle</v>
      </c>
      <c r="T2569" s="9" t="str">
        <f t="shared" si="285"/>
        <v>Bowman Prospects    1stBow</v>
      </c>
      <c r="U2569" s="9" t="str">
        <f>IFERROR(VLOOKUP(S2569,'Lookup '!B:D,3,FALSE)," ")</f>
        <v xml:space="preserve"> </v>
      </c>
      <c r="V2569" s="9" t="str">
        <f t="shared" si="286"/>
        <v>G</v>
      </c>
    </row>
    <row r="2570" spans="2:22" x14ac:dyDescent="0.25">
      <c r="B2570" t="s">
        <v>700</v>
      </c>
      <c r="C2570">
        <v>2016</v>
      </c>
      <c r="D2570" t="s">
        <v>666</v>
      </c>
      <c r="E2570" t="s">
        <v>767</v>
      </c>
      <c r="J2570" t="s">
        <v>683</v>
      </c>
      <c r="K2570" t="s">
        <v>1572</v>
      </c>
      <c r="L2570" t="s">
        <v>1573</v>
      </c>
      <c r="M2570" t="s">
        <v>1102</v>
      </c>
      <c r="N2570" t="s">
        <v>556</v>
      </c>
      <c r="O2570" t="s">
        <v>388</v>
      </c>
      <c r="P2570">
        <f>$S$1-1994</f>
        <v>26</v>
      </c>
      <c r="Q2570">
        <v>1</v>
      </c>
      <c r="R2570" s="4"/>
      <c r="S2570" s="9" t="str">
        <f t="shared" si="284"/>
        <v>Alford, Anthony</v>
      </c>
      <c r="T2570" s="9" t="str">
        <f t="shared" si="285"/>
        <v>Bowman Prospects    Pros</v>
      </c>
      <c r="U2570" s="9" t="str">
        <f>IFERROR(VLOOKUP(S2570,'Lookup '!B:D,3,FALSE)," ")</f>
        <v xml:space="preserve"> </v>
      </c>
      <c r="V2570" s="9" t="str">
        <f t="shared" si="286"/>
        <v>G</v>
      </c>
    </row>
    <row r="2571" spans="2:22" x14ac:dyDescent="0.25">
      <c r="B2571" t="s">
        <v>700</v>
      </c>
      <c r="C2571">
        <v>2016</v>
      </c>
      <c r="D2571" t="s">
        <v>666</v>
      </c>
      <c r="E2571" t="s">
        <v>767</v>
      </c>
      <c r="J2571" t="s">
        <v>683</v>
      </c>
      <c r="K2571" t="s">
        <v>1574</v>
      </c>
      <c r="L2571" t="s">
        <v>1004</v>
      </c>
      <c r="M2571" t="s">
        <v>1256</v>
      </c>
      <c r="N2571" t="s">
        <v>395</v>
      </c>
      <c r="O2571" t="s">
        <v>382</v>
      </c>
      <c r="P2571">
        <f>$S$1-1994</f>
        <v>26</v>
      </c>
      <c r="Q2571">
        <v>1</v>
      </c>
      <c r="R2571" s="4"/>
      <c r="S2571" s="9" t="str">
        <f t="shared" si="284"/>
        <v>Jay, Tyler</v>
      </c>
      <c r="T2571" s="9" t="str">
        <f t="shared" si="285"/>
        <v>Bowman Prospects    Pros</v>
      </c>
      <c r="U2571" s="9" t="str">
        <f>IFERROR(VLOOKUP(S2571,'Lookup '!B:D,3,FALSE)," ")</f>
        <v xml:space="preserve"> </v>
      </c>
      <c r="V2571" s="9" t="str">
        <f t="shared" ref="V2571:V2634" si="287">IF(R2571&gt;0.249,IF(R2571&gt;0.99,IF(R2571&gt;4.99,IF(R2571&gt;9.99,IF(R2571&gt;49.99,IF(R2571&gt;99.99,"A $100","B $50"),"C $10"),"D $5"),"E $1"),"F $.25"),"G")</f>
        <v>G</v>
      </c>
    </row>
    <row r="2572" spans="2:22" x14ac:dyDescent="0.25">
      <c r="B2572" t="s">
        <v>700</v>
      </c>
      <c r="C2572">
        <v>2016</v>
      </c>
      <c r="D2572" t="s">
        <v>666</v>
      </c>
      <c r="E2572" t="s">
        <v>767</v>
      </c>
      <c r="J2572" t="s">
        <v>683</v>
      </c>
      <c r="K2572" t="s">
        <v>1575</v>
      </c>
      <c r="L2572" t="s">
        <v>1576</v>
      </c>
      <c r="M2572" t="s">
        <v>989</v>
      </c>
      <c r="N2572" t="s">
        <v>402</v>
      </c>
      <c r="O2572" t="s">
        <v>388</v>
      </c>
      <c r="P2572">
        <f>$S$1-1994</f>
        <v>26</v>
      </c>
      <c r="Q2572">
        <v>1</v>
      </c>
      <c r="R2572" s="4">
        <v>2.5</v>
      </c>
      <c r="S2572" s="9" t="str">
        <f t="shared" ref="S2572:S2635" si="288">L2572&amp;", "&amp;M2572</f>
        <v>Benintendi, Andrew</v>
      </c>
      <c r="T2572" s="9" t="str">
        <f t="shared" si="285"/>
        <v>Bowman Prospects    Pros</v>
      </c>
      <c r="U2572" s="9">
        <f>IFERROR(VLOOKUP(S2572,'Lookup '!B:D,3,FALSE)," ")</f>
        <v>0</v>
      </c>
      <c r="V2572" s="9" t="str">
        <f t="shared" si="287"/>
        <v>E $1</v>
      </c>
    </row>
    <row r="2573" spans="2:22" x14ac:dyDescent="0.25">
      <c r="B2573" t="s">
        <v>700</v>
      </c>
      <c r="C2573">
        <v>2016</v>
      </c>
      <c r="D2573" t="s">
        <v>666</v>
      </c>
      <c r="E2573" t="s">
        <v>767</v>
      </c>
      <c r="J2573" t="s">
        <v>683</v>
      </c>
      <c r="K2573" t="s">
        <v>1577</v>
      </c>
      <c r="L2573" t="s">
        <v>1578</v>
      </c>
      <c r="M2573" t="s">
        <v>1256</v>
      </c>
      <c r="N2573" t="s">
        <v>433</v>
      </c>
      <c r="O2573" t="s">
        <v>28</v>
      </c>
      <c r="P2573">
        <f>$S$1-1996</f>
        <v>24</v>
      </c>
      <c r="Q2573">
        <v>1</v>
      </c>
      <c r="R2573" s="4"/>
      <c r="S2573" s="9" t="str">
        <f t="shared" si="288"/>
        <v>Stephenson, Tyler</v>
      </c>
      <c r="T2573" s="9" t="str">
        <f t="shared" si="285"/>
        <v>Bowman Prospects    Pros</v>
      </c>
      <c r="U2573" s="9" t="str">
        <f>IFERROR(VLOOKUP(S2573,'Lookup '!B:D,3,FALSE)," ")</f>
        <v xml:space="preserve"> </v>
      </c>
      <c r="V2573" s="9" t="str">
        <f t="shared" si="287"/>
        <v>G</v>
      </c>
    </row>
    <row r="2574" spans="2:22" x14ac:dyDescent="0.25">
      <c r="B2574" t="s">
        <v>700</v>
      </c>
      <c r="C2574">
        <v>2016</v>
      </c>
      <c r="D2574" t="s">
        <v>666</v>
      </c>
      <c r="E2574" t="s">
        <v>767</v>
      </c>
      <c r="J2574" t="s">
        <v>683</v>
      </c>
      <c r="K2574" t="s">
        <v>1579</v>
      </c>
      <c r="L2574" t="s">
        <v>1580</v>
      </c>
      <c r="M2574" t="s">
        <v>877</v>
      </c>
      <c r="N2574" t="s">
        <v>782</v>
      </c>
      <c r="O2574" t="s">
        <v>424</v>
      </c>
      <c r="P2574">
        <f>$S$1-1997</f>
        <v>23</v>
      </c>
      <c r="Q2574">
        <v>1</v>
      </c>
      <c r="R2574" s="4"/>
      <c r="S2574" s="9" t="str">
        <f t="shared" si="288"/>
        <v>Naylor, Josh</v>
      </c>
      <c r="T2574" s="9" t="str">
        <f t="shared" ref="T2574:T2637" si="289">CONCATENATE(D2574&amp;" "&amp;E2574&amp;" "&amp;F2574&amp;" "&amp;G2574&amp;" "&amp;H2574&amp;" "&amp;I2574&amp;J2574)</f>
        <v>Bowman Prospects    Pros</v>
      </c>
      <c r="U2574" s="9" t="str">
        <f>IFERROR(VLOOKUP(S2574,'Lookup '!B:D,3,FALSE)," ")</f>
        <v xml:space="preserve"> </v>
      </c>
      <c r="V2574" s="9" t="str">
        <f t="shared" si="287"/>
        <v>G</v>
      </c>
    </row>
    <row r="2575" spans="2:22" x14ac:dyDescent="0.25">
      <c r="B2575" t="s">
        <v>700</v>
      </c>
      <c r="C2575">
        <v>2016</v>
      </c>
      <c r="D2575" t="s">
        <v>666</v>
      </c>
      <c r="E2575" t="s">
        <v>767</v>
      </c>
      <c r="J2575" t="s">
        <v>683</v>
      </c>
      <c r="K2575" t="s">
        <v>1581</v>
      </c>
      <c r="L2575" t="s">
        <v>1582</v>
      </c>
      <c r="M2575" t="s">
        <v>963</v>
      </c>
      <c r="N2575" t="s">
        <v>425</v>
      </c>
      <c r="O2575" t="s">
        <v>382</v>
      </c>
      <c r="P2575">
        <f>$S$1-1994</f>
        <v>26</v>
      </c>
      <c r="Q2575">
        <v>1</v>
      </c>
      <c r="R2575" s="4"/>
      <c r="S2575" s="9" t="str">
        <f t="shared" si="288"/>
        <v>Kaprielian, James</v>
      </c>
      <c r="T2575" s="9" t="str">
        <f t="shared" si="289"/>
        <v>Bowman Prospects    Pros</v>
      </c>
      <c r="U2575" s="9" t="str">
        <f>IFERROR(VLOOKUP(S2575,'Lookup '!B:D,3,FALSE)," ")</f>
        <v xml:space="preserve"> </v>
      </c>
      <c r="V2575" s="9" t="str">
        <f t="shared" si="287"/>
        <v>G</v>
      </c>
    </row>
    <row r="2576" spans="2:22" x14ac:dyDescent="0.25">
      <c r="B2576" t="s">
        <v>700</v>
      </c>
      <c r="C2576">
        <v>2016</v>
      </c>
      <c r="D2576" t="s">
        <v>666</v>
      </c>
      <c r="E2576" t="s">
        <v>767</v>
      </c>
      <c r="J2576" t="s">
        <v>683</v>
      </c>
      <c r="K2576" t="s">
        <v>1583</v>
      </c>
      <c r="L2576" t="s">
        <v>1246</v>
      </c>
      <c r="M2576" t="s">
        <v>1247</v>
      </c>
      <c r="N2576" t="s">
        <v>417</v>
      </c>
      <c r="O2576" t="s">
        <v>28</v>
      </c>
      <c r="P2576">
        <f>$S$1-1993</f>
        <v>27</v>
      </c>
      <c r="Q2576">
        <v>1</v>
      </c>
      <c r="R2576" s="4"/>
      <c r="S2576" s="9" t="str">
        <f t="shared" si="288"/>
        <v>Ward, Taylor</v>
      </c>
      <c r="T2576" s="9" t="str">
        <f t="shared" si="289"/>
        <v>Bowman Prospects    Pros</v>
      </c>
      <c r="U2576" s="9" t="str">
        <f>IFERROR(VLOOKUP(S2576,'Lookup '!B:D,3,FALSE)," ")</f>
        <v xml:space="preserve"> </v>
      </c>
      <c r="V2576" s="9" t="str">
        <f t="shared" si="287"/>
        <v>G</v>
      </c>
    </row>
    <row r="2577" spans="2:22" x14ac:dyDescent="0.25">
      <c r="B2577" t="s">
        <v>700</v>
      </c>
      <c r="C2577">
        <v>2016</v>
      </c>
      <c r="D2577" t="s">
        <v>666</v>
      </c>
      <c r="E2577" t="s">
        <v>767</v>
      </c>
      <c r="J2577" t="s">
        <v>683</v>
      </c>
      <c r="K2577" t="s">
        <v>1584</v>
      </c>
      <c r="L2577" t="s">
        <v>1585</v>
      </c>
      <c r="M2577" t="s">
        <v>370</v>
      </c>
      <c r="N2577" t="s">
        <v>423</v>
      </c>
      <c r="O2577" t="s">
        <v>382</v>
      </c>
      <c r="P2577">
        <f>$S$1-1997</f>
        <v>23</v>
      </c>
      <c r="Q2577">
        <v>1</v>
      </c>
      <c r="R2577" s="4"/>
      <c r="S2577" s="9" t="str">
        <f t="shared" si="288"/>
        <v>Soroka, Mike</v>
      </c>
      <c r="T2577" s="9" t="str">
        <f t="shared" si="289"/>
        <v>Bowman Prospects    Pros</v>
      </c>
      <c r="U2577" s="9" t="str">
        <f>IFERROR(VLOOKUP(S2577,'Lookup '!B:D,3,FALSE)," ")</f>
        <v xml:space="preserve"> </v>
      </c>
      <c r="V2577" s="9" t="str">
        <f t="shared" si="287"/>
        <v>G</v>
      </c>
    </row>
    <row r="2578" spans="2:22" x14ac:dyDescent="0.25">
      <c r="B2578" t="s">
        <v>700</v>
      </c>
      <c r="C2578">
        <v>2016</v>
      </c>
      <c r="D2578" t="s">
        <v>666</v>
      </c>
      <c r="E2578" t="s">
        <v>767</v>
      </c>
      <c r="J2578" t="s">
        <v>683</v>
      </c>
      <c r="K2578" t="s">
        <v>1586</v>
      </c>
      <c r="L2578" t="s">
        <v>1587</v>
      </c>
      <c r="M2578" t="s">
        <v>415</v>
      </c>
      <c r="N2578" t="s">
        <v>451</v>
      </c>
      <c r="O2578" t="s">
        <v>480</v>
      </c>
      <c r="P2578">
        <f>$S$1-1997</f>
        <v>23</v>
      </c>
      <c r="Q2578">
        <v>1</v>
      </c>
      <c r="R2578" s="4"/>
      <c r="S2578" s="9" t="str">
        <f t="shared" si="288"/>
        <v>Montcastle, Ryan</v>
      </c>
      <c r="T2578" s="9" t="str">
        <f t="shared" si="289"/>
        <v>Bowman Prospects    Pros</v>
      </c>
      <c r="U2578" s="9" t="str">
        <f>IFERROR(VLOOKUP(S2578,'Lookup '!B:D,3,FALSE)," ")</f>
        <v xml:space="preserve"> </v>
      </c>
      <c r="V2578" s="9" t="str">
        <f t="shared" si="287"/>
        <v>G</v>
      </c>
    </row>
    <row r="2579" spans="2:22" x14ac:dyDescent="0.25">
      <c r="B2579" t="s">
        <v>700</v>
      </c>
      <c r="C2579">
        <v>2016</v>
      </c>
      <c r="D2579" t="s">
        <v>666</v>
      </c>
      <c r="E2579" t="s">
        <v>767</v>
      </c>
      <c r="J2579" t="s">
        <v>683</v>
      </c>
      <c r="K2579" t="s">
        <v>1588</v>
      </c>
      <c r="L2579" t="s">
        <v>1589</v>
      </c>
      <c r="M2579" t="s">
        <v>748</v>
      </c>
      <c r="N2579" t="s">
        <v>387</v>
      </c>
      <c r="O2579" t="s">
        <v>382</v>
      </c>
      <c r="P2579">
        <f>$S$1-1993</f>
        <v>27</v>
      </c>
      <c r="Q2579">
        <v>1</v>
      </c>
      <c r="R2579" s="4"/>
      <c r="S2579" s="9" t="str">
        <f t="shared" si="288"/>
        <v>Fulmer, Michael</v>
      </c>
      <c r="T2579" s="9" t="str">
        <f t="shared" si="289"/>
        <v>Bowman Prospects    Pros</v>
      </c>
      <c r="U2579" s="9" t="str">
        <f>IFERROR(VLOOKUP(S2579,'Lookup '!B:D,3,FALSE)," ")</f>
        <v/>
      </c>
      <c r="V2579" s="9" t="str">
        <f t="shared" si="287"/>
        <v>G</v>
      </c>
    </row>
    <row r="2580" spans="2:22" x14ac:dyDescent="0.25">
      <c r="B2580" t="s">
        <v>700</v>
      </c>
      <c r="C2580">
        <v>2016</v>
      </c>
      <c r="D2580" t="s">
        <v>666</v>
      </c>
      <c r="E2580" t="s">
        <v>767</v>
      </c>
      <c r="J2580" t="s">
        <v>683</v>
      </c>
      <c r="K2580" t="s">
        <v>1590</v>
      </c>
      <c r="L2580" t="s">
        <v>1591</v>
      </c>
      <c r="M2580" t="s">
        <v>1368</v>
      </c>
      <c r="N2580" t="s">
        <v>430</v>
      </c>
      <c r="O2580" t="s">
        <v>480</v>
      </c>
      <c r="P2580">
        <f>$S$1-1993</f>
        <v>27</v>
      </c>
      <c r="Q2580">
        <v>1</v>
      </c>
      <c r="R2580" s="4"/>
      <c r="S2580" s="9" t="str">
        <f t="shared" si="288"/>
        <v>Cecchini, Gavin</v>
      </c>
      <c r="T2580" s="9" t="str">
        <f t="shared" si="289"/>
        <v>Bowman Prospects    Pros</v>
      </c>
      <c r="U2580" s="9" t="str">
        <f>IFERROR(VLOOKUP(S2580,'Lookup '!B:D,3,FALSE)," ")</f>
        <v xml:space="preserve"> </v>
      </c>
      <c r="V2580" s="9" t="str">
        <f t="shared" si="287"/>
        <v>G</v>
      </c>
    </row>
    <row r="2581" spans="2:22" x14ac:dyDescent="0.25">
      <c r="B2581" t="s">
        <v>700</v>
      </c>
      <c r="C2581">
        <v>2016</v>
      </c>
      <c r="D2581" t="s">
        <v>666</v>
      </c>
      <c r="E2581" t="s">
        <v>767</v>
      </c>
      <c r="J2581" t="s">
        <v>683</v>
      </c>
      <c r="K2581" t="s">
        <v>1592</v>
      </c>
      <c r="L2581" t="s">
        <v>371</v>
      </c>
      <c r="M2581" t="s">
        <v>1593</v>
      </c>
      <c r="N2581" t="s">
        <v>554</v>
      </c>
      <c r="O2581" t="s">
        <v>382</v>
      </c>
      <c r="P2581">
        <f>$S$1-1996</f>
        <v>24</v>
      </c>
      <c r="Q2581">
        <v>1</v>
      </c>
      <c r="R2581" s="4"/>
      <c r="S2581" s="9" t="str">
        <f t="shared" si="288"/>
        <v>Sheffield, Justus</v>
      </c>
      <c r="T2581" s="9" t="str">
        <f t="shared" si="289"/>
        <v>Bowman Prospects    Pros</v>
      </c>
      <c r="U2581" s="9" t="str">
        <f>IFERROR(VLOOKUP(S2581,'Lookup '!B:D,3,FALSE)," ")</f>
        <v xml:space="preserve"> </v>
      </c>
      <c r="V2581" s="9" t="str">
        <f t="shared" si="287"/>
        <v>G</v>
      </c>
    </row>
    <row r="2582" spans="2:22" x14ac:dyDescent="0.25">
      <c r="B2582" t="s">
        <v>700</v>
      </c>
      <c r="C2582">
        <v>2016</v>
      </c>
      <c r="D2582" t="s">
        <v>666</v>
      </c>
      <c r="E2582" t="s">
        <v>767</v>
      </c>
      <c r="J2582" t="s">
        <v>683</v>
      </c>
      <c r="K2582" t="s">
        <v>1594</v>
      </c>
      <c r="L2582" t="s">
        <v>358</v>
      </c>
      <c r="M2582" t="s">
        <v>1308</v>
      </c>
      <c r="N2582" t="s">
        <v>387</v>
      </c>
      <c r="O2582" t="s">
        <v>480</v>
      </c>
      <c r="P2582">
        <f>$S$1-1992</f>
        <v>28</v>
      </c>
      <c r="Q2582">
        <v>1</v>
      </c>
      <c r="R2582" s="4"/>
      <c r="S2582" s="9" t="str">
        <f t="shared" si="288"/>
        <v>Jones, Jacoby</v>
      </c>
      <c r="T2582" s="9" t="str">
        <f t="shared" si="289"/>
        <v>Bowman Prospects    Pros</v>
      </c>
      <c r="U2582" s="9" t="str">
        <f>IFERROR(VLOOKUP(S2582,'Lookup '!B:D,3,FALSE)," ")</f>
        <v xml:space="preserve"> </v>
      </c>
      <c r="V2582" s="9" t="str">
        <f t="shared" si="287"/>
        <v>G</v>
      </c>
    </row>
    <row r="2583" spans="2:22" x14ac:dyDescent="0.25">
      <c r="B2583" t="s">
        <v>700</v>
      </c>
      <c r="C2583">
        <v>2016</v>
      </c>
      <c r="D2583" t="s">
        <v>666</v>
      </c>
      <c r="E2583" t="s">
        <v>767</v>
      </c>
      <c r="J2583" t="s">
        <v>683</v>
      </c>
      <c r="K2583" t="s">
        <v>1595</v>
      </c>
      <c r="L2583" t="s">
        <v>1596</v>
      </c>
      <c r="M2583" t="s">
        <v>836</v>
      </c>
      <c r="N2583" t="s">
        <v>463</v>
      </c>
      <c r="O2583" t="s">
        <v>382</v>
      </c>
      <c r="P2583">
        <f>$S$1-1996</f>
        <v>24</v>
      </c>
      <c r="Q2583">
        <v>1</v>
      </c>
      <c r="R2583" s="4"/>
      <c r="S2583" s="9" t="str">
        <f t="shared" si="288"/>
        <v>Blewett, Scott</v>
      </c>
      <c r="T2583" s="9" t="str">
        <f t="shared" si="289"/>
        <v>Bowman Prospects    Pros</v>
      </c>
      <c r="U2583" s="9" t="str">
        <f>IFERROR(VLOOKUP(S2583,'Lookup '!B:D,3,FALSE)," ")</f>
        <v xml:space="preserve"> </v>
      </c>
      <c r="V2583" s="9" t="str">
        <f t="shared" si="287"/>
        <v>G</v>
      </c>
    </row>
    <row r="2584" spans="2:22" x14ac:dyDescent="0.25">
      <c r="B2584" t="s">
        <v>700</v>
      </c>
      <c r="C2584">
        <v>2016</v>
      </c>
      <c r="D2584" t="s">
        <v>666</v>
      </c>
      <c r="E2584" t="s">
        <v>767</v>
      </c>
      <c r="J2584" t="s">
        <v>683</v>
      </c>
      <c r="K2584" t="s">
        <v>1597</v>
      </c>
      <c r="L2584" t="s">
        <v>1598</v>
      </c>
      <c r="M2584" t="s">
        <v>1599</v>
      </c>
      <c r="N2584" t="s">
        <v>509</v>
      </c>
      <c r="O2584" t="s">
        <v>440</v>
      </c>
      <c r="P2584">
        <f>$S$1-1993</f>
        <v>27</v>
      </c>
      <c r="Q2584">
        <v>1</v>
      </c>
      <c r="R2584" s="4"/>
      <c r="S2584" s="9" t="str">
        <f t="shared" si="288"/>
        <v>Candelario, Jeimer</v>
      </c>
      <c r="T2584" s="9" t="str">
        <f t="shared" si="289"/>
        <v>Bowman Prospects    Pros</v>
      </c>
      <c r="U2584" s="9" t="str">
        <f>IFERROR(VLOOKUP(S2584,'Lookup '!B:D,3,FALSE)," ")</f>
        <v xml:space="preserve"> </v>
      </c>
      <c r="V2584" s="9" t="str">
        <f t="shared" si="287"/>
        <v>G</v>
      </c>
    </row>
    <row r="2585" spans="2:22" x14ac:dyDescent="0.25">
      <c r="B2585" t="s">
        <v>700</v>
      </c>
      <c r="C2585">
        <v>2016</v>
      </c>
      <c r="D2585" t="s">
        <v>666</v>
      </c>
      <c r="E2585" t="s">
        <v>767</v>
      </c>
      <c r="J2585" t="s">
        <v>683</v>
      </c>
      <c r="K2585" t="s">
        <v>1600</v>
      </c>
      <c r="L2585" t="s">
        <v>1601</v>
      </c>
      <c r="M2585" t="s">
        <v>1086</v>
      </c>
      <c r="N2585" t="s">
        <v>443</v>
      </c>
      <c r="O2585" t="s">
        <v>382</v>
      </c>
      <c r="P2585">
        <f>$S$1-1992</f>
        <v>28</v>
      </c>
      <c r="Q2585">
        <v>1</v>
      </c>
      <c r="R2585" s="4"/>
      <c r="S2585" s="9" t="str">
        <f t="shared" si="288"/>
        <v>Manaea, Sean</v>
      </c>
      <c r="T2585" s="9" t="str">
        <f t="shared" si="289"/>
        <v>Bowman Prospects    Pros</v>
      </c>
      <c r="U2585" s="9" t="str">
        <f>IFERROR(VLOOKUP(S2585,'Lookup '!B:D,3,FALSE)," ")</f>
        <v xml:space="preserve"> </v>
      </c>
      <c r="V2585" s="9" t="str">
        <f t="shared" si="287"/>
        <v>G</v>
      </c>
    </row>
    <row r="2586" spans="2:22" x14ac:dyDescent="0.25">
      <c r="B2586" t="s">
        <v>700</v>
      </c>
      <c r="C2586">
        <v>2016</v>
      </c>
      <c r="D2586" t="s">
        <v>666</v>
      </c>
      <c r="E2586" t="s">
        <v>767</v>
      </c>
      <c r="J2586" t="s">
        <v>683</v>
      </c>
      <c r="K2586" t="s">
        <v>1602</v>
      </c>
      <c r="L2586" t="s">
        <v>1603</v>
      </c>
      <c r="M2586" t="s">
        <v>1604</v>
      </c>
      <c r="N2586" t="s">
        <v>556</v>
      </c>
      <c r="O2586" t="s">
        <v>424</v>
      </c>
      <c r="P2586">
        <f>$S$1-1995</f>
        <v>25</v>
      </c>
      <c r="Q2586">
        <v>1</v>
      </c>
      <c r="R2586" s="4"/>
      <c r="S2586" s="9" t="str">
        <f t="shared" si="288"/>
        <v>Tellez, Rowdy</v>
      </c>
      <c r="T2586" s="9" t="str">
        <f t="shared" si="289"/>
        <v>Bowman Prospects    Pros</v>
      </c>
      <c r="U2586" s="9" t="str">
        <f>IFERROR(VLOOKUP(S2586,'Lookup '!B:D,3,FALSE)," ")</f>
        <v/>
      </c>
      <c r="V2586" s="9" t="str">
        <f t="shared" si="287"/>
        <v>G</v>
      </c>
    </row>
    <row r="2587" spans="2:22" x14ac:dyDescent="0.25">
      <c r="B2587" t="s">
        <v>700</v>
      </c>
      <c r="C2587">
        <v>2016</v>
      </c>
      <c r="D2587" t="s">
        <v>666</v>
      </c>
      <c r="E2587" t="s">
        <v>767</v>
      </c>
      <c r="J2587" t="s">
        <v>683</v>
      </c>
      <c r="K2587" t="s">
        <v>1605</v>
      </c>
      <c r="L2587" t="s">
        <v>1382</v>
      </c>
      <c r="M2587" t="s">
        <v>1202</v>
      </c>
      <c r="N2587" t="s">
        <v>405</v>
      </c>
      <c r="O2587" t="s">
        <v>480</v>
      </c>
      <c r="P2587">
        <f>$S$1-1995</f>
        <v>25</v>
      </c>
      <c r="Q2587">
        <v>1</v>
      </c>
      <c r="R2587" s="4"/>
      <c r="S2587" s="9" t="str">
        <f t="shared" si="288"/>
        <v>Arroyo, Christian</v>
      </c>
      <c r="T2587" s="9" t="str">
        <f t="shared" si="289"/>
        <v>Bowman Prospects    Pros</v>
      </c>
      <c r="U2587" s="9" t="str">
        <f>IFERROR(VLOOKUP(S2587,'Lookup '!B:D,3,FALSE)," ")</f>
        <v xml:space="preserve"> </v>
      </c>
      <c r="V2587" s="9" t="str">
        <f t="shared" si="287"/>
        <v>G</v>
      </c>
    </row>
    <row r="2588" spans="2:22" x14ac:dyDescent="0.25">
      <c r="B2588" t="s">
        <v>700</v>
      </c>
      <c r="C2588">
        <v>2016</v>
      </c>
      <c r="D2588" t="s">
        <v>666</v>
      </c>
      <c r="E2588" t="s">
        <v>767</v>
      </c>
      <c r="J2588" t="s">
        <v>14</v>
      </c>
      <c r="K2588" t="s">
        <v>1606</v>
      </c>
      <c r="L2588" t="s">
        <v>1607</v>
      </c>
      <c r="M2588" t="s">
        <v>1608</v>
      </c>
      <c r="N2588" t="s">
        <v>394</v>
      </c>
      <c r="O2588" t="s">
        <v>382</v>
      </c>
      <c r="P2588">
        <f>$S$1-1988</f>
        <v>32</v>
      </c>
      <c r="Q2588">
        <v>1</v>
      </c>
      <c r="R2588" s="4"/>
      <c r="S2588" s="9" t="str">
        <f t="shared" si="288"/>
        <v>Maeda, Kenta</v>
      </c>
      <c r="T2588" s="9" t="str">
        <f t="shared" si="289"/>
        <v>Bowman Prospects    RC</v>
      </c>
      <c r="U2588" s="9">
        <f>IFERROR(VLOOKUP(S2588,'Lookup '!B:D,3,FALSE)," ")</f>
        <v>0</v>
      </c>
      <c r="V2588" s="9" t="str">
        <f t="shared" si="287"/>
        <v>G</v>
      </c>
    </row>
    <row r="2589" spans="2:22" x14ac:dyDescent="0.25">
      <c r="B2589" t="s">
        <v>700</v>
      </c>
      <c r="C2589">
        <v>2016</v>
      </c>
      <c r="D2589" t="s">
        <v>666</v>
      </c>
      <c r="E2589" t="s">
        <v>767</v>
      </c>
      <c r="J2589" t="s">
        <v>683</v>
      </c>
      <c r="K2589" t="s">
        <v>1609</v>
      </c>
      <c r="L2589" t="s">
        <v>1610</v>
      </c>
      <c r="M2589" t="s">
        <v>1611</v>
      </c>
      <c r="N2589" t="s">
        <v>555</v>
      </c>
      <c r="O2589" t="s">
        <v>382</v>
      </c>
      <c r="P2589">
        <f>$S$1-1996</f>
        <v>24</v>
      </c>
      <c r="Q2589">
        <v>1</v>
      </c>
      <c r="R2589" s="4"/>
      <c r="S2589" s="9" t="str">
        <f t="shared" si="288"/>
        <v>Gohara, Luiz</v>
      </c>
      <c r="T2589" s="9" t="str">
        <f t="shared" si="289"/>
        <v>Bowman Prospects    Pros</v>
      </c>
      <c r="U2589" s="9" t="str">
        <f>IFERROR(VLOOKUP(S2589,'Lookup '!B:D,3,FALSE)," ")</f>
        <v xml:space="preserve"> </v>
      </c>
      <c r="V2589" s="9" t="str">
        <f t="shared" si="287"/>
        <v>G</v>
      </c>
    </row>
    <row r="2590" spans="2:22" x14ac:dyDescent="0.25">
      <c r="B2590" t="s">
        <v>700</v>
      </c>
      <c r="C2590">
        <v>2016</v>
      </c>
      <c r="D2590" t="s">
        <v>666</v>
      </c>
      <c r="E2590" t="s">
        <v>767</v>
      </c>
      <c r="J2590" t="s">
        <v>683</v>
      </c>
      <c r="K2590" t="s">
        <v>1612</v>
      </c>
      <c r="L2590" t="s">
        <v>1400</v>
      </c>
      <c r="M2590" t="s">
        <v>1613</v>
      </c>
      <c r="N2590" t="s">
        <v>465</v>
      </c>
      <c r="O2590" t="s">
        <v>388</v>
      </c>
      <c r="P2590">
        <f>$S$1-1993</f>
        <v>27</v>
      </c>
      <c r="Q2590">
        <v>1</v>
      </c>
      <c r="R2590" s="4"/>
      <c r="S2590" s="9" t="str">
        <f t="shared" si="288"/>
        <v>Hawkins, Courtney</v>
      </c>
      <c r="T2590" s="9" t="str">
        <f t="shared" si="289"/>
        <v>Bowman Prospects    Pros</v>
      </c>
      <c r="U2590" s="9" t="str">
        <f>IFERROR(VLOOKUP(S2590,'Lookup '!B:D,3,FALSE)," ")</f>
        <v xml:space="preserve"> </v>
      </c>
      <c r="V2590" s="9" t="str">
        <f t="shared" si="287"/>
        <v>G</v>
      </c>
    </row>
    <row r="2591" spans="2:22" x14ac:dyDescent="0.25">
      <c r="B2591" t="s">
        <v>700</v>
      </c>
      <c r="C2591">
        <v>2016</v>
      </c>
      <c r="D2591" t="s">
        <v>666</v>
      </c>
      <c r="E2591" t="s">
        <v>767</v>
      </c>
      <c r="J2591" t="s">
        <v>4436</v>
      </c>
      <c r="K2591" t="s">
        <v>1614</v>
      </c>
      <c r="L2591" t="s">
        <v>1615</v>
      </c>
      <c r="M2591" t="s">
        <v>1616</v>
      </c>
      <c r="N2591" t="s">
        <v>402</v>
      </c>
      <c r="O2591" t="s">
        <v>398</v>
      </c>
      <c r="P2591">
        <f>$S$1-1995</f>
        <v>25</v>
      </c>
      <c r="Q2591">
        <v>1</v>
      </c>
      <c r="R2591" s="4">
        <v>1.5</v>
      </c>
      <c r="S2591" s="9" t="str">
        <f t="shared" si="288"/>
        <v>Moncada, Yoan</v>
      </c>
      <c r="T2591" s="9" t="str">
        <f t="shared" si="289"/>
        <v>Bowman Prospects    1stBow</v>
      </c>
      <c r="U2591" s="9" t="str">
        <f>IFERROR(VLOOKUP(S2591,'Lookup '!B:D,3,FALSE)," ")</f>
        <v/>
      </c>
      <c r="V2591" s="9" t="str">
        <f t="shared" si="287"/>
        <v>E $1</v>
      </c>
    </row>
    <row r="2592" spans="2:22" x14ac:dyDescent="0.25">
      <c r="B2592" t="s">
        <v>700</v>
      </c>
      <c r="C2592">
        <v>2016</v>
      </c>
      <c r="D2592" t="s">
        <v>666</v>
      </c>
      <c r="E2592" t="s">
        <v>767</v>
      </c>
      <c r="J2592" t="s">
        <v>683</v>
      </c>
      <c r="K2592" t="s">
        <v>1617</v>
      </c>
      <c r="L2592" t="s">
        <v>1618</v>
      </c>
      <c r="M2592" t="s">
        <v>1028</v>
      </c>
      <c r="N2592" t="s">
        <v>433</v>
      </c>
      <c r="O2592" t="s">
        <v>382</v>
      </c>
      <c r="P2592">
        <f>$S$1-1994</f>
        <v>26</v>
      </c>
      <c r="Q2592">
        <v>1</v>
      </c>
      <c r="R2592" s="4"/>
      <c r="S2592" s="9" t="str">
        <f t="shared" si="288"/>
        <v>Travieso, Nick</v>
      </c>
      <c r="T2592" s="9" t="str">
        <f t="shared" si="289"/>
        <v>Bowman Prospects    Pros</v>
      </c>
      <c r="U2592" s="9" t="str">
        <f>IFERROR(VLOOKUP(S2592,'Lookup '!B:D,3,FALSE)," ")</f>
        <v xml:space="preserve"> </v>
      </c>
      <c r="V2592" s="9" t="str">
        <f t="shared" si="287"/>
        <v>G</v>
      </c>
    </row>
    <row r="2593" spans="2:22" x14ac:dyDescent="0.25">
      <c r="B2593" t="s">
        <v>700</v>
      </c>
      <c r="C2593">
        <v>2016</v>
      </c>
      <c r="D2593" t="s">
        <v>666</v>
      </c>
      <c r="E2593" t="s">
        <v>767</v>
      </c>
      <c r="J2593" t="s">
        <v>14</v>
      </c>
      <c r="K2593" t="s">
        <v>1619</v>
      </c>
      <c r="L2593" t="s">
        <v>1620</v>
      </c>
      <c r="M2593" t="s">
        <v>1024</v>
      </c>
      <c r="N2593" t="s">
        <v>966</v>
      </c>
      <c r="O2593" t="s">
        <v>382</v>
      </c>
      <c r="P2593">
        <f>$S$1-1994</f>
        <v>26</v>
      </c>
      <c r="Q2593">
        <v>1</v>
      </c>
      <c r="R2593" s="4"/>
      <c r="S2593" s="9" t="str">
        <f t="shared" si="288"/>
        <v>Giolito, Lucas</v>
      </c>
      <c r="T2593" s="9" t="str">
        <f t="shared" si="289"/>
        <v>Bowman Prospects    RC</v>
      </c>
      <c r="U2593" s="9" t="str">
        <f>IFERROR(VLOOKUP(S2593,'Lookup '!B:D,3,FALSE)," ")</f>
        <v xml:space="preserve"> </v>
      </c>
      <c r="V2593" s="9" t="str">
        <f t="shared" si="287"/>
        <v>G</v>
      </c>
    </row>
    <row r="2594" spans="2:22" x14ac:dyDescent="0.25">
      <c r="B2594" t="s">
        <v>700</v>
      </c>
      <c r="C2594">
        <v>2016</v>
      </c>
      <c r="D2594" t="s">
        <v>666</v>
      </c>
      <c r="E2594" t="s">
        <v>767</v>
      </c>
      <c r="F2594" t="s">
        <v>1532</v>
      </c>
      <c r="J2594" t="s">
        <v>4436</v>
      </c>
      <c r="K2594" t="s">
        <v>1621</v>
      </c>
      <c r="L2594" t="s">
        <v>1622</v>
      </c>
      <c r="M2594" t="s">
        <v>1623</v>
      </c>
      <c r="N2594" t="s">
        <v>451</v>
      </c>
      <c r="O2594" t="s">
        <v>424</v>
      </c>
      <c r="P2594">
        <f>$S$1-1992</f>
        <v>28</v>
      </c>
      <c r="Q2594">
        <v>1</v>
      </c>
      <c r="R2594" s="4">
        <v>2.25</v>
      </c>
      <c r="S2594" s="9" t="str">
        <f t="shared" si="288"/>
        <v>Mancini, Trey</v>
      </c>
      <c r="T2594" s="9" t="str">
        <f t="shared" si="289"/>
        <v>Bowman Prospects Yellow   1stBow</v>
      </c>
      <c r="U2594" s="9" t="str">
        <f>IFERROR(VLOOKUP(S2594,'Lookup '!B:D,3,FALSE)," ")</f>
        <v xml:space="preserve"> </v>
      </c>
      <c r="V2594" s="9" t="str">
        <f t="shared" si="287"/>
        <v>E $1</v>
      </c>
    </row>
    <row r="2595" spans="2:22" x14ac:dyDescent="0.25">
      <c r="B2595" t="s">
        <v>700</v>
      </c>
      <c r="C2595">
        <v>2016</v>
      </c>
      <c r="D2595" t="s">
        <v>666</v>
      </c>
      <c r="E2595" t="s">
        <v>767</v>
      </c>
      <c r="F2595" t="s">
        <v>1532</v>
      </c>
      <c r="J2595" t="s">
        <v>4436</v>
      </c>
      <c r="K2595" t="s">
        <v>1624</v>
      </c>
      <c r="L2595" t="s">
        <v>1625</v>
      </c>
      <c r="M2595" t="s">
        <v>838</v>
      </c>
      <c r="N2595" t="s">
        <v>781</v>
      </c>
      <c r="O2595" t="s">
        <v>388</v>
      </c>
      <c r="P2595">
        <f>$S$1-1995</f>
        <v>25</v>
      </c>
      <c r="Q2595">
        <v>1</v>
      </c>
      <c r="R2595" s="4"/>
      <c r="S2595" s="9" t="str">
        <f t="shared" si="288"/>
        <v>Carrizales, Omar</v>
      </c>
      <c r="T2595" s="9" t="str">
        <f t="shared" si="289"/>
        <v>Bowman Prospects Yellow   1stBow</v>
      </c>
      <c r="U2595" s="9" t="str">
        <f>IFERROR(VLOOKUP(S2595,'Lookup '!B:D,3,FALSE)," ")</f>
        <v xml:space="preserve"> </v>
      </c>
      <c r="V2595" s="9" t="str">
        <f t="shared" si="287"/>
        <v>G</v>
      </c>
    </row>
    <row r="2596" spans="2:22" x14ac:dyDescent="0.25">
      <c r="B2596" t="s">
        <v>700</v>
      </c>
      <c r="C2596">
        <v>2016</v>
      </c>
      <c r="D2596" t="s">
        <v>666</v>
      </c>
      <c r="E2596" t="s">
        <v>767</v>
      </c>
      <c r="F2596" t="s">
        <v>1532</v>
      </c>
      <c r="J2596" t="s">
        <v>683</v>
      </c>
      <c r="K2596" t="s">
        <v>1626</v>
      </c>
      <c r="L2596" t="s">
        <v>1627</v>
      </c>
      <c r="M2596" t="s">
        <v>1332</v>
      </c>
      <c r="N2596" t="s">
        <v>532</v>
      </c>
      <c r="O2596" t="s">
        <v>388</v>
      </c>
      <c r="P2596">
        <f>$S$1-1997</f>
        <v>23</v>
      </c>
      <c r="Q2596">
        <v>1</v>
      </c>
      <c r="R2596" s="4">
        <v>1</v>
      </c>
      <c r="S2596" s="9" t="str">
        <f t="shared" si="288"/>
        <v>Tucker, Kyle</v>
      </c>
      <c r="T2596" s="9" t="str">
        <f t="shared" si="289"/>
        <v>Bowman Prospects Yellow   Pros</v>
      </c>
      <c r="U2596" s="9" t="str">
        <f>IFERROR(VLOOKUP(S2596,'Lookup '!B:D,3,FALSE)," ")</f>
        <v xml:space="preserve"> </v>
      </c>
      <c r="V2596" s="9" t="str">
        <f t="shared" si="287"/>
        <v>E $1</v>
      </c>
    </row>
    <row r="2597" spans="2:22" x14ac:dyDescent="0.25">
      <c r="B2597" t="s">
        <v>700</v>
      </c>
      <c r="C2597">
        <v>2016</v>
      </c>
      <c r="D2597" t="s">
        <v>666</v>
      </c>
      <c r="E2597" t="s">
        <v>767</v>
      </c>
      <c r="F2597" t="s">
        <v>1532</v>
      </c>
      <c r="J2597" t="s">
        <v>683</v>
      </c>
      <c r="K2597" t="s">
        <v>1628</v>
      </c>
      <c r="L2597" t="s">
        <v>1313</v>
      </c>
      <c r="M2597" t="s">
        <v>1084</v>
      </c>
      <c r="N2597" t="s">
        <v>532</v>
      </c>
      <c r="O2597" t="s">
        <v>424</v>
      </c>
      <c r="P2597">
        <f>$S$1-1993</f>
        <v>27</v>
      </c>
      <c r="Q2597">
        <v>1</v>
      </c>
      <c r="R2597" s="4"/>
      <c r="S2597" s="9" t="str">
        <f t="shared" si="288"/>
        <v>Reed, AJ</v>
      </c>
      <c r="T2597" s="9" t="str">
        <f t="shared" si="289"/>
        <v>Bowman Prospects Yellow   Pros</v>
      </c>
      <c r="U2597" s="9" t="str">
        <f>IFERROR(VLOOKUP(S2597,'Lookup '!B:D,3,FALSE)," ")</f>
        <v/>
      </c>
      <c r="V2597" s="9" t="str">
        <f t="shared" si="287"/>
        <v>G</v>
      </c>
    </row>
    <row r="2598" spans="2:22" x14ac:dyDescent="0.25">
      <c r="B2598" t="s">
        <v>700</v>
      </c>
      <c r="C2598">
        <v>2016</v>
      </c>
      <c r="D2598" t="s">
        <v>666</v>
      </c>
      <c r="E2598" t="s">
        <v>767</v>
      </c>
      <c r="F2598" t="s">
        <v>1532</v>
      </c>
      <c r="J2598" t="s">
        <v>683</v>
      </c>
      <c r="K2598" t="s">
        <v>1629</v>
      </c>
      <c r="L2598" t="s">
        <v>1630</v>
      </c>
      <c r="M2598" t="s">
        <v>1631</v>
      </c>
      <c r="N2598" t="s">
        <v>554</v>
      </c>
      <c r="O2598" t="s">
        <v>382</v>
      </c>
      <c r="P2598">
        <f t="shared" ref="P2598:P2603" si="290">$S$1-1994</f>
        <v>26</v>
      </c>
      <c r="Q2598">
        <v>1</v>
      </c>
      <c r="R2598" s="4"/>
      <c r="S2598" s="9" t="str">
        <f t="shared" si="288"/>
        <v>Kaminsky, Rob</v>
      </c>
      <c r="T2598" s="9" t="str">
        <f t="shared" si="289"/>
        <v>Bowman Prospects Yellow   Pros</v>
      </c>
      <c r="U2598" s="9" t="str">
        <f>IFERROR(VLOOKUP(S2598,'Lookup '!B:D,3,FALSE)," ")</f>
        <v xml:space="preserve"> </v>
      </c>
      <c r="V2598" s="9" t="str">
        <f t="shared" si="287"/>
        <v>G</v>
      </c>
    </row>
    <row r="2599" spans="2:22" x14ac:dyDescent="0.25">
      <c r="B2599" t="s">
        <v>700</v>
      </c>
      <c r="C2599">
        <v>2016</v>
      </c>
      <c r="D2599" t="s">
        <v>666</v>
      </c>
      <c r="E2599" t="s">
        <v>767</v>
      </c>
      <c r="F2599" t="s">
        <v>1532</v>
      </c>
      <c r="J2599" t="s">
        <v>683</v>
      </c>
      <c r="K2599" t="s">
        <v>1632</v>
      </c>
      <c r="L2599" t="s">
        <v>1315</v>
      </c>
      <c r="M2599" t="s">
        <v>801</v>
      </c>
      <c r="N2599" t="s">
        <v>391</v>
      </c>
      <c r="O2599" t="s">
        <v>382</v>
      </c>
      <c r="P2599">
        <f t="shared" si="290"/>
        <v>26</v>
      </c>
      <c r="Q2599">
        <v>1</v>
      </c>
      <c r="R2599" s="4"/>
      <c r="S2599" s="9" t="str">
        <f t="shared" si="288"/>
        <v>Reyes, Alex</v>
      </c>
      <c r="T2599" s="9" t="str">
        <f t="shared" si="289"/>
        <v>Bowman Prospects Yellow   Pros</v>
      </c>
      <c r="U2599" s="9" t="str">
        <f>IFERROR(VLOOKUP(S2599,'Lookup '!B:D,3,FALSE)," ")</f>
        <v/>
      </c>
      <c r="V2599" s="9" t="str">
        <f t="shared" si="287"/>
        <v>G</v>
      </c>
    </row>
    <row r="2600" spans="2:22" x14ac:dyDescent="0.25">
      <c r="B2600" t="s">
        <v>700</v>
      </c>
      <c r="C2600">
        <v>2016</v>
      </c>
      <c r="D2600" t="s">
        <v>666</v>
      </c>
      <c r="E2600" t="s">
        <v>767</v>
      </c>
      <c r="F2600" t="s">
        <v>1532</v>
      </c>
      <c r="J2600" t="s">
        <v>683</v>
      </c>
      <c r="K2600" t="s">
        <v>1633</v>
      </c>
      <c r="L2600" t="s">
        <v>1634</v>
      </c>
      <c r="M2600" t="s">
        <v>1256</v>
      </c>
      <c r="N2600" t="s">
        <v>465</v>
      </c>
      <c r="O2600" t="s">
        <v>382</v>
      </c>
      <c r="P2600">
        <f t="shared" si="290"/>
        <v>26</v>
      </c>
      <c r="Q2600">
        <v>1</v>
      </c>
      <c r="R2600" s="4"/>
      <c r="S2600" s="9" t="str">
        <f t="shared" si="288"/>
        <v>Danish, Tyler</v>
      </c>
      <c r="T2600" s="9" t="str">
        <f t="shared" si="289"/>
        <v>Bowman Prospects Yellow   Pros</v>
      </c>
      <c r="U2600" s="9" t="str">
        <f>IFERROR(VLOOKUP(S2600,'Lookup '!B:D,3,FALSE)," ")</f>
        <v xml:space="preserve"> </v>
      </c>
      <c r="V2600" s="9" t="str">
        <f t="shared" si="287"/>
        <v>G</v>
      </c>
    </row>
    <row r="2601" spans="2:22" x14ac:dyDescent="0.25">
      <c r="B2601" t="s">
        <v>700</v>
      </c>
      <c r="C2601">
        <v>2016</v>
      </c>
      <c r="D2601" t="s">
        <v>666</v>
      </c>
      <c r="E2601" t="s">
        <v>767</v>
      </c>
      <c r="F2601" t="s">
        <v>1532</v>
      </c>
      <c r="J2601" t="s">
        <v>683</v>
      </c>
      <c r="K2601" t="s">
        <v>1635</v>
      </c>
      <c r="L2601" t="s">
        <v>1636</v>
      </c>
      <c r="M2601" t="s">
        <v>995</v>
      </c>
      <c r="N2601" t="s">
        <v>423</v>
      </c>
      <c r="O2601" t="s">
        <v>382</v>
      </c>
      <c r="P2601">
        <f t="shared" si="290"/>
        <v>26</v>
      </c>
      <c r="Q2601">
        <v>1</v>
      </c>
      <c r="R2601" s="4"/>
      <c r="S2601" s="9" t="str">
        <f t="shared" si="288"/>
        <v>Fried, Max</v>
      </c>
      <c r="T2601" s="9" t="str">
        <f t="shared" si="289"/>
        <v>Bowman Prospects Yellow   Pros</v>
      </c>
      <c r="U2601" s="9" t="str">
        <f>IFERROR(VLOOKUP(S2601,'Lookup '!B:D,3,FALSE)," ")</f>
        <v xml:space="preserve"> </v>
      </c>
      <c r="V2601" s="9" t="str">
        <f t="shared" si="287"/>
        <v>G</v>
      </c>
    </row>
    <row r="2602" spans="2:22" x14ac:dyDescent="0.25">
      <c r="B2602" t="s">
        <v>700</v>
      </c>
      <c r="C2602">
        <v>2016</v>
      </c>
      <c r="D2602" t="s">
        <v>666</v>
      </c>
      <c r="E2602" t="s">
        <v>767</v>
      </c>
      <c r="F2602" t="s">
        <v>1532</v>
      </c>
      <c r="J2602" t="s">
        <v>683</v>
      </c>
      <c r="K2602" t="s">
        <v>1637</v>
      </c>
      <c r="L2602" t="s">
        <v>1638</v>
      </c>
      <c r="M2602" t="s">
        <v>1639</v>
      </c>
      <c r="N2602" t="s">
        <v>549</v>
      </c>
      <c r="O2602" t="s">
        <v>388</v>
      </c>
      <c r="P2602">
        <f t="shared" si="290"/>
        <v>26</v>
      </c>
      <c r="Q2602">
        <v>1</v>
      </c>
      <c r="R2602" s="4"/>
      <c r="S2602" s="9" t="str">
        <f t="shared" si="288"/>
        <v>Brinson, Lewis</v>
      </c>
      <c r="T2602" s="9" t="str">
        <f t="shared" si="289"/>
        <v>Bowman Prospects Yellow   Pros</v>
      </c>
      <c r="U2602" s="9" t="str">
        <f>IFERROR(VLOOKUP(S2602,'Lookup '!B:D,3,FALSE)," ")</f>
        <v xml:space="preserve"> </v>
      </c>
      <c r="V2602" s="9" t="str">
        <f t="shared" si="287"/>
        <v>G</v>
      </c>
    </row>
    <row r="2603" spans="2:22" x14ac:dyDescent="0.25">
      <c r="B2603" t="s">
        <v>700</v>
      </c>
      <c r="C2603">
        <v>2016</v>
      </c>
      <c r="D2603" t="s">
        <v>666</v>
      </c>
      <c r="E2603" t="s">
        <v>1533</v>
      </c>
      <c r="J2603" t="s">
        <v>683</v>
      </c>
      <c r="K2603" t="s">
        <v>1640</v>
      </c>
      <c r="L2603" t="s">
        <v>1205</v>
      </c>
      <c r="M2603" t="s">
        <v>1484</v>
      </c>
      <c r="N2603" t="s">
        <v>456</v>
      </c>
      <c r="O2603" t="s">
        <v>480</v>
      </c>
      <c r="P2603">
        <f t="shared" si="290"/>
        <v>26</v>
      </c>
      <c r="Q2603">
        <v>1</v>
      </c>
      <c r="R2603" s="4"/>
      <c r="S2603" s="9" t="str">
        <f t="shared" si="288"/>
        <v>Arcia, Orlando</v>
      </c>
      <c r="T2603" s="9" t="str">
        <f t="shared" si="289"/>
        <v>Bowman Top 100 Prospects    Pros</v>
      </c>
      <c r="U2603" s="9" t="str">
        <f>IFERROR(VLOOKUP(S2603,'Lookup '!B:D,3,FALSE)," ")</f>
        <v xml:space="preserve"> </v>
      </c>
      <c r="V2603" s="9" t="str">
        <f t="shared" si="287"/>
        <v>G</v>
      </c>
    </row>
    <row r="2604" spans="2:22" x14ac:dyDescent="0.25">
      <c r="B2604" t="s">
        <v>700</v>
      </c>
      <c r="C2604">
        <v>2016</v>
      </c>
      <c r="D2604" t="s">
        <v>666</v>
      </c>
      <c r="E2604" t="s">
        <v>1533</v>
      </c>
      <c r="J2604" t="s">
        <v>683</v>
      </c>
      <c r="K2604" t="s">
        <v>1641</v>
      </c>
      <c r="L2604" t="s">
        <v>1580</v>
      </c>
      <c r="M2604" t="s">
        <v>877</v>
      </c>
      <c r="N2604" t="s">
        <v>782</v>
      </c>
      <c r="O2604" t="s">
        <v>424</v>
      </c>
      <c r="P2604">
        <f>$S$1-1997</f>
        <v>23</v>
      </c>
      <c r="Q2604">
        <v>1</v>
      </c>
      <c r="R2604" s="4"/>
      <c r="S2604" s="9" t="str">
        <f t="shared" si="288"/>
        <v>Naylor, Josh</v>
      </c>
      <c r="T2604" s="9" t="str">
        <f t="shared" si="289"/>
        <v>Bowman Top 100 Prospects    Pros</v>
      </c>
      <c r="U2604" s="9" t="str">
        <f>IFERROR(VLOOKUP(S2604,'Lookup '!B:D,3,FALSE)," ")</f>
        <v xml:space="preserve"> </v>
      </c>
      <c r="V2604" s="9" t="str">
        <f t="shared" si="287"/>
        <v>G</v>
      </c>
    </row>
    <row r="2605" spans="2:22" x14ac:dyDescent="0.25">
      <c r="B2605" t="s">
        <v>700</v>
      </c>
      <c r="C2605">
        <v>2016</v>
      </c>
      <c r="D2605" t="s">
        <v>666</v>
      </c>
      <c r="E2605" t="s">
        <v>1534</v>
      </c>
      <c r="J2605" t="s">
        <v>683</v>
      </c>
      <c r="K2605" t="s">
        <v>1642</v>
      </c>
      <c r="L2605" t="s">
        <v>1643</v>
      </c>
      <c r="P2605">
        <f>$S$1-1997</f>
        <v>23</v>
      </c>
      <c r="Q2605">
        <v>1</v>
      </c>
      <c r="R2605" s="4"/>
      <c r="S2605" s="9" t="str">
        <f t="shared" si="288"/>
        <v xml:space="preserve">Charlie Hayes/Ke'Bryan Hayes, </v>
      </c>
      <c r="T2605" s="9" t="str">
        <f t="shared" si="289"/>
        <v>Bowman Family Ties    Pros</v>
      </c>
      <c r="U2605" s="9" t="str">
        <f>IFERROR(VLOOKUP(S2605,'Lookup '!B:D,3,FALSE)," ")</f>
        <v xml:space="preserve"> </v>
      </c>
      <c r="V2605" s="9" t="str">
        <f t="shared" si="287"/>
        <v>G</v>
      </c>
    </row>
    <row r="2606" spans="2:22" x14ac:dyDescent="0.25">
      <c r="B2606" t="s">
        <v>700</v>
      </c>
      <c r="C2606">
        <v>2016</v>
      </c>
      <c r="D2606" t="s">
        <v>666</v>
      </c>
      <c r="E2606" t="s">
        <v>1535</v>
      </c>
      <c r="J2606" t="s">
        <v>683</v>
      </c>
      <c r="K2606" t="s">
        <v>1644</v>
      </c>
      <c r="L2606" t="s">
        <v>1315</v>
      </c>
      <c r="M2606" t="s">
        <v>1162</v>
      </c>
      <c r="N2606" t="s">
        <v>465</v>
      </c>
      <c r="O2606" t="s">
        <v>388</v>
      </c>
      <c r="P2606">
        <f>$S$1-1998</f>
        <v>22</v>
      </c>
      <c r="Q2606">
        <v>1</v>
      </c>
      <c r="R2606" s="4"/>
      <c r="S2606" s="9" t="str">
        <f t="shared" si="288"/>
        <v>Reyes, Franklin</v>
      </c>
      <c r="T2606" s="9" t="str">
        <f t="shared" si="289"/>
        <v>Bowman International Ink    Pros</v>
      </c>
      <c r="U2606" s="9" t="str">
        <f>IFERROR(VLOOKUP(S2606,'Lookup '!B:D,3,FALSE)," ")</f>
        <v xml:space="preserve"> </v>
      </c>
      <c r="V2606" s="9" t="str">
        <f t="shared" si="287"/>
        <v>G</v>
      </c>
    </row>
    <row r="2607" spans="2:22" x14ac:dyDescent="0.25">
      <c r="B2607" t="s">
        <v>700</v>
      </c>
      <c r="C2607">
        <v>2016</v>
      </c>
      <c r="D2607" t="s">
        <v>666</v>
      </c>
      <c r="E2607" t="s">
        <v>1535</v>
      </c>
      <c r="J2607" t="s">
        <v>683</v>
      </c>
      <c r="K2607" t="s">
        <v>1645</v>
      </c>
      <c r="L2607" t="s">
        <v>1646</v>
      </c>
      <c r="M2607" t="s">
        <v>1647</v>
      </c>
      <c r="N2607" t="s">
        <v>549</v>
      </c>
      <c r="O2607" t="s">
        <v>388</v>
      </c>
      <c r="P2607">
        <f>$S$1-1998</f>
        <v>22</v>
      </c>
      <c r="Q2607">
        <v>1</v>
      </c>
      <c r="R2607" s="4"/>
      <c r="S2607" s="9" t="str">
        <f t="shared" si="288"/>
        <v>Taveras, Leody</v>
      </c>
      <c r="T2607" s="9" t="str">
        <f t="shared" si="289"/>
        <v>Bowman International Ink    Pros</v>
      </c>
      <c r="U2607" s="9" t="str">
        <f>IFERROR(VLOOKUP(S2607,'Lookup '!B:D,3,FALSE)," ")</f>
        <v xml:space="preserve"> </v>
      </c>
      <c r="V2607" s="9" t="str">
        <f t="shared" si="287"/>
        <v>G</v>
      </c>
    </row>
    <row r="2608" spans="2:22" x14ac:dyDescent="0.25">
      <c r="B2608" t="s">
        <v>700</v>
      </c>
      <c r="C2608">
        <v>2016</v>
      </c>
      <c r="D2608" t="s">
        <v>666</v>
      </c>
      <c r="E2608" t="s">
        <v>1536</v>
      </c>
      <c r="J2608" t="s">
        <v>683</v>
      </c>
      <c r="K2608" t="s">
        <v>1648</v>
      </c>
      <c r="L2608" t="s">
        <v>1274</v>
      </c>
      <c r="M2608" t="s">
        <v>985</v>
      </c>
      <c r="N2608" t="s">
        <v>387</v>
      </c>
      <c r="O2608" t="s">
        <v>382</v>
      </c>
      <c r="P2608">
        <f>$S$1-1993</f>
        <v>27</v>
      </c>
      <c r="Q2608">
        <v>1</v>
      </c>
      <c r="R2608" s="4"/>
      <c r="S2608" s="9" t="str">
        <f t="shared" si="288"/>
        <v>Norris, Daniel</v>
      </c>
      <c r="T2608" s="9" t="str">
        <f t="shared" si="289"/>
        <v>Bowman Sophmore Standouts    Pros</v>
      </c>
      <c r="U2608" s="9" t="str">
        <f>IFERROR(VLOOKUP(S2608,'Lookup '!B:D,3,FALSE)," ")</f>
        <v xml:space="preserve"> </v>
      </c>
      <c r="V2608" s="9" t="str">
        <f t="shared" si="287"/>
        <v>G</v>
      </c>
    </row>
    <row r="2609" spans="2:22" x14ac:dyDescent="0.25">
      <c r="B2609" t="s">
        <v>700</v>
      </c>
      <c r="C2609">
        <v>2016</v>
      </c>
      <c r="D2609" t="s">
        <v>666</v>
      </c>
      <c r="E2609" t="s">
        <v>1537</v>
      </c>
      <c r="J2609" t="s">
        <v>683</v>
      </c>
      <c r="K2609" t="s">
        <v>1649</v>
      </c>
      <c r="L2609" t="s">
        <v>1205</v>
      </c>
      <c r="M2609" t="s">
        <v>1484</v>
      </c>
      <c r="N2609" t="s">
        <v>456</v>
      </c>
      <c r="O2609" t="s">
        <v>480</v>
      </c>
      <c r="P2609">
        <f>$S$1-1994</f>
        <v>26</v>
      </c>
      <c r="Q2609">
        <v>1</v>
      </c>
      <c r="R2609" s="4"/>
      <c r="S2609" s="9" t="str">
        <f t="shared" si="288"/>
        <v>Arcia, Orlando</v>
      </c>
      <c r="T2609" s="9" t="str">
        <f t="shared" si="289"/>
        <v>Bowman Chrome Prospects    Pros</v>
      </c>
      <c r="U2609" s="9" t="str">
        <f>IFERROR(VLOOKUP(S2609,'Lookup '!B:D,3,FALSE)," ")</f>
        <v xml:space="preserve"> </v>
      </c>
      <c r="V2609" s="9" t="str">
        <f t="shared" si="287"/>
        <v>G</v>
      </c>
    </row>
    <row r="2610" spans="2:22" x14ac:dyDescent="0.25">
      <c r="B2610" t="s">
        <v>700</v>
      </c>
      <c r="C2610">
        <v>2016</v>
      </c>
      <c r="D2610" t="s">
        <v>666</v>
      </c>
      <c r="E2610" t="s">
        <v>1537</v>
      </c>
      <c r="J2610" t="s">
        <v>4436</v>
      </c>
      <c r="K2610" t="s">
        <v>1650</v>
      </c>
      <c r="L2610" t="s">
        <v>1651</v>
      </c>
      <c r="M2610" t="s">
        <v>361</v>
      </c>
      <c r="N2610" t="s">
        <v>456</v>
      </c>
      <c r="O2610" t="s">
        <v>424</v>
      </c>
      <c r="P2610">
        <f>$S$1-1995</f>
        <v>25</v>
      </c>
      <c r="Q2610">
        <v>1</v>
      </c>
      <c r="R2610" s="4"/>
      <c r="S2610" s="9" t="str">
        <f t="shared" si="288"/>
        <v>Denson, David</v>
      </c>
      <c r="T2610" s="9" t="str">
        <f t="shared" si="289"/>
        <v>Bowman Chrome Prospects    1stBow</v>
      </c>
      <c r="U2610" s="9" t="str">
        <f>IFERROR(VLOOKUP(S2610,'Lookup '!B:D,3,FALSE)," ")</f>
        <v xml:space="preserve"> </v>
      </c>
      <c r="V2610" s="9" t="str">
        <f t="shared" si="287"/>
        <v>G</v>
      </c>
    </row>
    <row r="2611" spans="2:22" x14ac:dyDescent="0.25">
      <c r="B2611" t="s">
        <v>700</v>
      </c>
      <c r="C2611">
        <v>2016</v>
      </c>
      <c r="D2611" t="s">
        <v>666</v>
      </c>
      <c r="E2611" t="s">
        <v>1537</v>
      </c>
      <c r="J2611" t="s">
        <v>4436</v>
      </c>
      <c r="K2611" t="s">
        <v>1652</v>
      </c>
      <c r="L2611" t="s">
        <v>1622</v>
      </c>
      <c r="M2611" t="s">
        <v>1623</v>
      </c>
      <c r="N2611" t="s">
        <v>451</v>
      </c>
      <c r="O2611" t="s">
        <v>424</v>
      </c>
      <c r="P2611">
        <f>$S$1-1992</f>
        <v>28</v>
      </c>
      <c r="Q2611">
        <v>1</v>
      </c>
      <c r="R2611" s="4">
        <v>1.25</v>
      </c>
      <c r="S2611" s="9" t="str">
        <f t="shared" si="288"/>
        <v>Mancini, Trey</v>
      </c>
      <c r="T2611" s="9" t="str">
        <f t="shared" si="289"/>
        <v>Bowman Chrome Prospects    1stBow</v>
      </c>
      <c r="U2611" s="9" t="str">
        <f>IFERROR(VLOOKUP(S2611,'Lookup '!B:D,3,FALSE)," ")</f>
        <v xml:space="preserve"> </v>
      </c>
      <c r="V2611" s="9" t="str">
        <f t="shared" si="287"/>
        <v>E $1</v>
      </c>
    </row>
    <row r="2612" spans="2:22" x14ac:dyDescent="0.25">
      <c r="B2612" t="s">
        <v>700</v>
      </c>
      <c r="C2612">
        <v>2016</v>
      </c>
      <c r="D2612" t="s">
        <v>666</v>
      </c>
      <c r="E2612" t="s">
        <v>1537</v>
      </c>
      <c r="J2612" t="s">
        <v>4436</v>
      </c>
      <c r="K2612" t="s">
        <v>1653</v>
      </c>
      <c r="L2612" t="s">
        <v>1565</v>
      </c>
      <c r="M2612" t="s">
        <v>363</v>
      </c>
      <c r="N2612" t="s">
        <v>391</v>
      </c>
      <c r="O2612" t="s">
        <v>440</v>
      </c>
      <c r="P2612">
        <f>$S$1-1993</f>
        <v>27</v>
      </c>
      <c r="Q2612">
        <v>1</v>
      </c>
      <c r="R2612" s="4">
        <v>2.5</v>
      </c>
      <c r="S2612" s="9" t="str">
        <f t="shared" si="288"/>
        <v>DeJong, Paul</v>
      </c>
      <c r="T2612" s="9" t="str">
        <f t="shared" si="289"/>
        <v>Bowman Chrome Prospects    1stBow</v>
      </c>
      <c r="U2612" s="9" t="str">
        <f>IFERROR(VLOOKUP(S2612,'Lookup '!B:D,3,FALSE)," ")</f>
        <v xml:space="preserve"> </v>
      </c>
      <c r="V2612" s="9" t="str">
        <f t="shared" si="287"/>
        <v>E $1</v>
      </c>
    </row>
    <row r="2613" spans="2:22" x14ac:dyDescent="0.25">
      <c r="B2613" t="s">
        <v>700</v>
      </c>
      <c r="C2613">
        <v>2016</v>
      </c>
      <c r="D2613" t="s">
        <v>666</v>
      </c>
      <c r="E2613" t="s">
        <v>1537</v>
      </c>
      <c r="J2613" t="s">
        <v>683</v>
      </c>
      <c r="K2613" t="s">
        <v>1654</v>
      </c>
      <c r="L2613" t="s">
        <v>1655</v>
      </c>
      <c r="M2613" t="s">
        <v>1656</v>
      </c>
      <c r="N2613" t="s">
        <v>443</v>
      </c>
      <c r="O2613" t="s">
        <v>480</v>
      </c>
      <c r="P2613">
        <f>$S$1-1993</f>
        <v>27</v>
      </c>
      <c r="Q2613">
        <v>1</v>
      </c>
      <c r="R2613" s="4"/>
      <c r="S2613" s="9" t="str">
        <f t="shared" si="288"/>
        <v>White, Mikey</v>
      </c>
      <c r="T2613" s="9" t="str">
        <f t="shared" si="289"/>
        <v>Bowman Chrome Prospects    Pros</v>
      </c>
      <c r="U2613" s="9" t="str">
        <f>IFERROR(VLOOKUP(S2613,'Lookup '!B:D,3,FALSE)," ")</f>
        <v xml:space="preserve"> </v>
      </c>
      <c r="V2613" s="9" t="str">
        <f t="shared" si="287"/>
        <v>G</v>
      </c>
    </row>
    <row r="2614" spans="2:22" x14ac:dyDescent="0.25">
      <c r="B2614" t="s">
        <v>700</v>
      </c>
      <c r="C2614">
        <v>2016</v>
      </c>
      <c r="D2614" t="s">
        <v>666</v>
      </c>
      <c r="E2614" t="s">
        <v>1537</v>
      </c>
      <c r="J2614" t="s">
        <v>683</v>
      </c>
      <c r="K2614" t="s">
        <v>1657</v>
      </c>
      <c r="L2614" t="s">
        <v>1569</v>
      </c>
      <c r="M2614" t="s">
        <v>606</v>
      </c>
      <c r="N2614" t="s">
        <v>420</v>
      </c>
      <c r="O2614" t="s">
        <v>440</v>
      </c>
      <c r="P2614">
        <f>$S$1-1993</f>
        <v>27</v>
      </c>
      <c r="Q2614">
        <v>1</v>
      </c>
      <c r="R2614" s="4"/>
      <c r="S2614" s="9" t="str">
        <f t="shared" si="288"/>
        <v>Kramer, Kevin</v>
      </c>
      <c r="T2614" s="9" t="str">
        <f t="shared" si="289"/>
        <v>Bowman Chrome Prospects    Pros</v>
      </c>
      <c r="U2614" s="9" t="str">
        <f>IFERROR(VLOOKUP(S2614,'Lookup '!B:D,3,FALSE)," ")</f>
        <v xml:space="preserve"> </v>
      </c>
      <c r="V2614" s="9" t="str">
        <f t="shared" si="287"/>
        <v>G</v>
      </c>
    </row>
    <row r="2615" spans="2:22" x14ac:dyDescent="0.25">
      <c r="B2615" t="s">
        <v>700</v>
      </c>
      <c r="C2615">
        <v>2016</v>
      </c>
      <c r="D2615" t="s">
        <v>666</v>
      </c>
      <c r="E2615" t="s">
        <v>1537</v>
      </c>
      <c r="J2615" t="s">
        <v>683</v>
      </c>
      <c r="K2615" t="s">
        <v>1658</v>
      </c>
      <c r="L2615" t="s">
        <v>514</v>
      </c>
      <c r="M2615" t="s">
        <v>1398</v>
      </c>
      <c r="N2615" t="s">
        <v>417</v>
      </c>
      <c r="O2615" t="s">
        <v>382</v>
      </c>
      <c r="P2615">
        <f>$S$1-1991</f>
        <v>29</v>
      </c>
      <c r="Q2615">
        <v>1</v>
      </c>
      <c r="R2615" s="4"/>
      <c r="S2615" s="9" t="str">
        <f t="shared" si="288"/>
        <v>Smith, Nate</v>
      </c>
      <c r="T2615" s="9" t="str">
        <f t="shared" si="289"/>
        <v>Bowman Chrome Prospects    Pros</v>
      </c>
      <c r="U2615" s="9" t="str">
        <f>IFERROR(VLOOKUP(S2615,'Lookup '!B:D,3,FALSE)," ")</f>
        <v xml:space="preserve"> </v>
      </c>
      <c r="V2615" s="9" t="str">
        <f t="shared" si="287"/>
        <v>G</v>
      </c>
    </row>
    <row r="2616" spans="2:22" x14ac:dyDescent="0.25">
      <c r="B2616" t="s">
        <v>700</v>
      </c>
      <c r="C2616">
        <v>2016</v>
      </c>
      <c r="D2616" t="s">
        <v>666</v>
      </c>
      <c r="E2616" t="s">
        <v>1537</v>
      </c>
      <c r="J2616" t="s">
        <v>683</v>
      </c>
      <c r="K2616" t="s">
        <v>1659</v>
      </c>
      <c r="L2616" t="s">
        <v>950</v>
      </c>
      <c r="M2616" t="s">
        <v>840</v>
      </c>
      <c r="N2616" t="s">
        <v>966</v>
      </c>
      <c r="O2616" t="s">
        <v>388</v>
      </c>
      <c r="P2616">
        <f>$S$1-1993</f>
        <v>27</v>
      </c>
      <c r="Q2616">
        <v>1</v>
      </c>
      <c r="R2616" s="4"/>
      <c r="S2616" s="9" t="str">
        <f t="shared" si="288"/>
        <v>Bautista, Rafael</v>
      </c>
      <c r="T2616" s="9" t="str">
        <f t="shared" si="289"/>
        <v>Bowman Chrome Prospects    Pros</v>
      </c>
      <c r="U2616" s="9" t="str">
        <f>IFERROR(VLOOKUP(S2616,'Lookup '!B:D,3,FALSE)," ")</f>
        <v xml:space="preserve"> </v>
      </c>
      <c r="V2616" s="9" t="str">
        <f t="shared" si="287"/>
        <v>G</v>
      </c>
    </row>
    <row r="2617" spans="2:22" x14ac:dyDescent="0.25">
      <c r="B2617" t="s">
        <v>700</v>
      </c>
      <c r="C2617">
        <v>2016</v>
      </c>
      <c r="D2617" t="s">
        <v>666</v>
      </c>
      <c r="E2617" t="s">
        <v>1537</v>
      </c>
      <c r="J2617" t="s">
        <v>4436</v>
      </c>
      <c r="K2617" t="s">
        <v>1660</v>
      </c>
      <c r="L2617" t="s">
        <v>1661</v>
      </c>
      <c r="M2617" t="s">
        <v>985</v>
      </c>
      <c r="N2617" t="s">
        <v>391</v>
      </c>
      <c r="O2617" t="s">
        <v>382</v>
      </c>
      <c r="P2617">
        <f>$S$1-1992</f>
        <v>28</v>
      </c>
      <c r="Q2617">
        <v>1</v>
      </c>
      <c r="R2617" s="4"/>
      <c r="S2617" s="9" t="str">
        <f t="shared" si="288"/>
        <v>Poncedeleon, Daniel</v>
      </c>
      <c r="T2617" s="9" t="str">
        <f t="shared" si="289"/>
        <v>Bowman Chrome Prospects    1stBow</v>
      </c>
      <c r="U2617" s="9" t="str">
        <f>IFERROR(VLOOKUP(S2617,'Lookup '!B:D,3,FALSE)," ")</f>
        <v xml:space="preserve"> </v>
      </c>
      <c r="V2617" s="9" t="str">
        <f t="shared" si="287"/>
        <v>G</v>
      </c>
    </row>
    <row r="2618" spans="2:22" x14ac:dyDescent="0.25">
      <c r="B2618" t="s">
        <v>700</v>
      </c>
      <c r="C2618">
        <v>2016</v>
      </c>
      <c r="D2618" t="s">
        <v>666</v>
      </c>
      <c r="E2618" t="s">
        <v>1537</v>
      </c>
      <c r="J2618" t="s">
        <v>683</v>
      </c>
      <c r="K2618" t="s">
        <v>1662</v>
      </c>
      <c r="L2618" t="s">
        <v>1663</v>
      </c>
      <c r="M2618" t="s">
        <v>1086</v>
      </c>
      <c r="N2618" t="s">
        <v>423</v>
      </c>
      <c r="O2618" t="s">
        <v>382</v>
      </c>
      <c r="P2618">
        <f>$S$1-1993</f>
        <v>27</v>
      </c>
      <c r="Q2618">
        <v>1</v>
      </c>
      <c r="R2618" s="4"/>
      <c r="S2618" s="9" t="str">
        <f t="shared" si="288"/>
        <v>Newcomb, Sean</v>
      </c>
      <c r="T2618" s="9" t="str">
        <f t="shared" si="289"/>
        <v>Bowman Chrome Prospects    Pros</v>
      </c>
      <c r="U2618" s="9" t="str">
        <f>IFERROR(VLOOKUP(S2618,'Lookup '!B:D,3,FALSE)," ")</f>
        <v xml:space="preserve"> </v>
      </c>
      <c r="V2618" s="9" t="str">
        <f t="shared" si="287"/>
        <v>G</v>
      </c>
    </row>
    <row r="2619" spans="2:22" x14ac:dyDescent="0.25">
      <c r="B2619" t="s">
        <v>700</v>
      </c>
      <c r="C2619">
        <v>2016</v>
      </c>
      <c r="D2619" t="s">
        <v>666</v>
      </c>
      <c r="E2619" t="s">
        <v>1537</v>
      </c>
      <c r="J2619" t="s">
        <v>683</v>
      </c>
      <c r="K2619" t="s">
        <v>1664</v>
      </c>
      <c r="L2619" t="s">
        <v>1582</v>
      </c>
      <c r="M2619" t="s">
        <v>963</v>
      </c>
      <c r="N2619" t="s">
        <v>425</v>
      </c>
      <c r="O2619" t="s">
        <v>382</v>
      </c>
      <c r="P2619">
        <f>$S$1-1994</f>
        <v>26</v>
      </c>
      <c r="Q2619">
        <v>1</v>
      </c>
      <c r="R2619" s="4"/>
      <c r="S2619" s="9" t="str">
        <f t="shared" si="288"/>
        <v>Kaprielian, James</v>
      </c>
      <c r="T2619" s="9" t="str">
        <f t="shared" si="289"/>
        <v>Bowman Chrome Prospects    Pros</v>
      </c>
      <c r="U2619" s="9" t="str">
        <f>IFERROR(VLOOKUP(S2619,'Lookup '!B:D,3,FALSE)," ")</f>
        <v xml:space="preserve"> </v>
      </c>
      <c r="V2619" s="9" t="str">
        <f t="shared" si="287"/>
        <v>G</v>
      </c>
    </row>
    <row r="2620" spans="2:22" x14ac:dyDescent="0.25">
      <c r="B2620" t="s">
        <v>700</v>
      </c>
      <c r="C2620">
        <v>2016</v>
      </c>
      <c r="D2620" t="s">
        <v>666</v>
      </c>
      <c r="E2620" t="s">
        <v>1537</v>
      </c>
      <c r="J2620" t="s">
        <v>683</v>
      </c>
      <c r="K2620" t="s">
        <v>1665</v>
      </c>
      <c r="L2620" t="s">
        <v>1666</v>
      </c>
      <c r="M2620" t="s">
        <v>1667</v>
      </c>
      <c r="N2620" t="s">
        <v>781</v>
      </c>
      <c r="O2620" t="s">
        <v>388</v>
      </c>
      <c r="P2620">
        <f>$S$1-1994</f>
        <v>26</v>
      </c>
      <c r="Q2620">
        <v>1</v>
      </c>
      <c r="R2620" s="4"/>
      <c r="S2620" s="9" t="str">
        <f t="shared" si="288"/>
        <v>Tapia, Raimel</v>
      </c>
      <c r="T2620" s="9" t="str">
        <f t="shared" si="289"/>
        <v>Bowman Chrome Prospects    Pros</v>
      </c>
      <c r="U2620" s="9" t="str">
        <f>IFERROR(VLOOKUP(S2620,'Lookup '!B:D,3,FALSE)," ")</f>
        <v/>
      </c>
      <c r="V2620" s="9" t="str">
        <f t="shared" si="287"/>
        <v>G</v>
      </c>
    </row>
    <row r="2621" spans="2:22" x14ac:dyDescent="0.25">
      <c r="B2621" t="s">
        <v>700</v>
      </c>
      <c r="C2621">
        <v>2016</v>
      </c>
      <c r="D2621" t="s">
        <v>666</v>
      </c>
      <c r="E2621" t="s">
        <v>1537</v>
      </c>
      <c r="J2621" t="s">
        <v>683</v>
      </c>
      <c r="K2621" t="s">
        <v>1668</v>
      </c>
      <c r="L2621" t="s">
        <v>1630</v>
      </c>
      <c r="M2621" t="s">
        <v>1631</v>
      </c>
      <c r="N2621" t="s">
        <v>554</v>
      </c>
      <c r="O2621" t="s">
        <v>382</v>
      </c>
      <c r="P2621">
        <f>$S$1-1994</f>
        <v>26</v>
      </c>
      <c r="Q2621">
        <v>1</v>
      </c>
      <c r="R2621" s="4"/>
      <c r="S2621" s="9" t="str">
        <f t="shared" si="288"/>
        <v>Kaminsky, Rob</v>
      </c>
      <c r="T2621" s="9" t="str">
        <f t="shared" si="289"/>
        <v>Bowman Chrome Prospects    Pros</v>
      </c>
      <c r="U2621" s="9" t="str">
        <f>IFERROR(VLOOKUP(S2621,'Lookup '!B:D,3,FALSE)," ")</f>
        <v xml:space="preserve"> </v>
      </c>
      <c r="V2621" s="9" t="str">
        <f t="shared" si="287"/>
        <v>G</v>
      </c>
    </row>
    <row r="2622" spans="2:22" x14ac:dyDescent="0.25">
      <c r="B2622" t="s">
        <v>700</v>
      </c>
      <c r="C2622">
        <v>2016</v>
      </c>
      <c r="D2622" t="s">
        <v>666</v>
      </c>
      <c r="E2622" t="s">
        <v>1537</v>
      </c>
      <c r="J2622" t="s">
        <v>683</v>
      </c>
      <c r="K2622" t="s">
        <v>1669</v>
      </c>
      <c r="L2622" t="s">
        <v>1670</v>
      </c>
      <c r="M2622" t="s">
        <v>1671</v>
      </c>
      <c r="N2622" t="s">
        <v>781</v>
      </c>
      <c r="O2622" t="s">
        <v>480</v>
      </c>
      <c r="P2622">
        <f>$S$1-1996</f>
        <v>24</v>
      </c>
      <c r="Q2622">
        <v>1</v>
      </c>
      <c r="R2622" s="4"/>
      <c r="S2622" s="9" t="str">
        <f t="shared" si="288"/>
        <v>Rodgers, Brendan</v>
      </c>
      <c r="T2622" s="9" t="str">
        <f t="shared" si="289"/>
        <v>Bowman Chrome Prospects    Pros</v>
      </c>
      <c r="U2622" s="9" t="str">
        <f>IFERROR(VLOOKUP(S2622,'Lookup '!B:D,3,FALSE)," ")</f>
        <v xml:space="preserve"> </v>
      </c>
      <c r="V2622" s="9" t="str">
        <f t="shared" si="287"/>
        <v>G</v>
      </c>
    </row>
    <row r="2623" spans="2:22" x14ac:dyDescent="0.25">
      <c r="B2623" t="s">
        <v>700</v>
      </c>
      <c r="C2623">
        <v>2016</v>
      </c>
      <c r="D2623" t="s">
        <v>666</v>
      </c>
      <c r="E2623" t="s">
        <v>1537</v>
      </c>
      <c r="J2623" t="s">
        <v>683</v>
      </c>
      <c r="K2623" t="s">
        <v>1672</v>
      </c>
      <c r="L2623" t="s">
        <v>1673</v>
      </c>
      <c r="M2623" t="s">
        <v>1674</v>
      </c>
      <c r="N2623" t="s">
        <v>420</v>
      </c>
      <c r="O2623" t="s">
        <v>398</v>
      </c>
      <c r="P2623">
        <f>$S$1-1992</f>
        <v>28</v>
      </c>
      <c r="Q2623">
        <v>1</v>
      </c>
      <c r="R2623" s="4"/>
      <c r="S2623" s="9" t="str">
        <f t="shared" si="288"/>
        <v>Hanson, Alen</v>
      </c>
      <c r="T2623" s="9" t="str">
        <f t="shared" si="289"/>
        <v>Bowman Chrome Prospects    Pros</v>
      </c>
      <c r="U2623" s="9" t="str">
        <f>IFERROR(VLOOKUP(S2623,'Lookup '!B:D,3,FALSE)," ")</f>
        <v xml:space="preserve"> </v>
      </c>
      <c r="V2623" s="9" t="str">
        <f t="shared" si="287"/>
        <v>G</v>
      </c>
    </row>
    <row r="2624" spans="2:22" x14ac:dyDescent="0.25">
      <c r="B2624" t="s">
        <v>700</v>
      </c>
      <c r="C2624">
        <v>2016</v>
      </c>
      <c r="D2624" t="s">
        <v>666</v>
      </c>
      <c r="E2624" t="s">
        <v>1537</v>
      </c>
      <c r="J2624" t="s">
        <v>683</v>
      </c>
      <c r="K2624" t="s">
        <v>1675</v>
      </c>
      <c r="L2624" t="s">
        <v>409</v>
      </c>
      <c r="M2624" t="s">
        <v>1028</v>
      </c>
      <c r="N2624" t="s">
        <v>381</v>
      </c>
      <c r="O2624" t="s">
        <v>388</v>
      </c>
      <c r="P2624">
        <f>$S$1-1993</f>
        <v>27</v>
      </c>
      <c r="Q2624">
        <v>1</v>
      </c>
      <c r="R2624" s="4"/>
      <c r="S2624" s="9" t="str">
        <f t="shared" si="288"/>
        <v>Williams, Nick</v>
      </c>
      <c r="T2624" s="9" t="str">
        <f t="shared" si="289"/>
        <v>Bowman Chrome Prospects    Pros</v>
      </c>
      <c r="U2624" s="9" t="str">
        <f>IFERROR(VLOOKUP(S2624,'Lookup '!B:D,3,FALSE)," ")</f>
        <v xml:space="preserve"> </v>
      </c>
      <c r="V2624" s="9" t="str">
        <f t="shared" si="287"/>
        <v>G</v>
      </c>
    </row>
    <row r="2625" spans="2:22" x14ac:dyDescent="0.25">
      <c r="B2625" t="s">
        <v>700</v>
      </c>
      <c r="C2625">
        <v>2016</v>
      </c>
      <c r="D2625" t="s">
        <v>666</v>
      </c>
      <c r="E2625" t="s">
        <v>1537</v>
      </c>
      <c r="J2625" t="s">
        <v>683</v>
      </c>
      <c r="K2625" t="s">
        <v>1676</v>
      </c>
      <c r="L2625" t="s">
        <v>1677</v>
      </c>
      <c r="M2625" t="s">
        <v>748</v>
      </c>
      <c r="N2625" t="s">
        <v>402</v>
      </c>
      <c r="O2625" t="s">
        <v>382</v>
      </c>
      <c r="P2625">
        <f>$S$1-1996</f>
        <v>24</v>
      </c>
      <c r="Q2625">
        <v>1</v>
      </c>
      <c r="R2625" s="4"/>
      <c r="S2625" s="9" t="str">
        <f t="shared" si="288"/>
        <v>Kopech, Michael</v>
      </c>
      <c r="T2625" s="9" t="str">
        <f t="shared" si="289"/>
        <v>Bowman Chrome Prospects    Pros</v>
      </c>
      <c r="U2625" s="9" t="str">
        <f>IFERROR(VLOOKUP(S2625,'Lookup '!B:D,3,FALSE)," ")</f>
        <v xml:space="preserve"> </v>
      </c>
      <c r="V2625" s="9" t="str">
        <f t="shared" si="287"/>
        <v>G</v>
      </c>
    </row>
    <row r="2626" spans="2:22" x14ac:dyDescent="0.25">
      <c r="B2626" t="s">
        <v>700</v>
      </c>
      <c r="C2626">
        <v>2016</v>
      </c>
      <c r="D2626" t="s">
        <v>666</v>
      </c>
      <c r="E2626" t="s">
        <v>1537</v>
      </c>
      <c r="J2626" t="s">
        <v>683</v>
      </c>
      <c r="K2626" t="s">
        <v>1678</v>
      </c>
      <c r="L2626" t="s">
        <v>1679</v>
      </c>
      <c r="M2626" t="s">
        <v>1680</v>
      </c>
      <c r="N2626" t="s">
        <v>433</v>
      </c>
      <c r="O2626" t="s">
        <v>382</v>
      </c>
      <c r="P2626">
        <f>$S$1-1993</f>
        <v>27</v>
      </c>
      <c r="Q2626">
        <v>1</v>
      </c>
      <c r="R2626" s="4"/>
      <c r="S2626" s="9" t="str">
        <f t="shared" si="288"/>
        <v>Mella, Keury</v>
      </c>
      <c r="T2626" s="9" t="str">
        <f t="shared" si="289"/>
        <v>Bowman Chrome Prospects    Pros</v>
      </c>
      <c r="U2626" s="9" t="str">
        <f>IFERROR(VLOOKUP(S2626,'Lookup '!B:D,3,FALSE)," ")</f>
        <v xml:space="preserve"> </v>
      </c>
      <c r="V2626" s="9" t="str">
        <f t="shared" si="287"/>
        <v>G</v>
      </c>
    </row>
    <row r="2627" spans="2:22" x14ac:dyDescent="0.25">
      <c r="B2627" t="s">
        <v>700</v>
      </c>
      <c r="C2627">
        <v>2016</v>
      </c>
      <c r="D2627" t="s">
        <v>666</v>
      </c>
      <c r="E2627" t="s">
        <v>1537</v>
      </c>
      <c r="J2627" t="s">
        <v>683</v>
      </c>
      <c r="K2627" t="s">
        <v>1681</v>
      </c>
      <c r="L2627" t="s">
        <v>1596</v>
      </c>
      <c r="M2627" t="s">
        <v>836</v>
      </c>
      <c r="N2627" t="s">
        <v>463</v>
      </c>
      <c r="O2627" t="s">
        <v>382</v>
      </c>
      <c r="P2627">
        <f>$S$1-1996</f>
        <v>24</v>
      </c>
      <c r="Q2627">
        <v>1</v>
      </c>
      <c r="R2627" s="4"/>
      <c r="S2627" s="9" t="str">
        <f t="shared" si="288"/>
        <v>Blewett, Scott</v>
      </c>
      <c r="T2627" s="9" t="str">
        <f t="shared" si="289"/>
        <v>Bowman Chrome Prospects    Pros</v>
      </c>
      <c r="U2627" s="9" t="str">
        <f>IFERROR(VLOOKUP(S2627,'Lookup '!B:D,3,FALSE)," ")</f>
        <v xml:space="preserve"> </v>
      </c>
      <c r="V2627" s="9" t="str">
        <f t="shared" si="287"/>
        <v>G</v>
      </c>
    </row>
    <row r="2628" spans="2:22" x14ac:dyDescent="0.25">
      <c r="B2628" t="s">
        <v>700</v>
      </c>
      <c r="C2628">
        <v>2016</v>
      </c>
      <c r="D2628" t="s">
        <v>666</v>
      </c>
      <c r="E2628" t="s">
        <v>1537</v>
      </c>
      <c r="J2628" t="s">
        <v>683</v>
      </c>
      <c r="K2628" t="s">
        <v>1682</v>
      </c>
      <c r="L2628" t="s">
        <v>1683</v>
      </c>
      <c r="M2628" t="s">
        <v>1032</v>
      </c>
      <c r="N2628" t="s">
        <v>837</v>
      </c>
      <c r="O2628" t="s">
        <v>388</v>
      </c>
      <c r="P2628">
        <f>$S$1-1995</f>
        <v>25</v>
      </c>
      <c r="Q2628">
        <v>1</v>
      </c>
      <c r="R2628" s="4"/>
      <c r="S2628" s="9" t="str">
        <f t="shared" si="288"/>
        <v>Bauers, Jake</v>
      </c>
      <c r="T2628" s="9" t="str">
        <f t="shared" si="289"/>
        <v>Bowman Chrome Prospects    Pros</v>
      </c>
      <c r="U2628" s="9" t="str">
        <f>IFERROR(VLOOKUP(S2628,'Lookup '!B:D,3,FALSE)," ")</f>
        <v xml:space="preserve"> </v>
      </c>
      <c r="V2628" s="9" t="str">
        <f t="shared" si="287"/>
        <v>G</v>
      </c>
    </row>
    <row r="2629" spans="2:22" x14ac:dyDescent="0.25">
      <c r="B2629" t="s">
        <v>700</v>
      </c>
      <c r="C2629">
        <v>2016</v>
      </c>
      <c r="D2629" t="s">
        <v>666</v>
      </c>
      <c r="E2629" t="s">
        <v>1537</v>
      </c>
      <c r="J2629" t="s">
        <v>683</v>
      </c>
      <c r="K2629" t="s">
        <v>1684</v>
      </c>
      <c r="L2629" t="s">
        <v>1638</v>
      </c>
      <c r="M2629" t="s">
        <v>1639</v>
      </c>
      <c r="N2629" t="s">
        <v>549</v>
      </c>
      <c r="O2629" t="s">
        <v>388</v>
      </c>
      <c r="P2629">
        <f>$S$1-1994</f>
        <v>26</v>
      </c>
      <c r="Q2629">
        <v>1</v>
      </c>
      <c r="R2629" s="4"/>
      <c r="S2629" s="9" t="str">
        <f t="shared" si="288"/>
        <v>Brinson, Lewis</v>
      </c>
      <c r="T2629" s="9" t="str">
        <f t="shared" si="289"/>
        <v>Bowman Chrome Prospects    Pros</v>
      </c>
      <c r="U2629" s="9" t="str">
        <f>IFERROR(VLOOKUP(S2629,'Lookup '!B:D,3,FALSE)," ")</f>
        <v xml:space="preserve"> </v>
      </c>
      <c r="V2629" s="9" t="str">
        <f t="shared" si="287"/>
        <v>G</v>
      </c>
    </row>
    <row r="2630" spans="2:22" x14ac:dyDescent="0.25">
      <c r="B2630" t="s">
        <v>700</v>
      </c>
      <c r="C2630">
        <v>2016</v>
      </c>
      <c r="D2630" t="s">
        <v>666</v>
      </c>
      <c r="E2630" t="s">
        <v>1537</v>
      </c>
      <c r="J2630" t="s">
        <v>683</v>
      </c>
      <c r="K2630" t="s">
        <v>1685</v>
      </c>
      <c r="L2630" t="s">
        <v>1435</v>
      </c>
      <c r="M2630" t="s">
        <v>1686</v>
      </c>
      <c r="N2630" t="s">
        <v>443</v>
      </c>
      <c r="O2630" t="s">
        <v>398</v>
      </c>
      <c r="P2630">
        <f>$S$1-1992</f>
        <v>28</v>
      </c>
      <c r="Q2630">
        <v>1</v>
      </c>
      <c r="R2630" s="4"/>
      <c r="S2630" s="9" t="str">
        <f t="shared" si="288"/>
        <v>Pinder, Chad</v>
      </c>
      <c r="T2630" s="9" t="str">
        <f t="shared" si="289"/>
        <v>Bowman Chrome Prospects    Pros</v>
      </c>
      <c r="U2630" s="9" t="str">
        <f>IFERROR(VLOOKUP(S2630,'Lookup '!B:D,3,FALSE)," ")</f>
        <v xml:space="preserve"> </v>
      </c>
      <c r="V2630" s="9" t="str">
        <f t="shared" si="287"/>
        <v>G</v>
      </c>
    </row>
    <row r="2631" spans="2:22" x14ac:dyDescent="0.25">
      <c r="B2631" t="s">
        <v>700</v>
      </c>
      <c r="C2631">
        <v>2016</v>
      </c>
      <c r="D2631" t="s">
        <v>666</v>
      </c>
      <c r="E2631" t="s">
        <v>1537</v>
      </c>
      <c r="J2631" t="s">
        <v>683</v>
      </c>
      <c r="K2631" t="s">
        <v>1687</v>
      </c>
      <c r="L2631" t="s">
        <v>1688</v>
      </c>
      <c r="M2631" t="s">
        <v>1340</v>
      </c>
      <c r="N2631" t="s">
        <v>782</v>
      </c>
      <c r="O2631" t="s">
        <v>388</v>
      </c>
      <c r="P2631">
        <f>$S$1-1993</f>
        <v>27</v>
      </c>
      <c r="Q2631">
        <v>1</v>
      </c>
      <c r="R2631" s="4"/>
      <c r="S2631" s="9" t="str">
        <f t="shared" si="288"/>
        <v>Dean, Austin</v>
      </c>
      <c r="T2631" s="9" t="str">
        <f t="shared" si="289"/>
        <v>Bowman Chrome Prospects    Pros</v>
      </c>
      <c r="U2631" s="9" t="str">
        <f>IFERROR(VLOOKUP(S2631,'Lookup '!B:D,3,FALSE)," ")</f>
        <v xml:space="preserve"> </v>
      </c>
      <c r="V2631" s="9" t="str">
        <f t="shared" si="287"/>
        <v>G</v>
      </c>
    </row>
    <row r="2632" spans="2:22" x14ac:dyDescent="0.25">
      <c r="B2632" t="s">
        <v>700</v>
      </c>
      <c r="C2632">
        <v>2016</v>
      </c>
      <c r="D2632" t="s">
        <v>666</v>
      </c>
      <c r="E2632" t="s">
        <v>1537</v>
      </c>
      <c r="J2632" t="s">
        <v>683</v>
      </c>
      <c r="K2632" t="s">
        <v>1689</v>
      </c>
      <c r="L2632" t="s">
        <v>1618</v>
      </c>
      <c r="M2632" t="s">
        <v>1028</v>
      </c>
      <c r="N2632" t="s">
        <v>433</v>
      </c>
      <c r="O2632" t="s">
        <v>382</v>
      </c>
      <c r="P2632">
        <f>$S$1-1994</f>
        <v>26</v>
      </c>
      <c r="Q2632">
        <v>1</v>
      </c>
      <c r="R2632" s="4"/>
      <c r="S2632" s="9" t="str">
        <f t="shared" si="288"/>
        <v>Travieso, Nick</v>
      </c>
      <c r="T2632" s="9" t="str">
        <f t="shared" si="289"/>
        <v>Bowman Chrome Prospects    Pros</v>
      </c>
      <c r="U2632" s="9" t="str">
        <f>IFERROR(VLOOKUP(S2632,'Lookup '!B:D,3,FALSE)," ")</f>
        <v xml:space="preserve"> </v>
      </c>
      <c r="V2632" s="9" t="str">
        <f t="shared" si="287"/>
        <v>G</v>
      </c>
    </row>
    <row r="2633" spans="2:22" x14ac:dyDescent="0.25">
      <c r="B2633" t="s">
        <v>700</v>
      </c>
      <c r="C2633">
        <v>2016</v>
      </c>
      <c r="D2633" t="s">
        <v>666</v>
      </c>
      <c r="E2633" t="s">
        <v>1538</v>
      </c>
      <c r="K2633" t="s">
        <v>1690</v>
      </c>
      <c r="L2633" t="s">
        <v>705</v>
      </c>
      <c r="M2633" t="s">
        <v>908</v>
      </c>
      <c r="N2633" t="s">
        <v>532</v>
      </c>
      <c r="O2633" t="s">
        <v>388</v>
      </c>
      <c r="P2633" t="s">
        <v>481</v>
      </c>
      <c r="Q2633">
        <v>1</v>
      </c>
      <c r="R2633" s="4"/>
      <c r="S2633" s="9" t="str">
        <f t="shared" si="288"/>
        <v>Gonzalez, Luis</v>
      </c>
      <c r="T2633" s="9" t="str">
        <f t="shared" si="289"/>
        <v xml:space="preserve">Bowman Rookie Recollections    </v>
      </c>
      <c r="U2633" s="9" t="str">
        <f>IFERROR(VLOOKUP(S2633,'Lookup '!B:D,3,FALSE)," ")</f>
        <v xml:space="preserve"> </v>
      </c>
      <c r="V2633" s="9" t="str">
        <f t="shared" si="287"/>
        <v>G</v>
      </c>
    </row>
    <row r="2634" spans="2:22" x14ac:dyDescent="0.25">
      <c r="B2634" t="s">
        <v>377</v>
      </c>
      <c r="C2634">
        <v>2016</v>
      </c>
      <c r="D2634" t="s">
        <v>1207</v>
      </c>
      <c r="J2634" t="s">
        <v>683</v>
      </c>
      <c r="K2634" t="s">
        <v>1694</v>
      </c>
      <c r="L2634" t="s">
        <v>1209</v>
      </c>
      <c r="M2634" t="s">
        <v>1210</v>
      </c>
      <c r="N2634" t="s">
        <v>381</v>
      </c>
      <c r="O2634" t="s">
        <v>424</v>
      </c>
      <c r="P2634">
        <f>$S$1-1993</f>
        <v>27</v>
      </c>
      <c r="Q2634">
        <v>1</v>
      </c>
      <c r="R2634" s="4">
        <v>1</v>
      </c>
      <c r="S2634" s="9" t="str">
        <f t="shared" si="288"/>
        <v>Hoskins, Rhys</v>
      </c>
      <c r="T2634" s="9" t="str">
        <f t="shared" si="289"/>
        <v>Bowman Draft     Pros</v>
      </c>
      <c r="U2634" s="9" t="str">
        <f>IFERROR(VLOOKUP(S2634,'Lookup '!B:D,3,FALSE)," ")</f>
        <v/>
      </c>
      <c r="V2634" s="9" t="str">
        <f t="shared" si="287"/>
        <v>E $1</v>
      </c>
    </row>
    <row r="2635" spans="2:22" x14ac:dyDescent="0.25">
      <c r="B2635" t="s">
        <v>700</v>
      </c>
      <c r="C2635">
        <v>2016</v>
      </c>
      <c r="D2635" t="s">
        <v>1041</v>
      </c>
      <c r="F2635" t="s">
        <v>1692</v>
      </c>
      <c r="G2635" s="1" t="s">
        <v>1693</v>
      </c>
      <c r="J2635" t="s">
        <v>14</v>
      </c>
      <c r="K2635">
        <v>95</v>
      </c>
      <c r="L2635" t="s">
        <v>1195</v>
      </c>
      <c r="M2635" t="s">
        <v>1006</v>
      </c>
      <c r="N2635" t="s">
        <v>781</v>
      </c>
      <c r="O2635" t="s">
        <v>382</v>
      </c>
      <c r="Q2635">
        <v>1</v>
      </c>
      <c r="R2635" s="4"/>
      <c r="S2635" s="9" t="str">
        <f t="shared" si="288"/>
        <v>Gray, Jon</v>
      </c>
      <c r="T2635" s="9" t="str">
        <f t="shared" si="289"/>
        <v>Bowman Platinum  Purple Gold? /250  RC</v>
      </c>
      <c r="U2635" s="9" t="str">
        <f>IFERROR(VLOOKUP(S2635,'Lookup '!B:D,3,FALSE)," ")</f>
        <v xml:space="preserve"> </v>
      </c>
      <c r="V2635" s="9" t="str">
        <f t="shared" ref="V2635:V2671" si="291">IF(R2635&gt;0.249,IF(R2635&gt;0.99,IF(R2635&gt;4.99,IF(R2635&gt;9.99,IF(R2635&gt;49.99,IF(R2635&gt;99.99,"A $100","B $50"),"C $10"),"D $5"),"E $1"),"F $.25"),"G")</f>
        <v>G</v>
      </c>
    </row>
    <row r="2636" spans="2:22" x14ac:dyDescent="0.25">
      <c r="B2636" t="s">
        <v>700</v>
      </c>
      <c r="C2636">
        <v>2016</v>
      </c>
      <c r="D2636" t="s">
        <v>1041</v>
      </c>
      <c r="J2636" t="s">
        <v>14</v>
      </c>
      <c r="K2636">
        <v>15</v>
      </c>
      <c r="L2636" t="s">
        <v>1695</v>
      </c>
      <c r="M2636" t="s">
        <v>1008</v>
      </c>
      <c r="N2636" t="s">
        <v>391</v>
      </c>
      <c r="O2636" t="s">
        <v>388</v>
      </c>
      <c r="Q2636">
        <v>1</v>
      </c>
      <c r="R2636" s="4">
        <v>1.25</v>
      </c>
      <c r="S2636" s="9" t="str">
        <f t="shared" ref="S2636:S2689" si="292">L2636&amp;", "&amp;M2636</f>
        <v>Piscotty, Stephen</v>
      </c>
      <c r="T2636" s="9" t="str">
        <f t="shared" si="289"/>
        <v>Bowman Platinum     RC</v>
      </c>
      <c r="U2636" s="9" t="str">
        <f>IFERROR(VLOOKUP(S2636,'Lookup '!B:D,3,FALSE)," ")</f>
        <v xml:space="preserve"> </v>
      </c>
      <c r="V2636" s="9" t="str">
        <f t="shared" si="291"/>
        <v>E $1</v>
      </c>
    </row>
    <row r="2637" spans="2:22" x14ac:dyDescent="0.25">
      <c r="B2637" t="s">
        <v>700</v>
      </c>
      <c r="C2637">
        <v>2016</v>
      </c>
      <c r="D2637" t="s">
        <v>1041</v>
      </c>
      <c r="J2637" t="s">
        <v>14</v>
      </c>
      <c r="K2637">
        <v>28</v>
      </c>
      <c r="L2637" t="s">
        <v>1696</v>
      </c>
      <c r="M2637" t="s">
        <v>1114</v>
      </c>
      <c r="N2637" t="s">
        <v>402</v>
      </c>
      <c r="O2637" t="s">
        <v>382</v>
      </c>
      <c r="Q2637">
        <v>1</v>
      </c>
      <c r="R2637" s="4"/>
      <c r="S2637" s="9" t="str">
        <f t="shared" si="292"/>
        <v>Owens, Henry</v>
      </c>
      <c r="T2637" s="9" t="str">
        <f t="shared" si="289"/>
        <v>Bowman Platinum     RC</v>
      </c>
      <c r="U2637" s="9" t="str">
        <f>IFERROR(VLOOKUP(S2637,'Lookup '!B:D,3,FALSE)," ")</f>
        <v xml:space="preserve"> </v>
      </c>
      <c r="V2637" s="9" t="str">
        <f t="shared" si="291"/>
        <v>G</v>
      </c>
    </row>
    <row r="2638" spans="2:22" x14ac:dyDescent="0.25">
      <c r="B2638" t="s">
        <v>700</v>
      </c>
      <c r="C2638">
        <v>2016</v>
      </c>
      <c r="D2638" t="s">
        <v>1041</v>
      </c>
      <c r="J2638" t="s">
        <v>14</v>
      </c>
      <c r="K2638">
        <v>84</v>
      </c>
      <c r="L2638" t="s">
        <v>1697</v>
      </c>
      <c r="M2638" t="s">
        <v>911</v>
      </c>
      <c r="N2638" t="s">
        <v>395</v>
      </c>
      <c r="O2638" t="s">
        <v>388</v>
      </c>
      <c r="Q2638">
        <v>1</v>
      </c>
      <c r="R2638" s="4">
        <v>1</v>
      </c>
      <c r="S2638" s="9" t="str">
        <f t="shared" si="292"/>
        <v>Sano, Miguel</v>
      </c>
      <c r="T2638" s="9" t="str">
        <f t="shared" ref="T2638:T2691" si="293">CONCATENATE(D2638&amp;" "&amp;E2638&amp;" "&amp;F2638&amp;" "&amp;G2638&amp;" "&amp;H2638&amp;" "&amp;I2638&amp;J2638)</f>
        <v>Bowman Platinum     RC</v>
      </c>
      <c r="U2638" s="9" t="str">
        <f>IFERROR(VLOOKUP(S2638,'Lookup '!B:D,3,FALSE)," ")</f>
        <v/>
      </c>
      <c r="V2638" s="9" t="str">
        <f t="shared" si="291"/>
        <v>E $1</v>
      </c>
    </row>
    <row r="2639" spans="2:22" x14ac:dyDescent="0.25">
      <c r="B2639" t="s">
        <v>700</v>
      </c>
      <c r="C2639">
        <v>2016</v>
      </c>
      <c r="D2639" t="s">
        <v>1041</v>
      </c>
      <c r="E2639" t="s">
        <v>1691</v>
      </c>
      <c r="J2639" t="s">
        <v>683</v>
      </c>
      <c r="K2639" t="s">
        <v>1698</v>
      </c>
      <c r="L2639" t="s">
        <v>494</v>
      </c>
      <c r="M2639" t="s">
        <v>1292</v>
      </c>
      <c r="N2639" t="s">
        <v>555</v>
      </c>
      <c r="O2639" t="s">
        <v>480</v>
      </c>
      <c r="P2639">
        <f>$S$1-1993</f>
        <v>27</v>
      </c>
      <c r="Q2639">
        <v>1</v>
      </c>
      <c r="R2639" s="4"/>
      <c r="S2639" s="9" t="str">
        <f t="shared" si="292"/>
        <v>Jackson, Drew</v>
      </c>
      <c r="T2639" s="9" t="str">
        <f t="shared" si="293"/>
        <v>Bowman Platinum Bowman Prospects    Pros</v>
      </c>
      <c r="U2639" s="9" t="str">
        <f>IFERROR(VLOOKUP(S2639,'Lookup '!B:D,3,FALSE)," ")</f>
        <v xml:space="preserve"> </v>
      </c>
      <c r="V2639" s="9" t="str">
        <f t="shared" si="291"/>
        <v>G</v>
      </c>
    </row>
    <row r="2640" spans="2:22" x14ac:dyDescent="0.25">
      <c r="B2640" t="s">
        <v>700</v>
      </c>
      <c r="C2640">
        <v>2016</v>
      </c>
      <c r="D2640" t="s">
        <v>1041</v>
      </c>
      <c r="E2640" t="s">
        <v>1691</v>
      </c>
      <c r="J2640" t="s">
        <v>683</v>
      </c>
      <c r="K2640" t="s">
        <v>1699</v>
      </c>
      <c r="L2640" t="s">
        <v>1573</v>
      </c>
      <c r="M2640" t="s">
        <v>1102</v>
      </c>
      <c r="N2640" t="s">
        <v>556</v>
      </c>
      <c r="O2640" t="s">
        <v>388</v>
      </c>
      <c r="P2640">
        <f>$S$1-1994</f>
        <v>26</v>
      </c>
      <c r="Q2640">
        <v>1</v>
      </c>
      <c r="R2640" s="4"/>
      <c r="S2640" s="9" t="str">
        <f t="shared" si="292"/>
        <v>Alford, Anthony</v>
      </c>
      <c r="T2640" s="9" t="str">
        <f t="shared" si="293"/>
        <v>Bowman Platinum Bowman Prospects    Pros</v>
      </c>
      <c r="U2640" s="9" t="str">
        <f>IFERROR(VLOOKUP(S2640,'Lookup '!B:D,3,FALSE)," ")</f>
        <v xml:space="preserve"> </v>
      </c>
      <c r="V2640" s="9" t="str">
        <f t="shared" si="291"/>
        <v>G</v>
      </c>
    </row>
    <row r="2641" spans="2:22" x14ac:dyDescent="0.25">
      <c r="B2641" t="s">
        <v>700</v>
      </c>
      <c r="C2641">
        <v>2016</v>
      </c>
      <c r="D2641" t="s">
        <v>1041</v>
      </c>
      <c r="E2641" t="s">
        <v>1691</v>
      </c>
      <c r="J2641" t="s">
        <v>683</v>
      </c>
      <c r="K2641" t="s">
        <v>1700</v>
      </c>
      <c r="L2641" t="s">
        <v>1701</v>
      </c>
      <c r="M2641" t="s">
        <v>361</v>
      </c>
      <c r="N2641" t="s">
        <v>532</v>
      </c>
      <c r="O2641" t="s">
        <v>382</v>
      </c>
      <c r="P2641">
        <f>$S$1-1994</f>
        <v>26</v>
      </c>
      <c r="Q2641">
        <v>1</v>
      </c>
      <c r="R2641" s="4"/>
      <c r="S2641" s="9" t="str">
        <f t="shared" si="292"/>
        <v>Paulino, David</v>
      </c>
      <c r="T2641" s="9" t="str">
        <f t="shared" si="293"/>
        <v>Bowman Platinum Bowman Prospects    Pros</v>
      </c>
      <c r="U2641" s="9" t="str">
        <f>IFERROR(VLOOKUP(S2641,'Lookup '!B:D,3,FALSE)," ")</f>
        <v xml:space="preserve"> </v>
      </c>
      <c r="V2641" s="9" t="str">
        <f t="shared" si="291"/>
        <v>G</v>
      </c>
    </row>
    <row r="2642" spans="2:22" x14ac:dyDescent="0.25">
      <c r="B2642" t="s">
        <v>700</v>
      </c>
      <c r="C2642">
        <v>2016</v>
      </c>
      <c r="D2642" t="s">
        <v>1041</v>
      </c>
      <c r="E2642" t="s">
        <v>1691</v>
      </c>
      <c r="J2642" t="s">
        <v>683</v>
      </c>
      <c r="K2642" t="s">
        <v>1702</v>
      </c>
      <c r="L2642" t="s">
        <v>1703</v>
      </c>
      <c r="M2642" t="s">
        <v>1256</v>
      </c>
      <c r="N2642" t="s">
        <v>420</v>
      </c>
      <c r="O2642" t="s">
        <v>382</v>
      </c>
      <c r="P2642">
        <f>$S$1-1993</f>
        <v>27</v>
      </c>
      <c r="Q2642">
        <v>1</v>
      </c>
      <c r="R2642" s="4">
        <v>1.25</v>
      </c>
      <c r="S2642" s="9" t="str">
        <f t="shared" si="292"/>
        <v>Glasnow, Tyler</v>
      </c>
      <c r="T2642" s="9" t="str">
        <f t="shared" si="293"/>
        <v>Bowman Platinum Bowman Prospects    Pros</v>
      </c>
      <c r="U2642" s="9" t="str">
        <f>IFERROR(VLOOKUP(S2642,'Lookup '!B:D,3,FALSE)," ")</f>
        <v xml:space="preserve"> </v>
      </c>
      <c r="V2642" s="9" t="str">
        <f t="shared" si="291"/>
        <v>E $1</v>
      </c>
    </row>
    <row r="2643" spans="2:22" x14ac:dyDescent="0.25">
      <c r="B2643" t="s">
        <v>700</v>
      </c>
      <c r="C2643">
        <v>2016</v>
      </c>
      <c r="D2643" t="s">
        <v>1041</v>
      </c>
      <c r="E2643" t="s">
        <v>1691</v>
      </c>
      <c r="J2643" t="s">
        <v>683</v>
      </c>
      <c r="K2643" t="s">
        <v>1704</v>
      </c>
      <c r="L2643" t="s">
        <v>1705</v>
      </c>
      <c r="M2643" t="s">
        <v>1706</v>
      </c>
      <c r="N2643" t="s">
        <v>423</v>
      </c>
      <c r="O2643" t="s">
        <v>382</v>
      </c>
      <c r="P2643">
        <f>$S$1-1996</f>
        <v>24</v>
      </c>
      <c r="Q2643">
        <v>1</v>
      </c>
      <c r="R2643" s="4"/>
      <c r="S2643" s="9" t="str">
        <f t="shared" si="292"/>
        <v>Toussaint, Touki</v>
      </c>
      <c r="T2643" s="9" t="str">
        <f t="shared" si="293"/>
        <v>Bowman Platinum Bowman Prospects    Pros</v>
      </c>
      <c r="U2643" s="9" t="str">
        <f>IFERROR(VLOOKUP(S2643,'Lookup '!B:D,3,FALSE)," ")</f>
        <v xml:space="preserve"> </v>
      </c>
      <c r="V2643" s="9" t="str">
        <f t="shared" si="291"/>
        <v>G</v>
      </c>
    </row>
    <row r="2644" spans="2:22" x14ac:dyDescent="0.25">
      <c r="B2644" t="s">
        <v>520</v>
      </c>
      <c r="C2644">
        <v>2016</v>
      </c>
      <c r="D2644" t="s">
        <v>521</v>
      </c>
      <c r="J2644" t="s">
        <v>14</v>
      </c>
      <c r="K2644">
        <v>40</v>
      </c>
      <c r="L2644" t="s">
        <v>1531</v>
      </c>
      <c r="M2644" t="s">
        <v>908</v>
      </c>
      <c r="N2644" t="s">
        <v>425</v>
      </c>
      <c r="Q2644">
        <v>1</v>
      </c>
      <c r="R2644" s="4"/>
      <c r="S2644" s="9" t="str">
        <f t="shared" si="292"/>
        <v>Severino, Luis</v>
      </c>
      <c r="T2644" s="9" t="str">
        <f t="shared" si="293"/>
        <v>Donruss     RC</v>
      </c>
      <c r="U2644" s="9" t="str">
        <f>IFERROR(VLOOKUP(S2644,'Lookup '!B:D,3,FALSE)," ")</f>
        <v/>
      </c>
      <c r="V2644" s="9" t="str">
        <f t="shared" si="291"/>
        <v>G</v>
      </c>
    </row>
    <row r="2645" spans="2:22" x14ac:dyDescent="0.25">
      <c r="B2645" t="s">
        <v>520</v>
      </c>
      <c r="C2645">
        <v>2016</v>
      </c>
      <c r="D2645" t="s">
        <v>521</v>
      </c>
      <c r="K2645">
        <v>147</v>
      </c>
      <c r="L2645" t="s">
        <v>1020</v>
      </c>
      <c r="M2645" t="s">
        <v>1021</v>
      </c>
      <c r="N2645" t="s">
        <v>782</v>
      </c>
      <c r="Q2645">
        <v>1</v>
      </c>
      <c r="R2645" s="4">
        <v>0.5</v>
      </c>
      <c r="S2645" s="9" t="str">
        <f t="shared" si="292"/>
        <v>Stanton, Giancarlo</v>
      </c>
      <c r="T2645" s="9" t="str">
        <f t="shared" si="293"/>
        <v xml:space="preserve">Donruss     </v>
      </c>
      <c r="U2645" s="9" t="str">
        <f>IFERROR(VLOOKUP(S2645,'Lookup '!B:D,3,FALSE)," ")</f>
        <v/>
      </c>
      <c r="V2645" s="9" t="str">
        <f t="shared" si="291"/>
        <v>F $.25</v>
      </c>
    </row>
    <row r="2646" spans="2:22" x14ac:dyDescent="0.25">
      <c r="B2646" t="s">
        <v>520</v>
      </c>
      <c r="C2646">
        <v>2016</v>
      </c>
      <c r="D2646" t="s">
        <v>521</v>
      </c>
      <c r="K2646">
        <v>149</v>
      </c>
      <c r="L2646" t="s">
        <v>882</v>
      </c>
      <c r="M2646" t="s">
        <v>883</v>
      </c>
      <c r="N2646" t="s">
        <v>782</v>
      </c>
      <c r="O2646" t="s">
        <v>388</v>
      </c>
      <c r="Q2646">
        <v>1</v>
      </c>
      <c r="R2646" s="4">
        <v>1</v>
      </c>
      <c r="S2646" s="9" t="str">
        <f t="shared" si="292"/>
        <v>Suzuki, Ichiro</v>
      </c>
      <c r="T2646" s="9" t="str">
        <f t="shared" si="293"/>
        <v xml:space="preserve">Donruss     </v>
      </c>
      <c r="U2646" s="9" t="str">
        <f>IFERROR(VLOOKUP(S2646,'Lookup '!B:D,3,FALSE)," ")</f>
        <v/>
      </c>
      <c r="V2646" s="9" t="str">
        <f t="shared" si="291"/>
        <v>E $1</v>
      </c>
    </row>
    <row r="2647" spans="2:22" x14ac:dyDescent="0.25">
      <c r="B2647" t="s">
        <v>520</v>
      </c>
      <c r="C2647">
        <v>2016</v>
      </c>
      <c r="D2647" t="s">
        <v>521</v>
      </c>
      <c r="K2647">
        <v>168</v>
      </c>
      <c r="L2647" t="s">
        <v>733</v>
      </c>
      <c r="M2647" t="s">
        <v>1302</v>
      </c>
      <c r="N2647" t="s">
        <v>402</v>
      </c>
      <c r="O2647" t="s">
        <v>382</v>
      </c>
      <c r="Q2647">
        <v>1</v>
      </c>
      <c r="R2647" s="4"/>
      <c r="S2647" s="9" t="str">
        <f t="shared" si="292"/>
        <v>Rodriguez, Eduardo</v>
      </c>
      <c r="T2647" s="9" t="str">
        <f t="shared" si="293"/>
        <v xml:space="preserve">Donruss     </v>
      </c>
      <c r="U2647" s="9" t="str">
        <f>IFERROR(VLOOKUP(S2647,'Lookup '!B:D,3,FALSE)," ")</f>
        <v xml:space="preserve"> </v>
      </c>
      <c r="V2647" s="9" t="str">
        <f t="shared" si="291"/>
        <v>G</v>
      </c>
    </row>
    <row r="2648" spans="2:22" x14ac:dyDescent="0.25">
      <c r="B2648" t="s">
        <v>520</v>
      </c>
      <c r="C2648">
        <v>2016</v>
      </c>
      <c r="D2648" t="s">
        <v>521</v>
      </c>
      <c r="E2648" t="s">
        <v>1707</v>
      </c>
      <c r="K2648" t="s">
        <v>1713</v>
      </c>
      <c r="L2648" t="s">
        <v>1117</v>
      </c>
      <c r="M2648" t="s">
        <v>370</v>
      </c>
      <c r="N2648" t="s">
        <v>417</v>
      </c>
      <c r="Q2648">
        <v>1</v>
      </c>
      <c r="R2648" s="4">
        <v>4</v>
      </c>
      <c r="S2648" s="9" t="str">
        <f t="shared" si="292"/>
        <v>Trout, Mike</v>
      </c>
      <c r="T2648" s="9" t="str">
        <f t="shared" si="293"/>
        <v xml:space="preserve">Donruss Retro 82    </v>
      </c>
      <c r="U2648" s="9" t="str">
        <f>IFERROR(VLOOKUP(S2648,'Lookup '!B:D,3,FALSE)," ")</f>
        <v/>
      </c>
      <c r="V2648" s="9" t="str">
        <f t="shared" si="291"/>
        <v>E $1</v>
      </c>
    </row>
    <row r="2649" spans="2:22" x14ac:dyDescent="0.25">
      <c r="B2649" t="s">
        <v>520</v>
      </c>
      <c r="C2649">
        <v>2016</v>
      </c>
      <c r="D2649" t="s">
        <v>521</v>
      </c>
      <c r="E2649" t="s">
        <v>1707</v>
      </c>
      <c r="K2649" t="s">
        <v>1714</v>
      </c>
      <c r="L2649" t="s">
        <v>1134</v>
      </c>
      <c r="M2649" t="s">
        <v>1135</v>
      </c>
      <c r="N2649" t="s">
        <v>966</v>
      </c>
      <c r="Q2649">
        <v>1</v>
      </c>
      <c r="R2649" s="4">
        <v>2.5</v>
      </c>
      <c r="S2649" s="9" t="str">
        <f t="shared" si="292"/>
        <v>Harper, Bryce</v>
      </c>
      <c r="T2649" s="9" t="str">
        <f t="shared" si="293"/>
        <v xml:space="preserve">Donruss Retro 82    </v>
      </c>
      <c r="U2649" s="9" t="str">
        <f>IFERROR(VLOOKUP(S2649,'Lookup '!B:D,3,FALSE)," ")</f>
        <v/>
      </c>
      <c r="V2649" s="9" t="str">
        <f t="shared" si="291"/>
        <v>E $1</v>
      </c>
    </row>
    <row r="2650" spans="2:22" x14ac:dyDescent="0.25">
      <c r="B2650" t="s">
        <v>520</v>
      </c>
      <c r="C2650">
        <v>2016</v>
      </c>
      <c r="D2650" t="s">
        <v>521</v>
      </c>
      <c r="E2650" t="s">
        <v>1707</v>
      </c>
      <c r="K2650" t="s">
        <v>1715</v>
      </c>
      <c r="L2650" t="s">
        <v>407</v>
      </c>
      <c r="M2650" t="s">
        <v>408</v>
      </c>
      <c r="N2650" t="s">
        <v>381</v>
      </c>
      <c r="P2650" t="s">
        <v>481</v>
      </c>
      <c r="Q2650">
        <v>1</v>
      </c>
      <c r="R2650" s="4">
        <v>1.25</v>
      </c>
      <c r="S2650" s="9" t="str">
        <f t="shared" si="292"/>
        <v>Carlton, Steve</v>
      </c>
      <c r="T2650" s="9" t="str">
        <f t="shared" si="293"/>
        <v xml:space="preserve">Donruss Retro 82    </v>
      </c>
      <c r="U2650" s="9" t="str">
        <f>IFERROR(VLOOKUP(S2650,'Lookup '!B:D,3,FALSE)," ")</f>
        <v>HOF</v>
      </c>
      <c r="V2650" s="9" t="str">
        <f t="shared" si="291"/>
        <v>E $1</v>
      </c>
    </row>
    <row r="2651" spans="2:22" x14ac:dyDescent="0.25">
      <c r="B2651" t="s">
        <v>520</v>
      </c>
      <c r="C2651">
        <v>2016</v>
      </c>
      <c r="D2651" t="s">
        <v>521</v>
      </c>
      <c r="E2651" t="s">
        <v>1708</v>
      </c>
      <c r="J2651" t="s">
        <v>683</v>
      </c>
      <c r="K2651" t="s">
        <v>1716</v>
      </c>
      <c r="L2651" t="s">
        <v>1615</v>
      </c>
      <c r="M2651" t="s">
        <v>1616</v>
      </c>
      <c r="N2651" t="s">
        <v>402</v>
      </c>
      <c r="Q2651">
        <v>1</v>
      </c>
      <c r="R2651" s="4">
        <v>5</v>
      </c>
      <c r="S2651" s="9" t="str">
        <f t="shared" si="292"/>
        <v>Moncada, Yoan</v>
      </c>
      <c r="T2651" s="9" t="str">
        <f t="shared" si="293"/>
        <v>Donruss The Prospects    Pros</v>
      </c>
      <c r="U2651" s="9" t="str">
        <f>IFERROR(VLOOKUP(S2651,'Lookup '!B:D,3,FALSE)," ")</f>
        <v/>
      </c>
      <c r="V2651" s="9" t="str">
        <f t="shared" si="291"/>
        <v>D $5</v>
      </c>
    </row>
    <row r="2652" spans="2:22" x14ac:dyDescent="0.25">
      <c r="B2652" t="s">
        <v>520</v>
      </c>
      <c r="C2652">
        <v>2016</v>
      </c>
      <c r="D2652" t="s">
        <v>521</v>
      </c>
      <c r="E2652" t="s">
        <v>1708</v>
      </c>
      <c r="J2652" t="s">
        <v>683</v>
      </c>
      <c r="K2652" t="s">
        <v>1717</v>
      </c>
      <c r="L2652" t="s">
        <v>1703</v>
      </c>
      <c r="M2652" t="s">
        <v>1256</v>
      </c>
      <c r="N2652" t="s">
        <v>420</v>
      </c>
      <c r="Q2652">
        <v>1</v>
      </c>
      <c r="R2652" s="4">
        <v>1.25</v>
      </c>
      <c r="S2652" s="9" t="str">
        <f t="shared" si="292"/>
        <v>Glasnow, Tyler</v>
      </c>
      <c r="T2652" s="9" t="str">
        <f t="shared" si="293"/>
        <v>Donruss The Prospects    Pros</v>
      </c>
      <c r="U2652" s="9" t="str">
        <f>IFERROR(VLOOKUP(S2652,'Lookup '!B:D,3,FALSE)," ")</f>
        <v xml:space="preserve"> </v>
      </c>
      <c r="V2652" s="9" t="str">
        <f t="shared" si="291"/>
        <v>E $1</v>
      </c>
    </row>
    <row r="2653" spans="2:22" x14ac:dyDescent="0.25">
      <c r="B2653" t="s">
        <v>520</v>
      </c>
      <c r="C2653">
        <v>2016</v>
      </c>
      <c r="D2653" t="s">
        <v>521</v>
      </c>
      <c r="E2653" t="s">
        <v>1708</v>
      </c>
      <c r="J2653" t="s">
        <v>683</v>
      </c>
      <c r="K2653" t="s">
        <v>1718</v>
      </c>
      <c r="L2653" t="s">
        <v>1719</v>
      </c>
      <c r="M2653" t="s">
        <v>1720</v>
      </c>
      <c r="N2653" t="s">
        <v>847</v>
      </c>
      <c r="Q2653">
        <v>1</v>
      </c>
      <c r="R2653" s="4">
        <v>4</v>
      </c>
      <c r="S2653" s="9" t="str">
        <f t="shared" si="292"/>
        <v>Swanson, Dansby</v>
      </c>
      <c r="T2653" s="9" t="str">
        <f t="shared" si="293"/>
        <v>Donruss The Prospects    Pros</v>
      </c>
      <c r="U2653" s="9" t="str">
        <f>IFERROR(VLOOKUP(S2653,'Lookup '!B:D,3,FALSE)," ")</f>
        <v xml:space="preserve"> </v>
      </c>
      <c r="V2653" s="9" t="str">
        <f t="shared" si="291"/>
        <v>E $1</v>
      </c>
    </row>
    <row r="2654" spans="2:22" x14ac:dyDescent="0.25">
      <c r="B2654" t="s">
        <v>520</v>
      </c>
      <c r="C2654">
        <v>2016</v>
      </c>
      <c r="D2654" t="s">
        <v>521</v>
      </c>
      <c r="E2654" t="s">
        <v>1709</v>
      </c>
      <c r="F2654" t="s">
        <v>557</v>
      </c>
      <c r="G2654" s="1" t="s">
        <v>1219</v>
      </c>
      <c r="H2654" t="s">
        <v>921</v>
      </c>
      <c r="J2654" t="s">
        <v>14</v>
      </c>
      <c r="K2654" t="s">
        <v>1721</v>
      </c>
      <c r="L2654" t="s">
        <v>497</v>
      </c>
      <c r="M2654" t="s">
        <v>429</v>
      </c>
      <c r="N2654" t="s">
        <v>781</v>
      </c>
      <c r="Q2654">
        <v>1</v>
      </c>
      <c r="R2654" s="4"/>
      <c r="S2654" s="9" t="str">
        <f t="shared" si="292"/>
        <v>Murphy, Tom</v>
      </c>
      <c r="T2654" s="9" t="str">
        <f t="shared" si="293"/>
        <v>Donruss Signature Series Blue /199 Auto RC</v>
      </c>
      <c r="U2654" s="9" t="str">
        <f>IFERROR(VLOOKUP(S2654,'Lookup '!B:D,3,FALSE)," ")</f>
        <v xml:space="preserve"> </v>
      </c>
      <c r="V2654" s="9" t="str">
        <f t="shared" si="291"/>
        <v>G</v>
      </c>
    </row>
    <row r="2655" spans="2:22" x14ac:dyDescent="0.25">
      <c r="B2655" t="s">
        <v>520</v>
      </c>
      <c r="C2655">
        <v>2016</v>
      </c>
      <c r="D2655" t="s">
        <v>521</v>
      </c>
      <c r="E2655" t="s">
        <v>1710</v>
      </c>
      <c r="J2655" t="s">
        <v>683</v>
      </c>
      <c r="K2655" t="s">
        <v>1722</v>
      </c>
      <c r="L2655" t="s">
        <v>1723</v>
      </c>
      <c r="M2655" t="s">
        <v>992</v>
      </c>
      <c r="N2655" t="s">
        <v>659</v>
      </c>
      <c r="Q2655">
        <v>1</v>
      </c>
      <c r="R2655" s="4"/>
      <c r="S2655" s="9" t="str">
        <f t="shared" si="292"/>
        <v>Okey, Chris</v>
      </c>
      <c r="T2655" s="9" t="str">
        <f t="shared" si="293"/>
        <v>Donruss USA Team    Pros</v>
      </c>
      <c r="U2655" s="9" t="str">
        <f>IFERROR(VLOOKUP(S2655,'Lookup '!B:D,3,FALSE)," ")</f>
        <v xml:space="preserve"> </v>
      </c>
      <c r="V2655" s="9" t="str">
        <f t="shared" si="291"/>
        <v>G</v>
      </c>
    </row>
    <row r="2656" spans="2:22" x14ac:dyDescent="0.25">
      <c r="B2656" t="s">
        <v>520</v>
      </c>
      <c r="C2656">
        <v>2016</v>
      </c>
      <c r="D2656" t="s">
        <v>521</v>
      </c>
      <c r="E2656" t="s">
        <v>1711</v>
      </c>
      <c r="K2656" t="s">
        <v>1724</v>
      </c>
      <c r="L2656" t="s">
        <v>1456</v>
      </c>
      <c r="M2656" t="s">
        <v>784</v>
      </c>
      <c r="N2656" t="s">
        <v>532</v>
      </c>
      <c r="Q2656">
        <v>1</v>
      </c>
      <c r="R2656" s="4">
        <v>3</v>
      </c>
      <c r="S2656" s="9" t="str">
        <f t="shared" si="292"/>
        <v>Correa, Carlos</v>
      </c>
      <c r="T2656" s="9" t="str">
        <f t="shared" si="293"/>
        <v xml:space="preserve">Donruss Power Alley    </v>
      </c>
      <c r="U2656" s="9" t="str">
        <f>IFERROR(VLOOKUP(S2656,'Lookup '!B:D,3,FALSE)," ")</f>
        <v/>
      </c>
      <c r="V2656" s="9" t="str">
        <f t="shared" si="291"/>
        <v>E $1</v>
      </c>
    </row>
    <row r="2657" spans="2:22" x14ac:dyDescent="0.25">
      <c r="B2657" t="s">
        <v>875</v>
      </c>
      <c r="C2657">
        <v>2016</v>
      </c>
      <c r="D2657" t="s">
        <v>1016</v>
      </c>
      <c r="K2657">
        <v>79</v>
      </c>
      <c r="L2657" t="s">
        <v>1384</v>
      </c>
      <c r="M2657" t="s">
        <v>1380</v>
      </c>
      <c r="N2657" t="s">
        <v>509</v>
      </c>
      <c r="O2657" t="s">
        <v>440</v>
      </c>
      <c r="Q2657">
        <v>1</v>
      </c>
      <c r="R2657" s="4">
        <v>2</v>
      </c>
      <c r="S2657" s="9" t="str">
        <f t="shared" si="292"/>
        <v>Bryant, Kris</v>
      </c>
      <c r="T2657" s="9" t="str">
        <f t="shared" si="293"/>
        <v xml:space="preserve">Gypsy Queen     </v>
      </c>
      <c r="U2657" s="9">
        <f>IFERROR(VLOOKUP(S2657,'Lookup '!B:D,3,FALSE)," ")</f>
        <v>0</v>
      </c>
      <c r="V2657" s="9" t="str">
        <f t="shared" si="291"/>
        <v>E $1</v>
      </c>
    </row>
    <row r="2658" spans="2:22" x14ac:dyDescent="0.25">
      <c r="B2658" t="s">
        <v>875</v>
      </c>
      <c r="C2658">
        <v>2016</v>
      </c>
      <c r="D2658" t="s">
        <v>1016</v>
      </c>
      <c r="F2658" t="s">
        <v>1725</v>
      </c>
      <c r="J2658" t="s">
        <v>14</v>
      </c>
      <c r="K2658">
        <v>72</v>
      </c>
      <c r="L2658" t="s">
        <v>1279</v>
      </c>
      <c r="M2658" t="s">
        <v>372</v>
      </c>
      <c r="N2658" t="s">
        <v>425</v>
      </c>
      <c r="O2658" t="s">
        <v>28</v>
      </c>
      <c r="Q2658">
        <v>1</v>
      </c>
      <c r="R2658" s="4">
        <v>7.5</v>
      </c>
      <c r="S2658" s="9" t="str">
        <f t="shared" si="292"/>
        <v>Sanchez, Gary</v>
      </c>
      <c r="T2658" s="9" t="str">
        <f t="shared" si="293"/>
        <v>Gypsy Queen  Blue Frames   RC</v>
      </c>
      <c r="U2658" s="9" t="str">
        <f>IFERROR(VLOOKUP(S2658,'Lookup '!B:D,3,FALSE)," ")</f>
        <v/>
      </c>
      <c r="V2658" s="9" t="str">
        <f t="shared" si="291"/>
        <v>D $5</v>
      </c>
    </row>
    <row r="2659" spans="2:22" x14ac:dyDescent="0.25">
      <c r="B2659" t="s">
        <v>1726</v>
      </c>
      <c r="C2659">
        <v>2016</v>
      </c>
      <c r="D2659" t="s">
        <v>1727</v>
      </c>
      <c r="E2659" t="s">
        <v>1728</v>
      </c>
      <c r="G2659" s="1" t="s">
        <v>1729</v>
      </c>
      <c r="K2659" t="s">
        <v>1731</v>
      </c>
      <c r="L2659" t="s">
        <v>910</v>
      </c>
      <c r="M2659" t="s">
        <v>911</v>
      </c>
      <c r="N2659" t="s">
        <v>782</v>
      </c>
      <c r="Q2659">
        <v>1</v>
      </c>
      <c r="R2659" s="4">
        <v>2</v>
      </c>
      <c r="S2659" s="9" t="str">
        <f t="shared" si="292"/>
        <v>Cabrera, Miguel</v>
      </c>
      <c r="T2659" s="9" t="str">
        <f t="shared" si="293"/>
        <v xml:space="preserve">Optic BackToFuture  /99  </v>
      </c>
      <c r="U2659" s="9" t="str">
        <f>IFERROR(VLOOKUP(S2659,'Lookup '!B:D,3,FALSE)," ")</f>
        <v/>
      </c>
      <c r="V2659" s="9" t="str">
        <f t="shared" si="291"/>
        <v>E $1</v>
      </c>
    </row>
    <row r="2660" spans="2:22" x14ac:dyDescent="0.25">
      <c r="B2660" t="s">
        <v>1726</v>
      </c>
      <c r="C2660">
        <v>2016</v>
      </c>
      <c r="D2660" t="s">
        <v>1727</v>
      </c>
      <c r="F2660" t="s">
        <v>1730</v>
      </c>
      <c r="K2660">
        <v>13</v>
      </c>
      <c r="L2660" t="s">
        <v>889</v>
      </c>
      <c r="M2660" t="s">
        <v>732</v>
      </c>
      <c r="N2660" t="s">
        <v>417</v>
      </c>
      <c r="O2660" t="s">
        <v>424</v>
      </c>
      <c r="Q2660">
        <v>1</v>
      </c>
      <c r="R2660" s="4">
        <v>3</v>
      </c>
      <c r="S2660" s="9" t="str">
        <f t="shared" si="292"/>
        <v>Pujols, Albert</v>
      </c>
      <c r="T2660" s="9" t="str">
        <f t="shared" si="293"/>
        <v xml:space="preserve">Optic  Purple(Target)   </v>
      </c>
      <c r="U2660" s="9" t="str">
        <f>IFERROR(VLOOKUP(S2660,'Lookup '!B:D,3,FALSE)," ")</f>
        <v/>
      </c>
      <c r="V2660" s="9" t="str">
        <f t="shared" si="291"/>
        <v>E $1</v>
      </c>
    </row>
    <row r="2661" spans="2:22" x14ac:dyDescent="0.25">
      <c r="B2661" t="s">
        <v>1726</v>
      </c>
      <c r="C2661">
        <v>2016</v>
      </c>
      <c r="D2661" t="s">
        <v>1727</v>
      </c>
      <c r="F2661" t="s">
        <v>1730</v>
      </c>
      <c r="J2661" t="s">
        <v>14</v>
      </c>
      <c r="K2661">
        <v>43</v>
      </c>
      <c r="L2661" t="s">
        <v>1539</v>
      </c>
      <c r="M2661" t="s">
        <v>614</v>
      </c>
      <c r="N2661" t="s">
        <v>433</v>
      </c>
      <c r="O2661" t="s">
        <v>398</v>
      </c>
      <c r="Q2661">
        <v>1</v>
      </c>
      <c r="R2661" s="4"/>
      <c r="S2661" s="9" t="str">
        <f t="shared" si="292"/>
        <v>Peraza, Jose</v>
      </c>
      <c r="T2661" s="9" t="str">
        <f t="shared" si="293"/>
        <v>Optic  Purple(Target)   RC</v>
      </c>
      <c r="U2661" s="9" t="str">
        <f>IFERROR(VLOOKUP(S2661,'Lookup '!B:D,3,FALSE)," ")</f>
        <v xml:space="preserve"> </v>
      </c>
      <c r="V2661" s="9" t="str">
        <f t="shared" si="291"/>
        <v>G</v>
      </c>
    </row>
    <row r="2662" spans="2:22" x14ac:dyDescent="0.25">
      <c r="B2662" t="s">
        <v>1726</v>
      </c>
      <c r="C2662">
        <v>2016</v>
      </c>
      <c r="D2662" t="s">
        <v>1727</v>
      </c>
      <c r="F2662" t="s">
        <v>1730</v>
      </c>
      <c r="J2662" t="s">
        <v>14</v>
      </c>
      <c r="K2662">
        <v>48</v>
      </c>
      <c r="L2662" t="s">
        <v>1195</v>
      </c>
      <c r="M2662" t="s">
        <v>1006</v>
      </c>
      <c r="N2662" t="s">
        <v>781</v>
      </c>
      <c r="O2662" t="s">
        <v>382</v>
      </c>
      <c r="Q2662">
        <v>1</v>
      </c>
      <c r="R2662" s="4"/>
      <c r="S2662" s="9" t="str">
        <f t="shared" si="292"/>
        <v>Gray, Jon</v>
      </c>
      <c r="T2662" s="9" t="str">
        <f t="shared" si="293"/>
        <v>Optic  Purple(Target)   RC</v>
      </c>
      <c r="U2662" s="9" t="str">
        <f>IFERROR(VLOOKUP(S2662,'Lookup '!B:D,3,FALSE)," ")</f>
        <v xml:space="preserve"> </v>
      </c>
      <c r="V2662" s="9" t="str">
        <f t="shared" si="291"/>
        <v>G</v>
      </c>
    </row>
    <row r="2663" spans="2:22" x14ac:dyDescent="0.25">
      <c r="B2663" t="s">
        <v>1726</v>
      </c>
      <c r="C2663">
        <v>2016</v>
      </c>
      <c r="D2663" t="s">
        <v>1727</v>
      </c>
      <c r="F2663" t="s">
        <v>1730</v>
      </c>
      <c r="J2663" t="s">
        <v>14</v>
      </c>
      <c r="K2663">
        <v>54</v>
      </c>
      <c r="L2663" t="s">
        <v>1732</v>
      </c>
      <c r="M2663" t="s">
        <v>995</v>
      </c>
      <c r="N2663" t="s">
        <v>395</v>
      </c>
      <c r="O2663" t="s">
        <v>388</v>
      </c>
      <c r="Q2663">
        <v>1</v>
      </c>
      <c r="R2663" s="4"/>
      <c r="S2663" s="9" t="str">
        <f t="shared" si="292"/>
        <v>Kepler, Max</v>
      </c>
      <c r="T2663" s="9" t="str">
        <f t="shared" si="293"/>
        <v>Optic  Purple(Target)   RC</v>
      </c>
      <c r="U2663" s="9" t="str">
        <f>IFERROR(VLOOKUP(S2663,'Lookup '!B:D,3,FALSE)," ")</f>
        <v xml:space="preserve"> </v>
      </c>
      <c r="V2663" s="9" t="str">
        <f t="shared" si="291"/>
        <v>G</v>
      </c>
    </row>
    <row r="2664" spans="2:22" x14ac:dyDescent="0.25">
      <c r="B2664" t="s">
        <v>1726</v>
      </c>
      <c r="C2664">
        <v>2016</v>
      </c>
      <c r="D2664" t="s">
        <v>1727</v>
      </c>
      <c r="F2664" t="s">
        <v>1730</v>
      </c>
      <c r="K2664">
        <v>97</v>
      </c>
      <c r="L2664" t="s">
        <v>994</v>
      </c>
      <c r="M2664" t="s">
        <v>995</v>
      </c>
      <c r="N2664" t="s">
        <v>966</v>
      </c>
      <c r="O2664" t="s">
        <v>382</v>
      </c>
      <c r="Q2664">
        <v>1</v>
      </c>
      <c r="R2664" s="4">
        <v>0.25</v>
      </c>
      <c r="S2664" s="9" t="str">
        <f t="shared" si="292"/>
        <v>Scherzer, Max</v>
      </c>
      <c r="T2664" s="9" t="str">
        <f t="shared" si="293"/>
        <v xml:space="preserve">Optic  Purple(Target)   </v>
      </c>
      <c r="U2664" s="9" t="str">
        <f>IFERROR(VLOOKUP(S2664,'Lookup '!B:D,3,FALSE)," ")</f>
        <v/>
      </c>
      <c r="V2664" s="9" t="str">
        <f t="shared" si="291"/>
        <v>F $.25</v>
      </c>
    </row>
    <row r="2665" spans="2:22" x14ac:dyDescent="0.25">
      <c r="B2665" t="s">
        <v>1726</v>
      </c>
      <c r="C2665">
        <v>2016</v>
      </c>
      <c r="D2665" t="s">
        <v>1727</v>
      </c>
      <c r="F2665" t="s">
        <v>1730</v>
      </c>
      <c r="K2665">
        <v>132</v>
      </c>
      <c r="L2665" t="s">
        <v>910</v>
      </c>
      <c r="M2665" t="s">
        <v>911</v>
      </c>
      <c r="N2665" t="s">
        <v>387</v>
      </c>
      <c r="O2665" t="s">
        <v>424</v>
      </c>
      <c r="Q2665">
        <v>1</v>
      </c>
      <c r="R2665" s="4">
        <v>0.25</v>
      </c>
      <c r="S2665" s="9" t="str">
        <f t="shared" si="292"/>
        <v>Cabrera, Miguel</v>
      </c>
      <c r="T2665" s="9" t="str">
        <f t="shared" si="293"/>
        <v xml:space="preserve">Optic  Purple(Target)   </v>
      </c>
      <c r="U2665" s="9" t="str">
        <f>IFERROR(VLOOKUP(S2665,'Lookup '!B:D,3,FALSE)," ")</f>
        <v/>
      </c>
      <c r="V2665" s="9" t="str">
        <f t="shared" si="291"/>
        <v>F $.25</v>
      </c>
    </row>
    <row r="2666" spans="2:22" x14ac:dyDescent="0.25">
      <c r="B2666" t="s">
        <v>1726</v>
      </c>
      <c r="C2666">
        <v>2016</v>
      </c>
      <c r="D2666" t="s">
        <v>1727</v>
      </c>
      <c r="K2666">
        <v>1</v>
      </c>
      <c r="L2666" t="s">
        <v>903</v>
      </c>
      <c r="M2666" t="s">
        <v>904</v>
      </c>
      <c r="N2666" t="s">
        <v>847</v>
      </c>
      <c r="O2666" t="s">
        <v>382</v>
      </c>
      <c r="Q2666">
        <v>1</v>
      </c>
      <c r="R2666" s="4">
        <v>0.6</v>
      </c>
      <c r="S2666" s="9" t="str">
        <f t="shared" si="292"/>
        <v>Greinke, Zack</v>
      </c>
      <c r="T2666" s="9" t="str">
        <f t="shared" si="293"/>
        <v xml:space="preserve">Optic     </v>
      </c>
      <c r="U2666" s="9" t="str">
        <f>IFERROR(VLOOKUP(S2666,'Lookup '!B:D,3,FALSE)," ")</f>
        <v/>
      </c>
      <c r="V2666" s="9" t="str">
        <f t="shared" si="291"/>
        <v>F $.25</v>
      </c>
    </row>
    <row r="2667" spans="2:22" x14ac:dyDescent="0.25">
      <c r="B2667" t="s">
        <v>1726</v>
      </c>
      <c r="C2667">
        <v>2016</v>
      </c>
      <c r="D2667" t="s">
        <v>1727</v>
      </c>
      <c r="K2667">
        <v>18</v>
      </c>
      <c r="L2667" t="s">
        <v>1282</v>
      </c>
      <c r="M2667" t="s">
        <v>1283</v>
      </c>
      <c r="N2667" t="s">
        <v>430</v>
      </c>
      <c r="O2667" t="s">
        <v>382</v>
      </c>
      <c r="Q2667">
        <v>1</v>
      </c>
      <c r="R2667" s="4">
        <v>1</v>
      </c>
      <c r="S2667" s="9" t="str">
        <f t="shared" si="292"/>
        <v>DeGrom, Jacob</v>
      </c>
      <c r="T2667" s="9" t="str">
        <f t="shared" si="293"/>
        <v xml:space="preserve">Optic     </v>
      </c>
      <c r="U2667" s="9" t="str">
        <f>IFERROR(VLOOKUP(S2667,'Lookup '!B:D,3,FALSE)," ")</f>
        <v/>
      </c>
      <c r="V2667" s="9" t="str">
        <f t="shared" si="291"/>
        <v>E $1</v>
      </c>
    </row>
    <row r="2668" spans="2:22" x14ac:dyDescent="0.25">
      <c r="B2668" t="s">
        <v>1726</v>
      </c>
      <c r="C2668">
        <v>2016</v>
      </c>
      <c r="D2668" t="s">
        <v>1727</v>
      </c>
      <c r="J2668" t="s">
        <v>14</v>
      </c>
      <c r="K2668">
        <v>33</v>
      </c>
      <c r="L2668" t="s">
        <v>1540</v>
      </c>
      <c r="M2668" t="s">
        <v>1541</v>
      </c>
      <c r="N2668" t="s">
        <v>966</v>
      </c>
      <c r="O2668" t="s">
        <v>480</v>
      </c>
      <c r="Q2668">
        <v>1</v>
      </c>
      <c r="R2668" s="4"/>
      <c r="S2668" s="9" t="str">
        <f t="shared" si="292"/>
        <v>Turner, Trea</v>
      </c>
      <c r="T2668" s="9" t="str">
        <f t="shared" si="293"/>
        <v>Optic     RC</v>
      </c>
      <c r="U2668" s="9" t="str">
        <f>IFERROR(VLOOKUP(S2668,'Lookup '!B:D,3,FALSE)," ")</f>
        <v/>
      </c>
      <c r="V2668" s="9" t="str">
        <f t="shared" si="291"/>
        <v>G</v>
      </c>
    </row>
    <row r="2669" spans="2:22" x14ac:dyDescent="0.25">
      <c r="B2669" t="s">
        <v>1726</v>
      </c>
      <c r="C2669">
        <v>2016</v>
      </c>
      <c r="D2669" t="s">
        <v>1727</v>
      </c>
      <c r="J2669" t="s">
        <v>14</v>
      </c>
      <c r="K2669">
        <v>37</v>
      </c>
      <c r="L2669" t="s">
        <v>1249</v>
      </c>
      <c r="M2669" t="s">
        <v>421</v>
      </c>
      <c r="N2669" t="s">
        <v>381</v>
      </c>
      <c r="O2669" t="s">
        <v>382</v>
      </c>
      <c r="Q2669">
        <v>1</v>
      </c>
      <c r="R2669" s="4">
        <v>1</v>
      </c>
      <c r="S2669" s="9" t="str">
        <f t="shared" si="292"/>
        <v>Nola, Aaron</v>
      </c>
      <c r="T2669" s="9" t="str">
        <f t="shared" si="293"/>
        <v>Optic     RC</v>
      </c>
      <c r="U2669" s="9" t="str">
        <f>IFERROR(VLOOKUP(S2669,'Lookup '!B:D,3,FALSE)," ")</f>
        <v xml:space="preserve"> </v>
      </c>
      <c r="V2669" s="9" t="str">
        <f t="shared" si="291"/>
        <v>E $1</v>
      </c>
    </row>
    <row r="2670" spans="2:22" x14ac:dyDescent="0.25">
      <c r="B2670" t="s">
        <v>1726</v>
      </c>
      <c r="C2670">
        <v>2016</v>
      </c>
      <c r="D2670" t="s">
        <v>1727</v>
      </c>
      <c r="K2670">
        <v>39</v>
      </c>
      <c r="L2670" t="s">
        <v>1062</v>
      </c>
      <c r="M2670" t="s">
        <v>1733</v>
      </c>
      <c r="N2670" t="s">
        <v>555</v>
      </c>
      <c r="O2670" t="s">
        <v>480</v>
      </c>
      <c r="Q2670">
        <v>1</v>
      </c>
      <c r="R2670" s="4"/>
      <c r="S2670" s="9" t="str">
        <f t="shared" si="292"/>
        <v>Marte, Ketel</v>
      </c>
      <c r="T2670" s="9" t="str">
        <f t="shared" si="293"/>
        <v xml:space="preserve">Optic     </v>
      </c>
      <c r="U2670" s="9" t="str">
        <f>IFERROR(VLOOKUP(S2670,'Lookup '!B:D,3,FALSE)," ")</f>
        <v xml:space="preserve"> </v>
      </c>
      <c r="V2670" s="9" t="str">
        <f t="shared" si="291"/>
        <v>G</v>
      </c>
    </row>
    <row r="2671" spans="2:22" x14ac:dyDescent="0.25">
      <c r="B2671" t="s">
        <v>1726</v>
      </c>
      <c r="C2671">
        <v>2016</v>
      </c>
      <c r="D2671" t="s">
        <v>1727</v>
      </c>
      <c r="J2671" t="s">
        <v>14</v>
      </c>
      <c r="K2671">
        <v>45</v>
      </c>
      <c r="L2671" t="s">
        <v>1542</v>
      </c>
      <c r="M2671" t="s">
        <v>1248</v>
      </c>
      <c r="N2671" t="s">
        <v>837</v>
      </c>
      <c r="O2671" t="s">
        <v>440</v>
      </c>
      <c r="Q2671">
        <v>1</v>
      </c>
      <c r="R2671" s="4"/>
      <c r="S2671" s="9" t="str">
        <f t="shared" si="292"/>
        <v>Shaffer, Richie</v>
      </c>
      <c r="T2671" s="9" t="str">
        <f t="shared" si="293"/>
        <v>Optic     RC</v>
      </c>
      <c r="U2671" s="9" t="str">
        <f>IFERROR(VLOOKUP(S2671,'Lookup '!B:D,3,FALSE)," ")</f>
        <v xml:space="preserve"> </v>
      </c>
      <c r="V2671" s="9" t="str">
        <f t="shared" si="291"/>
        <v>G</v>
      </c>
    </row>
    <row r="2672" spans="2:22" x14ac:dyDescent="0.25">
      <c r="B2672" t="s">
        <v>1726</v>
      </c>
      <c r="C2672">
        <v>2016</v>
      </c>
      <c r="D2672" t="s">
        <v>1727</v>
      </c>
      <c r="J2672" t="s">
        <v>14</v>
      </c>
      <c r="K2672">
        <v>47</v>
      </c>
      <c r="L2672" t="s">
        <v>1734</v>
      </c>
      <c r="M2672" t="s">
        <v>1256</v>
      </c>
      <c r="N2672" t="s">
        <v>554</v>
      </c>
      <c r="O2672" t="s">
        <v>388</v>
      </c>
      <c r="Q2672">
        <v>1</v>
      </c>
      <c r="R2672" s="4"/>
      <c r="S2672" s="9" t="str">
        <f t="shared" si="292"/>
        <v>Naquin, Tyler</v>
      </c>
      <c r="T2672" s="9" t="str">
        <f t="shared" si="293"/>
        <v>Optic     RC</v>
      </c>
      <c r="U2672" s="9" t="str">
        <f>IFERROR(VLOOKUP(S2672,'Lookup '!B:D,3,FALSE)," ")</f>
        <v xml:space="preserve"> </v>
      </c>
      <c r="V2672" s="9" t="str">
        <f t="shared" ref="V2672:V2705" si="294">IF(R2672&gt;0.249,IF(R2672&gt;0.99,IF(R2672&gt;4.99,IF(R2672&gt;9.99,IF(R2672&gt;49.99,IF(R2672&gt;99.99,"A $100","B $50"),"C $10"),"D $5"),"E $1"),"F $.25"),"G")</f>
        <v>G</v>
      </c>
    </row>
    <row r="2673" spans="2:22" x14ac:dyDescent="0.25">
      <c r="B2673" t="s">
        <v>1726</v>
      </c>
      <c r="C2673">
        <v>2016</v>
      </c>
      <c r="D2673" t="s">
        <v>1727</v>
      </c>
      <c r="J2673" t="s">
        <v>14</v>
      </c>
      <c r="K2673">
        <v>48</v>
      </c>
      <c r="L2673" t="s">
        <v>1195</v>
      </c>
      <c r="M2673" t="s">
        <v>1006</v>
      </c>
      <c r="N2673" t="s">
        <v>781</v>
      </c>
      <c r="O2673" t="s">
        <v>382</v>
      </c>
      <c r="Q2673">
        <v>1</v>
      </c>
      <c r="R2673" s="4"/>
      <c r="S2673" s="9" t="str">
        <f t="shared" si="292"/>
        <v>Gray, Jon</v>
      </c>
      <c r="T2673" s="9" t="str">
        <f t="shared" si="293"/>
        <v>Optic     RC</v>
      </c>
      <c r="U2673" s="9" t="str">
        <f>IFERROR(VLOOKUP(S2673,'Lookup '!B:D,3,FALSE)," ")</f>
        <v xml:space="preserve"> </v>
      </c>
      <c r="V2673" s="9" t="str">
        <f t="shared" si="294"/>
        <v>G</v>
      </c>
    </row>
    <row r="2674" spans="2:22" x14ac:dyDescent="0.25">
      <c r="B2674" t="s">
        <v>1726</v>
      </c>
      <c r="C2674">
        <v>2016</v>
      </c>
      <c r="D2674" t="s">
        <v>1727</v>
      </c>
      <c r="K2674">
        <v>66</v>
      </c>
      <c r="L2674" t="s">
        <v>1019</v>
      </c>
      <c r="M2674" t="s">
        <v>992</v>
      </c>
      <c r="N2674" t="s">
        <v>465</v>
      </c>
      <c r="O2674" t="s">
        <v>382</v>
      </c>
      <c r="Q2674">
        <v>1</v>
      </c>
      <c r="R2674" s="4">
        <v>1</v>
      </c>
      <c r="S2674" s="9" t="str">
        <f t="shared" si="292"/>
        <v>Sale, Chris</v>
      </c>
      <c r="T2674" s="9" t="str">
        <f t="shared" si="293"/>
        <v xml:space="preserve">Optic     </v>
      </c>
      <c r="U2674" s="9" t="str">
        <f>IFERROR(VLOOKUP(S2674,'Lookup '!B:D,3,FALSE)," ")</f>
        <v/>
      </c>
      <c r="V2674" s="9" t="str">
        <f t="shared" si="294"/>
        <v>E $1</v>
      </c>
    </row>
    <row r="2675" spans="2:22" x14ac:dyDescent="0.25">
      <c r="C2675">
        <v>2016</v>
      </c>
      <c r="D2675" t="s">
        <v>1727</v>
      </c>
      <c r="K2675">
        <v>82</v>
      </c>
      <c r="L2675" t="s">
        <v>882</v>
      </c>
      <c r="M2675" t="s">
        <v>883</v>
      </c>
      <c r="N2675" t="s">
        <v>782</v>
      </c>
      <c r="O2675" t="s">
        <v>388</v>
      </c>
      <c r="Q2675">
        <v>1</v>
      </c>
      <c r="R2675" s="4">
        <v>1.5</v>
      </c>
      <c r="S2675" s="9" t="str">
        <f t="shared" si="292"/>
        <v>Suzuki, Ichiro</v>
      </c>
      <c r="T2675" s="9" t="str">
        <f t="shared" si="293"/>
        <v xml:space="preserve">Optic     </v>
      </c>
      <c r="U2675" s="9" t="str">
        <f>IFERROR(VLOOKUP(S2675,'Lookup '!B:D,3,FALSE)," ")</f>
        <v/>
      </c>
      <c r="V2675" s="9" t="str">
        <f t="shared" si="294"/>
        <v>E $1</v>
      </c>
    </row>
    <row r="2676" spans="2:22" x14ac:dyDescent="0.25">
      <c r="B2676" t="s">
        <v>1726</v>
      </c>
      <c r="C2676">
        <v>2016</v>
      </c>
      <c r="D2676" t="s">
        <v>1727</v>
      </c>
      <c r="K2676">
        <v>89</v>
      </c>
      <c r="L2676" t="s">
        <v>1117</v>
      </c>
      <c r="M2676" t="s">
        <v>370</v>
      </c>
      <c r="N2676" t="s">
        <v>394</v>
      </c>
      <c r="O2676" t="s">
        <v>388</v>
      </c>
      <c r="Q2676">
        <v>1</v>
      </c>
      <c r="R2676" s="4">
        <v>3</v>
      </c>
      <c r="S2676" s="9" t="str">
        <f t="shared" si="292"/>
        <v>Trout, Mike</v>
      </c>
      <c r="T2676" s="9" t="str">
        <f t="shared" si="293"/>
        <v xml:space="preserve">Optic     </v>
      </c>
      <c r="U2676" s="9" t="str">
        <f>IFERROR(VLOOKUP(S2676,'Lookup '!B:D,3,FALSE)," ")</f>
        <v/>
      </c>
      <c r="V2676" s="9" t="str">
        <f t="shared" si="294"/>
        <v>E $1</v>
      </c>
    </row>
    <row r="2677" spans="2:22" x14ac:dyDescent="0.25">
      <c r="B2677" t="s">
        <v>1726</v>
      </c>
      <c r="C2677">
        <v>2016</v>
      </c>
      <c r="D2677" t="s">
        <v>1727</v>
      </c>
      <c r="K2677">
        <v>118</v>
      </c>
      <c r="L2677" t="s">
        <v>1282</v>
      </c>
      <c r="M2677" t="s">
        <v>1283</v>
      </c>
      <c r="N2677" t="s">
        <v>430</v>
      </c>
      <c r="O2677" t="s">
        <v>382</v>
      </c>
      <c r="Q2677">
        <v>1</v>
      </c>
      <c r="R2677" s="4">
        <v>1</v>
      </c>
      <c r="S2677" s="9" t="str">
        <f t="shared" si="292"/>
        <v>DeGrom, Jacob</v>
      </c>
      <c r="T2677" s="9" t="str">
        <f t="shared" si="293"/>
        <v xml:space="preserve">Optic     </v>
      </c>
      <c r="U2677" s="9" t="str">
        <f>IFERROR(VLOOKUP(S2677,'Lookup '!B:D,3,FALSE)," ")</f>
        <v/>
      </c>
      <c r="V2677" s="9" t="str">
        <f t="shared" si="294"/>
        <v>E $1</v>
      </c>
    </row>
    <row r="2678" spans="2:22" x14ac:dyDescent="0.25">
      <c r="B2678" t="s">
        <v>1726</v>
      </c>
      <c r="C2678">
        <v>2016</v>
      </c>
      <c r="D2678" t="s">
        <v>1727</v>
      </c>
      <c r="K2678">
        <v>132</v>
      </c>
      <c r="L2678" t="s">
        <v>910</v>
      </c>
      <c r="M2678" t="s">
        <v>911</v>
      </c>
      <c r="N2678" t="s">
        <v>387</v>
      </c>
      <c r="O2678" t="s">
        <v>424</v>
      </c>
      <c r="Q2678">
        <v>1</v>
      </c>
      <c r="R2678" s="4">
        <v>1.25</v>
      </c>
      <c r="S2678" s="9" t="str">
        <f t="shared" si="292"/>
        <v>Cabrera, Miguel</v>
      </c>
      <c r="T2678" s="9" t="str">
        <f t="shared" si="293"/>
        <v xml:space="preserve">Optic     </v>
      </c>
      <c r="U2678" s="9" t="str">
        <f>IFERROR(VLOOKUP(S2678,'Lookup '!B:D,3,FALSE)," ")</f>
        <v/>
      </c>
      <c r="V2678" s="9" t="str">
        <f t="shared" si="294"/>
        <v>E $1</v>
      </c>
    </row>
    <row r="2679" spans="2:22" x14ac:dyDescent="0.25">
      <c r="B2679" t="s">
        <v>377</v>
      </c>
      <c r="C2679">
        <v>2016</v>
      </c>
      <c r="D2679" t="s">
        <v>738</v>
      </c>
      <c r="E2679" t="s">
        <v>1737</v>
      </c>
      <c r="K2679" t="s">
        <v>1741</v>
      </c>
      <c r="L2679" t="s">
        <v>434</v>
      </c>
      <c r="M2679" t="s">
        <v>496</v>
      </c>
      <c r="N2679" t="s">
        <v>451</v>
      </c>
      <c r="P2679" t="s">
        <v>481</v>
      </c>
      <c r="Q2679">
        <v>1</v>
      </c>
      <c r="R2679" s="4">
        <v>0.5</v>
      </c>
      <c r="S2679" s="9" t="str">
        <f t="shared" si="292"/>
        <v>Robinson, Brooks</v>
      </c>
      <c r="T2679" s="9" t="str">
        <f t="shared" si="293"/>
        <v xml:space="preserve">Stadium Club Legends Die Cut    </v>
      </c>
      <c r="U2679" s="9" t="str">
        <f>IFERROR(VLOOKUP(S2679,'Lookup '!B:D,3,FALSE)," ")</f>
        <v>HOF</v>
      </c>
      <c r="V2679" s="9" t="str">
        <f t="shared" si="294"/>
        <v>F $.25</v>
      </c>
    </row>
    <row r="2680" spans="2:22" x14ac:dyDescent="0.25">
      <c r="B2680" t="s">
        <v>377</v>
      </c>
      <c r="C2680">
        <v>2016</v>
      </c>
      <c r="D2680" t="s">
        <v>738</v>
      </c>
      <c r="E2680" t="s">
        <v>1737</v>
      </c>
      <c r="K2680" t="s">
        <v>1742</v>
      </c>
      <c r="L2680" t="s">
        <v>514</v>
      </c>
      <c r="M2680" t="s">
        <v>515</v>
      </c>
      <c r="N2680" t="s">
        <v>391</v>
      </c>
      <c r="P2680" t="s">
        <v>481</v>
      </c>
      <c r="Q2680">
        <v>1</v>
      </c>
      <c r="R2680" s="4">
        <v>0.5</v>
      </c>
      <c r="S2680" s="9" t="str">
        <f t="shared" si="292"/>
        <v>Smith, Ozzie</v>
      </c>
      <c r="T2680" s="9" t="str">
        <f t="shared" si="293"/>
        <v xml:space="preserve">Stadium Club Legends Die Cut    </v>
      </c>
      <c r="U2680" s="9" t="str">
        <f>IFERROR(VLOOKUP(S2680,'Lookup '!B:D,3,FALSE)," ")</f>
        <v>HOF</v>
      </c>
      <c r="V2680" s="9" t="str">
        <f t="shared" si="294"/>
        <v>F $.25</v>
      </c>
    </row>
    <row r="2681" spans="2:22" x14ac:dyDescent="0.25">
      <c r="B2681" t="s">
        <v>524</v>
      </c>
      <c r="C2681">
        <v>2016</v>
      </c>
      <c r="D2681" t="s">
        <v>738</v>
      </c>
      <c r="F2681" t="s">
        <v>778</v>
      </c>
      <c r="J2681" t="s">
        <v>14</v>
      </c>
      <c r="K2681">
        <v>62</v>
      </c>
      <c r="L2681" t="s">
        <v>494</v>
      </c>
      <c r="M2681" t="s">
        <v>1225</v>
      </c>
      <c r="N2681" t="s">
        <v>549</v>
      </c>
      <c r="O2681" t="s">
        <v>382</v>
      </c>
      <c r="Q2681">
        <v>1</v>
      </c>
      <c r="R2681" s="4"/>
      <c r="S2681" s="9" t="str">
        <f t="shared" si="292"/>
        <v>Jackson, Luke</v>
      </c>
      <c r="T2681" s="9" t="str">
        <f t="shared" si="293"/>
        <v>Stadium Club  Gold   RC</v>
      </c>
      <c r="U2681" s="9" t="str">
        <f>IFERROR(VLOOKUP(S2681,'Lookup '!B:D,3,FALSE)," ")</f>
        <v xml:space="preserve"> </v>
      </c>
      <c r="V2681" s="9" t="str">
        <f t="shared" si="294"/>
        <v>G</v>
      </c>
    </row>
    <row r="2682" spans="2:22" x14ac:dyDescent="0.25">
      <c r="B2682" t="s">
        <v>524</v>
      </c>
      <c r="C2682">
        <v>2016</v>
      </c>
      <c r="D2682" t="s">
        <v>738</v>
      </c>
      <c r="F2682" t="s">
        <v>778</v>
      </c>
      <c r="K2682">
        <v>132</v>
      </c>
      <c r="L2682" t="s">
        <v>1456</v>
      </c>
      <c r="M2682" t="s">
        <v>784</v>
      </c>
      <c r="N2682" t="s">
        <v>532</v>
      </c>
      <c r="O2682" t="s">
        <v>480</v>
      </c>
      <c r="Q2682">
        <v>1</v>
      </c>
      <c r="R2682" s="4"/>
      <c r="S2682" s="9" t="str">
        <f t="shared" si="292"/>
        <v>Correa, Carlos</v>
      </c>
      <c r="T2682" s="9" t="str">
        <f t="shared" si="293"/>
        <v xml:space="preserve">Stadium Club  Gold   </v>
      </c>
      <c r="U2682" s="9" t="str">
        <f>IFERROR(VLOOKUP(S2682,'Lookup '!B:D,3,FALSE)," ")</f>
        <v/>
      </c>
      <c r="V2682" s="9" t="str">
        <f t="shared" si="294"/>
        <v>G</v>
      </c>
    </row>
    <row r="2683" spans="2:22" x14ac:dyDescent="0.25">
      <c r="B2683" s="23" t="s">
        <v>524</v>
      </c>
      <c r="C2683" s="23">
        <v>2016</v>
      </c>
      <c r="D2683" s="23" t="s">
        <v>738</v>
      </c>
      <c r="E2683" s="23"/>
      <c r="F2683" s="23" t="s">
        <v>778</v>
      </c>
      <c r="G2683" s="23"/>
      <c r="H2683" s="23"/>
      <c r="I2683" s="23"/>
      <c r="J2683" s="23"/>
      <c r="K2683" s="23">
        <v>218</v>
      </c>
      <c r="L2683" s="23" t="s">
        <v>1034</v>
      </c>
      <c r="M2683" s="23" t="s">
        <v>1035</v>
      </c>
      <c r="N2683" s="23" t="s">
        <v>405</v>
      </c>
      <c r="O2683" s="23" t="s">
        <v>424</v>
      </c>
      <c r="P2683" s="23"/>
      <c r="Q2683" s="23">
        <v>1</v>
      </c>
      <c r="R2683" s="24"/>
      <c r="S2683" s="23" t="str">
        <f t="shared" si="292"/>
        <v>Belt, Brandon</v>
      </c>
      <c r="T2683" s="23" t="str">
        <f t="shared" si="293"/>
        <v xml:space="preserve">Stadium Club  Gold   </v>
      </c>
      <c r="U2683" s="23" t="str">
        <f>IFERROR(VLOOKUP(S2683,'Lookup '!B:D,3,FALSE)," ")</f>
        <v xml:space="preserve"> </v>
      </c>
      <c r="V2683" s="23" t="str">
        <f t="shared" si="294"/>
        <v>G</v>
      </c>
    </row>
    <row r="2684" spans="2:22" x14ac:dyDescent="0.25">
      <c r="B2684" t="s">
        <v>524</v>
      </c>
      <c r="C2684">
        <v>2016</v>
      </c>
      <c r="D2684" t="s">
        <v>738</v>
      </c>
      <c r="F2684" t="s">
        <v>778</v>
      </c>
      <c r="K2684">
        <v>274</v>
      </c>
      <c r="L2684" t="s">
        <v>1020</v>
      </c>
      <c r="M2684" t="s">
        <v>1021</v>
      </c>
      <c r="N2684" t="s">
        <v>405</v>
      </c>
      <c r="O2684" t="s">
        <v>388</v>
      </c>
      <c r="Q2684">
        <v>1</v>
      </c>
      <c r="R2684" s="4">
        <v>0.2</v>
      </c>
      <c r="S2684" s="9" t="str">
        <f t="shared" si="292"/>
        <v>Stanton, Giancarlo</v>
      </c>
      <c r="T2684" s="9" t="str">
        <f t="shared" si="293"/>
        <v xml:space="preserve">Stadium Club  Gold   </v>
      </c>
      <c r="U2684" s="9" t="str">
        <f>IFERROR(VLOOKUP(S2684,'Lookup '!B:D,3,FALSE)," ")</f>
        <v/>
      </c>
      <c r="V2684" s="9" t="str">
        <f t="shared" si="294"/>
        <v>G</v>
      </c>
    </row>
    <row r="2685" spans="2:22" x14ac:dyDescent="0.25">
      <c r="B2685" t="s">
        <v>524</v>
      </c>
      <c r="C2685">
        <v>2016</v>
      </c>
      <c r="D2685" t="s">
        <v>738</v>
      </c>
      <c r="E2685" t="s">
        <v>1738</v>
      </c>
      <c r="K2685" t="s">
        <v>1745</v>
      </c>
      <c r="L2685" t="s">
        <v>1134</v>
      </c>
      <c r="M2685" t="s">
        <v>1135</v>
      </c>
      <c r="N2685" t="s">
        <v>966</v>
      </c>
      <c r="Q2685">
        <v>1</v>
      </c>
      <c r="R2685" s="4">
        <v>0.25</v>
      </c>
      <c r="S2685" s="9" t="str">
        <f t="shared" si="292"/>
        <v>Harper, Bryce</v>
      </c>
      <c r="T2685" s="9" t="str">
        <f t="shared" si="293"/>
        <v xml:space="preserve">Stadium Club Isometrics    </v>
      </c>
      <c r="U2685" s="9" t="str">
        <f>IFERROR(VLOOKUP(S2685,'Lookup '!B:D,3,FALSE)," ")</f>
        <v/>
      </c>
      <c r="V2685" s="9" t="str">
        <f t="shared" si="294"/>
        <v>F $.25</v>
      </c>
    </row>
    <row r="2686" spans="2:22" x14ac:dyDescent="0.25">
      <c r="B2686" t="s">
        <v>524</v>
      </c>
      <c r="C2686">
        <v>2016</v>
      </c>
      <c r="D2686" t="s">
        <v>738</v>
      </c>
      <c r="E2686" t="s">
        <v>1739</v>
      </c>
      <c r="J2686" t="s">
        <v>14</v>
      </c>
      <c r="K2686" t="s">
        <v>1746</v>
      </c>
      <c r="L2686" t="s">
        <v>1747</v>
      </c>
      <c r="M2686" t="s">
        <v>748</v>
      </c>
      <c r="N2686" t="s">
        <v>430</v>
      </c>
      <c r="Q2686">
        <v>1</v>
      </c>
      <c r="R2686" s="4"/>
      <c r="S2686" s="9" t="str">
        <f t="shared" si="292"/>
        <v>Conforto, Michael</v>
      </c>
      <c r="T2686" s="9" t="str">
        <f t="shared" si="293"/>
        <v>Stadium Club Contact Lens    RC</v>
      </c>
      <c r="U2686" s="9" t="str">
        <f>IFERROR(VLOOKUP(S2686,'Lookup '!B:D,3,FALSE)," ")</f>
        <v xml:space="preserve"> </v>
      </c>
      <c r="V2686" s="9" t="str">
        <f t="shared" si="294"/>
        <v>G</v>
      </c>
    </row>
    <row r="2687" spans="2:22" x14ac:dyDescent="0.25">
      <c r="B2687" t="s">
        <v>524</v>
      </c>
      <c r="C2687">
        <v>2016</v>
      </c>
      <c r="D2687" t="s">
        <v>738</v>
      </c>
      <c r="E2687" t="s">
        <v>1739</v>
      </c>
      <c r="K2687" t="s">
        <v>1748</v>
      </c>
      <c r="L2687" t="s">
        <v>1191</v>
      </c>
      <c r="M2687" t="s">
        <v>416</v>
      </c>
      <c r="N2687" t="s">
        <v>781</v>
      </c>
      <c r="O2687" t="s">
        <v>440</v>
      </c>
      <c r="Q2687">
        <v>1</v>
      </c>
      <c r="R2687" s="4"/>
      <c r="S2687" s="9" t="str">
        <f t="shared" si="292"/>
        <v>Arenado, Nolan</v>
      </c>
      <c r="T2687" s="9" t="str">
        <f t="shared" si="293"/>
        <v xml:space="preserve">Stadium Club Contact Lens    </v>
      </c>
      <c r="U2687" s="9">
        <f>IFERROR(VLOOKUP(S2687,'Lookup '!B:D,3,FALSE)," ")</f>
        <v>0</v>
      </c>
      <c r="V2687" s="9" t="str">
        <f t="shared" si="294"/>
        <v>G</v>
      </c>
    </row>
    <row r="2688" spans="2:22" x14ac:dyDescent="0.25">
      <c r="B2688" t="s">
        <v>524</v>
      </c>
      <c r="C2688">
        <v>2016</v>
      </c>
      <c r="D2688" t="s">
        <v>738</v>
      </c>
      <c r="E2688" t="s">
        <v>1739</v>
      </c>
      <c r="K2688" t="s">
        <v>1749</v>
      </c>
      <c r="L2688" t="s">
        <v>1384</v>
      </c>
      <c r="M2688" t="s">
        <v>1380</v>
      </c>
      <c r="N2688" t="s">
        <v>509</v>
      </c>
      <c r="Q2688">
        <v>1</v>
      </c>
      <c r="R2688" s="4">
        <v>0.25</v>
      </c>
      <c r="S2688" s="9" t="str">
        <f t="shared" si="292"/>
        <v>Bryant, Kris</v>
      </c>
      <c r="T2688" s="9" t="str">
        <f t="shared" si="293"/>
        <v xml:space="preserve">Stadium Club Contact Lens    </v>
      </c>
      <c r="U2688" s="9">
        <f>IFERROR(VLOOKUP(S2688,'Lookup '!B:D,3,FALSE)," ")</f>
        <v>0</v>
      </c>
      <c r="V2688" s="9" t="str">
        <f t="shared" si="294"/>
        <v>F $.25</v>
      </c>
    </row>
    <row r="2689" spans="2:22" x14ac:dyDescent="0.25">
      <c r="B2689" t="s">
        <v>524</v>
      </c>
      <c r="C2689">
        <v>2016</v>
      </c>
      <c r="D2689" t="s">
        <v>738</v>
      </c>
      <c r="E2689" t="s">
        <v>1740</v>
      </c>
      <c r="H2689" t="s">
        <v>921</v>
      </c>
      <c r="K2689" t="s">
        <v>1750</v>
      </c>
      <c r="L2689" t="s">
        <v>1736</v>
      </c>
      <c r="M2689" t="s">
        <v>1323</v>
      </c>
      <c r="N2689" t="s">
        <v>430</v>
      </c>
      <c r="O2689" t="s">
        <v>382</v>
      </c>
      <c r="Q2689">
        <v>1</v>
      </c>
      <c r="R2689" s="4">
        <v>2</v>
      </c>
      <c r="S2689" s="9" t="str">
        <f t="shared" si="292"/>
        <v>Matz, Steven</v>
      </c>
      <c r="T2689" s="9" t="str">
        <f t="shared" si="293"/>
        <v xml:space="preserve">Stadium Club Stadium Certified Autograph   Auto </v>
      </c>
      <c r="U2689" s="9" t="str">
        <f>IFERROR(VLOOKUP(S2689,'Lookup '!B:D,3,FALSE)," ")</f>
        <v xml:space="preserve"> </v>
      </c>
      <c r="V2689" s="9" t="str">
        <f t="shared" si="294"/>
        <v>E $1</v>
      </c>
    </row>
    <row r="2690" spans="2:22" x14ac:dyDescent="0.25">
      <c r="B2690" t="s">
        <v>377</v>
      </c>
      <c r="C2690">
        <v>2016</v>
      </c>
      <c r="D2690" t="s">
        <v>738</v>
      </c>
      <c r="J2690" t="s">
        <v>14</v>
      </c>
      <c r="K2690">
        <v>1</v>
      </c>
      <c r="L2690" t="s">
        <v>1279</v>
      </c>
      <c r="M2690" t="s">
        <v>372</v>
      </c>
      <c r="N2690" t="s">
        <v>425</v>
      </c>
      <c r="O2690" t="s">
        <v>28</v>
      </c>
      <c r="Q2690">
        <v>1</v>
      </c>
      <c r="R2690" s="4">
        <v>5</v>
      </c>
      <c r="S2690" s="9" t="str">
        <f t="shared" ref="S2690:S2728" si="295">L2690&amp;", "&amp;M2690</f>
        <v>Sanchez, Gary</v>
      </c>
      <c r="T2690" s="9" t="str">
        <f t="shared" si="293"/>
        <v>Stadium Club     RC</v>
      </c>
      <c r="U2690" s="9" t="str">
        <f>IFERROR(VLOOKUP(S2690,'Lookup '!B:D,3,FALSE)," ")</f>
        <v/>
      </c>
      <c r="V2690" s="9" t="str">
        <f t="shared" si="294"/>
        <v>D $5</v>
      </c>
    </row>
    <row r="2691" spans="2:22" x14ac:dyDescent="0.25">
      <c r="B2691" t="s">
        <v>524</v>
      </c>
      <c r="C2691">
        <v>2016</v>
      </c>
      <c r="D2691" t="s">
        <v>738</v>
      </c>
      <c r="J2691" t="s">
        <v>14</v>
      </c>
      <c r="K2691">
        <v>17</v>
      </c>
      <c r="L2691" t="s">
        <v>1751</v>
      </c>
      <c r="M2691" t="s">
        <v>1752</v>
      </c>
      <c r="N2691" t="s">
        <v>463</v>
      </c>
      <c r="O2691" t="s">
        <v>480</v>
      </c>
      <c r="Q2691">
        <v>1</v>
      </c>
      <c r="R2691" s="4"/>
      <c r="S2691" s="9" t="str">
        <f t="shared" si="295"/>
        <v>Mondesi, Raul</v>
      </c>
      <c r="T2691" s="9" t="str">
        <f t="shared" si="293"/>
        <v>Stadium Club     RC</v>
      </c>
      <c r="U2691" s="9" t="str">
        <f>IFERROR(VLOOKUP(S2691,'Lookup '!B:D,3,FALSE)," ")</f>
        <v xml:space="preserve"> </v>
      </c>
      <c r="V2691" s="9" t="str">
        <f t="shared" si="294"/>
        <v>G</v>
      </c>
    </row>
    <row r="2692" spans="2:22" x14ac:dyDescent="0.25">
      <c r="B2692" t="s">
        <v>524</v>
      </c>
      <c r="C2692">
        <v>2016</v>
      </c>
      <c r="D2692" t="s">
        <v>738</v>
      </c>
      <c r="J2692" t="s">
        <v>14</v>
      </c>
      <c r="K2692">
        <v>46</v>
      </c>
      <c r="L2692" t="s">
        <v>1753</v>
      </c>
      <c r="M2692" t="s">
        <v>357</v>
      </c>
      <c r="N2692" t="s">
        <v>425</v>
      </c>
      <c r="O2692" t="s">
        <v>424</v>
      </c>
      <c r="Q2692">
        <v>1</v>
      </c>
      <c r="R2692" s="4"/>
      <c r="S2692" s="9" t="str">
        <f t="shared" si="295"/>
        <v>Bird, Greg</v>
      </c>
      <c r="T2692" s="9" t="str">
        <f t="shared" ref="T2692:T2730" si="296">CONCATENATE(D2692&amp;" "&amp;E2692&amp;" "&amp;F2692&amp;" "&amp;G2692&amp;" "&amp;H2692&amp;" "&amp;I2692&amp;J2692)</f>
        <v>Stadium Club     RC</v>
      </c>
      <c r="U2692" s="9" t="str">
        <f>IFERROR(VLOOKUP(S2692,'Lookup '!B:D,3,FALSE)," ")</f>
        <v xml:space="preserve"> </v>
      </c>
      <c r="V2692" s="9" t="str">
        <f t="shared" si="294"/>
        <v>G</v>
      </c>
    </row>
    <row r="2693" spans="2:22" x14ac:dyDescent="0.25">
      <c r="B2693" t="s">
        <v>524</v>
      </c>
      <c r="C2693">
        <v>2016</v>
      </c>
      <c r="D2693" t="s">
        <v>738</v>
      </c>
      <c r="J2693" t="s">
        <v>14</v>
      </c>
      <c r="K2693">
        <v>62</v>
      </c>
      <c r="L2693" t="s">
        <v>494</v>
      </c>
      <c r="M2693" t="s">
        <v>1225</v>
      </c>
      <c r="N2693" t="s">
        <v>549</v>
      </c>
      <c r="O2693" t="s">
        <v>382</v>
      </c>
      <c r="Q2693">
        <v>1</v>
      </c>
      <c r="R2693" s="4"/>
      <c r="S2693" s="9" t="str">
        <f t="shared" si="295"/>
        <v>Jackson, Luke</v>
      </c>
      <c r="T2693" s="9" t="str">
        <f t="shared" si="296"/>
        <v>Stadium Club     RC</v>
      </c>
      <c r="U2693" s="9" t="str">
        <f>IFERROR(VLOOKUP(S2693,'Lookup '!B:D,3,FALSE)," ")</f>
        <v xml:space="preserve"> </v>
      </c>
      <c r="V2693" s="9" t="str">
        <f t="shared" si="294"/>
        <v>G</v>
      </c>
    </row>
    <row r="2694" spans="2:22" x14ac:dyDescent="0.25">
      <c r="B2694" t="s">
        <v>524</v>
      </c>
      <c r="C2694">
        <v>2016</v>
      </c>
      <c r="D2694" t="s">
        <v>738</v>
      </c>
      <c r="J2694" t="s">
        <v>14</v>
      </c>
      <c r="K2694">
        <v>77</v>
      </c>
      <c r="L2694" t="s">
        <v>1655</v>
      </c>
      <c r="M2694" t="s">
        <v>1256</v>
      </c>
      <c r="N2694" t="s">
        <v>532</v>
      </c>
      <c r="O2694" t="s">
        <v>424</v>
      </c>
      <c r="Q2694">
        <v>1</v>
      </c>
      <c r="R2694" s="4"/>
      <c r="S2694" s="9" t="str">
        <f t="shared" si="295"/>
        <v>White, Tyler</v>
      </c>
      <c r="T2694" s="9" t="str">
        <f t="shared" si="296"/>
        <v>Stadium Club     RC</v>
      </c>
      <c r="U2694" s="9" t="str">
        <f>IFERROR(VLOOKUP(S2694,'Lookup '!B:D,3,FALSE)," ")</f>
        <v xml:space="preserve"> </v>
      </c>
      <c r="V2694" s="9" t="str">
        <f t="shared" si="294"/>
        <v>G</v>
      </c>
    </row>
    <row r="2695" spans="2:22" x14ac:dyDescent="0.25">
      <c r="B2695" t="s">
        <v>524</v>
      </c>
      <c r="C2695">
        <v>2016</v>
      </c>
      <c r="D2695" t="s">
        <v>738</v>
      </c>
      <c r="J2695" t="s">
        <v>14</v>
      </c>
      <c r="K2695">
        <v>81</v>
      </c>
      <c r="L2695" t="s">
        <v>1697</v>
      </c>
      <c r="M2695" t="s">
        <v>911</v>
      </c>
      <c r="N2695" t="s">
        <v>395</v>
      </c>
      <c r="O2695" t="s">
        <v>388</v>
      </c>
      <c r="Q2695">
        <v>1</v>
      </c>
      <c r="R2695" s="4">
        <v>1</v>
      </c>
      <c r="S2695" s="9" t="str">
        <f t="shared" si="295"/>
        <v>Sano, Miguel</v>
      </c>
      <c r="T2695" s="9" t="str">
        <f t="shared" si="296"/>
        <v>Stadium Club     RC</v>
      </c>
      <c r="U2695" s="9" t="str">
        <f>IFERROR(VLOOKUP(S2695,'Lookup '!B:D,3,FALSE)," ")</f>
        <v/>
      </c>
      <c r="V2695" s="9" t="str">
        <f t="shared" si="294"/>
        <v>E $1</v>
      </c>
    </row>
    <row r="2696" spans="2:22" x14ac:dyDescent="0.25">
      <c r="B2696" t="s">
        <v>524</v>
      </c>
      <c r="C2696">
        <v>2016</v>
      </c>
      <c r="D2696" t="s">
        <v>738</v>
      </c>
      <c r="K2696">
        <v>92</v>
      </c>
      <c r="L2696" t="s">
        <v>994</v>
      </c>
      <c r="M2696" t="s">
        <v>995</v>
      </c>
      <c r="N2696" t="s">
        <v>966</v>
      </c>
      <c r="O2696" t="s">
        <v>382</v>
      </c>
      <c r="Q2696">
        <v>1</v>
      </c>
      <c r="R2696" s="4">
        <v>0.25</v>
      </c>
      <c r="S2696" s="9" t="str">
        <f t="shared" si="295"/>
        <v>Scherzer, Max</v>
      </c>
      <c r="T2696" s="9" t="str">
        <f t="shared" si="296"/>
        <v xml:space="preserve">Stadium Club     </v>
      </c>
      <c r="U2696" s="9" t="str">
        <f>IFERROR(VLOOKUP(S2696,'Lookup '!B:D,3,FALSE)," ")</f>
        <v/>
      </c>
      <c r="V2696" s="9" t="str">
        <f t="shared" si="294"/>
        <v>F $.25</v>
      </c>
    </row>
    <row r="2697" spans="2:22" x14ac:dyDescent="0.25">
      <c r="B2697" t="s">
        <v>524</v>
      </c>
      <c r="C2697">
        <v>2016</v>
      </c>
      <c r="D2697" t="s">
        <v>738</v>
      </c>
      <c r="K2697">
        <v>102</v>
      </c>
      <c r="L2697" t="s">
        <v>882</v>
      </c>
      <c r="M2697" t="s">
        <v>883</v>
      </c>
      <c r="N2697" t="s">
        <v>782</v>
      </c>
      <c r="O2697" t="s">
        <v>388</v>
      </c>
      <c r="Q2697">
        <v>1</v>
      </c>
      <c r="R2697" s="4">
        <v>0.25</v>
      </c>
      <c r="S2697" s="9" t="str">
        <f t="shared" si="295"/>
        <v>Suzuki, Ichiro</v>
      </c>
      <c r="T2697" s="9" t="str">
        <f t="shared" si="296"/>
        <v xml:space="preserve">Stadium Club     </v>
      </c>
      <c r="U2697" s="9" t="str">
        <f>IFERROR(VLOOKUP(S2697,'Lookup '!B:D,3,FALSE)," ")</f>
        <v/>
      </c>
      <c r="V2697" s="9" t="str">
        <f t="shared" si="294"/>
        <v>F $.25</v>
      </c>
    </row>
    <row r="2698" spans="2:22" x14ac:dyDescent="0.25">
      <c r="B2698" t="s">
        <v>524</v>
      </c>
      <c r="C2698">
        <v>2016</v>
      </c>
      <c r="D2698" t="s">
        <v>738</v>
      </c>
      <c r="K2698">
        <v>132</v>
      </c>
      <c r="L2698" t="s">
        <v>1456</v>
      </c>
      <c r="M2698" t="s">
        <v>784</v>
      </c>
      <c r="N2698" t="s">
        <v>532</v>
      </c>
      <c r="O2698" t="s">
        <v>480</v>
      </c>
      <c r="Q2698">
        <v>1</v>
      </c>
      <c r="R2698" s="4">
        <v>0.25</v>
      </c>
      <c r="S2698" s="9" t="str">
        <f t="shared" si="295"/>
        <v>Correa, Carlos</v>
      </c>
      <c r="T2698" s="9" t="str">
        <f t="shared" si="296"/>
        <v xml:space="preserve">Stadium Club     </v>
      </c>
      <c r="U2698" s="9" t="str">
        <f>IFERROR(VLOOKUP(S2698,'Lookup '!B:D,3,FALSE)," ")</f>
        <v/>
      </c>
      <c r="V2698" s="9" t="str">
        <f t="shared" si="294"/>
        <v>F $.25</v>
      </c>
    </row>
    <row r="2699" spans="2:22" x14ac:dyDescent="0.25">
      <c r="B2699" t="s">
        <v>524</v>
      </c>
      <c r="C2699">
        <v>2016</v>
      </c>
      <c r="D2699" t="s">
        <v>738</v>
      </c>
      <c r="J2699" t="s">
        <v>14</v>
      </c>
      <c r="K2699">
        <v>145</v>
      </c>
      <c r="L2699" t="s">
        <v>1754</v>
      </c>
      <c r="M2699" t="s">
        <v>401</v>
      </c>
      <c r="N2699" t="s">
        <v>509</v>
      </c>
      <c r="O2699" t="s">
        <v>382</v>
      </c>
      <c r="Q2699">
        <v>1</v>
      </c>
      <c r="R2699" s="4"/>
      <c r="S2699" s="9" t="str">
        <f t="shared" si="295"/>
        <v>Edwards Jr., Carl</v>
      </c>
      <c r="T2699" s="9" t="str">
        <f t="shared" si="296"/>
        <v>Stadium Club     RC</v>
      </c>
      <c r="U2699" s="9" t="str">
        <f>IFERROR(VLOOKUP(S2699,'Lookup '!B:D,3,FALSE)," ")</f>
        <v xml:space="preserve"> </v>
      </c>
      <c r="V2699" s="9" t="str">
        <f t="shared" si="294"/>
        <v>G</v>
      </c>
    </row>
    <row r="2700" spans="2:22" x14ac:dyDescent="0.25">
      <c r="B2700" t="s">
        <v>524</v>
      </c>
      <c r="C2700">
        <v>2016</v>
      </c>
      <c r="D2700" t="s">
        <v>738</v>
      </c>
      <c r="K2700">
        <v>152</v>
      </c>
      <c r="L2700" t="s">
        <v>889</v>
      </c>
      <c r="M2700" t="s">
        <v>732</v>
      </c>
      <c r="N2700" t="s">
        <v>417</v>
      </c>
      <c r="O2700" t="s">
        <v>424</v>
      </c>
      <c r="Q2700">
        <v>1</v>
      </c>
      <c r="R2700" s="4">
        <v>0.25</v>
      </c>
      <c r="S2700" s="9" t="str">
        <f t="shared" si="295"/>
        <v>Pujols, Albert</v>
      </c>
      <c r="T2700" s="9" t="str">
        <f t="shared" si="296"/>
        <v xml:space="preserve">Stadium Club     </v>
      </c>
      <c r="U2700" s="9" t="str">
        <f>IFERROR(VLOOKUP(S2700,'Lookup '!B:D,3,FALSE)," ")</f>
        <v/>
      </c>
      <c r="V2700" s="9" t="str">
        <f t="shared" si="294"/>
        <v>F $.25</v>
      </c>
    </row>
    <row r="2701" spans="2:22" x14ac:dyDescent="0.25">
      <c r="B2701" t="s">
        <v>524</v>
      </c>
      <c r="C2701">
        <v>2016</v>
      </c>
      <c r="D2701" t="s">
        <v>738</v>
      </c>
      <c r="K2701">
        <v>158</v>
      </c>
      <c r="L2701" t="s">
        <v>350</v>
      </c>
      <c r="M2701" t="s">
        <v>372</v>
      </c>
      <c r="N2701" t="s">
        <v>430</v>
      </c>
      <c r="O2701" t="s">
        <v>28</v>
      </c>
      <c r="P2701" t="s">
        <v>481</v>
      </c>
      <c r="Q2701">
        <v>1</v>
      </c>
      <c r="R2701" s="4">
        <v>0.25</v>
      </c>
      <c r="S2701" s="9" t="str">
        <f t="shared" si="295"/>
        <v>Carter, Gary</v>
      </c>
      <c r="T2701" s="9" t="str">
        <f t="shared" si="296"/>
        <v xml:space="preserve">Stadium Club     </v>
      </c>
      <c r="U2701" s="9" t="str">
        <f>IFERROR(VLOOKUP(S2701,'Lookup '!B:D,3,FALSE)," ")</f>
        <v>HOF</v>
      </c>
      <c r="V2701" s="9" t="str">
        <f t="shared" si="294"/>
        <v>F $.25</v>
      </c>
    </row>
    <row r="2702" spans="2:22" x14ac:dyDescent="0.25">
      <c r="B2702" t="s">
        <v>524</v>
      </c>
      <c r="C2702">
        <v>2016</v>
      </c>
      <c r="D2702" t="s">
        <v>738</v>
      </c>
      <c r="J2702" t="s">
        <v>14</v>
      </c>
      <c r="K2702">
        <v>178</v>
      </c>
      <c r="L2702" t="s">
        <v>1755</v>
      </c>
      <c r="M2702" t="s">
        <v>1035</v>
      </c>
      <c r="N2702" t="s">
        <v>847</v>
      </c>
      <c r="O2702" t="s">
        <v>440</v>
      </c>
      <c r="Q2702">
        <v>1</v>
      </c>
      <c r="R2702" s="4"/>
      <c r="S2702" s="9" t="str">
        <f t="shared" si="295"/>
        <v>Drury, Brandon</v>
      </c>
      <c r="T2702" s="9" t="str">
        <f t="shared" si="296"/>
        <v>Stadium Club     RC</v>
      </c>
      <c r="U2702" s="9" t="str">
        <f>IFERROR(VLOOKUP(S2702,'Lookup '!B:D,3,FALSE)," ")</f>
        <v xml:space="preserve"> </v>
      </c>
      <c r="V2702" s="9" t="str">
        <f t="shared" si="294"/>
        <v>G</v>
      </c>
    </row>
    <row r="2703" spans="2:22" x14ac:dyDescent="0.25">
      <c r="B2703" t="s">
        <v>524</v>
      </c>
      <c r="C2703">
        <v>2016</v>
      </c>
      <c r="D2703" t="s">
        <v>738</v>
      </c>
      <c r="J2703" t="s">
        <v>14</v>
      </c>
      <c r="K2703">
        <v>188</v>
      </c>
      <c r="L2703" t="s">
        <v>1756</v>
      </c>
      <c r="M2703" t="s">
        <v>727</v>
      </c>
      <c r="N2703" t="s">
        <v>446</v>
      </c>
      <c r="O2703" t="s">
        <v>382</v>
      </c>
      <c r="Q2703">
        <v>1</v>
      </c>
      <c r="R2703" s="4"/>
      <c r="S2703" s="9" t="str">
        <f t="shared" si="295"/>
        <v>Rea, Colin</v>
      </c>
      <c r="T2703" s="9" t="str">
        <f t="shared" si="296"/>
        <v>Stadium Club     RC</v>
      </c>
      <c r="U2703" s="9" t="str">
        <f>IFERROR(VLOOKUP(S2703,'Lookup '!B:D,3,FALSE)," ")</f>
        <v xml:space="preserve"> </v>
      </c>
      <c r="V2703" s="9" t="str">
        <f t="shared" si="294"/>
        <v>G</v>
      </c>
    </row>
    <row r="2704" spans="2:22" x14ac:dyDescent="0.25">
      <c r="B2704" t="s">
        <v>524</v>
      </c>
      <c r="C2704">
        <v>2016</v>
      </c>
      <c r="D2704" t="s">
        <v>738</v>
      </c>
      <c r="J2704" t="s">
        <v>14</v>
      </c>
      <c r="K2704">
        <v>210</v>
      </c>
      <c r="L2704" t="s">
        <v>1531</v>
      </c>
      <c r="M2704" t="s">
        <v>908</v>
      </c>
      <c r="N2704" t="s">
        <v>425</v>
      </c>
      <c r="O2704" t="s">
        <v>382</v>
      </c>
      <c r="Q2704">
        <v>1</v>
      </c>
      <c r="R2704" s="4"/>
      <c r="S2704" s="9" t="str">
        <f t="shared" si="295"/>
        <v>Severino, Luis</v>
      </c>
      <c r="T2704" s="9" t="str">
        <f t="shared" si="296"/>
        <v>Stadium Club     RC</v>
      </c>
      <c r="U2704" s="9" t="str">
        <f>IFERROR(VLOOKUP(S2704,'Lookup '!B:D,3,FALSE)," ")</f>
        <v/>
      </c>
      <c r="V2704" s="9" t="str">
        <f t="shared" si="294"/>
        <v>G</v>
      </c>
    </row>
    <row r="2705" spans="2:22" x14ac:dyDescent="0.25">
      <c r="B2705" t="s">
        <v>524</v>
      </c>
      <c r="C2705">
        <v>2016</v>
      </c>
      <c r="D2705" t="s">
        <v>738</v>
      </c>
      <c r="J2705" t="s">
        <v>14</v>
      </c>
      <c r="K2705">
        <v>237</v>
      </c>
      <c r="L2705" t="s">
        <v>1542</v>
      </c>
      <c r="M2705" t="s">
        <v>1248</v>
      </c>
      <c r="N2705" t="s">
        <v>837</v>
      </c>
      <c r="O2705" t="s">
        <v>424</v>
      </c>
      <c r="Q2705">
        <v>1</v>
      </c>
      <c r="R2705" s="4"/>
      <c r="S2705" s="9" t="str">
        <f t="shared" si="295"/>
        <v>Shaffer, Richie</v>
      </c>
      <c r="T2705" s="9" t="str">
        <f t="shared" si="296"/>
        <v>Stadium Club     RC</v>
      </c>
      <c r="U2705" s="9" t="str">
        <f>IFERROR(VLOOKUP(S2705,'Lookup '!B:D,3,FALSE)," ")</f>
        <v xml:space="preserve"> </v>
      </c>
      <c r="V2705" s="9" t="str">
        <f t="shared" si="294"/>
        <v>G</v>
      </c>
    </row>
    <row r="2706" spans="2:22" x14ac:dyDescent="0.25">
      <c r="B2706" t="s">
        <v>524</v>
      </c>
      <c r="C2706">
        <v>2016</v>
      </c>
      <c r="D2706" t="s">
        <v>738</v>
      </c>
      <c r="J2706" t="s">
        <v>14</v>
      </c>
      <c r="K2706">
        <v>272</v>
      </c>
      <c r="L2706" t="s">
        <v>1747</v>
      </c>
      <c r="M2706" t="s">
        <v>748</v>
      </c>
      <c r="N2706" t="s">
        <v>430</v>
      </c>
      <c r="O2706" t="s">
        <v>388</v>
      </c>
      <c r="Q2706">
        <v>1</v>
      </c>
      <c r="R2706" s="4"/>
      <c r="S2706" s="9" t="str">
        <f t="shared" si="295"/>
        <v>Conforto, Michael</v>
      </c>
      <c r="T2706" s="9" t="str">
        <f t="shared" si="296"/>
        <v>Stadium Club     RC</v>
      </c>
      <c r="U2706" s="9" t="str">
        <f>IFERROR(VLOOKUP(S2706,'Lookup '!B:D,3,FALSE)," ")</f>
        <v xml:space="preserve"> </v>
      </c>
      <c r="V2706" s="9" t="str">
        <f t="shared" ref="V2706:V2726" si="297">IF(R2706&gt;0.249,IF(R2706&gt;0.99,IF(R2706&gt;4.99,IF(R2706&gt;9.99,IF(R2706&gt;49.99,IF(R2706&gt;99.99,"A $100","B $50"),"C $10"),"D $5"),"E $1"),"F $.25"),"G")</f>
        <v>G</v>
      </c>
    </row>
    <row r="2707" spans="2:22" x14ac:dyDescent="0.25">
      <c r="B2707" t="s">
        <v>524</v>
      </c>
      <c r="C2707">
        <v>2016</v>
      </c>
      <c r="D2707" t="s">
        <v>738</v>
      </c>
      <c r="J2707" t="s">
        <v>14</v>
      </c>
      <c r="K2707">
        <v>281</v>
      </c>
      <c r="L2707" t="s">
        <v>1544</v>
      </c>
      <c r="M2707" t="s">
        <v>1387</v>
      </c>
      <c r="N2707" t="s">
        <v>847</v>
      </c>
      <c r="O2707" t="s">
        <v>388</v>
      </c>
      <c r="Q2707">
        <v>1</v>
      </c>
      <c r="R2707" s="4"/>
      <c r="S2707" s="9" t="str">
        <f t="shared" si="295"/>
        <v>O'Brien, Peter</v>
      </c>
      <c r="T2707" s="9" t="str">
        <f t="shared" si="296"/>
        <v>Stadium Club     RC</v>
      </c>
      <c r="U2707" s="9" t="str">
        <f>IFERROR(VLOOKUP(S2707,'Lookup '!B:D,3,FALSE)," ")</f>
        <v xml:space="preserve"> </v>
      </c>
      <c r="V2707" s="9" t="str">
        <f t="shared" si="297"/>
        <v>G</v>
      </c>
    </row>
    <row r="2708" spans="2:22" x14ac:dyDescent="0.25">
      <c r="B2708" t="s">
        <v>524</v>
      </c>
      <c r="C2708">
        <v>2016</v>
      </c>
      <c r="D2708" t="s">
        <v>738</v>
      </c>
      <c r="J2708" t="s">
        <v>14</v>
      </c>
      <c r="K2708">
        <v>287</v>
      </c>
      <c r="L2708" t="s">
        <v>1757</v>
      </c>
      <c r="M2708" t="s">
        <v>1430</v>
      </c>
      <c r="N2708" t="s">
        <v>837</v>
      </c>
      <c r="O2708" t="s">
        <v>382</v>
      </c>
      <c r="Q2708">
        <v>1</v>
      </c>
      <c r="R2708" s="4">
        <v>1</v>
      </c>
      <c r="S2708" s="9" t="str">
        <f t="shared" si="295"/>
        <v>Snell, Blake</v>
      </c>
      <c r="T2708" s="9" t="str">
        <f t="shared" si="296"/>
        <v>Stadium Club     RC</v>
      </c>
      <c r="U2708" s="9" t="str">
        <f>IFERROR(VLOOKUP(S2708,'Lookup '!B:D,3,FALSE)," ")</f>
        <v xml:space="preserve"> </v>
      </c>
      <c r="V2708" s="9" t="str">
        <f t="shared" si="297"/>
        <v>E $1</v>
      </c>
    </row>
    <row r="2709" spans="2:22" x14ac:dyDescent="0.25">
      <c r="B2709" t="s">
        <v>524</v>
      </c>
      <c r="C2709">
        <v>2016</v>
      </c>
      <c r="D2709" t="s">
        <v>738</v>
      </c>
      <c r="J2709" t="s">
        <v>14</v>
      </c>
      <c r="K2709">
        <v>296</v>
      </c>
      <c r="L2709" t="s">
        <v>1758</v>
      </c>
      <c r="M2709" t="s">
        <v>1759</v>
      </c>
      <c r="N2709" t="s">
        <v>395</v>
      </c>
      <c r="O2709" t="s">
        <v>424</v>
      </c>
      <c r="Q2709">
        <v>1</v>
      </c>
      <c r="R2709" s="4"/>
      <c r="S2709" s="9" t="str">
        <f t="shared" si="295"/>
        <v>Park, Byung-Ho</v>
      </c>
      <c r="T2709" s="9" t="str">
        <f t="shared" si="296"/>
        <v>Stadium Club     RC</v>
      </c>
      <c r="U2709" s="9" t="str">
        <f>IFERROR(VLOOKUP(S2709,'Lookup '!B:D,3,FALSE)," ")</f>
        <v xml:space="preserve"> </v>
      </c>
      <c r="V2709" s="9" t="str">
        <f t="shared" si="297"/>
        <v>G</v>
      </c>
    </row>
    <row r="2710" spans="2:22" x14ac:dyDescent="0.25">
      <c r="B2710" t="s">
        <v>875</v>
      </c>
      <c r="C2710">
        <v>2016</v>
      </c>
      <c r="D2710" t="s">
        <v>1760</v>
      </c>
      <c r="E2710" t="s">
        <v>1761</v>
      </c>
      <c r="K2710" t="s">
        <v>1763</v>
      </c>
      <c r="L2710" t="s">
        <v>1441</v>
      </c>
      <c r="M2710" t="s">
        <v>1149</v>
      </c>
      <c r="N2710" t="s">
        <v>554</v>
      </c>
      <c r="O2710" t="s">
        <v>480</v>
      </c>
      <c r="Q2710">
        <v>1</v>
      </c>
      <c r="R2710" s="4">
        <v>2.5</v>
      </c>
      <c r="S2710" s="9" t="str">
        <f t="shared" si="295"/>
        <v>Lindor, Francisco</v>
      </c>
      <c r="T2710" s="9" t="str">
        <f t="shared" si="296"/>
        <v xml:space="preserve">Topps Archives 69 Super Cards    </v>
      </c>
      <c r="U2710" s="9">
        <f>IFERROR(VLOOKUP(S2710,'Lookup '!B:D,3,FALSE)," ")</f>
        <v>0</v>
      </c>
      <c r="V2710" s="9" t="str">
        <f t="shared" si="297"/>
        <v>E $1</v>
      </c>
    </row>
    <row r="2711" spans="2:22" x14ac:dyDescent="0.25">
      <c r="B2711" t="s">
        <v>875</v>
      </c>
      <c r="C2711">
        <v>2016</v>
      </c>
      <c r="D2711" t="s">
        <v>1760</v>
      </c>
      <c r="J2711" t="s">
        <v>14</v>
      </c>
      <c r="K2711">
        <v>11</v>
      </c>
      <c r="L2711" t="s">
        <v>1326</v>
      </c>
      <c r="M2711" t="s">
        <v>617</v>
      </c>
      <c r="N2711" t="s">
        <v>430</v>
      </c>
      <c r="O2711" t="s">
        <v>480</v>
      </c>
      <c r="Q2711">
        <v>1</v>
      </c>
      <c r="R2711" s="4"/>
      <c r="S2711" s="9" t="str">
        <f t="shared" si="295"/>
        <v>Reynolds, Matt</v>
      </c>
      <c r="T2711" s="9" t="str">
        <f t="shared" si="296"/>
        <v>Topps Archives     RC</v>
      </c>
      <c r="U2711" s="9" t="str">
        <f>IFERROR(VLOOKUP(S2711,'Lookup '!B:D,3,FALSE)," ")</f>
        <v xml:space="preserve"> </v>
      </c>
      <c r="V2711" s="9" t="str">
        <f t="shared" si="297"/>
        <v>G</v>
      </c>
    </row>
    <row r="2712" spans="2:22" x14ac:dyDescent="0.25">
      <c r="B2712" t="s">
        <v>875</v>
      </c>
      <c r="C2712">
        <v>2016</v>
      </c>
      <c r="D2712" t="s">
        <v>1760</v>
      </c>
      <c r="J2712" t="s">
        <v>14</v>
      </c>
      <c r="K2712">
        <v>28</v>
      </c>
      <c r="L2712" t="s">
        <v>1399</v>
      </c>
      <c r="M2712" t="s">
        <v>911</v>
      </c>
      <c r="N2712" t="s">
        <v>463</v>
      </c>
      <c r="O2712" t="s">
        <v>382</v>
      </c>
      <c r="Q2712">
        <v>1</v>
      </c>
      <c r="R2712" s="4"/>
      <c r="S2712" s="9" t="str">
        <f t="shared" si="295"/>
        <v>Almonte, Miguel</v>
      </c>
      <c r="T2712" s="9" t="str">
        <f t="shared" si="296"/>
        <v>Topps Archives     RC</v>
      </c>
      <c r="U2712" s="9" t="str">
        <f>IFERROR(VLOOKUP(S2712,'Lookup '!B:D,3,FALSE)," ")</f>
        <v xml:space="preserve"> </v>
      </c>
      <c r="V2712" s="9" t="str">
        <f t="shared" si="297"/>
        <v>G</v>
      </c>
    </row>
    <row r="2713" spans="2:22" x14ac:dyDescent="0.25">
      <c r="B2713" t="s">
        <v>875</v>
      </c>
      <c r="C2713">
        <v>2016</v>
      </c>
      <c r="D2713" t="s">
        <v>1760</v>
      </c>
      <c r="J2713" t="s">
        <v>14</v>
      </c>
      <c r="K2713">
        <v>56</v>
      </c>
      <c r="L2713" t="s">
        <v>482</v>
      </c>
      <c r="M2713" t="s">
        <v>839</v>
      </c>
      <c r="N2713" t="s">
        <v>402</v>
      </c>
      <c r="O2713" t="s">
        <v>382</v>
      </c>
      <c r="Q2713">
        <v>1</v>
      </c>
      <c r="R2713" s="4"/>
      <c r="S2713" s="9" t="str">
        <f t="shared" si="295"/>
        <v>Johnson, Brian</v>
      </c>
      <c r="T2713" s="9" t="str">
        <f t="shared" si="296"/>
        <v>Topps Archives     RC</v>
      </c>
      <c r="U2713" s="9" t="str">
        <f>IFERROR(VLOOKUP(S2713,'Lookup '!B:D,3,FALSE)," ")</f>
        <v xml:space="preserve"> </v>
      </c>
      <c r="V2713" s="9" t="str">
        <f t="shared" si="297"/>
        <v>G</v>
      </c>
    </row>
    <row r="2714" spans="2:22" x14ac:dyDescent="0.25">
      <c r="B2714" t="s">
        <v>875</v>
      </c>
      <c r="C2714">
        <v>2016</v>
      </c>
      <c r="D2714" t="s">
        <v>1760</v>
      </c>
      <c r="J2714" t="s">
        <v>14</v>
      </c>
      <c r="K2714">
        <v>68</v>
      </c>
      <c r="L2714" t="s">
        <v>1540</v>
      </c>
      <c r="M2714" t="s">
        <v>1541</v>
      </c>
      <c r="N2714" t="s">
        <v>966</v>
      </c>
      <c r="O2714" t="s">
        <v>480</v>
      </c>
      <c r="Q2714">
        <v>1</v>
      </c>
      <c r="R2714" s="4"/>
      <c r="S2714" s="9" t="str">
        <f t="shared" si="295"/>
        <v>Turner, Trea</v>
      </c>
      <c r="T2714" s="9" t="str">
        <f t="shared" si="296"/>
        <v>Topps Archives     RC</v>
      </c>
      <c r="U2714" s="9" t="str">
        <f>IFERROR(VLOOKUP(S2714,'Lookup '!B:D,3,FALSE)," ")</f>
        <v/>
      </c>
      <c r="V2714" s="9" t="str">
        <f t="shared" si="297"/>
        <v>G</v>
      </c>
    </row>
    <row r="2715" spans="2:22" x14ac:dyDescent="0.25">
      <c r="B2715" t="s">
        <v>875</v>
      </c>
      <c r="C2715">
        <v>2016</v>
      </c>
      <c r="D2715" t="s">
        <v>1760</v>
      </c>
      <c r="J2715" t="s">
        <v>14</v>
      </c>
      <c r="K2715">
        <v>76</v>
      </c>
      <c r="L2715" t="s">
        <v>1695</v>
      </c>
      <c r="M2715" t="s">
        <v>1008</v>
      </c>
      <c r="N2715" t="s">
        <v>391</v>
      </c>
      <c r="O2715" t="s">
        <v>388</v>
      </c>
      <c r="Q2715">
        <v>1</v>
      </c>
      <c r="R2715" s="4"/>
      <c r="S2715" s="9" t="str">
        <f t="shared" si="295"/>
        <v>Piscotty, Stephen</v>
      </c>
      <c r="T2715" s="9" t="str">
        <f t="shared" si="296"/>
        <v>Topps Archives     RC</v>
      </c>
      <c r="U2715" s="9" t="str">
        <f>IFERROR(VLOOKUP(S2715,'Lookup '!B:D,3,FALSE)," ")</f>
        <v xml:space="preserve"> </v>
      </c>
      <c r="V2715" s="9" t="str">
        <f t="shared" si="297"/>
        <v>G</v>
      </c>
    </row>
    <row r="2716" spans="2:22" x14ac:dyDescent="0.25">
      <c r="B2716" t="s">
        <v>875</v>
      </c>
      <c r="C2716">
        <v>2016</v>
      </c>
      <c r="D2716" t="s">
        <v>1760</v>
      </c>
      <c r="J2716" t="s">
        <v>14</v>
      </c>
      <c r="K2716">
        <v>105</v>
      </c>
      <c r="L2716" t="s">
        <v>1732</v>
      </c>
      <c r="M2716" t="s">
        <v>995</v>
      </c>
      <c r="N2716" t="s">
        <v>395</v>
      </c>
      <c r="O2716" t="s">
        <v>388</v>
      </c>
      <c r="Q2716">
        <v>1</v>
      </c>
      <c r="R2716" s="4"/>
      <c r="S2716" s="9" t="str">
        <f t="shared" si="295"/>
        <v>Kepler, Max</v>
      </c>
      <c r="T2716" s="9" t="str">
        <f t="shared" si="296"/>
        <v>Topps Archives     RC</v>
      </c>
      <c r="U2716" s="9" t="str">
        <f>IFERROR(VLOOKUP(S2716,'Lookup '!B:D,3,FALSE)," ")</f>
        <v xml:space="preserve"> </v>
      </c>
      <c r="V2716" s="9" t="str">
        <f t="shared" si="297"/>
        <v>G</v>
      </c>
    </row>
    <row r="2717" spans="2:22" x14ac:dyDescent="0.25">
      <c r="B2717" t="s">
        <v>875</v>
      </c>
      <c r="C2717">
        <v>2016</v>
      </c>
      <c r="D2717" t="s">
        <v>1760</v>
      </c>
      <c r="K2717">
        <v>129</v>
      </c>
      <c r="L2717" t="s">
        <v>1117</v>
      </c>
      <c r="M2717" t="s">
        <v>370</v>
      </c>
      <c r="N2717" t="s">
        <v>417</v>
      </c>
      <c r="O2717" t="s">
        <v>388</v>
      </c>
      <c r="Q2717">
        <v>1</v>
      </c>
      <c r="R2717" s="4">
        <v>0.5</v>
      </c>
      <c r="S2717" s="9" t="str">
        <f t="shared" si="295"/>
        <v>Trout, Mike</v>
      </c>
      <c r="T2717" s="9" t="str">
        <f t="shared" si="296"/>
        <v xml:space="preserve">Topps Archives     </v>
      </c>
      <c r="U2717" s="9" t="str">
        <f>IFERROR(VLOOKUP(S2717,'Lookup '!B:D,3,FALSE)," ")</f>
        <v/>
      </c>
      <c r="V2717" s="9" t="str">
        <f t="shared" si="297"/>
        <v>F $.25</v>
      </c>
    </row>
    <row r="2718" spans="2:22" x14ac:dyDescent="0.25">
      <c r="B2718" t="s">
        <v>377</v>
      </c>
      <c r="C2718">
        <v>2016</v>
      </c>
      <c r="D2718" t="s">
        <v>1760</v>
      </c>
      <c r="J2718" t="s">
        <v>14</v>
      </c>
      <c r="K2718">
        <v>162</v>
      </c>
      <c r="L2718" t="s">
        <v>1279</v>
      </c>
      <c r="M2718" t="s">
        <v>372</v>
      </c>
      <c r="N2718" t="s">
        <v>425</v>
      </c>
      <c r="O2718" t="s">
        <v>28</v>
      </c>
      <c r="Q2718">
        <v>1</v>
      </c>
      <c r="R2718" s="4">
        <v>2.5</v>
      </c>
      <c r="S2718" s="9" t="str">
        <f t="shared" si="295"/>
        <v>Sanchez, Gary</v>
      </c>
      <c r="T2718" s="9" t="str">
        <f t="shared" si="296"/>
        <v>Topps Archives     RC</v>
      </c>
      <c r="U2718" s="9" t="str">
        <f>IFERROR(VLOOKUP(S2718,'Lookup '!B:D,3,FALSE)," ")</f>
        <v/>
      </c>
      <c r="V2718" s="9" t="str">
        <f t="shared" si="297"/>
        <v>E $1</v>
      </c>
    </row>
    <row r="2719" spans="2:22" x14ac:dyDescent="0.25">
      <c r="B2719" t="s">
        <v>875</v>
      </c>
      <c r="C2719">
        <v>2016</v>
      </c>
      <c r="D2719" t="s">
        <v>1760</v>
      </c>
      <c r="J2719" t="s">
        <v>14</v>
      </c>
      <c r="K2719">
        <v>186</v>
      </c>
      <c r="L2719" t="s">
        <v>1544</v>
      </c>
      <c r="M2719" t="s">
        <v>1387</v>
      </c>
      <c r="N2719" t="s">
        <v>847</v>
      </c>
      <c r="O2719" t="s">
        <v>388</v>
      </c>
      <c r="Q2719">
        <v>1</v>
      </c>
      <c r="R2719" s="4"/>
      <c r="S2719" s="9" t="str">
        <f t="shared" si="295"/>
        <v>O'Brien, Peter</v>
      </c>
      <c r="T2719" s="9" t="str">
        <f t="shared" si="296"/>
        <v>Topps Archives     RC</v>
      </c>
      <c r="U2719" s="9" t="str">
        <f>IFERROR(VLOOKUP(S2719,'Lookup '!B:D,3,FALSE)," ")</f>
        <v xml:space="preserve"> </v>
      </c>
      <c r="V2719" s="9" t="str">
        <f t="shared" si="297"/>
        <v>G</v>
      </c>
    </row>
    <row r="2720" spans="2:22" x14ac:dyDescent="0.25">
      <c r="B2720" t="s">
        <v>875</v>
      </c>
      <c r="C2720">
        <v>2016</v>
      </c>
      <c r="D2720" t="s">
        <v>1760</v>
      </c>
      <c r="J2720" t="s">
        <v>14</v>
      </c>
      <c r="K2720">
        <v>193</v>
      </c>
      <c r="L2720" t="s">
        <v>1249</v>
      </c>
      <c r="M2720" t="s">
        <v>421</v>
      </c>
      <c r="N2720" t="s">
        <v>381</v>
      </c>
      <c r="O2720" t="s">
        <v>382</v>
      </c>
      <c r="Q2720">
        <v>1</v>
      </c>
      <c r="R2720" s="4">
        <v>1</v>
      </c>
      <c r="S2720" s="9" t="str">
        <f t="shared" si="295"/>
        <v>Nola, Aaron</v>
      </c>
      <c r="T2720" s="9" t="str">
        <f t="shared" si="296"/>
        <v>Topps Archives     RC</v>
      </c>
      <c r="U2720" s="9" t="str">
        <f>IFERROR(VLOOKUP(S2720,'Lookup '!B:D,3,FALSE)," ")</f>
        <v xml:space="preserve"> </v>
      </c>
      <c r="V2720" s="9" t="str">
        <f t="shared" si="297"/>
        <v>E $1</v>
      </c>
    </row>
    <row r="2721" spans="2:22" x14ac:dyDescent="0.25">
      <c r="B2721" t="s">
        <v>875</v>
      </c>
      <c r="C2721">
        <v>2016</v>
      </c>
      <c r="D2721" t="s">
        <v>1760</v>
      </c>
      <c r="J2721" t="s">
        <v>14</v>
      </c>
      <c r="K2721">
        <v>252</v>
      </c>
      <c r="L2721" t="s">
        <v>1765</v>
      </c>
      <c r="M2721" t="s">
        <v>1766</v>
      </c>
      <c r="N2721" t="s">
        <v>394</v>
      </c>
      <c r="O2721" t="s">
        <v>388</v>
      </c>
      <c r="Q2721">
        <v>1</v>
      </c>
      <c r="R2721" s="4"/>
      <c r="S2721" s="9" t="str">
        <f t="shared" si="295"/>
        <v>Thompson, Trayce</v>
      </c>
      <c r="T2721" s="9" t="str">
        <f t="shared" si="296"/>
        <v>Topps Archives     RC</v>
      </c>
      <c r="U2721" s="9" t="str">
        <f>IFERROR(VLOOKUP(S2721,'Lookup '!B:D,3,FALSE)," ")</f>
        <v xml:space="preserve"> </v>
      </c>
      <c r="V2721" s="9" t="str">
        <f t="shared" si="297"/>
        <v>G</v>
      </c>
    </row>
    <row r="2722" spans="2:22" x14ac:dyDescent="0.25">
      <c r="B2722" t="s">
        <v>875</v>
      </c>
      <c r="C2722">
        <v>2016</v>
      </c>
      <c r="D2722" t="s">
        <v>1760</v>
      </c>
      <c r="J2722" t="s">
        <v>14</v>
      </c>
      <c r="K2722">
        <v>264</v>
      </c>
      <c r="L2722" t="s">
        <v>494</v>
      </c>
      <c r="M2722" t="s">
        <v>1225</v>
      </c>
      <c r="N2722" t="s">
        <v>549</v>
      </c>
      <c r="O2722" t="s">
        <v>382</v>
      </c>
      <c r="Q2722">
        <v>1</v>
      </c>
      <c r="R2722" s="4"/>
      <c r="S2722" s="9" t="str">
        <f t="shared" si="295"/>
        <v>Jackson, Luke</v>
      </c>
      <c r="T2722" s="9" t="str">
        <f t="shared" si="296"/>
        <v>Topps Archives     RC</v>
      </c>
      <c r="U2722" s="9" t="str">
        <f>IFERROR(VLOOKUP(S2722,'Lookup '!B:D,3,FALSE)," ")</f>
        <v xml:space="preserve"> </v>
      </c>
      <c r="V2722" s="9" t="str">
        <f t="shared" si="297"/>
        <v>G</v>
      </c>
    </row>
    <row r="2723" spans="2:22" x14ac:dyDescent="0.25">
      <c r="B2723" t="s">
        <v>875</v>
      </c>
      <c r="C2723">
        <v>2016</v>
      </c>
      <c r="D2723" t="s">
        <v>1760</v>
      </c>
      <c r="J2723" t="s">
        <v>14</v>
      </c>
      <c r="K2723">
        <v>268</v>
      </c>
      <c r="L2723" t="s">
        <v>1754</v>
      </c>
      <c r="M2723" t="s">
        <v>401</v>
      </c>
      <c r="N2723" t="s">
        <v>509</v>
      </c>
      <c r="O2723" t="s">
        <v>382</v>
      </c>
      <c r="Q2723">
        <v>1</v>
      </c>
      <c r="R2723" s="4"/>
      <c r="S2723" s="9" t="str">
        <f t="shared" si="295"/>
        <v>Edwards Jr., Carl</v>
      </c>
      <c r="T2723" s="9" t="str">
        <f t="shared" si="296"/>
        <v>Topps Archives     RC</v>
      </c>
      <c r="U2723" s="9" t="str">
        <f>IFERROR(VLOOKUP(S2723,'Lookup '!B:D,3,FALSE)," ")</f>
        <v xml:space="preserve"> </v>
      </c>
      <c r="V2723" s="9" t="str">
        <f t="shared" si="297"/>
        <v>G</v>
      </c>
    </row>
    <row r="2724" spans="2:22" x14ac:dyDescent="0.25">
      <c r="B2724" t="s">
        <v>377</v>
      </c>
      <c r="C2724">
        <v>2016</v>
      </c>
      <c r="D2724" t="s">
        <v>1767</v>
      </c>
      <c r="F2724" t="s">
        <v>1768</v>
      </c>
      <c r="G2724" s="1" t="s">
        <v>1729</v>
      </c>
      <c r="K2724">
        <v>84</v>
      </c>
      <c r="L2724" t="s">
        <v>982</v>
      </c>
      <c r="M2724" t="s">
        <v>983</v>
      </c>
      <c r="N2724" t="s">
        <v>394</v>
      </c>
      <c r="O2724" t="s">
        <v>382</v>
      </c>
      <c r="Q2724">
        <v>1</v>
      </c>
      <c r="R2724" s="4">
        <v>9</v>
      </c>
      <c r="S2724" s="9" t="str">
        <f t="shared" si="295"/>
        <v>Kershaw, Clayton</v>
      </c>
      <c r="T2724" s="9" t="str">
        <f t="shared" si="296"/>
        <v xml:space="preserve">Topps Bunt  Platinum /99  </v>
      </c>
      <c r="U2724" s="9" t="str">
        <f>IFERROR(VLOOKUP(S2724,'Lookup '!B:D,3,FALSE)," ")</f>
        <v/>
      </c>
      <c r="V2724" s="9" t="str">
        <f t="shared" si="297"/>
        <v>D $5</v>
      </c>
    </row>
    <row r="2725" spans="2:22" x14ac:dyDescent="0.25">
      <c r="B2725" t="s">
        <v>875</v>
      </c>
      <c r="C2725">
        <v>2016</v>
      </c>
      <c r="D2725" t="s">
        <v>1767</v>
      </c>
      <c r="J2725" t="s">
        <v>14</v>
      </c>
      <c r="K2725">
        <v>11</v>
      </c>
      <c r="L2725" t="s">
        <v>575</v>
      </c>
      <c r="M2725" t="s">
        <v>1735</v>
      </c>
      <c r="N2725" t="s">
        <v>391</v>
      </c>
      <c r="O2725" t="s">
        <v>480</v>
      </c>
      <c r="Q2725">
        <v>1</v>
      </c>
      <c r="R2725" s="4">
        <v>2.5</v>
      </c>
      <c r="S2725" s="9" t="str">
        <f t="shared" si="295"/>
        <v>Diaz, Aledmys</v>
      </c>
      <c r="T2725" s="9" t="str">
        <f t="shared" si="296"/>
        <v>Topps Bunt     RC</v>
      </c>
      <c r="U2725" s="9" t="str">
        <f>IFERROR(VLOOKUP(S2725,'Lookup '!B:D,3,FALSE)," ")</f>
        <v/>
      </c>
      <c r="V2725" s="9" t="str">
        <f t="shared" si="297"/>
        <v>E $1</v>
      </c>
    </row>
    <row r="2726" spans="2:22" x14ac:dyDescent="0.25">
      <c r="B2726" t="s">
        <v>875</v>
      </c>
      <c r="C2726">
        <v>2016</v>
      </c>
      <c r="D2726" t="s">
        <v>1767</v>
      </c>
      <c r="J2726" t="s">
        <v>14</v>
      </c>
      <c r="K2726">
        <v>15</v>
      </c>
      <c r="L2726" t="s">
        <v>1338</v>
      </c>
      <c r="M2726" t="s">
        <v>1167</v>
      </c>
      <c r="N2726" t="s">
        <v>394</v>
      </c>
      <c r="O2726" t="s">
        <v>480</v>
      </c>
      <c r="Q2726">
        <v>1</v>
      </c>
      <c r="R2726" s="4">
        <v>2</v>
      </c>
      <c r="S2726" s="9" t="str">
        <f t="shared" si="295"/>
        <v>Seager, Corey</v>
      </c>
      <c r="T2726" s="9" t="str">
        <f t="shared" si="296"/>
        <v>Topps Bunt     RC</v>
      </c>
      <c r="U2726" s="9" t="str">
        <f>IFERROR(VLOOKUP(S2726,'Lookup '!B:D,3,FALSE)," ")</f>
        <v/>
      </c>
      <c r="V2726" s="9" t="str">
        <f t="shared" si="297"/>
        <v>E $1</v>
      </c>
    </row>
    <row r="2727" spans="2:22" x14ac:dyDescent="0.25">
      <c r="B2727" t="s">
        <v>875</v>
      </c>
      <c r="C2727">
        <v>2016</v>
      </c>
      <c r="D2727" t="s">
        <v>1767</v>
      </c>
      <c r="J2727" t="s">
        <v>14</v>
      </c>
      <c r="K2727">
        <v>19</v>
      </c>
      <c r="L2727" t="s">
        <v>1757</v>
      </c>
      <c r="M2727" t="s">
        <v>1430</v>
      </c>
      <c r="N2727" t="s">
        <v>837</v>
      </c>
      <c r="O2727" t="s">
        <v>382</v>
      </c>
      <c r="Q2727">
        <v>1</v>
      </c>
      <c r="R2727" s="4">
        <v>1</v>
      </c>
      <c r="S2727" s="9" t="str">
        <f t="shared" si="295"/>
        <v>Snell, Blake</v>
      </c>
      <c r="T2727" s="9" t="str">
        <f t="shared" si="296"/>
        <v>Topps Bunt     RC</v>
      </c>
      <c r="U2727" s="9" t="str">
        <f>IFERROR(VLOOKUP(S2727,'Lookup '!B:D,3,FALSE)," ")</f>
        <v xml:space="preserve"> </v>
      </c>
      <c r="V2727" s="9" t="str">
        <f t="shared" ref="V2727:V2749" si="298">IF(R2727&gt;0.249,IF(R2727&gt;0.99,IF(R2727&gt;4.99,IF(R2727&gt;9.99,IF(R2727&gt;49.99,IF(R2727&gt;99.99,"A $100","B $50"),"C $10"),"D $5"),"E $1"),"F $.25"),"G")</f>
        <v>E $1</v>
      </c>
    </row>
    <row r="2728" spans="2:22" x14ac:dyDescent="0.25">
      <c r="B2728" t="s">
        <v>875</v>
      </c>
      <c r="C2728">
        <v>2016</v>
      </c>
      <c r="D2728" t="s">
        <v>1767</v>
      </c>
      <c r="J2728" t="s">
        <v>14</v>
      </c>
      <c r="K2728">
        <v>20</v>
      </c>
      <c r="L2728" t="s">
        <v>1540</v>
      </c>
      <c r="M2728" t="s">
        <v>1541</v>
      </c>
      <c r="N2728" t="s">
        <v>966</v>
      </c>
      <c r="O2728" t="s">
        <v>480</v>
      </c>
      <c r="Q2728">
        <v>1</v>
      </c>
      <c r="R2728" s="4">
        <v>1.5</v>
      </c>
      <c r="S2728" s="9" t="str">
        <f t="shared" si="295"/>
        <v>Turner, Trea</v>
      </c>
      <c r="T2728" s="9" t="str">
        <f t="shared" si="296"/>
        <v>Topps Bunt     RC</v>
      </c>
      <c r="U2728" s="9" t="str">
        <f>IFERROR(VLOOKUP(S2728,'Lookup '!B:D,3,FALSE)," ")</f>
        <v/>
      </c>
      <c r="V2728" s="9" t="str">
        <f t="shared" si="298"/>
        <v>E $1</v>
      </c>
    </row>
    <row r="2729" spans="2:22" x14ac:dyDescent="0.25">
      <c r="B2729" t="s">
        <v>875</v>
      </c>
      <c r="C2729">
        <v>2016</v>
      </c>
      <c r="D2729" t="s">
        <v>1767</v>
      </c>
      <c r="J2729" t="s">
        <v>14</v>
      </c>
      <c r="K2729">
        <v>31</v>
      </c>
      <c r="L2729" t="s">
        <v>1696</v>
      </c>
      <c r="M2729" t="s">
        <v>1114</v>
      </c>
      <c r="N2729" t="s">
        <v>402</v>
      </c>
      <c r="O2729" t="s">
        <v>382</v>
      </c>
      <c r="Q2729">
        <v>1</v>
      </c>
      <c r="R2729" s="4"/>
      <c r="S2729" s="9" t="str">
        <f t="shared" ref="S2729:S2768" si="299">L2729&amp;", "&amp;M2729</f>
        <v>Owens, Henry</v>
      </c>
      <c r="T2729" s="9" t="str">
        <f t="shared" si="296"/>
        <v>Topps Bunt     RC</v>
      </c>
      <c r="U2729" s="9" t="str">
        <f>IFERROR(VLOOKUP(S2729,'Lookup '!B:D,3,FALSE)," ")</f>
        <v xml:space="preserve"> </v>
      </c>
      <c r="V2729" s="9" t="str">
        <f t="shared" si="298"/>
        <v>G</v>
      </c>
    </row>
    <row r="2730" spans="2:22" x14ac:dyDescent="0.25">
      <c r="B2730" t="s">
        <v>875</v>
      </c>
      <c r="C2730">
        <v>2016</v>
      </c>
      <c r="D2730" t="s">
        <v>1767</v>
      </c>
      <c r="J2730" t="s">
        <v>14</v>
      </c>
      <c r="K2730">
        <v>54</v>
      </c>
      <c r="L2730" t="s">
        <v>1249</v>
      </c>
      <c r="M2730" t="s">
        <v>421</v>
      </c>
      <c r="N2730" t="s">
        <v>381</v>
      </c>
      <c r="O2730" t="s">
        <v>382</v>
      </c>
      <c r="Q2730">
        <v>1</v>
      </c>
      <c r="R2730" s="4">
        <v>1</v>
      </c>
      <c r="S2730" s="9" t="str">
        <f t="shared" si="299"/>
        <v>Nola, Aaron</v>
      </c>
      <c r="T2730" s="9" t="str">
        <f t="shared" si="296"/>
        <v>Topps Bunt     RC</v>
      </c>
      <c r="U2730" s="9" t="str">
        <f>IFERROR(VLOOKUP(S2730,'Lookup '!B:D,3,FALSE)," ")</f>
        <v xml:space="preserve"> </v>
      </c>
      <c r="V2730" s="9" t="str">
        <f t="shared" si="298"/>
        <v>E $1</v>
      </c>
    </row>
    <row r="2731" spans="2:22" x14ac:dyDescent="0.25">
      <c r="B2731" t="s">
        <v>875</v>
      </c>
      <c r="C2731">
        <v>2016</v>
      </c>
      <c r="D2731" t="s">
        <v>1767</v>
      </c>
      <c r="J2731" t="s">
        <v>14</v>
      </c>
      <c r="K2731">
        <v>59</v>
      </c>
      <c r="L2731" t="s">
        <v>1769</v>
      </c>
      <c r="M2731" t="s">
        <v>870</v>
      </c>
      <c r="N2731" t="s">
        <v>781</v>
      </c>
      <c r="O2731" t="s">
        <v>480</v>
      </c>
      <c r="Q2731">
        <v>1</v>
      </c>
      <c r="R2731" s="4">
        <v>1.25</v>
      </c>
      <c r="S2731" s="9" t="str">
        <f t="shared" si="299"/>
        <v>Story, Trevor</v>
      </c>
      <c r="T2731" s="9" t="str">
        <f t="shared" ref="T2731:T2770" si="300">CONCATENATE(D2731&amp;" "&amp;E2731&amp;" "&amp;F2731&amp;" "&amp;G2731&amp;" "&amp;H2731&amp;" "&amp;I2731&amp;J2731)</f>
        <v>Topps Bunt     RC</v>
      </c>
      <c r="U2731" s="9" t="str">
        <f>IFERROR(VLOOKUP(S2731,'Lookup '!B:D,3,FALSE)," ")</f>
        <v/>
      </c>
      <c r="V2731" s="9" t="str">
        <f t="shared" si="298"/>
        <v>E $1</v>
      </c>
    </row>
    <row r="2732" spans="2:22" x14ac:dyDescent="0.25">
      <c r="B2732" t="s">
        <v>875</v>
      </c>
      <c r="C2732">
        <v>2016</v>
      </c>
      <c r="D2732" t="s">
        <v>1767</v>
      </c>
      <c r="J2732" t="s">
        <v>14</v>
      </c>
      <c r="K2732">
        <v>75</v>
      </c>
      <c r="L2732" t="s">
        <v>1770</v>
      </c>
      <c r="M2732" t="s">
        <v>614</v>
      </c>
      <c r="N2732" t="s">
        <v>395</v>
      </c>
      <c r="O2732" t="s">
        <v>382</v>
      </c>
      <c r="Q2732">
        <v>1</v>
      </c>
      <c r="R2732" s="4"/>
      <c r="S2732" s="9" t="str">
        <f t="shared" si="299"/>
        <v>Berios, Jose</v>
      </c>
      <c r="T2732" s="9" t="str">
        <f t="shared" si="300"/>
        <v>Topps Bunt     RC</v>
      </c>
      <c r="U2732" s="9" t="str">
        <f>IFERROR(VLOOKUP(S2732,'Lookup '!B:D,3,FALSE)," ")</f>
        <v xml:space="preserve"> </v>
      </c>
      <c r="V2732" s="9" t="str">
        <f t="shared" si="298"/>
        <v>G</v>
      </c>
    </row>
    <row r="2733" spans="2:22" x14ac:dyDescent="0.25">
      <c r="B2733" t="s">
        <v>875</v>
      </c>
      <c r="C2733">
        <v>2016</v>
      </c>
      <c r="D2733" t="s">
        <v>1767</v>
      </c>
      <c r="J2733" t="s">
        <v>14</v>
      </c>
      <c r="K2733">
        <v>91</v>
      </c>
      <c r="L2733" t="s">
        <v>1771</v>
      </c>
      <c r="M2733" t="s">
        <v>1332</v>
      </c>
      <c r="N2733" t="s">
        <v>509</v>
      </c>
      <c r="O2733" t="s">
        <v>388</v>
      </c>
      <c r="Q2733">
        <v>1</v>
      </c>
      <c r="R2733" s="4">
        <v>1.5</v>
      </c>
      <c r="S2733" s="9" t="str">
        <f t="shared" si="299"/>
        <v>Schwarber, Kyle</v>
      </c>
      <c r="T2733" s="9" t="str">
        <f t="shared" si="300"/>
        <v>Topps Bunt     RC</v>
      </c>
      <c r="U2733" s="9" t="str">
        <f>IFERROR(VLOOKUP(S2733,'Lookup '!B:D,3,FALSE)," ")</f>
        <v/>
      </c>
      <c r="V2733" s="9" t="str">
        <f t="shared" si="298"/>
        <v>E $1</v>
      </c>
    </row>
    <row r="2734" spans="2:22" x14ac:dyDescent="0.25">
      <c r="B2734" t="s">
        <v>875</v>
      </c>
      <c r="C2734">
        <v>2016</v>
      </c>
      <c r="D2734" t="s">
        <v>1767</v>
      </c>
      <c r="J2734" t="s">
        <v>14</v>
      </c>
      <c r="K2734">
        <v>96</v>
      </c>
      <c r="L2734" t="s">
        <v>1697</v>
      </c>
      <c r="M2734" t="s">
        <v>911</v>
      </c>
      <c r="N2734" t="s">
        <v>395</v>
      </c>
      <c r="O2734" t="s">
        <v>388</v>
      </c>
      <c r="Q2734">
        <v>1</v>
      </c>
      <c r="R2734" s="4">
        <v>1</v>
      </c>
      <c r="S2734" s="9" t="str">
        <f t="shared" si="299"/>
        <v>Sano, Miguel</v>
      </c>
      <c r="T2734" s="9" t="str">
        <f t="shared" si="300"/>
        <v>Topps Bunt     RC</v>
      </c>
      <c r="U2734" s="9" t="str">
        <f>IFERROR(VLOOKUP(S2734,'Lookup '!B:D,3,FALSE)," ")</f>
        <v/>
      </c>
      <c r="V2734" s="9" t="str">
        <f t="shared" si="298"/>
        <v>E $1</v>
      </c>
    </row>
    <row r="2735" spans="2:22" x14ac:dyDescent="0.25">
      <c r="B2735" t="s">
        <v>875</v>
      </c>
      <c r="C2735">
        <v>2016</v>
      </c>
      <c r="D2735" t="s">
        <v>1767</v>
      </c>
      <c r="J2735" t="s">
        <v>14</v>
      </c>
      <c r="K2735">
        <v>102</v>
      </c>
      <c r="L2735" t="s">
        <v>1531</v>
      </c>
      <c r="M2735" t="s">
        <v>908</v>
      </c>
      <c r="N2735" t="s">
        <v>425</v>
      </c>
      <c r="O2735" t="s">
        <v>382</v>
      </c>
      <c r="Q2735">
        <v>1</v>
      </c>
      <c r="R2735" s="4"/>
      <c r="S2735" s="9" t="str">
        <f t="shared" si="299"/>
        <v>Severino, Luis</v>
      </c>
      <c r="T2735" s="9" t="str">
        <f t="shared" si="300"/>
        <v>Topps Bunt     RC</v>
      </c>
      <c r="U2735" s="9" t="str">
        <f>IFERROR(VLOOKUP(S2735,'Lookup '!B:D,3,FALSE)," ")</f>
        <v/>
      </c>
      <c r="V2735" s="9" t="str">
        <f t="shared" si="298"/>
        <v>G</v>
      </c>
    </row>
    <row r="2736" spans="2:22" x14ac:dyDescent="0.25">
      <c r="B2736" t="s">
        <v>875</v>
      </c>
      <c r="C2736">
        <v>2016</v>
      </c>
      <c r="D2736" t="s">
        <v>1767</v>
      </c>
      <c r="J2736" t="s">
        <v>14</v>
      </c>
      <c r="K2736">
        <v>120</v>
      </c>
      <c r="L2736" t="s">
        <v>1772</v>
      </c>
      <c r="M2736" t="s">
        <v>1258</v>
      </c>
      <c r="N2736" t="s">
        <v>394</v>
      </c>
      <c r="O2736" t="s">
        <v>382</v>
      </c>
      <c r="Q2736">
        <v>1</v>
      </c>
      <c r="R2736" s="4">
        <v>1.25</v>
      </c>
      <c r="S2736" s="9" t="str">
        <f t="shared" si="299"/>
        <v>Urias, Julio</v>
      </c>
      <c r="T2736" s="9" t="str">
        <f t="shared" si="300"/>
        <v>Topps Bunt     RC</v>
      </c>
      <c r="U2736" s="9" t="str">
        <f>IFERROR(VLOOKUP(S2736,'Lookup '!B:D,3,FALSE)," ")</f>
        <v xml:space="preserve"> </v>
      </c>
      <c r="V2736" s="9" t="str">
        <f t="shared" si="298"/>
        <v>E $1</v>
      </c>
    </row>
    <row r="2737" spans="2:22" x14ac:dyDescent="0.25">
      <c r="B2737" t="s">
        <v>875</v>
      </c>
      <c r="C2737">
        <v>2016</v>
      </c>
      <c r="D2737" t="s">
        <v>1767</v>
      </c>
      <c r="J2737" t="s">
        <v>14</v>
      </c>
      <c r="K2737">
        <v>133</v>
      </c>
      <c r="L2737" t="s">
        <v>1695</v>
      </c>
      <c r="M2737" t="s">
        <v>1008</v>
      </c>
      <c r="N2737" t="s">
        <v>391</v>
      </c>
      <c r="O2737" t="s">
        <v>388</v>
      </c>
      <c r="Q2737">
        <v>1</v>
      </c>
      <c r="R2737" s="4">
        <v>0.5</v>
      </c>
      <c r="S2737" s="9" t="str">
        <f t="shared" si="299"/>
        <v>Piscotty, Stephen</v>
      </c>
      <c r="T2737" s="9" t="str">
        <f t="shared" si="300"/>
        <v>Topps Bunt     RC</v>
      </c>
      <c r="U2737" s="9" t="str">
        <f>IFERROR(VLOOKUP(S2737,'Lookup '!B:D,3,FALSE)," ")</f>
        <v xml:space="preserve"> </v>
      </c>
      <c r="V2737" s="9" t="str">
        <f t="shared" si="298"/>
        <v>F $.25</v>
      </c>
    </row>
    <row r="2738" spans="2:22" x14ac:dyDescent="0.25">
      <c r="B2738" t="s">
        <v>875</v>
      </c>
      <c r="C2738">
        <v>2016</v>
      </c>
      <c r="D2738" t="s">
        <v>1767</v>
      </c>
      <c r="J2738" t="s">
        <v>14</v>
      </c>
      <c r="K2738">
        <v>134</v>
      </c>
      <c r="L2738" t="s">
        <v>1544</v>
      </c>
      <c r="M2738" t="s">
        <v>1387</v>
      </c>
      <c r="N2738" t="s">
        <v>847</v>
      </c>
      <c r="O2738" t="s">
        <v>388</v>
      </c>
      <c r="Q2738">
        <v>1</v>
      </c>
      <c r="R2738" s="4"/>
      <c r="S2738" s="9" t="str">
        <f t="shared" si="299"/>
        <v>O'Brien, Peter</v>
      </c>
      <c r="T2738" s="9" t="str">
        <f t="shared" si="300"/>
        <v>Topps Bunt     RC</v>
      </c>
      <c r="U2738" s="9" t="str">
        <f>IFERROR(VLOOKUP(S2738,'Lookup '!B:D,3,FALSE)," ")</f>
        <v xml:space="preserve"> </v>
      </c>
      <c r="V2738" s="9" t="str">
        <f t="shared" si="298"/>
        <v>G</v>
      </c>
    </row>
    <row r="2739" spans="2:22" x14ac:dyDescent="0.25">
      <c r="B2739" t="s">
        <v>875</v>
      </c>
      <c r="C2739">
        <v>2016</v>
      </c>
      <c r="D2739" t="s">
        <v>1767</v>
      </c>
      <c r="J2739" t="s">
        <v>14</v>
      </c>
      <c r="K2739">
        <v>141</v>
      </c>
      <c r="L2739" t="s">
        <v>1195</v>
      </c>
      <c r="M2739" t="s">
        <v>1006</v>
      </c>
      <c r="N2739" t="s">
        <v>781</v>
      </c>
      <c r="O2739" t="s">
        <v>382</v>
      </c>
      <c r="Q2739">
        <v>1</v>
      </c>
      <c r="R2739" s="4"/>
      <c r="S2739" s="9" t="str">
        <f t="shared" si="299"/>
        <v>Gray, Jon</v>
      </c>
      <c r="T2739" s="9" t="str">
        <f t="shared" si="300"/>
        <v>Topps Bunt     RC</v>
      </c>
      <c r="U2739" s="9" t="str">
        <f>IFERROR(VLOOKUP(S2739,'Lookup '!B:D,3,FALSE)," ")</f>
        <v xml:space="preserve"> </v>
      </c>
      <c r="V2739" s="9" t="str">
        <f t="shared" si="298"/>
        <v>G</v>
      </c>
    </row>
    <row r="2740" spans="2:22" x14ac:dyDescent="0.25">
      <c r="B2740" t="s">
        <v>875</v>
      </c>
      <c r="C2740">
        <v>2016</v>
      </c>
      <c r="D2740" t="s">
        <v>1767</v>
      </c>
      <c r="J2740" t="s">
        <v>14</v>
      </c>
      <c r="K2740">
        <v>143</v>
      </c>
      <c r="L2740" t="s">
        <v>1747</v>
      </c>
      <c r="M2740" t="s">
        <v>748</v>
      </c>
      <c r="N2740" t="s">
        <v>430</v>
      </c>
      <c r="O2740" t="s">
        <v>388</v>
      </c>
      <c r="Q2740">
        <v>1</v>
      </c>
      <c r="R2740" s="4"/>
      <c r="S2740" s="9" t="str">
        <f t="shared" si="299"/>
        <v>Conforto, Michael</v>
      </c>
      <c r="T2740" s="9" t="str">
        <f t="shared" si="300"/>
        <v>Topps Bunt     RC</v>
      </c>
      <c r="U2740" s="9" t="str">
        <f>IFERROR(VLOOKUP(S2740,'Lookup '!B:D,3,FALSE)," ")</f>
        <v xml:space="preserve"> </v>
      </c>
      <c r="V2740" s="9" t="str">
        <f t="shared" si="298"/>
        <v>G</v>
      </c>
    </row>
    <row r="2741" spans="2:22" x14ac:dyDescent="0.25">
      <c r="B2741" t="s">
        <v>875</v>
      </c>
      <c r="C2741">
        <v>2016</v>
      </c>
      <c r="D2741" t="s">
        <v>1767</v>
      </c>
      <c r="J2741" t="s">
        <v>14</v>
      </c>
      <c r="K2741">
        <v>150</v>
      </c>
      <c r="L2741" t="s">
        <v>1773</v>
      </c>
      <c r="M2741" t="s">
        <v>1310</v>
      </c>
      <c r="N2741" t="s">
        <v>391</v>
      </c>
      <c r="O2741" t="s">
        <v>388</v>
      </c>
      <c r="Q2741">
        <v>1</v>
      </c>
      <c r="R2741" s="4"/>
      <c r="S2741" s="9" t="str">
        <f t="shared" si="299"/>
        <v>Hazelbaker, Jeremy</v>
      </c>
      <c r="T2741" s="9" t="str">
        <f t="shared" si="300"/>
        <v>Topps Bunt     RC</v>
      </c>
      <c r="U2741" s="9" t="str">
        <f>IFERROR(VLOOKUP(S2741,'Lookup '!B:D,3,FALSE)," ")</f>
        <v xml:space="preserve"> </v>
      </c>
      <c r="V2741" s="9" t="str">
        <f t="shared" si="298"/>
        <v>G</v>
      </c>
    </row>
    <row r="2742" spans="2:22" x14ac:dyDescent="0.25">
      <c r="B2742" t="s">
        <v>875</v>
      </c>
      <c r="C2742">
        <v>2016</v>
      </c>
      <c r="D2742" t="s">
        <v>1767</v>
      </c>
      <c r="J2742" t="s">
        <v>14</v>
      </c>
      <c r="K2742">
        <v>154</v>
      </c>
      <c r="L2742" t="s">
        <v>1758</v>
      </c>
      <c r="M2742" t="s">
        <v>1759</v>
      </c>
      <c r="N2742" t="s">
        <v>395</v>
      </c>
      <c r="O2742" t="s">
        <v>457</v>
      </c>
      <c r="Q2742">
        <v>1</v>
      </c>
      <c r="R2742" s="4"/>
      <c r="S2742" s="9" t="str">
        <f t="shared" si="299"/>
        <v>Park, Byung-Ho</v>
      </c>
      <c r="T2742" s="9" t="str">
        <f t="shared" si="300"/>
        <v>Topps Bunt     RC</v>
      </c>
      <c r="U2742" s="9" t="str">
        <f>IFERROR(VLOOKUP(S2742,'Lookup '!B:D,3,FALSE)," ")</f>
        <v xml:space="preserve"> </v>
      </c>
      <c r="V2742" s="9" t="str">
        <f t="shared" si="298"/>
        <v>G</v>
      </c>
    </row>
    <row r="2743" spans="2:22" x14ac:dyDescent="0.25">
      <c r="B2743" t="s">
        <v>875</v>
      </c>
      <c r="C2743">
        <v>2016</v>
      </c>
      <c r="D2743" t="s">
        <v>1767</v>
      </c>
      <c r="J2743" t="s">
        <v>14</v>
      </c>
      <c r="K2743">
        <v>171</v>
      </c>
      <c r="L2743" t="s">
        <v>1539</v>
      </c>
      <c r="M2743" t="s">
        <v>614</v>
      </c>
      <c r="N2743" t="s">
        <v>433</v>
      </c>
      <c r="O2743" t="s">
        <v>398</v>
      </c>
      <c r="Q2743">
        <v>1</v>
      </c>
      <c r="R2743" s="4"/>
      <c r="S2743" s="9" t="str">
        <f t="shared" si="299"/>
        <v>Peraza, Jose</v>
      </c>
      <c r="T2743" s="9" t="str">
        <f t="shared" si="300"/>
        <v>Topps Bunt     RC</v>
      </c>
      <c r="U2743" s="9" t="str">
        <f>IFERROR(VLOOKUP(S2743,'Lookup '!B:D,3,FALSE)," ")</f>
        <v xml:space="preserve"> </v>
      </c>
      <c r="V2743" s="9" t="str">
        <f t="shared" si="298"/>
        <v>G</v>
      </c>
    </row>
    <row r="2744" spans="2:22" x14ac:dyDescent="0.25">
      <c r="B2744" t="s">
        <v>875</v>
      </c>
      <c r="C2744">
        <v>2016</v>
      </c>
      <c r="D2744" t="s">
        <v>1767</v>
      </c>
      <c r="J2744" t="s">
        <v>14</v>
      </c>
      <c r="K2744">
        <v>176</v>
      </c>
      <c r="L2744" t="s">
        <v>1607</v>
      </c>
      <c r="M2744" t="s">
        <v>1608</v>
      </c>
      <c r="N2744" t="s">
        <v>394</v>
      </c>
      <c r="O2744" t="s">
        <v>382</v>
      </c>
      <c r="Q2744">
        <v>1</v>
      </c>
      <c r="R2744" s="4"/>
      <c r="S2744" s="9" t="str">
        <f t="shared" si="299"/>
        <v>Maeda, Kenta</v>
      </c>
      <c r="T2744" s="9" t="str">
        <f t="shared" si="300"/>
        <v>Topps Bunt     RC</v>
      </c>
      <c r="U2744" s="9">
        <f>IFERROR(VLOOKUP(S2744,'Lookup '!B:D,3,FALSE)," ")</f>
        <v>0</v>
      </c>
      <c r="V2744" s="9" t="str">
        <f t="shared" si="298"/>
        <v>G</v>
      </c>
    </row>
    <row r="2745" spans="2:22" x14ac:dyDescent="0.25">
      <c r="B2745" t="s">
        <v>875</v>
      </c>
      <c r="C2745">
        <v>2016</v>
      </c>
      <c r="D2745" t="s">
        <v>1767</v>
      </c>
      <c r="J2745" t="s">
        <v>14</v>
      </c>
      <c r="K2745">
        <v>183</v>
      </c>
      <c r="L2745" t="s">
        <v>1774</v>
      </c>
      <c r="M2745" t="s">
        <v>827</v>
      </c>
      <c r="N2745" t="s">
        <v>549</v>
      </c>
      <c r="O2745" t="s">
        <v>388</v>
      </c>
      <c r="Q2745">
        <v>1</v>
      </c>
      <c r="R2745" s="4">
        <v>1</v>
      </c>
      <c r="S2745" s="9" t="str">
        <f t="shared" si="299"/>
        <v>Mazara, Nomar</v>
      </c>
      <c r="T2745" s="9" t="str">
        <f t="shared" si="300"/>
        <v>Topps Bunt     RC</v>
      </c>
      <c r="U2745" s="9" t="str">
        <f>IFERROR(VLOOKUP(S2745,'Lookup '!B:D,3,FALSE)," ")</f>
        <v/>
      </c>
      <c r="V2745" s="9" t="str">
        <f t="shared" si="298"/>
        <v>E $1</v>
      </c>
    </row>
    <row r="2746" spans="2:22" x14ac:dyDescent="0.25">
      <c r="B2746" t="s">
        <v>851</v>
      </c>
      <c r="C2746">
        <v>2016</v>
      </c>
      <c r="D2746" t="s">
        <v>1775</v>
      </c>
      <c r="E2746" t="s">
        <v>1776</v>
      </c>
      <c r="K2746" t="s">
        <v>1780</v>
      </c>
      <c r="L2746" t="s">
        <v>1134</v>
      </c>
      <c r="M2746" t="s">
        <v>1135</v>
      </c>
      <c r="N2746" t="s">
        <v>966</v>
      </c>
      <c r="O2746" t="s">
        <v>388</v>
      </c>
      <c r="Q2746">
        <v>1</v>
      </c>
      <c r="R2746" s="4">
        <v>1</v>
      </c>
      <c r="S2746" s="9" t="str">
        <f t="shared" si="299"/>
        <v>Harper, Bryce</v>
      </c>
      <c r="T2746" s="9" t="str">
        <f t="shared" si="300"/>
        <v xml:space="preserve">Topps Chrome Perspectives    </v>
      </c>
      <c r="U2746" s="9" t="str">
        <f>IFERROR(VLOOKUP(S2746,'Lookup '!B:D,3,FALSE)," ")</f>
        <v/>
      </c>
      <c r="V2746" s="9" t="str">
        <f t="shared" si="298"/>
        <v>E $1</v>
      </c>
    </row>
    <row r="2747" spans="2:22" x14ac:dyDescent="0.25">
      <c r="B2747" t="s">
        <v>851</v>
      </c>
      <c r="C2747">
        <v>2016</v>
      </c>
      <c r="D2747" t="s">
        <v>1775</v>
      </c>
      <c r="F2747" t="s">
        <v>1777</v>
      </c>
      <c r="J2747" t="s">
        <v>14</v>
      </c>
      <c r="K2747">
        <v>59</v>
      </c>
      <c r="L2747" t="s">
        <v>497</v>
      </c>
      <c r="M2747" t="s">
        <v>429</v>
      </c>
      <c r="N2747" t="s">
        <v>781</v>
      </c>
      <c r="O2747" t="s">
        <v>28</v>
      </c>
      <c r="Q2747">
        <v>1</v>
      </c>
      <c r="R2747" s="4"/>
      <c r="S2747" s="9" t="str">
        <f t="shared" si="299"/>
        <v>Murphy, Tom</v>
      </c>
      <c r="T2747" s="9" t="str">
        <f t="shared" si="300"/>
        <v>Topps Chrome  Pink Refractor   RC</v>
      </c>
      <c r="U2747" s="9" t="str">
        <f>IFERROR(VLOOKUP(S2747,'Lookup '!B:D,3,FALSE)," ")</f>
        <v xml:space="preserve"> </v>
      </c>
      <c r="V2747" s="9" t="str">
        <f t="shared" si="298"/>
        <v>G</v>
      </c>
    </row>
    <row r="2748" spans="2:22" x14ac:dyDescent="0.25">
      <c r="B2748" t="s">
        <v>851</v>
      </c>
      <c r="C2748">
        <v>2016</v>
      </c>
      <c r="D2748" t="s">
        <v>1775</v>
      </c>
      <c r="J2748" t="s">
        <v>14</v>
      </c>
      <c r="K2748">
        <v>14</v>
      </c>
      <c r="L2748" t="s">
        <v>1734</v>
      </c>
      <c r="M2748" t="s">
        <v>1256</v>
      </c>
      <c r="N2748" t="s">
        <v>554</v>
      </c>
      <c r="O2748" t="s">
        <v>388</v>
      </c>
      <c r="Q2748">
        <v>1</v>
      </c>
      <c r="R2748" s="4"/>
      <c r="S2748" s="9" t="str">
        <f t="shared" si="299"/>
        <v>Naquin, Tyler</v>
      </c>
      <c r="T2748" s="9" t="str">
        <f t="shared" si="300"/>
        <v>Topps Chrome     RC</v>
      </c>
      <c r="U2748" s="9" t="str">
        <f>IFERROR(VLOOKUP(S2748,'Lookup '!B:D,3,FALSE)," ")</f>
        <v xml:space="preserve"> </v>
      </c>
      <c r="V2748" s="9" t="str">
        <f t="shared" si="298"/>
        <v>G</v>
      </c>
    </row>
    <row r="2749" spans="2:22" x14ac:dyDescent="0.25">
      <c r="B2749" t="s">
        <v>851</v>
      </c>
      <c r="C2749">
        <v>2016</v>
      </c>
      <c r="D2749" t="s">
        <v>1775</v>
      </c>
      <c r="K2749">
        <v>116</v>
      </c>
      <c r="L2749" t="s">
        <v>882</v>
      </c>
      <c r="M2749" t="s">
        <v>883</v>
      </c>
      <c r="N2749" t="s">
        <v>782</v>
      </c>
      <c r="O2749" t="s">
        <v>388</v>
      </c>
      <c r="Q2749">
        <v>1</v>
      </c>
      <c r="R2749" s="4">
        <v>1.25</v>
      </c>
      <c r="S2749" s="9" t="str">
        <f t="shared" si="299"/>
        <v>Suzuki, Ichiro</v>
      </c>
      <c r="T2749" s="9" t="str">
        <f t="shared" si="300"/>
        <v xml:space="preserve">Topps Chrome     </v>
      </c>
      <c r="U2749" s="9" t="str">
        <f>IFERROR(VLOOKUP(S2749,'Lookup '!B:D,3,FALSE)," ")</f>
        <v/>
      </c>
      <c r="V2749" s="9" t="str">
        <f t="shared" si="298"/>
        <v>E $1</v>
      </c>
    </row>
    <row r="2750" spans="2:22" x14ac:dyDescent="0.25">
      <c r="B2750" t="s">
        <v>875</v>
      </c>
      <c r="C2750">
        <v>2016</v>
      </c>
      <c r="D2750" t="s">
        <v>1775</v>
      </c>
      <c r="E2750" t="s">
        <v>1779</v>
      </c>
      <c r="J2750" t="s">
        <v>14</v>
      </c>
      <c r="K2750" t="s">
        <v>1781</v>
      </c>
      <c r="L2750" t="s">
        <v>1782</v>
      </c>
      <c r="M2750" t="s">
        <v>1783</v>
      </c>
      <c r="N2750" t="s">
        <v>420</v>
      </c>
      <c r="O2750" t="s">
        <v>382</v>
      </c>
      <c r="Q2750">
        <v>1</v>
      </c>
      <c r="R2750" s="4"/>
      <c r="S2750" s="9" t="str">
        <f t="shared" si="299"/>
        <v>Taillon, Jameson</v>
      </c>
      <c r="T2750" s="9" t="str">
        <f t="shared" si="300"/>
        <v>Topps Chrome Target Update    RC</v>
      </c>
      <c r="U2750" s="9" t="str">
        <f>IFERROR(VLOOKUP(S2750,'Lookup '!B:D,3,FALSE)," ")</f>
        <v xml:space="preserve"> </v>
      </c>
      <c r="V2750" s="9" t="str">
        <f t="shared" ref="V2750:V2798" si="301">IF(R2750&gt;0.249,IF(R2750&gt;0.99,IF(R2750&gt;4.99,IF(R2750&gt;9.99,IF(R2750&gt;49.99,IF(R2750&gt;99.99,"A $100","B $50"),"C $10"),"D $5"),"E $1"),"F $.25"),"G")</f>
        <v>G</v>
      </c>
    </row>
    <row r="2751" spans="2:22" x14ac:dyDescent="0.25">
      <c r="B2751" t="s">
        <v>377</v>
      </c>
      <c r="C2751">
        <v>2016</v>
      </c>
      <c r="D2751" t="s">
        <v>970</v>
      </c>
      <c r="E2751" t="s">
        <v>1784</v>
      </c>
      <c r="K2751" t="s">
        <v>1792</v>
      </c>
      <c r="L2751" t="s">
        <v>1456</v>
      </c>
      <c r="M2751" t="s">
        <v>784</v>
      </c>
      <c r="N2751" t="s">
        <v>532</v>
      </c>
      <c r="O2751" t="s">
        <v>480</v>
      </c>
      <c r="Q2751">
        <v>1</v>
      </c>
      <c r="R2751" s="4">
        <v>60</v>
      </c>
      <c r="S2751" s="9" t="str">
        <f t="shared" si="299"/>
        <v>Correa, Carlos</v>
      </c>
      <c r="T2751" s="9" t="str">
        <f t="shared" si="300"/>
        <v xml:space="preserve">Topps Heritage Bazooka Mini    </v>
      </c>
      <c r="U2751" s="9" t="str">
        <f>IFERROR(VLOOKUP(S2751,'Lookup '!B:D,3,FALSE)," ")</f>
        <v/>
      </c>
      <c r="V2751" s="9" t="str">
        <f t="shared" si="301"/>
        <v>B $50</v>
      </c>
    </row>
    <row r="2752" spans="2:22" x14ac:dyDescent="0.25">
      <c r="B2752" t="s">
        <v>524</v>
      </c>
      <c r="C2752">
        <v>2016</v>
      </c>
      <c r="D2752" t="s">
        <v>970</v>
      </c>
      <c r="E2752" t="s">
        <v>1785</v>
      </c>
      <c r="J2752" t="s">
        <v>14</v>
      </c>
      <c r="K2752" t="s">
        <v>1793</v>
      </c>
      <c r="L2752" t="s">
        <v>1697</v>
      </c>
      <c r="M2752" t="s">
        <v>911</v>
      </c>
      <c r="N2752" t="s">
        <v>395</v>
      </c>
      <c r="O2752" t="s">
        <v>440</v>
      </c>
      <c r="Q2752">
        <v>1</v>
      </c>
      <c r="R2752" s="4">
        <v>1.5</v>
      </c>
      <c r="S2752" s="9" t="str">
        <f t="shared" si="299"/>
        <v>Sano, Miguel</v>
      </c>
      <c r="T2752" s="9" t="str">
        <f t="shared" si="300"/>
        <v>Topps Heritage New Age Performers    RC</v>
      </c>
      <c r="U2752" s="9" t="str">
        <f>IFERROR(VLOOKUP(S2752,'Lookup '!B:D,3,FALSE)," ")</f>
        <v/>
      </c>
      <c r="V2752" s="9" t="str">
        <f t="shared" si="301"/>
        <v>E $1</v>
      </c>
    </row>
    <row r="2753" spans="2:22" x14ac:dyDescent="0.25">
      <c r="B2753" t="s">
        <v>524</v>
      </c>
      <c r="C2753">
        <v>2016</v>
      </c>
      <c r="D2753" t="s">
        <v>970</v>
      </c>
      <c r="E2753" t="s">
        <v>1786</v>
      </c>
      <c r="K2753" t="s">
        <v>1794</v>
      </c>
      <c r="L2753" t="s">
        <v>1134</v>
      </c>
      <c r="M2753" t="s">
        <v>1135</v>
      </c>
      <c r="N2753" t="s">
        <v>966</v>
      </c>
      <c r="O2753" t="s">
        <v>388</v>
      </c>
      <c r="Q2753">
        <v>1</v>
      </c>
      <c r="R2753" s="4">
        <v>6</v>
      </c>
      <c r="S2753" s="9" t="str">
        <f t="shared" si="299"/>
        <v>Harper, Bryce</v>
      </c>
      <c r="T2753" s="9" t="str">
        <f t="shared" si="300"/>
        <v xml:space="preserve">Topps Heritage 1967 Standups    </v>
      </c>
      <c r="U2753" s="9" t="str">
        <f>IFERROR(VLOOKUP(S2753,'Lookup '!B:D,3,FALSE)," ")</f>
        <v/>
      </c>
      <c r="V2753" s="9" t="str">
        <f t="shared" si="301"/>
        <v>D $5</v>
      </c>
    </row>
    <row r="2754" spans="2:22" x14ac:dyDescent="0.25">
      <c r="B2754" t="s">
        <v>524</v>
      </c>
      <c r="C2754">
        <v>2016</v>
      </c>
      <c r="D2754" t="s">
        <v>970</v>
      </c>
      <c r="E2754" t="s">
        <v>1787</v>
      </c>
      <c r="H2754" t="s">
        <v>919</v>
      </c>
      <c r="K2754" t="s">
        <v>1795</v>
      </c>
      <c r="L2754" t="s">
        <v>1282</v>
      </c>
      <c r="M2754" t="s">
        <v>1283</v>
      </c>
      <c r="N2754" t="s">
        <v>430</v>
      </c>
      <c r="O2754" t="s">
        <v>382</v>
      </c>
      <c r="Q2754">
        <v>1</v>
      </c>
      <c r="R2754" s="4">
        <v>8</v>
      </c>
      <c r="S2754" s="9" t="str">
        <f t="shared" si="299"/>
        <v>DeGrom, Jacob</v>
      </c>
      <c r="T2754" s="9" t="str">
        <f t="shared" si="300"/>
        <v xml:space="preserve">Topps Heritage Clubhouse Collection   Relic </v>
      </c>
      <c r="U2754" s="9" t="str">
        <f>IFERROR(VLOOKUP(S2754,'Lookup '!B:D,3,FALSE)," ")</f>
        <v/>
      </c>
      <c r="V2754" s="9" t="str">
        <f t="shared" si="301"/>
        <v>D $5</v>
      </c>
    </row>
    <row r="2755" spans="2:22" x14ac:dyDescent="0.25">
      <c r="B2755" t="s">
        <v>524</v>
      </c>
      <c r="C2755">
        <v>2016</v>
      </c>
      <c r="D2755" t="s">
        <v>970</v>
      </c>
      <c r="F2755" t="s">
        <v>1788</v>
      </c>
      <c r="K2755">
        <v>481</v>
      </c>
      <c r="L2755" t="s">
        <v>889</v>
      </c>
      <c r="M2755" t="s">
        <v>732</v>
      </c>
      <c r="N2755" t="s">
        <v>417</v>
      </c>
      <c r="O2755" t="s">
        <v>424</v>
      </c>
      <c r="Q2755">
        <v>1</v>
      </c>
      <c r="R2755" s="4">
        <v>6</v>
      </c>
      <c r="S2755" s="9" t="str">
        <f t="shared" si="299"/>
        <v>Pujols, Albert</v>
      </c>
      <c r="T2755" s="9" t="str">
        <f t="shared" si="300"/>
        <v xml:space="preserve">Topps Heritage  Chrome Refractor   </v>
      </c>
      <c r="U2755" s="9" t="str">
        <f>IFERROR(VLOOKUP(S2755,'Lookup '!B:D,3,FALSE)," ")</f>
        <v/>
      </c>
      <c r="V2755" s="9" t="str">
        <f t="shared" si="301"/>
        <v>D $5</v>
      </c>
    </row>
    <row r="2756" spans="2:22" x14ac:dyDescent="0.25">
      <c r="B2756" t="s">
        <v>524</v>
      </c>
      <c r="C2756">
        <v>2016</v>
      </c>
      <c r="D2756" t="s">
        <v>970</v>
      </c>
      <c r="K2756">
        <v>70</v>
      </c>
      <c r="L2756" t="s">
        <v>1384</v>
      </c>
      <c r="M2756" t="s">
        <v>1380</v>
      </c>
      <c r="N2756" t="s">
        <v>509</v>
      </c>
      <c r="O2756" t="s">
        <v>440</v>
      </c>
      <c r="Q2756">
        <v>1</v>
      </c>
      <c r="R2756" s="4">
        <v>1.5</v>
      </c>
      <c r="S2756" s="9" t="str">
        <f t="shared" si="299"/>
        <v>Bryant, Kris</v>
      </c>
      <c r="T2756" s="9" t="str">
        <f t="shared" si="300"/>
        <v xml:space="preserve">Topps Heritage     </v>
      </c>
      <c r="U2756" s="9">
        <f>IFERROR(VLOOKUP(S2756,'Lookup '!B:D,3,FALSE)," ")</f>
        <v>0</v>
      </c>
      <c r="V2756" s="9" t="str">
        <f t="shared" si="301"/>
        <v>E $1</v>
      </c>
    </row>
    <row r="2757" spans="2:22" x14ac:dyDescent="0.25">
      <c r="B2757" t="s">
        <v>524</v>
      </c>
      <c r="C2757">
        <v>2016</v>
      </c>
      <c r="D2757" t="s">
        <v>970</v>
      </c>
      <c r="J2757" t="s">
        <v>14</v>
      </c>
      <c r="K2757">
        <v>164</v>
      </c>
      <c r="L2757" t="s">
        <v>1796</v>
      </c>
      <c r="N2757" t="s">
        <v>433</v>
      </c>
      <c r="Q2757">
        <v>1</v>
      </c>
      <c r="R2757" s="4"/>
      <c r="S2757" s="9" t="str">
        <f t="shared" si="299"/>
        <v xml:space="preserve">Keyvius Sampson/Kyle Waldrop, </v>
      </c>
      <c r="T2757" s="9" t="str">
        <f t="shared" si="300"/>
        <v>Topps Heritage     RC</v>
      </c>
      <c r="U2757" s="9" t="str">
        <f>IFERROR(VLOOKUP(S2757,'Lookup '!B:D,3,FALSE)," ")</f>
        <v xml:space="preserve"> </v>
      </c>
      <c r="V2757" s="9" t="str">
        <f t="shared" si="301"/>
        <v>G</v>
      </c>
    </row>
    <row r="2758" spans="2:22" x14ac:dyDescent="0.25">
      <c r="B2758" t="s">
        <v>524</v>
      </c>
      <c r="C2758">
        <v>2016</v>
      </c>
      <c r="D2758" t="s">
        <v>970</v>
      </c>
      <c r="J2758" t="s">
        <v>14</v>
      </c>
      <c r="K2758">
        <v>167</v>
      </c>
      <c r="L2758" t="s">
        <v>1797</v>
      </c>
      <c r="N2758" t="s">
        <v>463</v>
      </c>
      <c r="Q2758">
        <v>1</v>
      </c>
      <c r="R2758" s="4"/>
      <c r="S2758" s="9" t="str">
        <f t="shared" si="299"/>
        <v xml:space="preserve">Miguel Almonte/Scott Alexander, </v>
      </c>
      <c r="T2758" s="9" t="str">
        <f t="shared" si="300"/>
        <v>Topps Heritage     RC</v>
      </c>
      <c r="U2758" s="9" t="str">
        <f>IFERROR(VLOOKUP(S2758,'Lookup '!B:D,3,FALSE)," ")</f>
        <v xml:space="preserve"> </v>
      </c>
      <c r="V2758" s="9" t="str">
        <f t="shared" si="301"/>
        <v>G</v>
      </c>
    </row>
    <row r="2759" spans="2:22" x14ac:dyDescent="0.25">
      <c r="B2759" t="s">
        <v>524</v>
      </c>
      <c r="C2759">
        <v>2016</v>
      </c>
      <c r="D2759" t="s">
        <v>970</v>
      </c>
      <c r="J2759" t="s">
        <v>14</v>
      </c>
      <c r="K2759">
        <v>169</v>
      </c>
      <c r="L2759" t="s">
        <v>1798</v>
      </c>
      <c r="N2759" t="s">
        <v>782</v>
      </c>
      <c r="Q2759">
        <v>1</v>
      </c>
      <c r="R2759" s="4"/>
      <c r="S2759" s="9" t="str">
        <f t="shared" si="299"/>
        <v xml:space="preserve">Chris Reed/Brian Ellington, </v>
      </c>
      <c r="T2759" s="9" t="str">
        <f t="shared" si="300"/>
        <v>Topps Heritage     RC</v>
      </c>
      <c r="U2759" s="9" t="str">
        <f>IFERROR(VLOOKUP(S2759,'Lookup '!B:D,3,FALSE)," ")</f>
        <v xml:space="preserve"> </v>
      </c>
      <c r="V2759" s="9" t="str">
        <f t="shared" si="301"/>
        <v>G</v>
      </c>
    </row>
    <row r="2760" spans="2:22" x14ac:dyDescent="0.25">
      <c r="B2760" t="s">
        <v>524</v>
      </c>
      <c r="C2760">
        <v>2016</v>
      </c>
      <c r="D2760" t="s">
        <v>970</v>
      </c>
      <c r="J2760" t="s">
        <v>14</v>
      </c>
      <c r="K2760">
        <v>170</v>
      </c>
      <c r="L2760" t="s">
        <v>1799</v>
      </c>
      <c r="N2760" t="s">
        <v>456</v>
      </c>
      <c r="Q2760">
        <v>1</v>
      </c>
      <c r="R2760" s="4"/>
      <c r="S2760" s="9" t="str">
        <f t="shared" si="299"/>
        <v xml:space="preserve">Ariel Pena/Nevin Ashley, </v>
      </c>
      <c r="T2760" s="9" t="str">
        <f t="shared" si="300"/>
        <v>Topps Heritage     RC</v>
      </c>
      <c r="U2760" s="9" t="str">
        <f>IFERROR(VLOOKUP(S2760,'Lookup '!B:D,3,FALSE)," ")</f>
        <v xml:space="preserve"> </v>
      </c>
      <c r="V2760" s="9" t="str">
        <f t="shared" si="301"/>
        <v>G</v>
      </c>
    </row>
    <row r="2761" spans="2:22" x14ac:dyDescent="0.25">
      <c r="B2761" t="s">
        <v>524</v>
      </c>
      <c r="C2761">
        <v>2016</v>
      </c>
      <c r="D2761" t="s">
        <v>970</v>
      </c>
      <c r="J2761" t="s">
        <v>14</v>
      </c>
      <c r="K2761">
        <v>174</v>
      </c>
      <c r="L2761" t="s">
        <v>1800</v>
      </c>
      <c r="N2761" t="s">
        <v>446</v>
      </c>
      <c r="Q2761">
        <v>1</v>
      </c>
      <c r="R2761" s="4"/>
      <c r="S2761" s="9" t="str">
        <f t="shared" si="299"/>
        <v xml:space="preserve">Travis Jankowski/Cody Decker, </v>
      </c>
      <c r="T2761" s="9" t="str">
        <f t="shared" si="300"/>
        <v>Topps Heritage     RC</v>
      </c>
      <c r="U2761" s="9" t="str">
        <f>IFERROR(VLOOKUP(S2761,'Lookup '!B:D,3,FALSE)," ")</f>
        <v xml:space="preserve"> </v>
      </c>
      <c r="V2761" s="9" t="str">
        <f t="shared" si="301"/>
        <v>G</v>
      </c>
    </row>
    <row r="2762" spans="2:22" x14ac:dyDescent="0.25">
      <c r="B2762" t="s">
        <v>524</v>
      </c>
      <c r="C2762">
        <v>2016</v>
      </c>
      <c r="D2762" t="s">
        <v>970</v>
      </c>
      <c r="J2762" t="s">
        <v>14</v>
      </c>
      <c r="K2762">
        <v>175</v>
      </c>
      <c r="L2762" t="s">
        <v>1801</v>
      </c>
      <c r="N2762" t="s">
        <v>469</v>
      </c>
      <c r="Q2762">
        <v>1</v>
      </c>
      <c r="R2762" s="4"/>
      <c r="S2762" s="9" t="str">
        <f t="shared" si="299"/>
        <v xml:space="preserve">Ketel Marte/John Hicks, </v>
      </c>
      <c r="T2762" s="9" t="str">
        <f t="shared" si="300"/>
        <v>Topps Heritage     RC</v>
      </c>
      <c r="U2762" s="9" t="str">
        <f>IFERROR(VLOOKUP(S2762,'Lookup '!B:D,3,FALSE)," ")</f>
        <v xml:space="preserve"> </v>
      </c>
      <c r="V2762" s="9" t="str">
        <f t="shared" si="301"/>
        <v>G</v>
      </c>
    </row>
    <row r="2763" spans="2:22" x14ac:dyDescent="0.25">
      <c r="B2763" t="s">
        <v>377</v>
      </c>
      <c r="C2763">
        <v>2016</v>
      </c>
      <c r="D2763" t="s">
        <v>970</v>
      </c>
      <c r="J2763" t="s">
        <v>14</v>
      </c>
      <c r="K2763">
        <v>177</v>
      </c>
      <c r="L2763" t="s">
        <v>1802</v>
      </c>
      <c r="N2763" t="s">
        <v>469</v>
      </c>
      <c r="Q2763">
        <v>1</v>
      </c>
      <c r="R2763" s="4">
        <v>3</v>
      </c>
      <c r="S2763" s="9" t="str">
        <f t="shared" si="299"/>
        <v xml:space="preserve">Sanchez, Gary / Mondesi, Raul, </v>
      </c>
      <c r="T2763" s="9" t="str">
        <f t="shared" si="300"/>
        <v>Topps Heritage     RC</v>
      </c>
      <c r="U2763" s="9" t="str">
        <f>IFERROR(VLOOKUP(S2763,'Lookup '!B:D,3,FALSE)," ")</f>
        <v xml:space="preserve"> </v>
      </c>
      <c r="V2763" s="9" t="str">
        <f t="shared" si="301"/>
        <v>E $1</v>
      </c>
    </row>
    <row r="2764" spans="2:22" x14ac:dyDescent="0.25">
      <c r="B2764" t="s">
        <v>524</v>
      </c>
      <c r="C2764">
        <v>2016</v>
      </c>
      <c r="D2764" t="s">
        <v>970</v>
      </c>
      <c r="J2764" t="s">
        <v>14</v>
      </c>
      <c r="K2764">
        <v>179</v>
      </c>
      <c r="L2764" t="s">
        <v>1803</v>
      </c>
      <c r="N2764" t="s">
        <v>847</v>
      </c>
      <c r="Q2764">
        <v>1</v>
      </c>
      <c r="R2764" s="4"/>
      <c r="S2764" s="9" t="str">
        <f t="shared" si="299"/>
        <v xml:space="preserve">Zack Godley/Socrates Brito, </v>
      </c>
      <c r="T2764" s="9" t="str">
        <f t="shared" si="300"/>
        <v>Topps Heritage     RC</v>
      </c>
      <c r="U2764" s="9" t="str">
        <f>IFERROR(VLOOKUP(S2764,'Lookup '!B:D,3,FALSE)," ")</f>
        <v xml:space="preserve"> </v>
      </c>
      <c r="V2764" s="9" t="str">
        <f t="shared" si="301"/>
        <v>G</v>
      </c>
    </row>
    <row r="2765" spans="2:22" x14ac:dyDescent="0.25">
      <c r="B2765" t="s">
        <v>524</v>
      </c>
      <c r="C2765">
        <v>2016</v>
      </c>
      <c r="D2765" t="s">
        <v>970</v>
      </c>
      <c r="J2765" t="s">
        <v>14</v>
      </c>
      <c r="K2765">
        <v>187</v>
      </c>
      <c r="L2765" t="s">
        <v>1804</v>
      </c>
      <c r="N2765" t="s">
        <v>405</v>
      </c>
      <c r="Q2765">
        <v>1</v>
      </c>
      <c r="R2765" s="4"/>
      <c r="S2765" s="9" t="str">
        <f t="shared" si="299"/>
        <v xml:space="preserve">Mac Williamson/Trevor Brown, </v>
      </c>
      <c r="T2765" s="9" t="str">
        <f t="shared" si="300"/>
        <v>Topps Heritage     RC</v>
      </c>
      <c r="U2765" s="9" t="str">
        <f>IFERROR(VLOOKUP(S2765,'Lookup '!B:D,3,FALSE)," ")</f>
        <v xml:space="preserve"> </v>
      </c>
      <c r="V2765" s="9" t="str">
        <f t="shared" si="301"/>
        <v>G</v>
      </c>
    </row>
    <row r="2766" spans="2:22" x14ac:dyDescent="0.25">
      <c r="B2766" t="s">
        <v>524</v>
      </c>
      <c r="C2766">
        <v>2016</v>
      </c>
      <c r="D2766" t="s">
        <v>970</v>
      </c>
      <c r="J2766" t="s">
        <v>14</v>
      </c>
      <c r="K2766">
        <v>188</v>
      </c>
      <c r="L2766" t="s">
        <v>1805</v>
      </c>
      <c r="N2766" t="s">
        <v>471</v>
      </c>
      <c r="Q2766">
        <v>1</v>
      </c>
      <c r="R2766" s="4"/>
      <c r="S2766" s="9" t="str">
        <f t="shared" si="299"/>
        <v xml:space="preserve">Pedro Severino/Travis Tartamella, </v>
      </c>
      <c r="T2766" s="9" t="str">
        <f t="shared" si="300"/>
        <v>Topps Heritage     RC</v>
      </c>
      <c r="U2766" s="9" t="str">
        <f>IFERROR(VLOOKUP(S2766,'Lookup '!B:D,3,FALSE)," ")</f>
        <v xml:space="preserve"> </v>
      </c>
      <c r="V2766" s="9" t="str">
        <f t="shared" si="301"/>
        <v>G</v>
      </c>
    </row>
    <row r="2767" spans="2:22" x14ac:dyDescent="0.25">
      <c r="B2767" t="s">
        <v>524</v>
      </c>
      <c r="C2767">
        <v>2016</v>
      </c>
      <c r="D2767" t="s">
        <v>970</v>
      </c>
      <c r="J2767" t="s">
        <v>14</v>
      </c>
      <c r="K2767">
        <v>189</v>
      </c>
      <c r="L2767" t="s">
        <v>1806</v>
      </c>
      <c r="N2767" t="s">
        <v>471</v>
      </c>
      <c r="Q2767">
        <v>1</v>
      </c>
      <c r="R2767" s="4"/>
      <c r="S2767" s="9" t="str">
        <f t="shared" si="299"/>
        <v xml:space="preserve">Keon Broxton/Ron Torreyes, </v>
      </c>
      <c r="T2767" s="9" t="str">
        <f t="shared" si="300"/>
        <v>Topps Heritage     RC</v>
      </c>
      <c r="U2767" s="9" t="str">
        <f>IFERROR(VLOOKUP(S2767,'Lookup '!B:D,3,FALSE)," ")</f>
        <v xml:space="preserve"> </v>
      </c>
      <c r="V2767" s="9" t="str">
        <f t="shared" si="301"/>
        <v>G</v>
      </c>
    </row>
    <row r="2768" spans="2:22" x14ac:dyDescent="0.25">
      <c r="B2768" t="s">
        <v>524</v>
      </c>
      <c r="C2768">
        <v>2016</v>
      </c>
      <c r="D2768" t="s">
        <v>970</v>
      </c>
      <c r="K2768">
        <v>216</v>
      </c>
      <c r="L2768" t="s">
        <v>1807</v>
      </c>
      <c r="N2768" t="s">
        <v>387</v>
      </c>
      <c r="Q2768">
        <v>1</v>
      </c>
      <c r="R2768" s="4">
        <v>0.75</v>
      </c>
      <c r="S2768" s="9" t="str">
        <f t="shared" si="299"/>
        <v xml:space="preserve">Cabrera M / I Kinsler, </v>
      </c>
      <c r="T2768" s="9" t="str">
        <f t="shared" si="300"/>
        <v xml:space="preserve">Topps Heritage     </v>
      </c>
      <c r="U2768" s="9" t="str">
        <f>IFERROR(VLOOKUP(S2768,'Lookup '!B:D,3,FALSE)," ")</f>
        <v xml:space="preserve"> </v>
      </c>
      <c r="V2768" s="9" t="str">
        <f t="shared" si="301"/>
        <v>F $.25</v>
      </c>
    </row>
    <row r="2769" spans="2:22" x14ac:dyDescent="0.25">
      <c r="B2769" t="s">
        <v>524</v>
      </c>
      <c r="C2769">
        <v>2016</v>
      </c>
      <c r="D2769" t="s">
        <v>970</v>
      </c>
      <c r="K2769">
        <v>226</v>
      </c>
      <c r="L2769" t="s">
        <v>1712</v>
      </c>
      <c r="M2769" t="s">
        <v>784</v>
      </c>
      <c r="N2769" t="s">
        <v>465</v>
      </c>
      <c r="O2769" t="s">
        <v>382</v>
      </c>
      <c r="Q2769">
        <v>1</v>
      </c>
      <c r="R2769" s="4"/>
      <c r="S2769" s="9" t="str">
        <f t="shared" ref="S2769:S2831" si="302">L2769&amp;", "&amp;M2769</f>
        <v>Rodon, Carlos</v>
      </c>
      <c r="T2769" s="9" t="str">
        <f t="shared" si="300"/>
        <v xml:space="preserve">Topps Heritage     </v>
      </c>
      <c r="U2769" s="9" t="str">
        <f>IFERROR(VLOOKUP(S2769,'Lookup '!B:D,3,FALSE)," ")</f>
        <v xml:space="preserve"> </v>
      </c>
      <c r="V2769" s="9" t="str">
        <f t="shared" si="301"/>
        <v>G</v>
      </c>
    </row>
    <row r="2770" spans="2:22" x14ac:dyDescent="0.25">
      <c r="B2770" t="s">
        <v>524</v>
      </c>
      <c r="C2770">
        <v>2016</v>
      </c>
      <c r="D2770" t="s">
        <v>970</v>
      </c>
      <c r="K2770">
        <v>238</v>
      </c>
      <c r="L2770" t="s">
        <v>1808</v>
      </c>
      <c r="N2770" t="s">
        <v>565</v>
      </c>
      <c r="Q2770">
        <v>1</v>
      </c>
      <c r="R2770" s="4">
        <v>0.75</v>
      </c>
      <c r="S2770" s="9" t="str">
        <f t="shared" si="302"/>
        <v xml:space="preserve">Kershaw/Scherzer/Arrieta, </v>
      </c>
      <c r="T2770" s="9" t="str">
        <f t="shared" si="300"/>
        <v xml:space="preserve">Topps Heritage     </v>
      </c>
      <c r="U2770" s="9" t="str">
        <f>IFERROR(VLOOKUP(S2770,'Lookup '!B:D,3,FALSE)," ")</f>
        <v xml:space="preserve"> </v>
      </c>
      <c r="V2770" s="9" t="str">
        <f t="shared" si="301"/>
        <v>F $.25</v>
      </c>
    </row>
    <row r="2771" spans="2:22" x14ac:dyDescent="0.25">
      <c r="B2771" t="s">
        <v>524</v>
      </c>
      <c r="C2771">
        <v>2016</v>
      </c>
      <c r="D2771" t="s">
        <v>970</v>
      </c>
      <c r="K2771">
        <v>240</v>
      </c>
      <c r="L2771" t="s">
        <v>1809</v>
      </c>
      <c r="N2771" t="s">
        <v>565</v>
      </c>
      <c r="Q2771">
        <v>1</v>
      </c>
      <c r="R2771" s="4">
        <v>1.25</v>
      </c>
      <c r="S2771" s="9" t="str">
        <f t="shared" si="302"/>
        <v xml:space="preserve">Gordon/Harper/Goldschmidt, </v>
      </c>
      <c r="T2771" s="9" t="str">
        <f t="shared" ref="T2771:T2833" si="303">CONCATENATE(D2771&amp;" "&amp;E2771&amp;" "&amp;F2771&amp;" "&amp;G2771&amp;" "&amp;H2771&amp;" "&amp;I2771&amp;J2771)</f>
        <v xml:space="preserve">Topps Heritage     </v>
      </c>
      <c r="U2771" s="9" t="str">
        <f>IFERROR(VLOOKUP(S2771,'Lookup '!B:D,3,FALSE)," ")</f>
        <v xml:space="preserve"> </v>
      </c>
      <c r="V2771" s="9" t="str">
        <f t="shared" si="301"/>
        <v>E $1</v>
      </c>
    </row>
    <row r="2772" spans="2:22" x14ac:dyDescent="0.25">
      <c r="B2772" t="s">
        <v>524</v>
      </c>
      <c r="C2772">
        <v>2016</v>
      </c>
      <c r="D2772" t="s">
        <v>970</v>
      </c>
      <c r="K2772">
        <v>242</v>
      </c>
      <c r="L2772" t="s">
        <v>1810</v>
      </c>
      <c r="N2772" t="s">
        <v>565</v>
      </c>
      <c r="Q2772">
        <v>1</v>
      </c>
      <c r="R2772" s="4">
        <v>1</v>
      </c>
      <c r="S2772" s="9" t="str">
        <f t="shared" si="302"/>
        <v xml:space="preserve">Arenado/Goldschmidt/Rizzo, </v>
      </c>
      <c r="T2772" s="9" t="str">
        <f t="shared" si="303"/>
        <v xml:space="preserve">Topps Heritage     </v>
      </c>
      <c r="U2772" s="9" t="str">
        <f>IFERROR(VLOOKUP(S2772,'Lookup '!B:D,3,FALSE)," ")</f>
        <v xml:space="preserve"> </v>
      </c>
      <c r="V2772" s="9" t="str">
        <f t="shared" si="301"/>
        <v>E $1</v>
      </c>
    </row>
    <row r="2773" spans="2:22" x14ac:dyDescent="0.25">
      <c r="B2773" t="s">
        <v>524</v>
      </c>
      <c r="C2773">
        <v>2016</v>
      </c>
      <c r="D2773" t="s">
        <v>970</v>
      </c>
      <c r="K2773">
        <v>310</v>
      </c>
      <c r="L2773" t="s">
        <v>1019</v>
      </c>
      <c r="M2773" t="s">
        <v>992</v>
      </c>
      <c r="N2773" t="s">
        <v>465</v>
      </c>
      <c r="O2773" t="s">
        <v>382</v>
      </c>
      <c r="Q2773">
        <v>1</v>
      </c>
      <c r="R2773" s="4">
        <v>0.6</v>
      </c>
      <c r="S2773" s="9" t="str">
        <f t="shared" si="302"/>
        <v>Sale, Chris</v>
      </c>
      <c r="T2773" s="9" t="str">
        <f t="shared" si="303"/>
        <v xml:space="preserve">Topps Heritage     </v>
      </c>
      <c r="U2773" s="9" t="str">
        <f>IFERROR(VLOOKUP(S2773,'Lookup '!B:D,3,FALSE)," ")</f>
        <v/>
      </c>
      <c r="V2773" s="9" t="str">
        <f t="shared" si="301"/>
        <v>F $.25</v>
      </c>
    </row>
    <row r="2774" spans="2:22" x14ac:dyDescent="0.25">
      <c r="B2774" t="s">
        <v>524</v>
      </c>
      <c r="C2774">
        <v>2016</v>
      </c>
      <c r="D2774" t="s">
        <v>970</v>
      </c>
      <c r="K2774">
        <v>416</v>
      </c>
      <c r="L2774" t="s">
        <v>1279</v>
      </c>
      <c r="M2774" t="s">
        <v>421</v>
      </c>
      <c r="N2774" t="s">
        <v>556</v>
      </c>
      <c r="O2774" t="s">
        <v>382</v>
      </c>
      <c r="Q2774">
        <v>1</v>
      </c>
      <c r="R2774" s="4"/>
      <c r="S2774" s="9" t="str">
        <f t="shared" si="302"/>
        <v>Sanchez, Aaron</v>
      </c>
      <c r="T2774" s="9" t="str">
        <f t="shared" si="303"/>
        <v xml:space="preserve">Topps Heritage     </v>
      </c>
      <c r="U2774" s="9" t="str">
        <f>IFERROR(VLOOKUP(S2774,'Lookup '!B:D,3,FALSE)," ")</f>
        <v/>
      </c>
      <c r="V2774" s="9" t="str">
        <f t="shared" si="301"/>
        <v>G</v>
      </c>
    </row>
    <row r="2775" spans="2:22" x14ac:dyDescent="0.25">
      <c r="B2775" t="s">
        <v>524</v>
      </c>
      <c r="C2775">
        <v>2016</v>
      </c>
      <c r="D2775" t="s">
        <v>970</v>
      </c>
      <c r="K2775">
        <v>492</v>
      </c>
      <c r="L2775" t="s">
        <v>1743</v>
      </c>
      <c r="M2775" t="s">
        <v>1744</v>
      </c>
      <c r="N2775" t="s">
        <v>430</v>
      </c>
      <c r="O2775" t="s">
        <v>382</v>
      </c>
      <c r="Q2775">
        <v>1</v>
      </c>
      <c r="R2775" s="4"/>
      <c r="S2775" s="9" t="str">
        <f t="shared" si="302"/>
        <v>Syndergaard, Noah</v>
      </c>
      <c r="T2775" s="9" t="str">
        <f t="shared" si="303"/>
        <v xml:space="preserve">Topps Heritage     </v>
      </c>
      <c r="U2775" s="9" t="str">
        <f>IFERROR(VLOOKUP(S2775,'Lookup '!B:D,3,FALSE)," ")</f>
        <v/>
      </c>
      <c r="V2775" s="9" t="str">
        <f t="shared" si="301"/>
        <v>G</v>
      </c>
    </row>
    <row r="2776" spans="2:22" x14ac:dyDescent="0.25">
      <c r="B2776" t="s">
        <v>524</v>
      </c>
      <c r="C2776">
        <v>2016</v>
      </c>
      <c r="D2776" t="s">
        <v>970</v>
      </c>
      <c r="H2776" t="s">
        <v>822</v>
      </c>
      <c r="K2776">
        <v>500</v>
      </c>
      <c r="L2776" t="s">
        <v>1117</v>
      </c>
      <c r="M2776" t="s">
        <v>370</v>
      </c>
      <c r="N2776" t="s">
        <v>417</v>
      </c>
      <c r="O2776" t="s">
        <v>388</v>
      </c>
      <c r="Q2776">
        <v>1</v>
      </c>
      <c r="R2776" s="4">
        <v>20</v>
      </c>
      <c r="S2776" s="9" t="str">
        <f t="shared" si="302"/>
        <v>Trout, Mike</v>
      </c>
      <c r="T2776" s="9" t="str">
        <f t="shared" si="303"/>
        <v xml:space="preserve">Topps Heritage    SP </v>
      </c>
      <c r="U2776" s="9" t="str">
        <f>IFERROR(VLOOKUP(S2776,'Lookup '!B:D,3,FALSE)," ")</f>
        <v/>
      </c>
      <c r="V2776" s="9" t="str">
        <f t="shared" si="301"/>
        <v>C $10</v>
      </c>
    </row>
    <row r="2777" spans="2:22" x14ac:dyDescent="0.25">
      <c r="B2777" t="s">
        <v>524</v>
      </c>
      <c r="C2777">
        <v>2016</v>
      </c>
      <c r="D2777" t="s">
        <v>970</v>
      </c>
      <c r="F2777" t="s">
        <v>971</v>
      </c>
      <c r="J2777" t="s">
        <v>14</v>
      </c>
      <c r="K2777">
        <v>514</v>
      </c>
      <c r="L2777" t="s">
        <v>1620</v>
      </c>
      <c r="M2777" t="s">
        <v>1024</v>
      </c>
      <c r="N2777" t="s">
        <v>966</v>
      </c>
      <c r="O2777" t="s">
        <v>382</v>
      </c>
      <c r="Q2777">
        <v>1</v>
      </c>
      <c r="R2777" s="4"/>
      <c r="S2777" s="9" t="str">
        <f t="shared" si="302"/>
        <v>Giolito, Lucas</v>
      </c>
      <c r="T2777" s="9" t="str">
        <f t="shared" si="303"/>
        <v>Topps Heritage  Black   RC</v>
      </c>
      <c r="U2777" s="9" t="str">
        <f>IFERROR(VLOOKUP(S2777,'Lookup '!B:D,3,FALSE)," ")</f>
        <v xml:space="preserve"> </v>
      </c>
      <c r="V2777" s="9" t="str">
        <f t="shared" si="301"/>
        <v>G</v>
      </c>
    </row>
    <row r="2778" spans="2:22" x14ac:dyDescent="0.25">
      <c r="B2778" t="s">
        <v>524</v>
      </c>
      <c r="C2778">
        <v>2016</v>
      </c>
      <c r="D2778" t="s">
        <v>970</v>
      </c>
      <c r="F2778" t="s">
        <v>971</v>
      </c>
      <c r="J2778" t="s">
        <v>14</v>
      </c>
      <c r="K2778">
        <v>600</v>
      </c>
      <c r="L2778" t="s">
        <v>1772</v>
      </c>
      <c r="M2778" t="s">
        <v>1258</v>
      </c>
      <c r="N2778" t="s">
        <v>394</v>
      </c>
      <c r="O2778" t="s">
        <v>382</v>
      </c>
      <c r="Q2778">
        <v>1</v>
      </c>
      <c r="R2778" s="4">
        <v>2</v>
      </c>
      <c r="S2778" s="9" t="str">
        <f t="shared" si="302"/>
        <v>Urias, Julio</v>
      </c>
      <c r="T2778" s="9" t="str">
        <f t="shared" si="303"/>
        <v>Topps Heritage  Black   RC</v>
      </c>
      <c r="U2778" s="9" t="str">
        <f>IFERROR(VLOOKUP(S2778,'Lookup '!B:D,3,FALSE)," ")</f>
        <v xml:space="preserve"> </v>
      </c>
      <c r="V2778" s="9" t="str">
        <f t="shared" si="301"/>
        <v>E $1</v>
      </c>
    </row>
    <row r="2779" spans="2:22" x14ac:dyDescent="0.25">
      <c r="B2779" t="s">
        <v>524</v>
      </c>
      <c r="C2779">
        <v>2016</v>
      </c>
      <c r="D2779" t="s">
        <v>970</v>
      </c>
      <c r="F2779" t="s">
        <v>971</v>
      </c>
      <c r="J2779" t="s">
        <v>14</v>
      </c>
      <c r="K2779">
        <v>630</v>
      </c>
      <c r="L2779" t="s">
        <v>1782</v>
      </c>
      <c r="M2779" t="s">
        <v>1783</v>
      </c>
      <c r="N2779" t="s">
        <v>420</v>
      </c>
      <c r="O2779" t="s">
        <v>382</v>
      </c>
      <c r="Q2779">
        <v>1</v>
      </c>
      <c r="R2779" s="4"/>
      <c r="S2779" s="9" t="str">
        <f t="shared" si="302"/>
        <v>Taillon, Jameson</v>
      </c>
      <c r="T2779" s="9" t="str">
        <f t="shared" si="303"/>
        <v>Topps Heritage  Black   RC</v>
      </c>
      <c r="U2779" s="9" t="str">
        <f>IFERROR(VLOOKUP(S2779,'Lookup '!B:D,3,FALSE)," ")</f>
        <v xml:space="preserve"> </v>
      </c>
      <c r="V2779" s="9" t="str">
        <f t="shared" si="301"/>
        <v>G</v>
      </c>
    </row>
    <row r="2780" spans="2:22" x14ac:dyDescent="0.25">
      <c r="B2780" t="s">
        <v>524</v>
      </c>
      <c r="C2780">
        <v>2016</v>
      </c>
      <c r="D2780" t="s">
        <v>970</v>
      </c>
      <c r="F2780" t="s">
        <v>971</v>
      </c>
      <c r="K2780">
        <v>711</v>
      </c>
      <c r="L2780" t="s">
        <v>1268</v>
      </c>
      <c r="M2780" t="s">
        <v>1269</v>
      </c>
      <c r="N2780" t="s">
        <v>556</v>
      </c>
      <c r="O2780" t="s">
        <v>382</v>
      </c>
      <c r="Q2780">
        <v>1</v>
      </c>
      <c r="R2780" s="4"/>
      <c r="S2780" s="9" t="str">
        <f t="shared" si="302"/>
        <v>Stroman, Marcus</v>
      </c>
      <c r="T2780" s="9" t="str">
        <f t="shared" si="303"/>
        <v xml:space="preserve">Topps Heritage  Black   </v>
      </c>
      <c r="U2780" s="9" t="str">
        <f>IFERROR(VLOOKUP(S2780,'Lookup '!B:D,3,FALSE)," ")</f>
        <v xml:space="preserve"> </v>
      </c>
      <c r="V2780" s="9" t="str">
        <f t="shared" si="301"/>
        <v>G</v>
      </c>
    </row>
    <row r="2781" spans="2:22" x14ac:dyDescent="0.25">
      <c r="B2781" t="s">
        <v>524</v>
      </c>
      <c r="C2781">
        <v>2016</v>
      </c>
      <c r="D2781" t="s">
        <v>970</v>
      </c>
      <c r="E2781" t="s">
        <v>1789</v>
      </c>
      <c r="J2781" t="s">
        <v>14</v>
      </c>
      <c r="K2781" t="s">
        <v>1811</v>
      </c>
      <c r="L2781" t="s">
        <v>1589</v>
      </c>
      <c r="M2781" t="s">
        <v>748</v>
      </c>
      <c r="N2781" t="s">
        <v>387</v>
      </c>
      <c r="O2781" t="s">
        <v>382</v>
      </c>
      <c r="Q2781">
        <v>1</v>
      </c>
      <c r="R2781" s="4"/>
      <c r="S2781" s="9" t="str">
        <f t="shared" si="302"/>
        <v>Fulmer, Michael</v>
      </c>
      <c r="T2781" s="9" t="str">
        <f t="shared" si="303"/>
        <v>Topps Heritage Now &amp; Then    RC</v>
      </c>
      <c r="U2781" s="9" t="str">
        <f>IFERROR(VLOOKUP(S2781,'Lookup '!B:D,3,FALSE)," ")</f>
        <v/>
      </c>
      <c r="V2781" s="9" t="str">
        <f t="shared" si="301"/>
        <v>G</v>
      </c>
    </row>
    <row r="2782" spans="2:22" x14ac:dyDescent="0.25">
      <c r="B2782" t="s">
        <v>524</v>
      </c>
      <c r="C2782">
        <v>2016</v>
      </c>
      <c r="D2782" t="s">
        <v>970</v>
      </c>
      <c r="E2782" t="s">
        <v>1790</v>
      </c>
      <c r="K2782" t="s">
        <v>1812</v>
      </c>
      <c r="L2782" t="s">
        <v>1456</v>
      </c>
      <c r="M2782" t="s">
        <v>784</v>
      </c>
      <c r="N2782" t="s">
        <v>532</v>
      </c>
      <c r="O2782" t="s">
        <v>480</v>
      </c>
      <c r="Q2782">
        <v>1</v>
      </c>
      <c r="R2782" s="4"/>
      <c r="S2782" s="9" t="str">
        <f t="shared" si="302"/>
        <v>Correa, Carlos</v>
      </c>
      <c r="T2782" s="9" t="str">
        <f t="shared" si="303"/>
        <v xml:space="preserve">Topps Heritage Award Winner    </v>
      </c>
      <c r="U2782" s="9" t="str">
        <f>IFERROR(VLOOKUP(S2782,'Lookup '!B:D,3,FALSE)," ")</f>
        <v/>
      </c>
      <c r="V2782" s="9" t="str">
        <f t="shared" si="301"/>
        <v>G</v>
      </c>
    </row>
    <row r="2783" spans="2:22" x14ac:dyDescent="0.25">
      <c r="B2783" t="s">
        <v>524</v>
      </c>
      <c r="C2783">
        <v>2016</v>
      </c>
      <c r="D2783" t="s">
        <v>970</v>
      </c>
      <c r="E2783" t="s">
        <v>1791</v>
      </c>
      <c r="J2783" t="s">
        <v>14</v>
      </c>
      <c r="K2783" t="s">
        <v>1813</v>
      </c>
      <c r="L2783" t="s">
        <v>575</v>
      </c>
      <c r="M2783" t="s">
        <v>1735</v>
      </c>
      <c r="N2783" t="s">
        <v>391</v>
      </c>
      <c r="O2783" t="s">
        <v>480</v>
      </c>
      <c r="Q2783">
        <v>1</v>
      </c>
      <c r="R2783" s="4"/>
      <c r="S2783" s="9" t="str">
        <f t="shared" si="302"/>
        <v>Diaz, Aledmys</v>
      </c>
      <c r="T2783" s="9" t="str">
        <f t="shared" si="303"/>
        <v>Topps Heritage Rookie Performers    RC</v>
      </c>
      <c r="U2783" s="9" t="str">
        <f>IFERROR(VLOOKUP(S2783,'Lookup '!B:D,3,FALSE)," ")</f>
        <v/>
      </c>
      <c r="V2783" s="9" t="str">
        <f t="shared" si="301"/>
        <v>G</v>
      </c>
    </row>
    <row r="2784" spans="2:22" x14ac:dyDescent="0.25">
      <c r="B2784" t="s">
        <v>524</v>
      </c>
      <c r="C2784">
        <v>2016</v>
      </c>
      <c r="D2784" t="s">
        <v>970</v>
      </c>
      <c r="E2784" t="s">
        <v>1791</v>
      </c>
      <c r="J2784" t="s">
        <v>14</v>
      </c>
      <c r="K2784" t="s">
        <v>1814</v>
      </c>
      <c r="L2784" t="s">
        <v>1757</v>
      </c>
      <c r="M2784" t="s">
        <v>1430</v>
      </c>
      <c r="N2784" t="s">
        <v>837</v>
      </c>
      <c r="O2784" t="s">
        <v>382</v>
      </c>
      <c r="Q2784">
        <v>1</v>
      </c>
      <c r="R2784" s="4">
        <v>1</v>
      </c>
      <c r="S2784" s="9" t="str">
        <f t="shared" si="302"/>
        <v>Snell, Blake</v>
      </c>
      <c r="T2784" s="9" t="str">
        <f t="shared" si="303"/>
        <v>Topps Heritage Rookie Performers    RC</v>
      </c>
      <c r="U2784" s="9" t="str">
        <f>IFERROR(VLOOKUP(S2784,'Lookup '!B:D,3,FALSE)," ")</f>
        <v xml:space="preserve"> </v>
      </c>
      <c r="V2784" s="9" t="str">
        <f t="shared" si="301"/>
        <v>E $1</v>
      </c>
    </row>
    <row r="2785" spans="2:22" x14ac:dyDescent="0.25">
      <c r="B2785" t="s">
        <v>524</v>
      </c>
      <c r="C2785">
        <v>2016</v>
      </c>
      <c r="D2785" t="s">
        <v>970</v>
      </c>
      <c r="F2785" t="s">
        <v>1236</v>
      </c>
      <c r="J2785" t="s">
        <v>14</v>
      </c>
      <c r="K2785">
        <v>706</v>
      </c>
      <c r="L2785" t="s">
        <v>1578</v>
      </c>
      <c r="M2785" t="s">
        <v>1815</v>
      </c>
      <c r="N2785" t="s">
        <v>433</v>
      </c>
      <c r="O2785" t="s">
        <v>382</v>
      </c>
      <c r="Q2785">
        <v>1</v>
      </c>
      <c r="R2785" s="4"/>
      <c r="S2785" s="9" t="str">
        <f t="shared" si="302"/>
        <v>Stephenson, Robert</v>
      </c>
      <c r="T2785" s="9" t="str">
        <f t="shared" si="303"/>
        <v>Topps Heritage  Chrome   RC</v>
      </c>
      <c r="U2785" s="9" t="str">
        <f>IFERROR(VLOOKUP(S2785,'Lookup '!B:D,3,FALSE)," ")</f>
        <v xml:space="preserve"> </v>
      </c>
      <c r="V2785" s="9" t="str">
        <f t="shared" si="301"/>
        <v>G</v>
      </c>
    </row>
    <row r="2786" spans="2:22" x14ac:dyDescent="0.25">
      <c r="B2786" t="s">
        <v>524</v>
      </c>
      <c r="C2786">
        <v>2016</v>
      </c>
      <c r="D2786" t="s">
        <v>970</v>
      </c>
      <c r="J2786" t="s">
        <v>14</v>
      </c>
      <c r="K2786">
        <v>507</v>
      </c>
      <c r="L2786" t="s">
        <v>1598</v>
      </c>
      <c r="M2786" t="s">
        <v>1599</v>
      </c>
      <c r="N2786" t="s">
        <v>509</v>
      </c>
      <c r="O2786" t="s">
        <v>440</v>
      </c>
      <c r="Q2786">
        <v>1</v>
      </c>
      <c r="R2786" s="4"/>
      <c r="S2786" s="9" t="str">
        <f t="shared" si="302"/>
        <v>Candelario, Jeimer</v>
      </c>
      <c r="T2786" s="9" t="str">
        <f t="shared" si="303"/>
        <v>Topps Heritage     RC</v>
      </c>
      <c r="U2786" s="9" t="str">
        <f>IFERROR(VLOOKUP(S2786,'Lookup '!B:D,3,FALSE)," ")</f>
        <v xml:space="preserve"> </v>
      </c>
      <c r="V2786" s="9" t="str">
        <f t="shared" si="301"/>
        <v>G</v>
      </c>
    </row>
    <row r="2787" spans="2:22" x14ac:dyDescent="0.25">
      <c r="B2787" t="s">
        <v>524</v>
      </c>
      <c r="C2787">
        <v>2016</v>
      </c>
      <c r="D2787" t="s">
        <v>970</v>
      </c>
      <c r="J2787" t="s">
        <v>14</v>
      </c>
      <c r="K2787">
        <v>573</v>
      </c>
      <c r="L2787" t="s">
        <v>1472</v>
      </c>
      <c r="M2787" t="s">
        <v>1321</v>
      </c>
      <c r="N2787" t="s">
        <v>532</v>
      </c>
      <c r="O2787" t="s">
        <v>382</v>
      </c>
      <c r="Q2787">
        <v>1</v>
      </c>
      <c r="R2787" s="4"/>
      <c r="S2787" s="9" t="str">
        <f t="shared" si="302"/>
        <v>McCullers, Lance</v>
      </c>
      <c r="T2787" s="9" t="str">
        <f t="shared" si="303"/>
        <v>Topps Heritage     RC</v>
      </c>
      <c r="U2787" s="9" t="str">
        <f>IFERROR(VLOOKUP(S2787,'Lookup '!B:D,3,FALSE)," ")</f>
        <v xml:space="preserve"> </v>
      </c>
      <c r="V2787" s="9" t="str">
        <f t="shared" si="301"/>
        <v>G</v>
      </c>
    </row>
    <row r="2788" spans="2:22" x14ac:dyDescent="0.25">
      <c r="B2788" t="s">
        <v>524</v>
      </c>
      <c r="C2788">
        <v>2016</v>
      </c>
      <c r="D2788" t="s">
        <v>970</v>
      </c>
      <c r="J2788" t="s">
        <v>14</v>
      </c>
      <c r="K2788">
        <v>600</v>
      </c>
      <c r="L2788" t="s">
        <v>1772</v>
      </c>
      <c r="M2788" t="s">
        <v>1258</v>
      </c>
      <c r="N2788" t="s">
        <v>394</v>
      </c>
      <c r="O2788" t="s">
        <v>382</v>
      </c>
      <c r="Q2788">
        <v>1</v>
      </c>
      <c r="R2788" s="4"/>
      <c r="S2788" s="9" t="str">
        <f t="shared" si="302"/>
        <v>Urias, Julio</v>
      </c>
      <c r="T2788" s="9" t="str">
        <f t="shared" si="303"/>
        <v>Topps Heritage     RC</v>
      </c>
      <c r="U2788" s="9" t="str">
        <f>IFERROR(VLOOKUP(S2788,'Lookup '!B:D,3,FALSE)," ")</f>
        <v xml:space="preserve"> </v>
      </c>
      <c r="V2788" s="9" t="str">
        <f t="shared" si="301"/>
        <v>G</v>
      </c>
    </row>
    <row r="2789" spans="2:22" x14ac:dyDescent="0.25">
      <c r="B2789" t="s">
        <v>524</v>
      </c>
      <c r="C2789">
        <v>2016</v>
      </c>
      <c r="D2789" t="s">
        <v>970</v>
      </c>
      <c r="K2789">
        <v>603</v>
      </c>
      <c r="L2789" t="s">
        <v>1289</v>
      </c>
      <c r="M2789" t="s">
        <v>1035</v>
      </c>
      <c r="N2789" t="s">
        <v>433</v>
      </c>
      <c r="O2789" t="s">
        <v>382</v>
      </c>
      <c r="Q2789">
        <v>1</v>
      </c>
      <c r="R2789" s="4"/>
      <c r="S2789" s="9" t="str">
        <f t="shared" si="302"/>
        <v>Finnegan, Brandon</v>
      </c>
      <c r="T2789" s="9" t="str">
        <f t="shared" si="303"/>
        <v xml:space="preserve">Topps Heritage     </v>
      </c>
      <c r="U2789" s="9" t="str">
        <f>IFERROR(VLOOKUP(S2789,'Lookup '!B:D,3,FALSE)," ")</f>
        <v xml:space="preserve"> </v>
      </c>
      <c r="V2789" s="9" t="str">
        <f t="shared" si="301"/>
        <v>G</v>
      </c>
    </row>
    <row r="2790" spans="2:22" x14ac:dyDescent="0.25">
      <c r="B2790" t="s">
        <v>524</v>
      </c>
      <c r="C2790">
        <v>2016</v>
      </c>
      <c r="D2790" t="s">
        <v>970</v>
      </c>
      <c r="J2790" t="s">
        <v>14</v>
      </c>
      <c r="K2790">
        <v>608</v>
      </c>
      <c r="L2790" t="s">
        <v>1313</v>
      </c>
      <c r="M2790" t="s">
        <v>1163</v>
      </c>
      <c r="N2790" t="s">
        <v>433</v>
      </c>
      <c r="O2790" t="s">
        <v>382</v>
      </c>
      <c r="Q2790">
        <v>1</v>
      </c>
      <c r="R2790" s="4"/>
      <c r="S2790" s="9" t="str">
        <f t="shared" si="302"/>
        <v>Reed, Cody</v>
      </c>
      <c r="T2790" s="9" t="str">
        <f t="shared" si="303"/>
        <v>Topps Heritage     RC</v>
      </c>
      <c r="U2790" s="9" t="str">
        <f>IFERROR(VLOOKUP(S2790,'Lookup '!B:D,3,FALSE)," ")</f>
        <v xml:space="preserve"> </v>
      </c>
      <c r="V2790" s="9" t="str">
        <f t="shared" si="301"/>
        <v>G</v>
      </c>
    </row>
    <row r="2791" spans="2:22" x14ac:dyDescent="0.25">
      <c r="B2791" t="s">
        <v>524</v>
      </c>
      <c r="C2791">
        <v>2016</v>
      </c>
      <c r="D2791" t="s">
        <v>970</v>
      </c>
      <c r="K2791">
        <v>643</v>
      </c>
      <c r="L2791" t="s">
        <v>1816</v>
      </c>
      <c r="M2791" t="s">
        <v>908</v>
      </c>
      <c r="N2791" t="s">
        <v>425</v>
      </c>
      <c r="O2791" t="s">
        <v>382</v>
      </c>
      <c r="Q2791">
        <v>1</v>
      </c>
      <c r="R2791" s="4"/>
      <c r="S2791" s="9" t="str">
        <f t="shared" si="302"/>
        <v>Cessa, Luis</v>
      </c>
      <c r="T2791" s="9" t="str">
        <f t="shared" si="303"/>
        <v xml:space="preserve">Topps Heritage     </v>
      </c>
      <c r="U2791" s="9" t="str">
        <f>IFERROR(VLOOKUP(S2791,'Lookup '!B:D,3,FALSE)," ")</f>
        <v xml:space="preserve"> </v>
      </c>
      <c r="V2791" s="9" t="str">
        <f t="shared" si="301"/>
        <v>G</v>
      </c>
    </row>
    <row r="2792" spans="2:22" x14ac:dyDescent="0.25">
      <c r="B2792" t="s">
        <v>524</v>
      </c>
      <c r="C2792">
        <v>2016</v>
      </c>
      <c r="D2792" t="s">
        <v>970</v>
      </c>
      <c r="J2792" t="s">
        <v>14</v>
      </c>
      <c r="K2792">
        <v>646</v>
      </c>
      <c r="L2792" t="s">
        <v>1817</v>
      </c>
      <c r="M2792" t="s">
        <v>415</v>
      </c>
      <c r="N2792" t="s">
        <v>395</v>
      </c>
      <c r="O2792" t="s">
        <v>382</v>
      </c>
      <c r="Q2792">
        <v>1</v>
      </c>
      <c r="R2792" s="4"/>
      <c r="S2792" s="9" t="str">
        <f t="shared" si="302"/>
        <v>O'Rourke, Ryan</v>
      </c>
      <c r="T2792" s="9" t="str">
        <f t="shared" si="303"/>
        <v>Topps Heritage     RC</v>
      </c>
      <c r="U2792" s="9" t="str">
        <f>IFERROR(VLOOKUP(S2792,'Lookup '!B:D,3,FALSE)," ")</f>
        <v xml:space="preserve"> </v>
      </c>
      <c r="V2792" s="9" t="str">
        <f t="shared" si="301"/>
        <v>G</v>
      </c>
    </row>
    <row r="2793" spans="2:22" x14ac:dyDescent="0.25">
      <c r="B2793" t="s">
        <v>524</v>
      </c>
      <c r="C2793">
        <v>2016</v>
      </c>
      <c r="D2793" t="s">
        <v>970</v>
      </c>
      <c r="K2793">
        <v>647</v>
      </c>
      <c r="L2793" t="s">
        <v>1818</v>
      </c>
      <c r="M2793" t="s">
        <v>784</v>
      </c>
      <c r="N2793" t="s">
        <v>781</v>
      </c>
      <c r="O2793" t="s">
        <v>382</v>
      </c>
      <c r="Q2793">
        <v>1</v>
      </c>
      <c r="R2793" s="4"/>
      <c r="S2793" s="9" t="str">
        <f t="shared" si="302"/>
        <v>Estevez, Carlos</v>
      </c>
      <c r="T2793" s="9" t="str">
        <f t="shared" si="303"/>
        <v xml:space="preserve">Topps Heritage     </v>
      </c>
      <c r="U2793" s="9" t="str">
        <f>IFERROR(VLOOKUP(S2793,'Lookup '!B:D,3,FALSE)," ")</f>
        <v xml:space="preserve"> </v>
      </c>
      <c r="V2793" s="9" t="str">
        <f t="shared" si="301"/>
        <v>G</v>
      </c>
    </row>
    <row r="2794" spans="2:22" x14ac:dyDescent="0.25">
      <c r="B2794" t="s">
        <v>524</v>
      </c>
      <c r="C2794">
        <v>2016</v>
      </c>
      <c r="D2794" t="s">
        <v>970</v>
      </c>
      <c r="J2794" t="s">
        <v>14</v>
      </c>
      <c r="K2794">
        <v>655</v>
      </c>
      <c r="L2794" t="s">
        <v>1326</v>
      </c>
      <c r="M2794" t="s">
        <v>617</v>
      </c>
      <c r="N2794" t="s">
        <v>430</v>
      </c>
      <c r="O2794" t="s">
        <v>440</v>
      </c>
      <c r="Q2794">
        <v>1</v>
      </c>
      <c r="R2794" s="4"/>
      <c r="S2794" s="9" t="str">
        <f t="shared" si="302"/>
        <v>Reynolds, Matt</v>
      </c>
      <c r="T2794" s="9" t="str">
        <f t="shared" si="303"/>
        <v>Topps Heritage     RC</v>
      </c>
      <c r="U2794" s="9" t="str">
        <f>IFERROR(VLOOKUP(S2794,'Lookup '!B:D,3,FALSE)," ")</f>
        <v xml:space="preserve"> </v>
      </c>
      <c r="V2794" s="9" t="str">
        <f t="shared" si="301"/>
        <v>G</v>
      </c>
    </row>
    <row r="2795" spans="2:22" x14ac:dyDescent="0.25">
      <c r="B2795" t="s">
        <v>524</v>
      </c>
      <c r="C2795">
        <v>2016</v>
      </c>
      <c r="D2795" t="s">
        <v>970</v>
      </c>
      <c r="J2795" t="s">
        <v>14</v>
      </c>
      <c r="K2795">
        <v>659</v>
      </c>
      <c r="L2795" t="s">
        <v>1819</v>
      </c>
      <c r="M2795" t="s">
        <v>1033</v>
      </c>
      <c r="N2795" t="s">
        <v>381</v>
      </c>
      <c r="O2795" t="s">
        <v>382</v>
      </c>
      <c r="Q2795">
        <v>1</v>
      </c>
      <c r="R2795" s="4"/>
      <c r="S2795" s="9" t="str">
        <f t="shared" si="302"/>
        <v>Eflin, Zach</v>
      </c>
      <c r="T2795" s="9" t="str">
        <f t="shared" si="303"/>
        <v>Topps Heritage     RC</v>
      </c>
      <c r="U2795" s="9" t="str">
        <f>IFERROR(VLOOKUP(S2795,'Lookup '!B:D,3,FALSE)," ")</f>
        <v xml:space="preserve"> </v>
      </c>
      <c r="V2795" s="9" t="str">
        <f t="shared" si="301"/>
        <v>G</v>
      </c>
    </row>
    <row r="2796" spans="2:22" x14ac:dyDescent="0.25">
      <c r="B2796" t="s">
        <v>524</v>
      </c>
      <c r="C2796">
        <v>2016</v>
      </c>
      <c r="D2796" t="s">
        <v>970</v>
      </c>
      <c r="J2796" t="s">
        <v>14</v>
      </c>
      <c r="K2796">
        <v>683</v>
      </c>
      <c r="L2796" t="s">
        <v>1820</v>
      </c>
      <c r="M2796" t="s">
        <v>1821</v>
      </c>
      <c r="N2796" t="s">
        <v>463</v>
      </c>
      <c r="O2796" t="s">
        <v>398</v>
      </c>
      <c r="Q2796">
        <v>1</v>
      </c>
      <c r="R2796" s="4">
        <v>0.25</v>
      </c>
      <c r="S2796" s="9" t="str">
        <f t="shared" si="302"/>
        <v>Merrifield, Whit</v>
      </c>
      <c r="T2796" s="9" t="str">
        <f t="shared" si="303"/>
        <v>Topps Heritage     RC</v>
      </c>
      <c r="U2796" s="9" t="str">
        <f>IFERROR(VLOOKUP(S2796,'Lookup '!B:D,3,FALSE)," ")</f>
        <v xml:space="preserve"> </v>
      </c>
      <c r="V2796" s="9" t="str">
        <f t="shared" si="301"/>
        <v>F $.25</v>
      </c>
    </row>
    <row r="2797" spans="2:22" x14ac:dyDescent="0.25">
      <c r="B2797" t="s">
        <v>524</v>
      </c>
      <c r="C2797">
        <v>2016</v>
      </c>
      <c r="D2797" t="s">
        <v>970</v>
      </c>
      <c r="J2797" t="s">
        <v>14</v>
      </c>
      <c r="K2797">
        <v>720</v>
      </c>
      <c r="L2797" t="s">
        <v>1822</v>
      </c>
      <c r="M2797" t="s">
        <v>1352</v>
      </c>
      <c r="N2797" t="s">
        <v>394</v>
      </c>
      <c r="O2797" t="s">
        <v>382</v>
      </c>
      <c r="Q2797">
        <v>1</v>
      </c>
      <c r="R2797" s="4"/>
      <c r="S2797" s="9" t="str">
        <f t="shared" si="302"/>
        <v>Stripling, Ross</v>
      </c>
      <c r="T2797" s="9" t="str">
        <f t="shared" si="303"/>
        <v>Topps Heritage     RC</v>
      </c>
      <c r="U2797" s="9" t="str">
        <f>IFERROR(VLOOKUP(S2797,'Lookup '!B:D,3,FALSE)," ")</f>
        <v xml:space="preserve"> </v>
      </c>
      <c r="V2797" s="9" t="str">
        <f t="shared" si="301"/>
        <v>G</v>
      </c>
    </row>
    <row r="2798" spans="2:22" x14ac:dyDescent="0.25">
      <c r="B2798" t="s">
        <v>851</v>
      </c>
      <c r="C2798">
        <v>2016</v>
      </c>
      <c r="D2798" t="s">
        <v>378</v>
      </c>
      <c r="E2798" t="s">
        <v>1824</v>
      </c>
      <c r="K2798" t="s">
        <v>1834</v>
      </c>
      <c r="L2798" t="s">
        <v>882</v>
      </c>
      <c r="M2798" t="s">
        <v>883</v>
      </c>
      <c r="N2798" t="s">
        <v>555</v>
      </c>
      <c r="O2798" t="s">
        <v>388</v>
      </c>
      <c r="Q2798">
        <v>1</v>
      </c>
      <c r="R2798" s="4">
        <v>1.5</v>
      </c>
      <c r="S2798" s="9" t="str">
        <f t="shared" si="302"/>
        <v>Suzuki, Ichiro</v>
      </c>
      <c r="T2798" s="9" t="str">
        <f t="shared" si="303"/>
        <v xml:space="preserve">Topps Main Berger's Best    </v>
      </c>
      <c r="U2798" s="9" t="str">
        <f>IFERROR(VLOOKUP(S2798,'Lookup '!B:D,3,FALSE)," ")</f>
        <v/>
      </c>
      <c r="V2798" s="9" t="str">
        <f t="shared" si="301"/>
        <v>E $1</v>
      </c>
    </row>
    <row r="2799" spans="2:22" x14ac:dyDescent="0.25">
      <c r="B2799" t="s">
        <v>851</v>
      </c>
      <c r="C2799">
        <v>2016</v>
      </c>
      <c r="D2799" t="s">
        <v>378</v>
      </c>
      <c r="E2799" t="s">
        <v>1825</v>
      </c>
      <c r="K2799" t="s">
        <v>1835</v>
      </c>
      <c r="L2799" t="s">
        <v>882</v>
      </c>
      <c r="M2799" t="s">
        <v>883</v>
      </c>
      <c r="N2799" t="s">
        <v>555</v>
      </c>
      <c r="O2799" t="s">
        <v>388</v>
      </c>
      <c r="Q2799">
        <v>1</v>
      </c>
      <c r="R2799" s="4">
        <v>1.5</v>
      </c>
      <c r="S2799" s="9" t="str">
        <f t="shared" si="302"/>
        <v>Suzuki, Ichiro</v>
      </c>
      <c r="T2799" s="9" t="str">
        <f t="shared" si="303"/>
        <v xml:space="preserve">Topps Main Ichiro Chasing 3000    </v>
      </c>
      <c r="U2799" s="9" t="str">
        <f>IFERROR(VLOOKUP(S2799,'Lookup '!B:D,3,FALSE)," ")</f>
        <v/>
      </c>
      <c r="V2799" s="9" t="str">
        <f t="shared" ref="V2799:V2825" si="304">IF(R2799&gt;0.249,IF(R2799&gt;0.99,IF(R2799&gt;4.99,IF(R2799&gt;9.99,IF(R2799&gt;49.99,IF(R2799&gt;99.99,"A $100","B $50"),"C $10"),"D $5"),"E $1"),"F $.25"),"G")</f>
        <v>E $1</v>
      </c>
    </row>
    <row r="2800" spans="2:22" x14ac:dyDescent="0.25">
      <c r="B2800" t="s">
        <v>851</v>
      </c>
      <c r="C2800">
        <v>2016</v>
      </c>
      <c r="D2800" t="s">
        <v>378</v>
      </c>
      <c r="E2800" t="s">
        <v>1825</v>
      </c>
      <c r="K2800" s="1" t="s">
        <v>1836</v>
      </c>
      <c r="L2800" t="s">
        <v>882</v>
      </c>
      <c r="M2800" t="s">
        <v>883</v>
      </c>
      <c r="N2800" t="s">
        <v>555</v>
      </c>
      <c r="O2800" t="s">
        <v>388</v>
      </c>
      <c r="Q2800">
        <v>1</v>
      </c>
      <c r="R2800" s="4">
        <v>1.5</v>
      </c>
      <c r="S2800" s="9" t="str">
        <f t="shared" si="302"/>
        <v>Suzuki, Ichiro</v>
      </c>
      <c r="T2800" s="9" t="str">
        <f t="shared" si="303"/>
        <v xml:space="preserve">Topps Main Ichiro Chasing 3000    </v>
      </c>
      <c r="U2800" s="9" t="str">
        <f>IFERROR(VLOOKUP(S2800,'Lookup '!B:D,3,FALSE)," ")</f>
        <v/>
      </c>
      <c r="V2800" s="9" t="str">
        <f t="shared" ref="V2800" si="305">IF(R2800&gt;0.249,IF(R2800&gt;0.99,IF(R2800&gt;4.99,IF(R2800&gt;9.99,IF(R2800&gt;49.99,IF(R2800&gt;99.99,"A $100","B $50"),"C $10"),"D $5"),"E $1"),"F $.25"),"G")</f>
        <v>E $1</v>
      </c>
    </row>
    <row r="2801" spans="2:22" x14ac:dyDescent="0.25">
      <c r="B2801" t="s">
        <v>377</v>
      </c>
      <c r="C2801">
        <v>2016</v>
      </c>
      <c r="D2801" t="s">
        <v>378</v>
      </c>
      <c r="E2801" t="s">
        <v>1827</v>
      </c>
      <c r="H2801" t="s">
        <v>921</v>
      </c>
      <c r="J2801" t="s">
        <v>14</v>
      </c>
      <c r="K2801" t="s">
        <v>1837</v>
      </c>
      <c r="L2801" t="s">
        <v>1769</v>
      </c>
      <c r="M2801" t="s">
        <v>870</v>
      </c>
      <c r="N2801" t="s">
        <v>781</v>
      </c>
      <c r="O2801" t="s">
        <v>480</v>
      </c>
      <c r="Q2801">
        <v>1</v>
      </c>
      <c r="R2801" s="4">
        <v>30</v>
      </c>
      <c r="S2801" s="9" t="str">
        <f t="shared" si="302"/>
        <v>Story, Trevor</v>
      </c>
      <c r="T2801" s="9" t="str">
        <f t="shared" si="303"/>
        <v>Topps Main Scouting Report Auto   Auto RC</v>
      </c>
      <c r="U2801" s="9" t="str">
        <f>IFERROR(VLOOKUP(S2801,'Lookup '!B:D,3,FALSE)," ")</f>
        <v/>
      </c>
      <c r="V2801" s="9" t="str">
        <f t="shared" si="304"/>
        <v>C $10</v>
      </c>
    </row>
    <row r="2802" spans="2:22" x14ac:dyDescent="0.25">
      <c r="B2802" t="s">
        <v>851</v>
      </c>
      <c r="C2802">
        <v>2016</v>
      </c>
      <c r="D2802" t="s">
        <v>378</v>
      </c>
      <c r="E2802" t="s">
        <v>1828</v>
      </c>
      <c r="K2802" t="s">
        <v>1838</v>
      </c>
      <c r="L2802" t="s">
        <v>1134</v>
      </c>
      <c r="M2802" t="s">
        <v>1135</v>
      </c>
      <c r="N2802" t="s">
        <v>966</v>
      </c>
      <c r="Q2802">
        <v>1</v>
      </c>
      <c r="R2802" s="4">
        <v>2</v>
      </c>
      <c r="S2802" s="9" t="str">
        <f t="shared" si="302"/>
        <v>Harper, Bryce</v>
      </c>
      <c r="T2802" s="9" t="str">
        <f t="shared" si="303"/>
        <v xml:space="preserve">Topps Main Fire Update    </v>
      </c>
      <c r="U2802" s="9" t="str">
        <f>IFERROR(VLOOKUP(S2802,'Lookup '!B:D,3,FALSE)," ")</f>
        <v/>
      </c>
      <c r="V2802" s="9" t="str">
        <f t="shared" si="304"/>
        <v>E $1</v>
      </c>
    </row>
    <row r="2803" spans="2:22" x14ac:dyDescent="0.25">
      <c r="B2803" t="s">
        <v>851</v>
      </c>
      <c r="C2803">
        <v>2016</v>
      </c>
      <c r="D2803" t="s">
        <v>378</v>
      </c>
      <c r="E2803" t="s">
        <v>1828</v>
      </c>
      <c r="K2803" t="s">
        <v>1839</v>
      </c>
      <c r="L2803" t="s">
        <v>1743</v>
      </c>
      <c r="M2803" t="s">
        <v>1744</v>
      </c>
      <c r="N2803" t="s">
        <v>430</v>
      </c>
      <c r="O2803" t="s">
        <v>382</v>
      </c>
      <c r="Q2803">
        <v>1</v>
      </c>
      <c r="R2803" s="4">
        <v>1.25</v>
      </c>
      <c r="S2803" s="9" t="str">
        <f t="shared" si="302"/>
        <v>Syndergaard, Noah</v>
      </c>
      <c r="T2803" s="9" t="str">
        <f t="shared" si="303"/>
        <v xml:space="preserve">Topps Main Fire Update    </v>
      </c>
      <c r="U2803" s="9" t="str">
        <f>IFERROR(VLOOKUP(S2803,'Lookup '!B:D,3,FALSE)," ")</f>
        <v/>
      </c>
      <c r="V2803" s="9" t="str">
        <f t="shared" si="304"/>
        <v>E $1</v>
      </c>
    </row>
    <row r="2804" spans="2:22" x14ac:dyDescent="0.25">
      <c r="B2804" t="s">
        <v>851</v>
      </c>
      <c r="C2804">
        <v>2016</v>
      </c>
      <c r="D2804" t="s">
        <v>378</v>
      </c>
      <c r="E2804" t="s">
        <v>1828</v>
      </c>
      <c r="K2804" t="s">
        <v>1840</v>
      </c>
      <c r="L2804" t="s">
        <v>1101</v>
      </c>
      <c r="M2804" t="s">
        <v>1102</v>
      </c>
      <c r="N2804" t="s">
        <v>509</v>
      </c>
      <c r="Q2804">
        <v>1</v>
      </c>
      <c r="R2804" s="4">
        <v>2</v>
      </c>
      <c r="S2804" s="9" t="str">
        <f t="shared" si="302"/>
        <v>Rizzo, Anthony</v>
      </c>
      <c r="T2804" s="9" t="str">
        <f t="shared" si="303"/>
        <v xml:space="preserve">Topps Main Fire Update    </v>
      </c>
      <c r="U2804" s="9" t="str">
        <f>IFERROR(VLOOKUP(S2804,'Lookup '!B:D,3,FALSE)," ")</f>
        <v/>
      </c>
      <c r="V2804" s="9" t="str">
        <f t="shared" si="304"/>
        <v>E $1</v>
      </c>
    </row>
    <row r="2805" spans="2:22" x14ac:dyDescent="0.25">
      <c r="B2805" t="s">
        <v>851</v>
      </c>
      <c r="C2805">
        <v>2016</v>
      </c>
      <c r="D2805" t="s">
        <v>378</v>
      </c>
      <c r="E2805" t="s">
        <v>1778</v>
      </c>
      <c r="K2805" t="s">
        <v>1841</v>
      </c>
      <c r="L2805" t="s">
        <v>559</v>
      </c>
      <c r="M2805" t="s">
        <v>560</v>
      </c>
      <c r="N2805" t="s">
        <v>451</v>
      </c>
      <c r="O2805" t="s">
        <v>440</v>
      </c>
      <c r="P2805" t="s">
        <v>481</v>
      </c>
      <c r="Q2805">
        <v>1</v>
      </c>
      <c r="R2805" s="4">
        <v>4</v>
      </c>
      <c r="S2805" s="9" t="str">
        <f t="shared" si="302"/>
        <v>Ripken Jr, Cal</v>
      </c>
      <c r="T2805" s="9" t="str">
        <f t="shared" si="303"/>
        <v xml:space="preserve">Topps Main 3000 Hit Club    </v>
      </c>
      <c r="U2805" s="9" t="str">
        <f>IFERROR(VLOOKUP(S2805,'Lookup '!B:D,3,FALSE)," ")</f>
        <v>HOF</v>
      </c>
      <c r="V2805" s="9" t="str">
        <f t="shared" si="304"/>
        <v>E $1</v>
      </c>
    </row>
    <row r="2806" spans="2:22" x14ac:dyDescent="0.25">
      <c r="B2806" t="s">
        <v>377</v>
      </c>
      <c r="C2806">
        <v>2016</v>
      </c>
      <c r="D2806" t="s">
        <v>378</v>
      </c>
      <c r="E2806" t="s">
        <v>1778</v>
      </c>
      <c r="K2806" t="s">
        <v>1842</v>
      </c>
      <c r="L2806" t="s">
        <v>882</v>
      </c>
      <c r="M2806" t="s">
        <v>883</v>
      </c>
      <c r="N2806" t="s">
        <v>782</v>
      </c>
      <c r="O2806" t="s">
        <v>388</v>
      </c>
      <c r="Q2806">
        <v>1</v>
      </c>
      <c r="R2806" s="4">
        <v>1.5</v>
      </c>
      <c r="S2806" s="9" t="str">
        <f t="shared" si="302"/>
        <v>Suzuki, Ichiro</v>
      </c>
      <c r="T2806" s="9" t="str">
        <f t="shared" si="303"/>
        <v xml:space="preserve">Topps Main 3000 Hit Club    </v>
      </c>
      <c r="U2806" s="9" t="str">
        <f>IFERROR(VLOOKUP(S2806,'Lookup '!B:D,3,FALSE)," ")</f>
        <v/>
      </c>
      <c r="V2806" s="9" t="str">
        <f t="shared" si="304"/>
        <v>E $1</v>
      </c>
    </row>
    <row r="2807" spans="2:22" x14ac:dyDescent="0.25">
      <c r="B2807" t="s">
        <v>851</v>
      </c>
      <c r="C2807">
        <v>2016</v>
      </c>
      <c r="D2807" t="s">
        <v>378</v>
      </c>
      <c r="E2807" t="s">
        <v>1776</v>
      </c>
      <c r="K2807" t="s">
        <v>1843</v>
      </c>
      <c r="L2807" t="s">
        <v>1426</v>
      </c>
      <c r="M2807" t="s">
        <v>1427</v>
      </c>
      <c r="N2807" t="s">
        <v>395</v>
      </c>
      <c r="O2807" t="s">
        <v>388</v>
      </c>
      <c r="Q2807">
        <v>1</v>
      </c>
      <c r="R2807" s="4">
        <v>1.25</v>
      </c>
      <c r="S2807" s="9" t="str">
        <f t="shared" si="302"/>
        <v>Buxton, Byron</v>
      </c>
      <c r="T2807" s="9" t="str">
        <f t="shared" si="303"/>
        <v xml:space="preserve">Topps Main Perspectives    </v>
      </c>
      <c r="U2807" s="9" t="str">
        <f>IFERROR(VLOOKUP(S2807,'Lookup '!B:D,3,FALSE)," ")</f>
        <v xml:space="preserve"> </v>
      </c>
      <c r="V2807" s="9" t="str">
        <f t="shared" si="304"/>
        <v>E $1</v>
      </c>
    </row>
    <row r="2808" spans="2:22" x14ac:dyDescent="0.25">
      <c r="B2808" t="s">
        <v>851</v>
      </c>
      <c r="C2808">
        <v>2016</v>
      </c>
      <c r="D2808" t="s">
        <v>378</v>
      </c>
      <c r="E2808" t="s">
        <v>1776</v>
      </c>
      <c r="K2808" t="s">
        <v>1844</v>
      </c>
      <c r="L2808" t="s">
        <v>831</v>
      </c>
      <c r="M2808" t="s">
        <v>361</v>
      </c>
      <c r="N2808" t="s">
        <v>402</v>
      </c>
      <c r="O2808" t="s">
        <v>457</v>
      </c>
      <c r="Q2808">
        <v>1</v>
      </c>
      <c r="R2808" s="4">
        <v>1</v>
      </c>
      <c r="S2808" s="9" t="str">
        <f t="shared" si="302"/>
        <v>Ortiz, David</v>
      </c>
      <c r="T2808" s="9" t="str">
        <f t="shared" si="303"/>
        <v xml:space="preserve">Topps Main Perspectives    </v>
      </c>
      <c r="U2808" s="9" t="str">
        <f>IFERROR(VLOOKUP(S2808,'Lookup '!B:D,3,FALSE)," ")</f>
        <v/>
      </c>
      <c r="V2808" s="9" t="str">
        <f t="shared" si="304"/>
        <v>E $1</v>
      </c>
    </row>
    <row r="2809" spans="2:22" x14ac:dyDescent="0.25">
      <c r="B2809" t="s">
        <v>851</v>
      </c>
      <c r="C2809">
        <v>2016</v>
      </c>
      <c r="D2809" t="s">
        <v>378</v>
      </c>
      <c r="E2809" t="s">
        <v>1776</v>
      </c>
      <c r="K2809" t="s">
        <v>1845</v>
      </c>
      <c r="L2809" t="s">
        <v>882</v>
      </c>
      <c r="M2809" t="s">
        <v>883</v>
      </c>
      <c r="N2809" t="s">
        <v>782</v>
      </c>
      <c r="O2809" t="s">
        <v>388</v>
      </c>
      <c r="Q2809">
        <v>1</v>
      </c>
      <c r="R2809" s="4">
        <v>1.5</v>
      </c>
      <c r="S2809" s="9" t="str">
        <f t="shared" si="302"/>
        <v>Suzuki, Ichiro</v>
      </c>
      <c r="T2809" s="9" t="str">
        <f t="shared" si="303"/>
        <v xml:space="preserve">Topps Main Perspectives    </v>
      </c>
      <c r="U2809" s="9" t="str">
        <f>IFERROR(VLOOKUP(S2809,'Lookup '!B:D,3,FALSE)," ")</f>
        <v/>
      </c>
      <c r="V2809" s="9" t="str">
        <f t="shared" si="304"/>
        <v>E $1</v>
      </c>
    </row>
    <row r="2810" spans="2:22" x14ac:dyDescent="0.25">
      <c r="B2810" t="s">
        <v>851</v>
      </c>
      <c r="C2810">
        <v>2016</v>
      </c>
      <c r="D2810" t="s">
        <v>378</v>
      </c>
      <c r="E2810" t="s">
        <v>1776</v>
      </c>
      <c r="K2810" t="s">
        <v>1846</v>
      </c>
      <c r="L2810" t="s">
        <v>924</v>
      </c>
      <c r="M2810" t="s">
        <v>415</v>
      </c>
      <c r="N2810" t="s">
        <v>381</v>
      </c>
      <c r="O2810" t="s">
        <v>424</v>
      </c>
      <c r="Q2810">
        <v>1</v>
      </c>
      <c r="R2810" s="4">
        <v>1</v>
      </c>
      <c r="S2810" s="9" t="str">
        <f t="shared" si="302"/>
        <v>Howard, Ryan</v>
      </c>
      <c r="T2810" s="9" t="str">
        <f t="shared" si="303"/>
        <v xml:space="preserve">Topps Main Perspectives    </v>
      </c>
      <c r="U2810" s="9" t="str">
        <f>IFERROR(VLOOKUP(S2810,'Lookup '!B:D,3,FALSE)," ")</f>
        <v/>
      </c>
      <c r="V2810" s="9" t="str">
        <f t="shared" si="304"/>
        <v>E $1</v>
      </c>
    </row>
    <row r="2811" spans="2:22" x14ac:dyDescent="0.25">
      <c r="B2811" t="s">
        <v>851</v>
      </c>
      <c r="C2811">
        <v>2016</v>
      </c>
      <c r="D2811" t="s">
        <v>378</v>
      </c>
      <c r="E2811" t="s">
        <v>1776</v>
      </c>
      <c r="K2811" t="s">
        <v>1847</v>
      </c>
      <c r="L2811" t="s">
        <v>415</v>
      </c>
      <c r="M2811" t="s">
        <v>416</v>
      </c>
      <c r="N2811" t="s">
        <v>532</v>
      </c>
      <c r="O2811" t="s">
        <v>382</v>
      </c>
      <c r="P2811" t="s">
        <v>481</v>
      </c>
      <c r="Q2811">
        <v>1</v>
      </c>
      <c r="R2811" s="4">
        <v>3</v>
      </c>
      <c r="S2811" s="9" t="str">
        <f t="shared" si="302"/>
        <v>Ryan, Nolan</v>
      </c>
      <c r="T2811" s="9" t="str">
        <f t="shared" si="303"/>
        <v xml:space="preserve">Topps Main Perspectives    </v>
      </c>
      <c r="U2811" s="9" t="str">
        <f>IFERROR(VLOOKUP(S2811,'Lookup '!B:D,3,FALSE)," ")</f>
        <v>HOF</v>
      </c>
      <c r="V2811" s="9" t="str">
        <f t="shared" si="304"/>
        <v>E $1</v>
      </c>
    </row>
    <row r="2812" spans="2:22" x14ac:dyDescent="0.25">
      <c r="B2812" t="s">
        <v>851</v>
      </c>
      <c r="C2812">
        <v>2016</v>
      </c>
      <c r="D2812" t="s">
        <v>378</v>
      </c>
      <c r="E2812" t="s">
        <v>1829</v>
      </c>
      <c r="K2812" t="s">
        <v>1848</v>
      </c>
      <c r="L2812" t="s">
        <v>882</v>
      </c>
      <c r="M2812" t="s">
        <v>883</v>
      </c>
      <c r="N2812" t="s">
        <v>782</v>
      </c>
      <c r="O2812" t="s">
        <v>388</v>
      </c>
      <c r="Q2812">
        <v>1</v>
      </c>
      <c r="R2812" s="4">
        <v>1.5</v>
      </c>
      <c r="S2812" s="9" t="str">
        <f t="shared" si="302"/>
        <v>Suzuki, Ichiro</v>
      </c>
      <c r="T2812" s="9" t="str">
        <f t="shared" si="303"/>
        <v xml:space="preserve">Topps Main MLB Debut Bronze    </v>
      </c>
      <c r="U2812" s="9" t="str">
        <f>IFERROR(VLOOKUP(S2812,'Lookup '!B:D,3,FALSE)," ")</f>
        <v/>
      </c>
      <c r="V2812" s="9" t="str">
        <f t="shared" si="304"/>
        <v>E $1</v>
      </c>
    </row>
    <row r="2813" spans="2:22" x14ac:dyDescent="0.25">
      <c r="B2813" t="s">
        <v>851</v>
      </c>
      <c r="C2813">
        <v>2016</v>
      </c>
      <c r="D2813" t="s">
        <v>378</v>
      </c>
      <c r="E2813" t="s">
        <v>1830</v>
      </c>
      <c r="H2813" t="s">
        <v>919</v>
      </c>
      <c r="K2813" t="s">
        <v>1849</v>
      </c>
      <c r="L2813" t="s">
        <v>978</v>
      </c>
      <c r="M2813" t="s">
        <v>979</v>
      </c>
      <c r="N2813" t="s">
        <v>405</v>
      </c>
      <c r="O2813" t="s">
        <v>28</v>
      </c>
      <c r="Q2813">
        <v>1</v>
      </c>
      <c r="R2813" s="4">
        <v>12</v>
      </c>
      <c r="S2813" s="9" t="str">
        <f t="shared" si="302"/>
        <v>Posey, Buster</v>
      </c>
      <c r="T2813" s="9" t="str">
        <f t="shared" si="303"/>
        <v xml:space="preserve">Topps Main Scouting Report   Relic </v>
      </c>
      <c r="U2813" s="9" t="str">
        <f>IFERROR(VLOOKUP(S2813,'Lookup '!B:D,3,FALSE)," ")</f>
        <v/>
      </c>
      <c r="V2813" s="9" t="str">
        <f t="shared" si="304"/>
        <v>C $10</v>
      </c>
    </row>
    <row r="2814" spans="2:22" x14ac:dyDescent="0.25">
      <c r="B2814" t="s">
        <v>851</v>
      </c>
      <c r="C2814">
        <v>2016</v>
      </c>
      <c r="D2814" t="s">
        <v>378</v>
      </c>
      <c r="E2814" t="s">
        <v>1831</v>
      </c>
      <c r="K2814" t="s">
        <v>1850</v>
      </c>
      <c r="L2814" t="s">
        <v>882</v>
      </c>
      <c r="M2814" t="s">
        <v>883</v>
      </c>
      <c r="N2814" t="s">
        <v>555</v>
      </c>
      <c r="Q2814">
        <v>1</v>
      </c>
      <c r="R2814" s="4">
        <v>0.5</v>
      </c>
      <c r="S2814" s="9" t="str">
        <f t="shared" si="302"/>
        <v>Suzuki, Ichiro</v>
      </c>
      <c r="T2814" s="9" t="str">
        <f t="shared" si="303"/>
        <v xml:space="preserve">Topps Main Greatest Streaks    </v>
      </c>
      <c r="U2814" s="9" t="str">
        <f>IFERROR(VLOOKUP(S2814,'Lookup '!B:D,3,FALSE)," ")</f>
        <v/>
      </c>
      <c r="V2814" s="9" t="str">
        <f t="shared" si="304"/>
        <v>F $.25</v>
      </c>
    </row>
    <row r="2815" spans="2:22" x14ac:dyDescent="0.25">
      <c r="B2815" t="s">
        <v>851</v>
      </c>
      <c r="C2815">
        <v>2016</v>
      </c>
      <c r="D2815" t="s">
        <v>378</v>
      </c>
      <c r="E2815" t="s">
        <v>1832</v>
      </c>
      <c r="K2815" t="s">
        <v>1851</v>
      </c>
      <c r="L2815" t="s">
        <v>1101</v>
      </c>
      <c r="M2815" t="s">
        <v>1102</v>
      </c>
      <c r="N2815" t="s">
        <v>509</v>
      </c>
      <c r="O2815" t="s">
        <v>424</v>
      </c>
      <c r="Q2815">
        <v>1</v>
      </c>
      <c r="R2815" s="4">
        <v>2</v>
      </c>
      <c r="S2815" s="9" t="str">
        <f t="shared" si="302"/>
        <v>Rizzo, Anthony</v>
      </c>
      <c r="T2815" s="9" t="str">
        <f t="shared" si="303"/>
        <v xml:space="preserve">Topps Main Wrigley Field    </v>
      </c>
      <c r="U2815" s="9" t="str">
        <f>IFERROR(VLOOKUP(S2815,'Lookup '!B:D,3,FALSE)," ")</f>
        <v/>
      </c>
      <c r="V2815" s="9" t="str">
        <f t="shared" si="304"/>
        <v>E $1</v>
      </c>
    </row>
    <row r="2816" spans="2:22" x14ac:dyDescent="0.25">
      <c r="B2816" t="s">
        <v>851</v>
      </c>
      <c r="C2816">
        <v>2016</v>
      </c>
      <c r="D2816" t="s">
        <v>378</v>
      </c>
      <c r="F2816" t="s">
        <v>778</v>
      </c>
      <c r="K2816">
        <v>260</v>
      </c>
      <c r="L2816" t="s">
        <v>882</v>
      </c>
      <c r="M2816" t="s">
        <v>883</v>
      </c>
      <c r="N2816" t="s">
        <v>782</v>
      </c>
      <c r="O2816" t="s">
        <v>388</v>
      </c>
      <c r="Q2816">
        <v>1</v>
      </c>
      <c r="R2816" s="4">
        <v>5</v>
      </c>
      <c r="S2816" s="9" t="str">
        <f t="shared" si="302"/>
        <v>Suzuki, Ichiro</v>
      </c>
      <c r="T2816" s="9" t="str">
        <f t="shared" si="303"/>
        <v xml:space="preserve">Topps Main  Gold   </v>
      </c>
      <c r="U2816" s="9" t="str">
        <f>IFERROR(VLOOKUP(S2816,'Lookup '!B:D,3,FALSE)," ")</f>
        <v/>
      </c>
      <c r="V2816" s="9" t="str">
        <f t="shared" si="304"/>
        <v>D $5</v>
      </c>
    </row>
    <row r="2817" spans="2:22" x14ac:dyDescent="0.25">
      <c r="B2817" t="s">
        <v>851</v>
      </c>
      <c r="C2817">
        <v>2016</v>
      </c>
      <c r="D2817" t="s">
        <v>378</v>
      </c>
      <c r="F2817" t="s">
        <v>778</v>
      </c>
      <c r="K2817">
        <v>502</v>
      </c>
      <c r="L2817" t="s">
        <v>1458</v>
      </c>
      <c r="M2817" t="s">
        <v>1340</v>
      </c>
      <c r="N2817" t="s">
        <v>446</v>
      </c>
      <c r="O2817" t="s">
        <v>28</v>
      </c>
      <c r="Q2817">
        <v>1</v>
      </c>
      <c r="R2817" s="4"/>
      <c r="S2817" s="9" t="str">
        <f t="shared" si="302"/>
        <v>Hedges, Austin</v>
      </c>
      <c r="T2817" s="9" t="str">
        <f t="shared" si="303"/>
        <v xml:space="preserve">Topps Main  Gold   </v>
      </c>
      <c r="U2817" s="9" t="str">
        <f>IFERROR(VLOOKUP(S2817,'Lookup '!B:D,3,FALSE)," ")</f>
        <v xml:space="preserve"> </v>
      </c>
      <c r="V2817" s="9" t="str">
        <f t="shared" si="304"/>
        <v>G</v>
      </c>
    </row>
    <row r="2818" spans="2:22" x14ac:dyDescent="0.25">
      <c r="B2818" t="s">
        <v>851</v>
      </c>
      <c r="C2818">
        <v>2016</v>
      </c>
      <c r="D2818" t="s">
        <v>378</v>
      </c>
      <c r="F2818" t="s">
        <v>778</v>
      </c>
      <c r="J2818" t="s">
        <v>14</v>
      </c>
      <c r="K2818">
        <v>574</v>
      </c>
      <c r="L2818" t="s">
        <v>1852</v>
      </c>
      <c r="M2818" t="s">
        <v>415</v>
      </c>
      <c r="N2818" t="s">
        <v>443</v>
      </c>
      <c r="O2818" t="s">
        <v>382</v>
      </c>
      <c r="Q2818">
        <v>1</v>
      </c>
      <c r="R2818" s="4"/>
      <c r="S2818" s="9" t="str">
        <f t="shared" si="302"/>
        <v>Dull, Ryan</v>
      </c>
      <c r="T2818" s="9" t="str">
        <f t="shared" si="303"/>
        <v>Topps Main  Gold   RC</v>
      </c>
      <c r="U2818" s="9" t="str">
        <f>IFERROR(VLOOKUP(S2818,'Lookup '!B:D,3,FALSE)," ")</f>
        <v xml:space="preserve"> </v>
      </c>
      <c r="V2818" s="9" t="str">
        <f t="shared" si="304"/>
        <v>G</v>
      </c>
    </row>
    <row r="2819" spans="2:22" x14ac:dyDescent="0.25">
      <c r="B2819" t="s">
        <v>851</v>
      </c>
      <c r="C2819">
        <v>2016</v>
      </c>
      <c r="D2819" t="s">
        <v>378</v>
      </c>
      <c r="F2819" t="s">
        <v>1833</v>
      </c>
      <c r="K2819">
        <v>84</v>
      </c>
      <c r="L2819" t="s">
        <v>1350</v>
      </c>
      <c r="M2819" t="s">
        <v>1351</v>
      </c>
      <c r="N2819" t="s">
        <v>402</v>
      </c>
      <c r="O2819" t="s">
        <v>388</v>
      </c>
      <c r="Q2819">
        <v>1</v>
      </c>
      <c r="R2819" s="4">
        <v>3</v>
      </c>
      <c r="S2819" s="9" t="str">
        <f t="shared" si="302"/>
        <v>Betts, Mookie</v>
      </c>
      <c r="T2819" s="9" t="str">
        <f t="shared" si="303"/>
        <v xml:space="preserve">Topps Main  Rainbow Foil   </v>
      </c>
      <c r="U2819" s="9" t="str">
        <f>IFERROR(VLOOKUP(S2819,'Lookup '!B:D,3,FALSE)," ")</f>
        <v/>
      </c>
      <c r="V2819" s="9" t="str">
        <f t="shared" si="304"/>
        <v>E $1</v>
      </c>
    </row>
    <row r="2820" spans="2:22" x14ac:dyDescent="0.25">
      <c r="B2820" t="s">
        <v>851</v>
      </c>
      <c r="C2820">
        <v>2016</v>
      </c>
      <c r="D2820" t="s">
        <v>378</v>
      </c>
      <c r="K2820">
        <v>1</v>
      </c>
      <c r="L2820" t="s">
        <v>1117</v>
      </c>
      <c r="M2820" t="s">
        <v>370</v>
      </c>
      <c r="N2820" t="s">
        <v>417</v>
      </c>
      <c r="O2820" t="s">
        <v>388</v>
      </c>
      <c r="Q2820">
        <v>1</v>
      </c>
      <c r="R2820" s="4">
        <v>2</v>
      </c>
      <c r="S2820" s="9" t="str">
        <f t="shared" si="302"/>
        <v>Trout, Mike</v>
      </c>
      <c r="T2820" s="9" t="str">
        <f t="shared" si="303"/>
        <v xml:space="preserve">Topps Main     </v>
      </c>
      <c r="U2820" s="9" t="str">
        <f>IFERROR(VLOOKUP(S2820,'Lookup '!B:D,3,FALSE)," ")</f>
        <v/>
      </c>
      <c r="V2820" s="9" t="str">
        <f t="shared" si="304"/>
        <v>E $1</v>
      </c>
    </row>
    <row r="2821" spans="2:22" x14ac:dyDescent="0.25">
      <c r="B2821" t="s">
        <v>851</v>
      </c>
      <c r="C2821">
        <v>2016</v>
      </c>
      <c r="D2821" t="s">
        <v>378</v>
      </c>
      <c r="J2821" t="s">
        <v>14</v>
      </c>
      <c r="K2821">
        <v>2</v>
      </c>
      <c r="L2821" t="s">
        <v>1853</v>
      </c>
      <c r="M2821" t="s">
        <v>1854</v>
      </c>
      <c r="N2821" t="s">
        <v>381</v>
      </c>
      <c r="O2821" t="s">
        <v>382</v>
      </c>
      <c r="Q2821">
        <v>1</v>
      </c>
      <c r="R2821" s="4"/>
      <c r="S2821" s="9" t="str">
        <f t="shared" si="302"/>
        <v>Eickhoff, Jerad</v>
      </c>
      <c r="T2821" s="9" t="str">
        <f t="shared" si="303"/>
        <v>Topps Main     RC</v>
      </c>
      <c r="U2821" s="9" t="str">
        <f>IFERROR(VLOOKUP(S2821,'Lookup '!B:D,3,FALSE)," ")</f>
        <v xml:space="preserve"> </v>
      </c>
      <c r="V2821" s="9" t="str">
        <f t="shared" si="304"/>
        <v>G</v>
      </c>
    </row>
    <row r="2822" spans="2:22" x14ac:dyDescent="0.25">
      <c r="B2822" t="s">
        <v>851</v>
      </c>
      <c r="C2822">
        <v>2016</v>
      </c>
      <c r="D2822" t="s">
        <v>378</v>
      </c>
      <c r="K2822">
        <v>15</v>
      </c>
      <c r="L2822" t="s">
        <v>924</v>
      </c>
      <c r="M2822" t="s">
        <v>415</v>
      </c>
      <c r="N2822" t="s">
        <v>381</v>
      </c>
      <c r="O2822" t="s">
        <v>424</v>
      </c>
      <c r="Q2822">
        <v>1</v>
      </c>
      <c r="R2822" s="4">
        <v>0.6</v>
      </c>
      <c r="S2822" s="9" t="str">
        <f t="shared" si="302"/>
        <v>Howard, Ryan</v>
      </c>
      <c r="T2822" s="9" t="str">
        <f t="shared" si="303"/>
        <v xml:space="preserve">Topps Main     </v>
      </c>
      <c r="U2822" s="9" t="str">
        <f>IFERROR(VLOOKUP(S2822,'Lookup '!B:D,3,FALSE)," ")</f>
        <v/>
      </c>
      <c r="V2822" s="9" t="str">
        <f t="shared" si="304"/>
        <v>F $.25</v>
      </c>
    </row>
    <row r="2823" spans="2:22" x14ac:dyDescent="0.25">
      <c r="B2823" t="s">
        <v>851</v>
      </c>
      <c r="C2823">
        <v>2016</v>
      </c>
      <c r="D2823" t="s">
        <v>378</v>
      </c>
      <c r="K2823">
        <v>19</v>
      </c>
      <c r="L2823" t="s">
        <v>1451</v>
      </c>
      <c r="M2823" t="s">
        <v>728</v>
      </c>
      <c r="N2823" t="s">
        <v>549</v>
      </c>
      <c r="O2823" t="s">
        <v>388</v>
      </c>
      <c r="Q2823">
        <v>1</v>
      </c>
      <c r="R2823" s="4"/>
      <c r="S2823" s="9" t="str">
        <f t="shared" si="302"/>
        <v>DeShields Jr, Delino</v>
      </c>
      <c r="T2823" s="9" t="str">
        <f t="shared" si="303"/>
        <v xml:space="preserve">Topps Main     </v>
      </c>
      <c r="U2823" s="9" t="str">
        <f>IFERROR(VLOOKUP(S2823,'Lookup '!B:D,3,FALSE)," ")</f>
        <v xml:space="preserve"> </v>
      </c>
      <c r="V2823" s="9" t="str">
        <f t="shared" si="304"/>
        <v>G</v>
      </c>
    </row>
    <row r="2824" spans="2:22" x14ac:dyDescent="0.25">
      <c r="B2824" t="s">
        <v>851</v>
      </c>
      <c r="C2824">
        <v>2016</v>
      </c>
      <c r="D2824" t="s">
        <v>378</v>
      </c>
      <c r="K2824">
        <v>24</v>
      </c>
      <c r="L2824" t="s">
        <v>982</v>
      </c>
      <c r="M2824" t="s">
        <v>983</v>
      </c>
      <c r="N2824" t="s">
        <v>394</v>
      </c>
      <c r="O2824" t="s">
        <v>382</v>
      </c>
      <c r="Q2824">
        <v>1</v>
      </c>
      <c r="R2824" s="4">
        <v>1</v>
      </c>
      <c r="S2824" s="9" t="str">
        <f t="shared" si="302"/>
        <v>Kershaw, Clayton</v>
      </c>
      <c r="T2824" s="9" t="str">
        <f t="shared" si="303"/>
        <v xml:space="preserve">Topps Main     </v>
      </c>
      <c r="U2824" s="9" t="str">
        <f>IFERROR(VLOOKUP(S2824,'Lookup '!B:D,3,FALSE)," ")</f>
        <v/>
      </c>
      <c r="V2824" s="9" t="str">
        <f t="shared" si="304"/>
        <v>E $1</v>
      </c>
    </row>
    <row r="2825" spans="2:22" x14ac:dyDescent="0.25">
      <c r="B2825" t="s">
        <v>851</v>
      </c>
      <c r="C2825">
        <v>2016</v>
      </c>
      <c r="D2825" t="s">
        <v>378</v>
      </c>
      <c r="J2825" t="s">
        <v>14</v>
      </c>
      <c r="K2825">
        <v>27</v>
      </c>
      <c r="L2825" t="s">
        <v>1481</v>
      </c>
      <c r="M2825" t="s">
        <v>1855</v>
      </c>
      <c r="N2825" t="s">
        <v>381</v>
      </c>
      <c r="O2825" t="s">
        <v>382</v>
      </c>
      <c r="Q2825">
        <v>1</v>
      </c>
      <c r="R2825" s="4"/>
      <c r="S2825" s="9" t="str">
        <f t="shared" si="302"/>
        <v>Asher, Alec</v>
      </c>
      <c r="T2825" s="9" t="str">
        <f t="shared" si="303"/>
        <v>Topps Main     RC</v>
      </c>
      <c r="U2825" s="9" t="str">
        <f>IFERROR(VLOOKUP(S2825,'Lookup '!B:D,3,FALSE)," ")</f>
        <v xml:space="preserve"> </v>
      </c>
      <c r="V2825" s="9" t="str">
        <f t="shared" si="304"/>
        <v>G</v>
      </c>
    </row>
    <row r="2826" spans="2:22" x14ac:dyDescent="0.25">
      <c r="B2826" t="s">
        <v>851</v>
      </c>
      <c r="C2826">
        <v>2016</v>
      </c>
      <c r="D2826" t="s">
        <v>378</v>
      </c>
      <c r="K2826">
        <v>29</v>
      </c>
      <c r="L2826" t="s">
        <v>1856</v>
      </c>
      <c r="N2826" t="s">
        <v>565</v>
      </c>
      <c r="Q2826">
        <v>1</v>
      </c>
      <c r="R2826" s="4">
        <v>0.75</v>
      </c>
      <c r="S2826" s="9" t="str">
        <f t="shared" si="302"/>
        <v xml:space="preserve">Cabrera M/Bogaerts X/Altuve J, </v>
      </c>
      <c r="T2826" s="9" t="str">
        <f t="shared" si="303"/>
        <v xml:space="preserve">Topps Main     </v>
      </c>
      <c r="U2826" s="9" t="str">
        <f>IFERROR(VLOOKUP(S2826,'Lookup '!B:D,3,FALSE)," ")</f>
        <v xml:space="preserve"> </v>
      </c>
      <c r="V2826" s="9" t="str">
        <f t="shared" ref="V2826:V2865" si="306">IF(R2826&gt;0.249,IF(R2826&gt;0.99,IF(R2826&gt;4.99,IF(R2826&gt;9.99,IF(R2826&gt;49.99,IF(R2826&gt;99.99,"A $100","B $50"),"C $10"),"D $5"),"E $1"),"F $.25"),"G")</f>
        <v>F $.25</v>
      </c>
    </row>
    <row r="2827" spans="2:22" x14ac:dyDescent="0.25">
      <c r="B2827" t="s">
        <v>851</v>
      </c>
      <c r="C2827">
        <v>2016</v>
      </c>
      <c r="D2827" t="s">
        <v>378</v>
      </c>
      <c r="K2827">
        <v>43</v>
      </c>
      <c r="L2827" t="s">
        <v>1743</v>
      </c>
      <c r="M2827" t="s">
        <v>1744</v>
      </c>
      <c r="N2827" t="s">
        <v>430</v>
      </c>
      <c r="O2827" t="s">
        <v>382</v>
      </c>
      <c r="Q2827">
        <v>1</v>
      </c>
      <c r="R2827" s="4">
        <v>0.6</v>
      </c>
      <c r="S2827" s="9" t="str">
        <f t="shared" si="302"/>
        <v>Syndergaard, Noah</v>
      </c>
      <c r="T2827" s="9" t="str">
        <f t="shared" si="303"/>
        <v xml:space="preserve">Topps Main     </v>
      </c>
      <c r="U2827" s="9" t="str">
        <f>IFERROR(VLOOKUP(S2827,'Lookup '!B:D,3,FALSE)," ")</f>
        <v/>
      </c>
      <c r="V2827" s="9" t="str">
        <f t="shared" si="306"/>
        <v>F $.25</v>
      </c>
    </row>
    <row r="2828" spans="2:22" x14ac:dyDescent="0.25">
      <c r="B2828" t="s">
        <v>851</v>
      </c>
      <c r="C2828">
        <v>2016</v>
      </c>
      <c r="D2828" t="s">
        <v>378</v>
      </c>
      <c r="J2828" t="s">
        <v>14</v>
      </c>
      <c r="K2828">
        <v>66</v>
      </c>
      <c r="L2828" t="s">
        <v>1771</v>
      </c>
      <c r="M2828" t="s">
        <v>1332</v>
      </c>
      <c r="N2828" t="s">
        <v>509</v>
      </c>
      <c r="O2828" t="s">
        <v>388</v>
      </c>
      <c r="Q2828">
        <v>1</v>
      </c>
      <c r="R2828" s="4">
        <v>2</v>
      </c>
      <c r="S2828" s="9" t="str">
        <f t="shared" si="302"/>
        <v>Schwarber, Kyle</v>
      </c>
      <c r="T2828" s="9" t="str">
        <f t="shared" si="303"/>
        <v>Topps Main     RC</v>
      </c>
      <c r="U2828" s="9" t="str">
        <f>IFERROR(VLOOKUP(S2828,'Lookup '!B:D,3,FALSE)," ")</f>
        <v/>
      </c>
      <c r="V2828" s="9" t="str">
        <f t="shared" si="306"/>
        <v>E $1</v>
      </c>
    </row>
    <row r="2829" spans="2:22" x14ac:dyDescent="0.25">
      <c r="B2829" t="s">
        <v>851</v>
      </c>
      <c r="C2829">
        <v>2016</v>
      </c>
      <c r="D2829" t="s">
        <v>378</v>
      </c>
      <c r="K2829">
        <v>68</v>
      </c>
      <c r="L2829" t="s">
        <v>1311</v>
      </c>
      <c r="M2829" t="s">
        <v>1401</v>
      </c>
      <c r="N2829" t="s">
        <v>381</v>
      </c>
      <c r="O2829" t="s">
        <v>388</v>
      </c>
      <c r="Q2829">
        <v>1</v>
      </c>
      <c r="R2829" s="4"/>
      <c r="S2829" s="9" t="str">
        <f t="shared" si="302"/>
        <v>Herrera, Odubel</v>
      </c>
      <c r="T2829" s="9" t="str">
        <f t="shared" si="303"/>
        <v xml:space="preserve">Topps Main     </v>
      </c>
      <c r="U2829" s="9" t="str">
        <f>IFERROR(VLOOKUP(S2829,'Lookup '!B:D,3,FALSE)," ")</f>
        <v xml:space="preserve"> </v>
      </c>
      <c r="V2829" s="9" t="str">
        <f t="shared" si="306"/>
        <v>G</v>
      </c>
    </row>
    <row r="2830" spans="2:22" x14ac:dyDescent="0.25">
      <c r="B2830" t="s">
        <v>851</v>
      </c>
      <c r="C2830">
        <v>2016</v>
      </c>
      <c r="D2830" t="s">
        <v>378</v>
      </c>
      <c r="J2830" t="s">
        <v>14</v>
      </c>
      <c r="K2830">
        <v>78</v>
      </c>
      <c r="L2830" t="s">
        <v>1697</v>
      </c>
      <c r="M2830" t="s">
        <v>911</v>
      </c>
      <c r="N2830" t="s">
        <v>395</v>
      </c>
      <c r="O2830" t="s">
        <v>457</v>
      </c>
      <c r="Q2830">
        <v>1</v>
      </c>
      <c r="R2830" s="4">
        <v>1.25</v>
      </c>
      <c r="S2830" s="9" t="str">
        <f t="shared" si="302"/>
        <v>Sano, Miguel</v>
      </c>
      <c r="T2830" s="9" t="str">
        <f t="shared" si="303"/>
        <v>Topps Main     RC</v>
      </c>
      <c r="U2830" s="9" t="str">
        <f>IFERROR(VLOOKUP(S2830,'Lookup '!B:D,3,FALSE)," ")</f>
        <v/>
      </c>
      <c r="V2830" s="9" t="str">
        <f t="shared" si="306"/>
        <v>E $1</v>
      </c>
    </row>
    <row r="2831" spans="2:22" x14ac:dyDescent="0.25">
      <c r="B2831" t="s">
        <v>851</v>
      </c>
      <c r="C2831">
        <v>2016</v>
      </c>
      <c r="D2831" t="s">
        <v>378</v>
      </c>
      <c r="K2831">
        <v>83</v>
      </c>
      <c r="L2831" t="s">
        <v>1062</v>
      </c>
      <c r="M2831" t="s">
        <v>1063</v>
      </c>
      <c r="N2831" t="s">
        <v>420</v>
      </c>
      <c r="O2831" t="s">
        <v>388</v>
      </c>
      <c r="Q2831">
        <v>1</v>
      </c>
      <c r="R2831" s="4"/>
      <c r="S2831" s="9" t="str">
        <f t="shared" si="302"/>
        <v>Marte, Starling</v>
      </c>
      <c r="T2831" s="9" t="str">
        <f t="shared" si="303"/>
        <v xml:space="preserve">Topps Main     </v>
      </c>
      <c r="U2831" s="9" t="str">
        <f>IFERROR(VLOOKUP(S2831,'Lookup '!B:D,3,FALSE)," ")</f>
        <v/>
      </c>
      <c r="V2831" s="9" t="str">
        <f t="shared" si="306"/>
        <v>G</v>
      </c>
    </row>
    <row r="2832" spans="2:22" x14ac:dyDescent="0.25">
      <c r="B2832" t="s">
        <v>851</v>
      </c>
      <c r="C2832">
        <v>2016</v>
      </c>
      <c r="D2832" t="s">
        <v>378</v>
      </c>
      <c r="K2832">
        <v>84</v>
      </c>
      <c r="L2832" t="s">
        <v>1350</v>
      </c>
      <c r="M2832" t="s">
        <v>1351</v>
      </c>
      <c r="N2832" t="s">
        <v>402</v>
      </c>
      <c r="O2832" t="s">
        <v>388</v>
      </c>
      <c r="Q2832">
        <v>1</v>
      </c>
      <c r="R2832" s="4">
        <v>1</v>
      </c>
      <c r="S2832" s="9" t="str">
        <f t="shared" ref="S2832:S2895" si="307">L2832&amp;", "&amp;M2832</f>
        <v>Betts, Mookie</v>
      </c>
      <c r="T2832" s="9" t="str">
        <f t="shared" si="303"/>
        <v xml:space="preserve">Topps Main     </v>
      </c>
      <c r="U2832" s="9" t="str">
        <f>IFERROR(VLOOKUP(S2832,'Lookup '!B:D,3,FALSE)," ")</f>
        <v/>
      </c>
      <c r="V2832" s="9" t="str">
        <f t="shared" si="306"/>
        <v>E $1</v>
      </c>
    </row>
    <row r="2833" spans="2:22" x14ac:dyDescent="0.25">
      <c r="B2833" t="s">
        <v>851</v>
      </c>
      <c r="C2833">
        <v>2016</v>
      </c>
      <c r="D2833" t="s">
        <v>378</v>
      </c>
      <c r="J2833" t="s">
        <v>14</v>
      </c>
      <c r="K2833">
        <v>85</v>
      </c>
      <c r="L2833" t="s">
        <v>1338</v>
      </c>
      <c r="M2833" t="s">
        <v>1167</v>
      </c>
      <c r="N2833" t="s">
        <v>394</v>
      </c>
      <c r="O2833" t="s">
        <v>480</v>
      </c>
      <c r="Q2833">
        <v>1</v>
      </c>
      <c r="R2833" s="4">
        <v>2.5</v>
      </c>
      <c r="S2833" s="9" t="str">
        <f t="shared" si="307"/>
        <v>Seager, Corey</v>
      </c>
      <c r="T2833" s="9" t="str">
        <f t="shared" si="303"/>
        <v>Topps Main     RC</v>
      </c>
      <c r="U2833" s="9" t="str">
        <f>IFERROR(VLOOKUP(S2833,'Lookup '!B:D,3,FALSE)," ")</f>
        <v/>
      </c>
      <c r="V2833" s="9" t="str">
        <f t="shared" si="306"/>
        <v>E $1</v>
      </c>
    </row>
    <row r="2834" spans="2:22" x14ac:dyDescent="0.25">
      <c r="B2834" t="s">
        <v>851</v>
      </c>
      <c r="C2834">
        <v>2016</v>
      </c>
      <c r="D2834" t="s">
        <v>378</v>
      </c>
      <c r="K2834">
        <v>100</v>
      </c>
      <c r="L2834" t="s">
        <v>1134</v>
      </c>
      <c r="M2834" t="s">
        <v>1135</v>
      </c>
      <c r="N2834" t="s">
        <v>966</v>
      </c>
      <c r="O2834" t="s">
        <v>388</v>
      </c>
      <c r="Q2834">
        <v>1</v>
      </c>
      <c r="R2834" s="4">
        <v>1</v>
      </c>
      <c r="S2834" s="9" t="str">
        <f t="shared" si="307"/>
        <v>Harper, Bryce</v>
      </c>
      <c r="T2834" s="9" t="str">
        <f t="shared" ref="T2834:T2897" si="308">CONCATENATE(D2834&amp;" "&amp;E2834&amp;" "&amp;F2834&amp;" "&amp;G2834&amp;" "&amp;H2834&amp;" "&amp;I2834&amp;J2834)</f>
        <v xml:space="preserve">Topps Main     </v>
      </c>
      <c r="U2834" s="9" t="str">
        <f>IFERROR(VLOOKUP(S2834,'Lookup '!B:D,3,FALSE)," ")</f>
        <v/>
      </c>
      <c r="V2834" s="9" t="str">
        <f t="shared" si="306"/>
        <v>E $1</v>
      </c>
    </row>
    <row r="2835" spans="2:22" x14ac:dyDescent="0.25">
      <c r="B2835" t="s">
        <v>851</v>
      </c>
      <c r="C2835">
        <v>2016</v>
      </c>
      <c r="D2835" t="s">
        <v>378</v>
      </c>
      <c r="J2835" t="s">
        <v>14</v>
      </c>
      <c r="K2835">
        <v>103</v>
      </c>
      <c r="L2835" t="s">
        <v>1540</v>
      </c>
      <c r="M2835" t="s">
        <v>1541</v>
      </c>
      <c r="N2835" t="s">
        <v>966</v>
      </c>
      <c r="O2835" t="s">
        <v>480</v>
      </c>
      <c r="Q2835">
        <v>1</v>
      </c>
      <c r="R2835" s="4">
        <v>2</v>
      </c>
      <c r="S2835" s="9" t="str">
        <f t="shared" si="307"/>
        <v>Turner, Trea</v>
      </c>
      <c r="T2835" s="9" t="str">
        <f t="shared" si="308"/>
        <v>Topps Main     RC</v>
      </c>
      <c r="U2835" s="9" t="str">
        <f>IFERROR(VLOOKUP(S2835,'Lookup '!B:D,3,FALSE)," ")</f>
        <v/>
      </c>
      <c r="V2835" s="9" t="str">
        <f t="shared" si="306"/>
        <v>E $1</v>
      </c>
    </row>
    <row r="2836" spans="2:22" x14ac:dyDescent="0.25">
      <c r="B2836" t="s">
        <v>851</v>
      </c>
      <c r="C2836">
        <v>2016</v>
      </c>
      <c r="D2836" t="s">
        <v>378</v>
      </c>
      <c r="J2836" t="s">
        <v>14</v>
      </c>
      <c r="K2836">
        <v>109</v>
      </c>
      <c r="L2836" t="s">
        <v>1696</v>
      </c>
      <c r="M2836" t="s">
        <v>1114</v>
      </c>
      <c r="N2836" t="s">
        <v>402</v>
      </c>
      <c r="O2836" t="s">
        <v>382</v>
      </c>
      <c r="Q2836">
        <v>1</v>
      </c>
      <c r="R2836" s="4"/>
      <c r="S2836" s="9" t="str">
        <f t="shared" si="307"/>
        <v>Owens, Henry</v>
      </c>
      <c r="T2836" s="9" t="str">
        <f t="shared" si="308"/>
        <v>Topps Main     RC</v>
      </c>
      <c r="U2836" s="9" t="str">
        <f>IFERROR(VLOOKUP(S2836,'Lookup '!B:D,3,FALSE)," ")</f>
        <v xml:space="preserve"> </v>
      </c>
      <c r="V2836" s="9" t="str">
        <f t="shared" si="306"/>
        <v>G</v>
      </c>
    </row>
    <row r="2837" spans="2:22" x14ac:dyDescent="0.25">
      <c r="B2837" t="s">
        <v>851</v>
      </c>
      <c r="C2837">
        <v>2016</v>
      </c>
      <c r="D2837" t="s">
        <v>378</v>
      </c>
      <c r="K2837">
        <v>121</v>
      </c>
      <c r="L2837" t="s">
        <v>1394</v>
      </c>
      <c r="M2837" t="s">
        <v>419</v>
      </c>
      <c r="N2837" t="s">
        <v>556</v>
      </c>
      <c r="O2837" t="s">
        <v>382</v>
      </c>
      <c r="Q2837">
        <v>1</v>
      </c>
      <c r="R2837" s="4"/>
      <c r="S2837" s="9" t="str">
        <f t="shared" si="307"/>
        <v>Osuna, Roberto</v>
      </c>
      <c r="T2837" s="9" t="str">
        <f t="shared" si="308"/>
        <v xml:space="preserve">Topps Main     </v>
      </c>
      <c r="U2837" s="9" t="str">
        <f>IFERROR(VLOOKUP(S2837,'Lookup '!B:D,3,FALSE)," ")</f>
        <v/>
      </c>
      <c r="V2837" s="9" t="str">
        <f t="shared" si="306"/>
        <v>G</v>
      </c>
    </row>
    <row r="2838" spans="2:22" x14ac:dyDescent="0.25">
      <c r="B2838" t="s">
        <v>851</v>
      </c>
      <c r="C2838">
        <v>2016</v>
      </c>
      <c r="D2838" t="s">
        <v>378</v>
      </c>
      <c r="K2838">
        <v>125</v>
      </c>
      <c r="L2838" t="s">
        <v>1857</v>
      </c>
      <c r="N2838" t="s">
        <v>565</v>
      </c>
      <c r="Q2838">
        <v>1</v>
      </c>
      <c r="R2838" s="4">
        <v>1</v>
      </c>
      <c r="S2838" s="9" t="str">
        <f t="shared" si="307"/>
        <v xml:space="preserve">Greinke/Arrieta/Kershaw, </v>
      </c>
      <c r="T2838" s="9" t="str">
        <f t="shared" si="308"/>
        <v xml:space="preserve">Topps Main     </v>
      </c>
      <c r="U2838" s="9" t="str">
        <f>IFERROR(VLOOKUP(S2838,'Lookup '!B:D,3,FALSE)," ")</f>
        <v xml:space="preserve"> </v>
      </c>
      <c r="V2838" s="9" t="str">
        <f t="shared" si="306"/>
        <v>E $1</v>
      </c>
    </row>
    <row r="2839" spans="2:22" x14ac:dyDescent="0.25">
      <c r="B2839" t="s">
        <v>851</v>
      </c>
      <c r="C2839">
        <v>2016</v>
      </c>
      <c r="D2839" t="s">
        <v>378</v>
      </c>
      <c r="J2839" t="s">
        <v>14</v>
      </c>
      <c r="K2839">
        <v>127</v>
      </c>
      <c r="L2839" t="s">
        <v>500</v>
      </c>
      <c r="M2839" t="s">
        <v>1033</v>
      </c>
      <c r="N2839" t="s">
        <v>394</v>
      </c>
      <c r="O2839" t="s">
        <v>382</v>
      </c>
      <c r="Q2839">
        <v>1</v>
      </c>
      <c r="R2839" s="4"/>
      <c r="S2839" s="9" t="str">
        <f t="shared" si="307"/>
        <v>Lee, Zach</v>
      </c>
      <c r="T2839" s="9" t="str">
        <f t="shared" si="308"/>
        <v>Topps Main     RC</v>
      </c>
      <c r="U2839" s="9" t="str">
        <f>IFERROR(VLOOKUP(S2839,'Lookup '!B:D,3,FALSE)," ")</f>
        <v xml:space="preserve"> </v>
      </c>
      <c r="V2839" s="9" t="str">
        <f t="shared" si="306"/>
        <v>G</v>
      </c>
    </row>
    <row r="2840" spans="2:22" x14ac:dyDescent="0.25">
      <c r="B2840" t="s">
        <v>851</v>
      </c>
      <c r="C2840">
        <v>2016</v>
      </c>
      <c r="D2840" t="s">
        <v>378</v>
      </c>
      <c r="K2840">
        <v>128</v>
      </c>
      <c r="L2840" t="s">
        <v>1304</v>
      </c>
      <c r="M2840" t="s">
        <v>539</v>
      </c>
      <c r="N2840" t="s">
        <v>395</v>
      </c>
      <c r="O2840" t="s">
        <v>388</v>
      </c>
      <c r="Q2840">
        <v>1</v>
      </c>
      <c r="R2840" s="4"/>
      <c r="S2840" s="9" t="str">
        <f t="shared" si="307"/>
        <v>Rosario, Eddie</v>
      </c>
      <c r="T2840" s="9" t="str">
        <f t="shared" si="308"/>
        <v xml:space="preserve">Topps Main     </v>
      </c>
      <c r="U2840" s="9" t="str">
        <f>IFERROR(VLOOKUP(S2840,'Lookup '!B:D,3,FALSE)," ")</f>
        <v xml:space="preserve"> </v>
      </c>
      <c r="V2840" s="9" t="str">
        <f t="shared" si="306"/>
        <v>G</v>
      </c>
    </row>
    <row r="2841" spans="2:22" x14ac:dyDescent="0.25">
      <c r="B2841" t="s">
        <v>851</v>
      </c>
      <c r="C2841">
        <v>2016</v>
      </c>
      <c r="D2841" t="s">
        <v>378</v>
      </c>
      <c r="K2841">
        <v>132</v>
      </c>
      <c r="L2841" t="s">
        <v>1352</v>
      </c>
      <c r="M2841" t="s">
        <v>351</v>
      </c>
      <c r="N2841" t="s">
        <v>966</v>
      </c>
      <c r="O2841" t="s">
        <v>382</v>
      </c>
      <c r="Q2841">
        <v>1</v>
      </c>
      <c r="R2841" s="4"/>
      <c r="S2841" s="9" t="str">
        <f t="shared" si="307"/>
        <v>Ross, Joe</v>
      </c>
      <c r="T2841" s="9" t="str">
        <f t="shared" si="308"/>
        <v xml:space="preserve">Topps Main     </v>
      </c>
      <c r="U2841" s="9" t="str">
        <f>IFERROR(VLOOKUP(S2841,'Lookup '!B:D,3,FALSE)," ")</f>
        <v xml:space="preserve"> </v>
      </c>
      <c r="V2841" s="9" t="str">
        <f t="shared" si="306"/>
        <v>G</v>
      </c>
    </row>
    <row r="2842" spans="2:22" x14ac:dyDescent="0.25">
      <c r="B2842" t="s">
        <v>851</v>
      </c>
      <c r="C2842">
        <v>2016</v>
      </c>
      <c r="D2842" t="s">
        <v>378</v>
      </c>
      <c r="J2842" t="s">
        <v>14</v>
      </c>
      <c r="K2842">
        <v>133</v>
      </c>
      <c r="L2842" t="s">
        <v>1249</v>
      </c>
      <c r="M2842" t="s">
        <v>421</v>
      </c>
      <c r="N2842" t="s">
        <v>381</v>
      </c>
      <c r="O2842" t="s">
        <v>382</v>
      </c>
      <c r="Q2842">
        <v>1</v>
      </c>
      <c r="R2842" s="4">
        <v>1</v>
      </c>
      <c r="S2842" s="9" t="str">
        <f t="shared" si="307"/>
        <v>Nola, Aaron</v>
      </c>
      <c r="T2842" s="9" t="str">
        <f t="shared" si="308"/>
        <v>Topps Main     RC</v>
      </c>
      <c r="U2842" s="9" t="str">
        <f>IFERROR(VLOOKUP(S2842,'Lookup '!B:D,3,FALSE)," ")</f>
        <v xml:space="preserve"> </v>
      </c>
      <c r="V2842" s="9" t="str">
        <f t="shared" si="306"/>
        <v>E $1</v>
      </c>
    </row>
    <row r="2843" spans="2:22" x14ac:dyDescent="0.25">
      <c r="B2843" t="s">
        <v>851</v>
      </c>
      <c r="C2843">
        <v>2016</v>
      </c>
      <c r="D2843" t="s">
        <v>378</v>
      </c>
      <c r="J2843" t="s">
        <v>14</v>
      </c>
      <c r="K2843">
        <v>141</v>
      </c>
      <c r="L2843" t="s">
        <v>1756</v>
      </c>
      <c r="M2843" t="s">
        <v>727</v>
      </c>
      <c r="N2843" t="s">
        <v>446</v>
      </c>
      <c r="O2843" t="s">
        <v>382</v>
      </c>
      <c r="Q2843">
        <v>1</v>
      </c>
      <c r="R2843" s="4"/>
      <c r="S2843" s="9" t="str">
        <f t="shared" si="307"/>
        <v>Rea, Colin</v>
      </c>
      <c r="T2843" s="9" t="str">
        <f t="shared" si="308"/>
        <v>Topps Main     RC</v>
      </c>
      <c r="U2843" s="9" t="str">
        <f>IFERROR(VLOOKUP(S2843,'Lookup '!B:D,3,FALSE)," ")</f>
        <v xml:space="preserve"> </v>
      </c>
      <c r="V2843" s="9" t="str">
        <f t="shared" si="306"/>
        <v>G</v>
      </c>
    </row>
    <row r="2844" spans="2:22" x14ac:dyDescent="0.25">
      <c r="B2844" t="s">
        <v>851</v>
      </c>
      <c r="C2844">
        <v>2016</v>
      </c>
      <c r="D2844" t="s">
        <v>378</v>
      </c>
      <c r="J2844" t="s">
        <v>14</v>
      </c>
      <c r="K2844">
        <v>146</v>
      </c>
      <c r="L2844" t="s">
        <v>1695</v>
      </c>
      <c r="M2844" t="s">
        <v>1008</v>
      </c>
      <c r="N2844" t="s">
        <v>391</v>
      </c>
      <c r="O2844" t="s">
        <v>388</v>
      </c>
      <c r="Q2844">
        <v>1</v>
      </c>
      <c r="R2844" s="4">
        <v>1.25</v>
      </c>
      <c r="S2844" s="9" t="str">
        <f t="shared" si="307"/>
        <v>Piscotty, Stephen</v>
      </c>
      <c r="T2844" s="9" t="str">
        <f t="shared" si="308"/>
        <v>Topps Main     RC</v>
      </c>
      <c r="U2844" s="9" t="str">
        <f>IFERROR(VLOOKUP(S2844,'Lookup '!B:D,3,FALSE)," ")</f>
        <v xml:space="preserve"> </v>
      </c>
      <c r="V2844" s="9" t="str">
        <f t="shared" si="306"/>
        <v>E $1</v>
      </c>
    </row>
    <row r="2845" spans="2:22" x14ac:dyDescent="0.25">
      <c r="B2845" t="s">
        <v>851</v>
      </c>
      <c r="C2845">
        <v>2016</v>
      </c>
      <c r="D2845" t="s">
        <v>378</v>
      </c>
      <c r="K2845">
        <v>147</v>
      </c>
      <c r="L2845" t="s">
        <v>1136</v>
      </c>
      <c r="M2845" t="s">
        <v>1137</v>
      </c>
      <c r="N2845" t="s">
        <v>782</v>
      </c>
      <c r="O2845" t="s">
        <v>398</v>
      </c>
      <c r="Q2845">
        <v>1</v>
      </c>
      <c r="R2845" s="4">
        <v>0.5</v>
      </c>
      <c r="S2845" s="9" t="str">
        <f t="shared" si="307"/>
        <v>Gordon, Dee</v>
      </c>
      <c r="T2845" s="9" t="str">
        <f t="shared" si="308"/>
        <v xml:space="preserve">Topps Main     </v>
      </c>
      <c r="U2845" s="9" t="str">
        <f>IFERROR(VLOOKUP(S2845,'Lookup '!B:D,3,FALSE)," ")</f>
        <v xml:space="preserve"> </v>
      </c>
      <c r="V2845" s="9" t="str">
        <f t="shared" si="306"/>
        <v>F $.25</v>
      </c>
    </row>
    <row r="2846" spans="2:22" x14ac:dyDescent="0.25">
      <c r="B2846" t="s">
        <v>851</v>
      </c>
      <c r="C2846">
        <v>2016</v>
      </c>
      <c r="D2846" t="s">
        <v>378</v>
      </c>
      <c r="K2846">
        <v>150</v>
      </c>
      <c r="L2846" t="s">
        <v>982</v>
      </c>
      <c r="M2846" t="s">
        <v>983</v>
      </c>
      <c r="N2846" t="s">
        <v>394</v>
      </c>
      <c r="O2846" t="s">
        <v>382</v>
      </c>
      <c r="Q2846">
        <v>1</v>
      </c>
      <c r="R2846" s="4">
        <v>1</v>
      </c>
      <c r="S2846" s="9" t="str">
        <f t="shared" si="307"/>
        <v>Kershaw, Clayton</v>
      </c>
      <c r="T2846" s="9" t="str">
        <f t="shared" si="308"/>
        <v xml:space="preserve">Topps Main     </v>
      </c>
      <c r="U2846" s="9" t="str">
        <f>IFERROR(VLOOKUP(S2846,'Lookup '!B:D,3,FALSE)," ")</f>
        <v/>
      </c>
      <c r="V2846" s="9" t="str">
        <f t="shared" si="306"/>
        <v>E $1</v>
      </c>
    </row>
    <row r="2847" spans="2:22" x14ac:dyDescent="0.25">
      <c r="B2847" t="s">
        <v>851</v>
      </c>
      <c r="C2847">
        <v>2016</v>
      </c>
      <c r="D2847" t="s">
        <v>378</v>
      </c>
      <c r="J2847" t="s">
        <v>14</v>
      </c>
      <c r="K2847">
        <v>157</v>
      </c>
      <c r="L2847" t="s">
        <v>1858</v>
      </c>
      <c r="M2847" t="s">
        <v>1859</v>
      </c>
      <c r="N2847" t="s">
        <v>381</v>
      </c>
      <c r="O2847" t="s">
        <v>388</v>
      </c>
      <c r="Q2847">
        <v>1</v>
      </c>
      <c r="R2847" s="4"/>
      <c r="S2847" s="9" t="str">
        <f t="shared" si="307"/>
        <v>Sweeney, Darnell</v>
      </c>
      <c r="T2847" s="9" t="str">
        <f t="shared" si="308"/>
        <v>Topps Main     RC</v>
      </c>
      <c r="U2847" s="9" t="str">
        <f>IFERROR(VLOOKUP(S2847,'Lookup '!B:D,3,FALSE)," ")</f>
        <v xml:space="preserve"> </v>
      </c>
      <c r="V2847" s="9" t="str">
        <f t="shared" si="306"/>
        <v>G</v>
      </c>
    </row>
    <row r="2848" spans="2:22" x14ac:dyDescent="0.25">
      <c r="B2848" t="s">
        <v>851</v>
      </c>
      <c r="C2848">
        <v>2016</v>
      </c>
      <c r="D2848" t="s">
        <v>378</v>
      </c>
      <c r="K2848">
        <v>160</v>
      </c>
      <c r="L2848" t="s">
        <v>1019</v>
      </c>
      <c r="M2848" t="s">
        <v>992</v>
      </c>
      <c r="N2848" t="s">
        <v>465</v>
      </c>
      <c r="O2848" t="s">
        <v>382</v>
      </c>
      <c r="Q2848">
        <v>1</v>
      </c>
      <c r="R2848" s="4">
        <v>0.6</v>
      </c>
      <c r="S2848" s="9" t="str">
        <f t="shared" si="307"/>
        <v>Sale, Chris</v>
      </c>
      <c r="T2848" s="9" t="str">
        <f t="shared" si="308"/>
        <v xml:space="preserve">Topps Main     </v>
      </c>
      <c r="U2848" s="9" t="str">
        <f>IFERROR(VLOOKUP(S2848,'Lookup '!B:D,3,FALSE)," ")</f>
        <v/>
      </c>
      <c r="V2848" s="9" t="str">
        <f t="shared" si="306"/>
        <v>F $.25</v>
      </c>
    </row>
    <row r="2849" spans="2:22" x14ac:dyDescent="0.25">
      <c r="B2849" t="s">
        <v>851</v>
      </c>
      <c r="C2849">
        <v>2016</v>
      </c>
      <c r="D2849" t="s">
        <v>378</v>
      </c>
      <c r="K2849">
        <v>170</v>
      </c>
      <c r="L2849" t="s">
        <v>1142</v>
      </c>
      <c r="M2849" t="s">
        <v>614</v>
      </c>
      <c r="N2849" t="s">
        <v>532</v>
      </c>
      <c r="O2849" t="s">
        <v>398</v>
      </c>
      <c r="Q2849">
        <v>1</v>
      </c>
      <c r="R2849" s="4">
        <v>0.5</v>
      </c>
      <c r="S2849" s="9" t="str">
        <f t="shared" si="307"/>
        <v>Altuve, Jose</v>
      </c>
      <c r="T2849" s="9" t="str">
        <f t="shared" si="308"/>
        <v xml:space="preserve">Topps Main     </v>
      </c>
      <c r="U2849" s="9" t="str">
        <f>IFERROR(VLOOKUP(S2849,'Lookup '!B:D,3,FALSE)," ")</f>
        <v/>
      </c>
      <c r="V2849" s="9" t="str">
        <f t="shared" si="306"/>
        <v>F $.25</v>
      </c>
    </row>
    <row r="2850" spans="2:22" x14ac:dyDescent="0.25">
      <c r="B2850" t="s">
        <v>851</v>
      </c>
      <c r="C2850">
        <v>2016</v>
      </c>
      <c r="D2850" t="s">
        <v>378</v>
      </c>
      <c r="K2850">
        <v>174</v>
      </c>
      <c r="L2850" t="s">
        <v>1093</v>
      </c>
      <c r="M2850" t="s">
        <v>1094</v>
      </c>
      <c r="N2850" t="s">
        <v>417</v>
      </c>
      <c r="O2850" t="s">
        <v>382</v>
      </c>
      <c r="Q2850">
        <v>1</v>
      </c>
      <c r="R2850" s="4"/>
      <c r="S2850" s="9" t="str">
        <f t="shared" si="307"/>
        <v>Weaver, Jered</v>
      </c>
      <c r="T2850" s="9" t="str">
        <f t="shared" si="308"/>
        <v xml:space="preserve">Topps Main     </v>
      </c>
      <c r="U2850" s="9" t="str">
        <f>IFERROR(VLOOKUP(S2850,'Lookup '!B:D,3,FALSE)," ")</f>
        <v xml:space="preserve"> </v>
      </c>
      <c r="V2850" s="9" t="str">
        <f t="shared" si="306"/>
        <v>G</v>
      </c>
    </row>
    <row r="2851" spans="2:22" x14ac:dyDescent="0.25">
      <c r="B2851" t="s">
        <v>851</v>
      </c>
      <c r="C2851">
        <v>2016</v>
      </c>
      <c r="D2851" t="s">
        <v>378</v>
      </c>
      <c r="K2851">
        <v>175</v>
      </c>
      <c r="L2851" t="s">
        <v>1103</v>
      </c>
      <c r="M2851" t="s">
        <v>527</v>
      </c>
      <c r="N2851" t="s">
        <v>451</v>
      </c>
      <c r="O2851" t="s">
        <v>440</v>
      </c>
      <c r="Q2851">
        <v>1</v>
      </c>
      <c r="R2851" s="4">
        <v>0.6</v>
      </c>
      <c r="S2851" s="9" t="str">
        <f t="shared" si="307"/>
        <v>Machado, Manny</v>
      </c>
      <c r="T2851" s="9" t="str">
        <f t="shared" si="308"/>
        <v xml:space="preserve">Topps Main     </v>
      </c>
      <c r="U2851" s="9">
        <f>IFERROR(VLOOKUP(S2851,'Lookup '!B:D,3,FALSE)," ")</f>
        <v>0</v>
      </c>
      <c r="V2851" s="9" t="str">
        <f t="shared" si="306"/>
        <v>F $.25</v>
      </c>
    </row>
    <row r="2852" spans="2:22" x14ac:dyDescent="0.25">
      <c r="B2852" t="s">
        <v>851</v>
      </c>
      <c r="C2852">
        <v>2016</v>
      </c>
      <c r="D2852" t="s">
        <v>378</v>
      </c>
      <c r="J2852" t="s">
        <v>14</v>
      </c>
      <c r="K2852">
        <v>179</v>
      </c>
      <c r="L2852" t="s">
        <v>1539</v>
      </c>
      <c r="M2852" t="s">
        <v>614</v>
      </c>
      <c r="N2852" t="s">
        <v>394</v>
      </c>
      <c r="O2852" t="s">
        <v>398</v>
      </c>
      <c r="Q2852">
        <v>1</v>
      </c>
      <c r="R2852" s="4"/>
      <c r="S2852" s="9" t="str">
        <f t="shared" si="307"/>
        <v>Peraza, Jose</v>
      </c>
      <c r="T2852" s="9" t="str">
        <f t="shared" si="308"/>
        <v>Topps Main     RC</v>
      </c>
      <c r="U2852" s="9" t="str">
        <f>IFERROR(VLOOKUP(S2852,'Lookup '!B:D,3,FALSE)," ")</f>
        <v xml:space="preserve"> </v>
      </c>
      <c r="V2852" s="9" t="str">
        <f t="shared" si="306"/>
        <v>G</v>
      </c>
    </row>
    <row r="2853" spans="2:22" x14ac:dyDescent="0.25">
      <c r="B2853" t="s">
        <v>851</v>
      </c>
      <c r="C2853">
        <v>2016</v>
      </c>
      <c r="D2853" t="s">
        <v>378</v>
      </c>
      <c r="J2853" t="s">
        <v>14</v>
      </c>
      <c r="K2853">
        <v>184</v>
      </c>
      <c r="L2853" t="s">
        <v>1860</v>
      </c>
      <c r="M2853" t="s">
        <v>1316</v>
      </c>
      <c r="N2853" t="s">
        <v>446</v>
      </c>
      <c r="O2853" t="s">
        <v>388</v>
      </c>
      <c r="Q2853">
        <v>1</v>
      </c>
      <c r="R2853" s="4"/>
      <c r="S2853" s="9" t="str">
        <f t="shared" si="307"/>
        <v>Jankowski, Travis</v>
      </c>
      <c r="T2853" s="9" t="str">
        <f t="shared" si="308"/>
        <v>Topps Main     RC</v>
      </c>
      <c r="U2853" s="9" t="str">
        <f>IFERROR(VLOOKUP(S2853,'Lookup '!B:D,3,FALSE)," ")</f>
        <v xml:space="preserve"> </v>
      </c>
      <c r="V2853" s="9" t="str">
        <f t="shared" si="306"/>
        <v>G</v>
      </c>
    </row>
    <row r="2854" spans="2:22" x14ac:dyDescent="0.25">
      <c r="B2854" t="s">
        <v>851</v>
      </c>
      <c r="C2854">
        <v>2016</v>
      </c>
      <c r="D2854" t="s">
        <v>378</v>
      </c>
      <c r="J2854" t="s">
        <v>14</v>
      </c>
      <c r="K2854">
        <v>188</v>
      </c>
      <c r="L2854" t="s">
        <v>1753</v>
      </c>
      <c r="M2854" t="s">
        <v>357</v>
      </c>
      <c r="N2854" t="s">
        <v>425</v>
      </c>
      <c r="O2854" t="s">
        <v>424</v>
      </c>
      <c r="Q2854">
        <v>1</v>
      </c>
      <c r="R2854" s="4">
        <v>2</v>
      </c>
      <c r="S2854" s="9" t="str">
        <f t="shared" si="307"/>
        <v>Bird, Greg</v>
      </c>
      <c r="T2854" s="9" t="str">
        <f t="shared" si="308"/>
        <v>Topps Main     RC</v>
      </c>
      <c r="U2854" s="9" t="str">
        <f>IFERROR(VLOOKUP(S2854,'Lookup '!B:D,3,FALSE)," ")</f>
        <v xml:space="preserve"> </v>
      </c>
      <c r="V2854" s="9" t="str">
        <f t="shared" si="306"/>
        <v>E $1</v>
      </c>
    </row>
    <row r="2855" spans="2:22" x14ac:dyDescent="0.25">
      <c r="B2855" t="s">
        <v>851</v>
      </c>
      <c r="C2855">
        <v>2016</v>
      </c>
      <c r="D2855" t="s">
        <v>378</v>
      </c>
      <c r="J2855" t="s">
        <v>14</v>
      </c>
      <c r="K2855">
        <v>191</v>
      </c>
      <c r="L2855" t="s">
        <v>482</v>
      </c>
      <c r="M2855" t="s">
        <v>839</v>
      </c>
      <c r="N2855" t="s">
        <v>402</v>
      </c>
      <c r="O2855" t="s">
        <v>382</v>
      </c>
      <c r="Q2855">
        <v>1</v>
      </c>
      <c r="R2855" s="4"/>
      <c r="S2855" s="9" t="str">
        <f t="shared" si="307"/>
        <v>Johnson, Brian</v>
      </c>
      <c r="T2855" s="9" t="str">
        <f t="shared" si="308"/>
        <v>Topps Main     RC</v>
      </c>
      <c r="U2855" s="9" t="str">
        <f>IFERROR(VLOOKUP(S2855,'Lookup '!B:D,3,FALSE)," ")</f>
        <v xml:space="preserve"> </v>
      </c>
      <c r="V2855" s="9" t="str">
        <f t="shared" si="306"/>
        <v>G</v>
      </c>
    </row>
    <row r="2856" spans="2:22" x14ac:dyDescent="0.25">
      <c r="B2856" t="s">
        <v>851</v>
      </c>
      <c r="C2856">
        <v>2016</v>
      </c>
      <c r="D2856" t="s">
        <v>378</v>
      </c>
      <c r="K2856">
        <v>209</v>
      </c>
      <c r="L2856" t="s">
        <v>994</v>
      </c>
      <c r="M2856" t="s">
        <v>995</v>
      </c>
      <c r="N2856" t="s">
        <v>966</v>
      </c>
      <c r="O2856" t="s">
        <v>382</v>
      </c>
      <c r="Q2856">
        <v>1</v>
      </c>
      <c r="R2856" s="4">
        <v>0.6</v>
      </c>
      <c r="S2856" s="9" t="str">
        <f t="shared" si="307"/>
        <v>Scherzer, Max</v>
      </c>
      <c r="T2856" s="9" t="str">
        <f t="shared" si="308"/>
        <v xml:space="preserve">Topps Main     </v>
      </c>
      <c r="U2856" s="9" t="str">
        <f>IFERROR(VLOOKUP(S2856,'Lookup '!B:D,3,FALSE)," ")</f>
        <v/>
      </c>
      <c r="V2856" s="9" t="str">
        <f t="shared" si="306"/>
        <v>F $.25</v>
      </c>
    </row>
    <row r="2857" spans="2:22" x14ac:dyDescent="0.25">
      <c r="B2857" t="s">
        <v>851</v>
      </c>
      <c r="C2857">
        <v>2016</v>
      </c>
      <c r="D2857" t="s">
        <v>378</v>
      </c>
      <c r="K2857">
        <v>212</v>
      </c>
      <c r="L2857" t="s">
        <v>1029</v>
      </c>
      <c r="M2857" t="s">
        <v>1030</v>
      </c>
      <c r="N2857" t="s">
        <v>509</v>
      </c>
      <c r="O2857" t="s">
        <v>398</v>
      </c>
      <c r="Q2857">
        <v>1</v>
      </c>
      <c r="R2857" s="4">
        <v>0.6</v>
      </c>
      <c r="S2857" s="9" t="str">
        <f t="shared" si="307"/>
        <v>Castro, Starlin</v>
      </c>
      <c r="T2857" s="9" t="str">
        <f t="shared" si="308"/>
        <v xml:space="preserve">Topps Main     </v>
      </c>
      <c r="U2857" s="9" t="str">
        <f>IFERROR(VLOOKUP(S2857,'Lookup '!B:D,3,FALSE)," ")</f>
        <v xml:space="preserve"> </v>
      </c>
      <c r="V2857" s="9" t="str">
        <f t="shared" si="306"/>
        <v>F $.25</v>
      </c>
    </row>
    <row r="2858" spans="2:22" x14ac:dyDescent="0.25">
      <c r="B2858" t="s">
        <v>851</v>
      </c>
      <c r="C2858">
        <v>2016</v>
      </c>
      <c r="D2858" t="s">
        <v>378</v>
      </c>
      <c r="J2858" t="s">
        <v>14</v>
      </c>
      <c r="K2858">
        <v>226</v>
      </c>
      <c r="L2858" t="s">
        <v>1861</v>
      </c>
      <c r="M2858" t="s">
        <v>839</v>
      </c>
      <c r="N2858" t="s">
        <v>782</v>
      </c>
      <c r="O2858" t="s">
        <v>382</v>
      </c>
      <c r="Q2858">
        <v>1</v>
      </c>
      <c r="R2858" s="4"/>
      <c r="S2858" s="9" t="str">
        <f t="shared" si="307"/>
        <v>Ellington, Brian</v>
      </c>
      <c r="T2858" s="9" t="str">
        <f t="shared" si="308"/>
        <v>Topps Main     RC</v>
      </c>
      <c r="U2858" s="9" t="str">
        <f>IFERROR(VLOOKUP(S2858,'Lookup '!B:D,3,FALSE)," ")</f>
        <v xml:space="preserve"> </v>
      </c>
      <c r="V2858" s="9" t="str">
        <f t="shared" si="306"/>
        <v>G</v>
      </c>
    </row>
    <row r="2859" spans="2:22" x14ac:dyDescent="0.25">
      <c r="B2859" t="s">
        <v>851</v>
      </c>
      <c r="C2859">
        <v>2016</v>
      </c>
      <c r="D2859" t="s">
        <v>378</v>
      </c>
      <c r="K2859">
        <v>242</v>
      </c>
      <c r="L2859" t="s">
        <v>1862</v>
      </c>
      <c r="M2859" t="s">
        <v>617</v>
      </c>
      <c r="N2859" t="s">
        <v>423</v>
      </c>
      <c r="O2859" t="s">
        <v>382</v>
      </c>
      <c r="Q2859">
        <v>1</v>
      </c>
      <c r="R2859" s="4"/>
      <c r="S2859" s="9" t="str">
        <f t="shared" si="307"/>
        <v>Wisler, Matt</v>
      </c>
      <c r="T2859" s="9" t="str">
        <f t="shared" si="308"/>
        <v xml:space="preserve">Topps Main     </v>
      </c>
      <c r="U2859" s="9" t="str">
        <f>IFERROR(VLOOKUP(S2859,'Lookup '!B:D,3,FALSE)," ")</f>
        <v xml:space="preserve"> </v>
      </c>
      <c r="V2859" s="9" t="str">
        <f t="shared" si="306"/>
        <v>G</v>
      </c>
    </row>
    <row r="2860" spans="2:22" x14ac:dyDescent="0.25">
      <c r="B2860" t="s">
        <v>851</v>
      </c>
      <c r="C2860">
        <v>2016</v>
      </c>
      <c r="D2860" t="s">
        <v>378</v>
      </c>
      <c r="K2860">
        <v>250</v>
      </c>
      <c r="L2860" t="s">
        <v>910</v>
      </c>
      <c r="M2860" t="s">
        <v>911</v>
      </c>
      <c r="N2860" t="s">
        <v>387</v>
      </c>
      <c r="O2860" t="s">
        <v>424</v>
      </c>
      <c r="Q2860">
        <v>1</v>
      </c>
      <c r="R2860" s="4">
        <v>0.75</v>
      </c>
      <c r="S2860" s="9" t="str">
        <f t="shared" si="307"/>
        <v>Cabrera, Miguel</v>
      </c>
      <c r="T2860" s="9" t="str">
        <f t="shared" si="308"/>
        <v xml:space="preserve">Topps Main     </v>
      </c>
      <c r="U2860" s="9" t="str">
        <f>IFERROR(VLOOKUP(S2860,'Lookup '!B:D,3,FALSE)," ")</f>
        <v/>
      </c>
      <c r="V2860" s="9" t="str">
        <f t="shared" si="306"/>
        <v>F $.25</v>
      </c>
    </row>
    <row r="2861" spans="2:22" x14ac:dyDescent="0.25">
      <c r="B2861" t="s">
        <v>851</v>
      </c>
      <c r="C2861">
        <v>2016</v>
      </c>
      <c r="D2861" t="s">
        <v>378</v>
      </c>
      <c r="K2861">
        <v>251</v>
      </c>
      <c r="L2861" t="s">
        <v>1276</v>
      </c>
      <c r="M2861" t="s">
        <v>1277</v>
      </c>
      <c r="N2861" t="s">
        <v>509</v>
      </c>
      <c r="O2861" t="s">
        <v>388</v>
      </c>
      <c r="Q2861">
        <v>1</v>
      </c>
      <c r="R2861" s="4"/>
      <c r="S2861" s="9" t="str">
        <f t="shared" si="307"/>
        <v>Soler, Jorge</v>
      </c>
      <c r="T2861" s="9" t="str">
        <f t="shared" si="308"/>
        <v xml:space="preserve">Topps Main     </v>
      </c>
      <c r="U2861" s="9" t="str">
        <f>IFERROR(VLOOKUP(S2861,'Lookup '!B:D,3,FALSE)," ")</f>
        <v/>
      </c>
      <c r="V2861" s="9" t="str">
        <f t="shared" si="306"/>
        <v>G</v>
      </c>
    </row>
    <row r="2862" spans="2:22" x14ac:dyDescent="0.25">
      <c r="B2862" t="s">
        <v>851</v>
      </c>
      <c r="C2862">
        <v>2016</v>
      </c>
      <c r="D2862" t="s">
        <v>378</v>
      </c>
      <c r="K2862">
        <v>252</v>
      </c>
      <c r="L2862" t="s">
        <v>1373</v>
      </c>
      <c r="M2862" t="s">
        <v>1028</v>
      </c>
      <c r="N2862" t="s">
        <v>387</v>
      </c>
      <c r="O2862" t="s">
        <v>440</v>
      </c>
      <c r="Q2862">
        <v>1</v>
      </c>
      <c r="R2862" s="4"/>
      <c r="S2862" s="9" t="str">
        <f t="shared" si="307"/>
        <v>Castellanos, Nick</v>
      </c>
      <c r="T2862" s="9" t="str">
        <f t="shared" si="308"/>
        <v xml:space="preserve">Topps Main     </v>
      </c>
      <c r="U2862" s="9" t="str">
        <f>IFERROR(VLOOKUP(S2862,'Lookup '!B:D,3,FALSE)," ")</f>
        <v xml:space="preserve"> </v>
      </c>
      <c r="V2862" s="9" t="str">
        <f t="shared" si="306"/>
        <v>G</v>
      </c>
    </row>
    <row r="2863" spans="2:22" x14ac:dyDescent="0.25">
      <c r="B2863" t="s">
        <v>851</v>
      </c>
      <c r="C2863">
        <v>2016</v>
      </c>
      <c r="D2863" t="s">
        <v>378</v>
      </c>
      <c r="K2863">
        <v>255</v>
      </c>
      <c r="L2863" t="s">
        <v>964</v>
      </c>
      <c r="M2863" t="s">
        <v>949</v>
      </c>
      <c r="N2863" t="s">
        <v>387</v>
      </c>
      <c r="O2863" t="s">
        <v>382</v>
      </c>
      <c r="Q2863">
        <v>1</v>
      </c>
      <c r="R2863" s="4">
        <v>0.5</v>
      </c>
      <c r="S2863" s="9" t="str">
        <f t="shared" si="307"/>
        <v>Verlander, Justin</v>
      </c>
      <c r="T2863" s="9" t="str">
        <f t="shared" si="308"/>
        <v xml:space="preserve">Topps Main     </v>
      </c>
      <c r="U2863" s="9" t="str">
        <f>IFERROR(VLOOKUP(S2863,'Lookup '!B:D,3,FALSE)," ")</f>
        <v/>
      </c>
      <c r="V2863" s="9" t="str">
        <f t="shared" si="306"/>
        <v>F $.25</v>
      </c>
    </row>
    <row r="2864" spans="2:22" x14ac:dyDescent="0.25">
      <c r="B2864" t="s">
        <v>851</v>
      </c>
      <c r="C2864">
        <v>2016</v>
      </c>
      <c r="D2864" t="s">
        <v>378</v>
      </c>
      <c r="K2864">
        <v>258</v>
      </c>
      <c r="L2864" t="s">
        <v>1316</v>
      </c>
      <c r="M2864" t="s">
        <v>1379</v>
      </c>
      <c r="N2864" t="s">
        <v>556</v>
      </c>
      <c r="O2864" t="s">
        <v>398</v>
      </c>
      <c r="Q2864">
        <v>1</v>
      </c>
      <c r="R2864" s="4"/>
      <c r="S2864" s="9" t="str">
        <f t="shared" si="307"/>
        <v>Travis, Devon</v>
      </c>
      <c r="T2864" s="9" t="str">
        <f t="shared" si="308"/>
        <v xml:space="preserve">Topps Main     </v>
      </c>
      <c r="U2864" s="9" t="str">
        <f>IFERROR(VLOOKUP(S2864,'Lookup '!B:D,3,FALSE)," ")</f>
        <v xml:space="preserve"> </v>
      </c>
      <c r="V2864" s="9" t="str">
        <f t="shared" si="306"/>
        <v>G</v>
      </c>
    </row>
    <row r="2865" spans="2:22" x14ac:dyDescent="0.25">
      <c r="B2865" t="s">
        <v>851</v>
      </c>
      <c r="C2865">
        <v>2016</v>
      </c>
      <c r="D2865" t="s">
        <v>378</v>
      </c>
      <c r="K2865">
        <v>269</v>
      </c>
      <c r="L2865" t="s">
        <v>1020</v>
      </c>
      <c r="M2865" t="s">
        <v>1021</v>
      </c>
      <c r="N2865" t="s">
        <v>782</v>
      </c>
      <c r="O2865" t="s">
        <v>388</v>
      </c>
      <c r="Q2865">
        <v>1</v>
      </c>
      <c r="R2865" s="4">
        <v>0.6</v>
      </c>
      <c r="S2865" s="9" t="str">
        <f t="shared" si="307"/>
        <v>Stanton, Giancarlo</v>
      </c>
      <c r="T2865" s="9" t="str">
        <f t="shared" si="308"/>
        <v xml:space="preserve">Topps Main     </v>
      </c>
      <c r="U2865" s="9" t="str">
        <f>IFERROR(VLOOKUP(S2865,'Lookup '!B:D,3,FALSE)," ")</f>
        <v/>
      </c>
      <c r="V2865" s="9" t="str">
        <f t="shared" si="306"/>
        <v>F $.25</v>
      </c>
    </row>
    <row r="2866" spans="2:22" x14ac:dyDescent="0.25">
      <c r="B2866" t="s">
        <v>851</v>
      </c>
      <c r="C2866">
        <v>2016</v>
      </c>
      <c r="D2866" t="s">
        <v>378</v>
      </c>
      <c r="J2866" t="s">
        <v>14</v>
      </c>
      <c r="K2866">
        <v>281</v>
      </c>
      <c r="L2866" t="s">
        <v>1088</v>
      </c>
      <c r="M2866" t="s">
        <v>801</v>
      </c>
      <c r="N2866" t="s">
        <v>446</v>
      </c>
      <c r="O2866" t="s">
        <v>388</v>
      </c>
      <c r="Q2866">
        <v>1</v>
      </c>
      <c r="R2866" s="4"/>
      <c r="S2866" s="9" t="str">
        <f t="shared" si="307"/>
        <v>Dickerson, Alex</v>
      </c>
      <c r="T2866" s="9" t="str">
        <f t="shared" si="308"/>
        <v>Topps Main     RC</v>
      </c>
      <c r="U2866" s="9" t="str">
        <f>IFERROR(VLOOKUP(S2866,'Lookup '!B:D,3,FALSE)," ")</f>
        <v xml:space="preserve"> </v>
      </c>
      <c r="V2866" s="9" t="str">
        <f t="shared" ref="V2866:V2912" si="309">IF(R2866&gt;0.249,IF(R2866&gt;0.99,IF(R2866&gt;4.99,IF(R2866&gt;9.99,IF(R2866&gt;49.99,IF(R2866&gt;99.99,"A $100","B $50"),"C $10"),"D $5"),"E $1"),"F $.25"),"G")</f>
        <v>G</v>
      </c>
    </row>
    <row r="2867" spans="2:22" x14ac:dyDescent="0.25">
      <c r="B2867" t="s">
        <v>851</v>
      </c>
      <c r="C2867">
        <v>2016</v>
      </c>
      <c r="D2867" t="s">
        <v>378</v>
      </c>
      <c r="J2867" t="s">
        <v>14</v>
      </c>
      <c r="K2867">
        <v>284</v>
      </c>
      <c r="L2867" t="s">
        <v>1195</v>
      </c>
      <c r="M2867" t="s">
        <v>1006</v>
      </c>
      <c r="N2867" t="s">
        <v>781</v>
      </c>
      <c r="O2867" t="s">
        <v>382</v>
      </c>
      <c r="Q2867">
        <v>1</v>
      </c>
      <c r="R2867" s="4"/>
      <c r="S2867" s="9" t="str">
        <f t="shared" si="307"/>
        <v>Gray, Jon</v>
      </c>
      <c r="T2867" s="9" t="str">
        <f t="shared" si="308"/>
        <v>Topps Main     RC</v>
      </c>
      <c r="U2867" s="9" t="str">
        <f>IFERROR(VLOOKUP(S2867,'Lookup '!B:D,3,FALSE)," ")</f>
        <v xml:space="preserve"> </v>
      </c>
      <c r="V2867" s="9" t="str">
        <f t="shared" si="309"/>
        <v>G</v>
      </c>
    </row>
    <row r="2868" spans="2:22" x14ac:dyDescent="0.25">
      <c r="B2868" t="s">
        <v>851</v>
      </c>
      <c r="C2868">
        <v>2016</v>
      </c>
      <c r="D2868" t="s">
        <v>378</v>
      </c>
      <c r="K2868">
        <v>317</v>
      </c>
      <c r="L2868" t="s">
        <v>1142</v>
      </c>
      <c r="M2868" t="s">
        <v>614</v>
      </c>
      <c r="N2868" t="s">
        <v>532</v>
      </c>
      <c r="O2868" t="s">
        <v>398</v>
      </c>
      <c r="Q2868">
        <v>1</v>
      </c>
      <c r="R2868" s="4">
        <v>0.5</v>
      </c>
      <c r="S2868" s="9" t="str">
        <f t="shared" si="307"/>
        <v>Altuve, Jose</v>
      </c>
      <c r="T2868" s="9" t="str">
        <f t="shared" si="308"/>
        <v xml:space="preserve">Topps Main     </v>
      </c>
      <c r="U2868" s="9" t="str">
        <f>IFERROR(VLOOKUP(S2868,'Lookup '!B:D,3,FALSE)," ")</f>
        <v/>
      </c>
      <c r="V2868" s="9" t="str">
        <f t="shared" si="309"/>
        <v>F $.25</v>
      </c>
    </row>
    <row r="2869" spans="2:22" x14ac:dyDescent="0.25">
      <c r="B2869" t="s">
        <v>851</v>
      </c>
      <c r="C2869">
        <v>2016</v>
      </c>
      <c r="D2869" t="s">
        <v>378</v>
      </c>
      <c r="J2869" t="s">
        <v>14</v>
      </c>
      <c r="K2869">
        <v>322</v>
      </c>
      <c r="L2869" t="s">
        <v>1863</v>
      </c>
      <c r="M2869" t="s">
        <v>1864</v>
      </c>
      <c r="N2869" t="s">
        <v>405</v>
      </c>
      <c r="O2869" t="s">
        <v>398</v>
      </c>
      <c r="Q2869">
        <v>1</v>
      </c>
      <c r="R2869" s="4"/>
      <c r="S2869" s="9" t="str">
        <f t="shared" si="307"/>
        <v>Tomlinson, Kelby</v>
      </c>
      <c r="T2869" s="9" t="str">
        <f t="shared" si="308"/>
        <v>Topps Main     RC</v>
      </c>
      <c r="U2869" s="9" t="str">
        <f>IFERROR(VLOOKUP(S2869,'Lookup '!B:D,3,FALSE)," ")</f>
        <v xml:space="preserve"> </v>
      </c>
      <c r="V2869" s="9" t="str">
        <f t="shared" si="309"/>
        <v>G</v>
      </c>
    </row>
    <row r="2870" spans="2:22" x14ac:dyDescent="0.25">
      <c r="B2870" t="s">
        <v>851</v>
      </c>
      <c r="C2870">
        <v>2016</v>
      </c>
      <c r="D2870" t="s">
        <v>378</v>
      </c>
      <c r="K2870">
        <v>323</v>
      </c>
      <c r="L2870" t="s">
        <v>1282</v>
      </c>
      <c r="M2870" t="s">
        <v>1283</v>
      </c>
      <c r="N2870" t="s">
        <v>430</v>
      </c>
      <c r="O2870" t="s">
        <v>382</v>
      </c>
      <c r="Q2870">
        <v>1</v>
      </c>
      <c r="R2870" s="4">
        <v>0.75</v>
      </c>
      <c r="S2870" s="9" t="str">
        <f t="shared" si="307"/>
        <v>DeGrom, Jacob</v>
      </c>
      <c r="T2870" s="9" t="str">
        <f t="shared" si="308"/>
        <v xml:space="preserve">Topps Main     </v>
      </c>
      <c r="U2870" s="9" t="str">
        <f>IFERROR(VLOOKUP(S2870,'Lookup '!B:D,3,FALSE)," ")</f>
        <v/>
      </c>
      <c r="V2870" s="9" t="str">
        <f t="shared" si="309"/>
        <v>F $.25</v>
      </c>
    </row>
    <row r="2871" spans="2:22" x14ac:dyDescent="0.25">
      <c r="B2871" t="s">
        <v>851</v>
      </c>
      <c r="C2871">
        <v>2016</v>
      </c>
      <c r="D2871" t="s">
        <v>378</v>
      </c>
      <c r="J2871" t="s">
        <v>14</v>
      </c>
      <c r="K2871">
        <v>325</v>
      </c>
      <c r="L2871" t="s">
        <v>1865</v>
      </c>
      <c r="M2871" t="s">
        <v>1866</v>
      </c>
      <c r="N2871" t="s">
        <v>417</v>
      </c>
      <c r="O2871" t="s">
        <v>440</v>
      </c>
      <c r="Q2871">
        <v>1</v>
      </c>
      <c r="R2871" s="4"/>
      <c r="S2871" s="9" t="str">
        <f t="shared" si="307"/>
        <v>Cowart, Kaleb</v>
      </c>
      <c r="T2871" s="9" t="str">
        <f t="shared" si="308"/>
        <v>Topps Main     RC</v>
      </c>
      <c r="U2871" s="9" t="str">
        <f>IFERROR(VLOOKUP(S2871,'Lookup '!B:D,3,FALSE)," ")</f>
        <v xml:space="preserve"> </v>
      </c>
      <c r="V2871" s="9" t="str">
        <f t="shared" si="309"/>
        <v>G</v>
      </c>
    </row>
    <row r="2872" spans="2:22" x14ac:dyDescent="0.25">
      <c r="B2872" t="s">
        <v>851</v>
      </c>
      <c r="C2872">
        <v>2016</v>
      </c>
      <c r="D2872" t="s">
        <v>378</v>
      </c>
      <c r="K2872">
        <v>326</v>
      </c>
      <c r="L2872" t="s">
        <v>1410</v>
      </c>
      <c r="M2872" t="s">
        <v>606</v>
      </c>
      <c r="N2872" t="s">
        <v>430</v>
      </c>
      <c r="O2872" t="s">
        <v>28</v>
      </c>
      <c r="Q2872">
        <v>1</v>
      </c>
      <c r="R2872" s="4"/>
      <c r="S2872" s="9" t="str">
        <f t="shared" si="307"/>
        <v>Plawecki, Kevin</v>
      </c>
      <c r="T2872" s="9" t="str">
        <f t="shared" si="308"/>
        <v xml:space="preserve">Topps Main     </v>
      </c>
      <c r="U2872" s="9" t="str">
        <f>IFERROR(VLOOKUP(S2872,'Lookup '!B:D,3,FALSE)," ")</f>
        <v xml:space="preserve"> </v>
      </c>
      <c r="V2872" s="9" t="str">
        <f t="shared" si="309"/>
        <v>G</v>
      </c>
    </row>
    <row r="2873" spans="2:22" x14ac:dyDescent="0.25">
      <c r="B2873" t="s">
        <v>851</v>
      </c>
      <c r="C2873">
        <v>2016</v>
      </c>
      <c r="D2873" t="s">
        <v>378</v>
      </c>
      <c r="K2873">
        <v>327</v>
      </c>
      <c r="L2873" t="s">
        <v>1101</v>
      </c>
      <c r="M2873" t="s">
        <v>1102</v>
      </c>
      <c r="N2873" t="s">
        <v>509</v>
      </c>
      <c r="O2873" t="s">
        <v>424</v>
      </c>
      <c r="Q2873">
        <v>1</v>
      </c>
      <c r="R2873" s="4">
        <v>1</v>
      </c>
      <c r="S2873" s="9" t="str">
        <f t="shared" si="307"/>
        <v>Rizzo, Anthony</v>
      </c>
      <c r="T2873" s="9" t="str">
        <f t="shared" si="308"/>
        <v xml:space="preserve">Topps Main     </v>
      </c>
      <c r="U2873" s="9" t="str">
        <f>IFERROR(VLOOKUP(S2873,'Lookup '!B:D,3,FALSE)," ")</f>
        <v/>
      </c>
      <c r="V2873" s="9" t="str">
        <f t="shared" si="309"/>
        <v>E $1</v>
      </c>
    </row>
    <row r="2874" spans="2:22" x14ac:dyDescent="0.25">
      <c r="B2874" t="s">
        <v>851</v>
      </c>
      <c r="C2874">
        <v>2016</v>
      </c>
      <c r="D2874" t="s">
        <v>378</v>
      </c>
      <c r="J2874" t="s">
        <v>14</v>
      </c>
      <c r="K2874">
        <v>333</v>
      </c>
      <c r="L2874" t="s">
        <v>1867</v>
      </c>
      <c r="M2874" t="s">
        <v>1868</v>
      </c>
      <c r="N2874" t="s">
        <v>433</v>
      </c>
      <c r="O2874" t="s">
        <v>382</v>
      </c>
      <c r="Q2874">
        <v>1</v>
      </c>
      <c r="R2874" s="4"/>
      <c r="S2874" s="9" t="str">
        <f t="shared" si="307"/>
        <v>Sampson, Keyvius</v>
      </c>
      <c r="T2874" s="9" t="str">
        <f t="shared" si="308"/>
        <v>Topps Main     RC</v>
      </c>
      <c r="U2874" s="9" t="str">
        <f>IFERROR(VLOOKUP(S2874,'Lookup '!B:D,3,FALSE)," ")</f>
        <v xml:space="preserve"> </v>
      </c>
      <c r="V2874" s="9" t="str">
        <f t="shared" si="309"/>
        <v>G</v>
      </c>
    </row>
    <row r="2875" spans="2:22" x14ac:dyDescent="0.25">
      <c r="B2875" t="s">
        <v>851</v>
      </c>
      <c r="C2875">
        <v>2016</v>
      </c>
      <c r="D2875" t="s">
        <v>378</v>
      </c>
      <c r="K2875">
        <v>337</v>
      </c>
      <c r="L2875" t="s">
        <v>1869</v>
      </c>
      <c r="N2875" t="s">
        <v>565</v>
      </c>
      <c r="Q2875">
        <v>1</v>
      </c>
      <c r="R2875" s="4">
        <v>1</v>
      </c>
      <c r="S2875" s="9" t="str">
        <f t="shared" si="307"/>
        <v xml:space="preserve">Harper,Arenado,C Gonzalez, </v>
      </c>
      <c r="T2875" s="9" t="str">
        <f t="shared" si="308"/>
        <v xml:space="preserve">Topps Main     </v>
      </c>
      <c r="U2875" s="9" t="str">
        <f>IFERROR(VLOOKUP(S2875,'Lookup '!B:D,3,FALSE)," ")</f>
        <v xml:space="preserve"> </v>
      </c>
      <c r="V2875" s="9" t="str">
        <f t="shared" si="309"/>
        <v>E $1</v>
      </c>
    </row>
    <row r="2876" spans="2:22" x14ac:dyDescent="0.25">
      <c r="B2876" t="s">
        <v>851</v>
      </c>
      <c r="C2876">
        <v>2016</v>
      </c>
      <c r="D2876" t="s">
        <v>378</v>
      </c>
      <c r="K2876">
        <v>350</v>
      </c>
      <c r="L2876" t="s">
        <v>1384</v>
      </c>
      <c r="M2876" t="s">
        <v>1380</v>
      </c>
      <c r="N2876" t="s">
        <v>509</v>
      </c>
      <c r="O2876" t="s">
        <v>440</v>
      </c>
      <c r="Q2876">
        <v>1</v>
      </c>
      <c r="R2876" s="4">
        <v>2</v>
      </c>
      <c r="S2876" s="9" t="str">
        <f t="shared" si="307"/>
        <v>Bryant, Kris</v>
      </c>
      <c r="T2876" s="9" t="str">
        <f t="shared" si="308"/>
        <v xml:space="preserve">Topps Main     </v>
      </c>
      <c r="U2876" s="9">
        <f>IFERROR(VLOOKUP(S2876,'Lookup '!B:D,3,FALSE)," ")</f>
        <v>0</v>
      </c>
      <c r="V2876" s="9" t="str">
        <f t="shared" si="309"/>
        <v>E $1</v>
      </c>
    </row>
    <row r="2877" spans="2:22" x14ac:dyDescent="0.25">
      <c r="B2877" t="s">
        <v>851</v>
      </c>
      <c r="C2877">
        <v>2016</v>
      </c>
      <c r="D2877" t="s">
        <v>378</v>
      </c>
      <c r="K2877">
        <v>353</v>
      </c>
      <c r="L2877" t="s">
        <v>1089</v>
      </c>
      <c r="M2877" t="s">
        <v>958</v>
      </c>
      <c r="N2877" t="s">
        <v>549</v>
      </c>
      <c r="O2877" t="s">
        <v>440</v>
      </c>
      <c r="Q2877">
        <v>1</v>
      </c>
      <c r="R2877" s="4"/>
      <c r="S2877" s="9" t="str">
        <f t="shared" si="307"/>
        <v>Gallo, Joey</v>
      </c>
      <c r="T2877" s="9" t="str">
        <f t="shared" si="308"/>
        <v xml:space="preserve">Topps Main     </v>
      </c>
      <c r="U2877" s="9" t="str">
        <f>IFERROR(VLOOKUP(S2877,'Lookup '!B:D,3,FALSE)," ")</f>
        <v/>
      </c>
      <c r="V2877" s="9" t="str">
        <f t="shared" si="309"/>
        <v>G</v>
      </c>
    </row>
    <row r="2878" spans="2:22" x14ac:dyDescent="0.25">
      <c r="B2878" t="s">
        <v>851</v>
      </c>
      <c r="C2878">
        <v>2016</v>
      </c>
      <c r="D2878" t="s">
        <v>378</v>
      </c>
      <c r="K2878">
        <v>355</v>
      </c>
      <c r="L2878" t="s">
        <v>1140</v>
      </c>
      <c r="M2878" t="s">
        <v>1141</v>
      </c>
      <c r="N2878" t="s">
        <v>465</v>
      </c>
      <c r="O2878" t="s">
        <v>388</v>
      </c>
      <c r="Q2878">
        <v>1</v>
      </c>
      <c r="R2878" s="4"/>
      <c r="S2878" s="9" t="str">
        <f t="shared" si="307"/>
        <v>Garcia, Avisail</v>
      </c>
      <c r="T2878" s="9" t="str">
        <f t="shared" si="308"/>
        <v xml:space="preserve">Topps Main     </v>
      </c>
      <c r="U2878" s="9" t="str">
        <f>IFERROR(VLOOKUP(S2878,'Lookup '!B:D,3,FALSE)," ")</f>
        <v xml:space="preserve"> </v>
      </c>
      <c r="V2878" s="9" t="str">
        <f t="shared" si="309"/>
        <v>G</v>
      </c>
    </row>
    <row r="2879" spans="2:22" x14ac:dyDescent="0.25">
      <c r="B2879" t="s">
        <v>851</v>
      </c>
      <c r="C2879">
        <v>2016</v>
      </c>
      <c r="D2879" t="s">
        <v>378</v>
      </c>
      <c r="J2879" t="s">
        <v>14</v>
      </c>
      <c r="K2879">
        <v>364</v>
      </c>
      <c r="L2879" t="s">
        <v>1396</v>
      </c>
      <c r="M2879" t="s">
        <v>1871</v>
      </c>
      <c r="N2879" t="s">
        <v>456</v>
      </c>
      <c r="O2879" t="s">
        <v>388</v>
      </c>
      <c r="Q2879">
        <v>1</v>
      </c>
      <c r="R2879" s="4"/>
      <c r="S2879" s="9" t="str">
        <f t="shared" si="307"/>
        <v>Broxton, Keon</v>
      </c>
      <c r="T2879" s="9" t="str">
        <f t="shared" si="308"/>
        <v>Topps Main     RC</v>
      </c>
      <c r="U2879" s="9" t="str">
        <f>IFERROR(VLOOKUP(S2879,'Lookup '!B:D,3,FALSE)," ")</f>
        <v xml:space="preserve"> </v>
      </c>
      <c r="V2879" s="9" t="str">
        <f t="shared" si="309"/>
        <v>G</v>
      </c>
    </row>
    <row r="2880" spans="2:22" x14ac:dyDescent="0.25">
      <c r="B2880" t="s">
        <v>851</v>
      </c>
      <c r="C2880">
        <v>2016</v>
      </c>
      <c r="D2880" t="s">
        <v>378</v>
      </c>
      <c r="J2880" t="s">
        <v>14</v>
      </c>
      <c r="K2880">
        <v>365</v>
      </c>
      <c r="L2880" t="s">
        <v>1872</v>
      </c>
      <c r="M2880" t="s">
        <v>963</v>
      </c>
      <c r="N2880" t="s">
        <v>425</v>
      </c>
      <c r="O2880" t="s">
        <v>382</v>
      </c>
      <c r="Q2880">
        <v>1</v>
      </c>
      <c r="R2880" s="4"/>
      <c r="S2880" s="9" t="str">
        <f t="shared" si="307"/>
        <v>Pazos, James</v>
      </c>
      <c r="T2880" s="9" t="str">
        <f t="shared" si="308"/>
        <v>Topps Main     RC</v>
      </c>
      <c r="U2880" s="9" t="str">
        <f>IFERROR(VLOOKUP(S2880,'Lookup '!B:D,3,FALSE)," ")</f>
        <v xml:space="preserve"> </v>
      </c>
      <c r="V2880" s="9" t="str">
        <f t="shared" si="309"/>
        <v>G</v>
      </c>
    </row>
    <row r="2881" spans="2:22" x14ac:dyDescent="0.25">
      <c r="B2881" t="s">
        <v>851</v>
      </c>
      <c r="C2881">
        <v>2016</v>
      </c>
      <c r="D2881" t="s">
        <v>378</v>
      </c>
      <c r="J2881" t="s">
        <v>14</v>
      </c>
      <c r="K2881">
        <v>366</v>
      </c>
      <c r="L2881" t="s">
        <v>1873</v>
      </c>
      <c r="M2881" t="s">
        <v>836</v>
      </c>
      <c r="N2881" t="s">
        <v>463</v>
      </c>
      <c r="O2881" t="s">
        <v>382</v>
      </c>
      <c r="Q2881">
        <v>1</v>
      </c>
      <c r="R2881" s="4"/>
      <c r="S2881" s="9" t="str">
        <f t="shared" si="307"/>
        <v>Alexander, Scott</v>
      </c>
      <c r="T2881" s="9" t="str">
        <f t="shared" si="308"/>
        <v>Topps Main     RC</v>
      </c>
      <c r="U2881" s="9" t="str">
        <f>IFERROR(VLOOKUP(S2881,'Lookup '!B:D,3,FALSE)," ")</f>
        <v xml:space="preserve"> </v>
      </c>
      <c r="V2881" s="9" t="str">
        <f t="shared" si="309"/>
        <v>G</v>
      </c>
    </row>
    <row r="2882" spans="2:22" x14ac:dyDescent="0.25">
      <c r="B2882" t="s">
        <v>851</v>
      </c>
      <c r="C2882">
        <v>2016</v>
      </c>
      <c r="D2882" t="s">
        <v>378</v>
      </c>
      <c r="K2882">
        <v>368</v>
      </c>
      <c r="L2882" t="s">
        <v>1335</v>
      </c>
      <c r="M2882" t="s">
        <v>1336</v>
      </c>
      <c r="N2882" t="s">
        <v>402</v>
      </c>
      <c r="O2882" t="s">
        <v>480</v>
      </c>
      <c r="Q2882">
        <v>1</v>
      </c>
      <c r="R2882" s="4">
        <v>0.5</v>
      </c>
      <c r="S2882" s="9" t="str">
        <f t="shared" si="307"/>
        <v>Bogaerts, Xander</v>
      </c>
      <c r="T2882" s="9" t="str">
        <f t="shared" si="308"/>
        <v xml:space="preserve">Topps Main     </v>
      </c>
      <c r="U2882" s="9" t="str">
        <f>IFERROR(VLOOKUP(S2882,'Lookup '!B:D,3,FALSE)," ")</f>
        <v xml:space="preserve"> </v>
      </c>
      <c r="V2882" s="9" t="str">
        <f t="shared" si="309"/>
        <v>F $.25</v>
      </c>
    </row>
    <row r="2883" spans="2:22" x14ac:dyDescent="0.25">
      <c r="B2883" t="s">
        <v>851</v>
      </c>
      <c r="C2883">
        <v>2016</v>
      </c>
      <c r="D2883" t="s">
        <v>378</v>
      </c>
      <c r="K2883">
        <v>391</v>
      </c>
      <c r="L2883" t="s">
        <v>1485</v>
      </c>
      <c r="M2883" t="s">
        <v>617</v>
      </c>
      <c r="N2883" t="s">
        <v>387</v>
      </c>
      <c r="O2883" t="s">
        <v>382</v>
      </c>
      <c r="Q2883">
        <v>1</v>
      </c>
      <c r="R2883" s="4"/>
      <c r="S2883" s="9" t="str">
        <f t="shared" si="307"/>
        <v>Boyd, Matt</v>
      </c>
      <c r="T2883" s="9" t="str">
        <f t="shared" si="308"/>
        <v xml:space="preserve">Topps Main     </v>
      </c>
      <c r="U2883" s="9" t="str">
        <f>IFERROR(VLOOKUP(S2883,'Lookup '!B:D,3,FALSE)," ")</f>
        <v xml:space="preserve"> </v>
      </c>
      <c r="V2883" s="9" t="str">
        <f t="shared" si="309"/>
        <v>G</v>
      </c>
    </row>
    <row r="2884" spans="2:22" x14ac:dyDescent="0.25">
      <c r="B2884" t="s">
        <v>851</v>
      </c>
      <c r="C2884">
        <v>2016</v>
      </c>
      <c r="D2884" t="s">
        <v>378</v>
      </c>
      <c r="J2884" t="s">
        <v>14</v>
      </c>
      <c r="K2884">
        <v>394</v>
      </c>
      <c r="L2884" t="s">
        <v>5008</v>
      </c>
      <c r="M2884" t="s">
        <v>1874</v>
      </c>
      <c r="N2884" t="s">
        <v>966</v>
      </c>
      <c r="O2884" t="s">
        <v>382</v>
      </c>
      <c r="Q2884">
        <v>1</v>
      </c>
      <c r="R2884" s="4"/>
      <c r="S2884" s="9" t="str">
        <f t="shared" si="307"/>
        <v>De Los Santos, Abel</v>
      </c>
      <c r="T2884" s="9" t="str">
        <f t="shared" si="308"/>
        <v>Topps Main     RC</v>
      </c>
      <c r="U2884" s="9" t="str">
        <f>IFERROR(VLOOKUP(S2884,'Lookup '!B:D,3,FALSE)," ")</f>
        <v xml:space="preserve"> </v>
      </c>
      <c r="V2884" s="9" t="str">
        <f t="shared" si="309"/>
        <v>G</v>
      </c>
    </row>
    <row r="2885" spans="2:22" x14ac:dyDescent="0.25">
      <c r="B2885" t="s">
        <v>851</v>
      </c>
      <c r="C2885">
        <v>2016</v>
      </c>
      <c r="D2885" t="s">
        <v>378</v>
      </c>
      <c r="J2885" t="s">
        <v>14</v>
      </c>
      <c r="K2885">
        <v>395</v>
      </c>
      <c r="L2885" t="s">
        <v>1751</v>
      </c>
      <c r="M2885" t="s">
        <v>1752</v>
      </c>
      <c r="N2885" t="s">
        <v>463</v>
      </c>
      <c r="O2885" t="s">
        <v>480</v>
      </c>
      <c r="Q2885">
        <v>1</v>
      </c>
      <c r="R2885" s="4"/>
      <c r="S2885" s="9" t="str">
        <f t="shared" si="307"/>
        <v>Mondesi, Raul</v>
      </c>
      <c r="T2885" s="9" t="str">
        <f t="shared" si="308"/>
        <v>Topps Main     RC</v>
      </c>
      <c r="U2885" s="9" t="str">
        <f>IFERROR(VLOOKUP(S2885,'Lookup '!B:D,3,FALSE)," ")</f>
        <v xml:space="preserve"> </v>
      </c>
      <c r="V2885" s="9" t="str">
        <f t="shared" si="309"/>
        <v>G</v>
      </c>
    </row>
    <row r="2886" spans="2:22" x14ac:dyDescent="0.25">
      <c r="B2886" t="s">
        <v>851</v>
      </c>
      <c r="C2886">
        <v>2016</v>
      </c>
      <c r="D2886" t="s">
        <v>378</v>
      </c>
      <c r="J2886" t="s">
        <v>14</v>
      </c>
      <c r="K2886">
        <v>396</v>
      </c>
      <c r="L2886" t="s">
        <v>1326</v>
      </c>
      <c r="M2886" t="s">
        <v>617</v>
      </c>
      <c r="N2886" t="s">
        <v>430</v>
      </c>
      <c r="O2886" t="s">
        <v>480</v>
      </c>
      <c r="Q2886">
        <v>1</v>
      </c>
      <c r="R2886" s="4"/>
      <c r="S2886" s="9" t="str">
        <f t="shared" si="307"/>
        <v>Reynolds, Matt</v>
      </c>
      <c r="T2886" s="9" t="str">
        <f t="shared" si="308"/>
        <v>Topps Main     RC</v>
      </c>
      <c r="U2886" s="9" t="str">
        <f>IFERROR(VLOOKUP(S2886,'Lookup '!B:D,3,FALSE)," ")</f>
        <v xml:space="preserve"> </v>
      </c>
      <c r="V2886" s="9" t="str">
        <f t="shared" si="309"/>
        <v>G</v>
      </c>
    </row>
    <row r="2887" spans="2:22" x14ac:dyDescent="0.25">
      <c r="B2887" t="s">
        <v>851</v>
      </c>
      <c r="C2887">
        <v>2016</v>
      </c>
      <c r="D2887" t="s">
        <v>378</v>
      </c>
      <c r="J2887" t="s">
        <v>14</v>
      </c>
      <c r="K2887">
        <v>397</v>
      </c>
      <c r="L2887" t="s">
        <v>1875</v>
      </c>
      <c r="M2887" t="s">
        <v>1876</v>
      </c>
      <c r="N2887" t="s">
        <v>405</v>
      </c>
      <c r="O2887" t="s">
        <v>388</v>
      </c>
      <c r="Q2887">
        <v>1</v>
      </c>
      <c r="R2887" s="4"/>
      <c r="S2887" s="9" t="str">
        <f t="shared" si="307"/>
        <v>Williamson, Mac</v>
      </c>
      <c r="T2887" s="9" t="str">
        <f t="shared" si="308"/>
        <v>Topps Main     RC</v>
      </c>
      <c r="U2887" s="9" t="str">
        <f>IFERROR(VLOOKUP(S2887,'Lookup '!B:D,3,FALSE)," ")</f>
        <v xml:space="preserve"> </v>
      </c>
      <c r="V2887" s="9" t="str">
        <f t="shared" si="309"/>
        <v>G</v>
      </c>
    </row>
    <row r="2888" spans="2:22" x14ac:dyDescent="0.25">
      <c r="B2888" t="s">
        <v>851</v>
      </c>
      <c r="C2888">
        <v>2016</v>
      </c>
      <c r="D2888" t="s">
        <v>378</v>
      </c>
      <c r="K2888">
        <v>400</v>
      </c>
      <c r="L2888" t="s">
        <v>831</v>
      </c>
      <c r="M2888" t="s">
        <v>361</v>
      </c>
      <c r="N2888" t="s">
        <v>402</v>
      </c>
      <c r="O2888" t="s">
        <v>457</v>
      </c>
      <c r="Q2888">
        <v>1</v>
      </c>
      <c r="R2888" s="4">
        <v>0.6</v>
      </c>
      <c r="S2888" s="9" t="str">
        <f t="shared" si="307"/>
        <v>Ortiz, David</v>
      </c>
      <c r="T2888" s="9" t="str">
        <f t="shared" si="308"/>
        <v xml:space="preserve">Topps Main     </v>
      </c>
      <c r="U2888" s="9" t="str">
        <f>IFERROR(VLOOKUP(S2888,'Lookup '!B:D,3,FALSE)," ")</f>
        <v/>
      </c>
      <c r="V2888" s="9" t="str">
        <f t="shared" si="309"/>
        <v>F $.25</v>
      </c>
    </row>
    <row r="2889" spans="2:22" x14ac:dyDescent="0.25">
      <c r="B2889" t="s">
        <v>851</v>
      </c>
      <c r="C2889">
        <v>2016</v>
      </c>
      <c r="D2889" t="s">
        <v>378</v>
      </c>
      <c r="J2889" t="s">
        <v>14</v>
      </c>
      <c r="K2889">
        <v>401</v>
      </c>
      <c r="L2889" t="s">
        <v>1544</v>
      </c>
      <c r="M2889" t="s">
        <v>1387</v>
      </c>
      <c r="N2889" t="s">
        <v>847</v>
      </c>
      <c r="O2889" t="s">
        <v>388</v>
      </c>
      <c r="Q2889">
        <v>1</v>
      </c>
      <c r="R2889" s="4"/>
      <c r="S2889" s="9" t="str">
        <f t="shared" si="307"/>
        <v>O'Brien, Peter</v>
      </c>
      <c r="T2889" s="9" t="str">
        <f t="shared" si="308"/>
        <v>Topps Main     RC</v>
      </c>
      <c r="U2889" s="9" t="str">
        <f>IFERROR(VLOOKUP(S2889,'Lookup '!B:D,3,FALSE)," ")</f>
        <v xml:space="preserve"> </v>
      </c>
      <c r="V2889" s="9" t="str">
        <f t="shared" si="309"/>
        <v>G</v>
      </c>
    </row>
    <row r="2890" spans="2:22" x14ac:dyDescent="0.25">
      <c r="B2890" t="s">
        <v>851</v>
      </c>
      <c r="C2890">
        <v>2016</v>
      </c>
      <c r="D2890" t="s">
        <v>378</v>
      </c>
      <c r="K2890">
        <v>402</v>
      </c>
      <c r="L2890" t="s">
        <v>1274</v>
      </c>
      <c r="M2890" t="s">
        <v>985</v>
      </c>
      <c r="N2890" t="s">
        <v>387</v>
      </c>
      <c r="O2890" t="s">
        <v>382</v>
      </c>
      <c r="Q2890">
        <v>1</v>
      </c>
      <c r="R2890" s="4"/>
      <c r="S2890" s="9" t="str">
        <f t="shared" si="307"/>
        <v>Norris, Daniel</v>
      </c>
      <c r="T2890" s="9" t="str">
        <f t="shared" si="308"/>
        <v xml:space="preserve">Topps Main     </v>
      </c>
      <c r="U2890" s="9" t="str">
        <f>IFERROR(VLOOKUP(S2890,'Lookup '!B:D,3,FALSE)," ")</f>
        <v xml:space="preserve"> </v>
      </c>
      <c r="V2890" s="9" t="str">
        <f t="shared" si="309"/>
        <v>G</v>
      </c>
    </row>
    <row r="2891" spans="2:22" x14ac:dyDescent="0.25">
      <c r="B2891" t="s">
        <v>851</v>
      </c>
      <c r="C2891">
        <v>2016</v>
      </c>
      <c r="D2891" t="s">
        <v>378</v>
      </c>
      <c r="K2891">
        <v>409</v>
      </c>
      <c r="L2891" t="s">
        <v>1147</v>
      </c>
      <c r="M2891" t="s">
        <v>1148</v>
      </c>
      <c r="N2891" t="s">
        <v>847</v>
      </c>
      <c r="O2891" t="s">
        <v>480</v>
      </c>
      <c r="Q2891">
        <v>1</v>
      </c>
      <c r="R2891" s="4"/>
      <c r="S2891" s="9" t="str">
        <f t="shared" si="307"/>
        <v>Segura, Jean</v>
      </c>
      <c r="T2891" s="9" t="str">
        <f t="shared" si="308"/>
        <v xml:space="preserve">Topps Main     </v>
      </c>
      <c r="U2891" s="9" t="str">
        <f>IFERROR(VLOOKUP(S2891,'Lookup '!B:D,3,FALSE)," ")</f>
        <v/>
      </c>
      <c r="V2891" s="9" t="str">
        <f t="shared" si="309"/>
        <v>G</v>
      </c>
    </row>
    <row r="2892" spans="2:22" x14ac:dyDescent="0.25">
      <c r="B2892" t="s">
        <v>851</v>
      </c>
      <c r="C2892">
        <v>2016</v>
      </c>
      <c r="D2892" t="s">
        <v>378</v>
      </c>
      <c r="J2892" t="s">
        <v>14</v>
      </c>
      <c r="K2892">
        <v>420</v>
      </c>
      <c r="L2892" t="s">
        <v>1531</v>
      </c>
      <c r="M2892" t="s">
        <v>750</v>
      </c>
      <c r="N2892" t="s">
        <v>966</v>
      </c>
      <c r="O2892" t="s">
        <v>28</v>
      </c>
      <c r="Q2892">
        <v>1</v>
      </c>
      <c r="R2892" s="4"/>
      <c r="S2892" s="9" t="str">
        <f t="shared" si="307"/>
        <v>Severino, Pedro</v>
      </c>
      <c r="T2892" s="9" t="str">
        <f t="shared" si="308"/>
        <v>Topps Main     RC</v>
      </c>
      <c r="U2892" s="9" t="str">
        <f>IFERROR(VLOOKUP(S2892,'Lookup '!B:D,3,FALSE)," ")</f>
        <v xml:space="preserve"> </v>
      </c>
      <c r="V2892" s="9" t="str">
        <f t="shared" si="309"/>
        <v>G</v>
      </c>
    </row>
    <row r="2893" spans="2:22" x14ac:dyDescent="0.25">
      <c r="B2893" t="s">
        <v>851</v>
      </c>
      <c r="C2893">
        <v>2016</v>
      </c>
      <c r="D2893" t="s">
        <v>378</v>
      </c>
      <c r="J2893" t="s">
        <v>14</v>
      </c>
      <c r="K2893">
        <v>433</v>
      </c>
      <c r="L2893" t="s">
        <v>1278</v>
      </c>
      <c r="M2893" t="s">
        <v>870</v>
      </c>
      <c r="N2893" t="s">
        <v>405</v>
      </c>
      <c r="O2893" t="s">
        <v>28</v>
      </c>
      <c r="Q2893">
        <v>1</v>
      </c>
      <c r="R2893" s="4"/>
      <c r="S2893" s="9" t="str">
        <f t="shared" si="307"/>
        <v>Brown, Trevor</v>
      </c>
      <c r="T2893" s="9" t="str">
        <f t="shared" si="308"/>
        <v>Topps Main     RC</v>
      </c>
      <c r="U2893" s="9" t="str">
        <f>IFERROR(VLOOKUP(S2893,'Lookup '!B:D,3,FALSE)," ")</f>
        <v xml:space="preserve"> </v>
      </c>
      <c r="V2893" s="9" t="str">
        <f t="shared" si="309"/>
        <v>G</v>
      </c>
    </row>
    <row r="2894" spans="2:22" x14ac:dyDescent="0.25">
      <c r="B2894" t="s">
        <v>851</v>
      </c>
      <c r="C2894">
        <v>2016</v>
      </c>
      <c r="D2894" t="s">
        <v>378</v>
      </c>
      <c r="K2894">
        <v>437</v>
      </c>
      <c r="L2894" t="s">
        <v>1433</v>
      </c>
      <c r="M2894" t="s">
        <v>748</v>
      </c>
      <c r="N2894" t="s">
        <v>433</v>
      </c>
      <c r="O2894" t="s">
        <v>382</v>
      </c>
      <c r="Q2894">
        <v>1</v>
      </c>
      <c r="R2894" s="4"/>
      <c r="S2894" s="9" t="str">
        <f t="shared" si="307"/>
        <v>Lorenzen, Michael</v>
      </c>
      <c r="T2894" s="9" t="str">
        <f t="shared" si="308"/>
        <v xml:space="preserve">Topps Main     </v>
      </c>
      <c r="U2894" s="9" t="str">
        <f>IFERROR(VLOOKUP(S2894,'Lookup '!B:D,3,FALSE)," ")</f>
        <v xml:space="preserve"> </v>
      </c>
      <c r="V2894" s="9" t="str">
        <f t="shared" si="309"/>
        <v>G</v>
      </c>
    </row>
    <row r="2895" spans="2:22" x14ac:dyDescent="0.25">
      <c r="B2895" t="s">
        <v>851</v>
      </c>
      <c r="C2895">
        <v>2016</v>
      </c>
      <c r="D2895" t="s">
        <v>378</v>
      </c>
      <c r="J2895" t="s">
        <v>14</v>
      </c>
      <c r="K2895">
        <v>446</v>
      </c>
      <c r="L2895" t="s">
        <v>497</v>
      </c>
      <c r="M2895" t="s">
        <v>429</v>
      </c>
      <c r="N2895" t="s">
        <v>781</v>
      </c>
      <c r="O2895" t="s">
        <v>28</v>
      </c>
      <c r="Q2895">
        <v>1</v>
      </c>
      <c r="R2895" s="4"/>
      <c r="S2895" s="9" t="str">
        <f t="shared" si="307"/>
        <v>Murphy, Tom</v>
      </c>
      <c r="T2895" s="9" t="str">
        <f t="shared" si="308"/>
        <v>Topps Main     RC</v>
      </c>
      <c r="U2895" s="9" t="str">
        <f>IFERROR(VLOOKUP(S2895,'Lookup '!B:D,3,FALSE)," ")</f>
        <v xml:space="preserve"> </v>
      </c>
      <c r="V2895" s="9" t="str">
        <f t="shared" si="309"/>
        <v>G</v>
      </c>
    </row>
    <row r="2896" spans="2:22" x14ac:dyDescent="0.25">
      <c r="B2896" t="s">
        <v>851</v>
      </c>
      <c r="C2896">
        <v>2016</v>
      </c>
      <c r="D2896" t="s">
        <v>378</v>
      </c>
      <c r="K2896">
        <v>453</v>
      </c>
      <c r="L2896" t="s">
        <v>1878</v>
      </c>
      <c r="N2896" t="s">
        <v>509</v>
      </c>
      <c r="Q2896">
        <v>1</v>
      </c>
      <c r="R2896" s="4">
        <v>2</v>
      </c>
      <c r="S2896" s="9" t="str">
        <f t="shared" ref="S2896:S2959" si="310">L2896&amp;", "&amp;M2896</f>
        <v xml:space="preserve">Bryant, K / Rizzo, A, </v>
      </c>
      <c r="T2896" s="9" t="str">
        <f t="shared" si="308"/>
        <v xml:space="preserve">Topps Main     </v>
      </c>
      <c r="U2896" s="9" t="str">
        <f>IFERROR(VLOOKUP(S2896,'Lookup '!B:D,3,FALSE)," ")</f>
        <v xml:space="preserve"> </v>
      </c>
      <c r="V2896" s="9" t="str">
        <f t="shared" si="309"/>
        <v>E $1</v>
      </c>
    </row>
    <row r="2897" spans="2:22" x14ac:dyDescent="0.25">
      <c r="B2897" t="s">
        <v>851</v>
      </c>
      <c r="C2897">
        <v>2016</v>
      </c>
      <c r="D2897" t="s">
        <v>378</v>
      </c>
      <c r="J2897" t="s">
        <v>14</v>
      </c>
      <c r="K2897">
        <v>475</v>
      </c>
      <c r="L2897" t="s">
        <v>1732</v>
      </c>
      <c r="M2897" t="s">
        <v>995</v>
      </c>
      <c r="N2897" t="s">
        <v>395</v>
      </c>
      <c r="O2897" t="s">
        <v>388</v>
      </c>
      <c r="Q2897">
        <v>1</v>
      </c>
      <c r="R2897" s="4"/>
      <c r="S2897" s="9" t="str">
        <f t="shared" si="310"/>
        <v>Kepler, Max</v>
      </c>
      <c r="T2897" s="9" t="str">
        <f t="shared" si="308"/>
        <v>Topps Main     RC</v>
      </c>
      <c r="U2897" s="9" t="str">
        <f>IFERROR(VLOOKUP(S2897,'Lookup '!B:D,3,FALSE)," ")</f>
        <v xml:space="preserve"> </v>
      </c>
      <c r="V2897" s="9" t="str">
        <f t="shared" si="309"/>
        <v>G</v>
      </c>
    </row>
    <row r="2898" spans="2:22" x14ac:dyDescent="0.25">
      <c r="B2898" t="s">
        <v>851</v>
      </c>
      <c r="C2898">
        <v>2016</v>
      </c>
      <c r="D2898" t="s">
        <v>378</v>
      </c>
      <c r="J2898" t="s">
        <v>14</v>
      </c>
      <c r="K2898">
        <v>488</v>
      </c>
      <c r="L2898" t="s">
        <v>538</v>
      </c>
      <c r="M2898" t="s">
        <v>1879</v>
      </c>
      <c r="N2898" t="s">
        <v>381</v>
      </c>
      <c r="O2898" t="s">
        <v>382</v>
      </c>
      <c r="Q2898">
        <v>1</v>
      </c>
      <c r="R2898" s="4"/>
      <c r="S2898" s="9" t="str">
        <f t="shared" si="310"/>
        <v>Murray, Colton</v>
      </c>
      <c r="T2898" s="9" t="str">
        <f t="shared" ref="T2898:T2961" si="311">CONCATENATE(D2898&amp;" "&amp;E2898&amp;" "&amp;F2898&amp;" "&amp;G2898&amp;" "&amp;H2898&amp;" "&amp;I2898&amp;J2898)</f>
        <v>Topps Main     RC</v>
      </c>
      <c r="U2898" s="9" t="str">
        <f>IFERROR(VLOOKUP(S2898,'Lookup '!B:D,3,FALSE)," ")</f>
        <v xml:space="preserve"> </v>
      </c>
      <c r="V2898" s="9" t="str">
        <f t="shared" si="309"/>
        <v>G</v>
      </c>
    </row>
    <row r="2899" spans="2:22" x14ac:dyDescent="0.25">
      <c r="B2899" t="s">
        <v>851</v>
      </c>
      <c r="C2899">
        <v>2016</v>
      </c>
      <c r="D2899" t="s">
        <v>378</v>
      </c>
      <c r="J2899" t="s">
        <v>14</v>
      </c>
      <c r="K2899">
        <v>495</v>
      </c>
      <c r="L2899" t="s">
        <v>1880</v>
      </c>
      <c r="M2899" t="s">
        <v>1225</v>
      </c>
      <c r="N2899" t="s">
        <v>837</v>
      </c>
      <c r="O2899" t="s">
        <v>28</v>
      </c>
      <c r="Q2899">
        <v>1</v>
      </c>
      <c r="R2899" s="4"/>
      <c r="S2899" s="9" t="str">
        <f t="shared" si="310"/>
        <v>Maile, Luke</v>
      </c>
      <c r="T2899" s="9" t="str">
        <f t="shared" si="311"/>
        <v>Topps Main     RC</v>
      </c>
      <c r="U2899" s="9" t="str">
        <f>IFERROR(VLOOKUP(S2899,'Lookup '!B:D,3,FALSE)," ")</f>
        <v xml:space="preserve"> </v>
      </c>
      <c r="V2899" s="9" t="str">
        <f t="shared" si="309"/>
        <v>G</v>
      </c>
    </row>
    <row r="2900" spans="2:22" x14ac:dyDescent="0.25">
      <c r="B2900" t="s">
        <v>851</v>
      </c>
      <c r="C2900">
        <v>2016</v>
      </c>
      <c r="D2900" t="s">
        <v>378</v>
      </c>
      <c r="K2900">
        <v>500</v>
      </c>
      <c r="L2900" t="s">
        <v>889</v>
      </c>
      <c r="M2900" t="s">
        <v>732</v>
      </c>
      <c r="N2900" t="s">
        <v>417</v>
      </c>
      <c r="O2900" t="s">
        <v>424</v>
      </c>
      <c r="Q2900">
        <v>1</v>
      </c>
      <c r="R2900" s="4">
        <v>0.75</v>
      </c>
      <c r="S2900" s="9" t="str">
        <f t="shared" si="310"/>
        <v>Pujols, Albert</v>
      </c>
      <c r="T2900" s="9" t="str">
        <f t="shared" si="311"/>
        <v xml:space="preserve">Topps Main     </v>
      </c>
      <c r="U2900" s="9" t="str">
        <f>IFERROR(VLOOKUP(S2900,'Lookup '!B:D,3,FALSE)," ")</f>
        <v/>
      </c>
      <c r="V2900" s="9" t="str">
        <f t="shared" si="309"/>
        <v>F $.25</v>
      </c>
    </row>
    <row r="2901" spans="2:22" x14ac:dyDescent="0.25">
      <c r="B2901" t="s">
        <v>851</v>
      </c>
      <c r="C2901">
        <v>2016</v>
      </c>
      <c r="D2901" t="s">
        <v>378</v>
      </c>
      <c r="K2901">
        <v>502</v>
      </c>
      <c r="L2901" t="s">
        <v>1458</v>
      </c>
      <c r="M2901" t="s">
        <v>1340</v>
      </c>
      <c r="N2901" t="s">
        <v>446</v>
      </c>
      <c r="O2901" t="s">
        <v>28</v>
      </c>
      <c r="Q2901">
        <v>1</v>
      </c>
      <c r="R2901" s="4"/>
      <c r="S2901" s="9" t="str">
        <f t="shared" si="310"/>
        <v>Hedges, Austin</v>
      </c>
      <c r="T2901" s="9" t="str">
        <f t="shared" si="311"/>
        <v xml:space="preserve">Topps Main     </v>
      </c>
      <c r="U2901" s="9" t="str">
        <f>IFERROR(VLOOKUP(S2901,'Lookup '!B:D,3,FALSE)," ")</f>
        <v xml:space="preserve"> </v>
      </c>
      <c r="V2901" s="9" t="str">
        <f t="shared" si="309"/>
        <v>G</v>
      </c>
    </row>
    <row r="2902" spans="2:22" x14ac:dyDescent="0.25">
      <c r="B2902" t="s">
        <v>851</v>
      </c>
      <c r="C2902">
        <v>2016</v>
      </c>
      <c r="D2902" t="s">
        <v>378</v>
      </c>
      <c r="J2902" t="s">
        <v>14</v>
      </c>
      <c r="K2902">
        <v>505</v>
      </c>
      <c r="L2902" t="s">
        <v>1881</v>
      </c>
      <c r="M2902" t="s">
        <v>1882</v>
      </c>
      <c r="N2902" t="s">
        <v>394</v>
      </c>
      <c r="O2902" t="s">
        <v>382</v>
      </c>
      <c r="Q2902">
        <v>1</v>
      </c>
      <c r="R2902" s="4"/>
      <c r="S2902" s="9" t="str">
        <f t="shared" si="310"/>
        <v>Montas, Frankie</v>
      </c>
      <c r="T2902" s="9" t="str">
        <f t="shared" si="311"/>
        <v>Topps Main     RC</v>
      </c>
      <c r="U2902" s="9" t="str">
        <f>IFERROR(VLOOKUP(S2902,'Lookup '!B:D,3,FALSE)," ")</f>
        <v xml:space="preserve"> </v>
      </c>
      <c r="V2902" s="9" t="str">
        <f t="shared" si="309"/>
        <v>G</v>
      </c>
    </row>
    <row r="2903" spans="2:22" x14ac:dyDescent="0.25">
      <c r="B2903" t="s">
        <v>851</v>
      </c>
      <c r="C2903">
        <v>2016</v>
      </c>
      <c r="D2903" t="s">
        <v>378</v>
      </c>
      <c r="K2903">
        <v>517</v>
      </c>
      <c r="L2903" t="s">
        <v>1883</v>
      </c>
      <c r="M2903" t="s">
        <v>1167</v>
      </c>
      <c r="N2903" t="s">
        <v>456</v>
      </c>
      <c r="O2903" t="s">
        <v>382</v>
      </c>
      <c r="Q2903">
        <v>1</v>
      </c>
      <c r="R2903" s="4"/>
      <c r="S2903" s="9" t="str">
        <f t="shared" si="310"/>
        <v>Knebel, Corey</v>
      </c>
      <c r="T2903" s="9" t="str">
        <f t="shared" si="311"/>
        <v xml:space="preserve">Topps Main     </v>
      </c>
      <c r="U2903" s="9" t="str">
        <f>IFERROR(VLOOKUP(S2903,'Lookup '!B:D,3,FALSE)," ")</f>
        <v xml:space="preserve"> </v>
      </c>
      <c r="V2903" s="9" t="str">
        <f t="shared" si="309"/>
        <v>G</v>
      </c>
    </row>
    <row r="2904" spans="2:22" x14ac:dyDescent="0.25">
      <c r="B2904" t="s">
        <v>851</v>
      </c>
      <c r="C2904">
        <v>2016</v>
      </c>
      <c r="D2904" t="s">
        <v>378</v>
      </c>
      <c r="J2904" t="s">
        <v>14</v>
      </c>
      <c r="K2904">
        <v>519</v>
      </c>
      <c r="L2904" t="s">
        <v>1884</v>
      </c>
      <c r="M2904" t="s">
        <v>1332</v>
      </c>
      <c r="N2904" t="s">
        <v>782</v>
      </c>
      <c r="O2904" t="s">
        <v>382</v>
      </c>
      <c r="Q2904">
        <v>1</v>
      </c>
      <c r="R2904" s="4"/>
      <c r="S2904" s="9" t="str">
        <f t="shared" si="310"/>
        <v>Barraclough, Kyle</v>
      </c>
      <c r="T2904" s="9" t="str">
        <f t="shared" si="311"/>
        <v>Topps Main     RC</v>
      </c>
      <c r="U2904" s="9" t="str">
        <f>IFERROR(VLOOKUP(S2904,'Lookup '!B:D,3,FALSE)," ")</f>
        <v xml:space="preserve"> </v>
      </c>
      <c r="V2904" s="9" t="str">
        <f t="shared" si="309"/>
        <v>G</v>
      </c>
    </row>
    <row r="2905" spans="2:22" x14ac:dyDescent="0.25">
      <c r="B2905" t="s">
        <v>851</v>
      </c>
      <c r="C2905">
        <v>2016</v>
      </c>
      <c r="D2905" t="s">
        <v>378</v>
      </c>
      <c r="K2905">
        <v>523</v>
      </c>
      <c r="L2905" t="s">
        <v>1429</v>
      </c>
      <c r="M2905" t="s">
        <v>1430</v>
      </c>
      <c r="N2905" t="s">
        <v>402</v>
      </c>
      <c r="O2905" t="s">
        <v>28</v>
      </c>
      <c r="Q2905">
        <v>1</v>
      </c>
      <c r="R2905" s="4"/>
      <c r="S2905" s="9" t="str">
        <f t="shared" si="310"/>
        <v>Swihart, Blake</v>
      </c>
      <c r="T2905" s="9" t="str">
        <f t="shared" si="311"/>
        <v xml:space="preserve">Topps Main     </v>
      </c>
      <c r="U2905" s="9" t="str">
        <f>IFERROR(VLOOKUP(S2905,'Lookup '!B:D,3,FALSE)," ")</f>
        <v/>
      </c>
      <c r="V2905" s="9" t="str">
        <f t="shared" si="309"/>
        <v>G</v>
      </c>
    </row>
    <row r="2906" spans="2:22" x14ac:dyDescent="0.25">
      <c r="B2906" t="s">
        <v>851</v>
      </c>
      <c r="C2906">
        <v>2016</v>
      </c>
      <c r="D2906" t="s">
        <v>378</v>
      </c>
      <c r="K2906">
        <v>525</v>
      </c>
      <c r="L2906" t="s">
        <v>1110</v>
      </c>
      <c r="M2906" t="s">
        <v>1111</v>
      </c>
      <c r="N2906" t="s">
        <v>549</v>
      </c>
      <c r="O2906" t="s">
        <v>398</v>
      </c>
      <c r="Q2906">
        <v>1</v>
      </c>
      <c r="R2906" s="4"/>
      <c r="S2906" s="9" t="str">
        <f t="shared" si="310"/>
        <v>Profar, Jurickson</v>
      </c>
      <c r="T2906" s="9" t="str">
        <f t="shared" si="311"/>
        <v xml:space="preserve">Topps Main     </v>
      </c>
      <c r="U2906" s="9" t="str">
        <f>IFERROR(VLOOKUP(S2906,'Lookup '!B:D,3,FALSE)," ")</f>
        <v xml:space="preserve"> </v>
      </c>
      <c r="V2906" s="9" t="str">
        <f t="shared" si="309"/>
        <v>G</v>
      </c>
    </row>
    <row r="2907" spans="2:22" x14ac:dyDescent="0.25">
      <c r="B2907" t="s">
        <v>851</v>
      </c>
      <c r="C2907">
        <v>2016</v>
      </c>
      <c r="D2907" t="s">
        <v>378</v>
      </c>
      <c r="K2907">
        <v>528</v>
      </c>
      <c r="L2907" t="s">
        <v>1426</v>
      </c>
      <c r="M2907" t="s">
        <v>1427</v>
      </c>
      <c r="N2907" t="s">
        <v>395</v>
      </c>
      <c r="O2907" t="s">
        <v>388</v>
      </c>
      <c r="Q2907">
        <v>1</v>
      </c>
      <c r="R2907" s="4"/>
      <c r="S2907" s="9" t="str">
        <f t="shared" si="310"/>
        <v>Buxton, Byron</v>
      </c>
      <c r="T2907" s="9" t="str">
        <f t="shared" si="311"/>
        <v xml:space="preserve">Topps Main     </v>
      </c>
      <c r="U2907" s="9" t="str">
        <f>IFERROR(VLOOKUP(S2907,'Lookup '!B:D,3,FALSE)," ")</f>
        <v xml:space="preserve"> </v>
      </c>
      <c r="V2907" s="9" t="str">
        <f t="shared" si="309"/>
        <v>G</v>
      </c>
    </row>
    <row r="2908" spans="2:22" x14ac:dyDescent="0.25">
      <c r="B2908" t="s">
        <v>851</v>
      </c>
      <c r="C2908">
        <v>2016</v>
      </c>
      <c r="D2908" t="s">
        <v>378</v>
      </c>
      <c r="J2908" t="s">
        <v>14</v>
      </c>
      <c r="K2908">
        <v>532</v>
      </c>
      <c r="L2908" t="s">
        <v>1885</v>
      </c>
      <c r="M2908" t="s">
        <v>617</v>
      </c>
      <c r="N2908" t="s">
        <v>423</v>
      </c>
      <c r="O2908" t="s">
        <v>382</v>
      </c>
      <c r="Q2908">
        <v>1</v>
      </c>
      <c r="R2908" s="4"/>
      <c r="S2908" s="9" t="str">
        <f t="shared" si="310"/>
        <v>Marksberry, Matt</v>
      </c>
      <c r="T2908" s="9" t="str">
        <f t="shared" si="311"/>
        <v>Topps Main     RC</v>
      </c>
      <c r="U2908" s="9" t="str">
        <f>IFERROR(VLOOKUP(S2908,'Lookup '!B:D,3,FALSE)," ")</f>
        <v xml:space="preserve"> </v>
      </c>
      <c r="V2908" s="9" t="str">
        <f t="shared" si="309"/>
        <v>G</v>
      </c>
    </row>
    <row r="2909" spans="2:22" x14ac:dyDescent="0.25">
      <c r="B2909" t="s">
        <v>851</v>
      </c>
      <c r="C2909">
        <v>2016</v>
      </c>
      <c r="D2909" t="s">
        <v>378</v>
      </c>
      <c r="J2909" t="s">
        <v>14</v>
      </c>
      <c r="K2909">
        <v>538</v>
      </c>
      <c r="L2909" t="s">
        <v>1313</v>
      </c>
      <c r="M2909" t="s">
        <v>748</v>
      </c>
      <c r="N2909" t="s">
        <v>456</v>
      </c>
      <c r="O2909" t="s">
        <v>388</v>
      </c>
      <c r="Q2909">
        <v>1</v>
      </c>
      <c r="R2909" s="4"/>
      <c r="S2909" s="9" t="str">
        <f t="shared" si="310"/>
        <v>Reed, Michael</v>
      </c>
      <c r="T2909" s="9" t="str">
        <f t="shared" si="311"/>
        <v>Topps Main     RC</v>
      </c>
      <c r="U2909" s="9" t="str">
        <f>IFERROR(VLOOKUP(S2909,'Lookup '!B:D,3,FALSE)," ")</f>
        <v xml:space="preserve"> </v>
      </c>
      <c r="V2909" s="9" t="str">
        <f t="shared" si="309"/>
        <v>G</v>
      </c>
    </row>
    <row r="2910" spans="2:22" x14ac:dyDescent="0.25">
      <c r="B2910" t="s">
        <v>851</v>
      </c>
      <c r="C2910">
        <v>2016</v>
      </c>
      <c r="D2910" t="s">
        <v>378</v>
      </c>
      <c r="K2910">
        <v>543</v>
      </c>
      <c r="L2910" t="s">
        <v>1712</v>
      </c>
      <c r="M2910" t="s">
        <v>784</v>
      </c>
      <c r="N2910" t="s">
        <v>465</v>
      </c>
      <c r="O2910" t="s">
        <v>382</v>
      </c>
      <c r="Q2910">
        <v>1</v>
      </c>
      <c r="R2910" s="4"/>
      <c r="S2910" s="9" t="str">
        <f t="shared" si="310"/>
        <v>Rodon, Carlos</v>
      </c>
      <c r="T2910" s="9" t="str">
        <f t="shared" si="311"/>
        <v xml:space="preserve">Topps Main     </v>
      </c>
      <c r="U2910" s="9" t="str">
        <f>IFERROR(VLOOKUP(S2910,'Lookup '!B:D,3,FALSE)," ")</f>
        <v xml:space="preserve"> </v>
      </c>
      <c r="V2910" s="9" t="str">
        <f t="shared" si="309"/>
        <v>G</v>
      </c>
    </row>
    <row r="2911" spans="2:22" x14ac:dyDescent="0.25">
      <c r="B2911" t="s">
        <v>851</v>
      </c>
      <c r="C2911">
        <v>2016</v>
      </c>
      <c r="D2911" t="s">
        <v>378</v>
      </c>
      <c r="J2911" t="s">
        <v>14</v>
      </c>
      <c r="K2911">
        <v>547</v>
      </c>
      <c r="L2911" t="s">
        <v>1886</v>
      </c>
      <c r="M2911" t="s">
        <v>1028</v>
      </c>
      <c r="N2911" t="s">
        <v>425</v>
      </c>
      <c r="O2911" t="s">
        <v>382</v>
      </c>
      <c r="Q2911">
        <v>1</v>
      </c>
      <c r="R2911" s="4"/>
      <c r="S2911" s="9" t="str">
        <f t="shared" si="310"/>
        <v>Goody, Nick</v>
      </c>
      <c r="T2911" s="9" t="str">
        <f t="shared" si="311"/>
        <v>Topps Main     RC</v>
      </c>
      <c r="U2911" s="9" t="str">
        <f>IFERROR(VLOOKUP(S2911,'Lookup '!B:D,3,FALSE)," ")</f>
        <v xml:space="preserve"> </v>
      </c>
      <c r="V2911" s="9" t="str">
        <f t="shared" si="309"/>
        <v>G</v>
      </c>
    </row>
    <row r="2912" spans="2:22" x14ac:dyDescent="0.25">
      <c r="B2912" t="s">
        <v>851</v>
      </c>
      <c r="C2912">
        <v>2016</v>
      </c>
      <c r="D2912" t="s">
        <v>378</v>
      </c>
      <c r="J2912" t="s">
        <v>14</v>
      </c>
      <c r="K2912">
        <v>549</v>
      </c>
      <c r="L2912" t="s">
        <v>494</v>
      </c>
      <c r="M2912" t="s">
        <v>1225</v>
      </c>
      <c r="N2912" t="s">
        <v>549</v>
      </c>
      <c r="O2912" t="s">
        <v>382</v>
      </c>
      <c r="Q2912">
        <v>1</v>
      </c>
      <c r="R2912" s="4"/>
      <c r="S2912" s="9" t="str">
        <f t="shared" si="310"/>
        <v>Jackson, Luke</v>
      </c>
      <c r="T2912" s="9" t="str">
        <f t="shared" si="311"/>
        <v>Topps Main     RC</v>
      </c>
      <c r="U2912" s="9" t="str">
        <f>IFERROR(VLOOKUP(S2912,'Lookup '!B:D,3,FALSE)," ")</f>
        <v xml:space="preserve"> </v>
      </c>
      <c r="V2912" s="9" t="str">
        <f t="shared" si="309"/>
        <v>G</v>
      </c>
    </row>
    <row r="2913" spans="2:22" x14ac:dyDescent="0.25">
      <c r="B2913" t="s">
        <v>851</v>
      </c>
      <c r="C2913">
        <v>2016</v>
      </c>
      <c r="D2913" t="s">
        <v>378</v>
      </c>
      <c r="J2913" t="s">
        <v>14</v>
      </c>
      <c r="K2913">
        <v>553</v>
      </c>
      <c r="L2913" t="s">
        <v>1887</v>
      </c>
      <c r="M2913" t="s">
        <v>844</v>
      </c>
      <c r="N2913" t="s">
        <v>456</v>
      </c>
      <c r="O2913" t="s">
        <v>382</v>
      </c>
      <c r="Q2913">
        <v>1</v>
      </c>
      <c r="R2913" s="4"/>
      <c r="S2913" s="9" t="str">
        <f t="shared" si="310"/>
        <v>Houser, Adrian</v>
      </c>
      <c r="T2913" s="9" t="str">
        <f t="shared" si="311"/>
        <v>Topps Main     RC</v>
      </c>
      <c r="U2913" s="9" t="str">
        <f>IFERROR(VLOOKUP(S2913,'Lookup '!B:D,3,FALSE)," ")</f>
        <v xml:space="preserve"> </v>
      </c>
      <c r="V2913" s="9" t="str">
        <f t="shared" ref="V2913:V2958" si="312">IF(R2913&gt;0.249,IF(R2913&gt;0.99,IF(R2913&gt;4.99,IF(R2913&gt;9.99,IF(R2913&gt;49.99,IF(R2913&gt;99.99,"A $100","B $50"),"C $10"),"D $5"),"E $1"),"F $.25"),"G")</f>
        <v>G</v>
      </c>
    </row>
    <row r="2914" spans="2:22" x14ac:dyDescent="0.25">
      <c r="B2914" t="s">
        <v>851</v>
      </c>
      <c r="C2914">
        <v>2016</v>
      </c>
      <c r="D2914" t="s">
        <v>378</v>
      </c>
      <c r="K2914">
        <v>562</v>
      </c>
      <c r="L2914" t="s">
        <v>1319</v>
      </c>
      <c r="M2914" t="s">
        <v>1314</v>
      </c>
      <c r="N2914" t="s">
        <v>509</v>
      </c>
      <c r="O2914" t="s">
        <v>480</v>
      </c>
      <c r="Q2914">
        <v>1</v>
      </c>
      <c r="R2914" s="4"/>
      <c r="S2914" s="9" t="str">
        <f t="shared" si="310"/>
        <v>Russell, Addison</v>
      </c>
      <c r="T2914" s="9" t="str">
        <f t="shared" si="311"/>
        <v xml:space="preserve">Topps Main     </v>
      </c>
      <c r="U2914" s="9" t="str">
        <f>IFERROR(VLOOKUP(S2914,'Lookup '!B:D,3,FALSE)," ")</f>
        <v/>
      </c>
      <c r="V2914" s="9" t="str">
        <f t="shared" si="312"/>
        <v>G</v>
      </c>
    </row>
    <row r="2915" spans="2:22" x14ac:dyDescent="0.25">
      <c r="B2915" t="s">
        <v>851</v>
      </c>
      <c r="C2915">
        <v>2016</v>
      </c>
      <c r="D2915" t="s">
        <v>378</v>
      </c>
      <c r="K2915">
        <v>563</v>
      </c>
      <c r="L2915" t="s">
        <v>1472</v>
      </c>
      <c r="M2915" t="s">
        <v>1321</v>
      </c>
      <c r="N2915" t="s">
        <v>532</v>
      </c>
      <c r="O2915" t="s">
        <v>382</v>
      </c>
      <c r="Q2915">
        <v>1</v>
      </c>
      <c r="R2915" s="4"/>
      <c r="S2915" s="9" t="str">
        <f t="shared" si="310"/>
        <v>McCullers, Lance</v>
      </c>
      <c r="T2915" s="9" t="str">
        <f t="shared" si="311"/>
        <v xml:space="preserve">Topps Main     </v>
      </c>
      <c r="U2915" s="9" t="str">
        <f>IFERROR(VLOOKUP(S2915,'Lookup '!B:D,3,FALSE)," ")</f>
        <v xml:space="preserve"> </v>
      </c>
      <c r="V2915" s="9" t="str">
        <f t="shared" si="312"/>
        <v>G</v>
      </c>
    </row>
    <row r="2916" spans="2:22" x14ac:dyDescent="0.25">
      <c r="B2916" t="s">
        <v>851</v>
      </c>
      <c r="C2916">
        <v>2016</v>
      </c>
      <c r="D2916" t="s">
        <v>378</v>
      </c>
      <c r="J2916" t="s">
        <v>14</v>
      </c>
      <c r="K2916">
        <v>576</v>
      </c>
      <c r="L2916" t="s">
        <v>1888</v>
      </c>
      <c r="M2916" t="s">
        <v>1256</v>
      </c>
      <c r="N2916" t="s">
        <v>395</v>
      </c>
      <c r="O2916" t="s">
        <v>382</v>
      </c>
      <c r="Q2916">
        <v>1</v>
      </c>
      <c r="R2916" s="4"/>
      <c r="S2916" s="9" t="str">
        <f t="shared" si="310"/>
        <v>Duffey, Tyler</v>
      </c>
      <c r="T2916" s="9" t="str">
        <f t="shared" si="311"/>
        <v>Topps Main     RC</v>
      </c>
      <c r="U2916" s="9" t="str">
        <f>IFERROR(VLOOKUP(S2916,'Lookup '!B:D,3,FALSE)," ")</f>
        <v xml:space="preserve"> </v>
      </c>
      <c r="V2916" s="9" t="str">
        <f t="shared" si="312"/>
        <v>G</v>
      </c>
    </row>
    <row r="2917" spans="2:22" x14ac:dyDescent="0.25">
      <c r="B2917" t="s">
        <v>851</v>
      </c>
      <c r="C2917">
        <v>2016</v>
      </c>
      <c r="D2917" t="s">
        <v>378</v>
      </c>
      <c r="J2917" t="s">
        <v>14</v>
      </c>
      <c r="K2917">
        <v>580</v>
      </c>
      <c r="L2917" t="s">
        <v>1889</v>
      </c>
      <c r="M2917" t="s">
        <v>1890</v>
      </c>
      <c r="N2917" t="s">
        <v>847</v>
      </c>
      <c r="O2917" t="s">
        <v>388</v>
      </c>
      <c r="Q2917">
        <v>1</v>
      </c>
      <c r="R2917" s="4"/>
      <c r="S2917" s="9" t="str">
        <f t="shared" si="310"/>
        <v>Brito, Socrates</v>
      </c>
      <c r="T2917" s="9" t="str">
        <f t="shared" si="311"/>
        <v>Topps Main     RC</v>
      </c>
      <c r="U2917" s="9" t="str">
        <f>IFERROR(VLOOKUP(S2917,'Lookup '!B:D,3,FALSE)," ")</f>
        <v xml:space="preserve"> </v>
      </c>
      <c r="V2917" s="9" t="str">
        <f t="shared" si="312"/>
        <v>G</v>
      </c>
    </row>
    <row r="2918" spans="2:22" x14ac:dyDescent="0.25">
      <c r="B2918" t="s">
        <v>851</v>
      </c>
      <c r="C2918">
        <v>2016</v>
      </c>
      <c r="D2918" t="s">
        <v>378</v>
      </c>
      <c r="J2918" t="s">
        <v>14</v>
      </c>
      <c r="K2918">
        <v>581</v>
      </c>
      <c r="L2918" t="s">
        <v>1891</v>
      </c>
      <c r="M2918" t="s">
        <v>1033</v>
      </c>
      <c r="N2918" t="s">
        <v>456</v>
      </c>
      <c r="O2918" t="s">
        <v>382</v>
      </c>
      <c r="Q2918">
        <v>1</v>
      </c>
      <c r="R2918" s="4"/>
      <c r="S2918" s="9" t="str">
        <f t="shared" si="310"/>
        <v>Davies, Zach</v>
      </c>
      <c r="T2918" s="9" t="str">
        <f t="shared" si="311"/>
        <v>Topps Main     RC</v>
      </c>
      <c r="U2918" s="9" t="str">
        <f>IFERROR(VLOOKUP(S2918,'Lookup '!B:D,3,FALSE)," ")</f>
        <v xml:space="preserve"> </v>
      </c>
      <c r="V2918" s="9" t="str">
        <f t="shared" si="312"/>
        <v>G</v>
      </c>
    </row>
    <row r="2919" spans="2:22" x14ac:dyDescent="0.25">
      <c r="B2919" t="s">
        <v>851</v>
      </c>
      <c r="C2919">
        <v>2016</v>
      </c>
      <c r="D2919" t="s">
        <v>378</v>
      </c>
      <c r="K2919">
        <v>592</v>
      </c>
      <c r="L2919" t="s">
        <v>843</v>
      </c>
      <c r="M2919" t="s">
        <v>844</v>
      </c>
      <c r="N2919" t="s">
        <v>549</v>
      </c>
      <c r="O2919" t="s">
        <v>440</v>
      </c>
      <c r="Q2919">
        <v>1</v>
      </c>
      <c r="R2919" s="4">
        <v>0.4</v>
      </c>
      <c r="S2919" s="9" t="str">
        <f t="shared" si="310"/>
        <v>Beltre, Adrian</v>
      </c>
      <c r="T2919" s="9" t="str">
        <f t="shared" si="311"/>
        <v xml:space="preserve">Topps Main     </v>
      </c>
      <c r="U2919" s="9" t="str">
        <f>IFERROR(VLOOKUP(S2919,'Lookup '!B:D,3,FALSE)," ")</f>
        <v/>
      </c>
      <c r="V2919" s="9" t="str">
        <f t="shared" si="312"/>
        <v>F $.25</v>
      </c>
    </row>
    <row r="2920" spans="2:22" x14ac:dyDescent="0.25">
      <c r="B2920" t="s">
        <v>851</v>
      </c>
      <c r="C2920">
        <v>2016</v>
      </c>
      <c r="D2920" t="s">
        <v>378</v>
      </c>
      <c r="K2920">
        <v>597</v>
      </c>
      <c r="L2920" t="s">
        <v>705</v>
      </c>
      <c r="M2920" t="s">
        <v>1892</v>
      </c>
      <c r="N2920" t="s">
        <v>549</v>
      </c>
      <c r="O2920" t="s">
        <v>382</v>
      </c>
      <c r="Q2920">
        <v>1</v>
      </c>
      <c r="R2920" s="4"/>
      <c r="S2920" s="9" t="str">
        <f t="shared" si="310"/>
        <v>Gonzalez, Chi Chi</v>
      </c>
      <c r="T2920" s="9" t="str">
        <f t="shared" si="311"/>
        <v xml:space="preserve">Topps Main     </v>
      </c>
      <c r="U2920" s="9" t="str">
        <f>IFERROR(VLOOKUP(S2920,'Lookup '!B:D,3,FALSE)," ")</f>
        <v xml:space="preserve"> </v>
      </c>
      <c r="V2920" s="9" t="str">
        <f t="shared" si="312"/>
        <v>G</v>
      </c>
    </row>
    <row r="2921" spans="2:22" x14ac:dyDescent="0.25">
      <c r="B2921" t="s">
        <v>851</v>
      </c>
      <c r="C2921">
        <v>2016</v>
      </c>
      <c r="D2921" t="s">
        <v>378</v>
      </c>
      <c r="J2921" t="s">
        <v>14</v>
      </c>
      <c r="K2921">
        <v>603</v>
      </c>
      <c r="L2921" t="s">
        <v>1893</v>
      </c>
      <c r="M2921" t="s">
        <v>1328</v>
      </c>
      <c r="N2921" t="s">
        <v>554</v>
      </c>
      <c r="O2921" t="s">
        <v>382</v>
      </c>
      <c r="Q2921">
        <v>1</v>
      </c>
      <c r="R2921" s="4"/>
      <c r="S2921" s="9" t="str">
        <f t="shared" si="310"/>
        <v>Armstrong, Shawn</v>
      </c>
      <c r="T2921" s="9" t="str">
        <f t="shared" si="311"/>
        <v>Topps Main     RC</v>
      </c>
      <c r="U2921" s="9" t="str">
        <f>IFERROR(VLOOKUP(S2921,'Lookup '!B:D,3,FALSE)," ")</f>
        <v xml:space="preserve"> </v>
      </c>
      <c r="V2921" s="9" t="str">
        <f t="shared" si="312"/>
        <v>G</v>
      </c>
    </row>
    <row r="2922" spans="2:22" x14ac:dyDescent="0.25">
      <c r="B2922" t="s">
        <v>851</v>
      </c>
      <c r="C2922">
        <v>2016</v>
      </c>
      <c r="D2922" t="s">
        <v>378</v>
      </c>
      <c r="J2922" t="s">
        <v>14</v>
      </c>
      <c r="K2922">
        <v>606</v>
      </c>
      <c r="L2922" t="s">
        <v>1399</v>
      </c>
      <c r="M2922" t="s">
        <v>911</v>
      </c>
      <c r="N2922" t="s">
        <v>463</v>
      </c>
      <c r="O2922" t="s">
        <v>382</v>
      </c>
      <c r="Q2922">
        <v>1</v>
      </c>
      <c r="R2922" s="4"/>
      <c r="S2922" s="9" t="str">
        <f t="shared" si="310"/>
        <v>Almonte, Miguel</v>
      </c>
      <c r="T2922" s="9" t="str">
        <f t="shared" si="311"/>
        <v>Topps Main     RC</v>
      </c>
      <c r="U2922" s="9" t="str">
        <f>IFERROR(VLOOKUP(S2922,'Lookup '!B:D,3,FALSE)," ")</f>
        <v xml:space="preserve"> </v>
      </c>
      <c r="V2922" s="9" t="str">
        <f t="shared" si="312"/>
        <v>G</v>
      </c>
    </row>
    <row r="2923" spans="2:22" x14ac:dyDescent="0.25">
      <c r="B2923" t="s">
        <v>851</v>
      </c>
      <c r="C2923">
        <v>2016</v>
      </c>
      <c r="D2923" t="s">
        <v>378</v>
      </c>
      <c r="J2923" t="s">
        <v>14</v>
      </c>
      <c r="K2923">
        <v>607</v>
      </c>
      <c r="L2923" t="s">
        <v>1755</v>
      </c>
      <c r="M2923" t="s">
        <v>1035</v>
      </c>
      <c r="N2923" t="s">
        <v>847</v>
      </c>
      <c r="O2923" t="s">
        <v>440</v>
      </c>
      <c r="Q2923">
        <v>1</v>
      </c>
      <c r="R2923" s="4"/>
      <c r="S2923" s="9" t="str">
        <f t="shared" si="310"/>
        <v>Drury, Brandon</v>
      </c>
      <c r="T2923" s="9" t="str">
        <f t="shared" si="311"/>
        <v>Topps Main     RC</v>
      </c>
      <c r="U2923" s="9" t="str">
        <f>IFERROR(VLOOKUP(S2923,'Lookup '!B:D,3,FALSE)," ")</f>
        <v xml:space="preserve"> </v>
      </c>
      <c r="V2923" s="9" t="str">
        <f t="shared" si="312"/>
        <v>G</v>
      </c>
    </row>
    <row r="2924" spans="2:22" x14ac:dyDescent="0.25">
      <c r="B2924" t="s">
        <v>851</v>
      </c>
      <c r="C2924">
        <v>2016</v>
      </c>
      <c r="D2924" t="s">
        <v>378</v>
      </c>
      <c r="K2924">
        <v>625</v>
      </c>
      <c r="L2924" t="s">
        <v>1107</v>
      </c>
      <c r="M2924" t="s">
        <v>1108</v>
      </c>
      <c r="N2924" t="s">
        <v>446</v>
      </c>
      <c r="O2924" t="s">
        <v>424</v>
      </c>
      <c r="Q2924">
        <v>1</v>
      </c>
      <c r="R2924" s="4"/>
      <c r="S2924" s="9" t="str">
        <f t="shared" si="310"/>
        <v>Myers, Wil</v>
      </c>
      <c r="T2924" s="9" t="str">
        <f t="shared" si="311"/>
        <v xml:space="preserve">Topps Main     </v>
      </c>
      <c r="U2924" s="9" t="str">
        <f>IFERROR(VLOOKUP(S2924,'Lookup '!B:D,3,FALSE)," ")</f>
        <v/>
      </c>
      <c r="V2924" s="9" t="str">
        <f t="shared" si="312"/>
        <v>G</v>
      </c>
    </row>
    <row r="2925" spans="2:22" x14ac:dyDescent="0.25">
      <c r="B2925" t="s">
        <v>851</v>
      </c>
      <c r="C2925">
        <v>2016</v>
      </c>
      <c r="D2925" t="s">
        <v>378</v>
      </c>
      <c r="J2925" t="s">
        <v>14</v>
      </c>
      <c r="K2925">
        <v>631</v>
      </c>
      <c r="L2925" t="s">
        <v>1313</v>
      </c>
      <c r="M2925" t="s">
        <v>992</v>
      </c>
      <c r="N2925" t="s">
        <v>782</v>
      </c>
      <c r="O2925" t="s">
        <v>382</v>
      </c>
      <c r="Q2925">
        <v>1</v>
      </c>
      <c r="R2925" s="4"/>
      <c r="S2925" s="9" t="str">
        <f t="shared" si="310"/>
        <v>Reed, Chris</v>
      </c>
      <c r="T2925" s="9" t="str">
        <f t="shared" si="311"/>
        <v>Topps Main     RC</v>
      </c>
      <c r="U2925" s="9" t="str">
        <f>IFERROR(VLOOKUP(S2925,'Lookup '!B:D,3,FALSE)," ")</f>
        <v xml:space="preserve"> </v>
      </c>
      <c r="V2925" s="9" t="str">
        <f t="shared" si="312"/>
        <v>G</v>
      </c>
    </row>
    <row r="2926" spans="2:22" x14ac:dyDescent="0.25">
      <c r="B2926" t="s">
        <v>851</v>
      </c>
      <c r="C2926">
        <v>2016</v>
      </c>
      <c r="D2926" t="s">
        <v>378</v>
      </c>
      <c r="J2926" t="s">
        <v>14</v>
      </c>
      <c r="K2926">
        <v>634</v>
      </c>
      <c r="L2926" t="s">
        <v>788</v>
      </c>
      <c r="M2926" t="s">
        <v>1277</v>
      </c>
      <c r="N2926" t="s">
        <v>456</v>
      </c>
      <c r="O2926" t="s">
        <v>382</v>
      </c>
      <c r="Q2926">
        <v>1</v>
      </c>
      <c r="R2926" s="4"/>
      <c r="S2926" s="9" t="str">
        <f t="shared" si="310"/>
        <v>Lopez, Jorge</v>
      </c>
      <c r="T2926" s="9" t="str">
        <f t="shared" si="311"/>
        <v>Topps Main     RC</v>
      </c>
      <c r="U2926" s="9" t="str">
        <f>IFERROR(VLOOKUP(S2926,'Lookup '!B:D,3,FALSE)," ")</f>
        <v xml:space="preserve"> </v>
      </c>
      <c r="V2926" s="9" t="str">
        <f t="shared" si="312"/>
        <v>G</v>
      </c>
    </row>
    <row r="2927" spans="2:22" x14ac:dyDescent="0.25">
      <c r="B2927" t="s">
        <v>851</v>
      </c>
      <c r="C2927">
        <v>2016</v>
      </c>
      <c r="D2927" t="s">
        <v>378</v>
      </c>
      <c r="K2927">
        <v>647</v>
      </c>
      <c r="L2927" t="s">
        <v>733</v>
      </c>
      <c r="M2927" t="s">
        <v>1302</v>
      </c>
      <c r="N2927" t="s">
        <v>402</v>
      </c>
      <c r="O2927" t="s">
        <v>382</v>
      </c>
      <c r="Q2927">
        <v>1</v>
      </c>
      <c r="R2927" s="4"/>
      <c r="S2927" s="9" t="str">
        <f t="shared" si="310"/>
        <v>Rodriguez, Eduardo</v>
      </c>
      <c r="T2927" s="9" t="str">
        <f t="shared" si="311"/>
        <v xml:space="preserve">Topps Main     </v>
      </c>
      <c r="U2927" s="9" t="str">
        <f>IFERROR(VLOOKUP(S2927,'Lookup '!B:D,3,FALSE)," ")</f>
        <v xml:space="preserve"> </v>
      </c>
      <c r="V2927" s="9" t="str">
        <f t="shared" si="312"/>
        <v>G</v>
      </c>
    </row>
    <row r="2928" spans="2:22" x14ac:dyDescent="0.25">
      <c r="B2928" t="s">
        <v>851</v>
      </c>
      <c r="C2928">
        <v>2016</v>
      </c>
      <c r="D2928" t="s">
        <v>378</v>
      </c>
      <c r="K2928">
        <v>650</v>
      </c>
      <c r="L2928" t="s">
        <v>1456</v>
      </c>
      <c r="M2928" t="s">
        <v>784</v>
      </c>
      <c r="N2928" t="s">
        <v>532</v>
      </c>
      <c r="O2928" t="s">
        <v>480</v>
      </c>
      <c r="Q2928">
        <v>1</v>
      </c>
      <c r="R2928" s="4">
        <v>0.75</v>
      </c>
      <c r="S2928" s="9" t="str">
        <f t="shared" si="310"/>
        <v>Correa, Carlos</v>
      </c>
      <c r="T2928" s="9" t="str">
        <f t="shared" si="311"/>
        <v xml:space="preserve">Topps Main     </v>
      </c>
      <c r="U2928" s="9" t="str">
        <f>IFERROR(VLOOKUP(S2928,'Lookup '!B:D,3,FALSE)," ")</f>
        <v/>
      </c>
      <c r="V2928" s="9" t="str">
        <f t="shared" si="312"/>
        <v>F $.25</v>
      </c>
    </row>
    <row r="2929" spans="2:22" x14ac:dyDescent="0.25">
      <c r="B2929" t="s">
        <v>851</v>
      </c>
      <c r="C2929">
        <v>2016</v>
      </c>
      <c r="D2929" t="s">
        <v>378</v>
      </c>
      <c r="K2929">
        <v>656</v>
      </c>
      <c r="L2929" t="s">
        <v>1365</v>
      </c>
      <c r="M2929" t="s">
        <v>1366</v>
      </c>
      <c r="N2929" t="s">
        <v>391</v>
      </c>
      <c r="O2929" t="s">
        <v>388</v>
      </c>
      <c r="Q2929">
        <v>1</v>
      </c>
      <c r="R2929" s="4"/>
      <c r="S2929" s="9" t="str">
        <f t="shared" si="310"/>
        <v>Grichuk, Randal</v>
      </c>
      <c r="T2929" s="9" t="str">
        <f t="shared" si="311"/>
        <v xml:space="preserve">Topps Main     </v>
      </c>
      <c r="U2929" s="9" t="str">
        <f>IFERROR(VLOOKUP(S2929,'Lookup '!B:D,3,FALSE)," ")</f>
        <v xml:space="preserve"> </v>
      </c>
      <c r="V2929" s="9" t="str">
        <f t="shared" si="312"/>
        <v>G</v>
      </c>
    </row>
    <row r="2930" spans="2:22" x14ac:dyDescent="0.25">
      <c r="B2930" t="s">
        <v>851</v>
      </c>
      <c r="C2930">
        <v>2016</v>
      </c>
      <c r="D2930" t="s">
        <v>378</v>
      </c>
      <c r="K2930">
        <v>668</v>
      </c>
      <c r="L2930" t="s">
        <v>1334</v>
      </c>
      <c r="M2930" t="s">
        <v>789</v>
      </c>
      <c r="N2930" t="s">
        <v>509</v>
      </c>
      <c r="O2930" t="s">
        <v>398</v>
      </c>
      <c r="Q2930">
        <v>1</v>
      </c>
      <c r="R2930" s="4"/>
      <c r="S2930" s="9" t="str">
        <f t="shared" si="310"/>
        <v>Baez, Javier</v>
      </c>
      <c r="T2930" s="9" t="str">
        <f t="shared" si="311"/>
        <v xml:space="preserve">Topps Main     </v>
      </c>
      <c r="U2930" s="9" t="str">
        <f>IFERROR(VLOOKUP(S2930,'Lookup '!B:D,3,FALSE)," ")</f>
        <v xml:space="preserve"> </v>
      </c>
      <c r="V2930" s="9" t="str">
        <f t="shared" si="312"/>
        <v>G</v>
      </c>
    </row>
    <row r="2931" spans="2:22" x14ac:dyDescent="0.25">
      <c r="B2931" t="s">
        <v>377</v>
      </c>
      <c r="C2931">
        <v>2016</v>
      </c>
      <c r="D2931" t="s">
        <v>378</v>
      </c>
      <c r="J2931" t="s">
        <v>14</v>
      </c>
      <c r="K2931">
        <v>675</v>
      </c>
      <c r="L2931" t="s">
        <v>1279</v>
      </c>
      <c r="M2931" t="s">
        <v>372</v>
      </c>
      <c r="N2931" t="s">
        <v>425</v>
      </c>
      <c r="O2931" t="s">
        <v>28</v>
      </c>
      <c r="Q2931">
        <v>1</v>
      </c>
      <c r="R2931" s="4">
        <v>2.5</v>
      </c>
      <c r="S2931" s="9" t="str">
        <f t="shared" si="310"/>
        <v>Sanchez, Gary</v>
      </c>
      <c r="T2931" s="9" t="str">
        <f t="shared" si="311"/>
        <v>Topps Main     RC</v>
      </c>
      <c r="U2931" s="9" t="str">
        <f>IFERROR(VLOOKUP(S2931,'Lookup '!B:D,3,FALSE)," ")</f>
        <v/>
      </c>
      <c r="V2931" s="9" t="str">
        <f t="shared" si="312"/>
        <v>E $1</v>
      </c>
    </row>
    <row r="2932" spans="2:22" x14ac:dyDescent="0.25">
      <c r="B2932" t="s">
        <v>851</v>
      </c>
      <c r="C2932">
        <v>2016</v>
      </c>
      <c r="D2932" t="s">
        <v>378</v>
      </c>
      <c r="J2932" t="s">
        <v>14</v>
      </c>
      <c r="K2932">
        <v>685</v>
      </c>
      <c r="L2932" t="s">
        <v>1543</v>
      </c>
      <c r="M2932" t="s">
        <v>1332</v>
      </c>
      <c r="N2932" t="s">
        <v>433</v>
      </c>
      <c r="O2932" t="s">
        <v>388</v>
      </c>
      <c r="Q2932">
        <v>1</v>
      </c>
      <c r="R2932" s="4"/>
      <c r="S2932" s="9" t="str">
        <f t="shared" si="310"/>
        <v>Waldrop, Kyle</v>
      </c>
      <c r="T2932" s="9" t="str">
        <f t="shared" si="311"/>
        <v>Topps Main     RC</v>
      </c>
      <c r="U2932" s="9" t="str">
        <f>IFERROR(VLOOKUP(S2932,'Lookup '!B:D,3,FALSE)," ")</f>
        <v xml:space="preserve"> </v>
      </c>
      <c r="V2932" s="9" t="str">
        <f t="shared" si="312"/>
        <v>G</v>
      </c>
    </row>
    <row r="2933" spans="2:22" x14ac:dyDescent="0.25">
      <c r="B2933" t="s">
        <v>851</v>
      </c>
      <c r="C2933">
        <v>2016</v>
      </c>
      <c r="D2933" t="s">
        <v>378</v>
      </c>
      <c r="K2933">
        <v>686</v>
      </c>
      <c r="L2933" t="s">
        <v>1289</v>
      </c>
      <c r="M2933" t="s">
        <v>1035</v>
      </c>
      <c r="N2933" t="s">
        <v>433</v>
      </c>
      <c r="O2933" t="s">
        <v>382</v>
      </c>
      <c r="Q2933">
        <v>1</v>
      </c>
      <c r="R2933" s="4"/>
      <c r="S2933" s="9" t="str">
        <f t="shared" si="310"/>
        <v>Finnegan, Brandon</v>
      </c>
      <c r="T2933" s="9" t="str">
        <f t="shared" si="311"/>
        <v xml:space="preserve">Topps Main     </v>
      </c>
      <c r="U2933" s="9" t="str">
        <f>IFERROR(VLOOKUP(S2933,'Lookup '!B:D,3,FALSE)," ")</f>
        <v xml:space="preserve"> </v>
      </c>
      <c r="V2933" s="9" t="str">
        <f t="shared" si="312"/>
        <v>G</v>
      </c>
    </row>
    <row r="2934" spans="2:22" x14ac:dyDescent="0.25">
      <c r="B2934" t="s">
        <v>851</v>
      </c>
      <c r="C2934">
        <v>2016</v>
      </c>
      <c r="D2934" t="s">
        <v>378</v>
      </c>
      <c r="J2934" t="s">
        <v>14</v>
      </c>
      <c r="K2934">
        <v>692</v>
      </c>
      <c r="L2934" t="s">
        <v>1894</v>
      </c>
      <c r="M2934" t="s">
        <v>1895</v>
      </c>
      <c r="N2934" t="s">
        <v>554</v>
      </c>
      <c r="O2934" t="s">
        <v>382</v>
      </c>
      <c r="Q2934">
        <v>1</v>
      </c>
      <c r="R2934" s="4"/>
      <c r="S2934" s="9" t="str">
        <f t="shared" si="310"/>
        <v>Soto, Giovanni</v>
      </c>
      <c r="T2934" s="9" t="str">
        <f t="shared" si="311"/>
        <v>Topps Main     RC</v>
      </c>
      <c r="U2934" s="9" t="str">
        <f>IFERROR(VLOOKUP(S2934,'Lookup '!B:D,3,FALSE)," ")</f>
        <v xml:space="preserve"> </v>
      </c>
      <c r="V2934" s="9" t="str">
        <f t="shared" si="312"/>
        <v>G</v>
      </c>
    </row>
    <row r="2935" spans="2:22" x14ac:dyDescent="0.25">
      <c r="B2935" t="s">
        <v>851</v>
      </c>
      <c r="C2935">
        <v>2016</v>
      </c>
      <c r="D2935" t="s">
        <v>378</v>
      </c>
      <c r="K2935">
        <v>700</v>
      </c>
      <c r="L2935" t="s">
        <v>882</v>
      </c>
      <c r="M2935" t="s">
        <v>883</v>
      </c>
      <c r="N2935" t="s">
        <v>782</v>
      </c>
      <c r="O2935" t="s">
        <v>388</v>
      </c>
      <c r="Q2935">
        <v>1</v>
      </c>
      <c r="R2935" s="4">
        <v>1</v>
      </c>
      <c r="S2935" s="9" t="str">
        <f t="shared" si="310"/>
        <v>Suzuki, Ichiro</v>
      </c>
      <c r="T2935" s="9" t="str">
        <f t="shared" si="311"/>
        <v xml:space="preserve">Topps Main     </v>
      </c>
      <c r="U2935" s="9" t="str">
        <f>IFERROR(VLOOKUP(S2935,'Lookup '!B:D,3,FALSE)," ")</f>
        <v/>
      </c>
      <c r="V2935" s="9" t="str">
        <f t="shared" si="312"/>
        <v>E $1</v>
      </c>
    </row>
    <row r="2936" spans="2:22" x14ac:dyDescent="0.25">
      <c r="B2936" t="s">
        <v>851</v>
      </c>
      <c r="C2936">
        <v>2016</v>
      </c>
      <c r="D2936" t="s">
        <v>378</v>
      </c>
      <c r="F2936" t="s">
        <v>778</v>
      </c>
      <c r="J2936" t="s">
        <v>14</v>
      </c>
      <c r="K2936" t="s">
        <v>1896</v>
      </c>
      <c r="L2936" t="s">
        <v>1897</v>
      </c>
      <c r="M2936" t="s">
        <v>1686</v>
      </c>
      <c r="N2936" t="s">
        <v>420</v>
      </c>
      <c r="O2936" t="s">
        <v>382</v>
      </c>
      <c r="Q2936">
        <v>1</v>
      </c>
      <c r="R2936" s="4"/>
      <c r="S2936" s="9" t="str">
        <f t="shared" si="310"/>
        <v>Kuhl, Chad</v>
      </c>
      <c r="T2936" s="9" t="str">
        <f t="shared" si="311"/>
        <v>Topps Main  Gold   RC</v>
      </c>
      <c r="U2936" s="9" t="str">
        <f>IFERROR(VLOOKUP(S2936,'Lookup '!B:D,3,FALSE)," ")</f>
        <v xml:space="preserve"> </v>
      </c>
      <c r="V2936" s="9" t="str">
        <f t="shared" si="312"/>
        <v>G</v>
      </c>
    </row>
    <row r="2937" spans="2:22" x14ac:dyDescent="0.25">
      <c r="B2937" t="s">
        <v>851</v>
      </c>
      <c r="C2937">
        <v>2016</v>
      </c>
      <c r="D2937" t="s">
        <v>378</v>
      </c>
      <c r="F2937" t="s">
        <v>778</v>
      </c>
      <c r="J2937" t="s">
        <v>14</v>
      </c>
      <c r="K2937" t="s">
        <v>1172</v>
      </c>
      <c r="L2937" t="s">
        <v>1771</v>
      </c>
      <c r="M2937" t="s">
        <v>1332</v>
      </c>
      <c r="N2937" t="s">
        <v>509</v>
      </c>
      <c r="O2937" t="s">
        <v>28</v>
      </c>
      <c r="Q2937">
        <v>1</v>
      </c>
      <c r="R2937" s="4"/>
      <c r="S2937" s="9" t="str">
        <f t="shared" si="310"/>
        <v>Schwarber, Kyle</v>
      </c>
      <c r="T2937" s="9" t="str">
        <f t="shared" si="311"/>
        <v>Topps Main  Gold   RC</v>
      </c>
      <c r="U2937" s="9" t="str">
        <f>IFERROR(VLOOKUP(S2937,'Lookup '!B:D,3,FALSE)," ")</f>
        <v/>
      </c>
      <c r="V2937" s="9" t="str">
        <f t="shared" si="312"/>
        <v>G</v>
      </c>
    </row>
    <row r="2938" spans="2:22" x14ac:dyDescent="0.25">
      <c r="B2938" t="s">
        <v>851</v>
      </c>
      <c r="C2938">
        <v>2016</v>
      </c>
      <c r="D2938" t="s">
        <v>378</v>
      </c>
      <c r="F2938" t="s">
        <v>1833</v>
      </c>
      <c r="J2938" t="s">
        <v>14</v>
      </c>
      <c r="K2938" t="s">
        <v>1060</v>
      </c>
      <c r="L2938" t="s">
        <v>1898</v>
      </c>
      <c r="M2938" t="s">
        <v>773</v>
      </c>
      <c r="N2938" t="s">
        <v>405</v>
      </c>
      <c r="O2938" t="s">
        <v>382</v>
      </c>
      <c r="Q2938">
        <v>1</v>
      </c>
      <c r="R2938" s="4"/>
      <c r="S2938" s="9" t="str">
        <f t="shared" si="310"/>
        <v>Law, Derek</v>
      </c>
      <c r="T2938" s="9" t="str">
        <f t="shared" si="311"/>
        <v>Topps Main  Rainbow Foil   RC</v>
      </c>
      <c r="U2938" s="9" t="str">
        <f>IFERROR(VLOOKUP(S2938,'Lookup '!B:D,3,FALSE)," ")</f>
        <v xml:space="preserve"> </v>
      </c>
      <c r="V2938" s="9" t="str">
        <f t="shared" si="312"/>
        <v>G</v>
      </c>
    </row>
    <row r="2939" spans="2:22" x14ac:dyDescent="0.25">
      <c r="B2939" t="s">
        <v>851</v>
      </c>
      <c r="C2939">
        <v>2016</v>
      </c>
      <c r="D2939" t="s">
        <v>378</v>
      </c>
      <c r="F2939" t="s">
        <v>1833</v>
      </c>
      <c r="J2939" t="s">
        <v>14</v>
      </c>
      <c r="K2939" t="s">
        <v>1899</v>
      </c>
      <c r="L2939" t="s">
        <v>1367</v>
      </c>
      <c r="M2939" t="s">
        <v>1256</v>
      </c>
      <c r="N2939" t="s">
        <v>381</v>
      </c>
      <c r="O2939" t="s">
        <v>388</v>
      </c>
      <c r="Q2939">
        <v>1</v>
      </c>
      <c r="R2939" s="4"/>
      <c r="S2939" s="9" t="str">
        <f t="shared" si="310"/>
        <v>Goeddel, Tyler</v>
      </c>
      <c r="T2939" s="9" t="str">
        <f t="shared" si="311"/>
        <v>Topps Main  Rainbow Foil   RC</v>
      </c>
      <c r="U2939" s="9" t="str">
        <f>IFERROR(VLOOKUP(S2939,'Lookup '!B:D,3,FALSE)," ")</f>
        <v xml:space="preserve"> </v>
      </c>
      <c r="V2939" s="9" t="str">
        <f t="shared" si="312"/>
        <v>G</v>
      </c>
    </row>
    <row r="2940" spans="2:22" x14ac:dyDescent="0.25">
      <c r="B2940" t="s">
        <v>1823</v>
      </c>
      <c r="C2940">
        <v>2016</v>
      </c>
      <c r="D2940" t="s">
        <v>378</v>
      </c>
      <c r="E2940" t="s">
        <v>592</v>
      </c>
      <c r="K2940" t="s">
        <v>1900</v>
      </c>
      <c r="L2940" t="s">
        <v>1103</v>
      </c>
      <c r="M2940" t="s">
        <v>527</v>
      </c>
      <c r="N2940" t="s">
        <v>451</v>
      </c>
      <c r="O2940" t="s">
        <v>440</v>
      </c>
      <c r="Q2940">
        <v>1</v>
      </c>
      <c r="R2940" s="4">
        <v>0.5</v>
      </c>
      <c r="S2940" s="9" t="str">
        <f t="shared" si="310"/>
        <v>Machado, Manny</v>
      </c>
      <c r="T2940" s="9" t="str">
        <f t="shared" si="311"/>
        <v xml:space="preserve">Topps Main Update    </v>
      </c>
      <c r="U2940" s="9">
        <f>IFERROR(VLOOKUP(S2940,'Lookup '!B:D,3,FALSE)," ")</f>
        <v>0</v>
      </c>
      <c r="V2940" s="9" t="str">
        <f t="shared" si="312"/>
        <v>F $.25</v>
      </c>
    </row>
    <row r="2941" spans="2:22" x14ac:dyDescent="0.25">
      <c r="B2941" t="s">
        <v>1823</v>
      </c>
      <c r="C2941">
        <v>2016</v>
      </c>
      <c r="D2941" t="s">
        <v>378</v>
      </c>
      <c r="E2941" t="s">
        <v>592</v>
      </c>
      <c r="K2941" t="s">
        <v>1421</v>
      </c>
      <c r="L2941" t="s">
        <v>1901</v>
      </c>
      <c r="N2941" t="s">
        <v>425</v>
      </c>
      <c r="Q2941">
        <v>1</v>
      </c>
      <c r="R2941" s="4"/>
      <c r="S2941" s="9" t="str">
        <f t="shared" si="310"/>
        <v xml:space="preserve">Green, Chad / Mullee, Conor, </v>
      </c>
      <c r="T2941" s="9" t="str">
        <f t="shared" si="311"/>
        <v xml:space="preserve">Topps Main Update    </v>
      </c>
      <c r="U2941" s="9" t="str">
        <f>IFERROR(VLOOKUP(S2941,'Lookup '!B:D,3,FALSE)," ")</f>
        <v xml:space="preserve"> </v>
      </c>
      <c r="V2941" s="9" t="str">
        <f t="shared" si="312"/>
        <v>G</v>
      </c>
    </row>
    <row r="2942" spans="2:22" x14ac:dyDescent="0.25">
      <c r="B2942" t="s">
        <v>1823</v>
      </c>
      <c r="C2942">
        <v>2016</v>
      </c>
      <c r="D2942" t="s">
        <v>378</v>
      </c>
      <c r="E2942" t="s">
        <v>592</v>
      </c>
      <c r="K2942" t="s">
        <v>1151</v>
      </c>
      <c r="L2942" t="s">
        <v>1902</v>
      </c>
      <c r="N2942" t="s">
        <v>425</v>
      </c>
      <c r="Q2942">
        <v>1</v>
      </c>
      <c r="R2942" s="4"/>
      <c r="S2942" s="9" t="str">
        <f t="shared" si="310"/>
        <v xml:space="preserve">Barbato, Johnny / Gamel, Ben, </v>
      </c>
      <c r="T2942" s="9" t="str">
        <f t="shared" si="311"/>
        <v xml:space="preserve">Topps Main Update    </v>
      </c>
      <c r="U2942" s="9" t="str">
        <f>IFERROR(VLOOKUP(S2942,'Lookup '!B:D,3,FALSE)," ")</f>
        <v xml:space="preserve"> </v>
      </c>
      <c r="V2942" s="9" t="str">
        <f t="shared" si="312"/>
        <v>G</v>
      </c>
    </row>
    <row r="2943" spans="2:22" x14ac:dyDescent="0.25">
      <c r="B2943" t="s">
        <v>1823</v>
      </c>
      <c r="C2943">
        <v>2016</v>
      </c>
      <c r="D2943" t="s">
        <v>378</v>
      </c>
      <c r="E2943" t="s">
        <v>592</v>
      </c>
      <c r="J2943" t="s">
        <v>14</v>
      </c>
      <c r="K2943" t="s">
        <v>1903</v>
      </c>
      <c r="L2943" t="s">
        <v>1822</v>
      </c>
      <c r="M2943" t="s">
        <v>1352</v>
      </c>
      <c r="N2943" t="s">
        <v>394</v>
      </c>
      <c r="O2943" t="s">
        <v>382</v>
      </c>
      <c r="Q2943">
        <v>1</v>
      </c>
      <c r="R2943" s="4"/>
      <c r="S2943" s="9" t="str">
        <f t="shared" si="310"/>
        <v>Stripling, Ross</v>
      </c>
      <c r="T2943" s="9" t="str">
        <f t="shared" si="311"/>
        <v>Topps Main Update    RC</v>
      </c>
      <c r="U2943" s="9" t="str">
        <f>IFERROR(VLOOKUP(S2943,'Lookup '!B:D,3,FALSE)," ")</f>
        <v xml:space="preserve"> </v>
      </c>
      <c r="V2943" s="9" t="str">
        <f t="shared" si="312"/>
        <v>G</v>
      </c>
    </row>
    <row r="2944" spans="2:22" x14ac:dyDescent="0.25">
      <c r="B2944" t="s">
        <v>1823</v>
      </c>
      <c r="C2944">
        <v>2016</v>
      </c>
      <c r="D2944" t="s">
        <v>378</v>
      </c>
      <c r="E2944" t="s">
        <v>592</v>
      </c>
      <c r="J2944" t="s">
        <v>14</v>
      </c>
      <c r="K2944" t="s">
        <v>1904</v>
      </c>
      <c r="L2944" t="s">
        <v>1601</v>
      </c>
      <c r="M2944" t="s">
        <v>1086</v>
      </c>
      <c r="N2944" t="s">
        <v>443</v>
      </c>
      <c r="O2944" t="s">
        <v>382</v>
      </c>
      <c r="Q2944">
        <v>1</v>
      </c>
      <c r="R2944" s="4"/>
      <c r="S2944" s="9" t="str">
        <f t="shared" si="310"/>
        <v>Manaea, Sean</v>
      </c>
      <c r="T2944" s="9" t="str">
        <f t="shared" si="311"/>
        <v>Topps Main Update    RC</v>
      </c>
      <c r="U2944" s="9" t="str">
        <f>IFERROR(VLOOKUP(S2944,'Lookup '!B:D,3,FALSE)," ")</f>
        <v xml:space="preserve"> </v>
      </c>
      <c r="V2944" s="9" t="str">
        <f t="shared" si="312"/>
        <v>G</v>
      </c>
    </row>
    <row r="2945" spans="2:22" x14ac:dyDescent="0.25">
      <c r="B2945" t="s">
        <v>1823</v>
      </c>
      <c r="C2945">
        <v>2016</v>
      </c>
      <c r="D2945" t="s">
        <v>378</v>
      </c>
      <c r="E2945" t="s">
        <v>592</v>
      </c>
      <c r="J2945" t="s">
        <v>14</v>
      </c>
      <c r="K2945" t="s">
        <v>1423</v>
      </c>
      <c r="L2945" t="s">
        <v>1688</v>
      </c>
      <c r="M2945" t="s">
        <v>849</v>
      </c>
      <c r="N2945" t="s">
        <v>395</v>
      </c>
      <c r="O2945" t="s">
        <v>382</v>
      </c>
      <c r="Q2945">
        <v>1</v>
      </c>
      <c r="R2945" s="4"/>
      <c r="S2945" s="9" t="str">
        <f t="shared" si="310"/>
        <v>Dean, Pat</v>
      </c>
      <c r="T2945" s="9" t="str">
        <f t="shared" si="311"/>
        <v>Topps Main Update    RC</v>
      </c>
      <c r="U2945" s="9" t="str">
        <f>IFERROR(VLOOKUP(S2945,'Lookup '!B:D,3,FALSE)," ")</f>
        <v xml:space="preserve"> </v>
      </c>
      <c r="V2945" s="9" t="str">
        <f t="shared" si="312"/>
        <v>G</v>
      </c>
    </row>
    <row r="2946" spans="2:22" x14ac:dyDescent="0.25">
      <c r="B2946" t="s">
        <v>1823</v>
      </c>
      <c r="C2946">
        <v>2016</v>
      </c>
      <c r="D2946" t="s">
        <v>378</v>
      </c>
      <c r="E2946" t="s">
        <v>592</v>
      </c>
      <c r="J2946" t="s">
        <v>14</v>
      </c>
      <c r="K2946" t="s">
        <v>1905</v>
      </c>
      <c r="L2946" t="s">
        <v>1816</v>
      </c>
      <c r="M2946" t="s">
        <v>908</v>
      </c>
      <c r="N2946" t="s">
        <v>425</v>
      </c>
      <c r="O2946" t="s">
        <v>382</v>
      </c>
      <c r="Q2946">
        <v>1</v>
      </c>
      <c r="R2946" s="4"/>
      <c r="S2946" s="9" t="str">
        <f t="shared" si="310"/>
        <v>Cessa, Luis</v>
      </c>
      <c r="T2946" s="9" t="str">
        <f t="shared" si="311"/>
        <v>Topps Main Update    RC</v>
      </c>
      <c r="U2946" s="9" t="str">
        <f>IFERROR(VLOOKUP(S2946,'Lookup '!B:D,3,FALSE)," ")</f>
        <v xml:space="preserve"> </v>
      </c>
      <c r="V2946" s="9" t="str">
        <f t="shared" si="312"/>
        <v>G</v>
      </c>
    </row>
    <row r="2947" spans="2:22" x14ac:dyDescent="0.25">
      <c r="B2947" t="s">
        <v>1823</v>
      </c>
      <c r="C2947">
        <v>2016</v>
      </c>
      <c r="D2947" t="s">
        <v>378</v>
      </c>
      <c r="E2947" t="s">
        <v>592</v>
      </c>
      <c r="K2947" t="s">
        <v>1906</v>
      </c>
      <c r="L2947" t="s">
        <v>994</v>
      </c>
      <c r="M2947" t="s">
        <v>995</v>
      </c>
      <c r="N2947" t="s">
        <v>966</v>
      </c>
      <c r="O2947" t="s">
        <v>382</v>
      </c>
      <c r="Q2947">
        <v>1</v>
      </c>
      <c r="R2947" s="4">
        <v>0.5</v>
      </c>
      <c r="S2947" s="9" t="str">
        <f t="shared" si="310"/>
        <v>Scherzer, Max</v>
      </c>
      <c r="T2947" s="9" t="str">
        <f t="shared" si="311"/>
        <v xml:space="preserve">Topps Main Update    </v>
      </c>
      <c r="U2947" s="9" t="str">
        <f>IFERROR(VLOOKUP(S2947,'Lookup '!B:D,3,FALSE)," ")</f>
        <v/>
      </c>
      <c r="V2947" s="9" t="str">
        <f t="shared" si="312"/>
        <v>F $.25</v>
      </c>
    </row>
    <row r="2948" spans="2:22" x14ac:dyDescent="0.25">
      <c r="B2948" t="s">
        <v>1823</v>
      </c>
      <c r="C2948">
        <v>2016</v>
      </c>
      <c r="D2948" t="s">
        <v>378</v>
      </c>
      <c r="E2948" t="s">
        <v>592</v>
      </c>
      <c r="K2948" t="s">
        <v>1424</v>
      </c>
      <c r="L2948" t="s">
        <v>1339</v>
      </c>
      <c r="M2948" t="s">
        <v>1340</v>
      </c>
      <c r="N2948" t="s">
        <v>394</v>
      </c>
      <c r="O2948" t="s">
        <v>28</v>
      </c>
      <c r="Q2948">
        <v>1</v>
      </c>
      <c r="R2948" s="4"/>
      <c r="S2948" s="9" t="str">
        <f t="shared" si="310"/>
        <v>Barnes, Austin</v>
      </c>
      <c r="T2948" s="9" t="str">
        <f t="shared" si="311"/>
        <v xml:space="preserve">Topps Main Update    </v>
      </c>
      <c r="U2948" s="9" t="str">
        <f>IFERROR(VLOOKUP(S2948,'Lookup '!B:D,3,FALSE)," ")</f>
        <v xml:space="preserve"> </v>
      </c>
      <c r="V2948" s="9" t="str">
        <f t="shared" si="312"/>
        <v>G</v>
      </c>
    </row>
    <row r="2949" spans="2:22" x14ac:dyDescent="0.25">
      <c r="B2949" t="s">
        <v>1823</v>
      </c>
      <c r="C2949">
        <v>2016</v>
      </c>
      <c r="D2949" t="s">
        <v>378</v>
      </c>
      <c r="E2949" t="s">
        <v>592</v>
      </c>
      <c r="J2949" t="s">
        <v>14</v>
      </c>
      <c r="K2949" t="s">
        <v>1907</v>
      </c>
      <c r="L2949" t="s">
        <v>1908</v>
      </c>
      <c r="M2949" t="s">
        <v>1909</v>
      </c>
      <c r="N2949" t="s">
        <v>417</v>
      </c>
      <c r="O2949" t="s">
        <v>28</v>
      </c>
      <c r="Q2949">
        <v>1</v>
      </c>
      <c r="R2949" s="4"/>
      <c r="S2949" s="9" t="str">
        <f t="shared" si="310"/>
        <v>Bandy, Jett</v>
      </c>
      <c r="T2949" s="9" t="str">
        <f t="shared" si="311"/>
        <v>Topps Main Update    RC</v>
      </c>
      <c r="U2949" s="9" t="str">
        <f>IFERROR(VLOOKUP(S2949,'Lookup '!B:D,3,FALSE)," ")</f>
        <v xml:space="preserve"> </v>
      </c>
      <c r="V2949" s="9" t="str">
        <f t="shared" si="312"/>
        <v>G</v>
      </c>
    </row>
    <row r="2950" spans="2:22" x14ac:dyDescent="0.25">
      <c r="B2950" t="s">
        <v>1823</v>
      </c>
      <c r="C2950">
        <v>2016</v>
      </c>
      <c r="D2950" t="s">
        <v>378</v>
      </c>
      <c r="E2950" t="s">
        <v>592</v>
      </c>
      <c r="J2950" t="s">
        <v>14</v>
      </c>
      <c r="K2950" t="s">
        <v>1425</v>
      </c>
      <c r="L2950" t="s">
        <v>1910</v>
      </c>
      <c r="M2950" t="s">
        <v>1911</v>
      </c>
      <c r="N2950" t="s">
        <v>451</v>
      </c>
      <c r="O2950" t="s">
        <v>388</v>
      </c>
      <c r="Q2950">
        <v>1</v>
      </c>
      <c r="R2950" s="4"/>
      <c r="S2950" s="9" t="str">
        <f t="shared" si="310"/>
        <v>Kim, Hyun-Soo</v>
      </c>
      <c r="T2950" s="9" t="str">
        <f t="shared" si="311"/>
        <v>Topps Main Update    RC</v>
      </c>
      <c r="U2950" s="9" t="str">
        <f>IFERROR(VLOOKUP(S2950,'Lookup '!B:D,3,FALSE)," ")</f>
        <v/>
      </c>
      <c r="V2950" s="9" t="str">
        <f t="shared" si="312"/>
        <v>G</v>
      </c>
    </row>
    <row r="2951" spans="2:22" x14ac:dyDescent="0.25">
      <c r="B2951" t="s">
        <v>1823</v>
      </c>
      <c r="C2951">
        <v>2016</v>
      </c>
      <c r="D2951" t="s">
        <v>378</v>
      </c>
      <c r="E2951" t="s">
        <v>592</v>
      </c>
      <c r="J2951" t="s">
        <v>14</v>
      </c>
      <c r="K2951" t="s">
        <v>1912</v>
      </c>
      <c r="L2951" t="s">
        <v>1913</v>
      </c>
      <c r="M2951" t="s">
        <v>1006</v>
      </c>
      <c r="N2951" t="s">
        <v>433</v>
      </c>
      <c r="O2951" t="s">
        <v>382</v>
      </c>
      <c r="Q2951">
        <v>1</v>
      </c>
      <c r="R2951" s="4"/>
      <c r="S2951" s="9" t="str">
        <f t="shared" si="310"/>
        <v>Moscot, Jon</v>
      </c>
      <c r="T2951" s="9" t="str">
        <f t="shared" si="311"/>
        <v>Topps Main Update    RC</v>
      </c>
      <c r="U2951" s="9" t="str">
        <f>IFERROR(VLOOKUP(S2951,'Lookup '!B:D,3,FALSE)," ")</f>
        <v xml:space="preserve"> </v>
      </c>
      <c r="V2951" s="9" t="str">
        <f t="shared" si="312"/>
        <v>G</v>
      </c>
    </row>
    <row r="2952" spans="2:22" x14ac:dyDescent="0.25">
      <c r="B2952" t="s">
        <v>1823</v>
      </c>
      <c r="C2952">
        <v>2016</v>
      </c>
      <c r="D2952" t="s">
        <v>378</v>
      </c>
      <c r="E2952" t="s">
        <v>592</v>
      </c>
      <c r="J2952" t="s">
        <v>14</v>
      </c>
      <c r="K2952" t="s">
        <v>1431</v>
      </c>
      <c r="L2952" t="s">
        <v>1313</v>
      </c>
      <c r="M2952" t="s">
        <v>1163</v>
      </c>
      <c r="N2952" t="s">
        <v>433</v>
      </c>
      <c r="O2952" t="s">
        <v>382</v>
      </c>
      <c r="Q2952">
        <v>1</v>
      </c>
      <c r="R2952" s="4"/>
      <c r="S2952" s="9" t="str">
        <f t="shared" si="310"/>
        <v>Reed, Cody</v>
      </c>
      <c r="T2952" s="9" t="str">
        <f t="shared" si="311"/>
        <v>Topps Main Update    RC</v>
      </c>
      <c r="U2952" s="9" t="str">
        <f>IFERROR(VLOOKUP(S2952,'Lookup '!B:D,3,FALSE)," ")</f>
        <v xml:space="preserve"> </v>
      </c>
      <c r="V2952" s="9" t="str">
        <f t="shared" si="312"/>
        <v>G</v>
      </c>
    </row>
    <row r="2953" spans="2:22" x14ac:dyDescent="0.25">
      <c r="B2953" t="s">
        <v>1823</v>
      </c>
      <c r="C2953">
        <v>2016</v>
      </c>
      <c r="D2953" t="s">
        <v>378</v>
      </c>
      <c r="E2953" t="s">
        <v>592</v>
      </c>
      <c r="J2953" t="s">
        <v>14</v>
      </c>
      <c r="K2953" t="s">
        <v>1914</v>
      </c>
      <c r="L2953" t="s">
        <v>1383</v>
      </c>
      <c r="M2953" t="s">
        <v>533</v>
      </c>
      <c r="N2953" t="s">
        <v>381</v>
      </c>
      <c r="O2953" t="s">
        <v>424</v>
      </c>
      <c r="Q2953">
        <v>1</v>
      </c>
      <c r="R2953" s="4"/>
      <c r="S2953" s="9" t="str">
        <f t="shared" si="310"/>
        <v>Joseph, Tommy</v>
      </c>
      <c r="T2953" s="9" t="str">
        <f t="shared" si="311"/>
        <v>Topps Main Update    RC</v>
      </c>
      <c r="U2953" s="9" t="str">
        <f>IFERROR(VLOOKUP(S2953,'Lookup '!B:D,3,FALSE)," ")</f>
        <v xml:space="preserve"> </v>
      </c>
      <c r="V2953" s="9" t="str">
        <f t="shared" si="312"/>
        <v>G</v>
      </c>
    </row>
    <row r="2954" spans="2:22" x14ac:dyDescent="0.25">
      <c r="B2954" t="s">
        <v>1823</v>
      </c>
      <c r="C2954">
        <v>2016</v>
      </c>
      <c r="D2954" t="s">
        <v>378</v>
      </c>
      <c r="E2954" t="s">
        <v>592</v>
      </c>
      <c r="J2954" t="s">
        <v>14</v>
      </c>
      <c r="K2954" t="s">
        <v>1059</v>
      </c>
      <c r="L2954" t="s">
        <v>1757</v>
      </c>
      <c r="M2954" t="s">
        <v>1430</v>
      </c>
      <c r="N2954" t="s">
        <v>837</v>
      </c>
      <c r="O2954" t="s">
        <v>382</v>
      </c>
      <c r="Q2954">
        <v>1</v>
      </c>
      <c r="R2954" s="4">
        <v>1</v>
      </c>
      <c r="S2954" s="9" t="str">
        <f t="shared" si="310"/>
        <v>Snell, Blake</v>
      </c>
      <c r="T2954" s="9" t="str">
        <f t="shared" si="311"/>
        <v>Topps Main Update    RC</v>
      </c>
      <c r="U2954" s="9" t="str">
        <f>IFERROR(VLOOKUP(S2954,'Lookup '!B:D,3,FALSE)," ")</f>
        <v xml:space="preserve"> </v>
      </c>
      <c r="V2954" s="9" t="str">
        <f t="shared" si="312"/>
        <v>E $1</v>
      </c>
    </row>
    <row r="2955" spans="2:22" x14ac:dyDescent="0.25">
      <c r="B2955" t="s">
        <v>1823</v>
      </c>
      <c r="C2955">
        <v>2016</v>
      </c>
      <c r="D2955" t="s">
        <v>378</v>
      </c>
      <c r="E2955" t="s">
        <v>592</v>
      </c>
      <c r="J2955" t="s">
        <v>14</v>
      </c>
      <c r="K2955" t="s">
        <v>1915</v>
      </c>
      <c r="L2955" t="s">
        <v>1747</v>
      </c>
      <c r="M2955" t="s">
        <v>748</v>
      </c>
      <c r="N2955" t="s">
        <v>430</v>
      </c>
      <c r="O2955" t="s">
        <v>388</v>
      </c>
      <c r="Q2955">
        <v>1</v>
      </c>
      <c r="R2955" s="4"/>
      <c r="S2955" s="9" t="str">
        <f t="shared" si="310"/>
        <v>Conforto, Michael</v>
      </c>
      <c r="T2955" s="9" t="str">
        <f t="shared" si="311"/>
        <v>Topps Main Update    RC</v>
      </c>
      <c r="U2955" s="9" t="str">
        <f>IFERROR(VLOOKUP(S2955,'Lookup '!B:D,3,FALSE)," ")</f>
        <v xml:space="preserve"> </v>
      </c>
      <c r="V2955" s="9" t="str">
        <f t="shared" si="312"/>
        <v>G</v>
      </c>
    </row>
    <row r="2956" spans="2:22" x14ac:dyDescent="0.25">
      <c r="B2956" t="s">
        <v>1823</v>
      </c>
      <c r="C2956">
        <v>2016</v>
      </c>
      <c r="D2956" t="s">
        <v>378</v>
      </c>
      <c r="E2956" t="s">
        <v>592</v>
      </c>
      <c r="J2956" t="s">
        <v>14</v>
      </c>
      <c r="K2956" t="s">
        <v>1916</v>
      </c>
      <c r="L2956" t="s">
        <v>575</v>
      </c>
      <c r="M2956" t="s">
        <v>1735</v>
      </c>
      <c r="N2956" t="s">
        <v>391</v>
      </c>
      <c r="O2956" t="s">
        <v>480</v>
      </c>
      <c r="Q2956">
        <v>1</v>
      </c>
      <c r="R2956" s="4"/>
      <c r="S2956" s="9" t="str">
        <f t="shared" si="310"/>
        <v>Diaz, Aledmys</v>
      </c>
      <c r="T2956" s="9" t="str">
        <f t="shared" si="311"/>
        <v>Topps Main Update    RC</v>
      </c>
      <c r="U2956" s="9" t="str">
        <f>IFERROR(VLOOKUP(S2956,'Lookup '!B:D,3,FALSE)," ")</f>
        <v/>
      </c>
      <c r="V2956" s="9" t="str">
        <f t="shared" si="312"/>
        <v>G</v>
      </c>
    </row>
    <row r="2957" spans="2:22" x14ac:dyDescent="0.25">
      <c r="B2957" t="s">
        <v>1823</v>
      </c>
      <c r="C2957">
        <v>2016</v>
      </c>
      <c r="D2957" t="s">
        <v>378</v>
      </c>
      <c r="E2957" t="s">
        <v>592</v>
      </c>
      <c r="J2957" t="s">
        <v>14</v>
      </c>
      <c r="K2957" t="s">
        <v>1917</v>
      </c>
      <c r="L2957" t="s">
        <v>1772</v>
      </c>
      <c r="M2957" t="s">
        <v>1258</v>
      </c>
      <c r="N2957" t="s">
        <v>394</v>
      </c>
      <c r="O2957" t="s">
        <v>382</v>
      </c>
      <c r="Q2957">
        <v>1</v>
      </c>
      <c r="R2957" s="4"/>
      <c r="S2957" s="9" t="str">
        <f t="shared" si="310"/>
        <v>Urias, Julio</v>
      </c>
      <c r="T2957" s="9" t="str">
        <f t="shared" si="311"/>
        <v>Topps Main Update    RC</v>
      </c>
      <c r="U2957" s="9" t="str">
        <f>IFERROR(VLOOKUP(S2957,'Lookup '!B:D,3,FALSE)," ")</f>
        <v xml:space="preserve"> </v>
      </c>
      <c r="V2957" s="9" t="str">
        <f t="shared" si="312"/>
        <v>G</v>
      </c>
    </row>
    <row r="2958" spans="2:22" x14ac:dyDescent="0.25">
      <c r="B2958" t="s">
        <v>1823</v>
      </c>
      <c r="C2958">
        <v>2016</v>
      </c>
      <c r="D2958" t="s">
        <v>378</v>
      </c>
      <c r="E2958" t="s">
        <v>592</v>
      </c>
      <c r="K2958" t="s">
        <v>1160</v>
      </c>
      <c r="L2958" t="s">
        <v>1918</v>
      </c>
      <c r="N2958" t="s">
        <v>423</v>
      </c>
      <c r="Q2958">
        <v>1</v>
      </c>
      <c r="R2958" s="4"/>
      <c r="S2958" s="9" t="str">
        <f t="shared" si="310"/>
        <v xml:space="preserve">Gant, John / Cervenka, Hunter, </v>
      </c>
      <c r="T2958" s="9" t="str">
        <f t="shared" si="311"/>
        <v xml:space="preserve">Topps Main Update    </v>
      </c>
      <c r="U2958" s="9" t="str">
        <f>IFERROR(VLOOKUP(S2958,'Lookup '!B:D,3,FALSE)," ")</f>
        <v xml:space="preserve"> </v>
      </c>
      <c r="V2958" s="9" t="str">
        <f t="shared" si="312"/>
        <v>G</v>
      </c>
    </row>
    <row r="2959" spans="2:22" x14ac:dyDescent="0.25">
      <c r="B2959" t="s">
        <v>1823</v>
      </c>
      <c r="C2959">
        <v>2016</v>
      </c>
      <c r="D2959" t="s">
        <v>378</v>
      </c>
      <c r="E2959" t="s">
        <v>592</v>
      </c>
      <c r="K2959" t="s">
        <v>1919</v>
      </c>
      <c r="L2959" t="s">
        <v>1920</v>
      </c>
      <c r="Q2959">
        <v>1</v>
      </c>
      <c r="R2959" s="4"/>
      <c r="S2959" s="9" t="str">
        <f t="shared" si="310"/>
        <v xml:space="preserve">Nicholas, Brett / Lee, Dae-Ho, </v>
      </c>
      <c r="T2959" s="9" t="str">
        <f t="shared" si="311"/>
        <v xml:space="preserve">Topps Main Update    </v>
      </c>
      <c r="U2959" s="9" t="str">
        <f>IFERROR(VLOOKUP(S2959,'Lookup '!B:D,3,FALSE)," ")</f>
        <v xml:space="preserve"> </v>
      </c>
      <c r="V2959" s="9" t="str">
        <f t="shared" ref="V2959:V3020" si="313">IF(R2959&gt;0.249,IF(R2959&gt;0.99,IF(R2959&gt;4.99,IF(R2959&gt;9.99,IF(R2959&gt;49.99,IF(R2959&gt;99.99,"A $100","B $50"),"C $10"),"D $5"),"E $1"),"F $.25"),"G")</f>
        <v>G</v>
      </c>
    </row>
    <row r="2960" spans="2:22" x14ac:dyDescent="0.25">
      <c r="B2960" t="s">
        <v>1823</v>
      </c>
      <c r="C2960">
        <v>2016</v>
      </c>
      <c r="D2960" t="s">
        <v>378</v>
      </c>
      <c r="E2960" t="s">
        <v>592</v>
      </c>
      <c r="J2960" t="s">
        <v>14</v>
      </c>
      <c r="K2960" t="s">
        <v>1921</v>
      </c>
      <c r="L2960" t="s">
        <v>1782</v>
      </c>
      <c r="M2960" t="s">
        <v>1783</v>
      </c>
      <c r="N2960" t="s">
        <v>420</v>
      </c>
      <c r="O2960" t="s">
        <v>382</v>
      </c>
      <c r="Q2960">
        <v>1</v>
      </c>
      <c r="R2960" s="4"/>
      <c r="S2960" s="9" t="str">
        <f t="shared" ref="S2960:S3023" si="314">L2960&amp;", "&amp;M2960</f>
        <v>Taillon, Jameson</v>
      </c>
      <c r="T2960" s="9" t="str">
        <f t="shared" si="311"/>
        <v>Topps Main Update    RC</v>
      </c>
      <c r="U2960" s="9" t="str">
        <f>IFERROR(VLOOKUP(S2960,'Lookup '!B:D,3,FALSE)," ")</f>
        <v xml:space="preserve"> </v>
      </c>
      <c r="V2960" s="9" t="str">
        <f t="shared" si="313"/>
        <v>G</v>
      </c>
    </row>
    <row r="2961" spans="2:22" x14ac:dyDescent="0.25">
      <c r="B2961" t="s">
        <v>1823</v>
      </c>
      <c r="C2961">
        <v>2016</v>
      </c>
      <c r="D2961" t="s">
        <v>378</v>
      </c>
      <c r="E2961" t="s">
        <v>592</v>
      </c>
      <c r="J2961" t="s">
        <v>14</v>
      </c>
      <c r="K2961" t="s">
        <v>1922</v>
      </c>
      <c r="L2961" t="s">
        <v>1923</v>
      </c>
      <c r="M2961" t="s">
        <v>1323</v>
      </c>
      <c r="N2961" t="s">
        <v>420</v>
      </c>
      <c r="O2961" t="s">
        <v>382</v>
      </c>
      <c r="Q2961">
        <v>1</v>
      </c>
      <c r="R2961" s="4"/>
      <c r="S2961" s="9" t="str">
        <f t="shared" si="314"/>
        <v>Brault, Steven</v>
      </c>
      <c r="T2961" s="9" t="str">
        <f t="shared" si="311"/>
        <v>Topps Main Update    RC</v>
      </c>
      <c r="U2961" s="9" t="str">
        <f>IFERROR(VLOOKUP(S2961,'Lookup '!B:D,3,FALSE)," ")</f>
        <v xml:space="preserve"> </v>
      </c>
      <c r="V2961" s="9" t="str">
        <f t="shared" si="313"/>
        <v>G</v>
      </c>
    </row>
    <row r="2962" spans="2:22" x14ac:dyDescent="0.25">
      <c r="B2962" t="s">
        <v>1823</v>
      </c>
      <c r="C2962">
        <v>2016</v>
      </c>
      <c r="D2962" t="s">
        <v>378</v>
      </c>
      <c r="E2962" t="s">
        <v>592</v>
      </c>
      <c r="K2962" t="s">
        <v>1924</v>
      </c>
      <c r="L2962" t="s">
        <v>1925</v>
      </c>
      <c r="Q2962">
        <v>1</v>
      </c>
      <c r="R2962" s="4"/>
      <c r="S2962" s="9" t="str">
        <f t="shared" si="314"/>
        <v xml:space="preserve">Triggs, Andrew / Mahle, Greg, </v>
      </c>
      <c r="T2962" s="9" t="str">
        <f t="shared" ref="T2962:T3025" si="315">CONCATENATE(D2962&amp;" "&amp;E2962&amp;" "&amp;F2962&amp;" "&amp;G2962&amp;" "&amp;H2962&amp;" "&amp;I2962&amp;J2962)</f>
        <v xml:space="preserve">Topps Main Update    </v>
      </c>
      <c r="U2962" s="9" t="str">
        <f>IFERROR(VLOOKUP(S2962,'Lookup '!B:D,3,FALSE)," ")</f>
        <v xml:space="preserve"> </v>
      </c>
      <c r="V2962" s="9" t="str">
        <f t="shared" si="313"/>
        <v>G</v>
      </c>
    </row>
    <row r="2963" spans="2:22" x14ac:dyDescent="0.25">
      <c r="B2963" t="s">
        <v>1823</v>
      </c>
      <c r="C2963">
        <v>2016</v>
      </c>
      <c r="D2963" t="s">
        <v>378</v>
      </c>
      <c r="E2963" t="s">
        <v>592</v>
      </c>
      <c r="J2963" t="s">
        <v>14</v>
      </c>
      <c r="K2963" t="s">
        <v>1926</v>
      </c>
      <c r="L2963" t="s">
        <v>1758</v>
      </c>
      <c r="M2963" t="s">
        <v>1759</v>
      </c>
      <c r="N2963" t="s">
        <v>395</v>
      </c>
      <c r="O2963" t="s">
        <v>457</v>
      </c>
      <c r="Q2963">
        <v>1</v>
      </c>
      <c r="R2963" s="4"/>
      <c r="S2963" s="9" t="str">
        <f t="shared" si="314"/>
        <v>Park, Byung-Ho</v>
      </c>
      <c r="T2963" s="9" t="str">
        <f t="shared" si="315"/>
        <v>Topps Main Update    RC</v>
      </c>
      <c r="U2963" s="9" t="str">
        <f>IFERROR(VLOOKUP(S2963,'Lookup '!B:D,3,FALSE)," ")</f>
        <v xml:space="preserve"> </v>
      </c>
      <c r="V2963" s="9" t="str">
        <f t="shared" si="313"/>
        <v>G</v>
      </c>
    </row>
    <row r="2964" spans="2:22" x14ac:dyDescent="0.25">
      <c r="B2964" t="s">
        <v>1823</v>
      </c>
      <c r="C2964">
        <v>2016</v>
      </c>
      <c r="D2964" t="s">
        <v>378</v>
      </c>
      <c r="E2964" t="s">
        <v>592</v>
      </c>
      <c r="J2964" t="s">
        <v>14</v>
      </c>
      <c r="K2964" t="s">
        <v>1927</v>
      </c>
      <c r="L2964" t="s">
        <v>1757</v>
      </c>
      <c r="M2964" t="s">
        <v>1430</v>
      </c>
      <c r="N2964" t="s">
        <v>837</v>
      </c>
      <c r="O2964" t="s">
        <v>382</v>
      </c>
      <c r="Q2964">
        <v>1</v>
      </c>
      <c r="R2964" s="4">
        <v>1</v>
      </c>
      <c r="S2964" s="9" t="str">
        <f t="shared" si="314"/>
        <v>Snell, Blake</v>
      </c>
      <c r="T2964" s="9" t="str">
        <f t="shared" si="315"/>
        <v>Topps Main Update    RC</v>
      </c>
      <c r="U2964" s="9" t="str">
        <f>IFERROR(VLOOKUP(S2964,'Lookup '!B:D,3,FALSE)," ")</f>
        <v xml:space="preserve"> </v>
      </c>
      <c r="V2964" s="9" t="str">
        <f t="shared" si="313"/>
        <v>E $1</v>
      </c>
    </row>
    <row r="2965" spans="2:22" x14ac:dyDescent="0.25">
      <c r="B2965" t="s">
        <v>1823</v>
      </c>
      <c r="C2965">
        <v>2016</v>
      </c>
      <c r="D2965" t="s">
        <v>378</v>
      </c>
      <c r="E2965" t="s">
        <v>592</v>
      </c>
      <c r="J2965" t="s">
        <v>14</v>
      </c>
      <c r="K2965" t="s">
        <v>1928</v>
      </c>
      <c r="L2965" t="s">
        <v>1929</v>
      </c>
      <c r="M2965" t="s">
        <v>370</v>
      </c>
      <c r="N2965" t="s">
        <v>554</v>
      </c>
      <c r="O2965" t="s">
        <v>382</v>
      </c>
      <c r="Q2965">
        <v>1</v>
      </c>
      <c r="R2965" s="4"/>
      <c r="S2965" s="9" t="str">
        <f t="shared" si="314"/>
        <v>Clevinger, Mike</v>
      </c>
      <c r="T2965" s="9" t="str">
        <f t="shared" si="315"/>
        <v>Topps Main Update    RC</v>
      </c>
      <c r="U2965" s="9" t="str">
        <f>IFERROR(VLOOKUP(S2965,'Lookup '!B:D,3,FALSE)," ")</f>
        <v xml:space="preserve"> </v>
      </c>
      <c r="V2965" s="9" t="str">
        <f t="shared" si="313"/>
        <v>G</v>
      </c>
    </row>
    <row r="2966" spans="2:22" x14ac:dyDescent="0.25">
      <c r="B2966" t="s">
        <v>1823</v>
      </c>
      <c r="C2966">
        <v>2016</v>
      </c>
      <c r="D2966" t="s">
        <v>378</v>
      </c>
      <c r="E2966" t="s">
        <v>592</v>
      </c>
      <c r="J2966" t="s">
        <v>14</v>
      </c>
      <c r="K2966" t="s">
        <v>1060</v>
      </c>
      <c r="L2966" t="s">
        <v>1898</v>
      </c>
      <c r="M2966" t="s">
        <v>773</v>
      </c>
      <c r="N2966" t="s">
        <v>405</v>
      </c>
      <c r="O2966" t="s">
        <v>382</v>
      </c>
      <c r="Q2966">
        <v>1</v>
      </c>
      <c r="R2966" s="4"/>
      <c r="S2966" s="9" t="str">
        <f t="shared" si="314"/>
        <v>Law, Derek</v>
      </c>
      <c r="T2966" s="9" t="str">
        <f t="shared" si="315"/>
        <v>Topps Main Update    RC</v>
      </c>
      <c r="U2966" s="9" t="str">
        <f>IFERROR(VLOOKUP(S2966,'Lookup '!B:D,3,FALSE)," ")</f>
        <v xml:space="preserve"> </v>
      </c>
      <c r="V2966" s="9" t="str">
        <f t="shared" si="313"/>
        <v>G</v>
      </c>
    </row>
    <row r="2967" spans="2:22" x14ac:dyDescent="0.25">
      <c r="B2967" t="s">
        <v>1823</v>
      </c>
      <c r="C2967">
        <v>2016</v>
      </c>
      <c r="D2967" t="s">
        <v>378</v>
      </c>
      <c r="E2967" t="s">
        <v>592</v>
      </c>
      <c r="J2967" t="s">
        <v>14</v>
      </c>
      <c r="K2967" t="s">
        <v>1164</v>
      </c>
      <c r="L2967" t="s">
        <v>1930</v>
      </c>
      <c r="M2967" t="s">
        <v>836</v>
      </c>
      <c r="N2967" t="s">
        <v>433</v>
      </c>
      <c r="O2967" t="s">
        <v>388</v>
      </c>
      <c r="Q2967">
        <v>1</v>
      </c>
      <c r="R2967" s="4"/>
      <c r="S2967" s="9" t="str">
        <f t="shared" si="314"/>
        <v>Schebler, Scott</v>
      </c>
      <c r="T2967" s="9" t="str">
        <f t="shared" si="315"/>
        <v>Topps Main Update    RC</v>
      </c>
      <c r="U2967" s="9" t="str">
        <f>IFERROR(VLOOKUP(S2967,'Lookup '!B:D,3,FALSE)," ")</f>
        <v xml:space="preserve"> </v>
      </c>
      <c r="V2967" s="9" t="str">
        <f t="shared" si="313"/>
        <v>G</v>
      </c>
    </row>
    <row r="2968" spans="2:22" x14ac:dyDescent="0.25">
      <c r="B2968" t="s">
        <v>1823</v>
      </c>
      <c r="C2968">
        <v>2016</v>
      </c>
      <c r="D2968" t="s">
        <v>378</v>
      </c>
      <c r="E2968" t="s">
        <v>592</v>
      </c>
      <c r="J2968" t="s">
        <v>14</v>
      </c>
      <c r="K2968" t="s">
        <v>1436</v>
      </c>
      <c r="L2968" t="s">
        <v>1931</v>
      </c>
      <c r="M2968" t="s">
        <v>1035</v>
      </c>
      <c r="N2968" t="s">
        <v>430</v>
      </c>
      <c r="O2968" t="s">
        <v>388</v>
      </c>
      <c r="Q2968">
        <v>1</v>
      </c>
      <c r="R2968" s="4"/>
      <c r="S2968" s="9" t="str">
        <f t="shared" si="314"/>
        <v>Nimmo, Brandon</v>
      </c>
      <c r="T2968" s="9" t="str">
        <f t="shared" si="315"/>
        <v>Topps Main Update    RC</v>
      </c>
      <c r="U2968" s="9" t="str">
        <f>IFERROR(VLOOKUP(S2968,'Lookup '!B:D,3,FALSE)," ")</f>
        <v xml:space="preserve"> </v>
      </c>
      <c r="V2968" s="9" t="str">
        <f t="shared" si="313"/>
        <v>G</v>
      </c>
    </row>
    <row r="2969" spans="2:22" x14ac:dyDescent="0.25">
      <c r="B2969" t="s">
        <v>1823</v>
      </c>
      <c r="C2969">
        <v>2016</v>
      </c>
      <c r="D2969" t="s">
        <v>378</v>
      </c>
      <c r="E2969" t="s">
        <v>592</v>
      </c>
      <c r="J2969" t="s">
        <v>14</v>
      </c>
      <c r="K2969" t="s">
        <v>1932</v>
      </c>
      <c r="L2969" t="s">
        <v>1598</v>
      </c>
      <c r="M2969" t="s">
        <v>1599</v>
      </c>
      <c r="N2969" t="s">
        <v>509</v>
      </c>
      <c r="O2969" t="s">
        <v>440</v>
      </c>
      <c r="Q2969">
        <v>1</v>
      </c>
      <c r="R2969" s="4"/>
      <c r="S2969" s="9" t="str">
        <f t="shared" si="314"/>
        <v>Candelario, Jeimer</v>
      </c>
      <c r="T2969" s="9" t="str">
        <f t="shared" si="315"/>
        <v>Topps Main Update    RC</v>
      </c>
      <c r="U2969" s="9" t="str">
        <f>IFERROR(VLOOKUP(S2969,'Lookup '!B:D,3,FALSE)," ")</f>
        <v xml:space="preserve"> </v>
      </c>
      <c r="V2969" s="9" t="str">
        <f t="shared" si="313"/>
        <v>G</v>
      </c>
    </row>
    <row r="2970" spans="2:22" x14ac:dyDescent="0.25">
      <c r="B2970" t="s">
        <v>1823</v>
      </c>
      <c r="C2970">
        <v>2016</v>
      </c>
      <c r="D2970" t="s">
        <v>378</v>
      </c>
      <c r="E2970" t="s">
        <v>592</v>
      </c>
      <c r="J2970" t="s">
        <v>14</v>
      </c>
      <c r="K2970" t="s">
        <v>1933</v>
      </c>
      <c r="L2970" t="s">
        <v>1934</v>
      </c>
      <c r="M2970" t="s">
        <v>1328</v>
      </c>
      <c r="N2970" t="s">
        <v>554</v>
      </c>
      <c r="O2970" t="s">
        <v>382</v>
      </c>
      <c r="Q2970">
        <v>1</v>
      </c>
      <c r="R2970" s="4"/>
      <c r="S2970" s="9" t="str">
        <f t="shared" si="314"/>
        <v>Morimando, Shawn</v>
      </c>
      <c r="T2970" s="9" t="str">
        <f t="shared" si="315"/>
        <v>Topps Main Update    RC</v>
      </c>
      <c r="U2970" s="9" t="str">
        <f>IFERROR(VLOOKUP(S2970,'Lookup '!B:D,3,FALSE)," ")</f>
        <v xml:space="preserve"> </v>
      </c>
      <c r="V2970" s="9" t="str">
        <f t="shared" si="313"/>
        <v>G</v>
      </c>
    </row>
    <row r="2971" spans="2:22" x14ac:dyDescent="0.25">
      <c r="B2971" t="s">
        <v>1823</v>
      </c>
      <c r="C2971">
        <v>2016</v>
      </c>
      <c r="D2971" t="s">
        <v>378</v>
      </c>
      <c r="E2971" t="s">
        <v>592</v>
      </c>
      <c r="J2971" t="s">
        <v>14</v>
      </c>
      <c r="K2971" t="s">
        <v>1935</v>
      </c>
      <c r="L2971" t="s">
        <v>459</v>
      </c>
      <c r="M2971" t="s">
        <v>1936</v>
      </c>
      <c r="N2971" t="s">
        <v>423</v>
      </c>
      <c r="O2971" t="s">
        <v>382</v>
      </c>
      <c r="Q2971">
        <v>1</v>
      </c>
      <c r="R2971" s="4"/>
      <c r="S2971" s="9" t="str">
        <f t="shared" si="314"/>
        <v>Jenkins, Tyrell</v>
      </c>
      <c r="T2971" s="9" t="str">
        <f t="shared" si="315"/>
        <v>Topps Main Update    RC</v>
      </c>
      <c r="U2971" s="9" t="str">
        <f>IFERROR(VLOOKUP(S2971,'Lookup '!B:D,3,FALSE)," ")</f>
        <v xml:space="preserve"> </v>
      </c>
      <c r="V2971" s="9" t="str">
        <f t="shared" si="313"/>
        <v>G</v>
      </c>
    </row>
    <row r="2972" spans="2:22" x14ac:dyDescent="0.25">
      <c r="B2972" t="s">
        <v>1823</v>
      </c>
      <c r="C2972">
        <v>2016</v>
      </c>
      <c r="D2972" t="s">
        <v>378</v>
      </c>
      <c r="E2972" t="s">
        <v>592</v>
      </c>
      <c r="J2972" t="s">
        <v>14</v>
      </c>
      <c r="K2972" t="s">
        <v>1937</v>
      </c>
      <c r="L2972" t="s">
        <v>1313</v>
      </c>
      <c r="M2972" t="s">
        <v>1084</v>
      </c>
      <c r="N2972" t="s">
        <v>532</v>
      </c>
      <c r="O2972" t="s">
        <v>424</v>
      </c>
      <c r="Q2972">
        <v>1</v>
      </c>
      <c r="R2972" s="4"/>
      <c r="S2972" s="9" t="str">
        <f t="shared" si="314"/>
        <v>Reed, AJ</v>
      </c>
      <c r="T2972" s="9" t="str">
        <f t="shared" si="315"/>
        <v>Topps Main Update    RC</v>
      </c>
      <c r="U2972" s="9" t="str">
        <f>IFERROR(VLOOKUP(S2972,'Lookup '!B:D,3,FALSE)," ")</f>
        <v/>
      </c>
      <c r="V2972" s="9" t="str">
        <f t="shared" si="313"/>
        <v>G</v>
      </c>
    </row>
    <row r="2973" spans="2:22" x14ac:dyDescent="0.25">
      <c r="B2973" t="s">
        <v>1823</v>
      </c>
      <c r="C2973">
        <v>2016</v>
      </c>
      <c r="D2973" t="s">
        <v>378</v>
      </c>
      <c r="E2973" t="s">
        <v>592</v>
      </c>
      <c r="J2973" t="s">
        <v>14</v>
      </c>
      <c r="K2973" t="s">
        <v>1443</v>
      </c>
      <c r="L2973" t="s">
        <v>1313</v>
      </c>
      <c r="M2973" t="s">
        <v>1084</v>
      </c>
      <c r="N2973" t="s">
        <v>532</v>
      </c>
      <c r="O2973" t="s">
        <v>424</v>
      </c>
      <c r="Q2973">
        <v>1</v>
      </c>
      <c r="R2973" s="4"/>
      <c r="S2973" s="9" t="str">
        <f t="shared" si="314"/>
        <v>Reed, AJ</v>
      </c>
      <c r="T2973" s="9" t="str">
        <f t="shared" si="315"/>
        <v>Topps Main Update    RC</v>
      </c>
      <c r="U2973" s="9" t="str">
        <f>IFERROR(VLOOKUP(S2973,'Lookup '!B:D,3,FALSE)," ")</f>
        <v/>
      </c>
      <c r="V2973" s="9" t="str">
        <f t="shared" si="313"/>
        <v>G</v>
      </c>
    </row>
    <row r="2974" spans="2:22" x14ac:dyDescent="0.25">
      <c r="B2974" t="s">
        <v>1823</v>
      </c>
      <c r="C2974">
        <v>2016</v>
      </c>
      <c r="D2974" t="s">
        <v>378</v>
      </c>
      <c r="E2974" t="s">
        <v>592</v>
      </c>
      <c r="J2974" t="s">
        <v>14</v>
      </c>
      <c r="K2974" t="s">
        <v>1938</v>
      </c>
      <c r="L2974" t="s">
        <v>1897</v>
      </c>
      <c r="M2974" t="s">
        <v>1686</v>
      </c>
      <c r="N2974" t="s">
        <v>420</v>
      </c>
      <c r="O2974" t="s">
        <v>382</v>
      </c>
      <c r="Q2974">
        <v>1</v>
      </c>
      <c r="R2974" s="4"/>
      <c r="S2974" s="9" t="str">
        <f t="shared" si="314"/>
        <v>Kuhl, Chad</v>
      </c>
      <c r="T2974" s="9" t="str">
        <f t="shared" si="315"/>
        <v>Topps Main Update    RC</v>
      </c>
      <c r="U2974" s="9" t="str">
        <f>IFERROR(VLOOKUP(S2974,'Lookup '!B:D,3,FALSE)," ")</f>
        <v xml:space="preserve"> </v>
      </c>
      <c r="V2974" s="9" t="str">
        <f t="shared" si="313"/>
        <v>G</v>
      </c>
    </row>
    <row r="2975" spans="2:22" x14ac:dyDescent="0.25">
      <c r="B2975" t="s">
        <v>1823</v>
      </c>
      <c r="C2975">
        <v>2016</v>
      </c>
      <c r="D2975" t="s">
        <v>378</v>
      </c>
      <c r="E2975" t="s">
        <v>592</v>
      </c>
      <c r="J2975" t="s">
        <v>14</v>
      </c>
      <c r="K2975" t="s">
        <v>1446</v>
      </c>
      <c r="L2975" t="s">
        <v>1085</v>
      </c>
      <c r="M2975" t="s">
        <v>617</v>
      </c>
      <c r="N2975" t="s">
        <v>465</v>
      </c>
      <c r="O2975" t="s">
        <v>382</v>
      </c>
      <c r="Q2975">
        <v>1</v>
      </c>
      <c r="R2975" s="4"/>
      <c r="S2975" s="9" t="str">
        <f t="shared" si="314"/>
        <v>Purke, Matt</v>
      </c>
      <c r="T2975" s="9" t="str">
        <f t="shared" si="315"/>
        <v>Topps Main Update    RC</v>
      </c>
      <c r="U2975" s="9" t="str">
        <f>IFERROR(VLOOKUP(S2975,'Lookup '!B:D,3,FALSE)," ")</f>
        <v xml:space="preserve"> </v>
      </c>
      <c r="V2975" s="9" t="str">
        <f t="shared" si="313"/>
        <v>G</v>
      </c>
    </row>
    <row r="2976" spans="2:22" x14ac:dyDescent="0.25">
      <c r="B2976" t="s">
        <v>1823</v>
      </c>
      <c r="C2976">
        <v>2016</v>
      </c>
      <c r="D2976" t="s">
        <v>378</v>
      </c>
      <c r="E2976" t="s">
        <v>592</v>
      </c>
      <c r="J2976" t="s">
        <v>14</v>
      </c>
      <c r="K2976" t="s">
        <v>1166</v>
      </c>
      <c r="L2976" t="s">
        <v>1939</v>
      </c>
      <c r="M2976" t="s">
        <v>958</v>
      </c>
      <c r="N2976" t="s">
        <v>451</v>
      </c>
      <c r="O2976" t="s">
        <v>388</v>
      </c>
      <c r="Q2976">
        <v>1</v>
      </c>
      <c r="R2976" s="4"/>
      <c r="S2976" s="9" t="str">
        <f t="shared" si="314"/>
        <v>Rickard, Joey</v>
      </c>
      <c r="T2976" s="9" t="str">
        <f t="shared" si="315"/>
        <v>Topps Main Update    RC</v>
      </c>
      <c r="U2976" s="9" t="str">
        <f>IFERROR(VLOOKUP(S2976,'Lookup '!B:D,3,FALSE)," ")</f>
        <v xml:space="preserve"> </v>
      </c>
      <c r="V2976" s="9" t="str">
        <f t="shared" si="313"/>
        <v>G</v>
      </c>
    </row>
    <row r="2977" spans="2:22" x14ac:dyDescent="0.25">
      <c r="B2977" t="s">
        <v>1823</v>
      </c>
      <c r="C2977">
        <v>2016</v>
      </c>
      <c r="D2977" t="s">
        <v>378</v>
      </c>
      <c r="E2977" t="s">
        <v>592</v>
      </c>
      <c r="J2977" t="s">
        <v>14</v>
      </c>
      <c r="K2977" t="s">
        <v>1940</v>
      </c>
      <c r="L2977" t="s">
        <v>1941</v>
      </c>
      <c r="M2977" t="s">
        <v>1942</v>
      </c>
      <c r="N2977" t="s">
        <v>417</v>
      </c>
      <c r="O2977" t="s">
        <v>424</v>
      </c>
      <c r="Q2977">
        <v>1</v>
      </c>
      <c r="R2977" s="4"/>
      <c r="S2977" s="9" t="str">
        <f t="shared" si="314"/>
        <v>Choi, Ji-Man</v>
      </c>
      <c r="T2977" s="9" t="str">
        <f t="shared" si="315"/>
        <v>Topps Main Update    RC</v>
      </c>
      <c r="U2977" s="9" t="str">
        <f>IFERROR(VLOOKUP(S2977,'Lookup '!B:D,3,FALSE)," ")</f>
        <v xml:space="preserve"> </v>
      </c>
      <c r="V2977" s="9" t="str">
        <f t="shared" si="313"/>
        <v>G</v>
      </c>
    </row>
    <row r="2978" spans="2:22" x14ac:dyDescent="0.25">
      <c r="B2978" t="s">
        <v>1823</v>
      </c>
      <c r="C2978">
        <v>2016</v>
      </c>
      <c r="D2978" t="s">
        <v>378</v>
      </c>
      <c r="E2978" t="s">
        <v>592</v>
      </c>
      <c r="J2978" t="s">
        <v>14</v>
      </c>
      <c r="K2978" t="s">
        <v>1943</v>
      </c>
      <c r="L2978" t="s">
        <v>1396</v>
      </c>
      <c r="M2978" t="s">
        <v>1871</v>
      </c>
      <c r="N2978" t="s">
        <v>456</v>
      </c>
      <c r="O2978" t="s">
        <v>388</v>
      </c>
      <c r="Q2978">
        <v>1</v>
      </c>
      <c r="R2978" s="4"/>
      <c r="S2978" s="9" t="str">
        <f t="shared" si="314"/>
        <v>Broxton, Keon</v>
      </c>
      <c r="T2978" s="9" t="str">
        <f t="shared" si="315"/>
        <v>Topps Main Update    RC</v>
      </c>
      <c r="U2978" s="9" t="str">
        <f>IFERROR(VLOOKUP(S2978,'Lookup '!B:D,3,FALSE)," ")</f>
        <v xml:space="preserve"> </v>
      </c>
      <c r="V2978" s="9" t="str">
        <f t="shared" si="313"/>
        <v>G</v>
      </c>
    </row>
    <row r="2979" spans="2:22" x14ac:dyDescent="0.25">
      <c r="B2979" t="s">
        <v>1823</v>
      </c>
      <c r="C2979">
        <v>2016</v>
      </c>
      <c r="D2979" t="s">
        <v>378</v>
      </c>
      <c r="E2979" t="s">
        <v>592</v>
      </c>
      <c r="J2979" t="s">
        <v>14</v>
      </c>
      <c r="K2979" t="s">
        <v>1944</v>
      </c>
      <c r="L2979" t="s">
        <v>1769</v>
      </c>
      <c r="M2979" t="s">
        <v>870</v>
      </c>
      <c r="N2979" t="s">
        <v>781</v>
      </c>
      <c r="Q2979">
        <v>1</v>
      </c>
      <c r="R2979" s="4">
        <v>2</v>
      </c>
      <c r="S2979" s="9" t="str">
        <f t="shared" si="314"/>
        <v>Story, Trevor</v>
      </c>
      <c r="T2979" s="9" t="str">
        <f t="shared" si="315"/>
        <v>Topps Main Update    RC</v>
      </c>
      <c r="U2979" s="9" t="str">
        <f>IFERROR(VLOOKUP(S2979,'Lookup '!B:D,3,FALSE)," ")</f>
        <v/>
      </c>
      <c r="V2979" s="9" t="str">
        <f t="shared" si="313"/>
        <v>E $1</v>
      </c>
    </row>
    <row r="2980" spans="2:22" x14ac:dyDescent="0.25">
      <c r="B2980" t="s">
        <v>1823</v>
      </c>
      <c r="C2980">
        <v>2016</v>
      </c>
      <c r="D2980" t="s">
        <v>378</v>
      </c>
      <c r="E2980" t="s">
        <v>592</v>
      </c>
      <c r="J2980" t="s">
        <v>14</v>
      </c>
      <c r="K2980" t="s">
        <v>1945</v>
      </c>
      <c r="L2980" t="s">
        <v>1734</v>
      </c>
      <c r="M2980" t="s">
        <v>1256</v>
      </c>
      <c r="N2980" t="s">
        <v>554</v>
      </c>
      <c r="O2980" t="s">
        <v>388</v>
      </c>
      <c r="Q2980">
        <v>1</v>
      </c>
      <c r="R2980" s="4"/>
      <c r="S2980" s="9" t="str">
        <f t="shared" si="314"/>
        <v>Naquin, Tyler</v>
      </c>
      <c r="T2980" s="9" t="str">
        <f t="shared" si="315"/>
        <v>Topps Main Update    RC</v>
      </c>
      <c r="U2980" s="9" t="str">
        <f>IFERROR(VLOOKUP(S2980,'Lookup '!B:D,3,FALSE)," ")</f>
        <v xml:space="preserve"> </v>
      </c>
      <c r="V2980" s="9" t="str">
        <f t="shared" si="313"/>
        <v>G</v>
      </c>
    </row>
    <row r="2981" spans="2:22" x14ac:dyDescent="0.25">
      <c r="B2981" t="s">
        <v>1823</v>
      </c>
      <c r="C2981">
        <v>2016</v>
      </c>
      <c r="D2981" t="s">
        <v>378</v>
      </c>
      <c r="E2981" t="s">
        <v>592</v>
      </c>
      <c r="J2981" t="s">
        <v>14</v>
      </c>
      <c r="K2981" t="s">
        <v>1168</v>
      </c>
      <c r="L2981" t="s">
        <v>1695</v>
      </c>
      <c r="M2981" t="s">
        <v>1008</v>
      </c>
      <c r="N2981" t="s">
        <v>391</v>
      </c>
      <c r="O2981" t="s">
        <v>388</v>
      </c>
      <c r="Q2981">
        <v>1</v>
      </c>
      <c r="R2981" s="4"/>
      <c r="S2981" s="9" t="str">
        <f t="shared" si="314"/>
        <v>Piscotty, Stephen</v>
      </c>
      <c r="T2981" s="9" t="str">
        <f t="shared" si="315"/>
        <v>Topps Main Update    RC</v>
      </c>
      <c r="U2981" s="9" t="str">
        <f>IFERROR(VLOOKUP(S2981,'Lookup '!B:D,3,FALSE)," ")</f>
        <v xml:space="preserve"> </v>
      </c>
      <c r="V2981" s="9" t="str">
        <f t="shared" si="313"/>
        <v>G</v>
      </c>
    </row>
    <row r="2982" spans="2:22" x14ac:dyDescent="0.25">
      <c r="B2982" t="s">
        <v>1823</v>
      </c>
      <c r="C2982">
        <v>2016</v>
      </c>
      <c r="D2982" t="s">
        <v>378</v>
      </c>
      <c r="E2982" t="s">
        <v>592</v>
      </c>
      <c r="K2982" t="s">
        <v>1946</v>
      </c>
      <c r="L2982" t="s">
        <v>1947</v>
      </c>
      <c r="N2982" t="s">
        <v>446</v>
      </c>
      <c r="Q2982">
        <v>1</v>
      </c>
      <c r="R2982" s="4"/>
      <c r="S2982" s="9" t="str">
        <f t="shared" si="314"/>
        <v xml:space="preserve">Blash, Jabari / Perdomo, Luis, </v>
      </c>
      <c r="T2982" s="9" t="str">
        <f t="shared" si="315"/>
        <v xml:space="preserve">Topps Main Update    </v>
      </c>
      <c r="U2982" s="9" t="str">
        <f>IFERROR(VLOOKUP(S2982,'Lookup '!B:D,3,FALSE)," ")</f>
        <v xml:space="preserve"> </v>
      </c>
      <c r="V2982" s="9" t="str">
        <f t="shared" si="313"/>
        <v>G</v>
      </c>
    </row>
    <row r="2983" spans="2:22" x14ac:dyDescent="0.25">
      <c r="B2983" t="s">
        <v>1823</v>
      </c>
      <c r="C2983">
        <v>2016</v>
      </c>
      <c r="D2983" t="s">
        <v>378</v>
      </c>
      <c r="E2983" t="s">
        <v>592</v>
      </c>
      <c r="J2983" t="s">
        <v>14</v>
      </c>
      <c r="K2983" t="s">
        <v>1948</v>
      </c>
      <c r="L2983" t="s">
        <v>1358</v>
      </c>
      <c r="M2983" t="s">
        <v>1270</v>
      </c>
      <c r="N2983" t="s">
        <v>456</v>
      </c>
      <c r="O2983" t="s">
        <v>382</v>
      </c>
      <c r="Q2983">
        <v>1</v>
      </c>
      <c r="R2983" s="4"/>
      <c r="S2983" s="9" t="str">
        <f t="shared" si="314"/>
        <v>Guerra, Junior</v>
      </c>
      <c r="T2983" s="9" t="str">
        <f t="shared" si="315"/>
        <v>Topps Main Update    RC</v>
      </c>
      <c r="U2983" s="9" t="str">
        <f>IFERROR(VLOOKUP(S2983,'Lookup '!B:D,3,FALSE)," ")</f>
        <v xml:space="preserve"> </v>
      </c>
      <c r="V2983" s="9" t="str">
        <f t="shared" si="313"/>
        <v>G</v>
      </c>
    </row>
    <row r="2984" spans="2:22" x14ac:dyDescent="0.25">
      <c r="B2984" t="s">
        <v>1823</v>
      </c>
      <c r="C2984">
        <v>2016</v>
      </c>
      <c r="D2984" t="s">
        <v>378</v>
      </c>
      <c r="E2984" t="s">
        <v>592</v>
      </c>
      <c r="J2984" t="s">
        <v>14</v>
      </c>
      <c r="K2984" t="s">
        <v>1170</v>
      </c>
      <c r="L2984" t="s">
        <v>1531</v>
      </c>
      <c r="M2984" t="s">
        <v>908</v>
      </c>
      <c r="N2984" t="s">
        <v>425</v>
      </c>
      <c r="O2984" t="s">
        <v>382</v>
      </c>
      <c r="Q2984">
        <v>1</v>
      </c>
      <c r="R2984" s="4"/>
      <c r="S2984" s="9" t="str">
        <f t="shared" si="314"/>
        <v>Severino, Luis</v>
      </c>
      <c r="T2984" s="9" t="str">
        <f t="shared" si="315"/>
        <v>Topps Main Update    RC</v>
      </c>
      <c r="U2984" s="9" t="str">
        <f>IFERROR(VLOOKUP(S2984,'Lookup '!B:D,3,FALSE)," ")</f>
        <v/>
      </c>
      <c r="V2984" s="9" t="str">
        <f t="shared" si="313"/>
        <v>G</v>
      </c>
    </row>
    <row r="2985" spans="2:22" x14ac:dyDescent="0.25">
      <c r="B2985" t="s">
        <v>1823</v>
      </c>
      <c r="C2985">
        <v>2016</v>
      </c>
      <c r="D2985" t="s">
        <v>378</v>
      </c>
      <c r="E2985" t="s">
        <v>592</v>
      </c>
      <c r="J2985" t="s">
        <v>14</v>
      </c>
      <c r="K2985" t="s">
        <v>1449</v>
      </c>
      <c r="L2985" t="s">
        <v>1949</v>
      </c>
      <c r="M2985" t="s">
        <v>476</v>
      </c>
      <c r="N2985" t="s">
        <v>549</v>
      </c>
      <c r="O2985" t="s">
        <v>382</v>
      </c>
      <c r="Q2985">
        <v>1</v>
      </c>
      <c r="R2985" s="4"/>
      <c r="S2985" s="9" t="str">
        <f t="shared" si="314"/>
        <v>Barnette, Tony</v>
      </c>
      <c r="T2985" s="9" t="str">
        <f t="shared" si="315"/>
        <v>Topps Main Update    RC</v>
      </c>
      <c r="U2985" s="9" t="str">
        <f>IFERROR(VLOOKUP(S2985,'Lookup '!B:D,3,FALSE)," ")</f>
        <v xml:space="preserve"> </v>
      </c>
      <c r="V2985" s="9" t="str">
        <f t="shared" si="313"/>
        <v>G</v>
      </c>
    </row>
    <row r="2986" spans="2:22" x14ac:dyDescent="0.25">
      <c r="B2986" t="s">
        <v>1823</v>
      </c>
      <c r="C2986">
        <v>2016</v>
      </c>
      <c r="D2986" t="s">
        <v>378</v>
      </c>
      <c r="E2986" t="s">
        <v>592</v>
      </c>
      <c r="J2986" t="s">
        <v>14</v>
      </c>
      <c r="K2986" t="s">
        <v>1450</v>
      </c>
      <c r="L2986" t="s">
        <v>1772</v>
      </c>
      <c r="M2986" t="s">
        <v>1258</v>
      </c>
      <c r="N2986" t="s">
        <v>394</v>
      </c>
      <c r="O2986" t="s">
        <v>382</v>
      </c>
      <c r="Q2986">
        <v>1</v>
      </c>
      <c r="R2986" s="4"/>
      <c r="S2986" s="9" t="str">
        <f t="shared" si="314"/>
        <v>Urias, Julio</v>
      </c>
      <c r="T2986" s="9" t="str">
        <f t="shared" si="315"/>
        <v>Topps Main Update    RC</v>
      </c>
      <c r="U2986" s="9" t="str">
        <f>IFERROR(VLOOKUP(S2986,'Lookup '!B:D,3,FALSE)," ")</f>
        <v xml:space="preserve"> </v>
      </c>
      <c r="V2986" s="9" t="str">
        <f t="shared" si="313"/>
        <v>G</v>
      </c>
    </row>
    <row r="2987" spans="2:22" x14ac:dyDescent="0.25">
      <c r="B2987" t="s">
        <v>1823</v>
      </c>
      <c r="C2987">
        <v>2016</v>
      </c>
      <c r="D2987" t="s">
        <v>378</v>
      </c>
      <c r="E2987" t="s">
        <v>592</v>
      </c>
      <c r="J2987" t="s">
        <v>14</v>
      </c>
      <c r="K2987" t="s">
        <v>1172</v>
      </c>
      <c r="L2987" t="s">
        <v>1771</v>
      </c>
      <c r="M2987" t="s">
        <v>1332</v>
      </c>
      <c r="N2987" t="s">
        <v>509</v>
      </c>
      <c r="O2987" t="s">
        <v>28</v>
      </c>
      <c r="Q2987">
        <v>1</v>
      </c>
      <c r="R2987" s="4"/>
      <c r="S2987" s="9" t="str">
        <f t="shared" si="314"/>
        <v>Schwarber, Kyle</v>
      </c>
      <c r="T2987" s="9" t="str">
        <f t="shared" si="315"/>
        <v>Topps Main Update    RC</v>
      </c>
      <c r="U2987" s="9" t="str">
        <f>IFERROR(VLOOKUP(S2987,'Lookup '!B:D,3,FALSE)," ")</f>
        <v/>
      </c>
      <c r="V2987" s="9" t="str">
        <f t="shared" si="313"/>
        <v>G</v>
      </c>
    </row>
    <row r="2988" spans="2:22" x14ac:dyDescent="0.25">
      <c r="B2988" t="s">
        <v>1823</v>
      </c>
      <c r="C2988">
        <v>2016</v>
      </c>
      <c r="D2988" t="s">
        <v>378</v>
      </c>
      <c r="E2988" t="s">
        <v>592</v>
      </c>
      <c r="J2988" t="s">
        <v>14</v>
      </c>
      <c r="K2988" t="s">
        <v>1065</v>
      </c>
      <c r="L2988" t="s">
        <v>1950</v>
      </c>
      <c r="M2988" t="s">
        <v>732</v>
      </c>
      <c r="N2988" t="s">
        <v>509</v>
      </c>
      <c r="O2988" t="s">
        <v>388</v>
      </c>
      <c r="Q2988">
        <v>1</v>
      </c>
      <c r="R2988" s="4"/>
      <c r="S2988" s="9" t="str">
        <f t="shared" si="314"/>
        <v>Almora, Albert</v>
      </c>
      <c r="T2988" s="9" t="str">
        <f t="shared" si="315"/>
        <v>Topps Main Update    RC</v>
      </c>
      <c r="U2988" s="9" t="str">
        <f>IFERROR(VLOOKUP(S2988,'Lookup '!B:D,3,FALSE)," ")</f>
        <v xml:space="preserve"> </v>
      </c>
      <c r="V2988" s="9" t="str">
        <f t="shared" si="313"/>
        <v>G</v>
      </c>
    </row>
    <row r="2989" spans="2:22" x14ac:dyDescent="0.25">
      <c r="B2989" t="s">
        <v>1823</v>
      </c>
      <c r="C2989">
        <v>2016</v>
      </c>
      <c r="D2989" t="s">
        <v>378</v>
      </c>
      <c r="E2989" t="s">
        <v>592</v>
      </c>
      <c r="K2989" t="s">
        <v>1174</v>
      </c>
      <c r="L2989" t="s">
        <v>1020</v>
      </c>
      <c r="M2989" t="s">
        <v>1021</v>
      </c>
      <c r="N2989" t="s">
        <v>782</v>
      </c>
      <c r="O2989" t="s">
        <v>388</v>
      </c>
      <c r="Q2989">
        <v>1</v>
      </c>
      <c r="R2989" s="4">
        <v>0.5</v>
      </c>
      <c r="S2989" s="9" t="str">
        <f t="shared" si="314"/>
        <v>Stanton, Giancarlo</v>
      </c>
      <c r="T2989" s="9" t="str">
        <f t="shared" si="315"/>
        <v xml:space="preserve">Topps Main Update    </v>
      </c>
      <c r="U2989" s="9" t="str">
        <f>IFERROR(VLOOKUP(S2989,'Lookup '!B:D,3,FALSE)," ")</f>
        <v/>
      </c>
      <c r="V2989" s="9" t="str">
        <f t="shared" si="313"/>
        <v>F $.25</v>
      </c>
    </row>
    <row r="2990" spans="2:22" x14ac:dyDescent="0.25">
      <c r="B2990" t="s">
        <v>1823</v>
      </c>
      <c r="C2990">
        <v>2016</v>
      </c>
      <c r="D2990" t="s">
        <v>378</v>
      </c>
      <c r="E2990" t="s">
        <v>592</v>
      </c>
      <c r="J2990" t="s">
        <v>14</v>
      </c>
      <c r="K2990" t="s">
        <v>1175</v>
      </c>
      <c r="L2990" t="s">
        <v>1673</v>
      </c>
      <c r="M2990" t="s">
        <v>1674</v>
      </c>
      <c r="N2990" t="s">
        <v>420</v>
      </c>
      <c r="O2990" t="s">
        <v>480</v>
      </c>
      <c r="Q2990">
        <v>1</v>
      </c>
      <c r="R2990" s="4"/>
      <c r="S2990" s="9" t="str">
        <f t="shared" si="314"/>
        <v>Hanson, Alen</v>
      </c>
      <c r="T2990" s="9" t="str">
        <f t="shared" si="315"/>
        <v>Topps Main Update    RC</v>
      </c>
      <c r="U2990" s="9" t="str">
        <f>IFERROR(VLOOKUP(S2990,'Lookup '!B:D,3,FALSE)," ")</f>
        <v xml:space="preserve"> </v>
      </c>
      <c r="V2990" s="9" t="str">
        <f t="shared" si="313"/>
        <v>G</v>
      </c>
    </row>
    <row r="2991" spans="2:22" x14ac:dyDescent="0.25">
      <c r="B2991" t="s">
        <v>1823</v>
      </c>
      <c r="C2991">
        <v>2016</v>
      </c>
      <c r="D2991" t="s">
        <v>378</v>
      </c>
      <c r="E2991" t="s">
        <v>592</v>
      </c>
      <c r="K2991" t="s">
        <v>1952</v>
      </c>
      <c r="L2991" t="s">
        <v>1953</v>
      </c>
      <c r="Q2991">
        <v>1</v>
      </c>
      <c r="R2991" s="4"/>
      <c r="S2991" s="9" t="str">
        <f t="shared" si="314"/>
        <v xml:space="preserve">Buschmann, Matt / Guerrero, Matt, </v>
      </c>
      <c r="T2991" s="9" t="str">
        <f t="shared" si="315"/>
        <v xml:space="preserve">Topps Main Update    </v>
      </c>
      <c r="U2991" s="9" t="str">
        <f>IFERROR(VLOOKUP(S2991,'Lookup '!B:D,3,FALSE)," ")</f>
        <v xml:space="preserve"> </v>
      </c>
      <c r="V2991" s="9" t="str">
        <f t="shared" si="313"/>
        <v>G</v>
      </c>
    </row>
    <row r="2992" spans="2:22" x14ac:dyDescent="0.25">
      <c r="B2992" t="s">
        <v>1823</v>
      </c>
      <c r="C2992">
        <v>2016</v>
      </c>
      <c r="D2992" t="s">
        <v>378</v>
      </c>
      <c r="E2992" t="s">
        <v>592</v>
      </c>
      <c r="J2992" t="s">
        <v>14</v>
      </c>
      <c r="K2992" t="s">
        <v>1954</v>
      </c>
      <c r="L2992" t="s">
        <v>666</v>
      </c>
      <c r="M2992" t="s">
        <v>617</v>
      </c>
      <c r="N2992" t="s">
        <v>391</v>
      </c>
      <c r="O2992" t="s">
        <v>382</v>
      </c>
      <c r="Q2992">
        <v>1</v>
      </c>
      <c r="R2992" s="4"/>
      <c r="S2992" s="9" t="str">
        <f t="shared" si="314"/>
        <v>Bowman, Matt</v>
      </c>
      <c r="T2992" s="9" t="str">
        <f t="shared" si="315"/>
        <v>Topps Main Update    RC</v>
      </c>
      <c r="U2992" s="9" t="str">
        <f>IFERROR(VLOOKUP(S2992,'Lookup '!B:D,3,FALSE)," ")</f>
        <v xml:space="preserve"> </v>
      </c>
      <c r="V2992" s="9" t="str">
        <f t="shared" si="313"/>
        <v>G</v>
      </c>
    </row>
    <row r="2993" spans="2:22" x14ac:dyDescent="0.25">
      <c r="B2993" t="s">
        <v>1823</v>
      </c>
      <c r="C2993">
        <v>2016</v>
      </c>
      <c r="D2993" t="s">
        <v>378</v>
      </c>
      <c r="E2993" t="s">
        <v>592</v>
      </c>
      <c r="J2993" t="s">
        <v>14</v>
      </c>
      <c r="K2993" t="s">
        <v>1067</v>
      </c>
      <c r="L2993" t="s">
        <v>1769</v>
      </c>
      <c r="M2993" t="s">
        <v>870</v>
      </c>
      <c r="N2993" t="s">
        <v>781</v>
      </c>
      <c r="O2993" t="s">
        <v>480</v>
      </c>
      <c r="Q2993">
        <v>1</v>
      </c>
      <c r="R2993" s="4">
        <v>2</v>
      </c>
      <c r="S2993" s="9" t="str">
        <f t="shared" si="314"/>
        <v>Story, Trevor</v>
      </c>
      <c r="T2993" s="9" t="str">
        <f t="shared" si="315"/>
        <v>Topps Main Update    RC</v>
      </c>
      <c r="U2993" s="9" t="str">
        <f>IFERROR(VLOOKUP(S2993,'Lookup '!B:D,3,FALSE)," ")</f>
        <v/>
      </c>
      <c r="V2993" s="9" t="str">
        <f t="shared" si="313"/>
        <v>E $1</v>
      </c>
    </row>
    <row r="2994" spans="2:22" x14ac:dyDescent="0.25">
      <c r="B2994" t="s">
        <v>1823</v>
      </c>
      <c r="C2994">
        <v>2016</v>
      </c>
      <c r="D2994" t="s">
        <v>378</v>
      </c>
      <c r="E2994" t="s">
        <v>592</v>
      </c>
      <c r="J2994" t="s">
        <v>14</v>
      </c>
      <c r="K2994" t="s">
        <v>1955</v>
      </c>
      <c r="L2994" t="s">
        <v>1956</v>
      </c>
      <c r="M2994" t="s">
        <v>1247</v>
      </c>
      <c r="N2994" t="s">
        <v>837</v>
      </c>
      <c r="O2994" t="s">
        <v>388</v>
      </c>
      <c r="Q2994">
        <v>1</v>
      </c>
      <c r="R2994" s="4"/>
      <c r="S2994" s="9" t="str">
        <f t="shared" si="314"/>
        <v>Motter, Taylor</v>
      </c>
      <c r="T2994" s="9" t="str">
        <f t="shared" si="315"/>
        <v>Topps Main Update    RC</v>
      </c>
      <c r="U2994" s="9" t="str">
        <f>IFERROR(VLOOKUP(S2994,'Lookup '!B:D,3,FALSE)," ")</f>
        <v xml:space="preserve"> </v>
      </c>
      <c r="V2994" s="9" t="str">
        <f t="shared" si="313"/>
        <v>G</v>
      </c>
    </row>
    <row r="2995" spans="2:22" x14ac:dyDescent="0.25">
      <c r="B2995" t="s">
        <v>1823</v>
      </c>
      <c r="C2995">
        <v>2016</v>
      </c>
      <c r="D2995" t="s">
        <v>378</v>
      </c>
      <c r="E2995" t="s">
        <v>592</v>
      </c>
      <c r="J2995" t="s">
        <v>14</v>
      </c>
      <c r="K2995" t="s">
        <v>1957</v>
      </c>
      <c r="L2995" t="s">
        <v>1589</v>
      </c>
      <c r="M2995" t="s">
        <v>748</v>
      </c>
      <c r="N2995" t="s">
        <v>387</v>
      </c>
      <c r="O2995" t="s">
        <v>382</v>
      </c>
      <c r="Q2995">
        <v>1</v>
      </c>
      <c r="R2995" s="4"/>
      <c r="S2995" s="9" t="str">
        <f t="shared" si="314"/>
        <v>Fulmer, Michael</v>
      </c>
      <c r="T2995" s="9" t="str">
        <f t="shared" si="315"/>
        <v>Topps Main Update    RC</v>
      </c>
      <c r="U2995" s="9" t="str">
        <f>IFERROR(VLOOKUP(S2995,'Lookup '!B:D,3,FALSE)," ")</f>
        <v/>
      </c>
      <c r="V2995" s="9" t="str">
        <f t="shared" si="313"/>
        <v>G</v>
      </c>
    </row>
    <row r="2996" spans="2:22" x14ac:dyDescent="0.25">
      <c r="B2996" t="s">
        <v>1823</v>
      </c>
      <c r="C2996">
        <v>2016</v>
      </c>
      <c r="D2996" t="s">
        <v>378</v>
      </c>
      <c r="E2996" t="s">
        <v>592</v>
      </c>
      <c r="J2996" t="s">
        <v>14</v>
      </c>
      <c r="K2996" t="s">
        <v>1958</v>
      </c>
      <c r="L2996" t="s">
        <v>1782</v>
      </c>
      <c r="M2996" t="s">
        <v>1783</v>
      </c>
      <c r="N2996" t="s">
        <v>420</v>
      </c>
      <c r="O2996" t="s">
        <v>382</v>
      </c>
      <c r="Q2996">
        <v>1</v>
      </c>
      <c r="R2996" s="4"/>
      <c r="S2996" s="9" t="str">
        <f t="shared" si="314"/>
        <v>Taillon, Jameson</v>
      </c>
      <c r="T2996" s="9" t="str">
        <f t="shared" si="315"/>
        <v>Topps Main Update    RC</v>
      </c>
      <c r="U2996" s="9" t="str">
        <f>IFERROR(VLOOKUP(S2996,'Lookup '!B:D,3,FALSE)," ")</f>
        <v xml:space="preserve"> </v>
      </c>
      <c r="V2996" s="9" t="str">
        <f t="shared" si="313"/>
        <v>G</v>
      </c>
    </row>
    <row r="2997" spans="2:22" x14ac:dyDescent="0.25">
      <c r="B2997" t="s">
        <v>1823</v>
      </c>
      <c r="C2997">
        <v>2016</v>
      </c>
      <c r="D2997" t="s">
        <v>378</v>
      </c>
      <c r="E2997" t="s">
        <v>592</v>
      </c>
      <c r="J2997" t="s">
        <v>14</v>
      </c>
      <c r="K2997" t="s">
        <v>1959</v>
      </c>
      <c r="L2997" t="s">
        <v>1774</v>
      </c>
      <c r="M2997" t="s">
        <v>827</v>
      </c>
      <c r="N2997" t="s">
        <v>549</v>
      </c>
      <c r="O2997" t="s">
        <v>388</v>
      </c>
      <c r="Q2997">
        <v>1</v>
      </c>
      <c r="R2997" s="4"/>
      <c r="S2997" s="9" t="str">
        <f t="shared" si="314"/>
        <v>Mazara, Nomar</v>
      </c>
      <c r="T2997" s="9" t="str">
        <f t="shared" si="315"/>
        <v>Topps Main Update    RC</v>
      </c>
      <c r="U2997" s="9" t="str">
        <f>IFERROR(VLOOKUP(S2997,'Lookup '!B:D,3,FALSE)," ")</f>
        <v/>
      </c>
      <c r="V2997" s="9" t="str">
        <f t="shared" si="313"/>
        <v>G</v>
      </c>
    </row>
    <row r="2998" spans="2:22" x14ac:dyDescent="0.25">
      <c r="B2998" t="s">
        <v>1823</v>
      </c>
      <c r="C2998">
        <v>2016</v>
      </c>
      <c r="D2998" t="s">
        <v>378</v>
      </c>
      <c r="E2998" t="s">
        <v>592</v>
      </c>
      <c r="J2998" t="s">
        <v>14</v>
      </c>
      <c r="K2998" t="s">
        <v>1960</v>
      </c>
      <c r="L2998" t="s">
        <v>1338</v>
      </c>
      <c r="M2998" t="s">
        <v>1167</v>
      </c>
      <c r="N2998" t="s">
        <v>394</v>
      </c>
      <c r="O2998" t="s">
        <v>480</v>
      </c>
      <c r="Q2998">
        <v>1</v>
      </c>
      <c r="R2998" s="4"/>
      <c r="S2998" s="9" t="str">
        <f t="shared" si="314"/>
        <v>Seager, Corey</v>
      </c>
      <c r="T2998" s="9" t="str">
        <f t="shared" si="315"/>
        <v>Topps Main Update    RC</v>
      </c>
      <c r="U2998" s="9" t="str">
        <f>IFERROR(VLOOKUP(S2998,'Lookup '!B:D,3,FALSE)," ")</f>
        <v/>
      </c>
      <c r="V2998" s="9" t="str">
        <f t="shared" si="313"/>
        <v>G</v>
      </c>
    </row>
    <row r="2999" spans="2:22" x14ac:dyDescent="0.25">
      <c r="B2999" t="s">
        <v>1823</v>
      </c>
      <c r="C2999">
        <v>2016</v>
      </c>
      <c r="D2999" t="s">
        <v>378</v>
      </c>
      <c r="E2999" t="s">
        <v>592</v>
      </c>
      <c r="K2999" t="s">
        <v>1455</v>
      </c>
      <c r="L2999" t="s">
        <v>1029</v>
      </c>
      <c r="M2999" t="s">
        <v>1030</v>
      </c>
      <c r="N2999" t="s">
        <v>425</v>
      </c>
      <c r="O2999" t="s">
        <v>398</v>
      </c>
      <c r="Q2999">
        <v>1</v>
      </c>
      <c r="R2999" s="4"/>
      <c r="S2999" s="9" t="str">
        <f t="shared" si="314"/>
        <v>Castro, Starlin</v>
      </c>
      <c r="T2999" s="9" t="str">
        <f t="shared" si="315"/>
        <v xml:space="preserve">Topps Main Update    </v>
      </c>
      <c r="U2999" s="9" t="str">
        <f>IFERROR(VLOOKUP(S2999,'Lookup '!B:D,3,FALSE)," ")</f>
        <v xml:space="preserve"> </v>
      </c>
      <c r="V2999" s="9" t="str">
        <f t="shared" si="313"/>
        <v>G</v>
      </c>
    </row>
    <row r="3000" spans="2:22" x14ac:dyDescent="0.25">
      <c r="B3000" t="s">
        <v>1823</v>
      </c>
      <c r="C3000">
        <v>2016</v>
      </c>
      <c r="D3000" t="s">
        <v>378</v>
      </c>
      <c r="E3000" t="s">
        <v>592</v>
      </c>
      <c r="K3000" t="s">
        <v>1178</v>
      </c>
      <c r="L3000" t="s">
        <v>1117</v>
      </c>
      <c r="M3000" t="s">
        <v>370</v>
      </c>
      <c r="N3000" t="s">
        <v>417</v>
      </c>
      <c r="O3000" t="s">
        <v>388</v>
      </c>
      <c r="Q3000">
        <v>1</v>
      </c>
      <c r="R3000" s="4">
        <v>1.5</v>
      </c>
      <c r="S3000" s="9" t="str">
        <f t="shared" si="314"/>
        <v>Trout, Mike</v>
      </c>
      <c r="T3000" s="9" t="str">
        <f t="shared" si="315"/>
        <v xml:space="preserve">Topps Main Update    </v>
      </c>
      <c r="U3000" s="9" t="str">
        <f>IFERROR(VLOOKUP(S3000,'Lookup '!B:D,3,FALSE)," ")</f>
        <v/>
      </c>
      <c r="V3000" s="9" t="str">
        <f t="shared" si="313"/>
        <v>E $1</v>
      </c>
    </row>
    <row r="3001" spans="2:22" x14ac:dyDescent="0.25">
      <c r="B3001" t="s">
        <v>1823</v>
      </c>
      <c r="C3001">
        <v>2016</v>
      </c>
      <c r="D3001" t="s">
        <v>378</v>
      </c>
      <c r="E3001" t="s">
        <v>592</v>
      </c>
      <c r="J3001" t="s">
        <v>14</v>
      </c>
      <c r="K3001" t="s">
        <v>1457</v>
      </c>
      <c r="L3001" t="s">
        <v>1961</v>
      </c>
      <c r="M3001" t="s">
        <v>614</v>
      </c>
      <c r="N3001" t="s">
        <v>395</v>
      </c>
      <c r="O3001" t="s">
        <v>382</v>
      </c>
      <c r="Q3001">
        <v>1</v>
      </c>
      <c r="R3001" s="4"/>
      <c r="S3001" s="9" t="str">
        <f t="shared" si="314"/>
        <v>Berrios, Jose</v>
      </c>
      <c r="T3001" s="9" t="str">
        <f t="shared" si="315"/>
        <v>Topps Main Update    RC</v>
      </c>
      <c r="U3001" s="9" t="str">
        <f>IFERROR(VLOOKUP(S3001,'Lookup '!B:D,3,FALSE)," ")</f>
        <v xml:space="preserve"> </v>
      </c>
      <c r="V3001" s="9" t="str">
        <f t="shared" si="313"/>
        <v>G</v>
      </c>
    </row>
    <row r="3002" spans="2:22" x14ac:dyDescent="0.25">
      <c r="B3002" t="s">
        <v>1823</v>
      </c>
      <c r="C3002">
        <v>2016</v>
      </c>
      <c r="D3002" t="s">
        <v>378</v>
      </c>
      <c r="E3002" t="s">
        <v>592</v>
      </c>
      <c r="H3002" t="s">
        <v>822</v>
      </c>
      <c r="J3002" t="s">
        <v>14</v>
      </c>
      <c r="K3002" t="s">
        <v>1962</v>
      </c>
      <c r="L3002" t="s">
        <v>1961</v>
      </c>
      <c r="M3002" t="s">
        <v>614</v>
      </c>
      <c r="N3002" t="s">
        <v>395</v>
      </c>
      <c r="O3002" t="s">
        <v>382</v>
      </c>
      <c r="Q3002">
        <v>1</v>
      </c>
      <c r="R3002" s="4"/>
      <c r="S3002" s="9" t="str">
        <f t="shared" si="314"/>
        <v>Berrios, Jose</v>
      </c>
      <c r="T3002" s="9" t="str">
        <f t="shared" si="315"/>
        <v>Topps Main Update   SP RC</v>
      </c>
      <c r="U3002" s="9" t="str">
        <f>IFERROR(VLOOKUP(S3002,'Lookup '!B:D,3,FALSE)," ")</f>
        <v xml:space="preserve"> </v>
      </c>
      <c r="V3002" s="9" t="str">
        <f t="shared" si="313"/>
        <v>G</v>
      </c>
    </row>
    <row r="3003" spans="2:22" x14ac:dyDescent="0.25">
      <c r="B3003" t="s">
        <v>1823</v>
      </c>
      <c r="C3003">
        <v>2016</v>
      </c>
      <c r="D3003" t="s">
        <v>378</v>
      </c>
      <c r="E3003" t="s">
        <v>592</v>
      </c>
      <c r="J3003" t="s">
        <v>14</v>
      </c>
      <c r="K3003" t="s">
        <v>1963</v>
      </c>
      <c r="L3003" t="s">
        <v>1950</v>
      </c>
      <c r="M3003" t="s">
        <v>732</v>
      </c>
      <c r="N3003" t="s">
        <v>509</v>
      </c>
      <c r="O3003" t="s">
        <v>388</v>
      </c>
      <c r="Q3003">
        <v>1</v>
      </c>
      <c r="R3003" s="4"/>
      <c r="S3003" s="9" t="str">
        <f t="shared" si="314"/>
        <v>Almora, Albert</v>
      </c>
      <c r="T3003" s="9" t="str">
        <f t="shared" si="315"/>
        <v>Topps Main Update    RC</v>
      </c>
      <c r="U3003" s="9" t="str">
        <f>IFERROR(VLOOKUP(S3003,'Lookup '!B:D,3,FALSE)," ")</f>
        <v xml:space="preserve"> </v>
      </c>
      <c r="V3003" s="9" t="str">
        <f t="shared" si="313"/>
        <v>G</v>
      </c>
    </row>
    <row r="3004" spans="2:22" x14ac:dyDescent="0.25">
      <c r="B3004" t="s">
        <v>1823</v>
      </c>
      <c r="C3004">
        <v>2016</v>
      </c>
      <c r="D3004" t="s">
        <v>378</v>
      </c>
      <c r="E3004" t="s">
        <v>592</v>
      </c>
      <c r="J3004" t="s">
        <v>14</v>
      </c>
      <c r="K3004" t="s">
        <v>1964</v>
      </c>
      <c r="L3004" t="s">
        <v>1910</v>
      </c>
      <c r="M3004" t="s">
        <v>1911</v>
      </c>
      <c r="N3004" t="s">
        <v>451</v>
      </c>
      <c r="O3004" t="s">
        <v>388</v>
      </c>
      <c r="Q3004">
        <v>1</v>
      </c>
      <c r="R3004" s="4"/>
      <c r="S3004" s="9" t="str">
        <f t="shared" si="314"/>
        <v>Kim, Hyun-Soo</v>
      </c>
      <c r="T3004" s="9" t="str">
        <f t="shared" si="315"/>
        <v>Topps Main Update    RC</v>
      </c>
      <c r="U3004" s="9" t="str">
        <f>IFERROR(VLOOKUP(S3004,'Lookup '!B:D,3,FALSE)," ")</f>
        <v/>
      </c>
      <c r="V3004" s="9" t="str">
        <f t="shared" si="313"/>
        <v>G</v>
      </c>
    </row>
    <row r="3005" spans="2:22" x14ac:dyDescent="0.25">
      <c r="B3005" t="s">
        <v>1823</v>
      </c>
      <c r="C3005">
        <v>2016</v>
      </c>
      <c r="D3005" t="s">
        <v>378</v>
      </c>
      <c r="E3005" t="s">
        <v>592</v>
      </c>
      <c r="J3005" t="s">
        <v>14</v>
      </c>
      <c r="K3005" t="s">
        <v>1965</v>
      </c>
      <c r="L3005" t="s">
        <v>1765</v>
      </c>
      <c r="M3005" t="s">
        <v>1766</v>
      </c>
      <c r="N3005" t="s">
        <v>394</v>
      </c>
      <c r="O3005" t="s">
        <v>388</v>
      </c>
      <c r="Q3005">
        <v>1</v>
      </c>
      <c r="R3005" s="4"/>
      <c r="S3005" s="9" t="str">
        <f t="shared" si="314"/>
        <v>Thompson, Trayce</v>
      </c>
      <c r="T3005" s="9" t="str">
        <f t="shared" si="315"/>
        <v>Topps Main Update    RC</v>
      </c>
      <c r="U3005" s="9" t="str">
        <f>IFERROR(VLOOKUP(S3005,'Lookup '!B:D,3,FALSE)," ")</f>
        <v xml:space="preserve"> </v>
      </c>
      <c r="V3005" s="9" t="str">
        <f t="shared" si="313"/>
        <v>G</v>
      </c>
    </row>
    <row r="3006" spans="2:22" x14ac:dyDescent="0.25">
      <c r="B3006" t="s">
        <v>1823</v>
      </c>
      <c r="C3006">
        <v>2016</v>
      </c>
      <c r="D3006" t="s">
        <v>378</v>
      </c>
      <c r="E3006" t="s">
        <v>592</v>
      </c>
      <c r="J3006" t="s">
        <v>14</v>
      </c>
      <c r="K3006" t="s">
        <v>1966</v>
      </c>
      <c r="L3006" t="s">
        <v>959</v>
      </c>
      <c r="M3006" t="s">
        <v>476</v>
      </c>
      <c r="N3006" t="s">
        <v>532</v>
      </c>
      <c r="O3006" t="s">
        <v>388</v>
      </c>
      <c r="Q3006">
        <v>1</v>
      </c>
      <c r="R3006" s="4"/>
      <c r="S3006" s="9" t="str">
        <f t="shared" si="314"/>
        <v>Kemp, Tony</v>
      </c>
      <c r="T3006" s="9" t="str">
        <f t="shared" si="315"/>
        <v>Topps Main Update    RC</v>
      </c>
      <c r="U3006" s="9" t="str">
        <f>IFERROR(VLOOKUP(S3006,'Lookup '!B:D,3,FALSE)," ")</f>
        <v xml:space="preserve"> </v>
      </c>
      <c r="V3006" s="9" t="str">
        <f t="shared" si="313"/>
        <v>G</v>
      </c>
    </row>
    <row r="3007" spans="2:22" x14ac:dyDescent="0.25">
      <c r="B3007" t="s">
        <v>1823</v>
      </c>
      <c r="C3007">
        <v>2016</v>
      </c>
      <c r="D3007" t="s">
        <v>378</v>
      </c>
      <c r="E3007" t="s">
        <v>592</v>
      </c>
      <c r="J3007" t="s">
        <v>14</v>
      </c>
      <c r="K3007" t="s">
        <v>1967</v>
      </c>
      <c r="L3007" t="s">
        <v>1589</v>
      </c>
      <c r="M3007" t="s">
        <v>748</v>
      </c>
      <c r="N3007" t="s">
        <v>387</v>
      </c>
      <c r="O3007" t="s">
        <v>382</v>
      </c>
      <c r="Q3007">
        <v>1</v>
      </c>
      <c r="R3007" s="4"/>
      <c r="S3007" s="9" t="str">
        <f t="shared" si="314"/>
        <v>Fulmer, Michael</v>
      </c>
      <c r="T3007" s="9" t="str">
        <f t="shared" si="315"/>
        <v>Topps Main Update    RC</v>
      </c>
      <c r="U3007" s="9" t="str">
        <f>IFERROR(VLOOKUP(S3007,'Lookup '!B:D,3,FALSE)," ")</f>
        <v/>
      </c>
      <c r="V3007" s="9" t="str">
        <f t="shared" si="313"/>
        <v>G</v>
      </c>
    </row>
    <row r="3008" spans="2:22" x14ac:dyDescent="0.25">
      <c r="B3008" t="s">
        <v>1823</v>
      </c>
      <c r="C3008">
        <v>2016</v>
      </c>
      <c r="D3008" t="s">
        <v>378</v>
      </c>
      <c r="E3008" t="s">
        <v>592</v>
      </c>
      <c r="J3008" t="s">
        <v>14</v>
      </c>
      <c r="K3008" t="s">
        <v>1968</v>
      </c>
      <c r="L3008" t="s">
        <v>1338</v>
      </c>
      <c r="M3008" t="s">
        <v>1167</v>
      </c>
      <c r="N3008" t="s">
        <v>394</v>
      </c>
      <c r="O3008" t="s">
        <v>480</v>
      </c>
      <c r="Q3008">
        <v>1</v>
      </c>
      <c r="R3008" s="4"/>
      <c r="S3008" s="9" t="str">
        <f t="shared" si="314"/>
        <v>Seager, Corey</v>
      </c>
      <c r="T3008" s="9" t="str">
        <f t="shared" si="315"/>
        <v>Topps Main Update    RC</v>
      </c>
      <c r="U3008" s="9" t="str">
        <f>IFERROR(VLOOKUP(S3008,'Lookup '!B:D,3,FALSE)," ")</f>
        <v/>
      </c>
      <c r="V3008" s="9" t="str">
        <f t="shared" si="313"/>
        <v>G</v>
      </c>
    </row>
    <row r="3009" spans="2:22" x14ac:dyDescent="0.25">
      <c r="B3009" t="s">
        <v>1823</v>
      </c>
      <c r="C3009">
        <v>2016</v>
      </c>
      <c r="D3009" t="s">
        <v>378</v>
      </c>
      <c r="E3009" t="s">
        <v>592</v>
      </c>
      <c r="J3009" t="s">
        <v>14</v>
      </c>
      <c r="K3009" t="s">
        <v>1969</v>
      </c>
      <c r="L3009" t="s">
        <v>1655</v>
      </c>
      <c r="M3009" t="s">
        <v>1256</v>
      </c>
      <c r="N3009" t="s">
        <v>532</v>
      </c>
      <c r="O3009" t="s">
        <v>424</v>
      </c>
      <c r="Q3009">
        <v>1</v>
      </c>
      <c r="R3009" s="4"/>
      <c r="S3009" s="9" t="str">
        <f t="shared" si="314"/>
        <v>White, Tyler</v>
      </c>
      <c r="T3009" s="9" t="str">
        <f t="shared" si="315"/>
        <v>Topps Main Update    RC</v>
      </c>
      <c r="U3009" s="9" t="str">
        <f>IFERROR(VLOOKUP(S3009,'Lookup '!B:D,3,FALSE)," ")</f>
        <v xml:space="preserve"> </v>
      </c>
      <c r="V3009" s="9" t="str">
        <f t="shared" si="313"/>
        <v>G</v>
      </c>
    </row>
    <row r="3010" spans="2:22" x14ac:dyDescent="0.25">
      <c r="B3010" t="s">
        <v>1823</v>
      </c>
      <c r="C3010">
        <v>2016</v>
      </c>
      <c r="D3010" t="s">
        <v>378</v>
      </c>
      <c r="E3010" t="s">
        <v>592</v>
      </c>
      <c r="J3010" t="s">
        <v>14</v>
      </c>
      <c r="K3010" t="s">
        <v>1970</v>
      </c>
      <c r="L3010" t="s">
        <v>1620</v>
      </c>
      <c r="M3010" t="s">
        <v>1024</v>
      </c>
      <c r="N3010" t="s">
        <v>966</v>
      </c>
      <c r="O3010" t="s">
        <v>382</v>
      </c>
      <c r="Q3010">
        <v>1</v>
      </c>
      <c r="R3010" s="4"/>
      <c r="S3010" s="9" t="str">
        <f t="shared" si="314"/>
        <v>Giolito, Lucas</v>
      </c>
      <c r="T3010" s="9" t="str">
        <f t="shared" si="315"/>
        <v>Topps Main Update    RC</v>
      </c>
      <c r="U3010" s="9" t="str">
        <f>IFERROR(VLOOKUP(S3010,'Lookup '!B:D,3,FALSE)," ")</f>
        <v xml:space="preserve"> </v>
      </c>
      <c r="V3010" s="9" t="str">
        <f t="shared" si="313"/>
        <v>G</v>
      </c>
    </row>
    <row r="3011" spans="2:22" x14ac:dyDescent="0.25">
      <c r="B3011" t="s">
        <v>1823</v>
      </c>
      <c r="C3011">
        <v>2016</v>
      </c>
      <c r="D3011" t="s">
        <v>378</v>
      </c>
      <c r="E3011" t="s">
        <v>592</v>
      </c>
      <c r="J3011" t="s">
        <v>14</v>
      </c>
      <c r="K3011" t="s">
        <v>1182</v>
      </c>
      <c r="L3011" t="s">
        <v>575</v>
      </c>
      <c r="M3011" t="s">
        <v>885</v>
      </c>
      <c r="N3011" t="s">
        <v>555</v>
      </c>
      <c r="O3011" t="s">
        <v>382</v>
      </c>
      <c r="Q3011">
        <v>1</v>
      </c>
      <c r="R3011" s="4"/>
      <c r="S3011" s="9" t="str">
        <f t="shared" si="314"/>
        <v>Diaz, Edwin</v>
      </c>
      <c r="T3011" s="9" t="str">
        <f t="shared" si="315"/>
        <v>Topps Main Update    RC</v>
      </c>
      <c r="U3011" s="9" t="str">
        <f>IFERROR(VLOOKUP(S3011,'Lookup '!B:D,3,FALSE)," ")</f>
        <v xml:space="preserve"> </v>
      </c>
      <c r="V3011" s="9" t="str">
        <f t="shared" si="313"/>
        <v>G</v>
      </c>
    </row>
    <row r="3012" spans="2:22" x14ac:dyDescent="0.25">
      <c r="B3012" t="s">
        <v>1823</v>
      </c>
      <c r="C3012">
        <v>2016</v>
      </c>
      <c r="D3012" t="s">
        <v>378</v>
      </c>
      <c r="E3012" t="s">
        <v>592</v>
      </c>
      <c r="J3012" t="s">
        <v>14</v>
      </c>
      <c r="K3012" t="s">
        <v>1183</v>
      </c>
      <c r="L3012" t="s">
        <v>1578</v>
      </c>
      <c r="M3012" t="s">
        <v>1815</v>
      </c>
      <c r="N3012" t="s">
        <v>433</v>
      </c>
      <c r="O3012" t="s">
        <v>382</v>
      </c>
      <c r="Q3012">
        <v>1</v>
      </c>
      <c r="R3012" s="4"/>
      <c r="S3012" s="9" t="str">
        <f t="shared" si="314"/>
        <v>Stephenson, Robert</v>
      </c>
      <c r="T3012" s="9" t="str">
        <f t="shared" si="315"/>
        <v>Topps Main Update    RC</v>
      </c>
      <c r="U3012" s="9" t="str">
        <f>IFERROR(VLOOKUP(S3012,'Lookup '!B:D,3,FALSE)," ")</f>
        <v xml:space="preserve"> </v>
      </c>
      <c r="V3012" s="9" t="str">
        <f t="shared" si="313"/>
        <v>G</v>
      </c>
    </row>
    <row r="3013" spans="2:22" x14ac:dyDescent="0.25">
      <c r="B3013" t="s">
        <v>1823</v>
      </c>
      <c r="C3013">
        <v>2016</v>
      </c>
      <c r="D3013" t="s">
        <v>378</v>
      </c>
      <c r="E3013" t="s">
        <v>592</v>
      </c>
      <c r="K3013" t="s">
        <v>1971</v>
      </c>
      <c r="L3013" t="s">
        <v>910</v>
      </c>
      <c r="M3013" t="s">
        <v>911</v>
      </c>
      <c r="N3013" t="s">
        <v>387</v>
      </c>
      <c r="Q3013">
        <v>1</v>
      </c>
      <c r="R3013" s="4">
        <v>0.6</v>
      </c>
      <c r="S3013" s="9" t="str">
        <f t="shared" si="314"/>
        <v>Cabrera, Miguel</v>
      </c>
      <c r="T3013" s="9" t="str">
        <f t="shared" si="315"/>
        <v xml:space="preserve">Topps Main Update    </v>
      </c>
      <c r="U3013" s="9" t="str">
        <f>IFERROR(VLOOKUP(S3013,'Lookup '!B:D,3,FALSE)," ")</f>
        <v/>
      </c>
      <c r="V3013" s="9" t="str">
        <f t="shared" si="313"/>
        <v>F $.25</v>
      </c>
    </row>
    <row r="3014" spans="2:22" x14ac:dyDescent="0.25">
      <c r="B3014" t="s">
        <v>1823</v>
      </c>
      <c r="C3014">
        <v>2016</v>
      </c>
      <c r="D3014" t="s">
        <v>378</v>
      </c>
      <c r="E3014" t="s">
        <v>592</v>
      </c>
      <c r="J3014" t="s">
        <v>14</v>
      </c>
      <c r="K3014" t="s">
        <v>1972</v>
      </c>
      <c r="L3014" t="s">
        <v>1973</v>
      </c>
      <c r="M3014" t="s">
        <v>523</v>
      </c>
      <c r="N3014" t="s">
        <v>433</v>
      </c>
      <c r="O3014" t="s">
        <v>382</v>
      </c>
      <c r="Q3014">
        <v>1</v>
      </c>
      <c r="R3014" s="4"/>
      <c r="S3014" s="9" t="str">
        <f t="shared" si="314"/>
        <v>Adleman, Tim</v>
      </c>
      <c r="T3014" s="9" t="str">
        <f t="shared" si="315"/>
        <v>Topps Main Update    RC</v>
      </c>
      <c r="U3014" s="9" t="str">
        <f>IFERROR(VLOOKUP(S3014,'Lookup '!B:D,3,FALSE)," ")</f>
        <v xml:space="preserve"> </v>
      </c>
      <c r="V3014" s="9" t="str">
        <f t="shared" si="313"/>
        <v>G</v>
      </c>
    </row>
    <row r="3015" spans="2:22" x14ac:dyDescent="0.25">
      <c r="B3015" t="s">
        <v>1823</v>
      </c>
      <c r="C3015">
        <v>2016</v>
      </c>
      <c r="D3015" t="s">
        <v>378</v>
      </c>
      <c r="E3015" t="s">
        <v>592</v>
      </c>
      <c r="J3015" t="s">
        <v>14</v>
      </c>
      <c r="K3015" t="s">
        <v>1077</v>
      </c>
      <c r="L3015" t="s">
        <v>1974</v>
      </c>
      <c r="M3015" t="s">
        <v>727</v>
      </c>
      <c r="N3015" t="s">
        <v>532</v>
      </c>
      <c r="O3015" t="s">
        <v>440</v>
      </c>
      <c r="Q3015">
        <v>1</v>
      </c>
      <c r="R3015" s="4"/>
      <c r="S3015" s="9" t="str">
        <f t="shared" si="314"/>
        <v>Moran, Colin</v>
      </c>
      <c r="T3015" s="9" t="str">
        <f t="shared" si="315"/>
        <v>Topps Main Update    RC</v>
      </c>
      <c r="U3015" s="9" t="str">
        <f>IFERROR(VLOOKUP(S3015,'Lookup '!B:D,3,FALSE)," ")</f>
        <v xml:space="preserve"> </v>
      </c>
      <c r="V3015" s="9" t="str">
        <f t="shared" si="313"/>
        <v>G</v>
      </c>
    </row>
    <row r="3016" spans="2:22" x14ac:dyDescent="0.25">
      <c r="B3016" t="s">
        <v>1823</v>
      </c>
      <c r="C3016">
        <v>2016</v>
      </c>
      <c r="D3016" t="s">
        <v>378</v>
      </c>
      <c r="E3016" t="s">
        <v>592</v>
      </c>
      <c r="J3016" t="s">
        <v>14</v>
      </c>
      <c r="K3016" t="s">
        <v>1975</v>
      </c>
      <c r="L3016" t="s">
        <v>1567</v>
      </c>
      <c r="M3016" t="s">
        <v>732</v>
      </c>
      <c r="N3016" t="s">
        <v>405</v>
      </c>
      <c r="O3016" t="s">
        <v>382</v>
      </c>
      <c r="Q3016">
        <v>1</v>
      </c>
      <c r="R3016" s="4"/>
      <c r="S3016" s="9" t="str">
        <f t="shared" si="314"/>
        <v>Suarez, Albert</v>
      </c>
      <c r="T3016" s="9" t="str">
        <f t="shared" si="315"/>
        <v>Topps Main Update    RC</v>
      </c>
      <c r="U3016" s="9" t="str">
        <f>IFERROR(VLOOKUP(S3016,'Lookup '!B:D,3,FALSE)," ")</f>
        <v xml:space="preserve"> </v>
      </c>
      <c r="V3016" s="9" t="str">
        <f t="shared" si="313"/>
        <v>G</v>
      </c>
    </row>
    <row r="3017" spans="2:22" x14ac:dyDescent="0.25">
      <c r="B3017" t="s">
        <v>1823</v>
      </c>
      <c r="C3017">
        <v>2016</v>
      </c>
      <c r="D3017" t="s">
        <v>378</v>
      </c>
      <c r="E3017" t="s">
        <v>592</v>
      </c>
      <c r="J3017" t="s">
        <v>14</v>
      </c>
      <c r="K3017" t="s">
        <v>1976</v>
      </c>
      <c r="L3017" t="s">
        <v>1769</v>
      </c>
      <c r="M3017" t="s">
        <v>870</v>
      </c>
      <c r="N3017" t="s">
        <v>781</v>
      </c>
      <c r="O3017" t="s">
        <v>480</v>
      </c>
      <c r="Q3017">
        <v>1</v>
      </c>
      <c r="R3017" s="4">
        <v>1.25</v>
      </c>
      <c r="S3017" s="9" t="str">
        <f t="shared" si="314"/>
        <v>Story, Trevor</v>
      </c>
      <c r="T3017" s="9" t="str">
        <f t="shared" si="315"/>
        <v>Topps Main Update    RC</v>
      </c>
      <c r="U3017" s="9" t="str">
        <f>IFERROR(VLOOKUP(S3017,'Lookup '!B:D,3,FALSE)," ")</f>
        <v/>
      </c>
      <c r="V3017" s="9" t="str">
        <f t="shared" si="313"/>
        <v>E $1</v>
      </c>
    </row>
    <row r="3018" spans="2:22" x14ac:dyDescent="0.25">
      <c r="B3018" t="s">
        <v>1823</v>
      </c>
      <c r="C3018">
        <v>2016</v>
      </c>
      <c r="D3018" t="s">
        <v>378</v>
      </c>
      <c r="E3018" t="s">
        <v>592</v>
      </c>
      <c r="J3018" t="s">
        <v>14</v>
      </c>
      <c r="K3018" t="s">
        <v>1977</v>
      </c>
      <c r="L3018" t="s">
        <v>1961</v>
      </c>
      <c r="M3018" t="s">
        <v>614</v>
      </c>
      <c r="N3018" t="s">
        <v>395</v>
      </c>
      <c r="O3018" t="s">
        <v>382</v>
      </c>
      <c r="Q3018">
        <v>1</v>
      </c>
      <c r="R3018" s="4"/>
      <c r="S3018" s="9" t="str">
        <f t="shared" si="314"/>
        <v>Berrios, Jose</v>
      </c>
      <c r="T3018" s="9" t="str">
        <f t="shared" si="315"/>
        <v>Topps Main Update    RC</v>
      </c>
      <c r="U3018" s="9" t="str">
        <f>IFERROR(VLOOKUP(S3018,'Lookup '!B:D,3,FALSE)," ")</f>
        <v xml:space="preserve"> </v>
      </c>
      <c r="V3018" s="9" t="str">
        <f t="shared" si="313"/>
        <v>G</v>
      </c>
    </row>
    <row r="3019" spans="2:22" x14ac:dyDescent="0.25">
      <c r="B3019" t="s">
        <v>1823</v>
      </c>
      <c r="C3019">
        <v>2016</v>
      </c>
      <c r="D3019" t="s">
        <v>378</v>
      </c>
      <c r="E3019" t="s">
        <v>592</v>
      </c>
      <c r="J3019" t="s">
        <v>14</v>
      </c>
      <c r="K3019" t="s">
        <v>1978</v>
      </c>
      <c r="L3019" t="s">
        <v>1620</v>
      </c>
      <c r="M3019" t="s">
        <v>1024</v>
      </c>
      <c r="N3019" t="s">
        <v>966</v>
      </c>
      <c r="O3019" t="s">
        <v>382</v>
      </c>
      <c r="Q3019">
        <v>1</v>
      </c>
      <c r="R3019" s="4"/>
      <c r="S3019" s="9" t="str">
        <f t="shared" si="314"/>
        <v>Giolito, Lucas</v>
      </c>
      <c r="T3019" s="9" t="str">
        <f t="shared" si="315"/>
        <v>Topps Main Update    RC</v>
      </c>
      <c r="U3019" s="9" t="str">
        <f>IFERROR(VLOOKUP(S3019,'Lookup '!B:D,3,FALSE)," ")</f>
        <v xml:space="preserve"> </v>
      </c>
      <c r="V3019" s="9" t="str">
        <f t="shared" si="313"/>
        <v>G</v>
      </c>
    </row>
    <row r="3020" spans="2:22" x14ac:dyDescent="0.25">
      <c r="B3020" t="s">
        <v>1823</v>
      </c>
      <c r="C3020">
        <v>2016</v>
      </c>
      <c r="D3020" t="s">
        <v>378</v>
      </c>
      <c r="E3020" t="s">
        <v>592</v>
      </c>
      <c r="K3020" t="s">
        <v>1979</v>
      </c>
      <c r="L3020" t="s">
        <v>903</v>
      </c>
      <c r="M3020" t="s">
        <v>904</v>
      </c>
      <c r="N3020" t="s">
        <v>847</v>
      </c>
      <c r="O3020" t="s">
        <v>382</v>
      </c>
      <c r="Q3020">
        <v>1</v>
      </c>
      <c r="R3020" s="4"/>
      <c r="S3020" s="9" t="str">
        <f t="shared" si="314"/>
        <v>Greinke, Zack</v>
      </c>
      <c r="T3020" s="9" t="str">
        <f t="shared" si="315"/>
        <v xml:space="preserve">Topps Main Update    </v>
      </c>
      <c r="U3020" s="9" t="str">
        <f>IFERROR(VLOOKUP(S3020,'Lookup '!B:D,3,FALSE)," ")</f>
        <v/>
      </c>
      <c r="V3020" s="9" t="str">
        <f t="shared" si="313"/>
        <v>G</v>
      </c>
    </row>
    <row r="3021" spans="2:22" x14ac:dyDescent="0.25">
      <c r="B3021" t="s">
        <v>1823</v>
      </c>
      <c r="C3021">
        <v>2016</v>
      </c>
      <c r="D3021" t="s">
        <v>378</v>
      </c>
      <c r="E3021" t="s">
        <v>592</v>
      </c>
      <c r="K3021" t="s">
        <v>1467</v>
      </c>
      <c r="L3021" t="s">
        <v>982</v>
      </c>
      <c r="M3021" t="s">
        <v>983</v>
      </c>
      <c r="N3021" t="s">
        <v>394</v>
      </c>
      <c r="O3021" t="s">
        <v>382</v>
      </c>
      <c r="Q3021">
        <v>1</v>
      </c>
      <c r="R3021" s="4">
        <v>0.75</v>
      </c>
      <c r="S3021" s="9" t="str">
        <f t="shared" si="314"/>
        <v>Kershaw, Clayton</v>
      </c>
      <c r="T3021" s="9" t="str">
        <f t="shared" si="315"/>
        <v xml:space="preserve">Topps Main Update    </v>
      </c>
      <c r="U3021" s="9" t="str">
        <f>IFERROR(VLOOKUP(S3021,'Lookup '!B:D,3,FALSE)," ")</f>
        <v/>
      </c>
      <c r="V3021" s="9" t="str">
        <f t="shared" ref="V3021:V3071" si="316">IF(R3021&gt;0.249,IF(R3021&gt;0.99,IF(R3021&gt;4.99,IF(R3021&gt;9.99,IF(R3021&gt;49.99,IF(R3021&gt;99.99,"A $100","B $50"),"C $10"),"D $5"),"E $1"),"F $.25"),"G")</f>
        <v>F $.25</v>
      </c>
    </row>
    <row r="3022" spans="2:22" x14ac:dyDescent="0.25">
      <c r="B3022" t="s">
        <v>1823</v>
      </c>
      <c r="C3022">
        <v>2016</v>
      </c>
      <c r="D3022" t="s">
        <v>378</v>
      </c>
      <c r="E3022" t="s">
        <v>592</v>
      </c>
      <c r="J3022" t="s">
        <v>14</v>
      </c>
      <c r="K3022" t="s">
        <v>1980</v>
      </c>
      <c r="L3022" t="s">
        <v>1981</v>
      </c>
      <c r="M3022" t="s">
        <v>617</v>
      </c>
      <c r="N3022" t="s">
        <v>549</v>
      </c>
      <c r="O3022" t="s">
        <v>382</v>
      </c>
      <c r="Q3022">
        <v>1</v>
      </c>
      <c r="R3022" s="4"/>
      <c r="S3022" s="9" t="str">
        <f t="shared" si="314"/>
        <v>Bush, Matt</v>
      </c>
      <c r="T3022" s="9" t="str">
        <f t="shared" si="315"/>
        <v>Topps Main Update    RC</v>
      </c>
      <c r="U3022" s="9" t="str">
        <f>IFERROR(VLOOKUP(S3022,'Lookup '!B:D,3,FALSE)," ")</f>
        <v xml:space="preserve"> </v>
      </c>
      <c r="V3022" s="9" t="str">
        <f t="shared" si="316"/>
        <v>G</v>
      </c>
    </row>
    <row r="3023" spans="2:22" x14ac:dyDescent="0.25">
      <c r="B3023" t="s">
        <v>1823</v>
      </c>
      <c r="C3023">
        <v>2016</v>
      </c>
      <c r="D3023" t="s">
        <v>378</v>
      </c>
      <c r="E3023" t="s">
        <v>592</v>
      </c>
      <c r="J3023" t="s">
        <v>14</v>
      </c>
      <c r="K3023" t="s">
        <v>1470</v>
      </c>
      <c r="L3023" t="s">
        <v>1982</v>
      </c>
      <c r="M3023" t="s">
        <v>351</v>
      </c>
      <c r="N3023" t="s">
        <v>556</v>
      </c>
      <c r="O3023" t="s">
        <v>382</v>
      </c>
      <c r="Q3023">
        <v>1</v>
      </c>
      <c r="R3023" s="4"/>
      <c r="S3023" s="9" t="str">
        <f t="shared" si="314"/>
        <v>Biagini, Joe</v>
      </c>
      <c r="T3023" s="9" t="str">
        <f t="shared" si="315"/>
        <v>Topps Main Update    RC</v>
      </c>
      <c r="U3023" s="9" t="str">
        <f>IFERROR(VLOOKUP(S3023,'Lookup '!B:D,3,FALSE)," ")</f>
        <v xml:space="preserve"> </v>
      </c>
      <c r="V3023" s="9" t="str">
        <f t="shared" si="316"/>
        <v>G</v>
      </c>
    </row>
    <row r="3024" spans="2:22" x14ac:dyDescent="0.25">
      <c r="B3024" t="s">
        <v>1823</v>
      </c>
      <c r="C3024">
        <v>2016</v>
      </c>
      <c r="D3024" t="s">
        <v>378</v>
      </c>
      <c r="E3024" t="s">
        <v>592</v>
      </c>
      <c r="J3024" t="s">
        <v>14</v>
      </c>
      <c r="K3024" t="s">
        <v>1983</v>
      </c>
      <c r="L3024" t="s">
        <v>514</v>
      </c>
      <c r="M3024" t="s">
        <v>1984</v>
      </c>
      <c r="N3024" t="s">
        <v>847</v>
      </c>
      <c r="O3024" t="s">
        <v>388</v>
      </c>
      <c r="Q3024">
        <v>1</v>
      </c>
      <c r="R3024" s="4"/>
      <c r="S3024" s="9" t="str">
        <f t="shared" ref="S3024:S3075" si="317">L3024&amp;", "&amp;M3024</f>
        <v>Smith, Mallex</v>
      </c>
      <c r="T3024" s="9" t="str">
        <f t="shared" si="315"/>
        <v>Topps Main Update    RC</v>
      </c>
      <c r="U3024" s="9" t="str">
        <f>IFERROR(VLOOKUP(S3024,'Lookup '!B:D,3,FALSE)," ")</f>
        <v xml:space="preserve"> </v>
      </c>
      <c r="V3024" s="9" t="str">
        <f t="shared" si="316"/>
        <v>G</v>
      </c>
    </row>
    <row r="3025" spans="2:22" x14ac:dyDescent="0.25">
      <c r="B3025" t="s">
        <v>1823</v>
      </c>
      <c r="C3025">
        <v>2016</v>
      </c>
      <c r="D3025" t="s">
        <v>378</v>
      </c>
      <c r="E3025" t="s">
        <v>592</v>
      </c>
      <c r="J3025" t="s">
        <v>14</v>
      </c>
      <c r="K3025" t="s">
        <v>1899</v>
      </c>
      <c r="L3025" t="s">
        <v>1367</v>
      </c>
      <c r="M3025" t="s">
        <v>1256</v>
      </c>
      <c r="N3025" t="s">
        <v>381</v>
      </c>
      <c r="O3025" t="s">
        <v>388</v>
      </c>
      <c r="Q3025">
        <v>1</v>
      </c>
      <c r="R3025" s="4"/>
      <c r="S3025" s="9" t="str">
        <f t="shared" si="317"/>
        <v>Goeddel, Tyler</v>
      </c>
      <c r="T3025" s="9" t="str">
        <f t="shared" si="315"/>
        <v>Topps Main Update    RC</v>
      </c>
      <c r="U3025" s="9" t="str">
        <f>IFERROR(VLOOKUP(S3025,'Lookup '!B:D,3,FALSE)," ")</f>
        <v xml:space="preserve"> </v>
      </c>
      <c r="V3025" s="9" t="str">
        <f t="shared" si="316"/>
        <v>G</v>
      </c>
    </row>
    <row r="3026" spans="2:22" x14ac:dyDescent="0.25">
      <c r="B3026" t="s">
        <v>1823</v>
      </c>
      <c r="C3026">
        <v>2016</v>
      </c>
      <c r="D3026" t="s">
        <v>378</v>
      </c>
      <c r="E3026" t="s">
        <v>592</v>
      </c>
      <c r="J3026" t="s">
        <v>14</v>
      </c>
      <c r="K3026" t="s">
        <v>1985</v>
      </c>
      <c r="L3026" t="s">
        <v>1986</v>
      </c>
      <c r="M3026" t="s">
        <v>476</v>
      </c>
      <c r="N3026" t="s">
        <v>781</v>
      </c>
      <c r="O3026" t="s">
        <v>28</v>
      </c>
      <c r="Q3026">
        <v>1</v>
      </c>
      <c r="R3026" s="4"/>
      <c r="S3026" s="9" t="str">
        <f t="shared" si="317"/>
        <v>Wolters, Tony</v>
      </c>
      <c r="T3026" s="9" t="str">
        <f t="shared" ref="T3026:T3077" si="318">CONCATENATE(D3026&amp;" "&amp;E3026&amp;" "&amp;F3026&amp;" "&amp;G3026&amp;" "&amp;H3026&amp;" "&amp;I3026&amp;J3026)</f>
        <v>Topps Main Update    RC</v>
      </c>
      <c r="U3026" s="9" t="str">
        <f>IFERROR(VLOOKUP(S3026,'Lookup '!B:D,3,FALSE)," ")</f>
        <v xml:space="preserve"> </v>
      </c>
      <c r="V3026" s="9" t="str">
        <f t="shared" si="316"/>
        <v>G</v>
      </c>
    </row>
    <row r="3027" spans="2:22" x14ac:dyDescent="0.25">
      <c r="B3027" t="s">
        <v>1823</v>
      </c>
      <c r="C3027">
        <v>2016</v>
      </c>
      <c r="D3027" t="s">
        <v>378</v>
      </c>
      <c r="E3027" t="s">
        <v>592</v>
      </c>
      <c r="K3027" t="s">
        <v>1987</v>
      </c>
      <c r="L3027" t="s">
        <v>831</v>
      </c>
      <c r="M3027" t="s">
        <v>361</v>
      </c>
      <c r="N3027" t="s">
        <v>402</v>
      </c>
      <c r="O3027" t="s">
        <v>457</v>
      </c>
      <c r="Q3027">
        <v>1</v>
      </c>
      <c r="R3027" s="4">
        <v>0.6</v>
      </c>
      <c r="S3027" s="9" t="str">
        <f t="shared" si="317"/>
        <v>Ortiz, David</v>
      </c>
      <c r="T3027" s="9" t="str">
        <f t="shared" si="318"/>
        <v xml:space="preserve">Topps Main Update    </v>
      </c>
      <c r="U3027" s="9" t="str">
        <f>IFERROR(VLOOKUP(S3027,'Lookup '!B:D,3,FALSE)," ")</f>
        <v/>
      </c>
      <c r="V3027" s="9" t="str">
        <f t="shared" si="316"/>
        <v>F $.25</v>
      </c>
    </row>
    <row r="3028" spans="2:22" x14ac:dyDescent="0.25">
      <c r="B3028" t="s">
        <v>1823</v>
      </c>
      <c r="C3028">
        <v>2016</v>
      </c>
      <c r="D3028" t="s">
        <v>378</v>
      </c>
      <c r="E3028" t="s">
        <v>592</v>
      </c>
      <c r="J3028" t="s">
        <v>14</v>
      </c>
      <c r="K3028" t="s">
        <v>1475</v>
      </c>
      <c r="L3028" t="s">
        <v>1988</v>
      </c>
      <c r="M3028" t="s">
        <v>1989</v>
      </c>
      <c r="N3028" t="s">
        <v>391</v>
      </c>
      <c r="O3028" t="s">
        <v>382</v>
      </c>
      <c r="Q3028">
        <v>1</v>
      </c>
      <c r="R3028" s="4"/>
      <c r="S3028" s="9" t="str">
        <f t="shared" si="317"/>
        <v>Oh, Seung-Hwan</v>
      </c>
      <c r="T3028" s="9" t="str">
        <f t="shared" si="318"/>
        <v>Topps Main Update    RC</v>
      </c>
      <c r="U3028" s="9" t="str">
        <f>IFERROR(VLOOKUP(S3028,'Lookup '!B:D,3,FALSE)," ")</f>
        <v xml:space="preserve"> </v>
      </c>
      <c r="V3028" s="9" t="str">
        <f t="shared" si="316"/>
        <v>G</v>
      </c>
    </row>
    <row r="3029" spans="2:22" x14ac:dyDescent="0.25">
      <c r="B3029" t="s">
        <v>1823</v>
      </c>
      <c r="C3029">
        <v>2016</v>
      </c>
      <c r="D3029" t="s">
        <v>378</v>
      </c>
      <c r="E3029" t="s">
        <v>592</v>
      </c>
      <c r="K3029" t="s">
        <v>1990</v>
      </c>
      <c r="L3029" t="s">
        <v>882</v>
      </c>
      <c r="M3029" t="s">
        <v>883</v>
      </c>
      <c r="N3029" t="s">
        <v>782</v>
      </c>
      <c r="O3029" t="s">
        <v>388</v>
      </c>
      <c r="Q3029">
        <v>1</v>
      </c>
      <c r="R3029" s="4">
        <v>0.75</v>
      </c>
      <c r="S3029" s="9" t="str">
        <f t="shared" si="317"/>
        <v>Suzuki, Ichiro</v>
      </c>
      <c r="T3029" s="9" t="str">
        <f t="shared" si="318"/>
        <v xml:space="preserve">Topps Main Update    </v>
      </c>
      <c r="U3029" s="9" t="str">
        <f>IFERROR(VLOOKUP(S3029,'Lookup '!B:D,3,FALSE)," ")</f>
        <v/>
      </c>
      <c r="V3029" s="9" t="str">
        <f t="shared" si="316"/>
        <v>F $.25</v>
      </c>
    </row>
    <row r="3030" spans="2:22" x14ac:dyDescent="0.25">
      <c r="B3030" t="s">
        <v>1823</v>
      </c>
      <c r="C3030">
        <v>2016</v>
      </c>
      <c r="D3030" t="s">
        <v>378</v>
      </c>
      <c r="E3030" t="s">
        <v>592</v>
      </c>
      <c r="J3030" t="s">
        <v>14</v>
      </c>
      <c r="K3030" t="s">
        <v>1991</v>
      </c>
      <c r="L3030" t="s">
        <v>1992</v>
      </c>
      <c r="M3030" t="s">
        <v>1262</v>
      </c>
      <c r="N3030" t="s">
        <v>509</v>
      </c>
      <c r="O3030" t="s">
        <v>28</v>
      </c>
      <c r="Q3030">
        <v>1</v>
      </c>
      <c r="R3030" s="4"/>
      <c r="S3030" s="9" t="str">
        <f t="shared" si="317"/>
        <v>Contreras, Wilson</v>
      </c>
      <c r="T3030" s="9" t="str">
        <f t="shared" si="318"/>
        <v>Topps Main Update    RC</v>
      </c>
      <c r="U3030" s="9" t="str">
        <f>IFERROR(VLOOKUP(S3030,'Lookup '!B:D,3,FALSE)," ")</f>
        <v xml:space="preserve"> </v>
      </c>
      <c r="V3030" s="9" t="str">
        <f t="shared" si="316"/>
        <v>G</v>
      </c>
    </row>
    <row r="3031" spans="2:22" x14ac:dyDescent="0.25">
      <c r="B3031" t="s">
        <v>1823</v>
      </c>
      <c r="C3031">
        <v>2016</v>
      </c>
      <c r="D3031" t="s">
        <v>378</v>
      </c>
      <c r="E3031" t="s">
        <v>592</v>
      </c>
      <c r="J3031" t="s">
        <v>14</v>
      </c>
      <c r="K3031" t="s">
        <v>1993</v>
      </c>
      <c r="L3031" t="s">
        <v>1994</v>
      </c>
      <c r="M3031" t="s">
        <v>992</v>
      </c>
      <c r="N3031" t="s">
        <v>532</v>
      </c>
      <c r="O3031" t="s">
        <v>382</v>
      </c>
      <c r="Q3031">
        <v>1</v>
      </c>
      <c r="R3031" s="4"/>
      <c r="S3031" s="9" t="str">
        <f t="shared" si="317"/>
        <v>Devenski, Chris</v>
      </c>
      <c r="T3031" s="9" t="str">
        <f t="shared" si="318"/>
        <v>Topps Main Update    RC</v>
      </c>
      <c r="U3031" s="9" t="str">
        <f>IFERROR(VLOOKUP(S3031,'Lookup '!B:D,3,FALSE)," ")</f>
        <v xml:space="preserve"> </v>
      </c>
      <c r="V3031" s="9" t="str">
        <f t="shared" si="316"/>
        <v>G</v>
      </c>
    </row>
    <row r="3032" spans="2:22" x14ac:dyDescent="0.25">
      <c r="B3032" t="s">
        <v>1823</v>
      </c>
      <c r="C3032">
        <v>2016</v>
      </c>
      <c r="D3032" t="s">
        <v>378</v>
      </c>
      <c r="E3032" t="s">
        <v>592</v>
      </c>
      <c r="J3032" t="s">
        <v>14</v>
      </c>
      <c r="K3032" t="s">
        <v>1196</v>
      </c>
      <c r="L3032" t="s">
        <v>1338</v>
      </c>
      <c r="M3032" t="s">
        <v>1167</v>
      </c>
      <c r="N3032" t="s">
        <v>394</v>
      </c>
      <c r="O3032" t="s">
        <v>480</v>
      </c>
      <c r="Q3032">
        <v>1</v>
      </c>
      <c r="R3032" s="4"/>
      <c r="S3032" s="9" t="str">
        <f t="shared" si="317"/>
        <v>Seager, Corey</v>
      </c>
      <c r="T3032" s="9" t="str">
        <f t="shared" si="318"/>
        <v>Topps Main Update    RC</v>
      </c>
      <c r="U3032" s="9" t="str">
        <f>IFERROR(VLOOKUP(S3032,'Lookup '!B:D,3,FALSE)," ")</f>
        <v/>
      </c>
      <c r="V3032" s="9" t="str">
        <f t="shared" si="316"/>
        <v>G</v>
      </c>
    </row>
    <row r="3033" spans="2:22" x14ac:dyDescent="0.25">
      <c r="B3033" t="s">
        <v>1823</v>
      </c>
      <c r="C3033">
        <v>2016</v>
      </c>
      <c r="D3033" t="s">
        <v>378</v>
      </c>
      <c r="E3033" t="s">
        <v>592</v>
      </c>
      <c r="J3033" t="s">
        <v>14</v>
      </c>
      <c r="K3033" t="s">
        <v>1995</v>
      </c>
      <c r="L3033" t="s">
        <v>1249</v>
      </c>
      <c r="M3033" t="s">
        <v>421</v>
      </c>
      <c r="N3033" t="s">
        <v>381</v>
      </c>
      <c r="O3033" t="s">
        <v>382</v>
      </c>
      <c r="Q3033">
        <v>1</v>
      </c>
      <c r="R3033" s="4">
        <v>1</v>
      </c>
      <c r="S3033" s="9" t="str">
        <f t="shared" si="317"/>
        <v>Nola, Aaron</v>
      </c>
      <c r="T3033" s="9" t="str">
        <f t="shared" si="318"/>
        <v>Topps Main Update    RC</v>
      </c>
      <c r="U3033" s="9" t="str">
        <f>IFERROR(VLOOKUP(S3033,'Lookup '!B:D,3,FALSE)," ")</f>
        <v xml:space="preserve"> </v>
      </c>
      <c r="V3033" s="9" t="str">
        <f t="shared" si="316"/>
        <v>E $1</v>
      </c>
    </row>
    <row r="3034" spans="2:22" x14ac:dyDescent="0.25">
      <c r="B3034" t="s">
        <v>1823</v>
      </c>
      <c r="C3034">
        <v>2016</v>
      </c>
      <c r="D3034" t="s">
        <v>378</v>
      </c>
      <c r="E3034" t="s">
        <v>592</v>
      </c>
      <c r="J3034" t="s">
        <v>14</v>
      </c>
      <c r="K3034" t="s">
        <v>1199</v>
      </c>
      <c r="L3034" t="s">
        <v>1607</v>
      </c>
      <c r="M3034" t="s">
        <v>1608</v>
      </c>
      <c r="N3034" t="s">
        <v>394</v>
      </c>
      <c r="O3034" t="s">
        <v>382</v>
      </c>
      <c r="Q3034">
        <v>1</v>
      </c>
      <c r="R3034" s="4"/>
      <c r="S3034" s="9" t="str">
        <f t="shared" si="317"/>
        <v>Maeda, Kenta</v>
      </c>
      <c r="T3034" s="9" t="str">
        <f t="shared" si="318"/>
        <v>Topps Main Update    RC</v>
      </c>
      <c r="U3034" s="9">
        <f>IFERROR(VLOOKUP(S3034,'Lookup '!B:D,3,FALSE)," ")</f>
        <v>0</v>
      </c>
      <c r="V3034" s="9" t="str">
        <f t="shared" si="316"/>
        <v>G</v>
      </c>
    </row>
    <row r="3035" spans="2:22" x14ac:dyDescent="0.25">
      <c r="B3035" t="s">
        <v>1823</v>
      </c>
      <c r="C3035">
        <v>2016</v>
      </c>
      <c r="D3035" t="s">
        <v>378</v>
      </c>
      <c r="E3035" t="s">
        <v>592</v>
      </c>
      <c r="J3035" t="s">
        <v>14</v>
      </c>
      <c r="K3035" t="s">
        <v>1996</v>
      </c>
      <c r="L3035" t="s">
        <v>1370</v>
      </c>
      <c r="M3035" t="s">
        <v>523</v>
      </c>
      <c r="N3035" t="s">
        <v>465</v>
      </c>
      <c r="O3035" t="s">
        <v>480</v>
      </c>
      <c r="Q3035">
        <v>1</v>
      </c>
      <c r="R3035" s="4"/>
      <c r="S3035" s="9" t="str">
        <f t="shared" si="317"/>
        <v>Anderson, Tim</v>
      </c>
      <c r="T3035" s="9" t="str">
        <f t="shared" si="318"/>
        <v>Topps Main Update    RC</v>
      </c>
      <c r="U3035" s="9" t="str">
        <f>IFERROR(VLOOKUP(S3035,'Lookup '!B:D,3,FALSE)," ")</f>
        <v xml:space="preserve"> </v>
      </c>
      <c r="V3035" s="9" t="str">
        <f t="shared" si="316"/>
        <v>G</v>
      </c>
    </row>
    <row r="3036" spans="2:22" x14ac:dyDescent="0.25">
      <c r="B3036" t="s">
        <v>1823</v>
      </c>
      <c r="C3036">
        <v>2016</v>
      </c>
      <c r="D3036" t="s">
        <v>378</v>
      </c>
      <c r="E3036" t="s">
        <v>592</v>
      </c>
      <c r="K3036" t="s">
        <v>1997</v>
      </c>
      <c r="L3036" t="s">
        <v>1142</v>
      </c>
      <c r="M3036" t="s">
        <v>614</v>
      </c>
      <c r="N3036" t="s">
        <v>532</v>
      </c>
      <c r="O3036" t="s">
        <v>398</v>
      </c>
      <c r="Q3036">
        <v>1</v>
      </c>
      <c r="R3036" s="4">
        <v>0.25</v>
      </c>
      <c r="S3036" s="9" t="str">
        <f t="shared" si="317"/>
        <v>Altuve, Jose</v>
      </c>
      <c r="T3036" s="9" t="str">
        <f t="shared" si="318"/>
        <v xml:space="preserve">Topps Main Update    </v>
      </c>
      <c r="U3036" s="9" t="str">
        <f>IFERROR(VLOOKUP(S3036,'Lookup '!B:D,3,FALSE)," ")</f>
        <v/>
      </c>
      <c r="V3036" s="9" t="str">
        <f t="shared" si="316"/>
        <v>F $.25</v>
      </c>
    </row>
    <row r="3037" spans="2:22" x14ac:dyDescent="0.25">
      <c r="B3037" t="s">
        <v>1823</v>
      </c>
      <c r="C3037">
        <v>2016</v>
      </c>
      <c r="D3037" t="s">
        <v>378</v>
      </c>
      <c r="E3037" t="s">
        <v>592</v>
      </c>
      <c r="J3037" t="s">
        <v>14</v>
      </c>
      <c r="K3037" t="s">
        <v>1080</v>
      </c>
      <c r="L3037" t="s">
        <v>1298</v>
      </c>
      <c r="M3037" t="s">
        <v>1998</v>
      </c>
      <c r="N3037" t="s">
        <v>446</v>
      </c>
      <c r="O3037" t="s">
        <v>382</v>
      </c>
      <c r="Q3037">
        <v>1</v>
      </c>
      <c r="R3037" s="4"/>
      <c r="S3037" s="9" t="str">
        <f t="shared" si="317"/>
        <v>Vargas, Cesar</v>
      </c>
      <c r="T3037" s="9" t="str">
        <f t="shared" si="318"/>
        <v>Topps Main Update    RC</v>
      </c>
      <c r="U3037" s="9" t="str">
        <f>IFERROR(VLOOKUP(S3037,'Lookup '!B:D,3,FALSE)," ")</f>
        <v xml:space="preserve"> </v>
      </c>
      <c r="V3037" s="9" t="str">
        <f t="shared" si="316"/>
        <v>G</v>
      </c>
    </row>
    <row r="3038" spans="2:22" x14ac:dyDescent="0.25">
      <c r="B3038" t="s">
        <v>1823</v>
      </c>
      <c r="C3038">
        <v>2016</v>
      </c>
      <c r="D3038" t="s">
        <v>378</v>
      </c>
      <c r="E3038" t="s">
        <v>592</v>
      </c>
      <c r="K3038" t="s">
        <v>1200</v>
      </c>
      <c r="L3038" t="s">
        <v>910</v>
      </c>
      <c r="M3038" t="s">
        <v>911</v>
      </c>
      <c r="N3038" t="s">
        <v>387</v>
      </c>
      <c r="O3038" t="s">
        <v>424</v>
      </c>
      <c r="Q3038">
        <v>1</v>
      </c>
      <c r="R3038" s="4">
        <v>0.6</v>
      </c>
      <c r="S3038" s="9" t="str">
        <f t="shared" si="317"/>
        <v>Cabrera, Miguel</v>
      </c>
      <c r="T3038" s="9" t="str">
        <f t="shared" si="318"/>
        <v xml:space="preserve">Topps Main Update    </v>
      </c>
      <c r="U3038" s="9" t="str">
        <f>IFERROR(VLOOKUP(S3038,'Lookup '!B:D,3,FALSE)," ")</f>
        <v/>
      </c>
      <c r="V3038" s="9" t="str">
        <f t="shared" si="316"/>
        <v>F $.25</v>
      </c>
    </row>
    <row r="3039" spans="2:22" x14ac:dyDescent="0.25">
      <c r="B3039" t="s">
        <v>1823</v>
      </c>
      <c r="C3039">
        <v>2016</v>
      </c>
      <c r="D3039" t="s">
        <v>378</v>
      </c>
      <c r="E3039" t="s">
        <v>592</v>
      </c>
      <c r="J3039" t="s">
        <v>14</v>
      </c>
      <c r="K3039" t="s">
        <v>1999</v>
      </c>
      <c r="L3039" t="s">
        <v>575</v>
      </c>
      <c r="M3039" t="s">
        <v>1735</v>
      </c>
      <c r="N3039" t="s">
        <v>391</v>
      </c>
      <c r="O3039" t="s">
        <v>480</v>
      </c>
      <c r="Q3039">
        <v>1</v>
      </c>
      <c r="R3039" s="4"/>
      <c r="S3039" s="9" t="str">
        <f t="shared" si="317"/>
        <v>Diaz, Aledmys</v>
      </c>
      <c r="T3039" s="9" t="str">
        <f t="shared" si="318"/>
        <v>Topps Main Update    RC</v>
      </c>
      <c r="U3039" s="9" t="str">
        <f>IFERROR(VLOOKUP(S3039,'Lookup '!B:D,3,FALSE)," ")</f>
        <v/>
      </c>
      <c r="V3039" s="9" t="str">
        <f t="shared" si="316"/>
        <v>G</v>
      </c>
    </row>
    <row r="3040" spans="2:22" x14ac:dyDescent="0.25">
      <c r="B3040" t="s">
        <v>1823</v>
      </c>
      <c r="C3040">
        <v>2016</v>
      </c>
      <c r="D3040" t="s">
        <v>378</v>
      </c>
      <c r="E3040" t="s">
        <v>592</v>
      </c>
      <c r="K3040" t="s">
        <v>1479</v>
      </c>
      <c r="L3040" t="s">
        <v>1384</v>
      </c>
      <c r="M3040" t="s">
        <v>1380</v>
      </c>
      <c r="N3040" t="s">
        <v>509</v>
      </c>
      <c r="O3040" t="s">
        <v>440</v>
      </c>
      <c r="Q3040">
        <v>1</v>
      </c>
      <c r="R3040" s="4">
        <v>1.5</v>
      </c>
      <c r="S3040" s="9" t="str">
        <f t="shared" si="317"/>
        <v>Bryant, Kris</v>
      </c>
      <c r="T3040" s="9" t="str">
        <f t="shared" si="318"/>
        <v xml:space="preserve">Topps Main Update    </v>
      </c>
      <c r="U3040" s="9">
        <f>IFERROR(VLOOKUP(S3040,'Lookup '!B:D,3,FALSE)," ")</f>
        <v>0</v>
      </c>
      <c r="V3040" s="9" t="str">
        <f t="shared" si="316"/>
        <v>E $1</v>
      </c>
    </row>
    <row r="3041" spans="2:22" x14ac:dyDescent="0.25">
      <c r="B3041" t="s">
        <v>1823</v>
      </c>
      <c r="C3041">
        <v>2016</v>
      </c>
      <c r="D3041" t="s">
        <v>378</v>
      </c>
      <c r="E3041" t="s">
        <v>592</v>
      </c>
      <c r="J3041" t="s">
        <v>14</v>
      </c>
      <c r="K3041" t="s">
        <v>2000</v>
      </c>
      <c r="L3041" t="s">
        <v>1774</v>
      </c>
      <c r="M3041" t="s">
        <v>827</v>
      </c>
      <c r="N3041" t="s">
        <v>549</v>
      </c>
      <c r="O3041" t="s">
        <v>388</v>
      </c>
      <c r="Q3041">
        <v>1</v>
      </c>
      <c r="R3041" s="4"/>
      <c r="S3041" s="9" t="str">
        <f t="shared" si="317"/>
        <v>Mazara, Nomar</v>
      </c>
      <c r="T3041" s="9" t="str">
        <f t="shared" si="318"/>
        <v>Topps Main Update    RC</v>
      </c>
      <c r="U3041" s="9" t="str">
        <f>IFERROR(VLOOKUP(S3041,'Lookup '!B:D,3,FALSE)," ")</f>
        <v/>
      </c>
      <c r="V3041" s="9" t="str">
        <f t="shared" si="316"/>
        <v>G</v>
      </c>
    </row>
    <row r="3042" spans="2:22" x14ac:dyDescent="0.25">
      <c r="B3042" t="s">
        <v>1823</v>
      </c>
      <c r="C3042">
        <v>2016</v>
      </c>
      <c r="D3042" t="s">
        <v>378</v>
      </c>
      <c r="E3042" t="s">
        <v>592</v>
      </c>
      <c r="K3042" t="s">
        <v>2001</v>
      </c>
      <c r="L3042" t="s">
        <v>1134</v>
      </c>
      <c r="M3042" t="s">
        <v>1135</v>
      </c>
      <c r="N3042" t="s">
        <v>966</v>
      </c>
      <c r="O3042" t="s">
        <v>388</v>
      </c>
      <c r="Q3042">
        <v>1</v>
      </c>
      <c r="R3042" s="4">
        <v>0.75</v>
      </c>
      <c r="S3042" s="9" t="str">
        <f t="shared" si="317"/>
        <v>Harper, Bryce</v>
      </c>
      <c r="T3042" s="9" t="str">
        <f t="shared" si="318"/>
        <v xml:space="preserve">Topps Main Update    </v>
      </c>
      <c r="U3042" s="9" t="str">
        <f>IFERROR(VLOOKUP(S3042,'Lookup '!B:D,3,FALSE)," ")</f>
        <v/>
      </c>
      <c r="V3042" s="9" t="str">
        <f t="shared" si="316"/>
        <v>F $.25</v>
      </c>
    </row>
    <row r="3043" spans="2:22" x14ac:dyDescent="0.25">
      <c r="B3043" t="s">
        <v>875</v>
      </c>
      <c r="C3043">
        <v>2017</v>
      </c>
      <c r="D3043" t="s">
        <v>942</v>
      </c>
      <c r="E3043" t="s">
        <v>2002</v>
      </c>
      <c r="K3043" t="s">
        <v>2022</v>
      </c>
      <c r="L3043" t="s">
        <v>994</v>
      </c>
      <c r="M3043" t="s">
        <v>995</v>
      </c>
      <c r="N3043" t="s">
        <v>966</v>
      </c>
      <c r="O3043" t="s">
        <v>382</v>
      </c>
      <c r="Q3043">
        <v>1</v>
      </c>
      <c r="R3043" s="4">
        <v>1</v>
      </c>
      <c r="S3043" s="9" t="str">
        <f t="shared" si="317"/>
        <v>Scherzer, Max</v>
      </c>
      <c r="T3043" s="9" t="str">
        <f t="shared" si="318"/>
        <v xml:space="preserve">Allen and Ginter What'sInAName    </v>
      </c>
      <c r="U3043" s="9" t="str">
        <f>IFERROR(VLOOKUP(S3043,'Lookup '!B:D,3,FALSE)," ")</f>
        <v/>
      </c>
      <c r="V3043" s="9" t="str">
        <f t="shared" si="316"/>
        <v>E $1</v>
      </c>
    </row>
    <row r="3044" spans="2:22" x14ac:dyDescent="0.25">
      <c r="B3044" t="s">
        <v>875</v>
      </c>
      <c r="C3044">
        <v>2017</v>
      </c>
      <c r="D3044" t="s">
        <v>942</v>
      </c>
      <c r="J3044" t="s">
        <v>14</v>
      </c>
      <c r="K3044">
        <v>14</v>
      </c>
      <c r="L3044" t="s">
        <v>2023</v>
      </c>
      <c r="M3044" t="s">
        <v>1815</v>
      </c>
      <c r="N3044" t="s">
        <v>430</v>
      </c>
      <c r="Q3044">
        <v>1</v>
      </c>
      <c r="R3044" s="4"/>
      <c r="S3044" s="9" t="str">
        <f t="shared" si="317"/>
        <v>Gsellman, Robert</v>
      </c>
      <c r="T3044" s="9" t="str">
        <f t="shared" si="318"/>
        <v>Allen and Ginter     RC</v>
      </c>
      <c r="U3044" s="9" t="str">
        <f>IFERROR(VLOOKUP(S3044,'Lookup '!B:D,3,FALSE)," ")</f>
        <v xml:space="preserve"> </v>
      </c>
      <c r="V3044" s="9" t="str">
        <f t="shared" si="316"/>
        <v>G</v>
      </c>
    </row>
    <row r="3045" spans="2:22" x14ac:dyDescent="0.25">
      <c r="B3045" t="s">
        <v>875</v>
      </c>
      <c r="C3045">
        <v>2017</v>
      </c>
      <c r="D3045" t="s">
        <v>942</v>
      </c>
      <c r="K3045">
        <v>50</v>
      </c>
      <c r="L3045" t="s">
        <v>1134</v>
      </c>
      <c r="M3045" t="s">
        <v>1135</v>
      </c>
      <c r="N3045" t="s">
        <v>966</v>
      </c>
      <c r="Q3045">
        <v>1</v>
      </c>
      <c r="R3045" s="4">
        <v>1.25</v>
      </c>
      <c r="S3045" s="9" t="str">
        <f t="shared" si="317"/>
        <v>Harper, Bryce</v>
      </c>
      <c r="T3045" s="9" t="str">
        <f t="shared" si="318"/>
        <v xml:space="preserve">Allen and Ginter     </v>
      </c>
      <c r="U3045" s="9" t="str">
        <f>IFERROR(VLOOKUP(S3045,'Lookup '!B:D,3,FALSE)," ")</f>
        <v/>
      </c>
      <c r="V3045" s="9" t="str">
        <f t="shared" si="316"/>
        <v>E $1</v>
      </c>
    </row>
    <row r="3046" spans="2:22" x14ac:dyDescent="0.25">
      <c r="B3046" t="s">
        <v>875</v>
      </c>
      <c r="C3046">
        <v>2017</v>
      </c>
      <c r="D3046" t="s">
        <v>942</v>
      </c>
      <c r="K3046">
        <v>83</v>
      </c>
      <c r="L3046" t="s">
        <v>882</v>
      </c>
      <c r="M3046" t="s">
        <v>883</v>
      </c>
      <c r="N3046" t="s">
        <v>782</v>
      </c>
      <c r="O3046" t="s">
        <v>457</v>
      </c>
      <c r="Q3046">
        <v>1</v>
      </c>
      <c r="R3046" s="4">
        <v>1</v>
      </c>
      <c r="S3046" s="9" t="str">
        <f t="shared" si="317"/>
        <v>Suzuki, Ichiro</v>
      </c>
      <c r="T3046" s="9" t="str">
        <f t="shared" si="318"/>
        <v xml:space="preserve">Allen and Ginter     </v>
      </c>
      <c r="U3046" s="9" t="str">
        <f>IFERROR(VLOOKUP(S3046,'Lookup '!B:D,3,FALSE)," ")</f>
        <v/>
      </c>
      <c r="V3046" s="9" t="str">
        <f t="shared" si="316"/>
        <v>E $1</v>
      </c>
    </row>
    <row r="3047" spans="2:22" x14ac:dyDescent="0.25">
      <c r="B3047" t="s">
        <v>875</v>
      </c>
      <c r="C3047">
        <v>2017</v>
      </c>
      <c r="D3047" t="s">
        <v>942</v>
      </c>
      <c r="K3047">
        <v>85</v>
      </c>
      <c r="L3047" t="s">
        <v>444</v>
      </c>
      <c r="M3047" t="s">
        <v>445</v>
      </c>
      <c r="N3047" t="s">
        <v>446</v>
      </c>
      <c r="Q3047">
        <v>1</v>
      </c>
      <c r="R3047" s="4">
        <v>0.6</v>
      </c>
      <c r="S3047" s="9" t="str">
        <f t="shared" si="317"/>
        <v>Winfield, Dave</v>
      </c>
      <c r="T3047" s="9" t="str">
        <f t="shared" si="318"/>
        <v xml:space="preserve">Allen and Ginter     </v>
      </c>
      <c r="U3047" s="9" t="str">
        <f>IFERROR(VLOOKUP(S3047,'Lookup '!B:D,3,FALSE)," ")</f>
        <v>HOF</v>
      </c>
      <c r="V3047" s="9" t="str">
        <f t="shared" si="316"/>
        <v>F $.25</v>
      </c>
    </row>
    <row r="3048" spans="2:22" x14ac:dyDescent="0.25">
      <c r="B3048" t="s">
        <v>875</v>
      </c>
      <c r="C3048">
        <v>2017</v>
      </c>
      <c r="D3048" t="s">
        <v>942</v>
      </c>
      <c r="J3048" t="s">
        <v>14</v>
      </c>
      <c r="K3048">
        <v>90</v>
      </c>
      <c r="L3048" t="s">
        <v>1591</v>
      </c>
      <c r="M3048" t="s">
        <v>1368</v>
      </c>
      <c r="N3048" t="s">
        <v>430</v>
      </c>
      <c r="Q3048">
        <v>1</v>
      </c>
      <c r="R3048" s="4"/>
      <c r="S3048" s="9" t="str">
        <f t="shared" si="317"/>
        <v>Cecchini, Gavin</v>
      </c>
      <c r="T3048" s="9" t="str">
        <f t="shared" si="318"/>
        <v>Allen and Ginter     RC</v>
      </c>
      <c r="U3048" s="9" t="str">
        <f>IFERROR(VLOOKUP(S3048,'Lookup '!B:D,3,FALSE)," ")</f>
        <v xml:space="preserve"> </v>
      </c>
      <c r="V3048" s="9" t="str">
        <f t="shared" si="316"/>
        <v>G</v>
      </c>
    </row>
    <row r="3049" spans="2:22" x14ac:dyDescent="0.25">
      <c r="B3049" t="s">
        <v>875</v>
      </c>
      <c r="C3049">
        <v>2017</v>
      </c>
      <c r="D3049" t="s">
        <v>942</v>
      </c>
      <c r="K3049">
        <v>91</v>
      </c>
      <c r="L3049" t="s">
        <v>1774</v>
      </c>
      <c r="M3049" t="s">
        <v>827</v>
      </c>
      <c r="N3049" t="s">
        <v>549</v>
      </c>
      <c r="Q3049">
        <v>1</v>
      </c>
      <c r="R3049" s="4"/>
      <c r="S3049" s="9" t="str">
        <f t="shared" si="317"/>
        <v>Mazara, Nomar</v>
      </c>
      <c r="T3049" s="9" t="str">
        <f t="shared" si="318"/>
        <v xml:space="preserve">Allen and Ginter     </v>
      </c>
      <c r="U3049" s="9" t="str">
        <f>IFERROR(VLOOKUP(S3049,'Lookup '!B:D,3,FALSE)," ")</f>
        <v/>
      </c>
      <c r="V3049" s="9" t="str">
        <f t="shared" si="316"/>
        <v>G</v>
      </c>
    </row>
    <row r="3050" spans="2:22" x14ac:dyDescent="0.25">
      <c r="B3050" t="s">
        <v>875</v>
      </c>
      <c r="C3050">
        <v>2017</v>
      </c>
      <c r="D3050" t="s">
        <v>942</v>
      </c>
      <c r="J3050" t="s">
        <v>14</v>
      </c>
      <c r="K3050">
        <v>117</v>
      </c>
      <c r="L3050" t="s">
        <v>2024</v>
      </c>
      <c r="M3050" t="s">
        <v>351</v>
      </c>
      <c r="N3050" t="s">
        <v>532</v>
      </c>
      <c r="Q3050">
        <v>1</v>
      </c>
      <c r="R3050" s="4"/>
      <c r="S3050" s="9" t="str">
        <f t="shared" si="317"/>
        <v>Musgrove, Joe</v>
      </c>
      <c r="T3050" s="9" t="str">
        <f t="shared" si="318"/>
        <v>Allen and Ginter     RC</v>
      </c>
      <c r="U3050" s="9" t="str">
        <f>IFERROR(VLOOKUP(S3050,'Lookup '!B:D,3,FALSE)," ")</f>
        <v xml:space="preserve"> </v>
      </c>
      <c r="V3050" s="9" t="str">
        <f t="shared" si="316"/>
        <v>G</v>
      </c>
    </row>
    <row r="3051" spans="2:22" x14ac:dyDescent="0.25">
      <c r="B3051" t="s">
        <v>875</v>
      </c>
      <c r="C3051">
        <v>2017</v>
      </c>
      <c r="D3051" t="s">
        <v>942</v>
      </c>
      <c r="K3051">
        <v>178</v>
      </c>
      <c r="L3051" t="s">
        <v>982</v>
      </c>
      <c r="M3051" t="s">
        <v>983</v>
      </c>
      <c r="N3051" t="s">
        <v>394</v>
      </c>
      <c r="O3051" t="s">
        <v>382</v>
      </c>
      <c r="Q3051">
        <v>1</v>
      </c>
      <c r="R3051" s="4">
        <v>1</v>
      </c>
      <c r="S3051" s="9" t="str">
        <f t="shared" si="317"/>
        <v>Kershaw, Clayton</v>
      </c>
      <c r="T3051" s="9" t="str">
        <f t="shared" si="318"/>
        <v xml:space="preserve">Allen and Ginter     </v>
      </c>
      <c r="U3051" s="9" t="str">
        <f>IFERROR(VLOOKUP(S3051,'Lookup '!B:D,3,FALSE)," ")</f>
        <v/>
      </c>
      <c r="V3051" s="9" t="str">
        <f t="shared" si="316"/>
        <v>E $1</v>
      </c>
    </row>
    <row r="3052" spans="2:22" x14ac:dyDescent="0.25">
      <c r="B3052" t="s">
        <v>875</v>
      </c>
      <c r="C3052">
        <v>2017</v>
      </c>
      <c r="D3052" t="s">
        <v>942</v>
      </c>
      <c r="K3052">
        <v>206</v>
      </c>
      <c r="L3052" t="s">
        <v>1249</v>
      </c>
      <c r="M3052" t="s">
        <v>421</v>
      </c>
      <c r="N3052" t="s">
        <v>381</v>
      </c>
      <c r="O3052" t="s">
        <v>382</v>
      </c>
      <c r="Q3052">
        <v>1</v>
      </c>
      <c r="R3052" s="4">
        <v>0.25</v>
      </c>
      <c r="S3052" s="9" t="str">
        <f t="shared" si="317"/>
        <v>Nola, Aaron</v>
      </c>
      <c r="T3052" s="9" t="str">
        <f t="shared" si="318"/>
        <v xml:space="preserve">Allen and Ginter     </v>
      </c>
      <c r="U3052" s="9" t="str">
        <f>IFERROR(VLOOKUP(S3052,'Lookup '!B:D,3,FALSE)," ")</f>
        <v xml:space="preserve"> </v>
      </c>
      <c r="V3052" s="9" t="str">
        <f t="shared" si="316"/>
        <v>F $.25</v>
      </c>
    </row>
    <row r="3053" spans="2:22" x14ac:dyDescent="0.25">
      <c r="B3053" t="s">
        <v>700</v>
      </c>
      <c r="C3053">
        <v>2017</v>
      </c>
      <c r="D3053" t="s">
        <v>666</v>
      </c>
      <c r="E3053" t="s">
        <v>2003</v>
      </c>
      <c r="F3053" t="s">
        <v>2004</v>
      </c>
      <c r="J3053" t="s">
        <v>683</v>
      </c>
      <c r="K3053" t="s">
        <v>2025</v>
      </c>
      <c r="L3053" t="s">
        <v>2026</v>
      </c>
      <c r="M3053" t="s">
        <v>404</v>
      </c>
      <c r="N3053" t="s">
        <v>554</v>
      </c>
      <c r="P3053">
        <f>$S$1-1997</f>
        <v>23</v>
      </c>
      <c r="Q3053">
        <v>1</v>
      </c>
      <c r="R3053" s="4"/>
      <c r="S3053" s="9" t="str">
        <f t="shared" si="317"/>
        <v>Hillman, Juan</v>
      </c>
      <c r="T3053" s="9" t="str">
        <f t="shared" si="318"/>
        <v>Bowman Prospect Bowman 70 red   Pros</v>
      </c>
      <c r="U3053" s="9" t="str">
        <f>IFERROR(VLOOKUP(S3053,'Lookup '!B:D,3,FALSE)," ")</f>
        <v xml:space="preserve"> </v>
      </c>
      <c r="V3053" s="9" t="str">
        <f t="shared" si="316"/>
        <v>G</v>
      </c>
    </row>
    <row r="3054" spans="2:22" x14ac:dyDescent="0.25">
      <c r="B3054" t="s">
        <v>700</v>
      </c>
      <c r="C3054">
        <v>2017</v>
      </c>
      <c r="D3054" t="s">
        <v>666</v>
      </c>
      <c r="F3054" t="s">
        <v>2019</v>
      </c>
      <c r="G3054" s="1" t="s">
        <v>2018</v>
      </c>
      <c r="K3054">
        <v>45</v>
      </c>
      <c r="L3054" t="s">
        <v>1771</v>
      </c>
      <c r="M3054" t="s">
        <v>1332</v>
      </c>
      <c r="N3054" t="s">
        <v>509</v>
      </c>
      <c r="O3054" t="s">
        <v>388</v>
      </c>
      <c r="Q3054">
        <v>1</v>
      </c>
      <c r="R3054" s="4"/>
      <c r="S3054" s="9" t="str">
        <f t="shared" si="317"/>
        <v>Schwarber, Kyle</v>
      </c>
      <c r="T3054" s="9" t="str">
        <f t="shared" si="318"/>
        <v xml:space="preserve">Bowman  Silver /499  </v>
      </c>
      <c r="U3054" s="9" t="str">
        <f>IFERROR(VLOOKUP(S3054,'Lookup '!B:D,3,FALSE)," ")</f>
        <v/>
      </c>
      <c r="V3054" s="9" t="str">
        <f t="shared" si="316"/>
        <v>G</v>
      </c>
    </row>
    <row r="3055" spans="2:22" x14ac:dyDescent="0.25">
      <c r="B3055" t="s">
        <v>700</v>
      </c>
      <c r="C3055">
        <v>2017</v>
      </c>
      <c r="D3055" t="s">
        <v>666</v>
      </c>
      <c r="E3055" t="s">
        <v>767</v>
      </c>
      <c r="F3055" t="s">
        <v>2019</v>
      </c>
      <c r="G3055" s="1" t="s">
        <v>2018</v>
      </c>
      <c r="J3055" t="s">
        <v>683</v>
      </c>
      <c r="K3055" t="s">
        <v>2027</v>
      </c>
      <c r="L3055" t="s">
        <v>2028</v>
      </c>
      <c r="M3055" t="s">
        <v>1395</v>
      </c>
      <c r="N3055" t="s">
        <v>443</v>
      </c>
      <c r="O3055" t="s">
        <v>382</v>
      </c>
      <c r="P3055">
        <f>$S$1-1996</f>
        <v>24</v>
      </c>
      <c r="Q3055">
        <v>1</v>
      </c>
      <c r="R3055" s="4"/>
      <c r="S3055" s="9" t="str">
        <f t="shared" si="317"/>
        <v>Holmes, Grant</v>
      </c>
      <c r="T3055" s="9" t="str">
        <f t="shared" si="318"/>
        <v>Bowman Prospects Silver /499  Pros</v>
      </c>
      <c r="U3055" s="9" t="str">
        <f>IFERROR(VLOOKUP(S3055,'Lookup '!B:D,3,FALSE)," ")</f>
        <v xml:space="preserve"> </v>
      </c>
      <c r="V3055" s="9" t="str">
        <f t="shared" si="316"/>
        <v>G</v>
      </c>
    </row>
    <row r="3056" spans="2:22" x14ac:dyDescent="0.25">
      <c r="B3056" t="s">
        <v>700</v>
      </c>
      <c r="C3056">
        <v>2017</v>
      </c>
      <c r="D3056" t="s">
        <v>666</v>
      </c>
      <c r="E3056" t="s">
        <v>1236</v>
      </c>
      <c r="F3056" t="s">
        <v>2019</v>
      </c>
      <c r="G3056" s="1" t="s">
        <v>2018</v>
      </c>
      <c r="J3056" t="s">
        <v>683</v>
      </c>
      <c r="K3056" t="s">
        <v>2029</v>
      </c>
      <c r="L3056" t="s">
        <v>1370</v>
      </c>
      <c r="M3056" t="s">
        <v>839</v>
      </c>
      <c r="N3056" t="s">
        <v>782</v>
      </c>
      <c r="O3056" t="s">
        <v>440</v>
      </c>
      <c r="P3056">
        <f>$S$1-1993</f>
        <v>27</v>
      </c>
      <c r="Q3056">
        <v>1</v>
      </c>
      <c r="R3056" s="4"/>
      <c r="S3056" s="9" t="str">
        <f t="shared" si="317"/>
        <v>Anderson, Brian</v>
      </c>
      <c r="T3056" s="9" t="str">
        <f t="shared" si="318"/>
        <v>Bowman Chrome Silver /499  Pros</v>
      </c>
      <c r="U3056" s="9" t="str">
        <f>IFERROR(VLOOKUP(S3056,'Lookup '!B:D,3,FALSE)," ")</f>
        <v xml:space="preserve"> </v>
      </c>
      <c r="V3056" s="9" t="str">
        <f t="shared" si="316"/>
        <v>G</v>
      </c>
    </row>
    <row r="3057" spans="2:22" x14ac:dyDescent="0.25">
      <c r="B3057" t="s">
        <v>700</v>
      </c>
      <c r="C3057">
        <v>2017</v>
      </c>
      <c r="D3057" t="s">
        <v>666</v>
      </c>
      <c r="E3057" t="s">
        <v>2005</v>
      </c>
      <c r="J3057" t="s">
        <v>14</v>
      </c>
      <c r="K3057">
        <v>16</v>
      </c>
      <c r="L3057" t="s">
        <v>1615</v>
      </c>
      <c r="M3057" t="s">
        <v>1616</v>
      </c>
      <c r="N3057" t="s">
        <v>465</v>
      </c>
      <c r="O3057" t="s">
        <v>398</v>
      </c>
      <c r="P3057">
        <f>$S$1-1995</f>
        <v>25</v>
      </c>
      <c r="Q3057">
        <v>1</v>
      </c>
      <c r="R3057" s="4">
        <v>3</v>
      </c>
      <c r="S3057" s="9" t="str">
        <f t="shared" si="317"/>
        <v>Moncada, Yoan</v>
      </c>
      <c r="T3057" s="9" t="str">
        <f t="shared" si="318"/>
        <v>Bowman 51 Bowman Chrome    RC</v>
      </c>
      <c r="U3057" s="9" t="str">
        <f>IFERROR(VLOOKUP(S3057,'Lookup '!B:D,3,FALSE)," ")</f>
        <v/>
      </c>
      <c r="V3057" s="9" t="str">
        <f t="shared" si="316"/>
        <v>E $1</v>
      </c>
    </row>
    <row r="3058" spans="2:22" x14ac:dyDescent="0.25">
      <c r="B3058" t="s">
        <v>700</v>
      </c>
      <c r="C3058">
        <v>2017</v>
      </c>
      <c r="D3058" t="s">
        <v>666</v>
      </c>
      <c r="E3058" t="s">
        <v>2006</v>
      </c>
      <c r="K3058" t="s">
        <v>2030</v>
      </c>
      <c r="L3058" t="s">
        <v>2031</v>
      </c>
      <c r="M3058" t="s">
        <v>546</v>
      </c>
      <c r="N3058" t="s">
        <v>425</v>
      </c>
      <c r="O3058" t="s">
        <v>480</v>
      </c>
      <c r="P3058" t="s">
        <v>481</v>
      </c>
      <c r="Q3058">
        <v>1</v>
      </c>
      <c r="R3058" s="4">
        <v>1.5</v>
      </c>
      <c r="S3058" s="9" t="str">
        <f t="shared" si="317"/>
        <v>Rizzuto, Phil</v>
      </c>
      <c r="T3058" s="9" t="str">
        <f t="shared" si="318"/>
        <v xml:space="preserve">Bowman 48 Bowman Chrome    </v>
      </c>
      <c r="U3058" s="9" t="str">
        <f>IFERROR(VLOOKUP(S3058,'Lookup '!B:D,3,FALSE)," ")</f>
        <v>HOF</v>
      </c>
      <c r="V3058" s="9" t="str">
        <f t="shared" si="316"/>
        <v>E $1</v>
      </c>
    </row>
    <row r="3059" spans="2:22" x14ac:dyDescent="0.25">
      <c r="B3059" t="s">
        <v>700</v>
      </c>
      <c r="C3059">
        <v>2017</v>
      </c>
      <c r="D3059" t="s">
        <v>666</v>
      </c>
      <c r="E3059" t="s">
        <v>2007</v>
      </c>
      <c r="K3059" t="s">
        <v>2032</v>
      </c>
      <c r="L3059" t="s">
        <v>1134</v>
      </c>
      <c r="M3059" t="s">
        <v>1135</v>
      </c>
      <c r="N3059" t="s">
        <v>966</v>
      </c>
      <c r="O3059" t="s">
        <v>388</v>
      </c>
      <c r="Q3059">
        <v>1</v>
      </c>
      <c r="R3059" s="4">
        <v>3</v>
      </c>
      <c r="S3059" s="9" t="str">
        <f t="shared" si="317"/>
        <v>Harper, Bryce</v>
      </c>
      <c r="T3059" s="9" t="str">
        <f t="shared" si="318"/>
        <v xml:space="preserve">Bowman 92 Bowman Chrome    </v>
      </c>
      <c r="U3059" s="9" t="str">
        <f>IFERROR(VLOOKUP(S3059,'Lookup '!B:D,3,FALSE)," ")</f>
        <v/>
      </c>
      <c r="V3059" s="9" t="str">
        <f t="shared" si="316"/>
        <v>E $1</v>
      </c>
    </row>
    <row r="3060" spans="2:22" s="16" customFormat="1" x14ac:dyDescent="0.25">
      <c r="B3060" s="16" t="s">
        <v>700</v>
      </c>
      <c r="C3060" s="16">
        <v>2017</v>
      </c>
      <c r="D3060" s="16" t="s">
        <v>666</v>
      </c>
      <c r="E3060" s="16" t="s">
        <v>2007</v>
      </c>
      <c r="K3060" s="16" t="s">
        <v>2033</v>
      </c>
      <c r="L3060" s="16" t="s">
        <v>667</v>
      </c>
      <c r="M3060" s="16" t="s">
        <v>501</v>
      </c>
      <c r="N3060" s="16" t="s">
        <v>555</v>
      </c>
      <c r="O3060" s="16" t="s">
        <v>388</v>
      </c>
      <c r="P3060" s="16" t="s">
        <v>481</v>
      </c>
      <c r="Q3060" s="16">
        <v>1</v>
      </c>
      <c r="R3060" s="17">
        <v>3</v>
      </c>
      <c r="S3060" s="16" t="str">
        <f t="shared" si="317"/>
        <v>Griffey Jr, Ken</v>
      </c>
      <c r="T3060" s="16" t="str">
        <f t="shared" si="318"/>
        <v xml:space="preserve">Bowman 92 Bowman Chrome    </v>
      </c>
      <c r="U3060" s="16" t="str">
        <f>IFERROR(VLOOKUP(S3060,'Lookup '!B:D,3,FALSE)," ")</f>
        <v>HOF</v>
      </c>
      <c r="V3060" s="16" t="str">
        <f t="shared" si="316"/>
        <v>E $1</v>
      </c>
    </row>
    <row r="3061" spans="2:22" x14ac:dyDescent="0.25">
      <c r="B3061" t="s">
        <v>700</v>
      </c>
      <c r="C3061">
        <v>2017</v>
      </c>
      <c r="D3061" t="s">
        <v>666</v>
      </c>
      <c r="F3061" t="s">
        <v>2008</v>
      </c>
      <c r="J3061" t="s">
        <v>683</v>
      </c>
      <c r="K3061" t="s">
        <v>2034</v>
      </c>
      <c r="L3061" t="s">
        <v>2035</v>
      </c>
      <c r="M3061" t="s">
        <v>2036</v>
      </c>
      <c r="N3061" t="s">
        <v>423</v>
      </c>
      <c r="O3061" t="s">
        <v>382</v>
      </c>
      <c r="P3061">
        <f>$S$1-1997</f>
        <v>23</v>
      </c>
      <c r="Q3061">
        <v>1</v>
      </c>
      <c r="R3061" s="4"/>
      <c r="S3061" s="9" t="str">
        <f t="shared" si="317"/>
        <v>Allard, Kolby</v>
      </c>
      <c r="T3061" s="9" t="str">
        <f t="shared" si="318"/>
        <v>Bowman  Blue Shimmer   Pros</v>
      </c>
      <c r="U3061" s="9" t="str">
        <f>IFERROR(VLOOKUP(S3061,'Lookup '!B:D,3,FALSE)," ")</f>
        <v xml:space="preserve"> </v>
      </c>
      <c r="V3061" s="9" t="str">
        <f t="shared" si="316"/>
        <v>G</v>
      </c>
    </row>
    <row r="3062" spans="2:22" x14ac:dyDescent="0.25">
      <c r="B3062" t="s">
        <v>700</v>
      </c>
      <c r="C3062">
        <v>2017</v>
      </c>
      <c r="D3062" t="s">
        <v>666</v>
      </c>
      <c r="E3062" t="s">
        <v>2009</v>
      </c>
      <c r="J3062" t="s">
        <v>683</v>
      </c>
      <c r="K3062" t="s">
        <v>2037</v>
      </c>
      <c r="L3062" t="s">
        <v>2038</v>
      </c>
      <c r="N3062" t="s">
        <v>782</v>
      </c>
      <c r="Q3062">
        <v>1</v>
      </c>
      <c r="R3062" s="4"/>
      <c r="S3062" s="9" t="str">
        <f t="shared" si="317"/>
        <v xml:space="preserve">Garrett,Stone/Dean,Austin/Riddle,JT, </v>
      </c>
      <c r="T3062" s="9" t="str">
        <f t="shared" si="318"/>
        <v>Bowman Talent Pipeline    Pros</v>
      </c>
      <c r="U3062" s="9" t="str">
        <f>IFERROR(VLOOKUP(S3062,'Lookup '!B:D,3,FALSE)," ")</f>
        <v xml:space="preserve"> </v>
      </c>
      <c r="V3062" s="9" t="str">
        <f t="shared" si="316"/>
        <v>G</v>
      </c>
    </row>
    <row r="3063" spans="2:22" x14ac:dyDescent="0.25">
      <c r="B3063" t="s">
        <v>700</v>
      </c>
      <c r="C3063">
        <v>2017</v>
      </c>
      <c r="D3063" t="s">
        <v>666</v>
      </c>
      <c r="E3063" t="s">
        <v>2009</v>
      </c>
      <c r="J3063" t="s">
        <v>683</v>
      </c>
      <c r="K3063" t="s">
        <v>2039</v>
      </c>
      <c r="L3063" t="s">
        <v>2040</v>
      </c>
      <c r="N3063" t="s">
        <v>549</v>
      </c>
      <c r="Q3063">
        <v>1</v>
      </c>
      <c r="R3063" s="4"/>
      <c r="S3063" s="9" t="str">
        <f t="shared" si="317"/>
        <v xml:space="preserve">Taveras,Leody/Ibanez,Andy/Guzman,Ronald, </v>
      </c>
      <c r="T3063" s="9" t="str">
        <f t="shared" si="318"/>
        <v>Bowman Talent Pipeline    Pros</v>
      </c>
      <c r="U3063" s="9" t="str">
        <f>IFERROR(VLOOKUP(S3063,'Lookup '!B:D,3,FALSE)," ")</f>
        <v xml:space="preserve"> </v>
      </c>
      <c r="V3063" s="9" t="str">
        <f t="shared" si="316"/>
        <v>G</v>
      </c>
    </row>
    <row r="3064" spans="2:22" x14ac:dyDescent="0.25">
      <c r="B3064" t="s">
        <v>377</v>
      </c>
      <c r="C3064">
        <v>2017</v>
      </c>
      <c r="D3064" t="s">
        <v>666</v>
      </c>
      <c r="E3064" t="s">
        <v>2010</v>
      </c>
      <c r="F3064" t="s">
        <v>778</v>
      </c>
      <c r="G3064" s="1" t="s">
        <v>2020</v>
      </c>
      <c r="H3064" t="s">
        <v>921</v>
      </c>
      <c r="J3064" t="s">
        <v>683</v>
      </c>
      <c r="K3064" t="s">
        <v>2041</v>
      </c>
      <c r="L3064" t="s">
        <v>2042</v>
      </c>
      <c r="M3064" t="s">
        <v>1363</v>
      </c>
      <c r="N3064" t="s">
        <v>433</v>
      </c>
      <c r="O3064" t="s">
        <v>388</v>
      </c>
      <c r="P3064">
        <f>$S$1-1995</f>
        <v>25</v>
      </c>
      <c r="Q3064">
        <v>1</v>
      </c>
      <c r="R3064" s="4">
        <v>50</v>
      </c>
      <c r="S3064" s="9" t="str">
        <f t="shared" si="317"/>
        <v>Friedl, TJ</v>
      </c>
      <c r="T3064" s="9" t="str">
        <f t="shared" si="318"/>
        <v>Bowman Chrome Prospects Auto Gold /50 Auto Pros</v>
      </c>
      <c r="U3064" s="9" t="str">
        <f>IFERROR(VLOOKUP(S3064,'Lookup '!B:D,3,FALSE)," ")</f>
        <v xml:space="preserve"> </v>
      </c>
      <c r="V3064" s="9" t="str">
        <f t="shared" si="316"/>
        <v>B $50</v>
      </c>
    </row>
    <row r="3065" spans="2:22" x14ac:dyDescent="0.25">
      <c r="B3065" t="s">
        <v>700</v>
      </c>
      <c r="C3065">
        <v>2017</v>
      </c>
      <c r="D3065" t="s">
        <v>666</v>
      </c>
      <c r="E3065" t="s">
        <v>2011</v>
      </c>
      <c r="J3065" t="s">
        <v>14</v>
      </c>
      <c r="K3065">
        <v>2</v>
      </c>
      <c r="L3065" t="s">
        <v>1719</v>
      </c>
      <c r="M3065" t="s">
        <v>1720</v>
      </c>
      <c r="N3065" t="s">
        <v>423</v>
      </c>
      <c r="O3065" t="s">
        <v>480</v>
      </c>
      <c r="Q3065">
        <v>1</v>
      </c>
      <c r="R3065" s="4"/>
      <c r="S3065" s="9" t="str">
        <f t="shared" si="317"/>
        <v>Swanson, Dansby</v>
      </c>
      <c r="T3065" s="9" t="str">
        <f t="shared" si="318"/>
        <v>Bowman Rookie of the Yr Favorites    RC</v>
      </c>
      <c r="U3065" s="9" t="str">
        <f>IFERROR(VLOOKUP(S3065,'Lookup '!B:D,3,FALSE)," ")</f>
        <v xml:space="preserve"> </v>
      </c>
      <c r="V3065" s="9" t="str">
        <f t="shared" si="316"/>
        <v>G</v>
      </c>
    </row>
    <row r="3066" spans="2:22" x14ac:dyDescent="0.25">
      <c r="B3066" t="s">
        <v>700</v>
      </c>
      <c r="C3066">
        <v>2017</v>
      </c>
      <c r="D3066" t="s">
        <v>666</v>
      </c>
      <c r="E3066" t="s">
        <v>2011</v>
      </c>
      <c r="J3066" t="s">
        <v>14</v>
      </c>
      <c r="K3066">
        <v>6</v>
      </c>
      <c r="L3066" t="s">
        <v>2043</v>
      </c>
      <c r="M3066" t="s">
        <v>614</v>
      </c>
      <c r="N3066" t="s">
        <v>394</v>
      </c>
      <c r="O3066" t="s">
        <v>382</v>
      </c>
      <c r="Q3066">
        <v>1</v>
      </c>
      <c r="R3066" s="4"/>
      <c r="S3066" s="9" t="str">
        <f t="shared" si="317"/>
        <v>De Leon, Jose</v>
      </c>
      <c r="T3066" s="9" t="str">
        <f t="shared" si="318"/>
        <v>Bowman Rookie of the Yr Favorites    RC</v>
      </c>
      <c r="U3066" s="9" t="str">
        <f>IFERROR(VLOOKUP(S3066,'Lookup '!B:D,3,FALSE)," ")</f>
        <v xml:space="preserve"> </v>
      </c>
      <c r="V3066" s="9" t="str">
        <f t="shared" si="316"/>
        <v>G</v>
      </c>
    </row>
    <row r="3067" spans="2:22" x14ac:dyDescent="0.25">
      <c r="B3067" t="s">
        <v>700</v>
      </c>
      <c r="C3067">
        <v>2017</v>
      </c>
      <c r="D3067" t="s">
        <v>666</v>
      </c>
      <c r="E3067" t="s">
        <v>2011</v>
      </c>
      <c r="J3067" t="s">
        <v>14</v>
      </c>
      <c r="K3067">
        <v>13</v>
      </c>
      <c r="L3067" t="s">
        <v>1589</v>
      </c>
      <c r="M3067" t="s">
        <v>1870</v>
      </c>
      <c r="N3067" t="s">
        <v>465</v>
      </c>
      <c r="O3067" t="s">
        <v>382</v>
      </c>
      <c r="Q3067">
        <v>1</v>
      </c>
      <c r="R3067" s="4"/>
      <c r="S3067" s="9" t="str">
        <f t="shared" si="317"/>
        <v>Fulmer, Carson</v>
      </c>
      <c r="T3067" s="9" t="str">
        <f t="shared" si="318"/>
        <v>Bowman Rookie of the Yr Favorites    RC</v>
      </c>
      <c r="U3067" s="9" t="str">
        <f>IFERROR(VLOOKUP(S3067,'Lookup '!B:D,3,FALSE)," ")</f>
        <v/>
      </c>
      <c r="V3067" s="9" t="str">
        <f t="shared" si="316"/>
        <v>G</v>
      </c>
    </row>
    <row r="3068" spans="2:22" x14ac:dyDescent="0.25">
      <c r="B3068" t="s">
        <v>700</v>
      </c>
      <c r="C3068">
        <v>2017</v>
      </c>
      <c r="D3068" t="s">
        <v>666</v>
      </c>
      <c r="E3068" t="s">
        <v>2012</v>
      </c>
      <c r="J3068" t="s">
        <v>683</v>
      </c>
      <c r="K3068" t="s">
        <v>2044</v>
      </c>
      <c r="L3068" t="s">
        <v>788</v>
      </c>
      <c r="M3068" t="s">
        <v>2045</v>
      </c>
      <c r="N3068" t="s">
        <v>465</v>
      </c>
      <c r="O3068" t="s">
        <v>382</v>
      </c>
      <c r="P3068">
        <f>$S$1-1994</f>
        <v>26</v>
      </c>
      <c r="Q3068">
        <v>1</v>
      </c>
      <c r="R3068" s="4"/>
      <c r="S3068" s="9" t="str">
        <f t="shared" si="317"/>
        <v>Lopez, Reynaldo</v>
      </c>
      <c r="T3068" s="9" t="str">
        <f t="shared" si="318"/>
        <v>Bowman Bowman Top 100    Pros</v>
      </c>
      <c r="U3068" s="9" t="str">
        <f>IFERROR(VLOOKUP(S3068,'Lookup '!B:D,3,FALSE)," ")</f>
        <v xml:space="preserve"> </v>
      </c>
      <c r="V3068" s="9" t="str">
        <f t="shared" si="316"/>
        <v>G</v>
      </c>
    </row>
    <row r="3069" spans="2:22" x14ac:dyDescent="0.25">
      <c r="B3069" t="s">
        <v>700</v>
      </c>
      <c r="C3069">
        <v>2017</v>
      </c>
      <c r="D3069" t="s">
        <v>666</v>
      </c>
      <c r="E3069" t="s">
        <v>2012</v>
      </c>
      <c r="J3069" t="s">
        <v>683</v>
      </c>
      <c r="K3069" t="s">
        <v>2046</v>
      </c>
      <c r="L3069" t="s">
        <v>2047</v>
      </c>
      <c r="M3069" t="s">
        <v>2048</v>
      </c>
      <c r="N3069" t="s">
        <v>451</v>
      </c>
      <c r="O3069" t="s">
        <v>28</v>
      </c>
      <c r="P3069">
        <f>$S$1-1995</f>
        <v>25</v>
      </c>
      <c r="Q3069">
        <v>1</v>
      </c>
      <c r="R3069" s="4"/>
      <c r="S3069" s="9" t="str">
        <f t="shared" si="317"/>
        <v>Sisco, Chance</v>
      </c>
      <c r="T3069" s="9" t="str">
        <f t="shared" si="318"/>
        <v>Bowman Bowman Top 100    Pros</v>
      </c>
      <c r="U3069" s="9" t="str">
        <f>IFERROR(VLOOKUP(S3069,'Lookup '!B:D,3,FALSE)," ")</f>
        <v xml:space="preserve"> </v>
      </c>
      <c r="V3069" s="9" t="str">
        <f t="shared" si="316"/>
        <v>G</v>
      </c>
    </row>
    <row r="3070" spans="2:22" x14ac:dyDescent="0.25">
      <c r="B3070" t="s">
        <v>700</v>
      </c>
      <c r="C3070">
        <v>2017</v>
      </c>
      <c r="D3070" t="s">
        <v>666</v>
      </c>
      <c r="E3070" t="s">
        <v>2012</v>
      </c>
      <c r="J3070" t="s">
        <v>683</v>
      </c>
      <c r="K3070" t="s">
        <v>2049</v>
      </c>
      <c r="L3070" t="s">
        <v>1772</v>
      </c>
      <c r="M3070" t="s">
        <v>908</v>
      </c>
      <c r="N3070" t="s">
        <v>446</v>
      </c>
      <c r="O3070" t="s">
        <v>398</v>
      </c>
      <c r="P3070">
        <f>$S$1-1997</f>
        <v>23</v>
      </c>
      <c r="Q3070">
        <v>1</v>
      </c>
      <c r="R3070" s="4"/>
      <c r="S3070" s="9" t="str">
        <f t="shared" si="317"/>
        <v>Urias, Luis</v>
      </c>
      <c r="T3070" s="9" t="str">
        <f t="shared" si="318"/>
        <v>Bowman Bowman Top 100    Pros</v>
      </c>
      <c r="U3070" s="9" t="str">
        <f>IFERROR(VLOOKUP(S3070,'Lookup '!B:D,3,FALSE)," ")</f>
        <v xml:space="preserve"> </v>
      </c>
      <c r="V3070" s="9" t="str">
        <f t="shared" si="316"/>
        <v>G</v>
      </c>
    </row>
    <row r="3071" spans="2:22" x14ac:dyDescent="0.25">
      <c r="B3071" t="s">
        <v>700</v>
      </c>
      <c r="C3071">
        <v>2017</v>
      </c>
      <c r="D3071" t="s">
        <v>666</v>
      </c>
      <c r="K3071">
        <v>3</v>
      </c>
      <c r="L3071" t="s">
        <v>1134</v>
      </c>
      <c r="M3071" t="s">
        <v>1135</v>
      </c>
      <c r="N3071" t="s">
        <v>966</v>
      </c>
      <c r="O3071" t="s">
        <v>388</v>
      </c>
      <c r="Q3071">
        <v>1</v>
      </c>
      <c r="R3071" s="4">
        <v>1.25</v>
      </c>
      <c r="S3071" s="9" t="str">
        <f t="shared" si="317"/>
        <v>Harper, Bryce</v>
      </c>
      <c r="T3071" s="9" t="str">
        <f t="shared" si="318"/>
        <v xml:space="preserve">Bowman     </v>
      </c>
      <c r="U3071" s="9" t="str">
        <f>IFERROR(VLOOKUP(S3071,'Lookup '!B:D,3,FALSE)," ")</f>
        <v/>
      </c>
      <c r="V3071" s="9" t="str">
        <f t="shared" si="316"/>
        <v>E $1</v>
      </c>
    </row>
    <row r="3072" spans="2:22" x14ac:dyDescent="0.25">
      <c r="B3072" t="s">
        <v>700</v>
      </c>
      <c r="C3072">
        <v>2017</v>
      </c>
      <c r="D3072" t="s">
        <v>666</v>
      </c>
      <c r="J3072" t="s">
        <v>14</v>
      </c>
      <c r="K3072">
        <v>4</v>
      </c>
      <c r="L3072" t="s">
        <v>869</v>
      </c>
      <c r="M3072" t="s">
        <v>725</v>
      </c>
      <c r="N3072" t="s">
        <v>781</v>
      </c>
      <c r="O3072" t="s">
        <v>382</v>
      </c>
      <c r="Q3072">
        <v>1</v>
      </c>
      <c r="R3072" s="4"/>
      <c r="S3072" s="9" t="str">
        <f t="shared" si="317"/>
        <v>Hoffman, Jeff</v>
      </c>
      <c r="T3072" s="9" t="str">
        <f t="shared" si="318"/>
        <v>Bowman     RC</v>
      </c>
      <c r="U3072" s="9" t="str">
        <f>IFERROR(VLOOKUP(S3072,'Lookup '!B:D,3,FALSE)," ")</f>
        <v xml:space="preserve"> </v>
      </c>
      <c r="V3072" s="9" t="str">
        <f t="shared" ref="V3072:V3111" si="319">IF(R3072&gt;0.249,IF(R3072&gt;0.99,IF(R3072&gt;4.99,IF(R3072&gt;9.99,IF(R3072&gt;49.99,IF(R3072&gt;99.99,"A $100","B $50"),"C $10"),"D $5"),"E $1"),"F $.25"),"G")</f>
        <v>G</v>
      </c>
    </row>
    <row r="3073" spans="2:22" x14ac:dyDescent="0.25">
      <c r="B3073" t="s">
        <v>700</v>
      </c>
      <c r="C3073">
        <v>2017</v>
      </c>
      <c r="D3073" t="s">
        <v>666</v>
      </c>
      <c r="K3073">
        <v>6</v>
      </c>
      <c r="L3073" t="s">
        <v>1350</v>
      </c>
      <c r="M3073" t="s">
        <v>1351</v>
      </c>
      <c r="N3073" t="s">
        <v>402</v>
      </c>
      <c r="O3073" t="s">
        <v>388</v>
      </c>
      <c r="Q3073">
        <v>1</v>
      </c>
      <c r="R3073" s="4">
        <v>0.75</v>
      </c>
      <c r="S3073" s="9" t="str">
        <f t="shared" si="317"/>
        <v>Betts, Mookie</v>
      </c>
      <c r="T3073" s="9" t="str">
        <f t="shared" si="318"/>
        <v xml:space="preserve">Bowman     </v>
      </c>
      <c r="U3073" s="9" t="str">
        <f>IFERROR(VLOOKUP(S3073,'Lookup '!B:D,3,FALSE)," ")</f>
        <v/>
      </c>
      <c r="V3073" s="9" t="str">
        <f t="shared" si="319"/>
        <v>F $.25</v>
      </c>
    </row>
    <row r="3074" spans="2:22" x14ac:dyDescent="0.25">
      <c r="B3074" t="s">
        <v>700</v>
      </c>
      <c r="C3074">
        <v>2017</v>
      </c>
      <c r="D3074" t="s">
        <v>666</v>
      </c>
      <c r="K3074">
        <v>19</v>
      </c>
      <c r="L3074" t="s">
        <v>1142</v>
      </c>
      <c r="M3074" t="s">
        <v>614</v>
      </c>
      <c r="N3074" t="s">
        <v>532</v>
      </c>
      <c r="O3074" t="s">
        <v>398</v>
      </c>
      <c r="Q3074">
        <v>1</v>
      </c>
      <c r="R3074" s="4">
        <v>0.5</v>
      </c>
      <c r="S3074" s="9" t="str">
        <f t="shared" si="317"/>
        <v>Altuve, Jose</v>
      </c>
      <c r="T3074" s="9" t="str">
        <f t="shared" si="318"/>
        <v xml:space="preserve">Bowman     </v>
      </c>
      <c r="U3074" s="9" t="str">
        <f>IFERROR(VLOOKUP(S3074,'Lookup '!B:D,3,FALSE)," ")</f>
        <v/>
      </c>
      <c r="V3074" s="9" t="str">
        <f t="shared" si="319"/>
        <v>F $.25</v>
      </c>
    </row>
    <row r="3075" spans="2:22" x14ac:dyDescent="0.25">
      <c r="B3075" t="s">
        <v>700</v>
      </c>
      <c r="C3075">
        <v>2017</v>
      </c>
      <c r="D3075" t="s">
        <v>666</v>
      </c>
      <c r="J3075" t="s">
        <v>14</v>
      </c>
      <c r="K3075">
        <v>20</v>
      </c>
      <c r="L3075" t="s">
        <v>2050</v>
      </c>
      <c r="M3075" t="s">
        <v>527</v>
      </c>
      <c r="N3075" t="s">
        <v>446</v>
      </c>
      <c r="O3075" t="s">
        <v>388</v>
      </c>
      <c r="Q3075">
        <v>1</v>
      </c>
      <c r="R3075" s="4"/>
      <c r="S3075" s="9" t="str">
        <f t="shared" si="317"/>
        <v>Margot, Manny</v>
      </c>
      <c r="T3075" s="9" t="str">
        <f t="shared" si="318"/>
        <v>Bowman     RC</v>
      </c>
      <c r="U3075" s="9" t="str">
        <f>IFERROR(VLOOKUP(S3075,'Lookup '!B:D,3,FALSE)," ")</f>
        <v xml:space="preserve"> </v>
      </c>
      <c r="V3075" s="9" t="str">
        <f t="shared" si="319"/>
        <v>G</v>
      </c>
    </row>
    <row r="3076" spans="2:22" x14ac:dyDescent="0.25">
      <c r="B3076" t="s">
        <v>700</v>
      </c>
      <c r="C3076">
        <v>2017</v>
      </c>
      <c r="D3076" t="s">
        <v>666</v>
      </c>
      <c r="J3076" t="s">
        <v>14</v>
      </c>
      <c r="K3076">
        <v>22</v>
      </c>
      <c r="L3076" t="s">
        <v>1589</v>
      </c>
      <c r="M3076" t="s">
        <v>1870</v>
      </c>
      <c r="N3076" t="s">
        <v>465</v>
      </c>
      <c r="O3076" t="s">
        <v>382</v>
      </c>
      <c r="Q3076">
        <v>1</v>
      </c>
      <c r="R3076" s="4"/>
      <c r="S3076" s="9" t="str">
        <f t="shared" ref="S3076:S3120" si="320">L3076&amp;", "&amp;M3076</f>
        <v>Fulmer, Carson</v>
      </c>
      <c r="T3076" s="9" t="str">
        <f t="shared" si="318"/>
        <v>Bowman     RC</v>
      </c>
      <c r="U3076" s="9" t="str">
        <f>IFERROR(VLOOKUP(S3076,'Lookup '!B:D,3,FALSE)," ")</f>
        <v/>
      </c>
      <c r="V3076" s="9" t="str">
        <f t="shared" si="319"/>
        <v>G</v>
      </c>
    </row>
    <row r="3077" spans="2:22" x14ac:dyDescent="0.25">
      <c r="B3077" t="s">
        <v>700</v>
      </c>
      <c r="C3077">
        <v>2017</v>
      </c>
      <c r="D3077" t="s">
        <v>666</v>
      </c>
      <c r="J3077" t="s">
        <v>14</v>
      </c>
      <c r="K3077">
        <v>23</v>
      </c>
      <c r="L3077" t="s">
        <v>1576</v>
      </c>
      <c r="M3077" t="s">
        <v>989</v>
      </c>
      <c r="N3077" t="s">
        <v>402</v>
      </c>
      <c r="O3077" t="s">
        <v>388</v>
      </c>
      <c r="Q3077">
        <v>1</v>
      </c>
      <c r="R3077" s="4">
        <v>2.5</v>
      </c>
      <c r="S3077" s="9" t="str">
        <f t="shared" si="320"/>
        <v>Benintendi, Andrew</v>
      </c>
      <c r="T3077" s="9" t="str">
        <f t="shared" si="318"/>
        <v>Bowman     RC</v>
      </c>
      <c r="U3077" s="9">
        <f>IFERROR(VLOOKUP(S3077,'Lookup '!B:D,3,FALSE)," ")</f>
        <v>0</v>
      </c>
      <c r="V3077" s="9" t="str">
        <f t="shared" si="319"/>
        <v>E $1</v>
      </c>
    </row>
    <row r="3078" spans="2:22" x14ac:dyDescent="0.25">
      <c r="B3078" t="s">
        <v>700</v>
      </c>
      <c r="C3078">
        <v>2017</v>
      </c>
      <c r="D3078" t="s">
        <v>666</v>
      </c>
      <c r="J3078" t="s">
        <v>14</v>
      </c>
      <c r="K3078">
        <v>25</v>
      </c>
      <c r="L3078" t="s">
        <v>1615</v>
      </c>
      <c r="M3078" t="s">
        <v>1616</v>
      </c>
      <c r="N3078" t="s">
        <v>465</v>
      </c>
      <c r="O3078" t="s">
        <v>398</v>
      </c>
      <c r="Q3078">
        <v>1</v>
      </c>
      <c r="R3078" s="4"/>
      <c r="S3078" s="9" t="str">
        <f t="shared" si="320"/>
        <v>Moncada, Yoan</v>
      </c>
      <c r="T3078" s="9" t="str">
        <f t="shared" ref="T3078:T3122" si="321">CONCATENATE(D3078&amp;" "&amp;E3078&amp;" "&amp;F3078&amp;" "&amp;G3078&amp;" "&amp;H3078&amp;" "&amp;I3078&amp;J3078)</f>
        <v>Bowman     RC</v>
      </c>
      <c r="U3078" s="9" t="str">
        <f>IFERROR(VLOOKUP(S3078,'Lookup '!B:D,3,FALSE)," ")</f>
        <v/>
      </c>
      <c r="V3078" s="9" t="str">
        <f t="shared" si="319"/>
        <v>G</v>
      </c>
    </row>
    <row r="3079" spans="2:22" x14ac:dyDescent="0.25">
      <c r="B3079" t="s">
        <v>700</v>
      </c>
      <c r="C3079">
        <v>2017</v>
      </c>
      <c r="D3079" t="s">
        <v>666</v>
      </c>
      <c r="J3079" t="s">
        <v>14</v>
      </c>
      <c r="K3079">
        <v>26</v>
      </c>
      <c r="L3079" t="s">
        <v>486</v>
      </c>
      <c r="M3079" t="s">
        <v>2051</v>
      </c>
      <c r="N3079" t="s">
        <v>532</v>
      </c>
      <c r="O3079" t="s">
        <v>388</v>
      </c>
      <c r="Q3079">
        <v>1</v>
      </c>
      <c r="R3079" s="4"/>
      <c r="S3079" s="9" t="str">
        <f t="shared" si="320"/>
        <v>Hernandez, Teoscar</v>
      </c>
      <c r="T3079" s="9" t="str">
        <f t="shared" si="321"/>
        <v>Bowman     RC</v>
      </c>
      <c r="U3079" s="9" t="str">
        <f>IFERROR(VLOOKUP(S3079,'Lookup '!B:D,3,FALSE)," ")</f>
        <v xml:space="preserve"> </v>
      </c>
      <c r="V3079" s="9" t="str">
        <f t="shared" si="319"/>
        <v>G</v>
      </c>
    </row>
    <row r="3080" spans="2:22" x14ac:dyDescent="0.25">
      <c r="B3080" t="s">
        <v>700</v>
      </c>
      <c r="C3080">
        <v>2017</v>
      </c>
      <c r="D3080" t="s">
        <v>666</v>
      </c>
      <c r="J3080" t="s">
        <v>14</v>
      </c>
      <c r="K3080">
        <v>27</v>
      </c>
      <c r="L3080" t="s">
        <v>788</v>
      </c>
      <c r="M3080" t="s">
        <v>2045</v>
      </c>
      <c r="N3080" t="s">
        <v>465</v>
      </c>
      <c r="O3080" t="s">
        <v>382</v>
      </c>
      <c r="Q3080">
        <v>1</v>
      </c>
      <c r="R3080" s="4"/>
      <c r="S3080" s="9" t="str">
        <f t="shared" si="320"/>
        <v>Lopez, Reynaldo</v>
      </c>
      <c r="T3080" s="9" t="str">
        <f t="shared" si="321"/>
        <v>Bowman     RC</v>
      </c>
      <c r="U3080" s="9" t="str">
        <f>IFERROR(VLOOKUP(S3080,'Lookup '!B:D,3,FALSE)," ")</f>
        <v xml:space="preserve"> </v>
      </c>
      <c r="V3080" s="9" t="str">
        <f t="shared" si="319"/>
        <v>G</v>
      </c>
    </row>
    <row r="3081" spans="2:22" x14ac:dyDescent="0.25">
      <c r="B3081" t="s">
        <v>377</v>
      </c>
      <c r="C3081">
        <v>2017</v>
      </c>
      <c r="D3081" t="s">
        <v>666</v>
      </c>
      <c r="J3081" t="s">
        <v>14</v>
      </c>
      <c r="K3081">
        <v>32</v>
      </c>
      <c r="L3081" t="s">
        <v>2054</v>
      </c>
      <c r="M3081" t="s">
        <v>421</v>
      </c>
      <c r="N3081" t="s">
        <v>425</v>
      </c>
      <c r="O3081" t="s">
        <v>388</v>
      </c>
      <c r="Q3081">
        <v>1</v>
      </c>
      <c r="R3081" s="4">
        <v>8</v>
      </c>
      <c r="S3081" s="9" t="str">
        <f t="shared" si="320"/>
        <v>Judge, Aaron</v>
      </c>
      <c r="T3081" s="9" t="str">
        <f t="shared" si="321"/>
        <v>Bowman     RC</v>
      </c>
      <c r="U3081" s="9" t="str">
        <f>IFERROR(VLOOKUP(S3081,'Lookup '!B:D,3,FALSE)," ")</f>
        <v/>
      </c>
      <c r="V3081" s="9" t="str">
        <f t="shared" si="319"/>
        <v>D $5</v>
      </c>
    </row>
    <row r="3082" spans="2:22" x14ac:dyDescent="0.25">
      <c r="B3082" t="s">
        <v>700</v>
      </c>
      <c r="C3082">
        <v>2017</v>
      </c>
      <c r="D3082" t="s">
        <v>666</v>
      </c>
      <c r="K3082">
        <v>33</v>
      </c>
      <c r="L3082" t="s">
        <v>882</v>
      </c>
      <c r="M3082" t="s">
        <v>883</v>
      </c>
      <c r="N3082" t="s">
        <v>782</v>
      </c>
      <c r="O3082" t="s">
        <v>388</v>
      </c>
      <c r="Q3082">
        <v>1</v>
      </c>
      <c r="R3082" s="4">
        <v>1</v>
      </c>
      <c r="S3082" s="9" t="str">
        <f t="shared" si="320"/>
        <v>Suzuki, Ichiro</v>
      </c>
      <c r="T3082" s="9" t="str">
        <f t="shared" si="321"/>
        <v xml:space="preserve">Bowman     </v>
      </c>
      <c r="U3082" s="9" t="str">
        <f>IFERROR(VLOOKUP(S3082,'Lookup '!B:D,3,FALSE)," ")</f>
        <v/>
      </c>
      <c r="V3082" s="9" t="str">
        <f t="shared" si="319"/>
        <v>E $1</v>
      </c>
    </row>
    <row r="3083" spans="2:22" x14ac:dyDescent="0.25">
      <c r="B3083" t="s">
        <v>700</v>
      </c>
      <c r="C3083">
        <v>2017</v>
      </c>
      <c r="D3083" t="s">
        <v>666</v>
      </c>
      <c r="J3083" t="s">
        <v>14</v>
      </c>
      <c r="K3083">
        <v>34</v>
      </c>
      <c r="L3083" t="s">
        <v>2023</v>
      </c>
      <c r="M3083" t="s">
        <v>1815</v>
      </c>
      <c r="N3083" t="s">
        <v>430</v>
      </c>
      <c r="O3083" t="s">
        <v>382</v>
      </c>
      <c r="Q3083">
        <v>1</v>
      </c>
      <c r="R3083" s="4"/>
      <c r="S3083" s="9" t="str">
        <f t="shared" si="320"/>
        <v>Gsellman, Robert</v>
      </c>
      <c r="T3083" s="9" t="str">
        <f t="shared" si="321"/>
        <v>Bowman     RC</v>
      </c>
      <c r="U3083" s="9" t="str">
        <f>IFERROR(VLOOKUP(S3083,'Lookup '!B:D,3,FALSE)," ")</f>
        <v xml:space="preserve"> </v>
      </c>
      <c r="V3083" s="9" t="str">
        <f t="shared" si="319"/>
        <v>G</v>
      </c>
    </row>
    <row r="3084" spans="2:22" x14ac:dyDescent="0.25">
      <c r="B3084" t="s">
        <v>700</v>
      </c>
      <c r="C3084">
        <v>2017</v>
      </c>
      <c r="D3084" t="s">
        <v>666</v>
      </c>
      <c r="J3084" t="s">
        <v>14</v>
      </c>
      <c r="K3084">
        <v>35</v>
      </c>
      <c r="L3084" t="s">
        <v>2055</v>
      </c>
      <c r="M3084" t="s">
        <v>2056</v>
      </c>
      <c r="N3084" t="s">
        <v>443</v>
      </c>
      <c r="O3084" t="s">
        <v>424</v>
      </c>
      <c r="Q3084">
        <v>1</v>
      </c>
      <c r="R3084" s="4"/>
      <c r="S3084" s="9" t="str">
        <f t="shared" si="320"/>
        <v>Healy, Ryon</v>
      </c>
      <c r="T3084" s="9" t="str">
        <f t="shared" si="321"/>
        <v>Bowman     RC</v>
      </c>
      <c r="U3084" s="9" t="str">
        <f>IFERROR(VLOOKUP(S3084,'Lookup '!B:D,3,FALSE)," ")</f>
        <v/>
      </c>
      <c r="V3084" s="9" t="str">
        <f t="shared" si="319"/>
        <v>G</v>
      </c>
    </row>
    <row r="3085" spans="2:22" x14ac:dyDescent="0.25">
      <c r="B3085" t="s">
        <v>700</v>
      </c>
      <c r="C3085">
        <v>2017</v>
      </c>
      <c r="D3085" t="s">
        <v>666</v>
      </c>
      <c r="J3085" t="s">
        <v>14</v>
      </c>
      <c r="K3085">
        <v>41</v>
      </c>
      <c r="L3085" t="s">
        <v>1205</v>
      </c>
      <c r="M3085" t="s">
        <v>1484</v>
      </c>
      <c r="N3085" t="s">
        <v>456</v>
      </c>
      <c r="O3085" t="s">
        <v>480</v>
      </c>
      <c r="Q3085">
        <v>1</v>
      </c>
      <c r="R3085" s="4"/>
      <c r="S3085" s="9" t="str">
        <f t="shared" si="320"/>
        <v>Arcia, Orlando</v>
      </c>
      <c r="T3085" s="9" t="str">
        <f t="shared" si="321"/>
        <v>Bowman     RC</v>
      </c>
      <c r="U3085" s="9" t="str">
        <f>IFERROR(VLOOKUP(S3085,'Lookup '!B:D,3,FALSE)," ")</f>
        <v xml:space="preserve"> </v>
      </c>
      <c r="V3085" s="9" t="str">
        <f t="shared" si="319"/>
        <v>G</v>
      </c>
    </row>
    <row r="3086" spans="2:22" x14ac:dyDescent="0.25">
      <c r="B3086" t="s">
        <v>700</v>
      </c>
      <c r="C3086">
        <v>2017</v>
      </c>
      <c r="D3086" t="s">
        <v>666</v>
      </c>
      <c r="J3086" t="s">
        <v>14</v>
      </c>
      <c r="K3086">
        <v>42</v>
      </c>
      <c r="L3086" t="s">
        <v>2043</v>
      </c>
      <c r="M3086" t="s">
        <v>614</v>
      </c>
      <c r="N3086" t="s">
        <v>837</v>
      </c>
      <c r="O3086" t="s">
        <v>382</v>
      </c>
      <c r="Q3086">
        <v>1</v>
      </c>
      <c r="R3086" s="4"/>
      <c r="S3086" s="9" t="str">
        <f t="shared" si="320"/>
        <v>De Leon, Jose</v>
      </c>
      <c r="T3086" s="9" t="str">
        <f t="shared" si="321"/>
        <v>Bowman     RC</v>
      </c>
      <c r="U3086" s="9" t="str">
        <f>IFERROR(VLOOKUP(S3086,'Lookup '!B:D,3,FALSE)," ")</f>
        <v xml:space="preserve"> </v>
      </c>
      <c r="V3086" s="9" t="str">
        <f t="shared" si="319"/>
        <v>G</v>
      </c>
    </row>
    <row r="3087" spans="2:22" x14ac:dyDescent="0.25">
      <c r="B3087" t="s">
        <v>700</v>
      </c>
      <c r="C3087">
        <v>2017</v>
      </c>
      <c r="D3087" t="s">
        <v>666</v>
      </c>
      <c r="K3087">
        <v>52</v>
      </c>
      <c r="L3087" t="s">
        <v>831</v>
      </c>
      <c r="M3087" t="s">
        <v>361</v>
      </c>
      <c r="N3087" t="s">
        <v>402</v>
      </c>
      <c r="O3087" t="s">
        <v>457</v>
      </c>
      <c r="Q3087">
        <v>1</v>
      </c>
      <c r="R3087" s="4">
        <v>0.6</v>
      </c>
      <c r="S3087" s="9" t="str">
        <f t="shared" si="320"/>
        <v>Ortiz, David</v>
      </c>
      <c r="T3087" s="9" t="str">
        <f t="shared" si="321"/>
        <v xml:space="preserve">Bowman     </v>
      </c>
      <c r="U3087" s="9" t="str">
        <f>IFERROR(VLOOKUP(S3087,'Lookup '!B:D,3,FALSE)," ")</f>
        <v/>
      </c>
      <c r="V3087" s="9" t="str">
        <f t="shared" si="319"/>
        <v>F $.25</v>
      </c>
    </row>
    <row r="3088" spans="2:22" x14ac:dyDescent="0.25">
      <c r="B3088" t="s">
        <v>700</v>
      </c>
      <c r="C3088">
        <v>2017</v>
      </c>
      <c r="D3088" t="s">
        <v>666</v>
      </c>
      <c r="J3088" t="s">
        <v>14</v>
      </c>
      <c r="K3088">
        <v>54</v>
      </c>
      <c r="L3088" t="s">
        <v>2057</v>
      </c>
      <c r="M3088" t="s">
        <v>361</v>
      </c>
      <c r="N3088" t="s">
        <v>781</v>
      </c>
      <c r="O3088" t="s">
        <v>388</v>
      </c>
      <c r="Q3088">
        <v>1</v>
      </c>
      <c r="R3088" s="4"/>
      <c r="S3088" s="9" t="str">
        <f t="shared" si="320"/>
        <v>Dahl, David</v>
      </c>
      <c r="T3088" s="9" t="str">
        <f t="shared" si="321"/>
        <v>Bowman     RC</v>
      </c>
      <c r="U3088" s="9" t="str">
        <f>IFERROR(VLOOKUP(S3088,'Lookup '!B:D,3,FALSE)," ")</f>
        <v xml:space="preserve"> </v>
      </c>
      <c r="V3088" s="9" t="str">
        <f t="shared" si="319"/>
        <v>G</v>
      </c>
    </row>
    <row r="3089" spans="2:22" x14ac:dyDescent="0.25">
      <c r="B3089" t="s">
        <v>700</v>
      </c>
      <c r="C3089">
        <v>2017</v>
      </c>
      <c r="D3089" t="s">
        <v>666</v>
      </c>
      <c r="J3089" t="s">
        <v>14</v>
      </c>
      <c r="K3089">
        <v>55</v>
      </c>
      <c r="L3089" t="s">
        <v>2058</v>
      </c>
      <c r="M3089" t="s">
        <v>1631</v>
      </c>
      <c r="N3089" t="s">
        <v>394</v>
      </c>
      <c r="O3089" t="s">
        <v>440</v>
      </c>
      <c r="Q3089">
        <v>1</v>
      </c>
      <c r="R3089" s="4"/>
      <c r="S3089" s="9" t="str">
        <f t="shared" si="320"/>
        <v>Segedin, Rob</v>
      </c>
      <c r="T3089" s="9" t="str">
        <f t="shared" si="321"/>
        <v>Bowman     RC</v>
      </c>
      <c r="U3089" s="9" t="str">
        <f>IFERROR(VLOOKUP(S3089,'Lookup '!B:D,3,FALSE)," ")</f>
        <v xml:space="preserve"> </v>
      </c>
      <c r="V3089" s="9" t="str">
        <f t="shared" si="319"/>
        <v>G</v>
      </c>
    </row>
    <row r="3090" spans="2:22" x14ac:dyDescent="0.25">
      <c r="B3090" t="s">
        <v>700</v>
      </c>
      <c r="C3090">
        <v>2017</v>
      </c>
      <c r="D3090" t="s">
        <v>666</v>
      </c>
      <c r="J3090" t="s">
        <v>14</v>
      </c>
      <c r="K3090">
        <v>56</v>
      </c>
      <c r="L3090" t="s">
        <v>1703</v>
      </c>
      <c r="M3090" t="s">
        <v>1256</v>
      </c>
      <c r="N3090" t="s">
        <v>420</v>
      </c>
      <c r="O3090" t="s">
        <v>382</v>
      </c>
      <c r="Q3090">
        <v>1</v>
      </c>
      <c r="R3090" s="4"/>
      <c r="S3090" s="9" t="str">
        <f t="shared" si="320"/>
        <v>Glasnow, Tyler</v>
      </c>
      <c r="T3090" s="9" t="str">
        <f t="shared" si="321"/>
        <v>Bowman     RC</v>
      </c>
      <c r="U3090" s="9" t="str">
        <f>IFERROR(VLOOKUP(S3090,'Lookup '!B:D,3,FALSE)," ")</f>
        <v xml:space="preserve"> </v>
      </c>
      <c r="V3090" s="9" t="str">
        <f t="shared" si="319"/>
        <v>G</v>
      </c>
    </row>
    <row r="3091" spans="2:22" x14ac:dyDescent="0.25">
      <c r="B3091" t="s">
        <v>700</v>
      </c>
      <c r="C3091">
        <v>2017</v>
      </c>
      <c r="D3091" t="s">
        <v>666</v>
      </c>
      <c r="J3091" t="s">
        <v>14</v>
      </c>
      <c r="K3091">
        <v>57</v>
      </c>
      <c r="L3091" t="s">
        <v>1719</v>
      </c>
      <c r="M3091" t="s">
        <v>1720</v>
      </c>
      <c r="N3091" t="s">
        <v>423</v>
      </c>
      <c r="O3091" t="s">
        <v>480</v>
      </c>
      <c r="Q3091">
        <v>1</v>
      </c>
      <c r="R3091" s="4"/>
      <c r="S3091" s="9" t="str">
        <f t="shared" si="320"/>
        <v>Swanson, Dansby</v>
      </c>
      <c r="T3091" s="9" t="str">
        <f t="shared" si="321"/>
        <v>Bowman     RC</v>
      </c>
      <c r="U3091" s="9" t="str">
        <f>IFERROR(VLOOKUP(S3091,'Lookup '!B:D,3,FALSE)," ")</f>
        <v xml:space="preserve"> </v>
      </c>
      <c r="V3091" s="9" t="str">
        <f t="shared" si="319"/>
        <v>G</v>
      </c>
    </row>
    <row r="3092" spans="2:22" x14ac:dyDescent="0.25">
      <c r="B3092" t="s">
        <v>700</v>
      </c>
      <c r="C3092">
        <v>2017</v>
      </c>
      <c r="D3092" t="s">
        <v>666</v>
      </c>
      <c r="J3092" t="s">
        <v>14</v>
      </c>
      <c r="K3092">
        <v>60</v>
      </c>
      <c r="L3092" t="s">
        <v>1228</v>
      </c>
      <c r="M3092" t="s">
        <v>1277</v>
      </c>
      <c r="N3092" t="s">
        <v>381</v>
      </c>
      <c r="O3092" t="s">
        <v>28</v>
      </c>
      <c r="Q3092">
        <v>1</v>
      </c>
      <c r="R3092" s="4"/>
      <c r="S3092" s="9" t="str">
        <f t="shared" si="320"/>
        <v>Alfaro, Jorge</v>
      </c>
      <c r="T3092" s="9" t="str">
        <f t="shared" si="321"/>
        <v>Bowman     RC</v>
      </c>
      <c r="U3092" s="9" t="str">
        <f>IFERROR(VLOOKUP(S3092,'Lookup '!B:D,3,FALSE)," ")</f>
        <v xml:space="preserve"> </v>
      </c>
      <c r="V3092" s="9" t="str">
        <f t="shared" si="319"/>
        <v>G</v>
      </c>
    </row>
    <row r="3093" spans="2:22" x14ac:dyDescent="0.25">
      <c r="B3093" t="s">
        <v>700</v>
      </c>
      <c r="C3093">
        <v>2017</v>
      </c>
      <c r="D3093" t="s">
        <v>666</v>
      </c>
      <c r="J3093" t="s">
        <v>14</v>
      </c>
      <c r="K3093">
        <v>62</v>
      </c>
      <c r="L3093" t="s">
        <v>1765</v>
      </c>
      <c r="M3093" t="s">
        <v>1032</v>
      </c>
      <c r="N3093" t="s">
        <v>381</v>
      </c>
      <c r="O3093" t="s">
        <v>382</v>
      </c>
      <c r="Q3093">
        <v>1</v>
      </c>
      <c r="R3093" s="4"/>
      <c r="S3093" s="9" t="str">
        <f t="shared" si="320"/>
        <v>Thompson, Jake</v>
      </c>
      <c r="T3093" s="9" t="str">
        <f t="shared" si="321"/>
        <v>Bowman     RC</v>
      </c>
      <c r="U3093" s="9" t="str">
        <f>IFERROR(VLOOKUP(S3093,'Lookup '!B:D,3,FALSE)," ")</f>
        <v xml:space="preserve"> </v>
      </c>
      <c r="V3093" s="9" t="str">
        <f t="shared" si="319"/>
        <v>G</v>
      </c>
    </row>
    <row r="3094" spans="2:22" x14ac:dyDescent="0.25">
      <c r="B3094" t="s">
        <v>700</v>
      </c>
      <c r="C3094">
        <v>2017</v>
      </c>
      <c r="D3094" t="s">
        <v>666</v>
      </c>
      <c r="J3094" t="s">
        <v>14</v>
      </c>
      <c r="K3094">
        <v>63</v>
      </c>
      <c r="L3094" t="s">
        <v>1070</v>
      </c>
      <c r="M3094" t="s">
        <v>447</v>
      </c>
      <c r="N3094" t="s">
        <v>463</v>
      </c>
      <c r="O3094" t="s">
        <v>440</v>
      </c>
      <c r="Q3094">
        <v>1</v>
      </c>
      <c r="R3094" s="4"/>
      <c r="S3094" s="9" t="str">
        <f t="shared" si="320"/>
        <v>Dozier, Hunter</v>
      </c>
      <c r="T3094" s="9" t="str">
        <f t="shared" si="321"/>
        <v>Bowman     RC</v>
      </c>
      <c r="U3094" s="9" t="str">
        <f>IFERROR(VLOOKUP(S3094,'Lookup '!B:D,3,FALSE)," ")</f>
        <v xml:space="preserve"> </v>
      </c>
      <c r="V3094" s="9" t="str">
        <f t="shared" si="319"/>
        <v>G</v>
      </c>
    </row>
    <row r="3095" spans="2:22" x14ac:dyDescent="0.25">
      <c r="B3095" t="s">
        <v>700</v>
      </c>
      <c r="C3095">
        <v>2017</v>
      </c>
      <c r="D3095" t="s">
        <v>666</v>
      </c>
      <c r="J3095" t="s">
        <v>14</v>
      </c>
      <c r="K3095">
        <v>64</v>
      </c>
      <c r="L3095" t="s">
        <v>2059</v>
      </c>
      <c r="M3095" t="s">
        <v>617</v>
      </c>
      <c r="N3095" t="s">
        <v>463</v>
      </c>
      <c r="O3095" t="s">
        <v>382</v>
      </c>
      <c r="Q3095">
        <v>1</v>
      </c>
      <c r="R3095" s="4"/>
      <c r="S3095" s="9" t="str">
        <f t="shared" si="320"/>
        <v>Strahm, Matt</v>
      </c>
      <c r="T3095" s="9" t="str">
        <f t="shared" si="321"/>
        <v>Bowman     RC</v>
      </c>
      <c r="U3095" s="9" t="str">
        <f>IFERROR(VLOOKUP(S3095,'Lookup '!B:D,3,FALSE)," ")</f>
        <v xml:space="preserve"> </v>
      </c>
      <c r="V3095" s="9" t="str">
        <f t="shared" si="319"/>
        <v>G</v>
      </c>
    </row>
    <row r="3096" spans="2:22" x14ac:dyDescent="0.25">
      <c r="B3096" t="s">
        <v>700</v>
      </c>
      <c r="C3096">
        <v>2017</v>
      </c>
      <c r="D3096" t="s">
        <v>666</v>
      </c>
      <c r="J3096" t="s">
        <v>14</v>
      </c>
      <c r="K3096">
        <v>66</v>
      </c>
      <c r="L3096" t="s">
        <v>1591</v>
      </c>
      <c r="M3096" t="s">
        <v>1368</v>
      </c>
      <c r="N3096" t="s">
        <v>430</v>
      </c>
      <c r="O3096" t="s">
        <v>480</v>
      </c>
      <c r="Q3096">
        <v>1</v>
      </c>
      <c r="R3096" s="4"/>
      <c r="S3096" s="9" t="str">
        <f t="shared" si="320"/>
        <v>Cecchini, Gavin</v>
      </c>
      <c r="T3096" s="9" t="str">
        <f t="shared" si="321"/>
        <v>Bowman     RC</v>
      </c>
      <c r="U3096" s="9" t="str">
        <f>IFERROR(VLOOKUP(S3096,'Lookup '!B:D,3,FALSE)," ")</f>
        <v xml:space="preserve"> </v>
      </c>
      <c r="V3096" s="9" t="str">
        <f t="shared" si="319"/>
        <v>G</v>
      </c>
    </row>
    <row r="3097" spans="2:22" x14ac:dyDescent="0.25">
      <c r="B3097" t="s">
        <v>700</v>
      </c>
      <c r="C3097">
        <v>2017</v>
      </c>
      <c r="D3097" t="s">
        <v>666</v>
      </c>
      <c r="J3097" t="s">
        <v>14</v>
      </c>
      <c r="K3097">
        <v>75</v>
      </c>
      <c r="L3097" t="s">
        <v>2060</v>
      </c>
      <c r="M3097" t="s">
        <v>801</v>
      </c>
      <c r="N3097" t="s">
        <v>532</v>
      </c>
      <c r="O3097" t="s">
        <v>440</v>
      </c>
      <c r="Q3097">
        <v>1</v>
      </c>
      <c r="R3097" s="4">
        <v>1.5</v>
      </c>
      <c r="S3097" s="9" t="str">
        <f t="shared" si="320"/>
        <v>Bregman, Alex</v>
      </c>
      <c r="T3097" s="9" t="str">
        <f t="shared" si="321"/>
        <v>Bowman     RC</v>
      </c>
      <c r="U3097" s="9">
        <f>IFERROR(VLOOKUP(S3097,'Lookup '!B:D,3,FALSE)," ")</f>
        <v>0</v>
      </c>
      <c r="V3097" s="9" t="str">
        <f t="shared" si="319"/>
        <v>E $1</v>
      </c>
    </row>
    <row r="3098" spans="2:22" x14ac:dyDescent="0.25">
      <c r="B3098" t="s">
        <v>700</v>
      </c>
      <c r="C3098">
        <v>2017</v>
      </c>
      <c r="D3098" t="s">
        <v>666</v>
      </c>
      <c r="J3098" t="s">
        <v>14</v>
      </c>
      <c r="K3098">
        <v>78</v>
      </c>
      <c r="L3098" t="s">
        <v>1666</v>
      </c>
      <c r="M3098" t="s">
        <v>1667</v>
      </c>
      <c r="N3098" t="s">
        <v>781</v>
      </c>
      <c r="O3098" t="s">
        <v>388</v>
      </c>
      <c r="Q3098">
        <v>1</v>
      </c>
      <c r="R3098" s="4"/>
      <c r="S3098" s="9" t="str">
        <f t="shared" si="320"/>
        <v>Tapia, Raimel</v>
      </c>
      <c r="T3098" s="9" t="str">
        <f t="shared" si="321"/>
        <v>Bowman     RC</v>
      </c>
      <c r="U3098" s="9" t="str">
        <f>IFERROR(VLOOKUP(S3098,'Lookup '!B:D,3,FALSE)," ")</f>
        <v/>
      </c>
      <c r="V3098" s="9" t="str">
        <f t="shared" si="319"/>
        <v>G</v>
      </c>
    </row>
    <row r="3099" spans="2:22" x14ac:dyDescent="0.25">
      <c r="B3099" t="s">
        <v>700</v>
      </c>
      <c r="C3099">
        <v>2017</v>
      </c>
      <c r="D3099" t="s">
        <v>666</v>
      </c>
      <c r="J3099" t="s">
        <v>14</v>
      </c>
      <c r="K3099">
        <v>83</v>
      </c>
      <c r="L3099" t="s">
        <v>2061</v>
      </c>
      <c r="M3099" t="s">
        <v>2062</v>
      </c>
      <c r="N3099" t="s">
        <v>847</v>
      </c>
      <c r="O3099" t="s">
        <v>382</v>
      </c>
      <c r="Q3099">
        <v>1</v>
      </c>
      <c r="R3099" s="4"/>
      <c r="S3099" s="9" t="str">
        <f t="shared" si="320"/>
        <v>Shipley, Braden</v>
      </c>
      <c r="T3099" s="9" t="str">
        <f t="shared" si="321"/>
        <v>Bowman     RC</v>
      </c>
      <c r="U3099" s="9" t="str">
        <f>IFERROR(VLOOKUP(S3099,'Lookup '!B:D,3,FALSE)," ")</f>
        <v xml:space="preserve"> </v>
      </c>
      <c r="V3099" s="9" t="str">
        <f t="shared" si="319"/>
        <v>G</v>
      </c>
    </row>
    <row r="3100" spans="2:22" x14ac:dyDescent="0.25">
      <c r="B3100" t="s">
        <v>700</v>
      </c>
      <c r="C3100">
        <v>2017</v>
      </c>
      <c r="D3100" t="s">
        <v>666</v>
      </c>
      <c r="J3100" t="s">
        <v>14</v>
      </c>
      <c r="K3100">
        <v>86</v>
      </c>
      <c r="L3100" t="s">
        <v>1340</v>
      </c>
      <c r="M3100" t="s">
        <v>1256</v>
      </c>
      <c r="N3100" t="s">
        <v>425</v>
      </c>
      <c r="O3100" t="s">
        <v>388</v>
      </c>
      <c r="Q3100">
        <v>1</v>
      </c>
      <c r="R3100" s="4"/>
      <c r="S3100" s="9" t="str">
        <f t="shared" si="320"/>
        <v>Austin, Tyler</v>
      </c>
      <c r="T3100" s="9" t="str">
        <f t="shared" si="321"/>
        <v>Bowman     RC</v>
      </c>
      <c r="U3100" s="9" t="str">
        <f>IFERROR(VLOOKUP(S3100,'Lookup '!B:D,3,FALSE)," ")</f>
        <v xml:space="preserve"> </v>
      </c>
      <c r="V3100" s="9" t="str">
        <f t="shared" si="319"/>
        <v>G</v>
      </c>
    </row>
    <row r="3101" spans="2:22" x14ac:dyDescent="0.25">
      <c r="B3101" t="s">
        <v>700</v>
      </c>
      <c r="C3101">
        <v>2017</v>
      </c>
      <c r="D3101" t="s">
        <v>666</v>
      </c>
      <c r="J3101" t="s">
        <v>14</v>
      </c>
      <c r="K3101">
        <v>89</v>
      </c>
      <c r="L3101" t="s">
        <v>2063</v>
      </c>
      <c r="M3101" t="s">
        <v>2064</v>
      </c>
      <c r="N3101" t="s">
        <v>443</v>
      </c>
      <c r="O3101" t="s">
        <v>382</v>
      </c>
      <c r="Q3101">
        <v>1</v>
      </c>
      <c r="R3101" s="4"/>
      <c r="S3101" s="9" t="str">
        <f t="shared" si="320"/>
        <v>Cotton, Jharel</v>
      </c>
      <c r="T3101" s="9" t="str">
        <f t="shared" si="321"/>
        <v>Bowman     RC</v>
      </c>
      <c r="U3101" s="9" t="str">
        <f>IFERROR(VLOOKUP(S3101,'Lookup '!B:D,3,FALSE)," ")</f>
        <v xml:space="preserve"> </v>
      </c>
      <c r="V3101" s="9" t="str">
        <f t="shared" si="319"/>
        <v>G</v>
      </c>
    </row>
    <row r="3102" spans="2:22" x14ac:dyDescent="0.25">
      <c r="B3102" t="s">
        <v>700</v>
      </c>
      <c r="C3102">
        <v>2017</v>
      </c>
      <c r="D3102" t="s">
        <v>666</v>
      </c>
      <c r="J3102" t="s">
        <v>14</v>
      </c>
      <c r="K3102">
        <v>92</v>
      </c>
      <c r="L3102" t="s">
        <v>2024</v>
      </c>
      <c r="M3102" t="s">
        <v>351</v>
      </c>
      <c r="N3102" t="s">
        <v>532</v>
      </c>
      <c r="O3102" t="s">
        <v>382</v>
      </c>
      <c r="Q3102">
        <v>1</v>
      </c>
      <c r="R3102" s="4"/>
      <c r="S3102" s="9" t="str">
        <f t="shared" si="320"/>
        <v>Musgrove, Joe</v>
      </c>
      <c r="T3102" s="9" t="str">
        <f t="shared" si="321"/>
        <v>Bowman     RC</v>
      </c>
      <c r="U3102" s="9" t="str">
        <f>IFERROR(VLOOKUP(S3102,'Lookup '!B:D,3,FALSE)," ")</f>
        <v xml:space="preserve"> </v>
      </c>
      <c r="V3102" s="9" t="str">
        <f t="shared" si="319"/>
        <v>G</v>
      </c>
    </row>
    <row r="3103" spans="2:22" x14ac:dyDescent="0.25">
      <c r="B3103" t="s">
        <v>700</v>
      </c>
      <c r="C3103">
        <v>2017</v>
      </c>
      <c r="D3103" t="s">
        <v>666</v>
      </c>
      <c r="J3103" t="s">
        <v>14</v>
      </c>
      <c r="K3103">
        <v>98</v>
      </c>
      <c r="L3103" t="s">
        <v>1315</v>
      </c>
      <c r="M3103" t="s">
        <v>801</v>
      </c>
      <c r="N3103" t="s">
        <v>391</v>
      </c>
      <c r="O3103" t="s">
        <v>382</v>
      </c>
      <c r="Q3103">
        <v>1</v>
      </c>
      <c r="R3103" s="4"/>
      <c r="S3103" s="9" t="str">
        <f t="shared" si="320"/>
        <v>Reyes, Alex</v>
      </c>
      <c r="T3103" s="9" t="str">
        <f t="shared" si="321"/>
        <v>Bowman     RC</v>
      </c>
      <c r="U3103" s="9" t="str">
        <f>IFERROR(VLOOKUP(S3103,'Lookup '!B:D,3,FALSE)," ")</f>
        <v/>
      </c>
      <c r="V3103" s="9" t="str">
        <f t="shared" si="319"/>
        <v>G</v>
      </c>
    </row>
    <row r="3104" spans="2:22" x14ac:dyDescent="0.25">
      <c r="B3104" t="s">
        <v>700</v>
      </c>
      <c r="C3104">
        <v>2017</v>
      </c>
      <c r="D3104" t="s">
        <v>666</v>
      </c>
      <c r="J3104" t="s">
        <v>14</v>
      </c>
      <c r="K3104">
        <v>99</v>
      </c>
      <c r="L3104" t="s">
        <v>2065</v>
      </c>
      <c r="M3104" t="s">
        <v>447</v>
      </c>
      <c r="N3104" t="s">
        <v>446</v>
      </c>
      <c r="O3104" t="s">
        <v>388</v>
      </c>
      <c r="Q3104">
        <v>1</v>
      </c>
      <c r="R3104" s="4"/>
      <c r="S3104" s="9" t="str">
        <f t="shared" si="320"/>
        <v>Renfroe, Hunter</v>
      </c>
      <c r="T3104" s="9" t="str">
        <f t="shared" si="321"/>
        <v>Bowman     RC</v>
      </c>
      <c r="U3104" s="9" t="str">
        <f>IFERROR(VLOOKUP(S3104,'Lookup '!B:D,3,FALSE)," ")</f>
        <v xml:space="preserve"> </v>
      </c>
      <c r="V3104" s="9" t="str">
        <f t="shared" si="319"/>
        <v>G</v>
      </c>
    </row>
    <row r="3105" spans="2:22" x14ac:dyDescent="0.25">
      <c r="B3105" t="s">
        <v>700</v>
      </c>
      <c r="C3105">
        <v>2017</v>
      </c>
      <c r="D3105" t="s">
        <v>666</v>
      </c>
      <c r="K3105">
        <v>100</v>
      </c>
      <c r="L3105" t="s">
        <v>1117</v>
      </c>
      <c r="M3105" t="s">
        <v>370</v>
      </c>
      <c r="N3105" t="s">
        <v>417</v>
      </c>
      <c r="O3105" t="s">
        <v>388</v>
      </c>
      <c r="Q3105">
        <v>1</v>
      </c>
      <c r="R3105" s="4">
        <v>2</v>
      </c>
      <c r="S3105" s="9" t="str">
        <f t="shared" si="320"/>
        <v>Trout, Mike</v>
      </c>
      <c r="T3105" s="9" t="str">
        <f t="shared" si="321"/>
        <v xml:space="preserve">Bowman     </v>
      </c>
      <c r="U3105" s="9" t="str">
        <f>IFERROR(VLOOKUP(S3105,'Lookup '!B:D,3,FALSE)," ")</f>
        <v/>
      </c>
      <c r="V3105" s="9" t="str">
        <f t="shared" si="319"/>
        <v>E $1</v>
      </c>
    </row>
    <row r="3106" spans="2:22" x14ac:dyDescent="0.25">
      <c r="B3106" t="s">
        <v>700</v>
      </c>
      <c r="C3106">
        <v>2017</v>
      </c>
      <c r="D3106" t="s">
        <v>666</v>
      </c>
      <c r="E3106" t="s">
        <v>767</v>
      </c>
      <c r="J3106" t="s">
        <v>683</v>
      </c>
      <c r="K3106" t="s">
        <v>2066</v>
      </c>
      <c r="L3106" t="s">
        <v>2067</v>
      </c>
      <c r="M3106" t="s">
        <v>1368</v>
      </c>
      <c r="N3106" t="s">
        <v>394</v>
      </c>
      <c r="O3106" t="s">
        <v>480</v>
      </c>
      <c r="P3106">
        <f>$S$1-1997</f>
        <v>23</v>
      </c>
      <c r="Q3106">
        <v>1</v>
      </c>
      <c r="R3106" s="4">
        <v>0.5</v>
      </c>
      <c r="S3106" s="9" t="str">
        <f t="shared" si="320"/>
        <v>Lux, Gavin</v>
      </c>
      <c r="T3106" s="9" t="str">
        <f t="shared" si="321"/>
        <v>Bowman Prospects    Pros</v>
      </c>
      <c r="U3106" s="9" t="str">
        <f>IFERROR(VLOOKUP(S3106,'Lookup '!B:D,3,FALSE)," ")</f>
        <v xml:space="preserve"> </v>
      </c>
      <c r="V3106" s="9" t="str">
        <f t="shared" si="319"/>
        <v>F $.25</v>
      </c>
    </row>
    <row r="3107" spans="2:22" x14ac:dyDescent="0.25">
      <c r="B3107" t="s">
        <v>700</v>
      </c>
      <c r="C3107">
        <v>2017</v>
      </c>
      <c r="D3107" t="s">
        <v>666</v>
      </c>
      <c r="E3107" t="s">
        <v>767</v>
      </c>
      <c r="J3107" t="s">
        <v>683</v>
      </c>
      <c r="K3107" t="s">
        <v>2068</v>
      </c>
      <c r="L3107" t="s">
        <v>2069</v>
      </c>
      <c r="M3107" t="s">
        <v>907</v>
      </c>
      <c r="N3107" t="s">
        <v>463</v>
      </c>
      <c r="O3107" t="s">
        <v>28</v>
      </c>
      <c r="P3107">
        <f>$S$1-1996</f>
        <v>24</v>
      </c>
      <c r="Q3107">
        <v>1</v>
      </c>
      <c r="R3107" s="4"/>
      <c r="S3107" s="9" t="str">
        <f t="shared" si="320"/>
        <v>Vallot, Chase</v>
      </c>
      <c r="T3107" s="9" t="str">
        <f t="shared" si="321"/>
        <v>Bowman Prospects    Pros</v>
      </c>
      <c r="U3107" s="9" t="str">
        <f>IFERROR(VLOOKUP(S3107,'Lookup '!B:D,3,FALSE)," ")</f>
        <v xml:space="preserve"> </v>
      </c>
      <c r="V3107" s="9" t="str">
        <f t="shared" si="319"/>
        <v>G</v>
      </c>
    </row>
    <row r="3108" spans="2:22" x14ac:dyDescent="0.25">
      <c r="B3108" t="s">
        <v>700</v>
      </c>
      <c r="C3108">
        <v>2017</v>
      </c>
      <c r="D3108" t="s">
        <v>666</v>
      </c>
      <c r="E3108" t="s">
        <v>767</v>
      </c>
      <c r="J3108" t="s">
        <v>683</v>
      </c>
      <c r="K3108" t="s">
        <v>2070</v>
      </c>
      <c r="L3108" t="s">
        <v>2071</v>
      </c>
      <c r="M3108" t="s">
        <v>1327</v>
      </c>
      <c r="N3108" t="s">
        <v>966</v>
      </c>
      <c r="O3108" t="s">
        <v>382</v>
      </c>
      <c r="P3108">
        <f>$S$1-1993</f>
        <v>27</v>
      </c>
      <c r="Q3108">
        <v>1</v>
      </c>
      <c r="R3108" s="4"/>
      <c r="S3108" s="9" t="str">
        <f t="shared" si="320"/>
        <v>Fedde, Erick</v>
      </c>
      <c r="T3108" s="9" t="str">
        <f t="shared" si="321"/>
        <v>Bowman Prospects    Pros</v>
      </c>
      <c r="U3108" s="9" t="str">
        <f>IFERROR(VLOOKUP(S3108,'Lookup '!B:D,3,FALSE)," ")</f>
        <v xml:space="preserve"> </v>
      </c>
      <c r="V3108" s="9" t="str">
        <f t="shared" si="319"/>
        <v>G</v>
      </c>
    </row>
    <row r="3109" spans="2:22" x14ac:dyDescent="0.25">
      <c r="B3109" t="s">
        <v>700</v>
      </c>
      <c r="C3109">
        <v>2017</v>
      </c>
      <c r="D3109" t="s">
        <v>666</v>
      </c>
      <c r="E3109" t="s">
        <v>767</v>
      </c>
      <c r="J3109" t="s">
        <v>683</v>
      </c>
      <c r="K3109" t="s">
        <v>2072</v>
      </c>
      <c r="L3109" t="s">
        <v>991</v>
      </c>
      <c r="M3109" t="s">
        <v>2073</v>
      </c>
      <c r="N3109" t="s">
        <v>433</v>
      </c>
      <c r="O3109" t="s">
        <v>382</v>
      </c>
      <c r="P3109">
        <f>$S$1-1993</f>
        <v>27</v>
      </c>
      <c r="Q3109">
        <v>1</v>
      </c>
      <c r="R3109" s="4"/>
      <c r="S3109" s="9" t="str">
        <f t="shared" si="320"/>
        <v>Davis, Rookie</v>
      </c>
      <c r="T3109" s="9" t="str">
        <f t="shared" si="321"/>
        <v>Bowman Prospects    Pros</v>
      </c>
      <c r="U3109" s="9" t="str">
        <f>IFERROR(VLOOKUP(S3109,'Lookup '!B:D,3,FALSE)," ")</f>
        <v xml:space="preserve"> </v>
      </c>
      <c r="V3109" s="9" t="str">
        <f t="shared" si="319"/>
        <v>G</v>
      </c>
    </row>
    <row r="3110" spans="2:22" x14ac:dyDescent="0.25">
      <c r="B3110" t="s">
        <v>700</v>
      </c>
      <c r="C3110">
        <v>2017</v>
      </c>
      <c r="D3110" t="s">
        <v>666</v>
      </c>
      <c r="E3110" t="s">
        <v>767</v>
      </c>
      <c r="J3110" t="s">
        <v>683</v>
      </c>
      <c r="K3110" t="s">
        <v>2074</v>
      </c>
      <c r="L3110" t="s">
        <v>1359</v>
      </c>
      <c r="M3110" t="s">
        <v>992</v>
      </c>
      <c r="N3110" t="s">
        <v>405</v>
      </c>
      <c r="O3110" t="s">
        <v>424</v>
      </c>
      <c r="P3110">
        <f>$S$1-1993</f>
        <v>27</v>
      </c>
      <c r="Q3110">
        <v>1</v>
      </c>
      <c r="R3110" s="4"/>
      <c r="S3110" s="9" t="str">
        <f t="shared" si="320"/>
        <v>Shaw, Chris</v>
      </c>
      <c r="T3110" s="9" t="str">
        <f t="shared" si="321"/>
        <v>Bowman Prospects    Pros</v>
      </c>
      <c r="U3110" s="9" t="str">
        <f>IFERROR(VLOOKUP(S3110,'Lookup '!B:D,3,FALSE)," ")</f>
        <v xml:space="preserve"> </v>
      </c>
      <c r="V3110" s="9" t="str">
        <f t="shared" si="319"/>
        <v>G</v>
      </c>
    </row>
    <row r="3111" spans="2:22" x14ac:dyDescent="0.25">
      <c r="B3111" t="s">
        <v>700</v>
      </c>
      <c r="C3111">
        <v>2017</v>
      </c>
      <c r="D3111" t="s">
        <v>666</v>
      </c>
      <c r="E3111" t="s">
        <v>767</v>
      </c>
      <c r="J3111" t="s">
        <v>683</v>
      </c>
      <c r="K3111" t="s">
        <v>2075</v>
      </c>
      <c r="L3111" t="s">
        <v>2076</v>
      </c>
      <c r="M3111" t="s">
        <v>1028</v>
      </c>
      <c r="N3111" t="s">
        <v>395</v>
      </c>
      <c r="O3111" t="s">
        <v>382</v>
      </c>
      <c r="Q3111">
        <v>1</v>
      </c>
      <c r="R3111" s="4"/>
      <c r="S3111" s="9" t="str">
        <f t="shared" si="320"/>
        <v>Burdi, Nick</v>
      </c>
      <c r="T3111" s="9" t="str">
        <f t="shared" si="321"/>
        <v>Bowman Prospects    Pros</v>
      </c>
      <c r="U3111" s="9" t="str">
        <f>IFERROR(VLOOKUP(S3111,'Lookup '!B:D,3,FALSE)," ")</f>
        <v xml:space="preserve"> </v>
      </c>
      <c r="V3111" s="9" t="str">
        <f t="shared" si="319"/>
        <v>G</v>
      </c>
    </row>
    <row r="3112" spans="2:22" x14ac:dyDescent="0.25">
      <c r="B3112" t="s">
        <v>700</v>
      </c>
      <c r="C3112">
        <v>2017</v>
      </c>
      <c r="D3112" t="s">
        <v>666</v>
      </c>
      <c r="E3112" t="s">
        <v>767</v>
      </c>
      <c r="J3112" t="s">
        <v>683</v>
      </c>
      <c r="K3112" t="s">
        <v>2077</v>
      </c>
      <c r="L3112" t="s">
        <v>1260</v>
      </c>
      <c r="M3112" t="s">
        <v>2078</v>
      </c>
      <c r="N3112" t="s">
        <v>425</v>
      </c>
      <c r="O3112" t="s">
        <v>388</v>
      </c>
      <c r="Q3112">
        <v>1</v>
      </c>
      <c r="R3112" s="4"/>
      <c r="S3112" s="9" t="str">
        <f t="shared" si="320"/>
        <v>Frazier, Clint</v>
      </c>
      <c r="T3112" s="9" t="str">
        <f t="shared" si="321"/>
        <v>Bowman Prospects    Pros</v>
      </c>
      <c r="U3112" s="9" t="str">
        <f>IFERROR(VLOOKUP(S3112,'Lookup '!B:D,3,FALSE)," ")</f>
        <v/>
      </c>
      <c r="V3112" s="9" t="str">
        <f t="shared" ref="V3112:V3175" si="322">IF(R3112&gt;0.249,IF(R3112&gt;0.99,IF(R3112&gt;4.99,IF(R3112&gt;9.99,IF(R3112&gt;49.99,IF(R3112&gt;99.99,"A $100","B $50"),"C $10"),"D $5"),"E $1"),"F $.25"),"G")</f>
        <v>G</v>
      </c>
    </row>
    <row r="3113" spans="2:22" x14ac:dyDescent="0.25">
      <c r="B3113" t="s">
        <v>700</v>
      </c>
      <c r="C3113">
        <v>2017</v>
      </c>
      <c r="D3113" t="s">
        <v>666</v>
      </c>
      <c r="E3113" t="s">
        <v>767</v>
      </c>
      <c r="J3113" t="s">
        <v>683</v>
      </c>
      <c r="K3113" t="s">
        <v>2079</v>
      </c>
      <c r="L3113" t="s">
        <v>1610</v>
      </c>
      <c r="M3113" t="s">
        <v>1611</v>
      </c>
      <c r="N3113" t="s">
        <v>423</v>
      </c>
      <c r="O3113" t="s">
        <v>382</v>
      </c>
      <c r="P3113">
        <f>$S$1-1996</f>
        <v>24</v>
      </c>
      <c r="Q3113">
        <v>1</v>
      </c>
      <c r="R3113" s="4"/>
      <c r="S3113" s="9" t="str">
        <f t="shared" si="320"/>
        <v>Gohara, Luiz</v>
      </c>
      <c r="T3113" s="9" t="str">
        <f t="shared" si="321"/>
        <v>Bowman Prospects    Pros</v>
      </c>
      <c r="U3113" s="9" t="str">
        <f>IFERROR(VLOOKUP(S3113,'Lookup '!B:D,3,FALSE)," ")</f>
        <v xml:space="preserve"> </v>
      </c>
      <c r="V3113" s="9" t="str">
        <f t="shared" si="322"/>
        <v>G</v>
      </c>
    </row>
    <row r="3114" spans="2:22" x14ac:dyDescent="0.25">
      <c r="B3114" t="s">
        <v>700</v>
      </c>
      <c r="C3114">
        <v>2017</v>
      </c>
      <c r="D3114" t="s">
        <v>666</v>
      </c>
      <c r="E3114" t="s">
        <v>767</v>
      </c>
      <c r="J3114" t="s">
        <v>683</v>
      </c>
      <c r="K3114" t="s">
        <v>2080</v>
      </c>
      <c r="L3114" t="s">
        <v>1263</v>
      </c>
      <c r="M3114" t="s">
        <v>951</v>
      </c>
      <c r="N3114" t="s">
        <v>394</v>
      </c>
      <c r="O3114" t="s">
        <v>382</v>
      </c>
      <c r="Q3114">
        <v>1</v>
      </c>
      <c r="R3114" s="4"/>
      <c r="S3114" s="9" t="str">
        <f t="shared" si="320"/>
        <v>May, Dustin</v>
      </c>
      <c r="T3114" s="9" t="str">
        <f t="shared" si="321"/>
        <v>Bowman Prospects    Pros</v>
      </c>
      <c r="U3114" s="9" t="str">
        <f>IFERROR(VLOOKUP(S3114,'Lookup '!B:D,3,FALSE)," ")</f>
        <v xml:space="preserve"> </v>
      </c>
      <c r="V3114" s="9" t="str">
        <f t="shared" si="322"/>
        <v>G</v>
      </c>
    </row>
    <row r="3115" spans="2:22" x14ac:dyDescent="0.25">
      <c r="B3115" t="s">
        <v>700</v>
      </c>
      <c r="C3115">
        <v>2017</v>
      </c>
      <c r="D3115" t="s">
        <v>666</v>
      </c>
      <c r="E3115" t="s">
        <v>767</v>
      </c>
      <c r="J3115" t="s">
        <v>683</v>
      </c>
      <c r="K3115" t="s">
        <v>2081</v>
      </c>
      <c r="L3115" t="s">
        <v>1140</v>
      </c>
      <c r="M3115" t="s">
        <v>2082</v>
      </c>
      <c r="N3115" t="s">
        <v>782</v>
      </c>
      <c r="O3115" t="s">
        <v>382</v>
      </c>
      <c r="Q3115">
        <v>1</v>
      </c>
      <c r="R3115" s="4"/>
      <c r="S3115" s="9" t="str">
        <f t="shared" si="320"/>
        <v>Garcia, Jarlin</v>
      </c>
      <c r="T3115" s="9" t="str">
        <f t="shared" si="321"/>
        <v>Bowman Prospects    Pros</v>
      </c>
      <c r="U3115" s="9" t="str">
        <f>IFERROR(VLOOKUP(S3115,'Lookup '!B:D,3,FALSE)," ")</f>
        <v xml:space="preserve"> </v>
      </c>
      <c r="V3115" s="9" t="str">
        <f t="shared" si="322"/>
        <v>G</v>
      </c>
    </row>
    <row r="3116" spans="2:22" x14ac:dyDescent="0.25">
      <c r="B3116" t="s">
        <v>700</v>
      </c>
      <c r="C3116">
        <v>2017</v>
      </c>
      <c r="D3116" t="s">
        <v>666</v>
      </c>
      <c r="E3116" t="s">
        <v>767</v>
      </c>
      <c r="J3116" t="s">
        <v>683</v>
      </c>
      <c r="K3116" t="s">
        <v>2083</v>
      </c>
      <c r="L3116" t="s">
        <v>2084</v>
      </c>
      <c r="M3116" t="s">
        <v>2085</v>
      </c>
      <c r="N3116" t="s">
        <v>443</v>
      </c>
      <c r="O3116" t="s">
        <v>388</v>
      </c>
      <c r="Q3116">
        <v>1</v>
      </c>
      <c r="R3116" s="4"/>
      <c r="S3116" s="9" t="str">
        <f t="shared" si="320"/>
        <v>Armenteros, Lazarito</v>
      </c>
      <c r="T3116" s="9" t="str">
        <f t="shared" si="321"/>
        <v>Bowman Prospects    Pros</v>
      </c>
      <c r="U3116" s="9" t="str">
        <f>IFERROR(VLOOKUP(S3116,'Lookup '!B:D,3,FALSE)," ")</f>
        <v xml:space="preserve"> </v>
      </c>
      <c r="V3116" s="9" t="str">
        <f t="shared" si="322"/>
        <v>G</v>
      </c>
    </row>
    <row r="3117" spans="2:22" x14ac:dyDescent="0.25">
      <c r="B3117" t="s">
        <v>700</v>
      </c>
      <c r="C3117">
        <v>2017</v>
      </c>
      <c r="D3117" t="s">
        <v>666</v>
      </c>
      <c r="E3117" t="s">
        <v>767</v>
      </c>
      <c r="J3117" t="s">
        <v>683</v>
      </c>
      <c r="K3117" t="s">
        <v>2086</v>
      </c>
      <c r="L3117" t="s">
        <v>1565</v>
      </c>
      <c r="M3117" t="s">
        <v>363</v>
      </c>
      <c r="N3117" t="s">
        <v>391</v>
      </c>
      <c r="O3117" t="s">
        <v>440</v>
      </c>
      <c r="Q3117">
        <v>1</v>
      </c>
      <c r="R3117" s="4"/>
      <c r="S3117" s="9" t="str">
        <f t="shared" si="320"/>
        <v>DeJong, Paul</v>
      </c>
      <c r="T3117" s="9" t="str">
        <f t="shared" si="321"/>
        <v>Bowman Prospects    Pros</v>
      </c>
      <c r="U3117" s="9" t="str">
        <f>IFERROR(VLOOKUP(S3117,'Lookup '!B:D,3,FALSE)," ")</f>
        <v xml:space="preserve"> </v>
      </c>
      <c r="V3117" s="9" t="str">
        <f t="shared" si="322"/>
        <v>G</v>
      </c>
    </row>
    <row r="3118" spans="2:22" x14ac:dyDescent="0.25">
      <c r="B3118" t="s">
        <v>700</v>
      </c>
      <c r="C3118">
        <v>2017</v>
      </c>
      <c r="D3118" t="s">
        <v>666</v>
      </c>
      <c r="E3118" t="s">
        <v>767</v>
      </c>
      <c r="J3118" t="s">
        <v>683</v>
      </c>
      <c r="K3118" t="s">
        <v>2087</v>
      </c>
      <c r="L3118" t="s">
        <v>2088</v>
      </c>
      <c r="M3118" t="s">
        <v>1306</v>
      </c>
      <c r="N3118" t="s">
        <v>781</v>
      </c>
      <c r="O3118" t="s">
        <v>382</v>
      </c>
      <c r="Q3118">
        <v>1</v>
      </c>
      <c r="R3118" s="4"/>
      <c r="S3118" s="9" t="str">
        <f t="shared" si="320"/>
        <v>Senzatela, Antonio</v>
      </c>
      <c r="T3118" s="9" t="str">
        <f t="shared" si="321"/>
        <v>Bowman Prospects    Pros</v>
      </c>
      <c r="U3118" s="9" t="str">
        <f>IFERROR(VLOOKUP(S3118,'Lookup '!B:D,3,FALSE)," ")</f>
        <v xml:space="preserve"> </v>
      </c>
      <c r="V3118" s="9" t="str">
        <f t="shared" si="322"/>
        <v>G</v>
      </c>
    </row>
    <row r="3119" spans="2:22" x14ac:dyDescent="0.25">
      <c r="B3119" t="s">
        <v>700</v>
      </c>
      <c r="C3119">
        <v>2017</v>
      </c>
      <c r="D3119" t="s">
        <v>666</v>
      </c>
      <c r="E3119" t="s">
        <v>767</v>
      </c>
      <c r="J3119" t="s">
        <v>683</v>
      </c>
      <c r="K3119" t="s">
        <v>2089</v>
      </c>
      <c r="L3119" t="s">
        <v>1140</v>
      </c>
      <c r="M3119" t="s">
        <v>1390</v>
      </c>
      <c r="N3119" t="s">
        <v>405</v>
      </c>
      <c r="O3119" t="s">
        <v>28</v>
      </c>
      <c r="Q3119">
        <v>1</v>
      </c>
      <c r="R3119" s="4"/>
      <c r="S3119" s="9" t="str">
        <f t="shared" si="320"/>
        <v>Garcia, Aramis</v>
      </c>
      <c r="T3119" s="9" t="str">
        <f t="shared" si="321"/>
        <v>Bowman Prospects    Pros</v>
      </c>
      <c r="U3119" s="9" t="str">
        <f>IFERROR(VLOOKUP(S3119,'Lookup '!B:D,3,FALSE)," ")</f>
        <v xml:space="preserve"> </v>
      </c>
      <c r="V3119" s="9" t="str">
        <f t="shared" si="322"/>
        <v>G</v>
      </c>
    </row>
    <row r="3120" spans="2:22" x14ac:dyDescent="0.25">
      <c r="B3120" t="s">
        <v>700</v>
      </c>
      <c r="C3120">
        <v>2017</v>
      </c>
      <c r="D3120" t="s">
        <v>666</v>
      </c>
      <c r="E3120" t="s">
        <v>767</v>
      </c>
      <c r="J3120" t="s">
        <v>683</v>
      </c>
      <c r="K3120" t="s">
        <v>2090</v>
      </c>
      <c r="L3120" t="s">
        <v>1397</v>
      </c>
      <c r="M3120" t="s">
        <v>414</v>
      </c>
      <c r="N3120" t="s">
        <v>394</v>
      </c>
      <c r="O3120" t="s">
        <v>398</v>
      </c>
      <c r="Q3120">
        <v>1</v>
      </c>
      <c r="R3120" s="4"/>
      <c r="S3120" s="9" t="str">
        <f t="shared" si="320"/>
        <v>Calhoun, Willie</v>
      </c>
      <c r="T3120" s="9" t="str">
        <f t="shared" si="321"/>
        <v>Bowman Prospects    Pros</v>
      </c>
      <c r="U3120" s="9" t="str">
        <f>IFERROR(VLOOKUP(S3120,'Lookup '!B:D,3,FALSE)," ")</f>
        <v xml:space="preserve"> </v>
      </c>
      <c r="V3120" s="9" t="str">
        <f t="shared" si="322"/>
        <v>G</v>
      </c>
    </row>
    <row r="3121" spans="2:22" x14ac:dyDescent="0.25">
      <c r="B3121" t="s">
        <v>700</v>
      </c>
      <c r="C3121">
        <v>2017</v>
      </c>
      <c r="D3121" t="s">
        <v>666</v>
      </c>
      <c r="E3121" t="s">
        <v>767</v>
      </c>
      <c r="J3121" t="s">
        <v>683</v>
      </c>
      <c r="K3121" t="s">
        <v>2091</v>
      </c>
      <c r="L3121" t="s">
        <v>2092</v>
      </c>
      <c r="M3121" t="s">
        <v>833</v>
      </c>
      <c r="N3121" t="s">
        <v>556</v>
      </c>
      <c r="O3121" t="s">
        <v>440</v>
      </c>
      <c r="P3121">
        <f>2019-1999</f>
        <v>20</v>
      </c>
      <c r="Q3121">
        <v>1</v>
      </c>
      <c r="R3121" s="4">
        <v>4</v>
      </c>
      <c r="S3121" s="9" t="str">
        <f t="shared" ref="S3121:S3184" si="323">L3121&amp;", "&amp;M3121</f>
        <v>Guerrero Jr., Vladimir</v>
      </c>
      <c r="T3121" s="9" t="str">
        <f t="shared" si="321"/>
        <v>Bowman Prospects    Pros</v>
      </c>
      <c r="U3121" s="9" t="str">
        <f>IFERROR(VLOOKUP(S3121,'Lookup '!B:D,3,FALSE)," ")</f>
        <v xml:space="preserve"> </v>
      </c>
      <c r="V3121" s="9" t="str">
        <f t="shared" si="322"/>
        <v>E $1</v>
      </c>
    </row>
    <row r="3122" spans="2:22" x14ac:dyDescent="0.25">
      <c r="B3122" t="s">
        <v>700</v>
      </c>
      <c r="C3122">
        <v>2017</v>
      </c>
      <c r="D3122" t="s">
        <v>666</v>
      </c>
      <c r="E3122" t="s">
        <v>767</v>
      </c>
      <c r="J3122" t="s">
        <v>683</v>
      </c>
      <c r="K3122" t="s">
        <v>2093</v>
      </c>
      <c r="L3122" t="s">
        <v>1280</v>
      </c>
      <c r="M3122" t="s">
        <v>1227</v>
      </c>
      <c r="N3122" t="s">
        <v>782</v>
      </c>
      <c r="O3122" t="s">
        <v>382</v>
      </c>
      <c r="Q3122">
        <v>1</v>
      </c>
      <c r="R3122" s="4"/>
      <c r="S3122" s="9" t="str">
        <f t="shared" si="323"/>
        <v>Garrett, Braxton</v>
      </c>
      <c r="T3122" s="9" t="str">
        <f t="shared" si="321"/>
        <v>Bowman Prospects    Pros</v>
      </c>
      <c r="U3122" s="9" t="str">
        <f>IFERROR(VLOOKUP(S3122,'Lookup '!B:D,3,FALSE)," ")</f>
        <v xml:space="preserve"> </v>
      </c>
      <c r="V3122" s="9" t="str">
        <f t="shared" si="322"/>
        <v>G</v>
      </c>
    </row>
    <row r="3123" spans="2:22" x14ac:dyDescent="0.25">
      <c r="B3123" t="s">
        <v>700</v>
      </c>
      <c r="C3123">
        <v>2017</v>
      </c>
      <c r="D3123" t="s">
        <v>666</v>
      </c>
      <c r="E3123" t="s">
        <v>767</v>
      </c>
      <c r="J3123" t="s">
        <v>683</v>
      </c>
      <c r="K3123" t="s">
        <v>2094</v>
      </c>
      <c r="L3123" t="s">
        <v>1290</v>
      </c>
      <c r="M3123" t="s">
        <v>351</v>
      </c>
      <c r="N3123" t="s">
        <v>387</v>
      </c>
      <c r="O3123" t="s">
        <v>382</v>
      </c>
      <c r="Q3123">
        <v>1</v>
      </c>
      <c r="R3123" s="4"/>
      <c r="S3123" s="9" t="str">
        <f t="shared" si="323"/>
        <v>Jimenez, Joe</v>
      </c>
      <c r="T3123" s="9" t="str">
        <f t="shared" ref="T3123:T3186" si="324">CONCATENATE(D3123&amp;" "&amp;E3123&amp;" "&amp;F3123&amp;" "&amp;G3123&amp;" "&amp;H3123&amp;" "&amp;I3123&amp;J3123)</f>
        <v>Bowman Prospects    Pros</v>
      </c>
      <c r="U3123" s="9" t="str">
        <f>IFERROR(VLOOKUP(S3123,'Lookup '!B:D,3,FALSE)," ")</f>
        <v xml:space="preserve"> </v>
      </c>
      <c r="V3123" s="9" t="str">
        <f t="shared" si="322"/>
        <v>G</v>
      </c>
    </row>
    <row r="3124" spans="2:22" x14ac:dyDescent="0.25">
      <c r="B3124" t="s">
        <v>700</v>
      </c>
      <c r="C3124">
        <v>2017</v>
      </c>
      <c r="D3124" t="s">
        <v>666</v>
      </c>
      <c r="E3124" t="s">
        <v>767</v>
      </c>
      <c r="J3124" t="s">
        <v>683</v>
      </c>
      <c r="K3124" t="s">
        <v>2095</v>
      </c>
      <c r="L3124" t="s">
        <v>1562</v>
      </c>
      <c r="M3124" t="s">
        <v>1563</v>
      </c>
      <c r="N3124" t="s">
        <v>456</v>
      </c>
      <c r="O3124" t="s">
        <v>480</v>
      </c>
      <c r="Q3124">
        <v>1</v>
      </c>
      <c r="R3124" s="4"/>
      <c r="S3124" s="9" t="str">
        <f t="shared" si="323"/>
        <v>Dubon, Mauricio</v>
      </c>
      <c r="T3124" s="9" t="str">
        <f t="shared" si="324"/>
        <v>Bowman Prospects    Pros</v>
      </c>
      <c r="U3124" s="9" t="str">
        <f>IFERROR(VLOOKUP(S3124,'Lookup '!B:D,3,FALSE)," ")</f>
        <v xml:space="preserve"> </v>
      </c>
      <c r="V3124" s="9" t="str">
        <f t="shared" si="322"/>
        <v>G</v>
      </c>
    </row>
    <row r="3125" spans="2:22" x14ac:dyDescent="0.25">
      <c r="B3125" t="s">
        <v>700</v>
      </c>
      <c r="C3125">
        <v>2017</v>
      </c>
      <c r="D3125" t="s">
        <v>666</v>
      </c>
      <c r="E3125" t="s">
        <v>767</v>
      </c>
      <c r="J3125" t="s">
        <v>683</v>
      </c>
      <c r="K3125" t="s">
        <v>2096</v>
      </c>
      <c r="L3125" t="s">
        <v>2035</v>
      </c>
      <c r="M3125" t="s">
        <v>2036</v>
      </c>
      <c r="N3125" t="s">
        <v>423</v>
      </c>
      <c r="O3125" t="s">
        <v>382</v>
      </c>
      <c r="P3125">
        <f>$S$1-1997</f>
        <v>23</v>
      </c>
      <c r="Q3125">
        <v>1</v>
      </c>
      <c r="R3125" s="4"/>
      <c r="S3125" s="9" t="str">
        <f t="shared" si="323"/>
        <v>Allard, Kolby</v>
      </c>
      <c r="T3125" s="9" t="str">
        <f t="shared" si="324"/>
        <v>Bowman Prospects    Pros</v>
      </c>
      <c r="U3125" s="9" t="str">
        <f>IFERROR(VLOOKUP(S3125,'Lookup '!B:D,3,FALSE)," ")</f>
        <v xml:space="preserve"> </v>
      </c>
      <c r="V3125" s="9" t="str">
        <f t="shared" si="322"/>
        <v>G</v>
      </c>
    </row>
    <row r="3126" spans="2:22" x14ac:dyDescent="0.25">
      <c r="B3126" t="s">
        <v>700</v>
      </c>
      <c r="C3126">
        <v>2017</v>
      </c>
      <c r="D3126" t="s">
        <v>666</v>
      </c>
      <c r="E3126" t="s">
        <v>767</v>
      </c>
      <c r="J3126" t="s">
        <v>683</v>
      </c>
      <c r="K3126" t="s">
        <v>2097</v>
      </c>
      <c r="L3126" t="s">
        <v>2098</v>
      </c>
      <c r="M3126" t="s">
        <v>546</v>
      </c>
      <c r="N3126" t="s">
        <v>456</v>
      </c>
      <c r="O3126" t="s">
        <v>382</v>
      </c>
      <c r="Q3126">
        <v>1</v>
      </c>
      <c r="R3126" s="4"/>
      <c r="S3126" s="9" t="str">
        <f t="shared" si="323"/>
        <v>Bickford, Phil</v>
      </c>
      <c r="T3126" s="9" t="str">
        <f t="shared" si="324"/>
        <v>Bowman Prospects    Pros</v>
      </c>
      <c r="U3126" s="9" t="str">
        <f>IFERROR(VLOOKUP(S3126,'Lookup '!B:D,3,FALSE)," ")</f>
        <v xml:space="preserve"> </v>
      </c>
      <c r="V3126" s="9" t="str">
        <f t="shared" si="322"/>
        <v>G</v>
      </c>
    </row>
    <row r="3127" spans="2:22" x14ac:dyDescent="0.25">
      <c r="B3127" t="s">
        <v>700</v>
      </c>
      <c r="C3127">
        <v>2017</v>
      </c>
      <c r="D3127" t="s">
        <v>666</v>
      </c>
      <c r="E3127" t="s">
        <v>767</v>
      </c>
      <c r="J3127" t="s">
        <v>683</v>
      </c>
      <c r="K3127" t="s">
        <v>2099</v>
      </c>
      <c r="L3127" t="s">
        <v>2100</v>
      </c>
      <c r="M3127" t="s">
        <v>1370</v>
      </c>
      <c r="N3127" t="s">
        <v>446</v>
      </c>
      <c r="O3127" t="s">
        <v>382</v>
      </c>
      <c r="Q3127">
        <v>1</v>
      </c>
      <c r="R3127" s="4"/>
      <c r="S3127" s="9" t="str">
        <f t="shared" si="323"/>
        <v>Espinoza, Anderson</v>
      </c>
      <c r="T3127" s="9" t="str">
        <f t="shared" si="324"/>
        <v>Bowman Prospects    Pros</v>
      </c>
      <c r="U3127" s="9" t="str">
        <f>IFERROR(VLOOKUP(S3127,'Lookup '!B:D,3,FALSE)," ")</f>
        <v xml:space="preserve"> </v>
      </c>
      <c r="V3127" s="9" t="str">
        <f t="shared" si="322"/>
        <v>G</v>
      </c>
    </row>
    <row r="3128" spans="2:22" x14ac:dyDescent="0.25">
      <c r="B3128" t="s">
        <v>700</v>
      </c>
      <c r="C3128">
        <v>2017</v>
      </c>
      <c r="D3128" t="s">
        <v>666</v>
      </c>
      <c r="E3128" t="s">
        <v>767</v>
      </c>
      <c r="J3128" t="s">
        <v>683</v>
      </c>
      <c r="K3128" t="s">
        <v>2101</v>
      </c>
      <c r="L3128" t="s">
        <v>2102</v>
      </c>
      <c r="M3128" t="s">
        <v>560</v>
      </c>
      <c r="N3128" t="s">
        <v>446</v>
      </c>
      <c r="O3128" t="s">
        <v>382</v>
      </c>
      <c r="P3128">
        <f>2019-1995</f>
        <v>24</v>
      </c>
      <c r="Q3128">
        <v>1</v>
      </c>
      <c r="R3128" s="4"/>
      <c r="S3128" s="9" t="str">
        <f t="shared" si="323"/>
        <v>Quantrill, Cal</v>
      </c>
      <c r="T3128" s="9" t="str">
        <f t="shared" si="324"/>
        <v>Bowman Prospects    Pros</v>
      </c>
      <c r="U3128" s="9" t="str">
        <f>IFERROR(VLOOKUP(S3128,'Lookup '!B:D,3,FALSE)," ")</f>
        <v xml:space="preserve"> </v>
      </c>
      <c r="V3128" s="9" t="str">
        <f t="shared" si="322"/>
        <v>G</v>
      </c>
    </row>
    <row r="3129" spans="2:22" x14ac:dyDescent="0.25">
      <c r="B3129" t="s">
        <v>700</v>
      </c>
      <c r="C3129">
        <v>2017</v>
      </c>
      <c r="D3129" t="s">
        <v>666</v>
      </c>
      <c r="E3129" t="s">
        <v>767</v>
      </c>
      <c r="J3129" t="s">
        <v>683</v>
      </c>
      <c r="K3129" t="s">
        <v>2103</v>
      </c>
      <c r="L3129" t="s">
        <v>2104</v>
      </c>
      <c r="M3129" t="s">
        <v>2105</v>
      </c>
      <c r="N3129" t="s">
        <v>2106</v>
      </c>
      <c r="O3129" t="s">
        <v>398</v>
      </c>
      <c r="Q3129">
        <v>1</v>
      </c>
      <c r="R3129" s="4"/>
      <c r="S3129" s="9" t="str">
        <f t="shared" si="323"/>
        <v>Yamada, Tetsuto</v>
      </c>
      <c r="T3129" s="9" t="str">
        <f t="shared" si="324"/>
        <v>Bowman Prospects    Pros</v>
      </c>
      <c r="U3129" s="9" t="str">
        <f>IFERROR(VLOOKUP(S3129,'Lookup '!B:D,3,FALSE)," ")</f>
        <v xml:space="preserve"> </v>
      </c>
      <c r="V3129" s="9" t="str">
        <f t="shared" si="322"/>
        <v>G</v>
      </c>
    </row>
    <row r="3130" spans="2:22" x14ac:dyDescent="0.25">
      <c r="B3130" t="s">
        <v>700</v>
      </c>
      <c r="C3130">
        <v>2017</v>
      </c>
      <c r="D3130" t="s">
        <v>666</v>
      </c>
      <c r="E3130" t="s">
        <v>767</v>
      </c>
      <c r="J3130" t="s">
        <v>683</v>
      </c>
      <c r="K3130" t="s">
        <v>2107</v>
      </c>
      <c r="L3130" t="s">
        <v>2108</v>
      </c>
      <c r="M3130" t="s">
        <v>1256</v>
      </c>
      <c r="N3130" t="s">
        <v>405</v>
      </c>
      <c r="O3130" t="s">
        <v>382</v>
      </c>
      <c r="Q3130">
        <v>1</v>
      </c>
      <c r="R3130" s="4"/>
      <c r="S3130" s="9" t="str">
        <f t="shared" si="323"/>
        <v>Beede, Tyler</v>
      </c>
      <c r="T3130" s="9" t="str">
        <f t="shared" si="324"/>
        <v>Bowman Prospects    Pros</v>
      </c>
      <c r="U3130" s="9" t="str">
        <f>IFERROR(VLOOKUP(S3130,'Lookup '!B:D,3,FALSE)," ")</f>
        <v xml:space="preserve"> </v>
      </c>
      <c r="V3130" s="9" t="str">
        <f t="shared" si="322"/>
        <v>G</v>
      </c>
    </row>
    <row r="3131" spans="2:22" x14ac:dyDescent="0.25">
      <c r="B3131" t="s">
        <v>700</v>
      </c>
      <c r="C3131">
        <v>2017</v>
      </c>
      <c r="D3131" t="s">
        <v>666</v>
      </c>
      <c r="E3131" t="s">
        <v>767</v>
      </c>
      <c r="J3131" t="s">
        <v>683</v>
      </c>
      <c r="K3131" t="s">
        <v>2109</v>
      </c>
      <c r="L3131" t="s">
        <v>1683</v>
      </c>
      <c r="M3131" t="s">
        <v>1032</v>
      </c>
      <c r="N3131" t="s">
        <v>837</v>
      </c>
      <c r="O3131" t="s">
        <v>388</v>
      </c>
      <c r="Q3131">
        <v>1</v>
      </c>
      <c r="R3131" s="4"/>
      <c r="S3131" s="9" t="str">
        <f t="shared" si="323"/>
        <v>Bauers, Jake</v>
      </c>
      <c r="T3131" s="9" t="str">
        <f t="shared" si="324"/>
        <v>Bowman Prospects    Pros</v>
      </c>
      <c r="U3131" s="9" t="str">
        <f>IFERROR(VLOOKUP(S3131,'Lookup '!B:D,3,FALSE)," ")</f>
        <v xml:space="preserve"> </v>
      </c>
      <c r="V3131" s="9" t="str">
        <f t="shared" si="322"/>
        <v>G</v>
      </c>
    </row>
    <row r="3132" spans="2:22" x14ac:dyDescent="0.25">
      <c r="B3132" t="s">
        <v>700</v>
      </c>
      <c r="C3132">
        <v>2017</v>
      </c>
      <c r="D3132" t="s">
        <v>666</v>
      </c>
      <c r="E3132" t="s">
        <v>767</v>
      </c>
      <c r="J3132" t="s">
        <v>683</v>
      </c>
      <c r="K3132" t="s">
        <v>2110</v>
      </c>
      <c r="L3132" t="s">
        <v>2111</v>
      </c>
      <c r="M3132" t="s">
        <v>1877</v>
      </c>
      <c r="N3132" t="s">
        <v>549</v>
      </c>
      <c r="O3132" t="s">
        <v>382</v>
      </c>
      <c r="Q3132">
        <v>1</v>
      </c>
      <c r="R3132" s="4"/>
      <c r="S3132" s="9" t="str">
        <f t="shared" si="323"/>
        <v>Jurado, Ariel</v>
      </c>
      <c r="T3132" s="9" t="str">
        <f t="shared" si="324"/>
        <v>Bowman Prospects    Pros</v>
      </c>
      <c r="U3132" s="9" t="str">
        <f>IFERROR(VLOOKUP(S3132,'Lookup '!B:D,3,FALSE)," ")</f>
        <v xml:space="preserve"> </v>
      </c>
      <c r="V3132" s="9" t="str">
        <f t="shared" si="322"/>
        <v>G</v>
      </c>
    </row>
    <row r="3133" spans="2:22" x14ac:dyDescent="0.25">
      <c r="B3133" t="s">
        <v>700</v>
      </c>
      <c r="C3133">
        <v>2017</v>
      </c>
      <c r="D3133" t="s">
        <v>666</v>
      </c>
      <c r="E3133" t="s">
        <v>767</v>
      </c>
      <c r="J3133" t="s">
        <v>683</v>
      </c>
      <c r="K3133" t="s">
        <v>2112</v>
      </c>
      <c r="L3133" t="s">
        <v>2113</v>
      </c>
      <c r="M3133" t="s">
        <v>1340</v>
      </c>
      <c r="N3133" t="s">
        <v>966</v>
      </c>
      <c r="O3133" t="s">
        <v>382</v>
      </c>
      <c r="Q3133">
        <v>1</v>
      </c>
      <c r="R3133" s="4"/>
      <c r="S3133" s="9" t="str">
        <f t="shared" si="323"/>
        <v>Voth, Austin</v>
      </c>
      <c r="T3133" s="9" t="str">
        <f t="shared" si="324"/>
        <v>Bowman Prospects    Pros</v>
      </c>
      <c r="U3133" s="9" t="str">
        <f>IFERROR(VLOOKUP(S3133,'Lookup '!B:D,3,FALSE)," ")</f>
        <v xml:space="preserve"> </v>
      </c>
      <c r="V3133" s="9" t="str">
        <f t="shared" si="322"/>
        <v>G</v>
      </c>
    </row>
    <row r="3134" spans="2:22" x14ac:dyDescent="0.25">
      <c r="B3134" t="s">
        <v>700</v>
      </c>
      <c r="C3134">
        <v>2017</v>
      </c>
      <c r="D3134" t="s">
        <v>666</v>
      </c>
      <c r="E3134" t="s">
        <v>767</v>
      </c>
      <c r="J3134" t="s">
        <v>683</v>
      </c>
      <c r="K3134" t="s">
        <v>2114</v>
      </c>
      <c r="L3134" t="s">
        <v>514</v>
      </c>
      <c r="M3134" t="s">
        <v>2115</v>
      </c>
      <c r="N3134" t="s">
        <v>430</v>
      </c>
      <c r="O3134" t="s">
        <v>424</v>
      </c>
      <c r="Q3134">
        <v>1</v>
      </c>
      <c r="R3134" s="4"/>
      <c r="S3134" s="9" t="str">
        <f t="shared" si="323"/>
        <v>Smith, Dominic</v>
      </c>
      <c r="T3134" s="9" t="str">
        <f t="shared" si="324"/>
        <v>Bowman Prospects    Pros</v>
      </c>
      <c r="U3134" s="9" t="str">
        <f>IFERROR(VLOOKUP(S3134,'Lookup '!B:D,3,FALSE)," ")</f>
        <v xml:space="preserve"> </v>
      </c>
      <c r="V3134" s="9" t="str">
        <f t="shared" si="322"/>
        <v>G</v>
      </c>
    </row>
    <row r="3135" spans="2:22" x14ac:dyDescent="0.25">
      <c r="B3135" t="s">
        <v>700</v>
      </c>
      <c r="C3135">
        <v>2017</v>
      </c>
      <c r="D3135" t="s">
        <v>666</v>
      </c>
      <c r="E3135" t="s">
        <v>767</v>
      </c>
      <c r="J3135" t="s">
        <v>683</v>
      </c>
      <c r="K3135" t="s">
        <v>2116</v>
      </c>
      <c r="L3135" t="s">
        <v>2117</v>
      </c>
      <c r="M3135" t="s">
        <v>617</v>
      </c>
      <c r="N3135" t="s">
        <v>417</v>
      </c>
      <c r="O3135" t="s">
        <v>424</v>
      </c>
      <c r="Q3135">
        <v>1</v>
      </c>
      <c r="R3135" s="4"/>
      <c r="S3135" s="9" t="str">
        <f t="shared" si="323"/>
        <v>Thaiss, Matt</v>
      </c>
      <c r="T3135" s="9" t="str">
        <f t="shared" si="324"/>
        <v>Bowman Prospects    Pros</v>
      </c>
      <c r="U3135" s="9" t="str">
        <f>IFERROR(VLOOKUP(S3135,'Lookup '!B:D,3,FALSE)," ")</f>
        <v xml:space="preserve"> </v>
      </c>
      <c r="V3135" s="9" t="str">
        <f t="shared" si="322"/>
        <v>G</v>
      </c>
    </row>
    <row r="3136" spans="2:22" x14ac:dyDescent="0.25">
      <c r="B3136" t="s">
        <v>700</v>
      </c>
      <c r="C3136">
        <v>2017</v>
      </c>
      <c r="D3136" t="s">
        <v>666</v>
      </c>
      <c r="E3136" t="s">
        <v>767</v>
      </c>
      <c r="J3136" t="s">
        <v>683</v>
      </c>
      <c r="K3136" t="s">
        <v>2118</v>
      </c>
      <c r="L3136" t="s">
        <v>2119</v>
      </c>
      <c r="M3136" t="s">
        <v>1340</v>
      </c>
      <c r="N3136" t="s">
        <v>420</v>
      </c>
      <c r="O3136" t="s">
        <v>388</v>
      </c>
      <c r="Q3136">
        <v>1</v>
      </c>
      <c r="R3136" s="4"/>
      <c r="S3136" s="9" t="str">
        <f t="shared" si="323"/>
        <v>Meadows, Austin</v>
      </c>
      <c r="T3136" s="9" t="str">
        <f t="shared" si="324"/>
        <v>Bowman Prospects    Pros</v>
      </c>
      <c r="U3136" s="9" t="str">
        <f>IFERROR(VLOOKUP(S3136,'Lookup '!B:D,3,FALSE)," ")</f>
        <v xml:space="preserve"> </v>
      </c>
      <c r="V3136" s="9" t="str">
        <f t="shared" si="322"/>
        <v>G</v>
      </c>
    </row>
    <row r="3137" spans="2:22" x14ac:dyDescent="0.25">
      <c r="B3137" t="s">
        <v>700</v>
      </c>
      <c r="C3137">
        <v>2017</v>
      </c>
      <c r="D3137" t="s">
        <v>666</v>
      </c>
      <c r="E3137" t="s">
        <v>767</v>
      </c>
      <c r="J3137" t="s">
        <v>683</v>
      </c>
      <c r="K3137" t="s">
        <v>2120</v>
      </c>
      <c r="L3137" t="s">
        <v>2121</v>
      </c>
      <c r="M3137" t="s">
        <v>801</v>
      </c>
      <c r="N3137" t="s">
        <v>549</v>
      </c>
      <c r="O3137" t="s">
        <v>382</v>
      </c>
      <c r="Q3137">
        <v>1</v>
      </c>
      <c r="R3137" s="4"/>
      <c r="S3137" s="9" t="str">
        <f t="shared" si="323"/>
        <v>Speas, Alex</v>
      </c>
      <c r="T3137" s="9" t="str">
        <f t="shared" si="324"/>
        <v>Bowman Prospects    Pros</v>
      </c>
      <c r="U3137" s="9" t="str">
        <f>IFERROR(VLOOKUP(S3137,'Lookup '!B:D,3,FALSE)," ")</f>
        <v xml:space="preserve"> </v>
      </c>
      <c r="V3137" s="9" t="str">
        <f t="shared" si="322"/>
        <v>G</v>
      </c>
    </row>
    <row r="3138" spans="2:22" x14ac:dyDescent="0.25">
      <c r="B3138" t="s">
        <v>700</v>
      </c>
      <c r="C3138">
        <v>2017</v>
      </c>
      <c r="D3138" t="s">
        <v>666</v>
      </c>
      <c r="E3138" t="s">
        <v>767</v>
      </c>
      <c r="J3138" t="s">
        <v>683</v>
      </c>
      <c r="K3138" t="s">
        <v>2122</v>
      </c>
      <c r="L3138" t="s">
        <v>2042</v>
      </c>
      <c r="M3138" t="s">
        <v>1363</v>
      </c>
      <c r="N3138" t="s">
        <v>433</v>
      </c>
      <c r="O3138" t="s">
        <v>388</v>
      </c>
      <c r="Q3138">
        <v>1</v>
      </c>
      <c r="R3138" s="4"/>
      <c r="S3138" s="9" t="str">
        <f t="shared" si="323"/>
        <v>Friedl, TJ</v>
      </c>
      <c r="T3138" s="9" t="str">
        <f t="shared" si="324"/>
        <v>Bowman Prospects    Pros</v>
      </c>
      <c r="U3138" s="9" t="str">
        <f>IFERROR(VLOOKUP(S3138,'Lookup '!B:D,3,FALSE)," ")</f>
        <v xml:space="preserve"> </v>
      </c>
      <c r="V3138" s="9" t="str">
        <f t="shared" si="322"/>
        <v>G</v>
      </c>
    </row>
    <row r="3139" spans="2:22" x14ac:dyDescent="0.25">
      <c r="B3139" t="s">
        <v>700</v>
      </c>
      <c r="C3139">
        <v>2017</v>
      </c>
      <c r="D3139" t="s">
        <v>666</v>
      </c>
      <c r="E3139" t="s">
        <v>767</v>
      </c>
      <c r="J3139" t="s">
        <v>683</v>
      </c>
      <c r="K3139" t="s">
        <v>2123</v>
      </c>
      <c r="L3139" t="s">
        <v>2124</v>
      </c>
      <c r="M3139" t="s">
        <v>2125</v>
      </c>
      <c r="N3139" t="s">
        <v>509</v>
      </c>
      <c r="O3139" t="s">
        <v>382</v>
      </c>
      <c r="Q3139">
        <v>1</v>
      </c>
      <c r="R3139" s="4"/>
      <c r="S3139" s="9" t="str">
        <f t="shared" si="323"/>
        <v>DelaCruz, Oscar</v>
      </c>
      <c r="T3139" s="9" t="str">
        <f t="shared" si="324"/>
        <v>Bowman Prospects    Pros</v>
      </c>
      <c r="U3139" s="9" t="str">
        <f>IFERROR(VLOOKUP(S3139,'Lookup '!B:D,3,FALSE)," ")</f>
        <v xml:space="preserve"> </v>
      </c>
      <c r="V3139" s="9" t="str">
        <f t="shared" si="322"/>
        <v>G</v>
      </c>
    </row>
    <row r="3140" spans="2:22" x14ac:dyDescent="0.25">
      <c r="B3140" t="s">
        <v>700</v>
      </c>
      <c r="C3140">
        <v>2017</v>
      </c>
      <c r="D3140" t="s">
        <v>666</v>
      </c>
      <c r="E3140" t="s">
        <v>767</v>
      </c>
      <c r="J3140" t="s">
        <v>683</v>
      </c>
      <c r="K3140" t="s">
        <v>2126</v>
      </c>
      <c r="L3140" t="s">
        <v>1468</v>
      </c>
      <c r="M3140" t="s">
        <v>898</v>
      </c>
      <c r="N3140" t="s">
        <v>966</v>
      </c>
      <c r="O3140" t="s">
        <v>388</v>
      </c>
      <c r="P3140">
        <f>$S$1-1997</f>
        <v>23</v>
      </c>
      <c r="Q3140">
        <v>1</v>
      </c>
      <c r="R3140" s="4">
        <v>1</v>
      </c>
      <c r="S3140" s="9" t="str">
        <f t="shared" si="323"/>
        <v>Robles, Victor</v>
      </c>
      <c r="T3140" s="9" t="str">
        <f t="shared" si="324"/>
        <v>Bowman Prospects    Pros</v>
      </c>
      <c r="U3140" s="9" t="str">
        <f>IFERROR(VLOOKUP(S3140,'Lookup '!B:D,3,FALSE)," ")</f>
        <v xml:space="preserve"> </v>
      </c>
      <c r="V3140" s="9" t="str">
        <f t="shared" si="322"/>
        <v>E $1</v>
      </c>
    </row>
    <row r="3141" spans="2:22" x14ac:dyDescent="0.25">
      <c r="B3141" t="s">
        <v>700</v>
      </c>
      <c r="C3141">
        <v>2017</v>
      </c>
      <c r="D3141" t="s">
        <v>666</v>
      </c>
      <c r="E3141" t="s">
        <v>767</v>
      </c>
      <c r="J3141" t="s">
        <v>683</v>
      </c>
      <c r="K3141" t="s">
        <v>2127</v>
      </c>
      <c r="L3141" t="s">
        <v>2128</v>
      </c>
      <c r="M3141" t="s">
        <v>415</v>
      </c>
      <c r="N3141" t="s">
        <v>451</v>
      </c>
      <c r="O3141" t="s">
        <v>480</v>
      </c>
      <c r="Q3141">
        <v>1</v>
      </c>
      <c r="R3141" s="4"/>
      <c r="S3141" s="9" t="str">
        <f t="shared" si="323"/>
        <v>Mountcastle, Ryan</v>
      </c>
      <c r="T3141" s="9" t="str">
        <f t="shared" si="324"/>
        <v>Bowman Prospects    Pros</v>
      </c>
      <c r="U3141" s="9" t="str">
        <f>IFERROR(VLOOKUP(S3141,'Lookup '!B:D,3,FALSE)," ")</f>
        <v xml:space="preserve"> </v>
      </c>
      <c r="V3141" s="9" t="str">
        <f t="shared" si="322"/>
        <v>G</v>
      </c>
    </row>
    <row r="3142" spans="2:22" x14ac:dyDescent="0.25">
      <c r="B3142" t="s">
        <v>700</v>
      </c>
      <c r="C3142">
        <v>2017</v>
      </c>
      <c r="D3142" t="s">
        <v>666</v>
      </c>
      <c r="E3142" t="s">
        <v>767</v>
      </c>
      <c r="J3142" t="s">
        <v>683</v>
      </c>
      <c r="K3142" t="s">
        <v>2129</v>
      </c>
      <c r="L3142" t="s">
        <v>1304</v>
      </c>
      <c r="M3142" t="s">
        <v>2130</v>
      </c>
      <c r="N3142" t="s">
        <v>430</v>
      </c>
      <c r="O3142" t="s">
        <v>480</v>
      </c>
      <c r="Q3142">
        <v>1</v>
      </c>
      <c r="R3142" s="4">
        <v>1</v>
      </c>
      <c r="S3142" s="9" t="str">
        <f t="shared" si="323"/>
        <v>Rosario, Amed</v>
      </c>
      <c r="T3142" s="9" t="str">
        <f t="shared" si="324"/>
        <v>Bowman Prospects    Pros</v>
      </c>
      <c r="U3142" s="9" t="str">
        <f>IFERROR(VLOOKUP(S3142,'Lookup '!B:D,3,FALSE)," ")</f>
        <v xml:space="preserve"> </v>
      </c>
      <c r="V3142" s="9" t="str">
        <f t="shared" si="322"/>
        <v>E $1</v>
      </c>
    </row>
    <row r="3143" spans="2:22" x14ac:dyDescent="0.25">
      <c r="B3143" t="s">
        <v>700</v>
      </c>
      <c r="C3143">
        <v>2017</v>
      </c>
      <c r="D3143" t="s">
        <v>666</v>
      </c>
      <c r="E3143" t="s">
        <v>767</v>
      </c>
      <c r="J3143" t="s">
        <v>683</v>
      </c>
      <c r="K3143" t="s">
        <v>2131</v>
      </c>
      <c r="L3143" t="s">
        <v>2132</v>
      </c>
      <c r="M3143" t="s">
        <v>1028</v>
      </c>
      <c r="N3143" t="s">
        <v>425</v>
      </c>
      <c r="O3143" t="s">
        <v>398</v>
      </c>
      <c r="Q3143">
        <v>1</v>
      </c>
      <c r="R3143" s="4"/>
      <c r="S3143" s="9" t="str">
        <f t="shared" si="323"/>
        <v>Solak, Nick</v>
      </c>
      <c r="T3143" s="9" t="str">
        <f t="shared" si="324"/>
        <v>Bowman Prospects    Pros</v>
      </c>
      <c r="U3143" s="9" t="str">
        <f>IFERROR(VLOOKUP(S3143,'Lookup '!B:D,3,FALSE)," ")</f>
        <v xml:space="preserve"> </v>
      </c>
      <c r="V3143" s="9" t="str">
        <f t="shared" si="322"/>
        <v>G</v>
      </c>
    </row>
    <row r="3144" spans="2:22" x14ac:dyDescent="0.25">
      <c r="B3144" t="s">
        <v>700</v>
      </c>
      <c r="C3144">
        <v>2017</v>
      </c>
      <c r="D3144" t="s">
        <v>666</v>
      </c>
      <c r="E3144" t="s">
        <v>767</v>
      </c>
      <c r="J3144" t="s">
        <v>683</v>
      </c>
      <c r="K3144" t="s">
        <v>2133</v>
      </c>
      <c r="L3144" t="s">
        <v>2134</v>
      </c>
      <c r="M3144" t="s">
        <v>2135</v>
      </c>
      <c r="N3144" t="s">
        <v>554</v>
      </c>
      <c r="O3144" t="s">
        <v>480</v>
      </c>
      <c r="Q3144">
        <v>1</v>
      </c>
      <c r="R3144" s="4"/>
      <c r="S3144" s="9" t="str">
        <f t="shared" si="323"/>
        <v>Chang, Yu-Cheng</v>
      </c>
      <c r="T3144" s="9" t="str">
        <f t="shared" si="324"/>
        <v>Bowman Prospects    Pros</v>
      </c>
      <c r="U3144" s="9" t="str">
        <f>IFERROR(VLOOKUP(S3144,'Lookup '!B:D,3,FALSE)," ")</f>
        <v xml:space="preserve"> </v>
      </c>
      <c r="V3144" s="9" t="str">
        <f t="shared" si="322"/>
        <v>G</v>
      </c>
    </row>
    <row r="3145" spans="2:22" x14ac:dyDescent="0.25">
      <c r="B3145" t="s">
        <v>700</v>
      </c>
      <c r="C3145">
        <v>2017</v>
      </c>
      <c r="D3145" t="s">
        <v>666</v>
      </c>
      <c r="E3145" t="s">
        <v>767</v>
      </c>
      <c r="J3145" t="s">
        <v>683</v>
      </c>
      <c r="K3145" t="s">
        <v>2136</v>
      </c>
      <c r="L3145" t="s">
        <v>1295</v>
      </c>
      <c r="M3145" t="s">
        <v>2137</v>
      </c>
      <c r="N3145" t="s">
        <v>425</v>
      </c>
      <c r="O3145" t="s">
        <v>480</v>
      </c>
      <c r="P3145">
        <f>$S$1-1996</f>
        <v>24</v>
      </c>
      <c r="Q3145">
        <v>1</v>
      </c>
      <c r="R3145" s="4">
        <v>2</v>
      </c>
      <c r="S3145" s="9" t="str">
        <f t="shared" si="323"/>
        <v>Torres, Gleyber</v>
      </c>
      <c r="T3145" s="9" t="str">
        <f t="shared" si="324"/>
        <v>Bowman Prospects    Pros</v>
      </c>
      <c r="U3145" s="9" t="str">
        <f>IFERROR(VLOOKUP(S3145,'Lookup '!B:D,3,FALSE)," ")</f>
        <v xml:space="preserve"> </v>
      </c>
      <c r="V3145" s="9" t="str">
        <f t="shared" si="322"/>
        <v>E $1</v>
      </c>
    </row>
    <row r="3146" spans="2:22" x14ac:dyDescent="0.25">
      <c r="B3146" t="s">
        <v>700</v>
      </c>
      <c r="C3146">
        <v>2017</v>
      </c>
      <c r="D3146" t="s">
        <v>666</v>
      </c>
      <c r="E3146" t="s">
        <v>767</v>
      </c>
      <c r="J3146" t="s">
        <v>683</v>
      </c>
      <c r="K3146" t="s">
        <v>2138</v>
      </c>
      <c r="L3146" t="s">
        <v>991</v>
      </c>
      <c r="M3146" t="s">
        <v>1287</v>
      </c>
      <c r="N3146" t="s">
        <v>532</v>
      </c>
      <c r="O3146" t="s">
        <v>440</v>
      </c>
      <c r="Q3146">
        <v>1</v>
      </c>
      <c r="R3146" s="4"/>
      <c r="S3146" s="9" t="str">
        <f t="shared" si="323"/>
        <v>Davis, JD</v>
      </c>
      <c r="T3146" s="9" t="str">
        <f t="shared" si="324"/>
        <v>Bowman Prospects    Pros</v>
      </c>
      <c r="U3146" s="9" t="str">
        <f>IFERROR(VLOOKUP(S3146,'Lookup '!B:D,3,FALSE)," ")</f>
        <v xml:space="preserve"> </v>
      </c>
      <c r="V3146" s="9" t="str">
        <f t="shared" si="322"/>
        <v>G</v>
      </c>
    </row>
    <row r="3147" spans="2:22" x14ac:dyDescent="0.25">
      <c r="B3147" t="s">
        <v>700</v>
      </c>
      <c r="C3147">
        <v>2017</v>
      </c>
      <c r="D3147" t="s">
        <v>666</v>
      </c>
      <c r="E3147" t="s">
        <v>767</v>
      </c>
      <c r="J3147" t="s">
        <v>683</v>
      </c>
      <c r="K3147" t="s">
        <v>2139</v>
      </c>
      <c r="L3147" t="s">
        <v>1370</v>
      </c>
      <c r="M3147" t="s">
        <v>839</v>
      </c>
      <c r="N3147" t="s">
        <v>782</v>
      </c>
      <c r="O3147" t="s">
        <v>440</v>
      </c>
      <c r="P3147">
        <f>$S$1-1993</f>
        <v>27</v>
      </c>
      <c r="Q3147">
        <v>1</v>
      </c>
      <c r="R3147" s="4"/>
      <c r="S3147" s="9" t="str">
        <f t="shared" si="323"/>
        <v>Anderson, Brian</v>
      </c>
      <c r="T3147" s="9" t="str">
        <f t="shared" si="324"/>
        <v>Bowman Prospects    Pros</v>
      </c>
      <c r="U3147" s="9" t="str">
        <f>IFERROR(VLOOKUP(S3147,'Lookup '!B:D,3,FALSE)," ")</f>
        <v xml:space="preserve"> </v>
      </c>
      <c r="V3147" s="9" t="str">
        <f t="shared" si="322"/>
        <v>G</v>
      </c>
    </row>
    <row r="3148" spans="2:22" x14ac:dyDescent="0.25">
      <c r="B3148" t="s">
        <v>700</v>
      </c>
      <c r="C3148">
        <v>2017</v>
      </c>
      <c r="D3148" t="s">
        <v>666</v>
      </c>
      <c r="E3148" t="s">
        <v>767</v>
      </c>
      <c r="J3148" t="s">
        <v>683</v>
      </c>
      <c r="K3148" t="s">
        <v>2140</v>
      </c>
      <c r="L3148" t="s">
        <v>2141</v>
      </c>
      <c r="M3148" t="s">
        <v>1163</v>
      </c>
      <c r="N3148" t="s">
        <v>451</v>
      </c>
      <c r="O3148" t="s">
        <v>382</v>
      </c>
      <c r="Q3148">
        <v>1</v>
      </c>
      <c r="R3148" s="4"/>
      <c r="S3148" s="9" t="str">
        <f t="shared" si="323"/>
        <v>Sedlock, Cody</v>
      </c>
      <c r="T3148" s="9" t="str">
        <f t="shared" si="324"/>
        <v>Bowman Prospects    Pros</v>
      </c>
      <c r="U3148" s="9" t="str">
        <f>IFERROR(VLOOKUP(S3148,'Lookup '!B:D,3,FALSE)," ")</f>
        <v xml:space="preserve"> </v>
      </c>
      <c r="V3148" s="9" t="str">
        <f t="shared" si="322"/>
        <v>G</v>
      </c>
    </row>
    <row r="3149" spans="2:22" x14ac:dyDescent="0.25">
      <c r="B3149" t="s">
        <v>700</v>
      </c>
      <c r="C3149">
        <v>2017</v>
      </c>
      <c r="D3149" t="s">
        <v>666</v>
      </c>
      <c r="E3149" t="s">
        <v>767</v>
      </c>
      <c r="J3149" t="s">
        <v>683</v>
      </c>
      <c r="K3149" t="s">
        <v>2142</v>
      </c>
      <c r="L3149" t="s">
        <v>733</v>
      </c>
      <c r="M3149" t="s">
        <v>1393</v>
      </c>
      <c r="N3149" t="s">
        <v>433</v>
      </c>
      <c r="O3149" t="s">
        <v>480</v>
      </c>
      <c r="Q3149">
        <v>1</v>
      </c>
      <c r="R3149" s="4"/>
      <c r="S3149" s="9" t="str">
        <f t="shared" si="323"/>
        <v>Rodriguez, Alfredo</v>
      </c>
      <c r="T3149" s="9" t="str">
        <f t="shared" si="324"/>
        <v>Bowman Prospects    Pros</v>
      </c>
      <c r="U3149" s="9" t="str">
        <f>IFERROR(VLOOKUP(S3149,'Lookup '!B:D,3,FALSE)," ")</f>
        <v xml:space="preserve"> </v>
      </c>
      <c r="V3149" s="9" t="str">
        <f t="shared" si="322"/>
        <v>G</v>
      </c>
    </row>
    <row r="3150" spans="2:22" x14ac:dyDescent="0.25">
      <c r="B3150" t="s">
        <v>700</v>
      </c>
      <c r="C3150">
        <v>2017</v>
      </c>
      <c r="D3150" t="s">
        <v>666</v>
      </c>
      <c r="E3150" t="s">
        <v>767</v>
      </c>
      <c r="J3150" t="s">
        <v>683</v>
      </c>
      <c r="K3150" t="s">
        <v>2143</v>
      </c>
      <c r="L3150" t="s">
        <v>1389</v>
      </c>
      <c r="M3150" t="s">
        <v>2144</v>
      </c>
      <c r="N3150" t="s">
        <v>532</v>
      </c>
      <c r="O3150" t="s">
        <v>388</v>
      </c>
      <c r="Q3150">
        <v>1</v>
      </c>
      <c r="R3150" s="4"/>
      <c r="S3150" s="9" t="str">
        <f t="shared" si="323"/>
        <v>Cameron, Daz</v>
      </c>
      <c r="T3150" s="9" t="str">
        <f t="shared" si="324"/>
        <v>Bowman Prospects    Pros</v>
      </c>
      <c r="U3150" s="9" t="str">
        <f>IFERROR(VLOOKUP(S3150,'Lookup '!B:D,3,FALSE)," ")</f>
        <v xml:space="preserve"> </v>
      </c>
      <c r="V3150" s="9" t="str">
        <f t="shared" si="322"/>
        <v>G</v>
      </c>
    </row>
    <row r="3151" spans="2:22" x14ac:dyDescent="0.25">
      <c r="B3151" t="s">
        <v>700</v>
      </c>
      <c r="C3151">
        <v>2017</v>
      </c>
      <c r="D3151" t="s">
        <v>666</v>
      </c>
      <c r="E3151" t="s">
        <v>767</v>
      </c>
      <c r="J3151" t="s">
        <v>683</v>
      </c>
      <c r="K3151" t="s">
        <v>2145</v>
      </c>
      <c r="L3151" t="s">
        <v>2146</v>
      </c>
      <c r="M3151" t="s">
        <v>2147</v>
      </c>
      <c r="N3151" t="s">
        <v>2106</v>
      </c>
      <c r="O3151" t="s">
        <v>382</v>
      </c>
      <c r="Q3151">
        <v>1</v>
      </c>
      <c r="R3151" s="4"/>
      <c r="S3151" s="9" t="str">
        <f t="shared" si="323"/>
        <v>Norimoto, Takahiro</v>
      </c>
      <c r="T3151" s="9" t="str">
        <f t="shared" si="324"/>
        <v>Bowman Prospects    Pros</v>
      </c>
      <c r="U3151" s="9" t="str">
        <f>IFERROR(VLOOKUP(S3151,'Lookup '!B:D,3,FALSE)," ")</f>
        <v xml:space="preserve"> </v>
      </c>
      <c r="V3151" s="9" t="str">
        <f t="shared" si="322"/>
        <v>G</v>
      </c>
    </row>
    <row r="3152" spans="2:22" x14ac:dyDescent="0.25">
      <c r="B3152" t="s">
        <v>700</v>
      </c>
      <c r="C3152">
        <v>2017</v>
      </c>
      <c r="D3152" t="s">
        <v>666</v>
      </c>
      <c r="E3152" t="s">
        <v>767</v>
      </c>
      <c r="J3152" t="s">
        <v>683</v>
      </c>
      <c r="K3152" t="s">
        <v>2148</v>
      </c>
      <c r="L3152" t="s">
        <v>2149</v>
      </c>
      <c r="M3152" t="s">
        <v>606</v>
      </c>
      <c r="N3152" t="s">
        <v>423</v>
      </c>
      <c r="O3152" t="s">
        <v>480</v>
      </c>
      <c r="Q3152">
        <v>1</v>
      </c>
      <c r="R3152" s="4"/>
      <c r="S3152" s="9" t="str">
        <f t="shared" si="323"/>
        <v>Maitan, Kevin</v>
      </c>
      <c r="T3152" s="9" t="str">
        <f t="shared" si="324"/>
        <v>Bowman Prospects    Pros</v>
      </c>
      <c r="U3152" s="9" t="str">
        <f>IFERROR(VLOOKUP(S3152,'Lookup '!B:D,3,FALSE)," ")</f>
        <v xml:space="preserve"> </v>
      </c>
      <c r="V3152" s="9" t="str">
        <f t="shared" si="322"/>
        <v>G</v>
      </c>
    </row>
    <row r="3153" spans="2:22" x14ac:dyDescent="0.25">
      <c r="B3153" t="s">
        <v>700</v>
      </c>
      <c r="C3153">
        <v>2017</v>
      </c>
      <c r="D3153" t="s">
        <v>666</v>
      </c>
      <c r="E3153" t="s">
        <v>767</v>
      </c>
      <c r="J3153" t="s">
        <v>683</v>
      </c>
      <c r="K3153" t="s">
        <v>2150</v>
      </c>
      <c r="L3153" t="s">
        <v>2151</v>
      </c>
      <c r="M3153" t="s">
        <v>840</v>
      </c>
      <c r="N3153" t="s">
        <v>402</v>
      </c>
      <c r="O3153" t="s">
        <v>440</v>
      </c>
      <c r="Q3153">
        <v>1</v>
      </c>
      <c r="R3153" s="4">
        <v>1</v>
      </c>
      <c r="S3153" s="9" t="str">
        <f t="shared" si="323"/>
        <v>Devers, Rafael</v>
      </c>
      <c r="T3153" s="9" t="str">
        <f t="shared" si="324"/>
        <v>Bowman Prospects    Pros</v>
      </c>
      <c r="U3153" s="9" t="str">
        <f>IFERROR(VLOOKUP(S3153,'Lookup '!B:D,3,FALSE)," ")</f>
        <v xml:space="preserve"> </v>
      </c>
      <c r="V3153" s="9" t="str">
        <f t="shared" si="322"/>
        <v>E $1</v>
      </c>
    </row>
    <row r="3154" spans="2:22" x14ac:dyDescent="0.25">
      <c r="B3154" t="s">
        <v>700</v>
      </c>
      <c r="C3154">
        <v>2017</v>
      </c>
      <c r="D3154" t="s">
        <v>666</v>
      </c>
      <c r="E3154" t="s">
        <v>767</v>
      </c>
      <c r="J3154" t="s">
        <v>683</v>
      </c>
      <c r="K3154" t="s">
        <v>2152</v>
      </c>
      <c r="L3154" t="s">
        <v>2153</v>
      </c>
      <c r="M3154" t="s">
        <v>801</v>
      </c>
      <c r="N3154" t="s">
        <v>395</v>
      </c>
      <c r="O3154" t="s">
        <v>388</v>
      </c>
      <c r="Q3154">
        <v>1</v>
      </c>
      <c r="R3154" s="4">
        <v>1</v>
      </c>
      <c r="S3154" s="9" t="str">
        <f t="shared" si="323"/>
        <v>Kirilloff, Alex</v>
      </c>
      <c r="T3154" s="9" t="str">
        <f t="shared" si="324"/>
        <v>Bowman Prospects    Pros</v>
      </c>
      <c r="U3154" s="9" t="str">
        <f>IFERROR(VLOOKUP(S3154,'Lookup '!B:D,3,FALSE)," ")</f>
        <v xml:space="preserve"> </v>
      </c>
      <c r="V3154" s="9" t="str">
        <f t="shared" si="322"/>
        <v>E $1</v>
      </c>
    </row>
    <row r="3155" spans="2:22" x14ac:dyDescent="0.25">
      <c r="B3155" t="s">
        <v>700</v>
      </c>
      <c r="C3155">
        <v>2017</v>
      </c>
      <c r="D3155" t="s">
        <v>666</v>
      </c>
      <c r="E3155" t="s">
        <v>767</v>
      </c>
      <c r="J3155" t="s">
        <v>683</v>
      </c>
      <c r="K3155" t="s">
        <v>2154</v>
      </c>
      <c r="L3155" t="s">
        <v>1376</v>
      </c>
      <c r="M3155" t="s">
        <v>646</v>
      </c>
      <c r="N3155" t="s">
        <v>391</v>
      </c>
      <c r="O3155" t="s">
        <v>382</v>
      </c>
      <c r="Q3155">
        <v>1</v>
      </c>
      <c r="R3155" s="4">
        <v>1</v>
      </c>
      <c r="S3155" s="9" t="str">
        <f t="shared" si="323"/>
        <v>Flaherty, Jack</v>
      </c>
      <c r="T3155" s="9" t="str">
        <f t="shared" si="324"/>
        <v>Bowman Prospects    Pros</v>
      </c>
      <c r="U3155" s="9" t="str">
        <f>IFERROR(VLOOKUP(S3155,'Lookup '!B:D,3,FALSE)," ")</f>
        <v xml:space="preserve"> </v>
      </c>
      <c r="V3155" s="9" t="str">
        <f t="shared" si="322"/>
        <v>E $1</v>
      </c>
    </row>
    <row r="3156" spans="2:22" x14ac:dyDescent="0.25">
      <c r="B3156" t="s">
        <v>700</v>
      </c>
      <c r="C3156">
        <v>2017</v>
      </c>
      <c r="D3156" t="s">
        <v>666</v>
      </c>
      <c r="E3156" t="s">
        <v>767</v>
      </c>
      <c r="J3156" t="s">
        <v>683</v>
      </c>
      <c r="K3156" t="s">
        <v>2155</v>
      </c>
      <c r="L3156" t="s">
        <v>1772</v>
      </c>
      <c r="M3156" t="s">
        <v>908</v>
      </c>
      <c r="N3156" t="s">
        <v>446</v>
      </c>
      <c r="O3156" t="s">
        <v>398</v>
      </c>
      <c r="P3156">
        <f>$S$1-1997</f>
        <v>23</v>
      </c>
      <c r="Q3156">
        <v>1</v>
      </c>
      <c r="R3156" s="4"/>
      <c r="S3156" s="9" t="str">
        <f t="shared" si="323"/>
        <v>Urias, Luis</v>
      </c>
      <c r="T3156" s="9" t="str">
        <f t="shared" si="324"/>
        <v>Bowman Prospects    Pros</v>
      </c>
      <c r="U3156" s="9" t="str">
        <f>IFERROR(VLOOKUP(S3156,'Lookup '!B:D,3,FALSE)," ")</f>
        <v xml:space="preserve"> </v>
      </c>
      <c r="V3156" s="9" t="str">
        <f t="shared" si="322"/>
        <v>G</v>
      </c>
    </row>
    <row r="3157" spans="2:22" x14ac:dyDescent="0.25">
      <c r="B3157" t="s">
        <v>700</v>
      </c>
      <c r="C3157">
        <v>2017</v>
      </c>
      <c r="D3157" t="s">
        <v>666</v>
      </c>
      <c r="E3157" t="s">
        <v>767</v>
      </c>
      <c r="J3157" t="s">
        <v>683</v>
      </c>
      <c r="K3157" t="s">
        <v>1632</v>
      </c>
      <c r="L3157" t="s">
        <v>2156</v>
      </c>
      <c r="M3157" t="s">
        <v>2157</v>
      </c>
      <c r="N3157" t="s">
        <v>509</v>
      </c>
      <c r="O3157" t="s">
        <v>388</v>
      </c>
      <c r="Q3157">
        <v>1</v>
      </c>
      <c r="R3157" s="4"/>
      <c r="S3157" s="9" t="str">
        <f t="shared" si="323"/>
        <v>Dewees, Donnie</v>
      </c>
      <c r="T3157" s="9" t="str">
        <f t="shared" si="324"/>
        <v>Bowman Prospects    Pros</v>
      </c>
      <c r="U3157" s="9" t="str">
        <f>IFERROR(VLOOKUP(S3157,'Lookup '!B:D,3,FALSE)," ")</f>
        <v xml:space="preserve"> </v>
      </c>
      <c r="V3157" s="9" t="str">
        <f t="shared" si="322"/>
        <v>G</v>
      </c>
    </row>
    <row r="3158" spans="2:22" x14ac:dyDescent="0.25">
      <c r="B3158" t="s">
        <v>700</v>
      </c>
      <c r="C3158">
        <v>2017</v>
      </c>
      <c r="D3158" t="s">
        <v>666</v>
      </c>
      <c r="E3158" t="s">
        <v>767</v>
      </c>
      <c r="J3158" t="s">
        <v>683</v>
      </c>
      <c r="K3158" t="s">
        <v>2158</v>
      </c>
      <c r="L3158" t="s">
        <v>2159</v>
      </c>
      <c r="M3158" t="s">
        <v>1332</v>
      </c>
      <c r="N3158" t="s">
        <v>781</v>
      </c>
      <c r="O3158" t="s">
        <v>382</v>
      </c>
      <c r="Q3158">
        <v>1</v>
      </c>
      <c r="R3158" s="4"/>
      <c r="S3158" s="9" t="str">
        <f t="shared" si="323"/>
        <v>Freeland, Kyle</v>
      </c>
      <c r="T3158" s="9" t="str">
        <f t="shared" si="324"/>
        <v>Bowman Prospects    Pros</v>
      </c>
      <c r="U3158" s="9" t="str">
        <f>IFERROR(VLOOKUP(S3158,'Lookup '!B:D,3,FALSE)," ")</f>
        <v xml:space="preserve"> </v>
      </c>
      <c r="V3158" s="9" t="str">
        <f t="shared" si="322"/>
        <v>G</v>
      </c>
    </row>
    <row r="3159" spans="2:22" x14ac:dyDescent="0.25">
      <c r="B3159" t="s">
        <v>700</v>
      </c>
      <c r="C3159">
        <v>2017</v>
      </c>
      <c r="D3159" t="s">
        <v>666</v>
      </c>
      <c r="E3159" t="s">
        <v>767</v>
      </c>
      <c r="J3159" t="s">
        <v>683</v>
      </c>
      <c r="K3159" t="s">
        <v>1635</v>
      </c>
      <c r="L3159" t="s">
        <v>2160</v>
      </c>
      <c r="M3159" t="s">
        <v>361</v>
      </c>
      <c r="N3159" t="s">
        <v>417</v>
      </c>
      <c r="O3159" t="s">
        <v>480</v>
      </c>
      <c r="Q3159">
        <v>1</v>
      </c>
      <c r="R3159" s="4"/>
      <c r="S3159" s="9" t="str">
        <f t="shared" si="323"/>
        <v>Fletcher, David</v>
      </c>
      <c r="T3159" s="9" t="str">
        <f t="shared" si="324"/>
        <v>Bowman Prospects    Pros</v>
      </c>
      <c r="U3159" s="9" t="str">
        <f>IFERROR(VLOOKUP(S3159,'Lookup '!B:D,3,FALSE)," ")</f>
        <v xml:space="preserve"> </v>
      </c>
      <c r="V3159" s="9" t="str">
        <f t="shared" si="322"/>
        <v>G</v>
      </c>
    </row>
    <row r="3160" spans="2:22" x14ac:dyDescent="0.25">
      <c r="B3160" t="s">
        <v>700</v>
      </c>
      <c r="C3160">
        <v>2017</v>
      </c>
      <c r="D3160" t="s">
        <v>666</v>
      </c>
      <c r="E3160" t="s">
        <v>767</v>
      </c>
      <c r="J3160" t="s">
        <v>683</v>
      </c>
      <c r="K3160" t="s">
        <v>2161</v>
      </c>
      <c r="L3160" t="s">
        <v>2162</v>
      </c>
      <c r="M3160" t="s">
        <v>2163</v>
      </c>
      <c r="N3160" t="s">
        <v>554</v>
      </c>
      <c r="O3160" t="s">
        <v>382</v>
      </c>
      <c r="Q3160">
        <v>1</v>
      </c>
      <c r="R3160" s="4"/>
      <c r="S3160" s="9" t="str">
        <f t="shared" si="323"/>
        <v>McKenzie, Triston</v>
      </c>
      <c r="T3160" s="9" t="str">
        <f t="shared" si="324"/>
        <v>Bowman Prospects    Pros</v>
      </c>
      <c r="U3160" s="9" t="str">
        <f>IFERROR(VLOOKUP(S3160,'Lookup '!B:D,3,FALSE)," ")</f>
        <v xml:space="preserve"> </v>
      </c>
      <c r="V3160" s="9" t="str">
        <f t="shared" si="322"/>
        <v>G</v>
      </c>
    </row>
    <row r="3161" spans="2:22" x14ac:dyDescent="0.25">
      <c r="B3161" t="s">
        <v>700</v>
      </c>
      <c r="C3161">
        <v>2017</v>
      </c>
      <c r="D3161" t="s">
        <v>666</v>
      </c>
      <c r="E3161" t="s">
        <v>767</v>
      </c>
      <c r="J3161" t="s">
        <v>683</v>
      </c>
      <c r="K3161" t="s">
        <v>2164</v>
      </c>
      <c r="L3161" t="s">
        <v>2165</v>
      </c>
      <c r="M3161" t="s">
        <v>1430</v>
      </c>
      <c r="N3161" t="s">
        <v>425</v>
      </c>
      <c r="O3161" t="s">
        <v>388</v>
      </c>
      <c r="Q3161">
        <v>1</v>
      </c>
      <c r="R3161" s="4"/>
      <c r="S3161" s="9" t="str">
        <f t="shared" si="323"/>
        <v>Rutherford, Blake</v>
      </c>
      <c r="T3161" s="9" t="str">
        <f t="shared" si="324"/>
        <v>Bowman Prospects    Pros</v>
      </c>
      <c r="U3161" s="9" t="str">
        <f>IFERROR(VLOOKUP(S3161,'Lookup '!B:D,3,FALSE)," ")</f>
        <v xml:space="preserve"> </v>
      </c>
      <c r="V3161" s="9" t="str">
        <f t="shared" si="322"/>
        <v>G</v>
      </c>
    </row>
    <row r="3162" spans="2:22" x14ac:dyDescent="0.25">
      <c r="B3162" t="s">
        <v>700</v>
      </c>
      <c r="C3162">
        <v>2017</v>
      </c>
      <c r="D3162" t="s">
        <v>666</v>
      </c>
      <c r="E3162" t="s">
        <v>767</v>
      </c>
      <c r="J3162" t="s">
        <v>683</v>
      </c>
      <c r="K3162" t="s">
        <v>2166</v>
      </c>
      <c r="L3162" t="s">
        <v>2167</v>
      </c>
      <c r="M3162" t="s">
        <v>617</v>
      </c>
      <c r="N3162" t="s">
        <v>387</v>
      </c>
      <c r="O3162" t="s">
        <v>382</v>
      </c>
      <c r="Q3162">
        <v>1</v>
      </c>
      <c r="R3162" s="4"/>
      <c r="S3162" s="9" t="str">
        <f t="shared" si="323"/>
        <v>Manning, Matt</v>
      </c>
      <c r="T3162" s="9" t="str">
        <f t="shared" si="324"/>
        <v>Bowman Prospects    Pros</v>
      </c>
      <c r="U3162" s="9" t="str">
        <f>IFERROR(VLOOKUP(S3162,'Lookup '!B:D,3,FALSE)," ")</f>
        <v xml:space="preserve"> </v>
      </c>
      <c r="V3162" s="9" t="str">
        <f t="shared" si="322"/>
        <v>G</v>
      </c>
    </row>
    <row r="3163" spans="2:22" x14ac:dyDescent="0.25">
      <c r="B3163" t="s">
        <v>700</v>
      </c>
      <c r="C3163">
        <v>2017</v>
      </c>
      <c r="D3163" t="s">
        <v>666</v>
      </c>
      <c r="E3163" t="s">
        <v>767</v>
      </c>
      <c r="J3163" t="s">
        <v>683</v>
      </c>
      <c r="K3163" t="s">
        <v>1594</v>
      </c>
      <c r="L3163" t="s">
        <v>473</v>
      </c>
      <c r="M3163" t="s">
        <v>877</v>
      </c>
      <c r="N3163" t="s">
        <v>549</v>
      </c>
      <c r="O3163" t="s">
        <v>440</v>
      </c>
      <c r="Q3163">
        <v>1</v>
      </c>
      <c r="R3163" s="4"/>
      <c r="S3163" s="9" t="str">
        <f t="shared" si="323"/>
        <v>Morgan, Josh</v>
      </c>
      <c r="T3163" s="9" t="str">
        <f t="shared" si="324"/>
        <v>Bowman Prospects    Pros</v>
      </c>
      <c r="U3163" s="9" t="str">
        <f>IFERROR(VLOOKUP(S3163,'Lookup '!B:D,3,FALSE)," ")</f>
        <v xml:space="preserve"> </v>
      </c>
      <c r="V3163" s="9" t="str">
        <f t="shared" si="322"/>
        <v>G</v>
      </c>
    </row>
    <row r="3164" spans="2:22" x14ac:dyDescent="0.25">
      <c r="B3164" t="s">
        <v>700</v>
      </c>
      <c r="C3164">
        <v>2017</v>
      </c>
      <c r="D3164" t="s">
        <v>666</v>
      </c>
      <c r="E3164" t="s">
        <v>767</v>
      </c>
      <c r="J3164" t="s">
        <v>683</v>
      </c>
      <c r="K3164" t="s">
        <v>2168</v>
      </c>
      <c r="L3164" t="s">
        <v>2169</v>
      </c>
      <c r="M3164" t="s">
        <v>1113</v>
      </c>
      <c r="N3164" t="s">
        <v>509</v>
      </c>
      <c r="O3164" t="s">
        <v>382</v>
      </c>
      <c r="Q3164">
        <v>1</v>
      </c>
      <c r="R3164" s="4"/>
      <c r="S3164" s="9" t="str">
        <f t="shared" si="323"/>
        <v>Cease, Dylan</v>
      </c>
      <c r="T3164" s="9" t="str">
        <f t="shared" si="324"/>
        <v>Bowman Prospects    Pros</v>
      </c>
      <c r="U3164" s="9" t="str">
        <f>IFERROR(VLOOKUP(S3164,'Lookup '!B:D,3,FALSE)," ")</f>
        <v xml:space="preserve"> </v>
      </c>
      <c r="V3164" s="9" t="str">
        <f t="shared" si="322"/>
        <v>G</v>
      </c>
    </row>
    <row r="3165" spans="2:22" x14ac:dyDescent="0.25">
      <c r="B3165" t="s">
        <v>700</v>
      </c>
      <c r="C3165">
        <v>2017</v>
      </c>
      <c r="D3165" t="s">
        <v>666</v>
      </c>
      <c r="E3165" t="s">
        <v>767</v>
      </c>
      <c r="J3165" t="s">
        <v>683</v>
      </c>
      <c r="K3165" t="s">
        <v>1597</v>
      </c>
      <c r="L3165" t="s">
        <v>3861</v>
      </c>
      <c r="M3165" t="s">
        <v>2170</v>
      </c>
      <c r="N3165" t="s">
        <v>423</v>
      </c>
      <c r="O3165" t="s">
        <v>388</v>
      </c>
      <c r="Q3165">
        <v>1</v>
      </c>
      <c r="R3165" s="4">
        <v>3</v>
      </c>
      <c r="S3165" s="9" t="str">
        <f t="shared" si="323"/>
        <v>Acuna Jr., Ronald</v>
      </c>
      <c r="T3165" s="9" t="str">
        <f t="shared" si="324"/>
        <v>Bowman Prospects    Pros</v>
      </c>
      <c r="U3165" s="9" t="str">
        <f>IFERROR(VLOOKUP(S3165,'Lookup '!B:D,3,FALSE)," ")</f>
        <v xml:space="preserve"> </v>
      </c>
      <c r="V3165" s="9" t="str">
        <f t="shared" si="322"/>
        <v>E $1</v>
      </c>
    </row>
    <row r="3166" spans="2:22" x14ac:dyDescent="0.25">
      <c r="B3166" t="s">
        <v>700</v>
      </c>
      <c r="C3166">
        <v>2017</v>
      </c>
      <c r="D3166" t="s">
        <v>666</v>
      </c>
      <c r="E3166" t="s">
        <v>767</v>
      </c>
      <c r="J3166" t="s">
        <v>683</v>
      </c>
      <c r="K3166" t="s">
        <v>2171</v>
      </c>
      <c r="L3166" t="s">
        <v>831</v>
      </c>
      <c r="M3166" t="s">
        <v>908</v>
      </c>
      <c r="N3166" t="s">
        <v>456</v>
      </c>
      <c r="O3166" t="s">
        <v>382</v>
      </c>
      <c r="Q3166">
        <v>1</v>
      </c>
      <c r="R3166" s="4"/>
      <c r="S3166" s="9" t="str">
        <f t="shared" si="323"/>
        <v>Ortiz, Luis</v>
      </c>
      <c r="T3166" s="9" t="str">
        <f t="shared" si="324"/>
        <v>Bowman Prospects    Pros</v>
      </c>
      <c r="U3166" s="9" t="str">
        <f>IFERROR(VLOOKUP(S3166,'Lookup '!B:D,3,FALSE)," ")</f>
        <v xml:space="preserve"> </v>
      </c>
      <c r="V3166" s="9" t="str">
        <f t="shared" si="322"/>
        <v>G</v>
      </c>
    </row>
    <row r="3167" spans="2:22" x14ac:dyDescent="0.25">
      <c r="B3167" t="s">
        <v>700</v>
      </c>
      <c r="C3167">
        <v>2017</v>
      </c>
      <c r="D3167" t="s">
        <v>666</v>
      </c>
      <c r="E3167" t="s">
        <v>767</v>
      </c>
      <c r="J3167" t="s">
        <v>683</v>
      </c>
      <c r="K3167" t="s">
        <v>2172</v>
      </c>
      <c r="L3167" t="s">
        <v>2173</v>
      </c>
      <c r="M3167" t="s">
        <v>598</v>
      </c>
      <c r="N3167" t="s">
        <v>509</v>
      </c>
      <c r="O3167" t="s">
        <v>388</v>
      </c>
      <c r="Q3167">
        <v>1</v>
      </c>
      <c r="R3167" s="4"/>
      <c r="S3167" s="9" t="str">
        <f t="shared" si="323"/>
        <v>Zagunis, Mark</v>
      </c>
      <c r="T3167" s="9" t="str">
        <f t="shared" si="324"/>
        <v>Bowman Prospects    Pros</v>
      </c>
      <c r="U3167" s="9" t="str">
        <f>IFERROR(VLOOKUP(S3167,'Lookup '!B:D,3,FALSE)," ")</f>
        <v xml:space="preserve"> </v>
      </c>
      <c r="V3167" s="9" t="str">
        <f t="shared" si="322"/>
        <v>G</v>
      </c>
    </row>
    <row r="3168" spans="2:22" x14ac:dyDescent="0.25">
      <c r="B3168" t="s">
        <v>700</v>
      </c>
      <c r="C3168">
        <v>2017</v>
      </c>
      <c r="D3168" t="s">
        <v>666</v>
      </c>
      <c r="E3168" t="s">
        <v>767</v>
      </c>
      <c r="J3168" t="s">
        <v>683</v>
      </c>
      <c r="K3168" t="s">
        <v>2174</v>
      </c>
      <c r="L3168" t="s">
        <v>2175</v>
      </c>
      <c r="M3168" t="s">
        <v>826</v>
      </c>
      <c r="N3168" t="s">
        <v>381</v>
      </c>
      <c r="O3168" t="s">
        <v>388</v>
      </c>
      <c r="Q3168">
        <v>1</v>
      </c>
      <c r="R3168" s="4"/>
      <c r="S3168" s="9" t="str">
        <f t="shared" si="323"/>
        <v>Moniak, Mickey</v>
      </c>
      <c r="T3168" s="9" t="str">
        <f t="shared" si="324"/>
        <v>Bowman Prospects    Pros</v>
      </c>
      <c r="U3168" s="9" t="str">
        <f>IFERROR(VLOOKUP(S3168,'Lookup '!B:D,3,FALSE)," ")</f>
        <v xml:space="preserve"> </v>
      </c>
      <c r="V3168" s="9" t="str">
        <f t="shared" si="322"/>
        <v>G</v>
      </c>
    </row>
    <row r="3169" spans="2:22" x14ac:dyDescent="0.25">
      <c r="B3169" t="s">
        <v>700</v>
      </c>
      <c r="C3169">
        <v>2017</v>
      </c>
      <c r="D3169" t="s">
        <v>666</v>
      </c>
      <c r="E3169" t="s">
        <v>767</v>
      </c>
      <c r="J3169" t="s">
        <v>683</v>
      </c>
      <c r="K3169" t="s">
        <v>2176</v>
      </c>
      <c r="L3169" t="s">
        <v>2177</v>
      </c>
      <c r="M3169" t="s">
        <v>2178</v>
      </c>
      <c r="N3169" t="s">
        <v>837</v>
      </c>
      <c r="O3169" t="s">
        <v>480</v>
      </c>
      <c r="Q3169">
        <v>1</v>
      </c>
      <c r="R3169" s="4"/>
      <c r="S3169" s="9" t="str">
        <f t="shared" si="323"/>
        <v>Adames, Willy</v>
      </c>
      <c r="T3169" s="9" t="str">
        <f t="shared" si="324"/>
        <v>Bowman Prospects    Pros</v>
      </c>
      <c r="U3169" s="9" t="str">
        <f>IFERROR(VLOOKUP(S3169,'Lookup '!B:D,3,FALSE)," ")</f>
        <v xml:space="preserve"> </v>
      </c>
      <c r="V3169" s="9" t="str">
        <f t="shared" si="322"/>
        <v>G</v>
      </c>
    </row>
    <row r="3170" spans="2:22" x14ac:dyDescent="0.25">
      <c r="B3170" t="s">
        <v>700</v>
      </c>
      <c r="C3170">
        <v>2017</v>
      </c>
      <c r="D3170" t="s">
        <v>666</v>
      </c>
      <c r="E3170" t="s">
        <v>767</v>
      </c>
      <c r="J3170" t="s">
        <v>683</v>
      </c>
      <c r="K3170" t="s">
        <v>2179</v>
      </c>
      <c r="L3170" t="s">
        <v>2180</v>
      </c>
      <c r="M3170" t="s">
        <v>2181</v>
      </c>
      <c r="N3170" t="s">
        <v>2182</v>
      </c>
      <c r="O3170" t="s">
        <v>382</v>
      </c>
      <c r="Q3170">
        <v>1</v>
      </c>
      <c r="R3170" s="4"/>
      <c r="S3170" s="9" t="str">
        <f t="shared" si="323"/>
        <v>Hyeon-Jong, Yang</v>
      </c>
      <c r="T3170" s="9" t="str">
        <f t="shared" si="324"/>
        <v>Bowman Prospects    Pros</v>
      </c>
      <c r="U3170" s="9" t="str">
        <f>IFERROR(VLOOKUP(S3170,'Lookup '!B:D,3,FALSE)," ")</f>
        <v xml:space="preserve"> </v>
      </c>
      <c r="V3170" s="9" t="str">
        <f t="shared" si="322"/>
        <v>G</v>
      </c>
    </row>
    <row r="3171" spans="2:22" x14ac:dyDescent="0.25">
      <c r="B3171" t="s">
        <v>700</v>
      </c>
      <c r="C3171">
        <v>2017</v>
      </c>
      <c r="D3171" t="s">
        <v>666</v>
      </c>
      <c r="E3171" t="s">
        <v>767</v>
      </c>
      <c r="J3171" t="s">
        <v>683</v>
      </c>
      <c r="K3171" t="s">
        <v>1609</v>
      </c>
      <c r="L3171" t="s">
        <v>2183</v>
      </c>
      <c r="M3171" t="s">
        <v>1303</v>
      </c>
      <c r="N3171" t="s">
        <v>391</v>
      </c>
      <c r="O3171" t="s">
        <v>388</v>
      </c>
      <c r="Q3171">
        <v>1</v>
      </c>
      <c r="R3171" s="4"/>
      <c r="S3171" s="9" t="str">
        <f t="shared" si="323"/>
        <v>Bader, Harrison</v>
      </c>
      <c r="T3171" s="9" t="str">
        <f t="shared" si="324"/>
        <v>Bowman Prospects    Pros</v>
      </c>
      <c r="U3171" s="9" t="str">
        <f>IFERROR(VLOOKUP(S3171,'Lookup '!B:D,3,FALSE)," ")</f>
        <v xml:space="preserve"> </v>
      </c>
      <c r="V3171" s="9" t="str">
        <f t="shared" si="322"/>
        <v>G</v>
      </c>
    </row>
    <row r="3172" spans="2:22" x14ac:dyDescent="0.25">
      <c r="B3172" t="s">
        <v>700</v>
      </c>
      <c r="C3172">
        <v>2017</v>
      </c>
      <c r="D3172" t="s">
        <v>666</v>
      </c>
      <c r="E3172" t="s">
        <v>767</v>
      </c>
      <c r="J3172" t="s">
        <v>683</v>
      </c>
      <c r="K3172" t="s">
        <v>2184</v>
      </c>
      <c r="L3172" t="s">
        <v>2185</v>
      </c>
      <c r="M3172" t="s">
        <v>1316</v>
      </c>
      <c r="N3172" t="s">
        <v>423</v>
      </c>
      <c r="O3172" t="s">
        <v>398</v>
      </c>
      <c r="Q3172">
        <v>1</v>
      </c>
      <c r="R3172" s="4"/>
      <c r="S3172" s="9" t="str">
        <f t="shared" si="323"/>
        <v>Demeritte, Travis</v>
      </c>
      <c r="T3172" s="9" t="str">
        <f t="shared" si="324"/>
        <v>Bowman Prospects    Pros</v>
      </c>
      <c r="U3172" s="9" t="str">
        <f>IFERROR(VLOOKUP(S3172,'Lookup '!B:D,3,FALSE)," ")</f>
        <v xml:space="preserve"> </v>
      </c>
      <c r="V3172" s="9" t="str">
        <f t="shared" si="322"/>
        <v>G</v>
      </c>
    </row>
    <row r="3173" spans="2:22" x14ac:dyDescent="0.25">
      <c r="B3173" t="s">
        <v>700</v>
      </c>
      <c r="C3173">
        <v>2017</v>
      </c>
      <c r="D3173" t="s">
        <v>666</v>
      </c>
      <c r="E3173" t="s">
        <v>767</v>
      </c>
      <c r="J3173" t="s">
        <v>683</v>
      </c>
      <c r="K3173" t="s">
        <v>2186</v>
      </c>
      <c r="L3173" t="s">
        <v>1140</v>
      </c>
      <c r="M3173" t="s">
        <v>2187</v>
      </c>
      <c r="N3173" t="s">
        <v>425</v>
      </c>
      <c r="O3173" t="s">
        <v>480</v>
      </c>
      <c r="Q3173">
        <v>1</v>
      </c>
      <c r="R3173" s="4"/>
      <c r="S3173" s="9" t="str">
        <f t="shared" si="323"/>
        <v>Garcia, Wilkerman</v>
      </c>
      <c r="T3173" s="9" t="str">
        <f t="shared" si="324"/>
        <v>Bowman Prospects    Pros</v>
      </c>
      <c r="U3173" s="9" t="str">
        <f>IFERROR(VLOOKUP(S3173,'Lookup '!B:D,3,FALSE)," ")</f>
        <v xml:space="preserve"> </v>
      </c>
      <c r="V3173" s="9" t="str">
        <f t="shared" si="322"/>
        <v>G</v>
      </c>
    </row>
    <row r="3174" spans="2:22" x14ac:dyDescent="0.25">
      <c r="B3174" t="s">
        <v>700</v>
      </c>
      <c r="C3174">
        <v>2017</v>
      </c>
      <c r="D3174" t="s">
        <v>666</v>
      </c>
      <c r="E3174" t="s">
        <v>767</v>
      </c>
      <c r="J3174" t="s">
        <v>683</v>
      </c>
      <c r="K3174" t="s">
        <v>1614</v>
      </c>
      <c r="L3174" t="s">
        <v>707</v>
      </c>
      <c r="M3174" t="s">
        <v>2188</v>
      </c>
      <c r="N3174" t="s">
        <v>387</v>
      </c>
      <c r="O3174" t="s">
        <v>388</v>
      </c>
      <c r="P3174">
        <f>$S$1-1993</f>
        <v>27</v>
      </c>
      <c r="Q3174">
        <v>1</v>
      </c>
      <c r="R3174" s="4"/>
      <c r="S3174" s="9" t="str">
        <f t="shared" si="323"/>
        <v>Stewart, Christin</v>
      </c>
      <c r="T3174" s="9" t="str">
        <f t="shared" si="324"/>
        <v>Bowman Prospects    Pros</v>
      </c>
      <c r="U3174" s="9" t="str">
        <f>IFERROR(VLOOKUP(S3174,'Lookup '!B:D,3,FALSE)," ")</f>
        <v xml:space="preserve"> </v>
      </c>
      <c r="V3174" s="9" t="str">
        <f t="shared" si="322"/>
        <v>G</v>
      </c>
    </row>
    <row r="3175" spans="2:22" x14ac:dyDescent="0.25">
      <c r="B3175" t="s">
        <v>700</v>
      </c>
      <c r="C3175">
        <v>2017</v>
      </c>
      <c r="D3175" t="s">
        <v>666</v>
      </c>
      <c r="E3175" t="s">
        <v>767</v>
      </c>
      <c r="J3175" t="s">
        <v>683</v>
      </c>
      <c r="K3175" t="s">
        <v>1619</v>
      </c>
      <c r="L3175" t="s">
        <v>2189</v>
      </c>
      <c r="M3175" t="s">
        <v>743</v>
      </c>
      <c r="N3175" t="s">
        <v>402</v>
      </c>
      <c r="O3175" t="s">
        <v>382</v>
      </c>
      <c r="Q3175">
        <v>1</v>
      </c>
      <c r="R3175" s="4"/>
      <c r="S3175" s="9" t="str">
        <f t="shared" si="323"/>
        <v>Groome, Jason</v>
      </c>
      <c r="T3175" s="9" t="str">
        <f t="shared" si="324"/>
        <v>Bowman Prospects    Pros</v>
      </c>
      <c r="U3175" s="9" t="str">
        <f>IFERROR(VLOOKUP(S3175,'Lookup '!B:D,3,FALSE)," ")</f>
        <v xml:space="preserve"> </v>
      </c>
      <c r="V3175" s="9" t="str">
        <f t="shared" si="322"/>
        <v>G</v>
      </c>
    </row>
    <row r="3176" spans="2:22" x14ac:dyDescent="0.25">
      <c r="B3176" t="s">
        <v>700</v>
      </c>
      <c r="C3176">
        <v>2017</v>
      </c>
      <c r="D3176" t="s">
        <v>666</v>
      </c>
      <c r="E3176" t="s">
        <v>1537</v>
      </c>
      <c r="J3176" t="s">
        <v>683</v>
      </c>
      <c r="K3176" t="s">
        <v>2190</v>
      </c>
      <c r="L3176" t="s">
        <v>2191</v>
      </c>
      <c r="M3176" t="s">
        <v>1028</v>
      </c>
      <c r="N3176" t="s">
        <v>433</v>
      </c>
      <c r="O3176" t="s">
        <v>440</v>
      </c>
      <c r="Q3176">
        <v>1</v>
      </c>
      <c r="R3176" s="4"/>
      <c r="S3176" s="9" t="str">
        <f t="shared" si="323"/>
        <v>Senzel, Nick</v>
      </c>
      <c r="T3176" s="9" t="str">
        <f t="shared" si="324"/>
        <v>Bowman Chrome Prospects    Pros</v>
      </c>
      <c r="U3176" s="9" t="str">
        <f>IFERROR(VLOOKUP(S3176,'Lookup '!B:D,3,FALSE)," ")</f>
        <v xml:space="preserve"> </v>
      </c>
      <c r="V3176" s="9" t="str">
        <f t="shared" ref="V3176:V3431" si="325">IF(R3176&gt;0.249,IF(R3176&gt;0.99,IF(R3176&gt;4.99,IF(R3176&gt;9.99,IF(R3176&gt;49.99,IF(R3176&gt;99.99,"A $100","B $50"),"C $10"),"D $5"),"E $1"),"F $.25"),"G")</f>
        <v>G</v>
      </c>
    </row>
    <row r="3177" spans="2:22" x14ac:dyDescent="0.25">
      <c r="B3177" t="s">
        <v>700</v>
      </c>
      <c r="C3177">
        <v>2017</v>
      </c>
      <c r="D3177" t="s">
        <v>666</v>
      </c>
      <c r="E3177" t="s">
        <v>1537</v>
      </c>
      <c r="J3177" t="s">
        <v>683</v>
      </c>
      <c r="K3177" t="s">
        <v>1649</v>
      </c>
      <c r="L3177" t="s">
        <v>2067</v>
      </c>
      <c r="M3177" t="s">
        <v>1368</v>
      </c>
      <c r="N3177" t="s">
        <v>394</v>
      </c>
      <c r="O3177" t="s">
        <v>480</v>
      </c>
      <c r="Q3177">
        <v>1</v>
      </c>
      <c r="R3177" s="4"/>
      <c r="S3177" s="9" t="str">
        <f t="shared" si="323"/>
        <v>Lux, Gavin</v>
      </c>
      <c r="T3177" s="9" t="str">
        <f t="shared" si="324"/>
        <v>Bowman Chrome Prospects    Pros</v>
      </c>
      <c r="U3177" s="9" t="str">
        <f>IFERROR(VLOOKUP(S3177,'Lookup '!B:D,3,FALSE)," ")</f>
        <v xml:space="preserve"> </v>
      </c>
      <c r="V3177" s="9" t="str">
        <f t="shared" si="325"/>
        <v>G</v>
      </c>
    </row>
    <row r="3178" spans="2:22" x14ac:dyDescent="0.25">
      <c r="B3178" t="s">
        <v>700</v>
      </c>
      <c r="C3178">
        <v>2017</v>
      </c>
      <c r="D3178" t="s">
        <v>666</v>
      </c>
      <c r="E3178" t="s">
        <v>1537</v>
      </c>
      <c r="J3178" t="s">
        <v>683</v>
      </c>
      <c r="K3178" t="s">
        <v>2192</v>
      </c>
      <c r="L3178" t="s">
        <v>1585</v>
      </c>
      <c r="M3178" t="s">
        <v>370</v>
      </c>
      <c r="N3178" t="s">
        <v>423</v>
      </c>
      <c r="O3178" t="s">
        <v>382</v>
      </c>
      <c r="P3178">
        <f>$S$1-1997</f>
        <v>23</v>
      </c>
      <c r="Q3178">
        <v>1</v>
      </c>
      <c r="R3178" s="4"/>
      <c r="S3178" s="9" t="str">
        <f t="shared" si="323"/>
        <v>Soroka, Mike</v>
      </c>
      <c r="T3178" s="9" t="str">
        <f t="shared" si="324"/>
        <v>Bowman Chrome Prospects    Pros</v>
      </c>
      <c r="U3178" s="9" t="str">
        <f>IFERROR(VLOOKUP(S3178,'Lookup '!B:D,3,FALSE)," ")</f>
        <v xml:space="preserve"> </v>
      </c>
      <c r="V3178" s="9" t="str">
        <f t="shared" si="325"/>
        <v>G</v>
      </c>
    </row>
    <row r="3179" spans="2:22" x14ac:dyDescent="0.25">
      <c r="B3179" t="s">
        <v>700</v>
      </c>
      <c r="C3179">
        <v>2017</v>
      </c>
      <c r="D3179" t="s">
        <v>666</v>
      </c>
      <c r="E3179" t="s">
        <v>1537</v>
      </c>
      <c r="J3179" t="s">
        <v>683</v>
      </c>
      <c r="K3179" t="s">
        <v>2193</v>
      </c>
      <c r="L3179" t="s">
        <v>2194</v>
      </c>
      <c r="M3179" t="s">
        <v>908</v>
      </c>
      <c r="N3179" t="s">
        <v>446</v>
      </c>
      <c r="O3179" t="s">
        <v>480</v>
      </c>
      <c r="Q3179">
        <v>1</v>
      </c>
      <c r="R3179" s="4"/>
      <c r="S3179" s="9" t="str">
        <f t="shared" si="323"/>
        <v>Almanzar, Luis</v>
      </c>
      <c r="T3179" s="9" t="str">
        <f t="shared" si="324"/>
        <v>Bowman Chrome Prospects    Pros</v>
      </c>
      <c r="U3179" s="9" t="str">
        <f>IFERROR(VLOOKUP(S3179,'Lookup '!B:D,3,FALSE)," ")</f>
        <v xml:space="preserve"> </v>
      </c>
      <c r="V3179" s="9" t="str">
        <f t="shared" si="325"/>
        <v>G</v>
      </c>
    </row>
    <row r="3180" spans="2:22" x14ac:dyDescent="0.25">
      <c r="B3180" t="s">
        <v>700</v>
      </c>
      <c r="C3180">
        <v>2017</v>
      </c>
      <c r="D3180" t="s">
        <v>666</v>
      </c>
      <c r="E3180" t="s">
        <v>1537</v>
      </c>
      <c r="J3180" t="s">
        <v>683</v>
      </c>
      <c r="K3180" t="s">
        <v>2195</v>
      </c>
      <c r="L3180" t="s">
        <v>2196</v>
      </c>
      <c r="M3180" t="s">
        <v>2197</v>
      </c>
      <c r="N3180" t="s">
        <v>430</v>
      </c>
      <c r="O3180" t="s">
        <v>382</v>
      </c>
      <c r="Q3180">
        <v>1</v>
      </c>
      <c r="R3180" s="4"/>
      <c r="S3180" s="9" t="str">
        <f t="shared" si="323"/>
        <v>Conlon, PJ</v>
      </c>
      <c r="T3180" s="9" t="str">
        <f t="shared" si="324"/>
        <v>Bowman Chrome Prospects    Pros</v>
      </c>
      <c r="U3180" s="9" t="str">
        <f>IFERROR(VLOOKUP(S3180,'Lookup '!B:D,3,FALSE)," ")</f>
        <v xml:space="preserve"> </v>
      </c>
      <c r="V3180" s="9" t="str">
        <f t="shared" si="325"/>
        <v>G</v>
      </c>
    </row>
    <row r="3181" spans="2:22" x14ac:dyDescent="0.25">
      <c r="B3181" t="s">
        <v>700</v>
      </c>
      <c r="C3181">
        <v>2017</v>
      </c>
      <c r="D3181" t="s">
        <v>666</v>
      </c>
      <c r="E3181" t="s">
        <v>1537</v>
      </c>
      <c r="J3181" t="s">
        <v>683</v>
      </c>
      <c r="K3181" t="s">
        <v>2198</v>
      </c>
      <c r="L3181" t="s">
        <v>2071</v>
      </c>
      <c r="M3181" t="s">
        <v>1327</v>
      </c>
      <c r="N3181" t="s">
        <v>966</v>
      </c>
      <c r="O3181" t="s">
        <v>382</v>
      </c>
      <c r="Q3181">
        <v>1</v>
      </c>
      <c r="R3181" s="4"/>
      <c r="S3181" s="9" t="str">
        <f t="shared" si="323"/>
        <v>Fedde, Erick</v>
      </c>
      <c r="T3181" s="9" t="str">
        <f t="shared" si="324"/>
        <v>Bowman Chrome Prospects    Pros</v>
      </c>
      <c r="U3181" s="9" t="str">
        <f>IFERROR(VLOOKUP(S3181,'Lookup '!B:D,3,FALSE)," ")</f>
        <v xml:space="preserve"> </v>
      </c>
      <c r="V3181" s="9" t="str">
        <f t="shared" si="325"/>
        <v>G</v>
      </c>
    </row>
    <row r="3182" spans="2:22" x14ac:dyDescent="0.25">
      <c r="B3182" t="s">
        <v>700</v>
      </c>
      <c r="C3182">
        <v>2017</v>
      </c>
      <c r="D3182" t="s">
        <v>666</v>
      </c>
      <c r="E3182" t="s">
        <v>1537</v>
      </c>
      <c r="J3182" t="s">
        <v>683</v>
      </c>
      <c r="K3182" t="s">
        <v>2199</v>
      </c>
      <c r="L3182" t="s">
        <v>1263</v>
      </c>
      <c r="M3182" t="s">
        <v>951</v>
      </c>
      <c r="N3182" t="s">
        <v>394</v>
      </c>
      <c r="O3182" t="s">
        <v>382</v>
      </c>
      <c r="Q3182">
        <v>1</v>
      </c>
      <c r="R3182" s="4"/>
      <c r="S3182" s="9" t="str">
        <f t="shared" si="323"/>
        <v>May, Dustin</v>
      </c>
      <c r="T3182" s="9" t="str">
        <f t="shared" si="324"/>
        <v>Bowman Chrome Prospects    Pros</v>
      </c>
      <c r="U3182" s="9" t="str">
        <f>IFERROR(VLOOKUP(S3182,'Lookup '!B:D,3,FALSE)," ")</f>
        <v xml:space="preserve"> </v>
      </c>
      <c r="V3182" s="9" t="str">
        <f t="shared" si="325"/>
        <v>G</v>
      </c>
    </row>
    <row r="3183" spans="2:22" x14ac:dyDescent="0.25">
      <c r="B3183" t="s">
        <v>700</v>
      </c>
      <c r="C3183">
        <v>2017</v>
      </c>
      <c r="D3183" t="s">
        <v>666</v>
      </c>
      <c r="E3183" t="s">
        <v>1537</v>
      </c>
      <c r="J3183" t="s">
        <v>683</v>
      </c>
      <c r="K3183" t="s">
        <v>2200</v>
      </c>
      <c r="L3183" t="s">
        <v>1320</v>
      </c>
      <c r="M3183" t="s">
        <v>1364</v>
      </c>
      <c r="N3183" t="s">
        <v>423</v>
      </c>
      <c r="O3183" t="s">
        <v>382</v>
      </c>
      <c r="Q3183">
        <v>1</v>
      </c>
      <c r="R3183" s="4"/>
      <c r="S3183" s="9" t="str">
        <f t="shared" si="323"/>
        <v>Peralta, Freddy</v>
      </c>
      <c r="T3183" s="9" t="str">
        <f t="shared" si="324"/>
        <v>Bowman Chrome Prospects    Pros</v>
      </c>
      <c r="U3183" s="9" t="str">
        <f>IFERROR(VLOOKUP(S3183,'Lookup '!B:D,3,FALSE)," ")</f>
        <v xml:space="preserve"> </v>
      </c>
      <c r="V3183" s="9" t="str">
        <f t="shared" si="325"/>
        <v>G</v>
      </c>
    </row>
    <row r="3184" spans="2:22" x14ac:dyDescent="0.25">
      <c r="B3184" t="s">
        <v>700</v>
      </c>
      <c r="C3184">
        <v>2017</v>
      </c>
      <c r="D3184" t="s">
        <v>666</v>
      </c>
      <c r="E3184" t="s">
        <v>1537</v>
      </c>
      <c r="J3184" t="s">
        <v>683</v>
      </c>
      <c r="K3184" t="s">
        <v>2201</v>
      </c>
      <c r="L3184" t="s">
        <v>1140</v>
      </c>
      <c r="M3184" t="s">
        <v>2082</v>
      </c>
      <c r="N3184" t="s">
        <v>782</v>
      </c>
      <c r="O3184" t="s">
        <v>382</v>
      </c>
      <c r="Q3184">
        <v>1</v>
      </c>
      <c r="R3184" s="4"/>
      <c r="S3184" s="9" t="str">
        <f t="shared" si="323"/>
        <v>Garcia, Jarlin</v>
      </c>
      <c r="T3184" s="9" t="str">
        <f t="shared" si="324"/>
        <v>Bowman Chrome Prospects    Pros</v>
      </c>
      <c r="U3184" s="9" t="str">
        <f>IFERROR(VLOOKUP(S3184,'Lookup '!B:D,3,FALSE)," ")</f>
        <v xml:space="preserve"> </v>
      </c>
      <c r="V3184" s="9" t="str">
        <f t="shared" si="325"/>
        <v>G</v>
      </c>
    </row>
    <row r="3185" spans="2:22" x14ac:dyDescent="0.25">
      <c r="B3185" t="s">
        <v>700</v>
      </c>
      <c r="C3185">
        <v>2017</v>
      </c>
      <c r="D3185" t="s">
        <v>666</v>
      </c>
      <c r="E3185" t="s">
        <v>1537</v>
      </c>
      <c r="J3185" t="s">
        <v>683</v>
      </c>
      <c r="K3185" t="s">
        <v>2202</v>
      </c>
      <c r="L3185" t="s">
        <v>1140</v>
      </c>
      <c r="M3185" t="s">
        <v>1390</v>
      </c>
      <c r="N3185" t="s">
        <v>405</v>
      </c>
      <c r="O3185" t="s">
        <v>28</v>
      </c>
      <c r="Q3185">
        <v>1</v>
      </c>
      <c r="R3185" s="4"/>
      <c r="S3185" s="9" t="str">
        <f t="shared" ref="S3185:S3436" si="326">L3185&amp;", "&amp;M3185</f>
        <v>Garcia, Aramis</v>
      </c>
      <c r="T3185" s="9" t="str">
        <f t="shared" si="324"/>
        <v>Bowman Chrome Prospects    Pros</v>
      </c>
      <c r="U3185" s="9" t="str">
        <f>IFERROR(VLOOKUP(S3185,'Lookup '!B:D,3,FALSE)," ")</f>
        <v xml:space="preserve"> </v>
      </c>
      <c r="V3185" s="9" t="str">
        <f t="shared" si="325"/>
        <v>G</v>
      </c>
    </row>
    <row r="3186" spans="2:22" x14ac:dyDescent="0.25">
      <c r="B3186" t="s">
        <v>700</v>
      </c>
      <c r="C3186">
        <v>2017</v>
      </c>
      <c r="D3186" t="s">
        <v>666</v>
      </c>
      <c r="E3186" t="s">
        <v>1537</v>
      </c>
      <c r="J3186" t="s">
        <v>683</v>
      </c>
      <c r="K3186" t="s">
        <v>1650</v>
      </c>
      <c r="L3186" t="s">
        <v>1397</v>
      </c>
      <c r="M3186" t="s">
        <v>414</v>
      </c>
      <c r="N3186" t="s">
        <v>394</v>
      </c>
      <c r="O3186" t="s">
        <v>398</v>
      </c>
      <c r="Q3186">
        <v>1</v>
      </c>
      <c r="R3186" s="4"/>
      <c r="S3186" s="9" t="str">
        <f t="shared" si="326"/>
        <v>Calhoun, Willie</v>
      </c>
      <c r="T3186" s="9" t="str">
        <f t="shared" si="324"/>
        <v>Bowman Chrome Prospects    Pros</v>
      </c>
      <c r="U3186" s="9" t="str">
        <f>IFERROR(VLOOKUP(S3186,'Lookup '!B:D,3,FALSE)," ")</f>
        <v xml:space="preserve"> </v>
      </c>
      <c r="V3186" s="9" t="str">
        <f t="shared" si="325"/>
        <v>G</v>
      </c>
    </row>
    <row r="3187" spans="2:22" x14ac:dyDescent="0.25">
      <c r="B3187" t="s">
        <v>700</v>
      </c>
      <c r="C3187">
        <v>2017</v>
      </c>
      <c r="D3187" t="s">
        <v>666</v>
      </c>
      <c r="E3187" t="s">
        <v>1537</v>
      </c>
      <c r="J3187" t="s">
        <v>683</v>
      </c>
      <c r="K3187" t="s">
        <v>2203</v>
      </c>
      <c r="L3187" t="s">
        <v>1348</v>
      </c>
      <c r="M3187" t="s">
        <v>2048</v>
      </c>
      <c r="N3187" t="s">
        <v>425</v>
      </c>
      <c r="O3187" t="s">
        <v>382</v>
      </c>
      <c r="Q3187">
        <v>1</v>
      </c>
      <c r="R3187" s="4"/>
      <c r="S3187" s="9" t="str">
        <f t="shared" si="326"/>
        <v>Adams, Chance</v>
      </c>
      <c r="T3187" s="9" t="str">
        <f t="shared" ref="T3187:T3438" si="327">CONCATENATE(D3187&amp;" "&amp;E3187&amp;" "&amp;F3187&amp;" "&amp;G3187&amp;" "&amp;H3187&amp;" "&amp;I3187&amp;J3187)</f>
        <v>Bowman Chrome Prospects    Pros</v>
      </c>
      <c r="U3187" s="9" t="str">
        <f>IFERROR(VLOOKUP(S3187,'Lookup '!B:D,3,FALSE)," ")</f>
        <v xml:space="preserve"> </v>
      </c>
      <c r="V3187" s="9" t="str">
        <f t="shared" si="325"/>
        <v>G</v>
      </c>
    </row>
    <row r="3188" spans="2:22" x14ac:dyDescent="0.25">
      <c r="B3188" t="s">
        <v>377</v>
      </c>
      <c r="C3188">
        <v>2017</v>
      </c>
      <c r="D3188" t="s">
        <v>666</v>
      </c>
      <c r="E3188" t="s">
        <v>1537</v>
      </c>
      <c r="J3188" t="s">
        <v>683</v>
      </c>
      <c r="K3188" t="s">
        <v>2204</v>
      </c>
      <c r="L3188" t="s">
        <v>2092</v>
      </c>
      <c r="M3188" t="s">
        <v>833</v>
      </c>
      <c r="N3188" t="s">
        <v>556</v>
      </c>
      <c r="O3188" t="s">
        <v>440</v>
      </c>
      <c r="P3188">
        <f>2019-1999</f>
        <v>20</v>
      </c>
      <c r="Q3188">
        <v>1</v>
      </c>
      <c r="R3188" s="4">
        <v>3</v>
      </c>
      <c r="S3188" s="9" t="str">
        <f t="shared" si="326"/>
        <v>Guerrero Jr., Vladimir</v>
      </c>
      <c r="T3188" s="9" t="str">
        <f t="shared" si="327"/>
        <v>Bowman Chrome Prospects    Pros</v>
      </c>
      <c r="U3188" s="9" t="str">
        <f>IFERROR(VLOOKUP(S3188,'Lookup '!B:D,3,FALSE)," ")</f>
        <v xml:space="preserve"> </v>
      </c>
      <c r="V3188" s="9" t="str">
        <f t="shared" si="325"/>
        <v>E $1</v>
      </c>
    </row>
    <row r="3189" spans="2:22" x14ac:dyDescent="0.25">
      <c r="B3189" t="s">
        <v>700</v>
      </c>
      <c r="C3189">
        <v>2017</v>
      </c>
      <c r="D3189" t="s">
        <v>666</v>
      </c>
      <c r="E3189" t="s">
        <v>1537</v>
      </c>
      <c r="J3189" t="s">
        <v>683</v>
      </c>
      <c r="K3189" t="s">
        <v>2205</v>
      </c>
      <c r="L3189" t="s">
        <v>1280</v>
      </c>
      <c r="M3189" t="s">
        <v>1227</v>
      </c>
      <c r="N3189" t="s">
        <v>782</v>
      </c>
      <c r="O3189" t="s">
        <v>382</v>
      </c>
      <c r="Q3189">
        <v>1</v>
      </c>
      <c r="R3189" s="4"/>
      <c r="S3189" s="9" t="str">
        <f t="shared" si="326"/>
        <v>Garrett, Braxton</v>
      </c>
      <c r="T3189" s="9" t="str">
        <f t="shared" si="327"/>
        <v>Bowman Chrome Prospects    Pros</v>
      </c>
      <c r="U3189" s="9" t="str">
        <f>IFERROR(VLOOKUP(S3189,'Lookup '!B:D,3,FALSE)," ")</f>
        <v xml:space="preserve"> </v>
      </c>
      <c r="V3189" s="9" t="str">
        <f t="shared" si="325"/>
        <v>G</v>
      </c>
    </row>
    <row r="3190" spans="2:22" x14ac:dyDescent="0.25">
      <c r="B3190" t="s">
        <v>700</v>
      </c>
      <c r="C3190">
        <v>2017</v>
      </c>
      <c r="D3190" t="s">
        <v>666</v>
      </c>
      <c r="E3190" t="s">
        <v>1537</v>
      </c>
      <c r="J3190" t="s">
        <v>683</v>
      </c>
      <c r="K3190" t="s">
        <v>2206</v>
      </c>
      <c r="L3190" t="s">
        <v>2207</v>
      </c>
      <c r="M3190" t="s">
        <v>834</v>
      </c>
      <c r="N3190" t="s">
        <v>549</v>
      </c>
      <c r="O3190" t="s">
        <v>480</v>
      </c>
      <c r="Q3190">
        <v>1</v>
      </c>
      <c r="R3190" s="4"/>
      <c r="S3190" s="9" t="str">
        <f t="shared" si="326"/>
        <v>Ibanez, Andy</v>
      </c>
      <c r="T3190" s="9" t="str">
        <f t="shared" si="327"/>
        <v>Bowman Chrome Prospects    Pros</v>
      </c>
      <c r="U3190" s="9" t="str">
        <f>IFERROR(VLOOKUP(S3190,'Lookup '!B:D,3,FALSE)," ")</f>
        <v xml:space="preserve"> </v>
      </c>
      <c r="V3190" s="9" t="str">
        <f t="shared" si="325"/>
        <v>G</v>
      </c>
    </row>
    <row r="3191" spans="2:22" x14ac:dyDescent="0.25">
      <c r="B3191" t="s">
        <v>700</v>
      </c>
      <c r="C3191">
        <v>2017</v>
      </c>
      <c r="D3191" t="s">
        <v>666</v>
      </c>
      <c r="E3191" t="s">
        <v>1537</v>
      </c>
      <c r="J3191" t="s">
        <v>683</v>
      </c>
      <c r="K3191" t="s">
        <v>2208</v>
      </c>
      <c r="L3191" t="s">
        <v>1562</v>
      </c>
      <c r="M3191" t="s">
        <v>1563</v>
      </c>
      <c r="N3191" t="s">
        <v>456</v>
      </c>
      <c r="O3191" t="s">
        <v>480</v>
      </c>
      <c r="Q3191">
        <v>1</v>
      </c>
      <c r="R3191" s="4"/>
      <c r="S3191" s="9" t="str">
        <f t="shared" si="326"/>
        <v>Dubon, Mauricio</v>
      </c>
      <c r="T3191" s="9" t="str">
        <f t="shared" si="327"/>
        <v>Bowman Chrome Prospects    Pros</v>
      </c>
      <c r="U3191" s="9" t="str">
        <f>IFERROR(VLOOKUP(S3191,'Lookup '!B:D,3,FALSE)," ")</f>
        <v xml:space="preserve"> </v>
      </c>
      <c r="V3191" s="9" t="str">
        <f t="shared" si="325"/>
        <v>G</v>
      </c>
    </row>
    <row r="3192" spans="2:22" x14ac:dyDescent="0.25">
      <c r="B3192" t="s">
        <v>700</v>
      </c>
      <c r="C3192">
        <v>2017</v>
      </c>
      <c r="D3192" t="s">
        <v>666</v>
      </c>
      <c r="E3192" t="s">
        <v>1537</v>
      </c>
      <c r="J3192" t="s">
        <v>683</v>
      </c>
      <c r="K3192" t="s">
        <v>2209</v>
      </c>
      <c r="L3192" t="s">
        <v>2210</v>
      </c>
      <c r="M3192" t="s">
        <v>2211</v>
      </c>
      <c r="N3192" t="s">
        <v>381</v>
      </c>
      <c r="O3192" t="s">
        <v>382</v>
      </c>
      <c r="Q3192">
        <v>1</v>
      </c>
      <c r="R3192" s="4"/>
      <c r="S3192" s="9" t="str">
        <f t="shared" si="326"/>
        <v>Kilome, Franklyn</v>
      </c>
      <c r="T3192" s="9" t="str">
        <f t="shared" si="327"/>
        <v>Bowman Chrome Prospects    Pros</v>
      </c>
      <c r="U3192" s="9" t="str">
        <f>IFERROR(VLOOKUP(S3192,'Lookup '!B:D,3,FALSE)," ")</f>
        <v xml:space="preserve"> </v>
      </c>
      <c r="V3192" s="9" t="str">
        <f t="shared" si="325"/>
        <v>G</v>
      </c>
    </row>
    <row r="3193" spans="2:22" x14ac:dyDescent="0.25">
      <c r="B3193" t="s">
        <v>700</v>
      </c>
      <c r="C3193">
        <v>2017</v>
      </c>
      <c r="D3193" t="s">
        <v>666</v>
      </c>
      <c r="E3193" t="s">
        <v>1537</v>
      </c>
      <c r="J3193" t="s">
        <v>683</v>
      </c>
      <c r="K3193" t="s">
        <v>1658</v>
      </c>
      <c r="L3193" t="s">
        <v>2035</v>
      </c>
      <c r="M3193" t="s">
        <v>2036</v>
      </c>
      <c r="N3193" t="s">
        <v>423</v>
      </c>
      <c r="O3193" t="s">
        <v>382</v>
      </c>
      <c r="P3193">
        <f>$S$1-1997</f>
        <v>23</v>
      </c>
      <c r="Q3193">
        <v>1</v>
      </c>
      <c r="R3193" s="4"/>
      <c r="S3193" s="9" t="str">
        <f t="shared" si="326"/>
        <v>Allard, Kolby</v>
      </c>
      <c r="T3193" s="9" t="str">
        <f t="shared" si="327"/>
        <v>Bowman Chrome Prospects    Pros</v>
      </c>
      <c r="U3193" s="9" t="str">
        <f>IFERROR(VLOOKUP(S3193,'Lookup '!B:D,3,FALSE)," ")</f>
        <v xml:space="preserve"> </v>
      </c>
      <c r="V3193" s="9" t="str">
        <f t="shared" si="325"/>
        <v>G</v>
      </c>
    </row>
    <row r="3194" spans="2:22" x14ac:dyDescent="0.25">
      <c r="B3194" t="s">
        <v>700</v>
      </c>
      <c r="C3194">
        <v>2017</v>
      </c>
      <c r="D3194" t="s">
        <v>666</v>
      </c>
      <c r="E3194" t="s">
        <v>1537</v>
      </c>
      <c r="J3194" t="s">
        <v>683</v>
      </c>
      <c r="K3194" t="s">
        <v>1659</v>
      </c>
      <c r="L3194" t="s">
        <v>2098</v>
      </c>
      <c r="M3194" t="s">
        <v>546</v>
      </c>
      <c r="N3194" t="s">
        <v>456</v>
      </c>
      <c r="O3194" t="s">
        <v>382</v>
      </c>
      <c r="Q3194">
        <v>1</v>
      </c>
      <c r="R3194" s="4"/>
      <c r="S3194" s="9" t="str">
        <f t="shared" si="326"/>
        <v>Bickford, Phil</v>
      </c>
      <c r="T3194" s="9" t="str">
        <f t="shared" si="327"/>
        <v>Bowman Chrome Prospects    Pros</v>
      </c>
      <c r="U3194" s="9" t="str">
        <f>IFERROR(VLOOKUP(S3194,'Lookup '!B:D,3,FALSE)," ")</f>
        <v xml:space="preserve"> </v>
      </c>
      <c r="V3194" s="9" t="str">
        <f t="shared" si="325"/>
        <v>G</v>
      </c>
    </row>
    <row r="3195" spans="2:22" x14ac:dyDescent="0.25">
      <c r="B3195" t="s">
        <v>700</v>
      </c>
      <c r="C3195">
        <v>2017</v>
      </c>
      <c r="D3195" t="s">
        <v>666</v>
      </c>
      <c r="E3195" t="s">
        <v>1537</v>
      </c>
      <c r="J3195" t="s">
        <v>683</v>
      </c>
      <c r="K3195" t="s">
        <v>2212</v>
      </c>
      <c r="L3195" t="s">
        <v>2102</v>
      </c>
      <c r="M3195" t="s">
        <v>560</v>
      </c>
      <c r="N3195" t="s">
        <v>446</v>
      </c>
      <c r="O3195" t="s">
        <v>382</v>
      </c>
      <c r="P3195">
        <f>2019-1995</f>
        <v>24</v>
      </c>
      <c r="Q3195">
        <v>1</v>
      </c>
      <c r="R3195" s="4"/>
      <c r="S3195" s="9" t="str">
        <f t="shared" si="326"/>
        <v>Quantrill, Cal</v>
      </c>
      <c r="T3195" s="9" t="str">
        <f t="shared" si="327"/>
        <v>Bowman Chrome Prospects    Pros</v>
      </c>
      <c r="U3195" s="9" t="str">
        <f>IFERROR(VLOOKUP(S3195,'Lookup '!B:D,3,FALSE)," ")</f>
        <v xml:space="preserve"> </v>
      </c>
      <c r="V3195" s="9" t="str">
        <f t="shared" si="325"/>
        <v>G</v>
      </c>
    </row>
    <row r="3196" spans="2:22" x14ac:dyDescent="0.25">
      <c r="B3196" t="s">
        <v>700</v>
      </c>
      <c r="C3196">
        <v>2017</v>
      </c>
      <c r="D3196" t="s">
        <v>666</v>
      </c>
      <c r="E3196" t="s">
        <v>1537</v>
      </c>
      <c r="J3196" t="s">
        <v>683</v>
      </c>
      <c r="K3196" t="s">
        <v>2213</v>
      </c>
      <c r="L3196" t="s">
        <v>2104</v>
      </c>
      <c r="M3196" t="s">
        <v>2105</v>
      </c>
      <c r="N3196" t="s">
        <v>2106</v>
      </c>
      <c r="O3196" t="s">
        <v>398</v>
      </c>
      <c r="Q3196">
        <v>1</v>
      </c>
      <c r="R3196" s="4"/>
      <c r="S3196" s="9" t="str">
        <f t="shared" si="326"/>
        <v>Yamada, Tetsuto</v>
      </c>
      <c r="T3196" s="9" t="str">
        <f t="shared" si="327"/>
        <v>Bowman Chrome Prospects    Pros</v>
      </c>
      <c r="U3196" s="9" t="str">
        <f>IFERROR(VLOOKUP(S3196,'Lookup '!B:D,3,FALSE)," ")</f>
        <v xml:space="preserve"> </v>
      </c>
      <c r="V3196" s="9" t="str">
        <f t="shared" si="325"/>
        <v>G</v>
      </c>
    </row>
    <row r="3197" spans="2:22" x14ac:dyDescent="0.25">
      <c r="B3197" t="s">
        <v>700</v>
      </c>
      <c r="C3197">
        <v>2017</v>
      </c>
      <c r="D3197" t="s">
        <v>666</v>
      </c>
      <c r="E3197" t="s">
        <v>1537</v>
      </c>
      <c r="J3197" t="s">
        <v>683</v>
      </c>
      <c r="K3197" t="s">
        <v>2214</v>
      </c>
      <c r="L3197" t="s">
        <v>1683</v>
      </c>
      <c r="M3197" t="s">
        <v>1032</v>
      </c>
      <c r="N3197" t="s">
        <v>837</v>
      </c>
      <c r="O3197" t="s">
        <v>388</v>
      </c>
      <c r="Q3197">
        <v>1</v>
      </c>
      <c r="R3197" s="4"/>
      <c r="S3197" s="9" t="str">
        <f t="shared" si="326"/>
        <v>Bauers, Jake</v>
      </c>
      <c r="T3197" s="9" t="str">
        <f t="shared" si="327"/>
        <v>Bowman Chrome Prospects    Pros</v>
      </c>
      <c r="U3197" s="9" t="str">
        <f>IFERROR(VLOOKUP(S3197,'Lookup '!B:D,3,FALSE)," ")</f>
        <v xml:space="preserve"> </v>
      </c>
      <c r="V3197" s="9" t="str">
        <f t="shared" si="325"/>
        <v>G</v>
      </c>
    </row>
    <row r="3198" spans="2:22" x14ac:dyDescent="0.25">
      <c r="B3198" t="s">
        <v>700</v>
      </c>
      <c r="C3198">
        <v>2017</v>
      </c>
      <c r="D3198" t="s">
        <v>666</v>
      </c>
      <c r="E3198" t="s">
        <v>1537</v>
      </c>
      <c r="J3198" t="s">
        <v>683</v>
      </c>
      <c r="K3198" t="s">
        <v>2215</v>
      </c>
      <c r="L3198" t="s">
        <v>2111</v>
      </c>
      <c r="M3198" t="s">
        <v>1877</v>
      </c>
      <c r="N3198" t="s">
        <v>549</v>
      </c>
      <c r="O3198" t="s">
        <v>382</v>
      </c>
      <c r="Q3198">
        <v>1</v>
      </c>
      <c r="R3198" s="4"/>
      <c r="S3198" s="9" t="str">
        <f t="shared" si="326"/>
        <v>Jurado, Ariel</v>
      </c>
      <c r="T3198" s="9" t="str">
        <f t="shared" si="327"/>
        <v>Bowman Chrome Prospects    Pros</v>
      </c>
      <c r="U3198" s="9" t="str">
        <f>IFERROR(VLOOKUP(S3198,'Lookup '!B:D,3,FALSE)," ")</f>
        <v xml:space="preserve"> </v>
      </c>
      <c r="V3198" s="9" t="str">
        <f t="shared" si="325"/>
        <v>G</v>
      </c>
    </row>
    <row r="3199" spans="2:22" x14ac:dyDescent="0.25">
      <c r="B3199" t="s">
        <v>700</v>
      </c>
      <c r="C3199">
        <v>2017</v>
      </c>
      <c r="D3199" t="s">
        <v>666</v>
      </c>
      <c r="E3199" t="s">
        <v>1537</v>
      </c>
      <c r="J3199" t="s">
        <v>683</v>
      </c>
      <c r="K3199" t="s">
        <v>2216</v>
      </c>
      <c r="L3199" t="s">
        <v>2217</v>
      </c>
      <c r="M3199" t="s">
        <v>2218</v>
      </c>
      <c r="N3199" t="s">
        <v>2106</v>
      </c>
      <c r="O3199" t="s">
        <v>388</v>
      </c>
      <c r="Q3199">
        <v>1</v>
      </c>
      <c r="R3199" s="4"/>
      <c r="S3199" s="9" t="str">
        <f t="shared" si="326"/>
        <v>Tsutsugo, Yoshitomo</v>
      </c>
      <c r="T3199" s="9" t="str">
        <f t="shared" si="327"/>
        <v>Bowman Chrome Prospects    Pros</v>
      </c>
      <c r="U3199" s="9" t="str">
        <f>IFERROR(VLOOKUP(S3199,'Lookup '!B:D,3,FALSE)," ")</f>
        <v xml:space="preserve"> </v>
      </c>
      <c r="V3199" s="9" t="str">
        <f t="shared" si="325"/>
        <v>G</v>
      </c>
    </row>
    <row r="3200" spans="2:22" x14ac:dyDescent="0.25">
      <c r="B3200" t="s">
        <v>700</v>
      </c>
      <c r="C3200">
        <v>2017</v>
      </c>
      <c r="D3200" t="s">
        <v>666</v>
      </c>
      <c r="E3200" t="s">
        <v>1537</v>
      </c>
      <c r="J3200" t="s">
        <v>683</v>
      </c>
      <c r="K3200" t="s">
        <v>2219</v>
      </c>
      <c r="L3200" t="s">
        <v>514</v>
      </c>
      <c r="M3200" t="s">
        <v>2115</v>
      </c>
      <c r="N3200" t="s">
        <v>430</v>
      </c>
      <c r="O3200" t="s">
        <v>424</v>
      </c>
      <c r="Q3200">
        <v>1</v>
      </c>
      <c r="R3200" s="4"/>
      <c r="S3200" s="9" t="str">
        <f t="shared" si="326"/>
        <v>Smith, Dominic</v>
      </c>
      <c r="T3200" s="9" t="str">
        <f t="shared" si="327"/>
        <v>Bowman Chrome Prospects    Pros</v>
      </c>
      <c r="U3200" s="9" t="str">
        <f>IFERROR(VLOOKUP(S3200,'Lookup '!B:D,3,FALSE)," ")</f>
        <v xml:space="preserve"> </v>
      </c>
      <c r="V3200" s="9" t="str">
        <f t="shared" si="325"/>
        <v>G</v>
      </c>
    </row>
    <row r="3201" spans="2:22" x14ac:dyDescent="0.25">
      <c r="B3201" t="s">
        <v>700</v>
      </c>
      <c r="C3201">
        <v>2017</v>
      </c>
      <c r="D3201" t="s">
        <v>666</v>
      </c>
      <c r="E3201" t="s">
        <v>1537</v>
      </c>
      <c r="J3201" t="s">
        <v>683</v>
      </c>
      <c r="K3201" t="s">
        <v>2220</v>
      </c>
      <c r="L3201" t="s">
        <v>2117</v>
      </c>
      <c r="M3201" t="s">
        <v>617</v>
      </c>
      <c r="N3201" t="s">
        <v>417</v>
      </c>
      <c r="O3201" t="s">
        <v>424</v>
      </c>
      <c r="Q3201">
        <v>1</v>
      </c>
      <c r="R3201" s="4"/>
      <c r="S3201" s="9" t="str">
        <f t="shared" si="326"/>
        <v>Thaiss, Matt</v>
      </c>
      <c r="T3201" s="9" t="str">
        <f t="shared" si="327"/>
        <v>Bowman Chrome Prospects    Pros</v>
      </c>
      <c r="U3201" s="9" t="str">
        <f>IFERROR(VLOOKUP(S3201,'Lookup '!B:D,3,FALSE)," ")</f>
        <v xml:space="preserve"> </v>
      </c>
      <c r="V3201" s="9" t="str">
        <f t="shared" si="325"/>
        <v>G</v>
      </c>
    </row>
    <row r="3202" spans="2:22" x14ac:dyDescent="0.25">
      <c r="B3202" t="s">
        <v>700</v>
      </c>
      <c r="C3202">
        <v>2017</v>
      </c>
      <c r="D3202" t="s">
        <v>666</v>
      </c>
      <c r="E3202" t="s">
        <v>1537</v>
      </c>
      <c r="J3202" t="s">
        <v>683</v>
      </c>
      <c r="K3202" t="s">
        <v>1662</v>
      </c>
      <c r="L3202" t="s">
        <v>2119</v>
      </c>
      <c r="M3202" t="s">
        <v>1340</v>
      </c>
      <c r="N3202" t="s">
        <v>420</v>
      </c>
      <c r="O3202" t="s">
        <v>388</v>
      </c>
      <c r="Q3202">
        <v>1</v>
      </c>
      <c r="R3202" s="4"/>
      <c r="S3202" s="9" t="str">
        <f t="shared" si="326"/>
        <v>Meadows, Austin</v>
      </c>
      <c r="T3202" s="9" t="str">
        <f t="shared" si="327"/>
        <v>Bowman Chrome Prospects    Pros</v>
      </c>
      <c r="U3202" s="9" t="str">
        <f>IFERROR(VLOOKUP(S3202,'Lookup '!B:D,3,FALSE)," ")</f>
        <v xml:space="preserve"> </v>
      </c>
      <c r="V3202" s="9" t="str">
        <f t="shared" si="325"/>
        <v>G</v>
      </c>
    </row>
    <row r="3203" spans="2:22" x14ac:dyDescent="0.25">
      <c r="B3203" t="s">
        <v>700</v>
      </c>
      <c r="C3203">
        <v>2017</v>
      </c>
      <c r="D3203" t="s">
        <v>666</v>
      </c>
      <c r="E3203" t="s">
        <v>1537</v>
      </c>
      <c r="J3203" t="s">
        <v>683</v>
      </c>
      <c r="K3203" t="s">
        <v>2221</v>
      </c>
      <c r="L3203" t="s">
        <v>2222</v>
      </c>
      <c r="M3203" t="s">
        <v>606</v>
      </c>
      <c r="N3203" t="s">
        <v>420</v>
      </c>
      <c r="O3203" t="s">
        <v>480</v>
      </c>
      <c r="Q3203">
        <v>1</v>
      </c>
      <c r="R3203" s="4"/>
      <c r="S3203" s="9" t="str">
        <f t="shared" si="326"/>
        <v>Newman, Kevin</v>
      </c>
      <c r="T3203" s="9" t="str">
        <f t="shared" si="327"/>
        <v>Bowman Chrome Prospects    Pros</v>
      </c>
      <c r="U3203" s="9" t="str">
        <f>IFERROR(VLOOKUP(S3203,'Lookup '!B:D,3,FALSE)," ")</f>
        <v xml:space="preserve"> </v>
      </c>
      <c r="V3203" s="9" t="str">
        <f t="shared" si="325"/>
        <v>G</v>
      </c>
    </row>
    <row r="3204" spans="2:22" x14ac:dyDescent="0.25">
      <c r="B3204" t="s">
        <v>700</v>
      </c>
      <c r="C3204">
        <v>2017</v>
      </c>
      <c r="D3204" t="s">
        <v>666</v>
      </c>
      <c r="E3204" t="s">
        <v>1537</v>
      </c>
      <c r="J3204" t="s">
        <v>683</v>
      </c>
      <c r="K3204" t="s">
        <v>1664</v>
      </c>
      <c r="L3204" t="s">
        <v>2042</v>
      </c>
      <c r="M3204" t="s">
        <v>1363</v>
      </c>
      <c r="N3204" t="s">
        <v>433</v>
      </c>
      <c r="O3204" t="s">
        <v>388</v>
      </c>
      <c r="Q3204">
        <v>1</v>
      </c>
      <c r="R3204" s="4"/>
      <c r="S3204" s="9" t="str">
        <f t="shared" si="326"/>
        <v>Friedl, TJ</v>
      </c>
      <c r="T3204" s="9" t="str">
        <f t="shared" si="327"/>
        <v>Bowman Chrome Prospects    Pros</v>
      </c>
      <c r="U3204" s="9" t="str">
        <f>IFERROR(VLOOKUP(S3204,'Lookup '!B:D,3,FALSE)," ")</f>
        <v xml:space="preserve"> </v>
      </c>
      <c r="V3204" s="9" t="str">
        <f t="shared" si="325"/>
        <v>G</v>
      </c>
    </row>
    <row r="3205" spans="2:22" x14ac:dyDescent="0.25">
      <c r="B3205" t="s">
        <v>700</v>
      </c>
      <c r="C3205">
        <v>2017</v>
      </c>
      <c r="D3205" t="s">
        <v>666</v>
      </c>
      <c r="E3205" t="s">
        <v>1537</v>
      </c>
      <c r="J3205" t="s">
        <v>683</v>
      </c>
      <c r="K3205" t="s">
        <v>2223</v>
      </c>
      <c r="L3205" t="s">
        <v>1468</v>
      </c>
      <c r="M3205" t="s">
        <v>898</v>
      </c>
      <c r="N3205" t="s">
        <v>966</v>
      </c>
      <c r="O3205" t="s">
        <v>388</v>
      </c>
      <c r="P3205">
        <f>$S$1-1997</f>
        <v>23</v>
      </c>
      <c r="Q3205">
        <v>1</v>
      </c>
      <c r="R3205" s="4">
        <v>1</v>
      </c>
      <c r="S3205" s="9" t="str">
        <f t="shared" si="326"/>
        <v>Robles, Victor</v>
      </c>
      <c r="T3205" s="9" t="str">
        <f t="shared" si="327"/>
        <v>Bowman Chrome Prospects    Pros</v>
      </c>
      <c r="U3205" s="9" t="str">
        <f>IFERROR(VLOOKUP(S3205,'Lookup '!B:D,3,FALSE)," ")</f>
        <v xml:space="preserve"> </v>
      </c>
      <c r="V3205" s="9" t="str">
        <f t="shared" si="325"/>
        <v>E $1</v>
      </c>
    </row>
    <row r="3206" spans="2:22" x14ac:dyDescent="0.25">
      <c r="B3206" t="s">
        <v>700</v>
      </c>
      <c r="C3206">
        <v>2017</v>
      </c>
      <c r="D3206" t="s">
        <v>666</v>
      </c>
      <c r="E3206" t="s">
        <v>1537</v>
      </c>
      <c r="J3206" t="s">
        <v>683</v>
      </c>
      <c r="K3206" t="s">
        <v>2224</v>
      </c>
      <c r="L3206" t="s">
        <v>2134</v>
      </c>
      <c r="M3206" t="s">
        <v>2135</v>
      </c>
      <c r="N3206" t="s">
        <v>554</v>
      </c>
      <c r="O3206" t="s">
        <v>480</v>
      </c>
      <c r="Q3206">
        <v>1</v>
      </c>
      <c r="R3206" s="4"/>
      <c r="S3206" s="9" t="str">
        <f t="shared" si="326"/>
        <v>Chang, Yu-Cheng</v>
      </c>
      <c r="T3206" s="9" t="str">
        <f t="shared" si="327"/>
        <v>Bowman Chrome Prospects    Pros</v>
      </c>
      <c r="U3206" s="9" t="str">
        <f>IFERROR(VLOOKUP(S3206,'Lookup '!B:D,3,FALSE)," ")</f>
        <v xml:space="preserve"> </v>
      </c>
      <c r="V3206" s="9" t="str">
        <f t="shared" si="325"/>
        <v>G</v>
      </c>
    </row>
    <row r="3207" spans="2:22" x14ac:dyDescent="0.25">
      <c r="B3207" t="s">
        <v>700</v>
      </c>
      <c r="C3207">
        <v>2017</v>
      </c>
      <c r="D3207" t="s">
        <v>666</v>
      </c>
      <c r="E3207" t="s">
        <v>1537</v>
      </c>
      <c r="J3207" t="s">
        <v>683</v>
      </c>
      <c r="K3207" t="s">
        <v>2225</v>
      </c>
      <c r="L3207" t="s">
        <v>1295</v>
      </c>
      <c r="M3207" t="s">
        <v>2137</v>
      </c>
      <c r="N3207" t="s">
        <v>425</v>
      </c>
      <c r="O3207" t="s">
        <v>480</v>
      </c>
      <c r="P3207">
        <f>$S$1-1996</f>
        <v>24</v>
      </c>
      <c r="Q3207">
        <v>1</v>
      </c>
      <c r="R3207" s="4">
        <v>1</v>
      </c>
      <c r="S3207" s="9" t="str">
        <f t="shared" si="326"/>
        <v>Torres, Gleyber</v>
      </c>
      <c r="T3207" s="9" t="str">
        <f t="shared" si="327"/>
        <v>Bowman Chrome Prospects    Pros</v>
      </c>
      <c r="U3207" s="9" t="str">
        <f>IFERROR(VLOOKUP(S3207,'Lookup '!B:D,3,FALSE)," ")</f>
        <v xml:space="preserve"> </v>
      </c>
      <c r="V3207" s="9" t="str">
        <f t="shared" si="325"/>
        <v>E $1</v>
      </c>
    </row>
    <row r="3208" spans="2:22" x14ac:dyDescent="0.25">
      <c r="B3208" t="s">
        <v>700</v>
      </c>
      <c r="C3208">
        <v>2017</v>
      </c>
      <c r="D3208" t="s">
        <v>666</v>
      </c>
      <c r="E3208" t="s">
        <v>1537</v>
      </c>
      <c r="J3208" t="s">
        <v>683</v>
      </c>
      <c r="K3208" t="s">
        <v>2226</v>
      </c>
      <c r="L3208" t="s">
        <v>991</v>
      </c>
      <c r="M3208" t="s">
        <v>1287</v>
      </c>
      <c r="N3208" t="s">
        <v>532</v>
      </c>
      <c r="O3208" t="s">
        <v>440</v>
      </c>
      <c r="Q3208">
        <v>1</v>
      </c>
      <c r="R3208" s="4"/>
      <c r="S3208" s="9" t="str">
        <f t="shared" si="326"/>
        <v>Davis, JD</v>
      </c>
      <c r="T3208" s="9" t="str">
        <f t="shared" si="327"/>
        <v>Bowman Chrome Prospects    Pros</v>
      </c>
      <c r="U3208" s="9" t="str">
        <f>IFERROR(VLOOKUP(S3208,'Lookup '!B:D,3,FALSE)," ")</f>
        <v xml:space="preserve"> </v>
      </c>
      <c r="V3208" s="9" t="str">
        <f t="shared" si="325"/>
        <v>G</v>
      </c>
    </row>
    <row r="3209" spans="2:22" x14ac:dyDescent="0.25">
      <c r="B3209" t="s">
        <v>700</v>
      </c>
      <c r="C3209">
        <v>2017</v>
      </c>
      <c r="D3209" t="s">
        <v>666</v>
      </c>
      <c r="E3209" t="s">
        <v>1537</v>
      </c>
      <c r="J3209" t="s">
        <v>683</v>
      </c>
      <c r="K3209" t="s">
        <v>2227</v>
      </c>
      <c r="L3209" t="s">
        <v>2228</v>
      </c>
      <c r="M3209" t="s">
        <v>839</v>
      </c>
      <c r="N3209" t="s">
        <v>781</v>
      </c>
      <c r="O3209" t="s">
        <v>424</v>
      </c>
      <c r="Q3209">
        <v>1</v>
      </c>
      <c r="R3209" s="4"/>
      <c r="S3209" s="9" t="str">
        <f t="shared" si="326"/>
        <v>Mundell, Brian</v>
      </c>
      <c r="T3209" s="9" t="str">
        <f t="shared" si="327"/>
        <v>Bowman Chrome Prospects    Pros</v>
      </c>
      <c r="U3209" s="9" t="str">
        <f>IFERROR(VLOOKUP(S3209,'Lookup '!B:D,3,FALSE)," ")</f>
        <v xml:space="preserve"> </v>
      </c>
      <c r="V3209" s="9" t="str">
        <f t="shared" si="325"/>
        <v>G</v>
      </c>
    </row>
    <row r="3210" spans="2:22" x14ac:dyDescent="0.25">
      <c r="B3210" t="s">
        <v>700</v>
      </c>
      <c r="C3210">
        <v>2017</v>
      </c>
      <c r="D3210" t="s">
        <v>666</v>
      </c>
      <c r="E3210" t="s">
        <v>1537</v>
      </c>
      <c r="J3210" t="s">
        <v>683</v>
      </c>
      <c r="K3210" t="s">
        <v>2229</v>
      </c>
      <c r="L3210" t="s">
        <v>514</v>
      </c>
      <c r="M3210" t="s">
        <v>1398</v>
      </c>
      <c r="N3210" t="s">
        <v>417</v>
      </c>
      <c r="O3210" t="s">
        <v>382</v>
      </c>
      <c r="Q3210">
        <v>1</v>
      </c>
      <c r="R3210" s="4"/>
      <c r="S3210" s="9" t="str">
        <f t="shared" si="326"/>
        <v>Smith, Nate</v>
      </c>
      <c r="T3210" s="9" t="str">
        <f t="shared" si="327"/>
        <v>Bowman Chrome Prospects    Pros</v>
      </c>
      <c r="U3210" s="9" t="str">
        <f>IFERROR(VLOOKUP(S3210,'Lookup '!B:D,3,FALSE)," ")</f>
        <v xml:space="preserve"> </v>
      </c>
      <c r="V3210" s="9" t="str">
        <f t="shared" si="325"/>
        <v>G</v>
      </c>
    </row>
    <row r="3211" spans="2:22" x14ac:dyDescent="0.25">
      <c r="B3211" t="s">
        <v>700</v>
      </c>
      <c r="C3211">
        <v>2017</v>
      </c>
      <c r="D3211" t="s">
        <v>666</v>
      </c>
      <c r="E3211" t="s">
        <v>1537</v>
      </c>
      <c r="J3211" t="s">
        <v>683</v>
      </c>
      <c r="K3211" t="s">
        <v>1672</v>
      </c>
      <c r="L3211" t="s">
        <v>2153</v>
      </c>
      <c r="M3211" t="s">
        <v>801</v>
      </c>
      <c r="N3211" t="s">
        <v>395</v>
      </c>
      <c r="O3211" t="s">
        <v>388</v>
      </c>
      <c r="Q3211">
        <v>1</v>
      </c>
      <c r="R3211" s="4">
        <v>1</v>
      </c>
      <c r="S3211" s="9" t="str">
        <f t="shared" si="326"/>
        <v>Kirilloff, Alex</v>
      </c>
      <c r="T3211" s="9" t="str">
        <f t="shared" si="327"/>
        <v>Bowman Chrome Prospects    Pros</v>
      </c>
      <c r="U3211" s="9" t="str">
        <f>IFERROR(VLOOKUP(S3211,'Lookup '!B:D,3,FALSE)," ")</f>
        <v xml:space="preserve"> </v>
      </c>
      <c r="V3211" s="9" t="str">
        <f t="shared" si="325"/>
        <v>E $1</v>
      </c>
    </row>
    <row r="3212" spans="2:22" x14ac:dyDescent="0.25">
      <c r="B3212" t="s">
        <v>700</v>
      </c>
      <c r="C3212">
        <v>2017</v>
      </c>
      <c r="D3212" t="s">
        <v>666</v>
      </c>
      <c r="E3212" t="s">
        <v>1537</v>
      </c>
      <c r="J3212" t="s">
        <v>683</v>
      </c>
      <c r="K3212" t="s">
        <v>2230</v>
      </c>
      <c r="L3212" t="s">
        <v>2231</v>
      </c>
      <c r="M3212" t="s">
        <v>2232</v>
      </c>
      <c r="N3212" t="s">
        <v>381</v>
      </c>
      <c r="O3212" t="s">
        <v>382</v>
      </c>
      <c r="Q3212">
        <v>1</v>
      </c>
      <c r="R3212" s="4"/>
      <c r="S3212" s="9" t="str">
        <f t="shared" si="326"/>
        <v>Medina, Adonis</v>
      </c>
      <c r="T3212" s="9" t="str">
        <f t="shared" si="327"/>
        <v>Bowman Chrome Prospects    Pros</v>
      </c>
      <c r="U3212" s="9" t="str">
        <f>IFERROR(VLOOKUP(S3212,'Lookup '!B:D,3,FALSE)," ")</f>
        <v xml:space="preserve"> </v>
      </c>
      <c r="V3212" s="9" t="str">
        <f t="shared" si="325"/>
        <v>G</v>
      </c>
    </row>
    <row r="3213" spans="2:22" x14ac:dyDescent="0.25">
      <c r="B3213" t="s">
        <v>700</v>
      </c>
      <c r="C3213">
        <v>2017</v>
      </c>
      <c r="D3213" t="s">
        <v>666</v>
      </c>
      <c r="E3213" t="s">
        <v>1537</v>
      </c>
      <c r="J3213" t="s">
        <v>683</v>
      </c>
      <c r="K3213" t="s">
        <v>2233</v>
      </c>
      <c r="L3213" t="s">
        <v>1023</v>
      </c>
      <c r="M3213" t="s">
        <v>617</v>
      </c>
      <c r="N3213" t="s">
        <v>443</v>
      </c>
      <c r="O3213" t="s">
        <v>424</v>
      </c>
      <c r="Q3213">
        <v>1</v>
      </c>
      <c r="R3213" s="4"/>
      <c r="S3213" s="9" t="str">
        <f t="shared" si="326"/>
        <v>Chapman, Matt</v>
      </c>
      <c r="T3213" s="9" t="str">
        <f t="shared" si="327"/>
        <v>Bowman Chrome Prospects    Pros</v>
      </c>
      <c r="U3213" s="9" t="str">
        <f>IFERROR(VLOOKUP(S3213,'Lookup '!B:D,3,FALSE)," ")</f>
        <v xml:space="preserve"> </v>
      </c>
      <c r="V3213" s="9" t="str">
        <f t="shared" si="325"/>
        <v>G</v>
      </c>
    </row>
    <row r="3214" spans="2:22" x14ac:dyDescent="0.25">
      <c r="B3214" t="s">
        <v>700</v>
      </c>
      <c r="C3214">
        <v>2017</v>
      </c>
      <c r="D3214" t="s">
        <v>666</v>
      </c>
      <c r="E3214" t="s">
        <v>1537</v>
      </c>
      <c r="J3214" t="s">
        <v>683</v>
      </c>
      <c r="K3214" t="s">
        <v>2234</v>
      </c>
      <c r="L3214" t="s">
        <v>1894</v>
      </c>
      <c r="M3214" t="s">
        <v>2235</v>
      </c>
      <c r="N3214" t="s">
        <v>782</v>
      </c>
      <c r="O3214" t="s">
        <v>388</v>
      </c>
      <c r="Q3214">
        <v>1</v>
      </c>
      <c r="R3214" s="4"/>
      <c r="S3214" s="9" t="str">
        <f t="shared" si="326"/>
        <v>Soto, Isael</v>
      </c>
      <c r="T3214" s="9" t="str">
        <f t="shared" si="327"/>
        <v>Bowman Chrome Prospects    Pros</v>
      </c>
      <c r="U3214" s="9" t="str">
        <f>IFERROR(VLOOKUP(S3214,'Lookup '!B:D,3,FALSE)," ")</f>
        <v xml:space="preserve"> </v>
      </c>
      <c r="V3214" s="9" t="str">
        <f t="shared" si="325"/>
        <v>G</v>
      </c>
    </row>
    <row r="3215" spans="2:22" x14ac:dyDescent="0.25">
      <c r="B3215" t="s">
        <v>700</v>
      </c>
      <c r="C3215">
        <v>2017</v>
      </c>
      <c r="D3215" t="s">
        <v>666</v>
      </c>
      <c r="E3215" t="s">
        <v>1537</v>
      </c>
      <c r="J3215" t="s">
        <v>683</v>
      </c>
      <c r="K3215" t="s">
        <v>2236</v>
      </c>
      <c r="L3215" t="s">
        <v>2175</v>
      </c>
      <c r="M3215" t="s">
        <v>826</v>
      </c>
      <c r="N3215" t="s">
        <v>381</v>
      </c>
      <c r="O3215" t="s">
        <v>388</v>
      </c>
      <c r="Q3215">
        <v>1</v>
      </c>
      <c r="R3215" s="4"/>
      <c r="S3215" s="9" t="str">
        <f t="shared" si="326"/>
        <v>Moniak, Mickey</v>
      </c>
      <c r="T3215" s="9" t="str">
        <f t="shared" si="327"/>
        <v>Bowman Chrome Prospects    Pros</v>
      </c>
      <c r="U3215" s="9" t="str">
        <f>IFERROR(VLOOKUP(S3215,'Lookup '!B:D,3,FALSE)," ")</f>
        <v xml:space="preserve"> </v>
      </c>
      <c r="V3215" s="9" t="str">
        <f t="shared" si="325"/>
        <v>G</v>
      </c>
    </row>
    <row r="3216" spans="2:22" x14ac:dyDescent="0.25">
      <c r="B3216" t="s">
        <v>700</v>
      </c>
      <c r="C3216">
        <v>2017</v>
      </c>
      <c r="D3216" t="s">
        <v>666</v>
      </c>
      <c r="E3216" t="s">
        <v>1537</v>
      </c>
      <c r="J3216" t="s">
        <v>683</v>
      </c>
      <c r="K3216" t="s">
        <v>2237</v>
      </c>
      <c r="L3216" t="s">
        <v>1391</v>
      </c>
      <c r="M3216" t="s">
        <v>1277</v>
      </c>
      <c r="N3216" t="s">
        <v>463</v>
      </c>
      <c r="O3216" t="s">
        <v>388</v>
      </c>
      <c r="Q3216">
        <v>1</v>
      </c>
      <c r="R3216" s="4"/>
      <c r="S3216" s="9" t="str">
        <f t="shared" si="326"/>
        <v>Bonifacio, Jorge</v>
      </c>
      <c r="T3216" s="9" t="str">
        <f t="shared" si="327"/>
        <v>Bowman Chrome Prospects    Pros</v>
      </c>
      <c r="U3216" s="9" t="str">
        <f>IFERROR(VLOOKUP(S3216,'Lookup '!B:D,3,FALSE)," ")</f>
        <v xml:space="preserve"> </v>
      </c>
      <c r="V3216" s="9" t="str">
        <f t="shared" si="325"/>
        <v>G</v>
      </c>
    </row>
    <row r="3217" spans="2:22" x14ac:dyDescent="0.25">
      <c r="B3217" t="s">
        <v>700</v>
      </c>
      <c r="C3217">
        <v>2017</v>
      </c>
      <c r="D3217" t="s">
        <v>666</v>
      </c>
      <c r="E3217" t="s">
        <v>1537</v>
      </c>
      <c r="J3217" t="s">
        <v>683</v>
      </c>
      <c r="K3217" t="s">
        <v>1684</v>
      </c>
      <c r="L3217" t="s">
        <v>1315</v>
      </c>
      <c r="M3217" t="s">
        <v>2238</v>
      </c>
      <c r="N3217" t="s">
        <v>451</v>
      </c>
      <c r="O3217" t="s">
        <v>440</v>
      </c>
      <c r="Q3217">
        <v>1</v>
      </c>
      <c r="R3217" s="4"/>
      <c r="S3217" s="9" t="str">
        <f t="shared" si="326"/>
        <v>Reyes, Jomar</v>
      </c>
      <c r="T3217" s="9" t="str">
        <f t="shared" si="327"/>
        <v>Bowman Chrome Prospects    Pros</v>
      </c>
      <c r="U3217" s="9" t="str">
        <f>IFERROR(VLOOKUP(S3217,'Lookup '!B:D,3,FALSE)," ")</f>
        <v xml:space="preserve"> </v>
      </c>
      <c r="V3217" s="9" t="str">
        <f t="shared" si="325"/>
        <v>G</v>
      </c>
    </row>
    <row r="3218" spans="2:22" x14ac:dyDescent="0.25">
      <c r="B3218" t="s">
        <v>700</v>
      </c>
      <c r="C3218">
        <v>2017</v>
      </c>
      <c r="D3218" t="s">
        <v>666</v>
      </c>
      <c r="E3218" t="s">
        <v>1537</v>
      </c>
      <c r="J3218" t="s">
        <v>683</v>
      </c>
      <c r="K3218" t="s">
        <v>2239</v>
      </c>
      <c r="L3218" t="s">
        <v>2185</v>
      </c>
      <c r="M3218" t="s">
        <v>1316</v>
      </c>
      <c r="N3218" t="s">
        <v>423</v>
      </c>
      <c r="O3218" t="s">
        <v>398</v>
      </c>
      <c r="Q3218">
        <v>1</v>
      </c>
      <c r="R3218" s="4"/>
      <c r="S3218" s="9" t="str">
        <f t="shared" si="326"/>
        <v>Demeritte, Travis</v>
      </c>
      <c r="T3218" s="9" t="str">
        <f t="shared" si="327"/>
        <v>Bowman Chrome Prospects    Pros</v>
      </c>
      <c r="U3218" s="9" t="str">
        <f>IFERROR(VLOOKUP(S3218,'Lookup '!B:D,3,FALSE)," ")</f>
        <v xml:space="preserve"> </v>
      </c>
      <c r="V3218" s="9" t="str">
        <f t="shared" si="325"/>
        <v>G</v>
      </c>
    </row>
    <row r="3219" spans="2:22" x14ac:dyDescent="0.25">
      <c r="B3219" t="s">
        <v>700</v>
      </c>
      <c r="C3219">
        <v>2017</v>
      </c>
      <c r="D3219" t="s">
        <v>666</v>
      </c>
      <c r="E3219" t="s">
        <v>1537</v>
      </c>
      <c r="J3219" t="s">
        <v>683</v>
      </c>
      <c r="K3219" t="s">
        <v>2240</v>
      </c>
      <c r="L3219" t="s">
        <v>2026</v>
      </c>
      <c r="M3219" t="s">
        <v>404</v>
      </c>
      <c r="N3219" t="s">
        <v>554</v>
      </c>
      <c r="O3219" t="s">
        <v>382</v>
      </c>
      <c r="Q3219">
        <v>1</v>
      </c>
      <c r="R3219" s="4"/>
      <c r="S3219" s="9" t="str">
        <f t="shared" si="326"/>
        <v>Hillman, Juan</v>
      </c>
      <c r="T3219" s="9" t="str">
        <f t="shared" si="327"/>
        <v>Bowman Chrome Prospects    Pros</v>
      </c>
      <c r="U3219" s="9" t="str">
        <f>IFERROR(VLOOKUP(S3219,'Lookup '!B:D,3,FALSE)," ")</f>
        <v xml:space="preserve"> </v>
      </c>
      <c r="V3219" s="9" t="str">
        <f t="shared" si="325"/>
        <v>G</v>
      </c>
    </row>
    <row r="3220" spans="2:22" x14ac:dyDescent="0.25">
      <c r="B3220" t="s">
        <v>700</v>
      </c>
      <c r="C3220">
        <v>2017</v>
      </c>
      <c r="D3220" t="s">
        <v>666</v>
      </c>
      <c r="E3220" t="s">
        <v>1537</v>
      </c>
      <c r="J3220" t="s">
        <v>683</v>
      </c>
      <c r="K3220" t="s">
        <v>2241</v>
      </c>
      <c r="L3220" t="s">
        <v>1140</v>
      </c>
      <c r="M3220" t="s">
        <v>2187</v>
      </c>
      <c r="N3220" t="s">
        <v>425</v>
      </c>
      <c r="O3220" t="s">
        <v>480</v>
      </c>
      <c r="Q3220">
        <v>1</v>
      </c>
      <c r="R3220" s="4"/>
      <c r="S3220" s="9" t="str">
        <f t="shared" si="326"/>
        <v>Garcia, Wilkerman</v>
      </c>
      <c r="T3220" s="9" t="str">
        <f t="shared" si="327"/>
        <v>Bowman Chrome Prospects    Pros</v>
      </c>
      <c r="U3220" s="9" t="str">
        <f>IFERROR(VLOOKUP(S3220,'Lookup '!B:D,3,FALSE)," ")</f>
        <v xml:space="preserve"> </v>
      </c>
      <c r="V3220" s="9" t="str">
        <f t="shared" si="325"/>
        <v>G</v>
      </c>
    </row>
    <row r="3221" spans="2:22" x14ac:dyDescent="0.25">
      <c r="B3221" t="s">
        <v>377</v>
      </c>
      <c r="C3221">
        <v>2017</v>
      </c>
      <c r="D3221" t="s">
        <v>666</v>
      </c>
      <c r="E3221" t="s">
        <v>1537</v>
      </c>
      <c r="J3221" t="s">
        <v>14</v>
      </c>
      <c r="K3221" t="s">
        <v>1689</v>
      </c>
      <c r="L3221" t="s">
        <v>2242</v>
      </c>
      <c r="M3221" t="s">
        <v>1163</v>
      </c>
      <c r="N3221" t="s">
        <v>394</v>
      </c>
      <c r="O3221" t="s">
        <v>424</v>
      </c>
      <c r="Q3221">
        <v>1</v>
      </c>
      <c r="R3221" s="4">
        <v>5</v>
      </c>
      <c r="S3221" s="9" t="str">
        <f t="shared" si="326"/>
        <v>Bellinger, Cody</v>
      </c>
      <c r="T3221" s="9" t="str">
        <f t="shared" si="327"/>
        <v>Bowman Chrome Prospects    RC</v>
      </c>
      <c r="U3221" s="9">
        <f>IFERROR(VLOOKUP(S3221,'Lookup '!B:D,3,FALSE)," ")</f>
        <v>0</v>
      </c>
      <c r="V3221" s="9" t="str">
        <f t="shared" si="325"/>
        <v>D $5</v>
      </c>
    </row>
    <row r="3222" spans="2:22" x14ac:dyDescent="0.25">
      <c r="B3222" t="s">
        <v>377</v>
      </c>
      <c r="C3222">
        <v>2017</v>
      </c>
      <c r="D3222" t="s">
        <v>1207</v>
      </c>
      <c r="E3222" t="s">
        <v>1537</v>
      </c>
      <c r="J3222" t="s">
        <v>4436</v>
      </c>
      <c r="K3222" t="s">
        <v>4652</v>
      </c>
      <c r="L3222" t="s">
        <v>1639</v>
      </c>
      <c r="M3222" t="s">
        <v>3068</v>
      </c>
      <c r="N3222" t="s">
        <v>395</v>
      </c>
      <c r="O3222" t="s">
        <v>4653</v>
      </c>
      <c r="P3222">
        <f>2019-1999</f>
        <v>20</v>
      </c>
      <c r="Q3222">
        <v>1</v>
      </c>
      <c r="R3222" s="4">
        <v>1</v>
      </c>
      <c r="S3222" s="9" t="str">
        <f t="shared" si="326"/>
        <v>Lewis, Royce</v>
      </c>
      <c r="T3222" s="9" t="str">
        <f t="shared" si="327"/>
        <v>Bowman Draft Chrome Prospects    1stBow</v>
      </c>
      <c r="U3222" s="9"/>
      <c r="V3222" s="9" t="str">
        <f t="shared" si="325"/>
        <v>E $1</v>
      </c>
    </row>
    <row r="3223" spans="2:22" x14ac:dyDescent="0.25">
      <c r="C3223">
        <v>2017</v>
      </c>
      <c r="D3223" t="s">
        <v>1207</v>
      </c>
      <c r="E3223" t="s">
        <v>1537</v>
      </c>
      <c r="J3223" t="s">
        <v>4436</v>
      </c>
      <c r="K3223" t="s">
        <v>4654</v>
      </c>
      <c r="L3223" t="s">
        <v>705</v>
      </c>
      <c r="M3223" t="s">
        <v>1283</v>
      </c>
      <c r="N3223" t="s">
        <v>405</v>
      </c>
      <c r="O3223" t="s">
        <v>440</v>
      </c>
      <c r="P3223">
        <f>2019-1998</f>
        <v>21</v>
      </c>
      <c r="Q3223">
        <v>1</v>
      </c>
      <c r="R3223" s="4"/>
      <c r="S3223" s="9" t="str">
        <f t="shared" ref="S3223:S3286" si="328">L3223&amp;", "&amp;M3223</f>
        <v>Gonzalez, Jacob</v>
      </c>
      <c r="T3223" s="9" t="str">
        <f t="shared" ref="T3223:T3286" si="329">CONCATENATE(D3223&amp;" "&amp;E3223&amp;" "&amp;F3223&amp;" "&amp;G3223&amp;" "&amp;H3223&amp;" "&amp;I3223&amp;J3223)</f>
        <v>Bowman Draft Chrome Prospects    1stBow</v>
      </c>
      <c r="U3223" s="9"/>
      <c r="V3223" s="9" t="str">
        <f t="shared" ref="V3223:V3286" si="330">IF(R3223&gt;0.249,IF(R3223&gt;0.99,IF(R3223&gt;4.99,IF(R3223&gt;9.99,IF(R3223&gt;49.99,IF(R3223&gt;99.99,"A $100","B $50"),"C $10"),"D $5"),"E $1"),"F $.25"),"G")</f>
        <v>G</v>
      </c>
    </row>
    <row r="3224" spans="2:22" x14ac:dyDescent="0.25">
      <c r="C3224">
        <v>2017</v>
      </c>
      <c r="D3224" t="s">
        <v>1207</v>
      </c>
      <c r="E3224" t="s">
        <v>1537</v>
      </c>
      <c r="J3224" t="s">
        <v>4436</v>
      </c>
      <c r="K3224" t="s">
        <v>4655</v>
      </c>
      <c r="L3224" t="s">
        <v>4853</v>
      </c>
      <c r="M3224" t="s">
        <v>2354</v>
      </c>
      <c r="N3224" t="s">
        <v>555</v>
      </c>
      <c r="O3224" t="s">
        <v>382</v>
      </c>
      <c r="P3224">
        <f>2019-1996</f>
        <v>23</v>
      </c>
      <c r="Q3224">
        <v>1</v>
      </c>
      <c r="R3224" s="4"/>
      <c r="S3224" s="9" t="str">
        <f t="shared" si="328"/>
        <v>Elledge, Seth</v>
      </c>
      <c r="T3224" s="9" t="str">
        <f t="shared" si="329"/>
        <v>Bowman Draft Chrome Prospects    1stBow</v>
      </c>
      <c r="U3224" s="9"/>
      <c r="V3224" s="9" t="str">
        <f t="shared" si="330"/>
        <v>G</v>
      </c>
    </row>
    <row r="3225" spans="2:22" x14ac:dyDescent="0.25">
      <c r="C3225">
        <v>2017</v>
      </c>
      <c r="D3225" t="s">
        <v>1207</v>
      </c>
      <c r="E3225" t="s">
        <v>1537</v>
      </c>
      <c r="J3225" t="s">
        <v>4436</v>
      </c>
      <c r="K3225" t="s">
        <v>4656</v>
      </c>
      <c r="L3225" t="s">
        <v>4854</v>
      </c>
      <c r="M3225" t="s">
        <v>2915</v>
      </c>
      <c r="N3225" t="s">
        <v>433</v>
      </c>
      <c r="O3225" t="s">
        <v>388</v>
      </c>
      <c r="P3225">
        <f>2019-1996</f>
        <v>23</v>
      </c>
      <c r="Q3225">
        <v>1</v>
      </c>
      <c r="R3225" s="4"/>
      <c r="S3225" s="9" t="str">
        <f t="shared" si="328"/>
        <v>Fairchild, Stuart</v>
      </c>
      <c r="T3225" s="9" t="str">
        <f t="shared" si="329"/>
        <v>Bowman Draft Chrome Prospects    1stBow</v>
      </c>
      <c r="U3225" s="9"/>
      <c r="V3225" s="9" t="str">
        <f t="shared" si="330"/>
        <v>G</v>
      </c>
    </row>
    <row r="3226" spans="2:22" x14ac:dyDescent="0.25">
      <c r="C3226">
        <v>2017</v>
      </c>
      <c r="D3226" t="s">
        <v>1207</v>
      </c>
      <c r="E3226" t="s">
        <v>1537</v>
      </c>
      <c r="J3226" t="s">
        <v>683</v>
      </c>
      <c r="K3226" t="s">
        <v>4657</v>
      </c>
      <c r="L3226" t="s">
        <v>472</v>
      </c>
      <c r="M3226" t="s">
        <v>2211</v>
      </c>
      <c r="N3226" t="s">
        <v>532</v>
      </c>
      <c r="O3226" t="s">
        <v>382</v>
      </c>
      <c r="P3226">
        <f>2019-1997</f>
        <v>22</v>
      </c>
      <c r="Q3226">
        <v>1</v>
      </c>
      <c r="R3226" s="4"/>
      <c r="S3226" s="9" t="str">
        <f t="shared" si="328"/>
        <v>Perez, Franklyn</v>
      </c>
      <c r="T3226" s="9" t="str">
        <f t="shared" si="329"/>
        <v>Bowman Draft Chrome Prospects    Pros</v>
      </c>
      <c r="U3226" s="9"/>
      <c r="V3226" s="9" t="str">
        <f t="shared" si="330"/>
        <v>G</v>
      </c>
    </row>
    <row r="3227" spans="2:22" x14ac:dyDescent="0.25">
      <c r="C3227">
        <v>2017</v>
      </c>
      <c r="D3227" t="s">
        <v>1207</v>
      </c>
      <c r="E3227" t="s">
        <v>1537</v>
      </c>
      <c r="J3227" t="s">
        <v>4436</v>
      </c>
      <c r="K3227" t="s">
        <v>4658</v>
      </c>
      <c r="L3227" t="s">
        <v>4577</v>
      </c>
      <c r="M3227" t="s">
        <v>772</v>
      </c>
      <c r="N3227" t="s">
        <v>433</v>
      </c>
      <c r="O3227" t="s">
        <v>480</v>
      </c>
      <c r="P3227">
        <f>2019-1998</f>
        <v>21</v>
      </c>
      <c r="Q3227">
        <v>1</v>
      </c>
      <c r="R3227" s="4"/>
      <c r="S3227" s="9" t="str">
        <f t="shared" si="328"/>
        <v>Downs, Jeter</v>
      </c>
      <c r="T3227" s="9" t="str">
        <f t="shared" si="329"/>
        <v>Bowman Draft Chrome Prospects    1stBow</v>
      </c>
      <c r="U3227" s="9"/>
      <c r="V3227" s="9" t="str">
        <f t="shared" si="330"/>
        <v>G</v>
      </c>
    </row>
    <row r="3228" spans="2:22" x14ac:dyDescent="0.25">
      <c r="C3228">
        <v>2017</v>
      </c>
      <c r="D3228" t="s">
        <v>1207</v>
      </c>
      <c r="E3228" t="s">
        <v>1537</v>
      </c>
      <c r="J3228" t="s">
        <v>683</v>
      </c>
      <c r="K3228" t="s">
        <v>4659</v>
      </c>
      <c r="L3228" t="s">
        <v>2134</v>
      </c>
      <c r="M3228" t="s">
        <v>2135</v>
      </c>
      <c r="N3228" t="s">
        <v>554</v>
      </c>
      <c r="O3228" t="s">
        <v>480</v>
      </c>
      <c r="P3228">
        <f>2019-1995</f>
        <v>24</v>
      </c>
      <c r="Q3228">
        <v>1</v>
      </c>
      <c r="R3228" s="4"/>
      <c r="S3228" s="9" t="str">
        <f t="shared" si="328"/>
        <v>Chang, Yu-Cheng</v>
      </c>
      <c r="T3228" s="9" t="str">
        <f t="shared" si="329"/>
        <v>Bowman Draft Chrome Prospects    Pros</v>
      </c>
      <c r="U3228" s="9"/>
      <c r="V3228" s="9" t="str">
        <f t="shared" si="330"/>
        <v>G</v>
      </c>
    </row>
    <row r="3229" spans="2:22" x14ac:dyDescent="0.25">
      <c r="C3229">
        <v>2017</v>
      </c>
      <c r="D3229" t="s">
        <v>1207</v>
      </c>
      <c r="E3229" t="s">
        <v>1537</v>
      </c>
      <c r="J3229" t="s">
        <v>683</v>
      </c>
      <c r="K3229" t="s">
        <v>4660</v>
      </c>
      <c r="L3229" t="s">
        <v>2042</v>
      </c>
      <c r="M3229" t="s">
        <v>1363</v>
      </c>
      <c r="N3229" t="s">
        <v>433</v>
      </c>
      <c r="O3229" t="s">
        <v>388</v>
      </c>
      <c r="P3229">
        <f>2019-1995</f>
        <v>24</v>
      </c>
      <c r="Q3229">
        <v>1</v>
      </c>
      <c r="R3229" s="4"/>
      <c r="S3229" s="9" t="str">
        <f t="shared" si="328"/>
        <v>Friedl, TJ</v>
      </c>
      <c r="T3229" s="9" t="str">
        <f t="shared" si="329"/>
        <v>Bowman Draft Chrome Prospects    Pros</v>
      </c>
      <c r="U3229" s="9"/>
      <c r="V3229" s="9" t="str">
        <f t="shared" si="330"/>
        <v>G</v>
      </c>
    </row>
    <row r="3230" spans="2:22" x14ac:dyDescent="0.25">
      <c r="C3230">
        <v>2017</v>
      </c>
      <c r="D3230" t="s">
        <v>1207</v>
      </c>
      <c r="E3230" t="s">
        <v>1537</v>
      </c>
      <c r="J3230" t="s">
        <v>4436</v>
      </c>
      <c r="K3230" t="s">
        <v>4661</v>
      </c>
      <c r="L3230" t="s">
        <v>4855</v>
      </c>
      <c r="M3230" t="s">
        <v>801</v>
      </c>
      <c r="N3230" t="s">
        <v>402</v>
      </c>
      <c r="O3230" t="s">
        <v>382</v>
      </c>
      <c r="P3230">
        <f>2019-1998</f>
        <v>21</v>
      </c>
      <c r="Q3230">
        <v>1</v>
      </c>
      <c r="R3230" s="4"/>
      <c r="S3230" s="9" t="str">
        <f t="shared" si="328"/>
        <v>Scherff, Alex</v>
      </c>
      <c r="T3230" s="9" t="str">
        <f t="shared" si="329"/>
        <v>Bowman Draft Chrome Prospects    1stBow</v>
      </c>
      <c r="U3230" s="9"/>
      <c r="V3230" s="9" t="str">
        <f t="shared" si="330"/>
        <v>G</v>
      </c>
    </row>
    <row r="3231" spans="2:22" x14ac:dyDescent="0.25">
      <c r="C3231">
        <v>2017</v>
      </c>
      <c r="D3231" t="s">
        <v>1207</v>
      </c>
      <c r="E3231" t="s">
        <v>1537</v>
      </c>
      <c r="J3231" t="s">
        <v>683</v>
      </c>
      <c r="K3231" t="s">
        <v>4662</v>
      </c>
      <c r="L3231" t="s">
        <v>2132</v>
      </c>
      <c r="M3231" t="s">
        <v>1028</v>
      </c>
      <c r="N3231" t="s">
        <v>425</v>
      </c>
      <c r="O3231" t="s">
        <v>398</v>
      </c>
      <c r="P3231">
        <f>2019-1995</f>
        <v>24</v>
      </c>
      <c r="Q3231">
        <v>1</v>
      </c>
      <c r="R3231" s="4"/>
      <c r="S3231" s="9" t="str">
        <f t="shared" si="328"/>
        <v>Solak, Nick</v>
      </c>
      <c r="T3231" s="9" t="str">
        <f t="shared" si="329"/>
        <v>Bowman Draft Chrome Prospects    Pros</v>
      </c>
      <c r="U3231" s="9"/>
      <c r="V3231" s="9" t="str">
        <f t="shared" si="330"/>
        <v>G</v>
      </c>
    </row>
    <row r="3232" spans="2:22" x14ac:dyDescent="0.25">
      <c r="C3232">
        <v>2017</v>
      </c>
      <c r="D3232" t="s">
        <v>1207</v>
      </c>
      <c r="E3232" t="s">
        <v>1537</v>
      </c>
      <c r="J3232" t="s">
        <v>4436</v>
      </c>
      <c r="K3232" t="s">
        <v>4663</v>
      </c>
      <c r="L3232" t="s">
        <v>4856</v>
      </c>
      <c r="M3232" t="s">
        <v>4857</v>
      </c>
      <c r="N3232" t="s">
        <v>465</v>
      </c>
      <c r="O3232" t="s">
        <v>382</v>
      </c>
      <c r="P3232">
        <f>2019-1995</f>
        <v>24</v>
      </c>
      <c r="Q3232">
        <v>1</v>
      </c>
      <c r="R3232" s="4"/>
      <c r="S3232" s="9" t="str">
        <f t="shared" si="328"/>
        <v>Henzman, Lincoln</v>
      </c>
      <c r="T3232" s="9" t="str">
        <f t="shared" si="329"/>
        <v>Bowman Draft Chrome Prospects    1stBow</v>
      </c>
      <c r="U3232" s="9"/>
      <c r="V3232" s="9" t="str">
        <f t="shared" si="330"/>
        <v>G</v>
      </c>
    </row>
    <row r="3233" spans="3:22" x14ac:dyDescent="0.25">
      <c r="C3233">
        <v>2017</v>
      </c>
      <c r="D3233" t="s">
        <v>1207</v>
      </c>
      <c r="E3233" t="s">
        <v>1537</v>
      </c>
      <c r="J3233" t="s">
        <v>4436</v>
      </c>
      <c r="K3233" t="s">
        <v>4664</v>
      </c>
      <c r="L3233" t="s">
        <v>1261</v>
      </c>
      <c r="M3233" t="s">
        <v>3088</v>
      </c>
      <c r="N3233" t="s">
        <v>405</v>
      </c>
      <c r="O3233" t="s">
        <v>388</v>
      </c>
      <c r="P3233">
        <f>2019-1999</f>
        <v>20</v>
      </c>
      <c r="Q3233">
        <v>1</v>
      </c>
      <c r="R3233" s="4"/>
      <c r="S3233" s="9" t="str">
        <f t="shared" si="328"/>
        <v>Ramos, Heliot</v>
      </c>
      <c r="T3233" s="9" t="str">
        <f t="shared" si="329"/>
        <v>Bowman Draft Chrome Prospects    1stBow</v>
      </c>
      <c r="U3233" s="9"/>
      <c r="V3233" s="9" t="str">
        <f t="shared" si="330"/>
        <v>G</v>
      </c>
    </row>
    <row r="3234" spans="3:22" x14ac:dyDescent="0.25">
      <c r="C3234">
        <v>2017</v>
      </c>
      <c r="D3234" t="s">
        <v>1207</v>
      </c>
      <c r="E3234" t="s">
        <v>1537</v>
      </c>
      <c r="J3234" t="s">
        <v>4436</v>
      </c>
      <c r="K3234" t="s">
        <v>4665</v>
      </c>
      <c r="L3234" t="s">
        <v>1348</v>
      </c>
      <c r="M3234" t="s">
        <v>2288</v>
      </c>
      <c r="N3234" t="s">
        <v>556</v>
      </c>
      <c r="O3234" t="s">
        <v>28</v>
      </c>
      <c r="P3234">
        <f>2019-1996</f>
        <v>23</v>
      </c>
      <c r="Q3234">
        <v>1</v>
      </c>
      <c r="R3234" s="4"/>
      <c r="S3234" s="9" t="str">
        <f t="shared" si="328"/>
        <v>Adams, Riley</v>
      </c>
      <c r="T3234" s="9" t="str">
        <f t="shared" si="329"/>
        <v>Bowman Draft Chrome Prospects    1stBow</v>
      </c>
      <c r="U3234" s="9"/>
      <c r="V3234" s="9" t="str">
        <f t="shared" si="330"/>
        <v>G</v>
      </c>
    </row>
    <row r="3235" spans="3:22" x14ac:dyDescent="0.25">
      <c r="C3235">
        <v>2017</v>
      </c>
      <c r="D3235" t="s">
        <v>1207</v>
      </c>
      <c r="E3235" t="s">
        <v>1537</v>
      </c>
      <c r="J3235" t="s">
        <v>4436</v>
      </c>
      <c r="K3235" t="s">
        <v>4666</v>
      </c>
      <c r="L3235" t="s">
        <v>3062</v>
      </c>
      <c r="M3235" t="s">
        <v>4858</v>
      </c>
      <c r="N3235" t="s">
        <v>555</v>
      </c>
      <c r="O3235" t="s">
        <v>382</v>
      </c>
      <c r="P3235">
        <f>2019-1995</f>
        <v>24</v>
      </c>
      <c r="Q3235">
        <v>1</v>
      </c>
      <c r="R3235" s="4"/>
      <c r="S3235" s="9" t="str">
        <f t="shared" si="328"/>
        <v>Mills, Wyatt</v>
      </c>
      <c r="T3235" s="9" t="str">
        <f t="shared" si="329"/>
        <v>Bowman Draft Chrome Prospects    1stBow</v>
      </c>
      <c r="U3235" s="9"/>
      <c r="V3235" s="9" t="str">
        <f t="shared" si="330"/>
        <v>G</v>
      </c>
    </row>
    <row r="3236" spans="3:22" x14ac:dyDescent="0.25">
      <c r="C3236">
        <v>2017</v>
      </c>
      <c r="D3236" t="s">
        <v>1207</v>
      </c>
      <c r="E3236" t="s">
        <v>1537</v>
      </c>
      <c r="J3236" t="s">
        <v>4436</v>
      </c>
      <c r="K3236" t="s">
        <v>4667</v>
      </c>
      <c r="L3236" t="s">
        <v>4859</v>
      </c>
      <c r="M3236" t="s">
        <v>801</v>
      </c>
      <c r="N3236" t="s">
        <v>387</v>
      </c>
      <c r="O3236" t="s">
        <v>382</v>
      </c>
      <c r="P3236">
        <f>2019-1995</f>
        <v>24</v>
      </c>
      <c r="Q3236">
        <v>1</v>
      </c>
      <c r="R3236" s="4"/>
      <c r="S3236" s="9" t="str">
        <f t="shared" si="328"/>
        <v>Fredo, Alex</v>
      </c>
      <c r="T3236" s="9" t="str">
        <f t="shared" si="329"/>
        <v>Bowman Draft Chrome Prospects    1stBow</v>
      </c>
      <c r="U3236" s="9"/>
      <c r="V3236" s="9" t="str">
        <f t="shared" si="330"/>
        <v>G</v>
      </c>
    </row>
    <row r="3237" spans="3:22" x14ac:dyDescent="0.25">
      <c r="C3237">
        <v>2017</v>
      </c>
      <c r="D3237" t="s">
        <v>1207</v>
      </c>
      <c r="E3237" t="s">
        <v>1537</v>
      </c>
      <c r="J3237" t="s">
        <v>683</v>
      </c>
      <c r="K3237" t="s">
        <v>4668</v>
      </c>
      <c r="L3237" t="s">
        <v>4860</v>
      </c>
      <c r="M3237" t="s">
        <v>3104</v>
      </c>
      <c r="N3237" t="s">
        <v>456</v>
      </c>
      <c r="O3237" t="s">
        <v>382</v>
      </c>
      <c r="P3237">
        <f>2019-1996</f>
        <v>23</v>
      </c>
      <c r="Q3237">
        <v>1</v>
      </c>
      <c r="R3237" s="4"/>
      <c r="S3237" s="9" t="str">
        <f t="shared" si="328"/>
        <v>Diplan, Marcos</v>
      </c>
      <c r="T3237" s="9" t="str">
        <f t="shared" si="329"/>
        <v>Bowman Draft Chrome Prospects    Pros</v>
      </c>
      <c r="U3237" s="9"/>
      <c r="V3237" s="9" t="str">
        <f t="shared" si="330"/>
        <v>G</v>
      </c>
    </row>
    <row r="3238" spans="3:22" x14ac:dyDescent="0.25">
      <c r="C3238">
        <v>2017</v>
      </c>
      <c r="D3238" t="s">
        <v>1207</v>
      </c>
      <c r="E3238" t="s">
        <v>1537</v>
      </c>
      <c r="J3238" t="s">
        <v>4436</v>
      </c>
      <c r="K3238" t="s">
        <v>4669</v>
      </c>
      <c r="L3238" t="s">
        <v>4861</v>
      </c>
      <c r="M3238" t="s">
        <v>687</v>
      </c>
      <c r="N3238" t="s">
        <v>847</v>
      </c>
      <c r="O3238" t="s">
        <v>28</v>
      </c>
      <c r="P3238">
        <f>2019-1996</f>
        <v>23</v>
      </c>
      <c r="Q3238">
        <v>1</v>
      </c>
      <c r="R3238" s="4"/>
      <c r="S3238" s="9" t="str">
        <f t="shared" si="328"/>
        <v>Varsho, Daulton</v>
      </c>
      <c r="T3238" s="9" t="str">
        <f t="shared" si="329"/>
        <v>Bowman Draft Chrome Prospects    1stBow</v>
      </c>
      <c r="U3238" s="9"/>
      <c r="V3238" s="9" t="str">
        <f t="shared" si="330"/>
        <v>G</v>
      </c>
    </row>
    <row r="3239" spans="3:22" x14ac:dyDescent="0.25">
      <c r="C3239">
        <v>2017</v>
      </c>
      <c r="D3239" t="s">
        <v>1207</v>
      </c>
      <c r="E3239" t="s">
        <v>1537</v>
      </c>
      <c r="J3239" t="s">
        <v>4436</v>
      </c>
      <c r="K3239" t="s">
        <v>4670</v>
      </c>
      <c r="L3239" t="s">
        <v>3372</v>
      </c>
      <c r="M3239" t="s">
        <v>1283</v>
      </c>
      <c r="N3239" t="s">
        <v>433</v>
      </c>
      <c r="O3239" t="s">
        <v>382</v>
      </c>
      <c r="P3239">
        <f>2019-1998</f>
        <v>21</v>
      </c>
      <c r="Q3239">
        <v>1</v>
      </c>
      <c r="R3239" s="4"/>
      <c r="S3239" s="9" t="str">
        <f t="shared" si="328"/>
        <v>Heatherly, Jacob</v>
      </c>
      <c r="T3239" s="9" t="str">
        <f t="shared" si="329"/>
        <v>Bowman Draft Chrome Prospects    1stBow</v>
      </c>
      <c r="U3239" s="9"/>
      <c r="V3239" s="9" t="str">
        <f t="shared" si="330"/>
        <v>G</v>
      </c>
    </row>
    <row r="3240" spans="3:22" x14ac:dyDescent="0.25">
      <c r="C3240">
        <v>2017</v>
      </c>
      <c r="D3240" t="s">
        <v>1207</v>
      </c>
      <c r="E3240" t="s">
        <v>1537</v>
      </c>
      <c r="J3240" t="s">
        <v>683</v>
      </c>
      <c r="K3240" t="s">
        <v>4671</v>
      </c>
      <c r="L3240" t="s">
        <v>4047</v>
      </c>
      <c r="M3240" t="s">
        <v>2277</v>
      </c>
      <c r="N3240" t="s">
        <v>556</v>
      </c>
      <c r="O3240" t="s">
        <v>480</v>
      </c>
      <c r="P3240">
        <f>2019-1993</f>
        <v>26</v>
      </c>
      <c r="Q3240">
        <v>1</v>
      </c>
      <c r="R3240" s="4"/>
      <c r="S3240" s="9" t="str">
        <f t="shared" si="328"/>
        <v>Gurriel Jr., Lourdes</v>
      </c>
      <c r="T3240" s="9" t="str">
        <f t="shared" si="329"/>
        <v>Bowman Draft Chrome Prospects    Pros</v>
      </c>
      <c r="U3240" s="9"/>
      <c r="V3240" s="9" t="str">
        <f t="shared" si="330"/>
        <v>G</v>
      </c>
    </row>
    <row r="3241" spans="3:22" x14ac:dyDescent="0.25">
      <c r="C3241">
        <v>2017</v>
      </c>
      <c r="D3241" t="s">
        <v>1207</v>
      </c>
      <c r="E3241" t="s">
        <v>1537</v>
      </c>
      <c r="J3241" t="s">
        <v>4436</v>
      </c>
      <c r="K3241" t="s">
        <v>4672</v>
      </c>
      <c r="L3241" t="s">
        <v>4862</v>
      </c>
      <c r="M3241" t="s">
        <v>1033</v>
      </c>
      <c r="N3241" t="s">
        <v>391</v>
      </c>
      <c r="O3241" t="s">
        <v>398</v>
      </c>
      <c r="P3241">
        <f>2019-1996</f>
        <v>23</v>
      </c>
      <c r="Q3241">
        <v>1</v>
      </c>
      <c r="R3241" s="4"/>
      <c r="S3241" s="9" t="str">
        <f t="shared" si="328"/>
        <v>Kirtley, Zach</v>
      </c>
      <c r="T3241" s="9" t="str">
        <f t="shared" si="329"/>
        <v>Bowman Draft Chrome Prospects    1stBow</v>
      </c>
      <c r="U3241" s="9"/>
      <c r="V3241" s="9" t="str">
        <f t="shared" si="330"/>
        <v>G</v>
      </c>
    </row>
    <row r="3242" spans="3:22" x14ac:dyDescent="0.25">
      <c r="C3242">
        <v>2017</v>
      </c>
      <c r="D3242" t="s">
        <v>1207</v>
      </c>
      <c r="E3242" t="s">
        <v>1537</v>
      </c>
      <c r="J3242" t="s">
        <v>683</v>
      </c>
      <c r="K3242" t="s">
        <v>4673</v>
      </c>
      <c r="L3242" t="s">
        <v>2102</v>
      </c>
      <c r="M3242" t="s">
        <v>560</v>
      </c>
      <c r="N3242" t="s">
        <v>446</v>
      </c>
      <c r="O3242" t="s">
        <v>382</v>
      </c>
      <c r="P3242">
        <f>2019-1995</f>
        <v>24</v>
      </c>
      <c r="Q3242">
        <v>1</v>
      </c>
      <c r="R3242" s="4"/>
      <c r="S3242" s="9" t="str">
        <f t="shared" si="328"/>
        <v>Quantrill, Cal</v>
      </c>
      <c r="T3242" s="9" t="str">
        <f t="shared" si="329"/>
        <v>Bowman Draft Chrome Prospects    Pros</v>
      </c>
      <c r="U3242" s="9"/>
      <c r="V3242" s="9" t="str">
        <f t="shared" si="330"/>
        <v>G</v>
      </c>
    </row>
    <row r="3243" spans="3:22" x14ac:dyDescent="0.25">
      <c r="C3243">
        <v>2017</v>
      </c>
      <c r="D3243" t="s">
        <v>1207</v>
      </c>
      <c r="E3243" t="s">
        <v>1537</v>
      </c>
      <c r="J3243" t="s">
        <v>683</v>
      </c>
      <c r="K3243" t="s">
        <v>4674</v>
      </c>
      <c r="L3243" t="s">
        <v>1000</v>
      </c>
      <c r="M3243" t="s">
        <v>1283</v>
      </c>
      <c r="N3243" t="s">
        <v>405</v>
      </c>
      <c r="O3243" t="s">
        <v>388</v>
      </c>
      <c r="P3243">
        <f>2019-1995</f>
        <v>24</v>
      </c>
      <c r="Q3243">
        <v>1</v>
      </c>
      <c r="R3243" s="4"/>
      <c r="S3243" s="9" t="str">
        <f t="shared" si="328"/>
        <v>Heyward, Jacob</v>
      </c>
      <c r="T3243" s="9" t="str">
        <f t="shared" si="329"/>
        <v>Bowman Draft Chrome Prospects    Pros</v>
      </c>
      <c r="U3243" s="9"/>
      <c r="V3243" s="9" t="str">
        <f t="shared" si="330"/>
        <v>G</v>
      </c>
    </row>
    <row r="3244" spans="3:22" x14ac:dyDescent="0.25">
      <c r="C3244">
        <v>2017</v>
      </c>
      <c r="D3244" t="s">
        <v>1207</v>
      </c>
      <c r="E3244" t="s">
        <v>1537</v>
      </c>
      <c r="J3244" t="s">
        <v>683</v>
      </c>
      <c r="K3244" t="s">
        <v>4675</v>
      </c>
      <c r="L3244" t="s">
        <v>4575</v>
      </c>
      <c r="M3244" t="s">
        <v>1855</v>
      </c>
      <c r="N3244" t="s">
        <v>465</v>
      </c>
      <c r="O3244" t="s">
        <v>382</v>
      </c>
      <c r="P3244">
        <f>2019-1994</f>
        <v>25</v>
      </c>
      <c r="Q3244">
        <v>1</v>
      </c>
      <c r="R3244" s="4"/>
      <c r="S3244" s="9" t="str">
        <f t="shared" si="328"/>
        <v>Hansen, Alec</v>
      </c>
      <c r="T3244" s="9" t="str">
        <f t="shared" si="329"/>
        <v>Bowman Draft Chrome Prospects    Pros</v>
      </c>
      <c r="U3244" s="9"/>
      <c r="V3244" s="9" t="str">
        <f t="shared" si="330"/>
        <v>G</v>
      </c>
    </row>
    <row r="3245" spans="3:22" x14ac:dyDescent="0.25">
      <c r="C3245">
        <v>2017</v>
      </c>
      <c r="D3245" t="s">
        <v>1207</v>
      </c>
      <c r="E3245" t="s">
        <v>1537</v>
      </c>
      <c r="J3245" t="s">
        <v>4436</v>
      </c>
      <c r="K3245" t="s">
        <v>4676</v>
      </c>
      <c r="L3245" t="s">
        <v>4863</v>
      </c>
      <c r="M3245" t="s">
        <v>2379</v>
      </c>
      <c r="N3245" t="s">
        <v>430</v>
      </c>
      <c r="O3245" t="s">
        <v>388</v>
      </c>
      <c r="P3245">
        <f>2019-1995</f>
        <v>24</v>
      </c>
      <c r="Q3245">
        <v>1</v>
      </c>
      <c r="R3245" s="4"/>
      <c r="S3245" s="9" t="str">
        <f t="shared" si="328"/>
        <v>Brodey, Quinn</v>
      </c>
      <c r="T3245" s="9" t="str">
        <f t="shared" si="329"/>
        <v>Bowman Draft Chrome Prospects    1stBow</v>
      </c>
      <c r="U3245" s="9"/>
      <c r="V3245" s="9" t="str">
        <f t="shared" si="330"/>
        <v>G</v>
      </c>
    </row>
    <row r="3246" spans="3:22" x14ac:dyDescent="0.25">
      <c r="C3246">
        <v>2017</v>
      </c>
      <c r="D3246" t="s">
        <v>1207</v>
      </c>
      <c r="E3246" t="s">
        <v>1537</v>
      </c>
      <c r="J3246" t="s">
        <v>4436</v>
      </c>
      <c r="K3246" t="s">
        <v>4677</v>
      </c>
      <c r="L3246" t="s">
        <v>1385</v>
      </c>
      <c r="M3246" t="s">
        <v>3351</v>
      </c>
      <c r="N3246" t="s">
        <v>446</v>
      </c>
      <c r="O3246" t="s">
        <v>382</v>
      </c>
      <c r="P3246">
        <f>2019-1999</f>
        <v>20</v>
      </c>
      <c r="Q3246">
        <v>1</v>
      </c>
      <c r="R3246" s="4">
        <v>1</v>
      </c>
      <c r="S3246" s="9" t="str">
        <f t="shared" si="328"/>
        <v>Gore, MacKenzie</v>
      </c>
      <c r="T3246" s="9" t="str">
        <f t="shared" si="329"/>
        <v>Bowman Draft Chrome Prospects    1stBow</v>
      </c>
      <c r="U3246" s="9"/>
      <c r="V3246" s="9" t="str">
        <f t="shared" si="330"/>
        <v>E $1</v>
      </c>
    </row>
    <row r="3247" spans="3:22" x14ac:dyDescent="0.25">
      <c r="C3247">
        <v>2017</v>
      </c>
      <c r="D3247" t="s">
        <v>1207</v>
      </c>
      <c r="E3247" t="s">
        <v>1537</v>
      </c>
      <c r="J3247" t="s">
        <v>683</v>
      </c>
      <c r="K3247" t="s">
        <v>4678</v>
      </c>
      <c r="L3247" t="s">
        <v>2257</v>
      </c>
      <c r="M3247" t="s">
        <v>761</v>
      </c>
      <c r="N3247" t="s">
        <v>420</v>
      </c>
      <c r="O3247" t="s">
        <v>382</v>
      </c>
      <c r="P3247">
        <f>2019-1996</f>
        <v>23</v>
      </c>
      <c r="Q3247">
        <v>1</v>
      </c>
      <c r="R3247" s="4"/>
      <c r="S3247" s="9" t="str">
        <f t="shared" si="328"/>
        <v>Keller, Mitch</v>
      </c>
      <c r="T3247" s="9" t="str">
        <f t="shared" si="329"/>
        <v>Bowman Draft Chrome Prospects    Pros</v>
      </c>
      <c r="U3247" s="9"/>
      <c r="V3247" s="9" t="str">
        <f t="shared" si="330"/>
        <v>G</v>
      </c>
    </row>
    <row r="3248" spans="3:22" x14ac:dyDescent="0.25">
      <c r="C3248">
        <v>2017</v>
      </c>
      <c r="D3248" t="s">
        <v>1207</v>
      </c>
      <c r="E3248" t="s">
        <v>1537</v>
      </c>
      <c r="J3248" t="s">
        <v>4436</v>
      </c>
      <c r="K3248" t="s">
        <v>4679</v>
      </c>
      <c r="L3248" t="s">
        <v>473</v>
      </c>
      <c r="M3248" t="s">
        <v>958</v>
      </c>
      <c r="N3248" t="s">
        <v>387</v>
      </c>
      <c r="O3248" t="s">
        <v>28</v>
      </c>
      <c r="P3248">
        <f>2019-1996</f>
        <v>23</v>
      </c>
      <c r="Q3248">
        <v>1</v>
      </c>
      <c r="R3248" s="4"/>
      <c r="S3248" s="9" t="str">
        <f t="shared" si="328"/>
        <v>Morgan, Joey</v>
      </c>
      <c r="T3248" s="9" t="str">
        <f t="shared" si="329"/>
        <v>Bowman Draft Chrome Prospects    1stBow</v>
      </c>
      <c r="U3248" s="9"/>
      <c r="V3248" s="9" t="str">
        <f t="shared" si="330"/>
        <v>G</v>
      </c>
    </row>
    <row r="3249" spans="2:22" x14ac:dyDescent="0.25">
      <c r="C3249">
        <v>2017</v>
      </c>
      <c r="D3249" t="s">
        <v>1207</v>
      </c>
      <c r="E3249" t="s">
        <v>1537</v>
      </c>
      <c r="J3249" t="s">
        <v>683</v>
      </c>
      <c r="K3249" t="s">
        <v>4680</v>
      </c>
      <c r="L3249" t="s">
        <v>2026</v>
      </c>
      <c r="M3249" t="s">
        <v>404</v>
      </c>
      <c r="N3249" t="s">
        <v>554</v>
      </c>
      <c r="O3249" t="s">
        <v>382</v>
      </c>
      <c r="P3249">
        <f>2019-1997</f>
        <v>22</v>
      </c>
      <c r="Q3249">
        <v>1</v>
      </c>
      <c r="R3249" s="4"/>
      <c r="S3249" s="9" t="str">
        <f t="shared" si="328"/>
        <v>Hillman, Juan</v>
      </c>
      <c r="T3249" s="9" t="str">
        <f t="shared" si="329"/>
        <v>Bowman Draft Chrome Prospects    Pros</v>
      </c>
      <c r="U3249" s="9"/>
      <c r="V3249" s="9" t="str">
        <f t="shared" si="330"/>
        <v>G</v>
      </c>
    </row>
    <row r="3250" spans="2:22" x14ac:dyDescent="0.25">
      <c r="C3250">
        <v>2017</v>
      </c>
      <c r="D3250" t="s">
        <v>1207</v>
      </c>
      <c r="E3250" t="s">
        <v>1537</v>
      </c>
      <c r="J3250" t="s">
        <v>683</v>
      </c>
      <c r="K3250" t="s">
        <v>4681</v>
      </c>
      <c r="L3250" t="s">
        <v>1320</v>
      </c>
      <c r="M3250" t="s">
        <v>1364</v>
      </c>
      <c r="N3250" t="s">
        <v>456</v>
      </c>
      <c r="O3250" t="s">
        <v>382</v>
      </c>
      <c r="P3250">
        <f>2019-1996</f>
        <v>23</v>
      </c>
      <c r="Q3250">
        <v>1</v>
      </c>
      <c r="R3250" s="4"/>
      <c r="S3250" s="9" t="str">
        <f t="shared" si="328"/>
        <v>Peralta, Freddy</v>
      </c>
      <c r="T3250" s="9" t="str">
        <f t="shared" si="329"/>
        <v>Bowman Draft Chrome Prospects    Pros</v>
      </c>
      <c r="U3250" s="9"/>
      <c r="V3250" s="9" t="str">
        <f t="shared" si="330"/>
        <v>G</v>
      </c>
    </row>
    <row r="3251" spans="2:22" x14ac:dyDescent="0.25">
      <c r="C3251">
        <v>2017</v>
      </c>
      <c r="D3251" t="s">
        <v>1207</v>
      </c>
      <c r="E3251" t="s">
        <v>1537</v>
      </c>
      <c r="J3251" t="s">
        <v>4436</v>
      </c>
      <c r="K3251" t="s">
        <v>4682</v>
      </c>
      <c r="L3251" t="s">
        <v>2992</v>
      </c>
      <c r="M3251" t="s">
        <v>473</v>
      </c>
      <c r="N3251" t="s">
        <v>394</v>
      </c>
      <c r="O3251" t="s">
        <v>382</v>
      </c>
      <c r="P3251">
        <f>2019-1994</f>
        <v>25</v>
      </c>
      <c r="Q3251">
        <v>1</v>
      </c>
      <c r="R3251" s="4"/>
      <c r="S3251" s="9" t="str">
        <f t="shared" si="328"/>
        <v>Cooper, Morgan</v>
      </c>
      <c r="T3251" s="9" t="str">
        <f t="shared" si="329"/>
        <v>Bowman Draft Chrome Prospects    1stBow</v>
      </c>
      <c r="U3251" s="9"/>
      <c r="V3251" s="9" t="str">
        <f t="shared" si="330"/>
        <v>G</v>
      </c>
    </row>
    <row r="3252" spans="2:22" x14ac:dyDescent="0.25">
      <c r="C3252">
        <v>2017</v>
      </c>
      <c r="D3252" t="s">
        <v>1207</v>
      </c>
      <c r="E3252" t="s">
        <v>1537</v>
      </c>
      <c r="J3252" t="s">
        <v>4436</v>
      </c>
      <c r="K3252" t="s">
        <v>4683</v>
      </c>
      <c r="L3252" t="s">
        <v>4864</v>
      </c>
      <c r="M3252" t="s">
        <v>461</v>
      </c>
      <c r="N3252" t="s">
        <v>402</v>
      </c>
      <c r="O3252" t="s">
        <v>398</v>
      </c>
      <c r="P3252">
        <f>2019-1996</f>
        <v>23</v>
      </c>
      <c r="Q3252">
        <v>1</v>
      </c>
      <c r="R3252" s="4"/>
      <c r="S3252" s="9" t="str">
        <f t="shared" si="328"/>
        <v>Netzer, Brett</v>
      </c>
      <c r="T3252" s="9" t="str">
        <f t="shared" si="329"/>
        <v>Bowman Draft Chrome Prospects    1stBow</v>
      </c>
      <c r="U3252" s="9"/>
      <c r="V3252" s="9" t="str">
        <f t="shared" si="330"/>
        <v>G</v>
      </c>
    </row>
    <row r="3253" spans="2:22" x14ac:dyDescent="0.25">
      <c r="C3253">
        <v>2017</v>
      </c>
      <c r="D3253" t="s">
        <v>1207</v>
      </c>
      <c r="E3253" t="s">
        <v>1537</v>
      </c>
      <c r="J3253" t="s">
        <v>4436</v>
      </c>
      <c r="K3253" t="s">
        <v>4684</v>
      </c>
      <c r="L3253" t="s">
        <v>3044</v>
      </c>
      <c r="M3253" t="s">
        <v>801</v>
      </c>
      <c r="N3253" t="s">
        <v>509</v>
      </c>
      <c r="O3253" t="s">
        <v>382</v>
      </c>
      <c r="P3253">
        <f>2019-1995</f>
        <v>24</v>
      </c>
      <c r="Q3253">
        <v>1</v>
      </c>
      <c r="R3253" s="4"/>
      <c r="S3253" s="9" t="str">
        <f t="shared" si="328"/>
        <v>Lange, Alex</v>
      </c>
      <c r="T3253" s="9" t="str">
        <f t="shared" si="329"/>
        <v>Bowman Draft Chrome Prospects    1stBow</v>
      </c>
      <c r="U3253" s="9"/>
      <c r="V3253" s="9" t="str">
        <f t="shared" si="330"/>
        <v>G</v>
      </c>
    </row>
    <row r="3254" spans="2:22" x14ac:dyDescent="0.25">
      <c r="C3254">
        <v>2017</v>
      </c>
      <c r="D3254" t="s">
        <v>1207</v>
      </c>
      <c r="E3254" t="s">
        <v>1537</v>
      </c>
      <c r="J3254" t="s">
        <v>4436</v>
      </c>
      <c r="K3254" t="s">
        <v>4685</v>
      </c>
      <c r="L3254" t="s">
        <v>4865</v>
      </c>
      <c r="M3254" t="s">
        <v>4866</v>
      </c>
      <c r="N3254" t="s">
        <v>549</v>
      </c>
      <c r="O3254" t="s">
        <v>382</v>
      </c>
      <c r="P3254">
        <f>2019-1998</f>
        <v>21</v>
      </c>
      <c r="Q3254">
        <v>1</v>
      </c>
      <c r="R3254" s="4"/>
      <c r="S3254" s="9" t="str">
        <f t="shared" si="328"/>
        <v>Crouse, Hans</v>
      </c>
      <c r="T3254" s="9" t="str">
        <f t="shared" si="329"/>
        <v>Bowman Draft Chrome Prospects    1stBow</v>
      </c>
      <c r="U3254" s="9"/>
      <c r="V3254" s="9" t="str">
        <f t="shared" si="330"/>
        <v>G</v>
      </c>
    </row>
    <row r="3255" spans="2:22" x14ac:dyDescent="0.25">
      <c r="C3255">
        <v>2017</v>
      </c>
      <c r="D3255" t="s">
        <v>1207</v>
      </c>
      <c r="E3255" t="s">
        <v>1537</v>
      </c>
      <c r="J3255" t="s">
        <v>683</v>
      </c>
      <c r="K3255" t="s">
        <v>4686</v>
      </c>
      <c r="L3255" t="s">
        <v>1677</v>
      </c>
      <c r="M3255" t="s">
        <v>748</v>
      </c>
      <c r="N3255" t="s">
        <v>465</v>
      </c>
      <c r="O3255" t="s">
        <v>382</v>
      </c>
      <c r="P3255">
        <f>2019-1996</f>
        <v>23</v>
      </c>
      <c r="Q3255">
        <v>1</v>
      </c>
      <c r="R3255" s="4">
        <v>0.5</v>
      </c>
      <c r="S3255" s="9" t="str">
        <f t="shared" si="328"/>
        <v>Kopech, Michael</v>
      </c>
      <c r="T3255" s="9" t="str">
        <f t="shared" si="329"/>
        <v>Bowman Draft Chrome Prospects    Pros</v>
      </c>
      <c r="U3255" s="9"/>
      <c r="V3255" s="9" t="str">
        <f t="shared" si="330"/>
        <v>F $.25</v>
      </c>
    </row>
    <row r="3256" spans="2:22" x14ac:dyDescent="0.25">
      <c r="C3256">
        <v>2017</v>
      </c>
      <c r="D3256" t="s">
        <v>1207</v>
      </c>
      <c r="E3256" t="s">
        <v>1537</v>
      </c>
      <c r="J3256" t="s">
        <v>683</v>
      </c>
      <c r="K3256" t="s">
        <v>4687</v>
      </c>
      <c r="L3256" t="s">
        <v>3382</v>
      </c>
      <c r="M3256" t="s">
        <v>897</v>
      </c>
      <c r="N3256" t="s">
        <v>549</v>
      </c>
      <c r="O3256" t="s">
        <v>382</v>
      </c>
      <c r="P3256">
        <f>2019-1997</f>
        <v>22</v>
      </c>
      <c r="Q3256">
        <v>1</v>
      </c>
      <c r="R3256" s="4"/>
      <c r="S3256" s="9" t="str">
        <f t="shared" si="328"/>
        <v>Ragans, Cole</v>
      </c>
      <c r="T3256" s="9" t="str">
        <f t="shared" si="329"/>
        <v>Bowman Draft Chrome Prospects    Pros</v>
      </c>
      <c r="U3256" s="9"/>
      <c r="V3256" s="9" t="str">
        <f t="shared" si="330"/>
        <v>G</v>
      </c>
    </row>
    <row r="3257" spans="2:22" x14ac:dyDescent="0.25">
      <c r="C3257">
        <v>2017</v>
      </c>
      <c r="D3257" t="s">
        <v>1207</v>
      </c>
      <c r="E3257" t="s">
        <v>1537</v>
      </c>
      <c r="J3257" t="s">
        <v>683</v>
      </c>
      <c r="K3257" t="s">
        <v>4688</v>
      </c>
      <c r="L3257" t="s">
        <v>2035</v>
      </c>
      <c r="M3257" t="s">
        <v>2036</v>
      </c>
      <c r="N3257" t="s">
        <v>423</v>
      </c>
      <c r="O3257" t="s">
        <v>382</v>
      </c>
      <c r="P3257">
        <f>2019-1997</f>
        <v>22</v>
      </c>
      <c r="Q3257">
        <v>1</v>
      </c>
      <c r="R3257" s="4"/>
      <c r="S3257" s="9" t="str">
        <f t="shared" si="328"/>
        <v>Allard, Kolby</v>
      </c>
      <c r="T3257" s="9" t="str">
        <f t="shared" si="329"/>
        <v>Bowman Draft Chrome Prospects    Pros</v>
      </c>
      <c r="U3257" s="9"/>
      <c r="V3257" s="9" t="str">
        <f t="shared" si="330"/>
        <v>G</v>
      </c>
    </row>
    <row r="3258" spans="2:22" x14ac:dyDescent="0.25">
      <c r="C3258">
        <v>2017</v>
      </c>
      <c r="D3258" t="s">
        <v>1207</v>
      </c>
      <c r="E3258" t="s">
        <v>1537</v>
      </c>
      <c r="J3258" t="s">
        <v>683</v>
      </c>
      <c r="K3258" t="s">
        <v>4689</v>
      </c>
      <c r="L3258" t="s">
        <v>2167</v>
      </c>
      <c r="M3258" t="s">
        <v>617</v>
      </c>
      <c r="N3258" t="s">
        <v>387</v>
      </c>
      <c r="O3258" t="s">
        <v>382</v>
      </c>
      <c r="P3258">
        <f>2019-1998</f>
        <v>21</v>
      </c>
      <c r="Q3258">
        <v>1</v>
      </c>
      <c r="R3258" s="4"/>
      <c r="S3258" s="9" t="str">
        <f t="shared" si="328"/>
        <v>Manning, Matt</v>
      </c>
      <c r="T3258" s="9" t="str">
        <f t="shared" si="329"/>
        <v>Bowman Draft Chrome Prospects    Pros</v>
      </c>
      <c r="U3258" s="9"/>
      <c r="V3258" s="9" t="str">
        <f t="shared" si="330"/>
        <v>G</v>
      </c>
    </row>
    <row r="3259" spans="2:22" x14ac:dyDescent="0.25">
      <c r="C3259">
        <v>2017</v>
      </c>
      <c r="D3259" t="s">
        <v>1207</v>
      </c>
      <c r="E3259" t="s">
        <v>1537</v>
      </c>
      <c r="J3259" t="s">
        <v>683</v>
      </c>
      <c r="K3259" t="s">
        <v>4690</v>
      </c>
      <c r="L3259" t="s">
        <v>4476</v>
      </c>
      <c r="M3259" t="s">
        <v>615</v>
      </c>
      <c r="N3259" t="s">
        <v>556</v>
      </c>
      <c r="O3259" t="s">
        <v>480</v>
      </c>
      <c r="P3259">
        <f>2019-1998</f>
        <v>21</v>
      </c>
      <c r="Q3259">
        <v>1</v>
      </c>
      <c r="R3259" s="4">
        <v>0.5</v>
      </c>
      <c r="S3259" s="9" t="str">
        <f t="shared" si="328"/>
        <v>Bichette, Bo</v>
      </c>
      <c r="T3259" s="9" t="str">
        <f t="shared" si="329"/>
        <v>Bowman Draft Chrome Prospects    Pros</v>
      </c>
      <c r="U3259" s="9"/>
      <c r="V3259" s="9" t="str">
        <f t="shared" si="330"/>
        <v>F $.25</v>
      </c>
    </row>
    <row r="3260" spans="2:22" x14ac:dyDescent="0.25">
      <c r="B3260" t="s">
        <v>377</v>
      </c>
      <c r="C3260">
        <v>2017</v>
      </c>
      <c r="D3260" t="s">
        <v>1207</v>
      </c>
      <c r="E3260" t="s">
        <v>1537</v>
      </c>
      <c r="J3260" t="s">
        <v>683</v>
      </c>
      <c r="K3260" t="s">
        <v>4691</v>
      </c>
      <c r="L3260" t="s">
        <v>3861</v>
      </c>
      <c r="M3260" t="s">
        <v>2170</v>
      </c>
      <c r="N3260" t="s">
        <v>423</v>
      </c>
      <c r="O3260" t="s">
        <v>388</v>
      </c>
      <c r="P3260">
        <f>2019-1997</f>
        <v>22</v>
      </c>
      <c r="Q3260">
        <v>1</v>
      </c>
      <c r="R3260" s="4">
        <v>4</v>
      </c>
      <c r="S3260" s="9" t="str">
        <f t="shared" si="328"/>
        <v>Acuna Jr., Ronald</v>
      </c>
      <c r="T3260" s="9" t="str">
        <f t="shared" si="329"/>
        <v>Bowman Draft Chrome Prospects    Pros</v>
      </c>
      <c r="U3260" s="9"/>
      <c r="V3260" s="9" t="str">
        <f t="shared" si="330"/>
        <v>E $1</v>
      </c>
    </row>
    <row r="3261" spans="2:22" x14ac:dyDescent="0.25">
      <c r="C3261">
        <v>2017</v>
      </c>
      <c r="D3261" t="s">
        <v>1207</v>
      </c>
      <c r="E3261" t="s">
        <v>1537</v>
      </c>
      <c r="J3261" t="s">
        <v>683</v>
      </c>
      <c r="K3261" t="s">
        <v>4692</v>
      </c>
      <c r="L3261" t="s">
        <v>3394</v>
      </c>
      <c r="M3261" t="s">
        <v>1202</v>
      </c>
      <c r="N3261" t="s">
        <v>423</v>
      </c>
      <c r="O3261" t="s">
        <v>388</v>
      </c>
      <c r="P3261">
        <f>2019-1998</f>
        <v>21</v>
      </c>
      <c r="Q3261">
        <v>1</v>
      </c>
      <c r="R3261" s="4"/>
      <c r="S3261" s="9" t="str">
        <f t="shared" si="328"/>
        <v>Pache, Christian</v>
      </c>
      <c r="T3261" s="9" t="str">
        <f t="shared" si="329"/>
        <v>Bowman Draft Chrome Prospects    Pros</v>
      </c>
      <c r="U3261" s="9"/>
      <c r="V3261" s="9" t="str">
        <f t="shared" si="330"/>
        <v>G</v>
      </c>
    </row>
    <row r="3262" spans="2:22" x14ac:dyDescent="0.25">
      <c r="C3262">
        <v>2017</v>
      </c>
      <c r="D3262" t="s">
        <v>1207</v>
      </c>
      <c r="E3262" t="s">
        <v>1537</v>
      </c>
      <c r="J3262" t="s">
        <v>4436</v>
      </c>
      <c r="K3262" t="s">
        <v>4693</v>
      </c>
      <c r="L3262" t="s">
        <v>3066</v>
      </c>
      <c r="M3262" t="s">
        <v>415</v>
      </c>
      <c r="N3262" t="s">
        <v>781</v>
      </c>
      <c r="O3262" t="s">
        <v>440</v>
      </c>
      <c r="P3262">
        <f>2019-1999</f>
        <v>20</v>
      </c>
      <c r="Q3262">
        <v>1</v>
      </c>
      <c r="R3262" s="4"/>
      <c r="S3262" s="9" t="str">
        <f t="shared" si="328"/>
        <v>Vilade, Ryan</v>
      </c>
      <c r="T3262" s="9" t="str">
        <f t="shared" si="329"/>
        <v>Bowman Draft Chrome Prospects    1stBow</v>
      </c>
      <c r="U3262" s="9"/>
      <c r="V3262" s="9" t="str">
        <f t="shared" si="330"/>
        <v>G</v>
      </c>
    </row>
    <row r="3263" spans="2:22" x14ac:dyDescent="0.25">
      <c r="C3263">
        <v>2017</v>
      </c>
      <c r="D3263" t="s">
        <v>1207</v>
      </c>
      <c r="E3263" t="s">
        <v>1537</v>
      </c>
      <c r="J3263" t="s">
        <v>4436</v>
      </c>
      <c r="K3263" t="s">
        <v>4694</v>
      </c>
      <c r="L3263" t="s">
        <v>1026</v>
      </c>
      <c r="M3263" t="s">
        <v>1256</v>
      </c>
      <c r="N3263" t="s">
        <v>554</v>
      </c>
      <c r="O3263" t="s">
        <v>480</v>
      </c>
      <c r="P3263">
        <f>2019-1999</f>
        <v>20</v>
      </c>
      <c r="Q3263">
        <v>1</v>
      </c>
      <c r="R3263" s="4"/>
      <c r="S3263" s="9" t="str">
        <f t="shared" si="328"/>
        <v>Freeman, Tyler</v>
      </c>
      <c r="T3263" s="9" t="str">
        <f t="shared" si="329"/>
        <v>Bowman Draft Chrome Prospects    1stBow</v>
      </c>
      <c r="U3263" s="9"/>
      <c r="V3263" s="9" t="str">
        <f t="shared" si="330"/>
        <v>G</v>
      </c>
    </row>
    <row r="3264" spans="2:22" x14ac:dyDescent="0.25">
      <c r="C3264">
        <v>2017</v>
      </c>
      <c r="D3264" t="s">
        <v>1207</v>
      </c>
      <c r="E3264" t="s">
        <v>1537</v>
      </c>
      <c r="J3264" t="s">
        <v>4436</v>
      </c>
      <c r="K3264" t="s">
        <v>4695</v>
      </c>
      <c r="L3264" t="s">
        <v>346</v>
      </c>
      <c r="M3264" t="s">
        <v>1285</v>
      </c>
      <c r="N3264" t="s">
        <v>509</v>
      </c>
      <c r="O3264" t="s">
        <v>382</v>
      </c>
      <c r="P3264">
        <f>2019-1995</f>
        <v>24</v>
      </c>
      <c r="Q3264">
        <v>1</v>
      </c>
      <c r="R3264" s="4"/>
      <c r="S3264" s="9" t="str">
        <f t="shared" si="328"/>
        <v>Abbott, Cory</v>
      </c>
      <c r="T3264" s="9" t="str">
        <f t="shared" si="329"/>
        <v>Bowman Draft Chrome Prospects    1stBow</v>
      </c>
      <c r="U3264" s="9"/>
      <c r="V3264" s="9" t="str">
        <f t="shared" si="330"/>
        <v>G</v>
      </c>
    </row>
    <row r="3265" spans="3:22" x14ac:dyDescent="0.25">
      <c r="C3265">
        <v>2017</v>
      </c>
      <c r="D3265" t="s">
        <v>1207</v>
      </c>
      <c r="E3265" t="s">
        <v>1537</v>
      </c>
      <c r="J3265" t="s">
        <v>4436</v>
      </c>
      <c r="K3265" t="s">
        <v>4696</v>
      </c>
      <c r="L3265" t="s">
        <v>3397</v>
      </c>
      <c r="M3265" t="s">
        <v>349</v>
      </c>
      <c r="N3265" t="s">
        <v>420</v>
      </c>
      <c r="O3265" t="s">
        <v>382</v>
      </c>
      <c r="P3265">
        <f>2019-1999</f>
        <v>20</v>
      </c>
      <c r="Q3265">
        <v>1</v>
      </c>
      <c r="R3265" s="4"/>
      <c r="S3265" s="9" t="str">
        <f t="shared" si="328"/>
        <v>Baz, Shane</v>
      </c>
      <c r="T3265" s="9" t="str">
        <f t="shared" si="329"/>
        <v>Bowman Draft Chrome Prospects    1stBow</v>
      </c>
      <c r="U3265" s="9"/>
      <c r="V3265" s="9" t="str">
        <f t="shared" si="330"/>
        <v>G</v>
      </c>
    </row>
    <row r="3266" spans="3:22" x14ac:dyDescent="0.25">
      <c r="C3266">
        <v>2017</v>
      </c>
      <c r="D3266" t="s">
        <v>1207</v>
      </c>
      <c r="E3266" t="s">
        <v>1537</v>
      </c>
      <c r="J3266" t="s">
        <v>4436</v>
      </c>
      <c r="K3266" t="s">
        <v>4697</v>
      </c>
      <c r="L3266" t="s">
        <v>1115</v>
      </c>
      <c r="M3266" t="s">
        <v>839</v>
      </c>
      <c r="N3266" t="s">
        <v>782</v>
      </c>
      <c r="O3266" t="s">
        <v>388</v>
      </c>
      <c r="P3266">
        <f>2019-1995</f>
        <v>24</v>
      </c>
      <c r="Q3266">
        <v>1</v>
      </c>
      <c r="R3266" s="4"/>
      <c r="S3266" s="9" t="str">
        <f t="shared" si="328"/>
        <v>Miller, Brian</v>
      </c>
      <c r="T3266" s="9" t="str">
        <f t="shared" si="329"/>
        <v>Bowman Draft Chrome Prospects    1stBow</v>
      </c>
      <c r="U3266" s="9"/>
      <c r="V3266" s="9" t="str">
        <f t="shared" si="330"/>
        <v>G</v>
      </c>
    </row>
    <row r="3267" spans="3:22" x14ac:dyDescent="0.25">
      <c r="C3267">
        <v>2017</v>
      </c>
      <c r="D3267" t="s">
        <v>1207</v>
      </c>
      <c r="E3267" t="s">
        <v>1537</v>
      </c>
      <c r="J3267" t="s">
        <v>4436</v>
      </c>
      <c r="K3267" t="s">
        <v>4698</v>
      </c>
      <c r="L3267" t="s">
        <v>4867</v>
      </c>
      <c r="M3267" t="s">
        <v>908</v>
      </c>
      <c r="N3267" t="s">
        <v>446</v>
      </c>
      <c r="O3267" t="s">
        <v>28</v>
      </c>
      <c r="P3267">
        <f>2019-1998</f>
        <v>21</v>
      </c>
      <c r="Q3267">
        <v>1</v>
      </c>
      <c r="R3267" s="4"/>
      <c r="S3267" s="9" t="str">
        <f t="shared" si="328"/>
        <v>Campusano, Luis</v>
      </c>
      <c r="T3267" s="9" t="str">
        <f t="shared" si="329"/>
        <v>Bowman Draft Chrome Prospects    1stBow</v>
      </c>
      <c r="U3267" s="9"/>
      <c r="V3267" s="9" t="str">
        <f t="shared" si="330"/>
        <v>G</v>
      </c>
    </row>
    <row r="3268" spans="3:22" x14ac:dyDescent="0.25">
      <c r="C3268">
        <v>2017</v>
      </c>
      <c r="D3268" t="s">
        <v>1207</v>
      </c>
      <c r="E3268" t="s">
        <v>1537</v>
      </c>
      <c r="J3268" t="s">
        <v>683</v>
      </c>
      <c r="K3268" t="s">
        <v>4699</v>
      </c>
      <c r="L3268" t="s">
        <v>2261</v>
      </c>
      <c r="M3268" t="s">
        <v>1084</v>
      </c>
      <c r="N3268" t="s">
        <v>443</v>
      </c>
      <c r="O3268" t="s">
        <v>382</v>
      </c>
      <c r="P3268">
        <f>2019-1995</f>
        <v>24</v>
      </c>
      <c r="Q3268">
        <v>1</v>
      </c>
      <c r="R3268" s="4"/>
      <c r="S3268" s="9" t="str">
        <f t="shared" si="328"/>
        <v>Puk, AJ</v>
      </c>
      <c r="T3268" s="9" t="str">
        <f t="shared" si="329"/>
        <v>Bowman Draft Chrome Prospects    Pros</v>
      </c>
      <c r="U3268" s="9"/>
      <c r="V3268" s="9" t="str">
        <f t="shared" si="330"/>
        <v>G</v>
      </c>
    </row>
    <row r="3269" spans="3:22" x14ac:dyDescent="0.25">
      <c r="C3269">
        <v>2017</v>
      </c>
      <c r="D3269" t="s">
        <v>1207</v>
      </c>
      <c r="E3269" t="s">
        <v>1537</v>
      </c>
      <c r="J3269" t="s">
        <v>4436</v>
      </c>
      <c r="K3269" t="s">
        <v>4700</v>
      </c>
      <c r="L3269" t="s">
        <v>4607</v>
      </c>
      <c r="M3269" t="s">
        <v>4567</v>
      </c>
      <c r="N3269" t="s">
        <v>417</v>
      </c>
      <c r="O3269" t="s">
        <v>382</v>
      </c>
      <c r="P3269">
        <f>2019-1996</f>
        <v>23</v>
      </c>
      <c r="Q3269">
        <v>1</v>
      </c>
      <c r="R3269" s="4"/>
      <c r="S3269" s="9" t="str">
        <f t="shared" si="328"/>
        <v>Canning, Griffin</v>
      </c>
      <c r="T3269" s="9" t="str">
        <f t="shared" si="329"/>
        <v>Bowman Draft Chrome Prospects    1stBow</v>
      </c>
      <c r="U3269" s="9"/>
      <c r="V3269" s="9" t="str">
        <f t="shared" si="330"/>
        <v>G</v>
      </c>
    </row>
    <row r="3270" spans="3:22" x14ac:dyDescent="0.25">
      <c r="C3270">
        <v>2017</v>
      </c>
      <c r="D3270" t="s">
        <v>1207</v>
      </c>
      <c r="E3270" t="s">
        <v>1537</v>
      </c>
      <c r="J3270" t="s">
        <v>683</v>
      </c>
      <c r="K3270" t="s">
        <v>4701</v>
      </c>
      <c r="L3270" t="s">
        <v>976</v>
      </c>
      <c r="M3270" t="s">
        <v>949</v>
      </c>
      <c r="N3270" t="s">
        <v>430</v>
      </c>
      <c r="O3270" t="s">
        <v>382</v>
      </c>
      <c r="P3270">
        <f>2019-1995</f>
        <v>24</v>
      </c>
      <c r="Q3270">
        <v>1</v>
      </c>
      <c r="R3270" s="4"/>
      <c r="S3270" s="9" t="str">
        <f t="shared" si="328"/>
        <v>Dunn, Justin</v>
      </c>
      <c r="T3270" s="9" t="str">
        <f t="shared" si="329"/>
        <v>Bowman Draft Chrome Prospects    Pros</v>
      </c>
      <c r="U3270" s="9"/>
      <c r="V3270" s="9" t="str">
        <f t="shared" si="330"/>
        <v>G</v>
      </c>
    </row>
    <row r="3271" spans="3:22" x14ac:dyDescent="0.25">
      <c r="C3271">
        <v>2017</v>
      </c>
      <c r="D3271" t="s">
        <v>1207</v>
      </c>
      <c r="E3271" t="s">
        <v>1537</v>
      </c>
      <c r="J3271" t="s">
        <v>683</v>
      </c>
      <c r="K3271" t="s">
        <v>4702</v>
      </c>
      <c r="L3271" t="s">
        <v>2360</v>
      </c>
      <c r="M3271" t="s">
        <v>1277</v>
      </c>
      <c r="N3271" t="s">
        <v>443</v>
      </c>
      <c r="O3271" t="s">
        <v>480</v>
      </c>
      <c r="P3271">
        <f>2019-1995</f>
        <v>24</v>
      </c>
      <c r="Q3271">
        <v>1</v>
      </c>
      <c r="R3271" s="4"/>
      <c r="S3271" s="9" t="str">
        <f t="shared" si="328"/>
        <v>Mateo, Jorge</v>
      </c>
      <c r="T3271" s="9" t="str">
        <f t="shared" si="329"/>
        <v>Bowman Draft Chrome Prospects    Pros</v>
      </c>
      <c r="U3271" s="9"/>
      <c r="V3271" s="9" t="str">
        <f t="shared" si="330"/>
        <v>G</v>
      </c>
    </row>
    <row r="3272" spans="3:22" x14ac:dyDescent="0.25">
      <c r="C3272">
        <v>2017</v>
      </c>
      <c r="D3272" t="s">
        <v>1207</v>
      </c>
      <c r="E3272" t="s">
        <v>1537</v>
      </c>
      <c r="J3272" t="s">
        <v>683</v>
      </c>
      <c r="K3272" t="s">
        <v>4703</v>
      </c>
      <c r="L3272" t="s">
        <v>4868</v>
      </c>
      <c r="M3272" t="s">
        <v>870</v>
      </c>
      <c r="N3272" t="s">
        <v>509</v>
      </c>
      <c r="O3272" t="s">
        <v>382</v>
      </c>
      <c r="P3272">
        <f>2019-1995</f>
        <v>24</v>
      </c>
      <c r="Q3272">
        <v>1</v>
      </c>
      <c r="R3272" s="4"/>
      <c r="S3272" s="9" t="str">
        <f t="shared" si="328"/>
        <v>Clifton, Trevor</v>
      </c>
      <c r="T3272" s="9" t="str">
        <f t="shared" si="329"/>
        <v>Bowman Draft Chrome Prospects    Pros</v>
      </c>
      <c r="U3272" s="9"/>
      <c r="V3272" s="9" t="str">
        <f t="shared" si="330"/>
        <v>G</v>
      </c>
    </row>
    <row r="3273" spans="3:22" x14ac:dyDescent="0.25">
      <c r="C3273">
        <v>2017</v>
      </c>
      <c r="D3273" t="s">
        <v>1207</v>
      </c>
      <c r="E3273" t="s">
        <v>1537</v>
      </c>
      <c r="J3273" t="s">
        <v>683</v>
      </c>
      <c r="K3273" t="s">
        <v>4704</v>
      </c>
      <c r="L3273" t="s">
        <v>3031</v>
      </c>
      <c r="M3273" t="s">
        <v>350</v>
      </c>
      <c r="N3273" t="s">
        <v>966</v>
      </c>
      <c r="O3273" t="s">
        <v>480</v>
      </c>
      <c r="P3273">
        <f>2019-1997</f>
        <v>22</v>
      </c>
      <c r="Q3273">
        <v>1</v>
      </c>
      <c r="R3273" s="4"/>
      <c r="S3273" s="9" t="str">
        <f t="shared" si="328"/>
        <v>Kieboom, Carter</v>
      </c>
      <c r="T3273" s="9" t="str">
        <f t="shared" si="329"/>
        <v>Bowman Draft Chrome Prospects    Pros</v>
      </c>
      <c r="U3273" s="9"/>
      <c r="V3273" s="9" t="str">
        <f t="shared" si="330"/>
        <v>G</v>
      </c>
    </row>
    <row r="3274" spans="3:22" x14ac:dyDescent="0.25">
      <c r="C3274">
        <v>2017</v>
      </c>
      <c r="D3274" t="s">
        <v>1207</v>
      </c>
      <c r="E3274" t="s">
        <v>1537</v>
      </c>
      <c r="J3274" t="s">
        <v>4436</v>
      </c>
      <c r="K3274" t="s">
        <v>4705</v>
      </c>
      <c r="L3274" t="s">
        <v>1405</v>
      </c>
      <c r="M3274" t="s">
        <v>870</v>
      </c>
      <c r="N3274" t="s">
        <v>782</v>
      </c>
      <c r="O3274" t="s">
        <v>382</v>
      </c>
      <c r="P3274">
        <f>2019-1997</f>
        <v>22</v>
      </c>
      <c r="Q3274">
        <v>1</v>
      </c>
      <c r="R3274" s="4"/>
      <c r="S3274" s="9" t="str">
        <f t="shared" si="328"/>
        <v>Rogers, Trevor</v>
      </c>
      <c r="T3274" s="9" t="str">
        <f t="shared" si="329"/>
        <v>Bowman Draft Chrome Prospects    1stBow</v>
      </c>
      <c r="U3274" s="9"/>
      <c r="V3274" s="9" t="str">
        <f t="shared" si="330"/>
        <v>G</v>
      </c>
    </row>
    <row r="3275" spans="3:22" x14ac:dyDescent="0.25">
      <c r="C3275">
        <v>2017</v>
      </c>
      <c r="D3275" t="s">
        <v>1207</v>
      </c>
      <c r="E3275" t="s">
        <v>1537</v>
      </c>
      <c r="J3275" t="s">
        <v>4436</v>
      </c>
      <c r="K3275" t="s">
        <v>4706</v>
      </c>
      <c r="L3275" t="s">
        <v>4869</v>
      </c>
      <c r="M3275" t="s">
        <v>533</v>
      </c>
      <c r="N3275" t="s">
        <v>781</v>
      </c>
      <c r="O3275" t="s">
        <v>382</v>
      </c>
      <c r="P3275">
        <f>2019-1996</f>
        <v>23</v>
      </c>
      <c r="Q3275">
        <v>1</v>
      </c>
      <c r="R3275" s="4"/>
      <c r="S3275" s="9" t="str">
        <f t="shared" si="328"/>
        <v>Doyle, Tommy</v>
      </c>
      <c r="T3275" s="9" t="str">
        <f t="shared" si="329"/>
        <v>Bowman Draft Chrome Prospects    1stBow</v>
      </c>
      <c r="U3275" s="9"/>
      <c r="V3275" s="9" t="str">
        <f t="shared" si="330"/>
        <v>G</v>
      </c>
    </row>
    <row r="3276" spans="3:22" x14ac:dyDescent="0.25">
      <c r="C3276">
        <v>2017</v>
      </c>
      <c r="D3276" t="s">
        <v>1207</v>
      </c>
      <c r="E3276" t="s">
        <v>1537</v>
      </c>
      <c r="J3276" t="s">
        <v>4436</v>
      </c>
      <c r="K3276" t="s">
        <v>4707</v>
      </c>
      <c r="L3276" t="s">
        <v>3015</v>
      </c>
      <c r="M3276" t="s">
        <v>968</v>
      </c>
      <c r="N3276" t="s">
        <v>451</v>
      </c>
      <c r="O3276" t="s">
        <v>480</v>
      </c>
      <c r="P3276">
        <f>2019-1999</f>
        <v>20</v>
      </c>
      <c r="Q3276">
        <v>1</v>
      </c>
      <c r="R3276" s="4"/>
      <c r="S3276" s="9" t="str">
        <f t="shared" si="328"/>
        <v>Hall, Adam</v>
      </c>
      <c r="T3276" s="9" t="str">
        <f t="shared" si="329"/>
        <v>Bowman Draft Chrome Prospects    1stBow</v>
      </c>
      <c r="U3276" s="9"/>
      <c r="V3276" s="9" t="str">
        <f t="shared" si="330"/>
        <v>G</v>
      </c>
    </row>
    <row r="3277" spans="3:22" x14ac:dyDescent="0.25">
      <c r="C3277">
        <v>2017</v>
      </c>
      <c r="D3277" t="s">
        <v>1207</v>
      </c>
      <c r="E3277" t="s">
        <v>1537</v>
      </c>
      <c r="J3277" t="s">
        <v>683</v>
      </c>
      <c r="K3277" t="s">
        <v>4708</v>
      </c>
      <c r="L3277" t="s">
        <v>4870</v>
      </c>
      <c r="M3277" t="s">
        <v>353</v>
      </c>
      <c r="N3277" t="s">
        <v>554</v>
      </c>
      <c r="O3277" t="s">
        <v>388</v>
      </c>
      <c r="P3277">
        <f>2019-1998</f>
        <v>21</v>
      </c>
      <c r="Q3277">
        <v>1</v>
      </c>
      <c r="R3277" s="4"/>
      <c r="S3277" s="9" t="str">
        <f t="shared" si="328"/>
        <v>Benson, Will</v>
      </c>
      <c r="T3277" s="9" t="str">
        <f t="shared" si="329"/>
        <v>Bowman Draft Chrome Prospects    Pros</v>
      </c>
      <c r="U3277" s="9"/>
      <c r="V3277" s="9" t="str">
        <f t="shared" si="330"/>
        <v>G</v>
      </c>
    </row>
    <row r="3278" spans="3:22" x14ac:dyDescent="0.25">
      <c r="C3278">
        <v>2017</v>
      </c>
      <c r="D3278" t="s">
        <v>1207</v>
      </c>
      <c r="E3278" t="s">
        <v>1537</v>
      </c>
      <c r="J3278" t="s">
        <v>683</v>
      </c>
      <c r="K3278" t="s">
        <v>4709</v>
      </c>
      <c r="L3278" t="s">
        <v>2111</v>
      </c>
      <c r="M3278" t="s">
        <v>1877</v>
      </c>
      <c r="N3278" t="s">
        <v>549</v>
      </c>
      <c r="O3278" t="s">
        <v>382</v>
      </c>
      <c r="P3278">
        <f>2019-1996</f>
        <v>23</v>
      </c>
      <c r="Q3278">
        <v>1</v>
      </c>
      <c r="R3278" s="4"/>
      <c r="S3278" s="9" t="str">
        <f t="shared" si="328"/>
        <v>Jurado, Ariel</v>
      </c>
      <c r="T3278" s="9" t="str">
        <f t="shared" si="329"/>
        <v>Bowman Draft Chrome Prospects    Pros</v>
      </c>
      <c r="U3278" s="9"/>
      <c r="V3278" s="9" t="str">
        <f t="shared" si="330"/>
        <v>G</v>
      </c>
    </row>
    <row r="3279" spans="3:22" x14ac:dyDescent="0.25">
      <c r="C3279">
        <v>2017</v>
      </c>
      <c r="D3279" t="s">
        <v>1207</v>
      </c>
      <c r="E3279" t="s">
        <v>1537</v>
      </c>
      <c r="J3279" t="s">
        <v>683</v>
      </c>
      <c r="K3279" t="s">
        <v>4710</v>
      </c>
      <c r="L3279" t="s">
        <v>3023</v>
      </c>
      <c r="M3279" t="s">
        <v>3024</v>
      </c>
      <c r="N3279" t="s">
        <v>532</v>
      </c>
      <c r="O3279" t="s">
        <v>382</v>
      </c>
      <c r="P3279">
        <f>2019-1997</f>
        <v>22</v>
      </c>
      <c r="Q3279">
        <v>1</v>
      </c>
      <c r="R3279" s="4"/>
      <c r="S3279" s="9" t="str">
        <f t="shared" si="328"/>
        <v>Whitley, Forrest</v>
      </c>
      <c r="T3279" s="9" t="str">
        <f t="shared" si="329"/>
        <v>Bowman Draft Chrome Prospects    Pros</v>
      </c>
      <c r="U3279" s="9"/>
      <c r="V3279" s="9" t="str">
        <f t="shared" si="330"/>
        <v>G</v>
      </c>
    </row>
    <row r="3280" spans="3:22" x14ac:dyDescent="0.25">
      <c r="C3280">
        <v>2017</v>
      </c>
      <c r="D3280" t="s">
        <v>1207</v>
      </c>
      <c r="E3280" t="s">
        <v>1537</v>
      </c>
      <c r="J3280" t="s">
        <v>4436</v>
      </c>
      <c r="K3280" t="s">
        <v>4711</v>
      </c>
      <c r="L3280" t="s">
        <v>4871</v>
      </c>
      <c r="M3280" t="s">
        <v>985</v>
      </c>
      <c r="N3280" t="s">
        <v>463</v>
      </c>
      <c r="O3280" t="s">
        <v>382</v>
      </c>
      <c r="P3280">
        <f>2019-1996</f>
        <v>23</v>
      </c>
      <c r="Q3280">
        <v>1</v>
      </c>
      <c r="R3280" s="4"/>
      <c r="S3280" s="9" t="str">
        <f t="shared" si="328"/>
        <v>Tillo, Daniel</v>
      </c>
      <c r="T3280" s="9" t="str">
        <f t="shared" si="329"/>
        <v>Bowman Draft Chrome Prospects    1stBow</v>
      </c>
      <c r="U3280" s="9"/>
      <c r="V3280" s="9" t="str">
        <f t="shared" si="330"/>
        <v>G</v>
      </c>
    </row>
    <row r="3281" spans="2:22" x14ac:dyDescent="0.25">
      <c r="C3281">
        <v>2017</v>
      </c>
      <c r="D3281" t="s">
        <v>1207</v>
      </c>
      <c r="E3281" t="s">
        <v>1537</v>
      </c>
      <c r="J3281" t="s">
        <v>4436</v>
      </c>
      <c r="K3281" t="s">
        <v>4712</v>
      </c>
      <c r="L3281" t="s">
        <v>4872</v>
      </c>
      <c r="M3281" t="s">
        <v>1340</v>
      </c>
      <c r="N3281" t="s">
        <v>443</v>
      </c>
      <c r="O3281" t="s">
        <v>388</v>
      </c>
      <c r="P3281">
        <f>2019-1998</f>
        <v>21</v>
      </c>
      <c r="Q3281">
        <v>1</v>
      </c>
      <c r="R3281" s="4"/>
      <c r="S3281" s="9" t="str">
        <f t="shared" si="328"/>
        <v>Beck, Austin</v>
      </c>
      <c r="T3281" s="9" t="str">
        <f t="shared" si="329"/>
        <v>Bowman Draft Chrome Prospects    1stBow</v>
      </c>
      <c r="U3281" s="9"/>
      <c r="V3281" s="9" t="str">
        <f t="shared" si="330"/>
        <v>G</v>
      </c>
    </row>
    <row r="3282" spans="2:22" x14ac:dyDescent="0.25">
      <c r="C3282">
        <v>2017</v>
      </c>
      <c r="D3282" t="s">
        <v>1207</v>
      </c>
      <c r="E3282" t="s">
        <v>1537</v>
      </c>
      <c r="J3282" t="s">
        <v>683</v>
      </c>
      <c r="K3282" t="s">
        <v>4713</v>
      </c>
      <c r="L3282" t="s">
        <v>358</v>
      </c>
      <c r="M3282" t="s">
        <v>4480</v>
      </c>
      <c r="N3282" t="s">
        <v>417</v>
      </c>
      <c r="O3282" t="s">
        <v>388</v>
      </c>
      <c r="P3282">
        <f>2019-1997</f>
        <v>22</v>
      </c>
      <c r="Q3282">
        <v>1</v>
      </c>
      <c r="R3282" s="4"/>
      <c r="S3282" s="9" t="str">
        <f t="shared" si="328"/>
        <v>Jones, Jahmai</v>
      </c>
      <c r="T3282" s="9" t="str">
        <f t="shared" si="329"/>
        <v>Bowman Draft Chrome Prospects    Pros</v>
      </c>
      <c r="U3282" s="9"/>
      <c r="V3282" s="9" t="str">
        <f t="shared" si="330"/>
        <v>G</v>
      </c>
    </row>
    <row r="3283" spans="2:22" x14ac:dyDescent="0.25">
      <c r="C3283">
        <v>2017</v>
      </c>
      <c r="D3283" t="s">
        <v>1207</v>
      </c>
      <c r="E3283" t="s">
        <v>1537</v>
      </c>
      <c r="J3283" t="s">
        <v>683</v>
      </c>
      <c r="K3283" t="s">
        <v>4714</v>
      </c>
      <c r="L3283" t="s">
        <v>2231</v>
      </c>
      <c r="M3283" t="s">
        <v>2232</v>
      </c>
      <c r="N3283" t="s">
        <v>381</v>
      </c>
      <c r="O3283" t="s">
        <v>382</v>
      </c>
      <c r="P3283">
        <f>2019-1996</f>
        <v>23</v>
      </c>
      <c r="Q3283">
        <v>1</v>
      </c>
      <c r="R3283" s="4"/>
      <c r="S3283" s="9" t="str">
        <f t="shared" si="328"/>
        <v>Medina, Adonis</v>
      </c>
      <c r="T3283" s="9" t="str">
        <f t="shared" si="329"/>
        <v>Bowman Draft Chrome Prospects    Pros</v>
      </c>
      <c r="U3283" s="9"/>
      <c r="V3283" s="9" t="str">
        <f t="shared" si="330"/>
        <v>G</v>
      </c>
    </row>
    <row r="3284" spans="2:22" x14ac:dyDescent="0.25">
      <c r="C3284">
        <v>2017</v>
      </c>
      <c r="D3284" t="s">
        <v>1207</v>
      </c>
      <c r="E3284" t="s">
        <v>1537</v>
      </c>
      <c r="J3284" t="s">
        <v>4436</v>
      </c>
      <c r="K3284" t="s">
        <v>4715</v>
      </c>
      <c r="L3284" t="s">
        <v>4449</v>
      </c>
      <c r="M3284" t="s">
        <v>4450</v>
      </c>
      <c r="N3284" t="s">
        <v>395</v>
      </c>
      <c r="O3284" t="s">
        <v>382</v>
      </c>
      <c r="P3284">
        <f>2019-1999</f>
        <v>20</v>
      </c>
      <c r="Q3284">
        <v>1</v>
      </c>
      <c r="R3284" s="4"/>
      <c r="S3284" s="9" t="str">
        <f t="shared" si="328"/>
        <v>Enlow, Blayne</v>
      </c>
      <c r="T3284" s="9" t="str">
        <f t="shared" si="329"/>
        <v>Bowman Draft Chrome Prospects    1stBow</v>
      </c>
      <c r="U3284" s="9"/>
      <c r="V3284" s="9" t="str">
        <f t="shared" si="330"/>
        <v>G</v>
      </c>
    </row>
    <row r="3285" spans="2:22" x14ac:dyDescent="0.25">
      <c r="C3285">
        <v>2017</v>
      </c>
      <c r="D3285" t="s">
        <v>1207</v>
      </c>
      <c r="E3285" t="s">
        <v>1537</v>
      </c>
      <c r="J3285" t="s">
        <v>4436</v>
      </c>
      <c r="K3285" t="s">
        <v>4716</v>
      </c>
      <c r="L3285" t="s">
        <v>4873</v>
      </c>
      <c r="M3285" t="s">
        <v>4874</v>
      </c>
      <c r="N3285" t="s">
        <v>395</v>
      </c>
      <c r="O3285" t="s">
        <v>382</v>
      </c>
      <c r="P3285">
        <f>2019-1997</f>
        <v>22</v>
      </c>
      <c r="Q3285">
        <v>1</v>
      </c>
      <c r="R3285" s="4"/>
      <c r="S3285" s="9" t="str">
        <f t="shared" si="328"/>
        <v>Widell, Ryley</v>
      </c>
      <c r="T3285" s="9" t="str">
        <f t="shared" si="329"/>
        <v>Bowman Draft Chrome Prospects    1stBow</v>
      </c>
      <c r="U3285" s="9"/>
      <c r="V3285" s="9" t="str">
        <f t="shared" si="330"/>
        <v>G</v>
      </c>
    </row>
    <row r="3286" spans="2:22" x14ac:dyDescent="0.25">
      <c r="C3286">
        <v>2017</v>
      </c>
      <c r="D3286" t="s">
        <v>1207</v>
      </c>
      <c r="E3286" t="s">
        <v>1537</v>
      </c>
      <c r="J3286" t="s">
        <v>4436</v>
      </c>
      <c r="K3286" t="s">
        <v>4717</v>
      </c>
      <c r="L3286" t="s">
        <v>4875</v>
      </c>
      <c r="M3286" t="s">
        <v>4519</v>
      </c>
      <c r="N3286" t="s">
        <v>402</v>
      </c>
      <c r="O3286" t="s">
        <v>382</v>
      </c>
      <c r="P3286">
        <f>2019-1996</f>
        <v>23</v>
      </c>
      <c r="Q3286">
        <v>1</v>
      </c>
      <c r="R3286" s="4"/>
      <c r="S3286" s="9" t="str">
        <f t="shared" si="328"/>
        <v>Houck, Tanner</v>
      </c>
      <c r="T3286" s="9" t="str">
        <f t="shared" si="329"/>
        <v>Bowman Draft Chrome Prospects    1stBow</v>
      </c>
      <c r="U3286" s="9"/>
      <c r="V3286" s="9" t="str">
        <f t="shared" si="330"/>
        <v>G</v>
      </c>
    </row>
    <row r="3287" spans="2:22" x14ac:dyDescent="0.25">
      <c r="C3287">
        <v>2017</v>
      </c>
      <c r="D3287" t="s">
        <v>1207</v>
      </c>
      <c r="E3287" t="s">
        <v>1537</v>
      </c>
      <c r="J3287" t="s">
        <v>4436</v>
      </c>
      <c r="K3287" t="s">
        <v>4718</v>
      </c>
      <c r="L3287" t="s">
        <v>4876</v>
      </c>
      <c r="M3287" t="s">
        <v>4877</v>
      </c>
      <c r="N3287" t="s">
        <v>456</v>
      </c>
      <c r="O3287" t="s">
        <v>382</v>
      </c>
      <c r="P3287">
        <f>2019-1998</f>
        <v>21</v>
      </c>
      <c r="Q3287">
        <v>1</v>
      </c>
      <c r="R3287" s="4"/>
      <c r="S3287" s="9" t="str">
        <f t="shared" ref="S3287:S3350" si="331">L3287&amp;", "&amp;M3287</f>
        <v>Lemons, Caden</v>
      </c>
      <c r="T3287" s="9" t="str">
        <f t="shared" ref="T3287:T3350" si="332">CONCATENATE(D3287&amp;" "&amp;E3287&amp;" "&amp;F3287&amp;" "&amp;G3287&amp;" "&amp;H3287&amp;" "&amp;I3287&amp;J3287)</f>
        <v>Bowman Draft Chrome Prospects    1stBow</v>
      </c>
      <c r="U3287" s="9"/>
      <c r="V3287" s="9" t="str">
        <f t="shared" ref="V3287:V3350" si="333">IF(R3287&gt;0.249,IF(R3287&gt;0.99,IF(R3287&gt;4.99,IF(R3287&gt;9.99,IF(R3287&gt;49.99,IF(R3287&gt;99.99,"A $100","B $50"),"C $10"),"D $5"),"E $1"),"F $.25"),"G")</f>
        <v>G</v>
      </c>
    </row>
    <row r="3288" spans="2:22" x14ac:dyDescent="0.25">
      <c r="C3288">
        <v>2017</v>
      </c>
      <c r="D3288" t="s">
        <v>1207</v>
      </c>
      <c r="E3288" t="s">
        <v>1537</v>
      </c>
      <c r="J3288" t="s">
        <v>683</v>
      </c>
      <c r="K3288" t="s">
        <v>4719</v>
      </c>
      <c r="L3288" t="s">
        <v>1313</v>
      </c>
      <c r="M3288" t="s">
        <v>4878</v>
      </c>
      <c r="N3288" t="s">
        <v>446</v>
      </c>
      <c r="O3288" t="s">
        <v>388</v>
      </c>
      <c r="P3288">
        <f>2019-1995</f>
        <v>24</v>
      </c>
      <c r="Q3288">
        <v>1</v>
      </c>
      <c r="R3288" s="4"/>
      <c r="S3288" s="9" t="str">
        <f t="shared" si="331"/>
        <v>Reed, Buddy</v>
      </c>
      <c r="T3288" s="9" t="str">
        <f t="shared" si="332"/>
        <v>Bowman Draft Chrome Prospects    Pros</v>
      </c>
      <c r="U3288" s="9"/>
      <c r="V3288" s="9" t="str">
        <f t="shared" si="333"/>
        <v>G</v>
      </c>
    </row>
    <row r="3289" spans="2:22" x14ac:dyDescent="0.25">
      <c r="C3289">
        <v>2017</v>
      </c>
      <c r="D3289" t="s">
        <v>1207</v>
      </c>
      <c r="E3289" t="s">
        <v>1537</v>
      </c>
      <c r="J3289" t="s">
        <v>683</v>
      </c>
      <c r="K3289" t="s">
        <v>4720</v>
      </c>
      <c r="L3289" t="s">
        <v>3045</v>
      </c>
      <c r="M3289" t="s">
        <v>1363</v>
      </c>
      <c r="N3289" t="s">
        <v>556</v>
      </c>
      <c r="O3289" t="s">
        <v>382</v>
      </c>
      <c r="P3289">
        <f>2019-1995</f>
        <v>24</v>
      </c>
      <c r="Q3289">
        <v>1</v>
      </c>
      <c r="R3289" s="4"/>
      <c r="S3289" s="9" t="str">
        <f t="shared" si="331"/>
        <v>Zeuch, TJ</v>
      </c>
      <c r="T3289" s="9" t="str">
        <f t="shared" si="332"/>
        <v>Bowman Draft Chrome Prospects    Pros</v>
      </c>
      <c r="U3289" s="9"/>
      <c r="V3289" s="9" t="str">
        <f t="shared" si="333"/>
        <v>G</v>
      </c>
    </row>
    <row r="3290" spans="2:22" x14ac:dyDescent="0.25">
      <c r="C3290">
        <v>2017</v>
      </c>
      <c r="D3290" t="s">
        <v>1207</v>
      </c>
      <c r="E3290" t="s">
        <v>1537</v>
      </c>
      <c r="J3290" t="s">
        <v>683</v>
      </c>
      <c r="K3290" t="s">
        <v>4721</v>
      </c>
      <c r="L3290" t="s">
        <v>4879</v>
      </c>
      <c r="M3290" t="s">
        <v>833</v>
      </c>
      <c r="N3290" t="s">
        <v>433</v>
      </c>
      <c r="O3290" t="s">
        <v>382</v>
      </c>
      <c r="P3290">
        <f>2019-1995</f>
        <v>24</v>
      </c>
      <c r="Q3290">
        <v>1</v>
      </c>
      <c r="R3290" s="4"/>
      <c r="S3290" s="9" t="str">
        <f t="shared" si="331"/>
        <v>Gutierrez, Vladimir</v>
      </c>
      <c r="T3290" s="9" t="str">
        <f t="shared" si="332"/>
        <v>Bowman Draft Chrome Prospects    Pros</v>
      </c>
      <c r="U3290" s="9"/>
      <c r="V3290" s="9" t="str">
        <f t="shared" si="333"/>
        <v>G</v>
      </c>
    </row>
    <row r="3291" spans="2:22" x14ac:dyDescent="0.25">
      <c r="C3291">
        <v>2017</v>
      </c>
      <c r="D3291" t="s">
        <v>1207</v>
      </c>
      <c r="E3291" t="s">
        <v>1537</v>
      </c>
      <c r="J3291" t="s">
        <v>683</v>
      </c>
      <c r="K3291" t="s">
        <v>4722</v>
      </c>
      <c r="L3291" t="s">
        <v>2100</v>
      </c>
      <c r="M3291" t="s">
        <v>1370</v>
      </c>
      <c r="N3291" t="s">
        <v>446</v>
      </c>
      <c r="O3291" t="s">
        <v>382</v>
      </c>
      <c r="P3291">
        <f>2019-1998</f>
        <v>21</v>
      </c>
      <c r="Q3291">
        <v>1</v>
      </c>
      <c r="R3291" s="4"/>
      <c r="S3291" s="9" t="str">
        <f t="shared" si="331"/>
        <v>Espinoza, Anderson</v>
      </c>
      <c r="T3291" s="9" t="str">
        <f t="shared" si="332"/>
        <v>Bowman Draft Chrome Prospects    Pros</v>
      </c>
      <c r="U3291" s="9"/>
      <c r="V3291" s="9" t="str">
        <f t="shared" si="333"/>
        <v>G</v>
      </c>
    </row>
    <row r="3292" spans="2:22" x14ac:dyDescent="0.25">
      <c r="B3292" t="s">
        <v>377</v>
      </c>
      <c r="C3292">
        <v>2017</v>
      </c>
      <c r="D3292" t="s">
        <v>1207</v>
      </c>
      <c r="E3292" t="s">
        <v>1537</v>
      </c>
      <c r="J3292" t="s">
        <v>683</v>
      </c>
      <c r="K3292" t="s">
        <v>4723</v>
      </c>
      <c r="L3292" t="s">
        <v>4880</v>
      </c>
      <c r="M3292" t="s">
        <v>535</v>
      </c>
      <c r="N3292" t="s">
        <v>446</v>
      </c>
      <c r="O3292" t="s">
        <v>480</v>
      </c>
      <c r="P3292">
        <f>2019-1999</f>
        <v>20</v>
      </c>
      <c r="Q3292">
        <v>1</v>
      </c>
      <c r="R3292" s="4">
        <v>1</v>
      </c>
      <c r="S3292" s="9" t="str">
        <f t="shared" si="331"/>
        <v>Tatis Jr., Fernando</v>
      </c>
      <c r="T3292" s="9" t="str">
        <f t="shared" si="332"/>
        <v>Bowman Draft Chrome Prospects    Pros</v>
      </c>
      <c r="U3292" s="9"/>
      <c r="V3292" s="9" t="str">
        <f t="shared" si="333"/>
        <v>E $1</v>
      </c>
    </row>
    <row r="3293" spans="2:22" x14ac:dyDescent="0.25">
      <c r="B3293" t="s">
        <v>377</v>
      </c>
      <c r="C3293">
        <v>2017</v>
      </c>
      <c r="D3293" t="s">
        <v>1207</v>
      </c>
      <c r="E3293" t="s">
        <v>1537</v>
      </c>
      <c r="J3293" t="s">
        <v>683</v>
      </c>
      <c r="K3293" t="s">
        <v>4724</v>
      </c>
      <c r="L3293" t="s">
        <v>1290</v>
      </c>
      <c r="M3293" t="s">
        <v>2454</v>
      </c>
      <c r="N3293" t="s">
        <v>465</v>
      </c>
      <c r="O3293" t="s">
        <v>388</v>
      </c>
      <c r="P3293">
        <f>2019-1996</f>
        <v>23</v>
      </c>
      <c r="Q3293">
        <v>1</v>
      </c>
      <c r="R3293" s="4">
        <v>1</v>
      </c>
      <c r="S3293" s="9" t="str">
        <f t="shared" si="331"/>
        <v>Jimenez, Eloy</v>
      </c>
      <c r="T3293" s="9" t="str">
        <f t="shared" si="332"/>
        <v>Bowman Draft Chrome Prospects    Pros</v>
      </c>
      <c r="U3293" s="9"/>
      <c r="V3293" s="9" t="str">
        <f t="shared" si="333"/>
        <v>E $1</v>
      </c>
    </row>
    <row r="3294" spans="2:22" x14ac:dyDescent="0.25">
      <c r="C3294">
        <v>2017</v>
      </c>
      <c r="D3294" t="s">
        <v>1207</v>
      </c>
      <c r="E3294" t="s">
        <v>1537</v>
      </c>
      <c r="J3294" t="s">
        <v>683</v>
      </c>
      <c r="K3294" t="s">
        <v>4725</v>
      </c>
      <c r="L3294" t="s">
        <v>1646</v>
      </c>
      <c r="M3294" t="s">
        <v>614</v>
      </c>
      <c r="N3294" t="s">
        <v>381</v>
      </c>
      <c r="O3294" t="s">
        <v>382</v>
      </c>
      <c r="P3294">
        <f>2019-1993</f>
        <v>26</v>
      </c>
      <c r="Q3294">
        <v>1</v>
      </c>
      <c r="R3294" s="4"/>
      <c r="S3294" s="9" t="str">
        <f t="shared" si="331"/>
        <v>Taveras, Jose</v>
      </c>
      <c r="T3294" s="9" t="str">
        <f t="shared" si="332"/>
        <v>Bowman Draft Chrome Prospects    Pros</v>
      </c>
      <c r="U3294" s="9"/>
      <c r="V3294" s="9" t="str">
        <f t="shared" si="333"/>
        <v>G</v>
      </c>
    </row>
    <row r="3295" spans="2:22" x14ac:dyDescent="0.25">
      <c r="C3295">
        <v>2017</v>
      </c>
      <c r="D3295" t="s">
        <v>1207</v>
      </c>
      <c r="E3295" t="s">
        <v>1537</v>
      </c>
      <c r="J3295" t="s">
        <v>4436</v>
      </c>
      <c r="K3295" t="s">
        <v>4726</v>
      </c>
      <c r="L3295" t="s">
        <v>4881</v>
      </c>
      <c r="M3295" t="s">
        <v>4882</v>
      </c>
      <c r="N3295" t="s">
        <v>549</v>
      </c>
      <c r="O3295" t="s">
        <v>480</v>
      </c>
      <c r="P3295">
        <f>2019-1999</f>
        <v>20</v>
      </c>
      <c r="Q3295">
        <v>1</v>
      </c>
      <c r="R3295" s="4"/>
      <c r="S3295" s="9" t="str">
        <f t="shared" si="331"/>
        <v>Seise, Christopher</v>
      </c>
      <c r="T3295" s="9" t="str">
        <f t="shared" si="332"/>
        <v>Bowman Draft Chrome Prospects    1stBow</v>
      </c>
      <c r="U3295" s="9"/>
      <c r="V3295" s="9" t="str">
        <f t="shared" si="333"/>
        <v>G</v>
      </c>
    </row>
    <row r="3296" spans="2:22" x14ac:dyDescent="0.25">
      <c r="C3296">
        <v>2017</v>
      </c>
      <c r="D3296" t="s">
        <v>1207</v>
      </c>
      <c r="E3296" t="s">
        <v>1537</v>
      </c>
      <c r="J3296" t="s">
        <v>4436</v>
      </c>
      <c r="K3296" t="s">
        <v>4727</v>
      </c>
      <c r="L3296" t="s">
        <v>4492</v>
      </c>
      <c r="M3296" t="s">
        <v>4493</v>
      </c>
      <c r="N3296" t="s">
        <v>456</v>
      </c>
      <c r="O3296" t="s">
        <v>398</v>
      </c>
      <c r="P3296">
        <f>2019-1996</f>
        <v>23</v>
      </c>
      <c r="Q3296">
        <v>1</v>
      </c>
      <c r="R3296" s="4">
        <v>0.5</v>
      </c>
      <c r="S3296" s="9" t="str">
        <f t="shared" si="331"/>
        <v>Hiura, Keston</v>
      </c>
      <c r="T3296" s="9" t="str">
        <f t="shared" si="332"/>
        <v>Bowman Draft Chrome Prospects    1stBow</v>
      </c>
      <c r="U3296" s="9"/>
      <c r="V3296" s="9" t="str">
        <f t="shared" si="333"/>
        <v>F $.25</v>
      </c>
    </row>
    <row r="3297" spans="3:22" x14ac:dyDescent="0.25">
      <c r="C3297">
        <v>2017</v>
      </c>
      <c r="D3297" t="s">
        <v>1207</v>
      </c>
      <c r="E3297" t="s">
        <v>1537</v>
      </c>
      <c r="J3297" t="s">
        <v>4436</v>
      </c>
      <c r="K3297" t="s">
        <v>4728</v>
      </c>
      <c r="L3297" t="s">
        <v>1339</v>
      </c>
      <c r="M3297" t="s">
        <v>4883</v>
      </c>
      <c r="N3297" t="s">
        <v>395</v>
      </c>
      <c r="O3297" t="s">
        <v>382</v>
      </c>
      <c r="P3297">
        <f>2019-1995</f>
        <v>24</v>
      </c>
      <c r="Q3297">
        <v>1</v>
      </c>
      <c r="R3297" s="4"/>
      <c r="S3297" s="9" t="str">
        <f t="shared" si="331"/>
        <v>Barnes, Charlie</v>
      </c>
      <c r="T3297" s="9" t="str">
        <f t="shared" si="332"/>
        <v>Bowman Draft Chrome Prospects    1stBow</v>
      </c>
      <c r="U3297" s="9"/>
      <c r="V3297" s="9" t="str">
        <f t="shared" si="333"/>
        <v>G</v>
      </c>
    </row>
    <row r="3298" spans="3:22" x14ac:dyDescent="0.25">
      <c r="C3298">
        <v>2017</v>
      </c>
      <c r="D3298" t="s">
        <v>1207</v>
      </c>
      <c r="E3298" t="s">
        <v>1537</v>
      </c>
      <c r="J3298" t="s">
        <v>4436</v>
      </c>
      <c r="K3298" t="s">
        <v>4729</v>
      </c>
      <c r="L3298" t="s">
        <v>4884</v>
      </c>
      <c r="M3298" t="s">
        <v>4583</v>
      </c>
      <c r="N3298" t="s">
        <v>381</v>
      </c>
      <c r="O3298" t="s">
        <v>382</v>
      </c>
      <c r="P3298">
        <f>2019-1996</f>
        <v>23</v>
      </c>
      <c r="Q3298">
        <v>1</v>
      </c>
      <c r="R3298" s="4"/>
      <c r="S3298" s="9" t="str">
        <f t="shared" si="331"/>
        <v>Seabold, Connor</v>
      </c>
      <c r="T3298" s="9" t="str">
        <f t="shared" si="332"/>
        <v>Bowman Draft Chrome Prospects    1stBow</v>
      </c>
      <c r="U3298" s="9"/>
      <c r="V3298" s="9" t="str">
        <f t="shared" si="333"/>
        <v>G</v>
      </c>
    </row>
    <row r="3299" spans="3:22" x14ac:dyDescent="0.25">
      <c r="C3299">
        <v>2017</v>
      </c>
      <c r="D3299" t="s">
        <v>1207</v>
      </c>
      <c r="E3299" t="s">
        <v>1537</v>
      </c>
      <c r="J3299" t="s">
        <v>4436</v>
      </c>
      <c r="K3299" t="s">
        <v>4730</v>
      </c>
      <c r="L3299" t="s">
        <v>4885</v>
      </c>
      <c r="M3299" t="s">
        <v>361</v>
      </c>
      <c r="N3299" t="s">
        <v>430</v>
      </c>
      <c r="O3299" t="s">
        <v>382</v>
      </c>
      <c r="P3299">
        <f>2019-1995</f>
        <v>24</v>
      </c>
      <c r="Q3299">
        <v>1</v>
      </c>
      <c r="R3299" s="4"/>
      <c r="S3299" s="9" t="str">
        <f t="shared" si="331"/>
        <v>Peterson, David</v>
      </c>
      <c r="T3299" s="9" t="str">
        <f t="shared" si="332"/>
        <v>Bowman Draft Chrome Prospects    1stBow</v>
      </c>
      <c r="U3299" s="9"/>
      <c r="V3299" s="9" t="str">
        <f t="shared" si="333"/>
        <v>G</v>
      </c>
    </row>
    <row r="3300" spans="3:22" x14ac:dyDescent="0.25">
      <c r="C3300">
        <v>2017</v>
      </c>
      <c r="D3300" t="s">
        <v>1207</v>
      </c>
      <c r="E3300" t="s">
        <v>1537</v>
      </c>
      <c r="J3300" t="s">
        <v>4436</v>
      </c>
      <c r="K3300" t="s">
        <v>4731</v>
      </c>
      <c r="L3300" t="s">
        <v>4886</v>
      </c>
      <c r="M3300" t="s">
        <v>2354</v>
      </c>
      <c r="N3300" t="s">
        <v>405</v>
      </c>
      <c r="O3300" t="s">
        <v>382</v>
      </c>
      <c r="P3300">
        <f>2019-1998</f>
        <v>21</v>
      </c>
      <c r="Q3300">
        <v>1</v>
      </c>
      <c r="R3300" s="4"/>
      <c r="S3300" s="9" t="str">
        <f t="shared" si="331"/>
        <v>Corry, Seth</v>
      </c>
      <c r="T3300" s="9" t="str">
        <f t="shared" si="332"/>
        <v>Bowman Draft Chrome Prospects    1stBow</v>
      </c>
      <c r="U3300" s="9"/>
      <c r="V3300" s="9" t="str">
        <f t="shared" si="333"/>
        <v>G</v>
      </c>
    </row>
    <row r="3301" spans="3:22" x14ac:dyDescent="0.25">
      <c r="C3301">
        <v>2017</v>
      </c>
      <c r="D3301" t="s">
        <v>1207</v>
      </c>
      <c r="E3301" t="s">
        <v>1537</v>
      </c>
      <c r="J3301" t="s">
        <v>683</v>
      </c>
      <c r="K3301" t="s">
        <v>4732</v>
      </c>
      <c r="L3301" t="s">
        <v>2165</v>
      </c>
      <c r="M3301" t="s">
        <v>1430</v>
      </c>
      <c r="N3301" t="s">
        <v>465</v>
      </c>
      <c r="O3301" t="s">
        <v>388</v>
      </c>
      <c r="P3301">
        <f>2019-1997</f>
        <v>22</v>
      </c>
      <c r="Q3301">
        <v>1</v>
      </c>
      <c r="R3301" s="4"/>
      <c r="S3301" s="9" t="str">
        <f t="shared" si="331"/>
        <v>Rutherford, Blake</v>
      </c>
      <c r="T3301" s="9" t="str">
        <f t="shared" si="332"/>
        <v>Bowman Draft Chrome Prospects    Pros</v>
      </c>
      <c r="U3301" s="9"/>
      <c r="V3301" s="9" t="str">
        <f t="shared" si="333"/>
        <v>G</v>
      </c>
    </row>
    <row r="3302" spans="3:22" x14ac:dyDescent="0.25">
      <c r="C3302">
        <v>2017</v>
      </c>
      <c r="D3302" t="s">
        <v>1207</v>
      </c>
      <c r="E3302" t="s">
        <v>1537</v>
      </c>
      <c r="J3302" t="s">
        <v>4436</v>
      </c>
      <c r="K3302" t="s">
        <v>4733</v>
      </c>
      <c r="L3302" t="s">
        <v>4888</v>
      </c>
      <c r="M3302" t="s">
        <v>4889</v>
      </c>
      <c r="N3302" t="s">
        <v>420</v>
      </c>
      <c r="O3302" t="s">
        <v>388</v>
      </c>
      <c r="P3302">
        <f>2019-1998</f>
        <v>21</v>
      </c>
      <c r="Q3302">
        <v>1</v>
      </c>
      <c r="R3302" s="4"/>
      <c r="S3302" s="9" t="str">
        <f t="shared" si="331"/>
        <v>Uselton, Conner</v>
      </c>
      <c r="T3302" s="9" t="str">
        <f t="shared" si="332"/>
        <v>Bowman Draft Chrome Prospects    1stBow</v>
      </c>
      <c r="U3302" s="9"/>
      <c r="V3302" s="9" t="str">
        <f t="shared" si="333"/>
        <v>G</v>
      </c>
    </row>
    <row r="3303" spans="3:22" x14ac:dyDescent="0.25">
      <c r="C3303">
        <v>2017</v>
      </c>
      <c r="D3303" t="s">
        <v>1207</v>
      </c>
      <c r="E3303" t="s">
        <v>1537</v>
      </c>
      <c r="J3303" t="s">
        <v>4436</v>
      </c>
      <c r="K3303" t="s">
        <v>4734</v>
      </c>
      <c r="L3303" t="s">
        <v>3015</v>
      </c>
      <c r="M3303" t="s">
        <v>3016</v>
      </c>
      <c r="N3303" t="s">
        <v>451</v>
      </c>
      <c r="O3303" t="s">
        <v>382</v>
      </c>
      <c r="P3303">
        <f>2019-1998</f>
        <v>21</v>
      </c>
      <c r="Q3303">
        <v>1</v>
      </c>
      <c r="R3303" s="4"/>
      <c r="S3303" s="9" t="str">
        <f t="shared" si="331"/>
        <v>Hall, DL</v>
      </c>
      <c r="T3303" s="9" t="str">
        <f t="shared" si="332"/>
        <v>Bowman Draft Chrome Prospects    1stBow</v>
      </c>
      <c r="U3303" s="9"/>
      <c r="V3303" s="9" t="str">
        <f t="shared" si="333"/>
        <v>G</v>
      </c>
    </row>
    <row r="3304" spans="3:22" x14ac:dyDescent="0.25">
      <c r="C3304">
        <v>2017</v>
      </c>
      <c r="D3304" t="s">
        <v>1207</v>
      </c>
      <c r="E3304" t="s">
        <v>1537</v>
      </c>
      <c r="J3304" t="s">
        <v>683</v>
      </c>
      <c r="K3304" t="s">
        <v>4735</v>
      </c>
      <c r="L3304" t="s">
        <v>4890</v>
      </c>
      <c r="M3304" t="s">
        <v>1387</v>
      </c>
      <c r="N3304" t="s">
        <v>430</v>
      </c>
      <c r="O3304" t="s">
        <v>424</v>
      </c>
      <c r="P3304">
        <f>2019-1994</f>
        <v>25</v>
      </c>
      <c r="Q3304">
        <v>1</v>
      </c>
      <c r="R3304" s="4">
        <v>1</v>
      </c>
      <c r="S3304" s="9" t="str">
        <f t="shared" si="331"/>
        <v>Alonso, Peter</v>
      </c>
      <c r="T3304" s="9" t="str">
        <f t="shared" si="332"/>
        <v>Bowman Draft Chrome Prospects    Pros</v>
      </c>
      <c r="U3304" s="9"/>
      <c r="V3304" s="9" t="str">
        <f t="shared" si="333"/>
        <v>E $1</v>
      </c>
    </row>
    <row r="3305" spans="3:22" x14ac:dyDescent="0.25">
      <c r="C3305">
        <v>2017</v>
      </c>
      <c r="D3305" t="s">
        <v>1207</v>
      </c>
      <c r="E3305" t="s">
        <v>1537</v>
      </c>
      <c r="J3305" t="s">
        <v>4436</v>
      </c>
      <c r="K3305" t="s">
        <v>4736</v>
      </c>
      <c r="L3305" t="s">
        <v>4891</v>
      </c>
      <c r="M3305" t="s">
        <v>4892</v>
      </c>
      <c r="N3305" t="s">
        <v>425</v>
      </c>
      <c r="O3305" t="s">
        <v>382</v>
      </c>
      <c r="P3305">
        <f>2019-1996</f>
        <v>23</v>
      </c>
      <c r="Q3305">
        <v>1</v>
      </c>
      <c r="R3305" s="4"/>
      <c r="S3305" s="9" t="str">
        <f t="shared" si="331"/>
        <v>Otto, Glenn</v>
      </c>
      <c r="T3305" s="9" t="str">
        <f t="shared" si="332"/>
        <v>Bowman Draft Chrome Prospects    1stBow</v>
      </c>
      <c r="U3305" s="9"/>
      <c r="V3305" s="9" t="str">
        <f t="shared" si="333"/>
        <v>G</v>
      </c>
    </row>
    <row r="3306" spans="3:22" x14ac:dyDescent="0.25">
      <c r="C3306">
        <v>2017</v>
      </c>
      <c r="D3306" t="s">
        <v>1207</v>
      </c>
      <c r="E3306" t="s">
        <v>1537</v>
      </c>
      <c r="J3306" t="s">
        <v>4436</v>
      </c>
      <c r="K3306" t="s">
        <v>4737</v>
      </c>
      <c r="L3306" t="s">
        <v>4893</v>
      </c>
      <c r="M3306" t="s">
        <v>1368</v>
      </c>
      <c r="N3306" t="s">
        <v>465</v>
      </c>
      <c r="O3306" t="s">
        <v>424</v>
      </c>
      <c r="P3306">
        <f>2019-1996</f>
        <v>23</v>
      </c>
      <c r="Q3306">
        <v>1</v>
      </c>
      <c r="R3306" s="4"/>
      <c r="S3306" s="9" t="str">
        <f t="shared" si="331"/>
        <v>Sheets, Gavin</v>
      </c>
      <c r="T3306" s="9" t="str">
        <f t="shared" si="332"/>
        <v>Bowman Draft Chrome Prospects    1stBow</v>
      </c>
      <c r="U3306" s="9"/>
      <c r="V3306" s="9" t="str">
        <f t="shared" si="333"/>
        <v>G</v>
      </c>
    </row>
    <row r="3307" spans="3:22" x14ac:dyDescent="0.25">
      <c r="C3307">
        <v>2017</v>
      </c>
      <c r="D3307" t="s">
        <v>1207</v>
      </c>
      <c r="E3307" t="s">
        <v>1537</v>
      </c>
      <c r="J3307" t="s">
        <v>4436</v>
      </c>
      <c r="K3307" t="s">
        <v>4738</v>
      </c>
      <c r="L3307" t="s">
        <v>705</v>
      </c>
      <c r="M3307" t="s">
        <v>908</v>
      </c>
      <c r="N3307" t="s">
        <v>465</v>
      </c>
      <c r="O3307" t="s">
        <v>388</v>
      </c>
      <c r="P3307">
        <f>2019-1995</f>
        <v>24</v>
      </c>
      <c r="Q3307">
        <v>1</v>
      </c>
      <c r="R3307" s="4"/>
      <c r="S3307" s="9" t="str">
        <f t="shared" si="331"/>
        <v>Gonzalez, Luis</v>
      </c>
      <c r="T3307" s="9" t="str">
        <f t="shared" si="332"/>
        <v>Bowman Draft Chrome Prospects    1stBow</v>
      </c>
      <c r="U3307" s="9"/>
      <c r="V3307" s="9" t="str">
        <f t="shared" si="333"/>
        <v>G</v>
      </c>
    </row>
    <row r="3308" spans="3:22" x14ac:dyDescent="0.25">
      <c r="C3308">
        <v>2017</v>
      </c>
      <c r="D3308" t="s">
        <v>1207</v>
      </c>
      <c r="E3308" t="s">
        <v>1537</v>
      </c>
      <c r="J3308" t="s">
        <v>4436</v>
      </c>
      <c r="K3308" t="s">
        <v>4739</v>
      </c>
      <c r="L3308" t="s">
        <v>4894</v>
      </c>
      <c r="M3308" t="s">
        <v>1247</v>
      </c>
      <c r="N3308" t="s">
        <v>837</v>
      </c>
      <c r="O3308" t="s">
        <v>480</v>
      </c>
      <c r="P3308">
        <f>2019-1996</f>
        <v>23</v>
      </c>
      <c r="Q3308">
        <v>1</v>
      </c>
      <c r="R3308" s="4"/>
      <c r="S3308" s="9" t="str">
        <f t="shared" si="331"/>
        <v>Walls, Taylor</v>
      </c>
      <c r="T3308" s="9" t="str">
        <f t="shared" si="332"/>
        <v>Bowman Draft Chrome Prospects    1stBow</v>
      </c>
      <c r="U3308" s="9"/>
      <c r="V3308" s="9" t="str">
        <f t="shared" si="333"/>
        <v>G</v>
      </c>
    </row>
    <row r="3309" spans="3:22" x14ac:dyDescent="0.25">
      <c r="C3309">
        <v>2017</v>
      </c>
      <c r="D3309" t="s">
        <v>1207</v>
      </c>
      <c r="E3309" t="s">
        <v>1537</v>
      </c>
      <c r="J3309" t="s">
        <v>4436</v>
      </c>
      <c r="K3309" t="s">
        <v>4740</v>
      </c>
      <c r="L3309" t="s">
        <v>4895</v>
      </c>
      <c r="M3309" t="s">
        <v>4896</v>
      </c>
      <c r="N3309" t="s">
        <v>554</v>
      </c>
      <c r="O3309" t="s">
        <v>398</v>
      </c>
      <c r="P3309">
        <f>2019-1996</f>
        <v>23</v>
      </c>
      <c r="Q3309">
        <v>1</v>
      </c>
      <c r="R3309" s="4"/>
      <c r="S3309" s="9" t="str">
        <f t="shared" si="331"/>
        <v>Clement, Ernie</v>
      </c>
      <c r="T3309" s="9" t="str">
        <f t="shared" si="332"/>
        <v>Bowman Draft Chrome Prospects    1stBow</v>
      </c>
      <c r="U3309" s="9"/>
      <c r="V3309" s="9" t="str">
        <f t="shared" si="333"/>
        <v>G</v>
      </c>
    </row>
    <row r="3310" spans="3:22" x14ac:dyDescent="0.25">
      <c r="C3310">
        <v>2017</v>
      </c>
      <c r="D3310" t="s">
        <v>1207</v>
      </c>
      <c r="E3310" t="s">
        <v>1537</v>
      </c>
      <c r="J3310" t="s">
        <v>683</v>
      </c>
      <c r="K3310" t="s">
        <v>4741</v>
      </c>
      <c r="L3310" t="s">
        <v>4595</v>
      </c>
      <c r="M3310" t="s">
        <v>1113</v>
      </c>
      <c r="N3310" t="s">
        <v>391</v>
      </c>
      <c r="O3310" t="s">
        <v>388</v>
      </c>
      <c r="P3310">
        <f>2019-1998</f>
        <v>21</v>
      </c>
      <c r="Q3310">
        <v>1</v>
      </c>
      <c r="R3310" s="4"/>
      <c r="S3310" s="9" t="str">
        <f t="shared" si="331"/>
        <v>Carlson, Dylan</v>
      </c>
      <c r="T3310" s="9" t="str">
        <f t="shared" si="332"/>
        <v>Bowman Draft Chrome Prospects    Pros</v>
      </c>
      <c r="U3310" s="9"/>
      <c r="V3310" s="9" t="str">
        <f t="shared" si="333"/>
        <v>G</v>
      </c>
    </row>
    <row r="3311" spans="3:22" x14ac:dyDescent="0.25">
      <c r="C3311">
        <v>2017</v>
      </c>
      <c r="D3311" t="s">
        <v>1207</v>
      </c>
      <c r="E3311" t="s">
        <v>1537</v>
      </c>
      <c r="J3311" t="s">
        <v>4436</v>
      </c>
      <c r="K3311" t="s">
        <v>4742</v>
      </c>
      <c r="L3311" t="s">
        <v>4897</v>
      </c>
      <c r="M3311" t="s">
        <v>1292</v>
      </c>
      <c r="N3311" t="s">
        <v>423</v>
      </c>
      <c r="O3311" t="s">
        <v>388</v>
      </c>
      <c r="P3311">
        <f>2019-1998</f>
        <v>21</v>
      </c>
      <c r="Q3311">
        <v>1</v>
      </c>
      <c r="R3311" s="4"/>
      <c r="S3311" s="9" t="str">
        <f t="shared" si="331"/>
        <v>Waters, Drew</v>
      </c>
      <c r="T3311" s="9" t="str">
        <f t="shared" si="332"/>
        <v>Bowman Draft Chrome Prospects    1stBow</v>
      </c>
      <c r="U3311" s="9"/>
      <c r="V3311" s="9" t="str">
        <f t="shared" si="333"/>
        <v>G</v>
      </c>
    </row>
    <row r="3312" spans="3:22" x14ac:dyDescent="0.25">
      <c r="C3312">
        <v>2017</v>
      </c>
      <c r="D3312" t="s">
        <v>1207</v>
      </c>
      <c r="E3312" t="s">
        <v>1537</v>
      </c>
      <c r="J3312" t="s">
        <v>683</v>
      </c>
      <c r="K3312" t="s">
        <v>4743</v>
      </c>
      <c r="L3312" t="s">
        <v>707</v>
      </c>
      <c r="M3312" t="s">
        <v>2188</v>
      </c>
      <c r="N3312" t="s">
        <v>387</v>
      </c>
      <c r="O3312" t="s">
        <v>388</v>
      </c>
      <c r="P3312">
        <f>2019-1993</f>
        <v>26</v>
      </c>
      <c r="Q3312">
        <v>1</v>
      </c>
      <c r="R3312" s="4"/>
      <c r="S3312" s="9" t="str">
        <f t="shared" si="331"/>
        <v>Stewart, Christin</v>
      </c>
      <c r="T3312" s="9" t="str">
        <f t="shared" si="332"/>
        <v>Bowman Draft Chrome Prospects    Pros</v>
      </c>
      <c r="U3312" s="9"/>
      <c r="V3312" s="9" t="str">
        <f t="shared" si="333"/>
        <v>G</v>
      </c>
    </row>
    <row r="3313" spans="3:22" x14ac:dyDescent="0.25">
      <c r="C3313">
        <v>2017</v>
      </c>
      <c r="D3313" t="s">
        <v>1207</v>
      </c>
      <c r="E3313" t="s">
        <v>1537</v>
      </c>
      <c r="J3313" t="s">
        <v>4436</v>
      </c>
      <c r="K3313" t="s">
        <v>4744</v>
      </c>
      <c r="L3313" t="s">
        <v>605</v>
      </c>
      <c r="M3313" t="s">
        <v>560</v>
      </c>
      <c r="N3313" t="s">
        <v>420</v>
      </c>
      <c r="O3313" t="s">
        <v>388</v>
      </c>
      <c r="P3313">
        <f>2019-1999</f>
        <v>20</v>
      </c>
      <c r="Q3313">
        <v>1</v>
      </c>
      <c r="R3313" s="4"/>
      <c r="S3313" s="9" t="str">
        <f t="shared" si="331"/>
        <v>Mitchell, Cal</v>
      </c>
      <c r="T3313" s="9" t="str">
        <f t="shared" si="332"/>
        <v>Bowman Draft Chrome Prospects    1stBow</v>
      </c>
      <c r="U3313" s="9"/>
      <c r="V3313" s="9" t="str">
        <f t="shared" si="333"/>
        <v>G</v>
      </c>
    </row>
    <row r="3314" spans="3:22" x14ac:dyDescent="0.25">
      <c r="C3314">
        <v>2017</v>
      </c>
      <c r="D3314" t="s">
        <v>1207</v>
      </c>
      <c r="E3314" t="s">
        <v>1537</v>
      </c>
      <c r="J3314" t="s">
        <v>4436</v>
      </c>
      <c r="K3314" t="s">
        <v>4745</v>
      </c>
      <c r="L3314" t="s">
        <v>4898</v>
      </c>
      <c r="M3314" t="s">
        <v>960</v>
      </c>
      <c r="N3314" t="s">
        <v>423</v>
      </c>
      <c r="O3314" t="s">
        <v>382</v>
      </c>
      <c r="P3314">
        <f>2019-1996</f>
        <v>23</v>
      </c>
      <c r="Q3314">
        <v>1</v>
      </c>
      <c r="R3314" s="4"/>
      <c r="S3314" s="9" t="str">
        <f t="shared" si="331"/>
        <v>Bacon, Troy</v>
      </c>
      <c r="T3314" s="9" t="str">
        <f t="shared" si="332"/>
        <v>Bowman Draft Chrome Prospects    1stBow</v>
      </c>
      <c r="U3314" s="9"/>
      <c r="V3314" s="9" t="str">
        <f t="shared" si="333"/>
        <v>G</v>
      </c>
    </row>
    <row r="3315" spans="3:22" x14ac:dyDescent="0.25">
      <c r="C3315">
        <v>2017</v>
      </c>
      <c r="D3315" t="s">
        <v>1207</v>
      </c>
      <c r="E3315" t="s">
        <v>1537</v>
      </c>
      <c r="J3315" t="s">
        <v>4436</v>
      </c>
      <c r="K3315" t="s">
        <v>4746</v>
      </c>
      <c r="L3315" t="s">
        <v>4899</v>
      </c>
      <c r="M3315" t="s">
        <v>4900</v>
      </c>
      <c r="N3315" t="s">
        <v>451</v>
      </c>
      <c r="O3315" t="s">
        <v>382</v>
      </c>
      <c r="P3315">
        <f>2019-1996</f>
        <v>23</v>
      </c>
      <c r="Q3315">
        <v>1</v>
      </c>
      <c r="R3315" s="4"/>
      <c r="S3315" s="9" t="str">
        <f t="shared" si="331"/>
        <v>Lowther, Zac</v>
      </c>
      <c r="T3315" s="9" t="str">
        <f t="shared" si="332"/>
        <v>Bowman Draft Chrome Prospects    1stBow</v>
      </c>
      <c r="U3315" s="9"/>
      <c r="V3315" s="9" t="str">
        <f t="shared" si="333"/>
        <v>G</v>
      </c>
    </row>
    <row r="3316" spans="3:22" x14ac:dyDescent="0.25">
      <c r="C3316">
        <v>2017</v>
      </c>
      <c r="D3316" t="s">
        <v>1207</v>
      </c>
      <c r="E3316" t="s">
        <v>1537</v>
      </c>
      <c r="J3316" t="s">
        <v>4436</v>
      </c>
      <c r="K3316" t="s">
        <v>4747</v>
      </c>
      <c r="L3316" t="s">
        <v>3021</v>
      </c>
      <c r="M3316" t="s">
        <v>3022</v>
      </c>
      <c r="N3316" t="s">
        <v>417</v>
      </c>
      <c r="O3316" t="s">
        <v>388</v>
      </c>
      <c r="P3316">
        <f>2019-1999</f>
        <v>20</v>
      </c>
      <c r="Q3316">
        <v>1</v>
      </c>
      <c r="R3316" s="4">
        <v>1</v>
      </c>
      <c r="S3316" s="9" t="str">
        <f t="shared" si="331"/>
        <v>Adell, Jo</v>
      </c>
      <c r="T3316" s="9" t="str">
        <f t="shared" si="332"/>
        <v>Bowman Draft Chrome Prospects    1stBow</v>
      </c>
      <c r="U3316" s="9"/>
      <c r="V3316" s="9" t="str">
        <f t="shared" si="333"/>
        <v>E $1</v>
      </c>
    </row>
    <row r="3317" spans="3:22" x14ac:dyDescent="0.25">
      <c r="C3317">
        <v>2017</v>
      </c>
      <c r="D3317" t="s">
        <v>1207</v>
      </c>
      <c r="E3317" t="s">
        <v>1537</v>
      </c>
      <c r="J3317" t="s">
        <v>683</v>
      </c>
      <c r="K3317" t="s">
        <v>4748</v>
      </c>
      <c r="L3317" t="s">
        <v>1361</v>
      </c>
      <c r="M3317" t="s">
        <v>1149</v>
      </c>
      <c r="N3317" t="s">
        <v>556</v>
      </c>
      <c r="O3317" t="s">
        <v>382</v>
      </c>
      <c r="P3317">
        <f>2019-1995</f>
        <v>24</v>
      </c>
      <c r="Q3317">
        <v>1</v>
      </c>
      <c r="R3317" s="4"/>
      <c r="S3317" s="9" t="str">
        <f t="shared" si="331"/>
        <v>Rios, Francisco</v>
      </c>
      <c r="T3317" s="9" t="str">
        <f t="shared" si="332"/>
        <v>Bowman Draft Chrome Prospects    Pros</v>
      </c>
      <c r="U3317" s="9"/>
      <c r="V3317" s="9" t="str">
        <f t="shared" si="333"/>
        <v>G</v>
      </c>
    </row>
    <row r="3318" spans="3:22" x14ac:dyDescent="0.25">
      <c r="C3318">
        <v>2017</v>
      </c>
      <c r="D3318" t="s">
        <v>1207</v>
      </c>
      <c r="E3318" t="s">
        <v>1537</v>
      </c>
      <c r="J3318" t="s">
        <v>4436</v>
      </c>
      <c r="K3318" t="s">
        <v>4749</v>
      </c>
      <c r="L3318" t="s">
        <v>1362</v>
      </c>
      <c r="M3318" t="s">
        <v>1442</v>
      </c>
      <c r="N3318" t="s">
        <v>446</v>
      </c>
      <c r="O3318" t="s">
        <v>388</v>
      </c>
      <c r="P3318">
        <f>2019-1998</f>
        <v>21</v>
      </c>
      <c r="Q3318">
        <v>1</v>
      </c>
      <c r="R3318" s="4"/>
      <c r="S3318" s="9" t="str">
        <f t="shared" si="331"/>
        <v>House, Mason</v>
      </c>
      <c r="T3318" s="9" t="str">
        <f t="shared" si="332"/>
        <v>Bowman Draft Chrome Prospects    1stBow</v>
      </c>
      <c r="U3318" s="9"/>
      <c r="V3318" s="9" t="str">
        <f t="shared" si="333"/>
        <v>G</v>
      </c>
    </row>
    <row r="3319" spans="3:22" x14ac:dyDescent="0.25">
      <c r="C3319">
        <v>2017</v>
      </c>
      <c r="D3319" t="s">
        <v>1207</v>
      </c>
      <c r="E3319" t="s">
        <v>1537</v>
      </c>
      <c r="J3319" t="s">
        <v>683</v>
      </c>
      <c r="K3319" t="s">
        <v>4750</v>
      </c>
      <c r="L3319" t="s">
        <v>1167</v>
      </c>
      <c r="M3319" t="s">
        <v>4617</v>
      </c>
      <c r="N3319" t="s">
        <v>456</v>
      </c>
      <c r="O3319" t="s">
        <v>388</v>
      </c>
      <c r="P3319">
        <f>2019-1994</f>
        <v>25</v>
      </c>
      <c r="Q3319">
        <v>1</v>
      </c>
      <c r="R3319" s="4"/>
      <c r="S3319" s="9" t="str">
        <f t="shared" si="331"/>
        <v>Corey, Ray</v>
      </c>
      <c r="T3319" s="9" t="str">
        <f t="shared" si="332"/>
        <v>Bowman Draft Chrome Prospects    Pros</v>
      </c>
      <c r="U3319" s="9"/>
      <c r="V3319" s="9" t="str">
        <f t="shared" si="333"/>
        <v>G</v>
      </c>
    </row>
    <row r="3320" spans="3:22" x14ac:dyDescent="0.25">
      <c r="C3320">
        <v>2017</v>
      </c>
      <c r="D3320" t="s">
        <v>1207</v>
      </c>
      <c r="E3320" t="s">
        <v>1537</v>
      </c>
      <c r="J3320" t="s">
        <v>683</v>
      </c>
      <c r="K3320" t="s">
        <v>4751</v>
      </c>
      <c r="L3320" t="s">
        <v>4901</v>
      </c>
      <c r="M3320" t="s">
        <v>4902</v>
      </c>
      <c r="N3320" t="s">
        <v>847</v>
      </c>
      <c r="O3320" t="s">
        <v>388</v>
      </c>
      <c r="P3320">
        <f>2019-1995</f>
        <v>24</v>
      </c>
      <c r="Q3320">
        <v>1</v>
      </c>
      <c r="R3320" s="4"/>
      <c r="S3320" s="9" t="str">
        <f t="shared" si="331"/>
        <v>Grier, Anfernee</v>
      </c>
      <c r="T3320" s="9" t="str">
        <f t="shared" si="332"/>
        <v>Bowman Draft Chrome Prospects    Pros</v>
      </c>
      <c r="U3320" s="9"/>
      <c r="V3320" s="9" t="str">
        <f t="shared" si="333"/>
        <v>G</v>
      </c>
    </row>
    <row r="3321" spans="3:22" x14ac:dyDescent="0.25">
      <c r="C3321">
        <v>2017</v>
      </c>
      <c r="D3321" t="s">
        <v>1207</v>
      </c>
      <c r="E3321" t="s">
        <v>1537</v>
      </c>
      <c r="J3321" t="s">
        <v>4436</v>
      </c>
      <c r="K3321" t="s">
        <v>4752</v>
      </c>
      <c r="L3321" t="s">
        <v>3047</v>
      </c>
      <c r="M3321" t="s">
        <v>1671</v>
      </c>
      <c r="N3321" t="s">
        <v>837</v>
      </c>
      <c r="O3321" t="s">
        <v>3048</v>
      </c>
      <c r="P3321">
        <f>2019-1995</f>
        <v>24</v>
      </c>
      <c r="Q3321">
        <v>1</v>
      </c>
      <c r="R3321" s="4">
        <v>1</v>
      </c>
      <c r="S3321" s="9" t="str">
        <f t="shared" si="331"/>
        <v>McKay, Brendan</v>
      </c>
      <c r="T3321" s="9" t="str">
        <f t="shared" si="332"/>
        <v>Bowman Draft Chrome Prospects    1stBow</v>
      </c>
      <c r="U3321" s="9"/>
      <c r="V3321" s="9" t="str">
        <f t="shared" si="333"/>
        <v>E $1</v>
      </c>
    </row>
    <row r="3322" spans="3:22" x14ac:dyDescent="0.25">
      <c r="C3322">
        <v>2017</v>
      </c>
      <c r="D3322" t="s">
        <v>1207</v>
      </c>
      <c r="E3322" t="s">
        <v>1537</v>
      </c>
      <c r="J3322" t="s">
        <v>4436</v>
      </c>
      <c r="K3322" t="s">
        <v>4753</v>
      </c>
      <c r="L3322" t="s">
        <v>595</v>
      </c>
      <c r="M3322" t="s">
        <v>4903</v>
      </c>
      <c r="N3322" t="s">
        <v>556</v>
      </c>
      <c r="O3322" t="s">
        <v>424</v>
      </c>
      <c r="P3322">
        <f>2019-1994</f>
        <v>25</v>
      </c>
      <c r="Q3322">
        <v>1</v>
      </c>
      <c r="R3322" s="4"/>
      <c r="S3322" s="9" t="str">
        <f t="shared" si="331"/>
        <v>Clemens, Kacy</v>
      </c>
      <c r="T3322" s="9" t="str">
        <f t="shared" si="332"/>
        <v>Bowman Draft Chrome Prospects    1stBow</v>
      </c>
      <c r="U3322" s="9"/>
      <c r="V3322" s="9" t="str">
        <f t="shared" si="333"/>
        <v>G</v>
      </c>
    </row>
    <row r="3323" spans="3:22" x14ac:dyDescent="0.25">
      <c r="C3323">
        <v>2017</v>
      </c>
      <c r="D3323" t="s">
        <v>1207</v>
      </c>
      <c r="E3323" t="s">
        <v>1537</v>
      </c>
      <c r="J3323" t="s">
        <v>683</v>
      </c>
      <c r="K3323" t="s">
        <v>4754</v>
      </c>
      <c r="L3323" t="s">
        <v>575</v>
      </c>
      <c r="M3323" t="s">
        <v>4904</v>
      </c>
      <c r="N3323" t="s">
        <v>456</v>
      </c>
      <c r="O3323" t="s">
        <v>480</v>
      </c>
      <c r="P3323">
        <f>2019-1996</f>
        <v>23</v>
      </c>
      <c r="Q3323">
        <v>1</v>
      </c>
      <c r="R3323" s="4"/>
      <c r="S3323" s="9" t="str">
        <f t="shared" si="331"/>
        <v>Diaz, Isan</v>
      </c>
      <c r="T3323" s="9" t="str">
        <f t="shared" si="332"/>
        <v>Bowman Draft Chrome Prospects    Pros</v>
      </c>
      <c r="U3323" s="9"/>
      <c r="V3323" s="9" t="str">
        <f t="shared" si="333"/>
        <v>G</v>
      </c>
    </row>
    <row r="3324" spans="3:22" x14ac:dyDescent="0.25">
      <c r="C3324">
        <v>2017</v>
      </c>
      <c r="D3324" t="s">
        <v>1207</v>
      </c>
      <c r="E3324" t="s">
        <v>1537</v>
      </c>
      <c r="J3324" t="s">
        <v>4436</v>
      </c>
      <c r="K3324" t="s">
        <v>4755</v>
      </c>
      <c r="L3324" t="s">
        <v>4905</v>
      </c>
      <c r="M3324" t="s">
        <v>1292</v>
      </c>
      <c r="N3324" t="s">
        <v>837</v>
      </c>
      <c r="O3324" t="s">
        <v>382</v>
      </c>
      <c r="P3324">
        <f>2019-1996</f>
        <v>23</v>
      </c>
      <c r="Q3324">
        <v>1</v>
      </c>
      <c r="R3324" s="4"/>
      <c r="S3324" s="9" t="str">
        <f t="shared" si="331"/>
        <v>Strotman, Drew</v>
      </c>
      <c r="T3324" s="9" t="str">
        <f t="shared" si="332"/>
        <v>Bowman Draft Chrome Prospects    1stBow</v>
      </c>
      <c r="U3324" s="9"/>
      <c r="V3324" s="9" t="str">
        <f t="shared" si="333"/>
        <v>G</v>
      </c>
    </row>
    <row r="3325" spans="3:22" x14ac:dyDescent="0.25">
      <c r="C3325">
        <v>2017</v>
      </c>
      <c r="D3325" t="s">
        <v>1207</v>
      </c>
      <c r="E3325" t="s">
        <v>1537</v>
      </c>
      <c r="J3325" t="s">
        <v>4436</v>
      </c>
      <c r="K3325" t="s">
        <v>4756</v>
      </c>
      <c r="L3325" t="s">
        <v>4906</v>
      </c>
      <c r="M3325" t="s">
        <v>353</v>
      </c>
      <c r="N3325" t="s">
        <v>781</v>
      </c>
      <c r="O3325" t="s">
        <v>382</v>
      </c>
      <c r="P3325">
        <f>2019-1996</f>
        <v>23</v>
      </c>
      <c r="Q3325">
        <v>1</v>
      </c>
      <c r="R3325" s="4"/>
      <c r="S3325" s="9" t="str">
        <f t="shared" si="331"/>
        <v>Gaddis, Will</v>
      </c>
      <c r="T3325" s="9" t="str">
        <f t="shared" si="332"/>
        <v>Bowman Draft Chrome Prospects    1stBow</v>
      </c>
      <c r="U3325" s="9"/>
      <c r="V3325" s="9" t="str">
        <f t="shared" si="333"/>
        <v>G</v>
      </c>
    </row>
    <row r="3326" spans="3:22" x14ac:dyDescent="0.25">
      <c r="C3326">
        <v>2017</v>
      </c>
      <c r="D3326" t="s">
        <v>1207</v>
      </c>
      <c r="E3326" t="s">
        <v>1537</v>
      </c>
      <c r="J3326" t="s">
        <v>4436</v>
      </c>
      <c r="K3326" t="s">
        <v>4757</v>
      </c>
      <c r="L3326" t="s">
        <v>4551</v>
      </c>
      <c r="M3326" t="s">
        <v>417</v>
      </c>
      <c r="N3326" t="s">
        <v>417</v>
      </c>
      <c r="O3326" t="s">
        <v>388</v>
      </c>
      <c r="P3326">
        <f>2019-1998</f>
        <v>21</v>
      </c>
      <c r="Q3326">
        <v>1</v>
      </c>
      <c r="R3326" s="4"/>
      <c r="S3326" s="9" t="str">
        <f t="shared" si="331"/>
        <v>Pearson, Angels</v>
      </c>
      <c r="T3326" s="9" t="str">
        <f t="shared" si="332"/>
        <v>Bowman Draft Chrome Prospects    1stBow</v>
      </c>
      <c r="U3326" s="9"/>
      <c r="V3326" s="9" t="str">
        <f t="shared" si="333"/>
        <v>G</v>
      </c>
    </row>
    <row r="3327" spans="3:22" x14ac:dyDescent="0.25">
      <c r="C3327">
        <v>2017</v>
      </c>
      <c r="D3327" t="s">
        <v>1207</v>
      </c>
      <c r="E3327" t="s">
        <v>1537</v>
      </c>
      <c r="J3327" t="s">
        <v>4436</v>
      </c>
      <c r="K3327" t="s">
        <v>4758</v>
      </c>
      <c r="L3327" t="s">
        <v>4907</v>
      </c>
      <c r="M3327" t="s">
        <v>1256</v>
      </c>
      <c r="N3327" t="s">
        <v>532</v>
      </c>
      <c r="O3327" t="s">
        <v>382</v>
      </c>
      <c r="P3327">
        <f>2019-1996</f>
        <v>23</v>
      </c>
      <c r="Q3327">
        <v>1</v>
      </c>
      <c r="R3327" s="4"/>
      <c r="S3327" s="9" t="str">
        <f t="shared" si="331"/>
        <v>Ivey, Tyler</v>
      </c>
      <c r="T3327" s="9" t="str">
        <f t="shared" si="332"/>
        <v>Bowman Draft Chrome Prospects    1stBow</v>
      </c>
      <c r="U3327" s="9"/>
      <c r="V3327" s="9" t="str">
        <f t="shared" si="333"/>
        <v>G</v>
      </c>
    </row>
    <row r="3328" spans="3:22" x14ac:dyDescent="0.25">
      <c r="C3328">
        <v>2017</v>
      </c>
      <c r="D3328" t="s">
        <v>1207</v>
      </c>
      <c r="E3328" t="s">
        <v>1537</v>
      </c>
      <c r="J3328" t="s">
        <v>4436</v>
      </c>
      <c r="K3328" t="s">
        <v>4759</v>
      </c>
      <c r="L3328" t="s">
        <v>1255</v>
      </c>
      <c r="M3328" t="s">
        <v>1028</v>
      </c>
      <c r="N3328" t="s">
        <v>443</v>
      </c>
      <c r="O3328" t="s">
        <v>480</v>
      </c>
      <c r="P3328">
        <f>2019-1998</f>
        <v>21</v>
      </c>
      <c r="Q3328">
        <v>1</v>
      </c>
      <c r="R3328" s="4"/>
      <c r="S3328" s="9" t="str">
        <f t="shared" si="331"/>
        <v>Allen, Nick</v>
      </c>
      <c r="T3328" s="9" t="str">
        <f t="shared" si="332"/>
        <v>Bowman Draft Chrome Prospects    1stBow</v>
      </c>
      <c r="U3328" s="9"/>
      <c r="V3328" s="9" t="str">
        <f t="shared" si="333"/>
        <v>G</v>
      </c>
    </row>
    <row r="3329" spans="3:22" x14ac:dyDescent="0.25">
      <c r="C3329">
        <v>2017</v>
      </c>
      <c r="D3329" t="s">
        <v>1207</v>
      </c>
      <c r="E3329" t="s">
        <v>1537</v>
      </c>
      <c r="J3329" t="s">
        <v>683</v>
      </c>
      <c r="K3329" t="s">
        <v>4760</v>
      </c>
      <c r="L3329" t="s">
        <v>2207</v>
      </c>
      <c r="M3329" t="s">
        <v>834</v>
      </c>
      <c r="N3329" t="s">
        <v>549</v>
      </c>
      <c r="O3329" t="s">
        <v>398</v>
      </c>
      <c r="P3329">
        <f>2019-1993</f>
        <v>26</v>
      </c>
      <c r="Q3329">
        <v>1</v>
      </c>
      <c r="R3329" s="4"/>
      <c r="S3329" s="9" t="str">
        <f t="shared" si="331"/>
        <v>Ibanez, Andy</v>
      </c>
      <c r="T3329" s="9" t="str">
        <f t="shared" si="332"/>
        <v>Bowman Draft Chrome Prospects    Pros</v>
      </c>
      <c r="U3329" s="9"/>
      <c r="V3329" s="9" t="str">
        <f t="shared" si="333"/>
        <v>G</v>
      </c>
    </row>
    <row r="3330" spans="3:22" x14ac:dyDescent="0.25">
      <c r="C3330">
        <v>2017</v>
      </c>
      <c r="D3330" t="s">
        <v>1207</v>
      </c>
      <c r="E3330" t="s">
        <v>1537</v>
      </c>
      <c r="J3330" t="s">
        <v>4436</v>
      </c>
      <c r="K3330" t="s">
        <v>4761</v>
      </c>
      <c r="L3330" t="s">
        <v>4908</v>
      </c>
      <c r="M3330" t="s">
        <v>4909</v>
      </c>
      <c r="N3330" t="s">
        <v>532</v>
      </c>
      <c r="O3330" t="s">
        <v>388</v>
      </c>
      <c r="P3330">
        <f>2019-1995</f>
        <v>24</v>
      </c>
      <c r="Q3330">
        <v>1</v>
      </c>
      <c r="R3330" s="4"/>
      <c r="S3330" s="9" t="str">
        <f t="shared" si="331"/>
        <v>Matjevic, JJ</v>
      </c>
      <c r="T3330" s="9" t="str">
        <f t="shared" si="332"/>
        <v>Bowman Draft Chrome Prospects    1stBow</v>
      </c>
      <c r="U3330" s="9"/>
      <c r="V3330" s="9" t="str">
        <f t="shared" si="333"/>
        <v>G</v>
      </c>
    </row>
    <row r="3331" spans="3:22" x14ac:dyDescent="0.25">
      <c r="C3331">
        <v>2017</v>
      </c>
      <c r="D3331" t="s">
        <v>1207</v>
      </c>
      <c r="E3331" t="s">
        <v>1537</v>
      </c>
      <c r="J3331" t="s">
        <v>4436</v>
      </c>
      <c r="K3331" t="s">
        <v>4762</v>
      </c>
      <c r="L3331" t="s">
        <v>1303</v>
      </c>
      <c r="M3331" t="s">
        <v>4910</v>
      </c>
      <c r="N3331" t="s">
        <v>456</v>
      </c>
      <c r="O3331" t="s">
        <v>28</v>
      </c>
      <c r="P3331">
        <f>2019-1996</f>
        <v>23</v>
      </c>
      <c r="Q3331">
        <v>1</v>
      </c>
      <c r="R3331" s="4"/>
      <c r="S3331" s="9" t="str">
        <f t="shared" si="331"/>
        <v>Harrison, KJ</v>
      </c>
      <c r="T3331" s="9" t="str">
        <f t="shared" si="332"/>
        <v>Bowman Draft Chrome Prospects    1stBow</v>
      </c>
      <c r="U3331" s="9"/>
      <c r="V3331" s="9" t="str">
        <f t="shared" si="333"/>
        <v>G</v>
      </c>
    </row>
    <row r="3332" spans="3:22" x14ac:dyDescent="0.25">
      <c r="C3332">
        <v>2017</v>
      </c>
      <c r="D3332" t="s">
        <v>1207</v>
      </c>
      <c r="E3332" t="s">
        <v>1537</v>
      </c>
      <c r="J3332" t="s">
        <v>683</v>
      </c>
      <c r="K3332" t="s">
        <v>4763</v>
      </c>
      <c r="L3332" t="s">
        <v>2287</v>
      </c>
      <c r="M3332" t="s">
        <v>2288</v>
      </c>
      <c r="N3332" t="s">
        <v>781</v>
      </c>
      <c r="O3332" t="s">
        <v>382</v>
      </c>
      <c r="P3332">
        <f>2019-1997</f>
        <v>22</v>
      </c>
      <c r="Q3332">
        <v>1</v>
      </c>
      <c r="R3332" s="4"/>
      <c r="S3332" s="9" t="str">
        <f t="shared" si="331"/>
        <v>Pint, Riley</v>
      </c>
      <c r="T3332" s="9" t="str">
        <f t="shared" si="332"/>
        <v>Bowman Draft Chrome Prospects    Pros</v>
      </c>
      <c r="U3332" s="9"/>
      <c r="V3332" s="9" t="str">
        <f t="shared" si="333"/>
        <v>G</v>
      </c>
    </row>
    <row r="3333" spans="3:22" x14ac:dyDescent="0.25">
      <c r="C3333">
        <v>2017</v>
      </c>
      <c r="D3333" t="s">
        <v>1207</v>
      </c>
      <c r="E3333" t="s">
        <v>1537</v>
      </c>
      <c r="J3333" t="s">
        <v>683</v>
      </c>
      <c r="K3333" t="s">
        <v>4764</v>
      </c>
      <c r="L3333" t="s">
        <v>2210</v>
      </c>
      <c r="M3333" t="s">
        <v>2211</v>
      </c>
      <c r="N3333" t="s">
        <v>381</v>
      </c>
      <c r="O3333" t="s">
        <v>382</v>
      </c>
      <c r="P3333">
        <f>2019-1995</f>
        <v>24</v>
      </c>
      <c r="Q3333">
        <v>1</v>
      </c>
      <c r="R3333" s="4"/>
      <c r="S3333" s="9" t="str">
        <f t="shared" si="331"/>
        <v>Kilome, Franklyn</v>
      </c>
      <c r="T3333" s="9" t="str">
        <f t="shared" si="332"/>
        <v>Bowman Draft Chrome Prospects    Pros</v>
      </c>
      <c r="U3333" s="9"/>
      <c r="V3333" s="9" t="str">
        <f t="shared" si="333"/>
        <v>G</v>
      </c>
    </row>
    <row r="3334" spans="3:22" x14ac:dyDescent="0.25">
      <c r="C3334">
        <v>2017</v>
      </c>
      <c r="D3334" t="s">
        <v>1207</v>
      </c>
      <c r="E3334" t="s">
        <v>1537</v>
      </c>
      <c r="J3334" t="s">
        <v>4436</v>
      </c>
      <c r="K3334" t="s">
        <v>4765</v>
      </c>
      <c r="L3334" t="s">
        <v>4911</v>
      </c>
      <c r="M3334" t="s">
        <v>4912</v>
      </c>
      <c r="N3334" t="s">
        <v>509</v>
      </c>
      <c r="O3334" t="s">
        <v>382</v>
      </c>
      <c r="P3334">
        <f>2019-1996</f>
        <v>23</v>
      </c>
      <c r="Q3334">
        <v>1</v>
      </c>
      <c r="R3334" s="4"/>
      <c r="S3334" s="9" t="str">
        <f t="shared" si="331"/>
        <v>Remy, Peyton</v>
      </c>
      <c r="T3334" s="9" t="str">
        <f t="shared" si="332"/>
        <v>Bowman Draft Chrome Prospects    1stBow</v>
      </c>
      <c r="U3334" s="9"/>
      <c r="V3334" s="9" t="str">
        <f t="shared" si="333"/>
        <v>G</v>
      </c>
    </row>
    <row r="3335" spans="3:22" x14ac:dyDescent="0.25">
      <c r="C3335">
        <v>2017</v>
      </c>
      <c r="D3335" t="s">
        <v>1207</v>
      </c>
      <c r="E3335" t="s">
        <v>1537</v>
      </c>
      <c r="J3335" t="s">
        <v>683</v>
      </c>
      <c r="K3335" t="s">
        <v>4766</v>
      </c>
      <c r="L3335" t="s">
        <v>1235</v>
      </c>
      <c r="M3335" t="s">
        <v>836</v>
      </c>
      <c r="N3335" t="s">
        <v>381</v>
      </c>
      <c r="O3335" t="s">
        <v>398</v>
      </c>
      <c r="P3335">
        <f>2019-1994</f>
        <v>25</v>
      </c>
      <c r="Q3335">
        <v>1</v>
      </c>
      <c r="R3335" s="4"/>
      <c r="S3335" s="9" t="str">
        <f t="shared" si="331"/>
        <v>Kingery, Scott</v>
      </c>
      <c r="T3335" s="9" t="str">
        <f t="shared" si="332"/>
        <v>Bowman Draft Chrome Prospects    Pros</v>
      </c>
      <c r="U3335" s="9"/>
      <c r="V3335" s="9" t="str">
        <f t="shared" si="333"/>
        <v>G</v>
      </c>
    </row>
    <row r="3336" spans="3:22" x14ac:dyDescent="0.25">
      <c r="C3336">
        <v>2017</v>
      </c>
      <c r="D3336" t="s">
        <v>1207</v>
      </c>
      <c r="E3336" t="s">
        <v>1537</v>
      </c>
      <c r="J3336" t="s">
        <v>4436</v>
      </c>
      <c r="K3336" t="s">
        <v>4767</v>
      </c>
      <c r="L3336" t="s">
        <v>3013</v>
      </c>
      <c r="M3336" t="s">
        <v>968</v>
      </c>
      <c r="N3336" t="s">
        <v>381</v>
      </c>
      <c r="O3336" t="s">
        <v>388</v>
      </c>
      <c r="P3336">
        <f>2019-1996</f>
        <v>23</v>
      </c>
      <c r="Q3336">
        <v>1</v>
      </c>
      <c r="R3336" s="4"/>
      <c r="S3336" s="9" t="str">
        <f t="shared" si="331"/>
        <v>Haseley, Adam</v>
      </c>
      <c r="T3336" s="9" t="str">
        <f t="shared" si="332"/>
        <v>Bowman Draft Chrome Prospects    1stBow</v>
      </c>
      <c r="U3336" s="9"/>
      <c r="V3336" s="9" t="str">
        <f t="shared" si="333"/>
        <v>G</v>
      </c>
    </row>
    <row r="3337" spans="3:22" x14ac:dyDescent="0.25">
      <c r="C3337">
        <v>2017</v>
      </c>
      <c r="D3337" t="s">
        <v>1207</v>
      </c>
      <c r="E3337" t="s">
        <v>1537</v>
      </c>
      <c r="J3337" t="s">
        <v>683</v>
      </c>
      <c r="K3337" t="s">
        <v>4768</v>
      </c>
      <c r="L3337" t="s">
        <v>514</v>
      </c>
      <c r="M3337" t="s">
        <v>353</v>
      </c>
      <c r="N3337" t="s">
        <v>394</v>
      </c>
      <c r="O3337" t="s">
        <v>28</v>
      </c>
      <c r="P3337">
        <f>2019-1995</f>
        <v>24</v>
      </c>
      <c r="Q3337">
        <v>1</v>
      </c>
      <c r="R3337" s="4"/>
      <c r="S3337" s="9" t="str">
        <f t="shared" si="331"/>
        <v>Smith, Will</v>
      </c>
      <c r="T3337" s="9" t="str">
        <f t="shared" si="332"/>
        <v>Bowman Draft Chrome Prospects    Pros</v>
      </c>
      <c r="U3337" s="9"/>
      <c r="V3337" s="9" t="str">
        <f t="shared" si="333"/>
        <v>G</v>
      </c>
    </row>
    <row r="3338" spans="3:22" x14ac:dyDescent="0.25">
      <c r="C3338">
        <v>2017</v>
      </c>
      <c r="D3338" t="s">
        <v>1207</v>
      </c>
      <c r="E3338" t="s">
        <v>1537</v>
      </c>
      <c r="J3338" t="s">
        <v>683</v>
      </c>
      <c r="K3338" t="s">
        <v>4769</v>
      </c>
      <c r="L3338" t="s">
        <v>4913</v>
      </c>
      <c r="M3338" t="s">
        <v>1370</v>
      </c>
      <c r="N3338" t="s">
        <v>549</v>
      </c>
      <c r="O3338" t="s">
        <v>480</v>
      </c>
      <c r="P3338">
        <f>2019-1998</f>
        <v>21</v>
      </c>
      <c r="Q3338">
        <v>1</v>
      </c>
      <c r="R3338" s="4"/>
      <c r="S3338" s="9" t="str">
        <f t="shared" si="331"/>
        <v>Tejeda, Anderson</v>
      </c>
      <c r="T3338" s="9" t="str">
        <f t="shared" si="332"/>
        <v>Bowman Draft Chrome Prospects    Pros</v>
      </c>
      <c r="U3338" s="9"/>
      <c r="V3338" s="9" t="str">
        <f t="shared" si="333"/>
        <v>G</v>
      </c>
    </row>
    <row r="3339" spans="3:22" x14ac:dyDescent="0.25">
      <c r="C3339">
        <v>2017</v>
      </c>
      <c r="D3339" t="s">
        <v>1207</v>
      </c>
      <c r="E3339" t="s">
        <v>1537</v>
      </c>
      <c r="J3339" t="s">
        <v>4436</v>
      </c>
      <c r="K3339" t="s">
        <v>4770</v>
      </c>
      <c r="L3339" t="s">
        <v>2028</v>
      </c>
      <c r="M3339" t="s">
        <v>1257</v>
      </c>
      <c r="N3339" t="s">
        <v>554</v>
      </c>
      <c r="O3339" t="s">
        <v>388</v>
      </c>
      <c r="P3339">
        <f>2019-1999</f>
        <v>20</v>
      </c>
      <c r="Q3339">
        <v>1</v>
      </c>
      <c r="R3339" s="4"/>
      <c r="S3339" s="9" t="str">
        <f t="shared" si="331"/>
        <v>Holmes, Quentin</v>
      </c>
      <c r="T3339" s="9" t="str">
        <f t="shared" si="332"/>
        <v>Bowman Draft Chrome Prospects    1stBow</v>
      </c>
      <c r="U3339" s="9"/>
      <c r="V3339" s="9" t="str">
        <f t="shared" si="333"/>
        <v>G</v>
      </c>
    </row>
    <row r="3340" spans="3:22" x14ac:dyDescent="0.25">
      <c r="C3340">
        <v>2017</v>
      </c>
      <c r="D3340" t="s">
        <v>1207</v>
      </c>
      <c r="E3340" t="s">
        <v>1537</v>
      </c>
      <c r="J3340" t="s">
        <v>4436</v>
      </c>
      <c r="K3340" t="s">
        <v>4771</v>
      </c>
      <c r="L3340" t="s">
        <v>4551</v>
      </c>
      <c r="M3340" t="s">
        <v>1398</v>
      </c>
      <c r="N3340" t="s">
        <v>556</v>
      </c>
      <c r="O3340" t="s">
        <v>382</v>
      </c>
      <c r="P3340">
        <f>2019-1996</f>
        <v>23</v>
      </c>
      <c r="Q3340">
        <v>1</v>
      </c>
      <c r="R3340" s="4"/>
      <c r="S3340" s="9" t="str">
        <f t="shared" si="331"/>
        <v>Pearson, Nate</v>
      </c>
      <c r="T3340" s="9" t="str">
        <f t="shared" si="332"/>
        <v>Bowman Draft Chrome Prospects    1stBow</v>
      </c>
      <c r="U3340" s="9"/>
      <c r="V3340" s="9" t="str">
        <f t="shared" si="333"/>
        <v>G</v>
      </c>
    </row>
    <row r="3341" spans="3:22" x14ac:dyDescent="0.25">
      <c r="C3341">
        <v>2017</v>
      </c>
      <c r="D3341" t="s">
        <v>1207</v>
      </c>
      <c r="E3341" t="s">
        <v>1537</v>
      </c>
      <c r="J3341" t="s">
        <v>4436</v>
      </c>
      <c r="K3341" t="s">
        <v>4772</v>
      </c>
      <c r="L3341" t="s">
        <v>4914</v>
      </c>
      <c r="M3341" t="s">
        <v>1332</v>
      </c>
      <c r="N3341" t="s">
        <v>423</v>
      </c>
      <c r="O3341" t="s">
        <v>382</v>
      </c>
      <c r="P3341">
        <f>2019-1995</f>
        <v>24</v>
      </c>
      <c r="Q3341">
        <v>1</v>
      </c>
      <c r="R3341" s="4"/>
      <c r="S3341" s="9" t="str">
        <f t="shared" si="331"/>
        <v>Wright, Kyle</v>
      </c>
      <c r="T3341" s="9" t="str">
        <f t="shared" si="332"/>
        <v>Bowman Draft Chrome Prospects    1stBow</v>
      </c>
      <c r="U3341" s="9"/>
      <c r="V3341" s="9" t="str">
        <f t="shared" si="333"/>
        <v>G</v>
      </c>
    </row>
    <row r="3342" spans="3:22" x14ac:dyDescent="0.25">
      <c r="C3342">
        <v>2017</v>
      </c>
      <c r="D3342" t="s">
        <v>1207</v>
      </c>
      <c r="E3342" t="s">
        <v>1537</v>
      </c>
      <c r="J3342" t="s">
        <v>4436</v>
      </c>
      <c r="K3342" t="s">
        <v>4773</v>
      </c>
      <c r="L3342" t="s">
        <v>4915</v>
      </c>
      <c r="M3342" t="s">
        <v>4473</v>
      </c>
      <c r="N3342" t="s">
        <v>549</v>
      </c>
      <c r="O3342" t="s">
        <v>28</v>
      </c>
      <c r="P3342">
        <f>2019-1996</f>
        <v>23</v>
      </c>
      <c r="Q3342">
        <v>1</v>
      </c>
      <c r="R3342" s="4"/>
      <c r="S3342" s="9" t="str">
        <f t="shared" si="331"/>
        <v>Whatley, Matthew</v>
      </c>
      <c r="T3342" s="9" t="str">
        <f t="shared" si="332"/>
        <v>Bowman Draft Chrome Prospects    1stBow</v>
      </c>
      <c r="U3342" s="9"/>
      <c r="V3342" s="9" t="str">
        <f t="shared" si="333"/>
        <v>G</v>
      </c>
    </row>
    <row r="3343" spans="3:22" x14ac:dyDescent="0.25">
      <c r="C3343">
        <v>2017</v>
      </c>
      <c r="D3343" t="s">
        <v>1207</v>
      </c>
      <c r="E3343" t="s">
        <v>1537</v>
      </c>
      <c r="J3343" t="s">
        <v>4436</v>
      </c>
      <c r="K3343" t="s">
        <v>4774</v>
      </c>
      <c r="L3343" t="s">
        <v>3353</v>
      </c>
      <c r="M3343" t="s">
        <v>3354</v>
      </c>
      <c r="N3343" t="s">
        <v>395</v>
      </c>
      <c r="O3343" t="s">
        <v>388</v>
      </c>
      <c r="P3343">
        <f>2019-1994</f>
        <v>25</v>
      </c>
      <c r="Q3343">
        <v>1</v>
      </c>
      <c r="R3343" s="4"/>
      <c r="S3343" s="9" t="str">
        <f t="shared" si="331"/>
        <v>Rooker, Brent</v>
      </c>
      <c r="T3343" s="9" t="str">
        <f t="shared" si="332"/>
        <v>Bowman Draft Chrome Prospects    1stBow</v>
      </c>
      <c r="U3343" s="9"/>
      <c r="V3343" s="9" t="str">
        <f t="shared" si="333"/>
        <v>G</v>
      </c>
    </row>
    <row r="3344" spans="3:22" x14ac:dyDescent="0.25">
      <c r="C3344">
        <v>2017</v>
      </c>
      <c r="D3344" t="s">
        <v>1207</v>
      </c>
      <c r="E3344" t="s">
        <v>1537</v>
      </c>
      <c r="J3344" t="s">
        <v>683</v>
      </c>
      <c r="K3344" t="s">
        <v>4775</v>
      </c>
      <c r="L3344" t="s">
        <v>356</v>
      </c>
      <c r="M3344" t="s">
        <v>687</v>
      </c>
      <c r="N3344" t="s">
        <v>443</v>
      </c>
      <c r="O3344" t="s">
        <v>382</v>
      </c>
      <c r="P3344">
        <f>2019-1995</f>
        <v>24</v>
      </c>
      <c r="Q3344">
        <v>1</v>
      </c>
      <c r="R3344" s="4"/>
      <c r="S3344" s="9" t="str">
        <f t="shared" si="331"/>
        <v>Jeffries, Daulton</v>
      </c>
      <c r="T3344" s="9" t="str">
        <f t="shared" si="332"/>
        <v>Bowman Draft Chrome Prospects    Pros</v>
      </c>
      <c r="U3344" s="9"/>
      <c r="V3344" s="9" t="str">
        <f t="shared" si="333"/>
        <v>G</v>
      </c>
    </row>
    <row r="3345" spans="3:22" x14ac:dyDescent="0.25">
      <c r="C3345">
        <v>2017</v>
      </c>
      <c r="D3345" t="s">
        <v>1207</v>
      </c>
      <c r="E3345" t="s">
        <v>1537</v>
      </c>
      <c r="J3345" t="s">
        <v>683</v>
      </c>
      <c r="K3345" t="s">
        <v>4776</v>
      </c>
      <c r="L3345" t="s">
        <v>1246</v>
      </c>
      <c r="M3345" t="s">
        <v>1247</v>
      </c>
      <c r="N3345" t="s">
        <v>417</v>
      </c>
      <c r="O3345" t="s">
        <v>28</v>
      </c>
      <c r="P3345">
        <f>2019-1993</f>
        <v>26</v>
      </c>
      <c r="Q3345">
        <v>1</v>
      </c>
      <c r="R3345" s="4"/>
      <c r="S3345" s="9" t="str">
        <f t="shared" si="331"/>
        <v>Ward, Taylor</v>
      </c>
      <c r="T3345" s="9" t="str">
        <f t="shared" si="332"/>
        <v>Bowman Draft Chrome Prospects    Pros</v>
      </c>
      <c r="U3345" s="9"/>
      <c r="V3345" s="9" t="str">
        <f t="shared" si="333"/>
        <v>G</v>
      </c>
    </row>
    <row r="3346" spans="3:22" x14ac:dyDescent="0.25">
      <c r="C3346">
        <v>2017</v>
      </c>
      <c r="D3346" t="s">
        <v>1207</v>
      </c>
      <c r="E3346" t="s">
        <v>1537</v>
      </c>
      <c r="J3346" t="s">
        <v>683</v>
      </c>
      <c r="K3346" t="s">
        <v>4777</v>
      </c>
      <c r="L3346" t="s">
        <v>2162</v>
      </c>
      <c r="M3346" t="s">
        <v>2163</v>
      </c>
      <c r="N3346" t="s">
        <v>554</v>
      </c>
      <c r="O3346" t="s">
        <v>382</v>
      </c>
      <c r="P3346">
        <f>2019-1997</f>
        <v>22</v>
      </c>
      <c r="Q3346">
        <v>1</v>
      </c>
      <c r="R3346" s="4"/>
      <c r="S3346" s="9" t="str">
        <f t="shared" si="331"/>
        <v>McKenzie, Triston</v>
      </c>
      <c r="T3346" s="9" t="str">
        <f t="shared" si="332"/>
        <v>Bowman Draft Chrome Prospects    Pros</v>
      </c>
      <c r="U3346" s="9"/>
      <c r="V3346" s="9" t="str">
        <f t="shared" si="333"/>
        <v>G</v>
      </c>
    </row>
    <row r="3347" spans="3:22" x14ac:dyDescent="0.25">
      <c r="C3347">
        <v>2017</v>
      </c>
      <c r="D3347" t="s">
        <v>1207</v>
      </c>
      <c r="E3347" t="s">
        <v>1537</v>
      </c>
      <c r="J3347" t="s">
        <v>4436</v>
      </c>
      <c r="K3347" t="s">
        <v>4778</v>
      </c>
      <c r="L3347" t="s">
        <v>4916</v>
      </c>
      <c r="M3347" t="s">
        <v>836</v>
      </c>
      <c r="N3347" t="s">
        <v>391</v>
      </c>
      <c r="O3347" t="s">
        <v>388</v>
      </c>
      <c r="P3347">
        <f>2019-1996</f>
        <v>23</v>
      </c>
      <c r="Q3347">
        <v>1</v>
      </c>
      <c r="R3347" s="4"/>
      <c r="S3347" s="9" t="str">
        <f t="shared" si="331"/>
        <v>Hurst, Scott</v>
      </c>
      <c r="T3347" s="9" t="str">
        <f t="shared" si="332"/>
        <v>Bowman Draft Chrome Prospects    1stBow</v>
      </c>
      <c r="U3347" s="9"/>
      <c r="V3347" s="9" t="str">
        <f t="shared" si="333"/>
        <v>G</v>
      </c>
    </row>
    <row r="3348" spans="3:22" x14ac:dyDescent="0.25">
      <c r="C3348">
        <v>2017</v>
      </c>
      <c r="D3348" t="s">
        <v>1207</v>
      </c>
      <c r="E3348" t="s">
        <v>1537</v>
      </c>
      <c r="J3348" t="s">
        <v>4436</v>
      </c>
      <c r="K3348" t="s">
        <v>4779</v>
      </c>
      <c r="L3348" t="s">
        <v>4917</v>
      </c>
      <c r="M3348" t="s">
        <v>1744</v>
      </c>
      <c r="N3348" t="s">
        <v>549</v>
      </c>
      <c r="O3348" t="s">
        <v>382</v>
      </c>
      <c r="P3348">
        <f>2019-1996</f>
        <v>23</v>
      </c>
      <c r="Q3348">
        <v>1</v>
      </c>
      <c r="R3348" s="4"/>
      <c r="S3348" s="9" t="str">
        <f t="shared" si="331"/>
        <v>Bremer, Noah</v>
      </c>
      <c r="T3348" s="9" t="str">
        <f t="shared" si="332"/>
        <v>Bowman Draft Chrome Prospects    1stBow</v>
      </c>
      <c r="U3348" s="9"/>
      <c r="V3348" s="9" t="str">
        <f t="shared" si="333"/>
        <v>G</v>
      </c>
    </row>
    <row r="3349" spans="3:22" x14ac:dyDescent="0.25">
      <c r="C3349">
        <v>2017</v>
      </c>
      <c r="D3349" t="s">
        <v>1207</v>
      </c>
      <c r="E3349" t="s">
        <v>1537</v>
      </c>
      <c r="J3349" t="s">
        <v>683</v>
      </c>
      <c r="K3349" t="s">
        <v>4780</v>
      </c>
      <c r="L3349" t="s">
        <v>4918</v>
      </c>
      <c r="M3349" t="s">
        <v>4919</v>
      </c>
      <c r="N3349" t="s">
        <v>556</v>
      </c>
      <c r="O3349" t="s">
        <v>382</v>
      </c>
      <c r="P3349">
        <f>2019-1994</f>
        <v>25</v>
      </c>
      <c r="Q3349">
        <v>1</v>
      </c>
      <c r="R3349" s="4"/>
      <c r="S3349" s="9" t="str">
        <f t="shared" si="331"/>
        <v>Perdomo, Angel</v>
      </c>
      <c r="T3349" s="9" t="str">
        <f t="shared" si="332"/>
        <v>Bowman Draft Chrome Prospects    Pros</v>
      </c>
      <c r="U3349" s="9"/>
      <c r="V3349" s="9" t="str">
        <f t="shared" si="333"/>
        <v>G</v>
      </c>
    </row>
    <row r="3350" spans="3:22" x14ac:dyDescent="0.25">
      <c r="C3350">
        <v>2017</v>
      </c>
      <c r="D3350" t="s">
        <v>1207</v>
      </c>
      <c r="E3350" t="s">
        <v>1537</v>
      </c>
      <c r="J3350" t="s">
        <v>683</v>
      </c>
      <c r="K3350" t="s">
        <v>4781</v>
      </c>
      <c r="L3350" t="s">
        <v>1705</v>
      </c>
      <c r="M3350" t="s">
        <v>1706</v>
      </c>
      <c r="N3350" t="s">
        <v>423</v>
      </c>
      <c r="O3350" t="s">
        <v>382</v>
      </c>
      <c r="P3350">
        <f>2019-1996</f>
        <v>23</v>
      </c>
      <c r="Q3350">
        <v>1</v>
      </c>
      <c r="R3350" s="4"/>
      <c r="S3350" s="9" t="str">
        <f t="shared" si="331"/>
        <v>Toussaint, Touki</v>
      </c>
      <c r="T3350" s="9" t="str">
        <f t="shared" si="332"/>
        <v>Bowman Draft Chrome Prospects    Pros</v>
      </c>
      <c r="U3350" s="9"/>
      <c r="V3350" s="9" t="str">
        <f t="shared" si="333"/>
        <v>G</v>
      </c>
    </row>
    <row r="3351" spans="3:22" x14ac:dyDescent="0.25">
      <c r="C3351">
        <v>2017</v>
      </c>
      <c r="D3351" t="s">
        <v>1207</v>
      </c>
      <c r="E3351" t="s">
        <v>1537</v>
      </c>
      <c r="J3351" t="s">
        <v>683</v>
      </c>
      <c r="K3351" t="s">
        <v>4782</v>
      </c>
      <c r="L3351" t="s">
        <v>601</v>
      </c>
      <c r="M3351" t="s">
        <v>1084</v>
      </c>
      <c r="N3351" t="s">
        <v>465</v>
      </c>
      <c r="O3351" t="s">
        <v>382</v>
      </c>
      <c r="P3351">
        <f>2019-1995</f>
        <v>24</v>
      </c>
      <c r="Q3351">
        <v>1</v>
      </c>
      <c r="R3351" s="4"/>
      <c r="S3351" s="9" t="str">
        <f t="shared" ref="S3351:S3414" si="334">L3351&amp;", "&amp;M3351</f>
        <v>Puckett, AJ</v>
      </c>
      <c r="T3351" s="9" t="str">
        <f t="shared" ref="T3351:T3414" si="335">CONCATENATE(D3351&amp;" "&amp;E3351&amp;" "&amp;F3351&amp;" "&amp;G3351&amp;" "&amp;H3351&amp;" "&amp;I3351&amp;J3351)</f>
        <v>Bowman Draft Chrome Prospects    Pros</v>
      </c>
      <c r="U3351" s="9"/>
      <c r="V3351" s="9" t="str">
        <f t="shared" ref="V3351:V3414" si="336">IF(R3351&gt;0.249,IF(R3351&gt;0.99,IF(R3351&gt;4.99,IF(R3351&gt;9.99,IF(R3351&gt;49.99,IF(R3351&gt;99.99,"A $100","B $50"),"C $10"),"D $5"),"E $1"),"F $.25"),"G")</f>
        <v>G</v>
      </c>
    </row>
    <row r="3352" spans="3:22" x14ac:dyDescent="0.25">
      <c r="C3352">
        <v>2017</v>
      </c>
      <c r="D3352" t="s">
        <v>1207</v>
      </c>
      <c r="E3352" t="s">
        <v>1537</v>
      </c>
      <c r="J3352" t="s">
        <v>683</v>
      </c>
      <c r="K3352" t="s">
        <v>4783</v>
      </c>
      <c r="L3352" t="s">
        <v>4920</v>
      </c>
      <c r="M3352" t="s">
        <v>1024</v>
      </c>
      <c r="N3352" t="s">
        <v>456</v>
      </c>
      <c r="O3352" t="s">
        <v>440</v>
      </c>
      <c r="P3352">
        <f>2019-1995</f>
        <v>24</v>
      </c>
      <c r="Q3352">
        <v>1</v>
      </c>
      <c r="R3352" s="4"/>
      <c r="S3352" s="9" t="str">
        <f t="shared" si="334"/>
        <v>Erceg, Lucas</v>
      </c>
      <c r="T3352" s="9" t="str">
        <f t="shared" si="335"/>
        <v>Bowman Draft Chrome Prospects    Pros</v>
      </c>
      <c r="U3352" s="9"/>
      <c r="V3352" s="9" t="str">
        <f t="shared" si="336"/>
        <v>G</v>
      </c>
    </row>
    <row r="3353" spans="3:22" x14ac:dyDescent="0.25">
      <c r="C3353">
        <v>2017</v>
      </c>
      <c r="D3353" t="s">
        <v>1207</v>
      </c>
      <c r="E3353" t="s">
        <v>1537</v>
      </c>
      <c r="J3353" t="s">
        <v>4436</v>
      </c>
      <c r="K3353" t="s">
        <v>4784</v>
      </c>
      <c r="L3353" t="s">
        <v>4921</v>
      </c>
      <c r="M3353" t="s">
        <v>2288</v>
      </c>
      <c r="N3353" t="s">
        <v>782</v>
      </c>
      <c r="O3353" t="s">
        <v>398</v>
      </c>
      <c r="P3353">
        <f>2019-1995</f>
        <v>24</v>
      </c>
      <c r="Q3353">
        <v>1</v>
      </c>
      <c r="R3353" s="4"/>
      <c r="S3353" s="9" t="str">
        <f t="shared" si="334"/>
        <v>Mahan, Riley</v>
      </c>
      <c r="T3353" s="9" t="str">
        <f t="shared" si="335"/>
        <v>Bowman Draft Chrome Prospects    1stBow</v>
      </c>
      <c r="U3353" s="9"/>
      <c r="V3353" s="9" t="str">
        <f t="shared" si="336"/>
        <v>G</v>
      </c>
    </row>
    <row r="3354" spans="3:22" x14ac:dyDescent="0.25">
      <c r="C3354">
        <v>2017</v>
      </c>
      <c r="D3354" t="s">
        <v>1207</v>
      </c>
      <c r="E3354" t="s">
        <v>1537</v>
      </c>
      <c r="J3354" t="s">
        <v>4436</v>
      </c>
      <c r="K3354" t="s">
        <v>4785</v>
      </c>
      <c r="L3354" t="s">
        <v>561</v>
      </c>
      <c r="M3354" t="s">
        <v>1377</v>
      </c>
      <c r="N3354" t="s">
        <v>532</v>
      </c>
      <c r="O3354" t="s">
        <v>382</v>
      </c>
      <c r="P3354">
        <f>2019-1995</f>
        <v>24</v>
      </c>
      <c r="Q3354">
        <v>1</v>
      </c>
      <c r="R3354" s="4"/>
      <c r="S3354" s="9" t="str">
        <f t="shared" si="334"/>
        <v>Martin, Corbin</v>
      </c>
      <c r="T3354" s="9" t="str">
        <f t="shared" si="335"/>
        <v>Bowman Draft Chrome Prospects    1stBow</v>
      </c>
      <c r="U3354" s="9"/>
      <c r="V3354" s="9" t="str">
        <f t="shared" si="336"/>
        <v>G</v>
      </c>
    </row>
    <row r="3355" spans="3:22" x14ac:dyDescent="0.25">
      <c r="C3355">
        <v>2017</v>
      </c>
      <c r="D3355" t="s">
        <v>1207</v>
      </c>
      <c r="E3355" t="s">
        <v>1537</v>
      </c>
      <c r="J3355" t="s">
        <v>683</v>
      </c>
      <c r="K3355" t="s">
        <v>4786</v>
      </c>
      <c r="L3355" t="s">
        <v>371</v>
      </c>
      <c r="M3355" t="s">
        <v>747</v>
      </c>
      <c r="N3355" t="s">
        <v>394</v>
      </c>
      <c r="O3355" t="s">
        <v>382</v>
      </c>
      <c r="P3355">
        <f>2019-1995</f>
        <v>24</v>
      </c>
      <c r="Q3355">
        <v>1</v>
      </c>
      <c r="R3355" s="4"/>
      <c r="S3355" s="9" t="str">
        <f t="shared" si="334"/>
        <v>Sheffield, Jordan</v>
      </c>
      <c r="T3355" s="9" t="str">
        <f t="shared" si="335"/>
        <v>Bowman Draft Chrome Prospects    Pros</v>
      </c>
      <c r="U3355" s="9"/>
      <c r="V3355" s="9" t="str">
        <f t="shared" si="336"/>
        <v>G</v>
      </c>
    </row>
    <row r="3356" spans="3:22" x14ac:dyDescent="0.25">
      <c r="C3356">
        <v>2017</v>
      </c>
      <c r="D3356" t="s">
        <v>1207</v>
      </c>
      <c r="E3356" t="s">
        <v>1537</v>
      </c>
      <c r="J3356" t="s">
        <v>683</v>
      </c>
      <c r="K3356" t="s">
        <v>4787</v>
      </c>
      <c r="L3356" t="s">
        <v>2084</v>
      </c>
      <c r="M3356" t="s">
        <v>2085</v>
      </c>
      <c r="N3356" t="s">
        <v>443</v>
      </c>
      <c r="O3356" t="s">
        <v>388</v>
      </c>
      <c r="P3356">
        <f>2019-1999</f>
        <v>20</v>
      </c>
      <c r="Q3356">
        <v>1</v>
      </c>
      <c r="R3356" s="4"/>
      <c r="S3356" s="9" t="str">
        <f t="shared" si="334"/>
        <v>Armenteros, Lazarito</v>
      </c>
      <c r="T3356" s="9" t="str">
        <f t="shared" si="335"/>
        <v>Bowman Draft Chrome Prospects    Pros</v>
      </c>
      <c r="U3356" s="9"/>
      <c r="V3356" s="9" t="str">
        <f t="shared" si="336"/>
        <v>G</v>
      </c>
    </row>
    <row r="3357" spans="3:22" x14ac:dyDescent="0.25">
      <c r="C3357">
        <v>2017</v>
      </c>
      <c r="D3357" t="s">
        <v>1207</v>
      </c>
      <c r="E3357" t="s">
        <v>1537</v>
      </c>
      <c r="J3357" t="s">
        <v>683</v>
      </c>
      <c r="K3357" t="s">
        <v>4788</v>
      </c>
      <c r="L3357" t="s">
        <v>2169</v>
      </c>
      <c r="M3357" t="s">
        <v>1113</v>
      </c>
      <c r="N3357" t="s">
        <v>465</v>
      </c>
      <c r="O3357" t="s">
        <v>382</v>
      </c>
      <c r="P3357">
        <f>2019-1995</f>
        <v>24</v>
      </c>
      <c r="Q3357">
        <v>1</v>
      </c>
      <c r="R3357" s="4"/>
      <c r="S3357" s="9" t="str">
        <f t="shared" si="334"/>
        <v>Cease, Dylan</v>
      </c>
      <c r="T3357" s="9" t="str">
        <f t="shared" si="335"/>
        <v>Bowman Draft Chrome Prospects    Pros</v>
      </c>
      <c r="U3357" s="9"/>
      <c r="V3357" s="9" t="str">
        <f t="shared" si="336"/>
        <v>G</v>
      </c>
    </row>
    <row r="3358" spans="3:22" x14ac:dyDescent="0.25">
      <c r="C3358">
        <v>2017</v>
      </c>
      <c r="D3358" t="s">
        <v>1207</v>
      </c>
      <c r="E3358" t="s">
        <v>1537</v>
      </c>
      <c r="J3358" t="s">
        <v>683</v>
      </c>
      <c r="K3358" t="s">
        <v>4789</v>
      </c>
      <c r="L3358" t="s">
        <v>2222</v>
      </c>
      <c r="M3358" t="s">
        <v>606</v>
      </c>
      <c r="N3358" t="s">
        <v>420</v>
      </c>
      <c r="O3358" t="s">
        <v>480</v>
      </c>
      <c r="P3358">
        <f>2019-1993</f>
        <v>26</v>
      </c>
      <c r="Q3358">
        <v>1</v>
      </c>
      <c r="R3358" s="4"/>
      <c r="S3358" s="9" t="str">
        <f t="shared" si="334"/>
        <v>Newman, Kevin</v>
      </c>
      <c r="T3358" s="9" t="str">
        <f t="shared" si="335"/>
        <v>Bowman Draft Chrome Prospects    Pros</v>
      </c>
      <c r="U3358" s="9"/>
      <c r="V3358" s="9" t="str">
        <f t="shared" si="336"/>
        <v>G</v>
      </c>
    </row>
    <row r="3359" spans="3:22" x14ac:dyDescent="0.25">
      <c r="C3359">
        <v>2017</v>
      </c>
      <c r="D3359" t="s">
        <v>1207</v>
      </c>
      <c r="E3359" t="s">
        <v>1537</v>
      </c>
      <c r="J3359" t="s">
        <v>4436</v>
      </c>
      <c r="K3359" t="s">
        <v>4790</v>
      </c>
      <c r="L3359" t="s">
        <v>4922</v>
      </c>
      <c r="M3359" t="s">
        <v>4923</v>
      </c>
      <c r="N3359" t="s">
        <v>556</v>
      </c>
      <c r="O3359" t="s">
        <v>28</v>
      </c>
      <c r="P3359">
        <f>2019-1998</f>
        <v>21</v>
      </c>
      <c r="Q3359">
        <v>1</v>
      </c>
      <c r="R3359" s="4"/>
      <c r="S3359" s="9" t="str">
        <f t="shared" si="334"/>
        <v>Danner, Hagen</v>
      </c>
      <c r="T3359" s="9" t="str">
        <f t="shared" si="335"/>
        <v>Bowman Draft Chrome Prospects    1stBow</v>
      </c>
      <c r="U3359" s="9"/>
      <c r="V3359" s="9" t="str">
        <f t="shared" si="336"/>
        <v>G</v>
      </c>
    </row>
    <row r="3360" spans="3:22" x14ac:dyDescent="0.25">
      <c r="C3360">
        <v>2017</v>
      </c>
      <c r="D3360" t="s">
        <v>1207</v>
      </c>
      <c r="E3360" t="s">
        <v>1537</v>
      </c>
      <c r="J3360" t="s">
        <v>4436</v>
      </c>
      <c r="K3360" t="s">
        <v>4791</v>
      </c>
      <c r="L3360" t="s">
        <v>4509</v>
      </c>
      <c r="M3360" t="s">
        <v>598</v>
      </c>
      <c r="N3360" t="s">
        <v>430</v>
      </c>
      <c r="O3360" t="s">
        <v>440</v>
      </c>
      <c r="P3360">
        <f>2019-1999</f>
        <v>20</v>
      </c>
      <c r="Q3360">
        <v>1</v>
      </c>
      <c r="R3360" s="4"/>
      <c r="S3360" s="9" t="str">
        <f t="shared" si="334"/>
        <v>Vientos, Mark</v>
      </c>
      <c r="T3360" s="9" t="str">
        <f t="shared" si="335"/>
        <v>Bowman Draft Chrome Prospects    1stBow</v>
      </c>
      <c r="U3360" s="9"/>
      <c r="V3360" s="9" t="str">
        <f t="shared" si="336"/>
        <v>G</v>
      </c>
    </row>
    <row r="3361" spans="2:22" x14ac:dyDescent="0.25">
      <c r="C3361">
        <v>2017</v>
      </c>
      <c r="D3361" t="s">
        <v>1207</v>
      </c>
      <c r="E3361" t="s">
        <v>1537</v>
      </c>
      <c r="J3361" t="s">
        <v>683</v>
      </c>
      <c r="K3361" t="s">
        <v>4792</v>
      </c>
      <c r="L3361" t="s">
        <v>371</v>
      </c>
      <c r="M3361" t="s">
        <v>1593</v>
      </c>
      <c r="N3361" t="s">
        <v>425</v>
      </c>
      <c r="O3361" t="s">
        <v>382</v>
      </c>
      <c r="P3361">
        <f>2019-1996</f>
        <v>23</v>
      </c>
      <c r="Q3361">
        <v>1</v>
      </c>
      <c r="R3361" s="4"/>
      <c r="S3361" s="9" t="str">
        <f t="shared" si="334"/>
        <v>Sheffield, Justus</v>
      </c>
      <c r="T3361" s="9" t="str">
        <f t="shared" si="335"/>
        <v>Bowman Draft Chrome Prospects    Pros</v>
      </c>
      <c r="U3361" s="9"/>
      <c r="V3361" s="9" t="str">
        <f t="shared" si="336"/>
        <v>G</v>
      </c>
    </row>
    <row r="3362" spans="2:22" x14ac:dyDescent="0.25">
      <c r="C3362">
        <v>2017</v>
      </c>
      <c r="D3362" t="s">
        <v>1207</v>
      </c>
      <c r="E3362" t="s">
        <v>1537</v>
      </c>
      <c r="J3362" t="s">
        <v>4436</v>
      </c>
      <c r="K3362" t="s">
        <v>4793</v>
      </c>
      <c r="L3362" t="s">
        <v>1765</v>
      </c>
      <c r="M3362" t="s">
        <v>4924</v>
      </c>
      <c r="N3362" t="s">
        <v>549</v>
      </c>
      <c r="O3362" t="s">
        <v>388</v>
      </c>
      <c r="P3362">
        <f>2019-1998</f>
        <v>21</v>
      </c>
      <c r="Q3362">
        <v>1</v>
      </c>
      <c r="R3362" s="4"/>
      <c r="S3362" s="9" t="str">
        <f t="shared" si="334"/>
        <v>Thompson, Bubba</v>
      </c>
      <c r="T3362" s="9" t="str">
        <f t="shared" si="335"/>
        <v>Bowman Draft Chrome Prospects    1stBow</v>
      </c>
      <c r="U3362" s="9"/>
      <c r="V3362" s="9" t="str">
        <f t="shared" si="336"/>
        <v>G</v>
      </c>
    </row>
    <row r="3363" spans="2:22" x14ac:dyDescent="0.25">
      <c r="C3363">
        <v>2017</v>
      </c>
      <c r="D3363" t="s">
        <v>1207</v>
      </c>
      <c r="E3363" t="s">
        <v>1537</v>
      </c>
      <c r="J3363" t="s">
        <v>683</v>
      </c>
      <c r="K3363" t="s">
        <v>4794</v>
      </c>
      <c r="L3363" t="s">
        <v>4925</v>
      </c>
      <c r="M3363" t="s">
        <v>4926</v>
      </c>
      <c r="N3363" t="s">
        <v>430</v>
      </c>
      <c r="O3363" t="s">
        <v>388</v>
      </c>
      <c r="P3363">
        <f>2019-1997</f>
        <v>22</v>
      </c>
      <c r="Q3363">
        <v>1</v>
      </c>
      <c r="R3363" s="4"/>
      <c r="S3363" s="9" t="str">
        <f t="shared" si="334"/>
        <v>Lindsay, Desmond</v>
      </c>
      <c r="T3363" s="9" t="str">
        <f t="shared" si="335"/>
        <v>Bowman Draft Chrome Prospects    Pros</v>
      </c>
      <c r="U3363" s="9"/>
      <c r="V3363" s="9" t="str">
        <f t="shared" si="336"/>
        <v>G</v>
      </c>
    </row>
    <row r="3364" spans="2:22" x14ac:dyDescent="0.25">
      <c r="C3364">
        <v>2017</v>
      </c>
      <c r="D3364" t="s">
        <v>1207</v>
      </c>
      <c r="E3364" t="s">
        <v>1537</v>
      </c>
      <c r="J3364" t="s">
        <v>4436</v>
      </c>
      <c r="K3364" t="s">
        <v>4795</v>
      </c>
      <c r="L3364" t="s">
        <v>3081</v>
      </c>
      <c r="M3364" t="s">
        <v>3082</v>
      </c>
      <c r="N3364" t="s">
        <v>532</v>
      </c>
      <c r="O3364" t="s">
        <v>382</v>
      </c>
      <c r="P3364">
        <f>2019-1996</f>
        <v>23</v>
      </c>
      <c r="Q3364">
        <v>1</v>
      </c>
      <c r="R3364" s="4"/>
      <c r="S3364" s="9" t="str">
        <f t="shared" si="334"/>
        <v>Bukauskas, JB</v>
      </c>
      <c r="T3364" s="9" t="str">
        <f t="shared" si="335"/>
        <v>Bowman Draft Chrome Prospects    1stBow</v>
      </c>
      <c r="U3364" s="9"/>
      <c r="V3364" s="9" t="str">
        <f t="shared" si="336"/>
        <v>G</v>
      </c>
    </row>
    <row r="3365" spans="2:22" x14ac:dyDescent="0.25">
      <c r="C3365">
        <v>2017</v>
      </c>
      <c r="D3365" t="s">
        <v>1207</v>
      </c>
      <c r="E3365" t="s">
        <v>1537</v>
      </c>
      <c r="J3365" t="s">
        <v>4436</v>
      </c>
      <c r="K3365" t="s">
        <v>4796</v>
      </c>
      <c r="L3365" t="s">
        <v>4927</v>
      </c>
      <c r="M3365" t="s">
        <v>1364</v>
      </c>
      <c r="N3365" t="s">
        <v>423</v>
      </c>
      <c r="O3365" t="s">
        <v>382</v>
      </c>
      <c r="P3365">
        <f>2019-1998</f>
        <v>21</v>
      </c>
      <c r="Q3365">
        <v>1</v>
      </c>
      <c r="R3365" s="4"/>
      <c r="S3365" s="9" t="str">
        <f t="shared" si="334"/>
        <v>Tarnok, Freddy</v>
      </c>
      <c r="T3365" s="9" t="str">
        <f t="shared" si="335"/>
        <v>Bowman Draft Chrome Prospects    1stBow</v>
      </c>
      <c r="U3365" s="9"/>
      <c r="V3365" s="9" t="str">
        <f t="shared" si="336"/>
        <v>G</v>
      </c>
    </row>
    <row r="3366" spans="2:22" x14ac:dyDescent="0.25">
      <c r="C3366">
        <v>2017</v>
      </c>
      <c r="D3366" t="s">
        <v>1207</v>
      </c>
      <c r="E3366" t="s">
        <v>1537</v>
      </c>
      <c r="J3366" t="s">
        <v>4436</v>
      </c>
      <c r="K3366" t="s">
        <v>4797</v>
      </c>
      <c r="L3366" t="s">
        <v>4928</v>
      </c>
      <c r="M3366" t="s">
        <v>1430</v>
      </c>
      <c r="N3366" t="s">
        <v>446</v>
      </c>
      <c r="O3366" t="s">
        <v>28</v>
      </c>
      <c r="P3366">
        <f>2019-1998</f>
        <v>21</v>
      </c>
      <c r="Q3366">
        <v>1</v>
      </c>
      <c r="R3366" s="4"/>
      <c r="S3366" s="9" t="str">
        <f t="shared" si="334"/>
        <v>Hunt, Blake</v>
      </c>
      <c r="T3366" s="9" t="str">
        <f t="shared" si="335"/>
        <v>Bowman Draft Chrome Prospects    1stBow</v>
      </c>
      <c r="U3366" s="9"/>
      <c r="V3366" s="9" t="str">
        <f t="shared" si="336"/>
        <v>G</v>
      </c>
    </row>
    <row r="3367" spans="2:22" x14ac:dyDescent="0.25">
      <c r="C3367">
        <v>2017</v>
      </c>
      <c r="D3367" t="s">
        <v>1207</v>
      </c>
      <c r="E3367" t="s">
        <v>1537</v>
      </c>
      <c r="J3367" t="s">
        <v>683</v>
      </c>
      <c r="K3367" t="s">
        <v>4798</v>
      </c>
      <c r="L3367" t="s">
        <v>1765</v>
      </c>
      <c r="M3367" t="s">
        <v>361</v>
      </c>
      <c r="N3367" t="s">
        <v>430</v>
      </c>
      <c r="O3367" t="s">
        <v>440</v>
      </c>
      <c r="P3367">
        <f>2019-1993</f>
        <v>26</v>
      </c>
      <c r="Q3367">
        <v>1</v>
      </c>
      <c r="R3367" s="4"/>
      <c r="S3367" s="9" t="str">
        <f t="shared" si="334"/>
        <v>Thompson, David</v>
      </c>
      <c r="T3367" s="9" t="str">
        <f t="shared" si="335"/>
        <v>Bowman Draft Chrome Prospects    Pros</v>
      </c>
      <c r="U3367" s="9"/>
      <c r="V3367" s="9" t="str">
        <f t="shared" si="336"/>
        <v>G</v>
      </c>
    </row>
    <row r="3368" spans="2:22" x14ac:dyDescent="0.25">
      <c r="C3368">
        <v>2017</v>
      </c>
      <c r="D3368" t="s">
        <v>1207</v>
      </c>
      <c r="E3368" t="s">
        <v>1537</v>
      </c>
      <c r="J3368" t="s">
        <v>683</v>
      </c>
      <c r="K3368" t="s">
        <v>4799</v>
      </c>
      <c r="L3368" t="s">
        <v>472</v>
      </c>
      <c r="M3368" t="s">
        <v>3087</v>
      </c>
      <c r="N3368" t="s">
        <v>391</v>
      </c>
      <c r="O3368" t="s">
        <v>480</v>
      </c>
      <c r="P3368">
        <f>2019-1998</f>
        <v>21</v>
      </c>
      <c r="Q3368">
        <v>1</v>
      </c>
      <c r="R3368" s="4"/>
      <c r="S3368" s="9" t="str">
        <f t="shared" si="334"/>
        <v>Perez, Delvin</v>
      </c>
      <c r="T3368" s="9" t="str">
        <f t="shared" si="335"/>
        <v>Bowman Draft Chrome Prospects    Pros</v>
      </c>
      <c r="U3368" s="9"/>
      <c r="V3368" s="9" t="str">
        <f t="shared" si="336"/>
        <v>G</v>
      </c>
    </row>
    <row r="3369" spans="2:22" x14ac:dyDescent="0.25">
      <c r="C3369">
        <v>2017</v>
      </c>
      <c r="D3369" t="s">
        <v>1207</v>
      </c>
      <c r="E3369" t="s">
        <v>1537</v>
      </c>
      <c r="J3369" t="s">
        <v>4436</v>
      </c>
      <c r="K3369" t="s">
        <v>4800</v>
      </c>
      <c r="L3369" t="s">
        <v>4929</v>
      </c>
      <c r="M3369" t="s">
        <v>1387</v>
      </c>
      <c r="N3369" t="s">
        <v>532</v>
      </c>
      <c r="O3369" t="s">
        <v>382</v>
      </c>
      <c r="P3369">
        <f>2019-1996</f>
        <v>23</v>
      </c>
      <c r="Q3369">
        <v>1</v>
      </c>
      <c r="R3369" s="4"/>
      <c r="S3369" s="9" t="str">
        <f t="shared" si="334"/>
        <v>Solomon, Peter</v>
      </c>
      <c r="T3369" s="9" t="str">
        <f t="shared" si="335"/>
        <v>Bowman Draft Chrome Prospects    1stBow</v>
      </c>
      <c r="U3369" s="9"/>
      <c r="V3369" s="9" t="str">
        <f t="shared" si="336"/>
        <v>G</v>
      </c>
    </row>
    <row r="3370" spans="2:22" x14ac:dyDescent="0.25">
      <c r="C3370">
        <v>2017</v>
      </c>
      <c r="D3370" t="s">
        <v>1207</v>
      </c>
      <c r="E3370" t="s">
        <v>1537</v>
      </c>
      <c r="J3370" t="s">
        <v>4436</v>
      </c>
      <c r="K3370" t="s">
        <v>4801</v>
      </c>
      <c r="L3370" t="s">
        <v>497</v>
      </c>
      <c r="M3370" t="s">
        <v>1671</v>
      </c>
      <c r="N3370" t="s">
        <v>456</v>
      </c>
      <c r="O3370" t="s">
        <v>382</v>
      </c>
      <c r="P3370">
        <f>2019-1999</f>
        <v>20</v>
      </c>
      <c r="Q3370">
        <v>1</v>
      </c>
      <c r="R3370" s="4"/>
      <c r="S3370" s="9" t="str">
        <f t="shared" si="334"/>
        <v>Murphy, Brendan</v>
      </c>
      <c r="T3370" s="9" t="str">
        <f t="shared" si="335"/>
        <v>Bowman Draft Chrome Prospects    1stBow</v>
      </c>
      <c r="U3370" s="9"/>
      <c r="V3370" s="9" t="str">
        <f t="shared" si="336"/>
        <v>G</v>
      </c>
    </row>
    <row r="3371" spans="2:22" x14ac:dyDescent="0.25">
      <c r="B3371" t="s">
        <v>377</v>
      </c>
      <c r="C3371">
        <v>2017</v>
      </c>
      <c r="D3371" t="s">
        <v>1207</v>
      </c>
      <c r="E3371" t="s">
        <v>1537</v>
      </c>
      <c r="J3371" t="s">
        <v>683</v>
      </c>
      <c r="K3371" t="s">
        <v>4802</v>
      </c>
      <c r="L3371" t="s">
        <v>2092</v>
      </c>
      <c r="M3371" t="s">
        <v>833</v>
      </c>
      <c r="N3371" t="s">
        <v>556</v>
      </c>
      <c r="O3371" t="s">
        <v>440</v>
      </c>
      <c r="P3371">
        <f>2019-1999</f>
        <v>20</v>
      </c>
      <c r="Q3371">
        <v>1</v>
      </c>
      <c r="R3371" s="4">
        <v>4</v>
      </c>
      <c r="S3371" s="9" t="str">
        <f t="shared" si="334"/>
        <v>Guerrero Jr., Vladimir</v>
      </c>
      <c r="T3371" s="9" t="str">
        <f t="shared" si="335"/>
        <v>Bowman Draft Chrome Prospects    Pros</v>
      </c>
      <c r="U3371" s="9"/>
      <c r="V3371" s="9" t="str">
        <f t="shared" si="336"/>
        <v>E $1</v>
      </c>
    </row>
    <row r="3372" spans="2:22" x14ac:dyDescent="0.25">
      <c r="C3372">
        <v>2017</v>
      </c>
      <c r="D3372" t="s">
        <v>1207</v>
      </c>
      <c r="E3372" t="s">
        <v>1537</v>
      </c>
      <c r="J3372" t="s">
        <v>683</v>
      </c>
      <c r="K3372" t="s">
        <v>4803</v>
      </c>
      <c r="L3372" t="s">
        <v>575</v>
      </c>
      <c r="M3372" t="s">
        <v>3180</v>
      </c>
      <c r="N3372" t="s">
        <v>394</v>
      </c>
      <c r="O3372" t="s">
        <v>388</v>
      </c>
      <c r="P3372">
        <f>2019-1996</f>
        <v>23</v>
      </c>
      <c r="Q3372">
        <v>1</v>
      </c>
      <c r="R3372" s="4"/>
      <c r="S3372" s="9" t="str">
        <f t="shared" si="334"/>
        <v>Diaz, Yusniel</v>
      </c>
      <c r="T3372" s="9" t="str">
        <f t="shared" si="335"/>
        <v>Bowman Draft Chrome Prospects    Pros</v>
      </c>
      <c r="U3372" s="9"/>
      <c r="V3372" s="9" t="str">
        <f t="shared" si="336"/>
        <v>G</v>
      </c>
    </row>
    <row r="3373" spans="2:22" x14ac:dyDescent="0.25">
      <c r="C3373">
        <v>2017</v>
      </c>
      <c r="D3373" t="s">
        <v>1207</v>
      </c>
      <c r="E3373" t="s">
        <v>1537</v>
      </c>
      <c r="J3373" t="s">
        <v>683</v>
      </c>
      <c r="K3373" t="s">
        <v>4804</v>
      </c>
      <c r="L3373" t="s">
        <v>4931</v>
      </c>
      <c r="M3373" t="s">
        <v>1322</v>
      </c>
      <c r="N3373" t="s">
        <v>425</v>
      </c>
      <c r="O3373" t="s">
        <v>382</v>
      </c>
      <c r="P3373">
        <f>2019-1994</f>
        <v>25</v>
      </c>
      <c r="Q3373">
        <v>1</v>
      </c>
      <c r="R3373" s="4"/>
      <c r="S3373" s="9" t="str">
        <f t="shared" si="334"/>
        <v>Tate, Dillon</v>
      </c>
      <c r="T3373" s="9" t="str">
        <f t="shared" si="335"/>
        <v>Bowman Draft Chrome Prospects    Pros</v>
      </c>
      <c r="U3373" s="9"/>
      <c r="V3373" s="9" t="str">
        <f t="shared" si="336"/>
        <v>G</v>
      </c>
    </row>
    <row r="3374" spans="2:22" x14ac:dyDescent="0.25">
      <c r="C3374">
        <v>2017</v>
      </c>
      <c r="D3374" t="s">
        <v>1207</v>
      </c>
      <c r="E3374" t="s">
        <v>1537</v>
      </c>
      <c r="J3374" t="s">
        <v>683</v>
      </c>
      <c r="K3374" t="s">
        <v>4805</v>
      </c>
      <c r="L3374" t="s">
        <v>409</v>
      </c>
      <c r="M3374" t="s">
        <v>4932</v>
      </c>
      <c r="N3374" t="s">
        <v>417</v>
      </c>
      <c r="O3374" t="s">
        <v>480</v>
      </c>
      <c r="P3374">
        <f>2019-1998</f>
        <v>21</v>
      </c>
      <c r="Q3374">
        <v>1</v>
      </c>
      <c r="R3374" s="4"/>
      <c r="S3374" s="9" t="str">
        <f t="shared" si="334"/>
        <v>Williams, Nonie</v>
      </c>
      <c r="T3374" s="9" t="str">
        <f t="shared" si="335"/>
        <v>Bowman Draft Chrome Prospects    Pros</v>
      </c>
      <c r="U3374" s="9"/>
      <c r="V3374" s="9" t="str">
        <f t="shared" si="336"/>
        <v>G</v>
      </c>
    </row>
    <row r="3375" spans="2:22" x14ac:dyDescent="0.25">
      <c r="C3375">
        <v>2017</v>
      </c>
      <c r="D3375" t="s">
        <v>1207</v>
      </c>
      <c r="E3375" t="s">
        <v>1537</v>
      </c>
      <c r="J3375" t="s">
        <v>683</v>
      </c>
      <c r="K3375" t="s">
        <v>4806</v>
      </c>
      <c r="L3375" t="s">
        <v>1639</v>
      </c>
      <c r="M3375" t="s">
        <v>1332</v>
      </c>
      <c r="N3375" t="s">
        <v>555</v>
      </c>
      <c r="O3375" t="s">
        <v>388</v>
      </c>
      <c r="P3375">
        <f>2019-1995</f>
        <v>24</v>
      </c>
      <c r="Q3375">
        <v>1</v>
      </c>
      <c r="R3375" s="4"/>
      <c r="S3375" s="9" t="str">
        <f t="shared" si="334"/>
        <v>Lewis, Kyle</v>
      </c>
      <c r="T3375" s="9" t="str">
        <f t="shared" si="335"/>
        <v>Bowman Draft Chrome Prospects    Pros</v>
      </c>
      <c r="U3375" s="9"/>
      <c r="V3375" s="9" t="str">
        <f t="shared" si="336"/>
        <v>G</v>
      </c>
    </row>
    <row r="3376" spans="2:22" x14ac:dyDescent="0.25">
      <c r="C3376">
        <v>2017</v>
      </c>
      <c r="D3376" t="s">
        <v>1207</v>
      </c>
      <c r="E3376" t="s">
        <v>1537</v>
      </c>
      <c r="J3376" t="s">
        <v>683</v>
      </c>
      <c r="K3376" t="s">
        <v>4807</v>
      </c>
      <c r="L3376" t="s">
        <v>4933</v>
      </c>
      <c r="M3376" t="s">
        <v>2961</v>
      </c>
      <c r="N3376" t="s">
        <v>402</v>
      </c>
      <c r="O3376" t="s">
        <v>440</v>
      </c>
      <c r="P3376">
        <f>2019-1995</f>
        <v>24</v>
      </c>
      <c r="Q3376">
        <v>1</v>
      </c>
      <c r="R3376" s="4"/>
      <c r="S3376" s="9" t="str">
        <f t="shared" si="334"/>
        <v>Dalbec, Bobby</v>
      </c>
      <c r="T3376" s="9" t="str">
        <f t="shared" si="335"/>
        <v>Bowman Draft Chrome Prospects    Pros</v>
      </c>
      <c r="U3376" s="9"/>
      <c r="V3376" s="9" t="str">
        <f t="shared" si="336"/>
        <v>G</v>
      </c>
    </row>
    <row r="3377" spans="2:22" x14ac:dyDescent="0.25">
      <c r="C3377">
        <v>2017</v>
      </c>
      <c r="D3377" t="s">
        <v>1207</v>
      </c>
      <c r="E3377" t="s">
        <v>1537</v>
      </c>
      <c r="J3377" t="s">
        <v>683</v>
      </c>
      <c r="K3377" t="s">
        <v>4808</v>
      </c>
      <c r="L3377" t="s">
        <v>1370</v>
      </c>
      <c r="M3377" t="s">
        <v>1265</v>
      </c>
      <c r="N3377" t="s">
        <v>423</v>
      </c>
      <c r="O3377" t="s">
        <v>382</v>
      </c>
      <c r="P3377">
        <f>2019-1998</f>
        <v>21</v>
      </c>
      <c r="Q3377">
        <v>1</v>
      </c>
      <c r="R3377" s="4"/>
      <c r="S3377" s="9" t="str">
        <f t="shared" si="334"/>
        <v>Anderson, Ian</v>
      </c>
      <c r="T3377" s="9" t="str">
        <f t="shared" si="335"/>
        <v>Bowman Draft Chrome Prospects    Pros</v>
      </c>
      <c r="U3377" s="9"/>
      <c r="V3377" s="9" t="str">
        <f t="shared" si="336"/>
        <v>G</v>
      </c>
    </row>
    <row r="3378" spans="2:22" x14ac:dyDescent="0.25">
      <c r="C3378">
        <v>2017</v>
      </c>
      <c r="D3378" t="s">
        <v>1207</v>
      </c>
      <c r="E3378" t="s">
        <v>1537</v>
      </c>
      <c r="J3378" t="s">
        <v>683</v>
      </c>
      <c r="K3378" t="s">
        <v>4809</v>
      </c>
      <c r="L3378" t="s">
        <v>1670</v>
      </c>
      <c r="M3378" t="s">
        <v>1671</v>
      </c>
      <c r="N3378" t="s">
        <v>781</v>
      </c>
      <c r="O3378" t="s">
        <v>480</v>
      </c>
      <c r="P3378">
        <f>2019-1996</f>
        <v>23</v>
      </c>
      <c r="Q3378">
        <v>1</v>
      </c>
      <c r="R3378" s="4"/>
      <c r="S3378" s="9" t="str">
        <f t="shared" si="334"/>
        <v>Rodgers, Brendan</v>
      </c>
      <c r="T3378" s="9" t="str">
        <f t="shared" si="335"/>
        <v>Bowman Draft Chrome Prospects    Pros</v>
      </c>
      <c r="U3378" s="9"/>
      <c r="V3378" s="9" t="str">
        <f t="shared" si="336"/>
        <v>G</v>
      </c>
    </row>
    <row r="3379" spans="2:22" x14ac:dyDescent="0.25">
      <c r="C3379">
        <v>2017</v>
      </c>
      <c r="D3379" t="s">
        <v>1207</v>
      </c>
      <c r="E3379" t="s">
        <v>1537</v>
      </c>
      <c r="J3379" t="s">
        <v>4436</v>
      </c>
      <c r="K3379" t="s">
        <v>4810</v>
      </c>
      <c r="L3379" t="s">
        <v>1360</v>
      </c>
      <c r="M3379" t="s">
        <v>1292</v>
      </c>
      <c r="N3379" t="s">
        <v>847</v>
      </c>
      <c r="O3379" t="s">
        <v>440</v>
      </c>
      <c r="P3379">
        <f>2019-1995</f>
        <v>24</v>
      </c>
      <c r="Q3379">
        <v>1</v>
      </c>
      <c r="R3379" s="4"/>
      <c r="S3379" s="9" t="str">
        <f t="shared" si="334"/>
        <v>Ellis, Drew</v>
      </c>
      <c r="T3379" s="9" t="str">
        <f t="shared" si="335"/>
        <v>Bowman Draft Chrome Prospects    1stBow</v>
      </c>
      <c r="U3379" s="9"/>
      <c r="V3379" s="9" t="str">
        <f t="shared" si="336"/>
        <v>G</v>
      </c>
    </row>
    <row r="3380" spans="2:22" x14ac:dyDescent="0.25">
      <c r="C3380">
        <v>2017</v>
      </c>
      <c r="D3380" t="s">
        <v>1207</v>
      </c>
      <c r="E3380" t="s">
        <v>1537</v>
      </c>
      <c r="J3380" t="s">
        <v>4436</v>
      </c>
      <c r="K3380" t="s">
        <v>4811</v>
      </c>
      <c r="L3380" t="s">
        <v>4934</v>
      </c>
      <c r="M3380" t="s">
        <v>1383</v>
      </c>
      <c r="N3380" t="s">
        <v>782</v>
      </c>
      <c r="O3380" t="s">
        <v>440</v>
      </c>
      <c r="P3380">
        <f>2019-1995</f>
        <v>24</v>
      </c>
      <c r="Q3380">
        <v>1</v>
      </c>
      <c r="R3380" s="4"/>
      <c r="S3380" s="9" t="str">
        <f t="shared" si="334"/>
        <v>Dunand, Joseph</v>
      </c>
      <c r="T3380" s="9" t="str">
        <f t="shared" si="335"/>
        <v>Bowman Draft Chrome Prospects    1stBow</v>
      </c>
      <c r="U3380" s="9"/>
      <c r="V3380" s="9" t="str">
        <f t="shared" si="336"/>
        <v>G</v>
      </c>
    </row>
    <row r="3381" spans="2:22" x14ac:dyDescent="0.25">
      <c r="C3381">
        <v>2017</v>
      </c>
      <c r="D3381" t="s">
        <v>1207</v>
      </c>
      <c r="E3381" t="s">
        <v>1537</v>
      </c>
      <c r="J3381" t="s">
        <v>683</v>
      </c>
      <c r="K3381" t="s">
        <v>4812</v>
      </c>
      <c r="L3381" t="s">
        <v>2149</v>
      </c>
      <c r="M3381" t="s">
        <v>606</v>
      </c>
      <c r="N3381" t="s">
        <v>423</v>
      </c>
      <c r="O3381" t="s">
        <v>480</v>
      </c>
      <c r="P3381">
        <f>2019-2000</f>
        <v>19</v>
      </c>
      <c r="Q3381">
        <v>1</v>
      </c>
      <c r="R3381" s="4"/>
      <c r="S3381" s="9" t="str">
        <f t="shared" si="334"/>
        <v>Maitan, Kevin</v>
      </c>
      <c r="T3381" s="9" t="str">
        <f t="shared" si="335"/>
        <v>Bowman Draft Chrome Prospects    Pros</v>
      </c>
      <c r="U3381" s="9"/>
      <c r="V3381" s="9" t="str">
        <f t="shared" si="336"/>
        <v>G</v>
      </c>
    </row>
    <row r="3382" spans="2:22" x14ac:dyDescent="0.25">
      <c r="C3382">
        <v>2017</v>
      </c>
      <c r="D3382" t="s">
        <v>1207</v>
      </c>
      <c r="E3382" t="s">
        <v>1537</v>
      </c>
      <c r="J3382" t="s">
        <v>4436</v>
      </c>
      <c r="K3382" t="s">
        <v>4813</v>
      </c>
      <c r="L3382" t="s">
        <v>1347</v>
      </c>
      <c r="M3382" t="s">
        <v>1569</v>
      </c>
      <c r="N3382" t="s">
        <v>391</v>
      </c>
      <c r="O3382" t="s">
        <v>480</v>
      </c>
      <c r="P3382">
        <f>2019-1994</f>
        <v>25</v>
      </c>
      <c r="Q3382">
        <v>1</v>
      </c>
      <c r="R3382" s="4"/>
      <c r="S3382" s="9" t="str">
        <f t="shared" si="334"/>
        <v>Robertson, Kramer</v>
      </c>
      <c r="T3382" s="9" t="str">
        <f t="shared" si="335"/>
        <v>Bowman Draft Chrome Prospects    1stBow</v>
      </c>
      <c r="U3382" s="9"/>
      <c r="V3382" s="9" t="str">
        <f t="shared" si="336"/>
        <v>G</v>
      </c>
    </row>
    <row r="3383" spans="2:22" x14ac:dyDescent="0.25">
      <c r="B3383" t="s">
        <v>377</v>
      </c>
      <c r="C3383">
        <v>2017</v>
      </c>
      <c r="D3383" t="s">
        <v>1207</v>
      </c>
      <c r="E3383" t="s">
        <v>1537</v>
      </c>
      <c r="J3383" t="s">
        <v>683</v>
      </c>
      <c r="K3383" t="s">
        <v>4814</v>
      </c>
      <c r="L3383" t="s">
        <v>1894</v>
      </c>
      <c r="M3383" t="s">
        <v>404</v>
      </c>
      <c r="N3383" t="s">
        <v>966</v>
      </c>
      <c r="O3383" t="s">
        <v>388</v>
      </c>
      <c r="P3383">
        <f>2019-1998</f>
        <v>21</v>
      </c>
      <c r="Q3383">
        <v>1</v>
      </c>
      <c r="R3383" s="4">
        <v>3</v>
      </c>
      <c r="S3383" s="9" t="str">
        <f t="shared" si="334"/>
        <v>Soto, Juan</v>
      </c>
      <c r="T3383" s="9" t="str">
        <f t="shared" si="335"/>
        <v>Bowman Draft Chrome Prospects    Pros</v>
      </c>
      <c r="U3383" s="9"/>
      <c r="V3383" s="9" t="str">
        <f t="shared" si="336"/>
        <v>E $1</v>
      </c>
    </row>
    <row r="3384" spans="2:22" x14ac:dyDescent="0.25">
      <c r="C3384">
        <v>2017</v>
      </c>
      <c r="D3384" t="s">
        <v>1207</v>
      </c>
      <c r="E3384" t="s">
        <v>1537</v>
      </c>
      <c r="J3384" t="s">
        <v>683</v>
      </c>
      <c r="K3384" t="s">
        <v>4815</v>
      </c>
      <c r="L3384" t="s">
        <v>1723</v>
      </c>
      <c r="M3384" t="s">
        <v>992</v>
      </c>
      <c r="N3384" t="s">
        <v>433</v>
      </c>
      <c r="O3384" t="s">
        <v>28</v>
      </c>
      <c r="P3384">
        <f>2019-1994</f>
        <v>25</v>
      </c>
      <c r="Q3384">
        <v>1</v>
      </c>
      <c r="R3384" s="4"/>
      <c r="S3384" s="9" t="str">
        <f t="shared" si="334"/>
        <v>Okey, Chris</v>
      </c>
      <c r="T3384" s="9" t="str">
        <f t="shared" si="335"/>
        <v>Bowman Draft Chrome Prospects    Pros</v>
      </c>
      <c r="U3384" s="9"/>
      <c r="V3384" s="9" t="str">
        <f t="shared" si="336"/>
        <v>G</v>
      </c>
    </row>
    <row r="3385" spans="2:22" x14ac:dyDescent="0.25">
      <c r="C3385">
        <v>2017</v>
      </c>
      <c r="D3385" t="s">
        <v>1207</v>
      </c>
      <c r="E3385" t="s">
        <v>1537</v>
      </c>
      <c r="J3385" t="s">
        <v>4436</v>
      </c>
      <c r="K3385" t="s">
        <v>4816</v>
      </c>
      <c r="L3385" t="s">
        <v>3368</v>
      </c>
      <c r="M3385" t="s">
        <v>3369</v>
      </c>
      <c r="N3385" t="s">
        <v>456</v>
      </c>
      <c r="O3385" t="s">
        <v>388</v>
      </c>
      <c r="P3385">
        <f>2019-1998</f>
        <v>21</v>
      </c>
      <c r="Q3385">
        <v>1</v>
      </c>
      <c r="R3385" s="4"/>
      <c r="S3385" s="9" t="str">
        <f t="shared" si="334"/>
        <v>Lutz, Tristen</v>
      </c>
      <c r="T3385" s="9" t="str">
        <f t="shared" si="335"/>
        <v>Bowman Draft Chrome Prospects    1stBow</v>
      </c>
      <c r="U3385" s="9"/>
      <c r="V3385" s="9" t="str">
        <f t="shared" si="336"/>
        <v>G</v>
      </c>
    </row>
    <row r="3386" spans="2:22" x14ac:dyDescent="0.25">
      <c r="C3386">
        <v>2017</v>
      </c>
      <c r="D3386" t="s">
        <v>1207</v>
      </c>
      <c r="E3386" t="s">
        <v>1537</v>
      </c>
      <c r="J3386" t="s">
        <v>4436</v>
      </c>
      <c r="K3386" t="s">
        <v>4817</v>
      </c>
      <c r="L3386" t="s">
        <v>4935</v>
      </c>
      <c r="M3386" t="s">
        <v>1108</v>
      </c>
      <c r="N3386" t="s">
        <v>966</v>
      </c>
      <c r="O3386" t="s">
        <v>382</v>
      </c>
      <c r="P3386">
        <f>2019-1994</f>
        <v>25</v>
      </c>
      <c r="Q3386">
        <v>1</v>
      </c>
      <c r="R3386" s="4"/>
      <c r="S3386" s="9" t="str">
        <f t="shared" si="334"/>
        <v>Crowe, Wil</v>
      </c>
      <c r="T3386" s="9" t="str">
        <f t="shared" si="335"/>
        <v>Bowman Draft Chrome Prospects    1stBow</v>
      </c>
      <c r="U3386" s="9"/>
      <c r="V3386" s="9" t="str">
        <f t="shared" si="336"/>
        <v>G</v>
      </c>
    </row>
    <row r="3387" spans="2:22" x14ac:dyDescent="0.25">
      <c r="C3387">
        <v>2017</v>
      </c>
      <c r="D3387" t="s">
        <v>1207</v>
      </c>
      <c r="E3387" t="s">
        <v>1537</v>
      </c>
      <c r="J3387" t="s">
        <v>683</v>
      </c>
      <c r="K3387" t="s">
        <v>4818</v>
      </c>
      <c r="L3387" t="s">
        <v>548</v>
      </c>
      <c r="M3387" t="s">
        <v>1247</v>
      </c>
      <c r="N3387" t="s">
        <v>433</v>
      </c>
      <c r="O3387" t="s">
        <v>388</v>
      </c>
      <c r="P3387">
        <f>2019-1997</f>
        <v>22</v>
      </c>
      <c r="Q3387">
        <v>1</v>
      </c>
      <c r="R3387" s="4">
        <v>1</v>
      </c>
      <c r="S3387" s="9" t="str">
        <f t="shared" si="334"/>
        <v>Trammell, Taylor</v>
      </c>
      <c r="T3387" s="9" t="str">
        <f t="shared" si="335"/>
        <v>Bowman Draft Chrome Prospects    Pros</v>
      </c>
      <c r="U3387" s="9"/>
      <c r="V3387" s="9" t="str">
        <f t="shared" si="336"/>
        <v>E $1</v>
      </c>
    </row>
    <row r="3388" spans="2:22" x14ac:dyDescent="0.25">
      <c r="C3388">
        <v>2017</v>
      </c>
      <c r="D3388" t="s">
        <v>1207</v>
      </c>
      <c r="E3388" t="s">
        <v>1537</v>
      </c>
      <c r="J3388" t="s">
        <v>4436</v>
      </c>
      <c r="K3388" t="s">
        <v>4819</v>
      </c>
      <c r="L3388" t="s">
        <v>4463</v>
      </c>
      <c r="M3388" t="s">
        <v>870</v>
      </c>
      <c r="N3388" t="s">
        <v>425</v>
      </c>
      <c r="O3388" t="s">
        <v>382</v>
      </c>
      <c r="P3388">
        <f>2019-1995</f>
        <v>24</v>
      </c>
      <c r="Q3388">
        <v>1</v>
      </c>
      <c r="R3388" s="4"/>
      <c r="S3388" s="9" t="str">
        <f t="shared" si="334"/>
        <v>Stephan, Trevor</v>
      </c>
      <c r="T3388" s="9" t="str">
        <f t="shared" si="335"/>
        <v>Bowman Draft Chrome Prospects    1stBow</v>
      </c>
      <c r="U3388" s="9"/>
      <c r="V3388" s="9" t="str">
        <f t="shared" si="336"/>
        <v>G</v>
      </c>
    </row>
    <row r="3389" spans="2:22" x14ac:dyDescent="0.25">
      <c r="C3389">
        <v>2017</v>
      </c>
      <c r="D3389" t="s">
        <v>1207</v>
      </c>
      <c r="E3389" t="s">
        <v>1537</v>
      </c>
      <c r="J3389" t="s">
        <v>4436</v>
      </c>
      <c r="K3389" t="s">
        <v>4820</v>
      </c>
      <c r="L3389" t="s">
        <v>4936</v>
      </c>
      <c r="M3389" t="s">
        <v>617</v>
      </c>
      <c r="N3389" t="s">
        <v>847</v>
      </c>
      <c r="O3389" t="s">
        <v>382</v>
      </c>
      <c r="P3389">
        <f>2019-1998</f>
        <v>21</v>
      </c>
      <c r="Q3389">
        <v>1</v>
      </c>
      <c r="R3389" s="4"/>
      <c r="S3389" s="9" t="str">
        <f t="shared" si="334"/>
        <v>Tabor, Matt</v>
      </c>
      <c r="T3389" s="9" t="str">
        <f t="shared" si="335"/>
        <v>Bowman Draft Chrome Prospects    1stBow</v>
      </c>
      <c r="U3389" s="9"/>
      <c r="V3389" s="9" t="str">
        <f t="shared" si="336"/>
        <v>G</v>
      </c>
    </row>
    <row r="3390" spans="2:22" x14ac:dyDescent="0.25">
      <c r="C3390">
        <v>2017</v>
      </c>
      <c r="D3390" t="s">
        <v>1207</v>
      </c>
      <c r="E3390" t="s">
        <v>1537</v>
      </c>
      <c r="J3390" t="s">
        <v>4436</v>
      </c>
      <c r="K3390" t="s">
        <v>4821</v>
      </c>
      <c r="L3390" t="s">
        <v>4937</v>
      </c>
      <c r="M3390" t="s">
        <v>963</v>
      </c>
      <c r="N3390" t="s">
        <v>394</v>
      </c>
      <c r="O3390" t="s">
        <v>382</v>
      </c>
      <c r="P3390">
        <f>2019-1998</f>
        <v>21</v>
      </c>
      <c r="Q3390">
        <v>1</v>
      </c>
      <c r="R3390" s="4"/>
      <c r="S3390" s="9" t="str">
        <f t="shared" si="334"/>
        <v>Marinan, James</v>
      </c>
      <c r="T3390" s="9" t="str">
        <f t="shared" si="335"/>
        <v>Bowman Draft Chrome Prospects    1stBow</v>
      </c>
      <c r="U3390" s="9"/>
      <c r="V3390" s="9" t="str">
        <f t="shared" si="336"/>
        <v>G</v>
      </c>
    </row>
    <row r="3391" spans="2:22" x14ac:dyDescent="0.25">
      <c r="C3391">
        <v>2017</v>
      </c>
      <c r="D3391" t="s">
        <v>1207</v>
      </c>
      <c r="E3391" t="s">
        <v>1537</v>
      </c>
      <c r="J3391" t="s">
        <v>683</v>
      </c>
      <c r="K3391" t="s">
        <v>4822</v>
      </c>
      <c r="L3391" t="s">
        <v>2141</v>
      </c>
      <c r="M3391" t="s">
        <v>1163</v>
      </c>
      <c r="N3391" t="s">
        <v>451</v>
      </c>
      <c r="O3391" t="s">
        <v>382</v>
      </c>
      <c r="P3391">
        <f>2019-1995</f>
        <v>24</v>
      </c>
      <c r="Q3391">
        <v>1</v>
      </c>
      <c r="R3391" s="4"/>
      <c r="S3391" s="9" t="str">
        <f t="shared" si="334"/>
        <v>Sedlock, Cody</v>
      </c>
      <c r="T3391" s="9" t="str">
        <f t="shared" si="335"/>
        <v>Bowman Draft Chrome Prospects    Pros</v>
      </c>
      <c r="U3391" s="9"/>
      <c r="V3391" s="9" t="str">
        <f t="shared" si="336"/>
        <v>G</v>
      </c>
    </row>
    <row r="3392" spans="2:22" x14ac:dyDescent="0.25">
      <c r="C3392">
        <v>2017</v>
      </c>
      <c r="D3392" t="s">
        <v>1207</v>
      </c>
      <c r="E3392" t="s">
        <v>1537</v>
      </c>
      <c r="J3392" t="s">
        <v>683</v>
      </c>
      <c r="K3392" t="s">
        <v>4823</v>
      </c>
      <c r="L3392" t="s">
        <v>2067</v>
      </c>
      <c r="M3392" t="s">
        <v>1368</v>
      </c>
      <c r="N3392" t="s">
        <v>394</v>
      </c>
      <c r="O3392" t="s">
        <v>480</v>
      </c>
      <c r="P3392">
        <f>2019-1997</f>
        <v>22</v>
      </c>
      <c r="Q3392">
        <v>1</v>
      </c>
      <c r="R3392" s="4">
        <v>0.5</v>
      </c>
      <c r="S3392" s="9" t="str">
        <f t="shared" si="334"/>
        <v>Lux, Gavin</v>
      </c>
      <c r="T3392" s="9" t="str">
        <f t="shared" si="335"/>
        <v>Bowman Draft Chrome Prospects    Pros</v>
      </c>
      <c r="U3392" s="9"/>
      <c r="V3392" s="9" t="str">
        <f t="shared" si="336"/>
        <v>F $.25</v>
      </c>
    </row>
    <row r="3393" spans="3:22" x14ac:dyDescent="0.25">
      <c r="C3393">
        <v>2017</v>
      </c>
      <c r="D3393" t="s">
        <v>1207</v>
      </c>
      <c r="E3393" t="s">
        <v>1537</v>
      </c>
      <c r="J3393" t="s">
        <v>4436</v>
      </c>
      <c r="K3393" t="s">
        <v>4824</v>
      </c>
      <c r="L3393" t="s">
        <v>3387</v>
      </c>
      <c r="M3393" t="s">
        <v>3388</v>
      </c>
      <c r="N3393" t="s">
        <v>463</v>
      </c>
      <c r="O3393" t="s">
        <v>28</v>
      </c>
      <c r="P3393">
        <f>2019-1998</f>
        <v>21</v>
      </c>
      <c r="Q3393">
        <v>1</v>
      </c>
      <c r="R3393" s="4"/>
      <c r="S3393" s="9" t="str">
        <f t="shared" si="334"/>
        <v>Melendez, MJ</v>
      </c>
      <c r="T3393" s="9" t="str">
        <f t="shared" si="335"/>
        <v>Bowman Draft Chrome Prospects    1stBow</v>
      </c>
      <c r="U3393" s="9"/>
      <c r="V3393" s="9" t="str">
        <f t="shared" si="336"/>
        <v>G</v>
      </c>
    </row>
    <row r="3394" spans="3:22" x14ac:dyDescent="0.25">
      <c r="C3394">
        <v>2017</v>
      </c>
      <c r="D3394" t="s">
        <v>1207</v>
      </c>
      <c r="E3394" t="s">
        <v>1537</v>
      </c>
      <c r="J3394" t="s">
        <v>4436</v>
      </c>
      <c r="K3394" t="s">
        <v>4825</v>
      </c>
      <c r="L3394" t="s">
        <v>4938</v>
      </c>
      <c r="M3394" t="s">
        <v>4939</v>
      </c>
      <c r="N3394" t="s">
        <v>465</v>
      </c>
      <c r="O3394" t="s">
        <v>382</v>
      </c>
      <c r="P3394">
        <f>2019-1996</f>
        <v>23</v>
      </c>
      <c r="Q3394">
        <v>1</v>
      </c>
      <c r="R3394" s="4"/>
      <c r="S3394" s="9" t="str">
        <f t="shared" si="334"/>
        <v>McClure, Kade</v>
      </c>
      <c r="T3394" s="9" t="str">
        <f t="shared" si="335"/>
        <v>Bowman Draft Chrome Prospects    1stBow</v>
      </c>
      <c r="U3394" s="9"/>
      <c r="V3394" s="9" t="str">
        <f t="shared" si="336"/>
        <v>G</v>
      </c>
    </row>
    <row r="3395" spans="3:22" x14ac:dyDescent="0.25">
      <c r="C3395">
        <v>2017</v>
      </c>
      <c r="D3395" t="s">
        <v>1207</v>
      </c>
      <c r="E3395" t="s">
        <v>1537</v>
      </c>
      <c r="J3395" t="s">
        <v>4436</v>
      </c>
      <c r="K3395" t="s">
        <v>4826</v>
      </c>
      <c r="L3395" t="s">
        <v>4940</v>
      </c>
      <c r="M3395" t="s">
        <v>1113</v>
      </c>
      <c r="N3395" t="s">
        <v>420</v>
      </c>
      <c r="O3395" t="s">
        <v>440</v>
      </c>
      <c r="P3395">
        <f>2019-1995</f>
        <v>24</v>
      </c>
      <c r="Q3395">
        <v>1</v>
      </c>
      <c r="R3395" s="4"/>
      <c r="S3395" s="9" t="str">
        <f t="shared" si="334"/>
        <v>Busby, Dylan</v>
      </c>
      <c r="T3395" s="9" t="str">
        <f t="shared" si="335"/>
        <v>Bowman Draft Chrome Prospects    1stBow</v>
      </c>
      <c r="U3395" s="9"/>
      <c r="V3395" s="9" t="str">
        <f t="shared" si="336"/>
        <v>G</v>
      </c>
    </row>
    <row r="3396" spans="3:22" x14ac:dyDescent="0.25">
      <c r="C3396">
        <v>2017</v>
      </c>
      <c r="D3396" t="s">
        <v>1207</v>
      </c>
      <c r="E3396" t="s">
        <v>1537</v>
      </c>
      <c r="J3396" t="s">
        <v>4436</v>
      </c>
      <c r="K3396" t="s">
        <v>4827</v>
      </c>
      <c r="L3396" t="s">
        <v>4941</v>
      </c>
      <c r="M3396" t="s">
        <v>606</v>
      </c>
      <c r="N3396" t="s">
        <v>443</v>
      </c>
      <c r="O3396" t="s">
        <v>480</v>
      </c>
      <c r="P3396">
        <f>2019-1995</f>
        <v>24</v>
      </c>
      <c r="Q3396">
        <v>1</v>
      </c>
      <c r="R3396" s="4"/>
      <c r="S3396" s="9" t="str">
        <f t="shared" si="334"/>
        <v>Merrell, Kevin</v>
      </c>
      <c r="T3396" s="9" t="str">
        <f t="shared" si="335"/>
        <v>Bowman Draft Chrome Prospects    1stBow</v>
      </c>
      <c r="U3396" s="9"/>
      <c r="V3396" s="9" t="str">
        <f t="shared" si="336"/>
        <v>G</v>
      </c>
    </row>
    <row r="3397" spans="3:22" x14ac:dyDescent="0.25">
      <c r="C3397">
        <v>2017</v>
      </c>
      <c r="D3397" t="s">
        <v>1207</v>
      </c>
      <c r="E3397" t="s">
        <v>1537</v>
      </c>
      <c r="J3397" t="s">
        <v>683</v>
      </c>
      <c r="K3397" t="s">
        <v>4828</v>
      </c>
      <c r="L3397" t="s">
        <v>2353</v>
      </c>
      <c r="M3397" t="s">
        <v>4942</v>
      </c>
      <c r="N3397" t="s">
        <v>387</v>
      </c>
      <c r="O3397" t="s">
        <v>480</v>
      </c>
      <c r="P3397">
        <f>2019-1994</f>
        <v>25</v>
      </c>
      <c r="Q3397">
        <v>1</v>
      </c>
      <c r="R3397" s="4"/>
      <c r="S3397" s="9" t="str">
        <f t="shared" si="334"/>
        <v>Lugo, Dawel</v>
      </c>
      <c r="T3397" s="9" t="str">
        <f t="shared" si="335"/>
        <v>Bowman Draft Chrome Prospects    Pros</v>
      </c>
      <c r="U3397" s="9"/>
      <c r="V3397" s="9" t="str">
        <f t="shared" si="336"/>
        <v>G</v>
      </c>
    </row>
    <row r="3398" spans="3:22" x14ac:dyDescent="0.25">
      <c r="C3398">
        <v>2017</v>
      </c>
      <c r="D3398" t="s">
        <v>1207</v>
      </c>
      <c r="E3398" t="s">
        <v>1537</v>
      </c>
      <c r="J3398" t="s">
        <v>4436</v>
      </c>
      <c r="K3398" t="s">
        <v>4829</v>
      </c>
      <c r="L3398" t="s">
        <v>3784</v>
      </c>
      <c r="M3398" t="s">
        <v>1032</v>
      </c>
      <c r="N3398" t="s">
        <v>465</v>
      </c>
      <c r="O3398" t="s">
        <v>440</v>
      </c>
      <c r="P3398">
        <f>2019-1996</f>
        <v>23</v>
      </c>
      <c r="Q3398">
        <v>1</v>
      </c>
      <c r="R3398" s="4"/>
      <c r="S3398" s="9" t="str">
        <f t="shared" si="334"/>
        <v>Burger, Jake</v>
      </c>
      <c r="T3398" s="9" t="str">
        <f t="shared" si="335"/>
        <v>Bowman Draft Chrome Prospects    1stBow</v>
      </c>
      <c r="U3398" s="9"/>
      <c r="V3398" s="9" t="str">
        <f t="shared" si="336"/>
        <v>G</v>
      </c>
    </row>
    <row r="3399" spans="3:22" x14ac:dyDescent="0.25">
      <c r="C3399">
        <v>2017</v>
      </c>
      <c r="D3399" t="s">
        <v>1207</v>
      </c>
      <c r="E3399" t="s">
        <v>1537</v>
      </c>
      <c r="J3399" t="s">
        <v>4436</v>
      </c>
      <c r="K3399" t="s">
        <v>4830</v>
      </c>
      <c r="L3399" t="s">
        <v>1655</v>
      </c>
      <c r="M3399" t="s">
        <v>1001</v>
      </c>
      <c r="N3399" t="s">
        <v>555</v>
      </c>
      <c r="O3399" t="s">
        <v>424</v>
      </c>
      <c r="P3399">
        <f>2019-1996</f>
        <v>23</v>
      </c>
      <c r="Q3399">
        <v>1</v>
      </c>
      <c r="R3399" s="4"/>
      <c r="S3399" s="9" t="str">
        <f t="shared" si="334"/>
        <v>White, Evan</v>
      </c>
      <c r="T3399" s="9" t="str">
        <f t="shared" si="335"/>
        <v>Bowman Draft Chrome Prospects    1stBow</v>
      </c>
      <c r="U3399" s="9"/>
      <c r="V3399" s="9" t="str">
        <f t="shared" si="336"/>
        <v>G</v>
      </c>
    </row>
    <row r="3400" spans="3:22" x14ac:dyDescent="0.25">
      <c r="C3400">
        <v>2017</v>
      </c>
      <c r="D3400" t="s">
        <v>1207</v>
      </c>
      <c r="E3400" t="s">
        <v>1537</v>
      </c>
      <c r="J3400" t="s">
        <v>4436</v>
      </c>
      <c r="K3400" t="s">
        <v>4831</v>
      </c>
      <c r="L3400" t="s">
        <v>4943</v>
      </c>
      <c r="M3400" t="s">
        <v>401</v>
      </c>
      <c r="N3400" t="s">
        <v>430</v>
      </c>
      <c r="O3400" t="s">
        <v>440</v>
      </c>
      <c r="P3400">
        <f>2019-1996</f>
        <v>23</v>
      </c>
      <c r="Q3400">
        <v>1</v>
      </c>
      <c r="R3400" s="4"/>
      <c r="S3400" s="9" t="str">
        <f t="shared" si="334"/>
        <v>Stajduhar, Carl</v>
      </c>
      <c r="T3400" s="9" t="str">
        <f t="shared" si="335"/>
        <v>Bowman Draft Chrome Prospects    1stBow</v>
      </c>
      <c r="U3400" s="9"/>
      <c r="V3400" s="9" t="str">
        <f t="shared" si="336"/>
        <v>G</v>
      </c>
    </row>
    <row r="3401" spans="3:22" x14ac:dyDescent="0.25">
      <c r="C3401">
        <v>2017</v>
      </c>
      <c r="D3401" t="s">
        <v>1207</v>
      </c>
      <c r="E3401" t="s">
        <v>1537</v>
      </c>
      <c r="J3401" t="s">
        <v>4436</v>
      </c>
      <c r="K3401" t="s">
        <v>4832</v>
      </c>
      <c r="L3401" t="s">
        <v>4499</v>
      </c>
      <c r="M3401" t="s">
        <v>4583</v>
      </c>
      <c r="N3401" t="s">
        <v>394</v>
      </c>
      <c r="O3401" t="s">
        <v>28</v>
      </c>
      <c r="P3401">
        <f>2019-1996</f>
        <v>23</v>
      </c>
      <c r="Q3401">
        <v>1</v>
      </c>
      <c r="R3401" s="4"/>
      <c r="S3401" s="9" t="str">
        <f t="shared" si="334"/>
        <v>Wong, Connor</v>
      </c>
      <c r="T3401" s="9" t="str">
        <f t="shared" si="335"/>
        <v>Bowman Draft Chrome Prospects    1stBow</v>
      </c>
      <c r="U3401" s="9"/>
      <c r="V3401" s="9" t="str">
        <f t="shared" si="336"/>
        <v>G</v>
      </c>
    </row>
    <row r="3402" spans="3:22" x14ac:dyDescent="0.25">
      <c r="C3402">
        <v>2017</v>
      </c>
      <c r="D3402" t="s">
        <v>1207</v>
      </c>
      <c r="E3402" t="s">
        <v>1537</v>
      </c>
      <c r="J3402" t="s">
        <v>4436</v>
      </c>
      <c r="K3402" t="s">
        <v>4833</v>
      </c>
      <c r="L3402" t="s">
        <v>514</v>
      </c>
      <c r="M3402" t="s">
        <v>4944</v>
      </c>
      <c r="N3402" t="s">
        <v>425</v>
      </c>
      <c r="O3402" t="s">
        <v>388</v>
      </c>
      <c r="P3402">
        <f>2019-1999</f>
        <v>20</v>
      </c>
      <c r="Q3402">
        <v>1</v>
      </c>
      <c r="R3402" s="4"/>
      <c r="S3402" s="9" t="str">
        <f t="shared" si="334"/>
        <v>Smith, Canaan</v>
      </c>
      <c r="T3402" s="9" t="str">
        <f t="shared" si="335"/>
        <v>Bowman Draft Chrome Prospects    1stBow</v>
      </c>
      <c r="U3402" s="9"/>
      <c r="V3402" s="9" t="str">
        <f t="shared" si="336"/>
        <v>G</v>
      </c>
    </row>
    <row r="3403" spans="3:22" x14ac:dyDescent="0.25">
      <c r="C3403">
        <v>2017</v>
      </c>
      <c r="D3403" t="s">
        <v>1207</v>
      </c>
      <c r="E3403" t="s">
        <v>1537</v>
      </c>
      <c r="J3403" t="s">
        <v>4436</v>
      </c>
      <c r="K3403" t="s">
        <v>4834</v>
      </c>
      <c r="L3403" t="s">
        <v>4945</v>
      </c>
      <c r="M3403" t="s">
        <v>1028</v>
      </c>
      <c r="N3403" t="s">
        <v>966</v>
      </c>
      <c r="O3403" t="s">
        <v>382</v>
      </c>
      <c r="P3403">
        <f>2019-1995</f>
        <v>24</v>
      </c>
      <c r="Q3403">
        <v>1</v>
      </c>
      <c r="R3403" s="4"/>
      <c r="S3403" s="9" t="str">
        <f t="shared" si="334"/>
        <v>Raquet, Nick</v>
      </c>
      <c r="T3403" s="9" t="str">
        <f t="shared" si="335"/>
        <v>Bowman Draft Chrome Prospects    1stBow</v>
      </c>
      <c r="U3403" s="9"/>
      <c r="V3403" s="9" t="str">
        <f t="shared" si="336"/>
        <v>G</v>
      </c>
    </row>
    <row r="3404" spans="3:22" x14ac:dyDescent="0.25">
      <c r="C3404">
        <v>2017</v>
      </c>
      <c r="D3404" t="s">
        <v>1207</v>
      </c>
      <c r="E3404" t="s">
        <v>1537</v>
      </c>
      <c r="J3404" t="s">
        <v>683</v>
      </c>
      <c r="K3404" t="s">
        <v>4835</v>
      </c>
      <c r="L3404" t="s">
        <v>1627</v>
      </c>
      <c r="M3404" t="s">
        <v>1332</v>
      </c>
      <c r="N3404" t="s">
        <v>532</v>
      </c>
      <c r="O3404" t="s">
        <v>388</v>
      </c>
      <c r="P3404">
        <f>2019-1997</f>
        <v>22</v>
      </c>
      <c r="Q3404">
        <v>1</v>
      </c>
      <c r="R3404" s="4"/>
      <c r="S3404" s="9" t="str">
        <f t="shared" si="334"/>
        <v>Tucker, Kyle</v>
      </c>
      <c r="T3404" s="9" t="str">
        <f t="shared" si="335"/>
        <v>Bowman Draft Chrome Prospects    Pros</v>
      </c>
      <c r="U3404" s="9"/>
      <c r="V3404" s="9" t="str">
        <f t="shared" si="336"/>
        <v>G</v>
      </c>
    </row>
    <row r="3405" spans="3:22" x14ac:dyDescent="0.25">
      <c r="C3405">
        <v>2017</v>
      </c>
      <c r="D3405" t="s">
        <v>1207</v>
      </c>
      <c r="E3405" t="s">
        <v>1537</v>
      </c>
      <c r="J3405" t="s">
        <v>4436</v>
      </c>
      <c r="K3405" t="s">
        <v>4836</v>
      </c>
      <c r="L3405" t="s">
        <v>4595</v>
      </c>
      <c r="M3405" t="s">
        <v>1346</v>
      </c>
      <c r="N3405" t="s">
        <v>555</v>
      </c>
      <c r="O3405" t="s">
        <v>382</v>
      </c>
      <c r="P3405">
        <f>2019-1998</f>
        <v>21</v>
      </c>
      <c r="Q3405">
        <v>1</v>
      </c>
      <c r="R3405" s="4"/>
      <c r="S3405" s="9" t="str">
        <f t="shared" si="334"/>
        <v>Carlson, Sam</v>
      </c>
      <c r="T3405" s="9" t="str">
        <f t="shared" si="335"/>
        <v>Bowman Draft Chrome Prospects    1stBow</v>
      </c>
      <c r="U3405" s="9"/>
      <c r="V3405" s="9" t="str">
        <f t="shared" si="336"/>
        <v>G</v>
      </c>
    </row>
    <row r="3406" spans="3:22" x14ac:dyDescent="0.25">
      <c r="C3406">
        <v>2017</v>
      </c>
      <c r="D3406" t="s">
        <v>1207</v>
      </c>
      <c r="E3406" t="s">
        <v>1537</v>
      </c>
      <c r="J3406" t="s">
        <v>683</v>
      </c>
      <c r="K3406" t="s">
        <v>4837</v>
      </c>
      <c r="L3406" t="s">
        <v>4946</v>
      </c>
      <c r="M3406" t="s">
        <v>4947</v>
      </c>
      <c r="N3406" t="s">
        <v>430</v>
      </c>
      <c r="O3406" t="s">
        <v>388</v>
      </c>
      <c r="P3406">
        <f>2019-1994</f>
        <v>25</v>
      </c>
      <c r="Q3406">
        <v>1</v>
      </c>
      <c r="R3406" s="4"/>
      <c r="S3406" s="9" t="str">
        <f t="shared" si="334"/>
        <v>Becerra, Wuilmer</v>
      </c>
      <c r="T3406" s="9" t="str">
        <f t="shared" si="335"/>
        <v>Bowman Draft Chrome Prospects    Pros</v>
      </c>
      <c r="U3406" s="9"/>
      <c r="V3406" s="9" t="str">
        <f t="shared" si="336"/>
        <v>G</v>
      </c>
    </row>
    <row r="3407" spans="3:22" x14ac:dyDescent="0.25">
      <c r="C3407">
        <v>2017</v>
      </c>
      <c r="D3407" t="s">
        <v>1207</v>
      </c>
      <c r="E3407" t="s">
        <v>1537</v>
      </c>
      <c r="J3407" t="s">
        <v>683</v>
      </c>
      <c r="K3407" t="s">
        <v>4838</v>
      </c>
      <c r="L3407" t="s">
        <v>3060</v>
      </c>
      <c r="M3407" t="s">
        <v>3061</v>
      </c>
      <c r="N3407" t="s">
        <v>465</v>
      </c>
      <c r="O3407" t="s">
        <v>382</v>
      </c>
      <c r="P3407">
        <f>2019-1994</f>
        <v>25</v>
      </c>
      <c r="Q3407">
        <v>1</v>
      </c>
      <c r="R3407" s="4"/>
      <c r="S3407" s="9" t="str">
        <f t="shared" si="334"/>
        <v>Dunning, Dane</v>
      </c>
      <c r="T3407" s="9" t="str">
        <f t="shared" si="335"/>
        <v>Bowman Draft Chrome Prospects    Pros</v>
      </c>
      <c r="U3407" s="9"/>
      <c r="V3407" s="9" t="str">
        <f t="shared" si="336"/>
        <v>G</v>
      </c>
    </row>
    <row r="3408" spans="3:22" x14ac:dyDescent="0.25">
      <c r="C3408">
        <v>2017</v>
      </c>
      <c r="D3408" t="s">
        <v>1207</v>
      </c>
      <c r="E3408" t="s">
        <v>1537</v>
      </c>
      <c r="J3408" t="s">
        <v>4436</v>
      </c>
      <c r="K3408" t="s">
        <v>4839</v>
      </c>
      <c r="L3408" t="s">
        <v>472</v>
      </c>
      <c r="M3408" t="s">
        <v>351</v>
      </c>
      <c r="N3408" t="s">
        <v>532</v>
      </c>
      <c r="O3408" t="s">
        <v>440</v>
      </c>
      <c r="P3408">
        <f>2019-1999</f>
        <v>20</v>
      </c>
      <c r="Q3408">
        <v>1</v>
      </c>
      <c r="R3408" s="4"/>
      <c r="S3408" s="9" t="str">
        <f t="shared" si="334"/>
        <v>Perez, Joe</v>
      </c>
      <c r="T3408" s="9" t="str">
        <f t="shared" si="335"/>
        <v>Bowman Draft Chrome Prospects    1stBow</v>
      </c>
      <c r="U3408" s="9"/>
      <c r="V3408" s="9" t="str">
        <f t="shared" si="336"/>
        <v>G</v>
      </c>
    </row>
    <row r="3409" spans="2:22" x14ac:dyDescent="0.25">
      <c r="C3409">
        <v>2017</v>
      </c>
      <c r="D3409" t="s">
        <v>1207</v>
      </c>
      <c r="E3409" t="s">
        <v>1537</v>
      </c>
      <c r="J3409" t="s">
        <v>4436</v>
      </c>
      <c r="K3409" t="s">
        <v>4840</v>
      </c>
      <c r="L3409" t="s">
        <v>4545</v>
      </c>
      <c r="M3409" t="s">
        <v>4948</v>
      </c>
      <c r="N3409" t="s">
        <v>509</v>
      </c>
      <c r="O3409" t="s">
        <v>382</v>
      </c>
      <c r="P3409">
        <f>2019-1996</f>
        <v>23</v>
      </c>
      <c r="Q3409">
        <v>1</v>
      </c>
      <c r="R3409" s="4"/>
      <c r="S3409" s="9" t="str">
        <f t="shared" si="334"/>
        <v>Little, Brendon</v>
      </c>
      <c r="T3409" s="9" t="str">
        <f t="shared" si="335"/>
        <v>Bowman Draft Chrome Prospects    1stBow</v>
      </c>
      <c r="U3409" s="9"/>
      <c r="V3409" s="9" t="str">
        <f t="shared" si="336"/>
        <v>G</v>
      </c>
    </row>
    <row r="3410" spans="2:22" x14ac:dyDescent="0.25">
      <c r="C3410">
        <v>2017</v>
      </c>
      <c r="D3410" t="s">
        <v>1207</v>
      </c>
      <c r="E3410" t="s">
        <v>1537</v>
      </c>
      <c r="J3410" t="s">
        <v>683</v>
      </c>
      <c r="K3410" t="s">
        <v>4841</v>
      </c>
      <c r="L3410" t="s">
        <v>698</v>
      </c>
      <c r="M3410" t="s">
        <v>353</v>
      </c>
      <c r="N3410" t="s">
        <v>420</v>
      </c>
      <c r="O3410" t="s">
        <v>424</v>
      </c>
      <c r="P3410">
        <f>2019-1994</f>
        <v>25</v>
      </c>
      <c r="Q3410">
        <v>1</v>
      </c>
      <c r="R3410" s="4"/>
      <c r="S3410" s="9" t="str">
        <f t="shared" si="334"/>
        <v>Craig, Will</v>
      </c>
      <c r="T3410" s="9" t="str">
        <f t="shared" si="335"/>
        <v>Bowman Draft Chrome Prospects    Pros</v>
      </c>
      <c r="U3410" s="9"/>
      <c r="V3410" s="9" t="str">
        <f t="shared" si="336"/>
        <v>G</v>
      </c>
    </row>
    <row r="3411" spans="2:22" x14ac:dyDescent="0.25">
      <c r="C3411">
        <v>2017</v>
      </c>
      <c r="D3411" t="s">
        <v>1207</v>
      </c>
      <c r="E3411" t="s">
        <v>1537</v>
      </c>
      <c r="J3411" t="s">
        <v>4436</v>
      </c>
      <c r="K3411" t="s">
        <v>4842</v>
      </c>
      <c r="L3411" t="s">
        <v>4949</v>
      </c>
      <c r="M3411" t="s">
        <v>4950</v>
      </c>
      <c r="N3411" t="s">
        <v>395</v>
      </c>
      <c r="O3411" t="s">
        <v>480</v>
      </c>
      <c r="P3411">
        <f>2019-1999</f>
        <v>20</v>
      </c>
      <c r="Q3411">
        <v>1</v>
      </c>
      <c r="R3411" s="4"/>
      <c r="S3411" s="9" t="str">
        <f t="shared" si="334"/>
        <v>de La Torre, Ricardo</v>
      </c>
      <c r="T3411" s="9" t="str">
        <f t="shared" si="335"/>
        <v>Bowman Draft Chrome Prospects    1stBow</v>
      </c>
      <c r="U3411" s="9"/>
      <c r="V3411" s="9" t="str">
        <f t="shared" si="336"/>
        <v>G</v>
      </c>
    </row>
    <row r="3412" spans="2:22" x14ac:dyDescent="0.25">
      <c r="C3412">
        <v>2017</v>
      </c>
      <c r="D3412" t="s">
        <v>1207</v>
      </c>
      <c r="E3412" t="s">
        <v>1537</v>
      </c>
      <c r="J3412" t="s">
        <v>683</v>
      </c>
      <c r="K3412" t="s">
        <v>4843</v>
      </c>
      <c r="L3412" t="s">
        <v>1136</v>
      </c>
      <c r="M3412" t="s">
        <v>1028</v>
      </c>
      <c r="N3412" t="s">
        <v>395</v>
      </c>
      <c r="O3412" t="s">
        <v>480</v>
      </c>
      <c r="P3412">
        <f>2019-1995</f>
        <v>24</v>
      </c>
      <c r="Q3412">
        <v>1</v>
      </c>
      <c r="R3412" s="4"/>
      <c r="S3412" s="9" t="str">
        <f t="shared" si="334"/>
        <v>Gordon, Nick</v>
      </c>
      <c r="T3412" s="9" t="str">
        <f t="shared" si="335"/>
        <v>Bowman Draft Chrome Prospects    Pros</v>
      </c>
      <c r="U3412" s="9"/>
      <c r="V3412" s="9" t="str">
        <f t="shared" si="336"/>
        <v>G</v>
      </c>
    </row>
    <row r="3413" spans="2:22" x14ac:dyDescent="0.25">
      <c r="C3413">
        <v>2017</v>
      </c>
      <c r="D3413" t="s">
        <v>1207</v>
      </c>
      <c r="E3413" t="s">
        <v>1537</v>
      </c>
      <c r="J3413" t="s">
        <v>4436</v>
      </c>
      <c r="K3413" t="s">
        <v>4844</v>
      </c>
      <c r="L3413" t="s">
        <v>514</v>
      </c>
      <c r="M3413" t="s">
        <v>606</v>
      </c>
      <c r="N3413" t="s">
        <v>556</v>
      </c>
      <c r="O3413" t="s">
        <v>480</v>
      </c>
      <c r="P3413">
        <f>2019-1996</f>
        <v>23</v>
      </c>
      <c r="Q3413">
        <v>1</v>
      </c>
      <c r="R3413" s="4"/>
      <c r="S3413" s="9" t="str">
        <f t="shared" si="334"/>
        <v>Smith, Kevin</v>
      </c>
      <c r="T3413" s="9" t="str">
        <f t="shared" si="335"/>
        <v>Bowman Draft Chrome Prospects    1stBow</v>
      </c>
      <c r="U3413" s="9"/>
      <c r="V3413" s="9" t="str">
        <f t="shared" si="336"/>
        <v>G</v>
      </c>
    </row>
    <row r="3414" spans="2:22" x14ac:dyDescent="0.25">
      <c r="C3414">
        <v>2017</v>
      </c>
      <c r="D3414" t="s">
        <v>1207</v>
      </c>
      <c r="E3414" t="s">
        <v>1537</v>
      </c>
      <c r="J3414" t="s">
        <v>4436</v>
      </c>
      <c r="K3414" t="s">
        <v>4845</v>
      </c>
      <c r="L3414" t="s">
        <v>3380</v>
      </c>
      <c r="M3414" t="s">
        <v>897</v>
      </c>
      <c r="N3414" t="s">
        <v>402</v>
      </c>
      <c r="O3414" t="s">
        <v>388</v>
      </c>
      <c r="P3414">
        <f>2019-1998</f>
        <v>21</v>
      </c>
      <c r="Q3414">
        <v>1</v>
      </c>
      <c r="R3414" s="4"/>
      <c r="S3414" s="9" t="str">
        <f t="shared" si="334"/>
        <v>Brannen, Cole</v>
      </c>
      <c r="T3414" s="9" t="str">
        <f t="shared" si="335"/>
        <v>Bowman Draft Chrome Prospects    1stBow</v>
      </c>
      <c r="U3414" s="9"/>
      <c r="V3414" s="9" t="str">
        <f t="shared" si="336"/>
        <v>G</v>
      </c>
    </row>
    <row r="3415" spans="2:22" x14ac:dyDescent="0.25">
      <c r="C3415">
        <v>2017</v>
      </c>
      <c r="D3415" t="s">
        <v>1207</v>
      </c>
      <c r="E3415" t="s">
        <v>1537</v>
      </c>
      <c r="J3415" t="s">
        <v>4436</v>
      </c>
      <c r="K3415" t="s">
        <v>4846</v>
      </c>
      <c r="L3415" t="s">
        <v>3364</v>
      </c>
      <c r="M3415" t="s">
        <v>1337</v>
      </c>
      <c r="N3415" t="s">
        <v>556</v>
      </c>
      <c r="O3415" t="s">
        <v>480</v>
      </c>
      <c r="P3415">
        <f>2019-1995</f>
        <v>24</v>
      </c>
      <c r="Q3415">
        <v>1</v>
      </c>
      <c r="R3415" s="4"/>
      <c r="S3415" s="9" t="str">
        <f t="shared" ref="S3415:S3421" si="337">L3415&amp;", "&amp;M3415</f>
        <v>Warmoth, Logan</v>
      </c>
      <c r="T3415" s="9" t="str">
        <f t="shared" ref="T3415:T3421" si="338">CONCATENATE(D3415&amp;" "&amp;E3415&amp;" "&amp;F3415&amp;" "&amp;G3415&amp;" "&amp;H3415&amp;" "&amp;I3415&amp;J3415)</f>
        <v>Bowman Draft Chrome Prospects    1stBow</v>
      </c>
      <c r="U3415" s="9"/>
      <c r="V3415" s="9" t="str">
        <f t="shared" ref="V3415:V3421" si="339">IF(R3415&gt;0.249,IF(R3415&gt;0.99,IF(R3415&gt;4.99,IF(R3415&gt;9.99,IF(R3415&gt;49.99,IF(R3415&gt;99.99,"A $100","B $50"),"C $10"),"D $5"),"E $1"),"F $.25"),"G")</f>
        <v>G</v>
      </c>
    </row>
    <row r="3416" spans="2:22" x14ac:dyDescent="0.25">
      <c r="C3416">
        <v>2017</v>
      </c>
      <c r="D3416" t="s">
        <v>1207</v>
      </c>
      <c r="E3416" t="s">
        <v>1537</v>
      </c>
      <c r="J3416" t="s">
        <v>4436</v>
      </c>
      <c r="K3416" t="s">
        <v>4847</v>
      </c>
      <c r="L3416" t="s">
        <v>514</v>
      </c>
      <c r="M3416" t="s">
        <v>3385</v>
      </c>
      <c r="N3416" t="s">
        <v>847</v>
      </c>
      <c r="O3416" t="s">
        <v>424</v>
      </c>
      <c r="P3416">
        <f>2019-1996</f>
        <v>23</v>
      </c>
      <c r="Q3416">
        <v>1</v>
      </c>
      <c r="R3416" s="4"/>
      <c r="S3416" s="9" t="str">
        <f t="shared" si="337"/>
        <v>Smith, Pavin</v>
      </c>
      <c r="T3416" s="9" t="str">
        <f t="shared" si="338"/>
        <v>Bowman Draft Chrome Prospects    1stBow</v>
      </c>
      <c r="U3416" s="9"/>
      <c r="V3416" s="9" t="str">
        <f t="shared" si="339"/>
        <v>G</v>
      </c>
    </row>
    <row r="3417" spans="2:22" x14ac:dyDescent="0.25">
      <c r="C3417">
        <v>2017</v>
      </c>
      <c r="D3417" t="s">
        <v>1207</v>
      </c>
      <c r="E3417" t="s">
        <v>1537</v>
      </c>
      <c r="J3417" t="s">
        <v>4436</v>
      </c>
      <c r="K3417" t="s">
        <v>4848</v>
      </c>
      <c r="L3417" t="s">
        <v>4951</v>
      </c>
      <c r="M3417" t="s">
        <v>1879</v>
      </c>
      <c r="N3417" t="s">
        <v>782</v>
      </c>
      <c r="O3417" t="s">
        <v>382</v>
      </c>
      <c r="P3417">
        <f>2019-1996</f>
        <v>23</v>
      </c>
      <c r="Q3417">
        <v>1</v>
      </c>
      <c r="R3417" s="4"/>
      <c r="S3417" s="9" t="str">
        <f t="shared" si="337"/>
        <v>Hock, Colton</v>
      </c>
      <c r="T3417" s="9" t="str">
        <f t="shared" si="338"/>
        <v>Bowman Draft Chrome Prospects    1stBow</v>
      </c>
      <c r="U3417" s="9"/>
      <c r="V3417" s="9" t="str">
        <f t="shared" si="339"/>
        <v>G</v>
      </c>
    </row>
    <row r="3418" spans="2:22" x14ac:dyDescent="0.25">
      <c r="C3418">
        <v>2017</v>
      </c>
      <c r="D3418" t="s">
        <v>1207</v>
      </c>
      <c r="E3418" t="s">
        <v>1537</v>
      </c>
      <c r="J3418" t="s">
        <v>4436</v>
      </c>
      <c r="K3418" t="s">
        <v>4849</v>
      </c>
      <c r="L3418" t="s">
        <v>439</v>
      </c>
      <c r="M3418" t="s">
        <v>4952</v>
      </c>
      <c r="N3418" t="s">
        <v>425</v>
      </c>
      <c r="O3418" t="s">
        <v>382</v>
      </c>
      <c r="P3418">
        <f>2019-1996</f>
        <v>23</v>
      </c>
      <c r="Q3418">
        <v>1</v>
      </c>
      <c r="R3418" s="4"/>
      <c r="S3418" s="9" t="str">
        <f t="shared" si="337"/>
        <v>Schmidt, Clarke</v>
      </c>
      <c r="T3418" s="9" t="str">
        <f t="shared" si="338"/>
        <v>Bowman Draft Chrome Prospects    1stBow</v>
      </c>
      <c r="U3418" s="9"/>
      <c r="V3418" s="9" t="str">
        <f t="shared" si="339"/>
        <v>G</v>
      </c>
    </row>
    <row r="3419" spans="2:22" x14ac:dyDescent="0.25">
      <c r="C3419">
        <v>2017</v>
      </c>
      <c r="D3419" t="s">
        <v>1207</v>
      </c>
      <c r="E3419" t="s">
        <v>1537</v>
      </c>
      <c r="J3419" t="s">
        <v>4436</v>
      </c>
      <c r="K3419" t="s">
        <v>4850</v>
      </c>
      <c r="L3419" t="s">
        <v>4953</v>
      </c>
      <c r="M3419" t="s">
        <v>4954</v>
      </c>
      <c r="N3419" t="s">
        <v>433</v>
      </c>
      <c r="O3419" t="s">
        <v>480</v>
      </c>
      <c r="P3419">
        <f>2019-1999</f>
        <v>20</v>
      </c>
      <c r="Q3419">
        <v>1</v>
      </c>
      <c r="R3419" s="4"/>
      <c r="S3419" s="9" t="str">
        <f t="shared" si="337"/>
        <v>Case, Cash</v>
      </c>
      <c r="T3419" s="9" t="str">
        <f t="shared" si="338"/>
        <v>Bowman Draft Chrome Prospects    1stBow</v>
      </c>
      <c r="U3419" s="9"/>
      <c r="V3419" s="9" t="str">
        <f t="shared" si="339"/>
        <v>G</v>
      </c>
    </row>
    <row r="3420" spans="2:22" x14ac:dyDescent="0.25">
      <c r="C3420">
        <v>2017</v>
      </c>
      <c r="D3420" t="s">
        <v>1207</v>
      </c>
      <c r="E3420" t="s">
        <v>1537</v>
      </c>
      <c r="J3420" t="s">
        <v>683</v>
      </c>
      <c r="K3420" t="s">
        <v>4851</v>
      </c>
      <c r="L3420" t="s">
        <v>831</v>
      </c>
      <c r="M3420" t="s">
        <v>908</v>
      </c>
      <c r="N3420" t="s">
        <v>456</v>
      </c>
      <c r="O3420" t="s">
        <v>382</v>
      </c>
      <c r="P3420">
        <f>2019-1995</f>
        <v>24</v>
      </c>
      <c r="Q3420">
        <v>1</v>
      </c>
      <c r="R3420" s="4"/>
      <c r="S3420" s="9" t="str">
        <f t="shared" si="337"/>
        <v>Ortiz, Luis</v>
      </c>
      <c r="T3420" s="9" t="str">
        <f t="shared" si="338"/>
        <v>Bowman Draft Chrome Prospects    Pros</v>
      </c>
      <c r="U3420" s="9"/>
      <c r="V3420" s="9" t="str">
        <f t="shared" si="339"/>
        <v>G</v>
      </c>
    </row>
    <row r="3421" spans="2:22" x14ac:dyDescent="0.25">
      <c r="B3421" t="s">
        <v>377</v>
      </c>
      <c r="C3421">
        <v>2017</v>
      </c>
      <c r="D3421" t="s">
        <v>1207</v>
      </c>
      <c r="E3421" t="s">
        <v>1537</v>
      </c>
      <c r="J3421" t="s">
        <v>683</v>
      </c>
      <c r="K3421" t="s">
        <v>4852</v>
      </c>
      <c r="L3421" t="s">
        <v>1295</v>
      </c>
      <c r="M3421" t="s">
        <v>2137</v>
      </c>
      <c r="N3421" t="s">
        <v>425</v>
      </c>
      <c r="O3421" t="s">
        <v>480</v>
      </c>
      <c r="P3421">
        <f>2019-1996</f>
        <v>23</v>
      </c>
      <c r="Q3421">
        <v>1</v>
      </c>
      <c r="R3421" s="4">
        <v>3</v>
      </c>
      <c r="S3421" s="9" t="str">
        <f t="shared" si="337"/>
        <v>Torres, Gleyber</v>
      </c>
      <c r="T3421" s="9" t="str">
        <f t="shared" si="338"/>
        <v>Bowman Draft Chrome Prospects    Pros</v>
      </c>
      <c r="U3421" s="9"/>
      <c r="V3421" s="9" t="str">
        <f t="shared" si="339"/>
        <v>E $1</v>
      </c>
    </row>
    <row r="3422" spans="2:22" x14ac:dyDescent="0.25">
      <c r="B3422" t="s">
        <v>377</v>
      </c>
      <c r="C3422">
        <v>2017</v>
      </c>
      <c r="D3422" t="s">
        <v>2013</v>
      </c>
      <c r="F3422" t="s">
        <v>780</v>
      </c>
      <c r="K3422">
        <v>52</v>
      </c>
      <c r="L3422" t="s">
        <v>882</v>
      </c>
      <c r="M3422" t="s">
        <v>883</v>
      </c>
      <c r="N3422" t="s">
        <v>782</v>
      </c>
      <c r="O3422" t="s">
        <v>388</v>
      </c>
      <c r="Q3422">
        <v>1</v>
      </c>
      <c r="R3422" s="4">
        <v>2</v>
      </c>
      <c r="S3422" s="9" t="str">
        <f t="shared" si="326"/>
        <v>Suzuki, Ichiro</v>
      </c>
      <c r="T3422" s="9" t="str">
        <f t="shared" si="327"/>
        <v xml:space="preserve">Bowman's Best  Refractor   </v>
      </c>
      <c r="U3422" s="9" t="str">
        <f>IFERROR(VLOOKUP(S3422,'Lookup '!B:D,3,FALSE)," ")</f>
        <v/>
      </c>
      <c r="V3422" s="9" t="str">
        <f t="shared" si="325"/>
        <v>E $1</v>
      </c>
    </row>
    <row r="3423" spans="2:22" x14ac:dyDescent="0.25">
      <c r="B3423" t="s">
        <v>700</v>
      </c>
      <c r="C3423">
        <v>2017</v>
      </c>
      <c r="D3423" t="s">
        <v>1041</v>
      </c>
      <c r="E3423" t="s">
        <v>2014</v>
      </c>
      <c r="J3423" t="s">
        <v>683</v>
      </c>
      <c r="K3423" t="s">
        <v>2243</v>
      </c>
      <c r="L3423" t="s">
        <v>1573</v>
      </c>
      <c r="M3423" t="s">
        <v>1102</v>
      </c>
      <c r="N3423" t="s">
        <v>556</v>
      </c>
      <c r="O3423" t="s">
        <v>388</v>
      </c>
      <c r="Q3423">
        <v>1</v>
      </c>
      <c r="R3423" s="4"/>
      <c r="S3423" s="9" t="str">
        <f t="shared" si="326"/>
        <v>Alford, Anthony</v>
      </c>
      <c r="T3423" s="9" t="str">
        <f t="shared" si="327"/>
        <v>Bowman Platinum BowmanNextGen    Pros</v>
      </c>
      <c r="U3423" s="9" t="str">
        <f>IFERROR(VLOOKUP(S3423,'Lookup '!B:D,3,FALSE)," ")</f>
        <v xml:space="preserve"> </v>
      </c>
      <c r="V3423" s="9" t="str">
        <f t="shared" si="325"/>
        <v>G</v>
      </c>
    </row>
    <row r="3424" spans="2:22" x14ac:dyDescent="0.25">
      <c r="B3424" t="s">
        <v>700</v>
      </c>
      <c r="C3424">
        <v>2017</v>
      </c>
      <c r="D3424" t="s">
        <v>1041</v>
      </c>
      <c r="E3424" t="s">
        <v>2014</v>
      </c>
      <c r="J3424" t="s">
        <v>683</v>
      </c>
      <c r="K3424" t="s">
        <v>2244</v>
      </c>
      <c r="L3424" t="s">
        <v>2119</v>
      </c>
      <c r="M3424" t="s">
        <v>1340</v>
      </c>
      <c r="N3424" t="s">
        <v>420</v>
      </c>
      <c r="O3424" t="s">
        <v>388</v>
      </c>
      <c r="Q3424">
        <v>1</v>
      </c>
      <c r="R3424" s="4"/>
      <c r="S3424" s="9" t="str">
        <f t="shared" si="326"/>
        <v>Meadows, Austin</v>
      </c>
      <c r="T3424" s="9" t="str">
        <f t="shared" si="327"/>
        <v>Bowman Platinum BowmanNextGen    Pros</v>
      </c>
      <c r="U3424" s="9" t="str">
        <f>IFERROR(VLOOKUP(S3424,'Lookup '!B:D,3,FALSE)," ")</f>
        <v xml:space="preserve"> </v>
      </c>
      <c r="V3424" s="9" t="str">
        <f t="shared" si="325"/>
        <v>G</v>
      </c>
    </row>
    <row r="3425" spans="2:22" x14ac:dyDescent="0.25">
      <c r="B3425" t="s">
        <v>700</v>
      </c>
      <c r="C3425">
        <v>2017</v>
      </c>
      <c r="D3425" t="s">
        <v>1041</v>
      </c>
      <c r="E3425" t="s">
        <v>2014</v>
      </c>
      <c r="J3425" t="s">
        <v>683</v>
      </c>
      <c r="K3425" t="s">
        <v>2245</v>
      </c>
      <c r="L3425" t="s">
        <v>2141</v>
      </c>
      <c r="M3425" t="s">
        <v>1163</v>
      </c>
      <c r="N3425" t="s">
        <v>451</v>
      </c>
      <c r="O3425" t="s">
        <v>382</v>
      </c>
      <c r="Q3425">
        <v>1</v>
      </c>
      <c r="R3425" s="4"/>
      <c r="S3425" s="9" t="str">
        <f t="shared" si="326"/>
        <v>Sedlock, Cody</v>
      </c>
      <c r="T3425" s="9" t="str">
        <f t="shared" si="327"/>
        <v>Bowman Platinum BowmanNextGen    Pros</v>
      </c>
      <c r="U3425" s="9" t="str">
        <f>IFERROR(VLOOKUP(S3425,'Lookup '!B:D,3,FALSE)," ")</f>
        <v xml:space="preserve"> </v>
      </c>
      <c r="V3425" s="9" t="str">
        <f t="shared" si="325"/>
        <v>G</v>
      </c>
    </row>
    <row r="3426" spans="2:22" x14ac:dyDescent="0.25">
      <c r="B3426" t="s">
        <v>700</v>
      </c>
      <c r="C3426">
        <v>2017</v>
      </c>
      <c r="D3426" t="s">
        <v>1041</v>
      </c>
      <c r="E3426" t="s">
        <v>2014</v>
      </c>
      <c r="J3426" t="s">
        <v>683</v>
      </c>
      <c r="K3426" t="s">
        <v>2246</v>
      </c>
      <c r="L3426" t="s">
        <v>1638</v>
      </c>
      <c r="M3426" t="s">
        <v>1639</v>
      </c>
      <c r="N3426" t="s">
        <v>456</v>
      </c>
      <c r="O3426" t="s">
        <v>388</v>
      </c>
      <c r="Q3426">
        <v>1</v>
      </c>
      <c r="R3426" s="4"/>
      <c r="S3426" s="9" t="str">
        <f t="shared" si="326"/>
        <v>Brinson, Lewis</v>
      </c>
      <c r="T3426" s="9" t="str">
        <f t="shared" si="327"/>
        <v>Bowman Platinum BowmanNextGen    Pros</v>
      </c>
      <c r="U3426" s="9" t="str">
        <f>IFERROR(VLOOKUP(S3426,'Lookup '!B:D,3,FALSE)," ")</f>
        <v xml:space="preserve"> </v>
      </c>
      <c r="V3426" s="9" t="str">
        <f t="shared" si="325"/>
        <v>G</v>
      </c>
    </row>
    <row r="3427" spans="2:22" x14ac:dyDescent="0.25">
      <c r="B3427" t="s">
        <v>377</v>
      </c>
      <c r="C3427">
        <v>2017</v>
      </c>
      <c r="D3427" t="s">
        <v>1041</v>
      </c>
      <c r="E3427" t="s">
        <v>2015</v>
      </c>
      <c r="J3427" t="s">
        <v>14</v>
      </c>
      <c r="K3427" t="s">
        <v>2247</v>
      </c>
      <c r="L3427" t="s">
        <v>2054</v>
      </c>
      <c r="M3427" t="s">
        <v>421</v>
      </c>
      <c r="N3427" t="s">
        <v>425</v>
      </c>
      <c r="O3427" t="s">
        <v>388</v>
      </c>
      <c r="Q3427">
        <v>1</v>
      </c>
      <c r="R3427" s="4">
        <v>15</v>
      </c>
      <c r="S3427" s="9" t="str">
        <f t="shared" si="326"/>
        <v>Judge, Aaron</v>
      </c>
      <c r="T3427" s="9" t="str">
        <f t="shared" si="327"/>
        <v>Bowman Platinum RadarRookie    RC</v>
      </c>
      <c r="U3427" s="9" t="str">
        <f>IFERROR(VLOOKUP(S3427,'Lookup '!B:D,3,FALSE)," ")</f>
        <v/>
      </c>
      <c r="V3427" s="9" t="str">
        <f t="shared" si="325"/>
        <v>C $10</v>
      </c>
    </row>
    <row r="3428" spans="2:22" x14ac:dyDescent="0.25">
      <c r="B3428" t="s">
        <v>700</v>
      </c>
      <c r="C3428">
        <v>2017</v>
      </c>
      <c r="D3428" t="s">
        <v>1041</v>
      </c>
      <c r="E3428" t="s">
        <v>2015</v>
      </c>
      <c r="J3428" t="s">
        <v>14</v>
      </c>
      <c r="K3428" t="s">
        <v>2248</v>
      </c>
      <c r="L3428" t="s">
        <v>1205</v>
      </c>
      <c r="M3428" t="s">
        <v>1484</v>
      </c>
      <c r="N3428" t="s">
        <v>456</v>
      </c>
      <c r="O3428" t="s">
        <v>480</v>
      </c>
      <c r="Q3428">
        <v>1</v>
      </c>
      <c r="R3428" s="4"/>
      <c r="S3428" s="9" t="str">
        <f t="shared" si="326"/>
        <v>Arcia, Orlando</v>
      </c>
      <c r="T3428" s="9" t="str">
        <f t="shared" si="327"/>
        <v>Bowman Platinum RadarRookie    RC</v>
      </c>
      <c r="U3428" s="9" t="str">
        <f>IFERROR(VLOOKUP(S3428,'Lookup '!B:D,3,FALSE)," ")</f>
        <v xml:space="preserve"> </v>
      </c>
      <c r="V3428" s="9" t="str">
        <f t="shared" si="325"/>
        <v>G</v>
      </c>
    </row>
    <row r="3429" spans="2:22" x14ac:dyDescent="0.25">
      <c r="B3429" t="s">
        <v>700</v>
      </c>
      <c r="C3429">
        <v>2017</v>
      </c>
      <c r="D3429" t="s">
        <v>1041</v>
      </c>
      <c r="J3429" t="s">
        <v>14</v>
      </c>
      <c r="K3429">
        <v>12</v>
      </c>
      <c r="L3429" t="s">
        <v>1589</v>
      </c>
      <c r="M3429" t="s">
        <v>1870</v>
      </c>
      <c r="N3429" t="s">
        <v>465</v>
      </c>
      <c r="O3429" t="s">
        <v>382</v>
      </c>
      <c r="Q3429">
        <v>1</v>
      </c>
      <c r="R3429" s="4"/>
      <c r="S3429" s="9" t="str">
        <f t="shared" si="326"/>
        <v>Fulmer, Carson</v>
      </c>
      <c r="T3429" s="9" t="str">
        <f t="shared" si="327"/>
        <v>Bowman Platinum     RC</v>
      </c>
      <c r="U3429" s="9" t="str">
        <f>IFERROR(VLOOKUP(S3429,'Lookup '!B:D,3,FALSE)," ")</f>
        <v/>
      </c>
      <c r="V3429" s="9" t="str">
        <f t="shared" si="325"/>
        <v>G</v>
      </c>
    </row>
    <row r="3430" spans="2:22" x14ac:dyDescent="0.25">
      <c r="B3430" t="s">
        <v>700</v>
      </c>
      <c r="C3430">
        <v>2017</v>
      </c>
      <c r="D3430" t="s">
        <v>1041</v>
      </c>
      <c r="K3430">
        <v>21</v>
      </c>
      <c r="L3430" t="s">
        <v>1441</v>
      </c>
      <c r="M3430" t="s">
        <v>1149</v>
      </c>
      <c r="N3430" t="s">
        <v>554</v>
      </c>
      <c r="O3430" t="s">
        <v>480</v>
      </c>
      <c r="Q3430">
        <v>1</v>
      </c>
      <c r="R3430" s="4">
        <v>1</v>
      </c>
      <c r="S3430" s="9" t="str">
        <f t="shared" si="326"/>
        <v>Lindor, Francisco</v>
      </c>
      <c r="T3430" s="9" t="str">
        <f t="shared" si="327"/>
        <v xml:space="preserve">Bowman Platinum     </v>
      </c>
      <c r="U3430" s="9">
        <f>IFERROR(VLOOKUP(S3430,'Lookup '!B:D,3,FALSE)," ")</f>
        <v>0</v>
      </c>
      <c r="V3430" s="9" t="str">
        <f t="shared" si="325"/>
        <v>E $1</v>
      </c>
    </row>
    <row r="3431" spans="2:22" x14ac:dyDescent="0.25">
      <c r="B3431" t="s">
        <v>700</v>
      </c>
      <c r="C3431">
        <v>2017</v>
      </c>
      <c r="D3431" t="s">
        <v>1041</v>
      </c>
      <c r="J3431" t="s">
        <v>14</v>
      </c>
      <c r="K3431">
        <v>43</v>
      </c>
      <c r="L3431" t="s">
        <v>2055</v>
      </c>
      <c r="M3431" t="s">
        <v>2056</v>
      </c>
      <c r="N3431" t="s">
        <v>443</v>
      </c>
      <c r="O3431" t="s">
        <v>424</v>
      </c>
      <c r="Q3431">
        <v>1</v>
      </c>
      <c r="R3431" s="4"/>
      <c r="S3431" s="9" t="str">
        <f t="shared" si="326"/>
        <v>Healy, Ryon</v>
      </c>
      <c r="T3431" s="9" t="str">
        <f t="shared" si="327"/>
        <v>Bowman Platinum     RC</v>
      </c>
      <c r="U3431" s="9" t="str">
        <f>IFERROR(VLOOKUP(S3431,'Lookup '!B:D,3,FALSE)," ")</f>
        <v/>
      </c>
      <c r="V3431" s="9" t="str">
        <f t="shared" si="325"/>
        <v>G</v>
      </c>
    </row>
    <row r="3432" spans="2:22" x14ac:dyDescent="0.25">
      <c r="B3432" t="s">
        <v>700</v>
      </c>
      <c r="C3432">
        <v>2017</v>
      </c>
      <c r="D3432" t="s">
        <v>1041</v>
      </c>
      <c r="J3432" t="s">
        <v>14</v>
      </c>
      <c r="K3432">
        <v>51</v>
      </c>
      <c r="L3432" t="s">
        <v>2059</v>
      </c>
      <c r="M3432" t="s">
        <v>617</v>
      </c>
      <c r="N3432" t="s">
        <v>463</v>
      </c>
      <c r="O3432" t="s">
        <v>382</v>
      </c>
      <c r="Q3432">
        <v>1</v>
      </c>
      <c r="R3432" s="4"/>
      <c r="S3432" s="9" t="str">
        <f t="shared" si="326"/>
        <v>Strahm, Matt</v>
      </c>
      <c r="T3432" s="9" t="str">
        <f t="shared" si="327"/>
        <v>Bowman Platinum     RC</v>
      </c>
      <c r="U3432" s="9" t="str">
        <f>IFERROR(VLOOKUP(S3432,'Lookup '!B:D,3,FALSE)," ")</f>
        <v xml:space="preserve"> </v>
      </c>
      <c r="V3432" s="9" t="str">
        <f t="shared" ref="V3432:V3472" si="340">IF(R3432&gt;0.249,IF(R3432&gt;0.99,IF(R3432&gt;4.99,IF(R3432&gt;9.99,IF(R3432&gt;49.99,IF(R3432&gt;99.99,"A $100","B $50"),"C $10"),"D $5"),"E $1"),"F $.25"),"G")</f>
        <v>G</v>
      </c>
    </row>
    <row r="3433" spans="2:22" x14ac:dyDescent="0.25">
      <c r="B3433" t="s">
        <v>700</v>
      </c>
      <c r="C3433">
        <v>2017</v>
      </c>
      <c r="D3433" t="s">
        <v>1041</v>
      </c>
      <c r="J3433" t="s">
        <v>14</v>
      </c>
      <c r="K3433">
        <v>61</v>
      </c>
      <c r="L3433" t="s">
        <v>1228</v>
      </c>
      <c r="M3433" t="s">
        <v>1277</v>
      </c>
      <c r="N3433" t="s">
        <v>381</v>
      </c>
      <c r="O3433" t="s">
        <v>28</v>
      </c>
      <c r="Q3433">
        <v>1</v>
      </c>
      <c r="R3433" s="4"/>
      <c r="S3433" s="9" t="str">
        <f t="shared" si="326"/>
        <v>Alfaro, Jorge</v>
      </c>
      <c r="T3433" s="9" t="str">
        <f t="shared" si="327"/>
        <v>Bowman Platinum     RC</v>
      </c>
      <c r="U3433" s="9" t="str">
        <f>IFERROR(VLOOKUP(S3433,'Lookup '!B:D,3,FALSE)," ")</f>
        <v xml:space="preserve"> </v>
      </c>
      <c r="V3433" s="9" t="str">
        <f t="shared" si="340"/>
        <v>G</v>
      </c>
    </row>
    <row r="3434" spans="2:22" x14ac:dyDescent="0.25">
      <c r="B3434" t="s">
        <v>700</v>
      </c>
      <c r="C3434">
        <v>2017</v>
      </c>
      <c r="D3434" t="s">
        <v>1041</v>
      </c>
      <c r="J3434" t="s">
        <v>14</v>
      </c>
      <c r="K3434">
        <v>62</v>
      </c>
      <c r="L3434" t="s">
        <v>788</v>
      </c>
      <c r="M3434" t="s">
        <v>2045</v>
      </c>
      <c r="N3434" t="s">
        <v>465</v>
      </c>
      <c r="O3434" t="s">
        <v>382</v>
      </c>
      <c r="Q3434">
        <v>1</v>
      </c>
      <c r="R3434" s="4"/>
      <c r="S3434" s="9" t="str">
        <f t="shared" si="326"/>
        <v>Lopez, Reynaldo</v>
      </c>
      <c r="T3434" s="9" t="str">
        <f t="shared" si="327"/>
        <v>Bowman Platinum     RC</v>
      </c>
      <c r="U3434" s="9" t="str">
        <f>IFERROR(VLOOKUP(S3434,'Lookup '!B:D,3,FALSE)," ")</f>
        <v xml:space="preserve"> </v>
      </c>
      <c r="V3434" s="9" t="str">
        <f t="shared" si="340"/>
        <v>G</v>
      </c>
    </row>
    <row r="3435" spans="2:22" x14ac:dyDescent="0.25">
      <c r="B3435" t="s">
        <v>700</v>
      </c>
      <c r="C3435">
        <v>2017</v>
      </c>
      <c r="D3435" t="s">
        <v>1041</v>
      </c>
      <c r="K3435">
        <v>63</v>
      </c>
      <c r="L3435" t="s">
        <v>1350</v>
      </c>
      <c r="M3435" t="s">
        <v>1351</v>
      </c>
      <c r="N3435" t="s">
        <v>402</v>
      </c>
      <c r="O3435" t="s">
        <v>388</v>
      </c>
      <c r="Q3435">
        <v>1</v>
      </c>
      <c r="R3435" s="4">
        <v>0.75</v>
      </c>
      <c r="S3435" s="9" t="str">
        <f t="shared" si="326"/>
        <v>Betts, Mookie</v>
      </c>
      <c r="T3435" s="9" t="str">
        <f t="shared" si="327"/>
        <v xml:space="preserve">Bowman Platinum     </v>
      </c>
      <c r="U3435" s="9" t="str">
        <f>IFERROR(VLOOKUP(S3435,'Lookup '!B:D,3,FALSE)," ")</f>
        <v/>
      </c>
      <c r="V3435" s="9" t="str">
        <f t="shared" si="340"/>
        <v>F $.25</v>
      </c>
    </row>
    <row r="3436" spans="2:22" x14ac:dyDescent="0.25">
      <c r="B3436" t="s">
        <v>700</v>
      </c>
      <c r="C3436">
        <v>2017</v>
      </c>
      <c r="D3436" t="s">
        <v>1041</v>
      </c>
      <c r="J3436" t="s">
        <v>14</v>
      </c>
      <c r="K3436">
        <v>72</v>
      </c>
      <c r="L3436" t="s">
        <v>1315</v>
      </c>
      <c r="M3436" t="s">
        <v>801</v>
      </c>
      <c r="N3436" t="s">
        <v>391</v>
      </c>
      <c r="O3436" t="s">
        <v>382</v>
      </c>
      <c r="Q3436">
        <v>1</v>
      </c>
      <c r="R3436" s="4"/>
      <c r="S3436" s="9" t="str">
        <f t="shared" si="326"/>
        <v>Reyes, Alex</v>
      </c>
      <c r="T3436" s="9" t="str">
        <f t="shared" si="327"/>
        <v>Bowman Platinum     RC</v>
      </c>
      <c r="U3436" s="9" t="str">
        <f>IFERROR(VLOOKUP(S3436,'Lookup '!B:D,3,FALSE)," ")</f>
        <v/>
      </c>
      <c r="V3436" s="9" t="str">
        <f t="shared" si="340"/>
        <v>G</v>
      </c>
    </row>
    <row r="3437" spans="2:22" x14ac:dyDescent="0.25">
      <c r="B3437" t="s">
        <v>700</v>
      </c>
      <c r="C3437">
        <v>2017</v>
      </c>
      <c r="D3437" t="s">
        <v>1041</v>
      </c>
      <c r="J3437" t="s">
        <v>14</v>
      </c>
      <c r="K3437">
        <v>78</v>
      </c>
      <c r="L3437" t="s">
        <v>1719</v>
      </c>
      <c r="M3437" t="s">
        <v>1720</v>
      </c>
      <c r="N3437" t="s">
        <v>423</v>
      </c>
      <c r="O3437" t="s">
        <v>480</v>
      </c>
      <c r="Q3437">
        <v>1</v>
      </c>
      <c r="R3437" s="4"/>
      <c r="S3437" s="9" t="str">
        <f t="shared" ref="S3437:S3500" si="341">L3437&amp;", "&amp;M3437</f>
        <v>Swanson, Dansby</v>
      </c>
      <c r="T3437" s="9" t="str">
        <f t="shared" si="327"/>
        <v>Bowman Platinum     RC</v>
      </c>
      <c r="U3437" s="9" t="str">
        <f>IFERROR(VLOOKUP(S3437,'Lookup '!B:D,3,FALSE)," ")</f>
        <v xml:space="preserve"> </v>
      </c>
      <c r="V3437" s="9" t="str">
        <f t="shared" si="340"/>
        <v>G</v>
      </c>
    </row>
    <row r="3438" spans="2:22" x14ac:dyDescent="0.25">
      <c r="B3438" t="s">
        <v>700</v>
      </c>
      <c r="C3438">
        <v>2017</v>
      </c>
      <c r="D3438" t="s">
        <v>1041</v>
      </c>
      <c r="F3438" t="s">
        <v>2017</v>
      </c>
      <c r="J3438" t="s">
        <v>683</v>
      </c>
      <c r="K3438" t="s">
        <v>2249</v>
      </c>
      <c r="L3438" t="s">
        <v>712</v>
      </c>
      <c r="M3438" t="s">
        <v>1270</v>
      </c>
      <c r="N3438" t="s">
        <v>391</v>
      </c>
      <c r="O3438" t="s">
        <v>382</v>
      </c>
      <c r="Q3438">
        <v>1</v>
      </c>
      <c r="R3438" s="4"/>
      <c r="S3438" s="9" t="str">
        <f t="shared" si="341"/>
        <v>Fernandez, Junior</v>
      </c>
      <c r="T3438" s="9" t="str">
        <f t="shared" si="327"/>
        <v>Bowman Platinum  Royal Blue   Pros</v>
      </c>
      <c r="U3438" s="9" t="str">
        <f>IFERROR(VLOOKUP(S3438,'Lookup '!B:D,3,FALSE)," ")</f>
        <v xml:space="preserve"> </v>
      </c>
      <c r="V3438" s="9" t="str">
        <f t="shared" si="340"/>
        <v>G</v>
      </c>
    </row>
    <row r="3439" spans="2:22" x14ac:dyDescent="0.25">
      <c r="B3439" t="s">
        <v>700</v>
      </c>
      <c r="C3439">
        <v>2017</v>
      </c>
      <c r="D3439" t="s">
        <v>1041</v>
      </c>
      <c r="F3439" t="s">
        <v>2017</v>
      </c>
      <c r="J3439" t="s">
        <v>683</v>
      </c>
      <c r="K3439" t="s">
        <v>2250</v>
      </c>
      <c r="L3439" t="s">
        <v>358</v>
      </c>
      <c r="M3439" t="s">
        <v>416</v>
      </c>
      <c r="N3439" t="s">
        <v>554</v>
      </c>
      <c r="O3439" t="s">
        <v>440</v>
      </c>
      <c r="Q3439">
        <v>1</v>
      </c>
      <c r="R3439" s="4"/>
      <c r="S3439" s="9" t="str">
        <f t="shared" si="341"/>
        <v>Jones, Nolan</v>
      </c>
      <c r="T3439" s="9" t="str">
        <f t="shared" ref="T3439:T3502" si="342">CONCATENATE(D3439&amp;" "&amp;E3439&amp;" "&amp;F3439&amp;" "&amp;G3439&amp;" "&amp;H3439&amp;" "&amp;I3439&amp;J3439)</f>
        <v>Bowman Platinum  Royal Blue   Pros</v>
      </c>
      <c r="U3439" s="9" t="str">
        <f>IFERROR(VLOOKUP(S3439,'Lookup '!B:D,3,FALSE)," ")</f>
        <v xml:space="preserve"> </v>
      </c>
      <c r="V3439" s="9" t="str">
        <f t="shared" si="340"/>
        <v>G</v>
      </c>
    </row>
    <row r="3440" spans="2:22" x14ac:dyDescent="0.25">
      <c r="B3440" t="s">
        <v>700</v>
      </c>
      <c r="C3440">
        <v>2017</v>
      </c>
      <c r="D3440" t="s">
        <v>1041</v>
      </c>
      <c r="F3440" t="s">
        <v>2017</v>
      </c>
      <c r="J3440" t="s">
        <v>683</v>
      </c>
      <c r="K3440" t="s">
        <v>2251</v>
      </c>
      <c r="L3440" t="s">
        <v>1468</v>
      </c>
      <c r="M3440" t="s">
        <v>898</v>
      </c>
      <c r="N3440" t="s">
        <v>966</v>
      </c>
      <c r="O3440" t="s">
        <v>388</v>
      </c>
      <c r="P3440">
        <f>$S$1-1997</f>
        <v>23</v>
      </c>
      <c r="Q3440">
        <v>1</v>
      </c>
      <c r="R3440" s="4">
        <v>1</v>
      </c>
      <c r="S3440" s="9" t="str">
        <f t="shared" si="341"/>
        <v>Robles, Victor</v>
      </c>
      <c r="T3440" s="9" t="str">
        <f t="shared" si="342"/>
        <v>Bowman Platinum  Royal Blue   Pros</v>
      </c>
      <c r="U3440" s="9" t="str">
        <f>IFERROR(VLOOKUP(S3440,'Lookup '!B:D,3,FALSE)," ")</f>
        <v xml:space="preserve"> </v>
      </c>
      <c r="V3440" s="9" t="str">
        <f t="shared" si="340"/>
        <v>E $1</v>
      </c>
    </row>
    <row r="3441" spans="2:22" x14ac:dyDescent="0.25">
      <c r="B3441" t="s">
        <v>700</v>
      </c>
      <c r="C3441">
        <v>2017</v>
      </c>
      <c r="D3441" t="s">
        <v>1041</v>
      </c>
      <c r="F3441" t="s">
        <v>2017</v>
      </c>
      <c r="J3441" t="s">
        <v>683</v>
      </c>
      <c r="K3441" t="s">
        <v>2252</v>
      </c>
      <c r="L3441" t="s">
        <v>2177</v>
      </c>
      <c r="M3441" t="s">
        <v>2178</v>
      </c>
      <c r="N3441" t="s">
        <v>837</v>
      </c>
      <c r="O3441" t="s">
        <v>480</v>
      </c>
      <c r="Q3441">
        <v>1</v>
      </c>
      <c r="R3441" s="4"/>
      <c r="S3441" s="9" t="str">
        <f t="shared" si="341"/>
        <v>Adames, Willy</v>
      </c>
      <c r="T3441" s="9" t="str">
        <f t="shared" si="342"/>
        <v>Bowman Platinum  Royal Blue   Pros</v>
      </c>
      <c r="U3441" s="9" t="str">
        <f>IFERROR(VLOOKUP(S3441,'Lookup '!B:D,3,FALSE)," ")</f>
        <v xml:space="preserve"> </v>
      </c>
      <c r="V3441" s="9" t="str">
        <f t="shared" si="340"/>
        <v>G</v>
      </c>
    </row>
    <row r="3442" spans="2:22" x14ac:dyDescent="0.25">
      <c r="B3442" t="s">
        <v>700</v>
      </c>
      <c r="C3442">
        <v>2017</v>
      </c>
      <c r="D3442" t="s">
        <v>1041</v>
      </c>
      <c r="F3442" t="s">
        <v>2021</v>
      </c>
      <c r="G3442" s="1" t="s">
        <v>1693</v>
      </c>
      <c r="J3442" t="s">
        <v>683</v>
      </c>
      <c r="K3442" t="s">
        <v>2253</v>
      </c>
      <c r="L3442" t="s">
        <v>2035</v>
      </c>
      <c r="M3442" t="s">
        <v>2036</v>
      </c>
      <c r="N3442" t="s">
        <v>423</v>
      </c>
      <c r="O3442" t="s">
        <v>382</v>
      </c>
      <c r="P3442">
        <f>$S$1-1997</f>
        <v>23</v>
      </c>
      <c r="Q3442">
        <v>1</v>
      </c>
      <c r="R3442" s="4"/>
      <c r="S3442" s="9" t="str">
        <f t="shared" si="341"/>
        <v>Allard, Kolby</v>
      </c>
      <c r="T3442" s="9" t="str">
        <f t="shared" si="342"/>
        <v>Bowman Platinum  Purple /250  Pros</v>
      </c>
      <c r="U3442" s="9" t="str">
        <f>IFERROR(VLOOKUP(S3442,'Lookup '!B:D,3,FALSE)," ")</f>
        <v xml:space="preserve"> </v>
      </c>
      <c r="V3442" s="9" t="str">
        <f t="shared" si="340"/>
        <v>G</v>
      </c>
    </row>
    <row r="3443" spans="2:22" x14ac:dyDescent="0.25">
      <c r="B3443" t="s">
        <v>700</v>
      </c>
      <c r="C3443">
        <v>2017</v>
      </c>
      <c r="D3443" t="s">
        <v>1041</v>
      </c>
      <c r="F3443" t="s">
        <v>2021</v>
      </c>
      <c r="G3443" s="1" t="s">
        <v>1693</v>
      </c>
      <c r="J3443" t="s">
        <v>683</v>
      </c>
      <c r="K3443" t="s">
        <v>2254</v>
      </c>
      <c r="L3443" t="s">
        <v>2255</v>
      </c>
      <c r="M3443" t="s">
        <v>704</v>
      </c>
      <c r="N3443" t="s">
        <v>430</v>
      </c>
      <c r="O3443" t="s">
        <v>382</v>
      </c>
      <c r="Q3443">
        <v>1</v>
      </c>
      <c r="R3443" s="4"/>
      <c r="S3443" s="9" t="str">
        <f t="shared" si="341"/>
        <v>Szapucki, Thomas</v>
      </c>
      <c r="T3443" s="9" t="str">
        <f t="shared" si="342"/>
        <v>Bowman Platinum  Purple /250  Pros</v>
      </c>
      <c r="U3443" s="9" t="str">
        <f>IFERROR(VLOOKUP(S3443,'Lookup '!B:D,3,FALSE)," ")</f>
        <v xml:space="preserve"> </v>
      </c>
      <c r="V3443" s="9" t="str">
        <f t="shared" si="340"/>
        <v>G</v>
      </c>
    </row>
    <row r="3444" spans="2:22" x14ac:dyDescent="0.25">
      <c r="B3444" t="s">
        <v>700</v>
      </c>
      <c r="C3444">
        <v>2017</v>
      </c>
      <c r="D3444" t="s">
        <v>1041</v>
      </c>
      <c r="F3444" t="s">
        <v>2021</v>
      </c>
      <c r="G3444" s="1" t="s">
        <v>1693</v>
      </c>
      <c r="J3444" t="s">
        <v>683</v>
      </c>
      <c r="K3444" t="s">
        <v>2256</v>
      </c>
      <c r="L3444" t="s">
        <v>2257</v>
      </c>
      <c r="M3444" t="s">
        <v>761</v>
      </c>
      <c r="N3444" t="s">
        <v>420</v>
      </c>
      <c r="O3444" t="s">
        <v>382</v>
      </c>
      <c r="Q3444">
        <v>1</v>
      </c>
      <c r="R3444" s="4"/>
      <c r="S3444" s="9" t="str">
        <f t="shared" si="341"/>
        <v>Keller, Mitch</v>
      </c>
      <c r="T3444" s="9" t="str">
        <f t="shared" si="342"/>
        <v>Bowman Platinum  Purple /250  Pros</v>
      </c>
      <c r="U3444" s="9" t="str">
        <f>IFERROR(VLOOKUP(S3444,'Lookup '!B:D,3,FALSE)," ")</f>
        <v xml:space="preserve"> </v>
      </c>
      <c r="V3444" s="9" t="str">
        <f t="shared" si="340"/>
        <v>G</v>
      </c>
    </row>
    <row r="3445" spans="2:22" x14ac:dyDescent="0.25">
      <c r="B3445" t="s">
        <v>700</v>
      </c>
      <c r="C3445">
        <v>2017</v>
      </c>
      <c r="D3445" t="s">
        <v>1041</v>
      </c>
      <c r="F3445" t="s">
        <v>2016</v>
      </c>
      <c r="J3445" t="s">
        <v>683</v>
      </c>
      <c r="K3445" t="s">
        <v>2258</v>
      </c>
      <c r="L3445" t="s">
        <v>2259</v>
      </c>
      <c r="M3445" t="s">
        <v>2125</v>
      </c>
      <c r="N3445" t="s">
        <v>509</v>
      </c>
      <c r="O3445" t="s">
        <v>382</v>
      </c>
      <c r="Q3445">
        <v>1</v>
      </c>
      <c r="R3445" s="4"/>
      <c r="S3445" s="9" t="str">
        <f t="shared" si="341"/>
        <v>De La Cruz, Oscar</v>
      </c>
      <c r="T3445" s="9" t="str">
        <f t="shared" si="342"/>
        <v>Bowman Platinum  Ice   Pros</v>
      </c>
      <c r="U3445" s="9" t="str">
        <f>IFERROR(VLOOKUP(S3445,'Lookup '!B:D,3,FALSE)," ")</f>
        <v xml:space="preserve"> </v>
      </c>
      <c r="V3445" s="9" t="str">
        <f t="shared" si="340"/>
        <v>G</v>
      </c>
    </row>
    <row r="3446" spans="2:22" x14ac:dyDescent="0.25">
      <c r="B3446" t="s">
        <v>700</v>
      </c>
      <c r="C3446">
        <v>2017</v>
      </c>
      <c r="D3446" t="s">
        <v>1041</v>
      </c>
      <c r="F3446" t="s">
        <v>2016</v>
      </c>
      <c r="J3446" t="s">
        <v>683</v>
      </c>
      <c r="K3446" t="s">
        <v>2254</v>
      </c>
      <c r="L3446" t="s">
        <v>2255</v>
      </c>
      <c r="M3446" t="s">
        <v>704</v>
      </c>
      <c r="N3446" t="s">
        <v>430</v>
      </c>
      <c r="O3446" t="s">
        <v>382</v>
      </c>
      <c r="Q3446">
        <v>1</v>
      </c>
      <c r="R3446" s="4"/>
      <c r="S3446" s="9" t="str">
        <f t="shared" si="341"/>
        <v>Szapucki, Thomas</v>
      </c>
      <c r="T3446" s="9" t="str">
        <f t="shared" si="342"/>
        <v>Bowman Platinum  Ice   Pros</v>
      </c>
      <c r="U3446" s="9" t="str">
        <f>IFERROR(VLOOKUP(S3446,'Lookup '!B:D,3,FALSE)," ")</f>
        <v xml:space="preserve"> </v>
      </c>
      <c r="V3446" s="9" t="str">
        <f t="shared" si="340"/>
        <v>G</v>
      </c>
    </row>
    <row r="3447" spans="2:22" x14ac:dyDescent="0.25">
      <c r="B3447" t="s">
        <v>700</v>
      </c>
      <c r="C3447">
        <v>2017</v>
      </c>
      <c r="D3447" t="s">
        <v>1041</v>
      </c>
      <c r="J3447" t="s">
        <v>683</v>
      </c>
      <c r="K3447" t="s">
        <v>2260</v>
      </c>
      <c r="L3447" t="s">
        <v>2261</v>
      </c>
      <c r="M3447" t="s">
        <v>1084</v>
      </c>
      <c r="N3447" t="s">
        <v>443</v>
      </c>
      <c r="O3447" t="s">
        <v>382</v>
      </c>
      <c r="Q3447">
        <v>1</v>
      </c>
      <c r="R3447" s="4"/>
      <c r="S3447" s="9" t="str">
        <f t="shared" si="341"/>
        <v>Puk, AJ</v>
      </c>
      <c r="T3447" s="9" t="str">
        <f t="shared" si="342"/>
        <v>Bowman Platinum     Pros</v>
      </c>
      <c r="U3447" s="9" t="str">
        <f>IFERROR(VLOOKUP(S3447,'Lookup '!B:D,3,FALSE)," ")</f>
        <v xml:space="preserve"> </v>
      </c>
      <c r="V3447" s="9" t="str">
        <f t="shared" si="340"/>
        <v>G</v>
      </c>
    </row>
    <row r="3448" spans="2:22" x14ac:dyDescent="0.25">
      <c r="B3448" t="s">
        <v>700</v>
      </c>
      <c r="C3448">
        <v>2017</v>
      </c>
      <c r="D3448" t="s">
        <v>1041</v>
      </c>
      <c r="J3448" t="s">
        <v>683</v>
      </c>
      <c r="K3448" t="s">
        <v>2262</v>
      </c>
      <c r="L3448" t="s">
        <v>733</v>
      </c>
      <c r="M3448" t="s">
        <v>1393</v>
      </c>
      <c r="N3448" t="s">
        <v>433</v>
      </c>
      <c r="O3448" t="s">
        <v>480</v>
      </c>
      <c r="Q3448">
        <v>1</v>
      </c>
      <c r="R3448" s="4"/>
      <c r="S3448" s="9" t="str">
        <f t="shared" si="341"/>
        <v>Rodriguez, Alfredo</v>
      </c>
      <c r="T3448" s="9" t="str">
        <f t="shared" si="342"/>
        <v>Bowman Platinum     Pros</v>
      </c>
      <c r="U3448" s="9" t="str">
        <f>IFERROR(VLOOKUP(S3448,'Lookup '!B:D,3,FALSE)," ")</f>
        <v xml:space="preserve"> </v>
      </c>
      <c r="V3448" s="9" t="str">
        <f t="shared" si="340"/>
        <v>G</v>
      </c>
    </row>
    <row r="3449" spans="2:22" x14ac:dyDescent="0.25">
      <c r="B3449" t="s">
        <v>700</v>
      </c>
      <c r="C3449">
        <v>2017</v>
      </c>
      <c r="D3449" t="s">
        <v>1041</v>
      </c>
      <c r="J3449" t="s">
        <v>683</v>
      </c>
      <c r="K3449" t="s">
        <v>2263</v>
      </c>
      <c r="L3449" t="s">
        <v>1670</v>
      </c>
      <c r="M3449" t="s">
        <v>1671</v>
      </c>
      <c r="N3449" t="s">
        <v>781</v>
      </c>
      <c r="O3449" t="s">
        <v>480</v>
      </c>
      <c r="Q3449">
        <v>1</v>
      </c>
      <c r="R3449" s="4"/>
      <c r="S3449" s="9" t="str">
        <f t="shared" si="341"/>
        <v>Rodgers, Brendan</v>
      </c>
      <c r="T3449" s="9" t="str">
        <f t="shared" si="342"/>
        <v>Bowman Platinum     Pros</v>
      </c>
      <c r="U3449" s="9" t="str">
        <f>IFERROR(VLOOKUP(S3449,'Lookup '!B:D,3,FALSE)," ")</f>
        <v xml:space="preserve"> </v>
      </c>
      <c r="V3449" s="9" t="str">
        <f t="shared" si="340"/>
        <v>G</v>
      </c>
    </row>
    <row r="3450" spans="2:22" x14ac:dyDescent="0.25">
      <c r="B3450" t="s">
        <v>700</v>
      </c>
      <c r="C3450">
        <v>2017</v>
      </c>
      <c r="D3450" t="s">
        <v>1041</v>
      </c>
      <c r="J3450" t="s">
        <v>683</v>
      </c>
      <c r="K3450" t="s">
        <v>2264</v>
      </c>
      <c r="L3450" t="s">
        <v>2169</v>
      </c>
      <c r="M3450" t="s">
        <v>1113</v>
      </c>
      <c r="N3450" t="s">
        <v>509</v>
      </c>
      <c r="O3450" t="s">
        <v>382</v>
      </c>
      <c r="Q3450">
        <v>1</v>
      </c>
      <c r="R3450" s="4"/>
      <c r="S3450" s="9" t="str">
        <f t="shared" si="341"/>
        <v>Cease, Dylan</v>
      </c>
      <c r="T3450" s="9" t="str">
        <f t="shared" si="342"/>
        <v>Bowman Platinum     Pros</v>
      </c>
      <c r="U3450" s="9" t="str">
        <f>IFERROR(VLOOKUP(S3450,'Lookup '!B:D,3,FALSE)," ")</f>
        <v xml:space="preserve"> </v>
      </c>
      <c r="V3450" s="9" t="str">
        <f t="shared" si="340"/>
        <v>G</v>
      </c>
    </row>
    <row r="3451" spans="2:22" x14ac:dyDescent="0.25">
      <c r="B3451" t="s">
        <v>700</v>
      </c>
      <c r="C3451">
        <v>2017</v>
      </c>
      <c r="D3451" t="s">
        <v>1041</v>
      </c>
      <c r="J3451" t="s">
        <v>683</v>
      </c>
      <c r="K3451" t="s">
        <v>2265</v>
      </c>
      <c r="L3451" t="s">
        <v>2266</v>
      </c>
      <c r="M3451" t="s">
        <v>535</v>
      </c>
      <c r="N3451" t="s">
        <v>395</v>
      </c>
      <c r="O3451" t="s">
        <v>382</v>
      </c>
      <c r="Q3451">
        <v>1</v>
      </c>
      <c r="R3451" s="4"/>
      <c r="S3451" s="9" t="str">
        <f t="shared" si="341"/>
        <v>Romero, Fernando</v>
      </c>
      <c r="T3451" s="9" t="str">
        <f t="shared" si="342"/>
        <v>Bowman Platinum     Pros</v>
      </c>
      <c r="U3451" s="9" t="str">
        <f>IFERROR(VLOOKUP(S3451,'Lookup '!B:D,3,FALSE)," ")</f>
        <v xml:space="preserve"> </v>
      </c>
      <c r="V3451" s="9" t="str">
        <f t="shared" si="340"/>
        <v>G</v>
      </c>
    </row>
    <row r="3452" spans="2:22" x14ac:dyDescent="0.25">
      <c r="B3452" t="s">
        <v>700</v>
      </c>
      <c r="C3452">
        <v>2017</v>
      </c>
      <c r="D3452" t="s">
        <v>1041</v>
      </c>
      <c r="J3452" t="s">
        <v>683</v>
      </c>
      <c r="K3452" t="s">
        <v>2267</v>
      </c>
      <c r="L3452" t="s">
        <v>1361</v>
      </c>
      <c r="M3452" t="s">
        <v>1149</v>
      </c>
      <c r="N3452" t="s">
        <v>556</v>
      </c>
      <c r="O3452" t="s">
        <v>382</v>
      </c>
      <c r="Q3452">
        <v>1</v>
      </c>
      <c r="R3452" s="4"/>
      <c r="S3452" s="9" t="str">
        <f t="shared" si="341"/>
        <v>Rios, Francisco</v>
      </c>
      <c r="T3452" s="9" t="str">
        <f t="shared" si="342"/>
        <v>Bowman Platinum     Pros</v>
      </c>
      <c r="U3452" s="9" t="str">
        <f>IFERROR(VLOOKUP(S3452,'Lookup '!B:D,3,FALSE)," ")</f>
        <v xml:space="preserve"> </v>
      </c>
      <c r="V3452" s="9" t="str">
        <f t="shared" si="340"/>
        <v>G</v>
      </c>
    </row>
    <row r="3453" spans="2:22" x14ac:dyDescent="0.25">
      <c r="B3453" t="s">
        <v>700</v>
      </c>
      <c r="C3453">
        <v>2017</v>
      </c>
      <c r="D3453" t="s">
        <v>1041</v>
      </c>
      <c r="J3453" t="s">
        <v>683</v>
      </c>
      <c r="K3453" t="s">
        <v>2268</v>
      </c>
      <c r="L3453" t="s">
        <v>1291</v>
      </c>
      <c r="M3453" t="s">
        <v>2269</v>
      </c>
      <c r="N3453" t="s">
        <v>381</v>
      </c>
      <c r="O3453" t="s">
        <v>480</v>
      </c>
      <c r="Q3453">
        <v>1</v>
      </c>
      <c r="R3453" s="4"/>
      <c r="S3453" s="9" t="str">
        <f t="shared" si="341"/>
        <v>Crawford, JP</v>
      </c>
      <c r="T3453" s="9" t="str">
        <f t="shared" si="342"/>
        <v>Bowman Platinum     Pros</v>
      </c>
      <c r="U3453" s="9" t="str">
        <f>IFERROR(VLOOKUP(S3453,'Lookup '!B:D,3,FALSE)," ")</f>
        <v xml:space="preserve"> </v>
      </c>
      <c r="V3453" s="9" t="str">
        <f t="shared" si="340"/>
        <v>G</v>
      </c>
    </row>
    <row r="3454" spans="2:22" x14ac:dyDescent="0.25">
      <c r="B3454" t="s">
        <v>700</v>
      </c>
      <c r="C3454">
        <v>2017</v>
      </c>
      <c r="D3454" t="s">
        <v>1041</v>
      </c>
      <c r="J3454" t="s">
        <v>683</v>
      </c>
      <c r="K3454" t="s">
        <v>2270</v>
      </c>
      <c r="L3454" t="s">
        <v>831</v>
      </c>
      <c r="M3454" t="s">
        <v>2271</v>
      </c>
      <c r="N3454" t="s">
        <v>381</v>
      </c>
      <c r="O3454" t="s">
        <v>388</v>
      </c>
      <c r="Q3454">
        <v>1</v>
      </c>
      <c r="R3454" s="4"/>
      <c r="S3454" s="9" t="str">
        <f t="shared" si="341"/>
        <v>Ortiz, Jhailyn</v>
      </c>
      <c r="T3454" s="9" t="str">
        <f t="shared" si="342"/>
        <v>Bowman Platinum     Pros</v>
      </c>
      <c r="U3454" s="9" t="str">
        <f>IFERROR(VLOOKUP(S3454,'Lookup '!B:D,3,FALSE)," ")</f>
        <v xml:space="preserve"> </v>
      </c>
      <c r="V3454" s="9" t="str">
        <f t="shared" si="340"/>
        <v>G</v>
      </c>
    </row>
    <row r="3455" spans="2:22" x14ac:dyDescent="0.25">
      <c r="B3455" t="s">
        <v>700</v>
      </c>
      <c r="C3455">
        <v>2017</v>
      </c>
      <c r="D3455" t="s">
        <v>1041</v>
      </c>
      <c r="J3455" t="s">
        <v>683</v>
      </c>
      <c r="K3455" t="s">
        <v>2272</v>
      </c>
      <c r="L3455" t="s">
        <v>1894</v>
      </c>
      <c r="M3455" t="s">
        <v>404</v>
      </c>
      <c r="N3455" t="s">
        <v>966</v>
      </c>
      <c r="O3455" t="s">
        <v>388</v>
      </c>
      <c r="Q3455">
        <v>1</v>
      </c>
      <c r="R3455" s="4">
        <v>4</v>
      </c>
      <c r="S3455" s="9" t="str">
        <f t="shared" si="341"/>
        <v>Soto, Juan</v>
      </c>
      <c r="T3455" s="9" t="str">
        <f t="shared" si="342"/>
        <v>Bowman Platinum     Pros</v>
      </c>
      <c r="U3455" s="9" t="str">
        <f>IFERROR(VLOOKUP(S3455,'Lookup '!B:D,3,FALSE)," ")</f>
        <v xml:space="preserve"> </v>
      </c>
      <c r="V3455" s="9" t="str">
        <f t="shared" si="340"/>
        <v>E $1</v>
      </c>
    </row>
    <row r="3456" spans="2:22" x14ac:dyDescent="0.25">
      <c r="B3456" t="s">
        <v>700</v>
      </c>
      <c r="C3456">
        <v>2017</v>
      </c>
      <c r="D3456" t="s">
        <v>1041</v>
      </c>
      <c r="J3456" t="s">
        <v>683</v>
      </c>
      <c r="K3456" t="s">
        <v>2273</v>
      </c>
      <c r="L3456" t="s">
        <v>1638</v>
      </c>
      <c r="M3456" t="s">
        <v>1639</v>
      </c>
      <c r="N3456" t="s">
        <v>456</v>
      </c>
      <c r="O3456" t="s">
        <v>388</v>
      </c>
      <c r="Q3456">
        <v>1</v>
      </c>
      <c r="R3456" s="4"/>
      <c r="S3456" s="9" t="str">
        <f t="shared" si="341"/>
        <v>Brinson, Lewis</v>
      </c>
      <c r="T3456" s="9" t="str">
        <f t="shared" si="342"/>
        <v>Bowman Platinum     Pros</v>
      </c>
      <c r="U3456" s="9" t="str">
        <f>IFERROR(VLOOKUP(S3456,'Lookup '!B:D,3,FALSE)," ")</f>
        <v xml:space="preserve"> </v>
      </c>
      <c r="V3456" s="9" t="str">
        <f t="shared" si="340"/>
        <v>G</v>
      </c>
    </row>
    <row r="3457" spans="2:22" x14ac:dyDescent="0.25">
      <c r="B3457" t="s">
        <v>700</v>
      </c>
      <c r="C3457">
        <v>2017</v>
      </c>
      <c r="D3457" t="s">
        <v>1041</v>
      </c>
      <c r="J3457" t="s">
        <v>683</v>
      </c>
      <c r="K3457" t="s">
        <v>2274</v>
      </c>
      <c r="L3457" t="s">
        <v>1286</v>
      </c>
      <c r="M3457" t="s">
        <v>908</v>
      </c>
      <c r="N3457" t="s">
        <v>433</v>
      </c>
      <c r="O3457" t="s">
        <v>382</v>
      </c>
      <c r="Q3457">
        <v>1</v>
      </c>
      <c r="R3457" s="4"/>
      <c r="S3457" s="9" t="str">
        <f t="shared" si="341"/>
        <v>Castillo, Luis</v>
      </c>
      <c r="T3457" s="9" t="str">
        <f t="shared" si="342"/>
        <v>Bowman Platinum     Pros</v>
      </c>
      <c r="U3457" s="9" t="str">
        <f>IFERROR(VLOOKUP(S3457,'Lookup '!B:D,3,FALSE)," ")</f>
        <v xml:space="preserve"> </v>
      </c>
      <c r="V3457" s="9" t="str">
        <f t="shared" si="340"/>
        <v>G</v>
      </c>
    </row>
    <row r="3458" spans="2:22" x14ac:dyDescent="0.25">
      <c r="B3458" t="s">
        <v>700</v>
      </c>
      <c r="C3458">
        <v>2017</v>
      </c>
      <c r="D3458" t="s">
        <v>1041</v>
      </c>
      <c r="J3458" t="s">
        <v>683</v>
      </c>
      <c r="K3458" t="s">
        <v>2275</v>
      </c>
      <c r="L3458" t="s">
        <v>2276</v>
      </c>
      <c r="M3458" t="s">
        <v>2277</v>
      </c>
      <c r="N3458" t="s">
        <v>556</v>
      </c>
      <c r="O3458" t="s">
        <v>480</v>
      </c>
      <c r="Q3458">
        <v>1</v>
      </c>
      <c r="R3458" s="4"/>
      <c r="S3458" s="9" t="str">
        <f t="shared" si="341"/>
        <v>Gurriel Jr, Lourdes</v>
      </c>
      <c r="T3458" s="9" t="str">
        <f t="shared" si="342"/>
        <v>Bowman Platinum     Pros</v>
      </c>
      <c r="U3458" s="9" t="str">
        <f>IFERROR(VLOOKUP(S3458,'Lookup '!B:D,3,FALSE)," ")</f>
        <v xml:space="preserve"> </v>
      </c>
      <c r="V3458" s="9" t="str">
        <f t="shared" si="340"/>
        <v>G</v>
      </c>
    </row>
    <row r="3459" spans="2:22" x14ac:dyDescent="0.25">
      <c r="B3459" t="s">
        <v>700</v>
      </c>
      <c r="C3459">
        <v>2017</v>
      </c>
      <c r="D3459" t="s">
        <v>1041</v>
      </c>
      <c r="J3459" t="s">
        <v>683</v>
      </c>
      <c r="K3459" t="s">
        <v>2278</v>
      </c>
      <c r="L3459" t="s">
        <v>831</v>
      </c>
      <c r="M3459" t="s">
        <v>908</v>
      </c>
      <c r="N3459" t="s">
        <v>456</v>
      </c>
      <c r="O3459" t="s">
        <v>382</v>
      </c>
      <c r="Q3459">
        <v>1</v>
      </c>
      <c r="R3459" s="4"/>
      <c r="S3459" s="9" t="str">
        <f t="shared" si="341"/>
        <v>Ortiz, Luis</v>
      </c>
      <c r="T3459" s="9" t="str">
        <f t="shared" si="342"/>
        <v>Bowman Platinum     Pros</v>
      </c>
      <c r="U3459" s="9" t="str">
        <f>IFERROR(VLOOKUP(S3459,'Lookup '!B:D,3,FALSE)," ")</f>
        <v xml:space="preserve"> </v>
      </c>
      <c r="V3459" s="9" t="str">
        <f t="shared" si="340"/>
        <v>G</v>
      </c>
    </row>
    <row r="3460" spans="2:22" x14ac:dyDescent="0.25">
      <c r="B3460" t="s">
        <v>700</v>
      </c>
      <c r="C3460">
        <v>2017</v>
      </c>
      <c r="D3460" t="s">
        <v>1041</v>
      </c>
      <c r="J3460" t="s">
        <v>683</v>
      </c>
      <c r="K3460" t="s">
        <v>2279</v>
      </c>
      <c r="L3460" t="s">
        <v>1646</v>
      </c>
      <c r="M3460" t="s">
        <v>1647</v>
      </c>
      <c r="N3460" t="s">
        <v>549</v>
      </c>
      <c r="O3460" t="s">
        <v>388</v>
      </c>
      <c r="Q3460">
        <v>1</v>
      </c>
      <c r="R3460" s="4"/>
      <c r="S3460" s="9" t="str">
        <f t="shared" si="341"/>
        <v>Taveras, Leody</v>
      </c>
      <c r="T3460" s="9" t="str">
        <f t="shared" si="342"/>
        <v>Bowman Platinum     Pros</v>
      </c>
      <c r="U3460" s="9" t="str">
        <f>IFERROR(VLOOKUP(S3460,'Lookup '!B:D,3,FALSE)," ")</f>
        <v xml:space="preserve"> </v>
      </c>
      <c r="V3460" s="9" t="str">
        <f t="shared" si="340"/>
        <v>G</v>
      </c>
    </row>
    <row r="3461" spans="2:22" x14ac:dyDescent="0.25">
      <c r="B3461" t="s">
        <v>700</v>
      </c>
      <c r="C3461">
        <v>2017</v>
      </c>
      <c r="D3461" t="s">
        <v>1041</v>
      </c>
      <c r="J3461" t="s">
        <v>683</v>
      </c>
      <c r="K3461" t="s">
        <v>2280</v>
      </c>
      <c r="L3461" t="s">
        <v>1772</v>
      </c>
      <c r="M3461" t="s">
        <v>908</v>
      </c>
      <c r="N3461" t="s">
        <v>446</v>
      </c>
      <c r="O3461" t="s">
        <v>398</v>
      </c>
      <c r="P3461">
        <f>$S$1-1997</f>
        <v>23</v>
      </c>
      <c r="Q3461">
        <v>1</v>
      </c>
      <c r="R3461" s="4"/>
      <c r="S3461" s="9" t="str">
        <f t="shared" si="341"/>
        <v>Urias, Luis</v>
      </c>
      <c r="T3461" s="9" t="str">
        <f t="shared" si="342"/>
        <v>Bowman Platinum     Pros</v>
      </c>
      <c r="U3461" s="9" t="str">
        <f>IFERROR(VLOOKUP(S3461,'Lookup '!B:D,3,FALSE)," ")</f>
        <v xml:space="preserve"> </v>
      </c>
      <c r="V3461" s="9" t="str">
        <f t="shared" si="340"/>
        <v>G</v>
      </c>
    </row>
    <row r="3462" spans="2:22" x14ac:dyDescent="0.25">
      <c r="B3462" t="s">
        <v>700</v>
      </c>
      <c r="C3462">
        <v>2017</v>
      </c>
      <c r="D3462" t="s">
        <v>1041</v>
      </c>
      <c r="J3462" t="s">
        <v>683</v>
      </c>
      <c r="K3462" t="s">
        <v>2281</v>
      </c>
      <c r="L3462" t="s">
        <v>1636</v>
      </c>
      <c r="M3462" t="s">
        <v>995</v>
      </c>
      <c r="N3462" t="s">
        <v>423</v>
      </c>
      <c r="O3462" t="s">
        <v>382</v>
      </c>
      <c r="P3462">
        <f>$S$1-1994</f>
        <v>26</v>
      </c>
      <c r="Q3462">
        <v>1</v>
      </c>
      <c r="R3462" s="4"/>
      <c r="S3462" s="9" t="str">
        <f t="shared" si="341"/>
        <v>Fried, Max</v>
      </c>
      <c r="T3462" s="9" t="str">
        <f t="shared" si="342"/>
        <v>Bowman Platinum     Pros</v>
      </c>
      <c r="U3462" s="9" t="str">
        <f>IFERROR(VLOOKUP(S3462,'Lookup '!B:D,3,FALSE)," ")</f>
        <v xml:space="preserve"> </v>
      </c>
      <c r="V3462" s="9" t="str">
        <f t="shared" si="340"/>
        <v>G</v>
      </c>
    </row>
    <row r="3463" spans="2:22" x14ac:dyDescent="0.25">
      <c r="B3463" t="s">
        <v>700</v>
      </c>
      <c r="C3463">
        <v>2017</v>
      </c>
      <c r="D3463" t="s">
        <v>1041</v>
      </c>
      <c r="J3463" t="s">
        <v>683</v>
      </c>
      <c r="K3463" t="s">
        <v>2282</v>
      </c>
      <c r="L3463" t="s">
        <v>2257</v>
      </c>
      <c r="M3463" t="s">
        <v>761</v>
      </c>
      <c r="N3463" t="s">
        <v>420</v>
      </c>
      <c r="O3463" t="s">
        <v>382</v>
      </c>
      <c r="Q3463">
        <v>1</v>
      </c>
      <c r="R3463" s="4"/>
      <c r="S3463" s="9" t="str">
        <f t="shared" si="341"/>
        <v>Keller, Mitch</v>
      </c>
      <c r="T3463" s="9" t="str">
        <f t="shared" si="342"/>
        <v>Bowman Platinum     Pros</v>
      </c>
      <c r="U3463" s="9" t="str">
        <f>IFERROR(VLOOKUP(S3463,'Lookup '!B:D,3,FALSE)," ")</f>
        <v xml:space="preserve"> </v>
      </c>
      <c r="V3463" s="9" t="str">
        <f t="shared" si="340"/>
        <v>G</v>
      </c>
    </row>
    <row r="3464" spans="2:22" x14ac:dyDescent="0.25">
      <c r="B3464" t="s">
        <v>700</v>
      </c>
      <c r="C3464">
        <v>2017</v>
      </c>
      <c r="D3464" t="s">
        <v>1041</v>
      </c>
      <c r="J3464" t="s">
        <v>683</v>
      </c>
      <c r="K3464" t="s">
        <v>2283</v>
      </c>
      <c r="L3464" t="s">
        <v>409</v>
      </c>
      <c r="M3464" t="s">
        <v>1028</v>
      </c>
      <c r="N3464" t="s">
        <v>381</v>
      </c>
      <c r="O3464" t="s">
        <v>388</v>
      </c>
      <c r="P3464">
        <f>$S$1-1993</f>
        <v>27</v>
      </c>
      <c r="Q3464">
        <v>1</v>
      </c>
      <c r="R3464" s="4"/>
      <c r="S3464" s="9" t="str">
        <f t="shared" si="341"/>
        <v>Williams, Nick</v>
      </c>
      <c r="T3464" s="9" t="str">
        <f t="shared" si="342"/>
        <v>Bowman Platinum     Pros</v>
      </c>
      <c r="U3464" s="9" t="str">
        <f>IFERROR(VLOOKUP(S3464,'Lookup '!B:D,3,FALSE)," ")</f>
        <v xml:space="preserve"> </v>
      </c>
      <c r="V3464" s="9" t="str">
        <f t="shared" si="340"/>
        <v>G</v>
      </c>
    </row>
    <row r="3465" spans="2:22" x14ac:dyDescent="0.25">
      <c r="B3465" t="s">
        <v>700</v>
      </c>
      <c r="C3465">
        <v>2017</v>
      </c>
      <c r="D3465" t="s">
        <v>1041</v>
      </c>
      <c r="J3465" t="s">
        <v>683</v>
      </c>
      <c r="K3465" t="s">
        <v>2284</v>
      </c>
      <c r="L3465" t="s">
        <v>2285</v>
      </c>
      <c r="M3465" t="s">
        <v>1378</v>
      </c>
      <c r="N3465" t="s">
        <v>423</v>
      </c>
      <c r="O3465" t="s">
        <v>382</v>
      </c>
      <c r="Q3465">
        <v>1</v>
      </c>
      <c r="R3465" s="4"/>
      <c r="S3465" s="9" t="str">
        <f t="shared" si="341"/>
        <v>Weigel, Patrick</v>
      </c>
      <c r="T3465" s="9" t="str">
        <f t="shared" si="342"/>
        <v>Bowman Platinum     Pros</v>
      </c>
      <c r="U3465" s="9" t="str">
        <f>IFERROR(VLOOKUP(S3465,'Lookup '!B:D,3,FALSE)," ")</f>
        <v xml:space="preserve"> </v>
      </c>
      <c r="V3465" s="9" t="str">
        <f t="shared" si="340"/>
        <v>G</v>
      </c>
    </row>
    <row r="3466" spans="2:22" x14ac:dyDescent="0.25">
      <c r="B3466" t="s">
        <v>700</v>
      </c>
      <c r="C3466">
        <v>2017</v>
      </c>
      <c r="D3466" t="s">
        <v>1041</v>
      </c>
      <c r="J3466" t="s">
        <v>683</v>
      </c>
      <c r="K3466" t="s">
        <v>2286</v>
      </c>
      <c r="L3466" t="s">
        <v>2287</v>
      </c>
      <c r="M3466" t="s">
        <v>2288</v>
      </c>
      <c r="N3466" t="s">
        <v>781</v>
      </c>
      <c r="O3466" t="s">
        <v>382</v>
      </c>
      <c r="Q3466">
        <v>1</v>
      </c>
      <c r="R3466" s="4"/>
      <c r="S3466" s="9" t="str">
        <f t="shared" si="341"/>
        <v>Pint, Riley</v>
      </c>
      <c r="T3466" s="9" t="str">
        <f t="shared" si="342"/>
        <v>Bowman Platinum     Pros</v>
      </c>
      <c r="U3466" s="9" t="str">
        <f>IFERROR(VLOOKUP(S3466,'Lookup '!B:D,3,FALSE)," ")</f>
        <v xml:space="preserve"> </v>
      </c>
      <c r="V3466" s="9" t="str">
        <f t="shared" si="340"/>
        <v>G</v>
      </c>
    </row>
    <row r="3467" spans="2:22" x14ac:dyDescent="0.25">
      <c r="B3467" t="s">
        <v>700</v>
      </c>
      <c r="C3467">
        <v>2017</v>
      </c>
      <c r="D3467" t="s">
        <v>1041</v>
      </c>
      <c r="J3467" t="s">
        <v>683</v>
      </c>
      <c r="K3467" t="s">
        <v>2289</v>
      </c>
      <c r="L3467" t="s">
        <v>2290</v>
      </c>
      <c r="M3467" t="s">
        <v>2291</v>
      </c>
      <c r="N3467" t="s">
        <v>402</v>
      </c>
      <c r="O3467" t="s">
        <v>382</v>
      </c>
      <c r="Q3467">
        <v>1</v>
      </c>
      <c r="R3467" s="4"/>
      <c r="S3467" s="9" t="str">
        <f t="shared" si="341"/>
        <v>Raudes, Roniel</v>
      </c>
      <c r="T3467" s="9" t="str">
        <f t="shared" si="342"/>
        <v>Bowman Platinum     Pros</v>
      </c>
      <c r="U3467" s="9" t="str">
        <f>IFERROR(VLOOKUP(S3467,'Lookup '!B:D,3,FALSE)," ")</f>
        <v xml:space="preserve"> </v>
      </c>
      <c r="V3467" s="9" t="str">
        <f t="shared" si="340"/>
        <v>G</v>
      </c>
    </row>
    <row r="3468" spans="2:22" x14ac:dyDescent="0.25">
      <c r="B3468" t="s">
        <v>700</v>
      </c>
      <c r="C3468">
        <v>2017</v>
      </c>
      <c r="D3468" t="s">
        <v>1041</v>
      </c>
      <c r="J3468" t="s">
        <v>683</v>
      </c>
      <c r="K3468" t="s">
        <v>2292</v>
      </c>
      <c r="L3468" t="s">
        <v>2162</v>
      </c>
      <c r="M3468" t="s">
        <v>2163</v>
      </c>
      <c r="N3468" t="s">
        <v>554</v>
      </c>
      <c r="O3468" t="s">
        <v>382</v>
      </c>
      <c r="Q3468">
        <v>1</v>
      </c>
      <c r="R3468" s="4"/>
      <c r="S3468" s="9" t="str">
        <f t="shared" si="341"/>
        <v>McKenzie, Triston</v>
      </c>
      <c r="T3468" s="9" t="str">
        <f t="shared" si="342"/>
        <v>Bowman Platinum     Pros</v>
      </c>
      <c r="U3468" s="9" t="str">
        <f>IFERROR(VLOOKUP(S3468,'Lookup '!B:D,3,FALSE)," ")</f>
        <v xml:space="preserve"> </v>
      </c>
      <c r="V3468" s="9" t="str">
        <f t="shared" si="340"/>
        <v>G</v>
      </c>
    </row>
    <row r="3469" spans="2:22" x14ac:dyDescent="0.25">
      <c r="B3469" t="s">
        <v>700</v>
      </c>
      <c r="C3469">
        <v>2017</v>
      </c>
      <c r="D3469" t="s">
        <v>1041</v>
      </c>
      <c r="J3469" t="s">
        <v>683</v>
      </c>
      <c r="K3469" t="s">
        <v>2293</v>
      </c>
      <c r="L3469" t="s">
        <v>2294</v>
      </c>
      <c r="M3469" t="s">
        <v>1256</v>
      </c>
      <c r="N3469" t="s">
        <v>555</v>
      </c>
      <c r="O3469" t="s">
        <v>388</v>
      </c>
      <c r="P3469">
        <f>$S$1-1995</f>
        <v>25</v>
      </c>
      <c r="Q3469">
        <v>1</v>
      </c>
      <c r="R3469" s="4"/>
      <c r="S3469" s="9" t="str">
        <f t="shared" si="341"/>
        <v>O'Neill, Tyler</v>
      </c>
      <c r="T3469" s="9" t="str">
        <f t="shared" si="342"/>
        <v>Bowman Platinum     Pros</v>
      </c>
      <c r="U3469" s="9" t="str">
        <f>IFERROR(VLOOKUP(S3469,'Lookup '!B:D,3,FALSE)," ")</f>
        <v xml:space="preserve"> </v>
      </c>
      <c r="V3469" s="9" t="str">
        <f t="shared" si="340"/>
        <v>G</v>
      </c>
    </row>
    <row r="3470" spans="2:22" x14ac:dyDescent="0.25">
      <c r="B3470" t="s">
        <v>700</v>
      </c>
      <c r="C3470">
        <v>2017</v>
      </c>
      <c r="D3470" t="s">
        <v>1041</v>
      </c>
      <c r="J3470" t="s">
        <v>683</v>
      </c>
      <c r="K3470" t="s">
        <v>2295</v>
      </c>
      <c r="L3470" t="s">
        <v>2134</v>
      </c>
      <c r="M3470" t="s">
        <v>2135</v>
      </c>
      <c r="N3470" t="s">
        <v>554</v>
      </c>
      <c r="O3470" t="s">
        <v>480</v>
      </c>
      <c r="Q3470">
        <v>1</v>
      </c>
      <c r="R3470" s="4"/>
      <c r="S3470" s="9" t="str">
        <f t="shared" si="341"/>
        <v>Chang, Yu-Cheng</v>
      </c>
      <c r="T3470" s="9" t="str">
        <f t="shared" si="342"/>
        <v>Bowman Platinum     Pros</v>
      </c>
      <c r="U3470" s="9" t="str">
        <f>IFERROR(VLOOKUP(S3470,'Lookup '!B:D,3,FALSE)," ")</f>
        <v xml:space="preserve"> </v>
      </c>
      <c r="V3470" s="9" t="str">
        <f t="shared" si="340"/>
        <v>G</v>
      </c>
    </row>
    <row r="3471" spans="2:22" x14ac:dyDescent="0.25">
      <c r="B3471" t="s">
        <v>520</v>
      </c>
      <c r="C3471">
        <v>2017</v>
      </c>
      <c r="D3471" t="s">
        <v>2296</v>
      </c>
      <c r="K3471">
        <v>63</v>
      </c>
      <c r="L3471" t="s">
        <v>1769</v>
      </c>
      <c r="M3471" t="s">
        <v>870</v>
      </c>
      <c r="N3471" t="s">
        <v>781</v>
      </c>
      <c r="Q3471">
        <v>1</v>
      </c>
      <c r="R3471" s="4"/>
      <c r="S3471" s="9" t="str">
        <f t="shared" si="341"/>
        <v>Story, Trevor</v>
      </c>
      <c r="T3471" s="9" t="str">
        <f t="shared" si="342"/>
        <v xml:space="preserve">Diamond Kings     </v>
      </c>
      <c r="U3471" s="9" t="str">
        <f>IFERROR(VLOOKUP(S3471,'Lookup '!B:D,3,FALSE)," ")</f>
        <v/>
      </c>
      <c r="V3471" s="9" t="str">
        <f t="shared" si="340"/>
        <v>G</v>
      </c>
    </row>
    <row r="3472" spans="2:22" x14ac:dyDescent="0.25">
      <c r="B3472" t="s">
        <v>520</v>
      </c>
      <c r="C3472">
        <v>2017</v>
      </c>
      <c r="D3472" t="s">
        <v>2296</v>
      </c>
      <c r="K3472">
        <v>65</v>
      </c>
      <c r="L3472" t="s">
        <v>964</v>
      </c>
      <c r="M3472" t="s">
        <v>949</v>
      </c>
      <c r="N3472" t="s">
        <v>387</v>
      </c>
      <c r="O3472" t="s">
        <v>382</v>
      </c>
      <c r="Q3472">
        <v>1</v>
      </c>
      <c r="R3472" s="4">
        <v>0.6</v>
      </c>
      <c r="S3472" s="9" t="str">
        <f t="shared" si="341"/>
        <v>Verlander, Justin</v>
      </c>
      <c r="T3472" s="9" t="str">
        <f t="shared" si="342"/>
        <v xml:space="preserve">Diamond Kings     </v>
      </c>
      <c r="U3472" s="9" t="str">
        <f>IFERROR(VLOOKUP(S3472,'Lookup '!B:D,3,FALSE)," ")</f>
        <v/>
      </c>
      <c r="V3472" s="9" t="str">
        <f t="shared" si="340"/>
        <v>F $.25</v>
      </c>
    </row>
    <row r="3473" spans="2:22" x14ac:dyDescent="0.25">
      <c r="B3473" t="s">
        <v>520</v>
      </c>
      <c r="C3473">
        <v>2017</v>
      </c>
      <c r="D3473" t="s">
        <v>2296</v>
      </c>
      <c r="K3473">
        <v>89</v>
      </c>
      <c r="L3473" t="s">
        <v>1134</v>
      </c>
      <c r="M3473" t="s">
        <v>1135</v>
      </c>
      <c r="N3473" t="s">
        <v>966</v>
      </c>
      <c r="Q3473">
        <v>1</v>
      </c>
      <c r="R3473" s="4">
        <v>1.5</v>
      </c>
      <c r="S3473" s="9" t="str">
        <f t="shared" si="341"/>
        <v>Harper, Bryce</v>
      </c>
      <c r="T3473" s="9" t="str">
        <f t="shared" si="342"/>
        <v xml:space="preserve">Diamond Kings     </v>
      </c>
      <c r="U3473" s="9" t="str">
        <f>IFERROR(VLOOKUP(S3473,'Lookup '!B:D,3,FALSE)," ")</f>
        <v/>
      </c>
      <c r="V3473" s="9" t="str">
        <f t="shared" ref="V3473:V3502" si="343">IF(R3473&gt;0.249,IF(R3473&gt;0.99,IF(R3473&gt;4.99,IF(R3473&gt;9.99,IF(R3473&gt;49.99,IF(R3473&gt;99.99,"A $100","B $50"),"C $10"),"D $5"),"E $1"),"F $.25"),"G")</f>
        <v>E $1</v>
      </c>
    </row>
    <row r="3474" spans="2:22" x14ac:dyDescent="0.25">
      <c r="B3474" t="s">
        <v>520</v>
      </c>
      <c r="C3474">
        <v>2017</v>
      </c>
      <c r="D3474" t="s">
        <v>2296</v>
      </c>
      <c r="F3474" t="s">
        <v>2298</v>
      </c>
      <c r="G3474" s="1" t="s">
        <v>2299</v>
      </c>
      <c r="K3474">
        <v>107</v>
      </c>
      <c r="L3474" t="s">
        <v>1019</v>
      </c>
      <c r="M3474" t="s">
        <v>992</v>
      </c>
      <c r="N3474" t="s">
        <v>465</v>
      </c>
      <c r="O3474" t="s">
        <v>382</v>
      </c>
      <c r="Q3474">
        <v>1</v>
      </c>
      <c r="R3474" s="4">
        <v>6</v>
      </c>
      <c r="S3474" s="9" t="str">
        <f t="shared" si="341"/>
        <v>Sale, Chris</v>
      </c>
      <c r="T3474" s="9" t="str">
        <f t="shared" si="342"/>
        <v xml:space="preserve">Diamond Kings  Blue ArtProof /25  </v>
      </c>
      <c r="U3474" s="9" t="str">
        <f>IFERROR(VLOOKUP(S3474,'Lookup '!B:D,3,FALSE)," ")</f>
        <v/>
      </c>
      <c r="V3474" s="9" t="str">
        <f t="shared" si="343"/>
        <v>D $5</v>
      </c>
    </row>
    <row r="3475" spans="2:22" x14ac:dyDescent="0.25">
      <c r="B3475" t="s">
        <v>520</v>
      </c>
      <c r="C3475">
        <v>2017</v>
      </c>
      <c r="D3475" t="s">
        <v>2296</v>
      </c>
      <c r="J3475" t="s">
        <v>14</v>
      </c>
      <c r="K3475">
        <v>130</v>
      </c>
      <c r="L3475" t="s">
        <v>2060</v>
      </c>
      <c r="M3475" t="s">
        <v>801</v>
      </c>
      <c r="N3475" t="s">
        <v>532</v>
      </c>
      <c r="Q3475">
        <v>1</v>
      </c>
      <c r="R3475" s="4">
        <v>2.5</v>
      </c>
      <c r="S3475" s="9" t="str">
        <f t="shared" si="341"/>
        <v>Bregman, Alex</v>
      </c>
      <c r="T3475" s="9" t="str">
        <f t="shared" si="342"/>
        <v>Diamond Kings     RC</v>
      </c>
      <c r="U3475" s="9">
        <f>IFERROR(VLOOKUP(S3475,'Lookup '!B:D,3,FALSE)," ")</f>
        <v>0</v>
      </c>
      <c r="V3475" s="9" t="str">
        <f t="shared" si="343"/>
        <v>E $1</v>
      </c>
    </row>
    <row r="3476" spans="2:22" x14ac:dyDescent="0.25">
      <c r="B3476" t="s">
        <v>520</v>
      </c>
      <c r="C3476">
        <v>2017</v>
      </c>
      <c r="D3476" t="s">
        <v>2296</v>
      </c>
      <c r="F3476" t="s">
        <v>2297</v>
      </c>
      <c r="J3476" t="s">
        <v>14</v>
      </c>
      <c r="K3476">
        <v>139</v>
      </c>
      <c r="L3476" t="s">
        <v>1701</v>
      </c>
      <c r="M3476" t="s">
        <v>361</v>
      </c>
      <c r="N3476" t="s">
        <v>532</v>
      </c>
      <c r="Q3476">
        <v>1</v>
      </c>
      <c r="R3476" s="4"/>
      <c r="S3476" s="9" t="str">
        <f t="shared" si="341"/>
        <v>Paulino, David</v>
      </c>
      <c r="T3476" s="9" t="str">
        <f t="shared" si="342"/>
        <v>Diamond Kings  GrayFrame   RC</v>
      </c>
      <c r="U3476" s="9" t="str">
        <f>IFERROR(VLOOKUP(S3476,'Lookup '!B:D,3,FALSE)," ")</f>
        <v xml:space="preserve"> </v>
      </c>
      <c r="V3476" s="9" t="str">
        <f t="shared" si="343"/>
        <v>G</v>
      </c>
    </row>
    <row r="3477" spans="2:22" x14ac:dyDescent="0.25">
      <c r="B3477" t="s">
        <v>520</v>
      </c>
      <c r="C3477">
        <v>2017</v>
      </c>
      <c r="D3477" t="s">
        <v>2296</v>
      </c>
      <c r="J3477" t="s">
        <v>14</v>
      </c>
      <c r="K3477">
        <v>141</v>
      </c>
      <c r="L3477" t="s">
        <v>869</v>
      </c>
      <c r="M3477" t="s">
        <v>725</v>
      </c>
      <c r="N3477" t="s">
        <v>781</v>
      </c>
      <c r="O3477" t="s">
        <v>382</v>
      </c>
      <c r="Q3477">
        <v>1</v>
      </c>
      <c r="R3477" s="4"/>
      <c r="S3477" s="9" t="str">
        <f t="shared" si="341"/>
        <v>Hoffman, Jeff</v>
      </c>
      <c r="T3477" s="9" t="str">
        <f t="shared" si="342"/>
        <v>Diamond Kings     RC</v>
      </c>
      <c r="U3477" s="9" t="str">
        <f>IFERROR(VLOOKUP(S3477,'Lookup '!B:D,3,FALSE)," ")</f>
        <v xml:space="preserve"> </v>
      </c>
      <c r="V3477" s="9" t="str">
        <f t="shared" si="343"/>
        <v>G</v>
      </c>
    </row>
    <row r="3478" spans="2:22" x14ac:dyDescent="0.25">
      <c r="B3478" t="s">
        <v>520</v>
      </c>
      <c r="C3478">
        <v>2017</v>
      </c>
      <c r="D3478" t="s">
        <v>2296</v>
      </c>
      <c r="J3478" t="s">
        <v>14</v>
      </c>
      <c r="K3478">
        <v>143</v>
      </c>
      <c r="L3478" t="s">
        <v>2065</v>
      </c>
      <c r="M3478" t="s">
        <v>447</v>
      </c>
      <c r="N3478" t="s">
        <v>446</v>
      </c>
      <c r="Q3478">
        <v>1</v>
      </c>
      <c r="R3478" s="4"/>
      <c r="S3478" s="9" t="str">
        <f t="shared" si="341"/>
        <v>Renfroe, Hunter</v>
      </c>
      <c r="T3478" s="9" t="str">
        <f t="shared" si="342"/>
        <v>Diamond Kings     RC</v>
      </c>
      <c r="U3478" s="9" t="str">
        <f>IFERROR(VLOOKUP(S3478,'Lookup '!B:D,3,FALSE)," ")</f>
        <v xml:space="preserve"> </v>
      </c>
      <c r="V3478" s="9" t="str">
        <f t="shared" si="343"/>
        <v>G</v>
      </c>
    </row>
    <row r="3479" spans="2:22" x14ac:dyDescent="0.25">
      <c r="B3479" t="s">
        <v>1726</v>
      </c>
      <c r="C3479">
        <v>2017</v>
      </c>
      <c r="D3479" t="s">
        <v>521</v>
      </c>
      <c r="E3479" t="s">
        <v>1708</v>
      </c>
      <c r="J3479" t="s">
        <v>683</v>
      </c>
      <c r="K3479" t="s">
        <v>2317</v>
      </c>
      <c r="L3479" t="s">
        <v>2100</v>
      </c>
      <c r="M3479" t="s">
        <v>1370</v>
      </c>
      <c r="N3479" t="s">
        <v>446</v>
      </c>
      <c r="O3479" t="s">
        <v>382</v>
      </c>
      <c r="Q3479">
        <v>1</v>
      </c>
      <c r="R3479" s="4"/>
      <c r="S3479" s="9" t="str">
        <f t="shared" si="341"/>
        <v>Espinoza, Anderson</v>
      </c>
      <c r="T3479" s="9" t="str">
        <f t="shared" si="342"/>
        <v>Donruss The Prospects    Pros</v>
      </c>
      <c r="U3479" s="9" t="str">
        <f>IFERROR(VLOOKUP(S3479,'Lookup '!B:D,3,FALSE)," ")</f>
        <v xml:space="preserve"> </v>
      </c>
      <c r="V3479" s="9" t="str">
        <f t="shared" si="343"/>
        <v>G</v>
      </c>
    </row>
    <row r="3480" spans="2:22" x14ac:dyDescent="0.25">
      <c r="B3480" t="s">
        <v>1726</v>
      </c>
      <c r="C3480">
        <v>2017</v>
      </c>
      <c r="D3480" t="s">
        <v>521</v>
      </c>
      <c r="E3480" t="s">
        <v>2302</v>
      </c>
      <c r="F3480" t="s">
        <v>2303</v>
      </c>
      <c r="J3480" t="s">
        <v>683</v>
      </c>
      <c r="K3480" t="s">
        <v>2318</v>
      </c>
      <c r="L3480" t="s">
        <v>2151</v>
      </c>
      <c r="M3480" t="s">
        <v>840</v>
      </c>
      <c r="N3480" t="s">
        <v>402</v>
      </c>
      <c r="O3480" t="s">
        <v>440</v>
      </c>
      <c r="Q3480">
        <v>1</v>
      </c>
      <c r="R3480" s="4">
        <v>5</v>
      </c>
      <c r="S3480" s="9" t="str">
        <f t="shared" si="341"/>
        <v>Devers, Rafael</v>
      </c>
      <c r="T3480" s="9" t="str">
        <f t="shared" si="342"/>
        <v>Donruss The Prospects Blue Back Cyan Blue Back   Pros</v>
      </c>
      <c r="U3480" s="9" t="str">
        <f>IFERROR(VLOOKUP(S3480,'Lookup '!B:D,3,FALSE)," ")</f>
        <v xml:space="preserve"> </v>
      </c>
      <c r="V3480" s="9" t="str">
        <f t="shared" si="343"/>
        <v>D $5</v>
      </c>
    </row>
    <row r="3481" spans="2:22" x14ac:dyDescent="0.25">
      <c r="B3481" t="s">
        <v>377</v>
      </c>
      <c r="C3481">
        <v>2017</v>
      </c>
      <c r="D3481" t="s">
        <v>521</v>
      </c>
      <c r="E3481" t="s">
        <v>1708</v>
      </c>
      <c r="J3481" t="s">
        <v>14</v>
      </c>
      <c r="K3481" t="s">
        <v>2319</v>
      </c>
      <c r="L3481" t="s">
        <v>2242</v>
      </c>
      <c r="M3481" t="s">
        <v>1163</v>
      </c>
      <c r="N3481" t="s">
        <v>394</v>
      </c>
      <c r="O3481" t="s">
        <v>424</v>
      </c>
      <c r="Q3481">
        <v>1</v>
      </c>
      <c r="R3481" s="4">
        <v>15</v>
      </c>
      <c r="S3481" s="9" t="str">
        <f t="shared" si="341"/>
        <v>Bellinger, Cody</v>
      </c>
      <c r="T3481" s="9" t="str">
        <f t="shared" si="342"/>
        <v>Donruss The Prospects    RC</v>
      </c>
      <c r="U3481" s="9">
        <f>IFERROR(VLOOKUP(S3481,'Lookup '!B:D,3,FALSE)," ")</f>
        <v>0</v>
      </c>
      <c r="V3481" s="9" t="str">
        <f t="shared" si="343"/>
        <v>C $10</v>
      </c>
    </row>
    <row r="3482" spans="2:22" x14ac:dyDescent="0.25">
      <c r="B3482" t="s">
        <v>1726</v>
      </c>
      <c r="C3482">
        <v>2017</v>
      </c>
      <c r="D3482" t="s">
        <v>521</v>
      </c>
      <c r="E3482" t="s">
        <v>2304</v>
      </c>
      <c r="F3482" t="s">
        <v>2313</v>
      </c>
      <c r="G3482" s="1" t="s">
        <v>2314</v>
      </c>
      <c r="K3482" t="s">
        <v>2320</v>
      </c>
      <c r="L3482" t="s">
        <v>774</v>
      </c>
      <c r="M3482" t="s">
        <v>2321</v>
      </c>
      <c r="N3482" t="s">
        <v>659</v>
      </c>
      <c r="Q3482">
        <v>1</v>
      </c>
      <c r="R3482" s="4"/>
      <c r="S3482" s="9" t="str">
        <f t="shared" si="341"/>
        <v>Kendall, Jeren</v>
      </c>
      <c r="T3482" s="9" t="str">
        <f t="shared" si="342"/>
        <v xml:space="preserve">Donruss American Pride Red /149  </v>
      </c>
      <c r="U3482" s="9" t="str">
        <f>IFERROR(VLOOKUP(S3482,'Lookup '!B:D,3,FALSE)," ")</f>
        <v xml:space="preserve"> </v>
      </c>
      <c r="V3482" s="9" t="str">
        <f t="shared" si="343"/>
        <v>G</v>
      </c>
    </row>
    <row r="3483" spans="2:22" x14ac:dyDescent="0.25">
      <c r="B3483" t="s">
        <v>1726</v>
      </c>
      <c r="C3483">
        <v>2017</v>
      </c>
      <c r="D3483" t="s">
        <v>521</v>
      </c>
      <c r="E3483" t="s">
        <v>2304</v>
      </c>
      <c r="K3483" t="s">
        <v>2322</v>
      </c>
      <c r="L3483" t="s">
        <v>2323</v>
      </c>
      <c r="M3483" t="s">
        <v>523</v>
      </c>
      <c r="N3483" t="s">
        <v>659</v>
      </c>
      <c r="Q3483">
        <v>1</v>
      </c>
      <c r="R3483" s="4"/>
      <c r="S3483" s="9" t="str">
        <f t="shared" si="341"/>
        <v>Cate, Tim</v>
      </c>
      <c r="T3483" s="9" t="str">
        <f t="shared" si="342"/>
        <v xml:space="preserve">Donruss American Pride    </v>
      </c>
      <c r="U3483" s="9" t="str">
        <f>IFERROR(VLOOKUP(S3483,'Lookup '!B:D,3,FALSE)," ")</f>
        <v xml:space="preserve"> </v>
      </c>
      <c r="V3483" s="9" t="str">
        <f t="shared" si="343"/>
        <v>G</v>
      </c>
    </row>
    <row r="3484" spans="2:22" x14ac:dyDescent="0.25">
      <c r="B3484" t="s">
        <v>1726</v>
      </c>
      <c r="C3484">
        <v>2017</v>
      </c>
      <c r="D3484" t="s">
        <v>521</v>
      </c>
      <c r="E3484" t="s">
        <v>2305</v>
      </c>
      <c r="H3484" t="s">
        <v>919</v>
      </c>
      <c r="K3484" t="s">
        <v>2324</v>
      </c>
      <c r="L3484" t="s">
        <v>901</v>
      </c>
      <c r="M3484" t="s">
        <v>902</v>
      </c>
      <c r="N3484" t="s">
        <v>391</v>
      </c>
      <c r="O3484" t="s">
        <v>28</v>
      </c>
      <c r="Q3484">
        <v>1</v>
      </c>
      <c r="R3484" s="4">
        <v>8</v>
      </c>
      <c r="S3484" s="9" t="str">
        <f t="shared" si="341"/>
        <v>Molina, Yadier</v>
      </c>
      <c r="T3484" s="9" t="str">
        <f t="shared" si="342"/>
        <v xml:space="preserve">Donruss Diamond Collection   Relic </v>
      </c>
      <c r="U3484" s="9" t="str">
        <f>IFERROR(VLOOKUP(S3484,'Lookup '!B:D,3,FALSE)," ")</f>
        <v/>
      </c>
      <c r="V3484" s="9" t="str">
        <f t="shared" si="343"/>
        <v>D $5</v>
      </c>
    </row>
    <row r="3485" spans="2:22" x14ac:dyDescent="0.25">
      <c r="B3485" t="s">
        <v>1726</v>
      </c>
      <c r="C3485">
        <v>2017</v>
      </c>
      <c r="D3485" t="s">
        <v>521</v>
      </c>
      <c r="E3485" t="s">
        <v>2306</v>
      </c>
      <c r="K3485" t="s">
        <v>2325</v>
      </c>
      <c r="L3485" t="s">
        <v>766</v>
      </c>
      <c r="M3485" t="s">
        <v>973</v>
      </c>
      <c r="N3485" t="s">
        <v>402</v>
      </c>
      <c r="O3485" t="s">
        <v>424</v>
      </c>
      <c r="Q3485">
        <v>1</v>
      </c>
      <c r="R3485" s="4"/>
      <c r="S3485" s="9" t="str">
        <f t="shared" si="341"/>
        <v>Ramirez, Hanley</v>
      </c>
      <c r="T3485" s="9" t="str">
        <f t="shared" si="342"/>
        <v xml:space="preserve">Donruss Elite Series/249    </v>
      </c>
      <c r="U3485" s="9" t="str">
        <f>IFERROR(VLOOKUP(S3485,'Lookup '!B:D,3,FALSE)," ")</f>
        <v/>
      </c>
      <c r="V3485" s="9" t="str">
        <f t="shared" si="343"/>
        <v>G</v>
      </c>
    </row>
    <row r="3486" spans="2:22" x14ac:dyDescent="0.25">
      <c r="B3486" t="s">
        <v>1726</v>
      </c>
      <c r="C3486">
        <v>2017</v>
      </c>
      <c r="D3486" t="s">
        <v>521</v>
      </c>
      <c r="E3486" t="s">
        <v>2307</v>
      </c>
      <c r="F3486" t="s">
        <v>2315</v>
      </c>
      <c r="G3486" s="1" t="s">
        <v>1219</v>
      </c>
      <c r="J3486" t="s">
        <v>14</v>
      </c>
      <c r="K3486" t="s">
        <v>2326</v>
      </c>
      <c r="L3486" t="s">
        <v>1576</v>
      </c>
      <c r="M3486" t="s">
        <v>989</v>
      </c>
      <c r="N3486" t="s">
        <v>402</v>
      </c>
      <c r="O3486" t="s">
        <v>388</v>
      </c>
      <c r="Q3486">
        <v>1</v>
      </c>
      <c r="R3486" s="4">
        <v>7.5</v>
      </c>
      <c r="S3486" s="9" t="str">
        <f t="shared" si="341"/>
        <v>Benintendi, Andrew</v>
      </c>
      <c r="T3486" s="9" t="str">
        <f t="shared" si="342"/>
        <v>Donruss The Rookies Gray Border/199 Gray Border /199  RC</v>
      </c>
      <c r="U3486" s="9">
        <f>IFERROR(VLOOKUP(S3486,'Lookup '!B:D,3,FALSE)," ")</f>
        <v>0</v>
      </c>
      <c r="V3486" s="9" t="str">
        <f t="shared" si="343"/>
        <v>D $5</v>
      </c>
    </row>
    <row r="3487" spans="2:22" x14ac:dyDescent="0.25">
      <c r="B3487" t="s">
        <v>1726</v>
      </c>
      <c r="C3487">
        <v>2017</v>
      </c>
      <c r="D3487" t="s">
        <v>521</v>
      </c>
      <c r="E3487" t="s">
        <v>2308</v>
      </c>
      <c r="J3487" t="s">
        <v>14</v>
      </c>
      <c r="K3487" t="s">
        <v>2327</v>
      </c>
      <c r="L3487" t="s">
        <v>2065</v>
      </c>
      <c r="M3487" t="s">
        <v>447</v>
      </c>
      <c r="N3487" t="s">
        <v>446</v>
      </c>
      <c r="O3487" t="s">
        <v>388</v>
      </c>
      <c r="Q3487">
        <v>1</v>
      </c>
      <c r="R3487" s="4"/>
      <c r="S3487" s="9" t="str">
        <f t="shared" si="341"/>
        <v>Renfroe, Hunter</v>
      </c>
      <c r="T3487" s="9" t="str">
        <f t="shared" si="342"/>
        <v>Donruss The Rookies    RC</v>
      </c>
      <c r="U3487" s="9" t="str">
        <f>IFERROR(VLOOKUP(S3487,'Lookup '!B:D,3,FALSE)," ")</f>
        <v xml:space="preserve"> </v>
      </c>
      <c r="V3487" s="9" t="str">
        <f t="shared" si="343"/>
        <v>G</v>
      </c>
    </row>
    <row r="3488" spans="2:22" x14ac:dyDescent="0.25">
      <c r="B3488" t="s">
        <v>1726</v>
      </c>
      <c r="C3488">
        <v>2017</v>
      </c>
      <c r="D3488" t="s">
        <v>521</v>
      </c>
      <c r="E3488" t="s">
        <v>2308</v>
      </c>
      <c r="J3488" t="s">
        <v>14</v>
      </c>
      <c r="K3488" t="s">
        <v>2328</v>
      </c>
      <c r="L3488" t="s">
        <v>1205</v>
      </c>
      <c r="M3488" t="s">
        <v>1484</v>
      </c>
      <c r="N3488" t="s">
        <v>456</v>
      </c>
      <c r="O3488" t="s">
        <v>480</v>
      </c>
      <c r="Q3488">
        <v>1</v>
      </c>
      <c r="R3488" s="4"/>
      <c r="S3488" s="9" t="str">
        <f t="shared" si="341"/>
        <v>Arcia, Orlando</v>
      </c>
      <c r="T3488" s="9" t="str">
        <f t="shared" si="342"/>
        <v>Donruss The Rookies    RC</v>
      </c>
      <c r="U3488" s="9" t="str">
        <f>IFERROR(VLOOKUP(S3488,'Lookup '!B:D,3,FALSE)," ")</f>
        <v xml:space="preserve"> </v>
      </c>
      <c r="V3488" s="9" t="str">
        <f t="shared" si="343"/>
        <v>G</v>
      </c>
    </row>
    <row r="3489" spans="2:22" x14ac:dyDescent="0.25">
      <c r="B3489" t="s">
        <v>1726</v>
      </c>
      <c r="C3489">
        <v>2017</v>
      </c>
      <c r="D3489" t="s">
        <v>521</v>
      </c>
      <c r="E3489" t="s">
        <v>2308</v>
      </c>
      <c r="J3489" t="s">
        <v>14</v>
      </c>
      <c r="K3489" t="s">
        <v>2329</v>
      </c>
      <c r="L3489" t="s">
        <v>2050</v>
      </c>
      <c r="M3489" t="s">
        <v>527</v>
      </c>
      <c r="N3489" t="s">
        <v>446</v>
      </c>
      <c r="O3489" t="s">
        <v>388</v>
      </c>
      <c r="Q3489">
        <v>1</v>
      </c>
      <c r="R3489" s="4"/>
      <c r="S3489" s="9" t="str">
        <f t="shared" si="341"/>
        <v>Margot, Manny</v>
      </c>
      <c r="T3489" s="9" t="str">
        <f t="shared" si="342"/>
        <v>Donruss The Rookies    RC</v>
      </c>
      <c r="U3489" s="9" t="str">
        <f>IFERROR(VLOOKUP(S3489,'Lookup '!B:D,3,FALSE)," ")</f>
        <v xml:space="preserve"> </v>
      </c>
      <c r="V3489" s="9" t="str">
        <f t="shared" si="343"/>
        <v>G</v>
      </c>
    </row>
    <row r="3490" spans="2:22" x14ac:dyDescent="0.25">
      <c r="B3490" t="s">
        <v>377</v>
      </c>
      <c r="C3490">
        <v>2017</v>
      </c>
      <c r="D3490" t="s">
        <v>521</v>
      </c>
      <c r="E3490" t="s">
        <v>1709</v>
      </c>
      <c r="F3490" t="s">
        <v>557</v>
      </c>
      <c r="G3490" s="1" t="s">
        <v>1219</v>
      </c>
      <c r="H3490" t="s">
        <v>921</v>
      </c>
      <c r="J3490" t="s">
        <v>14</v>
      </c>
      <c r="K3490" t="s">
        <v>2330</v>
      </c>
      <c r="L3490" t="s">
        <v>573</v>
      </c>
      <c r="M3490" t="s">
        <v>877</v>
      </c>
      <c r="N3490" t="s">
        <v>420</v>
      </c>
      <c r="Q3490">
        <v>1</v>
      </c>
      <c r="R3490" s="4">
        <v>22.5</v>
      </c>
      <c r="S3490" s="9" t="str">
        <f t="shared" si="341"/>
        <v>Bell, Josh</v>
      </c>
      <c r="T3490" s="9" t="str">
        <f t="shared" si="342"/>
        <v>Donruss Signature Series Blue /199 Auto RC</v>
      </c>
      <c r="U3490" s="9" t="str">
        <f>IFERROR(VLOOKUP(S3490,'Lookup '!B:D,3,FALSE)," ")</f>
        <v xml:space="preserve"> </v>
      </c>
      <c r="V3490" s="9" t="str">
        <f t="shared" si="343"/>
        <v>C $10</v>
      </c>
    </row>
    <row r="3491" spans="2:22" x14ac:dyDescent="0.25">
      <c r="B3491" t="s">
        <v>1726</v>
      </c>
      <c r="C3491">
        <v>2017</v>
      </c>
      <c r="D3491" t="s">
        <v>521</v>
      </c>
      <c r="E3491" t="s">
        <v>2310</v>
      </c>
      <c r="K3491" t="s">
        <v>2331</v>
      </c>
      <c r="L3491" t="s">
        <v>1350</v>
      </c>
      <c r="M3491" t="s">
        <v>1351</v>
      </c>
      <c r="N3491" t="s">
        <v>402</v>
      </c>
      <c r="O3491" t="s">
        <v>388</v>
      </c>
      <c r="Q3491">
        <v>1</v>
      </c>
      <c r="R3491" s="4">
        <v>1.25</v>
      </c>
      <c r="S3491" s="9" t="str">
        <f t="shared" si="341"/>
        <v>Betts, Mookie</v>
      </c>
      <c r="T3491" s="9" t="str">
        <f t="shared" si="342"/>
        <v xml:space="preserve">Donruss Retro 83    </v>
      </c>
      <c r="U3491" s="9" t="str">
        <f>IFERROR(VLOOKUP(S3491,'Lookup '!B:D,3,FALSE)," ")</f>
        <v/>
      </c>
      <c r="V3491" s="9" t="str">
        <f t="shared" si="343"/>
        <v>E $1</v>
      </c>
    </row>
    <row r="3492" spans="2:22" x14ac:dyDescent="0.25">
      <c r="B3492" t="s">
        <v>1726</v>
      </c>
      <c r="C3492">
        <v>2017</v>
      </c>
      <c r="D3492" t="s">
        <v>521</v>
      </c>
      <c r="E3492" t="s">
        <v>2310</v>
      </c>
      <c r="K3492" t="s">
        <v>2332</v>
      </c>
      <c r="L3492" t="s">
        <v>1384</v>
      </c>
      <c r="M3492" t="s">
        <v>1380</v>
      </c>
      <c r="N3492" t="s">
        <v>509</v>
      </c>
      <c r="O3492" t="s">
        <v>440</v>
      </c>
      <c r="Q3492">
        <v>1</v>
      </c>
      <c r="R3492" s="4">
        <v>3</v>
      </c>
      <c r="S3492" s="9" t="str">
        <f t="shared" si="341"/>
        <v>Bryant, Kris</v>
      </c>
      <c r="T3492" s="9" t="str">
        <f t="shared" si="342"/>
        <v xml:space="preserve">Donruss Retro 83    </v>
      </c>
      <c r="U3492" s="9">
        <f>IFERROR(VLOOKUP(S3492,'Lookup '!B:D,3,FALSE)," ")</f>
        <v>0</v>
      </c>
      <c r="V3492" s="9" t="str">
        <f t="shared" si="343"/>
        <v>E $1</v>
      </c>
    </row>
    <row r="3493" spans="2:22" x14ac:dyDescent="0.25">
      <c r="B3493" t="s">
        <v>1726</v>
      </c>
      <c r="C3493">
        <v>2017</v>
      </c>
      <c r="D3493" t="s">
        <v>521</v>
      </c>
      <c r="E3493" t="s">
        <v>2310</v>
      </c>
      <c r="K3493" t="s">
        <v>2333</v>
      </c>
      <c r="L3493" t="s">
        <v>1441</v>
      </c>
      <c r="M3493" t="s">
        <v>1149</v>
      </c>
      <c r="N3493" t="s">
        <v>554</v>
      </c>
      <c r="O3493" t="s">
        <v>480</v>
      </c>
      <c r="Q3493">
        <v>1</v>
      </c>
      <c r="R3493" s="4">
        <v>1.25</v>
      </c>
      <c r="S3493" s="9" t="str">
        <f t="shared" si="341"/>
        <v>Lindor, Francisco</v>
      </c>
      <c r="T3493" s="9" t="str">
        <f t="shared" si="342"/>
        <v xml:space="preserve">Donruss Retro 83    </v>
      </c>
      <c r="U3493" s="9">
        <f>IFERROR(VLOOKUP(S3493,'Lookup '!B:D,3,FALSE)," ")</f>
        <v>0</v>
      </c>
      <c r="V3493" s="9" t="str">
        <f t="shared" si="343"/>
        <v>E $1</v>
      </c>
    </row>
    <row r="3494" spans="2:22" x14ac:dyDescent="0.25">
      <c r="B3494" t="s">
        <v>1726</v>
      </c>
      <c r="C3494">
        <v>2017</v>
      </c>
      <c r="D3494" t="s">
        <v>521</v>
      </c>
      <c r="E3494" t="s">
        <v>2310</v>
      </c>
      <c r="K3494" t="s">
        <v>2334</v>
      </c>
      <c r="L3494" t="s">
        <v>1142</v>
      </c>
      <c r="M3494" t="s">
        <v>614</v>
      </c>
      <c r="N3494" t="s">
        <v>532</v>
      </c>
      <c r="O3494" t="s">
        <v>398</v>
      </c>
      <c r="Q3494">
        <v>1</v>
      </c>
      <c r="R3494" s="4">
        <v>0.25</v>
      </c>
      <c r="S3494" s="9" t="str">
        <f t="shared" si="341"/>
        <v>Altuve, Jose</v>
      </c>
      <c r="T3494" s="9" t="str">
        <f t="shared" si="342"/>
        <v xml:space="preserve">Donruss Retro 83    </v>
      </c>
      <c r="U3494" s="9" t="str">
        <f>IFERROR(VLOOKUP(S3494,'Lookup '!B:D,3,FALSE)," ")</f>
        <v/>
      </c>
      <c r="V3494" s="9" t="str">
        <f t="shared" si="343"/>
        <v>F $.25</v>
      </c>
    </row>
    <row r="3495" spans="2:22" x14ac:dyDescent="0.25">
      <c r="B3495" t="s">
        <v>1726</v>
      </c>
      <c r="C3495">
        <v>2017</v>
      </c>
      <c r="D3495" t="s">
        <v>521</v>
      </c>
      <c r="E3495" t="s">
        <v>2310</v>
      </c>
      <c r="K3495" t="s">
        <v>2335</v>
      </c>
      <c r="L3495" t="s">
        <v>889</v>
      </c>
      <c r="M3495" t="s">
        <v>732</v>
      </c>
      <c r="N3495" t="s">
        <v>417</v>
      </c>
      <c r="O3495" t="s">
        <v>424</v>
      </c>
      <c r="Q3495">
        <v>1</v>
      </c>
      <c r="R3495" s="4">
        <v>1.25</v>
      </c>
      <c r="S3495" s="9" t="str">
        <f t="shared" si="341"/>
        <v>Pujols, Albert</v>
      </c>
      <c r="T3495" s="9" t="str">
        <f t="shared" si="342"/>
        <v xml:space="preserve">Donruss Retro 83    </v>
      </c>
      <c r="U3495" s="9" t="str">
        <f>IFERROR(VLOOKUP(S3495,'Lookup '!B:D,3,FALSE)," ")</f>
        <v/>
      </c>
      <c r="V3495" s="9" t="str">
        <f t="shared" si="343"/>
        <v>E $1</v>
      </c>
    </row>
    <row r="3496" spans="2:22" x14ac:dyDescent="0.25">
      <c r="B3496" t="s">
        <v>1726</v>
      </c>
      <c r="C3496">
        <v>2017</v>
      </c>
      <c r="D3496" t="s">
        <v>521</v>
      </c>
      <c r="E3496" t="s">
        <v>2310</v>
      </c>
      <c r="K3496" t="s">
        <v>2336</v>
      </c>
      <c r="L3496" t="s">
        <v>982</v>
      </c>
      <c r="M3496" t="s">
        <v>983</v>
      </c>
      <c r="N3496" t="s">
        <v>394</v>
      </c>
      <c r="O3496" t="s">
        <v>382</v>
      </c>
      <c r="Q3496">
        <v>1</v>
      </c>
      <c r="R3496" s="4">
        <v>1.5</v>
      </c>
      <c r="S3496" s="9" t="str">
        <f t="shared" si="341"/>
        <v>Kershaw, Clayton</v>
      </c>
      <c r="T3496" s="9" t="str">
        <f t="shared" si="342"/>
        <v xml:space="preserve">Donruss Retro 83    </v>
      </c>
      <c r="U3496" s="9" t="str">
        <f>IFERROR(VLOOKUP(S3496,'Lookup '!B:D,3,FALSE)," ")</f>
        <v/>
      </c>
      <c r="V3496" s="9" t="str">
        <f t="shared" si="343"/>
        <v>E $1</v>
      </c>
    </row>
    <row r="3497" spans="2:22" x14ac:dyDescent="0.25">
      <c r="B3497" t="s">
        <v>1726</v>
      </c>
      <c r="C3497">
        <v>2017</v>
      </c>
      <c r="D3497" t="s">
        <v>521</v>
      </c>
      <c r="E3497" t="s">
        <v>2310</v>
      </c>
      <c r="K3497" t="s">
        <v>2337</v>
      </c>
      <c r="L3497" t="s">
        <v>1338</v>
      </c>
      <c r="M3497" t="s">
        <v>1167</v>
      </c>
      <c r="N3497" t="s">
        <v>394</v>
      </c>
      <c r="O3497" t="s">
        <v>480</v>
      </c>
      <c r="Q3497">
        <v>1</v>
      </c>
      <c r="R3497" s="4">
        <v>1.25</v>
      </c>
      <c r="S3497" s="9" t="str">
        <f t="shared" si="341"/>
        <v>Seager, Corey</v>
      </c>
      <c r="T3497" s="9" t="str">
        <f t="shared" si="342"/>
        <v xml:space="preserve">Donruss Retro 83    </v>
      </c>
      <c r="U3497" s="9" t="str">
        <f>IFERROR(VLOOKUP(S3497,'Lookup '!B:D,3,FALSE)," ")</f>
        <v/>
      </c>
      <c r="V3497" s="9" t="str">
        <f t="shared" si="343"/>
        <v>E $1</v>
      </c>
    </row>
    <row r="3498" spans="2:22" x14ac:dyDescent="0.25">
      <c r="B3498" t="s">
        <v>1726</v>
      </c>
      <c r="C3498">
        <v>2017</v>
      </c>
      <c r="D3498" t="s">
        <v>521</v>
      </c>
      <c r="E3498" t="s">
        <v>2310</v>
      </c>
      <c r="K3498" t="s">
        <v>2338</v>
      </c>
      <c r="L3498" t="s">
        <v>1743</v>
      </c>
      <c r="M3498" t="s">
        <v>1744</v>
      </c>
      <c r="N3498" t="s">
        <v>430</v>
      </c>
      <c r="O3498" t="s">
        <v>382</v>
      </c>
      <c r="Q3498">
        <v>1</v>
      </c>
      <c r="R3498" s="4">
        <v>0.25</v>
      </c>
      <c r="S3498" s="9" t="str">
        <f t="shared" si="341"/>
        <v>Syndergaard, Noah</v>
      </c>
      <c r="T3498" s="9" t="str">
        <f t="shared" si="342"/>
        <v xml:space="preserve">Donruss Retro 83    </v>
      </c>
      <c r="U3498" s="9" t="str">
        <f>IFERROR(VLOOKUP(S3498,'Lookup '!B:D,3,FALSE)," ")</f>
        <v/>
      </c>
      <c r="V3498" s="9" t="str">
        <f t="shared" si="343"/>
        <v>F $.25</v>
      </c>
    </row>
    <row r="3499" spans="2:22" x14ac:dyDescent="0.25">
      <c r="B3499" t="s">
        <v>1726</v>
      </c>
      <c r="C3499">
        <v>2017</v>
      </c>
      <c r="D3499" t="s">
        <v>521</v>
      </c>
      <c r="E3499" t="s">
        <v>2310</v>
      </c>
      <c r="K3499" t="s">
        <v>2339</v>
      </c>
      <c r="L3499" t="s">
        <v>1329</v>
      </c>
      <c r="M3499" t="s">
        <v>1330</v>
      </c>
      <c r="N3499" t="s">
        <v>381</v>
      </c>
      <c r="O3499" t="s">
        <v>440</v>
      </c>
      <c r="Q3499">
        <v>1</v>
      </c>
      <c r="R3499" s="4"/>
      <c r="S3499" s="9" t="str">
        <f t="shared" si="341"/>
        <v>Franco, Maikel</v>
      </c>
      <c r="T3499" s="9" t="str">
        <f t="shared" si="342"/>
        <v xml:space="preserve">Donruss Retro 83    </v>
      </c>
      <c r="U3499" s="9" t="str">
        <f>IFERROR(VLOOKUP(S3499,'Lookup '!B:D,3,FALSE)," ")</f>
        <v/>
      </c>
      <c r="V3499" s="9" t="str">
        <f t="shared" si="343"/>
        <v>G</v>
      </c>
    </row>
    <row r="3500" spans="2:22" x14ac:dyDescent="0.25">
      <c r="B3500" t="s">
        <v>1726</v>
      </c>
      <c r="C3500">
        <v>2017</v>
      </c>
      <c r="D3500" t="s">
        <v>521</v>
      </c>
      <c r="E3500" t="s">
        <v>2310</v>
      </c>
      <c r="K3500" t="s">
        <v>2340</v>
      </c>
      <c r="L3500" t="s">
        <v>1695</v>
      </c>
      <c r="M3500" t="s">
        <v>1008</v>
      </c>
      <c r="N3500" t="s">
        <v>391</v>
      </c>
      <c r="O3500" t="s">
        <v>388</v>
      </c>
      <c r="Q3500">
        <v>1</v>
      </c>
      <c r="R3500" s="4"/>
      <c r="S3500" s="9" t="str">
        <f t="shared" si="341"/>
        <v>Piscotty, Stephen</v>
      </c>
      <c r="T3500" s="9" t="str">
        <f t="shared" si="342"/>
        <v xml:space="preserve">Donruss Retro 83    </v>
      </c>
      <c r="U3500" s="9" t="str">
        <f>IFERROR(VLOOKUP(S3500,'Lookup '!B:D,3,FALSE)," ")</f>
        <v xml:space="preserve"> </v>
      </c>
      <c r="V3500" s="9" t="str">
        <f t="shared" si="343"/>
        <v>G</v>
      </c>
    </row>
    <row r="3501" spans="2:22" x14ac:dyDescent="0.25">
      <c r="B3501" t="s">
        <v>1726</v>
      </c>
      <c r="C3501">
        <v>2017</v>
      </c>
      <c r="D3501" t="s">
        <v>521</v>
      </c>
      <c r="E3501" t="s">
        <v>2310</v>
      </c>
      <c r="K3501" t="s">
        <v>2341</v>
      </c>
      <c r="L3501" t="s">
        <v>843</v>
      </c>
      <c r="M3501" t="s">
        <v>844</v>
      </c>
      <c r="N3501" t="s">
        <v>549</v>
      </c>
      <c r="O3501" t="s">
        <v>440</v>
      </c>
      <c r="Q3501">
        <v>1</v>
      </c>
      <c r="R3501" s="4">
        <v>1</v>
      </c>
      <c r="S3501" s="9" t="str">
        <f t="shared" ref="S3501:S3564" si="344">L3501&amp;", "&amp;M3501</f>
        <v>Beltre, Adrian</v>
      </c>
      <c r="T3501" s="9" t="str">
        <f t="shared" si="342"/>
        <v xml:space="preserve">Donruss Retro 83    </v>
      </c>
      <c r="U3501" s="9" t="str">
        <f>IFERROR(VLOOKUP(S3501,'Lookup '!B:D,3,FALSE)," ")</f>
        <v/>
      </c>
      <c r="V3501" s="9" t="str">
        <f t="shared" si="343"/>
        <v>E $1</v>
      </c>
    </row>
    <row r="3502" spans="2:22" x14ac:dyDescent="0.25">
      <c r="B3502" t="s">
        <v>1726</v>
      </c>
      <c r="C3502">
        <v>2017</v>
      </c>
      <c r="D3502" t="s">
        <v>521</v>
      </c>
      <c r="E3502" t="s">
        <v>2310</v>
      </c>
      <c r="F3502" t="s">
        <v>2315</v>
      </c>
      <c r="G3502" s="1" t="s">
        <v>1219</v>
      </c>
      <c r="K3502" t="s">
        <v>2341</v>
      </c>
      <c r="L3502" t="s">
        <v>843</v>
      </c>
      <c r="M3502" t="s">
        <v>844</v>
      </c>
      <c r="N3502" t="s">
        <v>549</v>
      </c>
      <c r="O3502" t="s">
        <v>440</v>
      </c>
      <c r="Q3502">
        <v>1</v>
      </c>
      <c r="R3502" s="4">
        <v>1</v>
      </c>
      <c r="S3502" s="9" t="str">
        <f t="shared" si="344"/>
        <v>Beltre, Adrian</v>
      </c>
      <c r="T3502" s="9" t="str">
        <f t="shared" si="342"/>
        <v xml:space="preserve">Donruss Retro 83 Gray Border /199  </v>
      </c>
      <c r="U3502" s="9" t="str">
        <f>IFERROR(VLOOKUP(S3502,'Lookup '!B:D,3,FALSE)," ")</f>
        <v/>
      </c>
      <c r="V3502" s="9" t="str">
        <f t="shared" si="343"/>
        <v>E $1</v>
      </c>
    </row>
    <row r="3503" spans="2:22" x14ac:dyDescent="0.25">
      <c r="B3503" t="s">
        <v>1726</v>
      </c>
      <c r="C3503">
        <v>2017</v>
      </c>
      <c r="D3503" t="s">
        <v>521</v>
      </c>
      <c r="J3503" t="s">
        <v>14</v>
      </c>
      <c r="K3503">
        <v>34</v>
      </c>
      <c r="L3503" t="s">
        <v>1576</v>
      </c>
      <c r="M3503" t="s">
        <v>989</v>
      </c>
      <c r="N3503" t="s">
        <v>402</v>
      </c>
      <c r="Q3503">
        <v>1</v>
      </c>
      <c r="R3503" s="4">
        <v>4</v>
      </c>
      <c r="S3503" s="9" t="str">
        <f t="shared" si="344"/>
        <v>Benintendi, Andrew</v>
      </c>
      <c r="T3503" s="9" t="str">
        <f t="shared" ref="T3503:T3566" si="345">CONCATENATE(D3503&amp;" "&amp;E3503&amp;" "&amp;F3503&amp;" "&amp;G3503&amp;" "&amp;H3503&amp;" "&amp;I3503&amp;J3503)</f>
        <v>Donruss     RC</v>
      </c>
      <c r="U3503" s="9">
        <f>IFERROR(VLOOKUP(S3503,'Lookup '!B:D,3,FALSE)," ")</f>
        <v>0</v>
      </c>
      <c r="V3503" s="9" t="str">
        <f t="shared" ref="V3503:V3527" si="346">IF(R3503&gt;0.249,IF(R3503&gt;0.99,IF(R3503&gt;4.99,IF(R3503&gt;9.99,IF(R3503&gt;49.99,IF(R3503&gt;99.99,"A $100","B $50"),"C $10"),"D $5"),"E $1"),"F $.25"),"G")</f>
        <v>E $1</v>
      </c>
    </row>
    <row r="3504" spans="2:22" x14ac:dyDescent="0.25">
      <c r="B3504" t="s">
        <v>1726</v>
      </c>
      <c r="C3504">
        <v>2017</v>
      </c>
      <c r="D3504" t="s">
        <v>521</v>
      </c>
      <c r="K3504">
        <v>42</v>
      </c>
      <c r="L3504" t="s">
        <v>1589</v>
      </c>
      <c r="M3504" t="s">
        <v>1870</v>
      </c>
      <c r="N3504" t="s">
        <v>465</v>
      </c>
      <c r="O3504" t="s">
        <v>382</v>
      </c>
      <c r="Q3504">
        <v>1</v>
      </c>
      <c r="R3504" s="4"/>
      <c r="S3504" s="9" t="str">
        <f t="shared" si="344"/>
        <v>Fulmer, Carson</v>
      </c>
      <c r="T3504" s="9" t="str">
        <f t="shared" si="345"/>
        <v xml:space="preserve">Donruss     </v>
      </c>
      <c r="U3504" s="9" t="str">
        <f>IFERROR(VLOOKUP(S3504,'Lookup '!B:D,3,FALSE)," ")</f>
        <v/>
      </c>
      <c r="V3504" s="9" t="str">
        <f t="shared" si="346"/>
        <v>G</v>
      </c>
    </row>
    <row r="3505" spans="2:22" x14ac:dyDescent="0.25">
      <c r="B3505" t="s">
        <v>1726</v>
      </c>
      <c r="C3505">
        <v>2017</v>
      </c>
      <c r="D3505" t="s">
        <v>521</v>
      </c>
      <c r="J3505" t="s">
        <v>14</v>
      </c>
      <c r="K3505">
        <v>45</v>
      </c>
      <c r="L3505" t="s">
        <v>2050</v>
      </c>
      <c r="M3505" t="s">
        <v>527</v>
      </c>
      <c r="N3505" t="s">
        <v>446</v>
      </c>
      <c r="O3505" t="s">
        <v>388</v>
      </c>
      <c r="Q3505">
        <v>1</v>
      </c>
      <c r="R3505" s="4"/>
      <c r="S3505" s="9" t="str">
        <f t="shared" si="344"/>
        <v>Margot, Manny</v>
      </c>
      <c r="T3505" s="9" t="str">
        <f t="shared" si="345"/>
        <v>Donruss     RC</v>
      </c>
      <c r="U3505" s="9" t="str">
        <f>IFERROR(VLOOKUP(S3505,'Lookup '!B:D,3,FALSE)," ")</f>
        <v xml:space="preserve"> </v>
      </c>
      <c r="V3505" s="9" t="str">
        <f t="shared" si="346"/>
        <v>G</v>
      </c>
    </row>
    <row r="3506" spans="2:22" x14ac:dyDescent="0.25">
      <c r="B3506" t="s">
        <v>1726</v>
      </c>
      <c r="C3506">
        <v>2017</v>
      </c>
      <c r="D3506" t="s">
        <v>521</v>
      </c>
      <c r="K3506">
        <v>48</v>
      </c>
      <c r="L3506" t="s">
        <v>903</v>
      </c>
      <c r="M3506" t="s">
        <v>904</v>
      </c>
      <c r="N3506" t="s">
        <v>847</v>
      </c>
      <c r="O3506" t="s">
        <v>382</v>
      </c>
      <c r="Q3506">
        <v>1</v>
      </c>
      <c r="R3506" s="4"/>
      <c r="S3506" s="9" t="str">
        <f t="shared" si="344"/>
        <v>Greinke, Zack</v>
      </c>
      <c r="T3506" s="9" t="str">
        <f t="shared" si="345"/>
        <v xml:space="preserve">Donruss     </v>
      </c>
      <c r="U3506" s="9" t="str">
        <f>IFERROR(VLOOKUP(S3506,'Lookup '!B:D,3,FALSE)," ")</f>
        <v/>
      </c>
      <c r="V3506" s="9" t="str">
        <f t="shared" si="346"/>
        <v>G</v>
      </c>
    </row>
    <row r="3507" spans="2:22" x14ac:dyDescent="0.25">
      <c r="B3507" t="s">
        <v>1726</v>
      </c>
      <c r="C3507">
        <v>2017</v>
      </c>
      <c r="D3507" t="s">
        <v>521</v>
      </c>
      <c r="K3507">
        <v>57</v>
      </c>
      <c r="L3507" t="s">
        <v>1103</v>
      </c>
      <c r="M3507" t="s">
        <v>527</v>
      </c>
      <c r="N3507" t="s">
        <v>451</v>
      </c>
      <c r="O3507" t="s">
        <v>440</v>
      </c>
      <c r="Q3507">
        <v>1</v>
      </c>
      <c r="R3507" s="4">
        <v>0.6</v>
      </c>
      <c r="S3507" s="9" t="str">
        <f t="shared" si="344"/>
        <v>Machado, Manny</v>
      </c>
      <c r="T3507" s="9" t="str">
        <f t="shared" si="345"/>
        <v xml:space="preserve">Donruss     </v>
      </c>
      <c r="U3507" s="9">
        <f>IFERROR(VLOOKUP(S3507,'Lookup '!B:D,3,FALSE)," ")</f>
        <v>0</v>
      </c>
      <c r="V3507" s="9" t="str">
        <f t="shared" si="346"/>
        <v>F $.25</v>
      </c>
    </row>
    <row r="3508" spans="2:22" x14ac:dyDescent="0.25">
      <c r="B3508" t="s">
        <v>1726</v>
      </c>
      <c r="C3508">
        <v>2017</v>
      </c>
      <c r="D3508" t="s">
        <v>521</v>
      </c>
      <c r="K3508">
        <v>67</v>
      </c>
      <c r="L3508" t="s">
        <v>1334</v>
      </c>
      <c r="M3508" t="s">
        <v>789</v>
      </c>
      <c r="N3508" t="s">
        <v>509</v>
      </c>
      <c r="O3508" t="s">
        <v>398</v>
      </c>
      <c r="Q3508">
        <v>1</v>
      </c>
      <c r="R3508" s="4"/>
      <c r="S3508" s="9" t="str">
        <f t="shared" si="344"/>
        <v>Baez, Javier</v>
      </c>
      <c r="T3508" s="9" t="str">
        <f t="shared" si="345"/>
        <v xml:space="preserve">Donruss     </v>
      </c>
      <c r="U3508" s="9" t="str">
        <f>IFERROR(VLOOKUP(S3508,'Lookup '!B:D,3,FALSE)," ")</f>
        <v xml:space="preserve"> </v>
      </c>
      <c r="V3508" s="9" t="str">
        <f t="shared" si="346"/>
        <v>G</v>
      </c>
    </row>
    <row r="3509" spans="2:22" x14ac:dyDescent="0.25">
      <c r="B3509" t="s">
        <v>1726</v>
      </c>
      <c r="C3509">
        <v>2017</v>
      </c>
      <c r="D3509" t="s">
        <v>521</v>
      </c>
      <c r="K3509">
        <v>68</v>
      </c>
      <c r="L3509" t="s">
        <v>1384</v>
      </c>
      <c r="M3509" t="s">
        <v>1380</v>
      </c>
      <c r="N3509" t="s">
        <v>509</v>
      </c>
      <c r="O3509" t="s">
        <v>440</v>
      </c>
      <c r="Q3509">
        <v>1</v>
      </c>
      <c r="R3509" s="4">
        <v>2</v>
      </c>
      <c r="S3509" s="9" t="str">
        <f t="shared" si="344"/>
        <v>Bryant, Kris</v>
      </c>
      <c r="T3509" s="9" t="str">
        <f t="shared" si="345"/>
        <v xml:space="preserve">Donruss     </v>
      </c>
      <c r="U3509" s="9">
        <f>IFERROR(VLOOKUP(S3509,'Lookup '!B:D,3,FALSE)," ")</f>
        <v>0</v>
      </c>
      <c r="V3509" s="9" t="str">
        <f t="shared" si="346"/>
        <v>E $1</v>
      </c>
    </row>
    <row r="3510" spans="2:22" x14ac:dyDescent="0.25">
      <c r="B3510" t="s">
        <v>1726</v>
      </c>
      <c r="C3510">
        <v>2017</v>
      </c>
      <c r="D3510" t="s">
        <v>521</v>
      </c>
      <c r="F3510" t="s">
        <v>2311</v>
      </c>
      <c r="K3510">
        <v>68</v>
      </c>
      <c r="L3510" t="s">
        <v>1384</v>
      </c>
      <c r="M3510" t="s">
        <v>1380</v>
      </c>
      <c r="N3510" t="s">
        <v>509</v>
      </c>
      <c r="O3510" t="s">
        <v>440</v>
      </c>
      <c r="Q3510">
        <v>1</v>
      </c>
      <c r="R3510" s="4">
        <v>12</v>
      </c>
      <c r="S3510" s="9" t="str">
        <f t="shared" si="344"/>
        <v>Bryant, Kris</v>
      </c>
      <c r="T3510" s="9" t="str">
        <f t="shared" si="345"/>
        <v xml:space="preserve">Donruss  Stat Line   </v>
      </c>
      <c r="U3510" s="9">
        <f>IFERROR(VLOOKUP(S3510,'Lookup '!B:D,3,FALSE)," ")</f>
        <v>0</v>
      </c>
      <c r="V3510" s="9" t="str">
        <f t="shared" si="346"/>
        <v>C $10</v>
      </c>
    </row>
    <row r="3511" spans="2:22" x14ac:dyDescent="0.25">
      <c r="B3511" t="s">
        <v>1726</v>
      </c>
      <c r="C3511">
        <v>2017</v>
      </c>
      <c r="D3511" t="s">
        <v>521</v>
      </c>
      <c r="K3511">
        <v>77</v>
      </c>
      <c r="L3511" t="s">
        <v>1019</v>
      </c>
      <c r="M3511" t="s">
        <v>992</v>
      </c>
      <c r="N3511" t="s">
        <v>465</v>
      </c>
      <c r="O3511" t="s">
        <v>382</v>
      </c>
      <c r="Q3511">
        <v>1</v>
      </c>
      <c r="R3511" s="4">
        <v>0.6</v>
      </c>
      <c r="S3511" s="9" t="str">
        <f t="shared" si="344"/>
        <v>Sale, Chris</v>
      </c>
      <c r="T3511" s="9" t="str">
        <f t="shared" si="345"/>
        <v xml:space="preserve">Donruss     </v>
      </c>
      <c r="U3511" s="9" t="str">
        <f>IFERROR(VLOOKUP(S3511,'Lookup '!B:D,3,FALSE)," ")</f>
        <v/>
      </c>
      <c r="V3511" s="9" t="str">
        <f t="shared" si="346"/>
        <v>F $.25</v>
      </c>
    </row>
    <row r="3512" spans="2:22" x14ac:dyDescent="0.25">
      <c r="B3512" t="s">
        <v>1726</v>
      </c>
      <c r="C3512">
        <v>2017</v>
      </c>
      <c r="D3512" t="s">
        <v>521</v>
      </c>
      <c r="F3512" t="s">
        <v>2312</v>
      </c>
      <c r="K3512" t="s">
        <v>2343</v>
      </c>
      <c r="L3512" t="s">
        <v>1191</v>
      </c>
      <c r="M3512" t="s">
        <v>416</v>
      </c>
      <c r="N3512" t="s">
        <v>781</v>
      </c>
      <c r="O3512" t="s">
        <v>440</v>
      </c>
      <c r="Q3512">
        <v>1</v>
      </c>
      <c r="R3512" s="4">
        <v>2.5</v>
      </c>
      <c r="S3512" s="9" t="str">
        <f t="shared" si="344"/>
        <v>Arenado, Nolan</v>
      </c>
      <c r="T3512" s="9" t="str">
        <f t="shared" si="345"/>
        <v xml:space="preserve">Donruss  Variant:Image   </v>
      </c>
      <c r="U3512" s="9">
        <f>IFERROR(VLOOKUP(S3512,'Lookup '!B:D,3,FALSE)," ")</f>
        <v>0</v>
      </c>
      <c r="V3512" s="9" t="str">
        <f t="shared" si="346"/>
        <v>E $1</v>
      </c>
    </row>
    <row r="3513" spans="2:22" x14ac:dyDescent="0.25">
      <c r="B3513" t="s">
        <v>1726</v>
      </c>
      <c r="C3513">
        <v>2017</v>
      </c>
      <c r="D3513" t="s">
        <v>521</v>
      </c>
      <c r="K3513">
        <v>90</v>
      </c>
      <c r="L3513" t="s">
        <v>1769</v>
      </c>
      <c r="M3513" t="s">
        <v>870</v>
      </c>
      <c r="N3513" t="s">
        <v>781</v>
      </c>
      <c r="O3513" t="s">
        <v>480</v>
      </c>
      <c r="Q3513">
        <v>1</v>
      </c>
      <c r="R3513" s="4"/>
      <c r="S3513" s="9" t="str">
        <f t="shared" si="344"/>
        <v>Story, Trevor</v>
      </c>
      <c r="T3513" s="9" t="str">
        <f t="shared" si="345"/>
        <v xml:space="preserve">Donruss     </v>
      </c>
      <c r="U3513" s="9" t="str">
        <f>IFERROR(VLOOKUP(S3513,'Lookup '!B:D,3,FALSE)," ")</f>
        <v/>
      </c>
      <c r="V3513" s="9" t="str">
        <f t="shared" si="346"/>
        <v>G</v>
      </c>
    </row>
    <row r="3514" spans="2:22" x14ac:dyDescent="0.25">
      <c r="B3514" t="s">
        <v>1726</v>
      </c>
      <c r="C3514">
        <v>2017</v>
      </c>
      <c r="D3514" t="s">
        <v>521</v>
      </c>
      <c r="K3514">
        <v>93</v>
      </c>
      <c r="L3514" t="s">
        <v>910</v>
      </c>
      <c r="M3514" t="s">
        <v>911</v>
      </c>
      <c r="N3514" t="s">
        <v>387</v>
      </c>
      <c r="O3514" t="s">
        <v>424</v>
      </c>
      <c r="Q3514">
        <v>1</v>
      </c>
      <c r="R3514" s="4">
        <v>0.75</v>
      </c>
      <c r="S3514" s="9" t="str">
        <f t="shared" si="344"/>
        <v>Cabrera, Miguel</v>
      </c>
      <c r="T3514" s="9" t="str">
        <f t="shared" si="345"/>
        <v xml:space="preserve">Donruss     </v>
      </c>
      <c r="U3514" s="9" t="str">
        <f>IFERROR(VLOOKUP(S3514,'Lookup '!B:D,3,FALSE)," ")</f>
        <v/>
      </c>
      <c r="V3514" s="9" t="str">
        <f t="shared" si="346"/>
        <v>F $.25</v>
      </c>
    </row>
    <row r="3515" spans="2:22" x14ac:dyDescent="0.25">
      <c r="B3515" t="s">
        <v>1726</v>
      </c>
      <c r="C3515">
        <v>2017</v>
      </c>
      <c r="D3515" t="s">
        <v>521</v>
      </c>
      <c r="K3515">
        <v>95</v>
      </c>
      <c r="L3515" t="s">
        <v>964</v>
      </c>
      <c r="M3515" t="s">
        <v>949</v>
      </c>
      <c r="N3515" t="s">
        <v>387</v>
      </c>
      <c r="O3515" t="s">
        <v>382</v>
      </c>
      <c r="Q3515">
        <v>1</v>
      </c>
      <c r="R3515" s="4">
        <v>0.5</v>
      </c>
      <c r="S3515" s="9" t="str">
        <f t="shared" si="344"/>
        <v>Verlander, Justin</v>
      </c>
      <c r="T3515" s="9" t="str">
        <f t="shared" si="345"/>
        <v xml:space="preserve">Donruss     </v>
      </c>
      <c r="U3515" s="9" t="str">
        <f>IFERROR(VLOOKUP(S3515,'Lookup '!B:D,3,FALSE)," ")</f>
        <v/>
      </c>
      <c r="V3515" s="9" t="str">
        <f t="shared" si="346"/>
        <v>F $.25</v>
      </c>
    </row>
    <row r="3516" spans="2:22" x14ac:dyDescent="0.25">
      <c r="B3516" t="s">
        <v>1726</v>
      </c>
      <c r="C3516">
        <v>2017</v>
      </c>
      <c r="D3516" t="s">
        <v>521</v>
      </c>
      <c r="K3516">
        <v>97</v>
      </c>
      <c r="L3516" t="s">
        <v>1142</v>
      </c>
      <c r="M3516" t="s">
        <v>614</v>
      </c>
      <c r="N3516" t="s">
        <v>532</v>
      </c>
      <c r="O3516" t="s">
        <v>398</v>
      </c>
      <c r="Q3516">
        <v>1</v>
      </c>
      <c r="R3516" s="4">
        <v>0.5</v>
      </c>
      <c r="S3516" s="9" t="str">
        <f t="shared" si="344"/>
        <v>Altuve, Jose</v>
      </c>
      <c r="T3516" s="9" t="str">
        <f t="shared" si="345"/>
        <v xml:space="preserve">Donruss     </v>
      </c>
      <c r="U3516" s="9" t="str">
        <f>IFERROR(VLOOKUP(S3516,'Lookup '!B:D,3,FALSE)," ")</f>
        <v/>
      </c>
      <c r="V3516" s="9" t="str">
        <f t="shared" si="346"/>
        <v>F $.25</v>
      </c>
    </row>
    <row r="3517" spans="2:22" x14ac:dyDescent="0.25">
      <c r="B3517" t="s">
        <v>1726</v>
      </c>
      <c r="C3517">
        <v>2017</v>
      </c>
      <c r="D3517" t="s">
        <v>521</v>
      </c>
      <c r="K3517">
        <v>98</v>
      </c>
      <c r="L3517" t="s">
        <v>1456</v>
      </c>
      <c r="M3517" t="s">
        <v>784</v>
      </c>
      <c r="N3517" t="s">
        <v>532</v>
      </c>
      <c r="O3517" t="s">
        <v>480</v>
      </c>
      <c r="Q3517">
        <v>1</v>
      </c>
      <c r="R3517" s="4">
        <v>0.75</v>
      </c>
      <c r="S3517" s="9" t="str">
        <f t="shared" si="344"/>
        <v>Correa, Carlos</v>
      </c>
      <c r="T3517" s="9" t="str">
        <f t="shared" si="345"/>
        <v xml:space="preserve">Donruss     </v>
      </c>
      <c r="U3517" s="9" t="str">
        <f>IFERROR(VLOOKUP(S3517,'Lookup '!B:D,3,FALSE)," ")</f>
        <v/>
      </c>
      <c r="V3517" s="9" t="str">
        <f t="shared" si="346"/>
        <v>F $.25</v>
      </c>
    </row>
    <row r="3518" spans="2:22" x14ac:dyDescent="0.25">
      <c r="B3518" t="s">
        <v>1726</v>
      </c>
      <c r="C3518">
        <v>2017</v>
      </c>
      <c r="D3518" t="s">
        <v>521</v>
      </c>
      <c r="K3518">
        <v>104</v>
      </c>
      <c r="L3518" t="s">
        <v>1117</v>
      </c>
      <c r="M3518" t="s">
        <v>370</v>
      </c>
      <c r="N3518" t="s">
        <v>417</v>
      </c>
      <c r="O3518" t="s">
        <v>388</v>
      </c>
      <c r="Q3518">
        <v>1</v>
      </c>
      <c r="R3518" s="4">
        <v>2</v>
      </c>
      <c r="S3518" s="9" t="str">
        <f t="shared" si="344"/>
        <v>Trout, Mike</v>
      </c>
      <c r="T3518" s="9" t="str">
        <f t="shared" si="345"/>
        <v xml:space="preserve">Donruss     </v>
      </c>
      <c r="U3518" s="9" t="str">
        <f>IFERROR(VLOOKUP(S3518,'Lookup '!B:D,3,FALSE)," ")</f>
        <v/>
      </c>
      <c r="V3518" s="9" t="str">
        <f t="shared" si="346"/>
        <v>E $1</v>
      </c>
    </row>
    <row r="3519" spans="2:22" x14ac:dyDescent="0.25">
      <c r="B3519" t="s">
        <v>1726</v>
      </c>
      <c r="C3519">
        <v>2017</v>
      </c>
      <c r="D3519" t="s">
        <v>521</v>
      </c>
      <c r="K3519">
        <v>106</v>
      </c>
      <c r="L3519" t="s">
        <v>1338</v>
      </c>
      <c r="M3519" t="s">
        <v>1167</v>
      </c>
      <c r="N3519" t="s">
        <v>394</v>
      </c>
      <c r="O3519" t="s">
        <v>480</v>
      </c>
      <c r="Q3519">
        <v>1</v>
      </c>
      <c r="R3519" s="4"/>
      <c r="S3519" s="9" t="str">
        <f t="shared" si="344"/>
        <v>Seager, Corey</v>
      </c>
      <c r="T3519" s="9" t="str">
        <f t="shared" si="345"/>
        <v xml:space="preserve">Donruss     </v>
      </c>
      <c r="U3519" s="9" t="str">
        <f>IFERROR(VLOOKUP(S3519,'Lookup '!B:D,3,FALSE)," ")</f>
        <v/>
      </c>
      <c r="V3519" s="9" t="str">
        <f t="shared" si="346"/>
        <v>G</v>
      </c>
    </row>
    <row r="3520" spans="2:22" x14ac:dyDescent="0.25">
      <c r="B3520" t="s">
        <v>1726</v>
      </c>
      <c r="C3520">
        <v>2017</v>
      </c>
      <c r="D3520" t="s">
        <v>521</v>
      </c>
      <c r="K3520">
        <v>108</v>
      </c>
      <c r="L3520" t="s">
        <v>982</v>
      </c>
      <c r="M3520" t="s">
        <v>983</v>
      </c>
      <c r="N3520" t="s">
        <v>394</v>
      </c>
      <c r="O3520" t="s">
        <v>382</v>
      </c>
      <c r="Q3520">
        <v>1</v>
      </c>
      <c r="R3520" s="4">
        <v>1</v>
      </c>
      <c r="S3520" s="9" t="str">
        <f t="shared" si="344"/>
        <v>Kershaw, Clayton</v>
      </c>
      <c r="T3520" s="9" t="str">
        <f t="shared" si="345"/>
        <v xml:space="preserve">Donruss     </v>
      </c>
      <c r="U3520" s="9" t="str">
        <f>IFERROR(VLOOKUP(S3520,'Lookup '!B:D,3,FALSE)," ")</f>
        <v/>
      </c>
      <c r="V3520" s="9" t="str">
        <f t="shared" si="346"/>
        <v>E $1</v>
      </c>
    </row>
    <row r="3521" spans="2:22" x14ac:dyDescent="0.25">
      <c r="B3521" t="s">
        <v>1726</v>
      </c>
      <c r="C3521">
        <v>2017</v>
      </c>
      <c r="D3521" t="s">
        <v>521</v>
      </c>
      <c r="K3521">
        <v>121</v>
      </c>
      <c r="L3521" t="s">
        <v>1697</v>
      </c>
      <c r="M3521" t="s">
        <v>911</v>
      </c>
      <c r="N3521" t="s">
        <v>395</v>
      </c>
      <c r="O3521" t="s">
        <v>388</v>
      </c>
      <c r="Q3521">
        <v>1</v>
      </c>
      <c r="R3521" s="4"/>
      <c r="S3521" s="9" t="str">
        <f t="shared" si="344"/>
        <v>Sano, Miguel</v>
      </c>
      <c r="T3521" s="9" t="str">
        <f t="shared" si="345"/>
        <v xml:space="preserve">Donruss     </v>
      </c>
      <c r="U3521" s="9" t="str">
        <f>IFERROR(VLOOKUP(S3521,'Lookup '!B:D,3,FALSE)," ")</f>
        <v/>
      </c>
      <c r="V3521" s="9" t="str">
        <f t="shared" si="346"/>
        <v>G</v>
      </c>
    </row>
    <row r="3522" spans="2:22" x14ac:dyDescent="0.25">
      <c r="B3522" t="s">
        <v>1726</v>
      </c>
      <c r="C3522">
        <v>2017</v>
      </c>
      <c r="D3522" t="s">
        <v>521</v>
      </c>
      <c r="K3522">
        <v>122</v>
      </c>
      <c r="L3522" t="s">
        <v>1743</v>
      </c>
      <c r="M3522" t="s">
        <v>1744</v>
      </c>
      <c r="N3522" t="s">
        <v>430</v>
      </c>
      <c r="O3522" t="s">
        <v>382</v>
      </c>
      <c r="Q3522">
        <v>1</v>
      </c>
      <c r="R3522" s="4">
        <v>0.6</v>
      </c>
      <c r="S3522" s="9" t="str">
        <f t="shared" si="344"/>
        <v>Syndergaard, Noah</v>
      </c>
      <c r="T3522" s="9" t="str">
        <f t="shared" si="345"/>
        <v xml:space="preserve">Donruss     </v>
      </c>
      <c r="U3522" s="9" t="str">
        <f>IFERROR(VLOOKUP(S3522,'Lookup '!B:D,3,FALSE)," ")</f>
        <v/>
      </c>
      <c r="V3522" s="9" t="str">
        <f t="shared" si="346"/>
        <v>F $.25</v>
      </c>
    </row>
    <row r="3523" spans="2:22" x14ac:dyDescent="0.25">
      <c r="B3523" t="s">
        <v>1726</v>
      </c>
      <c r="C3523">
        <v>2017</v>
      </c>
      <c r="D3523" t="s">
        <v>521</v>
      </c>
      <c r="K3523">
        <v>124</v>
      </c>
      <c r="L3523" t="s">
        <v>1282</v>
      </c>
      <c r="M3523" t="s">
        <v>1283</v>
      </c>
      <c r="N3523" t="s">
        <v>430</v>
      </c>
      <c r="O3523" t="s">
        <v>382</v>
      </c>
      <c r="Q3523">
        <v>1</v>
      </c>
      <c r="R3523" s="4">
        <v>0.5</v>
      </c>
      <c r="S3523" s="9" t="str">
        <f t="shared" si="344"/>
        <v>DeGrom, Jacob</v>
      </c>
      <c r="T3523" s="9" t="str">
        <f t="shared" si="345"/>
        <v xml:space="preserve">Donruss     </v>
      </c>
      <c r="U3523" s="9" t="str">
        <f>IFERROR(VLOOKUP(S3523,'Lookup '!B:D,3,FALSE)," ")</f>
        <v/>
      </c>
      <c r="V3523" s="9" t="str">
        <f t="shared" si="346"/>
        <v>F $.25</v>
      </c>
    </row>
    <row r="3524" spans="2:22" x14ac:dyDescent="0.25">
      <c r="B3524" t="s">
        <v>1726</v>
      </c>
      <c r="C3524">
        <v>2017</v>
      </c>
      <c r="D3524" t="s">
        <v>521</v>
      </c>
      <c r="K3524">
        <v>126</v>
      </c>
      <c r="L3524" t="s">
        <v>1279</v>
      </c>
      <c r="M3524" t="s">
        <v>372</v>
      </c>
      <c r="N3524" t="s">
        <v>425</v>
      </c>
      <c r="O3524" t="s">
        <v>28</v>
      </c>
      <c r="Q3524">
        <v>1</v>
      </c>
      <c r="R3524" s="4">
        <v>1</v>
      </c>
      <c r="S3524" s="9" t="str">
        <f t="shared" si="344"/>
        <v>Sanchez, Gary</v>
      </c>
      <c r="T3524" s="9" t="str">
        <f t="shared" si="345"/>
        <v xml:space="preserve">Donruss     </v>
      </c>
      <c r="U3524" s="9" t="str">
        <f>IFERROR(VLOOKUP(S3524,'Lookup '!B:D,3,FALSE)," ")</f>
        <v/>
      </c>
      <c r="V3524" s="9" t="str">
        <f t="shared" si="346"/>
        <v>E $1</v>
      </c>
    </row>
    <row r="3525" spans="2:22" x14ac:dyDescent="0.25">
      <c r="B3525" t="s">
        <v>1726</v>
      </c>
      <c r="C3525">
        <v>2017</v>
      </c>
      <c r="D3525" t="s">
        <v>521</v>
      </c>
      <c r="K3525">
        <v>132</v>
      </c>
      <c r="L3525" t="s">
        <v>1329</v>
      </c>
      <c r="M3525" t="s">
        <v>1330</v>
      </c>
      <c r="N3525" t="s">
        <v>381</v>
      </c>
      <c r="O3525" t="s">
        <v>440</v>
      </c>
      <c r="Q3525">
        <v>1</v>
      </c>
      <c r="R3525" s="4"/>
      <c r="S3525" s="9" t="str">
        <f t="shared" si="344"/>
        <v>Franco, Maikel</v>
      </c>
      <c r="T3525" s="9" t="str">
        <f t="shared" si="345"/>
        <v xml:space="preserve">Donruss     </v>
      </c>
      <c r="U3525" s="9" t="str">
        <f>IFERROR(VLOOKUP(S3525,'Lookup '!B:D,3,FALSE)," ")</f>
        <v/>
      </c>
      <c r="V3525" s="9" t="str">
        <f t="shared" si="346"/>
        <v>G</v>
      </c>
    </row>
    <row r="3526" spans="2:22" x14ac:dyDescent="0.25">
      <c r="B3526" t="s">
        <v>1726</v>
      </c>
      <c r="C3526">
        <v>2017</v>
      </c>
      <c r="D3526" t="s">
        <v>521</v>
      </c>
      <c r="K3526">
        <v>134</v>
      </c>
      <c r="L3526" t="s">
        <v>1062</v>
      </c>
      <c r="M3526" t="s">
        <v>1063</v>
      </c>
      <c r="N3526" t="s">
        <v>420</v>
      </c>
      <c r="O3526" t="s">
        <v>388</v>
      </c>
      <c r="Q3526">
        <v>1</v>
      </c>
      <c r="R3526" s="4"/>
      <c r="S3526" s="9" t="str">
        <f t="shared" si="344"/>
        <v>Marte, Starling</v>
      </c>
      <c r="T3526" s="9" t="str">
        <f t="shared" si="345"/>
        <v xml:space="preserve">Donruss     </v>
      </c>
      <c r="U3526" s="9" t="str">
        <f>IFERROR(VLOOKUP(S3526,'Lookup '!B:D,3,FALSE)," ")</f>
        <v/>
      </c>
      <c r="V3526" s="9" t="str">
        <f t="shared" si="346"/>
        <v>G</v>
      </c>
    </row>
    <row r="3527" spans="2:22" x14ac:dyDescent="0.25">
      <c r="B3527" t="s">
        <v>1726</v>
      </c>
      <c r="C3527">
        <v>2017</v>
      </c>
      <c r="D3527" t="s">
        <v>521</v>
      </c>
      <c r="K3527">
        <v>137</v>
      </c>
      <c r="L3527" t="s">
        <v>1355</v>
      </c>
      <c r="M3527" t="s">
        <v>1356</v>
      </c>
      <c r="N3527" t="s">
        <v>420</v>
      </c>
      <c r="O3527" t="s">
        <v>440</v>
      </c>
      <c r="Q3527">
        <v>1</v>
      </c>
      <c r="R3527" s="4"/>
      <c r="S3527" s="9" t="str">
        <f t="shared" si="344"/>
        <v>Kang, Jung-Ho</v>
      </c>
      <c r="T3527" s="9" t="str">
        <f t="shared" si="345"/>
        <v xml:space="preserve">Donruss     </v>
      </c>
      <c r="U3527" s="9" t="str">
        <f>IFERROR(VLOOKUP(S3527,'Lookup '!B:D,3,FALSE)," ")</f>
        <v/>
      </c>
      <c r="V3527" s="9" t="str">
        <f t="shared" si="346"/>
        <v>G</v>
      </c>
    </row>
    <row r="3528" spans="2:22" x14ac:dyDescent="0.25">
      <c r="B3528" t="s">
        <v>1726</v>
      </c>
      <c r="C3528">
        <v>2017</v>
      </c>
      <c r="D3528" t="s">
        <v>521</v>
      </c>
      <c r="K3528">
        <v>171</v>
      </c>
      <c r="L3528" t="s">
        <v>1134</v>
      </c>
      <c r="M3528" t="s">
        <v>1135</v>
      </c>
      <c r="N3528" t="s">
        <v>966</v>
      </c>
      <c r="O3528" t="s">
        <v>388</v>
      </c>
      <c r="Q3528">
        <v>1</v>
      </c>
      <c r="R3528" s="4">
        <v>1.25</v>
      </c>
      <c r="S3528" s="9" t="str">
        <f t="shared" si="344"/>
        <v>Harper, Bryce</v>
      </c>
      <c r="T3528" s="9" t="str">
        <f t="shared" si="345"/>
        <v xml:space="preserve">Donruss     </v>
      </c>
      <c r="U3528" s="9" t="str">
        <f>IFERROR(VLOOKUP(S3528,'Lookup '!B:D,3,FALSE)," ")</f>
        <v/>
      </c>
      <c r="V3528" s="9" t="str">
        <f t="shared" ref="V3528:V3553" si="347">IF(R3528&gt;0.249,IF(R3528&gt;0.99,IF(R3528&gt;4.99,IF(R3528&gt;9.99,IF(R3528&gt;49.99,IF(R3528&gt;99.99,"A $100","B $50"),"C $10"),"D $5"),"E $1"),"F $.25"),"G")</f>
        <v>E $1</v>
      </c>
    </row>
    <row r="3529" spans="2:22" x14ac:dyDescent="0.25">
      <c r="B3529" t="s">
        <v>1726</v>
      </c>
      <c r="C3529">
        <v>2017</v>
      </c>
      <c r="D3529" t="s">
        <v>521</v>
      </c>
      <c r="K3529">
        <v>175</v>
      </c>
      <c r="L3529" t="s">
        <v>1540</v>
      </c>
      <c r="M3529" t="s">
        <v>1541</v>
      </c>
      <c r="N3529" t="s">
        <v>966</v>
      </c>
      <c r="O3529" t="s">
        <v>480</v>
      </c>
      <c r="Q3529">
        <v>1</v>
      </c>
      <c r="R3529" s="4"/>
      <c r="S3529" s="9" t="str">
        <f t="shared" si="344"/>
        <v>Turner, Trea</v>
      </c>
      <c r="T3529" s="9" t="str">
        <f t="shared" si="345"/>
        <v xml:space="preserve">Donruss     </v>
      </c>
      <c r="U3529" s="9" t="str">
        <f>IFERROR(VLOOKUP(S3529,'Lookup '!B:D,3,FALSE)," ")</f>
        <v/>
      </c>
      <c r="V3529" s="9" t="str">
        <f t="shared" si="347"/>
        <v>G</v>
      </c>
    </row>
    <row r="3530" spans="2:22" x14ac:dyDescent="0.25">
      <c r="B3530" t="s">
        <v>377</v>
      </c>
      <c r="C3530">
        <v>2017</v>
      </c>
      <c r="D3530" t="s">
        <v>521</v>
      </c>
      <c r="F3530" t="s">
        <v>816</v>
      </c>
      <c r="G3530" s="1" t="s">
        <v>1729</v>
      </c>
      <c r="K3530">
        <v>177</v>
      </c>
      <c r="L3530" t="s">
        <v>559</v>
      </c>
      <c r="M3530" t="s">
        <v>560</v>
      </c>
      <c r="N3530" t="s">
        <v>451</v>
      </c>
      <c r="O3530" t="s">
        <v>480</v>
      </c>
      <c r="P3530" t="s">
        <v>481</v>
      </c>
      <c r="Q3530">
        <v>1</v>
      </c>
      <c r="R3530" s="4">
        <v>40</v>
      </c>
      <c r="S3530" s="9" t="str">
        <f t="shared" si="344"/>
        <v>Ripken Jr, Cal</v>
      </c>
      <c r="T3530" s="9" t="str">
        <f t="shared" si="345"/>
        <v xml:space="preserve">Donruss  Press Proof /99  </v>
      </c>
      <c r="U3530" s="9" t="str">
        <f>IFERROR(VLOOKUP(S3530,'Lookup '!B:D,3,FALSE)," ")</f>
        <v>HOF</v>
      </c>
      <c r="V3530" s="9" t="str">
        <f t="shared" si="347"/>
        <v>C $10</v>
      </c>
    </row>
    <row r="3531" spans="2:22" x14ac:dyDescent="0.25">
      <c r="B3531" t="s">
        <v>377</v>
      </c>
      <c r="C3531">
        <v>2017</v>
      </c>
      <c r="D3531" t="s">
        <v>521</v>
      </c>
      <c r="F3531" t="s">
        <v>13</v>
      </c>
      <c r="K3531" t="s">
        <v>2344</v>
      </c>
      <c r="L3531" t="s">
        <v>559</v>
      </c>
      <c r="M3531" t="s">
        <v>560</v>
      </c>
      <c r="N3531" t="s">
        <v>451</v>
      </c>
      <c r="O3531" t="s">
        <v>480</v>
      </c>
      <c r="P3531" t="s">
        <v>481</v>
      </c>
      <c r="Q3531">
        <v>1</v>
      </c>
      <c r="R3531" s="4">
        <v>8</v>
      </c>
      <c r="S3531" s="9" t="str">
        <f t="shared" si="344"/>
        <v>Ripken Jr, Cal</v>
      </c>
      <c r="T3531" s="9" t="str">
        <f t="shared" si="345"/>
        <v xml:space="preserve">Donruss  HOF   </v>
      </c>
      <c r="U3531" s="9" t="str">
        <f>IFERROR(VLOOKUP(S3531,'Lookup '!B:D,3,FALSE)," ")</f>
        <v>HOF</v>
      </c>
      <c r="V3531" s="9" t="str">
        <f t="shared" si="347"/>
        <v>D $5</v>
      </c>
    </row>
    <row r="3532" spans="2:22" x14ac:dyDescent="0.25">
      <c r="B3532" t="s">
        <v>377</v>
      </c>
      <c r="C3532">
        <v>2017</v>
      </c>
      <c r="D3532" t="s">
        <v>1016</v>
      </c>
      <c r="E3532" t="s">
        <v>2345</v>
      </c>
      <c r="F3532" t="s">
        <v>2350</v>
      </c>
      <c r="H3532" t="s">
        <v>921</v>
      </c>
      <c r="J3532" t="s">
        <v>14</v>
      </c>
      <c r="K3532" t="s">
        <v>2355</v>
      </c>
      <c r="L3532" t="s">
        <v>2060</v>
      </c>
      <c r="M3532" t="s">
        <v>801</v>
      </c>
      <c r="N3532" t="s">
        <v>532</v>
      </c>
      <c r="O3532" t="s">
        <v>440</v>
      </c>
      <c r="Q3532">
        <v>1</v>
      </c>
      <c r="R3532" s="4">
        <v>60</v>
      </c>
      <c r="S3532" s="9" t="str">
        <f t="shared" si="344"/>
        <v>Bregman, Alex</v>
      </c>
      <c r="T3532" s="9" t="str">
        <f t="shared" si="345"/>
        <v>Gypsy Queen ChewingGumMiniAuto Missing Black Plate  Auto RC</v>
      </c>
      <c r="U3532" s="9">
        <f>IFERROR(VLOOKUP(S3532,'Lookup '!B:D,3,FALSE)," ")</f>
        <v>0</v>
      </c>
      <c r="V3532" s="9" t="str">
        <f t="shared" si="347"/>
        <v>B $50</v>
      </c>
    </row>
    <row r="3533" spans="2:22" x14ac:dyDescent="0.25">
      <c r="B3533" t="s">
        <v>875</v>
      </c>
      <c r="C3533">
        <v>2017</v>
      </c>
      <c r="D3533" t="s">
        <v>1016</v>
      </c>
      <c r="E3533" t="s">
        <v>2346</v>
      </c>
      <c r="K3533" t="s">
        <v>2351</v>
      </c>
      <c r="L3533" t="s">
        <v>982</v>
      </c>
      <c r="M3533" t="s">
        <v>983</v>
      </c>
      <c r="N3533" t="s">
        <v>394</v>
      </c>
      <c r="O3533" t="s">
        <v>382</v>
      </c>
      <c r="Q3533">
        <v>1</v>
      </c>
      <c r="R3533" s="4">
        <v>2</v>
      </c>
      <c r="S3533" s="9" t="str">
        <f t="shared" si="344"/>
        <v>Kershaw, Clayton</v>
      </c>
      <c r="T3533" s="9" t="str">
        <f t="shared" si="345"/>
        <v xml:space="preserve">Gypsy Queen FortuneTeller    </v>
      </c>
      <c r="U3533" s="9" t="str">
        <f>IFERROR(VLOOKUP(S3533,'Lookup '!B:D,3,FALSE)," ")</f>
        <v/>
      </c>
      <c r="V3533" s="9" t="str">
        <f t="shared" si="347"/>
        <v>E $1</v>
      </c>
    </row>
    <row r="3534" spans="2:22" x14ac:dyDescent="0.25">
      <c r="B3534" t="s">
        <v>377</v>
      </c>
      <c r="C3534">
        <v>2017</v>
      </c>
      <c r="D3534" t="s">
        <v>1016</v>
      </c>
      <c r="E3534" t="s">
        <v>2347</v>
      </c>
      <c r="K3534" t="s">
        <v>2352</v>
      </c>
      <c r="L3534" t="s">
        <v>882</v>
      </c>
      <c r="M3534" t="s">
        <v>883</v>
      </c>
      <c r="N3534" t="s">
        <v>782</v>
      </c>
      <c r="O3534" t="s">
        <v>388</v>
      </c>
      <c r="Q3534">
        <v>1</v>
      </c>
      <c r="R3534" s="4">
        <v>2</v>
      </c>
      <c r="S3534" s="9" t="str">
        <f t="shared" si="344"/>
        <v>Suzuki, Ichiro</v>
      </c>
      <c r="T3534" s="9" t="str">
        <f t="shared" si="345"/>
        <v xml:space="preserve">Gypsy Queen Hand Drawn Art Repro    </v>
      </c>
      <c r="U3534" s="9" t="str">
        <f>IFERROR(VLOOKUP(S3534,'Lookup '!B:D,3,FALSE)," ")</f>
        <v/>
      </c>
      <c r="V3534" s="9" t="str">
        <f t="shared" si="347"/>
        <v>E $1</v>
      </c>
    </row>
    <row r="3535" spans="2:22" x14ac:dyDescent="0.25">
      <c r="B3535" t="s">
        <v>875</v>
      </c>
      <c r="C3535">
        <v>2017</v>
      </c>
      <c r="D3535" t="s">
        <v>1016</v>
      </c>
      <c r="F3535" t="s">
        <v>2348</v>
      </c>
      <c r="K3535">
        <v>75</v>
      </c>
      <c r="L3535" t="s">
        <v>982</v>
      </c>
      <c r="M3535" t="s">
        <v>983</v>
      </c>
      <c r="N3535" t="s">
        <v>394</v>
      </c>
      <c r="O3535" t="s">
        <v>382</v>
      </c>
      <c r="Q3535">
        <v>1</v>
      </c>
      <c r="R3535" s="4">
        <v>5</v>
      </c>
      <c r="S3535" s="9" t="str">
        <f t="shared" si="344"/>
        <v>Kershaw, Clayton</v>
      </c>
      <c r="T3535" s="9" t="str">
        <f t="shared" si="345"/>
        <v xml:space="preserve">Gypsy Queen  Green Border   </v>
      </c>
      <c r="U3535" s="9" t="str">
        <f>IFERROR(VLOOKUP(S3535,'Lookup '!B:D,3,FALSE)," ")</f>
        <v/>
      </c>
      <c r="V3535" s="9" t="str">
        <f t="shared" si="347"/>
        <v>D $5</v>
      </c>
    </row>
    <row r="3536" spans="2:22" x14ac:dyDescent="0.25">
      <c r="B3536" t="s">
        <v>875</v>
      </c>
      <c r="C3536">
        <v>2017</v>
      </c>
      <c r="D3536" t="s">
        <v>1016</v>
      </c>
      <c r="F3536" t="s">
        <v>2348</v>
      </c>
      <c r="K3536">
        <v>243</v>
      </c>
      <c r="L3536" t="s">
        <v>1019</v>
      </c>
      <c r="M3536" t="s">
        <v>992</v>
      </c>
      <c r="N3536" t="s">
        <v>402</v>
      </c>
      <c r="O3536" t="s">
        <v>382</v>
      </c>
      <c r="Q3536">
        <v>1</v>
      </c>
      <c r="R3536" s="4">
        <v>3</v>
      </c>
      <c r="S3536" s="9" t="str">
        <f t="shared" si="344"/>
        <v>Sale, Chris</v>
      </c>
      <c r="T3536" s="9" t="str">
        <f t="shared" si="345"/>
        <v xml:space="preserve">Gypsy Queen  Green Border   </v>
      </c>
      <c r="U3536" s="9" t="str">
        <f>IFERROR(VLOOKUP(S3536,'Lookup '!B:D,3,FALSE)," ")</f>
        <v/>
      </c>
      <c r="V3536" s="9" t="str">
        <f t="shared" si="347"/>
        <v>E $1</v>
      </c>
    </row>
    <row r="3537" spans="2:22" x14ac:dyDescent="0.25">
      <c r="B3537" t="s">
        <v>875</v>
      </c>
      <c r="C3537">
        <v>2017</v>
      </c>
      <c r="D3537" t="s">
        <v>1016</v>
      </c>
      <c r="K3537">
        <v>1</v>
      </c>
      <c r="L3537" t="s">
        <v>1384</v>
      </c>
      <c r="M3537" t="s">
        <v>1380</v>
      </c>
      <c r="N3537" t="s">
        <v>509</v>
      </c>
      <c r="O3537" t="s">
        <v>440</v>
      </c>
      <c r="Q3537">
        <v>1</v>
      </c>
      <c r="R3537" s="4">
        <v>2.5</v>
      </c>
      <c r="S3537" s="9" t="str">
        <f t="shared" si="344"/>
        <v>Bryant, Kris</v>
      </c>
      <c r="T3537" s="9" t="str">
        <f t="shared" si="345"/>
        <v xml:space="preserve">Gypsy Queen     </v>
      </c>
      <c r="U3537" s="9">
        <f>IFERROR(VLOOKUP(S3537,'Lookup '!B:D,3,FALSE)," ")</f>
        <v>0</v>
      </c>
      <c r="V3537" s="9" t="str">
        <f t="shared" si="347"/>
        <v>E $1</v>
      </c>
    </row>
    <row r="3538" spans="2:22" x14ac:dyDescent="0.25">
      <c r="B3538" t="s">
        <v>875</v>
      </c>
      <c r="C3538">
        <v>2017</v>
      </c>
      <c r="D3538" t="s">
        <v>1016</v>
      </c>
      <c r="J3538" t="s">
        <v>14</v>
      </c>
      <c r="K3538">
        <v>21</v>
      </c>
      <c r="L3538" t="s">
        <v>2061</v>
      </c>
      <c r="M3538" t="s">
        <v>2062</v>
      </c>
      <c r="N3538" t="s">
        <v>847</v>
      </c>
      <c r="O3538" t="s">
        <v>382</v>
      </c>
      <c r="Q3538">
        <v>1</v>
      </c>
      <c r="R3538" s="4"/>
      <c r="S3538" s="9" t="str">
        <f t="shared" si="344"/>
        <v>Shipley, Braden</v>
      </c>
      <c r="T3538" s="9" t="str">
        <f t="shared" si="345"/>
        <v>Gypsy Queen     RC</v>
      </c>
      <c r="U3538" s="9" t="str">
        <f>IFERROR(VLOOKUP(S3538,'Lookup '!B:D,3,FALSE)," ")</f>
        <v xml:space="preserve"> </v>
      </c>
      <c r="V3538" s="9" t="str">
        <f t="shared" si="347"/>
        <v>G</v>
      </c>
    </row>
    <row r="3539" spans="2:22" x14ac:dyDescent="0.25">
      <c r="B3539" t="s">
        <v>875</v>
      </c>
      <c r="C3539">
        <v>2017</v>
      </c>
      <c r="D3539" t="s">
        <v>1016</v>
      </c>
      <c r="F3539" t="s">
        <v>2349</v>
      </c>
      <c r="J3539" t="s">
        <v>14</v>
      </c>
      <c r="K3539">
        <v>22</v>
      </c>
      <c r="L3539" t="s">
        <v>2052</v>
      </c>
      <c r="M3539" t="s">
        <v>2053</v>
      </c>
      <c r="N3539" t="s">
        <v>532</v>
      </c>
      <c r="O3539" t="s">
        <v>424</v>
      </c>
      <c r="Q3539">
        <v>1</v>
      </c>
      <c r="R3539" s="4"/>
      <c r="S3539" s="9" t="str">
        <f t="shared" si="344"/>
        <v>Gurriel, Yulieski</v>
      </c>
      <c r="T3539" s="9" t="str">
        <f t="shared" si="345"/>
        <v>Gypsy Queen  NoNamePlate   RC</v>
      </c>
      <c r="U3539" s="9" t="str">
        <f>IFERROR(VLOOKUP(S3539,'Lookup '!B:D,3,FALSE)," ")</f>
        <v/>
      </c>
      <c r="V3539" s="9" t="str">
        <f t="shared" si="347"/>
        <v>G</v>
      </c>
    </row>
    <row r="3540" spans="2:22" x14ac:dyDescent="0.25">
      <c r="B3540" t="s">
        <v>875</v>
      </c>
      <c r="C3540">
        <v>2017</v>
      </c>
      <c r="D3540" t="s">
        <v>1016</v>
      </c>
      <c r="K3540">
        <v>23</v>
      </c>
      <c r="L3540" t="s">
        <v>1757</v>
      </c>
      <c r="M3540" t="s">
        <v>1430</v>
      </c>
      <c r="N3540" t="s">
        <v>837</v>
      </c>
      <c r="O3540" t="s">
        <v>382</v>
      </c>
      <c r="Q3540">
        <v>1</v>
      </c>
      <c r="R3540" s="4"/>
      <c r="S3540" s="9" t="str">
        <f t="shared" si="344"/>
        <v>Snell, Blake</v>
      </c>
      <c r="T3540" s="9" t="str">
        <f t="shared" si="345"/>
        <v xml:space="preserve">Gypsy Queen     </v>
      </c>
      <c r="U3540" s="9" t="str">
        <f>IFERROR(VLOOKUP(S3540,'Lookup '!B:D,3,FALSE)," ")</f>
        <v xml:space="preserve"> </v>
      </c>
      <c r="V3540" s="9" t="str">
        <f t="shared" si="347"/>
        <v>G</v>
      </c>
    </row>
    <row r="3541" spans="2:22" x14ac:dyDescent="0.25">
      <c r="B3541" t="s">
        <v>875</v>
      </c>
      <c r="C3541">
        <v>2017</v>
      </c>
      <c r="D3541" t="s">
        <v>1016</v>
      </c>
      <c r="K3541">
        <v>25</v>
      </c>
      <c r="L3541" t="s">
        <v>1589</v>
      </c>
      <c r="M3541" t="s">
        <v>748</v>
      </c>
      <c r="N3541" t="s">
        <v>387</v>
      </c>
      <c r="O3541" t="s">
        <v>382</v>
      </c>
      <c r="Q3541">
        <v>1</v>
      </c>
      <c r="R3541" s="4"/>
      <c r="S3541" s="9" t="str">
        <f t="shared" si="344"/>
        <v>Fulmer, Michael</v>
      </c>
      <c r="T3541" s="9" t="str">
        <f t="shared" si="345"/>
        <v xml:space="preserve">Gypsy Queen     </v>
      </c>
      <c r="U3541" s="9" t="str">
        <f>IFERROR(VLOOKUP(S3541,'Lookup '!B:D,3,FALSE)," ")</f>
        <v/>
      </c>
      <c r="V3541" s="9" t="str">
        <f t="shared" si="347"/>
        <v>G</v>
      </c>
    </row>
    <row r="3542" spans="2:22" x14ac:dyDescent="0.25">
      <c r="B3542" t="s">
        <v>875</v>
      </c>
      <c r="C3542">
        <v>2017</v>
      </c>
      <c r="D3542" t="s">
        <v>1016</v>
      </c>
      <c r="K3542">
        <v>40</v>
      </c>
      <c r="L3542" t="s">
        <v>1774</v>
      </c>
      <c r="M3542" t="s">
        <v>827</v>
      </c>
      <c r="N3542" t="s">
        <v>549</v>
      </c>
      <c r="O3542" t="s">
        <v>388</v>
      </c>
      <c r="Q3542">
        <v>1</v>
      </c>
      <c r="R3542" s="4"/>
      <c r="S3542" s="9" t="str">
        <f t="shared" si="344"/>
        <v>Mazara, Nomar</v>
      </c>
      <c r="T3542" s="9" t="str">
        <f t="shared" si="345"/>
        <v xml:space="preserve">Gypsy Queen     </v>
      </c>
      <c r="U3542" s="9" t="str">
        <f>IFERROR(VLOOKUP(S3542,'Lookup '!B:D,3,FALSE)," ")</f>
        <v/>
      </c>
      <c r="V3542" s="9" t="str">
        <f t="shared" si="347"/>
        <v>G</v>
      </c>
    </row>
    <row r="3543" spans="2:22" x14ac:dyDescent="0.25">
      <c r="B3543" t="s">
        <v>875</v>
      </c>
      <c r="C3543">
        <v>2017</v>
      </c>
      <c r="D3543" t="s">
        <v>1016</v>
      </c>
      <c r="K3543">
        <v>50</v>
      </c>
      <c r="L3543" t="s">
        <v>1101</v>
      </c>
      <c r="M3543" t="s">
        <v>1102</v>
      </c>
      <c r="N3543" t="s">
        <v>509</v>
      </c>
      <c r="O3543" t="s">
        <v>424</v>
      </c>
      <c r="Q3543">
        <v>1</v>
      </c>
      <c r="R3543" s="4">
        <v>0.75</v>
      </c>
      <c r="S3543" s="9" t="str">
        <f t="shared" si="344"/>
        <v>Rizzo, Anthony</v>
      </c>
      <c r="T3543" s="9" t="str">
        <f t="shared" si="345"/>
        <v xml:space="preserve">Gypsy Queen     </v>
      </c>
      <c r="U3543" s="9" t="str">
        <f>IFERROR(VLOOKUP(S3543,'Lookup '!B:D,3,FALSE)," ")</f>
        <v/>
      </c>
      <c r="V3543" s="9" t="str">
        <f t="shared" si="347"/>
        <v>F $.25</v>
      </c>
    </row>
    <row r="3544" spans="2:22" x14ac:dyDescent="0.25">
      <c r="B3544" t="s">
        <v>875</v>
      </c>
      <c r="C3544">
        <v>2017</v>
      </c>
      <c r="D3544" t="s">
        <v>1016</v>
      </c>
      <c r="K3544">
        <v>74</v>
      </c>
      <c r="L3544" t="s">
        <v>1456</v>
      </c>
      <c r="M3544" t="s">
        <v>784</v>
      </c>
      <c r="N3544" t="s">
        <v>532</v>
      </c>
      <c r="O3544" t="s">
        <v>480</v>
      </c>
      <c r="Q3544">
        <v>1</v>
      </c>
      <c r="R3544" s="4">
        <v>0.25</v>
      </c>
      <c r="S3544" s="9" t="str">
        <f t="shared" si="344"/>
        <v>Correa, Carlos</v>
      </c>
      <c r="T3544" s="9" t="str">
        <f t="shared" si="345"/>
        <v xml:space="preserve">Gypsy Queen     </v>
      </c>
      <c r="U3544" s="9" t="str">
        <f>IFERROR(VLOOKUP(S3544,'Lookup '!B:D,3,FALSE)," ")</f>
        <v/>
      </c>
      <c r="V3544" s="9" t="str">
        <f t="shared" si="347"/>
        <v>F $.25</v>
      </c>
    </row>
    <row r="3545" spans="2:22" x14ac:dyDescent="0.25">
      <c r="B3545" t="s">
        <v>875</v>
      </c>
      <c r="C3545">
        <v>2017</v>
      </c>
      <c r="D3545" t="s">
        <v>1016</v>
      </c>
      <c r="K3545">
        <v>77</v>
      </c>
      <c r="L3545" t="s">
        <v>1279</v>
      </c>
      <c r="M3545" t="s">
        <v>372</v>
      </c>
      <c r="N3545" t="s">
        <v>425</v>
      </c>
      <c r="O3545" t="s">
        <v>28</v>
      </c>
      <c r="Q3545">
        <v>1</v>
      </c>
      <c r="R3545" s="4">
        <v>0.5</v>
      </c>
      <c r="S3545" s="9" t="str">
        <f t="shared" si="344"/>
        <v>Sanchez, Gary</v>
      </c>
      <c r="T3545" s="9" t="str">
        <f t="shared" si="345"/>
        <v xml:space="preserve">Gypsy Queen     </v>
      </c>
      <c r="U3545" s="9" t="str">
        <f>IFERROR(VLOOKUP(S3545,'Lookup '!B:D,3,FALSE)," ")</f>
        <v/>
      </c>
      <c r="V3545" s="9" t="str">
        <f t="shared" si="347"/>
        <v>F $.25</v>
      </c>
    </row>
    <row r="3546" spans="2:22" x14ac:dyDescent="0.25">
      <c r="B3546" t="s">
        <v>875</v>
      </c>
      <c r="C3546">
        <v>2017</v>
      </c>
      <c r="D3546" t="s">
        <v>1016</v>
      </c>
      <c r="K3546">
        <v>93</v>
      </c>
      <c r="L3546" t="s">
        <v>882</v>
      </c>
      <c r="M3546" t="s">
        <v>883</v>
      </c>
      <c r="N3546" t="s">
        <v>782</v>
      </c>
      <c r="O3546" t="s">
        <v>388</v>
      </c>
      <c r="Q3546">
        <v>1</v>
      </c>
      <c r="R3546" s="4">
        <v>1.25</v>
      </c>
      <c r="S3546" s="9" t="str">
        <f t="shared" si="344"/>
        <v>Suzuki, Ichiro</v>
      </c>
      <c r="T3546" s="9" t="str">
        <f t="shared" si="345"/>
        <v xml:space="preserve">Gypsy Queen     </v>
      </c>
      <c r="U3546" s="9" t="str">
        <f>IFERROR(VLOOKUP(S3546,'Lookup '!B:D,3,FALSE)," ")</f>
        <v/>
      </c>
      <c r="V3546" s="9" t="str">
        <f t="shared" si="347"/>
        <v>E $1</v>
      </c>
    </row>
    <row r="3547" spans="2:22" x14ac:dyDescent="0.25">
      <c r="B3547" t="s">
        <v>875</v>
      </c>
      <c r="C3547">
        <v>2017</v>
      </c>
      <c r="D3547" t="s">
        <v>1016</v>
      </c>
      <c r="K3547">
        <v>100</v>
      </c>
      <c r="L3547" t="s">
        <v>1350</v>
      </c>
      <c r="M3547" t="s">
        <v>1351</v>
      </c>
      <c r="N3547" t="s">
        <v>402</v>
      </c>
      <c r="O3547" t="s">
        <v>388</v>
      </c>
      <c r="Q3547">
        <v>1</v>
      </c>
      <c r="R3547" s="4">
        <v>1</v>
      </c>
      <c r="S3547" s="9" t="str">
        <f t="shared" si="344"/>
        <v>Betts, Mookie</v>
      </c>
      <c r="T3547" s="9" t="str">
        <f t="shared" si="345"/>
        <v xml:space="preserve">Gypsy Queen     </v>
      </c>
      <c r="U3547" s="9" t="str">
        <f>IFERROR(VLOOKUP(S3547,'Lookup '!B:D,3,FALSE)," ")</f>
        <v/>
      </c>
      <c r="V3547" s="9" t="str">
        <f t="shared" si="347"/>
        <v>E $1</v>
      </c>
    </row>
    <row r="3548" spans="2:22" x14ac:dyDescent="0.25">
      <c r="B3548" t="s">
        <v>875</v>
      </c>
      <c r="C3548">
        <v>2017</v>
      </c>
      <c r="D3548" t="s">
        <v>1016</v>
      </c>
      <c r="J3548" t="s">
        <v>14</v>
      </c>
      <c r="K3548">
        <v>101</v>
      </c>
      <c r="L3548" t="s">
        <v>2353</v>
      </c>
      <c r="M3548" t="s">
        <v>2354</v>
      </c>
      <c r="N3548" t="s">
        <v>430</v>
      </c>
      <c r="O3548" t="s">
        <v>382</v>
      </c>
      <c r="Q3548">
        <v>1</v>
      </c>
      <c r="R3548" s="4"/>
      <c r="S3548" s="9" t="str">
        <f t="shared" si="344"/>
        <v>Lugo, Seth</v>
      </c>
      <c r="T3548" s="9" t="str">
        <f t="shared" si="345"/>
        <v>Gypsy Queen     RC</v>
      </c>
      <c r="U3548" s="9" t="str">
        <f>IFERROR(VLOOKUP(S3548,'Lookup '!B:D,3,FALSE)," ")</f>
        <v xml:space="preserve"> </v>
      </c>
      <c r="V3548" s="9" t="str">
        <f t="shared" si="347"/>
        <v>G</v>
      </c>
    </row>
    <row r="3549" spans="2:22" x14ac:dyDescent="0.25">
      <c r="B3549" t="s">
        <v>875</v>
      </c>
      <c r="C3549">
        <v>2017</v>
      </c>
      <c r="D3549" t="s">
        <v>1016</v>
      </c>
      <c r="K3549">
        <v>102</v>
      </c>
      <c r="L3549" t="s">
        <v>889</v>
      </c>
      <c r="M3549" t="s">
        <v>732</v>
      </c>
      <c r="N3549" t="s">
        <v>417</v>
      </c>
      <c r="O3549" t="s">
        <v>457</v>
      </c>
      <c r="Q3549">
        <v>1</v>
      </c>
      <c r="R3549" s="4">
        <v>1</v>
      </c>
      <c r="S3549" s="9" t="str">
        <f t="shared" si="344"/>
        <v>Pujols, Albert</v>
      </c>
      <c r="T3549" s="9" t="str">
        <f t="shared" si="345"/>
        <v xml:space="preserve">Gypsy Queen     </v>
      </c>
      <c r="U3549" s="9" t="str">
        <f>IFERROR(VLOOKUP(S3549,'Lookup '!B:D,3,FALSE)," ")</f>
        <v/>
      </c>
      <c r="V3549" s="9" t="str">
        <f t="shared" si="347"/>
        <v>E $1</v>
      </c>
    </row>
    <row r="3550" spans="2:22" x14ac:dyDescent="0.25">
      <c r="B3550" t="s">
        <v>875</v>
      </c>
      <c r="C3550">
        <v>2017</v>
      </c>
      <c r="D3550" t="s">
        <v>1016</v>
      </c>
      <c r="K3550">
        <v>148</v>
      </c>
      <c r="L3550" t="s">
        <v>575</v>
      </c>
      <c r="M3550" t="s">
        <v>1735</v>
      </c>
      <c r="N3550" t="s">
        <v>391</v>
      </c>
      <c r="O3550" t="s">
        <v>480</v>
      </c>
      <c r="Q3550">
        <v>1</v>
      </c>
      <c r="R3550" s="4"/>
      <c r="S3550" s="9" t="str">
        <f t="shared" si="344"/>
        <v>Diaz, Aledmys</v>
      </c>
      <c r="T3550" s="9" t="str">
        <f t="shared" si="345"/>
        <v xml:space="preserve">Gypsy Queen     </v>
      </c>
      <c r="U3550" s="9" t="str">
        <f>IFERROR(VLOOKUP(S3550,'Lookup '!B:D,3,FALSE)," ")</f>
        <v/>
      </c>
      <c r="V3550" s="9" t="str">
        <f t="shared" si="347"/>
        <v>G</v>
      </c>
    </row>
    <row r="3551" spans="2:22" x14ac:dyDescent="0.25">
      <c r="B3551" t="s">
        <v>875</v>
      </c>
      <c r="C3551">
        <v>2017</v>
      </c>
      <c r="D3551" t="s">
        <v>1016</v>
      </c>
      <c r="K3551">
        <v>150</v>
      </c>
      <c r="L3551" t="s">
        <v>1338</v>
      </c>
      <c r="M3551" t="s">
        <v>1167</v>
      </c>
      <c r="N3551" t="s">
        <v>394</v>
      </c>
      <c r="O3551" t="s">
        <v>480</v>
      </c>
      <c r="Q3551">
        <v>1</v>
      </c>
      <c r="R3551" s="4"/>
      <c r="S3551" s="9" t="str">
        <f t="shared" si="344"/>
        <v>Seager, Corey</v>
      </c>
      <c r="T3551" s="9" t="str">
        <f t="shared" si="345"/>
        <v xml:space="preserve">Gypsy Queen     </v>
      </c>
      <c r="U3551" s="9" t="str">
        <f>IFERROR(VLOOKUP(S3551,'Lookup '!B:D,3,FALSE)," ")</f>
        <v/>
      </c>
      <c r="V3551" s="9" t="str">
        <f t="shared" si="347"/>
        <v>G</v>
      </c>
    </row>
    <row r="3552" spans="2:22" x14ac:dyDescent="0.25">
      <c r="B3552" t="s">
        <v>875</v>
      </c>
      <c r="C3552">
        <v>2017</v>
      </c>
      <c r="D3552" t="s">
        <v>1016</v>
      </c>
      <c r="K3552">
        <v>154</v>
      </c>
      <c r="L3552" t="s">
        <v>1103</v>
      </c>
      <c r="M3552" t="s">
        <v>527</v>
      </c>
      <c r="N3552" t="s">
        <v>451</v>
      </c>
      <c r="O3552" t="s">
        <v>440</v>
      </c>
      <c r="Q3552">
        <v>1</v>
      </c>
      <c r="R3552" s="4">
        <v>0.75</v>
      </c>
      <c r="S3552" s="9" t="str">
        <f t="shared" si="344"/>
        <v>Machado, Manny</v>
      </c>
      <c r="T3552" s="9" t="str">
        <f t="shared" si="345"/>
        <v xml:space="preserve">Gypsy Queen     </v>
      </c>
      <c r="U3552" s="9">
        <f>IFERROR(VLOOKUP(S3552,'Lookup '!B:D,3,FALSE)," ")</f>
        <v>0</v>
      </c>
      <c r="V3552" s="9" t="str">
        <f t="shared" si="347"/>
        <v>F $.25</v>
      </c>
    </row>
    <row r="3553" spans="2:22" x14ac:dyDescent="0.25">
      <c r="B3553" t="s">
        <v>875</v>
      </c>
      <c r="C3553">
        <v>2017</v>
      </c>
      <c r="D3553" t="s">
        <v>1016</v>
      </c>
      <c r="K3553">
        <v>191</v>
      </c>
      <c r="L3553" t="s">
        <v>1197</v>
      </c>
      <c r="M3553" t="s">
        <v>1198</v>
      </c>
      <c r="N3553" t="s">
        <v>782</v>
      </c>
      <c r="O3553" t="s">
        <v>388</v>
      </c>
      <c r="Q3553">
        <v>1</v>
      </c>
      <c r="R3553" s="4"/>
      <c r="S3553" s="9" t="str">
        <f t="shared" si="344"/>
        <v>Ozuna, Marcell</v>
      </c>
      <c r="T3553" s="9" t="str">
        <f t="shared" si="345"/>
        <v xml:space="preserve">Gypsy Queen     </v>
      </c>
      <c r="U3553" s="9" t="str">
        <f>IFERROR(VLOOKUP(S3553,'Lookup '!B:D,3,FALSE)," ")</f>
        <v/>
      </c>
      <c r="V3553" s="9" t="str">
        <f t="shared" si="347"/>
        <v>G</v>
      </c>
    </row>
    <row r="3554" spans="2:22" x14ac:dyDescent="0.25">
      <c r="B3554" t="s">
        <v>875</v>
      </c>
      <c r="C3554">
        <v>2017</v>
      </c>
      <c r="D3554" t="s">
        <v>1016</v>
      </c>
      <c r="K3554">
        <v>220</v>
      </c>
      <c r="L3554" t="s">
        <v>1329</v>
      </c>
      <c r="M3554" t="s">
        <v>1330</v>
      </c>
      <c r="N3554" t="s">
        <v>381</v>
      </c>
      <c r="O3554" t="s">
        <v>440</v>
      </c>
      <c r="Q3554">
        <v>1</v>
      </c>
      <c r="R3554" s="4"/>
      <c r="S3554" s="9" t="str">
        <f t="shared" si="344"/>
        <v>Franco, Maikel</v>
      </c>
      <c r="T3554" s="9" t="str">
        <f t="shared" si="345"/>
        <v xml:space="preserve">Gypsy Queen     </v>
      </c>
      <c r="U3554" s="9" t="str">
        <f>IFERROR(VLOOKUP(S3554,'Lookup '!B:D,3,FALSE)," ")</f>
        <v/>
      </c>
      <c r="V3554" s="9" t="str">
        <f t="shared" ref="V3554:V3602" si="348">IF(R3554&gt;0.249,IF(R3554&gt;0.99,IF(R3554&gt;4.99,IF(R3554&gt;9.99,IF(R3554&gt;49.99,IF(R3554&gt;99.99,"A $100","B $50"),"C $10"),"D $5"),"E $1"),"F $.25"),"G")</f>
        <v>G</v>
      </c>
    </row>
    <row r="3555" spans="2:22" x14ac:dyDescent="0.25">
      <c r="B3555" t="s">
        <v>875</v>
      </c>
      <c r="C3555">
        <v>2017</v>
      </c>
      <c r="D3555" t="s">
        <v>1016</v>
      </c>
      <c r="K3555">
        <v>252</v>
      </c>
      <c r="L3555" t="s">
        <v>1191</v>
      </c>
      <c r="M3555" t="s">
        <v>416</v>
      </c>
      <c r="N3555" t="s">
        <v>781</v>
      </c>
      <c r="O3555" t="s">
        <v>440</v>
      </c>
      <c r="Q3555">
        <v>1</v>
      </c>
      <c r="R3555" s="4">
        <v>0.75</v>
      </c>
      <c r="S3555" s="9" t="str">
        <f t="shared" si="344"/>
        <v>Arenado, Nolan</v>
      </c>
      <c r="T3555" s="9" t="str">
        <f t="shared" si="345"/>
        <v xml:space="preserve">Gypsy Queen     </v>
      </c>
      <c r="U3555" s="9">
        <f>IFERROR(VLOOKUP(S3555,'Lookup '!B:D,3,FALSE)," ")</f>
        <v>0</v>
      </c>
      <c r="V3555" s="9" t="str">
        <f t="shared" si="348"/>
        <v>F $.25</v>
      </c>
    </row>
    <row r="3556" spans="2:22" x14ac:dyDescent="0.25">
      <c r="B3556" t="s">
        <v>875</v>
      </c>
      <c r="C3556">
        <v>2017</v>
      </c>
      <c r="D3556" t="s">
        <v>1016</v>
      </c>
      <c r="K3556">
        <v>298</v>
      </c>
      <c r="L3556" t="s">
        <v>1142</v>
      </c>
      <c r="M3556" t="s">
        <v>614</v>
      </c>
      <c r="N3556" t="s">
        <v>532</v>
      </c>
      <c r="O3556" t="s">
        <v>398</v>
      </c>
      <c r="Q3556">
        <v>1</v>
      </c>
      <c r="R3556" s="4">
        <v>0.75</v>
      </c>
      <c r="S3556" s="9" t="str">
        <f t="shared" si="344"/>
        <v>Altuve, Jose</v>
      </c>
      <c r="T3556" s="9" t="str">
        <f t="shared" si="345"/>
        <v xml:space="preserve">Gypsy Queen     </v>
      </c>
      <c r="U3556" s="9" t="str">
        <f>IFERROR(VLOOKUP(S3556,'Lookup '!B:D,3,FALSE)," ")</f>
        <v/>
      </c>
      <c r="V3556" s="9" t="str">
        <f t="shared" si="348"/>
        <v>F $.25</v>
      </c>
    </row>
    <row r="3557" spans="2:22" x14ac:dyDescent="0.25">
      <c r="B3557" t="s">
        <v>875</v>
      </c>
      <c r="C3557">
        <v>2017</v>
      </c>
      <c r="D3557" t="s">
        <v>1016</v>
      </c>
      <c r="K3557">
        <v>300</v>
      </c>
      <c r="L3557" t="s">
        <v>831</v>
      </c>
      <c r="M3557" t="s">
        <v>361</v>
      </c>
      <c r="N3557" t="s">
        <v>402</v>
      </c>
      <c r="O3557" t="s">
        <v>457</v>
      </c>
      <c r="Q3557">
        <v>1</v>
      </c>
      <c r="R3557" s="4">
        <v>0.75</v>
      </c>
      <c r="S3557" s="9" t="str">
        <f t="shared" si="344"/>
        <v>Ortiz, David</v>
      </c>
      <c r="T3557" s="9" t="str">
        <f t="shared" si="345"/>
        <v xml:space="preserve">Gypsy Queen     </v>
      </c>
      <c r="U3557" s="9" t="str">
        <f>IFERROR(VLOOKUP(S3557,'Lookup '!B:D,3,FALSE)," ")</f>
        <v/>
      </c>
      <c r="V3557" s="9" t="str">
        <f t="shared" si="348"/>
        <v>F $.25</v>
      </c>
    </row>
    <row r="3558" spans="2:22" x14ac:dyDescent="0.25">
      <c r="B3558" t="s">
        <v>1726</v>
      </c>
      <c r="C3558">
        <v>2017</v>
      </c>
      <c r="D3558" t="s">
        <v>1727</v>
      </c>
      <c r="E3558" t="s">
        <v>2309</v>
      </c>
      <c r="K3558" t="s">
        <v>2358</v>
      </c>
      <c r="L3558" t="s">
        <v>1191</v>
      </c>
      <c r="M3558" t="s">
        <v>416</v>
      </c>
      <c r="N3558" t="s">
        <v>781</v>
      </c>
      <c r="O3558" t="s">
        <v>440</v>
      </c>
      <c r="Q3558">
        <v>1</v>
      </c>
      <c r="R3558" s="4">
        <v>1.5</v>
      </c>
      <c r="S3558" s="9" t="str">
        <f t="shared" si="344"/>
        <v>Arenado, Nolan</v>
      </c>
      <c r="T3558" s="9" t="str">
        <f t="shared" si="345"/>
        <v xml:space="preserve">Optic Dominator    </v>
      </c>
      <c r="U3558" s="9">
        <f>IFERROR(VLOOKUP(S3558,'Lookup '!B:D,3,FALSE)," ")</f>
        <v>0</v>
      </c>
      <c r="V3558" s="9" t="str">
        <f t="shared" si="348"/>
        <v>E $1</v>
      </c>
    </row>
    <row r="3559" spans="2:22" x14ac:dyDescent="0.25">
      <c r="B3559" t="s">
        <v>1726</v>
      </c>
      <c r="C3559">
        <v>2017</v>
      </c>
      <c r="D3559" t="s">
        <v>1727</v>
      </c>
      <c r="E3559" t="s">
        <v>767</v>
      </c>
      <c r="J3559" t="s">
        <v>683</v>
      </c>
      <c r="K3559" t="s">
        <v>2359</v>
      </c>
      <c r="L3559" t="s">
        <v>2360</v>
      </c>
      <c r="M3559" t="s">
        <v>1277</v>
      </c>
      <c r="N3559" t="s">
        <v>425</v>
      </c>
      <c r="O3559" t="s">
        <v>480</v>
      </c>
      <c r="Q3559">
        <v>1</v>
      </c>
      <c r="R3559" s="4"/>
      <c r="S3559" s="9" t="str">
        <f t="shared" si="344"/>
        <v>Mateo, Jorge</v>
      </c>
      <c r="T3559" s="9" t="str">
        <f t="shared" si="345"/>
        <v>Optic Prospects    Pros</v>
      </c>
      <c r="U3559" s="9" t="str">
        <f>IFERROR(VLOOKUP(S3559,'Lookup '!B:D,3,FALSE)," ")</f>
        <v xml:space="preserve"> </v>
      </c>
      <c r="V3559" s="9" t="str">
        <f t="shared" si="348"/>
        <v>G</v>
      </c>
    </row>
    <row r="3560" spans="2:22" x14ac:dyDescent="0.25">
      <c r="B3560" t="s">
        <v>1726</v>
      </c>
      <c r="C3560">
        <v>2017</v>
      </c>
      <c r="D3560" t="s">
        <v>1727</v>
      </c>
      <c r="F3560" t="s">
        <v>2356</v>
      </c>
      <c r="K3560">
        <v>5</v>
      </c>
      <c r="L3560" t="s">
        <v>1101</v>
      </c>
      <c r="M3560" t="s">
        <v>1102</v>
      </c>
      <c r="N3560" t="s">
        <v>509</v>
      </c>
      <c r="Q3560">
        <v>1</v>
      </c>
      <c r="R3560" s="4">
        <v>2.5</v>
      </c>
      <c r="S3560" s="9" t="str">
        <f t="shared" si="344"/>
        <v>Rizzo, Anthony</v>
      </c>
      <c r="T3560" s="9" t="str">
        <f t="shared" si="345"/>
        <v xml:space="preserve">Optic  Pink   </v>
      </c>
      <c r="U3560" s="9" t="str">
        <f>IFERROR(VLOOKUP(S3560,'Lookup '!B:D,3,FALSE)," ")</f>
        <v/>
      </c>
      <c r="V3560" s="9" t="str">
        <f t="shared" si="348"/>
        <v>E $1</v>
      </c>
    </row>
    <row r="3561" spans="2:22" x14ac:dyDescent="0.25">
      <c r="B3561" t="s">
        <v>1726</v>
      </c>
      <c r="C3561">
        <v>2017</v>
      </c>
      <c r="D3561" t="s">
        <v>1727</v>
      </c>
      <c r="F3561" t="s">
        <v>2356</v>
      </c>
      <c r="J3561" t="s">
        <v>14</v>
      </c>
      <c r="K3561">
        <v>33</v>
      </c>
      <c r="L3561" t="s">
        <v>1719</v>
      </c>
      <c r="M3561" t="s">
        <v>1720</v>
      </c>
      <c r="N3561" t="s">
        <v>423</v>
      </c>
      <c r="Q3561">
        <v>1</v>
      </c>
      <c r="R3561" s="4">
        <v>2.5</v>
      </c>
      <c r="S3561" s="9" t="str">
        <f t="shared" si="344"/>
        <v>Swanson, Dansby</v>
      </c>
      <c r="T3561" s="9" t="str">
        <f t="shared" si="345"/>
        <v>Optic  Pink   RC</v>
      </c>
      <c r="U3561" s="9" t="str">
        <f>IFERROR(VLOOKUP(S3561,'Lookup '!B:D,3,FALSE)," ")</f>
        <v xml:space="preserve"> </v>
      </c>
      <c r="V3561" s="9" t="str">
        <f t="shared" si="348"/>
        <v>E $1</v>
      </c>
    </row>
    <row r="3562" spans="2:22" x14ac:dyDescent="0.25">
      <c r="B3562" t="s">
        <v>1726</v>
      </c>
      <c r="C3562">
        <v>2017</v>
      </c>
      <c r="D3562" t="s">
        <v>1727</v>
      </c>
      <c r="F3562" t="s">
        <v>2356</v>
      </c>
      <c r="J3562" t="s">
        <v>14</v>
      </c>
      <c r="K3562">
        <v>34</v>
      </c>
      <c r="L3562" t="s">
        <v>1576</v>
      </c>
      <c r="M3562" t="s">
        <v>989</v>
      </c>
      <c r="N3562" t="s">
        <v>402</v>
      </c>
      <c r="O3562" t="s">
        <v>388</v>
      </c>
      <c r="Q3562">
        <v>1</v>
      </c>
      <c r="R3562" s="4">
        <v>6</v>
      </c>
      <c r="S3562" s="9" t="str">
        <f t="shared" si="344"/>
        <v>Benintendi, Andrew</v>
      </c>
      <c r="T3562" s="9" t="str">
        <f t="shared" si="345"/>
        <v>Optic  Pink   RC</v>
      </c>
      <c r="U3562" s="9">
        <f>IFERROR(VLOOKUP(S3562,'Lookup '!B:D,3,FALSE)," ")</f>
        <v>0</v>
      </c>
      <c r="V3562" s="9" t="str">
        <f t="shared" si="348"/>
        <v>D $5</v>
      </c>
    </row>
    <row r="3563" spans="2:22" x14ac:dyDescent="0.25">
      <c r="B3563" t="s">
        <v>1726</v>
      </c>
      <c r="C3563">
        <v>2017</v>
      </c>
      <c r="D3563" t="s">
        <v>1727</v>
      </c>
      <c r="F3563" t="s">
        <v>2356</v>
      </c>
      <c r="J3563" t="s">
        <v>14</v>
      </c>
      <c r="K3563">
        <v>48</v>
      </c>
      <c r="L3563" t="s">
        <v>788</v>
      </c>
      <c r="M3563" t="s">
        <v>2045</v>
      </c>
      <c r="N3563" t="s">
        <v>465</v>
      </c>
      <c r="Q3563">
        <v>1</v>
      </c>
      <c r="R3563" s="4"/>
      <c r="S3563" s="9" t="str">
        <f t="shared" si="344"/>
        <v>Lopez, Reynaldo</v>
      </c>
      <c r="T3563" s="9" t="str">
        <f t="shared" si="345"/>
        <v>Optic  Pink   RC</v>
      </c>
      <c r="U3563" s="9" t="str">
        <f>IFERROR(VLOOKUP(S3563,'Lookup '!B:D,3,FALSE)," ")</f>
        <v xml:space="preserve"> </v>
      </c>
      <c r="V3563" s="9" t="str">
        <f t="shared" si="348"/>
        <v>G</v>
      </c>
    </row>
    <row r="3564" spans="2:22" x14ac:dyDescent="0.25">
      <c r="B3564" t="s">
        <v>1726</v>
      </c>
      <c r="C3564">
        <v>2017</v>
      </c>
      <c r="D3564" t="s">
        <v>1727</v>
      </c>
      <c r="F3564" t="s">
        <v>2356</v>
      </c>
      <c r="K3564">
        <v>73</v>
      </c>
      <c r="L3564" t="s">
        <v>1103</v>
      </c>
      <c r="M3564" t="s">
        <v>527</v>
      </c>
      <c r="N3564" t="s">
        <v>451</v>
      </c>
      <c r="O3564" t="s">
        <v>440</v>
      </c>
      <c r="Q3564">
        <v>1</v>
      </c>
      <c r="R3564" s="4">
        <v>1.5</v>
      </c>
      <c r="S3564" s="9" t="str">
        <f t="shared" si="344"/>
        <v>Machado, Manny</v>
      </c>
      <c r="T3564" s="9" t="str">
        <f t="shared" si="345"/>
        <v xml:space="preserve">Optic  Pink   </v>
      </c>
      <c r="U3564" s="9">
        <f>IFERROR(VLOOKUP(S3564,'Lookup '!B:D,3,FALSE)," ")</f>
        <v>0</v>
      </c>
      <c r="V3564" s="9" t="str">
        <f t="shared" si="348"/>
        <v>E $1</v>
      </c>
    </row>
    <row r="3565" spans="2:22" x14ac:dyDescent="0.25">
      <c r="B3565" t="s">
        <v>1726</v>
      </c>
      <c r="C3565">
        <v>2017</v>
      </c>
      <c r="D3565" t="s">
        <v>1727</v>
      </c>
      <c r="F3565" t="s">
        <v>2356</v>
      </c>
      <c r="K3565">
        <v>79</v>
      </c>
      <c r="L3565" t="s">
        <v>1335</v>
      </c>
      <c r="M3565" t="s">
        <v>1336</v>
      </c>
      <c r="N3565" t="s">
        <v>402</v>
      </c>
      <c r="O3565" t="s">
        <v>480</v>
      </c>
      <c r="Q3565">
        <v>1</v>
      </c>
      <c r="R3565" s="4"/>
      <c r="S3565" s="9" t="str">
        <f t="shared" ref="S3565:S3628" si="349">L3565&amp;", "&amp;M3565</f>
        <v>Bogaerts, Xander</v>
      </c>
      <c r="T3565" s="9" t="str">
        <f t="shared" si="345"/>
        <v xml:space="preserve">Optic  Pink   </v>
      </c>
      <c r="U3565" s="9" t="str">
        <f>IFERROR(VLOOKUP(S3565,'Lookup '!B:D,3,FALSE)," ")</f>
        <v xml:space="preserve"> </v>
      </c>
      <c r="V3565" s="9" t="str">
        <f t="shared" si="348"/>
        <v>G</v>
      </c>
    </row>
    <row r="3566" spans="2:22" x14ac:dyDescent="0.25">
      <c r="B3566" t="s">
        <v>1726</v>
      </c>
      <c r="C3566">
        <v>2017</v>
      </c>
      <c r="D3566" t="s">
        <v>1727</v>
      </c>
      <c r="F3566" t="s">
        <v>2357</v>
      </c>
      <c r="K3566">
        <v>42</v>
      </c>
      <c r="L3566" t="s">
        <v>1589</v>
      </c>
      <c r="M3566" t="s">
        <v>1870</v>
      </c>
      <c r="N3566" t="s">
        <v>465</v>
      </c>
      <c r="O3566" t="s">
        <v>382</v>
      </c>
      <c r="Q3566">
        <v>1</v>
      </c>
      <c r="R3566" s="4"/>
      <c r="S3566" s="9" t="str">
        <f t="shared" si="349"/>
        <v>Fulmer, Carson</v>
      </c>
      <c r="T3566" s="9" t="str">
        <f t="shared" si="345"/>
        <v xml:space="preserve">Optic  Holo(silver)   </v>
      </c>
      <c r="U3566" s="9" t="str">
        <f>IFERROR(VLOOKUP(S3566,'Lookup '!B:D,3,FALSE)," ")</f>
        <v/>
      </c>
      <c r="V3566" s="9" t="str">
        <f t="shared" si="348"/>
        <v>G</v>
      </c>
    </row>
    <row r="3567" spans="2:22" x14ac:dyDescent="0.25">
      <c r="B3567" t="s">
        <v>1726</v>
      </c>
      <c r="C3567">
        <v>2017</v>
      </c>
      <c r="D3567" t="s">
        <v>1727</v>
      </c>
      <c r="F3567" t="s">
        <v>2357</v>
      </c>
      <c r="K3567">
        <v>54</v>
      </c>
      <c r="L3567" t="s">
        <v>1293</v>
      </c>
      <c r="M3567" t="s">
        <v>2361</v>
      </c>
      <c r="N3567" t="s">
        <v>395</v>
      </c>
      <c r="O3567" t="s">
        <v>382</v>
      </c>
      <c r="Q3567">
        <v>1</v>
      </c>
      <c r="R3567" s="4"/>
      <c r="S3567" s="9" t="str">
        <f t="shared" si="349"/>
        <v>Mejia, Adalberto</v>
      </c>
      <c r="T3567" s="9" t="str">
        <f t="shared" ref="T3567:T3630" si="350">CONCATENATE(D3567&amp;" "&amp;E3567&amp;" "&amp;F3567&amp;" "&amp;G3567&amp;" "&amp;H3567&amp;" "&amp;I3567&amp;J3567)</f>
        <v xml:space="preserve">Optic  Holo(silver)   </v>
      </c>
      <c r="U3567" s="9" t="str">
        <f>IFERROR(VLOOKUP(S3567,'Lookup '!B:D,3,FALSE)," ")</f>
        <v xml:space="preserve"> </v>
      </c>
      <c r="V3567" s="9" t="str">
        <f t="shared" si="348"/>
        <v>G</v>
      </c>
    </row>
    <row r="3568" spans="2:22" x14ac:dyDescent="0.25">
      <c r="B3568" t="s">
        <v>1726</v>
      </c>
      <c r="C3568">
        <v>2017</v>
      </c>
      <c r="D3568" t="s">
        <v>1727</v>
      </c>
      <c r="F3568" t="s">
        <v>2357</v>
      </c>
      <c r="K3568">
        <v>100</v>
      </c>
      <c r="L3568" t="s">
        <v>1456</v>
      </c>
      <c r="M3568" t="s">
        <v>784</v>
      </c>
      <c r="N3568" t="s">
        <v>532</v>
      </c>
      <c r="O3568" t="s">
        <v>480</v>
      </c>
      <c r="Q3568">
        <v>1</v>
      </c>
      <c r="R3568" s="4">
        <v>1.2</v>
      </c>
      <c r="S3568" s="9" t="str">
        <f t="shared" si="349"/>
        <v>Correa, Carlos</v>
      </c>
      <c r="T3568" s="9" t="str">
        <f t="shared" si="350"/>
        <v xml:space="preserve">Optic  Holo(silver)   </v>
      </c>
      <c r="U3568" s="9" t="str">
        <f>IFERROR(VLOOKUP(S3568,'Lookup '!B:D,3,FALSE)," ")</f>
        <v/>
      </c>
      <c r="V3568" s="9" t="str">
        <f t="shared" si="348"/>
        <v>E $1</v>
      </c>
    </row>
    <row r="3569" spans="2:22" x14ac:dyDescent="0.25">
      <c r="B3569" t="s">
        <v>1726</v>
      </c>
      <c r="C3569">
        <v>2017</v>
      </c>
      <c r="D3569" t="s">
        <v>1727</v>
      </c>
      <c r="K3569">
        <v>4</v>
      </c>
      <c r="L3569" t="s">
        <v>1019</v>
      </c>
      <c r="M3569" t="s">
        <v>992</v>
      </c>
      <c r="N3569" t="s">
        <v>402</v>
      </c>
      <c r="O3569" t="s">
        <v>382</v>
      </c>
      <c r="Q3569">
        <v>1</v>
      </c>
      <c r="R3569" s="4">
        <v>1.25</v>
      </c>
      <c r="S3569" s="9" t="str">
        <f t="shared" si="349"/>
        <v>Sale, Chris</v>
      </c>
      <c r="T3569" s="9" t="str">
        <f t="shared" si="350"/>
        <v xml:space="preserve">Optic     </v>
      </c>
      <c r="U3569" s="9" t="str">
        <f>IFERROR(VLOOKUP(S3569,'Lookup '!B:D,3,FALSE)," ")</f>
        <v/>
      </c>
      <c r="V3569" s="9" t="str">
        <f t="shared" si="348"/>
        <v>E $1</v>
      </c>
    </row>
    <row r="3570" spans="2:22" x14ac:dyDescent="0.25">
      <c r="B3570" t="s">
        <v>1726</v>
      </c>
      <c r="C3570">
        <v>2017</v>
      </c>
      <c r="D3570" t="s">
        <v>1727</v>
      </c>
      <c r="K3570">
        <v>5</v>
      </c>
      <c r="L3570" t="s">
        <v>1101</v>
      </c>
      <c r="M3570" t="s">
        <v>1102</v>
      </c>
      <c r="N3570" t="s">
        <v>509</v>
      </c>
      <c r="Q3570">
        <v>1</v>
      </c>
      <c r="R3570" s="4">
        <v>1.25</v>
      </c>
      <c r="S3570" s="9" t="str">
        <f t="shared" si="349"/>
        <v>Rizzo, Anthony</v>
      </c>
      <c r="T3570" s="9" t="str">
        <f t="shared" si="350"/>
        <v xml:space="preserve">Optic     </v>
      </c>
      <c r="U3570" s="9" t="str">
        <f>IFERROR(VLOOKUP(S3570,'Lookup '!B:D,3,FALSE)," ")</f>
        <v/>
      </c>
      <c r="V3570" s="9" t="str">
        <f t="shared" si="348"/>
        <v>E $1</v>
      </c>
    </row>
    <row r="3571" spans="2:22" x14ac:dyDescent="0.25">
      <c r="B3571" t="s">
        <v>1726</v>
      </c>
      <c r="C3571">
        <v>2017</v>
      </c>
      <c r="D3571" t="s">
        <v>1727</v>
      </c>
      <c r="K3571">
        <v>14</v>
      </c>
      <c r="L3571" t="s">
        <v>1338</v>
      </c>
      <c r="M3571" t="s">
        <v>1167</v>
      </c>
      <c r="N3571" t="s">
        <v>394</v>
      </c>
      <c r="Q3571">
        <v>1</v>
      </c>
      <c r="R3571" s="4">
        <v>1.5</v>
      </c>
      <c r="S3571" s="9" t="str">
        <f t="shared" si="349"/>
        <v>Seager, Corey</v>
      </c>
      <c r="T3571" s="9" t="str">
        <f t="shared" si="350"/>
        <v xml:space="preserve">Optic     </v>
      </c>
      <c r="U3571" s="9" t="str">
        <f>IFERROR(VLOOKUP(S3571,'Lookup '!B:D,3,FALSE)," ")</f>
        <v/>
      </c>
      <c r="V3571" s="9" t="str">
        <f t="shared" si="348"/>
        <v>E $1</v>
      </c>
    </row>
    <row r="3572" spans="2:22" x14ac:dyDescent="0.25">
      <c r="B3572" t="s">
        <v>1726</v>
      </c>
      <c r="C3572">
        <v>2017</v>
      </c>
      <c r="D3572" t="s">
        <v>1727</v>
      </c>
      <c r="K3572">
        <v>17</v>
      </c>
      <c r="L3572" t="s">
        <v>1697</v>
      </c>
      <c r="M3572" t="s">
        <v>911</v>
      </c>
      <c r="N3572" t="s">
        <v>395</v>
      </c>
      <c r="O3572" t="s">
        <v>388</v>
      </c>
      <c r="Q3572">
        <v>1</v>
      </c>
      <c r="R3572" s="4"/>
      <c r="S3572" s="9" t="str">
        <f t="shared" si="349"/>
        <v>Sano, Miguel</v>
      </c>
      <c r="T3572" s="9" t="str">
        <f t="shared" si="350"/>
        <v xml:space="preserve">Optic     </v>
      </c>
      <c r="U3572" s="9" t="str">
        <f>IFERROR(VLOOKUP(S3572,'Lookup '!B:D,3,FALSE)," ")</f>
        <v/>
      </c>
      <c r="V3572" s="9" t="str">
        <f t="shared" si="348"/>
        <v>G</v>
      </c>
    </row>
    <row r="3573" spans="2:22" x14ac:dyDescent="0.25">
      <c r="B3573" t="s">
        <v>1726</v>
      </c>
      <c r="C3573">
        <v>2017</v>
      </c>
      <c r="D3573" t="s">
        <v>1727</v>
      </c>
      <c r="K3573">
        <v>18</v>
      </c>
      <c r="L3573" t="s">
        <v>1743</v>
      </c>
      <c r="M3573" t="s">
        <v>1744</v>
      </c>
      <c r="N3573" t="s">
        <v>430</v>
      </c>
      <c r="O3573" t="s">
        <v>382</v>
      </c>
      <c r="Q3573">
        <v>1</v>
      </c>
      <c r="R3573" s="4">
        <v>1.25</v>
      </c>
      <c r="S3573" s="9" t="str">
        <f t="shared" si="349"/>
        <v>Syndergaard, Noah</v>
      </c>
      <c r="T3573" s="9" t="str">
        <f t="shared" si="350"/>
        <v xml:space="preserve">Optic     </v>
      </c>
      <c r="U3573" s="9" t="str">
        <f>IFERROR(VLOOKUP(S3573,'Lookup '!B:D,3,FALSE)," ")</f>
        <v/>
      </c>
      <c r="V3573" s="9" t="str">
        <f t="shared" si="348"/>
        <v>E $1</v>
      </c>
    </row>
    <row r="3574" spans="2:22" x14ac:dyDescent="0.25">
      <c r="B3574" t="s">
        <v>1726</v>
      </c>
      <c r="C3574">
        <v>2017</v>
      </c>
      <c r="D3574" t="s">
        <v>1727</v>
      </c>
      <c r="K3574">
        <v>21</v>
      </c>
      <c r="L3574" t="s">
        <v>1329</v>
      </c>
      <c r="M3574" t="s">
        <v>1330</v>
      </c>
      <c r="N3574" t="s">
        <v>381</v>
      </c>
      <c r="Q3574">
        <v>1</v>
      </c>
      <c r="R3574" s="4"/>
      <c r="S3574" s="9" t="str">
        <f t="shared" si="349"/>
        <v>Franco, Maikel</v>
      </c>
      <c r="T3574" s="9" t="str">
        <f t="shared" si="350"/>
        <v xml:space="preserve">Optic     </v>
      </c>
      <c r="U3574" s="9" t="str">
        <f>IFERROR(VLOOKUP(S3574,'Lookup '!B:D,3,FALSE)," ")</f>
        <v/>
      </c>
      <c r="V3574" s="9" t="str">
        <f t="shared" si="348"/>
        <v>G</v>
      </c>
    </row>
    <row r="3575" spans="2:22" x14ac:dyDescent="0.25">
      <c r="B3575" t="s">
        <v>1726</v>
      </c>
      <c r="C3575">
        <v>2017</v>
      </c>
      <c r="D3575" t="s">
        <v>1727</v>
      </c>
      <c r="J3575" t="s">
        <v>14</v>
      </c>
      <c r="K3575">
        <v>33</v>
      </c>
      <c r="L3575" t="s">
        <v>1719</v>
      </c>
      <c r="M3575" t="s">
        <v>1720</v>
      </c>
      <c r="N3575" t="s">
        <v>423</v>
      </c>
      <c r="Q3575">
        <v>1</v>
      </c>
      <c r="R3575" s="4">
        <v>2.5</v>
      </c>
      <c r="S3575" s="9" t="str">
        <f t="shared" si="349"/>
        <v>Swanson, Dansby</v>
      </c>
      <c r="T3575" s="9" t="str">
        <f t="shared" si="350"/>
        <v>Optic     RC</v>
      </c>
      <c r="U3575" s="9" t="str">
        <f>IFERROR(VLOOKUP(S3575,'Lookup '!B:D,3,FALSE)," ")</f>
        <v xml:space="preserve"> </v>
      </c>
      <c r="V3575" s="9" t="str">
        <f t="shared" si="348"/>
        <v>E $1</v>
      </c>
    </row>
    <row r="3576" spans="2:22" x14ac:dyDescent="0.25">
      <c r="B3576" t="s">
        <v>1726</v>
      </c>
      <c r="C3576">
        <v>2017</v>
      </c>
      <c r="D3576" t="s">
        <v>1727</v>
      </c>
      <c r="J3576" t="s">
        <v>14</v>
      </c>
      <c r="K3576">
        <v>37</v>
      </c>
      <c r="L3576" t="s">
        <v>573</v>
      </c>
      <c r="M3576" t="s">
        <v>877</v>
      </c>
      <c r="N3576" t="s">
        <v>420</v>
      </c>
      <c r="Q3576">
        <v>1</v>
      </c>
      <c r="R3576" s="4">
        <v>1.5</v>
      </c>
      <c r="S3576" s="9" t="str">
        <f t="shared" si="349"/>
        <v>Bell, Josh</v>
      </c>
      <c r="T3576" s="9" t="str">
        <f t="shared" si="350"/>
        <v>Optic     RC</v>
      </c>
      <c r="U3576" s="9" t="str">
        <f>IFERROR(VLOOKUP(S3576,'Lookup '!B:D,3,FALSE)," ")</f>
        <v xml:space="preserve"> </v>
      </c>
      <c r="V3576" s="9" t="str">
        <f t="shared" si="348"/>
        <v>E $1</v>
      </c>
    </row>
    <row r="3577" spans="2:22" x14ac:dyDescent="0.25">
      <c r="B3577" t="s">
        <v>1726</v>
      </c>
      <c r="C3577">
        <v>2017</v>
      </c>
      <c r="D3577" t="s">
        <v>1727</v>
      </c>
      <c r="J3577" t="s">
        <v>14</v>
      </c>
      <c r="K3577">
        <v>40</v>
      </c>
      <c r="L3577" t="s">
        <v>1353</v>
      </c>
      <c r="M3577" t="s">
        <v>1265</v>
      </c>
      <c r="N3577" t="s">
        <v>509</v>
      </c>
      <c r="Q3577">
        <v>1</v>
      </c>
      <c r="R3577" s="4">
        <v>4</v>
      </c>
      <c r="S3577" s="9" t="str">
        <f t="shared" si="349"/>
        <v>Happ, Ian</v>
      </c>
      <c r="T3577" s="9" t="str">
        <f t="shared" si="350"/>
        <v>Optic     RC</v>
      </c>
      <c r="U3577" s="9" t="str">
        <f>IFERROR(VLOOKUP(S3577,'Lookup '!B:D,3,FALSE)," ")</f>
        <v xml:space="preserve"> </v>
      </c>
      <c r="V3577" s="9" t="str">
        <f t="shared" si="348"/>
        <v>E $1</v>
      </c>
    </row>
    <row r="3578" spans="2:22" x14ac:dyDescent="0.25">
      <c r="B3578" t="s">
        <v>1726</v>
      </c>
      <c r="C3578">
        <v>2017</v>
      </c>
      <c r="D3578" t="s">
        <v>1727</v>
      </c>
      <c r="J3578" t="s">
        <v>14</v>
      </c>
      <c r="K3578">
        <v>44</v>
      </c>
      <c r="L3578" t="s">
        <v>1205</v>
      </c>
      <c r="M3578" t="s">
        <v>1484</v>
      </c>
      <c r="N3578" t="s">
        <v>456</v>
      </c>
      <c r="Q3578">
        <v>1</v>
      </c>
      <c r="R3578" s="4"/>
      <c r="S3578" s="9" t="str">
        <f t="shared" si="349"/>
        <v>Arcia, Orlando</v>
      </c>
      <c r="T3578" s="9" t="str">
        <f t="shared" si="350"/>
        <v>Optic     RC</v>
      </c>
      <c r="U3578" s="9" t="str">
        <f>IFERROR(VLOOKUP(S3578,'Lookup '!B:D,3,FALSE)," ")</f>
        <v xml:space="preserve"> </v>
      </c>
      <c r="V3578" s="9" t="str">
        <f t="shared" si="348"/>
        <v>G</v>
      </c>
    </row>
    <row r="3579" spans="2:22" x14ac:dyDescent="0.25">
      <c r="B3579" t="s">
        <v>1726</v>
      </c>
      <c r="C3579">
        <v>2017</v>
      </c>
      <c r="D3579" t="s">
        <v>1727</v>
      </c>
      <c r="J3579" t="s">
        <v>14</v>
      </c>
      <c r="K3579">
        <v>56</v>
      </c>
      <c r="L3579" t="s">
        <v>1369</v>
      </c>
      <c r="M3579" t="s">
        <v>2362</v>
      </c>
      <c r="N3579" t="s">
        <v>443</v>
      </c>
      <c r="Q3579">
        <v>1</v>
      </c>
      <c r="R3579" s="4"/>
      <c r="S3579" s="9" t="str">
        <f t="shared" si="349"/>
        <v>Nunez, Renato</v>
      </c>
      <c r="T3579" s="9" t="str">
        <f t="shared" si="350"/>
        <v>Optic     RC</v>
      </c>
      <c r="U3579" s="9" t="str">
        <f>IFERROR(VLOOKUP(S3579,'Lookup '!B:D,3,FALSE)," ")</f>
        <v xml:space="preserve"> </v>
      </c>
      <c r="V3579" s="9" t="str">
        <f t="shared" si="348"/>
        <v>G</v>
      </c>
    </row>
    <row r="3580" spans="2:22" x14ac:dyDescent="0.25">
      <c r="B3580" t="s">
        <v>1726</v>
      </c>
      <c r="C3580">
        <v>2017</v>
      </c>
      <c r="D3580" t="s">
        <v>1727</v>
      </c>
      <c r="J3580" t="s">
        <v>14</v>
      </c>
      <c r="K3580">
        <v>60</v>
      </c>
      <c r="L3580" t="s">
        <v>2055</v>
      </c>
      <c r="M3580" t="s">
        <v>2056</v>
      </c>
      <c r="N3580" t="s">
        <v>443</v>
      </c>
      <c r="Q3580">
        <v>1</v>
      </c>
      <c r="R3580" s="4"/>
      <c r="S3580" s="9" t="str">
        <f t="shared" si="349"/>
        <v>Healy, Ryon</v>
      </c>
      <c r="T3580" s="9" t="str">
        <f t="shared" si="350"/>
        <v>Optic     RC</v>
      </c>
      <c r="U3580" s="9" t="str">
        <f>IFERROR(VLOOKUP(S3580,'Lookup '!B:D,3,FALSE)," ")</f>
        <v/>
      </c>
      <c r="V3580" s="9" t="str">
        <f t="shared" si="348"/>
        <v>G</v>
      </c>
    </row>
    <row r="3581" spans="2:22" x14ac:dyDescent="0.25">
      <c r="B3581" t="s">
        <v>1726</v>
      </c>
      <c r="C3581">
        <v>2017</v>
      </c>
      <c r="D3581" t="s">
        <v>1727</v>
      </c>
      <c r="J3581" t="s">
        <v>14</v>
      </c>
      <c r="K3581">
        <v>63</v>
      </c>
      <c r="L3581" t="s">
        <v>1382</v>
      </c>
      <c r="M3581" t="s">
        <v>1202</v>
      </c>
      <c r="N3581" t="s">
        <v>405</v>
      </c>
      <c r="Q3581">
        <v>1</v>
      </c>
      <c r="R3581" s="4"/>
      <c r="S3581" s="9" t="str">
        <f t="shared" si="349"/>
        <v>Arroyo, Christian</v>
      </c>
      <c r="T3581" s="9" t="str">
        <f t="shared" si="350"/>
        <v>Optic     RC</v>
      </c>
      <c r="U3581" s="9" t="str">
        <f>IFERROR(VLOOKUP(S3581,'Lookup '!B:D,3,FALSE)," ")</f>
        <v xml:space="preserve"> </v>
      </c>
      <c r="V3581" s="9" t="str">
        <f t="shared" si="348"/>
        <v>G</v>
      </c>
    </row>
    <row r="3582" spans="2:22" x14ac:dyDescent="0.25">
      <c r="B3582" t="s">
        <v>1726</v>
      </c>
      <c r="C3582">
        <v>2017</v>
      </c>
      <c r="D3582" t="s">
        <v>1727</v>
      </c>
      <c r="K3582">
        <v>73</v>
      </c>
      <c r="L3582" t="s">
        <v>1103</v>
      </c>
      <c r="M3582" t="s">
        <v>527</v>
      </c>
      <c r="N3582" t="s">
        <v>451</v>
      </c>
      <c r="O3582" t="s">
        <v>440</v>
      </c>
      <c r="Q3582">
        <v>1</v>
      </c>
      <c r="R3582" s="4">
        <v>0.75</v>
      </c>
      <c r="S3582" s="9" t="str">
        <f t="shared" si="349"/>
        <v>Machado, Manny</v>
      </c>
      <c r="T3582" s="9" t="str">
        <f t="shared" si="350"/>
        <v xml:space="preserve">Optic     </v>
      </c>
      <c r="U3582" s="9">
        <f>IFERROR(VLOOKUP(S3582,'Lookup '!B:D,3,FALSE)," ")</f>
        <v>0</v>
      </c>
      <c r="V3582" s="9" t="str">
        <f t="shared" si="348"/>
        <v>F $.25</v>
      </c>
    </row>
    <row r="3583" spans="2:22" x14ac:dyDescent="0.25">
      <c r="B3583" t="s">
        <v>1726</v>
      </c>
      <c r="C3583">
        <v>2017</v>
      </c>
      <c r="D3583" t="s">
        <v>1727</v>
      </c>
      <c r="K3583">
        <v>77</v>
      </c>
      <c r="L3583" t="s">
        <v>1350</v>
      </c>
      <c r="M3583" t="s">
        <v>1351</v>
      </c>
      <c r="N3583" t="s">
        <v>402</v>
      </c>
      <c r="O3583" t="s">
        <v>388</v>
      </c>
      <c r="Q3583">
        <v>1</v>
      </c>
      <c r="R3583" s="4">
        <v>1</v>
      </c>
      <c r="S3583" s="9" t="str">
        <f t="shared" si="349"/>
        <v>Betts, Mookie</v>
      </c>
      <c r="T3583" s="9" t="str">
        <f t="shared" si="350"/>
        <v xml:space="preserve">Optic     </v>
      </c>
      <c r="U3583" s="9" t="str">
        <f>IFERROR(VLOOKUP(S3583,'Lookup '!B:D,3,FALSE)," ")</f>
        <v/>
      </c>
      <c r="V3583" s="9" t="str">
        <f t="shared" si="348"/>
        <v>E $1</v>
      </c>
    </row>
    <row r="3584" spans="2:22" x14ac:dyDescent="0.25">
      <c r="B3584" t="s">
        <v>1726</v>
      </c>
      <c r="C3584">
        <v>2017</v>
      </c>
      <c r="D3584" t="s">
        <v>1727</v>
      </c>
      <c r="K3584">
        <v>98</v>
      </c>
      <c r="L3584" t="s">
        <v>1589</v>
      </c>
      <c r="M3584" t="s">
        <v>748</v>
      </c>
      <c r="N3584" t="s">
        <v>387</v>
      </c>
      <c r="O3584" t="s">
        <v>382</v>
      </c>
      <c r="Q3584">
        <v>1</v>
      </c>
      <c r="R3584" s="4"/>
      <c r="S3584" s="9" t="str">
        <f t="shared" si="349"/>
        <v>Fulmer, Michael</v>
      </c>
      <c r="T3584" s="9" t="str">
        <f t="shared" si="350"/>
        <v xml:space="preserve">Optic     </v>
      </c>
      <c r="U3584" s="9" t="str">
        <f>IFERROR(VLOOKUP(S3584,'Lookup '!B:D,3,FALSE)," ")</f>
        <v/>
      </c>
      <c r="V3584" s="9" t="str">
        <f t="shared" si="348"/>
        <v>G</v>
      </c>
    </row>
    <row r="3585" spans="2:22" x14ac:dyDescent="0.25">
      <c r="B3585" t="s">
        <v>1726</v>
      </c>
      <c r="C3585">
        <v>2017</v>
      </c>
      <c r="D3585" t="s">
        <v>1727</v>
      </c>
      <c r="K3585">
        <v>99</v>
      </c>
      <c r="L3585" t="s">
        <v>910</v>
      </c>
      <c r="M3585" t="s">
        <v>911</v>
      </c>
      <c r="N3585" t="s">
        <v>387</v>
      </c>
      <c r="O3585" t="s">
        <v>424</v>
      </c>
      <c r="Q3585">
        <v>1</v>
      </c>
      <c r="R3585" s="4">
        <v>1</v>
      </c>
      <c r="S3585" s="9" t="str">
        <f t="shared" si="349"/>
        <v>Cabrera, Miguel</v>
      </c>
      <c r="T3585" s="9" t="str">
        <f t="shared" si="350"/>
        <v xml:space="preserve">Optic     </v>
      </c>
      <c r="U3585" s="9" t="str">
        <f>IFERROR(VLOOKUP(S3585,'Lookup '!B:D,3,FALSE)," ")</f>
        <v/>
      </c>
      <c r="V3585" s="9" t="str">
        <f t="shared" si="348"/>
        <v>E $1</v>
      </c>
    </row>
    <row r="3586" spans="2:22" x14ac:dyDescent="0.25">
      <c r="B3586" t="s">
        <v>1726</v>
      </c>
      <c r="C3586">
        <v>2017</v>
      </c>
      <c r="D3586" t="s">
        <v>1727</v>
      </c>
      <c r="K3586">
        <v>102</v>
      </c>
      <c r="L3586" t="s">
        <v>1142</v>
      </c>
      <c r="M3586" t="s">
        <v>614</v>
      </c>
      <c r="N3586" t="s">
        <v>532</v>
      </c>
      <c r="O3586" t="s">
        <v>398</v>
      </c>
      <c r="Q3586">
        <v>1</v>
      </c>
      <c r="R3586" s="4">
        <v>0.6</v>
      </c>
      <c r="S3586" s="9" t="str">
        <f t="shared" si="349"/>
        <v>Altuve, Jose</v>
      </c>
      <c r="T3586" s="9" t="str">
        <f t="shared" si="350"/>
        <v xml:space="preserve">Optic     </v>
      </c>
      <c r="U3586" s="9" t="str">
        <f>IFERROR(VLOOKUP(S3586,'Lookup '!B:D,3,FALSE)," ")</f>
        <v/>
      </c>
      <c r="V3586" s="9" t="str">
        <f t="shared" si="348"/>
        <v>F $.25</v>
      </c>
    </row>
    <row r="3587" spans="2:22" x14ac:dyDescent="0.25">
      <c r="B3587" t="s">
        <v>1726</v>
      </c>
      <c r="C3587">
        <v>2017</v>
      </c>
      <c r="D3587" t="s">
        <v>1727</v>
      </c>
      <c r="K3587">
        <v>113</v>
      </c>
      <c r="L3587" t="s">
        <v>1020</v>
      </c>
      <c r="M3587" t="s">
        <v>1021</v>
      </c>
      <c r="N3587" t="s">
        <v>782</v>
      </c>
      <c r="O3587" t="s">
        <v>388</v>
      </c>
      <c r="Q3587">
        <v>1</v>
      </c>
      <c r="R3587" s="4">
        <v>0.75</v>
      </c>
      <c r="S3587" s="9" t="str">
        <f t="shared" si="349"/>
        <v>Stanton, Giancarlo</v>
      </c>
      <c r="T3587" s="9" t="str">
        <f t="shared" si="350"/>
        <v xml:space="preserve">Optic     </v>
      </c>
      <c r="U3587" s="9" t="str">
        <f>IFERROR(VLOOKUP(S3587,'Lookup '!B:D,3,FALSE)," ")</f>
        <v/>
      </c>
      <c r="V3587" s="9" t="str">
        <f t="shared" si="348"/>
        <v>F $.25</v>
      </c>
    </row>
    <row r="3588" spans="2:22" x14ac:dyDescent="0.25">
      <c r="B3588" t="s">
        <v>1726</v>
      </c>
      <c r="C3588">
        <v>2017</v>
      </c>
      <c r="D3588" t="s">
        <v>1727</v>
      </c>
      <c r="K3588">
        <v>117</v>
      </c>
      <c r="L3588" t="s">
        <v>1697</v>
      </c>
      <c r="M3588" t="s">
        <v>911</v>
      </c>
      <c r="N3588" t="s">
        <v>395</v>
      </c>
      <c r="O3588" t="s">
        <v>388</v>
      </c>
      <c r="Q3588">
        <v>1</v>
      </c>
      <c r="R3588" s="4"/>
      <c r="S3588" s="9" t="str">
        <f t="shared" si="349"/>
        <v>Sano, Miguel</v>
      </c>
      <c r="T3588" s="9" t="str">
        <f t="shared" si="350"/>
        <v xml:space="preserve">Optic     </v>
      </c>
      <c r="U3588" s="9" t="str">
        <f>IFERROR(VLOOKUP(S3588,'Lookup '!B:D,3,FALSE)," ")</f>
        <v/>
      </c>
      <c r="V3588" s="9" t="str">
        <f t="shared" si="348"/>
        <v>G</v>
      </c>
    </row>
    <row r="3589" spans="2:22" x14ac:dyDescent="0.25">
      <c r="B3589" t="s">
        <v>1726</v>
      </c>
      <c r="C3589">
        <v>2017</v>
      </c>
      <c r="D3589" t="s">
        <v>1727</v>
      </c>
      <c r="K3589">
        <v>120</v>
      </c>
      <c r="L3589" t="s">
        <v>1743</v>
      </c>
      <c r="M3589" t="s">
        <v>1744</v>
      </c>
      <c r="N3589" t="s">
        <v>430</v>
      </c>
      <c r="O3589" t="s">
        <v>382</v>
      </c>
      <c r="Q3589">
        <v>1</v>
      </c>
      <c r="R3589" s="4">
        <v>0.75</v>
      </c>
      <c r="S3589" s="9" t="str">
        <f t="shared" si="349"/>
        <v>Syndergaard, Noah</v>
      </c>
      <c r="T3589" s="9" t="str">
        <f t="shared" si="350"/>
        <v xml:space="preserve">Optic     </v>
      </c>
      <c r="U3589" s="9" t="str">
        <f>IFERROR(VLOOKUP(S3589,'Lookup '!B:D,3,FALSE)," ")</f>
        <v/>
      </c>
      <c r="V3589" s="9" t="str">
        <f t="shared" si="348"/>
        <v>F $.25</v>
      </c>
    </row>
    <row r="3590" spans="2:22" x14ac:dyDescent="0.25">
      <c r="B3590" t="s">
        <v>1726</v>
      </c>
      <c r="C3590">
        <v>2017</v>
      </c>
      <c r="D3590" t="s">
        <v>1727</v>
      </c>
      <c r="K3590">
        <v>145</v>
      </c>
      <c r="L3590" t="s">
        <v>843</v>
      </c>
      <c r="M3590" t="s">
        <v>844</v>
      </c>
      <c r="N3590" t="s">
        <v>549</v>
      </c>
      <c r="O3590" t="s">
        <v>440</v>
      </c>
      <c r="Q3590">
        <v>1</v>
      </c>
      <c r="R3590" s="4">
        <v>0.75</v>
      </c>
      <c r="S3590" s="9" t="str">
        <f t="shared" si="349"/>
        <v>Beltre, Adrian</v>
      </c>
      <c r="T3590" s="9" t="str">
        <f t="shared" si="350"/>
        <v xml:space="preserve">Optic     </v>
      </c>
      <c r="U3590" s="9" t="str">
        <f>IFERROR(VLOOKUP(S3590,'Lookup '!B:D,3,FALSE)," ")</f>
        <v/>
      </c>
      <c r="V3590" s="9" t="str">
        <f t="shared" si="348"/>
        <v>F $.25</v>
      </c>
    </row>
    <row r="3591" spans="2:22" x14ac:dyDescent="0.25">
      <c r="B3591" t="s">
        <v>1726</v>
      </c>
      <c r="C3591">
        <v>2017</v>
      </c>
      <c r="D3591" t="s">
        <v>1727</v>
      </c>
      <c r="K3591">
        <v>146</v>
      </c>
      <c r="L3591" t="s">
        <v>1774</v>
      </c>
      <c r="M3591" t="s">
        <v>827</v>
      </c>
      <c r="N3591" t="s">
        <v>549</v>
      </c>
      <c r="O3591" t="s">
        <v>388</v>
      </c>
      <c r="Q3591">
        <v>1</v>
      </c>
      <c r="R3591" s="4"/>
      <c r="S3591" s="9" t="str">
        <f t="shared" si="349"/>
        <v>Mazara, Nomar</v>
      </c>
      <c r="T3591" s="9" t="str">
        <f t="shared" si="350"/>
        <v xml:space="preserve">Optic     </v>
      </c>
      <c r="U3591" s="9" t="str">
        <f>IFERROR(VLOOKUP(S3591,'Lookup '!B:D,3,FALSE)," ")</f>
        <v/>
      </c>
      <c r="V3591" s="9" t="str">
        <f t="shared" si="348"/>
        <v>G</v>
      </c>
    </row>
    <row r="3592" spans="2:22" x14ac:dyDescent="0.25">
      <c r="B3592" t="s">
        <v>1726</v>
      </c>
      <c r="C3592">
        <v>2017</v>
      </c>
      <c r="D3592" t="s">
        <v>1727</v>
      </c>
      <c r="K3592">
        <v>162</v>
      </c>
      <c r="L3592" t="s">
        <v>502</v>
      </c>
      <c r="M3592" t="s">
        <v>503</v>
      </c>
      <c r="N3592" t="s">
        <v>433</v>
      </c>
      <c r="O3592" t="s">
        <v>398</v>
      </c>
      <c r="P3592" t="s">
        <v>481</v>
      </c>
      <c r="Q3592">
        <v>1</v>
      </c>
      <c r="R3592" s="4">
        <v>1.5</v>
      </c>
      <c r="S3592" s="9" t="str">
        <f t="shared" si="349"/>
        <v>Rose, Pete</v>
      </c>
      <c r="T3592" s="9" t="str">
        <f t="shared" si="350"/>
        <v xml:space="preserve">Optic     </v>
      </c>
      <c r="U3592" s="9" t="str">
        <f>IFERROR(VLOOKUP(S3592,'Lookup '!B:D,3,FALSE)," ")</f>
        <v/>
      </c>
      <c r="V3592" s="9" t="str">
        <f t="shared" si="348"/>
        <v>E $1</v>
      </c>
    </row>
    <row r="3593" spans="2:22" x14ac:dyDescent="0.25">
      <c r="B3593" t="s">
        <v>377</v>
      </c>
      <c r="C3593">
        <v>2017</v>
      </c>
      <c r="D3593" t="s">
        <v>738</v>
      </c>
      <c r="E3593" t="s">
        <v>2363</v>
      </c>
      <c r="F3593" t="s">
        <v>778</v>
      </c>
      <c r="G3593" s="1" t="s">
        <v>2020</v>
      </c>
      <c r="H3593" t="s">
        <v>921</v>
      </c>
      <c r="J3593" t="s">
        <v>14</v>
      </c>
      <c r="K3593" t="s">
        <v>2364</v>
      </c>
      <c r="L3593" t="s">
        <v>1315</v>
      </c>
      <c r="M3593" t="s">
        <v>801</v>
      </c>
      <c r="N3593" t="s">
        <v>391</v>
      </c>
      <c r="O3593" t="s">
        <v>382</v>
      </c>
      <c r="Q3593">
        <v>1</v>
      </c>
      <c r="R3593" s="4">
        <v>8</v>
      </c>
      <c r="S3593" s="9" t="str">
        <f t="shared" si="349"/>
        <v>Reyes, Alex</v>
      </c>
      <c r="T3593" s="9" t="str">
        <f t="shared" si="350"/>
        <v>Stadium Club Base Autograph Gold /50 Auto RC</v>
      </c>
      <c r="U3593" s="9" t="str">
        <f>IFERROR(VLOOKUP(S3593,'Lookup '!B:D,3,FALSE)," ")</f>
        <v/>
      </c>
      <c r="V3593" s="9" t="str">
        <f t="shared" si="348"/>
        <v>D $5</v>
      </c>
    </row>
    <row r="3594" spans="2:22" x14ac:dyDescent="0.25">
      <c r="B3594" t="s">
        <v>875</v>
      </c>
      <c r="C3594">
        <v>2017</v>
      </c>
      <c r="D3594" t="s">
        <v>738</v>
      </c>
      <c r="F3594" t="s">
        <v>1236</v>
      </c>
      <c r="K3594" t="s">
        <v>2365</v>
      </c>
      <c r="L3594" t="s">
        <v>1695</v>
      </c>
      <c r="M3594" t="s">
        <v>1008</v>
      </c>
      <c r="N3594" t="s">
        <v>391</v>
      </c>
      <c r="O3594" t="s">
        <v>388</v>
      </c>
      <c r="Q3594">
        <v>1</v>
      </c>
      <c r="R3594" s="4">
        <v>3</v>
      </c>
      <c r="S3594" s="9" t="str">
        <f t="shared" si="349"/>
        <v>Piscotty, Stephen</v>
      </c>
      <c r="T3594" s="9" t="str">
        <f t="shared" si="350"/>
        <v xml:space="preserve">Stadium Club  Chrome   </v>
      </c>
      <c r="U3594" s="9" t="str">
        <f>IFERROR(VLOOKUP(S3594,'Lookup '!B:D,3,FALSE)," ")</f>
        <v xml:space="preserve"> </v>
      </c>
      <c r="V3594" s="9" t="str">
        <f t="shared" si="348"/>
        <v>E $1</v>
      </c>
    </row>
    <row r="3595" spans="2:22" x14ac:dyDescent="0.25">
      <c r="B3595" t="s">
        <v>875</v>
      </c>
      <c r="C3595">
        <v>2017</v>
      </c>
      <c r="D3595" t="s">
        <v>738</v>
      </c>
      <c r="K3595">
        <v>53</v>
      </c>
      <c r="L3595" t="s">
        <v>1101</v>
      </c>
      <c r="M3595" t="s">
        <v>1102</v>
      </c>
      <c r="N3595" t="s">
        <v>509</v>
      </c>
      <c r="O3595" t="s">
        <v>424</v>
      </c>
      <c r="Q3595">
        <v>1</v>
      </c>
      <c r="R3595" s="4">
        <v>1</v>
      </c>
      <c r="S3595" s="9" t="str">
        <f t="shared" si="349"/>
        <v>Rizzo, Anthony</v>
      </c>
      <c r="T3595" s="9" t="str">
        <f t="shared" si="350"/>
        <v xml:space="preserve">Stadium Club     </v>
      </c>
      <c r="U3595" s="9" t="str">
        <f>IFERROR(VLOOKUP(S3595,'Lookup '!B:D,3,FALSE)," ")</f>
        <v/>
      </c>
      <c r="V3595" s="9" t="str">
        <f t="shared" si="348"/>
        <v>E $1</v>
      </c>
    </row>
    <row r="3596" spans="2:22" x14ac:dyDescent="0.25">
      <c r="B3596" t="s">
        <v>875</v>
      </c>
      <c r="C3596">
        <v>2017</v>
      </c>
      <c r="D3596" t="s">
        <v>738</v>
      </c>
      <c r="K3596">
        <v>185</v>
      </c>
      <c r="L3596" t="s">
        <v>350</v>
      </c>
      <c r="M3596" t="s">
        <v>372</v>
      </c>
      <c r="N3596" t="s">
        <v>430</v>
      </c>
      <c r="O3596" t="s">
        <v>28</v>
      </c>
      <c r="P3596" t="s">
        <v>481</v>
      </c>
      <c r="Q3596">
        <v>1</v>
      </c>
      <c r="R3596" s="4">
        <v>1</v>
      </c>
      <c r="S3596" s="9" t="str">
        <f t="shared" si="349"/>
        <v>Carter, Gary</v>
      </c>
      <c r="T3596" s="9" t="str">
        <f t="shared" si="350"/>
        <v xml:space="preserve">Stadium Club     </v>
      </c>
      <c r="U3596" s="9" t="str">
        <f>IFERROR(VLOOKUP(S3596,'Lookup '!B:D,3,FALSE)," ")</f>
        <v>HOF</v>
      </c>
      <c r="V3596" s="9" t="str">
        <f t="shared" si="348"/>
        <v>E $1</v>
      </c>
    </row>
    <row r="3597" spans="2:22" x14ac:dyDescent="0.25">
      <c r="B3597" t="s">
        <v>875</v>
      </c>
      <c r="C3597">
        <v>2017</v>
      </c>
      <c r="D3597" t="s">
        <v>738</v>
      </c>
      <c r="J3597" t="s">
        <v>14</v>
      </c>
      <c r="K3597">
        <v>188</v>
      </c>
      <c r="L3597" t="s">
        <v>788</v>
      </c>
      <c r="M3597" t="s">
        <v>2045</v>
      </c>
      <c r="N3597" t="s">
        <v>465</v>
      </c>
      <c r="O3597" t="s">
        <v>382</v>
      </c>
      <c r="Q3597">
        <v>1</v>
      </c>
      <c r="R3597" s="4"/>
      <c r="S3597" s="9" t="str">
        <f t="shared" si="349"/>
        <v>Lopez, Reynaldo</v>
      </c>
      <c r="T3597" s="9" t="str">
        <f t="shared" si="350"/>
        <v>Stadium Club     RC</v>
      </c>
      <c r="U3597" s="9" t="str">
        <f>IFERROR(VLOOKUP(S3597,'Lookup '!B:D,3,FALSE)," ")</f>
        <v xml:space="preserve"> </v>
      </c>
      <c r="V3597" s="9" t="str">
        <f t="shared" si="348"/>
        <v>G</v>
      </c>
    </row>
    <row r="3598" spans="2:22" x14ac:dyDescent="0.25">
      <c r="B3598" t="s">
        <v>875</v>
      </c>
      <c r="C3598">
        <v>2017</v>
      </c>
      <c r="D3598" t="s">
        <v>738</v>
      </c>
      <c r="K3598">
        <v>200</v>
      </c>
      <c r="L3598" t="s">
        <v>444</v>
      </c>
      <c r="M3598" t="s">
        <v>445</v>
      </c>
      <c r="N3598" t="s">
        <v>446</v>
      </c>
      <c r="O3598" t="s">
        <v>388</v>
      </c>
      <c r="P3598" t="s">
        <v>481</v>
      </c>
      <c r="Q3598">
        <v>1</v>
      </c>
      <c r="R3598" s="4">
        <v>1</v>
      </c>
      <c r="S3598" s="9" t="str">
        <f t="shared" si="349"/>
        <v>Winfield, Dave</v>
      </c>
      <c r="T3598" s="9" t="str">
        <f t="shared" si="350"/>
        <v xml:space="preserve">Stadium Club     </v>
      </c>
      <c r="U3598" s="9" t="str">
        <f>IFERROR(VLOOKUP(S3598,'Lookup '!B:D,3,FALSE)," ")</f>
        <v>HOF</v>
      </c>
      <c r="V3598" s="9" t="str">
        <f t="shared" si="348"/>
        <v>E $1</v>
      </c>
    </row>
    <row r="3599" spans="2:22" x14ac:dyDescent="0.25">
      <c r="B3599" t="s">
        <v>875</v>
      </c>
      <c r="C3599">
        <v>2017</v>
      </c>
      <c r="D3599" t="s">
        <v>738</v>
      </c>
      <c r="J3599" t="s">
        <v>14</v>
      </c>
      <c r="K3599">
        <v>235</v>
      </c>
      <c r="L3599" t="s">
        <v>2052</v>
      </c>
      <c r="M3599" t="s">
        <v>2053</v>
      </c>
      <c r="N3599" t="s">
        <v>532</v>
      </c>
      <c r="O3599" t="s">
        <v>440</v>
      </c>
      <c r="Q3599">
        <v>1</v>
      </c>
      <c r="R3599" s="4"/>
      <c r="S3599" s="9" t="str">
        <f t="shared" si="349"/>
        <v>Gurriel, Yulieski</v>
      </c>
      <c r="T3599" s="9" t="str">
        <f t="shared" si="350"/>
        <v>Stadium Club     RC</v>
      </c>
      <c r="U3599" s="9" t="str">
        <f>IFERROR(VLOOKUP(S3599,'Lookup '!B:D,3,FALSE)," ")</f>
        <v/>
      </c>
      <c r="V3599" s="9" t="str">
        <f t="shared" si="348"/>
        <v>G</v>
      </c>
    </row>
    <row r="3600" spans="2:22" x14ac:dyDescent="0.25">
      <c r="B3600" t="s">
        <v>875</v>
      </c>
      <c r="C3600">
        <v>2017</v>
      </c>
      <c r="D3600" t="s">
        <v>738</v>
      </c>
      <c r="J3600" t="s">
        <v>14</v>
      </c>
      <c r="K3600">
        <v>244</v>
      </c>
      <c r="L3600" t="s">
        <v>1666</v>
      </c>
      <c r="M3600" t="s">
        <v>1667</v>
      </c>
      <c r="N3600" t="s">
        <v>781</v>
      </c>
      <c r="O3600" t="s">
        <v>388</v>
      </c>
      <c r="Q3600">
        <v>1</v>
      </c>
      <c r="R3600" s="4"/>
      <c r="S3600" s="9" t="str">
        <f t="shared" si="349"/>
        <v>Tapia, Raimel</v>
      </c>
      <c r="T3600" s="9" t="str">
        <f t="shared" si="350"/>
        <v>Stadium Club     RC</v>
      </c>
      <c r="U3600" s="9" t="str">
        <f>IFERROR(VLOOKUP(S3600,'Lookup '!B:D,3,FALSE)," ")</f>
        <v/>
      </c>
      <c r="V3600" s="9" t="str">
        <f t="shared" si="348"/>
        <v>G</v>
      </c>
    </row>
    <row r="3601" spans="2:22" x14ac:dyDescent="0.25">
      <c r="B3601" t="s">
        <v>377</v>
      </c>
      <c r="C3601">
        <v>2017</v>
      </c>
      <c r="D3601" t="s">
        <v>1760</v>
      </c>
      <c r="E3601" t="s">
        <v>2366</v>
      </c>
      <c r="K3601" t="s">
        <v>2370</v>
      </c>
      <c r="L3601" t="s">
        <v>514</v>
      </c>
      <c r="M3601" t="s">
        <v>515</v>
      </c>
      <c r="N3601" t="s">
        <v>391</v>
      </c>
      <c r="O3601" t="s">
        <v>480</v>
      </c>
      <c r="P3601" t="s">
        <v>481</v>
      </c>
      <c r="Q3601">
        <v>1</v>
      </c>
      <c r="R3601" s="4">
        <v>2</v>
      </c>
      <c r="S3601" s="9" t="str">
        <f t="shared" si="349"/>
        <v>Smith, Ozzie</v>
      </c>
      <c r="T3601" s="9" t="str">
        <f t="shared" si="350"/>
        <v xml:space="preserve">Topps Archives 59 Bazooka Baseball    </v>
      </c>
      <c r="U3601" s="9" t="str">
        <f>IFERROR(VLOOKUP(S3601,'Lookup '!B:D,3,FALSE)," ")</f>
        <v>HOF</v>
      </c>
      <c r="V3601" s="9" t="str">
        <f t="shared" si="348"/>
        <v>E $1</v>
      </c>
    </row>
    <row r="3602" spans="2:22" s="16" customFormat="1" x14ac:dyDescent="0.25">
      <c r="B3602" s="16" t="s">
        <v>377</v>
      </c>
      <c r="C3602" s="16">
        <v>2017</v>
      </c>
      <c r="D3602" s="16" t="s">
        <v>1760</v>
      </c>
      <c r="E3602" s="16" t="s">
        <v>2366</v>
      </c>
      <c r="K3602" s="16" t="s">
        <v>2371</v>
      </c>
      <c r="L3602" s="16" t="s">
        <v>362</v>
      </c>
      <c r="M3602" s="16" t="s">
        <v>363</v>
      </c>
      <c r="N3602" s="16" t="s">
        <v>465</v>
      </c>
      <c r="O3602" s="16" t="s">
        <v>424</v>
      </c>
      <c r="Q3602" s="16">
        <v>1</v>
      </c>
      <c r="R3602" s="17"/>
      <c r="S3602" s="16" t="str">
        <f t="shared" si="349"/>
        <v>Konerko, Paul</v>
      </c>
      <c r="T3602" s="16" t="str">
        <f t="shared" si="350"/>
        <v xml:space="preserve">Topps Archives 59 Bazooka Baseball    </v>
      </c>
      <c r="U3602" s="16" t="str">
        <f>IFERROR(VLOOKUP(S3602,'Lookup '!B:D,3,FALSE)," ")</f>
        <v/>
      </c>
      <c r="V3602" s="16" t="str">
        <f t="shared" si="348"/>
        <v>G</v>
      </c>
    </row>
    <row r="3603" spans="2:22" x14ac:dyDescent="0.25">
      <c r="B3603" t="s">
        <v>377</v>
      </c>
      <c r="C3603">
        <v>2017</v>
      </c>
      <c r="D3603" t="s">
        <v>1760</v>
      </c>
      <c r="E3603" t="s">
        <v>2366</v>
      </c>
      <c r="J3603" t="s">
        <v>14</v>
      </c>
      <c r="K3603" t="s">
        <v>2372</v>
      </c>
      <c r="L3603" t="s">
        <v>1615</v>
      </c>
      <c r="M3603" t="s">
        <v>1616</v>
      </c>
      <c r="N3603" t="s">
        <v>465</v>
      </c>
      <c r="O3603" t="s">
        <v>398</v>
      </c>
      <c r="Q3603">
        <v>1</v>
      </c>
      <c r="R3603" s="4"/>
      <c r="S3603" s="9" t="str">
        <f t="shared" si="349"/>
        <v>Moncada, Yoan</v>
      </c>
      <c r="T3603" s="9" t="str">
        <f t="shared" si="350"/>
        <v>Topps Archives 59 Bazooka Baseball    RC</v>
      </c>
      <c r="U3603" s="9" t="str">
        <f>IFERROR(VLOOKUP(S3603,'Lookup '!B:D,3,FALSE)," ")</f>
        <v/>
      </c>
      <c r="V3603" s="9" t="str">
        <f t="shared" ref="V3603:V3643" si="351">IF(R3603&gt;0.249,IF(R3603&gt;0.99,IF(R3603&gt;4.99,IF(R3603&gt;9.99,IF(R3603&gt;49.99,IF(R3603&gt;99.99,"A $100","B $50"),"C $10"),"D $5"),"E $1"),"F $.25"),"G")</f>
        <v>G</v>
      </c>
    </row>
    <row r="3604" spans="2:22" x14ac:dyDescent="0.25">
      <c r="B3604" t="s">
        <v>377</v>
      </c>
      <c r="C3604">
        <v>2017</v>
      </c>
      <c r="D3604" t="s">
        <v>1760</v>
      </c>
      <c r="E3604" t="s">
        <v>2366</v>
      </c>
      <c r="K3604" t="s">
        <v>2373</v>
      </c>
      <c r="L3604" t="s">
        <v>1117</v>
      </c>
      <c r="M3604" t="s">
        <v>370</v>
      </c>
      <c r="N3604" t="s">
        <v>417</v>
      </c>
      <c r="O3604" t="s">
        <v>388</v>
      </c>
      <c r="Q3604">
        <v>1</v>
      </c>
      <c r="R3604" s="4">
        <v>5</v>
      </c>
      <c r="S3604" s="9" t="str">
        <f t="shared" si="349"/>
        <v>Trout, Mike</v>
      </c>
      <c r="T3604" s="9" t="str">
        <f t="shared" si="350"/>
        <v xml:space="preserve">Topps Archives 59 Bazooka Baseball    </v>
      </c>
      <c r="U3604" s="9" t="str">
        <f>IFERROR(VLOOKUP(S3604,'Lookup '!B:D,3,FALSE)," ")</f>
        <v/>
      </c>
      <c r="V3604" s="9" t="str">
        <f t="shared" si="351"/>
        <v>D $5</v>
      </c>
    </row>
    <row r="3605" spans="2:22" x14ac:dyDescent="0.25">
      <c r="B3605" t="s">
        <v>875</v>
      </c>
      <c r="C3605">
        <v>2017</v>
      </c>
      <c r="D3605" t="s">
        <v>1760</v>
      </c>
      <c r="E3605" t="s">
        <v>2367</v>
      </c>
      <c r="J3605" t="s">
        <v>14</v>
      </c>
      <c r="K3605" t="s">
        <v>1415</v>
      </c>
      <c r="L3605" t="s">
        <v>1205</v>
      </c>
      <c r="M3605" t="s">
        <v>1484</v>
      </c>
      <c r="N3605" t="s">
        <v>456</v>
      </c>
      <c r="O3605" t="s">
        <v>480</v>
      </c>
      <c r="Q3605">
        <v>1</v>
      </c>
      <c r="R3605" s="4"/>
      <c r="S3605" s="9" t="str">
        <f t="shared" si="349"/>
        <v>Arcia, Orlando</v>
      </c>
      <c r="T3605" s="9" t="str">
        <f t="shared" si="350"/>
        <v>Topps Archives 60 Rookie Star    RC</v>
      </c>
      <c r="U3605" s="9" t="str">
        <f>IFERROR(VLOOKUP(S3605,'Lookup '!B:D,3,FALSE)," ")</f>
        <v xml:space="preserve"> </v>
      </c>
      <c r="V3605" s="9" t="str">
        <f t="shared" si="351"/>
        <v>G</v>
      </c>
    </row>
    <row r="3606" spans="2:22" x14ac:dyDescent="0.25">
      <c r="B3606" t="s">
        <v>875</v>
      </c>
      <c r="C3606">
        <v>2017</v>
      </c>
      <c r="D3606" t="s">
        <v>1760</v>
      </c>
      <c r="E3606" t="s">
        <v>2367</v>
      </c>
      <c r="J3606" t="s">
        <v>14</v>
      </c>
      <c r="K3606" t="s">
        <v>2374</v>
      </c>
      <c r="L3606" t="s">
        <v>2052</v>
      </c>
      <c r="M3606" t="s">
        <v>2053</v>
      </c>
      <c r="N3606" t="s">
        <v>532</v>
      </c>
      <c r="O3606" t="s">
        <v>440</v>
      </c>
      <c r="Q3606">
        <v>1</v>
      </c>
      <c r="R3606" s="4"/>
      <c r="S3606" s="9" t="str">
        <f t="shared" si="349"/>
        <v>Gurriel, Yulieski</v>
      </c>
      <c r="T3606" s="9" t="str">
        <f t="shared" si="350"/>
        <v>Topps Archives 60 Rookie Star    RC</v>
      </c>
      <c r="U3606" s="9" t="str">
        <f>IFERROR(VLOOKUP(S3606,'Lookup '!B:D,3,FALSE)," ")</f>
        <v/>
      </c>
      <c r="V3606" s="9" t="str">
        <f t="shared" si="351"/>
        <v>G</v>
      </c>
    </row>
    <row r="3607" spans="2:22" s="16" customFormat="1" x14ac:dyDescent="0.25">
      <c r="B3607" s="16" t="s">
        <v>377</v>
      </c>
      <c r="C3607" s="16">
        <v>2017</v>
      </c>
      <c r="D3607" s="16" t="s">
        <v>1760</v>
      </c>
      <c r="E3607" s="16" t="s">
        <v>1762</v>
      </c>
      <c r="F3607" s="16" t="s">
        <v>2369</v>
      </c>
      <c r="G3607" s="18" t="s">
        <v>2368</v>
      </c>
      <c r="H3607" s="16" t="s">
        <v>921</v>
      </c>
      <c r="K3607" s="16" t="s">
        <v>2375</v>
      </c>
      <c r="L3607" s="16" t="s">
        <v>2376</v>
      </c>
      <c r="M3607" s="16" t="s">
        <v>598</v>
      </c>
      <c r="N3607" s="16" t="s">
        <v>443</v>
      </c>
      <c r="O3607" s="16" t="s">
        <v>382</v>
      </c>
      <c r="Q3607" s="16">
        <v>1</v>
      </c>
      <c r="R3607" s="17"/>
      <c r="S3607" s="16" t="str">
        <f t="shared" si="349"/>
        <v>Mulder, Mark</v>
      </c>
      <c r="T3607" s="16" t="str">
        <f t="shared" si="350"/>
        <v xml:space="preserve">Topps Archives Fan Favorite Autograph Peach /150 Auto </v>
      </c>
      <c r="U3607" s="16" t="str">
        <f>IFERROR(VLOOKUP(S3607,'Lookup '!B:D,3,FALSE)," ")</f>
        <v xml:space="preserve"> </v>
      </c>
      <c r="V3607" s="16" t="str">
        <f t="shared" si="351"/>
        <v>G</v>
      </c>
    </row>
    <row r="3608" spans="2:22" x14ac:dyDescent="0.25">
      <c r="B3608" t="s">
        <v>875</v>
      </c>
      <c r="C3608">
        <v>2017</v>
      </c>
      <c r="D3608" t="s">
        <v>1760</v>
      </c>
      <c r="K3608">
        <v>1</v>
      </c>
      <c r="L3608" t="s">
        <v>1117</v>
      </c>
      <c r="M3608" t="s">
        <v>370</v>
      </c>
      <c r="N3608" t="s">
        <v>417</v>
      </c>
      <c r="O3608" t="s">
        <v>388</v>
      </c>
      <c r="Q3608">
        <v>1</v>
      </c>
      <c r="R3608" s="4">
        <v>2</v>
      </c>
      <c r="S3608" s="9" t="str">
        <f t="shared" si="349"/>
        <v>Trout, Mike</v>
      </c>
      <c r="T3608" s="9" t="str">
        <f t="shared" si="350"/>
        <v xml:space="preserve">Topps Archives     </v>
      </c>
      <c r="U3608" s="9" t="str">
        <f>IFERROR(VLOOKUP(S3608,'Lookup '!B:D,3,FALSE)," ")</f>
        <v/>
      </c>
      <c r="V3608" s="9" t="str">
        <f t="shared" si="351"/>
        <v>E $1</v>
      </c>
    </row>
    <row r="3609" spans="2:22" x14ac:dyDescent="0.25">
      <c r="B3609" t="s">
        <v>875</v>
      </c>
      <c r="C3609">
        <v>2017</v>
      </c>
      <c r="D3609" t="s">
        <v>1760</v>
      </c>
      <c r="K3609">
        <v>14</v>
      </c>
      <c r="L3609" t="s">
        <v>1197</v>
      </c>
      <c r="M3609" t="s">
        <v>1198</v>
      </c>
      <c r="N3609" t="s">
        <v>782</v>
      </c>
      <c r="O3609" t="s">
        <v>388</v>
      </c>
      <c r="Q3609">
        <v>1</v>
      </c>
      <c r="R3609" s="4"/>
      <c r="S3609" s="9" t="str">
        <f t="shared" si="349"/>
        <v>Ozuna, Marcell</v>
      </c>
      <c r="T3609" s="9" t="str">
        <f t="shared" si="350"/>
        <v xml:space="preserve">Topps Archives     </v>
      </c>
      <c r="U3609" s="9" t="str">
        <f>IFERROR(VLOOKUP(S3609,'Lookup '!B:D,3,FALSE)," ")</f>
        <v/>
      </c>
      <c r="V3609" s="9" t="str">
        <f t="shared" si="351"/>
        <v>G</v>
      </c>
    </row>
    <row r="3610" spans="2:22" x14ac:dyDescent="0.25">
      <c r="B3610" t="s">
        <v>875</v>
      </c>
      <c r="C3610">
        <v>2017</v>
      </c>
      <c r="D3610" t="s">
        <v>1760</v>
      </c>
      <c r="K3610">
        <v>18</v>
      </c>
      <c r="L3610" t="s">
        <v>1601</v>
      </c>
      <c r="M3610" t="s">
        <v>1086</v>
      </c>
      <c r="N3610" t="s">
        <v>443</v>
      </c>
      <c r="O3610" t="s">
        <v>382</v>
      </c>
      <c r="Q3610">
        <v>1</v>
      </c>
      <c r="R3610" s="4"/>
      <c r="S3610" s="9" t="str">
        <f t="shared" si="349"/>
        <v>Manaea, Sean</v>
      </c>
      <c r="T3610" s="9" t="str">
        <f t="shared" si="350"/>
        <v xml:space="preserve">Topps Archives     </v>
      </c>
      <c r="U3610" s="9" t="str">
        <f>IFERROR(VLOOKUP(S3610,'Lookup '!B:D,3,FALSE)," ")</f>
        <v xml:space="preserve"> </v>
      </c>
      <c r="V3610" s="9" t="str">
        <f t="shared" si="351"/>
        <v>G</v>
      </c>
    </row>
    <row r="3611" spans="2:22" x14ac:dyDescent="0.25">
      <c r="B3611" t="s">
        <v>875</v>
      </c>
      <c r="C3611">
        <v>2017</v>
      </c>
      <c r="D3611" t="s">
        <v>1760</v>
      </c>
      <c r="K3611">
        <v>21</v>
      </c>
      <c r="L3611" t="s">
        <v>766</v>
      </c>
      <c r="M3611" t="s">
        <v>614</v>
      </c>
      <c r="N3611" t="s">
        <v>554</v>
      </c>
      <c r="O3611" t="s">
        <v>440</v>
      </c>
      <c r="Q3611">
        <v>1</v>
      </c>
      <c r="R3611" s="4"/>
      <c r="S3611" s="9" t="str">
        <f t="shared" si="349"/>
        <v>Ramirez, Jose</v>
      </c>
      <c r="T3611" s="9" t="str">
        <f t="shared" si="350"/>
        <v xml:space="preserve">Topps Archives     </v>
      </c>
      <c r="U3611" s="9" t="str">
        <f>IFERROR(VLOOKUP(S3611,'Lookup '!B:D,3,FALSE)," ")</f>
        <v/>
      </c>
      <c r="V3611" s="9" t="str">
        <f t="shared" si="351"/>
        <v>G</v>
      </c>
    </row>
    <row r="3612" spans="2:22" x14ac:dyDescent="0.25">
      <c r="B3612" t="s">
        <v>875</v>
      </c>
      <c r="C3612">
        <v>2017</v>
      </c>
      <c r="D3612" t="s">
        <v>1760</v>
      </c>
      <c r="J3612" t="s">
        <v>14</v>
      </c>
      <c r="K3612">
        <v>22</v>
      </c>
      <c r="L3612" t="s">
        <v>1666</v>
      </c>
      <c r="M3612" t="s">
        <v>1667</v>
      </c>
      <c r="N3612" t="s">
        <v>781</v>
      </c>
      <c r="O3612" t="s">
        <v>388</v>
      </c>
      <c r="Q3612">
        <v>1</v>
      </c>
      <c r="R3612" s="4"/>
      <c r="S3612" s="9" t="str">
        <f t="shared" si="349"/>
        <v>Tapia, Raimel</v>
      </c>
      <c r="T3612" s="9" t="str">
        <f t="shared" si="350"/>
        <v>Topps Archives     RC</v>
      </c>
      <c r="U3612" s="9" t="str">
        <f>IFERROR(VLOOKUP(S3612,'Lookup '!B:D,3,FALSE)," ")</f>
        <v/>
      </c>
      <c r="V3612" s="9" t="str">
        <f t="shared" si="351"/>
        <v>G</v>
      </c>
    </row>
    <row r="3613" spans="2:22" x14ac:dyDescent="0.25">
      <c r="B3613" t="s">
        <v>875</v>
      </c>
      <c r="C3613">
        <v>2017</v>
      </c>
      <c r="D3613" t="s">
        <v>1760</v>
      </c>
      <c r="K3613">
        <v>27</v>
      </c>
      <c r="L3613" t="s">
        <v>1267</v>
      </c>
      <c r="M3613" t="s">
        <v>953</v>
      </c>
      <c r="N3613" t="s">
        <v>451</v>
      </c>
      <c r="O3613" t="s">
        <v>398</v>
      </c>
      <c r="Q3613">
        <v>1</v>
      </c>
      <c r="R3613" s="4"/>
      <c r="S3613" s="9" t="str">
        <f t="shared" si="349"/>
        <v>Schoop, Jonathan</v>
      </c>
      <c r="T3613" s="9" t="str">
        <f t="shared" si="350"/>
        <v xml:space="preserve">Topps Archives     </v>
      </c>
      <c r="U3613" s="9" t="str">
        <f>IFERROR(VLOOKUP(S3613,'Lookup '!B:D,3,FALSE)," ")</f>
        <v/>
      </c>
      <c r="V3613" s="9" t="str">
        <f t="shared" si="351"/>
        <v>G</v>
      </c>
    </row>
    <row r="3614" spans="2:22" x14ac:dyDescent="0.25">
      <c r="B3614" t="s">
        <v>875</v>
      </c>
      <c r="C3614">
        <v>2017</v>
      </c>
      <c r="D3614" t="s">
        <v>1760</v>
      </c>
      <c r="J3614" t="s">
        <v>14</v>
      </c>
      <c r="K3614">
        <v>47</v>
      </c>
      <c r="L3614" t="s">
        <v>869</v>
      </c>
      <c r="M3614" t="s">
        <v>725</v>
      </c>
      <c r="N3614" t="s">
        <v>781</v>
      </c>
      <c r="O3614" t="s">
        <v>382</v>
      </c>
      <c r="Q3614">
        <v>1</v>
      </c>
      <c r="R3614" s="4"/>
      <c r="S3614" s="9" t="str">
        <f t="shared" si="349"/>
        <v>Hoffman, Jeff</v>
      </c>
      <c r="T3614" s="9" t="str">
        <f t="shared" si="350"/>
        <v>Topps Archives     RC</v>
      </c>
      <c r="U3614" s="9" t="str">
        <f>IFERROR(VLOOKUP(S3614,'Lookup '!B:D,3,FALSE)," ")</f>
        <v xml:space="preserve"> </v>
      </c>
      <c r="V3614" s="9" t="str">
        <f t="shared" si="351"/>
        <v>G</v>
      </c>
    </row>
    <row r="3615" spans="2:22" x14ac:dyDescent="0.25">
      <c r="B3615" t="s">
        <v>875</v>
      </c>
      <c r="C3615">
        <v>2017</v>
      </c>
      <c r="D3615" t="s">
        <v>1760</v>
      </c>
      <c r="J3615" t="s">
        <v>14</v>
      </c>
      <c r="K3615">
        <v>51</v>
      </c>
      <c r="L3615" t="s">
        <v>2023</v>
      </c>
      <c r="M3615" t="s">
        <v>1815</v>
      </c>
      <c r="N3615" t="s">
        <v>430</v>
      </c>
      <c r="O3615" t="s">
        <v>382</v>
      </c>
      <c r="Q3615">
        <v>1</v>
      </c>
      <c r="R3615" s="4"/>
      <c r="S3615" s="9" t="str">
        <f t="shared" si="349"/>
        <v>Gsellman, Robert</v>
      </c>
      <c r="T3615" s="9" t="str">
        <f t="shared" si="350"/>
        <v>Topps Archives     RC</v>
      </c>
      <c r="U3615" s="9" t="str">
        <f>IFERROR(VLOOKUP(S3615,'Lookup '!B:D,3,FALSE)," ")</f>
        <v xml:space="preserve"> </v>
      </c>
      <c r="V3615" s="9" t="str">
        <f t="shared" si="351"/>
        <v>G</v>
      </c>
    </row>
    <row r="3616" spans="2:22" x14ac:dyDescent="0.25">
      <c r="B3616" t="s">
        <v>875</v>
      </c>
      <c r="C3616">
        <v>2017</v>
      </c>
      <c r="D3616" t="s">
        <v>1760</v>
      </c>
      <c r="K3616">
        <v>61</v>
      </c>
      <c r="L3616" t="s">
        <v>350</v>
      </c>
      <c r="M3616" t="s">
        <v>372</v>
      </c>
      <c r="N3616" t="s">
        <v>430</v>
      </c>
      <c r="O3616" t="s">
        <v>28</v>
      </c>
      <c r="P3616" t="s">
        <v>481</v>
      </c>
      <c r="Q3616">
        <v>1</v>
      </c>
      <c r="R3616" s="4">
        <v>0.6</v>
      </c>
      <c r="S3616" s="9" t="str">
        <f t="shared" si="349"/>
        <v>Carter, Gary</v>
      </c>
      <c r="T3616" s="9" t="str">
        <f t="shared" si="350"/>
        <v xml:space="preserve">Topps Archives     </v>
      </c>
      <c r="U3616" s="9" t="str">
        <f>IFERROR(VLOOKUP(S3616,'Lookup '!B:D,3,FALSE)," ")</f>
        <v>HOF</v>
      </c>
      <c r="V3616" s="9" t="str">
        <f t="shared" si="351"/>
        <v>F $.25</v>
      </c>
    </row>
    <row r="3617" spans="2:22" x14ac:dyDescent="0.25">
      <c r="B3617" t="s">
        <v>377</v>
      </c>
      <c r="C3617">
        <v>2017</v>
      </c>
      <c r="D3617" t="s">
        <v>1760</v>
      </c>
      <c r="J3617" t="s">
        <v>14</v>
      </c>
      <c r="K3617">
        <v>62</v>
      </c>
      <c r="L3617" t="s">
        <v>2054</v>
      </c>
      <c r="M3617" t="s">
        <v>421</v>
      </c>
      <c r="N3617" t="s">
        <v>425</v>
      </c>
      <c r="O3617" t="s">
        <v>388</v>
      </c>
      <c r="Q3617">
        <v>1</v>
      </c>
      <c r="R3617" s="4">
        <v>25</v>
      </c>
      <c r="S3617" s="9" t="str">
        <f t="shared" si="349"/>
        <v>Judge, Aaron</v>
      </c>
      <c r="T3617" s="9" t="str">
        <f t="shared" si="350"/>
        <v>Topps Archives     RC</v>
      </c>
      <c r="U3617" s="9" t="str">
        <f>IFERROR(VLOOKUP(S3617,'Lookup '!B:D,3,FALSE)," ")</f>
        <v/>
      </c>
      <c r="V3617" s="9" t="str">
        <f t="shared" si="351"/>
        <v>C $10</v>
      </c>
    </row>
    <row r="3618" spans="2:22" x14ac:dyDescent="0.25">
      <c r="B3618" t="s">
        <v>875</v>
      </c>
      <c r="C3618">
        <v>2017</v>
      </c>
      <c r="D3618" t="s">
        <v>1760</v>
      </c>
      <c r="K3618">
        <v>64</v>
      </c>
      <c r="L3618" t="s">
        <v>1743</v>
      </c>
      <c r="M3618" t="s">
        <v>1744</v>
      </c>
      <c r="N3618" t="s">
        <v>430</v>
      </c>
      <c r="O3618" t="s">
        <v>382</v>
      </c>
      <c r="Q3618">
        <v>1</v>
      </c>
      <c r="R3618" s="4"/>
      <c r="S3618" s="9" t="str">
        <f t="shared" si="349"/>
        <v>Syndergaard, Noah</v>
      </c>
      <c r="T3618" s="9" t="str">
        <f t="shared" si="350"/>
        <v xml:space="preserve">Topps Archives     </v>
      </c>
      <c r="U3618" s="9" t="str">
        <f>IFERROR(VLOOKUP(S3618,'Lookup '!B:D,3,FALSE)," ")</f>
        <v/>
      </c>
      <c r="V3618" s="9" t="str">
        <f t="shared" si="351"/>
        <v>G</v>
      </c>
    </row>
    <row r="3619" spans="2:22" x14ac:dyDescent="0.25">
      <c r="B3619" t="s">
        <v>875</v>
      </c>
      <c r="C3619">
        <v>2017</v>
      </c>
      <c r="D3619" t="s">
        <v>1760</v>
      </c>
      <c r="J3619" t="s">
        <v>14</v>
      </c>
      <c r="K3619">
        <v>71</v>
      </c>
      <c r="L3619" t="s">
        <v>2377</v>
      </c>
      <c r="M3619" t="s">
        <v>2378</v>
      </c>
      <c r="N3619" t="s">
        <v>781</v>
      </c>
      <c r="O3619" t="s">
        <v>382</v>
      </c>
      <c r="Q3619">
        <v>1</v>
      </c>
      <c r="R3619" s="4"/>
      <c r="S3619" s="9" t="str">
        <f t="shared" si="349"/>
        <v>Marquez, German</v>
      </c>
      <c r="T3619" s="9" t="str">
        <f t="shared" si="350"/>
        <v>Topps Archives     RC</v>
      </c>
      <c r="U3619" s="9" t="str">
        <f>IFERROR(VLOOKUP(S3619,'Lookup '!B:D,3,FALSE)," ")</f>
        <v xml:space="preserve"> </v>
      </c>
      <c r="V3619" s="9" t="str">
        <f t="shared" si="351"/>
        <v>G</v>
      </c>
    </row>
    <row r="3620" spans="2:22" x14ac:dyDescent="0.25">
      <c r="B3620" t="s">
        <v>875</v>
      </c>
      <c r="C3620">
        <v>2017</v>
      </c>
      <c r="D3620" t="s">
        <v>1760</v>
      </c>
      <c r="K3620">
        <v>77</v>
      </c>
      <c r="L3620" t="s">
        <v>1774</v>
      </c>
      <c r="M3620" t="s">
        <v>827</v>
      </c>
      <c r="N3620" t="s">
        <v>549</v>
      </c>
      <c r="O3620" t="s">
        <v>388</v>
      </c>
      <c r="Q3620">
        <v>1</v>
      </c>
      <c r="R3620" s="4"/>
      <c r="S3620" s="9" t="str">
        <f t="shared" si="349"/>
        <v>Mazara, Nomar</v>
      </c>
      <c r="T3620" s="9" t="str">
        <f t="shared" si="350"/>
        <v xml:space="preserve">Topps Archives     </v>
      </c>
      <c r="U3620" s="9" t="str">
        <f>IFERROR(VLOOKUP(S3620,'Lookup '!B:D,3,FALSE)," ")</f>
        <v/>
      </c>
      <c r="V3620" s="9" t="str">
        <f t="shared" si="351"/>
        <v>G</v>
      </c>
    </row>
    <row r="3621" spans="2:22" x14ac:dyDescent="0.25">
      <c r="B3621" t="s">
        <v>875</v>
      </c>
      <c r="C3621">
        <v>2017</v>
      </c>
      <c r="D3621" t="s">
        <v>1760</v>
      </c>
      <c r="K3621">
        <v>78</v>
      </c>
      <c r="L3621" t="s">
        <v>1191</v>
      </c>
      <c r="M3621" t="s">
        <v>416</v>
      </c>
      <c r="N3621" t="s">
        <v>781</v>
      </c>
      <c r="O3621" t="s">
        <v>440</v>
      </c>
      <c r="Q3621">
        <v>1</v>
      </c>
      <c r="R3621" s="4">
        <v>0.6</v>
      </c>
      <c r="S3621" s="9" t="str">
        <f t="shared" si="349"/>
        <v>Arenado, Nolan</v>
      </c>
      <c r="T3621" s="9" t="str">
        <f t="shared" si="350"/>
        <v xml:space="preserve">Topps Archives     </v>
      </c>
      <c r="U3621" s="9">
        <f>IFERROR(VLOOKUP(S3621,'Lookup '!B:D,3,FALSE)," ")</f>
        <v>0</v>
      </c>
      <c r="V3621" s="9" t="str">
        <f t="shared" si="351"/>
        <v>F $.25</v>
      </c>
    </row>
    <row r="3622" spans="2:22" x14ac:dyDescent="0.25">
      <c r="B3622" t="s">
        <v>875</v>
      </c>
      <c r="C3622">
        <v>2017</v>
      </c>
      <c r="D3622" t="s">
        <v>1760</v>
      </c>
      <c r="K3622">
        <v>80</v>
      </c>
      <c r="L3622" t="s">
        <v>994</v>
      </c>
      <c r="M3622" t="s">
        <v>995</v>
      </c>
      <c r="N3622" t="s">
        <v>966</v>
      </c>
      <c r="O3622" t="s">
        <v>382</v>
      </c>
      <c r="Q3622">
        <v>1</v>
      </c>
      <c r="R3622" s="4">
        <v>0.6</v>
      </c>
      <c r="S3622" s="9" t="str">
        <f t="shared" si="349"/>
        <v>Scherzer, Max</v>
      </c>
      <c r="T3622" s="9" t="str">
        <f t="shared" si="350"/>
        <v xml:space="preserve">Topps Archives     </v>
      </c>
      <c r="U3622" s="9" t="str">
        <f>IFERROR(VLOOKUP(S3622,'Lookup '!B:D,3,FALSE)," ")</f>
        <v/>
      </c>
      <c r="V3622" s="9" t="str">
        <f t="shared" si="351"/>
        <v>F $.25</v>
      </c>
    </row>
    <row r="3623" spans="2:22" x14ac:dyDescent="0.25">
      <c r="B3623" t="s">
        <v>875</v>
      </c>
      <c r="C3623">
        <v>2017</v>
      </c>
      <c r="D3623" t="s">
        <v>1760</v>
      </c>
      <c r="J3623" t="s">
        <v>14</v>
      </c>
      <c r="K3623">
        <v>81</v>
      </c>
      <c r="L3623" t="s">
        <v>1703</v>
      </c>
      <c r="M3623" t="s">
        <v>1256</v>
      </c>
      <c r="N3623" t="s">
        <v>420</v>
      </c>
      <c r="O3623" t="s">
        <v>382</v>
      </c>
      <c r="Q3623">
        <v>1</v>
      </c>
      <c r="R3623" s="4"/>
      <c r="S3623" s="9" t="str">
        <f t="shared" si="349"/>
        <v>Glasnow, Tyler</v>
      </c>
      <c r="T3623" s="9" t="str">
        <f t="shared" si="350"/>
        <v>Topps Archives     RC</v>
      </c>
      <c r="U3623" s="9" t="str">
        <f>IFERROR(VLOOKUP(S3623,'Lookup '!B:D,3,FALSE)," ")</f>
        <v xml:space="preserve"> </v>
      </c>
      <c r="V3623" s="9" t="str">
        <f t="shared" si="351"/>
        <v>G</v>
      </c>
    </row>
    <row r="3624" spans="2:22" x14ac:dyDescent="0.25">
      <c r="B3624" t="s">
        <v>875</v>
      </c>
      <c r="C3624">
        <v>2017</v>
      </c>
      <c r="D3624" t="s">
        <v>1760</v>
      </c>
      <c r="J3624" t="s">
        <v>14</v>
      </c>
      <c r="K3624">
        <v>84</v>
      </c>
      <c r="L3624" t="s">
        <v>1589</v>
      </c>
      <c r="M3624" t="s">
        <v>1870</v>
      </c>
      <c r="N3624" t="s">
        <v>465</v>
      </c>
      <c r="O3624" t="s">
        <v>382</v>
      </c>
      <c r="Q3624">
        <v>1</v>
      </c>
      <c r="R3624" s="4"/>
      <c r="S3624" s="9" t="str">
        <f t="shared" si="349"/>
        <v>Fulmer, Carson</v>
      </c>
      <c r="T3624" s="9" t="str">
        <f t="shared" si="350"/>
        <v>Topps Archives     RC</v>
      </c>
      <c r="U3624" s="9" t="str">
        <f>IFERROR(VLOOKUP(S3624,'Lookup '!B:D,3,FALSE)," ")</f>
        <v/>
      </c>
      <c r="V3624" s="9" t="str">
        <f t="shared" si="351"/>
        <v>G</v>
      </c>
    </row>
    <row r="3625" spans="2:22" x14ac:dyDescent="0.25">
      <c r="B3625" t="s">
        <v>875</v>
      </c>
      <c r="C3625">
        <v>2017</v>
      </c>
      <c r="D3625" t="s">
        <v>1760</v>
      </c>
      <c r="J3625" t="s">
        <v>14</v>
      </c>
      <c r="K3625">
        <v>101</v>
      </c>
      <c r="L3625" t="s">
        <v>1719</v>
      </c>
      <c r="M3625" t="s">
        <v>1720</v>
      </c>
      <c r="N3625" t="s">
        <v>423</v>
      </c>
      <c r="O3625" t="s">
        <v>480</v>
      </c>
      <c r="Q3625">
        <v>1</v>
      </c>
      <c r="R3625" s="4"/>
      <c r="S3625" s="9" t="str">
        <f t="shared" si="349"/>
        <v>Swanson, Dansby</v>
      </c>
      <c r="T3625" s="9" t="str">
        <f t="shared" si="350"/>
        <v>Topps Archives     RC</v>
      </c>
      <c r="U3625" s="9" t="str">
        <f>IFERROR(VLOOKUP(S3625,'Lookup '!B:D,3,FALSE)," ")</f>
        <v xml:space="preserve"> </v>
      </c>
      <c r="V3625" s="9" t="str">
        <f t="shared" si="351"/>
        <v>G</v>
      </c>
    </row>
    <row r="3626" spans="2:22" x14ac:dyDescent="0.25">
      <c r="B3626" t="s">
        <v>875</v>
      </c>
      <c r="C3626">
        <v>2017</v>
      </c>
      <c r="D3626" t="s">
        <v>1760</v>
      </c>
      <c r="J3626" t="s">
        <v>14</v>
      </c>
      <c r="K3626">
        <v>109</v>
      </c>
      <c r="L3626" t="s">
        <v>1591</v>
      </c>
      <c r="M3626" t="s">
        <v>1368</v>
      </c>
      <c r="N3626" t="s">
        <v>430</v>
      </c>
      <c r="O3626" t="s">
        <v>480</v>
      </c>
      <c r="Q3626">
        <v>1</v>
      </c>
      <c r="R3626" s="4"/>
      <c r="S3626" s="9" t="str">
        <f t="shared" si="349"/>
        <v>Cecchini, Gavin</v>
      </c>
      <c r="T3626" s="9" t="str">
        <f t="shared" si="350"/>
        <v>Topps Archives     RC</v>
      </c>
      <c r="U3626" s="9" t="str">
        <f>IFERROR(VLOOKUP(S3626,'Lookup '!B:D,3,FALSE)," ")</f>
        <v xml:space="preserve"> </v>
      </c>
      <c r="V3626" s="9" t="str">
        <f t="shared" si="351"/>
        <v>G</v>
      </c>
    </row>
    <row r="3627" spans="2:22" x14ac:dyDescent="0.25">
      <c r="B3627" t="s">
        <v>875</v>
      </c>
      <c r="C3627">
        <v>2017</v>
      </c>
      <c r="D3627" t="s">
        <v>1760</v>
      </c>
      <c r="K3627">
        <v>123</v>
      </c>
      <c r="L3627" t="s">
        <v>1279</v>
      </c>
      <c r="M3627" t="s">
        <v>372</v>
      </c>
      <c r="N3627" t="s">
        <v>425</v>
      </c>
      <c r="O3627" t="s">
        <v>28</v>
      </c>
      <c r="Q3627">
        <v>1</v>
      </c>
      <c r="R3627" s="4">
        <v>1</v>
      </c>
      <c r="S3627" s="9" t="str">
        <f t="shared" si="349"/>
        <v>Sanchez, Gary</v>
      </c>
      <c r="T3627" s="9" t="str">
        <f t="shared" si="350"/>
        <v xml:space="preserve">Topps Archives     </v>
      </c>
      <c r="U3627" s="9" t="str">
        <f>IFERROR(VLOOKUP(S3627,'Lookup '!B:D,3,FALSE)," ")</f>
        <v/>
      </c>
      <c r="V3627" s="9" t="str">
        <f t="shared" si="351"/>
        <v>E $1</v>
      </c>
    </row>
    <row r="3628" spans="2:22" x14ac:dyDescent="0.25">
      <c r="B3628" t="s">
        <v>875</v>
      </c>
      <c r="C3628">
        <v>2017</v>
      </c>
      <c r="D3628" t="s">
        <v>1760</v>
      </c>
      <c r="J3628" t="s">
        <v>14</v>
      </c>
      <c r="K3628">
        <v>133</v>
      </c>
      <c r="L3628" t="s">
        <v>1765</v>
      </c>
      <c r="M3628" t="s">
        <v>1032</v>
      </c>
      <c r="N3628" t="s">
        <v>381</v>
      </c>
      <c r="O3628" t="s">
        <v>382</v>
      </c>
      <c r="Q3628">
        <v>1</v>
      </c>
      <c r="R3628" s="4"/>
      <c r="S3628" s="9" t="str">
        <f t="shared" si="349"/>
        <v>Thompson, Jake</v>
      </c>
      <c r="T3628" s="9" t="str">
        <f t="shared" si="350"/>
        <v>Topps Archives     RC</v>
      </c>
      <c r="U3628" s="9" t="str">
        <f>IFERROR(VLOOKUP(S3628,'Lookup '!B:D,3,FALSE)," ")</f>
        <v xml:space="preserve"> </v>
      </c>
      <c r="V3628" s="9" t="str">
        <f t="shared" si="351"/>
        <v>G</v>
      </c>
    </row>
    <row r="3629" spans="2:22" x14ac:dyDescent="0.25">
      <c r="B3629" t="s">
        <v>875</v>
      </c>
      <c r="C3629">
        <v>2017</v>
      </c>
      <c r="D3629" t="s">
        <v>1760</v>
      </c>
      <c r="K3629">
        <v>143</v>
      </c>
      <c r="L3629" t="s">
        <v>1992</v>
      </c>
      <c r="M3629" t="s">
        <v>1262</v>
      </c>
      <c r="N3629" t="s">
        <v>509</v>
      </c>
      <c r="O3629" t="s">
        <v>28</v>
      </c>
      <c r="Q3629">
        <v>1</v>
      </c>
      <c r="R3629" s="4"/>
      <c r="S3629" s="9" t="str">
        <f t="shared" ref="S3629:S3692" si="352">L3629&amp;", "&amp;M3629</f>
        <v>Contreras, Wilson</v>
      </c>
      <c r="T3629" s="9" t="str">
        <f t="shared" si="350"/>
        <v xml:space="preserve">Topps Archives     </v>
      </c>
      <c r="U3629" s="9" t="str">
        <f>IFERROR(VLOOKUP(S3629,'Lookup '!B:D,3,FALSE)," ")</f>
        <v xml:space="preserve"> </v>
      </c>
      <c r="V3629" s="9" t="str">
        <f t="shared" si="351"/>
        <v>G</v>
      </c>
    </row>
    <row r="3630" spans="2:22" x14ac:dyDescent="0.25">
      <c r="B3630" t="s">
        <v>875</v>
      </c>
      <c r="C3630">
        <v>2017</v>
      </c>
      <c r="D3630" t="s">
        <v>1760</v>
      </c>
      <c r="K3630">
        <v>146</v>
      </c>
      <c r="L3630" t="s">
        <v>1589</v>
      </c>
      <c r="M3630" t="s">
        <v>748</v>
      </c>
      <c r="N3630" t="s">
        <v>387</v>
      </c>
      <c r="O3630" t="s">
        <v>382</v>
      </c>
      <c r="Q3630">
        <v>1</v>
      </c>
      <c r="R3630" s="4"/>
      <c r="S3630" s="9" t="str">
        <f t="shared" si="352"/>
        <v>Fulmer, Michael</v>
      </c>
      <c r="T3630" s="9" t="str">
        <f t="shared" si="350"/>
        <v xml:space="preserve">Topps Archives     </v>
      </c>
      <c r="U3630" s="9" t="str">
        <f>IFERROR(VLOOKUP(S3630,'Lookup '!B:D,3,FALSE)," ")</f>
        <v/>
      </c>
      <c r="V3630" s="9" t="str">
        <f t="shared" si="351"/>
        <v>G</v>
      </c>
    </row>
    <row r="3631" spans="2:22" x14ac:dyDescent="0.25">
      <c r="B3631" t="s">
        <v>875</v>
      </c>
      <c r="C3631">
        <v>2017</v>
      </c>
      <c r="D3631" t="s">
        <v>1760</v>
      </c>
      <c r="J3631" t="s">
        <v>14</v>
      </c>
      <c r="K3631">
        <v>151</v>
      </c>
      <c r="L3631" t="s">
        <v>2063</v>
      </c>
      <c r="M3631" t="s">
        <v>2064</v>
      </c>
      <c r="N3631" t="s">
        <v>443</v>
      </c>
      <c r="O3631" t="s">
        <v>382</v>
      </c>
      <c r="Q3631">
        <v>1</v>
      </c>
      <c r="R3631" s="4"/>
      <c r="S3631" s="9" t="str">
        <f t="shared" si="352"/>
        <v>Cotton, Jharel</v>
      </c>
      <c r="T3631" s="9" t="str">
        <f t="shared" ref="T3631:T3694" si="353">CONCATENATE(D3631&amp;" "&amp;E3631&amp;" "&amp;F3631&amp;" "&amp;G3631&amp;" "&amp;H3631&amp;" "&amp;I3631&amp;J3631)</f>
        <v>Topps Archives     RC</v>
      </c>
      <c r="U3631" s="9" t="str">
        <f>IFERROR(VLOOKUP(S3631,'Lookup '!B:D,3,FALSE)," ")</f>
        <v xml:space="preserve"> </v>
      </c>
      <c r="V3631" s="9" t="str">
        <f t="shared" si="351"/>
        <v>G</v>
      </c>
    </row>
    <row r="3632" spans="2:22" x14ac:dyDescent="0.25">
      <c r="B3632" t="s">
        <v>875</v>
      </c>
      <c r="C3632">
        <v>2017</v>
      </c>
      <c r="D3632" t="s">
        <v>1760</v>
      </c>
      <c r="J3632" t="s">
        <v>14</v>
      </c>
      <c r="K3632">
        <v>154</v>
      </c>
      <c r="L3632" t="s">
        <v>2379</v>
      </c>
      <c r="M3632" t="s">
        <v>2380</v>
      </c>
      <c r="N3632" t="s">
        <v>381</v>
      </c>
      <c r="O3632" t="s">
        <v>388</v>
      </c>
      <c r="Q3632">
        <v>1</v>
      </c>
      <c r="R3632" s="4"/>
      <c r="S3632" s="9" t="str">
        <f t="shared" si="352"/>
        <v>Quinn, Roman</v>
      </c>
      <c r="T3632" s="9" t="str">
        <f t="shared" si="353"/>
        <v>Topps Archives     RC</v>
      </c>
      <c r="U3632" s="9" t="str">
        <f>IFERROR(VLOOKUP(S3632,'Lookup '!B:D,3,FALSE)," ")</f>
        <v xml:space="preserve"> </v>
      </c>
      <c r="V3632" s="9" t="str">
        <f t="shared" si="351"/>
        <v>G</v>
      </c>
    </row>
    <row r="3633" spans="2:22" x14ac:dyDescent="0.25">
      <c r="B3633" t="s">
        <v>875</v>
      </c>
      <c r="C3633">
        <v>2017</v>
      </c>
      <c r="D3633" t="s">
        <v>1760</v>
      </c>
      <c r="K3633">
        <v>157</v>
      </c>
      <c r="L3633" t="s">
        <v>575</v>
      </c>
      <c r="M3633" t="s">
        <v>1735</v>
      </c>
      <c r="N3633" t="s">
        <v>391</v>
      </c>
      <c r="O3633" t="s">
        <v>480</v>
      </c>
      <c r="Q3633">
        <v>1</v>
      </c>
      <c r="R3633" s="4"/>
      <c r="S3633" s="9" t="str">
        <f t="shared" si="352"/>
        <v>Diaz, Aledmys</v>
      </c>
      <c r="T3633" s="9" t="str">
        <f t="shared" si="353"/>
        <v xml:space="preserve">Topps Archives     </v>
      </c>
      <c r="U3633" s="9" t="str">
        <f>IFERROR(VLOOKUP(S3633,'Lookup '!B:D,3,FALSE)," ")</f>
        <v/>
      </c>
      <c r="V3633" s="9" t="str">
        <f t="shared" si="351"/>
        <v>G</v>
      </c>
    </row>
    <row r="3634" spans="2:22" x14ac:dyDescent="0.25">
      <c r="B3634" t="s">
        <v>875</v>
      </c>
      <c r="C3634">
        <v>2017</v>
      </c>
      <c r="D3634" t="s">
        <v>1760</v>
      </c>
      <c r="J3634" t="s">
        <v>14</v>
      </c>
      <c r="K3634">
        <v>158</v>
      </c>
      <c r="L3634" t="s">
        <v>2065</v>
      </c>
      <c r="M3634" t="s">
        <v>447</v>
      </c>
      <c r="N3634" t="s">
        <v>446</v>
      </c>
      <c r="O3634" t="s">
        <v>388</v>
      </c>
      <c r="Q3634">
        <v>1</v>
      </c>
      <c r="R3634" s="4"/>
      <c r="S3634" s="9" t="str">
        <f t="shared" si="352"/>
        <v>Renfroe, Hunter</v>
      </c>
      <c r="T3634" s="9" t="str">
        <f t="shared" si="353"/>
        <v>Topps Archives     RC</v>
      </c>
      <c r="U3634" s="9" t="str">
        <f>IFERROR(VLOOKUP(S3634,'Lookup '!B:D,3,FALSE)," ")</f>
        <v xml:space="preserve"> </v>
      </c>
      <c r="V3634" s="9" t="str">
        <f t="shared" si="351"/>
        <v>G</v>
      </c>
    </row>
    <row r="3635" spans="2:22" x14ac:dyDescent="0.25">
      <c r="B3635" t="s">
        <v>875</v>
      </c>
      <c r="C3635">
        <v>2017</v>
      </c>
      <c r="D3635" t="s">
        <v>1760</v>
      </c>
      <c r="K3635">
        <v>161</v>
      </c>
      <c r="L3635" t="s">
        <v>1101</v>
      </c>
      <c r="M3635" t="s">
        <v>1102</v>
      </c>
      <c r="N3635" t="s">
        <v>509</v>
      </c>
      <c r="O3635" t="s">
        <v>424</v>
      </c>
      <c r="Q3635">
        <v>1</v>
      </c>
      <c r="R3635" s="4">
        <v>0.6</v>
      </c>
      <c r="S3635" s="9" t="str">
        <f t="shared" si="352"/>
        <v>Rizzo, Anthony</v>
      </c>
      <c r="T3635" s="9" t="str">
        <f t="shared" si="353"/>
        <v xml:space="preserve">Topps Archives     </v>
      </c>
      <c r="U3635" s="9" t="str">
        <f>IFERROR(VLOOKUP(S3635,'Lookup '!B:D,3,FALSE)," ")</f>
        <v/>
      </c>
      <c r="V3635" s="9" t="str">
        <f t="shared" si="351"/>
        <v>F $.25</v>
      </c>
    </row>
    <row r="3636" spans="2:22" x14ac:dyDescent="0.25">
      <c r="B3636" t="s">
        <v>875</v>
      </c>
      <c r="C3636">
        <v>2017</v>
      </c>
      <c r="D3636" t="s">
        <v>1760</v>
      </c>
      <c r="J3636" t="s">
        <v>14</v>
      </c>
      <c r="K3636">
        <v>168</v>
      </c>
      <c r="L3636" t="s">
        <v>1205</v>
      </c>
      <c r="M3636" t="s">
        <v>1484</v>
      </c>
      <c r="N3636" t="s">
        <v>456</v>
      </c>
      <c r="O3636" t="s">
        <v>480</v>
      </c>
      <c r="Q3636">
        <v>1</v>
      </c>
      <c r="R3636" s="4"/>
      <c r="S3636" s="9" t="str">
        <f t="shared" si="352"/>
        <v>Arcia, Orlando</v>
      </c>
      <c r="T3636" s="9" t="str">
        <f t="shared" si="353"/>
        <v>Topps Archives     RC</v>
      </c>
      <c r="U3636" s="9" t="str">
        <f>IFERROR(VLOOKUP(S3636,'Lookup '!B:D,3,FALSE)," ")</f>
        <v xml:space="preserve"> </v>
      </c>
      <c r="V3636" s="9" t="str">
        <f t="shared" si="351"/>
        <v>G</v>
      </c>
    </row>
    <row r="3637" spans="2:22" x14ac:dyDescent="0.25">
      <c r="B3637" t="s">
        <v>875</v>
      </c>
      <c r="C3637">
        <v>2017</v>
      </c>
      <c r="D3637" t="s">
        <v>1760</v>
      </c>
      <c r="K3637">
        <v>169</v>
      </c>
      <c r="L3637" t="s">
        <v>1029</v>
      </c>
      <c r="M3637" t="s">
        <v>1030</v>
      </c>
      <c r="N3637" t="s">
        <v>425</v>
      </c>
      <c r="O3637" t="s">
        <v>398</v>
      </c>
      <c r="Q3637">
        <v>1</v>
      </c>
      <c r="R3637" s="4">
        <v>0.6</v>
      </c>
      <c r="S3637" s="9" t="str">
        <f t="shared" si="352"/>
        <v>Castro, Starlin</v>
      </c>
      <c r="T3637" s="9" t="str">
        <f t="shared" si="353"/>
        <v xml:space="preserve">Topps Archives     </v>
      </c>
      <c r="U3637" s="9" t="str">
        <f>IFERROR(VLOOKUP(S3637,'Lookup '!B:D,3,FALSE)," ")</f>
        <v xml:space="preserve"> </v>
      </c>
      <c r="V3637" s="9" t="str">
        <f t="shared" si="351"/>
        <v>F $.25</v>
      </c>
    </row>
    <row r="3638" spans="2:22" x14ac:dyDescent="0.25">
      <c r="B3638" t="s">
        <v>875</v>
      </c>
      <c r="C3638">
        <v>2017</v>
      </c>
      <c r="D3638" t="s">
        <v>1760</v>
      </c>
      <c r="K3638">
        <v>176</v>
      </c>
      <c r="L3638" t="s">
        <v>1695</v>
      </c>
      <c r="M3638" t="s">
        <v>1008</v>
      </c>
      <c r="N3638" t="s">
        <v>391</v>
      </c>
      <c r="O3638" t="s">
        <v>388</v>
      </c>
      <c r="Q3638">
        <v>1</v>
      </c>
      <c r="R3638" s="4">
        <v>0.6</v>
      </c>
      <c r="S3638" s="9" t="str">
        <f t="shared" si="352"/>
        <v>Piscotty, Stephen</v>
      </c>
      <c r="T3638" s="9" t="str">
        <f t="shared" si="353"/>
        <v xml:space="preserve">Topps Archives     </v>
      </c>
      <c r="U3638" s="9" t="str">
        <f>IFERROR(VLOOKUP(S3638,'Lookup '!B:D,3,FALSE)," ")</f>
        <v xml:space="preserve"> </v>
      </c>
      <c r="V3638" s="9" t="str">
        <f t="shared" si="351"/>
        <v>F $.25</v>
      </c>
    </row>
    <row r="3639" spans="2:22" x14ac:dyDescent="0.25">
      <c r="B3639" t="s">
        <v>875</v>
      </c>
      <c r="C3639">
        <v>2017</v>
      </c>
      <c r="D3639" t="s">
        <v>1760</v>
      </c>
      <c r="J3639" t="s">
        <v>14</v>
      </c>
      <c r="K3639">
        <v>184</v>
      </c>
      <c r="L3639" t="s">
        <v>486</v>
      </c>
      <c r="M3639" t="s">
        <v>2051</v>
      </c>
      <c r="N3639" t="s">
        <v>532</v>
      </c>
      <c r="O3639" t="s">
        <v>388</v>
      </c>
      <c r="Q3639">
        <v>1</v>
      </c>
      <c r="R3639" s="4"/>
      <c r="S3639" s="9" t="str">
        <f t="shared" si="352"/>
        <v>Hernandez, Teoscar</v>
      </c>
      <c r="T3639" s="9" t="str">
        <f t="shared" si="353"/>
        <v>Topps Archives     RC</v>
      </c>
      <c r="U3639" s="9" t="str">
        <f>IFERROR(VLOOKUP(S3639,'Lookup '!B:D,3,FALSE)," ")</f>
        <v xml:space="preserve"> </v>
      </c>
      <c r="V3639" s="9" t="str">
        <f t="shared" si="351"/>
        <v>G</v>
      </c>
    </row>
    <row r="3640" spans="2:22" x14ac:dyDescent="0.25">
      <c r="B3640" t="s">
        <v>875</v>
      </c>
      <c r="C3640">
        <v>2017</v>
      </c>
      <c r="D3640" t="s">
        <v>1760</v>
      </c>
      <c r="K3640">
        <v>190</v>
      </c>
      <c r="L3640" t="s">
        <v>903</v>
      </c>
      <c r="M3640" t="s">
        <v>904</v>
      </c>
      <c r="N3640" t="s">
        <v>847</v>
      </c>
      <c r="O3640" t="s">
        <v>382</v>
      </c>
      <c r="Q3640">
        <v>1</v>
      </c>
      <c r="R3640" s="4"/>
      <c r="S3640" s="9" t="str">
        <f t="shared" si="352"/>
        <v>Greinke, Zack</v>
      </c>
      <c r="T3640" s="9" t="str">
        <f t="shared" si="353"/>
        <v xml:space="preserve">Topps Archives     </v>
      </c>
      <c r="U3640" s="9" t="str">
        <f>IFERROR(VLOOKUP(S3640,'Lookup '!B:D,3,FALSE)," ")</f>
        <v/>
      </c>
      <c r="V3640" s="9" t="str">
        <f t="shared" si="351"/>
        <v>G</v>
      </c>
    </row>
    <row r="3641" spans="2:22" x14ac:dyDescent="0.25">
      <c r="B3641" t="s">
        <v>875</v>
      </c>
      <c r="C3641">
        <v>2017</v>
      </c>
      <c r="D3641" t="s">
        <v>1760</v>
      </c>
      <c r="K3641">
        <v>194</v>
      </c>
      <c r="L3641" t="s">
        <v>1335</v>
      </c>
      <c r="M3641" t="s">
        <v>1336</v>
      </c>
      <c r="N3641" t="s">
        <v>402</v>
      </c>
      <c r="O3641" t="s">
        <v>480</v>
      </c>
      <c r="Q3641">
        <v>1</v>
      </c>
      <c r="R3641" s="4"/>
      <c r="S3641" s="9" t="str">
        <f t="shared" si="352"/>
        <v>Bogaerts, Xander</v>
      </c>
      <c r="T3641" s="9" t="str">
        <f t="shared" si="353"/>
        <v xml:space="preserve">Topps Archives     </v>
      </c>
      <c r="U3641" s="9" t="str">
        <f>IFERROR(VLOOKUP(S3641,'Lookup '!B:D,3,FALSE)," ")</f>
        <v xml:space="preserve"> </v>
      </c>
      <c r="V3641" s="9" t="str">
        <f t="shared" si="351"/>
        <v>G</v>
      </c>
    </row>
    <row r="3642" spans="2:22" x14ac:dyDescent="0.25">
      <c r="B3642" t="s">
        <v>875</v>
      </c>
      <c r="C3642">
        <v>2017</v>
      </c>
      <c r="D3642" t="s">
        <v>1760</v>
      </c>
      <c r="K3642">
        <v>211</v>
      </c>
      <c r="L3642" t="s">
        <v>1062</v>
      </c>
      <c r="M3642" t="s">
        <v>1063</v>
      </c>
      <c r="N3642" t="s">
        <v>420</v>
      </c>
      <c r="O3642" t="s">
        <v>388</v>
      </c>
      <c r="Q3642">
        <v>1</v>
      </c>
      <c r="R3642" s="4">
        <v>0.6</v>
      </c>
      <c r="S3642" s="9" t="str">
        <f t="shared" si="352"/>
        <v>Marte, Starling</v>
      </c>
      <c r="T3642" s="9" t="str">
        <f t="shared" si="353"/>
        <v xml:space="preserve">Topps Archives     </v>
      </c>
      <c r="U3642" s="9" t="str">
        <f>IFERROR(VLOOKUP(S3642,'Lookup '!B:D,3,FALSE)," ")</f>
        <v/>
      </c>
      <c r="V3642" s="9" t="str">
        <f t="shared" si="351"/>
        <v>F $.25</v>
      </c>
    </row>
    <row r="3643" spans="2:22" x14ac:dyDescent="0.25">
      <c r="B3643" t="s">
        <v>875</v>
      </c>
      <c r="C3643">
        <v>2017</v>
      </c>
      <c r="D3643" t="s">
        <v>1760</v>
      </c>
      <c r="J3643" t="s">
        <v>14</v>
      </c>
      <c r="K3643">
        <v>215</v>
      </c>
      <c r="L3643" t="s">
        <v>1340</v>
      </c>
      <c r="M3643" t="s">
        <v>1256</v>
      </c>
      <c r="N3643" t="s">
        <v>425</v>
      </c>
      <c r="O3643" t="s">
        <v>388</v>
      </c>
      <c r="Q3643">
        <v>1</v>
      </c>
      <c r="R3643" s="4"/>
      <c r="S3643" s="9" t="str">
        <f t="shared" si="352"/>
        <v>Austin, Tyler</v>
      </c>
      <c r="T3643" s="9" t="str">
        <f t="shared" si="353"/>
        <v>Topps Archives     RC</v>
      </c>
      <c r="U3643" s="9" t="str">
        <f>IFERROR(VLOOKUP(S3643,'Lookup '!B:D,3,FALSE)," ")</f>
        <v xml:space="preserve"> </v>
      </c>
      <c r="V3643" s="9" t="str">
        <f t="shared" si="351"/>
        <v>G</v>
      </c>
    </row>
    <row r="3644" spans="2:22" x14ac:dyDescent="0.25">
      <c r="B3644" t="s">
        <v>875</v>
      </c>
      <c r="C3644">
        <v>2017</v>
      </c>
      <c r="D3644" t="s">
        <v>1760</v>
      </c>
      <c r="K3644">
        <v>216</v>
      </c>
      <c r="L3644" t="s">
        <v>1201</v>
      </c>
      <c r="M3644" t="s">
        <v>1202</v>
      </c>
      <c r="N3644" t="s">
        <v>782</v>
      </c>
      <c r="O3644" t="s">
        <v>388</v>
      </c>
      <c r="Q3644">
        <v>1</v>
      </c>
      <c r="R3644" s="4"/>
      <c r="S3644" s="9" t="str">
        <f t="shared" si="352"/>
        <v>Yelich, Christian</v>
      </c>
      <c r="T3644" s="9" t="str">
        <f t="shared" si="353"/>
        <v xml:space="preserve">Topps Archives     </v>
      </c>
      <c r="U3644" s="9" t="str">
        <f>IFERROR(VLOOKUP(S3644,'Lookup '!B:D,3,FALSE)," ")</f>
        <v/>
      </c>
      <c r="V3644" s="9" t="str">
        <f t="shared" ref="V3644:V3697" si="354">IF(R3644&gt;0.249,IF(R3644&gt;0.99,IF(R3644&gt;4.99,IF(R3644&gt;9.99,IF(R3644&gt;49.99,IF(R3644&gt;99.99,"A $100","B $50"),"C $10"),"D $5"),"E $1"),"F $.25"),"G")</f>
        <v>G</v>
      </c>
    </row>
    <row r="3645" spans="2:22" x14ac:dyDescent="0.25">
      <c r="B3645" t="s">
        <v>875</v>
      </c>
      <c r="C3645">
        <v>2017</v>
      </c>
      <c r="D3645" t="s">
        <v>1760</v>
      </c>
      <c r="J3645" t="s">
        <v>14</v>
      </c>
      <c r="K3645">
        <v>221</v>
      </c>
      <c r="L3645" t="s">
        <v>358</v>
      </c>
      <c r="M3645" t="s">
        <v>1308</v>
      </c>
      <c r="N3645" t="s">
        <v>387</v>
      </c>
      <c r="O3645" t="s">
        <v>388</v>
      </c>
      <c r="Q3645">
        <v>1</v>
      </c>
      <c r="R3645" s="4"/>
      <c r="S3645" s="9" t="str">
        <f t="shared" si="352"/>
        <v>Jones, Jacoby</v>
      </c>
      <c r="T3645" s="9" t="str">
        <f t="shared" si="353"/>
        <v>Topps Archives     RC</v>
      </c>
      <c r="U3645" s="9" t="str">
        <f>IFERROR(VLOOKUP(S3645,'Lookup '!B:D,3,FALSE)," ")</f>
        <v xml:space="preserve"> </v>
      </c>
      <c r="V3645" s="9" t="str">
        <f t="shared" si="354"/>
        <v>G</v>
      </c>
    </row>
    <row r="3646" spans="2:22" x14ac:dyDescent="0.25">
      <c r="B3646" t="s">
        <v>875</v>
      </c>
      <c r="C3646">
        <v>2017</v>
      </c>
      <c r="D3646" t="s">
        <v>1760</v>
      </c>
      <c r="K3646">
        <v>227</v>
      </c>
      <c r="L3646" t="s">
        <v>1103</v>
      </c>
      <c r="M3646" t="s">
        <v>527</v>
      </c>
      <c r="N3646" t="s">
        <v>451</v>
      </c>
      <c r="O3646" t="s">
        <v>440</v>
      </c>
      <c r="Q3646">
        <v>1</v>
      </c>
      <c r="R3646" s="4">
        <v>0.6</v>
      </c>
      <c r="S3646" s="9" t="str">
        <f t="shared" si="352"/>
        <v>Machado, Manny</v>
      </c>
      <c r="T3646" s="9" t="str">
        <f t="shared" si="353"/>
        <v xml:space="preserve">Topps Archives     </v>
      </c>
      <c r="U3646" s="9">
        <f>IFERROR(VLOOKUP(S3646,'Lookup '!B:D,3,FALSE)," ")</f>
        <v>0</v>
      </c>
      <c r="V3646" s="9" t="str">
        <f t="shared" si="354"/>
        <v>F $.25</v>
      </c>
    </row>
    <row r="3647" spans="2:22" x14ac:dyDescent="0.25">
      <c r="B3647" t="s">
        <v>875</v>
      </c>
      <c r="C3647">
        <v>2017</v>
      </c>
      <c r="D3647" t="s">
        <v>1760</v>
      </c>
      <c r="K3647">
        <v>235</v>
      </c>
      <c r="L3647" t="s">
        <v>1019</v>
      </c>
      <c r="M3647" t="s">
        <v>992</v>
      </c>
      <c r="N3647" t="s">
        <v>402</v>
      </c>
      <c r="O3647" t="s">
        <v>382</v>
      </c>
      <c r="Q3647">
        <v>1</v>
      </c>
      <c r="R3647" s="4">
        <v>0.6</v>
      </c>
      <c r="S3647" s="9" t="str">
        <f t="shared" si="352"/>
        <v>Sale, Chris</v>
      </c>
      <c r="T3647" s="9" t="str">
        <f t="shared" si="353"/>
        <v xml:space="preserve">Topps Archives     </v>
      </c>
      <c r="U3647" s="9" t="str">
        <f>IFERROR(VLOOKUP(S3647,'Lookup '!B:D,3,FALSE)," ")</f>
        <v/>
      </c>
      <c r="V3647" s="9" t="str">
        <f t="shared" si="354"/>
        <v>F $.25</v>
      </c>
    </row>
    <row r="3648" spans="2:22" x14ac:dyDescent="0.25">
      <c r="B3648" t="s">
        <v>875</v>
      </c>
      <c r="C3648">
        <v>2017</v>
      </c>
      <c r="D3648" t="s">
        <v>1760</v>
      </c>
      <c r="J3648" t="s">
        <v>14</v>
      </c>
      <c r="K3648">
        <v>237</v>
      </c>
      <c r="L3648" t="s">
        <v>2024</v>
      </c>
      <c r="M3648" t="s">
        <v>351</v>
      </c>
      <c r="N3648" t="s">
        <v>532</v>
      </c>
      <c r="O3648" t="s">
        <v>382</v>
      </c>
      <c r="Q3648">
        <v>1</v>
      </c>
      <c r="R3648" s="4"/>
      <c r="S3648" s="9" t="str">
        <f t="shared" si="352"/>
        <v>Musgrove, Joe</v>
      </c>
      <c r="T3648" s="9" t="str">
        <f t="shared" si="353"/>
        <v>Topps Archives     RC</v>
      </c>
      <c r="U3648" s="9" t="str">
        <f>IFERROR(VLOOKUP(S3648,'Lookup '!B:D,3,FALSE)," ")</f>
        <v xml:space="preserve"> </v>
      </c>
      <c r="V3648" s="9" t="str">
        <f t="shared" si="354"/>
        <v>G</v>
      </c>
    </row>
    <row r="3649" spans="2:22" x14ac:dyDescent="0.25">
      <c r="B3649" t="s">
        <v>875</v>
      </c>
      <c r="C3649">
        <v>2017</v>
      </c>
      <c r="D3649" t="s">
        <v>1760</v>
      </c>
      <c r="K3649">
        <v>241</v>
      </c>
      <c r="L3649" t="s">
        <v>964</v>
      </c>
      <c r="M3649" t="s">
        <v>949</v>
      </c>
      <c r="N3649" t="s">
        <v>387</v>
      </c>
      <c r="O3649" t="s">
        <v>382</v>
      </c>
      <c r="Q3649">
        <v>1</v>
      </c>
      <c r="R3649" s="4">
        <v>0.6</v>
      </c>
      <c r="S3649" s="9" t="str">
        <f t="shared" si="352"/>
        <v>Verlander, Justin</v>
      </c>
      <c r="T3649" s="9" t="str">
        <f t="shared" si="353"/>
        <v xml:space="preserve">Topps Archives     </v>
      </c>
      <c r="U3649" s="9" t="str">
        <f>IFERROR(VLOOKUP(S3649,'Lookup '!B:D,3,FALSE)," ")</f>
        <v/>
      </c>
      <c r="V3649" s="9" t="str">
        <f t="shared" si="354"/>
        <v>F $.25</v>
      </c>
    </row>
    <row r="3650" spans="2:22" x14ac:dyDescent="0.25">
      <c r="B3650" t="s">
        <v>875</v>
      </c>
      <c r="C3650">
        <v>2017</v>
      </c>
      <c r="D3650" t="s">
        <v>1760</v>
      </c>
      <c r="K3650">
        <v>244</v>
      </c>
      <c r="L3650" t="s">
        <v>1769</v>
      </c>
      <c r="M3650" t="s">
        <v>870</v>
      </c>
      <c r="N3650" t="s">
        <v>781</v>
      </c>
      <c r="O3650" t="s">
        <v>480</v>
      </c>
      <c r="Q3650">
        <v>1</v>
      </c>
      <c r="R3650" s="4"/>
      <c r="S3650" s="9" t="str">
        <f t="shared" si="352"/>
        <v>Story, Trevor</v>
      </c>
      <c r="T3650" s="9" t="str">
        <f t="shared" si="353"/>
        <v xml:space="preserve">Topps Archives     </v>
      </c>
      <c r="U3650" s="9" t="str">
        <f>IFERROR(VLOOKUP(S3650,'Lookup '!B:D,3,FALSE)," ")</f>
        <v/>
      </c>
      <c r="V3650" s="9" t="str">
        <f t="shared" si="354"/>
        <v>G</v>
      </c>
    </row>
    <row r="3651" spans="2:22" x14ac:dyDescent="0.25">
      <c r="B3651" t="s">
        <v>875</v>
      </c>
      <c r="C3651">
        <v>2017</v>
      </c>
      <c r="D3651" t="s">
        <v>1760</v>
      </c>
      <c r="K3651">
        <v>250</v>
      </c>
      <c r="L3651" t="s">
        <v>1134</v>
      </c>
      <c r="M3651" t="s">
        <v>1135</v>
      </c>
      <c r="N3651" t="s">
        <v>966</v>
      </c>
      <c r="O3651" t="s">
        <v>388</v>
      </c>
      <c r="Q3651">
        <v>1</v>
      </c>
      <c r="R3651" s="4">
        <v>1.25</v>
      </c>
      <c r="S3651" s="9" t="str">
        <f t="shared" si="352"/>
        <v>Harper, Bryce</v>
      </c>
      <c r="T3651" s="9" t="str">
        <f t="shared" si="353"/>
        <v xml:space="preserve">Topps Archives     </v>
      </c>
      <c r="U3651" s="9" t="str">
        <f>IFERROR(VLOOKUP(S3651,'Lookup '!B:D,3,FALSE)," ")</f>
        <v/>
      </c>
      <c r="V3651" s="9" t="str">
        <f t="shared" si="354"/>
        <v>E $1</v>
      </c>
    </row>
    <row r="3652" spans="2:22" x14ac:dyDescent="0.25">
      <c r="B3652" t="s">
        <v>875</v>
      </c>
      <c r="C3652">
        <v>2017</v>
      </c>
      <c r="D3652" t="s">
        <v>1760</v>
      </c>
      <c r="K3652">
        <v>253</v>
      </c>
      <c r="L3652" t="s">
        <v>1147</v>
      </c>
      <c r="M3652" t="s">
        <v>1148</v>
      </c>
      <c r="N3652" t="s">
        <v>555</v>
      </c>
      <c r="O3652" t="s">
        <v>480</v>
      </c>
      <c r="Q3652">
        <v>1</v>
      </c>
      <c r="R3652" s="4"/>
      <c r="S3652" s="9" t="str">
        <f t="shared" si="352"/>
        <v>Segura, Jean</v>
      </c>
      <c r="T3652" s="9" t="str">
        <f t="shared" si="353"/>
        <v xml:space="preserve">Topps Archives     </v>
      </c>
      <c r="U3652" s="9" t="str">
        <f>IFERROR(VLOOKUP(S3652,'Lookup '!B:D,3,FALSE)," ")</f>
        <v/>
      </c>
      <c r="V3652" s="9" t="str">
        <f t="shared" si="354"/>
        <v>G</v>
      </c>
    </row>
    <row r="3653" spans="2:22" x14ac:dyDescent="0.25">
      <c r="B3653" t="s">
        <v>875</v>
      </c>
      <c r="C3653">
        <v>2017</v>
      </c>
      <c r="D3653" t="s">
        <v>1760</v>
      </c>
      <c r="K3653">
        <v>255</v>
      </c>
      <c r="L3653" t="s">
        <v>494</v>
      </c>
      <c r="M3653" t="s">
        <v>495</v>
      </c>
      <c r="N3653" t="s">
        <v>451</v>
      </c>
      <c r="O3653" t="s">
        <v>388</v>
      </c>
      <c r="Q3653">
        <v>1</v>
      </c>
      <c r="R3653" s="4">
        <v>0.6</v>
      </c>
      <c r="S3653" s="9" t="str">
        <f t="shared" si="352"/>
        <v>Jackson, Reggie</v>
      </c>
      <c r="T3653" s="9" t="str">
        <f t="shared" si="353"/>
        <v xml:space="preserve">Topps Archives     </v>
      </c>
      <c r="U3653" s="9" t="str">
        <f>IFERROR(VLOOKUP(S3653,'Lookup '!B:D,3,FALSE)," ")</f>
        <v>HOF</v>
      </c>
      <c r="V3653" s="9" t="str">
        <f t="shared" si="354"/>
        <v>F $.25</v>
      </c>
    </row>
    <row r="3654" spans="2:22" x14ac:dyDescent="0.25">
      <c r="B3654" t="s">
        <v>875</v>
      </c>
      <c r="C3654">
        <v>2017</v>
      </c>
      <c r="D3654" t="s">
        <v>1760</v>
      </c>
      <c r="J3654" t="s">
        <v>14</v>
      </c>
      <c r="K3654">
        <v>261</v>
      </c>
      <c r="L3654" t="s">
        <v>2382</v>
      </c>
      <c r="M3654" t="s">
        <v>1631</v>
      </c>
      <c r="N3654" t="s">
        <v>509</v>
      </c>
      <c r="O3654" t="s">
        <v>382</v>
      </c>
      <c r="Q3654">
        <v>1</v>
      </c>
      <c r="R3654" s="4"/>
      <c r="S3654" s="9" t="str">
        <f t="shared" si="352"/>
        <v>Zastryzny, Rob</v>
      </c>
      <c r="T3654" s="9" t="str">
        <f t="shared" si="353"/>
        <v>Topps Archives     RC</v>
      </c>
      <c r="U3654" s="9" t="str">
        <f>IFERROR(VLOOKUP(S3654,'Lookup '!B:D,3,FALSE)," ")</f>
        <v xml:space="preserve"> </v>
      </c>
      <c r="V3654" s="9" t="str">
        <f t="shared" si="354"/>
        <v>G</v>
      </c>
    </row>
    <row r="3655" spans="2:22" x14ac:dyDescent="0.25">
      <c r="B3655" t="s">
        <v>875</v>
      </c>
      <c r="C3655">
        <v>2017</v>
      </c>
      <c r="D3655" t="s">
        <v>1760</v>
      </c>
      <c r="K3655">
        <v>263</v>
      </c>
      <c r="L3655" t="s">
        <v>1394</v>
      </c>
      <c r="M3655" t="s">
        <v>419</v>
      </c>
      <c r="N3655" t="s">
        <v>556</v>
      </c>
      <c r="O3655" t="s">
        <v>382</v>
      </c>
      <c r="Q3655">
        <v>1</v>
      </c>
      <c r="R3655" s="4"/>
      <c r="S3655" s="9" t="str">
        <f t="shared" si="352"/>
        <v>Osuna, Roberto</v>
      </c>
      <c r="T3655" s="9" t="str">
        <f t="shared" si="353"/>
        <v xml:space="preserve">Topps Archives     </v>
      </c>
      <c r="U3655" s="9" t="str">
        <f>IFERROR(VLOOKUP(S3655,'Lookup '!B:D,3,FALSE)," ")</f>
        <v/>
      </c>
      <c r="V3655" s="9" t="str">
        <f t="shared" si="354"/>
        <v>G</v>
      </c>
    </row>
    <row r="3656" spans="2:22" x14ac:dyDescent="0.25">
      <c r="B3656" t="s">
        <v>875</v>
      </c>
      <c r="C3656">
        <v>2017</v>
      </c>
      <c r="D3656" t="s">
        <v>1760</v>
      </c>
      <c r="K3656">
        <v>276</v>
      </c>
      <c r="L3656" t="s">
        <v>1020</v>
      </c>
      <c r="M3656" t="s">
        <v>1021</v>
      </c>
      <c r="N3656" t="s">
        <v>782</v>
      </c>
      <c r="O3656" t="s">
        <v>388</v>
      </c>
      <c r="Q3656">
        <v>1</v>
      </c>
      <c r="R3656" s="4">
        <v>0.6</v>
      </c>
      <c r="S3656" s="9" t="str">
        <f t="shared" si="352"/>
        <v>Stanton, Giancarlo</v>
      </c>
      <c r="T3656" s="9" t="str">
        <f t="shared" si="353"/>
        <v xml:space="preserve">Topps Archives     </v>
      </c>
      <c r="U3656" s="9" t="str">
        <f>IFERROR(VLOOKUP(S3656,'Lookup '!B:D,3,FALSE)," ")</f>
        <v/>
      </c>
      <c r="V3656" s="9" t="str">
        <f t="shared" si="354"/>
        <v>F $.25</v>
      </c>
    </row>
    <row r="3657" spans="2:22" x14ac:dyDescent="0.25">
      <c r="B3657" t="s">
        <v>875</v>
      </c>
      <c r="C3657">
        <v>2017</v>
      </c>
      <c r="D3657" t="s">
        <v>1760</v>
      </c>
      <c r="J3657" t="s">
        <v>14</v>
      </c>
      <c r="K3657">
        <v>288</v>
      </c>
      <c r="L3657" t="s">
        <v>2059</v>
      </c>
      <c r="M3657" t="s">
        <v>617</v>
      </c>
      <c r="N3657" t="s">
        <v>463</v>
      </c>
      <c r="O3657" t="s">
        <v>382</v>
      </c>
      <c r="Q3657">
        <v>1</v>
      </c>
      <c r="R3657" s="4"/>
      <c r="S3657" s="9" t="str">
        <f t="shared" si="352"/>
        <v>Strahm, Matt</v>
      </c>
      <c r="T3657" s="9" t="str">
        <f t="shared" si="353"/>
        <v>Topps Archives     RC</v>
      </c>
      <c r="U3657" s="9" t="str">
        <f>IFERROR(VLOOKUP(S3657,'Lookup '!B:D,3,FALSE)," ")</f>
        <v xml:space="preserve"> </v>
      </c>
      <c r="V3657" s="9" t="str">
        <f t="shared" si="354"/>
        <v>G</v>
      </c>
    </row>
    <row r="3658" spans="2:22" x14ac:dyDescent="0.25">
      <c r="B3658" t="s">
        <v>875</v>
      </c>
      <c r="C3658">
        <v>2017</v>
      </c>
      <c r="D3658" t="s">
        <v>1760</v>
      </c>
      <c r="K3658">
        <v>297</v>
      </c>
      <c r="L3658" t="s">
        <v>910</v>
      </c>
      <c r="M3658" t="s">
        <v>911</v>
      </c>
      <c r="N3658" t="s">
        <v>387</v>
      </c>
      <c r="O3658" t="s">
        <v>424</v>
      </c>
      <c r="Q3658">
        <v>1</v>
      </c>
      <c r="R3658" s="4">
        <v>0.75</v>
      </c>
      <c r="S3658" s="9" t="str">
        <f t="shared" si="352"/>
        <v>Cabrera, Miguel</v>
      </c>
      <c r="T3658" s="9" t="str">
        <f t="shared" si="353"/>
        <v xml:space="preserve">Topps Archives     </v>
      </c>
      <c r="U3658" s="9" t="str">
        <f>IFERROR(VLOOKUP(S3658,'Lookup '!B:D,3,FALSE)," ")</f>
        <v/>
      </c>
      <c r="V3658" s="9" t="str">
        <f t="shared" si="354"/>
        <v>F $.25</v>
      </c>
    </row>
    <row r="3659" spans="2:22" x14ac:dyDescent="0.25">
      <c r="B3659" t="s">
        <v>377</v>
      </c>
      <c r="C3659">
        <v>2017</v>
      </c>
      <c r="D3659" t="s">
        <v>1760</v>
      </c>
      <c r="K3659" t="s">
        <v>2383</v>
      </c>
      <c r="L3659" t="s">
        <v>772</v>
      </c>
      <c r="M3659" t="s">
        <v>773</v>
      </c>
      <c r="N3659" t="s">
        <v>425</v>
      </c>
      <c r="O3659" t="s">
        <v>480</v>
      </c>
      <c r="Q3659">
        <v>1</v>
      </c>
      <c r="R3659" s="4">
        <v>1.5</v>
      </c>
      <c r="S3659" s="9" t="str">
        <f t="shared" si="352"/>
        <v>Jeter, Derek</v>
      </c>
      <c r="T3659" s="9" t="str">
        <f t="shared" si="353"/>
        <v xml:space="preserve">Topps Archives     </v>
      </c>
      <c r="U3659" s="9" t="str">
        <f>IFERROR(VLOOKUP(S3659,'Lookup '!B:D,3,FALSE)," ")</f>
        <v/>
      </c>
      <c r="V3659" s="9" t="str">
        <f t="shared" si="354"/>
        <v>E $1</v>
      </c>
    </row>
    <row r="3660" spans="2:22" x14ac:dyDescent="0.25">
      <c r="B3660" t="s">
        <v>377</v>
      </c>
      <c r="C3660">
        <v>2017</v>
      </c>
      <c r="D3660" t="s">
        <v>1760</v>
      </c>
      <c r="H3660" t="s">
        <v>822</v>
      </c>
      <c r="K3660" t="s">
        <v>2384</v>
      </c>
      <c r="L3660" t="s">
        <v>772</v>
      </c>
      <c r="M3660" t="s">
        <v>773</v>
      </c>
      <c r="N3660" t="s">
        <v>425</v>
      </c>
      <c r="O3660" t="s">
        <v>480</v>
      </c>
      <c r="Q3660">
        <v>1</v>
      </c>
      <c r="R3660" s="4">
        <v>30</v>
      </c>
      <c r="S3660" s="9" t="str">
        <f t="shared" si="352"/>
        <v>Jeter, Derek</v>
      </c>
      <c r="T3660" s="9" t="str">
        <f t="shared" si="353"/>
        <v xml:space="preserve">Topps Archives    SP </v>
      </c>
      <c r="U3660" s="9" t="str">
        <f>IFERROR(VLOOKUP(S3660,'Lookup '!B:D,3,FALSE)," ")</f>
        <v/>
      </c>
      <c r="V3660" s="9" t="str">
        <f t="shared" si="354"/>
        <v>C $10</v>
      </c>
    </row>
    <row r="3661" spans="2:22" x14ac:dyDescent="0.25">
      <c r="B3661" t="s">
        <v>875</v>
      </c>
      <c r="C3661">
        <v>2017</v>
      </c>
      <c r="D3661" t="s">
        <v>1767</v>
      </c>
      <c r="E3661" t="s">
        <v>2385</v>
      </c>
      <c r="K3661" t="s">
        <v>830</v>
      </c>
      <c r="L3661" t="s">
        <v>1384</v>
      </c>
      <c r="M3661" t="s">
        <v>1380</v>
      </c>
      <c r="N3661" t="s">
        <v>509</v>
      </c>
      <c r="O3661" t="s">
        <v>440</v>
      </c>
      <c r="Q3661">
        <v>1</v>
      </c>
      <c r="R3661" s="4">
        <v>0.1</v>
      </c>
      <c r="S3661" s="9" t="str">
        <f t="shared" si="352"/>
        <v>Bryant, Kris</v>
      </c>
      <c r="T3661" s="9" t="str">
        <f t="shared" si="353"/>
        <v xml:space="preserve">Topps Bunt Code Redemption    </v>
      </c>
      <c r="U3661" s="9">
        <f>IFERROR(VLOOKUP(S3661,'Lookup '!B:D,3,FALSE)," ")</f>
        <v>0</v>
      </c>
      <c r="V3661" s="9" t="str">
        <f t="shared" si="354"/>
        <v>G</v>
      </c>
    </row>
    <row r="3662" spans="2:22" x14ac:dyDescent="0.25">
      <c r="B3662" t="s">
        <v>875</v>
      </c>
      <c r="C3662">
        <v>2017</v>
      </c>
      <c r="D3662" t="s">
        <v>1767</v>
      </c>
      <c r="E3662" t="s">
        <v>2386</v>
      </c>
      <c r="K3662" t="s">
        <v>2388</v>
      </c>
      <c r="L3662" t="s">
        <v>1384</v>
      </c>
      <c r="M3662" t="s">
        <v>1380</v>
      </c>
      <c r="N3662" t="s">
        <v>509</v>
      </c>
      <c r="O3662" t="s">
        <v>440</v>
      </c>
      <c r="Q3662">
        <v>1</v>
      </c>
      <c r="R3662" s="4">
        <v>0.2</v>
      </c>
      <c r="S3662" s="9" t="str">
        <f t="shared" si="352"/>
        <v>Bryant, Kris</v>
      </c>
      <c r="T3662" s="9" t="str">
        <f t="shared" si="353"/>
        <v xml:space="preserve">Topps Bunt Programs    </v>
      </c>
      <c r="U3662" s="9">
        <f>IFERROR(VLOOKUP(S3662,'Lookup '!B:D,3,FALSE)," ")</f>
        <v>0</v>
      </c>
      <c r="V3662" s="9" t="str">
        <f t="shared" si="354"/>
        <v>G</v>
      </c>
    </row>
    <row r="3663" spans="2:22" x14ac:dyDescent="0.25">
      <c r="B3663" t="s">
        <v>875</v>
      </c>
      <c r="C3663">
        <v>2017</v>
      </c>
      <c r="D3663" t="s">
        <v>1767</v>
      </c>
      <c r="E3663" t="s">
        <v>1776</v>
      </c>
      <c r="K3663" t="s">
        <v>2389</v>
      </c>
      <c r="L3663" t="s">
        <v>1456</v>
      </c>
      <c r="M3663" t="s">
        <v>784</v>
      </c>
      <c r="N3663" t="s">
        <v>532</v>
      </c>
      <c r="O3663" t="s">
        <v>480</v>
      </c>
      <c r="Q3663">
        <v>1</v>
      </c>
      <c r="R3663" s="4">
        <v>0.2</v>
      </c>
      <c r="S3663" s="9" t="str">
        <f t="shared" si="352"/>
        <v>Correa, Carlos</v>
      </c>
      <c r="T3663" s="9" t="str">
        <f t="shared" si="353"/>
        <v xml:space="preserve">Topps Bunt Perspectives    </v>
      </c>
      <c r="U3663" s="9" t="str">
        <f>IFERROR(VLOOKUP(S3663,'Lookup '!B:D,3,FALSE)," ")</f>
        <v/>
      </c>
      <c r="V3663" s="9" t="str">
        <f t="shared" si="354"/>
        <v>G</v>
      </c>
    </row>
    <row r="3664" spans="2:22" x14ac:dyDescent="0.25">
      <c r="B3664" t="s">
        <v>875</v>
      </c>
      <c r="C3664">
        <v>2017</v>
      </c>
      <c r="D3664" t="s">
        <v>1767</v>
      </c>
      <c r="E3664" t="s">
        <v>1776</v>
      </c>
      <c r="K3664" t="s">
        <v>2390</v>
      </c>
      <c r="L3664" t="s">
        <v>910</v>
      </c>
      <c r="M3664" t="s">
        <v>911</v>
      </c>
      <c r="N3664" t="s">
        <v>387</v>
      </c>
      <c r="O3664" t="s">
        <v>424</v>
      </c>
      <c r="Q3664">
        <v>1</v>
      </c>
      <c r="R3664" s="4">
        <v>0.2</v>
      </c>
      <c r="S3664" s="9" t="str">
        <f t="shared" si="352"/>
        <v>Cabrera, Miguel</v>
      </c>
      <c r="T3664" s="9" t="str">
        <f t="shared" si="353"/>
        <v xml:space="preserve">Topps Bunt Perspectives    </v>
      </c>
      <c r="U3664" s="9" t="str">
        <f>IFERROR(VLOOKUP(S3664,'Lookup '!B:D,3,FALSE)," ")</f>
        <v/>
      </c>
      <c r="V3664" s="9" t="str">
        <f t="shared" si="354"/>
        <v>G</v>
      </c>
    </row>
    <row r="3665" spans="2:22" x14ac:dyDescent="0.25">
      <c r="B3665" t="s">
        <v>875</v>
      </c>
      <c r="C3665">
        <v>2017</v>
      </c>
      <c r="D3665" t="s">
        <v>1767</v>
      </c>
      <c r="E3665" t="s">
        <v>1776</v>
      </c>
      <c r="K3665" t="s">
        <v>2391</v>
      </c>
      <c r="L3665" t="s">
        <v>994</v>
      </c>
      <c r="M3665" t="s">
        <v>995</v>
      </c>
      <c r="N3665" t="s">
        <v>966</v>
      </c>
      <c r="O3665" t="s">
        <v>382</v>
      </c>
      <c r="Q3665">
        <v>1</v>
      </c>
      <c r="R3665" s="4">
        <v>0.2</v>
      </c>
      <c r="S3665" s="9" t="str">
        <f t="shared" si="352"/>
        <v>Scherzer, Max</v>
      </c>
      <c r="T3665" s="9" t="str">
        <f t="shared" si="353"/>
        <v xml:space="preserve">Topps Bunt Perspectives    </v>
      </c>
      <c r="U3665" s="9" t="str">
        <f>IFERROR(VLOOKUP(S3665,'Lookup '!B:D,3,FALSE)," ")</f>
        <v/>
      </c>
      <c r="V3665" s="9" t="str">
        <f t="shared" si="354"/>
        <v>G</v>
      </c>
    </row>
    <row r="3666" spans="2:22" x14ac:dyDescent="0.25">
      <c r="B3666" t="s">
        <v>875</v>
      </c>
      <c r="C3666">
        <v>2017</v>
      </c>
      <c r="D3666" t="s">
        <v>1767</v>
      </c>
      <c r="E3666" t="s">
        <v>1776</v>
      </c>
      <c r="K3666" t="s">
        <v>2392</v>
      </c>
      <c r="L3666" t="s">
        <v>1117</v>
      </c>
      <c r="M3666" t="s">
        <v>370</v>
      </c>
      <c r="N3666" t="s">
        <v>417</v>
      </c>
      <c r="O3666" t="s">
        <v>388</v>
      </c>
      <c r="Q3666">
        <v>1</v>
      </c>
      <c r="R3666" s="4">
        <v>0.2</v>
      </c>
      <c r="S3666" s="9" t="str">
        <f t="shared" si="352"/>
        <v>Trout, Mike</v>
      </c>
      <c r="T3666" s="9" t="str">
        <f t="shared" si="353"/>
        <v xml:space="preserve">Topps Bunt Perspectives    </v>
      </c>
      <c r="U3666" s="9" t="str">
        <f>IFERROR(VLOOKUP(S3666,'Lookup '!B:D,3,FALSE)," ")</f>
        <v/>
      </c>
      <c r="V3666" s="9" t="str">
        <f t="shared" si="354"/>
        <v>G</v>
      </c>
    </row>
    <row r="3667" spans="2:22" x14ac:dyDescent="0.25">
      <c r="B3667" t="s">
        <v>875</v>
      </c>
      <c r="C3667">
        <v>2017</v>
      </c>
      <c r="D3667" t="s">
        <v>1767</v>
      </c>
      <c r="E3667" t="s">
        <v>2387</v>
      </c>
      <c r="K3667" t="s">
        <v>2393</v>
      </c>
      <c r="L3667" t="s">
        <v>982</v>
      </c>
      <c r="M3667" t="s">
        <v>983</v>
      </c>
      <c r="N3667" t="s">
        <v>394</v>
      </c>
      <c r="O3667" t="s">
        <v>382</v>
      </c>
      <c r="Q3667">
        <v>1</v>
      </c>
      <c r="R3667" s="4">
        <v>0.2</v>
      </c>
      <c r="S3667" s="9" t="str">
        <f t="shared" si="352"/>
        <v>Kershaw, Clayton</v>
      </c>
      <c r="T3667" s="9" t="str">
        <f t="shared" si="353"/>
        <v xml:space="preserve">Topps Bunt Infinite    </v>
      </c>
      <c r="U3667" s="9" t="str">
        <f>IFERROR(VLOOKUP(S3667,'Lookup '!B:D,3,FALSE)," ")</f>
        <v/>
      </c>
      <c r="V3667" s="9" t="str">
        <f t="shared" si="354"/>
        <v>G</v>
      </c>
    </row>
    <row r="3668" spans="2:22" x14ac:dyDescent="0.25">
      <c r="B3668" t="s">
        <v>875</v>
      </c>
      <c r="C3668">
        <v>2017</v>
      </c>
      <c r="D3668" t="s">
        <v>1767</v>
      </c>
      <c r="E3668" t="s">
        <v>2387</v>
      </c>
      <c r="K3668" t="s">
        <v>2394</v>
      </c>
      <c r="L3668" t="s">
        <v>1384</v>
      </c>
      <c r="M3668" t="s">
        <v>1380</v>
      </c>
      <c r="N3668" t="s">
        <v>509</v>
      </c>
      <c r="O3668" t="s">
        <v>440</v>
      </c>
      <c r="Q3668">
        <v>1</v>
      </c>
      <c r="R3668" s="4">
        <v>0.2</v>
      </c>
      <c r="S3668" s="9" t="str">
        <f t="shared" si="352"/>
        <v>Bryant, Kris</v>
      </c>
      <c r="T3668" s="9" t="str">
        <f t="shared" si="353"/>
        <v xml:space="preserve">Topps Bunt Infinite    </v>
      </c>
      <c r="U3668" s="9">
        <f>IFERROR(VLOOKUP(S3668,'Lookup '!B:D,3,FALSE)," ")</f>
        <v>0</v>
      </c>
      <c r="V3668" s="9" t="str">
        <f t="shared" si="354"/>
        <v>G</v>
      </c>
    </row>
    <row r="3669" spans="2:22" x14ac:dyDescent="0.25">
      <c r="B3669" t="s">
        <v>875</v>
      </c>
      <c r="C3669">
        <v>2017</v>
      </c>
      <c r="D3669" t="s">
        <v>1767</v>
      </c>
      <c r="E3669" t="s">
        <v>2387</v>
      </c>
      <c r="K3669" t="s">
        <v>2395</v>
      </c>
      <c r="L3669" t="s">
        <v>1117</v>
      </c>
      <c r="M3669" t="s">
        <v>370</v>
      </c>
      <c r="N3669" t="s">
        <v>417</v>
      </c>
      <c r="O3669" t="s">
        <v>388</v>
      </c>
      <c r="Q3669">
        <v>1</v>
      </c>
      <c r="R3669" s="4">
        <v>0.2</v>
      </c>
      <c r="S3669" s="9" t="str">
        <f t="shared" si="352"/>
        <v>Trout, Mike</v>
      </c>
      <c r="T3669" s="9" t="str">
        <f t="shared" si="353"/>
        <v xml:space="preserve">Topps Bunt Infinite    </v>
      </c>
      <c r="U3669" s="9" t="str">
        <f>IFERROR(VLOOKUP(S3669,'Lookup '!B:D,3,FALSE)," ")</f>
        <v/>
      </c>
      <c r="V3669" s="9" t="str">
        <f t="shared" si="354"/>
        <v>G</v>
      </c>
    </row>
    <row r="3670" spans="2:22" x14ac:dyDescent="0.25">
      <c r="B3670" t="s">
        <v>875</v>
      </c>
      <c r="C3670">
        <v>2017</v>
      </c>
      <c r="D3670" t="s">
        <v>1767</v>
      </c>
      <c r="E3670" t="s">
        <v>2387</v>
      </c>
      <c r="K3670" t="s">
        <v>2396</v>
      </c>
      <c r="L3670" t="s">
        <v>1743</v>
      </c>
      <c r="M3670" t="s">
        <v>1744</v>
      </c>
      <c r="N3670" t="s">
        <v>430</v>
      </c>
      <c r="O3670" t="s">
        <v>382</v>
      </c>
      <c r="Q3670">
        <v>1</v>
      </c>
      <c r="R3670" s="4">
        <v>0.2</v>
      </c>
      <c r="S3670" s="9" t="str">
        <f t="shared" si="352"/>
        <v>Syndergaard, Noah</v>
      </c>
      <c r="T3670" s="9" t="str">
        <f t="shared" si="353"/>
        <v xml:space="preserve">Topps Bunt Infinite    </v>
      </c>
      <c r="U3670" s="9" t="str">
        <f>IFERROR(VLOOKUP(S3670,'Lookup '!B:D,3,FALSE)," ")</f>
        <v/>
      </c>
      <c r="V3670" s="9" t="str">
        <f t="shared" si="354"/>
        <v>G</v>
      </c>
    </row>
    <row r="3671" spans="2:22" x14ac:dyDescent="0.25">
      <c r="B3671" t="s">
        <v>875</v>
      </c>
      <c r="C3671">
        <v>2017</v>
      </c>
      <c r="D3671" t="s">
        <v>1767</v>
      </c>
      <c r="E3671" t="s">
        <v>2387</v>
      </c>
      <c r="K3671" t="s">
        <v>2397</v>
      </c>
      <c r="L3671" t="s">
        <v>1540</v>
      </c>
      <c r="M3671" t="s">
        <v>1541</v>
      </c>
      <c r="N3671" t="s">
        <v>966</v>
      </c>
      <c r="O3671" t="s">
        <v>480</v>
      </c>
      <c r="Q3671">
        <v>1</v>
      </c>
      <c r="R3671" s="4"/>
      <c r="S3671" s="9" t="str">
        <f t="shared" si="352"/>
        <v>Turner, Trea</v>
      </c>
      <c r="T3671" s="9" t="str">
        <f t="shared" si="353"/>
        <v xml:space="preserve">Topps Bunt Infinite    </v>
      </c>
      <c r="U3671" s="9" t="str">
        <f>IFERROR(VLOOKUP(S3671,'Lookup '!B:D,3,FALSE)," ")</f>
        <v/>
      </c>
      <c r="V3671" s="9" t="str">
        <f t="shared" si="354"/>
        <v>G</v>
      </c>
    </row>
    <row r="3672" spans="2:22" x14ac:dyDescent="0.25">
      <c r="B3672" t="s">
        <v>377</v>
      </c>
      <c r="C3672">
        <v>2017</v>
      </c>
      <c r="D3672" t="s">
        <v>1767</v>
      </c>
      <c r="F3672" t="s">
        <v>1087</v>
      </c>
      <c r="G3672" s="1" t="s">
        <v>1729</v>
      </c>
      <c r="K3672">
        <v>1</v>
      </c>
      <c r="L3672" t="s">
        <v>982</v>
      </c>
      <c r="M3672" t="s">
        <v>983</v>
      </c>
      <c r="N3672" t="s">
        <v>394</v>
      </c>
      <c r="O3672" t="s">
        <v>382</v>
      </c>
      <c r="Q3672">
        <v>1</v>
      </c>
      <c r="R3672" s="4">
        <v>6</v>
      </c>
      <c r="S3672" s="9" t="str">
        <f t="shared" si="352"/>
        <v>Kershaw, Clayton</v>
      </c>
      <c r="T3672" s="9" t="str">
        <f t="shared" si="353"/>
        <v xml:space="preserve">Topps Bunt  Green /99  </v>
      </c>
      <c r="U3672" s="9" t="str">
        <f>IFERROR(VLOOKUP(S3672,'Lookup '!B:D,3,FALSE)," ")</f>
        <v/>
      </c>
      <c r="V3672" s="9" t="str">
        <f t="shared" si="354"/>
        <v>D $5</v>
      </c>
    </row>
    <row r="3673" spans="2:22" x14ac:dyDescent="0.25">
      <c r="B3673" t="s">
        <v>377</v>
      </c>
      <c r="C3673">
        <v>2017</v>
      </c>
      <c r="D3673" t="s">
        <v>1767</v>
      </c>
      <c r="F3673" t="s">
        <v>971</v>
      </c>
      <c r="K3673">
        <v>27</v>
      </c>
      <c r="L3673" t="s">
        <v>1134</v>
      </c>
      <c r="M3673" t="s">
        <v>1135</v>
      </c>
      <c r="N3673" t="s">
        <v>966</v>
      </c>
      <c r="O3673" t="s">
        <v>388</v>
      </c>
      <c r="Q3673">
        <v>1</v>
      </c>
      <c r="R3673" s="4">
        <v>8</v>
      </c>
      <c r="S3673" s="9" t="str">
        <f t="shared" si="352"/>
        <v>Harper, Bryce</v>
      </c>
      <c r="T3673" s="9" t="str">
        <f t="shared" si="353"/>
        <v xml:space="preserve">Topps Bunt  Black   </v>
      </c>
      <c r="U3673" s="9" t="str">
        <f>IFERROR(VLOOKUP(S3673,'Lookup '!B:D,3,FALSE)," ")</f>
        <v/>
      </c>
      <c r="V3673" s="9" t="str">
        <f t="shared" si="354"/>
        <v>D $5</v>
      </c>
    </row>
    <row r="3674" spans="2:22" x14ac:dyDescent="0.25">
      <c r="B3674" t="s">
        <v>875</v>
      </c>
      <c r="C3674">
        <v>2017</v>
      </c>
      <c r="D3674" t="s">
        <v>1767</v>
      </c>
      <c r="F3674" t="s">
        <v>557</v>
      </c>
      <c r="J3674" t="s">
        <v>14</v>
      </c>
      <c r="K3674">
        <v>16</v>
      </c>
      <c r="L3674" t="s">
        <v>1589</v>
      </c>
      <c r="M3674" t="s">
        <v>1870</v>
      </c>
      <c r="N3674" t="s">
        <v>465</v>
      </c>
      <c r="O3674" t="s">
        <v>382</v>
      </c>
      <c r="Q3674">
        <v>1</v>
      </c>
      <c r="R3674" s="4"/>
      <c r="S3674" s="9" t="str">
        <f t="shared" si="352"/>
        <v>Fulmer, Carson</v>
      </c>
      <c r="T3674" s="9" t="str">
        <f t="shared" si="353"/>
        <v>Topps Bunt  Blue   RC</v>
      </c>
      <c r="U3674" s="9" t="str">
        <f>IFERROR(VLOOKUP(S3674,'Lookup '!B:D,3,FALSE)," ")</f>
        <v/>
      </c>
      <c r="V3674" s="9" t="str">
        <f t="shared" si="354"/>
        <v>G</v>
      </c>
    </row>
    <row r="3675" spans="2:22" x14ac:dyDescent="0.25">
      <c r="B3675" t="s">
        <v>875</v>
      </c>
      <c r="C3675">
        <v>2017</v>
      </c>
      <c r="D3675" t="s">
        <v>1767</v>
      </c>
      <c r="F3675" t="s">
        <v>557</v>
      </c>
      <c r="J3675" t="s">
        <v>14</v>
      </c>
      <c r="K3675">
        <v>22</v>
      </c>
      <c r="L3675" t="s">
        <v>869</v>
      </c>
      <c r="M3675" t="s">
        <v>725</v>
      </c>
      <c r="N3675" t="s">
        <v>781</v>
      </c>
      <c r="O3675" t="s">
        <v>382</v>
      </c>
      <c r="Q3675">
        <v>1</v>
      </c>
      <c r="R3675" s="4"/>
      <c r="S3675" s="9" t="str">
        <f t="shared" si="352"/>
        <v>Hoffman, Jeff</v>
      </c>
      <c r="T3675" s="9" t="str">
        <f t="shared" si="353"/>
        <v>Topps Bunt  Blue   RC</v>
      </c>
      <c r="U3675" s="9" t="str">
        <f>IFERROR(VLOOKUP(S3675,'Lookup '!B:D,3,FALSE)," ")</f>
        <v xml:space="preserve"> </v>
      </c>
      <c r="V3675" s="9" t="str">
        <f t="shared" si="354"/>
        <v>G</v>
      </c>
    </row>
    <row r="3676" spans="2:22" x14ac:dyDescent="0.25">
      <c r="B3676" t="s">
        <v>875</v>
      </c>
      <c r="C3676">
        <v>2017</v>
      </c>
      <c r="D3676" t="s">
        <v>1767</v>
      </c>
      <c r="F3676" t="s">
        <v>557</v>
      </c>
      <c r="K3676">
        <v>29</v>
      </c>
      <c r="L3676" t="s">
        <v>1338</v>
      </c>
      <c r="M3676" t="s">
        <v>1167</v>
      </c>
      <c r="N3676" t="s">
        <v>394</v>
      </c>
      <c r="O3676" t="s">
        <v>480</v>
      </c>
      <c r="Q3676">
        <v>1</v>
      </c>
      <c r="R3676" s="4">
        <v>1.5</v>
      </c>
      <c r="S3676" s="9" t="str">
        <f t="shared" si="352"/>
        <v>Seager, Corey</v>
      </c>
      <c r="T3676" s="9" t="str">
        <f t="shared" si="353"/>
        <v xml:space="preserve">Topps Bunt  Blue   </v>
      </c>
      <c r="U3676" s="9" t="str">
        <f>IFERROR(VLOOKUP(S3676,'Lookup '!B:D,3,FALSE)," ")</f>
        <v/>
      </c>
      <c r="V3676" s="9" t="str">
        <f t="shared" si="354"/>
        <v>E $1</v>
      </c>
    </row>
    <row r="3677" spans="2:22" x14ac:dyDescent="0.25">
      <c r="B3677" t="s">
        <v>875</v>
      </c>
      <c r="C3677">
        <v>2017</v>
      </c>
      <c r="D3677" t="s">
        <v>1767</v>
      </c>
      <c r="F3677" t="s">
        <v>557</v>
      </c>
      <c r="K3677">
        <v>35</v>
      </c>
      <c r="L3677" t="s">
        <v>1350</v>
      </c>
      <c r="M3677" t="s">
        <v>1351</v>
      </c>
      <c r="N3677" t="s">
        <v>402</v>
      </c>
      <c r="O3677" t="s">
        <v>388</v>
      </c>
      <c r="Q3677">
        <v>1</v>
      </c>
      <c r="R3677" s="4">
        <v>1.25</v>
      </c>
      <c r="S3677" s="9" t="str">
        <f t="shared" si="352"/>
        <v>Betts, Mookie</v>
      </c>
      <c r="T3677" s="9" t="str">
        <f t="shared" si="353"/>
        <v xml:space="preserve">Topps Bunt  Blue   </v>
      </c>
      <c r="U3677" s="9" t="str">
        <f>IFERROR(VLOOKUP(S3677,'Lookup '!B:D,3,FALSE)," ")</f>
        <v/>
      </c>
      <c r="V3677" s="9" t="str">
        <f t="shared" si="354"/>
        <v>E $1</v>
      </c>
    </row>
    <row r="3678" spans="2:22" x14ac:dyDescent="0.25">
      <c r="B3678" t="s">
        <v>875</v>
      </c>
      <c r="C3678">
        <v>2017</v>
      </c>
      <c r="D3678" t="s">
        <v>1767</v>
      </c>
      <c r="F3678" t="s">
        <v>557</v>
      </c>
      <c r="K3678">
        <v>44</v>
      </c>
      <c r="L3678" t="s">
        <v>1019</v>
      </c>
      <c r="M3678" t="s">
        <v>992</v>
      </c>
      <c r="N3678" t="s">
        <v>402</v>
      </c>
      <c r="O3678" t="s">
        <v>382</v>
      </c>
      <c r="Q3678">
        <v>1</v>
      </c>
      <c r="R3678" s="4">
        <v>1.25</v>
      </c>
      <c r="S3678" s="9" t="str">
        <f t="shared" si="352"/>
        <v>Sale, Chris</v>
      </c>
      <c r="T3678" s="9" t="str">
        <f t="shared" si="353"/>
        <v xml:space="preserve">Topps Bunt  Blue   </v>
      </c>
      <c r="U3678" s="9" t="str">
        <f>IFERROR(VLOOKUP(S3678,'Lookup '!B:D,3,FALSE)," ")</f>
        <v/>
      </c>
      <c r="V3678" s="9" t="str">
        <f t="shared" si="354"/>
        <v>E $1</v>
      </c>
    </row>
    <row r="3679" spans="2:22" x14ac:dyDescent="0.25">
      <c r="B3679" t="s">
        <v>875</v>
      </c>
      <c r="C3679">
        <v>2017</v>
      </c>
      <c r="D3679" t="s">
        <v>1767</v>
      </c>
      <c r="F3679" t="s">
        <v>557</v>
      </c>
      <c r="K3679">
        <v>74</v>
      </c>
      <c r="L3679" t="s">
        <v>1249</v>
      </c>
      <c r="M3679" t="s">
        <v>421</v>
      </c>
      <c r="N3679" t="s">
        <v>381</v>
      </c>
      <c r="O3679" t="s">
        <v>382</v>
      </c>
      <c r="Q3679">
        <v>1</v>
      </c>
      <c r="R3679" s="4">
        <v>0.25</v>
      </c>
      <c r="S3679" s="9" t="str">
        <f t="shared" si="352"/>
        <v>Nola, Aaron</v>
      </c>
      <c r="T3679" s="9" t="str">
        <f t="shared" si="353"/>
        <v xml:space="preserve">Topps Bunt  Blue   </v>
      </c>
      <c r="U3679" s="9" t="str">
        <f>IFERROR(VLOOKUP(S3679,'Lookup '!B:D,3,FALSE)," ")</f>
        <v xml:space="preserve"> </v>
      </c>
      <c r="V3679" s="9" t="str">
        <f t="shared" si="354"/>
        <v>F $.25</v>
      </c>
    </row>
    <row r="3680" spans="2:22" x14ac:dyDescent="0.25">
      <c r="B3680" t="s">
        <v>875</v>
      </c>
      <c r="C3680">
        <v>2017</v>
      </c>
      <c r="D3680" t="s">
        <v>1767</v>
      </c>
      <c r="F3680" t="s">
        <v>557</v>
      </c>
      <c r="K3680">
        <v>133</v>
      </c>
      <c r="L3680" t="s">
        <v>1191</v>
      </c>
      <c r="M3680" t="s">
        <v>416</v>
      </c>
      <c r="N3680" t="s">
        <v>781</v>
      </c>
      <c r="O3680" t="s">
        <v>440</v>
      </c>
      <c r="Q3680">
        <v>1</v>
      </c>
      <c r="R3680" s="4">
        <v>1.25</v>
      </c>
      <c r="S3680" s="9" t="str">
        <f t="shared" si="352"/>
        <v>Arenado, Nolan</v>
      </c>
      <c r="T3680" s="9" t="str">
        <f t="shared" si="353"/>
        <v xml:space="preserve">Topps Bunt  Blue   </v>
      </c>
      <c r="U3680" s="9">
        <f>IFERROR(VLOOKUP(S3680,'Lookup '!B:D,3,FALSE)," ")</f>
        <v>0</v>
      </c>
      <c r="V3680" s="9" t="str">
        <f t="shared" si="354"/>
        <v>E $1</v>
      </c>
    </row>
    <row r="3681" spans="2:22" x14ac:dyDescent="0.25">
      <c r="B3681" t="s">
        <v>875</v>
      </c>
      <c r="C3681">
        <v>2017</v>
      </c>
      <c r="D3681" t="s">
        <v>1767</v>
      </c>
      <c r="F3681" t="s">
        <v>557</v>
      </c>
      <c r="K3681">
        <v>145</v>
      </c>
      <c r="L3681" t="s">
        <v>1772</v>
      </c>
      <c r="M3681" t="s">
        <v>1258</v>
      </c>
      <c r="N3681" t="s">
        <v>394</v>
      </c>
      <c r="O3681" t="s">
        <v>382</v>
      </c>
      <c r="Q3681">
        <v>1</v>
      </c>
      <c r="R3681" s="4"/>
      <c r="S3681" s="9" t="str">
        <f t="shared" si="352"/>
        <v>Urias, Julio</v>
      </c>
      <c r="T3681" s="9" t="str">
        <f t="shared" si="353"/>
        <v xml:space="preserve">Topps Bunt  Blue   </v>
      </c>
      <c r="U3681" s="9" t="str">
        <f>IFERROR(VLOOKUP(S3681,'Lookup '!B:D,3,FALSE)," ")</f>
        <v xml:space="preserve"> </v>
      </c>
      <c r="V3681" s="9" t="str">
        <f t="shared" si="354"/>
        <v>G</v>
      </c>
    </row>
    <row r="3682" spans="2:22" x14ac:dyDescent="0.25">
      <c r="B3682" t="s">
        <v>875</v>
      </c>
      <c r="C3682">
        <v>2017</v>
      </c>
      <c r="D3682" t="s">
        <v>1767</v>
      </c>
      <c r="F3682" t="s">
        <v>557</v>
      </c>
      <c r="K3682">
        <v>183</v>
      </c>
      <c r="L3682" t="s">
        <v>994</v>
      </c>
      <c r="M3682" t="s">
        <v>995</v>
      </c>
      <c r="N3682" t="s">
        <v>966</v>
      </c>
      <c r="O3682" t="s">
        <v>382</v>
      </c>
      <c r="Q3682">
        <v>1</v>
      </c>
      <c r="R3682" s="4">
        <v>1.25</v>
      </c>
      <c r="S3682" s="9" t="str">
        <f t="shared" si="352"/>
        <v>Scherzer, Max</v>
      </c>
      <c r="T3682" s="9" t="str">
        <f t="shared" si="353"/>
        <v xml:space="preserve">Topps Bunt  Blue   </v>
      </c>
      <c r="U3682" s="9" t="str">
        <f>IFERROR(VLOOKUP(S3682,'Lookup '!B:D,3,FALSE)," ")</f>
        <v/>
      </c>
      <c r="V3682" s="9" t="str">
        <f t="shared" si="354"/>
        <v>E $1</v>
      </c>
    </row>
    <row r="3683" spans="2:22" x14ac:dyDescent="0.25">
      <c r="B3683" t="s">
        <v>875</v>
      </c>
      <c r="C3683">
        <v>2017</v>
      </c>
      <c r="D3683" t="s">
        <v>1767</v>
      </c>
      <c r="F3683" t="s">
        <v>557</v>
      </c>
      <c r="J3683" t="s">
        <v>14</v>
      </c>
      <c r="K3683">
        <v>195</v>
      </c>
      <c r="L3683" t="s">
        <v>1228</v>
      </c>
      <c r="M3683" t="s">
        <v>1277</v>
      </c>
      <c r="N3683" t="s">
        <v>381</v>
      </c>
      <c r="O3683" t="s">
        <v>28</v>
      </c>
      <c r="Q3683">
        <v>1</v>
      </c>
      <c r="R3683" s="4"/>
      <c r="S3683" s="9" t="str">
        <f t="shared" si="352"/>
        <v>Alfaro, Jorge</v>
      </c>
      <c r="T3683" s="9" t="str">
        <f t="shared" si="353"/>
        <v>Topps Bunt  Blue   RC</v>
      </c>
      <c r="U3683" s="9" t="str">
        <f>IFERROR(VLOOKUP(S3683,'Lookup '!B:D,3,FALSE)," ")</f>
        <v xml:space="preserve"> </v>
      </c>
      <c r="V3683" s="9" t="str">
        <f t="shared" si="354"/>
        <v>G</v>
      </c>
    </row>
    <row r="3684" spans="2:22" x14ac:dyDescent="0.25">
      <c r="B3684" t="s">
        <v>875</v>
      </c>
      <c r="C3684">
        <v>2017</v>
      </c>
      <c r="D3684" t="s">
        <v>1767</v>
      </c>
      <c r="F3684" t="s">
        <v>557</v>
      </c>
      <c r="J3684" t="s">
        <v>14</v>
      </c>
      <c r="K3684">
        <v>196</v>
      </c>
      <c r="L3684" t="s">
        <v>1591</v>
      </c>
      <c r="M3684" t="s">
        <v>1368</v>
      </c>
      <c r="N3684" t="s">
        <v>430</v>
      </c>
      <c r="O3684" t="s">
        <v>480</v>
      </c>
      <c r="Q3684">
        <v>1</v>
      </c>
      <c r="R3684" s="4"/>
      <c r="S3684" s="9" t="str">
        <f t="shared" si="352"/>
        <v>Cecchini, Gavin</v>
      </c>
      <c r="T3684" s="9" t="str">
        <f t="shared" si="353"/>
        <v>Topps Bunt  Blue   RC</v>
      </c>
      <c r="U3684" s="9" t="str">
        <f>IFERROR(VLOOKUP(S3684,'Lookup '!B:D,3,FALSE)," ")</f>
        <v xml:space="preserve"> </v>
      </c>
      <c r="V3684" s="9" t="str">
        <f t="shared" si="354"/>
        <v>G</v>
      </c>
    </row>
    <row r="3685" spans="2:22" x14ac:dyDescent="0.25">
      <c r="B3685" t="s">
        <v>875</v>
      </c>
      <c r="C3685">
        <v>2017</v>
      </c>
      <c r="D3685" t="s">
        <v>1767</v>
      </c>
      <c r="K3685">
        <v>2</v>
      </c>
      <c r="L3685" t="s">
        <v>1117</v>
      </c>
      <c r="M3685" t="s">
        <v>370</v>
      </c>
      <c r="N3685" t="s">
        <v>417</v>
      </c>
      <c r="O3685" t="s">
        <v>388</v>
      </c>
      <c r="Q3685">
        <v>1</v>
      </c>
      <c r="R3685" s="4">
        <v>1.5</v>
      </c>
      <c r="S3685" s="9" t="str">
        <f t="shared" si="352"/>
        <v>Trout, Mike</v>
      </c>
      <c r="T3685" s="9" t="str">
        <f t="shared" si="353"/>
        <v xml:space="preserve">Topps Bunt     </v>
      </c>
      <c r="U3685" s="9" t="str">
        <f>IFERROR(VLOOKUP(S3685,'Lookup '!B:D,3,FALSE)," ")</f>
        <v/>
      </c>
      <c r="V3685" s="9" t="str">
        <f t="shared" si="354"/>
        <v>E $1</v>
      </c>
    </row>
    <row r="3686" spans="2:22" x14ac:dyDescent="0.25">
      <c r="B3686" t="s">
        <v>875</v>
      </c>
      <c r="C3686">
        <v>2017</v>
      </c>
      <c r="D3686" t="s">
        <v>1767</v>
      </c>
      <c r="J3686" t="s">
        <v>14</v>
      </c>
      <c r="K3686">
        <v>4</v>
      </c>
      <c r="L3686" t="s">
        <v>2060</v>
      </c>
      <c r="M3686" t="s">
        <v>801</v>
      </c>
      <c r="N3686" t="s">
        <v>532</v>
      </c>
      <c r="O3686" t="s">
        <v>440</v>
      </c>
      <c r="Q3686">
        <v>1</v>
      </c>
      <c r="R3686" s="4">
        <v>1.25</v>
      </c>
      <c r="S3686" s="9" t="str">
        <f t="shared" si="352"/>
        <v>Bregman, Alex</v>
      </c>
      <c r="T3686" s="9" t="str">
        <f t="shared" si="353"/>
        <v>Topps Bunt     RC</v>
      </c>
      <c r="U3686" s="9">
        <f>IFERROR(VLOOKUP(S3686,'Lookup '!B:D,3,FALSE)," ")</f>
        <v>0</v>
      </c>
      <c r="V3686" s="9" t="str">
        <f t="shared" si="354"/>
        <v>E $1</v>
      </c>
    </row>
    <row r="3687" spans="2:22" x14ac:dyDescent="0.25">
      <c r="B3687" t="s">
        <v>875</v>
      </c>
      <c r="C3687">
        <v>2017</v>
      </c>
      <c r="D3687" t="s">
        <v>1767</v>
      </c>
      <c r="J3687" t="s">
        <v>14</v>
      </c>
      <c r="K3687">
        <v>5</v>
      </c>
      <c r="L3687" t="s">
        <v>1615</v>
      </c>
      <c r="M3687" t="s">
        <v>1616</v>
      </c>
      <c r="N3687" t="s">
        <v>465</v>
      </c>
      <c r="O3687" t="s">
        <v>398</v>
      </c>
      <c r="Q3687">
        <v>1</v>
      </c>
      <c r="R3687" s="4"/>
      <c r="S3687" s="9" t="str">
        <f t="shared" si="352"/>
        <v>Moncada, Yoan</v>
      </c>
      <c r="T3687" s="9" t="str">
        <f t="shared" si="353"/>
        <v>Topps Bunt     RC</v>
      </c>
      <c r="U3687" s="9" t="str">
        <f>IFERROR(VLOOKUP(S3687,'Lookup '!B:D,3,FALSE)," ")</f>
        <v/>
      </c>
      <c r="V3687" s="9" t="str">
        <f t="shared" si="354"/>
        <v>G</v>
      </c>
    </row>
    <row r="3688" spans="2:22" x14ac:dyDescent="0.25">
      <c r="B3688" t="s">
        <v>875</v>
      </c>
      <c r="C3688">
        <v>2017</v>
      </c>
      <c r="D3688" t="s">
        <v>1767</v>
      </c>
      <c r="J3688" t="s">
        <v>14</v>
      </c>
      <c r="K3688">
        <v>6</v>
      </c>
      <c r="L3688" t="s">
        <v>1719</v>
      </c>
      <c r="M3688" t="s">
        <v>1720</v>
      </c>
      <c r="N3688" t="s">
        <v>423</v>
      </c>
      <c r="O3688" t="s">
        <v>480</v>
      </c>
      <c r="Q3688">
        <v>1</v>
      </c>
      <c r="R3688" s="4"/>
      <c r="S3688" s="9" t="str">
        <f t="shared" si="352"/>
        <v>Swanson, Dansby</v>
      </c>
      <c r="T3688" s="9" t="str">
        <f t="shared" si="353"/>
        <v>Topps Bunt     RC</v>
      </c>
      <c r="U3688" s="9" t="str">
        <f>IFERROR(VLOOKUP(S3688,'Lookup '!B:D,3,FALSE)," ")</f>
        <v xml:space="preserve"> </v>
      </c>
      <c r="V3688" s="9" t="str">
        <f t="shared" si="354"/>
        <v>G</v>
      </c>
    </row>
    <row r="3689" spans="2:22" x14ac:dyDescent="0.25">
      <c r="B3689" t="s">
        <v>875</v>
      </c>
      <c r="C3689">
        <v>2017</v>
      </c>
      <c r="D3689" t="s">
        <v>1767</v>
      </c>
      <c r="J3689" t="s">
        <v>14</v>
      </c>
      <c r="K3689">
        <v>8</v>
      </c>
      <c r="L3689" t="s">
        <v>1765</v>
      </c>
      <c r="M3689" t="s">
        <v>1032</v>
      </c>
      <c r="N3689" t="s">
        <v>381</v>
      </c>
      <c r="O3689" t="s">
        <v>382</v>
      </c>
      <c r="Q3689">
        <v>1</v>
      </c>
      <c r="R3689" s="4"/>
      <c r="S3689" s="9" t="str">
        <f t="shared" si="352"/>
        <v>Thompson, Jake</v>
      </c>
      <c r="T3689" s="9" t="str">
        <f t="shared" si="353"/>
        <v>Topps Bunt     RC</v>
      </c>
      <c r="U3689" s="9" t="str">
        <f>IFERROR(VLOOKUP(S3689,'Lookup '!B:D,3,FALSE)," ")</f>
        <v xml:space="preserve"> </v>
      </c>
      <c r="V3689" s="9" t="str">
        <f t="shared" si="354"/>
        <v>G</v>
      </c>
    </row>
    <row r="3690" spans="2:22" x14ac:dyDescent="0.25">
      <c r="B3690" t="s">
        <v>875</v>
      </c>
      <c r="C3690">
        <v>2017</v>
      </c>
      <c r="D3690" t="s">
        <v>1767</v>
      </c>
      <c r="J3690" t="s">
        <v>14</v>
      </c>
      <c r="K3690">
        <v>10</v>
      </c>
      <c r="L3690" t="s">
        <v>2024</v>
      </c>
      <c r="M3690" t="s">
        <v>351</v>
      </c>
      <c r="N3690" t="s">
        <v>532</v>
      </c>
      <c r="O3690" t="s">
        <v>382</v>
      </c>
      <c r="Q3690">
        <v>1</v>
      </c>
      <c r="R3690" s="4"/>
      <c r="S3690" s="9" t="str">
        <f t="shared" si="352"/>
        <v>Musgrove, Joe</v>
      </c>
      <c r="T3690" s="9" t="str">
        <f t="shared" si="353"/>
        <v>Topps Bunt     RC</v>
      </c>
      <c r="U3690" s="9" t="str">
        <f>IFERROR(VLOOKUP(S3690,'Lookup '!B:D,3,FALSE)," ")</f>
        <v xml:space="preserve"> </v>
      </c>
      <c r="V3690" s="9" t="str">
        <f t="shared" si="354"/>
        <v>G</v>
      </c>
    </row>
    <row r="3691" spans="2:22" x14ac:dyDescent="0.25">
      <c r="B3691" t="s">
        <v>875</v>
      </c>
      <c r="C3691">
        <v>2017</v>
      </c>
      <c r="D3691" t="s">
        <v>1767</v>
      </c>
      <c r="J3691" t="s">
        <v>14</v>
      </c>
      <c r="K3691">
        <v>11</v>
      </c>
      <c r="L3691" t="s">
        <v>1576</v>
      </c>
      <c r="M3691" t="s">
        <v>989</v>
      </c>
      <c r="N3691" t="s">
        <v>402</v>
      </c>
      <c r="O3691" t="s">
        <v>388</v>
      </c>
      <c r="Q3691">
        <v>1</v>
      </c>
      <c r="R3691" s="4">
        <v>2</v>
      </c>
      <c r="S3691" s="9" t="str">
        <f t="shared" si="352"/>
        <v>Benintendi, Andrew</v>
      </c>
      <c r="T3691" s="9" t="str">
        <f t="shared" si="353"/>
        <v>Topps Bunt     RC</v>
      </c>
      <c r="U3691" s="9">
        <f>IFERROR(VLOOKUP(S3691,'Lookup '!B:D,3,FALSE)," ")</f>
        <v>0</v>
      </c>
      <c r="V3691" s="9" t="str">
        <f t="shared" si="354"/>
        <v>E $1</v>
      </c>
    </row>
    <row r="3692" spans="2:22" x14ac:dyDescent="0.25">
      <c r="B3692" t="s">
        <v>875</v>
      </c>
      <c r="C3692">
        <v>2017</v>
      </c>
      <c r="D3692" t="s">
        <v>1767</v>
      </c>
      <c r="J3692" t="s">
        <v>14</v>
      </c>
      <c r="K3692">
        <v>12</v>
      </c>
      <c r="L3692" t="s">
        <v>2059</v>
      </c>
      <c r="M3692" t="s">
        <v>617</v>
      </c>
      <c r="N3692" t="s">
        <v>463</v>
      </c>
      <c r="O3692" t="s">
        <v>382</v>
      </c>
      <c r="Q3692">
        <v>1</v>
      </c>
      <c r="R3692" s="4"/>
      <c r="S3692" s="9" t="str">
        <f t="shared" si="352"/>
        <v>Strahm, Matt</v>
      </c>
      <c r="T3692" s="9" t="str">
        <f t="shared" si="353"/>
        <v>Topps Bunt     RC</v>
      </c>
      <c r="U3692" s="9" t="str">
        <f>IFERROR(VLOOKUP(S3692,'Lookup '!B:D,3,FALSE)," ")</f>
        <v xml:space="preserve"> </v>
      </c>
      <c r="V3692" s="9" t="str">
        <f t="shared" si="354"/>
        <v>G</v>
      </c>
    </row>
    <row r="3693" spans="2:22" x14ac:dyDescent="0.25">
      <c r="B3693" t="s">
        <v>875</v>
      </c>
      <c r="C3693">
        <v>2017</v>
      </c>
      <c r="D3693" t="s">
        <v>1767</v>
      </c>
      <c r="J3693" t="s">
        <v>14</v>
      </c>
      <c r="K3693" t="s">
        <v>2398</v>
      </c>
      <c r="L3693" t="s">
        <v>1666</v>
      </c>
      <c r="M3693" t="s">
        <v>1667</v>
      </c>
      <c r="N3693" t="s">
        <v>781</v>
      </c>
      <c r="O3693" t="s">
        <v>388</v>
      </c>
      <c r="Q3693">
        <v>1</v>
      </c>
      <c r="R3693" s="4"/>
      <c r="S3693" s="9" t="str">
        <f t="shared" ref="S3693:S3756" si="355">L3693&amp;", "&amp;M3693</f>
        <v>Tapia, Raimel</v>
      </c>
      <c r="T3693" s="9" t="str">
        <f t="shared" si="353"/>
        <v>Topps Bunt     RC</v>
      </c>
      <c r="U3693" s="9" t="str">
        <f>IFERROR(VLOOKUP(S3693,'Lookup '!B:D,3,FALSE)," ")</f>
        <v/>
      </c>
      <c r="V3693" s="9" t="str">
        <f t="shared" si="354"/>
        <v>G</v>
      </c>
    </row>
    <row r="3694" spans="2:22" x14ac:dyDescent="0.25">
      <c r="B3694" t="s">
        <v>875</v>
      </c>
      <c r="C3694">
        <v>2017</v>
      </c>
      <c r="D3694" t="s">
        <v>1767</v>
      </c>
      <c r="J3694" t="s">
        <v>14</v>
      </c>
      <c r="K3694">
        <v>13</v>
      </c>
      <c r="L3694" t="s">
        <v>2057</v>
      </c>
      <c r="M3694" t="s">
        <v>361</v>
      </c>
      <c r="N3694" t="s">
        <v>781</v>
      </c>
      <c r="O3694" t="s">
        <v>388</v>
      </c>
      <c r="Q3694">
        <v>1</v>
      </c>
      <c r="R3694" s="4"/>
      <c r="S3694" s="9" t="str">
        <f t="shared" si="355"/>
        <v>Dahl, David</v>
      </c>
      <c r="T3694" s="9" t="str">
        <f t="shared" si="353"/>
        <v>Topps Bunt     RC</v>
      </c>
      <c r="U3694" s="9" t="str">
        <f>IFERROR(VLOOKUP(S3694,'Lookup '!B:D,3,FALSE)," ")</f>
        <v xml:space="preserve"> </v>
      </c>
      <c r="V3694" s="9" t="str">
        <f t="shared" si="354"/>
        <v>G</v>
      </c>
    </row>
    <row r="3695" spans="2:22" x14ac:dyDescent="0.25">
      <c r="B3695" t="s">
        <v>875</v>
      </c>
      <c r="C3695">
        <v>2017</v>
      </c>
      <c r="D3695" t="s">
        <v>1767</v>
      </c>
      <c r="J3695" t="s">
        <v>14</v>
      </c>
      <c r="K3695">
        <v>14</v>
      </c>
      <c r="L3695" t="s">
        <v>2061</v>
      </c>
      <c r="M3695" t="s">
        <v>2062</v>
      </c>
      <c r="N3695" t="s">
        <v>847</v>
      </c>
      <c r="O3695" t="s">
        <v>382</v>
      </c>
      <c r="Q3695">
        <v>1</v>
      </c>
      <c r="R3695" s="4"/>
      <c r="S3695" s="9" t="str">
        <f t="shared" si="355"/>
        <v>Shipley, Braden</v>
      </c>
      <c r="T3695" s="9" t="str">
        <f t="shared" ref="T3695:T3758" si="356">CONCATENATE(D3695&amp;" "&amp;E3695&amp;" "&amp;F3695&amp;" "&amp;G3695&amp;" "&amp;H3695&amp;" "&amp;I3695&amp;J3695)</f>
        <v>Topps Bunt     RC</v>
      </c>
      <c r="U3695" s="9" t="str">
        <f>IFERROR(VLOOKUP(S3695,'Lookup '!B:D,3,FALSE)," ")</f>
        <v xml:space="preserve"> </v>
      </c>
      <c r="V3695" s="9" t="str">
        <f t="shared" si="354"/>
        <v>G</v>
      </c>
    </row>
    <row r="3696" spans="2:22" x14ac:dyDescent="0.25">
      <c r="B3696" t="s">
        <v>875</v>
      </c>
      <c r="C3696">
        <v>2017</v>
      </c>
      <c r="D3696" t="s">
        <v>1767</v>
      </c>
      <c r="J3696" t="s">
        <v>14</v>
      </c>
      <c r="K3696">
        <v>15</v>
      </c>
      <c r="L3696" t="s">
        <v>788</v>
      </c>
      <c r="M3696" t="s">
        <v>2045</v>
      </c>
      <c r="N3696" t="s">
        <v>465</v>
      </c>
      <c r="O3696" t="s">
        <v>382</v>
      </c>
      <c r="Q3696">
        <v>1</v>
      </c>
      <c r="R3696" s="4"/>
      <c r="S3696" s="9" t="str">
        <f t="shared" si="355"/>
        <v>Lopez, Reynaldo</v>
      </c>
      <c r="T3696" s="9" t="str">
        <f t="shared" si="356"/>
        <v>Topps Bunt     RC</v>
      </c>
      <c r="U3696" s="9" t="str">
        <f>IFERROR(VLOOKUP(S3696,'Lookup '!B:D,3,FALSE)," ")</f>
        <v xml:space="preserve"> </v>
      </c>
      <c r="V3696" s="9" t="str">
        <f t="shared" si="354"/>
        <v>G</v>
      </c>
    </row>
    <row r="3697" spans="2:22" x14ac:dyDescent="0.25">
      <c r="B3697" t="s">
        <v>875</v>
      </c>
      <c r="C3697">
        <v>2017</v>
      </c>
      <c r="D3697" t="s">
        <v>1767</v>
      </c>
      <c r="J3697" t="s">
        <v>14</v>
      </c>
      <c r="K3697">
        <v>16</v>
      </c>
      <c r="L3697" t="s">
        <v>1589</v>
      </c>
      <c r="M3697" t="s">
        <v>1870</v>
      </c>
      <c r="N3697" t="s">
        <v>465</v>
      </c>
      <c r="O3697" t="s">
        <v>382</v>
      </c>
      <c r="Q3697">
        <v>1</v>
      </c>
      <c r="R3697" s="4"/>
      <c r="S3697" s="9" t="str">
        <f t="shared" si="355"/>
        <v>Fulmer, Carson</v>
      </c>
      <c r="T3697" s="9" t="str">
        <f t="shared" si="356"/>
        <v>Topps Bunt     RC</v>
      </c>
      <c r="U3697" s="9" t="str">
        <f>IFERROR(VLOOKUP(S3697,'Lookup '!B:D,3,FALSE)," ")</f>
        <v/>
      </c>
      <c r="V3697" s="9" t="str">
        <f t="shared" si="354"/>
        <v>G</v>
      </c>
    </row>
    <row r="3698" spans="2:22" x14ac:dyDescent="0.25">
      <c r="B3698" t="s">
        <v>875</v>
      </c>
      <c r="C3698">
        <v>2017</v>
      </c>
      <c r="D3698" t="s">
        <v>1767</v>
      </c>
      <c r="J3698" t="s">
        <v>14</v>
      </c>
      <c r="K3698">
        <v>17</v>
      </c>
      <c r="L3698" t="s">
        <v>2055</v>
      </c>
      <c r="M3698" t="s">
        <v>2056</v>
      </c>
      <c r="N3698" t="s">
        <v>443</v>
      </c>
      <c r="O3698" t="s">
        <v>440</v>
      </c>
      <c r="Q3698">
        <v>1</v>
      </c>
      <c r="R3698" s="4"/>
      <c r="S3698" s="9" t="str">
        <f t="shared" si="355"/>
        <v>Healy, Ryon</v>
      </c>
      <c r="T3698" s="9" t="str">
        <f t="shared" si="356"/>
        <v>Topps Bunt     RC</v>
      </c>
      <c r="U3698" s="9" t="str">
        <f>IFERROR(VLOOKUP(S3698,'Lookup '!B:D,3,FALSE)," ")</f>
        <v/>
      </c>
      <c r="V3698" s="9" t="str">
        <f t="shared" ref="V3698:V3745" si="357">IF(R3698&gt;0.249,IF(R3698&gt;0.99,IF(R3698&gt;4.99,IF(R3698&gt;9.99,IF(R3698&gt;49.99,IF(R3698&gt;99.99,"A $100","B $50"),"C $10"),"D $5"),"E $1"),"F $.25"),"G")</f>
        <v>G</v>
      </c>
    </row>
    <row r="3699" spans="2:22" x14ac:dyDescent="0.25">
      <c r="B3699" t="s">
        <v>875</v>
      </c>
      <c r="C3699">
        <v>2017</v>
      </c>
      <c r="D3699" t="s">
        <v>1767</v>
      </c>
      <c r="J3699" t="s">
        <v>14</v>
      </c>
      <c r="K3699">
        <v>19</v>
      </c>
      <c r="L3699" t="s">
        <v>1093</v>
      </c>
      <c r="M3699" t="s">
        <v>1225</v>
      </c>
      <c r="N3699" t="s">
        <v>391</v>
      </c>
      <c r="O3699" t="s">
        <v>382</v>
      </c>
      <c r="Q3699">
        <v>1</v>
      </c>
      <c r="R3699" s="4"/>
      <c r="S3699" s="9" t="str">
        <f t="shared" si="355"/>
        <v>Weaver, Luke</v>
      </c>
      <c r="T3699" s="9" t="str">
        <f t="shared" si="356"/>
        <v>Topps Bunt     RC</v>
      </c>
      <c r="U3699" s="9" t="str">
        <f>IFERROR(VLOOKUP(S3699,'Lookup '!B:D,3,FALSE)," ")</f>
        <v xml:space="preserve"> </v>
      </c>
      <c r="V3699" s="9" t="str">
        <f t="shared" si="357"/>
        <v>G</v>
      </c>
    </row>
    <row r="3700" spans="2:22" x14ac:dyDescent="0.25">
      <c r="B3700" t="s">
        <v>875</v>
      </c>
      <c r="C3700">
        <v>2017</v>
      </c>
      <c r="D3700" t="s">
        <v>1767</v>
      </c>
      <c r="J3700" t="s">
        <v>14</v>
      </c>
      <c r="K3700">
        <v>21</v>
      </c>
      <c r="L3700" t="s">
        <v>1340</v>
      </c>
      <c r="M3700" t="s">
        <v>1256</v>
      </c>
      <c r="N3700" t="s">
        <v>425</v>
      </c>
      <c r="O3700" t="s">
        <v>424</v>
      </c>
      <c r="Q3700">
        <v>1</v>
      </c>
      <c r="R3700" s="4"/>
      <c r="S3700" s="9" t="str">
        <f t="shared" si="355"/>
        <v>Austin, Tyler</v>
      </c>
      <c r="T3700" s="9" t="str">
        <f t="shared" si="356"/>
        <v>Topps Bunt     RC</v>
      </c>
      <c r="U3700" s="9" t="str">
        <f>IFERROR(VLOOKUP(S3700,'Lookup '!B:D,3,FALSE)," ")</f>
        <v xml:space="preserve"> </v>
      </c>
      <c r="V3700" s="9" t="str">
        <f t="shared" si="357"/>
        <v>G</v>
      </c>
    </row>
    <row r="3701" spans="2:22" x14ac:dyDescent="0.25">
      <c r="B3701" t="s">
        <v>875</v>
      </c>
      <c r="C3701">
        <v>2017</v>
      </c>
      <c r="D3701" t="s">
        <v>1767</v>
      </c>
      <c r="J3701" t="s">
        <v>14</v>
      </c>
      <c r="K3701">
        <v>22</v>
      </c>
      <c r="L3701" t="s">
        <v>869</v>
      </c>
      <c r="M3701" t="s">
        <v>725</v>
      </c>
      <c r="N3701" t="s">
        <v>781</v>
      </c>
      <c r="O3701" t="s">
        <v>382</v>
      </c>
      <c r="Q3701">
        <v>1</v>
      </c>
      <c r="R3701" s="4"/>
      <c r="S3701" s="9" t="str">
        <f t="shared" si="355"/>
        <v>Hoffman, Jeff</v>
      </c>
      <c r="T3701" s="9" t="str">
        <f t="shared" si="356"/>
        <v>Topps Bunt     RC</v>
      </c>
      <c r="U3701" s="9" t="str">
        <f>IFERROR(VLOOKUP(S3701,'Lookup '!B:D,3,FALSE)," ")</f>
        <v xml:space="preserve"> </v>
      </c>
      <c r="V3701" s="9" t="str">
        <f t="shared" si="357"/>
        <v>G</v>
      </c>
    </row>
    <row r="3702" spans="2:22" x14ac:dyDescent="0.25">
      <c r="B3702" t="s">
        <v>875</v>
      </c>
      <c r="C3702">
        <v>2017</v>
      </c>
      <c r="D3702" t="s">
        <v>1767</v>
      </c>
      <c r="J3702" t="s">
        <v>14</v>
      </c>
      <c r="K3702">
        <v>23</v>
      </c>
      <c r="L3702" t="s">
        <v>2052</v>
      </c>
      <c r="M3702" t="s">
        <v>2053</v>
      </c>
      <c r="N3702" t="s">
        <v>532</v>
      </c>
      <c r="O3702" t="s">
        <v>440</v>
      </c>
      <c r="Q3702">
        <v>1</v>
      </c>
      <c r="R3702" s="4"/>
      <c r="S3702" s="9" t="str">
        <f t="shared" si="355"/>
        <v>Gurriel, Yulieski</v>
      </c>
      <c r="T3702" s="9" t="str">
        <f t="shared" si="356"/>
        <v>Topps Bunt     RC</v>
      </c>
      <c r="U3702" s="9" t="str">
        <f>IFERROR(VLOOKUP(S3702,'Lookup '!B:D,3,FALSE)," ")</f>
        <v/>
      </c>
      <c r="V3702" s="9" t="str">
        <f t="shared" si="357"/>
        <v>G</v>
      </c>
    </row>
    <row r="3703" spans="2:22" x14ac:dyDescent="0.25">
      <c r="B3703" t="s">
        <v>875</v>
      </c>
      <c r="C3703">
        <v>2017</v>
      </c>
      <c r="D3703" t="s">
        <v>1767</v>
      </c>
      <c r="J3703" t="s">
        <v>14</v>
      </c>
      <c r="K3703">
        <v>25</v>
      </c>
      <c r="L3703" t="s">
        <v>358</v>
      </c>
      <c r="M3703" t="s">
        <v>1308</v>
      </c>
      <c r="N3703" t="s">
        <v>387</v>
      </c>
      <c r="O3703" t="s">
        <v>440</v>
      </c>
      <c r="Q3703">
        <v>1</v>
      </c>
      <c r="R3703" s="4"/>
      <c r="S3703" s="9" t="str">
        <f t="shared" si="355"/>
        <v>Jones, Jacoby</v>
      </c>
      <c r="T3703" s="9" t="str">
        <f t="shared" si="356"/>
        <v>Topps Bunt     RC</v>
      </c>
      <c r="U3703" s="9" t="str">
        <f>IFERROR(VLOOKUP(S3703,'Lookup '!B:D,3,FALSE)," ")</f>
        <v xml:space="preserve"> </v>
      </c>
      <c r="V3703" s="9" t="str">
        <f t="shared" si="357"/>
        <v>G</v>
      </c>
    </row>
    <row r="3704" spans="2:22" x14ac:dyDescent="0.25">
      <c r="B3704" t="s">
        <v>875</v>
      </c>
      <c r="C3704">
        <v>2017</v>
      </c>
      <c r="D3704" t="s">
        <v>1767</v>
      </c>
      <c r="K3704">
        <v>27</v>
      </c>
      <c r="L3704" t="s">
        <v>1134</v>
      </c>
      <c r="M3704" t="s">
        <v>1135</v>
      </c>
      <c r="N3704" t="s">
        <v>966</v>
      </c>
      <c r="O3704" t="s">
        <v>388</v>
      </c>
      <c r="Q3704">
        <v>1</v>
      </c>
      <c r="R3704" s="4">
        <v>1</v>
      </c>
      <c r="S3704" s="9" t="str">
        <f t="shared" si="355"/>
        <v>Harper, Bryce</v>
      </c>
      <c r="T3704" s="9" t="str">
        <f t="shared" si="356"/>
        <v xml:space="preserve">Topps Bunt     </v>
      </c>
      <c r="U3704" s="9" t="str">
        <f>IFERROR(VLOOKUP(S3704,'Lookup '!B:D,3,FALSE)," ")</f>
        <v/>
      </c>
      <c r="V3704" s="9" t="str">
        <f t="shared" si="357"/>
        <v>E $1</v>
      </c>
    </row>
    <row r="3705" spans="2:22" x14ac:dyDescent="0.25">
      <c r="B3705" t="s">
        <v>875</v>
      </c>
      <c r="C3705">
        <v>2017</v>
      </c>
      <c r="D3705" t="s">
        <v>1767</v>
      </c>
      <c r="K3705">
        <v>29</v>
      </c>
      <c r="L3705" t="s">
        <v>1338</v>
      </c>
      <c r="M3705" t="s">
        <v>1167</v>
      </c>
      <c r="N3705" t="s">
        <v>394</v>
      </c>
      <c r="O3705" t="s">
        <v>480</v>
      </c>
      <c r="Q3705">
        <v>1</v>
      </c>
      <c r="R3705" s="4"/>
      <c r="S3705" s="9" t="str">
        <f t="shared" si="355"/>
        <v>Seager, Corey</v>
      </c>
      <c r="T3705" s="9" t="str">
        <f t="shared" si="356"/>
        <v xml:space="preserve">Topps Bunt     </v>
      </c>
      <c r="U3705" s="9" t="str">
        <f>IFERROR(VLOOKUP(S3705,'Lookup '!B:D,3,FALSE)," ")</f>
        <v/>
      </c>
      <c r="V3705" s="9" t="str">
        <f t="shared" si="357"/>
        <v>G</v>
      </c>
    </row>
    <row r="3706" spans="2:22" x14ac:dyDescent="0.25">
      <c r="B3706" t="s">
        <v>875</v>
      </c>
      <c r="C3706">
        <v>2017</v>
      </c>
      <c r="D3706" t="s">
        <v>1767</v>
      </c>
      <c r="K3706">
        <v>30</v>
      </c>
      <c r="L3706" t="s">
        <v>1384</v>
      </c>
      <c r="M3706" t="s">
        <v>1380</v>
      </c>
      <c r="N3706" t="s">
        <v>509</v>
      </c>
      <c r="O3706" t="s">
        <v>440</v>
      </c>
      <c r="Q3706">
        <v>1</v>
      </c>
      <c r="R3706" s="4">
        <v>1.5</v>
      </c>
      <c r="S3706" s="9" t="str">
        <f t="shared" si="355"/>
        <v>Bryant, Kris</v>
      </c>
      <c r="T3706" s="9" t="str">
        <f t="shared" si="356"/>
        <v xml:space="preserve">Topps Bunt     </v>
      </c>
      <c r="U3706" s="9">
        <f>IFERROR(VLOOKUP(S3706,'Lookup '!B:D,3,FALSE)," ")</f>
        <v>0</v>
      </c>
      <c r="V3706" s="9" t="str">
        <f t="shared" si="357"/>
        <v>E $1</v>
      </c>
    </row>
    <row r="3707" spans="2:22" x14ac:dyDescent="0.25">
      <c r="B3707" t="s">
        <v>875</v>
      </c>
      <c r="C3707">
        <v>2017</v>
      </c>
      <c r="D3707" t="s">
        <v>1767</v>
      </c>
      <c r="K3707">
        <v>35</v>
      </c>
      <c r="L3707" t="s">
        <v>1350</v>
      </c>
      <c r="M3707" t="s">
        <v>1351</v>
      </c>
      <c r="N3707" t="s">
        <v>402</v>
      </c>
      <c r="O3707" t="s">
        <v>388</v>
      </c>
      <c r="Q3707">
        <v>1</v>
      </c>
      <c r="R3707" s="4">
        <v>0.2</v>
      </c>
      <c r="S3707" s="9" t="str">
        <f t="shared" si="355"/>
        <v>Betts, Mookie</v>
      </c>
      <c r="T3707" s="9" t="str">
        <f t="shared" si="356"/>
        <v xml:space="preserve">Topps Bunt     </v>
      </c>
      <c r="U3707" s="9" t="str">
        <f>IFERROR(VLOOKUP(S3707,'Lookup '!B:D,3,FALSE)," ")</f>
        <v/>
      </c>
      <c r="V3707" s="9" t="str">
        <f t="shared" si="357"/>
        <v>G</v>
      </c>
    </row>
    <row r="3708" spans="2:22" x14ac:dyDescent="0.25">
      <c r="B3708" t="s">
        <v>875</v>
      </c>
      <c r="C3708">
        <v>2017</v>
      </c>
      <c r="D3708" t="s">
        <v>1767</v>
      </c>
      <c r="K3708">
        <v>44</v>
      </c>
      <c r="L3708" t="s">
        <v>1019</v>
      </c>
      <c r="M3708" t="s">
        <v>992</v>
      </c>
      <c r="N3708" t="s">
        <v>402</v>
      </c>
      <c r="O3708" t="s">
        <v>382</v>
      </c>
      <c r="Q3708">
        <v>1</v>
      </c>
      <c r="R3708" s="4">
        <v>0.2</v>
      </c>
      <c r="S3708" s="9" t="str">
        <f t="shared" si="355"/>
        <v>Sale, Chris</v>
      </c>
      <c r="T3708" s="9" t="str">
        <f t="shared" si="356"/>
        <v xml:space="preserve">Topps Bunt     </v>
      </c>
      <c r="U3708" s="9" t="str">
        <f>IFERROR(VLOOKUP(S3708,'Lookup '!B:D,3,FALSE)," ")</f>
        <v/>
      </c>
      <c r="V3708" s="9" t="str">
        <f t="shared" si="357"/>
        <v>G</v>
      </c>
    </row>
    <row r="3709" spans="2:22" x14ac:dyDescent="0.25">
      <c r="B3709" t="s">
        <v>875</v>
      </c>
      <c r="C3709">
        <v>2017</v>
      </c>
      <c r="D3709" t="s">
        <v>1767</v>
      </c>
      <c r="K3709">
        <v>47</v>
      </c>
      <c r="L3709" t="s">
        <v>1441</v>
      </c>
      <c r="M3709" t="s">
        <v>1149</v>
      </c>
      <c r="N3709" t="s">
        <v>554</v>
      </c>
      <c r="O3709" t="s">
        <v>480</v>
      </c>
      <c r="Q3709">
        <v>1</v>
      </c>
      <c r="R3709" s="4">
        <v>0.6</v>
      </c>
      <c r="S3709" s="9" t="str">
        <f t="shared" si="355"/>
        <v>Lindor, Francisco</v>
      </c>
      <c r="T3709" s="9" t="str">
        <f t="shared" si="356"/>
        <v xml:space="preserve">Topps Bunt     </v>
      </c>
      <c r="U3709" s="9">
        <f>IFERROR(VLOOKUP(S3709,'Lookup '!B:D,3,FALSE)," ")</f>
        <v>0</v>
      </c>
      <c r="V3709" s="9" t="str">
        <f t="shared" si="357"/>
        <v>F $.25</v>
      </c>
    </row>
    <row r="3710" spans="2:22" x14ac:dyDescent="0.25">
      <c r="B3710" t="s">
        <v>875</v>
      </c>
      <c r="C3710">
        <v>2017</v>
      </c>
      <c r="D3710" t="s">
        <v>1767</v>
      </c>
      <c r="J3710" t="s">
        <v>14</v>
      </c>
      <c r="K3710">
        <v>48</v>
      </c>
      <c r="L3710" t="s">
        <v>2050</v>
      </c>
      <c r="M3710" t="s">
        <v>527</v>
      </c>
      <c r="N3710" t="s">
        <v>446</v>
      </c>
      <c r="O3710" t="s">
        <v>388</v>
      </c>
      <c r="Q3710">
        <v>1</v>
      </c>
      <c r="R3710" s="4"/>
      <c r="S3710" s="9" t="str">
        <f t="shared" si="355"/>
        <v>Margot, Manny</v>
      </c>
      <c r="T3710" s="9" t="str">
        <f t="shared" si="356"/>
        <v>Topps Bunt     RC</v>
      </c>
      <c r="U3710" s="9" t="str">
        <f>IFERROR(VLOOKUP(S3710,'Lookup '!B:D,3,FALSE)," ")</f>
        <v xml:space="preserve"> </v>
      </c>
      <c r="V3710" s="9" t="str">
        <f t="shared" si="357"/>
        <v>G</v>
      </c>
    </row>
    <row r="3711" spans="2:22" x14ac:dyDescent="0.25">
      <c r="B3711" t="s">
        <v>875</v>
      </c>
      <c r="C3711">
        <v>2017</v>
      </c>
      <c r="D3711" t="s">
        <v>1767</v>
      </c>
      <c r="K3711">
        <v>49</v>
      </c>
      <c r="L3711" t="s">
        <v>1769</v>
      </c>
      <c r="M3711" t="s">
        <v>870</v>
      </c>
      <c r="N3711" t="s">
        <v>781</v>
      </c>
      <c r="O3711" t="s">
        <v>480</v>
      </c>
      <c r="Q3711">
        <v>1</v>
      </c>
      <c r="R3711" s="4"/>
      <c r="S3711" s="9" t="str">
        <f t="shared" si="355"/>
        <v>Story, Trevor</v>
      </c>
      <c r="T3711" s="9" t="str">
        <f t="shared" si="356"/>
        <v xml:space="preserve">Topps Bunt     </v>
      </c>
      <c r="U3711" s="9" t="str">
        <f>IFERROR(VLOOKUP(S3711,'Lookup '!B:D,3,FALSE)," ")</f>
        <v/>
      </c>
      <c r="V3711" s="9" t="str">
        <f t="shared" si="357"/>
        <v>G</v>
      </c>
    </row>
    <row r="3712" spans="2:22" x14ac:dyDescent="0.25">
      <c r="B3712" t="s">
        <v>875</v>
      </c>
      <c r="C3712">
        <v>2017</v>
      </c>
      <c r="D3712" t="s">
        <v>1767</v>
      </c>
      <c r="K3712">
        <v>52</v>
      </c>
      <c r="L3712" t="s">
        <v>910</v>
      </c>
      <c r="M3712" t="s">
        <v>911</v>
      </c>
      <c r="N3712" t="s">
        <v>387</v>
      </c>
      <c r="O3712" t="s">
        <v>424</v>
      </c>
      <c r="Q3712">
        <v>1</v>
      </c>
      <c r="R3712" s="4">
        <v>0.6</v>
      </c>
      <c r="S3712" s="9" t="str">
        <f t="shared" si="355"/>
        <v>Cabrera, Miguel</v>
      </c>
      <c r="T3712" s="9" t="str">
        <f t="shared" si="356"/>
        <v xml:space="preserve">Topps Bunt     </v>
      </c>
      <c r="U3712" s="9" t="str">
        <f>IFERROR(VLOOKUP(S3712,'Lookup '!B:D,3,FALSE)," ")</f>
        <v/>
      </c>
      <c r="V3712" s="9" t="str">
        <f t="shared" si="357"/>
        <v>F $.25</v>
      </c>
    </row>
    <row r="3713" spans="2:22" x14ac:dyDescent="0.25">
      <c r="B3713" t="s">
        <v>875</v>
      </c>
      <c r="C3713">
        <v>2017</v>
      </c>
      <c r="D3713" t="s">
        <v>1767</v>
      </c>
      <c r="K3713">
        <v>90</v>
      </c>
      <c r="L3713" t="s">
        <v>843</v>
      </c>
      <c r="M3713" t="s">
        <v>844</v>
      </c>
      <c r="N3713" t="s">
        <v>549</v>
      </c>
      <c r="O3713" t="s">
        <v>440</v>
      </c>
      <c r="Q3713">
        <v>1</v>
      </c>
      <c r="R3713" s="4">
        <v>0.6</v>
      </c>
      <c r="S3713" s="9" t="str">
        <f t="shared" si="355"/>
        <v>Beltre, Adrian</v>
      </c>
      <c r="T3713" s="9" t="str">
        <f t="shared" si="356"/>
        <v xml:space="preserve">Topps Bunt     </v>
      </c>
      <c r="U3713" s="9" t="str">
        <f>IFERROR(VLOOKUP(S3713,'Lookup '!B:D,3,FALSE)," ")</f>
        <v/>
      </c>
      <c r="V3713" s="9" t="str">
        <f t="shared" si="357"/>
        <v>F $.25</v>
      </c>
    </row>
    <row r="3714" spans="2:22" x14ac:dyDescent="0.25">
      <c r="B3714" t="s">
        <v>875</v>
      </c>
      <c r="C3714">
        <v>2017</v>
      </c>
      <c r="D3714" t="s">
        <v>1767</v>
      </c>
      <c r="K3714">
        <v>100</v>
      </c>
      <c r="L3714" t="s">
        <v>831</v>
      </c>
      <c r="M3714" t="s">
        <v>361</v>
      </c>
      <c r="N3714" t="s">
        <v>402</v>
      </c>
      <c r="O3714" t="s">
        <v>457</v>
      </c>
      <c r="Q3714">
        <v>1</v>
      </c>
      <c r="R3714" s="4">
        <v>0.6</v>
      </c>
      <c r="S3714" s="9" t="str">
        <f t="shared" si="355"/>
        <v>Ortiz, David</v>
      </c>
      <c r="T3714" s="9" t="str">
        <f t="shared" si="356"/>
        <v xml:space="preserve">Topps Bunt     </v>
      </c>
      <c r="U3714" s="9" t="str">
        <f>IFERROR(VLOOKUP(S3714,'Lookup '!B:D,3,FALSE)," ")</f>
        <v/>
      </c>
      <c r="V3714" s="9" t="str">
        <f t="shared" si="357"/>
        <v>F $.25</v>
      </c>
    </row>
    <row r="3715" spans="2:22" x14ac:dyDescent="0.25">
      <c r="B3715" t="s">
        <v>875</v>
      </c>
      <c r="C3715">
        <v>2017</v>
      </c>
      <c r="D3715" t="s">
        <v>1767</v>
      </c>
      <c r="K3715">
        <v>101</v>
      </c>
      <c r="L3715" t="s">
        <v>1279</v>
      </c>
      <c r="M3715" t="s">
        <v>372</v>
      </c>
      <c r="N3715" t="s">
        <v>425</v>
      </c>
      <c r="O3715" t="s">
        <v>28</v>
      </c>
      <c r="Q3715">
        <v>1</v>
      </c>
      <c r="R3715" s="4">
        <v>0.75</v>
      </c>
      <c r="S3715" s="9" t="str">
        <f t="shared" si="355"/>
        <v>Sanchez, Gary</v>
      </c>
      <c r="T3715" s="9" t="str">
        <f t="shared" si="356"/>
        <v xml:space="preserve">Topps Bunt     </v>
      </c>
      <c r="U3715" s="9" t="str">
        <f>IFERROR(VLOOKUP(S3715,'Lookup '!B:D,3,FALSE)," ")</f>
        <v/>
      </c>
      <c r="V3715" s="9" t="str">
        <f t="shared" si="357"/>
        <v>F $.25</v>
      </c>
    </row>
    <row r="3716" spans="2:22" x14ac:dyDescent="0.25">
      <c r="B3716" t="s">
        <v>875</v>
      </c>
      <c r="C3716">
        <v>2017</v>
      </c>
      <c r="D3716" t="s">
        <v>1767</v>
      </c>
      <c r="K3716">
        <v>116</v>
      </c>
      <c r="L3716" t="s">
        <v>1101</v>
      </c>
      <c r="M3716" t="s">
        <v>1102</v>
      </c>
      <c r="N3716" t="s">
        <v>509</v>
      </c>
      <c r="O3716" t="s">
        <v>424</v>
      </c>
      <c r="Q3716">
        <v>1</v>
      </c>
      <c r="R3716" s="4">
        <v>0.6</v>
      </c>
      <c r="S3716" s="9" t="str">
        <f t="shared" si="355"/>
        <v>Rizzo, Anthony</v>
      </c>
      <c r="T3716" s="9" t="str">
        <f t="shared" si="356"/>
        <v xml:space="preserve">Topps Bunt     </v>
      </c>
      <c r="U3716" s="9" t="str">
        <f>IFERROR(VLOOKUP(S3716,'Lookup '!B:D,3,FALSE)," ")</f>
        <v/>
      </c>
      <c r="V3716" s="9" t="str">
        <f t="shared" si="357"/>
        <v>F $.25</v>
      </c>
    </row>
    <row r="3717" spans="2:22" x14ac:dyDescent="0.25">
      <c r="B3717" t="s">
        <v>875</v>
      </c>
      <c r="C3717">
        <v>2017</v>
      </c>
      <c r="D3717" t="s">
        <v>1767</v>
      </c>
      <c r="K3717">
        <v>120</v>
      </c>
      <c r="L3717" t="s">
        <v>1334</v>
      </c>
      <c r="M3717" t="s">
        <v>789</v>
      </c>
      <c r="N3717" t="s">
        <v>509</v>
      </c>
      <c r="O3717" t="s">
        <v>398</v>
      </c>
      <c r="Q3717">
        <v>1</v>
      </c>
      <c r="R3717" s="4"/>
      <c r="S3717" s="9" t="str">
        <f t="shared" si="355"/>
        <v>Baez, Javier</v>
      </c>
      <c r="T3717" s="9" t="str">
        <f t="shared" si="356"/>
        <v xml:space="preserve">Topps Bunt     </v>
      </c>
      <c r="U3717" s="9" t="str">
        <f>IFERROR(VLOOKUP(S3717,'Lookup '!B:D,3,FALSE)," ")</f>
        <v xml:space="preserve"> </v>
      </c>
      <c r="V3717" s="9" t="str">
        <f t="shared" si="357"/>
        <v>G</v>
      </c>
    </row>
    <row r="3718" spans="2:22" x14ac:dyDescent="0.25">
      <c r="B3718" t="s">
        <v>875</v>
      </c>
      <c r="C3718">
        <v>2017</v>
      </c>
      <c r="D3718" t="s">
        <v>1767</v>
      </c>
      <c r="K3718">
        <v>133</v>
      </c>
      <c r="L3718" t="s">
        <v>1191</v>
      </c>
      <c r="M3718" t="s">
        <v>416</v>
      </c>
      <c r="N3718" t="s">
        <v>781</v>
      </c>
      <c r="O3718" t="s">
        <v>440</v>
      </c>
      <c r="Q3718">
        <v>1</v>
      </c>
      <c r="R3718" s="4">
        <v>0.6</v>
      </c>
      <c r="S3718" s="9" t="str">
        <f t="shared" si="355"/>
        <v>Arenado, Nolan</v>
      </c>
      <c r="T3718" s="9" t="str">
        <f t="shared" si="356"/>
        <v xml:space="preserve">Topps Bunt     </v>
      </c>
      <c r="U3718" s="9">
        <f>IFERROR(VLOOKUP(S3718,'Lookup '!B:D,3,FALSE)," ")</f>
        <v>0</v>
      </c>
      <c r="V3718" s="9" t="str">
        <f t="shared" si="357"/>
        <v>F $.25</v>
      </c>
    </row>
    <row r="3719" spans="2:22" x14ac:dyDescent="0.25">
      <c r="B3719" t="s">
        <v>875</v>
      </c>
      <c r="C3719">
        <v>2017</v>
      </c>
      <c r="D3719" t="s">
        <v>1767</v>
      </c>
      <c r="K3719">
        <v>140</v>
      </c>
      <c r="L3719" t="s">
        <v>1142</v>
      </c>
      <c r="M3719" t="s">
        <v>614</v>
      </c>
      <c r="N3719" t="s">
        <v>532</v>
      </c>
      <c r="O3719" t="s">
        <v>398</v>
      </c>
      <c r="Q3719">
        <v>1</v>
      </c>
      <c r="R3719" s="4">
        <v>0.4</v>
      </c>
      <c r="S3719" s="9" t="str">
        <f t="shared" si="355"/>
        <v>Altuve, Jose</v>
      </c>
      <c r="T3719" s="9" t="str">
        <f t="shared" si="356"/>
        <v xml:space="preserve">Topps Bunt     </v>
      </c>
      <c r="U3719" s="9" t="str">
        <f>IFERROR(VLOOKUP(S3719,'Lookup '!B:D,3,FALSE)," ")</f>
        <v/>
      </c>
      <c r="V3719" s="9" t="str">
        <f t="shared" si="357"/>
        <v>F $.25</v>
      </c>
    </row>
    <row r="3720" spans="2:22" x14ac:dyDescent="0.25">
      <c r="B3720" t="s">
        <v>875</v>
      </c>
      <c r="C3720">
        <v>2017</v>
      </c>
      <c r="D3720" t="s">
        <v>1767</v>
      </c>
      <c r="K3720">
        <v>145</v>
      </c>
      <c r="L3720" t="s">
        <v>1772</v>
      </c>
      <c r="M3720" t="s">
        <v>1258</v>
      </c>
      <c r="N3720" t="s">
        <v>394</v>
      </c>
      <c r="O3720" t="s">
        <v>382</v>
      </c>
      <c r="Q3720">
        <v>1</v>
      </c>
      <c r="R3720" s="4"/>
      <c r="S3720" s="9" t="str">
        <f t="shared" si="355"/>
        <v>Urias, Julio</v>
      </c>
      <c r="T3720" s="9" t="str">
        <f t="shared" si="356"/>
        <v xml:space="preserve">Topps Bunt     </v>
      </c>
      <c r="U3720" s="9" t="str">
        <f>IFERROR(VLOOKUP(S3720,'Lookup '!B:D,3,FALSE)," ")</f>
        <v xml:space="preserve"> </v>
      </c>
      <c r="V3720" s="9" t="str">
        <f t="shared" si="357"/>
        <v>G</v>
      </c>
    </row>
    <row r="3721" spans="2:22" x14ac:dyDescent="0.25">
      <c r="B3721" t="s">
        <v>875</v>
      </c>
      <c r="C3721">
        <v>2017</v>
      </c>
      <c r="D3721" t="s">
        <v>1767</v>
      </c>
      <c r="K3721">
        <v>155</v>
      </c>
      <c r="L3721" t="s">
        <v>1743</v>
      </c>
      <c r="M3721" t="s">
        <v>1744</v>
      </c>
      <c r="N3721" t="s">
        <v>430</v>
      </c>
      <c r="O3721" t="s">
        <v>382</v>
      </c>
      <c r="Q3721">
        <v>1</v>
      </c>
      <c r="R3721" s="4">
        <v>0.6</v>
      </c>
      <c r="S3721" s="9" t="str">
        <f t="shared" si="355"/>
        <v>Syndergaard, Noah</v>
      </c>
      <c r="T3721" s="9" t="str">
        <f t="shared" si="356"/>
        <v xml:space="preserve">Topps Bunt     </v>
      </c>
      <c r="U3721" s="9" t="str">
        <f>IFERROR(VLOOKUP(S3721,'Lookup '!B:D,3,FALSE)," ")</f>
        <v/>
      </c>
      <c r="V3721" s="9" t="str">
        <f t="shared" si="357"/>
        <v>F $.25</v>
      </c>
    </row>
    <row r="3722" spans="2:22" x14ac:dyDescent="0.25">
      <c r="B3722" t="s">
        <v>875</v>
      </c>
      <c r="C3722">
        <v>2017</v>
      </c>
      <c r="D3722" t="s">
        <v>1767</v>
      </c>
      <c r="K3722">
        <v>161</v>
      </c>
      <c r="L3722" t="s">
        <v>1329</v>
      </c>
      <c r="M3722" t="s">
        <v>1330</v>
      </c>
      <c r="N3722" t="s">
        <v>381</v>
      </c>
      <c r="O3722" t="s">
        <v>440</v>
      </c>
      <c r="Q3722">
        <v>1</v>
      </c>
      <c r="R3722" s="4"/>
      <c r="S3722" s="9" t="str">
        <f t="shared" si="355"/>
        <v>Franco, Maikel</v>
      </c>
      <c r="T3722" s="9" t="str">
        <f t="shared" si="356"/>
        <v xml:space="preserve">Topps Bunt     </v>
      </c>
      <c r="U3722" s="9" t="str">
        <f>IFERROR(VLOOKUP(S3722,'Lookup '!B:D,3,FALSE)," ")</f>
        <v/>
      </c>
      <c r="V3722" s="9" t="str">
        <f t="shared" si="357"/>
        <v>G</v>
      </c>
    </row>
    <row r="3723" spans="2:22" x14ac:dyDescent="0.25">
      <c r="B3723" t="s">
        <v>875</v>
      </c>
      <c r="C3723">
        <v>2017</v>
      </c>
      <c r="D3723" t="s">
        <v>1767</v>
      </c>
      <c r="K3723">
        <v>182</v>
      </c>
      <c r="L3723" t="s">
        <v>1620</v>
      </c>
      <c r="M3723" t="s">
        <v>1024</v>
      </c>
      <c r="N3723" t="s">
        <v>465</v>
      </c>
      <c r="O3723" t="s">
        <v>382</v>
      </c>
      <c r="Q3723">
        <v>1</v>
      </c>
      <c r="R3723" s="4"/>
      <c r="S3723" s="9" t="str">
        <f t="shared" si="355"/>
        <v>Giolito, Lucas</v>
      </c>
      <c r="T3723" s="9" t="str">
        <f t="shared" si="356"/>
        <v xml:space="preserve">Topps Bunt     </v>
      </c>
      <c r="U3723" s="9" t="str">
        <f>IFERROR(VLOOKUP(S3723,'Lookup '!B:D,3,FALSE)," ")</f>
        <v xml:space="preserve"> </v>
      </c>
      <c r="V3723" s="9" t="str">
        <f t="shared" si="357"/>
        <v>G</v>
      </c>
    </row>
    <row r="3724" spans="2:22" x14ac:dyDescent="0.25">
      <c r="B3724" t="s">
        <v>875</v>
      </c>
      <c r="C3724">
        <v>2017</v>
      </c>
      <c r="D3724" t="s">
        <v>1767</v>
      </c>
      <c r="K3724">
        <v>183</v>
      </c>
      <c r="L3724" t="s">
        <v>994</v>
      </c>
      <c r="M3724" t="s">
        <v>995</v>
      </c>
      <c r="N3724" t="s">
        <v>966</v>
      </c>
      <c r="O3724" t="s">
        <v>382</v>
      </c>
      <c r="Q3724">
        <v>1</v>
      </c>
      <c r="R3724" s="4">
        <v>0.5</v>
      </c>
      <c r="S3724" s="9" t="str">
        <f t="shared" si="355"/>
        <v>Scherzer, Max</v>
      </c>
      <c r="T3724" s="9" t="str">
        <f t="shared" si="356"/>
        <v xml:space="preserve">Topps Bunt     </v>
      </c>
      <c r="U3724" s="9" t="str">
        <f>IFERROR(VLOOKUP(S3724,'Lookup '!B:D,3,FALSE)," ")</f>
        <v/>
      </c>
      <c r="V3724" s="9" t="str">
        <f t="shared" si="357"/>
        <v>F $.25</v>
      </c>
    </row>
    <row r="3725" spans="2:22" x14ac:dyDescent="0.25">
      <c r="B3725" t="s">
        <v>875</v>
      </c>
      <c r="C3725">
        <v>2017</v>
      </c>
      <c r="D3725" t="s">
        <v>1767</v>
      </c>
      <c r="K3725">
        <v>184</v>
      </c>
      <c r="L3725" t="s">
        <v>1540</v>
      </c>
      <c r="M3725" t="s">
        <v>1541</v>
      </c>
      <c r="N3725" t="s">
        <v>966</v>
      </c>
      <c r="O3725" t="s">
        <v>480</v>
      </c>
      <c r="Q3725">
        <v>1</v>
      </c>
      <c r="R3725" s="4"/>
      <c r="S3725" s="9" t="str">
        <f t="shared" si="355"/>
        <v>Turner, Trea</v>
      </c>
      <c r="T3725" s="9" t="str">
        <f t="shared" si="356"/>
        <v xml:space="preserve">Topps Bunt     </v>
      </c>
      <c r="U3725" s="9" t="str">
        <f>IFERROR(VLOOKUP(S3725,'Lookup '!B:D,3,FALSE)," ")</f>
        <v/>
      </c>
      <c r="V3725" s="9" t="str">
        <f t="shared" si="357"/>
        <v>G</v>
      </c>
    </row>
    <row r="3726" spans="2:22" x14ac:dyDescent="0.25">
      <c r="B3726" t="s">
        <v>875</v>
      </c>
      <c r="C3726">
        <v>2017</v>
      </c>
      <c r="D3726" t="s">
        <v>1767</v>
      </c>
      <c r="K3726">
        <v>193</v>
      </c>
      <c r="L3726" t="s">
        <v>1456</v>
      </c>
      <c r="M3726" t="s">
        <v>784</v>
      </c>
      <c r="N3726" t="s">
        <v>532</v>
      </c>
      <c r="O3726" t="s">
        <v>480</v>
      </c>
      <c r="Q3726">
        <v>1</v>
      </c>
      <c r="R3726" s="4"/>
      <c r="S3726" s="9" t="str">
        <f t="shared" si="355"/>
        <v>Correa, Carlos</v>
      </c>
      <c r="T3726" s="9" t="str">
        <f t="shared" si="356"/>
        <v xml:space="preserve">Topps Bunt     </v>
      </c>
      <c r="U3726" s="9" t="str">
        <f>IFERROR(VLOOKUP(S3726,'Lookup '!B:D,3,FALSE)," ")</f>
        <v/>
      </c>
      <c r="V3726" s="9" t="str">
        <f t="shared" si="357"/>
        <v>G</v>
      </c>
    </row>
    <row r="3727" spans="2:22" x14ac:dyDescent="0.25">
      <c r="B3727" t="s">
        <v>875</v>
      </c>
      <c r="C3727">
        <v>2017</v>
      </c>
      <c r="D3727" t="s">
        <v>1767</v>
      </c>
      <c r="J3727" t="s">
        <v>14</v>
      </c>
      <c r="K3727">
        <v>195</v>
      </c>
      <c r="L3727" t="s">
        <v>1228</v>
      </c>
      <c r="M3727" t="s">
        <v>1277</v>
      </c>
      <c r="N3727" t="s">
        <v>381</v>
      </c>
      <c r="O3727" t="s">
        <v>28</v>
      </c>
      <c r="Q3727">
        <v>1</v>
      </c>
      <c r="R3727" s="4"/>
      <c r="S3727" s="9" t="str">
        <f t="shared" si="355"/>
        <v>Alfaro, Jorge</v>
      </c>
      <c r="T3727" s="9" t="str">
        <f t="shared" si="356"/>
        <v>Topps Bunt     RC</v>
      </c>
      <c r="U3727" s="9" t="str">
        <f>IFERROR(VLOOKUP(S3727,'Lookup '!B:D,3,FALSE)," ")</f>
        <v xml:space="preserve"> </v>
      </c>
      <c r="V3727" s="9" t="str">
        <f t="shared" si="357"/>
        <v>G</v>
      </c>
    </row>
    <row r="3728" spans="2:22" x14ac:dyDescent="0.25">
      <c r="B3728" t="s">
        <v>875</v>
      </c>
      <c r="C3728">
        <v>2017</v>
      </c>
      <c r="D3728" t="s">
        <v>1767</v>
      </c>
      <c r="J3728" t="s">
        <v>14</v>
      </c>
      <c r="K3728">
        <v>196</v>
      </c>
      <c r="L3728" t="s">
        <v>1591</v>
      </c>
      <c r="M3728" t="s">
        <v>1368</v>
      </c>
      <c r="N3728" t="s">
        <v>430</v>
      </c>
      <c r="O3728" t="s">
        <v>480</v>
      </c>
      <c r="Q3728">
        <v>1</v>
      </c>
      <c r="R3728" s="4"/>
      <c r="S3728" s="9" t="str">
        <f t="shared" si="355"/>
        <v>Cecchini, Gavin</v>
      </c>
      <c r="T3728" s="9" t="str">
        <f t="shared" si="356"/>
        <v>Topps Bunt     RC</v>
      </c>
      <c r="U3728" s="9" t="str">
        <f>IFERROR(VLOOKUP(S3728,'Lookup '!B:D,3,FALSE)," ")</f>
        <v xml:space="preserve"> </v>
      </c>
      <c r="V3728" s="9" t="str">
        <f t="shared" si="357"/>
        <v>G</v>
      </c>
    </row>
    <row r="3729" spans="2:22" x14ac:dyDescent="0.25">
      <c r="B3729" t="s">
        <v>875</v>
      </c>
      <c r="C3729">
        <v>2017</v>
      </c>
      <c r="D3729" t="s">
        <v>1767</v>
      </c>
      <c r="J3729" t="s">
        <v>14</v>
      </c>
      <c r="K3729">
        <v>198</v>
      </c>
      <c r="L3729" t="s">
        <v>573</v>
      </c>
      <c r="M3729" t="s">
        <v>877</v>
      </c>
      <c r="N3729" t="s">
        <v>420</v>
      </c>
      <c r="O3729" t="s">
        <v>424</v>
      </c>
      <c r="Q3729">
        <v>1</v>
      </c>
      <c r="R3729" s="4">
        <v>1</v>
      </c>
      <c r="S3729" s="9" t="str">
        <f t="shared" si="355"/>
        <v>Bell, Josh</v>
      </c>
      <c r="T3729" s="9" t="str">
        <f t="shared" si="356"/>
        <v>Topps Bunt     RC</v>
      </c>
      <c r="U3729" s="9" t="str">
        <f>IFERROR(VLOOKUP(S3729,'Lookup '!B:D,3,FALSE)," ")</f>
        <v xml:space="preserve"> </v>
      </c>
      <c r="V3729" s="9" t="str">
        <f t="shared" si="357"/>
        <v>E $1</v>
      </c>
    </row>
    <row r="3730" spans="2:22" x14ac:dyDescent="0.25">
      <c r="B3730" t="s">
        <v>875</v>
      </c>
      <c r="C3730">
        <v>2017</v>
      </c>
      <c r="D3730" t="s">
        <v>1767</v>
      </c>
      <c r="J3730" t="s">
        <v>14</v>
      </c>
      <c r="K3730">
        <v>199</v>
      </c>
      <c r="L3730" t="s">
        <v>2063</v>
      </c>
      <c r="M3730" t="s">
        <v>2064</v>
      </c>
      <c r="N3730" t="s">
        <v>443</v>
      </c>
      <c r="O3730" t="s">
        <v>382</v>
      </c>
      <c r="Q3730">
        <v>1</v>
      </c>
      <c r="R3730" s="4"/>
      <c r="S3730" s="9" t="str">
        <f t="shared" si="355"/>
        <v>Cotton, Jharel</v>
      </c>
      <c r="T3730" s="9" t="str">
        <f t="shared" si="356"/>
        <v>Topps Bunt     RC</v>
      </c>
      <c r="U3730" s="9" t="str">
        <f>IFERROR(VLOOKUP(S3730,'Lookup '!B:D,3,FALSE)," ")</f>
        <v xml:space="preserve"> </v>
      </c>
      <c r="V3730" s="9" t="str">
        <f t="shared" si="357"/>
        <v>G</v>
      </c>
    </row>
    <row r="3731" spans="2:22" x14ac:dyDescent="0.25">
      <c r="B3731" t="s">
        <v>875</v>
      </c>
      <c r="C3731">
        <v>2017</v>
      </c>
      <c r="D3731" t="s">
        <v>1767</v>
      </c>
      <c r="J3731" t="s">
        <v>14</v>
      </c>
      <c r="K3731">
        <v>200</v>
      </c>
      <c r="L3731" t="s">
        <v>1315</v>
      </c>
      <c r="M3731" t="s">
        <v>801</v>
      </c>
      <c r="N3731" t="s">
        <v>391</v>
      </c>
      <c r="O3731" t="s">
        <v>382</v>
      </c>
      <c r="Q3731">
        <v>1</v>
      </c>
      <c r="R3731" s="4"/>
      <c r="S3731" s="9" t="str">
        <f t="shared" si="355"/>
        <v>Reyes, Alex</v>
      </c>
      <c r="T3731" s="9" t="str">
        <f t="shared" si="356"/>
        <v>Topps Bunt     RC</v>
      </c>
      <c r="U3731" s="9" t="str">
        <f>IFERROR(VLOOKUP(S3731,'Lookup '!B:D,3,FALSE)," ")</f>
        <v/>
      </c>
      <c r="V3731" s="9" t="str">
        <f t="shared" si="357"/>
        <v>G</v>
      </c>
    </row>
    <row r="3732" spans="2:22" x14ac:dyDescent="0.25">
      <c r="B3732" t="s">
        <v>1823</v>
      </c>
      <c r="C3732">
        <v>2017</v>
      </c>
      <c r="D3732" t="s">
        <v>1775</v>
      </c>
      <c r="F3732" t="s">
        <v>780</v>
      </c>
      <c r="K3732">
        <v>55</v>
      </c>
      <c r="L3732" t="s">
        <v>1992</v>
      </c>
      <c r="M3732" t="s">
        <v>1262</v>
      </c>
      <c r="N3732" t="s">
        <v>509</v>
      </c>
      <c r="O3732" t="s">
        <v>28</v>
      </c>
      <c r="Q3732">
        <v>1</v>
      </c>
      <c r="S3732" s="9" t="str">
        <f t="shared" si="355"/>
        <v>Contreras, Wilson</v>
      </c>
      <c r="T3732" s="9" t="str">
        <f t="shared" si="356"/>
        <v xml:space="preserve">Topps Chrome  Refractor   </v>
      </c>
      <c r="U3732" s="9" t="str">
        <f>IFERROR(VLOOKUP(S3732,'Lookup '!B:D,3,FALSE)," ")</f>
        <v xml:space="preserve"> </v>
      </c>
      <c r="V3732" s="9" t="str">
        <f t="shared" si="357"/>
        <v>G</v>
      </c>
    </row>
    <row r="3733" spans="2:22" x14ac:dyDescent="0.25">
      <c r="B3733" t="s">
        <v>1823</v>
      </c>
      <c r="C3733">
        <v>2017</v>
      </c>
      <c r="D3733" t="s">
        <v>1775</v>
      </c>
      <c r="K3733">
        <v>71</v>
      </c>
      <c r="L3733" t="s">
        <v>1153</v>
      </c>
      <c r="M3733" t="s">
        <v>1102</v>
      </c>
      <c r="N3733" t="s">
        <v>966</v>
      </c>
      <c r="O3733" t="s">
        <v>440</v>
      </c>
      <c r="Q3733">
        <v>1</v>
      </c>
      <c r="S3733" s="9" t="str">
        <f t="shared" si="355"/>
        <v>Rendon, Anthony</v>
      </c>
      <c r="T3733" s="9" t="str">
        <f t="shared" si="356"/>
        <v xml:space="preserve">Topps Chrome     </v>
      </c>
      <c r="U3733" s="9" t="str">
        <f>IFERROR(VLOOKUP(S3733,'Lookup '!B:D,3,FALSE)," ")</f>
        <v/>
      </c>
      <c r="V3733" s="9" t="str">
        <f t="shared" si="357"/>
        <v>G</v>
      </c>
    </row>
    <row r="3734" spans="2:22" x14ac:dyDescent="0.25">
      <c r="B3734" t="s">
        <v>1823</v>
      </c>
      <c r="C3734">
        <v>2017</v>
      </c>
      <c r="D3734" t="s">
        <v>1775</v>
      </c>
      <c r="K3734">
        <v>102</v>
      </c>
      <c r="L3734" t="s">
        <v>1191</v>
      </c>
      <c r="M3734" t="s">
        <v>416</v>
      </c>
      <c r="N3734" t="s">
        <v>781</v>
      </c>
      <c r="O3734" t="s">
        <v>440</v>
      </c>
      <c r="Q3734">
        <v>1</v>
      </c>
      <c r="R3734" s="4">
        <v>0.75</v>
      </c>
      <c r="S3734" s="9" t="str">
        <f t="shared" si="355"/>
        <v>Arenado, Nolan</v>
      </c>
      <c r="T3734" s="9" t="str">
        <f t="shared" si="356"/>
        <v xml:space="preserve">Topps Chrome     </v>
      </c>
      <c r="U3734" s="9">
        <f>IFERROR(VLOOKUP(S3734,'Lookup '!B:D,3,FALSE)," ")</f>
        <v>0</v>
      </c>
      <c r="V3734" s="9" t="str">
        <f t="shared" si="357"/>
        <v>F $.25</v>
      </c>
    </row>
    <row r="3735" spans="2:22" x14ac:dyDescent="0.25">
      <c r="B3735" t="s">
        <v>524</v>
      </c>
      <c r="C3735">
        <v>2017</v>
      </c>
      <c r="D3735" t="s">
        <v>2399</v>
      </c>
      <c r="F3735" t="s">
        <v>1087</v>
      </c>
      <c r="G3735" s="1" t="s">
        <v>1219</v>
      </c>
      <c r="J3735" t="s">
        <v>14</v>
      </c>
      <c r="K3735">
        <v>161</v>
      </c>
      <c r="L3735" t="s">
        <v>573</v>
      </c>
      <c r="M3735" t="s">
        <v>877</v>
      </c>
      <c r="N3735" t="s">
        <v>420</v>
      </c>
      <c r="O3735" t="s">
        <v>424</v>
      </c>
      <c r="Q3735">
        <v>1</v>
      </c>
      <c r="R3735" s="4"/>
      <c r="S3735" s="9" t="str">
        <f t="shared" si="355"/>
        <v>Bell, Josh</v>
      </c>
      <c r="T3735" s="9" t="str">
        <f t="shared" si="356"/>
        <v>Topps Fire  Green /199  RC</v>
      </c>
      <c r="U3735" s="9" t="str">
        <f>IFERROR(VLOOKUP(S3735,'Lookup '!B:D,3,FALSE)," ")</f>
        <v xml:space="preserve"> </v>
      </c>
      <c r="V3735" s="9" t="str">
        <f t="shared" si="357"/>
        <v>G</v>
      </c>
    </row>
    <row r="3736" spans="2:22" x14ac:dyDescent="0.25">
      <c r="B3736" t="s">
        <v>524</v>
      </c>
      <c r="C3736">
        <v>2017</v>
      </c>
      <c r="D3736" t="s">
        <v>2399</v>
      </c>
      <c r="J3736" t="s">
        <v>14</v>
      </c>
      <c r="K3736">
        <v>9</v>
      </c>
      <c r="L3736" t="s">
        <v>2353</v>
      </c>
      <c r="M3736" t="s">
        <v>2354</v>
      </c>
      <c r="N3736" t="s">
        <v>430</v>
      </c>
      <c r="O3736" t="s">
        <v>382</v>
      </c>
      <c r="Q3736">
        <v>1</v>
      </c>
      <c r="R3736" s="4"/>
      <c r="S3736" s="9" t="str">
        <f t="shared" si="355"/>
        <v>Lugo, Seth</v>
      </c>
      <c r="T3736" s="9" t="str">
        <f t="shared" si="356"/>
        <v>Topps Fire     RC</v>
      </c>
      <c r="U3736" s="9" t="str">
        <f>IFERROR(VLOOKUP(S3736,'Lookup '!B:D,3,FALSE)," ")</f>
        <v xml:space="preserve"> </v>
      </c>
      <c r="V3736" s="9" t="str">
        <f t="shared" si="357"/>
        <v>G</v>
      </c>
    </row>
    <row r="3737" spans="2:22" x14ac:dyDescent="0.25">
      <c r="B3737" t="s">
        <v>524</v>
      </c>
      <c r="C3737">
        <v>2017</v>
      </c>
      <c r="D3737" t="s">
        <v>2399</v>
      </c>
      <c r="K3737">
        <v>50</v>
      </c>
      <c r="L3737" t="s">
        <v>1117</v>
      </c>
      <c r="M3737" t="s">
        <v>370</v>
      </c>
      <c r="N3737" t="s">
        <v>417</v>
      </c>
      <c r="O3737" t="s">
        <v>388</v>
      </c>
      <c r="Q3737">
        <v>1</v>
      </c>
      <c r="R3737" s="4">
        <v>0.5</v>
      </c>
      <c r="S3737" s="9" t="str">
        <f t="shared" si="355"/>
        <v>Trout, Mike</v>
      </c>
      <c r="T3737" s="9" t="str">
        <f t="shared" si="356"/>
        <v xml:space="preserve">Topps Fire     </v>
      </c>
      <c r="U3737" s="9" t="str">
        <f>IFERROR(VLOOKUP(S3737,'Lookup '!B:D,3,FALSE)," ")</f>
        <v/>
      </c>
      <c r="V3737" s="9" t="str">
        <f t="shared" si="357"/>
        <v>F $.25</v>
      </c>
    </row>
    <row r="3738" spans="2:22" x14ac:dyDescent="0.25">
      <c r="B3738" t="s">
        <v>524</v>
      </c>
      <c r="C3738">
        <v>2017</v>
      </c>
      <c r="D3738" t="s">
        <v>2399</v>
      </c>
      <c r="J3738" t="s">
        <v>14</v>
      </c>
      <c r="K3738">
        <v>81</v>
      </c>
      <c r="L3738" t="s">
        <v>2063</v>
      </c>
      <c r="M3738" t="s">
        <v>2064</v>
      </c>
      <c r="N3738" t="s">
        <v>443</v>
      </c>
      <c r="O3738" t="s">
        <v>382</v>
      </c>
      <c r="Q3738">
        <v>1</v>
      </c>
      <c r="R3738" s="4"/>
      <c r="S3738" s="9" t="str">
        <f t="shared" si="355"/>
        <v>Cotton, Jharel</v>
      </c>
      <c r="T3738" s="9" t="str">
        <f t="shared" si="356"/>
        <v>Topps Fire     RC</v>
      </c>
      <c r="U3738" s="9" t="str">
        <f>IFERROR(VLOOKUP(S3738,'Lookup '!B:D,3,FALSE)," ")</f>
        <v xml:space="preserve"> </v>
      </c>
      <c r="V3738" s="9" t="str">
        <f t="shared" si="357"/>
        <v>G</v>
      </c>
    </row>
    <row r="3739" spans="2:22" x14ac:dyDescent="0.25">
      <c r="B3739" t="s">
        <v>524</v>
      </c>
      <c r="C3739">
        <v>2017</v>
      </c>
      <c r="D3739" t="s">
        <v>2399</v>
      </c>
      <c r="J3739" t="s">
        <v>14</v>
      </c>
      <c r="K3739">
        <v>100</v>
      </c>
      <c r="L3739" t="s">
        <v>1615</v>
      </c>
      <c r="M3739" t="s">
        <v>1616</v>
      </c>
      <c r="N3739" t="s">
        <v>465</v>
      </c>
      <c r="O3739" t="s">
        <v>398</v>
      </c>
      <c r="Q3739">
        <v>1</v>
      </c>
      <c r="R3739" s="4"/>
      <c r="S3739" s="9" t="str">
        <f t="shared" si="355"/>
        <v>Moncada, Yoan</v>
      </c>
      <c r="T3739" s="9" t="str">
        <f t="shared" si="356"/>
        <v>Topps Fire     RC</v>
      </c>
      <c r="U3739" s="9" t="str">
        <f>IFERROR(VLOOKUP(S3739,'Lookup '!B:D,3,FALSE)," ")</f>
        <v/>
      </c>
      <c r="V3739" s="9" t="str">
        <f t="shared" si="357"/>
        <v>G</v>
      </c>
    </row>
    <row r="3740" spans="2:22" x14ac:dyDescent="0.25">
      <c r="B3740" t="s">
        <v>524</v>
      </c>
      <c r="C3740">
        <v>2017</v>
      </c>
      <c r="D3740" t="s">
        <v>2399</v>
      </c>
      <c r="K3740">
        <v>120</v>
      </c>
      <c r="L3740" t="s">
        <v>982</v>
      </c>
      <c r="M3740" t="s">
        <v>983</v>
      </c>
      <c r="N3740" t="s">
        <v>394</v>
      </c>
      <c r="O3740" t="s">
        <v>382</v>
      </c>
      <c r="Q3740">
        <v>1</v>
      </c>
      <c r="R3740" s="4">
        <v>0.25</v>
      </c>
      <c r="S3740" s="9" t="str">
        <f t="shared" si="355"/>
        <v>Kershaw, Clayton</v>
      </c>
      <c r="T3740" s="9" t="str">
        <f t="shared" si="356"/>
        <v xml:space="preserve">Topps Fire     </v>
      </c>
      <c r="U3740" s="9" t="str">
        <f>IFERROR(VLOOKUP(S3740,'Lookup '!B:D,3,FALSE)," ")</f>
        <v/>
      </c>
      <c r="V3740" s="9" t="str">
        <f t="shared" si="357"/>
        <v>F $.25</v>
      </c>
    </row>
    <row r="3741" spans="2:22" x14ac:dyDescent="0.25">
      <c r="B3741" t="s">
        <v>524</v>
      </c>
      <c r="C3741">
        <v>2017</v>
      </c>
      <c r="D3741" t="s">
        <v>2399</v>
      </c>
      <c r="J3741" t="s">
        <v>14</v>
      </c>
      <c r="K3741">
        <v>153</v>
      </c>
      <c r="L3741" t="s">
        <v>1205</v>
      </c>
      <c r="M3741" t="s">
        <v>1484</v>
      </c>
      <c r="N3741" t="s">
        <v>456</v>
      </c>
      <c r="O3741" t="s">
        <v>480</v>
      </c>
      <c r="Q3741">
        <v>1</v>
      </c>
      <c r="R3741" s="4"/>
      <c r="S3741" s="9" t="str">
        <f t="shared" si="355"/>
        <v>Arcia, Orlando</v>
      </c>
      <c r="T3741" s="9" t="str">
        <f t="shared" si="356"/>
        <v>Topps Fire     RC</v>
      </c>
      <c r="U3741" s="9" t="str">
        <f>IFERROR(VLOOKUP(S3741,'Lookup '!B:D,3,FALSE)," ")</f>
        <v xml:space="preserve"> </v>
      </c>
      <c r="V3741" s="9" t="str">
        <f t="shared" si="357"/>
        <v>G</v>
      </c>
    </row>
    <row r="3742" spans="2:22" x14ac:dyDescent="0.25">
      <c r="B3742" t="s">
        <v>524</v>
      </c>
      <c r="C3742">
        <v>2017</v>
      </c>
      <c r="D3742" t="s">
        <v>2399</v>
      </c>
      <c r="K3742">
        <v>175</v>
      </c>
      <c r="L3742" t="s">
        <v>1191</v>
      </c>
      <c r="M3742" t="s">
        <v>416</v>
      </c>
      <c r="N3742" t="s">
        <v>781</v>
      </c>
      <c r="O3742" t="s">
        <v>440</v>
      </c>
      <c r="Q3742">
        <v>1</v>
      </c>
      <c r="R3742" s="4">
        <v>0.25</v>
      </c>
      <c r="S3742" s="9" t="str">
        <f t="shared" si="355"/>
        <v>Arenado, Nolan</v>
      </c>
      <c r="T3742" s="9" t="str">
        <f t="shared" si="356"/>
        <v xml:space="preserve">Topps Fire     </v>
      </c>
      <c r="U3742" s="9">
        <f>IFERROR(VLOOKUP(S3742,'Lookup '!B:D,3,FALSE)," ")</f>
        <v>0</v>
      </c>
      <c r="V3742" s="9" t="str">
        <f t="shared" si="357"/>
        <v>F $.25</v>
      </c>
    </row>
    <row r="3743" spans="2:22" x14ac:dyDescent="0.25">
      <c r="B3743" t="s">
        <v>524</v>
      </c>
      <c r="C3743">
        <v>2017</v>
      </c>
      <c r="D3743" t="s">
        <v>2399</v>
      </c>
      <c r="F3743" t="s">
        <v>557</v>
      </c>
      <c r="K3743">
        <v>175</v>
      </c>
      <c r="L3743" t="s">
        <v>1191</v>
      </c>
      <c r="M3743" t="s">
        <v>416</v>
      </c>
      <c r="N3743" t="s">
        <v>781</v>
      </c>
      <c r="O3743" t="s">
        <v>440</v>
      </c>
      <c r="Q3743">
        <v>1</v>
      </c>
      <c r="R3743" s="4">
        <v>0.25</v>
      </c>
      <c r="S3743" s="9" t="str">
        <f t="shared" si="355"/>
        <v>Arenado, Nolan</v>
      </c>
      <c r="T3743" s="9" t="str">
        <f t="shared" si="356"/>
        <v xml:space="preserve">Topps Fire  Blue   </v>
      </c>
      <c r="U3743" s="9">
        <f>IFERROR(VLOOKUP(S3743,'Lookup '!B:D,3,FALSE)," ")</f>
        <v>0</v>
      </c>
      <c r="V3743" s="9" t="str">
        <f t="shared" si="357"/>
        <v>F $.25</v>
      </c>
    </row>
    <row r="3744" spans="2:22" x14ac:dyDescent="0.25">
      <c r="B3744" t="s">
        <v>875</v>
      </c>
      <c r="C3744">
        <v>2017</v>
      </c>
      <c r="D3744" t="s">
        <v>2400</v>
      </c>
      <c r="F3744" t="s">
        <v>2401</v>
      </c>
      <c r="J3744" t="s">
        <v>14</v>
      </c>
      <c r="K3744">
        <v>138</v>
      </c>
      <c r="L3744" t="s">
        <v>1093</v>
      </c>
      <c r="M3744" t="s">
        <v>1225</v>
      </c>
      <c r="N3744" t="s">
        <v>391</v>
      </c>
      <c r="O3744" t="s">
        <v>382</v>
      </c>
      <c r="Q3744">
        <v>1</v>
      </c>
      <c r="R3744" s="4"/>
      <c r="S3744" s="9" t="str">
        <f t="shared" si="355"/>
        <v>Weaver, Luke</v>
      </c>
      <c r="T3744" s="9" t="str">
        <f t="shared" si="356"/>
        <v>Topps Gallery  Canvas   RC</v>
      </c>
      <c r="U3744" s="9" t="str">
        <f>IFERROR(VLOOKUP(S3744,'Lookup '!B:D,3,FALSE)," ")</f>
        <v xml:space="preserve"> </v>
      </c>
      <c r="V3744" s="9" t="str">
        <f t="shared" si="357"/>
        <v>G</v>
      </c>
    </row>
    <row r="3745" spans="2:22" x14ac:dyDescent="0.25">
      <c r="B3745" t="s">
        <v>875</v>
      </c>
      <c r="C3745">
        <v>2017</v>
      </c>
      <c r="D3745" t="s">
        <v>2400</v>
      </c>
      <c r="K3745">
        <v>1</v>
      </c>
      <c r="L3745" t="s">
        <v>1117</v>
      </c>
      <c r="M3745" t="s">
        <v>370</v>
      </c>
      <c r="N3745" t="s">
        <v>417</v>
      </c>
      <c r="O3745" t="s">
        <v>388</v>
      </c>
      <c r="Q3745">
        <v>1</v>
      </c>
      <c r="R3745" s="4">
        <v>0.5</v>
      </c>
      <c r="S3745" s="9" t="str">
        <f t="shared" si="355"/>
        <v>Trout, Mike</v>
      </c>
      <c r="T3745" s="9" t="str">
        <f t="shared" si="356"/>
        <v xml:space="preserve">Topps Gallery     </v>
      </c>
      <c r="U3745" s="9" t="str">
        <f>IFERROR(VLOOKUP(S3745,'Lookup '!B:D,3,FALSE)," ")</f>
        <v/>
      </c>
      <c r="V3745" s="9" t="str">
        <f t="shared" si="357"/>
        <v>F $.25</v>
      </c>
    </row>
    <row r="3746" spans="2:22" x14ac:dyDescent="0.25">
      <c r="B3746" t="s">
        <v>875</v>
      </c>
      <c r="C3746">
        <v>2017</v>
      </c>
      <c r="D3746" t="s">
        <v>2400</v>
      </c>
      <c r="K3746">
        <v>10</v>
      </c>
      <c r="L3746" t="s">
        <v>1142</v>
      </c>
      <c r="M3746" t="s">
        <v>614</v>
      </c>
      <c r="N3746" t="s">
        <v>532</v>
      </c>
      <c r="O3746" t="s">
        <v>398</v>
      </c>
      <c r="Q3746">
        <v>1</v>
      </c>
      <c r="R3746" s="4">
        <v>0.25</v>
      </c>
      <c r="S3746" s="9" t="str">
        <f t="shared" si="355"/>
        <v>Altuve, Jose</v>
      </c>
      <c r="T3746" s="9" t="str">
        <f t="shared" si="356"/>
        <v xml:space="preserve">Topps Gallery     </v>
      </c>
      <c r="U3746" s="9" t="str">
        <f>IFERROR(VLOOKUP(S3746,'Lookup '!B:D,3,FALSE)," ")</f>
        <v/>
      </c>
      <c r="V3746" s="9" t="str">
        <f t="shared" ref="V3746:V3794" si="358">IF(R3746&gt;0.249,IF(R3746&gt;0.99,IF(R3746&gt;4.99,IF(R3746&gt;9.99,IF(R3746&gt;49.99,IF(R3746&gt;99.99,"A $100","B $50"),"C $10"),"D $5"),"E $1"),"F $.25"),"G")</f>
        <v>F $.25</v>
      </c>
    </row>
    <row r="3747" spans="2:22" x14ac:dyDescent="0.25">
      <c r="B3747" t="s">
        <v>875</v>
      </c>
      <c r="C3747">
        <v>2017</v>
      </c>
      <c r="D3747" t="s">
        <v>2400</v>
      </c>
      <c r="J3747" t="s">
        <v>14</v>
      </c>
      <c r="K3747">
        <v>19</v>
      </c>
      <c r="L3747" t="s">
        <v>1589</v>
      </c>
      <c r="M3747" t="s">
        <v>1870</v>
      </c>
      <c r="N3747" t="s">
        <v>465</v>
      </c>
      <c r="O3747" t="s">
        <v>382</v>
      </c>
      <c r="Q3747">
        <v>1</v>
      </c>
      <c r="R3747" s="4"/>
      <c r="S3747" s="9" t="str">
        <f t="shared" si="355"/>
        <v>Fulmer, Carson</v>
      </c>
      <c r="T3747" s="9" t="str">
        <f t="shared" si="356"/>
        <v>Topps Gallery     RC</v>
      </c>
      <c r="U3747" s="9" t="str">
        <f>IFERROR(VLOOKUP(S3747,'Lookup '!B:D,3,FALSE)," ")</f>
        <v/>
      </c>
      <c r="V3747" s="9" t="str">
        <f t="shared" si="358"/>
        <v>G</v>
      </c>
    </row>
    <row r="3748" spans="2:22" x14ac:dyDescent="0.25">
      <c r="B3748" t="s">
        <v>875</v>
      </c>
      <c r="C3748">
        <v>2017</v>
      </c>
      <c r="D3748" t="s">
        <v>2400</v>
      </c>
      <c r="J3748" t="s">
        <v>14</v>
      </c>
      <c r="K3748">
        <v>28</v>
      </c>
      <c r="L3748" t="s">
        <v>1663</v>
      </c>
      <c r="M3748" t="s">
        <v>1086</v>
      </c>
      <c r="N3748" t="s">
        <v>423</v>
      </c>
      <c r="O3748" t="s">
        <v>382</v>
      </c>
      <c r="Q3748">
        <v>1</v>
      </c>
      <c r="R3748" s="4"/>
      <c r="S3748" s="9" t="str">
        <f t="shared" si="355"/>
        <v>Newcomb, Sean</v>
      </c>
      <c r="T3748" s="9" t="str">
        <f t="shared" si="356"/>
        <v>Topps Gallery     RC</v>
      </c>
      <c r="U3748" s="9" t="str">
        <f>IFERROR(VLOOKUP(S3748,'Lookup '!B:D,3,FALSE)," ")</f>
        <v xml:space="preserve"> </v>
      </c>
      <c r="V3748" s="9" t="str">
        <f t="shared" si="358"/>
        <v>G</v>
      </c>
    </row>
    <row r="3749" spans="2:22" x14ac:dyDescent="0.25">
      <c r="B3749" t="s">
        <v>875</v>
      </c>
      <c r="C3749">
        <v>2017</v>
      </c>
      <c r="D3749" t="s">
        <v>2400</v>
      </c>
      <c r="J3749" t="s">
        <v>14</v>
      </c>
      <c r="K3749">
        <v>52</v>
      </c>
      <c r="L3749" t="s">
        <v>1565</v>
      </c>
      <c r="M3749" t="s">
        <v>363</v>
      </c>
      <c r="N3749" t="s">
        <v>391</v>
      </c>
      <c r="O3749" t="s">
        <v>2405</v>
      </c>
      <c r="Q3749">
        <v>1</v>
      </c>
      <c r="R3749" s="4"/>
      <c r="S3749" s="9" t="str">
        <f t="shared" si="355"/>
        <v>DeJong, Paul</v>
      </c>
      <c r="T3749" s="9" t="str">
        <f t="shared" si="356"/>
        <v>Topps Gallery     RC</v>
      </c>
      <c r="U3749" s="9" t="str">
        <f>IFERROR(VLOOKUP(S3749,'Lookup '!B:D,3,FALSE)," ")</f>
        <v xml:space="preserve"> </v>
      </c>
      <c r="V3749" s="9" t="str">
        <f t="shared" si="358"/>
        <v>G</v>
      </c>
    </row>
    <row r="3750" spans="2:22" x14ac:dyDescent="0.25">
      <c r="B3750" t="s">
        <v>875</v>
      </c>
      <c r="C3750">
        <v>2017</v>
      </c>
      <c r="D3750" t="s">
        <v>2400</v>
      </c>
      <c r="K3750">
        <v>65</v>
      </c>
      <c r="L3750" t="s">
        <v>1249</v>
      </c>
      <c r="M3750" t="s">
        <v>421</v>
      </c>
      <c r="N3750" t="s">
        <v>381</v>
      </c>
      <c r="O3750" t="s">
        <v>382</v>
      </c>
      <c r="Q3750">
        <v>1</v>
      </c>
      <c r="R3750" s="4">
        <v>0.25</v>
      </c>
      <c r="S3750" s="9" t="str">
        <f t="shared" si="355"/>
        <v>Nola, Aaron</v>
      </c>
      <c r="T3750" s="9" t="str">
        <f t="shared" si="356"/>
        <v xml:space="preserve">Topps Gallery     </v>
      </c>
      <c r="U3750" s="9" t="str">
        <f>IFERROR(VLOOKUP(S3750,'Lookup '!B:D,3,FALSE)," ")</f>
        <v xml:space="preserve"> </v>
      </c>
      <c r="V3750" s="9" t="str">
        <f t="shared" si="358"/>
        <v>F $.25</v>
      </c>
    </row>
    <row r="3751" spans="2:22" x14ac:dyDescent="0.25">
      <c r="B3751" t="s">
        <v>875</v>
      </c>
      <c r="C3751">
        <v>2017</v>
      </c>
      <c r="D3751" t="s">
        <v>2400</v>
      </c>
      <c r="J3751" t="s">
        <v>14</v>
      </c>
      <c r="K3751">
        <v>68</v>
      </c>
      <c r="L3751" t="s">
        <v>1205</v>
      </c>
      <c r="M3751" t="s">
        <v>1484</v>
      </c>
      <c r="N3751" t="s">
        <v>456</v>
      </c>
      <c r="O3751" t="s">
        <v>480</v>
      </c>
      <c r="Q3751">
        <v>1</v>
      </c>
      <c r="R3751" s="4"/>
      <c r="S3751" s="9" t="str">
        <f t="shared" si="355"/>
        <v>Arcia, Orlando</v>
      </c>
      <c r="T3751" s="9" t="str">
        <f t="shared" si="356"/>
        <v>Topps Gallery     RC</v>
      </c>
      <c r="U3751" s="9" t="str">
        <f>IFERROR(VLOOKUP(S3751,'Lookup '!B:D,3,FALSE)," ")</f>
        <v xml:space="preserve"> </v>
      </c>
      <c r="V3751" s="9" t="str">
        <f t="shared" si="358"/>
        <v>G</v>
      </c>
    </row>
    <row r="3752" spans="2:22" x14ac:dyDescent="0.25">
      <c r="B3752" t="s">
        <v>875</v>
      </c>
      <c r="C3752">
        <v>2017</v>
      </c>
      <c r="D3752" t="s">
        <v>2400</v>
      </c>
      <c r="J3752" t="s">
        <v>14</v>
      </c>
      <c r="K3752">
        <v>79</v>
      </c>
      <c r="L3752" t="s">
        <v>1765</v>
      </c>
      <c r="M3752" t="s">
        <v>1032</v>
      </c>
      <c r="N3752" t="s">
        <v>381</v>
      </c>
      <c r="O3752" t="s">
        <v>382</v>
      </c>
      <c r="Q3752">
        <v>1</v>
      </c>
      <c r="R3752" s="4"/>
      <c r="S3752" s="9" t="str">
        <f t="shared" si="355"/>
        <v>Thompson, Jake</v>
      </c>
      <c r="T3752" s="9" t="str">
        <f t="shared" si="356"/>
        <v>Topps Gallery     RC</v>
      </c>
      <c r="U3752" s="9" t="str">
        <f>IFERROR(VLOOKUP(S3752,'Lookup '!B:D,3,FALSE)," ")</f>
        <v xml:space="preserve"> </v>
      </c>
      <c r="V3752" s="9" t="str">
        <f t="shared" si="358"/>
        <v>G</v>
      </c>
    </row>
    <row r="3753" spans="2:22" x14ac:dyDescent="0.25">
      <c r="B3753" t="s">
        <v>875</v>
      </c>
      <c r="C3753">
        <v>2017</v>
      </c>
      <c r="D3753" t="s">
        <v>2400</v>
      </c>
      <c r="J3753" t="s">
        <v>14</v>
      </c>
      <c r="K3753">
        <v>81</v>
      </c>
      <c r="L3753" t="s">
        <v>607</v>
      </c>
      <c r="M3753" t="s">
        <v>2406</v>
      </c>
      <c r="N3753" t="s">
        <v>391</v>
      </c>
      <c r="O3753" t="s">
        <v>388</v>
      </c>
      <c r="Q3753">
        <v>1</v>
      </c>
      <c r="R3753" s="4"/>
      <c r="S3753" s="9" t="str">
        <f t="shared" si="355"/>
        <v>Sierra, Magneuris</v>
      </c>
      <c r="T3753" s="9" t="str">
        <f t="shared" si="356"/>
        <v>Topps Gallery     RC</v>
      </c>
      <c r="U3753" s="9" t="str">
        <f>IFERROR(VLOOKUP(S3753,'Lookup '!B:D,3,FALSE)," ")</f>
        <v xml:space="preserve"> </v>
      </c>
      <c r="V3753" s="9" t="str">
        <f t="shared" si="358"/>
        <v>G</v>
      </c>
    </row>
    <row r="3754" spans="2:22" x14ac:dyDescent="0.25">
      <c r="B3754" t="s">
        <v>875</v>
      </c>
      <c r="C3754">
        <v>2017</v>
      </c>
      <c r="D3754" t="s">
        <v>2400</v>
      </c>
      <c r="K3754">
        <v>83</v>
      </c>
      <c r="L3754" t="s">
        <v>575</v>
      </c>
      <c r="M3754" t="s">
        <v>1735</v>
      </c>
      <c r="N3754" t="s">
        <v>391</v>
      </c>
      <c r="O3754" t="s">
        <v>480</v>
      </c>
      <c r="Q3754">
        <v>1</v>
      </c>
      <c r="R3754" s="4"/>
      <c r="S3754" s="9" t="str">
        <f t="shared" si="355"/>
        <v>Diaz, Aledmys</v>
      </c>
      <c r="T3754" s="9" t="str">
        <f t="shared" si="356"/>
        <v xml:space="preserve">Topps Gallery     </v>
      </c>
      <c r="U3754" s="9" t="str">
        <f>IFERROR(VLOOKUP(S3754,'Lookup '!B:D,3,FALSE)," ")</f>
        <v/>
      </c>
      <c r="V3754" s="9" t="str">
        <f t="shared" si="358"/>
        <v>G</v>
      </c>
    </row>
    <row r="3755" spans="2:22" x14ac:dyDescent="0.25">
      <c r="B3755" t="s">
        <v>875</v>
      </c>
      <c r="C3755">
        <v>2017</v>
      </c>
      <c r="D3755" t="s">
        <v>2400</v>
      </c>
      <c r="J3755" t="s">
        <v>14</v>
      </c>
      <c r="K3755">
        <v>84</v>
      </c>
      <c r="L3755" t="s">
        <v>1622</v>
      </c>
      <c r="M3755" t="s">
        <v>1623</v>
      </c>
      <c r="N3755" t="s">
        <v>451</v>
      </c>
      <c r="O3755" t="s">
        <v>2407</v>
      </c>
      <c r="Q3755">
        <v>1</v>
      </c>
      <c r="R3755" s="4"/>
      <c r="S3755" s="9" t="str">
        <f t="shared" si="355"/>
        <v>Mancini, Trey</v>
      </c>
      <c r="T3755" s="9" t="str">
        <f t="shared" si="356"/>
        <v>Topps Gallery     RC</v>
      </c>
      <c r="U3755" s="9" t="str">
        <f>IFERROR(VLOOKUP(S3755,'Lookup '!B:D,3,FALSE)," ")</f>
        <v xml:space="preserve"> </v>
      </c>
      <c r="V3755" s="9" t="str">
        <f t="shared" si="358"/>
        <v>G</v>
      </c>
    </row>
    <row r="3756" spans="2:22" x14ac:dyDescent="0.25">
      <c r="B3756" t="s">
        <v>875</v>
      </c>
      <c r="C3756">
        <v>2017</v>
      </c>
      <c r="D3756" t="s">
        <v>2400</v>
      </c>
      <c r="J3756" t="s">
        <v>14</v>
      </c>
      <c r="K3756">
        <v>94</v>
      </c>
      <c r="L3756" t="s">
        <v>1090</v>
      </c>
      <c r="M3756" t="s">
        <v>1091</v>
      </c>
      <c r="N3756" t="s">
        <v>433</v>
      </c>
      <c r="O3756" t="s">
        <v>388</v>
      </c>
      <c r="Q3756">
        <v>1</v>
      </c>
      <c r="R3756" s="4"/>
      <c r="S3756" s="9" t="str">
        <f t="shared" si="355"/>
        <v>Winker, Jesse</v>
      </c>
      <c r="T3756" s="9" t="str">
        <f t="shared" si="356"/>
        <v>Topps Gallery     RC</v>
      </c>
      <c r="U3756" s="9" t="str">
        <f>IFERROR(VLOOKUP(S3756,'Lookup '!B:D,3,FALSE)," ")</f>
        <v xml:space="preserve"> </v>
      </c>
      <c r="V3756" s="9" t="str">
        <f t="shared" si="358"/>
        <v>G</v>
      </c>
    </row>
    <row r="3757" spans="2:22" x14ac:dyDescent="0.25">
      <c r="B3757" t="s">
        <v>875</v>
      </c>
      <c r="C3757">
        <v>2017</v>
      </c>
      <c r="D3757" t="s">
        <v>2400</v>
      </c>
      <c r="K3757">
        <v>122</v>
      </c>
      <c r="L3757" t="s">
        <v>903</v>
      </c>
      <c r="M3757" t="s">
        <v>904</v>
      </c>
      <c r="N3757" t="s">
        <v>847</v>
      </c>
      <c r="O3757" t="s">
        <v>382</v>
      </c>
      <c r="Q3757">
        <v>1</v>
      </c>
      <c r="R3757" s="4"/>
      <c r="S3757" s="9" t="str">
        <f t="shared" ref="S3757:S3820" si="359">L3757&amp;", "&amp;M3757</f>
        <v>Greinke, Zack</v>
      </c>
      <c r="T3757" s="9" t="str">
        <f t="shared" si="356"/>
        <v xml:space="preserve">Topps Gallery     </v>
      </c>
      <c r="U3757" s="9" t="str">
        <f>IFERROR(VLOOKUP(S3757,'Lookup '!B:D,3,FALSE)," ")</f>
        <v/>
      </c>
      <c r="V3757" s="9" t="str">
        <f t="shared" si="358"/>
        <v>G</v>
      </c>
    </row>
    <row r="3758" spans="2:22" x14ac:dyDescent="0.25">
      <c r="B3758" t="s">
        <v>875</v>
      </c>
      <c r="C3758">
        <v>2017</v>
      </c>
      <c r="D3758" t="s">
        <v>2400</v>
      </c>
      <c r="J3758" t="s">
        <v>14</v>
      </c>
      <c r="K3758">
        <v>124</v>
      </c>
      <c r="L3758" t="s">
        <v>1382</v>
      </c>
      <c r="M3758" t="s">
        <v>1202</v>
      </c>
      <c r="N3758" t="s">
        <v>405</v>
      </c>
      <c r="O3758" t="s">
        <v>2408</v>
      </c>
      <c r="Q3758">
        <v>1</v>
      </c>
      <c r="R3758" s="4"/>
      <c r="S3758" s="9" t="str">
        <f t="shared" si="359"/>
        <v>Arroyo, Christian</v>
      </c>
      <c r="T3758" s="9" t="str">
        <f t="shared" si="356"/>
        <v>Topps Gallery     RC</v>
      </c>
      <c r="U3758" s="9" t="str">
        <f>IFERROR(VLOOKUP(S3758,'Lookup '!B:D,3,FALSE)," ")</f>
        <v xml:space="preserve"> </v>
      </c>
      <c r="V3758" s="9" t="str">
        <f t="shared" si="358"/>
        <v>G</v>
      </c>
    </row>
    <row r="3759" spans="2:22" x14ac:dyDescent="0.25">
      <c r="B3759" t="s">
        <v>875</v>
      </c>
      <c r="C3759">
        <v>2017</v>
      </c>
      <c r="D3759" t="s">
        <v>2400</v>
      </c>
      <c r="J3759" t="s">
        <v>14</v>
      </c>
      <c r="K3759">
        <v>138</v>
      </c>
      <c r="L3759" t="s">
        <v>1093</v>
      </c>
      <c r="M3759" t="s">
        <v>1225</v>
      </c>
      <c r="N3759" t="s">
        <v>391</v>
      </c>
      <c r="O3759" t="s">
        <v>382</v>
      </c>
      <c r="Q3759">
        <v>1</v>
      </c>
      <c r="R3759" s="4"/>
      <c r="S3759" s="9" t="str">
        <f t="shared" si="359"/>
        <v>Weaver, Luke</v>
      </c>
      <c r="T3759" s="9" t="str">
        <f t="shared" ref="T3759:T3822" si="360">CONCATENATE(D3759&amp;" "&amp;E3759&amp;" "&amp;F3759&amp;" "&amp;G3759&amp;" "&amp;H3759&amp;" "&amp;I3759&amp;J3759)</f>
        <v>Topps Gallery     RC</v>
      </c>
      <c r="U3759" s="9" t="str">
        <f>IFERROR(VLOOKUP(S3759,'Lookup '!B:D,3,FALSE)," ")</f>
        <v xml:space="preserve"> </v>
      </c>
      <c r="V3759" s="9" t="str">
        <f t="shared" si="358"/>
        <v>G</v>
      </c>
    </row>
    <row r="3760" spans="2:22" x14ac:dyDescent="0.25">
      <c r="B3760" t="s">
        <v>377</v>
      </c>
      <c r="C3760">
        <v>2017</v>
      </c>
      <c r="D3760" t="s">
        <v>2400</v>
      </c>
      <c r="J3760" t="s">
        <v>14</v>
      </c>
      <c r="K3760">
        <v>143</v>
      </c>
      <c r="L3760" t="s">
        <v>2242</v>
      </c>
      <c r="M3760" t="s">
        <v>1163</v>
      </c>
      <c r="N3760" t="s">
        <v>394</v>
      </c>
      <c r="O3760" t="s">
        <v>2409</v>
      </c>
      <c r="Q3760">
        <v>1</v>
      </c>
      <c r="R3760" s="4">
        <v>2</v>
      </c>
      <c r="S3760" s="9" t="str">
        <f t="shared" si="359"/>
        <v>Bellinger, Cody</v>
      </c>
      <c r="T3760" s="9" t="str">
        <f t="shared" si="360"/>
        <v>Topps Gallery     RC</v>
      </c>
      <c r="U3760" s="9">
        <f>IFERROR(VLOOKUP(S3760,'Lookup '!B:D,3,FALSE)," ")</f>
        <v>0</v>
      </c>
      <c r="V3760" s="9" t="str">
        <f t="shared" si="358"/>
        <v>E $1</v>
      </c>
    </row>
    <row r="3761" spans="2:22" x14ac:dyDescent="0.25">
      <c r="B3761" t="s">
        <v>875</v>
      </c>
      <c r="C3761">
        <v>2017</v>
      </c>
      <c r="D3761" t="s">
        <v>2400</v>
      </c>
      <c r="F3761" t="s">
        <v>2402</v>
      </c>
      <c r="J3761" t="s">
        <v>14</v>
      </c>
      <c r="K3761">
        <v>28</v>
      </c>
      <c r="L3761" t="s">
        <v>1663</v>
      </c>
      <c r="M3761" t="s">
        <v>1086</v>
      </c>
      <c r="N3761" t="s">
        <v>423</v>
      </c>
      <c r="O3761" t="s">
        <v>382</v>
      </c>
      <c r="Q3761">
        <v>1</v>
      </c>
      <c r="R3761" s="4"/>
      <c r="S3761" s="9" t="str">
        <f t="shared" si="359"/>
        <v>Newcomb, Sean</v>
      </c>
      <c r="T3761" s="9" t="str">
        <f t="shared" si="360"/>
        <v>Topps Gallery  Artist Proof   RC</v>
      </c>
      <c r="U3761" s="9" t="str">
        <f>IFERROR(VLOOKUP(S3761,'Lookup '!B:D,3,FALSE)," ")</f>
        <v xml:space="preserve"> </v>
      </c>
      <c r="V3761" s="9" t="str">
        <f t="shared" si="358"/>
        <v>G</v>
      </c>
    </row>
    <row r="3762" spans="2:22" x14ac:dyDescent="0.25">
      <c r="B3762" t="s">
        <v>875</v>
      </c>
      <c r="C3762">
        <v>2017</v>
      </c>
      <c r="D3762" t="s">
        <v>2400</v>
      </c>
      <c r="F3762" t="s">
        <v>2402</v>
      </c>
      <c r="J3762" t="s">
        <v>14</v>
      </c>
      <c r="K3762">
        <v>91</v>
      </c>
      <c r="L3762" t="s">
        <v>2410</v>
      </c>
      <c r="M3762" t="s">
        <v>2411</v>
      </c>
      <c r="N3762" t="s">
        <v>446</v>
      </c>
      <c r="O3762" t="s">
        <v>382</v>
      </c>
      <c r="Q3762">
        <v>1</v>
      </c>
      <c r="R3762" s="4"/>
      <c r="S3762" s="9" t="str">
        <f t="shared" si="359"/>
        <v>Lamet, Dinelson</v>
      </c>
      <c r="T3762" s="9" t="str">
        <f t="shared" si="360"/>
        <v>Topps Gallery  Artist Proof   RC</v>
      </c>
      <c r="U3762" s="9" t="str">
        <f>IFERROR(VLOOKUP(S3762,'Lookup '!B:D,3,FALSE)," ")</f>
        <v xml:space="preserve"> </v>
      </c>
      <c r="V3762" s="9" t="str">
        <f t="shared" si="358"/>
        <v>G</v>
      </c>
    </row>
    <row r="3763" spans="2:22" x14ac:dyDescent="0.25">
      <c r="B3763" t="s">
        <v>875</v>
      </c>
      <c r="C3763">
        <v>2017</v>
      </c>
      <c r="D3763" t="s">
        <v>2400</v>
      </c>
      <c r="F3763" t="s">
        <v>2402</v>
      </c>
      <c r="K3763">
        <v>133</v>
      </c>
      <c r="L3763" t="s">
        <v>1279</v>
      </c>
      <c r="M3763" t="s">
        <v>372</v>
      </c>
      <c r="N3763" t="s">
        <v>425</v>
      </c>
      <c r="O3763" t="s">
        <v>28</v>
      </c>
      <c r="Q3763">
        <v>1</v>
      </c>
      <c r="R3763" s="4">
        <v>0.25</v>
      </c>
      <c r="S3763" s="9" t="str">
        <f t="shared" si="359"/>
        <v>Sanchez, Gary</v>
      </c>
      <c r="T3763" s="9" t="str">
        <f t="shared" si="360"/>
        <v xml:space="preserve">Topps Gallery  Artist Proof   </v>
      </c>
      <c r="U3763" s="9" t="str">
        <f>IFERROR(VLOOKUP(S3763,'Lookup '!B:D,3,FALSE)," ")</f>
        <v/>
      </c>
      <c r="V3763" s="9" t="str">
        <f t="shared" si="358"/>
        <v>F $.25</v>
      </c>
    </row>
    <row r="3764" spans="2:22" x14ac:dyDescent="0.25">
      <c r="B3764" t="s">
        <v>875</v>
      </c>
      <c r="C3764">
        <v>2017</v>
      </c>
      <c r="D3764" t="s">
        <v>2400</v>
      </c>
      <c r="E3764" t="s">
        <v>2403</v>
      </c>
      <c r="J3764" t="s">
        <v>14</v>
      </c>
      <c r="K3764">
        <v>20</v>
      </c>
      <c r="L3764" t="s">
        <v>2060</v>
      </c>
      <c r="M3764" t="s">
        <v>801</v>
      </c>
      <c r="N3764" t="s">
        <v>532</v>
      </c>
      <c r="O3764" t="s">
        <v>440</v>
      </c>
      <c r="Q3764">
        <v>1</v>
      </c>
      <c r="R3764" s="4"/>
      <c r="S3764" s="9" t="str">
        <f t="shared" si="359"/>
        <v>Bregman, Alex</v>
      </c>
      <c r="T3764" s="9" t="str">
        <f t="shared" si="360"/>
        <v>Topps Gallery Heritage    RC</v>
      </c>
      <c r="U3764" s="9">
        <f>IFERROR(VLOOKUP(S3764,'Lookup '!B:D,3,FALSE)," ")</f>
        <v>0</v>
      </c>
      <c r="V3764" s="9" t="str">
        <f t="shared" si="358"/>
        <v>G</v>
      </c>
    </row>
    <row r="3765" spans="2:22" x14ac:dyDescent="0.25">
      <c r="B3765" t="s">
        <v>875</v>
      </c>
      <c r="C3765">
        <v>2017</v>
      </c>
      <c r="D3765" t="s">
        <v>2400</v>
      </c>
      <c r="E3765" t="s">
        <v>2404</v>
      </c>
      <c r="K3765" t="s">
        <v>2412</v>
      </c>
      <c r="L3765" t="s">
        <v>882</v>
      </c>
      <c r="M3765" t="s">
        <v>883</v>
      </c>
      <c r="N3765" t="s">
        <v>782</v>
      </c>
      <c r="O3765" t="s">
        <v>388</v>
      </c>
      <c r="Q3765">
        <v>1</v>
      </c>
      <c r="R3765" s="4">
        <v>0.25</v>
      </c>
      <c r="S3765" s="9" t="str">
        <f t="shared" si="359"/>
        <v>Suzuki, Ichiro</v>
      </c>
      <c r="T3765" s="9" t="str">
        <f t="shared" si="360"/>
        <v xml:space="preserve">Topps Gallery Masterpiece    </v>
      </c>
      <c r="U3765" s="9" t="str">
        <f>IFERROR(VLOOKUP(S3765,'Lookup '!B:D,3,FALSE)," ")</f>
        <v/>
      </c>
      <c r="V3765" s="9" t="str">
        <f t="shared" si="358"/>
        <v>F $.25</v>
      </c>
    </row>
    <row r="3766" spans="2:22" x14ac:dyDescent="0.25">
      <c r="B3766" t="s">
        <v>524</v>
      </c>
      <c r="C3766">
        <v>2017</v>
      </c>
      <c r="D3766" t="s">
        <v>970</v>
      </c>
      <c r="E3766" t="s">
        <v>2413</v>
      </c>
      <c r="J3766" t="s">
        <v>14</v>
      </c>
      <c r="K3766" t="s">
        <v>2416</v>
      </c>
      <c r="L3766" t="s">
        <v>2052</v>
      </c>
      <c r="M3766" t="s">
        <v>2053</v>
      </c>
      <c r="N3766" t="s">
        <v>532</v>
      </c>
      <c r="Q3766">
        <v>1</v>
      </c>
      <c r="R3766" s="4"/>
      <c r="S3766" s="9" t="str">
        <f t="shared" si="359"/>
        <v>Gurriel, Yulieski</v>
      </c>
      <c r="T3766" s="9" t="str">
        <f t="shared" si="360"/>
        <v>Topps Heritage 1968 Topps Game Rookies(Target)    RC</v>
      </c>
      <c r="U3766" s="9" t="str">
        <f>IFERROR(VLOOKUP(S3766,'Lookup '!B:D,3,FALSE)," ")</f>
        <v/>
      </c>
      <c r="V3766" s="9" t="str">
        <f t="shared" si="358"/>
        <v>G</v>
      </c>
    </row>
    <row r="3767" spans="2:22" x14ac:dyDescent="0.25">
      <c r="B3767" t="s">
        <v>875</v>
      </c>
      <c r="C3767">
        <v>2017</v>
      </c>
      <c r="D3767" t="s">
        <v>970</v>
      </c>
      <c r="E3767" t="s">
        <v>1787</v>
      </c>
      <c r="H3767" t="s">
        <v>919</v>
      </c>
      <c r="K3767" t="s">
        <v>2417</v>
      </c>
      <c r="L3767" t="s">
        <v>882</v>
      </c>
      <c r="M3767" t="s">
        <v>883</v>
      </c>
      <c r="N3767" t="s">
        <v>782</v>
      </c>
      <c r="O3767" t="s">
        <v>388</v>
      </c>
      <c r="Q3767">
        <v>1</v>
      </c>
      <c r="R3767" s="4">
        <v>10</v>
      </c>
      <c r="S3767" s="9" t="str">
        <f t="shared" si="359"/>
        <v>Suzuki, Ichiro</v>
      </c>
      <c r="T3767" s="9" t="str">
        <f t="shared" si="360"/>
        <v xml:space="preserve">Topps Heritage Clubhouse Collection   Relic </v>
      </c>
      <c r="U3767" s="9" t="str">
        <f>IFERROR(VLOOKUP(S3767,'Lookup '!B:D,3,FALSE)," ")</f>
        <v/>
      </c>
      <c r="V3767" s="9" t="str">
        <f t="shared" si="358"/>
        <v>C $10</v>
      </c>
    </row>
    <row r="3768" spans="2:22" x14ac:dyDescent="0.25">
      <c r="B3768" t="s">
        <v>524</v>
      </c>
      <c r="C3768">
        <v>2017</v>
      </c>
      <c r="D3768" t="s">
        <v>970</v>
      </c>
      <c r="E3768" t="s">
        <v>1785</v>
      </c>
      <c r="K3768">
        <v>8</v>
      </c>
      <c r="L3768" t="s">
        <v>1103</v>
      </c>
      <c r="M3768" t="s">
        <v>527</v>
      </c>
      <c r="N3768" t="s">
        <v>451</v>
      </c>
      <c r="O3768" t="s">
        <v>440</v>
      </c>
      <c r="Q3768">
        <v>1</v>
      </c>
      <c r="R3768" s="4">
        <v>1.5</v>
      </c>
      <c r="S3768" s="9" t="str">
        <f t="shared" si="359"/>
        <v>Machado, Manny</v>
      </c>
      <c r="T3768" s="9" t="str">
        <f t="shared" si="360"/>
        <v xml:space="preserve">Topps Heritage New Age Performers    </v>
      </c>
      <c r="U3768" s="9">
        <f>IFERROR(VLOOKUP(S3768,'Lookup '!B:D,3,FALSE)," ")</f>
        <v>0</v>
      </c>
      <c r="V3768" s="9" t="str">
        <f t="shared" si="358"/>
        <v>E $1</v>
      </c>
    </row>
    <row r="3769" spans="2:22" x14ac:dyDescent="0.25">
      <c r="B3769" t="s">
        <v>524</v>
      </c>
      <c r="C3769">
        <v>2017</v>
      </c>
      <c r="D3769" t="s">
        <v>970</v>
      </c>
      <c r="E3769" t="s">
        <v>1785</v>
      </c>
      <c r="K3769">
        <v>11</v>
      </c>
      <c r="L3769" t="s">
        <v>1441</v>
      </c>
      <c r="M3769" t="s">
        <v>1149</v>
      </c>
      <c r="N3769" t="s">
        <v>554</v>
      </c>
      <c r="O3769" t="s">
        <v>480</v>
      </c>
      <c r="Q3769">
        <v>1</v>
      </c>
      <c r="R3769" s="4">
        <v>1.5</v>
      </c>
      <c r="S3769" s="9" t="str">
        <f t="shared" si="359"/>
        <v>Lindor, Francisco</v>
      </c>
      <c r="T3769" s="9" t="str">
        <f t="shared" si="360"/>
        <v xml:space="preserve">Topps Heritage New Age Performers    </v>
      </c>
      <c r="U3769" s="9">
        <f>IFERROR(VLOOKUP(S3769,'Lookup '!B:D,3,FALSE)," ")</f>
        <v>0</v>
      </c>
      <c r="V3769" s="9" t="str">
        <f t="shared" si="358"/>
        <v>E $1</v>
      </c>
    </row>
    <row r="3770" spans="2:22" x14ac:dyDescent="0.25">
      <c r="B3770" t="s">
        <v>524</v>
      </c>
      <c r="C3770">
        <v>2017</v>
      </c>
      <c r="D3770" t="s">
        <v>970</v>
      </c>
      <c r="E3770" t="s">
        <v>790</v>
      </c>
      <c r="K3770" t="s">
        <v>2418</v>
      </c>
      <c r="L3770" t="s">
        <v>2419</v>
      </c>
      <c r="Q3770">
        <v>1</v>
      </c>
      <c r="R3770" s="4">
        <v>2.5</v>
      </c>
      <c r="S3770" s="9" t="str">
        <f t="shared" si="359"/>
        <v xml:space="preserve">Kershaw,C/Marichal, J, </v>
      </c>
      <c r="T3770" s="9" t="str">
        <f t="shared" si="360"/>
        <v xml:space="preserve">Topps Heritage Then and Now    </v>
      </c>
      <c r="U3770" s="9" t="str">
        <f>IFERROR(VLOOKUP(S3770,'Lookup '!B:D,3,FALSE)," ")</f>
        <v xml:space="preserve"> </v>
      </c>
      <c r="V3770" s="9" t="str">
        <f t="shared" si="358"/>
        <v>E $1</v>
      </c>
    </row>
    <row r="3771" spans="2:22" x14ac:dyDescent="0.25">
      <c r="B3771" t="s">
        <v>524</v>
      </c>
      <c r="C3771">
        <v>2017</v>
      </c>
      <c r="D3771" t="s">
        <v>970</v>
      </c>
      <c r="K3771">
        <v>4</v>
      </c>
      <c r="L3771" t="s">
        <v>2420</v>
      </c>
      <c r="N3771" t="s">
        <v>565</v>
      </c>
      <c r="Q3771">
        <v>1</v>
      </c>
      <c r="R3771" s="4">
        <v>0.75</v>
      </c>
      <c r="S3771" s="9" t="str">
        <f t="shared" si="359"/>
        <v xml:space="preserve">Ortiz,D/Pujols,A/Encarnacion,Ed, </v>
      </c>
      <c r="T3771" s="9" t="str">
        <f t="shared" si="360"/>
        <v xml:space="preserve">Topps Heritage     </v>
      </c>
      <c r="U3771" s="9" t="str">
        <f>IFERROR(VLOOKUP(S3771,'Lookup '!B:D,3,FALSE)," ")</f>
        <v xml:space="preserve"> </v>
      </c>
      <c r="V3771" s="9" t="str">
        <f t="shared" si="358"/>
        <v>F $.25</v>
      </c>
    </row>
    <row r="3772" spans="2:22" x14ac:dyDescent="0.25">
      <c r="B3772" t="s">
        <v>524</v>
      </c>
      <c r="C3772">
        <v>2017</v>
      </c>
      <c r="D3772" t="s">
        <v>970</v>
      </c>
      <c r="K3772">
        <v>5</v>
      </c>
      <c r="L3772" t="s">
        <v>2421</v>
      </c>
      <c r="N3772" t="s">
        <v>565</v>
      </c>
      <c r="Q3772">
        <v>1</v>
      </c>
      <c r="R3772" s="4">
        <v>2</v>
      </c>
      <c r="S3772" s="9" t="str">
        <f t="shared" si="359"/>
        <v xml:space="preserve">Bryant,K /Arenado,N/Carter,C, </v>
      </c>
      <c r="T3772" s="9" t="str">
        <f t="shared" si="360"/>
        <v xml:space="preserve">Topps Heritage     </v>
      </c>
      <c r="U3772" s="9" t="str">
        <f>IFERROR(VLOOKUP(S3772,'Lookup '!B:D,3,FALSE)," ")</f>
        <v xml:space="preserve"> </v>
      </c>
      <c r="V3772" s="9" t="str">
        <f t="shared" si="358"/>
        <v>E $1</v>
      </c>
    </row>
    <row r="3773" spans="2:22" x14ac:dyDescent="0.25">
      <c r="B3773" t="s">
        <v>524</v>
      </c>
      <c r="C3773">
        <v>2017</v>
      </c>
      <c r="D3773" t="s">
        <v>970</v>
      </c>
      <c r="K3773">
        <v>8</v>
      </c>
      <c r="L3773" t="s">
        <v>2422</v>
      </c>
      <c r="N3773" t="s">
        <v>565</v>
      </c>
      <c r="Q3773">
        <v>1</v>
      </c>
      <c r="R3773" s="4">
        <v>0.25</v>
      </c>
      <c r="S3773" s="9" t="str">
        <f t="shared" si="359"/>
        <v xml:space="preserve">Sanchez,A/Verlander,J/Tanaka,M, </v>
      </c>
      <c r="T3773" s="9" t="str">
        <f t="shared" si="360"/>
        <v xml:space="preserve">Topps Heritage     </v>
      </c>
      <c r="U3773" s="9" t="str">
        <f>IFERROR(VLOOKUP(S3773,'Lookup '!B:D,3,FALSE)," ")</f>
        <v xml:space="preserve"> </v>
      </c>
      <c r="V3773" s="9" t="str">
        <f t="shared" si="358"/>
        <v>F $.25</v>
      </c>
    </row>
    <row r="3774" spans="2:22" x14ac:dyDescent="0.25">
      <c r="B3774" t="s">
        <v>524</v>
      </c>
      <c r="C3774">
        <v>2017</v>
      </c>
      <c r="D3774" t="s">
        <v>970</v>
      </c>
      <c r="K3774">
        <v>11</v>
      </c>
      <c r="L3774" t="s">
        <v>2423</v>
      </c>
      <c r="N3774" t="s">
        <v>565</v>
      </c>
      <c r="Q3774">
        <v>1</v>
      </c>
      <c r="R3774" s="4">
        <v>0.75</v>
      </c>
      <c r="S3774" s="9" t="str">
        <f t="shared" si="359"/>
        <v xml:space="preserve">Scherzer,M / Bumgarner /Ray,Robbie, </v>
      </c>
      <c r="T3774" s="9" t="str">
        <f t="shared" si="360"/>
        <v xml:space="preserve">Topps Heritage     </v>
      </c>
      <c r="U3774" s="9" t="str">
        <f>IFERROR(VLOOKUP(S3774,'Lookup '!B:D,3,FALSE)," ")</f>
        <v xml:space="preserve"> </v>
      </c>
      <c r="V3774" s="9" t="str">
        <f t="shared" si="358"/>
        <v>F $.25</v>
      </c>
    </row>
    <row r="3775" spans="2:22" x14ac:dyDescent="0.25">
      <c r="B3775" t="s">
        <v>524</v>
      </c>
      <c r="C3775">
        <v>2017</v>
      </c>
      <c r="D3775" t="s">
        <v>970</v>
      </c>
      <c r="J3775" t="s">
        <v>14</v>
      </c>
      <c r="K3775">
        <v>16</v>
      </c>
      <c r="L3775" t="s">
        <v>2424</v>
      </c>
      <c r="N3775" t="s">
        <v>446</v>
      </c>
      <c r="O3775" t="s">
        <v>388</v>
      </c>
      <c r="Q3775">
        <v>1</v>
      </c>
      <c r="R3775" s="4"/>
      <c r="S3775" s="9" t="str">
        <f t="shared" si="359"/>
        <v xml:space="preserve">Margot,Manny / Renfroe, Hunter, </v>
      </c>
      <c r="T3775" s="9" t="str">
        <f t="shared" si="360"/>
        <v>Topps Heritage     RC</v>
      </c>
      <c r="U3775" s="9" t="str">
        <f>IFERROR(VLOOKUP(S3775,'Lookup '!B:D,3,FALSE)," ")</f>
        <v xml:space="preserve"> </v>
      </c>
      <c r="V3775" s="9" t="str">
        <f t="shared" si="358"/>
        <v>G</v>
      </c>
    </row>
    <row r="3776" spans="2:22" x14ac:dyDescent="0.25">
      <c r="B3776" t="s">
        <v>524</v>
      </c>
      <c r="C3776">
        <v>2017</v>
      </c>
      <c r="D3776" t="s">
        <v>970</v>
      </c>
      <c r="K3776">
        <v>22</v>
      </c>
      <c r="L3776" t="s">
        <v>1396</v>
      </c>
      <c r="M3776" t="s">
        <v>1871</v>
      </c>
      <c r="N3776" t="s">
        <v>456</v>
      </c>
      <c r="O3776" t="s">
        <v>388</v>
      </c>
      <c r="Q3776">
        <v>1</v>
      </c>
      <c r="R3776" s="4"/>
      <c r="S3776" s="9" t="str">
        <f t="shared" si="359"/>
        <v>Broxton, Keon</v>
      </c>
      <c r="T3776" s="9" t="str">
        <f t="shared" si="360"/>
        <v xml:space="preserve">Topps Heritage     </v>
      </c>
      <c r="U3776" s="9" t="str">
        <f>IFERROR(VLOOKUP(S3776,'Lookup '!B:D,3,FALSE)," ")</f>
        <v xml:space="preserve"> </v>
      </c>
      <c r="V3776" s="9" t="str">
        <f t="shared" si="358"/>
        <v>G</v>
      </c>
    </row>
    <row r="3777" spans="2:22" x14ac:dyDescent="0.25">
      <c r="B3777" t="s">
        <v>524</v>
      </c>
      <c r="C3777">
        <v>2017</v>
      </c>
      <c r="D3777" t="s">
        <v>970</v>
      </c>
      <c r="J3777" t="s">
        <v>14</v>
      </c>
      <c r="K3777">
        <v>29</v>
      </c>
      <c r="L3777" t="s">
        <v>2425</v>
      </c>
      <c r="N3777" t="s">
        <v>554</v>
      </c>
      <c r="Q3777">
        <v>1</v>
      </c>
      <c r="R3777" s="4"/>
      <c r="S3777" s="9" t="str">
        <f t="shared" si="359"/>
        <v xml:space="preserve">Plutko, Adam / Garner, Perci, </v>
      </c>
      <c r="T3777" s="9" t="str">
        <f t="shared" si="360"/>
        <v>Topps Heritage     RC</v>
      </c>
      <c r="U3777" s="9" t="str">
        <f>IFERROR(VLOOKUP(S3777,'Lookup '!B:D,3,FALSE)," ")</f>
        <v xml:space="preserve"> </v>
      </c>
      <c r="V3777" s="9" t="str">
        <f t="shared" si="358"/>
        <v>G</v>
      </c>
    </row>
    <row r="3778" spans="2:22" x14ac:dyDescent="0.25">
      <c r="B3778" t="s">
        <v>524</v>
      </c>
      <c r="C3778">
        <v>2017</v>
      </c>
      <c r="D3778" t="s">
        <v>970</v>
      </c>
      <c r="K3778">
        <v>60</v>
      </c>
      <c r="L3778" t="s">
        <v>1754</v>
      </c>
      <c r="M3778" t="s">
        <v>401</v>
      </c>
      <c r="N3778" t="s">
        <v>509</v>
      </c>
      <c r="O3778" t="s">
        <v>382</v>
      </c>
      <c r="Q3778">
        <v>1</v>
      </c>
      <c r="R3778" s="4"/>
      <c r="S3778" s="9" t="str">
        <f t="shared" si="359"/>
        <v>Edwards Jr., Carl</v>
      </c>
      <c r="T3778" s="9" t="str">
        <f t="shared" si="360"/>
        <v xml:space="preserve">Topps Heritage     </v>
      </c>
      <c r="U3778" s="9" t="str">
        <f>IFERROR(VLOOKUP(S3778,'Lookup '!B:D,3,FALSE)," ")</f>
        <v xml:space="preserve"> </v>
      </c>
      <c r="V3778" s="9" t="str">
        <f t="shared" si="358"/>
        <v>G</v>
      </c>
    </row>
    <row r="3779" spans="2:22" x14ac:dyDescent="0.25">
      <c r="B3779" t="s">
        <v>524</v>
      </c>
      <c r="C3779">
        <v>2017</v>
      </c>
      <c r="D3779" t="s">
        <v>970</v>
      </c>
      <c r="K3779">
        <v>76</v>
      </c>
      <c r="L3779" t="s">
        <v>2426</v>
      </c>
      <c r="N3779" t="s">
        <v>423</v>
      </c>
      <c r="Q3779">
        <v>1</v>
      </c>
      <c r="R3779" s="4">
        <v>5</v>
      </c>
      <c r="S3779" s="9" t="str">
        <f t="shared" si="359"/>
        <v xml:space="preserve">Swanson,Dansby /Ruiz,Rio, </v>
      </c>
      <c r="T3779" s="9" t="str">
        <f t="shared" si="360"/>
        <v xml:space="preserve">Topps Heritage     </v>
      </c>
      <c r="U3779" s="9" t="str">
        <f>IFERROR(VLOOKUP(S3779,'Lookup '!B:D,3,FALSE)," ")</f>
        <v xml:space="preserve"> </v>
      </c>
      <c r="V3779" s="9" t="str">
        <f t="shared" si="358"/>
        <v>D $5</v>
      </c>
    </row>
    <row r="3780" spans="2:22" x14ac:dyDescent="0.25">
      <c r="B3780" t="s">
        <v>524</v>
      </c>
      <c r="C3780">
        <v>2017</v>
      </c>
      <c r="D3780" t="s">
        <v>970</v>
      </c>
      <c r="K3780">
        <v>93</v>
      </c>
      <c r="L3780" t="s">
        <v>1249</v>
      </c>
      <c r="M3780" t="s">
        <v>421</v>
      </c>
      <c r="N3780" t="s">
        <v>381</v>
      </c>
      <c r="O3780" t="s">
        <v>382</v>
      </c>
      <c r="Q3780">
        <v>1</v>
      </c>
      <c r="R3780" s="4">
        <v>0.25</v>
      </c>
      <c r="S3780" s="9" t="str">
        <f t="shared" si="359"/>
        <v>Nola, Aaron</v>
      </c>
      <c r="T3780" s="9" t="str">
        <f t="shared" si="360"/>
        <v xml:space="preserve">Topps Heritage     </v>
      </c>
      <c r="U3780" s="9" t="str">
        <f>IFERROR(VLOOKUP(S3780,'Lookup '!B:D,3,FALSE)," ")</f>
        <v xml:space="preserve"> </v>
      </c>
      <c r="V3780" s="9" t="str">
        <f t="shared" ref="V3780" si="361">IF(R3780&gt;0.249,IF(R3780&gt;0.99,IF(R3780&gt;4.99,IF(R3780&gt;9.99,IF(R3780&gt;49.99,IF(R3780&gt;99.99,"A $100","B $50"),"C $10"),"D $5"),"E $1"),"F $.25"),"G")</f>
        <v>F $.25</v>
      </c>
    </row>
    <row r="3781" spans="2:22" x14ac:dyDescent="0.25">
      <c r="B3781" t="s">
        <v>524</v>
      </c>
      <c r="C3781">
        <v>2017</v>
      </c>
      <c r="D3781" t="s">
        <v>970</v>
      </c>
      <c r="K3781">
        <v>97</v>
      </c>
      <c r="L3781" t="s">
        <v>1334</v>
      </c>
      <c r="M3781" t="s">
        <v>789</v>
      </c>
      <c r="N3781" t="s">
        <v>509</v>
      </c>
      <c r="O3781" t="s">
        <v>398</v>
      </c>
      <c r="Q3781">
        <v>1</v>
      </c>
      <c r="R3781" s="4">
        <v>0.75</v>
      </c>
      <c r="S3781" s="9" t="str">
        <f t="shared" si="359"/>
        <v>Baez, Javier</v>
      </c>
      <c r="T3781" s="9" t="str">
        <f t="shared" si="360"/>
        <v xml:space="preserve">Topps Heritage     </v>
      </c>
      <c r="U3781" s="9" t="str">
        <f>IFERROR(VLOOKUP(S3781,'Lookup '!B:D,3,FALSE)," ")</f>
        <v xml:space="preserve"> </v>
      </c>
      <c r="V3781" s="9" t="str">
        <f t="shared" si="358"/>
        <v>F $.25</v>
      </c>
    </row>
    <row r="3782" spans="2:22" x14ac:dyDescent="0.25">
      <c r="B3782" t="s">
        <v>524</v>
      </c>
      <c r="C3782">
        <v>2017</v>
      </c>
      <c r="D3782" t="s">
        <v>970</v>
      </c>
      <c r="J3782" t="s">
        <v>14</v>
      </c>
      <c r="K3782">
        <v>117</v>
      </c>
      <c r="L3782" t="s">
        <v>2427</v>
      </c>
      <c r="N3782" t="s">
        <v>465</v>
      </c>
      <c r="Q3782">
        <v>1</v>
      </c>
      <c r="R3782" s="4"/>
      <c r="S3782" s="9" t="str">
        <f t="shared" si="359"/>
        <v xml:space="preserve">Fulmer, Carson / Moncada, Yoan, </v>
      </c>
      <c r="T3782" s="9" t="str">
        <f t="shared" si="360"/>
        <v>Topps Heritage     RC</v>
      </c>
      <c r="U3782" s="9" t="str">
        <f>IFERROR(VLOOKUP(S3782,'Lookup '!B:D,3,FALSE)," ")</f>
        <v xml:space="preserve"> </v>
      </c>
      <c r="V3782" s="9" t="str">
        <f t="shared" si="358"/>
        <v>G</v>
      </c>
    </row>
    <row r="3783" spans="2:22" x14ac:dyDescent="0.25">
      <c r="B3783" t="s">
        <v>524</v>
      </c>
      <c r="C3783">
        <v>2017</v>
      </c>
      <c r="D3783" t="s">
        <v>970</v>
      </c>
      <c r="K3783">
        <v>127</v>
      </c>
      <c r="L3783" t="s">
        <v>2428</v>
      </c>
      <c r="N3783" t="s">
        <v>837</v>
      </c>
      <c r="Q3783">
        <v>1</v>
      </c>
      <c r="R3783" s="4"/>
      <c r="S3783" s="9" t="str">
        <f t="shared" si="359"/>
        <v xml:space="preserve">Gamboa,Eddie / Querecuto,Juniel, </v>
      </c>
      <c r="T3783" s="9" t="str">
        <f t="shared" si="360"/>
        <v xml:space="preserve">Topps Heritage     </v>
      </c>
      <c r="U3783" s="9" t="str">
        <f>IFERROR(VLOOKUP(S3783,'Lookup '!B:D,3,FALSE)," ")</f>
        <v xml:space="preserve"> </v>
      </c>
      <c r="V3783" s="9" t="str">
        <f t="shared" si="358"/>
        <v>G</v>
      </c>
    </row>
    <row r="3784" spans="2:22" x14ac:dyDescent="0.25">
      <c r="B3784" t="s">
        <v>524</v>
      </c>
      <c r="C3784">
        <v>2017</v>
      </c>
      <c r="D3784" t="s">
        <v>970</v>
      </c>
      <c r="K3784">
        <v>198</v>
      </c>
      <c r="L3784" t="s">
        <v>903</v>
      </c>
      <c r="M3784" t="s">
        <v>904</v>
      </c>
      <c r="N3784" t="s">
        <v>847</v>
      </c>
      <c r="O3784" t="s">
        <v>382</v>
      </c>
      <c r="Q3784">
        <v>1</v>
      </c>
      <c r="R3784" s="4">
        <v>0.25</v>
      </c>
      <c r="S3784" s="9" t="str">
        <f t="shared" si="359"/>
        <v>Greinke, Zack</v>
      </c>
      <c r="T3784" s="9" t="str">
        <f t="shared" si="360"/>
        <v xml:space="preserve">Topps Heritage     </v>
      </c>
      <c r="U3784" s="9" t="str">
        <f>IFERROR(VLOOKUP(S3784,'Lookup '!B:D,3,FALSE)," ")</f>
        <v/>
      </c>
      <c r="V3784" s="9" t="str">
        <f t="shared" si="358"/>
        <v>F $.25</v>
      </c>
    </row>
    <row r="3785" spans="2:22" x14ac:dyDescent="0.25">
      <c r="B3785" t="s">
        <v>377</v>
      </c>
      <c r="C3785">
        <v>2017</v>
      </c>
      <c r="D3785" t="s">
        <v>970</v>
      </c>
      <c r="J3785" t="s">
        <v>14</v>
      </c>
      <c r="K3785" t="s">
        <v>2429</v>
      </c>
      <c r="L3785" t="s">
        <v>2430</v>
      </c>
      <c r="N3785" t="s">
        <v>425</v>
      </c>
      <c r="Q3785">
        <v>1</v>
      </c>
      <c r="R3785" s="4">
        <v>10</v>
      </c>
      <c r="S3785" s="9" t="str">
        <f t="shared" si="359"/>
        <v xml:space="preserve">Judge, Aaron / Austin, Tyler, </v>
      </c>
      <c r="T3785" s="9" t="str">
        <f t="shared" si="360"/>
        <v>Topps Heritage     RC</v>
      </c>
      <c r="U3785" s="9" t="str">
        <f>IFERROR(VLOOKUP(S3785,'Lookup '!B:D,3,FALSE)," ")</f>
        <v xml:space="preserve"> </v>
      </c>
      <c r="V3785" s="9" t="str">
        <f t="shared" si="358"/>
        <v>C $10</v>
      </c>
    </row>
    <row r="3786" spans="2:22" x14ac:dyDescent="0.25">
      <c r="B3786" t="s">
        <v>377</v>
      </c>
      <c r="C3786">
        <v>2017</v>
      </c>
      <c r="D3786" t="s">
        <v>970</v>
      </c>
      <c r="F3786" t="s">
        <v>2414</v>
      </c>
      <c r="H3786" t="s">
        <v>822</v>
      </c>
      <c r="J3786" t="s">
        <v>14</v>
      </c>
      <c r="K3786" t="s">
        <v>2431</v>
      </c>
      <c r="L3786" t="s">
        <v>2054</v>
      </c>
      <c r="M3786" t="s">
        <v>421</v>
      </c>
      <c r="N3786" t="s">
        <v>425</v>
      </c>
      <c r="Q3786">
        <v>1</v>
      </c>
      <c r="R3786" s="4">
        <v>20</v>
      </c>
      <c r="S3786" s="9" t="str">
        <f t="shared" si="359"/>
        <v>Judge, Aaron</v>
      </c>
      <c r="T3786" s="9" t="str">
        <f t="shared" si="360"/>
        <v>Topps Heritage  SP Action  SP RC</v>
      </c>
      <c r="U3786" s="9" t="str">
        <f>IFERROR(VLOOKUP(S3786,'Lookup '!B:D,3,FALSE)," ")</f>
        <v/>
      </c>
      <c r="V3786" s="9" t="str">
        <f t="shared" si="358"/>
        <v>C $10</v>
      </c>
    </row>
    <row r="3787" spans="2:22" x14ac:dyDescent="0.25">
      <c r="B3787" t="s">
        <v>524</v>
      </c>
      <c r="C3787">
        <v>2017</v>
      </c>
      <c r="D3787" t="s">
        <v>970</v>
      </c>
      <c r="K3787">
        <v>247</v>
      </c>
      <c r="L3787" t="s">
        <v>1311</v>
      </c>
      <c r="M3787" t="s">
        <v>1401</v>
      </c>
      <c r="N3787" t="s">
        <v>381</v>
      </c>
      <c r="O3787" t="s">
        <v>388</v>
      </c>
      <c r="Q3787">
        <v>1</v>
      </c>
      <c r="R3787" s="4"/>
      <c r="S3787" s="9" t="str">
        <f t="shared" si="359"/>
        <v>Herrera, Odubel</v>
      </c>
      <c r="T3787" s="9" t="str">
        <f t="shared" si="360"/>
        <v xml:space="preserve">Topps Heritage     </v>
      </c>
      <c r="U3787" s="9" t="str">
        <f>IFERROR(VLOOKUP(S3787,'Lookup '!B:D,3,FALSE)," ")</f>
        <v xml:space="preserve"> </v>
      </c>
      <c r="V3787" s="9" t="str">
        <f t="shared" si="358"/>
        <v>G</v>
      </c>
    </row>
    <row r="3788" spans="2:22" x14ac:dyDescent="0.25">
      <c r="B3788" t="s">
        <v>524</v>
      </c>
      <c r="C3788">
        <v>2017</v>
      </c>
      <c r="D3788" t="s">
        <v>970</v>
      </c>
      <c r="J3788" t="s">
        <v>14</v>
      </c>
      <c r="K3788">
        <v>267</v>
      </c>
      <c r="L3788" t="s">
        <v>2432</v>
      </c>
      <c r="N3788" t="s">
        <v>456</v>
      </c>
      <c r="Q3788">
        <v>1</v>
      </c>
      <c r="R3788" s="4"/>
      <c r="S3788" s="9" t="str">
        <f t="shared" si="359"/>
        <v xml:space="preserve">Arcia,Orlando / Suter,Brent, </v>
      </c>
      <c r="T3788" s="9" t="str">
        <f t="shared" si="360"/>
        <v>Topps Heritage     RC</v>
      </c>
      <c r="U3788" s="9" t="str">
        <f>IFERROR(VLOOKUP(S3788,'Lookup '!B:D,3,FALSE)," ")</f>
        <v xml:space="preserve"> </v>
      </c>
      <c r="V3788" s="9" t="str">
        <f t="shared" si="358"/>
        <v>G</v>
      </c>
    </row>
    <row r="3789" spans="2:22" x14ac:dyDescent="0.25">
      <c r="B3789" t="s">
        <v>524</v>
      </c>
      <c r="C3789">
        <v>2017</v>
      </c>
      <c r="D3789" t="s">
        <v>970</v>
      </c>
      <c r="K3789">
        <v>298</v>
      </c>
      <c r="L3789" t="s">
        <v>882</v>
      </c>
      <c r="M3789" t="s">
        <v>883</v>
      </c>
      <c r="N3789" t="s">
        <v>782</v>
      </c>
      <c r="O3789" t="s">
        <v>388</v>
      </c>
      <c r="Q3789">
        <v>1</v>
      </c>
      <c r="R3789" s="4">
        <v>1</v>
      </c>
      <c r="S3789" s="9" t="str">
        <f t="shared" si="359"/>
        <v>Suzuki, Ichiro</v>
      </c>
      <c r="T3789" s="9" t="str">
        <f t="shared" si="360"/>
        <v xml:space="preserve">Topps Heritage     </v>
      </c>
      <c r="U3789" s="9" t="str">
        <f>IFERROR(VLOOKUP(S3789,'Lookup '!B:D,3,FALSE)," ")</f>
        <v/>
      </c>
      <c r="V3789" s="9" t="str">
        <f t="shared" si="358"/>
        <v>E $1</v>
      </c>
    </row>
    <row r="3790" spans="2:22" x14ac:dyDescent="0.25">
      <c r="B3790" t="s">
        <v>524</v>
      </c>
      <c r="C3790">
        <v>2017</v>
      </c>
      <c r="D3790" t="s">
        <v>970</v>
      </c>
      <c r="J3790" t="s">
        <v>14</v>
      </c>
      <c r="K3790">
        <v>314</v>
      </c>
      <c r="L3790" t="s">
        <v>2433</v>
      </c>
      <c r="N3790" t="s">
        <v>402</v>
      </c>
      <c r="Q3790">
        <v>1</v>
      </c>
      <c r="R3790" s="4">
        <v>6</v>
      </c>
      <c r="S3790" s="9" t="str">
        <f t="shared" si="359"/>
        <v xml:space="preserve">Benintendi, A / Scott, Robby, </v>
      </c>
      <c r="T3790" s="9" t="str">
        <f t="shared" si="360"/>
        <v>Topps Heritage     RC</v>
      </c>
      <c r="U3790" s="9" t="str">
        <f>IFERROR(VLOOKUP(S3790,'Lookup '!B:D,3,FALSE)," ")</f>
        <v xml:space="preserve"> </v>
      </c>
      <c r="V3790" s="9" t="str">
        <f t="shared" si="358"/>
        <v>D $5</v>
      </c>
    </row>
    <row r="3791" spans="2:22" x14ac:dyDescent="0.25">
      <c r="B3791" t="s">
        <v>524</v>
      </c>
      <c r="C3791">
        <v>2017</v>
      </c>
      <c r="D3791" t="s">
        <v>970</v>
      </c>
      <c r="J3791" t="s">
        <v>14</v>
      </c>
      <c r="K3791">
        <v>319</v>
      </c>
      <c r="L3791" t="s">
        <v>2434</v>
      </c>
      <c r="N3791" t="s">
        <v>966</v>
      </c>
      <c r="Q3791">
        <v>1</v>
      </c>
      <c r="R3791" s="4"/>
      <c r="S3791" s="9" t="str">
        <f t="shared" si="359"/>
        <v xml:space="preserve">Goodwin, Brian / Kieboom, Spencer, </v>
      </c>
      <c r="T3791" s="9" t="str">
        <f t="shared" si="360"/>
        <v>Topps Heritage     RC</v>
      </c>
      <c r="U3791" s="9" t="str">
        <f>IFERROR(VLOOKUP(S3791,'Lookup '!B:D,3,FALSE)," ")</f>
        <v xml:space="preserve"> </v>
      </c>
      <c r="V3791" s="9" t="str">
        <f t="shared" si="358"/>
        <v>G</v>
      </c>
    </row>
    <row r="3792" spans="2:22" x14ac:dyDescent="0.25">
      <c r="B3792" t="s">
        <v>524</v>
      </c>
      <c r="C3792">
        <v>2017</v>
      </c>
      <c r="D3792" t="s">
        <v>970</v>
      </c>
      <c r="J3792" t="s">
        <v>14</v>
      </c>
      <c r="K3792">
        <v>331</v>
      </c>
      <c r="L3792" t="s">
        <v>2024</v>
      </c>
      <c r="M3792" t="s">
        <v>351</v>
      </c>
      <c r="N3792" t="s">
        <v>532</v>
      </c>
      <c r="O3792" t="s">
        <v>382</v>
      </c>
      <c r="Q3792">
        <v>1</v>
      </c>
      <c r="R3792" s="4"/>
      <c r="S3792" s="9" t="str">
        <f t="shared" si="359"/>
        <v>Musgrove, Joe</v>
      </c>
      <c r="T3792" s="9" t="str">
        <f t="shared" si="360"/>
        <v>Topps Heritage     RC</v>
      </c>
      <c r="U3792" s="9" t="str">
        <f>IFERROR(VLOOKUP(S3792,'Lookup '!B:D,3,FALSE)," ")</f>
        <v xml:space="preserve"> </v>
      </c>
      <c r="V3792" s="9" t="str">
        <f t="shared" si="358"/>
        <v>G</v>
      </c>
    </row>
    <row r="3793" spans="2:22" x14ac:dyDescent="0.25">
      <c r="B3793" t="s">
        <v>524</v>
      </c>
      <c r="C3793">
        <v>2017</v>
      </c>
      <c r="D3793" t="s">
        <v>970</v>
      </c>
      <c r="K3793">
        <v>347</v>
      </c>
      <c r="L3793" t="s">
        <v>882</v>
      </c>
      <c r="M3793" t="s">
        <v>883</v>
      </c>
      <c r="N3793" t="s">
        <v>782</v>
      </c>
      <c r="Q3793">
        <v>1</v>
      </c>
      <c r="R3793" s="4">
        <v>0</v>
      </c>
      <c r="S3793" s="9" t="str">
        <f t="shared" si="359"/>
        <v>Suzuki, Ichiro</v>
      </c>
      <c r="T3793" s="9" t="str">
        <f t="shared" si="360"/>
        <v xml:space="preserve">Topps Heritage     </v>
      </c>
      <c r="U3793" s="9" t="str">
        <f>IFERROR(VLOOKUP(S3793,'Lookup '!B:D,3,FALSE)," ")</f>
        <v/>
      </c>
      <c r="V3793" s="9" t="str">
        <f t="shared" si="358"/>
        <v>G</v>
      </c>
    </row>
    <row r="3794" spans="2:22" x14ac:dyDescent="0.25">
      <c r="B3794" t="s">
        <v>524</v>
      </c>
      <c r="C3794">
        <v>2017</v>
      </c>
      <c r="D3794" t="s">
        <v>970</v>
      </c>
      <c r="K3794">
        <v>362</v>
      </c>
      <c r="L3794" t="s">
        <v>1350</v>
      </c>
      <c r="M3794" t="s">
        <v>1351</v>
      </c>
      <c r="N3794" t="s">
        <v>402</v>
      </c>
      <c r="O3794" t="s">
        <v>388</v>
      </c>
      <c r="Q3794">
        <v>1</v>
      </c>
      <c r="R3794" s="4">
        <v>1</v>
      </c>
      <c r="S3794" s="9" t="str">
        <f t="shared" si="359"/>
        <v>Betts, Mookie</v>
      </c>
      <c r="T3794" s="9" t="str">
        <f t="shared" si="360"/>
        <v xml:space="preserve">Topps Heritage     </v>
      </c>
      <c r="U3794" s="9" t="str">
        <f>IFERROR(VLOOKUP(S3794,'Lookup '!B:D,3,FALSE)," ")</f>
        <v/>
      </c>
      <c r="V3794" s="9" t="str">
        <f t="shared" si="358"/>
        <v>E $1</v>
      </c>
    </row>
    <row r="3795" spans="2:22" x14ac:dyDescent="0.25">
      <c r="B3795" t="s">
        <v>524</v>
      </c>
      <c r="C3795">
        <v>2017</v>
      </c>
      <c r="D3795" t="s">
        <v>970</v>
      </c>
      <c r="K3795">
        <v>367</v>
      </c>
      <c r="L3795" t="s">
        <v>1338</v>
      </c>
      <c r="M3795" t="s">
        <v>1167</v>
      </c>
      <c r="N3795" t="s">
        <v>394</v>
      </c>
      <c r="O3795" t="s">
        <v>480</v>
      </c>
      <c r="Q3795">
        <v>1</v>
      </c>
      <c r="R3795" s="4">
        <v>1.25</v>
      </c>
      <c r="S3795" s="9" t="str">
        <f t="shared" si="359"/>
        <v>Seager, Corey</v>
      </c>
      <c r="T3795" s="9" t="str">
        <f t="shared" si="360"/>
        <v xml:space="preserve">Topps Heritage     </v>
      </c>
      <c r="U3795" s="9" t="str">
        <f>IFERROR(VLOOKUP(S3795,'Lookup '!B:D,3,FALSE)," ")</f>
        <v/>
      </c>
      <c r="V3795" s="9" t="str">
        <f t="shared" ref="V3795:V3848" si="362">IF(R3795&gt;0.249,IF(R3795&gt;0.99,IF(R3795&gt;4.99,IF(R3795&gt;9.99,IF(R3795&gt;49.99,IF(R3795&gt;99.99,"A $100","B $50"),"C $10"),"D $5"),"E $1"),"F $.25"),"G")</f>
        <v>E $1</v>
      </c>
    </row>
    <row r="3796" spans="2:22" x14ac:dyDescent="0.25">
      <c r="B3796" t="s">
        <v>524</v>
      </c>
      <c r="C3796">
        <v>2017</v>
      </c>
      <c r="D3796" t="s">
        <v>970</v>
      </c>
      <c r="K3796">
        <v>368</v>
      </c>
      <c r="L3796" t="s">
        <v>1103</v>
      </c>
      <c r="M3796" t="s">
        <v>527</v>
      </c>
      <c r="N3796" t="s">
        <v>451</v>
      </c>
      <c r="O3796" t="s">
        <v>440</v>
      </c>
      <c r="Q3796">
        <v>1</v>
      </c>
      <c r="R3796" s="4">
        <v>0.6</v>
      </c>
      <c r="S3796" s="9" t="str">
        <f t="shared" si="359"/>
        <v>Machado, Manny</v>
      </c>
      <c r="T3796" s="9" t="str">
        <f t="shared" si="360"/>
        <v xml:space="preserve">Topps Heritage     </v>
      </c>
      <c r="U3796" s="9">
        <f>IFERROR(VLOOKUP(S3796,'Lookup '!B:D,3,FALSE)," ")</f>
        <v>0</v>
      </c>
      <c r="V3796" s="9" t="str">
        <f t="shared" si="362"/>
        <v>F $.25</v>
      </c>
    </row>
    <row r="3797" spans="2:22" x14ac:dyDescent="0.25">
      <c r="B3797" t="s">
        <v>524</v>
      </c>
      <c r="C3797">
        <v>2017</v>
      </c>
      <c r="D3797" t="s">
        <v>970</v>
      </c>
      <c r="K3797">
        <v>370</v>
      </c>
      <c r="L3797" t="s">
        <v>1142</v>
      </c>
      <c r="M3797" t="s">
        <v>614</v>
      </c>
      <c r="N3797" t="s">
        <v>532</v>
      </c>
      <c r="O3797" t="s">
        <v>398</v>
      </c>
      <c r="Q3797">
        <v>1</v>
      </c>
      <c r="R3797" s="4">
        <v>0.25</v>
      </c>
      <c r="S3797" s="9" t="str">
        <f t="shared" si="359"/>
        <v>Altuve, Jose</v>
      </c>
      <c r="T3797" s="9" t="str">
        <f t="shared" si="360"/>
        <v xml:space="preserve">Topps Heritage     </v>
      </c>
      <c r="U3797" s="9" t="str">
        <f>IFERROR(VLOOKUP(S3797,'Lookup '!B:D,3,FALSE)," ")</f>
        <v/>
      </c>
      <c r="V3797" s="9" t="str">
        <f t="shared" si="362"/>
        <v>F $.25</v>
      </c>
    </row>
    <row r="3798" spans="2:22" x14ac:dyDescent="0.25">
      <c r="B3798" t="s">
        <v>524</v>
      </c>
      <c r="C3798">
        <v>2017</v>
      </c>
      <c r="D3798" t="s">
        <v>970</v>
      </c>
      <c r="K3798">
        <v>372</v>
      </c>
      <c r="L3798" t="s">
        <v>1101</v>
      </c>
      <c r="M3798" t="s">
        <v>1102</v>
      </c>
      <c r="N3798" t="s">
        <v>509</v>
      </c>
      <c r="O3798" t="s">
        <v>424</v>
      </c>
      <c r="Q3798">
        <v>1</v>
      </c>
      <c r="R3798" s="4">
        <v>1</v>
      </c>
      <c r="S3798" s="9" t="str">
        <f t="shared" si="359"/>
        <v>Rizzo, Anthony</v>
      </c>
      <c r="T3798" s="9" t="str">
        <f t="shared" si="360"/>
        <v xml:space="preserve">Topps Heritage     </v>
      </c>
      <c r="U3798" s="9" t="str">
        <f>IFERROR(VLOOKUP(S3798,'Lookup '!B:D,3,FALSE)," ")</f>
        <v/>
      </c>
      <c r="V3798" s="9" t="str">
        <f t="shared" si="362"/>
        <v>E $1</v>
      </c>
    </row>
    <row r="3799" spans="2:22" x14ac:dyDescent="0.25">
      <c r="B3799" t="s">
        <v>524</v>
      </c>
      <c r="C3799">
        <v>2017</v>
      </c>
      <c r="D3799" t="s">
        <v>970</v>
      </c>
      <c r="K3799">
        <v>373</v>
      </c>
      <c r="L3799" t="s">
        <v>1191</v>
      </c>
      <c r="M3799" t="s">
        <v>416</v>
      </c>
      <c r="N3799" t="s">
        <v>781</v>
      </c>
      <c r="O3799" t="s">
        <v>440</v>
      </c>
      <c r="Q3799">
        <v>1</v>
      </c>
      <c r="R3799" s="4">
        <v>0.6</v>
      </c>
      <c r="S3799" s="9" t="str">
        <f t="shared" si="359"/>
        <v>Arenado, Nolan</v>
      </c>
      <c r="T3799" s="9" t="str">
        <f t="shared" si="360"/>
        <v xml:space="preserve">Topps Heritage     </v>
      </c>
      <c r="U3799" s="9">
        <f>IFERROR(VLOOKUP(S3799,'Lookup '!B:D,3,FALSE)," ")</f>
        <v>0</v>
      </c>
      <c r="V3799" s="9" t="str">
        <f t="shared" si="362"/>
        <v>F $.25</v>
      </c>
    </row>
    <row r="3800" spans="2:22" x14ac:dyDescent="0.25">
      <c r="B3800" t="s">
        <v>524</v>
      </c>
      <c r="C3800">
        <v>2017</v>
      </c>
      <c r="D3800" t="s">
        <v>970</v>
      </c>
      <c r="K3800">
        <v>374</v>
      </c>
      <c r="L3800" t="s">
        <v>982</v>
      </c>
      <c r="M3800" t="s">
        <v>983</v>
      </c>
      <c r="N3800" t="s">
        <v>394</v>
      </c>
      <c r="O3800" t="s">
        <v>382</v>
      </c>
      <c r="Q3800">
        <v>1</v>
      </c>
      <c r="R3800" s="4">
        <v>1</v>
      </c>
      <c r="S3800" s="9" t="str">
        <f t="shared" si="359"/>
        <v>Kershaw, Clayton</v>
      </c>
      <c r="T3800" s="9" t="str">
        <f t="shared" si="360"/>
        <v xml:space="preserve">Topps Heritage     </v>
      </c>
      <c r="U3800" s="9" t="str">
        <f>IFERROR(VLOOKUP(S3800,'Lookup '!B:D,3,FALSE)," ")</f>
        <v/>
      </c>
      <c r="V3800" s="9" t="str">
        <f t="shared" si="362"/>
        <v>E $1</v>
      </c>
    </row>
    <row r="3801" spans="2:22" x14ac:dyDescent="0.25">
      <c r="B3801" t="s">
        <v>524</v>
      </c>
      <c r="C3801">
        <v>2017</v>
      </c>
      <c r="D3801" t="s">
        <v>970</v>
      </c>
      <c r="K3801">
        <v>379</v>
      </c>
      <c r="L3801" t="s">
        <v>1743</v>
      </c>
      <c r="M3801" t="s">
        <v>1744</v>
      </c>
      <c r="N3801" t="s">
        <v>430</v>
      </c>
      <c r="O3801" t="s">
        <v>382</v>
      </c>
      <c r="Q3801">
        <v>1</v>
      </c>
      <c r="R3801" s="4">
        <v>0.6</v>
      </c>
      <c r="S3801" s="9" t="str">
        <f t="shared" si="359"/>
        <v>Syndergaard, Noah</v>
      </c>
      <c r="T3801" s="9" t="str">
        <f t="shared" si="360"/>
        <v xml:space="preserve">Topps Heritage     </v>
      </c>
      <c r="U3801" s="9" t="str">
        <f>IFERROR(VLOOKUP(S3801,'Lookup '!B:D,3,FALSE)," ")</f>
        <v/>
      </c>
      <c r="V3801" s="9" t="str">
        <f t="shared" si="362"/>
        <v>F $.25</v>
      </c>
    </row>
    <row r="3802" spans="2:22" x14ac:dyDescent="0.25">
      <c r="B3802" t="s">
        <v>524</v>
      </c>
      <c r="C3802">
        <v>2017</v>
      </c>
      <c r="D3802" t="s">
        <v>970</v>
      </c>
      <c r="J3802" t="s">
        <v>14</v>
      </c>
      <c r="K3802">
        <v>384</v>
      </c>
      <c r="L3802" t="s">
        <v>2435</v>
      </c>
      <c r="N3802" t="s">
        <v>847</v>
      </c>
      <c r="Q3802">
        <v>1</v>
      </c>
      <c r="R3802" s="4"/>
      <c r="S3802" s="9" t="str">
        <f t="shared" si="359"/>
        <v xml:space="preserve">Shipley, Braden / Koch, Matt, </v>
      </c>
      <c r="T3802" s="9" t="str">
        <f t="shared" si="360"/>
        <v>Topps Heritage     RC</v>
      </c>
      <c r="U3802" s="9" t="str">
        <f>IFERROR(VLOOKUP(S3802,'Lookup '!B:D,3,FALSE)," ")</f>
        <v xml:space="preserve"> </v>
      </c>
      <c r="V3802" s="9" t="str">
        <f t="shared" si="362"/>
        <v>G</v>
      </c>
    </row>
    <row r="3803" spans="2:22" x14ac:dyDescent="0.25">
      <c r="B3803" t="s">
        <v>524</v>
      </c>
      <c r="C3803">
        <v>2017</v>
      </c>
      <c r="D3803" t="s">
        <v>970</v>
      </c>
      <c r="J3803" t="s">
        <v>14</v>
      </c>
      <c r="K3803">
        <v>393</v>
      </c>
      <c r="L3803" t="s">
        <v>2436</v>
      </c>
      <c r="N3803" t="s">
        <v>556</v>
      </c>
      <c r="Q3803">
        <v>1</v>
      </c>
      <c r="R3803" s="4"/>
      <c r="S3803" s="9" t="str">
        <f t="shared" si="359"/>
        <v xml:space="preserve">Dermody, Matt / Barnes, Danny, </v>
      </c>
      <c r="T3803" s="9" t="str">
        <f t="shared" si="360"/>
        <v>Topps Heritage     RC</v>
      </c>
      <c r="U3803" s="9" t="str">
        <f>IFERROR(VLOOKUP(S3803,'Lookup '!B:D,3,FALSE)," ")</f>
        <v xml:space="preserve"> </v>
      </c>
      <c r="V3803" s="9" t="str">
        <f t="shared" si="362"/>
        <v>G</v>
      </c>
    </row>
    <row r="3804" spans="2:22" x14ac:dyDescent="0.25">
      <c r="B3804" t="s">
        <v>524</v>
      </c>
      <c r="C3804">
        <v>2017</v>
      </c>
      <c r="D3804" t="s">
        <v>970</v>
      </c>
      <c r="K3804">
        <v>400</v>
      </c>
      <c r="L3804" t="s">
        <v>982</v>
      </c>
      <c r="M3804" t="s">
        <v>983</v>
      </c>
      <c r="N3804" t="s">
        <v>394</v>
      </c>
      <c r="O3804" t="s">
        <v>382</v>
      </c>
      <c r="Q3804">
        <v>1</v>
      </c>
      <c r="R3804" s="4">
        <v>1</v>
      </c>
      <c r="S3804" s="9" t="str">
        <f t="shared" si="359"/>
        <v>Kershaw, Clayton</v>
      </c>
      <c r="T3804" s="9" t="str">
        <f t="shared" si="360"/>
        <v xml:space="preserve">Topps Heritage     </v>
      </c>
      <c r="U3804" s="9" t="str">
        <f>IFERROR(VLOOKUP(S3804,'Lookup '!B:D,3,FALSE)," ")</f>
        <v/>
      </c>
      <c r="V3804" s="9" t="str">
        <f t="shared" si="362"/>
        <v>E $1</v>
      </c>
    </row>
    <row r="3805" spans="2:22" x14ac:dyDescent="0.25">
      <c r="B3805" t="s">
        <v>524</v>
      </c>
      <c r="C3805">
        <v>2017</v>
      </c>
      <c r="D3805" t="s">
        <v>970</v>
      </c>
      <c r="H3805" t="s">
        <v>822</v>
      </c>
      <c r="K3805">
        <v>421</v>
      </c>
      <c r="L3805" t="s">
        <v>1282</v>
      </c>
      <c r="M3805" t="s">
        <v>1283</v>
      </c>
      <c r="N3805" t="s">
        <v>430</v>
      </c>
      <c r="O3805" t="s">
        <v>382</v>
      </c>
      <c r="Q3805">
        <v>1</v>
      </c>
      <c r="R3805" s="4">
        <v>5</v>
      </c>
      <c r="S3805" s="9" t="str">
        <f t="shared" si="359"/>
        <v>DeGrom, Jacob</v>
      </c>
      <c r="T3805" s="9" t="str">
        <f t="shared" si="360"/>
        <v xml:space="preserve">Topps Heritage    SP </v>
      </c>
      <c r="U3805" s="9" t="str">
        <f>IFERROR(VLOOKUP(S3805,'Lookup '!B:D,3,FALSE)," ")</f>
        <v/>
      </c>
      <c r="V3805" s="9" t="str">
        <f t="shared" si="362"/>
        <v>D $5</v>
      </c>
    </row>
    <row r="3806" spans="2:22" x14ac:dyDescent="0.25">
      <c r="B3806" t="s">
        <v>524</v>
      </c>
      <c r="C3806">
        <v>2017</v>
      </c>
      <c r="D3806" t="s">
        <v>970</v>
      </c>
      <c r="H3806" t="s">
        <v>822</v>
      </c>
      <c r="K3806">
        <v>436</v>
      </c>
      <c r="L3806" t="s">
        <v>1697</v>
      </c>
      <c r="M3806" t="s">
        <v>911</v>
      </c>
      <c r="N3806" t="s">
        <v>395</v>
      </c>
      <c r="O3806" t="s">
        <v>388</v>
      </c>
      <c r="Q3806">
        <v>1</v>
      </c>
      <c r="R3806" s="4"/>
      <c r="S3806" s="9" t="str">
        <f t="shared" si="359"/>
        <v>Sano, Miguel</v>
      </c>
      <c r="T3806" s="9" t="str">
        <f t="shared" si="360"/>
        <v xml:space="preserve">Topps Heritage    SP </v>
      </c>
      <c r="U3806" s="9" t="str">
        <f>IFERROR(VLOOKUP(S3806,'Lookup '!B:D,3,FALSE)," ")</f>
        <v/>
      </c>
      <c r="V3806" s="9" t="str">
        <f t="shared" si="362"/>
        <v>G</v>
      </c>
    </row>
    <row r="3807" spans="2:22" x14ac:dyDescent="0.25">
      <c r="B3807" t="s">
        <v>524</v>
      </c>
      <c r="C3807">
        <v>2017</v>
      </c>
      <c r="D3807" t="s">
        <v>970</v>
      </c>
      <c r="H3807" t="s">
        <v>822</v>
      </c>
      <c r="K3807">
        <v>444</v>
      </c>
      <c r="L3807" t="s">
        <v>1279</v>
      </c>
      <c r="M3807" t="s">
        <v>372</v>
      </c>
      <c r="N3807" t="s">
        <v>425</v>
      </c>
      <c r="O3807" t="s">
        <v>28</v>
      </c>
      <c r="Q3807">
        <v>1</v>
      </c>
      <c r="R3807" s="4">
        <v>12</v>
      </c>
      <c r="S3807" s="9" t="str">
        <f t="shared" si="359"/>
        <v>Sanchez, Gary</v>
      </c>
      <c r="T3807" s="9" t="str">
        <f t="shared" si="360"/>
        <v xml:space="preserve">Topps Heritage    SP </v>
      </c>
      <c r="U3807" s="9" t="str">
        <f>IFERROR(VLOOKUP(S3807,'Lookup '!B:D,3,FALSE)," ")</f>
        <v/>
      </c>
      <c r="V3807" s="9" t="str">
        <f t="shared" si="362"/>
        <v>C $10</v>
      </c>
    </row>
    <row r="3808" spans="2:22" x14ac:dyDescent="0.25">
      <c r="B3808" t="s">
        <v>524</v>
      </c>
      <c r="C3808">
        <v>2017</v>
      </c>
      <c r="D3808" t="s">
        <v>970</v>
      </c>
      <c r="H3808" t="s">
        <v>822</v>
      </c>
      <c r="K3808">
        <v>456</v>
      </c>
      <c r="L3808" t="s">
        <v>1147</v>
      </c>
      <c r="M3808" t="s">
        <v>1148</v>
      </c>
      <c r="N3808" t="s">
        <v>555</v>
      </c>
      <c r="O3808" t="s">
        <v>480</v>
      </c>
      <c r="Q3808">
        <v>1</v>
      </c>
      <c r="R3808" s="4"/>
      <c r="S3808" s="9" t="str">
        <f t="shared" si="359"/>
        <v>Segura, Jean</v>
      </c>
      <c r="T3808" s="9" t="str">
        <f t="shared" si="360"/>
        <v xml:space="preserve">Topps Heritage    SP </v>
      </c>
      <c r="U3808" s="9" t="str">
        <f>IFERROR(VLOOKUP(S3808,'Lookup '!B:D,3,FALSE)," ")</f>
        <v/>
      </c>
      <c r="V3808" s="9" t="str">
        <f t="shared" si="362"/>
        <v>G</v>
      </c>
    </row>
    <row r="3809" spans="2:22" x14ac:dyDescent="0.25">
      <c r="B3809" t="s">
        <v>524</v>
      </c>
      <c r="C3809">
        <v>2017</v>
      </c>
      <c r="D3809" t="s">
        <v>970</v>
      </c>
      <c r="H3809" t="s">
        <v>822</v>
      </c>
      <c r="K3809">
        <v>462</v>
      </c>
      <c r="L3809" t="s">
        <v>1333</v>
      </c>
      <c r="M3809" t="s">
        <v>1039</v>
      </c>
      <c r="N3809" t="s">
        <v>402</v>
      </c>
      <c r="O3809" t="s">
        <v>388</v>
      </c>
      <c r="Q3809">
        <v>1</v>
      </c>
      <c r="R3809" s="4"/>
      <c r="S3809" s="9" t="str">
        <f t="shared" si="359"/>
        <v>Bradley Jr, Jackie</v>
      </c>
      <c r="T3809" s="9" t="str">
        <f t="shared" si="360"/>
        <v xml:space="preserve">Topps Heritage    SP </v>
      </c>
      <c r="U3809" s="9" t="str">
        <f>IFERROR(VLOOKUP(S3809,'Lookup '!B:D,3,FALSE)," ")</f>
        <v xml:space="preserve"> </v>
      </c>
      <c r="V3809" s="9" t="str">
        <f t="shared" si="362"/>
        <v>G</v>
      </c>
    </row>
    <row r="3810" spans="2:22" x14ac:dyDescent="0.25">
      <c r="B3810" t="s">
        <v>875</v>
      </c>
      <c r="C3810">
        <v>2017</v>
      </c>
      <c r="D3810" t="s">
        <v>2437</v>
      </c>
      <c r="E3810" t="s">
        <v>2438</v>
      </c>
      <c r="J3810" t="s">
        <v>683</v>
      </c>
      <c r="K3810" t="s">
        <v>2439</v>
      </c>
      <c r="L3810" t="s">
        <v>2175</v>
      </c>
      <c r="M3810" t="s">
        <v>826</v>
      </c>
      <c r="N3810" t="s">
        <v>2440</v>
      </c>
      <c r="O3810" t="s">
        <v>388</v>
      </c>
      <c r="Q3810">
        <v>1</v>
      </c>
      <c r="R3810" s="4"/>
      <c r="S3810" s="9" t="str">
        <f t="shared" si="359"/>
        <v>Moniak, Mickey</v>
      </c>
      <c r="T3810" s="9" t="str">
        <f t="shared" si="360"/>
        <v>Topps Heritage Minor League Baseball America    Pros</v>
      </c>
      <c r="U3810" s="9" t="str">
        <f>IFERROR(VLOOKUP(S3810,'Lookup '!B:D,3,FALSE)," ")</f>
        <v xml:space="preserve"> </v>
      </c>
      <c r="V3810" s="9" t="str">
        <f t="shared" si="362"/>
        <v>G</v>
      </c>
    </row>
    <row r="3811" spans="2:22" x14ac:dyDescent="0.25">
      <c r="B3811" t="s">
        <v>875</v>
      </c>
      <c r="C3811">
        <v>2017</v>
      </c>
      <c r="D3811" t="s">
        <v>2437</v>
      </c>
      <c r="J3811" t="s">
        <v>683</v>
      </c>
      <c r="K3811">
        <v>8</v>
      </c>
      <c r="L3811" t="s">
        <v>1646</v>
      </c>
      <c r="M3811" t="s">
        <v>1647</v>
      </c>
      <c r="N3811" t="s">
        <v>2441</v>
      </c>
      <c r="O3811" t="s">
        <v>388</v>
      </c>
      <c r="Q3811">
        <v>1</v>
      </c>
      <c r="R3811" s="4"/>
      <c r="S3811" s="9" t="str">
        <f t="shared" si="359"/>
        <v>Taveras, Leody</v>
      </c>
      <c r="T3811" s="9" t="str">
        <f t="shared" si="360"/>
        <v>Topps Heritage Minor League     Pros</v>
      </c>
      <c r="U3811" s="9" t="str">
        <f>IFERROR(VLOOKUP(S3811,'Lookup '!B:D,3,FALSE)," ")</f>
        <v xml:space="preserve"> </v>
      </c>
      <c r="V3811" s="9" t="str">
        <f t="shared" si="362"/>
        <v>G</v>
      </c>
    </row>
    <row r="3812" spans="2:22" x14ac:dyDescent="0.25">
      <c r="B3812" t="s">
        <v>875</v>
      </c>
      <c r="C3812">
        <v>2017</v>
      </c>
      <c r="D3812" t="s">
        <v>2437</v>
      </c>
      <c r="J3812" t="s">
        <v>683</v>
      </c>
      <c r="K3812">
        <v>19</v>
      </c>
      <c r="L3812" t="s">
        <v>2442</v>
      </c>
      <c r="M3812" t="s">
        <v>908</v>
      </c>
      <c r="N3812" t="s">
        <v>2443</v>
      </c>
      <c r="O3812" t="s">
        <v>388</v>
      </c>
      <c r="Q3812">
        <v>1</v>
      </c>
      <c r="R3812" s="4"/>
      <c r="S3812" s="9" t="str">
        <f t="shared" si="359"/>
        <v>Basabe, Luis</v>
      </c>
      <c r="T3812" s="9" t="str">
        <f t="shared" si="360"/>
        <v>Topps Heritage Minor League     Pros</v>
      </c>
      <c r="U3812" s="9" t="str">
        <f>IFERROR(VLOOKUP(S3812,'Lookup '!B:D,3,FALSE)," ")</f>
        <v xml:space="preserve"> </v>
      </c>
      <c r="V3812" s="9" t="str">
        <f t="shared" si="362"/>
        <v>G</v>
      </c>
    </row>
    <row r="3813" spans="2:22" x14ac:dyDescent="0.25">
      <c r="B3813" t="s">
        <v>875</v>
      </c>
      <c r="C3813">
        <v>2017</v>
      </c>
      <c r="D3813" t="s">
        <v>2437</v>
      </c>
      <c r="J3813" t="s">
        <v>683</v>
      </c>
      <c r="K3813">
        <v>24</v>
      </c>
      <c r="L3813" t="s">
        <v>2444</v>
      </c>
      <c r="M3813" t="s">
        <v>718</v>
      </c>
      <c r="N3813" t="s">
        <v>2445</v>
      </c>
      <c r="O3813" t="s">
        <v>382</v>
      </c>
      <c r="Q3813">
        <v>1</v>
      </c>
      <c r="R3813" s="4"/>
      <c r="S3813" s="9" t="str">
        <f t="shared" si="359"/>
        <v>Lauer, Eric</v>
      </c>
      <c r="T3813" s="9" t="str">
        <f t="shared" si="360"/>
        <v>Topps Heritage Minor League     Pros</v>
      </c>
      <c r="U3813" s="9" t="str">
        <f>IFERROR(VLOOKUP(S3813,'Lookup '!B:D,3,FALSE)," ")</f>
        <v xml:space="preserve"> </v>
      </c>
      <c r="V3813" s="9" t="str">
        <f t="shared" si="362"/>
        <v>G</v>
      </c>
    </row>
    <row r="3814" spans="2:22" x14ac:dyDescent="0.25">
      <c r="B3814" t="s">
        <v>875</v>
      </c>
      <c r="C3814">
        <v>2017</v>
      </c>
      <c r="D3814" t="s">
        <v>2437</v>
      </c>
      <c r="J3814" t="s">
        <v>683</v>
      </c>
      <c r="K3814">
        <v>27</v>
      </c>
      <c r="L3814" t="s">
        <v>2446</v>
      </c>
      <c r="M3814" t="s">
        <v>2447</v>
      </c>
      <c r="N3814" t="s">
        <v>2448</v>
      </c>
      <c r="O3814" t="s">
        <v>28</v>
      </c>
      <c r="Q3814">
        <v>1</v>
      </c>
      <c r="R3814" s="4"/>
      <c r="S3814" s="9" t="str">
        <f t="shared" si="359"/>
        <v>Viloria, Meibrys</v>
      </c>
      <c r="T3814" s="9" t="str">
        <f t="shared" si="360"/>
        <v>Topps Heritage Minor League     Pros</v>
      </c>
      <c r="U3814" s="9" t="str">
        <f>IFERROR(VLOOKUP(S3814,'Lookup '!B:D,3,FALSE)," ")</f>
        <v xml:space="preserve"> </v>
      </c>
      <c r="V3814" s="9" t="str">
        <f t="shared" si="362"/>
        <v>G</v>
      </c>
    </row>
    <row r="3815" spans="2:22" x14ac:dyDescent="0.25">
      <c r="B3815" t="s">
        <v>875</v>
      </c>
      <c r="C3815">
        <v>2017</v>
      </c>
      <c r="D3815" t="s">
        <v>2437</v>
      </c>
      <c r="J3815" t="s">
        <v>683</v>
      </c>
      <c r="K3815">
        <v>30</v>
      </c>
      <c r="L3815" t="s">
        <v>1255</v>
      </c>
      <c r="M3815" t="s">
        <v>357</v>
      </c>
      <c r="N3815" t="s">
        <v>2449</v>
      </c>
      <c r="O3815" t="s">
        <v>388</v>
      </c>
      <c r="Q3815">
        <v>1</v>
      </c>
      <c r="R3815" s="4"/>
      <c r="S3815" s="9" t="str">
        <f t="shared" si="359"/>
        <v>Allen, Greg</v>
      </c>
      <c r="T3815" s="9" t="str">
        <f t="shared" si="360"/>
        <v>Topps Heritage Minor League     Pros</v>
      </c>
      <c r="U3815" s="9" t="str">
        <f>IFERROR(VLOOKUP(S3815,'Lookup '!B:D,3,FALSE)," ")</f>
        <v xml:space="preserve"> </v>
      </c>
      <c r="V3815" s="9" t="str">
        <f t="shared" si="362"/>
        <v>G</v>
      </c>
    </row>
    <row r="3816" spans="2:22" x14ac:dyDescent="0.25">
      <c r="B3816" t="s">
        <v>875</v>
      </c>
      <c r="C3816">
        <v>2017</v>
      </c>
      <c r="D3816" t="s">
        <v>2437</v>
      </c>
      <c r="J3816" t="s">
        <v>683</v>
      </c>
      <c r="K3816">
        <v>47</v>
      </c>
      <c r="L3816" t="s">
        <v>2149</v>
      </c>
      <c r="M3816" t="s">
        <v>606</v>
      </c>
      <c r="N3816" t="s">
        <v>2450</v>
      </c>
      <c r="O3816" t="s">
        <v>388</v>
      </c>
      <c r="Q3816">
        <v>1</v>
      </c>
      <c r="R3816" s="4"/>
      <c r="S3816" s="9" t="str">
        <f t="shared" si="359"/>
        <v>Maitan, Kevin</v>
      </c>
      <c r="T3816" s="9" t="str">
        <f t="shared" si="360"/>
        <v>Topps Heritage Minor League     Pros</v>
      </c>
      <c r="U3816" s="9" t="str">
        <f>IFERROR(VLOOKUP(S3816,'Lookup '!B:D,3,FALSE)," ")</f>
        <v xml:space="preserve"> </v>
      </c>
      <c r="V3816" s="9" t="str">
        <f t="shared" si="362"/>
        <v>G</v>
      </c>
    </row>
    <row r="3817" spans="2:22" x14ac:dyDescent="0.25">
      <c r="B3817" t="s">
        <v>875</v>
      </c>
      <c r="C3817">
        <v>2017</v>
      </c>
      <c r="D3817" t="s">
        <v>2437</v>
      </c>
      <c r="J3817" t="s">
        <v>683</v>
      </c>
      <c r="K3817">
        <v>81</v>
      </c>
      <c r="L3817" t="s">
        <v>1291</v>
      </c>
      <c r="M3817" t="s">
        <v>2269</v>
      </c>
      <c r="N3817" t="s">
        <v>2451</v>
      </c>
      <c r="O3817" t="s">
        <v>480</v>
      </c>
      <c r="Q3817">
        <v>1</v>
      </c>
      <c r="R3817" s="4"/>
      <c r="S3817" s="9" t="str">
        <f t="shared" si="359"/>
        <v>Crawford, JP</v>
      </c>
      <c r="T3817" s="9" t="str">
        <f t="shared" si="360"/>
        <v>Topps Heritage Minor League     Pros</v>
      </c>
      <c r="U3817" s="9" t="str">
        <f>IFERROR(VLOOKUP(S3817,'Lookup '!B:D,3,FALSE)," ")</f>
        <v xml:space="preserve"> </v>
      </c>
      <c r="V3817" s="9" t="str">
        <f t="shared" si="362"/>
        <v>G</v>
      </c>
    </row>
    <row r="3818" spans="2:22" x14ac:dyDescent="0.25">
      <c r="B3818" t="s">
        <v>875</v>
      </c>
      <c r="C3818">
        <v>2017</v>
      </c>
      <c r="D3818" t="s">
        <v>2437</v>
      </c>
      <c r="J3818" t="s">
        <v>683</v>
      </c>
      <c r="K3818">
        <v>103</v>
      </c>
      <c r="L3818" t="s">
        <v>2452</v>
      </c>
      <c r="M3818" t="s">
        <v>515</v>
      </c>
      <c r="N3818" t="s">
        <v>2453</v>
      </c>
      <c r="O3818" t="s">
        <v>480</v>
      </c>
      <c r="Q3818">
        <v>1</v>
      </c>
      <c r="R3818" s="4"/>
      <c r="S3818" s="9" t="str">
        <f t="shared" si="359"/>
        <v>Albies, Ozzie</v>
      </c>
      <c r="T3818" s="9" t="str">
        <f t="shared" si="360"/>
        <v>Topps Heritage Minor League     Pros</v>
      </c>
      <c r="U3818" s="9" t="str">
        <f>IFERROR(VLOOKUP(S3818,'Lookup '!B:D,3,FALSE)," ")</f>
        <v xml:space="preserve"> </v>
      </c>
      <c r="V3818" s="9" t="str">
        <f t="shared" si="362"/>
        <v>G</v>
      </c>
    </row>
    <row r="3819" spans="2:22" x14ac:dyDescent="0.25">
      <c r="B3819" t="s">
        <v>875</v>
      </c>
      <c r="C3819">
        <v>2017</v>
      </c>
      <c r="D3819" t="s">
        <v>2437</v>
      </c>
      <c r="J3819" t="s">
        <v>683</v>
      </c>
      <c r="K3819">
        <v>125</v>
      </c>
      <c r="L3819" t="s">
        <v>1290</v>
      </c>
      <c r="M3819" t="s">
        <v>2454</v>
      </c>
      <c r="N3819" t="s">
        <v>2443</v>
      </c>
      <c r="O3819" t="s">
        <v>388</v>
      </c>
      <c r="P3819">
        <f>2019-1996</f>
        <v>23</v>
      </c>
      <c r="Q3819">
        <v>1</v>
      </c>
      <c r="R3819" s="4"/>
      <c r="S3819" s="9" t="str">
        <f t="shared" si="359"/>
        <v>Jimenez, Eloy</v>
      </c>
      <c r="T3819" s="9" t="str">
        <f t="shared" si="360"/>
        <v>Topps Heritage Minor League     Pros</v>
      </c>
      <c r="U3819" s="9" t="str">
        <f>IFERROR(VLOOKUP(S3819,'Lookup '!B:D,3,FALSE)," ")</f>
        <v xml:space="preserve"> </v>
      </c>
      <c r="V3819" s="9" t="str">
        <f t="shared" si="362"/>
        <v>G</v>
      </c>
    </row>
    <row r="3820" spans="2:22" x14ac:dyDescent="0.25">
      <c r="B3820" t="s">
        <v>875</v>
      </c>
      <c r="C3820">
        <v>2017</v>
      </c>
      <c r="D3820" t="s">
        <v>2437</v>
      </c>
      <c r="J3820" t="s">
        <v>683</v>
      </c>
      <c r="K3820">
        <v>151</v>
      </c>
      <c r="L3820" t="s">
        <v>2455</v>
      </c>
      <c r="M3820" t="s">
        <v>2456</v>
      </c>
      <c r="N3820" t="s">
        <v>2457</v>
      </c>
      <c r="O3820" t="s">
        <v>382</v>
      </c>
      <c r="Q3820">
        <v>1</v>
      </c>
      <c r="R3820" s="4"/>
      <c r="S3820" s="9" t="str">
        <f t="shared" si="359"/>
        <v>Akin, Keegan</v>
      </c>
      <c r="T3820" s="9" t="str">
        <f t="shared" si="360"/>
        <v>Topps Heritage Minor League     Pros</v>
      </c>
      <c r="U3820" s="9" t="str">
        <f>IFERROR(VLOOKUP(S3820,'Lookup '!B:D,3,FALSE)," ")</f>
        <v xml:space="preserve"> </v>
      </c>
      <c r="V3820" s="9" t="str">
        <f t="shared" si="362"/>
        <v>G</v>
      </c>
    </row>
    <row r="3821" spans="2:22" x14ac:dyDescent="0.25">
      <c r="B3821" t="s">
        <v>875</v>
      </c>
      <c r="C3821">
        <v>2017</v>
      </c>
      <c r="D3821" t="s">
        <v>2437</v>
      </c>
      <c r="J3821" t="s">
        <v>683</v>
      </c>
      <c r="K3821">
        <v>159</v>
      </c>
      <c r="L3821" t="s">
        <v>1259</v>
      </c>
      <c r="M3821" t="s">
        <v>720</v>
      </c>
      <c r="N3821" t="s">
        <v>2458</v>
      </c>
      <c r="O3821" t="s">
        <v>382</v>
      </c>
      <c r="Q3821">
        <v>1</v>
      </c>
      <c r="R3821" s="4"/>
      <c r="S3821" s="9" t="str">
        <f t="shared" ref="S3821:S3884" si="363">L3821&amp;", "&amp;M3821</f>
        <v>Alcantara, Sandy</v>
      </c>
      <c r="T3821" s="9" t="str">
        <f t="shared" si="360"/>
        <v>Topps Heritage Minor League     Pros</v>
      </c>
      <c r="U3821" s="9" t="str">
        <f>IFERROR(VLOOKUP(S3821,'Lookup '!B:D,3,FALSE)," ")</f>
        <v xml:space="preserve"> </v>
      </c>
      <c r="V3821" s="9" t="str">
        <f t="shared" si="362"/>
        <v>G</v>
      </c>
    </row>
    <row r="3822" spans="2:22" x14ac:dyDescent="0.25">
      <c r="B3822" t="s">
        <v>875</v>
      </c>
      <c r="C3822">
        <v>2017</v>
      </c>
      <c r="D3822" t="s">
        <v>2437</v>
      </c>
      <c r="J3822" t="s">
        <v>683</v>
      </c>
      <c r="K3822">
        <v>183</v>
      </c>
      <c r="L3822" t="s">
        <v>1324</v>
      </c>
      <c r="M3822" t="s">
        <v>2459</v>
      </c>
      <c r="N3822" t="s">
        <v>2460</v>
      </c>
      <c r="O3822" t="s">
        <v>424</v>
      </c>
      <c r="Q3822">
        <v>1</v>
      </c>
      <c r="R3822" s="4"/>
      <c r="S3822" s="9" t="str">
        <f t="shared" si="363"/>
        <v>Gillaspie, Casey</v>
      </c>
      <c r="T3822" s="9" t="str">
        <f t="shared" si="360"/>
        <v>Topps Heritage Minor League     Pros</v>
      </c>
      <c r="U3822" s="9" t="str">
        <f>IFERROR(VLOOKUP(S3822,'Lookup '!B:D,3,FALSE)," ")</f>
        <v xml:space="preserve"> </v>
      </c>
      <c r="V3822" s="9" t="str">
        <f t="shared" si="362"/>
        <v>G</v>
      </c>
    </row>
    <row r="3823" spans="2:22" x14ac:dyDescent="0.25">
      <c r="B3823" t="s">
        <v>875</v>
      </c>
      <c r="C3823">
        <v>2017</v>
      </c>
      <c r="D3823" t="s">
        <v>2437</v>
      </c>
      <c r="J3823" t="s">
        <v>683</v>
      </c>
      <c r="K3823">
        <v>190</v>
      </c>
      <c r="L3823" t="s">
        <v>2151</v>
      </c>
      <c r="M3823" t="s">
        <v>840</v>
      </c>
      <c r="N3823" t="s">
        <v>2461</v>
      </c>
      <c r="O3823" t="s">
        <v>440</v>
      </c>
      <c r="Q3823">
        <v>1</v>
      </c>
      <c r="R3823" s="4"/>
      <c r="S3823" s="9" t="str">
        <f t="shared" si="363"/>
        <v>Devers, Rafael</v>
      </c>
      <c r="T3823" s="9" t="str">
        <f t="shared" ref="T3823:T3886" si="364">CONCATENATE(D3823&amp;" "&amp;E3823&amp;" "&amp;F3823&amp;" "&amp;G3823&amp;" "&amp;H3823&amp;" "&amp;I3823&amp;J3823)</f>
        <v>Topps Heritage Minor League     Pros</v>
      </c>
      <c r="U3823" s="9" t="str">
        <f>IFERROR(VLOOKUP(S3823,'Lookup '!B:D,3,FALSE)," ")</f>
        <v xml:space="preserve"> </v>
      </c>
      <c r="V3823" s="9" t="str">
        <f t="shared" si="362"/>
        <v>G</v>
      </c>
    </row>
    <row r="3824" spans="2:22" x14ac:dyDescent="0.25">
      <c r="B3824" t="s">
        <v>875</v>
      </c>
      <c r="C3824">
        <v>2017</v>
      </c>
      <c r="D3824" t="s">
        <v>2437</v>
      </c>
      <c r="J3824" t="s">
        <v>683</v>
      </c>
      <c r="K3824">
        <v>195</v>
      </c>
      <c r="L3824" t="s">
        <v>2462</v>
      </c>
      <c r="N3824" t="s">
        <v>565</v>
      </c>
      <c r="Q3824">
        <v>1</v>
      </c>
      <c r="R3824" s="4"/>
      <c r="S3824" s="9" t="str">
        <f t="shared" si="363"/>
        <v xml:space="preserve">Dickerson,Alex/Viloria, Meibrys/Ruiz,Keibert, </v>
      </c>
      <c r="T3824" s="9" t="str">
        <f t="shared" si="364"/>
        <v>Topps Heritage Minor League     Pros</v>
      </c>
      <c r="U3824" s="9" t="str">
        <f>IFERROR(VLOOKUP(S3824,'Lookup '!B:D,3,FALSE)," ")</f>
        <v xml:space="preserve"> </v>
      </c>
      <c r="V3824" s="9" t="str">
        <f t="shared" si="362"/>
        <v>G</v>
      </c>
    </row>
    <row r="3825" spans="2:22" x14ac:dyDescent="0.25">
      <c r="B3825" t="s">
        <v>1823</v>
      </c>
      <c r="C3825">
        <v>2017</v>
      </c>
      <c r="D3825" t="s">
        <v>2463</v>
      </c>
      <c r="F3825" t="s">
        <v>2464</v>
      </c>
      <c r="J3825" t="s">
        <v>14</v>
      </c>
      <c r="K3825" t="s">
        <v>2465</v>
      </c>
      <c r="L3825" t="s">
        <v>869</v>
      </c>
      <c r="M3825" t="s">
        <v>725</v>
      </c>
      <c r="N3825" t="s">
        <v>781</v>
      </c>
      <c r="O3825" t="s">
        <v>382</v>
      </c>
      <c r="Q3825">
        <v>1</v>
      </c>
      <c r="R3825" s="4"/>
      <c r="S3825" s="9" t="str">
        <f t="shared" si="363"/>
        <v>Hoffman, Jeff</v>
      </c>
      <c r="T3825" s="9" t="str">
        <f t="shared" si="364"/>
        <v>Topps Holiday (Walmart)  Snowflake Silver   RC</v>
      </c>
      <c r="U3825" s="9" t="str">
        <f>IFERROR(VLOOKUP(S3825,'Lookup '!B:D,3,FALSE)," ")</f>
        <v xml:space="preserve"> </v>
      </c>
      <c r="V3825" s="9" t="str">
        <f t="shared" si="362"/>
        <v>G</v>
      </c>
    </row>
    <row r="3826" spans="2:22" x14ac:dyDescent="0.25">
      <c r="B3826" t="s">
        <v>1823</v>
      </c>
      <c r="C3826">
        <v>2017</v>
      </c>
      <c r="D3826" t="s">
        <v>2463</v>
      </c>
      <c r="F3826" t="s">
        <v>2464</v>
      </c>
      <c r="K3826" t="s">
        <v>2466</v>
      </c>
      <c r="L3826" t="s">
        <v>1142</v>
      </c>
      <c r="M3826" t="s">
        <v>614</v>
      </c>
      <c r="N3826" t="s">
        <v>532</v>
      </c>
      <c r="O3826" t="s">
        <v>398</v>
      </c>
      <c r="Q3826">
        <v>1</v>
      </c>
      <c r="R3826" s="4">
        <v>0.75</v>
      </c>
      <c r="S3826" s="9" t="str">
        <f t="shared" si="363"/>
        <v>Altuve, Jose</v>
      </c>
      <c r="T3826" s="9" t="str">
        <f t="shared" si="364"/>
        <v xml:space="preserve">Topps Holiday (Walmart)  Snowflake Silver   </v>
      </c>
      <c r="U3826" s="9" t="str">
        <f>IFERROR(VLOOKUP(S3826,'Lookup '!B:D,3,FALSE)," ")</f>
        <v/>
      </c>
      <c r="V3826" s="9" t="str">
        <f t="shared" si="362"/>
        <v>F $.25</v>
      </c>
    </row>
    <row r="3827" spans="2:22" x14ac:dyDescent="0.25">
      <c r="B3827" t="s">
        <v>1823</v>
      </c>
      <c r="C3827">
        <v>2017</v>
      </c>
      <c r="D3827" t="s">
        <v>2463</v>
      </c>
      <c r="F3827" t="s">
        <v>2464</v>
      </c>
      <c r="J3827" t="s">
        <v>14</v>
      </c>
      <c r="K3827" t="s">
        <v>2467</v>
      </c>
      <c r="L3827" t="s">
        <v>2410</v>
      </c>
      <c r="M3827" t="s">
        <v>2411</v>
      </c>
      <c r="N3827" t="s">
        <v>446</v>
      </c>
      <c r="O3827" t="s">
        <v>382</v>
      </c>
      <c r="Q3827">
        <v>1</v>
      </c>
      <c r="R3827" s="4"/>
      <c r="S3827" s="9" t="str">
        <f t="shared" si="363"/>
        <v>Lamet, Dinelson</v>
      </c>
      <c r="T3827" s="9" t="str">
        <f t="shared" si="364"/>
        <v>Topps Holiday (Walmart)  Snowflake Silver   RC</v>
      </c>
      <c r="U3827" s="9" t="str">
        <f>IFERROR(VLOOKUP(S3827,'Lookup '!B:D,3,FALSE)," ")</f>
        <v xml:space="preserve"> </v>
      </c>
      <c r="V3827" s="9" t="str">
        <f t="shared" si="362"/>
        <v>G</v>
      </c>
    </row>
    <row r="3828" spans="2:22" x14ac:dyDescent="0.25">
      <c r="B3828" t="s">
        <v>1823</v>
      </c>
      <c r="C3828">
        <v>2017</v>
      </c>
      <c r="D3828" t="s">
        <v>2463</v>
      </c>
      <c r="H3828" t="s">
        <v>919</v>
      </c>
      <c r="K3828" t="s">
        <v>2468</v>
      </c>
      <c r="L3828" t="s">
        <v>964</v>
      </c>
      <c r="M3828" t="s">
        <v>949</v>
      </c>
      <c r="N3828" t="s">
        <v>387</v>
      </c>
      <c r="O3828" t="s">
        <v>382</v>
      </c>
      <c r="Q3828">
        <v>1</v>
      </c>
      <c r="R3828" s="4">
        <v>2</v>
      </c>
      <c r="S3828" s="9" t="str">
        <f t="shared" si="363"/>
        <v>Verlander, Justin</v>
      </c>
      <c r="T3828" s="9" t="str">
        <f t="shared" si="364"/>
        <v xml:space="preserve">Topps Holiday (Walmart)    Relic </v>
      </c>
      <c r="U3828" s="9" t="str">
        <f>IFERROR(VLOOKUP(S3828,'Lookup '!B:D,3,FALSE)," ")</f>
        <v/>
      </c>
      <c r="V3828" s="9" t="str">
        <f t="shared" si="362"/>
        <v>E $1</v>
      </c>
    </row>
    <row r="3829" spans="2:22" x14ac:dyDescent="0.25">
      <c r="B3829" t="s">
        <v>1823</v>
      </c>
      <c r="C3829">
        <v>2017</v>
      </c>
      <c r="D3829" t="s">
        <v>2463</v>
      </c>
      <c r="H3829" t="s">
        <v>919</v>
      </c>
      <c r="K3829" t="s">
        <v>2469</v>
      </c>
      <c r="L3829" t="s">
        <v>1334</v>
      </c>
      <c r="M3829" t="s">
        <v>789</v>
      </c>
      <c r="N3829" t="s">
        <v>509</v>
      </c>
      <c r="O3829" t="s">
        <v>398</v>
      </c>
      <c r="Q3829">
        <v>1</v>
      </c>
      <c r="R3829" s="4">
        <v>2</v>
      </c>
      <c r="S3829" s="9" t="str">
        <f t="shared" si="363"/>
        <v>Baez, Javier</v>
      </c>
      <c r="T3829" s="9" t="str">
        <f t="shared" si="364"/>
        <v xml:space="preserve">Topps Holiday (Walmart)    Relic </v>
      </c>
      <c r="U3829" s="9" t="str">
        <f>IFERROR(VLOOKUP(S3829,'Lookup '!B:D,3,FALSE)," ")</f>
        <v xml:space="preserve"> </v>
      </c>
      <c r="V3829" s="9" t="str">
        <f t="shared" si="362"/>
        <v>E $1</v>
      </c>
    </row>
    <row r="3830" spans="2:22" x14ac:dyDescent="0.25">
      <c r="B3830" t="s">
        <v>1823</v>
      </c>
      <c r="C3830">
        <v>2017</v>
      </c>
      <c r="D3830" t="s">
        <v>2463</v>
      </c>
      <c r="K3830" t="s">
        <v>2470</v>
      </c>
      <c r="L3830" t="s">
        <v>1384</v>
      </c>
      <c r="M3830" t="s">
        <v>1380</v>
      </c>
      <c r="N3830" t="s">
        <v>509</v>
      </c>
      <c r="O3830" t="s">
        <v>440</v>
      </c>
      <c r="Q3830">
        <v>1</v>
      </c>
      <c r="R3830" s="4">
        <v>1.5</v>
      </c>
      <c r="S3830" s="9" t="str">
        <f t="shared" si="363"/>
        <v>Bryant, Kris</v>
      </c>
      <c r="T3830" s="9" t="str">
        <f t="shared" si="364"/>
        <v xml:space="preserve">Topps Holiday (Walmart)     </v>
      </c>
      <c r="U3830" s="9">
        <f>IFERROR(VLOOKUP(S3830,'Lookup '!B:D,3,FALSE)," ")</f>
        <v>0</v>
      </c>
      <c r="V3830" s="9" t="str">
        <f t="shared" si="362"/>
        <v>E $1</v>
      </c>
    </row>
    <row r="3831" spans="2:22" x14ac:dyDescent="0.25">
      <c r="B3831" t="s">
        <v>1823</v>
      </c>
      <c r="C3831">
        <v>2017</v>
      </c>
      <c r="D3831" t="s">
        <v>2463</v>
      </c>
      <c r="J3831" t="s">
        <v>14</v>
      </c>
      <c r="K3831" t="s">
        <v>2471</v>
      </c>
      <c r="L3831" t="s">
        <v>788</v>
      </c>
      <c r="M3831" t="s">
        <v>2045</v>
      </c>
      <c r="N3831" t="s">
        <v>465</v>
      </c>
      <c r="O3831" t="s">
        <v>382</v>
      </c>
      <c r="Q3831">
        <v>1</v>
      </c>
      <c r="R3831" s="4"/>
      <c r="S3831" s="9" t="str">
        <f t="shared" si="363"/>
        <v>Lopez, Reynaldo</v>
      </c>
      <c r="T3831" s="9" t="str">
        <f t="shared" si="364"/>
        <v>Topps Holiday (Walmart)     RC</v>
      </c>
      <c r="U3831" s="9" t="str">
        <f>IFERROR(VLOOKUP(S3831,'Lookup '!B:D,3,FALSE)," ")</f>
        <v xml:space="preserve"> </v>
      </c>
      <c r="V3831" s="9" t="str">
        <f t="shared" si="362"/>
        <v>G</v>
      </c>
    </row>
    <row r="3832" spans="2:22" x14ac:dyDescent="0.25">
      <c r="B3832" t="s">
        <v>1823</v>
      </c>
      <c r="C3832">
        <v>2017</v>
      </c>
      <c r="D3832" t="s">
        <v>2463</v>
      </c>
      <c r="J3832" t="s">
        <v>14</v>
      </c>
      <c r="K3832" t="s">
        <v>2472</v>
      </c>
      <c r="L3832" t="s">
        <v>1663</v>
      </c>
      <c r="M3832" t="s">
        <v>1086</v>
      </c>
      <c r="N3832" t="s">
        <v>423</v>
      </c>
      <c r="O3832" t="s">
        <v>382</v>
      </c>
      <c r="Q3832">
        <v>1</v>
      </c>
      <c r="R3832" s="4"/>
      <c r="S3832" s="9" t="str">
        <f t="shared" si="363"/>
        <v>Newcomb, Sean</v>
      </c>
      <c r="T3832" s="9" t="str">
        <f t="shared" si="364"/>
        <v>Topps Holiday (Walmart)     RC</v>
      </c>
      <c r="U3832" s="9" t="str">
        <f>IFERROR(VLOOKUP(S3832,'Lookup '!B:D,3,FALSE)," ")</f>
        <v xml:space="preserve"> </v>
      </c>
      <c r="V3832" s="9" t="str">
        <f t="shared" si="362"/>
        <v>G</v>
      </c>
    </row>
    <row r="3833" spans="2:22" x14ac:dyDescent="0.25">
      <c r="B3833" t="s">
        <v>1823</v>
      </c>
      <c r="C3833">
        <v>2017</v>
      </c>
      <c r="D3833" t="s">
        <v>2463</v>
      </c>
      <c r="J3833" t="s">
        <v>14</v>
      </c>
      <c r="K3833" t="s">
        <v>2473</v>
      </c>
      <c r="L3833" t="s">
        <v>2065</v>
      </c>
      <c r="M3833" t="s">
        <v>447</v>
      </c>
      <c r="N3833" t="s">
        <v>446</v>
      </c>
      <c r="O3833" t="s">
        <v>388</v>
      </c>
      <c r="Q3833">
        <v>1</v>
      </c>
      <c r="R3833" s="4"/>
      <c r="S3833" s="9" t="str">
        <f t="shared" si="363"/>
        <v>Renfroe, Hunter</v>
      </c>
      <c r="T3833" s="9" t="str">
        <f t="shared" si="364"/>
        <v>Topps Holiday (Walmart)     RC</v>
      </c>
      <c r="U3833" s="9" t="str">
        <f>IFERROR(VLOOKUP(S3833,'Lookup '!B:D,3,FALSE)," ")</f>
        <v xml:space="preserve"> </v>
      </c>
      <c r="V3833" s="9" t="str">
        <f t="shared" si="362"/>
        <v>G</v>
      </c>
    </row>
    <row r="3834" spans="2:22" x14ac:dyDescent="0.25">
      <c r="B3834" t="s">
        <v>1823</v>
      </c>
      <c r="C3834">
        <v>2017</v>
      </c>
      <c r="D3834" t="s">
        <v>2463</v>
      </c>
      <c r="J3834" t="s">
        <v>14</v>
      </c>
      <c r="K3834" t="s">
        <v>2474</v>
      </c>
      <c r="L3834" t="s">
        <v>2475</v>
      </c>
      <c r="M3834" t="s">
        <v>718</v>
      </c>
      <c r="N3834" t="s">
        <v>463</v>
      </c>
      <c r="O3834" t="s">
        <v>382</v>
      </c>
      <c r="Q3834">
        <v>1</v>
      </c>
      <c r="R3834" s="4"/>
      <c r="S3834" s="9" t="str">
        <f t="shared" si="363"/>
        <v>Skoglund, Eric</v>
      </c>
      <c r="T3834" s="9" t="str">
        <f t="shared" si="364"/>
        <v>Topps Holiday (Walmart)     RC</v>
      </c>
      <c r="U3834" s="9" t="str">
        <f>IFERROR(VLOOKUP(S3834,'Lookup '!B:D,3,FALSE)," ")</f>
        <v xml:space="preserve"> </v>
      </c>
      <c r="V3834" s="9" t="str">
        <f t="shared" si="362"/>
        <v>G</v>
      </c>
    </row>
    <row r="3835" spans="2:22" x14ac:dyDescent="0.25">
      <c r="B3835" t="s">
        <v>1823</v>
      </c>
      <c r="C3835">
        <v>2017</v>
      </c>
      <c r="D3835" t="s">
        <v>2463</v>
      </c>
      <c r="K3835" t="s">
        <v>2476</v>
      </c>
      <c r="L3835" t="s">
        <v>1961</v>
      </c>
      <c r="M3835" t="s">
        <v>614</v>
      </c>
      <c r="N3835" t="s">
        <v>395</v>
      </c>
      <c r="O3835" t="s">
        <v>382</v>
      </c>
      <c r="Q3835">
        <v>1</v>
      </c>
      <c r="R3835" s="4"/>
      <c r="S3835" s="9" t="str">
        <f t="shared" si="363"/>
        <v>Berrios, Jose</v>
      </c>
      <c r="T3835" s="9" t="str">
        <f t="shared" si="364"/>
        <v xml:space="preserve">Topps Holiday (Walmart)     </v>
      </c>
      <c r="U3835" s="9" t="str">
        <f>IFERROR(VLOOKUP(S3835,'Lookup '!B:D,3,FALSE)," ")</f>
        <v xml:space="preserve"> </v>
      </c>
      <c r="V3835" s="9" t="str">
        <f t="shared" si="362"/>
        <v>G</v>
      </c>
    </row>
    <row r="3836" spans="2:22" x14ac:dyDescent="0.25">
      <c r="B3836" t="s">
        <v>1823</v>
      </c>
      <c r="C3836">
        <v>2017</v>
      </c>
      <c r="D3836" t="s">
        <v>2463</v>
      </c>
      <c r="K3836" t="s">
        <v>2477</v>
      </c>
      <c r="L3836" t="s">
        <v>1103</v>
      </c>
      <c r="M3836" t="s">
        <v>527</v>
      </c>
      <c r="N3836" t="s">
        <v>451</v>
      </c>
      <c r="O3836" t="s">
        <v>440</v>
      </c>
      <c r="Q3836">
        <v>1</v>
      </c>
      <c r="R3836" s="4">
        <v>0.6</v>
      </c>
      <c r="S3836" s="9" t="str">
        <f t="shared" si="363"/>
        <v>Machado, Manny</v>
      </c>
      <c r="T3836" s="9" t="str">
        <f t="shared" si="364"/>
        <v xml:space="preserve">Topps Holiday (Walmart)     </v>
      </c>
      <c r="U3836" s="9">
        <f>IFERROR(VLOOKUP(S3836,'Lookup '!B:D,3,FALSE)," ")</f>
        <v>0</v>
      </c>
      <c r="V3836" s="9" t="str">
        <f t="shared" si="362"/>
        <v>F $.25</v>
      </c>
    </row>
    <row r="3837" spans="2:22" x14ac:dyDescent="0.25">
      <c r="B3837" t="s">
        <v>1823</v>
      </c>
      <c r="C3837">
        <v>2017</v>
      </c>
      <c r="D3837" t="s">
        <v>2463</v>
      </c>
      <c r="J3837" t="s">
        <v>14</v>
      </c>
      <c r="K3837" t="s">
        <v>2478</v>
      </c>
      <c r="L3837" t="s">
        <v>1589</v>
      </c>
      <c r="M3837" t="s">
        <v>1870</v>
      </c>
      <c r="N3837" t="s">
        <v>465</v>
      </c>
      <c r="O3837" t="s">
        <v>382</v>
      </c>
      <c r="Q3837">
        <v>1</v>
      </c>
      <c r="R3837" s="4"/>
      <c r="S3837" s="9" t="str">
        <f t="shared" si="363"/>
        <v>Fulmer, Carson</v>
      </c>
      <c r="T3837" s="9" t="str">
        <f t="shared" si="364"/>
        <v>Topps Holiday (Walmart)     RC</v>
      </c>
      <c r="U3837" s="9" t="str">
        <f>IFERROR(VLOOKUP(S3837,'Lookup '!B:D,3,FALSE)," ")</f>
        <v/>
      </c>
      <c r="V3837" s="9" t="str">
        <f t="shared" si="362"/>
        <v>G</v>
      </c>
    </row>
    <row r="3838" spans="2:22" x14ac:dyDescent="0.25">
      <c r="B3838" t="s">
        <v>1823</v>
      </c>
      <c r="C3838">
        <v>2017</v>
      </c>
      <c r="D3838" t="s">
        <v>2463</v>
      </c>
      <c r="J3838" t="s">
        <v>14</v>
      </c>
      <c r="K3838" t="s">
        <v>2479</v>
      </c>
      <c r="L3838" t="s">
        <v>1315</v>
      </c>
      <c r="M3838" t="s">
        <v>801</v>
      </c>
      <c r="N3838" t="s">
        <v>391</v>
      </c>
      <c r="O3838" t="s">
        <v>382</v>
      </c>
      <c r="Q3838">
        <v>1</v>
      </c>
      <c r="R3838" s="4"/>
      <c r="S3838" s="9" t="str">
        <f t="shared" si="363"/>
        <v>Reyes, Alex</v>
      </c>
      <c r="T3838" s="9" t="str">
        <f t="shared" si="364"/>
        <v>Topps Holiday (Walmart)     RC</v>
      </c>
      <c r="U3838" s="9" t="str">
        <f>IFERROR(VLOOKUP(S3838,'Lookup '!B:D,3,FALSE)," ")</f>
        <v/>
      </c>
      <c r="V3838" s="9" t="str">
        <f t="shared" si="362"/>
        <v>G</v>
      </c>
    </row>
    <row r="3839" spans="2:22" x14ac:dyDescent="0.25">
      <c r="B3839" t="s">
        <v>1823</v>
      </c>
      <c r="C3839">
        <v>2017</v>
      </c>
      <c r="D3839" t="s">
        <v>2463</v>
      </c>
      <c r="J3839" t="s">
        <v>14</v>
      </c>
      <c r="K3839" t="s">
        <v>2480</v>
      </c>
      <c r="L3839" t="s">
        <v>869</v>
      </c>
      <c r="M3839" t="s">
        <v>725</v>
      </c>
      <c r="N3839" t="s">
        <v>781</v>
      </c>
      <c r="O3839" t="s">
        <v>382</v>
      </c>
      <c r="Q3839">
        <v>1</v>
      </c>
      <c r="R3839" s="4"/>
      <c r="S3839" s="9" t="str">
        <f t="shared" si="363"/>
        <v>Hoffman, Jeff</v>
      </c>
      <c r="T3839" s="9" t="str">
        <f t="shared" si="364"/>
        <v>Topps Holiday (Walmart)     RC</v>
      </c>
      <c r="U3839" s="9" t="str">
        <f>IFERROR(VLOOKUP(S3839,'Lookup '!B:D,3,FALSE)," ")</f>
        <v xml:space="preserve"> </v>
      </c>
      <c r="V3839" s="9" t="str">
        <f t="shared" si="362"/>
        <v>G</v>
      </c>
    </row>
    <row r="3840" spans="2:22" x14ac:dyDescent="0.25">
      <c r="B3840" t="s">
        <v>1823</v>
      </c>
      <c r="C3840">
        <v>2017</v>
      </c>
      <c r="D3840" t="s">
        <v>2463</v>
      </c>
      <c r="K3840" t="s">
        <v>2481</v>
      </c>
      <c r="L3840" t="s">
        <v>1117</v>
      </c>
      <c r="M3840" t="s">
        <v>370</v>
      </c>
      <c r="N3840" t="s">
        <v>417</v>
      </c>
      <c r="O3840" t="s">
        <v>388</v>
      </c>
      <c r="Q3840">
        <v>1</v>
      </c>
      <c r="R3840" s="4">
        <v>2</v>
      </c>
      <c r="S3840" s="9" t="str">
        <f t="shared" si="363"/>
        <v>Trout, Mike</v>
      </c>
      <c r="T3840" s="9" t="str">
        <f t="shared" si="364"/>
        <v xml:space="preserve">Topps Holiday (Walmart)     </v>
      </c>
      <c r="U3840" s="9" t="str">
        <f>IFERROR(VLOOKUP(S3840,'Lookup '!B:D,3,FALSE)," ")</f>
        <v/>
      </c>
      <c r="V3840" s="9" t="str">
        <f t="shared" si="362"/>
        <v>E $1</v>
      </c>
    </row>
    <row r="3841" spans="2:22" x14ac:dyDescent="0.25">
      <c r="B3841" t="s">
        <v>1823</v>
      </c>
      <c r="C3841">
        <v>2017</v>
      </c>
      <c r="D3841" t="s">
        <v>2463</v>
      </c>
      <c r="J3841" t="s">
        <v>14</v>
      </c>
      <c r="K3841" t="s">
        <v>2482</v>
      </c>
      <c r="L3841" t="s">
        <v>2159</v>
      </c>
      <c r="M3841" t="s">
        <v>1332</v>
      </c>
      <c r="N3841" t="s">
        <v>781</v>
      </c>
      <c r="O3841" t="s">
        <v>382</v>
      </c>
      <c r="Q3841">
        <v>1</v>
      </c>
      <c r="R3841" s="4"/>
      <c r="S3841" s="9" t="str">
        <f t="shared" si="363"/>
        <v>Freeland, Kyle</v>
      </c>
      <c r="T3841" s="9" t="str">
        <f t="shared" si="364"/>
        <v>Topps Holiday (Walmart)     RC</v>
      </c>
      <c r="U3841" s="9" t="str">
        <f>IFERROR(VLOOKUP(S3841,'Lookup '!B:D,3,FALSE)," ")</f>
        <v xml:space="preserve"> </v>
      </c>
      <c r="V3841" s="9" t="str">
        <f t="shared" si="362"/>
        <v>G</v>
      </c>
    </row>
    <row r="3842" spans="2:22" x14ac:dyDescent="0.25">
      <c r="B3842" t="s">
        <v>1823</v>
      </c>
      <c r="C3842">
        <v>2017</v>
      </c>
      <c r="D3842" t="s">
        <v>2463</v>
      </c>
      <c r="J3842" t="s">
        <v>14</v>
      </c>
      <c r="K3842" t="s">
        <v>2483</v>
      </c>
      <c r="L3842" t="s">
        <v>1719</v>
      </c>
      <c r="M3842" t="s">
        <v>1720</v>
      </c>
      <c r="N3842" t="s">
        <v>423</v>
      </c>
      <c r="O3842" t="s">
        <v>480</v>
      </c>
      <c r="Q3842">
        <v>1</v>
      </c>
      <c r="R3842" s="4"/>
      <c r="S3842" s="9" t="str">
        <f t="shared" si="363"/>
        <v>Swanson, Dansby</v>
      </c>
      <c r="T3842" s="9" t="str">
        <f t="shared" si="364"/>
        <v>Topps Holiday (Walmart)     RC</v>
      </c>
      <c r="U3842" s="9" t="str">
        <f>IFERROR(VLOOKUP(S3842,'Lookup '!B:D,3,FALSE)," ")</f>
        <v xml:space="preserve"> </v>
      </c>
      <c r="V3842" s="9" t="str">
        <f t="shared" si="362"/>
        <v>G</v>
      </c>
    </row>
    <row r="3843" spans="2:22" x14ac:dyDescent="0.25">
      <c r="B3843" t="s">
        <v>1823</v>
      </c>
      <c r="C3843">
        <v>2017</v>
      </c>
      <c r="D3843" t="s">
        <v>2463</v>
      </c>
      <c r="J3843" t="s">
        <v>14</v>
      </c>
      <c r="K3843" t="s">
        <v>2484</v>
      </c>
      <c r="L3843" t="s">
        <v>1382</v>
      </c>
      <c r="M3843" t="s">
        <v>1202</v>
      </c>
      <c r="N3843" t="s">
        <v>405</v>
      </c>
      <c r="O3843" t="s">
        <v>2485</v>
      </c>
      <c r="Q3843">
        <v>1</v>
      </c>
      <c r="R3843" s="4"/>
      <c r="S3843" s="9" t="str">
        <f t="shared" si="363"/>
        <v>Arroyo, Christian</v>
      </c>
      <c r="T3843" s="9" t="str">
        <f t="shared" si="364"/>
        <v>Topps Holiday (Walmart)     RC</v>
      </c>
      <c r="U3843" s="9" t="str">
        <f>IFERROR(VLOOKUP(S3843,'Lookup '!B:D,3,FALSE)," ")</f>
        <v xml:space="preserve"> </v>
      </c>
      <c r="V3843" s="9" t="str">
        <f t="shared" si="362"/>
        <v>G</v>
      </c>
    </row>
    <row r="3844" spans="2:22" x14ac:dyDescent="0.25">
      <c r="B3844" t="s">
        <v>1823</v>
      </c>
      <c r="C3844">
        <v>2017</v>
      </c>
      <c r="D3844" t="s">
        <v>2463</v>
      </c>
      <c r="J3844" t="s">
        <v>14</v>
      </c>
      <c r="K3844" t="s">
        <v>2486</v>
      </c>
      <c r="L3844" t="s">
        <v>1765</v>
      </c>
      <c r="M3844" t="s">
        <v>1032</v>
      </c>
      <c r="N3844" t="s">
        <v>381</v>
      </c>
      <c r="O3844" t="s">
        <v>382</v>
      </c>
      <c r="Q3844">
        <v>1</v>
      </c>
      <c r="R3844" s="4"/>
      <c r="S3844" s="9" t="str">
        <f t="shared" si="363"/>
        <v>Thompson, Jake</v>
      </c>
      <c r="T3844" s="9" t="str">
        <f t="shared" si="364"/>
        <v>Topps Holiday (Walmart)     RC</v>
      </c>
      <c r="U3844" s="9" t="str">
        <f>IFERROR(VLOOKUP(S3844,'Lookup '!B:D,3,FALSE)," ")</f>
        <v xml:space="preserve"> </v>
      </c>
      <c r="V3844" s="9" t="str">
        <f t="shared" si="362"/>
        <v>G</v>
      </c>
    </row>
    <row r="3845" spans="2:22" x14ac:dyDescent="0.25">
      <c r="B3845" t="s">
        <v>1823</v>
      </c>
      <c r="C3845">
        <v>2017</v>
      </c>
      <c r="D3845" t="s">
        <v>2463</v>
      </c>
      <c r="J3845" t="s">
        <v>14</v>
      </c>
      <c r="K3845" t="s">
        <v>2487</v>
      </c>
      <c r="L3845" t="s">
        <v>2024</v>
      </c>
      <c r="M3845" t="s">
        <v>351</v>
      </c>
      <c r="N3845" t="s">
        <v>532</v>
      </c>
      <c r="O3845" t="s">
        <v>382</v>
      </c>
      <c r="Q3845">
        <v>1</v>
      </c>
      <c r="R3845" s="4"/>
      <c r="S3845" s="9" t="str">
        <f t="shared" si="363"/>
        <v>Musgrove, Joe</v>
      </c>
      <c r="T3845" s="9" t="str">
        <f t="shared" si="364"/>
        <v>Topps Holiday (Walmart)     RC</v>
      </c>
      <c r="U3845" s="9" t="str">
        <f>IFERROR(VLOOKUP(S3845,'Lookup '!B:D,3,FALSE)," ")</f>
        <v xml:space="preserve"> </v>
      </c>
      <c r="V3845" s="9" t="str">
        <f t="shared" si="362"/>
        <v>G</v>
      </c>
    </row>
    <row r="3846" spans="2:22" x14ac:dyDescent="0.25">
      <c r="B3846" t="s">
        <v>1823</v>
      </c>
      <c r="C3846">
        <v>2017</v>
      </c>
      <c r="D3846" t="s">
        <v>2463</v>
      </c>
      <c r="J3846" t="s">
        <v>14</v>
      </c>
      <c r="K3846" t="s">
        <v>2488</v>
      </c>
      <c r="L3846" t="s">
        <v>2060</v>
      </c>
      <c r="M3846" t="s">
        <v>801</v>
      </c>
      <c r="N3846" t="s">
        <v>532</v>
      </c>
      <c r="O3846" t="s">
        <v>440</v>
      </c>
      <c r="Q3846">
        <v>1</v>
      </c>
      <c r="R3846" s="4">
        <v>2</v>
      </c>
      <c r="S3846" s="9" t="str">
        <f t="shared" si="363"/>
        <v>Bregman, Alex</v>
      </c>
      <c r="T3846" s="9" t="str">
        <f t="shared" si="364"/>
        <v>Topps Holiday (Walmart)     RC</v>
      </c>
      <c r="U3846" s="9">
        <f>IFERROR(VLOOKUP(S3846,'Lookup '!B:D,3,FALSE)," ")</f>
        <v>0</v>
      </c>
      <c r="V3846" s="9" t="str">
        <f t="shared" si="362"/>
        <v>E $1</v>
      </c>
    </row>
    <row r="3847" spans="2:22" x14ac:dyDescent="0.25">
      <c r="B3847" t="s">
        <v>1823</v>
      </c>
      <c r="C3847">
        <v>2017</v>
      </c>
      <c r="D3847" t="s">
        <v>2463</v>
      </c>
      <c r="J3847" t="s">
        <v>14</v>
      </c>
      <c r="K3847" t="s">
        <v>2489</v>
      </c>
      <c r="L3847" t="s">
        <v>1391</v>
      </c>
      <c r="M3847" t="s">
        <v>1277</v>
      </c>
      <c r="N3847" t="s">
        <v>463</v>
      </c>
      <c r="O3847" t="s">
        <v>388</v>
      </c>
      <c r="Q3847">
        <v>1</v>
      </c>
      <c r="R3847" s="4"/>
      <c r="S3847" s="9" t="str">
        <f t="shared" si="363"/>
        <v>Bonifacio, Jorge</v>
      </c>
      <c r="T3847" s="9" t="str">
        <f t="shared" si="364"/>
        <v>Topps Holiday (Walmart)     RC</v>
      </c>
      <c r="U3847" s="9" t="str">
        <f>IFERROR(VLOOKUP(S3847,'Lookup '!B:D,3,FALSE)," ")</f>
        <v xml:space="preserve"> </v>
      </c>
      <c r="V3847" s="9" t="str">
        <f t="shared" si="362"/>
        <v>G</v>
      </c>
    </row>
    <row r="3848" spans="2:22" x14ac:dyDescent="0.25">
      <c r="B3848" t="s">
        <v>1823</v>
      </c>
      <c r="C3848">
        <v>2017</v>
      </c>
      <c r="D3848" t="s">
        <v>2463</v>
      </c>
      <c r="K3848" t="s">
        <v>2490</v>
      </c>
      <c r="L3848" t="s">
        <v>1191</v>
      </c>
      <c r="M3848" t="s">
        <v>416</v>
      </c>
      <c r="N3848" t="s">
        <v>781</v>
      </c>
      <c r="O3848" t="s">
        <v>440</v>
      </c>
      <c r="Q3848">
        <v>1</v>
      </c>
      <c r="R3848" s="4">
        <v>0.6</v>
      </c>
      <c r="S3848" s="9" t="str">
        <f t="shared" si="363"/>
        <v>Arenado, Nolan</v>
      </c>
      <c r="T3848" s="9" t="str">
        <f t="shared" si="364"/>
        <v xml:space="preserve">Topps Holiday (Walmart)     </v>
      </c>
      <c r="U3848" s="9">
        <f>IFERROR(VLOOKUP(S3848,'Lookup '!B:D,3,FALSE)," ")</f>
        <v>0</v>
      </c>
      <c r="V3848" s="9" t="str">
        <f t="shared" si="362"/>
        <v>F $.25</v>
      </c>
    </row>
    <row r="3849" spans="2:22" x14ac:dyDescent="0.25">
      <c r="B3849" t="s">
        <v>1823</v>
      </c>
      <c r="C3849">
        <v>2017</v>
      </c>
      <c r="D3849" t="s">
        <v>2463</v>
      </c>
      <c r="K3849" t="s">
        <v>2491</v>
      </c>
      <c r="L3849" t="s">
        <v>1019</v>
      </c>
      <c r="M3849" t="s">
        <v>992</v>
      </c>
      <c r="N3849" t="s">
        <v>402</v>
      </c>
      <c r="O3849" t="s">
        <v>382</v>
      </c>
      <c r="Q3849">
        <v>1</v>
      </c>
      <c r="R3849" s="4">
        <v>0.6</v>
      </c>
      <c r="S3849" s="9" t="str">
        <f t="shared" si="363"/>
        <v>Sale, Chris</v>
      </c>
      <c r="T3849" s="9" t="str">
        <f t="shared" si="364"/>
        <v xml:space="preserve">Topps Holiday (Walmart)     </v>
      </c>
      <c r="U3849" s="9" t="str">
        <f>IFERROR(VLOOKUP(S3849,'Lookup '!B:D,3,FALSE)," ")</f>
        <v/>
      </c>
      <c r="V3849" s="9" t="str">
        <f t="shared" ref="V3849:V3905" si="365">IF(R3849&gt;0.249,IF(R3849&gt;0.99,IF(R3849&gt;4.99,IF(R3849&gt;9.99,IF(R3849&gt;49.99,IF(R3849&gt;99.99,"A $100","B $50"),"C $10"),"D $5"),"E $1"),"F $.25"),"G")</f>
        <v>F $.25</v>
      </c>
    </row>
    <row r="3850" spans="2:22" x14ac:dyDescent="0.25">
      <c r="B3850" t="s">
        <v>1823</v>
      </c>
      <c r="C3850">
        <v>2017</v>
      </c>
      <c r="D3850" t="s">
        <v>2463</v>
      </c>
      <c r="K3850" t="s">
        <v>2492</v>
      </c>
      <c r="L3850" t="s">
        <v>910</v>
      </c>
      <c r="M3850" t="s">
        <v>911</v>
      </c>
      <c r="N3850" t="s">
        <v>387</v>
      </c>
      <c r="O3850" t="s">
        <v>424</v>
      </c>
      <c r="Q3850">
        <v>1</v>
      </c>
      <c r="R3850" s="4">
        <v>0.75</v>
      </c>
      <c r="S3850" s="9" t="str">
        <f t="shared" si="363"/>
        <v>Cabrera, Miguel</v>
      </c>
      <c r="T3850" s="9" t="str">
        <f t="shared" si="364"/>
        <v xml:space="preserve">Topps Holiday (Walmart)     </v>
      </c>
      <c r="U3850" s="9" t="str">
        <f>IFERROR(VLOOKUP(S3850,'Lookup '!B:D,3,FALSE)," ")</f>
        <v/>
      </c>
      <c r="V3850" s="9" t="str">
        <f t="shared" si="365"/>
        <v>F $.25</v>
      </c>
    </row>
    <row r="3851" spans="2:22" x14ac:dyDescent="0.25">
      <c r="B3851" t="s">
        <v>1823</v>
      </c>
      <c r="C3851">
        <v>2017</v>
      </c>
      <c r="D3851" t="s">
        <v>2463</v>
      </c>
      <c r="J3851" t="s">
        <v>14</v>
      </c>
      <c r="K3851" t="s">
        <v>2493</v>
      </c>
      <c r="L3851" t="s">
        <v>1090</v>
      </c>
      <c r="M3851" t="s">
        <v>1091</v>
      </c>
      <c r="N3851" t="s">
        <v>433</v>
      </c>
      <c r="O3851" t="s">
        <v>388</v>
      </c>
      <c r="Q3851">
        <v>1</v>
      </c>
      <c r="R3851" s="4"/>
      <c r="S3851" s="9" t="str">
        <f t="shared" si="363"/>
        <v>Winker, Jesse</v>
      </c>
      <c r="T3851" s="9" t="str">
        <f t="shared" si="364"/>
        <v>Topps Holiday (Walmart)     RC</v>
      </c>
      <c r="U3851" s="9" t="str">
        <f>IFERROR(VLOOKUP(S3851,'Lookup '!B:D,3,FALSE)," ")</f>
        <v xml:space="preserve"> </v>
      </c>
      <c r="V3851" s="9" t="str">
        <f t="shared" si="365"/>
        <v>G</v>
      </c>
    </row>
    <row r="3852" spans="2:22" x14ac:dyDescent="0.25">
      <c r="B3852" t="s">
        <v>1823</v>
      </c>
      <c r="C3852">
        <v>2017</v>
      </c>
      <c r="D3852" t="s">
        <v>2463</v>
      </c>
      <c r="K3852" t="s">
        <v>2494</v>
      </c>
      <c r="L3852" t="s">
        <v>843</v>
      </c>
      <c r="M3852" t="s">
        <v>844</v>
      </c>
      <c r="N3852" t="s">
        <v>549</v>
      </c>
      <c r="O3852" t="s">
        <v>440</v>
      </c>
      <c r="Q3852">
        <v>1</v>
      </c>
      <c r="R3852" s="4">
        <v>0.6</v>
      </c>
      <c r="S3852" s="9" t="str">
        <f t="shared" si="363"/>
        <v>Beltre, Adrian</v>
      </c>
      <c r="T3852" s="9" t="str">
        <f t="shared" si="364"/>
        <v xml:space="preserve">Topps Holiday (Walmart)     </v>
      </c>
      <c r="U3852" s="9" t="str">
        <f>IFERROR(VLOOKUP(S3852,'Lookup '!B:D,3,FALSE)," ")</f>
        <v/>
      </c>
      <c r="V3852" s="9" t="str">
        <f t="shared" si="365"/>
        <v>F $.25</v>
      </c>
    </row>
    <row r="3853" spans="2:22" x14ac:dyDescent="0.25">
      <c r="B3853" t="s">
        <v>1823</v>
      </c>
      <c r="C3853">
        <v>2017</v>
      </c>
      <c r="D3853" t="s">
        <v>2463</v>
      </c>
      <c r="K3853" t="s">
        <v>2495</v>
      </c>
      <c r="L3853" t="s">
        <v>1769</v>
      </c>
      <c r="M3853" t="s">
        <v>870</v>
      </c>
      <c r="N3853" t="s">
        <v>781</v>
      </c>
      <c r="O3853" t="s">
        <v>480</v>
      </c>
      <c r="Q3853">
        <v>1</v>
      </c>
      <c r="R3853" s="4">
        <v>0.6</v>
      </c>
      <c r="S3853" s="9" t="str">
        <f t="shared" si="363"/>
        <v>Story, Trevor</v>
      </c>
      <c r="T3853" s="9" t="str">
        <f t="shared" si="364"/>
        <v xml:space="preserve">Topps Holiday (Walmart)     </v>
      </c>
      <c r="U3853" s="9" t="str">
        <f>IFERROR(VLOOKUP(S3853,'Lookup '!B:D,3,FALSE)," ")</f>
        <v/>
      </c>
      <c r="V3853" s="9" t="str">
        <f t="shared" si="365"/>
        <v>F $.25</v>
      </c>
    </row>
    <row r="3854" spans="2:22" x14ac:dyDescent="0.25">
      <c r="B3854" t="s">
        <v>1823</v>
      </c>
      <c r="C3854">
        <v>2017</v>
      </c>
      <c r="D3854" t="s">
        <v>2463</v>
      </c>
      <c r="K3854" t="s">
        <v>2496</v>
      </c>
      <c r="L3854" t="s">
        <v>982</v>
      </c>
      <c r="M3854" t="s">
        <v>983</v>
      </c>
      <c r="N3854" t="s">
        <v>394</v>
      </c>
      <c r="O3854" t="s">
        <v>382</v>
      </c>
      <c r="Q3854">
        <v>1</v>
      </c>
      <c r="R3854" s="4">
        <v>1</v>
      </c>
      <c r="S3854" s="9" t="str">
        <f t="shared" si="363"/>
        <v>Kershaw, Clayton</v>
      </c>
      <c r="T3854" s="9" t="str">
        <f t="shared" si="364"/>
        <v xml:space="preserve">Topps Holiday (Walmart)     </v>
      </c>
      <c r="U3854" s="9" t="str">
        <f>IFERROR(VLOOKUP(S3854,'Lookup '!B:D,3,FALSE)," ")</f>
        <v/>
      </c>
      <c r="V3854" s="9" t="str">
        <f t="shared" si="365"/>
        <v>E $1</v>
      </c>
    </row>
    <row r="3855" spans="2:22" x14ac:dyDescent="0.25">
      <c r="B3855" t="s">
        <v>1823</v>
      </c>
      <c r="C3855">
        <v>2017</v>
      </c>
      <c r="D3855" t="s">
        <v>2463</v>
      </c>
      <c r="K3855" t="s">
        <v>2497</v>
      </c>
      <c r="L3855" t="s">
        <v>1020</v>
      </c>
      <c r="M3855" t="s">
        <v>1021</v>
      </c>
      <c r="N3855" t="s">
        <v>782</v>
      </c>
      <c r="O3855" t="s">
        <v>388</v>
      </c>
      <c r="Q3855">
        <v>1</v>
      </c>
      <c r="R3855" s="4">
        <v>0.6</v>
      </c>
      <c r="S3855" s="9" t="str">
        <f t="shared" si="363"/>
        <v>Stanton, Giancarlo</v>
      </c>
      <c r="T3855" s="9" t="str">
        <f t="shared" si="364"/>
        <v xml:space="preserve">Topps Holiday (Walmart)     </v>
      </c>
      <c r="U3855" s="9" t="str">
        <f>IFERROR(VLOOKUP(S3855,'Lookup '!B:D,3,FALSE)," ")</f>
        <v/>
      </c>
      <c r="V3855" s="9" t="str">
        <f t="shared" si="365"/>
        <v>F $.25</v>
      </c>
    </row>
    <row r="3856" spans="2:22" x14ac:dyDescent="0.25">
      <c r="B3856" t="s">
        <v>1823</v>
      </c>
      <c r="C3856">
        <v>2017</v>
      </c>
      <c r="D3856" t="s">
        <v>2463</v>
      </c>
      <c r="J3856" t="s">
        <v>14</v>
      </c>
      <c r="K3856" t="s">
        <v>2498</v>
      </c>
      <c r="L3856" t="s">
        <v>1638</v>
      </c>
      <c r="M3856" t="s">
        <v>1639</v>
      </c>
      <c r="N3856" t="s">
        <v>456</v>
      </c>
      <c r="O3856" t="s">
        <v>388</v>
      </c>
      <c r="Q3856">
        <v>1</v>
      </c>
      <c r="R3856" s="4"/>
      <c r="S3856" s="9" t="str">
        <f t="shared" si="363"/>
        <v>Brinson, Lewis</v>
      </c>
      <c r="T3856" s="9" t="str">
        <f t="shared" si="364"/>
        <v>Topps Holiday (Walmart)     RC</v>
      </c>
      <c r="U3856" s="9" t="str">
        <f>IFERROR(VLOOKUP(S3856,'Lookup '!B:D,3,FALSE)," ")</f>
        <v xml:space="preserve"> </v>
      </c>
      <c r="V3856" s="9" t="str">
        <f t="shared" si="365"/>
        <v>G</v>
      </c>
    </row>
    <row r="3857" spans="2:22" x14ac:dyDescent="0.25">
      <c r="B3857" t="s">
        <v>1823</v>
      </c>
      <c r="C3857">
        <v>2017</v>
      </c>
      <c r="D3857" t="s">
        <v>2463</v>
      </c>
      <c r="J3857" t="s">
        <v>14</v>
      </c>
      <c r="K3857" t="s">
        <v>2499</v>
      </c>
      <c r="L3857" t="s">
        <v>1316</v>
      </c>
      <c r="M3857" t="s">
        <v>1346</v>
      </c>
      <c r="N3857" t="s">
        <v>402</v>
      </c>
      <c r="O3857" t="s">
        <v>424</v>
      </c>
      <c r="Q3857">
        <v>1</v>
      </c>
      <c r="R3857" s="4"/>
      <c r="S3857" s="9" t="str">
        <f t="shared" si="363"/>
        <v>Travis, Sam</v>
      </c>
      <c r="T3857" s="9" t="str">
        <f t="shared" si="364"/>
        <v>Topps Holiday (Walmart)     RC</v>
      </c>
      <c r="U3857" s="9" t="str">
        <f>IFERROR(VLOOKUP(S3857,'Lookup '!B:D,3,FALSE)," ")</f>
        <v xml:space="preserve"> </v>
      </c>
      <c r="V3857" s="9" t="str">
        <f t="shared" si="365"/>
        <v>G</v>
      </c>
    </row>
    <row r="3858" spans="2:22" x14ac:dyDescent="0.25">
      <c r="B3858" t="s">
        <v>1823</v>
      </c>
      <c r="C3858">
        <v>2017</v>
      </c>
      <c r="D3858" t="s">
        <v>2463</v>
      </c>
      <c r="J3858" t="s">
        <v>14</v>
      </c>
      <c r="K3858" t="s">
        <v>2500</v>
      </c>
      <c r="L3858" t="s">
        <v>2052</v>
      </c>
      <c r="M3858" t="s">
        <v>2053</v>
      </c>
      <c r="N3858" t="s">
        <v>532</v>
      </c>
      <c r="O3858" t="s">
        <v>424</v>
      </c>
      <c r="Q3858">
        <v>1</v>
      </c>
      <c r="R3858" s="4">
        <v>0.5</v>
      </c>
      <c r="S3858" s="9" t="str">
        <f t="shared" si="363"/>
        <v>Gurriel, Yulieski</v>
      </c>
      <c r="T3858" s="9" t="str">
        <f t="shared" si="364"/>
        <v>Topps Holiday (Walmart)     RC</v>
      </c>
      <c r="U3858" s="9" t="str">
        <f>IFERROR(VLOOKUP(S3858,'Lookup '!B:D,3,FALSE)," ")</f>
        <v/>
      </c>
      <c r="V3858" s="9" t="str">
        <f t="shared" si="365"/>
        <v>F $.25</v>
      </c>
    </row>
    <row r="3859" spans="2:22" x14ac:dyDescent="0.25">
      <c r="B3859" t="s">
        <v>1823</v>
      </c>
      <c r="C3859">
        <v>2017</v>
      </c>
      <c r="D3859" t="s">
        <v>2463</v>
      </c>
      <c r="J3859" t="s">
        <v>14</v>
      </c>
      <c r="K3859" t="s">
        <v>2501</v>
      </c>
      <c r="L3859" t="s">
        <v>1622</v>
      </c>
      <c r="M3859" t="s">
        <v>1623</v>
      </c>
      <c r="N3859" t="s">
        <v>451</v>
      </c>
      <c r="O3859" t="s">
        <v>2502</v>
      </c>
      <c r="Q3859">
        <v>1</v>
      </c>
      <c r="R3859" s="4"/>
      <c r="S3859" s="9" t="str">
        <f t="shared" si="363"/>
        <v>Mancini, Trey</v>
      </c>
      <c r="T3859" s="9" t="str">
        <f t="shared" si="364"/>
        <v>Topps Holiday (Walmart)     RC</v>
      </c>
      <c r="U3859" s="9" t="str">
        <f>IFERROR(VLOOKUP(S3859,'Lookup '!B:D,3,FALSE)," ")</f>
        <v xml:space="preserve"> </v>
      </c>
      <c r="V3859" s="9" t="str">
        <f t="shared" si="365"/>
        <v>G</v>
      </c>
    </row>
    <row r="3860" spans="2:22" x14ac:dyDescent="0.25">
      <c r="B3860" t="s">
        <v>1823</v>
      </c>
      <c r="C3860">
        <v>2017</v>
      </c>
      <c r="D3860" t="s">
        <v>2463</v>
      </c>
      <c r="J3860" t="s">
        <v>14</v>
      </c>
      <c r="K3860" t="s">
        <v>2503</v>
      </c>
      <c r="L3860" t="s">
        <v>2023</v>
      </c>
      <c r="M3860" t="s">
        <v>1815</v>
      </c>
      <c r="N3860" t="s">
        <v>430</v>
      </c>
      <c r="O3860" t="s">
        <v>382</v>
      </c>
      <c r="Q3860">
        <v>1</v>
      </c>
      <c r="R3860" s="4"/>
      <c r="S3860" s="9" t="str">
        <f t="shared" si="363"/>
        <v>Gsellman, Robert</v>
      </c>
      <c r="T3860" s="9" t="str">
        <f t="shared" si="364"/>
        <v>Topps Holiday (Walmart)     RC</v>
      </c>
      <c r="U3860" s="9" t="str">
        <f>IFERROR(VLOOKUP(S3860,'Lookup '!B:D,3,FALSE)," ")</f>
        <v xml:space="preserve"> </v>
      </c>
      <c r="V3860" s="9" t="str">
        <f t="shared" si="365"/>
        <v>G</v>
      </c>
    </row>
    <row r="3861" spans="2:22" x14ac:dyDescent="0.25">
      <c r="B3861" t="s">
        <v>377</v>
      </c>
      <c r="C3861">
        <v>2017</v>
      </c>
      <c r="D3861" t="s">
        <v>2463</v>
      </c>
      <c r="J3861" t="s">
        <v>14</v>
      </c>
      <c r="K3861" t="s">
        <v>2504</v>
      </c>
      <c r="L3861" t="s">
        <v>2054</v>
      </c>
      <c r="M3861" t="s">
        <v>421</v>
      </c>
      <c r="N3861" t="s">
        <v>425</v>
      </c>
      <c r="O3861" t="s">
        <v>388</v>
      </c>
      <c r="Q3861">
        <v>1</v>
      </c>
      <c r="R3861" s="4">
        <v>12</v>
      </c>
      <c r="S3861" s="9" t="str">
        <f t="shared" si="363"/>
        <v>Judge, Aaron</v>
      </c>
      <c r="T3861" s="9" t="str">
        <f t="shared" si="364"/>
        <v>Topps Holiday (Walmart)     RC</v>
      </c>
      <c r="U3861" s="9" t="str">
        <f>IFERROR(VLOOKUP(S3861,'Lookup '!B:D,3,FALSE)," ")</f>
        <v/>
      </c>
      <c r="V3861" s="9" t="str">
        <f t="shared" si="365"/>
        <v>C $10</v>
      </c>
    </row>
    <row r="3862" spans="2:22" x14ac:dyDescent="0.25">
      <c r="B3862" t="s">
        <v>1823</v>
      </c>
      <c r="C3862">
        <v>2017</v>
      </c>
      <c r="D3862" t="s">
        <v>2463</v>
      </c>
      <c r="K3862" t="s">
        <v>2466</v>
      </c>
      <c r="L3862" t="s">
        <v>1142</v>
      </c>
      <c r="M3862" t="s">
        <v>614</v>
      </c>
      <c r="N3862" t="s">
        <v>532</v>
      </c>
      <c r="O3862" t="s">
        <v>398</v>
      </c>
      <c r="Q3862">
        <v>1</v>
      </c>
      <c r="R3862" s="4">
        <v>0.75</v>
      </c>
      <c r="S3862" s="9" t="str">
        <f t="shared" si="363"/>
        <v>Altuve, Jose</v>
      </c>
      <c r="T3862" s="9" t="str">
        <f t="shared" si="364"/>
        <v xml:space="preserve">Topps Holiday (Walmart)     </v>
      </c>
      <c r="U3862" s="9" t="str">
        <f>IFERROR(VLOOKUP(S3862,'Lookup '!B:D,3,FALSE)," ")</f>
        <v/>
      </c>
      <c r="V3862" s="9" t="str">
        <f t="shared" si="365"/>
        <v>F $.25</v>
      </c>
    </row>
    <row r="3863" spans="2:22" x14ac:dyDescent="0.25">
      <c r="B3863" t="s">
        <v>1823</v>
      </c>
      <c r="C3863">
        <v>2017</v>
      </c>
      <c r="D3863" t="s">
        <v>2463</v>
      </c>
      <c r="J3863" t="s">
        <v>14</v>
      </c>
      <c r="K3863" t="s">
        <v>2505</v>
      </c>
      <c r="L3863" t="s">
        <v>2506</v>
      </c>
      <c r="M3863" t="s">
        <v>2507</v>
      </c>
      <c r="N3863" t="s">
        <v>555</v>
      </c>
      <c r="O3863" t="s">
        <v>388</v>
      </c>
      <c r="Q3863">
        <v>1</v>
      </c>
      <c r="R3863" s="4"/>
      <c r="S3863" s="9" t="str">
        <f t="shared" si="363"/>
        <v>Heredia, Guillermo</v>
      </c>
      <c r="T3863" s="9" t="str">
        <f t="shared" si="364"/>
        <v>Topps Holiday (Walmart)     RC</v>
      </c>
      <c r="U3863" s="9" t="str">
        <f>IFERROR(VLOOKUP(S3863,'Lookup '!B:D,3,FALSE)," ")</f>
        <v xml:space="preserve"> </v>
      </c>
      <c r="V3863" s="9" t="str">
        <f t="shared" si="365"/>
        <v>G</v>
      </c>
    </row>
    <row r="3864" spans="2:22" x14ac:dyDescent="0.25">
      <c r="B3864" t="s">
        <v>1823</v>
      </c>
      <c r="C3864">
        <v>2017</v>
      </c>
      <c r="D3864" t="s">
        <v>2463</v>
      </c>
      <c r="J3864" t="s">
        <v>14</v>
      </c>
      <c r="K3864" t="s">
        <v>2508</v>
      </c>
      <c r="L3864" t="s">
        <v>2050</v>
      </c>
      <c r="M3864" t="s">
        <v>527</v>
      </c>
      <c r="N3864" t="s">
        <v>446</v>
      </c>
      <c r="O3864" t="s">
        <v>388</v>
      </c>
      <c r="Q3864">
        <v>1</v>
      </c>
      <c r="R3864" s="4"/>
      <c r="S3864" s="9" t="str">
        <f t="shared" si="363"/>
        <v>Margot, Manny</v>
      </c>
      <c r="T3864" s="9" t="str">
        <f t="shared" si="364"/>
        <v>Topps Holiday (Walmart)     RC</v>
      </c>
      <c r="U3864" s="9" t="str">
        <f>IFERROR(VLOOKUP(S3864,'Lookup '!B:D,3,FALSE)," ")</f>
        <v xml:space="preserve"> </v>
      </c>
      <c r="V3864" s="9" t="str">
        <f t="shared" si="365"/>
        <v>G</v>
      </c>
    </row>
    <row r="3865" spans="2:22" x14ac:dyDescent="0.25">
      <c r="B3865" t="s">
        <v>1823</v>
      </c>
      <c r="C3865">
        <v>2017</v>
      </c>
      <c r="D3865" t="s">
        <v>2463</v>
      </c>
      <c r="K3865" t="s">
        <v>2509</v>
      </c>
      <c r="L3865" t="s">
        <v>889</v>
      </c>
      <c r="M3865" t="s">
        <v>732</v>
      </c>
      <c r="N3865" t="s">
        <v>417</v>
      </c>
      <c r="O3865" t="s">
        <v>457</v>
      </c>
      <c r="Q3865">
        <v>1</v>
      </c>
      <c r="R3865" s="4">
        <v>0.75</v>
      </c>
      <c r="S3865" s="9" t="str">
        <f t="shared" si="363"/>
        <v>Pujols, Albert</v>
      </c>
      <c r="T3865" s="9" t="str">
        <f t="shared" si="364"/>
        <v xml:space="preserve">Topps Holiday (Walmart)     </v>
      </c>
      <c r="U3865" s="9" t="str">
        <f>IFERROR(VLOOKUP(S3865,'Lookup '!B:D,3,FALSE)," ")</f>
        <v/>
      </c>
      <c r="V3865" s="9" t="str">
        <f t="shared" si="365"/>
        <v>F $.25</v>
      </c>
    </row>
    <row r="3866" spans="2:22" x14ac:dyDescent="0.25">
      <c r="B3866" t="s">
        <v>1823</v>
      </c>
      <c r="C3866">
        <v>2017</v>
      </c>
      <c r="D3866" t="s">
        <v>2463</v>
      </c>
      <c r="J3866" t="s">
        <v>14</v>
      </c>
      <c r="K3866" t="s">
        <v>2510</v>
      </c>
      <c r="L3866" t="s">
        <v>2511</v>
      </c>
      <c r="M3866" t="s">
        <v>747</v>
      </c>
      <c r="N3866" t="s">
        <v>425</v>
      </c>
      <c r="O3866" t="s">
        <v>382</v>
      </c>
      <c r="Q3866">
        <v>1</v>
      </c>
      <c r="R3866" s="4"/>
      <c r="S3866" s="9" t="str">
        <f t="shared" si="363"/>
        <v>Montgomery, Jordan</v>
      </c>
      <c r="T3866" s="9" t="str">
        <f t="shared" si="364"/>
        <v>Topps Holiday (Walmart)     RC</v>
      </c>
      <c r="U3866" s="9" t="str">
        <f>IFERROR(VLOOKUP(S3866,'Lookup '!B:D,3,FALSE)," ")</f>
        <v xml:space="preserve"> </v>
      </c>
      <c r="V3866" s="9" t="str">
        <f t="shared" si="365"/>
        <v>G</v>
      </c>
    </row>
    <row r="3867" spans="2:22" x14ac:dyDescent="0.25">
      <c r="B3867" t="s">
        <v>1823</v>
      </c>
      <c r="C3867">
        <v>2017</v>
      </c>
      <c r="D3867" t="s">
        <v>2463</v>
      </c>
      <c r="K3867" t="s">
        <v>2512</v>
      </c>
      <c r="L3867" t="s">
        <v>1338</v>
      </c>
      <c r="M3867" t="s">
        <v>1167</v>
      </c>
      <c r="N3867" t="s">
        <v>394</v>
      </c>
      <c r="O3867" t="s">
        <v>480</v>
      </c>
      <c r="Q3867">
        <v>1</v>
      </c>
      <c r="R3867" s="4">
        <v>0.5</v>
      </c>
      <c r="S3867" s="9" t="str">
        <f t="shared" si="363"/>
        <v>Seager, Corey</v>
      </c>
      <c r="T3867" s="9" t="str">
        <f t="shared" si="364"/>
        <v xml:space="preserve">Topps Holiday (Walmart)     </v>
      </c>
      <c r="U3867" s="9" t="str">
        <f>IFERROR(VLOOKUP(S3867,'Lookup '!B:D,3,FALSE)," ")</f>
        <v/>
      </c>
      <c r="V3867" s="9" t="str">
        <f t="shared" si="365"/>
        <v>F $.25</v>
      </c>
    </row>
    <row r="3868" spans="2:22" x14ac:dyDescent="0.25">
      <c r="B3868" t="s">
        <v>1823</v>
      </c>
      <c r="C3868">
        <v>2017</v>
      </c>
      <c r="D3868" t="s">
        <v>2463</v>
      </c>
      <c r="J3868" t="s">
        <v>14</v>
      </c>
      <c r="K3868" t="s">
        <v>2513</v>
      </c>
      <c r="L3868" t="s">
        <v>1340</v>
      </c>
      <c r="M3868" t="s">
        <v>1256</v>
      </c>
      <c r="N3868" t="s">
        <v>425</v>
      </c>
      <c r="O3868" t="s">
        <v>424</v>
      </c>
      <c r="Q3868">
        <v>1</v>
      </c>
      <c r="R3868" s="4"/>
      <c r="S3868" s="9" t="str">
        <f t="shared" si="363"/>
        <v>Austin, Tyler</v>
      </c>
      <c r="T3868" s="9" t="str">
        <f t="shared" si="364"/>
        <v>Topps Holiday (Walmart)     RC</v>
      </c>
      <c r="U3868" s="9" t="str">
        <f>IFERROR(VLOOKUP(S3868,'Lookup '!B:D,3,FALSE)," ")</f>
        <v xml:space="preserve"> </v>
      </c>
      <c r="V3868" s="9" t="str">
        <f t="shared" si="365"/>
        <v>G</v>
      </c>
    </row>
    <row r="3869" spans="2:22" x14ac:dyDescent="0.25">
      <c r="B3869" t="s">
        <v>1823</v>
      </c>
      <c r="C3869">
        <v>2017</v>
      </c>
      <c r="D3869" t="s">
        <v>2463</v>
      </c>
      <c r="J3869" t="s">
        <v>14</v>
      </c>
      <c r="K3869" t="s">
        <v>2514</v>
      </c>
      <c r="L3869" t="s">
        <v>1093</v>
      </c>
      <c r="M3869" t="s">
        <v>1225</v>
      </c>
      <c r="N3869" t="s">
        <v>391</v>
      </c>
      <c r="O3869" t="s">
        <v>382</v>
      </c>
      <c r="Q3869">
        <v>1</v>
      </c>
      <c r="R3869" s="4"/>
      <c r="S3869" s="9" t="str">
        <f t="shared" si="363"/>
        <v>Weaver, Luke</v>
      </c>
      <c r="T3869" s="9" t="str">
        <f t="shared" si="364"/>
        <v>Topps Holiday (Walmart)     RC</v>
      </c>
      <c r="U3869" s="9" t="str">
        <f>IFERROR(VLOOKUP(S3869,'Lookup '!B:D,3,FALSE)," ")</f>
        <v xml:space="preserve"> </v>
      </c>
      <c r="V3869" s="9" t="str">
        <f t="shared" si="365"/>
        <v>G</v>
      </c>
    </row>
    <row r="3870" spans="2:22" x14ac:dyDescent="0.25">
      <c r="B3870" t="s">
        <v>377</v>
      </c>
      <c r="C3870">
        <v>2017</v>
      </c>
      <c r="D3870" t="s">
        <v>2463</v>
      </c>
      <c r="J3870" t="s">
        <v>14</v>
      </c>
      <c r="K3870" t="s">
        <v>2515</v>
      </c>
      <c r="L3870" t="s">
        <v>2242</v>
      </c>
      <c r="M3870" t="s">
        <v>1163</v>
      </c>
      <c r="N3870" t="s">
        <v>394</v>
      </c>
      <c r="O3870" t="s">
        <v>2409</v>
      </c>
      <c r="Q3870">
        <v>1</v>
      </c>
      <c r="R3870" s="4">
        <v>12</v>
      </c>
      <c r="S3870" s="9" t="str">
        <f t="shared" si="363"/>
        <v>Bellinger, Cody</v>
      </c>
      <c r="T3870" s="9" t="str">
        <f t="shared" si="364"/>
        <v>Topps Holiday (Walmart)     RC</v>
      </c>
      <c r="U3870" s="9">
        <f>IFERROR(VLOOKUP(S3870,'Lookup '!B:D,3,FALSE)," ")</f>
        <v>0</v>
      </c>
      <c r="V3870" s="9" t="str">
        <f t="shared" si="365"/>
        <v>C $10</v>
      </c>
    </row>
    <row r="3871" spans="2:22" x14ac:dyDescent="0.25">
      <c r="B3871" t="s">
        <v>1823</v>
      </c>
      <c r="C3871">
        <v>2017</v>
      </c>
      <c r="D3871" t="s">
        <v>2463</v>
      </c>
      <c r="J3871" t="s">
        <v>14</v>
      </c>
      <c r="K3871" t="s">
        <v>2467</v>
      </c>
      <c r="L3871" t="s">
        <v>2411</v>
      </c>
      <c r="M3871" t="s">
        <v>2410</v>
      </c>
      <c r="N3871" t="s">
        <v>446</v>
      </c>
      <c r="O3871" t="s">
        <v>382</v>
      </c>
      <c r="Q3871">
        <v>1</v>
      </c>
      <c r="R3871" s="4"/>
      <c r="S3871" s="9" t="str">
        <f t="shared" si="363"/>
        <v>Dinelson, Lamet</v>
      </c>
      <c r="T3871" s="9" t="str">
        <f t="shared" si="364"/>
        <v>Topps Holiday (Walmart)     RC</v>
      </c>
      <c r="U3871" s="9" t="str">
        <f>IFERROR(VLOOKUP(S3871,'Lookup '!B:D,3,FALSE)," ")</f>
        <v xml:space="preserve"> </v>
      </c>
      <c r="V3871" s="9" t="str">
        <f t="shared" si="365"/>
        <v>G</v>
      </c>
    </row>
    <row r="3872" spans="2:22" x14ac:dyDescent="0.25">
      <c r="B3872" t="s">
        <v>1823</v>
      </c>
      <c r="C3872">
        <v>2017</v>
      </c>
      <c r="D3872" t="s">
        <v>2463</v>
      </c>
      <c r="J3872" t="s">
        <v>14</v>
      </c>
      <c r="K3872" t="s">
        <v>2516</v>
      </c>
      <c r="L3872" t="s">
        <v>2063</v>
      </c>
      <c r="M3872" t="s">
        <v>2064</v>
      </c>
      <c r="N3872" t="s">
        <v>443</v>
      </c>
      <c r="O3872" t="s">
        <v>382</v>
      </c>
      <c r="Q3872">
        <v>1</v>
      </c>
      <c r="R3872" s="4"/>
      <c r="S3872" s="9" t="str">
        <f t="shared" si="363"/>
        <v>Cotton, Jharel</v>
      </c>
      <c r="T3872" s="9" t="str">
        <f t="shared" si="364"/>
        <v>Topps Holiday (Walmart)     RC</v>
      </c>
      <c r="U3872" s="9" t="str">
        <f>IFERROR(VLOOKUP(S3872,'Lookup '!B:D,3,FALSE)," ")</f>
        <v xml:space="preserve"> </v>
      </c>
      <c r="V3872" s="9" t="str">
        <f t="shared" si="365"/>
        <v>G</v>
      </c>
    </row>
    <row r="3873" spans="2:22" x14ac:dyDescent="0.25">
      <c r="B3873" t="s">
        <v>1823</v>
      </c>
      <c r="C3873">
        <v>2017</v>
      </c>
      <c r="D3873" t="s">
        <v>2463</v>
      </c>
      <c r="K3873" t="s">
        <v>2517</v>
      </c>
      <c r="L3873" t="s">
        <v>1350</v>
      </c>
      <c r="M3873" t="s">
        <v>1351</v>
      </c>
      <c r="N3873" t="s">
        <v>402</v>
      </c>
      <c r="O3873" t="s">
        <v>388</v>
      </c>
      <c r="Q3873">
        <v>1</v>
      </c>
      <c r="R3873" s="4">
        <v>0.75</v>
      </c>
      <c r="S3873" s="9" t="str">
        <f t="shared" si="363"/>
        <v>Betts, Mookie</v>
      </c>
      <c r="T3873" s="9" t="str">
        <f t="shared" si="364"/>
        <v xml:space="preserve">Topps Holiday (Walmart)     </v>
      </c>
      <c r="U3873" s="9" t="str">
        <f>IFERROR(VLOOKUP(S3873,'Lookup '!B:D,3,FALSE)," ")</f>
        <v/>
      </c>
      <c r="V3873" s="9" t="str">
        <f t="shared" si="365"/>
        <v>F $.25</v>
      </c>
    </row>
    <row r="3874" spans="2:22" x14ac:dyDescent="0.25">
      <c r="B3874" t="s">
        <v>1823</v>
      </c>
      <c r="C3874">
        <v>2017</v>
      </c>
      <c r="D3874" t="s">
        <v>2463</v>
      </c>
      <c r="J3874" t="s">
        <v>14</v>
      </c>
      <c r="K3874" t="s">
        <v>2518</v>
      </c>
      <c r="L3874" t="s">
        <v>2057</v>
      </c>
      <c r="M3874" t="s">
        <v>361</v>
      </c>
      <c r="N3874" t="s">
        <v>781</v>
      </c>
      <c r="O3874" t="s">
        <v>388</v>
      </c>
      <c r="Q3874">
        <v>1</v>
      </c>
      <c r="R3874" s="4"/>
      <c r="S3874" s="9" t="str">
        <f t="shared" si="363"/>
        <v>Dahl, David</v>
      </c>
      <c r="T3874" s="9" t="str">
        <f t="shared" si="364"/>
        <v>Topps Holiday (Walmart)     RC</v>
      </c>
      <c r="U3874" s="9" t="str">
        <f>IFERROR(VLOOKUP(S3874,'Lookup '!B:D,3,FALSE)," ")</f>
        <v xml:space="preserve"> </v>
      </c>
      <c r="V3874" s="9" t="str">
        <f t="shared" si="365"/>
        <v>G</v>
      </c>
    </row>
    <row r="3875" spans="2:22" x14ac:dyDescent="0.25">
      <c r="C3875">
        <v>2017</v>
      </c>
      <c r="D3875" t="s">
        <v>2463</v>
      </c>
      <c r="K3875" t="s">
        <v>3919</v>
      </c>
      <c r="L3875" t="s">
        <v>1249</v>
      </c>
      <c r="M3875" t="s">
        <v>421</v>
      </c>
      <c r="N3875" t="s">
        <v>381</v>
      </c>
      <c r="O3875" t="s">
        <v>382</v>
      </c>
      <c r="Q3875">
        <v>1</v>
      </c>
      <c r="R3875" s="4">
        <v>0.25</v>
      </c>
      <c r="S3875" s="9" t="str">
        <f t="shared" si="363"/>
        <v>Nola, Aaron</v>
      </c>
      <c r="T3875" s="9" t="str">
        <f t="shared" si="364"/>
        <v xml:space="preserve">Topps Holiday (Walmart)     </v>
      </c>
      <c r="U3875" s="9" t="str">
        <f>IFERROR(VLOOKUP(S3875,'Lookup '!B:D,3,FALSE)," ")</f>
        <v xml:space="preserve"> </v>
      </c>
      <c r="V3875" s="9" t="str">
        <f t="shared" ref="V3875" si="366">IF(R3875&gt;0.249,IF(R3875&gt;0.99,IF(R3875&gt;4.99,IF(R3875&gt;9.99,IF(R3875&gt;49.99,IF(R3875&gt;99.99,"A $100","B $50"),"C $10"),"D $5"),"E $1"),"F $.25"),"G")</f>
        <v>F $.25</v>
      </c>
    </row>
    <row r="3876" spans="2:22" x14ac:dyDescent="0.25">
      <c r="B3876" t="s">
        <v>1823</v>
      </c>
      <c r="C3876">
        <v>2017</v>
      </c>
      <c r="D3876" t="s">
        <v>2463</v>
      </c>
      <c r="J3876" t="s">
        <v>14</v>
      </c>
      <c r="K3876" t="s">
        <v>2519</v>
      </c>
      <c r="L3876" t="s">
        <v>2520</v>
      </c>
      <c r="M3876" t="s">
        <v>761</v>
      </c>
      <c r="N3876" t="s">
        <v>555</v>
      </c>
      <c r="O3876" t="s">
        <v>388</v>
      </c>
      <c r="Q3876">
        <v>1</v>
      </c>
      <c r="R3876" s="4"/>
      <c r="S3876" s="9" t="str">
        <f t="shared" si="363"/>
        <v>Haniger, Mitch</v>
      </c>
      <c r="T3876" s="9" t="str">
        <f t="shared" si="364"/>
        <v>Topps Holiday (Walmart)     RC</v>
      </c>
      <c r="U3876" s="9" t="str">
        <f>IFERROR(VLOOKUP(S3876,'Lookup '!B:D,3,FALSE)," ")</f>
        <v xml:space="preserve"> </v>
      </c>
      <c r="V3876" s="9" t="str">
        <f t="shared" si="365"/>
        <v>G</v>
      </c>
    </row>
    <row r="3877" spans="2:22" x14ac:dyDescent="0.25">
      <c r="B3877" t="s">
        <v>1823</v>
      </c>
      <c r="C3877">
        <v>2017</v>
      </c>
      <c r="D3877" t="s">
        <v>2463</v>
      </c>
      <c r="K3877" t="s">
        <v>2521</v>
      </c>
      <c r="L3877" t="s">
        <v>994</v>
      </c>
      <c r="M3877" t="s">
        <v>995</v>
      </c>
      <c r="N3877" t="s">
        <v>966</v>
      </c>
      <c r="O3877" t="s">
        <v>382</v>
      </c>
      <c r="Q3877">
        <v>1</v>
      </c>
      <c r="R3877" s="4">
        <v>0.6</v>
      </c>
      <c r="S3877" s="9" t="str">
        <f t="shared" si="363"/>
        <v>Scherzer, Max</v>
      </c>
      <c r="T3877" s="9" t="str">
        <f t="shared" si="364"/>
        <v xml:space="preserve">Topps Holiday (Walmart)     </v>
      </c>
      <c r="U3877" s="9" t="str">
        <f>IFERROR(VLOOKUP(S3877,'Lookup '!B:D,3,FALSE)," ")</f>
        <v/>
      </c>
      <c r="V3877" s="9" t="str">
        <f t="shared" si="365"/>
        <v>F $.25</v>
      </c>
    </row>
    <row r="3878" spans="2:22" x14ac:dyDescent="0.25">
      <c r="B3878" t="s">
        <v>1823</v>
      </c>
      <c r="C3878">
        <v>2017</v>
      </c>
      <c r="D3878" t="s">
        <v>2463</v>
      </c>
      <c r="J3878" t="s">
        <v>14</v>
      </c>
      <c r="K3878" t="s">
        <v>2522</v>
      </c>
      <c r="L3878" t="s">
        <v>1205</v>
      </c>
      <c r="M3878" t="s">
        <v>1484</v>
      </c>
      <c r="N3878" t="s">
        <v>456</v>
      </c>
      <c r="O3878" t="s">
        <v>480</v>
      </c>
      <c r="Q3878">
        <v>1</v>
      </c>
      <c r="R3878" s="4"/>
      <c r="S3878" s="9" t="str">
        <f t="shared" si="363"/>
        <v>Arcia, Orlando</v>
      </c>
      <c r="T3878" s="9" t="str">
        <f t="shared" si="364"/>
        <v>Topps Holiday (Walmart)     RC</v>
      </c>
      <c r="U3878" s="9" t="str">
        <f>IFERROR(VLOOKUP(S3878,'Lookup '!B:D,3,FALSE)," ")</f>
        <v xml:space="preserve"> </v>
      </c>
      <c r="V3878" s="9" t="str">
        <f t="shared" si="365"/>
        <v>G</v>
      </c>
    </row>
    <row r="3879" spans="2:22" x14ac:dyDescent="0.25">
      <c r="B3879" t="s">
        <v>1823</v>
      </c>
      <c r="C3879">
        <v>2017</v>
      </c>
      <c r="D3879" t="s">
        <v>2463</v>
      </c>
      <c r="K3879" t="s">
        <v>2523</v>
      </c>
      <c r="L3879" t="s">
        <v>1441</v>
      </c>
      <c r="M3879" t="s">
        <v>1149</v>
      </c>
      <c r="N3879" t="s">
        <v>554</v>
      </c>
      <c r="O3879" t="s">
        <v>480</v>
      </c>
      <c r="Q3879">
        <v>1</v>
      </c>
      <c r="R3879" s="4">
        <v>0.75</v>
      </c>
      <c r="S3879" s="9" t="str">
        <f t="shared" si="363"/>
        <v>Lindor, Francisco</v>
      </c>
      <c r="T3879" s="9" t="str">
        <f t="shared" si="364"/>
        <v xml:space="preserve">Topps Holiday (Walmart)     </v>
      </c>
      <c r="U3879" s="9">
        <f>IFERROR(VLOOKUP(S3879,'Lookup '!B:D,3,FALSE)," ")</f>
        <v>0</v>
      </c>
      <c r="V3879" s="9" t="str">
        <f t="shared" si="365"/>
        <v>F $.25</v>
      </c>
    </row>
    <row r="3880" spans="2:22" x14ac:dyDescent="0.25">
      <c r="B3880" t="s">
        <v>1823</v>
      </c>
      <c r="C3880">
        <v>2017</v>
      </c>
      <c r="D3880" t="s">
        <v>2463</v>
      </c>
      <c r="K3880" t="s">
        <v>2524</v>
      </c>
      <c r="L3880" t="s">
        <v>1279</v>
      </c>
      <c r="M3880" t="s">
        <v>372</v>
      </c>
      <c r="N3880" t="s">
        <v>425</v>
      </c>
      <c r="O3880" t="s">
        <v>28</v>
      </c>
      <c r="Q3880">
        <v>1</v>
      </c>
      <c r="R3880" s="4">
        <v>1</v>
      </c>
      <c r="S3880" s="9" t="str">
        <f t="shared" si="363"/>
        <v>Sanchez, Gary</v>
      </c>
      <c r="T3880" s="9" t="str">
        <f t="shared" si="364"/>
        <v xml:space="preserve">Topps Holiday (Walmart)     </v>
      </c>
      <c r="U3880" s="9" t="str">
        <f>IFERROR(VLOOKUP(S3880,'Lookup '!B:D,3,FALSE)," ")</f>
        <v/>
      </c>
      <c r="V3880" s="9" t="str">
        <f t="shared" si="365"/>
        <v>E $1</v>
      </c>
    </row>
    <row r="3881" spans="2:22" x14ac:dyDescent="0.25">
      <c r="B3881" t="s">
        <v>1823</v>
      </c>
      <c r="C3881">
        <v>2017</v>
      </c>
      <c r="D3881" t="s">
        <v>2463</v>
      </c>
      <c r="J3881" t="s">
        <v>14</v>
      </c>
      <c r="K3881" t="s">
        <v>2525</v>
      </c>
      <c r="L3881" t="s">
        <v>2377</v>
      </c>
      <c r="M3881" t="s">
        <v>2378</v>
      </c>
      <c r="N3881" t="s">
        <v>781</v>
      </c>
      <c r="O3881" t="s">
        <v>382</v>
      </c>
      <c r="Q3881">
        <v>1</v>
      </c>
      <c r="R3881" s="4"/>
      <c r="S3881" s="9" t="str">
        <f t="shared" si="363"/>
        <v>Marquez, German</v>
      </c>
      <c r="T3881" s="9" t="str">
        <f t="shared" si="364"/>
        <v>Topps Holiday (Walmart)     RC</v>
      </c>
      <c r="U3881" s="9" t="str">
        <f>IFERROR(VLOOKUP(S3881,'Lookup '!B:D,3,FALSE)," ")</f>
        <v xml:space="preserve"> </v>
      </c>
      <c r="V3881" s="9" t="str">
        <f t="shared" si="365"/>
        <v>G</v>
      </c>
    </row>
    <row r="3882" spans="2:22" x14ac:dyDescent="0.25">
      <c r="B3882" t="s">
        <v>1823</v>
      </c>
      <c r="C3882">
        <v>2017</v>
      </c>
      <c r="D3882" t="s">
        <v>2463</v>
      </c>
      <c r="K3882" t="s">
        <v>2526</v>
      </c>
      <c r="L3882" t="s">
        <v>2527</v>
      </c>
      <c r="M3882" t="s">
        <v>989</v>
      </c>
      <c r="N3882" t="s">
        <v>394</v>
      </c>
      <c r="O3882" t="s">
        <v>388</v>
      </c>
      <c r="Q3882">
        <v>1</v>
      </c>
      <c r="R3882" s="4"/>
      <c r="S3882" s="9" t="str">
        <f t="shared" si="363"/>
        <v>Toles, Andrew</v>
      </c>
      <c r="T3882" s="9" t="str">
        <f t="shared" si="364"/>
        <v xml:space="preserve">Topps Holiday (Walmart)     </v>
      </c>
      <c r="U3882" s="9" t="str">
        <f>IFERROR(VLOOKUP(S3882,'Lookup '!B:D,3,FALSE)," ")</f>
        <v xml:space="preserve"> </v>
      </c>
      <c r="V3882" s="9" t="str">
        <f t="shared" si="365"/>
        <v>G</v>
      </c>
    </row>
    <row r="3883" spans="2:22" x14ac:dyDescent="0.25">
      <c r="B3883" t="s">
        <v>1823</v>
      </c>
      <c r="C3883">
        <v>2017</v>
      </c>
      <c r="D3883" t="s">
        <v>2463</v>
      </c>
      <c r="J3883" t="s">
        <v>14</v>
      </c>
      <c r="K3883" t="s">
        <v>2528</v>
      </c>
      <c r="L3883" t="s">
        <v>2055</v>
      </c>
      <c r="M3883" t="s">
        <v>2056</v>
      </c>
      <c r="N3883" t="s">
        <v>443</v>
      </c>
      <c r="O3883" t="s">
        <v>424</v>
      </c>
      <c r="Q3883">
        <v>1</v>
      </c>
      <c r="R3883" s="4"/>
      <c r="S3883" s="9" t="str">
        <f t="shared" si="363"/>
        <v>Healy, Ryon</v>
      </c>
      <c r="T3883" s="9" t="str">
        <f t="shared" si="364"/>
        <v>Topps Holiday (Walmart)     RC</v>
      </c>
      <c r="U3883" s="9" t="str">
        <f>IFERROR(VLOOKUP(S3883,'Lookup '!B:D,3,FALSE)," ")</f>
        <v/>
      </c>
      <c r="V3883" s="9" t="str">
        <f t="shared" si="365"/>
        <v>G</v>
      </c>
    </row>
    <row r="3884" spans="2:22" x14ac:dyDescent="0.25">
      <c r="B3884" t="s">
        <v>1823</v>
      </c>
      <c r="C3884">
        <v>2017</v>
      </c>
      <c r="D3884" t="s">
        <v>2463</v>
      </c>
      <c r="K3884" t="s">
        <v>2529</v>
      </c>
      <c r="L3884" t="s">
        <v>1540</v>
      </c>
      <c r="M3884" t="s">
        <v>1541</v>
      </c>
      <c r="N3884" t="s">
        <v>966</v>
      </c>
      <c r="O3884" t="s">
        <v>480</v>
      </c>
      <c r="Q3884">
        <v>1</v>
      </c>
      <c r="R3884" s="4"/>
      <c r="S3884" s="9" t="str">
        <f t="shared" si="363"/>
        <v>Turner, Trea</v>
      </c>
      <c r="T3884" s="9" t="str">
        <f t="shared" si="364"/>
        <v xml:space="preserve">Topps Holiday (Walmart)     </v>
      </c>
      <c r="U3884" s="9" t="str">
        <f>IFERROR(VLOOKUP(S3884,'Lookup '!B:D,3,FALSE)," ")</f>
        <v/>
      </c>
      <c r="V3884" s="9" t="str">
        <f t="shared" si="365"/>
        <v>G</v>
      </c>
    </row>
    <row r="3885" spans="2:22" x14ac:dyDescent="0.25">
      <c r="B3885" t="s">
        <v>1823</v>
      </c>
      <c r="C3885">
        <v>2017</v>
      </c>
      <c r="D3885" t="s">
        <v>2463</v>
      </c>
      <c r="K3885" t="s">
        <v>2530</v>
      </c>
      <c r="L3885" t="s">
        <v>1589</v>
      </c>
      <c r="M3885" t="s">
        <v>748</v>
      </c>
      <c r="N3885" t="s">
        <v>387</v>
      </c>
      <c r="O3885" t="s">
        <v>382</v>
      </c>
      <c r="Q3885">
        <v>1</v>
      </c>
      <c r="R3885" s="4"/>
      <c r="S3885" s="9" t="str">
        <f t="shared" ref="S3885:S3948" si="367">L3885&amp;", "&amp;M3885</f>
        <v>Fulmer, Michael</v>
      </c>
      <c r="T3885" s="9" t="str">
        <f t="shared" si="364"/>
        <v xml:space="preserve">Topps Holiday (Walmart)     </v>
      </c>
      <c r="U3885" s="9" t="str">
        <f>IFERROR(VLOOKUP(S3885,'Lookup '!B:D,3,FALSE)," ")</f>
        <v/>
      </c>
      <c r="V3885" s="9" t="str">
        <f t="shared" si="365"/>
        <v>G</v>
      </c>
    </row>
    <row r="3886" spans="2:22" x14ac:dyDescent="0.25">
      <c r="B3886" t="s">
        <v>1823</v>
      </c>
      <c r="C3886">
        <v>2017</v>
      </c>
      <c r="D3886" t="s">
        <v>2463</v>
      </c>
      <c r="J3886" t="s">
        <v>14</v>
      </c>
      <c r="K3886" t="s">
        <v>2531</v>
      </c>
      <c r="L3886" t="s">
        <v>2532</v>
      </c>
      <c r="M3886" t="s">
        <v>1162</v>
      </c>
      <c r="N3886" t="s">
        <v>443</v>
      </c>
      <c r="O3886" t="s">
        <v>480</v>
      </c>
      <c r="Q3886">
        <v>1</v>
      </c>
      <c r="R3886" s="4"/>
      <c r="S3886" s="9" t="str">
        <f t="shared" si="367"/>
        <v>Barreto, Franklin</v>
      </c>
      <c r="T3886" s="9" t="str">
        <f t="shared" si="364"/>
        <v>Topps Holiday (Walmart)     RC</v>
      </c>
      <c r="U3886" s="9" t="str">
        <f>IFERROR(VLOOKUP(S3886,'Lookup '!B:D,3,FALSE)," ")</f>
        <v xml:space="preserve"> </v>
      </c>
      <c r="V3886" s="9" t="str">
        <f t="shared" si="365"/>
        <v>G</v>
      </c>
    </row>
    <row r="3887" spans="2:22" x14ac:dyDescent="0.25">
      <c r="B3887" t="s">
        <v>1823</v>
      </c>
      <c r="C3887">
        <v>2017</v>
      </c>
      <c r="D3887" t="s">
        <v>2463</v>
      </c>
      <c r="J3887" t="s">
        <v>14</v>
      </c>
      <c r="K3887" t="s">
        <v>2533</v>
      </c>
      <c r="L3887" t="s">
        <v>2534</v>
      </c>
      <c r="M3887" t="s">
        <v>2301</v>
      </c>
      <c r="N3887" t="s">
        <v>405</v>
      </c>
      <c r="O3887" t="s">
        <v>382</v>
      </c>
      <c r="Q3887">
        <v>1</v>
      </c>
      <c r="R3887" s="4"/>
      <c r="S3887" s="9" t="str">
        <f t="shared" si="367"/>
        <v>Blach, Ty</v>
      </c>
      <c r="T3887" s="9" t="str">
        <f t="shared" ref="T3887:T3950" si="368">CONCATENATE(D3887&amp;" "&amp;E3887&amp;" "&amp;F3887&amp;" "&amp;G3887&amp;" "&amp;H3887&amp;" "&amp;I3887&amp;J3887)</f>
        <v>Topps Holiday (Walmart)     RC</v>
      </c>
      <c r="U3887" s="9" t="str">
        <f>IFERROR(VLOOKUP(S3887,'Lookup '!B:D,3,FALSE)," ")</f>
        <v xml:space="preserve"> </v>
      </c>
      <c r="V3887" s="9" t="str">
        <f t="shared" si="365"/>
        <v>G</v>
      </c>
    </row>
    <row r="3888" spans="2:22" x14ac:dyDescent="0.25">
      <c r="B3888" t="s">
        <v>1823</v>
      </c>
      <c r="C3888">
        <v>2017</v>
      </c>
      <c r="D3888" t="s">
        <v>2463</v>
      </c>
      <c r="J3888" t="s">
        <v>14</v>
      </c>
      <c r="K3888" t="s">
        <v>2535</v>
      </c>
      <c r="L3888" t="s">
        <v>1703</v>
      </c>
      <c r="M3888" t="s">
        <v>1256</v>
      </c>
      <c r="N3888" t="s">
        <v>420</v>
      </c>
      <c r="O3888" t="s">
        <v>382</v>
      </c>
      <c r="Q3888">
        <v>1</v>
      </c>
      <c r="R3888" s="4"/>
      <c r="S3888" s="9" t="str">
        <f t="shared" si="367"/>
        <v>Glasnow, Tyler</v>
      </c>
      <c r="T3888" s="9" t="str">
        <f t="shared" si="368"/>
        <v>Topps Holiday (Walmart)     RC</v>
      </c>
      <c r="U3888" s="9" t="str">
        <f>IFERROR(VLOOKUP(S3888,'Lookup '!B:D,3,FALSE)," ")</f>
        <v xml:space="preserve"> </v>
      </c>
      <c r="V3888" s="9" t="str">
        <f t="shared" si="365"/>
        <v>G</v>
      </c>
    </row>
    <row r="3889" spans="2:22" x14ac:dyDescent="0.25">
      <c r="B3889" t="s">
        <v>1823</v>
      </c>
      <c r="C3889">
        <v>2017</v>
      </c>
      <c r="D3889" t="s">
        <v>2463</v>
      </c>
      <c r="K3889" t="s">
        <v>2536</v>
      </c>
      <c r="L3889" t="s">
        <v>1456</v>
      </c>
      <c r="M3889" t="s">
        <v>784</v>
      </c>
      <c r="N3889" t="s">
        <v>532</v>
      </c>
      <c r="O3889" t="s">
        <v>480</v>
      </c>
      <c r="Q3889">
        <v>1</v>
      </c>
      <c r="R3889" s="4">
        <v>0.6</v>
      </c>
      <c r="S3889" s="9" t="str">
        <f t="shared" si="367"/>
        <v>Correa, Carlos</v>
      </c>
      <c r="T3889" s="9" t="str">
        <f t="shared" si="368"/>
        <v xml:space="preserve">Topps Holiday (Walmart)     </v>
      </c>
      <c r="U3889" s="9" t="str">
        <f>IFERROR(VLOOKUP(S3889,'Lookup '!B:D,3,FALSE)," ")</f>
        <v/>
      </c>
      <c r="V3889" s="9" t="str">
        <f t="shared" si="365"/>
        <v>F $.25</v>
      </c>
    </row>
    <row r="3890" spans="2:22" x14ac:dyDescent="0.25">
      <c r="B3890" t="s">
        <v>1823</v>
      </c>
      <c r="C3890">
        <v>2017</v>
      </c>
      <c r="D3890" t="s">
        <v>2463</v>
      </c>
      <c r="J3890" t="s">
        <v>14</v>
      </c>
      <c r="K3890" t="s">
        <v>2537</v>
      </c>
      <c r="L3890" t="s">
        <v>2538</v>
      </c>
      <c r="M3890" t="s">
        <v>773</v>
      </c>
      <c r="N3890" t="s">
        <v>532</v>
      </c>
      <c r="O3890" t="s">
        <v>388</v>
      </c>
      <c r="Q3890">
        <v>1</v>
      </c>
      <c r="R3890" s="4"/>
      <c r="S3890" s="9" t="str">
        <f t="shared" si="367"/>
        <v>Fisher, Derek</v>
      </c>
      <c r="T3890" s="9" t="str">
        <f t="shared" si="368"/>
        <v>Topps Holiday (Walmart)     RC</v>
      </c>
      <c r="U3890" s="9" t="str">
        <f>IFERROR(VLOOKUP(S3890,'Lookup '!B:D,3,FALSE)," ")</f>
        <v xml:space="preserve"> </v>
      </c>
      <c r="V3890" s="9" t="str">
        <f t="shared" si="365"/>
        <v>G</v>
      </c>
    </row>
    <row r="3891" spans="2:22" x14ac:dyDescent="0.25">
      <c r="B3891" t="s">
        <v>1823</v>
      </c>
      <c r="C3891">
        <v>2017</v>
      </c>
      <c r="D3891" t="s">
        <v>2463</v>
      </c>
      <c r="J3891" t="s">
        <v>14</v>
      </c>
      <c r="K3891" t="s">
        <v>2539</v>
      </c>
      <c r="L3891" t="s">
        <v>573</v>
      </c>
      <c r="M3891" t="s">
        <v>877</v>
      </c>
      <c r="N3891" t="s">
        <v>420</v>
      </c>
      <c r="O3891" t="s">
        <v>424</v>
      </c>
      <c r="Q3891">
        <v>1</v>
      </c>
      <c r="R3891" s="4"/>
      <c r="S3891" s="9" t="str">
        <f t="shared" si="367"/>
        <v>Bell, Josh</v>
      </c>
      <c r="T3891" s="9" t="str">
        <f t="shared" si="368"/>
        <v>Topps Holiday (Walmart)     RC</v>
      </c>
      <c r="U3891" s="9" t="str">
        <f>IFERROR(VLOOKUP(S3891,'Lookup '!B:D,3,FALSE)," ")</f>
        <v xml:space="preserve"> </v>
      </c>
      <c r="V3891" s="9" t="str">
        <f t="shared" si="365"/>
        <v>G</v>
      </c>
    </row>
    <row r="3892" spans="2:22" x14ac:dyDescent="0.25">
      <c r="B3892" t="s">
        <v>1823</v>
      </c>
      <c r="C3892">
        <v>2017</v>
      </c>
      <c r="D3892" t="s">
        <v>2463</v>
      </c>
      <c r="K3892" t="s">
        <v>2540</v>
      </c>
      <c r="L3892" t="s">
        <v>1620</v>
      </c>
      <c r="M3892" t="s">
        <v>1024</v>
      </c>
      <c r="N3892" t="s">
        <v>465</v>
      </c>
      <c r="O3892" t="s">
        <v>382</v>
      </c>
      <c r="Q3892">
        <v>1</v>
      </c>
      <c r="R3892" s="4"/>
      <c r="S3892" s="9" t="str">
        <f t="shared" si="367"/>
        <v>Giolito, Lucas</v>
      </c>
      <c r="T3892" s="9" t="str">
        <f t="shared" si="368"/>
        <v xml:space="preserve">Topps Holiday (Walmart)     </v>
      </c>
      <c r="U3892" s="9" t="str">
        <f>IFERROR(VLOOKUP(S3892,'Lookup '!B:D,3,FALSE)," ")</f>
        <v xml:space="preserve"> </v>
      </c>
      <c r="V3892" s="9" t="str">
        <f t="shared" si="365"/>
        <v>G</v>
      </c>
    </row>
    <row r="3893" spans="2:22" x14ac:dyDescent="0.25">
      <c r="B3893" t="s">
        <v>1823</v>
      </c>
      <c r="C3893">
        <v>2017</v>
      </c>
      <c r="D3893" t="s">
        <v>2463</v>
      </c>
      <c r="K3893" t="s">
        <v>2541</v>
      </c>
      <c r="L3893" t="s">
        <v>1774</v>
      </c>
      <c r="M3893" t="s">
        <v>827</v>
      </c>
      <c r="N3893" t="s">
        <v>549</v>
      </c>
      <c r="O3893" t="s">
        <v>388</v>
      </c>
      <c r="Q3893">
        <v>1</v>
      </c>
      <c r="R3893" s="4"/>
      <c r="S3893" s="9" t="str">
        <f t="shared" si="367"/>
        <v>Mazara, Nomar</v>
      </c>
      <c r="T3893" s="9" t="str">
        <f t="shared" si="368"/>
        <v xml:space="preserve">Topps Holiday (Walmart)     </v>
      </c>
      <c r="U3893" s="9" t="str">
        <f>IFERROR(VLOOKUP(S3893,'Lookup '!B:D,3,FALSE)," ")</f>
        <v/>
      </c>
      <c r="V3893" s="9" t="str">
        <f t="shared" si="365"/>
        <v>G</v>
      </c>
    </row>
    <row r="3894" spans="2:22" x14ac:dyDescent="0.25">
      <c r="B3894" t="s">
        <v>1823</v>
      </c>
      <c r="C3894">
        <v>2017</v>
      </c>
      <c r="D3894" t="s">
        <v>2463</v>
      </c>
      <c r="K3894" t="s">
        <v>2542</v>
      </c>
      <c r="L3894" t="s">
        <v>1601</v>
      </c>
      <c r="M3894" t="s">
        <v>1086</v>
      </c>
      <c r="N3894" t="s">
        <v>443</v>
      </c>
      <c r="O3894" t="s">
        <v>382</v>
      </c>
      <c r="Q3894">
        <v>1</v>
      </c>
      <c r="R3894" s="4"/>
      <c r="S3894" s="9" t="str">
        <f t="shared" si="367"/>
        <v>Manaea, Sean</v>
      </c>
      <c r="T3894" s="9" t="str">
        <f t="shared" si="368"/>
        <v xml:space="preserve">Topps Holiday (Walmart)     </v>
      </c>
      <c r="U3894" s="9" t="str">
        <f>IFERROR(VLOOKUP(S3894,'Lookup '!B:D,3,FALSE)," ")</f>
        <v xml:space="preserve"> </v>
      </c>
      <c r="V3894" s="9" t="str">
        <f t="shared" si="365"/>
        <v>G</v>
      </c>
    </row>
    <row r="3895" spans="2:22" x14ac:dyDescent="0.25">
      <c r="B3895" t="s">
        <v>1823</v>
      </c>
      <c r="C3895">
        <v>2017</v>
      </c>
      <c r="D3895" t="s">
        <v>2463</v>
      </c>
      <c r="K3895" t="s">
        <v>2543</v>
      </c>
      <c r="L3895" t="s">
        <v>882</v>
      </c>
      <c r="M3895" t="s">
        <v>883</v>
      </c>
      <c r="N3895" t="s">
        <v>782</v>
      </c>
      <c r="O3895" t="s">
        <v>388</v>
      </c>
      <c r="Q3895">
        <v>1</v>
      </c>
      <c r="R3895" s="4">
        <v>0.75</v>
      </c>
      <c r="S3895" s="9" t="str">
        <f t="shared" si="367"/>
        <v>Suzuki, Ichiro</v>
      </c>
      <c r="T3895" s="9" t="str">
        <f t="shared" si="368"/>
        <v xml:space="preserve">Topps Holiday (Walmart)     </v>
      </c>
      <c r="U3895" s="9" t="str">
        <f>IFERROR(VLOOKUP(S3895,'Lookup '!B:D,3,FALSE)," ")</f>
        <v/>
      </c>
      <c r="V3895" s="9" t="str">
        <f t="shared" si="365"/>
        <v>F $.25</v>
      </c>
    </row>
    <row r="3896" spans="2:22" x14ac:dyDescent="0.25">
      <c r="B3896" t="s">
        <v>1823</v>
      </c>
      <c r="C3896">
        <v>2017</v>
      </c>
      <c r="D3896" t="s">
        <v>2463</v>
      </c>
      <c r="K3896" t="s">
        <v>2544</v>
      </c>
      <c r="L3896" t="s">
        <v>2545</v>
      </c>
      <c r="M3896" t="s">
        <v>614</v>
      </c>
      <c r="N3896" t="s">
        <v>837</v>
      </c>
      <c r="O3896" t="s">
        <v>382</v>
      </c>
      <c r="Q3896">
        <v>1</v>
      </c>
      <c r="R3896" s="4"/>
      <c r="S3896" s="9" t="str">
        <f t="shared" si="367"/>
        <v>DeLeon, Jose</v>
      </c>
      <c r="T3896" s="9" t="str">
        <f t="shared" si="368"/>
        <v xml:space="preserve">Topps Holiday (Walmart)     </v>
      </c>
      <c r="U3896" s="9" t="str">
        <f>IFERROR(VLOOKUP(S3896,'Lookup '!B:D,3,FALSE)," ")</f>
        <v xml:space="preserve"> </v>
      </c>
      <c r="V3896" s="9" t="str">
        <f t="shared" si="365"/>
        <v>G</v>
      </c>
    </row>
    <row r="3897" spans="2:22" x14ac:dyDescent="0.25">
      <c r="B3897" t="s">
        <v>1823</v>
      </c>
      <c r="C3897">
        <v>2017</v>
      </c>
      <c r="D3897" t="s">
        <v>2463</v>
      </c>
      <c r="K3897" t="s">
        <v>2546</v>
      </c>
      <c r="L3897" t="s">
        <v>1134</v>
      </c>
      <c r="M3897" t="s">
        <v>1135</v>
      </c>
      <c r="N3897" t="s">
        <v>966</v>
      </c>
      <c r="O3897" t="s">
        <v>388</v>
      </c>
      <c r="Q3897">
        <v>1</v>
      </c>
      <c r="R3897" s="4">
        <v>1.25</v>
      </c>
      <c r="S3897" s="9" t="str">
        <f t="shared" si="367"/>
        <v>Harper, Bryce</v>
      </c>
      <c r="T3897" s="9" t="str">
        <f t="shared" si="368"/>
        <v xml:space="preserve">Topps Holiday (Walmart)     </v>
      </c>
      <c r="U3897" s="9" t="str">
        <f>IFERROR(VLOOKUP(S3897,'Lookup '!B:D,3,FALSE)," ")</f>
        <v/>
      </c>
      <c r="V3897" s="9" t="str">
        <f t="shared" si="365"/>
        <v>E $1</v>
      </c>
    </row>
    <row r="3898" spans="2:22" x14ac:dyDescent="0.25">
      <c r="B3898" t="s">
        <v>1823</v>
      </c>
      <c r="C3898">
        <v>2017</v>
      </c>
      <c r="D3898" t="s">
        <v>378</v>
      </c>
      <c r="E3898" t="s">
        <v>1098</v>
      </c>
      <c r="H3898" t="s">
        <v>919</v>
      </c>
      <c r="K3898" t="s">
        <v>2783</v>
      </c>
      <c r="L3898" t="s">
        <v>1029</v>
      </c>
      <c r="M3898" t="s">
        <v>1030</v>
      </c>
      <c r="N3898" t="s">
        <v>425</v>
      </c>
      <c r="O3898" t="s">
        <v>398</v>
      </c>
      <c r="Q3898">
        <v>1</v>
      </c>
      <c r="R3898" s="4">
        <v>2</v>
      </c>
      <c r="S3898" s="9" t="str">
        <f t="shared" si="367"/>
        <v>Castro, Starlin</v>
      </c>
      <c r="T3898" s="9" t="str">
        <f t="shared" si="368"/>
        <v xml:space="preserve">Topps Main All Star Stitches   Relic </v>
      </c>
      <c r="U3898" s="9" t="str">
        <f>IFERROR(VLOOKUP(S3898,'Lookup '!B:D,3,FALSE)," ")</f>
        <v xml:space="preserve"> </v>
      </c>
      <c r="V3898" s="9" t="str">
        <f t="shared" si="365"/>
        <v>E $1</v>
      </c>
    </row>
    <row r="3899" spans="2:22" x14ac:dyDescent="0.25">
      <c r="B3899" t="s">
        <v>1823</v>
      </c>
      <c r="C3899">
        <v>2017</v>
      </c>
      <c r="D3899" t="s">
        <v>378</v>
      </c>
      <c r="E3899" t="s">
        <v>2768</v>
      </c>
      <c r="K3899" t="s">
        <v>2784</v>
      </c>
      <c r="L3899" t="s">
        <v>1103</v>
      </c>
      <c r="M3899" t="s">
        <v>527</v>
      </c>
      <c r="N3899" t="s">
        <v>451</v>
      </c>
      <c r="O3899" t="s">
        <v>440</v>
      </c>
      <c r="Q3899">
        <v>1</v>
      </c>
      <c r="R3899" s="4">
        <v>0.5</v>
      </c>
      <c r="S3899" s="9" t="str">
        <f t="shared" si="367"/>
        <v>Machado, Manny</v>
      </c>
      <c r="T3899" s="9" t="str">
        <f t="shared" si="368"/>
        <v xml:space="preserve">Topps Main FiveTool    </v>
      </c>
      <c r="U3899" s="9">
        <f>IFERROR(VLOOKUP(S3899,'Lookup '!B:D,3,FALSE)," ")</f>
        <v>0</v>
      </c>
      <c r="V3899" s="9" t="str">
        <f t="shared" si="365"/>
        <v>F $.25</v>
      </c>
    </row>
    <row r="3900" spans="2:22" x14ac:dyDescent="0.25">
      <c r="B3900" t="s">
        <v>1823</v>
      </c>
      <c r="C3900">
        <v>2017</v>
      </c>
      <c r="D3900" t="s">
        <v>378</v>
      </c>
      <c r="E3900" t="s">
        <v>1826</v>
      </c>
      <c r="K3900" t="s">
        <v>2785</v>
      </c>
      <c r="L3900" t="s">
        <v>2786</v>
      </c>
      <c r="M3900" t="s">
        <v>2787</v>
      </c>
      <c r="Q3900">
        <v>1</v>
      </c>
      <c r="R3900" s="4"/>
      <c r="S3900" s="9" t="str">
        <f t="shared" si="367"/>
        <v>Shatner, William</v>
      </c>
      <c r="T3900" s="9" t="str">
        <f t="shared" si="368"/>
        <v xml:space="preserve">Topps Main First Pitch    </v>
      </c>
      <c r="U3900" s="9" t="str">
        <f>IFERROR(VLOOKUP(S3900,'Lookup '!B:D,3,FALSE)," ")</f>
        <v xml:space="preserve"> </v>
      </c>
      <c r="V3900" s="9" t="str">
        <f t="shared" si="365"/>
        <v>G</v>
      </c>
    </row>
    <row r="3901" spans="2:22" x14ac:dyDescent="0.25">
      <c r="B3901" t="s">
        <v>1823</v>
      </c>
      <c r="C3901">
        <v>2017</v>
      </c>
      <c r="D3901" t="s">
        <v>378</v>
      </c>
      <c r="E3901" t="s">
        <v>2769</v>
      </c>
      <c r="H3901" t="s">
        <v>919</v>
      </c>
      <c r="K3901" t="s">
        <v>2788</v>
      </c>
      <c r="L3901" t="s">
        <v>1029</v>
      </c>
      <c r="M3901" t="s">
        <v>1030</v>
      </c>
      <c r="N3901" t="s">
        <v>425</v>
      </c>
      <c r="Q3901">
        <v>1</v>
      </c>
      <c r="R3901" s="4">
        <v>0.5</v>
      </c>
      <c r="S3901" s="9" t="str">
        <f t="shared" si="367"/>
        <v>Castro, Starlin</v>
      </c>
      <c r="T3901" s="9" t="str">
        <f t="shared" si="368"/>
        <v xml:space="preserve">Topps Main MajorLeagueMaterial   Relic </v>
      </c>
      <c r="U3901" s="9" t="str">
        <f>IFERROR(VLOOKUP(S3901,'Lookup '!B:D,3,FALSE)," ")</f>
        <v xml:space="preserve"> </v>
      </c>
      <c r="V3901" s="9" t="str">
        <f t="shared" si="365"/>
        <v>F $.25</v>
      </c>
    </row>
    <row r="3902" spans="2:22" x14ac:dyDescent="0.25">
      <c r="B3902" t="s">
        <v>1823</v>
      </c>
      <c r="C3902">
        <v>2017</v>
      </c>
      <c r="D3902" t="s">
        <v>378</v>
      </c>
      <c r="E3902" t="s">
        <v>2770</v>
      </c>
      <c r="K3902" t="s">
        <v>2789</v>
      </c>
      <c r="L3902" t="s">
        <v>910</v>
      </c>
      <c r="M3902" t="s">
        <v>911</v>
      </c>
      <c r="N3902" t="s">
        <v>387</v>
      </c>
      <c r="Q3902">
        <v>1</v>
      </c>
      <c r="R3902" s="4">
        <v>0.25</v>
      </c>
      <c r="S3902" s="9" t="str">
        <f t="shared" si="367"/>
        <v>Cabrera, Miguel</v>
      </c>
      <c r="T3902" s="9" t="str">
        <f t="shared" si="368"/>
        <v xml:space="preserve">Topps Main MajorLeagueMilestones    </v>
      </c>
      <c r="U3902" s="9" t="str">
        <f>IFERROR(VLOOKUP(S3902,'Lookup '!B:D,3,FALSE)," ")</f>
        <v/>
      </c>
      <c r="V3902" s="9" t="str">
        <f t="shared" si="365"/>
        <v>F $.25</v>
      </c>
    </row>
    <row r="3903" spans="2:22" x14ac:dyDescent="0.25">
      <c r="B3903" t="s">
        <v>1823</v>
      </c>
      <c r="C3903">
        <v>2017</v>
      </c>
      <c r="D3903" t="s">
        <v>378</v>
      </c>
      <c r="E3903" t="s">
        <v>2770</v>
      </c>
      <c r="K3903" t="s">
        <v>2790</v>
      </c>
      <c r="L3903" t="s">
        <v>882</v>
      </c>
      <c r="M3903" t="s">
        <v>883</v>
      </c>
      <c r="N3903" t="s">
        <v>782</v>
      </c>
      <c r="O3903" t="s">
        <v>388</v>
      </c>
      <c r="Q3903">
        <v>1</v>
      </c>
      <c r="R3903" s="4">
        <v>0.25</v>
      </c>
      <c r="S3903" s="9" t="str">
        <f t="shared" si="367"/>
        <v>Suzuki, Ichiro</v>
      </c>
      <c r="T3903" s="9" t="str">
        <f t="shared" si="368"/>
        <v xml:space="preserve">Topps Main MajorLeagueMilestones    </v>
      </c>
      <c r="U3903" s="9" t="str">
        <f>IFERROR(VLOOKUP(S3903,'Lookup '!B:D,3,FALSE)," ")</f>
        <v/>
      </c>
      <c r="V3903" s="9" t="str">
        <f t="shared" si="365"/>
        <v>F $.25</v>
      </c>
    </row>
    <row r="3904" spans="2:22" x14ac:dyDescent="0.25">
      <c r="B3904" t="s">
        <v>1823</v>
      </c>
      <c r="C3904">
        <v>2017</v>
      </c>
      <c r="D3904" t="s">
        <v>378</v>
      </c>
      <c r="E3904" t="s">
        <v>917</v>
      </c>
      <c r="K3904" t="s">
        <v>2791</v>
      </c>
      <c r="L3904" t="s">
        <v>882</v>
      </c>
      <c r="M3904" t="s">
        <v>883</v>
      </c>
      <c r="N3904" t="s">
        <v>555</v>
      </c>
      <c r="O3904" t="s">
        <v>388</v>
      </c>
      <c r="Q3904">
        <v>1</v>
      </c>
      <c r="R3904" s="4">
        <v>0.25</v>
      </c>
      <c r="S3904" s="9" t="str">
        <f t="shared" si="367"/>
        <v>Suzuki, Ichiro</v>
      </c>
      <c r="T3904" s="9" t="str">
        <f t="shared" si="368"/>
        <v xml:space="preserve">Topps Main MVP Award    </v>
      </c>
      <c r="U3904" s="9" t="str">
        <f>IFERROR(VLOOKUP(S3904,'Lookup '!B:D,3,FALSE)," ")</f>
        <v/>
      </c>
      <c r="V3904" s="9" t="str">
        <f t="shared" si="365"/>
        <v>F $.25</v>
      </c>
    </row>
    <row r="3905" spans="2:22" x14ac:dyDescent="0.25">
      <c r="B3905" t="s">
        <v>1823</v>
      </c>
      <c r="C3905">
        <v>2017</v>
      </c>
      <c r="D3905" t="s">
        <v>378</v>
      </c>
      <c r="E3905" t="s">
        <v>2771</v>
      </c>
      <c r="H3905" t="s">
        <v>2772</v>
      </c>
      <c r="K3905" t="s">
        <v>2792</v>
      </c>
      <c r="L3905" t="s">
        <v>964</v>
      </c>
      <c r="M3905" t="s">
        <v>949</v>
      </c>
      <c r="N3905" t="s">
        <v>387</v>
      </c>
      <c r="Q3905">
        <v>1</v>
      </c>
      <c r="R3905" s="4"/>
      <c r="S3905" s="9" t="str">
        <f t="shared" si="367"/>
        <v>Verlander, Justin</v>
      </c>
      <c r="T3905" s="9" t="str">
        <f t="shared" si="368"/>
        <v xml:space="preserve">Topps Main MVP Award Commemorate Medallion   Medallion </v>
      </c>
      <c r="U3905" s="9" t="str">
        <f>IFERROR(VLOOKUP(S3905,'Lookup '!B:D,3,FALSE)," ")</f>
        <v/>
      </c>
      <c r="V3905" s="9" t="str">
        <f t="shared" si="365"/>
        <v>G</v>
      </c>
    </row>
    <row r="3906" spans="2:22" x14ac:dyDescent="0.25">
      <c r="B3906" t="s">
        <v>377</v>
      </c>
      <c r="C3906">
        <v>2017</v>
      </c>
      <c r="D3906" t="s">
        <v>378</v>
      </c>
      <c r="E3906" t="s">
        <v>2773</v>
      </c>
      <c r="H3906" t="s">
        <v>921</v>
      </c>
      <c r="K3906" t="s">
        <v>2793</v>
      </c>
      <c r="L3906" t="s">
        <v>364</v>
      </c>
      <c r="M3906" t="s">
        <v>365</v>
      </c>
      <c r="N3906" t="s">
        <v>555</v>
      </c>
      <c r="P3906" t="s">
        <v>481</v>
      </c>
      <c r="Q3906">
        <v>1</v>
      </c>
      <c r="R3906" s="4">
        <v>2.5</v>
      </c>
      <c r="S3906" s="9" t="str">
        <f t="shared" si="367"/>
        <v>Martinez, Edgar</v>
      </c>
      <c r="T3906" s="9" t="str">
        <f t="shared" si="368"/>
        <v xml:space="preserve">Topps Main Topps Salute Auto   Auto </v>
      </c>
      <c r="U3906" s="9" t="str">
        <f>IFERROR(VLOOKUP(S3906,'Lookup '!B:D,3,FALSE)," ")</f>
        <v>HOF</v>
      </c>
      <c r="V3906" s="9" t="str">
        <f t="shared" ref="V3906:V3953" si="369">IF(R3906&gt;0.249,IF(R3906&gt;0.99,IF(R3906&gt;4.99,IF(R3906&gt;9.99,IF(R3906&gt;49.99,IF(R3906&gt;99.99,"A $100","B $50"),"C $10"),"D $5"),"E $1"),"F $.25"),"G")</f>
        <v>E $1</v>
      </c>
    </row>
    <row r="3907" spans="2:22" x14ac:dyDescent="0.25">
      <c r="B3907" t="s">
        <v>1823</v>
      </c>
      <c r="C3907">
        <v>2017</v>
      </c>
      <c r="D3907" t="s">
        <v>378</v>
      </c>
      <c r="E3907" t="s">
        <v>2774</v>
      </c>
      <c r="K3907" t="s">
        <v>2794</v>
      </c>
      <c r="L3907" t="s">
        <v>1350</v>
      </c>
      <c r="M3907" t="s">
        <v>1351</v>
      </c>
      <c r="N3907" t="s">
        <v>402</v>
      </c>
      <c r="Q3907">
        <v>1</v>
      </c>
      <c r="R3907" s="4">
        <v>0.25</v>
      </c>
      <c r="S3907" s="9" t="str">
        <f t="shared" si="367"/>
        <v>Betts, Mookie</v>
      </c>
      <c r="T3907" s="9" t="str">
        <f t="shared" si="368"/>
        <v xml:space="preserve">Topps Main Topps Salute    </v>
      </c>
      <c r="U3907" s="9" t="str">
        <f>IFERROR(VLOOKUP(S3907,'Lookup '!B:D,3,FALSE)," ")</f>
        <v/>
      </c>
      <c r="V3907" s="9" t="str">
        <f t="shared" si="369"/>
        <v>F $.25</v>
      </c>
    </row>
    <row r="3908" spans="2:22" x14ac:dyDescent="0.25">
      <c r="B3908" t="s">
        <v>1823</v>
      </c>
      <c r="C3908">
        <v>2017</v>
      </c>
      <c r="D3908" t="s">
        <v>378</v>
      </c>
      <c r="E3908" t="s">
        <v>2774</v>
      </c>
      <c r="K3908" t="s">
        <v>2795</v>
      </c>
      <c r="L3908" t="s">
        <v>1695</v>
      </c>
      <c r="M3908" t="s">
        <v>1008</v>
      </c>
      <c r="N3908" t="s">
        <v>391</v>
      </c>
      <c r="Q3908">
        <v>1</v>
      </c>
      <c r="R3908" s="4"/>
      <c r="S3908" s="9" t="str">
        <f t="shared" si="367"/>
        <v>Piscotty, Stephen</v>
      </c>
      <c r="T3908" s="9" t="str">
        <f t="shared" si="368"/>
        <v xml:space="preserve">Topps Main Topps Salute    </v>
      </c>
      <c r="U3908" s="9" t="str">
        <f>IFERROR(VLOOKUP(S3908,'Lookup '!B:D,3,FALSE)," ")</f>
        <v xml:space="preserve"> </v>
      </c>
      <c r="V3908" s="9" t="str">
        <f t="shared" si="369"/>
        <v>G</v>
      </c>
    </row>
    <row r="3909" spans="2:22" x14ac:dyDescent="0.25">
      <c r="B3909" t="s">
        <v>1823</v>
      </c>
      <c r="C3909">
        <v>2017</v>
      </c>
      <c r="D3909" t="s">
        <v>378</v>
      </c>
      <c r="E3909" t="s">
        <v>2774</v>
      </c>
      <c r="K3909" t="s">
        <v>2796</v>
      </c>
      <c r="L3909" t="s">
        <v>889</v>
      </c>
      <c r="M3909" t="s">
        <v>732</v>
      </c>
      <c r="N3909" t="s">
        <v>417</v>
      </c>
      <c r="Q3909">
        <v>1</v>
      </c>
      <c r="R3909" s="4">
        <v>0.25</v>
      </c>
      <c r="S3909" s="9" t="str">
        <f t="shared" si="367"/>
        <v>Pujols, Albert</v>
      </c>
      <c r="T3909" s="9" t="str">
        <f t="shared" si="368"/>
        <v xml:space="preserve">Topps Main Topps Salute    </v>
      </c>
      <c r="U3909" s="9" t="str">
        <f>IFERROR(VLOOKUP(S3909,'Lookup '!B:D,3,FALSE)," ")</f>
        <v/>
      </c>
      <c r="V3909" s="9" t="str">
        <f t="shared" si="369"/>
        <v>F $.25</v>
      </c>
    </row>
    <row r="3910" spans="2:22" x14ac:dyDescent="0.25">
      <c r="B3910" t="s">
        <v>1823</v>
      </c>
      <c r="C3910">
        <v>2017</v>
      </c>
      <c r="D3910" t="s">
        <v>378</v>
      </c>
      <c r="E3910" t="s">
        <v>2774</v>
      </c>
      <c r="K3910" t="s">
        <v>2797</v>
      </c>
      <c r="L3910" t="s">
        <v>1134</v>
      </c>
      <c r="M3910" t="s">
        <v>1135</v>
      </c>
      <c r="N3910" t="s">
        <v>966</v>
      </c>
      <c r="Q3910">
        <v>1</v>
      </c>
      <c r="R3910" s="4">
        <v>0.25</v>
      </c>
      <c r="S3910" s="9" t="str">
        <f t="shared" si="367"/>
        <v>Harper, Bryce</v>
      </c>
      <c r="T3910" s="9" t="str">
        <f t="shared" si="368"/>
        <v xml:space="preserve">Topps Main Topps Salute    </v>
      </c>
      <c r="U3910" s="9" t="str">
        <f>IFERROR(VLOOKUP(S3910,'Lookup '!B:D,3,FALSE)," ")</f>
        <v/>
      </c>
      <c r="V3910" s="9" t="str">
        <f t="shared" si="369"/>
        <v>F $.25</v>
      </c>
    </row>
    <row r="3911" spans="2:22" x14ac:dyDescent="0.25">
      <c r="B3911" t="s">
        <v>1823</v>
      </c>
      <c r="C3911">
        <v>2017</v>
      </c>
      <c r="D3911" t="s">
        <v>378</v>
      </c>
      <c r="E3911" t="s">
        <v>2774</v>
      </c>
      <c r="J3911" t="s">
        <v>14</v>
      </c>
      <c r="K3911" t="s">
        <v>2798</v>
      </c>
      <c r="L3911" t="s">
        <v>1615</v>
      </c>
      <c r="M3911" t="s">
        <v>1616</v>
      </c>
      <c r="N3911" t="s">
        <v>465</v>
      </c>
      <c r="Q3911">
        <v>1</v>
      </c>
      <c r="R3911" s="4"/>
      <c r="S3911" s="9" t="str">
        <f t="shared" si="367"/>
        <v>Moncada, Yoan</v>
      </c>
      <c r="T3911" s="9" t="str">
        <f t="shared" si="368"/>
        <v>Topps Main Topps Salute    RC</v>
      </c>
      <c r="U3911" s="9" t="str">
        <f>IFERROR(VLOOKUP(S3911,'Lookup '!B:D,3,FALSE)," ")</f>
        <v/>
      </c>
      <c r="V3911" s="9" t="str">
        <f t="shared" si="369"/>
        <v>G</v>
      </c>
    </row>
    <row r="3912" spans="2:22" x14ac:dyDescent="0.25">
      <c r="B3912" t="s">
        <v>1823</v>
      </c>
      <c r="C3912">
        <v>2017</v>
      </c>
      <c r="D3912" t="s">
        <v>378</v>
      </c>
      <c r="E3912" t="s">
        <v>2774</v>
      </c>
      <c r="K3912" t="s">
        <v>2799</v>
      </c>
      <c r="L3912" t="s">
        <v>1370</v>
      </c>
      <c r="M3912" t="s">
        <v>523</v>
      </c>
      <c r="N3912" t="s">
        <v>465</v>
      </c>
      <c r="Q3912">
        <v>1</v>
      </c>
      <c r="R3912" s="4"/>
      <c r="S3912" s="9" t="str">
        <f t="shared" si="367"/>
        <v>Anderson, Tim</v>
      </c>
      <c r="T3912" s="9" t="str">
        <f t="shared" si="368"/>
        <v xml:space="preserve">Topps Main Topps Salute    </v>
      </c>
      <c r="U3912" s="9" t="str">
        <f>IFERROR(VLOOKUP(S3912,'Lookup '!B:D,3,FALSE)," ")</f>
        <v xml:space="preserve"> </v>
      </c>
      <c r="V3912" s="9" t="str">
        <f t="shared" si="369"/>
        <v>G</v>
      </c>
    </row>
    <row r="3913" spans="2:22" x14ac:dyDescent="0.25">
      <c r="B3913" t="s">
        <v>1823</v>
      </c>
      <c r="C3913">
        <v>2017</v>
      </c>
      <c r="D3913" t="s">
        <v>378</v>
      </c>
      <c r="E3913" t="s">
        <v>2774</v>
      </c>
      <c r="K3913" t="s">
        <v>2800</v>
      </c>
      <c r="L3913" t="s">
        <v>1369</v>
      </c>
      <c r="M3913" t="s">
        <v>2362</v>
      </c>
      <c r="N3913" t="s">
        <v>443</v>
      </c>
      <c r="Q3913">
        <v>1</v>
      </c>
      <c r="R3913" s="4"/>
      <c r="S3913" s="9" t="str">
        <f t="shared" si="367"/>
        <v>Nunez, Renato</v>
      </c>
      <c r="T3913" s="9" t="str">
        <f t="shared" si="368"/>
        <v xml:space="preserve">Topps Main Topps Salute    </v>
      </c>
      <c r="U3913" s="9" t="str">
        <f>IFERROR(VLOOKUP(S3913,'Lookup '!B:D,3,FALSE)," ")</f>
        <v xml:space="preserve"> </v>
      </c>
      <c r="V3913" s="9" t="str">
        <f t="shared" si="369"/>
        <v>G</v>
      </c>
    </row>
    <row r="3914" spans="2:22" x14ac:dyDescent="0.25">
      <c r="B3914" t="s">
        <v>1823</v>
      </c>
      <c r="C3914">
        <v>2017</v>
      </c>
      <c r="D3914" t="s">
        <v>378</v>
      </c>
      <c r="E3914" t="s">
        <v>2774</v>
      </c>
      <c r="K3914" t="s">
        <v>2801</v>
      </c>
      <c r="L3914" t="s">
        <v>1117</v>
      </c>
      <c r="M3914" t="s">
        <v>370</v>
      </c>
      <c r="N3914" t="s">
        <v>417</v>
      </c>
      <c r="O3914" t="s">
        <v>388</v>
      </c>
      <c r="Q3914">
        <v>1</v>
      </c>
      <c r="R3914" s="4">
        <v>0.25</v>
      </c>
      <c r="S3914" s="9" t="str">
        <f t="shared" si="367"/>
        <v>Trout, Mike</v>
      </c>
      <c r="T3914" s="9" t="str">
        <f t="shared" si="368"/>
        <v xml:space="preserve">Topps Main Topps Salute    </v>
      </c>
      <c r="U3914" s="9" t="str">
        <f>IFERROR(VLOOKUP(S3914,'Lookup '!B:D,3,FALSE)," ")</f>
        <v/>
      </c>
      <c r="V3914" s="9" t="str">
        <f t="shared" si="369"/>
        <v>F $.25</v>
      </c>
    </row>
    <row r="3915" spans="2:22" x14ac:dyDescent="0.25">
      <c r="B3915" t="s">
        <v>1823</v>
      </c>
      <c r="C3915">
        <v>2017</v>
      </c>
      <c r="D3915" t="s">
        <v>378</v>
      </c>
      <c r="E3915" t="s">
        <v>2774</v>
      </c>
      <c r="K3915" t="s">
        <v>2802</v>
      </c>
      <c r="L3915" t="s">
        <v>982</v>
      </c>
      <c r="M3915" t="s">
        <v>983</v>
      </c>
      <c r="N3915" t="s">
        <v>394</v>
      </c>
      <c r="O3915" t="s">
        <v>382</v>
      </c>
      <c r="Q3915">
        <v>1</v>
      </c>
      <c r="R3915" s="4">
        <v>0.25</v>
      </c>
      <c r="S3915" s="9" t="str">
        <f t="shared" si="367"/>
        <v>Kershaw, Clayton</v>
      </c>
      <c r="T3915" s="9" t="str">
        <f t="shared" si="368"/>
        <v xml:space="preserve">Topps Main Topps Salute    </v>
      </c>
      <c r="U3915" s="9" t="str">
        <f>IFERROR(VLOOKUP(S3915,'Lookup '!B:D,3,FALSE)," ")</f>
        <v/>
      </c>
      <c r="V3915" s="9" t="str">
        <f t="shared" si="369"/>
        <v>F $.25</v>
      </c>
    </row>
    <row r="3916" spans="2:22" x14ac:dyDescent="0.25">
      <c r="B3916" t="s">
        <v>1823</v>
      </c>
      <c r="C3916">
        <v>2017</v>
      </c>
      <c r="D3916" t="s">
        <v>378</v>
      </c>
      <c r="E3916" t="s">
        <v>2774</v>
      </c>
      <c r="J3916" t="s">
        <v>14</v>
      </c>
      <c r="K3916" t="s">
        <v>2803</v>
      </c>
      <c r="L3916" t="s">
        <v>2532</v>
      </c>
      <c r="M3916" t="s">
        <v>1162</v>
      </c>
      <c r="N3916" t="s">
        <v>443</v>
      </c>
      <c r="Q3916">
        <v>1</v>
      </c>
      <c r="R3916" s="4"/>
      <c r="S3916" s="9" t="str">
        <f t="shared" si="367"/>
        <v>Barreto, Franklin</v>
      </c>
      <c r="T3916" s="9" t="str">
        <f t="shared" si="368"/>
        <v>Topps Main Topps Salute    RC</v>
      </c>
      <c r="U3916" s="9" t="str">
        <f>IFERROR(VLOOKUP(S3916,'Lookup '!B:D,3,FALSE)," ")</f>
        <v xml:space="preserve"> </v>
      </c>
      <c r="V3916" s="9" t="str">
        <f t="shared" si="369"/>
        <v>G</v>
      </c>
    </row>
    <row r="3917" spans="2:22" x14ac:dyDescent="0.25">
      <c r="B3917" t="s">
        <v>1823</v>
      </c>
      <c r="C3917">
        <v>2017</v>
      </c>
      <c r="D3917" t="s">
        <v>378</v>
      </c>
      <c r="E3917" t="s">
        <v>2774</v>
      </c>
      <c r="J3917" t="s">
        <v>14</v>
      </c>
      <c r="K3917" t="s">
        <v>2804</v>
      </c>
      <c r="L3917" t="s">
        <v>1638</v>
      </c>
      <c r="M3917" t="s">
        <v>1639</v>
      </c>
      <c r="N3917" t="s">
        <v>456</v>
      </c>
      <c r="Q3917">
        <v>1</v>
      </c>
      <c r="R3917" s="4"/>
      <c r="S3917" s="9" t="str">
        <f t="shared" si="367"/>
        <v>Brinson, Lewis</v>
      </c>
      <c r="T3917" s="9" t="str">
        <f t="shared" si="368"/>
        <v>Topps Main Topps Salute    RC</v>
      </c>
      <c r="U3917" s="9" t="str">
        <f>IFERROR(VLOOKUP(S3917,'Lookup '!B:D,3,FALSE)," ")</f>
        <v xml:space="preserve"> </v>
      </c>
      <c r="V3917" s="9" t="str">
        <f t="shared" si="369"/>
        <v>G</v>
      </c>
    </row>
    <row r="3918" spans="2:22" x14ac:dyDescent="0.25">
      <c r="B3918" t="s">
        <v>1823</v>
      </c>
      <c r="C3918">
        <v>2017</v>
      </c>
      <c r="D3918" t="s">
        <v>378</v>
      </c>
      <c r="E3918" t="s">
        <v>2775</v>
      </c>
      <c r="K3918" t="s">
        <v>2805</v>
      </c>
      <c r="L3918" t="s">
        <v>428</v>
      </c>
      <c r="M3918" t="s">
        <v>429</v>
      </c>
      <c r="N3918" t="s">
        <v>430</v>
      </c>
      <c r="O3918" t="s">
        <v>382</v>
      </c>
      <c r="P3918" t="s">
        <v>481</v>
      </c>
      <c r="Q3918">
        <v>1</v>
      </c>
      <c r="R3918" s="4">
        <v>0.25</v>
      </c>
      <c r="S3918" s="9" t="str">
        <f t="shared" si="367"/>
        <v>Seaver, Tom</v>
      </c>
      <c r="T3918" s="9" t="str">
        <f t="shared" si="368"/>
        <v xml:space="preserve">Topps Main Untouchables    </v>
      </c>
      <c r="U3918" s="9" t="str">
        <f>IFERROR(VLOOKUP(S3918,'Lookup '!B:D,3,FALSE)," ")</f>
        <v>HOF</v>
      </c>
      <c r="V3918" s="9" t="str">
        <f t="shared" si="369"/>
        <v>F $.25</v>
      </c>
    </row>
    <row r="3919" spans="2:22" x14ac:dyDescent="0.25">
      <c r="B3919" t="s">
        <v>1823</v>
      </c>
      <c r="C3919">
        <v>2017</v>
      </c>
      <c r="D3919" t="s">
        <v>378</v>
      </c>
      <c r="E3919" t="s">
        <v>2777</v>
      </c>
      <c r="K3919" t="s">
        <v>2809</v>
      </c>
      <c r="L3919" t="s">
        <v>514</v>
      </c>
      <c r="M3919" t="s">
        <v>515</v>
      </c>
      <c r="N3919" t="s">
        <v>391</v>
      </c>
      <c r="O3919" t="s">
        <v>480</v>
      </c>
      <c r="P3919" t="s">
        <v>481</v>
      </c>
      <c r="Q3919">
        <v>1</v>
      </c>
      <c r="R3919" s="4">
        <v>0.25</v>
      </c>
      <c r="S3919" s="9" t="str">
        <f t="shared" si="367"/>
        <v>Smith, Ozzie</v>
      </c>
      <c r="T3919" s="9" t="str">
        <f t="shared" si="368"/>
        <v xml:space="preserve">Topps Main 87 Topps    </v>
      </c>
      <c r="U3919" s="9" t="str">
        <f>IFERROR(VLOOKUP(S3919,'Lookup '!B:D,3,FALSE)," ")</f>
        <v>HOF</v>
      </c>
      <c r="V3919" s="9" t="str">
        <f t="shared" si="369"/>
        <v>F $.25</v>
      </c>
    </row>
    <row r="3920" spans="2:22" x14ac:dyDescent="0.25">
      <c r="B3920" t="s">
        <v>1823</v>
      </c>
      <c r="C3920">
        <v>2017</v>
      </c>
      <c r="D3920" t="s">
        <v>378</v>
      </c>
      <c r="E3920" t="s">
        <v>2777</v>
      </c>
      <c r="J3920" t="s">
        <v>14</v>
      </c>
      <c r="K3920" t="s">
        <v>2810</v>
      </c>
      <c r="L3920" t="s">
        <v>575</v>
      </c>
      <c r="M3920" t="s">
        <v>885</v>
      </c>
      <c r="N3920" t="s">
        <v>555</v>
      </c>
      <c r="O3920" t="s">
        <v>382</v>
      </c>
      <c r="Q3920">
        <v>1</v>
      </c>
      <c r="R3920" s="4"/>
      <c r="S3920" s="9" t="str">
        <f t="shared" si="367"/>
        <v>Diaz, Edwin</v>
      </c>
      <c r="T3920" s="9" t="str">
        <f t="shared" si="368"/>
        <v>Topps Main 87 Topps    RC</v>
      </c>
      <c r="U3920" s="9" t="str">
        <f>IFERROR(VLOOKUP(S3920,'Lookup '!B:D,3,FALSE)," ")</f>
        <v xml:space="preserve"> </v>
      </c>
      <c r="V3920" s="9" t="str">
        <f t="shared" si="369"/>
        <v>G</v>
      </c>
    </row>
    <row r="3921" spans="2:22" x14ac:dyDescent="0.25">
      <c r="B3921" t="s">
        <v>1823</v>
      </c>
      <c r="C3921">
        <v>2017</v>
      </c>
      <c r="D3921" t="s">
        <v>378</v>
      </c>
      <c r="E3921" t="s">
        <v>2777</v>
      </c>
      <c r="J3921" t="s">
        <v>14</v>
      </c>
      <c r="K3921" t="s">
        <v>2811</v>
      </c>
      <c r="L3921" t="s">
        <v>2520</v>
      </c>
      <c r="M3921" t="s">
        <v>761</v>
      </c>
      <c r="N3921" t="s">
        <v>555</v>
      </c>
      <c r="O3921" t="s">
        <v>388</v>
      </c>
      <c r="Q3921">
        <v>1</v>
      </c>
      <c r="R3921" s="4"/>
      <c r="S3921" s="9" t="str">
        <f t="shared" si="367"/>
        <v>Haniger, Mitch</v>
      </c>
      <c r="T3921" s="9" t="str">
        <f t="shared" si="368"/>
        <v>Topps Main 87 Topps    RC</v>
      </c>
      <c r="U3921" s="9" t="str">
        <f>IFERROR(VLOOKUP(S3921,'Lookup '!B:D,3,FALSE)," ")</f>
        <v xml:space="preserve"> </v>
      </c>
      <c r="V3921" s="9" t="str">
        <f t="shared" si="369"/>
        <v>G</v>
      </c>
    </row>
    <row r="3922" spans="2:22" x14ac:dyDescent="0.25">
      <c r="B3922" t="s">
        <v>1823</v>
      </c>
      <c r="C3922">
        <v>2017</v>
      </c>
      <c r="D3922" t="s">
        <v>378</v>
      </c>
      <c r="E3922" t="s">
        <v>2777</v>
      </c>
      <c r="J3922" t="s">
        <v>14</v>
      </c>
      <c r="K3922" t="s">
        <v>2812</v>
      </c>
      <c r="L3922" t="s">
        <v>1205</v>
      </c>
      <c r="M3922" t="s">
        <v>1484</v>
      </c>
      <c r="N3922" t="s">
        <v>456</v>
      </c>
      <c r="O3922" t="s">
        <v>480</v>
      </c>
      <c r="Q3922">
        <v>1</v>
      </c>
      <c r="R3922" s="4"/>
      <c r="S3922" s="9" t="str">
        <f t="shared" si="367"/>
        <v>Arcia, Orlando</v>
      </c>
      <c r="T3922" s="9" t="str">
        <f t="shared" si="368"/>
        <v>Topps Main 87 Topps    RC</v>
      </c>
      <c r="U3922" s="9" t="str">
        <f>IFERROR(VLOOKUP(S3922,'Lookup '!B:D,3,FALSE)," ")</f>
        <v xml:space="preserve"> </v>
      </c>
      <c r="V3922" s="9" t="str">
        <f t="shared" si="369"/>
        <v>G</v>
      </c>
    </row>
    <row r="3923" spans="2:22" x14ac:dyDescent="0.25">
      <c r="B3923" t="s">
        <v>1823</v>
      </c>
      <c r="C3923">
        <v>2017</v>
      </c>
      <c r="D3923" t="s">
        <v>378</v>
      </c>
      <c r="E3923" t="s">
        <v>2777</v>
      </c>
      <c r="K3923" t="s">
        <v>2813</v>
      </c>
      <c r="L3923" t="s">
        <v>1019</v>
      </c>
      <c r="M3923" t="s">
        <v>992</v>
      </c>
      <c r="N3923" t="s">
        <v>465</v>
      </c>
      <c r="O3923" t="s">
        <v>382</v>
      </c>
      <c r="Q3923">
        <v>1</v>
      </c>
      <c r="R3923" s="4">
        <v>0.25</v>
      </c>
      <c r="S3923" s="9" t="str">
        <f t="shared" si="367"/>
        <v>Sale, Chris</v>
      </c>
      <c r="T3923" s="9" t="str">
        <f t="shared" si="368"/>
        <v xml:space="preserve">Topps Main 87 Topps    </v>
      </c>
      <c r="U3923" s="9" t="str">
        <f>IFERROR(VLOOKUP(S3923,'Lookup '!B:D,3,FALSE)," ")</f>
        <v/>
      </c>
      <c r="V3923" s="9" t="str">
        <f t="shared" si="369"/>
        <v>F $.25</v>
      </c>
    </row>
    <row r="3924" spans="2:22" x14ac:dyDescent="0.25">
      <c r="B3924" t="s">
        <v>1823</v>
      </c>
      <c r="C3924">
        <v>2017</v>
      </c>
      <c r="D3924" t="s">
        <v>378</v>
      </c>
      <c r="E3924" t="s">
        <v>2777</v>
      </c>
      <c r="J3924" t="s">
        <v>14</v>
      </c>
      <c r="K3924" t="s">
        <v>2814</v>
      </c>
      <c r="L3924" t="s">
        <v>573</v>
      </c>
      <c r="M3924" t="s">
        <v>877</v>
      </c>
      <c r="N3924" t="s">
        <v>420</v>
      </c>
      <c r="O3924" t="s">
        <v>424</v>
      </c>
      <c r="Q3924">
        <v>1</v>
      </c>
      <c r="R3924" s="4"/>
      <c r="S3924" s="9" t="str">
        <f t="shared" si="367"/>
        <v>Bell, Josh</v>
      </c>
      <c r="T3924" s="9" t="str">
        <f t="shared" si="368"/>
        <v>Topps Main 87 Topps    RC</v>
      </c>
      <c r="U3924" s="9" t="str">
        <f>IFERROR(VLOOKUP(S3924,'Lookup '!B:D,3,FALSE)," ")</f>
        <v xml:space="preserve"> </v>
      </c>
      <c r="V3924" s="9" t="str">
        <f t="shared" si="369"/>
        <v>G</v>
      </c>
    </row>
    <row r="3925" spans="2:22" x14ac:dyDescent="0.25">
      <c r="B3925" t="s">
        <v>1823</v>
      </c>
      <c r="C3925">
        <v>2017</v>
      </c>
      <c r="D3925" t="s">
        <v>378</v>
      </c>
      <c r="E3925" t="s">
        <v>2777</v>
      </c>
      <c r="K3925" t="s">
        <v>2815</v>
      </c>
      <c r="L3925" t="s">
        <v>1350</v>
      </c>
      <c r="M3925" t="s">
        <v>1351</v>
      </c>
      <c r="N3925" t="s">
        <v>402</v>
      </c>
      <c r="O3925" t="s">
        <v>388</v>
      </c>
      <c r="Q3925">
        <v>1</v>
      </c>
      <c r="R3925" s="4">
        <v>0.25</v>
      </c>
      <c r="S3925" s="9" t="str">
        <f t="shared" si="367"/>
        <v>Betts, Mookie</v>
      </c>
      <c r="T3925" s="9" t="str">
        <f t="shared" si="368"/>
        <v xml:space="preserve">Topps Main 87 Topps    </v>
      </c>
      <c r="U3925" s="9" t="str">
        <f>IFERROR(VLOOKUP(S3925,'Lookup '!B:D,3,FALSE)," ")</f>
        <v/>
      </c>
      <c r="V3925" s="9" t="str">
        <f t="shared" si="369"/>
        <v>F $.25</v>
      </c>
    </row>
    <row r="3926" spans="2:22" x14ac:dyDescent="0.25">
      <c r="B3926" t="s">
        <v>1823</v>
      </c>
      <c r="C3926">
        <v>2017</v>
      </c>
      <c r="D3926" t="s">
        <v>378</v>
      </c>
      <c r="E3926" t="s">
        <v>2777</v>
      </c>
      <c r="K3926" t="s">
        <v>2816</v>
      </c>
      <c r="L3926" t="s">
        <v>1771</v>
      </c>
      <c r="M3926" t="s">
        <v>1332</v>
      </c>
      <c r="N3926" t="s">
        <v>509</v>
      </c>
      <c r="O3926" t="s">
        <v>388</v>
      </c>
      <c r="Q3926">
        <v>1</v>
      </c>
      <c r="R3926" s="4"/>
      <c r="S3926" s="9" t="str">
        <f t="shared" si="367"/>
        <v>Schwarber, Kyle</v>
      </c>
      <c r="T3926" s="9" t="str">
        <f t="shared" si="368"/>
        <v xml:space="preserve">Topps Main 87 Topps    </v>
      </c>
      <c r="U3926" s="9" t="str">
        <f>IFERROR(VLOOKUP(S3926,'Lookup '!B:D,3,FALSE)," ")</f>
        <v/>
      </c>
      <c r="V3926" s="9" t="str">
        <f t="shared" si="369"/>
        <v>G</v>
      </c>
    </row>
    <row r="3927" spans="2:22" x14ac:dyDescent="0.25">
      <c r="B3927" t="s">
        <v>1823</v>
      </c>
      <c r="C3927">
        <v>2017</v>
      </c>
      <c r="D3927" t="s">
        <v>378</v>
      </c>
      <c r="E3927" t="s">
        <v>2777</v>
      </c>
      <c r="J3927" t="s">
        <v>14</v>
      </c>
      <c r="K3927" t="s">
        <v>2817</v>
      </c>
      <c r="L3927" t="s">
        <v>1719</v>
      </c>
      <c r="M3927" t="s">
        <v>1720</v>
      </c>
      <c r="N3927" t="s">
        <v>423</v>
      </c>
      <c r="O3927" t="s">
        <v>480</v>
      </c>
      <c r="Q3927">
        <v>1</v>
      </c>
      <c r="R3927" s="4">
        <v>0.25</v>
      </c>
      <c r="S3927" s="9" t="str">
        <f t="shared" si="367"/>
        <v>Swanson, Dansby</v>
      </c>
      <c r="T3927" s="9" t="str">
        <f t="shared" si="368"/>
        <v>Topps Main 87 Topps    RC</v>
      </c>
      <c r="U3927" s="9" t="str">
        <f>IFERROR(VLOOKUP(S3927,'Lookup '!B:D,3,FALSE)," ")</f>
        <v xml:space="preserve"> </v>
      </c>
      <c r="V3927" s="9" t="str">
        <f t="shared" si="369"/>
        <v>F $.25</v>
      </c>
    </row>
    <row r="3928" spans="2:22" x14ac:dyDescent="0.25">
      <c r="B3928" t="s">
        <v>1823</v>
      </c>
      <c r="C3928">
        <v>2017</v>
      </c>
      <c r="D3928" t="s">
        <v>378</v>
      </c>
      <c r="E3928" t="s">
        <v>2777</v>
      </c>
      <c r="J3928" t="s">
        <v>14</v>
      </c>
      <c r="K3928" t="s">
        <v>2818</v>
      </c>
      <c r="L3928" t="s">
        <v>2050</v>
      </c>
      <c r="M3928" t="s">
        <v>527</v>
      </c>
      <c r="N3928" t="s">
        <v>446</v>
      </c>
      <c r="O3928" t="s">
        <v>388</v>
      </c>
      <c r="Q3928">
        <v>1</v>
      </c>
      <c r="R3928" s="4"/>
      <c r="S3928" s="9" t="str">
        <f t="shared" si="367"/>
        <v>Margot, Manny</v>
      </c>
      <c r="T3928" s="9" t="str">
        <f t="shared" si="368"/>
        <v>Topps Main 87 Topps    RC</v>
      </c>
      <c r="U3928" s="9" t="str">
        <f>IFERROR(VLOOKUP(S3928,'Lookup '!B:D,3,FALSE)," ")</f>
        <v xml:space="preserve"> </v>
      </c>
      <c r="V3928" s="9" t="str">
        <f t="shared" si="369"/>
        <v>G</v>
      </c>
    </row>
    <row r="3929" spans="2:22" x14ac:dyDescent="0.25">
      <c r="B3929" t="s">
        <v>377</v>
      </c>
      <c r="C3929">
        <v>2017</v>
      </c>
      <c r="D3929" t="s">
        <v>378</v>
      </c>
      <c r="E3929" t="s">
        <v>2777</v>
      </c>
      <c r="J3929" t="s">
        <v>14</v>
      </c>
      <c r="K3929" t="s">
        <v>2819</v>
      </c>
      <c r="L3929" t="s">
        <v>2054</v>
      </c>
      <c r="M3929" t="s">
        <v>421</v>
      </c>
      <c r="N3929" t="s">
        <v>425</v>
      </c>
      <c r="O3929" t="s">
        <v>388</v>
      </c>
      <c r="Q3929">
        <v>1</v>
      </c>
      <c r="R3929" s="4">
        <v>25</v>
      </c>
      <c r="S3929" s="9" t="str">
        <f t="shared" si="367"/>
        <v>Judge, Aaron</v>
      </c>
      <c r="T3929" s="9" t="str">
        <f t="shared" si="368"/>
        <v>Topps Main 87 Topps    RC</v>
      </c>
      <c r="U3929" s="9" t="str">
        <f>IFERROR(VLOOKUP(S3929,'Lookup '!B:D,3,FALSE)," ")</f>
        <v/>
      </c>
      <c r="V3929" s="9" t="str">
        <f t="shared" si="369"/>
        <v>C $10</v>
      </c>
    </row>
    <row r="3930" spans="2:22" x14ac:dyDescent="0.25">
      <c r="B3930" t="s">
        <v>1823</v>
      </c>
      <c r="C3930">
        <v>2017</v>
      </c>
      <c r="D3930" t="s">
        <v>378</v>
      </c>
      <c r="E3930" t="s">
        <v>2777</v>
      </c>
      <c r="K3930" t="s">
        <v>2820</v>
      </c>
      <c r="L3930" t="s">
        <v>575</v>
      </c>
      <c r="M3930" t="s">
        <v>1735</v>
      </c>
      <c r="N3930" t="s">
        <v>391</v>
      </c>
      <c r="O3930" t="s">
        <v>480</v>
      </c>
      <c r="Q3930">
        <v>1</v>
      </c>
      <c r="R3930" s="4"/>
      <c r="S3930" s="9" t="str">
        <f t="shared" si="367"/>
        <v>Diaz, Aledmys</v>
      </c>
      <c r="T3930" s="9" t="str">
        <f t="shared" si="368"/>
        <v xml:space="preserve">Topps Main 87 Topps    </v>
      </c>
      <c r="U3930" s="9" t="str">
        <f>IFERROR(VLOOKUP(S3930,'Lookup '!B:D,3,FALSE)," ")</f>
        <v/>
      </c>
      <c r="V3930" s="9" t="str">
        <f t="shared" si="369"/>
        <v>G</v>
      </c>
    </row>
    <row r="3931" spans="2:22" x14ac:dyDescent="0.25">
      <c r="B3931" t="s">
        <v>1823</v>
      </c>
      <c r="C3931">
        <v>2017</v>
      </c>
      <c r="D3931" t="s">
        <v>378</v>
      </c>
      <c r="E3931" t="s">
        <v>2777</v>
      </c>
      <c r="J3931" t="s">
        <v>14</v>
      </c>
      <c r="K3931" t="s">
        <v>2821</v>
      </c>
      <c r="L3931" t="s">
        <v>2822</v>
      </c>
      <c r="M3931" t="s">
        <v>547</v>
      </c>
      <c r="N3931" t="s">
        <v>443</v>
      </c>
      <c r="O3931" t="s">
        <v>28</v>
      </c>
      <c r="Q3931">
        <v>1</v>
      </c>
      <c r="R3931" s="4"/>
      <c r="S3931" s="9" t="str">
        <f t="shared" si="367"/>
        <v>Maxwell, Bruce</v>
      </c>
      <c r="T3931" s="9" t="str">
        <f t="shared" si="368"/>
        <v>Topps Main 87 Topps    RC</v>
      </c>
      <c r="U3931" s="9" t="str">
        <f>IFERROR(VLOOKUP(S3931,'Lookup '!B:D,3,FALSE)," ")</f>
        <v xml:space="preserve"> </v>
      </c>
      <c r="V3931" s="9" t="str">
        <f t="shared" si="369"/>
        <v>G</v>
      </c>
    </row>
    <row r="3932" spans="2:22" x14ac:dyDescent="0.25">
      <c r="B3932" t="s">
        <v>1823</v>
      </c>
      <c r="C3932">
        <v>2017</v>
      </c>
      <c r="D3932" t="s">
        <v>378</v>
      </c>
      <c r="E3932" t="s">
        <v>2777</v>
      </c>
      <c r="J3932" t="s">
        <v>14</v>
      </c>
      <c r="K3932" t="s">
        <v>2823</v>
      </c>
      <c r="L3932" t="s">
        <v>486</v>
      </c>
      <c r="M3932" t="s">
        <v>2051</v>
      </c>
      <c r="N3932" t="s">
        <v>532</v>
      </c>
      <c r="O3932" t="s">
        <v>388</v>
      </c>
      <c r="Q3932">
        <v>1</v>
      </c>
      <c r="R3932" s="4"/>
      <c r="S3932" s="9" t="str">
        <f t="shared" si="367"/>
        <v>Hernandez, Teoscar</v>
      </c>
      <c r="T3932" s="9" t="str">
        <f t="shared" si="368"/>
        <v>Topps Main 87 Topps    RC</v>
      </c>
      <c r="U3932" s="9" t="str">
        <f>IFERROR(VLOOKUP(S3932,'Lookup '!B:D,3,FALSE)," ")</f>
        <v xml:space="preserve"> </v>
      </c>
      <c r="V3932" s="9" t="str">
        <f t="shared" si="369"/>
        <v>G</v>
      </c>
    </row>
    <row r="3933" spans="2:22" x14ac:dyDescent="0.25">
      <c r="B3933" t="s">
        <v>377</v>
      </c>
      <c r="C3933">
        <v>2017</v>
      </c>
      <c r="D3933" t="s">
        <v>378</v>
      </c>
      <c r="E3933" t="s">
        <v>2778</v>
      </c>
      <c r="F3933" t="s">
        <v>2781</v>
      </c>
      <c r="G3933" s="1" t="s">
        <v>2299</v>
      </c>
      <c r="H3933" t="s">
        <v>921</v>
      </c>
      <c r="J3933" t="s">
        <v>14</v>
      </c>
      <c r="K3933" t="s">
        <v>2824</v>
      </c>
      <c r="L3933" t="s">
        <v>2059</v>
      </c>
      <c r="M3933" t="s">
        <v>617</v>
      </c>
      <c r="N3933" t="s">
        <v>463</v>
      </c>
      <c r="O3933" t="s">
        <v>382</v>
      </c>
      <c r="Q3933">
        <v>1</v>
      </c>
      <c r="R3933" s="4">
        <v>10</v>
      </c>
      <c r="S3933" s="9" t="str">
        <f t="shared" si="367"/>
        <v>Strahm, Matt</v>
      </c>
      <c r="T3933" s="9" t="str">
        <f t="shared" si="368"/>
        <v>Topps Main 87 Topps Autograph Maple /25 Auto RC</v>
      </c>
      <c r="U3933" s="9" t="str">
        <f>IFERROR(VLOOKUP(S3933,'Lookup '!B:D,3,FALSE)," ")</f>
        <v xml:space="preserve"> </v>
      </c>
      <c r="V3933" s="9" t="str">
        <f t="shared" si="369"/>
        <v>C $10</v>
      </c>
    </row>
    <row r="3934" spans="2:22" x14ac:dyDescent="0.25">
      <c r="B3934" t="s">
        <v>1823</v>
      </c>
      <c r="C3934">
        <v>2017</v>
      </c>
      <c r="D3934" t="s">
        <v>378</v>
      </c>
      <c r="F3934" t="s">
        <v>1833</v>
      </c>
      <c r="K3934">
        <v>166</v>
      </c>
      <c r="L3934" t="s">
        <v>1276</v>
      </c>
      <c r="M3934" t="s">
        <v>1277</v>
      </c>
      <c r="N3934" t="s">
        <v>509</v>
      </c>
      <c r="O3934" t="s">
        <v>388</v>
      </c>
      <c r="Q3934">
        <v>1</v>
      </c>
      <c r="R3934" s="4"/>
      <c r="S3934" s="9" t="str">
        <f t="shared" si="367"/>
        <v>Soler, Jorge</v>
      </c>
      <c r="T3934" s="9" t="str">
        <f t="shared" si="368"/>
        <v xml:space="preserve">Topps Main  Rainbow Foil   </v>
      </c>
      <c r="U3934" s="9" t="str">
        <f>IFERROR(VLOOKUP(S3934,'Lookup '!B:D,3,FALSE)," ")</f>
        <v/>
      </c>
      <c r="V3934" s="9" t="str">
        <f t="shared" si="369"/>
        <v>G</v>
      </c>
    </row>
    <row r="3935" spans="2:22" x14ac:dyDescent="0.25">
      <c r="B3935" t="s">
        <v>1823</v>
      </c>
      <c r="C3935">
        <v>2017</v>
      </c>
      <c r="D3935" t="s">
        <v>378</v>
      </c>
      <c r="E3935" t="s">
        <v>592</v>
      </c>
      <c r="F3935" t="s">
        <v>1833</v>
      </c>
      <c r="J3935" t="s">
        <v>14</v>
      </c>
      <c r="K3935" t="s">
        <v>1439</v>
      </c>
      <c r="L3935" t="s">
        <v>1140</v>
      </c>
      <c r="M3935" t="s">
        <v>2082</v>
      </c>
      <c r="N3935" t="s">
        <v>782</v>
      </c>
      <c r="O3935" t="s">
        <v>382</v>
      </c>
      <c r="Q3935">
        <v>1</v>
      </c>
      <c r="R3935" s="4"/>
      <c r="S3935" s="9" t="str">
        <f t="shared" si="367"/>
        <v>Garcia, Jarlin</v>
      </c>
      <c r="T3935" s="9" t="str">
        <f t="shared" si="368"/>
        <v>Topps Main Update Rainbow Foil   RC</v>
      </c>
      <c r="U3935" s="9" t="str">
        <f>IFERROR(VLOOKUP(S3935,'Lookup '!B:D,3,FALSE)," ")</f>
        <v xml:space="preserve"> </v>
      </c>
      <c r="V3935" s="9" t="str">
        <f t="shared" si="369"/>
        <v>G</v>
      </c>
    </row>
    <row r="3936" spans="2:22" x14ac:dyDescent="0.25">
      <c r="B3936" t="s">
        <v>1823</v>
      </c>
      <c r="C3936">
        <v>2017</v>
      </c>
      <c r="D3936" t="s">
        <v>378</v>
      </c>
      <c r="E3936" t="s">
        <v>592</v>
      </c>
      <c r="F3936" t="s">
        <v>1833</v>
      </c>
      <c r="J3936" t="s">
        <v>14</v>
      </c>
      <c r="K3936" t="s">
        <v>2825</v>
      </c>
      <c r="L3936" t="s">
        <v>2826</v>
      </c>
      <c r="N3936" t="s">
        <v>420</v>
      </c>
      <c r="Q3936">
        <v>1</v>
      </c>
      <c r="R3936" s="4"/>
      <c r="S3936" s="9" t="str">
        <f t="shared" si="367"/>
        <v xml:space="preserve">Neverauskas,D / Ngoepe,G, </v>
      </c>
      <c r="T3936" s="9" t="str">
        <f t="shared" si="368"/>
        <v>Topps Main Update Rainbow Foil   RC</v>
      </c>
      <c r="U3936" s="9" t="str">
        <f>IFERROR(VLOOKUP(S3936,'Lookup '!B:D,3,FALSE)," ")</f>
        <v xml:space="preserve"> </v>
      </c>
      <c r="V3936" s="9" t="str">
        <f t="shared" si="369"/>
        <v>G</v>
      </c>
    </row>
    <row r="3937" spans="2:22" x14ac:dyDescent="0.25">
      <c r="B3937" t="s">
        <v>1823</v>
      </c>
      <c r="C3937">
        <v>2017</v>
      </c>
      <c r="D3937" t="s">
        <v>378</v>
      </c>
      <c r="E3937" t="s">
        <v>592</v>
      </c>
      <c r="F3937" t="s">
        <v>1833</v>
      </c>
      <c r="J3937" t="s">
        <v>14</v>
      </c>
      <c r="K3937" t="s">
        <v>2827</v>
      </c>
      <c r="L3937" t="s">
        <v>482</v>
      </c>
      <c r="M3937" t="s">
        <v>2828</v>
      </c>
      <c r="N3937" t="s">
        <v>509</v>
      </c>
      <c r="O3937" t="s">
        <v>382</v>
      </c>
      <c r="Q3937">
        <v>1</v>
      </c>
      <c r="R3937" s="4"/>
      <c r="S3937" s="9" t="str">
        <f t="shared" si="367"/>
        <v>Johnson, Pierce</v>
      </c>
      <c r="T3937" s="9" t="str">
        <f t="shared" si="368"/>
        <v>Topps Main Update Rainbow Foil   RC</v>
      </c>
      <c r="U3937" s="9" t="str">
        <f>IFERROR(VLOOKUP(S3937,'Lookup '!B:D,3,FALSE)," ")</f>
        <v xml:space="preserve"> </v>
      </c>
      <c r="V3937" s="9" t="str">
        <f t="shared" si="369"/>
        <v>G</v>
      </c>
    </row>
    <row r="3938" spans="2:22" x14ac:dyDescent="0.25">
      <c r="B3938" t="s">
        <v>1823</v>
      </c>
      <c r="C3938">
        <v>2017</v>
      </c>
      <c r="D3938" t="s">
        <v>378</v>
      </c>
      <c r="F3938" t="s">
        <v>971</v>
      </c>
      <c r="K3938">
        <v>59</v>
      </c>
      <c r="L3938" t="s">
        <v>1712</v>
      </c>
      <c r="M3938" t="s">
        <v>784</v>
      </c>
      <c r="N3938" t="s">
        <v>465</v>
      </c>
      <c r="O3938" t="s">
        <v>382</v>
      </c>
      <c r="Q3938">
        <v>1</v>
      </c>
      <c r="R3938" s="4"/>
      <c r="S3938" s="9" t="str">
        <f t="shared" si="367"/>
        <v>Rodon, Carlos</v>
      </c>
      <c r="T3938" s="9" t="str">
        <f t="shared" si="368"/>
        <v xml:space="preserve">Topps Main  Black   </v>
      </c>
      <c r="U3938" s="9" t="str">
        <f>IFERROR(VLOOKUP(S3938,'Lookup '!B:D,3,FALSE)," ")</f>
        <v xml:space="preserve"> </v>
      </c>
      <c r="V3938" s="9" t="str">
        <f t="shared" si="369"/>
        <v>G</v>
      </c>
    </row>
    <row r="3939" spans="2:22" x14ac:dyDescent="0.25">
      <c r="B3939" t="s">
        <v>1823</v>
      </c>
      <c r="C3939">
        <v>2017</v>
      </c>
      <c r="D3939" t="s">
        <v>378</v>
      </c>
      <c r="F3939" t="s">
        <v>971</v>
      </c>
      <c r="K3939">
        <v>548</v>
      </c>
      <c r="L3939" t="s">
        <v>996</v>
      </c>
      <c r="M3939" t="s">
        <v>361</v>
      </c>
      <c r="N3939" t="s">
        <v>402</v>
      </c>
      <c r="O3939" t="s">
        <v>382</v>
      </c>
      <c r="Q3939">
        <v>1</v>
      </c>
      <c r="R3939" s="4">
        <v>0.25</v>
      </c>
      <c r="S3939" s="9" t="str">
        <f t="shared" si="367"/>
        <v>Price, David</v>
      </c>
      <c r="T3939" s="9" t="str">
        <f t="shared" si="368"/>
        <v xml:space="preserve">Topps Main  Black   </v>
      </c>
      <c r="U3939" s="9" t="str">
        <f>IFERROR(VLOOKUP(S3939,'Lookup '!B:D,3,FALSE)," ")</f>
        <v/>
      </c>
      <c r="V3939" s="9" t="str">
        <f t="shared" si="369"/>
        <v>F $.25</v>
      </c>
    </row>
    <row r="3940" spans="2:22" x14ac:dyDescent="0.25">
      <c r="B3940" t="s">
        <v>1823</v>
      </c>
      <c r="C3940">
        <v>2017</v>
      </c>
      <c r="D3940" t="s">
        <v>378</v>
      </c>
      <c r="E3940" t="s">
        <v>592</v>
      </c>
      <c r="F3940" t="s">
        <v>2779</v>
      </c>
      <c r="K3940" t="s">
        <v>2829</v>
      </c>
      <c r="L3940" t="s">
        <v>994</v>
      </c>
      <c r="M3940" t="s">
        <v>995</v>
      </c>
      <c r="N3940" t="s">
        <v>966</v>
      </c>
      <c r="O3940" t="s">
        <v>382</v>
      </c>
      <c r="Q3940">
        <v>1</v>
      </c>
      <c r="R3940" s="4">
        <v>0.25</v>
      </c>
      <c r="S3940" s="9" t="str">
        <f t="shared" si="367"/>
        <v>Scherzer, Max</v>
      </c>
      <c r="T3940" s="9" t="str">
        <f t="shared" si="368"/>
        <v xml:space="preserve">Topps Main Update Negative   </v>
      </c>
      <c r="U3940" s="9" t="str">
        <f>IFERROR(VLOOKUP(S3940,'Lookup '!B:D,3,FALSE)," ")</f>
        <v/>
      </c>
      <c r="V3940" s="9" t="str">
        <f t="shared" si="369"/>
        <v>F $.25</v>
      </c>
    </row>
    <row r="3941" spans="2:22" x14ac:dyDescent="0.25">
      <c r="B3941" t="s">
        <v>1823</v>
      </c>
      <c r="C3941">
        <v>2017</v>
      </c>
      <c r="D3941" t="s">
        <v>378</v>
      </c>
      <c r="E3941" t="s">
        <v>592</v>
      </c>
      <c r="F3941" t="s">
        <v>778</v>
      </c>
      <c r="J3941" t="s">
        <v>14</v>
      </c>
      <c r="K3941" t="s">
        <v>1175</v>
      </c>
      <c r="L3941" t="s">
        <v>2057</v>
      </c>
      <c r="M3941" t="s">
        <v>361</v>
      </c>
      <c r="N3941" t="s">
        <v>781</v>
      </c>
      <c r="O3941" t="s">
        <v>388</v>
      </c>
      <c r="Q3941">
        <v>1</v>
      </c>
      <c r="R3941" s="4"/>
      <c r="S3941" s="9" t="str">
        <f t="shared" si="367"/>
        <v>Dahl, David</v>
      </c>
      <c r="T3941" s="9" t="str">
        <f t="shared" si="368"/>
        <v>Topps Main Update Gold   RC</v>
      </c>
      <c r="U3941" s="9" t="str">
        <f>IFERROR(VLOOKUP(S3941,'Lookup '!B:D,3,FALSE)," ")</f>
        <v xml:space="preserve"> </v>
      </c>
      <c r="V3941" s="9" t="str">
        <f t="shared" si="369"/>
        <v>G</v>
      </c>
    </row>
    <row r="3942" spans="2:22" x14ac:dyDescent="0.25">
      <c r="B3942" t="s">
        <v>1823</v>
      </c>
      <c r="C3942">
        <v>2017</v>
      </c>
      <c r="D3942" t="s">
        <v>378</v>
      </c>
      <c r="E3942" t="s">
        <v>592</v>
      </c>
      <c r="F3942" t="s">
        <v>778</v>
      </c>
      <c r="K3942" t="s">
        <v>2831</v>
      </c>
      <c r="L3942" t="s">
        <v>766</v>
      </c>
      <c r="M3942" t="s">
        <v>614</v>
      </c>
      <c r="N3942" t="s">
        <v>554</v>
      </c>
      <c r="O3942" t="s">
        <v>480</v>
      </c>
      <c r="Q3942">
        <v>1</v>
      </c>
      <c r="R3942" s="4"/>
      <c r="S3942" s="9" t="str">
        <f t="shared" si="367"/>
        <v>Ramirez, Jose</v>
      </c>
      <c r="T3942" s="9" t="str">
        <f t="shared" si="368"/>
        <v xml:space="preserve">Topps Main Update Gold   </v>
      </c>
      <c r="U3942" s="9" t="str">
        <f>IFERROR(VLOOKUP(S3942,'Lookup '!B:D,3,FALSE)," ")</f>
        <v/>
      </c>
      <c r="V3942" s="9" t="str">
        <f t="shared" si="369"/>
        <v>G</v>
      </c>
    </row>
    <row r="3943" spans="2:22" x14ac:dyDescent="0.25">
      <c r="B3943" t="s">
        <v>1823</v>
      </c>
      <c r="C3943">
        <v>2017</v>
      </c>
      <c r="D3943" t="s">
        <v>378</v>
      </c>
      <c r="E3943" t="s">
        <v>592</v>
      </c>
      <c r="F3943" t="s">
        <v>2782</v>
      </c>
      <c r="G3943" s="1" t="s">
        <v>1729</v>
      </c>
      <c r="J3943" t="s">
        <v>14</v>
      </c>
      <c r="K3943" t="s">
        <v>1436</v>
      </c>
      <c r="L3943" t="s">
        <v>2832</v>
      </c>
      <c r="M3943" t="s">
        <v>580</v>
      </c>
      <c r="N3943" t="s">
        <v>837</v>
      </c>
      <c r="O3943" t="s">
        <v>382</v>
      </c>
      <c r="Q3943">
        <v>1</v>
      </c>
      <c r="R3943" s="4"/>
      <c r="S3943" s="9" t="str">
        <f t="shared" si="367"/>
        <v>Stanek, Ryne</v>
      </c>
      <c r="T3943" s="9" t="str">
        <f t="shared" si="368"/>
        <v>Topps Main Update VintageStock /99  RC</v>
      </c>
      <c r="U3943" s="9" t="str">
        <f>IFERROR(VLOOKUP(S3943,'Lookup '!B:D,3,FALSE)," ")</f>
        <v xml:space="preserve"> </v>
      </c>
      <c r="V3943" s="9" t="str">
        <f t="shared" si="369"/>
        <v>G</v>
      </c>
    </row>
    <row r="3944" spans="2:22" x14ac:dyDescent="0.25">
      <c r="B3944" t="s">
        <v>1823</v>
      </c>
      <c r="C3944">
        <v>2017</v>
      </c>
      <c r="D3944" t="s">
        <v>378</v>
      </c>
      <c r="K3944">
        <v>1</v>
      </c>
      <c r="L3944" t="s">
        <v>1384</v>
      </c>
      <c r="M3944" t="s">
        <v>1380</v>
      </c>
      <c r="N3944" t="s">
        <v>509</v>
      </c>
      <c r="O3944" t="s">
        <v>440</v>
      </c>
      <c r="Q3944">
        <v>1</v>
      </c>
      <c r="R3944" s="4">
        <v>0.25</v>
      </c>
      <c r="S3944" s="9" t="str">
        <f t="shared" si="367"/>
        <v>Bryant, Kris</v>
      </c>
      <c r="T3944" s="9" t="str">
        <f t="shared" si="368"/>
        <v xml:space="preserve">Topps Main     </v>
      </c>
      <c r="U3944" s="9">
        <f>IFERROR(VLOOKUP(S3944,'Lookup '!B:D,3,FALSE)," ")</f>
        <v>0</v>
      </c>
      <c r="V3944" s="9" t="str">
        <f t="shared" si="369"/>
        <v>F $.25</v>
      </c>
    </row>
    <row r="3945" spans="2:22" x14ac:dyDescent="0.25">
      <c r="B3945" t="s">
        <v>1823</v>
      </c>
      <c r="C3945">
        <v>2017</v>
      </c>
      <c r="D3945" t="s">
        <v>378</v>
      </c>
      <c r="K3945">
        <v>5</v>
      </c>
      <c r="L3945" t="s">
        <v>1338</v>
      </c>
      <c r="M3945" t="s">
        <v>1167</v>
      </c>
      <c r="N3945" t="s">
        <v>394</v>
      </c>
      <c r="O3945" t="s">
        <v>480</v>
      </c>
      <c r="Q3945">
        <v>1</v>
      </c>
      <c r="R3945" s="4"/>
      <c r="S3945" s="9" t="str">
        <f t="shared" si="367"/>
        <v>Seager, Corey</v>
      </c>
      <c r="T3945" s="9" t="str">
        <f t="shared" si="368"/>
        <v xml:space="preserve">Topps Main     </v>
      </c>
      <c r="U3945" s="9" t="str">
        <f>IFERROR(VLOOKUP(S3945,'Lookup '!B:D,3,FALSE)," ")</f>
        <v/>
      </c>
      <c r="V3945" s="9" t="str">
        <f t="shared" si="369"/>
        <v>G</v>
      </c>
    </row>
    <row r="3946" spans="2:22" x14ac:dyDescent="0.25">
      <c r="B3946" t="s">
        <v>1823</v>
      </c>
      <c r="C3946">
        <v>2017</v>
      </c>
      <c r="D3946" t="s">
        <v>378</v>
      </c>
      <c r="K3946">
        <v>7</v>
      </c>
      <c r="L3946" t="s">
        <v>1279</v>
      </c>
      <c r="M3946" t="s">
        <v>372</v>
      </c>
      <c r="N3946" t="s">
        <v>425</v>
      </c>
      <c r="O3946" t="s">
        <v>28</v>
      </c>
      <c r="Q3946">
        <v>1</v>
      </c>
      <c r="R3946" s="4">
        <v>0.25</v>
      </c>
      <c r="S3946" s="9" t="str">
        <f t="shared" si="367"/>
        <v>Sanchez, Gary</v>
      </c>
      <c r="T3946" s="9" t="str">
        <f t="shared" si="368"/>
        <v xml:space="preserve">Topps Main     </v>
      </c>
      <c r="U3946" s="9" t="str">
        <f>IFERROR(VLOOKUP(S3946,'Lookup '!B:D,3,FALSE)," ")</f>
        <v/>
      </c>
      <c r="V3946" s="9" t="str">
        <f t="shared" si="369"/>
        <v>F $.25</v>
      </c>
    </row>
    <row r="3947" spans="2:22" x14ac:dyDescent="0.25">
      <c r="B3947" t="s">
        <v>1823</v>
      </c>
      <c r="C3947">
        <v>2017</v>
      </c>
      <c r="D3947" t="s">
        <v>378</v>
      </c>
      <c r="K3947">
        <v>8</v>
      </c>
      <c r="L3947" t="s">
        <v>1961</v>
      </c>
      <c r="M3947" t="s">
        <v>614</v>
      </c>
      <c r="N3947" t="s">
        <v>395</v>
      </c>
      <c r="O3947" t="s">
        <v>382</v>
      </c>
      <c r="Q3947">
        <v>1</v>
      </c>
      <c r="R3947" s="4"/>
      <c r="S3947" s="9" t="str">
        <f t="shared" si="367"/>
        <v>Berrios, Jose</v>
      </c>
      <c r="T3947" s="9" t="str">
        <f t="shared" si="368"/>
        <v xml:space="preserve">Topps Main     </v>
      </c>
      <c r="U3947" s="9" t="str">
        <f>IFERROR(VLOOKUP(S3947,'Lookup '!B:D,3,FALSE)," ")</f>
        <v xml:space="preserve"> </v>
      </c>
      <c r="V3947" s="9" t="str">
        <f t="shared" si="369"/>
        <v>G</v>
      </c>
    </row>
    <row r="3948" spans="2:22" x14ac:dyDescent="0.25">
      <c r="B3948" t="s">
        <v>1823</v>
      </c>
      <c r="C3948">
        <v>2017</v>
      </c>
      <c r="D3948" t="s">
        <v>378</v>
      </c>
      <c r="K3948">
        <v>9</v>
      </c>
      <c r="L3948" t="s">
        <v>1019</v>
      </c>
      <c r="M3948" t="s">
        <v>992</v>
      </c>
      <c r="N3948" t="s">
        <v>465</v>
      </c>
      <c r="O3948" t="s">
        <v>382</v>
      </c>
      <c r="Q3948">
        <v>1</v>
      </c>
      <c r="R3948" s="4">
        <v>0.25</v>
      </c>
      <c r="S3948" s="9" t="str">
        <f t="shared" si="367"/>
        <v>Sale, Chris</v>
      </c>
      <c r="T3948" s="9" t="str">
        <f t="shared" si="368"/>
        <v xml:space="preserve">Topps Main     </v>
      </c>
      <c r="U3948" s="9" t="str">
        <f>IFERROR(VLOOKUP(S3948,'Lookup '!B:D,3,FALSE)," ")</f>
        <v/>
      </c>
      <c r="V3948" s="9" t="str">
        <f t="shared" si="369"/>
        <v>F $.25</v>
      </c>
    </row>
    <row r="3949" spans="2:22" x14ac:dyDescent="0.25">
      <c r="B3949" t="s">
        <v>1823</v>
      </c>
      <c r="C3949">
        <v>2017</v>
      </c>
      <c r="D3949" t="s">
        <v>378</v>
      </c>
      <c r="J3949" t="s">
        <v>14</v>
      </c>
      <c r="K3949">
        <v>15</v>
      </c>
      <c r="L3949" t="s">
        <v>2061</v>
      </c>
      <c r="M3949" t="s">
        <v>2062</v>
      </c>
      <c r="N3949" t="s">
        <v>847</v>
      </c>
      <c r="Q3949">
        <v>1</v>
      </c>
      <c r="R3949" s="4"/>
      <c r="S3949" s="9" t="str">
        <f t="shared" ref="S3949:S4012" si="370">L3949&amp;", "&amp;M3949</f>
        <v>Shipley, Braden</v>
      </c>
      <c r="T3949" s="9" t="str">
        <f t="shared" si="368"/>
        <v>Topps Main     RC</v>
      </c>
      <c r="U3949" s="9" t="str">
        <f>IFERROR(VLOOKUP(S3949,'Lookup '!B:D,3,FALSE)," ")</f>
        <v xml:space="preserve"> </v>
      </c>
      <c r="V3949" s="9" t="str">
        <f t="shared" si="369"/>
        <v>G</v>
      </c>
    </row>
    <row r="3950" spans="2:22" x14ac:dyDescent="0.25">
      <c r="B3950" t="s">
        <v>1823</v>
      </c>
      <c r="C3950">
        <v>2017</v>
      </c>
      <c r="D3950" t="s">
        <v>378</v>
      </c>
      <c r="K3950">
        <v>16</v>
      </c>
      <c r="L3950" t="s">
        <v>1472</v>
      </c>
      <c r="M3950" t="s">
        <v>1321</v>
      </c>
      <c r="N3950" t="s">
        <v>532</v>
      </c>
      <c r="O3950" t="s">
        <v>382</v>
      </c>
      <c r="Q3950">
        <v>1</v>
      </c>
      <c r="R3950" s="4"/>
      <c r="S3950" s="9" t="str">
        <f t="shared" si="370"/>
        <v>McCullers, Lance</v>
      </c>
      <c r="T3950" s="9" t="str">
        <f t="shared" si="368"/>
        <v xml:space="preserve">Topps Main     </v>
      </c>
      <c r="U3950" s="9" t="str">
        <f>IFERROR(VLOOKUP(S3950,'Lookup '!B:D,3,FALSE)," ")</f>
        <v xml:space="preserve"> </v>
      </c>
      <c r="V3950" s="9" t="str">
        <f t="shared" si="369"/>
        <v>G</v>
      </c>
    </row>
    <row r="3951" spans="2:22" x14ac:dyDescent="0.25">
      <c r="B3951" t="s">
        <v>1823</v>
      </c>
      <c r="C3951">
        <v>2017</v>
      </c>
      <c r="D3951" t="s">
        <v>378</v>
      </c>
      <c r="K3951">
        <v>20</v>
      </c>
      <c r="L3951" t="s">
        <v>1117</v>
      </c>
      <c r="M3951" t="s">
        <v>370</v>
      </c>
      <c r="N3951" t="s">
        <v>417</v>
      </c>
      <c r="O3951" t="s">
        <v>388</v>
      </c>
      <c r="Q3951">
        <v>1</v>
      </c>
      <c r="R3951" s="4">
        <v>0.5</v>
      </c>
      <c r="S3951" s="9" t="str">
        <f t="shared" si="370"/>
        <v>Trout, Mike</v>
      </c>
      <c r="T3951" s="9" t="str">
        <f t="shared" ref="T3951:T4014" si="371">CONCATENATE(D3951&amp;" "&amp;E3951&amp;" "&amp;F3951&amp;" "&amp;G3951&amp;" "&amp;H3951&amp;" "&amp;I3951&amp;J3951)</f>
        <v xml:space="preserve">Topps Main     </v>
      </c>
      <c r="U3951" s="9" t="str">
        <f>IFERROR(VLOOKUP(S3951,'Lookup '!B:D,3,FALSE)," ")</f>
        <v/>
      </c>
      <c r="V3951" s="9" t="str">
        <f t="shared" si="369"/>
        <v>F $.25</v>
      </c>
    </row>
    <row r="3952" spans="2:22" x14ac:dyDescent="0.25">
      <c r="B3952" t="s">
        <v>1823</v>
      </c>
      <c r="C3952">
        <v>2017</v>
      </c>
      <c r="D3952" t="s">
        <v>378</v>
      </c>
      <c r="J3952" t="s">
        <v>14</v>
      </c>
      <c r="K3952">
        <v>21</v>
      </c>
      <c r="L3952" t="s">
        <v>2023</v>
      </c>
      <c r="M3952" t="s">
        <v>1815</v>
      </c>
      <c r="N3952" t="s">
        <v>430</v>
      </c>
      <c r="O3952" t="s">
        <v>382</v>
      </c>
      <c r="Q3952">
        <v>1</v>
      </c>
      <c r="R3952" s="4"/>
      <c r="S3952" s="9" t="str">
        <f t="shared" si="370"/>
        <v>Gsellman, Robert</v>
      </c>
      <c r="T3952" s="9" t="str">
        <f t="shared" si="371"/>
        <v>Topps Main     RC</v>
      </c>
      <c r="U3952" s="9" t="str">
        <f>IFERROR(VLOOKUP(S3952,'Lookup '!B:D,3,FALSE)," ")</f>
        <v xml:space="preserve"> </v>
      </c>
      <c r="V3952" s="9" t="str">
        <f t="shared" si="369"/>
        <v>G</v>
      </c>
    </row>
    <row r="3953" spans="2:22" x14ac:dyDescent="0.25">
      <c r="B3953" t="s">
        <v>1823</v>
      </c>
      <c r="C3953">
        <v>2017</v>
      </c>
      <c r="D3953" t="s">
        <v>378</v>
      </c>
      <c r="K3953">
        <v>22</v>
      </c>
      <c r="L3953" t="s">
        <v>1465</v>
      </c>
      <c r="M3953" t="s">
        <v>1466</v>
      </c>
      <c r="N3953" t="s">
        <v>549</v>
      </c>
      <c r="O3953" t="s">
        <v>382</v>
      </c>
      <c r="Q3953">
        <v>1</v>
      </c>
      <c r="R3953" s="4"/>
      <c r="S3953" s="9" t="str">
        <f t="shared" si="370"/>
        <v>Kela, Keone</v>
      </c>
      <c r="T3953" s="9" t="str">
        <f t="shared" si="371"/>
        <v xml:space="preserve">Topps Main     </v>
      </c>
      <c r="U3953" s="9" t="str">
        <f>IFERROR(VLOOKUP(S3953,'Lookup '!B:D,3,FALSE)," ")</f>
        <v xml:space="preserve"> </v>
      </c>
      <c r="V3953" s="9" t="str">
        <f t="shared" si="369"/>
        <v>G</v>
      </c>
    </row>
    <row r="3954" spans="2:22" x14ac:dyDescent="0.25">
      <c r="B3954" t="s">
        <v>1823</v>
      </c>
      <c r="C3954">
        <v>2017</v>
      </c>
      <c r="D3954" t="s">
        <v>378</v>
      </c>
      <c r="K3954">
        <v>23</v>
      </c>
      <c r="L3954" t="s">
        <v>1197</v>
      </c>
      <c r="M3954" t="s">
        <v>1198</v>
      </c>
      <c r="N3954" t="s">
        <v>782</v>
      </c>
      <c r="O3954" t="s">
        <v>388</v>
      </c>
      <c r="Q3954">
        <v>1</v>
      </c>
      <c r="R3954" s="4"/>
      <c r="S3954" s="9" t="str">
        <f t="shared" si="370"/>
        <v>Ozuna, Marcell</v>
      </c>
      <c r="T3954" s="9" t="str">
        <f t="shared" si="371"/>
        <v xml:space="preserve">Topps Main     </v>
      </c>
      <c r="U3954" s="9" t="str">
        <f>IFERROR(VLOOKUP(S3954,'Lookup '!B:D,3,FALSE)," ")</f>
        <v/>
      </c>
      <c r="V3954" s="9" t="str">
        <f t="shared" ref="V3954:V4001" si="372">IF(R3954&gt;0.249,IF(R3954&gt;0.99,IF(R3954&gt;4.99,IF(R3954&gt;9.99,IF(R3954&gt;49.99,IF(R3954&gt;99.99,"A $100","B $50"),"C $10"),"D $5"),"E $1"),"F $.25"),"G")</f>
        <v>G</v>
      </c>
    </row>
    <row r="3955" spans="2:22" x14ac:dyDescent="0.25">
      <c r="B3955" t="s">
        <v>1823</v>
      </c>
      <c r="C3955">
        <v>2017</v>
      </c>
      <c r="D3955" t="s">
        <v>378</v>
      </c>
      <c r="K3955">
        <v>25</v>
      </c>
      <c r="L3955" t="s">
        <v>1020</v>
      </c>
      <c r="M3955" t="s">
        <v>1021</v>
      </c>
      <c r="N3955" t="s">
        <v>782</v>
      </c>
      <c r="O3955" t="s">
        <v>388</v>
      </c>
      <c r="Q3955">
        <v>1</v>
      </c>
      <c r="R3955" s="4">
        <v>0.25</v>
      </c>
      <c r="S3955" s="9" t="str">
        <f t="shared" si="370"/>
        <v>Stanton, Giancarlo</v>
      </c>
      <c r="T3955" s="9" t="str">
        <f t="shared" si="371"/>
        <v xml:space="preserve">Topps Main     </v>
      </c>
      <c r="U3955" s="9" t="str">
        <f>IFERROR(VLOOKUP(S3955,'Lookup '!B:D,3,FALSE)," ")</f>
        <v/>
      </c>
      <c r="V3955" s="9" t="str">
        <f t="shared" si="372"/>
        <v>F $.25</v>
      </c>
    </row>
    <row r="3956" spans="2:22" x14ac:dyDescent="0.25">
      <c r="B3956" t="s">
        <v>1823</v>
      </c>
      <c r="C3956">
        <v>2017</v>
      </c>
      <c r="D3956" t="s">
        <v>378</v>
      </c>
      <c r="J3956" t="s">
        <v>14</v>
      </c>
      <c r="K3956">
        <v>30</v>
      </c>
      <c r="L3956" t="s">
        <v>573</v>
      </c>
      <c r="M3956" t="s">
        <v>877</v>
      </c>
      <c r="N3956" t="s">
        <v>420</v>
      </c>
      <c r="O3956" t="s">
        <v>424</v>
      </c>
      <c r="Q3956">
        <v>1</v>
      </c>
      <c r="R3956" s="4"/>
      <c r="S3956" s="9" t="str">
        <f t="shared" si="370"/>
        <v>Bell, Josh</v>
      </c>
      <c r="T3956" s="9" t="str">
        <f t="shared" si="371"/>
        <v>Topps Main     RC</v>
      </c>
      <c r="U3956" s="9" t="str">
        <f>IFERROR(VLOOKUP(S3956,'Lookup '!B:D,3,FALSE)," ")</f>
        <v xml:space="preserve"> </v>
      </c>
      <c r="V3956" s="9" t="str">
        <f t="shared" si="372"/>
        <v>G</v>
      </c>
    </row>
    <row r="3957" spans="2:22" x14ac:dyDescent="0.25">
      <c r="B3957" t="s">
        <v>1823</v>
      </c>
      <c r="C3957">
        <v>2017</v>
      </c>
      <c r="D3957" t="s">
        <v>378</v>
      </c>
      <c r="J3957" t="s">
        <v>14</v>
      </c>
      <c r="K3957">
        <v>33</v>
      </c>
      <c r="L3957" t="s">
        <v>1589</v>
      </c>
      <c r="M3957" t="s">
        <v>1870</v>
      </c>
      <c r="N3957" t="s">
        <v>465</v>
      </c>
      <c r="O3957" t="s">
        <v>382</v>
      </c>
      <c r="Q3957">
        <v>1</v>
      </c>
      <c r="R3957" s="4"/>
      <c r="S3957" s="9" t="str">
        <f t="shared" si="370"/>
        <v>Fulmer, Carson</v>
      </c>
      <c r="T3957" s="9" t="str">
        <f t="shared" si="371"/>
        <v>Topps Main     RC</v>
      </c>
      <c r="U3957" s="9" t="str">
        <f>IFERROR(VLOOKUP(S3957,'Lookup '!B:D,3,FALSE)," ")</f>
        <v/>
      </c>
      <c r="V3957" s="9" t="str">
        <f t="shared" si="372"/>
        <v>G</v>
      </c>
    </row>
    <row r="3958" spans="2:22" x14ac:dyDescent="0.25">
      <c r="B3958" t="s">
        <v>1823</v>
      </c>
      <c r="C3958">
        <v>2017</v>
      </c>
      <c r="D3958" t="s">
        <v>378</v>
      </c>
      <c r="K3958">
        <v>34</v>
      </c>
      <c r="L3958" t="s">
        <v>1134</v>
      </c>
      <c r="M3958" t="s">
        <v>1135</v>
      </c>
      <c r="N3958" t="s">
        <v>966</v>
      </c>
      <c r="O3958" t="s">
        <v>388</v>
      </c>
      <c r="Q3958">
        <v>1</v>
      </c>
      <c r="R3958" s="4">
        <v>0.5</v>
      </c>
      <c r="S3958" s="9" t="str">
        <f t="shared" si="370"/>
        <v>Harper, Bryce</v>
      </c>
      <c r="T3958" s="9" t="str">
        <f t="shared" si="371"/>
        <v xml:space="preserve">Topps Main     </v>
      </c>
      <c r="U3958" s="9" t="str">
        <f>IFERROR(VLOOKUP(S3958,'Lookup '!B:D,3,FALSE)," ")</f>
        <v/>
      </c>
      <c r="V3958" s="9" t="str">
        <f t="shared" si="372"/>
        <v>F $.25</v>
      </c>
    </row>
    <row r="3959" spans="2:22" x14ac:dyDescent="0.25">
      <c r="B3959" t="s">
        <v>1823</v>
      </c>
      <c r="C3959">
        <v>2017</v>
      </c>
      <c r="D3959" t="s">
        <v>378</v>
      </c>
      <c r="K3959">
        <v>42</v>
      </c>
      <c r="L3959" t="s">
        <v>1769</v>
      </c>
      <c r="M3959" t="s">
        <v>870</v>
      </c>
      <c r="N3959" t="s">
        <v>781</v>
      </c>
      <c r="O3959" t="s">
        <v>480</v>
      </c>
      <c r="Q3959">
        <v>1</v>
      </c>
      <c r="R3959" s="4">
        <v>0.25</v>
      </c>
      <c r="S3959" s="9" t="str">
        <f t="shared" si="370"/>
        <v>Story, Trevor</v>
      </c>
      <c r="T3959" s="9" t="str">
        <f t="shared" si="371"/>
        <v xml:space="preserve">Topps Main     </v>
      </c>
      <c r="U3959" s="9" t="str">
        <f>IFERROR(VLOOKUP(S3959,'Lookup '!B:D,3,FALSE)," ")</f>
        <v/>
      </c>
      <c r="V3959" s="9" t="str">
        <f t="shared" si="372"/>
        <v>F $.25</v>
      </c>
    </row>
    <row r="3960" spans="2:22" x14ac:dyDescent="0.25">
      <c r="B3960" t="s">
        <v>1823</v>
      </c>
      <c r="C3960">
        <v>2017</v>
      </c>
      <c r="D3960" t="s">
        <v>378</v>
      </c>
      <c r="J3960" t="s">
        <v>14</v>
      </c>
      <c r="K3960">
        <v>43</v>
      </c>
      <c r="L3960" t="s">
        <v>1340</v>
      </c>
      <c r="M3960" t="s">
        <v>1256</v>
      </c>
      <c r="N3960" t="s">
        <v>425</v>
      </c>
      <c r="O3960" t="s">
        <v>424</v>
      </c>
      <c r="Q3960">
        <v>1</v>
      </c>
      <c r="R3960" s="4"/>
      <c r="S3960" s="9" t="str">
        <f t="shared" si="370"/>
        <v>Austin, Tyler</v>
      </c>
      <c r="T3960" s="9" t="str">
        <f t="shared" si="371"/>
        <v>Topps Main     RC</v>
      </c>
      <c r="U3960" s="9" t="str">
        <f>IFERROR(VLOOKUP(S3960,'Lookup '!B:D,3,FALSE)," ")</f>
        <v xml:space="preserve"> </v>
      </c>
      <c r="V3960" s="9" t="str">
        <f t="shared" si="372"/>
        <v>G</v>
      </c>
    </row>
    <row r="3961" spans="2:22" x14ac:dyDescent="0.25">
      <c r="B3961" t="s">
        <v>1823</v>
      </c>
      <c r="C3961">
        <v>2017</v>
      </c>
      <c r="D3961" t="s">
        <v>378</v>
      </c>
      <c r="K3961">
        <v>50</v>
      </c>
      <c r="L3961" t="s">
        <v>982</v>
      </c>
      <c r="M3961" t="s">
        <v>983</v>
      </c>
      <c r="N3961" t="s">
        <v>394</v>
      </c>
      <c r="O3961" t="s">
        <v>382</v>
      </c>
      <c r="Q3961">
        <v>1</v>
      </c>
      <c r="R3961" s="4">
        <v>0.25</v>
      </c>
      <c r="S3961" s="9" t="str">
        <f t="shared" si="370"/>
        <v>Kershaw, Clayton</v>
      </c>
      <c r="T3961" s="9" t="str">
        <f t="shared" si="371"/>
        <v xml:space="preserve">Topps Main     </v>
      </c>
      <c r="U3961" s="9" t="str">
        <f>IFERROR(VLOOKUP(S3961,'Lookup '!B:D,3,FALSE)," ")</f>
        <v/>
      </c>
      <c r="V3961" s="9" t="str">
        <f t="shared" si="372"/>
        <v>F $.25</v>
      </c>
    </row>
    <row r="3962" spans="2:22" x14ac:dyDescent="0.25">
      <c r="B3962" t="s">
        <v>1823</v>
      </c>
      <c r="C3962">
        <v>2017</v>
      </c>
      <c r="D3962" t="s">
        <v>378</v>
      </c>
      <c r="J3962" t="s">
        <v>14</v>
      </c>
      <c r="K3962">
        <v>53</v>
      </c>
      <c r="L3962" t="s">
        <v>2055</v>
      </c>
      <c r="M3962" t="s">
        <v>2056</v>
      </c>
      <c r="N3962" t="s">
        <v>443</v>
      </c>
      <c r="O3962" t="s">
        <v>440</v>
      </c>
      <c r="Q3962">
        <v>1</v>
      </c>
      <c r="R3962" s="4"/>
      <c r="S3962" s="9" t="str">
        <f t="shared" si="370"/>
        <v>Healy, Ryon</v>
      </c>
      <c r="T3962" s="9" t="str">
        <f t="shared" si="371"/>
        <v>Topps Main     RC</v>
      </c>
      <c r="U3962" s="9" t="str">
        <f>IFERROR(VLOOKUP(S3962,'Lookup '!B:D,3,FALSE)," ")</f>
        <v/>
      </c>
      <c r="V3962" s="9" t="str">
        <f t="shared" si="372"/>
        <v>G</v>
      </c>
    </row>
    <row r="3963" spans="2:22" x14ac:dyDescent="0.25">
      <c r="B3963" t="s">
        <v>1823</v>
      </c>
      <c r="C3963">
        <v>2017</v>
      </c>
      <c r="D3963" t="s">
        <v>378</v>
      </c>
      <c r="K3963">
        <v>58</v>
      </c>
      <c r="L3963" t="s">
        <v>1062</v>
      </c>
      <c r="M3963" t="s">
        <v>1063</v>
      </c>
      <c r="N3963" t="s">
        <v>420</v>
      </c>
      <c r="O3963" t="s">
        <v>388</v>
      </c>
      <c r="Q3963">
        <v>1</v>
      </c>
      <c r="R3963" s="4"/>
      <c r="S3963" s="9" t="str">
        <f t="shared" si="370"/>
        <v>Marte, Starling</v>
      </c>
      <c r="T3963" s="9" t="str">
        <f t="shared" si="371"/>
        <v xml:space="preserve">Topps Main     </v>
      </c>
      <c r="U3963" s="9" t="str">
        <f>IFERROR(VLOOKUP(S3963,'Lookup '!B:D,3,FALSE)," ")</f>
        <v/>
      </c>
      <c r="V3963" s="9" t="str">
        <f t="shared" si="372"/>
        <v>G</v>
      </c>
    </row>
    <row r="3964" spans="2:22" x14ac:dyDescent="0.25">
      <c r="B3964" t="s">
        <v>1823</v>
      </c>
      <c r="C3964">
        <v>2017</v>
      </c>
      <c r="D3964" t="s">
        <v>378</v>
      </c>
      <c r="K3964">
        <v>59</v>
      </c>
      <c r="L3964" t="s">
        <v>1712</v>
      </c>
      <c r="M3964" t="s">
        <v>784</v>
      </c>
      <c r="N3964" t="s">
        <v>465</v>
      </c>
      <c r="O3964" t="s">
        <v>382</v>
      </c>
      <c r="Q3964">
        <v>1</v>
      </c>
      <c r="R3964" s="4"/>
      <c r="S3964" s="9" t="str">
        <f t="shared" si="370"/>
        <v>Rodon, Carlos</v>
      </c>
      <c r="T3964" s="9" t="str">
        <f t="shared" si="371"/>
        <v xml:space="preserve">Topps Main     </v>
      </c>
      <c r="U3964" s="9" t="str">
        <f>IFERROR(VLOOKUP(S3964,'Lookup '!B:D,3,FALSE)," ")</f>
        <v xml:space="preserve"> </v>
      </c>
      <c r="V3964" s="9" t="str">
        <f t="shared" si="372"/>
        <v>G</v>
      </c>
    </row>
    <row r="3965" spans="2:22" x14ac:dyDescent="0.25">
      <c r="B3965" t="s">
        <v>1823</v>
      </c>
      <c r="C3965">
        <v>2017</v>
      </c>
      <c r="D3965" t="s">
        <v>378</v>
      </c>
      <c r="K3965">
        <v>61</v>
      </c>
      <c r="L3965" t="s">
        <v>1335</v>
      </c>
      <c r="M3965" t="s">
        <v>1336</v>
      </c>
      <c r="N3965" t="s">
        <v>402</v>
      </c>
      <c r="O3965" t="s">
        <v>480</v>
      </c>
      <c r="Q3965">
        <v>1</v>
      </c>
      <c r="R3965" s="4">
        <v>0.25</v>
      </c>
      <c r="S3965" s="9" t="str">
        <f t="shared" si="370"/>
        <v>Bogaerts, Xander</v>
      </c>
      <c r="T3965" s="9" t="str">
        <f t="shared" si="371"/>
        <v xml:space="preserve">Topps Main     </v>
      </c>
      <c r="U3965" s="9" t="str">
        <f>IFERROR(VLOOKUP(S3965,'Lookup '!B:D,3,FALSE)," ")</f>
        <v xml:space="preserve"> </v>
      </c>
      <c r="V3965" s="9" t="str">
        <f t="shared" si="372"/>
        <v>F $.25</v>
      </c>
    </row>
    <row r="3966" spans="2:22" x14ac:dyDescent="0.25">
      <c r="B3966" t="s">
        <v>1823</v>
      </c>
      <c r="C3966">
        <v>2017</v>
      </c>
      <c r="D3966" t="s">
        <v>378</v>
      </c>
      <c r="J3966" t="s">
        <v>14</v>
      </c>
      <c r="K3966">
        <v>67</v>
      </c>
      <c r="L3966" t="s">
        <v>486</v>
      </c>
      <c r="M3966" t="s">
        <v>2051</v>
      </c>
      <c r="N3966" t="s">
        <v>532</v>
      </c>
      <c r="O3966" t="s">
        <v>388</v>
      </c>
      <c r="Q3966">
        <v>1</v>
      </c>
      <c r="R3966" s="4"/>
      <c r="S3966" s="9" t="str">
        <f t="shared" si="370"/>
        <v>Hernandez, Teoscar</v>
      </c>
      <c r="T3966" s="9" t="str">
        <f t="shared" si="371"/>
        <v>Topps Main     RC</v>
      </c>
      <c r="U3966" s="9" t="str">
        <f>IFERROR(VLOOKUP(S3966,'Lookup '!B:D,3,FALSE)," ")</f>
        <v xml:space="preserve"> </v>
      </c>
      <c r="V3966" s="9" t="str">
        <f t="shared" si="372"/>
        <v>G</v>
      </c>
    </row>
    <row r="3967" spans="2:22" x14ac:dyDescent="0.25">
      <c r="B3967" t="s">
        <v>1823</v>
      </c>
      <c r="C3967">
        <v>2017</v>
      </c>
      <c r="D3967" t="s">
        <v>378</v>
      </c>
      <c r="K3967">
        <v>73</v>
      </c>
      <c r="L3967" t="s">
        <v>1771</v>
      </c>
      <c r="M3967" t="s">
        <v>1332</v>
      </c>
      <c r="N3967" t="s">
        <v>509</v>
      </c>
      <c r="O3967" t="s">
        <v>388</v>
      </c>
      <c r="Q3967">
        <v>1</v>
      </c>
      <c r="R3967" s="4">
        <v>0.25</v>
      </c>
      <c r="S3967" s="9" t="str">
        <f t="shared" si="370"/>
        <v>Schwarber, Kyle</v>
      </c>
      <c r="T3967" s="9" t="str">
        <f t="shared" si="371"/>
        <v xml:space="preserve">Topps Main     </v>
      </c>
      <c r="U3967" s="9" t="str">
        <f>IFERROR(VLOOKUP(S3967,'Lookup '!B:D,3,FALSE)," ")</f>
        <v/>
      </c>
      <c r="V3967" s="9" t="str">
        <f t="shared" si="372"/>
        <v>F $.25</v>
      </c>
    </row>
    <row r="3968" spans="2:22" x14ac:dyDescent="0.25">
      <c r="B3968" t="s">
        <v>1823</v>
      </c>
      <c r="C3968">
        <v>2017</v>
      </c>
      <c r="D3968" t="s">
        <v>378</v>
      </c>
      <c r="K3968">
        <v>75</v>
      </c>
      <c r="L3968" t="s">
        <v>1456</v>
      </c>
      <c r="M3968" t="s">
        <v>784</v>
      </c>
      <c r="N3968" t="s">
        <v>532</v>
      </c>
      <c r="O3968" t="s">
        <v>480</v>
      </c>
      <c r="Q3968">
        <v>1</v>
      </c>
      <c r="R3968" s="4">
        <v>0.25</v>
      </c>
      <c r="S3968" s="9" t="str">
        <f t="shared" si="370"/>
        <v>Correa, Carlos</v>
      </c>
      <c r="T3968" s="9" t="str">
        <f t="shared" si="371"/>
        <v xml:space="preserve">Topps Main     </v>
      </c>
      <c r="U3968" s="9" t="str">
        <f>IFERROR(VLOOKUP(S3968,'Lookup '!B:D,3,FALSE)," ")</f>
        <v/>
      </c>
      <c r="V3968" s="9" t="str">
        <f t="shared" si="372"/>
        <v>F $.25</v>
      </c>
    </row>
    <row r="3969" spans="2:22" x14ac:dyDescent="0.25">
      <c r="B3969" t="s">
        <v>1823</v>
      </c>
      <c r="C3969">
        <v>2017</v>
      </c>
      <c r="D3969" t="s">
        <v>378</v>
      </c>
      <c r="K3969">
        <v>85</v>
      </c>
      <c r="L3969" t="s">
        <v>1289</v>
      </c>
      <c r="M3969" t="s">
        <v>1035</v>
      </c>
      <c r="N3969" t="s">
        <v>433</v>
      </c>
      <c r="O3969" t="s">
        <v>382</v>
      </c>
      <c r="Q3969">
        <v>1</v>
      </c>
      <c r="R3969" s="4"/>
      <c r="S3969" s="9" t="str">
        <f t="shared" si="370"/>
        <v>Finnegan, Brandon</v>
      </c>
      <c r="T3969" s="9" t="str">
        <f t="shared" si="371"/>
        <v xml:space="preserve">Topps Main     </v>
      </c>
      <c r="U3969" s="9" t="str">
        <f>IFERROR(VLOOKUP(S3969,'Lookup '!B:D,3,FALSE)," ")</f>
        <v xml:space="preserve"> </v>
      </c>
      <c r="V3969" s="9" t="str">
        <f t="shared" si="372"/>
        <v>G</v>
      </c>
    </row>
    <row r="3970" spans="2:22" x14ac:dyDescent="0.25">
      <c r="B3970" t="s">
        <v>1823</v>
      </c>
      <c r="C3970">
        <v>2017</v>
      </c>
      <c r="D3970" t="s">
        <v>378</v>
      </c>
      <c r="J3970" t="s">
        <v>14</v>
      </c>
      <c r="K3970">
        <v>87</v>
      </c>
      <c r="L3970" t="s">
        <v>1719</v>
      </c>
      <c r="M3970" t="s">
        <v>1720</v>
      </c>
      <c r="N3970" t="s">
        <v>423</v>
      </c>
      <c r="O3970" t="s">
        <v>480</v>
      </c>
      <c r="Q3970">
        <v>1</v>
      </c>
      <c r="R3970" s="4"/>
      <c r="S3970" s="9" t="str">
        <f t="shared" si="370"/>
        <v>Swanson, Dansby</v>
      </c>
      <c r="T3970" s="9" t="str">
        <f t="shared" si="371"/>
        <v>Topps Main     RC</v>
      </c>
      <c r="U3970" s="9" t="str">
        <f>IFERROR(VLOOKUP(S3970,'Lookup '!B:D,3,FALSE)," ")</f>
        <v xml:space="preserve"> </v>
      </c>
      <c r="V3970" s="9" t="str">
        <f t="shared" si="372"/>
        <v>G</v>
      </c>
    </row>
    <row r="3971" spans="2:22" x14ac:dyDescent="0.25">
      <c r="B3971" t="s">
        <v>1823</v>
      </c>
      <c r="C3971">
        <v>2017</v>
      </c>
      <c r="D3971" t="s">
        <v>378</v>
      </c>
      <c r="J3971" t="s">
        <v>14</v>
      </c>
      <c r="K3971">
        <v>103</v>
      </c>
      <c r="L3971" t="s">
        <v>1315</v>
      </c>
      <c r="M3971" t="s">
        <v>801</v>
      </c>
      <c r="N3971" t="s">
        <v>391</v>
      </c>
      <c r="O3971" t="s">
        <v>382</v>
      </c>
      <c r="Q3971">
        <v>1</v>
      </c>
      <c r="R3971" s="4">
        <v>0.25</v>
      </c>
      <c r="S3971" s="9" t="str">
        <f t="shared" si="370"/>
        <v>Reyes, Alex</v>
      </c>
      <c r="T3971" s="9" t="str">
        <f t="shared" si="371"/>
        <v>Topps Main     RC</v>
      </c>
      <c r="U3971" s="9" t="str">
        <f>IFERROR(VLOOKUP(S3971,'Lookup '!B:D,3,FALSE)," ")</f>
        <v/>
      </c>
      <c r="V3971" s="9" t="str">
        <f t="shared" si="372"/>
        <v>F $.25</v>
      </c>
    </row>
    <row r="3972" spans="2:22" x14ac:dyDescent="0.25">
      <c r="B3972" t="s">
        <v>1823</v>
      </c>
      <c r="C3972">
        <v>2017</v>
      </c>
      <c r="D3972" t="s">
        <v>378</v>
      </c>
      <c r="K3972">
        <v>119</v>
      </c>
      <c r="L3972" t="s">
        <v>1441</v>
      </c>
      <c r="M3972" t="s">
        <v>1149</v>
      </c>
      <c r="N3972" t="s">
        <v>554</v>
      </c>
      <c r="O3972" t="s">
        <v>480</v>
      </c>
      <c r="Q3972">
        <v>1</v>
      </c>
      <c r="R3972" s="4">
        <v>0.25</v>
      </c>
      <c r="S3972" s="9" t="str">
        <f t="shared" si="370"/>
        <v>Lindor, Francisco</v>
      </c>
      <c r="T3972" s="9" t="str">
        <f t="shared" si="371"/>
        <v xml:space="preserve">Topps Main     </v>
      </c>
      <c r="U3972" s="9">
        <f>IFERROR(VLOOKUP(S3972,'Lookup '!B:D,3,FALSE)," ")</f>
        <v>0</v>
      </c>
      <c r="V3972" s="9" t="str">
        <f t="shared" si="372"/>
        <v>F $.25</v>
      </c>
    </row>
    <row r="3973" spans="2:22" x14ac:dyDescent="0.25">
      <c r="B3973" t="s">
        <v>1823</v>
      </c>
      <c r="C3973">
        <v>2017</v>
      </c>
      <c r="D3973" t="s">
        <v>378</v>
      </c>
      <c r="J3973" t="s">
        <v>14</v>
      </c>
      <c r="K3973">
        <v>120</v>
      </c>
      <c r="L3973" t="s">
        <v>788</v>
      </c>
      <c r="M3973" t="s">
        <v>2045</v>
      </c>
      <c r="N3973" t="s">
        <v>966</v>
      </c>
      <c r="O3973" t="s">
        <v>382</v>
      </c>
      <c r="Q3973">
        <v>1</v>
      </c>
      <c r="R3973" s="4"/>
      <c r="S3973" s="9" t="str">
        <f t="shared" si="370"/>
        <v>Lopez, Reynaldo</v>
      </c>
      <c r="T3973" s="9" t="str">
        <f t="shared" si="371"/>
        <v>Topps Main     RC</v>
      </c>
      <c r="U3973" s="9" t="str">
        <f>IFERROR(VLOOKUP(S3973,'Lookup '!B:D,3,FALSE)," ")</f>
        <v xml:space="preserve"> </v>
      </c>
      <c r="V3973" s="9" t="str">
        <f t="shared" si="372"/>
        <v>G</v>
      </c>
    </row>
    <row r="3974" spans="2:22" x14ac:dyDescent="0.25">
      <c r="B3974" t="s">
        <v>1823</v>
      </c>
      <c r="C3974">
        <v>2017</v>
      </c>
      <c r="D3974" t="s">
        <v>378</v>
      </c>
      <c r="K3974">
        <v>123</v>
      </c>
      <c r="L3974" t="s">
        <v>1147</v>
      </c>
      <c r="M3974" t="s">
        <v>1148</v>
      </c>
      <c r="N3974" t="s">
        <v>847</v>
      </c>
      <c r="O3974" t="s">
        <v>398</v>
      </c>
      <c r="Q3974">
        <v>1</v>
      </c>
      <c r="R3974" s="4"/>
      <c r="S3974" s="9" t="str">
        <f t="shared" si="370"/>
        <v>Segura, Jean</v>
      </c>
      <c r="T3974" s="9" t="str">
        <f t="shared" si="371"/>
        <v xml:space="preserve">Topps Main     </v>
      </c>
      <c r="U3974" s="9" t="str">
        <f>IFERROR(VLOOKUP(S3974,'Lookup '!B:D,3,FALSE)," ")</f>
        <v/>
      </c>
      <c r="V3974" s="9" t="str">
        <f t="shared" si="372"/>
        <v>G</v>
      </c>
    </row>
    <row r="3975" spans="2:22" x14ac:dyDescent="0.25">
      <c r="B3975" t="s">
        <v>1823</v>
      </c>
      <c r="C3975">
        <v>2017</v>
      </c>
      <c r="D3975" t="s">
        <v>378</v>
      </c>
      <c r="K3975">
        <v>126</v>
      </c>
      <c r="L3975" t="s">
        <v>1697</v>
      </c>
      <c r="M3975" t="s">
        <v>911</v>
      </c>
      <c r="N3975" t="s">
        <v>395</v>
      </c>
      <c r="O3975" t="s">
        <v>388</v>
      </c>
      <c r="Q3975">
        <v>1</v>
      </c>
      <c r="R3975" s="4"/>
      <c r="S3975" s="9" t="str">
        <f t="shared" si="370"/>
        <v>Sano, Miguel</v>
      </c>
      <c r="T3975" s="9" t="str">
        <f t="shared" si="371"/>
        <v xml:space="preserve">Topps Main     </v>
      </c>
      <c r="U3975" s="9" t="str">
        <f>IFERROR(VLOOKUP(S3975,'Lookup '!B:D,3,FALSE)," ")</f>
        <v/>
      </c>
      <c r="V3975" s="9" t="str">
        <f t="shared" si="372"/>
        <v>G</v>
      </c>
    </row>
    <row r="3976" spans="2:22" x14ac:dyDescent="0.25">
      <c r="B3976" t="s">
        <v>1823</v>
      </c>
      <c r="C3976">
        <v>2017</v>
      </c>
      <c r="D3976" t="s">
        <v>378</v>
      </c>
      <c r="J3976" t="s">
        <v>14</v>
      </c>
      <c r="K3976">
        <v>139</v>
      </c>
      <c r="L3976" t="s">
        <v>358</v>
      </c>
      <c r="M3976" t="s">
        <v>1308</v>
      </c>
      <c r="N3976" t="s">
        <v>387</v>
      </c>
      <c r="O3976" t="s">
        <v>440</v>
      </c>
      <c r="Q3976">
        <v>1</v>
      </c>
      <c r="R3976" s="4"/>
      <c r="S3976" s="9" t="str">
        <f t="shared" si="370"/>
        <v>Jones, Jacoby</v>
      </c>
      <c r="T3976" s="9" t="str">
        <f t="shared" si="371"/>
        <v>Topps Main     RC</v>
      </c>
      <c r="U3976" s="9" t="str">
        <f>IFERROR(VLOOKUP(S3976,'Lookup '!B:D,3,FALSE)," ")</f>
        <v xml:space="preserve"> </v>
      </c>
      <c r="V3976" s="9" t="str">
        <f t="shared" si="372"/>
        <v>G</v>
      </c>
    </row>
    <row r="3977" spans="2:22" x14ac:dyDescent="0.25">
      <c r="B3977" t="s">
        <v>1823</v>
      </c>
      <c r="C3977">
        <v>2017</v>
      </c>
      <c r="D3977" t="s">
        <v>378</v>
      </c>
      <c r="J3977" t="s">
        <v>14</v>
      </c>
      <c r="K3977">
        <v>146</v>
      </c>
      <c r="L3977" t="s">
        <v>1435</v>
      </c>
      <c r="M3977" t="s">
        <v>1686</v>
      </c>
      <c r="N3977" t="s">
        <v>443</v>
      </c>
      <c r="O3977" t="s">
        <v>480</v>
      </c>
      <c r="Q3977">
        <v>1</v>
      </c>
      <c r="R3977" s="4"/>
      <c r="S3977" s="9" t="str">
        <f t="shared" si="370"/>
        <v>Pinder, Chad</v>
      </c>
      <c r="T3977" s="9" t="str">
        <f t="shared" si="371"/>
        <v>Topps Main     RC</v>
      </c>
      <c r="U3977" s="9" t="str">
        <f>IFERROR(VLOOKUP(S3977,'Lookup '!B:D,3,FALSE)," ")</f>
        <v xml:space="preserve"> </v>
      </c>
      <c r="V3977" s="9" t="str">
        <f t="shared" si="372"/>
        <v>G</v>
      </c>
    </row>
    <row r="3978" spans="2:22" x14ac:dyDescent="0.25">
      <c r="B3978" t="s">
        <v>1823</v>
      </c>
      <c r="C3978">
        <v>2017</v>
      </c>
      <c r="D3978" t="s">
        <v>378</v>
      </c>
      <c r="K3978">
        <v>150</v>
      </c>
      <c r="L3978" t="s">
        <v>910</v>
      </c>
      <c r="M3978" t="s">
        <v>911</v>
      </c>
      <c r="N3978" t="s">
        <v>387</v>
      </c>
      <c r="O3978" t="s">
        <v>424</v>
      </c>
      <c r="Q3978">
        <v>1</v>
      </c>
      <c r="R3978" s="4">
        <v>0.25</v>
      </c>
      <c r="S3978" s="9" t="str">
        <f t="shared" si="370"/>
        <v>Cabrera, Miguel</v>
      </c>
      <c r="T3978" s="9" t="str">
        <f t="shared" si="371"/>
        <v xml:space="preserve">Topps Main     </v>
      </c>
      <c r="U3978" s="9" t="str">
        <f>IFERROR(VLOOKUP(S3978,'Lookup '!B:D,3,FALSE)," ")</f>
        <v/>
      </c>
      <c r="V3978" s="9" t="str">
        <f t="shared" si="372"/>
        <v>F $.25</v>
      </c>
    </row>
    <row r="3979" spans="2:22" x14ac:dyDescent="0.25">
      <c r="B3979" t="s">
        <v>1823</v>
      </c>
      <c r="C3979">
        <v>2017</v>
      </c>
      <c r="D3979" t="s">
        <v>378</v>
      </c>
      <c r="K3979">
        <v>155</v>
      </c>
      <c r="L3979" t="s">
        <v>1282</v>
      </c>
      <c r="M3979" t="s">
        <v>1283</v>
      </c>
      <c r="N3979" t="s">
        <v>430</v>
      </c>
      <c r="O3979" t="s">
        <v>382</v>
      </c>
      <c r="Q3979">
        <v>1</v>
      </c>
      <c r="R3979" s="4">
        <v>0.25</v>
      </c>
      <c r="S3979" s="9" t="str">
        <f t="shared" si="370"/>
        <v>DeGrom, Jacob</v>
      </c>
      <c r="T3979" s="9" t="str">
        <f t="shared" si="371"/>
        <v xml:space="preserve">Topps Main     </v>
      </c>
      <c r="U3979" s="9" t="str">
        <f>IFERROR(VLOOKUP(S3979,'Lookup '!B:D,3,FALSE)," ")</f>
        <v/>
      </c>
      <c r="V3979" s="9" t="str">
        <f t="shared" si="372"/>
        <v>F $.25</v>
      </c>
    </row>
    <row r="3980" spans="2:22" x14ac:dyDescent="0.25">
      <c r="B3980" t="s">
        <v>1823</v>
      </c>
      <c r="C3980">
        <v>2017</v>
      </c>
      <c r="D3980" t="s">
        <v>378</v>
      </c>
      <c r="K3980">
        <v>161</v>
      </c>
      <c r="L3980" t="s">
        <v>1350</v>
      </c>
      <c r="M3980" t="s">
        <v>1351</v>
      </c>
      <c r="N3980" t="s">
        <v>402</v>
      </c>
      <c r="O3980" t="s">
        <v>388</v>
      </c>
      <c r="Q3980">
        <v>1</v>
      </c>
      <c r="R3980" s="4">
        <v>0.25</v>
      </c>
      <c r="S3980" s="9" t="str">
        <f t="shared" si="370"/>
        <v>Betts, Mookie</v>
      </c>
      <c r="T3980" s="9" t="str">
        <f t="shared" si="371"/>
        <v xml:space="preserve">Topps Main     </v>
      </c>
      <c r="U3980" s="9" t="str">
        <f>IFERROR(VLOOKUP(S3980,'Lookup '!B:D,3,FALSE)," ")</f>
        <v/>
      </c>
      <c r="V3980" s="9" t="str">
        <f t="shared" si="372"/>
        <v>F $.25</v>
      </c>
    </row>
    <row r="3981" spans="2:22" x14ac:dyDescent="0.25">
      <c r="B3981" t="s">
        <v>1823</v>
      </c>
      <c r="C3981">
        <v>2017</v>
      </c>
      <c r="D3981" t="s">
        <v>378</v>
      </c>
      <c r="K3981">
        <v>166</v>
      </c>
      <c r="L3981" t="s">
        <v>1276</v>
      </c>
      <c r="M3981" t="s">
        <v>1277</v>
      </c>
      <c r="N3981" t="s">
        <v>509</v>
      </c>
      <c r="O3981" t="s">
        <v>388</v>
      </c>
      <c r="Q3981">
        <v>1</v>
      </c>
      <c r="R3981" s="4">
        <v>0.1</v>
      </c>
      <c r="S3981" s="9" t="str">
        <f t="shared" si="370"/>
        <v>Soler, Jorge</v>
      </c>
      <c r="T3981" s="9" t="str">
        <f t="shared" si="371"/>
        <v xml:space="preserve">Topps Main     </v>
      </c>
      <c r="U3981" s="9" t="str">
        <f>IFERROR(VLOOKUP(S3981,'Lookup '!B:D,3,FALSE)," ")</f>
        <v/>
      </c>
      <c r="V3981" s="9" t="str">
        <f t="shared" si="372"/>
        <v>G</v>
      </c>
    </row>
    <row r="3982" spans="2:22" x14ac:dyDescent="0.25">
      <c r="B3982" t="s">
        <v>1823</v>
      </c>
      <c r="C3982">
        <v>2017</v>
      </c>
      <c r="D3982" t="s">
        <v>378</v>
      </c>
      <c r="K3982">
        <v>190</v>
      </c>
      <c r="L3982" t="s">
        <v>1757</v>
      </c>
      <c r="M3982" t="s">
        <v>1430</v>
      </c>
      <c r="N3982" t="s">
        <v>837</v>
      </c>
      <c r="O3982" t="s">
        <v>382</v>
      </c>
      <c r="Q3982">
        <v>1</v>
      </c>
      <c r="R3982" s="4"/>
      <c r="S3982" s="9" t="str">
        <f t="shared" si="370"/>
        <v>Snell, Blake</v>
      </c>
      <c r="T3982" s="9" t="str">
        <f t="shared" si="371"/>
        <v xml:space="preserve">Topps Main     </v>
      </c>
      <c r="U3982" s="9" t="str">
        <f>IFERROR(VLOOKUP(S3982,'Lookup '!B:D,3,FALSE)," ")</f>
        <v xml:space="preserve"> </v>
      </c>
      <c r="V3982" s="9" t="str">
        <f t="shared" si="372"/>
        <v>G</v>
      </c>
    </row>
    <row r="3983" spans="2:22" x14ac:dyDescent="0.25">
      <c r="B3983" t="s">
        <v>1823</v>
      </c>
      <c r="C3983">
        <v>2017</v>
      </c>
      <c r="D3983" t="s">
        <v>378</v>
      </c>
      <c r="J3983" t="s">
        <v>14</v>
      </c>
      <c r="K3983">
        <v>210</v>
      </c>
      <c r="L3983" t="s">
        <v>1615</v>
      </c>
      <c r="M3983" t="s">
        <v>1616</v>
      </c>
      <c r="N3983" t="s">
        <v>402</v>
      </c>
      <c r="O3983" t="s">
        <v>398</v>
      </c>
      <c r="Q3983">
        <v>1</v>
      </c>
      <c r="R3983" s="4">
        <v>0.25</v>
      </c>
      <c r="S3983" s="9" t="str">
        <f t="shared" si="370"/>
        <v>Moncada, Yoan</v>
      </c>
      <c r="T3983" s="9" t="str">
        <f t="shared" si="371"/>
        <v>Topps Main     RC</v>
      </c>
      <c r="U3983" s="9" t="str">
        <f>IFERROR(VLOOKUP(S3983,'Lookup '!B:D,3,FALSE)," ")</f>
        <v/>
      </c>
      <c r="V3983" s="9" t="str">
        <f t="shared" si="372"/>
        <v>F $.25</v>
      </c>
    </row>
    <row r="3984" spans="2:22" x14ac:dyDescent="0.25">
      <c r="B3984" t="s">
        <v>1823</v>
      </c>
      <c r="C3984">
        <v>2017</v>
      </c>
      <c r="D3984" t="s">
        <v>378</v>
      </c>
      <c r="K3984">
        <v>213</v>
      </c>
      <c r="L3984" t="s">
        <v>1189</v>
      </c>
      <c r="M3984" t="s">
        <v>801</v>
      </c>
      <c r="N3984" t="s">
        <v>394</v>
      </c>
      <c r="O3984" t="s">
        <v>382</v>
      </c>
      <c r="Q3984">
        <v>1</v>
      </c>
      <c r="R3984" s="4"/>
      <c r="S3984" s="9" t="str">
        <f t="shared" si="370"/>
        <v>Wood, Alex</v>
      </c>
      <c r="T3984" s="9" t="str">
        <f t="shared" si="371"/>
        <v xml:space="preserve">Topps Main     </v>
      </c>
      <c r="U3984" s="9" t="str">
        <f>IFERROR(VLOOKUP(S3984,'Lookup '!B:D,3,FALSE)," ")</f>
        <v xml:space="preserve"> </v>
      </c>
      <c r="V3984" s="9" t="str">
        <f t="shared" si="372"/>
        <v>G</v>
      </c>
    </row>
    <row r="3985" spans="2:22" x14ac:dyDescent="0.25">
      <c r="B3985" t="s">
        <v>1823</v>
      </c>
      <c r="C3985">
        <v>2017</v>
      </c>
      <c r="D3985" t="s">
        <v>378</v>
      </c>
      <c r="K3985">
        <v>214</v>
      </c>
      <c r="L3985" t="s">
        <v>1142</v>
      </c>
      <c r="M3985" t="s">
        <v>614</v>
      </c>
      <c r="N3985" t="s">
        <v>532</v>
      </c>
      <c r="O3985" t="s">
        <v>398</v>
      </c>
      <c r="Q3985">
        <v>1</v>
      </c>
      <c r="R3985" s="4">
        <v>0.25</v>
      </c>
      <c r="S3985" s="9" t="str">
        <f t="shared" si="370"/>
        <v>Altuve, Jose</v>
      </c>
      <c r="T3985" s="9" t="str">
        <f t="shared" si="371"/>
        <v xml:space="preserve">Topps Main     </v>
      </c>
      <c r="U3985" s="9" t="str">
        <f>IFERROR(VLOOKUP(S3985,'Lookup '!B:D,3,FALSE)," ")</f>
        <v/>
      </c>
      <c r="V3985" s="9" t="str">
        <f t="shared" si="372"/>
        <v>F $.25</v>
      </c>
    </row>
    <row r="3986" spans="2:22" x14ac:dyDescent="0.25">
      <c r="B3986" t="s">
        <v>1823</v>
      </c>
      <c r="C3986">
        <v>2017</v>
      </c>
      <c r="D3986" t="s">
        <v>378</v>
      </c>
      <c r="J3986" t="s">
        <v>14</v>
      </c>
      <c r="K3986">
        <v>219</v>
      </c>
      <c r="L3986" t="s">
        <v>2024</v>
      </c>
      <c r="M3986" t="s">
        <v>351</v>
      </c>
      <c r="N3986" t="s">
        <v>532</v>
      </c>
      <c r="O3986" t="s">
        <v>382</v>
      </c>
      <c r="Q3986">
        <v>1</v>
      </c>
      <c r="R3986" s="4"/>
      <c r="S3986" s="9" t="str">
        <f t="shared" si="370"/>
        <v>Musgrove, Joe</v>
      </c>
      <c r="T3986" s="9" t="str">
        <f t="shared" si="371"/>
        <v>Topps Main     RC</v>
      </c>
      <c r="U3986" s="9" t="str">
        <f>IFERROR(VLOOKUP(S3986,'Lookup '!B:D,3,FALSE)," ")</f>
        <v xml:space="preserve"> </v>
      </c>
      <c r="V3986" s="9" t="str">
        <f t="shared" si="372"/>
        <v>G</v>
      </c>
    </row>
    <row r="3987" spans="2:22" x14ac:dyDescent="0.25">
      <c r="B3987" t="s">
        <v>1823</v>
      </c>
      <c r="C3987">
        <v>2017</v>
      </c>
      <c r="D3987" t="s">
        <v>378</v>
      </c>
      <c r="K3987">
        <v>227</v>
      </c>
      <c r="L3987" t="s">
        <v>1426</v>
      </c>
      <c r="M3987" t="s">
        <v>1427</v>
      </c>
      <c r="N3987" t="s">
        <v>395</v>
      </c>
      <c r="O3987" t="s">
        <v>388</v>
      </c>
      <c r="Q3987">
        <v>1</v>
      </c>
      <c r="R3987" s="4"/>
      <c r="S3987" s="9" t="str">
        <f t="shared" si="370"/>
        <v>Buxton, Byron</v>
      </c>
      <c r="T3987" s="9" t="str">
        <f t="shared" si="371"/>
        <v xml:space="preserve">Topps Main     </v>
      </c>
      <c r="U3987" s="9" t="str">
        <f>IFERROR(VLOOKUP(S3987,'Lookup '!B:D,3,FALSE)," ")</f>
        <v xml:space="preserve"> </v>
      </c>
      <c r="V3987" s="9" t="str">
        <f t="shared" si="372"/>
        <v>G</v>
      </c>
    </row>
    <row r="3988" spans="2:22" x14ac:dyDescent="0.25">
      <c r="B3988" t="s">
        <v>1823</v>
      </c>
      <c r="C3988">
        <v>2017</v>
      </c>
      <c r="D3988" t="s">
        <v>378</v>
      </c>
      <c r="K3988">
        <v>228</v>
      </c>
      <c r="L3988" t="s">
        <v>1294</v>
      </c>
      <c r="M3988" t="s">
        <v>370</v>
      </c>
      <c r="N3988" t="s">
        <v>423</v>
      </c>
      <c r="O3988" t="s">
        <v>382</v>
      </c>
      <c r="Q3988">
        <v>1</v>
      </c>
      <c r="R3988" s="4"/>
      <c r="S3988" s="9" t="str">
        <f t="shared" si="370"/>
        <v>Foltynewics, Mike</v>
      </c>
      <c r="T3988" s="9" t="str">
        <f t="shared" si="371"/>
        <v xml:space="preserve">Topps Main     </v>
      </c>
      <c r="U3988" s="9" t="str">
        <f>IFERROR(VLOOKUP(S3988,'Lookup '!B:D,3,FALSE)," ")</f>
        <v xml:space="preserve"> </v>
      </c>
      <c r="V3988" s="9" t="str">
        <f t="shared" si="372"/>
        <v>G</v>
      </c>
    </row>
    <row r="3989" spans="2:22" x14ac:dyDescent="0.25">
      <c r="B3989" t="s">
        <v>1823</v>
      </c>
      <c r="C3989">
        <v>2017</v>
      </c>
      <c r="D3989" t="s">
        <v>378</v>
      </c>
      <c r="K3989">
        <v>229</v>
      </c>
      <c r="L3989" t="s">
        <v>831</v>
      </c>
      <c r="M3989" t="s">
        <v>361</v>
      </c>
      <c r="N3989" t="s">
        <v>402</v>
      </c>
      <c r="O3989" t="s">
        <v>457</v>
      </c>
      <c r="Q3989">
        <v>1</v>
      </c>
      <c r="R3989" s="4">
        <v>0.25</v>
      </c>
      <c r="S3989" s="9" t="str">
        <f t="shared" si="370"/>
        <v>Ortiz, David</v>
      </c>
      <c r="T3989" s="9" t="str">
        <f t="shared" si="371"/>
        <v xml:space="preserve">Topps Main     </v>
      </c>
      <c r="U3989" s="9" t="str">
        <f>IFERROR(VLOOKUP(S3989,'Lookup '!B:D,3,FALSE)," ")</f>
        <v/>
      </c>
      <c r="V3989" s="9" t="str">
        <f t="shared" si="372"/>
        <v>F $.25</v>
      </c>
    </row>
    <row r="3990" spans="2:22" x14ac:dyDescent="0.25">
      <c r="B3990" t="s">
        <v>1823</v>
      </c>
      <c r="C3990">
        <v>2017</v>
      </c>
      <c r="D3990" t="s">
        <v>378</v>
      </c>
      <c r="K3990">
        <v>233</v>
      </c>
      <c r="L3990" t="s">
        <v>1774</v>
      </c>
      <c r="M3990" t="s">
        <v>827</v>
      </c>
      <c r="N3990" t="s">
        <v>549</v>
      </c>
      <c r="O3990" t="s">
        <v>388</v>
      </c>
      <c r="Q3990">
        <v>1</v>
      </c>
      <c r="R3990" s="4"/>
      <c r="S3990" s="9" t="str">
        <f t="shared" si="370"/>
        <v>Mazara, Nomar</v>
      </c>
      <c r="T3990" s="9" t="str">
        <f t="shared" si="371"/>
        <v xml:space="preserve">Topps Main     </v>
      </c>
      <c r="U3990" s="9" t="str">
        <f>IFERROR(VLOOKUP(S3990,'Lookup '!B:D,3,FALSE)," ")</f>
        <v/>
      </c>
      <c r="V3990" s="9" t="str">
        <f t="shared" si="372"/>
        <v>G</v>
      </c>
    </row>
    <row r="3991" spans="2:22" x14ac:dyDescent="0.25">
      <c r="B3991" t="s">
        <v>1823</v>
      </c>
      <c r="C3991">
        <v>2017</v>
      </c>
      <c r="D3991" t="s">
        <v>378</v>
      </c>
      <c r="J3991" t="s">
        <v>14</v>
      </c>
      <c r="K3991">
        <v>234</v>
      </c>
      <c r="L3991" t="s">
        <v>1093</v>
      </c>
      <c r="M3991" t="s">
        <v>1225</v>
      </c>
      <c r="N3991" t="s">
        <v>391</v>
      </c>
      <c r="O3991" t="s">
        <v>382</v>
      </c>
      <c r="Q3991">
        <v>1</v>
      </c>
      <c r="R3991" s="4"/>
      <c r="S3991" s="9" t="str">
        <f t="shared" si="370"/>
        <v>Weaver, Luke</v>
      </c>
      <c r="T3991" s="9" t="str">
        <f t="shared" si="371"/>
        <v>Topps Main     RC</v>
      </c>
      <c r="U3991" s="9" t="str">
        <f>IFERROR(VLOOKUP(S3991,'Lookup '!B:D,3,FALSE)," ")</f>
        <v xml:space="preserve"> </v>
      </c>
      <c r="V3991" s="9" t="str">
        <f t="shared" si="372"/>
        <v>G</v>
      </c>
    </row>
    <row r="3992" spans="2:22" x14ac:dyDescent="0.25">
      <c r="B3992" t="s">
        <v>1823</v>
      </c>
      <c r="C3992">
        <v>2017</v>
      </c>
      <c r="D3992" t="s">
        <v>378</v>
      </c>
      <c r="K3992">
        <v>237</v>
      </c>
      <c r="L3992" t="s">
        <v>1089</v>
      </c>
      <c r="M3992" t="s">
        <v>958</v>
      </c>
      <c r="N3992" t="s">
        <v>549</v>
      </c>
      <c r="O3992" t="s">
        <v>457</v>
      </c>
      <c r="Q3992">
        <v>1</v>
      </c>
      <c r="R3992" s="4"/>
      <c r="S3992" s="9" t="str">
        <f t="shared" si="370"/>
        <v>Gallo, Joey</v>
      </c>
      <c r="T3992" s="9" t="str">
        <f t="shared" si="371"/>
        <v xml:space="preserve">Topps Main     </v>
      </c>
      <c r="U3992" s="9" t="str">
        <f>IFERROR(VLOOKUP(S3992,'Lookup '!B:D,3,FALSE)," ")</f>
        <v/>
      </c>
      <c r="V3992" s="9" t="str">
        <f t="shared" si="372"/>
        <v>G</v>
      </c>
    </row>
    <row r="3993" spans="2:22" x14ac:dyDescent="0.25">
      <c r="B3993" t="s">
        <v>1823</v>
      </c>
      <c r="C3993">
        <v>2017</v>
      </c>
      <c r="D3993" t="s">
        <v>378</v>
      </c>
      <c r="J3993" t="s">
        <v>14</v>
      </c>
      <c r="K3993">
        <v>255</v>
      </c>
      <c r="L3993" t="s">
        <v>1205</v>
      </c>
      <c r="M3993" t="s">
        <v>1484</v>
      </c>
      <c r="N3993" t="s">
        <v>456</v>
      </c>
      <c r="O3993" t="s">
        <v>480</v>
      </c>
      <c r="Q3993">
        <v>1</v>
      </c>
      <c r="R3993" s="4"/>
      <c r="S3993" s="9" t="str">
        <f t="shared" si="370"/>
        <v>Arcia, Orlando</v>
      </c>
      <c r="T3993" s="9" t="str">
        <f t="shared" si="371"/>
        <v>Topps Main     RC</v>
      </c>
      <c r="U3993" s="9" t="str">
        <f>IFERROR(VLOOKUP(S3993,'Lookup '!B:D,3,FALSE)," ")</f>
        <v xml:space="preserve"> </v>
      </c>
      <c r="V3993" s="9" t="str">
        <f t="shared" si="372"/>
        <v>G</v>
      </c>
    </row>
    <row r="3994" spans="2:22" x14ac:dyDescent="0.25">
      <c r="B3994" t="s">
        <v>1823</v>
      </c>
      <c r="C3994">
        <v>2017</v>
      </c>
      <c r="D3994" t="s">
        <v>378</v>
      </c>
      <c r="K3994">
        <v>259</v>
      </c>
      <c r="L3994" t="s">
        <v>701</v>
      </c>
      <c r="M3994" t="s">
        <v>1490</v>
      </c>
      <c r="N3994" t="s">
        <v>555</v>
      </c>
      <c r="O3994" t="s">
        <v>382</v>
      </c>
      <c r="Q3994">
        <v>1</v>
      </c>
      <c r="R3994" s="4"/>
      <c r="S3994" s="9" t="str">
        <f t="shared" si="370"/>
        <v>Walker, Taijuan</v>
      </c>
      <c r="T3994" s="9" t="str">
        <f t="shared" si="371"/>
        <v xml:space="preserve">Topps Main     </v>
      </c>
      <c r="U3994" s="9" t="str">
        <f>IFERROR(VLOOKUP(S3994,'Lookup '!B:D,3,FALSE)," ")</f>
        <v xml:space="preserve"> </v>
      </c>
      <c r="V3994" s="9" t="str">
        <f t="shared" si="372"/>
        <v>G</v>
      </c>
    </row>
    <row r="3995" spans="2:22" x14ac:dyDescent="0.25">
      <c r="B3995" t="s">
        <v>1823</v>
      </c>
      <c r="C3995">
        <v>2017</v>
      </c>
      <c r="D3995" t="s">
        <v>378</v>
      </c>
      <c r="K3995">
        <v>260</v>
      </c>
      <c r="L3995" t="s">
        <v>1695</v>
      </c>
      <c r="M3995" t="s">
        <v>1008</v>
      </c>
      <c r="N3995" t="s">
        <v>391</v>
      </c>
      <c r="O3995" t="s">
        <v>388</v>
      </c>
      <c r="Q3995">
        <v>1</v>
      </c>
      <c r="R3995" s="4"/>
      <c r="S3995" s="9" t="str">
        <f t="shared" si="370"/>
        <v>Piscotty, Stephen</v>
      </c>
      <c r="T3995" s="9" t="str">
        <f t="shared" si="371"/>
        <v xml:space="preserve">Topps Main     </v>
      </c>
      <c r="U3995" s="9" t="str">
        <f>IFERROR(VLOOKUP(S3995,'Lookup '!B:D,3,FALSE)," ")</f>
        <v xml:space="preserve"> </v>
      </c>
      <c r="V3995" s="9" t="str">
        <f t="shared" si="372"/>
        <v>G</v>
      </c>
    </row>
    <row r="3996" spans="2:22" x14ac:dyDescent="0.25">
      <c r="B3996" t="s">
        <v>1823</v>
      </c>
      <c r="C3996">
        <v>2017</v>
      </c>
      <c r="D3996" t="s">
        <v>378</v>
      </c>
      <c r="K3996">
        <v>263</v>
      </c>
      <c r="L3996" t="s">
        <v>1319</v>
      </c>
      <c r="M3996" t="s">
        <v>1314</v>
      </c>
      <c r="N3996" t="s">
        <v>509</v>
      </c>
      <c r="O3996" t="s">
        <v>480</v>
      </c>
      <c r="Q3996">
        <v>1</v>
      </c>
      <c r="R3996" s="4"/>
      <c r="S3996" s="9" t="str">
        <f t="shared" si="370"/>
        <v>Russell, Addison</v>
      </c>
      <c r="T3996" s="9" t="str">
        <f t="shared" si="371"/>
        <v xml:space="preserve">Topps Main     </v>
      </c>
      <c r="U3996" s="9" t="str">
        <f>IFERROR(VLOOKUP(S3996,'Lookup '!B:D,3,FALSE)," ")</f>
        <v/>
      </c>
      <c r="V3996" s="9" t="str">
        <f t="shared" si="372"/>
        <v>G</v>
      </c>
    </row>
    <row r="3997" spans="2:22" x14ac:dyDescent="0.25">
      <c r="B3997" t="s">
        <v>1823</v>
      </c>
      <c r="C3997">
        <v>2017</v>
      </c>
      <c r="D3997" t="s">
        <v>378</v>
      </c>
      <c r="J3997" t="s">
        <v>14</v>
      </c>
      <c r="K3997">
        <v>269</v>
      </c>
      <c r="L3997" t="s">
        <v>2545</v>
      </c>
      <c r="M3997" t="s">
        <v>614</v>
      </c>
      <c r="N3997" t="s">
        <v>394</v>
      </c>
      <c r="O3997" t="s">
        <v>382</v>
      </c>
      <c r="Q3997">
        <v>1</v>
      </c>
      <c r="R3997" s="4"/>
      <c r="S3997" s="9" t="str">
        <f t="shared" si="370"/>
        <v>DeLeon, Jose</v>
      </c>
      <c r="T3997" s="9" t="str">
        <f t="shared" si="371"/>
        <v>Topps Main     RC</v>
      </c>
      <c r="U3997" s="9" t="str">
        <f>IFERROR(VLOOKUP(S3997,'Lookup '!B:D,3,FALSE)," ")</f>
        <v xml:space="preserve"> </v>
      </c>
      <c r="V3997" s="9" t="str">
        <f t="shared" si="372"/>
        <v>G</v>
      </c>
    </row>
    <row r="3998" spans="2:22" x14ac:dyDescent="0.25">
      <c r="B3998" t="s">
        <v>1823</v>
      </c>
      <c r="C3998">
        <v>2017</v>
      </c>
      <c r="D3998" t="s">
        <v>378</v>
      </c>
      <c r="J3998" t="s">
        <v>14</v>
      </c>
      <c r="K3998">
        <v>274</v>
      </c>
      <c r="L3998" t="s">
        <v>2059</v>
      </c>
      <c r="M3998" t="s">
        <v>617</v>
      </c>
      <c r="N3998" t="s">
        <v>463</v>
      </c>
      <c r="O3998" t="s">
        <v>382</v>
      </c>
      <c r="Q3998">
        <v>1</v>
      </c>
      <c r="R3998" s="4"/>
      <c r="S3998" s="9" t="str">
        <f t="shared" si="370"/>
        <v>Strahm, Matt</v>
      </c>
      <c r="T3998" s="9" t="str">
        <f t="shared" si="371"/>
        <v>Topps Main     RC</v>
      </c>
      <c r="U3998" s="9" t="str">
        <f>IFERROR(VLOOKUP(S3998,'Lookup '!B:D,3,FALSE)," ")</f>
        <v xml:space="preserve"> </v>
      </c>
      <c r="V3998" s="9" t="str">
        <f t="shared" si="372"/>
        <v>G</v>
      </c>
    </row>
    <row r="3999" spans="2:22" x14ac:dyDescent="0.25">
      <c r="B3999" t="s">
        <v>1823</v>
      </c>
      <c r="C3999">
        <v>2017</v>
      </c>
      <c r="D3999" t="s">
        <v>378</v>
      </c>
      <c r="K3999">
        <v>277</v>
      </c>
      <c r="L3999" t="s">
        <v>1384</v>
      </c>
      <c r="M3999" t="s">
        <v>1380</v>
      </c>
      <c r="N3999" t="s">
        <v>509</v>
      </c>
      <c r="Q3999">
        <v>1</v>
      </c>
      <c r="R3999" s="4">
        <v>0.25</v>
      </c>
      <c r="S3999" s="9" t="str">
        <f t="shared" si="370"/>
        <v>Bryant, Kris</v>
      </c>
      <c r="T3999" s="9" t="str">
        <f t="shared" si="371"/>
        <v xml:space="preserve">Topps Main     </v>
      </c>
      <c r="U3999" s="9">
        <f>IFERROR(VLOOKUP(S3999,'Lookup '!B:D,3,FALSE)," ")</f>
        <v>0</v>
      </c>
      <c r="V3999" s="9" t="str">
        <f t="shared" si="372"/>
        <v>F $.25</v>
      </c>
    </row>
    <row r="4000" spans="2:22" x14ac:dyDescent="0.25">
      <c r="B4000" t="s">
        <v>1823</v>
      </c>
      <c r="C4000">
        <v>2017</v>
      </c>
      <c r="D4000" t="s">
        <v>378</v>
      </c>
      <c r="K4000">
        <v>279</v>
      </c>
      <c r="L4000" t="s">
        <v>843</v>
      </c>
      <c r="M4000" t="s">
        <v>844</v>
      </c>
      <c r="N4000" t="s">
        <v>549</v>
      </c>
      <c r="O4000" t="s">
        <v>440</v>
      </c>
      <c r="Q4000">
        <v>1</v>
      </c>
      <c r="R4000" s="4">
        <v>0.25</v>
      </c>
      <c r="S4000" s="9" t="str">
        <f t="shared" si="370"/>
        <v>Beltre, Adrian</v>
      </c>
      <c r="T4000" s="9" t="str">
        <f t="shared" si="371"/>
        <v xml:space="preserve">Topps Main     </v>
      </c>
      <c r="U4000" s="9" t="str">
        <f>IFERROR(VLOOKUP(S4000,'Lookup '!B:D,3,FALSE)," ")</f>
        <v/>
      </c>
      <c r="V4000" s="9" t="str">
        <f t="shared" si="372"/>
        <v>F $.25</v>
      </c>
    </row>
    <row r="4001" spans="2:22" x14ac:dyDescent="0.25">
      <c r="B4001" t="s">
        <v>1823</v>
      </c>
      <c r="C4001">
        <v>2017</v>
      </c>
      <c r="D4001" t="s">
        <v>378</v>
      </c>
      <c r="J4001" t="s">
        <v>14</v>
      </c>
      <c r="K4001">
        <v>283</v>
      </c>
      <c r="L4001" t="s">
        <v>1576</v>
      </c>
      <c r="M4001" t="s">
        <v>989</v>
      </c>
      <c r="N4001" t="s">
        <v>402</v>
      </c>
      <c r="O4001" t="s">
        <v>388</v>
      </c>
      <c r="Q4001">
        <v>1</v>
      </c>
      <c r="R4001" s="4">
        <v>0.25</v>
      </c>
      <c r="S4001" s="9" t="str">
        <f t="shared" si="370"/>
        <v>Benintendi, Andrew</v>
      </c>
      <c r="T4001" s="9" t="str">
        <f t="shared" si="371"/>
        <v>Topps Main     RC</v>
      </c>
      <c r="U4001" s="9">
        <f>IFERROR(VLOOKUP(S4001,'Lookup '!B:D,3,FALSE)," ")</f>
        <v>0</v>
      </c>
      <c r="V4001" s="9" t="str">
        <f t="shared" si="372"/>
        <v>F $.25</v>
      </c>
    </row>
    <row r="4002" spans="2:22" x14ac:dyDescent="0.25">
      <c r="B4002" t="s">
        <v>377</v>
      </c>
      <c r="C4002">
        <v>2017</v>
      </c>
      <c r="D4002" t="s">
        <v>378</v>
      </c>
      <c r="J4002" t="s">
        <v>14</v>
      </c>
      <c r="K4002">
        <v>287</v>
      </c>
      <c r="L4002" t="s">
        <v>2054</v>
      </c>
      <c r="M4002" t="s">
        <v>421</v>
      </c>
      <c r="N4002" t="s">
        <v>425</v>
      </c>
      <c r="O4002" t="s">
        <v>388</v>
      </c>
      <c r="Q4002">
        <v>1</v>
      </c>
      <c r="R4002" s="4">
        <v>12</v>
      </c>
      <c r="S4002" s="9" t="str">
        <f t="shared" si="370"/>
        <v>Judge, Aaron</v>
      </c>
      <c r="T4002" s="9" t="str">
        <f t="shared" si="371"/>
        <v>Topps Main     RC</v>
      </c>
      <c r="U4002" s="9" t="str">
        <f>IFERROR(VLOOKUP(S4002,'Lookup '!B:D,3,FALSE)," ")</f>
        <v/>
      </c>
      <c r="V4002" s="9" t="str">
        <f t="shared" ref="V4002:V4050" si="373">IF(R4002&gt;0.249,IF(R4002&gt;0.99,IF(R4002&gt;4.99,IF(R4002&gt;9.99,IF(R4002&gt;49.99,IF(R4002&gt;99.99,"A $100","B $50"),"C $10"),"D $5"),"E $1"),"F $.25"),"G")</f>
        <v>C $10</v>
      </c>
    </row>
    <row r="4003" spans="2:22" x14ac:dyDescent="0.25">
      <c r="B4003" t="s">
        <v>1823</v>
      </c>
      <c r="C4003">
        <v>2017</v>
      </c>
      <c r="D4003" t="s">
        <v>378</v>
      </c>
      <c r="J4003" t="s">
        <v>14</v>
      </c>
      <c r="K4003">
        <v>289</v>
      </c>
      <c r="L4003" t="s">
        <v>2833</v>
      </c>
      <c r="M4003" t="s">
        <v>839</v>
      </c>
      <c r="N4003" t="s">
        <v>966</v>
      </c>
      <c r="O4003" t="s">
        <v>388</v>
      </c>
      <c r="Q4003">
        <v>1</v>
      </c>
      <c r="R4003" s="4"/>
      <c r="S4003" s="9" t="str">
        <f t="shared" si="370"/>
        <v>Goodwin, Brian</v>
      </c>
      <c r="T4003" s="9" t="str">
        <f t="shared" si="371"/>
        <v>Topps Main     RC</v>
      </c>
      <c r="U4003" s="9" t="str">
        <f>IFERROR(VLOOKUP(S4003,'Lookup '!B:D,3,FALSE)," ")</f>
        <v xml:space="preserve"> </v>
      </c>
      <c r="V4003" s="9" t="str">
        <f t="shared" si="373"/>
        <v>G</v>
      </c>
    </row>
    <row r="4004" spans="2:22" x14ac:dyDescent="0.25">
      <c r="B4004" t="s">
        <v>1823</v>
      </c>
      <c r="C4004">
        <v>2017</v>
      </c>
      <c r="D4004" t="s">
        <v>378</v>
      </c>
      <c r="J4004" t="s">
        <v>14</v>
      </c>
      <c r="K4004">
        <v>299</v>
      </c>
      <c r="L4004" t="s">
        <v>2052</v>
      </c>
      <c r="M4004" t="s">
        <v>2053</v>
      </c>
      <c r="N4004" t="s">
        <v>532</v>
      </c>
      <c r="O4004" t="s">
        <v>440</v>
      </c>
      <c r="Q4004">
        <v>1</v>
      </c>
      <c r="R4004" s="4"/>
      <c r="S4004" s="9" t="str">
        <f t="shared" si="370"/>
        <v>Gurriel, Yulieski</v>
      </c>
      <c r="T4004" s="9" t="str">
        <f t="shared" si="371"/>
        <v>Topps Main     RC</v>
      </c>
      <c r="U4004" s="9" t="str">
        <f>IFERROR(VLOOKUP(S4004,'Lookup '!B:D,3,FALSE)," ")</f>
        <v/>
      </c>
      <c r="V4004" s="9" t="str">
        <f t="shared" si="373"/>
        <v>G</v>
      </c>
    </row>
    <row r="4005" spans="2:22" x14ac:dyDescent="0.25">
      <c r="B4005" t="s">
        <v>1823</v>
      </c>
      <c r="C4005">
        <v>2017</v>
      </c>
      <c r="D4005" t="s">
        <v>378</v>
      </c>
      <c r="J4005" t="s">
        <v>14</v>
      </c>
      <c r="K4005">
        <v>306</v>
      </c>
      <c r="L4005" t="s">
        <v>2057</v>
      </c>
      <c r="M4005" t="s">
        <v>361</v>
      </c>
      <c r="N4005" t="s">
        <v>781</v>
      </c>
      <c r="O4005" t="s">
        <v>388</v>
      </c>
      <c r="Q4005">
        <v>1</v>
      </c>
      <c r="R4005" s="4"/>
      <c r="S4005" s="9" t="str">
        <f t="shared" si="370"/>
        <v>Dahl, David</v>
      </c>
      <c r="T4005" s="9" t="str">
        <f t="shared" si="371"/>
        <v>Topps Main     RC</v>
      </c>
      <c r="U4005" s="9" t="str">
        <f>IFERROR(VLOOKUP(S4005,'Lookup '!B:D,3,FALSE)," ")</f>
        <v xml:space="preserve"> </v>
      </c>
      <c r="V4005" s="9" t="str">
        <f t="shared" si="373"/>
        <v>G</v>
      </c>
    </row>
    <row r="4006" spans="2:22" x14ac:dyDescent="0.25">
      <c r="B4006" t="s">
        <v>1823</v>
      </c>
      <c r="C4006">
        <v>2017</v>
      </c>
      <c r="D4006" t="s">
        <v>378</v>
      </c>
      <c r="J4006" t="s">
        <v>14</v>
      </c>
      <c r="K4006">
        <v>318</v>
      </c>
      <c r="L4006" t="s">
        <v>2834</v>
      </c>
      <c r="M4006" t="s">
        <v>617</v>
      </c>
      <c r="N4006" t="s">
        <v>781</v>
      </c>
      <c r="O4006" t="s">
        <v>382</v>
      </c>
      <c r="Q4006">
        <v>1</v>
      </c>
      <c r="R4006" s="4"/>
      <c r="S4006" s="9" t="str">
        <f t="shared" si="370"/>
        <v>Carasiti, Matt</v>
      </c>
      <c r="T4006" s="9" t="str">
        <f t="shared" si="371"/>
        <v>Topps Main     RC</v>
      </c>
      <c r="U4006" s="9" t="str">
        <f>IFERROR(VLOOKUP(S4006,'Lookup '!B:D,3,FALSE)," ")</f>
        <v xml:space="preserve"> </v>
      </c>
      <c r="V4006" s="9" t="str">
        <f t="shared" si="373"/>
        <v>G</v>
      </c>
    </row>
    <row r="4007" spans="2:22" x14ac:dyDescent="0.25">
      <c r="B4007" t="s">
        <v>1823</v>
      </c>
      <c r="C4007">
        <v>2017</v>
      </c>
      <c r="D4007" t="s">
        <v>378</v>
      </c>
      <c r="J4007" t="s">
        <v>14</v>
      </c>
      <c r="K4007">
        <v>319</v>
      </c>
      <c r="L4007" t="s">
        <v>2353</v>
      </c>
      <c r="M4007" t="s">
        <v>2354</v>
      </c>
      <c r="N4007" t="s">
        <v>430</v>
      </c>
      <c r="O4007" t="s">
        <v>382</v>
      </c>
      <c r="Q4007">
        <v>1</v>
      </c>
      <c r="R4007" s="4"/>
      <c r="S4007" s="9" t="str">
        <f t="shared" si="370"/>
        <v>Lugo, Seth</v>
      </c>
      <c r="T4007" s="9" t="str">
        <f t="shared" si="371"/>
        <v>Topps Main     RC</v>
      </c>
      <c r="U4007" s="9" t="str">
        <f>IFERROR(VLOOKUP(S4007,'Lookup '!B:D,3,FALSE)," ")</f>
        <v xml:space="preserve"> </v>
      </c>
      <c r="V4007" s="9" t="str">
        <f t="shared" si="373"/>
        <v>G</v>
      </c>
    </row>
    <row r="4008" spans="2:22" x14ac:dyDescent="0.25">
      <c r="B4008" t="s">
        <v>1823</v>
      </c>
      <c r="C4008">
        <v>2017</v>
      </c>
      <c r="D4008" t="s">
        <v>378</v>
      </c>
      <c r="J4008" t="s">
        <v>14</v>
      </c>
      <c r="K4008">
        <v>335</v>
      </c>
      <c r="L4008" t="s">
        <v>869</v>
      </c>
      <c r="M4008" t="s">
        <v>725</v>
      </c>
      <c r="N4008" t="s">
        <v>781</v>
      </c>
      <c r="O4008" t="s">
        <v>382</v>
      </c>
      <c r="Q4008">
        <v>1</v>
      </c>
      <c r="R4008" s="4"/>
      <c r="S4008" s="9" t="str">
        <f t="shared" si="370"/>
        <v>Hoffman, Jeff</v>
      </c>
      <c r="T4008" s="9" t="str">
        <f t="shared" si="371"/>
        <v>Topps Main     RC</v>
      </c>
      <c r="U4008" s="9" t="str">
        <f>IFERROR(VLOOKUP(S4008,'Lookup '!B:D,3,FALSE)," ")</f>
        <v xml:space="preserve"> </v>
      </c>
      <c r="V4008" s="9" t="str">
        <f t="shared" si="373"/>
        <v>G</v>
      </c>
    </row>
    <row r="4009" spans="2:22" x14ac:dyDescent="0.25">
      <c r="B4009" t="s">
        <v>1823</v>
      </c>
      <c r="C4009">
        <v>2017</v>
      </c>
      <c r="D4009" t="s">
        <v>378</v>
      </c>
      <c r="K4009">
        <v>339</v>
      </c>
      <c r="L4009" t="s">
        <v>1274</v>
      </c>
      <c r="M4009" t="s">
        <v>985</v>
      </c>
      <c r="N4009" t="s">
        <v>387</v>
      </c>
      <c r="O4009" t="s">
        <v>382</v>
      </c>
      <c r="Q4009">
        <v>1</v>
      </c>
      <c r="R4009" s="4"/>
      <c r="S4009" s="9" t="str">
        <f t="shared" si="370"/>
        <v>Norris, Daniel</v>
      </c>
      <c r="T4009" s="9" t="str">
        <f t="shared" si="371"/>
        <v xml:space="preserve">Topps Main     </v>
      </c>
      <c r="U4009" s="9" t="str">
        <f>IFERROR(VLOOKUP(S4009,'Lookup '!B:D,3,FALSE)," ")</f>
        <v xml:space="preserve"> </v>
      </c>
      <c r="V4009" s="9" t="str">
        <f t="shared" si="373"/>
        <v>G</v>
      </c>
    </row>
    <row r="4010" spans="2:22" x14ac:dyDescent="0.25">
      <c r="B4010" t="s">
        <v>1823</v>
      </c>
      <c r="C4010">
        <v>2017</v>
      </c>
      <c r="D4010" t="s">
        <v>378</v>
      </c>
      <c r="K4010">
        <v>340</v>
      </c>
      <c r="L4010" t="s">
        <v>1249</v>
      </c>
      <c r="M4010" t="s">
        <v>421</v>
      </c>
      <c r="N4010" t="s">
        <v>381</v>
      </c>
      <c r="O4010" t="s">
        <v>382</v>
      </c>
      <c r="Q4010">
        <v>1</v>
      </c>
      <c r="R4010" s="4">
        <v>0.25</v>
      </c>
      <c r="S4010" s="9" t="str">
        <f t="shared" si="370"/>
        <v>Nola, Aaron</v>
      </c>
      <c r="T4010" s="9" t="str">
        <f t="shared" si="371"/>
        <v xml:space="preserve">Topps Main     </v>
      </c>
      <c r="U4010" s="9" t="str">
        <f>IFERROR(VLOOKUP(S4010,'Lookup '!B:D,3,FALSE)," ")</f>
        <v xml:space="preserve"> </v>
      </c>
      <c r="V4010" s="9" t="str">
        <f t="shared" si="373"/>
        <v>F $.25</v>
      </c>
    </row>
    <row r="4011" spans="2:22" x14ac:dyDescent="0.25">
      <c r="B4011" t="s">
        <v>1823</v>
      </c>
      <c r="C4011">
        <v>2017</v>
      </c>
      <c r="D4011" t="s">
        <v>378</v>
      </c>
      <c r="J4011" t="s">
        <v>14</v>
      </c>
      <c r="K4011">
        <v>341</v>
      </c>
      <c r="L4011" t="s">
        <v>2060</v>
      </c>
      <c r="M4011" t="s">
        <v>801</v>
      </c>
      <c r="N4011" t="s">
        <v>532</v>
      </c>
      <c r="O4011" t="s">
        <v>440</v>
      </c>
      <c r="Q4011">
        <v>1</v>
      </c>
      <c r="R4011" s="4">
        <v>0.25</v>
      </c>
      <c r="S4011" s="9" t="str">
        <f t="shared" si="370"/>
        <v>Bregman, Alex</v>
      </c>
      <c r="T4011" s="9" t="str">
        <f t="shared" si="371"/>
        <v>Topps Main     RC</v>
      </c>
      <c r="U4011" s="9">
        <f>IFERROR(VLOOKUP(S4011,'Lookup '!B:D,3,FALSE)," ")</f>
        <v>0</v>
      </c>
      <c r="V4011" s="9" t="str">
        <f t="shared" si="373"/>
        <v>F $.25</v>
      </c>
    </row>
    <row r="4012" spans="2:22" x14ac:dyDescent="0.25">
      <c r="B4012" t="s">
        <v>1823</v>
      </c>
      <c r="C4012">
        <v>2017</v>
      </c>
      <c r="D4012" t="s">
        <v>378</v>
      </c>
      <c r="J4012" t="s">
        <v>14</v>
      </c>
      <c r="K4012">
        <v>344</v>
      </c>
      <c r="L4012" t="s">
        <v>1765</v>
      </c>
      <c r="M4012" t="s">
        <v>1032</v>
      </c>
      <c r="N4012" t="s">
        <v>381</v>
      </c>
      <c r="O4012" t="s">
        <v>382</v>
      </c>
      <c r="Q4012">
        <v>1</v>
      </c>
      <c r="R4012" s="4"/>
      <c r="S4012" s="9" t="str">
        <f t="shared" si="370"/>
        <v>Thompson, Jake</v>
      </c>
      <c r="T4012" s="9" t="str">
        <f t="shared" si="371"/>
        <v>Topps Main     RC</v>
      </c>
      <c r="U4012" s="9" t="str">
        <f>IFERROR(VLOOKUP(S4012,'Lookup '!B:D,3,FALSE)," ")</f>
        <v xml:space="preserve"> </v>
      </c>
      <c r="V4012" s="9" t="str">
        <f t="shared" si="373"/>
        <v>G</v>
      </c>
    </row>
    <row r="4013" spans="2:22" x14ac:dyDescent="0.25">
      <c r="B4013" t="s">
        <v>1823</v>
      </c>
      <c r="C4013">
        <v>2017</v>
      </c>
      <c r="D4013" t="s">
        <v>378</v>
      </c>
      <c r="K4013">
        <v>349</v>
      </c>
      <c r="L4013" t="s">
        <v>1703</v>
      </c>
      <c r="M4013" t="s">
        <v>1256</v>
      </c>
      <c r="N4013" t="s">
        <v>420</v>
      </c>
      <c r="O4013" t="s">
        <v>382</v>
      </c>
      <c r="Q4013">
        <v>1</v>
      </c>
      <c r="R4013" s="4">
        <v>0.25</v>
      </c>
      <c r="S4013" s="9" t="str">
        <f t="shared" ref="S4013:S4076" si="374">L4013&amp;", "&amp;M4013</f>
        <v>Glasnow, Tyler</v>
      </c>
      <c r="T4013" s="9" t="str">
        <f t="shared" si="371"/>
        <v xml:space="preserve">Topps Main     </v>
      </c>
      <c r="U4013" s="9" t="str">
        <f>IFERROR(VLOOKUP(S4013,'Lookup '!B:D,3,FALSE)," ")</f>
        <v xml:space="preserve"> </v>
      </c>
      <c r="V4013" s="9" t="str">
        <f t="shared" si="373"/>
        <v>F $.25</v>
      </c>
    </row>
    <row r="4014" spans="2:22" x14ac:dyDescent="0.25">
      <c r="B4014" t="s">
        <v>1823</v>
      </c>
      <c r="C4014">
        <v>2017</v>
      </c>
      <c r="D4014" t="s">
        <v>378</v>
      </c>
      <c r="K4014">
        <v>350</v>
      </c>
      <c r="L4014" t="s">
        <v>831</v>
      </c>
      <c r="M4014" t="s">
        <v>361</v>
      </c>
      <c r="N4014" t="s">
        <v>402</v>
      </c>
      <c r="O4014" t="s">
        <v>457</v>
      </c>
      <c r="Q4014">
        <v>1</v>
      </c>
      <c r="R4014" s="4">
        <v>0.25</v>
      </c>
      <c r="S4014" s="9" t="str">
        <f t="shared" si="374"/>
        <v>Ortiz, David</v>
      </c>
      <c r="T4014" s="9" t="str">
        <f t="shared" si="371"/>
        <v xml:space="preserve">Topps Main     </v>
      </c>
      <c r="U4014" s="9" t="str">
        <f>IFERROR(VLOOKUP(S4014,'Lookup '!B:D,3,FALSE)," ")</f>
        <v/>
      </c>
      <c r="V4014" s="9" t="str">
        <f t="shared" si="373"/>
        <v>F $.25</v>
      </c>
    </row>
    <row r="4015" spans="2:22" x14ac:dyDescent="0.25">
      <c r="B4015" t="s">
        <v>1823</v>
      </c>
      <c r="C4015">
        <v>2017</v>
      </c>
      <c r="D4015" t="s">
        <v>378</v>
      </c>
      <c r="J4015" t="s">
        <v>14</v>
      </c>
      <c r="K4015">
        <v>351</v>
      </c>
      <c r="L4015" t="s">
        <v>2377</v>
      </c>
      <c r="M4015" t="s">
        <v>2378</v>
      </c>
      <c r="N4015" t="s">
        <v>781</v>
      </c>
      <c r="O4015" t="s">
        <v>382</v>
      </c>
      <c r="Q4015">
        <v>1</v>
      </c>
      <c r="R4015" s="4"/>
      <c r="S4015" s="9" t="str">
        <f t="shared" si="374"/>
        <v>Marquez, German</v>
      </c>
      <c r="T4015" s="9" t="str">
        <f t="shared" ref="T4015:T4078" si="375">CONCATENATE(D4015&amp;" "&amp;E4015&amp;" "&amp;F4015&amp;" "&amp;G4015&amp;" "&amp;H4015&amp;" "&amp;I4015&amp;J4015)</f>
        <v>Topps Main     RC</v>
      </c>
      <c r="U4015" s="9" t="str">
        <f>IFERROR(VLOOKUP(S4015,'Lookup '!B:D,3,FALSE)," ")</f>
        <v xml:space="preserve"> </v>
      </c>
      <c r="V4015" s="9" t="str">
        <f t="shared" si="373"/>
        <v>G</v>
      </c>
    </row>
    <row r="4016" spans="2:22" x14ac:dyDescent="0.25">
      <c r="B4016" t="s">
        <v>1823</v>
      </c>
      <c r="C4016">
        <v>2017</v>
      </c>
      <c r="D4016" t="s">
        <v>378</v>
      </c>
      <c r="J4016" t="s">
        <v>14</v>
      </c>
      <c r="K4016">
        <v>364</v>
      </c>
      <c r="L4016" t="s">
        <v>2835</v>
      </c>
      <c r="M4016" t="s">
        <v>2836</v>
      </c>
      <c r="N4016" t="s">
        <v>966</v>
      </c>
      <c r="O4016" t="s">
        <v>382</v>
      </c>
      <c r="Q4016">
        <v>1</v>
      </c>
      <c r="R4016" s="4"/>
      <c r="S4016" s="9" t="str">
        <f t="shared" si="374"/>
        <v>Glover, Koda</v>
      </c>
      <c r="T4016" s="9" t="str">
        <f t="shared" si="375"/>
        <v>Topps Main     RC</v>
      </c>
      <c r="U4016" s="9" t="str">
        <f>IFERROR(VLOOKUP(S4016,'Lookup '!B:D,3,FALSE)," ")</f>
        <v xml:space="preserve"> </v>
      </c>
      <c r="V4016" s="9" t="str">
        <f t="shared" si="373"/>
        <v>G</v>
      </c>
    </row>
    <row r="4017" spans="2:22" x14ac:dyDescent="0.25">
      <c r="B4017" t="s">
        <v>1823</v>
      </c>
      <c r="C4017">
        <v>2017</v>
      </c>
      <c r="D4017" t="s">
        <v>378</v>
      </c>
      <c r="K4017">
        <v>380</v>
      </c>
      <c r="L4017" t="s">
        <v>889</v>
      </c>
      <c r="M4017" t="s">
        <v>732</v>
      </c>
      <c r="N4017" t="s">
        <v>417</v>
      </c>
      <c r="O4017" t="s">
        <v>457</v>
      </c>
      <c r="Q4017">
        <v>1</v>
      </c>
      <c r="R4017" s="4">
        <v>0.25</v>
      </c>
      <c r="S4017" s="9" t="str">
        <f t="shared" si="374"/>
        <v>Pujols, Albert</v>
      </c>
      <c r="T4017" s="9" t="str">
        <f t="shared" si="375"/>
        <v xml:space="preserve">Topps Main     </v>
      </c>
      <c r="U4017" s="9" t="str">
        <f>IFERROR(VLOOKUP(S4017,'Lookup '!B:D,3,FALSE)," ")</f>
        <v/>
      </c>
      <c r="V4017" s="9" t="str">
        <f t="shared" si="373"/>
        <v>F $.25</v>
      </c>
    </row>
    <row r="4018" spans="2:22" x14ac:dyDescent="0.25">
      <c r="B4018" t="s">
        <v>1823</v>
      </c>
      <c r="C4018">
        <v>2017</v>
      </c>
      <c r="D4018" t="s">
        <v>378</v>
      </c>
      <c r="J4018" t="s">
        <v>14</v>
      </c>
      <c r="K4018">
        <v>381</v>
      </c>
      <c r="L4018" t="s">
        <v>2065</v>
      </c>
      <c r="M4018" t="s">
        <v>447</v>
      </c>
      <c r="N4018" t="s">
        <v>446</v>
      </c>
      <c r="O4018" t="s">
        <v>388</v>
      </c>
      <c r="Q4018">
        <v>1</v>
      </c>
      <c r="R4018" s="4"/>
      <c r="S4018" s="9" t="str">
        <f t="shared" si="374"/>
        <v>Renfroe, Hunter</v>
      </c>
      <c r="T4018" s="9" t="str">
        <f t="shared" si="375"/>
        <v>Topps Main     RC</v>
      </c>
      <c r="U4018" s="9" t="str">
        <f>IFERROR(VLOOKUP(S4018,'Lookup '!B:D,3,FALSE)," ")</f>
        <v xml:space="preserve"> </v>
      </c>
      <c r="V4018" s="9" t="str">
        <f t="shared" si="373"/>
        <v>G</v>
      </c>
    </row>
    <row r="4019" spans="2:22" x14ac:dyDescent="0.25">
      <c r="B4019" t="s">
        <v>1823</v>
      </c>
      <c r="C4019">
        <v>2017</v>
      </c>
      <c r="D4019" t="s">
        <v>378</v>
      </c>
      <c r="K4019">
        <v>396</v>
      </c>
      <c r="L4019" t="s">
        <v>2837</v>
      </c>
      <c r="M4019" t="s">
        <v>2838</v>
      </c>
      <c r="N4019" t="s">
        <v>782</v>
      </c>
      <c r="O4019" t="s">
        <v>28</v>
      </c>
      <c r="Q4019">
        <v>1</v>
      </c>
      <c r="R4019" s="4"/>
      <c r="S4019" s="9" t="str">
        <f t="shared" si="374"/>
        <v>Realmuto, JT</v>
      </c>
      <c r="T4019" s="9" t="str">
        <f t="shared" si="375"/>
        <v xml:space="preserve">Topps Main     </v>
      </c>
      <c r="U4019" s="9" t="str">
        <f>IFERROR(VLOOKUP(S4019,'Lookup '!B:D,3,FALSE)," ")</f>
        <v xml:space="preserve"> </v>
      </c>
      <c r="V4019" s="9" t="str">
        <f t="shared" si="373"/>
        <v>G</v>
      </c>
    </row>
    <row r="4020" spans="2:22" x14ac:dyDescent="0.25">
      <c r="B4020" t="s">
        <v>1823</v>
      </c>
      <c r="C4020">
        <v>2017</v>
      </c>
      <c r="D4020" t="s">
        <v>378</v>
      </c>
      <c r="J4020" t="s">
        <v>14</v>
      </c>
      <c r="K4020">
        <v>397</v>
      </c>
      <c r="L4020" t="s">
        <v>2839</v>
      </c>
      <c r="M4020" t="s">
        <v>1008</v>
      </c>
      <c r="N4020" t="s">
        <v>781</v>
      </c>
      <c r="O4020" t="s">
        <v>424</v>
      </c>
      <c r="Q4020">
        <v>1</v>
      </c>
      <c r="R4020" s="4"/>
      <c r="S4020" s="9" t="str">
        <f t="shared" si="374"/>
        <v>Cardullo, Stephen</v>
      </c>
      <c r="T4020" s="9" t="str">
        <f t="shared" si="375"/>
        <v>Topps Main     RC</v>
      </c>
      <c r="U4020" s="9" t="str">
        <f>IFERROR(VLOOKUP(S4020,'Lookup '!B:D,3,FALSE)," ")</f>
        <v xml:space="preserve"> </v>
      </c>
      <c r="V4020" s="9" t="str">
        <f t="shared" si="373"/>
        <v>G</v>
      </c>
    </row>
    <row r="4021" spans="2:22" x14ac:dyDescent="0.25">
      <c r="B4021" t="s">
        <v>1823</v>
      </c>
      <c r="C4021">
        <v>2017</v>
      </c>
      <c r="D4021" t="s">
        <v>378</v>
      </c>
      <c r="K4021">
        <v>400</v>
      </c>
      <c r="L4021" t="s">
        <v>1191</v>
      </c>
      <c r="M4021" t="s">
        <v>416</v>
      </c>
      <c r="N4021" t="s">
        <v>781</v>
      </c>
      <c r="O4021" t="s">
        <v>440</v>
      </c>
      <c r="Q4021">
        <v>1</v>
      </c>
      <c r="R4021" s="4">
        <v>0.25</v>
      </c>
      <c r="S4021" s="9" t="str">
        <f t="shared" si="374"/>
        <v>Arenado, Nolan</v>
      </c>
      <c r="T4021" s="9" t="str">
        <f t="shared" si="375"/>
        <v xml:space="preserve">Topps Main     </v>
      </c>
      <c r="U4021" s="9">
        <f>IFERROR(VLOOKUP(S4021,'Lookup '!B:D,3,FALSE)," ")</f>
        <v>0</v>
      </c>
      <c r="V4021" s="9" t="str">
        <f t="shared" si="373"/>
        <v>F $.25</v>
      </c>
    </row>
    <row r="4022" spans="2:22" x14ac:dyDescent="0.25">
      <c r="B4022" t="s">
        <v>1823</v>
      </c>
      <c r="C4022">
        <v>2017</v>
      </c>
      <c r="D4022" t="s">
        <v>378</v>
      </c>
      <c r="J4022" t="s">
        <v>14</v>
      </c>
      <c r="K4022">
        <v>401</v>
      </c>
      <c r="L4022" t="s">
        <v>2050</v>
      </c>
      <c r="M4022" t="s">
        <v>527</v>
      </c>
      <c r="N4022" t="s">
        <v>446</v>
      </c>
      <c r="O4022" t="s">
        <v>388</v>
      </c>
      <c r="Q4022">
        <v>1</v>
      </c>
      <c r="R4022" s="4"/>
      <c r="S4022" s="9" t="str">
        <f t="shared" si="374"/>
        <v>Margot, Manny</v>
      </c>
      <c r="T4022" s="9" t="str">
        <f t="shared" si="375"/>
        <v>Topps Main     RC</v>
      </c>
      <c r="U4022" s="9" t="str">
        <f>IFERROR(VLOOKUP(S4022,'Lookup '!B:D,3,FALSE)," ")</f>
        <v xml:space="preserve"> </v>
      </c>
      <c r="V4022" s="9" t="str">
        <f t="shared" si="373"/>
        <v>G</v>
      </c>
    </row>
    <row r="4023" spans="2:22" x14ac:dyDescent="0.25">
      <c r="B4023" t="s">
        <v>1823</v>
      </c>
      <c r="C4023">
        <v>2017</v>
      </c>
      <c r="D4023" t="s">
        <v>378</v>
      </c>
      <c r="K4023">
        <v>405</v>
      </c>
      <c r="L4023" t="s">
        <v>1732</v>
      </c>
      <c r="M4023" t="s">
        <v>995</v>
      </c>
      <c r="N4023" t="s">
        <v>395</v>
      </c>
      <c r="O4023" t="s">
        <v>388</v>
      </c>
      <c r="Q4023">
        <v>1</v>
      </c>
      <c r="R4023" s="4"/>
      <c r="S4023" s="9" t="str">
        <f t="shared" si="374"/>
        <v>Kepler, Max</v>
      </c>
      <c r="T4023" s="9" t="str">
        <f t="shared" si="375"/>
        <v xml:space="preserve">Topps Main     </v>
      </c>
      <c r="U4023" s="9" t="str">
        <f>IFERROR(VLOOKUP(S4023,'Lookup '!B:D,3,FALSE)," ")</f>
        <v xml:space="preserve"> </v>
      </c>
      <c r="V4023" s="9" t="str">
        <f t="shared" si="373"/>
        <v>G</v>
      </c>
    </row>
    <row r="4024" spans="2:22" x14ac:dyDescent="0.25">
      <c r="B4024" t="s">
        <v>1823</v>
      </c>
      <c r="C4024">
        <v>2017</v>
      </c>
      <c r="D4024" t="s">
        <v>378</v>
      </c>
      <c r="K4024">
        <v>411</v>
      </c>
      <c r="L4024" t="s">
        <v>1329</v>
      </c>
      <c r="M4024" t="s">
        <v>1330</v>
      </c>
      <c r="N4024" t="s">
        <v>381</v>
      </c>
      <c r="O4024" t="s">
        <v>440</v>
      </c>
      <c r="Q4024">
        <v>1</v>
      </c>
      <c r="R4024" s="4"/>
      <c r="S4024" s="9" t="str">
        <f t="shared" si="374"/>
        <v>Franco, Maikel</v>
      </c>
      <c r="T4024" s="9" t="str">
        <f t="shared" si="375"/>
        <v xml:space="preserve">Topps Main     </v>
      </c>
      <c r="U4024" s="9" t="str">
        <f>IFERROR(VLOOKUP(S4024,'Lookup '!B:D,3,FALSE)," ")</f>
        <v/>
      </c>
      <c r="V4024" s="9" t="str">
        <f t="shared" si="373"/>
        <v>G</v>
      </c>
    </row>
    <row r="4025" spans="2:22" x14ac:dyDescent="0.25">
      <c r="B4025" t="s">
        <v>1823</v>
      </c>
      <c r="C4025">
        <v>2017</v>
      </c>
      <c r="D4025" t="s">
        <v>378</v>
      </c>
      <c r="J4025" t="s">
        <v>14</v>
      </c>
      <c r="K4025">
        <v>413</v>
      </c>
      <c r="L4025" t="s">
        <v>2058</v>
      </c>
      <c r="M4025" t="s">
        <v>1631</v>
      </c>
      <c r="N4025" t="s">
        <v>394</v>
      </c>
      <c r="O4025" t="s">
        <v>388</v>
      </c>
      <c r="Q4025">
        <v>1</v>
      </c>
      <c r="R4025" s="4"/>
      <c r="S4025" s="9" t="str">
        <f t="shared" si="374"/>
        <v>Segedin, Rob</v>
      </c>
      <c r="T4025" s="9" t="str">
        <f t="shared" si="375"/>
        <v>Topps Main     RC</v>
      </c>
      <c r="U4025" s="9" t="str">
        <f>IFERROR(VLOOKUP(S4025,'Lookup '!B:D,3,FALSE)," ")</f>
        <v xml:space="preserve"> </v>
      </c>
      <c r="V4025" s="9" t="str">
        <f t="shared" si="373"/>
        <v>G</v>
      </c>
    </row>
    <row r="4026" spans="2:22" x14ac:dyDescent="0.25">
      <c r="B4026" t="s">
        <v>1823</v>
      </c>
      <c r="C4026">
        <v>2017</v>
      </c>
      <c r="D4026" t="s">
        <v>378</v>
      </c>
      <c r="J4026" t="s">
        <v>14</v>
      </c>
      <c r="K4026">
        <v>415</v>
      </c>
      <c r="L4026" t="s">
        <v>2840</v>
      </c>
      <c r="M4026" t="s">
        <v>849</v>
      </c>
      <c r="N4026" t="s">
        <v>781</v>
      </c>
      <c r="O4026" t="s">
        <v>440</v>
      </c>
      <c r="Q4026">
        <v>1</v>
      </c>
      <c r="R4026" s="4"/>
      <c r="S4026" s="9" t="str">
        <f t="shared" si="374"/>
        <v>Valaika, Pat</v>
      </c>
      <c r="T4026" s="9" t="str">
        <f t="shared" si="375"/>
        <v>Topps Main     RC</v>
      </c>
      <c r="U4026" s="9" t="str">
        <f>IFERROR(VLOOKUP(S4026,'Lookup '!B:D,3,FALSE)," ")</f>
        <v xml:space="preserve"> </v>
      </c>
      <c r="V4026" s="9" t="str">
        <f t="shared" si="373"/>
        <v>G</v>
      </c>
    </row>
    <row r="4027" spans="2:22" x14ac:dyDescent="0.25">
      <c r="B4027" t="s">
        <v>1823</v>
      </c>
      <c r="C4027">
        <v>2017</v>
      </c>
      <c r="D4027" t="s">
        <v>378</v>
      </c>
      <c r="K4027">
        <v>420</v>
      </c>
      <c r="L4027" t="s">
        <v>1862</v>
      </c>
      <c r="M4027" t="s">
        <v>617</v>
      </c>
      <c r="N4027" t="s">
        <v>423</v>
      </c>
      <c r="O4027" t="s">
        <v>382</v>
      </c>
      <c r="Q4027">
        <v>1</v>
      </c>
      <c r="R4027" s="4"/>
      <c r="S4027" s="9" t="str">
        <f t="shared" si="374"/>
        <v>Wisler, Matt</v>
      </c>
      <c r="T4027" s="9" t="str">
        <f t="shared" si="375"/>
        <v xml:space="preserve">Topps Main     </v>
      </c>
      <c r="U4027" s="9" t="str">
        <f>IFERROR(VLOOKUP(S4027,'Lookup '!B:D,3,FALSE)," ")</f>
        <v xml:space="preserve"> </v>
      </c>
      <c r="V4027" s="9" t="str">
        <f t="shared" si="373"/>
        <v>G</v>
      </c>
    </row>
    <row r="4028" spans="2:22" x14ac:dyDescent="0.25">
      <c r="B4028" t="s">
        <v>1823</v>
      </c>
      <c r="C4028">
        <v>2017</v>
      </c>
      <c r="D4028" t="s">
        <v>378</v>
      </c>
      <c r="K4028">
        <v>432</v>
      </c>
      <c r="L4028" t="s">
        <v>1620</v>
      </c>
      <c r="M4028" t="s">
        <v>1024</v>
      </c>
      <c r="N4028" t="s">
        <v>465</v>
      </c>
      <c r="O4028" t="s">
        <v>382</v>
      </c>
      <c r="Q4028">
        <v>1</v>
      </c>
      <c r="R4028" s="4"/>
      <c r="S4028" s="9" t="str">
        <f t="shared" si="374"/>
        <v>Giolito, Lucas</v>
      </c>
      <c r="T4028" s="9" t="str">
        <f t="shared" si="375"/>
        <v xml:space="preserve">Topps Main     </v>
      </c>
      <c r="U4028" s="9" t="str">
        <f>IFERROR(VLOOKUP(S4028,'Lookup '!B:D,3,FALSE)," ")</f>
        <v xml:space="preserve"> </v>
      </c>
      <c r="V4028" s="9" t="str">
        <f t="shared" si="373"/>
        <v>G</v>
      </c>
    </row>
    <row r="4029" spans="2:22" x14ac:dyDescent="0.25">
      <c r="B4029" t="s">
        <v>1823</v>
      </c>
      <c r="C4029">
        <v>2017</v>
      </c>
      <c r="D4029" t="s">
        <v>378</v>
      </c>
      <c r="J4029" t="s">
        <v>14</v>
      </c>
      <c r="K4029">
        <v>433</v>
      </c>
      <c r="L4029" t="s">
        <v>2520</v>
      </c>
      <c r="M4029" t="s">
        <v>761</v>
      </c>
      <c r="N4029" t="s">
        <v>555</v>
      </c>
      <c r="O4029" t="s">
        <v>388</v>
      </c>
      <c r="Q4029">
        <v>1</v>
      </c>
      <c r="R4029" s="4"/>
      <c r="S4029" s="9" t="str">
        <f t="shared" si="374"/>
        <v>Haniger, Mitch</v>
      </c>
      <c r="T4029" s="9" t="str">
        <f t="shared" si="375"/>
        <v>Topps Main     RC</v>
      </c>
      <c r="U4029" s="9" t="str">
        <f>IFERROR(VLOOKUP(S4029,'Lookup '!B:D,3,FALSE)," ")</f>
        <v xml:space="preserve"> </v>
      </c>
      <c r="V4029" s="9" t="str">
        <f t="shared" si="373"/>
        <v>G</v>
      </c>
    </row>
    <row r="4030" spans="2:22" x14ac:dyDescent="0.25">
      <c r="B4030" t="s">
        <v>1823</v>
      </c>
      <c r="C4030">
        <v>2017</v>
      </c>
      <c r="D4030" t="s">
        <v>378</v>
      </c>
      <c r="K4030">
        <v>440</v>
      </c>
      <c r="L4030" t="s">
        <v>733</v>
      </c>
      <c r="M4030" t="s">
        <v>1302</v>
      </c>
      <c r="N4030" t="s">
        <v>402</v>
      </c>
      <c r="O4030" t="s">
        <v>382</v>
      </c>
      <c r="Q4030">
        <v>1</v>
      </c>
      <c r="R4030" s="4"/>
      <c r="S4030" s="9" t="str">
        <f t="shared" si="374"/>
        <v>Rodriguez, Eduardo</v>
      </c>
      <c r="T4030" s="9" t="str">
        <f t="shared" si="375"/>
        <v xml:space="preserve">Topps Main     </v>
      </c>
      <c r="U4030" s="9" t="str">
        <f>IFERROR(VLOOKUP(S4030,'Lookup '!B:D,3,FALSE)," ")</f>
        <v xml:space="preserve"> </v>
      </c>
      <c r="V4030" s="9" t="str">
        <f t="shared" si="373"/>
        <v>G</v>
      </c>
    </row>
    <row r="4031" spans="2:22" x14ac:dyDescent="0.25">
      <c r="B4031" t="s">
        <v>1823</v>
      </c>
      <c r="C4031">
        <v>2017</v>
      </c>
      <c r="D4031" t="s">
        <v>378</v>
      </c>
      <c r="K4031">
        <v>442</v>
      </c>
      <c r="L4031" t="s">
        <v>1334</v>
      </c>
      <c r="M4031" t="s">
        <v>789</v>
      </c>
      <c r="N4031" t="s">
        <v>509</v>
      </c>
      <c r="O4031" t="s">
        <v>398</v>
      </c>
      <c r="Q4031">
        <v>1</v>
      </c>
      <c r="R4031" s="4"/>
      <c r="S4031" s="9" t="str">
        <f t="shared" si="374"/>
        <v>Baez, Javier</v>
      </c>
      <c r="T4031" s="9" t="str">
        <f t="shared" si="375"/>
        <v xml:space="preserve">Topps Main     </v>
      </c>
      <c r="U4031" s="9" t="str">
        <f>IFERROR(VLOOKUP(S4031,'Lookup '!B:D,3,FALSE)," ")</f>
        <v xml:space="preserve"> </v>
      </c>
      <c r="V4031" s="9" t="str">
        <f t="shared" si="373"/>
        <v>G</v>
      </c>
    </row>
    <row r="4032" spans="2:22" x14ac:dyDescent="0.25">
      <c r="B4032" t="s">
        <v>1823</v>
      </c>
      <c r="C4032">
        <v>2017</v>
      </c>
      <c r="D4032" t="s">
        <v>378</v>
      </c>
      <c r="J4032" t="s">
        <v>14</v>
      </c>
      <c r="K4032">
        <v>448</v>
      </c>
      <c r="L4032" t="s">
        <v>364</v>
      </c>
      <c r="M4032" t="s">
        <v>614</v>
      </c>
      <c r="N4032" t="s">
        <v>391</v>
      </c>
      <c r="O4032" t="s">
        <v>388</v>
      </c>
      <c r="Q4032">
        <v>1</v>
      </c>
      <c r="R4032" s="4"/>
      <c r="S4032" s="9" t="str">
        <f t="shared" si="374"/>
        <v>Martinez, Jose</v>
      </c>
      <c r="T4032" s="9" t="str">
        <f t="shared" si="375"/>
        <v>Topps Main     RC</v>
      </c>
      <c r="U4032" s="9" t="str">
        <f>IFERROR(VLOOKUP(S4032,'Lookup '!B:D,3,FALSE)," ")</f>
        <v xml:space="preserve"> </v>
      </c>
      <c r="V4032" s="9" t="str">
        <f t="shared" si="373"/>
        <v>G</v>
      </c>
    </row>
    <row r="4033" spans="2:22" x14ac:dyDescent="0.25">
      <c r="B4033" t="s">
        <v>1823</v>
      </c>
      <c r="C4033">
        <v>2017</v>
      </c>
      <c r="D4033" t="s">
        <v>378</v>
      </c>
      <c r="K4033">
        <v>450</v>
      </c>
      <c r="L4033" t="s">
        <v>964</v>
      </c>
      <c r="M4033" t="s">
        <v>949</v>
      </c>
      <c r="N4033" t="s">
        <v>387</v>
      </c>
      <c r="O4033" t="s">
        <v>382</v>
      </c>
      <c r="Q4033">
        <v>1</v>
      </c>
      <c r="R4033" s="4">
        <v>0.25</v>
      </c>
      <c r="S4033" s="9" t="str">
        <f t="shared" si="374"/>
        <v>Verlander, Justin</v>
      </c>
      <c r="T4033" s="9" t="str">
        <f t="shared" si="375"/>
        <v xml:space="preserve">Topps Main     </v>
      </c>
      <c r="U4033" s="9" t="str">
        <f>IFERROR(VLOOKUP(S4033,'Lookup '!B:D,3,FALSE)," ")</f>
        <v/>
      </c>
      <c r="V4033" s="9" t="str">
        <f t="shared" si="373"/>
        <v>F $.25</v>
      </c>
    </row>
    <row r="4034" spans="2:22" x14ac:dyDescent="0.25">
      <c r="B4034" t="s">
        <v>1823</v>
      </c>
      <c r="C4034">
        <v>2017</v>
      </c>
      <c r="D4034" t="s">
        <v>378</v>
      </c>
      <c r="J4034" t="s">
        <v>14</v>
      </c>
      <c r="K4034">
        <v>451</v>
      </c>
      <c r="L4034" t="s">
        <v>2063</v>
      </c>
      <c r="M4034" t="s">
        <v>2064</v>
      </c>
      <c r="N4034" t="s">
        <v>443</v>
      </c>
      <c r="O4034" t="s">
        <v>382</v>
      </c>
      <c r="Q4034">
        <v>1</v>
      </c>
      <c r="R4034" s="4"/>
      <c r="S4034" s="9" t="str">
        <f t="shared" si="374"/>
        <v>Cotton, Jharel</v>
      </c>
      <c r="T4034" s="9" t="str">
        <f t="shared" si="375"/>
        <v>Topps Main     RC</v>
      </c>
      <c r="U4034" s="9" t="str">
        <f>IFERROR(VLOOKUP(S4034,'Lookup '!B:D,3,FALSE)," ")</f>
        <v xml:space="preserve"> </v>
      </c>
      <c r="V4034" s="9" t="str">
        <f t="shared" si="373"/>
        <v>G</v>
      </c>
    </row>
    <row r="4035" spans="2:22" x14ac:dyDescent="0.25">
      <c r="B4035" t="s">
        <v>1823</v>
      </c>
      <c r="C4035">
        <v>2017</v>
      </c>
      <c r="D4035" t="s">
        <v>378</v>
      </c>
      <c r="J4035" t="s">
        <v>14</v>
      </c>
      <c r="K4035">
        <v>454</v>
      </c>
      <c r="L4035" t="s">
        <v>2527</v>
      </c>
      <c r="M4035" t="s">
        <v>989</v>
      </c>
      <c r="N4035" t="s">
        <v>394</v>
      </c>
      <c r="O4035" t="s">
        <v>388</v>
      </c>
      <c r="Q4035">
        <v>1</v>
      </c>
      <c r="R4035" s="4"/>
      <c r="S4035" s="9" t="str">
        <f t="shared" si="374"/>
        <v>Toles, Andrew</v>
      </c>
      <c r="T4035" s="9" t="str">
        <f t="shared" si="375"/>
        <v>Topps Main     RC</v>
      </c>
      <c r="U4035" s="9" t="str">
        <f>IFERROR(VLOOKUP(S4035,'Lookup '!B:D,3,FALSE)," ")</f>
        <v xml:space="preserve"> </v>
      </c>
      <c r="V4035" s="9" t="str">
        <f t="shared" si="373"/>
        <v>G</v>
      </c>
    </row>
    <row r="4036" spans="2:22" x14ac:dyDescent="0.25">
      <c r="B4036" t="s">
        <v>1823</v>
      </c>
      <c r="C4036">
        <v>2017</v>
      </c>
      <c r="D4036" t="s">
        <v>378</v>
      </c>
      <c r="J4036" t="s">
        <v>14</v>
      </c>
      <c r="K4036">
        <v>461</v>
      </c>
      <c r="L4036" t="s">
        <v>2822</v>
      </c>
      <c r="M4036" t="s">
        <v>547</v>
      </c>
      <c r="N4036" t="s">
        <v>443</v>
      </c>
      <c r="O4036" t="s">
        <v>28</v>
      </c>
      <c r="Q4036">
        <v>1</v>
      </c>
      <c r="R4036" s="4"/>
      <c r="S4036" s="9" t="str">
        <f t="shared" si="374"/>
        <v>Maxwell, Bruce</v>
      </c>
      <c r="T4036" s="9" t="str">
        <f t="shared" si="375"/>
        <v>Topps Main     RC</v>
      </c>
      <c r="U4036" s="9" t="str">
        <f>IFERROR(VLOOKUP(S4036,'Lookup '!B:D,3,FALSE)," ")</f>
        <v xml:space="preserve"> </v>
      </c>
      <c r="V4036" s="9" t="str">
        <f t="shared" si="373"/>
        <v>G</v>
      </c>
    </row>
    <row r="4037" spans="2:22" x14ac:dyDescent="0.25">
      <c r="B4037" t="s">
        <v>1823</v>
      </c>
      <c r="C4037">
        <v>2017</v>
      </c>
      <c r="D4037" t="s">
        <v>378</v>
      </c>
      <c r="K4037">
        <v>470</v>
      </c>
      <c r="L4037" t="s">
        <v>1755</v>
      </c>
      <c r="M4037" t="s">
        <v>1035</v>
      </c>
      <c r="N4037" t="s">
        <v>1037</v>
      </c>
      <c r="O4037" t="s">
        <v>388</v>
      </c>
      <c r="Q4037">
        <v>1</v>
      </c>
      <c r="R4037" s="4"/>
      <c r="S4037" s="9" t="str">
        <f t="shared" si="374"/>
        <v>Drury, Brandon</v>
      </c>
      <c r="T4037" s="9" t="str">
        <f t="shared" si="375"/>
        <v xml:space="preserve">Topps Main     </v>
      </c>
      <c r="U4037" s="9" t="str">
        <f>IFERROR(VLOOKUP(S4037,'Lookup '!B:D,3,FALSE)," ")</f>
        <v xml:space="preserve"> </v>
      </c>
      <c r="V4037" s="9" t="str">
        <f t="shared" si="373"/>
        <v>G</v>
      </c>
    </row>
    <row r="4038" spans="2:22" x14ac:dyDescent="0.25">
      <c r="B4038" t="s">
        <v>1823</v>
      </c>
      <c r="C4038">
        <v>2017</v>
      </c>
      <c r="D4038" t="s">
        <v>378</v>
      </c>
      <c r="K4038">
        <v>473</v>
      </c>
      <c r="L4038" t="s">
        <v>1567</v>
      </c>
      <c r="M4038" t="s">
        <v>2841</v>
      </c>
      <c r="N4038" t="s">
        <v>433</v>
      </c>
      <c r="O4038" t="s">
        <v>440</v>
      </c>
      <c r="Q4038">
        <v>1</v>
      </c>
      <c r="R4038" s="4"/>
      <c r="S4038" s="9" t="str">
        <f t="shared" si="374"/>
        <v>Suarez, Eugenio</v>
      </c>
      <c r="T4038" s="9" t="str">
        <f t="shared" si="375"/>
        <v xml:space="preserve">Topps Main     </v>
      </c>
      <c r="U4038" s="9" t="str">
        <f>IFERROR(VLOOKUP(S4038,'Lookup '!B:D,3,FALSE)," ")</f>
        <v xml:space="preserve"> </v>
      </c>
      <c r="V4038" s="9" t="str">
        <f t="shared" si="373"/>
        <v>G</v>
      </c>
    </row>
    <row r="4039" spans="2:22" x14ac:dyDescent="0.25">
      <c r="B4039" t="s">
        <v>1823</v>
      </c>
      <c r="C4039">
        <v>2017</v>
      </c>
      <c r="D4039" t="s">
        <v>378</v>
      </c>
      <c r="J4039" t="s">
        <v>14</v>
      </c>
      <c r="K4039">
        <v>476</v>
      </c>
      <c r="L4039" t="s">
        <v>2842</v>
      </c>
      <c r="M4039" t="s">
        <v>617</v>
      </c>
      <c r="N4039" t="s">
        <v>443</v>
      </c>
      <c r="O4039" t="s">
        <v>388</v>
      </c>
      <c r="Q4039">
        <v>1</v>
      </c>
      <c r="R4039" s="4"/>
      <c r="S4039" s="9" t="str">
        <f t="shared" si="374"/>
        <v>Olson, Matt</v>
      </c>
      <c r="T4039" s="9" t="str">
        <f t="shared" si="375"/>
        <v>Topps Main     RC</v>
      </c>
      <c r="U4039" s="9" t="str">
        <f>IFERROR(VLOOKUP(S4039,'Lookup '!B:D,3,FALSE)," ")</f>
        <v/>
      </c>
      <c r="V4039" s="9" t="str">
        <f t="shared" si="373"/>
        <v>G</v>
      </c>
    </row>
    <row r="4040" spans="2:22" x14ac:dyDescent="0.25">
      <c r="B4040" t="s">
        <v>1823</v>
      </c>
      <c r="C4040">
        <v>2017</v>
      </c>
      <c r="D4040" t="s">
        <v>378</v>
      </c>
      <c r="K4040">
        <v>477</v>
      </c>
      <c r="L4040" t="s">
        <v>1891</v>
      </c>
      <c r="M4040" t="s">
        <v>1033</v>
      </c>
      <c r="N4040" t="s">
        <v>456</v>
      </c>
      <c r="O4040" t="s">
        <v>382</v>
      </c>
      <c r="Q4040">
        <v>1</v>
      </c>
      <c r="R4040" s="4"/>
      <c r="S4040" s="9" t="str">
        <f t="shared" si="374"/>
        <v>Davies, Zach</v>
      </c>
      <c r="T4040" s="9" t="str">
        <f t="shared" si="375"/>
        <v xml:space="preserve">Topps Main     </v>
      </c>
      <c r="U4040" s="9" t="str">
        <f>IFERROR(VLOOKUP(S4040,'Lookup '!B:D,3,FALSE)," ")</f>
        <v xml:space="preserve"> </v>
      </c>
      <c r="V4040" s="9" t="str">
        <f t="shared" si="373"/>
        <v>G</v>
      </c>
    </row>
    <row r="4041" spans="2:22" x14ac:dyDescent="0.25">
      <c r="B4041" t="s">
        <v>1823</v>
      </c>
      <c r="C4041">
        <v>2017</v>
      </c>
      <c r="D4041" t="s">
        <v>378</v>
      </c>
      <c r="J4041" t="s">
        <v>14</v>
      </c>
      <c r="K4041">
        <v>478</v>
      </c>
      <c r="L4041" t="s">
        <v>2382</v>
      </c>
      <c r="M4041" t="s">
        <v>1631</v>
      </c>
      <c r="N4041" t="s">
        <v>509</v>
      </c>
      <c r="O4041" t="s">
        <v>382</v>
      </c>
      <c r="Q4041">
        <v>1</v>
      </c>
      <c r="R4041" s="4"/>
      <c r="S4041" s="9" t="str">
        <f t="shared" si="374"/>
        <v>Zastryzny, Rob</v>
      </c>
      <c r="T4041" s="9" t="str">
        <f t="shared" si="375"/>
        <v>Topps Main     RC</v>
      </c>
      <c r="U4041" s="9" t="str">
        <f>IFERROR(VLOOKUP(S4041,'Lookup '!B:D,3,FALSE)," ")</f>
        <v xml:space="preserve"> </v>
      </c>
      <c r="V4041" s="9" t="str">
        <f t="shared" si="373"/>
        <v>G</v>
      </c>
    </row>
    <row r="4042" spans="2:22" x14ac:dyDescent="0.25">
      <c r="B4042" t="s">
        <v>1823</v>
      </c>
      <c r="C4042">
        <v>2017</v>
      </c>
      <c r="D4042" t="s">
        <v>378</v>
      </c>
      <c r="K4042">
        <v>487</v>
      </c>
      <c r="L4042" t="s">
        <v>766</v>
      </c>
      <c r="M4042" t="s">
        <v>614</v>
      </c>
      <c r="N4042" t="s">
        <v>554</v>
      </c>
      <c r="O4042" t="s">
        <v>440</v>
      </c>
      <c r="Q4042">
        <v>1</v>
      </c>
      <c r="R4042" s="4"/>
      <c r="S4042" s="9" t="str">
        <f t="shared" si="374"/>
        <v>Ramirez, Jose</v>
      </c>
      <c r="T4042" s="9" t="str">
        <f t="shared" si="375"/>
        <v xml:space="preserve">Topps Main     </v>
      </c>
      <c r="U4042" s="9" t="str">
        <f>IFERROR(VLOOKUP(S4042,'Lookup '!B:D,3,FALSE)," ")</f>
        <v/>
      </c>
      <c r="V4042" s="9" t="str">
        <f t="shared" si="373"/>
        <v>G</v>
      </c>
    </row>
    <row r="4043" spans="2:22" x14ac:dyDescent="0.25">
      <c r="B4043" t="s">
        <v>1823</v>
      </c>
      <c r="C4043">
        <v>2017</v>
      </c>
      <c r="D4043" t="s">
        <v>378</v>
      </c>
      <c r="K4043">
        <v>488</v>
      </c>
      <c r="L4043" t="s">
        <v>1143</v>
      </c>
      <c r="M4043" t="s">
        <v>1032</v>
      </c>
      <c r="N4043" t="s">
        <v>837</v>
      </c>
      <c r="O4043" t="s">
        <v>382</v>
      </c>
      <c r="Q4043">
        <v>1</v>
      </c>
      <c r="R4043" s="4"/>
      <c r="S4043" s="9" t="str">
        <f t="shared" si="374"/>
        <v>Odorizzi, Jake</v>
      </c>
      <c r="T4043" s="9" t="str">
        <f t="shared" si="375"/>
        <v xml:space="preserve">Topps Main     </v>
      </c>
      <c r="U4043" s="9" t="str">
        <f>IFERROR(VLOOKUP(S4043,'Lookup '!B:D,3,FALSE)," ")</f>
        <v xml:space="preserve"> </v>
      </c>
      <c r="V4043" s="9" t="str">
        <f t="shared" si="373"/>
        <v>G</v>
      </c>
    </row>
    <row r="4044" spans="2:22" x14ac:dyDescent="0.25">
      <c r="B4044" t="s">
        <v>1823</v>
      </c>
      <c r="C4044">
        <v>2017</v>
      </c>
      <c r="D4044" t="s">
        <v>378</v>
      </c>
      <c r="K4044">
        <v>490</v>
      </c>
      <c r="L4044" t="s">
        <v>1299</v>
      </c>
      <c r="M4044" t="s">
        <v>1300</v>
      </c>
      <c r="N4044" t="s">
        <v>394</v>
      </c>
      <c r="O4044" t="s">
        <v>388</v>
      </c>
      <c r="Q4044">
        <v>1</v>
      </c>
      <c r="R4044" s="4">
        <v>0.25</v>
      </c>
      <c r="S4044" s="9" t="str">
        <f t="shared" si="374"/>
        <v>Pederson, Joc</v>
      </c>
      <c r="T4044" s="9" t="str">
        <f t="shared" si="375"/>
        <v xml:space="preserve">Topps Main     </v>
      </c>
      <c r="U4044" s="9" t="str">
        <f>IFERROR(VLOOKUP(S4044,'Lookup '!B:D,3,FALSE)," ")</f>
        <v/>
      </c>
      <c r="V4044" s="9" t="str">
        <f t="shared" si="373"/>
        <v>F $.25</v>
      </c>
    </row>
    <row r="4045" spans="2:22" x14ac:dyDescent="0.25">
      <c r="B4045" t="s">
        <v>1823</v>
      </c>
      <c r="C4045">
        <v>2017</v>
      </c>
      <c r="D4045" t="s">
        <v>378</v>
      </c>
      <c r="K4045">
        <v>492</v>
      </c>
      <c r="L4045" t="s">
        <v>1140</v>
      </c>
      <c r="M4045" t="s">
        <v>1141</v>
      </c>
      <c r="N4045" t="s">
        <v>465</v>
      </c>
      <c r="O4045" t="s">
        <v>457</v>
      </c>
      <c r="Q4045">
        <v>1</v>
      </c>
      <c r="R4045" s="4"/>
      <c r="S4045" s="9" t="str">
        <f t="shared" si="374"/>
        <v>Garcia, Avisail</v>
      </c>
      <c r="T4045" s="9" t="str">
        <f t="shared" si="375"/>
        <v xml:space="preserve">Topps Main     </v>
      </c>
      <c r="U4045" s="9" t="str">
        <f>IFERROR(VLOOKUP(S4045,'Lookup '!B:D,3,FALSE)," ")</f>
        <v xml:space="preserve"> </v>
      </c>
      <c r="V4045" s="9" t="str">
        <f t="shared" si="373"/>
        <v>G</v>
      </c>
    </row>
    <row r="4046" spans="2:22" x14ac:dyDescent="0.25">
      <c r="B4046" t="s">
        <v>1823</v>
      </c>
      <c r="C4046">
        <v>2017</v>
      </c>
      <c r="D4046" t="s">
        <v>378</v>
      </c>
      <c r="J4046" t="s">
        <v>14</v>
      </c>
      <c r="K4046">
        <v>493</v>
      </c>
      <c r="L4046" t="s">
        <v>1070</v>
      </c>
      <c r="M4046" t="s">
        <v>447</v>
      </c>
      <c r="N4046" t="s">
        <v>463</v>
      </c>
      <c r="O4046" t="s">
        <v>440</v>
      </c>
      <c r="Q4046">
        <v>1</v>
      </c>
      <c r="R4046" s="4"/>
      <c r="S4046" s="9" t="str">
        <f t="shared" si="374"/>
        <v>Dozier, Hunter</v>
      </c>
      <c r="T4046" s="9" t="str">
        <f t="shared" si="375"/>
        <v>Topps Main     RC</v>
      </c>
      <c r="U4046" s="9" t="str">
        <f>IFERROR(VLOOKUP(S4046,'Lookup '!B:D,3,FALSE)," ")</f>
        <v xml:space="preserve"> </v>
      </c>
      <c r="V4046" s="9" t="str">
        <f t="shared" si="373"/>
        <v>G</v>
      </c>
    </row>
    <row r="4047" spans="2:22" x14ac:dyDescent="0.25">
      <c r="B4047" t="s">
        <v>1823</v>
      </c>
      <c r="C4047">
        <v>2017</v>
      </c>
      <c r="D4047" t="s">
        <v>378</v>
      </c>
      <c r="K4047">
        <v>494</v>
      </c>
      <c r="L4047" t="s">
        <v>497</v>
      </c>
      <c r="M4047" t="s">
        <v>429</v>
      </c>
      <c r="N4047" t="s">
        <v>781</v>
      </c>
      <c r="O4047" t="s">
        <v>28</v>
      </c>
      <c r="Q4047">
        <v>1</v>
      </c>
      <c r="R4047" s="4"/>
      <c r="S4047" s="9" t="str">
        <f t="shared" si="374"/>
        <v>Murphy, Tom</v>
      </c>
      <c r="T4047" s="9" t="str">
        <f t="shared" si="375"/>
        <v xml:space="preserve">Topps Main     </v>
      </c>
      <c r="U4047" s="9" t="str">
        <f>IFERROR(VLOOKUP(S4047,'Lookup '!B:D,3,FALSE)," ")</f>
        <v xml:space="preserve"> </v>
      </c>
      <c r="V4047" s="9" t="str">
        <f t="shared" si="373"/>
        <v>G</v>
      </c>
    </row>
    <row r="4048" spans="2:22" x14ac:dyDescent="0.25">
      <c r="B4048" t="s">
        <v>1823</v>
      </c>
      <c r="C4048">
        <v>2017</v>
      </c>
      <c r="D4048" t="s">
        <v>378</v>
      </c>
      <c r="J4048" t="s">
        <v>14</v>
      </c>
      <c r="K4048">
        <v>498</v>
      </c>
      <c r="L4048" t="s">
        <v>2379</v>
      </c>
      <c r="M4048" t="s">
        <v>2380</v>
      </c>
      <c r="N4048" t="s">
        <v>381</v>
      </c>
      <c r="O4048" t="s">
        <v>388</v>
      </c>
      <c r="Q4048">
        <v>1</v>
      </c>
      <c r="R4048" s="4"/>
      <c r="S4048" s="9" t="str">
        <f t="shared" si="374"/>
        <v>Quinn, Roman</v>
      </c>
      <c r="T4048" s="9" t="str">
        <f t="shared" si="375"/>
        <v>Topps Main     RC</v>
      </c>
      <c r="U4048" s="9" t="str">
        <f>IFERROR(VLOOKUP(S4048,'Lookup '!B:D,3,FALSE)," ")</f>
        <v xml:space="preserve"> </v>
      </c>
      <c r="V4048" s="9" t="str">
        <f t="shared" si="373"/>
        <v>G</v>
      </c>
    </row>
    <row r="4049" spans="2:22" x14ac:dyDescent="0.25">
      <c r="B4049" t="s">
        <v>1823</v>
      </c>
      <c r="C4049">
        <v>2017</v>
      </c>
      <c r="D4049" t="s">
        <v>378</v>
      </c>
      <c r="K4049">
        <v>500</v>
      </c>
      <c r="L4049" t="s">
        <v>1101</v>
      </c>
      <c r="M4049" t="s">
        <v>1102</v>
      </c>
      <c r="N4049" t="s">
        <v>509</v>
      </c>
      <c r="O4049" t="s">
        <v>424</v>
      </c>
      <c r="Q4049">
        <v>1</v>
      </c>
      <c r="R4049" s="4">
        <v>0.25</v>
      </c>
      <c r="S4049" s="9" t="str">
        <f t="shared" si="374"/>
        <v>Rizzo, Anthony</v>
      </c>
      <c r="T4049" s="9" t="str">
        <f t="shared" si="375"/>
        <v xml:space="preserve">Topps Main     </v>
      </c>
      <c r="U4049" s="9" t="str">
        <f>IFERROR(VLOOKUP(S4049,'Lookup '!B:D,3,FALSE)," ")</f>
        <v/>
      </c>
      <c r="V4049" s="9" t="str">
        <f t="shared" si="373"/>
        <v>F $.25</v>
      </c>
    </row>
    <row r="4050" spans="2:22" x14ac:dyDescent="0.25">
      <c r="B4050" t="s">
        <v>1823</v>
      </c>
      <c r="C4050">
        <v>2017</v>
      </c>
      <c r="D4050" t="s">
        <v>378</v>
      </c>
      <c r="K4050">
        <v>502</v>
      </c>
      <c r="L4050" t="s">
        <v>1992</v>
      </c>
      <c r="M4050" t="s">
        <v>1262</v>
      </c>
      <c r="N4050" t="s">
        <v>509</v>
      </c>
      <c r="O4050" t="s">
        <v>28</v>
      </c>
      <c r="Q4050">
        <v>1</v>
      </c>
      <c r="R4050" s="4"/>
      <c r="S4050" s="9" t="str">
        <f t="shared" si="374"/>
        <v>Contreras, Wilson</v>
      </c>
      <c r="T4050" s="9" t="str">
        <f t="shared" si="375"/>
        <v xml:space="preserve">Topps Main     </v>
      </c>
      <c r="U4050" s="9" t="str">
        <f>IFERROR(VLOOKUP(S4050,'Lookup '!B:D,3,FALSE)," ")</f>
        <v xml:space="preserve"> </v>
      </c>
      <c r="V4050" s="9" t="str">
        <f t="shared" si="373"/>
        <v>G</v>
      </c>
    </row>
    <row r="4051" spans="2:22" x14ac:dyDescent="0.25">
      <c r="B4051" t="s">
        <v>1823</v>
      </c>
      <c r="C4051">
        <v>2017</v>
      </c>
      <c r="D4051" t="s">
        <v>378</v>
      </c>
      <c r="J4051" t="s">
        <v>14</v>
      </c>
      <c r="K4051">
        <v>503</v>
      </c>
      <c r="L4051" t="s">
        <v>2843</v>
      </c>
      <c r="M4051" t="s">
        <v>1297</v>
      </c>
      <c r="N4051" t="s">
        <v>456</v>
      </c>
      <c r="O4051" t="s">
        <v>424</v>
      </c>
      <c r="Q4051">
        <v>1</v>
      </c>
      <c r="R4051" s="4"/>
      <c r="S4051" s="9" t="str">
        <f t="shared" si="374"/>
        <v>Aguilar, Jesus</v>
      </c>
      <c r="T4051" s="9" t="str">
        <f t="shared" si="375"/>
        <v>Topps Main     RC</v>
      </c>
      <c r="U4051" s="9" t="str">
        <f>IFERROR(VLOOKUP(S4051,'Lookup '!B:D,3,FALSE)," ")</f>
        <v xml:space="preserve"> </v>
      </c>
      <c r="V4051" s="9" t="str">
        <f t="shared" ref="V4051:V4091" si="376">IF(R4051&gt;0.249,IF(R4051&gt;0.99,IF(R4051&gt;4.99,IF(R4051&gt;9.99,IF(R4051&gt;49.99,IF(R4051&gt;99.99,"A $100","B $50"),"C $10"),"D $5"),"E $1"),"F $.25"),"G")</f>
        <v>G</v>
      </c>
    </row>
    <row r="4052" spans="2:22" x14ac:dyDescent="0.25">
      <c r="B4052" t="s">
        <v>1823</v>
      </c>
      <c r="C4052">
        <v>2017</v>
      </c>
      <c r="D4052" t="s">
        <v>378</v>
      </c>
      <c r="K4052">
        <v>504</v>
      </c>
      <c r="L4052" t="s">
        <v>1458</v>
      </c>
      <c r="M4052" t="s">
        <v>1340</v>
      </c>
      <c r="N4052" t="s">
        <v>446</v>
      </c>
      <c r="O4052" t="s">
        <v>28</v>
      </c>
      <c r="Q4052">
        <v>1</v>
      </c>
      <c r="R4052" s="4"/>
      <c r="S4052" s="9" t="str">
        <f t="shared" si="374"/>
        <v>Hedges, Austin</v>
      </c>
      <c r="T4052" s="9" t="str">
        <f t="shared" si="375"/>
        <v xml:space="preserve">Topps Main     </v>
      </c>
      <c r="U4052" s="9" t="str">
        <f>IFERROR(VLOOKUP(S4052,'Lookup '!B:D,3,FALSE)," ")</f>
        <v xml:space="preserve"> </v>
      </c>
      <c r="V4052" s="9" t="str">
        <f t="shared" si="376"/>
        <v>G</v>
      </c>
    </row>
    <row r="4053" spans="2:22" x14ac:dyDescent="0.25">
      <c r="B4053" t="s">
        <v>1823</v>
      </c>
      <c r="C4053">
        <v>2017</v>
      </c>
      <c r="D4053" t="s">
        <v>378</v>
      </c>
      <c r="K4053">
        <v>506</v>
      </c>
      <c r="L4053" t="s">
        <v>1539</v>
      </c>
      <c r="M4053" t="s">
        <v>614</v>
      </c>
      <c r="N4053" t="s">
        <v>433</v>
      </c>
      <c r="O4053" t="s">
        <v>398</v>
      </c>
      <c r="Q4053">
        <v>1</v>
      </c>
      <c r="R4053" s="4"/>
      <c r="S4053" s="9" t="str">
        <f t="shared" si="374"/>
        <v>Peraza, Jose</v>
      </c>
      <c r="T4053" s="9" t="str">
        <f t="shared" si="375"/>
        <v xml:space="preserve">Topps Main     </v>
      </c>
      <c r="U4053" s="9" t="str">
        <f>IFERROR(VLOOKUP(S4053,'Lookup '!B:D,3,FALSE)," ")</f>
        <v xml:space="preserve"> </v>
      </c>
      <c r="V4053" s="9" t="str">
        <f t="shared" si="376"/>
        <v>G</v>
      </c>
    </row>
    <row r="4054" spans="2:22" x14ac:dyDescent="0.25">
      <c r="B4054" t="s">
        <v>1823</v>
      </c>
      <c r="C4054">
        <v>2017</v>
      </c>
      <c r="D4054" t="s">
        <v>378</v>
      </c>
      <c r="K4054">
        <v>512</v>
      </c>
      <c r="L4054" t="s">
        <v>514</v>
      </c>
      <c r="M4054" t="s">
        <v>1984</v>
      </c>
      <c r="N4054" t="s">
        <v>837</v>
      </c>
      <c r="O4054" t="s">
        <v>388</v>
      </c>
      <c r="Q4054">
        <v>1</v>
      </c>
      <c r="R4054" s="4"/>
      <c r="S4054" s="9" t="str">
        <f t="shared" si="374"/>
        <v>Smith, Mallex</v>
      </c>
      <c r="T4054" s="9" t="str">
        <f t="shared" si="375"/>
        <v xml:space="preserve">Topps Main     </v>
      </c>
      <c r="U4054" s="9" t="str">
        <f>IFERROR(VLOOKUP(S4054,'Lookup '!B:D,3,FALSE)," ")</f>
        <v xml:space="preserve"> </v>
      </c>
      <c r="V4054" s="9" t="str">
        <f t="shared" si="376"/>
        <v>G</v>
      </c>
    </row>
    <row r="4055" spans="2:22" x14ac:dyDescent="0.25">
      <c r="B4055" t="s">
        <v>1823</v>
      </c>
      <c r="C4055">
        <v>2017</v>
      </c>
      <c r="D4055" t="s">
        <v>378</v>
      </c>
      <c r="K4055">
        <v>513</v>
      </c>
      <c r="L4055" t="s">
        <v>959</v>
      </c>
      <c r="M4055" t="s">
        <v>476</v>
      </c>
      <c r="N4055" t="s">
        <v>532</v>
      </c>
      <c r="O4055" t="s">
        <v>388</v>
      </c>
      <c r="Q4055">
        <v>1</v>
      </c>
      <c r="R4055" s="4"/>
      <c r="S4055" s="9" t="str">
        <f t="shared" si="374"/>
        <v>Kemp, Tony</v>
      </c>
      <c r="T4055" s="9" t="str">
        <f t="shared" si="375"/>
        <v xml:space="preserve">Topps Main     </v>
      </c>
      <c r="U4055" s="9" t="str">
        <f>IFERROR(VLOOKUP(S4055,'Lookup '!B:D,3,FALSE)," ")</f>
        <v xml:space="preserve"> </v>
      </c>
      <c r="V4055" s="9" t="str">
        <f t="shared" si="376"/>
        <v>G</v>
      </c>
    </row>
    <row r="4056" spans="2:22" x14ac:dyDescent="0.25">
      <c r="B4056" t="s">
        <v>1823</v>
      </c>
      <c r="C4056">
        <v>2017</v>
      </c>
      <c r="D4056" t="s">
        <v>378</v>
      </c>
      <c r="K4056">
        <v>515</v>
      </c>
      <c r="L4056" t="s">
        <v>1373</v>
      </c>
      <c r="M4056" t="s">
        <v>1028</v>
      </c>
      <c r="N4056" t="s">
        <v>387</v>
      </c>
      <c r="O4056" t="s">
        <v>440</v>
      </c>
      <c r="Q4056">
        <v>1</v>
      </c>
      <c r="R4056" s="4"/>
      <c r="S4056" s="9" t="str">
        <f t="shared" si="374"/>
        <v>Castellanos, Nick</v>
      </c>
      <c r="T4056" s="9" t="str">
        <f t="shared" si="375"/>
        <v xml:space="preserve">Topps Main     </v>
      </c>
      <c r="U4056" s="9" t="str">
        <f>IFERROR(VLOOKUP(S4056,'Lookup '!B:D,3,FALSE)," ")</f>
        <v xml:space="preserve"> </v>
      </c>
      <c r="V4056" s="9" t="str">
        <f t="shared" si="376"/>
        <v>G</v>
      </c>
    </row>
    <row r="4057" spans="2:22" x14ac:dyDescent="0.25">
      <c r="B4057" t="s">
        <v>1823</v>
      </c>
      <c r="C4057">
        <v>2017</v>
      </c>
      <c r="D4057" t="s">
        <v>378</v>
      </c>
      <c r="K4057">
        <v>516</v>
      </c>
      <c r="L4057" t="s">
        <v>1986</v>
      </c>
      <c r="M4057" t="s">
        <v>476</v>
      </c>
      <c r="N4057" t="s">
        <v>781</v>
      </c>
      <c r="O4057" t="s">
        <v>28</v>
      </c>
      <c r="Q4057">
        <v>1</v>
      </c>
      <c r="R4057" s="4"/>
      <c r="S4057" s="9" t="str">
        <f t="shared" si="374"/>
        <v>Wolters, Tony</v>
      </c>
      <c r="T4057" s="9" t="str">
        <f t="shared" si="375"/>
        <v xml:space="preserve">Topps Main     </v>
      </c>
      <c r="U4057" s="9" t="str">
        <f>IFERROR(VLOOKUP(S4057,'Lookup '!B:D,3,FALSE)," ")</f>
        <v xml:space="preserve"> </v>
      </c>
      <c r="V4057" s="9" t="str">
        <f t="shared" si="376"/>
        <v>G</v>
      </c>
    </row>
    <row r="4058" spans="2:22" x14ac:dyDescent="0.25">
      <c r="B4058" t="s">
        <v>1823</v>
      </c>
      <c r="C4058">
        <v>2017</v>
      </c>
      <c r="D4058" t="s">
        <v>378</v>
      </c>
      <c r="K4058">
        <v>518</v>
      </c>
      <c r="L4058" t="s">
        <v>1201</v>
      </c>
      <c r="M4058" t="s">
        <v>1202</v>
      </c>
      <c r="N4058" t="s">
        <v>782</v>
      </c>
      <c r="O4058" t="s">
        <v>388</v>
      </c>
      <c r="Q4058">
        <v>1</v>
      </c>
      <c r="R4058" s="4"/>
      <c r="S4058" s="9" t="str">
        <f t="shared" si="374"/>
        <v>Yelich, Christian</v>
      </c>
      <c r="T4058" s="9" t="str">
        <f t="shared" si="375"/>
        <v xml:space="preserve">Topps Main     </v>
      </c>
      <c r="U4058" s="9" t="str">
        <f>IFERROR(VLOOKUP(S4058,'Lookup '!B:D,3,FALSE)," ")</f>
        <v/>
      </c>
      <c r="V4058" s="9" t="str">
        <f t="shared" si="376"/>
        <v>G</v>
      </c>
    </row>
    <row r="4059" spans="2:22" x14ac:dyDescent="0.25">
      <c r="B4059" t="s">
        <v>1823</v>
      </c>
      <c r="C4059">
        <v>2017</v>
      </c>
      <c r="D4059" t="s">
        <v>378</v>
      </c>
      <c r="J4059" t="s">
        <v>14</v>
      </c>
      <c r="K4059">
        <v>519</v>
      </c>
      <c r="L4059" t="s">
        <v>2844</v>
      </c>
      <c r="M4059" t="s">
        <v>2342</v>
      </c>
      <c r="N4059" t="s">
        <v>555</v>
      </c>
      <c r="O4059" t="s">
        <v>424</v>
      </c>
      <c r="Q4059">
        <v>1</v>
      </c>
      <c r="R4059" s="4"/>
      <c r="S4059" s="9" t="str">
        <f t="shared" si="374"/>
        <v>Vogelbach, Dan</v>
      </c>
      <c r="T4059" s="9" t="str">
        <f t="shared" si="375"/>
        <v>Topps Main     RC</v>
      </c>
      <c r="U4059" s="9" t="str">
        <f>IFERROR(VLOOKUP(S4059,'Lookup '!B:D,3,FALSE)," ")</f>
        <v xml:space="preserve"> </v>
      </c>
      <c r="V4059" s="9" t="str">
        <f t="shared" si="376"/>
        <v>G</v>
      </c>
    </row>
    <row r="4060" spans="2:22" x14ac:dyDescent="0.25">
      <c r="B4060" t="s">
        <v>1823</v>
      </c>
      <c r="C4060">
        <v>2017</v>
      </c>
      <c r="D4060" t="s">
        <v>378</v>
      </c>
      <c r="K4060">
        <v>522</v>
      </c>
      <c r="L4060" t="s">
        <v>575</v>
      </c>
      <c r="M4060" t="s">
        <v>885</v>
      </c>
      <c r="N4060" t="s">
        <v>555</v>
      </c>
      <c r="O4060" t="s">
        <v>382</v>
      </c>
      <c r="Q4060">
        <v>1</v>
      </c>
      <c r="R4060" s="4"/>
      <c r="S4060" s="9" t="str">
        <f t="shared" si="374"/>
        <v>Diaz, Edwin</v>
      </c>
      <c r="T4060" s="9" t="str">
        <f t="shared" si="375"/>
        <v xml:space="preserve">Topps Main     </v>
      </c>
      <c r="U4060" s="9" t="str">
        <f>IFERROR(VLOOKUP(S4060,'Lookup '!B:D,3,FALSE)," ")</f>
        <v xml:space="preserve"> </v>
      </c>
      <c r="V4060" s="9" t="str">
        <f t="shared" si="376"/>
        <v>G</v>
      </c>
    </row>
    <row r="4061" spans="2:22" x14ac:dyDescent="0.25">
      <c r="B4061" t="s">
        <v>1823</v>
      </c>
      <c r="C4061">
        <v>2017</v>
      </c>
      <c r="D4061" t="s">
        <v>378</v>
      </c>
      <c r="J4061" t="s">
        <v>14</v>
      </c>
      <c r="K4061">
        <v>536</v>
      </c>
      <c r="L4061" t="s">
        <v>1622</v>
      </c>
      <c r="M4061" t="s">
        <v>1623</v>
      </c>
      <c r="N4061" t="s">
        <v>451</v>
      </c>
      <c r="O4061" t="s">
        <v>424</v>
      </c>
      <c r="Q4061">
        <v>1</v>
      </c>
      <c r="R4061" s="4"/>
      <c r="S4061" s="9" t="str">
        <f t="shared" si="374"/>
        <v>Mancini, Trey</v>
      </c>
      <c r="T4061" s="9" t="str">
        <f t="shared" si="375"/>
        <v>Topps Main     RC</v>
      </c>
      <c r="U4061" s="9" t="str">
        <f>IFERROR(VLOOKUP(S4061,'Lookup '!B:D,3,FALSE)," ")</f>
        <v xml:space="preserve"> </v>
      </c>
      <c r="V4061" s="9" t="str">
        <f t="shared" si="376"/>
        <v>G</v>
      </c>
    </row>
    <row r="4062" spans="2:22" x14ac:dyDescent="0.25">
      <c r="B4062" t="s">
        <v>1823</v>
      </c>
      <c r="C4062">
        <v>2017</v>
      </c>
      <c r="D4062" t="s">
        <v>378</v>
      </c>
      <c r="K4062">
        <v>544</v>
      </c>
      <c r="L4062" t="s">
        <v>1531</v>
      </c>
      <c r="M4062" t="s">
        <v>908</v>
      </c>
      <c r="N4062" t="s">
        <v>425</v>
      </c>
      <c r="O4062" t="s">
        <v>382</v>
      </c>
      <c r="Q4062">
        <v>1</v>
      </c>
      <c r="R4062" s="4"/>
      <c r="S4062" s="9" t="str">
        <f t="shared" si="374"/>
        <v>Severino, Luis</v>
      </c>
      <c r="T4062" s="9" t="str">
        <f t="shared" si="375"/>
        <v xml:space="preserve">Topps Main     </v>
      </c>
      <c r="U4062" s="9" t="str">
        <f>IFERROR(VLOOKUP(S4062,'Lookup '!B:D,3,FALSE)," ")</f>
        <v/>
      </c>
      <c r="V4062" s="9" t="str">
        <f t="shared" si="376"/>
        <v>G</v>
      </c>
    </row>
    <row r="4063" spans="2:22" x14ac:dyDescent="0.25">
      <c r="B4063" t="s">
        <v>1823</v>
      </c>
      <c r="C4063">
        <v>2017</v>
      </c>
      <c r="D4063" t="s">
        <v>378</v>
      </c>
      <c r="J4063" t="s">
        <v>14</v>
      </c>
      <c r="K4063">
        <v>553</v>
      </c>
      <c r="L4063" t="s">
        <v>814</v>
      </c>
      <c r="M4063" t="s">
        <v>1363</v>
      </c>
      <c r="N4063" t="s">
        <v>430</v>
      </c>
      <c r="O4063" t="s">
        <v>398</v>
      </c>
      <c r="Q4063">
        <v>1</v>
      </c>
      <c r="R4063" s="4"/>
      <c r="S4063" s="9" t="str">
        <f t="shared" si="374"/>
        <v>Rivera, TJ</v>
      </c>
      <c r="T4063" s="9" t="str">
        <f t="shared" si="375"/>
        <v>Topps Main     RC</v>
      </c>
      <c r="U4063" s="9" t="str">
        <f>IFERROR(VLOOKUP(S4063,'Lookup '!B:D,3,FALSE)," ")</f>
        <v xml:space="preserve"> </v>
      </c>
      <c r="V4063" s="9" t="str">
        <f t="shared" si="376"/>
        <v>G</v>
      </c>
    </row>
    <row r="4064" spans="2:22" x14ac:dyDescent="0.25">
      <c r="B4064" t="s">
        <v>1823</v>
      </c>
      <c r="C4064">
        <v>2017</v>
      </c>
      <c r="D4064" t="s">
        <v>378</v>
      </c>
      <c r="K4064">
        <v>555</v>
      </c>
      <c r="L4064" t="s">
        <v>1743</v>
      </c>
      <c r="M4064" t="s">
        <v>1744</v>
      </c>
      <c r="N4064" t="s">
        <v>430</v>
      </c>
      <c r="O4064" t="s">
        <v>382</v>
      </c>
      <c r="Q4064">
        <v>1</v>
      </c>
      <c r="R4064" s="4">
        <v>0.25</v>
      </c>
      <c r="S4064" s="9" t="str">
        <f t="shared" si="374"/>
        <v>Syndergaard, Noah</v>
      </c>
      <c r="T4064" s="9" t="str">
        <f t="shared" si="375"/>
        <v xml:space="preserve">Topps Main     </v>
      </c>
      <c r="U4064" s="9" t="str">
        <f>IFERROR(VLOOKUP(S4064,'Lookup '!B:D,3,FALSE)," ")</f>
        <v/>
      </c>
      <c r="V4064" s="9" t="str">
        <f t="shared" si="376"/>
        <v>F $.25</v>
      </c>
    </row>
    <row r="4065" spans="2:22" x14ac:dyDescent="0.25">
      <c r="B4065" t="s">
        <v>1823</v>
      </c>
      <c r="C4065">
        <v>2017</v>
      </c>
      <c r="D4065" t="s">
        <v>378</v>
      </c>
      <c r="K4065">
        <v>556</v>
      </c>
      <c r="L4065" t="s">
        <v>1029</v>
      </c>
      <c r="M4065" t="s">
        <v>1030</v>
      </c>
      <c r="N4065" t="s">
        <v>425</v>
      </c>
      <c r="O4065" t="s">
        <v>398</v>
      </c>
      <c r="Q4065">
        <v>1</v>
      </c>
      <c r="R4065" s="4">
        <v>0.25</v>
      </c>
      <c r="S4065" s="9" t="str">
        <f t="shared" si="374"/>
        <v>Castro, Starlin</v>
      </c>
      <c r="T4065" s="9" t="str">
        <f t="shared" si="375"/>
        <v xml:space="preserve">Topps Main     </v>
      </c>
      <c r="U4065" s="9" t="str">
        <f>IFERROR(VLOOKUP(S4065,'Lookup '!B:D,3,FALSE)," ")</f>
        <v xml:space="preserve"> </v>
      </c>
      <c r="V4065" s="9" t="str">
        <f t="shared" si="376"/>
        <v>F $.25</v>
      </c>
    </row>
    <row r="4066" spans="2:22" x14ac:dyDescent="0.25">
      <c r="B4066" t="s">
        <v>1823</v>
      </c>
      <c r="C4066">
        <v>2017</v>
      </c>
      <c r="D4066" t="s">
        <v>378</v>
      </c>
      <c r="K4066">
        <v>560</v>
      </c>
      <c r="L4066" t="s">
        <v>903</v>
      </c>
      <c r="M4066" t="s">
        <v>904</v>
      </c>
      <c r="N4066" t="s">
        <v>1037</v>
      </c>
      <c r="O4066" t="s">
        <v>382</v>
      </c>
      <c r="Q4066">
        <v>1</v>
      </c>
      <c r="R4066" s="4">
        <v>0.25</v>
      </c>
      <c r="S4066" s="9" t="str">
        <f t="shared" si="374"/>
        <v>Greinke, Zack</v>
      </c>
      <c r="T4066" s="9" t="str">
        <f t="shared" si="375"/>
        <v xml:space="preserve">Topps Main     </v>
      </c>
      <c r="U4066" s="9" t="str">
        <f>IFERROR(VLOOKUP(S4066,'Lookup '!B:D,3,FALSE)," ")</f>
        <v/>
      </c>
      <c r="V4066" s="9" t="str">
        <f t="shared" si="376"/>
        <v>F $.25</v>
      </c>
    </row>
    <row r="4067" spans="2:22" x14ac:dyDescent="0.25">
      <c r="B4067" t="s">
        <v>1823</v>
      </c>
      <c r="C4067">
        <v>2017</v>
      </c>
      <c r="D4067" t="s">
        <v>378</v>
      </c>
      <c r="K4067">
        <v>567</v>
      </c>
      <c r="L4067" t="s">
        <v>1316</v>
      </c>
      <c r="M4067" t="s">
        <v>1379</v>
      </c>
      <c r="N4067" t="s">
        <v>556</v>
      </c>
      <c r="O4067" t="s">
        <v>398</v>
      </c>
      <c r="Q4067">
        <v>1</v>
      </c>
      <c r="R4067" s="4"/>
      <c r="S4067" s="9" t="str">
        <f t="shared" si="374"/>
        <v>Travis, Devon</v>
      </c>
      <c r="T4067" s="9" t="str">
        <f t="shared" si="375"/>
        <v xml:space="preserve">Topps Main     </v>
      </c>
      <c r="U4067" s="9" t="str">
        <f>IFERROR(VLOOKUP(S4067,'Lookup '!B:D,3,FALSE)," ")</f>
        <v xml:space="preserve"> </v>
      </c>
      <c r="V4067" s="9" t="str">
        <f t="shared" si="376"/>
        <v>G</v>
      </c>
    </row>
    <row r="4068" spans="2:22" x14ac:dyDescent="0.25">
      <c r="B4068" t="s">
        <v>1823</v>
      </c>
      <c r="C4068">
        <v>2017</v>
      </c>
      <c r="D4068" t="s">
        <v>378</v>
      </c>
      <c r="K4068">
        <v>574</v>
      </c>
      <c r="L4068" t="s">
        <v>1765</v>
      </c>
      <c r="M4068" t="s">
        <v>1766</v>
      </c>
      <c r="N4068" t="s">
        <v>394</v>
      </c>
      <c r="O4068" t="s">
        <v>388</v>
      </c>
      <c r="Q4068">
        <v>1</v>
      </c>
      <c r="R4068" s="4"/>
      <c r="S4068" s="9" t="str">
        <f t="shared" si="374"/>
        <v>Thompson, Trayce</v>
      </c>
      <c r="T4068" s="9" t="str">
        <f t="shared" si="375"/>
        <v xml:space="preserve">Topps Main     </v>
      </c>
      <c r="U4068" s="9" t="str">
        <f>IFERROR(VLOOKUP(S4068,'Lookup '!B:D,3,FALSE)," ")</f>
        <v xml:space="preserve"> </v>
      </c>
      <c r="V4068" s="9" t="str">
        <f t="shared" si="376"/>
        <v>G</v>
      </c>
    </row>
    <row r="4069" spans="2:22" x14ac:dyDescent="0.25">
      <c r="B4069" t="s">
        <v>1823</v>
      </c>
      <c r="C4069">
        <v>2017</v>
      </c>
      <c r="D4069" t="s">
        <v>378</v>
      </c>
      <c r="K4069">
        <v>595</v>
      </c>
      <c r="L4069" t="s">
        <v>994</v>
      </c>
      <c r="M4069" t="s">
        <v>995</v>
      </c>
      <c r="N4069" t="s">
        <v>966</v>
      </c>
      <c r="Q4069">
        <v>1</v>
      </c>
      <c r="R4069" s="4">
        <v>0.25</v>
      </c>
      <c r="S4069" s="9" t="str">
        <f t="shared" si="374"/>
        <v>Scherzer, Max</v>
      </c>
      <c r="T4069" s="9" t="str">
        <f t="shared" si="375"/>
        <v xml:space="preserve">Topps Main     </v>
      </c>
      <c r="U4069" s="9" t="str">
        <f>IFERROR(VLOOKUP(S4069,'Lookup '!B:D,3,FALSE)," ")</f>
        <v/>
      </c>
      <c r="V4069" s="9" t="str">
        <f t="shared" si="376"/>
        <v>F $.25</v>
      </c>
    </row>
    <row r="4070" spans="2:22" x14ac:dyDescent="0.25">
      <c r="B4070" t="s">
        <v>1823</v>
      </c>
      <c r="C4070">
        <v>2017</v>
      </c>
      <c r="D4070" t="s">
        <v>378</v>
      </c>
      <c r="J4070" t="s">
        <v>14</v>
      </c>
      <c r="K4070">
        <v>604</v>
      </c>
      <c r="L4070" t="s">
        <v>1591</v>
      </c>
      <c r="M4070" t="s">
        <v>1368</v>
      </c>
      <c r="N4070" t="s">
        <v>430</v>
      </c>
      <c r="O4070" t="s">
        <v>480</v>
      </c>
      <c r="Q4070">
        <v>1</v>
      </c>
      <c r="R4070" s="4"/>
      <c r="S4070" s="9" t="str">
        <f t="shared" si="374"/>
        <v>Cecchini, Gavin</v>
      </c>
      <c r="T4070" s="9" t="str">
        <f t="shared" si="375"/>
        <v>Topps Main     RC</v>
      </c>
      <c r="U4070" s="9" t="str">
        <f>IFERROR(VLOOKUP(S4070,'Lookup '!B:D,3,FALSE)," ")</f>
        <v xml:space="preserve"> </v>
      </c>
      <c r="V4070" s="9" t="str">
        <f t="shared" si="376"/>
        <v>G</v>
      </c>
    </row>
    <row r="4071" spans="2:22" x14ac:dyDescent="0.25">
      <c r="B4071" t="s">
        <v>1823</v>
      </c>
      <c r="C4071">
        <v>2017</v>
      </c>
      <c r="D4071" t="s">
        <v>378</v>
      </c>
      <c r="J4071" t="s">
        <v>14</v>
      </c>
      <c r="K4071">
        <v>609</v>
      </c>
      <c r="L4071" t="s">
        <v>1293</v>
      </c>
      <c r="M4071" t="s">
        <v>2361</v>
      </c>
      <c r="N4071" t="s">
        <v>395</v>
      </c>
      <c r="O4071" t="s">
        <v>382</v>
      </c>
      <c r="Q4071">
        <v>1</v>
      </c>
      <c r="R4071" s="4"/>
      <c r="S4071" s="9" t="str">
        <f t="shared" si="374"/>
        <v>Mejia, Adalberto</v>
      </c>
      <c r="T4071" s="9" t="str">
        <f t="shared" si="375"/>
        <v>Topps Main     RC</v>
      </c>
      <c r="U4071" s="9" t="str">
        <f>IFERROR(VLOOKUP(S4071,'Lookup '!B:D,3,FALSE)," ")</f>
        <v xml:space="preserve"> </v>
      </c>
      <c r="V4071" s="9" t="str">
        <f t="shared" si="376"/>
        <v>G</v>
      </c>
    </row>
    <row r="4072" spans="2:22" x14ac:dyDescent="0.25">
      <c r="B4072" t="s">
        <v>1823</v>
      </c>
      <c r="C4072">
        <v>2017</v>
      </c>
      <c r="D4072" t="s">
        <v>378</v>
      </c>
      <c r="J4072" t="s">
        <v>14</v>
      </c>
      <c r="K4072">
        <v>625</v>
      </c>
      <c r="L4072" t="s">
        <v>2534</v>
      </c>
      <c r="M4072" t="s">
        <v>2301</v>
      </c>
      <c r="N4072" t="s">
        <v>405</v>
      </c>
      <c r="O4072" t="s">
        <v>382</v>
      </c>
      <c r="Q4072">
        <v>1</v>
      </c>
      <c r="R4072" s="4"/>
      <c r="S4072" s="9" t="str">
        <f t="shared" si="374"/>
        <v>Blach, Ty</v>
      </c>
      <c r="T4072" s="9" t="str">
        <f t="shared" si="375"/>
        <v>Topps Main     RC</v>
      </c>
      <c r="U4072" s="9" t="str">
        <f>IFERROR(VLOOKUP(S4072,'Lookup '!B:D,3,FALSE)," ")</f>
        <v xml:space="preserve"> </v>
      </c>
      <c r="V4072" s="9" t="str">
        <f t="shared" si="376"/>
        <v>G</v>
      </c>
    </row>
    <row r="4073" spans="2:22" x14ac:dyDescent="0.25">
      <c r="B4073" t="s">
        <v>1823</v>
      </c>
      <c r="C4073">
        <v>2017</v>
      </c>
      <c r="D4073" t="s">
        <v>378</v>
      </c>
      <c r="K4073">
        <v>626</v>
      </c>
      <c r="L4073" t="s">
        <v>1394</v>
      </c>
      <c r="M4073" t="s">
        <v>419</v>
      </c>
      <c r="N4073" t="s">
        <v>556</v>
      </c>
      <c r="O4073" t="s">
        <v>382</v>
      </c>
      <c r="Q4073">
        <v>1</v>
      </c>
      <c r="R4073" s="4"/>
      <c r="S4073" s="9" t="str">
        <f t="shared" si="374"/>
        <v>Osuna, Roberto</v>
      </c>
      <c r="T4073" s="9" t="str">
        <f t="shared" si="375"/>
        <v xml:space="preserve">Topps Main     </v>
      </c>
      <c r="U4073" s="9" t="str">
        <f>IFERROR(VLOOKUP(S4073,'Lookup '!B:D,3,FALSE)," ")</f>
        <v/>
      </c>
      <c r="V4073" s="9" t="str">
        <f t="shared" si="376"/>
        <v>G</v>
      </c>
    </row>
    <row r="4074" spans="2:22" x14ac:dyDescent="0.25">
      <c r="B4074" t="s">
        <v>1823</v>
      </c>
      <c r="C4074">
        <v>2017</v>
      </c>
      <c r="D4074" t="s">
        <v>378</v>
      </c>
      <c r="K4074">
        <v>628</v>
      </c>
      <c r="L4074" t="s">
        <v>1344</v>
      </c>
      <c r="M4074" t="s">
        <v>1548</v>
      </c>
      <c r="N4074" t="s">
        <v>456</v>
      </c>
      <c r="O4074" t="s">
        <v>388</v>
      </c>
      <c r="Q4074">
        <v>1</v>
      </c>
      <c r="R4074" s="4"/>
      <c r="S4074" s="9" t="str">
        <f t="shared" si="374"/>
        <v>Santana, Domingo</v>
      </c>
      <c r="T4074" s="9" t="str">
        <f t="shared" si="375"/>
        <v xml:space="preserve">Topps Main     </v>
      </c>
      <c r="U4074" s="9" t="str">
        <f>IFERROR(VLOOKUP(S4074,'Lookup '!B:D,3,FALSE)," ")</f>
        <v xml:space="preserve"> </v>
      </c>
      <c r="V4074" s="9" t="str">
        <f t="shared" si="376"/>
        <v>G</v>
      </c>
    </row>
    <row r="4075" spans="2:22" x14ac:dyDescent="0.25">
      <c r="B4075" t="s">
        <v>1823</v>
      </c>
      <c r="C4075">
        <v>2017</v>
      </c>
      <c r="D4075" t="s">
        <v>378</v>
      </c>
      <c r="K4075">
        <v>635</v>
      </c>
      <c r="L4075" t="s">
        <v>1589</v>
      </c>
      <c r="M4075" t="s">
        <v>748</v>
      </c>
      <c r="N4075" t="s">
        <v>387</v>
      </c>
      <c r="O4075" t="s">
        <v>382</v>
      </c>
      <c r="Q4075">
        <v>1</v>
      </c>
      <c r="R4075" s="4"/>
      <c r="S4075" s="9" t="str">
        <f t="shared" si="374"/>
        <v>Fulmer, Michael</v>
      </c>
      <c r="T4075" s="9" t="str">
        <f t="shared" si="375"/>
        <v xml:space="preserve">Topps Main     </v>
      </c>
      <c r="U4075" s="9" t="str">
        <f>IFERROR(VLOOKUP(S4075,'Lookup '!B:D,3,FALSE)," ")</f>
        <v/>
      </c>
      <c r="V4075" s="9" t="str">
        <f t="shared" si="376"/>
        <v>G</v>
      </c>
    </row>
    <row r="4076" spans="2:22" x14ac:dyDescent="0.25">
      <c r="B4076" t="s">
        <v>1823</v>
      </c>
      <c r="C4076">
        <v>2017</v>
      </c>
      <c r="D4076" t="s">
        <v>378</v>
      </c>
      <c r="J4076" t="s">
        <v>14</v>
      </c>
      <c r="K4076">
        <v>642</v>
      </c>
      <c r="L4076" t="s">
        <v>1369</v>
      </c>
      <c r="M4076" t="s">
        <v>2362</v>
      </c>
      <c r="N4076" t="s">
        <v>443</v>
      </c>
      <c r="O4076" t="s">
        <v>440</v>
      </c>
      <c r="Q4076">
        <v>1</v>
      </c>
      <c r="R4076" s="4"/>
      <c r="S4076" s="9" t="str">
        <f t="shared" si="374"/>
        <v>Nunez, Renato</v>
      </c>
      <c r="T4076" s="9" t="str">
        <f t="shared" si="375"/>
        <v>Topps Main     RC</v>
      </c>
      <c r="U4076" s="9" t="str">
        <f>IFERROR(VLOOKUP(S4076,'Lookup '!B:D,3,FALSE)," ")</f>
        <v xml:space="preserve"> </v>
      </c>
      <c r="V4076" s="9" t="str">
        <f t="shared" si="376"/>
        <v>G</v>
      </c>
    </row>
    <row r="4077" spans="2:22" x14ac:dyDescent="0.25">
      <c r="B4077" t="s">
        <v>1823</v>
      </c>
      <c r="C4077">
        <v>2017</v>
      </c>
      <c r="D4077" t="s">
        <v>378</v>
      </c>
      <c r="K4077">
        <v>644</v>
      </c>
      <c r="L4077" t="s">
        <v>1142</v>
      </c>
      <c r="M4077" t="s">
        <v>614</v>
      </c>
      <c r="N4077" t="s">
        <v>532</v>
      </c>
      <c r="O4077" t="s">
        <v>398</v>
      </c>
      <c r="Q4077">
        <v>1</v>
      </c>
      <c r="R4077" s="4">
        <v>0.25</v>
      </c>
      <c r="S4077" s="9" t="str">
        <f t="shared" ref="S4077:S4141" si="377">L4077&amp;", "&amp;M4077</f>
        <v>Altuve, Jose</v>
      </c>
      <c r="T4077" s="9" t="str">
        <f t="shared" si="375"/>
        <v xml:space="preserve">Topps Main     </v>
      </c>
      <c r="U4077" s="9" t="str">
        <f>IFERROR(VLOOKUP(S4077,'Lookup '!B:D,3,FALSE)," ")</f>
        <v/>
      </c>
      <c r="V4077" s="9" t="str">
        <f t="shared" si="376"/>
        <v>F $.25</v>
      </c>
    </row>
    <row r="4078" spans="2:22" x14ac:dyDescent="0.25">
      <c r="B4078" t="s">
        <v>1823</v>
      </c>
      <c r="C4078">
        <v>2017</v>
      </c>
      <c r="D4078" t="s">
        <v>378</v>
      </c>
      <c r="K4078">
        <v>645</v>
      </c>
      <c r="L4078" t="s">
        <v>1540</v>
      </c>
      <c r="M4078" t="s">
        <v>1541</v>
      </c>
      <c r="N4078" t="s">
        <v>966</v>
      </c>
      <c r="O4078" t="s">
        <v>480</v>
      </c>
      <c r="Q4078">
        <v>1</v>
      </c>
      <c r="R4078" s="4"/>
      <c r="S4078" s="9" t="str">
        <f t="shared" si="377"/>
        <v>Turner, Trea</v>
      </c>
      <c r="T4078" s="9" t="str">
        <f t="shared" si="375"/>
        <v xml:space="preserve">Topps Main     </v>
      </c>
      <c r="U4078" s="9" t="str">
        <f>IFERROR(VLOOKUP(S4078,'Lookup '!B:D,3,FALSE)," ")</f>
        <v/>
      </c>
      <c r="V4078" s="9" t="str">
        <f t="shared" si="376"/>
        <v>G</v>
      </c>
    </row>
    <row r="4079" spans="2:22" x14ac:dyDescent="0.25">
      <c r="B4079" t="s">
        <v>1823</v>
      </c>
      <c r="C4079">
        <v>2017</v>
      </c>
      <c r="D4079" t="s">
        <v>378</v>
      </c>
      <c r="K4079">
        <v>649</v>
      </c>
      <c r="L4079" t="s">
        <v>1103</v>
      </c>
      <c r="M4079" t="s">
        <v>527</v>
      </c>
      <c r="N4079" t="s">
        <v>451</v>
      </c>
      <c r="O4079" t="s">
        <v>440</v>
      </c>
      <c r="Q4079">
        <v>1</v>
      </c>
      <c r="R4079" s="4">
        <v>0.25</v>
      </c>
      <c r="S4079" s="9" t="str">
        <f t="shared" si="377"/>
        <v>Machado, Manny</v>
      </c>
      <c r="T4079" s="9" t="str">
        <f t="shared" ref="T4079:T4143" si="378">CONCATENATE(D4079&amp;" "&amp;E4079&amp;" "&amp;F4079&amp;" "&amp;G4079&amp;" "&amp;H4079&amp;" "&amp;I4079&amp;J4079)</f>
        <v xml:space="preserve">Topps Main     </v>
      </c>
      <c r="U4079" s="9">
        <f>IFERROR(VLOOKUP(S4079,'Lookup '!B:D,3,FALSE)," ")</f>
        <v>0</v>
      </c>
      <c r="V4079" s="9" t="str">
        <f t="shared" si="376"/>
        <v>F $.25</v>
      </c>
    </row>
    <row r="4080" spans="2:22" x14ac:dyDescent="0.25">
      <c r="B4080" t="s">
        <v>1823</v>
      </c>
      <c r="C4080">
        <v>2017</v>
      </c>
      <c r="D4080" t="s">
        <v>378</v>
      </c>
      <c r="K4080">
        <v>671</v>
      </c>
      <c r="L4080" t="s">
        <v>1352</v>
      </c>
      <c r="M4080" t="s">
        <v>351</v>
      </c>
      <c r="N4080" t="s">
        <v>966</v>
      </c>
      <c r="O4080" t="s">
        <v>382</v>
      </c>
      <c r="Q4080">
        <v>1</v>
      </c>
      <c r="R4080" s="4"/>
      <c r="S4080" s="9" t="str">
        <f t="shared" si="377"/>
        <v>Ross, Joe</v>
      </c>
      <c r="T4080" s="9" t="str">
        <f t="shared" si="378"/>
        <v xml:space="preserve">Topps Main     </v>
      </c>
      <c r="U4080" s="9" t="str">
        <f>IFERROR(VLOOKUP(S4080,'Lookup '!B:D,3,FALSE)," ")</f>
        <v xml:space="preserve"> </v>
      </c>
      <c r="V4080" s="9" t="str">
        <f t="shared" si="376"/>
        <v>G</v>
      </c>
    </row>
    <row r="4081" spans="2:22" x14ac:dyDescent="0.25">
      <c r="B4081" t="s">
        <v>1823</v>
      </c>
      <c r="C4081">
        <v>2017</v>
      </c>
      <c r="D4081" t="s">
        <v>378</v>
      </c>
      <c r="K4081">
        <v>672</v>
      </c>
      <c r="L4081" t="s">
        <v>1880</v>
      </c>
      <c r="M4081" t="s">
        <v>1225</v>
      </c>
      <c r="N4081" t="s">
        <v>837</v>
      </c>
      <c r="O4081" t="s">
        <v>28</v>
      </c>
      <c r="Q4081">
        <v>1</v>
      </c>
      <c r="R4081" s="4"/>
      <c r="S4081" s="9" t="str">
        <f t="shared" si="377"/>
        <v>Maile, Luke</v>
      </c>
      <c r="T4081" s="9" t="str">
        <f t="shared" si="378"/>
        <v xml:space="preserve">Topps Main     </v>
      </c>
      <c r="U4081" s="9" t="str">
        <f>IFERROR(VLOOKUP(S4081,'Lookup '!B:D,3,FALSE)," ")</f>
        <v xml:space="preserve"> </v>
      </c>
      <c r="V4081" s="9" t="str">
        <f t="shared" si="376"/>
        <v>G</v>
      </c>
    </row>
    <row r="4082" spans="2:22" x14ac:dyDescent="0.25">
      <c r="B4082" t="s">
        <v>1823</v>
      </c>
      <c r="C4082">
        <v>2017</v>
      </c>
      <c r="D4082" t="s">
        <v>378</v>
      </c>
      <c r="K4082">
        <v>684</v>
      </c>
      <c r="L4082" t="s">
        <v>1317</v>
      </c>
      <c r="M4082" t="s">
        <v>1277</v>
      </c>
      <c r="N4082" t="s">
        <v>395</v>
      </c>
      <c r="O4082" t="s">
        <v>480</v>
      </c>
      <c r="Q4082">
        <v>1</v>
      </c>
      <c r="R4082" s="4"/>
      <c r="S4082" s="9" t="str">
        <f t="shared" si="377"/>
        <v>Polanco, Jorge</v>
      </c>
      <c r="T4082" s="9" t="str">
        <f t="shared" si="378"/>
        <v xml:space="preserve">Topps Main     </v>
      </c>
      <c r="U4082" s="9" t="str">
        <f>IFERROR(VLOOKUP(S4082,'Lookup '!B:D,3,FALSE)," ")</f>
        <v xml:space="preserve"> </v>
      </c>
      <c r="V4082" s="9" t="str">
        <f t="shared" si="376"/>
        <v>G</v>
      </c>
    </row>
    <row r="4083" spans="2:22" x14ac:dyDescent="0.25">
      <c r="B4083" t="s">
        <v>1823</v>
      </c>
      <c r="C4083">
        <v>2017</v>
      </c>
      <c r="D4083" t="s">
        <v>378</v>
      </c>
      <c r="K4083">
        <v>685</v>
      </c>
      <c r="L4083" t="s">
        <v>486</v>
      </c>
      <c r="M4083" t="s">
        <v>2845</v>
      </c>
      <c r="N4083" t="s">
        <v>394</v>
      </c>
      <c r="O4083" t="s">
        <v>388</v>
      </c>
      <c r="Q4083">
        <v>1</v>
      </c>
      <c r="R4083" s="4"/>
      <c r="S4083" s="9" t="str">
        <f t="shared" si="377"/>
        <v>Hernandez, Enrique</v>
      </c>
      <c r="T4083" s="9" t="str">
        <f t="shared" si="378"/>
        <v xml:space="preserve">Topps Main     </v>
      </c>
      <c r="U4083" s="9" t="str">
        <f>IFERROR(VLOOKUP(S4083,'Lookup '!B:D,3,FALSE)," ")</f>
        <v xml:space="preserve"> </v>
      </c>
      <c r="V4083" s="9" t="str">
        <f t="shared" si="376"/>
        <v>G</v>
      </c>
    </row>
    <row r="4084" spans="2:22" x14ac:dyDescent="0.25">
      <c r="B4084" t="s">
        <v>1823</v>
      </c>
      <c r="C4084">
        <v>2017</v>
      </c>
      <c r="D4084" t="s">
        <v>378</v>
      </c>
      <c r="K4084">
        <v>686</v>
      </c>
      <c r="L4084" t="s">
        <v>2846</v>
      </c>
      <c r="M4084" t="s">
        <v>908</v>
      </c>
      <c r="N4084" t="s">
        <v>446</v>
      </c>
      <c r="O4084" t="s">
        <v>480</v>
      </c>
      <c r="Q4084">
        <v>1</v>
      </c>
      <c r="R4084" s="4"/>
      <c r="S4084" s="9" t="str">
        <f t="shared" si="377"/>
        <v>Sardinas, Luis</v>
      </c>
      <c r="T4084" s="9" t="str">
        <f t="shared" si="378"/>
        <v xml:space="preserve">Topps Main     </v>
      </c>
      <c r="U4084" s="9" t="str">
        <f>IFERROR(VLOOKUP(S4084,'Lookup '!B:D,3,FALSE)," ")</f>
        <v xml:space="preserve"> </v>
      </c>
      <c r="V4084" s="9" t="str">
        <f t="shared" si="376"/>
        <v>G</v>
      </c>
    </row>
    <row r="4085" spans="2:22" x14ac:dyDescent="0.25">
      <c r="B4085" t="s">
        <v>1823</v>
      </c>
      <c r="C4085">
        <v>2017</v>
      </c>
      <c r="D4085" t="s">
        <v>378</v>
      </c>
      <c r="K4085">
        <v>699</v>
      </c>
      <c r="L4085" t="s">
        <v>882</v>
      </c>
      <c r="M4085" t="s">
        <v>883</v>
      </c>
      <c r="N4085" t="s">
        <v>2847</v>
      </c>
      <c r="O4085" t="s">
        <v>388</v>
      </c>
      <c r="Q4085">
        <v>1</v>
      </c>
      <c r="R4085" s="4">
        <v>0.25</v>
      </c>
      <c r="S4085" s="9" t="str">
        <f t="shared" si="377"/>
        <v>Suzuki, Ichiro</v>
      </c>
      <c r="T4085" s="9" t="str">
        <f t="shared" si="378"/>
        <v xml:space="preserve">Topps Main     </v>
      </c>
      <c r="U4085" s="9" t="str">
        <f>IFERROR(VLOOKUP(S4085,'Lookup '!B:D,3,FALSE)," ")</f>
        <v/>
      </c>
      <c r="V4085" s="9" t="str">
        <f t="shared" si="376"/>
        <v>F $.25</v>
      </c>
    </row>
    <row r="4086" spans="2:22" x14ac:dyDescent="0.25">
      <c r="B4086" t="s">
        <v>377</v>
      </c>
      <c r="C4086">
        <v>2017</v>
      </c>
      <c r="D4086" t="s">
        <v>378</v>
      </c>
      <c r="E4086" t="s">
        <v>592</v>
      </c>
      <c r="J4086" t="s">
        <v>14</v>
      </c>
      <c r="K4086" t="s">
        <v>1900</v>
      </c>
      <c r="L4086" t="s">
        <v>2054</v>
      </c>
      <c r="M4086" t="s">
        <v>421</v>
      </c>
      <c r="N4086" t="s">
        <v>425</v>
      </c>
      <c r="O4086" t="s">
        <v>424</v>
      </c>
      <c r="Q4086">
        <v>1</v>
      </c>
      <c r="R4086" s="4">
        <v>4</v>
      </c>
      <c r="S4086" s="9" t="str">
        <f t="shared" si="377"/>
        <v>Judge, Aaron</v>
      </c>
      <c r="T4086" s="9" t="str">
        <f t="shared" si="378"/>
        <v>Topps Main Update    RC</v>
      </c>
      <c r="U4086" s="9" t="str">
        <f>IFERROR(VLOOKUP(S4086,'Lookup '!B:D,3,FALSE)," ")</f>
        <v/>
      </c>
      <c r="V4086" s="9" t="str">
        <f t="shared" si="376"/>
        <v>E $1</v>
      </c>
    </row>
    <row r="4087" spans="2:22" x14ac:dyDescent="0.25">
      <c r="B4087" t="s">
        <v>1823</v>
      </c>
      <c r="C4087">
        <v>2017</v>
      </c>
      <c r="D4087" t="s">
        <v>378</v>
      </c>
      <c r="E4087" t="s">
        <v>592</v>
      </c>
      <c r="J4087" t="s">
        <v>14</v>
      </c>
      <c r="K4087" t="s">
        <v>1150</v>
      </c>
      <c r="L4087" t="s">
        <v>2378</v>
      </c>
      <c r="M4087" t="s">
        <v>1548</v>
      </c>
      <c r="N4087" t="s">
        <v>425</v>
      </c>
      <c r="O4087" t="s">
        <v>382</v>
      </c>
      <c r="Q4087">
        <v>1</v>
      </c>
      <c r="R4087" s="4"/>
      <c r="S4087" s="9" t="str">
        <f t="shared" si="377"/>
        <v>German, Domingo</v>
      </c>
      <c r="T4087" s="9" t="str">
        <f t="shared" si="378"/>
        <v>Topps Main Update    RC</v>
      </c>
      <c r="U4087" s="9" t="str">
        <f>IFERROR(VLOOKUP(S4087,'Lookup '!B:D,3,FALSE)," ")</f>
        <v xml:space="preserve"> </v>
      </c>
      <c r="V4087" s="9" t="str">
        <f t="shared" si="376"/>
        <v>G</v>
      </c>
    </row>
    <row r="4088" spans="2:22" x14ac:dyDescent="0.25">
      <c r="B4088" t="s">
        <v>1823</v>
      </c>
      <c r="C4088">
        <v>2017</v>
      </c>
      <c r="D4088" t="s">
        <v>378</v>
      </c>
      <c r="E4088" t="s">
        <v>592</v>
      </c>
      <c r="J4088" t="s">
        <v>14</v>
      </c>
      <c r="K4088" t="s">
        <v>1421</v>
      </c>
      <c r="L4088" t="s">
        <v>2848</v>
      </c>
      <c r="N4088" t="s">
        <v>430</v>
      </c>
      <c r="Q4088">
        <v>1</v>
      </c>
      <c r="R4088" s="4"/>
      <c r="S4088" s="9" t="str">
        <f t="shared" si="377"/>
        <v xml:space="preserve">Sewald, P / Pill, T, </v>
      </c>
      <c r="T4088" s="9" t="str">
        <f t="shared" si="378"/>
        <v>Topps Main Update    RC</v>
      </c>
      <c r="U4088" s="9" t="str">
        <f>IFERROR(VLOOKUP(S4088,'Lookup '!B:D,3,FALSE)," ")</f>
        <v xml:space="preserve"> </v>
      </c>
      <c r="V4088" s="9" t="str">
        <f t="shared" si="376"/>
        <v>G</v>
      </c>
    </row>
    <row r="4089" spans="2:22" x14ac:dyDescent="0.25">
      <c r="B4089" t="s">
        <v>1823</v>
      </c>
      <c r="C4089">
        <v>2017</v>
      </c>
      <c r="D4089" t="s">
        <v>378</v>
      </c>
      <c r="E4089" t="s">
        <v>592</v>
      </c>
      <c r="J4089" t="s">
        <v>14</v>
      </c>
      <c r="K4089" t="s">
        <v>2849</v>
      </c>
      <c r="L4089" t="s">
        <v>1023</v>
      </c>
      <c r="M4089" t="s">
        <v>617</v>
      </c>
      <c r="N4089" t="s">
        <v>443</v>
      </c>
      <c r="O4089" t="s">
        <v>424</v>
      </c>
      <c r="Q4089">
        <v>1</v>
      </c>
      <c r="R4089" s="4"/>
      <c r="S4089" s="9" t="str">
        <f t="shared" si="377"/>
        <v>Chapman, Matt</v>
      </c>
      <c r="T4089" s="9" t="str">
        <f t="shared" si="378"/>
        <v>Topps Main Update    RC</v>
      </c>
      <c r="U4089" s="9" t="str">
        <f>IFERROR(VLOOKUP(S4089,'Lookup '!B:D,3,FALSE)," ")</f>
        <v xml:space="preserve"> </v>
      </c>
      <c r="V4089" s="9" t="str">
        <f t="shared" si="376"/>
        <v>G</v>
      </c>
    </row>
    <row r="4090" spans="2:22" x14ac:dyDescent="0.25">
      <c r="B4090" t="s">
        <v>1823</v>
      </c>
      <c r="C4090">
        <v>2017</v>
      </c>
      <c r="D4090" t="s">
        <v>378</v>
      </c>
      <c r="E4090" t="s">
        <v>592</v>
      </c>
      <c r="J4090" t="s">
        <v>14</v>
      </c>
      <c r="K4090" t="s">
        <v>2850</v>
      </c>
      <c r="L4090" t="s">
        <v>1295</v>
      </c>
      <c r="M4090" t="s">
        <v>366</v>
      </c>
      <c r="N4090" t="s">
        <v>463</v>
      </c>
      <c r="O4090" t="s">
        <v>440</v>
      </c>
      <c r="Q4090">
        <v>1</v>
      </c>
      <c r="R4090" s="4"/>
      <c r="S4090" s="9" t="str">
        <f t="shared" si="377"/>
        <v>Torres, Ramon</v>
      </c>
      <c r="T4090" s="9" t="str">
        <f t="shared" si="378"/>
        <v>Topps Main Update    RC</v>
      </c>
      <c r="U4090" s="9" t="str">
        <f>IFERROR(VLOOKUP(S4090,'Lookup '!B:D,3,FALSE)," ")</f>
        <v xml:space="preserve"> </v>
      </c>
      <c r="V4090" s="9" t="str">
        <f t="shared" si="376"/>
        <v>G</v>
      </c>
    </row>
    <row r="4091" spans="2:22" x14ac:dyDescent="0.25">
      <c r="B4091" t="s">
        <v>1823</v>
      </c>
      <c r="C4091">
        <v>2017</v>
      </c>
      <c r="D4091" t="s">
        <v>378</v>
      </c>
      <c r="E4091" t="s">
        <v>592</v>
      </c>
      <c r="J4091" t="s">
        <v>14</v>
      </c>
      <c r="K4091" t="s">
        <v>2851</v>
      </c>
      <c r="L4091" t="s">
        <v>2852</v>
      </c>
      <c r="N4091" t="s">
        <v>465</v>
      </c>
      <c r="Q4091">
        <v>1</v>
      </c>
      <c r="R4091" s="4"/>
      <c r="S4091" s="9" t="str">
        <f t="shared" si="377"/>
        <v xml:space="preserve">Engel, A / Garcia, W, </v>
      </c>
      <c r="T4091" s="9" t="str">
        <f t="shared" si="378"/>
        <v>Topps Main Update    RC</v>
      </c>
      <c r="U4091" s="9" t="str">
        <f>IFERROR(VLOOKUP(S4091,'Lookup '!B:D,3,FALSE)," ")</f>
        <v xml:space="preserve"> </v>
      </c>
      <c r="V4091" s="9" t="str">
        <f t="shared" si="376"/>
        <v>G</v>
      </c>
    </row>
    <row r="4092" spans="2:22" x14ac:dyDescent="0.25">
      <c r="B4092" t="s">
        <v>1823</v>
      </c>
      <c r="C4092">
        <v>2017</v>
      </c>
      <c r="D4092" t="s">
        <v>378</v>
      </c>
      <c r="E4092" t="s">
        <v>592</v>
      </c>
      <c r="J4092" t="s">
        <v>14</v>
      </c>
      <c r="K4092" t="s">
        <v>1152</v>
      </c>
      <c r="L4092" t="s">
        <v>2052</v>
      </c>
      <c r="M4092" t="s">
        <v>2053</v>
      </c>
      <c r="N4092" t="s">
        <v>532</v>
      </c>
      <c r="O4092" t="s">
        <v>424</v>
      </c>
      <c r="Q4092">
        <v>1</v>
      </c>
      <c r="R4092" s="4">
        <v>0.4</v>
      </c>
      <c r="S4092" s="9" t="str">
        <f t="shared" si="377"/>
        <v>Gurriel, Yulieski</v>
      </c>
      <c r="T4092" s="9" t="str">
        <f t="shared" si="378"/>
        <v>Topps Main Update    RC</v>
      </c>
      <c r="U4092" s="9" t="str">
        <f>IFERROR(VLOOKUP(S4092,'Lookup '!B:D,3,FALSE)," ")</f>
        <v/>
      </c>
      <c r="V4092" s="9" t="str">
        <f t="shared" ref="V4092:V4147" si="379">IF(R4092&gt;0.249,IF(R4092&gt;0.99,IF(R4092&gt;4.99,IF(R4092&gt;9.99,IF(R4092&gt;49.99,IF(R4092&gt;99.99,"A $100","B $50"),"C $10"),"D $5"),"E $1"),"F $.25"),"G")</f>
        <v>F $.25</v>
      </c>
    </row>
    <row r="4093" spans="2:22" x14ac:dyDescent="0.25">
      <c r="B4093" t="s">
        <v>1823</v>
      </c>
      <c r="C4093">
        <v>2017</v>
      </c>
      <c r="D4093" t="s">
        <v>378</v>
      </c>
      <c r="E4093" t="s">
        <v>592</v>
      </c>
      <c r="J4093" t="s">
        <v>14</v>
      </c>
      <c r="K4093" t="s">
        <v>2853</v>
      </c>
      <c r="L4093" t="s">
        <v>1353</v>
      </c>
      <c r="M4093" t="s">
        <v>1265</v>
      </c>
      <c r="N4093" t="s">
        <v>509</v>
      </c>
      <c r="O4093" t="s">
        <v>2854</v>
      </c>
      <c r="Q4093">
        <v>1</v>
      </c>
      <c r="R4093" s="4">
        <v>3</v>
      </c>
      <c r="S4093" s="9" t="str">
        <f t="shared" si="377"/>
        <v>Happ, Ian</v>
      </c>
      <c r="T4093" s="9" t="str">
        <f t="shared" si="378"/>
        <v>Topps Main Update    RC</v>
      </c>
      <c r="U4093" s="9" t="str">
        <f>IFERROR(VLOOKUP(S4093,'Lookup '!B:D,3,FALSE)," ")</f>
        <v xml:space="preserve"> </v>
      </c>
      <c r="V4093" s="9" t="str">
        <f t="shared" si="379"/>
        <v>E $1</v>
      </c>
    </row>
    <row r="4094" spans="2:22" x14ac:dyDescent="0.25">
      <c r="B4094" t="s">
        <v>1823</v>
      </c>
      <c r="C4094">
        <v>2017</v>
      </c>
      <c r="D4094" t="s">
        <v>378</v>
      </c>
      <c r="E4094" t="s">
        <v>592</v>
      </c>
      <c r="H4094" t="s">
        <v>822</v>
      </c>
      <c r="J4094" t="s">
        <v>14</v>
      </c>
      <c r="K4094" t="s">
        <v>2855</v>
      </c>
      <c r="L4094" t="s">
        <v>1353</v>
      </c>
      <c r="M4094" t="s">
        <v>1265</v>
      </c>
      <c r="N4094" t="s">
        <v>509</v>
      </c>
      <c r="O4094" t="s">
        <v>2854</v>
      </c>
      <c r="Q4094">
        <v>1</v>
      </c>
      <c r="R4094" s="4">
        <v>5</v>
      </c>
      <c r="S4094" s="9" t="str">
        <f t="shared" si="377"/>
        <v>Happ, Ian</v>
      </c>
      <c r="T4094" s="9" t="str">
        <f t="shared" si="378"/>
        <v>Topps Main Update   SP RC</v>
      </c>
      <c r="U4094" s="9" t="str">
        <f>IFERROR(VLOOKUP(S4094,'Lookup '!B:D,3,FALSE)," ")</f>
        <v xml:space="preserve"> </v>
      </c>
      <c r="V4094" s="9" t="str">
        <f t="shared" si="379"/>
        <v>D $5</v>
      </c>
    </row>
    <row r="4095" spans="2:22" x14ac:dyDescent="0.25">
      <c r="B4095" t="s">
        <v>1823</v>
      </c>
      <c r="C4095">
        <v>2017</v>
      </c>
      <c r="D4095" t="s">
        <v>378</v>
      </c>
      <c r="E4095" t="s">
        <v>592</v>
      </c>
      <c r="K4095" t="s">
        <v>2856</v>
      </c>
      <c r="L4095" t="s">
        <v>1403</v>
      </c>
      <c r="M4095" t="s">
        <v>1404</v>
      </c>
      <c r="N4095" t="s">
        <v>433</v>
      </c>
      <c r="O4095" t="s">
        <v>382</v>
      </c>
      <c r="Q4095">
        <v>1</v>
      </c>
      <c r="R4095" s="4"/>
      <c r="S4095" s="9" t="str">
        <f t="shared" si="377"/>
        <v>Bonilla, Lisalverto</v>
      </c>
      <c r="T4095" s="9" t="str">
        <f t="shared" si="378"/>
        <v xml:space="preserve">Topps Main Update    </v>
      </c>
      <c r="U4095" s="9" t="str">
        <f>IFERROR(VLOOKUP(S4095,'Lookup '!B:D,3,FALSE)," ")</f>
        <v xml:space="preserve"> </v>
      </c>
      <c r="V4095" s="9" t="str">
        <f t="shared" si="379"/>
        <v>G</v>
      </c>
    </row>
    <row r="4096" spans="2:22" x14ac:dyDescent="0.25">
      <c r="B4096" t="s">
        <v>1823</v>
      </c>
      <c r="C4096">
        <v>2017</v>
      </c>
      <c r="D4096" t="s">
        <v>378</v>
      </c>
      <c r="E4096" t="s">
        <v>592</v>
      </c>
      <c r="J4096" t="s">
        <v>14</v>
      </c>
      <c r="K4096" t="s">
        <v>2857</v>
      </c>
      <c r="L4096" t="s">
        <v>2858</v>
      </c>
      <c r="M4096" t="s">
        <v>1332</v>
      </c>
      <c r="N4096" t="s">
        <v>425</v>
      </c>
      <c r="O4096" t="s">
        <v>28</v>
      </c>
      <c r="Q4096">
        <v>1</v>
      </c>
      <c r="R4096" s="4"/>
      <c r="S4096" s="9" t="str">
        <f t="shared" si="377"/>
        <v>Higashioka, Kyle</v>
      </c>
      <c r="T4096" s="9" t="str">
        <f t="shared" si="378"/>
        <v>Topps Main Update    RC</v>
      </c>
      <c r="U4096" s="9" t="str">
        <f>IFERROR(VLOOKUP(S4096,'Lookup '!B:D,3,FALSE)," ")</f>
        <v xml:space="preserve"> </v>
      </c>
      <c r="V4096" s="9" t="str">
        <f t="shared" si="379"/>
        <v>G</v>
      </c>
    </row>
    <row r="4097" spans="2:22" x14ac:dyDescent="0.25">
      <c r="B4097" t="s">
        <v>1823</v>
      </c>
      <c r="C4097">
        <v>2017</v>
      </c>
      <c r="D4097" t="s">
        <v>378</v>
      </c>
      <c r="E4097" t="s">
        <v>592</v>
      </c>
      <c r="J4097" t="s">
        <v>14</v>
      </c>
      <c r="K4097" t="s">
        <v>2859</v>
      </c>
      <c r="L4097" t="s">
        <v>950</v>
      </c>
      <c r="M4097" t="s">
        <v>840</v>
      </c>
      <c r="N4097" t="s">
        <v>966</v>
      </c>
      <c r="O4097" t="s">
        <v>388</v>
      </c>
      <c r="Q4097">
        <v>1</v>
      </c>
      <c r="R4097" s="4"/>
      <c r="S4097" s="9" t="str">
        <f t="shared" si="377"/>
        <v>Bautista, Rafael</v>
      </c>
      <c r="T4097" s="9" t="str">
        <f t="shared" si="378"/>
        <v>Topps Main Update    RC</v>
      </c>
      <c r="U4097" s="9" t="str">
        <f>IFERROR(VLOOKUP(S4097,'Lookup '!B:D,3,FALSE)," ")</f>
        <v xml:space="preserve"> </v>
      </c>
      <c r="V4097" s="9" t="str">
        <f t="shared" si="379"/>
        <v>G</v>
      </c>
    </row>
    <row r="4098" spans="2:22" x14ac:dyDescent="0.25">
      <c r="B4098" t="s">
        <v>377</v>
      </c>
      <c r="C4098">
        <v>2017</v>
      </c>
      <c r="D4098" t="s">
        <v>378</v>
      </c>
      <c r="E4098" t="s">
        <v>592</v>
      </c>
      <c r="F4098" t="s">
        <v>3892</v>
      </c>
      <c r="H4098" t="s">
        <v>3768</v>
      </c>
      <c r="K4098" t="s">
        <v>1905</v>
      </c>
      <c r="L4098" t="s">
        <v>1350</v>
      </c>
      <c r="M4098" t="s">
        <v>1351</v>
      </c>
      <c r="N4098" t="s">
        <v>402</v>
      </c>
      <c r="O4098" t="s">
        <v>388</v>
      </c>
      <c r="Q4098">
        <v>1</v>
      </c>
      <c r="R4098" s="4">
        <v>5</v>
      </c>
      <c r="S4098" s="9" t="str">
        <f t="shared" si="377"/>
        <v>Betts, Mookie</v>
      </c>
      <c r="T4098" s="9" t="str">
        <f t="shared" ref="T4098" si="380">CONCATENATE(D4098&amp;" "&amp;E4098&amp;" "&amp;F4098&amp;" "&amp;G4098&amp;" "&amp;H4098&amp;" "&amp;I4098&amp;J4098)</f>
        <v xml:space="preserve">Topps Main Update AS  ErrorNoAuto </v>
      </c>
      <c r="U4098" s="9" t="str">
        <f>IFERROR(VLOOKUP(S4098,'Lookup '!B:D,3,FALSE)," ")</f>
        <v/>
      </c>
      <c r="V4098" s="9" t="str">
        <f t="shared" ref="V4098" si="381">IF(R4098&gt;0.249,IF(R4098&gt;0.99,IF(R4098&gt;4.99,IF(R4098&gt;9.99,IF(R4098&gt;49.99,IF(R4098&gt;99.99,"A $100","B $50"),"C $10"),"D $5"),"E $1"),"F $.25"),"G")</f>
        <v>D $5</v>
      </c>
    </row>
    <row r="4099" spans="2:22" x14ac:dyDescent="0.25">
      <c r="B4099" t="s">
        <v>1823</v>
      </c>
      <c r="C4099">
        <v>2017</v>
      </c>
      <c r="D4099" t="s">
        <v>378</v>
      </c>
      <c r="E4099" t="s">
        <v>592</v>
      </c>
      <c r="J4099" t="s">
        <v>14</v>
      </c>
      <c r="K4099" t="s">
        <v>1906</v>
      </c>
      <c r="L4099" t="s">
        <v>2475</v>
      </c>
      <c r="M4099" t="s">
        <v>718</v>
      </c>
      <c r="N4099" t="s">
        <v>463</v>
      </c>
      <c r="O4099" t="s">
        <v>382</v>
      </c>
      <c r="Q4099">
        <v>1</v>
      </c>
      <c r="R4099" s="4"/>
      <c r="S4099" s="9" t="str">
        <f t="shared" si="377"/>
        <v>Skoglund, Eric</v>
      </c>
      <c r="T4099" s="9" t="str">
        <f t="shared" si="378"/>
        <v>Topps Main Update    RC</v>
      </c>
      <c r="U4099" s="9" t="str">
        <f>IFERROR(VLOOKUP(S4099,'Lookup '!B:D,3,FALSE)," ")</f>
        <v xml:space="preserve"> </v>
      </c>
      <c r="V4099" s="9" t="str">
        <f t="shared" si="379"/>
        <v>G</v>
      </c>
    </row>
    <row r="4100" spans="2:22" x14ac:dyDescent="0.25">
      <c r="B4100" t="s">
        <v>1823</v>
      </c>
      <c r="C4100">
        <v>2017</v>
      </c>
      <c r="D4100" t="s">
        <v>378</v>
      </c>
      <c r="E4100" t="s">
        <v>592</v>
      </c>
      <c r="J4100" t="s">
        <v>14</v>
      </c>
      <c r="K4100" t="s">
        <v>1424</v>
      </c>
      <c r="L4100" t="s">
        <v>1382</v>
      </c>
      <c r="M4100" t="s">
        <v>1202</v>
      </c>
      <c r="N4100" t="s">
        <v>405</v>
      </c>
      <c r="O4100" t="s">
        <v>440</v>
      </c>
      <c r="Q4100">
        <v>1</v>
      </c>
      <c r="R4100" s="4">
        <v>0.6</v>
      </c>
      <c r="S4100" s="9" t="str">
        <f t="shared" si="377"/>
        <v>Arroyo, Christian</v>
      </c>
      <c r="T4100" s="9" t="str">
        <f t="shared" si="378"/>
        <v>Topps Main Update    RC</v>
      </c>
      <c r="U4100" s="9" t="str">
        <f>IFERROR(VLOOKUP(S4100,'Lookup '!B:D,3,FALSE)," ")</f>
        <v xml:space="preserve"> </v>
      </c>
      <c r="V4100" s="9" t="str">
        <f t="shared" si="379"/>
        <v>F $.25</v>
      </c>
    </row>
    <row r="4101" spans="2:22" x14ac:dyDescent="0.25">
      <c r="B4101" t="s">
        <v>1823</v>
      </c>
      <c r="C4101">
        <v>2017</v>
      </c>
      <c r="D4101" t="s">
        <v>378</v>
      </c>
      <c r="E4101" t="s">
        <v>592</v>
      </c>
      <c r="J4101" t="s">
        <v>14</v>
      </c>
      <c r="K4101" t="s">
        <v>1154</v>
      </c>
      <c r="L4101" t="s">
        <v>2065</v>
      </c>
      <c r="M4101" t="s">
        <v>447</v>
      </c>
      <c r="N4101" t="s">
        <v>446</v>
      </c>
      <c r="O4101" t="s">
        <v>388</v>
      </c>
      <c r="Q4101">
        <v>1</v>
      </c>
      <c r="R4101" s="4"/>
      <c r="S4101" s="9" t="str">
        <f t="shared" si="377"/>
        <v>Renfroe, Hunter</v>
      </c>
      <c r="T4101" s="9" t="str">
        <f t="shared" si="378"/>
        <v>Topps Main Update    RC</v>
      </c>
      <c r="U4101" s="9" t="str">
        <f>IFERROR(VLOOKUP(S4101,'Lookup '!B:D,3,FALSE)," ")</f>
        <v xml:space="preserve"> </v>
      </c>
      <c r="V4101" s="9" t="str">
        <f t="shared" si="379"/>
        <v>G</v>
      </c>
    </row>
    <row r="4102" spans="2:22" x14ac:dyDescent="0.25">
      <c r="B4102" t="s">
        <v>1823</v>
      </c>
      <c r="C4102">
        <v>2017</v>
      </c>
      <c r="D4102" t="s">
        <v>378</v>
      </c>
      <c r="E4102" t="s">
        <v>592</v>
      </c>
      <c r="J4102" t="s">
        <v>14</v>
      </c>
      <c r="K4102" t="s">
        <v>1425</v>
      </c>
      <c r="L4102" t="s">
        <v>1382</v>
      </c>
      <c r="M4102" t="s">
        <v>1202</v>
      </c>
      <c r="N4102" t="s">
        <v>405</v>
      </c>
      <c r="O4102" t="s">
        <v>440</v>
      </c>
      <c r="Q4102">
        <v>1</v>
      </c>
      <c r="R4102" s="4"/>
      <c r="S4102" s="9" t="str">
        <f t="shared" si="377"/>
        <v>Arroyo, Christian</v>
      </c>
      <c r="T4102" s="9" t="str">
        <f t="shared" si="378"/>
        <v>Topps Main Update    RC</v>
      </c>
      <c r="U4102" s="9" t="str">
        <f>IFERROR(VLOOKUP(S4102,'Lookup '!B:D,3,FALSE)," ")</f>
        <v xml:space="preserve"> </v>
      </c>
      <c r="V4102" s="9" t="str">
        <f t="shared" si="379"/>
        <v>G</v>
      </c>
    </row>
    <row r="4103" spans="2:22" x14ac:dyDescent="0.25">
      <c r="B4103" t="s">
        <v>1823</v>
      </c>
      <c r="C4103">
        <v>2017</v>
      </c>
      <c r="D4103" t="s">
        <v>378</v>
      </c>
      <c r="E4103" t="s">
        <v>592</v>
      </c>
      <c r="J4103" t="s">
        <v>14</v>
      </c>
      <c r="K4103" t="s">
        <v>1428</v>
      </c>
      <c r="L4103" t="s">
        <v>434</v>
      </c>
      <c r="M4103" t="s">
        <v>1292</v>
      </c>
      <c r="N4103" t="s">
        <v>549</v>
      </c>
      <c r="O4103" t="s">
        <v>440</v>
      </c>
      <c r="Q4103">
        <v>1</v>
      </c>
      <c r="R4103" s="4"/>
      <c r="S4103" s="9" t="str">
        <f t="shared" si="377"/>
        <v>Robinson, Drew</v>
      </c>
      <c r="T4103" s="9" t="str">
        <f t="shared" si="378"/>
        <v>Topps Main Update    RC</v>
      </c>
      <c r="U4103" s="9" t="str">
        <f>IFERROR(VLOOKUP(S4103,'Lookup '!B:D,3,FALSE)," ")</f>
        <v xml:space="preserve"> </v>
      </c>
      <c r="V4103" s="9" t="str">
        <f t="shared" si="379"/>
        <v>G</v>
      </c>
    </row>
    <row r="4104" spans="2:22" x14ac:dyDescent="0.25">
      <c r="B4104" t="s">
        <v>1823</v>
      </c>
      <c r="C4104">
        <v>2017</v>
      </c>
      <c r="D4104" t="s">
        <v>378</v>
      </c>
      <c r="E4104" t="s">
        <v>592</v>
      </c>
      <c r="J4104" t="s">
        <v>14</v>
      </c>
      <c r="K4104" t="s">
        <v>1912</v>
      </c>
      <c r="L4104" t="s">
        <v>2860</v>
      </c>
      <c r="M4104" t="s">
        <v>1292</v>
      </c>
      <c r="N4104" t="s">
        <v>782</v>
      </c>
      <c r="O4104" t="s">
        <v>382</v>
      </c>
      <c r="Q4104">
        <v>1</v>
      </c>
      <c r="R4104" s="4"/>
      <c r="S4104" s="9" t="str">
        <f t="shared" si="377"/>
        <v>Steckenrider, Drew</v>
      </c>
      <c r="T4104" s="9" t="str">
        <f t="shared" si="378"/>
        <v>Topps Main Update    RC</v>
      </c>
      <c r="U4104" s="9" t="str">
        <f>IFERROR(VLOOKUP(S4104,'Lookup '!B:D,3,FALSE)," ")</f>
        <v xml:space="preserve"> </v>
      </c>
      <c r="V4104" s="9" t="str">
        <f t="shared" si="379"/>
        <v>G</v>
      </c>
    </row>
    <row r="4105" spans="2:22" x14ac:dyDescent="0.25">
      <c r="B4105" t="s">
        <v>1823</v>
      </c>
      <c r="C4105">
        <v>2017</v>
      </c>
      <c r="D4105" t="s">
        <v>378</v>
      </c>
      <c r="E4105" t="s">
        <v>592</v>
      </c>
      <c r="J4105" t="s">
        <v>14</v>
      </c>
      <c r="K4105" t="s">
        <v>2861</v>
      </c>
      <c r="L4105" t="s">
        <v>831</v>
      </c>
      <c r="M4105" t="s">
        <v>1173</v>
      </c>
      <c r="N4105" t="s">
        <v>420</v>
      </c>
      <c r="O4105" t="s">
        <v>388</v>
      </c>
      <c r="Q4105">
        <v>1</v>
      </c>
      <c r="R4105" s="4"/>
      <c r="S4105" s="9" t="str">
        <f t="shared" si="377"/>
        <v>Ortiz, Danny</v>
      </c>
      <c r="T4105" s="9" t="str">
        <f t="shared" si="378"/>
        <v>Topps Main Update    RC</v>
      </c>
      <c r="U4105" s="9" t="str">
        <f>IFERROR(VLOOKUP(S4105,'Lookup '!B:D,3,FALSE)," ")</f>
        <v xml:space="preserve"> </v>
      </c>
      <c r="V4105" s="9" t="str">
        <f t="shared" si="379"/>
        <v>G</v>
      </c>
    </row>
    <row r="4106" spans="2:22" x14ac:dyDescent="0.25">
      <c r="B4106" t="s">
        <v>1823</v>
      </c>
      <c r="C4106">
        <v>2017</v>
      </c>
      <c r="D4106" t="s">
        <v>378</v>
      </c>
      <c r="E4106" t="s">
        <v>592</v>
      </c>
      <c r="J4106" t="s">
        <v>14</v>
      </c>
      <c r="K4106" t="s">
        <v>1058</v>
      </c>
      <c r="L4106" t="s">
        <v>2862</v>
      </c>
      <c r="M4106" t="s">
        <v>908</v>
      </c>
      <c r="N4106" t="s">
        <v>446</v>
      </c>
      <c r="O4106" t="s">
        <v>28</v>
      </c>
      <c r="Q4106">
        <v>1</v>
      </c>
      <c r="R4106" s="4"/>
      <c r="S4106" s="9" t="str">
        <f t="shared" si="377"/>
        <v>Torrens, Luis</v>
      </c>
      <c r="T4106" s="9" t="str">
        <f t="shared" si="378"/>
        <v>Topps Main Update    RC</v>
      </c>
      <c r="U4106" s="9" t="str">
        <f>IFERROR(VLOOKUP(S4106,'Lookup '!B:D,3,FALSE)," ")</f>
        <v xml:space="preserve"> </v>
      </c>
      <c r="V4106" s="9" t="str">
        <f t="shared" si="379"/>
        <v>G</v>
      </c>
    </row>
    <row r="4107" spans="2:22" x14ac:dyDescent="0.25">
      <c r="B4107" t="s">
        <v>1823</v>
      </c>
      <c r="C4107">
        <v>2017</v>
      </c>
      <c r="D4107" t="s">
        <v>378</v>
      </c>
      <c r="E4107" t="s">
        <v>592</v>
      </c>
      <c r="J4107" t="s">
        <v>14</v>
      </c>
      <c r="K4107" t="s">
        <v>1155</v>
      </c>
      <c r="L4107" t="s">
        <v>2410</v>
      </c>
      <c r="M4107" t="s">
        <v>2411</v>
      </c>
      <c r="N4107" t="s">
        <v>446</v>
      </c>
      <c r="O4107" t="s">
        <v>382</v>
      </c>
      <c r="Q4107">
        <v>1</v>
      </c>
      <c r="R4107" s="4"/>
      <c r="S4107" s="9" t="str">
        <f t="shared" si="377"/>
        <v>Lamet, Dinelson</v>
      </c>
      <c r="T4107" s="9" t="str">
        <f t="shared" si="378"/>
        <v>Topps Main Update    RC</v>
      </c>
      <c r="U4107" s="9" t="str">
        <f>IFERROR(VLOOKUP(S4107,'Lookup '!B:D,3,FALSE)," ")</f>
        <v xml:space="preserve"> </v>
      </c>
      <c r="V4107" s="9" t="str">
        <f t="shared" si="379"/>
        <v>G</v>
      </c>
    </row>
    <row r="4108" spans="2:22" x14ac:dyDescent="0.25">
      <c r="B4108" t="s">
        <v>1823</v>
      </c>
      <c r="C4108">
        <v>2017</v>
      </c>
      <c r="D4108" t="s">
        <v>378</v>
      </c>
      <c r="E4108" t="s">
        <v>592</v>
      </c>
      <c r="J4108" t="s">
        <v>14</v>
      </c>
      <c r="K4108" t="s">
        <v>2863</v>
      </c>
      <c r="L4108" t="s">
        <v>1353</v>
      </c>
      <c r="M4108" t="s">
        <v>1265</v>
      </c>
      <c r="N4108" t="s">
        <v>509</v>
      </c>
      <c r="O4108" t="s">
        <v>388</v>
      </c>
      <c r="Q4108">
        <v>1</v>
      </c>
      <c r="R4108" s="4">
        <v>1</v>
      </c>
      <c r="S4108" s="9" t="str">
        <f t="shared" si="377"/>
        <v>Happ, Ian</v>
      </c>
      <c r="T4108" s="9" t="str">
        <f t="shared" si="378"/>
        <v>Topps Main Update    RC</v>
      </c>
      <c r="U4108" s="9" t="str">
        <f>IFERROR(VLOOKUP(S4108,'Lookup '!B:D,3,FALSE)," ")</f>
        <v xml:space="preserve"> </v>
      </c>
      <c r="V4108" s="9" t="str">
        <f t="shared" si="379"/>
        <v>E $1</v>
      </c>
    </row>
    <row r="4109" spans="2:22" x14ac:dyDescent="0.25">
      <c r="B4109" t="s">
        <v>377</v>
      </c>
      <c r="C4109">
        <v>2017</v>
      </c>
      <c r="D4109" t="s">
        <v>378</v>
      </c>
      <c r="E4109" t="s">
        <v>592</v>
      </c>
      <c r="J4109" t="s">
        <v>14</v>
      </c>
      <c r="K4109" t="s">
        <v>1432</v>
      </c>
      <c r="L4109" t="s">
        <v>2242</v>
      </c>
      <c r="M4109" t="s">
        <v>1163</v>
      </c>
      <c r="N4109" t="s">
        <v>394</v>
      </c>
      <c r="O4109" t="s">
        <v>424</v>
      </c>
      <c r="Q4109">
        <v>1</v>
      </c>
      <c r="R4109" s="4">
        <v>4</v>
      </c>
      <c r="S4109" s="9" t="str">
        <f t="shared" si="377"/>
        <v>Bellinger, Cody</v>
      </c>
      <c r="T4109" s="9" t="str">
        <f t="shared" si="378"/>
        <v>Topps Main Update    RC</v>
      </c>
      <c r="U4109" s="9">
        <f>IFERROR(VLOOKUP(S4109,'Lookup '!B:D,3,FALSE)," ")</f>
        <v>0</v>
      </c>
      <c r="V4109" s="9" t="str">
        <f t="shared" si="379"/>
        <v>E $1</v>
      </c>
    </row>
    <row r="4110" spans="2:22" x14ac:dyDescent="0.25">
      <c r="B4110" t="s">
        <v>1823</v>
      </c>
      <c r="C4110">
        <v>2017</v>
      </c>
      <c r="D4110" t="s">
        <v>378</v>
      </c>
      <c r="E4110" t="s">
        <v>592</v>
      </c>
      <c r="J4110" t="s">
        <v>14</v>
      </c>
      <c r="K4110" t="s">
        <v>2864</v>
      </c>
      <c r="L4110" t="s">
        <v>2520</v>
      </c>
      <c r="M4110" t="s">
        <v>761</v>
      </c>
      <c r="N4110" t="s">
        <v>928</v>
      </c>
      <c r="O4110" t="s">
        <v>388</v>
      </c>
      <c r="Q4110">
        <v>1</v>
      </c>
      <c r="R4110" s="4"/>
      <c r="S4110" s="9" t="str">
        <f t="shared" si="377"/>
        <v>Haniger, Mitch</v>
      </c>
      <c r="T4110" s="9" t="str">
        <f t="shared" si="378"/>
        <v>Topps Main Update    RC</v>
      </c>
      <c r="U4110" s="9" t="str">
        <f>IFERROR(VLOOKUP(S4110,'Lookup '!B:D,3,FALSE)," ")</f>
        <v xml:space="preserve"> </v>
      </c>
      <c r="V4110" s="9" t="str">
        <f t="shared" si="379"/>
        <v>G</v>
      </c>
    </row>
    <row r="4111" spans="2:22" x14ac:dyDescent="0.25">
      <c r="B4111" t="s">
        <v>1823</v>
      </c>
      <c r="C4111">
        <v>2017</v>
      </c>
      <c r="D4111" t="s">
        <v>378</v>
      </c>
      <c r="E4111" t="s">
        <v>592</v>
      </c>
      <c r="J4111" t="s">
        <v>14</v>
      </c>
      <c r="K4111" t="s">
        <v>1917</v>
      </c>
      <c r="L4111" t="s">
        <v>2865</v>
      </c>
      <c r="M4111" t="s">
        <v>2866</v>
      </c>
      <c r="N4111" t="s">
        <v>423</v>
      </c>
      <c r="O4111" t="s">
        <v>480</v>
      </c>
      <c r="Q4111">
        <v>1</v>
      </c>
      <c r="R4111" s="4"/>
      <c r="S4111" s="9" t="str">
        <f t="shared" si="377"/>
        <v>Camargo, Johan</v>
      </c>
      <c r="T4111" s="9" t="str">
        <f t="shared" si="378"/>
        <v>Topps Main Update    RC</v>
      </c>
      <c r="U4111" s="9" t="str">
        <f>IFERROR(VLOOKUP(S4111,'Lookup '!B:D,3,FALSE)," ")</f>
        <v xml:space="preserve"> </v>
      </c>
      <c r="V4111" s="9" t="str">
        <f t="shared" si="379"/>
        <v>G</v>
      </c>
    </row>
    <row r="4112" spans="2:22" x14ac:dyDescent="0.25">
      <c r="B4112" t="s">
        <v>1823</v>
      </c>
      <c r="C4112">
        <v>2017</v>
      </c>
      <c r="D4112" t="s">
        <v>378</v>
      </c>
      <c r="E4112" t="s">
        <v>592</v>
      </c>
      <c r="J4112" t="s">
        <v>14</v>
      </c>
      <c r="K4112" t="s">
        <v>1156</v>
      </c>
      <c r="L4112" t="s">
        <v>2867</v>
      </c>
      <c r="M4112" t="s">
        <v>1113</v>
      </c>
      <c r="N4112" t="s">
        <v>465</v>
      </c>
      <c r="O4112" t="s">
        <v>382</v>
      </c>
      <c r="Q4112">
        <v>1</v>
      </c>
      <c r="R4112" s="4"/>
      <c r="S4112" s="9" t="str">
        <f t="shared" si="377"/>
        <v>Covey, Dylan</v>
      </c>
      <c r="T4112" s="9" t="str">
        <f t="shared" si="378"/>
        <v>Topps Main Update    RC</v>
      </c>
      <c r="U4112" s="9" t="str">
        <f>IFERROR(VLOOKUP(S4112,'Lookup '!B:D,3,FALSE)," ")</f>
        <v xml:space="preserve"> </v>
      </c>
      <c r="V4112" s="9" t="str">
        <f t="shared" si="379"/>
        <v>G</v>
      </c>
    </row>
    <row r="4113" spans="2:22" x14ac:dyDescent="0.25">
      <c r="B4113" t="s">
        <v>377</v>
      </c>
      <c r="C4113">
        <v>2017</v>
      </c>
      <c r="D4113" t="s">
        <v>378</v>
      </c>
      <c r="E4113" t="s">
        <v>592</v>
      </c>
      <c r="H4113" t="s">
        <v>3768</v>
      </c>
      <c r="K4113" t="s">
        <v>2868</v>
      </c>
      <c r="L4113" t="s">
        <v>514</v>
      </c>
      <c r="M4113" t="s">
        <v>515</v>
      </c>
      <c r="N4113" t="s">
        <v>391</v>
      </c>
      <c r="O4113" t="s">
        <v>480</v>
      </c>
      <c r="P4113" t="s">
        <v>481</v>
      </c>
      <c r="Q4113">
        <v>1</v>
      </c>
      <c r="R4113" s="4">
        <v>10</v>
      </c>
      <c r="S4113" s="9" t="str">
        <f t="shared" si="377"/>
        <v>Smith, Ozzie</v>
      </c>
      <c r="T4113" s="9" t="str">
        <f t="shared" si="378"/>
        <v xml:space="preserve">Topps Main Update   ErrorNoAuto </v>
      </c>
      <c r="U4113" s="9" t="str">
        <f>IFERROR(VLOOKUP(S4113,'Lookup '!B:D,3,FALSE)," ")</f>
        <v>HOF</v>
      </c>
      <c r="V4113" s="9" t="str">
        <f t="shared" si="379"/>
        <v>C $10</v>
      </c>
    </row>
    <row r="4114" spans="2:22" x14ac:dyDescent="0.25">
      <c r="B4114" t="s">
        <v>1823</v>
      </c>
      <c r="C4114">
        <v>2017</v>
      </c>
      <c r="D4114" t="s">
        <v>378</v>
      </c>
      <c r="E4114" t="s">
        <v>592</v>
      </c>
      <c r="J4114" t="s">
        <v>14</v>
      </c>
      <c r="K4114" t="s">
        <v>2869</v>
      </c>
      <c r="L4114" t="s">
        <v>486</v>
      </c>
      <c r="M4114" t="s">
        <v>1877</v>
      </c>
      <c r="N4114" t="s">
        <v>433</v>
      </c>
      <c r="O4114" t="s">
        <v>382</v>
      </c>
      <c r="Q4114">
        <v>1</v>
      </c>
      <c r="R4114" s="4"/>
      <c r="S4114" s="9" t="str">
        <f t="shared" si="377"/>
        <v>Hernandez, Ariel</v>
      </c>
      <c r="T4114" s="9" t="str">
        <f t="shared" si="378"/>
        <v>Topps Main Update    RC</v>
      </c>
      <c r="U4114" s="9" t="str">
        <f>IFERROR(VLOOKUP(S4114,'Lookup '!B:D,3,FALSE)," ")</f>
        <v xml:space="preserve"> </v>
      </c>
      <c r="V4114" s="9" t="str">
        <f t="shared" si="379"/>
        <v>G</v>
      </c>
    </row>
    <row r="4115" spans="2:22" x14ac:dyDescent="0.25">
      <c r="B4115" t="s">
        <v>1823</v>
      </c>
      <c r="C4115">
        <v>2017</v>
      </c>
      <c r="D4115" t="s">
        <v>378</v>
      </c>
      <c r="E4115" t="s">
        <v>592</v>
      </c>
      <c r="J4115" t="s">
        <v>14</v>
      </c>
      <c r="K4115" t="s">
        <v>2870</v>
      </c>
      <c r="L4115" t="s">
        <v>2871</v>
      </c>
      <c r="M4115" t="s">
        <v>1340</v>
      </c>
      <c r="N4115" t="s">
        <v>549</v>
      </c>
      <c r="O4115" t="s">
        <v>382</v>
      </c>
      <c r="Q4115">
        <v>1</v>
      </c>
      <c r="R4115" s="4"/>
      <c r="S4115" s="9" t="str">
        <f t="shared" si="377"/>
        <v>Bibens-Dirkx, Austin</v>
      </c>
      <c r="T4115" s="9" t="str">
        <f t="shared" si="378"/>
        <v>Topps Main Update    RC</v>
      </c>
      <c r="U4115" s="9" t="str">
        <f>IFERROR(VLOOKUP(S4115,'Lookup '!B:D,3,FALSE)," ")</f>
        <v xml:space="preserve"> </v>
      </c>
      <c r="V4115" s="9" t="str">
        <f t="shared" si="379"/>
        <v>G</v>
      </c>
    </row>
    <row r="4116" spans="2:22" x14ac:dyDescent="0.25">
      <c r="B4116" t="s">
        <v>377</v>
      </c>
      <c r="C4116">
        <v>2017</v>
      </c>
      <c r="D4116" t="s">
        <v>378</v>
      </c>
      <c r="E4116" t="s">
        <v>592</v>
      </c>
      <c r="J4116" t="s">
        <v>14</v>
      </c>
      <c r="K4116" t="s">
        <v>1159</v>
      </c>
      <c r="L4116" t="s">
        <v>2242</v>
      </c>
      <c r="M4116" t="s">
        <v>1163</v>
      </c>
      <c r="N4116" t="s">
        <v>394</v>
      </c>
      <c r="O4116" t="s">
        <v>424</v>
      </c>
      <c r="Q4116">
        <v>1</v>
      </c>
      <c r="R4116" s="4">
        <v>12</v>
      </c>
      <c r="S4116" s="9" t="str">
        <f t="shared" si="377"/>
        <v>Bellinger, Cody</v>
      </c>
      <c r="T4116" s="9" t="str">
        <f t="shared" si="378"/>
        <v>Topps Main Update    RC</v>
      </c>
      <c r="U4116" s="9">
        <f>IFERROR(VLOOKUP(S4116,'Lookup '!B:D,3,FALSE)," ")</f>
        <v>0</v>
      </c>
      <c r="V4116" s="9" t="str">
        <f t="shared" si="379"/>
        <v>C $10</v>
      </c>
    </row>
    <row r="4117" spans="2:22" x14ac:dyDescent="0.25">
      <c r="B4117" t="s">
        <v>1823</v>
      </c>
      <c r="C4117">
        <v>2017</v>
      </c>
      <c r="D4117" t="s">
        <v>378</v>
      </c>
      <c r="E4117" t="s">
        <v>592</v>
      </c>
      <c r="J4117" t="s">
        <v>14</v>
      </c>
      <c r="K4117" t="s">
        <v>2872</v>
      </c>
      <c r="L4117" t="s">
        <v>1391</v>
      </c>
      <c r="M4117" t="s">
        <v>1277</v>
      </c>
      <c r="N4117" t="s">
        <v>463</v>
      </c>
      <c r="O4117" t="s">
        <v>388</v>
      </c>
      <c r="Q4117">
        <v>1</v>
      </c>
      <c r="R4117" s="4"/>
      <c r="S4117" s="9" t="str">
        <f t="shared" si="377"/>
        <v>Bonifacio, Jorge</v>
      </c>
      <c r="T4117" s="9" t="str">
        <f t="shared" si="378"/>
        <v>Topps Main Update    RC</v>
      </c>
      <c r="U4117" s="9" t="str">
        <f>IFERROR(VLOOKUP(S4117,'Lookup '!B:D,3,FALSE)," ")</f>
        <v xml:space="preserve"> </v>
      </c>
      <c r="V4117" s="9" t="str">
        <f t="shared" si="379"/>
        <v>G</v>
      </c>
    </row>
    <row r="4118" spans="2:22" x14ac:dyDescent="0.25">
      <c r="B4118" t="s">
        <v>1823</v>
      </c>
      <c r="C4118">
        <v>2017</v>
      </c>
      <c r="D4118" t="s">
        <v>378</v>
      </c>
      <c r="E4118" t="s">
        <v>592</v>
      </c>
      <c r="J4118" t="s">
        <v>14</v>
      </c>
      <c r="K4118" t="s">
        <v>1160</v>
      </c>
      <c r="L4118" t="s">
        <v>2873</v>
      </c>
      <c r="M4118" t="s">
        <v>2874</v>
      </c>
      <c r="N4118" t="s">
        <v>433</v>
      </c>
      <c r="O4118" t="s">
        <v>382</v>
      </c>
      <c r="Q4118">
        <v>1</v>
      </c>
      <c r="R4118" s="4"/>
      <c r="S4118" s="9" t="str">
        <f t="shared" si="377"/>
        <v>Astin, Barrett</v>
      </c>
      <c r="T4118" s="9" t="str">
        <f t="shared" si="378"/>
        <v>Topps Main Update    RC</v>
      </c>
      <c r="U4118" s="9" t="str">
        <f>IFERROR(VLOOKUP(S4118,'Lookup '!B:D,3,FALSE)," ")</f>
        <v xml:space="preserve"> </v>
      </c>
      <c r="V4118" s="9" t="str">
        <f t="shared" si="379"/>
        <v>G</v>
      </c>
    </row>
    <row r="4119" spans="2:22" x14ac:dyDescent="0.25">
      <c r="B4119" t="s">
        <v>1823</v>
      </c>
      <c r="C4119">
        <v>2017</v>
      </c>
      <c r="D4119" t="s">
        <v>378</v>
      </c>
      <c r="E4119" t="s">
        <v>592</v>
      </c>
      <c r="K4119" t="s">
        <v>2875</v>
      </c>
      <c r="L4119" t="s">
        <v>2876</v>
      </c>
      <c r="M4119" t="s">
        <v>2170</v>
      </c>
      <c r="N4119" t="s">
        <v>425</v>
      </c>
      <c r="O4119" t="s">
        <v>480</v>
      </c>
      <c r="Q4119">
        <v>1</v>
      </c>
      <c r="R4119" s="4"/>
      <c r="S4119" s="9" t="str">
        <f t="shared" si="377"/>
        <v>Torreyes, Ronald</v>
      </c>
      <c r="T4119" s="9" t="str">
        <f t="shared" si="378"/>
        <v xml:space="preserve">Topps Main Update    </v>
      </c>
      <c r="U4119" s="9" t="str">
        <f>IFERROR(VLOOKUP(S4119,'Lookup '!B:D,3,FALSE)," ")</f>
        <v xml:space="preserve"> </v>
      </c>
      <c r="V4119" s="9" t="str">
        <f t="shared" si="379"/>
        <v>G</v>
      </c>
    </row>
    <row r="4120" spans="2:22" x14ac:dyDescent="0.25">
      <c r="B4120" t="s">
        <v>1823</v>
      </c>
      <c r="C4120">
        <v>2017</v>
      </c>
      <c r="D4120" t="s">
        <v>378</v>
      </c>
      <c r="E4120" t="s">
        <v>592</v>
      </c>
      <c r="J4120" t="s">
        <v>14</v>
      </c>
      <c r="K4120" t="s">
        <v>2877</v>
      </c>
      <c r="L4120" t="s">
        <v>2878</v>
      </c>
      <c r="M4120" t="s">
        <v>1032</v>
      </c>
      <c r="N4120" t="s">
        <v>463</v>
      </c>
      <c r="O4120" t="s">
        <v>382</v>
      </c>
      <c r="Q4120">
        <v>1</v>
      </c>
      <c r="R4120" s="4"/>
      <c r="S4120" s="9" t="str">
        <f t="shared" si="377"/>
        <v>Junis, Jake</v>
      </c>
      <c r="T4120" s="9" t="str">
        <f t="shared" si="378"/>
        <v>Topps Main Update    RC</v>
      </c>
      <c r="U4120" s="9" t="str">
        <f>IFERROR(VLOOKUP(S4120,'Lookup '!B:D,3,FALSE)," ")</f>
        <v xml:space="preserve"> </v>
      </c>
      <c r="V4120" s="9" t="str">
        <f t="shared" si="379"/>
        <v>G</v>
      </c>
    </row>
    <row r="4121" spans="2:22" x14ac:dyDescent="0.25">
      <c r="B4121" t="s">
        <v>1823</v>
      </c>
      <c r="C4121">
        <v>2017</v>
      </c>
      <c r="D4121" t="s">
        <v>378</v>
      </c>
      <c r="E4121" t="s">
        <v>592</v>
      </c>
      <c r="J4121" t="s">
        <v>14</v>
      </c>
      <c r="K4121" t="s">
        <v>1434</v>
      </c>
      <c r="L4121" t="s">
        <v>2159</v>
      </c>
      <c r="M4121" t="s">
        <v>1332</v>
      </c>
      <c r="N4121" t="s">
        <v>781</v>
      </c>
      <c r="O4121" t="s">
        <v>382</v>
      </c>
      <c r="Q4121">
        <v>1</v>
      </c>
      <c r="R4121" s="4"/>
      <c r="S4121" s="9" t="str">
        <f t="shared" si="377"/>
        <v>Freeland, Kyle</v>
      </c>
      <c r="T4121" s="9" t="str">
        <f t="shared" si="378"/>
        <v>Topps Main Update    RC</v>
      </c>
      <c r="U4121" s="9" t="str">
        <f>IFERROR(VLOOKUP(S4121,'Lookup '!B:D,3,FALSE)," ")</f>
        <v xml:space="preserve"> </v>
      </c>
      <c r="V4121" s="9" t="str">
        <f t="shared" si="379"/>
        <v>G</v>
      </c>
    </row>
    <row r="4122" spans="2:22" x14ac:dyDescent="0.25">
      <c r="B4122" t="s">
        <v>1823</v>
      </c>
      <c r="C4122">
        <v>2017</v>
      </c>
      <c r="D4122" t="s">
        <v>378</v>
      </c>
      <c r="E4122" t="s">
        <v>592</v>
      </c>
      <c r="K4122" t="s">
        <v>1926</v>
      </c>
      <c r="L4122" t="s">
        <v>1020</v>
      </c>
      <c r="M4122" t="s">
        <v>1021</v>
      </c>
      <c r="N4122" t="s">
        <v>2847</v>
      </c>
      <c r="O4122" t="s">
        <v>388</v>
      </c>
      <c r="Q4122">
        <v>1</v>
      </c>
      <c r="R4122" s="4">
        <v>0.6</v>
      </c>
      <c r="S4122" s="9" t="str">
        <f t="shared" si="377"/>
        <v>Stanton, Giancarlo</v>
      </c>
      <c r="T4122" s="9" t="str">
        <f t="shared" si="378"/>
        <v xml:space="preserve">Topps Main Update    </v>
      </c>
      <c r="U4122" s="9" t="str">
        <f>IFERROR(VLOOKUP(S4122,'Lookup '!B:D,3,FALSE)," ")</f>
        <v/>
      </c>
      <c r="V4122" s="9" t="str">
        <f t="shared" si="379"/>
        <v>F $.25</v>
      </c>
    </row>
    <row r="4123" spans="2:22" x14ac:dyDescent="0.25">
      <c r="B4123" t="s">
        <v>1823</v>
      </c>
      <c r="C4123">
        <v>2017</v>
      </c>
      <c r="D4123" t="s">
        <v>378</v>
      </c>
      <c r="E4123" t="s">
        <v>592</v>
      </c>
      <c r="J4123" t="s">
        <v>14</v>
      </c>
      <c r="K4123" t="s">
        <v>2879</v>
      </c>
      <c r="L4123" t="s">
        <v>1394</v>
      </c>
      <c r="M4123" t="s">
        <v>614</v>
      </c>
      <c r="N4123" t="s">
        <v>420</v>
      </c>
      <c r="O4123" t="s">
        <v>424</v>
      </c>
      <c r="Q4123">
        <v>1</v>
      </c>
      <c r="R4123" s="4"/>
      <c r="S4123" s="9" t="str">
        <f t="shared" si="377"/>
        <v>Osuna, Jose</v>
      </c>
      <c r="T4123" s="9" t="str">
        <f t="shared" si="378"/>
        <v>Topps Main Update    RC</v>
      </c>
      <c r="U4123" s="9" t="str">
        <f>IFERROR(VLOOKUP(S4123,'Lookup '!B:D,3,FALSE)," ")</f>
        <v xml:space="preserve"> </v>
      </c>
      <c r="V4123" s="9" t="str">
        <f t="shared" si="379"/>
        <v>G</v>
      </c>
    </row>
    <row r="4124" spans="2:22" x14ac:dyDescent="0.25">
      <c r="B4124" t="s">
        <v>1823</v>
      </c>
      <c r="C4124">
        <v>2017</v>
      </c>
      <c r="D4124" t="s">
        <v>378</v>
      </c>
      <c r="E4124" t="s">
        <v>592</v>
      </c>
      <c r="J4124" t="s">
        <v>14</v>
      </c>
      <c r="K4124" t="s">
        <v>1436</v>
      </c>
      <c r="L4124" t="s">
        <v>2832</v>
      </c>
      <c r="M4124" t="s">
        <v>580</v>
      </c>
      <c r="N4124" t="s">
        <v>837</v>
      </c>
      <c r="O4124" t="s">
        <v>382</v>
      </c>
      <c r="Q4124">
        <v>1</v>
      </c>
      <c r="R4124" s="4"/>
      <c r="S4124" s="9" t="str">
        <f t="shared" si="377"/>
        <v>Stanek, Ryne</v>
      </c>
      <c r="T4124" s="9" t="str">
        <f t="shared" si="378"/>
        <v>Topps Main Update    RC</v>
      </c>
      <c r="U4124" s="9" t="str">
        <f>IFERROR(VLOOKUP(S4124,'Lookup '!B:D,3,FALSE)," ")</f>
        <v xml:space="preserve"> </v>
      </c>
      <c r="V4124" s="9" t="str">
        <f t="shared" si="379"/>
        <v>G</v>
      </c>
    </row>
    <row r="4125" spans="2:22" x14ac:dyDescent="0.25">
      <c r="B4125" t="s">
        <v>1823</v>
      </c>
      <c r="C4125">
        <v>2017</v>
      </c>
      <c r="D4125" t="s">
        <v>378</v>
      </c>
      <c r="E4125" t="s">
        <v>592</v>
      </c>
      <c r="J4125" t="s">
        <v>14</v>
      </c>
      <c r="K4125" t="s">
        <v>1439</v>
      </c>
      <c r="L4125" t="s">
        <v>1140</v>
      </c>
      <c r="M4125" t="s">
        <v>2082</v>
      </c>
      <c r="N4125" t="s">
        <v>782</v>
      </c>
      <c r="O4125" t="s">
        <v>382</v>
      </c>
      <c r="Q4125">
        <v>1</v>
      </c>
      <c r="R4125" s="4"/>
      <c r="S4125" s="9" t="str">
        <f t="shared" si="377"/>
        <v>Garcia, Jarlin</v>
      </c>
      <c r="T4125" s="9" t="str">
        <f t="shared" si="378"/>
        <v>Topps Main Update    RC</v>
      </c>
      <c r="U4125" s="9" t="str">
        <f>IFERROR(VLOOKUP(S4125,'Lookup '!B:D,3,FALSE)," ")</f>
        <v xml:space="preserve"> </v>
      </c>
      <c r="V4125" s="9" t="str">
        <f t="shared" si="379"/>
        <v>G</v>
      </c>
    </row>
    <row r="4126" spans="2:22" x14ac:dyDescent="0.25">
      <c r="B4126" t="s">
        <v>1823</v>
      </c>
      <c r="C4126">
        <v>2017</v>
      </c>
      <c r="D4126" t="s">
        <v>378</v>
      </c>
      <c r="E4126" t="s">
        <v>592</v>
      </c>
      <c r="K4126" t="s">
        <v>2880</v>
      </c>
      <c r="L4126" t="s">
        <v>882</v>
      </c>
      <c r="M4126" t="s">
        <v>883</v>
      </c>
      <c r="N4126" t="s">
        <v>782</v>
      </c>
      <c r="O4126" t="s">
        <v>457</v>
      </c>
      <c r="Q4126">
        <v>1</v>
      </c>
      <c r="R4126" s="4">
        <v>0.6</v>
      </c>
      <c r="S4126" s="9" t="str">
        <f t="shared" si="377"/>
        <v>Suzuki, Ichiro</v>
      </c>
      <c r="T4126" s="9" t="str">
        <f t="shared" si="378"/>
        <v xml:space="preserve">Topps Main Update    </v>
      </c>
      <c r="U4126" s="9" t="str">
        <f>IFERROR(VLOOKUP(S4126,'Lookup '!B:D,3,FALSE)," ")</f>
        <v/>
      </c>
      <c r="V4126" s="9" t="str">
        <f t="shared" si="379"/>
        <v>F $.25</v>
      </c>
    </row>
    <row r="4127" spans="2:22" x14ac:dyDescent="0.25">
      <c r="B4127" t="s">
        <v>1823</v>
      </c>
      <c r="C4127">
        <v>2017</v>
      </c>
      <c r="D4127" t="s">
        <v>378</v>
      </c>
      <c r="E4127" t="s">
        <v>592</v>
      </c>
      <c r="K4127" t="s">
        <v>1440</v>
      </c>
      <c r="L4127" t="s">
        <v>1485</v>
      </c>
      <c r="M4127" t="s">
        <v>617</v>
      </c>
      <c r="N4127" t="s">
        <v>387</v>
      </c>
      <c r="O4127" t="s">
        <v>382</v>
      </c>
      <c r="Q4127">
        <v>1</v>
      </c>
      <c r="R4127" s="4"/>
      <c r="S4127" s="9" t="str">
        <f t="shared" si="377"/>
        <v>Boyd, Matt</v>
      </c>
      <c r="T4127" s="9" t="str">
        <f t="shared" si="378"/>
        <v xml:space="preserve">Topps Main Update    </v>
      </c>
      <c r="U4127" s="9" t="str">
        <f>IFERROR(VLOOKUP(S4127,'Lookup '!B:D,3,FALSE)," ")</f>
        <v xml:space="preserve"> </v>
      </c>
      <c r="V4127" s="9" t="str">
        <f t="shared" si="379"/>
        <v>G</v>
      </c>
    </row>
    <row r="4128" spans="2:22" x14ac:dyDescent="0.25">
      <c r="B4128" t="s">
        <v>1823</v>
      </c>
      <c r="C4128">
        <v>2017</v>
      </c>
      <c r="D4128" t="s">
        <v>378</v>
      </c>
      <c r="E4128" t="s">
        <v>592</v>
      </c>
      <c r="K4128" t="s">
        <v>1935</v>
      </c>
      <c r="L4128" t="s">
        <v>1276</v>
      </c>
      <c r="M4128" t="s">
        <v>1277</v>
      </c>
      <c r="N4128" t="s">
        <v>463</v>
      </c>
      <c r="O4128" t="s">
        <v>388</v>
      </c>
      <c r="Q4128">
        <v>1</v>
      </c>
      <c r="R4128" s="4">
        <v>0.4</v>
      </c>
      <c r="S4128" s="9" t="str">
        <f t="shared" si="377"/>
        <v>Soler, Jorge</v>
      </c>
      <c r="T4128" s="9" t="str">
        <f t="shared" si="378"/>
        <v xml:space="preserve">Topps Main Update    </v>
      </c>
      <c r="U4128" s="9" t="str">
        <f>IFERROR(VLOOKUP(S4128,'Lookup '!B:D,3,FALSE)," ")</f>
        <v/>
      </c>
      <c r="V4128" s="9" t="str">
        <f t="shared" si="379"/>
        <v>F $.25</v>
      </c>
    </row>
    <row r="4129" spans="2:22" x14ac:dyDescent="0.25">
      <c r="B4129" t="s">
        <v>1823</v>
      </c>
      <c r="C4129">
        <v>2017</v>
      </c>
      <c r="D4129" t="s">
        <v>378</v>
      </c>
      <c r="E4129" t="s">
        <v>592</v>
      </c>
      <c r="J4129" t="s">
        <v>14</v>
      </c>
      <c r="K4129" t="s">
        <v>1937</v>
      </c>
      <c r="L4129" t="s">
        <v>2881</v>
      </c>
      <c r="M4129" t="s">
        <v>2459</v>
      </c>
      <c r="N4129" t="s">
        <v>555</v>
      </c>
      <c r="O4129" t="s">
        <v>382</v>
      </c>
      <c r="Q4129">
        <v>1</v>
      </c>
      <c r="R4129" s="4"/>
      <c r="S4129" s="9" t="str">
        <f t="shared" si="377"/>
        <v>Lawrence, Casey</v>
      </c>
      <c r="T4129" s="9" t="str">
        <f t="shared" si="378"/>
        <v>Topps Main Update    RC</v>
      </c>
      <c r="U4129" s="9" t="str">
        <f>IFERROR(VLOOKUP(S4129,'Lookup '!B:D,3,FALSE)," ")</f>
        <v xml:space="preserve"> </v>
      </c>
      <c r="V4129" s="9" t="str">
        <f t="shared" si="379"/>
        <v>G</v>
      </c>
    </row>
    <row r="4130" spans="2:22" x14ac:dyDescent="0.25">
      <c r="B4130" t="s">
        <v>1823</v>
      </c>
      <c r="C4130">
        <v>2017</v>
      </c>
      <c r="D4130" t="s">
        <v>378</v>
      </c>
      <c r="E4130" t="s">
        <v>592</v>
      </c>
      <c r="J4130" t="s">
        <v>14</v>
      </c>
      <c r="K4130" t="s">
        <v>2882</v>
      </c>
      <c r="L4130" t="s">
        <v>2538</v>
      </c>
      <c r="M4130" t="s">
        <v>773</v>
      </c>
      <c r="N4130" t="s">
        <v>532</v>
      </c>
      <c r="O4130" t="s">
        <v>388</v>
      </c>
      <c r="Q4130">
        <v>1</v>
      </c>
      <c r="R4130" s="4"/>
      <c r="S4130" s="9" t="str">
        <f t="shared" si="377"/>
        <v>Fisher, Derek</v>
      </c>
      <c r="T4130" s="9" t="str">
        <f t="shared" si="378"/>
        <v>Topps Main Update    RC</v>
      </c>
      <c r="U4130" s="9" t="str">
        <f>IFERROR(VLOOKUP(S4130,'Lookup '!B:D,3,FALSE)," ")</f>
        <v xml:space="preserve"> </v>
      </c>
      <c r="V4130" s="9" t="str">
        <f t="shared" si="379"/>
        <v>G</v>
      </c>
    </row>
    <row r="4131" spans="2:22" x14ac:dyDescent="0.25">
      <c r="B4131" t="s">
        <v>1823</v>
      </c>
      <c r="C4131">
        <v>2017</v>
      </c>
      <c r="D4131" t="s">
        <v>378</v>
      </c>
      <c r="E4131" t="s">
        <v>592</v>
      </c>
      <c r="J4131" t="s">
        <v>14</v>
      </c>
      <c r="K4131" t="s">
        <v>2883</v>
      </c>
      <c r="L4131" t="s">
        <v>2511</v>
      </c>
      <c r="M4131" t="s">
        <v>747</v>
      </c>
      <c r="N4131" t="s">
        <v>425</v>
      </c>
      <c r="O4131" t="s">
        <v>382</v>
      </c>
      <c r="Q4131">
        <v>1</v>
      </c>
      <c r="R4131" s="4">
        <v>2</v>
      </c>
      <c r="S4131" s="9" t="str">
        <f t="shared" si="377"/>
        <v>Montgomery, Jordan</v>
      </c>
      <c r="T4131" s="9" t="str">
        <f t="shared" si="378"/>
        <v>Topps Main Update    RC</v>
      </c>
      <c r="U4131" s="9" t="str">
        <f>IFERROR(VLOOKUP(S4131,'Lookup '!B:D,3,FALSE)," ")</f>
        <v xml:space="preserve"> </v>
      </c>
      <c r="V4131" s="9" t="str">
        <f t="shared" si="379"/>
        <v>E $1</v>
      </c>
    </row>
    <row r="4132" spans="2:22" x14ac:dyDescent="0.25">
      <c r="B4132" t="s">
        <v>1823</v>
      </c>
      <c r="C4132">
        <v>2017</v>
      </c>
      <c r="D4132" t="s">
        <v>378</v>
      </c>
      <c r="E4132" t="s">
        <v>592</v>
      </c>
      <c r="J4132" t="s">
        <v>14</v>
      </c>
      <c r="K4132" t="s">
        <v>1443</v>
      </c>
      <c r="L4132" t="s">
        <v>1573</v>
      </c>
      <c r="M4132" t="s">
        <v>1102</v>
      </c>
      <c r="N4132" t="s">
        <v>556</v>
      </c>
      <c r="O4132" t="s">
        <v>388</v>
      </c>
      <c r="Q4132">
        <v>1</v>
      </c>
      <c r="R4132" s="4"/>
      <c r="S4132" s="9" t="str">
        <f t="shared" si="377"/>
        <v>Alford, Anthony</v>
      </c>
      <c r="T4132" s="9" t="str">
        <f t="shared" si="378"/>
        <v>Topps Main Update    RC</v>
      </c>
      <c r="U4132" s="9" t="str">
        <f>IFERROR(VLOOKUP(S4132,'Lookup '!B:D,3,FALSE)," ")</f>
        <v xml:space="preserve"> </v>
      </c>
      <c r="V4132" s="9" t="str">
        <f t="shared" si="379"/>
        <v>G</v>
      </c>
    </row>
    <row r="4133" spans="2:22" x14ac:dyDescent="0.25">
      <c r="B4133" t="s">
        <v>1823</v>
      </c>
      <c r="C4133">
        <v>2017</v>
      </c>
      <c r="D4133" t="s">
        <v>378</v>
      </c>
      <c r="E4133" t="s">
        <v>592</v>
      </c>
      <c r="J4133" t="s">
        <v>14</v>
      </c>
      <c r="K4133" t="s">
        <v>1938</v>
      </c>
      <c r="L4133" t="s">
        <v>1223</v>
      </c>
      <c r="M4133" t="s">
        <v>461</v>
      </c>
      <c r="N4133" t="s">
        <v>456</v>
      </c>
      <c r="O4133" t="s">
        <v>388</v>
      </c>
      <c r="Q4133">
        <v>1</v>
      </c>
      <c r="R4133" s="4"/>
      <c r="S4133" s="9" t="str">
        <f t="shared" si="377"/>
        <v>Phillips, Brett</v>
      </c>
      <c r="T4133" s="9" t="str">
        <f t="shared" si="378"/>
        <v>Topps Main Update    RC</v>
      </c>
      <c r="U4133" s="9" t="str">
        <f>IFERROR(VLOOKUP(S4133,'Lookup '!B:D,3,FALSE)," ")</f>
        <v xml:space="preserve"> </v>
      </c>
      <c r="V4133" s="9" t="str">
        <f t="shared" si="379"/>
        <v>G</v>
      </c>
    </row>
    <row r="4134" spans="2:22" x14ac:dyDescent="0.25">
      <c r="B4134" t="s">
        <v>1823</v>
      </c>
      <c r="C4134">
        <v>2017</v>
      </c>
      <c r="D4134" t="s">
        <v>378</v>
      </c>
      <c r="E4134" t="s">
        <v>592</v>
      </c>
      <c r="J4134" t="s">
        <v>14</v>
      </c>
      <c r="K4134" t="s">
        <v>2884</v>
      </c>
      <c r="L4134" t="s">
        <v>1381</v>
      </c>
      <c r="M4134" t="s">
        <v>989</v>
      </c>
      <c r="N4134" t="s">
        <v>555</v>
      </c>
      <c r="O4134" t="s">
        <v>382</v>
      </c>
      <c r="Q4134">
        <v>1</v>
      </c>
      <c r="R4134" s="4"/>
      <c r="S4134" s="9" t="str">
        <f t="shared" si="377"/>
        <v>Moore, Andrew</v>
      </c>
      <c r="T4134" s="9" t="str">
        <f t="shared" si="378"/>
        <v>Topps Main Update    RC</v>
      </c>
      <c r="U4134" s="9" t="str">
        <f>IFERROR(VLOOKUP(S4134,'Lookup '!B:D,3,FALSE)," ")</f>
        <v xml:space="preserve"> </v>
      </c>
      <c r="V4134" s="9" t="str">
        <f t="shared" si="379"/>
        <v>G</v>
      </c>
    </row>
    <row r="4135" spans="2:22" x14ac:dyDescent="0.25">
      <c r="B4135" t="s">
        <v>377</v>
      </c>
      <c r="C4135">
        <v>2017</v>
      </c>
      <c r="D4135" t="s">
        <v>378</v>
      </c>
      <c r="E4135" t="s">
        <v>592</v>
      </c>
      <c r="J4135" t="s">
        <v>14</v>
      </c>
      <c r="K4135" t="s">
        <v>2885</v>
      </c>
      <c r="L4135" t="s">
        <v>2054</v>
      </c>
      <c r="M4135" t="s">
        <v>421</v>
      </c>
      <c r="N4135" t="s">
        <v>425</v>
      </c>
      <c r="O4135" t="s">
        <v>388</v>
      </c>
      <c r="Q4135">
        <v>1</v>
      </c>
      <c r="R4135" s="4">
        <v>4</v>
      </c>
      <c r="S4135" s="9" t="str">
        <f t="shared" si="377"/>
        <v>Judge, Aaron</v>
      </c>
      <c r="T4135" s="9" t="str">
        <f t="shared" si="378"/>
        <v>Topps Main Update    RC</v>
      </c>
      <c r="U4135" s="9" t="str">
        <f>IFERROR(VLOOKUP(S4135,'Lookup '!B:D,3,FALSE)," ")</f>
        <v/>
      </c>
      <c r="V4135" s="9" t="str">
        <f t="shared" si="379"/>
        <v>E $1</v>
      </c>
    </row>
    <row r="4136" spans="2:22" x14ac:dyDescent="0.25">
      <c r="B4136" t="s">
        <v>1823</v>
      </c>
      <c r="C4136">
        <v>2017</v>
      </c>
      <c r="D4136" t="s">
        <v>378</v>
      </c>
      <c r="E4136" t="s">
        <v>592</v>
      </c>
      <c r="K4136" t="s">
        <v>1165</v>
      </c>
      <c r="L4136" t="s">
        <v>1019</v>
      </c>
      <c r="M4136" t="s">
        <v>992</v>
      </c>
      <c r="N4136" t="s">
        <v>402</v>
      </c>
      <c r="O4136" t="s">
        <v>382</v>
      </c>
      <c r="Q4136">
        <v>1</v>
      </c>
      <c r="R4136" s="4">
        <v>0.5</v>
      </c>
      <c r="S4136" s="9" t="str">
        <f t="shared" si="377"/>
        <v>Sale, Chris</v>
      </c>
      <c r="T4136" s="9" t="str">
        <f t="shared" si="378"/>
        <v xml:space="preserve">Topps Main Update    </v>
      </c>
      <c r="U4136" s="9" t="str">
        <f>IFERROR(VLOOKUP(S4136,'Lookup '!B:D,3,FALSE)," ")</f>
        <v/>
      </c>
      <c r="V4136" s="9" t="str">
        <f t="shared" si="379"/>
        <v>F $.25</v>
      </c>
    </row>
    <row r="4137" spans="2:22" x14ac:dyDescent="0.25">
      <c r="B4137" t="s">
        <v>1823</v>
      </c>
      <c r="C4137">
        <v>2017</v>
      </c>
      <c r="D4137" t="s">
        <v>378</v>
      </c>
      <c r="E4137" t="s">
        <v>592</v>
      </c>
      <c r="J4137" t="s">
        <v>14</v>
      </c>
      <c r="K4137" t="s">
        <v>1104</v>
      </c>
      <c r="L4137" t="s">
        <v>607</v>
      </c>
      <c r="M4137" t="s">
        <v>2406</v>
      </c>
      <c r="N4137" t="s">
        <v>391</v>
      </c>
      <c r="O4137" t="s">
        <v>388</v>
      </c>
      <c r="Q4137">
        <v>1</v>
      </c>
      <c r="R4137" s="4">
        <v>3</v>
      </c>
      <c r="S4137" s="9" t="str">
        <f t="shared" si="377"/>
        <v>Sierra, Magneuris</v>
      </c>
      <c r="T4137" s="9" t="str">
        <f t="shared" si="378"/>
        <v>Topps Main Update    RC</v>
      </c>
      <c r="U4137" s="9" t="str">
        <f>IFERROR(VLOOKUP(S4137,'Lookup '!B:D,3,FALSE)," ")</f>
        <v xml:space="preserve"> </v>
      </c>
      <c r="V4137" s="9" t="str">
        <f t="shared" si="379"/>
        <v>E $1</v>
      </c>
    </row>
    <row r="4138" spans="2:22" x14ac:dyDescent="0.25">
      <c r="B4138" t="s">
        <v>1823</v>
      </c>
      <c r="C4138">
        <v>2017</v>
      </c>
      <c r="D4138" t="s">
        <v>378</v>
      </c>
      <c r="E4138" t="s">
        <v>592</v>
      </c>
      <c r="J4138" t="s">
        <v>14</v>
      </c>
      <c r="K4138" t="s">
        <v>2825</v>
      </c>
      <c r="L4138" t="s">
        <v>2826</v>
      </c>
      <c r="N4138" t="s">
        <v>420</v>
      </c>
      <c r="Q4138">
        <v>1</v>
      </c>
      <c r="R4138" s="4"/>
      <c r="S4138" s="9" t="str">
        <f t="shared" si="377"/>
        <v xml:space="preserve">Neverauskas,D / Ngoepe,G, </v>
      </c>
      <c r="T4138" s="9" t="str">
        <f t="shared" si="378"/>
        <v>Topps Main Update    RC</v>
      </c>
      <c r="U4138" s="9" t="str">
        <f>IFERROR(VLOOKUP(S4138,'Lookup '!B:D,3,FALSE)," ")</f>
        <v xml:space="preserve"> </v>
      </c>
      <c r="V4138" s="9" t="str">
        <f t="shared" si="379"/>
        <v>G</v>
      </c>
    </row>
    <row r="4139" spans="2:22" x14ac:dyDescent="0.25">
      <c r="B4139" t="s">
        <v>1823</v>
      </c>
      <c r="C4139">
        <v>2017</v>
      </c>
      <c r="D4139" t="s">
        <v>378</v>
      </c>
      <c r="E4139" t="s">
        <v>592</v>
      </c>
      <c r="J4139" t="s">
        <v>14</v>
      </c>
      <c r="K4139" t="s">
        <v>2886</v>
      </c>
      <c r="L4139" t="s">
        <v>2887</v>
      </c>
      <c r="M4139" t="s">
        <v>1346</v>
      </c>
      <c r="N4139" t="s">
        <v>555</v>
      </c>
      <c r="O4139" t="s">
        <v>382</v>
      </c>
      <c r="Q4139">
        <v>1</v>
      </c>
      <c r="R4139" s="4"/>
      <c r="S4139" s="9" t="str">
        <f t="shared" si="377"/>
        <v>Gaviglio, Sam</v>
      </c>
      <c r="T4139" s="9" t="str">
        <f t="shared" si="378"/>
        <v>Topps Main Update    RC</v>
      </c>
      <c r="U4139" s="9" t="str">
        <f>IFERROR(VLOOKUP(S4139,'Lookup '!B:D,3,FALSE)," ")</f>
        <v xml:space="preserve"> </v>
      </c>
      <c r="V4139" s="9" t="str">
        <f t="shared" si="379"/>
        <v>G</v>
      </c>
    </row>
    <row r="4140" spans="2:22" x14ac:dyDescent="0.25">
      <c r="B4140" t="s">
        <v>1823</v>
      </c>
      <c r="C4140">
        <v>2017</v>
      </c>
      <c r="D4140" t="s">
        <v>378</v>
      </c>
      <c r="E4140" t="s">
        <v>592</v>
      </c>
      <c r="J4140" t="s">
        <v>14</v>
      </c>
      <c r="K4140" t="s">
        <v>1166</v>
      </c>
      <c r="L4140" t="s">
        <v>2888</v>
      </c>
      <c r="M4140" t="s">
        <v>531</v>
      </c>
      <c r="N4140" t="s">
        <v>391</v>
      </c>
      <c r="O4140" t="s">
        <v>382</v>
      </c>
      <c r="Q4140">
        <v>1</v>
      </c>
      <c r="R4140" s="4"/>
      <c r="S4140" s="9" t="str">
        <f t="shared" si="377"/>
        <v>Brebbia, John</v>
      </c>
      <c r="T4140" s="9" t="str">
        <f t="shared" si="378"/>
        <v>Topps Main Update    RC</v>
      </c>
      <c r="U4140" s="9" t="str">
        <f>IFERROR(VLOOKUP(S4140,'Lookup '!B:D,3,FALSE)," ")</f>
        <v xml:space="preserve"> </v>
      </c>
      <c r="V4140" s="9" t="str">
        <f t="shared" si="379"/>
        <v>G</v>
      </c>
    </row>
    <row r="4141" spans="2:22" x14ac:dyDescent="0.25">
      <c r="B4141" t="s">
        <v>1823</v>
      </c>
      <c r="C4141">
        <v>2017</v>
      </c>
      <c r="D4141" t="s">
        <v>378</v>
      </c>
      <c r="E4141" t="s">
        <v>592</v>
      </c>
      <c r="J4141" t="s">
        <v>14</v>
      </c>
      <c r="K4141" t="s">
        <v>2889</v>
      </c>
      <c r="L4141" t="s">
        <v>2532</v>
      </c>
      <c r="M4141" t="s">
        <v>1162</v>
      </c>
      <c r="N4141" t="s">
        <v>443</v>
      </c>
      <c r="O4141" t="s">
        <v>480</v>
      </c>
      <c r="Q4141">
        <v>1</v>
      </c>
      <c r="R4141" s="4"/>
      <c r="S4141" s="9" t="str">
        <f t="shared" si="377"/>
        <v>Barreto, Franklin</v>
      </c>
      <c r="T4141" s="9" t="str">
        <f t="shared" si="378"/>
        <v>Topps Main Update    RC</v>
      </c>
      <c r="U4141" s="9" t="str">
        <f>IFERROR(VLOOKUP(S4141,'Lookup '!B:D,3,FALSE)," ")</f>
        <v xml:space="preserve"> </v>
      </c>
      <c r="V4141" s="9" t="str">
        <f t="shared" si="379"/>
        <v>G</v>
      </c>
    </row>
    <row r="4142" spans="2:22" x14ac:dyDescent="0.25">
      <c r="B4142" t="s">
        <v>1823</v>
      </c>
      <c r="C4142">
        <v>2017</v>
      </c>
      <c r="D4142" t="s">
        <v>378</v>
      </c>
      <c r="E4142" t="s">
        <v>592</v>
      </c>
      <c r="K4142" t="s">
        <v>2890</v>
      </c>
      <c r="L4142" t="s">
        <v>2891</v>
      </c>
      <c r="Q4142">
        <v>1</v>
      </c>
      <c r="R4142" s="4">
        <v>0.6</v>
      </c>
      <c r="S4142" s="9" t="str">
        <f t="shared" ref="S4142:S4205" si="382">L4142&amp;", "&amp;M4142</f>
        <v xml:space="preserve">Machado, M / Betts, M, </v>
      </c>
      <c r="T4142" s="9" t="str">
        <f t="shared" si="378"/>
        <v xml:space="preserve">Topps Main Update    </v>
      </c>
      <c r="U4142" s="9" t="str">
        <f>IFERROR(VLOOKUP(S4142,'Lookup '!B:D,3,FALSE)," ")</f>
        <v xml:space="preserve"> </v>
      </c>
      <c r="V4142" s="9" t="str">
        <f t="shared" si="379"/>
        <v>F $.25</v>
      </c>
    </row>
    <row r="4143" spans="2:22" x14ac:dyDescent="0.25">
      <c r="B4143" t="s">
        <v>1823</v>
      </c>
      <c r="C4143">
        <v>2017</v>
      </c>
      <c r="D4143" t="s">
        <v>378</v>
      </c>
      <c r="E4143" t="s">
        <v>592</v>
      </c>
      <c r="J4143" t="s">
        <v>14</v>
      </c>
      <c r="K4143" t="s">
        <v>2892</v>
      </c>
      <c r="L4143" t="s">
        <v>1703</v>
      </c>
      <c r="M4143" t="s">
        <v>1256</v>
      </c>
      <c r="N4143" t="s">
        <v>420</v>
      </c>
      <c r="O4143" t="s">
        <v>382</v>
      </c>
      <c r="Q4143">
        <v>1</v>
      </c>
      <c r="R4143" s="4">
        <v>0.4</v>
      </c>
      <c r="S4143" s="9" t="str">
        <f t="shared" si="382"/>
        <v>Glasnow, Tyler</v>
      </c>
      <c r="T4143" s="9" t="str">
        <f t="shared" si="378"/>
        <v>Topps Main Update    RC</v>
      </c>
      <c r="U4143" s="9" t="str">
        <f>IFERROR(VLOOKUP(S4143,'Lookup '!B:D,3,FALSE)," ")</f>
        <v xml:space="preserve"> </v>
      </c>
      <c r="V4143" s="9" t="str">
        <f t="shared" si="379"/>
        <v>F $.25</v>
      </c>
    </row>
    <row r="4144" spans="2:22" x14ac:dyDescent="0.25">
      <c r="B4144" t="s">
        <v>1823</v>
      </c>
      <c r="C4144">
        <v>2017</v>
      </c>
      <c r="D4144" t="s">
        <v>378</v>
      </c>
      <c r="E4144" t="s">
        <v>592</v>
      </c>
      <c r="J4144" t="s">
        <v>14</v>
      </c>
      <c r="K4144" t="s">
        <v>2893</v>
      </c>
      <c r="L4144" t="s">
        <v>2894</v>
      </c>
      <c r="M4144" t="s">
        <v>1371</v>
      </c>
      <c r="N4144" t="s">
        <v>554</v>
      </c>
      <c r="O4144" t="s">
        <v>388</v>
      </c>
      <c r="Q4144">
        <v>1</v>
      </c>
      <c r="R4144" s="4"/>
      <c r="S4144" s="9" t="str">
        <f t="shared" si="382"/>
        <v>Zimmer, Bradley</v>
      </c>
      <c r="T4144" s="9" t="str">
        <f t="shared" ref="T4144:T4207" si="383">CONCATENATE(D4144&amp;" "&amp;E4144&amp;" "&amp;F4144&amp;" "&amp;G4144&amp;" "&amp;H4144&amp;" "&amp;I4144&amp;J4144)</f>
        <v>Topps Main Update    RC</v>
      </c>
      <c r="U4144" s="9" t="str">
        <f>IFERROR(VLOOKUP(S4144,'Lookup '!B:D,3,FALSE)," ")</f>
        <v xml:space="preserve"> </v>
      </c>
      <c r="V4144" s="9" t="str">
        <f t="shared" si="379"/>
        <v>G</v>
      </c>
    </row>
    <row r="4145" spans="2:22" x14ac:dyDescent="0.25">
      <c r="B4145" t="s">
        <v>1823</v>
      </c>
      <c r="C4145">
        <v>2017</v>
      </c>
      <c r="D4145" t="s">
        <v>378</v>
      </c>
      <c r="E4145" t="s">
        <v>592</v>
      </c>
      <c r="J4145" t="s">
        <v>14</v>
      </c>
      <c r="K4145" t="s">
        <v>2895</v>
      </c>
      <c r="L4145" t="s">
        <v>1615</v>
      </c>
      <c r="M4145" t="s">
        <v>1616</v>
      </c>
      <c r="N4145" t="s">
        <v>402</v>
      </c>
      <c r="O4145" t="s">
        <v>440</v>
      </c>
      <c r="Q4145">
        <v>1</v>
      </c>
      <c r="R4145" s="4">
        <v>1</v>
      </c>
      <c r="S4145" s="9" t="str">
        <f t="shared" si="382"/>
        <v>Moncada, Yoan</v>
      </c>
      <c r="T4145" s="9" t="str">
        <f t="shared" si="383"/>
        <v>Topps Main Update    RC</v>
      </c>
      <c r="U4145" s="9" t="str">
        <f>IFERROR(VLOOKUP(S4145,'Lookup '!B:D,3,FALSE)," ")</f>
        <v/>
      </c>
      <c r="V4145" s="9" t="str">
        <f t="shared" si="379"/>
        <v>E $1</v>
      </c>
    </row>
    <row r="4146" spans="2:22" x14ac:dyDescent="0.25">
      <c r="B4146" t="s">
        <v>1823</v>
      </c>
      <c r="C4146">
        <v>2017</v>
      </c>
      <c r="D4146" t="s">
        <v>378</v>
      </c>
      <c r="E4146" t="s">
        <v>592</v>
      </c>
      <c r="J4146" t="s">
        <v>14</v>
      </c>
      <c r="K4146" t="s">
        <v>1169</v>
      </c>
      <c r="L4146" t="s">
        <v>2896</v>
      </c>
      <c r="M4146" t="s">
        <v>1340</v>
      </c>
      <c r="N4146" t="s">
        <v>405</v>
      </c>
      <c r="O4146" t="s">
        <v>388</v>
      </c>
      <c r="Q4146">
        <v>1</v>
      </c>
      <c r="R4146" s="4"/>
      <c r="S4146" s="9" t="str">
        <f t="shared" si="382"/>
        <v>Slater, Austin</v>
      </c>
      <c r="T4146" s="9" t="str">
        <f t="shared" si="383"/>
        <v>Topps Main Update    RC</v>
      </c>
      <c r="U4146" s="9" t="str">
        <f>IFERROR(VLOOKUP(S4146,'Lookup '!B:D,3,FALSE)," ")</f>
        <v xml:space="preserve"> </v>
      </c>
      <c r="V4146" s="9" t="str">
        <f t="shared" si="379"/>
        <v>G</v>
      </c>
    </row>
    <row r="4147" spans="2:22" x14ac:dyDescent="0.25">
      <c r="B4147" t="s">
        <v>1823</v>
      </c>
      <c r="C4147">
        <v>2017</v>
      </c>
      <c r="D4147" t="s">
        <v>378</v>
      </c>
      <c r="E4147" t="s">
        <v>592</v>
      </c>
      <c r="J4147" t="s">
        <v>14</v>
      </c>
      <c r="K4147" t="s">
        <v>1448</v>
      </c>
      <c r="L4147" t="s">
        <v>2088</v>
      </c>
      <c r="M4147" t="s">
        <v>1306</v>
      </c>
      <c r="N4147" t="s">
        <v>781</v>
      </c>
      <c r="O4147" t="s">
        <v>382</v>
      </c>
      <c r="Q4147">
        <v>1</v>
      </c>
      <c r="R4147" s="4"/>
      <c r="S4147" s="9" t="str">
        <f t="shared" si="382"/>
        <v>Senzatela, Antonio</v>
      </c>
      <c r="T4147" s="9" t="str">
        <f t="shared" si="383"/>
        <v>Topps Main Update    RC</v>
      </c>
      <c r="U4147" s="9" t="str">
        <f>IFERROR(VLOOKUP(S4147,'Lookup '!B:D,3,FALSE)," ")</f>
        <v xml:space="preserve"> </v>
      </c>
      <c r="V4147" s="9" t="str">
        <f t="shared" si="379"/>
        <v>G</v>
      </c>
    </row>
    <row r="4148" spans="2:22" x14ac:dyDescent="0.25">
      <c r="B4148" t="s">
        <v>1823</v>
      </c>
      <c r="C4148">
        <v>2017</v>
      </c>
      <c r="D4148" t="s">
        <v>378</v>
      </c>
      <c r="E4148" t="s">
        <v>592</v>
      </c>
      <c r="J4148" t="s">
        <v>14</v>
      </c>
      <c r="K4148" t="s">
        <v>2897</v>
      </c>
      <c r="L4148" t="s">
        <v>2898</v>
      </c>
      <c r="M4148" t="s">
        <v>2899</v>
      </c>
      <c r="N4148" t="s">
        <v>417</v>
      </c>
      <c r="O4148" t="s">
        <v>382</v>
      </c>
      <c r="Q4148">
        <v>1</v>
      </c>
      <c r="R4148" s="4"/>
      <c r="S4148" s="9" t="str">
        <f t="shared" si="382"/>
        <v>Middleton, Keynan</v>
      </c>
      <c r="T4148" s="9" t="str">
        <f t="shared" si="383"/>
        <v>Topps Main Update    RC</v>
      </c>
      <c r="U4148" s="9" t="str">
        <f>IFERROR(VLOOKUP(S4148,'Lookup '!B:D,3,FALSE)," ")</f>
        <v xml:space="preserve"> </v>
      </c>
      <c r="V4148" s="9" t="str">
        <f t="shared" ref="V4148:V4210" si="384">IF(R4148&gt;0.249,IF(R4148&gt;0.99,IF(R4148&gt;4.99,IF(R4148&gt;9.99,IF(R4148&gt;49.99,IF(R4148&gt;99.99,"A $100","B $50"),"C $10"),"D $5"),"E $1"),"F $.25"),"G")</f>
        <v>G</v>
      </c>
    </row>
    <row r="4149" spans="2:22" x14ac:dyDescent="0.25">
      <c r="B4149" t="s">
        <v>1823</v>
      </c>
      <c r="C4149">
        <v>2017</v>
      </c>
      <c r="D4149" t="s">
        <v>378</v>
      </c>
      <c r="E4149" t="s">
        <v>592</v>
      </c>
      <c r="J4149" t="s">
        <v>14</v>
      </c>
      <c r="K4149" t="s">
        <v>1449</v>
      </c>
      <c r="L4149" t="s">
        <v>1565</v>
      </c>
      <c r="M4149" t="s">
        <v>907</v>
      </c>
      <c r="N4149" t="s">
        <v>555</v>
      </c>
      <c r="O4149" t="s">
        <v>382</v>
      </c>
      <c r="Q4149">
        <v>1</v>
      </c>
      <c r="R4149" s="4"/>
      <c r="S4149" s="9" t="str">
        <f t="shared" si="382"/>
        <v>DeJong, Chase</v>
      </c>
      <c r="T4149" s="9" t="str">
        <f t="shared" si="383"/>
        <v>Topps Main Update    RC</v>
      </c>
      <c r="U4149" s="9" t="str">
        <f>IFERROR(VLOOKUP(S4149,'Lookup '!B:D,3,FALSE)," ")</f>
        <v xml:space="preserve"> </v>
      </c>
      <c r="V4149" s="9" t="str">
        <f t="shared" si="384"/>
        <v>G</v>
      </c>
    </row>
    <row r="4150" spans="2:22" x14ac:dyDescent="0.25">
      <c r="B4150" t="s">
        <v>1823</v>
      </c>
      <c r="C4150">
        <v>2017</v>
      </c>
      <c r="D4150" t="s">
        <v>378</v>
      </c>
      <c r="E4150" t="s">
        <v>592</v>
      </c>
      <c r="J4150" t="s">
        <v>14</v>
      </c>
      <c r="K4150" t="s">
        <v>1065</v>
      </c>
      <c r="L4150" t="s">
        <v>1286</v>
      </c>
      <c r="M4150" t="s">
        <v>908</v>
      </c>
      <c r="N4150" t="s">
        <v>433</v>
      </c>
      <c r="O4150" t="s">
        <v>382</v>
      </c>
      <c r="Q4150">
        <v>1</v>
      </c>
      <c r="R4150" s="4"/>
      <c r="S4150" s="9" t="str">
        <f t="shared" si="382"/>
        <v>Castillo, Luis</v>
      </c>
      <c r="T4150" s="9" t="str">
        <f t="shared" si="383"/>
        <v>Topps Main Update    RC</v>
      </c>
      <c r="U4150" s="9" t="str">
        <f>IFERROR(VLOOKUP(S4150,'Lookup '!B:D,3,FALSE)," ")</f>
        <v xml:space="preserve"> </v>
      </c>
      <c r="V4150" s="9" t="str">
        <f t="shared" si="384"/>
        <v>G</v>
      </c>
    </row>
    <row r="4151" spans="2:22" x14ac:dyDescent="0.25">
      <c r="B4151" t="s">
        <v>1823</v>
      </c>
      <c r="C4151">
        <v>2017</v>
      </c>
      <c r="D4151" t="s">
        <v>378</v>
      </c>
      <c r="E4151" t="s">
        <v>592</v>
      </c>
      <c r="J4151" t="s">
        <v>14</v>
      </c>
      <c r="K4151" t="s">
        <v>2900</v>
      </c>
      <c r="L4151" t="s">
        <v>1558</v>
      </c>
      <c r="M4151" t="s">
        <v>1559</v>
      </c>
      <c r="N4151" t="s">
        <v>433</v>
      </c>
      <c r="O4151" t="s">
        <v>382</v>
      </c>
      <c r="Q4151">
        <v>1</v>
      </c>
      <c r="R4151" s="4"/>
      <c r="S4151" s="9" t="str">
        <f t="shared" si="382"/>
        <v>Romano, Sal</v>
      </c>
      <c r="T4151" s="9" t="str">
        <f t="shared" si="383"/>
        <v>Topps Main Update    RC</v>
      </c>
      <c r="U4151" s="9" t="str">
        <f>IFERROR(VLOOKUP(S4151,'Lookup '!B:D,3,FALSE)," ")</f>
        <v xml:space="preserve"> </v>
      </c>
      <c r="V4151" s="9" t="str">
        <f t="shared" si="384"/>
        <v>G</v>
      </c>
    </row>
    <row r="4152" spans="2:22" x14ac:dyDescent="0.25">
      <c r="B4152" t="s">
        <v>1823</v>
      </c>
      <c r="C4152">
        <v>2017</v>
      </c>
      <c r="D4152" t="s">
        <v>378</v>
      </c>
      <c r="E4152" t="s">
        <v>592</v>
      </c>
      <c r="K4152" t="s">
        <v>1951</v>
      </c>
      <c r="L4152" t="s">
        <v>1134</v>
      </c>
      <c r="M4152" t="s">
        <v>1135</v>
      </c>
      <c r="N4152" t="s">
        <v>966</v>
      </c>
      <c r="O4152" t="s">
        <v>388</v>
      </c>
      <c r="Q4152">
        <v>1</v>
      </c>
      <c r="R4152" s="4">
        <v>1</v>
      </c>
      <c r="S4152" s="9" t="str">
        <f t="shared" si="382"/>
        <v>Harper, Bryce</v>
      </c>
      <c r="T4152" s="9" t="str">
        <f t="shared" si="383"/>
        <v xml:space="preserve">Topps Main Update    </v>
      </c>
      <c r="U4152" s="9" t="str">
        <f>IFERROR(VLOOKUP(S4152,'Lookup '!B:D,3,FALSE)," ")</f>
        <v/>
      </c>
      <c r="V4152" s="9" t="str">
        <f t="shared" si="384"/>
        <v>E $1</v>
      </c>
    </row>
    <row r="4153" spans="2:22" x14ac:dyDescent="0.25">
      <c r="B4153" t="s">
        <v>1823</v>
      </c>
      <c r="C4153">
        <v>2017</v>
      </c>
      <c r="D4153" t="s">
        <v>378</v>
      </c>
      <c r="E4153" t="s">
        <v>592</v>
      </c>
      <c r="J4153" t="s">
        <v>14</v>
      </c>
      <c r="K4153" t="s">
        <v>1105</v>
      </c>
      <c r="L4153" t="s">
        <v>2901</v>
      </c>
      <c r="M4153" t="s">
        <v>2902</v>
      </c>
      <c r="N4153" t="s">
        <v>402</v>
      </c>
      <c r="O4153" t="s">
        <v>440</v>
      </c>
      <c r="Q4153">
        <v>1</v>
      </c>
      <c r="R4153" s="4"/>
      <c r="S4153" s="9" t="str">
        <f t="shared" si="382"/>
        <v>Tzu-Wei, Lin</v>
      </c>
      <c r="T4153" s="9" t="str">
        <f t="shared" si="383"/>
        <v>Topps Main Update    RC</v>
      </c>
      <c r="U4153" s="9" t="str">
        <f>IFERROR(VLOOKUP(S4153,'Lookup '!B:D,3,FALSE)," ")</f>
        <v xml:space="preserve"> </v>
      </c>
      <c r="V4153" s="9" t="str">
        <f t="shared" si="384"/>
        <v>G</v>
      </c>
    </row>
    <row r="4154" spans="2:22" x14ac:dyDescent="0.25">
      <c r="B4154" t="s">
        <v>1823</v>
      </c>
      <c r="C4154">
        <v>2017</v>
      </c>
      <c r="D4154" t="s">
        <v>378</v>
      </c>
      <c r="E4154" t="s">
        <v>592</v>
      </c>
      <c r="K4154" t="s">
        <v>1452</v>
      </c>
      <c r="L4154" t="s">
        <v>2903</v>
      </c>
      <c r="M4154" t="s">
        <v>1322</v>
      </c>
      <c r="N4154" t="s">
        <v>446</v>
      </c>
      <c r="O4154" t="s">
        <v>382</v>
      </c>
      <c r="Q4154">
        <v>1</v>
      </c>
      <c r="R4154" s="4"/>
      <c r="S4154" s="9" t="str">
        <f t="shared" si="382"/>
        <v>Overton, Dillon</v>
      </c>
      <c r="T4154" s="9" t="str">
        <f t="shared" si="383"/>
        <v xml:space="preserve">Topps Main Update    </v>
      </c>
      <c r="U4154" s="9" t="str">
        <f>IFERROR(VLOOKUP(S4154,'Lookup '!B:D,3,FALSE)," ")</f>
        <v xml:space="preserve"> </v>
      </c>
      <c r="V4154" s="9" t="str">
        <f t="shared" si="384"/>
        <v>G</v>
      </c>
    </row>
    <row r="4155" spans="2:22" x14ac:dyDescent="0.25">
      <c r="B4155" t="s">
        <v>1823</v>
      </c>
      <c r="C4155">
        <v>2017</v>
      </c>
      <c r="D4155" t="s">
        <v>378</v>
      </c>
      <c r="E4155" t="s">
        <v>592</v>
      </c>
      <c r="J4155" t="s">
        <v>14</v>
      </c>
      <c r="K4155" t="s">
        <v>1175</v>
      </c>
      <c r="L4155" t="s">
        <v>2057</v>
      </c>
      <c r="M4155" t="s">
        <v>361</v>
      </c>
      <c r="N4155" t="s">
        <v>781</v>
      </c>
      <c r="O4155" t="s">
        <v>388</v>
      </c>
      <c r="Q4155">
        <v>1</v>
      </c>
      <c r="R4155" s="4"/>
      <c r="S4155" s="9" t="str">
        <f t="shared" si="382"/>
        <v>Dahl, David</v>
      </c>
      <c r="T4155" s="9" t="str">
        <f t="shared" si="383"/>
        <v>Topps Main Update    RC</v>
      </c>
      <c r="U4155" s="9" t="str">
        <f>IFERROR(VLOOKUP(S4155,'Lookup '!B:D,3,FALSE)," ")</f>
        <v xml:space="preserve"> </v>
      </c>
      <c r="V4155" s="9" t="str">
        <f t="shared" si="384"/>
        <v>G</v>
      </c>
    </row>
    <row r="4156" spans="2:22" x14ac:dyDescent="0.25">
      <c r="B4156" t="s">
        <v>1823</v>
      </c>
      <c r="C4156">
        <v>2017</v>
      </c>
      <c r="D4156" t="s">
        <v>378</v>
      </c>
      <c r="E4156" t="s">
        <v>592</v>
      </c>
      <c r="J4156" t="s">
        <v>14</v>
      </c>
      <c r="K4156" t="s">
        <v>1952</v>
      </c>
      <c r="L4156" t="s">
        <v>2904</v>
      </c>
      <c r="N4156" t="s">
        <v>837</v>
      </c>
      <c r="Q4156">
        <v>1</v>
      </c>
      <c r="R4156" s="4"/>
      <c r="S4156" s="9" t="str">
        <f t="shared" si="382"/>
        <v xml:space="preserve">Alvarado,J / Pruitt,A, </v>
      </c>
      <c r="T4156" s="9" t="str">
        <f t="shared" si="383"/>
        <v>Topps Main Update    RC</v>
      </c>
      <c r="U4156" s="9" t="str">
        <f>IFERROR(VLOOKUP(S4156,'Lookup '!B:D,3,FALSE)," ")</f>
        <v xml:space="preserve"> </v>
      </c>
      <c r="V4156" s="9" t="str">
        <f t="shared" si="384"/>
        <v>G</v>
      </c>
    </row>
    <row r="4157" spans="2:22" x14ac:dyDescent="0.25">
      <c r="B4157" t="s">
        <v>1823</v>
      </c>
      <c r="C4157">
        <v>2017</v>
      </c>
      <c r="D4157" t="s">
        <v>378</v>
      </c>
      <c r="E4157" t="s">
        <v>592</v>
      </c>
      <c r="J4157" t="s">
        <v>14</v>
      </c>
      <c r="K4157" t="s">
        <v>1066</v>
      </c>
      <c r="L4157" t="s">
        <v>2905</v>
      </c>
      <c r="N4157" t="s">
        <v>425</v>
      </c>
      <c r="Q4157">
        <v>1</v>
      </c>
      <c r="R4157" s="4">
        <v>4</v>
      </c>
      <c r="S4157" s="9" t="str">
        <f t="shared" si="382"/>
        <v xml:space="preserve">Judge,A / Bird, G, </v>
      </c>
      <c r="T4157" s="9" t="str">
        <f t="shared" si="383"/>
        <v>Topps Main Update    RC</v>
      </c>
      <c r="U4157" s="9" t="str">
        <f>IFERROR(VLOOKUP(S4157,'Lookup '!B:D,3,FALSE)," ")</f>
        <v xml:space="preserve"> </v>
      </c>
      <c r="V4157" s="9" t="str">
        <f t="shared" si="384"/>
        <v>E $1</v>
      </c>
    </row>
    <row r="4158" spans="2:22" x14ac:dyDescent="0.25">
      <c r="B4158" t="s">
        <v>1823</v>
      </c>
      <c r="C4158">
        <v>2017</v>
      </c>
      <c r="D4158" t="s">
        <v>378</v>
      </c>
      <c r="E4158" t="s">
        <v>592</v>
      </c>
      <c r="K4158" t="s">
        <v>1954</v>
      </c>
      <c r="L4158" t="s">
        <v>1872</v>
      </c>
      <c r="M4158" t="s">
        <v>963</v>
      </c>
      <c r="N4158" t="s">
        <v>555</v>
      </c>
      <c r="O4158" t="s">
        <v>382</v>
      </c>
      <c r="Q4158">
        <v>1</v>
      </c>
      <c r="R4158" s="4"/>
      <c r="S4158" s="9" t="str">
        <f t="shared" si="382"/>
        <v>Pazos, James</v>
      </c>
      <c r="T4158" s="9" t="str">
        <f t="shared" si="383"/>
        <v xml:space="preserve">Topps Main Update    </v>
      </c>
      <c r="U4158" s="9" t="str">
        <f>IFERROR(VLOOKUP(S4158,'Lookup '!B:D,3,FALSE)," ")</f>
        <v xml:space="preserve"> </v>
      </c>
      <c r="V4158" s="9" t="str">
        <f t="shared" si="384"/>
        <v>G</v>
      </c>
    </row>
    <row r="4159" spans="2:22" x14ac:dyDescent="0.25">
      <c r="B4159" t="s">
        <v>1823</v>
      </c>
      <c r="C4159">
        <v>2017</v>
      </c>
      <c r="D4159" t="s">
        <v>378</v>
      </c>
      <c r="E4159" t="s">
        <v>592</v>
      </c>
      <c r="J4159" t="s">
        <v>14</v>
      </c>
      <c r="K4159" t="s">
        <v>1067</v>
      </c>
      <c r="L4159" t="s">
        <v>2060</v>
      </c>
      <c r="M4159" t="s">
        <v>801</v>
      </c>
      <c r="N4159" t="s">
        <v>532</v>
      </c>
      <c r="O4159" t="s">
        <v>440</v>
      </c>
      <c r="Q4159">
        <v>1</v>
      </c>
      <c r="R4159" s="4">
        <v>1</v>
      </c>
      <c r="S4159" s="9" t="str">
        <f t="shared" si="382"/>
        <v>Bregman, Alex</v>
      </c>
      <c r="T4159" s="9" t="str">
        <f t="shared" si="383"/>
        <v>Topps Main Update    RC</v>
      </c>
      <c r="U4159" s="9">
        <f>IFERROR(VLOOKUP(S4159,'Lookup '!B:D,3,FALSE)," ")</f>
        <v>0</v>
      </c>
      <c r="V4159" s="9" t="str">
        <f t="shared" si="384"/>
        <v>E $1</v>
      </c>
    </row>
    <row r="4160" spans="2:22" x14ac:dyDescent="0.25">
      <c r="B4160" t="s">
        <v>1823</v>
      </c>
      <c r="C4160">
        <v>2017</v>
      </c>
      <c r="D4160" t="s">
        <v>378</v>
      </c>
      <c r="E4160" t="s">
        <v>592</v>
      </c>
      <c r="J4160" t="s">
        <v>14</v>
      </c>
      <c r="K4160" t="s">
        <v>1955</v>
      </c>
      <c r="L4160" t="s">
        <v>575</v>
      </c>
      <c r="M4160" t="s">
        <v>2906</v>
      </c>
      <c r="N4160" t="s">
        <v>554</v>
      </c>
      <c r="O4160" t="s">
        <v>440</v>
      </c>
      <c r="Q4160">
        <v>1</v>
      </c>
      <c r="R4160" s="4"/>
      <c r="S4160" s="9" t="str">
        <f t="shared" si="382"/>
        <v>Diaz, Yandy</v>
      </c>
      <c r="T4160" s="9" t="str">
        <f t="shared" si="383"/>
        <v>Topps Main Update    RC</v>
      </c>
      <c r="U4160" s="9" t="str">
        <f>IFERROR(VLOOKUP(S4160,'Lookup '!B:D,3,FALSE)," ")</f>
        <v xml:space="preserve"> </v>
      </c>
      <c r="V4160" s="9" t="str">
        <f t="shared" si="384"/>
        <v>G</v>
      </c>
    </row>
    <row r="4161" spans="2:22" x14ac:dyDescent="0.25">
      <c r="B4161" t="s">
        <v>1823</v>
      </c>
      <c r="C4161">
        <v>2017</v>
      </c>
      <c r="D4161" t="s">
        <v>378</v>
      </c>
      <c r="E4161" t="s">
        <v>592</v>
      </c>
      <c r="J4161" t="s">
        <v>14</v>
      </c>
      <c r="K4161" t="s">
        <v>1959</v>
      </c>
      <c r="L4161" t="s">
        <v>1354</v>
      </c>
      <c r="M4161" t="s">
        <v>2907</v>
      </c>
      <c r="N4161" t="s">
        <v>433</v>
      </c>
      <c r="O4161" t="s">
        <v>388</v>
      </c>
      <c r="Q4161">
        <v>1</v>
      </c>
      <c r="R4161" s="4"/>
      <c r="S4161" s="9" t="str">
        <f t="shared" si="382"/>
        <v>Ervin, Phillip</v>
      </c>
      <c r="T4161" s="9" t="str">
        <f t="shared" si="383"/>
        <v>Topps Main Update    RC</v>
      </c>
      <c r="U4161" s="9" t="str">
        <f>IFERROR(VLOOKUP(S4161,'Lookup '!B:D,3,FALSE)," ")</f>
        <v/>
      </c>
      <c r="V4161" s="9" t="str">
        <f t="shared" si="384"/>
        <v>G</v>
      </c>
    </row>
    <row r="4162" spans="2:22" x14ac:dyDescent="0.25">
      <c r="B4162" t="s">
        <v>1823</v>
      </c>
      <c r="C4162">
        <v>2017</v>
      </c>
      <c r="D4162" t="s">
        <v>378</v>
      </c>
      <c r="E4162" t="s">
        <v>592</v>
      </c>
      <c r="J4162" t="s">
        <v>14</v>
      </c>
      <c r="K4162" t="s">
        <v>2908</v>
      </c>
      <c r="L4162" t="s">
        <v>2909</v>
      </c>
      <c r="M4162" t="s">
        <v>2838</v>
      </c>
      <c r="N4162" t="s">
        <v>782</v>
      </c>
      <c r="O4162" t="s">
        <v>480</v>
      </c>
      <c r="Q4162">
        <v>1</v>
      </c>
      <c r="R4162" s="4"/>
      <c r="S4162" s="9" t="str">
        <f t="shared" si="382"/>
        <v>Riddle, JT</v>
      </c>
      <c r="T4162" s="9" t="str">
        <f t="shared" si="383"/>
        <v>Topps Main Update    RC</v>
      </c>
      <c r="U4162" s="9" t="str">
        <f>IFERROR(VLOOKUP(S4162,'Lookup '!B:D,3,FALSE)," ")</f>
        <v xml:space="preserve"> </v>
      </c>
      <c r="V4162" s="9" t="str">
        <f t="shared" si="384"/>
        <v>G</v>
      </c>
    </row>
    <row r="4163" spans="2:22" x14ac:dyDescent="0.25">
      <c r="B4163" t="s">
        <v>1823</v>
      </c>
      <c r="C4163">
        <v>2017</v>
      </c>
      <c r="D4163" t="s">
        <v>378</v>
      </c>
      <c r="E4163" t="s">
        <v>592</v>
      </c>
      <c r="J4163" t="s">
        <v>14</v>
      </c>
      <c r="K4163" t="s">
        <v>1453</v>
      </c>
      <c r="L4163" t="s">
        <v>2910</v>
      </c>
      <c r="N4163" t="s">
        <v>381</v>
      </c>
      <c r="Q4163">
        <v>1</v>
      </c>
      <c r="R4163" s="4"/>
      <c r="S4163" s="9" t="str">
        <f t="shared" si="382"/>
        <v xml:space="preserve">Knapp, A / Lively, B, </v>
      </c>
      <c r="T4163" s="9" t="str">
        <f t="shared" si="383"/>
        <v>Topps Main Update    RC</v>
      </c>
      <c r="U4163" s="9" t="str">
        <f>IFERROR(VLOOKUP(S4163,'Lookup '!B:D,3,FALSE)," ")</f>
        <v xml:space="preserve"> </v>
      </c>
      <c r="V4163" s="9" t="str">
        <f t="shared" si="384"/>
        <v>G</v>
      </c>
    </row>
    <row r="4164" spans="2:22" x14ac:dyDescent="0.25">
      <c r="B4164" t="s">
        <v>1823</v>
      </c>
      <c r="C4164">
        <v>2017</v>
      </c>
      <c r="D4164" t="s">
        <v>378</v>
      </c>
      <c r="E4164" t="s">
        <v>592</v>
      </c>
      <c r="J4164" t="s">
        <v>14</v>
      </c>
      <c r="K4164" t="s">
        <v>1069</v>
      </c>
      <c r="L4164" t="s">
        <v>2911</v>
      </c>
      <c r="M4164" t="s">
        <v>949</v>
      </c>
      <c r="N4164" t="s">
        <v>395</v>
      </c>
      <c r="O4164" t="s">
        <v>382</v>
      </c>
      <c r="Q4164">
        <v>1</v>
      </c>
      <c r="R4164" s="4"/>
      <c r="S4164" s="9" t="str">
        <f t="shared" si="382"/>
        <v>Haley, Justin</v>
      </c>
      <c r="T4164" s="9" t="str">
        <f t="shared" si="383"/>
        <v>Topps Main Update    RC</v>
      </c>
      <c r="U4164" s="9" t="str">
        <f>IFERROR(VLOOKUP(S4164,'Lookup '!B:D,3,FALSE)," ")</f>
        <v xml:space="preserve"> </v>
      </c>
      <c r="V4164" s="9" t="str">
        <f t="shared" si="384"/>
        <v>G</v>
      </c>
    </row>
    <row r="4165" spans="2:22" x14ac:dyDescent="0.25">
      <c r="B4165" t="s">
        <v>1823</v>
      </c>
      <c r="C4165">
        <v>2017</v>
      </c>
      <c r="D4165" t="s">
        <v>378</v>
      </c>
      <c r="E4165" t="s">
        <v>592</v>
      </c>
      <c r="J4165" t="s">
        <v>14</v>
      </c>
      <c r="K4165" t="s">
        <v>2912</v>
      </c>
      <c r="L4165" t="s">
        <v>1663</v>
      </c>
      <c r="M4165" t="s">
        <v>1086</v>
      </c>
      <c r="N4165" t="s">
        <v>423</v>
      </c>
      <c r="O4165" t="s">
        <v>382</v>
      </c>
      <c r="Q4165">
        <v>1</v>
      </c>
      <c r="R4165" s="4"/>
      <c r="S4165" s="9" t="str">
        <f t="shared" si="382"/>
        <v>Newcomb, Sean</v>
      </c>
      <c r="T4165" s="9" t="str">
        <f t="shared" si="383"/>
        <v>Topps Main Update    RC</v>
      </c>
      <c r="U4165" s="9" t="str">
        <f>IFERROR(VLOOKUP(S4165,'Lookup '!B:D,3,FALSE)," ")</f>
        <v xml:space="preserve"> </v>
      </c>
      <c r="V4165" s="9" t="str">
        <f t="shared" si="384"/>
        <v>G</v>
      </c>
    </row>
    <row r="4166" spans="2:22" x14ac:dyDescent="0.25">
      <c r="B4166" t="s">
        <v>377</v>
      </c>
      <c r="C4166">
        <v>2017</v>
      </c>
      <c r="D4166" t="s">
        <v>378</v>
      </c>
      <c r="E4166" t="s">
        <v>592</v>
      </c>
      <c r="J4166" t="s">
        <v>14</v>
      </c>
      <c r="K4166" t="s">
        <v>1071</v>
      </c>
      <c r="L4166" t="s">
        <v>2054</v>
      </c>
      <c r="M4166" t="s">
        <v>421</v>
      </c>
      <c r="N4166" t="s">
        <v>425</v>
      </c>
      <c r="O4166" t="s">
        <v>388</v>
      </c>
      <c r="Q4166">
        <v>1</v>
      </c>
      <c r="R4166" s="4">
        <v>4</v>
      </c>
      <c r="S4166" s="9" t="str">
        <f t="shared" si="382"/>
        <v>Judge, Aaron</v>
      </c>
      <c r="T4166" s="9" t="str">
        <f t="shared" si="383"/>
        <v>Topps Main Update    RC</v>
      </c>
      <c r="U4166" s="9" t="str">
        <f>IFERROR(VLOOKUP(S4166,'Lookup '!B:D,3,FALSE)," ")</f>
        <v/>
      </c>
      <c r="V4166" s="9" t="str">
        <f t="shared" si="384"/>
        <v>E $1</v>
      </c>
    </row>
    <row r="4167" spans="2:22" x14ac:dyDescent="0.25">
      <c r="B4167" t="s">
        <v>1823</v>
      </c>
      <c r="C4167">
        <v>2017</v>
      </c>
      <c r="D4167" t="s">
        <v>378</v>
      </c>
      <c r="E4167" t="s">
        <v>592</v>
      </c>
      <c r="J4167" t="s">
        <v>14</v>
      </c>
      <c r="K4167" t="s">
        <v>2913</v>
      </c>
      <c r="L4167" t="s">
        <v>2914</v>
      </c>
      <c r="M4167" t="s">
        <v>389</v>
      </c>
      <c r="N4167" t="s">
        <v>381</v>
      </c>
      <c r="O4167" t="s">
        <v>424</v>
      </c>
      <c r="Q4167">
        <v>1</v>
      </c>
      <c r="R4167" s="4"/>
      <c r="S4167" s="9" t="str">
        <f t="shared" si="382"/>
        <v>Stassi, Brock</v>
      </c>
      <c r="T4167" s="9" t="str">
        <f t="shared" si="383"/>
        <v>Topps Main Update    RC</v>
      </c>
      <c r="U4167" s="9" t="str">
        <f>IFERROR(VLOOKUP(S4167,'Lookup '!B:D,3,FALSE)," ")</f>
        <v xml:space="preserve"> </v>
      </c>
      <c r="V4167" s="9" t="str">
        <f t="shared" si="384"/>
        <v>G</v>
      </c>
    </row>
    <row r="4168" spans="2:22" x14ac:dyDescent="0.25">
      <c r="B4168" t="s">
        <v>1823</v>
      </c>
      <c r="C4168">
        <v>2017</v>
      </c>
      <c r="D4168" t="s">
        <v>378</v>
      </c>
      <c r="E4168" t="s">
        <v>592</v>
      </c>
      <c r="K4168" t="s">
        <v>1178</v>
      </c>
      <c r="L4168" t="s">
        <v>1142</v>
      </c>
      <c r="M4168" t="s">
        <v>614</v>
      </c>
      <c r="N4168" t="s">
        <v>532</v>
      </c>
      <c r="O4168" t="s">
        <v>398</v>
      </c>
      <c r="Q4168">
        <v>1</v>
      </c>
      <c r="R4168" s="4">
        <v>0.6</v>
      </c>
      <c r="S4168" s="9" t="str">
        <f t="shared" si="382"/>
        <v>Altuve, Jose</v>
      </c>
      <c r="T4168" s="9" t="str">
        <f t="shared" si="383"/>
        <v xml:space="preserve">Topps Main Update    </v>
      </c>
      <c r="U4168" s="9" t="str">
        <f>IFERROR(VLOOKUP(S4168,'Lookup '!B:D,3,FALSE)," ")</f>
        <v/>
      </c>
      <c r="V4168" s="9" t="str">
        <f t="shared" si="384"/>
        <v>F $.25</v>
      </c>
    </row>
    <row r="4169" spans="2:22" x14ac:dyDescent="0.25">
      <c r="B4169" t="s">
        <v>1823</v>
      </c>
      <c r="C4169">
        <v>2017</v>
      </c>
      <c r="D4169" t="s">
        <v>378</v>
      </c>
      <c r="E4169" t="s">
        <v>592</v>
      </c>
      <c r="K4169" t="s">
        <v>1457</v>
      </c>
      <c r="L4169" t="s">
        <v>1878</v>
      </c>
      <c r="N4169" t="s">
        <v>509</v>
      </c>
      <c r="Q4169">
        <v>1</v>
      </c>
      <c r="R4169" s="4">
        <v>1.25</v>
      </c>
      <c r="S4169" s="9" t="str">
        <f t="shared" si="382"/>
        <v xml:space="preserve">Bryant, K / Rizzo, A, </v>
      </c>
      <c r="T4169" s="9" t="str">
        <f t="shared" si="383"/>
        <v xml:space="preserve">Topps Main Update    </v>
      </c>
      <c r="U4169" s="9" t="str">
        <f>IFERROR(VLOOKUP(S4169,'Lookup '!B:D,3,FALSE)," ")</f>
        <v xml:space="preserve"> </v>
      </c>
      <c r="V4169" s="9" t="str">
        <f t="shared" si="384"/>
        <v>E $1</v>
      </c>
    </row>
    <row r="4170" spans="2:22" x14ac:dyDescent="0.25">
      <c r="B4170" t="s">
        <v>1823</v>
      </c>
      <c r="C4170">
        <v>2017</v>
      </c>
      <c r="D4170" t="s">
        <v>378</v>
      </c>
      <c r="E4170" t="s">
        <v>592</v>
      </c>
      <c r="J4170" t="s">
        <v>14</v>
      </c>
      <c r="K4170" t="s">
        <v>1963</v>
      </c>
      <c r="L4170" t="s">
        <v>1540</v>
      </c>
      <c r="M4170" t="s">
        <v>2915</v>
      </c>
      <c r="N4170" t="s">
        <v>433</v>
      </c>
      <c r="O4170" t="s">
        <v>28</v>
      </c>
      <c r="Q4170">
        <v>1</v>
      </c>
      <c r="R4170" s="4"/>
      <c r="S4170" s="9" t="str">
        <f t="shared" si="382"/>
        <v>Turner, Stuart</v>
      </c>
      <c r="T4170" s="9" t="str">
        <f t="shared" si="383"/>
        <v>Topps Main Update    RC</v>
      </c>
      <c r="U4170" s="9" t="str">
        <f>IFERROR(VLOOKUP(S4170,'Lookup '!B:D,3,FALSE)," ")</f>
        <v xml:space="preserve"> </v>
      </c>
      <c r="V4170" s="9" t="str">
        <f t="shared" si="384"/>
        <v>G</v>
      </c>
    </row>
    <row r="4171" spans="2:22" x14ac:dyDescent="0.25">
      <c r="B4171" t="s">
        <v>1823</v>
      </c>
      <c r="C4171">
        <v>2017</v>
      </c>
      <c r="D4171" t="s">
        <v>378</v>
      </c>
      <c r="E4171" t="s">
        <v>592</v>
      </c>
      <c r="J4171" t="s">
        <v>14</v>
      </c>
      <c r="K4171" t="s">
        <v>2827</v>
      </c>
      <c r="L4171" t="s">
        <v>482</v>
      </c>
      <c r="M4171" t="s">
        <v>2828</v>
      </c>
      <c r="N4171" t="s">
        <v>509</v>
      </c>
      <c r="O4171" t="s">
        <v>382</v>
      </c>
      <c r="Q4171">
        <v>1</v>
      </c>
      <c r="R4171" s="4"/>
      <c r="S4171" s="9" t="str">
        <f t="shared" si="382"/>
        <v>Johnson, Pierce</v>
      </c>
      <c r="T4171" s="9" t="str">
        <f t="shared" si="383"/>
        <v>Topps Main Update    RC</v>
      </c>
      <c r="U4171" s="9" t="str">
        <f>IFERROR(VLOOKUP(S4171,'Lookup '!B:D,3,FALSE)," ")</f>
        <v xml:space="preserve"> </v>
      </c>
      <c r="V4171" s="9" t="str">
        <f t="shared" si="384"/>
        <v>G</v>
      </c>
    </row>
    <row r="4172" spans="2:22" x14ac:dyDescent="0.25">
      <c r="B4172" t="s">
        <v>1823</v>
      </c>
      <c r="C4172">
        <v>2017</v>
      </c>
      <c r="D4172" t="s">
        <v>378</v>
      </c>
      <c r="E4172" t="s">
        <v>592</v>
      </c>
      <c r="J4172" t="s">
        <v>14</v>
      </c>
      <c r="K4172" t="s">
        <v>2916</v>
      </c>
      <c r="L4172" t="s">
        <v>1402</v>
      </c>
      <c r="M4172" t="s">
        <v>1392</v>
      </c>
      <c r="N4172" t="s">
        <v>555</v>
      </c>
      <c r="O4172" t="s">
        <v>382</v>
      </c>
      <c r="Q4172">
        <v>1</v>
      </c>
      <c r="R4172" s="4"/>
      <c r="S4172" s="9" t="str">
        <f t="shared" si="382"/>
        <v>Pagan, Emilio</v>
      </c>
      <c r="T4172" s="9" t="str">
        <f t="shared" si="383"/>
        <v>Topps Main Update    RC</v>
      </c>
      <c r="U4172" s="9" t="str">
        <f>IFERROR(VLOOKUP(S4172,'Lookup '!B:D,3,FALSE)," ")</f>
        <v xml:space="preserve"> </v>
      </c>
      <c r="V4172" s="9" t="str">
        <f t="shared" si="384"/>
        <v>G</v>
      </c>
    </row>
    <row r="4173" spans="2:22" x14ac:dyDescent="0.25">
      <c r="B4173" t="s">
        <v>377</v>
      </c>
      <c r="C4173">
        <v>2017</v>
      </c>
      <c r="D4173" t="s">
        <v>378</v>
      </c>
      <c r="E4173" t="s">
        <v>592</v>
      </c>
      <c r="H4173" t="s">
        <v>3768</v>
      </c>
      <c r="K4173" t="s">
        <v>2917</v>
      </c>
      <c r="L4173" t="s">
        <v>654</v>
      </c>
      <c r="M4173" t="s">
        <v>531</v>
      </c>
      <c r="N4173" t="s">
        <v>423</v>
      </c>
      <c r="O4173" t="s">
        <v>382</v>
      </c>
      <c r="P4173" t="s">
        <v>481</v>
      </c>
      <c r="Q4173">
        <v>1</v>
      </c>
      <c r="R4173" s="4">
        <v>10</v>
      </c>
      <c r="S4173" s="9" t="str">
        <f t="shared" si="382"/>
        <v>Smoltz, John</v>
      </c>
      <c r="T4173" s="9" t="str">
        <f t="shared" si="383"/>
        <v xml:space="preserve">Topps Main Update   ErrorNoAuto </v>
      </c>
      <c r="U4173" s="9" t="str">
        <f>IFERROR(VLOOKUP(S4173,'Lookup '!B:D,3,FALSE)," ")</f>
        <v>HOF</v>
      </c>
      <c r="V4173" s="9" t="str">
        <f t="shared" si="384"/>
        <v>C $10</v>
      </c>
    </row>
    <row r="4174" spans="2:22" x14ac:dyDescent="0.25">
      <c r="B4174" t="s">
        <v>1823</v>
      </c>
      <c r="C4174">
        <v>2017</v>
      </c>
      <c r="D4174" t="s">
        <v>378</v>
      </c>
      <c r="E4174" t="s">
        <v>592</v>
      </c>
      <c r="K4174" t="s">
        <v>1073</v>
      </c>
      <c r="L4174" t="s">
        <v>1147</v>
      </c>
      <c r="M4174" t="s">
        <v>1148</v>
      </c>
      <c r="N4174" t="s">
        <v>555</v>
      </c>
      <c r="O4174" t="s">
        <v>480</v>
      </c>
      <c r="Q4174">
        <v>1</v>
      </c>
      <c r="R4174" s="4">
        <v>0.4</v>
      </c>
      <c r="S4174" s="9" t="str">
        <f t="shared" si="382"/>
        <v>Segura, Jean</v>
      </c>
      <c r="T4174" s="9" t="str">
        <f t="shared" si="383"/>
        <v xml:space="preserve">Topps Main Update    </v>
      </c>
      <c r="U4174" s="9" t="str">
        <f>IFERROR(VLOOKUP(S4174,'Lookup '!B:D,3,FALSE)," ")</f>
        <v/>
      </c>
      <c r="V4174" s="9" t="str">
        <f t="shared" si="384"/>
        <v>F $.25</v>
      </c>
    </row>
    <row r="4175" spans="2:22" x14ac:dyDescent="0.25">
      <c r="B4175" t="s">
        <v>1823</v>
      </c>
      <c r="C4175">
        <v>2017</v>
      </c>
      <c r="D4175" t="s">
        <v>378</v>
      </c>
      <c r="E4175" t="s">
        <v>592</v>
      </c>
      <c r="J4175" t="s">
        <v>14</v>
      </c>
      <c r="K4175" t="s">
        <v>2918</v>
      </c>
      <c r="L4175" t="s">
        <v>2545</v>
      </c>
      <c r="M4175" t="s">
        <v>614</v>
      </c>
      <c r="N4175" t="s">
        <v>837</v>
      </c>
      <c r="O4175" t="s">
        <v>382</v>
      </c>
      <c r="Q4175">
        <v>1</v>
      </c>
      <c r="R4175" s="4"/>
      <c r="S4175" s="9" t="str">
        <f t="shared" si="382"/>
        <v>DeLeon, Jose</v>
      </c>
      <c r="T4175" s="9" t="str">
        <f t="shared" si="383"/>
        <v>Topps Main Update    RC</v>
      </c>
      <c r="U4175" s="9" t="str">
        <f>IFERROR(VLOOKUP(S4175,'Lookup '!B:D,3,FALSE)," ")</f>
        <v xml:space="preserve"> </v>
      </c>
      <c r="V4175" s="9" t="str">
        <f t="shared" si="384"/>
        <v>G</v>
      </c>
    </row>
    <row r="4176" spans="2:22" x14ac:dyDescent="0.25">
      <c r="B4176" t="s">
        <v>1823</v>
      </c>
      <c r="C4176">
        <v>2017</v>
      </c>
      <c r="D4176" t="s">
        <v>378</v>
      </c>
      <c r="E4176" t="s">
        <v>592</v>
      </c>
      <c r="J4176" t="s">
        <v>14</v>
      </c>
      <c r="K4176" t="s">
        <v>2919</v>
      </c>
      <c r="L4176" t="s">
        <v>2920</v>
      </c>
      <c r="M4176" t="s">
        <v>2921</v>
      </c>
      <c r="N4176" t="s">
        <v>443</v>
      </c>
      <c r="O4176" t="s">
        <v>388</v>
      </c>
      <c r="Q4176">
        <v>1</v>
      </c>
      <c r="R4176" s="4"/>
      <c r="S4176" s="9" t="str">
        <f t="shared" si="382"/>
        <v>Brugman, Jaycob</v>
      </c>
      <c r="T4176" s="9" t="str">
        <f t="shared" si="383"/>
        <v>Topps Main Update    RC</v>
      </c>
      <c r="U4176" s="9" t="str">
        <f>IFERROR(VLOOKUP(S4176,'Lookup '!B:D,3,FALSE)," ")</f>
        <v xml:space="preserve"> </v>
      </c>
      <c r="V4176" s="9" t="str">
        <f t="shared" si="384"/>
        <v>G</v>
      </c>
    </row>
    <row r="4177" spans="2:22" x14ac:dyDescent="0.25">
      <c r="B4177" t="s">
        <v>1823</v>
      </c>
      <c r="C4177">
        <v>2017</v>
      </c>
      <c r="D4177" t="s">
        <v>378</v>
      </c>
      <c r="E4177" t="s">
        <v>592</v>
      </c>
      <c r="J4177" t="s">
        <v>14</v>
      </c>
      <c r="K4177" t="s">
        <v>1965</v>
      </c>
      <c r="L4177" t="s">
        <v>2923</v>
      </c>
      <c r="M4177" t="s">
        <v>1375</v>
      </c>
      <c r="N4177" t="s">
        <v>465</v>
      </c>
      <c r="O4177" t="s">
        <v>382</v>
      </c>
      <c r="Q4177">
        <v>1</v>
      </c>
      <c r="R4177" s="4"/>
      <c r="S4177" s="9" t="str">
        <f t="shared" si="382"/>
        <v>Goldberg, Brad</v>
      </c>
      <c r="T4177" s="9" t="str">
        <f t="shared" si="383"/>
        <v>Topps Main Update    RC</v>
      </c>
      <c r="U4177" s="9" t="str">
        <f>IFERROR(VLOOKUP(S4177,'Lookup '!B:D,3,FALSE)," ")</f>
        <v xml:space="preserve"> </v>
      </c>
      <c r="V4177" s="9" t="str">
        <f t="shared" si="384"/>
        <v>G</v>
      </c>
    </row>
    <row r="4178" spans="2:22" x14ac:dyDescent="0.25">
      <c r="B4178" t="s">
        <v>1823</v>
      </c>
      <c r="C4178">
        <v>2017</v>
      </c>
      <c r="D4178" t="s">
        <v>378</v>
      </c>
      <c r="E4178" t="s">
        <v>592</v>
      </c>
      <c r="J4178" t="s">
        <v>14</v>
      </c>
      <c r="K4178" t="s">
        <v>1461</v>
      </c>
      <c r="L4178" t="s">
        <v>1263</v>
      </c>
      <c r="M4178" t="s">
        <v>1283</v>
      </c>
      <c r="N4178" t="s">
        <v>465</v>
      </c>
      <c r="O4178" t="s">
        <v>388</v>
      </c>
      <c r="Q4178">
        <v>1</v>
      </c>
      <c r="R4178" s="4"/>
      <c r="S4178" s="9" t="str">
        <f t="shared" si="382"/>
        <v>May, Jacob</v>
      </c>
      <c r="T4178" s="9" t="str">
        <f t="shared" si="383"/>
        <v>Topps Main Update    RC</v>
      </c>
      <c r="U4178" s="9" t="str">
        <f>IFERROR(VLOOKUP(S4178,'Lookup '!B:D,3,FALSE)," ")</f>
        <v xml:space="preserve"> </v>
      </c>
      <c r="V4178" s="9" t="str">
        <f t="shared" si="384"/>
        <v>G</v>
      </c>
    </row>
    <row r="4179" spans="2:22" x14ac:dyDescent="0.25">
      <c r="B4179" t="s">
        <v>1823</v>
      </c>
      <c r="C4179">
        <v>2017</v>
      </c>
      <c r="D4179" t="s">
        <v>378</v>
      </c>
      <c r="E4179" t="s">
        <v>592</v>
      </c>
      <c r="J4179" t="s">
        <v>14</v>
      </c>
      <c r="K4179" t="s">
        <v>1180</v>
      </c>
      <c r="L4179" t="s">
        <v>1205</v>
      </c>
      <c r="M4179" t="s">
        <v>1484</v>
      </c>
      <c r="N4179" t="s">
        <v>456</v>
      </c>
      <c r="O4179" t="s">
        <v>480</v>
      </c>
      <c r="Q4179">
        <v>1</v>
      </c>
      <c r="R4179" s="4">
        <v>0.4</v>
      </c>
      <c r="S4179" s="9" t="str">
        <f t="shared" si="382"/>
        <v>Arcia, Orlando</v>
      </c>
      <c r="T4179" s="9" t="str">
        <f t="shared" si="383"/>
        <v>Topps Main Update    RC</v>
      </c>
      <c r="U4179" s="9" t="str">
        <f>IFERROR(VLOOKUP(S4179,'Lookup '!B:D,3,FALSE)," ")</f>
        <v xml:space="preserve"> </v>
      </c>
      <c r="V4179" s="9" t="str">
        <f t="shared" si="384"/>
        <v>F $.25</v>
      </c>
    </row>
    <row r="4180" spans="2:22" x14ac:dyDescent="0.25">
      <c r="B4180" t="s">
        <v>1823</v>
      </c>
      <c r="C4180">
        <v>2017</v>
      </c>
      <c r="D4180" t="s">
        <v>378</v>
      </c>
      <c r="E4180" t="s">
        <v>592</v>
      </c>
      <c r="J4180" t="s">
        <v>14</v>
      </c>
      <c r="K4180" t="s">
        <v>1462</v>
      </c>
      <c r="L4180" t="s">
        <v>2538</v>
      </c>
      <c r="M4180" t="s">
        <v>773</v>
      </c>
      <c r="N4180" t="s">
        <v>532</v>
      </c>
      <c r="O4180" t="s">
        <v>388</v>
      </c>
      <c r="Q4180">
        <v>1</v>
      </c>
      <c r="R4180" s="4"/>
      <c r="S4180" s="9" t="str">
        <f t="shared" si="382"/>
        <v>Fisher, Derek</v>
      </c>
      <c r="T4180" s="9" t="str">
        <f t="shared" si="383"/>
        <v>Topps Main Update    RC</v>
      </c>
      <c r="U4180" s="9" t="str">
        <f>IFERROR(VLOOKUP(S4180,'Lookup '!B:D,3,FALSE)," ")</f>
        <v xml:space="preserve"> </v>
      </c>
      <c r="V4180" s="9" t="str">
        <f t="shared" si="384"/>
        <v>G</v>
      </c>
    </row>
    <row r="4181" spans="2:22" x14ac:dyDescent="0.25">
      <c r="B4181" t="s">
        <v>1823</v>
      </c>
      <c r="C4181">
        <v>2017</v>
      </c>
      <c r="D4181" t="s">
        <v>378</v>
      </c>
      <c r="E4181" t="s">
        <v>592</v>
      </c>
      <c r="J4181" t="s">
        <v>14</v>
      </c>
      <c r="K4181" t="s">
        <v>2924</v>
      </c>
      <c r="L4181" t="s">
        <v>2925</v>
      </c>
      <c r="M4181" t="s">
        <v>2926</v>
      </c>
      <c r="N4181" t="s">
        <v>837</v>
      </c>
      <c r="O4181" t="s">
        <v>382</v>
      </c>
      <c r="Q4181">
        <v>1</v>
      </c>
      <c r="R4181" s="4"/>
      <c r="S4181" s="9" t="str">
        <f t="shared" si="382"/>
        <v>Hu, Chi-Wei</v>
      </c>
      <c r="T4181" s="9" t="str">
        <f t="shared" si="383"/>
        <v>Topps Main Update    RC</v>
      </c>
      <c r="U4181" s="9" t="str">
        <f>IFERROR(VLOOKUP(S4181,'Lookup '!B:D,3,FALSE)," ")</f>
        <v xml:space="preserve"> </v>
      </c>
      <c r="V4181" s="9" t="str">
        <f t="shared" si="384"/>
        <v>G</v>
      </c>
    </row>
    <row r="4182" spans="2:22" x14ac:dyDescent="0.25">
      <c r="B4182" t="s">
        <v>1823</v>
      </c>
      <c r="C4182">
        <v>2017</v>
      </c>
      <c r="D4182" t="s">
        <v>378</v>
      </c>
      <c r="E4182" t="s">
        <v>592</v>
      </c>
      <c r="J4182" t="s">
        <v>14</v>
      </c>
      <c r="K4182" t="s">
        <v>1106</v>
      </c>
      <c r="L4182" t="s">
        <v>1615</v>
      </c>
      <c r="M4182" t="s">
        <v>1616</v>
      </c>
      <c r="N4182" t="s">
        <v>465</v>
      </c>
      <c r="O4182" t="s">
        <v>398</v>
      </c>
      <c r="Q4182">
        <v>1</v>
      </c>
      <c r="R4182" s="4">
        <v>3</v>
      </c>
      <c r="S4182" s="9" t="str">
        <f t="shared" si="382"/>
        <v>Moncada, Yoan</v>
      </c>
      <c r="T4182" s="9" t="str">
        <f t="shared" si="383"/>
        <v>Topps Main Update    RC</v>
      </c>
      <c r="U4182" s="9" t="str">
        <f>IFERROR(VLOOKUP(S4182,'Lookup '!B:D,3,FALSE)," ")</f>
        <v/>
      </c>
      <c r="V4182" s="9" t="str">
        <f t="shared" si="384"/>
        <v>E $1</v>
      </c>
    </row>
    <row r="4183" spans="2:22" x14ac:dyDescent="0.25">
      <c r="B4183" t="s">
        <v>1823</v>
      </c>
      <c r="C4183">
        <v>2017</v>
      </c>
      <c r="D4183" t="s">
        <v>378</v>
      </c>
      <c r="E4183" t="s">
        <v>592</v>
      </c>
      <c r="J4183" t="s">
        <v>14</v>
      </c>
      <c r="K4183" t="s">
        <v>1463</v>
      </c>
      <c r="L4183" t="s">
        <v>2927</v>
      </c>
      <c r="M4183" t="s">
        <v>416</v>
      </c>
      <c r="N4183" t="s">
        <v>417</v>
      </c>
      <c r="O4183" t="s">
        <v>398</v>
      </c>
      <c r="Q4183">
        <v>1</v>
      </c>
      <c r="R4183" s="4"/>
      <c r="S4183" s="9" t="str">
        <f t="shared" si="382"/>
        <v>Fontana, Nolan</v>
      </c>
      <c r="T4183" s="9" t="str">
        <f t="shared" si="383"/>
        <v>Topps Main Update    RC</v>
      </c>
      <c r="U4183" s="9" t="str">
        <f>IFERROR(VLOOKUP(S4183,'Lookup '!B:D,3,FALSE)," ")</f>
        <v xml:space="preserve"> </v>
      </c>
      <c r="V4183" s="9" t="str">
        <f t="shared" si="384"/>
        <v>G</v>
      </c>
    </row>
    <row r="4184" spans="2:22" x14ac:dyDescent="0.25">
      <c r="B4184" t="s">
        <v>1823</v>
      </c>
      <c r="C4184">
        <v>2017</v>
      </c>
      <c r="D4184" t="s">
        <v>378</v>
      </c>
      <c r="E4184" t="s">
        <v>592</v>
      </c>
      <c r="J4184" t="s">
        <v>14</v>
      </c>
      <c r="K4184" t="s">
        <v>2928</v>
      </c>
      <c r="L4184" t="s">
        <v>1304</v>
      </c>
      <c r="M4184" t="s">
        <v>670</v>
      </c>
      <c r="N4184" t="s">
        <v>395</v>
      </c>
      <c r="O4184" t="s">
        <v>382</v>
      </c>
      <c r="Q4184">
        <v>1</v>
      </c>
      <c r="R4184" s="4"/>
      <c r="S4184" s="9" t="str">
        <f t="shared" si="382"/>
        <v>Rosario, Randy</v>
      </c>
      <c r="T4184" s="9" t="str">
        <f t="shared" si="383"/>
        <v>Topps Main Update    RC</v>
      </c>
      <c r="U4184" s="9" t="str">
        <f>IFERROR(VLOOKUP(S4184,'Lookup '!B:D,3,FALSE)," ")</f>
        <v xml:space="preserve"> </v>
      </c>
      <c r="V4184" s="9" t="str">
        <f t="shared" si="384"/>
        <v>G</v>
      </c>
    </row>
    <row r="4185" spans="2:22" x14ac:dyDescent="0.25">
      <c r="B4185" t="s">
        <v>1823</v>
      </c>
      <c r="C4185">
        <v>2017</v>
      </c>
      <c r="D4185" t="s">
        <v>378</v>
      </c>
      <c r="E4185" t="s">
        <v>592</v>
      </c>
      <c r="J4185" t="s">
        <v>14</v>
      </c>
      <c r="K4185" t="s">
        <v>1075</v>
      </c>
      <c r="L4185" t="s">
        <v>2929</v>
      </c>
      <c r="M4185" t="s">
        <v>877</v>
      </c>
      <c r="N4185" t="s">
        <v>456</v>
      </c>
      <c r="O4185" t="s">
        <v>382</v>
      </c>
      <c r="Q4185">
        <v>1</v>
      </c>
      <c r="R4185" s="4"/>
      <c r="S4185" s="9" t="str">
        <f t="shared" si="382"/>
        <v>Hader, Josh</v>
      </c>
      <c r="T4185" s="9" t="str">
        <f t="shared" si="383"/>
        <v>Topps Main Update    RC</v>
      </c>
      <c r="U4185" s="9" t="str">
        <f>IFERROR(VLOOKUP(S4185,'Lookup '!B:D,3,FALSE)," ")</f>
        <v xml:space="preserve"> </v>
      </c>
      <c r="V4185" s="9" t="str">
        <f t="shared" si="384"/>
        <v>G</v>
      </c>
    </row>
    <row r="4186" spans="2:22" x14ac:dyDescent="0.25">
      <c r="B4186" t="s">
        <v>1823</v>
      </c>
      <c r="C4186">
        <v>2017</v>
      </c>
      <c r="D4186" t="s">
        <v>378</v>
      </c>
      <c r="E4186" t="s">
        <v>592</v>
      </c>
      <c r="J4186" t="s">
        <v>14</v>
      </c>
      <c r="K4186" t="s">
        <v>1969</v>
      </c>
      <c r="L4186" t="s">
        <v>991</v>
      </c>
      <c r="M4186" t="s">
        <v>2073</v>
      </c>
      <c r="N4186" t="s">
        <v>433</v>
      </c>
      <c r="O4186" t="s">
        <v>382</v>
      </c>
      <c r="Q4186">
        <v>1</v>
      </c>
      <c r="R4186" s="4"/>
      <c r="S4186" s="9" t="str">
        <f t="shared" si="382"/>
        <v>Davis, Rookie</v>
      </c>
      <c r="T4186" s="9" t="str">
        <f t="shared" si="383"/>
        <v>Topps Main Update    RC</v>
      </c>
      <c r="U4186" s="9" t="str">
        <f>IFERROR(VLOOKUP(S4186,'Lookup '!B:D,3,FALSE)," ")</f>
        <v xml:space="preserve"> </v>
      </c>
      <c r="V4186" s="9" t="str">
        <f t="shared" si="384"/>
        <v>G</v>
      </c>
    </row>
    <row r="4187" spans="2:22" x14ac:dyDescent="0.25">
      <c r="B4187" t="s">
        <v>377</v>
      </c>
      <c r="C4187">
        <v>2017</v>
      </c>
      <c r="D4187" t="s">
        <v>378</v>
      </c>
      <c r="E4187" t="s">
        <v>592</v>
      </c>
      <c r="J4187" t="s">
        <v>14</v>
      </c>
      <c r="K4187" t="s">
        <v>1182</v>
      </c>
      <c r="L4187" t="s">
        <v>2242</v>
      </c>
      <c r="M4187" t="s">
        <v>1163</v>
      </c>
      <c r="N4187" t="s">
        <v>394</v>
      </c>
      <c r="O4187" t="s">
        <v>2409</v>
      </c>
      <c r="Q4187">
        <v>1</v>
      </c>
      <c r="R4187" s="4">
        <v>4</v>
      </c>
      <c r="S4187" s="9" t="str">
        <f t="shared" si="382"/>
        <v>Bellinger, Cody</v>
      </c>
      <c r="T4187" s="9" t="str">
        <f t="shared" si="383"/>
        <v>Topps Main Update    RC</v>
      </c>
      <c r="U4187" s="9">
        <f>IFERROR(VLOOKUP(S4187,'Lookup '!B:D,3,FALSE)," ")</f>
        <v>0</v>
      </c>
      <c r="V4187" s="9" t="str">
        <f t="shared" si="384"/>
        <v>E $1</v>
      </c>
    </row>
    <row r="4188" spans="2:22" x14ac:dyDescent="0.25">
      <c r="B4188" t="s">
        <v>1823</v>
      </c>
      <c r="C4188">
        <v>2017</v>
      </c>
      <c r="D4188" t="s">
        <v>378</v>
      </c>
      <c r="E4188" t="s">
        <v>592</v>
      </c>
      <c r="J4188" t="s">
        <v>14</v>
      </c>
      <c r="K4188" t="s">
        <v>2930</v>
      </c>
      <c r="L4188" t="s">
        <v>1290</v>
      </c>
      <c r="M4188" t="s">
        <v>351</v>
      </c>
      <c r="N4188" t="s">
        <v>387</v>
      </c>
      <c r="O4188" t="s">
        <v>382</v>
      </c>
      <c r="Q4188">
        <v>1</v>
      </c>
      <c r="R4188" s="4"/>
      <c r="S4188" s="9" t="str">
        <f t="shared" si="382"/>
        <v>Jimenez, Joe</v>
      </c>
      <c r="T4188" s="9" t="str">
        <f t="shared" si="383"/>
        <v>Topps Main Update    RC</v>
      </c>
      <c r="U4188" s="9" t="str">
        <f>IFERROR(VLOOKUP(S4188,'Lookup '!B:D,3,FALSE)," ")</f>
        <v xml:space="preserve"> </v>
      </c>
      <c r="V4188" s="9" t="str">
        <f t="shared" si="384"/>
        <v>G</v>
      </c>
    </row>
    <row r="4189" spans="2:22" x14ac:dyDescent="0.25">
      <c r="B4189" t="s">
        <v>1823</v>
      </c>
      <c r="C4189">
        <v>2017</v>
      </c>
      <c r="D4189" t="s">
        <v>378</v>
      </c>
      <c r="E4189" t="s">
        <v>592</v>
      </c>
      <c r="J4189" t="s">
        <v>14</v>
      </c>
      <c r="K4189" t="s">
        <v>1972</v>
      </c>
      <c r="L4189" t="s">
        <v>1565</v>
      </c>
      <c r="M4189" t="s">
        <v>363</v>
      </c>
      <c r="N4189" t="s">
        <v>391</v>
      </c>
      <c r="O4189" t="s">
        <v>440</v>
      </c>
      <c r="Q4189">
        <v>1</v>
      </c>
      <c r="R4189" s="4">
        <v>3</v>
      </c>
      <c r="S4189" s="9" t="str">
        <f t="shared" si="382"/>
        <v>DeJong, Paul</v>
      </c>
      <c r="T4189" s="9" t="str">
        <f t="shared" si="383"/>
        <v>Topps Main Update    RC</v>
      </c>
      <c r="U4189" s="9" t="str">
        <f>IFERROR(VLOOKUP(S4189,'Lookup '!B:D,3,FALSE)," ")</f>
        <v xml:space="preserve"> </v>
      </c>
      <c r="V4189" s="9" t="str">
        <f t="shared" si="384"/>
        <v>E $1</v>
      </c>
    </row>
    <row r="4190" spans="2:22" x14ac:dyDescent="0.25">
      <c r="B4190" t="s">
        <v>1823</v>
      </c>
      <c r="C4190">
        <v>2017</v>
      </c>
      <c r="D4190" t="s">
        <v>378</v>
      </c>
      <c r="E4190" t="s">
        <v>592</v>
      </c>
      <c r="J4190" t="s">
        <v>14</v>
      </c>
      <c r="K4190" t="s">
        <v>2931</v>
      </c>
      <c r="L4190" t="s">
        <v>2173</v>
      </c>
      <c r="M4190" t="s">
        <v>598</v>
      </c>
      <c r="N4190" t="s">
        <v>509</v>
      </c>
      <c r="O4190" t="s">
        <v>388</v>
      </c>
      <c r="Q4190">
        <v>1</v>
      </c>
      <c r="R4190" s="4"/>
      <c r="S4190" s="9" t="str">
        <f t="shared" si="382"/>
        <v>Zagunis, Mark</v>
      </c>
      <c r="T4190" s="9" t="str">
        <f t="shared" si="383"/>
        <v>Topps Main Update    RC</v>
      </c>
      <c r="U4190" s="9" t="str">
        <f>IFERROR(VLOOKUP(S4190,'Lookup '!B:D,3,FALSE)," ")</f>
        <v xml:space="preserve"> </v>
      </c>
      <c r="V4190" s="9" t="str">
        <f t="shared" si="384"/>
        <v>G</v>
      </c>
    </row>
    <row r="4191" spans="2:22" x14ac:dyDescent="0.25">
      <c r="B4191" t="s">
        <v>1823</v>
      </c>
      <c r="C4191">
        <v>2017</v>
      </c>
      <c r="D4191" t="s">
        <v>378</v>
      </c>
      <c r="E4191" t="s">
        <v>592</v>
      </c>
      <c r="K4191" t="s">
        <v>2932</v>
      </c>
      <c r="L4191" t="s">
        <v>982</v>
      </c>
      <c r="M4191" t="s">
        <v>983</v>
      </c>
      <c r="N4191" t="s">
        <v>394</v>
      </c>
      <c r="O4191" t="s">
        <v>382</v>
      </c>
      <c r="Q4191">
        <v>1</v>
      </c>
      <c r="R4191" s="4">
        <v>0.75</v>
      </c>
      <c r="S4191" s="9" t="str">
        <f t="shared" si="382"/>
        <v>Kershaw, Clayton</v>
      </c>
      <c r="T4191" s="9" t="str">
        <f t="shared" si="383"/>
        <v xml:space="preserve">Topps Main Update    </v>
      </c>
      <c r="U4191" s="9" t="str">
        <f>IFERROR(VLOOKUP(S4191,'Lookup '!B:D,3,FALSE)," ")</f>
        <v/>
      </c>
      <c r="V4191" s="9" t="str">
        <f t="shared" si="384"/>
        <v>F $.25</v>
      </c>
    </row>
    <row r="4192" spans="2:22" x14ac:dyDescent="0.25">
      <c r="B4192" t="s">
        <v>1823</v>
      </c>
      <c r="C4192">
        <v>2017</v>
      </c>
      <c r="D4192" t="s">
        <v>378</v>
      </c>
      <c r="E4192" t="s">
        <v>592</v>
      </c>
      <c r="J4192" t="s">
        <v>14</v>
      </c>
      <c r="K4192" t="s">
        <v>1464</v>
      </c>
      <c r="L4192" t="s">
        <v>1576</v>
      </c>
      <c r="M4192" t="s">
        <v>989</v>
      </c>
      <c r="N4192" t="s">
        <v>402</v>
      </c>
      <c r="O4192" t="s">
        <v>388</v>
      </c>
      <c r="Q4192">
        <v>1</v>
      </c>
      <c r="R4192" s="4">
        <v>1.25</v>
      </c>
      <c r="S4192" s="9" t="str">
        <f t="shared" si="382"/>
        <v>Benintendi, Andrew</v>
      </c>
      <c r="T4192" s="9" t="str">
        <f t="shared" si="383"/>
        <v>Topps Main Update    RC</v>
      </c>
      <c r="U4192" s="9">
        <f>IFERROR(VLOOKUP(S4192,'Lookup '!B:D,3,FALSE)," ")</f>
        <v>0</v>
      </c>
      <c r="V4192" s="9" t="str">
        <f t="shared" si="384"/>
        <v>E $1</v>
      </c>
    </row>
    <row r="4193" spans="2:22" x14ac:dyDescent="0.25">
      <c r="B4193" t="s">
        <v>1823</v>
      </c>
      <c r="C4193">
        <v>2017</v>
      </c>
      <c r="D4193" t="s">
        <v>378</v>
      </c>
      <c r="E4193" t="s">
        <v>592</v>
      </c>
      <c r="J4193" t="s">
        <v>14</v>
      </c>
      <c r="K4193" t="s">
        <v>1976</v>
      </c>
      <c r="L4193" t="s">
        <v>1638</v>
      </c>
      <c r="M4193" t="s">
        <v>1639</v>
      </c>
      <c r="N4193" t="s">
        <v>456</v>
      </c>
      <c r="O4193" t="s">
        <v>388</v>
      </c>
      <c r="Q4193">
        <v>1</v>
      </c>
      <c r="R4193" s="4"/>
      <c r="S4193" s="9" t="str">
        <f t="shared" si="382"/>
        <v>Brinson, Lewis</v>
      </c>
      <c r="T4193" s="9" t="str">
        <f t="shared" si="383"/>
        <v>Topps Main Update    RC</v>
      </c>
      <c r="U4193" s="9" t="str">
        <f>IFERROR(VLOOKUP(S4193,'Lookup '!B:D,3,FALSE)," ")</f>
        <v xml:space="preserve"> </v>
      </c>
      <c r="V4193" s="9" t="str">
        <f t="shared" si="384"/>
        <v>G</v>
      </c>
    </row>
    <row r="4194" spans="2:22" x14ac:dyDescent="0.25">
      <c r="B4194" t="s">
        <v>1823</v>
      </c>
      <c r="C4194">
        <v>2017</v>
      </c>
      <c r="D4194" t="s">
        <v>378</v>
      </c>
      <c r="E4194" t="s">
        <v>592</v>
      </c>
      <c r="J4194" t="s">
        <v>14</v>
      </c>
      <c r="K4194" t="s">
        <v>2933</v>
      </c>
      <c r="L4194" t="s">
        <v>1622</v>
      </c>
      <c r="M4194" t="s">
        <v>1623</v>
      </c>
      <c r="N4194" t="s">
        <v>451</v>
      </c>
      <c r="O4194" t="s">
        <v>457</v>
      </c>
      <c r="Q4194">
        <v>1</v>
      </c>
      <c r="R4194" s="4">
        <v>1.25</v>
      </c>
      <c r="S4194" s="9" t="str">
        <f t="shared" si="382"/>
        <v>Mancini, Trey</v>
      </c>
      <c r="T4194" s="9" t="str">
        <f t="shared" si="383"/>
        <v>Topps Main Update    RC</v>
      </c>
      <c r="U4194" s="9" t="str">
        <f>IFERROR(VLOOKUP(S4194,'Lookup '!B:D,3,FALSE)," ")</f>
        <v xml:space="preserve"> </v>
      </c>
      <c r="V4194" s="9" t="str">
        <f t="shared" si="384"/>
        <v>E $1</v>
      </c>
    </row>
    <row r="4195" spans="2:22" x14ac:dyDescent="0.25">
      <c r="B4195" t="s">
        <v>377</v>
      </c>
      <c r="C4195">
        <v>2017</v>
      </c>
      <c r="D4195" t="s">
        <v>378</v>
      </c>
      <c r="E4195" t="s">
        <v>592</v>
      </c>
      <c r="H4195" t="s">
        <v>3768</v>
      </c>
      <c r="K4195" t="s">
        <v>2934</v>
      </c>
      <c r="L4195" t="s">
        <v>1622</v>
      </c>
      <c r="M4195" t="s">
        <v>1623</v>
      </c>
      <c r="N4195" t="s">
        <v>451</v>
      </c>
      <c r="O4195" t="s">
        <v>457</v>
      </c>
      <c r="Q4195">
        <v>1</v>
      </c>
      <c r="R4195" s="4">
        <v>2</v>
      </c>
      <c r="S4195" s="9" t="str">
        <f t="shared" si="382"/>
        <v>Mancini, Trey</v>
      </c>
      <c r="T4195" s="9" t="str">
        <f t="shared" si="383"/>
        <v xml:space="preserve">Topps Main Update   ErrorNoAuto </v>
      </c>
      <c r="U4195" s="9" t="str">
        <f>IFERROR(VLOOKUP(S4195,'Lookup '!B:D,3,FALSE)," ")</f>
        <v xml:space="preserve"> </v>
      </c>
      <c r="V4195" s="9" t="str">
        <f t="shared" si="384"/>
        <v>E $1</v>
      </c>
    </row>
    <row r="4196" spans="2:22" x14ac:dyDescent="0.25">
      <c r="B4196" t="s">
        <v>1823</v>
      </c>
      <c r="C4196">
        <v>2017</v>
      </c>
      <c r="D4196" t="s">
        <v>378</v>
      </c>
      <c r="E4196" t="s">
        <v>592</v>
      </c>
      <c r="J4196" t="s">
        <v>14</v>
      </c>
      <c r="K4196" t="s">
        <v>2935</v>
      </c>
      <c r="L4196" t="s">
        <v>788</v>
      </c>
      <c r="M4196" t="s">
        <v>2045</v>
      </c>
      <c r="N4196" t="s">
        <v>465</v>
      </c>
      <c r="O4196" t="s">
        <v>382</v>
      </c>
      <c r="Q4196">
        <v>1</v>
      </c>
      <c r="R4196" s="4"/>
      <c r="S4196" s="9" t="str">
        <f t="shared" si="382"/>
        <v>Lopez, Reynaldo</v>
      </c>
      <c r="T4196" s="9" t="str">
        <f t="shared" si="383"/>
        <v>Topps Main Update    RC</v>
      </c>
      <c r="U4196" s="9" t="str">
        <f>IFERROR(VLOOKUP(S4196,'Lookup '!B:D,3,FALSE)," ")</f>
        <v xml:space="preserve"> </v>
      </c>
      <c r="V4196" s="9" t="str">
        <f t="shared" si="384"/>
        <v>G</v>
      </c>
    </row>
    <row r="4197" spans="2:22" x14ac:dyDescent="0.25">
      <c r="B4197" t="s">
        <v>1823</v>
      </c>
      <c r="C4197">
        <v>2017</v>
      </c>
      <c r="D4197" t="s">
        <v>378</v>
      </c>
      <c r="E4197" t="s">
        <v>592</v>
      </c>
      <c r="K4197" t="s">
        <v>1185</v>
      </c>
      <c r="L4197" t="s">
        <v>701</v>
      </c>
      <c r="M4197" t="s">
        <v>1490</v>
      </c>
      <c r="N4197" t="s">
        <v>1037</v>
      </c>
      <c r="O4197" t="s">
        <v>382</v>
      </c>
      <c r="Q4197">
        <v>1</v>
      </c>
      <c r="R4197" s="4"/>
      <c r="S4197" s="9" t="str">
        <f t="shared" si="382"/>
        <v>Walker, Taijuan</v>
      </c>
      <c r="T4197" s="9" t="str">
        <f t="shared" si="383"/>
        <v xml:space="preserve">Topps Main Update    </v>
      </c>
      <c r="U4197" s="9" t="str">
        <f>IFERROR(VLOOKUP(S4197,'Lookup '!B:D,3,FALSE)," ")</f>
        <v xml:space="preserve"> </v>
      </c>
      <c r="V4197" s="9" t="str">
        <f t="shared" si="384"/>
        <v>G</v>
      </c>
    </row>
    <row r="4198" spans="2:22" x14ac:dyDescent="0.25">
      <c r="B4198" t="s">
        <v>1823</v>
      </c>
      <c r="C4198">
        <v>2017</v>
      </c>
      <c r="D4198" t="s">
        <v>378</v>
      </c>
      <c r="E4198" t="s">
        <v>592</v>
      </c>
      <c r="J4198" t="s">
        <v>14</v>
      </c>
      <c r="K4198" t="s">
        <v>1980</v>
      </c>
      <c r="L4198" t="s">
        <v>2936</v>
      </c>
      <c r="N4198" t="s">
        <v>381</v>
      </c>
      <c r="Q4198">
        <v>1</v>
      </c>
      <c r="R4198" s="4"/>
      <c r="S4198" s="9" t="str">
        <f t="shared" si="382"/>
        <v xml:space="preserve">Pivetta, N / Pinto, R, </v>
      </c>
      <c r="T4198" s="9" t="str">
        <f t="shared" si="383"/>
        <v>Topps Main Update    RC</v>
      </c>
      <c r="U4198" s="9" t="str">
        <f>IFERROR(VLOOKUP(S4198,'Lookup '!B:D,3,FALSE)," ")</f>
        <v xml:space="preserve"> </v>
      </c>
      <c r="V4198" s="9" t="str">
        <f t="shared" si="384"/>
        <v>G</v>
      </c>
    </row>
    <row r="4199" spans="2:22" x14ac:dyDescent="0.25">
      <c r="B4199" t="s">
        <v>377</v>
      </c>
      <c r="C4199">
        <v>2017</v>
      </c>
      <c r="D4199" t="s">
        <v>378</v>
      </c>
      <c r="E4199" t="s">
        <v>592</v>
      </c>
      <c r="H4199" t="s">
        <v>3768</v>
      </c>
      <c r="K4199" t="s">
        <v>2937</v>
      </c>
      <c r="L4199" t="s">
        <v>772</v>
      </c>
      <c r="M4199" t="s">
        <v>773</v>
      </c>
      <c r="N4199" t="s">
        <v>425</v>
      </c>
      <c r="O4199" t="s">
        <v>480</v>
      </c>
      <c r="P4199" t="s">
        <v>481</v>
      </c>
      <c r="Q4199">
        <v>1</v>
      </c>
      <c r="R4199" s="4">
        <v>20</v>
      </c>
      <c r="S4199" s="9" t="str">
        <f t="shared" si="382"/>
        <v>Jeter, Derek</v>
      </c>
      <c r="T4199" s="9" t="str">
        <f t="shared" si="383"/>
        <v xml:space="preserve">Topps Main Update   ErrorNoAuto </v>
      </c>
      <c r="U4199" s="9" t="str">
        <f>IFERROR(VLOOKUP(S4199,'Lookup '!B:D,3,FALSE)," ")</f>
        <v/>
      </c>
      <c r="V4199" s="9" t="str">
        <f t="shared" si="384"/>
        <v>C $10</v>
      </c>
    </row>
    <row r="4200" spans="2:22" x14ac:dyDescent="0.25">
      <c r="B4200" t="s">
        <v>1823</v>
      </c>
      <c r="C4200">
        <v>2017</v>
      </c>
      <c r="D4200" t="s">
        <v>378</v>
      </c>
      <c r="E4200" t="s">
        <v>592</v>
      </c>
      <c r="J4200" t="s">
        <v>14</v>
      </c>
      <c r="K4200" t="s">
        <v>2938</v>
      </c>
      <c r="L4200" t="s">
        <v>2939</v>
      </c>
      <c r="M4200" t="s">
        <v>992</v>
      </c>
      <c r="N4200" t="s">
        <v>420</v>
      </c>
      <c r="O4200" t="s">
        <v>388</v>
      </c>
      <c r="Q4200">
        <v>1</v>
      </c>
      <c r="R4200" s="4"/>
      <c r="S4200" s="9" t="str">
        <f t="shared" si="382"/>
        <v>Bostick, Chris</v>
      </c>
      <c r="T4200" s="9" t="str">
        <f t="shared" si="383"/>
        <v>Topps Main Update    RC</v>
      </c>
      <c r="U4200" s="9" t="str">
        <f>IFERROR(VLOOKUP(S4200,'Lookup '!B:D,3,FALSE)," ")</f>
        <v xml:space="preserve"> </v>
      </c>
      <c r="V4200" s="9" t="str">
        <f t="shared" si="384"/>
        <v>G</v>
      </c>
    </row>
    <row r="4201" spans="2:22" x14ac:dyDescent="0.25">
      <c r="B4201" t="s">
        <v>1823</v>
      </c>
      <c r="C4201">
        <v>2017</v>
      </c>
      <c r="D4201" t="s">
        <v>378</v>
      </c>
      <c r="E4201" t="s">
        <v>592</v>
      </c>
      <c r="J4201" t="s">
        <v>14</v>
      </c>
      <c r="K4201" t="s">
        <v>1116</v>
      </c>
      <c r="L4201" t="s">
        <v>2940</v>
      </c>
      <c r="M4201" t="s">
        <v>1283</v>
      </c>
      <c r="N4201" t="s">
        <v>837</v>
      </c>
      <c r="O4201" t="s">
        <v>382</v>
      </c>
      <c r="Q4201">
        <v>1</v>
      </c>
      <c r="R4201" s="4"/>
      <c r="S4201" s="9" t="str">
        <f t="shared" si="382"/>
        <v>Faria, Jacob</v>
      </c>
      <c r="T4201" s="9" t="str">
        <f t="shared" si="383"/>
        <v>Topps Main Update    RC</v>
      </c>
      <c r="U4201" s="9" t="str">
        <f>IFERROR(VLOOKUP(S4201,'Lookup '!B:D,3,FALSE)," ")</f>
        <v xml:space="preserve"> </v>
      </c>
      <c r="V4201" s="9" t="str">
        <f t="shared" si="384"/>
        <v>G</v>
      </c>
    </row>
    <row r="4202" spans="2:22" x14ac:dyDescent="0.25">
      <c r="B4202" t="s">
        <v>1823</v>
      </c>
      <c r="C4202">
        <v>2017</v>
      </c>
      <c r="D4202" t="s">
        <v>378</v>
      </c>
      <c r="E4202" t="s">
        <v>592</v>
      </c>
      <c r="J4202" t="s">
        <v>14</v>
      </c>
      <c r="K4202" t="s">
        <v>1469</v>
      </c>
      <c r="L4202" t="s">
        <v>2055</v>
      </c>
      <c r="M4202" t="s">
        <v>2056</v>
      </c>
      <c r="N4202" t="s">
        <v>443</v>
      </c>
      <c r="O4202" t="s">
        <v>440</v>
      </c>
      <c r="Q4202">
        <v>1</v>
      </c>
      <c r="R4202" s="4"/>
      <c r="S4202" s="9" t="str">
        <f t="shared" si="382"/>
        <v>Healy, Ryon</v>
      </c>
      <c r="T4202" s="9" t="str">
        <f t="shared" si="383"/>
        <v>Topps Main Update    RC</v>
      </c>
      <c r="U4202" s="9" t="str">
        <f>IFERROR(VLOOKUP(S4202,'Lookup '!B:D,3,FALSE)," ")</f>
        <v/>
      </c>
      <c r="V4202" s="9" t="str">
        <f t="shared" si="384"/>
        <v>G</v>
      </c>
    </row>
    <row r="4203" spans="2:22" x14ac:dyDescent="0.25">
      <c r="B4203" t="s">
        <v>1823</v>
      </c>
      <c r="C4203">
        <v>2017</v>
      </c>
      <c r="D4203" t="s">
        <v>378</v>
      </c>
      <c r="E4203" t="s">
        <v>592</v>
      </c>
      <c r="J4203" t="s">
        <v>14</v>
      </c>
      <c r="K4203" t="s">
        <v>1470</v>
      </c>
      <c r="L4203" t="s">
        <v>2941</v>
      </c>
      <c r="M4203" t="s">
        <v>370</v>
      </c>
      <c r="N4203" t="s">
        <v>549</v>
      </c>
      <c r="O4203" t="s">
        <v>382</v>
      </c>
      <c r="Q4203">
        <v>1</v>
      </c>
      <c r="R4203" s="4"/>
      <c r="S4203" s="9" t="str">
        <f t="shared" si="382"/>
        <v>Hauschild, Mike</v>
      </c>
      <c r="T4203" s="9" t="str">
        <f t="shared" si="383"/>
        <v>Topps Main Update    RC</v>
      </c>
      <c r="U4203" s="9" t="str">
        <f>IFERROR(VLOOKUP(S4203,'Lookup '!B:D,3,FALSE)," ")</f>
        <v xml:space="preserve"> </v>
      </c>
      <c r="V4203" s="9" t="str">
        <f t="shared" si="384"/>
        <v>G</v>
      </c>
    </row>
    <row r="4204" spans="2:22" x14ac:dyDescent="0.25">
      <c r="B4204" t="s">
        <v>1823</v>
      </c>
      <c r="C4204">
        <v>2017</v>
      </c>
      <c r="D4204" t="s">
        <v>378</v>
      </c>
      <c r="E4204" t="s">
        <v>592</v>
      </c>
      <c r="J4204" t="s">
        <v>14</v>
      </c>
      <c r="K4204" t="s">
        <v>2942</v>
      </c>
      <c r="L4204" t="s">
        <v>2943</v>
      </c>
      <c r="M4204" t="s">
        <v>1349</v>
      </c>
      <c r="N4204" t="s">
        <v>402</v>
      </c>
      <c r="O4204" t="s">
        <v>382</v>
      </c>
      <c r="Q4204">
        <v>1</v>
      </c>
      <c r="R4204" s="4"/>
      <c r="S4204" s="9" t="str">
        <f t="shared" si="382"/>
        <v>Velazquez, Hector</v>
      </c>
      <c r="T4204" s="9" t="str">
        <f t="shared" si="383"/>
        <v>Topps Main Update    RC</v>
      </c>
      <c r="U4204" s="9" t="str">
        <f>IFERROR(VLOOKUP(S4204,'Lookup '!B:D,3,FALSE)," ")</f>
        <v xml:space="preserve"> </v>
      </c>
      <c r="V4204" s="9" t="str">
        <f t="shared" si="384"/>
        <v>G</v>
      </c>
    </row>
    <row r="4205" spans="2:22" x14ac:dyDescent="0.25">
      <c r="B4205" t="s">
        <v>1823</v>
      </c>
      <c r="C4205">
        <v>2017</v>
      </c>
      <c r="D4205" t="s">
        <v>378</v>
      </c>
      <c r="E4205" t="s">
        <v>592</v>
      </c>
      <c r="J4205" t="s">
        <v>14</v>
      </c>
      <c r="K4205" t="s">
        <v>1899</v>
      </c>
      <c r="L4205" t="s">
        <v>1719</v>
      </c>
      <c r="M4205" t="s">
        <v>1720</v>
      </c>
      <c r="N4205" t="s">
        <v>423</v>
      </c>
      <c r="O4205" t="s">
        <v>480</v>
      </c>
      <c r="Q4205">
        <v>1</v>
      </c>
      <c r="R4205" s="4">
        <v>0.75</v>
      </c>
      <c r="S4205" s="9" t="str">
        <f t="shared" si="382"/>
        <v>Swanson, Dansby</v>
      </c>
      <c r="T4205" s="9" t="str">
        <f t="shared" si="383"/>
        <v>Topps Main Update    RC</v>
      </c>
      <c r="U4205" s="9" t="str">
        <f>IFERROR(VLOOKUP(S4205,'Lookup '!B:D,3,FALSE)," ")</f>
        <v xml:space="preserve"> </v>
      </c>
      <c r="V4205" s="9" t="str">
        <f t="shared" si="384"/>
        <v>F $.25</v>
      </c>
    </row>
    <row r="4206" spans="2:22" x14ac:dyDescent="0.25">
      <c r="B4206" t="s">
        <v>1823</v>
      </c>
      <c r="C4206">
        <v>2017</v>
      </c>
      <c r="D4206" t="s">
        <v>378</v>
      </c>
      <c r="E4206" t="s">
        <v>592</v>
      </c>
      <c r="J4206" t="s">
        <v>14</v>
      </c>
      <c r="K4206" t="s">
        <v>1985</v>
      </c>
      <c r="L4206" t="s">
        <v>1315</v>
      </c>
      <c r="M4206" t="s">
        <v>801</v>
      </c>
      <c r="N4206" t="s">
        <v>391</v>
      </c>
      <c r="O4206" t="s">
        <v>382</v>
      </c>
      <c r="Q4206">
        <v>1</v>
      </c>
      <c r="R4206" s="4"/>
      <c r="S4206" s="9" t="str">
        <f t="shared" ref="S4206:S4259" si="385">L4206&amp;", "&amp;M4206</f>
        <v>Reyes, Alex</v>
      </c>
      <c r="T4206" s="9" t="str">
        <f t="shared" si="383"/>
        <v>Topps Main Update    RC</v>
      </c>
      <c r="U4206" s="9" t="str">
        <f>IFERROR(VLOOKUP(S4206,'Lookup '!B:D,3,FALSE)," ")</f>
        <v/>
      </c>
      <c r="V4206" s="9" t="str">
        <f t="shared" si="384"/>
        <v>G</v>
      </c>
    </row>
    <row r="4207" spans="2:22" x14ac:dyDescent="0.25">
      <c r="B4207" t="s">
        <v>1823</v>
      </c>
      <c r="C4207">
        <v>2017</v>
      </c>
      <c r="D4207" t="s">
        <v>378</v>
      </c>
      <c r="E4207" t="s">
        <v>592</v>
      </c>
      <c r="J4207" t="s">
        <v>14</v>
      </c>
      <c r="K4207" t="s">
        <v>1186</v>
      </c>
      <c r="L4207" t="s">
        <v>1347</v>
      </c>
      <c r="M4207" t="s">
        <v>985</v>
      </c>
      <c r="N4207" t="s">
        <v>837</v>
      </c>
      <c r="O4207" t="s">
        <v>480</v>
      </c>
      <c r="Q4207">
        <v>1</v>
      </c>
      <c r="R4207" s="4"/>
      <c r="S4207" s="9" t="str">
        <f t="shared" si="385"/>
        <v>Robertson, Daniel</v>
      </c>
      <c r="T4207" s="9" t="str">
        <f t="shared" si="383"/>
        <v>Topps Main Update    RC</v>
      </c>
      <c r="U4207" s="9" t="str">
        <f>IFERROR(VLOOKUP(S4207,'Lookup '!B:D,3,FALSE)," ")</f>
        <v xml:space="preserve"> </v>
      </c>
      <c r="V4207" s="9" t="str">
        <f t="shared" si="384"/>
        <v>G</v>
      </c>
    </row>
    <row r="4208" spans="2:22" x14ac:dyDescent="0.25">
      <c r="B4208" t="s">
        <v>1823</v>
      </c>
      <c r="C4208">
        <v>2017</v>
      </c>
      <c r="D4208" t="s">
        <v>378</v>
      </c>
      <c r="E4208" t="s">
        <v>592</v>
      </c>
      <c r="J4208" t="s">
        <v>14</v>
      </c>
      <c r="K4208" t="s">
        <v>1987</v>
      </c>
      <c r="L4208" t="s">
        <v>1280</v>
      </c>
      <c r="M4208" t="s">
        <v>2944</v>
      </c>
      <c r="N4208" t="s">
        <v>433</v>
      </c>
      <c r="O4208" t="s">
        <v>382</v>
      </c>
      <c r="Q4208">
        <v>1</v>
      </c>
      <c r="R4208" s="4"/>
      <c r="S4208" s="9" t="str">
        <f t="shared" si="385"/>
        <v>Garrett, Amir</v>
      </c>
      <c r="T4208" s="9" t="str">
        <f t="shared" ref="T4208:T4261" si="386">CONCATENATE(D4208&amp;" "&amp;E4208&amp;" "&amp;F4208&amp;" "&amp;G4208&amp;" "&amp;H4208&amp;" "&amp;I4208&amp;J4208)</f>
        <v>Topps Main Update    RC</v>
      </c>
      <c r="U4208" s="9" t="str">
        <f>IFERROR(VLOOKUP(S4208,'Lookup '!B:D,3,FALSE)," ")</f>
        <v xml:space="preserve"> </v>
      </c>
      <c r="V4208" s="9" t="str">
        <f t="shared" si="384"/>
        <v>G</v>
      </c>
    </row>
    <row r="4209" spans="2:22" x14ac:dyDescent="0.25">
      <c r="B4209" t="s">
        <v>1823</v>
      </c>
      <c r="C4209">
        <v>2017</v>
      </c>
      <c r="D4209" t="s">
        <v>378</v>
      </c>
      <c r="E4209" t="s">
        <v>592</v>
      </c>
      <c r="J4209" t="s">
        <v>14</v>
      </c>
      <c r="K4209" t="s">
        <v>1188</v>
      </c>
      <c r="L4209" t="s">
        <v>2945</v>
      </c>
      <c r="M4209" t="s">
        <v>2946</v>
      </c>
      <c r="N4209" t="s">
        <v>451</v>
      </c>
      <c r="O4209" t="s">
        <v>382</v>
      </c>
      <c r="Q4209">
        <v>1</v>
      </c>
      <c r="R4209" s="4"/>
      <c r="S4209" s="9" t="str">
        <f t="shared" si="385"/>
        <v>Crichton, Stefan</v>
      </c>
      <c r="T4209" s="9" t="str">
        <f t="shared" si="386"/>
        <v>Topps Main Update    RC</v>
      </c>
      <c r="U4209" s="9" t="str">
        <f>IFERROR(VLOOKUP(S4209,'Lookup '!B:D,3,FALSE)," ")</f>
        <v xml:space="preserve"> </v>
      </c>
      <c r="V4209" s="9" t="str">
        <f t="shared" si="384"/>
        <v>G</v>
      </c>
    </row>
    <row r="4210" spans="2:22" x14ac:dyDescent="0.25">
      <c r="B4210" t="s">
        <v>1823</v>
      </c>
      <c r="C4210">
        <v>2017</v>
      </c>
      <c r="D4210" t="s">
        <v>378</v>
      </c>
      <c r="E4210" t="s">
        <v>592</v>
      </c>
      <c r="J4210" t="s">
        <v>14</v>
      </c>
      <c r="K4210" t="s">
        <v>1474</v>
      </c>
      <c r="L4210" t="s">
        <v>2947</v>
      </c>
      <c r="M4210" t="s">
        <v>370</v>
      </c>
      <c r="N4210" t="s">
        <v>556</v>
      </c>
      <c r="O4210" t="s">
        <v>28</v>
      </c>
      <c r="Q4210">
        <v>1</v>
      </c>
      <c r="R4210" s="4"/>
      <c r="S4210" s="9" t="str">
        <f t="shared" si="385"/>
        <v>Ohlman, Mike</v>
      </c>
      <c r="T4210" s="9" t="str">
        <f t="shared" si="386"/>
        <v>Topps Main Update    RC</v>
      </c>
      <c r="U4210" s="9" t="str">
        <f>IFERROR(VLOOKUP(S4210,'Lookup '!B:D,3,FALSE)," ")</f>
        <v xml:space="preserve"> </v>
      </c>
      <c r="V4210" s="9" t="str">
        <f t="shared" si="384"/>
        <v>G</v>
      </c>
    </row>
    <row r="4211" spans="2:22" x14ac:dyDescent="0.25">
      <c r="B4211" t="s">
        <v>1823</v>
      </c>
      <c r="C4211">
        <v>2017</v>
      </c>
      <c r="D4211" t="s">
        <v>378</v>
      </c>
      <c r="E4211" t="s">
        <v>592</v>
      </c>
      <c r="J4211" t="s">
        <v>14</v>
      </c>
      <c r="K4211" t="s">
        <v>1475</v>
      </c>
      <c r="L4211" t="s">
        <v>2948</v>
      </c>
      <c r="M4211" t="s">
        <v>2949</v>
      </c>
      <c r="N4211" t="s">
        <v>532</v>
      </c>
      <c r="O4211" t="s">
        <v>382</v>
      </c>
      <c r="Q4211">
        <v>1</v>
      </c>
      <c r="R4211" s="4"/>
      <c r="S4211" s="9" t="str">
        <f t="shared" si="385"/>
        <v>Martes, Francis</v>
      </c>
      <c r="T4211" s="9" t="str">
        <f t="shared" si="386"/>
        <v>Topps Main Update    RC</v>
      </c>
      <c r="U4211" s="9" t="str">
        <f>IFERROR(VLOOKUP(S4211,'Lookup '!B:D,3,FALSE)," ")</f>
        <v xml:space="preserve"> </v>
      </c>
      <c r="V4211" s="9" t="str">
        <f t="shared" ref="V4211:V4266" si="387">IF(R4211&gt;0.249,IF(R4211&gt;0.99,IF(R4211&gt;4.99,IF(R4211&gt;9.99,IF(R4211&gt;49.99,IF(R4211&gt;99.99,"A $100","B $50"),"C $10"),"D $5"),"E $1"),"F $.25"),"G")</f>
        <v>G</v>
      </c>
    </row>
    <row r="4212" spans="2:22" x14ac:dyDescent="0.25">
      <c r="B4212" t="s">
        <v>1823</v>
      </c>
      <c r="C4212">
        <v>2017</v>
      </c>
      <c r="D4212" t="s">
        <v>378</v>
      </c>
      <c r="E4212" t="s">
        <v>592</v>
      </c>
      <c r="J4212" t="s">
        <v>14</v>
      </c>
      <c r="K4212" t="s">
        <v>1190</v>
      </c>
      <c r="L4212" t="s">
        <v>1340</v>
      </c>
      <c r="M4212" t="s">
        <v>1256</v>
      </c>
      <c r="N4212" t="s">
        <v>425</v>
      </c>
      <c r="O4212" t="s">
        <v>424</v>
      </c>
      <c r="Q4212">
        <v>1</v>
      </c>
      <c r="R4212" s="4"/>
      <c r="S4212" s="9" t="str">
        <f t="shared" si="385"/>
        <v>Austin, Tyler</v>
      </c>
      <c r="T4212" s="9" t="str">
        <f t="shared" si="386"/>
        <v>Topps Main Update    RC</v>
      </c>
      <c r="U4212" s="9" t="str">
        <f>IFERROR(VLOOKUP(S4212,'Lookup '!B:D,3,FALSE)," ")</f>
        <v xml:space="preserve"> </v>
      </c>
      <c r="V4212" s="9" t="str">
        <f t="shared" si="387"/>
        <v>G</v>
      </c>
    </row>
    <row r="4213" spans="2:22" x14ac:dyDescent="0.25">
      <c r="B4213" t="s">
        <v>1823</v>
      </c>
      <c r="C4213">
        <v>2017</v>
      </c>
      <c r="D4213" t="s">
        <v>378</v>
      </c>
      <c r="E4213" t="s">
        <v>592</v>
      </c>
      <c r="K4213" t="s">
        <v>2829</v>
      </c>
      <c r="L4213" t="s">
        <v>994</v>
      </c>
      <c r="M4213" t="s">
        <v>995</v>
      </c>
      <c r="N4213" t="s">
        <v>966</v>
      </c>
      <c r="O4213" t="s">
        <v>382</v>
      </c>
      <c r="Q4213">
        <v>1</v>
      </c>
      <c r="R4213" s="4"/>
      <c r="S4213" s="9" t="str">
        <f t="shared" si="385"/>
        <v>Scherzer, Max</v>
      </c>
      <c r="T4213" s="9" t="str">
        <f t="shared" si="386"/>
        <v xml:space="preserve">Topps Main Update    </v>
      </c>
      <c r="U4213" s="9" t="str">
        <f>IFERROR(VLOOKUP(S4213,'Lookup '!B:D,3,FALSE)," ")</f>
        <v/>
      </c>
      <c r="V4213" s="9" t="str">
        <f t="shared" si="387"/>
        <v>G</v>
      </c>
    </row>
    <row r="4214" spans="2:22" x14ac:dyDescent="0.25">
      <c r="B4214" t="s">
        <v>1823</v>
      </c>
      <c r="C4214">
        <v>2017</v>
      </c>
      <c r="D4214" t="s">
        <v>378</v>
      </c>
      <c r="E4214" t="s">
        <v>592</v>
      </c>
      <c r="J4214" t="s">
        <v>14</v>
      </c>
      <c r="K4214" t="s">
        <v>2950</v>
      </c>
      <c r="L4214" t="s">
        <v>726</v>
      </c>
      <c r="M4214" t="s">
        <v>2951</v>
      </c>
      <c r="N4214" t="s">
        <v>555</v>
      </c>
      <c r="O4214" t="s">
        <v>388</v>
      </c>
      <c r="Q4214">
        <v>1</v>
      </c>
      <c r="R4214" s="4"/>
      <c r="S4214" s="9" t="str">
        <f t="shared" si="385"/>
        <v>Powell, Boog</v>
      </c>
      <c r="T4214" s="9" t="str">
        <f t="shared" si="386"/>
        <v>Topps Main Update    RC</v>
      </c>
      <c r="U4214" s="9" t="str">
        <f>IFERROR(VLOOKUP(S4214,'Lookup '!B:D,3,FALSE)," ")</f>
        <v xml:space="preserve"> </v>
      </c>
      <c r="V4214" s="9" t="str">
        <f t="shared" si="387"/>
        <v>G</v>
      </c>
    </row>
    <row r="4215" spans="2:22" x14ac:dyDescent="0.25">
      <c r="B4215" t="s">
        <v>1823</v>
      </c>
      <c r="C4215">
        <v>2017</v>
      </c>
      <c r="D4215" t="s">
        <v>378</v>
      </c>
      <c r="E4215" t="s">
        <v>592</v>
      </c>
      <c r="J4215" t="s">
        <v>14</v>
      </c>
      <c r="K4215" t="s">
        <v>2952</v>
      </c>
      <c r="L4215" t="s">
        <v>1090</v>
      </c>
      <c r="M4215" t="s">
        <v>1091</v>
      </c>
      <c r="N4215" t="s">
        <v>433</v>
      </c>
      <c r="O4215" t="s">
        <v>388</v>
      </c>
      <c r="Q4215">
        <v>1</v>
      </c>
      <c r="R4215" s="4"/>
      <c r="S4215" s="9" t="str">
        <f t="shared" si="385"/>
        <v>Winker, Jesse</v>
      </c>
      <c r="T4215" s="9" t="str">
        <f t="shared" si="386"/>
        <v>Topps Main Update    RC</v>
      </c>
      <c r="U4215" s="9" t="str">
        <f>IFERROR(VLOOKUP(S4215,'Lookup '!B:D,3,FALSE)," ")</f>
        <v xml:space="preserve"> </v>
      </c>
      <c r="V4215" s="9" t="str">
        <f t="shared" si="387"/>
        <v>G</v>
      </c>
    </row>
    <row r="4216" spans="2:22" x14ac:dyDescent="0.25">
      <c r="B4216" t="s">
        <v>377</v>
      </c>
      <c r="C4216">
        <v>2017</v>
      </c>
      <c r="D4216" t="s">
        <v>378</v>
      </c>
      <c r="E4216" t="s">
        <v>592</v>
      </c>
      <c r="H4216" t="s">
        <v>3768</v>
      </c>
      <c r="J4216" t="s">
        <v>14</v>
      </c>
      <c r="K4216" t="s">
        <v>2953</v>
      </c>
      <c r="L4216" t="s">
        <v>1090</v>
      </c>
      <c r="M4216" t="s">
        <v>1091</v>
      </c>
      <c r="N4216" t="s">
        <v>433</v>
      </c>
      <c r="O4216" t="s">
        <v>388</v>
      </c>
      <c r="Q4216">
        <v>1</v>
      </c>
      <c r="R4216" s="4">
        <v>10</v>
      </c>
      <c r="S4216" s="9" t="str">
        <f t="shared" si="385"/>
        <v>Winker, Jesse</v>
      </c>
      <c r="T4216" s="9" t="str">
        <f t="shared" si="386"/>
        <v>Topps Main Update   ErrorNoAuto RC</v>
      </c>
      <c r="U4216" s="9" t="str">
        <f>IFERROR(VLOOKUP(S4216,'Lookup '!B:D,3,FALSE)," ")</f>
        <v xml:space="preserve"> </v>
      </c>
      <c r="V4216" s="9" t="str">
        <f t="shared" si="387"/>
        <v>C $10</v>
      </c>
    </row>
    <row r="4217" spans="2:22" x14ac:dyDescent="0.25">
      <c r="B4217" t="s">
        <v>1823</v>
      </c>
      <c r="C4217">
        <v>2017</v>
      </c>
      <c r="D4217" t="s">
        <v>378</v>
      </c>
      <c r="E4217" t="s">
        <v>592</v>
      </c>
      <c r="J4217" t="s">
        <v>14</v>
      </c>
      <c r="K4217" t="s">
        <v>1079</v>
      </c>
      <c r="L4217" t="s">
        <v>514</v>
      </c>
      <c r="M4217" t="s">
        <v>544</v>
      </c>
      <c r="N4217" t="s">
        <v>556</v>
      </c>
      <c r="O4217" t="s">
        <v>388</v>
      </c>
      <c r="Q4217">
        <v>1</v>
      </c>
      <c r="R4217" s="4"/>
      <c r="S4217" s="9" t="str">
        <f t="shared" si="385"/>
        <v>Smith, Dwight</v>
      </c>
      <c r="T4217" s="9" t="str">
        <f t="shared" si="386"/>
        <v>Topps Main Update    RC</v>
      </c>
      <c r="U4217" s="9" t="str">
        <f>IFERROR(VLOOKUP(S4217,'Lookup '!B:D,3,FALSE)," ")</f>
        <v xml:space="preserve"> </v>
      </c>
      <c r="V4217" s="9" t="str">
        <f t="shared" si="387"/>
        <v>G</v>
      </c>
    </row>
    <row r="4218" spans="2:22" x14ac:dyDescent="0.25">
      <c r="B4218" t="s">
        <v>1823</v>
      </c>
      <c r="C4218">
        <v>2017</v>
      </c>
      <c r="D4218" t="s">
        <v>378</v>
      </c>
      <c r="E4218" t="s">
        <v>592</v>
      </c>
      <c r="J4218" t="s">
        <v>14</v>
      </c>
      <c r="K4218" t="s">
        <v>2954</v>
      </c>
      <c r="L4218" t="s">
        <v>2894</v>
      </c>
      <c r="M4218" t="s">
        <v>1371</v>
      </c>
      <c r="N4218" t="s">
        <v>554</v>
      </c>
      <c r="O4218" t="s">
        <v>388</v>
      </c>
      <c r="Q4218">
        <v>1</v>
      </c>
      <c r="R4218" s="4"/>
      <c r="S4218" s="9" t="str">
        <f t="shared" si="385"/>
        <v>Zimmer, Bradley</v>
      </c>
      <c r="T4218" s="9" t="str">
        <f t="shared" si="386"/>
        <v>Topps Main Update    RC</v>
      </c>
      <c r="U4218" s="9" t="str">
        <f>IFERROR(VLOOKUP(S4218,'Lookup '!B:D,3,FALSE)," ")</f>
        <v xml:space="preserve"> </v>
      </c>
      <c r="V4218" s="9" t="str">
        <f t="shared" si="387"/>
        <v>G</v>
      </c>
    </row>
    <row r="4219" spans="2:22" x14ac:dyDescent="0.25">
      <c r="B4219" t="s">
        <v>1823</v>
      </c>
      <c r="C4219">
        <v>2017</v>
      </c>
      <c r="D4219" t="s">
        <v>378</v>
      </c>
      <c r="E4219" t="s">
        <v>592</v>
      </c>
      <c r="J4219" t="s">
        <v>14</v>
      </c>
      <c r="K4219" t="s">
        <v>2955</v>
      </c>
      <c r="L4219" t="s">
        <v>2956</v>
      </c>
      <c r="N4219" t="s">
        <v>446</v>
      </c>
      <c r="Q4219">
        <v>1</v>
      </c>
      <c r="R4219" s="4"/>
      <c r="S4219" s="9" t="str">
        <f t="shared" si="385"/>
        <v xml:space="preserve">Cordero, F / Cordoba, A, </v>
      </c>
      <c r="T4219" s="9" t="str">
        <f t="shared" si="386"/>
        <v>Topps Main Update    RC</v>
      </c>
      <c r="U4219" s="9" t="str">
        <f>IFERROR(VLOOKUP(S4219,'Lookup '!B:D,3,FALSE)," ")</f>
        <v xml:space="preserve"> </v>
      </c>
      <c r="V4219" s="9" t="str">
        <f t="shared" si="387"/>
        <v>G</v>
      </c>
    </row>
    <row r="4220" spans="2:22" x14ac:dyDescent="0.25">
      <c r="B4220" t="s">
        <v>1823</v>
      </c>
      <c r="C4220">
        <v>2017</v>
      </c>
      <c r="D4220" t="s">
        <v>378</v>
      </c>
      <c r="E4220" t="s">
        <v>592</v>
      </c>
      <c r="J4220" t="s">
        <v>14</v>
      </c>
      <c r="K4220" t="s">
        <v>1196</v>
      </c>
      <c r="L4220" t="s">
        <v>2532</v>
      </c>
      <c r="M4220" t="s">
        <v>1162</v>
      </c>
      <c r="N4220" t="s">
        <v>443</v>
      </c>
      <c r="O4220" t="s">
        <v>480</v>
      </c>
      <c r="Q4220">
        <v>1</v>
      </c>
      <c r="R4220" s="4"/>
      <c r="S4220" s="9" t="str">
        <f t="shared" si="385"/>
        <v>Barreto, Franklin</v>
      </c>
      <c r="T4220" s="9" t="str">
        <f t="shared" si="386"/>
        <v>Topps Main Update    RC</v>
      </c>
      <c r="U4220" s="9" t="str">
        <f>IFERROR(VLOOKUP(S4220,'Lookup '!B:D,3,FALSE)," ")</f>
        <v xml:space="preserve"> </v>
      </c>
      <c r="V4220" s="9" t="str">
        <f t="shared" si="387"/>
        <v>G</v>
      </c>
    </row>
    <row r="4221" spans="2:22" x14ac:dyDescent="0.25">
      <c r="B4221" t="s">
        <v>1823</v>
      </c>
      <c r="C4221">
        <v>2017</v>
      </c>
      <c r="D4221" t="s">
        <v>378</v>
      </c>
      <c r="E4221" t="s">
        <v>592</v>
      </c>
      <c r="J4221" t="s">
        <v>14</v>
      </c>
      <c r="K4221" t="s">
        <v>1477</v>
      </c>
      <c r="L4221" t="s">
        <v>2957</v>
      </c>
      <c r="M4221" t="s">
        <v>1225</v>
      </c>
      <c r="N4221" t="s">
        <v>391</v>
      </c>
      <c r="O4221" t="s">
        <v>424</v>
      </c>
      <c r="Q4221">
        <v>1</v>
      </c>
      <c r="R4221" s="4"/>
      <c r="S4221" s="9" t="str">
        <f t="shared" si="385"/>
        <v>Voit, Luke</v>
      </c>
      <c r="T4221" s="9" t="str">
        <f t="shared" si="386"/>
        <v>Topps Main Update    RC</v>
      </c>
      <c r="U4221" s="9" t="str">
        <f>IFERROR(VLOOKUP(S4221,'Lookup '!B:D,3,FALSE)," ")</f>
        <v xml:space="preserve"> </v>
      </c>
      <c r="V4221" s="9" t="str">
        <f t="shared" si="387"/>
        <v>G</v>
      </c>
    </row>
    <row r="4222" spans="2:22" x14ac:dyDescent="0.25">
      <c r="B4222" t="s">
        <v>1823</v>
      </c>
      <c r="C4222">
        <v>2017</v>
      </c>
      <c r="D4222" t="s">
        <v>378</v>
      </c>
      <c r="E4222" t="s">
        <v>592</v>
      </c>
      <c r="J4222" t="s">
        <v>14</v>
      </c>
      <c r="K4222" t="s">
        <v>1478</v>
      </c>
      <c r="L4222" t="s">
        <v>869</v>
      </c>
      <c r="M4222" t="s">
        <v>725</v>
      </c>
      <c r="N4222" t="s">
        <v>781</v>
      </c>
      <c r="O4222" t="s">
        <v>382</v>
      </c>
      <c r="Q4222">
        <v>1</v>
      </c>
      <c r="R4222" s="4"/>
      <c r="S4222" s="9" t="str">
        <f t="shared" si="385"/>
        <v>Hoffman, Jeff</v>
      </c>
      <c r="T4222" s="9" t="str">
        <f t="shared" si="386"/>
        <v>Topps Main Update    RC</v>
      </c>
      <c r="U4222" s="9" t="str">
        <f>IFERROR(VLOOKUP(S4222,'Lookup '!B:D,3,FALSE)," ")</f>
        <v xml:space="preserve"> </v>
      </c>
      <c r="V4222" s="9" t="str">
        <f t="shared" si="387"/>
        <v>G</v>
      </c>
    </row>
    <row r="4223" spans="2:22" x14ac:dyDescent="0.25">
      <c r="B4223" t="s">
        <v>1823</v>
      </c>
      <c r="C4223">
        <v>2017</v>
      </c>
      <c r="D4223" t="s">
        <v>378</v>
      </c>
      <c r="E4223" t="s">
        <v>592</v>
      </c>
      <c r="J4223" t="s">
        <v>14</v>
      </c>
      <c r="K4223" t="s">
        <v>1996</v>
      </c>
      <c r="L4223" t="s">
        <v>2958</v>
      </c>
      <c r="M4223" t="s">
        <v>598</v>
      </c>
      <c r="N4223" t="s">
        <v>381</v>
      </c>
      <c r="O4223" t="s">
        <v>382</v>
      </c>
      <c r="Q4223">
        <v>1</v>
      </c>
      <c r="R4223" s="4"/>
      <c r="S4223" s="9" t="str">
        <f t="shared" si="385"/>
        <v>Leiter Jr., Mark</v>
      </c>
      <c r="T4223" s="9" t="str">
        <f t="shared" si="386"/>
        <v>Topps Main Update    RC</v>
      </c>
      <c r="U4223" s="9" t="str">
        <f>IFERROR(VLOOKUP(S4223,'Lookup '!B:D,3,FALSE)," ")</f>
        <v xml:space="preserve"> </v>
      </c>
      <c r="V4223" s="9" t="str">
        <f t="shared" si="387"/>
        <v>G</v>
      </c>
    </row>
    <row r="4224" spans="2:22" x14ac:dyDescent="0.25">
      <c r="B4224" t="s">
        <v>1823</v>
      </c>
      <c r="C4224">
        <v>2017</v>
      </c>
      <c r="D4224" t="s">
        <v>378</v>
      </c>
      <c r="E4224" t="s">
        <v>592</v>
      </c>
      <c r="J4224" t="s">
        <v>14</v>
      </c>
      <c r="K4224" t="s">
        <v>1080</v>
      </c>
      <c r="L4224" t="s">
        <v>1316</v>
      </c>
      <c r="M4224" t="s">
        <v>1346</v>
      </c>
      <c r="N4224" t="s">
        <v>402</v>
      </c>
      <c r="O4224" t="s">
        <v>424</v>
      </c>
      <c r="Q4224">
        <v>1</v>
      </c>
      <c r="R4224" s="4"/>
      <c r="S4224" s="9" t="str">
        <f t="shared" si="385"/>
        <v>Travis, Sam</v>
      </c>
      <c r="T4224" s="9" t="str">
        <f t="shared" si="386"/>
        <v>Topps Main Update    RC</v>
      </c>
      <c r="U4224" s="9" t="str">
        <f>IFERROR(VLOOKUP(S4224,'Lookup '!B:D,3,FALSE)," ")</f>
        <v xml:space="preserve"> </v>
      </c>
      <c r="V4224" s="9" t="str">
        <f t="shared" si="387"/>
        <v>G</v>
      </c>
    </row>
    <row r="4225" spans="2:22" x14ac:dyDescent="0.25">
      <c r="B4225" t="s">
        <v>377</v>
      </c>
      <c r="C4225">
        <v>2017</v>
      </c>
      <c r="D4225" t="s">
        <v>378</v>
      </c>
      <c r="E4225" t="s">
        <v>592</v>
      </c>
      <c r="H4225" t="s">
        <v>3768</v>
      </c>
      <c r="K4225" t="s">
        <v>2959</v>
      </c>
      <c r="L4225" t="s">
        <v>434</v>
      </c>
      <c r="M4225" t="s">
        <v>496</v>
      </c>
      <c r="N4225" t="s">
        <v>451</v>
      </c>
      <c r="O4225" t="s">
        <v>440</v>
      </c>
      <c r="P4225" t="s">
        <v>481</v>
      </c>
      <c r="Q4225">
        <v>1</v>
      </c>
      <c r="R4225" s="4">
        <v>10</v>
      </c>
      <c r="S4225" s="9" t="str">
        <f t="shared" si="385"/>
        <v>Robinson, Brooks</v>
      </c>
      <c r="T4225" s="9" t="str">
        <f t="shared" si="386"/>
        <v xml:space="preserve">Topps Main Update   ErrorNoAuto </v>
      </c>
      <c r="U4225" s="9" t="str">
        <f>IFERROR(VLOOKUP(S4225,'Lookup '!B:D,3,FALSE)," ")</f>
        <v>HOF</v>
      </c>
      <c r="V4225" s="9" t="str">
        <f t="shared" si="387"/>
        <v>C $10</v>
      </c>
    </row>
    <row r="4226" spans="2:22" x14ac:dyDescent="0.25">
      <c r="B4226" t="s">
        <v>1823</v>
      </c>
      <c r="C4226">
        <v>2017</v>
      </c>
      <c r="D4226" t="s">
        <v>378</v>
      </c>
      <c r="E4226" t="s">
        <v>592</v>
      </c>
      <c r="J4226" t="s">
        <v>14</v>
      </c>
      <c r="K4226" t="s">
        <v>1479</v>
      </c>
      <c r="L4226" t="s">
        <v>2960</v>
      </c>
      <c r="M4226" t="s">
        <v>2961</v>
      </c>
      <c r="N4226" t="s">
        <v>443</v>
      </c>
      <c r="O4226" t="s">
        <v>382</v>
      </c>
      <c r="Q4226">
        <v>1</v>
      </c>
      <c r="R4226" s="4"/>
      <c r="S4226" s="9" t="str">
        <f t="shared" si="385"/>
        <v>Wahl, Bobby</v>
      </c>
      <c r="T4226" s="9" t="str">
        <f t="shared" si="386"/>
        <v>Topps Main Update    RC</v>
      </c>
      <c r="U4226" s="9" t="str">
        <f>IFERROR(VLOOKUP(S4226,'Lookup '!B:D,3,FALSE)," ")</f>
        <v xml:space="preserve"> </v>
      </c>
      <c r="V4226" s="9" t="str">
        <f t="shared" si="387"/>
        <v>G</v>
      </c>
    </row>
    <row r="4227" spans="2:22" x14ac:dyDescent="0.25">
      <c r="B4227" t="s">
        <v>1823</v>
      </c>
      <c r="C4227">
        <v>2017</v>
      </c>
      <c r="D4227" t="s">
        <v>378</v>
      </c>
      <c r="E4227" t="s">
        <v>592</v>
      </c>
      <c r="J4227" t="s">
        <v>14</v>
      </c>
      <c r="K4227" t="s">
        <v>2000</v>
      </c>
      <c r="L4227" t="s">
        <v>1247</v>
      </c>
      <c r="M4227" t="s">
        <v>1281</v>
      </c>
      <c r="N4227" t="s">
        <v>402</v>
      </c>
      <c r="O4227" t="s">
        <v>382</v>
      </c>
      <c r="Q4227">
        <v>1</v>
      </c>
      <c r="R4227" s="4"/>
      <c r="S4227" s="9" t="str">
        <f t="shared" si="385"/>
        <v>Taylor, Ben</v>
      </c>
      <c r="T4227" s="9" t="str">
        <f t="shared" si="386"/>
        <v>Topps Main Update    RC</v>
      </c>
      <c r="U4227" s="9" t="str">
        <f>IFERROR(VLOOKUP(S4227,'Lookup '!B:D,3,FALSE)," ")</f>
        <v xml:space="preserve"> </v>
      </c>
      <c r="V4227" s="9" t="str">
        <f t="shared" si="387"/>
        <v>G</v>
      </c>
    </row>
    <row r="4228" spans="2:22" x14ac:dyDescent="0.25">
      <c r="B4228" t="s">
        <v>1823</v>
      </c>
      <c r="C4228">
        <v>2017</v>
      </c>
      <c r="D4228" t="s">
        <v>378</v>
      </c>
      <c r="E4228" t="s">
        <v>592</v>
      </c>
      <c r="K4228" t="s">
        <v>2962</v>
      </c>
      <c r="L4228" t="s">
        <v>1020</v>
      </c>
      <c r="M4228" t="s">
        <v>1021</v>
      </c>
      <c r="Q4228">
        <v>1</v>
      </c>
      <c r="R4228" s="4">
        <v>0.6</v>
      </c>
      <c r="S4228" s="9" t="str">
        <f t="shared" si="385"/>
        <v>Stanton, Giancarlo</v>
      </c>
      <c r="T4228" s="9" t="str">
        <f t="shared" si="386"/>
        <v xml:space="preserve">Topps Main Update    </v>
      </c>
      <c r="U4228" s="9" t="str">
        <f>IFERROR(VLOOKUP(S4228,'Lookup '!B:D,3,FALSE)," ")</f>
        <v/>
      </c>
      <c r="V4228" s="9" t="str">
        <f t="shared" si="387"/>
        <v>F $.25</v>
      </c>
    </row>
    <row r="4229" spans="2:22" x14ac:dyDescent="0.25">
      <c r="B4229" t="s">
        <v>1823</v>
      </c>
      <c r="C4229">
        <v>2017</v>
      </c>
      <c r="D4229" t="s">
        <v>378</v>
      </c>
      <c r="E4229" t="s">
        <v>592</v>
      </c>
      <c r="H4229" t="s">
        <v>822</v>
      </c>
      <c r="K4229" t="s">
        <v>2963</v>
      </c>
      <c r="L4229" t="s">
        <v>1020</v>
      </c>
      <c r="M4229" t="s">
        <v>1021</v>
      </c>
      <c r="Q4229">
        <v>1</v>
      </c>
      <c r="R4229" s="4">
        <v>3</v>
      </c>
      <c r="S4229" s="9" t="str">
        <f t="shared" si="385"/>
        <v>Stanton, Giancarlo</v>
      </c>
      <c r="T4229" s="9" t="str">
        <f t="shared" si="386"/>
        <v xml:space="preserve">Topps Main Update   SP </v>
      </c>
      <c r="U4229" s="9" t="str">
        <f>IFERROR(VLOOKUP(S4229,'Lookup '!B:D,3,FALSE)," ")</f>
        <v/>
      </c>
      <c r="V4229" s="9" t="str">
        <f t="shared" si="387"/>
        <v>E $1</v>
      </c>
    </row>
    <row r="4230" spans="2:22" x14ac:dyDescent="0.25">
      <c r="B4230" t="s">
        <v>1823</v>
      </c>
      <c r="C4230">
        <v>2017</v>
      </c>
      <c r="D4230" t="s">
        <v>378</v>
      </c>
      <c r="E4230" t="s">
        <v>592</v>
      </c>
      <c r="J4230" t="s">
        <v>14</v>
      </c>
      <c r="K4230" t="s">
        <v>2001</v>
      </c>
      <c r="L4230" t="s">
        <v>2964</v>
      </c>
      <c r="N4230" t="s">
        <v>532</v>
      </c>
      <c r="Q4230">
        <v>1</v>
      </c>
      <c r="R4230" s="4"/>
      <c r="S4230" s="9" t="str">
        <f t="shared" si="385"/>
        <v xml:space="preserve">Jankowski,J / Guduan, R, </v>
      </c>
      <c r="T4230" s="9" t="str">
        <f t="shared" si="386"/>
        <v>Topps Main Update    RC</v>
      </c>
      <c r="U4230" s="9" t="str">
        <f>IFERROR(VLOOKUP(S4230,'Lookup '!B:D,3,FALSE)," ")</f>
        <v xml:space="preserve"> </v>
      </c>
      <c r="V4230" s="9" t="str">
        <f t="shared" si="387"/>
        <v>G</v>
      </c>
    </row>
    <row r="4231" spans="2:22" x14ac:dyDescent="0.25">
      <c r="B4231" t="s">
        <v>377</v>
      </c>
      <c r="C4231">
        <v>2017</v>
      </c>
      <c r="D4231" t="s">
        <v>378</v>
      </c>
      <c r="E4231" t="s">
        <v>592</v>
      </c>
      <c r="J4231" t="s">
        <v>14</v>
      </c>
      <c r="K4231" t="s">
        <v>1203</v>
      </c>
      <c r="L4231" t="s">
        <v>2242</v>
      </c>
      <c r="M4231" t="s">
        <v>1163</v>
      </c>
      <c r="N4231" t="s">
        <v>394</v>
      </c>
      <c r="O4231" t="s">
        <v>424</v>
      </c>
      <c r="Q4231">
        <v>1</v>
      </c>
      <c r="R4231" s="4">
        <v>4</v>
      </c>
      <c r="S4231" s="9" t="str">
        <f t="shared" si="385"/>
        <v>Bellinger, Cody</v>
      </c>
      <c r="T4231" s="9" t="str">
        <f t="shared" si="386"/>
        <v>Topps Main Update    RC</v>
      </c>
      <c r="U4231" s="9">
        <f>IFERROR(VLOOKUP(S4231,'Lookup '!B:D,3,FALSE)," ")</f>
        <v>0</v>
      </c>
      <c r="V4231" s="9" t="str">
        <f t="shared" si="387"/>
        <v>E $1</v>
      </c>
    </row>
    <row r="4232" spans="2:22" x14ac:dyDescent="0.25">
      <c r="B4232" t="s">
        <v>875</v>
      </c>
      <c r="C4232">
        <v>2017</v>
      </c>
      <c r="D4232" t="s">
        <v>1015</v>
      </c>
      <c r="E4232" t="s">
        <v>2965</v>
      </c>
      <c r="K4232" t="s">
        <v>2966</v>
      </c>
      <c r="L4232" t="s">
        <v>2967</v>
      </c>
      <c r="N4232" t="s">
        <v>417</v>
      </c>
      <c r="Q4232">
        <v>1</v>
      </c>
      <c r="R4232" s="4"/>
      <c r="S4232" s="9" t="str">
        <f t="shared" si="385"/>
        <v xml:space="preserve">Rally Monkey, </v>
      </c>
      <c r="T4232" s="9" t="str">
        <f t="shared" si="386"/>
        <v xml:space="preserve">Topps Opening Day Mascot    </v>
      </c>
      <c r="U4232" s="9" t="str">
        <f>IFERROR(VLOOKUP(S4232,'Lookup '!B:D,3,FALSE)," ")</f>
        <v xml:space="preserve"> </v>
      </c>
      <c r="V4232" s="9" t="str">
        <f t="shared" si="387"/>
        <v>G</v>
      </c>
    </row>
    <row r="4233" spans="2:22" x14ac:dyDescent="0.25">
      <c r="B4233" s="23" t="s">
        <v>875</v>
      </c>
      <c r="C4233" s="23">
        <v>2017</v>
      </c>
      <c r="D4233" s="23" t="s">
        <v>1015</v>
      </c>
      <c r="E4233" s="23"/>
      <c r="F4233" s="23"/>
      <c r="G4233" s="23"/>
      <c r="H4233" s="23"/>
      <c r="I4233" s="23"/>
      <c r="J4233" s="23"/>
      <c r="K4233" s="23">
        <v>3</v>
      </c>
      <c r="L4233" s="23" t="s">
        <v>1279</v>
      </c>
      <c r="M4233" s="23" t="s">
        <v>421</v>
      </c>
      <c r="N4233" s="23" t="s">
        <v>556</v>
      </c>
      <c r="O4233" s="23" t="s">
        <v>382</v>
      </c>
      <c r="P4233" s="23"/>
      <c r="Q4233" s="23">
        <v>1</v>
      </c>
      <c r="R4233" s="24"/>
      <c r="S4233" s="9" t="str">
        <f t="shared" si="385"/>
        <v>Sanchez, Aaron</v>
      </c>
      <c r="T4233" s="9" t="str">
        <f t="shared" si="386"/>
        <v xml:space="preserve">Topps Opening Day     </v>
      </c>
      <c r="U4233" s="9" t="str">
        <f>IFERROR(VLOOKUP(S4233,'Lookup '!B:D,3,FALSE)," ")</f>
        <v/>
      </c>
      <c r="V4233" s="9" t="str">
        <f t="shared" si="387"/>
        <v>G</v>
      </c>
    </row>
    <row r="4234" spans="2:22" x14ac:dyDescent="0.25">
      <c r="B4234" s="23" t="s">
        <v>875</v>
      </c>
      <c r="C4234" s="23">
        <v>2017</v>
      </c>
      <c r="D4234" s="23" t="s">
        <v>1015</v>
      </c>
      <c r="E4234" s="23"/>
      <c r="F4234" s="23"/>
      <c r="G4234" s="23"/>
      <c r="H4234" s="23"/>
      <c r="I4234" s="23"/>
      <c r="J4234" s="23"/>
      <c r="K4234" s="23">
        <v>5</v>
      </c>
      <c r="L4234" s="23" t="s">
        <v>1769</v>
      </c>
      <c r="M4234" s="23" t="s">
        <v>870</v>
      </c>
      <c r="N4234" s="23" t="s">
        <v>781</v>
      </c>
      <c r="O4234" s="23" t="s">
        <v>480</v>
      </c>
      <c r="P4234" s="23"/>
      <c r="Q4234" s="23">
        <v>1</v>
      </c>
      <c r="R4234" s="24">
        <v>0.5</v>
      </c>
      <c r="S4234" s="9" t="str">
        <f t="shared" si="385"/>
        <v>Story, Trevor</v>
      </c>
      <c r="T4234" s="9" t="str">
        <f t="shared" si="386"/>
        <v xml:space="preserve">Topps Opening Day     </v>
      </c>
      <c r="U4234" s="9" t="str">
        <f>IFERROR(VLOOKUP(S4234,'Lookup '!B:D,3,FALSE)," ")</f>
        <v/>
      </c>
      <c r="V4234" s="9" t="str">
        <f t="shared" si="387"/>
        <v>F $.25</v>
      </c>
    </row>
    <row r="4235" spans="2:22" x14ac:dyDescent="0.25">
      <c r="B4235" s="23" t="s">
        <v>875</v>
      </c>
      <c r="C4235" s="23">
        <v>2017</v>
      </c>
      <c r="D4235" s="23" t="s">
        <v>1015</v>
      </c>
      <c r="E4235" s="23"/>
      <c r="F4235" s="23"/>
      <c r="G4235" s="23"/>
      <c r="H4235" s="23"/>
      <c r="I4235" s="23"/>
      <c r="J4235" s="23"/>
      <c r="K4235" s="23">
        <v>32</v>
      </c>
      <c r="L4235" s="23" t="s">
        <v>1249</v>
      </c>
      <c r="M4235" s="23" t="s">
        <v>421</v>
      </c>
      <c r="N4235" s="23" t="s">
        <v>381</v>
      </c>
      <c r="O4235" s="23" t="s">
        <v>382</v>
      </c>
      <c r="P4235" s="23"/>
      <c r="Q4235" s="23">
        <v>1</v>
      </c>
      <c r="R4235" s="24">
        <v>0.25</v>
      </c>
      <c r="S4235" s="9" t="str">
        <f t="shared" si="385"/>
        <v>Nola, Aaron</v>
      </c>
      <c r="T4235" s="9" t="str">
        <f t="shared" si="386"/>
        <v xml:space="preserve">Topps Opening Day     </v>
      </c>
      <c r="U4235" s="9" t="str">
        <f>IFERROR(VLOOKUP(S4235,'Lookup '!B:D,3,FALSE)," ")</f>
        <v xml:space="preserve"> </v>
      </c>
      <c r="V4235" s="9" t="str">
        <f t="shared" si="387"/>
        <v>F $.25</v>
      </c>
    </row>
    <row r="4236" spans="2:22" x14ac:dyDescent="0.25">
      <c r="B4236" s="23" t="s">
        <v>875</v>
      </c>
      <c r="C4236" s="23">
        <v>2017</v>
      </c>
      <c r="D4236" s="23" t="s">
        <v>1015</v>
      </c>
      <c r="E4236" s="23"/>
      <c r="F4236" s="23"/>
      <c r="G4236" s="23"/>
      <c r="H4236" s="23"/>
      <c r="I4236" s="23"/>
      <c r="J4236" s="23"/>
      <c r="K4236" s="23">
        <v>134</v>
      </c>
      <c r="L4236" s="23" t="s">
        <v>1697</v>
      </c>
      <c r="M4236" s="23" t="s">
        <v>911</v>
      </c>
      <c r="N4236" s="23" t="s">
        <v>395</v>
      </c>
      <c r="O4236" s="23" t="s">
        <v>440</v>
      </c>
      <c r="P4236" s="23"/>
      <c r="Q4236" s="23">
        <v>1</v>
      </c>
      <c r="R4236" s="24">
        <v>0.5</v>
      </c>
      <c r="S4236" s="9" t="str">
        <f t="shared" si="385"/>
        <v>Sano, Miguel</v>
      </c>
      <c r="T4236" s="9" t="str">
        <f t="shared" si="386"/>
        <v xml:space="preserve">Topps Opening Day     </v>
      </c>
      <c r="U4236" s="9" t="str">
        <f>IFERROR(VLOOKUP(S4236,'Lookup '!B:D,3,FALSE)," ")</f>
        <v/>
      </c>
      <c r="V4236" s="9" t="str">
        <f t="shared" si="387"/>
        <v>F $.25</v>
      </c>
    </row>
    <row r="4237" spans="2:22" x14ac:dyDescent="0.25">
      <c r="B4237" s="23" t="s">
        <v>875</v>
      </c>
      <c r="C4237" s="23">
        <v>2017</v>
      </c>
      <c r="D4237" s="23" t="s">
        <v>1015</v>
      </c>
      <c r="E4237" s="23"/>
      <c r="F4237" s="23"/>
      <c r="G4237" s="23"/>
      <c r="H4237" s="23"/>
      <c r="I4237" s="23"/>
      <c r="J4237" s="23"/>
      <c r="K4237" s="23">
        <v>148</v>
      </c>
      <c r="L4237" s="23" t="s">
        <v>910</v>
      </c>
      <c r="M4237" s="23" t="s">
        <v>911</v>
      </c>
      <c r="N4237" s="23" t="s">
        <v>387</v>
      </c>
      <c r="O4237" s="23" t="s">
        <v>424</v>
      </c>
      <c r="P4237" s="23"/>
      <c r="Q4237" s="23">
        <v>1</v>
      </c>
      <c r="R4237" s="24">
        <v>0.75</v>
      </c>
      <c r="S4237" s="9" t="str">
        <f t="shared" si="385"/>
        <v>Cabrera, Miguel</v>
      </c>
      <c r="T4237" s="9" t="str">
        <f t="shared" si="386"/>
        <v xml:space="preserve">Topps Opening Day     </v>
      </c>
      <c r="U4237" s="9" t="str">
        <f>IFERROR(VLOOKUP(S4237,'Lookup '!B:D,3,FALSE)," ")</f>
        <v/>
      </c>
      <c r="V4237" s="9" t="str">
        <f t="shared" si="387"/>
        <v>F $.25</v>
      </c>
    </row>
    <row r="4238" spans="2:22" x14ac:dyDescent="0.25">
      <c r="B4238" s="23" t="s">
        <v>875</v>
      </c>
      <c r="C4238" s="23">
        <v>2017</v>
      </c>
      <c r="D4238" s="23" t="s">
        <v>1015</v>
      </c>
      <c r="E4238" s="23"/>
      <c r="F4238" s="23"/>
      <c r="G4238" s="23"/>
      <c r="H4238" s="23"/>
      <c r="I4238" s="23"/>
      <c r="J4238" s="23"/>
      <c r="K4238" s="23">
        <v>186</v>
      </c>
      <c r="L4238" s="23" t="s">
        <v>1772</v>
      </c>
      <c r="M4238" s="23" t="s">
        <v>1258</v>
      </c>
      <c r="N4238" s="23" t="s">
        <v>394</v>
      </c>
      <c r="O4238" s="23" t="s">
        <v>382</v>
      </c>
      <c r="P4238" s="23"/>
      <c r="Q4238" s="23">
        <v>1</v>
      </c>
      <c r="R4238" s="24"/>
      <c r="S4238" s="9" t="str">
        <f t="shared" si="385"/>
        <v>Urias, Julio</v>
      </c>
      <c r="T4238" s="9" t="str">
        <f t="shared" si="386"/>
        <v xml:space="preserve">Topps Opening Day     </v>
      </c>
      <c r="U4238" s="9" t="str">
        <f>IFERROR(VLOOKUP(S4238,'Lookup '!B:D,3,FALSE)," ")</f>
        <v xml:space="preserve"> </v>
      </c>
      <c r="V4238" s="9" t="str">
        <f t="shared" si="387"/>
        <v>G</v>
      </c>
    </row>
    <row r="4239" spans="2:22" x14ac:dyDescent="0.25">
      <c r="B4239" t="s">
        <v>1823</v>
      </c>
      <c r="C4239">
        <v>2017</v>
      </c>
      <c r="D4239" s="2" t="s">
        <v>2968</v>
      </c>
      <c r="E4239" t="s">
        <v>2776</v>
      </c>
      <c r="J4239" t="s">
        <v>14</v>
      </c>
      <c r="K4239" t="s">
        <v>2806</v>
      </c>
      <c r="L4239" t="s">
        <v>2065</v>
      </c>
      <c r="M4239" t="s">
        <v>447</v>
      </c>
      <c r="N4239" t="s">
        <v>446</v>
      </c>
      <c r="O4239" t="s">
        <v>388</v>
      </c>
      <c r="Q4239">
        <v>1</v>
      </c>
      <c r="R4239" s="4"/>
      <c r="S4239" s="9" t="str">
        <f t="shared" si="385"/>
        <v>Renfroe, Hunter</v>
      </c>
      <c r="T4239" s="9" t="str">
        <f t="shared" si="386"/>
        <v>Topps Silver Packs 87 Silver Pack    RC</v>
      </c>
      <c r="U4239" s="9" t="str">
        <f>IFERROR(VLOOKUP(S4239,'Lookup '!B:D,3,FALSE)," ")</f>
        <v xml:space="preserve"> </v>
      </c>
      <c r="V4239" s="9" t="str">
        <f t="shared" si="387"/>
        <v>G</v>
      </c>
    </row>
    <row r="4240" spans="2:22" x14ac:dyDescent="0.25">
      <c r="B4240" s="6" t="s">
        <v>1823</v>
      </c>
      <c r="C4240" s="6">
        <v>2017</v>
      </c>
      <c r="D4240" s="6" t="s">
        <v>2968</v>
      </c>
      <c r="E4240" s="6" t="s">
        <v>2776</v>
      </c>
      <c r="F4240" s="6"/>
      <c r="G4240" s="6"/>
      <c r="H4240" s="6"/>
      <c r="I4240" s="6"/>
      <c r="J4240" s="6"/>
      <c r="K4240" s="6" t="s">
        <v>2807</v>
      </c>
      <c r="L4240" s="6" t="s">
        <v>772</v>
      </c>
      <c r="M4240" s="6" t="s">
        <v>773</v>
      </c>
      <c r="N4240" s="6" t="s">
        <v>425</v>
      </c>
      <c r="O4240" s="6" t="s">
        <v>480</v>
      </c>
      <c r="P4240" s="6" t="s">
        <v>481</v>
      </c>
      <c r="Q4240" s="6">
        <v>1</v>
      </c>
      <c r="R4240" s="19">
        <v>0.25</v>
      </c>
      <c r="S4240" s="9" t="str">
        <f t="shared" si="385"/>
        <v>Jeter, Derek</v>
      </c>
      <c r="T4240" s="9" t="str">
        <f t="shared" si="386"/>
        <v xml:space="preserve">Topps Silver Packs 87 Silver Pack    </v>
      </c>
      <c r="U4240" s="9" t="str">
        <f>IFERROR(VLOOKUP(S4240,'Lookup '!B:D,3,FALSE)," ")</f>
        <v/>
      </c>
      <c r="V4240" s="9" t="str">
        <f t="shared" si="387"/>
        <v>F $.25</v>
      </c>
    </row>
    <row r="4241" spans="2:22" x14ac:dyDescent="0.25">
      <c r="B4241" s="23" t="s">
        <v>1823</v>
      </c>
      <c r="C4241" s="23">
        <v>2017</v>
      </c>
      <c r="D4241" s="23" t="s">
        <v>2968</v>
      </c>
      <c r="E4241" s="23" t="s">
        <v>2776</v>
      </c>
      <c r="F4241" s="23" t="s">
        <v>557</v>
      </c>
      <c r="G4241" s="28" t="s">
        <v>2780</v>
      </c>
      <c r="H4241" s="23"/>
      <c r="I4241" s="23"/>
      <c r="J4241" s="23"/>
      <c r="K4241" s="23" t="s">
        <v>2808</v>
      </c>
      <c r="L4241" s="23" t="s">
        <v>358</v>
      </c>
      <c r="M4241" s="23" t="s">
        <v>968</v>
      </c>
      <c r="N4241" s="23"/>
      <c r="O4241" s="23"/>
      <c r="P4241" s="23"/>
      <c r="Q4241" s="23">
        <v>1</v>
      </c>
      <c r="R4241" s="24">
        <v>0.25</v>
      </c>
      <c r="S4241" s="9" t="str">
        <f t="shared" si="385"/>
        <v>Jones, Adam</v>
      </c>
      <c r="T4241" s="9" t="str">
        <f t="shared" si="386"/>
        <v xml:space="preserve">Topps Silver Packs 87 Silver Pack Blue /115  </v>
      </c>
      <c r="U4241" s="9" t="str">
        <f>IFERROR(VLOOKUP(S4241,'Lookup '!B:D,3,FALSE)," ")</f>
        <v/>
      </c>
      <c r="V4241" s="9" t="str">
        <f t="shared" si="387"/>
        <v>F $.25</v>
      </c>
    </row>
    <row r="4242" spans="2:22" x14ac:dyDescent="0.25">
      <c r="B4242" t="s">
        <v>875</v>
      </c>
      <c r="C4242">
        <v>2017</v>
      </c>
      <c r="D4242" t="s">
        <v>2968</v>
      </c>
      <c r="E4242" t="s">
        <v>2969</v>
      </c>
      <c r="J4242" t="s">
        <v>14</v>
      </c>
      <c r="K4242">
        <v>17</v>
      </c>
      <c r="L4242" t="s">
        <v>2063</v>
      </c>
      <c r="M4242" t="s">
        <v>2064</v>
      </c>
      <c r="N4242" t="s">
        <v>443</v>
      </c>
      <c r="O4242" t="s">
        <v>382</v>
      </c>
      <c r="Q4242">
        <v>1</v>
      </c>
      <c r="R4242" s="4"/>
      <c r="S4242" s="9" t="str">
        <f t="shared" si="385"/>
        <v>Cotton, Jharel</v>
      </c>
      <c r="T4242" s="9" t="str">
        <f t="shared" si="386"/>
        <v>Topps Silver Packs NatlBBCardDay(SilverPack)    RC</v>
      </c>
      <c r="U4242" s="9" t="str">
        <f>IFERROR(VLOOKUP(S4242,'Lookup '!B:D,3,FALSE)," ")</f>
        <v xml:space="preserve"> </v>
      </c>
      <c r="V4242" s="9" t="str">
        <f t="shared" si="387"/>
        <v>G</v>
      </c>
    </row>
    <row r="4243" spans="2:22" x14ac:dyDescent="0.25">
      <c r="B4243" t="s">
        <v>875</v>
      </c>
      <c r="C4243">
        <v>2017</v>
      </c>
      <c r="D4243" t="s">
        <v>2968</v>
      </c>
      <c r="E4243" t="s">
        <v>2969</v>
      </c>
      <c r="K4243">
        <v>21</v>
      </c>
      <c r="L4243" t="s">
        <v>1441</v>
      </c>
      <c r="M4243" t="s">
        <v>1149</v>
      </c>
      <c r="N4243" t="s">
        <v>554</v>
      </c>
      <c r="O4243" t="s">
        <v>480</v>
      </c>
      <c r="Q4243">
        <v>1</v>
      </c>
      <c r="R4243" s="4">
        <v>1</v>
      </c>
      <c r="S4243" s="9" t="str">
        <f t="shared" si="385"/>
        <v>Lindor, Francisco</v>
      </c>
      <c r="T4243" s="9" t="str">
        <f t="shared" si="386"/>
        <v xml:space="preserve">Topps Silver Packs NatlBBCardDay(SilverPack)    </v>
      </c>
      <c r="U4243" s="9">
        <f>IFERROR(VLOOKUP(S4243,'Lookup '!B:D,3,FALSE)," ")</f>
        <v>0</v>
      </c>
      <c r="V4243" s="9" t="str">
        <f t="shared" si="387"/>
        <v>E $1</v>
      </c>
    </row>
    <row r="4244" spans="2:22" x14ac:dyDescent="0.25">
      <c r="B4244" t="s">
        <v>875</v>
      </c>
      <c r="C4244">
        <v>2017</v>
      </c>
      <c r="D4244" t="s">
        <v>2968</v>
      </c>
      <c r="E4244" t="s">
        <v>2969</v>
      </c>
      <c r="K4244">
        <v>25</v>
      </c>
      <c r="L4244" t="s">
        <v>1103</v>
      </c>
      <c r="M4244" t="s">
        <v>527</v>
      </c>
      <c r="N4244" t="s">
        <v>451</v>
      </c>
      <c r="O4244" t="s">
        <v>440</v>
      </c>
      <c r="Q4244">
        <v>1</v>
      </c>
      <c r="R4244" s="4">
        <v>1</v>
      </c>
      <c r="S4244" s="9" t="str">
        <f t="shared" si="385"/>
        <v>Machado, Manny</v>
      </c>
      <c r="T4244" s="9" t="str">
        <f t="shared" si="386"/>
        <v xml:space="preserve">Topps Silver Packs NatlBBCardDay(SilverPack)    </v>
      </c>
      <c r="U4244" s="9">
        <f>IFERROR(VLOOKUP(S4244,'Lookup '!B:D,3,FALSE)," ")</f>
        <v>0</v>
      </c>
      <c r="V4244" s="9" t="str">
        <f t="shared" si="387"/>
        <v>E $1</v>
      </c>
    </row>
    <row r="4245" spans="2:22" x14ac:dyDescent="0.25">
      <c r="B4245" t="s">
        <v>875</v>
      </c>
      <c r="C4245">
        <v>2017</v>
      </c>
      <c r="D4245" t="s">
        <v>2968</v>
      </c>
      <c r="E4245" t="s">
        <v>2969</v>
      </c>
      <c r="K4245">
        <v>29</v>
      </c>
      <c r="L4245" t="s">
        <v>843</v>
      </c>
      <c r="M4245" t="s">
        <v>844</v>
      </c>
      <c r="N4245" t="s">
        <v>549</v>
      </c>
      <c r="O4245" t="s">
        <v>440</v>
      </c>
      <c r="Q4245">
        <v>1</v>
      </c>
      <c r="R4245" s="4">
        <v>0.75</v>
      </c>
      <c r="S4245" s="9" t="str">
        <f t="shared" si="385"/>
        <v>Beltre, Adrian</v>
      </c>
      <c r="T4245" s="9" t="str">
        <f t="shared" si="386"/>
        <v xml:space="preserve">Topps Silver Packs NatlBBCardDay(SilverPack)    </v>
      </c>
      <c r="U4245" s="9" t="str">
        <f>IFERROR(VLOOKUP(S4245,'Lookup '!B:D,3,FALSE)," ")</f>
        <v/>
      </c>
      <c r="V4245" s="9" t="str">
        <f t="shared" si="387"/>
        <v>F $.25</v>
      </c>
    </row>
    <row r="4246" spans="2:22" x14ac:dyDescent="0.25">
      <c r="B4246" t="s">
        <v>377</v>
      </c>
      <c r="C4246">
        <v>2017</v>
      </c>
      <c r="D4246" t="s">
        <v>2968</v>
      </c>
      <c r="E4246" t="s">
        <v>2969</v>
      </c>
      <c r="K4246" t="s">
        <v>2970</v>
      </c>
      <c r="L4246" t="s">
        <v>1117</v>
      </c>
      <c r="M4246" t="s">
        <v>370</v>
      </c>
      <c r="N4246" t="s">
        <v>417</v>
      </c>
      <c r="Q4246">
        <v>1</v>
      </c>
      <c r="R4246" s="4">
        <v>3</v>
      </c>
      <c r="S4246" s="9" t="str">
        <f t="shared" si="385"/>
        <v>Trout, Mike</v>
      </c>
      <c r="T4246" s="9" t="str">
        <f t="shared" si="386"/>
        <v xml:space="preserve">Topps Silver Packs NatlBBCardDay(SilverPack)    </v>
      </c>
      <c r="U4246" s="9" t="str">
        <f>IFERROR(VLOOKUP(S4246,'Lookup '!B:D,3,FALSE)," ")</f>
        <v/>
      </c>
      <c r="V4246" s="9" t="str">
        <f t="shared" si="387"/>
        <v>E $1</v>
      </c>
    </row>
    <row r="4247" spans="2:22" x14ac:dyDescent="0.25">
      <c r="B4247" t="s">
        <v>875</v>
      </c>
      <c r="C4247">
        <v>2018</v>
      </c>
      <c r="D4247" t="s">
        <v>942</v>
      </c>
      <c r="J4247" t="s">
        <v>14</v>
      </c>
      <c r="K4247">
        <v>69</v>
      </c>
      <c r="L4247" t="s">
        <v>2988</v>
      </c>
      <c r="M4247" t="s">
        <v>1102</v>
      </c>
      <c r="N4247" t="s">
        <v>837</v>
      </c>
      <c r="Q4247">
        <v>1</v>
      </c>
      <c r="R4247" s="4"/>
      <c r="S4247" s="9" t="str">
        <f t="shared" si="385"/>
        <v>Banda, Anthony</v>
      </c>
      <c r="T4247" s="9" t="str">
        <f t="shared" si="386"/>
        <v>Allen and Ginter     RC</v>
      </c>
      <c r="U4247" s="9" t="str">
        <f>IFERROR(VLOOKUP(S4247,'Lookup '!B:D,3,FALSE)," ")</f>
        <v xml:space="preserve"> </v>
      </c>
      <c r="V4247" s="9" t="str">
        <f t="shared" ref="V4247:V4248" si="388">IF(R4247&gt;0.249,IF(R4247&gt;0.99,IF(R4247&gt;4.99,IF(R4247&gt;9.99,IF(R4247&gt;49.99,IF(R4247&gt;99.99,"A $100","B $50"),"C $10"),"D $5"),"E $1"),"F $.25"),"G")</f>
        <v>G</v>
      </c>
    </row>
    <row r="4248" spans="2:22" x14ac:dyDescent="0.25">
      <c r="B4248" t="s">
        <v>875</v>
      </c>
      <c r="C4248">
        <v>2018</v>
      </c>
      <c r="D4248" t="s">
        <v>942</v>
      </c>
      <c r="J4248" t="s">
        <v>14</v>
      </c>
      <c r="K4248">
        <v>193</v>
      </c>
      <c r="L4248" t="s">
        <v>2979</v>
      </c>
      <c r="M4248" t="s">
        <v>904</v>
      </c>
      <c r="N4248" t="s">
        <v>395</v>
      </c>
      <c r="Q4248">
        <v>1</v>
      </c>
      <c r="R4248" s="4"/>
      <c r="S4248" s="9" t="str">
        <f t="shared" si="385"/>
        <v>Granite, Zack</v>
      </c>
      <c r="T4248" s="9" t="str">
        <f t="shared" si="386"/>
        <v>Allen and Ginter     RC</v>
      </c>
      <c r="U4248" s="9" t="str">
        <f>IFERROR(VLOOKUP(S4248,'Lookup '!B:D,3,FALSE)," ")</f>
        <v xml:space="preserve"> </v>
      </c>
      <c r="V4248" s="9" t="str">
        <f t="shared" si="388"/>
        <v>G</v>
      </c>
    </row>
    <row r="4249" spans="2:22" x14ac:dyDescent="0.25">
      <c r="B4249" t="s">
        <v>377</v>
      </c>
      <c r="C4249">
        <v>2018</v>
      </c>
      <c r="D4249" t="s">
        <v>942</v>
      </c>
      <c r="J4249" t="s">
        <v>14</v>
      </c>
      <c r="K4249">
        <v>207</v>
      </c>
      <c r="L4249" t="s">
        <v>3861</v>
      </c>
      <c r="M4249" t="s">
        <v>2170</v>
      </c>
      <c r="N4249" t="s">
        <v>423</v>
      </c>
      <c r="Q4249">
        <v>1</v>
      </c>
      <c r="R4249" s="4">
        <v>1</v>
      </c>
      <c r="S4249" s="9" t="str">
        <f t="shared" si="385"/>
        <v>Acuna Jr., Ronald</v>
      </c>
      <c r="T4249" s="9" t="str">
        <f t="shared" ref="T4249" si="389">CONCATENATE(D4249&amp;" "&amp;E4249&amp;" "&amp;F4249&amp;" "&amp;G4249&amp;" "&amp;H4249&amp;" "&amp;I4249&amp;J4249)</f>
        <v>Allen and Ginter     RC</v>
      </c>
      <c r="U4249" s="9" t="str">
        <f>IFERROR(VLOOKUP(S4249,'Lookup '!B:D,3,FALSE)," ")</f>
        <v xml:space="preserve"> </v>
      </c>
      <c r="V4249" s="9" t="str">
        <f t="shared" ref="V4249" si="390">IF(R4249&gt;0.249,IF(R4249&gt;0.99,IF(R4249&gt;4.99,IF(R4249&gt;9.99,IF(R4249&gt;49.99,IF(R4249&gt;99.99,"A $100","B $50"),"C $10"),"D $5"),"E $1"),"F $.25"),"G")</f>
        <v>E $1</v>
      </c>
    </row>
    <row r="4250" spans="2:22" x14ac:dyDescent="0.25">
      <c r="B4250" t="s">
        <v>700</v>
      </c>
      <c r="C4250">
        <v>2018</v>
      </c>
      <c r="D4250" t="s">
        <v>666</v>
      </c>
      <c r="K4250">
        <v>1</v>
      </c>
      <c r="L4250" t="s">
        <v>1117</v>
      </c>
      <c r="M4250" t="s">
        <v>370</v>
      </c>
      <c r="N4250" t="s">
        <v>417</v>
      </c>
      <c r="O4250" t="s">
        <v>388</v>
      </c>
      <c r="Q4250">
        <v>1</v>
      </c>
      <c r="R4250" s="4">
        <v>1</v>
      </c>
      <c r="S4250" s="9" t="str">
        <f t="shared" si="385"/>
        <v>Trout, Mike</v>
      </c>
      <c r="T4250" s="9" t="str">
        <f t="shared" si="386"/>
        <v xml:space="preserve">Bowman     </v>
      </c>
      <c r="U4250" s="9" t="str">
        <f>IFERROR(VLOOKUP(S4250,'Lookup '!B:D,3,FALSE)," ")</f>
        <v/>
      </c>
      <c r="V4250" s="9" t="str">
        <f t="shared" si="387"/>
        <v>E $1</v>
      </c>
    </row>
    <row r="4251" spans="2:22" x14ac:dyDescent="0.25">
      <c r="B4251" t="s">
        <v>700</v>
      </c>
      <c r="C4251">
        <v>2018</v>
      </c>
      <c r="D4251" t="s">
        <v>666</v>
      </c>
      <c r="J4251" t="s">
        <v>14</v>
      </c>
      <c r="K4251">
        <v>2</v>
      </c>
      <c r="L4251" t="s">
        <v>1293</v>
      </c>
      <c r="M4251" t="s">
        <v>1149</v>
      </c>
      <c r="N4251" t="s">
        <v>554</v>
      </c>
      <c r="O4251" t="s">
        <v>28</v>
      </c>
      <c r="Q4251">
        <v>1</v>
      </c>
      <c r="R4251" s="4"/>
      <c r="S4251" s="9" t="str">
        <f t="shared" si="385"/>
        <v>Mejia, Francisco</v>
      </c>
      <c r="T4251" s="9" t="str">
        <f t="shared" si="386"/>
        <v>Bowman     RC</v>
      </c>
      <c r="U4251" s="9" t="str">
        <f>IFERROR(VLOOKUP(S4251,'Lookup '!B:D,3,FALSE)," ")</f>
        <v xml:space="preserve"> </v>
      </c>
      <c r="V4251" s="9" t="str">
        <f t="shared" si="387"/>
        <v>G</v>
      </c>
    </row>
    <row r="4252" spans="2:22" x14ac:dyDescent="0.25">
      <c r="B4252" t="s">
        <v>700</v>
      </c>
      <c r="C4252">
        <v>2018</v>
      </c>
      <c r="D4252" t="s">
        <v>666</v>
      </c>
      <c r="J4252" t="s">
        <v>14</v>
      </c>
      <c r="K4252">
        <v>9</v>
      </c>
      <c r="L4252" t="s">
        <v>2979</v>
      </c>
      <c r="M4252" t="s">
        <v>904</v>
      </c>
      <c r="N4252" t="s">
        <v>395</v>
      </c>
      <c r="O4252" t="s">
        <v>388</v>
      </c>
      <c r="Q4252">
        <v>1</v>
      </c>
      <c r="R4252" s="4"/>
      <c r="S4252" s="9" t="str">
        <f t="shared" si="385"/>
        <v>Granite, Zack</v>
      </c>
      <c r="T4252" s="9" t="str">
        <f t="shared" si="386"/>
        <v>Bowman     RC</v>
      </c>
      <c r="U4252" s="9" t="str">
        <f>IFERROR(VLOOKUP(S4252,'Lookup '!B:D,3,FALSE)," ")</f>
        <v xml:space="preserve"> </v>
      </c>
      <c r="V4252" s="9" t="str">
        <f t="shared" si="387"/>
        <v>G</v>
      </c>
    </row>
    <row r="4253" spans="2:22" x14ac:dyDescent="0.25">
      <c r="B4253" t="s">
        <v>700</v>
      </c>
      <c r="C4253">
        <v>2018</v>
      </c>
      <c r="D4253" t="s">
        <v>666</v>
      </c>
      <c r="J4253" t="s">
        <v>14</v>
      </c>
      <c r="K4253">
        <v>10</v>
      </c>
      <c r="L4253" t="s">
        <v>1209</v>
      </c>
      <c r="M4253" t="s">
        <v>1210</v>
      </c>
      <c r="N4253" t="s">
        <v>381</v>
      </c>
      <c r="O4253" t="s">
        <v>388</v>
      </c>
      <c r="P4253">
        <f>$S$1-1993</f>
        <v>27</v>
      </c>
      <c r="Q4253">
        <v>1</v>
      </c>
      <c r="R4253" s="4">
        <v>1</v>
      </c>
      <c r="S4253" s="9" t="str">
        <f t="shared" si="385"/>
        <v>Hoskins, Rhys</v>
      </c>
      <c r="T4253" s="9" t="str">
        <f t="shared" si="386"/>
        <v>Bowman     RC</v>
      </c>
      <c r="U4253" s="9" t="str">
        <f>IFERROR(VLOOKUP(S4253,'Lookup '!B:D,3,FALSE)," ")</f>
        <v/>
      </c>
      <c r="V4253" s="9" t="str">
        <f t="shared" si="387"/>
        <v>E $1</v>
      </c>
    </row>
    <row r="4254" spans="2:22" x14ac:dyDescent="0.25">
      <c r="B4254" t="s">
        <v>700</v>
      </c>
      <c r="C4254">
        <v>2018</v>
      </c>
      <c r="D4254" t="s">
        <v>666</v>
      </c>
      <c r="J4254" t="s">
        <v>14</v>
      </c>
      <c r="K4254">
        <v>11</v>
      </c>
      <c r="L4254" t="s">
        <v>2980</v>
      </c>
      <c r="M4254" t="s">
        <v>2981</v>
      </c>
      <c r="N4254" t="s">
        <v>509</v>
      </c>
      <c r="O4254" t="s">
        <v>382</v>
      </c>
      <c r="Q4254">
        <v>1</v>
      </c>
      <c r="R4254" s="4"/>
      <c r="S4254" s="9" t="str">
        <f t="shared" si="385"/>
        <v>Tseng, Jen-Ho</v>
      </c>
      <c r="T4254" s="9" t="str">
        <f t="shared" si="386"/>
        <v>Bowman     RC</v>
      </c>
      <c r="U4254" s="9" t="str">
        <f>IFERROR(VLOOKUP(S4254,'Lookup '!B:D,3,FALSE)," ")</f>
        <v xml:space="preserve"> </v>
      </c>
      <c r="V4254" s="9" t="str">
        <f t="shared" si="387"/>
        <v>G</v>
      </c>
    </row>
    <row r="4255" spans="2:22" x14ac:dyDescent="0.25">
      <c r="B4255" t="s">
        <v>700</v>
      </c>
      <c r="C4255">
        <v>2018</v>
      </c>
      <c r="D4255" t="s">
        <v>666</v>
      </c>
      <c r="J4255" t="s">
        <v>14</v>
      </c>
      <c r="K4255">
        <v>12</v>
      </c>
      <c r="L4255" t="s">
        <v>2047</v>
      </c>
      <c r="M4255" t="s">
        <v>2048</v>
      </c>
      <c r="N4255" t="s">
        <v>451</v>
      </c>
      <c r="O4255" t="s">
        <v>28</v>
      </c>
      <c r="Q4255">
        <v>1</v>
      </c>
      <c r="R4255" s="4"/>
      <c r="S4255" s="9" t="str">
        <f t="shared" si="385"/>
        <v>Sisco, Chance</v>
      </c>
      <c r="T4255" s="9" t="str">
        <f t="shared" si="386"/>
        <v>Bowman     RC</v>
      </c>
      <c r="U4255" s="9" t="str">
        <f>IFERROR(VLOOKUP(S4255,'Lookup '!B:D,3,FALSE)," ")</f>
        <v xml:space="preserve"> </v>
      </c>
      <c r="V4255" s="9" t="str">
        <f t="shared" si="387"/>
        <v>G</v>
      </c>
    </row>
    <row r="4256" spans="2:22" x14ac:dyDescent="0.25">
      <c r="B4256" t="s">
        <v>700</v>
      </c>
      <c r="C4256">
        <v>2018</v>
      </c>
      <c r="D4256" t="s">
        <v>666</v>
      </c>
      <c r="J4256" t="s">
        <v>14</v>
      </c>
      <c r="K4256">
        <v>20</v>
      </c>
      <c r="L4256" t="s">
        <v>2982</v>
      </c>
      <c r="M4256" t="s">
        <v>2983</v>
      </c>
      <c r="N4256" t="s">
        <v>966</v>
      </c>
      <c r="O4256" t="s">
        <v>28</v>
      </c>
      <c r="Q4256">
        <v>1</v>
      </c>
      <c r="R4256" s="4"/>
      <c r="S4256" s="9" t="str">
        <f t="shared" si="385"/>
        <v>Read, Raudy</v>
      </c>
      <c r="T4256" s="9" t="str">
        <f t="shared" si="386"/>
        <v>Bowman     RC</v>
      </c>
      <c r="U4256" s="9" t="str">
        <f>IFERROR(VLOOKUP(S4256,'Lookup '!B:D,3,FALSE)," ")</f>
        <v xml:space="preserve"> </v>
      </c>
      <c r="V4256" s="9" t="str">
        <f t="shared" si="387"/>
        <v>G</v>
      </c>
    </row>
    <row r="4257" spans="2:22" x14ac:dyDescent="0.25">
      <c r="B4257" t="s">
        <v>700</v>
      </c>
      <c r="C4257">
        <v>2018</v>
      </c>
      <c r="D4257" t="s">
        <v>666</v>
      </c>
      <c r="J4257" t="s">
        <v>14</v>
      </c>
      <c r="K4257">
        <v>23</v>
      </c>
      <c r="L4257" t="s">
        <v>1483</v>
      </c>
      <c r="M4257" t="s">
        <v>2984</v>
      </c>
      <c r="N4257" t="s">
        <v>556</v>
      </c>
      <c r="O4257" t="s">
        <v>480</v>
      </c>
      <c r="Q4257">
        <v>1</v>
      </c>
      <c r="R4257" s="4"/>
      <c r="S4257" s="9" t="str">
        <f t="shared" si="385"/>
        <v>Urena, Richard</v>
      </c>
      <c r="T4257" s="9" t="str">
        <f t="shared" si="386"/>
        <v>Bowman     RC</v>
      </c>
      <c r="U4257" s="9" t="str">
        <f>IFERROR(VLOOKUP(S4257,'Lookup '!B:D,3,FALSE)," ")</f>
        <v xml:space="preserve"> </v>
      </c>
      <c r="V4257" s="9" t="str">
        <f t="shared" si="387"/>
        <v>G</v>
      </c>
    </row>
    <row r="4258" spans="2:22" x14ac:dyDescent="0.25">
      <c r="B4258" t="s">
        <v>700</v>
      </c>
      <c r="C4258">
        <v>2018</v>
      </c>
      <c r="D4258" t="s">
        <v>666</v>
      </c>
      <c r="J4258" t="s">
        <v>14</v>
      </c>
      <c r="K4258">
        <v>25</v>
      </c>
      <c r="L4258" t="s">
        <v>2151</v>
      </c>
      <c r="M4258" t="s">
        <v>840</v>
      </c>
      <c r="N4258" t="s">
        <v>402</v>
      </c>
      <c r="O4258" t="s">
        <v>440</v>
      </c>
      <c r="Q4258">
        <v>1</v>
      </c>
      <c r="R4258" s="4"/>
      <c r="S4258" s="9" t="str">
        <f t="shared" si="385"/>
        <v>Devers, Rafael</v>
      </c>
      <c r="T4258" s="9" t="str">
        <f t="shared" si="386"/>
        <v>Bowman     RC</v>
      </c>
      <c r="U4258" s="9" t="str">
        <f>IFERROR(VLOOKUP(S4258,'Lookup '!B:D,3,FALSE)," ")</f>
        <v xml:space="preserve"> </v>
      </c>
      <c r="V4258" s="9" t="str">
        <f t="shared" si="387"/>
        <v>G</v>
      </c>
    </row>
    <row r="4259" spans="2:22" x14ac:dyDescent="0.25">
      <c r="B4259" t="s">
        <v>700</v>
      </c>
      <c r="C4259">
        <v>2018</v>
      </c>
      <c r="D4259" t="s">
        <v>666</v>
      </c>
      <c r="J4259" t="s">
        <v>14</v>
      </c>
      <c r="K4259">
        <v>26</v>
      </c>
      <c r="L4259" t="s">
        <v>1260</v>
      </c>
      <c r="M4259" t="s">
        <v>2078</v>
      </c>
      <c r="N4259" t="s">
        <v>425</v>
      </c>
      <c r="O4259" t="s">
        <v>388</v>
      </c>
      <c r="Q4259">
        <v>1</v>
      </c>
      <c r="R4259" s="4"/>
      <c r="S4259" s="9" t="str">
        <f t="shared" si="385"/>
        <v>Frazier, Clint</v>
      </c>
      <c r="T4259" s="9" t="str">
        <f t="shared" si="386"/>
        <v>Bowman     RC</v>
      </c>
      <c r="U4259" s="9" t="str">
        <f>IFERROR(VLOOKUP(S4259,'Lookup '!B:D,3,FALSE)," ")</f>
        <v/>
      </c>
      <c r="V4259" s="9" t="str">
        <f t="shared" si="387"/>
        <v>G</v>
      </c>
    </row>
    <row r="4260" spans="2:22" x14ac:dyDescent="0.25">
      <c r="B4260" t="s">
        <v>700</v>
      </c>
      <c r="C4260">
        <v>2018</v>
      </c>
      <c r="D4260" t="s">
        <v>666</v>
      </c>
      <c r="J4260" t="s">
        <v>14</v>
      </c>
      <c r="K4260">
        <v>32</v>
      </c>
      <c r="L4260" t="s">
        <v>2985</v>
      </c>
      <c r="M4260" t="s">
        <v>1256</v>
      </c>
      <c r="N4260" t="s">
        <v>433</v>
      </c>
      <c r="O4260" t="s">
        <v>382</v>
      </c>
      <c r="Q4260">
        <v>1</v>
      </c>
      <c r="R4260" s="4"/>
      <c r="S4260" s="9" t="str">
        <f t="shared" ref="S4260:S4312" si="391">L4260&amp;", "&amp;M4260</f>
        <v>Mahle, Tyler</v>
      </c>
      <c r="T4260" s="9" t="str">
        <f t="shared" si="386"/>
        <v>Bowman     RC</v>
      </c>
      <c r="U4260" s="9" t="str">
        <f>IFERROR(VLOOKUP(S4260,'Lookup '!B:D,3,FALSE)," ")</f>
        <v xml:space="preserve"> </v>
      </c>
      <c r="V4260" s="9" t="str">
        <f t="shared" si="387"/>
        <v>G</v>
      </c>
    </row>
    <row r="4261" spans="2:22" x14ac:dyDescent="0.25">
      <c r="B4261" t="s">
        <v>700</v>
      </c>
      <c r="C4261">
        <v>2018</v>
      </c>
      <c r="D4261" t="s">
        <v>666</v>
      </c>
      <c r="J4261" t="s">
        <v>14</v>
      </c>
      <c r="K4261">
        <v>34</v>
      </c>
      <c r="L4261" t="s">
        <v>1304</v>
      </c>
      <c r="M4261" t="s">
        <v>2130</v>
      </c>
      <c r="N4261" t="s">
        <v>430</v>
      </c>
      <c r="O4261" t="s">
        <v>480</v>
      </c>
      <c r="Q4261">
        <v>1</v>
      </c>
      <c r="R4261" s="4"/>
      <c r="S4261" s="9" t="str">
        <f t="shared" si="391"/>
        <v>Rosario, Amed</v>
      </c>
      <c r="T4261" s="9" t="str">
        <f t="shared" si="386"/>
        <v>Bowman     RC</v>
      </c>
      <c r="U4261" s="9" t="str">
        <f>IFERROR(VLOOKUP(S4261,'Lookup '!B:D,3,FALSE)," ")</f>
        <v xml:space="preserve"> </v>
      </c>
      <c r="V4261" s="9" t="str">
        <f t="shared" si="387"/>
        <v>G</v>
      </c>
    </row>
    <row r="4262" spans="2:22" x14ac:dyDescent="0.25">
      <c r="B4262" t="s">
        <v>700</v>
      </c>
      <c r="C4262">
        <v>2018</v>
      </c>
      <c r="D4262" t="s">
        <v>666</v>
      </c>
      <c r="J4262" t="s">
        <v>14</v>
      </c>
      <c r="K4262">
        <v>35</v>
      </c>
      <c r="L4262" t="s">
        <v>2071</v>
      </c>
      <c r="M4262" t="s">
        <v>1327</v>
      </c>
      <c r="N4262" t="s">
        <v>966</v>
      </c>
      <c r="O4262" t="s">
        <v>382</v>
      </c>
      <c r="Q4262">
        <v>1</v>
      </c>
      <c r="R4262" s="4"/>
      <c r="S4262" s="9" t="str">
        <f t="shared" si="391"/>
        <v>Fedde, Erick</v>
      </c>
      <c r="T4262" s="9" t="str">
        <f t="shared" ref="T4262:T4314" si="392">CONCATENATE(D4262&amp;" "&amp;E4262&amp;" "&amp;F4262&amp;" "&amp;G4262&amp;" "&amp;H4262&amp;" "&amp;I4262&amp;J4262)</f>
        <v>Bowman     RC</v>
      </c>
      <c r="U4262" s="9" t="str">
        <f>IFERROR(VLOOKUP(S4262,'Lookup '!B:D,3,FALSE)," ")</f>
        <v xml:space="preserve"> </v>
      </c>
      <c r="V4262" s="9" t="str">
        <f t="shared" si="387"/>
        <v>G</v>
      </c>
    </row>
    <row r="4263" spans="2:22" x14ac:dyDescent="0.25">
      <c r="B4263" t="s">
        <v>700</v>
      </c>
      <c r="C4263">
        <v>2018</v>
      </c>
      <c r="D4263" t="s">
        <v>666</v>
      </c>
      <c r="J4263" t="s">
        <v>14</v>
      </c>
      <c r="K4263">
        <v>36</v>
      </c>
      <c r="L4263" t="s">
        <v>1343</v>
      </c>
      <c r="M4263" t="s">
        <v>951</v>
      </c>
      <c r="N4263" t="s">
        <v>443</v>
      </c>
      <c r="O4263" t="s">
        <v>388</v>
      </c>
      <c r="Q4263">
        <v>1</v>
      </c>
      <c r="R4263" s="4"/>
      <c r="S4263" s="9" t="str">
        <f t="shared" si="391"/>
        <v>Fowler, Dustin</v>
      </c>
      <c r="T4263" s="9" t="str">
        <f t="shared" si="392"/>
        <v>Bowman     RC</v>
      </c>
      <c r="U4263" s="9" t="str">
        <f>IFERROR(VLOOKUP(S4263,'Lookup '!B:D,3,FALSE)," ")</f>
        <v xml:space="preserve"> </v>
      </c>
      <c r="V4263" s="9" t="str">
        <f t="shared" si="387"/>
        <v>G</v>
      </c>
    </row>
    <row r="4264" spans="2:22" x14ac:dyDescent="0.25">
      <c r="B4264" t="s">
        <v>700</v>
      </c>
      <c r="C4264">
        <v>2018</v>
      </c>
      <c r="D4264" t="s">
        <v>666</v>
      </c>
      <c r="J4264" t="s">
        <v>14</v>
      </c>
      <c r="K4264">
        <v>37</v>
      </c>
      <c r="L4264" t="s">
        <v>1259</v>
      </c>
      <c r="M4264" t="s">
        <v>720</v>
      </c>
      <c r="N4264" t="s">
        <v>782</v>
      </c>
      <c r="O4264" t="s">
        <v>382</v>
      </c>
      <c r="Q4264">
        <v>1</v>
      </c>
      <c r="R4264" s="4"/>
      <c r="S4264" s="9" t="str">
        <f t="shared" si="391"/>
        <v>Alcantara, Sandy</v>
      </c>
      <c r="T4264" s="9" t="str">
        <f t="shared" si="392"/>
        <v>Bowman     RC</v>
      </c>
      <c r="U4264" s="9" t="str">
        <f>IFERROR(VLOOKUP(S4264,'Lookup '!B:D,3,FALSE)," ")</f>
        <v xml:space="preserve"> </v>
      </c>
      <c r="V4264" s="9" t="str">
        <f t="shared" si="387"/>
        <v>G</v>
      </c>
    </row>
    <row r="4265" spans="2:22" x14ac:dyDescent="0.25">
      <c r="B4265" t="s">
        <v>700</v>
      </c>
      <c r="C4265">
        <v>2018</v>
      </c>
      <c r="D4265" t="s">
        <v>666</v>
      </c>
      <c r="J4265" t="s">
        <v>14</v>
      </c>
      <c r="K4265">
        <v>42</v>
      </c>
      <c r="L4265" t="s">
        <v>2183</v>
      </c>
      <c r="M4265" t="s">
        <v>1303</v>
      </c>
      <c r="N4265" t="s">
        <v>391</v>
      </c>
      <c r="O4265" t="s">
        <v>388</v>
      </c>
      <c r="Q4265">
        <v>1</v>
      </c>
      <c r="R4265" s="4"/>
      <c r="S4265" s="9" t="str">
        <f t="shared" si="391"/>
        <v>Bader, Harrison</v>
      </c>
      <c r="T4265" s="9" t="str">
        <f t="shared" si="392"/>
        <v>Bowman     RC</v>
      </c>
      <c r="U4265" s="9" t="str">
        <f>IFERROR(VLOOKUP(S4265,'Lookup '!B:D,3,FALSE)," ")</f>
        <v xml:space="preserve"> </v>
      </c>
      <c r="V4265" s="9" t="str">
        <f t="shared" si="387"/>
        <v>G</v>
      </c>
    </row>
    <row r="4266" spans="2:22" x14ac:dyDescent="0.25">
      <c r="B4266" t="s">
        <v>700</v>
      </c>
      <c r="C4266">
        <v>2018</v>
      </c>
      <c r="D4266" t="s">
        <v>666</v>
      </c>
      <c r="J4266" t="s">
        <v>14</v>
      </c>
      <c r="K4266">
        <v>46</v>
      </c>
      <c r="L4266" t="s">
        <v>2986</v>
      </c>
      <c r="M4266" t="s">
        <v>1340</v>
      </c>
      <c r="N4266" t="s">
        <v>451</v>
      </c>
      <c r="O4266" t="s">
        <v>388</v>
      </c>
      <c r="Q4266">
        <v>1</v>
      </c>
      <c r="R4266" s="4"/>
      <c r="S4266" s="9" t="str">
        <f t="shared" si="391"/>
        <v>Hays, Austin</v>
      </c>
      <c r="T4266" s="9" t="str">
        <f t="shared" si="392"/>
        <v>Bowman     RC</v>
      </c>
      <c r="U4266" s="9" t="str">
        <f>IFERROR(VLOOKUP(S4266,'Lookup '!B:D,3,FALSE)," ")</f>
        <v xml:space="preserve"> </v>
      </c>
      <c r="V4266" s="9" t="str">
        <f t="shared" si="387"/>
        <v>G</v>
      </c>
    </row>
    <row r="4267" spans="2:22" x14ac:dyDescent="0.25">
      <c r="B4267" t="s">
        <v>700</v>
      </c>
      <c r="C4267">
        <v>2018</v>
      </c>
      <c r="D4267" t="s">
        <v>666</v>
      </c>
      <c r="J4267" t="s">
        <v>14</v>
      </c>
      <c r="K4267">
        <v>48</v>
      </c>
      <c r="L4267" t="s">
        <v>2987</v>
      </c>
      <c r="M4267" t="s">
        <v>494</v>
      </c>
      <c r="N4267" t="s">
        <v>433</v>
      </c>
      <c r="O4267" t="s">
        <v>382</v>
      </c>
      <c r="Q4267">
        <v>1</v>
      </c>
      <c r="R4267" s="4"/>
      <c r="S4267" s="9" t="str">
        <f t="shared" si="391"/>
        <v>Stephens, Jackson</v>
      </c>
      <c r="T4267" s="9" t="str">
        <f t="shared" si="392"/>
        <v>Bowman     RC</v>
      </c>
      <c r="U4267" s="9" t="str">
        <f>IFERROR(VLOOKUP(S4267,'Lookup '!B:D,3,FALSE)," ")</f>
        <v xml:space="preserve"> </v>
      </c>
      <c r="V4267" s="9" t="str">
        <f t="shared" ref="V4267:V4322" si="393">IF(R4267&gt;0.249,IF(R4267&gt;0.99,IF(R4267&gt;4.99,IF(R4267&gt;9.99,IF(R4267&gt;49.99,IF(R4267&gt;99.99,"A $100","B $50"),"C $10"),"D $5"),"E $1"),"F $.25"),"G")</f>
        <v>G</v>
      </c>
    </row>
    <row r="4268" spans="2:22" x14ac:dyDescent="0.25">
      <c r="B4268" t="s">
        <v>700</v>
      </c>
      <c r="C4268">
        <v>2018</v>
      </c>
      <c r="D4268" t="s">
        <v>666</v>
      </c>
      <c r="J4268" t="s">
        <v>14</v>
      </c>
      <c r="K4268">
        <v>52</v>
      </c>
      <c r="L4268" t="s">
        <v>991</v>
      </c>
      <c r="M4268" t="s">
        <v>1287</v>
      </c>
      <c r="N4268" t="s">
        <v>532</v>
      </c>
      <c r="O4268" t="s">
        <v>440</v>
      </c>
      <c r="Q4268">
        <v>1</v>
      </c>
      <c r="R4268" s="4"/>
      <c r="S4268" s="9" t="str">
        <f t="shared" si="391"/>
        <v>Davis, JD</v>
      </c>
      <c r="T4268" s="9" t="str">
        <f t="shared" si="392"/>
        <v>Bowman     RC</v>
      </c>
      <c r="U4268" s="9" t="str">
        <f>IFERROR(VLOOKUP(S4268,'Lookup '!B:D,3,FALSE)," ")</f>
        <v xml:space="preserve"> </v>
      </c>
      <c r="V4268" s="9" t="str">
        <f t="shared" si="393"/>
        <v>G</v>
      </c>
    </row>
    <row r="4269" spans="2:22" x14ac:dyDescent="0.25">
      <c r="B4269" t="s">
        <v>700</v>
      </c>
      <c r="C4269">
        <v>2018</v>
      </c>
      <c r="D4269" t="s">
        <v>666</v>
      </c>
      <c r="J4269" t="s">
        <v>14</v>
      </c>
      <c r="K4269">
        <v>55</v>
      </c>
      <c r="L4269" t="s">
        <v>514</v>
      </c>
      <c r="M4269" t="s">
        <v>2115</v>
      </c>
      <c r="N4269" t="s">
        <v>430</v>
      </c>
      <c r="O4269" t="s">
        <v>424</v>
      </c>
      <c r="Q4269">
        <v>1</v>
      </c>
      <c r="R4269" s="4"/>
      <c r="S4269" s="9" t="str">
        <f t="shared" si="391"/>
        <v>Smith, Dominic</v>
      </c>
      <c r="T4269" s="9" t="str">
        <f t="shared" si="392"/>
        <v>Bowman     RC</v>
      </c>
      <c r="U4269" s="9" t="str">
        <f>IFERROR(VLOOKUP(S4269,'Lookup '!B:D,3,FALSE)," ")</f>
        <v xml:space="preserve"> </v>
      </c>
      <c r="V4269" s="9" t="str">
        <f t="shared" si="393"/>
        <v>G</v>
      </c>
    </row>
    <row r="4270" spans="2:22" x14ac:dyDescent="0.25">
      <c r="B4270" t="s">
        <v>700</v>
      </c>
      <c r="C4270">
        <v>2018</v>
      </c>
      <c r="D4270" t="s">
        <v>666</v>
      </c>
      <c r="J4270" t="s">
        <v>14</v>
      </c>
      <c r="K4270">
        <v>57</v>
      </c>
      <c r="L4270" t="s">
        <v>2988</v>
      </c>
      <c r="M4270" t="s">
        <v>1102</v>
      </c>
      <c r="N4270" t="s">
        <v>1037</v>
      </c>
      <c r="O4270" t="s">
        <v>382</v>
      </c>
      <c r="Q4270">
        <v>1</v>
      </c>
      <c r="R4270" s="4"/>
      <c r="S4270" s="9" t="str">
        <f t="shared" si="391"/>
        <v>Banda, Anthony</v>
      </c>
      <c r="T4270" s="9" t="str">
        <f t="shared" si="392"/>
        <v>Bowman     RC</v>
      </c>
      <c r="U4270" s="9" t="str">
        <f>IFERROR(VLOOKUP(S4270,'Lookup '!B:D,3,FALSE)," ")</f>
        <v xml:space="preserve"> </v>
      </c>
      <c r="V4270" s="9" t="str">
        <f t="shared" si="393"/>
        <v>G</v>
      </c>
    </row>
    <row r="4271" spans="2:22" x14ac:dyDescent="0.25">
      <c r="B4271" t="s">
        <v>700</v>
      </c>
      <c r="C4271">
        <v>2018</v>
      </c>
      <c r="D4271" t="s">
        <v>666</v>
      </c>
      <c r="J4271" t="s">
        <v>14</v>
      </c>
      <c r="K4271">
        <v>59</v>
      </c>
      <c r="L4271" t="s">
        <v>2989</v>
      </c>
      <c r="M4271" t="s">
        <v>701</v>
      </c>
      <c r="N4271" t="s">
        <v>394</v>
      </c>
      <c r="O4271" t="s">
        <v>382</v>
      </c>
      <c r="Q4271">
        <v>1</v>
      </c>
      <c r="R4271" s="4"/>
      <c r="S4271" s="9" t="str">
        <f t="shared" si="391"/>
        <v>Buehler, Walker</v>
      </c>
      <c r="T4271" s="9" t="str">
        <f t="shared" si="392"/>
        <v>Bowman     RC</v>
      </c>
      <c r="U4271" s="9" t="str">
        <f>IFERROR(VLOOKUP(S4271,'Lookup '!B:D,3,FALSE)," ")</f>
        <v xml:space="preserve"> </v>
      </c>
      <c r="V4271" s="9" t="str">
        <f t="shared" si="393"/>
        <v>G</v>
      </c>
    </row>
    <row r="4272" spans="2:22" x14ac:dyDescent="0.25">
      <c r="B4272" t="s">
        <v>700</v>
      </c>
      <c r="C4272">
        <v>2018</v>
      </c>
      <c r="D4272" t="s">
        <v>666</v>
      </c>
      <c r="J4272" t="s">
        <v>14</v>
      </c>
      <c r="K4272">
        <v>62</v>
      </c>
      <c r="L4272" t="s">
        <v>2452</v>
      </c>
      <c r="M4272" t="s">
        <v>515</v>
      </c>
      <c r="N4272" t="s">
        <v>423</v>
      </c>
      <c r="O4272" t="s">
        <v>398</v>
      </c>
      <c r="Q4272">
        <v>1</v>
      </c>
      <c r="R4272" s="4">
        <v>1</v>
      </c>
      <c r="S4272" s="9" t="str">
        <f t="shared" si="391"/>
        <v>Albies, Ozzie</v>
      </c>
      <c r="T4272" s="9" t="str">
        <f t="shared" si="392"/>
        <v>Bowman     RC</v>
      </c>
      <c r="U4272" s="9" t="str">
        <f>IFERROR(VLOOKUP(S4272,'Lookup '!B:D,3,FALSE)," ")</f>
        <v xml:space="preserve"> </v>
      </c>
      <c r="V4272" s="9" t="str">
        <f t="shared" si="393"/>
        <v>E $1</v>
      </c>
    </row>
    <row r="4273" spans="2:22" x14ac:dyDescent="0.25">
      <c r="B4273" t="s">
        <v>700</v>
      </c>
      <c r="C4273">
        <v>2018</v>
      </c>
      <c r="D4273" t="s">
        <v>666</v>
      </c>
      <c r="K4273">
        <v>64</v>
      </c>
      <c r="L4273" t="s">
        <v>982</v>
      </c>
      <c r="M4273" t="s">
        <v>983</v>
      </c>
      <c r="N4273" t="s">
        <v>394</v>
      </c>
      <c r="O4273" t="s">
        <v>382</v>
      </c>
      <c r="Q4273">
        <v>1</v>
      </c>
      <c r="R4273" s="4">
        <v>0.5</v>
      </c>
      <c r="S4273" s="9" t="str">
        <f t="shared" si="391"/>
        <v>Kershaw, Clayton</v>
      </c>
      <c r="T4273" s="9" t="str">
        <f t="shared" si="392"/>
        <v xml:space="preserve">Bowman     </v>
      </c>
      <c r="U4273" s="9" t="str">
        <f>IFERROR(VLOOKUP(S4273,'Lookup '!B:D,3,FALSE)," ")</f>
        <v/>
      </c>
      <c r="V4273" s="9" t="str">
        <f t="shared" si="393"/>
        <v>F $.25</v>
      </c>
    </row>
    <row r="4274" spans="2:22" x14ac:dyDescent="0.25">
      <c r="B4274" t="s">
        <v>700</v>
      </c>
      <c r="C4274">
        <v>2018</v>
      </c>
      <c r="D4274" t="s">
        <v>666</v>
      </c>
      <c r="J4274" t="s">
        <v>14</v>
      </c>
      <c r="K4274">
        <v>70</v>
      </c>
      <c r="L4274" t="s">
        <v>2990</v>
      </c>
      <c r="M4274" t="s">
        <v>513</v>
      </c>
      <c r="N4274" t="s">
        <v>417</v>
      </c>
      <c r="O4274" t="s">
        <v>382</v>
      </c>
      <c r="Q4274">
        <v>1</v>
      </c>
      <c r="R4274" s="4"/>
      <c r="S4274" s="9" t="str">
        <f t="shared" si="391"/>
        <v>Bridwell, Parker</v>
      </c>
      <c r="T4274" s="9" t="str">
        <f t="shared" si="392"/>
        <v>Bowman     RC</v>
      </c>
      <c r="U4274" s="9" t="str">
        <f>IFERROR(VLOOKUP(S4274,'Lookup '!B:D,3,FALSE)," ")</f>
        <v xml:space="preserve"> </v>
      </c>
      <c r="V4274" s="9" t="str">
        <f t="shared" si="393"/>
        <v>G</v>
      </c>
    </row>
    <row r="4275" spans="2:22" x14ac:dyDescent="0.25">
      <c r="B4275" t="s">
        <v>700</v>
      </c>
      <c r="C4275">
        <v>2018</v>
      </c>
      <c r="D4275" t="s">
        <v>666</v>
      </c>
      <c r="J4275" t="s">
        <v>14</v>
      </c>
      <c r="K4275">
        <v>71</v>
      </c>
      <c r="L4275" t="s">
        <v>1291</v>
      </c>
      <c r="M4275" t="s">
        <v>2269</v>
      </c>
      <c r="N4275" t="s">
        <v>381</v>
      </c>
      <c r="O4275" t="s">
        <v>480</v>
      </c>
      <c r="Q4275">
        <v>1</v>
      </c>
      <c r="R4275" s="4"/>
      <c r="S4275" s="9" t="str">
        <f t="shared" si="391"/>
        <v>Crawford, JP</v>
      </c>
      <c r="T4275" s="9" t="str">
        <f t="shared" si="392"/>
        <v>Bowman     RC</v>
      </c>
      <c r="U4275" s="9" t="str">
        <f>IFERROR(VLOOKUP(S4275,'Lookup '!B:D,3,FALSE)," ")</f>
        <v xml:space="preserve"> </v>
      </c>
      <c r="V4275" s="9" t="str">
        <f t="shared" si="393"/>
        <v>G</v>
      </c>
    </row>
    <row r="4276" spans="2:22" x14ac:dyDescent="0.25">
      <c r="B4276" t="s">
        <v>700</v>
      </c>
      <c r="C4276">
        <v>2018</v>
      </c>
      <c r="D4276" t="s">
        <v>666</v>
      </c>
      <c r="J4276" t="s">
        <v>14</v>
      </c>
      <c r="K4276">
        <v>72</v>
      </c>
      <c r="L4276" t="s">
        <v>2991</v>
      </c>
      <c r="M4276" t="s">
        <v>801</v>
      </c>
      <c r="N4276" t="s">
        <v>394</v>
      </c>
      <c r="O4276" t="s">
        <v>388</v>
      </c>
      <c r="Q4276">
        <v>1</v>
      </c>
      <c r="R4276" s="4"/>
      <c r="S4276" s="9" t="str">
        <f t="shared" si="391"/>
        <v>Verdugo, Alex</v>
      </c>
      <c r="T4276" s="9" t="str">
        <f t="shared" si="392"/>
        <v>Bowman     RC</v>
      </c>
      <c r="U4276" s="9" t="str">
        <f>IFERROR(VLOOKUP(S4276,'Lookup '!B:D,3,FALSE)," ")</f>
        <v/>
      </c>
      <c r="V4276" s="9" t="str">
        <f t="shared" si="393"/>
        <v>G</v>
      </c>
    </row>
    <row r="4277" spans="2:22" x14ac:dyDescent="0.25">
      <c r="B4277" t="s">
        <v>700</v>
      </c>
      <c r="C4277">
        <v>2018</v>
      </c>
      <c r="D4277" t="s">
        <v>666</v>
      </c>
      <c r="J4277" t="s">
        <v>14</v>
      </c>
      <c r="K4277">
        <v>73</v>
      </c>
      <c r="L4277" t="s">
        <v>409</v>
      </c>
      <c r="M4277" t="s">
        <v>1028</v>
      </c>
      <c r="N4277" t="s">
        <v>381</v>
      </c>
      <c r="O4277" t="s">
        <v>388</v>
      </c>
      <c r="P4277">
        <f>$S$1-1993</f>
        <v>27</v>
      </c>
      <c r="Q4277">
        <v>1</v>
      </c>
      <c r="R4277" s="4"/>
      <c r="S4277" s="9" t="str">
        <f t="shared" si="391"/>
        <v>Williams, Nick</v>
      </c>
      <c r="T4277" s="9" t="str">
        <f t="shared" si="392"/>
        <v>Bowman     RC</v>
      </c>
      <c r="U4277" s="9" t="str">
        <f>IFERROR(VLOOKUP(S4277,'Lookup '!B:D,3,FALSE)," ")</f>
        <v xml:space="preserve"> </v>
      </c>
      <c r="V4277" s="9" t="str">
        <f t="shared" si="393"/>
        <v>G</v>
      </c>
    </row>
    <row r="4278" spans="2:22" x14ac:dyDescent="0.25">
      <c r="B4278" t="s">
        <v>700</v>
      </c>
      <c r="C4278">
        <v>2018</v>
      </c>
      <c r="D4278" t="s">
        <v>666</v>
      </c>
      <c r="J4278" t="s">
        <v>14</v>
      </c>
      <c r="K4278">
        <v>74</v>
      </c>
      <c r="L4278" t="s">
        <v>2992</v>
      </c>
      <c r="M4278" t="s">
        <v>1280</v>
      </c>
      <c r="N4278" t="s">
        <v>782</v>
      </c>
      <c r="O4278" t="s">
        <v>424</v>
      </c>
      <c r="Q4278">
        <v>1</v>
      </c>
      <c r="R4278" s="4"/>
      <c r="S4278" s="9" t="str">
        <f t="shared" si="391"/>
        <v>Cooper, Garrett</v>
      </c>
      <c r="T4278" s="9" t="str">
        <f t="shared" si="392"/>
        <v>Bowman     RC</v>
      </c>
      <c r="U4278" s="9" t="str">
        <f>IFERROR(VLOOKUP(S4278,'Lookup '!B:D,3,FALSE)," ")</f>
        <v xml:space="preserve"> </v>
      </c>
      <c r="V4278" s="9" t="str">
        <f t="shared" si="393"/>
        <v>G</v>
      </c>
    </row>
    <row r="4279" spans="2:22" x14ac:dyDescent="0.25">
      <c r="B4279" t="s">
        <v>700</v>
      </c>
      <c r="C4279">
        <v>2018</v>
      </c>
      <c r="D4279" t="s">
        <v>666</v>
      </c>
      <c r="J4279" t="s">
        <v>14</v>
      </c>
      <c r="K4279">
        <v>75</v>
      </c>
      <c r="L4279" t="s">
        <v>2993</v>
      </c>
      <c r="M4279" t="s">
        <v>911</v>
      </c>
      <c r="N4279" t="s">
        <v>425</v>
      </c>
      <c r="O4279" t="s">
        <v>440</v>
      </c>
      <c r="P4279">
        <f>$S$1-1995</f>
        <v>25</v>
      </c>
      <c r="Q4279">
        <v>1</v>
      </c>
      <c r="R4279" s="4">
        <v>2</v>
      </c>
      <c r="S4279" s="9" t="str">
        <f t="shared" si="391"/>
        <v>Andujar, Miguel</v>
      </c>
      <c r="T4279" s="9" t="str">
        <f t="shared" si="392"/>
        <v>Bowman     RC</v>
      </c>
      <c r="U4279" s="9" t="str">
        <f>IFERROR(VLOOKUP(S4279,'Lookup '!B:D,3,FALSE)," ")</f>
        <v xml:space="preserve"> </v>
      </c>
      <c r="V4279" s="9" t="str">
        <f t="shared" si="393"/>
        <v>E $1</v>
      </c>
    </row>
    <row r="4280" spans="2:22" x14ac:dyDescent="0.25">
      <c r="B4280" t="s">
        <v>700</v>
      </c>
      <c r="C4280">
        <v>2018</v>
      </c>
      <c r="D4280" t="s">
        <v>666</v>
      </c>
      <c r="J4280" t="s">
        <v>14</v>
      </c>
      <c r="K4280">
        <v>76</v>
      </c>
      <c r="L4280" t="s">
        <v>2994</v>
      </c>
      <c r="M4280" t="s">
        <v>704</v>
      </c>
      <c r="N4280" t="s">
        <v>430</v>
      </c>
      <c r="O4280" t="s">
        <v>28</v>
      </c>
      <c r="Q4280">
        <v>1</v>
      </c>
      <c r="R4280" s="4"/>
      <c r="S4280" s="9" t="str">
        <f t="shared" si="391"/>
        <v>Nido, Thomas</v>
      </c>
      <c r="T4280" s="9" t="str">
        <f t="shared" si="392"/>
        <v>Bowman     RC</v>
      </c>
      <c r="U4280" s="9" t="str">
        <f>IFERROR(VLOOKUP(S4280,'Lookup '!B:D,3,FALSE)," ")</f>
        <v xml:space="preserve"> </v>
      </c>
      <c r="V4280" s="9" t="str">
        <f t="shared" si="393"/>
        <v>G</v>
      </c>
    </row>
    <row r="4281" spans="2:22" x14ac:dyDescent="0.25">
      <c r="B4281" t="s">
        <v>700</v>
      </c>
      <c r="C4281">
        <v>2018</v>
      </c>
      <c r="D4281" t="s">
        <v>666</v>
      </c>
      <c r="J4281" t="s">
        <v>14</v>
      </c>
      <c r="K4281">
        <v>78</v>
      </c>
      <c r="L4281" t="s">
        <v>1376</v>
      </c>
      <c r="M4281" t="s">
        <v>646</v>
      </c>
      <c r="N4281" t="s">
        <v>391</v>
      </c>
      <c r="O4281" t="s">
        <v>382</v>
      </c>
      <c r="Q4281">
        <v>1</v>
      </c>
      <c r="R4281" s="4"/>
      <c r="S4281" s="9" t="str">
        <f t="shared" si="391"/>
        <v>Flaherty, Jack</v>
      </c>
      <c r="T4281" s="9" t="str">
        <f t="shared" si="392"/>
        <v>Bowman     RC</v>
      </c>
      <c r="U4281" s="9" t="str">
        <f>IFERROR(VLOOKUP(S4281,'Lookup '!B:D,3,FALSE)," ")</f>
        <v xml:space="preserve"> </v>
      </c>
      <c r="V4281" s="9" t="str">
        <f t="shared" si="393"/>
        <v>G</v>
      </c>
    </row>
    <row r="4282" spans="2:22" x14ac:dyDescent="0.25">
      <c r="B4282" t="s">
        <v>700</v>
      </c>
      <c r="C4282">
        <v>2018</v>
      </c>
      <c r="D4282" t="s">
        <v>666</v>
      </c>
      <c r="J4282" t="s">
        <v>14</v>
      </c>
      <c r="K4282">
        <v>82</v>
      </c>
      <c r="L4282" t="s">
        <v>2995</v>
      </c>
      <c r="M4282" t="s">
        <v>1024</v>
      </c>
      <c r="N4282" t="s">
        <v>423</v>
      </c>
      <c r="O4282" t="s">
        <v>382</v>
      </c>
      <c r="Q4282">
        <v>1</v>
      </c>
      <c r="R4282" s="4"/>
      <c r="S4282" s="9" t="str">
        <f t="shared" si="391"/>
        <v>Sims, Lucas</v>
      </c>
      <c r="T4282" s="9" t="str">
        <f t="shared" si="392"/>
        <v>Bowman     RC</v>
      </c>
      <c r="U4282" s="9" t="str">
        <f>IFERROR(VLOOKUP(S4282,'Lookup '!B:D,3,FALSE)," ")</f>
        <v xml:space="preserve"> </v>
      </c>
      <c r="V4282" s="9" t="str">
        <f t="shared" si="393"/>
        <v>G</v>
      </c>
    </row>
    <row r="4283" spans="2:22" x14ac:dyDescent="0.25">
      <c r="B4283" t="s">
        <v>700</v>
      </c>
      <c r="C4283">
        <v>2018</v>
      </c>
      <c r="D4283" t="s">
        <v>666</v>
      </c>
      <c r="J4283" t="s">
        <v>14</v>
      </c>
      <c r="K4283">
        <v>83</v>
      </c>
      <c r="L4283" t="s">
        <v>2996</v>
      </c>
      <c r="M4283" t="s">
        <v>2997</v>
      </c>
      <c r="N4283" t="s">
        <v>465</v>
      </c>
      <c r="O4283" t="s">
        <v>388</v>
      </c>
      <c r="Q4283">
        <v>1</v>
      </c>
      <c r="R4283" s="4"/>
      <c r="S4283" s="9" t="str">
        <f t="shared" si="391"/>
        <v>Delmonico, Nicky</v>
      </c>
      <c r="T4283" s="9" t="str">
        <f t="shared" si="392"/>
        <v>Bowman     RC</v>
      </c>
      <c r="U4283" s="9" t="str">
        <f>IFERROR(VLOOKUP(S4283,'Lookup '!B:D,3,FALSE)," ")</f>
        <v xml:space="preserve"> </v>
      </c>
      <c r="V4283" s="9" t="str">
        <f t="shared" si="393"/>
        <v>G</v>
      </c>
    </row>
    <row r="4284" spans="2:22" x14ac:dyDescent="0.25">
      <c r="B4284" t="s">
        <v>700</v>
      </c>
      <c r="C4284">
        <v>2018</v>
      </c>
      <c r="D4284" t="s">
        <v>666</v>
      </c>
      <c r="J4284" t="s">
        <v>14</v>
      </c>
      <c r="K4284">
        <v>90</v>
      </c>
      <c r="L4284" t="s">
        <v>1636</v>
      </c>
      <c r="M4284" t="s">
        <v>995</v>
      </c>
      <c r="N4284" t="s">
        <v>423</v>
      </c>
      <c r="O4284" t="s">
        <v>382</v>
      </c>
      <c r="P4284">
        <f>$S$1-1994</f>
        <v>26</v>
      </c>
      <c r="Q4284">
        <v>1</v>
      </c>
      <c r="R4284" s="4"/>
      <c r="S4284" s="9" t="str">
        <f t="shared" si="391"/>
        <v>Fried, Max</v>
      </c>
      <c r="T4284" s="9" t="str">
        <f t="shared" si="392"/>
        <v>Bowman     RC</v>
      </c>
      <c r="U4284" s="9" t="str">
        <f>IFERROR(VLOOKUP(S4284,'Lookup '!B:D,3,FALSE)," ")</f>
        <v xml:space="preserve"> </v>
      </c>
      <c r="V4284" s="9" t="str">
        <f t="shared" si="393"/>
        <v>G</v>
      </c>
    </row>
    <row r="4285" spans="2:22" x14ac:dyDescent="0.25">
      <c r="B4285" t="s">
        <v>700</v>
      </c>
      <c r="C4285">
        <v>2018</v>
      </c>
      <c r="D4285" t="s">
        <v>666</v>
      </c>
      <c r="J4285" t="s">
        <v>14</v>
      </c>
      <c r="K4285">
        <v>91</v>
      </c>
      <c r="L4285" t="s">
        <v>1610</v>
      </c>
      <c r="M4285" t="s">
        <v>1611</v>
      </c>
      <c r="N4285" t="s">
        <v>423</v>
      </c>
      <c r="O4285" t="s">
        <v>382</v>
      </c>
      <c r="P4285">
        <f>$S$1-1996</f>
        <v>24</v>
      </c>
      <c r="Q4285">
        <v>1</v>
      </c>
      <c r="R4285" s="4"/>
      <c r="S4285" s="9" t="str">
        <f t="shared" si="391"/>
        <v>Gohara, Luiz</v>
      </c>
      <c r="T4285" s="9" t="str">
        <f t="shared" si="392"/>
        <v>Bowman     RC</v>
      </c>
      <c r="U4285" s="9" t="str">
        <f>IFERROR(VLOOKUP(S4285,'Lookup '!B:D,3,FALSE)," ")</f>
        <v xml:space="preserve"> </v>
      </c>
      <c r="V4285" s="9" t="str">
        <f t="shared" si="393"/>
        <v>G</v>
      </c>
    </row>
    <row r="4286" spans="2:22" x14ac:dyDescent="0.25">
      <c r="B4286" t="s">
        <v>700</v>
      </c>
      <c r="C4286">
        <v>2018</v>
      </c>
      <c r="D4286" t="s">
        <v>666</v>
      </c>
      <c r="J4286" t="s">
        <v>14</v>
      </c>
      <c r="K4286">
        <v>99</v>
      </c>
      <c r="L4286" t="s">
        <v>2998</v>
      </c>
      <c r="M4286" t="s">
        <v>415</v>
      </c>
      <c r="N4286" t="s">
        <v>781</v>
      </c>
      <c r="O4286" t="s">
        <v>424</v>
      </c>
      <c r="Q4286">
        <v>1</v>
      </c>
      <c r="R4286" s="4"/>
      <c r="S4286" s="9" t="str">
        <f t="shared" si="391"/>
        <v>McMahon, Ryan</v>
      </c>
      <c r="T4286" s="9" t="str">
        <f t="shared" si="392"/>
        <v>Bowman     RC</v>
      </c>
      <c r="U4286" s="9" t="str">
        <f>IFERROR(VLOOKUP(S4286,'Lookup '!B:D,3,FALSE)," ")</f>
        <v xml:space="preserve"> </v>
      </c>
      <c r="V4286" s="9" t="str">
        <f t="shared" si="393"/>
        <v>G</v>
      </c>
    </row>
    <row r="4287" spans="2:22" x14ac:dyDescent="0.25">
      <c r="B4287" t="s">
        <v>700</v>
      </c>
      <c r="C4287">
        <v>2018</v>
      </c>
      <c r="D4287" t="s">
        <v>666</v>
      </c>
      <c r="F4287" t="s">
        <v>2971</v>
      </c>
      <c r="J4287" t="s">
        <v>683</v>
      </c>
      <c r="K4287" t="s">
        <v>2999</v>
      </c>
      <c r="L4287" t="s">
        <v>494</v>
      </c>
      <c r="M4287" t="s">
        <v>801</v>
      </c>
      <c r="N4287" t="s">
        <v>423</v>
      </c>
      <c r="O4287" t="s">
        <v>28</v>
      </c>
      <c r="Q4287">
        <v>1</v>
      </c>
      <c r="R4287" s="4"/>
      <c r="S4287" s="9" t="str">
        <f t="shared" si="391"/>
        <v>Jackson, Alex</v>
      </c>
      <c r="T4287" s="9" t="str">
        <f t="shared" si="392"/>
        <v>Bowman  Camo   Pros</v>
      </c>
      <c r="U4287" s="9" t="str">
        <f>IFERROR(VLOOKUP(S4287,'Lookup '!B:D,3,FALSE)," ")</f>
        <v xml:space="preserve"> </v>
      </c>
      <c r="V4287" s="9" t="str">
        <f t="shared" si="393"/>
        <v>G</v>
      </c>
    </row>
    <row r="4288" spans="2:22" x14ac:dyDescent="0.25">
      <c r="B4288" t="s">
        <v>700</v>
      </c>
      <c r="C4288">
        <v>2018</v>
      </c>
      <c r="D4288" t="s">
        <v>666</v>
      </c>
      <c r="F4288" t="s">
        <v>2971</v>
      </c>
      <c r="J4288" t="s">
        <v>683</v>
      </c>
      <c r="K4288" t="s">
        <v>2075</v>
      </c>
      <c r="L4288" t="s">
        <v>2294</v>
      </c>
      <c r="M4288" t="s">
        <v>1256</v>
      </c>
      <c r="N4288" t="s">
        <v>391</v>
      </c>
      <c r="O4288" t="s">
        <v>388</v>
      </c>
      <c r="P4288">
        <f>$S$1-1995</f>
        <v>25</v>
      </c>
      <c r="Q4288">
        <v>1</v>
      </c>
      <c r="R4288" s="4"/>
      <c r="S4288" s="9" t="str">
        <f t="shared" si="391"/>
        <v>O'Neill, Tyler</v>
      </c>
      <c r="T4288" s="9" t="str">
        <f t="shared" si="392"/>
        <v>Bowman  Camo   Pros</v>
      </c>
      <c r="U4288" s="9" t="str">
        <f>IFERROR(VLOOKUP(S4288,'Lookup '!B:D,3,FALSE)," ")</f>
        <v xml:space="preserve"> </v>
      </c>
      <c r="V4288" s="9" t="str">
        <f t="shared" si="393"/>
        <v>G</v>
      </c>
    </row>
    <row r="4289" spans="2:22" x14ac:dyDescent="0.25">
      <c r="B4289" t="s">
        <v>700</v>
      </c>
      <c r="C4289">
        <v>2018</v>
      </c>
      <c r="D4289" t="s">
        <v>666</v>
      </c>
      <c r="F4289" t="s">
        <v>2971</v>
      </c>
      <c r="J4289" t="s">
        <v>683</v>
      </c>
      <c r="K4289" t="s">
        <v>3000</v>
      </c>
      <c r="L4289" t="s">
        <v>1275</v>
      </c>
      <c r="M4289" t="s">
        <v>902</v>
      </c>
      <c r="N4289" t="s">
        <v>394</v>
      </c>
      <c r="O4289" t="s">
        <v>382</v>
      </c>
      <c r="Q4289">
        <v>1</v>
      </c>
      <c r="R4289" s="4"/>
      <c r="S4289" s="9" t="str">
        <f t="shared" si="391"/>
        <v>Alvarez, Yadier</v>
      </c>
      <c r="T4289" s="9" t="str">
        <f t="shared" si="392"/>
        <v>Bowman  Camo   Pros</v>
      </c>
      <c r="U4289" s="9" t="str">
        <f>IFERROR(VLOOKUP(S4289,'Lookup '!B:D,3,FALSE)," ")</f>
        <v xml:space="preserve"> </v>
      </c>
      <c r="V4289" s="9" t="str">
        <f t="shared" si="393"/>
        <v>G</v>
      </c>
    </row>
    <row r="4290" spans="2:22" x14ac:dyDescent="0.25">
      <c r="B4290" t="s">
        <v>700</v>
      </c>
      <c r="C4290">
        <v>2018</v>
      </c>
      <c r="D4290" t="s">
        <v>666</v>
      </c>
      <c r="F4290" t="s">
        <v>2971</v>
      </c>
      <c r="J4290" t="s">
        <v>683</v>
      </c>
      <c r="K4290" t="s">
        <v>2081</v>
      </c>
      <c r="L4290" t="s">
        <v>774</v>
      </c>
      <c r="M4290" t="s">
        <v>2321</v>
      </c>
      <c r="N4290" t="s">
        <v>394</v>
      </c>
      <c r="O4290" t="s">
        <v>388</v>
      </c>
      <c r="Q4290">
        <v>1</v>
      </c>
      <c r="R4290" s="4"/>
      <c r="S4290" s="9" t="str">
        <f t="shared" si="391"/>
        <v>Kendall, Jeren</v>
      </c>
      <c r="T4290" s="9" t="str">
        <f t="shared" si="392"/>
        <v>Bowman  Camo   Pros</v>
      </c>
      <c r="U4290" s="9" t="str">
        <f>IFERROR(VLOOKUP(S4290,'Lookup '!B:D,3,FALSE)," ")</f>
        <v xml:space="preserve"> </v>
      </c>
      <c r="V4290" s="9" t="str">
        <f t="shared" si="393"/>
        <v>G</v>
      </c>
    </row>
    <row r="4291" spans="2:22" x14ac:dyDescent="0.25">
      <c r="B4291" t="s">
        <v>700</v>
      </c>
      <c r="C4291">
        <v>2018</v>
      </c>
      <c r="D4291" t="s">
        <v>666</v>
      </c>
      <c r="F4291" t="s">
        <v>2971</v>
      </c>
      <c r="J4291" t="s">
        <v>683</v>
      </c>
      <c r="K4291" t="s">
        <v>3001</v>
      </c>
      <c r="L4291" t="s">
        <v>1371</v>
      </c>
      <c r="M4291" t="s">
        <v>2961</v>
      </c>
      <c r="N4291" t="s">
        <v>554</v>
      </c>
      <c r="O4291" t="s">
        <v>424</v>
      </c>
      <c r="Q4291">
        <v>1</v>
      </c>
      <c r="R4291" s="4"/>
      <c r="S4291" s="9" t="str">
        <f t="shared" si="391"/>
        <v>Bradley, Bobby</v>
      </c>
      <c r="T4291" s="9" t="str">
        <f t="shared" si="392"/>
        <v>Bowman  Camo   Pros</v>
      </c>
      <c r="U4291" s="9" t="str">
        <f>IFERROR(VLOOKUP(S4291,'Lookup '!B:D,3,FALSE)," ")</f>
        <v xml:space="preserve"> </v>
      </c>
      <c r="V4291" s="9" t="str">
        <f t="shared" si="393"/>
        <v>G</v>
      </c>
    </row>
    <row r="4292" spans="2:22" x14ac:dyDescent="0.25">
      <c r="B4292" t="s">
        <v>700</v>
      </c>
      <c r="C4292">
        <v>2018</v>
      </c>
      <c r="D4292" t="s">
        <v>666</v>
      </c>
      <c r="F4292" t="s">
        <v>2971</v>
      </c>
      <c r="J4292" t="s">
        <v>683</v>
      </c>
      <c r="K4292" t="s">
        <v>2086</v>
      </c>
      <c r="L4292" t="s">
        <v>733</v>
      </c>
      <c r="M4292" t="s">
        <v>1393</v>
      </c>
      <c r="N4292" t="s">
        <v>433</v>
      </c>
      <c r="O4292" t="s">
        <v>480</v>
      </c>
      <c r="Q4292">
        <v>1</v>
      </c>
      <c r="R4292" s="4"/>
      <c r="S4292" s="9" t="str">
        <f t="shared" si="391"/>
        <v>Rodriguez, Alfredo</v>
      </c>
      <c r="T4292" s="9" t="str">
        <f t="shared" si="392"/>
        <v>Bowman  Camo   Pros</v>
      </c>
      <c r="U4292" s="9" t="str">
        <f>IFERROR(VLOOKUP(S4292,'Lookup '!B:D,3,FALSE)," ")</f>
        <v xml:space="preserve"> </v>
      </c>
      <c r="V4292" s="9" t="str">
        <f t="shared" si="393"/>
        <v>G</v>
      </c>
    </row>
    <row r="4293" spans="2:22" x14ac:dyDescent="0.25">
      <c r="B4293" t="s">
        <v>700</v>
      </c>
      <c r="C4293">
        <v>2018</v>
      </c>
      <c r="D4293" t="s">
        <v>666</v>
      </c>
      <c r="F4293" t="s">
        <v>2971</v>
      </c>
      <c r="J4293" t="s">
        <v>683</v>
      </c>
      <c r="K4293" t="s">
        <v>2087</v>
      </c>
      <c r="L4293" t="s">
        <v>3002</v>
      </c>
      <c r="M4293" t="s">
        <v>614</v>
      </c>
      <c r="N4293" t="s">
        <v>549</v>
      </c>
      <c r="O4293" t="s">
        <v>28</v>
      </c>
      <c r="Q4293">
        <v>1</v>
      </c>
      <c r="R4293" s="4"/>
      <c r="S4293" s="9" t="str">
        <f t="shared" si="391"/>
        <v>Trevino, Jose</v>
      </c>
      <c r="T4293" s="9" t="str">
        <f t="shared" si="392"/>
        <v>Bowman  Camo   Pros</v>
      </c>
      <c r="U4293" s="9" t="str">
        <f>IFERROR(VLOOKUP(S4293,'Lookup '!B:D,3,FALSE)," ")</f>
        <v xml:space="preserve"> </v>
      </c>
      <c r="V4293" s="9" t="str">
        <f t="shared" si="393"/>
        <v>G</v>
      </c>
    </row>
    <row r="4294" spans="2:22" x14ac:dyDescent="0.25">
      <c r="B4294" t="s">
        <v>700</v>
      </c>
      <c r="C4294">
        <v>2018</v>
      </c>
      <c r="D4294" t="s">
        <v>666</v>
      </c>
      <c r="F4294" t="s">
        <v>2971</v>
      </c>
      <c r="J4294" t="s">
        <v>683</v>
      </c>
      <c r="K4294" t="s">
        <v>3003</v>
      </c>
      <c r="L4294" t="s">
        <v>2035</v>
      </c>
      <c r="M4294" t="s">
        <v>2036</v>
      </c>
      <c r="N4294" t="s">
        <v>423</v>
      </c>
      <c r="O4294" t="s">
        <v>382</v>
      </c>
      <c r="P4294">
        <f>$S$1-1997</f>
        <v>23</v>
      </c>
      <c r="Q4294">
        <v>1</v>
      </c>
      <c r="R4294" s="4"/>
      <c r="S4294" s="9" t="str">
        <f t="shared" si="391"/>
        <v>Allard, Kolby</v>
      </c>
      <c r="T4294" s="9" t="str">
        <f t="shared" si="392"/>
        <v>Bowman  Camo   Pros</v>
      </c>
      <c r="U4294" s="9" t="str">
        <f>IFERROR(VLOOKUP(S4294,'Lookup '!B:D,3,FALSE)," ")</f>
        <v xml:space="preserve"> </v>
      </c>
      <c r="V4294" s="9" t="str">
        <f t="shared" si="393"/>
        <v>G</v>
      </c>
    </row>
    <row r="4295" spans="2:22" x14ac:dyDescent="0.25">
      <c r="B4295" t="s">
        <v>700</v>
      </c>
      <c r="C4295">
        <v>2018</v>
      </c>
      <c r="D4295" t="s">
        <v>666</v>
      </c>
      <c r="F4295" t="s">
        <v>2971</v>
      </c>
      <c r="J4295" t="s">
        <v>683</v>
      </c>
      <c r="K4295" t="s">
        <v>2089</v>
      </c>
      <c r="L4295" t="s">
        <v>1246</v>
      </c>
      <c r="M4295" t="s">
        <v>1247</v>
      </c>
      <c r="N4295" t="s">
        <v>417</v>
      </c>
      <c r="O4295" t="s">
        <v>28</v>
      </c>
      <c r="P4295">
        <f>$S$1-1993</f>
        <v>27</v>
      </c>
      <c r="Q4295">
        <v>1</v>
      </c>
      <c r="R4295" s="4"/>
      <c r="S4295" s="9" t="str">
        <f t="shared" si="391"/>
        <v>Ward, Taylor</v>
      </c>
      <c r="T4295" s="9" t="str">
        <f t="shared" si="392"/>
        <v>Bowman  Camo   Pros</v>
      </c>
      <c r="U4295" s="9" t="str">
        <f>IFERROR(VLOOKUP(S4295,'Lookup '!B:D,3,FALSE)," ")</f>
        <v xml:space="preserve"> </v>
      </c>
      <c r="V4295" s="9" t="str">
        <f t="shared" si="393"/>
        <v>G</v>
      </c>
    </row>
    <row r="4296" spans="2:22" x14ac:dyDescent="0.25">
      <c r="B4296" t="s">
        <v>700</v>
      </c>
      <c r="C4296">
        <v>2018</v>
      </c>
      <c r="D4296" t="s">
        <v>666</v>
      </c>
      <c r="F4296" t="s">
        <v>2971</v>
      </c>
      <c r="J4296" t="s">
        <v>683</v>
      </c>
      <c r="K4296" t="s">
        <v>2093</v>
      </c>
      <c r="L4296" t="s">
        <v>975</v>
      </c>
      <c r="M4296" t="s">
        <v>963</v>
      </c>
      <c r="N4296" t="s">
        <v>782</v>
      </c>
      <c r="O4296" t="s">
        <v>440</v>
      </c>
      <c r="Q4296">
        <v>1</v>
      </c>
      <c r="R4296" s="4"/>
      <c r="S4296" s="9" t="str">
        <f t="shared" si="391"/>
        <v>Nelson, James</v>
      </c>
      <c r="T4296" s="9" t="str">
        <f t="shared" si="392"/>
        <v>Bowman  Camo   Pros</v>
      </c>
      <c r="U4296" s="9" t="str">
        <f>IFERROR(VLOOKUP(S4296,'Lookup '!B:D,3,FALSE)," ")</f>
        <v xml:space="preserve"> </v>
      </c>
      <c r="V4296" s="9" t="str">
        <f t="shared" si="393"/>
        <v>G</v>
      </c>
    </row>
    <row r="4297" spans="2:22" x14ac:dyDescent="0.25">
      <c r="B4297" t="s">
        <v>700</v>
      </c>
      <c r="C4297">
        <v>2018</v>
      </c>
      <c r="D4297" t="s">
        <v>666</v>
      </c>
      <c r="F4297" t="s">
        <v>2971</v>
      </c>
      <c r="J4297" t="s">
        <v>683</v>
      </c>
      <c r="K4297" t="s">
        <v>2027</v>
      </c>
      <c r="L4297" t="s">
        <v>3004</v>
      </c>
      <c r="M4297" t="s">
        <v>357</v>
      </c>
      <c r="N4297" t="s">
        <v>443</v>
      </c>
      <c r="O4297" t="s">
        <v>388</v>
      </c>
      <c r="Q4297">
        <v>1</v>
      </c>
      <c r="R4297" s="4"/>
      <c r="S4297" s="9" t="str">
        <f t="shared" si="391"/>
        <v>Deichman, Greg</v>
      </c>
      <c r="T4297" s="9" t="str">
        <f t="shared" si="392"/>
        <v>Bowman  Camo   Pros</v>
      </c>
      <c r="U4297" s="9" t="str">
        <f>IFERROR(VLOOKUP(S4297,'Lookup '!B:D,3,FALSE)," ")</f>
        <v xml:space="preserve"> </v>
      </c>
      <c r="V4297" s="9" t="str">
        <f t="shared" si="393"/>
        <v>G</v>
      </c>
    </row>
    <row r="4298" spans="2:22" x14ac:dyDescent="0.25">
      <c r="B4298" t="s">
        <v>700</v>
      </c>
      <c r="C4298">
        <v>2018</v>
      </c>
      <c r="D4298" t="s">
        <v>666</v>
      </c>
      <c r="F4298" t="s">
        <v>2971</v>
      </c>
      <c r="J4298" t="s">
        <v>683</v>
      </c>
      <c r="K4298" t="s">
        <v>3005</v>
      </c>
      <c r="L4298" t="s">
        <v>607</v>
      </c>
      <c r="M4298" t="s">
        <v>3006</v>
      </c>
      <c r="N4298" t="s">
        <v>532</v>
      </c>
      <c r="O4298" t="s">
        <v>480</v>
      </c>
      <c r="Q4298">
        <v>1</v>
      </c>
      <c r="R4298" s="4"/>
      <c r="S4298" s="9" t="str">
        <f t="shared" si="391"/>
        <v>Sierra, Miguelangel</v>
      </c>
      <c r="T4298" s="9" t="str">
        <f t="shared" si="392"/>
        <v>Bowman  Camo   Pros</v>
      </c>
      <c r="U4298" s="9" t="str">
        <f>IFERROR(VLOOKUP(S4298,'Lookup '!B:D,3,FALSE)," ")</f>
        <v xml:space="preserve"> </v>
      </c>
      <c r="V4298" s="9" t="str">
        <f t="shared" si="393"/>
        <v>G</v>
      </c>
    </row>
    <row r="4299" spans="2:22" x14ac:dyDescent="0.25">
      <c r="B4299" t="s">
        <v>700</v>
      </c>
      <c r="C4299">
        <v>2018</v>
      </c>
      <c r="D4299" t="s">
        <v>666</v>
      </c>
      <c r="F4299" t="s">
        <v>2971</v>
      </c>
      <c r="J4299" t="s">
        <v>683</v>
      </c>
      <c r="K4299" t="s">
        <v>2107</v>
      </c>
      <c r="L4299" t="s">
        <v>1772</v>
      </c>
      <c r="M4299" t="s">
        <v>908</v>
      </c>
      <c r="N4299" t="s">
        <v>446</v>
      </c>
      <c r="O4299" t="s">
        <v>398</v>
      </c>
      <c r="P4299">
        <f>$S$1-1997</f>
        <v>23</v>
      </c>
      <c r="Q4299">
        <v>1</v>
      </c>
      <c r="R4299" s="4"/>
      <c r="S4299" s="9" t="str">
        <f t="shared" si="391"/>
        <v>Urias, Luis</v>
      </c>
      <c r="T4299" s="9" t="str">
        <f t="shared" si="392"/>
        <v>Bowman  Camo   Pros</v>
      </c>
      <c r="U4299" s="9" t="str">
        <f>IFERROR(VLOOKUP(S4299,'Lookup '!B:D,3,FALSE)," ")</f>
        <v xml:space="preserve"> </v>
      </c>
      <c r="V4299" s="9" t="str">
        <f t="shared" si="393"/>
        <v>G</v>
      </c>
    </row>
    <row r="4300" spans="2:22" x14ac:dyDescent="0.25">
      <c r="B4300" t="s">
        <v>700</v>
      </c>
      <c r="C4300">
        <v>2018</v>
      </c>
      <c r="D4300" t="s">
        <v>666</v>
      </c>
      <c r="F4300" t="s">
        <v>2971</v>
      </c>
      <c r="J4300" t="s">
        <v>683</v>
      </c>
      <c r="K4300" t="s">
        <v>3007</v>
      </c>
      <c r="L4300" t="s">
        <v>1163</v>
      </c>
      <c r="M4300" t="s">
        <v>1332</v>
      </c>
      <c r="N4300" t="s">
        <v>549</v>
      </c>
      <c r="O4300" t="s">
        <v>382</v>
      </c>
      <c r="Q4300">
        <v>1</v>
      </c>
      <c r="R4300" s="4"/>
      <c r="S4300" s="9" t="str">
        <f t="shared" si="391"/>
        <v>Cody, Kyle</v>
      </c>
      <c r="T4300" s="9" t="str">
        <f t="shared" si="392"/>
        <v>Bowman  Camo   Pros</v>
      </c>
      <c r="U4300" s="9" t="str">
        <f>IFERROR(VLOOKUP(S4300,'Lookup '!B:D,3,FALSE)," ")</f>
        <v xml:space="preserve"> </v>
      </c>
      <c r="V4300" s="9" t="str">
        <f t="shared" si="393"/>
        <v>G</v>
      </c>
    </row>
    <row r="4301" spans="2:22" x14ac:dyDescent="0.25">
      <c r="B4301" t="s">
        <v>700</v>
      </c>
      <c r="C4301">
        <v>2018</v>
      </c>
      <c r="D4301" t="s">
        <v>666</v>
      </c>
      <c r="F4301" t="s">
        <v>2971</v>
      </c>
      <c r="J4301" t="s">
        <v>14</v>
      </c>
      <c r="K4301" t="s">
        <v>2118</v>
      </c>
      <c r="L4301" t="s">
        <v>1235</v>
      </c>
      <c r="M4301" t="s">
        <v>836</v>
      </c>
      <c r="N4301" t="s">
        <v>381</v>
      </c>
      <c r="O4301" t="s">
        <v>398</v>
      </c>
      <c r="Q4301">
        <v>1</v>
      </c>
      <c r="R4301" s="4"/>
      <c r="S4301" s="9" t="str">
        <f t="shared" si="391"/>
        <v>Kingery, Scott</v>
      </c>
      <c r="T4301" s="9" t="str">
        <f t="shared" si="392"/>
        <v>Bowman  Camo   RC</v>
      </c>
      <c r="U4301" s="9" t="str">
        <f>IFERROR(VLOOKUP(S4301,'Lookup '!B:D,3,FALSE)," ")</f>
        <v xml:space="preserve"> </v>
      </c>
      <c r="V4301" s="9" t="str">
        <f t="shared" si="393"/>
        <v>G</v>
      </c>
    </row>
    <row r="4302" spans="2:22" x14ac:dyDescent="0.25">
      <c r="B4302" t="s">
        <v>700</v>
      </c>
      <c r="C4302">
        <v>2018</v>
      </c>
      <c r="D4302" t="s">
        <v>666</v>
      </c>
      <c r="F4302" t="s">
        <v>2971</v>
      </c>
      <c r="J4302" t="s">
        <v>683</v>
      </c>
      <c r="K4302" t="s">
        <v>3008</v>
      </c>
      <c r="L4302" t="s">
        <v>371</v>
      </c>
      <c r="M4302" t="s">
        <v>1593</v>
      </c>
      <c r="N4302" t="s">
        <v>425</v>
      </c>
      <c r="O4302" t="s">
        <v>382</v>
      </c>
      <c r="P4302">
        <f>2019-1996</f>
        <v>23</v>
      </c>
      <c r="Q4302">
        <v>1</v>
      </c>
      <c r="R4302" s="4"/>
      <c r="S4302" s="9" t="str">
        <f t="shared" si="391"/>
        <v>Sheffield, Justus</v>
      </c>
      <c r="T4302" s="9" t="str">
        <f t="shared" si="392"/>
        <v>Bowman  Camo   Pros</v>
      </c>
      <c r="U4302" s="9" t="str">
        <f>IFERROR(VLOOKUP(S4302,'Lookup '!B:D,3,FALSE)," ")</f>
        <v xml:space="preserve"> </v>
      </c>
      <c r="V4302" s="9" t="str">
        <f t="shared" si="393"/>
        <v>G</v>
      </c>
    </row>
    <row r="4303" spans="2:22" x14ac:dyDescent="0.25">
      <c r="B4303" t="s">
        <v>700</v>
      </c>
      <c r="C4303">
        <v>2018</v>
      </c>
      <c r="D4303" t="s">
        <v>666</v>
      </c>
      <c r="F4303" t="s">
        <v>2971</v>
      </c>
      <c r="J4303" t="s">
        <v>683</v>
      </c>
      <c r="K4303" t="s">
        <v>3009</v>
      </c>
      <c r="L4303" t="s">
        <v>2210</v>
      </c>
      <c r="M4303" t="s">
        <v>2211</v>
      </c>
      <c r="N4303" t="s">
        <v>381</v>
      </c>
      <c r="O4303" t="s">
        <v>382</v>
      </c>
      <c r="Q4303">
        <v>1</v>
      </c>
      <c r="R4303" s="4"/>
      <c r="S4303" s="9" t="str">
        <f t="shared" si="391"/>
        <v>Kilome, Franklyn</v>
      </c>
      <c r="T4303" s="9" t="str">
        <f t="shared" si="392"/>
        <v>Bowman  Camo   Pros</v>
      </c>
      <c r="U4303" s="9" t="str">
        <f>IFERROR(VLOOKUP(S4303,'Lookup '!B:D,3,FALSE)," ")</f>
        <v xml:space="preserve"> </v>
      </c>
      <c r="V4303" s="9" t="str">
        <f t="shared" si="393"/>
        <v>G</v>
      </c>
    </row>
    <row r="4304" spans="2:22" x14ac:dyDescent="0.25">
      <c r="B4304" t="s">
        <v>700</v>
      </c>
      <c r="C4304">
        <v>2018</v>
      </c>
      <c r="D4304" t="s">
        <v>666</v>
      </c>
      <c r="F4304" t="s">
        <v>2971</v>
      </c>
      <c r="J4304" t="s">
        <v>683</v>
      </c>
      <c r="K4304" t="s">
        <v>3010</v>
      </c>
      <c r="L4304" t="s">
        <v>2028</v>
      </c>
      <c r="M4304" t="s">
        <v>1257</v>
      </c>
      <c r="N4304" t="s">
        <v>554</v>
      </c>
      <c r="O4304" t="s">
        <v>388</v>
      </c>
      <c r="Q4304">
        <v>1</v>
      </c>
      <c r="R4304" s="4"/>
      <c r="S4304" s="9" t="str">
        <f t="shared" si="391"/>
        <v>Holmes, Quentin</v>
      </c>
      <c r="T4304" s="9" t="str">
        <f t="shared" si="392"/>
        <v>Bowman  Camo   Pros</v>
      </c>
      <c r="U4304" s="9" t="str">
        <f>IFERROR(VLOOKUP(S4304,'Lookup '!B:D,3,FALSE)," ")</f>
        <v xml:space="preserve"> </v>
      </c>
      <c r="V4304" s="9" t="str">
        <f t="shared" si="393"/>
        <v>G</v>
      </c>
    </row>
    <row r="4305" spans="2:22" x14ac:dyDescent="0.25">
      <c r="B4305" t="s">
        <v>700</v>
      </c>
      <c r="C4305">
        <v>2018</v>
      </c>
      <c r="D4305" t="s">
        <v>666</v>
      </c>
      <c r="F4305" t="s">
        <v>2971</v>
      </c>
      <c r="J4305" t="s">
        <v>683</v>
      </c>
      <c r="K4305" t="s">
        <v>3011</v>
      </c>
      <c r="L4305" t="s">
        <v>924</v>
      </c>
      <c r="M4305" t="s">
        <v>3012</v>
      </c>
      <c r="N4305" t="s">
        <v>381</v>
      </c>
      <c r="O4305" t="s">
        <v>382</v>
      </c>
      <c r="Q4305">
        <v>1</v>
      </c>
      <c r="R4305" s="4"/>
      <c r="S4305" s="9" t="str">
        <f t="shared" si="391"/>
        <v>Howard, Spencer</v>
      </c>
      <c r="T4305" s="9" t="str">
        <f t="shared" si="392"/>
        <v>Bowman  Camo   Pros</v>
      </c>
      <c r="U4305" s="9" t="str">
        <f>IFERROR(VLOOKUP(S4305,'Lookup '!B:D,3,FALSE)," ")</f>
        <v xml:space="preserve"> </v>
      </c>
      <c r="V4305" s="9" t="str">
        <f t="shared" si="393"/>
        <v>G</v>
      </c>
    </row>
    <row r="4306" spans="2:22" x14ac:dyDescent="0.25">
      <c r="B4306" t="s">
        <v>700</v>
      </c>
      <c r="C4306">
        <v>2018</v>
      </c>
      <c r="D4306" t="s">
        <v>666</v>
      </c>
      <c r="F4306" t="s">
        <v>2971</v>
      </c>
      <c r="J4306" t="s">
        <v>683</v>
      </c>
      <c r="K4306" t="s">
        <v>2142</v>
      </c>
      <c r="L4306" t="s">
        <v>3013</v>
      </c>
      <c r="M4306" t="s">
        <v>968</v>
      </c>
      <c r="N4306" t="s">
        <v>381</v>
      </c>
      <c r="O4306" t="s">
        <v>388</v>
      </c>
      <c r="Q4306">
        <v>1</v>
      </c>
      <c r="R4306" s="4"/>
      <c r="S4306" s="9" t="str">
        <f t="shared" si="391"/>
        <v>Haseley, Adam</v>
      </c>
      <c r="T4306" s="9" t="str">
        <f t="shared" si="392"/>
        <v>Bowman  Camo   Pros</v>
      </c>
      <c r="U4306" s="9" t="str">
        <f>IFERROR(VLOOKUP(S4306,'Lookup '!B:D,3,FALSE)," ")</f>
        <v xml:space="preserve"> </v>
      </c>
      <c r="V4306" s="9" t="str">
        <f t="shared" si="393"/>
        <v>G</v>
      </c>
    </row>
    <row r="4307" spans="2:22" x14ac:dyDescent="0.25">
      <c r="B4307" t="s">
        <v>700</v>
      </c>
      <c r="C4307">
        <v>2018</v>
      </c>
      <c r="D4307" t="s">
        <v>666</v>
      </c>
      <c r="F4307" t="s">
        <v>2971</v>
      </c>
      <c r="J4307" t="s">
        <v>683</v>
      </c>
      <c r="K4307" t="s">
        <v>3014</v>
      </c>
      <c r="L4307" t="s">
        <v>712</v>
      </c>
      <c r="M4307" t="s">
        <v>1270</v>
      </c>
      <c r="N4307" t="s">
        <v>391</v>
      </c>
      <c r="O4307" t="s">
        <v>382</v>
      </c>
      <c r="Q4307">
        <v>1</v>
      </c>
      <c r="R4307" s="4"/>
      <c r="S4307" s="9" t="str">
        <f t="shared" si="391"/>
        <v>Fernandez, Junior</v>
      </c>
      <c r="T4307" s="9" t="str">
        <f t="shared" si="392"/>
        <v>Bowman  Camo   Pros</v>
      </c>
      <c r="U4307" s="9" t="str">
        <f>IFERROR(VLOOKUP(S4307,'Lookup '!B:D,3,FALSE)," ")</f>
        <v xml:space="preserve"> </v>
      </c>
      <c r="V4307" s="9" t="str">
        <f t="shared" si="393"/>
        <v>G</v>
      </c>
    </row>
    <row r="4308" spans="2:22" x14ac:dyDescent="0.25">
      <c r="B4308" t="s">
        <v>700</v>
      </c>
      <c r="C4308">
        <v>2018</v>
      </c>
      <c r="D4308" t="s">
        <v>666</v>
      </c>
      <c r="F4308" t="s">
        <v>2971</v>
      </c>
      <c r="J4308" t="s">
        <v>683</v>
      </c>
      <c r="K4308" t="s">
        <v>2155</v>
      </c>
      <c r="L4308" t="s">
        <v>3015</v>
      </c>
      <c r="M4308" t="s">
        <v>3016</v>
      </c>
      <c r="N4308" t="s">
        <v>451</v>
      </c>
      <c r="O4308" t="s">
        <v>382</v>
      </c>
      <c r="Q4308">
        <v>1</v>
      </c>
      <c r="R4308" s="4"/>
      <c r="S4308" s="9" t="str">
        <f t="shared" si="391"/>
        <v>Hall, DL</v>
      </c>
      <c r="T4308" s="9" t="str">
        <f t="shared" si="392"/>
        <v>Bowman  Camo   Pros</v>
      </c>
      <c r="U4308" s="9" t="str">
        <f>IFERROR(VLOOKUP(S4308,'Lookup '!B:D,3,FALSE)," ")</f>
        <v xml:space="preserve"> </v>
      </c>
      <c r="V4308" s="9" t="str">
        <f t="shared" si="393"/>
        <v>G</v>
      </c>
    </row>
    <row r="4309" spans="2:22" x14ac:dyDescent="0.25">
      <c r="B4309" t="s">
        <v>700</v>
      </c>
      <c r="C4309">
        <v>2018</v>
      </c>
      <c r="D4309" t="s">
        <v>666</v>
      </c>
      <c r="F4309" t="s">
        <v>2971</v>
      </c>
      <c r="J4309" t="s">
        <v>683</v>
      </c>
      <c r="K4309" t="s">
        <v>3017</v>
      </c>
      <c r="L4309" t="s">
        <v>2266</v>
      </c>
      <c r="M4309" t="s">
        <v>3018</v>
      </c>
      <c r="N4309" t="s">
        <v>381</v>
      </c>
      <c r="O4309" t="s">
        <v>382</v>
      </c>
      <c r="Q4309">
        <v>1</v>
      </c>
      <c r="R4309" s="4"/>
      <c r="S4309" s="9" t="str">
        <f t="shared" si="391"/>
        <v>Romero, Jojo</v>
      </c>
      <c r="T4309" s="9" t="str">
        <f t="shared" si="392"/>
        <v>Bowman  Camo   Pros</v>
      </c>
      <c r="U4309" s="9" t="str">
        <f>IFERROR(VLOOKUP(S4309,'Lookup '!B:D,3,FALSE)," ")</f>
        <v xml:space="preserve"> </v>
      </c>
      <c r="V4309" s="9" t="str">
        <f t="shared" si="393"/>
        <v>G</v>
      </c>
    </row>
    <row r="4310" spans="2:22" x14ac:dyDescent="0.25">
      <c r="B4310" t="s">
        <v>700</v>
      </c>
      <c r="C4310">
        <v>2018</v>
      </c>
      <c r="D4310" t="s">
        <v>666</v>
      </c>
      <c r="F4310" t="s">
        <v>2971</v>
      </c>
      <c r="J4310" t="s">
        <v>683</v>
      </c>
      <c r="K4310" t="s">
        <v>1605</v>
      </c>
      <c r="L4310" t="s">
        <v>789</v>
      </c>
      <c r="M4310" t="s">
        <v>3019</v>
      </c>
      <c r="N4310" t="s">
        <v>395</v>
      </c>
      <c r="O4310" t="s">
        <v>480</v>
      </c>
      <c r="Q4310">
        <v>1</v>
      </c>
      <c r="R4310" s="4"/>
      <c r="S4310" s="9" t="str">
        <f t="shared" si="391"/>
        <v>Javier, wander</v>
      </c>
      <c r="T4310" s="9" t="str">
        <f t="shared" si="392"/>
        <v>Bowman  Camo   Pros</v>
      </c>
      <c r="U4310" s="9" t="str">
        <f>IFERROR(VLOOKUP(S4310,'Lookup '!B:D,3,FALSE)," ")</f>
        <v xml:space="preserve"> </v>
      </c>
      <c r="V4310" s="9" t="str">
        <f t="shared" si="393"/>
        <v>G</v>
      </c>
    </row>
    <row r="4311" spans="2:22" x14ac:dyDescent="0.25">
      <c r="B4311" t="s">
        <v>700</v>
      </c>
      <c r="C4311">
        <v>2018</v>
      </c>
      <c r="D4311" t="s">
        <v>666</v>
      </c>
      <c r="F4311" t="s">
        <v>2971</v>
      </c>
      <c r="J4311" t="s">
        <v>683</v>
      </c>
      <c r="K4311" t="s">
        <v>2174</v>
      </c>
      <c r="L4311" t="s">
        <v>1262</v>
      </c>
      <c r="M4311" t="s">
        <v>1135</v>
      </c>
      <c r="N4311" t="s">
        <v>423</v>
      </c>
      <c r="O4311" t="s">
        <v>382</v>
      </c>
      <c r="Q4311">
        <v>1</v>
      </c>
      <c r="R4311" s="4"/>
      <c r="S4311" s="9" t="str">
        <f t="shared" si="391"/>
        <v>Wilson, Bryce</v>
      </c>
      <c r="T4311" s="9" t="str">
        <f t="shared" si="392"/>
        <v>Bowman  Camo   Pros</v>
      </c>
      <c r="U4311" s="9" t="str">
        <f>IFERROR(VLOOKUP(S4311,'Lookup '!B:D,3,FALSE)," ")</f>
        <v xml:space="preserve"> </v>
      </c>
      <c r="V4311" s="9" t="str">
        <f t="shared" si="393"/>
        <v>G</v>
      </c>
    </row>
    <row r="4312" spans="2:22" x14ac:dyDescent="0.25">
      <c r="B4312" t="s">
        <v>700</v>
      </c>
      <c r="C4312">
        <v>2018</v>
      </c>
      <c r="D4312" t="s">
        <v>666</v>
      </c>
      <c r="F4312" t="s">
        <v>2971</v>
      </c>
      <c r="J4312" t="s">
        <v>683</v>
      </c>
      <c r="K4312" t="s">
        <v>3020</v>
      </c>
      <c r="L4312" t="s">
        <v>3021</v>
      </c>
      <c r="M4312" t="s">
        <v>3022</v>
      </c>
      <c r="N4312" t="s">
        <v>417</v>
      </c>
      <c r="O4312" t="s">
        <v>388</v>
      </c>
      <c r="Q4312">
        <v>1</v>
      </c>
      <c r="R4312" s="4"/>
      <c r="S4312" s="9" t="str">
        <f t="shared" si="391"/>
        <v>Adell, Jo</v>
      </c>
      <c r="T4312" s="9" t="str">
        <f t="shared" si="392"/>
        <v>Bowman  Camo   Pros</v>
      </c>
      <c r="U4312" s="9" t="str">
        <f>IFERROR(VLOOKUP(S4312,'Lookup '!B:D,3,FALSE)," ")</f>
        <v xml:space="preserve"> </v>
      </c>
      <c r="V4312" s="9" t="str">
        <f t="shared" si="393"/>
        <v>G</v>
      </c>
    </row>
    <row r="4313" spans="2:22" x14ac:dyDescent="0.25">
      <c r="B4313" t="s">
        <v>700</v>
      </c>
      <c r="C4313">
        <v>2018</v>
      </c>
      <c r="D4313" t="s">
        <v>666</v>
      </c>
      <c r="F4313" t="s">
        <v>2971</v>
      </c>
      <c r="J4313" t="s">
        <v>683</v>
      </c>
      <c r="K4313" t="s">
        <v>2186</v>
      </c>
      <c r="L4313" t="s">
        <v>3023</v>
      </c>
      <c r="M4313" t="s">
        <v>3024</v>
      </c>
      <c r="N4313" t="s">
        <v>532</v>
      </c>
      <c r="O4313" t="s">
        <v>382</v>
      </c>
      <c r="Q4313">
        <v>1</v>
      </c>
      <c r="R4313" s="4"/>
      <c r="S4313" s="9" t="str">
        <f t="shared" ref="S4313:S4376" si="394">L4313&amp;", "&amp;M4313</f>
        <v>Whitley, Forrest</v>
      </c>
      <c r="T4313" s="9" t="str">
        <f t="shared" si="392"/>
        <v>Bowman  Camo   Pros</v>
      </c>
      <c r="U4313" s="9" t="str">
        <f>IFERROR(VLOOKUP(S4313,'Lookup '!B:D,3,FALSE)," ")</f>
        <v xml:space="preserve"> </v>
      </c>
      <c r="V4313" s="9" t="str">
        <f t="shared" si="393"/>
        <v>G</v>
      </c>
    </row>
    <row r="4314" spans="2:22" x14ac:dyDescent="0.25">
      <c r="B4314" t="s">
        <v>700</v>
      </c>
      <c r="C4314">
        <v>2018</v>
      </c>
      <c r="D4314" t="s">
        <v>666</v>
      </c>
      <c r="J4314" t="s">
        <v>14</v>
      </c>
      <c r="K4314" t="s">
        <v>3025</v>
      </c>
      <c r="L4314" t="s">
        <v>3861</v>
      </c>
      <c r="M4314" t="s">
        <v>2170</v>
      </c>
      <c r="N4314" t="s">
        <v>423</v>
      </c>
      <c r="O4314" t="s">
        <v>388</v>
      </c>
      <c r="Q4314">
        <v>1</v>
      </c>
      <c r="R4314" s="4">
        <v>5</v>
      </c>
      <c r="S4314" s="9" t="str">
        <f t="shared" si="394"/>
        <v>Acuna Jr., Ronald</v>
      </c>
      <c r="T4314" s="9" t="str">
        <f t="shared" si="392"/>
        <v>Bowman     RC</v>
      </c>
      <c r="U4314" s="9" t="str">
        <f>IFERROR(VLOOKUP(S4314,'Lookup '!B:D,3,FALSE)," ")</f>
        <v xml:space="preserve"> </v>
      </c>
      <c r="V4314" s="9" t="str">
        <f t="shared" si="393"/>
        <v>D $5</v>
      </c>
    </row>
    <row r="4315" spans="2:22" x14ac:dyDescent="0.25">
      <c r="B4315" t="s">
        <v>700</v>
      </c>
      <c r="C4315">
        <v>2018</v>
      </c>
      <c r="D4315" t="s">
        <v>666</v>
      </c>
      <c r="J4315" t="s">
        <v>683</v>
      </c>
      <c r="K4315" t="s">
        <v>3026</v>
      </c>
      <c r="L4315" t="s">
        <v>482</v>
      </c>
      <c r="M4315" t="s">
        <v>985</v>
      </c>
      <c r="N4315" t="s">
        <v>966</v>
      </c>
      <c r="O4315" t="s">
        <v>388</v>
      </c>
      <c r="Q4315">
        <v>1</v>
      </c>
      <c r="R4315" s="4"/>
      <c r="S4315" s="9" t="str">
        <f t="shared" si="394"/>
        <v>Johnson, Daniel</v>
      </c>
      <c r="T4315" s="9" t="str">
        <f t="shared" ref="T4315:T4378" si="395">CONCATENATE(D4315&amp;" "&amp;E4315&amp;" "&amp;F4315&amp;" "&amp;G4315&amp;" "&amp;H4315&amp;" "&amp;I4315&amp;J4315)</f>
        <v>Bowman     Pros</v>
      </c>
      <c r="U4315" s="9" t="str">
        <f>IFERROR(VLOOKUP(S4315,'Lookup '!B:D,3,FALSE)," ")</f>
        <v xml:space="preserve"> </v>
      </c>
      <c r="V4315" s="9" t="str">
        <f t="shared" si="393"/>
        <v>G</v>
      </c>
    </row>
    <row r="4316" spans="2:22" x14ac:dyDescent="0.25">
      <c r="B4316" t="s">
        <v>700</v>
      </c>
      <c r="C4316">
        <v>2018</v>
      </c>
      <c r="D4316" t="s">
        <v>666</v>
      </c>
      <c r="J4316" t="s">
        <v>683</v>
      </c>
      <c r="K4316" t="s">
        <v>3027</v>
      </c>
      <c r="L4316" t="s">
        <v>1057</v>
      </c>
      <c r="M4316" t="s">
        <v>447</v>
      </c>
      <c r="N4316" t="s">
        <v>451</v>
      </c>
      <c r="O4316" t="s">
        <v>382</v>
      </c>
      <c r="Q4316">
        <v>1</v>
      </c>
      <c r="R4316" s="4"/>
      <c r="S4316" s="9" t="str">
        <f t="shared" si="394"/>
        <v>Harvey, Hunter</v>
      </c>
      <c r="T4316" s="9" t="str">
        <f t="shared" si="395"/>
        <v>Bowman     Pros</v>
      </c>
      <c r="U4316" s="9" t="str">
        <f>IFERROR(VLOOKUP(S4316,'Lookup '!B:D,3,FALSE)," ")</f>
        <v xml:space="preserve"> </v>
      </c>
      <c r="V4316" s="9" t="str">
        <f t="shared" si="393"/>
        <v>G</v>
      </c>
    </row>
    <row r="4317" spans="2:22" x14ac:dyDescent="0.25">
      <c r="B4317" t="s">
        <v>700</v>
      </c>
      <c r="C4317">
        <v>2018</v>
      </c>
      <c r="D4317" t="s">
        <v>666</v>
      </c>
      <c r="J4317" t="s">
        <v>683</v>
      </c>
      <c r="K4317" t="s">
        <v>3028</v>
      </c>
      <c r="L4317" t="s">
        <v>3029</v>
      </c>
      <c r="M4317" t="s">
        <v>421</v>
      </c>
      <c r="N4317" t="s">
        <v>782</v>
      </c>
      <c r="O4317" t="s">
        <v>388</v>
      </c>
      <c r="Q4317">
        <v>1</v>
      </c>
      <c r="R4317" s="4"/>
      <c r="S4317" s="9" t="str">
        <f t="shared" si="394"/>
        <v>Knapp, Aaron</v>
      </c>
      <c r="T4317" s="9" t="str">
        <f t="shared" si="395"/>
        <v>Bowman     Pros</v>
      </c>
      <c r="U4317" s="9" t="str">
        <f>IFERROR(VLOOKUP(S4317,'Lookup '!B:D,3,FALSE)," ")</f>
        <v xml:space="preserve"> </v>
      </c>
      <c r="V4317" s="9" t="str">
        <f t="shared" si="393"/>
        <v>G</v>
      </c>
    </row>
    <row r="4318" spans="2:22" x14ac:dyDescent="0.25">
      <c r="B4318" t="s">
        <v>700</v>
      </c>
      <c r="C4318">
        <v>2018</v>
      </c>
      <c r="D4318" t="s">
        <v>666</v>
      </c>
      <c r="J4318" t="s">
        <v>683</v>
      </c>
      <c r="K4318" t="s">
        <v>3030</v>
      </c>
      <c r="L4318" t="s">
        <v>3031</v>
      </c>
      <c r="M4318" t="s">
        <v>350</v>
      </c>
      <c r="N4318" t="s">
        <v>966</v>
      </c>
      <c r="O4318" t="s">
        <v>480</v>
      </c>
      <c r="P4318">
        <f>2019-1997</f>
        <v>22</v>
      </c>
      <c r="Q4318">
        <v>1</v>
      </c>
      <c r="R4318" s="4"/>
      <c r="S4318" s="9" t="str">
        <f t="shared" si="394"/>
        <v>Kieboom, Carter</v>
      </c>
      <c r="T4318" s="9" t="str">
        <f t="shared" si="395"/>
        <v>Bowman     Pros</v>
      </c>
      <c r="U4318" s="9" t="str">
        <f>IFERROR(VLOOKUP(S4318,'Lookup '!B:D,3,FALSE)," ")</f>
        <v xml:space="preserve"> </v>
      </c>
      <c r="V4318" s="9" t="str">
        <f t="shared" si="393"/>
        <v>G</v>
      </c>
    </row>
    <row r="4319" spans="2:22" x14ac:dyDescent="0.25">
      <c r="B4319" t="s">
        <v>700</v>
      </c>
      <c r="C4319">
        <v>2018</v>
      </c>
      <c r="D4319" t="s">
        <v>666</v>
      </c>
      <c r="J4319" t="s">
        <v>683</v>
      </c>
      <c r="K4319" t="s">
        <v>2999</v>
      </c>
      <c r="L4319" t="s">
        <v>494</v>
      </c>
      <c r="M4319" t="s">
        <v>801</v>
      </c>
      <c r="N4319" t="s">
        <v>423</v>
      </c>
      <c r="O4319" t="s">
        <v>28</v>
      </c>
      <c r="Q4319">
        <v>1</v>
      </c>
      <c r="R4319" s="4"/>
      <c r="S4319" s="9" t="str">
        <f t="shared" si="394"/>
        <v>Jackson, Alex</v>
      </c>
      <c r="T4319" s="9" t="str">
        <f t="shared" si="395"/>
        <v>Bowman     Pros</v>
      </c>
      <c r="U4319" s="9" t="str">
        <f>IFERROR(VLOOKUP(S4319,'Lookup '!B:D,3,FALSE)," ")</f>
        <v xml:space="preserve"> </v>
      </c>
      <c r="V4319" s="9" t="str">
        <f t="shared" si="393"/>
        <v>G</v>
      </c>
    </row>
    <row r="4320" spans="2:22" x14ac:dyDescent="0.25">
      <c r="B4320" t="s">
        <v>700</v>
      </c>
      <c r="C4320">
        <v>2018</v>
      </c>
      <c r="D4320" t="s">
        <v>666</v>
      </c>
      <c r="J4320" t="s">
        <v>683</v>
      </c>
      <c r="K4320" t="s">
        <v>2068</v>
      </c>
      <c r="L4320" t="s">
        <v>409</v>
      </c>
      <c r="M4320" t="s">
        <v>949</v>
      </c>
      <c r="N4320" t="s">
        <v>837</v>
      </c>
      <c r="O4320" t="s">
        <v>388</v>
      </c>
      <c r="Q4320">
        <v>1</v>
      </c>
      <c r="R4320" s="4"/>
      <c r="S4320" s="9" t="str">
        <f t="shared" si="394"/>
        <v>Williams, Justin</v>
      </c>
      <c r="T4320" s="9" t="str">
        <f t="shared" si="395"/>
        <v>Bowman     Pros</v>
      </c>
      <c r="U4320" s="9" t="str">
        <f>IFERROR(VLOOKUP(S4320,'Lookup '!B:D,3,FALSE)," ")</f>
        <v xml:space="preserve"> </v>
      </c>
      <c r="V4320" s="9" t="str">
        <f t="shared" si="393"/>
        <v>G</v>
      </c>
    </row>
    <row r="4321" spans="2:22" x14ac:dyDescent="0.25">
      <c r="B4321" t="s">
        <v>700</v>
      </c>
      <c r="C4321">
        <v>2018</v>
      </c>
      <c r="D4321" t="s">
        <v>666</v>
      </c>
      <c r="J4321" t="s">
        <v>683</v>
      </c>
      <c r="K4321" t="s">
        <v>3032</v>
      </c>
      <c r="L4321" t="s">
        <v>1603</v>
      </c>
      <c r="M4321" t="s">
        <v>1604</v>
      </c>
      <c r="N4321" t="s">
        <v>556</v>
      </c>
      <c r="O4321" t="s">
        <v>424</v>
      </c>
      <c r="P4321">
        <f>$S$1-1995</f>
        <v>25</v>
      </c>
      <c r="Q4321">
        <v>1</v>
      </c>
      <c r="R4321" s="4"/>
      <c r="S4321" s="9" t="str">
        <f t="shared" si="394"/>
        <v>Tellez, Rowdy</v>
      </c>
      <c r="T4321" s="9" t="str">
        <f t="shared" si="395"/>
        <v>Bowman     Pros</v>
      </c>
      <c r="U4321" s="9" t="str">
        <f>IFERROR(VLOOKUP(S4321,'Lookup '!B:D,3,FALSE)," ")</f>
        <v/>
      </c>
      <c r="V4321" s="9" t="str">
        <f t="shared" si="393"/>
        <v>G</v>
      </c>
    </row>
    <row r="4322" spans="2:22" x14ac:dyDescent="0.25">
      <c r="B4322" t="s">
        <v>700</v>
      </c>
      <c r="C4322">
        <v>2018</v>
      </c>
      <c r="D4322" t="s">
        <v>666</v>
      </c>
      <c r="J4322" t="s">
        <v>683</v>
      </c>
      <c r="K4322" t="s">
        <v>3033</v>
      </c>
      <c r="L4322" t="s">
        <v>2444</v>
      </c>
      <c r="M4322" t="s">
        <v>718</v>
      </c>
      <c r="N4322" t="s">
        <v>446</v>
      </c>
      <c r="O4322" t="s">
        <v>382</v>
      </c>
      <c r="Q4322">
        <v>1</v>
      </c>
      <c r="R4322" s="4"/>
      <c r="S4322" s="9" t="str">
        <f t="shared" si="394"/>
        <v>Lauer, Eric</v>
      </c>
      <c r="T4322" s="9" t="str">
        <f t="shared" si="395"/>
        <v>Bowman     Pros</v>
      </c>
      <c r="U4322" s="9" t="str">
        <f>IFERROR(VLOOKUP(S4322,'Lookup '!B:D,3,FALSE)," ")</f>
        <v xml:space="preserve"> </v>
      </c>
      <c r="V4322" s="9" t="str">
        <f t="shared" si="393"/>
        <v>G</v>
      </c>
    </row>
    <row r="4323" spans="2:22" x14ac:dyDescent="0.25">
      <c r="B4323" t="s">
        <v>700</v>
      </c>
      <c r="C4323">
        <v>2018</v>
      </c>
      <c r="D4323" t="s">
        <v>666</v>
      </c>
      <c r="J4323" t="s">
        <v>683</v>
      </c>
      <c r="K4323" t="s">
        <v>3034</v>
      </c>
      <c r="L4323" t="s">
        <v>514</v>
      </c>
      <c r="M4323" t="s">
        <v>353</v>
      </c>
      <c r="N4323" t="s">
        <v>394</v>
      </c>
      <c r="O4323" t="s">
        <v>28</v>
      </c>
      <c r="Q4323">
        <v>1</v>
      </c>
      <c r="R4323" s="4"/>
      <c r="S4323" s="9" t="str">
        <f t="shared" si="394"/>
        <v>Smith, Will</v>
      </c>
      <c r="T4323" s="9" t="str">
        <f t="shared" si="395"/>
        <v>Bowman     Pros</v>
      </c>
      <c r="U4323" s="9" t="str">
        <f>IFERROR(VLOOKUP(S4323,'Lookup '!B:D,3,FALSE)," ")</f>
        <v xml:space="preserve"> </v>
      </c>
      <c r="V4323" s="9" t="str">
        <f t="shared" ref="V4323:V4386" si="396">IF(R4323&gt;0.249,IF(R4323&gt;0.99,IF(R4323&gt;4.99,IF(R4323&gt;9.99,IF(R4323&gt;49.99,IF(R4323&gt;99.99,"A $100","B $50"),"C $10"),"D $5"),"E $1"),"F $.25"),"G")</f>
        <v>G</v>
      </c>
    </row>
    <row r="4324" spans="2:22" x14ac:dyDescent="0.25">
      <c r="B4324" t="s">
        <v>700</v>
      </c>
      <c r="C4324">
        <v>2018</v>
      </c>
      <c r="D4324" t="s">
        <v>666</v>
      </c>
      <c r="J4324" t="s">
        <v>683</v>
      </c>
      <c r="K4324" t="s">
        <v>2080</v>
      </c>
      <c r="L4324" t="s">
        <v>1815</v>
      </c>
      <c r="M4324" t="s">
        <v>908</v>
      </c>
      <c r="N4324" t="s">
        <v>465</v>
      </c>
      <c r="O4324" t="s">
        <v>388</v>
      </c>
      <c r="P4324">
        <f>$S$1-1997</f>
        <v>23</v>
      </c>
      <c r="Q4324">
        <v>1</v>
      </c>
      <c r="R4324" s="4"/>
      <c r="S4324" s="9" t="str">
        <f t="shared" si="394"/>
        <v>Robert, Luis</v>
      </c>
      <c r="T4324" s="9" t="str">
        <f t="shared" si="395"/>
        <v>Bowman     Pros</v>
      </c>
      <c r="U4324" s="9" t="str">
        <f>IFERROR(VLOOKUP(S4324,'Lookup '!B:D,3,FALSE)," ")</f>
        <v xml:space="preserve"> </v>
      </c>
      <c r="V4324" s="9" t="str">
        <f t="shared" si="396"/>
        <v>G</v>
      </c>
    </row>
    <row r="4325" spans="2:22" x14ac:dyDescent="0.25">
      <c r="B4325" t="s">
        <v>700</v>
      </c>
      <c r="C4325">
        <v>2018</v>
      </c>
      <c r="D4325" t="s">
        <v>666</v>
      </c>
      <c r="J4325" t="s">
        <v>683</v>
      </c>
      <c r="K4325" t="s">
        <v>3000</v>
      </c>
      <c r="L4325" t="s">
        <v>1275</v>
      </c>
      <c r="M4325" t="s">
        <v>902</v>
      </c>
      <c r="N4325" t="s">
        <v>394</v>
      </c>
      <c r="O4325" t="s">
        <v>382</v>
      </c>
      <c r="Q4325">
        <v>1</v>
      </c>
      <c r="R4325" s="4"/>
      <c r="S4325" s="9" t="str">
        <f t="shared" si="394"/>
        <v>Alvarez, Yadier</v>
      </c>
      <c r="T4325" s="9" t="str">
        <f t="shared" si="395"/>
        <v>Bowman     Pros</v>
      </c>
      <c r="U4325" s="9" t="str">
        <f>IFERROR(VLOOKUP(S4325,'Lookup '!B:D,3,FALSE)," ")</f>
        <v xml:space="preserve"> </v>
      </c>
      <c r="V4325" s="9" t="str">
        <f t="shared" si="396"/>
        <v>G</v>
      </c>
    </row>
    <row r="4326" spans="2:22" x14ac:dyDescent="0.25">
      <c r="B4326" t="s">
        <v>700</v>
      </c>
      <c r="C4326">
        <v>2018</v>
      </c>
      <c r="D4326" t="s">
        <v>666</v>
      </c>
      <c r="J4326" t="s">
        <v>683</v>
      </c>
      <c r="K4326" t="s">
        <v>3001</v>
      </c>
      <c r="L4326" t="s">
        <v>1371</v>
      </c>
      <c r="M4326" t="s">
        <v>2961</v>
      </c>
      <c r="N4326" t="s">
        <v>554</v>
      </c>
      <c r="O4326" t="s">
        <v>424</v>
      </c>
      <c r="Q4326">
        <v>1</v>
      </c>
      <c r="R4326" s="4"/>
      <c r="S4326" s="9" t="str">
        <f t="shared" si="394"/>
        <v>Bradley, Bobby</v>
      </c>
      <c r="T4326" s="9" t="str">
        <f t="shared" si="395"/>
        <v>Bowman     Pros</v>
      </c>
      <c r="U4326" s="9" t="str">
        <f>IFERROR(VLOOKUP(S4326,'Lookup '!B:D,3,FALSE)," ")</f>
        <v xml:space="preserve"> </v>
      </c>
      <c r="V4326" s="9" t="str">
        <f t="shared" si="396"/>
        <v>G</v>
      </c>
    </row>
    <row r="4327" spans="2:22" x14ac:dyDescent="0.25">
      <c r="B4327" t="s">
        <v>700</v>
      </c>
      <c r="C4327">
        <v>2018</v>
      </c>
      <c r="D4327" t="s">
        <v>666</v>
      </c>
      <c r="J4327" t="s">
        <v>683</v>
      </c>
      <c r="K4327" t="s">
        <v>2083</v>
      </c>
      <c r="L4327" t="s">
        <v>1360</v>
      </c>
      <c r="M4327" t="s">
        <v>1292</v>
      </c>
      <c r="N4327" t="s">
        <v>1037</v>
      </c>
      <c r="O4327" t="s">
        <v>440</v>
      </c>
      <c r="Q4327">
        <v>1</v>
      </c>
      <c r="R4327" s="4"/>
      <c r="S4327" s="9" t="str">
        <f t="shared" si="394"/>
        <v>Ellis, Drew</v>
      </c>
      <c r="T4327" s="9" t="str">
        <f t="shared" si="395"/>
        <v>Bowman     Pros</v>
      </c>
      <c r="U4327" s="9" t="str">
        <f>IFERROR(VLOOKUP(S4327,'Lookup '!B:D,3,FALSE)," ")</f>
        <v xml:space="preserve"> </v>
      </c>
      <c r="V4327" s="9" t="str">
        <f t="shared" si="396"/>
        <v>G</v>
      </c>
    </row>
    <row r="4328" spans="2:22" x14ac:dyDescent="0.25">
      <c r="B4328" t="s">
        <v>700</v>
      </c>
      <c r="C4328">
        <v>2018</v>
      </c>
      <c r="D4328" t="s">
        <v>666</v>
      </c>
      <c r="J4328" t="s">
        <v>683</v>
      </c>
      <c r="K4328" t="s">
        <v>2086</v>
      </c>
      <c r="L4328" t="s">
        <v>733</v>
      </c>
      <c r="M4328" t="s">
        <v>1393</v>
      </c>
      <c r="N4328" t="s">
        <v>554</v>
      </c>
      <c r="O4328" t="s">
        <v>480</v>
      </c>
      <c r="Q4328">
        <v>1</v>
      </c>
      <c r="R4328" s="4"/>
      <c r="S4328" s="9" t="str">
        <f t="shared" si="394"/>
        <v>Rodriguez, Alfredo</v>
      </c>
      <c r="T4328" s="9" t="str">
        <f t="shared" si="395"/>
        <v>Bowman     Pros</v>
      </c>
      <c r="U4328" s="9" t="str">
        <f>IFERROR(VLOOKUP(S4328,'Lookup '!B:D,3,FALSE)," ")</f>
        <v xml:space="preserve"> </v>
      </c>
      <c r="V4328" s="9" t="str">
        <f t="shared" si="396"/>
        <v>G</v>
      </c>
    </row>
    <row r="4329" spans="2:22" x14ac:dyDescent="0.25">
      <c r="B4329" t="s">
        <v>700</v>
      </c>
      <c r="C4329">
        <v>2018</v>
      </c>
      <c r="D4329" t="s">
        <v>666</v>
      </c>
      <c r="J4329" t="s">
        <v>683</v>
      </c>
      <c r="K4329" t="s">
        <v>2089</v>
      </c>
      <c r="L4329" t="s">
        <v>1246</v>
      </c>
      <c r="M4329" t="s">
        <v>1247</v>
      </c>
      <c r="N4329" t="s">
        <v>417</v>
      </c>
      <c r="O4329" t="s">
        <v>28</v>
      </c>
      <c r="P4329">
        <f>$S$1-1993</f>
        <v>27</v>
      </c>
      <c r="Q4329">
        <v>1</v>
      </c>
      <c r="R4329" s="4"/>
      <c r="S4329" s="9" t="str">
        <f t="shared" si="394"/>
        <v>Ward, Taylor</v>
      </c>
      <c r="T4329" s="9" t="str">
        <f t="shared" si="395"/>
        <v>Bowman     Pros</v>
      </c>
      <c r="U4329" s="9" t="str">
        <f>IFERROR(VLOOKUP(S4329,'Lookup '!B:D,3,FALSE)," ")</f>
        <v xml:space="preserve"> </v>
      </c>
      <c r="V4329" s="9" t="str">
        <f t="shared" si="396"/>
        <v>G</v>
      </c>
    </row>
    <row r="4330" spans="2:22" x14ac:dyDescent="0.25">
      <c r="B4330" t="s">
        <v>700</v>
      </c>
      <c r="C4330">
        <v>2018</v>
      </c>
      <c r="D4330" t="s">
        <v>666</v>
      </c>
      <c r="J4330" t="s">
        <v>683</v>
      </c>
      <c r="K4330" t="s">
        <v>2090</v>
      </c>
      <c r="L4330" t="s">
        <v>489</v>
      </c>
      <c r="M4330" t="s">
        <v>3035</v>
      </c>
      <c r="N4330" t="s">
        <v>381</v>
      </c>
      <c r="O4330" t="s">
        <v>388</v>
      </c>
      <c r="Q4330">
        <v>1</v>
      </c>
      <c r="R4330" s="4"/>
      <c r="S4330" s="9" t="str">
        <f t="shared" si="394"/>
        <v>Randolph, Cornelius</v>
      </c>
      <c r="T4330" s="9" t="str">
        <f t="shared" si="395"/>
        <v>Bowman     Pros</v>
      </c>
      <c r="U4330" s="9" t="str">
        <f>IFERROR(VLOOKUP(S4330,'Lookup '!B:D,3,FALSE)," ")</f>
        <v xml:space="preserve"> </v>
      </c>
      <c r="V4330" s="9" t="str">
        <f t="shared" si="396"/>
        <v>G</v>
      </c>
    </row>
    <row r="4331" spans="2:22" x14ac:dyDescent="0.25">
      <c r="B4331" t="s">
        <v>700</v>
      </c>
      <c r="C4331">
        <v>2018</v>
      </c>
      <c r="D4331" t="s">
        <v>666</v>
      </c>
      <c r="J4331" t="s">
        <v>683</v>
      </c>
      <c r="K4331" t="s">
        <v>2093</v>
      </c>
      <c r="L4331" t="s">
        <v>975</v>
      </c>
      <c r="M4331" t="s">
        <v>963</v>
      </c>
      <c r="N4331" t="s">
        <v>782</v>
      </c>
      <c r="O4331" t="s">
        <v>440</v>
      </c>
      <c r="Q4331">
        <v>1</v>
      </c>
      <c r="R4331" s="4"/>
      <c r="S4331" s="9" t="str">
        <f t="shared" si="394"/>
        <v>Nelson, James</v>
      </c>
      <c r="T4331" s="9" t="str">
        <f t="shared" si="395"/>
        <v>Bowman     Pros</v>
      </c>
      <c r="U4331" s="9" t="str">
        <f>IFERROR(VLOOKUP(S4331,'Lookup '!B:D,3,FALSE)," ")</f>
        <v xml:space="preserve"> </v>
      </c>
      <c r="V4331" s="9" t="str">
        <f t="shared" si="396"/>
        <v>G</v>
      </c>
    </row>
    <row r="4332" spans="2:22" x14ac:dyDescent="0.25">
      <c r="B4332" t="s">
        <v>700</v>
      </c>
      <c r="C4332">
        <v>2018</v>
      </c>
      <c r="D4332" t="s">
        <v>666</v>
      </c>
      <c r="J4332" t="s">
        <v>683</v>
      </c>
      <c r="K4332" t="s">
        <v>3036</v>
      </c>
      <c r="L4332" t="s">
        <v>3037</v>
      </c>
      <c r="M4332" t="s">
        <v>877</v>
      </c>
      <c r="N4332" t="s">
        <v>402</v>
      </c>
      <c r="O4332" t="s">
        <v>424</v>
      </c>
      <c r="Q4332">
        <v>1</v>
      </c>
      <c r="R4332" s="4"/>
      <c r="S4332" s="9" t="str">
        <f t="shared" si="394"/>
        <v>Ockimey, Josh</v>
      </c>
      <c r="T4332" s="9" t="str">
        <f t="shared" si="395"/>
        <v>Bowman     Pros</v>
      </c>
      <c r="U4332" s="9" t="str">
        <f>IFERROR(VLOOKUP(S4332,'Lookup '!B:D,3,FALSE)," ")</f>
        <v xml:space="preserve"> </v>
      </c>
      <c r="V4332" s="9" t="str">
        <f t="shared" si="396"/>
        <v>G</v>
      </c>
    </row>
    <row r="4333" spans="2:22" x14ac:dyDescent="0.25">
      <c r="B4333" t="s">
        <v>700</v>
      </c>
      <c r="C4333">
        <v>2018</v>
      </c>
      <c r="D4333" t="s">
        <v>666</v>
      </c>
      <c r="F4333" t="s">
        <v>2977</v>
      </c>
      <c r="G4333" s="1" t="s">
        <v>1729</v>
      </c>
      <c r="J4333" t="s">
        <v>683</v>
      </c>
      <c r="K4333" t="s">
        <v>3038</v>
      </c>
      <c r="L4333" t="s">
        <v>561</v>
      </c>
      <c r="M4333" t="s">
        <v>743</v>
      </c>
      <c r="N4333" t="s">
        <v>420</v>
      </c>
      <c r="O4333" t="s">
        <v>388</v>
      </c>
      <c r="Q4333">
        <v>1</v>
      </c>
      <c r="R4333" s="4"/>
      <c r="S4333" s="9" t="str">
        <f t="shared" si="394"/>
        <v>Martin, Jason</v>
      </c>
      <c r="T4333" s="9" t="str">
        <f t="shared" si="395"/>
        <v>Bowman  Green Retail /99  Pros</v>
      </c>
      <c r="U4333" s="9" t="str">
        <f>IFERROR(VLOOKUP(S4333,'Lookup '!B:D,3,FALSE)," ")</f>
        <v xml:space="preserve"> </v>
      </c>
      <c r="V4333" s="9" t="str">
        <f t="shared" si="396"/>
        <v>G</v>
      </c>
    </row>
    <row r="4334" spans="2:22" x14ac:dyDescent="0.25">
      <c r="B4334" t="s">
        <v>700</v>
      </c>
      <c r="C4334">
        <v>2018</v>
      </c>
      <c r="D4334" t="s">
        <v>666</v>
      </c>
      <c r="J4334" t="s">
        <v>683</v>
      </c>
      <c r="K4334" t="s">
        <v>3039</v>
      </c>
      <c r="L4334" t="s">
        <v>1280</v>
      </c>
      <c r="M4334" t="s">
        <v>1227</v>
      </c>
      <c r="N4334" t="s">
        <v>782</v>
      </c>
      <c r="O4334" t="s">
        <v>382</v>
      </c>
      <c r="Q4334">
        <v>1</v>
      </c>
      <c r="R4334" s="4"/>
      <c r="S4334" s="9" t="str">
        <f t="shared" si="394"/>
        <v>Garrett, Braxton</v>
      </c>
      <c r="T4334" s="9" t="str">
        <f t="shared" si="395"/>
        <v>Bowman     Pros</v>
      </c>
      <c r="U4334" s="9" t="str">
        <f>IFERROR(VLOOKUP(S4334,'Lookup '!B:D,3,FALSE)," ")</f>
        <v xml:space="preserve"> </v>
      </c>
      <c r="V4334" s="9" t="str">
        <f t="shared" si="396"/>
        <v>G</v>
      </c>
    </row>
    <row r="4335" spans="2:22" x14ac:dyDescent="0.25">
      <c r="B4335" t="s">
        <v>700</v>
      </c>
      <c r="C4335">
        <v>2018</v>
      </c>
      <c r="D4335" t="s">
        <v>666</v>
      </c>
      <c r="J4335" t="s">
        <v>683</v>
      </c>
      <c r="K4335" t="s">
        <v>3040</v>
      </c>
      <c r="L4335" t="s">
        <v>1405</v>
      </c>
      <c r="M4335" t="s">
        <v>1671</v>
      </c>
      <c r="N4335" t="s">
        <v>781</v>
      </c>
      <c r="O4335" t="s">
        <v>480</v>
      </c>
      <c r="Q4335">
        <v>1</v>
      </c>
      <c r="R4335" s="4"/>
      <c r="S4335" s="9" t="str">
        <f t="shared" si="394"/>
        <v>Rogers, Brendan</v>
      </c>
      <c r="T4335" s="9" t="str">
        <f t="shared" si="395"/>
        <v>Bowman     Pros</v>
      </c>
      <c r="U4335" s="9" t="str">
        <f>IFERROR(VLOOKUP(S4335,'Lookup '!B:D,3,FALSE)," ")</f>
        <v xml:space="preserve"> </v>
      </c>
      <c r="V4335" s="9" t="str">
        <f t="shared" si="396"/>
        <v>G</v>
      </c>
    </row>
    <row r="4336" spans="2:22" x14ac:dyDescent="0.25">
      <c r="B4336" t="s">
        <v>700</v>
      </c>
      <c r="C4336">
        <v>2018</v>
      </c>
      <c r="D4336" t="s">
        <v>666</v>
      </c>
      <c r="J4336" t="s">
        <v>683</v>
      </c>
      <c r="K4336" t="s">
        <v>2096</v>
      </c>
      <c r="L4336" t="s">
        <v>3041</v>
      </c>
      <c r="M4336" t="s">
        <v>3042</v>
      </c>
      <c r="N4336" t="s">
        <v>394</v>
      </c>
      <c r="O4336" t="s">
        <v>424</v>
      </c>
      <c r="Q4336">
        <v>1</v>
      </c>
      <c r="R4336" s="4"/>
      <c r="S4336" s="9" t="str">
        <f t="shared" si="394"/>
        <v>Isabel, Ibandel</v>
      </c>
      <c r="T4336" s="9" t="str">
        <f t="shared" si="395"/>
        <v>Bowman     Pros</v>
      </c>
      <c r="U4336" s="9" t="str">
        <f>IFERROR(VLOOKUP(S4336,'Lookup '!B:D,3,FALSE)," ")</f>
        <v xml:space="preserve"> </v>
      </c>
      <c r="V4336" s="9" t="str">
        <f t="shared" si="396"/>
        <v>G</v>
      </c>
    </row>
    <row r="4337" spans="2:22" x14ac:dyDescent="0.25">
      <c r="B4337" t="s">
        <v>700</v>
      </c>
      <c r="C4337">
        <v>2018</v>
      </c>
      <c r="D4337" t="s">
        <v>666</v>
      </c>
      <c r="J4337" t="s">
        <v>683</v>
      </c>
      <c r="K4337" t="s">
        <v>3043</v>
      </c>
      <c r="L4337" t="s">
        <v>1342</v>
      </c>
      <c r="M4337" t="s">
        <v>447</v>
      </c>
      <c r="N4337" t="s">
        <v>433</v>
      </c>
      <c r="O4337" t="s">
        <v>382</v>
      </c>
      <c r="P4337">
        <f>$S$1-1999</f>
        <v>21</v>
      </c>
      <c r="Q4337">
        <v>1</v>
      </c>
      <c r="R4337" s="4"/>
      <c r="S4337" s="9" t="str">
        <f t="shared" si="394"/>
        <v>Greene, Hunter</v>
      </c>
      <c r="T4337" s="9" t="str">
        <f t="shared" si="395"/>
        <v>Bowman     Pros</v>
      </c>
      <c r="U4337" s="9" t="str">
        <f>IFERROR(VLOOKUP(S4337,'Lookup '!B:D,3,FALSE)," ")</f>
        <v xml:space="preserve"> </v>
      </c>
      <c r="V4337" s="9" t="str">
        <f t="shared" si="396"/>
        <v>G</v>
      </c>
    </row>
    <row r="4338" spans="2:22" x14ac:dyDescent="0.25">
      <c r="B4338" t="s">
        <v>700</v>
      </c>
      <c r="C4338">
        <v>2018</v>
      </c>
      <c r="D4338" t="s">
        <v>666</v>
      </c>
      <c r="J4338" t="s">
        <v>683</v>
      </c>
      <c r="K4338" t="s">
        <v>2097</v>
      </c>
      <c r="L4338" t="s">
        <v>1136</v>
      </c>
      <c r="M4338" t="s">
        <v>1028</v>
      </c>
      <c r="N4338" t="s">
        <v>395</v>
      </c>
      <c r="O4338" t="s">
        <v>480</v>
      </c>
      <c r="Q4338">
        <v>1</v>
      </c>
      <c r="R4338" s="4"/>
      <c r="S4338" s="9" t="str">
        <f t="shared" si="394"/>
        <v>Gordon, Nick</v>
      </c>
      <c r="T4338" s="9" t="str">
        <f t="shared" si="395"/>
        <v>Bowman     Pros</v>
      </c>
      <c r="U4338" s="9" t="str">
        <f>IFERROR(VLOOKUP(S4338,'Lookup '!B:D,3,FALSE)," ")</f>
        <v xml:space="preserve"> </v>
      </c>
      <c r="V4338" s="9" t="str">
        <f t="shared" si="396"/>
        <v>G</v>
      </c>
    </row>
    <row r="4339" spans="2:22" x14ac:dyDescent="0.25">
      <c r="B4339" t="s">
        <v>700</v>
      </c>
      <c r="C4339">
        <v>2018</v>
      </c>
      <c r="D4339" t="s">
        <v>666</v>
      </c>
      <c r="J4339" t="s">
        <v>683</v>
      </c>
      <c r="K4339" t="s">
        <v>3005</v>
      </c>
      <c r="L4339" t="s">
        <v>607</v>
      </c>
      <c r="M4339" t="s">
        <v>3006</v>
      </c>
      <c r="N4339" t="s">
        <v>532</v>
      </c>
      <c r="O4339" t="s">
        <v>480</v>
      </c>
      <c r="Q4339">
        <v>1</v>
      </c>
      <c r="R4339" s="4"/>
      <c r="S4339" s="9" t="str">
        <f t="shared" si="394"/>
        <v>Sierra, Miguelangel</v>
      </c>
      <c r="T4339" s="9" t="str">
        <f t="shared" si="395"/>
        <v>Bowman     Pros</v>
      </c>
      <c r="U4339" s="9" t="str">
        <f>IFERROR(VLOOKUP(S4339,'Lookup '!B:D,3,FALSE)," ")</f>
        <v xml:space="preserve"> </v>
      </c>
      <c r="V4339" s="9" t="str">
        <f t="shared" si="396"/>
        <v>G</v>
      </c>
    </row>
    <row r="4340" spans="2:22" x14ac:dyDescent="0.25">
      <c r="B4340" t="s">
        <v>700</v>
      </c>
      <c r="C4340">
        <v>2018</v>
      </c>
      <c r="D4340" t="s">
        <v>666</v>
      </c>
      <c r="J4340" t="s">
        <v>683</v>
      </c>
      <c r="K4340" t="s">
        <v>2099</v>
      </c>
      <c r="L4340" t="s">
        <v>3044</v>
      </c>
      <c r="M4340" t="s">
        <v>801</v>
      </c>
      <c r="N4340" t="s">
        <v>509</v>
      </c>
      <c r="O4340" t="s">
        <v>382</v>
      </c>
      <c r="Q4340">
        <v>1</v>
      </c>
      <c r="R4340" s="4"/>
      <c r="S4340" s="9" t="str">
        <f t="shared" si="394"/>
        <v>Lange, Alex</v>
      </c>
      <c r="T4340" s="9" t="str">
        <f t="shared" si="395"/>
        <v>Bowman     Pros</v>
      </c>
      <c r="U4340" s="9" t="str">
        <f>IFERROR(VLOOKUP(S4340,'Lookup '!B:D,3,FALSE)," ")</f>
        <v xml:space="preserve"> </v>
      </c>
      <c r="V4340" s="9" t="str">
        <f t="shared" si="396"/>
        <v>G</v>
      </c>
    </row>
    <row r="4341" spans="2:22" x14ac:dyDescent="0.25">
      <c r="B4341" t="s">
        <v>700</v>
      </c>
      <c r="C4341">
        <v>2018</v>
      </c>
      <c r="D4341" t="s">
        <v>666</v>
      </c>
      <c r="J4341" t="s">
        <v>683</v>
      </c>
      <c r="K4341" t="s">
        <v>2103</v>
      </c>
      <c r="L4341" t="s">
        <v>3045</v>
      </c>
      <c r="M4341" t="s">
        <v>1363</v>
      </c>
      <c r="N4341" t="s">
        <v>556</v>
      </c>
      <c r="O4341" t="s">
        <v>382</v>
      </c>
      <c r="Q4341">
        <v>1</v>
      </c>
      <c r="R4341" s="4"/>
      <c r="S4341" s="9" t="str">
        <f t="shared" si="394"/>
        <v>Zeuch, TJ</v>
      </c>
      <c r="T4341" s="9" t="str">
        <f t="shared" si="395"/>
        <v>Bowman     Pros</v>
      </c>
      <c r="U4341" s="9" t="str">
        <f>IFERROR(VLOOKUP(S4341,'Lookup '!B:D,3,FALSE)," ")</f>
        <v xml:space="preserve"> </v>
      </c>
      <c r="V4341" s="9" t="str">
        <f t="shared" si="396"/>
        <v>G</v>
      </c>
    </row>
    <row r="4342" spans="2:22" x14ac:dyDescent="0.25">
      <c r="B4342" t="s">
        <v>700</v>
      </c>
      <c r="C4342">
        <v>2018</v>
      </c>
      <c r="D4342" t="s">
        <v>666</v>
      </c>
      <c r="J4342" t="s">
        <v>683</v>
      </c>
      <c r="K4342" t="s">
        <v>2107</v>
      </c>
      <c r="L4342" t="s">
        <v>1772</v>
      </c>
      <c r="M4342" t="s">
        <v>908</v>
      </c>
      <c r="N4342" t="s">
        <v>446</v>
      </c>
      <c r="O4342" t="s">
        <v>398</v>
      </c>
      <c r="P4342">
        <f>$S$1-1997</f>
        <v>23</v>
      </c>
      <c r="Q4342">
        <v>1</v>
      </c>
      <c r="R4342" s="4"/>
      <c r="S4342" s="9" t="str">
        <f t="shared" si="394"/>
        <v>Urias, Luis</v>
      </c>
      <c r="T4342" s="9" t="str">
        <f t="shared" si="395"/>
        <v>Bowman     Pros</v>
      </c>
      <c r="U4342" s="9" t="str">
        <f>IFERROR(VLOOKUP(S4342,'Lookup '!B:D,3,FALSE)," ")</f>
        <v xml:space="preserve"> </v>
      </c>
      <c r="V4342" s="9" t="str">
        <f t="shared" si="396"/>
        <v>G</v>
      </c>
    </row>
    <row r="4343" spans="2:22" x14ac:dyDescent="0.25">
      <c r="B4343" t="s">
        <v>700</v>
      </c>
      <c r="C4343">
        <v>2018</v>
      </c>
      <c r="D4343" t="s">
        <v>666</v>
      </c>
      <c r="J4343" t="s">
        <v>683</v>
      </c>
      <c r="K4343" t="s">
        <v>2112</v>
      </c>
      <c r="L4343" t="s">
        <v>1115</v>
      </c>
      <c r="M4343" t="s">
        <v>839</v>
      </c>
      <c r="N4343" t="s">
        <v>782</v>
      </c>
      <c r="O4343" t="s">
        <v>388</v>
      </c>
      <c r="Q4343">
        <v>1</v>
      </c>
      <c r="R4343" s="4"/>
      <c r="S4343" s="9" t="str">
        <f t="shared" si="394"/>
        <v>Miller, Brian</v>
      </c>
      <c r="T4343" s="9" t="str">
        <f t="shared" si="395"/>
        <v>Bowman     Pros</v>
      </c>
      <c r="U4343" s="9" t="str">
        <f>IFERROR(VLOOKUP(S4343,'Lookup '!B:D,3,FALSE)," ")</f>
        <v xml:space="preserve"> </v>
      </c>
      <c r="V4343" s="9" t="str">
        <f t="shared" si="396"/>
        <v>G</v>
      </c>
    </row>
    <row r="4344" spans="2:22" x14ac:dyDescent="0.25">
      <c r="B4344" t="s">
        <v>700</v>
      </c>
      <c r="C4344">
        <v>2018</v>
      </c>
      <c r="D4344" t="s">
        <v>666</v>
      </c>
      <c r="J4344" t="s">
        <v>683</v>
      </c>
      <c r="K4344" t="s">
        <v>3007</v>
      </c>
      <c r="L4344" t="s">
        <v>1163</v>
      </c>
      <c r="M4344" t="s">
        <v>1332</v>
      </c>
      <c r="N4344" t="s">
        <v>549</v>
      </c>
      <c r="O4344" t="s">
        <v>382</v>
      </c>
      <c r="Q4344">
        <v>1</v>
      </c>
      <c r="R4344" s="4"/>
      <c r="S4344" s="9" t="str">
        <f t="shared" si="394"/>
        <v>Cody, Kyle</v>
      </c>
      <c r="T4344" s="9" t="str">
        <f t="shared" si="395"/>
        <v>Bowman     Pros</v>
      </c>
      <c r="U4344" s="9" t="str">
        <f>IFERROR(VLOOKUP(S4344,'Lookup '!B:D,3,FALSE)," ")</f>
        <v xml:space="preserve"> </v>
      </c>
      <c r="V4344" s="9" t="str">
        <f t="shared" si="396"/>
        <v>G</v>
      </c>
    </row>
    <row r="4345" spans="2:22" x14ac:dyDescent="0.25">
      <c r="B4345" t="s">
        <v>700</v>
      </c>
      <c r="C4345">
        <v>2018</v>
      </c>
      <c r="D4345" t="s">
        <v>666</v>
      </c>
      <c r="J4345" t="s">
        <v>14</v>
      </c>
      <c r="K4345" t="s">
        <v>2118</v>
      </c>
      <c r="L4345" t="s">
        <v>1235</v>
      </c>
      <c r="M4345" t="s">
        <v>836</v>
      </c>
      <c r="N4345" t="s">
        <v>381</v>
      </c>
      <c r="O4345" t="s">
        <v>398</v>
      </c>
      <c r="Q4345">
        <v>1</v>
      </c>
      <c r="R4345" s="4"/>
      <c r="S4345" s="9" t="str">
        <f t="shared" si="394"/>
        <v>Kingery, Scott</v>
      </c>
      <c r="T4345" s="9" t="str">
        <f t="shared" si="395"/>
        <v>Bowman     RC</v>
      </c>
      <c r="U4345" s="9" t="str">
        <f>IFERROR(VLOOKUP(S4345,'Lookup '!B:D,3,FALSE)," ")</f>
        <v xml:space="preserve"> </v>
      </c>
      <c r="V4345" s="9" t="str">
        <f t="shared" si="396"/>
        <v>G</v>
      </c>
    </row>
    <row r="4346" spans="2:22" x14ac:dyDescent="0.25">
      <c r="B4346" t="s">
        <v>700</v>
      </c>
      <c r="C4346">
        <v>2018</v>
      </c>
      <c r="D4346" t="s">
        <v>666</v>
      </c>
      <c r="J4346" t="s">
        <v>683</v>
      </c>
      <c r="K4346" t="s">
        <v>3046</v>
      </c>
      <c r="L4346" t="s">
        <v>1334</v>
      </c>
      <c r="M4346" t="s">
        <v>748</v>
      </c>
      <c r="N4346" t="s">
        <v>446</v>
      </c>
      <c r="O4346" t="s">
        <v>382</v>
      </c>
      <c r="Q4346">
        <v>1</v>
      </c>
      <c r="R4346" s="4"/>
      <c r="S4346" s="9" t="str">
        <f t="shared" si="394"/>
        <v>Baez, Michael</v>
      </c>
      <c r="T4346" s="9" t="str">
        <f t="shared" si="395"/>
        <v>Bowman     Pros</v>
      </c>
      <c r="U4346" s="9" t="str">
        <f>IFERROR(VLOOKUP(S4346,'Lookup '!B:D,3,FALSE)," ")</f>
        <v xml:space="preserve"> </v>
      </c>
      <c r="V4346" s="9" t="str">
        <f t="shared" si="396"/>
        <v>G</v>
      </c>
    </row>
    <row r="4347" spans="2:22" x14ac:dyDescent="0.25">
      <c r="B4347" t="s">
        <v>700</v>
      </c>
      <c r="C4347">
        <v>2018</v>
      </c>
      <c r="D4347" t="s">
        <v>666</v>
      </c>
      <c r="J4347" t="s">
        <v>683</v>
      </c>
      <c r="K4347" t="s">
        <v>2120</v>
      </c>
      <c r="L4347" t="s">
        <v>3047</v>
      </c>
      <c r="M4347" t="s">
        <v>1671</v>
      </c>
      <c r="N4347" t="s">
        <v>837</v>
      </c>
      <c r="O4347" t="s">
        <v>3048</v>
      </c>
      <c r="Q4347">
        <v>1</v>
      </c>
      <c r="R4347" s="4"/>
      <c r="S4347" s="9" t="str">
        <f t="shared" si="394"/>
        <v>McKay, Brendan</v>
      </c>
      <c r="T4347" s="9" t="str">
        <f t="shared" si="395"/>
        <v>Bowman     Pros</v>
      </c>
      <c r="U4347" s="9" t="str">
        <f>IFERROR(VLOOKUP(S4347,'Lookup '!B:D,3,FALSE)," ")</f>
        <v xml:space="preserve"> </v>
      </c>
      <c r="V4347" s="9" t="str">
        <f t="shared" si="396"/>
        <v>G</v>
      </c>
    </row>
    <row r="4348" spans="2:22" x14ac:dyDescent="0.25">
      <c r="B4348" t="s">
        <v>700</v>
      </c>
      <c r="C4348">
        <v>2018</v>
      </c>
      <c r="D4348" t="s">
        <v>666</v>
      </c>
      <c r="J4348" t="s">
        <v>683</v>
      </c>
      <c r="K4348" t="s">
        <v>3008</v>
      </c>
      <c r="L4348" t="s">
        <v>371</v>
      </c>
      <c r="M4348" t="s">
        <v>1593</v>
      </c>
      <c r="N4348" t="s">
        <v>425</v>
      </c>
      <c r="O4348" t="s">
        <v>382</v>
      </c>
      <c r="P4348">
        <f>2019-1996</f>
        <v>23</v>
      </c>
      <c r="Q4348">
        <v>1</v>
      </c>
      <c r="R4348" s="4"/>
      <c r="S4348" s="9" t="str">
        <f t="shared" si="394"/>
        <v>Sheffield, Justus</v>
      </c>
      <c r="T4348" s="9" t="str">
        <f t="shared" si="395"/>
        <v>Bowman     Pros</v>
      </c>
      <c r="U4348" s="9" t="str">
        <f>IFERROR(VLOOKUP(S4348,'Lookup '!B:D,3,FALSE)," ")</f>
        <v xml:space="preserve"> </v>
      </c>
      <c r="V4348" s="9" t="str">
        <f t="shared" si="396"/>
        <v>G</v>
      </c>
    </row>
    <row r="4349" spans="2:22" x14ac:dyDescent="0.25">
      <c r="B4349" t="s">
        <v>700</v>
      </c>
      <c r="C4349">
        <v>2018</v>
      </c>
      <c r="D4349" t="s">
        <v>666</v>
      </c>
      <c r="J4349" t="s">
        <v>683</v>
      </c>
      <c r="K4349" t="s">
        <v>3049</v>
      </c>
      <c r="L4349" t="s">
        <v>705</v>
      </c>
      <c r="M4349" t="s">
        <v>3050</v>
      </c>
      <c r="N4349" t="s">
        <v>782</v>
      </c>
      <c r="O4349" t="s">
        <v>382</v>
      </c>
      <c r="Q4349">
        <v>1</v>
      </c>
      <c r="R4349" s="4"/>
      <c r="S4349" s="9" t="str">
        <f t="shared" si="394"/>
        <v>Gonzalez, Merandy</v>
      </c>
      <c r="T4349" s="9" t="str">
        <f t="shared" si="395"/>
        <v>Bowman     Pros</v>
      </c>
      <c r="U4349" s="9" t="str">
        <f>IFERROR(VLOOKUP(S4349,'Lookup '!B:D,3,FALSE)," ")</f>
        <v xml:space="preserve"> </v>
      </c>
      <c r="V4349" s="9" t="str">
        <f t="shared" si="396"/>
        <v>G</v>
      </c>
    </row>
    <row r="4350" spans="2:22" x14ac:dyDescent="0.25">
      <c r="B4350" t="s">
        <v>700</v>
      </c>
      <c r="C4350">
        <v>2018</v>
      </c>
      <c r="D4350" t="s">
        <v>666</v>
      </c>
      <c r="J4350" t="s">
        <v>683</v>
      </c>
      <c r="K4350" t="s">
        <v>2122</v>
      </c>
      <c r="L4350" t="s">
        <v>1705</v>
      </c>
      <c r="M4350" t="s">
        <v>1706</v>
      </c>
      <c r="N4350" t="s">
        <v>423</v>
      </c>
      <c r="O4350" t="s">
        <v>382</v>
      </c>
      <c r="P4350">
        <f>2019-1996</f>
        <v>23</v>
      </c>
      <c r="Q4350">
        <v>1</v>
      </c>
      <c r="R4350" s="4"/>
      <c r="S4350" s="9" t="str">
        <f t="shared" si="394"/>
        <v>Toussaint, Touki</v>
      </c>
      <c r="T4350" s="9" t="str">
        <f t="shared" si="395"/>
        <v>Bowman     Pros</v>
      </c>
      <c r="U4350" s="9" t="str">
        <f>IFERROR(VLOOKUP(S4350,'Lookup '!B:D,3,FALSE)," ")</f>
        <v xml:space="preserve"> </v>
      </c>
      <c r="V4350" s="9" t="str">
        <f t="shared" si="396"/>
        <v>G</v>
      </c>
    </row>
    <row r="4351" spans="2:22" x14ac:dyDescent="0.25">
      <c r="B4351" t="s">
        <v>700</v>
      </c>
      <c r="C4351">
        <v>2018</v>
      </c>
      <c r="D4351" t="s">
        <v>666</v>
      </c>
      <c r="J4351" t="s">
        <v>683</v>
      </c>
      <c r="K4351" t="s">
        <v>2123</v>
      </c>
      <c r="L4351" t="s">
        <v>3051</v>
      </c>
      <c r="M4351" t="s">
        <v>669</v>
      </c>
      <c r="N4351" t="s">
        <v>430</v>
      </c>
      <c r="O4351" t="s">
        <v>480</v>
      </c>
      <c r="Q4351">
        <v>1</v>
      </c>
      <c r="R4351" s="4"/>
      <c r="S4351" s="9" t="str">
        <f t="shared" si="394"/>
        <v>Gimenez, Andres</v>
      </c>
      <c r="T4351" s="9" t="str">
        <f t="shared" si="395"/>
        <v>Bowman     Pros</v>
      </c>
      <c r="U4351" s="9" t="str">
        <f>IFERROR(VLOOKUP(S4351,'Lookup '!B:D,3,FALSE)," ")</f>
        <v xml:space="preserve"> </v>
      </c>
      <c r="V4351" s="9" t="str">
        <f t="shared" si="396"/>
        <v>G</v>
      </c>
    </row>
    <row r="4352" spans="2:22" x14ac:dyDescent="0.25">
      <c r="B4352" t="s">
        <v>700</v>
      </c>
      <c r="C4352">
        <v>2018</v>
      </c>
      <c r="D4352" t="s">
        <v>666</v>
      </c>
      <c r="J4352" t="s">
        <v>683</v>
      </c>
      <c r="K4352" t="s">
        <v>3052</v>
      </c>
      <c r="L4352" t="s">
        <v>2113</v>
      </c>
      <c r="M4352" t="s">
        <v>1340</v>
      </c>
      <c r="N4352" t="s">
        <v>966</v>
      </c>
      <c r="O4352" t="s">
        <v>382</v>
      </c>
      <c r="Q4352">
        <v>1</v>
      </c>
      <c r="R4352" s="4"/>
      <c r="S4352" s="9" t="str">
        <f t="shared" si="394"/>
        <v>Voth, Austin</v>
      </c>
      <c r="T4352" s="9" t="str">
        <f t="shared" si="395"/>
        <v>Bowman     Pros</v>
      </c>
      <c r="U4352" s="9" t="str">
        <f>IFERROR(VLOOKUP(S4352,'Lookup '!B:D,3,FALSE)," ")</f>
        <v xml:space="preserve"> </v>
      </c>
      <c r="V4352" s="9" t="str">
        <f t="shared" si="396"/>
        <v>G</v>
      </c>
    </row>
    <row r="4353" spans="2:22" x14ac:dyDescent="0.25">
      <c r="B4353" t="s">
        <v>700</v>
      </c>
      <c r="C4353">
        <v>2018</v>
      </c>
      <c r="D4353" t="s">
        <v>666</v>
      </c>
      <c r="J4353" t="s">
        <v>683</v>
      </c>
      <c r="K4353" t="s">
        <v>2127</v>
      </c>
      <c r="L4353" t="s">
        <v>1140</v>
      </c>
      <c r="M4353" t="s">
        <v>908</v>
      </c>
      <c r="N4353" t="s">
        <v>381</v>
      </c>
      <c r="O4353" t="s">
        <v>480</v>
      </c>
      <c r="Q4353">
        <v>1</v>
      </c>
      <c r="R4353" s="4"/>
      <c r="S4353" s="9" t="str">
        <f t="shared" si="394"/>
        <v>Garcia, Luis</v>
      </c>
      <c r="T4353" s="9" t="str">
        <f t="shared" si="395"/>
        <v>Bowman     Pros</v>
      </c>
      <c r="U4353" s="9" t="str">
        <f>IFERROR(VLOOKUP(S4353,'Lookup '!B:D,3,FALSE)," ")</f>
        <v xml:space="preserve"> </v>
      </c>
      <c r="V4353" s="9" t="str">
        <f t="shared" si="396"/>
        <v>G</v>
      </c>
    </row>
    <row r="4354" spans="2:22" x14ac:dyDescent="0.25">
      <c r="B4354" t="s">
        <v>700</v>
      </c>
      <c r="C4354">
        <v>2018</v>
      </c>
      <c r="D4354" t="s">
        <v>666</v>
      </c>
      <c r="J4354" t="s">
        <v>683</v>
      </c>
      <c r="K4354" t="s">
        <v>2131</v>
      </c>
      <c r="L4354" t="s">
        <v>3053</v>
      </c>
      <c r="M4354" t="s">
        <v>1032</v>
      </c>
      <c r="N4354" t="s">
        <v>463</v>
      </c>
      <c r="O4354" t="s">
        <v>382</v>
      </c>
      <c r="Q4354">
        <v>1</v>
      </c>
      <c r="R4354" s="4"/>
      <c r="S4354" s="9" t="str">
        <f t="shared" si="394"/>
        <v>Kalish, Jake</v>
      </c>
      <c r="T4354" s="9" t="str">
        <f t="shared" si="395"/>
        <v>Bowman     Pros</v>
      </c>
      <c r="U4354" s="9" t="str">
        <f>IFERROR(VLOOKUP(S4354,'Lookup '!B:D,3,FALSE)," ")</f>
        <v xml:space="preserve"> </v>
      </c>
      <c r="V4354" s="9" t="str">
        <f t="shared" si="396"/>
        <v>G</v>
      </c>
    </row>
    <row r="4355" spans="2:22" x14ac:dyDescent="0.25">
      <c r="B4355" t="s">
        <v>700</v>
      </c>
      <c r="C4355">
        <v>2018</v>
      </c>
      <c r="D4355" t="s">
        <v>666</v>
      </c>
      <c r="J4355" t="s">
        <v>683</v>
      </c>
      <c r="K4355" t="s">
        <v>3054</v>
      </c>
      <c r="L4355" t="s">
        <v>3055</v>
      </c>
      <c r="M4355" t="s">
        <v>3056</v>
      </c>
      <c r="N4355" t="s">
        <v>433</v>
      </c>
      <c r="O4355" t="s">
        <v>398</v>
      </c>
      <c r="Q4355">
        <v>1</v>
      </c>
      <c r="R4355" s="4"/>
      <c r="S4355" s="9" t="str">
        <f t="shared" si="394"/>
        <v>Long, Shed</v>
      </c>
      <c r="T4355" s="9" t="str">
        <f t="shared" si="395"/>
        <v>Bowman     Pros</v>
      </c>
      <c r="U4355" s="9" t="str">
        <f>IFERROR(VLOOKUP(S4355,'Lookup '!B:D,3,FALSE)," ")</f>
        <v xml:space="preserve"> </v>
      </c>
      <c r="V4355" s="9" t="str">
        <f t="shared" si="396"/>
        <v>G</v>
      </c>
    </row>
    <row r="4356" spans="2:22" x14ac:dyDescent="0.25">
      <c r="B4356" t="s">
        <v>700</v>
      </c>
      <c r="C4356">
        <v>2018</v>
      </c>
      <c r="D4356" t="s">
        <v>666</v>
      </c>
      <c r="J4356" t="s">
        <v>683</v>
      </c>
      <c r="K4356" t="s">
        <v>2133</v>
      </c>
      <c r="L4356" t="s">
        <v>1309</v>
      </c>
      <c r="M4356" t="s">
        <v>3057</v>
      </c>
      <c r="N4356" t="s">
        <v>394</v>
      </c>
      <c r="O4356" t="s">
        <v>28</v>
      </c>
      <c r="Q4356">
        <v>1</v>
      </c>
      <c r="R4356" s="4"/>
      <c r="S4356" s="9" t="str">
        <f t="shared" si="394"/>
        <v>Ruiz, Keibert</v>
      </c>
      <c r="T4356" s="9" t="str">
        <f t="shared" si="395"/>
        <v>Bowman     Pros</v>
      </c>
      <c r="U4356" s="9" t="str">
        <f>IFERROR(VLOOKUP(S4356,'Lookup '!B:D,3,FALSE)," ")</f>
        <v xml:space="preserve"> </v>
      </c>
      <c r="V4356" s="9" t="str">
        <f t="shared" si="396"/>
        <v>G</v>
      </c>
    </row>
    <row r="4357" spans="2:22" x14ac:dyDescent="0.25">
      <c r="B4357" t="s">
        <v>700</v>
      </c>
      <c r="C4357">
        <v>2018</v>
      </c>
      <c r="D4357" t="s">
        <v>666</v>
      </c>
      <c r="J4357" t="s">
        <v>683</v>
      </c>
      <c r="K4357" t="s">
        <v>3058</v>
      </c>
      <c r="L4357" t="s">
        <v>976</v>
      </c>
      <c r="M4357" t="s">
        <v>949</v>
      </c>
      <c r="N4357" t="s">
        <v>430</v>
      </c>
      <c r="O4357" t="s">
        <v>382</v>
      </c>
      <c r="Q4357">
        <v>1</v>
      </c>
      <c r="R4357" s="4"/>
      <c r="S4357" s="9" t="str">
        <f t="shared" si="394"/>
        <v>Dunn, Justin</v>
      </c>
      <c r="T4357" s="9" t="str">
        <f t="shared" si="395"/>
        <v>Bowman     Pros</v>
      </c>
      <c r="U4357" s="9" t="str">
        <f>IFERROR(VLOOKUP(S4357,'Lookup '!B:D,3,FALSE)," ")</f>
        <v xml:space="preserve"> </v>
      </c>
      <c r="V4357" s="9" t="str">
        <f t="shared" si="396"/>
        <v>G</v>
      </c>
    </row>
    <row r="4358" spans="2:22" x14ac:dyDescent="0.25">
      <c r="B4358" t="s">
        <v>700</v>
      </c>
      <c r="C4358">
        <v>2018</v>
      </c>
      <c r="D4358" t="s">
        <v>666</v>
      </c>
      <c r="J4358" t="s">
        <v>683</v>
      </c>
      <c r="K4358" t="s">
        <v>3009</v>
      </c>
      <c r="L4358" t="s">
        <v>2210</v>
      </c>
      <c r="M4358" t="s">
        <v>2211</v>
      </c>
      <c r="N4358" t="s">
        <v>381</v>
      </c>
      <c r="O4358" t="s">
        <v>382</v>
      </c>
      <c r="Q4358">
        <v>1</v>
      </c>
      <c r="R4358" s="4"/>
      <c r="S4358" s="9" t="str">
        <f t="shared" si="394"/>
        <v>Kilome, Franklyn</v>
      </c>
      <c r="T4358" s="9" t="str">
        <f t="shared" si="395"/>
        <v>Bowman     Pros</v>
      </c>
      <c r="U4358" s="9" t="str">
        <f>IFERROR(VLOOKUP(S4358,'Lookup '!B:D,3,FALSE)," ")</f>
        <v xml:space="preserve"> </v>
      </c>
      <c r="V4358" s="9" t="str">
        <f t="shared" si="396"/>
        <v>G</v>
      </c>
    </row>
    <row r="4359" spans="2:22" x14ac:dyDescent="0.25">
      <c r="B4359" t="s">
        <v>700</v>
      </c>
      <c r="C4359">
        <v>2018</v>
      </c>
      <c r="D4359" t="s">
        <v>666</v>
      </c>
      <c r="J4359" t="s">
        <v>683</v>
      </c>
      <c r="K4359" t="s">
        <v>3059</v>
      </c>
      <c r="L4359" t="s">
        <v>3060</v>
      </c>
      <c r="M4359" t="s">
        <v>3061</v>
      </c>
      <c r="N4359" t="s">
        <v>465</v>
      </c>
      <c r="O4359" t="s">
        <v>382</v>
      </c>
      <c r="Q4359">
        <v>1</v>
      </c>
      <c r="R4359" s="4"/>
      <c r="S4359" s="9" t="str">
        <f t="shared" si="394"/>
        <v>Dunning, Dane</v>
      </c>
      <c r="T4359" s="9" t="str">
        <f t="shared" si="395"/>
        <v>Bowman     Pros</v>
      </c>
      <c r="U4359" s="9" t="str">
        <f>IFERROR(VLOOKUP(S4359,'Lookup '!B:D,3,FALSE)," ")</f>
        <v xml:space="preserve"> </v>
      </c>
      <c r="V4359" s="9" t="str">
        <f t="shared" si="396"/>
        <v>G</v>
      </c>
    </row>
    <row r="4360" spans="2:22" x14ac:dyDescent="0.25">
      <c r="B4360" t="s">
        <v>700</v>
      </c>
      <c r="C4360">
        <v>2018</v>
      </c>
      <c r="D4360" t="s">
        <v>666</v>
      </c>
      <c r="J4360" t="s">
        <v>683</v>
      </c>
      <c r="K4360" t="s">
        <v>2139</v>
      </c>
      <c r="L4360" t="s">
        <v>3062</v>
      </c>
      <c r="M4360" t="s">
        <v>2162</v>
      </c>
      <c r="N4360" t="s">
        <v>381</v>
      </c>
      <c r="O4360" t="s">
        <v>382</v>
      </c>
      <c r="Q4360">
        <v>1</v>
      </c>
      <c r="R4360" s="4"/>
      <c r="S4360" s="9" t="str">
        <f t="shared" si="394"/>
        <v>Mills, McKenzie</v>
      </c>
      <c r="T4360" s="9" t="str">
        <f t="shared" si="395"/>
        <v>Bowman     Pros</v>
      </c>
      <c r="U4360" s="9" t="str">
        <f>IFERROR(VLOOKUP(S4360,'Lookup '!B:D,3,FALSE)," ")</f>
        <v xml:space="preserve"> </v>
      </c>
      <c r="V4360" s="9" t="str">
        <f t="shared" si="396"/>
        <v>G</v>
      </c>
    </row>
    <row r="4361" spans="2:22" x14ac:dyDescent="0.25">
      <c r="B4361" t="s">
        <v>700</v>
      </c>
      <c r="C4361">
        <v>2018</v>
      </c>
      <c r="D4361" t="s">
        <v>666</v>
      </c>
      <c r="J4361" t="s">
        <v>683</v>
      </c>
      <c r="K4361" t="s">
        <v>3010</v>
      </c>
      <c r="L4361" t="s">
        <v>2028</v>
      </c>
      <c r="M4361" t="s">
        <v>1257</v>
      </c>
      <c r="N4361" t="s">
        <v>554</v>
      </c>
      <c r="O4361" t="s">
        <v>388</v>
      </c>
      <c r="Q4361">
        <v>1</v>
      </c>
      <c r="R4361" s="4"/>
      <c r="S4361" s="9" t="str">
        <f t="shared" si="394"/>
        <v>Holmes, Quentin</v>
      </c>
      <c r="T4361" s="9" t="str">
        <f t="shared" si="395"/>
        <v>Bowman     Pros</v>
      </c>
      <c r="U4361" s="9" t="str">
        <f>IFERROR(VLOOKUP(S4361,'Lookup '!B:D,3,FALSE)," ")</f>
        <v xml:space="preserve"> </v>
      </c>
      <c r="V4361" s="9" t="str">
        <f t="shared" si="396"/>
        <v>G</v>
      </c>
    </row>
    <row r="4362" spans="2:22" x14ac:dyDescent="0.25">
      <c r="B4362" t="s">
        <v>700</v>
      </c>
      <c r="C4362">
        <v>2018</v>
      </c>
      <c r="D4362" t="s">
        <v>666</v>
      </c>
      <c r="J4362" t="s">
        <v>683</v>
      </c>
      <c r="K4362" t="s">
        <v>3063</v>
      </c>
      <c r="L4362" t="s">
        <v>1585</v>
      </c>
      <c r="M4362" t="s">
        <v>370</v>
      </c>
      <c r="N4362" t="s">
        <v>423</v>
      </c>
      <c r="O4362" t="s">
        <v>382</v>
      </c>
      <c r="P4362">
        <f>$S$1-1997</f>
        <v>23</v>
      </c>
      <c r="Q4362">
        <v>1</v>
      </c>
      <c r="R4362" s="4"/>
      <c r="S4362" s="9" t="str">
        <f t="shared" si="394"/>
        <v>Soroka, Mike</v>
      </c>
      <c r="T4362" s="9" t="str">
        <f t="shared" si="395"/>
        <v>Bowman     Pros</v>
      </c>
      <c r="U4362" s="9" t="str">
        <f>IFERROR(VLOOKUP(S4362,'Lookup '!B:D,3,FALSE)," ")</f>
        <v xml:space="preserve"> </v>
      </c>
      <c r="V4362" s="9" t="str">
        <f t="shared" si="396"/>
        <v>G</v>
      </c>
    </row>
    <row r="4363" spans="2:22" x14ac:dyDescent="0.25">
      <c r="B4363" t="s">
        <v>700</v>
      </c>
      <c r="C4363">
        <v>2018</v>
      </c>
      <c r="D4363" t="s">
        <v>666</v>
      </c>
      <c r="J4363" t="s">
        <v>683</v>
      </c>
      <c r="K4363" t="s">
        <v>2140</v>
      </c>
      <c r="L4363" t="s">
        <v>3064</v>
      </c>
      <c r="M4363" t="s">
        <v>1008</v>
      </c>
      <c r="N4363" t="s">
        <v>395</v>
      </c>
      <c r="O4363" t="s">
        <v>382</v>
      </c>
      <c r="Q4363">
        <v>1</v>
      </c>
      <c r="R4363" s="4"/>
      <c r="S4363" s="9" t="str">
        <f t="shared" si="394"/>
        <v>Gonsalves, Stephen</v>
      </c>
      <c r="T4363" s="9" t="str">
        <f t="shared" si="395"/>
        <v>Bowman     Pros</v>
      </c>
      <c r="U4363" s="9" t="str">
        <f>IFERROR(VLOOKUP(S4363,'Lookup '!B:D,3,FALSE)," ")</f>
        <v xml:space="preserve"> </v>
      </c>
      <c r="V4363" s="9" t="str">
        <f t="shared" si="396"/>
        <v>G</v>
      </c>
    </row>
    <row r="4364" spans="2:22" x14ac:dyDescent="0.25">
      <c r="B4364" t="s">
        <v>700</v>
      </c>
      <c r="C4364">
        <v>2018</v>
      </c>
      <c r="D4364" t="s">
        <v>666</v>
      </c>
      <c r="J4364" t="s">
        <v>683</v>
      </c>
      <c r="K4364" t="s">
        <v>3011</v>
      </c>
      <c r="L4364" t="s">
        <v>924</v>
      </c>
      <c r="M4364" t="s">
        <v>3012</v>
      </c>
      <c r="N4364" t="s">
        <v>381</v>
      </c>
      <c r="O4364" t="s">
        <v>382</v>
      </c>
      <c r="Q4364">
        <v>1</v>
      </c>
      <c r="R4364" s="4"/>
      <c r="S4364" s="9" t="str">
        <f t="shared" si="394"/>
        <v>Howard, Spencer</v>
      </c>
      <c r="T4364" s="9" t="str">
        <f t="shared" si="395"/>
        <v>Bowman     Pros</v>
      </c>
      <c r="U4364" s="9" t="str">
        <f>IFERROR(VLOOKUP(S4364,'Lookup '!B:D,3,FALSE)," ")</f>
        <v xml:space="preserve"> </v>
      </c>
      <c r="V4364" s="9" t="str">
        <f t="shared" si="396"/>
        <v>G</v>
      </c>
    </row>
    <row r="4365" spans="2:22" x14ac:dyDescent="0.25">
      <c r="B4365" t="s">
        <v>700</v>
      </c>
      <c r="C4365">
        <v>2018</v>
      </c>
      <c r="D4365" t="s">
        <v>666</v>
      </c>
      <c r="J4365" t="s">
        <v>683</v>
      </c>
      <c r="K4365" t="s">
        <v>3065</v>
      </c>
      <c r="L4365" t="s">
        <v>3066</v>
      </c>
      <c r="M4365" t="s">
        <v>415</v>
      </c>
      <c r="N4365" t="s">
        <v>781</v>
      </c>
      <c r="O4365" t="s">
        <v>440</v>
      </c>
      <c r="Q4365">
        <v>1</v>
      </c>
      <c r="R4365" s="4"/>
      <c r="S4365" s="9" t="str">
        <f t="shared" si="394"/>
        <v>Vilade, Ryan</v>
      </c>
      <c r="T4365" s="9" t="str">
        <f t="shared" si="395"/>
        <v>Bowman     Pros</v>
      </c>
      <c r="U4365" s="9" t="str">
        <f>IFERROR(VLOOKUP(S4365,'Lookup '!B:D,3,FALSE)," ")</f>
        <v xml:space="preserve"> </v>
      </c>
      <c r="V4365" s="9" t="str">
        <f t="shared" si="396"/>
        <v>G</v>
      </c>
    </row>
    <row r="4366" spans="2:22" x14ac:dyDescent="0.25">
      <c r="B4366" t="s">
        <v>700</v>
      </c>
      <c r="C4366">
        <v>2018</v>
      </c>
      <c r="D4366" t="s">
        <v>666</v>
      </c>
      <c r="J4366" t="s">
        <v>683</v>
      </c>
      <c r="K4366" t="s">
        <v>3067</v>
      </c>
      <c r="L4366" t="s">
        <v>1639</v>
      </c>
      <c r="M4366" t="s">
        <v>3068</v>
      </c>
      <c r="N4366" t="s">
        <v>395</v>
      </c>
      <c r="O4366" t="s">
        <v>480</v>
      </c>
      <c r="Q4366">
        <v>1</v>
      </c>
      <c r="R4366" s="4"/>
      <c r="S4366" s="9" t="str">
        <f t="shared" si="394"/>
        <v>Lewis, Royce</v>
      </c>
      <c r="T4366" s="9" t="str">
        <f t="shared" si="395"/>
        <v>Bowman     Pros</v>
      </c>
      <c r="U4366" s="9" t="str">
        <f>IFERROR(VLOOKUP(S4366,'Lookup '!B:D,3,FALSE)," ")</f>
        <v xml:space="preserve"> </v>
      </c>
      <c r="V4366" s="9" t="str">
        <f t="shared" si="396"/>
        <v>G</v>
      </c>
    </row>
    <row r="4367" spans="2:22" x14ac:dyDescent="0.25">
      <c r="B4367" t="s">
        <v>700</v>
      </c>
      <c r="C4367">
        <v>2018</v>
      </c>
      <c r="D4367" t="s">
        <v>666</v>
      </c>
      <c r="J4367" t="s">
        <v>683</v>
      </c>
      <c r="K4367" t="s">
        <v>3014</v>
      </c>
      <c r="L4367" t="s">
        <v>712</v>
      </c>
      <c r="M4367" t="s">
        <v>1270</v>
      </c>
      <c r="N4367" t="s">
        <v>391</v>
      </c>
      <c r="O4367" t="s">
        <v>382</v>
      </c>
      <c r="Q4367">
        <v>1</v>
      </c>
      <c r="R4367" s="4"/>
      <c r="S4367" s="9" t="str">
        <f t="shared" si="394"/>
        <v>Fernandez, Junior</v>
      </c>
      <c r="T4367" s="9" t="str">
        <f t="shared" si="395"/>
        <v>Bowman     Pros</v>
      </c>
      <c r="U4367" s="9" t="str">
        <f>IFERROR(VLOOKUP(S4367,'Lookup '!B:D,3,FALSE)," ")</f>
        <v xml:space="preserve"> </v>
      </c>
      <c r="V4367" s="9" t="str">
        <f t="shared" si="396"/>
        <v>G</v>
      </c>
    </row>
    <row r="4368" spans="2:22" x14ac:dyDescent="0.25">
      <c r="B4368" t="s">
        <v>700</v>
      </c>
      <c r="C4368">
        <v>2018</v>
      </c>
      <c r="D4368" t="s">
        <v>666</v>
      </c>
      <c r="J4368" t="s">
        <v>683</v>
      </c>
      <c r="K4368" t="s">
        <v>3069</v>
      </c>
      <c r="L4368" t="s">
        <v>1655</v>
      </c>
      <c r="M4368" t="s">
        <v>1001</v>
      </c>
      <c r="N4368" t="s">
        <v>555</v>
      </c>
      <c r="O4368" t="s">
        <v>424</v>
      </c>
      <c r="Q4368">
        <v>1</v>
      </c>
      <c r="R4368" s="4"/>
      <c r="S4368" s="9" t="str">
        <f t="shared" si="394"/>
        <v>White, Evan</v>
      </c>
      <c r="T4368" s="9" t="str">
        <f t="shared" si="395"/>
        <v>Bowman     Pros</v>
      </c>
      <c r="U4368" s="9" t="str">
        <f>IFERROR(VLOOKUP(S4368,'Lookup '!B:D,3,FALSE)," ")</f>
        <v xml:space="preserve"> </v>
      </c>
      <c r="V4368" s="9" t="str">
        <f t="shared" si="396"/>
        <v>G</v>
      </c>
    </row>
    <row r="4369" spans="2:22" x14ac:dyDescent="0.25">
      <c r="B4369" t="s">
        <v>700</v>
      </c>
      <c r="C4369">
        <v>2018</v>
      </c>
      <c r="D4369" t="s">
        <v>666</v>
      </c>
      <c r="J4369" t="s">
        <v>683</v>
      </c>
      <c r="K4369" t="s">
        <v>3070</v>
      </c>
      <c r="L4369" t="s">
        <v>1255</v>
      </c>
      <c r="M4369" t="s">
        <v>1337</v>
      </c>
      <c r="N4369" t="s">
        <v>446</v>
      </c>
      <c r="O4369" t="s">
        <v>382</v>
      </c>
      <c r="Q4369">
        <v>1</v>
      </c>
      <c r="R4369" s="4"/>
      <c r="S4369" s="9" t="str">
        <f t="shared" si="394"/>
        <v>Allen, Logan</v>
      </c>
      <c r="T4369" s="9" t="str">
        <f t="shared" si="395"/>
        <v>Bowman     Pros</v>
      </c>
      <c r="U4369" s="9" t="str">
        <f>IFERROR(VLOOKUP(S4369,'Lookup '!B:D,3,FALSE)," ")</f>
        <v xml:space="preserve"> </v>
      </c>
      <c r="V4369" s="9" t="str">
        <f t="shared" si="396"/>
        <v>G</v>
      </c>
    </row>
    <row r="4370" spans="2:22" x14ac:dyDescent="0.25">
      <c r="B4370" t="s">
        <v>700</v>
      </c>
      <c r="C4370">
        <v>2018</v>
      </c>
      <c r="D4370" t="s">
        <v>666</v>
      </c>
      <c r="J4370" t="s">
        <v>683</v>
      </c>
      <c r="K4370" t="s">
        <v>2148</v>
      </c>
      <c r="L4370" t="s">
        <v>1295</v>
      </c>
      <c r="M4370" t="s">
        <v>2137</v>
      </c>
      <c r="N4370" t="s">
        <v>425</v>
      </c>
      <c r="O4370" t="s">
        <v>440</v>
      </c>
      <c r="P4370">
        <f>$S$1-1996</f>
        <v>24</v>
      </c>
      <c r="Q4370">
        <v>1</v>
      </c>
      <c r="R4370" s="4">
        <v>1</v>
      </c>
      <c r="S4370" s="9" t="str">
        <f t="shared" si="394"/>
        <v>Torres, Gleyber</v>
      </c>
      <c r="T4370" s="9" t="str">
        <f t="shared" si="395"/>
        <v>Bowman     Pros</v>
      </c>
      <c r="U4370" s="9" t="str">
        <f>IFERROR(VLOOKUP(S4370,'Lookup '!B:D,3,FALSE)," ")</f>
        <v xml:space="preserve"> </v>
      </c>
      <c r="V4370" s="9" t="str">
        <f t="shared" si="396"/>
        <v>E $1</v>
      </c>
    </row>
    <row r="4371" spans="2:22" x14ac:dyDescent="0.25">
      <c r="B4371" t="s">
        <v>700</v>
      </c>
      <c r="C4371">
        <v>2018</v>
      </c>
      <c r="D4371" t="s">
        <v>666</v>
      </c>
      <c r="J4371" t="s">
        <v>683</v>
      </c>
      <c r="K4371" t="s">
        <v>2152</v>
      </c>
      <c r="L4371" t="s">
        <v>3071</v>
      </c>
      <c r="M4371" t="s">
        <v>617</v>
      </c>
      <c r="N4371" t="s">
        <v>425</v>
      </c>
      <c r="O4371" t="s">
        <v>382</v>
      </c>
      <c r="Q4371">
        <v>1</v>
      </c>
      <c r="R4371" s="4"/>
      <c r="S4371" s="9" t="str">
        <f t="shared" si="394"/>
        <v>Sauer, Matt</v>
      </c>
      <c r="T4371" s="9" t="str">
        <f t="shared" si="395"/>
        <v>Bowman     Pros</v>
      </c>
      <c r="U4371" s="9" t="str">
        <f>IFERROR(VLOOKUP(S4371,'Lookup '!B:D,3,FALSE)," ")</f>
        <v xml:space="preserve"> </v>
      </c>
      <c r="V4371" s="9" t="str">
        <f t="shared" si="396"/>
        <v>G</v>
      </c>
    </row>
    <row r="4372" spans="2:22" x14ac:dyDescent="0.25">
      <c r="B4372" t="s">
        <v>700</v>
      </c>
      <c r="C4372">
        <v>2018</v>
      </c>
      <c r="D4372" t="s">
        <v>666</v>
      </c>
      <c r="J4372" t="s">
        <v>683</v>
      </c>
      <c r="K4372" t="s">
        <v>2154</v>
      </c>
      <c r="L4372" t="s">
        <v>1655</v>
      </c>
      <c r="M4372" t="s">
        <v>605</v>
      </c>
      <c r="N4372" t="s">
        <v>394</v>
      </c>
      <c r="O4372" t="s">
        <v>382</v>
      </c>
      <c r="Q4372">
        <v>1</v>
      </c>
      <c r="R4372" s="4"/>
      <c r="S4372" s="9" t="str">
        <f t="shared" si="394"/>
        <v>White, Mitchell</v>
      </c>
      <c r="T4372" s="9" t="str">
        <f t="shared" si="395"/>
        <v>Bowman     Pros</v>
      </c>
      <c r="U4372" s="9" t="str">
        <f>IFERROR(VLOOKUP(S4372,'Lookup '!B:D,3,FALSE)," ")</f>
        <v xml:space="preserve"> </v>
      </c>
      <c r="V4372" s="9" t="str">
        <f t="shared" si="396"/>
        <v>G</v>
      </c>
    </row>
    <row r="4373" spans="2:22" x14ac:dyDescent="0.25">
      <c r="B4373" t="s">
        <v>700</v>
      </c>
      <c r="C4373">
        <v>2018</v>
      </c>
      <c r="D4373" t="s">
        <v>666</v>
      </c>
      <c r="J4373" t="s">
        <v>683</v>
      </c>
      <c r="K4373" t="s">
        <v>3072</v>
      </c>
      <c r="L4373" t="s">
        <v>2132</v>
      </c>
      <c r="M4373" t="s">
        <v>1028</v>
      </c>
      <c r="N4373" t="s">
        <v>425</v>
      </c>
      <c r="O4373" t="s">
        <v>398</v>
      </c>
      <c r="Q4373">
        <v>1</v>
      </c>
      <c r="R4373" s="4"/>
      <c r="S4373" s="9" t="str">
        <f t="shared" si="394"/>
        <v>Solak, Nick</v>
      </c>
      <c r="T4373" s="9" t="str">
        <f t="shared" si="395"/>
        <v>Bowman     Pros</v>
      </c>
      <c r="U4373" s="9" t="str">
        <f>IFERROR(VLOOKUP(S4373,'Lookup '!B:D,3,FALSE)," ")</f>
        <v xml:space="preserve"> </v>
      </c>
      <c r="V4373" s="9" t="str">
        <f t="shared" si="396"/>
        <v>G</v>
      </c>
    </row>
    <row r="4374" spans="2:22" x14ac:dyDescent="0.25">
      <c r="B4374" t="s">
        <v>700</v>
      </c>
      <c r="C4374">
        <v>2018</v>
      </c>
      <c r="D4374" t="s">
        <v>666</v>
      </c>
      <c r="J4374" t="s">
        <v>683</v>
      </c>
      <c r="K4374" t="s">
        <v>1632</v>
      </c>
      <c r="L4374" t="s">
        <v>733</v>
      </c>
      <c r="M4374" t="s">
        <v>992</v>
      </c>
      <c r="N4374" t="s">
        <v>417</v>
      </c>
      <c r="O4374" t="s">
        <v>382</v>
      </c>
      <c r="Q4374">
        <v>1</v>
      </c>
      <c r="R4374" s="4"/>
      <c r="S4374" s="9" t="str">
        <f t="shared" si="394"/>
        <v>Rodriguez, Chris</v>
      </c>
      <c r="T4374" s="9" t="str">
        <f t="shared" si="395"/>
        <v>Bowman     Pros</v>
      </c>
      <c r="U4374" s="9" t="str">
        <f>IFERROR(VLOOKUP(S4374,'Lookup '!B:D,3,FALSE)," ")</f>
        <v xml:space="preserve"> </v>
      </c>
      <c r="V4374" s="9" t="str">
        <f t="shared" si="396"/>
        <v>G</v>
      </c>
    </row>
    <row r="4375" spans="2:22" x14ac:dyDescent="0.25">
      <c r="B4375" t="s">
        <v>700</v>
      </c>
      <c r="C4375">
        <v>2018</v>
      </c>
      <c r="D4375" t="s">
        <v>666</v>
      </c>
      <c r="J4375" t="s">
        <v>683</v>
      </c>
      <c r="K4375" t="s">
        <v>2158</v>
      </c>
      <c r="L4375" t="s">
        <v>924</v>
      </c>
      <c r="M4375" t="s">
        <v>1346</v>
      </c>
      <c r="N4375" t="s">
        <v>781</v>
      </c>
      <c r="O4375" t="s">
        <v>382</v>
      </c>
      <c r="Q4375">
        <v>1</v>
      </c>
      <c r="R4375" s="4"/>
      <c r="S4375" s="9" t="str">
        <f t="shared" si="394"/>
        <v>Howard, Sam</v>
      </c>
      <c r="T4375" s="9" t="str">
        <f t="shared" si="395"/>
        <v>Bowman     Pros</v>
      </c>
      <c r="U4375" s="9" t="str">
        <f>IFERROR(VLOOKUP(S4375,'Lookup '!B:D,3,FALSE)," ")</f>
        <v xml:space="preserve"> </v>
      </c>
      <c r="V4375" s="9" t="str">
        <f t="shared" si="396"/>
        <v>G</v>
      </c>
    </row>
    <row r="4376" spans="2:22" x14ac:dyDescent="0.25">
      <c r="B4376" t="s">
        <v>700</v>
      </c>
      <c r="C4376">
        <v>2018</v>
      </c>
      <c r="D4376" t="s">
        <v>666</v>
      </c>
      <c r="J4376" t="s">
        <v>683</v>
      </c>
      <c r="K4376" t="s">
        <v>3017</v>
      </c>
      <c r="L4376" t="s">
        <v>2266</v>
      </c>
      <c r="M4376" t="s">
        <v>3018</v>
      </c>
      <c r="N4376" t="s">
        <v>381</v>
      </c>
      <c r="O4376" t="s">
        <v>382</v>
      </c>
      <c r="Q4376">
        <v>1</v>
      </c>
      <c r="R4376" s="4"/>
      <c r="S4376" s="9" t="str">
        <f t="shared" si="394"/>
        <v>Romero, Jojo</v>
      </c>
      <c r="T4376" s="9" t="str">
        <f t="shared" si="395"/>
        <v>Bowman     Pros</v>
      </c>
      <c r="U4376" s="9" t="str">
        <f>IFERROR(VLOOKUP(S4376,'Lookup '!B:D,3,FALSE)," ")</f>
        <v xml:space="preserve"> </v>
      </c>
      <c r="V4376" s="9" t="str">
        <f t="shared" si="396"/>
        <v>G</v>
      </c>
    </row>
    <row r="4377" spans="2:22" x14ac:dyDescent="0.25">
      <c r="B4377" t="s">
        <v>700</v>
      </c>
      <c r="C4377">
        <v>2018</v>
      </c>
      <c r="D4377" t="s">
        <v>666</v>
      </c>
      <c r="J4377" t="s">
        <v>683</v>
      </c>
      <c r="K4377" t="s">
        <v>3073</v>
      </c>
      <c r="L4377" t="s">
        <v>4880</v>
      </c>
      <c r="M4377" t="s">
        <v>535</v>
      </c>
      <c r="N4377" t="s">
        <v>446</v>
      </c>
      <c r="O4377" t="s">
        <v>480</v>
      </c>
      <c r="Q4377">
        <v>1</v>
      </c>
      <c r="R4377" s="4"/>
      <c r="S4377" s="9" t="str">
        <f t="shared" ref="S4377:S4440" si="397">L4377&amp;", "&amp;M4377</f>
        <v>Tatis Jr., Fernando</v>
      </c>
      <c r="T4377" s="9" t="str">
        <f t="shared" si="395"/>
        <v>Bowman     Pros</v>
      </c>
      <c r="U4377" s="9" t="str">
        <f>IFERROR(VLOOKUP(S4377,'Lookup '!B:D,3,FALSE)," ")</f>
        <v xml:space="preserve"> </v>
      </c>
      <c r="V4377" s="9" t="str">
        <f t="shared" si="396"/>
        <v>G</v>
      </c>
    </row>
    <row r="4378" spans="2:22" x14ac:dyDescent="0.25">
      <c r="B4378" t="s">
        <v>700</v>
      </c>
      <c r="C4378">
        <v>2018</v>
      </c>
      <c r="D4378" t="s">
        <v>666</v>
      </c>
      <c r="J4378" t="s">
        <v>683</v>
      </c>
      <c r="K4378" t="s">
        <v>3074</v>
      </c>
      <c r="L4378" t="s">
        <v>2102</v>
      </c>
      <c r="M4378" t="s">
        <v>560</v>
      </c>
      <c r="N4378" t="s">
        <v>446</v>
      </c>
      <c r="O4378" t="s">
        <v>382</v>
      </c>
      <c r="P4378">
        <f>2019-1995</f>
        <v>24</v>
      </c>
      <c r="Q4378">
        <v>1</v>
      </c>
      <c r="R4378" s="4"/>
      <c r="S4378" s="9" t="str">
        <f t="shared" si="397"/>
        <v>Quantrill, Cal</v>
      </c>
      <c r="T4378" s="9" t="str">
        <f t="shared" si="395"/>
        <v>Bowman     Pros</v>
      </c>
      <c r="U4378" s="9" t="str">
        <f>IFERROR(VLOOKUP(S4378,'Lookup '!B:D,3,FALSE)," ")</f>
        <v xml:space="preserve"> </v>
      </c>
      <c r="V4378" s="9" t="str">
        <f t="shared" si="396"/>
        <v>G</v>
      </c>
    </row>
    <row r="4379" spans="2:22" x14ac:dyDescent="0.25">
      <c r="B4379" t="s">
        <v>700</v>
      </c>
      <c r="C4379">
        <v>2018</v>
      </c>
      <c r="D4379" t="s">
        <v>666</v>
      </c>
      <c r="J4379" t="s">
        <v>683</v>
      </c>
      <c r="K4379" t="s">
        <v>3075</v>
      </c>
      <c r="L4379" t="s">
        <v>500</v>
      </c>
      <c r="M4379" t="s">
        <v>3076</v>
      </c>
      <c r="N4379" t="s">
        <v>463</v>
      </c>
      <c r="O4379" t="s">
        <v>388</v>
      </c>
      <c r="Q4379">
        <v>1</v>
      </c>
      <c r="R4379" s="4"/>
      <c r="S4379" s="9" t="str">
        <f t="shared" si="397"/>
        <v>Lee, Khalil</v>
      </c>
      <c r="T4379" s="9" t="str">
        <f t="shared" ref="T4379:T4442" si="398">CONCATENATE(D4379&amp;" "&amp;E4379&amp;" "&amp;F4379&amp;" "&amp;G4379&amp;" "&amp;H4379&amp;" "&amp;I4379&amp;J4379)</f>
        <v>Bowman     Pros</v>
      </c>
      <c r="U4379" s="9" t="str">
        <f>IFERROR(VLOOKUP(S4379,'Lookup '!B:D,3,FALSE)," ")</f>
        <v xml:space="preserve"> </v>
      </c>
      <c r="V4379" s="9" t="str">
        <f t="shared" si="396"/>
        <v>G</v>
      </c>
    </row>
    <row r="4380" spans="2:22" x14ac:dyDescent="0.25">
      <c r="B4380" t="s">
        <v>700</v>
      </c>
      <c r="C4380">
        <v>2018</v>
      </c>
      <c r="D4380" t="s">
        <v>666</v>
      </c>
      <c r="J4380" t="s">
        <v>683</v>
      </c>
      <c r="K4380" t="s">
        <v>1633</v>
      </c>
      <c r="L4380" t="s">
        <v>3077</v>
      </c>
      <c r="M4380" t="s">
        <v>1288</v>
      </c>
      <c r="N4380" t="s">
        <v>402</v>
      </c>
      <c r="O4380" t="s">
        <v>480</v>
      </c>
      <c r="Q4380">
        <v>1</v>
      </c>
      <c r="R4380" s="4"/>
      <c r="S4380" s="9" t="str">
        <f t="shared" si="397"/>
        <v>Chatham, CJ</v>
      </c>
      <c r="T4380" s="9" t="str">
        <f t="shared" si="398"/>
        <v>Bowman     Pros</v>
      </c>
      <c r="U4380" s="9" t="str">
        <f>IFERROR(VLOOKUP(S4380,'Lookup '!B:D,3,FALSE)," ")</f>
        <v xml:space="preserve"> </v>
      </c>
      <c r="V4380" s="9" t="str">
        <f t="shared" si="396"/>
        <v>G</v>
      </c>
    </row>
    <row r="4381" spans="2:22" x14ac:dyDescent="0.25">
      <c r="B4381" t="s">
        <v>700</v>
      </c>
      <c r="C4381">
        <v>2018</v>
      </c>
      <c r="D4381" t="s">
        <v>666</v>
      </c>
      <c r="J4381" t="s">
        <v>683</v>
      </c>
      <c r="K4381" t="s">
        <v>2161</v>
      </c>
      <c r="L4381" t="s">
        <v>2084</v>
      </c>
      <c r="M4381" t="s">
        <v>3078</v>
      </c>
      <c r="N4381" t="s">
        <v>443</v>
      </c>
      <c r="O4381" t="s">
        <v>388</v>
      </c>
      <c r="Q4381">
        <v>1</v>
      </c>
      <c r="R4381" s="4"/>
      <c r="S4381" s="9" t="str">
        <f t="shared" si="397"/>
        <v>Armenteros, Lazaro</v>
      </c>
      <c r="T4381" s="9" t="str">
        <f t="shared" si="398"/>
        <v>Bowman     Pros</v>
      </c>
      <c r="U4381" s="9" t="str">
        <f>IFERROR(VLOOKUP(S4381,'Lookup '!B:D,3,FALSE)," ")</f>
        <v xml:space="preserve"> </v>
      </c>
      <c r="V4381" s="9" t="str">
        <f t="shared" si="396"/>
        <v>G</v>
      </c>
    </row>
    <row r="4382" spans="2:22" x14ac:dyDescent="0.25">
      <c r="B4382" t="s">
        <v>700</v>
      </c>
      <c r="C4382">
        <v>2018</v>
      </c>
      <c r="D4382" t="s">
        <v>666</v>
      </c>
      <c r="J4382" t="s">
        <v>683</v>
      </c>
      <c r="K4382" t="s">
        <v>2164</v>
      </c>
      <c r="L4382" t="s">
        <v>1140</v>
      </c>
      <c r="M4382" t="s">
        <v>3079</v>
      </c>
      <c r="N4382" t="s">
        <v>391</v>
      </c>
      <c r="O4382" t="s">
        <v>388</v>
      </c>
      <c r="Q4382">
        <v>1</v>
      </c>
      <c r="R4382" s="4"/>
      <c r="S4382" s="9" t="str">
        <f t="shared" si="397"/>
        <v>Garcia, Jose Adolis</v>
      </c>
      <c r="T4382" s="9" t="str">
        <f t="shared" si="398"/>
        <v>Bowman     Pros</v>
      </c>
      <c r="U4382" s="9" t="str">
        <f>IFERROR(VLOOKUP(S4382,'Lookup '!B:D,3,FALSE)," ")</f>
        <v xml:space="preserve"> </v>
      </c>
      <c r="V4382" s="9" t="str">
        <f t="shared" si="396"/>
        <v>G</v>
      </c>
    </row>
    <row r="4383" spans="2:22" x14ac:dyDescent="0.25">
      <c r="B4383" t="s">
        <v>700</v>
      </c>
      <c r="C4383">
        <v>2018</v>
      </c>
      <c r="D4383" t="s">
        <v>666</v>
      </c>
      <c r="J4383" t="s">
        <v>683</v>
      </c>
      <c r="K4383" t="s">
        <v>2166</v>
      </c>
      <c r="L4383" t="s">
        <v>1296</v>
      </c>
      <c r="M4383" t="s">
        <v>2170</v>
      </c>
      <c r="N4383" t="s">
        <v>549</v>
      </c>
      <c r="O4383" t="s">
        <v>424</v>
      </c>
      <c r="Q4383">
        <v>1</v>
      </c>
      <c r="R4383" s="4"/>
      <c r="S4383" s="9" t="str">
        <f t="shared" si="397"/>
        <v>Guzman, Ronald</v>
      </c>
      <c r="T4383" s="9" t="str">
        <f t="shared" si="398"/>
        <v>Bowman     Pros</v>
      </c>
      <c r="U4383" s="9" t="str">
        <f>IFERROR(VLOOKUP(S4383,'Lookup '!B:D,3,FALSE)," ")</f>
        <v xml:space="preserve"> </v>
      </c>
      <c r="V4383" s="9" t="str">
        <f t="shared" si="396"/>
        <v>G</v>
      </c>
    </row>
    <row r="4384" spans="2:22" x14ac:dyDescent="0.25">
      <c r="B4384" t="s">
        <v>700</v>
      </c>
      <c r="C4384">
        <v>2018</v>
      </c>
      <c r="D4384" t="s">
        <v>666</v>
      </c>
      <c r="J4384" t="s">
        <v>683</v>
      </c>
      <c r="K4384" t="s">
        <v>1594</v>
      </c>
      <c r="L4384" t="s">
        <v>1145</v>
      </c>
      <c r="M4384" t="s">
        <v>747</v>
      </c>
      <c r="N4384" t="s">
        <v>391</v>
      </c>
      <c r="O4384" t="s">
        <v>382</v>
      </c>
      <c r="Q4384">
        <v>1</v>
      </c>
      <c r="R4384" s="4"/>
      <c r="S4384" s="9" t="str">
        <f t="shared" si="397"/>
        <v>Hicks, Jordan</v>
      </c>
      <c r="T4384" s="9" t="str">
        <f t="shared" si="398"/>
        <v>Bowman     Pros</v>
      </c>
      <c r="U4384" s="9" t="str">
        <f>IFERROR(VLOOKUP(S4384,'Lookup '!B:D,3,FALSE)," ")</f>
        <v xml:space="preserve"> </v>
      </c>
      <c r="V4384" s="9" t="str">
        <f t="shared" si="396"/>
        <v>G</v>
      </c>
    </row>
    <row r="4385" spans="2:22" x14ac:dyDescent="0.25">
      <c r="B4385" t="s">
        <v>700</v>
      </c>
      <c r="C4385">
        <v>2018</v>
      </c>
      <c r="D4385" t="s">
        <v>666</v>
      </c>
      <c r="J4385" t="s">
        <v>683</v>
      </c>
      <c r="K4385" t="s">
        <v>3080</v>
      </c>
      <c r="L4385" t="s">
        <v>3081</v>
      </c>
      <c r="M4385" t="s">
        <v>3082</v>
      </c>
      <c r="N4385" t="s">
        <v>532</v>
      </c>
      <c r="O4385" t="s">
        <v>382</v>
      </c>
      <c r="Q4385">
        <v>1</v>
      </c>
      <c r="R4385" s="4"/>
      <c r="S4385" s="9" t="str">
        <f t="shared" si="397"/>
        <v>Bukauskas, JB</v>
      </c>
      <c r="T4385" s="9" t="str">
        <f t="shared" si="398"/>
        <v>Bowman     Pros</v>
      </c>
      <c r="U4385" s="9" t="str">
        <f>IFERROR(VLOOKUP(S4385,'Lookup '!B:D,3,FALSE)," ")</f>
        <v xml:space="preserve"> </v>
      </c>
      <c r="V4385" s="9" t="str">
        <f t="shared" si="396"/>
        <v>G</v>
      </c>
    </row>
    <row r="4386" spans="2:22" x14ac:dyDescent="0.25">
      <c r="B4386" t="s">
        <v>700</v>
      </c>
      <c r="C4386">
        <v>2018</v>
      </c>
      <c r="D4386" t="s">
        <v>666</v>
      </c>
      <c r="J4386" t="s">
        <v>683</v>
      </c>
      <c r="K4386" t="s">
        <v>1597</v>
      </c>
      <c r="L4386" t="s">
        <v>3083</v>
      </c>
      <c r="M4386" t="s">
        <v>877</v>
      </c>
      <c r="N4386" t="s">
        <v>837</v>
      </c>
      <c r="O4386" t="s">
        <v>388</v>
      </c>
      <c r="Q4386">
        <v>1</v>
      </c>
      <c r="R4386" s="4"/>
      <c r="S4386" s="9" t="str">
        <f t="shared" si="397"/>
        <v>Lowe, Josh</v>
      </c>
      <c r="T4386" s="9" t="str">
        <f t="shared" si="398"/>
        <v>Bowman     Pros</v>
      </c>
      <c r="U4386" s="9" t="str">
        <f>IFERROR(VLOOKUP(S4386,'Lookup '!B:D,3,FALSE)," ")</f>
        <v xml:space="preserve"> </v>
      </c>
      <c r="V4386" s="9" t="str">
        <f t="shared" si="396"/>
        <v>G</v>
      </c>
    </row>
    <row r="4387" spans="2:22" x14ac:dyDescent="0.25">
      <c r="B4387" t="s">
        <v>700</v>
      </c>
      <c r="C4387">
        <v>2018</v>
      </c>
      <c r="D4387" t="s">
        <v>666</v>
      </c>
      <c r="J4387" t="s">
        <v>683</v>
      </c>
      <c r="K4387" t="s">
        <v>1602</v>
      </c>
      <c r="L4387" t="s">
        <v>3084</v>
      </c>
      <c r="M4387" t="s">
        <v>1377</v>
      </c>
      <c r="N4387" t="s">
        <v>456</v>
      </c>
      <c r="O4387" t="s">
        <v>382</v>
      </c>
      <c r="P4387">
        <f>$S$1-1994</f>
        <v>26</v>
      </c>
      <c r="Q4387">
        <v>1</v>
      </c>
      <c r="R4387" s="4"/>
      <c r="S4387" s="9" t="str">
        <f t="shared" si="397"/>
        <v>Burnes, Corbin</v>
      </c>
      <c r="T4387" s="9" t="str">
        <f t="shared" si="398"/>
        <v>Bowman     Pros</v>
      </c>
      <c r="U4387" s="9" t="str">
        <f>IFERROR(VLOOKUP(S4387,'Lookup '!B:D,3,FALSE)," ")</f>
        <v xml:space="preserve"> </v>
      </c>
      <c r="V4387" s="9" t="str">
        <f t="shared" ref="V4387:V4450" si="399">IF(R4387&gt;0.249,IF(R4387&gt;0.99,IF(R4387&gt;4.99,IF(R4387&gt;9.99,IF(R4387&gt;49.99,IF(R4387&gt;99.99,"A $100","B $50"),"C $10"),"D $5"),"E $1"),"F $.25"),"G")</f>
        <v>G</v>
      </c>
    </row>
    <row r="4388" spans="2:22" x14ac:dyDescent="0.25">
      <c r="B4388" t="s">
        <v>700</v>
      </c>
      <c r="C4388">
        <v>2018</v>
      </c>
      <c r="D4388" t="s">
        <v>666</v>
      </c>
      <c r="J4388" t="s">
        <v>683</v>
      </c>
      <c r="K4388" t="s">
        <v>3085</v>
      </c>
      <c r="L4388" t="s">
        <v>1578</v>
      </c>
      <c r="M4388" t="s">
        <v>1256</v>
      </c>
      <c r="N4388" t="s">
        <v>433</v>
      </c>
      <c r="O4388" t="s">
        <v>28</v>
      </c>
      <c r="Q4388">
        <v>1</v>
      </c>
      <c r="R4388" s="4"/>
      <c r="S4388" s="9" t="str">
        <f t="shared" si="397"/>
        <v>Stephenson, Tyler</v>
      </c>
      <c r="T4388" s="9" t="str">
        <f t="shared" si="398"/>
        <v>Bowman     Pros</v>
      </c>
      <c r="U4388" s="9" t="str">
        <f>IFERROR(VLOOKUP(S4388,'Lookup '!B:D,3,FALSE)," ")</f>
        <v xml:space="preserve"> </v>
      </c>
      <c r="V4388" s="9" t="str">
        <f t="shared" si="399"/>
        <v>G</v>
      </c>
    </row>
    <row r="4389" spans="2:22" x14ac:dyDescent="0.25">
      <c r="B4389" t="s">
        <v>700</v>
      </c>
      <c r="C4389">
        <v>2018</v>
      </c>
      <c r="D4389" t="s">
        <v>666</v>
      </c>
      <c r="J4389" t="s">
        <v>683</v>
      </c>
      <c r="K4389" t="s">
        <v>3020</v>
      </c>
      <c r="L4389" t="s">
        <v>3021</v>
      </c>
      <c r="M4389" t="s">
        <v>3022</v>
      </c>
      <c r="N4389" t="s">
        <v>417</v>
      </c>
      <c r="O4389" t="s">
        <v>388</v>
      </c>
      <c r="Q4389">
        <v>1</v>
      </c>
      <c r="R4389" s="4"/>
      <c r="S4389" s="9" t="str">
        <f t="shared" si="397"/>
        <v>Adell, Jo</v>
      </c>
      <c r="T4389" s="9" t="str">
        <f t="shared" si="398"/>
        <v>Bowman     Pros</v>
      </c>
      <c r="U4389" s="9" t="str">
        <f>IFERROR(VLOOKUP(S4389,'Lookup '!B:D,3,FALSE)," ")</f>
        <v xml:space="preserve"> </v>
      </c>
      <c r="V4389" s="9" t="str">
        <f t="shared" si="399"/>
        <v>G</v>
      </c>
    </row>
    <row r="4390" spans="2:22" x14ac:dyDescent="0.25">
      <c r="B4390" t="s">
        <v>700</v>
      </c>
      <c r="C4390">
        <v>2018</v>
      </c>
      <c r="D4390" t="s">
        <v>666</v>
      </c>
      <c r="J4390" t="s">
        <v>683</v>
      </c>
      <c r="K4390" t="s">
        <v>3086</v>
      </c>
      <c r="L4390" t="s">
        <v>472</v>
      </c>
      <c r="M4390" t="s">
        <v>3087</v>
      </c>
      <c r="N4390" t="s">
        <v>391</v>
      </c>
      <c r="O4390" t="s">
        <v>480</v>
      </c>
      <c r="Q4390">
        <v>1</v>
      </c>
      <c r="R4390" s="4"/>
      <c r="S4390" s="9" t="str">
        <f t="shared" si="397"/>
        <v>Perez, Delvin</v>
      </c>
      <c r="T4390" s="9" t="str">
        <f t="shared" si="398"/>
        <v>Bowman     Pros</v>
      </c>
      <c r="U4390" s="9" t="str">
        <f>IFERROR(VLOOKUP(S4390,'Lookup '!B:D,3,FALSE)," ")</f>
        <v xml:space="preserve"> </v>
      </c>
      <c r="V4390" s="9" t="str">
        <f t="shared" si="399"/>
        <v>G</v>
      </c>
    </row>
    <row r="4391" spans="2:22" x14ac:dyDescent="0.25">
      <c r="B4391" t="s">
        <v>700</v>
      </c>
      <c r="C4391">
        <v>2018</v>
      </c>
      <c r="D4391" t="s">
        <v>666</v>
      </c>
      <c r="J4391" t="s">
        <v>683</v>
      </c>
      <c r="K4391" t="s">
        <v>1606</v>
      </c>
      <c r="L4391" t="s">
        <v>2261</v>
      </c>
      <c r="M4391" t="s">
        <v>1084</v>
      </c>
      <c r="N4391" t="s">
        <v>443</v>
      </c>
      <c r="O4391" t="s">
        <v>382</v>
      </c>
      <c r="Q4391">
        <v>1</v>
      </c>
      <c r="R4391" s="4"/>
      <c r="S4391" s="9" t="str">
        <f t="shared" si="397"/>
        <v>Puk, AJ</v>
      </c>
      <c r="T4391" s="9" t="str">
        <f t="shared" si="398"/>
        <v>Bowman     Pros</v>
      </c>
      <c r="U4391" s="9" t="str">
        <f>IFERROR(VLOOKUP(S4391,'Lookup '!B:D,3,FALSE)," ")</f>
        <v xml:space="preserve"> </v>
      </c>
      <c r="V4391" s="9" t="str">
        <f t="shared" si="399"/>
        <v>G</v>
      </c>
    </row>
    <row r="4392" spans="2:22" x14ac:dyDescent="0.25">
      <c r="B4392" t="s">
        <v>700</v>
      </c>
      <c r="C4392">
        <v>2018</v>
      </c>
      <c r="D4392" t="s">
        <v>666</v>
      </c>
      <c r="J4392" t="s">
        <v>683</v>
      </c>
      <c r="K4392" t="s">
        <v>1609</v>
      </c>
      <c r="L4392" t="s">
        <v>1261</v>
      </c>
      <c r="M4392" t="s">
        <v>3088</v>
      </c>
      <c r="N4392" t="s">
        <v>405</v>
      </c>
      <c r="O4392" t="s">
        <v>388</v>
      </c>
      <c r="Q4392">
        <v>1</v>
      </c>
      <c r="R4392" s="4"/>
      <c r="S4392" s="9" t="str">
        <f t="shared" si="397"/>
        <v>Ramos, Heliot</v>
      </c>
      <c r="T4392" s="9" t="str">
        <f t="shared" si="398"/>
        <v>Bowman     Pros</v>
      </c>
      <c r="U4392" s="9" t="str">
        <f>IFERROR(VLOOKUP(S4392,'Lookup '!B:D,3,FALSE)," ")</f>
        <v xml:space="preserve"> </v>
      </c>
      <c r="V4392" s="9" t="str">
        <f t="shared" si="399"/>
        <v>G</v>
      </c>
    </row>
    <row r="4393" spans="2:22" x14ac:dyDescent="0.25">
      <c r="B4393" t="s">
        <v>700</v>
      </c>
      <c r="C4393">
        <v>2018</v>
      </c>
      <c r="D4393" t="s">
        <v>666</v>
      </c>
      <c r="J4393" t="s">
        <v>683</v>
      </c>
      <c r="K4393" t="s">
        <v>3089</v>
      </c>
      <c r="L4393" t="s">
        <v>698</v>
      </c>
      <c r="M4393" t="s">
        <v>353</v>
      </c>
      <c r="N4393" t="s">
        <v>420</v>
      </c>
      <c r="O4393" t="s">
        <v>424</v>
      </c>
      <c r="Q4393">
        <v>1</v>
      </c>
      <c r="R4393" s="4"/>
      <c r="S4393" s="9" t="str">
        <f t="shared" si="397"/>
        <v>Craig, Will</v>
      </c>
      <c r="T4393" s="9" t="str">
        <f t="shared" si="398"/>
        <v>Bowman     Pros</v>
      </c>
      <c r="U4393" s="9" t="str">
        <f>IFERROR(VLOOKUP(S4393,'Lookup '!B:D,3,FALSE)," ")</f>
        <v xml:space="preserve"> </v>
      </c>
      <c r="V4393" s="9" t="str">
        <f t="shared" si="399"/>
        <v>G</v>
      </c>
    </row>
    <row r="4394" spans="2:22" x14ac:dyDescent="0.25">
      <c r="B4394" t="s">
        <v>700</v>
      </c>
      <c r="C4394">
        <v>2018</v>
      </c>
      <c r="D4394" t="s">
        <v>666</v>
      </c>
      <c r="J4394" t="s">
        <v>683</v>
      </c>
      <c r="K4394" t="s">
        <v>1617</v>
      </c>
      <c r="L4394" t="s">
        <v>3090</v>
      </c>
      <c r="M4394" t="s">
        <v>1323</v>
      </c>
      <c r="N4394" t="s">
        <v>405</v>
      </c>
      <c r="O4394" t="s">
        <v>388</v>
      </c>
      <c r="P4394">
        <f>$S$1-1993</f>
        <v>27</v>
      </c>
      <c r="Q4394">
        <v>1</v>
      </c>
      <c r="R4394" s="4"/>
      <c r="S4394" s="9" t="str">
        <f t="shared" si="397"/>
        <v>Duggar, Steven</v>
      </c>
      <c r="T4394" s="9" t="str">
        <f t="shared" si="398"/>
        <v>Bowman     Pros</v>
      </c>
      <c r="U4394" s="9" t="str">
        <f>IFERROR(VLOOKUP(S4394,'Lookup '!B:D,3,FALSE)," ")</f>
        <v xml:space="preserve"> </v>
      </c>
      <c r="V4394" s="9" t="str">
        <f t="shared" si="399"/>
        <v>G</v>
      </c>
    </row>
    <row r="4395" spans="2:22" x14ac:dyDescent="0.25">
      <c r="B4395" t="s">
        <v>700</v>
      </c>
      <c r="C4395">
        <v>2018</v>
      </c>
      <c r="D4395" t="s">
        <v>666</v>
      </c>
      <c r="E4395" t="s">
        <v>1537</v>
      </c>
      <c r="J4395" t="s">
        <v>14</v>
      </c>
      <c r="K4395" t="s">
        <v>2190</v>
      </c>
      <c r="L4395" t="s">
        <v>3861</v>
      </c>
      <c r="M4395" t="s">
        <v>2170</v>
      </c>
      <c r="N4395" t="s">
        <v>423</v>
      </c>
      <c r="O4395" t="s">
        <v>388</v>
      </c>
      <c r="Q4395">
        <v>1</v>
      </c>
      <c r="R4395" s="4">
        <v>5</v>
      </c>
      <c r="S4395" s="9" t="str">
        <f t="shared" si="397"/>
        <v>Acuna Jr., Ronald</v>
      </c>
      <c r="T4395" s="9" t="str">
        <f t="shared" si="398"/>
        <v>Bowman Chrome Prospects    RC</v>
      </c>
      <c r="U4395" s="9" t="str">
        <f>IFERROR(VLOOKUP(S4395,'Lookup '!B:D,3,FALSE)," ")</f>
        <v xml:space="preserve"> </v>
      </c>
      <c r="V4395" s="9" t="str">
        <f t="shared" si="399"/>
        <v>D $5</v>
      </c>
    </row>
    <row r="4396" spans="2:22" x14ac:dyDescent="0.25">
      <c r="B4396" t="s">
        <v>700</v>
      </c>
      <c r="C4396">
        <v>2018</v>
      </c>
      <c r="D4396" t="s">
        <v>666</v>
      </c>
      <c r="E4396" t="s">
        <v>1537</v>
      </c>
      <c r="J4396" t="s">
        <v>683</v>
      </c>
      <c r="K4396" t="s">
        <v>3091</v>
      </c>
      <c r="L4396" t="s">
        <v>1057</v>
      </c>
      <c r="M4396" t="s">
        <v>447</v>
      </c>
      <c r="N4396" t="s">
        <v>451</v>
      </c>
      <c r="O4396" t="s">
        <v>382</v>
      </c>
      <c r="Q4396">
        <v>1</v>
      </c>
      <c r="R4396" s="4"/>
      <c r="S4396" s="9" t="str">
        <f t="shared" si="397"/>
        <v>Harvey, Hunter</v>
      </c>
      <c r="T4396" s="9" t="str">
        <f t="shared" si="398"/>
        <v>Bowman Chrome Prospects    Pros</v>
      </c>
      <c r="U4396" s="9" t="str">
        <f>IFERROR(VLOOKUP(S4396,'Lookup '!B:D,3,FALSE)," ")</f>
        <v xml:space="preserve"> </v>
      </c>
      <c r="V4396" s="9" t="str">
        <f t="shared" si="399"/>
        <v>G</v>
      </c>
    </row>
    <row r="4397" spans="2:22" x14ac:dyDescent="0.25">
      <c r="B4397" t="s">
        <v>700</v>
      </c>
      <c r="C4397">
        <v>2018</v>
      </c>
      <c r="D4397" t="s">
        <v>666</v>
      </c>
      <c r="E4397" t="s">
        <v>1537</v>
      </c>
      <c r="J4397" t="s">
        <v>683</v>
      </c>
      <c r="K4397" t="s">
        <v>3092</v>
      </c>
      <c r="L4397" t="s">
        <v>3031</v>
      </c>
      <c r="M4397" t="s">
        <v>350</v>
      </c>
      <c r="N4397" t="s">
        <v>966</v>
      </c>
      <c r="O4397" t="s">
        <v>480</v>
      </c>
      <c r="P4397">
        <f>2019-1997</f>
        <v>22</v>
      </c>
      <c r="Q4397">
        <v>1</v>
      </c>
      <c r="R4397" s="4"/>
      <c r="S4397" s="9" t="str">
        <f t="shared" si="397"/>
        <v>Kieboom, Carter</v>
      </c>
      <c r="T4397" s="9" t="str">
        <f t="shared" si="398"/>
        <v>Bowman Chrome Prospects    Pros</v>
      </c>
      <c r="U4397" s="9" t="str">
        <f>IFERROR(VLOOKUP(S4397,'Lookup '!B:D,3,FALSE)," ")</f>
        <v xml:space="preserve"> </v>
      </c>
      <c r="V4397" s="9" t="str">
        <f t="shared" si="399"/>
        <v>G</v>
      </c>
    </row>
    <row r="4398" spans="2:22" x14ac:dyDescent="0.25">
      <c r="B4398" t="s">
        <v>700</v>
      </c>
      <c r="C4398">
        <v>2018</v>
      </c>
      <c r="D4398" t="s">
        <v>666</v>
      </c>
      <c r="E4398" t="s">
        <v>1537</v>
      </c>
      <c r="J4398" t="s">
        <v>683</v>
      </c>
      <c r="K4398" t="s">
        <v>3093</v>
      </c>
      <c r="L4398" t="s">
        <v>409</v>
      </c>
      <c r="M4398" t="s">
        <v>949</v>
      </c>
      <c r="N4398" t="s">
        <v>837</v>
      </c>
      <c r="O4398" t="s">
        <v>388</v>
      </c>
      <c r="Q4398">
        <v>1</v>
      </c>
      <c r="R4398" s="4"/>
      <c r="S4398" s="9" t="str">
        <f t="shared" si="397"/>
        <v>Williams, Justin</v>
      </c>
      <c r="T4398" s="9" t="str">
        <f t="shared" si="398"/>
        <v>Bowman Chrome Prospects    Pros</v>
      </c>
      <c r="U4398" s="9" t="str">
        <f>IFERROR(VLOOKUP(S4398,'Lookup '!B:D,3,FALSE)," ")</f>
        <v xml:space="preserve"> </v>
      </c>
      <c r="V4398" s="9" t="str">
        <f t="shared" si="399"/>
        <v>G</v>
      </c>
    </row>
    <row r="4399" spans="2:22" x14ac:dyDescent="0.25">
      <c r="B4399" t="s">
        <v>700</v>
      </c>
      <c r="C4399">
        <v>2018</v>
      </c>
      <c r="D4399" t="s">
        <v>666</v>
      </c>
      <c r="E4399" t="s">
        <v>1537</v>
      </c>
      <c r="J4399" t="s">
        <v>683</v>
      </c>
      <c r="K4399" t="s">
        <v>2198</v>
      </c>
      <c r="L4399" t="s">
        <v>3094</v>
      </c>
      <c r="M4399" t="s">
        <v>704</v>
      </c>
      <c r="N4399" t="s">
        <v>509</v>
      </c>
      <c r="O4399" t="s">
        <v>382</v>
      </c>
      <c r="Q4399">
        <v>1</v>
      </c>
      <c r="R4399" s="4"/>
      <c r="S4399" s="9" t="str">
        <f t="shared" si="397"/>
        <v>Hatch, Thomas</v>
      </c>
      <c r="T4399" s="9" t="str">
        <f t="shared" si="398"/>
        <v>Bowman Chrome Prospects    Pros</v>
      </c>
      <c r="U4399" s="9" t="str">
        <f>IFERROR(VLOOKUP(S4399,'Lookup '!B:D,3,FALSE)," ")</f>
        <v xml:space="preserve"> </v>
      </c>
      <c r="V4399" s="9" t="str">
        <f t="shared" si="399"/>
        <v>G</v>
      </c>
    </row>
    <row r="4400" spans="2:22" x14ac:dyDescent="0.25">
      <c r="B4400" t="s">
        <v>700</v>
      </c>
      <c r="C4400">
        <v>2018</v>
      </c>
      <c r="D4400" t="s">
        <v>666</v>
      </c>
      <c r="E4400" t="s">
        <v>1537</v>
      </c>
      <c r="J4400" t="s">
        <v>683</v>
      </c>
      <c r="K4400" t="s">
        <v>3095</v>
      </c>
      <c r="L4400" t="s">
        <v>3096</v>
      </c>
      <c r="M4400" t="s">
        <v>1346</v>
      </c>
      <c r="N4400" t="s">
        <v>781</v>
      </c>
      <c r="O4400" t="s">
        <v>388</v>
      </c>
      <c r="Q4400">
        <v>1</v>
      </c>
      <c r="R4400" s="4"/>
      <c r="S4400" s="9" t="str">
        <f t="shared" si="397"/>
        <v>Hilliard, Sam</v>
      </c>
      <c r="T4400" s="9" t="str">
        <f t="shared" si="398"/>
        <v>Bowman Chrome Prospects    Pros</v>
      </c>
      <c r="U4400" s="9" t="str">
        <f>IFERROR(VLOOKUP(S4400,'Lookup '!B:D,3,FALSE)," ")</f>
        <v xml:space="preserve"> </v>
      </c>
      <c r="V4400" s="9" t="str">
        <f t="shared" si="399"/>
        <v>G</v>
      </c>
    </row>
    <row r="4401" spans="2:22" x14ac:dyDescent="0.25">
      <c r="B4401" t="s">
        <v>700</v>
      </c>
      <c r="C4401">
        <v>2018</v>
      </c>
      <c r="D4401" t="s">
        <v>666</v>
      </c>
      <c r="E4401" t="s">
        <v>1537</v>
      </c>
      <c r="J4401" t="s">
        <v>683</v>
      </c>
      <c r="K4401" t="s">
        <v>3097</v>
      </c>
      <c r="L4401" t="s">
        <v>3098</v>
      </c>
      <c r="M4401" t="s">
        <v>748</v>
      </c>
      <c r="N4401" t="s">
        <v>837</v>
      </c>
      <c r="O4401" t="s">
        <v>382</v>
      </c>
      <c r="Q4401">
        <v>1</v>
      </c>
      <c r="R4401" s="4"/>
      <c r="S4401" s="9" t="str">
        <f t="shared" si="397"/>
        <v>Mercado, Michael</v>
      </c>
      <c r="T4401" s="9" t="str">
        <f t="shared" si="398"/>
        <v>Bowman Chrome Prospects    Pros</v>
      </c>
      <c r="U4401" s="9" t="str">
        <f>IFERROR(VLOOKUP(S4401,'Lookup '!B:D,3,FALSE)," ")</f>
        <v xml:space="preserve"> </v>
      </c>
      <c r="V4401" s="9" t="str">
        <f t="shared" si="399"/>
        <v>G</v>
      </c>
    </row>
    <row r="4402" spans="2:22" x14ac:dyDescent="0.25">
      <c r="B4402" t="s">
        <v>700</v>
      </c>
      <c r="C4402">
        <v>2018</v>
      </c>
      <c r="D4402" t="s">
        <v>666</v>
      </c>
      <c r="E4402" t="s">
        <v>1537</v>
      </c>
      <c r="J4402" t="s">
        <v>683</v>
      </c>
      <c r="K4402" t="s">
        <v>3099</v>
      </c>
      <c r="L4402" t="s">
        <v>514</v>
      </c>
      <c r="M4402" t="s">
        <v>353</v>
      </c>
      <c r="N4402" t="s">
        <v>394</v>
      </c>
      <c r="O4402" t="s">
        <v>28</v>
      </c>
      <c r="Q4402">
        <v>1</v>
      </c>
      <c r="R4402" s="4"/>
      <c r="S4402" s="9" t="str">
        <f t="shared" si="397"/>
        <v>Smith, Will</v>
      </c>
      <c r="T4402" s="9" t="str">
        <f t="shared" si="398"/>
        <v>Bowman Chrome Prospects    Pros</v>
      </c>
      <c r="U4402" s="9" t="str">
        <f>IFERROR(VLOOKUP(S4402,'Lookup '!B:D,3,FALSE)," ")</f>
        <v xml:space="preserve"> </v>
      </c>
      <c r="V4402" s="9" t="str">
        <f t="shared" si="399"/>
        <v>G</v>
      </c>
    </row>
    <row r="4403" spans="2:22" x14ac:dyDescent="0.25">
      <c r="B4403" t="s">
        <v>700</v>
      </c>
      <c r="C4403">
        <v>2018</v>
      </c>
      <c r="D4403" t="s">
        <v>666</v>
      </c>
      <c r="E4403" t="s">
        <v>1537</v>
      </c>
      <c r="J4403" t="s">
        <v>683</v>
      </c>
      <c r="K4403" t="s">
        <v>3100</v>
      </c>
      <c r="L4403" t="s">
        <v>1371</v>
      </c>
      <c r="M4403" t="s">
        <v>2961</v>
      </c>
      <c r="N4403" t="s">
        <v>554</v>
      </c>
      <c r="O4403" t="s">
        <v>424</v>
      </c>
      <c r="Q4403">
        <v>1</v>
      </c>
      <c r="R4403" s="4"/>
      <c r="S4403" s="9" t="str">
        <f t="shared" si="397"/>
        <v>Bradley, Bobby</v>
      </c>
      <c r="T4403" s="9" t="str">
        <f t="shared" si="398"/>
        <v>Bowman Chrome Prospects    Pros</v>
      </c>
      <c r="U4403" s="9" t="str">
        <f>IFERROR(VLOOKUP(S4403,'Lookup '!B:D,3,FALSE)," ")</f>
        <v xml:space="preserve"> </v>
      </c>
      <c r="V4403" s="9" t="str">
        <f t="shared" si="399"/>
        <v>G</v>
      </c>
    </row>
    <row r="4404" spans="2:22" x14ac:dyDescent="0.25">
      <c r="B4404" t="s">
        <v>700</v>
      </c>
      <c r="C4404">
        <v>2018</v>
      </c>
      <c r="D4404" t="s">
        <v>666</v>
      </c>
      <c r="E4404" t="s">
        <v>1537</v>
      </c>
      <c r="J4404" t="s">
        <v>683</v>
      </c>
      <c r="K4404" t="s">
        <v>1650</v>
      </c>
      <c r="L4404" t="s">
        <v>489</v>
      </c>
      <c r="M4404" t="s">
        <v>3035</v>
      </c>
      <c r="N4404" t="s">
        <v>381</v>
      </c>
      <c r="O4404" t="s">
        <v>388</v>
      </c>
      <c r="Q4404">
        <v>1</v>
      </c>
      <c r="R4404" s="4"/>
      <c r="S4404" s="9" t="str">
        <f t="shared" si="397"/>
        <v>Randolph, Cornelius</v>
      </c>
      <c r="T4404" s="9" t="str">
        <f t="shared" si="398"/>
        <v>Bowman Chrome Prospects    Pros</v>
      </c>
      <c r="U4404" s="9" t="str">
        <f>IFERROR(VLOOKUP(S4404,'Lookup '!B:D,3,FALSE)," ")</f>
        <v xml:space="preserve"> </v>
      </c>
      <c r="V4404" s="9" t="str">
        <f t="shared" si="399"/>
        <v>G</v>
      </c>
    </row>
    <row r="4405" spans="2:22" x14ac:dyDescent="0.25">
      <c r="B4405" t="s">
        <v>700</v>
      </c>
      <c r="C4405">
        <v>2018</v>
      </c>
      <c r="D4405" t="s">
        <v>666</v>
      </c>
      <c r="E4405" t="s">
        <v>1537</v>
      </c>
      <c r="J4405" t="s">
        <v>683</v>
      </c>
      <c r="K4405" t="s">
        <v>2204</v>
      </c>
      <c r="L4405" t="s">
        <v>3101</v>
      </c>
      <c r="M4405" t="s">
        <v>1548</v>
      </c>
      <c r="N4405" t="s">
        <v>425</v>
      </c>
      <c r="O4405" t="s">
        <v>382</v>
      </c>
      <c r="Q4405">
        <v>1</v>
      </c>
      <c r="R4405" s="4"/>
      <c r="S4405" s="9" t="str">
        <f t="shared" si="397"/>
        <v>Acevedo, Domingo</v>
      </c>
      <c r="T4405" s="9" t="str">
        <f t="shared" si="398"/>
        <v>Bowman Chrome Prospects    Pros</v>
      </c>
      <c r="U4405" s="9" t="str">
        <f>IFERROR(VLOOKUP(S4405,'Lookup '!B:D,3,FALSE)," ")</f>
        <v xml:space="preserve"> </v>
      </c>
      <c r="V4405" s="9" t="str">
        <f t="shared" si="399"/>
        <v>G</v>
      </c>
    </row>
    <row r="4406" spans="2:22" x14ac:dyDescent="0.25">
      <c r="B4406" t="s">
        <v>700</v>
      </c>
      <c r="C4406">
        <v>2018</v>
      </c>
      <c r="D4406" t="s">
        <v>666</v>
      </c>
      <c r="E4406" t="s">
        <v>1537</v>
      </c>
      <c r="J4406" t="s">
        <v>683</v>
      </c>
      <c r="K4406" t="s">
        <v>3102</v>
      </c>
      <c r="L4406" t="s">
        <v>3037</v>
      </c>
      <c r="M4406" t="s">
        <v>877</v>
      </c>
      <c r="N4406" t="s">
        <v>402</v>
      </c>
      <c r="O4406" t="s">
        <v>424</v>
      </c>
      <c r="Q4406">
        <v>1</v>
      </c>
      <c r="R4406" s="4"/>
      <c r="S4406" s="9" t="str">
        <f t="shared" si="397"/>
        <v>Ockimey, Josh</v>
      </c>
      <c r="T4406" s="9" t="str">
        <f t="shared" si="398"/>
        <v>Bowman Chrome Prospects    Pros</v>
      </c>
      <c r="U4406" s="9" t="str">
        <f>IFERROR(VLOOKUP(S4406,'Lookup '!B:D,3,FALSE)," ")</f>
        <v xml:space="preserve"> </v>
      </c>
      <c r="V4406" s="9" t="str">
        <f t="shared" si="399"/>
        <v>G</v>
      </c>
    </row>
    <row r="4407" spans="2:22" x14ac:dyDescent="0.25">
      <c r="B4407" t="s">
        <v>700</v>
      </c>
      <c r="C4407">
        <v>2018</v>
      </c>
      <c r="D4407" t="s">
        <v>666</v>
      </c>
      <c r="E4407" t="s">
        <v>1537</v>
      </c>
      <c r="J4407" t="s">
        <v>683</v>
      </c>
      <c r="K4407" t="s">
        <v>3103</v>
      </c>
      <c r="L4407" t="s">
        <v>901</v>
      </c>
      <c r="M4407" t="s">
        <v>3104</v>
      </c>
      <c r="N4407" t="s">
        <v>430</v>
      </c>
      <c r="O4407" t="s">
        <v>382</v>
      </c>
      <c r="Q4407">
        <v>1</v>
      </c>
      <c r="R4407" s="4"/>
      <c r="S4407" s="9" t="str">
        <f t="shared" si="397"/>
        <v>Molina, Marcos</v>
      </c>
      <c r="T4407" s="9" t="str">
        <f t="shared" si="398"/>
        <v>Bowman Chrome Prospects    Pros</v>
      </c>
      <c r="U4407" s="9" t="str">
        <f>IFERROR(VLOOKUP(S4407,'Lookup '!B:D,3,FALSE)," ")</f>
        <v xml:space="preserve"> </v>
      </c>
      <c r="V4407" s="9" t="str">
        <f t="shared" si="399"/>
        <v>G</v>
      </c>
    </row>
    <row r="4408" spans="2:22" x14ac:dyDescent="0.25">
      <c r="B4408" t="s">
        <v>700</v>
      </c>
      <c r="C4408">
        <v>2018</v>
      </c>
      <c r="D4408" t="s">
        <v>666</v>
      </c>
      <c r="E4408" t="s">
        <v>1537</v>
      </c>
      <c r="J4408" t="s">
        <v>683</v>
      </c>
      <c r="K4408" t="s">
        <v>1652</v>
      </c>
      <c r="L4408" t="s">
        <v>2257</v>
      </c>
      <c r="M4408" t="s">
        <v>761</v>
      </c>
      <c r="N4408" t="s">
        <v>420</v>
      </c>
      <c r="O4408" t="s">
        <v>382</v>
      </c>
      <c r="Q4408">
        <v>1</v>
      </c>
      <c r="R4408" s="4"/>
      <c r="S4408" s="9" t="str">
        <f t="shared" si="397"/>
        <v>Keller, Mitch</v>
      </c>
      <c r="T4408" s="9" t="str">
        <f t="shared" si="398"/>
        <v>Bowman Chrome Prospects    Pros</v>
      </c>
      <c r="U4408" s="9" t="str">
        <f>IFERROR(VLOOKUP(S4408,'Lookup '!B:D,3,FALSE)," ")</f>
        <v xml:space="preserve"> </v>
      </c>
      <c r="V4408" s="9" t="str">
        <f t="shared" si="399"/>
        <v>G</v>
      </c>
    </row>
    <row r="4409" spans="2:22" x14ac:dyDescent="0.25">
      <c r="B4409" t="s">
        <v>700</v>
      </c>
      <c r="C4409">
        <v>2018</v>
      </c>
      <c r="D4409" t="s">
        <v>666</v>
      </c>
      <c r="E4409" t="s">
        <v>1537</v>
      </c>
      <c r="J4409" t="s">
        <v>683</v>
      </c>
      <c r="K4409" t="s">
        <v>3105</v>
      </c>
      <c r="L4409" t="s">
        <v>1280</v>
      </c>
      <c r="M4409" t="s">
        <v>1227</v>
      </c>
      <c r="N4409" t="s">
        <v>782</v>
      </c>
      <c r="O4409" t="s">
        <v>382</v>
      </c>
      <c r="Q4409">
        <v>1</v>
      </c>
      <c r="R4409" s="4"/>
      <c r="S4409" s="9" t="str">
        <f t="shared" si="397"/>
        <v>Garrett, Braxton</v>
      </c>
      <c r="T4409" s="9" t="str">
        <f t="shared" si="398"/>
        <v>Bowman Chrome Prospects    Pros</v>
      </c>
      <c r="U4409" s="9" t="str">
        <f>IFERROR(VLOOKUP(S4409,'Lookup '!B:D,3,FALSE)," ")</f>
        <v xml:space="preserve"> </v>
      </c>
      <c r="V4409" s="9" t="str">
        <f t="shared" si="399"/>
        <v>G</v>
      </c>
    </row>
    <row r="4410" spans="2:22" x14ac:dyDescent="0.25">
      <c r="B4410" t="s">
        <v>700</v>
      </c>
      <c r="C4410">
        <v>2018</v>
      </c>
      <c r="D4410" t="s">
        <v>666</v>
      </c>
      <c r="E4410" t="s">
        <v>1537</v>
      </c>
      <c r="J4410" t="s">
        <v>683</v>
      </c>
      <c r="K4410" t="s">
        <v>1654</v>
      </c>
      <c r="L4410" t="s">
        <v>1582</v>
      </c>
      <c r="M4410" t="s">
        <v>963</v>
      </c>
      <c r="N4410" t="s">
        <v>443</v>
      </c>
      <c r="O4410" t="s">
        <v>382</v>
      </c>
      <c r="Q4410">
        <v>1</v>
      </c>
      <c r="R4410" s="4"/>
      <c r="S4410" s="9" t="str">
        <f t="shared" si="397"/>
        <v>Kaprielian, James</v>
      </c>
      <c r="T4410" s="9" t="str">
        <f t="shared" si="398"/>
        <v>Bowman Chrome Prospects    Pros</v>
      </c>
      <c r="U4410" s="9" t="str">
        <f>IFERROR(VLOOKUP(S4410,'Lookup '!B:D,3,FALSE)," ")</f>
        <v xml:space="preserve"> </v>
      </c>
      <c r="V4410" s="9" t="str">
        <f t="shared" si="399"/>
        <v>G</v>
      </c>
    </row>
    <row r="4411" spans="2:22" x14ac:dyDescent="0.25">
      <c r="B4411" t="s">
        <v>700</v>
      </c>
      <c r="C4411">
        <v>2018</v>
      </c>
      <c r="D4411" t="s">
        <v>666</v>
      </c>
      <c r="E4411" t="s">
        <v>1537</v>
      </c>
      <c r="J4411" t="s">
        <v>683</v>
      </c>
      <c r="K4411" t="s">
        <v>1658</v>
      </c>
      <c r="L4411" t="s">
        <v>3041</v>
      </c>
      <c r="M4411" t="s">
        <v>3042</v>
      </c>
      <c r="N4411" t="s">
        <v>394</v>
      </c>
      <c r="O4411" t="s">
        <v>424</v>
      </c>
      <c r="Q4411">
        <v>1</v>
      </c>
      <c r="R4411" s="4"/>
      <c r="S4411" s="9" t="str">
        <f t="shared" si="397"/>
        <v>Isabel, Ibandel</v>
      </c>
      <c r="T4411" s="9" t="str">
        <f t="shared" si="398"/>
        <v>Bowman Chrome Prospects    Pros</v>
      </c>
      <c r="U4411" s="9" t="str">
        <f>IFERROR(VLOOKUP(S4411,'Lookup '!B:D,3,FALSE)," ")</f>
        <v xml:space="preserve"> </v>
      </c>
      <c r="V4411" s="9" t="str">
        <f t="shared" si="399"/>
        <v>G</v>
      </c>
    </row>
    <row r="4412" spans="2:22" x14ac:dyDescent="0.25">
      <c r="B4412" t="s">
        <v>700</v>
      </c>
      <c r="C4412">
        <v>2018</v>
      </c>
      <c r="D4412" t="s">
        <v>666</v>
      </c>
      <c r="E4412" t="s">
        <v>1537</v>
      </c>
      <c r="J4412" t="s">
        <v>683</v>
      </c>
      <c r="K4412" t="s">
        <v>3106</v>
      </c>
      <c r="L4412" t="s">
        <v>1342</v>
      </c>
      <c r="M4412" t="s">
        <v>447</v>
      </c>
      <c r="N4412" t="s">
        <v>433</v>
      </c>
      <c r="O4412" t="s">
        <v>382</v>
      </c>
      <c r="P4412">
        <f>$S$1-1999</f>
        <v>21</v>
      </c>
      <c r="Q4412">
        <v>1</v>
      </c>
      <c r="R4412" s="4"/>
      <c r="S4412" s="9" t="str">
        <f t="shared" si="397"/>
        <v>Greene, Hunter</v>
      </c>
      <c r="T4412" s="9" t="str">
        <f t="shared" si="398"/>
        <v>Bowman Chrome Prospects    Pros</v>
      </c>
      <c r="U4412" s="9" t="str">
        <f>IFERROR(VLOOKUP(S4412,'Lookup '!B:D,3,FALSE)," ")</f>
        <v xml:space="preserve"> </v>
      </c>
      <c r="V4412" s="9" t="str">
        <f t="shared" si="399"/>
        <v>G</v>
      </c>
    </row>
    <row r="4413" spans="2:22" x14ac:dyDescent="0.25">
      <c r="B4413" t="s">
        <v>700</v>
      </c>
      <c r="C4413">
        <v>2018</v>
      </c>
      <c r="D4413" t="s">
        <v>666</v>
      </c>
      <c r="E4413" t="s">
        <v>1537</v>
      </c>
      <c r="J4413" t="s">
        <v>683</v>
      </c>
      <c r="K4413" t="s">
        <v>3107</v>
      </c>
      <c r="L4413" t="s">
        <v>1894</v>
      </c>
      <c r="M4413" t="s">
        <v>404</v>
      </c>
      <c r="N4413" t="s">
        <v>966</v>
      </c>
      <c r="O4413" t="s">
        <v>388</v>
      </c>
      <c r="Q4413">
        <v>1</v>
      </c>
      <c r="R4413" s="4">
        <v>5</v>
      </c>
      <c r="S4413" s="9" t="str">
        <f t="shared" si="397"/>
        <v>Soto, Juan</v>
      </c>
      <c r="T4413" s="9" t="str">
        <f t="shared" si="398"/>
        <v>Bowman Chrome Prospects    Pros</v>
      </c>
      <c r="U4413" s="9" t="str">
        <f>IFERROR(VLOOKUP(S4413,'Lookup '!B:D,3,FALSE)," ")</f>
        <v xml:space="preserve"> </v>
      </c>
      <c r="V4413" s="9" t="str">
        <f t="shared" si="399"/>
        <v>D $5</v>
      </c>
    </row>
    <row r="4414" spans="2:22" x14ac:dyDescent="0.25">
      <c r="B4414" t="s">
        <v>700</v>
      </c>
      <c r="C4414">
        <v>2018</v>
      </c>
      <c r="D4414" t="s">
        <v>666</v>
      </c>
      <c r="E4414" t="s">
        <v>1537</v>
      </c>
      <c r="J4414" t="s">
        <v>683</v>
      </c>
      <c r="K4414" t="s">
        <v>3108</v>
      </c>
      <c r="L4414" t="s">
        <v>1115</v>
      </c>
      <c r="M4414" t="s">
        <v>839</v>
      </c>
      <c r="N4414" t="s">
        <v>782</v>
      </c>
      <c r="O4414" t="s">
        <v>388</v>
      </c>
      <c r="Q4414">
        <v>1</v>
      </c>
      <c r="R4414" s="4"/>
      <c r="S4414" s="9" t="str">
        <f t="shared" si="397"/>
        <v>Miller, Brian</v>
      </c>
      <c r="T4414" s="9" t="str">
        <f t="shared" si="398"/>
        <v>Bowman Chrome Prospects    Pros</v>
      </c>
      <c r="U4414" s="9" t="str">
        <f>IFERROR(VLOOKUP(S4414,'Lookup '!B:D,3,FALSE)," ")</f>
        <v xml:space="preserve"> </v>
      </c>
      <c r="V4414" s="9" t="str">
        <f t="shared" si="399"/>
        <v>G</v>
      </c>
    </row>
    <row r="4415" spans="2:22" x14ac:dyDescent="0.25">
      <c r="B4415" t="s">
        <v>700</v>
      </c>
      <c r="C4415">
        <v>2018</v>
      </c>
      <c r="D4415" t="s">
        <v>666</v>
      </c>
      <c r="E4415" t="s">
        <v>1537</v>
      </c>
      <c r="J4415" t="s">
        <v>14</v>
      </c>
      <c r="K4415" t="s">
        <v>1662</v>
      </c>
      <c r="L4415" t="s">
        <v>1235</v>
      </c>
      <c r="M4415" t="s">
        <v>836</v>
      </c>
      <c r="N4415" t="s">
        <v>381</v>
      </c>
      <c r="O4415" t="s">
        <v>398</v>
      </c>
      <c r="Q4415">
        <v>1</v>
      </c>
      <c r="R4415" s="4"/>
      <c r="S4415" s="9" t="str">
        <f t="shared" si="397"/>
        <v>Kingery, Scott</v>
      </c>
      <c r="T4415" s="9" t="str">
        <f t="shared" si="398"/>
        <v>Bowman Chrome Prospects    RC</v>
      </c>
      <c r="U4415" s="9" t="str">
        <f>IFERROR(VLOOKUP(S4415,'Lookup '!B:D,3,FALSE)," ")</f>
        <v xml:space="preserve"> </v>
      </c>
      <c r="V4415" s="9" t="str">
        <f t="shared" si="399"/>
        <v>G</v>
      </c>
    </row>
    <row r="4416" spans="2:22" x14ac:dyDescent="0.25">
      <c r="B4416" t="s">
        <v>700</v>
      </c>
      <c r="C4416">
        <v>2018</v>
      </c>
      <c r="D4416" t="s">
        <v>666</v>
      </c>
      <c r="E4416" t="s">
        <v>1537</v>
      </c>
      <c r="J4416" t="s">
        <v>683</v>
      </c>
      <c r="K4416" t="s">
        <v>3109</v>
      </c>
      <c r="L4416" t="s">
        <v>1334</v>
      </c>
      <c r="M4416" t="s">
        <v>748</v>
      </c>
      <c r="N4416" t="s">
        <v>446</v>
      </c>
      <c r="O4416" t="s">
        <v>382</v>
      </c>
      <c r="Q4416">
        <v>1</v>
      </c>
      <c r="R4416" s="4"/>
      <c r="S4416" s="9" t="str">
        <f t="shared" si="397"/>
        <v>Baez, Michael</v>
      </c>
      <c r="T4416" s="9" t="str">
        <f t="shared" si="398"/>
        <v>Bowman Chrome Prospects    Pros</v>
      </c>
      <c r="U4416" s="9" t="str">
        <f>IFERROR(VLOOKUP(S4416,'Lookup '!B:D,3,FALSE)," ")</f>
        <v xml:space="preserve"> </v>
      </c>
      <c r="V4416" s="9" t="str">
        <f t="shared" si="399"/>
        <v>G</v>
      </c>
    </row>
    <row r="4417" spans="2:22" x14ac:dyDescent="0.25">
      <c r="B4417" t="s">
        <v>700</v>
      </c>
      <c r="C4417">
        <v>2018</v>
      </c>
      <c r="D4417" t="s">
        <v>666</v>
      </c>
      <c r="E4417" t="s">
        <v>1537</v>
      </c>
      <c r="J4417" t="s">
        <v>683</v>
      </c>
      <c r="K4417" t="s">
        <v>3110</v>
      </c>
      <c r="L4417" t="s">
        <v>3047</v>
      </c>
      <c r="M4417" t="s">
        <v>1671</v>
      </c>
      <c r="N4417" t="s">
        <v>837</v>
      </c>
      <c r="O4417" t="s">
        <v>3048</v>
      </c>
      <c r="Q4417">
        <v>1</v>
      </c>
      <c r="R4417" s="4"/>
      <c r="S4417" s="9" t="str">
        <f t="shared" si="397"/>
        <v>McKay, Brendan</v>
      </c>
      <c r="T4417" s="9" t="str">
        <f t="shared" si="398"/>
        <v>Bowman Chrome Prospects    Pros</v>
      </c>
      <c r="U4417" s="9" t="str">
        <f>IFERROR(VLOOKUP(S4417,'Lookup '!B:D,3,FALSE)," ")</f>
        <v xml:space="preserve"> </v>
      </c>
      <c r="V4417" s="9" t="str">
        <f t="shared" si="399"/>
        <v>G</v>
      </c>
    </row>
    <row r="4418" spans="2:22" x14ac:dyDescent="0.25">
      <c r="B4418" t="s">
        <v>700</v>
      </c>
      <c r="C4418">
        <v>2018</v>
      </c>
      <c r="D4418" t="s">
        <v>666</v>
      </c>
      <c r="E4418" t="s">
        <v>1537</v>
      </c>
      <c r="J4418" t="s">
        <v>683</v>
      </c>
      <c r="K4418" t="s">
        <v>2221</v>
      </c>
      <c r="L4418" t="s">
        <v>705</v>
      </c>
      <c r="M4418" t="s">
        <v>3050</v>
      </c>
      <c r="N4418" t="s">
        <v>782</v>
      </c>
      <c r="O4418" t="s">
        <v>382</v>
      </c>
      <c r="Q4418">
        <v>1</v>
      </c>
      <c r="R4418" s="4"/>
      <c r="S4418" s="9" t="str">
        <f t="shared" si="397"/>
        <v>Gonzalez, Merandy</v>
      </c>
      <c r="T4418" s="9" t="str">
        <f t="shared" si="398"/>
        <v>Bowman Chrome Prospects    Pros</v>
      </c>
      <c r="U4418" s="9" t="str">
        <f>IFERROR(VLOOKUP(S4418,'Lookup '!B:D,3,FALSE)," ")</f>
        <v xml:space="preserve"> </v>
      </c>
      <c r="V4418" s="9" t="str">
        <f t="shared" si="399"/>
        <v>G</v>
      </c>
    </row>
    <row r="4419" spans="2:22" x14ac:dyDescent="0.25">
      <c r="B4419" t="s">
        <v>700</v>
      </c>
      <c r="C4419">
        <v>2018</v>
      </c>
      <c r="D4419" t="s">
        <v>666</v>
      </c>
      <c r="E4419" t="s">
        <v>1537</v>
      </c>
      <c r="J4419" t="s">
        <v>683</v>
      </c>
      <c r="K4419" t="s">
        <v>3111</v>
      </c>
      <c r="L4419" t="s">
        <v>3051</v>
      </c>
      <c r="M4419" t="s">
        <v>669</v>
      </c>
      <c r="N4419" t="s">
        <v>430</v>
      </c>
      <c r="O4419" t="s">
        <v>480</v>
      </c>
      <c r="Q4419">
        <v>1</v>
      </c>
      <c r="R4419" s="4"/>
      <c r="S4419" s="9" t="str">
        <f t="shared" si="397"/>
        <v>Gimenez, Andres</v>
      </c>
      <c r="T4419" s="9" t="str">
        <f t="shared" si="398"/>
        <v>Bowman Chrome Prospects    Pros</v>
      </c>
      <c r="U4419" s="9" t="str">
        <f>IFERROR(VLOOKUP(S4419,'Lookup '!B:D,3,FALSE)," ")</f>
        <v xml:space="preserve"> </v>
      </c>
      <c r="V4419" s="9" t="str">
        <f t="shared" si="399"/>
        <v>G</v>
      </c>
    </row>
    <row r="4420" spans="2:22" x14ac:dyDescent="0.25">
      <c r="B4420" t="s">
        <v>700</v>
      </c>
      <c r="C4420">
        <v>2018</v>
      </c>
      <c r="D4420" t="s">
        <v>666</v>
      </c>
      <c r="E4420" t="s">
        <v>1537</v>
      </c>
      <c r="J4420" t="s">
        <v>683</v>
      </c>
      <c r="K4420" t="s">
        <v>3112</v>
      </c>
      <c r="L4420" t="s">
        <v>1140</v>
      </c>
      <c r="M4420" t="s">
        <v>908</v>
      </c>
      <c r="N4420" t="s">
        <v>381</v>
      </c>
      <c r="O4420" t="s">
        <v>480</v>
      </c>
      <c r="Q4420">
        <v>1</v>
      </c>
      <c r="R4420" s="4"/>
      <c r="S4420" s="9" t="str">
        <f t="shared" si="397"/>
        <v>Garcia, Luis</v>
      </c>
      <c r="T4420" s="9" t="str">
        <f t="shared" si="398"/>
        <v>Bowman Chrome Prospects    Pros</v>
      </c>
      <c r="U4420" s="9" t="str">
        <f>IFERROR(VLOOKUP(S4420,'Lookup '!B:D,3,FALSE)," ")</f>
        <v xml:space="preserve"> </v>
      </c>
      <c r="V4420" s="9" t="str">
        <f t="shared" si="399"/>
        <v>G</v>
      </c>
    </row>
    <row r="4421" spans="2:22" x14ac:dyDescent="0.25">
      <c r="B4421" t="s">
        <v>700</v>
      </c>
      <c r="C4421">
        <v>2018</v>
      </c>
      <c r="D4421" t="s">
        <v>666</v>
      </c>
      <c r="E4421" t="s">
        <v>1537</v>
      </c>
      <c r="J4421" t="s">
        <v>683</v>
      </c>
      <c r="K4421" t="s">
        <v>2225</v>
      </c>
      <c r="L4421" t="s">
        <v>3015</v>
      </c>
      <c r="M4421" t="s">
        <v>617</v>
      </c>
      <c r="N4421" t="s">
        <v>387</v>
      </c>
      <c r="O4421" t="s">
        <v>382</v>
      </c>
      <c r="Q4421">
        <v>1</v>
      </c>
      <c r="R4421" s="4"/>
      <c r="S4421" s="9" t="str">
        <f t="shared" si="397"/>
        <v>Hall, Matt</v>
      </c>
      <c r="T4421" s="9" t="str">
        <f t="shared" si="398"/>
        <v>Bowman Chrome Prospects    Pros</v>
      </c>
      <c r="U4421" s="9" t="str">
        <f>IFERROR(VLOOKUP(S4421,'Lookup '!B:D,3,FALSE)," ")</f>
        <v xml:space="preserve"> </v>
      </c>
      <c r="V4421" s="9" t="str">
        <f t="shared" si="399"/>
        <v>G</v>
      </c>
    </row>
    <row r="4422" spans="2:22" x14ac:dyDescent="0.25">
      <c r="B4422" t="s">
        <v>700</v>
      </c>
      <c r="C4422">
        <v>2018</v>
      </c>
      <c r="D4422" t="s">
        <v>666</v>
      </c>
      <c r="E4422" t="s">
        <v>1537</v>
      </c>
      <c r="J4422" t="s">
        <v>683</v>
      </c>
      <c r="K4422" t="s">
        <v>2226</v>
      </c>
      <c r="L4422" t="s">
        <v>3113</v>
      </c>
      <c r="M4422" t="s">
        <v>1028</v>
      </c>
      <c r="N4422" t="s">
        <v>463</v>
      </c>
      <c r="O4422" t="s">
        <v>424</v>
      </c>
      <c r="Q4422">
        <v>1</v>
      </c>
      <c r="R4422" s="4"/>
      <c r="S4422" s="9" t="str">
        <f t="shared" si="397"/>
        <v>Pratto, Nick</v>
      </c>
      <c r="T4422" s="9" t="str">
        <f t="shared" si="398"/>
        <v>Bowman Chrome Prospects    Pros</v>
      </c>
      <c r="U4422" s="9" t="str">
        <f>IFERROR(VLOOKUP(S4422,'Lookup '!B:D,3,FALSE)," ")</f>
        <v xml:space="preserve"> </v>
      </c>
      <c r="V4422" s="9" t="str">
        <f t="shared" si="399"/>
        <v>G</v>
      </c>
    </row>
    <row r="4423" spans="2:22" x14ac:dyDescent="0.25">
      <c r="B4423" t="s">
        <v>700</v>
      </c>
      <c r="C4423">
        <v>2018</v>
      </c>
      <c r="D4423" t="s">
        <v>666</v>
      </c>
      <c r="E4423" t="s">
        <v>1537</v>
      </c>
      <c r="J4423" t="s">
        <v>683</v>
      </c>
      <c r="K4423" t="s">
        <v>3114</v>
      </c>
      <c r="L4423" t="s">
        <v>2210</v>
      </c>
      <c r="M4423" t="s">
        <v>2211</v>
      </c>
      <c r="N4423" t="s">
        <v>381</v>
      </c>
      <c r="O4423" t="s">
        <v>382</v>
      </c>
      <c r="Q4423">
        <v>1</v>
      </c>
      <c r="R4423" s="4"/>
      <c r="S4423" s="9" t="str">
        <f t="shared" si="397"/>
        <v>Kilome, Franklyn</v>
      </c>
      <c r="T4423" s="9" t="str">
        <f t="shared" si="398"/>
        <v>Bowman Chrome Prospects    Pros</v>
      </c>
      <c r="U4423" s="9" t="str">
        <f>IFERROR(VLOOKUP(S4423,'Lookup '!B:D,3,FALSE)," ")</f>
        <v xml:space="preserve"> </v>
      </c>
      <c r="V4423" s="9" t="str">
        <f t="shared" si="399"/>
        <v>G</v>
      </c>
    </row>
    <row r="4424" spans="2:22" x14ac:dyDescent="0.25">
      <c r="B4424" t="s">
        <v>700</v>
      </c>
      <c r="C4424">
        <v>2018</v>
      </c>
      <c r="D4424" t="s">
        <v>666</v>
      </c>
      <c r="E4424" t="s">
        <v>1537</v>
      </c>
      <c r="J4424" t="s">
        <v>683</v>
      </c>
      <c r="K4424" t="s">
        <v>3115</v>
      </c>
      <c r="L4424" t="s">
        <v>3060</v>
      </c>
      <c r="M4424" t="s">
        <v>3061</v>
      </c>
      <c r="N4424" t="s">
        <v>465</v>
      </c>
      <c r="O4424" t="s">
        <v>382</v>
      </c>
      <c r="Q4424">
        <v>1</v>
      </c>
      <c r="R4424" s="4"/>
      <c r="S4424" s="9" t="str">
        <f t="shared" si="397"/>
        <v>Dunning, Dane</v>
      </c>
      <c r="T4424" s="9" t="str">
        <f t="shared" si="398"/>
        <v>Bowman Chrome Prospects    Pros</v>
      </c>
      <c r="U4424" s="9" t="str">
        <f>IFERROR(VLOOKUP(S4424,'Lookup '!B:D,3,FALSE)," ")</f>
        <v xml:space="preserve"> </v>
      </c>
      <c r="V4424" s="9" t="str">
        <f t="shared" si="399"/>
        <v>G</v>
      </c>
    </row>
    <row r="4425" spans="2:22" x14ac:dyDescent="0.25">
      <c r="B4425" t="s">
        <v>700</v>
      </c>
      <c r="C4425">
        <v>2018</v>
      </c>
      <c r="D4425" t="s">
        <v>666</v>
      </c>
      <c r="E4425" t="s">
        <v>1537</v>
      </c>
      <c r="J4425" t="s">
        <v>683</v>
      </c>
      <c r="K4425" t="s">
        <v>3116</v>
      </c>
      <c r="L4425" t="s">
        <v>1585</v>
      </c>
      <c r="M4425" t="s">
        <v>370</v>
      </c>
      <c r="N4425" t="s">
        <v>423</v>
      </c>
      <c r="O4425" t="s">
        <v>382</v>
      </c>
      <c r="P4425">
        <f>$S$1-1997</f>
        <v>23</v>
      </c>
      <c r="Q4425">
        <v>1</v>
      </c>
      <c r="R4425" s="4"/>
      <c r="S4425" s="9" t="str">
        <f t="shared" si="397"/>
        <v>Soroka, Mike</v>
      </c>
      <c r="T4425" s="9" t="str">
        <f t="shared" si="398"/>
        <v>Bowman Chrome Prospects    Pros</v>
      </c>
      <c r="U4425" s="9" t="str">
        <f>IFERROR(VLOOKUP(S4425,'Lookup '!B:D,3,FALSE)," ")</f>
        <v xml:space="preserve"> </v>
      </c>
      <c r="V4425" s="9" t="str">
        <f t="shared" si="399"/>
        <v>G</v>
      </c>
    </row>
    <row r="4426" spans="2:22" x14ac:dyDescent="0.25">
      <c r="B4426" t="s">
        <v>700</v>
      </c>
      <c r="C4426">
        <v>2018</v>
      </c>
      <c r="D4426" t="s">
        <v>666</v>
      </c>
      <c r="E4426" t="s">
        <v>1537</v>
      </c>
      <c r="J4426" t="s">
        <v>683</v>
      </c>
      <c r="K4426" t="s">
        <v>1665</v>
      </c>
      <c r="L4426" t="s">
        <v>3064</v>
      </c>
      <c r="M4426" t="s">
        <v>1008</v>
      </c>
      <c r="N4426" t="s">
        <v>395</v>
      </c>
      <c r="O4426" t="s">
        <v>382</v>
      </c>
      <c r="Q4426">
        <v>1</v>
      </c>
      <c r="R4426" s="4"/>
      <c r="S4426" s="9" t="str">
        <f t="shared" si="397"/>
        <v>Gonsalves, Stephen</v>
      </c>
      <c r="T4426" s="9" t="str">
        <f t="shared" si="398"/>
        <v>Bowman Chrome Prospects    Pros</v>
      </c>
      <c r="U4426" s="9" t="str">
        <f>IFERROR(VLOOKUP(S4426,'Lookup '!B:D,3,FALSE)," ")</f>
        <v xml:space="preserve"> </v>
      </c>
      <c r="V4426" s="9" t="str">
        <f t="shared" si="399"/>
        <v>G</v>
      </c>
    </row>
    <row r="4427" spans="2:22" x14ac:dyDescent="0.25">
      <c r="B4427" t="s">
        <v>700</v>
      </c>
      <c r="C4427">
        <v>2018</v>
      </c>
      <c r="D4427" t="s">
        <v>666</v>
      </c>
      <c r="E4427" t="s">
        <v>1537</v>
      </c>
      <c r="J4427" t="s">
        <v>683</v>
      </c>
      <c r="K4427" t="s">
        <v>3117</v>
      </c>
      <c r="L4427" t="s">
        <v>924</v>
      </c>
      <c r="M4427" t="s">
        <v>3012</v>
      </c>
      <c r="N4427" t="s">
        <v>381</v>
      </c>
      <c r="O4427" t="s">
        <v>382</v>
      </c>
      <c r="Q4427">
        <v>1</v>
      </c>
      <c r="R4427" s="4"/>
      <c r="S4427" s="9" t="str">
        <f t="shared" si="397"/>
        <v>Howard, Spencer</v>
      </c>
      <c r="T4427" s="9" t="str">
        <f t="shared" si="398"/>
        <v>Bowman Chrome Prospects    Pros</v>
      </c>
      <c r="U4427" s="9" t="str">
        <f>IFERROR(VLOOKUP(S4427,'Lookup '!B:D,3,FALSE)," ")</f>
        <v xml:space="preserve"> </v>
      </c>
      <c r="V4427" s="9" t="str">
        <f t="shared" si="399"/>
        <v>G</v>
      </c>
    </row>
    <row r="4428" spans="2:22" x14ac:dyDescent="0.25">
      <c r="B4428" t="s">
        <v>700</v>
      </c>
      <c r="C4428">
        <v>2018</v>
      </c>
      <c r="D4428" t="s">
        <v>666</v>
      </c>
      <c r="E4428" t="s">
        <v>1537</v>
      </c>
      <c r="J4428" t="s">
        <v>683</v>
      </c>
      <c r="K4428" t="s">
        <v>3118</v>
      </c>
      <c r="L4428" t="s">
        <v>2360</v>
      </c>
      <c r="M4428" t="s">
        <v>1277</v>
      </c>
      <c r="N4428" t="s">
        <v>443</v>
      </c>
      <c r="O4428" t="s">
        <v>480</v>
      </c>
      <c r="Q4428">
        <v>1</v>
      </c>
      <c r="R4428" s="4"/>
      <c r="S4428" s="9" t="str">
        <f t="shared" si="397"/>
        <v>Mateo, Jorge</v>
      </c>
      <c r="T4428" s="9" t="str">
        <f t="shared" si="398"/>
        <v>Bowman Chrome Prospects    Pros</v>
      </c>
      <c r="U4428" s="9" t="str">
        <f>IFERROR(VLOOKUP(S4428,'Lookup '!B:D,3,FALSE)," ")</f>
        <v xml:space="preserve"> </v>
      </c>
      <c r="V4428" s="9" t="str">
        <f t="shared" si="399"/>
        <v>G</v>
      </c>
    </row>
    <row r="4429" spans="2:22" x14ac:dyDescent="0.25">
      <c r="B4429" t="s">
        <v>700</v>
      </c>
      <c r="C4429">
        <v>2018</v>
      </c>
      <c r="D4429" t="s">
        <v>666</v>
      </c>
      <c r="E4429" t="s">
        <v>1537</v>
      </c>
      <c r="J4429" t="s">
        <v>683</v>
      </c>
      <c r="K4429" t="s">
        <v>3119</v>
      </c>
      <c r="L4429" t="s">
        <v>712</v>
      </c>
      <c r="M4429" t="s">
        <v>1270</v>
      </c>
      <c r="N4429" t="s">
        <v>391</v>
      </c>
      <c r="O4429" t="s">
        <v>382</v>
      </c>
      <c r="Q4429">
        <v>1</v>
      </c>
      <c r="R4429" s="4"/>
      <c r="S4429" s="9" t="str">
        <f t="shared" si="397"/>
        <v>Fernandez, Junior</v>
      </c>
      <c r="T4429" s="9" t="str">
        <f t="shared" si="398"/>
        <v>Bowman Chrome Prospects    Pros</v>
      </c>
      <c r="U4429" s="9" t="str">
        <f>IFERROR(VLOOKUP(S4429,'Lookup '!B:D,3,FALSE)," ")</f>
        <v xml:space="preserve"> </v>
      </c>
      <c r="V4429" s="9" t="str">
        <f t="shared" si="399"/>
        <v>G</v>
      </c>
    </row>
    <row r="4430" spans="2:22" x14ac:dyDescent="0.25">
      <c r="B4430" t="s">
        <v>700</v>
      </c>
      <c r="C4430">
        <v>2018</v>
      </c>
      <c r="D4430" t="s">
        <v>666</v>
      </c>
      <c r="E4430" t="s">
        <v>1537</v>
      </c>
      <c r="J4430" t="s">
        <v>683</v>
      </c>
      <c r="K4430" t="s">
        <v>3120</v>
      </c>
      <c r="L4430" t="s">
        <v>1255</v>
      </c>
      <c r="M4430" t="s">
        <v>1337</v>
      </c>
      <c r="N4430" t="s">
        <v>446</v>
      </c>
      <c r="O4430" t="s">
        <v>382</v>
      </c>
      <c r="Q4430">
        <v>1</v>
      </c>
      <c r="R4430" s="4"/>
      <c r="S4430" s="9" t="str">
        <f t="shared" si="397"/>
        <v>Allen, Logan</v>
      </c>
      <c r="T4430" s="9" t="str">
        <f t="shared" si="398"/>
        <v>Bowman Chrome Prospects    Pros</v>
      </c>
      <c r="U4430" s="9" t="str">
        <f>IFERROR(VLOOKUP(S4430,'Lookup '!B:D,3,FALSE)," ")</f>
        <v xml:space="preserve"> </v>
      </c>
      <c r="V4430" s="9" t="str">
        <f t="shared" si="399"/>
        <v>G</v>
      </c>
    </row>
    <row r="4431" spans="2:22" x14ac:dyDescent="0.25">
      <c r="B4431" t="s">
        <v>700</v>
      </c>
      <c r="C4431">
        <v>2018</v>
      </c>
      <c r="D4431" t="s">
        <v>666</v>
      </c>
      <c r="E4431" t="s">
        <v>1537</v>
      </c>
      <c r="J4431" t="s">
        <v>683</v>
      </c>
      <c r="K4431" t="s">
        <v>1669</v>
      </c>
      <c r="L4431" t="s">
        <v>1295</v>
      </c>
      <c r="M4431" t="s">
        <v>2137</v>
      </c>
      <c r="N4431" t="s">
        <v>425</v>
      </c>
      <c r="O4431" t="s">
        <v>440</v>
      </c>
      <c r="P4431">
        <f>$S$1-1996</f>
        <v>24</v>
      </c>
      <c r="Q4431">
        <v>1</v>
      </c>
      <c r="R4431" s="4">
        <v>1</v>
      </c>
      <c r="S4431" s="9" t="str">
        <f t="shared" si="397"/>
        <v>Torres, Gleyber</v>
      </c>
      <c r="T4431" s="9" t="str">
        <f t="shared" si="398"/>
        <v>Bowman Chrome Prospects    Pros</v>
      </c>
      <c r="U4431" s="9" t="str">
        <f>IFERROR(VLOOKUP(S4431,'Lookup '!B:D,3,FALSE)," ")</f>
        <v xml:space="preserve"> </v>
      </c>
      <c r="V4431" s="9" t="str">
        <f t="shared" si="399"/>
        <v>E $1</v>
      </c>
    </row>
    <row r="4432" spans="2:22" x14ac:dyDescent="0.25">
      <c r="B4432" t="s">
        <v>700</v>
      </c>
      <c r="C4432">
        <v>2018</v>
      </c>
      <c r="D4432" t="s">
        <v>666</v>
      </c>
      <c r="E4432" t="s">
        <v>1537</v>
      </c>
      <c r="J4432" t="s">
        <v>683</v>
      </c>
      <c r="K4432" t="s">
        <v>3121</v>
      </c>
      <c r="L4432" t="s">
        <v>3122</v>
      </c>
      <c r="M4432" t="s">
        <v>904</v>
      </c>
      <c r="N4432" t="s">
        <v>395</v>
      </c>
      <c r="O4432" t="s">
        <v>382</v>
      </c>
      <c r="Q4432">
        <v>1</v>
      </c>
      <c r="R4432" s="4"/>
      <c r="S4432" s="9" t="str">
        <f t="shared" si="397"/>
        <v>Littell, Zack</v>
      </c>
      <c r="T4432" s="9" t="str">
        <f t="shared" si="398"/>
        <v>Bowman Chrome Prospects    Pros</v>
      </c>
      <c r="U4432" s="9" t="str">
        <f>IFERROR(VLOOKUP(S4432,'Lookup '!B:D,3,FALSE)," ")</f>
        <v xml:space="preserve"> </v>
      </c>
      <c r="V4432" s="9" t="str">
        <f t="shared" si="399"/>
        <v>G</v>
      </c>
    </row>
    <row r="4433" spans="2:22" x14ac:dyDescent="0.25">
      <c r="B4433" t="s">
        <v>700</v>
      </c>
      <c r="C4433">
        <v>2018</v>
      </c>
      <c r="D4433" t="s">
        <v>666</v>
      </c>
      <c r="E4433" t="s">
        <v>1537</v>
      </c>
      <c r="J4433" t="s">
        <v>683</v>
      </c>
      <c r="K4433" t="s">
        <v>3123</v>
      </c>
      <c r="L4433" t="s">
        <v>1655</v>
      </c>
      <c r="M4433" t="s">
        <v>605</v>
      </c>
      <c r="N4433" t="s">
        <v>394</v>
      </c>
      <c r="O4433" t="s">
        <v>382</v>
      </c>
      <c r="Q4433">
        <v>1</v>
      </c>
      <c r="R4433" s="4"/>
      <c r="S4433" s="9" t="str">
        <f t="shared" si="397"/>
        <v>White, Mitchell</v>
      </c>
      <c r="T4433" s="9" t="str">
        <f t="shared" si="398"/>
        <v>Bowman Chrome Prospects    Pros</v>
      </c>
      <c r="U4433" s="9" t="str">
        <f>IFERROR(VLOOKUP(S4433,'Lookup '!B:D,3,FALSE)," ")</f>
        <v xml:space="preserve"> </v>
      </c>
      <c r="V4433" s="9" t="str">
        <f t="shared" si="399"/>
        <v>G</v>
      </c>
    </row>
    <row r="4434" spans="2:22" x14ac:dyDescent="0.25">
      <c r="B4434" t="s">
        <v>700</v>
      </c>
      <c r="C4434">
        <v>2018</v>
      </c>
      <c r="D4434" t="s">
        <v>666</v>
      </c>
      <c r="E4434" t="s">
        <v>1537</v>
      </c>
      <c r="J4434" t="s">
        <v>683</v>
      </c>
      <c r="K4434" t="s">
        <v>2230</v>
      </c>
      <c r="L4434" t="s">
        <v>2132</v>
      </c>
      <c r="M4434" t="s">
        <v>1028</v>
      </c>
      <c r="N4434" t="s">
        <v>425</v>
      </c>
      <c r="O4434" t="s">
        <v>398</v>
      </c>
      <c r="Q4434">
        <v>1</v>
      </c>
      <c r="R4434" s="4"/>
      <c r="S4434" s="9" t="str">
        <f t="shared" si="397"/>
        <v>Solak, Nick</v>
      </c>
      <c r="T4434" s="9" t="str">
        <f t="shared" si="398"/>
        <v>Bowman Chrome Prospects    Pros</v>
      </c>
      <c r="U4434" s="9" t="str">
        <f>IFERROR(VLOOKUP(S4434,'Lookup '!B:D,3,FALSE)," ")</f>
        <v xml:space="preserve"> </v>
      </c>
      <c r="V4434" s="9" t="str">
        <f t="shared" si="399"/>
        <v>G</v>
      </c>
    </row>
    <row r="4435" spans="2:22" x14ac:dyDescent="0.25">
      <c r="B4435" t="s">
        <v>700</v>
      </c>
      <c r="C4435">
        <v>2018</v>
      </c>
      <c r="D4435" t="s">
        <v>666</v>
      </c>
      <c r="E4435" t="s">
        <v>1537</v>
      </c>
      <c r="F4435" t="s">
        <v>2972</v>
      </c>
      <c r="J4435" t="s">
        <v>683</v>
      </c>
      <c r="K4435" t="s">
        <v>3124</v>
      </c>
      <c r="L4435" t="s">
        <v>733</v>
      </c>
      <c r="M4435" t="s">
        <v>992</v>
      </c>
      <c r="N4435" t="s">
        <v>417</v>
      </c>
      <c r="O4435" t="s">
        <v>382</v>
      </c>
      <c r="Q4435">
        <v>1</v>
      </c>
      <c r="R4435" s="4"/>
      <c r="S4435" s="9" t="str">
        <f t="shared" si="397"/>
        <v>Rodriguez, Chris</v>
      </c>
      <c r="T4435" s="9" t="str">
        <f t="shared" si="398"/>
        <v>Bowman Chrome Prospects Atomic Refractor   Pros</v>
      </c>
      <c r="U4435" s="9" t="str">
        <f>IFERROR(VLOOKUP(S4435,'Lookup '!B:D,3,FALSE)," ")</f>
        <v xml:space="preserve"> </v>
      </c>
      <c r="V4435" s="9" t="str">
        <f t="shared" si="399"/>
        <v>G</v>
      </c>
    </row>
    <row r="4436" spans="2:22" x14ac:dyDescent="0.25">
      <c r="B4436" t="s">
        <v>700</v>
      </c>
      <c r="C4436">
        <v>2018</v>
      </c>
      <c r="D4436" t="s">
        <v>666</v>
      </c>
      <c r="E4436" t="s">
        <v>1537</v>
      </c>
      <c r="J4436" t="s">
        <v>4436</v>
      </c>
      <c r="K4436" t="s">
        <v>2233</v>
      </c>
      <c r="L4436" t="s">
        <v>3125</v>
      </c>
      <c r="M4436" t="s">
        <v>718</v>
      </c>
      <c r="N4436" t="s">
        <v>556</v>
      </c>
      <c r="O4436" t="s">
        <v>382</v>
      </c>
      <c r="Q4436">
        <v>1</v>
      </c>
      <c r="R4436" s="4"/>
      <c r="S4436" s="9" t="str">
        <f t="shared" si="397"/>
        <v>Pardinho, Eric</v>
      </c>
      <c r="T4436" s="9" t="str">
        <f t="shared" si="398"/>
        <v>Bowman Chrome Prospects    1stBow</v>
      </c>
      <c r="U4436" s="9" t="str">
        <f>IFERROR(VLOOKUP(S4436,'Lookup '!B:D,3,FALSE)," ")</f>
        <v xml:space="preserve"> </v>
      </c>
      <c r="V4436" s="9" t="str">
        <f t="shared" si="399"/>
        <v>G</v>
      </c>
    </row>
    <row r="4437" spans="2:22" x14ac:dyDescent="0.25">
      <c r="B4437" t="s">
        <v>700</v>
      </c>
      <c r="C4437">
        <v>2018</v>
      </c>
      <c r="D4437" t="s">
        <v>666</v>
      </c>
      <c r="E4437" t="s">
        <v>1537</v>
      </c>
      <c r="J4437" t="s">
        <v>683</v>
      </c>
      <c r="K4437" t="s">
        <v>3126</v>
      </c>
      <c r="L4437" t="s">
        <v>2266</v>
      </c>
      <c r="M4437" t="s">
        <v>3018</v>
      </c>
      <c r="N4437" t="s">
        <v>381</v>
      </c>
      <c r="O4437" t="s">
        <v>382</v>
      </c>
      <c r="Q4437">
        <v>1</v>
      </c>
      <c r="R4437" s="4"/>
      <c r="S4437" s="9" t="str">
        <f t="shared" si="397"/>
        <v>Romero, Jojo</v>
      </c>
      <c r="T4437" s="9" t="str">
        <f t="shared" si="398"/>
        <v>Bowman Chrome Prospects    Pros</v>
      </c>
      <c r="U4437" s="9" t="str">
        <f>IFERROR(VLOOKUP(S4437,'Lookup '!B:D,3,FALSE)," ")</f>
        <v xml:space="preserve"> </v>
      </c>
      <c r="V4437" s="9" t="str">
        <f t="shared" si="399"/>
        <v>G</v>
      </c>
    </row>
    <row r="4438" spans="2:22" x14ac:dyDescent="0.25">
      <c r="B4438" t="s">
        <v>700</v>
      </c>
      <c r="C4438">
        <v>2018</v>
      </c>
      <c r="D4438" t="s">
        <v>666</v>
      </c>
      <c r="E4438" t="s">
        <v>1537</v>
      </c>
      <c r="J4438" t="s">
        <v>683</v>
      </c>
      <c r="K4438" t="s">
        <v>1678</v>
      </c>
      <c r="L4438" t="s">
        <v>2084</v>
      </c>
      <c r="M4438" t="s">
        <v>3078</v>
      </c>
      <c r="N4438" t="s">
        <v>443</v>
      </c>
      <c r="O4438" t="s">
        <v>388</v>
      </c>
      <c r="Q4438">
        <v>1</v>
      </c>
      <c r="R4438" s="4"/>
      <c r="S4438" s="9" t="str">
        <f t="shared" si="397"/>
        <v>Armenteros, Lazaro</v>
      </c>
      <c r="T4438" s="9" t="str">
        <f t="shared" si="398"/>
        <v>Bowman Chrome Prospects    Pros</v>
      </c>
      <c r="U4438" s="9" t="str">
        <f>IFERROR(VLOOKUP(S4438,'Lookup '!B:D,3,FALSE)," ")</f>
        <v xml:space="preserve"> </v>
      </c>
      <c r="V4438" s="9" t="str">
        <f t="shared" si="399"/>
        <v>G</v>
      </c>
    </row>
    <row r="4439" spans="2:22" x14ac:dyDescent="0.25">
      <c r="B4439" t="s">
        <v>700</v>
      </c>
      <c r="C4439">
        <v>2018</v>
      </c>
      <c r="D4439" t="s">
        <v>666</v>
      </c>
      <c r="E4439" t="s">
        <v>1537</v>
      </c>
      <c r="J4439" t="s">
        <v>683</v>
      </c>
      <c r="K4439" t="s">
        <v>3127</v>
      </c>
      <c r="L4439" t="s">
        <v>3128</v>
      </c>
      <c r="M4439" t="s">
        <v>1368</v>
      </c>
      <c r="N4439" t="s">
        <v>433</v>
      </c>
      <c r="O4439" t="s">
        <v>424</v>
      </c>
      <c r="Q4439">
        <v>1</v>
      </c>
      <c r="R4439" s="4"/>
      <c r="S4439" s="9" t="str">
        <f t="shared" si="397"/>
        <v>LaValley, Gavin</v>
      </c>
      <c r="T4439" s="9" t="str">
        <f t="shared" si="398"/>
        <v>Bowman Chrome Prospects    Pros</v>
      </c>
      <c r="U4439" s="9" t="str">
        <f>IFERROR(VLOOKUP(S4439,'Lookup '!B:D,3,FALSE)," ")</f>
        <v xml:space="preserve"> </v>
      </c>
      <c r="V4439" s="9" t="str">
        <f t="shared" si="399"/>
        <v>G</v>
      </c>
    </row>
    <row r="4440" spans="2:22" x14ac:dyDescent="0.25">
      <c r="B4440" t="s">
        <v>700</v>
      </c>
      <c r="C4440">
        <v>2018</v>
      </c>
      <c r="D4440" t="s">
        <v>666</v>
      </c>
      <c r="E4440" t="s">
        <v>1537</v>
      </c>
      <c r="J4440" t="s">
        <v>683</v>
      </c>
      <c r="K4440" t="s">
        <v>3129</v>
      </c>
      <c r="L4440" t="s">
        <v>1140</v>
      </c>
      <c r="M4440" t="s">
        <v>3079</v>
      </c>
      <c r="N4440" t="s">
        <v>391</v>
      </c>
      <c r="O4440" t="s">
        <v>388</v>
      </c>
      <c r="Q4440">
        <v>1</v>
      </c>
      <c r="R4440" s="4"/>
      <c r="S4440" s="9" t="str">
        <f t="shared" si="397"/>
        <v>Garcia, Jose Adolis</v>
      </c>
      <c r="T4440" s="9" t="str">
        <f t="shared" si="398"/>
        <v>Bowman Chrome Prospects    Pros</v>
      </c>
      <c r="U4440" s="9" t="str">
        <f>IFERROR(VLOOKUP(S4440,'Lookup '!B:D,3,FALSE)," ")</f>
        <v xml:space="preserve"> </v>
      </c>
      <c r="V4440" s="9" t="str">
        <f t="shared" si="399"/>
        <v>G</v>
      </c>
    </row>
    <row r="4441" spans="2:22" x14ac:dyDescent="0.25">
      <c r="B4441" t="s">
        <v>700</v>
      </c>
      <c r="C4441">
        <v>2018</v>
      </c>
      <c r="D4441" t="s">
        <v>666</v>
      </c>
      <c r="E4441" t="s">
        <v>1537</v>
      </c>
      <c r="J4441" t="s">
        <v>683</v>
      </c>
      <c r="K4441" t="s">
        <v>3130</v>
      </c>
      <c r="L4441" t="s">
        <v>1296</v>
      </c>
      <c r="M4441" t="s">
        <v>2170</v>
      </c>
      <c r="N4441" t="s">
        <v>549</v>
      </c>
      <c r="O4441" t="s">
        <v>424</v>
      </c>
      <c r="Q4441">
        <v>1</v>
      </c>
      <c r="R4441" s="4"/>
      <c r="S4441" s="9" t="str">
        <f t="shared" ref="S4441:S4704" si="400">L4441&amp;", "&amp;M4441</f>
        <v>Guzman, Ronald</v>
      </c>
      <c r="T4441" s="9" t="str">
        <f t="shared" si="398"/>
        <v>Bowman Chrome Prospects    Pros</v>
      </c>
      <c r="U4441" s="9" t="str">
        <f>IFERROR(VLOOKUP(S4441,'Lookup '!B:D,3,FALSE)," ")</f>
        <v xml:space="preserve"> </v>
      </c>
      <c r="V4441" s="9" t="str">
        <f t="shared" si="399"/>
        <v>G</v>
      </c>
    </row>
    <row r="4442" spans="2:22" x14ac:dyDescent="0.25">
      <c r="B4442" t="s">
        <v>700</v>
      </c>
      <c r="C4442">
        <v>2018</v>
      </c>
      <c r="D4442" t="s">
        <v>666</v>
      </c>
      <c r="E4442" t="s">
        <v>1537</v>
      </c>
      <c r="J4442" t="s">
        <v>683</v>
      </c>
      <c r="K4442" t="s">
        <v>3131</v>
      </c>
      <c r="L4442" t="s">
        <v>1145</v>
      </c>
      <c r="M4442" t="s">
        <v>747</v>
      </c>
      <c r="N4442" t="s">
        <v>391</v>
      </c>
      <c r="O4442" t="s">
        <v>382</v>
      </c>
      <c r="Q4442">
        <v>1</v>
      </c>
      <c r="R4442" s="4"/>
      <c r="S4442" s="9" t="str">
        <f t="shared" si="400"/>
        <v>Hicks, Jordan</v>
      </c>
      <c r="T4442" s="9" t="str">
        <f t="shared" si="398"/>
        <v>Bowman Chrome Prospects    Pros</v>
      </c>
      <c r="U4442" s="9" t="str">
        <f>IFERROR(VLOOKUP(S4442,'Lookup '!B:D,3,FALSE)," ")</f>
        <v xml:space="preserve"> </v>
      </c>
      <c r="V4442" s="9" t="str">
        <f t="shared" si="399"/>
        <v>G</v>
      </c>
    </row>
    <row r="4443" spans="2:22" x14ac:dyDescent="0.25">
      <c r="B4443" t="s">
        <v>700</v>
      </c>
      <c r="C4443">
        <v>2018</v>
      </c>
      <c r="D4443" t="s">
        <v>666</v>
      </c>
      <c r="E4443" t="s">
        <v>1537</v>
      </c>
      <c r="J4443" t="s">
        <v>683</v>
      </c>
      <c r="K4443" t="s">
        <v>1681</v>
      </c>
      <c r="L4443" t="s">
        <v>3132</v>
      </c>
      <c r="M4443" t="s">
        <v>1297</v>
      </c>
      <c r="N4443" t="s">
        <v>443</v>
      </c>
      <c r="O4443" t="s">
        <v>382</v>
      </c>
      <c r="Q4443">
        <v>1</v>
      </c>
      <c r="R4443" s="4"/>
      <c r="S4443" s="9" t="str">
        <f t="shared" si="400"/>
        <v>Luzardo, Jesus</v>
      </c>
      <c r="T4443" s="9" t="str">
        <f t="shared" ref="T4443:T4704" si="401">CONCATENATE(D4443&amp;" "&amp;E4443&amp;" "&amp;F4443&amp;" "&amp;G4443&amp;" "&amp;H4443&amp;" "&amp;I4443&amp;J4443)</f>
        <v>Bowman Chrome Prospects    Pros</v>
      </c>
      <c r="U4443" s="9" t="str">
        <f>IFERROR(VLOOKUP(S4443,'Lookup '!B:D,3,FALSE)," ")</f>
        <v xml:space="preserve"> </v>
      </c>
      <c r="V4443" s="9" t="str">
        <f t="shared" si="399"/>
        <v>G</v>
      </c>
    </row>
    <row r="4444" spans="2:22" x14ac:dyDescent="0.25">
      <c r="B4444" t="s">
        <v>700</v>
      </c>
      <c r="C4444">
        <v>2018</v>
      </c>
      <c r="D4444" t="s">
        <v>666</v>
      </c>
      <c r="E4444" t="s">
        <v>1537</v>
      </c>
      <c r="J4444" t="s">
        <v>683</v>
      </c>
      <c r="K4444" t="s">
        <v>2234</v>
      </c>
      <c r="L4444" t="s">
        <v>1266</v>
      </c>
      <c r="M4444" t="s">
        <v>1332</v>
      </c>
      <c r="N4444" t="s">
        <v>381</v>
      </c>
      <c r="O4444" t="s">
        <v>382</v>
      </c>
      <c r="Q4444">
        <v>1</v>
      </c>
      <c r="R4444" s="4"/>
      <c r="S4444" s="9" t="str">
        <f t="shared" si="400"/>
        <v>Young, Kyle</v>
      </c>
      <c r="T4444" s="9" t="str">
        <f t="shared" si="401"/>
        <v>Bowman Chrome Prospects    Pros</v>
      </c>
      <c r="U4444" s="9" t="str">
        <f>IFERROR(VLOOKUP(S4444,'Lookup '!B:D,3,FALSE)," ")</f>
        <v xml:space="preserve"> </v>
      </c>
      <c r="V4444" s="9" t="str">
        <f t="shared" si="399"/>
        <v>G</v>
      </c>
    </row>
    <row r="4445" spans="2:22" x14ac:dyDescent="0.25">
      <c r="B4445" t="s">
        <v>700</v>
      </c>
      <c r="C4445">
        <v>2018</v>
      </c>
      <c r="D4445" t="s">
        <v>666</v>
      </c>
      <c r="E4445" t="s">
        <v>1537</v>
      </c>
      <c r="J4445" t="s">
        <v>683</v>
      </c>
      <c r="K4445" t="s">
        <v>3133</v>
      </c>
      <c r="L4445" t="s">
        <v>1578</v>
      </c>
      <c r="M4445" t="s">
        <v>1256</v>
      </c>
      <c r="N4445" t="s">
        <v>433</v>
      </c>
      <c r="O4445" t="s">
        <v>28</v>
      </c>
      <c r="Q4445">
        <v>1</v>
      </c>
      <c r="R4445" s="4"/>
      <c r="S4445" s="9" t="str">
        <f t="shared" si="400"/>
        <v>Stephenson, Tyler</v>
      </c>
      <c r="T4445" s="9" t="str">
        <f t="shared" si="401"/>
        <v>Bowman Chrome Prospects    Pros</v>
      </c>
      <c r="U4445" s="9" t="str">
        <f>IFERROR(VLOOKUP(S4445,'Lookup '!B:D,3,FALSE)," ")</f>
        <v xml:space="preserve"> </v>
      </c>
      <c r="V4445" s="9" t="str">
        <f t="shared" si="399"/>
        <v>G</v>
      </c>
    </row>
    <row r="4446" spans="2:22" x14ac:dyDescent="0.25">
      <c r="B4446" t="s">
        <v>700</v>
      </c>
      <c r="C4446">
        <v>2018</v>
      </c>
      <c r="D4446" t="s">
        <v>666</v>
      </c>
      <c r="E4446" t="s">
        <v>1537</v>
      </c>
      <c r="J4446" t="s">
        <v>683</v>
      </c>
      <c r="K4446" t="s">
        <v>3134</v>
      </c>
      <c r="L4446" t="s">
        <v>472</v>
      </c>
      <c r="M4446" t="s">
        <v>3087</v>
      </c>
      <c r="N4446" t="s">
        <v>391</v>
      </c>
      <c r="O4446" t="s">
        <v>480</v>
      </c>
      <c r="Q4446">
        <v>1</v>
      </c>
      <c r="R4446" s="4"/>
      <c r="S4446" s="9" t="str">
        <f t="shared" si="400"/>
        <v>Perez, Delvin</v>
      </c>
      <c r="T4446" s="9" t="str">
        <f t="shared" si="401"/>
        <v>Bowman Chrome Prospects    Pros</v>
      </c>
      <c r="U4446" s="9" t="str">
        <f>IFERROR(VLOOKUP(S4446,'Lookup '!B:D,3,FALSE)," ")</f>
        <v xml:space="preserve"> </v>
      </c>
      <c r="V4446" s="9" t="str">
        <f t="shared" si="399"/>
        <v>G</v>
      </c>
    </row>
    <row r="4447" spans="2:22" x14ac:dyDescent="0.25">
      <c r="B4447" t="s">
        <v>700</v>
      </c>
      <c r="C4447">
        <v>2018</v>
      </c>
      <c r="D4447" t="s">
        <v>666</v>
      </c>
      <c r="E4447" t="s">
        <v>1537</v>
      </c>
      <c r="J4447" t="s">
        <v>683</v>
      </c>
      <c r="K4447" t="s">
        <v>1685</v>
      </c>
      <c r="L4447" t="s">
        <v>3135</v>
      </c>
      <c r="M4447" t="s">
        <v>1316</v>
      </c>
      <c r="N4447" t="s">
        <v>402</v>
      </c>
      <c r="O4447" t="s">
        <v>382</v>
      </c>
      <c r="Q4447">
        <v>1</v>
      </c>
      <c r="R4447" s="4"/>
      <c r="S4447" s="9" t="str">
        <f t="shared" si="400"/>
        <v>Lakins, Travis</v>
      </c>
      <c r="T4447" s="9" t="str">
        <f t="shared" si="401"/>
        <v>Bowman Chrome Prospects    Pros</v>
      </c>
      <c r="U4447" s="9" t="str">
        <f>IFERROR(VLOOKUP(S4447,'Lookup '!B:D,3,FALSE)," ")</f>
        <v xml:space="preserve"> </v>
      </c>
      <c r="V4447" s="9" t="str">
        <f t="shared" si="399"/>
        <v>G</v>
      </c>
    </row>
    <row r="4448" spans="2:22" x14ac:dyDescent="0.25">
      <c r="B4448" t="s">
        <v>700</v>
      </c>
      <c r="C4448">
        <v>2018</v>
      </c>
      <c r="D4448" t="s">
        <v>666</v>
      </c>
      <c r="E4448" t="s">
        <v>1537</v>
      </c>
      <c r="J4448" t="s">
        <v>683</v>
      </c>
      <c r="K4448" t="s">
        <v>3136</v>
      </c>
      <c r="L4448" t="s">
        <v>2261</v>
      </c>
      <c r="M4448" t="s">
        <v>1084</v>
      </c>
      <c r="N4448" t="s">
        <v>443</v>
      </c>
      <c r="O4448" t="s">
        <v>382</v>
      </c>
      <c r="Q4448">
        <v>1</v>
      </c>
      <c r="R4448" s="4"/>
      <c r="S4448" s="9" t="str">
        <f t="shared" si="400"/>
        <v>Puk, AJ</v>
      </c>
      <c r="T4448" s="9" t="str">
        <f t="shared" si="401"/>
        <v>Bowman Chrome Prospects    Pros</v>
      </c>
      <c r="U4448" s="9" t="str">
        <f>IFERROR(VLOOKUP(S4448,'Lookup '!B:D,3,FALSE)," ")</f>
        <v xml:space="preserve"> </v>
      </c>
      <c r="V4448" s="9" t="str">
        <f t="shared" si="399"/>
        <v>G</v>
      </c>
    </row>
    <row r="4449" spans="2:22" x14ac:dyDescent="0.25">
      <c r="B4449" t="s">
        <v>700</v>
      </c>
      <c r="C4449">
        <v>2018</v>
      </c>
      <c r="D4449" t="s">
        <v>666</v>
      </c>
      <c r="E4449" t="s">
        <v>1537</v>
      </c>
      <c r="J4449" t="s">
        <v>683</v>
      </c>
      <c r="K4449" t="s">
        <v>1687</v>
      </c>
      <c r="L4449" t="s">
        <v>698</v>
      </c>
      <c r="M4449" t="s">
        <v>353</v>
      </c>
      <c r="N4449" t="s">
        <v>420</v>
      </c>
      <c r="O4449" t="s">
        <v>424</v>
      </c>
      <c r="Q4449">
        <v>1</v>
      </c>
      <c r="R4449" s="4"/>
      <c r="S4449" s="9" t="str">
        <f t="shared" si="400"/>
        <v>Craig, Will</v>
      </c>
      <c r="T4449" s="9" t="str">
        <f t="shared" si="401"/>
        <v>Bowman Chrome Prospects    Pros</v>
      </c>
      <c r="U4449" s="9" t="str">
        <f>IFERROR(VLOOKUP(S4449,'Lookup '!B:D,3,FALSE)," ")</f>
        <v xml:space="preserve"> </v>
      </c>
      <c r="V4449" s="9" t="str">
        <f t="shared" si="399"/>
        <v>G</v>
      </c>
    </row>
    <row r="4450" spans="2:22" x14ac:dyDescent="0.25">
      <c r="B4450" t="s">
        <v>700</v>
      </c>
      <c r="C4450">
        <v>2018</v>
      </c>
      <c r="D4450" t="s">
        <v>666</v>
      </c>
      <c r="E4450" t="s">
        <v>1537</v>
      </c>
      <c r="F4450" t="s">
        <v>2978</v>
      </c>
      <c r="G4450" s="1" t="s">
        <v>2020</v>
      </c>
      <c r="J4450" t="s">
        <v>683</v>
      </c>
      <c r="K4450" t="s">
        <v>2241</v>
      </c>
      <c r="L4450" t="s">
        <v>3023</v>
      </c>
      <c r="M4450" t="s">
        <v>3024</v>
      </c>
      <c r="N4450" t="s">
        <v>532</v>
      </c>
      <c r="O4450" t="s">
        <v>382</v>
      </c>
      <c r="Q4450">
        <v>1</v>
      </c>
      <c r="R4450" s="4"/>
      <c r="S4450" s="9" t="str">
        <f t="shared" si="400"/>
        <v>Whitley, Forrest</v>
      </c>
      <c r="T4450" s="9" t="str">
        <f t="shared" si="401"/>
        <v>Bowman Chrome Prospects Gold Refractor /50  Pros</v>
      </c>
      <c r="U4450" s="9" t="str">
        <f>IFERROR(VLOOKUP(S4450,'Lookup '!B:D,3,FALSE)," ")</f>
        <v xml:space="preserve"> </v>
      </c>
      <c r="V4450" s="9" t="str">
        <f t="shared" si="399"/>
        <v>G</v>
      </c>
    </row>
    <row r="4451" spans="2:22" x14ac:dyDescent="0.25">
      <c r="B4451" t="s">
        <v>700</v>
      </c>
      <c r="C4451">
        <v>2018</v>
      </c>
      <c r="D4451" t="s">
        <v>666</v>
      </c>
      <c r="E4451" t="s">
        <v>1537</v>
      </c>
      <c r="J4451" t="s">
        <v>683</v>
      </c>
      <c r="K4451" t="s">
        <v>3137</v>
      </c>
      <c r="L4451" t="s">
        <v>1405</v>
      </c>
      <c r="M4451" t="s">
        <v>870</v>
      </c>
      <c r="N4451" t="s">
        <v>782</v>
      </c>
      <c r="O4451" t="s">
        <v>382</v>
      </c>
      <c r="Q4451">
        <v>1</v>
      </c>
      <c r="R4451" s="4"/>
      <c r="S4451" s="9" t="str">
        <f t="shared" si="400"/>
        <v>Rogers, Trevor</v>
      </c>
      <c r="T4451" s="9" t="str">
        <f t="shared" si="401"/>
        <v>Bowman Chrome Prospects    Pros</v>
      </c>
      <c r="U4451" s="9" t="str">
        <f>IFERROR(VLOOKUP(S4451,'Lookup '!B:D,3,FALSE)," ")</f>
        <v xml:space="preserve"> </v>
      </c>
      <c r="V4451" s="9" t="str">
        <f t="shared" ref="V4451:V4727" si="402">IF(R4451&gt;0.249,IF(R4451&gt;0.99,IF(R4451&gt;4.99,IF(R4451&gt;9.99,IF(R4451&gt;49.99,IF(R4451&gt;99.99,"A $100","B $50"),"C $10"),"D $5"),"E $1"),"F $.25"),"G")</f>
        <v>G</v>
      </c>
    </row>
    <row r="4452" spans="2:22" x14ac:dyDescent="0.25">
      <c r="B4452" t="s">
        <v>700</v>
      </c>
      <c r="C4452">
        <v>2018</v>
      </c>
      <c r="D4452" t="s">
        <v>666</v>
      </c>
      <c r="E4452" t="s">
        <v>1537</v>
      </c>
      <c r="J4452" t="s">
        <v>683</v>
      </c>
      <c r="K4452" t="s">
        <v>3138</v>
      </c>
      <c r="L4452" t="s">
        <v>2092</v>
      </c>
      <c r="M4452" t="s">
        <v>833</v>
      </c>
      <c r="N4452" t="s">
        <v>556</v>
      </c>
      <c r="O4452" t="s">
        <v>440</v>
      </c>
      <c r="P4452">
        <f>2019-1999</f>
        <v>20</v>
      </c>
      <c r="Q4452">
        <v>1</v>
      </c>
      <c r="R4452" s="4">
        <v>1</v>
      </c>
      <c r="S4452" s="9" t="str">
        <f t="shared" si="400"/>
        <v>Guerrero Jr., Vladimir</v>
      </c>
      <c r="T4452" s="9" t="str">
        <f t="shared" si="401"/>
        <v>Bowman Chrome Prospects    Pros</v>
      </c>
      <c r="U4452" s="9" t="str">
        <f>IFERROR(VLOOKUP(S4452,'Lookup '!B:D,3,FALSE)," ")</f>
        <v xml:space="preserve"> </v>
      </c>
      <c r="V4452" s="9" t="str">
        <f t="shared" si="402"/>
        <v>E $1</v>
      </c>
    </row>
    <row r="4453" spans="2:22" x14ac:dyDescent="0.25">
      <c r="B4453" t="s">
        <v>700</v>
      </c>
      <c r="C4453">
        <v>2018</v>
      </c>
      <c r="D4453" t="s">
        <v>666</v>
      </c>
      <c r="E4453" t="s">
        <v>2973</v>
      </c>
      <c r="J4453" t="s">
        <v>683</v>
      </c>
      <c r="K4453" t="s">
        <v>3139</v>
      </c>
      <c r="L4453" t="s">
        <v>1342</v>
      </c>
      <c r="M4453" t="s">
        <v>447</v>
      </c>
      <c r="N4453" t="s">
        <v>433</v>
      </c>
      <c r="O4453" t="s">
        <v>382</v>
      </c>
      <c r="P4453">
        <f>$S$1-1999</f>
        <v>21</v>
      </c>
      <c r="Q4453">
        <v>1</v>
      </c>
      <c r="R4453" s="4"/>
      <c r="S4453" s="9" t="str">
        <f t="shared" si="400"/>
        <v>Greene, Hunter</v>
      </c>
      <c r="T4453" s="9" t="str">
        <f t="shared" si="401"/>
        <v>Bowman BowmanScoutsTop100    Pros</v>
      </c>
      <c r="U4453" s="9" t="str">
        <f>IFERROR(VLOOKUP(S4453,'Lookup '!B:D,3,FALSE)," ")</f>
        <v xml:space="preserve"> </v>
      </c>
      <c r="V4453" s="9" t="str">
        <f t="shared" si="402"/>
        <v>G</v>
      </c>
    </row>
    <row r="4454" spans="2:22" x14ac:dyDescent="0.25">
      <c r="B4454" t="s">
        <v>700</v>
      </c>
      <c r="C4454">
        <v>2018</v>
      </c>
      <c r="D4454" t="s">
        <v>666</v>
      </c>
      <c r="E4454" t="s">
        <v>2973</v>
      </c>
      <c r="J4454" t="s">
        <v>683</v>
      </c>
      <c r="K4454" t="s">
        <v>3140</v>
      </c>
      <c r="L4454" t="s">
        <v>1639</v>
      </c>
      <c r="M4454" t="s">
        <v>3068</v>
      </c>
      <c r="N4454" t="s">
        <v>395</v>
      </c>
      <c r="O4454" t="s">
        <v>480</v>
      </c>
      <c r="Q4454">
        <v>1</v>
      </c>
      <c r="R4454" s="4"/>
      <c r="S4454" s="9" t="str">
        <f t="shared" si="400"/>
        <v>Lewis, Royce</v>
      </c>
      <c r="T4454" s="9" t="str">
        <f t="shared" si="401"/>
        <v>Bowman BowmanScoutsTop100    Pros</v>
      </c>
      <c r="U4454" s="9" t="str">
        <f>IFERROR(VLOOKUP(S4454,'Lookup '!B:D,3,FALSE)," ")</f>
        <v xml:space="preserve"> </v>
      </c>
      <c r="V4454" s="9" t="str">
        <f t="shared" si="402"/>
        <v>G</v>
      </c>
    </row>
    <row r="4455" spans="2:22" x14ac:dyDescent="0.25">
      <c r="B4455" t="s">
        <v>700</v>
      </c>
      <c r="C4455">
        <v>2018</v>
      </c>
      <c r="D4455" t="s">
        <v>666</v>
      </c>
      <c r="E4455" t="s">
        <v>2973</v>
      </c>
      <c r="J4455" t="s">
        <v>14</v>
      </c>
      <c r="K4455" t="s">
        <v>3141</v>
      </c>
      <c r="L4455" t="s">
        <v>1235</v>
      </c>
      <c r="M4455" t="s">
        <v>836</v>
      </c>
      <c r="N4455" t="s">
        <v>381</v>
      </c>
      <c r="O4455" t="s">
        <v>398</v>
      </c>
      <c r="Q4455">
        <v>1</v>
      </c>
      <c r="R4455" s="4"/>
      <c r="S4455" s="9" t="str">
        <f t="shared" si="400"/>
        <v>Kingery, Scott</v>
      </c>
      <c r="T4455" s="9" t="str">
        <f t="shared" si="401"/>
        <v>Bowman BowmanScoutsTop100    RC</v>
      </c>
      <c r="U4455" s="9" t="str">
        <f>IFERROR(VLOOKUP(S4455,'Lookup '!B:D,3,FALSE)," ")</f>
        <v xml:space="preserve"> </v>
      </c>
      <c r="V4455" s="9" t="str">
        <f t="shared" si="402"/>
        <v>G</v>
      </c>
    </row>
    <row r="4456" spans="2:22" x14ac:dyDescent="0.25">
      <c r="B4456" t="s">
        <v>700</v>
      </c>
      <c r="C4456">
        <v>2018</v>
      </c>
      <c r="D4456" t="s">
        <v>666</v>
      </c>
      <c r="E4456" t="s">
        <v>2973</v>
      </c>
      <c r="J4456" t="s">
        <v>683</v>
      </c>
      <c r="K4456" t="s">
        <v>3142</v>
      </c>
      <c r="L4456" t="s">
        <v>1639</v>
      </c>
      <c r="M4456" t="s">
        <v>3068</v>
      </c>
      <c r="N4456" t="s">
        <v>555</v>
      </c>
      <c r="O4456" t="s">
        <v>388</v>
      </c>
      <c r="Q4456">
        <v>1</v>
      </c>
      <c r="R4456" s="4"/>
      <c r="S4456" s="9" t="str">
        <f t="shared" si="400"/>
        <v>Lewis, Royce</v>
      </c>
      <c r="T4456" s="9" t="str">
        <f t="shared" si="401"/>
        <v>Bowman BowmanScoutsTop100    Pros</v>
      </c>
      <c r="U4456" s="9" t="str">
        <f>IFERROR(VLOOKUP(S4456,'Lookup '!B:D,3,FALSE)," ")</f>
        <v xml:space="preserve"> </v>
      </c>
      <c r="V4456" s="9" t="str">
        <f t="shared" si="402"/>
        <v>G</v>
      </c>
    </row>
    <row r="4457" spans="2:22" x14ac:dyDescent="0.25">
      <c r="B4457" t="s">
        <v>700</v>
      </c>
      <c r="C4457">
        <v>2018</v>
      </c>
      <c r="D4457" t="s">
        <v>666</v>
      </c>
      <c r="E4457" t="s">
        <v>2973</v>
      </c>
      <c r="J4457" t="s">
        <v>683</v>
      </c>
      <c r="K4457" t="s">
        <v>3143</v>
      </c>
      <c r="L4457" t="s">
        <v>1357</v>
      </c>
      <c r="M4457" t="s">
        <v>1870</v>
      </c>
      <c r="N4457" t="s">
        <v>391</v>
      </c>
      <c r="O4457" t="s">
        <v>28</v>
      </c>
      <c r="Q4457">
        <v>1</v>
      </c>
      <c r="R4457" s="4"/>
      <c r="S4457" s="9" t="str">
        <f t="shared" si="400"/>
        <v>Kelly, Carson</v>
      </c>
      <c r="T4457" s="9" t="str">
        <f t="shared" si="401"/>
        <v>Bowman BowmanScoutsTop100    Pros</v>
      </c>
      <c r="U4457" s="9" t="str">
        <f>IFERROR(VLOOKUP(S4457,'Lookup '!B:D,3,FALSE)," ")</f>
        <v xml:space="preserve"> </v>
      </c>
      <c r="V4457" s="9" t="str">
        <f t="shared" si="402"/>
        <v>G</v>
      </c>
    </row>
    <row r="4458" spans="2:22" x14ac:dyDescent="0.25">
      <c r="B4458" t="s">
        <v>700</v>
      </c>
      <c r="C4458">
        <v>2018</v>
      </c>
      <c r="D4458" t="s">
        <v>666</v>
      </c>
      <c r="E4458" t="s">
        <v>2973</v>
      </c>
      <c r="J4458" t="s">
        <v>683</v>
      </c>
      <c r="K4458" t="s">
        <v>3144</v>
      </c>
      <c r="L4458" t="s">
        <v>1261</v>
      </c>
      <c r="M4458" t="s">
        <v>3088</v>
      </c>
      <c r="N4458" t="s">
        <v>405</v>
      </c>
      <c r="O4458" t="s">
        <v>388</v>
      </c>
      <c r="Q4458">
        <v>1</v>
      </c>
      <c r="R4458" s="4"/>
      <c r="S4458" s="9" t="str">
        <f t="shared" si="400"/>
        <v>Ramos, Heliot</v>
      </c>
      <c r="T4458" s="9" t="str">
        <f t="shared" si="401"/>
        <v>Bowman BowmanScoutsTop100    Pros</v>
      </c>
      <c r="U4458" s="9" t="str">
        <f>IFERROR(VLOOKUP(S4458,'Lookup '!B:D,3,FALSE)," ")</f>
        <v xml:space="preserve"> </v>
      </c>
      <c r="V4458" s="9" t="str">
        <f t="shared" si="402"/>
        <v>G</v>
      </c>
    </row>
    <row r="4459" spans="2:22" x14ac:dyDescent="0.25">
      <c r="B4459" t="s">
        <v>700</v>
      </c>
      <c r="C4459">
        <v>2018</v>
      </c>
      <c r="D4459" t="s">
        <v>666</v>
      </c>
      <c r="E4459" t="s">
        <v>2973</v>
      </c>
      <c r="J4459" t="s">
        <v>683</v>
      </c>
      <c r="K4459" t="s">
        <v>3145</v>
      </c>
      <c r="L4459" t="s">
        <v>3146</v>
      </c>
      <c r="M4459" t="s">
        <v>1006</v>
      </c>
      <c r="N4459" t="s">
        <v>1037</v>
      </c>
      <c r="O4459" t="s">
        <v>382</v>
      </c>
      <c r="P4459">
        <f>$S$1-1994</f>
        <v>26</v>
      </c>
      <c r="Q4459">
        <v>1</v>
      </c>
      <c r="R4459" s="4"/>
      <c r="S4459" s="9" t="str">
        <f t="shared" si="400"/>
        <v>DuPlantier, Jon</v>
      </c>
      <c r="T4459" s="9" t="str">
        <f t="shared" si="401"/>
        <v>Bowman BowmanScoutsTop100    Pros</v>
      </c>
      <c r="U4459" s="9" t="str">
        <f>IFERROR(VLOOKUP(S4459,'Lookup '!B:D,3,FALSE)," ")</f>
        <v xml:space="preserve"> </v>
      </c>
      <c r="V4459" s="9" t="str">
        <f t="shared" si="402"/>
        <v>G</v>
      </c>
    </row>
    <row r="4460" spans="2:22" x14ac:dyDescent="0.25">
      <c r="B4460" t="s">
        <v>700</v>
      </c>
      <c r="C4460">
        <v>2018</v>
      </c>
      <c r="D4460" t="s">
        <v>666</v>
      </c>
      <c r="E4460" t="s">
        <v>2973</v>
      </c>
      <c r="J4460" t="s">
        <v>683</v>
      </c>
      <c r="K4460" t="s">
        <v>3147</v>
      </c>
      <c r="L4460" t="s">
        <v>2998</v>
      </c>
      <c r="M4460" t="s">
        <v>415</v>
      </c>
      <c r="N4460" t="s">
        <v>781</v>
      </c>
      <c r="O4460" t="s">
        <v>424</v>
      </c>
      <c r="Q4460">
        <v>1</v>
      </c>
      <c r="R4460" s="4"/>
      <c r="S4460" s="9" t="str">
        <f t="shared" si="400"/>
        <v>McMahon, Ryan</v>
      </c>
      <c r="T4460" s="9" t="str">
        <f t="shared" si="401"/>
        <v>Bowman BowmanScoutsTop100    Pros</v>
      </c>
      <c r="U4460" s="9" t="str">
        <f>IFERROR(VLOOKUP(S4460,'Lookup '!B:D,3,FALSE)," ")</f>
        <v xml:space="preserve"> </v>
      </c>
      <c r="V4460" s="9" t="str">
        <f t="shared" si="402"/>
        <v>G</v>
      </c>
    </row>
    <row r="4461" spans="2:22" x14ac:dyDescent="0.25">
      <c r="B4461" t="s">
        <v>700</v>
      </c>
      <c r="C4461">
        <v>2018</v>
      </c>
      <c r="D4461" t="s">
        <v>666</v>
      </c>
      <c r="E4461" t="s">
        <v>2973</v>
      </c>
      <c r="J4461" t="s">
        <v>683</v>
      </c>
      <c r="K4461" t="s">
        <v>3148</v>
      </c>
      <c r="L4461" t="s">
        <v>1279</v>
      </c>
      <c r="M4461" t="s">
        <v>1297</v>
      </c>
      <c r="N4461" t="s">
        <v>837</v>
      </c>
      <c r="O4461" t="s">
        <v>388</v>
      </c>
      <c r="Q4461">
        <v>1</v>
      </c>
      <c r="R4461" s="4"/>
      <c r="S4461" s="9" t="str">
        <f t="shared" si="400"/>
        <v>Sanchez, Jesus</v>
      </c>
      <c r="T4461" s="9" t="str">
        <f t="shared" si="401"/>
        <v>Bowman BowmanScoutsTop100    Pros</v>
      </c>
      <c r="U4461" s="9" t="str">
        <f>IFERROR(VLOOKUP(S4461,'Lookup '!B:D,3,FALSE)," ")</f>
        <v xml:space="preserve"> </v>
      </c>
      <c r="V4461" s="9" t="str">
        <f t="shared" si="402"/>
        <v>G</v>
      </c>
    </row>
    <row r="4462" spans="2:22" x14ac:dyDescent="0.25">
      <c r="B4462" t="s">
        <v>700</v>
      </c>
      <c r="C4462">
        <v>2018</v>
      </c>
      <c r="D4462" t="s">
        <v>666</v>
      </c>
      <c r="E4462" t="s">
        <v>2973</v>
      </c>
      <c r="J4462" t="s">
        <v>683</v>
      </c>
      <c r="K4462" t="s">
        <v>3149</v>
      </c>
      <c r="L4462" t="s">
        <v>2119</v>
      </c>
      <c r="M4462" t="s">
        <v>3150</v>
      </c>
      <c r="N4462" t="s">
        <v>420</v>
      </c>
      <c r="O4462" t="s">
        <v>388</v>
      </c>
      <c r="Q4462">
        <v>1</v>
      </c>
      <c r="R4462" s="4"/>
      <c r="S4462" s="9" t="str">
        <f t="shared" si="400"/>
        <v>Meadows, Rustin</v>
      </c>
      <c r="T4462" s="9" t="str">
        <f t="shared" si="401"/>
        <v>Bowman BowmanScoutsTop100    Pros</v>
      </c>
      <c r="U4462" s="9" t="str">
        <f>IFERROR(VLOOKUP(S4462,'Lookup '!B:D,3,FALSE)," ")</f>
        <v xml:space="preserve"> </v>
      </c>
      <c r="V4462" s="9" t="str">
        <f t="shared" si="402"/>
        <v>G</v>
      </c>
    </row>
    <row r="4463" spans="2:22" x14ac:dyDescent="0.25">
      <c r="B4463" t="s">
        <v>700</v>
      </c>
      <c r="C4463">
        <v>2018</v>
      </c>
      <c r="D4463" t="s">
        <v>666</v>
      </c>
      <c r="E4463" t="s">
        <v>2973</v>
      </c>
      <c r="J4463" t="s">
        <v>683</v>
      </c>
      <c r="K4463" t="s">
        <v>3151</v>
      </c>
      <c r="L4463" t="s">
        <v>3015</v>
      </c>
      <c r="M4463" t="s">
        <v>3016</v>
      </c>
      <c r="N4463" t="s">
        <v>451</v>
      </c>
      <c r="O4463" t="s">
        <v>382</v>
      </c>
      <c r="Q4463">
        <v>1</v>
      </c>
      <c r="R4463" s="4"/>
      <c r="S4463" s="9" t="str">
        <f t="shared" si="400"/>
        <v>Hall, DL</v>
      </c>
      <c r="T4463" s="9" t="str">
        <f t="shared" si="401"/>
        <v>Bowman BowmanScoutsTop100    Pros</v>
      </c>
      <c r="U4463" s="9" t="str">
        <f>IFERROR(VLOOKUP(S4463,'Lookup '!B:D,3,FALSE)," ")</f>
        <v xml:space="preserve"> </v>
      </c>
      <c r="V4463" s="9" t="str">
        <f t="shared" si="402"/>
        <v>G</v>
      </c>
    </row>
    <row r="4464" spans="2:22" x14ac:dyDescent="0.25">
      <c r="B4464" t="s">
        <v>700</v>
      </c>
      <c r="C4464">
        <v>2018</v>
      </c>
      <c r="D4464" t="s">
        <v>666</v>
      </c>
      <c r="E4464" t="s">
        <v>2973</v>
      </c>
      <c r="J4464" t="s">
        <v>683</v>
      </c>
      <c r="K4464" t="s">
        <v>3152</v>
      </c>
      <c r="L4464" t="s">
        <v>3153</v>
      </c>
      <c r="M4464" t="s">
        <v>898</v>
      </c>
      <c r="N4464" t="s">
        <v>509</v>
      </c>
      <c r="O4464" t="s">
        <v>28</v>
      </c>
      <c r="Q4464">
        <v>1</v>
      </c>
      <c r="R4464" s="4"/>
      <c r="S4464" s="9" t="str">
        <f t="shared" si="400"/>
        <v>Caratini, Victor</v>
      </c>
      <c r="T4464" s="9" t="str">
        <f t="shared" si="401"/>
        <v>Bowman BowmanScoutsTop100    Pros</v>
      </c>
      <c r="U4464" s="9" t="str">
        <f>IFERROR(VLOOKUP(S4464,'Lookup '!B:D,3,FALSE)," ")</f>
        <v xml:space="preserve"> </v>
      </c>
      <c r="V4464" s="9" t="str">
        <f t="shared" si="402"/>
        <v>G</v>
      </c>
    </row>
    <row r="4465" spans="2:22" x14ac:dyDescent="0.25">
      <c r="B4465" t="s">
        <v>700</v>
      </c>
      <c r="C4465">
        <v>2018</v>
      </c>
      <c r="D4465" t="s">
        <v>666</v>
      </c>
      <c r="E4465" t="s">
        <v>2973</v>
      </c>
      <c r="J4465" t="s">
        <v>683</v>
      </c>
      <c r="K4465" t="s">
        <v>3154</v>
      </c>
      <c r="L4465" t="s">
        <v>3060</v>
      </c>
      <c r="M4465" t="s">
        <v>3061</v>
      </c>
      <c r="N4465" t="s">
        <v>465</v>
      </c>
      <c r="O4465" t="s">
        <v>382</v>
      </c>
      <c r="Q4465">
        <v>1</v>
      </c>
      <c r="R4465" s="4"/>
      <c r="S4465" s="9" t="str">
        <f t="shared" si="400"/>
        <v>Dunning, Dane</v>
      </c>
      <c r="T4465" s="9" t="str">
        <f t="shared" si="401"/>
        <v>Bowman BowmanScoutsTop100    Pros</v>
      </c>
      <c r="U4465" s="9" t="str">
        <f>IFERROR(VLOOKUP(S4465,'Lookup '!B:D,3,FALSE)," ")</f>
        <v xml:space="preserve"> </v>
      </c>
      <c r="V4465" s="9" t="str">
        <f t="shared" si="402"/>
        <v>G</v>
      </c>
    </row>
    <row r="4466" spans="2:22" x14ac:dyDescent="0.25">
      <c r="B4466" t="s">
        <v>700</v>
      </c>
      <c r="C4466">
        <v>2018</v>
      </c>
      <c r="D4466" t="s">
        <v>666</v>
      </c>
      <c r="E4466" t="s">
        <v>2973</v>
      </c>
      <c r="J4466" t="s">
        <v>683</v>
      </c>
      <c r="K4466" t="s">
        <v>3155</v>
      </c>
      <c r="L4466" t="s">
        <v>3156</v>
      </c>
      <c r="M4466" t="s">
        <v>1815</v>
      </c>
      <c r="N4466" t="s">
        <v>509</v>
      </c>
      <c r="O4466" t="s">
        <v>382</v>
      </c>
      <c r="Q4466">
        <v>1</v>
      </c>
      <c r="R4466" s="4"/>
      <c r="S4466" s="9" t="str">
        <f t="shared" si="400"/>
        <v>Alzolay, Robert</v>
      </c>
      <c r="T4466" s="9" t="str">
        <f t="shared" si="401"/>
        <v>Bowman BowmanScoutsTop100    Pros</v>
      </c>
      <c r="U4466" s="9" t="str">
        <f>IFERROR(VLOOKUP(S4466,'Lookup '!B:D,3,FALSE)," ")</f>
        <v xml:space="preserve"> </v>
      </c>
      <c r="V4466" s="9" t="str">
        <f t="shared" si="402"/>
        <v>G</v>
      </c>
    </row>
    <row r="4467" spans="2:22" x14ac:dyDescent="0.25">
      <c r="B4467" t="s">
        <v>700</v>
      </c>
      <c r="C4467">
        <v>2018</v>
      </c>
      <c r="D4467" t="s">
        <v>666</v>
      </c>
      <c r="E4467" t="s">
        <v>2973</v>
      </c>
      <c r="J4467" t="s">
        <v>683</v>
      </c>
      <c r="K4467" t="s">
        <v>3157</v>
      </c>
      <c r="L4467" t="s">
        <v>3158</v>
      </c>
      <c r="M4467" t="s">
        <v>1035</v>
      </c>
      <c r="N4467" t="s">
        <v>417</v>
      </c>
      <c r="O4467" t="s">
        <v>388</v>
      </c>
      <c r="Q4467">
        <v>1</v>
      </c>
      <c r="R4467" s="4"/>
      <c r="S4467" s="9" t="str">
        <f t="shared" si="400"/>
        <v>Marsh, Brandon</v>
      </c>
      <c r="T4467" s="9" t="str">
        <f t="shared" si="401"/>
        <v>Bowman BowmanScoutsTop100    Pros</v>
      </c>
      <c r="U4467" s="9" t="str">
        <f>IFERROR(VLOOKUP(S4467,'Lookup '!B:D,3,FALSE)," ")</f>
        <v xml:space="preserve"> </v>
      </c>
      <c r="V4467" s="9" t="str">
        <f t="shared" si="402"/>
        <v>G</v>
      </c>
    </row>
    <row r="4468" spans="2:22" x14ac:dyDescent="0.25">
      <c r="B4468" t="s">
        <v>700</v>
      </c>
      <c r="C4468">
        <v>2018</v>
      </c>
      <c r="D4468" t="s">
        <v>666</v>
      </c>
      <c r="E4468" t="s">
        <v>2973</v>
      </c>
      <c r="J4468" t="s">
        <v>683</v>
      </c>
      <c r="K4468" t="s">
        <v>3159</v>
      </c>
      <c r="L4468" t="s">
        <v>1303</v>
      </c>
      <c r="M4468" t="s">
        <v>3160</v>
      </c>
      <c r="N4468" t="s">
        <v>456</v>
      </c>
      <c r="O4468" t="s">
        <v>388</v>
      </c>
      <c r="Q4468">
        <v>1</v>
      </c>
      <c r="R4468" s="4"/>
      <c r="S4468" s="9" t="str">
        <f t="shared" si="400"/>
        <v>Harrison, Monte</v>
      </c>
      <c r="T4468" s="9" t="str">
        <f t="shared" si="401"/>
        <v>Bowman BowmanScoutsTop100    Pros</v>
      </c>
      <c r="U4468" s="9" t="str">
        <f>IFERROR(VLOOKUP(S4468,'Lookup '!B:D,3,FALSE)," ")</f>
        <v xml:space="preserve"> </v>
      </c>
      <c r="V4468" s="9" t="str">
        <f t="shared" si="402"/>
        <v>G</v>
      </c>
    </row>
    <row r="4469" spans="2:22" x14ac:dyDescent="0.25">
      <c r="B4469" t="s">
        <v>700</v>
      </c>
      <c r="C4469">
        <v>2018</v>
      </c>
      <c r="D4469" t="s">
        <v>666</v>
      </c>
      <c r="E4469" t="s">
        <v>2973</v>
      </c>
      <c r="J4469" t="s">
        <v>683</v>
      </c>
      <c r="K4469" t="s">
        <v>3161</v>
      </c>
      <c r="L4469" t="s">
        <v>774</v>
      </c>
      <c r="M4469" t="s">
        <v>2321</v>
      </c>
      <c r="N4469" t="s">
        <v>394</v>
      </c>
      <c r="O4469" t="s">
        <v>388</v>
      </c>
      <c r="Q4469">
        <v>1</v>
      </c>
      <c r="R4469" s="4"/>
      <c r="S4469" s="9" t="str">
        <f t="shared" si="400"/>
        <v>Kendall, Jeren</v>
      </c>
      <c r="T4469" s="9" t="str">
        <f t="shared" si="401"/>
        <v>Bowman BowmanScoutsTop100    Pros</v>
      </c>
      <c r="U4469" s="9" t="str">
        <f>IFERROR(VLOOKUP(S4469,'Lookup '!B:D,3,FALSE)," ")</f>
        <v xml:space="preserve"> </v>
      </c>
      <c r="V4469" s="9" t="str">
        <f t="shared" si="402"/>
        <v>G</v>
      </c>
    </row>
    <row r="4470" spans="2:22" x14ac:dyDescent="0.25">
      <c r="B4470" t="s">
        <v>700</v>
      </c>
      <c r="C4470">
        <v>2018</v>
      </c>
      <c r="D4470" t="s">
        <v>666</v>
      </c>
      <c r="E4470" t="s">
        <v>2973</v>
      </c>
      <c r="J4470" t="s">
        <v>683</v>
      </c>
      <c r="K4470" t="s">
        <v>3162</v>
      </c>
      <c r="L4470" t="s">
        <v>1382</v>
      </c>
      <c r="M4470" t="s">
        <v>1202</v>
      </c>
      <c r="N4470" t="s">
        <v>837</v>
      </c>
      <c r="O4470" t="s">
        <v>2485</v>
      </c>
      <c r="Q4470">
        <v>1</v>
      </c>
      <c r="R4470" s="4"/>
      <c r="S4470" s="9" t="str">
        <f t="shared" si="400"/>
        <v>Arroyo, Christian</v>
      </c>
      <c r="T4470" s="9" t="str">
        <f t="shared" si="401"/>
        <v>Bowman BowmanScoutsTop100    Pros</v>
      </c>
      <c r="U4470" s="9" t="str">
        <f>IFERROR(VLOOKUP(S4470,'Lookup '!B:D,3,FALSE)," ")</f>
        <v xml:space="preserve"> </v>
      </c>
      <c r="V4470" s="9" t="str">
        <f t="shared" si="402"/>
        <v>G</v>
      </c>
    </row>
    <row r="4471" spans="2:22" x14ac:dyDescent="0.25">
      <c r="B4471" t="s">
        <v>700</v>
      </c>
      <c r="C4471">
        <v>2018</v>
      </c>
      <c r="D4471" t="s">
        <v>666</v>
      </c>
      <c r="E4471" t="s">
        <v>2973</v>
      </c>
      <c r="J4471" t="s">
        <v>683</v>
      </c>
      <c r="K4471" t="s">
        <v>3163</v>
      </c>
      <c r="L4471" t="s">
        <v>1397</v>
      </c>
      <c r="M4471" t="s">
        <v>414</v>
      </c>
      <c r="N4471" t="s">
        <v>549</v>
      </c>
      <c r="O4471" t="s">
        <v>388</v>
      </c>
      <c r="Q4471">
        <v>1</v>
      </c>
      <c r="R4471" s="4"/>
      <c r="S4471" s="9" t="str">
        <f t="shared" si="400"/>
        <v>Calhoun, Willie</v>
      </c>
      <c r="T4471" s="9" t="str">
        <f t="shared" si="401"/>
        <v>Bowman BowmanScoutsTop100    Pros</v>
      </c>
      <c r="U4471" s="9" t="str">
        <f>IFERROR(VLOOKUP(S4471,'Lookup '!B:D,3,FALSE)," ")</f>
        <v xml:space="preserve"> </v>
      </c>
      <c r="V4471" s="9" t="str">
        <f t="shared" si="402"/>
        <v>G</v>
      </c>
    </row>
    <row r="4472" spans="2:22" x14ac:dyDescent="0.25">
      <c r="B4472" t="s">
        <v>377</v>
      </c>
      <c r="C4472">
        <v>2018</v>
      </c>
      <c r="D4472" t="s">
        <v>666</v>
      </c>
      <c r="E4472" t="s">
        <v>2974</v>
      </c>
      <c r="H4472" t="s">
        <v>921</v>
      </c>
      <c r="J4472" t="s">
        <v>683</v>
      </c>
      <c r="K4472" t="s">
        <v>3164</v>
      </c>
      <c r="L4472" t="s">
        <v>3165</v>
      </c>
      <c r="M4472" t="s">
        <v>1688</v>
      </c>
      <c r="N4472" t="s">
        <v>532</v>
      </c>
      <c r="O4472" t="s">
        <v>382</v>
      </c>
      <c r="Q4472">
        <v>1</v>
      </c>
      <c r="R4472" s="4"/>
      <c r="S4472" s="9" t="str">
        <f t="shared" si="400"/>
        <v>Deetz, Dean</v>
      </c>
      <c r="T4472" s="9" t="str">
        <f t="shared" si="401"/>
        <v>Bowman Paper Autograph   Auto Pros</v>
      </c>
      <c r="U4472" s="9" t="str">
        <f>IFERROR(VLOOKUP(S4472,'Lookup '!B:D,3,FALSE)," ")</f>
        <v xml:space="preserve"> </v>
      </c>
      <c r="V4472" s="9" t="str">
        <f t="shared" si="402"/>
        <v>G</v>
      </c>
    </row>
    <row r="4473" spans="2:22" x14ac:dyDescent="0.25">
      <c r="B4473" t="s">
        <v>700</v>
      </c>
      <c r="C4473">
        <v>2018</v>
      </c>
      <c r="D4473" t="s">
        <v>666</v>
      </c>
      <c r="E4473" t="s">
        <v>2975</v>
      </c>
      <c r="J4473" t="s">
        <v>683</v>
      </c>
      <c r="K4473" t="s">
        <v>3166</v>
      </c>
      <c r="L4473" t="s">
        <v>2261</v>
      </c>
      <c r="M4473" t="s">
        <v>1084</v>
      </c>
      <c r="N4473" t="s">
        <v>443</v>
      </c>
      <c r="O4473" t="s">
        <v>382</v>
      </c>
      <c r="Q4473">
        <v>1</v>
      </c>
      <c r="R4473" s="4"/>
      <c r="S4473" s="9" t="str">
        <f t="shared" si="400"/>
        <v>Puk, AJ</v>
      </c>
      <c r="T4473" s="9" t="str">
        <f t="shared" si="401"/>
        <v>Bowman #Trending    Pros</v>
      </c>
      <c r="U4473" s="9" t="str">
        <f>IFERROR(VLOOKUP(S4473,'Lookup '!B:D,3,FALSE)," ")</f>
        <v xml:space="preserve"> </v>
      </c>
      <c r="V4473" s="9" t="str">
        <f t="shared" si="402"/>
        <v>G</v>
      </c>
    </row>
    <row r="4474" spans="2:22" x14ac:dyDescent="0.25">
      <c r="B4474" t="s">
        <v>700</v>
      </c>
      <c r="C4474">
        <v>2018</v>
      </c>
      <c r="D4474" t="s">
        <v>666</v>
      </c>
      <c r="E4474" t="s">
        <v>2975</v>
      </c>
      <c r="J4474" t="s">
        <v>683</v>
      </c>
      <c r="K4474" t="s">
        <v>3167</v>
      </c>
      <c r="L4474" t="s">
        <v>1348</v>
      </c>
      <c r="M4474" t="s">
        <v>2048</v>
      </c>
      <c r="N4474" t="s">
        <v>425</v>
      </c>
      <c r="O4474" t="s">
        <v>382</v>
      </c>
      <c r="Q4474">
        <v>1</v>
      </c>
      <c r="R4474" s="4"/>
      <c r="S4474" s="9" t="str">
        <f t="shared" si="400"/>
        <v>Adams, Chance</v>
      </c>
      <c r="T4474" s="9" t="str">
        <f t="shared" si="401"/>
        <v>Bowman #Trending    Pros</v>
      </c>
      <c r="U4474" s="9" t="str">
        <f>IFERROR(VLOOKUP(S4474,'Lookup '!B:D,3,FALSE)," ")</f>
        <v xml:space="preserve"> </v>
      </c>
      <c r="V4474" s="9" t="str">
        <f t="shared" si="402"/>
        <v>G</v>
      </c>
    </row>
    <row r="4475" spans="2:22" x14ac:dyDescent="0.25">
      <c r="B4475" t="s">
        <v>700</v>
      </c>
      <c r="C4475">
        <v>2018</v>
      </c>
      <c r="D4475" t="s">
        <v>666</v>
      </c>
      <c r="E4475" t="s">
        <v>2975</v>
      </c>
      <c r="J4475" t="s">
        <v>683</v>
      </c>
      <c r="K4475" t="s">
        <v>3168</v>
      </c>
      <c r="L4475" t="s">
        <v>2102</v>
      </c>
      <c r="M4475" t="s">
        <v>560</v>
      </c>
      <c r="N4475" t="s">
        <v>446</v>
      </c>
      <c r="O4475" t="s">
        <v>382</v>
      </c>
      <c r="P4475">
        <f>2019-1995</f>
        <v>24</v>
      </c>
      <c r="Q4475">
        <v>1</v>
      </c>
      <c r="R4475" s="4"/>
      <c r="S4475" s="9" t="str">
        <f t="shared" si="400"/>
        <v>Quantrill, Cal</v>
      </c>
      <c r="T4475" s="9" t="str">
        <f t="shared" si="401"/>
        <v>Bowman #Trending    Pros</v>
      </c>
      <c r="U4475" s="9" t="str">
        <f>IFERROR(VLOOKUP(S4475,'Lookup '!B:D,3,FALSE)," ")</f>
        <v xml:space="preserve"> </v>
      </c>
      <c r="V4475" s="9" t="str">
        <f t="shared" si="402"/>
        <v>G</v>
      </c>
    </row>
    <row r="4476" spans="2:22" x14ac:dyDescent="0.25">
      <c r="B4476" t="s">
        <v>700</v>
      </c>
      <c r="C4476">
        <v>2018</v>
      </c>
      <c r="D4476" t="s">
        <v>666</v>
      </c>
      <c r="E4476" t="s">
        <v>2975</v>
      </c>
      <c r="J4476" t="s">
        <v>683</v>
      </c>
      <c r="K4476" t="s">
        <v>3169</v>
      </c>
      <c r="L4476" t="s">
        <v>1279</v>
      </c>
      <c r="M4476" t="s">
        <v>1297</v>
      </c>
      <c r="N4476" t="s">
        <v>837</v>
      </c>
      <c r="O4476" t="s">
        <v>388</v>
      </c>
      <c r="Q4476">
        <v>1</v>
      </c>
      <c r="R4476" s="4"/>
      <c r="S4476" s="9" t="str">
        <f t="shared" si="400"/>
        <v>Sanchez, Jesus</v>
      </c>
      <c r="T4476" s="9" t="str">
        <f t="shared" si="401"/>
        <v>Bowman #Trending    Pros</v>
      </c>
      <c r="U4476" s="9" t="str">
        <f>IFERROR(VLOOKUP(S4476,'Lookup '!B:D,3,FALSE)," ")</f>
        <v xml:space="preserve"> </v>
      </c>
      <c r="V4476" s="9" t="str">
        <f t="shared" si="402"/>
        <v>G</v>
      </c>
    </row>
    <row r="4477" spans="2:22" x14ac:dyDescent="0.25">
      <c r="B4477" t="s">
        <v>700</v>
      </c>
      <c r="C4477">
        <v>2018</v>
      </c>
      <c r="D4477" t="s">
        <v>666</v>
      </c>
      <c r="E4477" t="s">
        <v>2975</v>
      </c>
      <c r="J4477" t="s">
        <v>683</v>
      </c>
      <c r="K4477" t="s">
        <v>3170</v>
      </c>
      <c r="L4477" t="s">
        <v>1646</v>
      </c>
      <c r="M4477" t="s">
        <v>1647</v>
      </c>
      <c r="N4477" t="s">
        <v>549</v>
      </c>
      <c r="O4477" t="s">
        <v>388</v>
      </c>
      <c r="Q4477">
        <v>1</v>
      </c>
      <c r="R4477" s="4"/>
      <c r="S4477" s="9" t="str">
        <f t="shared" si="400"/>
        <v>Taveras, Leody</v>
      </c>
      <c r="T4477" s="9" t="str">
        <f t="shared" si="401"/>
        <v>Bowman #Trending    Pros</v>
      </c>
      <c r="U4477" s="9" t="str">
        <f>IFERROR(VLOOKUP(S4477,'Lookup '!B:D,3,FALSE)," ")</f>
        <v xml:space="preserve"> </v>
      </c>
      <c r="V4477" s="9" t="str">
        <f t="shared" si="402"/>
        <v>G</v>
      </c>
    </row>
    <row r="4478" spans="2:22" x14ac:dyDescent="0.25">
      <c r="B4478" t="s">
        <v>700</v>
      </c>
      <c r="C4478">
        <v>2018</v>
      </c>
      <c r="D4478" t="s">
        <v>666</v>
      </c>
      <c r="E4478" t="s">
        <v>2975</v>
      </c>
      <c r="J4478" t="s">
        <v>683</v>
      </c>
      <c r="K4478" t="s">
        <v>3171</v>
      </c>
      <c r="L4478" t="s">
        <v>1772</v>
      </c>
      <c r="M4478" t="s">
        <v>908</v>
      </c>
      <c r="N4478" t="s">
        <v>446</v>
      </c>
      <c r="O4478" t="s">
        <v>3172</v>
      </c>
      <c r="P4478">
        <f>$S$1-1997</f>
        <v>23</v>
      </c>
      <c r="Q4478">
        <v>1</v>
      </c>
      <c r="R4478" s="4"/>
      <c r="S4478" s="9" t="str">
        <f t="shared" si="400"/>
        <v>Urias, Luis</v>
      </c>
      <c r="T4478" s="9" t="str">
        <f t="shared" si="401"/>
        <v>Bowman #Trending    Pros</v>
      </c>
      <c r="U4478" s="9" t="str">
        <f>IFERROR(VLOOKUP(S4478,'Lookup '!B:D,3,FALSE)," ")</f>
        <v xml:space="preserve"> </v>
      </c>
      <c r="V4478" s="9" t="str">
        <f t="shared" si="402"/>
        <v>G</v>
      </c>
    </row>
    <row r="4479" spans="2:22" x14ac:dyDescent="0.25">
      <c r="B4479" t="s">
        <v>700</v>
      </c>
      <c r="C4479">
        <v>2018</v>
      </c>
      <c r="D4479" t="s">
        <v>666</v>
      </c>
      <c r="E4479" t="s">
        <v>2975</v>
      </c>
      <c r="J4479" t="s">
        <v>683</v>
      </c>
      <c r="K4479" t="s">
        <v>3173</v>
      </c>
      <c r="L4479" t="s">
        <v>3174</v>
      </c>
      <c r="M4479" t="s">
        <v>748</v>
      </c>
      <c r="N4479" t="s">
        <v>402</v>
      </c>
      <c r="O4479" t="s">
        <v>440</v>
      </c>
      <c r="Q4479">
        <v>1</v>
      </c>
      <c r="R4479" s="4"/>
      <c r="S4479" s="9" t="str">
        <f t="shared" si="400"/>
        <v>Chavis, Michael</v>
      </c>
      <c r="T4479" s="9" t="str">
        <f t="shared" si="401"/>
        <v>Bowman #Trending    Pros</v>
      </c>
      <c r="U4479" s="9" t="str">
        <f>IFERROR(VLOOKUP(S4479,'Lookup '!B:D,3,FALSE)," ")</f>
        <v xml:space="preserve"> </v>
      </c>
      <c r="V4479" s="9" t="str">
        <f t="shared" si="402"/>
        <v>G</v>
      </c>
    </row>
    <row r="4480" spans="2:22" x14ac:dyDescent="0.25">
      <c r="B4480" t="s">
        <v>700</v>
      </c>
      <c r="C4480">
        <v>2018</v>
      </c>
      <c r="D4480" t="s">
        <v>666</v>
      </c>
      <c r="E4480" t="s">
        <v>2975</v>
      </c>
      <c r="J4480" t="s">
        <v>683</v>
      </c>
      <c r="K4480" t="s">
        <v>3175</v>
      </c>
      <c r="L4480" t="s">
        <v>1279</v>
      </c>
      <c r="M4480" t="s">
        <v>3176</v>
      </c>
      <c r="N4480" t="s">
        <v>381</v>
      </c>
      <c r="O4480" t="s">
        <v>382</v>
      </c>
      <c r="Q4480">
        <v>1</v>
      </c>
      <c r="R4480" s="4"/>
      <c r="S4480" s="9" t="str">
        <f t="shared" si="400"/>
        <v>Sanchez, Sixto</v>
      </c>
      <c r="T4480" s="9" t="str">
        <f t="shared" si="401"/>
        <v>Bowman #Trending    Pros</v>
      </c>
      <c r="U4480" s="9" t="str">
        <f>IFERROR(VLOOKUP(S4480,'Lookup '!B:D,3,FALSE)," ")</f>
        <v xml:space="preserve"> </v>
      </c>
      <c r="V4480" s="9" t="str">
        <f t="shared" si="402"/>
        <v>G</v>
      </c>
    </row>
    <row r="4481" spans="2:22" x14ac:dyDescent="0.25">
      <c r="B4481" t="s">
        <v>700</v>
      </c>
      <c r="C4481">
        <v>2018</v>
      </c>
      <c r="D4481" t="s">
        <v>666</v>
      </c>
      <c r="E4481" t="s">
        <v>2975</v>
      </c>
      <c r="J4481" t="s">
        <v>683</v>
      </c>
      <c r="K4481" t="s">
        <v>3177</v>
      </c>
      <c r="L4481" t="s">
        <v>2162</v>
      </c>
      <c r="M4481" t="s">
        <v>2163</v>
      </c>
      <c r="N4481" t="s">
        <v>554</v>
      </c>
      <c r="O4481" t="s">
        <v>382</v>
      </c>
      <c r="Q4481">
        <v>1</v>
      </c>
      <c r="R4481" s="4"/>
      <c r="S4481" s="9" t="str">
        <f t="shared" si="400"/>
        <v>McKenzie, Triston</v>
      </c>
      <c r="T4481" s="9" t="str">
        <f t="shared" si="401"/>
        <v>Bowman #Trending    Pros</v>
      </c>
      <c r="U4481" s="9" t="str">
        <f>IFERROR(VLOOKUP(S4481,'Lookup '!B:D,3,FALSE)," ")</f>
        <v xml:space="preserve"> </v>
      </c>
      <c r="V4481" s="9" t="str">
        <f t="shared" si="402"/>
        <v>G</v>
      </c>
    </row>
    <row r="4482" spans="2:22" x14ac:dyDescent="0.25">
      <c r="B4482" t="s">
        <v>700</v>
      </c>
      <c r="C4482">
        <v>2018</v>
      </c>
      <c r="D4482" t="s">
        <v>666</v>
      </c>
      <c r="E4482" t="s">
        <v>2975</v>
      </c>
      <c r="J4482" t="s">
        <v>683</v>
      </c>
      <c r="K4482" t="s">
        <v>3178</v>
      </c>
      <c r="L4482" t="s">
        <v>2092</v>
      </c>
      <c r="M4482" t="s">
        <v>833</v>
      </c>
      <c r="N4482" t="s">
        <v>556</v>
      </c>
      <c r="O4482" t="s">
        <v>440</v>
      </c>
      <c r="P4482">
        <f>2019-1999</f>
        <v>20</v>
      </c>
      <c r="Q4482">
        <v>1</v>
      </c>
      <c r="R4482" s="4">
        <v>1</v>
      </c>
      <c r="S4482" s="9" t="str">
        <f t="shared" si="400"/>
        <v>Guerrero Jr., Vladimir</v>
      </c>
      <c r="T4482" s="9" t="str">
        <f t="shared" si="401"/>
        <v>Bowman #Trending    Pros</v>
      </c>
      <c r="U4482" s="9" t="str">
        <f>IFERROR(VLOOKUP(S4482,'Lookup '!B:D,3,FALSE)," ")</f>
        <v xml:space="preserve"> </v>
      </c>
      <c r="V4482" s="9" t="str">
        <f t="shared" si="402"/>
        <v>E $1</v>
      </c>
    </row>
    <row r="4483" spans="2:22" x14ac:dyDescent="0.25">
      <c r="B4483" t="s">
        <v>700</v>
      </c>
      <c r="C4483">
        <v>2018</v>
      </c>
      <c r="D4483" t="s">
        <v>666</v>
      </c>
      <c r="E4483" t="s">
        <v>2975</v>
      </c>
      <c r="J4483" t="s">
        <v>683</v>
      </c>
      <c r="K4483" t="s">
        <v>3179</v>
      </c>
      <c r="L4483" t="s">
        <v>575</v>
      </c>
      <c r="M4483" t="s">
        <v>3180</v>
      </c>
      <c r="N4483" t="s">
        <v>394</v>
      </c>
      <c r="O4483" t="s">
        <v>388</v>
      </c>
      <c r="Q4483">
        <v>1</v>
      </c>
      <c r="R4483" s="4"/>
      <c r="S4483" s="9" t="str">
        <f t="shared" si="400"/>
        <v>Diaz, Yusniel</v>
      </c>
      <c r="T4483" s="9" t="str">
        <f t="shared" si="401"/>
        <v>Bowman #Trending    Pros</v>
      </c>
      <c r="U4483" s="9" t="str">
        <f>IFERROR(VLOOKUP(S4483,'Lookup '!B:D,3,FALSE)," ")</f>
        <v xml:space="preserve"> </v>
      </c>
      <c r="V4483" s="9" t="str">
        <f t="shared" si="402"/>
        <v>G</v>
      </c>
    </row>
    <row r="4484" spans="2:22" x14ac:dyDescent="0.25">
      <c r="B4484" t="s">
        <v>700</v>
      </c>
      <c r="C4484">
        <v>2018</v>
      </c>
      <c r="D4484" t="s">
        <v>666</v>
      </c>
      <c r="E4484" t="s">
        <v>2009</v>
      </c>
      <c r="J4484" t="s">
        <v>683</v>
      </c>
      <c r="K4484" t="s">
        <v>3181</v>
      </c>
      <c r="L4484" t="s">
        <v>3182</v>
      </c>
      <c r="N4484" t="s">
        <v>402</v>
      </c>
      <c r="Q4484">
        <v>1</v>
      </c>
      <c r="R4484" s="4"/>
      <c r="S4484" s="9" t="str">
        <f t="shared" si="400"/>
        <v xml:space="preserve">Groome,Jay/Chavis,Michael/Lin,Tzu-Wei, </v>
      </c>
      <c r="T4484" s="9" t="str">
        <f t="shared" si="401"/>
        <v>Bowman Talent Pipeline    Pros</v>
      </c>
      <c r="U4484" s="9" t="str">
        <f>IFERROR(VLOOKUP(S4484,'Lookup '!B:D,3,FALSE)," ")</f>
        <v xml:space="preserve"> </v>
      </c>
      <c r="V4484" s="9" t="str">
        <f t="shared" si="402"/>
        <v>G</v>
      </c>
    </row>
    <row r="4485" spans="2:22" x14ac:dyDescent="0.25">
      <c r="B4485" t="s">
        <v>700</v>
      </c>
      <c r="C4485">
        <v>2018</v>
      </c>
      <c r="D4485" t="s">
        <v>666</v>
      </c>
      <c r="E4485" t="s">
        <v>2009</v>
      </c>
      <c r="J4485" t="s">
        <v>683</v>
      </c>
      <c r="K4485" t="s">
        <v>3183</v>
      </c>
      <c r="L4485" t="s">
        <v>3184</v>
      </c>
      <c r="N4485" t="s">
        <v>781</v>
      </c>
      <c r="Q4485">
        <v>1</v>
      </c>
      <c r="R4485" s="4"/>
      <c r="S4485" s="9" t="str">
        <f t="shared" si="400"/>
        <v xml:space="preserve">Pint,Riley/Rodgers,Brendan/Howard,Sam, </v>
      </c>
      <c r="T4485" s="9" t="str">
        <f t="shared" si="401"/>
        <v>Bowman Talent Pipeline    Pros</v>
      </c>
      <c r="U4485" s="9" t="str">
        <f>IFERROR(VLOOKUP(S4485,'Lookup '!B:D,3,FALSE)," ")</f>
        <v xml:space="preserve"> </v>
      </c>
      <c r="V4485" s="9" t="str">
        <f t="shared" si="402"/>
        <v>G</v>
      </c>
    </row>
    <row r="4486" spans="2:22" x14ac:dyDescent="0.25">
      <c r="B4486" t="s">
        <v>700</v>
      </c>
      <c r="C4486">
        <v>2018</v>
      </c>
      <c r="D4486" t="s">
        <v>666</v>
      </c>
      <c r="E4486" t="s">
        <v>2009</v>
      </c>
      <c r="J4486" t="s">
        <v>683</v>
      </c>
      <c r="K4486" t="s">
        <v>3185</v>
      </c>
      <c r="L4486" t="s">
        <v>3186</v>
      </c>
      <c r="N4486" t="s">
        <v>433</v>
      </c>
      <c r="Q4486">
        <v>1</v>
      </c>
      <c r="R4486" s="4"/>
      <c r="S4486" s="9" t="str">
        <f t="shared" si="400"/>
        <v xml:space="preserve">Trammell,Taylor/Senzel,Nick/Blandino,Alex, </v>
      </c>
      <c r="T4486" s="9" t="str">
        <f t="shared" si="401"/>
        <v>Bowman Talent Pipeline    Pros</v>
      </c>
      <c r="U4486" s="9" t="str">
        <f>IFERROR(VLOOKUP(S4486,'Lookup '!B:D,3,FALSE)," ")</f>
        <v xml:space="preserve"> </v>
      </c>
      <c r="V4486" s="9" t="str">
        <f t="shared" si="402"/>
        <v>G</v>
      </c>
    </row>
    <row r="4487" spans="2:22" x14ac:dyDescent="0.25">
      <c r="B4487" t="s">
        <v>700</v>
      </c>
      <c r="C4487">
        <v>2018</v>
      </c>
      <c r="D4487" t="s">
        <v>666</v>
      </c>
      <c r="E4487" t="s">
        <v>2009</v>
      </c>
      <c r="J4487" t="s">
        <v>683</v>
      </c>
      <c r="K4487" t="s">
        <v>2037</v>
      </c>
      <c r="L4487" t="s">
        <v>3187</v>
      </c>
      <c r="N4487" t="s">
        <v>782</v>
      </c>
      <c r="Q4487">
        <v>1</v>
      </c>
      <c r="R4487" s="4"/>
      <c r="S4487" s="9" t="str">
        <f t="shared" si="400"/>
        <v xml:space="preserve">Garrett,Braxton/Norwood,John/Payano,Victor, </v>
      </c>
      <c r="T4487" s="9" t="str">
        <f t="shared" si="401"/>
        <v>Bowman Talent Pipeline    Pros</v>
      </c>
      <c r="U4487" s="9" t="str">
        <f>IFERROR(VLOOKUP(S4487,'Lookup '!B:D,3,FALSE)," ")</f>
        <v xml:space="preserve"> </v>
      </c>
      <c r="V4487" s="9" t="str">
        <f t="shared" si="402"/>
        <v>G</v>
      </c>
    </row>
    <row r="4488" spans="2:22" x14ac:dyDescent="0.25">
      <c r="B4488" t="s">
        <v>700</v>
      </c>
      <c r="C4488">
        <v>2018</v>
      </c>
      <c r="D4488" t="s">
        <v>666</v>
      </c>
      <c r="E4488" t="s">
        <v>2009</v>
      </c>
      <c r="J4488" t="s">
        <v>683</v>
      </c>
      <c r="K4488" t="s">
        <v>3188</v>
      </c>
      <c r="L4488" t="s">
        <v>3189</v>
      </c>
      <c r="N4488" t="s">
        <v>395</v>
      </c>
      <c r="Q4488">
        <v>1</v>
      </c>
      <c r="R4488" s="4"/>
      <c r="S4488" s="9" t="str">
        <f t="shared" si="400"/>
        <v xml:space="preserve">Lewis,Royce/Gordon,Nick/Gonsalves,Stephen, </v>
      </c>
      <c r="T4488" s="9" t="str">
        <f t="shared" si="401"/>
        <v>Bowman Talent Pipeline    Pros</v>
      </c>
      <c r="U4488" s="9" t="str">
        <f>IFERROR(VLOOKUP(S4488,'Lookup '!B:D,3,FALSE)," ")</f>
        <v xml:space="preserve"> </v>
      </c>
      <c r="V4488" s="9" t="str">
        <f t="shared" si="402"/>
        <v>G</v>
      </c>
    </row>
    <row r="4489" spans="2:22" x14ac:dyDescent="0.25">
      <c r="B4489" t="s">
        <v>700</v>
      </c>
      <c r="C4489">
        <v>2018</v>
      </c>
      <c r="D4489" t="s">
        <v>666</v>
      </c>
      <c r="E4489" t="s">
        <v>2009</v>
      </c>
      <c r="J4489" t="s">
        <v>683</v>
      </c>
      <c r="K4489" t="s">
        <v>3190</v>
      </c>
      <c r="L4489" t="s">
        <v>3191</v>
      </c>
      <c r="N4489" t="s">
        <v>555</v>
      </c>
      <c r="Q4489">
        <v>1</v>
      </c>
      <c r="R4489" s="4"/>
      <c r="S4489" s="9" t="str">
        <f t="shared" si="400"/>
        <v xml:space="preserve">Lewis,Kyle/Bishop,Braden/Povse,Max, </v>
      </c>
      <c r="T4489" s="9" t="str">
        <f t="shared" si="401"/>
        <v>Bowman Talent Pipeline    Pros</v>
      </c>
      <c r="U4489" s="9" t="str">
        <f>IFERROR(VLOOKUP(S4489,'Lookup '!B:D,3,FALSE)," ")</f>
        <v xml:space="preserve"> </v>
      </c>
      <c r="V4489" s="9" t="str">
        <f t="shared" si="402"/>
        <v>G</v>
      </c>
    </row>
    <row r="4490" spans="2:22" x14ac:dyDescent="0.25">
      <c r="B4490" t="s">
        <v>700</v>
      </c>
      <c r="C4490">
        <v>2018</v>
      </c>
      <c r="D4490" t="s">
        <v>666</v>
      </c>
      <c r="E4490" t="s">
        <v>2009</v>
      </c>
      <c r="J4490" t="s">
        <v>683</v>
      </c>
      <c r="K4490" t="s">
        <v>3192</v>
      </c>
      <c r="L4490" t="s">
        <v>3193</v>
      </c>
      <c r="N4490" t="s">
        <v>405</v>
      </c>
      <c r="Q4490">
        <v>1</v>
      </c>
      <c r="R4490" s="4"/>
      <c r="S4490" s="9" t="str">
        <f t="shared" si="400"/>
        <v xml:space="preserve">Howard,Ryan/Hinojosa,CJ/Shaw,Chris, </v>
      </c>
      <c r="T4490" s="9" t="str">
        <f t="shared" si="401"/>
        <v>Bowman Talent Pipeline    Pros</v>
      </c>
      <c r="U4490" s="9" t="str">
        <f>IFERROR(VLOOKUP(S4490,'Lookup '!B:D,3,FALSE)," ")</f>
        <v xml:space="preserve"> </v>
      </c>
      <c r="V4490" s="9" t="str">
        <f t="shared" si="402"/>
        <v>G</v>
      </c>
    </row>
    <row r="4491" spans="2:22" x14ac:dyDescent="0.25">
      <c r="B4491" t="s">
        <v>700</v>
      </c>
      <c r="C4491">
        <v>2018</v>
      </c>
      <c r="D4491" t="s">
        <v>666</v>
      </c>
      <c r="E4491" t="s">
        <v>2009</v>
      </c>
      <c r="J4491" t="s">
        <v>683</v>
      </c>
      <c r="K4491" t="s">
        <v>3194</v>
      </c>
      <c r="L4491" t="s">
        <v>3195</v>
      </c>
      <c r="N4491" t="s">
        <v>837</v>
      </c>
      <c r="Q4491">
        <v>1</v>
      </c>
      <c r="R4491" s="4"/>
      <c r="S4491" s="9" t="str">
        <f t="shared" si="400"/>
        <v xml:space="preserve">McKay,Brendan/Velazquez,Andrew/Honeywell,Brent, </v>
      </c>
      <c r="T4491" s="9" t="str">
        <f t="shared" si="401"/>
        <v>Bowman Talent Pipeline    Pros</v>
      </c>
      <c r="U4491" s="9" t="str">
        <f>IFERROR(VLOOKUP(S4491,'Lookup '!B:D,3,FALSE)," ")</f>
        <v xml:space="preserve"> </v>
      </c>
      <c r="V4491" s="9" t="str">
        <f t="shared" si="402"/>
        <v>G</v>
      </c>
    </row>
    <row r="4492" spans="2:22" x14ac:dyDescent="0.25">
      <c r="B4492" t="s">
        <v>700</v>
      </c>
      <c r="C4492">
        <v>2018</v>
      </c>
      <c r="D4492" t="s">
        <v>666</v>
      </c>
      <c r="E4492" t="s">
        <v>2009</v>
      </c>
      <c r="J4492" t="s">
        <v>683</v>
      </c>
      <c r="K4492" t="s">
        <v>3196</v>
      </c>
      <c r="L4492" t="s">
        <v>3197</v>
      </c>
      <c r="N4492" t="s">
        <v>966</v>
      </c>
      <c r="Q4492">
        <v>1</v>
      </c>
      <c r="R4492" s="4">
        <v>2</v>
      </c>
      <c r="S4492" s="9" t="str">
        <f t="shared" si="400"/>
        <v xml:space="preserve">Soto,Juan/Abreu,Osvaldo/Fedde,Erick, </v>
      </c>
      <c r="T4492" s="9" t="str">
        <f t="shared" si="401"/>
        <v>Bowman Talent Pipeline    Pros</v>
      </c>
      <c r="U4492" s="9" t="str">
        <f>IFERROR(VLOOKUP(S4492,'Lookup '!B:D,3,FALSE)," ")</f>
        <v xml:space="preserve"> </v>
      </c>
      <c r="V4492" s="9" t="str">
        <f t="shared" si="402"/>
        <v>E $1</v>
      </c>
    </row>
    <row r="4493" spans="2:22" x14ac:dyDescent="0.25">
      <c r="B4493" t="s">
        <v>700</v>
      </c>
      <c r="C4493">
        <v>2018</v>
      </c>
      <c r="D4493" t="s">
        <v>666</v>
      </c>
      <c r="E4493" t="s">
        <v>2976</v>
      </c>
      <c r="J4493" t="s">
        <v>14</v>
      </c>
      <c r="K4493" t="s">
        <v>3198</v>
      </c>
      <c r="L4493" t="s">
        <v>2988</v>
      </c>
      <c r="M4493" t="s">
        <v>1102</v>
      </c>
      <c r="N4493" t="s">
        <v>1037</v>
      </c>
      <c r="O4493" t="s">
        <v>382</v>
      </c>
      <c r="Q4493">
        <v>1</v>
      </c>
      <c r="R4493" s="4"/>
      <c r="S4493" s="9" t="str">
        <f t="shared" si="400"/>
        <v>Banda, Anthony</v>
      </c>
      <c r="T4493" s="9" t="str">
        <f t="shared" si="401"/>
        <v>Bowman ROY Favorites    RC</v>
      </c>
      <c r="U4493" s="9" t="str">
        <f>IFERROR(VLOOKUP(S4493,'Lookup '!B:D,3,FALSE)," ")</f>
        <v xml:space="preserve"> </v>
      </c>
      <c r="V4493" s="9" t="str">
        <f t="shared" si="402"/>
        <v>G</v>
      </c>
    </row>
    <row r="4494" spans="2:22" x14ac:dyDescent="0.25">
      <c r="B4494" t="s">
        <v>700</v>
      </c>
      <c r="C4494">
        <v>2018</v>
      </c>
      <c r="D4494" t="s">
        <v>666</v>
      </c>
      <c r="E4494" t="s">
        <v>2976</v>
      </c>
      <c r="J4494" t="s">
        <v>14</v>
      </c>
      <c r="K4494" t="s">
        <v>3199</v>
      </c>
      <c r="L4494" t="s">
        <v>1304</v>
      </c>
      <c r="M4494" t="s">
        <v>2130</v>
      </c>
      <c r="N4494" t="s">
        <v>430</v>
      </c>
      <c r="O4494" t="s">
        <v>480</v>
      </c>
      <c r="Q4494">
        <v>1</v>
      </c>
      <c r="R4494" s="4"/>
      <c r="S4494" s="9" t="str">
        <f t="shared" si="400"/>
        <v>Rosario, Amed</v>
      </c>
      <c r="T4494" s="9" t="str">
        <f t="shared" si="401"/>
        <v>Bowman ROY Favorites    RC</v>
      </c>
      <c r="U4494" s="9" t="str">
        <f>IFERROR(VLOOKUP(S4494,'Lookup '!B:D,3,FALSE)," ")</f>
        <v xml:space="preserve"> </v>
      </c>
      <c r="V4494" s="9" t="str">
        <f t="shared" si="402"/>
        <v>G</v>
      </c>
    </row>
    <row r="4495" spans="2:22" x14ac:dyDescent="0.25">
      <c r="B4495" t="s">
        <v>700</v>
      </c>
      <c r="C4495">
        <v>2018</v>
      </c>
      <c r="D4495" t="s">
        <v>666</v>
      </c>
      <c r="E4495" t="s">
        <v>2976</v>
      </c>
      <c r="J4495" t="s">
        <v>14</v>
      </c>
      <c r="K4495" t="s">
        <v>3200</v>
      </c>
      <c r="L4495" t="s">
        <v>514</v>
      </c>
      <c r="M4495" t="s">
        <v>2115</v>
      </c>
      <c r="N4495" t="s">
        <v>430</v>
      </c>
      <c r="O4495" t="s">
        <v>424</v>
      </c>
      <c r="Q4495">
        <v>1</v>
      </c>
      <c r="R4495" s="4"/>
      <c r="S4495" s="9" t="str">
        <f t="shared" si="400"/>
        <v>Smith, Dominic</v>
      </c>
      <c r="T4495" s="9" t="str">
        <f t="shared" si="401"/>
        <v>Bowman ROY Favorites    RC</v>
      </c>
      <c r="U4495" s="9" t="str">
        <f>IFERROR(VLOOKUP(S4495,'Lookup '!B:D,3,FALSE)," ")</f>
        <v xml:space="preserve"> </v>
      </c>
      <c r="V4495" s="9" t="str">
        <f t="shared" si="402"/>
        <v>G</v>
      </c>
    </row>
    <row r="4496" spans="2:22" x14ac:dyDescent="0.25">
      <c r="B4496" t="s">
        <v>700</v>
      </c>
      <c r="C4496">
        <v>2018</v>
      </c>
      <c r="D4496" t="s">
        <v>666</v>
      </c>
      <c r="E4496" t="s">
        <v>2976</v>
      </c>
      <c r="J4496" t="s">
        <v>14</v>
      </c>
      <c r="K4496" t="s">
        <v>3201</v>
      </c>
      <c r="L4496" t="s">
        <v>1293</v>
      </c>
      <c r="M4496" t="s">
        <v>1149</v>
      </c>
      <c r="N4496" t="s">
        <v>554</v>
      </c>
      <c r="O4496" t="s">
        <v>28</v>
      </c>
      <c r="Q4496">
        <v>1</v>
      </c>
      <c r="R4496" s="4"/>
      <c r="S4496" s="9" t="str">
        <f t="shared" si="400"/>
        <v>Mejia, Francisco</v>
      </c>
      <c r="T4496" s="9" t="str">
        <f t="shared" si="401"/>
        <v>Bowman ROY Favorites    RC</v>
      </c>
      <c r="U4496" s="9" t="str">
        <f>IFERROR(VLOOKUP(S4496,'Lookup '!B:D,3,FALSE)," ")</f>
        <v xml:space="preserve"> </v>
      </c>
      <c r="V4496" s="9" t="str">
        <f t="shared" si="402"/>
        <v>G</v>
      </c>
    </row>
    <row r="4497" spans="2:22" x14ac:dyDescent="0.25">
      <c r="B4497" t="s">
        <v>700</v>
      </c>
      <c r="C4497">
        <v>2018</v>
      </c>
      <c r="D4497" t="s">
        <v>666</v>
      </c>
      <c r="E4497" t="s">
        <v>2976</v>
      </c>
      <c r="J4497" t="s">
        <v>14</v>
      </c>
      <c r="K4497" t="s">
        <v>3202</v>
      </c>
      <c r="L4497" t="s">
        <v>2183</v>
      </c>
      <c r="M4497" t="s">
        <v>1303</v>
      </c>
      <c r="N4497" t="s">
        <v>391</v>
      </c>
      <c r="O4497" t="s">
        <v>388</v>
      </c>
      <c r="Q4497">
        <v>1</v>
      </c>
      <c r="R4497" s="4"/>
      <c r="S4497" s="9" t="str">
        <f t="shared" si="400"/>
        <v>Bader, Harrison</v>
      </c>
      <c r="T4497" s="9" t="str">
        <f t="shared" si="401"/>
        <v>Bowman ROY Favorites    RC</v>
      </c>
      <c r="U4497" s="9" t="str">
        <f>IFERROR(VLOOKUP(S4497,'Lookup '!B:D,3,FALSE)," ")</f>
        <v xml:space="preserve"> </v>
      </c>
      <c r="V4497" s="9" t="str">
        <f t="shared" si="402"/>
        <v>G</v>
      </c>
    </row>
    <row r="4498" spans="2:22" x14ac:dyDescent="0.25">
      <c r="B4498" t="s">
        <v>700</v>
      </c>
      <c r="C4498">
        <v>2018</v>
      </c>
      <c r="D4498" t="s">
        <v>666</v>
      </c>
      <c r="E4498" t="s">
        <v>2976</v>
      </c>
      <c r="J4498" t="s">
        <v>14</v>
      </c>
      <c r="K4498" t="s">
        <v>3203</v>
      </c>
      <c r="L4498" t="s">
        <v>1291</v>
      </c>
      <c r="M4498" t="s">
        <v>2269</v>
      </c>
      <c r="N4498" t="s">
        <v>381</v>
      </c>
      <c r="O4498" t="s">
        <v>480</v>
      </c>
      <c r="Q4498">
        <v>1</v>
      </c>
      <c r="R4498" s="4"/>
      <c r="S4498" s="9" t="str">
        <f t="shared" si="400"/>
        <v>Crawford, JP</v>
      </c>
      <c r="T4498" s="9" t="str">
        <f t="shared" si="401"/>
        <v>Bowman ROY Favorites    RC</v>
      </c>
      <c r="U4498" s="9" t="str">
        <f>IFERROR(VLOOKUP(S4498,'Lookup '!B:D,3,FALSE)," ")</f>
        <v xml:space="preserve"> </v>
      </c>
      <c r="V4498" s="9" t="str">
        <f t="shared" si="402"/>
        <v>G</v>
      </c>
    </row>
    <row r="4499" spans="2:22" x14ac:dyDescent="0.25">
      <c r="B4499" t="s">
        <v>700</v>
      </c>
      <c r="C4499">
        <v>2018</v>
      </c>
      <c r="D4499" t="s">
        <v>666</v>
      </c>
      <c r="E4499" t="s">
        <v>2976</v>
      </c>
      <c r="J4499" t="s">
        <v>14</v>
      </c>
      <c r="K4499" t="s">
        <v>3204</v>
      </c>
      <c r="L4499" t="s">
        <v>2151</v>
      </c>
      <c r="M4499" t="s">
        <v>840</v>
      </c>
      <c r="N4499" t="s">
        <v>402</v>
      </c>
      <c r="O4499" t="s">
        <v>440</v>
      </c>
      <c r="Q4499">
        <v>1</v>
      </c>
      <c r="R4499" s="4">
        <v>0.5</v>
      </c>
      <c r="S4499" s="9" t="str">
        <f t="shared" si="400"/>
        <v>Devers, Rafael</v>
      </c>
      <c r="T4499" s="9" t="str">
        <f t="shared" si="401"/>
        <v>Bowman ROY Favorites    RC</v>
      </c>
      <c r="U4499" s="9" t="str">
        <f>IFERROR(VLOOKUP(S4499,'Lookup '!B:D,3,FALSE)," ")</f>
        <v xml:space="preserve"> </v>
      </c>
      <c r="V4499" s="9" t="str">
        <f t="shared" si="402"/>
        <v>F $.25</v>
      </c>
    </row>
    <row r="4500" spans="2:22" x14ac:dyDescent="0.25">
      <c r="B4500" t="s">
        <v>700</v>
      </c>
      <c r="C4500">
        <v>2018</v>
      </c>
      <c r="D4500" t="s">
        <v>666</v>
      </c>
      <c r="E4500" t="s">
        <v>2976</v>
      </c>
      <c r="J4500" t="s">
        <v>14</v>
      </c>
      <c r="K4500" t="s">
        <v>3205</v>
      </c>
      <c r="L4500" t="s">
        <v>1209</v>
      </c>
      <c r="M4500" t="s">
        <v>1210</v>
      </c>
      <c r="N4500" t="s">
        <v>381</v>
      </c>
      <c r="O4500" t="s">
        <v>388</v>
      </c>
      <c r="P4500">
        <f>$S$1-1993</f>
        <v>27</v>
      </c>
      <c r="Q4500">
        <v>1</v>
      </c>
      <c r="R4500" s="4">
        <v>1</v>
      </c>
      <c r="S4500" s="9" t="str">
        <f t="shared" si="400"/>
        <v>Hoskins, Rhys</v>
      </c>
      <c r="T4500" s="9" t="str">
        <f t="shared" si="401"/>
        <v>Bowman ROY Favorites    RC</v>
      </c>
      <c r="U4500" s="9" t="str">
        <f>IFERROR(VLOOKUP(S4500,'Lookup '!B:D,3,FALSE)," ")</f>
        <v/>
      </c>
      <c r="V4500" s="9" t="str">
        <f t="shared" si="402"/>
        <v>E $1</v>
      </c>
    </row>
    <row r="4501" spans="2:22" x14ac:dyDescent="0.25">
      <c r="C4501">
        <v>2018</v>
      </c>
      <c r="D4501" t="s">
        <v>1207</v>
      </c>
      <c r="J4501" t="s">
        <v>4436</v>
      </c>
      <c r="K4501" t="s">
        <v>4237</v>
      </c>
      <c r="L4501" t="s">
        <v>4437</v>
      </c>
      <c r="M4501" t="s">
        <v>2459</v>
      </c>
      <c r="N4501" t="s">
        <v>387</v>
      </c>
      <c r="O4501" t="s">
        <v>382</v>
      </c>
      <c r="P4501">
        <f>$S$1-1997</f>
        <v>23</v>
      </c>
      <c r="Q4501">
        <v>1</v>
      </c>
      <c r="R4501" s="4"/>
      <c r="S4501" s="9" t="str">
        <f t="shared" ref="S4501:S4564" si="403">L4501&amp;", "&amp;M4501</f>
        <v>Mize, Casey</v>
      </c>
      <c r="T4501" s="9" t="str">
        <f t="shared" ref="T4501:T4564" si="404">CONCATENATE(D4501&amp;" "&amp;E4501&amp;" "&amp;F4501&amp;" "&amp;G4501&amp;" "&amp;H4501&amp;" "&amp;I4501&amp;J4501)</f>
        <v>Bowman Draft     1stBow</v>
      </c>
      <c r="U4501" s="9" t="str">
        <f>IFERROR(VLOOKUP(S4501,'Lookup '!B:D,3,FALSE)," ")</f>
        <v xml:space="preserve"> </v>
      </c>
      <c r="V4501" s="9" t="str">
        <f t="shared" ref="V4501:V4564" si="405">IF(R4501&gt;0.249,IF(R4501&gt;0.99,IF(R4501&gt;4.99,IF(R4501&gt;9.99,IF(R4501&gt;49.99,IF(R4501&gt;99.99,"A $100","B $50"),"C $10"),"D $5"),"E $1"),"F $.25"),"G")</f>
        <v>G</v>
      </c>
    </row>
    <row r="4502" spans="2:22" x14ac:dyDescent="0.25">
      <c r="C4502">
        <v>2018</v>
      </c>
      <c r="D4502" t="s">
        <v>1207</v>
      </c>
      <c r="J4502" t="s">
        <v>4436</v>
      </c>
      <c r="K4502" t="s">
        <v>4238</v>
      </c>
      <c r="L4502" t="s">
        <v>4438</v>
      </c>
      <c r="M4502" t="s">
        <v>617</v>
      </c>
      <c r="N4502" t="s">
        <v>381</v>
      </c>
      <c r="O4502" t="s">
        <v>388</v>
      </c>
      <c r="P4502">
        <f>$S$1-1996</f>
        <v>24</v>
      </c>
      <c r="Q4502">
        <v>1</v>
      </c>
      <c r="R4502" s="4"/>
      <c r="S4502" s="9" t="str">
        <f t="shared" si="403"/>
        <v>Vierling, Matt</v>
      </c>
      <c r="T4502" s="9" t="str">
        <f t="shared" si="404"/>
        <v>Bowman Draft     1stBow</v>
      </c>
      <c r="U4502" s="9" t="str">
        <f>IFERROR(VLOOKUP(S4502,'Lookup '!B:D,3,FALSE)," ")</f>
        <v xml:space="preserve"> </v>
      </c>
      <c r="V4502" s="9" t="str">
        <f t="shared" si="405"/>
        <v>G</v>
      </c>
    </row>
    <row r="4503" spans="2:22" x14ac:dyDescent="0.25">
      <c r="C4503">
        <v>2018</v>
      </c>
      <c r="D4503" t="s">
        <v>1207</v>
      </c>
      <c r="J4503" t="s">
        <v>683</v>
      </c>
      <c r="K4503" t="s">
        <v>4239</v>
      </c>
      <c r="L4503" t="s">
        <v>4441</v>
      </c>
      <c r="M4503" t="s">
        <v>4442</v>
      </c>
      <c r="N4503" t="s">
        <v>395</v>
      </c>
      <c r="O4503" t="s">
        <v>382</v>
      </c>
      <c r="P4503">
        <f>$S$1-1998</f>
        <v>22</v>
      </c>
      <c r="Q4503">
        <v>1</v>
      </c>
      <c r="R4503" s="4"/>
      <c r="S4503" s="9" t="str">
        <f t="shared" si="403"/>
        <v>Graterol, Brusdar</v>
      </c>
      <c r="T4503" s="9" t="str">
        <f t="shared" si="404"/>
        <v>Bowman Draft     Pros</v>
      </c>
      <c r="U4503" s="9" t="str">
        <f>IFERROR(VLOOKUP(S4503,'Lookup '!B:D,3,FALSE)," ")</f>
        <v xml:space="preserve"> </v>
      </c>
      <c r="V4503" s="9" t="str">
        <f t="shared" si="405"/>
        <v>G</v>
      </c>
    </row>
    <row r="4504" spans="2:22" x14ac:dyDescent="0.25">
      <c r="C4504">
        <v>2018</v>
      </c>
      <c r="D4504" t="s">
        <v>1207</v>
      </c>
      <c r="J4504" t="s">
        <v>4436</v>
      </c>
      <c r="K4504" t="s">
        <v>4240</v>
      </c>
      <c r="L4504" t="s">
        <v>1386</v>
      </c>
      <c r="M4504" t="s">
        <v>2881</v>
      </c>
      <c r="N4504" t="s">
        <v>443</v>
      </c>
      <c r="O4504" t="s">
        <v>388</v>
      </c>
      <c r="P4504">
        <f>$S$1-2000</f>
        <v>20</v>
      </c>
      <c r="Q4504">
        <v>1</v>
      </c>
      <c r="R4504" s="4"/>
      <c r="S4504" s="9" t="str">
        <f t="shared" si="403"/>
        <v>Butler, Lawrence</v>
      </c>
      <c r="T4504" s="9" t="str">
        <f t="shared" si="404"/>
        <v>Bowman Draft     1stBow</v>
      </c>
      <c r="U4504" s="9" t="str">
        <f>IFERROR(VLOOKUP(S4504,'Lookup '!B:D,3,FALSE)," ")</f>
        <v xml:space="preserve"> </v>
      </c>
      <c r="V4504" s="9" t="str">
        <f t="shared" si="405"/>
        <v>G</v>
      </c>
    </row>
    <row r="4505" spans="2:22" x14ac:dyDescent="0.25">
      <c r="C4505">
        <v>2018</v>
      </c>
      <c r="D4505" t="s">
        <v>1207</v>
      </c>
      <c r="J4505" t="s">
        <v>4436</v>
      </c>
      <c r="K4505" t="s">
        <v>4241</v>
      </c>
      <c r="L4505" t="s">
        <v>4443</v>
      </c>
      <c r="M4505" t="s">
        <v>4444</v>
      </c>
      <c r="N4505" t="s">
        <v>781</v>
      </c>
      <c r="O4505" t="s">
        <v>480</v>
      </c>
      <c r="P4505">
        <f>$S$1-1997</f>
        <v>23</v>
      </c>
      <c r="Q4505">
        <v>1</v>
      </c>
      <c r="R4505" s="4"/>
      <c r="S4505" s="9" t="str">
        <f t="shared" si="403"/>
        <v>Vavra, Terrin</v>
      </c>
      <c r="T4505" s="9" t="str">
        <f t="shared" si="404"/>
        <v>Bowman Draft     1stBow</v>
      </c>
      <c r="U4505" s="9" t="str">
        <f>IFERROR(VLOOKUP(S4505,'Lookup '!B:D,3,FALSE)," ")</f>
        <v xml:space="preserve"> </v>
      </c>
      <c r="V4505" s="9" t="str">
        <f t="shared" si="405"/>
        <v>G</v>
      </c>
    </row>
    <row r="4506" spans="2:22" x14ac:dyDescent="0.25">
      <c r="C4506">
        <v>2018</v>
      </c>
      <c r="D4506" t="s">
        <v>1207</v>
      </c>
      <c r="J4506" t="s">
        <v>4436</v>
      </c>
      <c r="K4506" t="s">
        <v>4242</v>
      </c>
      <c r="L4506" t="s">
        <v>4445</v>
      </c>
      <c r="M4506" t="s">
        <v>4446</v>
      </c>
      <c r="N4506" t="s">
        <v>430</v>
      </c>
      <c r="O4506" t="s">
        <v>388</v>
      </c>
      <c r="P4506">
        <f>$S$1-1999</f>
        <v>21</v>
      </c>
      <c r="Q4506">
        <v>1</v>
      </c>
      <c r="R4506" s="4"/>
      <c r="S4506" s="9" t="str">
        <f t="shared" si="403"/>
        <v>Kelenic, Jarred</v>
      </c>
      <c r="T4506" s="9" t="str">
        <f t="shared" si="404"/>
        <v>Bowman Draft     1stBow</v>
      </c>
      <c r="U4506" s="9" t="str">
        <f>IFERROR(VLOOKUP(S4506,'Lookup '!B:D,3,FALSE)," ")</f>
        <v xml:space="preserve"> </v>
      </c>
      <c r="V4506" s="9" t="str">
        <f t="shared" si="405"/>
        <v>G</v>
      </c>
    </row>
    <row r="4507" spans="2:22" x14ac:dyDescent="0.25">
      <c r="C4507">
        <v>2018</v>
      </c>
      <c r="D4507" t="s">
        <v>1207</v>
      </c>
      <c r="J4507" t="s">
        <v>683</v>
      </c>
      <c r="K4507" t="s">
        <v>4243</v>
      </c>
      <c r="L4507" t="s">
        <v>575</v>
      </c>
      <c r="M4507" t="s">
        <v>3180</v>
      </c>
      <c r="N4507" t="s">
        <v>451</v>
      </c>
      <c r="O4507" t="s">
        <v>388</v>
      </c>
      <c r="P4507">
        <f>$S$1-1996</f>
        <v>24</v>
      </c>
      <c r="Q4507">
        <v>1</v>
      </c>
      <c r="R4507" s="4"/>
      <c r="S4507" s="9" t="str">
        <f t="shared" si="403"/>
        <v>Diaz, Yusniel</v>
      </c>
      <c r="T4507" s="9" t="str">
        <f t="shared" si="404"/>
        <v>Bowman Draft     Pros</v>
      </c>
      <c r="U4507" s="9" t="str">
        <f>IFERROR(VLOOKUP(S4507,'Lookup '!B:D,3,FALSE)," ")</f>
        <v xml:space="preserve"> </v>
      </c>
      <c r="V4507" s="9" t="str">
        <f t="shared" si="405"/>
        <v>G</v>
      </c>
    </row>
    <row r="4508" spans="2:22" x14ac:dyDescent="0.25">
      <c r="C4508">
        <v>2018</v>
      </c>
      <c r="D4508" t="s">
        <v>1207</v>
      </c>
      <c r="J4508" t="s">
        <v>4436</v>
      </c>
      <c r="K4508" t="s">
        <v>4244</v>
      </c>
      <c r="L4508" t="s">
        <v>1295</v>
      </c>
      <c r="M4508" t="s">
        <v>4447</v>
      </c>
      <c r="N4508" t="s">
        <v>554</v>
      </c>
      <c r="O4508" t="s">
        <v>382</v>
      </c>
      <c r="P4508">
        <f>$S$1-2000</f>
        <v>20</v>
      </c>
      <c r="Q4508">
        <v>1</v>
      </c>
      <c r="R4508" s="4"/>
      <c r="S4508" s="9" t="str">
        <f t="shared" si="403"/>
        <v>Torres, Lenny</v>
      </c>
      <c r="T4508" s="9" t="str">
        <f t="shared" si="404"/>
        <v>Bowman Draft     1stBow</v>
      </c>
      <c r="U4508" s="9" t="str">
        <f>IFERROR(VLOOKUP(S4508,'Lookup '!B:D,3,FALSE)," ")</f>
        <v xml:space="preserve"> </v>
      </c>
      <c r="V4508" s="9" t="str">
        <f t="shared" si="405"/>
        <v>G</v>
      </c>
    </row>
    <row r="4509" spans="2:22" x14ac:dyDescent="0.25">
      <c r="C4509">
        <v>2018</v>
      </c>
      <c r="D4509" t="s">
        <v>1207</v>
      </c>
      <c r="J4509" t="s">
        <v>4436</v>
      </c>
      <c r="K4509" t="s">
        <v>4245</v>
      </c>
      <c r="L4509" t="s">
        <v>4448</v>
      </c>
      <c r="M4509" t="s">
        <v>349</v>
      </c>
      <c r="N4509" t="s">
        <v>837</v>
      </c>
      <c r="O4509" t="s">
        <v>382</v>
      </c>
      <c r="P4509">
        <f>$S$1-1997</f>
        <v>23</v>
      </c>
      <c r="Q4509">
        <v>1</v>
      </c>
      <c r="R4509" s="4"/>
      <c r="S4509" s="9" t="str">
        <f t="shared" si="403"/>
        <v>Mcclanahan, Shane</v>
      </c>
      <c r="T4509" s="9" t="str">
        <f t="shared" si="404"/>
        <v>Bowman Draft     1stBow</v>
      </c>
      <c r="U4509" s="9" t="str">
        <f>IFERROR(VLOOKUP(S4509,'Lookup '!B:D,3,FALSE)," ")</f>
        <v xml:space="preserve"> </v>
      </c>
      <c r="V4509" s="9" t="str">
        <f t="shared" si="405"/>
        <v>G</v>
      </c>
    </row>
    <row r="4510" spans="2:22" x14ac:dyDescent="0.25">
      <c r="C4510">
        <v>2018</v>
      </c>
      <c r="D4510" t="s">
        <v>1207</v>
      </c>
      <c r="J4510" t="s">
        <v>683</v>
      </c>
      <c r="K4510" t="s">
        <v>4246</v>
      </c>
      <c r="L4510" t="s">
        <v>4449</v>
      </c>
      <c r="M4510" t="s">
        <v>4450</v>
      </c>
      <c r="N4510" t="s">
        <v>395</v>
      </c>
      <c r="O4510" t="s">
        <v>382</v>
      </c>
      <c r="P4510">
        <f>$S$1-1999</f>
        <v>21</v>
      </c>
      <c r="Q4510">
        <v>1</v>
      </c>
      <c r="R4510" s="4"/>
      <c r="S4510" s="9" t="str">
        <f t="shared" si="403"/>
        <v>Enlow, Blayne</v>
      </c>
      <c r="T4510" s="9" t="str">
        <f t="shared" si="404"/>
        <v>Bowman Draft     Pros</v>
      </c>
      <c r="U4510" s="9" t="str">
        <f>IFERROR(VLOOKUP(S4510,'Lookup '!B:D,3,FALSE)," ")</f>
        <v xml:space="preserve"> </v>
      </c>
      <c r="V4510" s="9" t="str">
        <f t="shared" si="405"/>
        <v>G</v>
      </c>
    </row>
    <row r="4511" spans="2:22" x14ac:dyDescent="0.25">
      <c r="C4511">
        <v>2018</v>
      </c>
      <c r="D4511" t="s">
        <v>1207</v>
      </c>
      <c r="J4511" t="s">
        <v>4436</v>
      </c>
      <c r="K4511" t="s">
        <v>4247</v>
      </c>
      <c r="L4511" t="s">
        <v>4451</v>
      </c>
      <c r="M4511" t="s">
        <v>4452</v>
      </c>
      <c r="N4511" t="s">
        <v>456</v>
      </c>
      <c r="O4511" t="s">
        <v>480</v>
      </c>
      <c r="P4511">
        <f>$S$1-1999</f>
        <v>21</v>
      </c>
      <c r="Q4511">
        <v>1</v>
      </c>
      <c r="R4511" s="4"/>
      <c r="S4511" s="9" t="str">
        <f t="shared" si="403"/>
        <v>Turang, Brice</v>
      </c>
      <c r="T4511" s="9" t="str">
        <f t="shared" si="404"/>
        <v>Bowman Draft     1stBow</v>
      </c>
      <c r="U4511" s="9" t="str">
        <f>IFERROR(VLOOKUP(S4511,'Lookup '!B:D,3,FALSE)," ")</f>
        <v xml:space="preserve"> </v>
      </c>
      <c r="V4511" s="9" t="str">
        <f t="shared" si="405"/>
        <v>G</v>
      </c>
    </row>
    <row r="4512" spans="2:22" x14ac:dyDescent="0.25">
      <c r="C4512">
        <v>2018</v>
      </c>
      <c r="D4512" t="s">
        <v>1207</v>
      </c>
      <c r="J4512" t="s">
        <v>4436</v>
      </c>
      <c r="K4512" t="s">
        <v>4248</v>
      </c>
      <c r="L4512" t="s">
        <v>2323</v>
      </c>
      <c r="M4512" t="s">
        <v>523</v>
      </c>
      <c r="N4512" t="s">
        <v>966</v>
      </c>
      <c r="O4512" t="s">
        <v>382</v>
      </c>
      <c r="P4512">
        <f>$S$1-1997</f>
        <v>23</v>
      </c>
      <c r="Q4512">
        <v>1</v>
      </c>
      <c r="R4512" s="4"/>
      <c r="S4512" s="9" t="str">
        <f t="shared" si="403"/>
        <v>Cate, Tim</v>
      </c>
      <c r="T4512" s="9" t="str">
        <f t="shared" si="404"/>
        <v>Bowman Draft     1stBow</v>
      </c>
      <c r="U4512" s="9" t="str">
        <f>IFERROR(VLOOKUP(S4512,'Lookup '!B:D,3,FALSE)," ")</f>
        <v xml:space="preserve"> </v>
      </c>
      <c r="V4512" s="9" t="str">
        <f t="shared" si="405"/>
        <v>G</v>
      </c>
    </row>
    <row r="4513" spans="3:22" x14ac:dyDescent="0.25">
      <c r="C4513">
        <v>2018</v>
      </c>
      <c r="D4513" t="s">
        <v>1207</v>
      </c>
      <c r="J4513" t="s">
        <v>683</v>
      </c>
      <c r="K4513" t="s">
        <v>4249</v>
      </c>
      <c r="L4513" t="s">
        <v>4453</v>
      </c>
      <c r="M4513" t="s">
        <v>750</v>
      </c>
      <c r="N4513" t="s">
        <v>446</v>
      </c>
      <c r="O4513" t="s">
        <v>382</v>
      </c>
      <c r="P4513">
        <f>$S$1-1997</f>
        <v>23</v>
      </c>
      <c r="Q4513">
        <v>1</v>
      </c>
      <c r="R4513" s="4"/>
      <c r="S4513" s="9" t="str">
        <f t="shared" si="403"/>
        <v>Avila, Pedro</v>
      </c>
      <c r="T4513" s="9" t="str">
        <f t="shared" si="404"/>
        <v>Bowman Draft     Pros</v>
      </c>
      <c r="U4513" s="9" t="str">
        <f>IFERROR(VLOOKUP(S4513,'Lookup '!B:D,3,FALSE)," ")</f>
        <v xml:space="preserve"> </v>
      </c>
      <c r="V4513" s="9" t="str">
        <f t="shared" si="405"/>
        <v>G</v>
      </c>
    </row>
    <row r="4514" spans="3:22" x14ac:dyDescent="0.25">
      <c r="C4514">
        <v>2018</v>
      </c>
      <c r="D4514" t="s">
        <v>1207</v>
      </c>
      <c r="J4514" t="s">
        <v>4436</v>
      </c>
      <c r="K4514" t="s">
        <v>4250</v>
      </c>
      <c r="L4514" t="s">
        <v>4454</v>
      </c>
      <c r="M4514" t="s">
        <v>1332</v>
      </c>
      <c r="N4514" t="s">
        <v>463</v>
      </c>
      <c r="O4514" t="s">
        <v>388</v>
      </c>
      <c r="P4514">
        <f>$S$1-1997</f>
        <v>23</v>
      </c>
      <c r="Q4514">
        <v>1</v>
      </c>
      <c r="R4514" s="4"/>
      <c r="S4514" s="9" t="str">
        <f t="shared" si="403"/>
        <v>Isbel, Kyle</v>
      </c>
      <c r="T4514" s="9" t="str">
        <f t="shared" si="404"/>
        <v>Bowman Draft     1stBow</v>
      </c>
      <c r="U4514" s="9" t="str">
        <f>IFERROR(VLOOKUP(S4514,'Lookup '!B:D,3,FALSE)," ")</f>
        <v xml:space="preserve"> </v>
      </c>
      <c r="V4514" s="9" t="str">
        <f t="shared" si="405"/>
        <v>G</v>
      </c>
    </row>
    <row r="4515" spans="3:22" x14ac:dyDescent="0.25">
      <c r="C4515">
        <v>2018</v>
      </c>
      <c r="D4515" t="s">
        <v>1207</v>
      </c>
      <c r="J4515" t="s">
        <v>4436</v>
      </c>
      <c r="K4515" t="s">
        <v>4251</v>
      </c>
      <c r="L4515" t="s">
        <v>4455</v>
      </c>
      <c r="M4515" t="s">
        <v>4456</v>
      </c>
      <c r="N4515" t="s">
        <v>394</v>
      </c>
      <c r="O4515" t="s">
        <v>398</v>
      </c>
      <c r="P4515">
        <f>$S$1-1997</f>
        <v>23</v>
      </c>
      <c r="Q4515">
        <v>1</v>
      </c>
      <c r="R4515" s="4"/>
      <c r="S4515" s="9" t="str">
        <f t="shared" si="403"/>
        <v>Mann, Devin</v>
      </c>
      <c r="T4515" s="9" t="str">
        <f t="shared" si="404"/>
        <v>Bowman Draft     1stBow</v>
      </c>
      <c r="U4515" s="9" t="str">
        <f>IFERROR(VLOOKUP(S4515,'Lookup '!B:D,3,FALSE)," ")</f>
        <v xml:space="preserve"> </v>
      </c>
      <c r="V4515" s="9" t="str">
        <f t="shared" si="405"/>
        <v>G</v>
      </c>
    </row>
    <row r="4516" spans="3:22" x14ac:dyDescent="0.25">
      <c r="C4516">
        <v>2018</v>
      </c>
      <c r="D4516" t="s">
        <v>1207</v>
      </c>
      <c r="J4516" t="s">
        <v>683</v>
      </c>
      <c r="K4516" t="s">
        <v>4252</v>
      </c>
      <c r="L4516" t="s">
        <v>4457</v>
      </c>
      <c r="M4516" t="s">
        <v>4458</v>
      </c>
      <c r="N4516" t="s">
        <v>1037</v>
      </c>
      <c r="O4516" t="s">
        <v>480</v>
      </c>
      <c r="P4516">
        <f>$S$1-1998</f>
        <v>22</v>
      </c>
      <c r="Q4516">
        <v>1</v>
      </c>
      <c r="R4516" s="4"/>
      <c r="S4516" s="9" t="str">
        <f t="shared" si="403"/>
        <v>Chisholm, Jazz</v>
      </c>
      <c r="T4516" s="9" t="str">
        <f t="shared" si="404"/>
        <v>Bowman Draft     Pros</v>
      </c>
      <c r="U4516" s="9" t="str">
        <f>IFERROR(VLOOKUP(S4516,'Lookup '!B:D,3,FALSE)," ")</f>
        <v xml:space="preserve"> </v>
      </c>
      <c r="V4516" s="9" t="str">
        <f t="shared" si="405"/>
        <v>G</v>
      </c>
    </row>
    <row r="4517" spans="3:22" x14ac:dyDescent="0.25">
      <c r="C4517">
        <v>2018</v>
      </c>
      <c r="D4517" t="s">
        <v>1207</v>
      </c>
      <c r="J4517" t="s">
        <v>683</v>
      </c>
      <c r="K4517" t="s">
        <v>4253</v>
      </c>
      <c r="L4517" t="s">
        <v>2231</v>
      </c>
      <c r="M4517" t="s">
        <v>908</v>
      </c>
      <c r="N4517" t="s">
        <v>425</v>
      </c>
      <c r="O4517" t="s">
        <v>382</v>
      </c>
      <c r="P4517">
        <f>$S$1-1999</f>
        <v>21</v>
      </c>
      <c r="Q4517">
        <v>1</v>
      </c>
      <c r="R4517" s="4"/>
      <c r="S4517" s="9" t="str">
        <f t="shared" si="403"/>
        <v>Medina, Luis</v>
      </c>
      <c r="T4517" s="9" t="str">
        <f t="shared" si="404"/>
        <v>Bowman Draft     Pros</v>
      </c>
      <c r="U4517" s="9" t="str">
        <f>IFERROR(VLOOKUP(S4517,'Lookup '!B:D,3,FALSE)," ")</f>
        <v xml:space="preserve"> </v>
      </c>
      <c r="V4517" s="9" t="str">
        <f t="shared" si="405"/>
        <v>G</v>
      </c>
    </row>
    <row r="4518" spans="3:22" x14ac:dyDescent="0.25">
      <c r="C4518">
        <v>2018</v>
      </c>
      <c r="D4518" t="s">
        <v>1207</v>
      </c>
      <c r="J4518" t="s">
        <v>683</v>
      </c>
      <c r="K4518" t="s">
        <v>4254</v>
      </c>
      <c r="L4518" t="s">
        <v>4460</v>
      </c>
      <c r="M4518" t="s">
        <v>844</v>
      </c>
      <c r="N4518" t="s">
        <v>446</v>
      </c>
      <c r="O4518" t="s">
        <v>382</v>
      </c>
      <c r="P4518">
        <f>$S$1-1999</f>
        <v>21</v>
      </c>
      <c r="Q4518">
        <v>1</v>
      </c>
      <c r="R4518" s="4"/>
      <c r="S4518" s="9" t="str">
        <f t="shared" si="403"/>
        <v>Morejon, Adrian</v>
      </c>
      <c r="T4518" s="9" t="str">
        <f t="shared" si="404"/>
        <v>Bowman Draft     Pros</v>
      </c>
      <c r="U4518" s="9" t="str">
        <f>IFERROR(VLOOKUP(S4518,'Lookup '!B:D,3,FALSE)," ")</f>
        <v xml:space="preserve"> </v>
      </c>
      <c r="V4518" s="9" t="str">
        <f t="shared" si="405"/>
        <v>G</v>
      </c>
    </row>
    <row r="4519" spans="3:22" x14ac:dyDescent="0.25">
      <c r="C4519">
        <v>2018</v>
      </c>
      <c r="D4519" t="s">
        <v>1207</v>
      </c>
      <c r="J4519" t="s">
        <v>4436</v>
      </c>
      <c r="K4519" t="s">
        <v>4255</v>
      </c>
      <c r="L4519" t="s">
        <v>4461</v>
      </c>
      <c r="M4519" t="s">
        <v>4462</v>
      </c>
      <c r="N4519" t="s">
        <v>456</v>
      </c>
      <c r="O4519" t="s">
        <v>388</v>
      </c>
      <c r="P4519">
        <f>$S$1-2000</f>
        <v>20</v>
      </c>
      <c r="Q4519">
        <v>1</v>
      </c>
      <c r="R4519" s="4"/>
      <c r="S4519" s="9" t="str">
        <f t="shared" si="403"/>
        <v>Cipion, Arbert</v>
      </c>
      <c r="T4519" s="9" t="str">
        <f t="shared" si="404"/>
        <v>Bowman Draft     1stBow</v>
      </c>
      <c r="U4519" s="9" t="str">
        <f>IFERROR(VLOOKUP(S4519,'Lookup '!B:D,3,FALSE)," ")</f>
        <v xml:space="preserve"> </v>
      </c>
      <c r="V4519" s="9" t="str">
        <f t="shared" si="405"/>
        <v>G</v>
      </c>
    </row>
    <row r="4520" spans="3:22" x14ac:dyDescent="0.25">
      <c r="C4520">
        <v>2018</v>
      </c>
      <c r="D4520" t="s">
        <v>1207</v>
      </c>
      <c r="J4520" t="s">
        <v>683</v>
      </c>
      <c r="K4520" t="s">
        <v>4256</v>
      </c>
      <c r="L4520" t="s">
        <v>4463</v>
      </c>
      <c r="M4520" t="s">
        <v>870</v>
      </c>
      <c r="N4520" t="s">
        <v>425</v>
      </c>
      <c r="O4520" t="s">
        <v>382</v>
      </c>
      <c r="P4520">
        <f>$S$1-1995</f>
        <v>25</v>
      </c>
      <c r="Q4520">
        <v>1</v>
      </c>
      <c r="R4520" s="4"/>
      <c r="S4520" s="9" t="str">
        <f t="shared" si="403"/>
        <v>Stephan, Trevor</v>
      </c>
      <c r="T4520" s="9" t="str">
        <f t="shared" si="404"/>
        <v>Bowman Draft     Pros</v>
      </c>
      <c r="U4520" s="9" t="str">
        <f>IFERROR(VLOOKUP(S4520,'Lookup '!B:D,3,FALSE)," ")</f>
        <v xml:space="preserve"> </v>
      </c>
      <c r="V4520" s="9" t="str">
        <f t="shared" si="405"/>
        <v>G</v>
      </c>
    </row>
    <row r="4521" spans="3:22" x14ac:dyDescent="0.25">
      <c r="C4521">
        <v>2018</v>
      </c>
      <c r="D4521" t="s">
        <v>1207</v>
      </c>
      <c r="J4521" t="s">
        <v>683</v>
      </c>
      <c r="K4521" t="s">
        <v>4257</v>
      </c>
      <c r="L4521" t="s">
        <v>1360</v>
      </c>
      <c r="M4521" t="s">
        <v>1292</v>
      </c>
      <c r="N4521" t="s">
        <v>1037</v>
      </c>
      <c r="O4521" t="s">
        <v>440</v>
      </c>
      <c r="P4521">
        <f>$S$1-1995</f>
        <v>25</v>
      </c>
      <c r="Q4521">
        <v>1</v>
      </c>
      <c r="R4521" s="4"/>
      <c r="S4521" s="9" t="str">
        <f t="shared" si="403"/>
        <v>Ellis, Drew</v>
      </c>
      <c r="T4521" s="9" t="str">
        <f t="shared" si="404"/>
        <v>Bowman Draft     Pros</v>
      </c>
      <c r="U4521" s="9" t="str">
        <f>IFERROR(VLOOKUP(S4521,'Lookup '!B:D,3,FALSE)," ")</f>
        <v xml:space="preserve"> </v>
      </c>
      <c r="V4521" s="9" t="str">
        <f t="shared" si="405"/>
        <v>G</v>
      </c>
    </row>
    <row r="4522" spans="3:22" x14ac:dyDescent="0.25">
      <c r="C4522">
        <v>2018</v>
      </c>
      <c r="D4522" t="s">
        <v>1207</v>
      </c>
      <c r="J4522" t="s">
        <v>683</v>
      </c>
      <c r="K4522" t="s">
        <v>4258</v>
      </c>
      <c r="L4522" t="s">
        <v>548</v>
      </c>
      <c r="M4522" t="s">
        <v>1247</v>
      </c>
      <c r="N4522" t="s">
        <v>554</v>
      </c>
      <c r="O4522" t="s">
        <v>388</v>
      </c>
      <c r="P4522">
        <f>$S$1-1997</f>
        <v>23</v>
      </c>
      <c r="Q4522">
        <v>1</v>
      </c>
      <c r="R4522" s="4"/>
      <c r="S4522" s="9" t="str">
        <f t="shared" si="403"/>
        <v>Trammell, Taylor</v>
      </c>
      <c r="T4522" s="9" t="str">
        <f t="shared" si="404"/>
        <v>Bowman Draft     Pros</v>
      </c>
      <c r="U4522" s="9" t="str">
        <f>IFERROR(VLOOKUP(S4522,'Lookup '!B:D,3,FALSE)," ")</f>
        <v xml:space="preserve"> </v>
      </c>
      <c r="V4522" s="9" t="str">
        <f t="shared" si="405"/>
        <v>G</v>
      </c>
    </row>
    <row r="4523" spans="3:22" x14ac:dyDescent="0.25">
      <c r="C4523">
        <v>2018</v>
      </c>
      <c r="D4523" t="s">
        <v>1207</v>
      </c>
      <c r="J4523" t="s">
        <v>4436</v>
      </c>
      <c r="K4523" t="s">
        <v>4259</v>
      </c>
      <c r="L4523" t="s">
        <v>4464</v>
      </c>
      <c r="M4523" t="s">
        <v>4465</v>
      </c>
      <c r="N4523" t="s">
        <v>532</v>
      </c>
      <c r="O4523" t="s">
        <v>382</v>
      </c>
      <c r="P4523">
        <f>$S$1-1999</f>
        <v>21</v>
      </c>
      <c r="Q4523">
        <v>1</v>
      </c>
      <c r="R4523" s="4"/>
      <c r="S4523" s="9" t="str">
        <f t="shared" si="403"/>
        <v>Schroeder, Jayson</v>
      </c>
      <c r="T4523" s="9" t="str">
        <f t="shared" si="404"/>
        <v>Bowman Draft     1stBow</v>
      </c>
      <c r="U4523" s="9" t="str">
        <f>IFERROR(VLOOKUP(S4523,'Lookup '!B:D,3,FALSE)," ")</f>
        <v xml:space="preserve"> </v>
      </c>
      <c r="V4523" s="9" t="str">
        <f t="shared" si="405"/>
        <v>G</v>
      </c>
    </row>
    <row r="4524" spans="3:22" x14ac:dyDescent="0.25">
      <c r="C4524">
        <v>2018</v>
      </c>
      <c r="D4524" t="s">
        <v>1207</v>
      </c>
      <c r="J4524" t="s">
        <v>4436</v>
      </c>
      <c r="K4524" t="s">
        <v>4260</v>
      </c>
      <c r="L4524" t="s">
        <v>4466</v>
      </c>
      <c r="M4524" t="s">
        <v>351</v>
      </c>
      <c r="N4524" t="s">
        <v>420</v>
      </c>
      <c r="O4524" t="s">
        <v>382</v>
      </c>
      <c r="P4524">
        <f>$S$1-1995</f>
        <v>25</v>
      </c>
      <c r="Q4524">
        <v>1</v>
      </c>
      <c r="R4524" s="4"/>
      <c r="S4524" s="9" t="str">
        <f t="shared" si="403"/>
        <v>Jacques, Joe</v>
      </c>
      <c r="T4524" s="9" t="str">
        <f t="shared" si="404"/>
        <v>Bowman Draft     1stBow</v>
      </c>
      <c r="U4524" s="9" t="str">
        <f>IFERROR(VLOOKUP(S4524,'Lookup '!B:D,3,FALSE)," ")</f>
        <v xml:space="preserve"> </v>
      </c>
      <c r="V4524" s="9" t="str">
        <f t="shared" si="405"/>
        <v>G</v>
      </c>
    </row>
    <row r="4525" spans="3:22" x14ac:dyDescent="0.25">
      <c r="C4525">
        <v>2018</v>
      </c>
      <c r="D4525" t="s">
        <v>1207</v>
      </c>
      <c r="J4525" t="s">
        <v>4436</v>
      </c>
      <c r="K4525" t="s">
        <v>4261</v>
      </c>
      <c r="L4525" t="s">
        <v>4467</v>
      </c>
      <c r="M4525" t="s">
        <v>1855</v>
      </c>
      <c r="N4525" t="s">
        <v>381</v>
      </c>
      <c r="O4525" t="s">
        <v>440</v>
      </c>
      <c r="P4525">
        <f>$S$1-1996</f>
        <v>24</v>
      </c>
      <c r="Q4525">
        <v>1</v>
      </c>
      <c r="R4525" s="4"/>
      <c r="S4525" s="9" t="str">
        <f t="shared" si="403"/>
        <v>Bohm, Alec</v>
      </c>
      <c r="T4525" s="9" t="str">
        <f t="shared" si="404"/>
        <v>Bowman Draft     1stBow</v>
      </c>
      <c r="U4525" s="9" t="str">
        <f>IFERROR(VLOOKUP(S4525,'Lookup '!B:D,3,FALSE)," ")</f>
        <v xml:space="preserve"> </v>
      </c>
      <c r="V4525" s="9" t="str">
        <f t="shared" si="405"/>
        <v>G</v>
      </c>
    </row>
    <row r="4526" spans="3:22" x14ac:dyDescent="0.25">
      <c r="C4526">
        <v>2018</v>
      </c>
      <c r="D4526" t="s">
        <v>1207</v>
      </c>
      <c r="J4526" t="s">
        <v>683</v>
      </c>
      <c r="K4526" t="s">
        <v>4262</v>
      </c>
      <c r="L4526" t="s">
        <v>4468</v>
      </c>
      <c r="M4526" t="s">
        <v>4469</v>
      </c>
      <c r="N4526" t="s">
        <v>387</v>
      </c>
      <c r="O4526" t="s">
        <v>382</v>
      </c>
      <c r="P4526">
        <f>$S$1-1996</f>
        <v>24</v>
      </c>
      <c r="Q4526">
        <v>1</v>
      </c>
      <c r="R4526" s="4"/>
      <c r="S4526" s="9" t="str">
        <f t="shared" si="403"/>
        <v>Burrows, Beau</v>
      </c>
      <c r="T4526" s="9" t="str">
        <f t="shared" si="404"/>
        <v>Bowman Draft     Pros</v>
      </c>
      <c r="U4526" s="9" t="str">
        <f>IFERROR(VLOOKUP(S4526,'Lookup '!B:D,3,FALSE)," ")</f>
        <v xml:space="preserve"> </v>
      </c>
      <c r="V4526" s="9" t="str">
        <f t="shared" si="405"/>
        <v>G</v>
      </c>
    </row>
    <row r="4527" spans="3:22" x14ac:dyDescent="0.25">
      <c r="C4527">
        <v>2018</v>
      </c>
      <c r="D4527" t="s">
        <v>1207</v>
      </c>
      <c r="J4527" t="s">
        <v>4436</v>
      </c>
      <c r="K4527" t="s">
        <v>4263</v>
      </c>
      <c r="L4527" t="s">
        <v>4470</v>
      </c>
      <c r="M4527" t="s">
        <v>953</v>
      </c>
      <c r="N4527" t="s">
        <v>465</v>
      </c>
      <c r="O4527" t="s">
        <v>382</v>
      </c>
      <c r="P4527">
        <f>$S$1-1997</f>
        <v>23</v>
      </c>
      <c r="Q4527">
        <v>1</v>
      </c>
      <c r="R4527" s="4"/>
      <c r="S4527" s="9" t="str">
        <f t="shared" si="403"/>
        <v>Stievers, Jonathan</v>
      </c>
      <c r="T4527" s="9" t="str">
        <f t="shared" si="404"/>
        <v>Bowman Draft     1stBow</v>
      </c>
      <c r="U4527" s="9" t="str">
        <f>IFERROR(VLOOKUP(S4527,'Lookup '!B:D,3,FALSE)," ")</f>
        <v xml:space="preserve"> </v>
      </c>
      <c r="V4527" s="9" t="str">
        <f t="shared" si="405"/>
        <v>G</v>
      </c>
    </row>
    <row r="4528" spans="3:22" x14ac:dyDescent="0.25">
      <c r="C4528">
        <v>2018</v>
      </c>
      <c r="D4528" t="s">
        <v>1207</v>
      </c>
      <c r="J4528" t="s">
        <v>4436</v>
      </c>
      <c r="K4528" t="s">
        <v>4264</v>
      </c>
      <c r="L4528" t="s">
        <v>2119</v>
      </c>
      <c r="M4528" t="s">
        <v>513</v>
      </c>
      <c r="N4528" t="s">
        <v>387</v>
      </c>
      <c r="O4528" t="s">
        <v>388</v>
      </c>
      <c r="P4528">
        <f>$S$1-1999</f>
        <v>21</v>
      </c>
      <c r="Q4528">
        <v>1</v>
      </c>
      <c r="R4528" s="4"/>
      <c r="S4528" s="9" t="str">
        <f t="shared" si="403"/>
        <v>Meadows, Parker</v>
      </c>
      <c r="T4528" s="9" t="str">
        <f t="shared" si="404"/>
        <v>Bowman Draft     1stBow</v>
      </c>
      <c r="U4528" s="9" t="str">
        <f>IFERROR(VLOOKUP(S4528,'Lookup '!B:D,3,FALSE)," ")</f>
        <v xml:space="preserve"> </v>
      </c>
      <c r="V4528" s="9" t="str">
        <f t="shared" si="405"/>
        <v>G</v>
      </c>
    </row>
    <row r="4529" spans="3:22" x14ac:dyDescent="0.25">
      <c r="C4529">
        <v>2018</v>
      </c>
      <c r="D4529" t="s">
        <v>1207</v>
      </c>
      <c r="J4529" t="s">
        <v>4436</v>
      </c>
      <c r="K4529" t="s">
        <v>4265</v>
      </c>
      <c r="L4529" t="s">
        <v>4471</v>
      </c>
      <c r="M4529" t="s">
        <v>953</v>
      </c>
      <c r="N4529" t="s">
        <v>1037</v>
      </c>
      <c r="O4529" t="s">
        <v>480</v>
      </c>
      <c r="P4529">
        <f>$S$1-2000</f>
        <v>20</v>
      </c>
      <c r="Q4529">
        <v>1</v>
      </c>
      <c r="R4529" s="4"/>
      <c r="S4529" s="9" t="str">
        <f t="shared" si="403"/>
        <v>Ornelas, Jonathan</v>
      </c>
      <c r="T4529" s="9" t="str">
        <f t="shared" si="404"/>
        <v>Bowman Draft     1stBow</v>
      </c>
      <c r="U4529" s="9" t="str">
        <f>IFERROR(VLOOKUP(S4529,'Lookup '!B:D,3,FALSE)," ")</f>
        <v xml:space="preserve"> </v>
      </c>
      <c r="V4529" s="9" t="str">
        <f t="shared" si="405"/>
        <v>G</v>
      </c>
    </row>
    <row r="4530" spans="3:22" x14ac:dyDescent="0.25">
      <c r="C4530">
        <v>2018</v>
      </c>
      <c r="D4530" t="s">
        <v>1207</v>
      </c>
      <c r="J4530" t="s">
        <v>4436</v>
      </c>
      <c r="K4530" t="s">
        <v>4266</v>
      </c>
      <c r="L4530" t="s">
        <v>4472</v>
      </c>
      <c r="M4530" t="s">
        <v>4473</v>
      </c>
      <c r="N4530" t="s">
        <v>837</v>
      </c>
      <c r="O4530" t="s">
        <v>382</v>
      </c>
      <c r="P4530">
        <f>$S$1-1999</f>
        <v>21</v>
      </c>
      <c r="Q4530">
        <v>1</v>
      </c>
      <c r="R4530" s="4"/>
      <c r="S4530" s="9" t="str">
        <f t="shared" si="403"/>
        <v>Liberatore, Matthew</v>
      </c>
      <c r="T4530" s="9" t="str">
        <f t="shared" si="404"/>
        <v>Bowman Draft     1stBow</v>
      </c>
      <c r="U4530" s="9" t="str">
        <f>IFERROR(VLOOKUP(S4530,'Lookup '!B:D,3,FALSE)," ")</f>
        <v xml:space="preserve"> </v>
      </c>
      <c r="V4530" s="9" t="str">
        <f t="shared" si="405"/>
        <v>G</v>
      </c>
    </row>
    <row r="4531" spans="3:22" x14ac:dyDescent="0.25">
      <c r="C4531">
        <v>2018</v>
      </c>
      <c r="D4531" t="s">
        <v>1207</v>
      </c>
      <c r="J4531" t="s">
        <v>4436</v>
      </c>
      <c r="K4531" t="s">
        <v>4267</v>
      </c>
      <c r="L4531" t="s">
        <v>4474</v>
      </c>
      <c r="M4531" t="s">
        <v>4475</v>
      </c>
      <c r="N4531" t="s">
        <v>423</v>
      </c>
      <c r="O4531" t="s">
        <v>424</v>
      </c>
      <c r="P4531">
        <f>$S$1-1996</f>
        <v>24</v>
      </c>
      <c r="Q4531">
        <v>1</v>
      </c>
      <c r="R4531" s="4"/>
      <c r="S4531" s="9" t="str">
        <f t="shared" si="403"/>
        <v>Jenista, Greyson</v>
      </c>
      <c r="T4531" s="9" t="str">
        <f t="shared" si="404"/>
        <v>Bowman Draft     1stBow</v>
      </c>
      <c r="U4531" s="9" t="str">
        <f>IFERROR(VLOOKUP(S4531,'Lookup '!B:D,3,FALSE)," ")</f>
        <v xml:space="preserve"> </v>
      </c>
      <c r="V4531" s="9" t="str">
        <f t="shared" si="405"/>
        <v>G</v>
      </c>
    </row>
    <row r="4532" spans="3:22" x14ac:dyDescent="0.25">
      <c r="C4532">
        <v>2018</v>
      </c>
      <c r="D4532" t="s">
        <v>1207</v>
      </c>
      <c r="J4532" t="s">
        <v>683</v>
      </c>
      <c r="K4532" t="s">
        <v>4268</v>
      </c>
      <c r="L4532" t="s">
        <v>4476</v>
      </c>
      <c r="M4532" t="s">
        <v>615</v>
      </c>
      <c r="N4532" t="s">
        <v>556</v>
      </c>
      <c r="O4532" t="s">
        <v>480</v>
      </c>
      <c r="P4532">
        <f>$S$1-1998</f>
        <v>22</v>
      </c>
      <c r="Q4532">
        <v>1</v>
      </c>
      <c r="R4532" s="4"/>
      <c r="S4532" s="9" t="str">
        <f t="shared" si="403"/>
        <v>Bichette, Bo</v>
      </c>
      <c r="T4532" s="9" t="str">
        <f t="shared" si="404"/>
        <v>Bowman Draft     Pros</v>
      </c>
      <c r="U4532" s="9" t="str">
        <f>IFERROR(VLOOKUP(S4532,'Lookup '!B:D,3,FALSE)," ")</f>
        <v xml:space="preserve"> </v>
      </c>
      <c r="V4532" s="9" t="str">
        <f t="shared" si="405"/>
        <v>G</v>
      </c>
    </row>
    <row r="4533" spans="3:22" x14ac:dyDescent="0.25">
      <c r="C4533">
        <v>2018</v>
      </c>
      <c r="D4533" t="s">
        <v>1207</v>
      </c>
      <c r="J4533" t="s">
        <v>4436</v>
      </c>
      <c r="K4533" t="s">
        <v>4269</v>
      </c>
      <c r="L4533" t="s">
        <v>4477</v>
      </c>
      <c r="M4533" t="s">
        <v>4478</v>
      </c>
      <c r="N4533" t="s">
        <v>402</v>
      </c>
      <c r="O4533" t="s">
        <v>382</v>
      </c>
      <c r="P4533">
        <f>$S$1-1997</f>
        <v>23</v>
      </c>
      <c r="Q4533">
        <v>1</v>
      </c>
      <c r="R4533" s="4"/>
      <c r="S4533" s="9" t="str">
        <f t="shared" si="403"/>
        <v>Feltman, Durbin</v>
      </c>
      <c r="T4533" s="9" t="str">
        <f t="shared" si="404"/>
        <v>Bowman Draft     1stBow</v>
      </c>
      <c r="U4533" s="9" t="str">
        <f>IFERROR(VLOOKUP(S4533,'Lookup '!B:D,3,FALSE)," ")</f>
        <v xml:space="preserve"> </v>
      </c>
      <c r="V4533" s="9" t="str">
        <f t="shared" si="405"/>
        <v>G</v>
      </c>
    </row>
    <row r="4534" spans="3:22" x14ac:dyDescent="0.25">
      <c r="C4534">
        <v>2018</v>
      </c>
      <c r="D4534" t="s">
        <v>1207</v>
      </c>
      <c r="J4534" t="s">
        <v>4436</v>
      </c>
      <c r="K4534" t="s">
        <v>4270</v>
      </c>
      <c r="L4534" t="s">
        <v>4479</v>
      </c>
      <c r="M4534" t="s">
        <v>1028</v>
      </c>
      <c r="N4534" t="s">
        <v>554</v>
      </c>
      <c r="O4534" t="s">
        <v>382</v>
      </c>
      <c r="P4534">
        <f>$S$1-1997</f>
        <v>23</v>
      </c>
      <c r="Q4534">
        <v>1</v>
      </c>
      <c r="R4534" s="4"/>
      <c r="S4534" s="9" t="str">
        <f t="shared" si="403"/>
        <v>Sandlin, Nick</v>
      </c>
      <c r="T4534" s="9" t="str">
        <f t="shared" si="404"/>
        <v>Bowman Draft     1stBow</v>
      </c>
      <c r="U4534" s="9" t="str">
        <f>IFERROR(VLOOKUP(S4534,'Lookup '!B:D,3,FALSE)," ")</f>
        <v xml:space="preserve"> </v>
      </c>
      <c r="V4534" s="9" t="str">
        <f t="shared" si="405"/>
        <v>G</v>
      </c>
    </row>
    <row r="4535" spans="3:22" x14ac:dyDescent="0.25">
      <c r="C4535">
        <v>2018</v>
      </c>
      <c r="D4535" t="s">
        <v>1207</v>
      </c>
      <c r="J4535" t="s">
        <v>683</v>
      </c>
      <c r="K4535" t="s">
        <v>4271</v>
      </c>
      <c r="L4535" t="s">
        <v>358</v>
      </c>
      <c r="M4535" t="s">
        <v>4480</v>
      </c>
      <c r="N4535" t="s">
        <v>417</v>
      </c>
      <c r="O4535" t="s">
        <v>398</v>
      </c>
      <c r="P4535">
        <f>$S$1-1997</f>
        <v>23</v>
      </c>
      <c r="Q4535">
        <v>1</v>
      </c>
      <c r="R4535" s="4"/>
      <c r="S4535" s="9" t="str">
        <f t="shared" si="403"/>
        <v>Jones, Jahmai</v>
      </c>
      <c r="T4535" s="9" t="str">
        <f t="shared" si="404"/>
        <v>Bowman Draft     Pros</v>
      </c>
      <c r="U4535" s="9" t="str">
        <f>IFERROR(VLOOKUP(S4535,'Lookup '!B:D,3,FALSE)," ")</f>
        <v xml:space="preserve"> </v>
      </c>
      <c r="V4535" s="9" t="str">
        <f t="shared" si="405"/>
        <v>G</v>
      </c>
    </row>
    <row r="4536" spans="3:22" x14ac:dyDescent="0.25">
      <c r="C4536">
        <v>2018</v>
      </c>
      <c r="D4536" t="s">
        <v>1207</v>
      </c>
      <c r="J4536" t="s">
        <v>683</v>
      </c>
      <c r="K4536" t="s">
        <v>4272</v>
      </c>
      <c r="L4536" t="s">
        <v>3158</v>
      </c>
      <c r="M4536" t="s">
        <v>1035</v>
      </c>
      <c r="N4536" t="s">
        <v>417</v>
      </c>
      <c r="O4536" t="s">
        <v>388</v>
      </c>
      <c r="P4536">
        <f>$S$1-1997</f>
        <v>23</v>
      </c>
      <c r="Q4536">
        <v>1</v>
      </c>
      <c r="R4536" s="4"/>
      <c r="S4536" s="9" t="str">
        <f t="shared" si="403"/>
        <v>Marsh, Brandon</v>
      </c>
      <c r="T4536" s="9" t="str">
        <f t="shared" si="404"/>
        <v>Bowman Draft     Pros</v>
      </c>
      <c r="U4536" s="9" t="str">
        <f>IFERROR(VLOOKUP(S4536,'Lookup '!B:D,3,FALSE)," ")</f>
        <v xml:space="preserve"> </v>
      </c>
      <c r="V4536" s="9" t="str">
        <f t="shared" si="405"/>
        <v>G</v>
      </c>
    </row>
    <row r="4537" spans="3:22" x14ac:dyDescent="0.25">
      <c r="C4537">
        <v>2018</v>
      </c>
      <c r="D4537" t="s">
        <v>1207</v>
      </c>
      <c r="J4537" t="s">
        <v>4436</v>
      </c>
      <c r="K4537" t="s">
        <v>4273</v>
      </c>
      <c r="L4537" t="s">
        <v>783</v>
      </c>
      <c r="M4537" t="s">
        <v>4481</v>
      </c>
      <c r="N4537" t="s">
        <v>465</v>
      </c>
      <c r="O4537" t="s">
        <v>480</v>
      </c>
      <c r="P4537">
        <f>$S$1-1999</f>
        <v>21</v>
      </c>
      <c r="Q4537">
        <v>1</v>
      </c>
      <c r="R4537" s="4"/>
      <c r="S4537" s="9" t="str">
        <f t="shared" si="403"/>
        <v>Delgado, Lency</v>
      </c>
      <c r="T4537" s="9" t="str">
        <f t="shared" si="404"/>
        <v>Bowman Draft     1stBow</v>
      </c>
      <c r="U4537" s="9" t="str">
        <f>IFERROR(VLOOKUP(S4537,'Lookup '!B:D,3,FALSE)," ")</f>
        <v xml:space="preserve"> </v>
      </c>
      <c r="V4537" s="9" t="str">
        <f t="shared" si="405"/>
        <v>G</v>
      </c>
    </row>
    <row r="4538" spans="3:22" x14ac:dyDescent="0.25">
      <c r="C4538">
        <v>2018</v>
      </c>
      <c r="D4538" t="s">
        <v>1207</v>
      </c>
      <c r="J4538" t="s">
        <v>4436</v>
      </c>
      <c r="K4538" t="s">
        <v>4274</v>
      </c>
      <c r="L4538" t="s">
        <v>4482</v>
      </c>
      <c r="M4538" t="s">
        <v>1028</v>
      </c>
      <c r="N4538" t="s">
        <v>465</v>
      </c>
      <c r="O4538" t="s">
        <v>480</v>
      </c>
      <c r="P4538">
        <f>$S$1-1997</f>
        <v>23</v>
      </c>
      <c r="Q4538">
        <v>1</v>
      </c>
      <c r="R4538" s="4"/>
      <c r="S4538" s="9" t="str">
        <f t="shared" si="403"/>
        <v>Madrigal, Nick</v>
      </c>
      <c r="T4538" s="9" t="str">
        <f t="shared" si="404"/>
        <v>Bowman Draft     1stBow</v>
      </c>
      <c r="U4538" s="9" t="str">
        <f>IFERROR(VLOOKUP(S4538,'Lookup '!B:D,3,FALSE)," ")</f>
        <v xml:space="preserve"> </v>
      </c>
      <c r="V4538" s="9" t="str">
        <f t="shared" si="405"/>
        <v>G</v>
      </c>
    </row>
    <row r="4539" spans="3:22" x14ac:dyDescent="0.25">
      <c r="C4539">
        <v>2018</v>
      </c>
      <c r="D4539" t="s">
        <v>1207</v>
      </c>
      <c r="J4539" t="s">
        <v>4436</v>
      </c>
      <c r="K4539" t="s">
        <v>4275</v>
      </c>
      <c r="L4539" t="s">
        <v>4483</v>
      </c>
      <c r="M4539" t="s">
        <v>1380</v>
      </c>
      <c r="N4539" t="s">
        <v>463</v>
      </c>
      <c r="O4539" t="s">
        <v>382</v>
      </c>
      <c r="P4539">
        <f>$S$1-1997</f>
        <v>23</v>
      </c>
      <c r="Q4539">
        <v>1</v>
      </c>
      <c r="R4539" s="4"/>
      <c r="S4539" s="9" t="str">
        <f t="shared" si="403"/>
        <v>Bubic, Kris</v>
      </c>
      <c r="T4539" s="9" t="str">
        <f t="shared" si="404"/>
        <v>Bowman Draft     1stBow</v>
      </c>
      <c r="U4539" s="9" t="str">
        <f>IFERROR(VLOOKUP(S4539,'Lookup '!B:D,3,FALSE)," ")</f>
        <v xml:space="preserve"> </v>
      </c>
      <c r="V4539" s="9" t="str">
        <f t="shared" si="405"/>
        <v>G</v>
      </c>
    </row>
    <row r="4540" spans="3:22" x14ac:dyDescent="0.25">
      <c r="C4540">
        <v>2018</v>
      </c>
      <c r="D4540" t="s">
        <v>1207</v>
      </c>
      <c r="J4540" t="s">
        <v>683</v>
      </c>
      <c r="K4540" t="s">
        <v>4276</v>
      </c>
      <c r="L4540" t="s">
        <v>974</v>
      </c>
      <c r="M4540" t="s">
        <v>4484</v>
      </c>
      <c r="N4540" t="s">
        <v>420</v>
      </c>
      <c r="O4540" t="s">
        <v>480</v>
      </c>
      <c r="P4540">
        <f>$S$1-1998</f>
        <v>22</v>
      </c>
      <c r="Q4540">
        <v>1</v>
      </c>
      <c r="R4540" s="4"/>
      <c r="S4540" s="9" t="str">
        <f t="shared" si="403"/>
        <v>Cruz, Oneil</v>
      </c>
      <c r="T4540" s="9" t="str">
        <f t="shared" si="404"/>
        <v>Bowman Draft     Pros</v>
      </c>
      <c r="U4540" s="9" t="str">
        <f>IFERROR(VLOOKUP(S4540,'Lookup '!B:D,3,FALSE)," ")</f>
        <v xml:space="preserve"> </v>
      </c>
      <c r="V4540" s="9" t="str">
        <f t="shared" si="405"/>
        <v>G</v>
      </c>
    </row>
    <row r="4541" spans="3:22" x14ac:dyDescent="0.25">
      <c r="C4541">
        <v>2018</v>
      </c>
      <c r="D4541" t="s">
        <v>1207</v>
      </c>
      <c r="J4541" t="s">
        <v>683</v>
      </c>
      <c r="K4541" t="s">
        <v>4277</v>
      </c>
      <c r="L4541" t="s">
        <v>4485</v>
      </c>
      <c r="M4541" t="s">
        <v>801</v>
      </c>
      <c r="N4541" t="s">
        <v>387</v>
      </c>
      <c r="O4541" t="s">
        <v>382</v>
      </c>
      <c r="P4541">
        <f>$S$1-1995</f>
        <v>25</v>
      </c>
      <c r="Q4541">
        <v>1</v>
      </c>
      <c r="R4541" s="4"/>
      <c r="S4541" s="9" t="str">
        <f t="shared" si="403"/>
        <v>Faedo, Alex</v>
      </c>
      <c r="T4541" s="9" t="str">
        <f t="shared" si="404"/>
        <v>Bowman Draft     Pros</v>
      </c>
      <c r="U4541" s="9" t="str">
        <f>IFERROR(VLOOKUP(S4541,'Lookup '!B:D,3,FALSE)," ")</f>
        <v xml:space="preserve"> </v>
      </c>
      <c r="V4541" s="9" t="str">
        <f t="shared" si="405"/>
        <v>G</v>
      </c>
    </row>
    <row r="4542" spans="3:22" x14ac:dyDescent="0.25">
      <c r="C4542">
        <v>2018</v>
      </c>
      <c r="D4542" t="s">
        <v>1207</v>
      </c>
      <c r="J4542" t="s">
        <v>4436</v>
      </c>
      <c r="K4542" t="s">
        <v>4278</v>
      </c>
      <c r="L4542" t="s">
        <v>4486</v>
      </c>
      <c r="M4542" t="s">
        <v>704</v>
      </c>
      <c r="N4542" t="s">
        <v>554</v>
      </c>
      <c r="O4542" t="s">
        <v>382</v>
      </c>
      <c r="P4542">
        <f>$S$1-1997</f>
        <v>23</v>
      </c>
      <c r="Q4542">
        <v>1</v>
      </c>
      <c r="R4542" s="4"/>
      <c r="S4542" s="9" t="str">
        <f t="shared" si="403"/>
        <v>Ponticelli, Thomas</v>
      </c>
      <c r="T4542" s="9" t="str">
        <f t="shared" si="404"/>
        <v>Bowman Draft     1stBow</v>
      </c>
      <c r="U4542" s="9" t="str">
        <f>IFERROR(VLOOKUP(S4542,'Lookup '!B:D,3,FALSE)," ")</f>
        <v xml:space="preserve"> </v>
      </c>
      <c r="V4542" s="9" t="str">
        <f t="shared" si="405"/>
        <v>G</v>
      </c>
    </row>
    <row r="4543" spans="3:22" x14ac:dyDescent="0.25">
      <c r="C4543">
        <v>2018</v>
      </c>
      <c r="D4543" t="s">
        <v>1207</v>
      </c>
      <c r="J4543" t="s">
        <v>4436</v>
      </c>
      <c r="K4543" t="s">
        <v>4279</v>
      </c>
      <c r="L4543" t="s">
        <v>4487</v>
      </c>
      <c r="M4543" t="s">
        <v>1307</v>
      </c>
      <c r="N4543" t="s">
        <v>554</v>
      </c>
      <c r="O4543" t="s">
        <v>28</v>
      </c>
      <c r="P4543">
        <f>$S$1-1998</f>
        <v>22</v>
      </c>
      <c r="Q4543">
        <v>1</v>
      </c>
      <c r="R4543" s="4"/>
      <c r="S4543" s="9" t="str">
        <f t="shared" si="403"/>
        <v>Lavastida, Bryan</v>
      </c>
      <c r="T4543" s="9" t="str">
        <f t="shared" si="404"/>
        <v>Bowman Draft     1stBow</v>
      </c>
      <c r="U4543" s="9" t="str">
        <f>IFERROR(VLOOKUP(S4543,'Lookup '!B:D,3,FALSE)," ")</f>
        <v xml:space="preserve"> </v>
      </c>
      <c r="V4543" s="9" t="str">
        <f t="shared" si="405"/>
        <v>G</v>
      </c>
    </row>
    <row r="4544" spans="3:22" x14ac:dyDescent="0.25">
      <c r="C4544">
        <v>2018</v>
      </c>
      <c r="D4544" t="s">
        <v>1207</v>
      </c>
      <c r="J4544" t="s">
        <v>4436</v>
      </c>
      <c r="K4544" t="s">
        <v>4280</v>
      </c>
      <c r="L4544" t="s">
        <v>4488</v>
      </c>
      <c r="M4544" t="s">
        <v>1028</v>
      </c>
      <c r="N4544" t="s">
        <v>837</v>
      </c>
      <c r="O4544" t="s">
        <v>388</v>
      </c>
      <c r="P4544">
        <f>$S$1-2000</f>
        <v>20</v>
      </c>
      <c r="Q4544">
        <v>1</v>
      </c>
      <c r="R4544" s="4"/>
      <c r="S4544" s="9" t="str">
        <f t="shared" si="403"/>
        <v>Schnell, Nick</v>
      </c>
      <c r="T4544" s="9" t="str">
        <f t="shared" si="404"/>
        <v>Bowman Draft     1stBow</v>
      </c>
      <c r="U4544" s="9" t="str">
        <f>IFERROR(VLOOKUP(S4544,'Lookup '!B:D,3,FALSE)," ")</f>
        <v xml:space="preserve"> </v>
      </c>
      <c r="V4544" s="9" t="str">
        <f t="shared" si="405"/>
        <v>G</v>
      </c>
    </row>
    <row r="4545" spans="3:22" x14ac:dyDescent="0.25">
      <c r="C4545">
        <v>2018</v>
      </c>
      <c r="D4545" t="s">
        <v>1207</v>
      </c>
      <c r="J4545" t="s">
        <v>683</v>
      </c>
      <c r="K4545" t="s">
        <v>4281</v>
      </c>
      <c r="L4545" t="s">
        <v>605</v>
      </c>
      <c r="M4545" t="s">
        <v>560</v>
      </c>
      <c r="N4545" t="s">
        <v>420</v>
      </c>
      <c r="O4545" t="s">
        <v>388</v>
      </c>
      <c r="P4545">
        <f>$S$1-1999</f>
        <v>21</v>
      </c>
      <c r="Q4545">
        <v>1</v>
      </c>
      <c r="R4545" s="4"/>
      <c r="S4545" s="9" t="str">
        <f t="shared" si="403"/>
        <v>Mitchell, Cal</v>
      </c>
      <c r="T4545" s="9" t="str">
        <f t="shared" si="404"/>
        <v>Bowman Draft     Pros</v>
      </c>
      <c r="U4545" s="9" t="str">
        <f>IFERROR(VLOOKUP(S4545,'Lookup '!B:D,3,FALSE)," ")</f>
        <v xml:space="preserve"> </v>
      </c>
      <c r="V4545" s="9" t="str">
        <f t="shared" si="405"/>
        <v>G</v>
      </c>
    </row>
    <row r="4546" spans="3:22" x14ac:dyDescent="0.25">
      <c r="C4546">
        <v>2018</v>
      </c>
      <c r="D4546" t="s">
        <v>1207</v>
      </c>
      <c r="J4546" t="s">
        <v>683</v>
      </c>
      <c r="K4546" t="s">
        <v>4282</v>
      </c>
      <c r="L4546" t="s">
        <v>2132</v>
      </c>
      <c r="M4546" t="s">
        <v>1028</v>
      </c>
      <c r="N4546" t="s">
        <v>837</v>
      </c>
      <c r="O4546" t="s">
        <v>424</v>
      </c>
      <c r="P4546">
        <f>$S$1-1995</f>
        <v>25</v>
      </c>
      <c r="Q4546">
        <v>1</v>
      </c>
      <c r="R4546" s="4"/>
      <c r="S4546" s="9" t="str">
        <f t="shared" si="403"/>
        <v>Solak, Nick</v>
      </c>
      <c r="T4546" s="9" t="str">
        <f t="shared" si="404"/>
        <v>Bowman Draft     Pros</v>
      </c>
      <c r="U4546" s="9" t="str">
        <f>IFERROR(VLOOKUP(S4546,'Lookup '!B:D,3,FALSE)," ")</f>
        <v xml:space="preserve"> </v>
      </c>
      <c r="V4546" s="9" t="str">
        <f t="shared" si="405"/>
        <v>G</v>
      </c>
    </row>
    <row r="4547" spans="3:22" x14ac:dyDescent="0.25">
      <c r="C4547">
        <v>2018</v>
      </c>
      <c r="D4547" t="s">
        <v>1207</v>
      </c>
      <c r="J4547" t="s">
        <v>4436</v>
      </c>
      <c r="K4547" t="s">
        <v>4283</v>
      </c>
      <c r="L4547" t="s">
        <v>991</v>
      </c>
      <c r="M4547" t="s">
        <v>4489</v>
      </c>
      <c r="N4547" t="s">
        <v>509</v>
      </c>
      <c r="O4547" t="s">
        <v>388</v>
      </c>
      <c r="P4547">
        <f>$S$1-1999</f>
        <v>21</v>
      </c>
      <c r="Q4547">
        <v>1</v>
      </c>
      <c r="R4547" s="4"/>
      <c r="S4547" s="9" t="str">
        <f t="shared" si="403"/>
        <v>Davis, Brennen</v>
      </c>
      <c r="T4547" s="9" t="str">
        <f t="shared" si="404"/>
        <v>Bowman Draft     1stBow</v>
      </c>
      <c r="U4547" s="9" t="str">
        <f>IFERROR(VLOOKUP(S4547,'Lookup '!B:D,3,FALSE)," ")</f>
        <v xml:space="preserve"> </v>
      </c>
      <c r="V4547" s="9" t="str">
        <f t="shared" si="405"/>
        <v>G</v>
      </c>
    </row>
    <row r="4548" spans="3:22" x14ac:dyDescent="0.25">
      <c r="C4548">
        <v>2018</v>
      </c>
      <c r="D4548" t="s">
        <v>1207</v>
      </c>
      <c r="J4548" t="s">
        <v>4436</v>
      </c>
      <c r="K4548" t="s">
        <v>4284</v>
      </c>
      <c r="L4548" t="s">
        <v>4490</v>
      </c>
      <c r="M4548" t="s">
        <v>4491</v>
      </c>
      <c r="N4548" t="s">
        <v>554</v>
      </c>
      <c r="O4548" t="s">
        <v>382</v>
      </c>
      <c r="P4548">
        <f>$S$1-2000</f>
        <v>20</v>
      </c>
      <c r="Q4548">
        <v>1</v>
      </c>
      <c r="R4548" s="4"/>
      <c r="S4548" s="9" t="str">
        <f t="shared" si="403"/>
        <v>Hankins, Ethan</v>
      </c>
      <c r="T4548" s="9" t="str">
        <f t="shared" si="404"/>
        <v>Bowman Draft     1stBow</v>
      </c>
      <c r="U4548" s="9" t="str">
        <f>IFERROR(VLOOKUP(S4548,'Lookup '!B:D,3,FALSE)," ")</f>
        <v xml:space="preserve"> </v>
      </c>
      <c r="V4548" s="9" t="str">
        <f t="shared" si="405"/>
        <v>G</v>
      </c>
    </row>
    <row r="4549" spans="3:22" x14ac:dyDescent="0.25">
      <c r="C4549">
        <v>2018</v>
      </c>
      <c r="D4549" t="s">
        <v>1207</v>
      </c>
      <c r="J4549" t="s">
        <v>683</v>
      </c>
      <c r="K4549" t="s">
        <v>4285</v>
      </c>
      <c r="L4549" t="s">
        <v>4492</v>
      </c>
      <c r="M4549" t="s">
        <v>4493</v>
      </c>
      <c r="N4549" t="s">
        <v>456</v>
      </c>
      <c r="O4549" t="s">
        <v>398</v>
      </c>
      <c r="P4549">
        <f>$S$1-1996</f>
        <v>24</v>
      </c>
      <c r="Q4549">
        <v>1</v>
      </c>
      <c r="R4549" s="4"/>
      <c r="S4549" s="9" t="str">
        <f t="shared" si="403"/>
        <v>Hiura, Keston</v>
      </c>
      <c r="T4549" s="9" t="str">
        <f t="shared" si="404"/>
        <v>Bowman Draft     Pros</v>
      </c>
      <c r="U4549" s="9" t="str">
        <f>IFERROR(VLOOKUP(S4549,'Lookup '!B:D,3,FALSE)," ")</f>
        <v xml:space="preserve"> </v>
      </c>
      <c r="V4549" s="9" t="str">
        <f t="shared" si="405"/>
        <v>G</v>
      </c>
    </row>
    <row r="4550" spans="3:22" x14ac:dyDescent="0.25">
      <c r="C4550">
        <v>2018</v>
      </c>
      <c r="D4550" t="s">
        <v>1207</v>
      </c>
      <c r="J4550" t="s">
        <v>683</v>
      </c>
      <c r="K4550" t="s">
        <v>4286</v>
      </c>
      <c r="L4550" t="s">
        <v>4494</v>
      </c>
      <c r="M4550" t="s">
        <v>4495</v>
      </c>
      <c r="N4550" t="s">
        <v>420</v>
      </c>
      <c r="O4550" t="s">
        <v>440</v>
      </c>
      <c r="P4550">
        <f>$S$1-1997</f>
        <v>23</v>
      </c>
      <c r="Q4550">
        <v>1</v>
      </c>
      <c r="R4550" s="4"/>
      <c r="S4550" s="9" t="str">
        <f t="shared" si="403"/>
        <v>Hayes, Ke'Bryan</v>
      </c>
      <c r="T4550" s="9" t="str">
        <f t="shared" si="404"/>
        <v>Bowman Draft     Pros</v>
      </c>
      <c r="U4550" s="9" t="str">
        <f>IFERROR(VLOOKUP(S4550,'Lookup '!B:D,3,FALSE)," ")</f>
        <v xml:space="preserve"> </v>
      </c>
      <c r="V4550" s="9" t="str">
        <f t="shared" si="405"/>
        <v>G</v>
      </c>
    </row>
    <row r="4551" spans="3:22" x14ac:dyDescent="0.25">
      <c r="C4551">
        <v>2018</v>
      </c>
      <c r="D4551" t="s">
        <v>1207</v>
      </c>
      <c r="J4551" t="s">
        <v>4436</v>
      </c>
      <c r="K4551" t="s">
        <v>4287</v>
      </c>
      <c r="L4551" t="s">
        <v>494</v>
      </c>
      <c r="M4551" t="s">
        <v>4497</v>
      </c>
      <c r="N4551" t="s">
        <v>417</v>
      </c>
      <c r="O4551" t="s">
        <v>480</v>
      </c>
      <c r="P4551">
        <f>$S$1-2000</f>
        <v>20</v>
      </c>
      <c r="Q4551">
        <v>1</v>
      </c>
      <c r="R4551" s="4"/>
      <c r="S4551" s="9" t="str">
        <f t="shared" si="403"/>
        <v>Jackson, Jeremiah</v>
      </c>
      <c r="T4551" s="9" t="str">
        <f t="shared" si="404"/>
        <v>Bowman Draft     1stBow</v>
      </c>
      <c r="U4551" s="9" t="str">
        <f>IFERROR(VLOOKUP(S4551,'Lookup '!B:D,3,FALSE)," ")</f>
        <v xml:space="preserve"> </v>
      </c>
      <c r="V4551" s="9" t="str">
        <f t="shared" si="405"/>
        <v>G</v>
      </c>
    </row>
    <row r="4552" spans="3:22" x14ac:dyDescent="0.25">
      <c r="C4552">
        <v>2018</v>
      </c>
      <c r="D4552" t="s">
        <v>1207</v>
      </c>
      <c r="J4552" t="s">
        <v>683</v>
      </c>
      <c r="K4552" t="s">
        <v>4288</v>
      </c>
      <c r="L4552" t="s">
        <v>1279</v>
      </c>
      <c r="M4552" t="s">
        <v>4498</v>
      </c>
      <c r="N4552" t="s">
        <v>420</v>
      </c>
      <c r="O4552" t="s">
        <v>388</v>
      </c>
      <c r="P4552">
        <f>$S$1-1999</f>
        <v>21</v>
      </c>
      <c r="Q4552">
        <v>1</v>
      </c>
      <c r="R4552" s="4"/>
      <c r="S4552" s="9" t="str">
        <f t="shared" si="403"/>
        <v>Sanchez, LoLo</v>
      </c>
      <c r="T4552" s="9" t="str">
        <f t="shared" si="404"/>
        <v>Bowman Draft     Pros</v>
      </c>
      <c r="U4552" s="9" t="str">
        <f>IFERROR(VLOOKUP(S4552,'Lookup '!B:D,3,FALSE)," ")</f>
        <v xml:space="preserve"> </v>
      </c>
      <c r="V4552" s="9" t="str">
        <f t="shared" si="405"/>
        <v>G</v>
      </c>
    </row>
    <row r="4553" spans="3:22" x14ac:dyDescent="0.25">
      <c r="C4553">
        <v>2018</v>
      </c>
      <c r="D4553" t="s">
        <v>1207</v>
      </c>
      <c r="J4553" t="s">
        <v>683</v>
      </c>
      <c r="K4553" t="s">
        <v>4289</v>
      </c>
      <c r="L4553" t="s">
        <v>1894</v>
      </c>
      <c r="M4553" t="s">
        <v>1318</v>
      </c>
      <c r="N4553" t="s">
        <v>387</v>
      </c>
      <c r="O4553" t="s">
        <v>382</v>
      </c>
      <c r="P4553">
        <f>$S$1-1995</f>
        <v>25</v>
      </c>
      <c r="Q4553">
        <v>1</v>
      </c>
      <c r="R4553" s="4"/>
      <c r="S4553" s="9" t="str">
        <f t="shared" si="403"/>
        <v>Soto, Gregory</v>
      </c>
      <c r="T4553" s="9" t="str">
        <f t="shared" si="404"/>
        <v>Bowman Draft     Pros</v>
      </c>
      <c r="U4553" s="9" t="str">
        <f>IFERROR(VLOOKUP(S4553,'Lookup '!B:D,3,FALSE)," ")</f>
        <v xml:space="preserve"> </v>
      </c>
      <c r="V4553" s="9" t="str">
        <f t="shared" si="405"/>
        <v>G</v>
      </c>
    </row>
    <row r="4554" spans="3:22" x14ac:dyDescent="0.25">
      <c r="C4554">
        <v>2018</v>
      </c>
      <c r="D4554" t="s">
        <v>1207</v>
      </c>
      <c r="J4554" t="s">
        <v>683</v>
      </c>
      <c r="K4554" t="s">
        <v>4290</v>
      </c>
      <c r="L4554" t="s">
        <v>788</v>
      </c>
      <c r="M4554" t="s">
        <v>2997</v>
      </c>
      <c r="N4554" t="s">
        <v>463</v>
      </c>
      <c r="O4554" t="s">
        <v>480</v>
      </c>
      <c r="P4554">
        <f>$S$1-1995</f>
        <v>25</v>
      </c>
      <c r="Q4554">
        <v>1</v>
      </c>
      <c r="R4554" s="4"/>
      <c r="S4554" s="9" t="str">
        <f t="shared" si="403"/>
        <v>Lopez, Nicky</v>
      </c>
      <c r="T4554" s="9" t="str">
        <f t="shared" si="404"/>
        <v>Bowman Draft     Pros</v>
      </c>
      <c r="U4554" s="9" t="str">
        <f>IFERROR(VLOOKUP(S4554,'Lookup '!B:D,3,FALSE)," ")</f>
        <v xml:space="preserve"> </v>
      </c>
      <c r="V4554" s="9" t="str">
        <f t="shared" si="405"/>
        <v>G</v>
      </c>
    </row>
    <row r="4555" spans="3:22" x14ac:dyDescent="0.25">
      <c r="C4555">
        <v>2018</v>
      </c>
      <c r="D4555" t="s">
        <v>1207</v>
      </c>
      <c r="J4555" t="s">
        <v>4436</v>
      </c>
      <c r="K4555" t="s">
        <v>4291</v>
      </c>
      <c r="L4555" t="s">
        <v>4499</v>
      </c>
      <c r="M4555" t="s">
        <v>1032</v>
      </c>
      <c r="N4555" t="s">
        <v>405</v>
      </c>
      <c r="O4555" t="s">
        <v>382</v>
      </c>
      <c r="P4555">
        <f>$S$1-1996</f>
        <v>24</v>
      </c>
      <c r="Q4555">
        <v>1</v>
      </c>
      <c r="R4555" s="4"/>
      <c r="S4555" s="9" t="str">
        <f t="shared" si="403"/>
        <v>Wong, Jake</v>
      </c>
      <c r="T4555" s="9" t="str">
        <f t="shared" si="404"/>
        <v>Bowman Draft     1stBow</v>
      </c>
      <c r="U4555" s="9" t="str">
        <f>IFERROR(VLOOKUP(S4555,'Lookup '!B:D,3,FALSE)," ")</f>
        <v xml:space="preserve"> </v>
      </c>
      <c r="V4555" s="9" t="str">
        <f t="shared" si="405"/>
        <v>G</v>
      </c>
    </row>
    <row r="4556" spans="3:22" x14ac:dyDescent="0.25">
      <c r="C4556">
        <v>2018</v>
      </c>
      <c r="D4556" t="s">
        <v>1207</v>
      </c>
      <c r="J4556" t="s">
        <v>4436</v>
      </c>
      <c r="K4556" t="s">
        <v>4292</v>
      </c>
      <c r="L4556" t="s">
        <v>4500</v>
      </c>
      <c r="M4556" t="s">
        <v>747</v>
      </c>
      <c r="N4556" t="s">
        <v>556</v>
      </c>
      <c r="O4556" t="s">
        <v>480</v>
      </c>
      <c r="P4556">
        <f>$S$1-1999</f>
        <v>21</v>
      </c>
      <c r="Q4556">
        <v>1</v>
      </c>
      <c r="R4556" s="4"/>
      <c r="S4556" s="9" t="str">
        <f t="shared" si="403"/>
        <v>Groshans, Jordan</v>
      </c>
      <c r="T4556" s="9" t="str">
        <f t="shared" si="404"/>
        <v>Bowman Draft     1stBow</v>
      </c>
      <c r="U4556" s="9" t="str">
        <f>IFERROR(VLOOKUP(S4556,'Lookup '!B:D,3,FALSE)," ")</f>
        <v xml:space="preserve"> </v>
      </c>
      <c r="V4556" s="9" t="str">
        <f t="shared" si="405"/>
        <v>G</v>
      </c>
    </row>
    <row r="4557" spans="3:22" x14ac:dyDescent="0.25">
      <c r="C4557">
        <v>2018</v>
      </c>
      <c r="D4557" t="s">
        <v>1207</v>
      </c>
      <c r="J4557" t="s">
        <v>4436</v>
      </c>
      <c r="K4557" t="s">
        <v>4293</v>
      </c>
      <c r="L4557" t="s">
        <v>4501</v>
      </c>
      <c r="M4557" t="s">
        <v>877</v>
      </c>
      <c r="N4557" t="s">
        <v>425</v>
      </c>
      <c r="O4557" t="s">
        <v>28</v>
      </c>
      <c r="P4557">
        <f>$S$1-1997</f>
        <v>23</v>
      </c>
      <c r="Q4557">
        <v>1</v>
      </c>
      <c r="R4557" s="4"/>
      <c r="S4557" s="9" t="str">
        <f t="shared" si="403"/>
        <v>Breaux, Josh</v>
      </c>
      <c r="T4557" s="9" t="str">
        <f t="shared" si="404"/>
        <v>Bowman Draft     1stBow</v>
      </c>
      <c r="U4557" s="9" t="str">
        <f>IFERROR(VLOOKUP(S4557,'Lookup '!B:D,3,FALSE)," ")</f>
        <v xml:space="preserve"> </v>
      </c>
      <c r="V4557" s="9" t="str">
        <f t="shared" si="405"/>
        <v>G</v>
      </c>
    </row>
    <row r="4558" spans="3:22" x14ac:dyDescent="0.25">
      <c r="C4558">
        <v>2018</v>
      </c>
      <c r="D4558" t="s">
        <v>1207</v>
      </c>
      <c r="J4558" t="s">
        <v>683</v>
      </c>
      <c r="K4558" t="s">
        <v>4294</v>
      </c>
      <c r="L4558" t="s">
        <v>1342</v>
      </c>
      <c r="M4558" t="s">
        <v>447</v>
      </c>
      <c r="N4558" t="s">
        <v>433</v>
      </c>
      <c r="O4558" t="s">
        <v>382</v>
      </c>
      <c r="P4558">
        <f>$S$1-1999</f>
        <v>21</v>
      </c>
      <c r="Q4558">
        <v>1</v>
      </c>
      <c r="R4558" s="4">
        <v>1</v>
      </c>
      <c r="S4558" s="9" t="str">
        <f t="shared" si="403"/>
        <v>Greene, Hunter</v>
      </c>
      <c r="T4558" s="9" t="str">
        <f t="shared" si="404"/>
        <v>Bowman Draft     Pros</v>
      </c>
      <c r="U4558" s="9" t="str">
        <f>IFERROR(VLOOKUP(S4558,'Lookup '!B:D,3,FALSE)," ")</f>
        <v xml:space="preserve"> </v>
      </c>
      <c r="V4558" s="9" t="str">
        <f t="shared" si="405"/>
        <v>E $1</v>
      </c>
    </row>
    <row r="4559" spans="3:22" x14ac:dyDescent="0.25">
      <c r="C4559">
        <v>2018</v>
      </c>
      <c r="D4559" t="s">
        <v>1207</v>
      </c>
      <c r="J4559" t="s">
        <v>683</v>
      </c>
      <c r="K4559" t="s">
        <v>4295</v>
      </c>
      <c r="L4559" t="s">
        <v>2169</v>
      </c>
      <c r="M4559" t="s">
        <v>1113</v>
      </c>
      <c r="N4559" t="s">
        <v>465</v>
      </c>
      <c r="O4559" t="s">
        <v>382</v>
      </c>
      <c r="P4559">
        <f>$S$1-1995</f>
        <v>25</v>
      </c>
      <c r="Q4559">
        <v>1</v>
      </c>
      <c r="R4559" s="4"/>
      <c r="S4559" s="9" t="str">
        <f t="shared" si="403"/>
        <v>Cease, Dylan</v>
      </c>
      <c r="T4559" s="9" t="str">
        <f t="shared" si="404"/>
        <v>Bowman Draft     Pros</v>
      </c>
      <c r="U4559" s="9" t="str">
        <f>IFERROR(VLOOKUP(S4559,'Lookup '!B:D,3,FALSE)," ")</f>
        <v xml:space="preserve"> </v>
      </c>
      <c r="V4559" s="9" t="str">
        <f t="shared" si="405"/>
        <v>G</v>
      </c>
    </row>
    <row r="4560" spans="3:22" x14ac:dyDescent="0.25">
      <c r="C4560">
        <v>2018</v>
      </c>
      <c r="D4560" t="s">
        <v>1207</v>
      </c>
      <c r="J4560" t="s">
        <v>4436</v>
      </c>
      <c r="K4560" t="s">
        <v>4296</v>
      </c>
      <c r="L4560" t="s">
        <v>4502</v>
      </c>
      <c r="M4560" t="s">
        <v>784</v>
      </c>
      <c r="N4560" t="s">
        <v>430</v>
      </c>
      <c r="O4560" t="s">
        <v>398</v>
      </c>
      <c r="P4560">
        <f>$S$1-1997</f>
        <v>23</v>
      </c>
      <c r="Q4560">
        <v>1</v>
      </c>
      <c r="R4560" s="4"/>
      <c r="S4560" s="9" t="str">
        <f t="shared" si="403"/>
        <v>Cortes, Carlos</v>
      </c>
      <c r="T4560" s="9" t="str">
        <f t="shared" si="404"/>
        <v>Bowman Draft     1stBow</v>
      </c>
      <c r="U4560" s="9" t="str">
        <f>IFERROR(VLOOKUP(S4560,'Lookup '!B:D,3,FALSE)," ")</f>
        <v xml:space="preserve"> </v>
      </c>
      <c r="V4560" s="9" t="str">
        <f t="shared" si="405"/>
        <v>G</v>
      </c>
    </row>
    <row r="4561" spans="3:22" x14ac:dyDescent="0.25">
      <c r="C4561">
        <v>2018</v>
      </c>
      <c r="D4561" t="s">
        <v>1207</v>
      </c>
      <c r="J4561" t="s">
        <v>4436</v>
      </c>
      <c r="K4561" t="s">
        <v>4297</v>
      </c>
      <c r="L4561" t="s">
        <v>4503</v>
      </c>
      <c r="M4561" t="s">
        <v>4504</v>
      </c>
      <c r="N4561" t="s">
        <v>456</v>
      </c>
      <c r="O4561" t="s">
        <v>480</v>
      </c>
      <c r="P4561">
        <f>$S$1-1998</f>
        <v>22</v>
      </c>
      <c r="Q4561">
        <v>1</v>
      </c>
      <c r="R4561" s="4"/>
      <c r="S4561" s="9" t="str">
        <f t="shared" si="403"/>
        <v>Howell, Korry</v>
      </c>
      <c r="T4561" s="9" t="str">
        <f t="shared" si="404"/>
        <v>Bowman Draft     1stBow</v>
      </c>
      <c r="U4561" s="9" t="str">
        <f>IFERROR(VLOOKUP(S4561,'Lookup '!B:D,3,FALSE)," ")</f>
        <v xml:space="preserve"> </v>
      </c>
      <c r="V4561" s="9" t="str">
        <f t="shared" si="405"/>
        <v>G</v>
      </c>
    </row>
    <row r="4562" spans="3:22" x14ac:dyDescent="0.25">
      <c r="C4562">
        <v>2018</v>
      </c>
      <c r="D4562" t="s">
        <v>1207</v>
      </c>
      <c r="J4562" t="s">
        <v>683</v>
      </c>
      <c r="K4562" t="s">
        <v>4298</v>
      </c>
      <c r="L4562" t="s">
        <v>4505</v>
      </c>
      <c r="M4562" t="s">
        <v>958</v>
      </c>
      <c r="N4562" t="s">
        <v>423</v>
      </c>
      <c r="O4562" t="s">
        <v>382</v>
      </c>
      <c r="P4562">
        <f>$S$1-1997</f>
        <v>23</v>
      </c>
      <c r="Q4562">
        <v>1</v>
      </c>
      <c r="R4562" s="4"/>
      <c r="S4562" s="9" t="str">
        <f t="shared" si="403"/>
        <v>Wentz, Joey</v>
      </c>
      <c r="T4562" s="9" t="str">
        <f t="shared" si="404"/>
        <v>Bowman Draft     Pros</v>
      </c>
      <c r="U4562" s="9" t="str">
        <f>IFERROR(VLOOKUP(S4562,'Lookup '!B:D,3,FALSE)," ")</f>
        <v xml:space="preserve"> </v>
      </c>
      <c r="V4562" s="9" t="str">
        <f t="shared" si="405"/>
        <v>G</v>
      </c>
    </row>
    <row r="4563" spans="3:22" x14ac:dyDescent="0.25">
      <c r="C4563">
        <v>2018</v>
      </c>
      <c r="D4563" t="s">
        <v>1207</v>
      </c>
      <c r="J4563" t="s">
        <v>4436</v>
      </c>
      <c r="K4563" t="s">
        <v>4299</v>
      </c>
      <c r="L4563" t="s">
        <v>4506</v>
      </c>
      <c r="M4563" t="s">
        <v>1337</v>
      </c>
      <c r="N4563" t="s">
        <v>555</v>
      </c>
      <c r="O4563" t="s">
        <v>382</v>
      </c>
      <c r="P4563">
        <f>$S$1-1997</f>
        <v>23</v>
      </c>
      <c r="Q4563">
        <v>1</v>
      </c>
      <c r="R4563" s="4"/>
      <c r="S4563" s="9" t="str">
        <f t="shared" si="403"/>
        <v>Gilbert, Logan</v>
      </c>
      <c r="T4563" s="9" t="str">
        <f t="shared" si="404"/>
        <v>Bowman Draft     1stBow</v>
      </c>
      <c r="U4563" s="9" t="str">
        <f>IFERROR(VLOOKUP(S4563,'Lookup '!B:D,3,FALSE)," ")</f>
        <v xml:space="preserve"> </v>
      </c>
      <c r="V4563" s="9" t="str">
        <f t="shared" si="405"/>
        <v>G</v>
      </c>
    </row>
    <row r="4564" spans="3:22" x14ac:dyDescent="0.25">
      <c r="C4564">
        <v>2018</v>
      </c>
      <c r="D4564" t="s">
        <v>1207</v>
      </c>
      <c r="J4564" t="s">
        <v>4436</v>
      </c>
      <c r="K4564" t="s">
        <v>4300</v>
      </c>
      <c r="L4564" t="s">
        <v>4507</v>
      </c>
      <c r="M4564" t="s">
        <v>415</v>
      </c>
      <c r="N4564" t="s">
        <v>781</v>
      </c>
      <c r="O4564" t="s">
        <v>382</v>
      </c>
      <c r="P4564">
        <f>$S$1-1997</f>
        <v>23</v>
      </c>
      <c r="Q4564">
        <v>1</v>
      </c>
      <c r="R4564" s="4"/>
      <c r="S4564" s="9" t="str">
        <f t="shared" si="403"/>
        <v>Rolison, Ryan</v>
      </c>
      <c r="T4564" s="9" t="str">
        <f t="shared" si="404"/>
        <v>Bowman Draft     1stBow</v>
      </c>
      <c r="U4564" s="9" t="str">
        <f>IFERROR(VLOOKUP(S4564,'Lookup '!B:D,3,FALSE)," ")</f>
        <v xml:space="preserve"> </v>
      </c>
      <c r="V4564" s="9" t="str">
        <f t="shared" si="405"/>
        <v>G</v>
      </c>
    </row>
    <row r="4565" spans="3:22" x14ac:dyDescent="0.25">
      <c r="C4565">
        <v>2018</v>
      </c>
      <c r="D4565" t="s">
        <v>1207</v>
      </c>
      <c r="J4565" t="s">
        <v>4436</v>
      </c>
      <c r="K4565" t="s">
        <v>4301</v>
      </c>
      <c r="L4565" t="s">
        <v>4508</v>
      </c>
      <c r="M4565" t="s">
        <v>1102</v>
      </c>
      <c r="N4565" t="s">
        <v>425</v>
      </c>
      <c r="O4565" t="s">
        <v>28</v>
      </c>
      <c r="P4565">
        <f>$S$1-1999</f>
        <v>21</v>
      </c>
      <c r="Q4565">
        <v>1</v>
      </c>
      <c r="R4565" s="4"/>
      <c r="S4565" s="9" t="str">
        <f t="shared" ref="S4565:S4628" si="406">L4565&amp;", "&amp;M4565</f>
        <v>Seigler, Anthony</v>
      </c>
      <c r="T4565" s="9" t="str">
        <f t="shared" ref="T4565:T4628" si="407">CONCATENATE(D4565&amp;" "&amp;E4565&amp;" "&amp;F4565&amp;" "&amp;G4565&amp;" "&amp;H4565&amp;" "&amp;I4565&amp;J4565)</f>
        <v>Bowman Draft     1stBow</v>
      </c>
      <c r="U4565" s="9" t="str">
        <f>IFERROR(VLOOKUP(S4565,'Lookup '!B:D,3,FALSE)," ")</f>
        <v xml:space="preserve"> </v>
      </c>
      <c r="V4565" s="9" t="str">
        <f t="shared" ref="V4565:V4628" si="408">IF(R4565&gt;0.249,IF(R4565&gt;0.99,IF(R4565&gt;4.99,IF(R4565&gt;9.99,IF(R4565&gt;49.99,IF(R4565&gt;99.99,"A $100","B $50"),"C $10"),"D $5"),"E $1"),"F $.25"),"G")</f>
        <v>G</v>
      </c>
    </row>
    <row r="4566" spans="3:22" x14ac:dyDescent="0.25">
      <c r="C4566">
        <v>2018</v>
      </c>
      <c r="D4566" t="s">
        <v>1207</v>
      </c>
      <c r="J4566" t="s">
        <v>683</v>
      </c>
      <c r="K4566" t="s">
        <v>4302</v>
      </c>
      <c r="L4566" t="s">
        <v>1296</v>
      </c>
      <c r="M4566" t="s">
        <v>1277</v>
      </c>
      <c r="N4566" t="s">
        <v>782</v>
      </c>
      <c r="O4566" t="s">
        <v>382</v>
      </c>
      <c r="P4566">
        <f>$S$1-1996</f>
        <v>24</v>
      </c>
      <c r="Q4566">
        <v>1</v>
      </c>
      <c r="R4566" s="4"/>
      <c r="S4566" s="9" t="str">
        <f t="shared" si="406"/>
        <v>Guzman, Jorge</v>
      </c>
      <c r="T4566" s="9" t="str">
        <f t="shared" si="407"/>
        <v>Bowman Draft     Pros</v>
      </c>
      <c r="U4566" s="9" t="str">
        <f>IFERROR(VLOOKUP(S4566,'Lookup '!B:D,3,FALSE)," ")</f>
        <v xml:space="preserve"> </v>
      </c>
      <c r="V4566" s="9" t="str">
        <f t="shared" si="408"/>
        <v>G</v>
      </c>
    </row>
    <row r="4567" spans="3:22" x14ac:dyDescent="0.25">
      <c r="C4567">
        <v>2018</v>
      </c>
      <c r="D4567" t="s">
        <v>1207</v>
      </c>
      <c r="J4567" t="s">
        <v>683</v>
      </c>
      <c r="K4567" t="s">
        <v>4303</v>
      </c>
      <c r="L4567" t="s">
        <v>4509</v>
      </c>
      <c r="M4567" t="s">
        <v>598</v>
      </c>
      <c r="N4567" t="s">
        <v>430</v>
      </c>
      <c r="O4567" t="s">
        <v>480</v>
      </c>
      <c r="P4567">
        <f>$S$1-1999</f>
        <v>21</v>
      </c>
      <c r="Q4567">
        <v>1</v>
      </c>
      <c r="R4567" s="4"/>
      <c r="S4567" s="9" t="str">
        <f t="shared" si="406"/>
        <v>Vientos, Mark</v>
      </c>
      <c r="T4567" s="9" t="str">
        <f t="shared" si="407"/>
        <v>Bowman Draft     Pros</v>
      </c>
      <c r="U4567" s="9" t="str">
        <f>IFERROR(VLOOKUP(S4567,'Lookup '!B:D,3,FALSE)," ")</f>
        <v xml:space="preserve"> </v>
      </c>
      <c r="V4567" s="9" t="str">
        <f t="shared" si="408"/>
        <v>G</v>
      </c>
    </row>
    <row r="4568" spans="3:22" x14ac:dyDescent="0.25">
      <c r="C4568">
        <v>2018</v>
      </c>
      <c r="D4568" t="s">
        <v>1207</v>
      </c>
      <c r="J4568" t="s">
        <v>683</v>
      </c>
      <c r="K4568" t="s">
        <v>4304</v>
      </c>
      <c r="L4568" t="s">
        <v>4510</v>
      </c>
      <c r="M4568" t="s">
        <v>992</v>
      </c>
      <c r="N4568" t="s">
        <v>446</v>
      </c>
      <c r="O4568" t="s">
        <v>382</v>
      </c>
      <c r="P4568">
        <f>$S$1-1996</f>
        <v>24</v>
      </c>
      <c r="Q4568">
        <v>1</v>
      </c>
      <c r="R4568" s="4"/>
      <c r="S4568" s="9" t="str">
        <f t="shared" si="406"/>
        <v>Paddack, Chris</v>
      </c>
      <c r="T4568" s="9" t="str">
        <f t="shared" si="407"/>
        <v>Bowman Draft     Pros</v>
      </c>
      <c r="U4568" s="9" t="str">
        <f>IFERROR(VLOOKUP(S4568,'Lookup '!B:D,3,FALSE)," ")</f>
        <v xml:space="preserve"> </v>
      </c>
      <c r="V4568" s="9" t="str">
        <f t="shared" si="408"/>
        <v>G</v>
      </c>
    </row>
    <row r="4569" spans="3:22" x14ac:dyDescent="0.25">
      <c r="C4569">
        <v>2018</v>
      </c>
      <c r="D4569" t="s">
        <v>1207</v>
      </c>
      <c r="J4569" t="s">
        <v>4436</v>
      </c>
      <c r="K4569" t="s">
        <v>4305</v>
      </c>
      <c r="L4569" t="s">
        <v>4511</v>
      </c>
      <c r="M4569" t="s">
        <v>4512</v>
      </c>
      <c r="N4569" t="s">
        <v>402</v>
      </c>
      <c r="O4569" t="s">
        <v>28</v>
      </c>
      <c r="P4569">
        <f>$S$1-1997</f>
        <v>23</v>
      </c>
      <c r="Q4569">
        <v>1</v>
      </c>
      <c r="R4569" s="4"/>
      <c r="S4569" s="9" t="str">
        <f t="shared" si="406"/>
        <v>Cottam, Kole</v>
      </c>
      <c r="T4569" s="9" t="str">
        <f t="shared" si="407"/>
        <v>Bowman Draft     1stBow</v>
      </c>
      <c r="U4569" s="9" t="str">
        <f>IFERROR(VLOOKUP(S4569,'Lookup '!B:D,3,FALSE)," ")</f>
        <v xml:space="preserve"> </v>
      </c>
      <c r="V4569" s="9" t="str">
        <f t="shared" si="408"/>
        <v>G</v>
      </c>
    </row>
    <row r="4570" spans="3:22" x14ac:dyDescent="0.25">
      <c r="C4570">
        <v>2018</v>
      </c>
      <c r="D4570" t="s">
        <v>1207</v>
      </c>
      <c r="J4570" t="s">
        <v>4436</v>
      </c>
      <c r="K4570" t="s">
        <v>4306</v>
      </c>
      <c r="L4570" t="s">
        <v>4513</v>
      </c>
      <c r="M4570" t="s">
        <v>870</v>
      </c>
      <c r="N4570" t="s">
        <v>395</v>
      </c>
      <c r="O4570" t="s">
        <v>388</v>
      </c>
      <c r="P4570">
        <f>$S$1-1997</f>
        <v>23</v>
      </c>
      <c r="Q4570">
        <v>1</v>
      </c>
      <c r="R4570" s="4"/>
      <c r="S4570" s="9" t="str">
        <f t="shared" si="406"/>
        <v>Larnach, Trevor</v>
      </c>
      <c r="T4570" s="9" t="str">
        <f t="shared" si="407"/>
        <v>Bowman Draft     1stBow</v>
      </c>
      <c r="U4570" s="9" t="str">
        <f>IFERROR(VLOOKUP(S4570,'Lookup '!B:D,3,FALSE)," ")</f>
        <v xml:space="preserve"> </v>
      </c>
      <c r="V4570" s="9" t="str">
        <f t="shared" si="408"/>
        <v>G</v>
      </c>
    </row>
    <row r="4571" spans="3:22" x14ac:dyDescent="0.25">
      <c r="C4571">
        <v>2018</v>
      </c>
      <c r="D4571" t="s">
        <v>1207</v>
      </c>
      <c r="J4571" t="s">
        <v>683</v>
      </c>
      <c r="K4571" t="s">
        <v>4307</v>
      </c>
      <c r="L4571" t="s">
        <v>1303</v>
      </c>
      <c r="M4571" t="s">
        <v>3160</v>
      </c>
      <c r="N4571" t="s">
        <v>782</v>
      </c>
      <c r="O4571" t="s">
        <v>388</v>
      </c>
      <c r="P4571">
        <f>$S$1-1995</f>
        <v>25</v>
      </c>
      <c r="Q4571">
        <v>1</v>
      </c>
      <c r="R4571" s="4"/>
      <c r="S4571" s="9" t="str">
        <f t="shared" si="406"/>
        <v>Harrison, Monte</v>
      </c>
      <c r="T4571" s="9" t="str">
        <f t="shared" si="407"/>
        <v>Bowman Draft     Pros</v>
      </c>
      <c r="U4571" s="9" t="str">
        <f>IFERROR(VLOOKUP(S4571,'Lookup '!B:D,3,FALSE)," ")</f>
        <v xml:space="preserve"> </v>
      </c>
      <c r="V4571" s="9" t="str">
        <f t="shared" si="408"/>
        <v>G</v>
      </c>
    </row>
    <row r="4572" spans="3:22" x14ac:dyDescent="0.25">
      <c r="C4572">
        <v>2018</v>
      </c>
      <c r="D4572" t="s">
        <v>1207</v>
      </c>
      <c r="J4572" t="s">
        <v>683</v>
      </c>
      <c r="K4572" t="s">
        <v>4308</v>
      </c>
      <c r="L4572" t="s">
        <v>4514</v>
      </c>
      <c r="M4572" t="s">
        <v>1390</v>
      </c>
      <c r="N4572" t="s">
        <v>509</v>
      </c>
      <c r="O4572" t="s">
        <v>480</v>
      </c>
      <c r="P4572">
        <f>$S$1-1998</f>
        <v>22</v>
      </c>
      <c r="Q4572">
        <v>1</v>
      </c>
      <c r="R4572" s="4"/>
      <c r="S4572" s="9" t="str">
        <f t="shared" si="406"/>
        <v>Ademan, Aramis</v>
      </c>
      <c r="T4572" s="9" t="str">
        <f t="shared" si="407"/>
        <v>Bowman Draft     Pros</v>
      </c>
      <c r="U4572" s="9" t="str">
        <f>IFERROR(VLOOKUP(S4572,'Lookup '!B:D,3,FALSE)," ")</f>
        <v xml:space="preserve"> </v>
      </c>
      <c r="V4572" s="9" t="str">
        <f t="shared" si="408"/>
        <v>G</v>
      </c>
    </row>
    <row r="4573" spans="3:22" x14ac:dyDescent="0.25">
      <c r="C4573">
        <v>2018</v>
      </c>
      <c r="D4573" t="s">
        <v>1207</v>
      </c>
      <c r="J4573" t="s">
        <v>4436</v>
      </c>
      <c r="K4573" t="s">
        <v>4309</v>
      </c>
      <c r="L4573" t="s">
        <v>733</v>
      </c>
      <c r="M4573" t="s">
        <v>4515</v>
      </c>
      <c r="N4573" t="s">
        <v>451</v>
      </c>
      <c r="O4573" t="s">
        <v>382</v>
      </c>
      <c r="P4573">
        <f>$S$1-1999</f>
        <v>21</v>
      </c>
      <c r="Q4573">
        <v>1</v>
      </c>
      <c r="R4573" s="4"/>
      <c r="S4573" s="9" t="str">
        <f t="shared" si="406"/>
        <v>Rodriguez, Grayson</v>
      </c>
      <c r="T4573" s="9" t="str">
        <f t="shared" si="407"/>
        <v>Bowman Draft     1stBow</v>
      </c>
      <c r="U4573" s="9" t="str">
        <f>IFERROR(VLOOKUP(S4573,'Lookup '!B:D,3,FALSE)," ")</f>
        <v xml:space="preserve"> </v>
      </c>
      <c r="V4573" s="9" t="str">
        <f t="shared" si="408"/>
        <v>G</v>
      </c>
    </row>
    <row r="4574" spans="3:22" x14ac:dyDescent="0.25">
      <c r="C4574">
        <v>2018</v>
      </c>
      <c r="D4574" t="s">
        <v>1207</v>
      </c>
      <c r="J4574" t="s">
        <v>683</v>
      </c>
      <c r="K4574" t="s">
        <v>4310</v>
      </c>
      <c r="L4574" t="s">
        <v>1136</v>
      </c>
      <c r="M4574" t="s">
        <v>1028</v>
      </c>
      <c r="N4574" t="s">
        <v>395</v>
      </c>
      <c r="O4574" t="s">
        <v>480</v>
      </c>
      <c r="P4574">
        <f>$S$1-1995</f>
        <v>25</v>
      </c>
      <c r="Q4574">
        <v>1</v>
      </c>
      <c r="R4574" s="4"/>
      <c r="S4574" s="9" t="str">
        <f t="shared" si="406"/>
        <v>Gordon, Nick</v>
      </c>
      <c r="T4574" s="9" t="str">
        <f t="shared" si="407"/>
        <v>Bowman Draft     Pros</v>
      </c>
      <c r="U4574" s="9" t="str">
        <f>IFERROR(VLOOKUP(S4574,'Lookup '!B:D,3,FALSE)," ")</f>
        <v xml:space="preserve"> </v>
      </c>
      <c r="V4574" s="9" t="str">
        <f t="shared" si="408"/>
        <v>G</v>
      </c>
    </row>
    <row r="4575" spans="3:22" x14ac:dyDescent="0.25">
      <c r="C4575">
        <v>2018</v>
      </c>
      <c r="D4575" t="s">
        <v>1207</v>
      </c>
      <c r="J4575" t="s">
        <v>683</v>
      </c>
      <c r="K4575" t="s">
        <v>4311</v>
      </c>
      <c r="L4575" t="s">
        <v>1279</v>
      </c>
      <c r="M4575" t="s">
        <v>3176</v>
      </c>
      <c r="N4575" t="s">
        <v>381</v>
      </c>
      <c r="O4575" t="s">
        <v>382</v>
      </c>
      <c r="P4575">
        <f>$S$1-1998</f>
        <v>22</v>
      </c>
      <c r="Q4575">
        <v>1</v>
      </c>
      <c r="R4575" s="4"/>
      <c r="S4575" s="9" t="str">
        <f t="shared" si="406"/>
        <v>Sanchez, Sixto</v>
      </c>
      <c r="T4575" s="9" t="str">
        <f t="shared" si="407"/>
        <v>Bowman Draft     Pros</v>
      </c>
      <c r="U4575" s="9" t="str">
        <f>IFERROR(VLOOKUP(S4575,'Lookup '!B:D,3,FALSE)," ")</f>
        <v xml:space="preserve"> </v>
      </c>
      <c r="V4575" s="9" t="str">
        <f t="shared" si="408"/>
        <v>G</v>
      </c>
    </row>
    <row r="4576" spans="3:22" x14ac:dyDescent="0.25">
      <c r="C4576">
        <v>2018</v>
      </c>
      <c r="D4576" t="s">
        <v>1207</v>
      </c>
      <c r="J4576" t="s">
        <v>4436</v>
      </c>
      <c r="K4576" t="s">
        <v>4312</v>
      </c>
      <c r="L4576" t="s">
        <v>1195</v>
      </c>
      <c r="M4576" t="s">
        <v>351</v>
      </c>
      <c r="N4576" t="s">
        <v>456</v>
      </c>
      <c r="O4576" t="s">
        <v>388</v>
      </c>
      <c r="P4576">
        <f>$S$1-2000</f>
        <v>20</v>
      </c>
      <c r="Q4576">
        <v>1</v>
      </c>
      <c r="R4576" s="4"/>
      <c r="S4576" s="9" t="str">
        <f t="shared" si="406"/>
        <v>Gray, Joe</v>
      </c>
      <c r="T4576" s="9" t="str">
        <f t="shared" si="407"/>
        <v>Bowman Draft     1stBow</v>
      </c>
      <c r="U4576" s="9" t="str">
        <f>IFERROR(VLOOKUP(S4576,'Lookup '!B:D,3,FALSE)," ")</f>
        <v xml:space="preserve"> </v>
      </c>
      <c r="V4576" s="9" t="str">
        <f t="shared" si="408"/>
        <v>G</v>
      </c>
    </row>
    <row r="4577" spans="3:22" x14ac:dyDescent="0.25">
      <c r="C4577">
        <v>2018</v>
      </c>
      <c r="D4577" t="s">
        <v>1207</v>
      </c>
      <c r="J4577" t="s">
        <v>4436</v>
      </c>
      <c r="K4577" t="s">
        <v>4313</v>
      </c>
      <c r="L4577" t="s">
        <v>4516</v>
      </c>
      <c r="M4577" t="s">
        <v>4517</v>
      </c>
      <c r="N4577" t="s">
        <v>417</v>
      </c>
      <c r="O4577" t="s">
        <v>388</v>
      </c>
      <c r="P4577">
        <f>$S$1-2000</f>
        <v>20</v>
      </c>
      <c r="Q4577">
        <v>1</v>
      </c>
      <c r="R4577" s="4"/>
      <c r="S4577" s="9" t="str">
        <f t="shared" si="406"/>
        <v>Williams-Nelson, Drevian</v>
      </c>
      <c r="T4577" s="9" t="str">
        <f t="shared" si="407"/>
        <v>Bowman Draft     1stBow</v>
      </c>
      <c r="U4577" s="9" t="str">
        <f>IFERROR(VLOOKUP(S4577,'Lookup '!B:D,3,FALSE)," ")</f>
        <v xml:space="preserve"> </v>
      </c>
      <c r="V4577" s="9" t="str">
        <f t="shared" si="408"/>
        <v>G</v>
      </c>
    </row>
    <row r="4578" spans="3:22" x14ac:dyDescent="0.25">
      <c r="C4578">
        <v>2018</v>
      </c>
      <c r="D4578" t="s">
        <v>1207</v>
      </c>
      <c r="J4578" t="s">
        <v>4436</v>
      </c>
      <c r="K4578" t="s">
        <v>4314</v>
      </c>
      <c r="L4578" t="s">
        <v>4518</v>
      </c>
      <c r="M4578" t="s">
        <v>4519</v>
      </c>
      <c r="N4578" t="s">
        <v>837</v>
      </c>
      <c r="O4578" t="s">
        <v>382</v>
      </c>
      <c r="P4578">
        <f>$S$1-1997</f>
        <v>23</v>
      </c>
      <c r="Q4578">
        <v>1</v>
      </c>
      <c r="R4578" s="4"/>
      <c r="S4578" s="9" t="str">
        <f t="shared" si="406"/>
        <v>Dodson, Tanner</v>
      </c>
      <c r="T4578" s="9" t="str">
        <f t="shared" si="407"/>
        <v>Bowman Draft     1stBow</v>
      </c>
      <c r="U4578" s="9" t="str">
        <f>IFERROR(VLOOKUP(S4578,'Lookup '!B:D,3,FALSE)," ")</f>
        <v xml:space="preserve"> </v>
      </c>
      <c r="V4578" s="9" t="str">
        <f t="shared" si="408"/>
        <v>G</v>
      </c>
    </row>
    <row r="4579" spans="3:22" x14ac:dyDescent="0.25">
      <c r="C4579">
        <v>2018</v>
      </c>
      <c r="D4579" t="s">
        <v>1207</v>
      </c>
      <c r="J4579" t="s">
        <v>683</v>
      </c>
      <c r="K4579" t="s">
        <v>4315</v>
      </c>
      <c r="L4579" t="s">
        <v>3066</v>
      </c>
      <c r="M4579" t="s">
        <v>415</v>
      </c>
      <c r="N4579" t="s">
        <v>781</v>
      </c>
      <c r="O4579" t="s">
        <v>480</v>
      </c>
      <c r="P4579">
        <f>$S$1-1999</f>
        <v>21</v>
      </c>
      <c r="Q4579">
        <v>1</v>
      </c>
      <c r="R4579" s="4"/>
      <c r="S4579" s="9" t="str">
        <f t="shared" si="406"/>
        <v>Vilade, Ryan</v>
      </c>
      <c r="T4579" s="9" t="str">
        <f t="shared" si="407"/>
        <v>Bowman Draft     Pros</v>
      </c>
      <c r="U4579" s="9" t="str">
        <f>IFERROR(VLOOKUP(S4579,'Lookup '!B:D,3,FALSE)," ")</f>
        <v xml:space="preserve"> </v>
      </c>
      <c r="V4579" s="9" t="str">
        <f t="shared" si="408"/>
        <v>G</v>
      </c>
    </row>
    <row r="4580" spans="3:22" x14ac:dyDescent="0.25">
      <c r="C4580">
        <v>2018</v>
      </c>
      <c r="D4580" t="s">
        <v>1207</v>
      </c>
      <c r="J4580" t="s">
        <v>4436</v>
      </c>
      <c r="K4580" t="s">
        <v>4316</v>
      </c>
      <c r="L4580" t="s">
        <v>814</v>
      </c>
      <c r="M4580" t="s">
        <v>1430</v>
      </c>
      <c r="N4580" t="s">
        <v>405</v>
      </c>
      <c r="O4580" t="s">
        <v>382</v>
      </c>
      <c r="P4580">
        <f>$S$1-1998</f>
        <v>22</v>
      </c>
      <c r="Q4580">
        <v>1</v>
      </c>
      <c r="R4580" s="4"/>
      <c r="S4580" s="9" t="str">
        <f t="shared" si="406"/>
        <v>Rivera, Blake</v>
      </c>
      <c r="T4580" s="9" t="str">
        <f t="shared" si="407"/>
        <v>Bowman Draft     1stBow</v>
      </c>
      <c r="U4580" s="9" t="str">
        <f>IFERROR(VLOOKUP(S4580,'Lookup '!B:D,3,FALSE)," ")</f>
        <v xml:space="preserve"> </v>
      </c>
      <c r="V4580" s="9" t="str">
        <f t="shared" si="408"/>
        <v>G</v>
      </c>
    </row>
    <row r="4581" spans="3:22" x14ac:dyDescent="0.25">
      <c r="C4581">
        <v>2018</v>
      </c>
      <c r="D4581" t="s">
        <v>1207</v>
      </c>
      <c r="J4581" t="s">
        <v>683</v>
      </c>
      <c r="K4581" t="s">
        <v>4317</v>
      </c>
      <c r="L4581" t="s">
        <v>3013</v>
      </c>
      <c r="M4581" t="s">
        <v>968</v>
      </c>
      <c r="N4581" t="s">
        <v>381</v>
      </c>
      <c r="O4581" t="s">
        <v>388</v>
      </c>
      <c r="P4581">
        <f>$S$1-1996</f>
        <v>24</v>
      </c>
      <c r="Q4581">
        <v>1</v>
      </c>
      <c r="R4581" s="4"/>
      <c r="S4581" s="9" t="str">
        <f t="shared" si="406"/>
        <v>Haseley, Adam</v>
      </c>
      <c r="T4581" s="9" t="str">
        <f t="shared" si="407"/>
        <v>Bowman Draft     Pros</v>
      </c>
      <c r="U4581" s="9" t="str">
        <f>IFERROR(VLOOKUP(S4581,'Lookup '!B:D,3,FALSE)," ")</f>
        <v xml:space="preserve"> </v>
      </c>
      <c r="V4581" s="9" t="str">
        <f t="shared" si="408"/>
        <v>G</v>
      </c>
    </row>
    <row r="4582" spans="3:22" x14ac:dyDescent="0.25">
      <c r="C4582">
        <v>2018</v>
      </c>
      <c r="D4582" t="s">
        <v>1207</v>
      </c>
      <c r="J4582" t="s">
        <v>4436</v>
      </c>
      <c r="K4582" t="s">
        <v>4318</v>
      </c>
      <c r="L4582" t="s">
        <v>2538</v>
      </c>
      <c r="M4582" t="s">
        <v>4521</v>
      </c>
      <c r="N4582" t="s">
        <v>394</v>
      </c>
      <c r="O4582" t="s">
        <v>382</v>
      </c>
      <c r="P4582">
        <f>$S$1-2000</f>
        <v>20</v>
      </c>
      <c r="Q4582">
        <v>1</v>
      </c>
      <c r="R4582" s="4"/>
      <c r="S4582" s="9" t="str">
        <f t="shared" si="406"/>
        <v>Fisher, Braydon</v>
      </c>
      <c r="T4582" s="9" t="str">
        <f t="shared" si="407"/>
        <v>Bowman Draft     1stBow</v>
      </c>
      <c r="U4582" s="9" t="str">
        <f>IFERROR(VLOOKUP(S4582,'Lookup '!B:D,3,FALSE)," ")</f>
        <v xml:space="preserve"> </v>
      </c>
      <c r="V4582" s="9" t="str">
        <f t="shared" si="408"/>
        <v>G</v>
      </c>
    </row>
    <row r="4583" spans="3:22" x14ac:dyDescent="0.25">
      <c r="C4583">
        <v>2018</v>
      </c>
      <c r="D4583" t="s">
        <v>1207</v>
      </c>
      <c r="J4583" t="s">
        <v>4436</v>
      </c>
      <c r="K4583" t="s">
        <v>4319</v>
      </c>
      <c r="L4583" t="s">
        <v>494</v>
      </c>
      <c r="M4583" t="s">
        <v>4522</v>
      </c>
      <c r="N4583" t="s">
        <v>463</v>
      </c>
      <c r="O4583" t="s">
        <v>388</v>
      </c>
      <c r="P4583">
        <f>$S$1-2000</f>
        <v>20</v>
      </c>
      <c r="Q4583">
        <v>1</v>
      </c>
      <c r="R4583" s="4"/>
      <c r="S4583" s="9" t="str">
        <f t="shared" si="406"/>
        <v>Jackson, Kevon</v>
      </c>
      <c r="T4583" s="9" t="str">
        <f t="shared" si="407"/>
        <v>Bowman Draft     1stBow</v>
      </c>
      <c r="U4583" s="9" t="str">
        <f>IFERROR(VLOOKUP(S4583,'Lookup '!B:D,3,FALSE)," ")</f>
        <v xml:space="preserve"> </v>
      </c>
      <c r="V4583" s="9" t="str">
        <f t="shared" si="408"/>
        <v>G</v>
      </c>
    </row>
    <row r="4584" spans="3:22" x14ac:dyDescent="0.25">
      <c r="C4584">
        <v>2018</v>
      </c>
      <c r="D4584" t="s">
        <v>1207</v>
      </c>
      <c r="J4584" t="s">
        <v>4436</v>
      </c>
      <c r="K4584" t="s">
        <v>4320</v>
      </c>
      <c r="L4584" t="s">
        <v>1342</v>
      </c>
      <c r="M4584" t="s">
        <v>3805</v>
      </c>
      <c r="N4584" t="s">
        <v>425</v>
      </c>
      <c r="O4584" t="s">
        <v>388</v>
      </c>
      <c r="P4584">
        <f>$S$1-2000</f>
        <v>20</v>
      </c>
      <c r="Q4584">
        <v>1</v>
      </c>
      <c r="R4584" s="4"/>
      <c r="S4584" s="9" t="str">
        <f t="shared" si="406"/>
        <v>Greene, Ryder</v>
      </c>
      <c r="T4584" s="9" t="str">
        <f t="shared" si="407"/>
        <v>Bowman Draft     1stBow</v>
      </c>
      <c r="U4584" s="9" t="str">
        <f>IFERROR(VLOOKUP(S4584,'Lookup '!B:D,3,FALSE)," ")</f>
        <v xml:space="preserve"> </v>
      </c>
      <c r="V4584" s="9" t="str">
        <f t="shared" si="408"/>
        <v>G</v>
      </c>
    </row>
    <row r="4585" spans="3:22" x14ac:dyDescent="0.25">
      <c r="C4585">
        <v>2018</v>
      </c>
      <c r="D4585" t="s">
        <v>1207</v>
      </c>
      <c r="J4585" t="s">
        <v>4436</v>
      </c>
      <c r="K4585" t="s">
        <v>4321</v>
      </c>
      <c r="L4585" t="s">
        <v>4523</v>
      </c>
      <c r="M4585" t="s">
        <v>4524</v>
      </c>
      <c r="N4585" t="s">
        <v>446</v>
      </c>
      <c r="O4585" t="s">
        <v>388</v>
      </c>
      <c r="P4585">
        <f>$S$1-1996</f>
        <v>24</v>
      </c>
      <c r="Q4585">
        <v>1</v>
      </c>
      <c r="R4585" s="4"/>
      <c r="S4585" s="9" t="str">
        <f t="shared" si="406"/>
        <v>Harris, Jawuan</v>
      </c>
      <c r="T4585" s="9" t="str">
        <f t="shared" si="407"/>
        <v>Bowman Draft     1stBow</v>
      </c>
      <c r="U4585" s="9" t="str">
        <f>IFERROR(VLOOKUP(S4585,'Lookup '!B:D,3,FALSE)," ")</f>
        <v xml:space="preserve"> </v>
      </c>
      <c r="V4585" s="9" t="str">
        <f t="shared" si="408"/>
        <v>G</v>
      </c>
    </row>
    <row r="4586" spans="3:22" x14ac:dyDescent="0.25">
      <c r="C4586">
        <v>2018</v>
      </c>
      <c r="D4586" t="s">
        <v>1207</v>
      </c>
      <c r="J4586" t="s">
        <v>683</v>
      </c>
      <c r="K4586" t="s">
        <v>4322</v>
      </c>
      <c r="L4586" t="s">
        <v>2257</v>
      </c>
      <c r="M4586" t="s">
        <v>761</v>
      </c>
      <c r="N4586" t="s">
        <v>420</v>
      </c>
      <c r="O4586" t="s">
        <v>382</v>
      </c>
      <c r="P4586">
        <f>$S$1-1996</f>
        <v>24</v>
      </c>
      <c r="Q4586">
        <v>1</v>
      </c>
      <c r="R4586" s="4"/>
      <c r="S4586" s="9" t="str">
        <f t="shared" si="406"/>
        <v>Keller, Mitch</v>
      </c>
      <c r="T4586" s="9" t="str">
        <f t="shared" si="407"/>
        <v>Bowman Draft     Pros</v>
      </c>
      <c r="U4586" s="9" t="str">
        <f>IFERROR(VLOOKUP(S4586,'Lookup '!B:D,3,FALSE)," ")</f>
        <v xml:space="preserve"> </v>
      </c>
      <c r="V4586" s="9" t="str">
        <f t="shared" si="408"/>
        <v>G</v>
      </c>
    </row>
    <row r="4587" spans="3:22" x14ac:dyDescent="0.25">
      <c r="C4587">
        <v>2018</v>
      </c>
      <c r="D4587" t="s">
        <v>1207</v>
      </c>
      <c r="J4587" t="s">
        <v>683</v>
      </c>
      <c r="K4587" t="s">
        <v>4323</v>
      </c>
      <c r="L4587" t="s">
        <v>1639</v>
      </c>
      <c r="M4587" t="s">
        <v>3068</v>
      </c>
      <c r="N4587" t="s">
        <v>395</v>
      </c>
      <c r="O4587" t="s">
        <v>480</v>
      </c>
      <c r="P4587">
        <f>$S$1-1999</f>
        <v>21</v>
      </c>
      <c r="Q4587">
        <v>1</v>
      </c>
      <c r="R4587" s="4"/>
      <c r="S4587" s="9" t="str">
        <f t="shared" si="406"/>
        <v>Lewis, Royce</v>
      </c>
      <c r="T4587" s="9" t="str">
        <f t="shared" si="407"/>
        <v>Bowman Draft     Pros</v>
      </c>
      <c r="U4587" s="9" t="str">
        <f>IFERROR(VLOOKUP(S4587,'Lookup '!B:D,3,FALSE)," ")</f>
        <v xml:space="preserve"> </v>
      </c>
      <c r="V4587" s="9" t="str">
        <f t="shared" si="408"/>
        <v>G</v>
      </c>
    </row>
    <row r="4588" spans="3:22" x14ac:dyDescent="0.25">
      <c r="C4588">
        <v>2018</v>
      </c>
      <c r="D4588" t="s">
        <v>1207</v>
      </c>
      <c r="J4588" t="s">
        <v>4436</v>
      </c>
      <c r="K4588" t="s">
        <v>4324</v>
      </c>
      <c r="L4588" t="s">
        <v>1348</v>
      </c>
      <c r="M4588" t="s">
        <v>4525</v>
      </c>
      <c r="N4588" t="s">
        <v>417</v>
      </c>
      <c r="O4588" t="s">
        <v>388</v>
      </c>
      <c r="P4588">
        <f>$S$1-1999</f>
        <v>21</v>
      </c>
      <c r="Q4588">
        <v>1</v>
      </c>
      <c r="R4588" s="4"/>
      <c r="S4588" s="9" t="str">
        <f t="shared" si="406"/>
        <v>Adams, Jordyn</v>
      </c>
      <c r="T4588" s="9" t="str">
        <f t="shared" si="407"/>
        <v>Bowman Draft     1stBow</v>
      </c>
      <c r="U4588" s="9" t="str">
        <f>IFERROR(VLOOKUP(S4588,'Lookup '!B:D,3,FALSE)," ")</f>
        <v xml:space="preserve"> </v>
      </c>
      <c r="V4588" s="9" t="str">
        <f t="shared" si="408"/>
        <v>G</v>
      </c>
    </row>
    <row r="4589" spans="3:22" x14ac:dyDescent="0.25">
      <c r="C4589">
        <v>2018</v>
      </c>
      <c r="D4589" t="s">
        <v>1207</v>
      </c>
      <c r="J4589" t="s">
        <v>4436</v>
      </c>
      <c r="K4589" t="s">
        <v>4325</v>
      </c>
      <c r="L4589" t="s">
        <v>4526</v>
      </c>
      <c r="M4589" t="s">
        <v>4527</v>
      </c>
      <c r="N4589" t="s">
        <v>554</v>
      </c>
      <c r="O4589" t="s">
        <v>388</v>
      </c>
      <c r="P4589">
        <f>$S$1-2000</f>
        <v>20</v>
      </c>
      <c r="Q4589">
        <v>1</v>
      </c>
      <c r="R4589" s="4"/>
      <c r="S4589" s="9" t="str">
        <f t="shared" si="406"/>
        <v>Holland, Korey</v>
      </c>
      <c r="T4589" s="9" t="str">
        <f t="shared" si="407"/>
        <v>Bowman Draft     1stBow</v>
      </c>
      <c r="U4589" s="9" t="str">
        <f>IFERROR(VLOOKUP(S4589,'Lookup '!B:D,3,FALSE)," ")</f>
        <v xml:space="preserve"> </v>
      </c>
      <c r="V4589" s="9" t="str">
        <f t="shared" si="408"/>
        <v>G</v>
      </c>
    </row>
    <row r="4590" spans="3:22" x14ac:dyDescent="0.25">
      <c r="C4590">
        <v>2018</v>
      </c>
      <c r="D4590" t="s">
        <v>1207</v>
      </c>
      <c r="J4590" t="s">
        <v>4436</v>
      </c>
      <c r="K4590" t="s">
        <v>4326</v>
      </c>
      <c r="L4590" t="s">
        <v>1246</v>
      </c>
      <c r="M4590" t="s">
        <v>4528</v>
      </c>
      <c r="N4590" t="s">
        <v>402</v>
      </c>
      <c r="O4590" t="s">
        <v>382</v>
      </c>
      <c r="P4590">
        <f>$S$1-1997</f>
        <v>23</v>
      </c>
      <c r="Q4590">
        <v>1</v>
      </c>
      <c r="R4590" s="4"/>
      <c r="S4590" s="9" t="str">
        <f t="shared" si="406"/>
        <v>Ward, Thad</v>
      </c>
      <c r="T4590" s="9" t="str">
        <f t="shared" si="407"/>
        <v>Bowman Draft     1stBow</v>
      </c>
      <c r="U4590" s="9" t="str">
        <f>IFERROR(VLOOKUP(S4590,'Lookup '!B:D,3,FALSE)," ")</f>
        <v xml:space="preserve"> </v>
      </c>
      <c r="V4590" s="9" t="str">
        <f t="shared" si="408"/>
        <v>G</v>
      </c>
    </row>
    <row r="4591" spans="3:22" x14ac:dyDescent="0.25">
      <c r="C4591">
        <v>2018</v>
      </c>
      <c r="D4591" t="s">
        <v>1207</v>
      </c>
      <c r="J4591" t="s">
        <v>683</v>
      </c>
      <c r="K4591" t="s">
        <v>4327</v>
      </c>
      <c r="L4591" t="s">
        <v>497</v>
      </c>
      <c r="M4591" t="s">
        <v>1086</v>
      </c>
      <c r="N4591" t="s">
        <v>443</v>
      </c>
      <c r="O4591" t="s">
        <v>28</v>
      </c>
      <c r="P4591">
        <f>$S$1-1994</f>
        <v>26</v>
      </c>
      <c r="Q4591">
        <v>1</v>
      </c>
      <c r="R4591" s="4"/>
      <c r="S4591" s="9" t="str">
        <f t="shared" si="406"/>
        <v>Murphy, Sean</v>
      </c>
      <c r="T4591" s="9" t="str">
        <f t="shared" si="407"/>
        <v>Bowman Draft     Pros</v>
      </c>
      <c r="U4591" s="9" t="str">
        <f>IFERROR(VLOOKUP(S4591,'Lookup '!B:D,3,FALSE)," ")</f>
        <v xml:space="preserve"> </v>
      </c>
      <c r="V4591" s="9" t="str">
        <f t="shared" si="408"/>
        <v>G</v>
      </c>
    </row>
    <row r="4592" spans="3:22" x14ac:dyDescent="0.25">
      <c r="C4592">
        <v>2018</v>
      </c>
      <c r="D4592" t="s">
        <v>1207</v>
      </c>
      <c r="J4592" t="s">
        <v>4436</v>
      </c>
      <c r="K4592" t="s">
        <v>4328</v>
      </c>
      <c r="L4592" t="s">
        <v>4529</v>
      </c>
      <c r="M4592" t="s">
        <v>4530</v>
      </c>
      <c r="N4592" t="s">
        <v>443</v>
      </c>
      <c r="O4592" t="s">
        <v>382</v>
      </c>
      <c r="P4592">
        <f>$S$1-1996</f>
        <v>24</v>
      </c>
      <c r="Q4592">
        <v>1</v>
      </c>
      <c r="R4592" s="4"/>
      <c r="S4592" s="9" t="str">
        <f t="shared" si="406"/>
        <v>Coker, Calvin</v>
      </c>
      <c r="T4592" s="9" t="str">
        <f t="shared" si="407"/>
        <v>Bowman Draft     1stBow</v>
      </c>
      <c r="U4592" s="9" t="str">
        <f>IFERROR(VLOOKUP(S4592,'Lookup '!B:D,3,FALSE)," ")</f>
        <v xml:space="preserve"> </v>
      </c>
      <c r="V4592" s="9" t="str">
        <f t="shared" si="408"/>
        <v>G</v>
      </c>
    </row>
    <row r="4593" spans="3:22" x14ac:dyDescent="0.25">
      <c r="C4593">
        <v>2018</v>
      </c>
      <c r="D4593" t="s">
        <v>1207</v>
      </c>
      <c r="J4593" t="s">
        <v>683</v>
      </c>
      <c r="K4593" t="s">
        <v>4329</v>
      </c>
      <c r="L4593" t="s">
        <v>3031</v>
      </c>
      <c r="M4593" t="s">
        <v>350</v>
      </c>
      <c r="N4593" t="s">
        <v>966</v>
      </c>
      <c r="O4593" t="s">
        <v>480</v>
      </c>
      <c r="P4593">
        <f>$S$1-1997</f>
        <v>23</v>
      </c>
      <c r="Q4593">
        <v>1</v>
      </c>
      <c r="R4593" s="4"/>
      <c r="S4593" s="9" t="str">
        <f t="shared" si="406"/>
        <v>Kieboom, Carter</v>
      </c>
      <c r="T4593" s="9" t="str">
        <f t="shared" si="407"/>
        <v>Bowman Draft     Pros</v>
      </c>
      <c r="U4593" s="9" t="str">
        <f>IFERROR(VLOOKUP(S4593,'Lookup '!B:D,3,FALSE)," ")</f>
        <v xml:space="preserve"> </v>
      </c>
      <c r="V4593" s="9" t="str">
        <f t="shared" si="408"/>
        <v>G</v>
      </c>
    </row>
    <row r="4594" spans="3:22" x14ac:dyDescent="0.25">
      <c r="C4594">
        <v>2018</v>
      </c>
      <c r="D4594" t="s">
        <v>1207</v>
      </c>
      <c r="J4594" t="s">
        <v>4436</v>
      </c>
      <c r="K4594" t="s">
        <v>4330</v>
      </c>
      <c r="L4594" t="s">
        <v>4531</v>
      </c>
      <c r="M4594" t="s">
        <v>1032</v>
      </c>
      <c r="N4594" t="s">
        <v>1037</v>
      </c>
      <c r="O4594" t="s">
        <v>388</v>
      </c>
      <c r="P4594">
        <f>$S$1-1997</f>
        <v>23</v>
      </c>
      <c r="Q4594">
        <v>1</v>
      </c>
      <c r="R4594" s="4"/>
      <c r="S4594" s="9" t="str">
        <f t="shared" si="406"/>
        <v>McCarthy, Jake</v>
      </c>
      <c r="T4594" s="9" t="str">
        <f t="shared" si="407"/>
        <v>Bowman Draft     1stBow</v>
      </c>
      <c r="U4594" s="9" t="str">
        <f>IFERROR(VLOOKUP(S4594,'Lookup '!B:D,3,FALSE)," ")</f>
        <v xml:space="preserve"> </v>
      </c>
      <c r="V4594" s="9" t="str">
        <f t="shared" si="408"/>
        <v>G</v>
      </c>
    </row>
    <row r="4595" spans="3:22" x14ac:dyDescent="0.25">
      <c r="C4595">
        <v>2018</v>
      </c>
      <c r="D4595" t="s">
        <v>1207</v>
      </c>
      <c r="J4595" t="s">
        <v>4436</v>
      </c>
      <c r="K4595" t="s">
        <v>4331</v>
      </c>
      <c r="L4595" t="s">
        <v>4532</v>
      </c>
      <c r="M4595" t="s">
        <v>1227</v>
      </c>
      <c r="N4595" t="s">
        <v>420</v>
      </c>
      <c r="O4595" t="s">
        <v>382</v>
      </c>
      <c r="P4595">
        <f>$S$1-1999</f>
        <v>21</v>
      </c>
      <c r="Q4595">
        <v>1</v>
      </c>
      <c r="R4595" s="4"/>
      <c r="S4595" s="9" t="str">
        <f t="shared" si="406"/>
        <v>Ashcraft, Braxton</v>
      </c>
      <c r="T4595" s="9" t="str">
        <f t="shared" si="407"/>
        <v>Bowman Draft     1stBow</v>
      </c>
      <c r="U4595" s="9" t="str">
        <f>IFERROR(VLOOKUP(S4595,'Lookup '!B:D,3,FALSE)," ")</f>
        <v xml:space="preserve"> </v>
      </c>
      <c r="V4595" s="9" t="str">
        <f t="shared" si="408"/>
        <v>G</v>
      </c>
    </row>
    <row r="4596" spans="3:22" x14ac:dyDescent="0.25">
      <c r="C4596">
        <v>2018</v>
      </c>
      <c r="D4596" t="s">
        <v>1207</v>
      </c>
      <c r="J4596" t="s">
        <v>4436</v>
      </c>
      <c r="K4596" t="s">
        <v>4332</v>
      </c>
      <c r="L4596" t="s">
        <v>4533</v>
      </c>
      <c r="M4596" t="s">
        <v>1879</v>
      </c>
      <c r="N4596" t="s">
        <v>381</v>
      </c>
      <c r="O4596" t="s">
        <v>382</v>
      </c>
      <c r="P4596">
        <f>$S$1-1996</f>
        <v>24</v>
      </c>
      <c r="Q4596">
        <v>1</v>
      </c>
      <c r="R4596" s="4"/>
      <c r="S4596" s="9" t="str">
        <f t="shared" si="406"/>
        <v>Eastman, Colton</v>
      </c>
      <c r="T4596" s="9" t="str">
        <f t="shared" si="407"/>
        <v>Bowman Draft     1stBow</v>
      </c>
      <c r="U4596" s="9" t="str">
        <f>IFERROR(VLOOKUP(S4596,'Lookup '!B:D,3,FALSE)," ")</f>
        <v xml:space="preserve"> </v>
      </c>
      <c r="V4596" s="9" t="str">
        <f t="shared" si="408"/>
        <v>G</v>
      </c>
    </row>
    <row r="4597" spans="3:22" x14ac:dyDescent="0.25">
      <c r="C4597">
        <v>2018</v>
      </c>
      <c r="D4597" t="s">
        <v>1207</v>
      </c>
      <c r="J4597" t="s">
        <v>683</v>
      </c>
      <c r="K4597" t="s">
        <v>4333</v>
      </c>
      <c r="L4597" t="s">
        <v>1655</v>
      </c>
      <c r="M4597" t="s">
        <v>605</v>
      </c>
      <c r="N4597" t="s">
        <v>394</v>
      </c>
      <c r="O4597" t="s">
        <v>382</v>
      </c>
      <c r="P4597">
        <f>$S$1-1994</f>
        <v>26</v>
      </c>
      <c r="Q4597">
        <v>1</v>
      </c>
      <c r="R4597" s="4"/>
      <c r="S4597" s="9" t="str">
        <f t="shared" si="406"/>
        <v>White, Mitchell</v>
      </c>
      <c r="T4597" s="9" t="str">
        <f t="shared" si="407"/>
        <v>Bowman Draft     Pros</v>
      </c>
      <c r="U4597" s="9" t="str">
        <f>IFERROR(VLOOKUP(S4597,'Lookup '!B:D,3,FALSE)," ")</f>
        <v xml:space="preserve"> </v>
      </c>
      <c r="V4597" s="9" t="str">
        <f t="shared" si="408"/>
        <v>G</v>
      </c>
    </row>
    <row r="4598" spans="3:22" x14ac:dyDescent="0.25">
      <c r="C4598">
        <v>2018</v>
      </c>
      <c r="D4598" t="s">
        <v>1207</v>
      </c>
      <c r="J4598" t="s">
        <v>683</v>
      </c>
      <c r="K4598" t="s">
        <v>4334</v>
      </c>
      <c r="L4598" t="s">
        <v>3113</v>
      </c>
      <c r="M4598" t="s">
        <v>1028</v>
      </c>
      <c r="N4598" t="s">
        <v>463</v>
      </c>
      <c r="O4598" t="s">
        <v>424</v>
      </c>
      <c r="P4598">
        <f>$S$1-1998</f>
        <v>22</v>
      </c>
      <c r="Q4598">
        <v>1</v>
      </c>
      <c r="R4598" s="4"/>
      <c r="S4598" s="9" t="str">
        <f t="shared" si="406"/>
        <v>Pratto, Nick</v>
      </c>
      <c r="T4598" s="9" t="str">
        <f t="shared" si="407"/>
        <v>Bowman Draft     Pros</v>
      </c>
      <c r="U4598" s="9" t="str">
        <f>IFERROR(VLOOKUP(S4598,'Lookup '!B:D,3,FALSE)," ")</f>
        <v xml:space="preserve"> </v>
      </c>
      <c r="V4598" s="9" t="str">
        <f t="shared" si="408"/>
        <v>G</v>
      </c>
    </row>
    <row r="4599" spans="3:22" x14ac:dyDescent="0.25">
      <c r="C4599">
        <v>2018</v>
      </c>
      <c r="D4599" t="s">
        <v>1207</v>
      </c>
      <c r="J4599" t="s">
        <v>4436</v>
      </c>
      <c r="K4599" t="s">
        <v>4335</v>
      </c>
      <c r="L4599" t="s">
        <v>4534</v>
      </c>
      <c r="M4599" t="s">
        <v>801</v>
      </c>
      <c r="N4599" t="s">
        <v>532</v>
      </c>
      <c r="O4599" t="s">
        <v>388</v>
      </c>
      <c r="P4599">
        <f>$S$1-1997</f>
        <v>23</v>
      </c>
      <c r="Q4599">
        <v>1</v>
      </c>
      <c r="R4599" s="4"/>
      <c r="S4599" s="9" t="str">
        <f t="shared" si="406"/>
        <v>McKenna, Alex</v>
      </c>
      <c r="T4599" s="9" t="str">
        <f t="shared" si="407"/>
        <v>Bowman Draft     1stBow</v>
      </c>
      <c r="U4599" s="9" t="str">
        <f>IFERROR(VLOOKUP(S4599,'Lookup '!B:D,3,FALSE)," ")</f>
        <v xml:space="preserve"> </v>
      </c>
      <c r="V4599" s="9" t="str">
        <f t="shared" si="408"/>
        <v>G</v>
      </c>
    </row>
    <row r="4600" spans="3:22" x14ac:dyDescent="0.25">
      <c r="C4600">
        <v>2018</v>
      </c>
      <c r="D4600" t="s">
        <v>1207</v>
      </c>
      <c r="J4600" t="s">
        <v>683</v>
      </c>
      <c r="K4600" t="s">
        <v>4336</v>
      </c>
      <c r="L4600" t="s">
        <v>3047</v>
      </c>
      <c r="M4600" t="s">
        <v>1671</v>
      </c>
      <c r="N4600" t="s">
        <v>837</v>
      </c>
      <c r="O4600" t="s">
        <v>4535</v>
      </c>
      <c r="P4600">
        <f>$S$1-1995</f>
        <v>25</v>
      </c>
      <c r="Q4600">
        <v>1</v>
      </c>
      <c r="R4600" s="4"/>
      <c r="S4600" s="9" t="str">
        <f t="shared" si="406"/>
        <v>McKay, Brendan</v>
      </c>
      <c r="T4600" s="9" t="str">
        <f t="shared" si="407"/>
        <v>Bowman Draft     Pros</v>
      </c>
      <c r="U4600" s="9" t="str">
        <f>IFERROR(VLOOKUP(S4600,'Lookup '!B:D,3,FALSE)," ")</f>
        <v xml:space="preserve"> </v>
      </c>
      <c r="V4600" s="9" t="str">
        <f t="shared" si="408"/>
        <v>G</v>
      </c>
    </row>
    <row r="4601" spans="3:22" x14ac:dyDescent="0.25">
      <c r="C4601">
        <v>2018</v>
      </c>
      <c r="D4601" t="s">
        <v>1207</v>
      </c>
      <c r="J4601" t="s">
        <v>683</v>
      </c>
      <c r="K4601" t="s">
        <v>4337</v>
      </c>
      <c r="L4601" t="s">
        <v>4536</v>
      </c>
      <c r="M4601" t="s">
        <v>370</v>
      </c>
      <c r="N4601" t="s">
        <v>402</v>
      </c>
      <c r="O4601" t="s">
        <v>382</v>
      </c>
      <c r="P4601">
        <f>$S$1-1994</f>
        <v>26</v>
      </c>
      <c r="Q4601">
        <v>1</v>
      </c>
      <c r="R4601" s="4"/>
      <c r="S4601" s="9" t="str">
        <f t="shared" si="406"/>
        <v>Shawaryn, Mike</v>
      </c>
      <c r="T4601" s="9" t="str">
        <f t="shared" si="407"/>
        <v>Bowman Draft     Pros</v>
      </c>
      <c r="U4601" s="9" t="str">
        <f>IFERROR(VLOOKUP(S4601,'Lookup '!B:D,3,FALSE)," ")</f>
        <v xml:space="preserve"> </v>
      </c>
      <c r="V4601" s="9" t="str">
        <f t="shared" si="408"/>
        <v>G</v>
      </c>
    </row>
    <row r="4602" spans="3:22" x14ac:dyDescent="0.25">
      <c r="C4602">
        <v>2018</v>
      </c>
      <c r="D4602" t="s">
        <v>1207</v>
      </c>
      <c r="J4602" t="s">
        <v>4436</v>
      </c>
      <c r="K4602" t="s">
        <v>4338</v>
      </c>
      <c r="L4602" t="s">
        <v>1357</v>
      </c>
      <c r="M4602" t="s">
        <v>4537</v>
      </c>
      <c r="N4602" t="s">
        <v>1037</v>
      </c>
      <c r="O4602" t="s">
        <v>382</v>
      </c>
      <c r="P4602">
        <f>$S$1-1999</f>
        <v>21</v>
      </c>
      <c r="Q4602">
        <v>1</v>
      </c>
      <c r="R4602" s="4"/>
      <c r="S4602" s="9" t="str">
        <f t="shared" si="406"/>
        <v>Kelly, Levi</v>
      </c>
      <c r="T4602" s="9" t="str">
        <f t="shared" si="407"/>
        <v>Bowman Draft     1stBow</v>
      </c>
      <c r="U4602" s="9" t="str">
        <f>IFERROR(VLOOKUP(S4602,'Lookup '!B:D,3,FALSE)," ")</f>
        <v xml:space="preserve"> </v>
      </c>
      <c r="V4602" s="9" t="str">
        <f t="shared" si="408"/>
        <v>G</v>
      </c>
    </row>
    <row r="4603" spans="3:22" x14ac:dyDescent="0.25">
      <c r="C4603">
        <v>2018</v>
      </c>
      <c r="D4603" t="s">
        <v>1207</v>
      </c>
      <c r="J4603" t="s">
        <v>4436</v>
      </c>
      <c r="K4603" t="s">
        <v>4339</v>
      </c>
      <c r="L4603" t="s">
        <v>482</v>
      </c>
      <c r="M4603" t="s">
        <v>4538</v>
      </c>
      <c r="N4603" t="s">
        <v>782</v>
      </c>
      <c r="O4603" t="s">
        <v>480</v>
      </c>
      <c r="P4603">
        <f>$S$1-2000</f>
        <v>20</v>
      </c>
      <c r="Q4603">
        <v>1</v>
      </c>
      <c r="R4603" s="4"/>
      <c r="S4603" s="9" t="str">
        <f t="shared" si="406"/>
        <v>Johnson, Osiris</v>
      </c>
      <c r="T4603" s="9" t="str">
        <f t="shared" si="407"/>
        <v>Bowman Draft     1stBow</v>
      </c>
      <c r="U4603" s="9" t="str">
        <f>IFERROR(VLOOKUP(S4603,'Lookup '!B:D,3,FALSE)," ")</f>
        <v xml:space="preserve"> </v>
      </c>
      <c r="V4603" s="9" t="str">
        <f t="shared" si="408"/>
        <v>G</v>
      </c>
    </row>
    <row r="4604" spans="3:22" x14ac:dyDescent="0.25">
      <c r="C4604">
        <v>2018</v>
      </c>
      <c r="D4604" t="s">
        <v>1207</v>
      </c>
      <c r="J4604" t="s">
        <v>4436</v>
      </c>
      <c r="K4604" t="s">
        <v>4340</v>
      </c>
      <c r="L4604" t="s">
        <v>4539</v>
      </c>
      <c r="M4604" t="s">
        <v>949</v>
      </c>
      <c r="N4604" t="s">
        <v>456</v>
      </c>
      <c r="O4604" t="s">
        <v>382</v>
      </c>
      <c r="P4604">
        <f>$S$1-2000</f>
        <v>20</v>
      </c>
      <c r="Q4604">
        <v>1</v>
      </c>
      <c r="R4604" s="4"/>
      <c r="S4604" s="9" t="str">
        <f t="shared" si="406"/>
        <v>Jarvis, Justin</v>
      </c>
      <c r="T4604" s="9" t="str">
        <f t="shared" si="407"/>
        <v>Bowman Draft     1stBow</v>
      </c>
      <c r="U4604" s="9" t="str">
        <f>IFERROR(VLOOKUP(S4604,'Lookup '!B:D,3,FALSE)," ")</f>
        <v xml:space="preserve"> </v>
      </c>
      <c r="V4604" s="9" t="str">
        <f t="shared" si="408"/>
        <v>G</v>
      </c>
    </row>
    <row r="4605" spans="3:22" x14ac:dyDescent="0.25">
      <c r="C4605">
        <v>2018</v>
      </c>
      <c r="D4605" t="s">
        <v>1207</v>
      </c>
      <c r="J4605" t="s">
        <v>4436</v>
      </c>
      <c r="K4605" t="s">
        <v>4341</v>
      </c>
      <c r="L4605" t="s">
        <v>4540</v>
      </c>
      <c r="M4605" t="s">
        <v>4541</v>
      </c>
      <c r="N4605" t="s">
        <v>837</v>
      </c>
      <c r="O4605" t="s">
        <v>480</v>
      </c>
      <c r="P4605">
        <f>$S$1-1996</f>
        <v>24</v>
      </c>
      <c r="Q4605">
        <v>1</v>
      </c>
      <c r="R4605" s="4"/>
      <c r="S4605" s="9" t="str">
        <f t="shared" si="406"/>
        <v>Proctor, Ford</v>
      </c>
      <c r="T4605" s="9" t="str">
        <f t="shared" si="407"/>
        <v>Bowman Draft     1stBow</v>
      </c>
      <c r="U4605" s="9" t="str">
        <f>IFERROR(VLOOKUP(S4605,'Lookup '!B:D,3,FALSE)," ")</f>
        <v xml:space="preserve"> </v>
      </c>
      <c r="V4605" s="9" t="str">
        <f t="shared" si="408"/>
        <v>G</v>
      </c>
    </row>
    <row r="4606" spans="3:22" x14ac:dyDescent="0.25">
      <c r="C4606">
        <v>2018</v>
      </c>
      <c r="D4606" t="s">
        <v>1207</v>
      </c>
      <c r="J4606" t="s">
        <v>4436</v>
      </c>
      <c r="K4606" t="s">
        <v>4342</v>
      </c>
      <c r="L4606" t="s">
        <v>1402</v>
      </c>
      <c r="M4606" t="s">
        <v>4542</v>
      </c>
      <c r="N4606" t="s">
        <v>509</v>
      </c>
      <c r="O4606" t="s">
        <v>388</v>
      </c>
      <c r="P4606">
        <f>$S$1-2000</f>
        <v>20</v>
      </c>
      <c r="Q4606">
        <v>1</v>
      </c>
      <c r="R4606" s="4"/>
      <c r="S4606" s="9" t="str">
        <f t="shared" si="406"/>
        <v>Pagan, Ezequiel</v>
      </c>
      <c r="T4606" s="9" t="str">
        <f t="shared" si="407"/>
        <v>Bowman Draft     1stBow</v>
      </c>
      <c r="U4606" s="9" t="str">
        <f>IFERROR(VLOOKUP(S4606,'Lookup '!B:D,3,FALSE)," ")</f>
        <v xml:space="preserve"> </v>
      </c>
      <c r="V4606" s="9" t="str">
        <f t="shared" si="408"/>
        <v>G</v>
      </c>
    </row>
    <row r="4607" spans="3:22" x14ac:dyDescent="0.25">
      <c r="C4607">
        <v>2018</v>
      </c>
      <c r="D4607" t="s">
        <v>1207</v>
      </c>
      <c r="J4607" t="s">
        <v>683</v>
      </c>
      <c r="K4607" t="s">
        <v>4343</v>
      </c>
      <c r="L4607" t="s">
        <v>3021</v>
      </c>
      <c r="M4607" t="s">
        <v>3022</v>
      </c>
      <c r="N4607" t="s">
        <v>417</v>
      </c>
      <c r="O4607" t="s">
        <v>388</v>
      </c>
      <c r="P4607">
        <f>$S$1-1999</f>
        <v>21</v>
      </c>
      <c r="Q4607">
        <v>1</v>
      </c>
      <c r="R4607" s="4"/>
      <c r="S4607" s="9" t="str">
        <f t="shared" si="406"/>
        <v>Adell, Jo</v>
      </c>
      <c r="T4607" s="9" t="str">
        <f t="shared" si="407"/>
        <v>Bowman Draft     Pros</v>
      </c>
      <c r="U4607" s="9" t="str">
        <f>IFERROR(VLOOKUP(S4607,'Lookup '!B:D,3,FALSE)," ")</f>
        <v xml:space="preserve"> </v>
      </c>
      <c r="V4607" s="9" t="str">
        <f t="shared" si="408"/>
        <v>G</v>
      </c>
    </row>
    <row r="4608" spans="3:22" x14ac:dyDescent="0.25">
      <c r="C4608">
        <v>2018</v>
      </c>
      <c r="D4608" t="s">
        <v>1207</v>
      </c>
      <c r="J4608" t="s">
        <v>683</v>
      </c>
      <c r="K4608" t="s">
        <v>4344</v>
      </c>
      <c r="L4608" t="s">
        <v>3146</v>
      </c>
      <c r="M4608" t="s">
        <v>1006</v>
      </c>
      <c r="N4608" t="s">
        <v>1037</v>
      </c>
      <c r="O4608" t="s">
        <v>382</v>
      </c>
      <c r="P4608">
        <f>$S$1-1994</f>
        <v>26</v>
      </c>
      <c r="Q4608">
        <v>1</v>
      </c>
      <c r="R4608" s="4"/>
      <c r="S4608" s="9" t="str">
        <f t="shared" si="406"/>
        <v>DuPlantier, Jon</v>
      </c>
      <c r="T4608" s="9" t="str">
        <f t="shared" si="407"/>
        <v>Bowman Draft     Pros</v>
      </c>
      <c r="U4608" s="9" t="str">
        <f>IFERROR(VLOOKUP(S4608,'Lookup '!B:D,3,FALSE)," ")</f>
        <v xml:space="preserve"> </v>
      </c>
      <c r="V4608" s="9" t="str">
        <f t="shared" si="408"/>
        <v>G</v>
      </c>
    </row>
    <row r="4609" spans="3:22" x14ac:dyDescent="0.25">
      <c r="C4609">
        <v>2018</v>
      </c>
      <c r="D4609" t="s">
        <v>1207</v>
      </c>
      <c r="J4609" t="s">
        <v>4436</v>
      </c>
      <c r="K4609" t="s">
        <v>4345</v>
      </c>
      <c r="L4609" t="s">
        <v>4543</v>
      </c>
      <c r="M4609" t="s">
        <v>4544</v>
      </c>
      <c r="N4609" t="s">
        <v>391</v>
      </c>
      <c r="O4609" t="s">
        <v>424</v>
      </c>
      <c r="P4609">
        <f>$S$1-1997</f>
        <v>23</v>
      </c>
      <c r="Q4609">
        <v>1</v>
      </c>
      <c r="R4609" s="4"/>
      <c r="S4609" s="9" t="str">
        <f t="shared" si="406"/>
        <v>Baker, Luken</v>
      </c>
      <c r="T4609" s="9" t="str">
        <f t="shared" si="407"/>
        <v>Bowman Draft     1stBow</v>
      </c>
      <c r="U4609" s="9" t="str">
        <f>IFERROR(VLOOKUP(S4609,'Lookup '!B:D,3,FALSE)," ")</f>
        <v xml:space="preserve"> </v>
      </c>
      <c r="V4609" s="9" t="str">
        <f t="shared" si="408"/>
        <v>G</v>
      </c>
    </row>
    <row r="4610" spans="3:22" x14ac:dyDescent="0.25">
      <c r="C4610">
        <v>2018</v>
      </c>
      <c r="D4610" t="s">
        <v>1207</v>
      </c>
      <c r="J4610" t="s">
        <v>4436</v>
      </c>
      <c r="K4610" t="s">
        <v>4346</v>
      </c>
      <c r="L4610" t="s">
        <v>4545</v>
      </c>
      <c r="M4610" t="s">
        <v>1395</v>
      </c>
      <c r="N4610" t="s">
        <v>446</v>
      </c>
      <c r="O4610" t="s">
        <v>388</v>
      </c>
      <c r="P4610">
        <f>$S$1-1997</f>
        <v>23</v>
      </c>
      <c r="Q4610">
        <v>1</v>
      </c>
      <c r="R4610" s="4"/>
      <c r="S4610" s="9" t="str">
        <f t="shared" si="406"/>
        <v>Little, Grant</v>
      </c>
      <c r="T4610" s="9" t="str">
        <f t="shared" si="407"/>
        <v>Bowman Draft     1stBow</v>
      </c>
      <c r="U4610" s="9" t="str">
        <f>IFERROR(VLOOKUP(S4610,'Lookup '!B:D,3,FALSE)," ")</f>
        <v xml:space="preserve"> </v>
      </c>
      <c r="V4610" s="9" t="str">
        <f t="shared" si="408"/>
        <v>G</v>
      </c>
    </row>
    <row r="4611" spans="3:22" x14ac:dyDescent="0.25">
      <c r="C4611">
        <v>2018</v>
      </c>
      <c r="D4611" t="s">
        <v>1207</v>
      </c>
      <c r="J4611" t="s">
        <v>4436</v>
      </c>
      <c r="K4611" t="s">
        <v>4347</v>
      </c>
      <c r="L4611" t="s">
        <v>4546</v>
      </c>
      <c r="M4611" t="s">
        <v>1388</v>
      </c>
      <c r="N4611" t="s">
        <v>456</v>
      </c>
      <c r="O4611" t="s">
        <v>388</v>
      </c>
      <c r="P4611">
        <f>$S$1-2000</f>
        <v>20</v>
      </c>
      <c r="Q4611">
        <v>1</v>
      </c>
      <c r="R4611" s="4"/>
      <c r="S4611" s="9" t="str">
        <f t="shared" si="406"/>
        <v>Bello, Micah</v>
      </c>
      <c r="T4611" s="9" t="str">
        <f t="shared" si="407"/>
        <v>Bowman Draft     1stBow</v>
      </c>
      <c r="U4611" s="9" t="str">
        <f>IFERROR(VLOOKUP(S4611,'Lookup '!B:D,3,FALSE)," ")</f>
        <v xml:space="preserve"> </v>
      </c>
      <c r="V4611" s="9" t="str">
        <f t="shared" si="408"/>
        <v>G</v>
      </c>
    </row>
    <row r="4612" spans="3:22" x14ac:dyDescent="0.25">
      <c r="C4612">
        <v>2018</v>
      </c>
      <c r="D4612" t="s">
        <v>1207</v>
      </c>
      <c r="J4612" t="s">
        <v>4436</v>
      </c>
      <c r="K4612" t="s">
        <v>4348</v>
      </c>
      <c r="L4612" t="s">
        <v>4547</v>
      </c>
      <c r="M4612" t="s">
        <v>953</v>
      </c>
      <c r="N4612" t="s">
        <v>433</v>
      </c>
      <c r="O4612" t="s">
        <v>440</v>
      </c>
      <c r="P4612">
        <f>$S$1-1996</f>
        <v>24</v>
      </c>
      <c r="Q4612">
        <v>1</v>
      </c>
      <c r="R4612" s="4">
        <v>1</v>
      </c>
      <c r="S4612" s="9" t="str">
        <f t="shared" si="406"/>
        <v>India, Jonathan</v>
      </c>
      <c r="T4612" s="9" t="str">
        <f t="shared" si="407"/>
        <v>Bowman Draft     1stBow</v>
      </c>
      <c r="U4612" s="9" t="str">
        <f>IFERROR(VLOOKUP(S4612,'Lookup '!B:D,3,FALSE)," ")</f>
        <v xml:space="preserve"> </v>
      </c>
      <c r="V4612" s="9" t="str">
        <f t="shared" si="408"/>
        <v>E $1</v>
      </c>
    </row>
    <row r="4613" spans="3:22" x14ac:dyDescent="0.25">
      <c r="C4613">
        <v>2018</v>
      </c>
      <c r="D4613" t="s">
        <v>1207</v>
      </c>
      <c r="J4613" t="s">
        <v>4436</v>
      </c>
      <c r="K4613" t="s">
        <v>4349</v>
      </c>
      <c r="L4613" t="s">
        <v>4548</v>
      </c>
      <c r="M4613" t="s">
        <v>353</v>
      </c>
      <c r="N4613" t="s">
        <v>782</v>
      </c>
      <c r="O4613" t="s">
        <v>28</v>
      </c>
      <c r="P4613">
        <f>$S$1-1999</f>
        <v>21</v>
      </c>
      <c r="Q4613">
        <v>1</v>
      </c>
      <c r="R4613" s="4"/>
      <c r="S4613" s="9" t="str">
        <f t="shared" si="406"/>
        <v>Banfield, Will</v>
      </c>
      <c r="T4613" s="9" t="str">
        <f t="shared" si="407"/>
        <v>Bowman Draft     1stBow</v>
      </c>
      <c r="U4613" s="9" t="str">
        <f>IFERROR(VLOOKUP(S4613,'Lookup '!B:D,3,FALSE)," ")</f>
        <v xml:space="preserve"> </v>
      </c>
      <c r="V4613" s="9" t="str">
        <f t="shared" si="408"/>
        <v>G</v>
      </c>
    </row>
    <row r="4614" spans="3:22" x14ac:dyDescent="0.25">
      <c r="C4614">
        <v>2018</v>
      </c>
      <c r="D4614" t="s">
        <v>1207</v>
      </c>
      <c r="J4614" t="s">
        <v>683</v>
      </c>
      <c r="K4614" t="s">
        <v>4350</v>
      </c>
      <c r="L4614" t="s">
        <v>1309</v>
      </c>
      <c r="M4614" t="s">
        <v>3057</v>
      </c>
      <c r="N4614" t="s">
        <v>394</v>
      </c>
      <c r="O4614" t="s">
        <v>28</v>
      </c>
      <c r="P4614">
        <f>$S$1-1998</f>
        <v>22</v>
      </c>
      <c r="Q4614">
        <v>1</v>
      </c>
      <c r="R4614" s="4"/>
      <c r="S4614" s="9" t="str">
        <f t="shared" si="406"/>
        <v>Ruiz, Keibert</v>
      </c>
      <c r="T4614" s="9" t="str">
        <f t="shared" si="407"/>
        <v>Bowman Draft     Pros</v>
      </c>
      <c r="U4614" s="9" t="str">
        <f>IFERROR(VLOOKUP(S4614,'Lookup '!B:D,3,FALSE)," ")</f>
        <v xml:space="preserve"> </v>
      </c>
      <c r="V4614" s="9" t="str">
        <f t="shared" si="408"/>
        <v>G</v>
      </c>
    </row>
    <row r="4615" spans="3:22" x14ac:dyDescent="0.25">
      <c r="C4615">
        <v>2018</v>
      </c>
      <c r="D4615" t="s">
        <v>1207</v>
      </c>
      <c r="J4615" t="s">
        <v>4436</v>
      </c>
      <c r="K4615" t="s">
        <v>4351</v>
      </c>
      <c r="L4615" t="s">
        <v>4549</v>
      </c>
      <c r="M4615" t="s">
        <v>1395</v>
      </c>
      <c r="N4615" t="s">
        <v>420</v>
      </c>
      <c r="O4615" t="s">
        <v>28</v>
      </c>
      <c r="P4615">
        <f>$S$1-1997</f>
        <v>23</v>
      </c>
      <c r="Q4615">
        <v>1</v>
      </c>
      <c r="R4615" s="4"/>
      <c r="S4615" s="9" t="str">
        <f t="shared" si="406"/>
        <v>Koch, Grant</v>
      </c>
      <c r="T4615" s="9" t="str">
        <f t="shared" si="407"/>
        <v>Bowman Draft     1stBow</v>
      </c>
      <c r="U4615" s="9" t="str">
        <f>IFERROR(VLOOKUP(S4615,'Lookup '!B:D,3,FALSE)," ")</f>
        <v xml:space="preserve"> </v>
      </c>
      <c r="V4615" s="9" t="str">
        <f t="shared" si="408"/>
        <v>G</v>
      </c>
    </row>
    <row r="4616" spans="3:22" x14ac:dyDescent="0.25">
      <c r="C4616">
        <v>2018</v>
      </c>
      <c r="D4616" t="s">
        <v>1207</v>
      </c>
      <c r="J4616" t="s">
        <v>683</v>
      </c>
      <c r="K4616" t="s">
        <v>4352</v>
      </c>
      <c r="L4616" t="s">
        <v>774</v>
      </c>
      <c r="M4616" t="s">
        <v>2321</v>
      </c>
      <c r="N4616" t="s">
        <v>394</v>
      </c>
      <c r="O4616" t="s">
        <v>388</v>
      </c>
      <c r="P4616">
        <f>$S$1-1996</f>
        <v>24</v>
      </c>
      <c r="Q4616">
        <v>1</v>
      </c>
      <c r="R4616" s="4"/>
      <c r="S4616" s="9" t="str">
        <f t="shared" si="406"/>
        <v>Kendall, Jeren</v>
      </c>
      <c r="T4616" s="9" t="str">
        <f t="shared" si="407"/>
        <v>Bowman Draft     Pros</v>
      </c>
      <c r="U4616" s="9" t="str">
        <f>IFERROR(VLOOKUP(S4616,'Lookup '!B:D,3,FALSE)," ")</f>
        <v xml:space="preserve"> </v>
      </c>
      <c r="V4616" s="9" t="str">
        <f t="shared" si="408"/>
        <v>G</v>
      </c>
    </row>
    <row r="4617" spans="3:22" x14ac:dyDescent="0.25">
      <c r="C4617">
        <v>2018</v>
      </c>
      <c r="D4617" t="s">
        <v>1207</v>
      </c>
      <c r="J4617" t="s">
        <v>4436</v>
      </c>
      <c r="K4617" t="s">
        <v>4353</v>
      </c>
      <c r="L4617" t="s">
        <v>4550</v>
      </c>
      <c r="M4617" t="s">
        <v>416</v>
      </c>
      <c r="N4617" t="s">
        <v>391</v>
      </c>
      <c r="O4617" t="s">
        <v>440</v>
      </c>
      <c r="P4617">
        <f>$S$1-2000</f>
        <v>20</v>
      </c>
      <c r="Q4617">
        <v>1</v>
      </c>
      <c r="R4617" s="4"/>
      <c r="S4617" s="9" t="str">
        <f t="shared" si="406"/>
        <v>Gorman, Nolan</v>
      </c>
      <c r="T4617" s="9" t="str">
        <f t="shared" si="407"/>
        <v>Bowman Draft     1stBow</v>
      </c>
      <c r="U4617" s="9" t="str">
        <f>IFERROR(VLOOKUP(S4617,'Lookup '!B:D,3,FALSE)," ")</f>
        <v xml:space="preserve"> </v>
      </c>
      <c r="V4617" s="9" t="str">
        <f t="shared" si="408"/>
        <v>G</v>
      </c>
    </row>
    <row r="4618" spans="3:22" x14ac:dyDescent="0.25">
      <c r="C4618">
        <v>2018</v>
      </c>
      <c r="D4618" t="s">
        <v>1207</v>
      </c>
      <c r="J4618" t="s">
        <v>683</v>
      </c>
      <c r="K4618" t="s">
        <v>4354</v>
      </c>
      <c r="L4618" t="s">
        <v>4551</v>
      </c>
      <c r="M4618" t="s">
        <v>1398</v>
      </c>
      <c r="N4618" t="s">
        <v>556</v>
      </c>
      <c r="O4618" t="s">
        <v>382</v>
      </c>
      <c r="P4618">
        <f>$S$1-1996</f>
        <v>24</v>
      </c>
      <c r="Q4618">
        <v>1</v>
      </c>
      <c r="R4618" s="4"/>
      <c r="S4618" s="9" t="str">
        <f t="shared" si="406"/>
        <v>Pearson, Nate</v>
      </c>
      <c r="T4618" s="9" t="str">
        <f t="shared" si="407"/>
        <v>Bowman Draft     Pros</v>
      </c>
      <c r="U4618" s="9" t="str">
        <f>IFERROR(VLOOKUP(S4618,'Lookup '!B:D,3,FALSE)," ")</f>
        <v xml:space="preserve"> </v>
      </c>
      <c r="V4618" s="9" t="str">
        <f t="shared" si="408"/>
        <v>G</v>
      </c>
    </row>
    <row r="4619" spans="3:22" x14ac:dyDescent="0.25">
      <c r="C4619">
        <v>2018</v>
      </c>
      <c r="D4619" t="s">
        <v>1207</v>
      </c>
      <c r="J4619" t="s">
        <v>683</v>
      </c>
      <c r="K4619" t="s">
        <v>4355</v>
      </c>
      <c r="L4619" t="s">
        <v>561</v>
      </c>
      <c r="M4619" t="s">
        <v>1377</v>
      </c>
      <c r="N4619" t="s">
        <v>532</v>
      </c>
      <c r="O4619" t="s">
        <v>382</v>
      </c>
      <c r="P4619">
        <f>$S$1-1995</f>
        <v>25</v>
      </c>
      <c r="Q4619">
        <v>1</v>
      </c>
      <c r="R4619" s="4"/>
      <c r="S4619" s="9" t="str">
        <f t="shared" si="406"/>
        <v>Martin, Corbin</v>
      </c>
      <c r="T4619" s="9" t="str">
        <f t="shared" si="407"/>
        <v>Bowman Draft     Pros</v>
      </c>
      <c r="U4619" s="9" t="str">
        <f>IFERROR(VLOOKUP(S4619,'Lookup '!B:D,3,FALSE)," ")</f>
        <v xml:space="preserve"> </v>
      </c>
      <c r="V4619" s="9" t="str">
        <f t="shared" si="408"/>
        <v>G</v>
      </c>
    </row>
    <row r="4620" spans="3:22" x14ac:dyDescent="0.25">
      <c r="C4620">
        <v>2018</v>
      </c>
      <c r="D4620" t="s">
        <v>1207</v>
      </c>
      <c r="J4620" t="s">
        <v>683</v>
      </c>
      <c r="K4620" t="s">
        <v>4356</v>
      </c>
      <c r="L4620" t="s">
        <v>3055</v>
      </c>
      <c r="M4620" t="s">
        <v>3056</v>
      </c>
      <c r="N4620" t="s">
        <v>433</v>
      </c>
      <c r="O4620" t="s">
        <v>388</v>
      </c>
      <c r="P4620">
        <f>$S$1-1995</f>
        <v>25</v>
      </c>
      <c r="Q4620">
        <v>1</v>
      </c>
      <c r="R4620" s="4"/>
      <c r="S4620" s="9" t="str">
        <f t="shared" si="406"/>
        <v>Long, Shed</v>
      </c>
      <c r="T4620" s="9" t="str">
        <f t="shared" si="407"/>
        <v>Bowman Draft     Pros</v>
      </c>
      <c r="U4620" s="9" t="str">
        <f>IFERROR(VLOOKUP(S4620,'Lookup '!B:D,3,FALSE)," ")</f>
        <v xml:space="preserve"> </v>
      </c>
      <c r="V4620" s="9" t="str">
        <f t="shared" si="408"/>
        <v>G</v>
      </c>
    </row>
    <row r="4621" spans="3:22" x14ac:dyDescent="0.25">
      <c r="C4621">
        <v>2018</v>
      </c>
      <c r="D4621" t="s">
        <v>1207</v>
      </c>
      <c r="J4621" t="s">
        <v>4436</v>
      </c>
      <c r="K4621" t="s">
        <v>4357</v>
      </c>
      <c r="L4621" t="s">
        <v>595</v>
      </c>
      <c r="M4621" t="s">
        <v>4552</v>
      </c>
      <c r="N4621" t="s">
        <v>387</v>
      </c>
      <c r="O4621" t="s">
        <v>398</v>
      </c>
      <c r="P4621">
        <f>$S$1-1996</f>
        <v>24</v>
      </c>
      <c r="Q4621">
        <v>1</v>
      </c>
      <c r="R4621" s="4"/>
      <c r="S4621" s="9" t="str">
        <f t="shared" si="406"/>
        <v>Clemens, Kody</v>
      </c>
      <c r="T4621" s="9" t="str">
        <f t="shared" si="407"/>
        <v>Bowman Draft     1stBow</v>
      </c>
      <c r="U4621" s="9" t="str">
        <f>IFERROR(VLOOKUP(S4621,'Lookup '!B:D,3,FALSE)," ")</f>
        <v xml:space="preserve"> </v>
      </c>
      <c r="V4621" s="9" t="str">
        <f t="shared" si="408"/>
        <v>G</v>
      </c>
    </row>
    <row r="4622" spans="3:22" x14ac:dyDescent="0.25">
      <c r="C4622">
        <v>2018</v>
      </c>
      <c r="D4622" t="s">
        <v>1207</v>
      </c>
      <c r="J4622" t="s">
        <v>683</v>
      </c>
      <c r="K4622" t="s">
        <v>4358</v>
      </c>
      <c r="L4622" t="s">
        <v>1580</v>
      </c>
      <c r="M4622" t="s">
        <v>877</v>
      </c>
      <c r="N4622" t="s">
        <v>446</v>
      </c>
      <c r="O4622" t="s">
        <v>424</v>
      </c>
      <c r="P4622">
        <f>$S$1-1997</f>
        <v>23</v>
      </c>
      <c r="Q4622">
        <v>1</v>
      </c>
      <c r="R4622" s="4"/>
      <c r="S4622" s="9" t="str">
        <f t="shared" si="406"/>
        <v>Naylor, Josh</v>
      </c>
      <c r="T4622" s="9" t="str">
        <f t="shared" si="407"/>
        <v>Bowman Draft     Pros</v>
      </c>
      <c r="U4622" s="9" t="str">
        <f>IFERROR(VLOOKUP(S4622,'Lookup '!B:D,3,FALSE)," ")</f>
        <v xml:space="preserve"> </v>
      </c>
      <c r="V4622" s="9" t="str">
        <f t="shared" si="408"/>
        <v>G</v>
      </c>
    </row>
    <row r="4623" spans="3:22" x14ac:dyDescent="0.25">
      <c r="C4623">
        <v>2018</v>
      </c>
      <c r="D4623" t="s">
        <v>1207</v>
      </c>
      <c r="J4623" t="s">
        <v>683</v>
      </c>
      <c r="K4623" t="s">
        <v>4359</v>
      </c>
      <c r="L4623" t="s">
        <v>4553</v>
      </c>
      <c r="M4623" t="s">
        <v>4554</v>
      </c>
      <c r="N4623" t="s">
        <v>443</v>
      </c>
      <c r="O4623" t="s">
        <v>440</v>
      </c>
      <c r="P4623">
        <f>$S$1-1994</f>
        <v>26</v>
      </c>
      <c r="Q4623">
        <v>1</v>
      </c>
      <c r="R4623" s="4"/>
      <c r="S4623" s="9" t="str">
        <f t="shared" si="406"/>
        <v>Neuse, Sheldon</v>
      </c>
      <c r="T4623" s="9" t="str">
        <f t="shared" si="407"/>
        <v>Bowman Draft     Pros</v>
      </c>
      <c r="U4623" s="9" t="str">
        <f>IFERROR(VLOOKUP(S4623,'Lookup '!B:D,3,FALSE)," ")</f>
        <v xml:space="preserve"> </v>
      </c>
      <c r="V4623" s="9" t="str">
        <f t="shared" si="408"/>
        <v>G</v>
      </c>
    </row>
    <row r="4624" spans="3:22" x14ac:dyDescent="0.25">
      <c r="C4624">
        <v>2018</v>
      </c>
      <c r="D4624" t="s">
        <v>1207</v>
      </c>
      <c r="J4624" t="s">
        <v>4436</v>
      </c>
      <c r="K4624" t="s">
        <v>4360</v>
      </c>
      <c r="L4624" t="s">
        <v>4555</v>
      </c>
      <c r="M4624" t="s">
        <v>1028</v>
      </c>
      <c r="N4624" t="s">
        <v>402</v>
      </c>
      <c r="O4624" t="s">
        <v>388</v>
      </c>
      <c r="P4624">
        <f>$S$1-1999</f>
        <v>21</v>
      </c>
      <c r="Q4624">
        <v>1</v>
      </c>
      <c r="R4624" s="4"/>
      <c r="S4624" s="9" t="str">
        <f t="shared" si="406"/>
        <v>Decker, Nick</v>
      </c>
      <c r="T4624" s="9" t="str">
        <f t="shared" si="407"/>
        <v>Bowman Draft     1stBow</v>
      </c>
      <c r="U4624" s="9" t="str">
        <f>IFERROR(VLOOKUP(S4624,'Lookup '!B:D,3,FALSE)," ")</f>
        <v xml:space="preserve"> </v>
      </c>
      <c r="V4624" s="9" t="str">
        <f t="shared" si="408"/>
        <v>G</v>
      </c>
    </row>
    <row r="4625" spans="3:22" x14ac:dyDescent="0.25">
      <c r="C4625">
        <v>2018</v>
      </c>
      <c r="D4625" t="s">
        <v>1207</v>
      </c>
      <c r="J4625" t="s">
        <v>4436</v>
      </c>
      <c r="K4625" t="s">
        <v>4361</v>
      </c>
      <c r="L4625" t="s">
        <v>4556</v>
      </c>
      <c r="M4625" t="s">
        <v>897</v>
      </c>
      <c r="N4625" t="s">
        <v>509</v>
      </c>
      <c r="O4625" t="s">
        <v>388</v>
      </c>
      <c r="P4625">
        <f>$S$1-1995</f>
        <v>25</v>
      </c>
      <c r="Q4625">
        <v>1</v>
      </c>
      <c r="R4625" s="4"/>
      <c r="S4625" s="9" t="str">
        <f t="shared" si="406"/>
        <v>Roederer, Cole</v>
      </c>
      <c r="T4625" s="9" t="str">
        <f t="shared" si="407"/>
        <v>Bowman Draft     1stBow</v>
      </c>
      <c r="U4625" s="9" t="str">
        <f>IFERROR(VLOOKUP(S4625,'Lookup '!B:D,3,FALSE)," ")</f>
        <v xml:space="preserve"> </v>
      </c>
      <c r="V4625" s="9" t="str">
        <f t="shared" si="408"/>
        <v>G</v>
      </c>
    </row>
    <row r="4626" spans="3:22" x14ac:dyDescent="0.25">
      <c r="C4626">
        <v>2018</v>
      </c>
      <c r="D4626" t="s">
        <v>1207</v>
      </c>
      <c r="J4626" t="s">
        <v>683</v>
      </c>
      <c r="K4626" t="s">
        <v>4362</v>
      </c>
      <c r="L4626" t="s">
        <v>4563</v>
      </c>
      <c r="M4626" t="s">
        <v>732</v>
      </c>
      <c r="N4626" t="s">
        <v>425</v>
      </c>
      <c r="O4626" t="s">
        <v>382</v>
      </c>
      <c r="P4626">
        <f>$S$1-1995</f>
        <v>25</v>
      </c>
      <c r="Q4626">
        <v>1</v>
      </c>
      <c r="R4626" s="4"/>
      <c r="S4626" s="9" t="str">
        <f t="shared" si="406"/>
        <v>Abreu, Albert</v>
      </c>
      <c r="T4626" s="9" t="str">
        <f t="shared" si="407"/>
        <v>Bowman Draft     Pros</v>
      </c>
      <c r="U4626" s="9" t="str">
        <f>IFERROR(VLOOKUP(S4626,'Lookup '!B:D,3,FALSE)," ")</f>
        <v xml:space="preserve"> </v>
      </c>
      <c r="V4626" s="9" t="str">
        <f t="shared" si="408"/>
        <v>G</v>
      </c>
    </row>
    <row r="4627" spans="3:22" x14ac:dyDescent="0.25">
      <c r="C4627">
        <v>2018</v>
      </c>
      <c r="D4627" t="s">
        <v>1207</v>
      </c>
      <c r="J4627" t="s">
        <v>4436</v>
      </c>
      <c r="K4627" t="s">
        <v>4363</v>
      </c>
      <c r="L4627" t="s">
        <v>4557</v>
      </c>
      <c r="M4627" t="s">
        <v>4558</v>
      </c>
      <c r="N4627" t="s">
        <v>443</v>
      </c>
      <c r="O4627" t="s">
        <v>382</v>
      </c>
      <c r="P4627">
        <f>$S$1-1996</f>
        <v>24</v>
      </c>
      <c r="Q4627">
        <v>1</v>
      </c>
      <c r="R4627" s="4"/>
      <c r="S4627" s="9" t="str">
        <f t="shared" si="406"/>
        <v>Woolfolk, Dallas</v>
      </c>
      <c r="T4627" s="9" t="str">
        <f t="shared" si="407"/>
        <v>Bowman Draft     1stBow</v>
      </c>
      <c r="U4627" s="9" t="str">
        <f>IFERROR(VLOOKUP(S4627,'Lookup '!B:D,3,FALSE)," ")</f>
        <v xml:space="preserve"> </v>
      </c>
      <c r="V4627" s="9" t="str">
        <f t="shared" si="408"/>
        <v>G</v>
      </c>
    </row>
    <row r="4628" spans="3:22" x14ac:dyDescent="0.25">
      <c r="C4628">
        <v>2018</v>
      </c>
      <c r="D4628" t="s">
        <v>1207</v>
      </c>
      <c r="J4628" t="s">
        <v>683</v>
      </c>
      <c r="K4628" t="s">
        <v>4364</v>
      </c>
      <c r="L4628" t="s">
        <v>2231</v>
      </c>
      <c r="M4628" t="s">
        <v>2232</v>
      </c>
      <c r="N4628" t="s">
        <v>381</v>
      </c>
      <c r="O4628" t="s">
        <v>382</v>
      </c>
      <c r="P4628">
        <f>$S$1-1996</f>
        <v>24</v>
      </c>
      <c r="Q4628">
        <v>1</v>
      </c>
      <c r="R4628" s="4"/>
      <c r="S4628" s="9" t="str">
        <f t="shared" si="406"/>
        <v>Medina, Adonis</v>
      </c>
      <c r="T4628" s="9" t="str">
        <f t="shared" si="407"/>
        <v>Bowman Draft     Pros</v>
      </c>
      <c r="U4628" s="9" t="str">
        <f>IFERROR(VLOOKUP(S4628,'Lookup '!B:D,3,FALSE)," ")</f>
        <v xml:space="preserve"> </v>
      </c>
      <c r="V4628" s="9" t="str">
        <f t="shared" si="408"/>
        <v>G</v>
      </c>
    </row>
    <row r="4629" spans="3:22" x14ac:dyDescent="0.25">
      <c r="C4629">
        <v>2018</v>
      </c>
      <c r="D4629" t="s">
        <v>1207</v>
      </c>
      <c r="J4629" t="s">
        <v>4436</v>
      </c>
      <c r="K4629" t="s">
        <v>4365</v>
      </c>
      <c r="L4629" t="s">
        <v>1272</v>
      </c>
      <c r="M4629" t="s">
        <v>4561</v>
      </c>
      <c r="N4629" t="s">
        <v>782</v>
      </c>
      <c r="O4629" t="s">
        <v>388</v>
      </c>
      <c r="P4629">
        <f>$S$1-1997</f>
        <v>23</v>
      </c>
      <c r="Q4629">
        <v>1</v>
      </c>
      <c r="R4629" s="4"/>
      <c r="S4629" s="9" t="str">
        <f t="shared" ref="S4629:S4692" si="409">L4629&amp;", "&amp;M4629</f>
        <v>Pompey, Tristan</v>
      </c>
      <c r="T4629" s="9" t="str">
        <f t="shared" ref="T4629:T4692" si="410">CONCATENATE(D4629&amp;" "&amp;E4629&amp;" "&amp;F4629&amp;" "&amp;G4629&amp;" "&amp;H4629&amp;" "&amp;I4629&amp;J4629)</f>
        <v>Bowman Draft     1stBow</v>
      </c>
      <c r="U4629" s="9" t="str">
        <f>IFERROR(VLOOKUP(S4629,'Lookup '!B:D,3,FALSE)," ")</f>
        <v xml:space="preserve"> </v>
      </c>
      <c r="V4629" s="9" t="str">
        <f t="shared" ref="V4629:V4692" si="411">IF(R4629&gt;0.249,IF(R4629&gt;0.99,IF(R4629&gt;4.99,IF(R4629&gt;9.99,IF(R4629&gt;49.99,IF(R4629&gt;99.99,"A $100","B $50"),"C $10"),"D $5"),"E $1"),"F $.25"),"G")</f>
        <v>G</v>
      </c>
    </row>
    <row r="4630" spans="3:22" x14ac:dyDescent="0.25">
      <c r="C4630">
        <v>2018</v>
      </c>
      <c r="D4630" t="s">
        <v>1207</v>
      </c>
      <c r="J4630" t="s">
        <v>683</v>
      </c>
      <c r="K4630" t="s">
        <v>4366</v>
      </c>
      <c r="L4630" t="s">
        <v>1334</v>
      </c>
      <c r="M4630" t="s">
        <v>4562</v>
      </c>
      <c r="N4630" t="s">
        <v>446</v>
      </c>
      <c r="O4630" t="s">
        <v>382</v>
      </c>
      <c r="P4630">
        <f>$S$1-1996</f>
        <v>24</v>
      </c>
      <c r="Q4630">
        <v>1</v>
      </c>
      <c r="R4630" s="4"/>
      <c r="S4630" s="9" t="str">
        <f t="shared" si="409"/>
        <v>Baez, Michel</v>
      </c>
      <c r="T4630" s="9" t="str">
        <f t="shared" si="410"/>
        <v>Bowman Draft     Pros</v>
      </c>
      <c r="U4630" s="9" t="str">
        <f>IFERROR(VLOOKUP(S4630,'Lookup '!B:D,3,FALSE)," ")</f>
        <v xml:space="preserve"> </v>
      </c>
      <c r="V4630" s="9" t="str">
        <f t="shared" si="411"/>
        <v>G</v>
      </c>
    </row>
    <row r="4631" spans="3:22" x14ac:dyDescent="0.25">
      <c r="C4631">
        <v>2018</v>
      </c>
      <c r="D4631" t="s">
        <v>1207</v>
      </c>
      <c r="J4631" t="s">
        <v>683</v>
      </c>
      <c r="K4631" t="s">
        <v>4367</v>
      </c>
      <c r="L4631" t="s">
        <v>514</v>
      </c>
      <c r="M4631" t="s">
        <v>3385</v>
      </c>
      <c r="N4631" t="s">
        <v>1037</v>
      </c>
      <c r="O4631" t="s">
        <v>424</v>
      </c>
      <c r="P4631">
        <f>$S$1-1996</f>
        <v>24</v>
      </c>
      <c r="Q4631">
        <v>1</v>
      </c>
      <c r="R4631" s="4"/>
      <c r="S4631" s="9" t="str">
        <f t="shared" si="409"/>
        <v>Smith, Pavin</v>
      </c>
      <c r="T4631" s="9" t="str">
        <f t="shared" si="410"/>
        <v>Bowman Draft     Pros</v>
      </c>
      <c r="U4631" s="9" t="str">
        <f>IFERROR(VLOOKUP(S4631,'Lookup '!B:D,3,FALSE)," ")</f>
        <v xml:space="preserve"> </v>
      </c>
      <c r="V4631" s="9" t="str">
        <f t="shared" si="411"/>
        <v>G</v>
      </c>
    </row>
    <row r="4632" spans="3:22" x14ac:dyDescent="0.25">
      <c r="C4632">
        <v>2018</v>
      </c>
      <c r="D4632" t="s">
        <v>1207</v>
      </c>
      <c r="J4632" t="s">
        <v>683</v>
      </c>
      <c r="K4632" t="s">
        <v>4368</v>
      </c>
      <c r="L4632" t="s">
        <v>1115</v>
      </c>
      <c r="M4632" t="s">
        <v>839</v>
      </c>
      <c r="N4632" t="s">
        <v>782</v>
      </c>
      <c r="O4632" t="s">
        <v>388</v>
      </c>
      <c r="P4632">
        <f>$S$1-1995</f>
        <v>25</v>
      </c>
      <c r="Q4632">
        <v>1</v>
      </c>
      <c r="R4632" s="4"/>
      <c r="S4632" s="9" t="str">
        <f t="shared" si="409"/>
        <v>Miller, Brian</v>
      </c>
      <c r="T4632" s="9" t="str">
        <f t="shared" si="410"/>
        <v>Bowman Draft     Pros</v>
      </c>
      <c r="U4632" s="9" t="str">
        <f>IFERROR(VLOOKUP(S4632,'Lookup '!B:D,3,FALSE)," ")</f>
        <v xml:space="preserve"> </v>
      </c>
      <c r="V4632" s="9" t="str">
        <f t="shared" si="411"/>
        <v>G</v>
      </c>
    </row>
    <row r="4633" spans="3:22" x14ac:dyDescent="0.25">
      <c r="C4633">
        <v>2018</v>
      </c>
      <c r="D4633" t="s">
        <v>1207</v>
      </c>
      <c r="J4633" t="s">
        <v>683</v>
      </c>
      <c r="K4633" t="s">
        <v>4369</v>
      </c>
      <c r="L4633" t="s">
        <v>1261</v>
      </c>
      <c r="M4633" t="s">
        <v>3088</v>
      </c>
      <c r="N4633" t="s">
        <v>405</v>
      </c>
      <c r="O4633" t="s">
        <v>388</v>
      </c>
      <c r="P4633">
        <f>$S$1-1999</f>
        <v>21</v>
      </c>
      <c r="Q4633">
        <v>1</v>
      </c>
      <c r="R4633" s="4"/>
      <c r="S4633" s="9" t="str">
        <f t="shared" si="409"/>
        <v>Ramos, Heliot</v>
      </c>
      <c r="T4633" s="9" t="str">
        <f t="shared" si="410"/>
        <v>Bowman Draft     Pros</v>
      </c>
      <c r="U4633" s="9" t="str">
        <f>IFERROR(VLOOKUP(S4633,'Lookup '!B:D,3,FALSE)," ")</f>
        <v xml:space="preserve"> </v>
      </c>
      <c r="V4633" s="9" t="str">
        <f t="shared" si="411"/>
        <v>G</v>
      </c>
    </row>
    <row r="4634" spans="3:22" x14ac:dyDescent="0.25">
      <c r="C4634">
        <v>2018</v>
      </c>
      <c r="D4634" t="s">
        <v>1207</v>
      </c>
      <c r="J4634" t="s">
        <v>4436</v>
      </c>
      <c r="K4634" t="s">
        <v>4370</v>
      </c>
      <c r="L4634" t="s">
        <v>3254</v>
      </c>
      <c r="M4634" t="s">
        <v>3255</v>
      </c>
      <c r="N4634" t="s">
        <v>451</v>
      </c>
      <c r="O4634" t="s">
        <v>480</v>
      </c>
      <c r="P4634">
        <f>$S$1-1996</f>
        <v>24</v>
      </c>
      <c r="Q4634">
        <v>1</v>
      </c>
      <c r="R4634" s="4"/>
      <c r="S4634" s="9" t="str">
        <f t="shared" si="409"/>
        <v>Grenier, Cadyn</v>
      </c>
      <c r="T4634" s="9" t="str">
        <f t="shared" si="410"/>
        <v>Bowman Draft     1stBow</v>
      </c>
      <c r="U4634" s="9" t="str">
        <f>IFERROR(VLOOKUP(S4634,'Lookup '!B:D,3,FALSE)," ")</f>
        <v xml:space="preserve"> </v>
      </c>
      <c r="V4634" s="9" t="str">
        <f t="shared" si="411"/>
        <v>G</v>
      </c>
    </row>
    <row r="4635" spans="3:22" x14ac:dyDescent="0.25">
      <c r="C4635">
        <v>2018</v>
      </c>
      <c r="D4635" t="s">
        <v>1207</v>
      </c>
      <c r="J4635" t="s">
        <v>4436</v>
      </c>
      <c r="K4635" t="s">
        <v>4371</v>
      </c>
      <c r="L4635" t="s">
        <v>4564</v>
      </c>
      <c r="M4635" t="s">
        <v>4565</v>
      </c>
      <c r="N4635" t="s">
        <v>463</v>
      </c>
      <c r="O4635" t="s">
        <v>382</v>
      </c>
      <c r="P4635">
        <f>$S$1-1996</f>
        <v>24</v>
      </c>
      <c r="Q4635">
        <v>1</v>
      </c>
      <c r="R4635" s="4"/>
      <c r="S4635" s="9" t="str">
        <f t="shared" si="409"/>
        <v>Singer, Brady</v>
      </c>
      <c r="T4635" s="9" t="str">
        <f t="shared" si="410"/>
        <v>Bowman Draft     1stBow</v>
      </c>
      <c r="U4635" s="9" t="str">
        <f>IFERROR(VLOOKUP(S4635,'Lookup '!B:D,3,FALSE)," ")</f>
        <v xml:space="preserve"> </v>
      </c>
      <c r="V4635" s="9" t="str">
        <f t="shared" si="411"/>
        <v>G</v>
      </c>
    </row>
    <row r="4636" spans="3:22" x14ac:dyDescent="0.25">
      <c r="C4636">
        <v>2018</v>
      </c>
      <c r="D4636" t="s">
        <v>1207</v>
      </c>
      <c r="J4636" t="s">
        <v>683</v>
      </c>
      <c r="K4636" t="s">
        <v>4372</v>
      </c>
      <c r="L4636" t="s">
        <v>3051</v>
      </c>
      <c r="M4636" t="s">
        <v>669</v>
      </c>
      <c r="N4636" t="s">
        <v>430</v>
      </c>
      <c r="O4636" t="s">
        <v>480</v>
      </c>
      <c r="P4636">
        <f>$S$1-1998</f>
        <v>22</v>
      </c>
      <c r="Q4636">
        <v>1</v>
      </c>
      <c r="R4636" s="4"/>
      <c r="S4636" s="9" t="str">
        <f t="shared" si="409"/>
        <v>Gimenez, Andres</v>
      </c>
      <c r="T4636" s="9" t="str">
        <f t="shared" si="410"/>
        <v>Bowman Draft     Pros</v>
      </c>
      <c r="U4636" s="9" t="str">
        <f>IFERROR(VLOOKUP(S4636,'Lookup '!B:D,3,FALSE)," ")</f>
        <v xml:space="preserve"> </v>
      </c>
      <c r="V4636" s="9" t="str">
        <f t="shared" si="411"/>
        <v>G</v>
      </c>
    </row>
    <row r="4637" spans="3:22" x14ac:dyDescent="0.25">
      <c r="C4637">
        <v>2018</v>
      </c>
      <c r="D4637" t="s">
        <v>1207</v>
      </c>
      <c r="J4637" t="s">
        <v>4436</v>
      </c>
      <c r="K4637" t="s">
        <v>4373</v>
      </c>
      <c r="L4637" t="s">
        <v>4566</v>
      </c>
      <c r="M4637" t="s">
        <v>4567</v>
      </c>
      <c r="N4637" t="s">
        <v>391</v>
      </c>
      <c r="O4637" t="s">
        <v>382</v>
      </c>
      <c r="P4637">
        <f>$S$1-1996</f>
        <v>24</v>
      </c>
      <c r="Q4637">
        <v>1</v>
      </c>
      <c r="R4637" s="4"/>
      <c r="S4637" s="9" t="str">
        <f t="shared" si="409"/>
        <v>Roberts, Griffin</v>
      </c>
      <c r="T4637" s="9" t="str">
        <f t="shared" si="410"/>
        <v>Bowman Draft     1stBow</v>
      </c>
      <c r="U4637" s="9" t="str">
        <f>IFERROR(VLOOKUP(S4637,'Lookup '!B:D,3,FALSE)," ")</f>
        <v xml:space="preserve"> </v>
      </c>
      <c r="V4637" s="9" t="str">
        <f t="shared" si="411"/>
        <v>G</v>
      </c>
    </row>
    <row r="4638" spans="3:22" x14ac:dyDescent="0.25">
      <c r="C4638">
        <v>2018</v>
      </c>
      <c r="D4638" t="s">
        <v>1207</v>
      </c>
      <c r="J4638" t="s">
        <v>683</v>
      </c>
      <c r="K4638" t="s">
        <v>4374</v>
      </c>
      <c r="L4638" t="s">
        <v>3346</v>
      </c>
      <c r="M4638" t="s">
        <v>357</v>
      </c>
      <c r="N4638" t="s">
        <v>443</v>
      </c>
      <c r="O4638" t="s">
        <v>388</v>
      </c>
      <c r="P4638">
        <f>$S$1-1995</f>
        <v>25</v>
      </c>
      <c r="Q4638">
        <v>1</v>
      </c>
      <c r="R4638" s="4"/>
      <c r="S4638" s="9" t="str">
        <f t="shared" si="409"/>
        <v>Deichmann, Greg</v>
      </c>
      <c r="T4638" s="9" t="str">
        <f t="shared" si="410"/>
        <v>Bowman Draft     Pros</v>
      </c>
      <c r="U4638" s="9" t="str">
        <f>IFERROR(VLOOKUP(S4638,'Lookup '!B:D,3,FALSE)," ")</f>
        <v xml:space="preserve"> </v>
      </c>
      <c r="V4638" s="9" t="str">
        <f t="shared" si="411"/>
        <v>G</v>
      </c>
    </row>
    <row r="4639" spans="3:22" x14ac:dyDescent="0.25">
      <c r="C4639">
        <v>2018</v>
      </c>
      <c r="D4639" t="s">
        <v>1207</v>
      </c>
      <c r="J4639" t="s">
        <v>4436</v>
      </c>
      <c r="K4639" t="s">
        <v>4375</v>
      </c>
      <c r="L4639" t="s">
        <v>4568</v>
      </c>
      <c r="M4639" t="s">
        <v>1086</v>
      </c>
      <c r="N4639" t="s">
        <v>405</v>
      </c>
      <c r="O4639" t="s">
        <v>382</v>
      </c>
      <c r="P4639">
        <f>$S$1-1997</f>
        <v>23</v>
      </c>
      <c r="Q4639">
        <v>1</v>
      </c>
      <c r="R4639" s="4"/>
      <c r="S4639" s="9" t="str">
        <f t="shared" si="409"/>
        <v>Hjelle, Sean</v>
      </c>
      <c r="T4639" s="9" t="str">
        <f t="shared" si="410"/>
        <v>Bowman Draft     1stBow</v>
      </c>
      <c r="U4639" s="9" t="str">
        <f>IFERROR(VLOOKUP(S4639,'Lookup '!B:D,3,FALSE)," ")</f>
        <v xml:space="preserve"> </v>
      </c>
      <c r="V4639" s="9" t="str">
        <f t="shared" si="411"/>
        <v>G</v>
      </c>
    </row>
    <row r="4640" spans="3:22" x14ac:dyDescent="0.25">
      <c r="C4640">
        <v>2018</v>
      </c>
      <c r="D4640" t="s">
        <v>1207</v>
      </c>
      <c r="J4640" t="s">
        <v>4436</v>
      </c>
      <c r="K4640" t="s">
        <v>4376</v>
      </c>
      <c r="L4640" t="s">
        <v>4569</v>
      </c>
      <c r="M4640" t="s">
        <v>4570</v>
      </c>
      <c r="N4640" t="s">
        <v>549</v>
      </c>
      <c r="O4640" t="s">
        <v>398</v>
      </c>
      <c r="P4640">
        <f>$S$1-2000</f>
        <v>20</v>
      </c>
      <c r="Q4640">
        <v>1</v>
      </c>
      <c r="R4640" s="4"/>
      <c r="S4640" s="9" t="str">
        <f t="shared" si="409"/>
        <v>Irizarry, Kenen</v>
      </c>
      <c r="T4640" s="9" t="str">
        <f t="shared" si="410"/>
        <v>Bowman Draft     1stBow</v>
      </c>
      <c r="U4640" s="9" t="str">
        <f>IFERROR(VLOOKUP(S4640,'Lookup '!B:D,3,FALSE)," ")</f>
        <v xml:space="preserve"> </v>
      </c>
      <c r="V4640" s="9" t="str">
        <f t="shared" si="411"/>
        <v>G</v>
      </c>
    </row>
    <row r="4641" spans="3:22" x14ac:dyDescent="0.25">
      <c r="C4641">
        <v>2018</v>
      </c>
      <c r="D4641" t="s">
        <v>1207</v>
      </c>
      <c r="J4641" t="s">
        <v>4436</v>
      </c>
      <c r="K4641" t="s">
        <v>4377</v>
      </c>
      <c r="L4641" t="s">
        <v>4571</v>
      </c>
      <c r="M4641" t="s">
        <v>865</v>
      </c>
      <c r="N4641" t="s">
        <v>443</v>
      </c>
      <c r="O4641" t="s">
        <v>388</v>
      </c>
      <c r="P4641">
        <f>$S$1-1996</f>
        <v>24</v>
      </c>
      <c r="Q4641">
        <v>1</v>
      </c>
      <c r="R4641" s="4"/>
      <c r="S4641" s="9" t="str">
        <f t="shared" si="409"/>
        <v>Rivas, Alfonso</v>
      </c>
      <c r="T4641" s="9" t="str">
        <f t="shared" si="410"/>
        <v>Bowman Draft     1stBow</v>
      </c>
      <c r="U4641" s="9" t="str">
        <f>IFERROR(VLOOKUP(S4641,'Lookup '!B:D,3,FALSE)," ")</f>
        <v xml:space="preserve"> </v>
      </c>
      <c r="V4641" s="9" t="str">
        <f t="shared" si="411"/>
        <v>G</v>
      </c>
    </row>
    <row r="4642" spans="3:22" x14ac:dyDescent="0.25">
      <c r="C4642">
        <v>2018</v>
      </c>
      <c r="D4642" t="s">
        <v>1207</v>
      </c>
      <c r="J4642" t="s">
        <v>4436</v>
      </c>
      <c r="K4642" t="s">
        <v>4378</v>
      </c>
      <c r="L4642" t="s">
        <v>4572</v>
      </c>
      <c r="M4642" t="s">
        <v>985</v>
      </c>
      <c r="N4642" t="s">
        <v>463</v>
      </c>
      <c r="O4642" t="s">
        <v>382</v>
      </c>
      <c r="P4642">
        <f>$S$1-1996</f>
        <v>24</v>
      </c>
      <c r="Q4642">
        <v>1</v>
      </c>
      <c r="R4642" s="4"/>
      <c r="S4642" s="9" t="str">
        <f t="shared" si="409"/>
        <v>Lynch, Daniel</v>
      </c>
      <c r="T4642" s="9" t="str">
        <f t="shared" si="410"/>
        <v>Bowman Draft     1stBow</v>
      </c>
      <c r="U4642" s="9" t="str">
        <f>IFERROR(VLOOKUP(S4642,'Lookup '!B:D,3,FALSE)," ")</f>
        <v xml:space="preserve"> </v>
      </c>
      <c r="V4642" s="9" t="str">
        <f t="shared" si="411"/>
        <v>G</v>
      </c>
    </row>
    <row r="4643" spans="3:22" x14ac:dyDescent="0.25">
      <c r="C4643">
        <v>2018</v>
      </c>
      <c r="D4643" t="s">
        <v>1207</v>
      </c>
      <c r="J4643" t="s">
        <v>4436</v>
      </c>
      <c r="K4643" t="s">
        <v>4379</v>
      </c>
      <c r="L4643" t="s">
        <v>4573</v>
      </c>
      <c r="M4643" t="s">
        <v>617</v>
      </c>
      <c r="N4643" t="s">
        <v>1037</v>
      </c>
      <c r="O4643" t="s">
        <v>382</v>
      </c>
      <c r="P4643">
        <f>$S$1-1996</f>
        <v>24</v>
      </c>
      <c r="Q4643">
        <v>1</v>
      </c>
      <c r="R4643" s="4"/>
      <c r="S4643" s="9" t="str">
        <f t="shared" si="409"/>
        <v>Mercer, Matt</v>
      </c>
      <c r="T4643" s="9" t="str">
        <f t="shared" si="410"/>
        <v>Bowman Draft     1stBow</v>
      </c>
      <c r="U4643" s="9" t="str">
        <f>IFERROR(VLOOKUP(S4643,'Lookup '!B:D,3,FALSE)," ")</f>
        <v xml:space="preserve"> </v>
      </c>
      <c r="V4643" s="9" t="str">
        <f t="shared" si="411"/>
        <v>G</v>
      </c>
    </row>
    <row r="4644" spans="3:22" x14ac:dyDescent="0.25">
      <c r="C4644">
        <v>2018</v>
      </c>
      <c r="D4644" t="s">
        <v>1207</v>
      </c>
      <c r="J4644" t="s">
        <v>4436</v>
      </c>
      <c r="K4644" t="s">
        <v>4380</v>
      </c>
      <c r="L4644" t="s">
        <v>4574</v>
      </c>
      <c r="M4644" t="s">
        <v>1086</v>
      </c>
      <c r="N4644" t="s">
        <v>446</v>
      </c>
      <c r="O4644" t="s">
        <v>398</v>
      </c>
      <c r="P4644">
        <f>$S$1-1999</f>
        <v>21</v>
      </c>
      <c r="Q4644">
        <v>1</v>
      </c>
      <c r="R4644" s="4"/>
      <c r="S4644" s="9" t="str">
        <f t="shared" si="409"/>
        <v>Guilbe, Sean</v>
      </c>
      <c r="T4644" s="9" t="str">
        <f t="shared" si="410"/>
        <v>Bowman Draft     1stBow</v>
      </c>
      <c r="U4644" s="9" t="str">
        <f>IFERROR(VLOOKUP(S4644,'Lookup '!B:D,3,FALSE)," ")</f>
        <v xml:space="preserve"> </v>
      </c>
      <c r="V4644" s="9" t="str">
        <f t="shared" si="411"/>
        <v>G</v>
      </c>
    </row>
    <row r="4645" spans="3:22" x14ac:dyDescent="0.25">
      <c r="C4645">
        <v>2018</v>
      </c>
      <c r="D4645" t="s">
        <v>1207</v>
      </c>
      <c r="J4645" t="s">
        <v>683</v>
      </c>
      <c r="K4645" t="s">
        <v>4381</v>
      </c>
      <c r="L4645" t="s">
        <v>2167</v>
      </c>
      <c r="M4645" t="s">
        <v>617</v>
      </c>
      <c r="N4645" t="s">
        <v>387</v>
      </c>
      <c r="O4645" t="s">
        <v>382</v>
      </c>
      <c r="P4645">
        <f>$S$1-1998</f>
        <v>22</v>
      </c>
      <c r="Q4645">
        <v>1</v>
      </c>
      <c r="R4645" s="4"/>
      <c r="S4645" s="9" t="str">
        <f t="shared" si="409"/>
        <v>Manning, Matt</v>
      </c>
      <c r="T4645" s="9" t="str">
        <f t="shared" si="410"/>
        <v>Bowman Draft     Pros</v>
      </c>
      <c r="U4645" s="9" t="str">
        <f>IFERROR(VLOOKUP(S4645,'Lookup '!B:D,3,FALSE)," ")</f>
        <v xml:space="preserve"> </v>
      </c>
      <c r="V4645" s="9" t="str">
        <f t="shared" si="411"/>
        <v>G</v>
      </c>
    </row>
    <row r="4646" spans="3:22" x14ac:dyDescent="0.25">
      <c r="C4646">
        <v>2018</v>
      </c>
      <c r="D4646" t="s">
        <v>1207</v>
      </c>
      <c r="J4646" t="s">
        <v>683</v>
      </c>
      <c r="K4646" t="s">
        <v>4382</v>
      </c>
      <c r="L4646" t="s">
        <v>4575</v>
      </c>
      <c r="M4646" t="s">
        <v>1855</v>
      </c>
      <c r="N4646" t="s">
        <v>465</v>
      </c>
      <c r="O4646" t="s">
        <v>382</v>
      </c>
      <c r="P4646">
        <f>$S$1-1994</f>
        <v>26</v>
      </c>
      <c r="Q4646">
        <v>1</v>
      </c>
      <c r="R4646" s="4"/>
      <c r="S4646" s="9" t="str">
        <f t="shared" si="409"/>
        <v>Hansen, Alec</v>
      </c>
      <c r="T4646" s="9" t="str">
        <f t="shared" si="410"/>
        <v>Bowman Draft     Pros</v>
      </c>
      <c r="U4646" s="9" t="str">
        <f>IFERROR(VLOOKUP(S4646,'Lookup '!B:D,3,FALSE)," ")</f>
        <v xml:space="preserve"> </v>
      </c>
      <c r="V4646" s="9" t="str">
        <f t="shared" si="411"/>
        <v>G</v>
      </c>
    </row>
    <row r="4647" spans="3:22" x14ac:dyDescent="0.25">
      <c r="C4647">
        <v>2018</v>
      </c>
      <c r="D4647" t="s">
        <v>1207</v>
      </c>
      <c r="J4647" t="s">
        <v>4436</v>
      </c>
      <c r="K4647" t="s">
        <v>4383</v>
      </c>
      <c r="L4647" t="s">
        <v>4576</v>
      </c>
      <c r="M4647" t="s">
        <v>494</v>
      </c>
      <c r="N4647" t="s">
        <v>1037</v>
      </c>
      <c r="O4647" t="s">
        <v>382</v>
      </c>
      <c r="P4647">
        <f>$S$1-1996</f>
        <v>24</v>
      </c>
      <c r="Q4647">
        <v>1</v>
      </c>
      <c r="R4647" s="4"/>
      <c r="S4647" s="9" t="str">
        <f t="shared" si="409"/>
        <v>Goddard, Jackson</v>
      </c>
      <c r="T4647" s="9" t="str">
        <f t="shared" si="410"/>
        <v>Bowman Draft     1stBow</v>
      </c>
      <c r="U4647" s="9" t="str">
        <f>IFERROR(VLOOKUP(S4647,'Lookup '!B:D,3,FALSE)," ")</f>
        <v xml:space="preserve"> </v>
      </c>
      <c r="V4647" s="9" t="str">
        <f t="shared" si="411"/>
        <v>G</v>
      </c>
    </row>
    <row r="4648" spans="3:22" x14ac:dyDescent="0.25">
      <c r="C4648">
        <v>2018</v>
      </c>
      <c r="D4648" t="s">
        <v>1207</v>
      </c>
      <c r="J4648" t="s">
        <v>683</v>
      </c>
      <c r="K4648" t="s">
        <v>4384</v>
      </c>
      <c r="L4648" t="s">
        <v>3132</v>
      </c>
      <c r="M4648" t="s">
        <v>1297</v>
      </c>
      <c r="N4648" t="s">
        <v>443</v>
      </c>
      <c r="O4648" t="s">
        <v>382</v>
      </c>
      <c r="P4648">
        <f>$S$1-1997</f>
        <v>23</v>
      </c>
      <c r="Q4648">
        <v>1</v>
      </c>
      <c r="R4648" s="4"/>
      <c r="S4648" s="9" t="str">
        <f t="shared" si="409"/>
        <v>Luzardo, Jesus</v>
      </c>
      <c r="T4648" s="9" t="str">
        <f t="shared" si="410"/>
        <v>Bowman Draft     Pros</v>
      </c>
      <c r="U4648" s="9" t="str">
        <f>IFERROR(VLOOKUP(S4648,'Lookup '!B:D,3,FALSE)," ")</f>
        <v xml:space="preserve"> </v>
      </c>
      <c r="V4648" s="9" t="str">
        <f t="shared" si="411"/>
        <v>G</v>
      </c>
    </row>
    <row r="4649" spans="3:22" x14ac:dyDescent="0.25">
      <c r="C4649">
        <v>2018</v>
      </c>
      <c r="D4649" t="s">
        <v>1207</v>
      </c>
      <c r="J4649" t="s">
        <v>4436</v>
      </c>
      <c r="K4649" t="s">
        <v>4385</v>
      </c>
      <c r="L4649" t="s">
        <v>976</v>
      </c>
      <c r="M4649" t="s">
        <v>1028</v>
      </c>
      <c r="N4649" t="s">
        <v>391</v>
      </c>
      <c r="O4649" t="s">
        <v>398</v>
      </c>
      <c r="P4649">
        <f>$S$1-1997</f>
        <v>23</v>
      </c>
      <c r="Q4649">
        <v>1</v>
      </c>
      <c r="R4649" s="4"/>
      <c r="S4649" s="9" t="str">
        <f t="shared" si="409"/>
        <v>Dunn, Nick</v>
      </c>
      <c r="T4649" s="9" t="str">
        <f t="shared" si="410"/>
        <v>Bowman Draft     1stBow</v>
      </c>
      <c r="U4649" s="9" t="str">
        <f>IFERROR(VLOOKUP(S4649,'Lookup '!B:D,3,FALSE)," ")</f>
        <v xml:space="preserve"> </v>
      </c>
      <c r="V4649" s="9" t="str">
        <f t="shared" si="411"/>
        <v>G</v>
      </c>
    </row>
    <row r="4650" spans="3:22" x14ac:dyDescent="0.25">
      <c r="C4650">
        <v>2018</v>
      </c>
      <c r="D4650" t="s">
        <v>1207</v>
      </c>
      <c r="J4650" t="s">
        <v>683</v>
      </c>
      <c r="K4650" t="s">
        <v>4386</v>
      </c>
      <c r="L4650" t="s">
        <v>1385</v>
      </c>
      <c r="M4650" t="s">
        <v>3351</v>
      </c>
      <c r="N4650" t="s">
        <v>446</v>
      </c>
      <c r="O4650" t="s">
        <v>382</v>
      </c>
      <c r="P4650">
        <f>$S$1-1999</f>
        <v>21</v>
      </c>
      <c r="Q4650">
        <v>1</v>
      </c>
      <c r="R4650" s="4"/>
      <c r="S4650" s="9" t="str">
        <f t="shared" si="409"/>
        <v>Gore, MacKenzie</v>
      </c>
      <c r="T4650" s="9" t="str">
        <f t="shared" si="410"/>
        <v>Bowman Draft     Pros</v>
      </c>
      <c r="U4650" s="9" t="str">
        <f>IFERROR(VLOOKUP(S4650,'Lookup '!B:D,3,FALSE)," ")</f>
        <v xml:space="preserve"> </v>
      </c>
      <c r="V4650" s="9" t="str">
        <f t="shared" si="411"/>
        <v>G</v>
      </c>
    </row>
    <row r="4651" spans="3:22" x14ac:dyDescent="0.25">
      <c r="C4651">
        <v>2018</v>
      </c>
      <c r="D4651" t="s">
        <v>1207</v>
      </c>
      <c r="J4651" t="s">
        <v>683</v>
      </c>
      <c r="K4651" t="s">
        <v>4387</v>
      </c>
      <c r="L4651" t="s">
        <v>4577</v>
      </c>
      <c r="M4651" t="s">
        <v>772</v>
      </c>
      <c r="N4651" t="s">
        <v>433</v>
      </c>
      <c r="O4651" t="s">
        <v>480</v>
      </c>
      <c r="P4651">
        <f>$S$1-1998</f>
        <v>22</v>
      </c>
      <c r="Q4651">
        <v>1</v>
      </c>
      <c r="R4651" s="4"/>
      <c r="S4651" s="9" t="str">
        <f t="shared" si="409"/>
        <v>Downs, Jeter</v>
      </c>
      <c r="T4651" s="9" t="str">
        <f t="shared" si="410"/>
        <v>Bowman Draft     Pros</v>
      </c>
      <c r="U4651" s="9" t="str">
        <f>IFERROR(VLOOKUP(S4651,'Lookup '!B:D,3,FALSE)," ")</f>
        <v xml:space="preserve"> </v>
      </c>
      <c r="V4651" s="9" t="str">
        <f t="shared" si="411"/>
        <v>G</v>
      </c>
    </row>
    <row r="4652" spans="3:22" x14ac:dyDescent="0.25">
      <c r="C4652">
        <v>2018</v>
      </c>
      <c r="D4652" t="s">
        <v>1207</v>
      </c>
      <c r="J4652" t="s">
        <v>4436</v>
      </c>
      <c r="K4652" t="s">
        <v>4388</v>
      </c>
      <c r="L4652" t="s">
        <v>4578</v>
      </c>
      <c r="M4652" t="s">
        <v>1395</v>
      </c>
      <c r="N4652" t="s">
        <v>837</v>
      </c>
      <c r="O4652" t="s">
        <v>388</v>
      </c>
      <c r="P4652">
        <f>$S$1-1996</f>
        <v>24</v>
      </c>
      <c r="Q4652">
        <v>1</v>
      </c>
      <c r="R4652" s="4"/>
      <c r="S4652" s="9" t="str">
        <f t="shared" si="409"/>
        <v>Witherspoon, Grant</v>
      </c>
      <c r="T4652" s="9" t="str">
        <f t="shared" si="410"/>
        <v>Bowman Draft     1stBow</v>
      </c>
      <c r="U4652" s="9" t="str">
        <f>IFERROR(VLOOKUP(S4652,'Lookup '!B:D,3,FALSE)," ")</f>
        <v xml:space="preserve"> </v>
      </c>
      <c r="V4652" s="9" t="str">
        <f t="shared" si="411"/>
        <v>G</v>
      </c>
    </row>
    <row r="4653" spans="3:22" x14ac:dyDescent="0.25">
      <c r="C4653">
        <v>2018</v>
      </c>
      <c r="D4653" t="s">
        <v>1207</v>
      </c>
      <c r="J4653" t="s">
        <v>4436</v>
      </c>
      <c r="K4653" t="s">
        <v>4389</v>
      </c>
      <c r="L4653" t="s">
        <v>4579</v>
      </c>
      <c r="M4653" t="s">
        <v>4567</v>
      </c>
      <c r="N4653" t="s">
        <v>556</v>
      </c>
      <c r="O4653" t="s">
        <v>388</v>
      </c>
      <c r="P4653">
        <f>$S$1-1997</f>
        <v>23</v>
      </c>
      <c r="Q4653">
        <v>1</v>
      </c>
      <c r="R4653" s="4"/>
      <c r="S4653" s="9" t="str">
        <f t="shared" si="409"/>
        <v>Conine, Griffin</v>
      </c>
      <c r="T4653" s="9" t="str">
        <f t="shared" si="410"/>
        <v>Bowman Draft     1stBow</v>
      </c>
      <c r="U4653" s="9" t="str">
        <f>IFERROR(VLOOKUP(S4653,'Lookup '!B:D,3,FALSE)," ")</f>
        <v xml:space="preserve"> </v>
      </c>
      <c r="V4653" s="9" t="str">
        <f t="shared" si="411"/>
        <v>G</v>
      </c>
    </row>
    <row r="4654" spans="3:22" x14ac:dyDescent="0.25">
      <c r="C4654">
        <v>2018</v>
      </c>
      <c r="D4654" t="s">
        <v>1207</v>
      </c>
      <c r="J4654" t="s">
        <v>4436</v>
      </c>
      <c r="K4654" t="s">
        <v>4390</v>
      </c>
      <c r="L4654" t="s">
        <v>4580</v>
      </c>
      <c r="M4654" t="s">
        <v>968</v>
      </c>
      <c r="N4654" t="s">
        <v>430</v>
      </c>
      <c r="O4654" t="s">
        <v>382</v>
      </c>
      <c r="P4654">
        <f>$S$1-1997</f>
        <v>23</v>
      </c>
      <c r="Q4654">
        <v>1</v>
      </c>
      <c r="R4654" s="4"/>
      <c r="S4654" s="9" t="str">
        <f t="shared" si="409"/>
        <v>Hill, Adam</v>
      </c>
      <c r="T4654" s="9" t="str">
        <f t="shared" si="410"/>
        <v>Bowman Draft     1stBow</v>
      </c>
      <c r="U4654" s="9" t="str">
        <f>IFERROR(VLOOKUP(S4654,'Lookup '!B:D,3,FALSE)," ")</f>
        <v xml:space="preserve"> </v>
      </c>
      <c r="V4654" s="9" t="str">
        <f t="shared" si="411"/>
        <v>G</v>
      </c>
    </row>
    <row r="4655" spans="3:22" x14ac:dyDescent="0.25">
      <c r="C4655">
        <v>2018</v>
      </c>
      <c r="D4655" t="s">
        <v>1207</v>
      </c>
      <c r="J4655" t="s">
        <v>4436</v>
      </c>
      <c r="K4655" t="s">
        <v>4391</v>
      </c>
      <c r="L4655" t="s">
        <v>704</v>
      </c>
      <c r="M4655" t="s">
        <v>4581</v>
      </c>
      <c r="N4655" t="s">
        <v>1037</v>
      </c>
      <c r="O4655" t="s">
        <v>388</v>
      </c>
      <c r="P4655">
        <f>$S$1-2000</f>
        <v>20</v>
      </c>
      <c r="Q4655">
        <v>1</v>
      </c>
      <c r="R4655" s="4"/>
      <c r="S4655" s="9" t="str">
        <f t="shared" si="409"/>
        <v>Thomas, Alek</v>
      </c>
      <c r="T4655" s="9" t="str">
        <f t="shared" si="410"/>
        <v>Bowman Draft     1stBow</v>
      </c>
      <c r="U4655" s="9" t="str">
        <f>IFERROR(VLOOKUP(S4655,'Lookup '!B:D,3,FALSE)," ")</f>
        <v xml:space="preserve"> </v>
      </c>
      <c r="V4655" s="9" t="str">
        <f t="shared" si="411"/>
        <v>G</v>
      </c>
    </row>
    <row r="4656" spans="3:22" x14ac:dyDescent="0.25">
      <c r="C4656">
        <v>2018</v>
      </c>
      <c r="D4656" t="s">
        <v>1207</v>
      </c>
      <c r="J4656" t="s">
        <v>4436</v>
      </c>
      <c r="K4656" t="s">
        <v>4392</v>
      </c>
      <c r="L4656" t="s">
        <v>435</v>
      </c>
      <c r="M4656" t="s">
        <v>1256</v>
      </c>
      <c r="N4656" t="s">
        <v>837</v>
      </c>
      <c r="O4656" t="s">
        <v>480</v>
      </c>
      <c r="P4656">
        <f>$S$1-1997</f>
        <v>23</v>
      </c>
      <c r="Q4656">
        <v>1</v>
      </c>
      <c r="R4656" s="4"/>
      <c r="S4656" s="9" t="str">
        <f t="shared" si="409"/>
        <v>Frank, Tyler</v>
      </c>
      <c r="T4656" s="9" t="str">
        <f t="shared" si="410"/>
        <v>Bowman Draft     1stBow</v>
      </c>
      <c r="U4656" s="9" t="str">
        <f>IFERROR(VLOOKUP(S4656,'Lookup '!B:D,3,FALSE)," ")</f>
        <v xml:space="preserve"> </v>
      </c>
      <c r="V4656" s="9" t="str">
        <f t="shared" si="411"/>
        <v>G</v>
      </c>
    </row>
    <row r="4657" spans="3:22" x14ac:dyDescent="0.25">
      <c r="C4657">
        <v>2018</v>
      </c>
      <c r="D4657" t="s">
        <v>1207</v>
      </c>
      <c r="J4657" t="s">
        <v>4436</v>
      </c>
      <c r="K4657" t="s">
        <v>4393</v>
      </c>
      <c r="L4657" t="s">
        <v>4582</v>
      </c>
      <c r="M4657" t="s">
        <v>1086</v>
      </c>
      <c r="N4657" t="s">
        <v>556</v>
      </c>
      <c r="O4657" t="s">
        <v>382</v>
      </c>
      <c r="P4657">
        <f>$S$1-1997</f>
        <v>23</v>
      </c>
      <c r="Q4657">
        <v>1</v>
      </c>
      <c r="R4657" s="4"/>
      <c r="S4657" s="9" t="str">
        <f t="shared" si="409"/>
        <v>Wymer, Sean</v>
      </c>
      <c r="T4657" s="9" t="str">
        <f t="shared" si="410"/>
        <v>Bowman Draft     1stBow</v>
      </c>
      <c r="U4657" s="9" t="str">
        <f>IFERROR(VLOOKUP(S4657,'Lookup '!B:D,3,FALSE)," ")</f>
        <v xml:space="preserve"> </v>
      </c>
      <c r="V4657" s="9" t="str">
        <f t="shared" si="411"/>
        <v>G</v>
      </c>
    </row>
    <row r="4658" spans="3:22" x14ac:dyDescent="0.25">
      <c r="C4658">
        <v>2018</v>
      </c>
      <c r="D4658" t="s">
        <v>1207</v>
      </c>
      <c r="J4658" t="s">
        <v>4436</v>
      </c>
      <c r="K4658" t="s">
        <v>4394</v>
      </c>
      <c r="L4658" t="s">
        <v>836</v>
      </c>
      <c r="M4658" t="s">
        <v>4583</v>
      </c>
      <c r="N4658" t="s">
        <v>782</v>
      </c>
      <c r="O4658" t="s">
        <v>388</v>
      </c>
      <c r="P4658">
        <f>$S$1-1999</f>
        <v>21</v>
      </c>
      <c r="Q4658">
        <v>1</v>
      </c>
      <c r="R4658" s="4"/>
      <c r="S4658" s="9" t="str">
        <f t="shared" si="409"/>
        <v>Scott, Connor</v>
      </c>
      <c r="T4658" s="9" t="str">
        <f t="shared" si="410"/>
        <v>Bowman Draft     1stBow</v>
      </c>
      <c r="U4658" s="9" t="str">
        <f>IFERROR(VLOOKUP(S4658,'Lookup '!B:D,3,FALSE)," ")</f>
        <v xml:space="preserve"> </v>
      </c>
      <c r="V4658" s="9" t="str">
        <f t="shared" si="411"/>
        <v>G</v>
      </c>
    </row>
    <row r="4659" spans="3:22" x14ac:dyDescent="0.25">
      <c r="C4659">
        <v>2018</v>
      </c>
      <c r="D4659" t="s">
        <v>1207</v>
      </c>
      <c r="J4659" t="s">
        <v>4436</v>
      </c>
      <c r="K4659" t="s">
        <v>4395</v>
      </c>
      <c r="L4659" t="s">
        <v>1655</v>
      </c>
      <c r="M4659" t="s">
        <v>4584</v>
      </c>
      <c r="N4659" t="s">
        <v>549</v>
      </c>
      <c r="O4659" t="s">
        <v>382</v>
      </c>
      <c r="P4659">
        <f>$S$1-1999</f>
        <v>21</v>
      </c>
      <c r="Q4659">
        <v>1</v>
      </c>
      <c r="R4659" s="4"/>
      <c r="S4659" s="9" t="str">
        <f t="shared" si="409"/>
        <v>White, Owen</v>
      </c>
      <c r="T4659" s="9" t="str">
        <f t="shared" si="410"/>
        <v>Bowman Draft     1stBow</v>
      </c>
      <c r="U4659" s="9" t="str">
        <f>IFERROR(VLOOKUP(S4659,'Lookup '!B:D,3,FALSE)," ")</f>
        <v xml:space="preserve"> </v>
      </c>
      <c r="V4659" s="9" t="str">
        <f t="shared" si="411"/>
        <v>G</v>
      </c>
    </row>
    <row r="4660" spans="3:22" x14ac:dyDescent="0.25">
      <c r="C4660">
        <v>2018</v>
      </c>
      <c r="D4660" t="s">
        <v>1207</v>
      </c>
      <c r="J4660" t="s">
        <v>4436</v>
      </c>
      <c r="K4660" t="s">
        <v>4396</v>
      </c>
      <c r="L4660" t="s">
        <v>4585</v>
      </c>
      <c r="M4660" t="s">
        <v>1783</v>
      </c>
      <c r="N4660" t="s">
        <v>443</v>
      </c>
      <c r="O4660" t="s">
        <v>388</v>
      </c>
      <c r="P4660">
        <f>$S$1-1997</f>
        <v>23</v>
      </c>
      <c r="Q4660">
        <v>1</v>
      </c>
      <c r="R4660" s="4"/>
      <c r="S4660" s="9" t="str">
        <f t="shared" si="409"/>
        <v>Hannah, Jameson</v>
      </c>
      <c r="T4660" s="9" t="str">
        <f t="shared" si="410"/>
        <v>Bowman Draft     1stBow</v>
      </c>
      <c r="U4660" s="9" t="str">
        <f>IFERROR(VLOOKUP(S4660,'Lookup '!B:D,3,FALSE)," ")</f>
        <v xml:space="preserve"> </v>
      </c>
      <c r="V4660" s="9" t="str">
        <f t="shared" si="411"/>
        <v>G</v>
      </c>
    </row>
    <row r="4661" spans="3:22" x14ac:dyDescent="0.25">
      <c r="C4661">
        <v>2018</v>
      </c>
      <c r="D4661" t="s">
        <v>1207</v>
      </c>
      <c r="J4661" t="s">
        <v>4436</v>
      </c>
      <c r="K4661" t="s">
        <v>4397</v>
      </c>
      <c r="L4661" t="s">
        <v>4586</v>
      </c>
      <c r="M4661" t="s">
        <v>370</v>
      </c>
      <c r="N4661" t="s">
        <v>433</v>
      </c>
      <c r="O4661" t="s">
        <v>388</v>
      </c>
      <c r="P4661">
        <f>$S$1-1999</f>
        <v>21</v>
      </c>
      <c r="Q4661">
        <v>1</v>
      </c>
      <c r="R4661" s="4"/>
      <c r="S4661" s="9" t="str">
        <f t="shared" si="409"/>
        <v>Siani, Mike</v>
      </c>
      <c r="T4661" s="9" t="str">
        <f t="shared" si="410"/>
        <v>Bowman Draft     1stBow</v>
      </c>
      <c r="U4661" s="9" t="str">
        <f>IFERROR(VLOOKUP(S4661,'Lookup '!B:D,3,FALSE)," ")</f>
        <v xml:space="preserve"> </v>
      </c>
      <c r="V4661" s="9" t="str">
        <f t="shared" si="411"/>
        <v>G</v>
      </c>
    </row>
    <row r="4662" spans="3:22" x14ac:dyDescent="0.25">
      <c r="C4662">
        <v>2018</v>
      </c>
      <c r="D4662" t="s">
        <v>1207</v>
      </c>
      <c r="J4662" t="s">
        <v>683</v>
      </c>
      <c r="K4662" t="s">
        <v>4398</v>
      </c>
      <c r="L4662" t="s">
        <v>2162</v>
      </c>
      <c r="M4662" t="s">
        <v>2163</v>
      </c>
      <c r="N4662" t="s">
        <v>554</v>
      </c>
      <c r="O4662" t="s">
        <v>382</v>
      </c>
      <c r="P4662">
        <f>$S$1-1997</f>
        <v>23</v>
      </c>
      <c r="Q4662">
        <v>1</v>
      </c>
      <c r="R4662" s="4"/>
      <c r="S4662" s="9" t="str">
        <f t="shared" si="409"/>
        <v>McKenzie, Triston</v>
      </c>
      <c r="T4662" s="9" t="str">
        <f t="shared" si="410"/>
        <v>Bowman Draft     Pros</v>
      </c>
      <c r="U4662" s="9" t="str">
        <f>IFERROR(VLOOKUP(S4662,'Lookup '!B:D,3,FALSE)," ")</f>
        <v xml:space="preserve"> </v>
      </c>
      <c r="V4662" s="9" t="str">
        <f t="shared" si="411"/>
        <v>G</v>
      </c>
    </row>
    <row r="4663" spans="3:22" x14ac:dyDescent="0.25">
      <c r="C4663">
        <v>2018</v>
      </c>
      <c r="D4663" t="s">
        <v>1207</v>
      </c>
      <c r="J4663" t="s">
        <v>683</v>
      </c>
      <c r="K4663" t="s">
        <v>4399</v>
      </c>
      <c r="L4663" t="s">
        <v>1371</v>
      </c>
      <c r="M4663" t="s">
        <v>2961</v>
      </c>
      <c r="N4663" t="s">
        <v>554</v>
      </c>
      <c r="O4663" t="s">
        <v>424</v>
      </c>
      <c r="P4663">
        <f>$S$1-1996</f>
        <v>24</v>
      </c>
      <c r="Q4663">
        <v>1</v>
      </c>
      <c r="R4663" s="4"/>
      <c r="S4663" s="9" t="str">
        <f t="shared" si="409"/>
        <v>Bradley, Bobby</v>
      </c>
      <c r="T4663" s="9" t="str">
        <f t="shared" si="410"/>
        <v>Bowman Draft     Pros</v>
      </c>
      <c r="U4663" s="9" t="str">
        <f>IFERROR(VLOOKUP(S4663,'Lookup '!B:D,3,FALSE)," ")</f>
        <v xml:space="preserve"> </v>
      </c>
      <c r="V4663" s="9" t="str">
        <f t="shared" si="411"/>
        <v>G</v>
      </c>
    </row>
    <row r="4664" spans="3:22" x14ac:dyDescent="0.25">
      <c r="C4664">
        <v>2018</v>
      </c>
      <c r="D4664" t="s">
        <v>1207</v>
      </c>
      <c r="J4664" t="s">
        <v>4436</v>
      </c>
      <c r="K4664" t="s">
        <v>4400</v>
      </c>
      <c r="L4664" t="s">
        <v>4587</v>
      </c>
      <c r="M4664" t="s">
        <v>1442</v>
      </c>
      <c r="N4664" t="s">
        <v>966</v>
      </c>
      <c r="O4664" t="s">
        <v>382</v>
      </c>
      <c r="P4664">
        <f>$S$1-1999</f>
        <v>21</v>
      </c>
      <c r="Q4664">
        <v>1</v>
      </c>
      <c r="R4664" s="4"/>
      <c r="S4664" s="9" t="str">
        <f t="shared" si="409"/>
        <v>Denaburg, Mason</v>
      </c>
      <c r="T4664" s="9" t="str">
        <f t="shared" si="410"/>
        <v>Bowman Draft     1stBow</v>
      </c>
      <c r="U4664" s="9" t="str">
        <f>IFERROR(VLOOKUP(S4664,'Lookup '!B:D,3,FALSE)," ")</f>
        <v xml:space="preserve"> </v>
      </c>
      <c r="V4664" s="9" t="str">
        <f t="shared" si="411"/>
        <v>G</v>
      </c>
    </row>
    <row r="4665" spans="3:22" x14ac:dyDescent="0.25">
      <c r="C4665">
        <v>2018</v>
      </c>
      <c r="D4665" t="s">
        <v>1207</v>
      </c>
      <c r="J4665" t="s">
        <v>4436</v>
      </c>
      <c r="K4665" t="s">
        <v>4401</v>
      </c>
      <c r="L4665" t="s">
        <v>4588</v>
      </c>
      <c r="M4665" t="s">
        <v>4589</v>
      </c>
      <c r="N4665" t="s">
        <v>509</v>
      </c>
      <c r="O4665" t="s">
        <v>480</v>
      </c>
      <c r="P4665">
        <f>$S$1-1997</f>
        <v>23</v>
      </c>
      <c r="Q4665">
        <v>1</v>
      </c>
      <c r="R4665" s="4"/>
      <c r="S4665" s="9" t="str">
        <f t="shared" si="409"/>
        <v>Hoerner, Nico</v>
      </c>
      <c r="T4665" s="9" t="str">
        <f t="shared" si="410"/>
        <v>Bowman Draft     1stBow</v>
      </c>
      <c r="U4665" s="9" t="str">
        <f>IFERROR(VLOOKUP(S4665,'Lookup '!B:D,3,FALSE)," ")</f>
        <v xml:space="preserve"> </v>
      </c>
      <c r="V4665" s="9" t="str">
        <f t="shared" si="411"/>
        <v>G</v>
      </c>
    </row>
    <row r="4666" spans="3:22" x14ac:dyDescent="0.25">
      <c r="C4666">
        <v>2018</v>
      </c>
      <c r="D4666" t="s">
        <v>1207</v>
      </c>
      <c r="J4666" t="s">
        <v>683</v>
      </c>
      <c r="K4666" t="s">
        <v>4402</v>
      </c>
      <c r="L4666" t="s">
        <v>2117</v>
      </c>
      <c r="M4666" t="s">
        <v>617</v>
      </c>
      <c r="N4666" t="s">
        <v>417</v>
      </c>
      <c r="O4666" t="s">
        <v>424</v>
      </c>
      <c r="P4666">
        <f>$S$1-1995</f>
        <v>25</v>
      </c>
      <c r="Q4666">
        <v>1</v>
      </c>
      <c r="R4666" s="4"/>
      <c r="S4666" s="9" t="str">
        <f t="shared" si="409"/>
        <v>Thaiss, Matt</v>
      </c>
      <c r="T4666" s="9" t="str">
        <f t="shared" si="410"/>
        <v>Bowman Draft     Pros</v>
      </c>
      <c r="U4666" s="9" t="str">
        <f>IFERROR(VLOOKUP(S4666,'Lookup '!B:D,3,FALSE)," ")</f>
        <v xml:space="preserve"> </v>
      </c>
      <c r="V4666" s="9" t="str">
        <f t="shared" si="411"/>
        <v>G</v>
      </c>
    </row>
    <row r="4667" spans="3:22" x14ac:dyDescent="0.25">
      <c r="C4667">
        <v>2018</v>
      </c>
      <c r="D4667" t="s">
        <v>1207</v>
      </c>
      <c r="J4667" t="s">
        <v>683</v>
      </c>
      <c r="K4667" t="s">
        <v>4403</v>
      </c>
      <c r="L4667" t="s">
        <v>2128</v>
      </c>
      <c r="M4667" t="s">
        <v>415</v>
      </c>
      <c r="N4667" t="s">
        <v>451</v>
      </c>
      <c r="O4667" t="s">
        <v>440</v>
      </c>
      <c r="P4667">
        <f>$S$1-1997</f>
        <v>23</v>
      </c>
      <c r="Q4667">
        <v>1</v>
      </c>
      <c r="R4667" s="4"/>
      <c r="S4667" s="9" t="str">
        <f t="shared" si="409"/>
        <v>Mountcastle, Ryan</v>
      </c>
      <c r="T4667" s="9" t="str">
        <f t="shared" si="410"/>
        <v>Bowman Draft     Pros</v>
      </c>
      <c r="U4667" s="9" t="str">
        <f>IFERROR(VLOOKUP(S4667,'Lookup '!B:D,3,FALSE)," ")</f>
        <v xml:space="preserve"> </v>
      </c>
      <c r="V4667" s="9" t="str">
        <f t="shared" si="411"/>
        <v>G</v>
      </c>
    </row>
    <row r="4668" spans="3:22" x14ac:dyDescent="0.25">
      <c r="C4668">
        <v>2018</v>
      </c>
      <c r="D4668" t="s">
        <v>1207</v>
      </c>
      <c r="J4668" t="s">
        <v>683</v>
      </c>
      <c r="K4668" t="s">
        <v>4404</v>
      </c>
      <c r="L4668" t="s">
        <v>1290</v>
      </c>
      <c r="M4668" t="s">
        <v>2454</v>
      </c>
      <c r="N4668" t="s">
        <v>465</v>
      </c>
      <c r="O4668" t="s">
        <v>388</v>
      </c>
      <c r="P4668">
        <f>$S$1-1996</f>
        <v>24</v>
      </c>
      <c r="Q4668">
        <v>1</v>
      </c>
      <c r="R4668" s="4">
        <v>1</v>
      </c>
      <c r="S4668" s="9" t="str">
        <f t="shared" si="409"/>
        <v>Jimenez, Eloy</v>
      </c>
      <c r="T4668" s="9" t="str">
        <f t="shared" si="410"/>
        <v>Bowman Draft     Pros</v>
      </c>
      <c r="U4668" s="9" t="str">
        <f>IFERROR(VLOOKUP(S4668,'Lookup '!B:D,3,FALSE)," ")</f>
        <v xml:space="preserve"> </v>
      </c>
      <c r="V4668" s="9" t="str">
        <f t="shared" si="411"/>
        <v>E $1</v>
      </c>
    </row>
    <row r="4669" spans="3:22" x14ac:dyDescent="0.25">
      <c r="C4669">
        <v>2018</v>
      </c>
      <c r="D4669" t="s">
        <v>1207</v>
      </c>
      <c r="J4669" t="s">
        <v>683</v>
      </c>
      <c r="K4669" t="s">
        <v>4405</v>
      </c>
      <c r="L4669" t="s">
        <v>1255</v>
      </c>
      <c r="M4669" t="s">
        <v>1337</v>
      </c>
      <c r="N4669" t="s">
        <v>446</v>
      </c>
      <c r="O4669" t="s">
        <v>382</v>
      </c>
      <c r="P4669">
        <f>$S$1-1997</f>
        <v>23</v>
      </c>
      <c r="Q4669">
        <v>1</v>
      </c>
      <c r="R4669" s="4"/>
      <c r="S4669" s="9" t="str">
        <f t="shared" si="409"/>
        <v>Allen, Logan</v>
      </c>
      <c r="T4669" s="9" t="str">
        <f t="shared" si="410"/>
        <v>Bowman Draft     Pros</v>
      </c>
      <c r="U4669" s="9" t="str">
        <f>IFERROR(VLOOKUP(S4669,'Lookup '!B:D,3,FALSE)," ")</f>
        <v xml:space="preserve"> </v>
      </c>
      <c r="V4669" s="9" t="str">
        <f t="shared" si="411"/>
        <v>G</v>
      </c>
    </row>
    <row r="4670" spans="3:22" x14ac:dyDescent="0.25">
      <c r="C4670">
        <v>2018</v>
      </c>
      <c r="D4670" t="s">
        <v>1207</v>
      </c>
      <c r="J4670" t="s">
        <v>683</v>
      </c>
      <c r="K4670" t="s">
        <v>4406</v>
      </c>
      <c r="L4670" t="s">
        <v>3060</v>
      </c>
      <c r="M4670" t="s">
        <v>3061</v>
      </c>
      <c r="N4670" t="s">
        <v>465</v>
      </c>
      <c r="O4670" t="s">
        <v>382</v>
      </c>
      <c r="P4670">
        <f>$S$1-1994</f>
        <v>26</v>
      </c>
      <c r="Q4670">
        <v>1</v>
      </c>
      <c r="R4670" s="4"/>
      <c r="S4670" s="9" t="str">
        <f t="shared" si="409"/>
        <v>Dunning, Dane</v>
      </c>
      <c r="T4670" s="9" t="str">
        <f t="shared" si="410"/>
        <v>Bowman Draft     Pros</v>
      </c>
      <c r="U4670" s="9" t="str">
        <f>IFERROR(VLOOKUP(S4670,'Lookup '!B:D,3,FALSE)," ")</f>
        <v xml:space="preserve"> </v>
      </c>
      <c r="V4670" s="9" t="str">
        <f t="shared" si="411"/>
        <v>G</v>
      </c>
    </row>
    <row r="4671" spans="3:22" x14ac:dyDescent="0.25">
      <c r="C4671">
        <v>2018</v>
      </c>
      <c r="D4671" t="s">
        <v>1207</v>
      </c>
      <c r="J4671" t="s">
        <v>4436</v>
      </c>
      <c r="K4671" t="s">
        <v>4407</v>
      </c>
      <c r="L4671" t="s">
        <v>4590</v>
      </c>
      <c r="M4671" t="s">
        <v>2163</v>
      </c>
      <c r="N4671" t="s">
        <v>402</v>
      </c>
      <c r="O4671" t="s">
        <v>440</v>
      </c>
      <c r="P4671">
        <f>$S$1-2000</f>
        <v>20</v>
      </c>
      <c r="Q4671">
        <v>1</v>
      </c>
      <c r="R4671" s="4"/>
      <c r="S4671" s="9" t="str">
        <f t="shared" si="409"/>
        <v>Casas, Triston</v>
      </c>
      <c r="T4671" s="9" t="str">
        <f t="shared" si="410"/>
        <v>Bowman Draft     1stBow</v>
      </c>
      <c r="U4671" s="9" t="str">
        <f>IFERROR(VLOOKUP(S4671,'Lookup '!B:D,3,FALSE)," ")</f>
        <v xml:space="preserve"> </v>
      </c>
      <c r="V4671" s="9" t="str">
        <f t="shared" si="411"/>
        <v>G</v>
      </c>
    </row>
    <row r="4672" spans="3:22" x14ac:dyDescent="0.25">
      <c r="C4672">
        <v>2018</v>
      </c>
      <c r="D4672" t="s">
        <v>1207</v>
      </c>
      <c r="J4672" t="s">
        <v>683</v>
      </c>
      <c r="K4672" t="s">
        <v>4408</v>
      </c>
      <c r="L4672" t="s">
        <v>4591</v>
      </c>
      <c r="M4672" t="s">
        <v>1307</v>
      </c>
      <c r="N4672" t="s">
        <v>402</v>
      </c>
      <c r="O4672" t="s">
        <v>382</v>
      </c>
      <c r="P4672">
        <f>$S$1-1999</f>
        <v>21</v>
      </c>
      <c r="Q4672">
        <v>1</v>
      </c>
      <c r="R4672" s="4"/>
      <c r="S4672" s="9" t="str">
        <f t="shared" si="409"/>
        <v>Mata, Bryan</v>
      </c>
      <c r="T4672" s="9" t="str">
        <f t="shared" si="410"/>
        <v>Bowman Draft     Pros</v>
      </c>
      <c r="U4672" s="9" t="str">
        <f>IFERROR(VLOOKUP(S4672,'Lookup '!B:D,3,FALSE)," ")</f>
        <v xml:space="preserve"> </v>
      </c>
      <c r="V4672" s="9" t="str">
        <f t="shared" si="411"/>
        <v>G</v>
      </c>
    </row>
    <row r="4673" spans="3:22" x14ac:dyDescent="0.25">
      <c r="C4673">
        <v>2018</v>
      </c>
      <c r="D4673" t="s">
        <v>1207</v>
      </c>
      <c r="J4673" t="s">
        <v>4436</v>
      </c>
      <c r="K4673" t="s">
        <v>4409</v>
      </c>
      <c r="L4673" t="s">
        <v>4592</v>
      </c>
      <c r="M4673" t="s">
        <v>897</v>
      </c>
      <c r="N4673" t="s">
        <v>549</v>
      </c>
      <c r="O4673" t="s">
        <v>382</v>
      </c>
      <c r="P4673">
        <f>$S$1-1999</f>
        <v>21</v>
      </c>
      <c r="Q4673">
        <v>1</v>
      </c>
      <c r="R4673" s="4"/>
      <c r="S4673" s="9" t="str">
        <f t="shared" si="409"/>
        <v>Winn, Cole</v>
      </c>
      <c r="T4673" s="9" t="str">
        <f t="shared" si="410"/>
        <v>Bowman Draft     1stBow</v>
      </c>
      <c r="U4673" s="9" t="str">
        <f>IFERROR(VLOOKUP(S4673,'Lookup '!B:D,3,FALSE)," ")</f>
        <v xml:space="preserve"> </v>
      </c>
      <c r="V4673" s="9" t="str">
        <f t="shared" si="411"/>
        <v>G</v>
      </c>
    </row>
    <row r="4674" spans="3:22" x14ac:dyDescent="0.25">
      <c r="C4674">
        <v>2018</v>
      </c>
      <c r="D4674" t="s">
        <v>1207</v>
      </c>
      <c r="J4674" t="s">
        <v>4436</v>
      </c>
      <c r="K4674" t="s">
        <v>4410</v>
      </c>
      <c r="L4674" t="s">
        <v>4593</v>
      </c>
      <c r="M4674" t="s">
        <v>4594</v>
      </c>
      <c r="N4674" t="s">
        <v>549</v>
      </c>
      <c r="O4674" t="s">
        <v>382</v>
      </c>
      <c r="P4674">
        <f>$S$1-1999</f>
        <v>21</v>
      </c>
      <c r="Q4674">
        <v>1</v>
      </c>
      <c r="R4674" s="4"/>
      <c r="S4674" s="9" t="str">
        <f t="shared" si="409"/>
        <v>Tejada, Leury</v>
      </c>
      <c r="T4674" s="9" t="str">
        <f t="shared" si="410"/>
        <v>Bowman Draft     1stBow</v>
      </c>
      <c r="U4674" s="9" t="str">
        <f>IFERROR(VLOOKUP(S4674,'Lookup '!B:D,3,FALSE)," ")</f>
        <v xml:space="preserve"> </v>
      </c>
      <c r="V4674" s="9" t="str">
        <f t="shared" si="411"/>
        <v>G</v>
      </c>
    </row>
    <row r="4675" spans="3:22" x14ac:dyDescent="0.25">
      <c r="C4675">
        <v>2018</v>
      </c>
      <c r="D4675" t="s">
        <v>1207</v>
      </c>
      <c r="J4675" t="s">
        <v>683</v>
      </c>
      <c r="K4675" t="s">
        <v>4411</v>
      </c>
      <c r="L4675" t="s">
        <v>4595</v>
      </c>
      <c r="M4675" t="s">
        <v>1346</v>
      </c>
      <c r="N4675" t="s">
        <v>555</v>
      </c>
      <c r="O4675" t="s">
        <v>382</v>
      </c>
      <c r="P4675">
        <f>$S$1-1998</f>
        <v>22</v>
      </c>
      <c r="Q4675">
        <v>1</v>
      </c>
      <c r="R4675" s="4"/>
      <c r="S4675" s="9" t="str">
        <f t="shared" si="409"/>
        <v>Carlson, Sam</v>
      </c>
      <c r="T4675" s="9" t="str">
        <f t="shared" si="410"/>
        <v>Bowman Draft     Pros</v>
      </c>
      <c r="U4675" s="9" t="str">
        <f>IFERROR(VLOOKUP(S4675,'Lookup '!B:D,3,FALSE)," ")</f>
        <v xml:space="preserve"> </v>
      </c>
      <c r="V4675" s="9" t="str">
        <f t="shared" si="411"/>
        <v>G</v>
      </c>
    </row>
    <row r="4676" spans="3:22" x14ac:dyDescent="0.25">
      <c r="C4676">
        <v>2018</v>
      </c>
      <c r="D4676" t="s">
        <v>1207</v>
      </c>
      <c r="J4676" t="s">
        <v>4436</v>
      </c>
      <c r="K4676" t="s">
        <v>4412</v>
      </c>
      <c r="L4676" t="s">
        <v>783</v>
      </c>
      <c r="M4676" t="s">
        <v>4596</v>
      </c>
      <c r="N4676" t="s">
        <v>554</v>
      </c>
      <c r="O4676" t="s">
        <v>480</v>
      </c>
      <c r="P4676">
        <f>$S$1-2000</f>
        <v>20</v>
      </c>
      <c r="Q4676">
        <v>1</v>
      </c>
      <c r="R4676" s="4"/>
      <c r="S4676" s="9" t="str">
        <f t="shared" si="409"/>
        <v>Delgado, Raynel</v>
      </c>
      <c r="T4676" s="9" t="str">
        <f t="shared" si="410"/>
        <v>Bowman Draft     1stBow</v>
      </c>
      <c r="U4676" s="9" t="str">
        <f>IFERROR(VLOOKUP(S4676,'Lookup '!B:D,3,FALSE)," ")</f>
        <v xml:space="preserve"> </v>
      </c>
      <c r="V4676" s="9" t="str">
        <f t="shared" si="411"/>
        <v>G</v>
      </c>
    </row>
    <row r="4677" spans="3:22" x14ac:dyDescent="0.25">
      <c r="C4677">
        <v>2018</v>
      </c>
      <c r="D4677" t="s">
        <v>1207</v>
      </c>
      <c r="J4677" t="s">
        <v>683</v>
      </c>
      <c r="K4677" t="s">
        <v>4413</v>
      </c>
      <c r="L4677" t="s">
        <v>1646</v>
      </c>
      <c r="M4677" t="s">
        <v>1647</v>
      </c>
      <c r="N4677" t="s">
        <v>549</v>
      </c>
      <c r="O4677" t="s">
        <v>388</v>
      </c>
      <c r="P4677">
        <f>$S$1-1998</f>
        <v>22</v>
      </c>
      <c r="Q4677">
        <v>1</v>
      </c>
      <c r="R4677" s="4"/>
      <c r="S4677" s="9" t="str">
        <f t="shared" si="409"/>
        <v>Taveras, Leody</v>
      </c>
      <c r="T4677" s="9" t="str">
        <f t="shared" si="410"/>
        <v>Bowman Draft     Pros</v>
      </c>
      <c r="U4677" s="9" t="str">
        <f>IFERROR(VLOOKUP(S4677,'Lookup '!B:D,3,FALSE)," ")</f>
        <v xml:space="preserve"> </v>
      </c>
      <c r="V4677" s="9" t="str">
        <f t="shared" si="411"/>
        <v>G</v>
      </c>
    </row>
    <row r="4678" spans="3:22" x14ac:dyDescent="0.25">
      <c r="C4678">
        <v>2018</v>
      </c>
      <c r="D4678" t="s">
        <v>1207</v>
      </c>
      <c r="J4678" t="s">
        <v>683</v>
      </c>
      <c r="K4678" t="s">
        <v>4414</v>
      </c>
      <c r="L4678" t="s">
        <v>976</v>
      </c>
      <c r="M4678" t="s">
        <v>949</v>
      </c>
      <c r="N4678" t="s">
        <v>430</v>
      </c>
      <c r="O4678" t="s">
        <v>382</v>
      </c>
      <c r="P4678">
        <f>$S$1-1995</f>
        <v>25</v>
      </c>
      <c r="Q4678">
        <v>1</v>
      </c>
      <c r="R4678" s="4"/>
      <c r="S4678" s="9" t="str">
        <f t="shared" si="409"/>
        <v>Dunn, Justin</v>
      </c>
      <c r="T4678" s="9" t="str">
        <f t="shared" si="410"/>
        <v>Bowman Draft     Pros</v>
      </c>
      <c r="U4678" s="9" t="str">
        <f>IFERROR(VLOOKUP(S4678,'Lookup '!B:D,3,FALSE)," ")</f>
        <v xml:space="preserve"> </v>
      </c>
      <c r="V4678" s="9" t="str">
        <f t="shared" si="411"/>
        <v>G</v>
      </c>
    </row>
    <row r="4679" spans="3:22" x14ac:dyDescent="0.25">
      <c r="C4679">
        <v>2018</v>
      </c>
      <c r="D4679" t="s">
        <v>1207</v>
      </c>
      <c r="J4679" t="s">
        <v>4436</v>
      </c>
      <c r="K4679" t="s">
        <v>4415</v>
      </c>
      <c r="L4679" t="s">
        <v>4597</v>
      </c>
      <c r="M4679" t="s">
        <v>1310</v>
      </c>
      <c r="N4679" t="s">
        <v>443</v>
      </c>
      <c r="O4679" t="s">
        <v>480</v>
      </c>
      <c r="P4679">
        <f>$S$1-1996</f>
        <v>24</v>
      </c>
      <c r="Q4679">
        <v>1</v>
      </c>
      <c r="R4679" s="4"/>
      <c r="S4679" s="9" t="str">
        <f t="shared" si="409"/>
        <v>Eierman, Jeremy</v>
      </c>
      <c r="T4679" s="9" t="str">
        <f t="shared" si="410"/>
        <v>Bowman Draft     1stBow</v>
      </c>
      <c r="U4679" s="9" t="str">
        <f>IFERROR(VLOOKUP(S4679,'Lookup '!B:D,3,FALSE)," ")</f>
        <v xml:space="preserve"> </v>
      </c>
      <c r="V4679" s="9" t="str">
        <f t="shared" si="411"/>
        <v>G</v>
      </c>
    </row>
    <row r="4680" spans="3:22" x14ac:dyDescent="0.25">
      <c r="C4680">
        <v>2018</v>
      </c>
      <c r="D4680" t="s">
        <v>1207</v>
      </c>
      <c r="J4680" t="s">
        <v>683</v>
      </c>
      <c r="K4680" t="s">
        <v>4416</v>
      </c>
      <c r="L4680" t="s">
        <v>1279</v>
      </c>
      <c r="M4680" t="s">
        <v>1297</v>
      </c>
      <c r="N4680" t="s">
        <v>837</v>
      </c>
      <c r="O4680" t="s">
        <v>388</v>
      </c>
      <c r="P4680">
        <f>$S$1-1997</f>
        <v>23</v>
      </c>
      <c r="Q4680">
        <v>1</v>
      </c>
      <c r="R4680" s="4"/>
      <c r="S4680" s="9" t="str">
        <f t="shared" si="409"/>
        <v>Sanchez, Jesus</v>
      </c>
      <c r="T4680" s="9" t="str">
        <f t="shared" si="410"/>
        <v>Bowman Draft     Pros</v>
      </c>
      <c r="U4680" s="9" t="str">
        <f>IFERROR(VLOOKUP(S4680,'Lookup '!B:D,3,FALSE)," ")</f>
        <v xml:space="preserve"> </v>
      </c>
      <c r="V4680" s="9" t="str">
        <f t="shared" si="411"/>
        <v>G</v>
      </c>
    </row>
    <row r="4681" spans="3:22" x14ac:dyDescent="0.25">
      <c r="C4681">
        <v>2018</v>
      </c>
      <c r="D4681" t="s">
        <v>1207</v>
      </c>
      <c r="J4681" t="s">
        <v>4436</v>
      </c>
      <c r="K4681" t="s">
        <v>4417</v>
      </c>
      <c r="L4681" t="s">
        <v>4598</v>
      </c>
      <c r="M4681" t="s">
        <v>4599</v>
      </c>
      <c r="N4681" t="s">
        <v>430</v>
      </c>
      <c r="O4681" t="s">
        <v>382</v>
      </c>
      <c r="P4681">
        <f>$S$1-2000</f>
        <v>20</v>
      </c>
      <c r="Q4681">
        <v>1</v>
      </c>
      <c r="R4681" s="4"/>
      <c r="S4681" s="9" t="str">
        <f t="shared" si="409"/>
        <v>Woods-Richardson, Simeon</v>
      </c>
      <c r="T4681" s="9" t="str">
        <f t="shared" si="410"/>
        <v>Bowman Draft     1stBow</v>
      </c>
      <c r="U4681" s="9" t="str">
        <f>IFERROR(VLOOKUP(S4681,'Lookup '!B:D,3,FALSE)," ")</f>
        <v xml:space="preserve"> </v>
      </c>
      <c r="V4681" s="9" t="str">
        <f t="shared" si="411"/>
        <v>G</v>
      </c>
    </row>
    <row r="4682" spans="3:22" x14ac:dyDescent="0.25">
      <c r="C4682">
        <v>2018</v>
      </c>
      <c r="D4682" t="s">
        <v>1207</v>
      </c>
      <c r="J4682" t="s">
        <v>4436</v>
      </c>
      <c r="K4682" t="s">
        <v>4418</v>
      </c>
      <c r="L4682" t="s">
        <v>4600</v>
      </c>
      <c r="M4682" t="s">
        <v>415</v>
      </c>
      <c r="N4682" t="s">
        <v>446</v>
      </c>
      <c r="O4682" t="s">
        <v>382</v>
      </c>
      <c r="P4682">
        <f>$S$1-1999</f>
        <v>21</v>
      </c>
      <c r="Q4682">
        <v>1</v>
      </c>
      <c r="R4682" s="4"/>
      <c r="S4682" s="9" t="str">
        <f t="shared" si="409"/>
        <v>Weathers, Ryan</v>
      </c>
      <c r="T4682" s="9" t="str">
        <f t="shared" si="410"/>
        <v>Bowman Draft     1stBow</v>
      </c>
      <c r="U4682" s="9" t="str">
        <f>IFERROR(VLOOKUP(S4682,'Lookup '!B:D,3,FALSE)," ")</f>
        <v xml:space="preserve"> </v>
      </c>
      <c r="V4682" s="9" t="str">
        <f t="shared" si="411"/>
        <v>G</v>
      </c>
    </row>
    <row r="4683" spans="3:22" x14ac:dyDescent="0.25">
      <c r="C4683">
        <v>2018</v>
      </c>
      <c r="D4683" t="s">
        <v>1207</v>
      </c>
      <c r="J4683" t="s">
        <v>683</v>
      </c>
      <c r="K4683" t="s">
        <v>4419</v>
      </c>
      <c r="L4683" t="s">
        <v>1370</v>
      </c>
      <c r="M4683" t="s">
        <v>1265</v>
      </c>
      <c r="N4683" t="s">
        <v>423</v>
      </c>
      <c r="O4683" t="s">
        <v>382</v>
      </c>
      <c r="P4683">
        <f>$S$1-1998</f>
        <v>22</v>
      </c>
      <c r="Q4683">
        <v>1</v>
      </c>
      <c r="R4683" s="4"/>
      <c r="S4683" s="9" t="str">
        <f t="shared" si="409"/>
        <v>Anderson, Ian</v>
      </c>
      <c r="T4683" s="9" t="str">
        <f t="shared" si="410"/>
        <v>Bowman Draft     Pros</v>
      </c>
      <c r="U4683" s="9" t="str">
        <f>IFERROR(VLOOKUP(S4683,'Lookup '!B:D,3,FALSE)," ")</f>
        <v xml:space="preserve"> </v>
      </c>
      <c r="V4683" s="9" t="str">
        <f t="shared" si="411"/>
        <v>G</v>
      </c>
    </row>
    <row r="4684" spans="3:22" x14ac:dyDescent="0.25">
      <c r="C4684">
        <v>2018</v>
      </c>
      <c r="D4684" t="s">
        <v>1207</v>
      </c>
      <c r="J4684" t="s">
        <v>683</v>
      </c>
      <c r="K4684" t="s">
        <v>4420</v>
      </c>
      <c r="L4684" t="s">
        <v>3071</v>
      </c>
      <c r="M4684" t="s">
        <v>617</v>
      </c>
      <c r="N4684" t="s">
        <v>425</v>
      </c>
      <c r="O4684" t="s">
        <v>382</v>
      </c>
      <c r="P4684">
        <f>$S$1-1999</f>
        <v>21</v>
      </c>
      <c r="Q4684">
        <v>1</v>
      </c>
      <c r="R4684" s="4"/>
      <c r="S4684" s="9" t="str">
        <f t="shared" si="409"/>
        <v>Sauer, Matt</v>
      </c>
      <c r="T4684" s="9" t="str">
        <f t="shared" si="410"/>
        <v>Bowman Draft     Pros</v>
      </c>
      <c r="U4684" s="9" t="str">
        <f>IFERROR(VLOOKUP(S4684,'Lookup '!B:D,3,FALSE)," ")</f>
        <v xml:space="preserve"> </v>
      </c>
      <c r="V4684" s="9" t="str">
        <f t="shared" si="411"/>
        <v>G</v>
      </c>
    </row>
    <row r="4685" spans="3:22" x14ac:dyDescent="0.25">
      <c r="C4685">
        <v>2018</v>
      </c>
      <c r="D4685" t="s">
        <v>1207</v>
      </c>
      <c r="J4685" t="s">
        <v>4436</v>
      </c>
      <c r="K4685" t="s">
        <v>4421</v>
      </c>
      <c r="L4685" t="s">
        <v>4601</v>
      </c>
      <c r="M4685" t="s">
        <v>968</v>
      </c>
      <c r="N4685" t="s">
        <v>387</v>
      </c>
      <c r="O4685" t="s">
        <v>382</v>
      </c>
      <c r="P4685">
        <f>$S$1-1996</f>
        <v>24</v>
      </c>
      <c r="Q4685">
        <v>1</v>
      </c>
      <c r="R4685" s="4"/>
      <c r="S4685" s="9" t="str">
        <f t="shared" si="409"/>
        <v>Wolf, Adam</v>
      </c>
      <c r="T4685" s="9" t="str">
        <f t="shared" si="410"/>
        <v>Bowman Draft     1stBow</v>
      </c>
      <c r="U4685" s="9" t="str">
        <f>IFERROR(VLOOKUP(S4685,'Lookup '!B:D,3,FALSE)," ")</f>
        <v xml:space="preserve"> </v>
      </c>
      <c r="V4685" s="9" t="str">
        <f t="shared" si="411"/>
        <v>G</v>
      </c>
    </row>
    <row r="4686" spans="3:22" x14ac:dyDescent="0.25">
      <c r="C4686">
        <v>2018</v>
      </c>
      <c r="D4686" t="s">
        <v>1207</v>
      </c>
      <c r="J4686" t="s">
        <v>4436</v>
      </c>
      <c r="K4686" t="s">
        <v>1694</v>
      </c>
      <c r="L4686" t="s">
        <v>4602</v>
      </c>
      <c r="M4686" t="s">
        <v>1395</v>
      </c>
      <c r="N4686" t="s">
        <v>781</v>
      </c>
      <c r="O4686" t="s">
        <v>424</v>
      </c>
      <c r="P4686">
        <f>$S$1-1999</f>
        <v>21</v>
      </c>
      <c r="Q4686">
        <v>1</v>
      </c>
      <c r="R4686" s="4"/>
      <c r="S4686" s="9" t="str">
        <f t="shared" si="409"/>
        <v>Lavigne, Grant</v>
      </c>
      <c r="T4686" s="9" t="str">
        <f t="shared" si="410"/>
        <v>Bowman Draft     1stBow</v>
      </c>
      <c r="U4686" s="9" t="str">
        <f>IFERROR(VLOOKUP(S4686,'Lookup '!B:D,3,FALSE)," ")</f>
        <v xml:space="preserve"> </v>
      </c>
      <c r="V4686" s="9" t="str">
        <f t="shared" si="411"/>
        <v>G</v>
      </c>
    </row>
    <row r="4687" spans="3:22" x14ac:dyDescent="0.25">
      <c r="C4687">
        <v>2018</v>
      </c>
      <c r="D4687" t="s">
        <v>1207</v>
      </c>
      <c r="J4687" t="s">
        <v>683</v>
      </c>
      <c r="K4687" t="s">
        <v>4422</v>
      </c>
      <c r="L4687" t="s">
        <v>3391</v>
      </c>
      <c r="M4687" t="s">
        <v>3392</v>
      </c>
      <c r="N4687" t="s">
        <v>425</v>
      </c>
      <c r="O4687" t="s">
        <v>388</v>
      </c>
      <c r="P4687">
        <f>$S$1-1997</f>
        <v>23</v>
      </c>
      <c r="Q4687">
        <v>1</v>
      </c>
      <c r="R4687" s="4"/>
      <c r="S4687" s="9" t="str">
        <f t="shared" si="409"/>
        <v>Florial, Estevan</v>
      </c>
      <c r="T4687" s="9" t="str">
        <f t="shared" si="410"/>
        <v>Bowman Draft     Pros</v>
      </c>
      <c r="U4687" s="9" t="str">
        <f>IFERROR(VLOOKUP(S4687,'Lookup '!B:D,3,FALSE)," ")</f>
        <v xml:space="preserve"> </v>
      </c>
      <c r="V4687" s="9" t="str">
        <f t="shared" si="411"/>
        <v>G</v>
      </c>
    </row>
    <row r="4688" spans="3:22" x14ac:dyDescent="0.25">
      <c r="C4688">
        <v>2018</v>
      </c>
      <c r="D4688" t="s">
        <v>1207</v>
      </c>
      <c r="J4688" t="s">
        <v>683</v>
      </c>
      <c r="K4688" t="s">
        <v>4423</v>
      </c>
      <c r="L4688" t="s">
        <v>1815</v>
      </c>
      <c r="M4688" t="s">
        <v>908</v>
      </c>
      <c r="N4688" t="s">
        <v>465</v>
      </c>
      <c r="O4688" t="s">
        <v>388</v>
      </c>
      <c r="P4688">
        <f>$S$1-1997</f>
        <v>23</v>
      </c>
      <c r="Q4688">
        <v>1</v>
      </c>
      <c r="R4688" s="4"/>
      <c r="S4688" s="9" t="str">
        <f t="shared" si="409"/>
        <v>Robert, Luis</v>
      </c>
      <c r="T4688" s="9" t="str">
        <f t="shared" si="410"/>
        <v>Bowman Draft     Pros</v>
      </c>
      <c r="U4688" s="9" t="str">
        <f>IFERROR(VLOOKUP(S4688,'Lookup '!B:D,3,FALSE)," ")</f>
        <v xml:space="preserve"> </v>
      </c>
      <c r="V4688" s="9" t="str">
        <f t="shared" si="411"/>
        <v>G</v>
      </c>
    </row>
    <row r="4689" spans="3:22" x14ac:dyDescent="0.25">
      <c r="C4689">
        <v>2018</v>
      </c>
      <c r="D4689" t="s">
        <v>1207</v>
      </c>
      <c r="J4689" t="s">
        <v>683</v>
      </c>
      <c r="K4689" t="s">
        <v>4424</v>
      </c>
      <c r="L4689" t="s">
        <v>3081</v>
      </c>
      <c r="M4689" t="s">
        <v>3082</v>
      </c>
      <c r="N4689" t="s">
        <v>532</v>
      </c>
      <c r="O4689" t="s">
        <v>382</v>
      </c>
      <c r="P4689">
        <f>$S$1-1996</f>
        <v>24</v>
      </c>
      <c r="Q4689">
        <v>1</v>
      </c>
      <c r="R4689" s="4"/>
      <c r="S4689" s="9" t="str">
        <f t="shared" si="409"/>
        <v>Bukauskas, JB</v>
      </c>
      <c r="T4689" s="9" t="str">
        <f t="shared" si="410"/>
        <v>Bowman Draft     Pros</v>
      </c>
      <c r="U4689" s="9" t="str">
        <f>IFERROR(VLOOKUP(S4689,'Lookup '!B:D,3,FALSE)," ")</f>
        <v xml:space="preserve"> </v>
      </c>
      <c r="V4689" s="9" t="str">
        <f t="shared" si="411"/>
        <v>G</v>
      </c>
    </row>
    <row r="4690" spans="3:22" x14ac:dyDescent="0.25">
      <c r="C4690">
        <v>2018</v>
      </c>
      <c r="D4690" t="s">
        <v>1207</v>
      </c>
      <c r="J4690" t="s">
        <v>4436</v>
      </c>
      <c r="K4690" t="s">
        <v>4425</v>
      </c>
      <c r="L4690" t="s">
        <v>4603</v>
      </c>
      <c r="M4690" t="s">
        <v>877</v>
      </c>
      <c r="N4690" t="s">
        <v>555</v>
      </c>
      <c r="O4690" t="s">
        <v>388</v>
      </c>
      <c r="P4690">
        <f>$S$1-1997</f>
        <v>23</v>
      </c>
      <c r="Q4690">
        <v>1</v>
      </c>
      <c r="R4690" s="4"/>
      <c r="S4690" s="9" t="str">
        <f t="shared" si="409"/>
        <v>Stowers, Josh</v>
      </c>
      <c r="T4690" s="9" t="str">
        <f t="shared" si="410"/>
        <v>Bowman Draft     1stBow</v>
      </c>
      <c r="U4690" s="9" t="str">
        <f>IFERROR(VLOOKUP(S4690,'Lookup '!B:D,3,FALSE)," ")</f>
        <v xml:space="preserve"> </v>
      </c>
      <c r="V4690" s="9" t="str">
        <f t="shared" si="411"/>
        <v>G</v>
      </c>
    </row>
    <row r="4691" spans="3:22" x14ac:dyDescent="0.25">
      <c r="C4691">
        <v>2018</v>
      </c>
      <c r="D4691" t="s">
        <v>1207</v>
      </c>
      <c r="J4691" t="s">
        <v>683</v>
      </c>
      <c r="K4691" t="s">
        <v>4426</v>
      </c>
      <c r="L4691" t="s">
        <v>3353</v>
      </c>
      <c r="M4691" t="s">
        <v>3354</v>
      </c>
      <c r="N4691" t="s">
        <v>395</v>
      </c>
      <c r="O4691" t="s">
        <v>424</v>
      </c>
      <c r="P4691">
        <f>$S$1-1994</f>
        <v>26</v>
      </c>
      <c r="Q4691">
        <v>1</v>
      </c>
      <c r="R4691" s="4"/>
      <c r="S4691" s="9" t="str">
        <f t="shared" si="409"/>
        <v>Rooker, Brent</v>
      </c>
      <c r="T4691" s="9" t="str">
        <f t="shared" si="410"/>
        <v>Bowman Draft     Pros</v>
      </c>
      <c r="U4691" s="9" t="str">
        <f>IFERROR(VLOOKUP(S4691,'Lookup '!B:D,3,FALSE)," ")</f>
        <v xml:space="preserve"> </v>
      </c>
      <c r="V4691" s="9" t="str">
        <f t="shared" si="411"/>
        <v>G</v>
      </c>
    </row>
    <row r="4692" spans="3:22" x14ac:dyDescent="0.25">
      <c r="C4692">
        <v>2018</v>
      </c>
      <c r="D4692" t="s">
        <v>1207</v>
      </c>
      <c r="J4692" t="s">
        <v>4436</v>
      </c>
      <c r="K4692" t="s">
        <v>4427</v>
      </c>
      <c r="L4692" t="s">
        <v>4604</v>
      </c>
      <c r="M4692" t="s">
        <v>415</v>
      </c>
      <c r="N4692" t="s">
        <v>395</v>
      </c>
      <c r="O4692" t="s">
        <v>28</v>
      </c>
      <c r="P4692">
        <f>$S$1-1997</f>
        <v>23</v>
      </c>
      <c r="Q4692">
        <v>1</v>
      </c>
      <c r="R4692" s="4"/>
      <c r="S4692" s="9" t="str">
        <f t="shared" si="409"/>
        <v>Jeffers, Ryan</v>
      </c>
      <c r="T4692" s="9" t="str">
        <f t="shared" si="410"/>
        <v>Bowman Draft     1stBow</v>
      </c>
      <c r="U4692" s="9" t="str">
        <f>IFERROR(VLOOKUP(S4692,'Lookup '!B:D,3,FALSE)," ")</f>
        <v xml:space="preserve"> </v>
      </c>
      <c r="V4692" s="9" t="str">
        <f t="shared" si="411"/>
        <v>G</v>
      </c>
    </row>
    <row r="4693" spans="3:22" x14ac:dyDescent="0.25">
      <c r="C4693">
        <v>2018</v>
      </c>
      <c r="D4693" t="s">
        <v>1207</v>
      </c>
      <c r="J4693" t="s">
        <v>4436</v>
      </c>
      <c r="K4693" t="s">
        <v>4428</v>
      </c>
      <c r="L4693" t="s">
        <v>1580</v>
      </c>
      <c r="M4693" t="s">
        <v>1744</v>
      </c>
      <c r="N4693" t="s">
        <v>554</v>
      </c>
      <c r="O4693" t="s">
        <v>28</v>
      </c>
      <c r="P4693">
        <f>$S$1-2000</f>
        <v>20</v>
      </c>
      <c r="Q4693">
        <v>1</v>
      </c>
      <c r="R4693" s="4"/>
      <c r="S4693" s="9" t="str">
        <f t="shared" ref="S4693:S4700" si="412">L4693&amp;", "&amp;M4693</f>
        <v>Naylor, Noah</v>
      </c>
      <c r="T4693" s="9" t="str">
        <f t="shared" ref="T4693:T4700" si="413">CONCATENATE(D4693&amp;" "&amp;E4693&amp;" "&amp;F4693&amp;" "&amp;G4693&amp;" "&amp;H4693&amp;" "&amp;I4693&amp;J4693)</f>
        <v>Bowman Draft     1stBow</v>
      </c>
      <c r="U4693" s="9" t="str">
        <f>IFERROR(VLOOKUP(S4693,'Lookup '!B:D,3,FALSE)," ")</f>
        <v xml:space="preserve"> </v>
      </c>
      <c r="V4693" s="9" t="str">
        <f t="shared" ref="V4693:V4700" si="414">IF(R4693&gt;0.249,IF(R4693&gt;0.99,IF(R4693&gt;4.99,IF(R4693&gt;9.99,IF(R4693&gt;49.99,IF(R4693&gt;99.99,"A $100","B $50"),"C $10"),"D $5"),"E $1"),"F $.25"),"G")</f>
        <v>G</v>
      </c>
    </row>
    <row r="4694" spans="3:22" x14ac:dyDescent="0.25">
      <c r="C4694">
        <v>2018</v>
      </c>
      <c r="D4694" t="s">
        <v>1207</v>
      </c>
      <c r="J4694" t="s">
        <v>4436</v>
      </c>
      <c r="K4694" t="s">
        <v>4429</v>
      </c>
      <c r="L4694" t="s">
        <v>4605</v>
      </c>
      <c r="M4694" t="s">
        <v>1163</v>
      </c>
      <c r="N4694" t="s">
        <v>532</v>
      </c>
      <c r="O4694" t="s">
        <v>382</v>
      </c>
      <c r="P4694">
        <f>$S$1-1996</f>
        <v>24</v>
      </c>
      <c r="Q4694">
        <v>1</v>
      </c>
      <c r="R4694" s="4"/>
      <c r="S4694" s="9" t="str">
        <f t="shared" si="412"/>
        <v>Deason, Cody</v>
      </c>
      <c r="T4694" s="9" t="str">
        <f t="shared" si="413"/>
        <v>Bowman Draft     1stBow</v>
      </c>
      <c r="U4694" s="9" t="str">
        <f>IFERROR(VLOOKUP(S4694,'Lookup '!B:D,3,FALSE)," ")</f>
        <v xml:space="preserve"> </v>
      </c>
      <c r="V4694" s="9" t="str">
        <f t="shared" si="414"/>
        <v>G</v>
      </c>
    </row>
    <row r="4695" spans="3:22" x14ac:dyDescent="0.25">
      <c r="C4695">
        <v>2018</v>
      </c>
      <c r="D4695" t="s">
        <v>1207</v>
      </c>
      <c r="J4695" t="s">
        <v>683</v>
      </c>
      <c r="K4695" t="s">
        <v>4430</v>
      </c>
      <c r="L4695" t="s">
        <v>2102</v>
      </c>
      <c r="M4695" t="s">
        <v>560</v>
      </c>
      <c r="N4695" t="s">
        <v>446</v>
      </c>
      <c r="O4695" t="s">
        <v>382</v>
      </c>
      <c r="P4695">
        <f>$S$1-1995</f>
        <v>25</v>
      </c>
      <c r="Q4695">
        <v>1</v>
      </c>
      <c r="R4695" s="4"/>
      <c r="S4695" s="9" t="str">
        <f t="shared" si="412"/>
        <v>Quantrill, Cal</v>
      </c>
      <c r="T4695" s="9" t="str">
        <f t="shared" si="413"/>
        <v>Bowman Draft     Pros</v>
      </c>
      <c r="U4695" s="9" t="str">
        <f>IFERROR(VLOOKUP(S4695,'Lookup '!B:D,3,FALSE)," ")</f>
        <v xml:space="preserve"> </v>
      </c>
      <c r="V4695" s="9" t="str">
        <f t="shared" si="414"/>
        <v>G</v>
      </c>
    </row>
    <row r="4696" spans="3:22" x14ac:dyDescent="0.25">
      <c r="C4696">
        <v>2018</v>
      </c>
      <c r="D4696" t="s">
        <v>1207</v>
      </c>
      <c r="J4696" t="s">
        <v>4436</v>
      </c>
      <c r="K4696" t="s">
        <v>4431</v>
      </c>
      <c r="L4696" t="s">
        <v>4606</v>
      </c>
      <c r="M4696" t="s">
        <v>494</v>
      </c>
      <c r="N4696" t="s">
        <v>463</v>
      </c>
      <c r="O4696" t="s">
        <v>382</v>
      </c>
      <c r="P4696">
        <f>$S$1-1996</f>
        <v>24</v>
      </c>
      <c r="Q4696">
        <v>1</v>
      </c>
      <c r="R4696" s="4"/>
      <c r="S4696" s="9" t="str">
        <f t="shared" si="412"/>
        <v>Kowar, Jackson</v>
      </c>
      <c r="T4696" s="9" t="str">
        <f t="shared" si="413"/>
        <v>Bowman Draft     1stBow</v>
      </c>
      <c r="U4696" s="9" t="str">
        <f>IFERROR(VLOOKUP(S4696,'Lookup '!B:D,3,FALSE)," ")</f>
        <v xml:space="preserve"> </v>
      </c>
      <c r="V4696" s="9" t="str">
        <f t="shared" si="414"/>
        <v>G</v>
      </c>
    </row>
    <row r="4697" spans="3:22" x14ac:dyDescent="0.25">
      <c r="C4697">
        <v>2018</v>
      </c>
      <c r="D4697" t="s">
        <v>1207</v>
      </c>
      <c r="J4697" t="s">
        <v>683</v>
      </c>
      <c r="K4697" t="s">
        <v>4432</v>
      </c>
      <c r="L4697" t="s">
        <v>4607</v>
      </c>
      <c r="M4697" t="s">
        <v>4567</v>
      </c>
      <c r="N4697" t="s">
        <v>417</v>
      </c>
      <c r="O4697" t="s">
        <v>382</v>
      </c>
      <c r="P4697">
        <f>$S$1-1996</f>
        <v>24</v>
      </c>
      <c r="Q4697">
        <v>1</v>
      </c>
      <c r="R4697" s="4"/>
      <c r="S4697" s="9" t="str">
        <f t="shared" si="412"/>
        <v>Canning, Griffin</v>
      </c>
      <c r="T4697" s="9" t="str">
        <f t="shared" si="413"/>
        <v>Bowman Draft     Pros</v>
      </c>
      <c r="U4697" s="9" t="str">
        <f>IFERROR(VLOOKUP(S4697,'Lookup '!B:D,3,FALSE)," ")</f>
        <v xml:space="preserve"> </v>
      </c>
      <c r="V4697" s="9" t="str">
        <f t="shared" si="414"/>
        <v>G</v>
      </c>
    </row>
    <row r="4698" spans="3:22" x14ac:dyDescent="0.25">
      <c r="C4698">
        <v>2018</v>
      </c>
      <c r="D4698" t="s">
        <v>1207</v>
      </c>
      <c r="J4698" t="s">
        <v>4436</v>
      </c>
      <c r="K4698" t="s">
        <v>4433</v>
      </c>
      <c r="L4698" t="s">
        <v>4608</v>
      </c>
      <c r="M4698" t="s">
        <v>1316</v>
      </c>
      <c r="N4698" t="s">
        <v>420</v>
      </c>
      <c r="O4698" t="s">
        <v>388</v>
      </c>
      <c r="P4698">
        <f>$S$1-1997</f>
        <v>23</v>
      </c>
      <c r="Q4698">
        <v>1</v>
      </c>
      <c r="R4698" s="4"/>
      <c r="S4698" s="9" t="str">
        <f t="shared" si="412"/>
        <v>Swaggerty, Travis</v>
      </c>
      <c r="T4698" s="9" t="str">
        <f t="shared" si="413"/>
        <v>Bowman Draft     1stBow</v>
      </c>
      <c r="U4698" s="9" t="str">
        <f>IFERROR(VLOOKUP(S4698,'Lookup '!B:D,3,FALSE)," ")</f>
        <v xml:space="preserve"> </v>
      </c>
      <c r="V4698" s="9" t="str">
        <f t="shared" si="414"/>
        <v>G</v>
      </c>
    </row>
    <row r="4699" spans="3:22" x14ac:dyDescent="0.25">
      <c r="C4699">
        <v>2018</v>
      </c>
      <c r="D4699" t="s">
        <v>1207</v>
      </c>
      <c r="J4699" t="s">
        <v>683</v>
      </c>
      <c r="K4699" t="s">
        <v>4434</v>
      </c>
      <c r="L4699" t="s">
        <v>4609</v>
      </c>
      <c r="M4699" t="s">
        <v>801</v>
      </c>
      <c r="N4699" t="s">
        <v>395</v>
      </c>
      <c r="O4699" t="s">
        <v>388</v>
      </c>
      <c r="P4699">
        <f>$S$1-1997</f>
        <v>23</v>
      </c>
      <c r="Q4699">
        <v>1</v>
      </c>
      <c r="R4699" s="4"/>
      <c r="S4699" s="9" t="str">
        <f t="shared" si="412"/>
        <v>Kiriloff, Alex</v>
      </c>
      <c r="T4699" s="9" t="str">
        <f t="shared" si="413"/>
        <v>Bowman Draft     Pros</v>
      </c>
      <c r="U4699" s="9" t="str">
        <f>IFERROR(VLOOKUP(S4699,'Lookup '!B:D,3,FALSE)," ")</f>
        <v xml:space="preserve"> </v>
      </c>
      <c r="V4699" s="9" t="str">
        <f t="shared" si="414"/>
        <v>G</v>
      </c>
    </row>
    <row r="4700" spans="3:22" x14ac:dyDescent="0.25">
      <c r="C4700">
        <v>2018</v>
      </c>
      <c r="D4700" t="s">
        <v>1207</v>
      </c>
      <c r="J4700" t="s">
        <v>683</v>
      </c>
      <c r="K4700" t="s">
        <v>4435</v>
      </c>
      <c r="L4700" t="s">
        <v>2084</v>
      </c>
      <c r="M4700" t="s">
        <v>4610</v>
      </c>
      <c r="N4700" t="s">
        <v>443</v>
      </c>
      <c r="O4700" t="s">
        <v>388</v>
      </c>
      <c r="P4700">
        <f>$S$1-1999</f>
        <v>21</v>
      </c>
      <c r="Q4700">
        <v>1</v>
      </c>
      <c r="R4700" s="4"/>
      <c r="S4700" s="9" t="str">
        <f t="shared" si="412"/>
        <v>Armenteros, Lazardo</v>
      </c>
      <c r="T4700" s="9" t="str">
        <f t="shared" si="413"/>
        <v>Bowman Draft     Pros</v>
      </c>
      <c r="U4700" s="9" t="str">
        <f>IFERROR(VLOOKUP(S4700,'Lookup '!B:D,3,FALSE)," ")</f>
        <v xml:space="preserve"> </v>
      </c>
      <c r="V4700" s="9" t="str">
        <f t="shared" si="414"/>
        <v>G</v>
      </c>
    </row>
    <row r="4701" spans="3:22" x14ac:dyDescent="0.25">
      <c r="C4701">
        <v>2018</v>
      </c>
      <c r="D4701" t="s">
        <v>1041</v>
      </c>
      <c r="E4701" t="s">
        <v>3770</v>
      </c>
      <c r="J4701" t="s">
        <v>683</v>
      </c>
      <c r="K4701" t="s">
        <v>3771</v>
      </c>
      <c r="L4701" t="s">
        <v>3146</v>
      </c>
      <c r="M4701" t="s">
        <v>1006</v>
      </c>
      <c r="N4701" t="s">
        <v>1037</v>
      </c>
      <c r="O4701" t="s">
        <v>382</v>
      </c>
      <c r="P4701">
        <f>$S$1-1994</f>
        <v>26</v>
      </c>
      <c r="Q4701">
        <v>1</v>
      </c>
      <c r="R4701" s="4"/>
      <c r="S4701" s="9" t="str">
        <f t="shared" si="400"/>
        <v>DuPlantier, Jon</v>
      </c>
      <c r="T4701" s="9" t="str">
        <f t="shared" si="401"/>
        <v>Bowman Platinum Prismatic Prodigies    Pros</v>
      </c>
      <c r="U4701" s="9" t="str">
        <f>IFERROR(VLOOKUP(S4701,'Lookup '!B:D,3,FALSE)," ")</f>
        <v xml:space="preserve"> </v>
      </c>
      <c r="V4701" s="9" t="str">
        <f t="shared" ref="V4701:V4704" si="415">IF(R4701&gt;0.249,IF(R4701&gt;0.99,IF(R4701&gt;4.99,IF(R4701&gt;9.99,IF(R4701&gt;49.99,IF(R4701&gt;99.99,"A $100","B $50"),"C $10"),"D $5"),"E $1"),"F $.25"),"G")</f>
        <v>G</v>
      </c>
    </row>
    <row r="4702" spans="3:22" x14ac:dyDescent="0.25">
      <c r="C4702">
        <v>2018</v>
      </c>
      <c r="D4702" t="s">
        <v>1041</v>
      </c>
      <c r="E4702" t="s">
        <v>3773</v>
      </c>
      <c r="J4702" t="s">
        <v>683</v>
      </c>
      <c r="K4702" t="s">
        <v>3772</v>
      </c>
      <c r="L4702" t="s">
        <v>1815</v>
      </c>
      <c r="M4702" t="s">
        <v>908</v>
      </c>
      <c r="N4702" t="s">
        <v>465</v>
      </c>
      <c r="O4702" t="s">
        <v>388</v>
      </c>
      <c r="P4702">
        <f>$S$1-1997</f>
        <v>23</v>
      </c>
      <c r="Q4702">
        <v>1</v>
      </c>
      <c r="R4702" s="4"/>
      <c r="S4702" s="9" t="str">
        <f t="shared" si="400"/>
        <v>Robert, Luis</v>
      </c>
      <c r="T4702" s="9" t="str">
        <f t="shared" si="401"/>
        <v>Bowman Platinum Platinum Presence    Pros</v>
      </c>
      <c r="U4702" s="9" t="str">
        <f>IFERROR(VLOOKUP(S4702,'Lookup '!B:D,3,FALSE)," ")</f>
        <v xml:space="preserve"> </v>
      </c>
      <c r="V4702" s="9" t="str">
        <f t="shared" si="415"/>
        <v>G</v>
      </c>
    </row>
    <row r="4703" spans="3:22" x14ac:dyDescent="0.25">
      <c r="C4703">
        <v>2018</v>
      </c>
      <c r="D4703" t="s">
        <v>1041</v>
      </c>
      <c r="E4703" t="s">
        <v>3773</v>
      </c>
      <c r="J4703" t="s">
        <v>683</v>
      </c>
      <c r="K4703" t="s">
        <v>3774</v>
      </c>
      <c r="L4703" t="s">
        <v>3775</v>
      </c>
      <c r="M4703" t="s">
        <v>1879</v>
      </c>
      <c r="N4703" t="s">
        <v>781</v>
      </c>
      <c r="O4703" t="s">
        <v>440</v>
      </c>
      <c r="P4703">
        <f>$S$1-1997</f>
        <v>23</v>
      </c>
      <c r="Q4703">
        <v>1</v>
      </c>
      <c r="R4703" s="4"/>
      <c r="S4703" s="9" t="str">
        <f t="shared" si="400"/>
        <v>Welker, Colton</v>
      </c>
      <c r="T4703" s="9" t="str">
        <f t="shared" si="401"/>
        <v>Bowman Platinum Platinum Presence    Pros</v>
      </c>
      <c r="U4703" s="9" t="str">
        <f>IFERROR(VLOOKUP(S4703,'Lookup '!B:D,3,FALSE)," ")</f>
        <v xml:space="preserve"> </v>
      </c>
      <c r="V4703" s="9" t="str">
        <f t="shared" si="415"/>
        <v>G</v>
      </c>
    </row>
    <row r="4704" spans="3:22" x14ac:dyDescent="0.25">
      <c r="C4704">
        <v>2018</v>
      </c>
      <c r="D4704" t="s">
        <v>1041</v>
      </c>
      <c r="E4704" t="s">
        <v>3777</v>
      </c>
      <c r="J4704" t="s">
        <v>14</v>
      </c>
      <c r="K4704" t="s">
        <v>3776</v>
      </c>
      <c r="L4704" t="s">
        <v>1636</v>
      </c>
      <c r="M4704" t="s">
        <v>995</v>
      </c>
      <c r="N4704" t="s">
        <v>423</v>
      </c>
      <c r="O4704" t="s">
        <v>382</v>
      </c>
      <c r="P4704">
        <f>$S$1-1994</f>
        <v>26</v>
      </c>
      <c r="Q4704">
        <v>1</v>
      </c>
      <c r="R4704" s="4"/>
      <c r="S4704" s="9" t="str">
        <f t="shared" si="400"/>
        <v>Fried, Max</v>
      </c>
      <c r="T4704" s="9" t="str">
        <f t="shared" si="401"/>
        <v>Bowman Platinum Rookie Revelations    RC</v>
      </c>
      <c r="U4704" s="9" t="str">
        <f>IFERROR(VLOOKUP(S4704,'Lookup '!B:D,3,FALSE)," ")</f>
        <v xml:space="preserve"> </v>
      </c>
      <c r="V4704" s="9" t="str">
        <f t="shared" si="415"/>
        <v>G</v>
      </c>
    </row>
    <row r="4705" spans="2:22" x14ac:dyDescent="0.25">
      <c r="C4705">
        <v>2018</v>
      </c>
      <c r="D4705" t="s">
        <v>1041</v>
      </c>
      <c r="K4705">
        <v>86</v>
      </c>
      <c r="L4705" t="s">
        <v>2054</v>
      </c>
      <c r="M4705" t="s">
        <v>421</v>
      </c>
      <c r="N4705" t="s">
        <v>425</v>
      </c>
      <c r="O4705" t="s">
        <v>388</v>
      </c>
      <c r="P4705">
        <f>$S$1-1995</f>
        <v>25</v>
      </c>
      <c r="Q4705">
        <v>1</v>
      </c>
      <c r="R4705" s="4">
        <v>1</v>
      </c>
      <c r="S4705" s="9" t="str">
        <f t="shared" ref="S4705:S4758" si="416">L4705&amp;", "&amp;M4705</f>
        <v>Judge, Aaron</v>
      </c>
      <c r="T4705" s="9" t="str">
        <f t="shared" ref="T4705:T4760" si="417">CONCATENATE(D4705&amp;" "&amp;E4705&amp;" "&amp;F4705&amp;" "&amp;G4705&amp;" "&amp;H4705&amp;" "&amp;I4705&amp;J4705)</f>
        <v xml:space="preserve">Bowman Platinum     </v>
      </c>
      <c r="U4705" s="9" t="str">
        <f>IFERROR(VLOOKUP(S4705,'Lookup '!B:D,3,FALSE)," ")</f>
        <v/>
      </c>
      <c r="V4705" s="9" t="str">
        <f t="shared" ref="V4705" si="418">IF(R4705&gt;0.249,IF(R4705&gt;0.99,IF(R4705&gt;4.99,IF(R4705&gt;9.99,IF(R4705&gt;49.99,IF(R4705&gt;99.99,"A $100","B $50"),"C $10"),"D $5"),"E $1"),"F $.25"),"G")</f>
        <v>E $1</v>
      </c>
    </row>
    <row r="4706" spans="2:22" x14ac:dyDescent="0.25">
      <c r="C4706">
        <v>2018</v>
      </c>
      <c r="D4706" t="s">
        <v>1041</v>
      </c>
      <c r="E4706" t="s">
        <v>3781</v>
      </c>
      <c r="F4706" t="s">
        <v>3778</v>
      </c>
      <c r="J4706" t="s">
        <v>683</v>
      </c>
      <c r="K4706" t="s">
        <v>3779</v>
      </c>
      <c r="L4706" t="s">
        <v>5008</v>
      </c>
      <c r="M4706" t="s">
        <v>3780</v>
      </c>
      <c r="N4706" t="s">
        <v>381</v>
      </c>
      <c r="O4706" t="s">
        <v>382</v>
      </c>
      <c r="P4706">
        <f>$S$1-1995</f>
        <v>25</v>
      </c>
      <c r="Q4706">
        <v>1</v>
      </c>
      <c r="R4706" s="4"/>
      <c r="S4706" s="9" t="str">
        <f t="shared" si="416"/>
        <v>De Los Santos, Enyel</v>
      </c>
      <c r="T4706" s="9" t="str">
        <f t="shared" si="417"/>
        <v>Bowman Platinum Top Prospects Sky Blue   Pros</v>
      </c>
      <c r="U4706" s="9" t="str">
        <f>IFERROR(VLOOKUP(S4706,'Lookup '!B:D,3,FALSE)," ")</f>
        <v xml:space="preserve"> </v>
      </c>
      <c r="V4706" s="9" t="str">
        <f t="shared" ref="V4706:V4709" si="419">IF(R4706&gt;0.249,IF(R4706&gt;0.99,IF(R4706&gt;4.99,IF(R4706&gt;9.99,IF(R4706&gt;49.99,IF(R4706&gt;99.99,"A $100","B $50"),"C $10"),"D $5"),"E $1"),"F $.25"),"G")</f>
        <v>G</v>
      </c>
    </row>
    <row r="4707" spans="2:22" x14ac:dyDescent="0.25">
      <c r="C4707">
        <v>2018</v>
      </c>
      <c r="D4707" t="s">
        <v>1041</v>
      </c>
      <c r="E4707" t="s">
        <v>3781</v>
      </c>
      <c r="J4707" t="s">
        <v>683</v>
      </c>
      <c r="K4707" t="s">
        <v>3782</v>
      </c>
      <c r="L4707" t="s">
        <v>1342</v>
      </c>
      <c r="M4707" t="s">
        <v>447</v>
      </c>
      <c r="N4707" t="s">
        <v>433</v>
      </c>
      <c r="O4707" t="s">
        <v>382</v>
      </c>
      <c r="P4707">
        <f>$S$1-1999</f>
        <v>21</v>
      </c>
      <c r="Q4707">
        <v>1</v>
      </c>
      <c r="R4707" s="4"/>
      <c r="S4707" s="9" t="str">
        <f t="shared" si="416"/>
        <v>Greene, Hunter</v>
      </c>
      <c r="T4707" s="9" t="str">
        <f t="shared" si="417"/>
        <v>Bowman Platinum Top Prospects    Pros</v>
      </c>
      <c r="U4707" s="9" t="str">
        <f>IFERROR(VLOOKUP(S4707,'Lookup '!B:D,3,FALSE)," ")</f>
        <v xml:space="preserve"> </v>
      </c>
      <c r="V4707" s="9" t="str">
        <f t="shared" si="419"/>
        <v>G</v>
      </c>
    </row>
    <row r="4708" spans="2:22" x14ac:dyDescent="0.25">
      <c r="C4708">
        <v>2018</v>
      </c>
      <c r="D4708" t="s">
        <v>1041</v>
      </c>
      <c r="E4708" t="s">
        <v>3781</v>
      </c>
      <c r="J4708" t="s">
        <v>683</v>
      </c>
      <c r="K4708" t="s">
        <v>3783</v>
      </c>
      <c r="L4708" t="s">
        <v>3784</v>
      </c>
      <c r="M4708" t="s">
        <v>1032</v>
      </c>
      <c r="N4708" t="s">
        <v>465</v>
      </c>
      <c r="O4708" t="s">
        <v>440</v>
      </c>
      <c r="P4708">
        <f>$S$1-1996</f>
        <v>24</v>
      </c>
      <c r="Q4708">
        <v>1</v>
      </c>
      <c r="R4708" s="4"/>
      <c r="S4708" s="9" t="str">
        <f t="shared" si="416"/>
        <v>Burger, Jake</v>
      </c>
      <c r="T4708" s="9" t="str">
        <f t="shared" si="417"/>
        <v>Bowman Platinum Top Prospects    Pros</v>
      </c>
      <c r="U4708" s="9" t="str">
        <f>IFERROR(VLOOKUP(S4708,'Lookup '!B:D,3,FALSE)," ")</f>
        <v xml:space="preserve"> </v>
      </c>
      <c r="V4708" s="9" t="str">
        <f t="shared" si="419"/>
        <v>G</v>
      </c>
    </row>
    <row r="4709" spans="2:22" x14ac:dyDescent="0.25">
      <c r="C4709">
        <v>2018</v>
      </c>
      <c r="D4709" t="s">
        <v>1041</v>
      </c>
      <c r="E4709" t="s">
        <v>3781</v>
      </c>
      <c r="J4709" t="s">
        <v>683</v>
      </c>
      <c r="K4709" t="s">
        <v>3785</v>
      </c>
      <c r="L4709" t="s">
        <v>1344</v>
      </c>
      <c r="M4709" t="s">
        <v>542</v>
      </c>
      <c r="N4709" t="s">
        <v>394</v>
      </c>
      <c r="O4709" t="s">
        <v>382</v>
      </c>
      <c r="P4709">
        <f>$S$1-1996</f>
        <v>24</v>
      </c>
      <c r="Q4709">
        <v>1</v>
      </c>
      <c r="R4709" s="4"/>
      <c r="S4709" s="9" t="str">
        <f t="shared" si="416"/>
        <v>Santana, Dennis</v>
      </c>
      <c r="T4709" s="9" t="str">
        <f t="shared" si="417"/>
        <v>Bowman Platinum Top Prospects    Pros</v>
      </c>
      <c r="U4709" s="9" t="str">
        <f>IFERROR(VLOOKUP(S4709,'Lookup '!B:D,3,FALSE)," ")</f>
        <v xml:space="preserve"> </v>
      </c>
      <c r="V4709" s="9" t="str">
        <f t="shared" si="419"/>
        <v>G</v>
      </c>
    </row>
    <row r="4710" spans="2:22" x14ac:dyDescent="0.25">
      <c r="C4710">
        <v>2018</v>
      </c>
      <c r="D4710" t="s">
        <v>1041</v>
      </c>
      <c r="E4710" t="s">
        <v>3781</v>
      </c>
      <c r="J4710" t="s">
        <v>683</v>
      </c>
      <c r="K4710" t="s">
        <v>3788</v>
      </c>
      <c r="L4710" t="s">
        <v>2287</v>
      </c>
      <c r="M4710" t="s">
        <v>2288</v>
      </c>
      <c r="N4710" t="s">
        <v>781</v>
      </c>
      <c r="O4710" t="s">
        <v>382</v>
      </c>
      <c r="P4710">
        <f>$S$1-1997</f>
        <v>23</v>
      </c>
      <c r="Q4710">
        <v>1</v>
      </c>
      <c r="R4710" s="4"/>
      <c r="S4710" s="9" t="str">
        <f t="shared" si="416"/>
        <v>Pint, Riley</v>
      </c>
      <c r="T4710" s="9" t="str">
        <f t="shared" si="417"/>
        <v>Bowman Platinum Top Prospects    Pros</v>
      </c>
      <c r="U4710" s="9" t="str">
        <f>IFERROR(VLOOKUP(S4710,'Lookup '!B:D,3,FALSE)," ")</f>
        <v xml:space="preserve"> </v>
      </c>
      <c r="V4710" s="9" t="str">
        <f t="shared" ref="V4710:V4714" si="420">IF(R4710&gt;0.249,IF(R4710&gt;0.99,IF(R4710&gt;4.99,IF(R4710&gt;9.99,IF(R4710&gt;49.99,IF(R4710&gt;99.99,"A $100","B $50"),"C $10"),"D $5"),"E $1"),"F $.25"),"G")</f>
        <v>G</v>
      </c>
    </row>
    <row r="4711" spans="2:22" x14ac:dyDescent="0.25">
      <c r="C4711">
        <v>2018</v>
      </c>
      <c r="D4711" t="s">
        <v>1041</v>
      </c>
      <c r="E4711" t="s">
        <v>3781</v>
      </c>
      <c r="J4711" t="s">
        <v>683</v>
      </c>
      <c r="K4711" t="s">
        <v>3789</v>
      </c>
      <c r="L4711" t="s">
        <v>788</v>
      </c>
      <c r="M4711" t="s">
        <v>2997</v>
      </c>
      <c r="N4711" t="s">
        <v>463</v>
      </c>
      <c r="O4711" t="s">
        <v>480</v>
      </c>
      <c r="P4711">
        <f>$S$1-1995</f>
        <v>25</v>
      </c>
      <c r="Q4711">
        <v>1</v>
      </c>
      <c r="R4711" s="4"/>
      <c r="S4711" s="9" t="str">
        <f t="shared" si="416"/>
        <v>Lopez, Nicky</v>
      </c>
      <c r="T4711" s="9" t="str">
        <f t="shared" si="417"/>
        <v>Bowman Platinum Top Prospects    Pros</v>
      </c>
      <c r="U4711" s="9" t="str">
        <f>IFERROR(VLOOKUP(S4711,'Lookup '!B:D,3,FALSE)," ")</f>
        <v xml:space="preserve"> </v>
      </c>
      <c r="V4711" s="9" t="str">
        <f t="shared" si="420"/>
        <v>G</v>
      </c>
    </row>
    <row r="4712" spans="2:22" x14ac:dyDescent="0.25">
      <c r="C4712">
        <v>2018</v>
      </c>
      <c r="D4712" t="s">
        <v>1041</v>
      </c>
      <c r="E4712" t="s">
        <v>3781</v>
      </c>
      <c r="J4712" t="s">
        <v>683</v>
      </c>
      <c r="K4712" t="s">
        <v>3790</v>
      </c>
      <c r="L4712" t="s">
        <v>3397</v>
      </c>
      <c r="M4712" t="s">
        <v>349</v>
      </c>
      <c r="N4712" t="s">
        <v>420</v>
      </c>
      <c r="O4712" t="s">
        <v>382</v>
      </c>
      <c r="P4712">
        <f>$S$1-1999</f>
        <v>21</v>
      </c>
      <c r="Q4712">
        <v>1</v>
      </c>
      <c r="R4712" s="4"/>
      <c r="S4712" s="9" t="str">
        <f t="shared" si="416"/>
        <v>Baz, Shane</v>
      </c>
      <c r="T4712" s="9" t="str">
        <f t="shared" si="417"/>
        <v>Bowman Platinum Top Prospects    Pros</v>
      </c>
      <c r="U4712" s="9" t="str">
        <f>IFERROR(VLOOKUP(S4712,'Lookup '!B:D,3,FALSE)," ")</f>
        <v xml:space="preserve"> </v>
      </c>
      <c r="V4712" s="9" t="str">
        <f t="shared" si="420"/>
        <v>G</v>
      </c>
    </row>
    <row r="4713" spans="2:22" x14ac:dyDescent="0.25">
      <c r="C4713">
        <v>2018</v>
      </c>
      <c r="D4713" t="s">
        <v>1041</v>
      </c>
      <c r="E4713" t="s">
        <v>3781</v>
      </c>
      <c r="J4713" t="s">
        <v>683</v>
      </c>
      <c r="K4713" t="s">
        <v>3791</v>
      </c>
      <c r="L4713" t="s">
        <v>1655</v>
      </c>
      <c r="M4713" t="s">
        <v>1001</v>
      </c>
      <c r="N4713" t="s">
        <v>555</v>
      </c>
      <c r="O4713" t="s">
        <v>424</v>
      </c>
      <c r="P4713">
        <f>$S$1-1996</f>
        <v>24</v>
      </c>
      <c r="Q4713">
        <v>1</v>
      </c>
      <c r="R4713" s="4"/>
      <c r="S4713" s="9" t="str">
        <f t="shared" si="416"/>
        <v>White, Evan</v>
      </c>
      <c r="T4713" s="9" t="str">
        <f t="shared" si="417"/>
        <v>Bowman Platinum Top Prospects    Pros</v>
      </c>
      <c r="U4713" s="9" t="str">
        <f>IFERROR(VLOOKUP(S4713,'Lookup '!B:D,3,FALSE)," ")</f>
        <v xml:space="preserve"> </v>
      </c>
      <c r="V4713" s="9" t="str">
        <f t="shared" si="420"/>
        <v>G</v>
      </c>
    </row>
    <row r="4714" spans="2:22" x14ac:dyDescent="0.25">
      <c r="C4714">
        <v>2018</v>
      </c>
      <c r="D4714" t="s">
        <v>1041</v>
      </c>
      <c r="E4714" t="s">
        <v>3781</v>
      </c>
      <c r="J4714" t="s">
        <v>683</v>
      </c>
      <c r="K4714" t="s">
        <v>3792</v>
      </c>
      <c r="L4714" t="s">
        <v>774</v>
      </c>
      <c r="M4714" t="s">
        <v>2321</v>
      </c>
      <c r="N4714" t="s">
        <v>394</v>
      </c>
      <c r="O4714" t="s">
        <v>388</v>
      </c>
      <c r="P4714">
        <f>$S$1-1996</f>
        <v>24</v>
      </c>
      <c r="Q4714">
        <v>1</v>
      </c>
      <c r="R4714" s="4"/>
      <c r="S4714" s="9" t="str">
        <f t="shared" si="416"/>
        <v>Kendall, Jeren</v>
      </c>
      <c r="T4714" s="9" t="str">
        <f t="shared" si="417"/>
        <v>Bowman Platinum Top Prospects    Pros</v>
      </c>
      <c r="U4714" s="9" t="str">
        <f>IFERROR(VLOOKUP(S4714,'Lookup '!B:D,3,FALSE)," ")</f>
        <v xml:space="preserve"> </v>
      </c>
      <c r="V4714" s="9" t="str">
        <f t="shared" si="420"/>
        <v>G</v>
      </c>
    </row>
    <row r="4715" spans="2:22" x14ac:dyDescent="0.25">
      <c r="B4715" t="s">
        <v>1726</v>
      </c>
      <c r="C4715">
        <v>2018</v>
      </c>
      <c r="D4715" t="s">
        <v>521</v>
      </c>
      <c r="E4715" t="s">
        <v>1709</v>
      </c>
      <c r="H4715" t="s">
        <v>921</v>
      </c>
      <c r="J4715" t="s">
        <v>14</v>
      </c>
      <c r="K4715" t="s">
        <v>3249</v>
      </c>
      <c r="L4715" t="s">
        <v>1468</v>
      </c>
      <c r="M4715" t="s">
        <v>898</v>
      </c>
      <c r="N4715" t="s">
        <v>966</v>
      </c>
      <c r="O4715" t="s">
        <v>388</v>
      </c>
      <c r="P4715">
        <f>$S$1-1997</f>
        <v>23</v>
      </c>
      <c r="Q4715">
        <v>1</v>
      </c>
      <c r="R4715" s="4">
        <v>20</v>
      </c>
      <c r="S4715" s="9" t="str">
        <f t="shared" si="416"/>
        <v>Robles, Victor</v>
      </c>
      <c r="T4715" s="9" t="str">
        <f t="shared" si="417"/>
        <v>Donruss Signature Series   Auto RC</v>
      </c>
      <c r="U4715" s="9" t="str">
        <f>IFERROR(VLOOKUP(S4715,'Lookup '!B:D,3,FALSE)," ")</f>
        <v xml:space="preserve"> </v>
      </c>
      <c r="V4715" s="9" t="str">
        <f t="shared" si="402"/>
        <v>C $10</v>
      </c>
    </row>
    <row r="4716" spans="2:22" x14ac:dyDescent="0.25">
      <c r="B4716" t="s">
        <v>1726</v>
      </c>
      <c r="C4716">
        <v>2018</v>
      </c>
      <c r="D4716" t="s">
        <v>521</v>
      </c>
      <c r="E4716" t="s">
        <v>3206</v>
      </c>
      <c r="K4716" t="s">
        <v>3250</v>
      </c>
      <c r="L4716" t="s">
        <v>1350</v>
      </c>
      <c r="M4716" t="s">
        <v>1351</v>
      </c>
      <c r="N4716" t="s">
        <v>402</v>
      </c>
      <c r="O4716" t="s">
        <v>388</v>
      </c>
      <c r="Q4716">
        <v>1</v>
      </c>
      <c r="R4716" s="4">
        <v>2.5</v>
      </c>
      <c r="S4716" s="9" t="str">
        <f t="shared" si="416"/>
        <v>Betts, Mookie</v>
      </c>
      <c r="T4716" s="9" t="str">
        <f t="shared" si="417"/>
        <v xml:space="preserve">Donruss Dominators    </v>
      </c>
      <c r="U4716" s="9" t="str">
        <f>IFERROR(VLOOKUP(S4716,'Lookup '!B:D,3,FALSE)," ")</f>
        <v/>
      </c>
      <c r="V4716" s="9" t="str">
        <f t="shared" si="402"/>
        <v>E $1</v>
      </c>
    </row>
    <row r="4717" spans="2:22" x14ac:dyDescent="0.25">
      <c r="B4717" t="s">
        <v>1726</v>
      </c>
      <c r="C4717">
        <v>2018</v>
      </c>
      <c r="D4717" t="s">
        <v>521</v>
      </c>
      <c r="E4717" t="s">
        <v>3207</v>
      </c>
      <c r="F4717" t="s">
        <v>557</v>
      </c>
      <c r="G4717" s="1" t="s">
        <v>2316</v>
      </c>
      <c r="K4717" t="s">
        <v>3251</v>
      </c>
      <c r="L4717" t="s">
        <v>2242</v>
      </c>
      <c r="M4717" t="s">
        <v>1163</v>
      </c>
      <c r="N4717" t="s">
        <v>394</v>
      </c>
      <c r="O4717" t="s">
        <v>424</v>
      </c>
      <c r="Q4717">
        <v>1</v>
      </c>
      <c r="R4717" s="4">
        <v>7.5</v>
      </c>
      <c r="S4717" s="9" t="str">
        <f t="shared" si="416"/>
        <v>Bellinger, Cody</v>
      </c>
      <c r="T4717" s="9" t="str">
        <f t="shared" si="417"/>
        <v xml:space="preserve">Donruss Foundations Blue /249  </v>
      </c>
      <c r="U4717" s="9">
        <f>IFERROR(VLOOKUP(S4717,'Lookup '!B:D,3,FALSE)," ")</f>
        <v>0</v>
      </c>
      <c r="V4717" s="9" t="str">
        <f t="shared" si="402"/>
        <v>D $5</v>
      </c>
    </row>
    <row r="4718" spans="2:22" x14ac:dyDescent="0.25">
      <c r="B4718" t="s">
        <v>1726</v>
      </c>
      <c r="C4718">
        <v>2018</v>
      </c>
      <c r="D4718" t="s">
        <v>521</v>
      </c>
      <c r="E4718" t="s">
        <v>3208</v>
      </c>
      <c r="K4718" t="s">
        <v>3252</v>
      </c>
      <c r="L4718" t="s">
        <v>994</v>
      </c>
      <c r="M4718" t="s">
        <v>995</v>
      </c>
      <c r="N4718" t="s">
        <v>966</v>
      </c>
      <c r="O4718" t="s">
        <v>382</v>
      </c>
      <c r="Q4718">
        <v>1</v>
      </c>
      <c r="R4718" s="4">
        <v>1.25</v>
      </c>
      <c r="S4718" s="9" t="str">
        <f t="shared" si="416"/>
        <v>Scherzer, Max</v>
      </c>
      <c r="T4718" s="9" t="str">
        <f t="shared" si="417"/>
        <v xml:space="preserve">Donruss Mound Marvels    </v>
      </c>
      <c r="U4718" s="9" t="str">
        <f>IFERROR(VLOOKUP(S4718,'Lookup '!B:D,3,FALSE)," ")</f>
        <v/>
      </c>
      <c r="V4718" s="9" t="str">
        <f t="shared" si="402"/>
        <v>E $1</v>
      </c>
    </row>
    <row r="4719" spans="2:22" x14ac:dyDescent="0.25">
      <c r="B4719" t="s">
        <v>1726</v>
      </c>
      <c r="C4719">
        <v>2018</v>
      </c>
      <c r="D4719" t="s">
        <v>521</v>
      </c>
      <c r="E4719" t="s">
        <v>2304</v>
      </c>
      <c r="G4719" s="1" t="s">
        <v>1216</v>
      </c>
      <c r="K4719" t="s">
        <v>3253</v>
      </c>
      <c r="L4719" t="s">
        <v>3254</v>
      </c>
      <c r="M4719" t="s">
        <v>3255</v>
      </c>
      <c r="N4719" t="s">
        <v>659</v>
      </c>
      <c r="Q4719">
        <v>1</v>
      </c>
      <c r="R4719" s="4"/>
      <c r="S4719" s="9" t="str">
        <f t="shared" si="416"/>
        <v>Grenier, Cadyn</v>
      </c>
      <c r="T4719" s="9" t="str">
        <f t="shared" si="417"/>
        <v xml:space="preserve">Donruss American Pride  /999  </v>
      </c>
      <c r="U4719" s="9" t="str">
        <f>IFERROR(VLOOKUP(S4719,'Lookup '!B:D,3,FALSE)," ")</f>
        <v xml:space="preserve"> </v>
      </c>
      <c r="V4719" s="9" t="str">
        <f t="shared" si="402"/>
        <v>G</v>
      </c>
    </row>
    <row r="4720" spans="2:22" x14ac:dyDescent="0.25">
      <c r="B4720" t="s">
        <v>1726</v>
      </c>
      <c r="C4720">
        <v>2018</v>
      </c>
      <c r="D4720" t="s">
        <v>521</v>
      </c>
      <c r="E4720" t="s">
        <v>2304</v>
      </c>
      <c r="J4720" t="s">
        <v>683</v>
      </c>
      <c r="K4720" t="s">
        <v>3256</v>
      </c>
      <c r="L4720" t="s">
        <v>1627</v>
      </c>
      <c r="M4720" t="s">
        <v>1135</v>
      </c>
      <c r="N4720" t="s">
        <v>659</v>
      </c>
      <c r="Q4720">
        <v>1</v>
      </c>
      <c r="R4720" s="4"/>
      <c r="S4720" s="9" t="str">
        <f t="shared" si="416"/>
        <v>Tucker, Bryce</v>
      </c>
      <c r="T4720" s="9" t="str">
        <f t="shared" si="417"/>
        <v>Donruss American Pride    Pros</v>
      </c>
      <c r="U4720" s="9" t="str">
        <f>IFERROR(VLOOKUP(S4720,'Lookup '!B:D,3,FALSE)," ")</f>
        <v xml:space="preserve"> </v>
      </c>
      <c r="V4720" s="9" t="str">
        <f t="shared" si="402"/>
        <v>G</v>
      </c>
    </row>
    <row r="4721" spans="2:22" x14ac:dyDescent="0.25">
      <c r="B4721" t="s">
        <v>1726</v>
      </c>
      <c r="C4721">
        <v>2018</v>
      </c>
      <c r="D4721" t="s">
        <v>521</v>
      </c>
      <c r="E4721" t="s">
        <v>2304</v>
      </c>
      <c r="G4721" t="s">
        <v>1216</v>
      </c>
      <c r="J4721" t="s">
        <v>683</v>
      </c>
      <c r="K4721" t="s">
        <v>3256</v>
      </c>
      <c r="L4721" t="s">
        <v>1627</v>
      </c>
      <c r="M4721" t="s">
        <v>1135</v>
      </c>
      <c r="N4721" t="s">
        <v>659</v>
      </c>
      <c r="Q4721">
        <v>1</v>
      </c>
      <c r="R4721" s="4"/>
      <c r="S4721" s="9" t="str">
        <f t="shared" si="416"/>
        <v>Tucker, Bryce</v>
      </c>
      <c r="T4721" s="9" t="str">
        <f t="shared" si="417"/>
        <v>Donruss American Pride  /999  Pros</v>
      </c>
      <c r="U4721" s="9" t="str">
        <f>IFERROR(VLOOKUP(S4721,'Lookup '!B:D,3,FALSE)," ")</f>
        <v xml:space="preserve"> </v>
      </c>
      <c r="V4721" s="9" t="str">
        <f t="shared" si="402"/>
        <v>G</v>
      </c>
    </row>
    <row r="4722" spans="2:22" x14ac:dyDescent="0.25">
      <c r="B4722" t="s">
        <v>1726</v>
      </c>
      <c r="C4722">
        <v>2018</v>
      </c>
      <c r="D4722" t="s">
        <v>521</v>
      </c>
      <c r="K4722">
        <v>10</v>
      </c>
      <c r="L4722" t="s">
        <v>1134</v>
      </c>
      <c r="M4722" t="s">
        <v>1135</v>
      </c>
      <c r="N4722" t="s">
        <v>966</v>
      </c>
      <c r="O4722" t="s">
        <v>388</v>
      </c>
      <c r="Q4722">
        <v>1</v>
      </c>
      <c r="R4722" s="4">
        <v>3</v>
      </c>
      <c r="S4722" s="9" t="str">
        <f t="shared" si="416"/>
        <v>Harper, Bryce</v>
      </c>
      <c r="T4722" s="9" t="str">
        <f t="shared" si="417"/>
        <v xml:space="preserve">Donruss     </v>
      </c>
      <c r="U4722" s="9" t="str">
        <f>IFERROR(VLOOKUP(S4722,'Lookup '!B:D,3,FALSE)," ")</f>
        <v/>
      </c>
      <c r="V4722" s="9" t="str">
        <f t="shared" si="402"/>
        <v>E $1</v>
      </c>
    </row>
    <row r="4723" spans="2:22" x14ac:dyDescent="0.25">
      <c r="B4723" t="s">
        <v>1726</v>
      </c>
      <c r="C4723">
        <v>2018</v>
      </c>
      <c r="D4723" t="s">
        <v>521</v>
      </c>
      <c r="K4723">
        <v>11</v>
      </c>
      <c r="L4723" t="s">
        <v>1142</v>
      </c>
      <c r="M4723" t="s">
        <v>614</v>
      </c>
      <c r="N4723" t="s">
        <v>532</v>
      </c>
      <c r="O4723" t="s">
        <v>398</v>
      </c>
      <c r="Q4723">
        <v>1</v>
      </c>
      <c r="R4723" s="4">
        <v>2</v>
      </c>
      <c r="S4723" s="9" t="str">
        <f t="shared" si="416"/>
        <v>Altuve, Jose</v>
      </c>
      <c r="T4723" s="9" t="str">
        <f t="shared" si="417"/>
        <v xml:space="preserve">Donruss     </v>
      </c>
      <c r="U4723" s="9" t="str">
        <f>IFERROR(VLOOKUP(S4723,'Lookup '!B:D,3,FALSE)," ")</f>
        <v/>
      </c>
      <c r="V4723" s="9" t="str">
        <f t="shared" si="402"/>
        <v>E $1</v>
      </c>
    </row>
    <row r="4724" spans="2:22" x14ac:dyDescent="0.25">
      <c r="B4724" t="s">
        <v>1726</v>
      </c>
      <c r="C4724">
        <v>2018</v>
      </c>
      <c r="D4724" t="s">
        <v>521</v>
      </c>
      <c r="F4724" t="s">
        <v>2019</v>
      </c>
      <c r="G4724" s="1" t="s">
        <v>3246</v>
      </c>
      <c r="K4724">
        <v>13</v>
      </c>
      <c r="L4724" t="s">
        <v>1117</v>
      </c>
      <c r="M4724" t="s">
        <v>370</v>
      </c>
      <c r="N4724" t="s">
        <v>417</v>
      </c>
      <c r="O4724" t="s">
        <v>388</v>
      </c>
      <c r="Q4724">
        <v>1</v>
      </c>
      <c r="R4724" s="4">
        <v>10</v>
      </c>
      <c r="S4724" s="9" t="str">
        <f t="shared" si="416"/>
        <v>Trout, Mike</v>
      </c>
      <c r="T4724" s="9" t="str">
        <f t="shared" si="417"/>
        <v xml:space="preserve">Donruss  Silver /60  </v>
      </c>
      <c r="U4724" s="9" t="str">
        <f>IFERROR(VLOOKUP(S4724,'Lookup '!B:D,3,FALSE)," ")</f>
        <v/>
      </c>
      <c r="V4724" s="9" t="str">
        <f t="shared" si="402"/>
        <v>C $10</v>
      </c>
    </row>
    <row r="4725" spans="2:22" x14ac:dyDescent="0.25">
      <c r="B4725" t="s">
        <v>1726</v>
      </c>
      <c r="C4725">
        <v>2018</v>
      </c>
      <c r="D4725" t="s">
        <v>521</v>
      </c>
      <c r="K4725">
        <v>14</v>
      </c>
      <c r="L4725" t="s">
        <v>982</v>
      </c>
      <c r="M4725" t="s">
        <v>983</v>
      </c>
      <c r="N4725" t="s">
        <v>394</v>
      </c>
      <c r="O4725" t="s">
        <v>382</v>
      </c>
      <c r="Q4725">
        <v>1</v>
      </c>
      <c r="R4725" s="4">
        <v>2.5</v>
      </c>
      <c r="S4725" s="9" t="str">
        <f t="shared" si="416"/>
        <v>Kershaw, Clayton</v>
      </c>
      <c r="T4725" s="9" t="str">
        <f t="shared" si="417"/>
        <v xml:space="preserve">Donruss     </v>
      </c>
      <c r="U4725" s="9" t="str">
        <f>IFERROR(VLOOKUP(S4725,'Lookup '!B:D,3,FALSE)," ")</f>
        <v/>
      </c>
      <c r="V4725" s="9" t="str">
        <f t="shared" si="402"/>
        <v>E $1</v>
      </c>
    </row>
    <row r="4726" spans="2:22" x14ac:dyDescent="0.25">
      <c r="B4726" t="s">
        <v>1726</v>
      </c>
      <c r="C4726">
        <v>2018</v>
      </c>
      <c r="D4726" t="s">
        <v>521</v>
      </c>
      <c r="K4726">
        <v>19</v>
      </c>
      <c r="L4726" t="s">
        <v>2054</v>
      </c>
      <c r="M4726" t="s">
        <v>421</v>
      </c>
      <c r="N4726" t="s">
        <v>425</v>
      </c>
      <c r="O4726" t="s">
        <v>388</v>
      </c>
      <c r="Q4726">
        <v>1</v>
      </c>
      <c r="R4726" s="4">
        <v>8</v>
      </c>
      <c r="S4726" s="9" t="str">
        <f t="shared" si="416"/>
        <v>Judge, Aaron</v>
      </c>
      <c r="T4726" s="9" t="str">
        <f t="shared" si="417"/>
        <v xml:space="preserve">Donruss     </v>
      </c>
      <c r="U4726" s="9" t="str">
        <f>IFERROR(VLOOKUP(S4726,'Lookup '!B:D,3,FALSE)," ")</f>
        <v/>
      </c>
      <c r="V4726" s="9" t="str">
        <f t="shared" si="402"/>
        <v>D $5</v>
      </c>
    </row>
    <row r="4727" spans="2:22" x14ac:dyDescent="0.25">
      <c r="B4727" t="s">
        <v>1726</v>
      </c>
      <c r="C4727">
        <v>2018</v>
      </c>
      <c r="D4727" t="s">
        <v>521</v>
      </c>
      <c r="K4727">
        <v>20</v>
      </c>
      <c r="L4727" t="s">
        <v>2842</v>
      </c>
      <c r="M4727" t="s">
        <v>617</v>
      </c>
      <c r="N4727" t="s">
        <v>443</v>
      </c>
      <c r="O4727" t="s">
        <v>398</v>
      </c>
      <c r="Q4727">
        <v>1</v>
      </c>
      <c r="R4727" s="4"/>
      <c r="S4727" s="9" t="str">
        <f t="shared" si="416"/>
        <v>Olson, Matt</v>
      </c>
      <c r="T4727" s="9" t="str">
        <f t="shared" si="417"/>
        <v xml:space="preserve">Donruss     </v>
      </c>
      <c r="U4727" s="9" t="str">
        <f>IFERROR(VLOOKUP(S4727,'Lookup '!B:D,3,FALSE)," ")</f>
        <v/>
      </c>
      <c r="V4727" s="9" t="str">
        <f t="shared" si="402"/>
        <v>G</v>
      </c>
    </row>
    <row r="4728" spans="2:22" x14ac:dyDescent="0.25">
      <c r="B4728" t="s">
        <v>1726</v>
      </c>
      <c r="C4728">
        <v>2018</v>
      </c>
      <c r="D4728" t="s">
        <v>521</v>
      </c>
      <c r="J4728" t="s">
        <v>14</v>
      </c>
      <c r="K4728">
        <v>31</v>
      </c>
      <c r="L4728" t="s">
        <v>2993</v>
      </c>
      <c r="M4728" t="s">
        <v>911</v>
      </c>
      <c r="N4728" t="s">
        <v>425</v>
      </c>
      <c r="O4728" t="s">
        <v>440</v>
      </c>
      <c r="P4728">
        <f>$S$1-1995</f>
        <v>25</v>
      </c>
      <c r="Q4728">
        <v>1</v>
      </c>
      <c r="R4728" s="4">
        <v>6</v>
      </c>
      <c r="S4728" s="9" t="str">
        <f t="shared" si="416"/>
        <v>Andujar, Miguel</v>
      </c>
      <c r="T4728" s="9" t="str">
        <f t="shared" si="417"/>
        <v>Donruss     RC</v>
      </c>
      <c r="U4728" s="9" t="str">
        <f>IFERROR(VLOOKUP(S4728,'Lookup '!B:D,3,FALSE)," ")</f>
        <v xml:space="preserve"> </v>
      </c>
      <c r="V4728" s="9" t="str">
        <f t="shared" ref="V4728:V4776" si="421">IF(R4728&gt;0.249,IF(R4728&gt;0.99,IF(R4728&gt;4.99,IF(R4728&gt;9.99,IF(R4728&gt;49.99,IF(R4728&gt;99.99,"A $100","B $50"),"C $10"),"D $5"),"E $1"),"F $.25"),"G")</f>
        <v>D $5</v>
      </c>
    </row>
    <row r="4729" spans="2:22" x14ac:dyDescent="0.25">
      <c r="B4729" t="s">
        <v>1726</v>
      </c>
      <c r="C4729">
        <v>2018</v>
      </c>
      <c r="D4729" t="s">
        <v>521</v>
      </c>
      <c r="J4729" t="s">
        <v>14</v>
      </c>
      <c r="K4729">
        <v>32</v>
      </c>
      <c r="L4729" t="s">
        <v>409</v>
      </c>
      <c r="M4729" t="s">
        <v>1028</v>
      </c>
      <c r="N4729" t="s">
        <v>381</v>
      </c>
      <c r="P4729">
        <f>$S$1-1993</f>
        <v>27</v>
      </c>
      <c r="Q4729">
        <v>1</v>
      </c>
      <c r="R4729" s="4"/>
      <c r="S4729" s="9" t="str">
        <f t="shared" si="416"/>
        <v>Williams, Nick</v>
      </c>
      <c r="T4729" s="9" t="str">
        <f t="shared" si="417"/>
        <v>Donruss     RC</v>
      </c>
      <c r="U4729" s="9" t="str">
        <f>IFERROR(VLOOKUP(S4729,'Lookup '!B:D,3,FALSE)," ")</f>
        <v xml:space="preserve"> </v>
      </c>
      <c r="V4729" s="9" t="str">
        <f t="shared" si="421"/>
        <v>G</v>
      </c>
    </row>
    <row r="4730" spans="2:22" x14ac:dyDescent="0.25">
      <c r="B4730" t="s">
        <v>1726</v>
      </c>
      <c r="C4730">
        <v>2018</v>
      </c>
      <c r="D4730" t="s">
        <v>521</v>
      </c>
      <c r="J4730" t="s">
        <v>14</v>
      </c>
      <c r="K4730">
        <v>33</v>
      </c>
      <c r="L4730" t="s">
        <v>1260</v>
      </c>
      <c r="M4730" t="s">
        <v>2078</v>
      </c>
      <c r="N4730" t="s">
        <v>425</v>
      </c>
      <c r="Q4730">
        <v>1</v>
      </c>
      <c r="R4730" s="4">
        <v>5</v>
      </c>
      <c r="S4730" s="9" t="str">
        <f t="shared" si="416"/>
        <v>Frazier, Clint</v>
      </c>
      <c r="T4730" s="9" t="str">
        <f t="shared" si="417"/>
        <v>Donruss     RC</v>
      </c>
      <c r="U4730" s="9" t="str">
        <f>IFERROR(VLOOKUP(S4730,'Lookup '!B:D,3,FALSE)," ")</f>
        <v/>
      </c>
      <c r="V4730" s="9" t="str">
        <f t="shared" si="421"/>
        <v>D $5</v>
      </c>
    </row>
    <row r="4731" spans="2:22" x14ac:dyDescent="0.25">
      <c r="B4731" t="s">
        <v>1726</v>
      </c>
      <c r="C4731">
        <v>2018</v>
      </c>
      <c r="D4731" t="s">
        <v>521</v>
      </c>
      <c r="J4731" t="s">
        <v>14</v>
      </c>
      <c r="K4731">
        <v>35</v>
      </c>
      <c r="L4731" t="s">
        <v>2151</v>
      </c>
      <c r="M4731" t="s">
        <v>840</v>
      </c>
      <c r="N4731" t="s">
        <v>402</v>
      </c>
      <c r="Q4731">
        <v>1</v>
      </c>
      <c r="R4731" s="4">
        <v>8</v>
      </c>
      <c r="S4731" s="9" t="str">
        <f t="shared" si="416"/>
        <v>Devers, Rafael</v>
      </c>
      <c r="T4731" s="9" t="str">
        <f t="shared" si="417"/>
        <v>Donruss     RC</v>
      </c>
      <c r="U4731" s="9" t="str">
        <f>IFERROR(VLOOKUP(S4731,'Lookup '!B:D,3,FALSE)," ")</f>
        <v xml:space="preserve"> </v>
      </c>
      <c r="V4731" s="9" t="str">
        <f t="shared" si="421"/>
        <v>D $5</v>
      </c>
    </row>
    <row r="4732" spans="2:22" x14ac:dyDescent="0.25">
      <c r="B4732" t="s">
        <v>1726</v>
      </c>
      <c r="C4732">
        <v>2018</v>
      </c>
      <c r="D4732" t="s">
        <v>521</v>
      </c>
      <c r="J4732" t="s">
        <v>14</v>
      </c>
      <c r="K4732">
        <v>37</v>
      </c>
      <c r="L4732" t="s">
        <v>1304</v>
      </c>
      <c r="M4732" t="s">
        <v>2130</v>
      </c>
      <c r="N4732" t="s">
        <v>430</v>
      </c>
      <c r="Q4732">
        <v>1</v>
      </c>
      <c r="R4732" s="4"/>
      <c r="S4732" s="9" t="str">
        <f t="shared" si="416"/>
        <v>Rosario, Amed</v>
      </c>
      <c r="T4732" s="9" t="str">
        <f t="shared" si="417"/>
        <v>Donruss     RC</v>
      </c>
      <c r="U4732" s="9" t="str">
        <f>IFERROR(VLOOKUP(S4732,'Lookup '!B:D,3,FALSE)," ")</f>
        <v xml:space="preserve"> </v>
      </c>
      <c r="V4732" s="9" t="str">
        <f t="shared" si="421"/>
        <v>G</v>
      </c>
    </row>
    <row r="4733" spans="2:22" x14ac:dyDescent="0.25">
      <c r="B4733" t="s">
        <v>1726</v>
      </c>
      <c r="C4733">
        <v>2018</v>
      </c>
      <c r="D4733" t="s">
        <v>521</v>
      </c>
      <c r="J4733" t="s">
        <v>14</v>
      </c>
      <c r="K4733">
        <v>38</v>
      </c>
      <c r="L4733" t="s">
        <v>1209</v>
      </c>
      <c r="M4733" t="s">
        <v>1210</v>
      </c>
      <c r="N4733" t="s">
        <v>381</v>
      </c>
      <c r="P4733">
        <f>$S$1-1993</f>
        <v>27</v>
      </c>
      <c r="Q4733">
        <v>1</v>
      </c>
      <c r="R4733" s="4">
        <v>4</v>
      </c>
      <c r="S4733" s="9" t="str">
        <f t="shared" si="416"/>
        <v>Hoskins, Rhys</v>
      </c>
      <c r="T4733" s="9" t="str">
        <f t="shared" si="417"/>
        <v>Donruss     RC</v>
      </c>
      <c r="U4733" s="9" t="str">
        <f>IFERROR(VLOOKUP(S4733,'Lookup '!B:D,3,FALSE)," ")</f>
        <v/>
      </c>
      <c r="V4733" s="9" t="str">
        <f t="shared" si="421"/>
        <v>E $1</v>
      </c>
    </row>
    <row r="4734" spans="2:22" x14ac:dyDescent="0.25">
      <c r="B4734" t="s">
        <v>1726</v>
      </c>
      <c r="C4734">
        <v>2018</v>
      </c>
      <c r="D4734" t="s">
        <v>521</v>
      </c>
      <c r="J4734" t="s">
        <v>14</v>
      </c>
      <c r="K4734">
        <v>39</v>
      </c>
      <c r="L4734" t="s">
        <v>2998</v>
      </c>
      <c r="M4734" t="s">
        <v>415</v>
      </c>
      <c r="N4734" t="s">
        <v>781</v>
      </c>
      <c r="Q4734">
        <v>1</v>
      </c>
      <c r="R4734" s="4"/>
      <c r="S4734" s="9" t="str">
        <f t="shared" si="416"/>
        <v>McMahon, Ryan</v>
      </c>
      <c r="T4734" s="9" t="str">
        <f t="shared" si="417"/>
        <v>Donruss     RC</v>
      </c>
      <c r="U4734" s="9" t="str">
        <f>IFERROR(VLOOKUP(S4734,'Lookup '!B:D,3,FALSE)," ")</f>
        <v xml:space="preserve"> </v>
      </c>
      <c r="V4734" s="9" t="str">
        <f t="shared" si="421"/>
        <v>G</v>
      </c>
    </row>
    <row r="4735" spans="2:22" x14ac:dyDescent="0.25">
      <c r="B4735" t="s">
        <v>1726</v>
      </c>
      <c r="C4735">
        <v>2018</v>
      </c>
      <c r="D4735" t="s">
        <v>521</v>
      </c>
      <c r="J4735" t="s">
        <v>14</v>
      </c>
      <c r="K4735">
        <v>40</v>
      </c>
      <c r="L4735" t="s">
        <v>1397</v>
      </c>
      <c r="M4735" t="s">
        <v>414</v>
      </c>
      <c r="N4735" t="s">
        <v>549</v>
      </c>
      <c r="Q4735">
        <v>1</v>
      </c>
      <c r="R4735" s="4">
        <v>2</v>
      </c>
      <c r="S4735" s="9" t="str">
        <f t="shared" si="416"/>
        <v>Calhoun, Willie</v>
      </c>
      <c r="T4735" s="9" t="str">
        <f t="shared" si="417"/>
        <v>Donruss     RC</v>
      </c>
      <c r="U4735" s="9" t="str">
        <f>IFERROR(VLOOKUP(S4735,'Lookup '!B:D,3,FALSE)," ")</f>
        <v xml:space="preserve"> </v>
      </c>
      <c r="V4735" s="9" t="str">
        <f t="shared" si="421"/>
        <v>E $1</v>
      </c>
    </row>
    <row r="4736" spans="2:22" x14ac:dyDescent="0.25">
      <c r="B4736" t="s">
        <v>1726</v>
      </c>
      <c r="C4736">
        <v>2018</v>
      </c>
      <c r="D4736" t="s">
        <v>521</v>
      </c>
      <c r="J4736" t="s">
        <v>14</v>
      </c>
      <c r="K4736">
        <v>41</v>
      </c>
      <c r="L4736" t="s">
        <v>2989</v>
      </c>
      <c r="M4736" t="s">
        <v>701</v>
      </c>
      <c r="N4736" t="s">
        <v>394</v>
      </c>
      <c r="Q4736">
        <v>1</v>
      </c>
      <c r="R4736" s="4">
        <v>2.5</v>
      </c>
      <c r="S4736" s="9" t="str">
        <f t="shared" si="416"/>
        <v>Buehler, Walker</v>
      </c>
      <c r="T4736" s="9" t="str">
        <f t="shared" si="417"/>
        <v>Donruss     RC</v>
      </c>
      <c r="U4736" s="9" t="str">
        <f>IFERROR(VLOOKUP(S4736,'Lookup '!B:D,3,FALSE)," ")</f>
        <v xml:space="preserve"> </v>
      </c>
      <c r="V4736" s="9" t="str">
        <f t="shared" si="421"/>
        <v>E $1</v>
      </c>
    </row>
    <row r="4737" spans="2:22" x14ac:dyDescent="0.25">
      <c r="B4737" t="s">
        <v>1726</v>
      </c>
      <c r="C4737">
        <v>2018</v>
      </c>
      <c r="D4737" t="s">
        <v>521</v>
      </c>
      <c r="J4737" t="s">
        <v>14</v>
      </c>
      <c r="K4737">
        <v>42</v>
      </c>
      <c r="L4737" t="s">
        <v>1468</v>
      </c>
      <c r="M4737" t="s">
        <v>898</v>
      </c>
      <c r="N4737" t="s">
        <v>966</v>
      </c>
      <c r="O4737" t="s">
        <v>388</v>
      </c>
      <c r="P4737">
        <f>$S$1-1997</f>
        <v>23</v>
      </c>
      <c r="Q4737">
        <v>1</v>
      </c>
      <c r="R4737" s="4">
        <v>2</v>
      </c>
      <c r="S4737" s="9" t="str">
        <f t="shared" si="416"/>
        <v>Robles, Victor</v>
      </c>
      <c r="T4737" s="9" t="str">
        <f t="shared" si="417"/>
        <v>Donruss     RC</v>
      </c>
      <c r="U4737" s="9" t="str">
        <f>IFERROR(VLOOKUP(S4737,'Lookup '!B:D,3,FALSE)," ")</f>
        <v xml:space="preserve"> </v>
      </c>
      <c r="V4737" s="9" t="str">
        <f t="shared" si="421"/>
        <v>E $1</v>
      </c>
    </row>
    <row r="4738" spans="2:22" x14ac:dyDescent="0.25">
      <c r="B4738" t="s">
        <v>1726</v>
      </c>
      <c r="C4738">
        <v>2018</v>
      </c>
      <c r="D4738" t="s">
        <v>521</v>
      </c>
      <c r="J4738" t="s">
        <v>14</v>
      </c>
      <c r="K4738">
        <v>43</v>
      </c>
      <c r="L4738" t="s">
        <v>1610</v>
      </c>
      <c r="M4738" t="s">
        <v>1611</v>
      </c>
      <c r="N4738" t="s">
        <v>423</v>
      </c>
      <c r="O4738" t="s">
        <v>382</v>
      </c>
      <c r="P4738">
        <f>$S$1-1996</f>
        <v>24</v>
      </c>
      <c r="Q4738">
        <v>1</v>
      </c>
      <c r="R4738" s="4"/>
      <c r="S4738" s="9" t="str">
        <f t="shared" si="416"/>
        <v>Gohara, Luiz</v>
      </c>
      <c r="T4738" s="9" t="str">
        <f t="shared" si="417"/>
        <v>Donruss     RC</v>
      </c>
      <c r="U4738" s="9" t="str">
        <f>IFERROR(VLOOKUP(S4738,'Lookup '!B:D,3,FALSE)," ")</f>
        <v xml:space="preserve"> </v>
      </c>
      <c r="V4738" s="9" t="str">
        <f t="shared" si="421"/>
        <v>G</v>
      </c>
    </row>
    <row r="4739" spans="2:22" x14ac:dyDescent="0.25">
      <c r="B4739" t="s">
        <v>1726</v>
      </c>
      <c r="C4739">
        <v>2018</v>
      </c>
      <c r="D4739" t="s">
        <v>521</v>
      </c>
      <c r="J4739" t="s">
        <v>14</v>
      </c>
      <c r="K4739">
        <v>44</v>
      </c>
      <c r="L4739" t="s">
        <v>1291</v>
      </c>
      <c r="M4739" t="s">
        <v>2269</v>
      </c>
      <c r="N4739" t="s">
        <v>381</v>
      </c>
      <c r="Q4739">
        <v>1</v>
      </c>
      <c r="R4739" s="4">
        <v>2</v>
      </c>
      <c r="S4739" s="9" t="str">
        <f t="shared" si="416"/>
        <v>Crawford, JP</v>
      </c>
      <c r="T4739" s="9" t="str">
        <f t="shared" si="417"/>
        <v>Donruss     RC</v>
      </c>
      <c r="U4739" s="9" t="str">
        <f>IFERROR(VLOOKUP(S4739,'Lookup '!B:D,3,FALSE)," ")</f>
        <v xml:space="preserve"> </v>
      </c>
      <c r="V4739" s="9" t="str">
        <f t="shared" si="421"/>
        <v>E $1</v>
      </c>
    </row>
    <row r="4740" spans="2:22" x14ac:dyDescent="0.25">
      <c r="B4740" t="s">
        <v>1726</v>
      </c>
      <c r="C4740">
        <v>2018</v>
      </c>
      <c r="D4740" t="s">
        <v>521</v>
      </c>
      <c r="J4740" t="s">
        <v>14</v>
      </c>
      <c r="K4740">
        <v>45</v>
      </c>
      <c r="L4740" t="s">
        <v>2991</v>
      </c>
      <c r="M4740" t="s">
        <v>801</v>
      </c>
      <c r="N4740" t="s">
        <v>394</v>
      </c>
      <c r="Q4740">
        <v>1</v>
      </c>
      <c r="R4740" s="4">
        <v>2</v>
      </c>
      <c r="S4740" s="9" t="str">
        <f t="shared" si="416"/>
        <v>Verdugo, Alex</v>
      </c>
      <c r="T4740" s="9" t="str">
        <f t="shared" si="417"/>
        <v>Donruss     RC</v>
      </c>
      <c r="U4740" s="9" t="str">
        <f>IFERROR(VLOOKUP(S4740,'Lookup '!B:D,3,FALSE)," ")</f>
        <v/>
      </c>
      <c r="V4740" s="9" t="str">
        <f t="shared" si="421"/>
        <v>E $1</v>
      </c>
    </row>
    <row r="4741" spans="2:22" x14ac:dyDescent="0.25">
      <c r="B4741" t="s">
        <v>1726</v>
      </c>
      <c r="C4741">
        <v>2018</v>
      </c>
      <c r="D4741" t="s">
        <v>521</v>
      </c>
      <c r="J4741" t="s">
        <v>14</v>
      </c>
      <c r="K4741">
        <v>47</v>
      </c>
      <c r="L4741" t="s">
        <v>514</v>
      </c>
      <c r="M4741" t="s">
        <v>2115</v>
      </c>
      <c r="N4741" t="s">
        <v>430</v>
      </c>
      <c r="Q4741">
        <v>1</v>
      </c>
      <c r="R4741" s="4"/>
      <c r="S4741" s="9" t="str">
        <f t="shared" si="416"/>
        <v>Smith, Dominic</v>
      </c>
      <c r="T4741" s="9" t="str">
        <f t="shared" si="417"/>
        <v>Donruss     RC</v>
      </c>
      <c r="U4741" s="9" t="str">
        <f>IFERROR(VLOOKUP(S4741,'Lookup '!B:D,3,FALSE)," ")</f>
        <v xml:space="preserve"> </v>
      </c>
      <c r="V4741" s="9" t="str">
        <f t="shared" si="421"/>
        <v>G</v>
      </c>
    </row>
    <row r="4742" spans="2:22" x14ac:dyDescent="0.25">
      <c r="B4742" t="s">
        <v>1726</v>
      </c>
      <c r="C4742">
        <v>2018</v>
      </c>
      <c r="D4742" t="s">
        <v>521</v>
      </c>
      <c r="J4742" t="s">
        <v>14</v>
      </c>
      <c r="K4742">
        <v>48</v>
      </c>
      <c r="L4742" t="s">
        <v>3257</v>
      </c>
      <c r="M4742" t="s">
        <v>1035</v>
      </c>
      <c r="N4742" t="s">
        <v>456</v>
      </c>
      <c r="Q4742">
        <v>1</v>
      </c>
      <c r="R4742" s="4"/>
      <c r="S4742" s="9" t="str">
        <f t="shared" si="416"/>
        <v>Woodruff, Brandon</v>
      </c>
      <c r="T4742" s="9" t="str">
        <f t="shared" si="417"/>
        <v>Donruss     RC</v>
      </c>
      <c r="U4742" s="9" t="str">
        <f>IFERROR(VLOOKUP(S4742,'Lookup '!B:D,3,FALSE)," ")</f>
        <v xml:space="preserve"> </v>
      </c>
      <c r="V4742" s="9" t="str">
        <f t="shared" si="421"/>
        <v>G</v>
      </c>
    </row>
    <row r="4743" spans="2:22" x14ac:dyDescent="0.25">
      <c r="B4743" t="s">
        <v>1726</v>
      </c>
      <c r="C4743">
        <v>2018</v>
      </c>
      <c r="D4743" t="s">
        <v>521</v>
      </c>
      <c r="J4743" t="s">
        <v>14</v>
      </c>
      <c r="K4743">
        <v>49</v>
      </c>
      <c r="L4743" t="s">
        <v>3258</v>
      </c>
      <c r="M4743" t="s">
        <v>992</v>
      </c>
      <c r="N4743" t="s">
        <v>430</v>
      </c>
      <c r="Q4743">
        <v>1</v>
      </c>
      <c r="R4743" s="4"/>
      <c r="S4743" s="9" t="str">
        <f t="shared" si="416"/>
        <v>Flexen, Chris</v>
      </c>
      <c r="T4743" s="9" t="str">
        <f t="shared" si="417"/>
        <v>Donruss     RC</v>
      </c>
      <c r="U4743" s="9" t="str">
        <f>IFERROR(VLOOKUP(S4743,'Lookup '!B:D,3,FALSE)," ")</f>
        <v xml:space="preserve"> </v>
      </c>
      <c r="V4743" s="9" t="str">
        <f t="shared" si="421"/>
        <v>G</v>
      </c>
    </row>
    <row r="4744" spans="2:22" x14ac:dyDescent="0.25">
      <c r="B4744" t="s">
        <v>1726</v>
      </c>
      <c r="C4744">
        <v>2018</v>
      </c>
      <c r="D4744" t="s">
        <v>521</v>
      </c>
      <c r="J4744" t="s">
        <v>14</v>
      </c>
      <c r="K4744">
        <v>50</v>
      </c>
      <c r="L4744" t="s">
        <v>1343</v>
      </c>
      <c r="M4744" t="s">
        <v>951</v>
      </c>
      <c r="N4744" t="s">
        <v>443</v>
      </c>
      <c r="Q4744">
        <v>1</v>
      </c>
      <c r="R4744" s="4"/>
      <c r="S4744" s="9" t="str">
        <f t="shared" si="416"/>
        <v>Fowler, Dustin</v>
      </c>
      <c r="T4744" s="9" t="str">
        <f t="shared" si="417"/>
        <v>Donruss     RC</v>
      </c>
      <c r="U4744" s="9" t="str">
        <f>IFERROR(VLOOKUP(S4744,'Lookup '!B:D,3,FALSE)," ")</f>
        <v xml:space="preserve"> </v>
      </c>
      <c r="V4744" s="9" t="str">
        <f t="shared" si="421"/>
        <v>G</v>
      </c>
    </row>
    <row r="4745" spans="2:22" x14ac:dyDescent="0.25">
      <c r="B4745" t="s">
        <v>1726</v>
      </c>
      <c r="C4745">
        <v>2018</v>
      </c>
      <c r="D4745" t="s">
        <v>521</v>
      </c>
      <c r="F4745" t="s">
        <v>3209</v>
      </c>
      <c r="K4745" t="s">
        <v>3260</v>
      </c>
      <c r="L4745" t="s">
        <v>1020</v>
      </c>
      <c r="M4745" t="s">
        <v>1021</v>
      </c>
      <c r="N4745" t="s">
        <v>425</v>
      </c>
      <c r="O4745" t="s">
        <v>388</v>
      </c>
      <c r="Q4745">
        <v>1</v>
      </c>
      <c r="R4745" s="4">
        <v>3.75</v>
      </c>
      <c r="S4745" s="9" t="str">
        <f t="shared" si="416"/>
        <v>Stanton, Giancarlo</v>
      </c>
      <c r="T4745" s="9" t="str">
        <f t="shared" si="417"/>
        <v xml:space="preserve">Donruss  Holo Blue   </v>
      </c>
      <c r="U4745" s="9" t="str">
        <f>IFERROR(VLOOKUP(S4745,'Lookup '!B:D,3,FALSE)," ")</f>
        <v/>
      </c>
      <c r="V4745" s="9" t="str">
        <f t="shared" si="421"/>
        <v>E $1</v>
      </c>
    </row>
    <row r="4746" spans="2:22" x14ac:dyDescent="0.25">
      <c r="B4746" t="s">
        <v>1726</v>
      </c>
      <c r="C4746">
        <v>2018</v>
      </c>
      <c r="D4746" t="s">
        <v>521</v>
      </c>
      <c r="F4746" t="s">
        <v>3210</v>
      </c>
      <c r="K4746" t="s">
        <v>3261</v>
      </c>
      <c r="L4746" t="s">
        <v>1020</v>
      </c>
      <c r="M4746" t="s">
        <v>1021</v>
      </c>
      <c r="N4746" t="s">
        <v>425</v>
      </c>
      <c r="O4746" t="s">
        <v>388</v>
      </c>
      <c r="Q4746">
        <v>1</v>
      </c>
      <c r="R4746" s="4">
        <v>3</v>
      </c>
      <c r="S4746" s="9" t="str">
        <f t="shared" si="416"/>
        <v>Stanton, Giancarlo</v>
      </c>
      <c r="T4746" s="9" t="str">
        <f t="shared" si="417"/>
        <v xml:space="preserve">Donruss  "Mike"   </v>
      </c>
      <c r="U4746" s="9" t="str">
        <f>IFERROR(VLOOKUP(S4746,'Lookup '!B:D,3,FALSE)," ")</f>
        <v/>
      </c>
      <c r="V4746" s="9" t="str">
        <f t="shared" si="421"/>
        <v>E $1</v>
      </c>
    </row>
    <row r="4747" spans="2:22" x14ac:dyDescent="0.25">
      <c r="B4747" t="s">
        <v>1726</v>
      </c>
      <c r="C4747">
        <v>2018</v>
      </c>
      <c r="D4747" t="s">
        <v>521</v>
      </c>
      <c r="F4747" t="s">
        <v>3211</v>
      </c>
      <c r="K4747" t="s">
        <v>3262</v>
      </c>
      <c r="L4747" t="s">
        <v>2054</v>
      </c>
      <c r="M4747" t="s">
        <v>421</v>
      </c>
      <c r="N4747" t="s">
        <v>425</v>
      </c>
      <c r="O4747" t="s">
        <v>388</v>
      </c>
      <c r="Q4747">
        <v>1</v>
      </c>
      <c r="R4747" s="4">
        <v>3</v>
      </c>
      <c r="S4747" s="9" t="str">
        <f t="shared" si="416"/>
        <v>Judge, Aaron</v>
      </c>
      <c r="T4747" s="9" t="str">
        <f t="shared" si="417"/>
        <v xml:space="preserve">Donruss  "New York"   </v>
      </c>
      <c r="U4747" s="9" t="str">
        <f>IFERROR(VLOOKUP(S4747,'Lookup '!B:D,3,FALSE)," ")</f>
        <v/>
      </c>
      <c r="V4747" s="9" t="str">
        <f t="shared" si="421"/>
        <v>E $1</v>
      </c>
    </row>
    <row r="4748" spans="2:22" x14ac:dyDescent="0.25">
      <c r="B4748" t="s">
        <v>1726</v>
      </c>
      <c r="C4748">
        <v>2018</v>
      </c>
      <c r="D4748" t="s">
        <v>521</v>
      </c>
      <c r="F4748" t="s">
        <v>3212</v>
      </c>
      <c r="K4748" t="s">
        <v>3263</v>
      </c>
      <c r="L4748" t="s">
        <v>2054</v>
      </c>
      <c r="M4748" t="s">
        <v>421</v>
      </c>
      <c r="N4748" t="s">
        <v>425</v>
      </c>
      <c r="O4748" t="s">
        <v>388</v>
      </c>
      <c r="Q4748">
        <v>1</v>
      </c>
      <c r="R4748" s="4">
        <v>8</v>
      </c>
      <c r="S4748" s="9" t="str">
        <f t="shared" si="416"/>
        <v>Judge, Aaron</v>
      </c>
      <c r="T4748" s="9" t="str">
        <f t="shared" si="417"/>
        <v xml:space="preserve">Donruss  "All Rise"   </v>
      </c>
      <c r="U4748" s="9" t="str">
        <f>IFERROR(VLOOKUP(S4748,'Lookup '!B:D,3,FALSE)," ")</f>
        <v/>
      </c>
      <c r="V4748" s="9" t="str">
        <f t="shared" si="421"/>
        <v>D $5</v>
      </c>
    </row>
    <row r="4749" spans="2:22" x14ac:dyDescent="0.25">
      <c r="B4749" t="s">
        <v>1726</v>
      </c>
      <c r="C4749">
        <v>2018</v>
      </c>
      <c r="D4749" t="s">
        <v>521</v>
      </c>
      <c r="F4749" t="s">
        <v>3213</v>
      </c>
      <c r="K4749" t="s">
        <v>3264</v>
      </c>
      <c r="L4749" t="s">
        <v>2054</v>
      </c>
      <c r="M4749" t="s">
        <v>421</v>
      </c>
      <c r="N4749" t="s">
        <v>425</v>
      </c>
      <c r="O4749" t="s">
        <v>388</v>
      </c>
      <c r="Q4749">
        <v>1</v>
      </c>
      <c r="R4749" s="4">
        <v>8</v>
      </c>
      <c r="S4749" s="9" t="str">
        <f t="shared" si="416"/>
        <v>Judge, Aaron</v>
      </c>
      <c r="T4749" s="9" t="str">
        <f t="shared" si="417"/>
        <v xml:space="preserve">Donruss  "ROY"   </v>
      </c>
      <c r="U4749" s="9" t="str">
        <f>IFERROR(VLOOKUP(S4749,'Lookup '!B:D,3,FALSE)," ")</f>
        <v/>
      </c>
      <c r="V4749" s="9" t="str">
        <f t="shared" si="421"/>
        <v>D $5</v>
      </c>
    </row>
    <row r="4750" spans="2:22" x14ac:dyDescent="0.25">
      <c r="B4750" t="s">
        <v>1726</v>
      </c>
      <c r="C4750">
        <v>2018</v>
      </c>
      <c r="D4750" t="s">
        <v>521</v>
      </c>
      <c r="F4750" t="s">
        <v>3214</v>
      </c>
      <c r="K4750" t="s">
        <v>3265</v>
      </c>
      <c r="L4750" t="s">
        <v>2242</v>
      </c>
      <c r="M4750" t="s">
        <v>1163</v>
      </c>
      <c r="N4750" t="s">
        <v>394</v>
      </c>
      <c r="O4750" t="s">
        <v>424</v>
      </c>
      <c r="Q4750">
        <v>1</v>
      </c>
      <c r="R4750" s="4">
        <v>1.5</v>
      </c>
      <c r="S4750" s="9" t="str">
        <f t="shared" si="416"/>
        <v>Bellinger, Cody</v>
      </c>
      <c r="T4750" s="9" t="str">
        <f t="shared" si="417"/>
        <v xml:space="preserve">Donruss  Batting   </v>
      </c>
      <c r="U4750" s="9">
        <f>IFERROR(VLOOKUP(S4750,'Lookup '!B:D,3,FALSE)," ")</f>
        <v>0</v>
      </c>
      <c r="V4750" s="9" t="str">
        <f t="shared" si="421"/>
        <v>E $1</v>
      </c>
    </row>
    <row r="4751" spans="2:22" x14ac:dyDescent="0.25">
      <c r="B4751" t="s">
        <v>1726</v>
      </c>
      <c r="C4751">
        <v>2018</v>
      </c>
      <c r="D4751" t="s">
        <v>521</v>
      </c>
      <c r="F4751" t="s">
        <v>3215</v>
      </c>
      <c r="K4751" t="s">
        <v>3266</v>
      </c>
      <c r="L4751" t="s">
        <v>2242</v>
      </c>
      <c r="M4751" t="s">
        <v>1163</v>
      </c>
      <c r="N4751" t="s">
        <v>394</v>
      </c>
      <c r="O4751" t="s">
        <v>424</v>
      </c>
      <c r="Q4751">
        <v>1</v>
      </c>
      <c r="R4751" s="4">
        <v>4</v>
      </c>
      <c r="S4751" s="9" t="str">
        <f t="shared" si="416"/>
        <v>Bellinger, Cody</v>
      </c>
      <c r="T4751" s="9" t="str">
        <f t="shared" si="417"/>
        <v xml:space="preserve">Donruss  "Unanimous ROY"   </v>
      </c>
      <c r="U4751" s="9">
        <f>IFERROR(VLOOKUP(S4751,'Lookup '!B:D,3,FALSE)," ")</f>
        <v>0</v>
      </c>
      <c r="V4751" s="9" t="str">
        <f t="shared" si="421"/>
        <v>E $1</v>
      </c>
    </row>
    <row r="4752" spans="2:22" x14ac:dyDescent="0.25">
      <c r="B4752" t="s">
        <v>1726</v>
      </c>
      <c r="C4752">
        <v>2018</v>
      </c>
      <c r="D4752" t="s">
        <v>521</v>
      </c>
      <c r="F4752" t="s">
        <v>3216</v>
      </c>
      <c r="K4752" t="s">
        <v>3267</v>
      </c>
      <c r="L4752" t="s">
        <v>2242</v>
      </c>
      <c r="M4752" t="s">
        <v>1163</v>
      </c>
      <c r="N4752" t="s">
        <v>394</v>
      </c>
      <c r="O4752" t="s">
        <v>424</v>
      </c>
      <c r="Q4752">
        <v>1</v>
      </c>
      <c r="R4752" s="4">
        <v>4</v>
      </c>
      <c r="S4752" s="9" t="str">
        <f t="shared" si="416"/>
        <v>Bellinger, Cody</v>
      </c>
      <c r="T4752" s="9" t="str">
        <f t="shared" si="417"/>
        <v xml:space="preserve">Donruss  Running   </v>
      </c>
      <c r="U4752" s="9">
        <f>IFERROR(VLOOKUP(S4752,'Lookup '!B:D,3,FALSE)," ")</f>
        <v>0</v>
      </c>
      <c r="V4752" s="9" t="str">
        <f t="shared" si="421"/>
        <v>E $1</v>
      </c>
    </row>
    <row r="4753" spans="2:22" x14ac:dyDescent="0.25">
      <c r="B4753" t="s">
        <v>1726</v>
      </c>
      <c r="C4753">
        <v>2018</v>
      </c>
      <c r="D4753" t="s">
        <v>521</v>
      </c>
      <c r="F4753" t="s">
        <v>3217</v>
      </c>
      <c r="K4753">
        <v>150</v>
      </c>
      <c r="L4753" t="s">
        <v>1279</v>
      </c>
      <c r="M4753" t="s">
        <v>372</v>
      </c>
      <c r="N4753" t="s">
        <v>425</v>
      </c>
      <c r="O4753" t="s">
        <v>28</v>
      </c>
      <c r="Q4753">
        <v>1</v>
      </c>
      <c r="R4753" s="4">
        <v>3</v>
      </c>
      <c r="S4753" s="9" t="str">
        <f t="shared" si="416"/>
        <v>Sanchez, Gary</v>
      </c>
      <c r="T4753" s="9" t="str">
        <f t="shared" si="417"/>
        <v xml:space="preserve">Donruss  Holo Green   </v>
      </c>
      <c r="U4753" s="9" t="str">
        <f>IFERROR(VLOOKUP(S4753,'Lookup '!B:D,3,FALSE)," ")</f>
        <v/>
      </c>
      <c r="V4753" s="9" t="str">
        <f t="shared" si="421"/>
        <v>E $1</v>
      </c>
    </row>
    <row r="4754" spans="2:22" x14ac:dyDescent="0.25">
      <c r="B4754" t="s">
        <v>1726</v>
      </c>
      <c r="C4754">
        <v>2018</v>
      </c>
      <c r="D4754" t="s">
        <v>521</v>
      </c>
      <c r="K4754">
        <v>151</v>
      </c>
      <c r="L4754" t="s">
        <v>1531</v>
      </c>
      <c r="M4754" t="s">
        <v>908</v>
      </c>
      <c r="N4754" t="s">
        <v>425</v>
      </c>
      <c r="O4754" t="s">
        <v>382</v>
      </c>
      <c r="Q4754">
        <v>1</v>
      </c>
      <c r="R4754" s="4"/>
      <c r="S4754" s="9" t="str">
        <f t="shared" si="416"/>
        <v>Severino, Luis</v>
      </c>
      <c r="T4754" s="9" t="str">
        <f t="shared" si="417"/>
        <v xml:space="preserve">Donruss     </v>
      </c>
      <c r="U4754" s="9" t="str">
        <f>IFERROR(VLOOKUP(S4754,'Lookup '!B:D,3,FALSE)," ")</f>
        <v/>
      </c>
      <c r="V4754" s="9" t="str">
        <f t="shared" si="421"/>
        <v>G</v>
      </c>
    </row>
    <row r="4755" spans="2:22" x14ac:dyDescent="0.25">
      <c r="B4755" t="s">
        <v>1726</v>
      </c>
      <c r="C4755">
        <v>2018</v>
      </c>
      <c r="D4755" t="s">
        <v>521</v>
      </c>
      <c r="F4755" t="s">
        <v>3218</v>
      </c>
      <c r="K4755" t="s">
        <v>3268</v>
      </c>
      <c r="L4755" t="s">
        <v>982</v>
      </c>
      <c r="M4755" t="s">
        <v>983</v>
      </c>
      <c r="N4755" t="s">
        <v>394</v>
      </c>
      <c r="O4755" t="s">
        <v>382</v>
      </c>
      <c r="Q4755">
        <v>1</v>
      </c>
      <c r="R4755" s="4">
        <v>2.5</v>
      </c>
      <c r="S4755" s="9" t="str">
        <f t="shared" si="416"/>
        <v>Kershaw, Clayton</v>
      </c>
      <c r="T4755" s="9" t="str">
        <f t="shared" si="417"/>
        <v xml:space="preserve">Donruss  "Humanitarian"   </v>
      </c>
      <c r="U4755" s="9" t="str">
        <f>IFERROR(VLOOKUP(S4755,'Lookup '!B:D,3,FALSE)," ")</f>
        <v/>
      </c>
      <c r="V4755" s="9" t="str">
        <f t="shared" si="421"/>
        <v>E $1</v>
      </c>
    </row>
    <row r="4756" spans="2:22" x14ac:dyDescent="0.25">
      <c r="B4756" t="s">
        <v>1726</v>
      </c>
      <c r="C4756">
        <v>2018</v>
      </c>
      <c r="D4756" t="s">
        <v>521</v>
      </c>
      <c r="F4756" t="s">
        <v>3219</v>
      </c>
      <c r="K4756">
        <v>155</v>
      </c>
      <c r="L4756" t="s">
        <v>1117</v>
      </c>
      <c r="M4756" t="s">
        <v>370</v>
      </c>
      <c r="N4756" t="s">
        <v>417</v>
      </c>
      <c r="O4756" t="s">
        <v>388</v>
      </c>
      <c r="Q4756">
        <v>1</v>
      </c>
      <c r="R4756" s="4">
        <v>5</v>
      </c>
      <c r="S4756" s="9" t="str">
        <f t="shared" si="416"/>
        <v>Trout, Mike</v>
      </c>
      <c r="T4756" s="9" t="str">
        <f t="shared" si="417"/>
        <v xml:space="preserve">Donruss  "Melville Meteor"   </v>
      </c>
      <c r="U4756" s="9" t="str">
        <f>IFERROR(VLOOKUP(S4756,'Lookup '!B:D,3,FALSE)," ")</f>
        <v/>
      </c>
      <c r="V4756" s="9" t="str">
        <f t="shared" si="421"/>
        <v>D $5</v>
      </c>
    </row>
    <row r="4757" spans="2:22" x14ac:dyDescent="0.25">
      <c r="B4757" t="s">
        <v>1726</v>
      </c>
      <c r="C4757">
        <v>2018</v>
      </c>
      <c r="D4757" t="s">
        <v>521</v>
      </c>
      <c r="F4757" t="s">
        <v>3220</v>
      </c>
      <c r="K4757">
        <v>157</v>
      </c>
      <c r="L4757" t="s">
        <v>1441</v>
      </c>
      <c r="M4757" t="s">
        <v>1149</v>
      </c>
      <c r="N4757" t="s">
        <v>554</v>
      </c>
      <c r="O4757" t="s">
        <v>480</v>
      </c>
      <c r="Q4757">
        <v>1</v>
      </c>
      <c r="R4757" s="4">
        <v>2</v>
      </c>
      <c r="S4757" s="9" t="str">
        <f t="shared" si="416"/>
        <v>Lindor, Francisco</v>
      </c>
      <c r="T4757" s="9" t="str">
        <f t="shared" si="417"/>
        <v xml:space="preserve">Donruss  "Mr Smile"   </v>
      </c>
      <c r="U4757" s="9">
        <f>IFERROR(VLOOKUP(S4757,'Lookup '!B:D,3,FALSE)," ")</f>
        <v>0</v>
      </c>
      <c r="V4757" s="9" t="str">
        <f t="shared" si="421"/>
        <v>E $1</v>
      </c>
    </row>
    <row r="4758" spans="2:22" x14ac:dyDescent="0.25">
      <c r="B4758" t="s">
        <v>1726</v>
      </c>
      <c r="C4758">
        <v>2018</v>
      </c>
      <c r="D4758" t="s">
        <v>521</v>
      </c>
      <c r="F4758" t="s">
        <v>3221</v>
      </c>
      <c r="K4758" t="s">
        <v>3269</v>
      </c>
      <c r="L4758" t="s">
        <v>1338</v>
      </c>
      <c r="M4758" t="s">
        <v>1167</v>
      </c>
      <c r="N4758" t="s">
        <v>394</v>
      </c>
      <c r="O4758" t="s">
        <v>480</v>
      </c>
      <c r="Q4758">
        <v>1</v>
      </c>
      <c r="R4758" s="4">
        <v>0.75</v>
      </c>
      <c r="S4758" s="9" t="str">
        <f t="shared" si="416"/>
        <v>Seager, Corey</v>
      </c>
      <c r="T4758" s="9" t="str">
        <f t="shared" si="417"/>
        <v xml:space="preserve">Donruss  No Sunglasses   </v>
      </c>
      <c r="U4758" s="9" t="str">
        <f>IFERROR(VLOOKUP(S4758,'Lookup '!B:D,3,FALSE)," ")</f>
        <v/>
      </c>
      <c r="V4758" s="9" t="str">
        <f t="shared" si="421"/>
        <v>F $.25</v>
      </c>
    </row>
    <row r="4759" spans="2:22" x14ac:dyDescent="0.25">
      <c r="B4759" t="s">
        <v>1726</v>
      </c>
      <c r="C4759">
        <v>2018</v>
      </c>
      <c r="D4759" t="s">
        <v>521</v>
      </c>
      <c r="F4759" t="s">
        <v>3222</v>
      </c>
      <c r="K4759" t="s">
        <v>3270</v>
      </c>
      <c r="L4759" t="s">
        <v>1338</v>
      </c>
      <c r="M4759" t="s">
        <v>1167</v>
      </c>
      <c r="N4759" t="s">
        <v>394</v>
      </c>
      <c r="O4759" t="s">
        <v>480</v>
      </c>
      <c r="Q4759">
        <v>1</v>
      </c>
      <c r="R4759" s="4">
        <v>2</v>
      </c>
      <c r="S4759" s="9" t="str">
        <f t="shared" ref="S4759:S4810" si="422">L4759&amp;", "&amp;M4759</f>
        <v>Seager, Corey</v>
      </c>
      <c r="T4759" s="9" t="str">
        <f t="shared" si="417"/>
        <v xml:space="preserve">Donruss  "Sunglasses"   </v>
      </c>
      <c r="U4759" s="9" t="str">
        <f>IFERROR(VLOOKUP(S4759,'Lookup '!B:D,3,FALSE)," ")</f>
        <v/>
      </c>
      <c r="V4759" s="9" t="str">
        <f t="shared" si="421"/>
        <v>E $1</v>
      </c>
    </row>
    <row r="4760" spans="2:22" x14ac:dyDescent="0.25">
      <c r="B4760" t="s">
        <v>1726</v>
      </c>
      <c r="C4760">
        <v>2018</v>
      </c>
      <c r="D4760" t="s">
        <v>521</v>
      </c>
      <c r="K4760">
        <v>160</v>
      </c>
      <c r="L4760" t="s">
        <v>573</v>
      </c>
      <c r="M4760" t="s">
        <v>877</v>
      </c>
      <c r="N4760" t="s">
        <v>420</v>
      </c>
      <c r="O4760" t="s">
        <v>424</v>
      </c>
      <c r="Q4760">
        <v>1</v>
      </c>
      <c r="R4760" s="4"/>
      <c r="S4760" s="9" t="str">
        <f t="shared" si="422"/>
        <v>Bell, Josh</v>
      </c>
      <c r="T4760" s="9" t="str">
        <f t="shared" si="417"/>
        <v xml:space="preserve">Donruss     </v>
      </c>
      <c r="U4760" s="9" t="str">
        <f>IFERROR(VLOOKUP(S4760,'Lookup '!B:D,3,FALSE)," ")</f>
        <v xml:space="preserve"> </v>
      </c>
      <c r="V4760" s="9" t="str">
        <f t="shared" si="421"/>
        <v>G</v>
      </c>
    </row>
    <row r="4761" spans="2:22" x14ac:dyDescent="0.25">
      <c r="B4761" t="s">
        <v>1726</v>
      </c>
      <c r="C4761">
        <v>2018</v>
      </c>
      <c r="D4761" t="s">
        <v>521</v>
      </c>
      <c r="F4761" t="s">
        <v>3223</v>
      </c>
      <c r="K4761" t="s">
        <v>3271</v>
      </c>
      <c r="L4761" t="s">
        <v>2060</v>
      </c>
      <c r="M4761" t="s">
        <v>801</v>
      </c>
      <c r="N4761" t="s">
        <v>532</v>
      </c>
      <c r="O4761" t="s">
        <v>440</v>
      </c>
      <c r="Q4761">
        <v>1</v>
      </c>
      <c r="R4761" s="4"/>
      <c r="S4761" s="9" t="str">
        <f t="shared" si="422"/>
        <v>Bregman, Alex</v>
      </c>
      <c r="T4761" s="9" t="str">
        <f t="shared" ref="T4761:T4810" si="423">CONCATENATE(D4761&amp;" "&amp;E4761&amp;" "&amp;F4761&amp;" "&amp;G4761&amp;" "&amp;H4761&amp;" "&amp;I4761&amp;J4761)</f>
        <v xml:space="preserve">Donruss  Bare Sleave   </v>
      </c>
      <c r="U4761" s="9">
        <f>IFERROR(VLOOKUP(S4761,'Lookup '!B:D,3,FALSE)," ")</f>
        <v>0</v>
      </c>
      <c r="V4761" s="9" t="str">
        <f t="shared" si="421"/>
        <v>G</v>
      </c>
    </row>
    <row r="4762" spans="2:22" x14ac:dyDescent="0.25">
      <c r="B4762" t="s">
        <v>1726</v>
      </c>
      <c r="C4762">
        <v>2018</v>
      </c>
      <c r="D4762" t="s">
        <v>521</v>
      </c>
      <c r="F4762" t="s">
        <v>3224</v>
      </c>
      <c r="K4762" t="s">
        <v>3272</v>
      </c>
      <c r="L4762" t="s">
        <v>2060</v>
      </c>
      <c r="M4762" t="s">
        <v>801</v>
      </c>
      <c r="N4762" t="s">
        <v>532</v>
      </c>
      <c r="O4762" t="s">
        <v>440</v>
      </c>
      <c r="Q4762">
        <v>1</v>
      </c>
      <c r="R4762" s="4"/>
      <c r="S4762" s="9" t="str">
        <f t="shared" si="422"/>
        <v>Bregman, Alex</v>
      </c>
      <c r="T4762" s="9" t="str">
        <f t="shared" si="423"/>
        <v xml:space="preserve">Donruss  "Red Sleave"   </v>
      </c>
      <c r="U4762" s="9">
        <f>IFERROR(VLOOKUP(S4762,'Lookup '!B:D,3,FALSE)," ")</f>
        <v>0</v>
      </c>
      <c r="V4762" s="9" t="str">
        <f t="shared" si="421"/>
        <v>G</v>
      </c>
    </row>
    <row r="4763" spans="2:22" x14ac:dyDescent="0.25">
      <c r="B4763" t="s">
        <v>1726</v>
      </c>
      <c r="C4763">
        <v>2018</v>
      </c>
      <c r="D4763" t="s">
        <v>521</v>
      </c>
      <c r="F4763" t="s">
        <v>3209</v>
      </c>
      <c r="K4763" t="s">
        <v>3273</v>
      </c>
      <c r="L4763" t="s">
        <v>1142</v>
      </c>
      <c r="M4763" t="s">
        <v>614</v>
      </c>
      <c r="N4763" t="s">
        <v>532</v>
      </c>
      <c r="O4763" t="s">
        <v>440</v>
      </c>
      <c r="Q4763">
        <v>1</v>
      </c>
      <c r="R4763" s="4">
        <v>2.25</v>
      </c>
      <c r="S4763" s="9" t="str">
        <f t="shared" si="422"/>
        <v>Altuve, Jose</v>
      </c>
      <c r="T4763" s="9" t="str">
        <f t="shared" si="423"/>
        <v xml:space="preserve">Donruss  Holo Blue   </v>
      </c>
      <c r="U4763" s="9" t="str">
        <f>IFERROR(VLOOKUP(S4763,'Lookup '!B:D,3,FALSE)," ")</f>
        <v/>
      </c>
      <c r="V4763" s="9" t="str">
        <f t="shared" si="421"/>
        <v>E $1</v>
      </c>
    </row>
    <row r="4764" spans="2:22" x14ac:dyDescent="0.25">
      <c r="B4764" t="s">
        <v>1726</v>
      </c>
      <c r="C4764">
        <v>2018</v>
      </c>
      <c r="D4764" t="s">
        <v>521</v>
      </c>
      <c r="F4764" t="s">
        <v>3225</v>
      </c>
      <c r="K4764" t="s">
        <v>3273</v>
      </c>
      <c r="L4764" t="s">
        <v>1142</v>
      </c>
      <c r="M4764" t="s">
        <v>614</v>
      </c>
      <c r="N4764" t="s">
        <v>532</v>
      </c>
      <c r="O4764" t="s">
        <v>398</v>
      </c>
      <c r="Q4764">
        <v>1</v>
      </c>
      <c r="R4764" s="4">
        <v>0.75</v>
      </c>
      <c r="S4764" s="9" t="str">
        <f t="shared" si="422"/>
        <v>Altuve, Jose</v>
      </c>
      <c r="T4764" s="9" t="str">
        <f t="shared" si="423"/>
        <v xml:space="preserve">Donruss  "Altuve"   </v>
      </c>
      <c r="U4764" s="9" t="str">
        <f>IFERROR(VLOOKUP(S4764,'Lookup '!B:D,3,FALSE)," ")</f>
        <v/>
      </c>
      <c r="V4764" s="9" t="str">
        <f t="shared" si="421"/>
        <v>F $.25</v>
      </c>
    </row>
    <row r="4765" spans="2:22" x14ac:dyDescent="0.25">
      <c r="B4765" t="s">
        <v>1726</v>
      </c>
      <c r="C4765">
        <v>2018</v>
      </c>
      <c r="D4765" t="s">
        <v>521</v>
      </c>
      <c r="F4765" t="s">
        <v>3226</v>
      </c>
      <c r="K4765" t="s">
        <v>3274</v>
      </c>
      <c r="L4765" t="s">
        <v>1142</v>
      </c>
      <c r="M4765" t="s">
        <v>614</v>
      </c>
      <c r="N4765" t="s">
        <v>532</v>
      </c>
      <c r="O4765" t="s">
        <v>398</v>
      </c>
      <c r="Q4765">
        <v>1</v>
      </c>
      <c r="R4765" s="4">
        <v>2</v>
      </c>
      <c r="S4765" s="9" t="str">
        <f t="shared" si="422"/>
        <v>Altuve, Jose</v>
      </c>
      <c r="T4765" s="9" t="str">
        <f t="shared" si="423"/>
        <v xml:space="preserve">Donruss  "Tuve"   </v>
      </c>
      <c r="U4765" s="9" t="str">
        <f>IFERROR(VLOOKUP(S4765,'Lookup '!B:D,3,FALSE)," ")</f>
        <v/>
      </c>
      <c r="V4765" s="9" t="str">
        <f t="shared" si="421"/>
        <v>E $1</v>
      </c>
    </row>
    <row r="4766" spans="2:22" x14ac:dyDescent="0.25">
      <c r="B4766" t="s">
        <v>1726</v>
      </c>
      <c r="C4766">
        <v>2018</v>
      </c>
      <c r="D4766" t="s">
        <v>521</v>
      </c>
      <c r="K4766" t="s">
        <v>3275</v>
      </c>
      <c r="L4766" t="s">
        <v>1576</v>
      </c>
      <c r="M4766" t="s">
        <v>989</v>
      </c>
      <c r="N4766" t="s">
        <v>402</v>
      </c>
      <c r="O4766" t="s">
        <v>388</v>
      </c>
      <c r="Q4766">
        <v>1</v>
      </c>
      <c r="R4766" s="4">
        <v>1</v>
      </c>
      <c r="S4766" s="9" t="str">
        <f t="shared" si="422"/>
        <v>Benintendi, Andrew</v>
      </c>
      <c r="T4766" s="9" t="str">
        <f t="shared" si="423"/>
        <v xml:space="preserve">Donruss     </v>
      </c>
      <c r="U4766" s="9">
        <f>IFERROR(VLOOKUP(S4766,'Lookup '!B:D,3,FALSE)," ")</f>
        <v>0</v>
      </c>
      <c r="V4766" s="9" t="str">
        <f t="shared" si="421"/>
        <v>E $1</v>
      </c>
    </row>
    <row r="4767" spans="2:22" x14ac:dyDescent="0.25">
      <c r="B4767" t="s">
        <v>1726</v>
      </c>
      <c r="C4767">
        <v>2018</v>
      </c>
      <c r="D4767" t="s">
        <v>521</v>
      </c>
      <c r="F4767" t="s">
        <v>3227</v>
      </c>
      <c r="K4767" t="s">
        <v>3276</v>
      </c>
      <c r="L4767" t="s">
        <v>1576</v>
      </c>
      <c r="M4767" t="s">
        <v>989</v>
      </c>
      <c r="N4767" t="s">
        <v>402</v>
      </c>
      <c r="O4767" t="s">
        <v>388</v>
      </c>
      <c r="Q4767">
        <v>1</v>
      </c>
      <c r="R4767" s="4">
        <v>2.5</v>
      </c>
      <c r="S4767" s="9" t="str">
        <f t="shared" si="422"/>
        <v>Benintendi, Andrew</v>
      </c>
      <c r="T4767" s="9" t="str">
        <f t="shared" si="423"/>
        <v xml:space="preserve">Donruss  Sepia   </v>
      </c>
      <c r="U4767" s="9">
        <f>IFERROR(VLOOKUP(S4767,'Lookup '!B:D,3,FALSE)," ")</f>
        <v>0</v>
      </c>
      <c r="V4767" s="9" t="str">
        <f t="shared" si="421"/>
        <v>E $1</v>
      </c>
    </row>
    <row r="4768" spans="2:22" x14ac:dyDescent="0.25">
      <c r="B4768" t="s">
        <v>1726</v>
      </c>
      <c r="C4768">
        <v>2018</v>
      </c>
      <c r="D4768" t="s">
        <v>521</v>
      </c>
      <c r="F4768" t="s">
        <v>3228</v>
      </c>
      <c r="K4768" t="s">
        <v>3277</v>
      </c>
      <c r="L4768" t="s">
        <v>1576</v>
      </c>
      <c r="M4768" t="s">
        <v>989</v>
      </c>
      <c r="N4768" t="s">
        <v>402</v>
      </c>
      <c r="O4768" t="s">
        <v>388</v>
      </c>
      <c r="Q4768">
        <v>1</v>
      </c>
      <c r="R4768" s="4">
        <v>2.5</v>
      </c>
      <c r="S4768" s="9" t="str">
        <f t="shared" si="422"/>
        <v>Benintendi, Andrew</v>
      </c>
      <c r="T4768" s="9" t="str">
        <f t="shared" si="423"/>
        <v xml:space="preserve">Donruss  "Benny Baseball"   </v>
      </c>
      <c r="U4768" s="9">
        <f>IFERROR(VLOOKUP(S4768,'Lookup '!B:D,3,FALSE)," ")</f>
        <v>0</v>
      </c>
      <c r="V4768" s="9" t="str">
        <f t="shared" si="421"/>
        <v>E $1</v>
      </c>
    </row>
    <row r="4769" spans="2:22" x14ac:dyDescent="0.25">
      <c r="B4769" t="s">
        <v>1726</v>
      </c>
      <c r="C4769">
        <v>2018</v>
      </c>
      <c r="D4769" t="s">
        <v>521</v>
      </c>
      <c r="F4769" t="s">
        <v>3209</v>
      </c>
      <c r="K4769" t="s">
        <v>3278</v>
      </c>
      <c r="L4769" t="s">
        <v>1384</v>
      </c>
      <c r="M4769" t="s">
        <v>1380</v>
      </c>
      <c r="N4769" t="s">
        <v>509</v>
      </c>
      <c r="O4769" t="s">
        <v>440</v>
      </c>
      <c r="Q4769">
        <v>1</v>
      </c>
      <c r="R4769" s="4">
        <v>4.5</v>
      </c>
      <c r="S4769" s="9" t="str">
        <f t="shared" si="422"/>
        <v>Bryant, Kris</v>
      </c>
      <c r="T4769" s="9" t="str">
        <f t="shared" si="423"/>
        <v xml:space="preserve">Donruss  Holo Blue   </v>
      </c>
      <c r="U4769" s="9">
        <f>IFERROR(VLOOKUP(S4769,'Lookup '!B:D,3,FALSE)," ")</f>
        <v>0</v>
      </c>
      <c r="V4769" s="9" t="str">
        <f t="shared" si="421"/>
        <v>E $1</v>
      </c>
    </row>
    <row r="4770" spans="2:22" x14ac:dyDescent="0.25">
      <c r="B4770" t="s">
        <v>1726</v>
      </c>
      <c r="C4770">
        <v>2018</v>
      </c>
      <c r="D4770" t="s">
        <v>521</v>
      </c>
      <c r="F4770" t="s">
        <v>3229</v>
      </c>
      <c r="K4770" t="s">
        <v>3279</v>
      </c>
      <c r="L4770" t="s">
        <v>1384</v>
      </c>
      <c r="M4770" t="s">
        <v>1380</v>
      </c>
      <c r="N4770" t="s">
        <v>509</v>
      </c>
      <c r="O4770" t="s">
        <v>440</v>
      </c>
      <c r="Q4770">
        <v>1</v>
      </c>
      <c r="R4770" s="4">
        <v>4</v>
      </c>
      <c r="S4770" s="9" t="str">
        <f t="shared" si="422"/>
        <v>Bryant, Kris</v>
      </c>
      <c r="T4770" s="9" t="str">
        <f t="shared" si="423"/>
        <v xml:space="preserve">Donruss  "KB" Sepia   </v>
      </c>
      <c r="U4770" s="9">
        <f>IFERROR(VLOOKUP(S4770,'Lookup '!B:D,3,FALSE)," ")</f>
        <v>0</v>
      </c>
      <c r="V4770" s="9" t="str">
        <f t="shared" si="421"/>
        <v>E $1</v>
      </c>
    </row>
    <row r="4771" spans="2:22" x14ac:dyDescent="0.25">
      <c r="B4771" t="s">
        <v>1726</v>
      </c>
      <c r="C4771">
        <v>2018</v>
      </c>
      <c r="D4771" t="s">
        <v>521</v>
      </c>
      <c r="K4771" t="s">
        <v>3280</v>
      </c>
      <c r="L4771" t="s">
        <v>1103</v>
      </c>
      <c r="M4771" t="s">
        <v>527</v>
      </c>
      <c r="N4771" t="s">
        <v>451</v>
      </c>
      <c r="O4771" t="s">
        <v>440</v>
      </c>
      <c r="Q4771">
        <v>1</v>
      </c>
      <c r="R4771" s="4">
        <v>0.6</v>
      </c>
      <c r="S4771" s="9" t="str">
        <f t="shared" si="422"/>
        <v>Machado, Manny</v>
      </c>
      <c r="T4771" s="9" t="str">
        <f t="shared" si="423"/>
        <v xml:space="preserve">Donruss     </v>
      </c>
      <c r="U4771" s="9">
        <f>IFERROR(VLOOKUP(S4771,'Lookup '!B:D,3,FALSE)," ")</f>
        <v>0</v>
      </c>
      <c r="V4771" s="9" t="str">
        <f t="shared" si="421"/>
        <v>F $.25</v>
      </c>
    </row>
    <row r="4772" spans="2:22" x14ac:dyDescent="0.25">
      <c r="B4772" t="s">
        <v>1726</v>
      </c>
      <c r="C4772">
        <v>2018</v>
      </c>
      <c r="D4772" t="s">
        <v>521</v>
      </c>
      <c r="K4772" t="s">
        <v>3281</v>
      </c>
      <c r="L4772" t="s">
        <v>1350</v>
      </c>
      <c r="M4772" t="s">
        <v>1351</v>
      </c>
      <c r="N4772" t="s">
        <v>402</v>
      </c>
      <c r="O4772" t="s">
        <v>388</v>
      </c>
      <c r="Q4772">
        <v>1</v>
      </c>
      <c r="R4772" s="4">
        <v>0.75</v>
      </c>
      <c r="S4772" s="9" t="str">
        <f t="shared" si="422"/>
        <v>Betts, Mookie</v>
      </c>
      <c r="T4772" s="9" t="str">
        <f t="shared" si="423"/>
        <v xml:space="preserve">Donruss     </v>
      </c>
      <c r="U4772" s="9" t="str">
        <f>IFERROR(VLOOKUP(S4772,'Lookup '!B:D,3,FALSE)," ")</f>
        <v/>
      </c>
      <c r="V4772" s="9" t="str">
        <f t="shared" si="421"/>
        <v>F $.25</v>
      </c>
    </row>
    <row r="4773" spans="2:22" x14ac:dyDescent="0.25">
      <c r="B4773" t="s">
        <v>1726</v>
      </c>
      <c r="C4773">
        <v>2018</v>
      </c>
      <c r="D4773" t="s">
        <v>521</v>
      </c>
      <c r="F4773" t="s">
        <v>3230</v>
      </c>
      <c r="K4773" t="s">
        <v>3282</v>
      </c>
      <c r="L4773" t="s">
        <v>1350</v>
      </c>
      <c r="M4773" t="s">
        <v>1351</v>
      </c>
      <c r="N4773" t="s">
        <v>402</v>
      </c>
      <c r="O4773" t="s">
        <v>388</v>
      </c>
      <c r="Q4773">
        <v>1</v>
      </c>
      <c r="R4773" s="4">
        <v>2</v>
      </c>
      <c r="S4773" s="9" t="str">
        <f t="shared" si="422"/>
        <v>Betts, Mookie</v>
      </c>
      <c r="T4773" s="9" t="str">
        <f t="shared" si="423"/>
        <v xml:space="preserve">Donruss  "Perfect 300"   </v>
      </c>
      <c r="U4773" s="9" t="str">
        <f>IFERROR(VLOOKUP(S4773,'Lookup '!B:D,3,FALSE)," ")</f>
        <v/>
      </c>
      <c r="V4773" s="9" t="str">
        <f t="shared" si="421"/>
        <v>E $1</v>
      </c>
    </row>
    <row r="4774" spans="2:22" x14ac:dyDescent="0.25">
      <c r="B4774" t="s">
        <v>1726</v>
      </c>
      <c r="C4774">
        <v>2018</v>
      </c>
      <c r="D4774" t="s">
        <v>521</v>
      </c>
      <c r="F4774" t="s">
        <v>3231</v>
      </c>
      <c r="K4774" t="s">
        <v>3283</v>
      </c>
      <c r="L4774" t="s">
        <v>1350</v>
      </c>
      <c r="M4774" t="s">
        <v>1351</v>
      </c>
      <c r="N4774" t="s">
        <v>402</v>
      </c>
      <c r="O4774" t="s">
        <v>388</v>
      </c>
      <c r="Q4774">
        <v>1</v>
      </c>
      <c r="R4774" s="4">
        <v>2</v>
      </c>
      <c r="S4774" s="9" t="str">
        <f t="shared" si="422"/>
        <v>Betts, Mookie</v>
      </c>
      <c r="T4774" s="9" t="str">
        <f t="shared" si="423"/>
        <v xml:space="preserve">Donruss  "Markus Lynn"   </v>
      </c>
      <c r="U4774" s="9" t="str">
        <f>IFERROR(VLOOKUP(S4774,'Lookup '!B:D,3,FALSE)," ")</f>
        <v/>
      </c>
      <c r="V4774" s="9" t="str">
        <f t="shared" si="421"/>
        <v>E $1</v>
      </c>
    </row>
    <row r="4775" spans="2:22" x14ac:dyDescent="0.25">
      <c r="B4775" t="s">
        <v>1726</v>
      </c>
      <c r="C4775">
        <v>2018</v>
      </c>
      <c r="D4775" t="s">
        <v>521</v>
      </c>
      <c r="F4775" t="s">
        <v>3232</v>
      </c>
      <c r="K4775" t="s">
        <v>1407</v>
      </c>
      <c r="L4775" t="s">
        <v>1134</v>
      </c>
      <c r="M4775" t="s">
        <v>1135</v>
      </c>
      <c r="N4775" t="s">
        <v>966</v>
      </c>
      <c r="O4775" t="s">
        <v>388</v>
      </c>
      <c r="Q4775">
        <v>1</v>
      </c>
      <c r="R4775" s="4">
        <v>3</v>
      </c>
      <c r="S4775" s="9" t="str">
        <f t="shared" si="422"/>
        <v>Harper, Bryce</v>
      </c>
      <c r="T4775" s="9" t="str">
        <f t="shared" si="423"/>
        <v xml:space="preserve">Donruss  "Mondo"   </v>
      </c>
      <c r="U4775" s="9" t="str">
        <f>IFERROR(VLOOKUP(S4775,'Lookup '!B:D,3,FALSE)," ")</f>
        <v/>
      </c>
      <c r="V4775" s="9" t="str">
        <f t="shared" si="421"/>
        <v>E $1</v>
      </c>
    </row>
    <row r="4776" spans="2:22" x14ac:dyDescent="0.25">
      <c r="B4776" t="s">
        <v>1726</v>
      </c>
      <c r="C4776">
        <v>2018</v>
      </c>
      <c r="D4776" t="s">
        <v>521</v>
      </c>
      <c r="K4776">
        <v>193</v>
      </c>
      <c r="L4776" t="s">
        <v>994</v>
      </c>
      <c r="M4776" t="s">
        <v>995</v>
      </c>
      <c r="N4776" t="s">
        <v>966</v>
      </c>
      <c r="O4776" t="s">
        <v>382</v>
      </c>
      <c r="Q4776">
        <v>1</v>
      </c>
      <c r="R4776" s="4">
        <v>0.6</v>
      </c>
      <c r="S4776" s="9" t="str">
        <f t="shared" si="422"/>
        <v>Scherzer, Max</v>
      </c>
      <c r="T4776" s="9" t="str">
        <f t="shared" si="423"/>
        <v xml:space="preserve">Donruss     </v>
      </c>
      <c r="U4776" s="9" t="str">
        <f>IFERROR(VLOOKUP(S4776,'Lookup '!B:D,3,FALSE)," ")</f>
        <v/>
      </c>
      <c r="V4776" s="9" t="str">
        <f t="shared" si="421"/>
        <v>F $.25</v>
      </c>
    </row>
    <row r="4777" spans="2:22" x14ac:dyDescent="0.25">
      <c r="B4777" t="s">
        <v>1726</v>
      </c>
      <c r="C4777">
        <v>2018</v>
      </c>
      <c r="D4777" t="s">
        <v>521</v>
      </c>
      <c r="J4777" t="s">
        <v>14</v>
      </c>
      <c r="K4777">
        <v>201</v>
      </c>
      <c r="L4777" t="s">
        <v>3284</v>
      </c>
      <c r="N4777" t="s">
        <v>425</v>
      </c>
      <c r="Q4777">
        <v>1</v>
      </c>
      <c r="R4777" s="4">
        <v>3</v>
      </c>
      <c r="S4777" s="9" t="str">
        <f t="shared" si="422"/>
        <v xml:space="preserve">Judge, A / Frazier, C, </v>
      </c>
      <c r="T4777" s="9" t="str">
        <f t="shared" si="423"/>
        <v>Donruss     RC</v>
      </c>
      <c r="U4777" s="9" t="str">
        <f>IFERROR(VLOOKUP(S4777,'Lookup '!B:D,3,FALSE)," ")</f>
        <v xml:space="preserve"> </v>
      </c>
      <c r="V4777" s="9" t="str">
        <f t="shared" ref="V4777:V4820" si="424">IF(R4777&gt;0.249,IF(R4777&gt;0.99,IF(R4777&gt;4.99,IF(R4777&gt;9.99,IF(R4777&gt;49.99,IF(R4777&gt;99.99,"A $100","B $50"),"C $10"),"D $5"),"E $1"),"F $.25"),"G")</f>
        <v>E $1</v>
      </c>
    </row>
    <row r="4778" spans="2:22" x14ac:dyDescent="0.25">
      <c r="B4778" t="s">
        <v>1726</v>
      </c>
      <c r="C4778">
        <v>2018</v>
      </c>
      <c r="D4778" t="s">
        <v>521</v>
      </c>
      <c r="K4778">
        <v>204</v>
      </c>
      <c r="L4778" t="s">
        <v>3285</v>
      </c>
      <c r="N4778" t="s">
        <v>417</v>
      </c>
      <c r="Q4778">
        <v>1</v>
      </c>
      <c r="R4778" s="4">
        <v>2</v>
      </c>
      <c r="S4778" s="9" t="str">
        <f t="shared" si="422"/>
        <v xml:space="preserve">Trout, Mike / Pujols, Albert, </v>
      </c>
      <c r="T4778" s="9" t="str">
        <f t="shared" si="423"/>
        <v xml:space="preserve">Donruss     </v>
      </c>
      <c r="U4778" s="9" t="str">
        <f>IFERROR(VLOOKUP(S4778,'Lookup '!B:D,3,FALSE)," ")</f>
        <v xml:space="preserve"> </v>
      </c>
      <c r="V4778" s="9" t="str">
        <f t="shared" si="424"/>
        <v>E $1</v>
      </c>
    </row>
    <row r="4779" spans="2:22" x14ac:dyDescent="0.25">
      <c r="B4779" t="s">
        <v>1726</v>
      </c>
      <c r="C4779">
        <v>2018</v>
      </c>
      <c r="D4779" t="s">
        <v>521</v>
      </c>
      <c r="K4779">
        <v>217</v>
      </c>
      <c r="L4779" t="s">
        <v>3286</v>
      </c>
      <c r="Q4779">
        <v>1</v>
      </c>
      <c r="R4779" s="4">
        <v>0.75</v>
      </c>
      <c r="S4779" s="9" t="str">
        <f t="shared" si="422"/>
        <v xml:space="preserve">Correa,Carlos/Molina,Yadier/Lindor,Franc, </v>
      </c>
      <c r="T4779" s="9" t="str">
        <f t="shared" si="423"/>
        <v xml:space="preserve">Donruss     </v>
      </c>
      <c r="U4779" s="9" t="str">
        <f>IFERROR(VLOOKUP(S4779,'Lookup '!B:D,3,FALSE)," ")</f>
        <v xml:space="preserve"> </v>
      </c>
      <c r="V4779" s="9" t="str">
        <f t="shared" si="424"/>
        <v>F $.25</v>
      </c>
    </row>
    <row r="4780" spans="2:22" x14ac:dyDescent="0.25">
      <c r="B4780" t="s">
        <v>1726</v>
      </c>
      <c r="C4780">
        <v>2018</v>
      </c>
      <c r="D4780" t="s">
        <v>521</v>
      </c>
      <c r="K4780">
        <v>226</v>
      </c>
      <c r="L4780" t="s">
        <v>1350</v>
      </c>
      <c r="M4780" t="s">
        <v>1351</v>
      </c>
      <c r="N4780" t="s">
        <v>402</v>
      </c>
      <c r="O4780" t="s">
        <v>388</v>
      </c>
      <c r="Q4780">
        <v>1</v>
      </c>
      <c r="R4780" s="4">
        <v>0.75</v>
      </c>
      <c r="S4780" s="9" t="str">
        <f t="shared" si="422"/>
        <v>Betts, Mookie</v>
      </c>
      <c r="T4780" s="9" t="str">
        <f t="shared" si="423"/>
        <v xml:space="preserve">Donruss     </v>
      </c>
      <c r="U4780" s="9" t="str">
        <f>IFERROR(VLOOKUP(S4780,'Lookup '!B:D,3,FALSE)," ")</f>
        <v/>
      </c>
      <c r="V4780" s="9" t="str">
        <f t="shared" si="424"/>
        <v>F $.25</v>
      </c>
    </row>
    <row r="4781" spans="2:22" x14ac:dyDescent="0.25">
      <c r="B4781" t="s">
        <v>1726</v>
      </c>
      <c r="C4781">
        <v>2018</v>
      </c>
      <c r="D4781" t="s">
        <v>521</v>
      </c>
      <c r="F4781" t="s">
        <v>3233</v>
      </c>
      <c r="K4781" t="s">
        <v>3287</v>
      </c>
      <c r="L4781" t="s">
        <v>1576</v>
      </c>
      <c r="M4781" t="s">
        <v>989</v>
      </c>
      <c r="N4781" t="s">
        <v>402</v>
      </c>
      <c r="O4781" t="s">
        <v>388</v>
      </c>
      <c r="Q4781">
        <v>1</v>
      </c>
      <c r="R4781" s="4">
        <v>1</v>
      </c>
      <c r="S4781" s="9" t="str">
        <f t="shared" si="422"/>
        <v>Benintendi, Andrew</v>
      </c>
      <c r="T4781" s="9" t="str">
        <f t="shared" si="423"/>
        <v xml:space="preserve">Donruss  Back to camera   </v>
      </c>
      <c r="U4781" s="9">
        <f>IFERROR(VLOOKUP(S4781,'Lookup '!B:D,3,FALSE)," ")</f>
        <v>0</v>
      </c>
      <c r="V4781" s="9" t="str">
        <f t="shared" si="424"/>
        <v>E $1</v>
      </c>
    </row>
    <row r="4782" spans="2:22" x14ac:dyDescent="0.25">
      <c r="B4782" t="s">
        <v>1726</v>
      </c>
      <c r="C4782">
        <v>2018</v>
      </c>
      <c r="D4782" t="s">
        <v>521</v>
      </c>
      <c r="F4782" t="s">
        <v>3234</v>
      </c>
      <c r="K4782" t="s">
        <v>3288</v>
      </c>
      <c r="L4782" t="s">
        <v>1384</v>
      </c>
      <c r="M4782" t="s">
        <v>1380</v>
      </c>
      <c r="N4782" t="s">
        <v>509</v>
      </c>
      <c r="O4782" t="s">
        <v>440</v>
      </c>
      <c r="Q4782">
        <v>1</v>
      </c>
      <c r="R4782" s="4">
        <v>1.5</v>
      </c>
      <c r="S4782" s="9" t="str">
        <f t="shared" si="422"/>
        <v>Bryant, Kris</v>
      </c>
      <c r="T4782" s="9" t="str">
        <f t="shared" si="423"/>
        <v xml:space="preserve">Donruss  Throwing     </v>
      </c>
      <c r="U4782" s="9">
        <f>IFERROR(VLOOKUP(S4782,'Lookup '!B:D,3,FALSE)," ")</f>
        <v>0</v>
      </c>
      <c r="V4782" s="9" t="str">
        <f t="shared" si="424"/>
        <v>E $1</v>
      </c>
    </row>
    <row r="4783" spans="2:22" x14ac:dyDescent="0.25">
      <c r="B4783" t="s">
        <v>1726</v>
      </c>
      <c r="C4783">
        <v>2018</v>
      </c>
      <c r="D4783" t="s">
        <v>521</v>
      </c>
      <c r="F4783" t="s">
        <v>3214</v>
      </c>
      <c r="K4783" t="s">
        <v>3289</v>
      </c>
      <c r="L4783" t="s">
        <v>1384</v>
      </c>
      <c r="M4783" t="s">
        <v>1380</v>
      </c>
      <c r="N4783" t="s">
        <v>509</v>
      </c>
      <c r="O4783" t="s">
        <v>440</v>
      </c>
      <c r="Q4783">
        <v>1</v>
      </c>
      <c r="R4783" s="4">
        <v>4</v>
      </c>
      <c r="S4783" s="9" t="str">
        <f t="shared" si="422"/>
        <v>Bryant, Kris</v>
      </c>
      <c r="T4783" s="9" t="str">
        <f t="shared" si="423"/>
        <v xml:space="preserve">Donruss  Batting   </v>
      </c>
      <c r="U4783" s="9">
        <f>IFERROR(VLOOKUP(S4783,'Lookup '!B:D,3,FALSE)," ")</f>
        <v>0</v>
      </c>
      <c r="V4783" s="9" t="str">
        <f t="shared" si="424"/>
        <v>E $1</v>
      </c>
    </row>
    <row r="4784" spans="2:22" x14ac:dyDescent="0.25">
      <c r="B4784" t="s">
        <v>1726</v>
      </c>
      <c r="C4784">
        <v>2018</v>
      </c>
      <c r="D4784" t="s">
        <v>521</v>
      </c>
      <c r="F4784" t="s">
        <v>3217</v>
      </c>
      <c r="K4784">
        <v>229</v>
      </c>
      <c r="L4784" t="s">
        <v>1353</v>
      </c>
      <c r="M4784" t="s">
        <v>1265</v>
      </c>
      <c r="N4784" t="s">
        <v>509</v>
      </c>
      <c r="O4784" t="s">
        <v>388</v>
      </c>
      <c r="Q4784">
        <v>1</v>
      </c>
      <c r="R4784" s="4"/>
      <c r="S4784" s="9" t="str">
        <f t="shared" si="422"/>
        <v>Happ, Ian</v>
      </c>
      <c r="T4784" s="9" t="str">
        <f t="shared" si="423"/>
        <v xml:space="preserve">Donruss  Holo Green   </v>
      </c>
      <c r="U4784" s="9" t="str">
        <f>IFERROR(VLOOKUP(S4784,'Lookup '!B:D,3,FALSE)," ")</f>
        <v xml:space="preserve"> </v>
      </c>
      <c r="V4784" s="9" t="str">
        <f t="shared" si="424"/>
        <v>G</v>
      </c>
    </row>
    <row r="4785" spans="2:22" x14ac:dyDescent="0.25">
      <c r="B4785" t="s">
        <v>1726</v>
      </c>
      <c r="C4785">
        <v>2018</v>
      </c>
      <c r="D4785" t="s">
        <v>521</v>
      </c>
      <c r="F4785" t="s">
        <v>3214</v>
      </c>
      <c r="K4785" t="s">
        <v>3290</v>
      </c>
      <c r="L4785" t="s">
        <v>1615</v>
      </c>
      <c r="M4785" t="s">
        <v>1616</v>
      </c>
      <c r="N4785" t="s">
        <v>465</v>
      </c>
      <c r="O4785" t="s">
        <v>398</v>
      </c>
      <c r="Q4785">
        <v>1</v>
      </c>
      <c r="R4785" s="4">
        <v>0.75</v>
      </c>
      <c r="S4785" s="9" t="str">
        <f t="shared" si="422"/>
        <v>Moncada, Yoan</v>
      </c>
      <c r="T4785" s="9" t="str">
        <f t="shared" si="423"/>
        <v xml:space="preserve">Donruss  Batting   </v>
      </c>
      <c r="U4785" s="9" t="str">
        <f>IFERROR(VLOOKUP(S4785,'Lookup '!B:D,3,FALSE)," ")</f>
        <v/>
      </c>
      <c r="V4785" s="9" t="str">
        <f t="shared" si="424"/>
        <v>F $.25</v>
      </c>
    </row>
    <row r="4786" spans="2:22" x14ac:dyDescent="0.25">
      <c r="B4786" t="s">
        <v>1726</v>
      </c>
      <c r="C4786">
        <v>2018</v>
      </c>
      <c r="D4786" t="s">
        <v>521</v>
      </c>
      <c r="F4786" t="s">
        <v>3235</v>
      </c>
      <c r="K4786" t="s">
        <v>3291</v>
      </c>
      <c r="L4786" t="s">
        <v>1615</v>
      </c>
      <c r="M4786" t="s">
        <v>1616</v>
      </c>
      <c r="N4786" t="s">
        <v>465</v>
      </c>
      <c r="O4786" t="s">
        <v>398</v>
      </c>
      <c r="Q4786">
        <v>1</v>
      </c>
      <c r="R4786" s="4">
        <v>2</v>
      </c>
      <c r="S4786" s="9" t="str">
        <f t="shared" si="422"/>
        <v>Moncada, Yoan</v>
      </c>
      <c r="T4786" s="9" t="str">
        <f t="shared" si="423"/>
        <v xml:space="preserve">Donruss  Throwing   </v>
      </c>
      <c r="U4786" s="9" t="str">
        <f>IFERROR(VLOOKUP(S4786,'Lookup '!B:D,3,FALSE)," ")</f>
        <v/>
      </c>
      <c r="V4786" s="9" t="str">
        <f t="shared" si="424"/>
        <v>E $1</v>
      </c>
    </row>
    <row r="4787" spans="2:22" x14ac:dyDescent="0.25">
      <c r="B4787" t="s">
        <v>1726</v>
      </c>
      <c r="C4787">
        <v>2018</v>
      </c>
      <c r="D4787" t="s">
        <v>521</v>
      </c>
      <c r="K4787" t="s">
        <v>3292</v>
      </c>
      <c r="L4787" t="s">
        <v>1441</v>
      </c>
      <c r="M4787" t="s">
        <v>1149</v>
      </c>
      <c r="N4787" t="s">
        <v>554</v>
      </c>
      <c r="O4787" t="s">
        <v>480</v>
      </c>
      <c r="Q4787">
        <v>1</v>
      </c>
      <c r="R4787" s="4">
        <v>0.75</v>
      </c>
      <c r="S4787" s="9" t="str">
        <f t="shared" si="422"/>
        <v>Lindor, Francisco</v>
      </c>
      <c r="T4787" s="9" t="str">
        <f t="shared" si="423"/>
        <v xml:space="preserve">Donruss     </v>
      </c>
      <c r="U4787" s="9">
        <f>IFERROR(VLOOKUP(S4787,'Lookup '!B:D,3,FALSE)," ")</f>
        <v>0</v>
      </c>
      <c r="V4787" s="9" t="str">
        <f t="shared" si="424"/>
        <v>F $.25</v>
      </c>
    </row>
    <row r="4788" spans="2:22" x14ac:dyDescent="0.25">
      <c r="B4788" t="s">
        <v>1726</v>
      </c>
      <c r="C4788">
        <v>2018</v>
      </c>
      <c r="D4788" t="s">
        <v>521</v>
      </c>
      <c r="H4788" t="s">
        <v>822</v>
      </c>
      <c r="K4788" t="s">
        <v>3293</v>
      </c>
      <c r="L4788" t="s">
        <v>1441</v>
      </c>
      <c r="M4788" t="s">
        <v>1149</v>
      </c>
      <c r="N4788" t="s">
        <v>554</v>
      </c>
      <c r="O4788" t="s">
        <v>480</v>
      </c>
      <c r="Q4788">
        <v>1</v>
      </c>
      <c r="R4788" s="4">
        <v>2</v>
      </c>
      <c r="S4788" s="9" t="str">
        <f t="shared" si="422"/>
        <v>Lindor, Francisco</v>
      </c>
      <c r="T4788" s="9" t="str">
        <f t="shared" si="423"/>
        <v xml:space="preserve">Donruss    SP </v>
      </c>
      <c r="U4788" s="9">
        <f>IFERROR(VLOOKUP(S4788,'Lookup '!B:D,3,FALSE)," ")</f>
        <v>0</v>
      </c>
      <c r="V4788" s="9" t="str">
        <f t="shared" si="424"/>
        <v>E $1</v>
      </c>
    </row>
    <row r="4789" spans="2:22" x14ac:dyDescent="0.25">
      <c r="B4789" t="s">
        <v>1726</v>
      </c>
      <c r="C4789">
        <v>2018</v>
      </c>
      <c r="D4789" t="s">
        <v>521</v>
      </c>
      <c r="K4789">
        <v>239</v>
      </c>
      <c r="L4789" t="s">
        <v>1142</v>
      </c>
      <c r="M4789" t="s">
        <v>614</v>
      </c>
      <c r="N4789" t="s">
        <v>532</v>
      </c>
      <c r="O4789" t="s">
        <v>398</v>
      </c>
      <c r="Q4789">
        <v>1</v>
      </c>
      <c r="R4789" s="4">
        <v>0.75</v>
      </c>
      <c r="S4789" s="9" t="str">
        <f t="shared" si="422"/>
        <v>Altuve, Jose</v>
      </c>
      <c r="T4789" s="9" t="str">
        <f t="shared" si="423"/>
        <v xml:space="preserve">Donruss     </v>
      </c>
      <c r="U4789" s="9" t="str">
        <f>IFERROR(VLOOKUP(S4789,'Lookup '!B:D,3,FALSE)," ")</f>
        <v/>
      </c>
      <c r="V4789" s="9" t="str">
        <f t="shared" si="424"/>
        <v>F $.25</v>
      </c>
    </row>
    <row r="4790" spans="2:22" x14ac:dyDescent="0.25">
      <c r="B4790" t="s">
        <v>1726</v>
      </c>
      <c r="C4790">
        <v>2018</v>
      </c>
      <c r="D4790" t="s">
        <v>521</v>
      </c>
      <c r="F4790" t="s">
        <v>3236</v>
      </c>
      <c r="K4790" t="s">
        <v>3294</v>
      </c>
      <c r="L4790" t="s">
        <v>2242</v>
      </c>
      <c r="M4790" t="s">
        <v>1163</v>
      </c>
      <c r="N4790" t="s">
        <v>394</v>
      </c>
      <c r="O4790" t="s">
        <v>424</v>
      </c>
      <c r="Q4790">
        <v>1</v>
      </c>
      <c r="R4790" s="4">
        <v>6</v>
      </c>
      <c r="S4790" s="9" t="str">
        <f t="shared" si="422"/>
        <v>Bellinger, Cody</v>
      </c>
      <c r="T4790" s="9" t="str">
        <f t="shared" si="423"/>
        <v xml:space="preserve">Donruss  Red Border   </v>
      </c>
      <c r="U4790" s="9">
        <f>IFERROR(VLOOKUP(S4790,'Lookup '!B:D,3,FALSE)," ")</f>
        <v>0</v>
      </c>
      <c r="V4790" s="9" t="str">
        <f t="shared" si="424"/>
        <v>D $5</v>
      </c>
    </row>
    <row r="4791" spans="2:22" x14ac:dyDescent="0.25">
      <c r="B4791" t="s">
        <v>1726</v>
      </c>
      <c r="C4791">
        <v>2018</v>
      </c>
      <c r="D4791" t="s">
        <v>521</v>
      </c>
      <c r="K4791">
        <v>244</v>
      </c>
      <c r="L4791" t="s">
        <v>982</v>
      </c>
      <c r="M4791" t="s">
        <v>983</v>
      </c>
      <c r="N4791" t="s">
        <v>394</v>
      </c>
      <c r="O4791" t="s">
        <v>382</v>
      </c>
      <c r="Q4791">
        <v>1</v>
      </c>
      <c r="R4791" s="4">
        <v>1</v>
      </c>
      <c r="S4791" s="9" t="str">
        <f t="shared" si="422"/>
        <v>Kershaw, Clayton</v>
      </c>
      <c r="T4791" s="9" t="str">
        <f t="shared" si="423"/>
        <v xml:space="preserve">Donruss     </v>
      </c>
      <c r="U4791" s="9" t="str">
        <f>IFERROR(VLOOKUP(S4791,'Lookup '!B:D,3,FALSE)," ")</f>
        <v/>
      </c>
      <c r="V4791" s="9" t="str">
        <f t="shared" si="424"/>
        <v>E $1</v>
      </c>
    </row>
    <row r="4792" spans="2:22" x14ac:dyDescent="0.25">
      <c r="B4792" t="s">
        <v>1726</v>
      </c>
      <c r="C4792">
        <v>2018</v>
      </c>
      <c r="D4792" t="s">
        <v>521</v>
      </c>
      <c r="K4792">
        <v>253</v>
      </c>
      <c r="L4792" t="s">
        <v>2054</v>
      </c>
      <c r="M4792" t="s">
        <v>421</v>
      </c>
      <c r="N4792" t="s">
        <v>425</v>
      </c>
      <c r="O4792" t="s">
        <v>388</v>
      </c>
      <c r="Q4792">
        <v>1</v>
      </c>
      <c r="R4792" s="4">
        <v>3</v>
      </c>
      <c r="S4792" s="9" t="str">
        <f t="shared" si="422"/>
        <v>Judge, Aaron</v>
      </c>
      <c r="T4792" s="9" t="str">
        <f t="shared" si="423"/>
        <v xml:space="preserve">Donruss     </v>
      </c>
      <c r="U4792" s="9" t="str">
        <f>IFERROR(VLOOKUP(S4792,'Lookup '!B:D,3,FALSE)," ")</f>
        <v/>
      </c>
      <c r="V4792" s="9" t="str">
        <f t="shared" si="424"/>
        <v>E $1</v>
      </c>
    </row>
    <row r="4793" spans="2:22" x14ac:dyDescent="0.25">
      <c r="B4793" t="s">
        <v>1726</v>
      </c>
      <c r="C4793">
        <v>2018</v>
      </c>
      <c r="D4793" t="s">
        <v>521</v>
      </c>
      <c r="F4793" t="s">
        <v>3212</v>
      </c>
      <c r="K4793">
        <v>253</v>
      </c>
      <c r="L4793" t="s">
        <v>2054</v>
      </c>
      <c r="M4793" t="s">
        <v>421</v>
      </c>
      <c r="N4793" t="s">
        <v>425</v>
      </c>
      <c r="O4793" t="s">
        <v>388</v>
      </c>
      <c r="Q4793">
        <v>1</v>
      </c>
      <c r="R4793" s="4">
        <v>8</v>
      </c>
      <c r="S4793" s="9" t="str">
        <f t="shared" si="422"/>
        <v>Judge, Aaron</v>
      </c>
      <c r="T4793" s="9" t="str">
        <f t="shared" si="423"/>
        <v xml:space="preserve">Donruss  "All Rise"   </v>
      </c>
      <c r="U4793" s="9" t="str">
        <f>IFERROR(VLOOKUP(S4793,'Lookup '!B:D,3,FALSE)," ")</f>
        <v/>
      </c>
      <c r="V4793" s="9" t="str">
        <f t="shared" si="424"/>
        <v>D $5</v>
      </c>
    </row>
    <row r="4794" spans="2:22" x14ac:dyDescent="0.25">
      <c r="B4794" t="s">
        <v>1726</v>
      </c>
      <c r="C4794">
        <v>2018</v>
      </c>
      <c r="D4794" t="s">
        <v>521</v>
      </c>
      <c r="K4794">
        <v>269</v>
      </c>
      <c r="L4794" t="s">
        <v>994</v>
      </c>
      <c r="M4794" t="s">
        <v>995</v>
      </c>
      <c r="N4794" t="s">
        <v>966</v>
      </c>
      <c r="O4794" t="s">
        <v>382</v>
      </c>
      <c r="Q4794">
        <v>1</v>
      </c>
      <c r="R4794" s="4">
        <v>6</v>
      </c>
      <c r="S4794" s="9" t="str">
        <f t="shared" si="422"/>
        <v>Scherzer, Max</v>
      </c>
      <c r="T4794" s="9" t="str">
        <f t="shared" si="423"/>
        <v xml:space="preserve">Donruss     </v>
      </c>
      <c r="U4794" s="9" t="str">
        <f>IFERROR(VLOOKUP(S4794,'Lookup '!B:D,3,FALSE)," ")</f>
        <v/>
      </c>
      <c r="V4794" s="9" t="str">
        <f t="shared" si="424"/>
        <v>D $5</v>
      </c>
    </row>
    <row r="4795" spans="2:22" x14ac:dyDescent="0.25">
      <c r="B4795" t="s">
        <v>377</v>
      </c>
      <c r="C4795">
        <v>2018</v>
      </c>
      <c r="D4795" t="s">
        <v>1016</v>
      </c>
      <c r="E4795" t="s">
        <v>3237</v>
      </c>
      <c r="J4795" t="s">
        <v>14</v>
      </c>
      <c r="K4795" t="s">
        <v>3295</v>
      </c>
      <c r="L4795" t="s">
        <v>1291</v>
      </c>
      <c r="M4795" t="s">
        <v>2269</v>
      </c>
      <c r="N4795" t="s">
        <v>381</v>
      </c>
      <c r="O4795" t="s">
        <v>480</v>
      </c>
      <c r="Q4795">
        <v>1</v>
      </c>
      <c r="R4795" s="4">
        <v>1.5</v>
      </c>
      <c r="S4795" s="9" t="str">
        <f t="shared" si="422"/>
        <v>Crawford, JP</v>
      </c>
      <c r="T4795" s="9" t="str">
        <f t="shared" si="423"/>
        <v>Gypsy Queen Fortune Teller    RC</v>
      </c>
      <c r="U4795" s="9" t="str">
        <f>IFERROR(VLOOKUP(S4795,'Lookup '!B:D,3,FALSE)," ")</f>
        <v xml:space="preserve"> </v>
      </c>
      <c r="V4795" s="9" t="str">
        <f t="shared" si="424"/>
        <v>E $1</v>
      </c>
    </row>
    <row r="4796" spans="2:22" x14ac:dyDescent="0.25">
      <c r="B4796" t="s">
        <v>377</v>
      </c>
      <c r="C4796">
        <v>2018</v>
      </c>
      <c r="D4796" t="s">
        <v>1016</v>
      </c>
      <c r="E4796" t="s">
        <v>3237</v>
      </c>
      <c r="J4796" t="s">
        <v>14</v>
      </c>
      <c r="K4796" t="s">
        <v>3296</v>
      </c>
      <c r="L4796" t="s">
        <v>1260</v>
      </c>
      <c r="M4796" t="s">
        <v>2078</v>
      </c>
      <c r="N4796" t="s">
        <v>425</v>
      </c>
      <c r="O4796" t="s">
        <v>388</v>
      </c>
      <c r="Q4796">
        <v>1</v>
      </c>
      <c r="R4796" s="4">
        <v>4</v>
      </c>
      <c r="S4796" s="9" t="str">
        <f t="shared" si="422"/>
        <v>Frazier, Clint</v>
      </c>
      <c r="T4796" s="9" t="str">
        <f t="shared" si="423"/>
        <v>Gypsy Queen Fortune Teller    RC</v>
      </c>
      <c r="U4796" s="9" t="str">
        <f>IFERROR(VLOOKUP(S4796,'Lookup '!B:D,3,FALSE)," ")</f>
        <v/>
      </c>
      <c r="V4796" s="9" t="str">
        <f t="shared" si="424"/>
        <v>E $1</v>
      </c>
    </row>
    <row r="4797" spans="2:22" x14ac:dyDescent="0.25">
      <c r="B4797" t="s">
        <v>377</v>
      </c>
      <c r="C4797">
        <v>2018</v>
      </c>
      <c r="D4797" t="s">
        <v>1016</v>
      </c>
      <c r="E4797" t="s">
        <v>1764</v>
      </c>
      <c r="H4797" t="s">
        <v>921</v>
      </c>
      <c r="J4797" t="s">
        <v>14</v>
      </c>
      <c r="K4797" t="s">
        <v>3297</v>
      </c>
      <c r="L4797" t="s">
        <v>2991</v>
      </c>
      <c r="M4797" t="s">
        <v>801</v>
      </c>
      <c r="N4797" t="s">
        <v>394</v>
      </c>
      <c r="O4797" t="s">
        <v>388</v>
      </c>
      <c r="Q4797">
        <v>1</v>
      </c>
      <c r="R4797" s="4">
        <v>20</v>
      </c>
      <c r="S4797" s="9" t="str">
        <f t="shared" si="422"/>
        <v>Verdugo, Alex</v>
      </c>
      <c r="T4797" s="9" t="str">
        <f t="shared" si="423"/>
        <v>Gypsy Queen Autograph   Auto RC</v>
      </c>
      <c r="U4797" s="9" t="str">
        <f>IFERROR(VLOOKUP(S4797,'Lookup '!B:D,3,FALSE)," ")</f>
        <v/>
      </c>
      <c r="V4797" s="9" t="str">
        <f t="shared" si="424"/>
        <v>C $10</v>
      </c>
    </row>
    <row r="4798" spans="2:22" x14ac:dyDescent="0.25">
      <c r="B4798" t="s">
        <v>377</v>
      </c>
      <c r="C4798">
        <v>2018</v>
      </c>
      <c r="D4798" t="s">
        <v>1016</v>
      </c>
      <c r="E4798" t="s">
        <v>1764</v>
      </c>
      <c r="F4798" t="s">
        <v>3247</v>
      </c>
      <c r="G4798" s="1" t="s">
        <v>2368</v>
      </c>
      <c r="H4798" t="s">
        <v>921</v>
      </c>
      <c r="J4798" t="s">
        <v>14</v>
      </c>
      <c r="K4798" t="s">
        <v>3298</v>
      </c>
      <c r="L4798" t="s">
        <v>2988</v>
      </c>
      <c r="M4798" t="s">
        <v>1102</v>
      </c>
      <c r="N4798" t="s">
        <v>928</v>
      </c>
      <c r="Q4798">
        <v>1</v>
      </c>
      <c r="R4798" s="4">
        <v>12</v>
      </c>
      <c r="S4798" s="9" t="str">
        <f t="shared" si="422"/>
        <v>Banda, Anthony</v>
      </c>
      <c r="T4798" s="9" t="str">
        <f t="shared" si="423"/>
        <v>Gypsy Queen Autograph Indigo /150 Auto RC</v>
      </c>
      <c r="U4798" s="9" t="str">
        <f>IFERROR(VLOOKUP(S4798,'Lookup '!B:D,3,FALSE)," ")</f>
        <v xml:space="preserve"> </v>
      </c>
      <c r="V4798" s="9" t="str">
        <f t="shared" si="424"/>
        <v>C $10</v>
      </c>
    </row>
    <row r="4799" spans="2:22" x14ac:dyDescent="0.25">
      <c r="B4799" t="s">
        <v>377</v>
      </c>
      <c r="C4799">
        <v>2018</v>
      </c>
      <c r="D4799" t="s">
        <v>1016</v>
      </c>
      <c r="E4799" t="s">
        <v>3238</v>
      </c>
      <c r="K4799" t="s">
        <v>3299</v>
      </c>
      <c r="L4799" t="s">
        <v>882</v>
      </c>
      <c r="M4799" t="s">
        <v>883</v>
      </c>
      <c r="N4799" t="s">
        <v>782</v>
      </c>
      <c r="O4799" t="s">
        <v>388</v>
      </c>
      <c r="Q4799">
        <v>1</v>
      </c>
      <c r="R4799" s="4">
        <v>1</v>
      </c>
      <c r="S4799" s="9" t="str">
        <f t="shared" si="422"/>
        <v>Suzuki, Ichiro</v>
      </c>
      <c r="T4799" s="9" t="str">
        <f t="shared" si="423"/>
        <v xml:space="preserve">Gypsy Queen TarotofDiamond    </v>
      </c>
      <c r="U4799" s="9" t="str">
        <f>IFERROR(VLOOKUP(S4799,'Lookup '!B:D,3,FALSE)," ")</f>
        <v/>
      </c>
      <c r="V4799" s="9" t="str">
        <f t="shared" si="424"/>
        <v>E $1</v>
      </c>
    </row>
    <row r="4800" spans="2:22" x14ac:dyDescent="0.25">
      <c r="B4800" t="s">
        <v>875</v>
      </c>
      <c r="C4800">
        <v>2018</v>
      </c>
      <c r="D4800" t="s">
        <v>1016</v>
      </c>
      <c r="J4800" t="s">
        <v>14</v>
      </c>
      <c r="K4800">
        <v>22</v>
      </c>
      <c r="L4800" t="s">
        <v>1304</v>
      </c>
      <c r="M4800" t="s">
        <v>2130</v>
      </c>
      <c r="N4800" t="s">
        <v>430</v>
      </c>
      <c r="O4800" t="s">
        <v>480</v>
      </c>
      <c r="Q4800">
        <v>1</v>
      </c>
      <c r="R4800" s="4"/>
      <c r="S4800" s="9" t="str">
        <f t="shared" si="422"/>
        <v>Rosario, Amed</v>
      </c>
      <c r="T4800" s="9" t="str">
        <f t="shared" si="423"/>
        <v>Gypsy Queen     RC</v>
      </c>
      <c r="U4800" s="9" t="str">
        <f>IFERROR(VLOOKUP(S4800,'Lookup '!B:D,3,FALSE)," ")</f>
        <v xml:space="preserve"> </v>
      </c>
      <c r="V4800" s="9" t="str">
        <f t="shared" si="424"/>
        <v>G</v>
      </c>
    </row>
    <row r="4801" spans="2:22" x14ac:dyDescent="0.25">
      <c r="B4801" t="s">
        <v>875</v>
      </c>
      <c r="C4801">
        <v>2018</v>
      </c>
      <c r="D4801" t="s">
        <v>1016</v>
      </c>
      <c r="J4801" t="s">
        <v>14</v>
      </c>
      <c r="K4801">
        <v>26</v>
      </c>
      <c r="L4801" t="s">
        <v>1260</v>
      </c>
      <c r="M4801" t="s">
        <v>2078</v>
      </c>
      <c r="N4801" t="s">
        <v>425</v>
      </c>
      <c r="O4801" t="s">
        <v>388</v>
      </c>
      <c r="Q4801">
        <v>1</v>
      </c>
      <c r="R4801" s="4">
        <v>4</v>
      </c>
      <c r="S4801" s="9" t="str">
        <f t="shared" si="422"/>
        <v>Frazier, Clint</v>
      </c>
      <c r="T4801" s="9" t="str">
        <f t="shared" si="423"/>
        <v>Gypsy Queen     RC</v>
      </c>
      <c r="U4801" s="9" t="str">
        <f>IFERROR(VLOOKUP(S4801,'Lookup '!B:D,3,FALSE)," ")</f>
        <v/>
      </c>
      <c r="V4801" s="9" t="str">
        <f t="shared" si="424"/>
        <v>E $1</v>
      </c>
    </row>
    <row r="4802" spans="2:22" x14ac:dyDescent="0.25">
      <c r="B4802" t="s">
        <v>875</v>
      </c>
      <c r="C4802">
        <v>2018</v>
      </c>
      <c r="D4802" t="s">
        <v>1016</v>
      </c>
      <c r="J4802" t="s">
        <v>14</v>
      </c>
      <c r="K4802">
        <v>30</v>
      </c>
      <c r="L4802" t="s">
        <v>1290</v>
      </c>
      <c r="M4802" t="s">
        <v>1084</v>
      </c>
      <c r="N4802" t="s">
        <v>549</v>
      </c>
      <c r="O4802" t="s">
        <v>28</v>
      </c>
      <c r="Q4802">
        <v>1</v>
      </c>
      <c r="R4802" s="4"/>
      <c r="S4802" s="9" t="str">
        <f t="shared" si="422"/>
        <v>Jimenez, AJ</v>
      </c>
      <c r="T4802" s="9" t="str">
        <f t="shared" si="423"/>
        <v>Gypsy Queen     RC</v>
      </c>
      <c r="U4802" s="9" t="str">
        <f>IFERROR(VLOOKUP(S4802,'Lookup '!B:D,3,FALSE)," ")</f>
        <v xml:space="preserve"> </v>
      </c>
      <c r="V4802" s="9" t="str">
        <f t="shared" si="424"/>
        <v>G</v>
      </c>
    </row>
    <row r="4803" spans="2:22" x14ac:dyDescent="0.25">
      <c r="B4803" t="s">
        <v>875</v>
      </c>
      <c r="C4803">
        <v>2018</v>
      </c>
      <c r="D4803" t="s">
        <v>1016</v>
      </c>
      <c r="J4803" t="s">
        <v>14</v>
      </c>
      <c r="K4803">
        <v>36</v>
      </c>
      <c r="L4803" t="s">
        <v>1376</v>
      </c>
      <c r="M4803" t="s">
        <v>646</v>
      </c>
      <c r="N4803" t="s">
        <v>391</v>
      </c>
      <c r="O4803" t="s">
        <v>382</v>
      </c>
      <c r="Q4803">
        <v>1</v>
      </c>
      <c r="R4803" s="4"/>
      <c r="S4803" s="9" t="str">
        <f t="shared" si="422"/>
        <v>Flaherty, Jack</v>
      </c>
      <c r="T4803" s="9" t="str">
        <f t="shared" si="423"/>
        <v>Gypsy Queen     RC</v>
      </c>
      <c r="U4803" s="9" t="str">
        <f>IFERROR(VLOOKUP(S4803,'Lookup '!B:D,3,FALSE)," ")</f>
        <v xml:space="preserve"> </v>
      </c>
      <c r="V4803" s="9" t="str">
        <f t="shared" si="424"/>
        <v>G</v>
      </c>
    </row>
    <row r="4804" spans="2:22" x14ac:dyDescent="0.25">
      <c r="B4804" t="s">
        <v>875</v>
      </c>
      <c r="C4804">
        <v>2018</v>
      </c>
      <c r="D4804" t="s">
        <v>1016</v>
      </c>
      <c r="J4804" t="s">
        <v>14</v>
      </c>
      <c r="K4804">
        <v>51</v>
      </c>
      <c r="L4804" t="s">
        <v>1259</v>
      </c>
      <c r="M4804" t="s">
        <v>720</v>
      </c>
      <c r="N4804" t="s">
        <v>782</v>
      </c>
      <c r="O4804" t="s">
        <v>382</v>
      </c>
      <c r="Q4804">
        <v>1</v>
      </c>
      <c r="R4804" s="4"/>
      <c r="S4804" s="9" t="str">
        <f t="shared" si="422"/>
        <v>Alcantara, Sandy</v>
      </c>
      <c r="T4804" s="9" t="str">
        <f t="shared" si="423"/>
        <v>Gypsy Queen     RC</v>
      </c>
      <c r="U4804" s="9" t="str">
        <f>IFERROR(VLOOKUP(S4804,'Lookup '!B:D,3,FALSE)," ")</f>
        <v xml:space="preserve"> </v>
      </c>
      <c r="V4804" s="9" t="str">
        <f t="shared" si="424"/>
        <v>G</v>
      </c>
    </row>
    <row r="4805" spans="2:22" x14ac:dyDescent="0.25">
      <c r="B4805" t="s">
        <v>875</v>
      </c>
      <c r="C4805">
        <v>2018</v>
      </c>
      <c r="D4805" t="s">
        <v>1016</v>
      </c>
      <c r="J4805" t="s">
        <v>14</v>
      </c>
      <c r="K4805">
        <v>78</v>
      </c>
      <c r="L4805" t="s">
        <v>1610</v>
      </c>
      <c r="M4805" t="s">
        <v>1611</v>
      </c>
      <c r="N4805" t="s">
        <v>423</v>
      </c>
      <c r="O4805" t="s">
        <v>382</v>
      </c>
      <c r="P4805">
        <f>$S$1-1996</f>
        <v>24</v>
      </c>
      <c r="Q4805">
        <v>1</v>
      </c>
      <c r="R4805" s="4"/>
      <c r="S4805" s="9" t="str">
        <f t="shared" si="422"/>
        <v>Gohara, Luiz</v>
      </c>
      <c r="T4805" s="9" t="str">
        <f t="shared" si="423"/>
        <v>Gypsy Queen     RC</v>
      </c>
      <c r="U4805" s="9" t="str">
        <f>IFERROR(VLOOKUP(S4805,'Lookup '!B:D,3,FALSE)," ")</f>
        <v xml:space="preserve"> </v>
      </c>
      <c r="V4805" s="9" t="str">
        <f t="shared" si="424"/>
        <v>G</v>
      </c>
    </row>
    <row r="4806" spans="2:22" x14ac:dyDescent="0.25">
      <c r="B4806" t="s">
        <v>377</v>
      </c>
      <c r="C4806">
        <v>2018</v>
      </c>
      <c r="D4806" t="s">
        <v>1016</v>
      </c>
      <c r="J4806" t="s">
        <v>14</v>
      </c>
      <c r="K4806">
        <v>89</v>
      </c>
      <c r="L4806" t="s">
        <v>3712</v>
      </c>
      <c r="M4806" t="s">
        <v>3300</v>
      </c>
      <c r="N4806" t="s">
        <v>417</v>
      </c>
      <c r="O4806" t="s">
        <v>3301</v>
      </c>
      <c r="Q4806">
        <v>1</v>
      </c>
      <c r="R4806" s="4">
        <v>10</v>
      </c>
      <c r="S4806" s="9" t="str">
        <f t="shared" si="422"/>
        <v>Ohtani, Shohei</v>
      </c>
      <c r="T4806" s="9" t="str">
        <f t="shared" si="423"/>
        <v>Gypsy Queen     RC</v>
      </c>
      <c r="U4806" s="9" t="str">
        <f>IFERROR(VLOOKUP(S4806,'Lookup '!B:D,3,FALSE)," ")</f>
        <v xml:space="preserve"> </v>
      </c>
      <c r="V4806" s="9" t="str">
        <f t="shared" si="424"/>
        <v>C $10</v>
      </c>
    </row>
    <row r="4807" spans="2:22" x14ac:dyDescent="0.25">
      <c r="B4807" t="s">
        <v>875</v>
      </c>
      <c r="C4807">
        <v>2018</v>
      </c>
      <c r="D4807" t="s">
        <v>1016</v>
      </c>
      <c r="J4807" t="s">
        <v>14</v>
      </c>
      <c r="K4807">
        <v>102</v>
      </c>
      <c r="L4807" t="s">
        <v>1341</v>
      </c>
      <c r="M4807" t="s">
        <v>911</v>
      </c>
      <c r="N4807" t="s">
        <v>405</v>
      </c>
      <c r="O4807" t="s">
        <v>398</v>
      </c>
      <c r="Q4807">
        <v>1</v>
      </c>
      <c r="R4807" s="4"/>
      <c r="S4807" s="9" t="str">
        <f t="shared" si="422"/>
        <v>Gomez, Miguel</v>
      </c>
      <c r="T4807" s="9" t="str">
        <f t="shared" si="423"/>
        <v>Gypsy Queen     RC</v>
      </c>
      <c r="U4807" s="9" t="str">
        <f>IFERROR(VLOOKUP(S4807,'Lookup '!B:D,3,FALSE)," ")</f>
        <v xml:space="preserve"> </v>
      </c>
      <c r="V4807" s="9" t="str">
        <f t="shared" si="424"/>
        <v>G</v>
      </c>
    </row>
    <row r="4808" spans="2:22" x14ac:dyDescent="0.25">
      <c r="B4808" t="s">
        <v>875</v>
      </c>
      <c r="C4808">
        <v>2018</v>
      </c>
      <c r="D4808" t="s">
        <v>1016</v>
      </c>
      <c r="J4808" t="s">
        <v>14</v>
      </c>
      <c r="K4808">
        <v>104</v>
      </c>
      <c r="L4808" t="s">
        <v>1277</v>
      </c>
      <c r="M4808" t="s">
        <v>1002</v>
      </c>
      <c r="N4808" t="s">
        <v>395</v>
      </c>
      <c r="O4808" t="s">
        <v>382</v>
      </c>
      <c r="Q4808">
        <v>1</v>
      </c>
      <c r="R4808" s="4"/>
      <c r="S4808" s="9" t="str">
        <f t="shared" si="422"/>
        <v>Jorge, Felix</v>
      </c>
      <c r="T4808" s="9" t="str">
        <f t="shared" si="423"/>
        <v>Gypsy Queen     RC</v>
      </c>
      <c r="U4808" s="9" t="str">
        <f>IFERROR(VLOOKUP(S4808,'Lookup '!B:D,3,FALSE)," ")</f>
        <v xml:space="preserve"> </v>
      </c>
      <c r="V4808" s="9" t="str">
        <f t="shared" si="424"/>
        <v>G</v>
      </c>
    </row>
    <row r="4809" spans="2:22" x14ac:dyDescent="0.25">
      <c r="B4809" t="s">
        <v>875</v>
      </c>
      <c r="C4809">
        <v>2018</v>
      </c>
      <c r="D4809" t="s">
        <v>1016</v>
      </c>
      <c r="J4809" t="s">
        <v>14</v>
      </c>
      <c r="K4809">
        <v>114</v>
      </c>
      <c r="L4809" t="s">
        <v>514</v>
      </c>
      <c r="M4809" t="s">
        <v>2115</v>
      </c>
      <c r="N4809" t="s">
        <v>430</v>
      </c>
      <c r="O4809" t="s">
        <v>424</v>
      </c>
      <c r="Q4809">
        <v>1</v>
      </c>
      <c r="R4809" s="4"/>
      <c r="S4809" s="9" t="str">
        <f t="shared" si="422"/>
        <v>Smith, Dominic</v>
      </c>
      <c r="T4809" s="9" t="str">
        <f t="shared" si="423"/>
        <v>Gypsy Queen     RC</v>
      </c>
      <c r="U4809" s="9" t="str">
        <f>IFERROR(VLOOKUP(S4809,'Lookup '!B:D,3,FALSE)," ")</f>
        <v xml:space="preserve"> </v>
      </c>
      <c r="V4809" s="9" t="str">
        <f t="shared" si="424"/>
        <v>G</v>
      </c>
    </row>
    <row r="4810" spans="2:22" x14ac:dyDescent="0.25">
      <c r="B4810" t="s">
        <v>875</v>
      </c>
      <c r="C4810">
        <v>2018</v>
      </c>
      <c r="D4810" t="s">
        <v>1016</v>
      </c>
      <c r="J4810" t="s">
        <v>14</v>
      </c>
      <c r="K4810">
        <v>121</v>
      </c>
      <c r="L4810" t="s">
        <v>2986</v>
      </c>
      <c r="M4810" t="s">
        <v>1340</v>
      </c>
      <c r="N4810" t="s">
        <v>451</v>
      </c>
      <c r="O4810" t="s">
        <v>388</v>
      </c>
      <c r="Q4810">
        <v>1</v>
      </c>
      <c r="R4810" s="4">
        <v>2.5</v>
      </c>
      <c r="S4810" s="9" t="str">
        <f t="shared" si="422"/>
        <v>Hays, Austin</v>
      </c>
      <c r="T4810" s="9" t="str">
        <f t="shared" si="423"/>
        <v>Gypsy Queen     RC</v>
      </c>
      <c r="U4810" s="9" t="str">
        <f>IFERROR(VLOOKUP(S4810,'Lookup '!B:D,3,FALSE)," ")</f>
        <v xml:space="preserve"> </v>
      </c>
      <c r="V4810" s="9" t="str">
        <f t="shared" si="424"/>
        <v>E $1</v>
      </c>
    </row>
    <row r="4811" spans="2:22" x14ac:dyDescent="0.25">
      <c r="B4811" t="s">
        <v>875</v>
      </c>
      <c r="C4811">
        <v>2018</v>
      </c>
      <c r="D4811" t="s">
        <v>1016</v>
      </c>
      <c r="J4811" t="s">
        <v>14</v>
      </c>
      <c r="K4811">
        <v>145</v>
      </c>
      <c r="L4811" t="s">
        <v>3302</v>
      </c>
      <c r="M4811" t="s">
        <v>363</v>
      </c>
      <c r="N4811" t="s">
        <v>443</v>
      </c>
      <c r="O4811" t="s">
        <v>382</v>
      </c>
      <c r="Q4811">
        <v>1</v>
      </c>
      <c r="R4811" s="4"/>
      <c r="S4811" s="9" t="str">
        <f t="shared" ref="S4811:S4847" si="425">L4811&amp;", "&amp;M4811</f>
        <v>Blackburn, Paul</v>
      </c>
      <c r="T4811" s="9" t="str">
        <f t="shared" ref="T4811:T4847" si="426">CONCATENATE(D4811&amp;" "&amp;E4811&amp;" "&amp;F4811&amp;" "&amp;G4811&amp;" "&amp;H4811&amp;" "&amp;I4811&amp;J4811)</f>
        <v>Gypsy Queen     RC</v>
      </c>
      <c r="U4811" s="9" t="str">
        <f>IFERROR(VLOOKUP(S4811,'Lookup '!B:D,3,FALSE)," ")</f>
        <v xml:space="preserve"> </v>
      </c>
      <c r="V4811" s="9" t="str">
        <f t="shared" si="424"/>
        <v>G</v>
      </c>
    </row>
    <row r="4812" spans="2:22" x14ac:dyDescent="0.25">
      <c r="B4812" t="s">
        <v>875</v>
      </c>
      <c r="C4812">
        <v>2018</v>
      </c>
      <c r="D4812" t="s">
        <v>1016</v>
      </c>
      <c r="J4812" t="s">
        <v>14</v>
      </c>
      <c r="K4812">
        <v>152</v>
      </c>
      <c r="L4812" t="s">
        <v>2047</v>
      </c>
      <c r="M4812" t="s">
        <v>2048</v>
      </c>
      <c r="N4812" t="s">
        <v>451</v>
      </c>
      <c r="O4812" t="s">
        <v>28</v>
      </c>
      <c r="Q4812">
        <v>1</v>
      </c>
      <c r="R4812" s="4">
        <v>2</v>
      </c>
      <c r="S4812" s="9" t="str">
        <f t="shared" si="425"/>
        <v>Sisco, Chance</v>
      </c>
      <c r="T4812" s="9" t="str">
        <f t="shared" si="426"/>
        <v>Gypsy Queen     RC</v>
      </c>
      <c r="U4812" s="9" t="str">
        <f>IFERROR(VLOOKUP(S4812,'Lookup '!B:D,3,FALSE)," ")</f>
        <v xml:space="preserve"> </v>
      </c>
      <c r="V4812" s="9" t="str">
        <f t="shared" si="424"/>
        <v>E $1</v>
      </c>
    </row>
    <row r="4813" spans="2:22" x14ac:dyDescent="0.25">
      <c r="B4813" t="s">
        <v>875</v>
      </c>
      <c r="C4813">
        <v>2018</v>
      </c>
      <c r="D4813" t="s">
        <v>1016</v>
      </c>
      <c r="J4813" t="s">
        <v>14</v>
      </c>
      <c r="K4813">
        <v>162</v>
      </c>
      <c r="L4813" t="s">
        <v>1293</v>
      </c>
      <c r="M4813" t="s">
        <v>1149</v>
      </c>
      <c r="N4813" t="s">
        <v>554</v>
      </c>
      <c r="O4813" t="s">
        <v>28</v>
      </c>
      <c r="Q4813">
        <v>1</v>
      </c>
      <c r="R4813" s="4"/>
      <c r="S4813" s="9" t="str">
        <f t="shared" si="425"/>
        <v>Mejia, Francisco</v>
      </c>
      <c r="T4813" s="9" t="str">
        <f t="shared" si="426"/>
        <v>Gypsy Queen     RC</v>
      </c>
      <c r="U4813" s="9" t="str">
        <f>IFERROR(VLOOKUP(S4813,'Lookup '!B:D,3,FALSE)," ")</f>
        <v xml:space="preserve"> </v>
      </c>
      <c r="V4813" s="9" t="str">
        <f t="shared" si="424"/>
        <v>G</v>
      </c>
    </row>
    <row r="4814" spans="2:22" x14ac:dyDescent="0.25">
      <c r="B4814" t="s">
        <v>875</v>
      </c>
      <c r="C4814">
        <v>2018</v>
      </c>
      <c r="D4814" t="s">
        <v>1016</v>
      </c>
      <c r="J4814" t="s">
        <v>14</v>
      </c>
      <c r="K4814">
        <v>163</v>
      </c>
      <c r="L4814" t="s">
        <v>2452</v>
      </c>
      <c r="M4814" t="s">
        <v>515</v>
      </c>
      <c r="N4814" t="s">
        <v>423</v>
      </c>
      <c r="O4814" t="s">
        <v>398</v>
      </c>
      <c r="Q4814">
        <v>1</v>
      </c>
      <c r="R4814" s="4"/>
      <c r="S4814" s="9" t="str">
        <f t="shared" si="425"/>
        <v>Albies, Ozzie</v>
      </c>
      <c r="T4814" s="9" t="str">
        <f t="shared" si="426"/>
        <v>Gypsy Queen     RC</v>
      </c>
      <c r="U4814" s="9" t="str">
        <f>IFERROR(VLOOKUP(S4814,'Lookup '!B:D,3,FALSE)," ")</f>
        <v xml:space="preserve"> </v>
      </c>
      <c r="V4814" s="9" t="str">
        <f t="shared" si="424"/>
        <v>G</v>
      </c>
    </row>
    <row r="4815" spans="2:22" x14ac:dyDescent="0.25">
      <c r="B4815" t="s">
        <v>875</v>
      </c>
      <c r="C4815">
        <v>2018</v>
      </c>
      <c r="D4815" t="s">
        <v>1016</v>
      </c>
      <c r="F4815" t="s">
        <v>3247</v>
      </c>
      <c r="G4815" s="1" t="s">
        <v>1693</v>
      </c>
      <c r="K4815">
        <v>180</v>
      </c>
      <c r="L4815" t="s">
        <v>1350</v>
      </c>
      <c r="M4815" t="s">
        <v>1351</v>
      </c>
      <c r="N4815" t="s">
        <v>402</v>
      </c>
      <c r="O4815" t="s">
        <v>388</v>
      </c>
      <c r="Q4815">
        <v>1</v>
      </c>
      <c r="R4815" s="4">
        <v>1</v>
      </c>
      <c r="S4815" s="9" t="str">
        <f t="shared" si="425"/>
        <v>Betts, Mookie</v>
      </c>
      <c r="T4815" s="9" t="str">
        <f t="shared" si="426"/>
        <v xml:space="preserve">Gypsy Queen  Indigo /250  </v>
      </c>
      <c r="U4815" s="9" t="str">
        <f>IFERROR(VLOOKUP(S4815,'Lookup '!B:D,3,FALSE)," ")</f>
        <v/>
      </c>
      <c r="V4815" s="9" t="str">
        <f t="shared" si="424"/>
        <v>E $1</v>
      </c>
    </row>
    <row r="4816" spans="2:22" x14ac:dyDescent="0.25">
      <c r="B4816" t="s">
        <v>875</v>
      </c>
      <c r="C4816">
        <v>2018</v>
      </c>
      <c r="D4816" t="s">
        <v>1016</v>
      </c>
      <c r="J4816" t="s">
        <v>14</v>
      </c>
      <c r="K4816">
        <v>193</v>
      </c>
      <c r="L4816" t="s">
        <v>2071</v>
      </c>
      <c r="M4816" t="s">
        <v>1327</v>
      </c>
      <c r="N4816" t="s">
        <v>966</v>
      </c>
      <c r="O4816" t="s">
        <v>382</v>
      </c>
      <c r="Q4816">
        <v>1</v>
      </c>
      <c r="R4816" s="4"/>
      <c r="S4816" s="9" t="str">
        <f t="shared" si="425"/>
        <v>Fedde, Erick</v>
      </c>
      <c r="T4816" s="9" t="str">
        <f t="shared" si="426"/>
        <v>Gypsy Queen     RC</v>
      </c>
      <c r="U4816" s="9" t="str">
        <f>IFERROR(VLOOKUP(S4816,'Lookup '!B:D,3,FALSE)," ")</f>
        <v xml:space="preserve"> </v>
      </c>
      <c r="V4816" s="9" t="str">
        <f t="shared" si="424"/>
        <v>G</v>
      </c>
    </row>
    <row r="4817" spans="2:22" x14ac:dyDescent="0.25">
      <c r="B4817" t="s">
        <v>875</v>
      </c>
      <c r="C4817">
        <v>2018</v>
      </c>
      <c r="D4817" t="s">
        <v>1016</v>
      </c>
      <c r="J4817" t="s">
        <v>14</v>
      </c>
      <c r="K4817">
        <v>199</v>
      </c>
      <c r="L4817" t="s">
        <v>1209</v>
      </c>
      <c r="M4817" t="s">
        <v>1210</v>
      </c>
      <c r="N4817" t="s">
        <v>381</v>
      </c>
      <c r="O4817" t="s">
        <v>424</v>
      </c>
      <c r="P4817">
        <f>$S$1-1993</f>
        <v>27</v>
      </c>
      <c r="Q4817">
        <v>1</v>
      </c>
      <c r="R4817" s="4">
        <v>3</v>
      </c>
      <c r="S4817" s="9" t="str">
        <f t="shared" si="425"/>
        <v>Hoskins, Rhys</v>
      </c>
      <c r="T4817" s="9" t="str">
        <f t="shared" si="426"/>
        <v>Gypsy Queen     RC</v>
      </c>
      <c r="U4817" s="9" t="str">
        <f>IFERROR(VLOOKUP(S4817,'Lookup '!B:D,3,FALSE)," ")</f>
        <v/>
      </c>
      <c r="V4817" s="9" t="str">
        <f t="shared" si="424"/>
        <v>E $1</v>
      </c>
    </row>
    <row r="4818" spans="2:22" x14ac:dyDescent="0.25">
      <c r="B4818" t="s">
        <v>875</v>
      </c>
      <c r="C4818">
        <v>2018</v>
      </c>
      <c r="D4818" t="s">
        <v>1016</v>
      </c>
      <c r="J4818" t="s">
        <v>14</v>
      </c>
      <c r="K4818">
        <v>220</v>
      </c>
      <c r="L4818" t="s">
        <v>1370</v>
      </c>
      <c r="M4818" t="s">
        <v>839</v>
      </c>
      <c r="N4818" t="s">
        <v>782</v>
      </c>
      <c r="O4818" t="s">
        <v>440</v>
      </c>
      <c r="P4818">
        <f>$S$1-1993</f>
        <v>27</v>
      </c>
      <c r="Q4818">
        <v>1</v>
      </c>
      <c r="R4818" s="4"/>
      <c r="S4818" s="9" t="str">
        <f t="shared" si="425"/>
        <v>Anderson, Brian</v>
      </c>
      <c r="T4818" s="9" t="str">
        <f t="shared" si="426"/>
        <v>Gypsy Queen     RC</v>
      </c>
      <c r="U4818" s="9" t="str">
        <f>IFERROR(VLOOKUP(S4818,'Lookup '!B:D,3,FALSE)," ")</f>
        <v xml:space="preserve"> </v>
      </c>
      <c r="V4818" s="9" t="str">
        <f t="shared" si="424"/>
        <v>G</v>
      </c>
    </row>
    <row r="4819" spans="2:22" x14ac:dyDescent="0.25">
      <c r="B4819" t="s">
        <v>875</v>
      </c>
      <c r="C4819">
        <v>2018</v>
      </c>
      <c r="D4819" t="s">
        <v>1016</v>
      </c>
      <c r="J4819" t="s">
        <v>14</v>
      </c>
      <c r="K4819">
        <v>222</v>
      </c>
      <c r="L4819" t="s">
        <v>2989</v>
      </c>
      <c r="M4819" t="s">
        <v>701</v>
      </c>
      <c r="N4819" t="s">
        <v>394</v>
      </c>
      <c r="O4819" t="s">
        <v>382</v>
      </c>
      <c r="Q4819">
        <v>1</v>
      </c>
      <c r="R4819" s="4">
        <v>2</v>
      </c>
      <c r="S4819" s="9" t="str">
        <f t="shared" si="425"/>
        <v>Buehler, Walker</v>
      </c>
      <c r="T4819" s="9" t="str">
        <f t="shared" si="426"/>
        <v>Gypsy Queen     RC</v>
      </c>
      <c r="U4819" s="9" t="str">
        <f>IFERROR(VLOOKUP(S4819,'Lookup '!B:D,3,FALSE)," ")</f>
        <v xml:space="preserve"> </v>
      </c>
      <c r="V4819" s="9" t="str">
        <f t="shared" si="424"/>
        <v>E $1</v>
      </c>
    </row>
    <row r="4820" spans="2:22" x14ac:dyDescent="0.25">
      <c r="B4820" t="s">
        <v>875</v>
      </c>
      <c r="C4820">
        <v>2018</v>
      </c>
      <c r="D4820" t="s">
        <v>1016</v>
      </c>
      <c r="F4820" t="s">
        <v>3247</v>
      </c>
      <c r="G4820" s="1" t="s">
        <v>1693</v>
      </c>
      <c r="J4820" t="s">
        <v>14</v>
      </c>
      <c r="K4820">
        <v>247</v>
      </c>
      <c r="L4820" t="s">
        <v>1483</v>
      </c>
      <c r="M4820" t="s">
        <v>2984</v>
      </c>
      <c r="N4820" t="s">
        <v>556</v>
      </c>
      <c r="O4820" t="s">
        <v>480</v>
      </c>
      <c r="Q4820">
        <v>1</v>
      </c>
      <c r="R4820" s="4"/>
      <c r="S4820" s="9" t="str">
        <f t="shared" si="425"/>
        <v>Urena, Richard</v>
      </c>
      <c r="T4820" s="9" t="str">
        <f t="shared" si="426"/>
        <v>Gypsy Queen  Indigo /250  RC</v>
      </c>
      <c r="U4820" s="9" t="str">
        <f>IFERROR(VLOOKUP(S4820,'Lookup '!B:D,3,FALSE)," ")</f>
        <v xml:space="preserve"> </v>
      </c>
      <c r="V4820" s="9" t="str">
        <f t="shared" si="424"/>
        <v>G</v>
      </c>
    </row>
    <row r="4821" spans="2:22" x14ac:dyDescent="0.25">
      <c r="B4821" t="s">
        <v>875</v>
      </c>
      <c r="C4821">
        <v>2018</v>
      </c>
      <c r="D4821" t="s">
        <v>1016</v>
      </c>
      <c r="J4821" t="s">
        <v>14</v>
      </c>
      <c r="K4821">
        <v>247</v>
      </c>
      <c r="L4821" t="s">
        <v>1483</v>
      </c>
      <c r="M4821" t="s">
        <v>2984</v>
      </c>
      <c r="N4821" t="s">
        <v>556</v>
      </c>
      <c r="O4821" t="s">
        <v>480</v>
      </c>
      <c r="Q4821">
        <v>1</v>
      </c>
      <c r="R4821" s="4"/>
      <c r="S4821" s="9" t="str">
        <f t="shared" si="425"/>
        <v>Urena, Richard</v>
      </c>
      <c r="T4821" s="9" t="str">
        <f t="shared" si="426"/>
        <v>Gypsy Queen     RC</v>
      </c>
      <c r="U4821" s="9" t="str">
        <f>IFERROR(VLOOKUP(S4821,'Lookup '!B:D,3,FALSE)," ")</f>
        <v xml:space="preserve"> </v>
      </c>
      <c r="V4821" s="9" t="str">
        <f t="shared" ref="V4821:V5083" si="427">IF(R4821&gt;0.249,IF(R4821&gt;0.99,IF(R4821&gt;4.99,IF(R4821&gt;9.99,IF(R4821&gt;49.99,IF(R4821&gt;99.99,"A $100","B $50"),"C $10"),"D $5"),"E $1"),"F $.25"),"G")</f>
        <v>G</v>
      </c>
    </row>
    <row r="4822" spans="2:22" x14ac:dyDescent="0.25">
      <c r="B4822" t="s">
        <v>875</v>
      </c>
      <c r="C4822">
        <v>2018</v>
      </c>
      <c r="D4822" t="s">
        <v>1016</v>
      </c>
      <c r="J4822" t="s">
        <v>14</v>
      </c>
      <c r="K4822">
        <v>254</v>
      </c>
      <c r="L4822" t="s">
        <v>1468</v>
      </c>
      <c r="M4822" t="s">
        <v>898</v>
      </c>
      <c r="N4822" t="s">
        <v>966</v>
      </c>
      <c r="O4822" t="s">
        <v>388</v>
      </c>
      <c r="P4822">
        <f>$S$1-1997</f>
        <v>23</v>
      </c>
      <c r="Q4822">
        <v>1</v>
      </c>
      <c r="R4822" s="4">
        <v>2</v>
      </c>
      <c r="S4822" s="9" t="str">
        <f t="shared" si="425"/>
        <v>Robles, Victor</v>
      </c>
      <c r="T4822" s="9" t="str">
        <f t="shared" si="426"/>
        <v>Gypsy Queen     RC</v>
      </c>
      <c r="U4822" s="9" t="str">
        <f>IFERROR(VLOOKUP(S4822,'Lookup '!B:D,3,FALSE)," ")</f>
        <v xml:space="preserve"> </v>
      </c>
      <c r="V4822" s="9" t="str">
        <f t="shared" si="427"/>
        <v>E $1</v>
      </c>
    </row>
    <row r="4823" spans="2:22" x14ac:dyDescent="0.25">
      <c r="B4823" t="s">
        <v>875</v>
      </c>
      <c r="C4823">
        <v>2018</v>
      </c>
      <c r="D4823" t="s">
        <v>1016</v>
      </c>
      <c r="J4823" t="s">
        <v>14</v>
      </c>
      <c r="K4823">
        <v>277</v>
      </c>
      <c r="L4823" t="s">
        <v>2993</v>
      </c>
      <c r="M4823" t="s">
        <v>911</v>
      </c>
      <c r="N4823" t="s">
        <v>425</v>
      </c>
      <c r="O4823" t="s">
        <v>440</v>
      </c>
      <c r="P4823">
        <f>$S$1-1995</f>
        <v>25</v>
      </c>
      <c r="Q4823">
        <v>1</v>
      </c>
      <c r="R4823" s="4">
        <v>5</v>
      </c>
      <c r="S4823" s="9" t="str">
        <f t="shared" si="425"/>
        <v>Andujar, Miguel</v>
      </c>
      <c r="T4823" s="9" t="str">
        <f t="shared" si="426"/>
        <v>Gypsy Queen     RC</v>
      </c>
      <c r="U4823" s="9" t="str">
        <f>IFERROR(VLOOKUP(S4823,'Lookup '!B:D,3,FALSE)," ")</f>
        <v xml:space="preserve"> </v>
      </c>
      <c r="V4823" s="9" t="str">
        <f t="shared" si="427"/>
        <v>D $5</v>
      </c>
    </row>
    <row r="4824" spans="2:22" x14ac:dyDescent="0.25">
      <c r="B4824" t="s">
        <v>377</v>
      </c>
      <c r="C4824">
        <v>2018</v>
      </c>
      <c r="D4824" t="s">
        <v>1727</v>
      </c>
      <c r="E4824" t="s">
        <v>3848</v>
      </c>
      <c r="F4824" t="s">
        <v>921</v>
      </c>
      <c r="H4824" t="s">
        <v>921</v>
      </c>
      <c r="J4824" t="s">
        <v>14</v>
      </c>
      <c r="K4824" t="s">
        <v>3847</v>
      </c>
      <c r="L4824" t="s">
        <v>2452</v>
      </c>
      <c r="M4824" t="s">
        <v>515</v>
      </c>
      <c r="N4824" t="s">
        <v>423</v>
      </c>
      <c r="Q4824">
        <v>1</v>
      </c>
      <c r="R4824" s="4">
        <v>10</v>
      </c>
      <c r="S4824" s="9" t="str">
        <f t="shared" si="425"/>
        <v>Albies, Ozzie</v>
      </c>
      <c r="T4824" s="9" t="str">
        <f t="shared" si="426"/>
        <v>Optic RatedRookie Auto  Auto RC</v>
      </c>
      <c r="U4824" s="9" t="str">
        <f>IFERROR(VLOOKUP(S4824,'Lookup '!B:D,3,FALSE)," ")</f>
        <v xml:space="preserve"> </v>
      </c>
      <c r="V4824" s="9" t="str">
        <f t="shared" ref="V4824" si="428">IF(R4824&gt;0.249,IF(R4824&gt;0.99,IF(R4824&gt;4.99,IF(R4824&gt;9.99,IF(R4824&gt;49.99,IF(R4824&gt;99.99,"A $100","B $50"),"C $10"),"D $5"),"E $1"),"F $.25"),"G")</f>
        <v>C $10</v>
      </c>
    </row>
    <row r="4825" spans="2:22" x14ac:dyDescent="0.25">
      <c r="B4825" t="s">
        <v>1726</v>
      </c>
      <c r="C4825">
        <v>2018</v>
      </c>
      <c r="D4825" t="s">
        <v>1727</v>
      </c>
      <c r="J4825" t="s">
        <v>14</v>
      </c>
      <c r="K4825">
        <v>31</v>
      </c>
      <c r="L4825" t="s">
        <v>2993</v>
      </c>
      <c r="M4825" t="s">
        <v>911</v>
      </c>
      <c r="N4825" t="s">
        <v>425</v>
      </c>
      <c r="O4825" t="s">
        <v>440</v>
      </c>
      <c r="P4825">
        <f>$S$1-1995</f>
        <v>25</v>
      </c>
      <c r="Q4825">
        <v>1</v>
      </c>
      <c r="R4825" s="4">
        <v>2</v>
      </c>
      <c r="S4825" s="9" t="str">
        <f t="shared" si="425"/>
        <v>Andujar, Miguel</v>
      </c>
      <c r="T4825" s="9" t="str">
        <f t="shared" si="426"/>
        <v>Optic     RC</v>
      </c>
      <c r="U4825" s="9" t="str">
        <f>IFERROR(VLOOKUP(S4825,'Lookup '!B:D,3,FALSE)," ")</f>
        <v xml:space="preserve"> </v>
      </c>
      <c r="V4825" s="9" t="str">
        <f t="shared" ref="V4825:V4836" si="429">IF(R4825&gt;0.249,IF(R4825&gt;0.99,IF(R4825&gt;4.99,IF(R4825&gt;9.99,IF(R4825&gt;49.99,IF(R4825&gt;99.99,"A $100","B $50"),"C $10"),"D $5"),"E $1"),"F $.25"),"G")</f>
        <v>E $1</v>
      </c>
    </row>
    <row r="4826" spans="2:22" x14ac:dyDescent="0.25">
      <c r="B4826" t="s">
        <v>1726</v>
      </c>
      <c r="C4826">
        <v>2018</v>
      </c>
      <c r="D4826" t="s">
        <v>1727</v>
      </c>
      <c r="F4826" t="s">
        <v>3824</v>
      </c>
      <c r="H4826" t="s">
        <v>822</v>
      </c>
      <c r="J4826" t="s">
        <v>14</v>
      </c>
      <c r="K4826" t="s">
        <v>3823</v>
      </c>
      <c r="L4826" t="s">
        <v>409</v>
      </c>
      <c r="M4826" t="s">
        <v>1028</v>
      </c>
      <c r="N4826" t="s">
        <v>381</v>
      </c>
      <c r="P4826">
        <f>$S$1-1993</f>
        <v>27</v>
      </c>
      <c r="Q4826">
        <v>1</v>
      </c>
      <c r="R4826" s="4"/>
      <c r="S4826" s="9" t="str">
        <f t="shared" si="425"/>
        <v>Williams, Nick</v>
      </c>
      <c r="T4826" s="9" t="str">
        <f t="shared" si="426"/>
        <v>Optic  "Nicky Dubs"  SP RC</v>
      </c>
      <c r="U4826" s="9" t="str">
        <f>IFERROR(VLOOKUP(S4826,'Lookup '!B:D,3,FALSE)," ")</f>
        <v xml:space="preserve"> </v>
      </c>
      <c r="V4826" s="9" t="str">
        <f t="shared" ref="V4826" si="430">IF(R4826&gt;0.249,IF(R4826&gt;0.99,IF(R4826&gt;4.99,IF(R4826&gt;9.99,IF(R4826&gt;49.99,IF(R4826&gt;99.99,"A $100","B $50"),"C $10"),"D $5"),"E $1"),"F $.25"),"G")</f>
        <v>G</v>
      </c>
    </row>
    <row r="4827" spans="2:22" x14ac:dyDescent="0.25">
      <c r="B4827" t="s">
        <v>1726</v>
      </c>
      <c r="C4827">
        <v>2018</v>
      </c>
      <c r="D4827" t="s">
        <v>1727</v>
      </c>
      <c r="F4827" t="s">
        <v>3794</v>
      </c>
      <c r="G4827" s="1" t="s">
        <v>1219</v>
      </c>
      <c r="H4827" t="s">
        <v>822</v>
      </c>
      <c r="J4827" t="s">
        <v>14</v>
      </c>
      <c r="K4827" t="s">
        <v>709</v>
      </c>
      <c r="L4827" t="s">
        <v>1260</v>
      </c>
      <c r="M4827" t="s">
        <v>2078</v>
      </c>
      <c r="N4827" t="s">
        <v>425</v>
      </c>
      <c r="O4827" t="s">
        <v>388</v>
      </c>
      <c r="Q4827">
        <v>1</v>
      </c>
      <c r="R4827" s="4">
        <v>5</v>
      </c>
      <c r="S4827" s="9" t="str">
        <f t="shared" si="425"/>
        <v>Frazier, Clint</v>
      </c>
      <c r="T4827" s="9" t="str">
        <f t="shared" si="426"/>
        <v>Optic  Orange "Red Thunder" /199 SP RC</v>
      </c>
      <c r="U4827" s="9" t="str">
        <f>IFERROR(VLOOKUP(S4827,'Lookup '!B:D,3,FALSE)," ")</f>
        <v/>
      </c>
      <c r="V4827" s="9" t="str">
        <f t="shared" si="429"/>
        <v>D $5</v>
      </c>
    </row>
    <row r="4828" spans="2:22" x14ac:dyDescent="0.25">
      <c r="B4828" t="s">
        <v>1726</v>
      </c>
      <c r="C4828">
        <v>2018</v>
      </c>
      <c r="D4828" t="s">
        <v>1727</v>
      </c>
      <c r="G4828" s="1"/>
      <c r="J4828" t="s">
        <v>14</v>
      </c>
      <c r="K4828">
        <v>34</v>
      </c>
      <c r="L4828" t="s">
        <v>3302</v>
      </c>
      <c r="M4828" t="s">
        <v>363</v>
      </c>
      <c r="N4828" t="s">
        <v>443</v>
      </c>
      <c r="O4828" t="s">
        <v>382</v>
      </c>
      <c r="Q4828">
        <v>1</v>
      </c>
      <c r="R4828" s="4"/>
      <c r="S4828" s="9" t="str">
        <f t="shared" si="425"/>
        <v>Blackburn, Paul</v>
      </c>
      <c r="T4828" s="9" t="str">
        <f t="shared" si="426"/>
        <v>Optic     RC</v>
      </c>
      <c r="U4828" s="9" t="str">
        <f>IFERROR(VLOOKUP(S4828,'Lookup '!B:D,3,FALSE)," ")</f>
        <v xml:space="preserve"> </v>
      </c>
      <c r="V4828" s="9" t="str">
        <f t="shared" ref="V4828" si="431">IF(R4828&gt;0.249,IF(R4828&gt;0.99,IF(R4828&gt;4.99,IF(R4828&gt;9.99,IF(R4828&gt;49.99,IF(R4828&gt;99.99,"A $100","B $50"),"C $10"),"D $5"),"E $1"),"F $.25"),"G")</f>
        <v>G</v>
      </c>
    </row>
    <row r="4829" spans="2:22" x14ac:dyDescent="0.25">
      <c r="B4829" t="s">
        <v>1726</v>
      </c>
      <c r="C4829">
        <v>2018</v>
      </c>
      <c r="D4829" t="s">
        <v>1727</v>
      </c>
      <c r="F4829" t="s">
        <v>3795</v>
      </c>
      <c r="H4829" t="s">
        <v>822</v>
      </c>
      <c r="J4829" t="s">
        <v>14</v>
      </c>
      <c r="K4829" t="s">
        <v>3796</v>
      </c>
      <c r="L4829" t="s">
        <v>2452</v>
      </c>
      <c r="M4829" t="s">
        <v>515</v>
      </c>
      <c r="N4829" t="s">
        <v>423</v>
      </c>
      <c r="Q4829">
        <v>1</v>
      </c>
      <c r="R4829" s="4">
        <v>5</v>
      </c>
      <c r="S4829" s="9" t="str">
        <f t="shared" si="425"/>
        <v>Albies, Ozzie</v>
      </c>
      <c r="T4829" s="9" t="str">
        <f t="shared" si="426"/>
        <v>Optic  "The ATL"  SP RC</v>
      </c>
      <c r="U4829" s="9" t="str">
        <f>IFERROR(VLOOKUP(S4829,'Lookup '!B:D,3,FALSE)," ")</f>
        <v xml:space="preserve"> </v>
      </c>
      <c r="V4829" s="9" t="str">
        <f t="shared" si="429"/>
        <v>D $5</v>
      </c>
    </row>
    <row r="4830" spans="2:22" x14ac:dyDescent="0.25">
      <c r="B4830" t="s">
        <v>1726</v>
      </c>
      <c r="C4830">
        <v>2018</v>
      </c>
      <c r="D4830" t="s">
        <v>1727</v>
      </c>
      <c r="J4830" t="s">
        <v>14</v>
      </c>
      <c r="K4830">
        <v>39</v>
      </c>
      <c r="L4830" t="s">
        <v>2998</v>
      </c>
      <c r="M4830" t="s">
        <v>415</v>
      </c>
      <c r="N4830" t="s">
        <v>781</v>
      </c>
      <c r="Q4830">
        <v>1</v>
      </c>
      <c r="R4830" s="4"/>
      <c r="S4830" s="9" t="str">
        <f t="shared" si="425"/>
        <v>McMahon, Ryan</v>
      </c>
      <c r="T4830" s="9" t="str">
        <f t="shared" si="426"/>
        <v>Optic     RC</v>
      </c>
      <c r="U4830" s="9" t="str">
        <f>IFERROR(VLOOKUP(S4830,'Lookup '!B:D,3,FALSE)," ")</f>
        <v xml:space="preserve"> </v>
      </c>
      <c r="V4830" s="9" t="str">
        <f t="shared" ref="V4830" si="432">IF(R4830&gt;0.249,IF(R4830&gt;0.99,IF(R4830&gt;4.99,IF(R4830&gt;9.99,IF(R4830&gt;49.99,IF(R4830&gt;99.99,"A $100","B $50"),"C $10"),"D $5"),"E $1"),"F $.25"),"G")</f>
        <v>G</v>
      </c>
    </row>
    <row r="4831" spans="2:22" x14ac:dyDescent="0.25">
      <c r="B4831" t="s">
        <v>1726</v>
      </c>
      <c r="C4831">
        <v>2018</v>
      </c>
      <c r="D4831" t="s">
        <v>1727</v>
      </c>
      <c r="J4831" t="s">
        <v>14</v>
      </c>
      <c r="K4831">
        <v>40</v>
      </c>
      <c r="L4831" t="s">
        <v>1397</v>
      </c>
      <c r="M4831" t="s">
        <v>414</v>
      </c>
      <c r="N4831" t="s">
        <v>549</v>
      </c>
      <c r="Q4831">
        <v>1</v>
      </c>
      <c r="R4831" s="4"/>
      <c r="S4831" s="9" t="str">
        <f t="shared" si="425"/>
        <v>Calhoun, Willie</v>
      </c>
      <c r="T4831" s="9" t="str">
        <f t="shared" si="426"/>
        <v>Optic     RC</v>
      </c>
      <c r="U4831" s="9" t="str">
        <f>IFERROR(VLOOKUP(S4831,'Lookup '!B:D,3,FALSE)," ")</f>
        <v xml:space="preserve"> </v>
      </c>
      <c r="V4831" s="9" t="str">
        <f t="shared" ref="V4831" si="433">IF(R4831&gt;0.249,IF(R4831&gt;0.99,IF(R4831&gt;4.99,IF(R4831&gt;9.99,IF(R4831&gt;49.99,IF(R4831&gt;99.99,"A $100","B $50"),"C $10"),"D $5"),"E $1"),"F $.25"),"G")</f>
        <v>G</v>
      </c>
    </row>
    <row r="4832" spans="2:22" x14ac:dyDescent="0.25">
      <c r="B4832" t="s">
        <v>1726</v>
      </c>
      <c r="C4832">
        <v>2018</v>
      </c>
      <c r="D4832" t="s">
        <v>1727</v>
      </c>
      <c r="F4832" t="s">
        <v>3797</v>
      </c>
      <c r="H4832" t="s">
        <v>822</v>
      </c>
      <c r="J4832" t="s">
        <v>14</v>
      </c>
      <c r="K4832" t="s">
        <v>3798</v>
      </c>
      <c r="L4832" t="s">
        <v>1397</v>
      </c>
      <c r="M4832" t="s">
        <v>414</v>
      </c>
      <c r="N4832" t="s">
        <v>549</v>
      </c>
      <c r="Q4832">
        <v>1</v>
      </c>
      <c r="R4832" s="4"/>
      <c r="S4832" s="9" t="str">
        <f t="shared" si="425"/>
        <v>Calhoun, Willie</v>
      </c>
      <c r="T4832" s="9" t="str">
        <f t="shared" si="426"/>
        <v>Optic  Pink "June"  SP RC</v>
      </c>
      <c r="U4832" s="9" t="str">
        <f>IFERROR(VLOOKUP(S4832,'Lookup '!B:D,3,FALSE)," ")</f>
        <v xml:space="preserve"> </v>
      </c>
      <c r="V4832" s="9" t="str">
        <f t="shared" si="429"/>
        <v>G</v>
      </c>
    </row>
    <row r="4833" spans="2:22" x14ac:dyDescent="0.25">
      <c r="B4833" t="s">
        <v>1726</v>
      </c>
      <c r="C4833">
        <v>2018</v>
      </c>
      <c r="D4833" t="s">
        <v>1727</v>
      </c>
      <c r="J4833" t="s">
        <v>14</v>
      </c>
      <c r="K4833">
        <v>43</v>
      </c>
      <c r="L4833" t="s">
        <v>1610</v>
      </c>
      <c r="M4833" t="s">
        <v>1611</v>
      </c>
      <c r="N4833" t="s">
        <v>423</v>
      </c>
      <c r="O4833" t="s">
        <v>382</v>
      </c>
      <c r="P4833">
        <f>$S$1-1996</f>
        <v>24</v>
      </c>
      <c r="Q4833">
        <v>1</v>
      </c>
      <c r="R4833" s="4"/>
      <c r="S4833" s="9" t="str">
        <f t="shared" si="425"/>
        <v>Gohara, Luiz</v>
      </c>
      <c r="T4833" s="9" t="str">
        <f t="shared" si="426"/>
        <v>Optic     RC</v>
      </c>
      <c r="U4833" s="9" t="str">
        <f>IFERROR(VLOOKUP(S4833,'Lookup '!B:D,3,FALSE)," ")</f>
        <v xml:space="preserve"> </v>
      </c>
      <c r="V4833" s="9" t="str">
        <f t="shared" ref="V4833" si="434">IF(R4833&gt;0.249,IF(R4833&gt;0.99,IF(R4833&gt;4.99,IF(R4833&gt;9.99,IF(R4833&gt;49.99,IF(R4833&gt;99.99,"A $100","B $50"),"C $10"),"D $5"),"E $1"),"F $.25"),"G")</f>
        <v>G</v>
      </c>
    </row>
    <row r="4834" spans="2:22" x14ac:dyDescent="0.25">
      <c r="B4834" t="s">
        <v>1726</v>
      </c>
      <c r="C4834">
        <v>2018</v>
      </c>
      <c r="D4834" t="s">
        <v>1727</v>
      </c>
      <c r="F4834" t="s">
        <v>557</v>
      </c>
      <c r="G4834" s="1" t="s">
        <v>2314</v>
      </c>
      <c r="J4834" t="s">
        <v>14</v>
      </c>
      <c r="K4834">
        <v>44</v>
      </c>
      <c r="L4834" t="s">
        <v>1291</v>
      </c>
      <c r="M4834" t="s">
        <v>2269</v>
      </c>
      <c r="N4834" t="s">
        <v>381</v>
      </c>
      <c r="O4834" t="s">
        <v>28</v>
      </c>
      <c r="Q4834">
        <v>1</v>
      </c>
      <c r="R4834" s="4"/>
      <c r="S4834" s="9" t="str">
        <f t="shared" si="425"/>
        <v>Crawford, JP</v>
      </c>
      <c r="T4834" s="9" t="str">
        <f t="shared" si="426"/>
        <v>Optic  Blue /149  RC</v>
      </c>
      <c r="U4834" s="9" t="str">
        <f>IFERROR(VLOOKUP(S4834,'Lookup '!B:D,3,FALSE)," ")</f>
        <v xml:space="preserve"> </v>
      </c>
      <c r="V4834" s="9" t="str">
        <f t="shared" ref="V4834" si="435">IF(R4834&gt;0.249,IF(R4834&gt;0.99,IF(R4834&gt;4.99,IF(R4834&gt;9.99,IF(R4834&gt;49.99,IF(R4834&gt;99.99,"A $100","B $50"),"C $10"),"D $5"),"E $1"),"F $.25"),"G")</f>
        <v>G</v>
      </c>
    </row>
    <row r="4835" spans="2:22" x14ac:dyDescent="0.25">
      <c r="B4835" t="s">
        <v>1726</v>
      </c>
      <c r="C4835">
        <v>2018</v>
      </c>
      <c r="D4835" t="s">
        <v>1727</v>
      </c>
      <c r="G4835" s="1"/>
      <c r="J4835" t="s">
        <v>14</v>
      </c>
      <c r="K4835">
        <v>46</v>
      </c>
      <c r="L4835" t="s">
        <v>1235</v>
      </c>
      <c r="M4835" t="s">
        <v>836</v>
      </c>
      <c r="N4835" t="s">
        <v>381</v>
      </c>
      <c r="Q4835">
        <v>1</v>
      </c>
      <c r="R4835" s="4"/>
      <c r="S4835" s="9" t="str">
        <f t="shared" si="425"/>
        <v>Kingery, Scott</v>
      </c>
      <c r="T4835" s="9" t="str">
        <f t="shared" si="426"/>
        <v>Optic     RC</v>
      </c>
      <c r="U4835" s="9" t="str">
        <f>IFERROR(VLOOKUP(S4835,'Lookup '!B:D,3,FALSE)," ")</f>
        <v xml:space="preserve"> </v>
      </c>
      <c r="V4835" s="9" t="str">
        <f t="shared" ref="V4835" si="436">IF(R4835&gt;0.249,IF(R4835&gt;0.99,IF(R4835&gt;4.99,IF(R4835&gt;9.99,IF(R4835&gt;49.99,IF(R4835&gt;99.99,"A $100","B $50"),"C $10"),"D $5"),"E $1"),"F $.25"),"G")</f>
        <v>G</v>
      </c>
    </row>
    <row r="4836" spans="2:22" x14ac:dyDescent="0.25">
      <c r="B4836" t="s">
        <v>1726</v>
      </c>
      <c r="C4836">
        <v>2018</v>
      </c>
      <c r="D4836" t="s">
        <v>1727</v>
      </c>
      <c r="F4836" t="s">
        <v>2356</v>
      </c>
      <c r="J4836" t="s">
        <v>14</v>
      </c>
      <c r="K4836">
        <v>47</v>
      </c>
      <c r="L4836" t="s">
        <v>514</v>
      </c>
      <c r="M4836" t="s">
        <v>2115</v>
      </c>
      <c r="N4836" t="s">
        <v>430</v>
      </c>
      <c r="Q4836">
        <v>1</v>
      </c>
      <c r="R4836" s="4"/>
      <c r="S4836" s="9" t="str">
        <f t="shared" si="425"/>
        <v>Smith, Dominic</v>
      </c>
      <c r="T4836" s="9" t="str">
        <f t="shared" si="426"/>
        <v>Optic  Pink   RC</v>
      </c>
      <c r="U4836" s="9" t="str">
        <f>IFERROR(VLOOKUP(S4836,'Lookup '!B:D,3,FALSE)," ")</f>
        <v xml:space="preserve"> </v>
      </c>
      <c r="V4836" s="9" t="str">
        <f t="shared" si="429"/>
        <v>G</v>
      </c>
    </row>
    <row r="4837" spans="2:22" x14ac:dyDescent="0.25">
      <c r="B4837" t="s">
        <v>1726</v>
      </c>
      <c r="C4837">
        <v>2018</v>
      </c>
      <c r="D4837" t="s">
        <v>1727</v>
      </c>
      <c r="F4837" t="s">
        <v>3825</v>
      </c>
      <c r="J4837" t="s">
        <v>14</v>
      </c>
      <c r="K4837">
        <v>48</v>
      </c>
      <c r="L4837" t="s">
        <v>3826</v>
      </c>
      <c r="M4837" t="s">
        <v>3827</v>
      </c>
      <c r="N4837" t="s">
        <v>928</v>
      </c>
      <c r="O4837" t="s">
        <v>382</v>
      </c>
      <c r="Q4837">
        <v>1</v>
      </c>
      <c r="R4837" s="4"/>
      <c r="S4837" s="9" t="str">
        <f t="shared" si="425"/>
        <v>Hirano, Yoshihisa</v>
      </c>
      <c r="T4837" s="9" t="str">
        <f t="shared" si="426"/>
        <v>Optic  Prizm   RC</v>
      </c>
      <c r="U4837" s="9" t="str">
        <f>IFERROR(VLOOKUP(S4837,'Lookup '!B:D,3,FALSE)," ")</f>
        <v xml:space="preserve"> </v>
      </c>
      <c r="V4837" s="9" t="str">
        <f t="shared" ref="V4837" si="437">IF(R4837&gt;0.249,IF(R4837&gt;0.99,IF(R4837&gt;4.99,IF(R4837&gt;9.99,IF(R4837&gt;49.99,IF(R4837&gt;99.99,"A $100","B $50"),"C $10"),"D $5"),"E $1"),"F $.25"),"G")</f>
        <v>G</v>
      </c>
    </row>
    <row r="4838" spans="2:22" x14ac:dyDescent="0.25">
      <c r="B4838" t="s">
        <v>1726</v>
      </c>
      <c r="C4838">
        <v>2018</v>
      </c>
      <c r="D4838" t="s">
        <v>1727</v>
      </c>
      <c r="J4838" t="s">
        <v>14</v>
      </c>
      <c r="K4838">
        <v>49</v>
      </c>
      <c r="L4838" t="s">
        <v>1296</v>
      </c>
      <c r="M4838" t="s">
        <v>2170</v>
      </c>
      <c r="N4838" t="s">
        <v>549</v>
      </c>
      <c r="Q4838">
        <v>1</v>
      </c>
      <c r="R4838" s="4"/>
      <c r="S4838" s="9" t="str">
        <f t="shared" si="425"/>
        <v>Guzman, Ronald</v>
      </c>
      <c r="T4838" s="9" t="str">
        <f t="shared" si="426"/>
        <v>Optic     RC</v>
      </c>
      <c r="U4838" s="9" t="str">
        <f>IFERROR(VLOOKUP(S4838,'Lookup '!B:D,3,FALSE)," ")</f>
        <v xml:space="preserve"> </v>
      </c>
      <c r="V4838" s="9" t="str">
        <f t="shared" ref="V4838" si="438">IF(R4838&gt;0.249,IF(R4838&gt;0.99,IF(R4838&gt;4.99,IF(R4838&gt;9.99,IF(R4838&gt;49.99,IF(R4838&gt;99.99,"A $100","B $50"),"C $10"),"D $5"),"E $1"),"F $.25"),"G")</f>
        <v>G</v>
      </c>
    </row>
    <row r="4839" spans="2:22" x14ac:dyDescent="0.25">
      <c r="B4839" t="s">
        <v>1726</v>
      </c>
      <c r="C4839">
        <v>2018</v>
      </c>
      <c r="D4839" t="s">
        <v>1727</v>
      </c>
      <c r="J4839" t="s">
        <v>14</v>
      </c>
      <c r="K4839">
        <v>50</v>
      </c>
      <c r="L4839" t="s">
        <v>1343</v>
      </c>
      <c r="M4839" t="s">
        <v>951</v>
      </c>
      <c r="N4839" t="s">
        <v>443</v>
      </c>
      <c r="Q4839">
        <v>1</v>
      </c>
      <c r="R4839" s="4"/>
      <c r="S4839" s="9" t="str">
        <f t="shared" si="425"/>
        <v>Fowler, Dustin</v>
      </c>
      <c r="T4839" s="9" t="str">
        <f t="shared" si="426"/>
        <v>Optic     RC</v>
      </c>
      <c r="U4839" s="9" t="str">
        <f>IFERROR(VLOOKUP(S4839,'Lookup '!B:D,3,FALSE)," ")</f>
        <v xml:space="preserve"> </v>
      </c>
      <c r="V4839" s="9" t="str">
        <f t="shared" ref="V4839:V4855" si="439">IF(R4839&gt;0.249,IF(R4839&gt;0.99,IF(R4839&gt;4.99,IF(R4839&gt;9.99,IF(R4839&gt;49.99,IF(R4839&gt;99.99,"A $100","B $50"),"C $10"),"D $5"),"E $1"),"F $.25"),"G")</f>
        <v>G</v>
      </c>
    </row>
    <row r="4840" spans="2:22" x14ac:dyDescent="0.25">
      <c r="B4840" t="s">
        <v>1726</v>
      </c>
      <c r="C4840">
        <v>2018</v>
      </c>
      <c r="D4840" t="s">
        <v>1727</v>
      </c>
      <c r="J4840" t="s">
        <v>14</v>
      </c>
      <c r="K4840">
        <v>53</v>
      </c>
      <c r="L4840" t="s">
        <v>3828</v>
      </c>
      <c r="M4840" t="s">
        <v>3829</v>
      </c>
      <c r="N4840" t="s">
        <v>465</v>
      </c>
      <c r="O4840" t="s">
        <v>382</v>
      </c>
      <c r="Q4840">
        <v>1</v>
      </c>
      <c r="R4840" s="4"/>
      <c r="S4840" s="9" t="str">
        <f t="shared" si="425"/>
        <v>Vieira, Thyago</v>
      </c>
      <c r="T4840" s="9" t="str">
        <f t="shared" si="426"/>
        <v>Optic     RC</v>
      </c>
      <c r="U4840" s="9" t="str">
        <f>IFERROR(VLOOKUP(S4840,'Lookup '!B:D,3,FALSE)," ")</f>
        <v xml:space="preserve"> </v>
      </c>
      <c r="V4840" s="9" t="str">
        <f t="shared" ref="V4840" si="440">IF(R4840&gt;0.249,IF(R4840&gt;0.99,IF(R4840&gt;4.99,IF(R4840&gt;9.99,IF(R4840&gt;49.99,IF(R4840&gt;99.99,"A $100","B $50"),"C $10"),"D $5"),"E $1"),"F $.25"),"G")</f>
        <v>G</v>
      </c>
    </row>
    <row r="4841" spans="2:22" x14ac:dyDescent="0.25">
      <c r="B4841" t="s">
        <v>1726</v>
      </c>
      <c r="C4841">
        <v>2018</v>
      </c>
      <c r="D4841" t="s">
        <v>1727</v>
      </c>
      <c r="J4841" t="s">
        <v>14</v>
      </c>
      <c r="K4841">
        <v>59</v>
      </c>
      <c r="L4841" t="s">
        <v>2996</v>
      </c>
      <c r="M4841" t="s">
        <v>2997</v>
      </c>
      <c r="N4841" t="s">
        <v>509</v>
      </c>
      <c r="Q4841">
        <v>1</v>
      </c>
      <c r="R4841" s="4"/>
      <c r="S4841" s="9" t="str">
        <f t="shared" si="425"/>
        <v>Delmonico, Nicky</v>
      </c>
      <c r="T4841" s="9" t="str">
        <f t="shared" si="426"/>
        <v>Optic     RC</v>
      </c>
      <c r="U4841" s="9" t="str">
        <f>IFERROR(VLOOKUP(S4841,'Lookup '!B:D,3,FALSE)," ")</f>
        <v xml:space="preserve"> </v>
      </c>
      <c r="V4841" s="9" t="str">
        <f t="shared" ref="V4841" si="441">IF(R4841&gt;0.249,IF(R4841&gt;0.99,IF(R4841&gt;4.99,IF(R4841&gt;9.99,IF(R4841&gt;49.99,IF(R4841&gt;99.99,"A $100","B $50"),"C $10"),"D $5"),"E $1"),"F $.25"),"G")</f>
        <v>G</v>
      </c>
    </row>
    <row r="4842" spans="2:22" x14ac:dyDescent="0.25">
      <c r="B4842" t="s">
        <v>1726</v>
      </c>
      <c r="C4842">
        <v>2018</v>
      </c>
      <c r="D4842" t="s">
        <v>1727</v>
      </c>
      <c r="J4842" t="s">
        <v>14</v>
      </c>
      <c r="K4842">
        <v>62</v>
      </c>
      <c r="L4842" t="s">
        <v>2979</v>
      </c>
      <c r="M4842" t="s">
        <v>904</v>
      </c>
      <c r="N4842" t="s">
        <v>395</v>
      </c>
      <c r="Q4842">
        <v>1</v>
      </c>
      <c r="R4842" s="4"/>
      <c r="S4842" s="9" t="str">
        <f t="shared" si="425"/>
        <v>Granite, Zack</v>
      </c>
      <c r="T4842" s="9" t="str">
        <f t="shared" si="426"/>
        <v>Optic     RC</v>
      </c>
      <c r="U4842" s="9" t="str">
        <f>IFERROR(VLOOKUP(S4842,'Lookup '!B:D,3,FALSE)," ")</f>
        <v xml:space="preserve"> </v>
      </c>
      <c r="V4842" s="9" t="str">
        <f t="shared" ref="V4842" si="442">IF(R4842&gt;0.249,IF(R4842&gt;0.99,IF(R4842&gt;4.99,IF(R4842&gt;9.99,IF(R4842&gt;49.99,IF(R4842&gt;99.99,"A $100","B $50"),"C $10"),"D $5"),"E $1"),"F $.25"),"G")</f>
        <v>G</v>
      </c>
    </row>
    <row r="4843" spans="2:22" x14ac:dyDescent="0.25">
      <c r="B4843" t="s">
        <v>377</v>
      </c>
      <c r="C4843">
        <v>2018</v>
      </c>
      <c r="D4843" t="s">
        <v>1727</v>
      </c>
      <c r="F4843" t="s">
        <v>4192</v>
      </c>
      <c r="J4843" t="s">
        <v>14</v>
      </c>
      <c r="K4843">
        <v>63</v>
      </c>
      <c r="L4843" t="s">
        <v>3861</v>
      </c>
      <c r="M4843" t="s">
        <v>2170</v>
      </c>
      <c r="N4843" t="s">
        <v>423</v>
      </c>
      <c r="O4843" t="s">
        <v>388</v>
      </c>
      <c r="Q4843">
        <v>1</v>
      </c>
      <c r="R4843" s="4">
        <v>5</v>
      </c>
      <c r="S4843" s="9" t="str">
        <f t="shared" si="425"/>
        <v>Acuna Jr., Ronald</v>
      </c>
      <c r="T4843" s="9" t="str">
        <f t="shared" ref="T4843" si="443">CONCATENATE(D4843&amp;" "&amp;E4843&amp;" "&amp;F4843&amp;" "&amp;G4843&amp;" "&amp;H4843&amp;" "&amp;I4843&amp;J4843)</f>
        <v>Optic  Shock Prizm   RC</v>
      </c>
      <c r="U4843" s="9" t="str">
        <f>IFERROR(VLOOKUP(S4843,'Lookup '!B:D,3,FALSE)," ")</f>
        <v xml:space="preserve"> </v>
      </c>
      <c r="V4843" s="9" t="str">
        <f t="shared" ref="V4843" si="444">IF(R4843&gt;0.249,IF(R4843&gt;0.99,IF(R4843&gt;4.99,IF(R4843&gt;9.99,IF(R4843&gt;49.99,IF(R4843&gt;99.99,"A $100","B $50"),"C $10"),"D $5"),"E $1"),"F $.25"),"G")</f>
        <v>D $5</v>
      </c>
    </row>
    <row r="4844" spans="2:22" x14ac:dyDescent="0.25">
      <c r="B4844" t="s">
        <v>1726</v>
      </c>
      <c r="C4844">
        <v>2018</v>
      </c>
      <c r="D4844" t="s">
        <v>1727</v>
      </c>
      <c r="F4844" t="s">
        <v>3825</v>
      </c>
      <c r="J4844" t="s">
        <v>14</v>
      </c>
      <c r="K4844">
        <v>64</v>
      </c>
      <c r="L4844" t="s">
        <v>3333</v>
      </c>
      <c r="M4844" t="s">
        <v>1389</v>
      </c>
      <c r="N4844" t="s">
        <v>463</v>
      </c>
      <c r="Q4844">
        <v>1</v>
      </c>
      <c r="R4844" s="4"/>
      <c r="S4844" s="9" t="str">
        <f t="shared" si="425"/>
        <v>Gallagher, Cameron</v>
      </c>
      <c r="T4844" s="9" t="str">
        <f t="shared" si="426"/>
        <v>Optic  Prizm   RC</v>
      </c>
      <c r="U4844" s="9" t="str">
        <f>IFERROR(VLOOKUP(S4844,'Lookup '!B:D,3,FALSE)," ")</f>
        <v xml:space="preserve"> </v>
      </c>
      <c r="V4844" s="9" t="str">
        <f t="shared" ref="V4844:V4846" si="445">IF(R4844&gt;0.249,IF(R4844&gt;0.99,IF(R4844&gt;4.99,IF(R4844&gt;9.99,IF(R4844&gt;49.99,IF(R4844&gt;99.99,"A $100","B $50"),"C $10"),"D $5"),"E $1"),"F $.25"),"G")</f>
        <v>G</v>
      </c>
    </row>
    <row r="4845" spans="2:22" x14ac:dyDescent="0.25">
      <c r="B4845" t="s">
        <v>1726</v>
      </c>
      <c r="C4845">
        <v>2018</v>
      </c>
      <c r="D4845" t="s">
        <v>1727</v>
      </c>
      <c r="J4845" t="s">
        <v>14</v>
      </c>
      <c r="K4845" t="s">
        <v>3830</v>
      </c>
      <c r="L4845" t="s">
        <v>1295</v>
      </c>
      <c r="M4845" t="s">
        <v>2137</v>
      </c>
      <c r="N4845" t="s">
        <v>425</v>
      </c>
      <c r="P4845">
        <f>$S$1-1996</f>
        <v>24</v>
      </c>
      <c r="Q4845">
        <v>1</v>
      </c>
      <c r="R4845" s="4">
        <v>1</v>
      </c>
      <c r="S4845" s="9" t="str">
        <f t="shared" si="425"/>
        <v>Torres, Gleyber</v>
      </c>
      <c r="T4845" s="9" t="str">
        <f t="shared" si="426"/>
        <v>Optic     RC</v>
      </c>
      <c r="U4845" s="9" t="str">
        <f>IFERROR(VLOOKUP(S4845,'Lookup '!B:D,3,FALSE)," ")</f>
        <v xml:space="preserve"> </v>
      </c>
      <c r="V4845" s="9" t="str">
        <f t="shared" si="445"/>
        <v>E $1</v>
      </c>
    </row>
    <row r="4846" spans="2:22" x14ac:dyDescent="0.25">
      <c r="B4846" t="s">
        <v>1726</v>
      </c>
      <c r="C4846">
        <v>2018</v>
      </c>
      <c r="D4846" t="s">
        <v>1727</v>
      </c>
      <c r="F4846" t="s">
        <v>3831</v>
      </c>
      <c r="J4846" t="s">
        <v>14</v>
      </c>
      <c r="K4846" t="s">
        <v>3259</v>
      </c>
      <c r="L4846" t="s">
        <v>1295</v>
      </c>
      <c r="M4846" t="s">
        <v>2137</v>
      </c>
      <c r="N4846" t="s">
        <v>425</v>
      </c>
      <c r="P4846">
        <f>$S$1-1996</f>
        <v>24</v>
      </c>
      <c r="Q4846">
        <v>1</v>
      </c>
      <c r="R4846" s="4">
        <v>2</v>
      </c>
      <c r="S4846" s="9" t="str">
        <f t="shared" si="425"/>
        <v>Torres, Gleyber</v>
      </c>
      <c r="T4846" s="9" t="str">
        <f t="shared" si="426"/>
        <v>Optic  "Gleyberhood"   RC</v>
      </c>
      <c r="U4846" s="9" t="str">
        <f>IFERROR(VLOOKUP(S4846,'Lookup '!B:D,3,FALSE)," ")</f>
        <v xml:space="preserve"> </v>
      </c>
      <c r="V4846" s="9" t="str">
        <f t="shared" si="445"/>
        <v>E $1</v>
      </c>
    </row>
    <row r="4847" spans="2:22" x14ac:dyDescent="0.25">
      <c r="B4847" t="s">
        <v>1726</v>
      </c>
      <c r="C4847">
        <v>2018</v>
      </c>
      <c r="D4847" t="s">
        <v>1727</v>
      </c>
      <c r="F4847" t="s">
        <v>2356</v>
      </c>
      <c r="K4847">
        <v>116</v>
      </c>
      <c r="L4847" t="s">
        <v>1279</v>
      </c>
      <c r="M4847" t="s">
        <v>372</v>
      </c>
      <c r="N4847" t="s">
        <v>425</v>
      </c>
      <c r="O4847" t="s">
        <v>28</v>
      </c>
      <c r="Q4847">
        <v>1</v>
      </c>
      <c r="R4847" s="4">
        <v>0.25</v>
      </c>
      <c r="S4847" s="9" t="str">
        <f t="shared" si="425"/>
        <v>Sanchez, Gary</v>
      </c>
      <c r="T4847" s="9" t="str">
        <f t="shared" si="426"/>
        <v xml:space="preserve">Optic  Pink   </v>
      </c>
      <c r="U4847" s="9" t="str">
        <f>IFERROR(VLOOKUP(S4847,'Lookup '!B:D,3,FALSE)," ")</f>
        <v/>
      </c>
      <c r="V4847" s="9" t="str">
        <f t="shared" si="439"/>
        <v>F $.25</v>
      </c>
    </row>
    <row r="4848" spans="2:22" x14ac:dyDescent="0.25">
      <c r="B4848" t="s">
        <v>1726</v>
      </c>
      <c r="C4848">
        <v>2018</v>
      </c>
      <c r="D4848" t="s">
        <v>1727</v>
      </c>
      <c r="F4848" t="s">
        <v>2356</v>
      </c>
      <c r="H4848" t="s">
        <v>822</v>
      </c>
      <c r="K4848" t="s">
        <v>3832</v>
      </c>
      <c r="L4848" t="s">
        <v>1576</v>
      </c>
      <c r="M4848" t="s">
        <v>989</v>
      </c>
      <c r="N4848" t="s">
        <v>402</v>
      </c>
      <c r="O4848" t="s">
        <v>388</v>
      </c>
      <c r="Q4848">
        <v>1</v>
      </c>
      <c r="R4848" s="4">
        <v>0.25</v>
      </c>
      <c r="S4848" s="9" t="str">
        <f t="shared" ref="S4848:S4873" si="446">L4848&amp;", "&amp;M4848</f>
        <v>Benintendi, Andrew</v>
      </c>
      <c r="T4848" s="9" t="str">
        <f t="shared" ref="T4848:T4875" si="447">CONCATENATE(D4848&amp;" "&amp;E4848&amp;" "&amp;F4848&amp;" "&amp;G4848&amp;" "&amp;H4848&amp;" "&amp;I4848&amp;J4848)</f>
        <v xml:space="preserve">Optic  Pink  SP </v>
      </c>
      <c r="U4848" s="9">
        <f>IFERROR(VLOOKUP(S4848,'Lookup '!B:D,3,FALSE)," ")</f>
        <v>0</v>
      </c>
      <c r="V4848" s="9" t="str">
        <f t="shared" si="439"/>
        <v>F $.25</v>
      </c>
    </row>
    <row r="4849" spans="2:22" x14ac:dyDescent="0.25">
      <c r="B4849" t="s">
        <v>1726</v>
      </c>
      <c r="C4849">
        <v>2018</v>
      </c>
      <c r="D4849" t="s">
        <v>1727</v>
      </c>
      <c r="F4849" t="s">
        <v>557</v>
      </c>
      <c r="G4849" s="1" t="s">
        <v>2314</v>
      </c>
      <c r="H4849" t="s">
        <v>822</v>
      </c>
      <c r="K4849" t="s">
        <v>3832</v>
      </c>
      <c r="L4849" t="s">
        <v>1576</v>
      </c>
      <c r="M4849" t="s">
        <v>989</v>
      </c>
      <c r="N4849" t="s">
        <v>402</v>
      </c>
      <c r="O4849" t="s">
        <v>388</v>
      </c>
      <c r="Q4849">
        <v>1</v>
      </c>
      <c r="R4849" s="4">
        <v>0.5</v>
      </c>
      <c r="S4849" s="9" t="str">
        <f t="shared" si="446"/>
        <v>Benintendi, Andrew</v>
      </c>
      <c r="T4849" s="9" t="str">
        <f t="shared" si="447"/>
        <v xml:space="preserve">Optic  Blue /149 SP </v>
      </c>
      <c r="U4849" s="9">
        <f>IFERROR(VLOOKUP(S4849,'Lookup '!B:D,3,FALSE)," ")</f>
        <v>0</v>
      </c>
      <c r="V4849" s="9" t="str">
        <f t="shared" ref="V4849" si="448">IF(R4849&gt;0.249,IF(R4849&gt;0.99,IF(R4849&gt;4.99,IF(R4849&gt;9.99,IF(R4849&gt;49.99,IF(R4849&gt;99.99,"A $100","B $50"),"C $10"),"D $5"),"E $1"),"F $.25"),"G")</f>
        <v>F $.25</v>
      </c>
    </row>
    <row r="4850" spans="2:22" x14ac:dyDescent="0.25">
      <c r="B4850" t="s">
        <v>1726</v>
      </c>
      <c r="C4850">
        <v>2018</v>
      </c>
      <c r="D4850" t="s">
        <v>1727</v>
      </c>
      <c r="K4850">
        <v>149</v>
      </c>
      <c r="L4850" t="s">
        <v>1384</v>
      </c>
      <c r="M4850" t="s">
        <v>1380</v>
      </c>
      <c r="N4850" t="s">
        <v>509</v>
      </c>
      <c r="O4850" t="s">
        <v>440</v>
      </c>
      <c r="Q4850">
        <v>1</v>
      </c>
      <c r="R4850" s="4">
        <v>0.5</v>
      </c>
      <c r="S4850" s="9" t="str">
        <f t="shared" si="446"/>
        <v>Bryant, Kris</v>
      </c>
      <c r="T4850" s="9" t="str">
        <f t="shared" si="447"/>
        <v xml:space="preserve">Optic     </v>
      </c>
      <c r="U4850" s="9">
        <f>IFERROR(VLOOKUP(S4850,'Lookup '!B:D,3,FALSE)," ")</f>
        <v>0</v>
      </c>
      <c r="V4850" s="9" t="str">
        <f t="shared" si="439"/>
        <v>F $.25</v>
      </c>
    </row>
    <row r="4851" spans="2:22" x14ac:dyDescent="0.25">
      <c r="B4851" t="s">
        <v>377</v>
      </c>
      <c r="C4851">
        <v>2018</v>
      </c>
      <c r="D4851" t="s">
        <v>1727</v>
      </c>
      <c r="J4851" t="s">
        <v>14</v>
      </c>
      <c r="K4851">
        <v>176</v>
      </c>
      <c r="L4851" t="s">
        <v>3712</v>
      </c>
      <c r="M4851" t="s">
        <v>3300</v>
      </c>
      <c r="N4851" t="s">
        <v>417</v>
      </c>
      <c r="O4851" t="s">
        <v>382</v>
      </c>
      <c r="Q4851">
        <v>1</v>
      </c>
      <c r="R4851" s="4">
        <v>5</v>
      </c>
      <c r="S4851" s="9" t="str">
        <f t="shared" si="446"/>
        <v>Ohtani, Shohei</v>
      </c>
      <c r="T4851" s="9" t="str">
        <f t="shared" si="447"/>
        <v>Optic     RC</v>
      </c>
      <c r="U4851" s="9" t="str">
        <f>IFERROR(VLOOKUP(S4851,'Lookup '!B:D,3,FALSE)," ")</f>
        <v xml:space="preserve"> </v>
      </c>
      <c r="V4851" s="9" t="str">
        <f t="shared" ref="V4851:V4854" si="449">IF(R4851&gt;0.249,IF(R4851&gt;0.99,IF(R4851&gt;4.99,IF(R4851&gt;9.99,IF(R4851&gt;49.99,IF(R4851&gt;99.99,"A $100","B $50"),"C $10"),"D $5"),"E $1"),"F $.25"),"G")</f>
        <v>D $5</v>
      </c>
    </row>
    <row r="4852" spans="2:22" x14ac:dyDescent="0.25">
      <c r="B4852" t="s">
        <v>1726</v>
      </c>
      <c r="C4852">
        <v>2018</v>
      </c>
      <c r="D4852" t="s">
        <v>1727</v>
      </c>
      <c r="E4852" t="s">
        <v>3833</v>
      </c>
      <c r="J4852" t="s">
        <v>14</v>
      </c>
      <c r="K4852" t="s">
        <v>3834</v>
      </c>
      <c r="L4852" t="s">
        <v>2452</v>
      </c>
      <c r="M4852" t="s">
        <v>515</v>
      </c>
      <c r="N4852" t="s">
        <v>423</v>
      </c>
      <c r="O4852" t="s">
        <v>398</v>
      </c>
      <c r="Q4852">
        <v>1</v>
      </c>
      <c r="R4852" s="4">
        <v>2</v>
      </c>
      <c r="S4852" s="9" t="str">
        <f t="shared" si="446"/>
        <v>Albies, Ozzie</v>
      </c>
      <c r="T4852" s="9" t="str">
        <f t="shared" si="447"/>
        <v>Optic Rated Rookie    RC</v>
      </c>
      <c r="U4852" s="9" t="str">
        <f>IFERROR(VLOOKUP(S4852,'Lookup '!B:D,3,FALSE)," ")</f>
        <v xml:space="preserve"> </v>
      </c>
      <c r="V4852" s="9" t="str">
        <f t="shared" si="449"/>
        <v>E $1</v>
      </c>
    </row>
    <row r="4853" spans="2:22" x14ac:dyDescent="0.25">
      <c r="B4853" t="s">
        <v>1726</v>
      </c>
      <c r="C4853">
        <v>2018</v>
      </c>
      <c r="D4853" t="s">
        <v>1727</v>
      </c>
      <c r="E4853" t="s">
        <v>3833</v>
      </c>
      <c r="J4853" t="s">
        <v>14</v>
      </c>
      <c r="K4853" t="s">
        <v>3835</v>
      </c>
      <c r="L4853" t="s">
        <v>1291</v>
      </c>
      <c r="M4853" t="s">
        <v>2269</v>
      </c>
      <c r="N4853" t="s">
        <v>381</v>
      </c>
      <c r="O4853" t="s">
        <v>480</v>
      </c>
      <c r="Q4853">
        <v>1</v>
      </c>
      <c r="R4853" s="4"/>
      <c r="S4853" s="9" t="str">
        <f t="shared" si="446"/>
        <v>Crawford, JP</v>
      </c>
      <c r="T4853" s="9" t="str">
        <f t="shared" si="447"/>
        <v>Optic Rated Rookie    RC</v>
      </c>
      <c r="U4853" s="9" t="str">
        <f>IFERROR(VLOOKUP(S4853,'Lookup '!B:D,3,FALSE)," ")</f>
        <v xml:space="preserve"> </v>
      </c>
      <c r="V4853" s="9" t="str">
        <f t="shared" si="449"/>
        <v>G</v>
      </c>
    </row>
    <row r="4854" spans="2:22" x14ac:dyDescent="0.25">
      <c r="B4854" t="s">
        <v>377</v>
      </c>
      <c r="C4854">
        <v>2018</v>
      </c>
      <c r="D4854" t="s">
        <v>1727</v>
      </c>
      <c r="E4854" t="s">
        <v>3837</v>
      </c>
      <c r="J4854" t="s">
        <v>14</v>
      </c>
      <c r="K4854" t="s">
        <v>3836</v>
      </c>
      <c r="L4854" t="s">
        <v>3712</v>
      </c>
      <c r="M4854" t="s">
        <v>3300</v>
      </c>
      <c r="N4854" t="s">
        <v>417</v>
      </c>
      <c r="O4854" t="s">
        <v>382</v>
      </c>
      <c r="Q4854">
        <v>1</v>
      </c>
      <c r="R4854" s="4">
        <v>5</v>
      </c>
      <c r="S4854" s="9" t="str">
        <f t="shared" si="446"/>
        <v>Ohtani, Shohei</v>
      </c>
      <c r="T4854" s="9" t="str">
        <f t="shared" si="447"/>
        <v>Optic OutofthisWorld    RC</v>
      </c>
      <c r="U4854" s="9" t="str">
        <f>IFERROR(VLOOKUP(S4854,'Lookup '!B:D,3,FALSE)," ")</f>
        <v xml:space="preserve"> </v>
      </c>
      <c r="V4854" s="9" t="str">
        <f t="shared" si="449"/>
        <v>D $5</v>
      </c>
    </row>
    <row r="4855" spans="2:22" x14ac:dyDescent="0.25">
      <c r="B4855" t="s">
        <v>377</v>
      </c>
      <c r="C4855">
        <v>2018</v>
      </c>
      <c r="D4855" t="s">
        <v>738</v>
      </c>
      <c r="E4855" t="s">
        <v>3802</v>
      </c>
      <c r="H4855" t="s">
        <v>921</v>
      </c>
      <c r="J4855" t="s">
        <v>14</v>
      </c>
      <c r="K4855" t="s">
        <v>3803</v>
      </c>
      <c r="L4855" t="s">
        <v>3735</v>
      </c>
      <c r="M4855" t="s">
        <v>3736</v>
      </c>
      <c r="N4855" t="s">
        <v>391</v>
      </c>
      <c r="O4855" t="s">
        <v>398</v>
      </c>
      <c r="Q4855">
        <v>1</v>
      </c>
      <c r="R4855" s="4"/>
      <c r="S4855" s="9" t="str">
        <f t="shared" si="446"/>
        <v>Valera, Breyvic</v>
      </c>
      <c r="T4855" s="9" t="str">
        <f t="shared" si="447"/>
        <v>Stadium Club Stadium Club Autograph   Auto RC</v>
      </c>
      <c r="U4855" s="9" t="str">
        <f>IFERROR(VLOOKUP(S4855,'Lookup '!B:D,3,FALSE)," ")</f>
        <v xml:space="preserve"> </v>
      </c>
      <c r="V4855" s="9" t="str">
        <f t="shared" si="439"/>
        <v>G</v>
      </c>
    </row>
    <row r="4856" spans="2:22" x14ac:dyDescent="0.25">
      <c r="B4856" t="s">
        <v>377</v>
      </c>
      <c r="C4856">
        <v>2018</v>
      </c>
      <c r="D4856" t="s">
        <v>738</v>
      </c>
      <c r="E4856" t="s">
        <v>3802</v>
      </c>
      <c r="H4856" t="s">
        <v>921</v>
      </c>
      <c r="J4856" t="s">
        <v>14</v>
      </c>
      <c r="K4856" t="s">
        <v>3804</v>
      </c>
      <c r="L4856" t="s">
        <v>1468</v>
      </c>
      <c r="M4856" t="s">
        <v>898</v>
      </c>
      <c r="N4856" t="s">
        <v>966</v>
      </c>
      <c r="O4856" t="s">
        <v>388</v>
      </c>
      <c r="P4856">
        <f>$S$1-1997</f>
        <v>23</v>
      </c>
      <c r="Q4856">
        <v>1</v>
      </c>
      <c r="R4856" s="4">
        <v>5</v>
      </c>
      <c r="S4856" s="9" t="str">
        <f t="shared" si="446"/>
        <v>Robles, Victor</v>
      </c>
      <c r="T4856" s="9" t="str">
        <f t="shared" si="447"/>
        <v>Stadium Club Stadium Club Autograph   Auto RC</v>
      </c>
      <c r="U4856" s="9" t="str">
        <f>IFERROR(VLOOKUP(S4856,'Lookup '!B:D,3,FALSE)," ")</f>
        <v xml:space="preserve"> </v>
      </c>
      <c r="V4856" s="9" t="str">
        <f t="shared" ref="V4856:V4875" si="450">IF(R4856&gt;0.249,IF(R4856&gt;0.99,IF(R4856&gt;4.99,IF(R4856&gt;9.99,IF(R4856&gt;49.99,IF(R4856&gt;99.99,"A $100","B $50"),"C $10"),"D $5"),"E $1"),"F $.25"),"G")</f>
        <v>D $5</v>
      </c>
    </row>
    <row r="4857" spans="2:22" x14ac:dyDescent="0.25">
      <c r="B4857" t="s">
        <v>875</v>
      </c>
      <c r="C4857">
        <v>2018</v>
      </c>
      <c r="D4857" t="s">
        <v>738</v>
      </c>
      <c r="F4857" t="s">
        <v>2313</v>
      </c>
      <c r="J4857" t="s">
        <v>14</v>
      </c>
      <c r="K4857">
        <v>102</v>
      </c>
      <c r="L4857" t="s">
        <v>1483</v>
      </c>
      <c r="M4857" t="s">
        <v>2984</v>
      </c>
      <c r="N4857" t="s">
        <v>556</v>
      </c>
      <c r="O4857" t="s">
        <v>480</v>
      </c>
      <c r="Q4857">
        <v>1</v>
      </c>
      <c r="R4857" s="4"/>
      <c r="S4857" s="9" t="str">
        <f t="shared" si="446"/>
        <v>Urena, Richard</v>
      </c>
      <c r="T4857" s="9" t="str">
        <f t="shared" si="447"/>
        <v>Stadium Club  Red   RC</v>
      </c>
      <c r="U4857" s="9" t="str">
        <f>IFERROR(VLOOKUP(S4857,'Lookup '!B:D,3,FALSE)," ")</f>
        <v xml:space="preserve"> </v>
      </c>
      <c r="V4857" s="9" t="str">
        <f t="shared" si="450"/>
        <v>G</v>
      </c>
    </row>
    <row r="4858" spans="2:22" x14ac:dyDescent="0.25">
      <c r="B4858" t="s">
        <v>875</v>
      </c>
      <c r="C4858">
        <v>2018</v>
      </c>
      <c r="D4858" t="s">
        <v>738</v>
      </c>
      <c r="F4858" t="s">
        <v>2313</v>
      </c>
      <c r="J4858" t="s">
        <v>14</v>
      </c>
      <c r="K4858">
        <v>121</v>
      </c>
      <c r="L4858" t="s">
        <v>358</v>
      </c>
      <c r="M4858" t="s">
        <v>3805</v>
      </c>
      <c r="N4858" t="s">
        <v>405</v>
      </c>
      <c r="O4858" t="s">
        <v>424</v>
      </c>
      <c r="Q4858">
        <v>1</v>
      </c>
      <c r="R4858" s="4"/>
      <c r="S4858" s="9" t="str">
        <f t="shared" si="446"/>
        <v>Jones, Ryder</v>
      </c>
      <c r="T4858" s="9" t="str">
        <f t="shared" si="447"/>
        <v>Stadium Club  Red   RC</v>
      </c>
      <c r="U4858" s="9" t="str">
        <f>IFERROR(VLOOKUP(S4858,'Lookup '!B:D,3,FALSE)," ")</f>
        <v xml:space="preserve"> </v>
      </c>
      <c r="V4858" s="9" t="str">
        <f t="shared" si="450"/>
        <v>G</v>
      </c>
    </row>
    <row r="4859" spans="2:22" x14ac:dyDescent="0.25">
      <c r="B4859" t="s">
        <v>875</v>
      </c>
      <c r="C4859">
        <v>2018</v>
      </c>
      <c r="D4859" t="s">
        <v>738</v>
      </c>
      <c r="J4859" t="s">
        <v>14</v>
      </c>
      <c r="K4859">
        <v>1</v>
      </c>
      <c r="L4859" t="s">
        <v>1259</v>
      </c>
      <c r="M4859" t="s">
        <v>720</v>
      </c>
      <c r="N4859" t="s">
        <v>782</v>
      </c>
      <c r="O4859" t="s">
        <v>382</v>
      </c>
      <c r="Q4859">
        <v>1</v>
      </c>
      <c r="R4859" s="4"/>
      <c r="S4859" s="9" t="str">
        <f t="shared" si="446"/>
        <v>Alcantara, Sandy</v>
      </c>
      <c r="T4859" s="9" t="str">
        <f t="shared" si="447"/>
        <v>Stadium Club     RC</v>
      </c>
      <c r="U4859" s="9" t="str">
        <f>IFERROR(VLOOKUP(S4859,'Lookup '!B:D,3,FALSE)," ")</f>
        <v xml:space="preserve"> </v>
      </c>
      <c r="V4859" s="9" t="str">
        <f t="shared" si="450"/>
        <v>G</v>
      </c>
    </row>
    <row r="4860" spans="2:22" x14ac:dyDescent="0.25">
      <c r="B4860" t="s">
        <v>875</v>
      </c>
      <c r="C4860">
        <v>2018</v>
      </c>
      <c r="D4860" t="s">
        <v>738</v>
      </c>
      <c r="J4860" t="s">
        <v>14</v>
      </c>
      <c r="K4860">
        <v>7</v>
      </c>
      <c r="L4860" t="s">
        <v>1293</v>
      </c>
      <c r="M4860" t="s">
        <v>801</v>
      </c>
      <c r="N4860" t="s">
        <v>391</v>
      </c>
      <c r="O4860" t="s">
        <v>480</v>
      </c>
      <c r="Q4860">
        <v>1</v>
      </c>
      <c r="R4860" s="4"/>
      <c r="S4860" s="9" t="str">
        <f t="shared" si="446"/>
        <v>Mejia, Alex</v>
      </c>
      <c r="T4860" s="9" t="str">
        <f t="shared" si="447"/>
        <v>Stadium Club     RC</v>
      </c>
      <c r="U4860" s="9" t="str">
        <f>IFERROR(VLOOKUP(S4860,'Lookup '!B:D,3,FALSE)," ")</f>
        <v xml:space="preserve"> </v>
      </c>
      <c r="V4860" s="9" t="str">
        <f t="shared" si="450"/>
        <v>G</v>
      </c>
    </row>
    <row r="4861" spans="2:22" x14ac:dyDescent="0.25">
      <c r="B4861" t="s">
        <v>875</v>
      </c>
      <c r="C4861">
        <v>2018</v>
      </c>
      <c r="D4861" t="s">
        <v>738</v>
      </c>
      <c r="J4861" t="s">
        <v>14</v>
      </c>
      <c r="K4861">
        <v>17</v>
      </c>
      <c r="L4861" t="s">
        <v>2979</v>
      </c>
      <c r="M4861" t="s">
        <v>904</v>
      </c>
      <c r="N4861" t="s">
        <v>395</v>
      </c>
      <c r="O4861" t="s">
        <v>388</v>
      </c>
      <c r="Q4861">
        <v>1</v>
      </c>
      <c r="R4861" s="4"/>
      <c r="S4861" s="9" t="str">
        <f t="shared" si="446"/>
        <v>Granite, Zack</v>
      </c>
      <c r="T4861" s="9" t="str">
        <f t="shared" si="447"/>
        <v>Stadium Club     RC</v>
      </c>
      <c r="U4861" s="9" t="str">
        <f>IFERROR(VLOOKUP(S4861,'Lookup '!B:D,3,FALSE)," ")</f>
        <v xml:space="preserve"> </v>
      </c>
      <c r="V4861" s="9" t="str">
        <f t="shared" si="450"/>
        <v>G</v>
      </c>
    </row>
    <row r="4862" spans="2:22" x14ac:dyDescent="0.25">
      <c r="B4862" t="s">
        <v>875</v>
      </c>
      <c r="C4862">
        <v>2018</v>
      </c>
      <c r="D4862" t="s">
        <v>738</v>
      </c>
      <c r="J4862" t="s">
        <v>14</v>
      </c>
      <c r="K4862">
        <v>26</v>
      </c>
      <c r="L4862" t="s">
        <v>3745</v>
      </c>
      <c r="M4862" t="s">
        <v>3746</v>
      </c>
      <c r="N4862" t="s">
        <v>387</v>
      </c>
      <c r="O4862" t="s">
        <v>398</v>
      </c>
      <c r="Q4862">
        <v>1</v>
      </c>
      <c r="R4862" s="4"/>
      <c r="S4862" s="9" t="str">
        <f t="shared" si="446"/>
        <v>Goodrum, Niko</v>
      </c>
      <c r="T4862" s="9" t="str">
        <f t="shared" si="447"/>
        <v>Stadium Club     RC</v>
      </c>
      <c r="U4862" s="9" t="str">
        <f>IFERROR(VLOOKUP(S4862,'Lookup '!B:D,3,FALSE)," ")</f>
        <v xml:space="preserve"> </v>
      </c>
      <c r="V4862" s="9" t="str">
        <f t="shared" si="450"/>
        <v>G</v>
      </c>
    </row>
    <row r="4863" spans="2:22" x14ac:dyDescent="0.25">
      <c r="B4863" t="s">
        <v>875</v>
      </c>
      <c r="C4863">
        <v>2018</v>
      </c>
      <c r="D4863" t="s">
        <v>738</v>
      </c>
      <c r="J4863" t="s">
        <v>14</v>
      </c>
      <c r="K4863">
        <v>57</v>
      </c>
      <c r="L4863" t="s">
        <v>1610</v>
      </c>
      <c r="M4863" t="s">
        <v>1611</v>
      </c>
      <c r="N4863" t="s">
        <v>423</v>
      </c>
      <c r="O4863" t="s">
        <v>382</v>
      </c>
      <c r="P4863">
        <f>$S$1-1996</f>
        <v>24</v>
      </c>
      <c r="Q4863">
        <v>1</v>
      </c>
      <c r="R4863" s="4"/>
      <c r="S4863" s="9" t="str">
        <f t="shared" si="446"/>
        <v>Gohara, Luiz</v>
      </c>
      <c r="T4863" s="9" t="str">
        <f t="shared" si="447"/>
        <v>Stadium Club     RC</v>
      </c>
      <c r="U4863" s="9" t="str">
        <f>IFERROR(VLOOKUP(S4863,'Lookup '!B:D,3,FALSE)," ")</f>
        <v xml:space="preserve"> </v>
      </c>
      <c r="V4863" s="9" t="str">
        <f t="shared" si="450"/>
        <v>G</v>
      </c>
    </row>
    <row r="4864" spans="2:22" x14ac:dyDescent="0.25">
      <c r="B4864" t="s">
        <v>875</v>
      </c>
      <c r="C4864">
        <v>2018</v>
      </c>
      <c r="D4864" t="s">
        <v>738</v>
      </c>
      <c r="J4864" t="s">
        <v>14</v>
      </c>
      <c r="K4864">
        <v>132</v>
      </c>
      <c r="L4864" t="s">
        <v>2985</v>
      </c>
      <c r="M4864" t="s">
        <v>1256</v>
      </c>
      <c r="N4864" t="s">
        <v>433</v>
      </c>
      <c r="O4864" t="s">
        <v>382</v>
      </c>
      <c r="Q4864">
        <v>1</v>
      </c>
      <c r="R4864" s="4"/>
      <c r="S4864" s="9" t="str">
        <f t="shared" si="446"/>
        <v>Mahle, Tyler</v>
      </c>
      <c r="T4864" s="9" t="str">
        <f t="shared" si="447"/>
        <v>Stadium Club     RC</v>
      </c>
      <c r="U4864" s="9" t="str">
        <f>IFERROR(VLOOKUP(S4864,'Lookup '!B:D,3,FALSE)," ")</f>
        <v xml:space="preserve"> </v>
      </c>
      <c r="V4864" s="9" t="str">
        <f t="shared" si="450"/>
        <v>G</v>
      </c>
    </row>
    <row r="4865" spans="2:22" x14ac:dyDescent="0.25">
      <c r="B4865" t="s">
        <v>875</v>
      </c>
      <c r="C4865">
        <v>2018</v>
      </c>
      <c r="D4865" t="s">
        <v>738</v>
      </c>
      <c r="J4865" t="s">
        <v>14</v>
      </c>
      <c r="K4865">
        <v>135</v>
      </c>
      <c r="L4865" t="s">
        <v>3806</v>
      </c>
      <c r="M4865" t="s">
        <v>2048</v>
      </c>
      <c r="N4865" t="s">
        <v>451</v>
      </c>
      <c r="O4865" t="s">
        <v>28</v>
      </c>
      <c r="Q4865">
        <v>1</v>
      </c>
      <c r="R4865" s="4"/>
      <c r="S4865" s="9" t="str">
        <f t="shared" si="446"/>
        <v>Cisco, Chance</v>
      </c>
      <c r="T4865" s="9" t="str">
        <f t="shared" si="447"/>
        <v>Stadium Club     RC</v>
      </c>
      <c r="U4865" s="9" t="str">
        <f>IFERROR(VLOOKUP(S4865,'Lookup '!B:D,3,FALSE)," ")</f>
        <v xml:space="preserve"> </v>
      </c>
      <c r="V4865" s="9" t="str">
        <f t="shared" si="450"/>
        <v>G</v>
      </c>
    </row>
    <row r="4866" spans="2:22" x14ac:dyDescent="0.25">
      <c r="B4866" t="s">
        <v>875</v>
      </c>
      <c r="C4866">
        <v>2018</v>
      </c>
      <c r="D4866" t="s">
        <v>738</v>
      </c>
      <c r="J4866" t="s">
        <v>14</v>
      </c>
      <c r="K4866">
        <v>143</v>
      </c>
      <c r="L4866" t="s">
        <v>3737</v>
      </c>
      <c r="M4866" t="s">
        <v>523</v>
      </c>
      <c r="N4866" t="s">
        <v>394</v>
      </c>
      <c r="O4866" t="s">
        <v>388</v>
      </c>
      <c r="Q4866">
        <v>1</v>
      </c>
      <c r="R4866" s="4"/>
      <c r="S4866" s="9" t="str">
        <f t="shared" si="446"/>
        <v>Locastro, Tim</v>
      </c>
      <c r="T4866" s="9" t="str">
        <f t="shared" si="447"/>
        <v>Stadium Club     RC</v>
      </c>
      <c r="U4866" s="9" t="str">
        <f>IFERROR(VLOOKUP(S4866,'Lookup '!B:D,3,FALSE)," ")</f>
        <v xml:space="preserve"> </v>
      </c>
      <c r="V4866" s="9" t="str">
        <f t="shared" si="450"/>
        <v>G</v>
      </c>
    </row>
    <row r="4867" spans="2:22" x14ac:dyDescent="0.25">
      <c r="B4867" t="s">
        <v>875</v>
      </c>
      <c r="C4867">
        <v>2018</v>
      </c>
      <c r="D4867" t="s">
        <v>738</v>
      </c>
      <c r="J4867" t="s">
        <v>14</v>
      </c>
      <c r="K4867">
        <v>147</v>
      </c>
      <c r="L4867" t="s">
        <v>2998</v>
      </c>
      <c r="M4867" t="s">
        <v>415</v>
      </c>
      <c r="N4867" t="s">
        <v>781</v>
      </c>
      <c r="O4867" t="s">
        <v>424</v>
      </c>
      <c r="Q4867">
        <v>1</v>
      </c>
      <c r="R4867" s="4"/>
      <c r="S4867" s="9" t="str">
        <f t="shared" si="446"/>
        <v>McMahon, Ryan</v>
      </c>
      <c r="T4867" s="9" t="str">
        <f t="shared" si="447"/>
        <v>Stadium Club     RC</v>
      </c>
      <c r="U4867" s="9" t="str">
        <f>IFERROR(VLOOKUP(S4867,'Lookup '!B:D,3,FALSE)," ")</f>
        <v xml:space="preserve"> </v>
      </c>
      <c r="V4867" s="9" t="str">
        <f t="shared" si="450"/>
        <v>G</v>
      </c>
    </row>
    <row r="4868" spans="2:22" x14ac:dyDescent="0.25">
      <c r="B4868" t="s">
        <v>875</v>
      </c>
      <c r="C4868">
        <v>2018</v>
      </c>
      <c r="D4868" t="s">
        <v>738</v>
      </c>
      <c r="J4868" t="s">
        <v>14</v>
      </c>
      <c r="K4868">
        <v>155</v>
      </c>
      <c r="L4868" t="s">
        <v>1293</v>
      </c>
      <c r="M4868" t="s">
        <v>1149</v>
      </c>
      <c r="N4868" t="s">
        <v>554</v>
      </c>
      <c r="O4868" t="s">
        <v>28</v>
      </c>
      <c r="Q4868">
        <v>1</v>
      </c>
      <c r="R4868" s="4"/>
      <c r="S4868" s="9" t="str">
        <f t="shared" si="446"/>
        <v>Mejia, Francisco</v>
      </c>
      <c r="T4868" s="9" t="str">
        <f t="shared" si="447"/>
        <v>Stadium Club     RC</v>
      </c>
      <c r="U4868" s="9" t="str">
        <f>IFERROR(VLOOKUP(S4868,'Lookup '!B:D,3,FALSE)," ")</f>
        <v xml:space="preserve"> </v>
      </c>
      <c r="V4868" s="9" t="str">
        <f t="shared" si="450"/>
        <v>G</v>
      </c>
    </row>
    <row r="4869" spans="2:22" x14ac:dyDescent="0.25">
      <c r="B4869" t="s">
        <v>875</v>
      </c>
      <c r="C4869">
        <v>2018</v>
      </c>
      <c r="D4869" t="s">
        <v>738</v>
      </c>
      <c r="J4869" t="s">
        <v>14</v>
      </c>
      <c r="K4869">
        <v>170</v>
      </c>
      <c r="L4869" t="s">
        <v>991</v>
      </c>
      <c r="M4869" t="s">
        <v>1287</v>
      </c>
      <c r="N4869" t="s">
        <v>532</v>
      </c>
      <c r="O4869" t="s">
        <v>440</v>
      </c>
      <c r="Q4869">
        <v>1</v>
      </c>
      <c r="R4869" s="4"/>
      <c r="S4869" s="9" t="str">
        <f t="shared" si="446"/>
        <v>Davis, JD</v>
      </c>
      <c r="T4869" s="9" t="str">
        <f t="shared" si="447"/>
        <v>Stadium Club     RC</v>
      </c>
      <c r="U4869" s="9" t="str">
        <f>IFERROR(VLOOKUP(S4869,'Lookup '!B:D,3,FALSE)," ")</f>
        <v xml:space="preserve"> </v>
      </c>
      <c r="V4869" s="9" t="str">
        <f t="shared" si="450"/>
        <v>G</v>
      </c>
    </row>
    <row r="4870" spans="2:22" x14ac:dyDescent="0.25">
      <c r="B4870" t="s">
        <v>875</v>
      </c>
      <c r="C4870">
        <v>2018</v>
      </c>
      <c r="D4870" t="s">
        <v>738</v>
      </c>
      <c r="J4870" t="s">
        <v>14</v>
      </c>
      <c r="K4870">
        <v>173</v>
      </c>
      <c r="L4870" t="s">
        <v>2988</v>
      </c>
      <c r="M4870" t="s">
        <v>1102</v>
      </c>
      <c r="N4870" t="s">
        <v>837</v>
      </c>
      <c r="O4870" t="s">
        <v>382</v>
      </c>
      <c r="Q4870">
        <v>1</v>
      </c>
      <c r="R4870" s="4"/>
      <c r="S4870" s="9" t="str">
        <f t="shared" si="446"/>
        <v>Banda, Anthony</v>
      </c>
      <c r="T4870" s="9" t="str">
        <f t="shared" si="447"/>
        <v>Stadium Club     RC</v>
      </c>
      <c r="U4870" s="9" t="str">
        <f>IFERROR(VLOOKUP(S4870,'Lookup '!B:D,3,FALSE)," ")</f>
        <v xml:space="preserve"> </v>
      </c>
      <c r="V4870" s="9" t="str">
        <f t="shared" si="450"/>
        <v>G</v>
      </c>
    </row>
    <row r="4871" spans="2:22" x14ac:dyDescent="0.25">
      <c r="B4871" t="s">
        <v>875</v>
      </c>
      <c r="C4871">
        <v>2018</v>
      </c>
      <c r="D4871" t="s">
        <v>738</v>
      </c>
      <c r="J4871" t="s">
        <v>14</v>
      </c>
      <c r="K4871">
        <v>218</v>
      </c>
      <c r="L4871" t="s">
        <v>3329</v>
      </c>
      <c r="M4871" t="s">
        <v>3330</v>
      </c>
      <c r="N4871" t="s">
        <v>928</v>
      </c>
      <c r="O4871" t="s">
        <v>382</v>
      </c>
      <c r="Q4871">
        <v>1</v>
      </c>
      <c r="R4871" s="4"/>
      <c r="S4871" s="9" t="str">
        <f t="shared" si="446"/>
        <v>Sherfy, Jimmie</v>
      </c>
      <c r="T4871" s="9" t="str">
        <f t="shared" si="447"/>
        <v>Stadium Club     RC</v>
      </c>
      <c r="U4871" s="9" t="str">
        <f>IFERROR(VLOOKUP(S4871,'Lookup '!B:D,3,FALSE)," ")</f>
        <v xml:space="preserve"> </v>
      </c>
      <c r="V4871" s="9" t="str">
        <f t="shared" si="450"/>
        <v>G</v>
      </c>
    </row>
    <row r="4872" spans="2:22" x14ac:dyDescent="0.25">
      <c r="B4872" t="s">
        <v>875</v>
      </c>
      <c r="C4872">
        <v>2018</v>
      </c>
      <c r="D4872" t="s">
        <v>738</v>
      </c>
      <c r="K4872">
        <v>253</v>
      </c>
      <c r="L4872" t="s">
        <v>1249</v>
      </c>
      <c r="M4872" t="s">
        <v>421</v>
      </c>
      <c r="N4872" t="s">
        <v>381</v>
      </c>
      <c r="O4872" t="s">
        <v>382</v>
      </c>
      <c r="Q4872">
        <v>1</v>
      </c>
      <c r="R4872" s="4">
        <v>0.25</v>
      </c>
      <c r="S4872" s="9" t="str">
        <f t="shared" si="446"/>
        <v>Nola, Aaron</v>
      </c>
      <c r="T4872" s="9" t="str">
        <f t="shared" si="447"/>
        <v xml:space="preserve">Stadium Club     </v>
      </c>
      <c r="U4872" s="9" t="str">
        <f>IFERROR(VLOOKUP(S4872,'Lookup '!B:D,3,FALSE)," ")</f>
        <v xml:space="preserve"> </v>
      </c>
      <c r="V4872" s="9" t="str">
        <f t="shared" si="450"/>
        <v>F $.25</v>
      </c>
    </row>
    <row r="4873" spans="2:22" x14ac:dyDescent="0.25">
      <c r="B4873" t="s">
        <v>875</v>
      </c>
      <c r="C4873">
        <v>2018</v>
      </c>
      <c r="D4873" t="s">
        <v>738</v>
      </c>
      <c r="K4873">
        <v>256</v>
      </c>
      <c r="L4873" t="s">
        <v>494</v>
      </c>
      <c r="M4873" t="s">
        <v>495</v>
      </c>
      <c r="N4873" t="s">
        <v>443</v>
      </c>
      <c r="O4873" t="s">
        <v>388</v>
      </c>
      <c r="P4873" t="s">
        <v>481</v>
      </c>
      <c r="Q4873">
        <v>1</v>
      </c>
      <c r="R4873" s="4">
        <v>0.25</v>
      </c>
      <c r="S4873" s="9" t="str">
        <f t="shared" si="446"/>
        <v>Jackson, Reggie</v>
      </c>
      <c r="T4873" s="9" t="str">
        <f t="shared" si="447"/>
        <v xml:space="preserve">Stadium Club     </v>
      </c>
      <c r="U4873" s="9" t="str">
        <f>IFERROR(VLOOKUP(S4873,'Lookup '!B:D,3,FALSE)," ")</f>
        <v>HOF</v>
      </c>
      <c r="V4873" s="9" t="str">
        <f t="shared" si="450"/>
        <v>F $.25</v>
      </c>
    </row>
    <row r="4874" spans="2:22" x14ac:dyDescent="0.25">
      <c r="B4874" t="s">
        <v>875</v>
      </c>
      <c r="C4874">
        <v>2018</v>
      </c>
      <c r="D4874" t="s">
        <v>738</v>
      </c>
      <c r="J4874" t="s">
        <v>14</v>
      </c>
      <c r="K4874">
        <v>292</v>
      </c>
      <c r="L4874" t="s">
        <v>2980</v>
      </c>
      <c r="M4874" t="s">
        <v>2981</v>
      </c>
      <c r="N4874" t="s">
        <v>509</v>
      </c>
      <c r="O4874" t="s">
        <v>382</v>
      </c>
      <c r="Q4874">
        <v>1</v>
      </c>
      <c r="R4874" s="4"/>
      <c r="S4874" s="9" t="str">
        <f t="shared" ref="S4874:S4915" si="451">L4874&amp;", "&amp;M4874</f>
        <v>Tseng, Jen-Ho</v>
      </c>
      <c r="T4874" s="9" t="str">
        <f t="shared" si="447"/>
        <v>Stadium Club     RC</v>
      </c>
      <c r="U4874" s="9" t="str">
        <f>IFERROR(VLOOKUP(S4874,'Lookup '!B:D,3,FALSE)," ")</f>
        <v xml:space="preserve"> </v>
      </c>
      <c r="V4874" s="9" t="str">
        <f t="shared" si="450"/>
        <v>G</v>
      </c>
    </row>
    <row r="4875" spans="2:22" x14ac:dyDescent="0.25">
      <c r="B4875" t="s">
        <v>875</v>
      </c>
      <c r="C4875">
        <v>2018</v>
      </c>
      <c r="D4875" t="s">
        <v>738</v>
      </c>
      <c r="J4875" t="s">
        <v>14</v>
      </c>
      <c r="K4875">
        <v>296</v>
      </c>
      <c r="L4875" t="s">
        <v>2987</v>
      </c>
      <c r="M4875" t="s">
        <v>494</v>
      </c>
      <c r="N4875" t="s">
        <v>433</v>
      </c>
      <c r="O4875" t="s">
        <v>382</v>
      </c>
      <c r="Q4875">
        <v>1</v>
      </c>
      <c r="R4875" s="4"/>
      <c r="S4875" s="9" t="str">
        <f t="shared" si="451"/>
        <v>Stephens, Jackson</v>
      </c>
      <c r="T4875" s="9" t="str">
        <f t="shared" si="447"/>
        <v>Stadium Club     RC</v>
      </c>
      <c r="U4875" s="9" t="str">
        <f>IFERROR(VLOOKUP(S4875,'Lookup '!B:D,3,FALSE)," ")</f>
        <v xml:space="preserve"> </v>
      </c>
      <c r="V4875" s="9" t="str">
        <f t="shared" si="450"/>
        <v>G</v>
      </c>
    </row>
    <row r="4876" spans="2:22" x14ac:dyDescent="0.25">
      <c r="B4876" t="s">
        <v>3807</v>
      </c>
      <c r="C4876">
        <v>2018</v>
      </c>
      <c r="D4876" t="s">
        <v>1760</v>
      </c>
      <c r="E4876" s="1" t="s">
        <v>3865</v>
      </c>
      <c r="J4876" t="s">
        <v>14</v>
      </c>
      <c r="K4876" t="s">
        <v>3866</v>
      </c>
      <c r="L4876" t="s">
        <v>3867</v>
      </c>
      <c r="N4876" t="s">
        <v>394</v>
      </c>
      <c r="Q4876">
        <v>1</v>
      </c>
      <c r="R4876" s="4"/>
      <c r="S4876" s="9" t="str">
        <f t="shared" si="451"/>
        <v xml:space="preserve">Verdugo,Alex/Buehler,Walker/Farmer,Kyle, </v>
      </c>
      <c r="T4876" s="9" t="str">
        <f t="shared" ref="T4876:T4917" si="452">CONCATENATE(D4876&amp;" "&amp;E4876&amp;" "&amp;F4876&amp;" "&amp;G4876&amp;" "&amp;H4876&amp;" "&amp;I4876&amp;J4876)</f>
        <v>Topps Archives 81 FutureStars    RC</v>
      </c>
      <c r="U4876" s="9" t="str">
        <f>IFERROR(VLOOKUP(S4876,'Lookup '!B:D,3,FALSE)," ")</f>
        <v xml:space="preserve"> </v>
      </c>
      <c r="V4876" s="9" t="str">
        <f t="shared" ref="V4876" si="453">IF(R4876&gt;0.249,IF(R4876&gt;0.99,IF(R4876&gt;4.99,IF(R4876&gt;9.99,IF(R4876&gt;49.99,IF(R4876&gt;99.99,"A $100","B $50"),"C $10"),"D $5"),"E $1"),"F $.25"),"G")</f>
        <v>G</v>
      </c>
    </row>
    <row r="4877" spans="2:22" x14ac:dyDescent="0.25">
      <c r="B4877" t="s">
        <v>3807</v>
      </c>
      <c r="C4877">
        <v>2018</v>
      </c>
      <c r="D4877" t="s">
        <v>1760</v>
      </c>
      <c r="E4877" t="s">
        <v>3865</v>
      </c>
      <c r="J4877" t="s">
        <v>14</v>
      </c>
      <c r="K4877" t="s">
        <v>3868</v>
      </c>
      <c r="L4877" t="s">
        <v>3869</v>
      </c>
      <c r="N4877" t="s">
        <v>391</v>
      </c>
      <c r="Q4877">
        <v>1</v>
      </c>
      <c r="R4877" s="4"/>
      <c r="S4877" s="9" t="str">
        <f t="shared" si="451"/>
        <v xml:space="preserve">Flaherty,Jack/Bader,Harrison/Mejia,Alex, </v>
      </c>
      <c r="T4877" s="9" t="str">
        <f t="shared" si="452"/>
        <v>Topps Archives 81 FutureStars    RC</v>
      </c>
      <c r="U4877" s="9" t="str">
        <f>IFERROR(VLOOKUP(S4877,'Lookup '!B:D,3,FALSE)," ")</f>
        <v xml:space="preserve"> </v>
      </c>
      <c r="V4877" s="9" t="str">
        <f t="shared" ref="V4877:V4913" si="454">IF(R4877&gt;0.249,IF(R4877&gt;0.99,IF(R4877&gt;4.99,IF(R4877&gt;9.99,IF(R4877&gt;49.99,IF(R4877&gt;99.99,"A $100","B $50"),"C $10"),"D $5"),"E $1"),"F $.25"),"G")</f>
        <v>G</v>
      </c>
    </row>
    <row r="4878" spans="2:22" x14ac:dyDescent="0.25">
      <c r="B4878" t="s">
        <v>377</v>
      </c>
      <c r="C4878">
        <v>2018</v>
      </c>
      <c r="D4878" t="s">
        <v>1760</v>
      </c>
      <c r="E4878" t="s">
        <v>3865</v>
      </c>
      <c r="J4878" t="s">
        <v>14</v>
      </c>
      <c r="K4878" t="s">
        <v>3870</v>
      </c>
      <c r="L4878" t="s">
        <v>3871</v>
      </c>
      <c r="N4878" t="s">
        <v>423</v>
      </c>
      <c r="Q4878">
        <v>1</v>
      </c>
      <c r="R4878" s="4">
        <v>5</v>
      </c>
      <c r="S4878" s="9" t="str">
        <f t="shared" si="451"/>
        <v xml:space="preserve">Acuna Jr.,Ronald/Albies,Ozzie/Gohara,Luiz, </v>
      </c>
      <c r="T4878" s="9" t="str">
        <f t="shared" si="452"/>
        <v>Topps Archives 81 FutureStars    RC</v>
      </c>
      <c r="U4878" s="9" t="str">
        <f>IFERROR(VLOOKUP(S4878,'Lookup '!B:D,3,FALSE)," ")</f>
        <v xml:space="preserve"> </v>
      </c>
      <c r="V4878" s="9" t="str">
        <f t="shared" si="454"/>
        <v>D $5</v>
      </c>
    </row>
    <row r="4879" spans="2:22" x14ac:dyDescent="0.25">
      <c r="B4879" t="s">
        <v>377</v>
      </c>
      <c r="C4879">
        <v>2018</v>
      </c>
      <c r="D4879" t="s">
        <v>1760</v>
      </c>
      <c r="E4879" t="s">
        <v>3865</v>
      </c>
      <c r="J4879" t="s">
        <v>14</v>
      </c>
      <c r="K4879" t="s">
        <v>3876</v>
      </c>
      <c r="L4879" t="s">
        <v>3877</v>
      </c>
      <c r="N4879" t="s">
        <v>425</v>
      </c>
      <c r="Q4879">
        <v>1</v>
      </c>
      <c r="R4879" s="4">
        <v>5</v>
      </c>
      <c r="S4879" s="9" t="str">
        <f t="shared" si="451"/>
        <v xml:space="preserve">Torres,Gleyber/Frazier,Clint/Andujar,Miguel, </v>
      </c>
      <c r="T4879" s="9" t="str">
        <f t="shared" si="452"/>
        <v>Topps Archives 81 FutureStars    RC</v>
      </c>
      <c r="U4879" s="9" t="str">
        <f>IFERROR(VLOOKUP(S4879,'Lookup '!B:D,3,FALSE)," ")</f>
        <v xml:space="preserve"> </v>
      </c>
      <c r="V4879" s="9" t="str">
        <f t="shared" si="454"/>
        <v>D $5</v>
      </c>
    </row>
    <row r="4880" spans="2:22" x14ac:dyDescent="0.25">
      <c r="B4880" t="s">
        <v>3807</v>
      </c>
      <c r="C4880">
        <v>2018</v>
      </c>
      <c r="D4880" t="s">
        <v>1760</v>
      </c>
      <c r="J4880" t="s">
        <v>14</v>
      </c>
      <c r="K4880">
        <v>4</v>
      </c>
      <c r="L4880" t="s">
        <v>1376</v>
      </c>
      <c r="M4880" t="s">
        <v>646</v>
      </c>
      <c r="N4880" t="s">
        <v>391</v>
      </c>
      <c r="O4880" t="s">
        <v>382</v>
      </c>
      <c r="Q4880">
        <v>1</v>
      </c>
      <c r="R4880" s="4"/>
      <c r="S4880" s="9" t="str">
        <f t="shared" si="451"/>
        <v>Flaherty, Jack</v>
      </c>
      <c r="T4880" s="9" t="str">
        <f t="shared" si="452"/>
        <v>Topps Archives     RC</v>
      </c>
      <c r="U4880" s="9" t="str">
        <f>IFERROR(VLOOKUP(S4880,'Lookup '!B:D,3,FALSE)," ")</f>
        <v xml:space="preserve"> </v>
      </c>
      <c r="V4880" s="9" t="str">
        <f t="shared" si="454"/>
        <v>G</v>
      </c>
    </row>
    <row r="4881" spans="2:22" x14ac:dyDescent="0.25">
      <c r="B4881" t="s">
        <v>3807</v>
      </c>
      <c r="C4881">
        <v>2018</v>
      </c>
      <c r="D4881" t="s">
        <v>1760</v>
      </c>
      <c r="J4881" t="s">
        <v>14</v>
      </c>
      <c r="K4881">
        <v>16</v>
      </c>
      <c r="L4881" t="s">
        <v>2183</v>
      </c>
      <c r="M4881" t="s">
        <v>1303</v>
      </c>
      <c r="N4881" t="s">
        <v>391</v>
      </c>
      <c r="O4881" t="s">
        <v>388</v>
      </c>
      <c r="Q4881">
        <v>1</v>
      </c>
      <c r="R4881" s="4"/>
      <c r="S4881" s="9" t="str">
        <f t="shared" si="451"/>
        <v>Bader, Harrison</v>
      </c>
      <c r="T4881" s="9" t="str">
        <f t="shared" si="452"/>
        <v>Topps Archives     RC</v>
      </c>
      <c r="U4881" s="9" t="str">
        <f>IFERROR(VLOOKUP(S4881,'Lookup '!B:D,3,FALSE)," ")</f>
        <v xml:space="preserve"> </v>
      </c>
      <c r="V4881" s="9" t="str">
        <f t="shared" si="454"/>
        <v>G</v>
      </c>
    </row>
    <row r="4882" spans="2:22" x14ac:dyDescent="0.25">
      <c r="B4882" t="s">
        <v>3807</v>
      </c>
      <c r="C4882">
        <v>2018</v>
      </c>
      <c r="D4882" t="s">
        <v>1760</v>
      </c>
      <c r="J4882" t="s">
        <v>14</v>
      </c>
      <c r="K4882">
        <v>18</v>
      </c>
      <c r="L4882" t="s">
        <v>2452</v>
      </c>
      <c r="M4882" t="s">
        <v>515</v>
      </c>
      <c r="N4882" t="s">
        <v>423</v>
      </c>
      <c r="O4882" t="s">
        <v>398</v>
      </c>
      <c r="Q4882">
        <v>1</v>
      </c>
      <c r="R4882" s="4">
        <v>2</v>
      </c>
      <c r="S4882" s="9" t="str">
        <f t="shared" si="451"/>
        <v>Albies, Ozzie</v>
      </c>
      <c r="T4882" s="9" t="str">
        <f t="shared" si="452"/>
        <v>Topps Archives     RC</v>
      </c>
      <c r="U4882" s="9" t="str">
        <f>IFERROR(VLOOKUP(S4882,'Lookup '!B:D,3,FALSE)," ")</f>
        <v xml:space="preserve"> </v>
      </c>
      <c r="V4882" s="9" t="str">
        <f t="shared" si="454"/>
        <v>E $1</v>
      </c>
    </row>
    <row r="4883" spans="2:22" x14ac:dyDescent="0.25">
      <c r="B4883" t="s">
        <v>3807</v>
      </c>
      <c r="C4883">
        <v>2018</v>
      </c>
      <c r="D4883" t="s">
        <v>1760</v>
      </c>
      <c r="J4883" t="s">
        <v>14</v>
      </c>
      <c r="K4883">
        <v>22</v>
      </c>
      <c r="L4883" t="s">
        <v>1145</v>
      </c>
      <c r="M4883" t="s">
        <v>747</v>
      </c>
      <c r="N4883" t="s">
        <v>391</v>
      </c>
      <c r="O4883" t="s">
        <v>382</v>
      </c>
      <c r="Q4883">
        <v>1</v>
      </c>
      <c r="R4883" s="4"/>
      <c r="S4883" s="9" t="str">
        <f t="shared" si="451"/>
        <v>Hicks, Jordan</v>
      </c>
      <c r="T4883" s="9" t="str">
        <f t="shared" si="452"/>
        <v>Topps Archives     RC</v>
      </c>
      <c r="U4883" s="9" t="str">
        <f>IFERROR(VLOOKUP(S4883,'Lookup '!B:D,3,FALSE)," ")</f>
        <v xml:space="preserve"> </v>
      </c>
      <c r="V4883" s="9" t="str">
        <f t="shared" si="454"/>
        <v>G</v>
      </c>
    </row>
    <row r="4884" spans="2:22" x14ac:dyDescent="0.25">
      <c r="B4884" t="s">
        <v>3807</v>
      </c>
      <c r="C4884">
        <v>2018</v>
      </c>
      <c r="D4884" t="s">
        <v>1760</v>
      </c>
      <c r="J4884" t="s">
        <v>14</v>
      </c>
      <c r="K4884">
        <v>40</v>
      </c>
      <c r="L4884" t="s">
        <v>2151</v>
      </c>
      <c r="M4884" t="s">
        <v>840</v>
      </c>
      <c r="N4884" t="s">
        <v>402</v>
      </c>
      <c r="O4884" t="s">
        <v>440</v>
      </c>
      <c r="Q4884">
        <v>1</v>
      </c>
      <c r="R4884" s="4">
        <v>1</v>
      </c>
      <c r="S4884" s="9" t="str">
        <f t="shared" si="451"/>
        <v>Devers, Rafael</v>
      </c>
      <c r="T4884" s="9" t="str">
        <f t="shared" si="452"/>
        <v>Topps Archives     RC</v>
      </c>
      <c r="U4884" s="9" t="str">
        <f>IFERROR(VLOOKUP(S4884,'Lookup '!B:D,3,FALSE)," ")</f>
        <v xml:space="preserve"> </v>
      </c>
      <c r="V4884" s="9" t="str">
        <f t="shared" si="454"/>
        <v>E $1</v>
      </c>
    </row>
    <row r="4885" spans="2:22" x14ac:dyDescent="0.25">
      <c r="B4885" t="s">
        <v>3807</v>
      </c>
      <c r="C4885">
        <v>2018</v>
      </c>
      <c r="D4885" t="s">
        <v>1760</v>
      </c>
      <c r="J4885" t="s">
        <v>14</v>
      </c>
      <c r="K4885">
        <v>50</v>
      </c>
      <c r="L4885" t="s">
        <v>3712</v>
      </c>
      <c r="M4885" t="s">
        <v>3300</v>
      </c>
      <c r="N4885" t="s">
        <v>417</v>
      </c>
      <c r="O4885" t="s">
        <v>3301</v>
      </c>
      <c r="Q4885">
        <v>1</v>
      </c>
      <c r="R4885" s="4">
        <v>5</v>
      </c>
      <c r="S4885" s="9" t="str">
        <f t="shared" si="451"/>
        <v>Ohtani, Shohei</v>
      </c>
      <c r="T4885" s="9" t="str">
        <f t="shared" si="452"/>
        <v>Topps Archives     RC</v>
      </c>
      <c r="U4885" s="9" t="str">
        <f>IFERROR(VLOOKUP(S4885,'Lookup '!B:D,3,FALSE)," ")</f>
        <v xml:space="preserve"> </v>
      </c>
      <c r="V4885" s="9" t="str">
        <f t="shared" si="454"/>
        <v>D $5</v>
      </c>
    </row>
    <row r="4886" spans="2:22" x14ac:dyDescent="0.25">
      <c r="B4886" t="s">
        <v>3807</v>
      </c>
      <c r="C4886">
        <v>2018</v>
      </c>
      <c r="D4886" t="s">
        <v>1760</v>
      </c>
      <c r="J4886" t="s">
        <v>14</v>
      </c>
      <c r="K4886">
        <v>65</v>
      </c>
      <c r="L4886" t="s">
        <v>1370</v>
      </c>
      <c r="M4886" t="s">
        <v>839</v>
      </c>
      <c r="N4886" t="s">
        <v>782</v>
      </c>
      <c r="O4886" t="s">
        <v>440</v>
      </c>
      <c r="P4886">
        <f>$S$1-1993</f>
        <v>27</v>
      </c>
      <c r="Q4886">
        <v>1</v>
      </c>
      <c r="R4886" s="4"/>
      <c r="S4886" s="9" t="str">
        <f t="shared" si="451"/>
        <v>Anderson, Brian</v>
      </c>
      <c r="T4886" s="9" t="str">
        <f t="shared" si="452"/>
        <v>Topps Archives     RC</v>
      </c>
      <c r="U4886" s="9" t="str">
        <f>IFERROR(VLOOKUP(S4886,'Lookup '!B:D,3,FALSE)," ")</f>
        <v xml:space="preserve"> </v>
      </c>
      <c r="V4886" s="9" t="str">
        <f t="shared" si="454"/>
        <v>G</v>
      </c>
    </row>
    <row r="4887" spans="2:22" x14ac:dyDescent="0.25">
      <c r="B4887" t="s">
        <v>3807</v>
      </c>
      <c r="C4887">
        <v>2018</v>
      </c>
      <c r="D4887" t="s">
        <v>1760</v>
      </c>
      <c r="J4887" t="s">
        <v>14</v>
      </c>
      <c r="K4887">
        <v>70</v>
      </c>
      <c r="L4887" t="s">
        <v>582</v>
      </c>
      <c r="M4887" t="s">
        <v>1256</v>
      </c>
      <c r="N4887" t="s">
        <v>425</v>
      </c>
      <c r="O4887" t="s">
        <v>398</v>
      </c>
      <c r="Q4887">
        <v>1</v>
      </c>
      <c r="R4887" s="4"/>
      <c r="S4887" s="9" t="str">
        <f t="shared" si="451"/>
        <v>Wade, Tyler</v>
      </c>
      <c r="T4887" s="9" t="str">
        <f t="shared" si="452"/>
        <v>Topps Archives     RC</v>
      </c>
      <c r="U4887" s="9" t="str">
        <f>IFERROR(VLOOKUP(S4887,'Lookup '!B:D,3,FALSE)," ")</f>
        <v xml:space="preserve"> </v>
      </c>
      <c r="V4887" s="9" t="str">
        <f t="shared" si="454"/>
        <v>G</v>
      </c>
    </row>
    <row r="4888" spans="2:22" x14ac:dyDescent="0.25">
      <c r="B4888" t="s">
        <v>3807</v>
      </c>
      <c r="C4888">
        <v>2018</v>
      </c>
      <c r="D4888" t="s">
        <v>1760</v>
      </c>
      <c r="J4888" t="s">
        <v>14</v>
      </c>
      <c r="K4888">
        <v>73</v>
      </c>
      <c r="L4888" t="s">
        <v>1894</v>
      </c>
      <c r="M4888" t="s">
        <v>404</v>
      </c>
      <c r="N4888" t="s">
        <v>966</v>
      </c>
      <c r="O4888" t="s">
        <v>388</v>
      </c>
      <c r="Q4888">
        <v>1</v>
      </c>
      <c r="R4888" s="4">
        <v>1</v>
      </c>
      <c r="S4888" s="9" t="str">
        <f t="shared" si="451"/>
        <v>Soto, Juan</v>
      </c>
      <c r="T4888" s="9" t="str">
        <f t="shared" si="452"/>
        <v>Topps Archives     RC</v>
      </c>
      <c r="U4888" s="9" t="str">
        <f>IFERROR(VLOOKUP(S4888,'Lookup '!B:D,3,FALSE)," ")</f>
        <v xml:space="preserve"> </v>
      </c>
      <c r="V4888" s="9" t="str">
        <f t="shared" si="454"/>
        <v>E $1</v>
      </c>
    </row>
    <row r="4889" spans="2:22" x14ac:dyDescent="0.25">
      <c r="B4889" t="s">
        <v>3807</v>
      </c>
      <c r="C4889">
        <v>2018</v>
      </c>
      <c r="D4889" t="s">
        <v>1760</v>
      </c>
      <c r="J4889" t="s">
        <v>14</v>
      </c>
      <c r="K4889">
        <v>91</v>
      </c>
      <c r="L4889" t="s">
        <v>2992</v>
      </c>
      <c r="M4889" t="s">
        <v>1280</v>
      </c>
      <c r="N4889" t="s">
        <v>782</v>
      </c>
      <c r="O4889" t="s">
        <v>424</v>
      </c>
      <c r="Q4889">
        <v>1</v>
      </c>
      <c r="R4889" s="4"/>
      <c r="S4889" s="9" t="str">
        <f t="shared" si="451"/>
        <v>Cooper, Garrett</v>
      </c>
      <c r="T4889" s="9" t="str">
        <f t="shared" si="452"/>
        <v>Topps Archives     RC</v>
      </c>
      <c r="U4889" s="9" t="str">
        <f>IFERROR(VLOOKUP(S4889,'Lookup '!B:D,3,FALSE)," ")</f>
        <v xml:space="preserve"> </v>
      </c>
      <c r="V4889" s="9" t="str">
        <f t="shared" si="454"/>
        <v>G</v>
      </c>
    </row>
    <row r="4890" spans="2:22" x14ac:dyDescent="0.25">
      <c r="B4890" t="s">
        <v>3807</v>
      </c>
      <c r="C4890">
        <v>2018</v>
      </c>
      <c r="D4890" t="s">
        <v>1760</v>
      </c>
      <c r="J4890" t="s">
        <v>14</v>
      </c>
      <c r="K4890">
        <v>106</v>
      </c>
      <c r="L4890" t="s">
        <v>1293</v>
      </c>
      <c r="M4890" t="s">
        <v>1149</v>
      </c>
      <c r="N4890" t="s">
        <v>554</v>
      </c>
      <c r="O4890" t="s">
        <v>28</v>
      </c>
      <c r="Q4890">
        <v>1</v>
      </c>
      <c r="R4890" s="4"/>
      <c r="S4890" s="9" t="str">
        <f t="shared" si="451"/>
        <v>Mejia, Francisco</v>
      </c>
      <c r="T4890" s="9" t="str">
        <f t="shared" si="452"/>
        <v>Topps Archives     RC</v>
      </c>
      <c r="U4890" s="9" t="str">
        <f>IFERROR(VLOOKUP(S4890,'Lookup '!B:D,3,FALSE)," ")</f>
        <v xml:space="preserve"> </v>
      </c>
      <c r="V4890" s="9" t="str">
        <f t="shared" si="454"/>
        <v>G</v>
      </c>
    </row>
    <row r="4891" spans="2:22" x14ac:dyDescent="0.25">
      <c r="B4891" t="s">
        <v>3807</v>
      </c>
      <c r="C4891">
        <v>2018</v>
      </c>
      <c r="D4891" t="s">
        <v>1760</v>
      </c>
      <c r="J4891" t="s">
        <v>14</v>
      </c>
      <c r="K4891">
        <v>123</v>
      </c>
      <c r="L4891" t="s">
        <v>3880</v>
      </c>
      <c r="M4891" t="s">
        <v>958</v>
      </c>
      <c r="N4891" t="s">
        <v>446</v>
      </c>
      <c r="O4891" t="s">
        <v>382</v>
      </c>
      <c r="Q4891">
        <v>1</v>
      </c>
      <c r="R4891" s="4"/>
      <c r="S4891" s="9" t="str">
        <f t="shared" si="451"/>
        <v>Lucchesi, Joey</v>
      </c>
      <c r="T4891" s="9" t="str">
        <f t="shared" si="452"/>
        <v>Topps Archives     RC</v>
      </c>
      <c r="U4891" s="9" t="str">
        <f>IFERROR(VLOOKUP(S4891,'Lookup '!B:D,3,FALSE)," ")</f>
        <v xml:space="preserve"> </v>
      </c>
      <c r="V4891" s="9" t="str">
        <f t="shared" si="454"/>
        <v>G</v>
      </c>
    </row>
    <row r="4892" spans="2:22" x14ac:dyDescent="0.25">
      <c r="B4892" t="s">
        <v>3807</v>
      </c>
      <c r="C4892">
        <v>2018</v>
      </c>
      <c r="D4892" t="s">
        <v>1760</v>
      </c>
      <c r="J4892" t="s">
        <v>14</v>
      </c>
      <c r="K4892">
        <v>144</v>
      </c>
      <c r="L4892" t="s">
        <v>1260</v>
      </c>
      <c r="M4892" t="s">
        <v>2078</v>
      </c>
      <c r="N4892" t="s">
        <v>425</v>
      </c>
      <c r="O4892" t="s">
        <v>388</v>
      </c>
      <c r="Q4892">
        <v>1</v>
      </c>
      <c r="R4892" s="4"/>
      <c r="S4892" s="9" t="str">
        <f t="shared" si="451"/>
        <v>Frazier, Clint</v>
      </c>
      <c r="T4892" s="9" t="str">
        <f t="shared" si="452"/>
        <v>Topps Archives     RC</v>
      </c>
      <c r="U4892" s="9" t="str">
        <f>IFERROR(VLOOKUP(S4892,'Lookup '!B:D,3,FALSE)," ")</f>
        <v/>
      </c>
      <c r="V4892" s="9" t="str">
        <f t="shared" si="454"/>
        <v>G</v>
      </c>
    </row>
    <row r="4893" spans="2:22" x14ac:dyDescent="0.25">
      <c r="B4893" t="s">
        <v>3807</v>
      </c>
      <c r="C4893">
        <v>2018</v>
      </c>
      <c r="D4893" t="s">
        <v>1760</v>
      </c>
      <c r="J4893" t="s">
        <v>14</v>
      </c>
      <c r="K4893">
        <v>154</v>
      </c>
      <c r="L4893" t="s">
        <v>3332</v>
      </c>
      <c r="M4893" t="s">
        <v>989</v>
      </c>
      <c r="N4893" t="s">
        <v>966</v>
      </c>
      <c r="O4893" t="s">
        <v>388</v>
      </c>
      <c r="Q4893">
        <v>1</v>
      </c>
      <c r="R4893" s="4"/>
      <c r="S4893" s="9" t="str">
        <f t="shared" si="451"/>
        <v>Stevenson, Andrew</v>
      </c>
      <c r="T4893" s="9" t="str">
        <f t="shared" si="452"/>
        <v>Topps Archives     RC</v>
      </c>
      <c r="U4893" s="9" t="str">
        <f>IFERROR(VLOOKUP(S4893,'Lookup '!B:D,3,FALSE)," ")</f>
        <v xml:space="preserve"> </v>
      </c>
      <c r="V4893" s="9" t="str">
        <f t="shared" si="454"/>
        <v>G</v>
      </c>
    </row>
    <row r="4894" spans="2:22" x14ac:dyDescent="0.25">
      <c r="B4894" t="s">
        <v>3807</v>
      </c>
      <c r="C4894">
        <v>2018</v>
      </c>
      <c r="D4894" t="s">
        <v>1760</v>
      </c>
      <c r="J4894" t="s">
        <v>14</v>
      </c>
      <c r="K4894">
        <v>175</v>
      </c>
      <c r="L4894" t="s">
        <v>2998</v>
      </c>
      <c r="M4894" t="s">
        <v>415</v>
      </c>
      <c r="N4894" t="s">
        <v>781</v>
      </c>
      <c r="O4894" t="s">
        <v>424</v>
      </c>
      <c r="Q4894">
        <v>1</v>
      </c>
      <c r="R4894" s="4"/>
      <c r="S4894" s="9" t="str">
        <f t="shared" si="451"/>
        <v>McMahon, Ryan</v>
      </c>
      <c r="T4894" s="9" t="str">
        <f t="shared" si="452"/>
        <v>Topps Archives     RC</v>
      </c>
      <c r="U4894" s="9" t="str">
        <f>IFERROR(VLOOKUP(S4894,'Lookup '!B:D,3,FALSE)," ")</f>
        <v xml:space="preserve"> </v>
      </c>
      <c r="V4894" s="9" t="str">
        <f t="shared" si="454"/>
        <v>G</v>
      </c>
    </row>
    <row r="4895" spans="2:22" x14ac:dyDescent="0.25">
      <c r="B4895" t="s">
        <v>3807</v>
      </c>
      <c r="C4895">
        <v>2018</v>
      </c>
      <c r="D4895" t="s">
        <v>1760</v>
      </c>
      <c r="J4895" t="s">
        <v>14</v>
      </c>
      <c r="K4895">
        <v>186</v>
      </c>
      <c r="L4895" t="s">
        <v>2986</v>
      </c>
      <c r="M4895" t="s">
        <v>1340</v>
      </c>
      <c r="N4895" t="s">
        <v>451</v>
      </c>
      <c r="O4895" t="s">
        <v>388</v>
      </c>
      <c r="Q4895">
        <v>1</v>
      </c>
      <c r="R4895" s="4"/>
      <c r="S4895" s="9" t="str">
        <f t="shared" si="451"/>
        <v>Hays, Austin</v>
      </c>
      <c r="T4895" s="9" t="str">
        <f t="shared" si="452"/>
        <v>Topps Archives     RC</v>
      </c>
      <c r="U4895" s="9" t="str">
        <f>IFERROR(VLOOKUP(S4895,'Lookup '!B:D,3,FALSE)," ")</f>
        <v xml:space="preserve"> </v>
      </c>
      <c r="V4895" s="9" t="str">
        <f t="shared" si="454"/>
        <v>G</v>
      </c>
    </row>
    <row r="4896" spans="2:22" x14ac:dyDescent="0.25">
      <c r="B4896" t="s">
        <v>3807</v>
      </c>
      <c r="C4896">
        <v>2018</v>
      </c>
      <c r="D4896" t="s">
        <v>1760</v>
      </c>
      <c r="J4896" t="s">
        <v>14</v>
      </c>
      <c r="K4896">
        <v>188</v>
      </c>
      <c r="L4896" t="s">
        <v>2294</v>
      </c>
      <c r="M4896" t="s">
        <v>1256</v>
      </c>
      <c r="N4896" t="s">
        <v>391</v>
      </c>
      <c r="O4896" t="s">
        <v>388</v>
      </c>
      <c r="P4896">
        <f>$S$1-1995</f>
        <v>25</v>
      </c>
      <c r="Q4896">
        <v>1</v>
      </c>
      <c r="R4896" s="4"/>
      <c r="S4896" s="9" t="str">
        <f t="shared" si="451"/>
        <v>O'Neill, Tyler</v>
      </c>
      <c r="T4896" s="9" t="str">
        <f t="shared" si="452"/>
        <v>Topps Archives     RC</v>
      </c>
      <c r="U4896" s="9" t="str">
        <f>IFERROR(VLOOKUP(S4896,'Lookup '!B:D,3,FALSE)," ")</f>
        <v xml:space="preserve"> </v>
      </c>
      <c r="V4896" s="9" t="str">
        <f t="shared" si="454"/>
        <v>G</v>
      </c>
    </row>
    <row r="4897" spans="2:22" x14ac:dyDescent="0.25">
      <c r="B4897" t="s">
        <v>3807</v>
      </c>
      <c r="C4897">
        <v>2018</v>
      </c>
      <c r="D4897" t="s">
        <v>1760</v>
      </c>
      <c r="J4897" t="s">
        <v>14</v>
      </c>
      <c r="K4897">
        <v>193</v>
      </c>
      <c r="L4897" t="s">
        <v>2985</v>
      </c>
      <c r="M4897" t="s">
        <v>1256</v>
      </c>
      <c r="N4897" t="s">
        <v>433</v>
      </c>
      <c r="O4897" t="s">
        <v>382</v>
      </c>
      <c r="Q4897">
        <v>1</v>
      </c>
      <c r="R4897" s="4"/>
      <c r="S4897" s="9" t="str">
        <f t="shared" si="451"/>
        <v>Mahle, Tyler</v>
      </c>
      <c r="T4897" s="9" t="str">
        <f t="shared" si="452"/>
        <v>Topps Archives     RC</v>
      </c>
      <c r="U4897" s="9" t="str">
        <f>IFERROR(VLOOKUP(S4897,'Lookup '!B:D,3,FALSE)," ")</f>
        <v xml:space="preserve"> </v>
      </c>
      <c r="V4897" s="9" t="str">
        <f t="shared" si="454"/>
        <v>G</v>
      </c>
    </row>
    <row r="4898" spans="2:22" x14ac:dyDescent="0.25">
      <c r="B4898" t="s">
        <v>3807</v>
      </c>
      <c r="C4898">
        <v>2018</v>
      </c>
      <c r="D4898" t="s">
        <v>1760</v>
      </c>
      <c r="J4898" t="s">
        <v>14</v>
      </c>
      <c r="K4898">
        <v>198</v>
      </c>
      <c r="L4898" t="s">
        <v>2989</v>
      </c>
      <c r="M4898" t="s">
        <v>701</v>
      </c>
      <c r="N4898" t="s">
        <v>394</v>
      </c>
      <c r="O4898" t="s">
        <v>382</v>
      </c>
      <c r="Q4898">
        <v>1</v>
      </c>
      <c r="R4898" s="4"/>
      <c r="S4898" s="9" t="str">
        <f t="shared" si="451"/>
        <v>Buehler, Walker</v>
      </c>
      <c r="T4898" s="9" t="str">
        <f t="shared" si="452"/>
        <v>Topps Archives     RC</v>
      </c>
      <c r="U4898" s="9" t="str">
        <f>IFERROR(VLOOKUP(S4898,'Lookup '!B:D,3,FALSE)," ")</f>
        <v xml:space="preserve"> </v>
      </c>
      <c r="V4898" s="9" t="str">
        <f t="shared" si="454"/>
        <v>G</v>
      </c>
    </row>
    <row r="4899" spans="2:22" x14ac:dyDescent="0.25">
      <c r="B4899" t="s">
        <v>3807</v>
      </c>
      <c r="C4899">
        <v>2018</v>
      </c>
      <c r="D4899" t="s">
        <v>1760</v>
      </c>
      <c r="J4899" t="s">
        <v>14</v>
      </c>
      <c r="K4899">
        <v>207</v>
      </c>
      <c r="L4899" t="s">
        <v>1610</v>
      </c>
      <c r="M4899" t="s">
        <v>1611</v>
      </c>
      <c r="N4899" t="s">
        <v>423</v>
      </c>
      <c r="O4899" t="s">
        <v>382</v>
      </c>
      <c r="P4899">
        <f>$S$1-1996</f>
        <v>24</v>
      </c>
      <c r="Q4899">
        <v>1</v>
      </c>
      <c r="R4899" s="4"/>
      <c r="S4899" s="9" t="str">
        <f t="shared" si="451"/>
        <v>Gohara, Luiz</v>
      </c>
      <c r="T4899" s="9" t="str">
        <f t="shared" si="452"/>
        <v>Topps Archives     RC</v>
      </c>
      <c r="U4899" s="9" t="str">
        <f>IFERROR(VLOOKUP(S4899,'Lookup '!B:D,3,FALSE)," ")</f>
        <v xml:space="preserve"> </v>
      </c>
      <c r="V4899" s="9" t="str">
        <f t="shared" si="454"/>
        <v>G</v>
      </c>
    </row>
    <row r="4900" spans="2:22" x14ac:dyDescent="0.25">
      <c r="B4900" t="s">
        <v>3807</v>
      </c>
      <c r="C4900">
        <v>2018</v>
      </c>
      <c r="D4900" t="s">
        <v>1760</v>
      </c>
      <c r="J4900" t="s">
        <v>14</v>
      </c>
      <c r="K4900">
        <v>211</v>
      </c>
      <c r="L4900" t="s">
        <v>2047</v>
      </c>
      <c r="M4900" t="s">
        <v>2048</v>
      </c>
      <c r="N4900" t="s">
        <v>451</v>
      </c>
      <c r="O4900" t="s">
        <v>28</v>
      </c>
      <c r="Q4900">
        <v>1</v>
      </c>
      <c r="R4900" s="4"/>
      <c r="S4900" s="9" t="str">
        <f t="shared" si="451"/>
        <v>Sisco, Chance</v>
      </c>
      <c r="T4900" s="9" t="str">
        <f t="shared" si="452"/>
        <v>Topps Archives     RC</v>
      </c>
      <c r="U4900" s="9" t="str">
        <f>IFERROR(VLOOKUP(S4900,'Lookup '!B:D,3,FALSE)," ")</f>
        <v xml:space="preserve"> </v>
      </c>
      <c r="V4900" s="9" t="str">
        <f t="shared" si="454"/>
        <v>G</v>
      </c>
    </row>
    <row r="4901" spans="2:22" x14ac:dyDescent="0.25">
      <c r="B4901" t="s">
        <v>3807</v>
      </c>
      <c r="C4901">
        <v>2018</v>
      </c>
      <c r="D4901" t="s">
        <v>1760</v>
      </c>
      <c r="J4901" t="s">
        <v>14</v>
      </c>
      <c r="K4901">
        <v>212</v>
      </c>
      <c r="L4901" t="s">
        <v>3861</v>
      </c>
      <c r="M4901" t="s">
        <v>2170</v>
      </c>
      <c r="N4901" t="s">
        <v>423</v>
      </c>
      <c r="O4901" t="s">
        <v>388</v>
      </c>
      <c r="Q4901">
        <v>1</v>
      </c>
      <c r="R4901" s="4">
        <v>5</v>
      </c>
      <c r="S4901" s="9" t="str">
        <f t="shared" si="451"/>
        <v>Acuna Jr., Ronald</v>
      </c>
      <c r="T4901" s="9" t="str">
        <f t="shared" si="452"/>
        <v>Topps Archives     RC</v>
      </c>
      <c r="U4901" s="9" t="str">
        <f>IFERROR(VLOOKUP(S4901,'Lookup '!B:D,3,FALSE)," ")</f>
        <v xml:space="preserve"> </v>
      </c>
      <c r="V4901" s="9" t="str">
        <f t="shared" si="454"/>
        <v>D $5</v>
      </c>
    </row>
    <row r="4902" spans="2:22" x14ac:dyDescent="0.25">
      <c r="B4902" t="s">
        <v>3807</v>
      </c>
      <c r="C4902">
        <v>2018</v>
      </c>
      <c r="D4902" t="s">
        <v>1760</v>
      </c>
      <c r="K4902">
        <v>242</v>
      </c>
      <c r="L4902" t="s">
        <v>2060</v>
      </c>
      <c r="M4902" t="s">
        <v>801</v>
      </c>
      <c r="N4902" t="s">
        <v>532</v>
      </c>
      <c r="O4902" t="s">
        <v>440</v>
      </c>
      <c r="Q4902">
        <v>1</v>
      </c>
      <c r="R4902" s="4">
        <v>0.25</v>
      </c>
      <c r="S4902" s="9" t="str">
        <f t="shared" si="451"/>
        <v>Bregman, Alex</v>
      </c>
      <c r="T4902" s="9" t="str">
        <f t="shared" si="452"/>
        <v xml:space="preserve">Topps Archives     </v>
      </c>
      <c r="U4902" s="9">
        <f>IFERROR(VLOOKUP(S4902,'Lookup '!B:D,3,FALSE)," ")</f>
        <v>0</v>
      </c>
      <c r="V4902" s="9" t="str">
        <f t="shared" si="454"/>
        <v>F $.25</v>
      </c>
    </row>
    <row r="4903" spans="2:22" x14ac:dyDescent="0.25">
      <c r="B4903" t="s">
        <v>3807</v>
      </c>
      <c r="C4903">
        <v>2018</v>
      </c>
      <c r="D4903" t="s">
        <v>1760</v>
      </c>
      <c r="K4903">
        <v>250</v>
      </c>
      <c r="L4903" t="s">
        <v>2242</v>
      </c>
      <c r="M4903" t="s">
        <v>1163</v>
      </c>
      <c r="N4903" t="s">
        <v>394</v>
      </c>
      <c r="O4903" t="s">
        <v>424</v>
      </c>
      <c r="Q4903">
        <v>1</v>
      </c>
      <c r="R4903" s="4">
        <v>0.25</v>
      </c>
      <c r="S4903" s="9" t="str">
        <f t="shared" si="451"/>
        <v>Bellinger, Cody</v>
      </c>
      <c r="T4903" s="9" t="str">
        <f t="shared" si="452"/>
        <v xml:space="preserve">Topps Archives     </v>
      </c>
      <c r="U4903" s="9">
        <f>IFERROR(VLOOKUP(S4903,'Lookup '!B:D,3,FALSE)," ")</f>
        <v>0</v>
      </c>
      <c r="V4903" s="9" t="str">
        <f t="shared" si="454"/>
        <v>F $.25</v>
      </c>
    </row>
    <row r="4904" spans="2:22" x14ac:dyDescent="0.25">
      <c r="B4904" t="s">
        <v>3807</v>
      </c>
      <c r="C4904">
        <v>2018</v>
      </c>
      <c r="D4904" t="s">
        <v>1760</v>
      </c>
      <c r="J4904" t="s">
        <v>14</v>
      </c>
      <c r="K4904">
        <v>265</v>
      </c>
      <c r="L4904" t="s">
        <v>1468</v>
      </c>
      <c r="M4904" t="s">
        <v>898</v>
      </c>
      <c r="N4904" t="s">
        <v>966</v>
      </c>
      <c r="O4904" t="s">
        <v>388</v>
      </c>
      <c r="P4904">
        <f>$S$1-1997</f>
        <v>23</v>
      </c>
      <c r="Q4904">
        <v>1</v>
      </c>
      <c r="R4904" s="4">
        <v>0.5</v>
      </c>
      <c r="S4904" s="9" t="str">
        <f t="shared" si="451"/>
        <v>Robles, Victor</v>
      </c>
      <c r="T4904" s="9" t="str">
        <f t="shared" si="452"/>
        <v>Topps Archives     RC</v>
      </c>
      <c r="U4904" s="9" t="str">
        <f>IFERROR(VLOOKUP(S4904,'Lookup '!B:D,3,FALSE)," ")</f>
        <v xml:space="preserve"> </v>
      </c>
      <c r="V4904" s="9" t="str">
        <f t="shared" si="454"/>
        <v>F $.25</v>
      </c>
    </row>
    <row r="4905" spans="2:22" x14ac:dyDescent="0.25">
      <c r="B4905" t="s">
        <v>3807</v>
      </c>
      <c r="C4905">
        <v>2018</v>
      </c>
      <c r="D4905" t="s">
        <v>1760</v>
      </c>
      <c r="J4905" t="s">
        <v>14</v>
      </c>
      <c r="K4905">
        <v>269</v>
      </c>
      <c r="L4905" t="s">
        <v>1343</v>
      </c>
      <c r="M4905" t="s">
        <v>951</v>
      </c>
      <c r="N4905" t="s">
        <v>443</v>
      </c>
      <c r="O4905" t="s">
        <v>388</v>
      </c>
      <c r="Q4905">
        <v>1</v>
      </c>
      <c r="R4905" s="4"/>
      <c r="S4905" s="9" t="str">
        <f t="shared" si="451"/>
        <v>Fowler, Dustin</v>
      </c>
      <c r="T4905" s="9" t="str">
        <f t="shared" si="452"/>
        <v>Topps Archives     RC</v>
      </c>
      <c r="U4905" s="9" t="str">
        <f>IFERROR(VLOOKUP(S4905,'Lookup '!B:D,3,FALSE)," ")</f>
        <v xml:space="preserve"> </v>
      </c>
      <c r="V4905" s="9" t="str">
        <f t="shared" si="454"/>
        <v>G</v>
      </c>
    </row>
    <row r="4906" spans="2:22" x14ac:dyDescent="0.25">
      <c r="B4906" t="s">
        <v>3807</v>
      </c>
      <c r="C4906">
        <v>2018</v>
      </c>
      <c r="D4906" t="s">
        <v>1760</v>
      </c>
      <c r="K4906">
        <v>272</v>
      </c>
      <c r="L4906" t="s">
        <v>1142</v>
      </c>
      <c r="M4906" t="s">
        <v>614</v>
      </c>
      <c r="N4906" t="s">
        <v>532</v>
      </c>
      <c r="O4906" t="s">
        <v>398</v>
      </c>
      <c r="Q4906">
        <v>1</v>
      </c>
      <c r="R4906" s="4">
        <v>0.25</v>
      </c>
      <c r="S4906" s="9" t="str">
        <f t="shared" si="451"/>
        <v>Altuve, Jose</v>
      </c>
      <c r="T4906" s="9" t="str">
        <f t="shared" si="452"/>
        <v xml:space="preserve">Topps Archives     </v>
      </c>
      <c r="U4906" s="9" t="str">
        <f>IFERROR(VLOOKUP(S4906,'Lookup '!B:D,3,FALSE)," ")</f>
        <v/>
      </c>
      <c r="V4906" s="9" t="str">
        <f t="shared" si="454"/>
        <v>F $.25</v>
      </c>
    </row>
    <row r="4907" spans="2:22" x14ac:dyDescent="0.25">
      <c r="B4907" t="s">
        <v>3807</v>
      </c>
      <c r="C4907">
        <v>2018</v>
      </c>
      <c r="D4907" t="s">
        <v>1760</v>
      </c>
      <c r="J4907" t="s">
        <v>14</v>
      </c>
      <c r="K4907">
        <v>282</v>
      </c>
      <c r="L4907" t="s">
        <v>2993</v>
      </c>
      <c r="M4907" t="s">
        <v>911</v>
      </c>
      <c r="N4907" t="s">
        <v>425</v>
      </c>
      <c r="O4907" t="s">
        <v>440</v>
      </c>
      <c r="P4907">
        <f>$S$1-1995</f>
        <v>25</v>
      </c>
      <c r="Q4907">
        <v>1</v>
      </c>
      <c r="R4907" s="4">
        <v>1</v>
      </c>
      <c r="S4907" s="9" t="str">
        <f t="shared" si="451"/>
        <v>Andujar, Miguel</v>
      </c>
      <c r="T4907" s="9" t="str">
        <f t="shared" si="452"/>
        <v>Topps Archives     RC</v>
      </c>
      <c r="U4907" s="9" t="str">
        <f>IFERROR(VLOOKUP(S4907,'Lookup '!B:D,3,FALSE)," ")</f>
        <v xml:space="preserve"> </v>
      </c>
      <c r="V4907" s="9" t="str">
        <f t="shared" si="454"/>
        <v>E $1</v>
      </c>
    </row>
    <row r="4908" spans="2:22" x14ac:dyDescent="0.25">
      <c r="B4908" t="s">
        <v>3807</v>
      </c>
      <c r="C4908">
        <v>2018</v>
      </c>
      <c r="D4908" t="s">
        <v>1760</v>
      </c>
      <c r="K4908">
        <v>289</v>
      </c>
      <c r="L4908" t="s">
        <v>1279</v>
      </c>
      <c r="M4908" t="s">
        <v>372</v>
      </c>
      <c r="N4908" t="s">
        <v>425</v>
      </c>
      <c r="O4908" t="s">
        <v>28</v>
      </c>
      <c r="Q4908">
        <v>1</v>
      </c>
      <c r="R4908" s="4">
        <v>0.25</v>
      </c>
      <c r="S4908" s="9" t="str">
        <f t="shared" si="451"/>
        <v>Sanchez, Gary</v>
      </c>
      <c r="T4908" s="9" t="str">
        <f t="shared" si="452"/>
        <v xml:space="preserve">Topps Archives     </v>
      </c>
      <c r="U4908" s="9" t="str">
        <f>IFERROR(VLOOKUP(S4908,'Lookup '!B:D,3,FALSE)," ")</f>
        <v/>
      </c>
      <c r="V4908" s="9" t="str">
        <f t="shared" si="454"/>
        <v>F $.25</v>
      </c>
    </row>
    <row r="4909" spans="2:22" x14ac:dyDescent="0.25">
      <c r="B4909" t="s">
        <v>3807</v>
      </c>
      <c r="C4909">
        <v>2018</v>
      </c>
      <c r="D4909" t="s">
        <v>1760</v>
      </c>
      <c r="K4909">
        <v>300</v>
      </c>
      <c r="L4909" t="s">
        <v>1134</v>
      </c>
      <c r="M4909" t="s">
        <v>1135</v>
      </c>
      <c r="N4909" t="s">
        <v>966</v>
      </c>
      <c r="O4909" t="s">
        <v>388</v>
      </c>
      <c r="Q4909">
        <v>1</v>
      </c>
      <c r="R4909" s="4">
        <v>0.5</v>
      </c>
      <c r="S4909" s="9" t="str">
        <f t="shared" si="451"/>
        <v>Harper, Bryce</v>
      </c>
      <c r="T4909" s="9" t="str">
        <f t="shared" si="452"/>
        <v xml:space="preserve">Topps Archives     </v>
      </c>
      <c r="U4909" s="9" t="str">
        <f>IFERROR(VLOOKUP(S4909,'Lookup '!B:D,3,FALSE)," ")</f>
        <v/>
      </c>
      <c r="V4909" s="9" t="str">
        <f t="shared" si="454"/>
        <v>F $.25</v>
      </c>
    </row>
    <row r="4910" spans="2:22" x14ac:dyDescent="0.25">
      <c r="B4910" t="s">
        <v>3807</v>
      </c>
      <c r="C4910">
        <v>2018</v>
      </c>
      <c r="D4910" t="s">
        <v>1760</v>
      </c>
      <c r="E4910" t="s">
        <v>3882</v>
      </c>
      <c r="K4910">
        <v>301</v>
      </c>
      <c r="L4910" t="s">
        <v>3881</v>
      </c>
      <c r="N4910" t="s">
        <v>402</v>
      </c>
      <c r="Q4910">
        <v>1</v>
      </c>
      <c r="R4910" s="4">
        <v>0.25</v>
      </c>
      <c r="S4910" s="9" t="str">
        <f t="shared" si="451"/>
        <v xml:space="preserve">Betts,Mookie/Benintendi,A, </v>
      </c>
      <c r="T4910" s="9" t="str">
        <f t="shared" si="452"/>
        <v xml:space="preserve">Topps Archives Duo Cards    </v>
      </c>
      <c r="U4910" s="9" t="str">
        <f>IFERROR(VLOOKUP(S4910,'Lookup '!B:D,3,FALSE)," ")</f>
        <v xml:space="preserve"> </v>
      </c>
      <c r="V4910" s="9" t="str">
        <f t="shared" si="454"/>
        <v>F $.25</v>
      </c>
    </row>
    <row r="4911" spans="2:22" x14ac:dyDescent="0.25">
      <c r="B4911" t="s">
        <v>3807</v>
      </c>
      <c r="C4911">
        <v>2018</v>
      </c>
      <c r="D4911" t="s">
        <v>1760</v>
      </c>
      <c r="E4911" t="s">
        <v>3882</v>
      </c>
      <c r="J4911" t="s">
        <v>14</v>
      </c>
      <c r="K4911">
        <v>303</v>
      </c>
      <c r="L4911" t="s">
        <v>3883</v>
      </c>
      <c r="N4911" t="s">
        <v>417</v>
      </c>
      <c r="Q4911">
        <v>1</v>
      </c>
      <c r="R4911" s="4">
        <v>1</v>
      </c>
      <c r="S4911" s="9" t="str">
        <f t="shared" si="451"/>
        <v xml:space="preserve">Ohtani,Shohei/Trout,Mike, </v>
      </c>
      <c r="T4911" s="9" t="str">
        <f t="shared" si="452"/>
        <v>Topps Archives Duo Cards    RC</v>
      </c>
      <c r="U4911" s="9" t="str">
        <f>IFERROR(VLOOKUP(S4911,'Lookup '!B:D,3,FALSE)," ")</f>
        <v xml:space="preserve"> </v>
      </c>
      <c r="V4911" s="9" t="str">
        <f t="shared" si="454"/>
        <v>E $1</v>
      </c>
    </row>
    <row r="4912" spans="2:22" x14ac:dyDescent="0.25">
      <c r="B4912" t="s">
        <v>3807</v>
      </c>
      <c r="C4912">
        <v>2018</v>
      </c>
      <c r="D4912" t="s">
        <v>1760</v>
      </c>
      <c r="E4912" t="s">
        <v>3882</v>
      </c>
      <c r="K4912">
        <v>304</v>
      </c>
      <c r="L4912" t="s">
        <v>3884</v>
      </c>
      <c r="N4912" t="s">
        <v>425</v>
      </c>
      <c r="Q4912">
        <v>1</v>
      </c>
      <c r="R4912" s="4">
        <v>1</v>
      </c>
      <c r="S4912" s="9" t="str">
        <f t="shared" si="451"/>
        <v xml:space="preserve">Judge,Aaron/Stanton,Giancarlo, </v>
      </c>
      <c r="T4912" s="9" t="str">
        <f t="shared" si="452"/>
        <v xml:space="preserve">Topps Archives Duo Cards    </v>
      </c>
      <c r="U4912" s="9" t="str">
        <f>IFERROR(VLOOKUP(S4912,'Lookup '!B:D,3,FALSE)," ")</f>
        <v xml:space="preserve"> </v>
      </c>
      <c r="V4912" s="9" t="str">
        <f t="shared" si="454"/>
        <v>E $1</v>
      </c>
    </row>
    <row r="4913" spans="2:22" x14ac:dyDescent="0.25">
      <c r="B4913" t="s">
        <v>3807</v>
      </c>
      <c r="C4913">
        <v>2018</v>
      </c>
      <c r="D4913" t="s">
        <v>1760</v>
      </c>
      <c r="E4913" t="s">
        <v>3882</v>
      </c>
      <c r="K4913">
        <v>310</v>
      </c>
      <c r="L4913" t="s">
        <v>3885</v>
      </c>
      <c r="Q4913">
        <v>1</v>
      </c>
      <c r="R4913" s="4">
        <v>0.25</v>
      </c>
      <c r="S4913" s="9" t="str">
        <f t="shared" si="451"/>
        <v xml:space="preserve">Altuve,A/Correa,C/Bregman,A, </v>
      </c>
      <c r="T4913" s="9" t="str">
        <f t="shared" si="452"/>
        <v xml:space="preserve">Topps Archives Duo Cards    </v>
      </c>
      <c r="U4913" s="9" t="str">
        <f>IFERROR(VLOOKUP(S4913,'Lookup '!B:D,3,FALSE)," ")</f>
        <v xml:space="preserve"> </v>
      </c>
      <c r="V4913" s="9" t="str">
        <f t="shared" si="454"/>
        <v>F $.25</v>
      </c>
    </row>
    <row r="4914" spans="2:22" x14ac:dyDescent="0.25">
      <c r="B4914" t="s">
        <v>377</v>
      </c>
      <c r="C4914">
        <v>2018</v>
      </c>
      <c r="D4914" t="s">
        <v>1775</v>
      </c>
      <c r="E4914" t="s">
        <v>3852</v>
      </c>
      <c r="J4914" t="s">
        <v>14</v>
      </c>
      <c r="K4914" t="s">
        <v>3853</v>
      </c>
      <c r="L4914" t="s">
        <v>2452</v>
      </c>
      <c r="M4914" t="s">
        <v>515</v>
      </c>
      <c r="N4914" t="s">
        <v>423</v>
      </c>
      <c r="O4914" t="s">
        <v>398</v>
      </c>
      <c r="Q4914">
        <v>1</v>
      </c>
      <c r="R4914" s="4">
        <v>1</v>
      </c>
      <c r="S4914" s="9" t="str">
        <f t="shared" si="451"/>
        <v>Albies, Ozzie</v>
      </c>
      <c r="T4914" s="9" t="str">
        <f t="shared" si="452"/>
        <v>Topps Chrome FreshmanFlash    RC</v>
      </c>
      <c r="U4914" s="9" t="str">
        <f>IFERROR(VLOOKUP(S4914,'Lookup '!B:D,3,FALSE)," ")</f>
        <v xml:space="preserve"> </v>
      </c>
      <c r="V4914" s="9" t="str">
        <f t="shared" ref="V4914" si="455">IF(R4914&gt;0.249,IF(R4914&gt;0.99,IF(R4914&gt;4.99,IF(R4914&gt;9.99,IF(R4914&gt;49.99,IF(R4914&gt;99.99,"A $100","B $50"),"C $10"),"D $5"),"E $1"),"F $.25"),"G")</f>
        <v>E $1</v>
      </c>
    </row>
    <row r="4915" spans="2:22" x14ac:dyDescent="0.25">
      <c r="B4915" t="s">
        <v>3816</v>
      </c>
      <c r="C4915">
        <v>2018</v>
      </c>
      <c r="D4915" t="s">
        <v>1775</v>
      </c>
      <c r="E4915" t="s">
        <v>3852</v>
      </c>
      <c r="J4915" t="s">
        <v>14</v>
      </c>
      <c r="K4915" t="s">
        <v>3860</v>
      </c>
      <c r="L4915" t="s">
        <v>1397</v>
      </c>
      <c r="M4915" t="s">
        <v>414</v>
      </c>
      <c r="N4915" t="s">
        <v>549</v>
      </c>
      <c r="O4915" t="s">
        <v>388</v>
      </c>
      <c r="Q4915">
        <v>1</v>
      </c>
      <c r="R4915" s="4"/>
      <c r="S4915" s="9" t="str">
        <f t="shared" si="451"/>
        <v>Calhoun, Willie</v>
      </c>
      <c r="T4915" s="9" t="str">
        <f t="shared" si="452"/>
        <v>Topps Chrome FreshmanFlash    RC</v>
      </c>
      <c r="U4915" s="9" t="str">
        <f>IFERROR(VLOOKUP(S4915,'Lookup '!B:D,3,FALSE)," ")</f>
        <v xml:space="preserve"> </v>
      </c>
      <c r="V4915" s="9" t="str">
        <f t="shared" ref="V4915" si="456">IF(R4915&gt;0.249,IF(R4915&gt;0.99,IF(R4915&gt;4.99,IF(R4915&gt;9.99,IF(R4915&gt;49.99,IF(R4915&gt;99.99,"A $100","B $50"),"C $10"),"D $5"),"E $1"),"F $.25"),"G")</f>
        <v>G</v>
      </c>
    </row>
    <row r="4916" spans="2:22" x14ac:dyDescent="0.25">
      <c r="B4916" t="s">
        <v>3816</v>
      </c>
      <c r="C4916">
        <v>2018</v>
      </c>
      <c r="D4916" t="s">
        <v>1775</v>
      </c>
      <c r="E4916" s="1" t="s">
        <v>3812</v>
      </c>
      <c r="K4916" t="s">
        <v>3813</v>
      </c>
      <c r="L4916" t="s">
        <v>1350</v>
      </c>
      <c r="M4916" t="s">
        <v>1351</v>
      </c>
      <c r="N4916" t="s">
        <v>402</v>
      </c>
      <c r="O4916" t="s">
        <v>388</v>
      </c>
      <c r="Q4916">
        <v>1</v>
      </c>
      <c r="R4916" s="4">
        <v>0.25</v>
      </c>
      <c r="S4916" s="9" t="str">
        <f t="shared" ref="S4916:S4955" si="457">L4916&amp;", "&amp;M4916</f>
        <v>Betts, Mookie</v>
      </c>
      <c r="T4916" s="9" t="str">
        <f t="shared" si="452"/>
        <v xml:space="preserve">Topps Chrome 83    </v>
      </c>
      <c r="U4916" s="9" t="str">
        <f>IFERROR(VLOOKUP(S4916,'Lookup '!B:D,3,FALSE)," ")</f>
        <v/>
      </c>
      <c r="V4916" s="9" t="str">
        <f t="shared" ref="V4916:V4954" si="458">IF(R4916&gt;0.249,IF(R4916&gt;0.99,IF(R4916&gt;4.99,IF(R4916&gt;9.99,IF(R4916&gt;49.99,IF(R4916&gt;99.99,"A $100","B $50"),"C $10"),"D $5"),"E $1"),"F $.25"),"G")</f>
        <v>F $.25</v>
      </c>
    </row>
    <row r="4917" spans="2:22" x14ac:dyDescent="0.25">
      <c r="B4917" t="s">
        <v>377</v>
      </c>
      <c r="C4917">
        <v>2018</v>
      </c>
      <c r="D4917" t="s">
        <v>1775</v>
      </c>
      <c r="E4917" s="1" t="s">
        <v>3812</v>
      </c>
      <c r="J4917" t="s">
        <v>14</v>
      </c>
      <c r="K4917" s="1" t="s">
        <v>3855</v>
      </c>
      <c r="L4917" t="s">
        <v>3712</v>
      </c>
      <c r="M4917" t="s">
        <v>3300</v>
      </c>
      <c r="N4917" t="s">
        <v>417</v>
      </c>
      <c r="O4917" t="s">
        <v>3301</v>
      </c>
      <c r="Q4917">
        <v>1</v>
      </c>
      <c r="R4917" s="4">
        <v>1</v>
      </c>
      <c r="S4917" s="9" t="str">
        <f t="shared" si="457"/>
        <v>Ohtani, Shohei</v>
      </c>
      <c r="T4917" s="9" t="str">
        <f t="shared" si="452"/>
        <v>Topps Chrome 83    RC</v>
      </c>
      <c r="U4917" s="9" t="str">
        <f>IFERROR(VLOOKUP(S4917,'Lookup '!B:D,3,FALSE)," ")</f>
        <v xml:space="preserve"> </v>
      </c>
      <c r="V4917" s="9" t="str">
        <f t="shared" ref="V4917:V4918" si="459">IF(R4917&gt;0.249,IF(R4917&gt;0.99,IF(R4917&gt;4.99,IF(R4917&gt;9.99,IF(R4917&gt;49.99,IF(R4917&gt;99.99,"A $100","B $50"),"C $10"),"D $5"),"E $1"),"F $.25"),"G")</f>
        <v>E $1</v>
      </c>
    </row>
    <row r="4918" spans="2:22" x14ac:dyDescent="0.25">
      <c r="B4918" t="s">
        <v>3816</v>
      </c>
      <c r="C4918">
        <v>2018</v>
      </c>
      <c r="D4918" t="s">
        <v>1775</v>
      </c>
      <c r="E4918" s="1" t="s">
        <v>3812</v>
      </c>
      <c r="K4918" s="1" t="s">
        <v>3862</v>
      </c>
      <c r="L4918" t="s">
        <v>1103</v>
      </c>
      <c r="M4918" t="s">
        <v>527</v>
      </c>
      <c r="N4918" t="s">
        <v>451</v>
      </c>
      <c r="O4918" t="s">
        <v>440</v>
      </c>
      <c r="Q4918">
        <v>1</v>
      </c>
      <c r="R4918" s="4">
        <v>0.5</v>
      </c>
      <c r="S4918" s="9" t="str">
        <f t="shared" si="457"/>
        <v>Machado, Manny</v>
      </c>
      <c r="T4918" s="9" t="str">
        <f t="shared" ref="T4918:T4957" si="460">CONCATENATE(D4918&amp;" "&amp;E4918&amp;" "&amp;F4918&amp;" "&amp;G4918&amp;" "&amp;H4918&amp;" "&amp;I4918&amp;J4918)</f>
        <v xml:space="preserve">Topps Chrome 83    </v>
      </c>
      <c r="U4918" s="9">
        <f>IFERROR(VLOOKUP(S4918,'Lookup '!B:D,3,FALSE)," ")</f>
        <v>0</v>
      </c>
      <c r="V4918" s="9" t="str">
        <f t="shared" si="459"/>
        <v>F $.25</v>
      </c>
    </row>
    <row r="4919" spans="2:22" x14ac:dyDescent="0.25">
      <c r="B4919" t="s">
        <v>3816</v>
      </c>
      <c r="C4919">
        <v>2018</v>
      </c>
      <c r="D4919" t="s">
        <v>1775</v>
      </c>
      <c r="E4919" s="1" t="s">
        <v>3812</v>
      </c>
      <c r="K4919" t="s">
        <v>3818</v>
      </c>
      <c r="L4919" t="s">
        <v>1384</v>
      </c>
      <c r="M4919" t="s">
        <v>1380</v>
      </c>
      <c r="N4919" t="s">
        <v>509</v>
      </c>
      <c r="O4919" t="s">
        <v>440</v>
      </c>
      <c r="Q4919">
        <v>1</v>
      </c>
      <c r="R4919" s="4">
        <v>0.5</v>
      </c>
      <c r="S4919" s="9" t="str">
        <f t="shared" si="457"/>
        <v>Bryant, Kris</v>
      </c>
      <c r="T4919" s="9" t="str">
        <f t="shared" si="460"/>
        <v xml:space="preserve">Topps Chrome 83    </v>
      </c>
      <c r="U4919" s="9">
        <f>IFERROR(VLOOKUP(S4919,'Lookup '!B:D,3,FALSE)," ")</f>
        <v>0</v>
      </c>
      <c r="V4919" s="9" t="str">
        <f t="shared" ref="V4919" si="461">IF(R4919&gt;0.249,IF(R4919&gt;0.99,IF(R4919&gt;4.99,IF(R4919&gt;9.99,IF(R4919&gt;49.99,IF(R4919&gt;99.99,"A $100","B $50"),"C $10"),"D $5"),"E $1"),"F $.25"),"G")</f>
        <v>F $.25</v>
      </c>
    </row>
    <row r="4920" spans="2:22" x14ac:dyDescent="0.25">
      <c r="B4920" t="s">
        <v>3816</v>
      </c>
      <c r="C4920">
        <v>2018</v>
      </c>
      <c r="D4920" t="s">
        <v>1775</v>
      </c>
      <c r="E4920" s="1" t="s">
        <v>3812</v>
      </c>
      <c r="J4920" t="s">
        <v>14</v>
      </c>
      <c r="K4920" s="1" t="s">
        <v>3859</v>
      </c>
      <c r="L4920" t="s">
        <v>2151</v>
      </c>
      <c r="M4920" t="s">
        <v>840</v>
      </c>
      <c r="N4920" t="s">
        <v>402</v>
      </c>
      <c r="O4920" t="s">
        <v>440</v>
      </c>
      <c r="Q4920">
        <v>1</v>
      </c>
      <c r="R4920" s="4">
        <v>0.5</v>
      </c>
      <c r="S4920" s="9" t="str">
        <f t="shared" si="457"/>
        <v>Devers, Rafael</v>
      </c>
      <c r="T4920" s="9" t="str">
        <f t="shared" si="460"/>
        <v>Topps Chrome 83    RC</v>
      </c>
      <c r="U4920" s="9" t="str">
        <f>IFERROR(VLOOKUP(S4920,'Lookup '!B:D,3,FALSE)," ")</f>
        <v xml:space="preserve"> </v>
      </c>
      <c r="V4920" s="9" t="str">
        <f t="shared" ref="V4920" si="462">IF(R4920&gt;0.249,IF(R4920&gt;0.99,IF(R4920&gt;4.99,IF(R4920&gt;9.99,IF(R4920&gt;49.99,IF(R4920&gt;99.99,"A $100","B $50"),"C $10"),"D $5"),"E $1"),"F $.25"),"G")</f>
        <v>F $.25</v>
      </c>
    </row>
    <row r="4921" spans="2:22" x14ac:dyDescent="0.25">
      <c r="B4921" t="s">
        <v>377</v>
      </c>
      <c r="C4921">
        <v>2018</v>
      </c>
      <c r="D4921" t="s">
        <v>1775</v>
      </c>
      <c r="E4921" s="1" t="s">
        <v>3812</v>
      </c>
      <c r="J4921" t="s">
        <v>14</v>
      </c>
      <c r="K4921" s="1" t="s">
        <v>3854</v>
      </c>
      <c r="L4921" t="s">
        <v>1209</v>
      </c>
      <c r="M4921" t="s">
        <v>1210</v>
      </c>
      <c r="N4921" t="s">
        <v>381</v>
      </c>
      <c r="O4921" t="s">
        <v>2409</v>
      </c>
      <c r="P4921">
        <f>$S$1-1993</f>
        <v>27</v>
      </c>
      <c r="Q4921">
        <v>1</v>
      </c>
      <c r="R4921" s="4">
        <v>1</v>
      </c>
      <c r="S4921" s="9" t="str">
        <f t="shared" si="457"/>
        <v>Hoskins, Rhys</v>
      </c>
      <c r="T4921" s="9" t="str">
        <f t="shared" si="460"/>
        <v>Topps Chrome 83    RC</v>
      </c>
      <c r="U4921" s="9" t="str">
        <f>IFERROR(VLOOKUP(S4921,'Lookup '!B:D,3,FALSE)," ")</f>
        <v/>
      </c>
      <c r="V4921" s="9" t="str">
        <f t="shared" ref="V4921" si="463">IF(R4921&gt;0.249,IF(R4921&gt;0.99,IF(R4921&gt;4.99,IF(R4921&gt;9.99,IF(R4921&gt;49.99,IF(R4921&gt;99.99,"A $100","B $50"),"C $10"),"D $5"),"E $1"),"F $.25"),"G")</f>
        <v>E $1</v>
      </c>
    </row>
    <row r="4922" spans="2:22" x14ac:dyDescent="0.25">
      <c r="B4922" t="s">
        <v>3816</v>
      </c>
      <c r="C4922">
        <v>2018</v>
      </c>
      <c r="D4922" t="s">
        <v>1775</v>
      </c>
      <c r="F4922" t="s">
        <v>3814</v>
      </c>
      <c r="K4922">
        <v>1</v>
      </c>
      <c r="L4922" t="s">
        <v>2054</v>
      </c>
      <c r="M4922" t="s">
        <v>421</v>
      </c>
      <c r="N4922" t="s">
        <v>425</v>
      </c>
      <c r="O4922" t="s">
        <v>388</v>
      </c>
      <c r="Q4922">
        <v>1</v>
      </c>
      <c r="R4922" s="4">
        <v>1</v>
      </c>
      <c r="S4922" s="9" t="str">
        <f t="shared" si="457"/>
        <v>Judge, Aaron</v>
      </c>
      <c r="T4922" s="9" t="str">
        <f t="shared" si="460"/>
        <v xml:space="preserve">Topps Chrome  Sepia Refractor   </v>
      </c>
      <c r="U4922" s="9" t="str">
        <f>IFERROR(VLOOKUP(S4922,'Lookup '!B:D,3,FALSE)," ")</f>
        <v/>
      </c>
      <c r="V4922" s="9" t="str">
        <f t="shared" ref="V4922" si="464">IF(R4922&gt;0.249,IF(R4922&gt;0.99,IF(R4922&gt;4.99,IF(R4922&gt;9.99,IF(R4922&gt;49.99,IF(R4922&gt;99.99,"A $100","B $50"),"C $10"),"D $5"),"E $1"),"F $.25"),"G")</f>
        <v>E $1</v>
      </c>
    </row>
    <row r="4923" spans="2:22" x14ac:dyDescent="0.25">
      <c r="B4923" t="s">
        <v>3816</v>
      </c>
      <c r="C4923">
        <v>2018</v>
      </c>
      <c r="D4923" t="s">
        <v>1775</v>
      </c>
      <c r="F4923" t="s">
        <v>3814</v>
      </c>
      <c r="K4923">
        <v>4</v>
      </c>
      <c r="L4923" t="s">
        <v>1376</v>
      </c>
      <c r="M4923" t="s">
        <v>646</v>
      </c>
      <c r="N4923" t="s">
        <v>391</v>
      </c>
      <c r="O4923" t="s">
        <v>382</v>
      </c>
      <c r="Q4923">
        <v>1</v>
      </c>
      <c r="R4923" s="4"/>
      <c r="S4923" s="9" t="str">
        <f t="shared" si="457"/>
        <v>Flaherty, Jack</v>
      </c>
      <c r="T4923" s="9" t="str">
        <f t="shared" si="460"/>
        <v xml:space="preserve">Topps Chrome  Sepia Refractor   </v>
      </c>
      <c r="U4923" s="9" t="str">
        <f>IFERROR(VLOOKUP(S4923,'Lookup '!B:D,3,FALSE)," ")</f>
        <v xml:space="preserve"> </v>
      </c>
      <c r="V4923" s="9" t="str">
        <f t="shared" ref="V4923" si="465">IF(R4923&gt;0.249,IF(R4923&gt;0.99,IF(R4923&gt;4.99,IF(R4923&gt;9.99,IF(R4923&gt;49.99,IF(R4923&gt;99.99,"A $100","B $50"),"C $10"),"D $5"),"E $1"),"F $.25"),"G")</f>
        <v>G</v>
      </c>
    </row>
    <row r="4924" spans="2:22" x14ac:dyDescent="0.25">
      <c r="B4924" t="s">
        <v>3856</v>
      </c>
      <c r="C4924">
        <v>2018</v>
      </c>
      <c r="D4924" t="s">
        <v>1775</v>
      </c>
      <c r="J4924" t="s">
        <v>14</v>
      </c>
      <c r="K4924">
        <v>14</v>
      </c>
      <c r="L4924" t="s">
        <v>2993</v>
      </c>
      <c r="M4924" t="s">
        <v>911</v>
      </c>
      <c r="N4924" t="s">
        <v>425</v>
      </c>
      <c r="O4924" t="s">
        <v>440</v>
      </c>
      <c r="P4924">
        <f>$S$1-1995</f>
        <v>25</v>
      </c>
      <c r="Q4924">
        <v>1</v>
      </c>
      <c r="R4924" s="4">
        <v>1</v>
      </c>
      <c r="S4924" s="9" t="str">
        <f t="shared" si="457"/>
        <v>Andujar, Miguel</v>
      </c>
      <c r="T4924" s="9" t="str">
        <f t="shared" si="460"/>
        <v>Topps Chrome     RC</v>
      </c>
      <c r="U4924" s="9" t="str">
        <f>IFERROR(VLOOKUP(S4924,'Lookup '!B:D,3,FALSE)," ")</f>
        <v xml:space="preserve"> </v>
      </c>
      <c r="V4924" s="9" t="str">
        <f t="shared" ref="V4924" si="466">IF(R4924&gt;0.249,IF(R4924&gt;0.99,IF(R4924&gt;4.99,IF(R4924&gt;9.99,IF(R4924&gt;49.99,IF(R4924&gt;99.99,"A $100","B $50"),"C $10"),"D $5"),"E $1"),"F $.25"),"G")</f>
        <v>E $1</v>
      </c>
    </row>
    <row r="4925" spans="2:22" x14ac:dyDescent="0.25">
      <c r="B4925" t="s">
        <v>3856</v>
      </c>
      <c r="C4925">
        <v>2018</v>
      </c>
      <c r="D4925" t="s">
        <v>1775</v>
      </c>
      <c r="J4925" t="s">
        <v>14</v>
      </c>
      <c r="K4925">
        <v>21</v>
      </c>
      <c r="L4925" t="s">
        <v>2998</v>
      </c>
      <c r="M4925" t="s">
        <v>415</v>
      </c>
      <c r="N4925" t="s">
        <v>781</v>
      </c>
      <c r="O4925" t="s">
        <v>424</v>
      </c>
      <c r="Q4925">
        <v>1</v>
      </c>
      <c r="R4925" s="4"/>
      <c r="S4925" s="9" t="str">
        <f t="shared" si="457"/>
        <v>McMahon, Ryan</v>
      </c>
      <c r="T4925" s="9" t="str">
        <f t="shared" si="460"/>
        <v>Topps Chrome     RC</v>
      </c>
      <c r="U4925" s="9" t="str">
        <f>IFERROR(VLOOKUP(S4925,'Lookup '!B:D,3,FALSE)," ")</f>
        <v xml:space="preserve"> </v>
      </c>
      <c r="V4925" s="9" t="str">
        <f t="shared" ref="V4925" si="467">IF(R4925&gt;0.249,IF(R4925&gt;0.99,IF(R4925&gt;4.99,IF(R4925&gt;9.99,IF(R4925&gt;49.99,IF(R4925&gt;99.99,"A $100","B $50"),"C $10"),"D $5"),"E $1"),"F $.25"),"G")</f>
        <v>G</v>
      </c>
    </row>
    <row r="4926" spans="2:22" x14ac:dyDescent="0.25">
      <c r="B4926" t="s">
        <v>3816</v>
      </c>
      <c r="C4926">
        <v>2018</v>
      </c>
      <c r="D4926" t="s">
        <v>1775</v>
      </c>
      <c r="J4926" t="s">
        <v>14</v>
      </c>
      <c r="K4926">
        <v>35</v>
      </c>
      <c r="L4926" t="s">
        <v>2294</v>
      </c>
      <c r="M4926" t="s">
        <v>1256</v>
      </c>
      <c r="N4926" t="s">
        <v>391</v>
      </c>
      <c r="O4926" t="s">
        <v>388</v>
      </c>
      <c r="P4926">
        <f>$S$1-1995</f>
        <v>25</v>
      </c>
      <c r="Q4926">
        <v>1</v>
      </c>
      <c r="R4926" s="4"/>
      <c r="S4926" s="9" t="str">
        <f t="shared" si="457"/>
        <v>O'Neill, Tyler</v>
      </c>
      <c r="T4926" s="9" t="str">
        <f t="shared" si="460"/>
        <v>Topps Chrome     RC</v>
      </c>
      <c r="U4926" s="9" t="str">
        <f>IFERROR(VLOOKUP(S4926,'Lookup '!B:D,3,FALSE)," ")</f>
        <v xml:space="preserve"> </v>
      </c>
      <c r="V4926" s="9" t="str">
        <f t="shared" si="458"/>
        <v>G</v>
      </c>
    </row>
    <row r="4927" spans="2:22" x14ac:dyDescent="0.25">
      <c r="B4927" t="s">
        <v>3816</v>
      </c>
      <c r="C4927">
        <v>2018</v>
      </c>
      <c r="D4927" t="s">
        <v>1775</v>
      </c>
      <c r="F4927" t="s">
        <v>780</v>
      </c>
      <c r="J4927" t="s">
        <v>14</v>
      </c>
      <c r="K4927">
        <v>35</v>
      </c>
      <c r="L4927" t="s">
        <v>2294</v>
      </c>
      <c r="M4927" t="s">
        <v>1256</v>
      </c>
      <c r="N4927" t="s">
        <v>391</v>
      </c>
      <c r="O4927" t="s">
        <v>388</v>
      </c>
      <c r="P4927">
        <f>$S$1-1995</f>
        <v>25</v>
      </c>
      <c r="Q4927">
        <v>1</v>
      </c>
      <c r="R4927" s="4"/>
      <c r="S4927" s="9" t="str">
        <f t="shared" si="457"/>
        <v>O'Neill, Tyler</v>
      </c>
      <c r="T4927" s="9" t="str">
        <f t="shared" si="460"/>
        <v>Topps Chrome  Refractor   RC</v>
      </c>
      <c r="U4927" s="9" t="str">
        <f>IFERROR(VLOOKUP(S4927,'Lookup '!B:D,3,FALSE)," ")</f>
        <v xml:space="preserve"> </v>
      </c>
      <c r="V4927" s="9" t="str">
        <f t="shared" si="458"/>
        <v>G</v>
      </c>
    </row>
    <row r="4928" spans="2:22" x14ac:dyDescent="0.25">
      <c r="B4928" t="s">
        <v>3816</v>
      </c>
      <c r="C4928">
        <v>2018</v>
      </c>
      <c r="D4928" t="s">
        <v>1775</v>
      </c>
      <c r="J4928" t="s">
        <v>14</v>
      </c>
      <c r="K4928">
        <v>40</v>
      </c>
      <c r="L4928" t="s">
        <v>2183</v>
      </c>
      <c r="M4928" t="s">
        <v>1303</v>
      </c>
      <c r="N4928" t="s">
        <v>391</v>
      </c>
      <c r="O4928" t="s">
        <v>388</v>
      </c>
      <c r="Q4928">
        <v>1</v>
      </c>
      <c r="R4928" s="4"/>
      <c r="S4928" s="9" t="str">
        <f t="shared" si="457"/>
        <v>Bader, Harrison</v>
      </c>
      <c r="T4928" s="9" t="str">
        <f t="shared" si="460"/>
        <v>Topps Chrome     RC</v>
      </c>
      <c r="U4928" s="9" t="str">
        <f>IFERROR(VLOOKUP(S4928,'Lookup '!B:D,3,FALSE)," ")</f>
        <v xml:space="preserve"> </v>
      </c>
      <c r="V4928" s="9" t="str">
        <f t="shared" ref="V4928" si="468">IF(R4928&gt;0.249,IF(R4928&gt;0.99,IF(R4928&gt;4.99,IF(R4928&gt;9.99,IF(R4928&gt;49.99,IF(R4928&gt;99.99,"A $100","B $50"),"C $10"),"D $5"),"E $1"),"F $.25"),"G")</f>
        <v>G</v>
      </c>
    </row>
    <row r="4929" spans="2:22" x14ac:dyDescent="0.25">
      <c r="B4929" t="s">
        <v>3816</v>
      </c>
      <c r="C4929">
        <v>2018</v>
      </c>
      <c r="D4929" t="s">
        <v>1775</v>
      </c>
      <c r="J4929" t="s">
        <v>14</v>
      </c>
      <c r="K4929">
        <v>42</v>
      </c>
      <c r="L4929" t="s">
        <v>2995</v>
      </c>
      <c r="M4929" t="s">
        <v>1024</v>
      </c>
      <c r="N4929" t="s">
        <v>423</v>
      </c>
      <c r="O4929" t="s">
        <v>382</v>
      </c>
      <c r="Q4929">
        <v>1</v>
      </c>
      <c r="R4929" s="4"/>
      <c r="S4929" s="9" t="str">
        <f t="shared" si="457"/>
        <v>Sims, Lucas</v>
      </c>
      <c r="T4929" s="9" t="str">
        <f t="shared" si="460"/>
        <v>Topps Chrome     RC</v>
      </c>
      <c r="U4929" s="9" t="str">
        <f>IFERROR(VLOOKUP(S4929,'Lookup '!B:D,3,FALSE)," ")</f>
        <v xml:space="preserve"> </v>
      </c>
      <c r="V4929" s="9" t="str">
        <f t="shared" ref="V4929" si="469">IF(R4929&gt;0.249,IF(R4929&gt;0.99,IF(R4929&gt;4.99,IF(R4929&gt;9.99,IF(R4929&gt;49.99,IF(R4929&gt;99.99,"A $100","B $50"),"C $10"),"D $5"),"E $1"),"F $.25"),"G")</f>
        <v>G</v>
      </c>
    </row>
    <row r="4930" spans="2:22" x14ac:dyDescent="0.25">
      <c r="B4930" t="s">
        <v>3816</v>
      </c>
      <c r="C4930">
        <v>2018</v>
      </c>
      <c r="D4930" t="s">
        <v>1775</v>
      </c>
      <c r="J4930" t="s">
        <v>14</v>
      </c>
      <c r="K4930">
        <v>43</v>
      </c>
      <c r="L4930" t="s">
        <v>1483</v>
      </c>
      <c r="M4930" t="s">
        <v>2984</v>
      </c>
      <c r="N4930" t="s">
        <v>556</v>
      </c>
      <c r="O4930" t="s">
        <v>480</v>
      </c>
      <c r="Q4930">
        <v>1</v>
      </c>
      <c r="R4930" s="4"/>
      <c r="S4930" s="9" t="str">
        <f t="shared" si="457"/>
        <v>Urena, Richard</v>
      </c>
      <c r="T4930" s="9" t="str">
        <f t="shared" si="460"/>
        <v>Topps Chrome     RC</v>
      </c>
      <c r="U4930" s="9" t="str">
        <f>IFERROR(VLOOKUP(S4930,'Lookup '!B:D,3,FALSE)," ")</f>
        <v xml:space="preserve"> </v>
      </c>
      <c r="V4930" s="9" t="str">
        <f t="shared" si="458"/>
        <v>G</v>
      </c>
    </row>
    <row r="4931" spans="2:22" x14ac:dyDescent="0.25">
      <c r="B4931" t="s">
        <v>3816</v>
      </c>
      <c r="C4931">
        <v>2018</v>
      </c>
      <c r="D4931" t="s">
        <v>1775</v>
      </c>
      <c r="J4931" t="s">
        <v>14</v>
      </c>
      <c r="K4931">
        <v>54</v>
      </c>
      <c r="L4931" t="s">
        <v>2988</v>
      </c>
      <c r="M4931" t="s">
        <v>1102</v>
      </c>
      <c r="N4931" t="s">
        <v>837</v>
      </c>
      <c r="O4931" t="s">
        <v>382</v>
      </c>
      <c r="Q4931">
        <v>1</v>
      </c>
      <c r="R4931" s="4"/>
      <c r="S4931" s="9" t="str">
        <f t="shared" si="457"/>
        <v>Banda, Anthony</v>
      </c>
      <c r="T4931" s="9" t="str">
        <f t="shared" si="460"/>
        <v>Topps Chrome     RC</v>
      </c>
      <c r="U4931" s="9" t="str">
        <f>IFERROR(VLOOKUP(S4931,'Lookup '!B:D,3,FALSE)," ")</f>
        <v xml:space="preserve"> </v>
      </c>
      <c r="V4931" s="9" t="str">
        <f t="shared" ref="V4931:V4932" si="470">IF(R4931&gt;0.249,IF(R4931&gt;0.99,IF(R4931&gt;4.99,IF(R4931&gt;9.99,IF(R4931&gt;49.99,IF(R4931&gt;99.99,"A $100","B $50"),"C $10"),"D $5"),"E $1"),"F $.25"),"G")</f>
        <v>G</v>
      </c>
    </row>
    <row r="4932" spans="2:22" x14ac:dyDescent="0.25">
      <c r="B4932" t="s">
        <v>3816</v>
      </c>
      <c r="C4932">
        <v>2018</v>
      </c>
      <c r="D4932" t="s">
        <v>1775</v>
      </c>
      <c r="F4932" t="s">
        <v>1777</v>
      </c>
      <c r="J4932" t="s">
        <v>14</v>
      </c>
      <c r="K4932">
        <v>54</v>
      </c>
      <c r="L4932" t="s">
        <v>2988</v>
      </c>
      <c r="M4932" t="s">
        <v>1102</v>
      </c>
      <c r="N4932" t="s">
        <v>837</v>
      </c>
      <c r="O4932" t="s">
        <v>382</v>
      </c>
      <c r="Q4932">
        <v>1</v>
      </c>
      <c r="R4932" s="4"/>
      <c r="S4932" s="9" t="str">
        <f t="shared" si="457"/>
        <v>Banda, Anthony</v>
      </c>
      <c r="T4932" s="9" t="str">
        <f t="shared" si="460"/>
        <v>Topps Chrome  Pink Refractor   RC</v>
      </c>
      <c r="U4932" s="9" t="str">
        <f>IFERROR(VLOOKUP(S4932,'Lookup '!B:D,3,FALSE)," ")</f>
        <v xml:space="preserve"> </v>
      </c>
      <c r="V4932" s="9" t="str">
        <f t="shared" si="470"/>
        <v>G</v>
      </c>
    </row>
    <row r="4933" spans="2:22" x14ac:dyDescent="0.25">
      <c r="B4933" t="s">
        <v>3816</v>
      </c>
      <c r="C4933">
        <v>2018</v>
      </c>
      <c r="D4933" t="s">
        <v>1775</v>
      </c>
      <c r="J4933" t="s">
        <v>14</v>
      </c>
      <c r="K4933">
        <v>60</v>
      </c>
      <c r="L4933" t="s">
        <v>1304</v>
      </c>
      <c r="M4933" t="s">
        <v>2130</v>
      </c>
      <c r="N4933" t="s">
        <v>430</v>
      </c>
      <c r="O4933" t="s">
        <v>480</v>
      </c>
      <c r="Q4933">
        <v>1</v>
      </c>
      <c r="R4933" s="4">
        <v>0.25</v>
      </c>
      <c r="S4933" s="9" t="str">
        <f t="shared" si="457"/>
        <v>Rosario, Amed</v>
      </c>
      <c r="T4933" s="9" t="str">
        <f t="shared" si="460"/>
        <v>Topps Chrome     RC</v>
      </c>
      <c r="U4933" s="9" t="str">
        <f>IFERROR(VLOOKUP(S4933,'Lookup '!B:D,3,FALSE)," ")</f>
        <v xml:space="preserve"> </v>
      </c>
      <c r="V4933" s="9" t="str">
        <f t="shared" ref="V4933" si="471">IF(R4933&gt;0.249,IF(R4933&gt;0.99,IF(R4933&gt;4.99,IF(R4933&gt;9.99,IF(R4933&gt;49.99,IF(R4933&gt;99.99,"A $100","B $50"),"C $10"),"D $5"),"E $1"),"F $.25"),"G")</f>
        <v>F $.25</v>
      </c>
    </row>
    <row r="4934" spans="2:22" x14ac:dyDescent="0.25">
      <c r="B4934" t="s">
        <v>3816</v>
      </c>
      <c r="C4934">
        <v>2018</v>
      </c>
      <c r="D4934" t="s">
        <v>1775</v>
      </c>
      <c r="F4934" t="s">
        <v>780</v>
      </c>
      <c r="J4934" t="s">
        <v>14</v>
      </c>
      <c r="K4934">
        <v>60</v>
      </c>
      <c r="L4934" t="s">
        <v>1304</v>
      </c>
      <c r="M4934" t="s">
        <v>2130</v>
      </c>
      <c r="N4934" t="s">
        <v>430</v>
      </c>
      <c r="O4934" t="s">
        <v>480</v>
      </c>
      <c r="Q4934">
        <v>1</v>
      </c>
      <c r="R4934" s="4">
        <v>0.5</v>
      </c>
      <c r="S4934" s="9" t="str">
        <f t="shared" si="457"/>
        <v>Rosario, Amed</v>
      </c>
      <c r="T4934" s="9" t="str">
        <f t="shared" si="460"/>
        <v>Topps Chrome  Refractor   RC</v>
      </c>
      <c r="U4934" s="9" t="str">
        <f>IFERROR(VLOOKUP(S4934,'Lookup '!B:D,3,FALSE)," ")</f>
        <v xml:space="preserve"> </v>
      </c>
      <c r="V4934" s="9" t="str">
        <f t="shared" ref="V4934" si="472">IF(R4934&gt;0.249,IF(R4934&gt;0.99,IF(R4934&gt;4.99,IF(R4934&gt;9.99,IF(R4934&gt;49.99,IF(R4934&gt;99.99,"A $100","B $50"),"C $10"),"D $5"),"E $1"),"F $.25"),"G")</f>
        <v>F $.25</v>
      </c>
    </row>
    <row r="4935" spans="2:22" x14ac:dyDescent="0.25">
      <c r="B4935" t="s">
        <v>377</v>
      </c>
      <c r="C4935">
        <v>2018</v>
      </c>
      <c r="D4935" t="s">
        <v>1775</v>
      </c>
      <c r="J4935" t="s">
        <v>14</v>
      </c>
      <c r="K4935">
        <v>70</v>
      </c>
      <c r="L4935" t="s">
        <v>1209</v>
      </c>
      <c r="M4935" t="s">
        <v>1210</v>
      </c>
      <c r="N4935" t="s">
        <v>381</v>
      </c>
      <c r="O4935" t="s">
        <v>2409</v>
      </c>
      <c r="P4935">
        <f>$S$1-1993</f>
        <v>27</v>
      </c>
      <c r="Q4935">
        <v>1</v>
      </c>
      <c r="R4935" s="4">
        <v>1</v>
      </c>
      <c r="S4935" s="9" t="str">
        <f t="shared" si="457"/>
        <v>Hoskins, Rhys</v>
      </c>
      <c r="T4935" s="9" t="str">
        <f t="shared" si="460"/>
        <v>Topps Chrome     RC</v>
      </c>
      <c r="U4935" s="9" t="str">
        <f>IFERROR(VLOOKUP(S4935,'Lookup '!B:D,3,FALSE)," ")</f>
        <v/>
      </c>
      <c r="V4935" s="9" t="str">
        <f t="shared" ref="V4935" si="473">IF(R4935&gt;0.249,IF(R4935&gt;0.99,IF(R4935&gt;4.99,IF(R4935&gt;9.99,IF(R4935&gt;49.99,IF(R4935&gt;99.99,"A $100","B $50"),"C $10"),"D $5"),"E $1"),"F $.25"),"G")</f>
        <v>E $1</v>
      </c>
    </row>
    <row r="4936" spans="2:22" x14ac:dyDescent="0.25">
      <c r="B4936" t="s">
        <v>3816</v>
      </c>
      <c r="C4936">
        <v>2018</v>
      </c>
      <c r="D4936" t="s">
        <v>1775</v>
      </c>
      <c r="J4936" t="s">
        <v>14</v>
      </c>
      <c r="K4936">
        <v>72</v>
      </c>
      <c r="L4936" t="s">
        <v>2452</v>
      </c>
      <c r="M4936" t="s">
        <v>515</v>
      </c>
      <c r="N4936" t="s">
        <v>423</v>
      </c>
      <c r="O4936" t="s">
        <v>398</v>
      </c>
      <c r="Q4936">
        <v>1</v>
      </c>
      <c r="R4936" s="4">
        <v>0.5</v>
      </c>
      <c r="S4936" s="9" t="str">
        <f t="shared" si="457"/>
        <v>Albies, Ozzie</v>
      </c>
      <c r="T4936" s="9" t="str">
        <f t="shared" si="460"/>
        <v>Topps Chrome     RC</v>
      </c>
      <c r="U4936" s="9" t="str">
        <f>IFERROR(VLOOKUP(S4936,'Lookup '!B:D,3,FALSE)," ")</f>
        <v xml:space="preserve"> </v>
      </c>
      <c r="V4936" s="9" t="str">
        <f t="shared" ref="V4936" si="474">IF(R4936&gt;0.249,IF(R4936&gt;0.99,IF(R4936&gt;4.99,IF(R4936&gt;9.99,IF(R4936&gt;49.99,IF(R4936&gt;99.99,"A $100","B $50"),"C $10"),"D $5"),"E $1"),"F $.25"),"G")</f>
        <v>F $.25</v>
      </c>
    </row>
    <row r="4937" spans="2:22" x14ac:dyDescent="0.25">
      <c r="B4937" t="s">
        <v>3816</v>
      </c>
      <c r="C4937">
        <v>2018</v>
      </c>
      <c r="D4937" t="s">
        <v>1775</v>
      </c>
      <c r="J4937" t="s">
        <v>14</v>
      </c>
      <c r="K4937">
        <v>77</v>
      </c>
      <c r="L4937" t="s">
        <v>2990</v>
      </c>
      <c r="M4937" t="s">
        <v>513</v>
      </c>
      <c r="N4937" t="s">
        <v>417</v>
      </c>
      <c r="O4937" t="s">
        <v>382</v>
      </c>
      <c r="Q4937">
        <v>1</v>
      </c>
      <c r="R4937" s="4"/>
      <c r="S4937" s="9" t="str">
        <f t="shared" si="457"/>
        <v>Bridwell, Parker</v>
      </c>
      <c r="T4937" s="9" t="str">
        <f t="shared" si="460"/>
        <v>Topps Chrome     RC</v>
      </c>
      <c r="U4937" s="9" t="str">
        <f>IFERROR(VLOOKUP(S4937,'Lookup '!B:D,3,FALSE)," ")</f>
        <v xml:space="preserve"> </v>
      </c>
      <c r="V4937" s="9" t="str">
        <f t="shared" ref="V4937" si="475">IF(R4937&gt;0.249,IF(R4937&gt;0.99,IF(R4937&gt;4.99,IF(R4937&gt;9.99,IF(R4937&gt;49.99,IF(R4937&gt;99.99,"A $100","B $50"),"C $10"),"D $5"),"E $1"),"F $.25"),"G")</f>
        <v>G</v>
      </c>
    </row>
    <row r="4938" spans="2:22" x14ac:dyDescent="0.25">
      <c r="B4938" t="s">
        <v>3816</v>
      </c>
      <c r="C4938">
        <v>2018</v>
      </c>
      <c r="D4938" t="s">
        <v>1775</v>
      </c>
      <c r="J4938" t="s">
        <v>14</v>
      </c>
      <c r="K4938">
        <v>84</v>
      </c>
      <c r="L4938" t="s">
        <v>1255</v>
      </c>
      <c r="M4938" t="s">
        <v>357</v>
      </c>
      <c r="N4938" t="s">
        <v>554</v>
      </c>
      <c r="O4938" t="s">
        <v>388</v>
      </c>
      <c r="Q4938">
        <v>1</v>
      </c>
      <c r="R4938" s="4"/>
      <c r="S4938" s="9" t="str">
        <f t="shared" si="457"/>
        <v>Allen, Greg</v>
      </c>
      <c r="T4938" s="9" t="str">
        <f t="shared" si="460"/>
        <v>Topps Chrome     RC</v>
      </c>
      <c r="U4938" s="9" t="str">
        <f>IFERROR(VLOOKUP(S4938,'Lookup '!B:D,3,FALSE)," ")</f>
        <v xml:space="preserve"> </v>
      </c>
      <c r="V4938" s="9" t="str">
        <f t="shared" ref="V4938" si="476">IF(R4938&gt;0.249,IF(R4938&gt;0.99,IF(R4938&gt;4.99,IF(R4938&gt;9.99,IF(R4938&gt;49.99,IF(R4938&gt;99.99,"A $100","B $50"),"C $10"),"D $5"),"E $1"),"F $.25"),"G")</f>
        <v>G</v>
      </c>
    </row>
    <row r="4939" spans="2:22" x14ac:dyDescent="0.25">
      <c r="B4939" t="s">
        <v>3816</v>
      </c>
      <c r="C4939">
        <v>2018</v>
      </c>
      <c r="D4939" t="s">
        <v>1775</v>
      </c>
      <c r="J4939" t="s">
        <v>14</v>
      </c>
      <c r="K4939">
        <v>87</v>
      </c>
      <c r="L4939" t="s">
        <v>2986</v>
      </c>
      <c r="M4939" t="s">
        <v>1340</v>
      </c>
      <c r="N4939" t="s">
        <v>451</v>
      </c>
      <c r="O4939" t="s">
        <v>388</v>
      </c>
      <c r="Q4939">
        <v>1</v>
      </c>
      <c r="R4939" s="4"/>
      <c r="S4939" s="9" t="str">
        <f t="shared" si="457"/>
        <v>Hays, Austin</v>
      </c>
      <c r="T4939" s="9" t="str">
        <f t="shared" si="460"/>
        <v>Topps Chrome     RC</v>
      </c>
      <c r="U4939" s="9" t="str">
        <f>IFERROR(VLOOKUP(S4939,'Lookup '!B:D,3,FALSE)," ")</f>
        <v xml:space="preserve"> </v>
      </c>
      <c r="V4939" s="9" t="str">
        <f t="shared" si="458"/>
        <v>G</v>
      </c>
    </row>
    <row r="4940" spans="2:22" x14ac:dyDescent="0.25">
      <c r="B4940" t="s">
        <v>3816</v>
      </c>
      <c r="C4940">
        <v>2018</v>
      </c>
      <c r="D4940" t="s">
        <v>1775</v>
      </c>
      <c r="F4940" t="s">
        <v>780</v>
      </c>
      <c r="J4940" t="s">
        <v>14</v>
      </c>
      <c r="K4940">
        <v>90</v>
      </c>
      <c r="L4940" t="s">
        <v>2996</v>
      </c>
      <c r="M4940" t="s">
        <v>2997</v>
      </c>
      <c r="N4940" t="s">
        <v>465</v>
      </c>
      <c r="O4940" t="s">
        <v>388</v>
      </c>
      <c r="Q4940">
        <v>1</v>
      </c>
      <c r="R4940" s="4"/>
      <c r="S4940" s="9" t="str">
        <f t="shared" si="457"/>
        <v>Delmonico, Nicky</v>
      </c>
      <c r="T4940" s="9" t="str">
        <f t="shared" si="460"/>
        <v>Topps Chrome  Refractor   RC</v>
      </c>
      <c r="U4940" s="9" t="str">
        <f>IFERROR(VLOOKUP(S4940,'Lookup '!B:D,3,FALSE)," ")</f>
        <v xml:space="preserve"> </v>
      </c>
      <c r="V4940" s="9" t="str">
        <f t="shared" ref="V4940" si="477">IF(R4940&gt;0.249,IF(R4940&gt;0.99,IF(R4940&gt;4.99,IF(R4940&gt;9.99,IF(R4940&gt;49.99,IF(R4940&gt;99.99,"A $100","B $50"),"C $10"),"D $5"),"E $1"),"F $.25"),"G")</f>
        <v>G</v>
      </c>
    </row>
    <row r="4941" spans="2:22" x14ac:dyDescent="0.25">
      <c r="B4941" t="s">
        <v>3816</v>
      </c>
      <c r="C4941">
        <v>2018</v>
      </c>
      <c r="D4941" t="s">
        <v>1775</v>
      </c>
      <c r="J4941" t="s">
        <v>14</v>
      </c>
      <c r="K4941">
        <v>92</v>
      </c>
      <c r="L4941" t="s">
        <v>1293</v>
      </c>
      <c r="M4941" t="s">
        <v>1149</v>
      </c>
      <c r="N4941" t="s">
        <v>554</v>
      </c>
      <c r="O4941" t="s">
        <v>28</v>
      </c>
      <c r="Q4941">
        <v>1</v>
      </c>
      <c r="R4941" s="4"/>
      <c r="S4941" s="9" t="str">
        <f t="shared" si="457"/>
        <v>Mejia, Francisco</v>
      </c>
      <c r="T4941" s="9" t="str">
        <f t="shared" si="460"/>
        <v>Topps Chrome     RC</v>
      </c>
      <c r="U4941" s="9" t="str">
        <f>IFERROR(VLOOKUP(S4941,'Lookup '!B:D,3,FALSE)," ")</f>
        <v xml:space="preserve"> </v>
      </c>
      <c r="V4941" s="9" t="str">
        <f t="shared" ref="V4941" si="478">IF(R4941&gt;0.249,IF(R4941&gt;0.99,IF(R4941&gt;4.99,IF(R4941&gt;9.99,IF(R4941&gt;49.99,IF(R4941&gt;99.99,"A $100","B $50"),"C $10"),"D $5"),"E $1"),"F $.25"),"G")</f>
        <v>G</v>
      </c>
    </row>
    <row r="4942" spans="2:22" x14ac:dyDescent="0.25">
      <c r="B4942" t="s">
        <v>3816</v>
      </c>
      <c r="C4942">
        <v>2018</v>
      </c>
      <c r="D4942" t="s">
        <v>1775</v>
      </c>
      <c r="F4942" t="s">
        <v>3814</v>
      </c>
      <c r="K4942">
        <v>94</v>
      </c>
      <c r="L4942" t="s">
        <v>1103</v>
      </c>
      <c r="M4942" t="s">
        <v>527</v>
      </c>
      <c r="N4942" t="s">
        <v>451</v>
      </c>
      <c r="O4942" t="s">
        <v>440</v>
      </c>
      <c r="Q4942">
        <v>1</v>
      </c>
      <c r="R4942" s="4">
        <v>0.5</v>
      </c>
      <c r="S4942" s="9" t="str">
        <f t="shared" si="457"/>
        <v>Machado, Manny</v>
      </c>
      <c r="T4942" s="9" t="str">
        <f t="shared" si="460"/>
        <v xml:space="preserve">Topps Chrome  Sepia Refractor   </v>
      </c>
      <c r="U4942" s="9">
        <f>IFERROR(VLOOKUP(S4942,'Lookup '!B:D,3,FALSE)," ")</f>
        <v>0</v>
      </c>
      <c r="V4942" s="9" t="str">
        <f t="shared" ref="V4942" si="479">IF(R4942&gt;0.249,IF(R4942&gt;0.99,IF(R4942&gt;4.99,IF(R4942&gt;9.99,IF(R4942&gt;49.99,IF(R4942&gt;99.99,"A $100","B $50"),"C $10"),"D $5"),"E $1"),"F $.25"),"G")</f>
        <v>F $.25</v>
      </c>
    </row>
    <row r="4943" spans="2:22" x14ac:dyDescent="0.25">
      <c r="B4943" t="s">
        <v>377</v>
      </c>
      <c r="C4943">
        <v>2018</v>
      </c>
      <c r="D4943" t="s">
        <v>1775</v>
      </c>
      <c r="F4943" t="s">
        <v>557</v>
      </c>
      <c r="G4943" s="1" t="s">
        <v>2368</v>
      </c>
      <c r="K4943">
        <v>100</v>
      </c>
      <c r="L4943" t="s">
        <v>1117</v>
      </c>
      <c r="M4943" t="s">
        <v>370</v>
      </c>
      <c r="N4943" t="s">
        <v>417</v>
      </c>
      <c r="O4943" t="s">
        <v>388</v>
      </c>
      <c r="Q4943">
        <v>1</v>
      </c>
      <c r="R4943" s="4">
        <v>5</v>
      </c>
      <c r="S4943" s="9" t="str">
        <f t="shared" si="457"/>
        <v>Trout, Mike</v>
      </c>
      <c r="T4943" s="9" t="str">
        <f t="shared" si="460"/>
        <v xml:space="preserve">Topps Chrome  Blue /150  </v>
      </c>
      <c r="U4943" s="9" t="str">
        <f>IFERROR(VLOOKUP(S4943,'Lookup '!B:D,3,FALSE)," ")</f>
        <v/>
      </c>
      <c r="V4943" s="9" t="str">
        <f t="shared" ref="V4943" si="480">IF(R4943&gt;0.249,IF(R4943&gt;0.99,IF(R4943&gt;4.99,IF(R4943&gt;9.99,IF(R4943&gt;49.99,IF(R4943&gt;99.99,"A $100","B $50"),"C $10"),"D $5"),"E $1"),"F $.25"),"G")</f>
        <v>D $5</v>
      </c>
    </row>
    <row r="4944" spans="2:22" x14ac:dyDescent="0.25">
      <c r="B4944" t="s">
        <v>3816</v>
      </c>
      <c r="C4944">
        <v>2018</v>
      </c>
      <c r="D4944" t="s">
        <v>1775</v>
      </c>
      <c r="J4944" t="s">
        <v>14</v>
      </c>
      <c r="K4944">
        <v>101</v>
      </c>
      <c r="L4944" t="s">
        <v>2980</v>
      </c>
      <c r="M4944" t="s">
        <v>2981</v>
      </c>
      <c r="N4944" t="s">
        <v>509</v>
      </c>
      <c r="O4944" t="s">
        <v>382</v>
      </c>
      <c r="Q4944">
        <v>1</v>
      </c>
      <c r="R4944" s="4"/>
      <c r="S4944" s="9" t="str">
        <f t="shared" si="457"/>
        <v>Tseng, Jen-Ho</v>
      </c>
      <c r="T4944" s="9" t="str">
        <f t="shared" si="460"/>
        <v>Topps Chrome     RC</v>
      </c>
      <c r="U4944" s="9" t="str">
        <f>IFERROR(VLOOKUP(S4944,'Lookup '!B:D,3,FALSE)," ")</f>
        <v xml:space="preserve"> </v>
      </c>
      <c r="V4944" s="9" t="str">
        <f t="shared" ref="V4944" si="481">IF(R4944&gt;0.249,IF(R4944&gt;0.99,IF(R4944&gt;4.99,IF(R4944&gt;9.99,IF(R4944&gt;49.99,IF(R4944&gt;99.99,"A $100","B $50"),"C $10"),"D $5"),"E $1"),"F $.25"),"G")</f>
        <v>G</v>
      </c>
    </row>
    <row r="4945" spans="2:22" x14ac:dyDescent="0.25">
      <c r="B4945" t="s">
        <v>3816</v>
      </c>
      <c r="C4945">
        <v>2018</v>
      </c>
      <c r="D4945" t="s">
        <v>1775</v>
      </c>
      <c r="F4945" t="s">
        <v>1777</v>
      </c>
      <c r="J4945" t="s">
        <v>14</v>
      </c>
      <c r="K4945">
        <v>113</v>
      </c>
      <c r="L4945" t="s">
        <v>1397</v>
      </c>
      <c r="M4945" t="s">
        <v>414</v>
      </c>
      <c r="N4945" t="s">
        <v>549</v>
      </c>
      <c r="O4945" t="s">
        <v>388</v>
      </c>
      <c r="Q4945">
        <v>1</v>
      </c>
      <c r="R4945" s="4"/>
      <c r="S4945" s="9" t="str">
        <f t="shared" si="457"/>
        <v>Calhoun, Willie</v>
      </c>
      <c r="T4945" s="9" t="str">
        <f t="shared" si="460"/>
        <v>Topps Chrome  Pink Refractor   RC</v>
      </c>
      <c r="U4945" s="9" t="str">
        <f>IFERROR(VLOOKUP(S4945,'Lookup '!B:D,3,FALSE)," ")</f>
        <v xml:space="preserve"> </v>
      </c>
      <c r="V4945" s="9" t="str">
        <f t="shared" ref="V4945" si="482">IF(R4945&gt;0.249,IF(R4945&gt;0.99,IF(R4945&gt;4.99,IF(R4945&gt;9.99,IF(R4945&gt;49.99,IF(R4945&gt;99.99,"A $100","B $50"),"C $10"),"D $5"),"E $1"),"F $.25"),"G")</f>
        <v>G</v>
      </c>
    </row>
    <row r="4946" spans="2:22" x14ac:dyDescent="0.25">
      <c r="B4946" t="s">
        <v>3816</v>
      </c>
      <c r="C4946">
        <v>2018</v>
      </c>
      <c r="D4946" t="s">
        <v>1775</v>
      </c>
      <c r="F4946" t="s">
        <v>3814</v>
      </c>
      <c r="J4946" t="s">
        <v>14</v>
      </c>
      <c r="K4946">
        <v>120</v>
      </c>
      <c r="L4946" t="s">
        <v>2982</v>
      </c>
      <c r="M4946" t="s">
        <v>2983</v>
      </c>
      <c r="N4946" t="s">
        <v>966</v>
      </c>
      <c r="O4946" t="s">
        <v>28</v>
      </c>
      <c r="Q4946">
        <v>1</v>
      </c>
      <c r="R4946" s="4"/>
      <c r="S4946" s="9" t="str">
        <f t="shared" si="457"/>
        <v>Read, Raudy</v>
      </c>
      <c r="T4946" s="9" t="str">
        <f t="shared" si="460"/>
        <v>Topps Chrome  Sepia Refractor   RC</v>
      </c>
      <c r="U4946" s="9" t="str">
        <f>IFERROR(VLOOKUP(S4946,'Lookup '!B:D,3,FALSE)," ")</f>
        <v xml:space="preserve"> </v>
      </c>
      <c r="V4946" s="9" t="str">
        <f t="shared" ref="V4946" si="483">IF(R4946&gt;0.249,IF(R4946&gt;0.99,IF(R4946&gt;4.99,IF(R4946&gt;9.99,IF(R4946&gt;49.99,IF(R4946&gt;99.99,"A $100","B $50"),"C $10"),"D $5"),"E $1"),"F $.25"),"G")</f>
        <v>G</v>
      </c>
    </row>
    <row r="4947" spans="2:22" x14ac:dyDescent="0.25">
      <c r="B4947" t="s">
        <v>3816</v>
      </c>
      <c r="C4947">
        <v>2018</v>
      </c>
      <c r="D4947" t="s">
        <v>1775</v>
      </c>
      <c r="J4947" t="s">
        <v>14</v>
      </c>
      <c r="K4947">
        <v>122</v>
      </c>
      <c r="L4947" t="s">
        <v>3819</v>
      </c>
      <c r="M4947" t="s">
        <v>1322</v>
      </c>
      <c r="N4947" t="s">
        <v>782</v>
      </c>
      <c r="O4947" t="s">
        <v>382</v>
      </c>
      <c r="Q4947">
        <v>1</v>
      </c>
      <c r="R4947" s="4"/>
      <c r="S4947" s="9" t="str">
        <f t="shared" si="457"/>
        <v>Peters, Dillon</v>
      </c>
      <c r="T4947" s="9" t="str">
        <f t="shared" si="460"/>
        <v>Topps Chrome     RC</v>
      </c>
      <c r="U4947" s="9" t="str">
        <f>IFERROR(VLOOKUP(S4947,'Lookup '!B:D,3,FALSE)," ")</f>
        <v xml:space="preserve"> </v>
      </c>
      <c r="V4947" s="9" t="str">
        <f t="shared" ref="V4947:V4950" si="484">IF(R4947&gt;0.249,IF(R4947&gt;0.99,IF(R4947&gt;4.99,IF(R4947&gt;9.99,IF(R4947&gt;49.99,IF(R4947&gt;99.99,"A $100","B $50"),"C $10"),"D $5"),"E $1"),"F $.25"),"G")</f>
        <v>G</v>
      </c>
    </row>
    <row r="4948" spans="2:22" x14ac:dyDescent="0.25">
      <c r="B4948" t="s">
        <v>3816</v>
      </c>
      <c r="C4948">
        <v>2018</v>
      </c>
      <c r="D4948" t="s">
        <v>1775</v>
      </c>
      <c r="J4948" t="s">
        <v>14</v>
      </c>
      <c r="K4948">
        <v>125</v>
      </c>
      <c r="L4948" t="s">
        <v>1610</v>
      </c>
      <c r="M4948" t="s">
        <v>1611</v>
      </c>
      <c r="N4948" t="s">
        <v>423</v>
      </c>
      <c r="O4948" t="s">
        <v>382</v>
      </c>
      <c r="P4948">
        <f>$S$1-1996</f>
        <v>24</v>
      </c>
      <c r="Q4948">
        <v>1</v>
      </c>
      <c r="R4948" s="4"/>
      <c r="S4948" s="9" t="str">
        <f t="shared" si="457"/>
        <v>Gohara, Luiz</v>
      </c>
      <c r="T4948" s="9" t="str">
        <f t="shared" si="460"/>
        <v>Topps Chrome     RC</v>
      </c>
      <c r="U4948" s="9" t="str">
        <f>IFERROR(VLOOKUP(S4948,'Lookup '!B:D,3,FALSE)," ")</f>
        <v xml:space="preserve"> </v>
      </c>
      <c r="V4948" s="9" t="str">
        <f t="shared" si="484"/>
        <v>G</v>
      </c>
    </row>
    <row r="4949" spans="2:22" x14ac:dyDescent="0.25">
      <c r="B4949" t="s">
        <v>3816</v>
      </c>
      <c r="C4949">
        <v>2018</v>
      </c>
      <c r="D4949" t="s">
        <v>1775</v>
      </c>
      <c r="J4949" t="s">
        <v>14</v>
      </c>
      <c r="K4949">
        <v>127</v>
      </c>
      <c r="L4949" t="s">
        <v>1277</v>
      </c>
      <c r="M4949" t="s">
        <v>1002</v>
      </c>
      <c r="N4949" t="s">
        <v>395</v>
      </c>
      <c r="O4949" t="s">
        <v>382</v>
      </c>
      <c r="Q4949">
        <v>1</v>
      </c>
      <c r="R4949" s="4"/>
      <c r="S4949" s="9" t="str">
        <f t="shared" si="457"/>
        <v>Jorge, Felix</v>
      </c>
      <c r="T4949" s="9" t="str">
        <f t="shared" si="460"/>
        <v>Topps Chrome     RC</v>
      </c>
      <c r="U4949" s="9" t="str">
        <f>IFERROR(VLOOKUP(S4949,'Lookup '!B:D,3,FALSE)," ")</f>
        <v xml:space="preserve"> </v>
      </c>
      <c r="V4949" s="9" t="str">
        <f t="shared" si="484"/>
        <v>G</v>
      </c>
    </row>
    <row r="4950" spans="2:22" x14ac:dyDescent="0.25">
      <c r="B4950" t="s">
        <v>3816</v>
      </c>
      <c r="C4950">
        <v>2018</v>
      </c>
      <c r="D4950" t="s">
        <v>1775</v>
      </c>
      <c r="F4950" t="s">
        <v>1777</v>
      </c>
      <c r="J4950" t="s">
        <v>14</v>
      </c>
      <c r="K4950">
        <v>128</v>
      </c>
      <c r="L4950" t="s">
        <v>1259</v>
      </c>
      <c r="M4950" t="s">
        <v>720</v>
      </c>
      <c r="N4950" t="s">
        <v>782</v>
      </c>
      <c r="O4950" t="s">
        <v>382</v>
      </c>
      <c r="Q4950">
        <v>1</v>
      </c>
      <c r="R4950" s="4"/>
      <c r="S4950" s="9" t="str">
        <f t="shared" si="457"/>
        <v>Alcantara, Sandy</v>
      </c>
      <c r="T4950" s="9" t="str">
        <f t="shared" si="460"/>
        <v>Topps Chrome  Pink Refractor   RC</v>
      </c>
      <c r="U4950" s="9" t="str">
        <f>IFERROR(VLOOKUP(S4950,'Lookup '!B:D,3,FALSE)," ")</f>
        <v xml:space="preserve"> </v>
      </c>
      <c r="V4950" s="9" t="str">
        <f t="shared" si="484"/>
        <v>G</v>
      </c>
    </row>
    <row r="4951" spans="2:22" x14ac:dyDescent="0.25">
      <c r="B4951" t="s">
        <v>3816</v>
      </c>
      <c r="C4951">
        <v>2018</v>
      </c>
      <c r="D4951" t="s">
        <v>1775</v>
      </c>
      <c r="F4951" t="s">
        <v>3815</v>
      </c>
      <c r="J4951" t="s">
        <v>14</v>
      </c>
      <c r="K4951">
        <v>148</v>
      </c>
      <c r="L4951" t="s">
        <v>1260</v>
      </c>
      <c r="M4951" t="s">
        <v>2078</v>
      </c>
      <c r="N4951" t="s">
        <v>425</v>
      </c>
      <c r="O4951" t="s">
        <v>388</v>
      </c>
      <c r="Q4951">
        <v>1</v>
      </c>
      <c r="R4951" s="4">
        <v>0.25</v>
      </c>
      <c r="S4951" s="9" t="str">
        <f t="shared" si="457"/>
        <v>Frazier, Clint</v>
      </c>
      <c r="T4951" s="9" t="str">
        <f t="shared" si="460"/>
        <v>Topps Chrome  Prism   RC</v>
      </c>
      <c r="U4951" s="9" t="str">
        <f>IFERROR(VLOOKUP(S4951,'Lookup '!B:D,3,FALSE)," ")</f>
        <v/>
      </c>
      <c r="V4951" s="9" t="str">
        <f t="shared" ref="V4951:V4952" si="485">IF(R4951&gt;0.249,IF(R4951&gt;0.99,IF(R4951&gt;4.99,IF(R4951&gt;9.99,IF(R4951&gt;49.99,IF(R4951&gt;99.99,"A $100","B $50"),"C $10"),"D $5"),"E $1"),"F $.25"),"G")</f>
        <v>F $.25</v>
      </c>
    </row>
    <row r="4952" spans="2:22" x14ac:dyDescent="0.25">
      <c r="B4952" t="s">
        <v>3816</v>
      </c>
      <c r="C4952">
        <v>2018</v>
      </c>
      <c r="D4952" t="s">
        <v>1775</v>
      </c>
      <c r="F4952" t="s">
        <v>1777</v>
      </c>
      <c r="J4952" t="s">
        <v>14</v>
      </c>
      <c r="K4952">
        <v>148</v>
      </c>
      <c r="L4952" t="s">
        <v>1260</v>
      </c>
      <c r="M4952" t="s">
        <v>2078</v>
      </c>
      <c r="N4952" t="s">
        <v>425</v>
      </c>
      <c r="O4952" t="s">
        <v>388</v>
      </c>
      <c r="Q4952">
        <v>1</v>
      </c>
      <c r="R4952" s="4">
        <v>0.25</v>
      </c>
      <c r="S4952" s="9" t="str">
        <f t="shared" si="457"/>
        <v>Frazier, Clint</v>
      </c>
      <c r="T4952" s="9" t="str">
        <f t="shared" si="460"/>
        <v>Topps Chrome  Pink Refractor   RC</v>
      </c>
      <c r="U4952" s="9" t="str">
        <f>IFERROR(VLOOKUP(S4952,'Lookup '!B:D,3,FALSE)," ")</f>
        <v/>
      </c>
      <c r="V4952" s="9" t="str">
        <f t="shared" si="485"/>
        <v>F $.25</v>
      </c>
    </row>
    <row r="4953" spans="2:22" x14ac:dyDescent="0.25">
      <c r="B4953" t="s">
        <v>3816</v>
      </c>
      <c r="C4953">
        <v>2018</v>
      </c>
      <c r="D4953" t="s">
        <v>1775</v>
      </c>
      <c r="F4953" t="s">
        <v>3815</v>
      </c>
      <c r="K4953">
        <v>151</v>
      </c>
      <c r="L4953" t="s">
        <v>1576</v>
      </c>
      <c r="M4953" t="s">
        <v>989</v>
      </c>
      <c r="N4953" t="s">
        <v>402</v>
      </c>
      <c r="O4953" t="s">
        <v>388</v>
      </c>
      <c r="Q4953">
        <v>1</v>
      </c>
      <c r="R4953" s="4">
        <v>0.25</v>
      </c>
      <c r="S4953" s="9" t="str">
        <f t="shared" si="457"/>
        <v>Benintendi, Andrew</v>
      </c>
      <c r="T4953" s="9" t="str">
        <f t="shared" si="460"/>
        <v xml:space="preserve">Topps Chrome  Prism   </v>
      </c>
      <c r="U4953" s="9">
        <f>IFERROR(VLOOKUP(S4953,'Lookup '!B:D,3,FALSE)," ")</f>
        <v>0</v>
      </c>
      <c r="V4953" s="9" t="str">
        <f t="shared" si="458"/>
        <v>F $.25</v>
      </c>
    </row>
    <row r="4954" spans="2:22" x14ac:dyDescent="0.25">
      <c r="B4954" t="s">
        <v>3816</v>
      </c>
      <c r="C4954">
        <v>2018</v>
      </c>
      <c r="D4954" t="s">
        <v>1775</v>
      </c>
      <c r="J4954" t="s">
        <v>14</v>
      </c>
      <c r="K4954">
        <v>152</v>
      </c>
      <c r="L4954" t="s">
        <v>2994</v>
      </c>
      <c r="M4954" t="s">
        <v>704</v>
      </c>
      <c r="N4954" t="s">
        <v>430</v>
      </c>
      <c r="O4954" t="s">
        <v>28</v>
      </c>
      <c r="Q4954">
        <v>1</v>
      </c>
      <c r="R4954" s="4"/>
      <c r="S4954" s="9" t="str">
        <f t="shared" si="457"/>
        <v>Nido, Thomas</v>
      </c>
      <c r="T4954" s="9" t="str">
        <f t="shared" si="460"/>
        <v>Topps Chrome     RC</v>
      </c>
      <c r="U4954" s="9" t="str">
        <f>IFERROR(VLOOKUP(S4954,'Lookup '!B:D,3,FALSE)," ")</f>
        <v xml:space="preserve"> </v>
      </c>
      <c r="V4954" s="9" t="str">
        <f t="shared" si="458"/>
        <v>G</v>
      </c>
    </row>
    <row r="4955" spans="2:22" x14ac:dyDescent="0.25">
      <c r="B4955" t="s">
        <v>3816</v>
      </c>
      <c r="C4955">
        <v>2018</v>
      </c>
      <c r="D4955" t="s">
        <v>1775</v>
      </c>
      <c r="F4955" t="s">
        <v>3815</v>
      </c>
      <c r="J4955" t="s">
        <v>14</v>
      </c>
      <c r="K4955">
        <v>152</v>
      </c>
      <c r="L4955" t="s">
        <v>2994</v>
      </c>
      <c r="M4955" t="s">
        <v>704</v>
      </c>
      <c r="N4955" t="s">
        <v>430</v>
      </c>
      <c r="O4955" t="s">
        <v>28</v>
      </c>
      <c r="Q4955">
        <v>1</v>
      </c>
      <c r="R4955" s="4"/>
      <c r="S4955" s="9" t="str">
        <f t="shared" si="457"/>
        <v>Nido, Thomas</v>
      </c>
      <c r="T4955" s="9" t="str">
        <f t="shared" si="460"/>
        <v>Topps Chrome  Prism   RC</v>
      </c>
      <c r="U4955" s="9" t="str">
        <f>IFERROR(VLOOKUP(S4955,'Lookup '!B:D,3,FALSE)," ")</f>
        <v xml:space="preserve"> </v>
      </c>
      <c r="V4955" s="9" t="str">
        <f t="shared" ref="V4955:V4957" si="486">IF(R4955&gt;0.249,IF(R4955&gt;0.99,IF(R4955&gt;4.99,IF(R4955&gt;9.99,IF(R4955&gt;49.99,IF(R4955&gt;99.99,"A $100","B $50"),"C $10"),"D $5"),"E $1"),"F $.25"),"G")</f>
        <v>G</v>
      </c>
    </row>
    <row r="4956" spans="2:22" x14ac:dyDescent="0.25">
      <c r="B4956" t="s">
        <v>3816</v>
      </c>
      <c r="C4956">
        <v>2018</v>
      </c>
      <c r="D4956" t="s">
        <v>1775</v>
      </c>
      <c r="F4956" t="s">
        <v>3815</v>
      </c>
      <c r="J4956" t="s">
        <v>14</v>
      </c>
      <c r="K4956">
        <v>157</v>
      </c>
      <c r="L4956" t="s">
        <v>1343</v>
      </c>
      <c r="M4956" t="s">
        <v>951</v>
      </c>
      <c r="N4956" t="s">
        <v>443</v>
      </c>
      <c r="O4956" t="s">
        <v>388</v>
      </c>
      <c r="Q4956">
        <v>1</v>
      </c>
      <c r="R4956" s="4"/>
      <c r="S4956" s="9" t="str">
        <f t="shared" ref="S4956:S4996" si="487">L4956&amp;", "&amp;M4956</f>
        <v>Fowler, Dustin</v>
      </c>
      <c r="T4956" s="9" t="str">
        <f t="shared" si="460"/>
        <v>Topps Chrome  Prism   RC</v>
      </c>
      <c r="U4956" s="9" t="str">
        <f>IFERROR(VLOOKUP(S4956,'Lookup '!B:D,3,FALSE)," ")</f>
        <v xml:space="preserve"> </v>
      </c>
      <c r="V4956" s="9" t="str">
        <f t="shared" si="486"/>
        <v>G</v>
      </c>
    </row>
    <row r="4957" spans="2:22" x14ac:dyDescent="0.25">
      <c r="B4957" t="s">
        <v>3816</v>
      </c>
      <c r="C4957">
        <v>2018</v>
      </c>
      <c r="D4957" t="s">
        <v>1775</v>
      </c>
      <c r="J4957" t="s">
        <v>14</v>
      </c>
      <c r="K4957">
        <v>158</v>
      </c>
      <c r="L4957" t="s">
        <v>3302</v>
      </c>
      <c r="M4957" t="s">
        <v>363</v>
      </c>
      <c r="N4957" t="s">
        <v>443</v>
      </c>
      <c r="O4957" t="s">
        <v>382</v>
      </c>
      <c r="Q4957">
        <v>1</v>
      </c>
      <c r="R4957" s="4"/>
      <c r="S4957" s="9" t="str">
        <f t="shared" si="487"/>
        <v>Blackburn, Paul</v>
      </c>
      <c r="T4957" s="9" t="str">
        <f t="shared" si="460"/>
        <v>Topps Chrome     RC</v>
      </c>
      <c r="U4957" s="9" t="str">
        <f>IFERROR(VLOOKUP(S4957,'Lookup '!B:D,3,FALSE)," ")</f>
        <v xml:space="preserve"> </v>
      </c>
      <c r="V4957" s="9" t="str">
        <f t="shared" si="486"/>
        <v>G</v>
      </c>
    </row>
    <row r="4958" spans="2:22" x14ac:dyDescent="0.25">
      <c r="B4958" t="s">
        <v>3816</v>
      </c>
      <c r="C4958">
        <v>2018</v>
      </c>
      <c r="D4958" t="s">
        <v>1775</v>
      </c>
      <c r="J4958" t="s">
        <v>14</v>
      </c>
      <c r="K4958">
        <v>164</v>
      </c>
      <c r="L4958" t="s">
        <v>3688</v>
      </c>
      <c r="M4958" t="s">
        <v>960</v>
      </c>
      <c r="N4958" t="s">
        <v>417</v>
      </c>
      <c r="O4958" t="s">
        <v>382</v>
      </c>
      <c r="Q4958">
        <v>1</v>
      </c>
      <c r="R4958" s="4"/>
      <c r="S4958" s="9" t="str">
        <f t="shared" si="487"/>
        <v>Scribner, Troy</v>
      </c>
      <c r="T4958" s="9" t="str">
        <f t="shared" ref="T4958:T4998" si="488">CONCATENATE(D4958&amp;" "&amp;E4958&amp;" "&amp;F4958&amp;" "&amp;G4958&amp;" "&amp;H4958&amp;" "&amp;I4958&amp;J4958)</f>
        <v>Topps Chrome     RC</v>
      </c>
      <c r="U4958" s="9" t="str">
        <f>IFERROR(VLOOKUP(S4958,'Lookup '!B:D,3,FALSE)," ")</f>
        <v xml:space="preserve"> </v>
      </c>
      <c r="V4958" s="9" t="str">
        <f t="shared" ref="V4958:V4961" si="489">IF(R4958&gt;0.249,IF(R4958&gt;0.99,IF(R4958&gt;4.99,IF(R4958&gt;9.99,IF(R4958&gt;49.99,IF(R4958&gt;99.99,"A $100","B $50"),"C $10"),"D $5"),"E $1"),"F $.25"),"G")</f>
        <v>G</v>
      </c>
    </row>
    <row r="4959" spans="2:22" x14ac:dyDescent="0.25">
      <c r="B4959" t="s">
        <v>3816</v>
      </c>
      <c r="C4959">
        <v>2018</v>
      </c>
      <c r="D4959" t="s">
        <v>1775</v>
      </c>
      <c r="J4959" t="s">
        <v>14</v>
      </c>
      <c r="K4959">
        <v>167</v>
      </c>
      <c r="L4959" t="s">
        <v>2991</v>
      </c>
      <c r="M4959" t="s">
        <v>801</v>
      </c>
      <c r="N4959" t="s">
        <v>394</v>
      </c>
      <c r="O4959" t="s">
        <v>388</v>
      </c>
      <c r="Q4959">
        <v>1</v>
      </c>
      <c r="R4959" s="4"/>
      <c r="S4959" s="9" t="str">
        <f t="shared" si="487"/>
        <v>Verdugo, Alex</v>
      </c>
      <c r="T4959" s="9" t="str">
        <f t="shared" si="488"/>
        <v>Topps Chrome     RC</v>
      </c>
      <c r="U4959" s="9" t="str">
        <f>IFERROR(VLOOKUP(S4959,'Lookup '!B:D,3,FALSE)," ")</f>
        <v/>
      </c>
      <c r="V4959" s="9" t="str">
        <f t="shared" si="489"/>
        <v>G</v>
      </c>
    </row>
    <row r="4960" spans="2:22" x14ac:dyDescent="0.25">
      <c r="B4960" t="s">
        <v>3816</v>
      </c>
      <c r="C4960">
        <v>2018</v>
      </c>
      <c r="D4960" t="s">
        <v>1775</v>
      </c>
      <c r="F4960" t="s">
        <v>780</v>
      </c>
      <c r="J4960" t="s">
        <v>14</v>
      </c>
      <c r="K4960">
        <v>167</v>
      </c>
      <c r="L4960" t="s">
        <v>2991</v>
      </c>
      <c r="M4960" t="s">
        <v>801</v>
      </c>
      <c r="N4960" t="s">
        <v>394</v>
      </c>
      <c r="O4960" t="s">
        <v>388</v>
      </c>
      <c r="Q4960">
        <v>1</v>
      </c>
      <c r="R4960" s="4"/>
      <c r="S4960" s="9" t="str">
        <f t="shared" si="487"/>
        <v>Verdugo, Alex</v>
      </c>
      <c r="T4960" s="9" t="str">
        <f t="shared" si="488"/>
        <v>Topps Chrome  Refractor   RC</v>
      </c>
      <c r="U4960" s="9" t="str">
        <f>IFERROR(VLOOKUP(S4960,'Lookup '!B:D,3,FALSE)," ")</f>
        <v/>
      </c>
      <c r="V4960" s="9" t="str">
        <f t="shared" si="489"/>
        <v>G</v>
      </c>
    </row>
    <row r="4961" spans="2:22" x14ac:dyDescent="0.25">
      <c r="B4961" t="s">
        <v>3816</v>
      </c>
      <c r="C4961">
        <v>2018</v>
      </c>
      <c r="D4961" t="s">
        <v>1775</v>
      </c>
      <c r="F4961" t="s">
        <v>3814</v>
      </c>
      <c r="J4961" t="s">
        <v>14</v>
      </c>
      <c r="K4961">
        <v>167</v>
      </c>
      <c r="L4961" t="s">
        <v>2991</v>
      </c>
      <c r="M4961" t="s">
        <v>801</v>
      </c>
      <c r="N4961" t="s">
        <v>394</v>
      </c>
      <c r="O4961" t="s">
        <v>388</v>
      </c>
      <c r="Q4961">
        <v>1</v>
      </c>
      <c r="R4961" s="4"/>
      <c r="S4961" s="9" t="str">
        <f t="shared" si="487"/>
        <v>Verdugo, Alex</v>
      </c>
      <c r="T4961" s="9" t="str">
        <f t="shared" si="488"/>
        <v>Topps Chrome  Sepia Refractor   RC</v>
      </c>
      <c r="U4961" s="9" t="str">
        <f>IFERROR(VLOOKUP(S4961,'Lookup '!B:D,3,FALSE)," ")</f>
        <v/>
      </c>
      <c r="V4961" s="9" t="str">
        <f t="shared" si="489"/>
        <v>G</v>
      </c>
    </row>
    <row r="4962" spans="2:22" x14ac:dyDescent="0.25">
      <c r="B4962" t="s">
        <v>3816</v>
      </c>
      <c r="C4962">
        <v>2018</v>
      </c>
      <c r="D4962" t="s">
        <v>1775</v>
      </c>
      <c r="F4962" t="s">
        <v>1777</v>
      </c>
      <c r="J4962" t="s">
        <v>14</v>
      </c>
      <c r="K4962">
        <v>177</v>
      </c>
      <c r="L4962" t="s">
        <v>991</v>
      </c>
      <c r="M4962" t="s">
        <v>1287</v>
      </c>
      <c r="N4962" t="s">
        <v>532</v>
      </c>
      <c r="O4962" t="s">
        <v>440</v>
      </c>
      <c r="Q4962">
        <v>1</v>
      </c>
      <c r="R4962" s="4"/>
      <c r="S4962" s="9" t="str">
        <f t="shared" si="487"/>
        <v>Davis, JD</v>
      </c>
      <c r="T4962" s="9" t="str">
        <f t="shared" si="488"/>
        <v>Topps Chrome  Pink Refractor   RC</v>
      </c>
      <c r="U4962" s="9" t="str">
        <f>IFERROR(VLOOKUP(S4962,'Lookup '!B:D,3,FALSE)," ")</f>
        <v xml:space="preserve"> </v>
      </c>
      <c r="V4962" s="9" t="str">
        <f t="shared" ref="V4962" si="490">IF(R4962&gt;0.249,IF(R4962&gt;0.99,IF(R4962&gt;4.99,IF(R4962&gt;9.99,IF(R4962&gt;49.99,IF(R4962&gt;99.99,"A $100","B $50"),"C $10"),"D $5"),"E $1"),"F $.25"),"G")</f>
        <v>G</v>
      </c>
    </row>
    <row r="4963" spans="2:22" x14ac:dyDescent="0.25">
      <c r="B4963" t="s">
        <v>3816</v>
      </c>
      <c r="C4963">
        <v>2018</v>
      </c>
      <c r="D4963" t="s">
        <v>1775</v>
      </c>
      <c r="F4963" t="s">
        <v>3815</v>
      </c>
      <c r="J4963" t="s">
        <v>14</v>
      </c>
      <c r="K4963">
        <v>179</v>
      </c>
      <c r="L4963" t="s">
        <v>3257</v>
      </c>
      <c r="M4963" t="s">
        <v>1035</v>
      </c>
      <c r="N4963" t="s">
        <v>456</v>
      </c>
      <c r="O4963" t="s">
        <v>382</v>
      </c>
      <c r="Q4963">
        <v>1</v>
      </c>
      <c r="R4963" s="4"/>
      <c r="S4963" s="9" t="str">
        <f t="shared" si="487"/>
        <v>Woodruff, Brandon</v>
      </c>
      <c r="T4963" s="9" t="str">
        <f t="shared" si="488"/>
        <v>Topps Chrome  Prism   RC</v>
      </c>
      <c r="U4963" s="9" t="str">
        <f>IFERROR(VLOOKUP(S4963,'Lookup '!B:D,3,FALSE)," ")</f>
        <v xml:space="preserve"> </v>
      </c>
      <c r="V4963" s="9" t="str">
        <f t="shared" ref="V4963" si="491">IF(R4963&gt;0.249,IF(R4963&gt;0.99,IF(R4963&gt;4.99,IF(R4963&gt;9.99,IF(R4963&gt;49.99,IF(R4963&gt;99.99,"A $100","B $50"),"C $10"),"D $5"),"E $1"),"F $.25"),"G")</f>
        <v>G</v>
      </c>
    </row>
    <row r="4964" spans="2:22" x14ac:dyDescent="0.25">
      <c r="B4964" t="s">
        <v>3816</v>
      </c>
      <c r="C4964">
        <v>2018</v>
      </c>
      <c r="D4964" t="s">
        <v>1775</v>
      </c>
      <c r="K4964">
        <v>180</v>
      </c>
      <c r="L4964" t="s">
        <v>3740</v>
      </c>
      <c r="M4964" t="s">
        <v>1084</v>
      </c>
      <c r="N4964" t="s">
        <v>423</v>
      </c>
      <c r="O4964" t="s">
        <v>382</v>
      </c>
      <c r="Q4964">
        <v>1</v>
      </c>
      <c r="R4964" s="4"/>
      <c r="S4964" s="9" t="str">
        <f t="shared" si="487"/>
        <v>Minter, AJ</v>
      </c>
      <c r="T4964" s="9" t="str">
        <f t="shared" si="488"/>
        <v xml:space="preserve">Topps Chrome     </v>
      </c>
      <c r="U4964" s="9" t="str">
        <f>IFERROR(VLOOKUP(S4964,'Lookup '!B:D,3,FALSE)," ")</f>
        <v xml:space="preserve"> </v>
      </c>
      <c r="V4964" s="9" t="str">
        <f t="shared" ref="V4964" si="492">IF(R4964&gt;0.249,IF(R4964&gt;0.99,IF(R4964&gt;4.99,IF(R4964&gt;9.99,IF(R4964&gt;49.99,IF(R4964&gt;99.99,"A $100","B $50"),"C $10"),"D $5"),"E $1"),"F $.25"),"G")</f>
        <v>G</v>
      </c>
    </row>
    <row r="4965" spans="2:22" x14ac:dyDescent="0.25">
      <c r="B4965" t="s">
        <v>377</v>
      </c>
      <c r="C4965">
        <v>2018</v>
      </c>
      <c r="D4965" t="s">
        <v>1775</v>
      </c>
      <c r="J4965" t="s">
        <v>14</v>
      </c>
      <c r="K4965">
        <v>193</v>
      </c>
      <c r="L4965" t="s">
        <v>3861</v>
      </c>
      <c r="M4965" t="s">
        <v>2170</v>
      </c>
      <c r="N4965" t="s">
        <v>423</v>
      </c>
      <c r="O4965" t="s">
        <v>388</v>
      </c>
      <c r="Q4965">
        <v>1</v>
      </c>
      <c r="R4965" s="4">
        <v>1</v>
      </c>
      <c r="S4965" s="9" t="str">
        <f t="shared" si="487"/>
        <v>Acuna Jr., Ronald</v>
      </c>
      <c r="T4965" s="9" t="str">
        <f t="shared" si="488"/>
        <v>Topps Chrome     RC</v>
      </c>
      <c r="U4965" s="9" t="str">
        <f>IFERROR(VLOOKUP(S4965,'Lookup '!B:D,3,FALSE)," ")</f>
        <v xml:space="preserve"> </v>
      </c>
      <c r="V4965" s="9" t="str">
        <f t="shared" ref="V4965" si="493">IF(R4965&gt;0.249,IF(R4965&gt;0.99,IF(R4965&gt;4.99,IF(R4965&gt;9.99,IF(R4965&gt;49.99,IF(R4965&gt;99.99,"A $100","B $50"),"C $10"),"D $5"),"E $1"),"F $.25"),"G")</f>
        <v>E $1</v>
      </c>
    </row>
    <row r="4966" spans="2:22" x14ac:dyDescent="0.25">
      <c r="B4966" t="s">
        <v>3816</v>
      </c>
      <c r="C4966">
        <v>2018</v>
      </c>
      <c r="D4966" t="s">
        <v>1775</v>
      </c>
      <c r="F4966" t="s">
        <v>1777</v>
      </c>
      <c r="K4966">
        <v>200</v>
      </c>
      <c r="L4966" t="s">
        <v>1142</v>
      </c>
      <c r="M4966" t="s">
        <v>614</v>
      </c>
      <c r="N4966" t="s">
        <v>532</v>
      </c>
      <c r="O4966" t="s">
        <v>398</v>
      </c>
      <c r="Q4966">
        <v>1</v>
      </c>
      <c r="R4966" s="4">
        <v>0.5</v>
      </c>
      <c r="S4966" s="9" t="str">
        <f t="shared" si="487"/>
        <v>Altuve, Jose</v>
      </c>
      <c r="T4966" s="9" t="str">
        <f t="shared" si="488"/>
        <v xml:space="preserve">Topps Chrome  Pink Refractor   </v>
      </c>
      <c r="U4966" s="9" t="str">
        <f>IFERROR(VLOOKUP(S4966,'Lookup '!B:D,3,FALSE)," ")</f>
        <v/>
      </c>
      <c r="V4966" s="9" t="str">
        <f t="shared" ref="V4966" si="494">IF(R4966&gt;0.249,IF(R4966&gt;0.99,IF(R4966&gt;4.99,IF(R4966&gt;9.99,IF(R4966&gt;49.99,IF(R4966&gt;99.99,"A $100","B $50"),"C $10"),"D $5"),"E $1"),"F $.25"),"G")</f>
        <v>F $.25</v>
      </c>
    </row>
    <row r="4967" spans="2:22" x14ac:dyDescent="0.25">
      <c r="C4967">
        <v>2018</v>
      </c>
      <c r="D4967" t="s">
        <v>1775</v>
      </c>
      <c r="E4967" t="s">
        <v>4118</v>
      </c>
      <c r="J4967" t="s">
        <v>14</v>
      </c>
      <c r="K4967" t="s">
        <v>4119</v>
      </c>
      <c r="L4967" t="s">
        <v>3712</v>
      </c>
      <c r="M4967" t="s">
        <v>3300</v>
      </c>
      <c r="N4967" t="s">
        <v>417</v>
      </c>
      <c r="O4967" t="s">
        <v>3301</v>
      </c>
      <c r="Q4967">
        <v>1</v>
      </c>
      <c r="R4967" s="4">
        <v>2</v>
      </c>
      <c r="S4967" s="9" t="str">
        <f t="shared" si="487"/>
        <v>Ohtani, Shohei</v>
      </c>
      <c r="T4967" s="9" t="str">
        <f t="shared" si="488"/>
        <v>Topps Chrome Update:International Affair    RC</v>
      </c>
      <c r="U4967" s="9" t="str">
        <f>IFERROR(VLOOKUP(S4967,'Lookup '!B:D,3,FALSE)," ")</f>
        <v xml:space="preserve"> </v>
      </c>
      <c r="V4967" s="9" t="str">
        <f t="shared" ref="V4967:V4978" si="495">IF(R4967&gt;0.249,IF(R4967&gt;0.99,IF(R4967&gt;4.99,IF(R4967&gt;9.99,IF(R4967&gt;49.99,IF(R4967&gt;99.99,"A $100","B $50"),"C $10"),"D $5"),"E $1"),"F $.25"),"G")</f>
        <v>E $1</v>
      </c>
    </row>
    <row r="4968" spans="2:22" x14ac:dyDescent="0.25">
      <c r="C4968">
        <v>2018</v>
      </c>
      <c r="D4968" t="s">
        <v>1775</v>
      </c>
      <c r="E4968" t="s">
        <v>4121</v>
      </c>
      <c r="H4968" t="s">
        <v>921</v>
      </c>
      <c r="J4968" t="s">
        <v>14</v>
      </c>
      <c r="K4968" t="s">
        <v>4120</v>
      </c>
      <c r="L4968" t="s">
        <v>4122</v>
      </c>
      <c r="M4968" t="s">
        <v>404</v>
      </c>
      <c r="N4968" t="s">
        <v>465</v>
      </c>
      <c r="O4968" t="s">
        <v>382</v>
      </c>
      <c r="Q4968">
        <v>1</v>
      </c>
      <c r="R4968" s="4">
        <v>1</v>
      </c>
      <c r="S4968" s="9" t="str">
        <f t="shared" si="487"/>
        <v>Minaya, Juan</v>
      </c>
      <c r="T4968" s="9" t="str">
        <f t="shared" si="488"/>
        <v>Topps Chrome Rookie Auto   Auto RC</v>
      </c>
      <c r="U4968" s="9" t="str">
        <f>IFERROR(VLOOKUP(S4968,'Lookup '!B:D,3,FALSE)," ")</f>
        <v xml:space="preserve"> </v>
      </c>
      <c r="V4968" s="9" t="str">
        <f t="shared" si="495"/>
        <v>E $1</v>
      </c>
    </row>
    <row r="4969" spans="2:22" x14ac:dyDescent="0.25">
      <c r="C4969">
        <v>2018</v>
      </c>
      <c r="D4969" t="s">
        <v>1775</v>
      </c>
      <c r="E4969" t="s">
        <v>592</v>
      </c>
      <c r="K4969" t="s">
        <v>4123</v>
      </c>
      <c r="L4969" t="s">
        <v>3712</v>
      </c>
      <c r="M4969" t="s">
        <v>3300</v>
      </c>
      <c r="N4969" t="s">
        <v>417</v>
      </c>
      <c r="O4969" t="s">
        <v>3301</v>
      </c>
      <c r="Q4969">
        <v>1</v>
      </c>
      <c r="R4969" s="4">
        <v>2</v>
      </c>
      <c r="S4969" s="9" t="str">
        <f t="shared" si="487"/>
        <v>Ohtani, Shohei</v>
      </c>
      <c r="T4969" s="9" t="str">
        <f t="shared" si="488"/>
        <v xml:space="preserve">Topps Chrome Update    </v>
      </c>
      <c r="U4969" s="9" t="str">
        <f>IFERROR(VLOOKUP(S4969,'Lookup '!B:D,3,FALSE)," ")</f>
        <v xml:space="preserve"> </v>
      </c>
      <c r="V4969" s="9" t="str">
        <f t="shared" si="495"/>
        <v>E $1</v>
      </c>
    </row>
    <row r="4970" spans="2:22" x14ac:dyDescent="0.25">
      <c r="C4970">
        <v>2018</v>
      </c>
      <c r="D4970" t="s">
        <v>1775</v>
      </c>
      <c r="E4970" t="s">
        <v>592</v>
      </c>
      <c r="J4970" t="s">
        <v>14</v>
      </c>
      <c r="K4970" t="s">
        <v>4125</v>
      </c>
      <c r="L4970" t="s">
        <v>3303</v>
      </c>
      <c r="M4970" t="s">
        <v>985</v>
      </c>
      <c r="N4970" t="s">
        <v>443</v>
      </c>
      <c r="O4970" t="s">
        <v>382</v>
      </c>
      <c r="Q4970">
        <v>1</v>
      </c>
      <c r="R4970" s="4"/>
      <c r="S4970" s="9" t="str">
        <f t="shared" si="487"/>
        <v>Mengden, Daniel</v>
      </c>
      <c r="T4970" s="9" t="str">
        <f t="shared" si="488"/>
        <v>Topps Chrome Update    RC</v>
      </c>
      <c r="U4970" s="9" t="str">
        <f>IFERROR(VLOOKUP(S4970,'Lookup '!B:D,3,FALSE)," ")</f>
        <v xml:space="preserve"> </v>
      </c>
      <c r="V4970" s="9" t="str">
        <f t="shared" si="495"/>
        <v>G</v>
      </c>
    </row>
    <row r="4971" spans="2:22" x14ac:dyDescent="0.25">
      <c r="C4971">
        <v>2018</v>
      </c>
      <c r="D4971" t="s">
        <v>1775</v>
      </c>
      <c r="E4971" t="s">
        <v>592</v>
      </c>
      <c r="J4971" t="s">
        <v>14</v>
      </c>
      <c r="K4971" t="s">
        <v>4124</v>
      </c>
      <c r="L4971" t="s">
        <v>1585</v>
      </c>
      <c r="M4971" t="s">
        <v>370</v>
      </c>
      <c r="N4971" t="s">
        <v>423</v>
      </c>
      <c r="O4971" t="s">
        <v>382</v>
      </c>
      <c r="P4971">
        <f>$S$1-1997</f>
        <v>23</v>
      </c>
      <c r="Q4971">
        <v>1</v>
      </c>
      <c r="R4971" s="4"/>
      <c r="S4971" s="9" t="str">
        <f t="shared" si="487"/>
        <v>Soroka, Mike</v>
      </c>
      <c r="T4971" s="9" t="str">
        <f t="shared" si="488"/>
        <v>Topps Chrome Update    RC</v>
      </c>
      <c r="U4971" s="9" t="str">
        <f>IFERROR(VLOOKUP(S4971,'Lookup '!B:D,3,FALSE)," ")</f>
        <v xml:space="preserve"> </v>
      </c>
      <c r="V4971" s="9" t="str">
        <f t="shared" si="495"/>
        <v>G</v>
      </c>
    </row>
    <row r="4972" spans="2:22" x14ac:dyDescent="0.25">
      <c r="C4972">
        <v>2018</v>
      </c>
      <c r="D4972" t="s">
        <v>1775</v>
      </c>
      <c r="E4972" t="s">
        <v>592</v>
      </c>
      <c r="J4972" t="s">
        <v>14</v>
      </c>
      <c r="K4972" t="s">
        <v>4126</v>
      </c>
      <c r="L4972" t="s">
        <v>1376</v>
      </c>
      <c r="M4972" t="s">
        <v>646</v>
      </c>
      <c r="N4972" t="s">
        <v>391</v>
      </c>
      <c r="O4972" t="s">
        <v>382</v>
      </c>
      <c r="Q4972">
        <v>1</v>
      </c>
      <c r="R4972" s="4"/>
      <c r="S4972" s="9" t="str">
        <f t="shared" si="487"/>
        <v>Flaherty, Jack</v>
      </c>
      <c r="T4972" s="9" t="str">
        <f t="shared" si="488"/>
        <v>Topps Chrome Update    RC</v>
      </c>
      <c r="U4972" s="9" t="str">
        <f>IFERROR(VLOOKUP(S4972,'Lookup '!B:D,3,FALSE)," ")</f>
        <v xml:space="preserve"> </v>
      </c>
      <c r="V4972" s="9" t="str">
        <f t="shared" si="495"/>
        <v>G</v>
      </c>
    </row>
    <row r="4973" spans="2:22" x14ac:dyDescent="0.25">
      <c r="C4973">
        <v>2018</v>
      </c>
      <c r="D4973" t="s">
        <v>1775</v>
      </c>
      <c r="E4973" t="s">
        <v>592</v>
      </c>
      <c r="J4973" t="s">
        <v>14</v>
      </c>
      <c r="K4973" t="s">
        <v>4127</v>
      </c>
      <c r="L4973" t="s">
        <v>2993</v>
      </c>
      <c r="M4973" t="s">
        <v>911</v>
      </c>
      <c r="N4973" t="s">
        <v>425</v>
      </c>
      <c r="O4973" t="s">
        <v>440</v>
      </c>
      <c r="P4973">
        <f>$S$1-1995</f>
        <v>25</v>
      </c>
      <c r="Q4973">
        <v>1</v>
      </c>
      <c r="R4973" s="4">
        <v>0.5</v>
      </c>
      <c r="S4973" s="9" t="str">
        <f t="shared" si="487"/>
        <v>Andujar, Miguel</v>
      </c>
      <c r="T4973" s="9" t="str">
        <f t="shared" si="488"/>
        <v>Topps Chrome Update    RC</v>
      </c>
      <c r="U4973" s="9" t="str">
        <f>IFERROR(VLOOKUP(S4973,'Lookup '!B:D,3,FALSE)," ")</f>
        <v xml:space="preserve"> </v>
      </c>
      <c r="V4973" s="9" t="str">
        <f t="shared" si="495"/>
        <v>F $.25</v>
      </c>
    </row>
    <row r="4974" spans="2:22" x14ac:dyDescent="0.25">
      <c r="C4974">
        <v>2018</v>
      </c>
      <c r="D4974" t="s">
        <v>1775</v>
      </c>
      <c r="E4974" t="s">
        <v>592</v>
      </c>
      <c r="J4974" t="s">
        <v>14</v>
      </c>
      <c r="K4974" t="s">
        <v>1781</v>
      </c>
      <c r="L4974" t="s">
        <v>1468</v>
      </c>
      <c r="M4974" t="s">
        <v>898</v>
      </c>
      <c r="N4974" t="s">
        <v>966</v>
      </c>
      <c r="O4974" t="s">
        <v>388</v>
      </c>
      <c r="P4974">
        <f>$S$1-1997</f>
        <v>23</v>
      </c>
      <c r="Q4974">
        <v>1</v>
      </c>
      <c r="R4974" s="4">
        <v>0.5</v>
      </c>
      <c r="S4974" s="9" t="str">
        <f t="shared" si="487"/>
        <v>Robles, Victor</v>
      </c>
      <c r="T4974" s="9" t="str">
        <f t="shared" si="488"/>
        <v>Topps Chrome Update    RC</v>
      </c>
      <c r="U4974" s="9" t="str">
        <f>IFERROR(VLOOKUP(S4974,'Lookup '!B:D,3,FALSE)," ")</f>
        <v xml:space="preserve"> </v>
      </c>
      <c r="V4974" s="9" t="str">
        <f t="shared" si="495"/>
        <v>F $.25</v>
      </c>
    </row>
    <row r="4975" spans="2:22" x14ac:dyDescent="0.25">
      <c r="C4975">
        <v>2018</v>
      </c>
      <c r="D4975" t="s">
        <v>1775</v>
      </c>
      <c r="E4975" t="s">
        <v>592</v>
      </c>
      <c r="J4975" t="s">
        <v>14</v>
      </c>
      <c r="K4975" t="s">
        <v>4128</v>
      </c>
      <c r="L4975" t="s">
        <v>1209</v>
      </c>
      <c r="M4975" t="s">
        <v>1210</v>
      </c>
      <c r="N4975" t="s">
        <v>381</v>
      </c>
      <c r="O4975" t="s">
        <v>388</v>
      </c>
      <c r="P4975">
        <f>$S$1-1993</f>
        <v>27</v>
      </c>
      <c r="Q4975">
        <v>1</v>
      </c>
      <c r="R4975" s="4">
        <v>1</v>
      </c>
      <c r="S4975" s="9" t="str">
        <f t="shared" si="487"/>
        <v>Hoskins, Rhys</v>
      </c>
      <c r="T4975" s="9" t="str">
        <f t="shared" si="488"/>
        <v>Topps Chrome Update    RC</v>
      </c>
      <c r="U4975" s="9" t="str">
        <f>IFERROR(VLOOKUP(S4975,'Lookup '!B:D,3,FALSE)," ")</f>
        <v/>
      </c>
      <c r="V4975" s="9" t="str">
        <f t="shared" si="495"/>
        <v>E $1</v>
      </c>
    </row>
    <row r="4976" spans="2:22" x14ac:dyDescent="0.25">
      <c r="C4976">
        <v>2018</v>
      </c>
      <c r="D4976" t="s">
        <v>1775</v>
      </c>
      <c r="E4976" t="s">
        <v>592</v>
      </c>
      <c r="F4976" t="s">
        <v>4007</v>
      </c>
      <c r="J4976" t="s">
        <v>14</v>
      </c>
      <c r="K4976" t="s">
        <v>4129</v>
      </c>
      <c r="L4976" t="s">
        <v>3861</v>
      </c>
      <c r="M4976" t="s">
        <v>2170</v>
      </c>
      <c r="N4976" t="s">
        <v>423</v>
      </c>
      <c r="O4976" t="s">
        <v>388</v>
      </c>
      <c r="Q4976">
        <v>1</v>
      </c>
      <c r="R4976" s="4">
        <v>1</v>
      </c>
      <c r="S4976" s="9" t="str">
        <f t="shared" si="487"/>
        <v>Acuna Jr., Ronald</v>
      </c>
      <c r="T4976" s="9" t="str">
        <f t="shared" si="488"/>
        <v>Topps Chrome Update RD   RC</v>
      </c>
      <c r="U4976" s="9" t="str">
        <f>IFERROR(VLOOKUP(S4976,'Lookup '!B:D,3,FALSE)," ")</f>
        <v xml:space="preserve"> </v>
      </c>
      <c r="V4976" s="9" t="str">
        <f t="shared" si="495"/>
        <v>E $1</v>
      </c>
    </row>
    <row r="4977" spans="3:22" x14ac:dyDescent="0.25">
      <c r="C4977">
        <v>2018</v>
      </c>
      <c r="D4977" t="s">
        <v>1775</v>
      </c>
      <c r="E4977" t="s">
        <v>592</v>
      </c>
      <c r="F4977" t="s">
        <v>4007</v>
      </c>
      <c r="J4977" t="s">
        <v>14</v>
      </c>
      <c r="K4977" t="s">
        <v>4130</v>
      </c>
      <c r="L4977" t="s">
        <v>1295</v>
      </c>
      <c r="M4977" t="s">
        <v>2137</v>
      </c>
      <c r="N4977" t="s">
        <v>425</v>
      </c>
      <c r="O4977" t="s">
        <v>398</v>
      </c>
      <c r="P4977">
        <f>$S$1-1996</f>
        <v>24</v>
      </c>
      <c r="Q4977">
        <v>1</v>
      </c>
      <c r="R4977" s="4">
        <v>1</v>
      </c>
      <c r="S4977" s="9" t="str">
        <f t="shared" si="487"/>
        <v>Torres, Gleyber</v>
      </c>
      <c r="T4977" s="9" t="str">
        <f t="shared" si="488"/>
        <v>Topps Chrome Update RD   RC</v>
      </c>
      <c r="U4977" s="9" t="str">
        <f>IFERROR(VLOOKUP(S4977,'Lookup '!B:D,3,FALSE)," ")</f>
        <v xml:space="preserve"> </v>
      </c>
      <c r="V4977" s="9" t="str">
        <f t="shared" si="495"/>
        <v>E $1</v>
      </c>
    </row>
    <row r="4978" spans="3:22" x14ac:dyDescent="0.25">
      <c r="C4978">
        <v>2018</v>
      </c>
      <c r="D4978" t="s">
        <v>1775</v>
      </c>
      <c r="E4978" t="s">
        <v>592</v>
      </c>
      <c r="F4978" t="s">
        <v>4007</v>
      </c>
      <c r="J4978" t="s">
        <v>14</v>
      </c>
      <c r="K4978" t="s">
        <v>4131</v>
      </c>
      <c r="L4978" t="s">
        <v>1585</v>
      </c>
      <c r="M4978" t="s">
        <v>370</v>
      </c>
      <c r="N4978" t="s">
        <v>423</v>
      </c>
      <c r="O4978" t="s">
        <v>382</v>
      </c>
      <c r="P4978">
        <f>$S$1-1997</f>
        <v>23</v>
      </c>
      <c r="Q4978">
        <v>1</v>
      </c>
      <c r="R4978" s="4"/>
      <c r="S4978" s="9" t="str">
        <f t="shared" si="487"/>
        <v>Soroka, Mike</v>
      </c>
      <c r="T4978" s="9" t="str">
        <f t="shared" si="488"/>
        <v>Topps Chrome Update RD   RC</v>
      </c>
      <c r="U4978" s="9" t="str">
        <f>IFERROR(VLOOKUP(S4978,'Lookup '!B:D,3,FALSE)," ")</f>
        <v xml:space="preserve"> </v>
      </c>
      <c r="V4978" s="9" t="str">
        <f t="shared" si="495"/>
        <v>G</v>
      </c>
    </row>
    <row r="4979" spans="3:22" x14ac:dyDescent="0.25">
      <c r="C4979">
        <v>2018</v>
      </c>
      <c r="D4979" t="s">
        <v>1775</v>
      </c>
      <c r="E4979" t="s">
        <v>592</v>
      </c>
      <c r="J4979" t="s">
        <v>14</v>
      </c>
      <c r="K4979" t="s">
        <v>4132</v>
      </c>
      <c r="L4979" t="s">
        <v>2119</v>
      </c>
      <c r="M4979" t="s">
        <v>1340</v>
      </c>
      <c r="N4979" t="s">
        <v>837</v>
      </c>
      <c r="O4979" t="s">
        <v>388</v>
      </c>
      <c r="Q4979">
        <v>1</v>
      </c>
      <c r="R4979" s="4"/>
      <c r="S4979" s="9" t="str">
        <f t="shared" si="487"/>
        <v>Meadows, Austin</v>
      </c>
      <c r="T4979" s="9" t="str">
        <f t="shared" si="488"/>
        <v>Topps Chrome Update    RC</v>
      </c>
      <c r="U4979" s="9" t="str">
        <f>IFERROR(VLOOKUP(S4979,'Lookup '!B:D,3,FALSE)," ")</f>
        <v xml:space="preserve"> </v>
      </c>
      <c r="V4979" s="9" t="str">
        <f t="shared" ref="V4979:V4983" si="496">IF(R4979&gt;0.249,IF(R4979&gt;0.99,IF(R4979&gt;4.99,IF(R4979&gt;9.99,IF(R4979&gt;49.99,IF(R4979&gt;99.99,"A $100","B $50"),"C $10"),"D $5"),"E $1"),"F $.25"),"G")</f>
        <v>G</v>
      </c>
    </row>
    <row r="4980" spans="3:22" x14ac:dyDescent="0.25">
      <c r="C4980">
        <v>2018</v>
      </c>
      <c r="D4980" t="s">
        <v>1775</v>
      </c>
      <c r="E4980" t="s">
        <v>592</v>
      </c>
      <c r="F4980" t="s">
        <v>3892</v>
      </c>
      <c r="K4980" t="s">
        <v>4133</v>
      </c>
      <c r="L4980" t="s">
        <v>1134</v>
      </c>
      <c r="M4980" t="s">
        <v>1135</v>
      </c>
      <c r="N4980" t="s">
        <v>966</v>
      </c>
      <c r="O4980" t="s">
        <v>388</v>
      </c>
      <c r="Q4980">
        <v>1</v>
      </c>
      <c r="R4980" s="4">
        <v>0.5</v>
      </c>
      <c r="S4980" s="9" t="str">
        <f t="shared" si="487"/>
        <v>Harper, Bryce</v>
      </c>
      <c r="T4980" s="9" t="str">
        <f t="shared" si="488"/>
        <v xml:space="preserve">Topps Chrome Update AS   </v>
      </c>
      <c r="U4980" s="9" t="str">
        <f>IFERROR(VLOOKUP(S4980,'Lookup '!B:D,3,FALSE)," ")</f>
        <v/>
      </c>
      <c r="V4980" s="9" t="str">
        <f t="shared" si="496"/>
        <v>F $.25</v>
      </c>
    </row>
    <row r="4981" spans="3:22" x14ac:dyDescent="0.25">
      <c r="C4981">
        <v>2018</v>
      </c>
      <c r="D4981" t="s">
        <v>1775</v>
      </c>
      <c r="E4981" t="s">
        <v>592</v>
      </c>
      <c r="J4981" t="s">
        <v>14</v>
      </c>
      <c r="K4981" t="s">
        <v>4134</v>
      </c>
      <c r="L4981" t="s">
        <v>1320</v>
      </c>
      <c r="M4981" t="s">
        <v>1364</v>
      </c>
      <c r="N4981" t="s">
        <v>456</v>
      </c>
      <c r="O4981" t="s">
        <v>382</v>
      </c>
      <c r="Q4981">
        <v>1</v>
      </c>
      <c r="R4981" s="4"/>
      <c r="S4981" s="9" t="str">
        <f t="shared" si="487"/>
        <v>Peralta, Freddy</v>
      </c>
      <c r="T4981" s="9" t="str">
        <f t="shared" si="488"/>
        <v>Topps Chrome Update    RC</v>
      </c>
      <c r="U4981" s="9" t="str">
        <f>IFERROR(VLOOKUP(S4981,'Lookup '!B:D,3,FALSE)," ")</f>
        <v xml:space="preserve"> </v>
      </c>
      <c r="V4981" s="9" t="str">
        <f t="shared" si="496"/>
        <v>G</v>
      </c>
    </row>
    <row r="4982" spans="3:22" x14ac:dyDescent="0.25">
      <c r="C4982">
        <v>2018</v>
      </c>
      <c r="D4982" t="s">
        <v>1775</v>
      </c>
      <c r="E4982" t="s">
        <v>592</v>
      </c>
      <c r="F4982" t="s">
        <v>4007</v>
      </c>
      <c r="J4982" t="s">
        <v>14</v>
      </c>
      <c r="K4982" t="s">
        <v>4135</v>
      </c>
      <c r="L4982" t="s">
        <v>1894</v>
      </c>
      <c r="M4982" t="s">
        <v>404</v>
      </c>
      <c r="N4982" t="s">
        <v>966</v>
      </c>
      <c r="O4982" t="s">
        <v>388</v>
      </c>
      <c r="Q4982">
        <v>1</v>
      </c>
      <c r="R4982" s="4">
        <v>1</v>
      </c>
      <c r="S4982" s="9" t="str">
        <f t="shared" si="487"/>
        <v>Soto, Juan</v>
      </c>
      <c r="T4982" s="9" t="str">
        <f t="shared" si="488"/>
        <v>Topps Chrome Update RD   RC</v>
      </c>
      <c r="U4982" s="9" t="str">
        <f>IFERROR(VLOOKUP(S4982,'Lookup '!B:D,3,FALSE)," ")</f>
        <v xml:space="preserve"> </v>
      </c>
      <c r="V4982" s="9" t="str">
        <f t="shared" si="496"/>
        <v>E $1</v>
      </c>
    </row>
    <row r="4983" spans="3:22" x14ac:dyDescent="0.25">
      <c r="C4983">
        <v>2018</v>
      </c>
      <c r="D4983" t="s">
        <v>1775</v>
      </c>
      <c r="E4983" t="s">
        <v>592</v>
      </c>
      <c r="F4983" t="s">
        <v>4007</v>
      </c>
      <c r="J4983" t="s">
        <v>14</v>
      </c>
      <c r="K4983" t="s">
        <v>4136</v>
      </c>
      <c r="L4983" t="s">
        <v>2119</v>
      </c>
      <c r="M4983" t="s">
        <v>1340</v>
      </c>
      <c r="N4983" t="s">
        <v>420</v>
      </c>
      <c r="O4983" t="s">
        <v>388</v>
      </c>
      <c r="Q4983">
        <v>1</v>
      </c>
      <c r="R4983" s="4"/>
      <c r="S4983" s="9" t="str">
        <f t="shared" si="487"/>
        <v>Meadows, Austin</v>
      </c>
      <c r="T4983" s="9" t="str">
        <f t="shared" si="488"/>
        <v>Topps Chrome Update RD   RC</v>
      </c>
      <c r="U4983" s="9" t="str">
        <f>IFERROR(VLOOKUP(S4983,'Lookup '!B:D,3,FALSE)," ")</f>
        <v xml:space="preserve"> </v>
      </c>
      <c r="V4983" s="9" t="str">
        <f t="shared" si="496"/>
        <v>G</v>
      </c>
    </row>
    <row r="4984" spans="3:22" x14ac:dyDescent="0.25">
      <c r="C4984">
        <v>2018</v>
      </c>
      <c r="D4984" t="s">
        <v>2400</v>
      </c>
      <c r="H4984" t="s">
        <v>921</v>
      </c>
      <c r="J4984" t="s">
        <v>14</v>
      </c>
      <c r="K4984">
        <v>90</v>
      </c>
      <c r="L4984" t="s">
        <v>2119</v>
      </c>
      <c r="M4984" t="s">
        <v>1340</v>
      </c>
      <c r="N4984" t="s">
        <v>420</v>
      </c>
      <c r="O4984" t="s">
        <v>388</v>
      </c>
      <c r="Q4984">
        <v>1</v>
      </c>
      <c r="R4984" s="4">
        <v>1</v>
      </c>
      <c r="S4984" s="9" t="str">
        <f t="shared" si="487"/>
        <v>Meadows, Austin</v>
      </c>
      <c r="T4984" s="9" t="str">
        <f t="shared" si="488"/>
        <v>Topps Gallery    Auto RC</v>
      </c>
      <c r="U4984" s="9" t="str">
        <f>IFERROR(VLOOKUP(S4984,'Lookup '!B:D,3,FALSE)," ")</f>
        <v xml:space="preserve"> </v>
      </c>
      <c r="V4984" s="9" t="str">
        <f t="shared" ref="V4984:V5015" si="497">IF(R4984&gt;0.249,IF(R4984&gt;0.99,IF(R4984&gt;4.99,IF(R4984&gt;9.99,IF(R4984&gt;49.99,IF(R4984&gt;99.99,"A $100","B $50"),"C $10"),"D $5"),"E $1"),"F $.25"),"G")</f>
        <v>E $1</v>
      </c>
    </row>
    <row r="4985" spans="3:22" x14ac:dyDescent="0.25">
      <c r="C4985">
        <v>2018</v>
      </c>
      <c r="D4985" t="s">
        <v>2400</v>
      </c>
      <c r="J4985" t="s">
        <v>14</v>
      </c>
      <c r="K4985">
        <v>6</v>
      </c>
      <c r="L4985" t="s">
        <v>3740</v>
      </c>
      <c r="M4985" t="s">
        <v>1084</v>
      </c>
      <c r="N4985" t="s">
        <v>423</v>
      </c>
      <c r="O4985" t="s">
        <v>382</v>
      </c>
      <c r="Q4985">
        <v>1</v>
      </c>
      <c r="R4985" s="4"/>
      <c r="S4985" s="9" t="str">
        <f t="shared" si="487"/>
        <v>Minter, AJ</v>
      </c>
      <c r="T4985" s="9" t="str">
        <f t="shared" si="488"/>
        <v>Topps Gallery     RC</v>
      </c>
      <c r="U4985" s="9" t="str">
        <f>IFERROR(VLOOKUP(S4985,'Lookup '!B:D,3,FALSE)," ")</f>
        <v xml:space="preserve"> </v>
      </c>
      <c r="V4985" s="9" t="str">
        <f t="shared" si="497"/>
        <v>G</v>
      </c>
    </row>
    <row r="4986" spans="3:22" x14ac:dyDescent="0.25">
      <c r="C4986">
        <v>2018</v>
      </c>
      <c r="D4986" t="s">
        <v>2400</v>
      </c>
      <c r="J4986" t="s">
        <v>14</v>
      </c>
      <c r="K4986">
        <v>7</v>
      </c>
      <c r="L4986" t="s">
        <v>1235</v>
      </c>
      <c r="M4986" t="s">
        <v>836</v>
      </c>
      <c r="N4986" t="s">
        <v>381</v>
      </c>
      <c r="O4986" t="s">
        <v>480</v>
      </c>
      <c r="Q4986">
        <v>1</v>
      </c>
      <c r="R4986" s="4"/>
      <c r="S4986" s="9" t="str">
        <f t="shared" si="487"/>
        <v>Kingery, Scott</v>
      </c>
      <c r="T4986" s="9" t="str">
        <f t="shared" si="488"/>
        <v>Topps Gallery     RC</v>
      </c>
      <c r="U4986" s="9" t="str">
        <f>IFERROR(VLOOKUP(S4986,'Lookup '!B:D,3,FALSE)," ")</f>
        <v xml:space="preserve"> </v>
      </c>
      <c r="V4986" s="9" t="str">
        <f t="shared" si="497"/>
        <v>G</v>
      </c>
    </row>
    <row r="4987" spans="3:22" x14ac:dyDescent="0.25">
      <c r="C4987">
        <v>2018</v>
      </c>
      <c r="D4987" t="s">
        <v>2400</v>
      </c>
      <c r="J4987" t="s">
        <v>14</v>
      </c>
      <c r="K4987">
        <v>9</v>
      </c>
      <c r="L4987" t="s">
        <v>3737</v>
      </c>
      <c r="M4987" t="s">
        <v>523</v>
      </c>
      <c r="N4987" t="s">
        <v>394</v>
      </c>
      <c r="O4987" t="s">
        <v>388</v>
      </c>
      <c r="Q4987">
        <v>1</v>
      </c>
      <c r="R4987" s="4"/>
      <c r="S4987" s="9" t="str">
        <f t="shared" si="487"/>
        <v>Locastro, Tim</v>
      </c>
      <c r="T4987" s="9" t="str">
        <f t="shared" si="488"/>
        <v>Topps Gallery     RC</v>
      </c>
      <c r="U4987" s="9" t="str">
        <f>IFERROR(VLOOKUP(S4987,'Lookup '!B:D,3,FALSE)," ")</f>
        <v xml:space="preserve"> </v>
      </c>
      <c r="V4987" s="9" t="str">
        <f t="shared" si="497"/>
        <v>G</v>
      </c>
    </row>
    <row r="4988" spans="3:22" x14ac:dyDescent="0.25">
      <c r="C4988">
        <v>2018</v>
      </c>
      <c r="D4988" t="s">
        <v>2400</v>
      </c>
      <c r="J4988" t="s">
        <v>14</v>
      </c>
      <c r="K4988">
        <v>10</v>
      </c>
      <c r="L4988" t="s">
        <v>2991</v>
      </c>
      <c r="M4988" t="s">
        <v>801</v>
      </c>
      <c r="N4988" t="s">
        <v>394</v>
      </c>
      <c r="O4988" t="s">
        <v>388</v>
      </c>
      <c r="Q4988">
        <v>1</v>
      </c>
      <c r="R4988" s="4"/>
      <c r="S4988" s="9" t="str">
        <f t="shared" si="487"/>
        <v>Verdugo, Alex</v>
      </c>
      <c r="T4988" s="9" t="str">
        <f t="shared" si="488"/>
        <v>Topps Gallery     RC</v>
      </c>
      <c r="U4988" s="9" t="str">
        <f>IFERROR(VLOOKUP(S4988,'Lookup '!B:D,3,FALSE)," ")</f>
        <v/>
      </c>
      <c r="V4988" s="9" t="str">
        <f t="shared" si="497"/>
        <v>G</v>
      </c>
    </row>
    <row r="4989" spans="3:22" x14ac:dyDescent="0.25">
      <c r="C4989">
        <v>2018</v>
      </c>
      <c r="D4989" t="s">
        <v>2400</v>
      </c>
      <c r="J4989" t="s">
        <v>14</v>
      </c>
      <c r="K4989">
        <v>16</v>
      </c>
      <c r="L4989" t="s">
        <v>1315</v>
      </c>
      <c r="M4989" t="s">
        <v>4088</v>
      </c>
      <c r="N4989" t="s">
        <v>446</v>
      </c>
      <c r="O4989" t="s">
        <v>388</v>
      </c>
      <c r="Q4989">
        <v>1</v>
      </c>
      <c r="R4989" s="4"/>
      <c r="S4989" s="9" t="str">
        <f t="shared" si="487"/>
        <v>Reyes, Franmil</v>
      </c>
      <c r="T4989" s="9" t="str">
        <f t="shared" si="488"/>
        <v>Topps Gallery     RC</v>
      </c>
      <c r="U4989" s="9" t="str">
        <f>IFERROR(VLOOKUP(S4989,'Lookup '!B:D,3,FALSE)," ")</f>
        <v xml:space="preserve"> </v>
      </c>
      <c r="V4989" s="9" t="str">
        <f t="shared" si="497"/>
        <v>G</v>
      </c>
    </row>
    <row r="4990" spans="3:22" x14ac:dyDescent="0.25">
      <c r="C4990">
        <v>2018</v>
      </c>
      <c r="D4990" t="s">
        <v>2400</v>
      </c>
      <c r="J4990" t="s">
        <v>14</v>
      </c>
      <c r="K4990">
        <v>21</v>
      </c>
      <c r="L4990" t="s">
        <v>2992</v>
      </c>
      <c r="M4990" t="s">
        <v>1280</v>
      </c>
      <c r="N4990" t="s">
        <v>782</v>
      </c>
      <c r="O4990" t="s">
        <v>388</v>
      </c>
      <c r="Q4990">
        <v>1</v>
      </c>
      <c r="R4990" s="4"/>
      <c r="S4990" s="9" t="str">
        <f t="shared" si="487"/>
        <v>Cooper, Garrett</v>
      </c>
      <c r="T4990" s="9" t="str">
        <f t="shared" si="488"/>
        <v>Topps Gallery     RC</v>
      </c>
      <c r="U4990" s="9" t="str">
        <f>IFERROR(VLOOKUP(S4990,'Lookup '!B:D,3,FALSE)," ")</f>
        <v xml:space="preserve"> </v>
      </c>
      <c r="V4990" s="9" t="str">
        <f t="shared" si="497"/>
        <v>G</v>
      </c>
    </row>
    <row r="4991" spans="3:22" x14ac:dyDescent="0.25">
      <c r="C4991">
        <v>2018</v>
      </c>
      <c r="D4991" t="s">
        <v>2400</v>
      </c>
      <c r="J4991" t="s">
        <v>14</v>
      </c>
      <c r="K4991">
        <v>25</v>
      </c>
      <c r="L4991" t="s">
        <v>1585</v>
      </c>
      <c r="M4991" t="s">
        <v>370</v>
      </c>
      <c r="N4991" t="s">
        <v>423</v>
      </c>
      <c r="O4991" t="s">
        <v>382</v>
      </c>
      <c r="P4991">
        <f>$S$1-1997</f>
        <v>23</v>
      </c>
      <c r="Q4991">
        <v>1</v>
      </c>
      <c r="R4991" s="4"/>
      <c r="S4991" s="9" t="str">
        <f t="shared" si="487"/>
        <v>Soroka, Mike</v>
      </c>
      <c r="T4991" s="9" t="str">
        <f t="shared" si="488"/>
        <v>Topps Gallery     RC</v>
      </c>
      <c r="U4991" s="9" t="str">
        <f>IFERROR(VLOOKUP(S4991,'Lookup '!B:D,3,FALSE)," ")</f>
        <v xml:space="preserve"> </v>
      </c>
      <c r="V4991" s="9" t="str">
        <f t="shared" si="497"/>
        <v>G</v>
      </c>
    </row>
    <row r="4992" spans="3:22" x14ac:dyDescent="0.25">
      <c r="C4992">
        <v>2018</v>
      </c>
      <c r="D4992" t="s">
        <v>2400</v>
      </c>
      <c r="J4992" t="s">
        <v>14</v>
      </c>
      <c r="K4992">
        <v>26</v>
      </c>
      <c r="L4992" t="s">
        <v>4047</v>
      </c>
      <c r="M4992" t="s">
        <v>2277</v>
      </c>
      <c r="N4992" t="s">
        <v>556</v>
      </c>
      <c r="O4992" t="s">
        <v>398</v>
      </c>
      <c r="Q4992">
        <v>1</v>
      </c>
      <c r="R4992" s="4"/>
      <c r="S4992" s="9" t="str">
        <f t="shared" si="487"/>
        <v>Gurriel Jr., Lourdes</v>
      </c>
      <c r="T4992" s="9" t="str">
        <f t="shared" si="488"/>
        <v>Topps Gallery     RC</v>
      </c>
      <c r="U4992" s="9" t="str">
        <f>IFERROR(VLOOKUP(S4992,'Lookup '!B:D,3,FALSE)," ")</f>
        <v xml:space="preserve"> </v>
      </c>
      <c r="V4992" s="9" t="str">
        <f t="shared" si="497"/>
        <v>G</v>
      </c>
    </row>
    <row r="4993" spans="3:22" x14ac:dyDescent="0.25">
      <c r="C4993">
        <v>2018</v>
      </c>
      <c r="D4993" t="s">
        <v>2400</v>
      </c>
      <c r="J4993" t="s">
        <v>14</v>
      </c>
      <c r="K4993">
        <v>54</v>
      </c>
      <c r="L4993" t="s">
        <v>1382</v>
      </c>
      <c r="M4993" t="s">
        <v>1202</v>
      </c>
      <c r="N4993" t="s">
        <v>837</v>
      </c>
      <c r="O4993" t="s">
        <v>480</v>
      </c>
      <c r="Q4993">
        <v>1</v>
      </c>
      <c r="R4993" s="4"/>
      <c r="S4993" s="9" t="str">
        <f t="shared" si="487"/>
        <v>Arroyo, Christian</v>
      </c>
      <c r="T4993" s="9" t="str">
        <f t="shared" si="488"/>
        <v>Topps Gallery     RC</v>
      </c>
      <c r="U4993" s="9" t="str">
        <f>IFERROR(VLOOKUP(S4993,'Lookup '!B:D,3,FALSE)," ")</f>
        <v xml:space="preserve"> </v>
      </c>
      <c r="V4993" s="9" t="str">
        <f t="shared" si="497"/>
        <v>G</v>
      </c>
    </row>
    <row r="4994" spans="3:22" x14ac:dyDescent="0.25">
      <c r="C4994">
        <v>2018</v>
      </c>
      <c r="D4994" t="s">
        <v>2400</v>
      </c>
      <c r="F4994" t="s">
        <v>4158</v>
      </c>
      <c r="G4994" s="1" t="s">
        <v>1693</v>
      </c>
      <c r="J4994" t="s">
        <v>14</v>
      </c>
      <c r="K4994">
        <v>66</v>
      </c>
      <c r="L4994" t="s">
        <v>2177</v>
      </c>
      <c r="M4994" t="s">
        <v>2178</v>
      </c>
      <c r="N4994" t="s">
        <v>837</v>
      </c>
      <c r="O4994" t="s">
        <v>480</v>
      </c>
      <c r="Q4994">
        <v>1</v>
      </c>
      <c r="R4994" s="4"/>
      <c r="S4994" s="9" t="str">
        <f t="shared" si="487"/>
        <v>Adames, Willy</v>
      </c>
      <c r="T4994" s="9" t="str">
        <f t="shared" si="488"/>
        <v>Topps Gallery  Private Issue /250  RC</v>
      </c>
      <c r="U4994" s="9" t="str">
        <f>IFERROR(VLOOKUP(S4994,'Lookup '!B:D,3,FALSE)," ")</f>
        <v xml:space="preserve"> </v>
      </c>
      <c r="V4994" s="9" t="str">
        <f t="shared" si="497"/>
        <v>G</v>
      </c>
    </row>
    <row r="4995" spans="3:22" x14ac:dyDescent="0.25">
      <c r="C4995">
        <v>2018</v>
      </c>
      <c r="D4995" t="s">
        <v>2400</v>
      </c>
      <c r="J4995" t="s">
        <v>14</v>
      </c>
      <c r="K4995">
        <v>73</v>
      </c>
      <c r="L4995" t="s">
        <v>2294</v>
      </c>
      <c r="M4995" t="s">
        <v>1256</v>
      </c>
      <c r="N4995" t="s">
        <v>391</v>
      </c>
      <c r="O4995" t="s">
        <v>388</v>
      </c>
      <c r="P4995">
        <f>$S$1-1995</f>
        <v>25</v>
      </c>
      <c r="Q4995">
        <v>1</v>
      </c>
      <c r="R4995" s="4"/>
      <c r="S4995" s="9" t="str">
        <f t="shared" si="487"/>
        <v>O'Neill, Tyler</v>
      </c>
      <c r="T4995" s="9" t="str">
        <f t="shared" si="488"/>
        <v>Topps Gallery     RC</v>
      </c>
      <c r="U4995" s="9" t="str">
        <f>IFERROR(VLOOKUP(S4995,'Lookup '!B:D,3,FALSE)," ")</f>
        <v xml:space="preserve"> </v>
      </c>
      <c r="V4995" s="9" t="str">
        <f t="shared" si="497"/>
        <v>G</v>
      </c>
    </row>
    <row r="4996" spans="3:22" x14ac:dyDescent="0.25">
      <c r="C4996">
        <v>2018</v>
      </c>
      <c r="D4996" t="s">
        <v>2400</v>
      </c>
      <c r="J4996" t="s">
        <v>14</v>
      </c>
      <c r="K4996">
        <v>81</v>
      </c>
      <c r="L4996" t="s">
        <v>1298</v>
      </c>
      <c r="M4996" t="s">
        <v>4159</v>
      </c>
      <c r="N4996" t="s">
        <v>928</v>
      </c>
      <c r="O4996" t="s">
        <v>398</v>
      </c>
      <c r="Q4996">
        <v>1</v>
      </c>
      <c r="R4996" s="4"/>
      <c r="S4996" s="9" t="str">
        <f t="shared" si="487"/>
        <v>Vargas, Udemaro</v>
      </c>
      <c r="T4996" s="9" t="str">
        <f t="shared" si="488"/>
        <v>Topps Gallery     RC</v>
      </c>
      <c r="U4996" s="9" t="str">
        <f>IFERROR(VLOOKUP(S4996,'Lookup '!B:D,3,FALSE)," ")</f>
        <v xml:space="preserve"> </v>
      </c>
      <c r="V4996" s="9" t="str">
        <f t="shared" si="497"/>
        <v>G</v>
      </c>
    </row>
    <row r="4997" spans="3:22" x14ac:dyDescent="0.25">
      <c r="C4997">
        <v>2018</v>
      </c>
      <c r="D4997" t="s">
        <v>2400</v>
      </c>
      <c r="J4997" t="s">
        <v>14</v>
      </c>
      <c r="K4997">
        <v>83</v>
      </c>
      <c r="L4997" t="s">
        <v>1376</v>
      </c>
      <c r="M4997" t="s">
        <v>646</v>
      </c>
      <c r="N4997" t="s">
        <v>391</v>
      </c>
      <c r="O4997" t="s">
        <v>382</v>
      </c>
      <c r="Q4997">
        <v>1</v>
      </c>
      <c r="R4997" s="4"/>
      <c r="S4997" s="9" t="str">
        <f t="shared" ref="S4997:S5039" si="498">L4997&amp;", "&amp;M4997</f>
        <v>Flaherty, Jack</v>
      </c>
      <c r="T4997" s="9" t="str">
        <f t="shared" si="488"/>
        <v>Topps Gallery     RC</v>
      </c>
      <c r="U4997" s="9" t="str">
        <f>IFERROR(VLOOKUP(S4997,'Lookup '!B:D,3,FALSE)," ")</f>
        <v xml:space="preserve"> </v>
      </c>
      <c r="V4997" s="9" t="str">
        <f t="shared" si="497"/>
        <v>G</v>
      </c>
    </row>
    <row r="4998" spans="3:22" x14ac:dyDescent="0.25">
      <c r="C4998">
        <v>2018</v>
      </c>
      <c r="D4998" t="s">
        <v>2400</v>
      </c>
      <c r="J4998" t="s">
        <v>14</v>
      </c>
      <c r="K4998">
        <v>85</v>
      </c>
      <c r="L4998" t="s">
        <v>1260</v>
      </c>
      <c r="M4998" t="s">
        <v>2078</v>
      </c>
      <c r="N4998" t="s">
        <v>425</v>
      </c>
      <c r="O4998" t="s">
        <v>388</v>
      </c>
      <c r="Q4998">
        <v>1</v>
      </c>
      <c r="R4998" s="4"/>
      <c r="S4998" s="9" t="str">
        <f t="shared" si="498"/>
        <v>Frazier, Clint</v>
      </c>
      <c r="T4998" s="9" t="str">
        <f t="shared" si="488"/>
        <v>Topps Gallery     RC</v>
      </c>
      <c r="U4998" s="9" t="str">
        <f>IFERROR(VLOOKUP(S4998,'Lookup '!B:D,3,FALSE)," ")</f>
        <v/>
      </c>
      <c r="V4998" s="9" t="str">
        <f t="shared" si="497"/>
        <v>G</v>
      </c>
    </row>
    <row r="4999" spans="3:22" x14ac:dyDescent="0.25">
      <c r="C4999">
        <v>2018</v>
      </c>
      <c r="D4999" t="s">
        <v>2400</v>
      </c>
      <c r="J4999" t="s">
        <v>14</v>
      </c>
      <c r="K4999">
        <v>86</v>
      </c>
      <c r="L4999" t="s">
        <v>2988</v>
      </c>
      <c r="M4999" t="s">
        <v>1102</v>
      </c>
      <c r="N4999" t="s">
        <v>837</v>
      </c>
      <c r="O4999" t="s">
        <v>382</v>
      </c>
      <c r="Q4999">
        <v>1</v>
      </c>
      <c r="R4999" s="4"/>
      <c r="S4999" s="9" t="str">
        <f t="shared" si="498"/>
        <v>Banda, Anthony</v>
      </c>
      <c r="T4999" s="9" t="str">
        <f t="shared" ref="T4999:T5041" si="499">CONCATENATE(D4999&amp;" "&amp;E4999&amp;" "&amp;F4999&amp;" "&amp;G4999&amp;" "&amp;H4999&amp;" "&amp;I4999&amp;J4999)</f>
        <v>Topps Gallery     RC</v>
      </c>
      <c r="U4999" s="9" t="str">
        <f>IFERROR(VLOOKUP(S4999,'Lookup '!B:D,3,FALSE)," ")</f>
        <v xml:space="preserve"> </v>
      </c>
      <c r="V4999" s="9" t="str">
        <f t="shared" si="497"/>
        <v>G</v>
      </c>
    </row>
    <row r="5000" spans="3:22" x14ac:dyDescent="0.25">
      <c r="C5000">
        <v>2018</v>
      </c>
      <c r="D5000" t="s">
        <v>2400</v>
      </c>
      <c r="J5000" t="s">
        <v>14</v>
      </c>
      <c r="K5000">
        <v>89</v>
      </c>
      <c r="L5000" t="s">
        <v>1295</v>
      </c>
      <c r="M5000" t="s">
        <v>2137</v>
      </c>
      <c r="N5000" t="s">
        <v>425</v>
      </c>
      <c r="O5000" t="s">
        <v>398</v>
      </c>
      <c r="P5000">
        <f>$S$1-1996</f>
        <v>24</v>
      </c>
      <c r="Q5000">
        <v>1</v>
      </c>
      <c r="R5000" s="4">
        <v>1</v>
      </c>
      <c r="S5000" s="9" t="str">
        <f t="shared" si="498"/>
        <v>Torres, Gleyber</v>
      </c>
      <c r="T5000" s="9" t="str">
        <f t="shared" si="499"/>
        <v>Topps Gallery     RC</v>
      </c>
      <c r="U5000" s="9" t="str">
        <f>IFERROR(VLOOKUP(S5000,'Lookup '!B:D,3,FALSE)," ")</f>
        <v xml:space="preserve"> </v>
      </c>
      <c r="V5000" s="9" t="str">
        <f t="shared" si="497"/>
        <v>E $1</v>
      </c>
    </row>
    <row r="5001" spans="3:22" x14ac:dyDescent="0.25">
      <c r="C5001">
        <v>2018</v>
      </c>
      <c r="D5001" t="s">
        <v>2400</v>
      </c>
      <c r="J5001" t="s">
        <v>14</v>
      </c>
      <c r="K5001">
        <v>90</v>
      </c>
      <c r="L5001" t="s">
        <v>2119</v>
      </c>
      <c r="M5001" t="s">
        <v>1340</v>
      </c>
      <c r="N5001" t="s">
        <v>420</v>
      </c>
      <c r="O5001" t="s">
        <v>388</v>
      </c>
      <c r="Q5001">
        <v>1</v>
      </c>
      <c r="R5001" s="4"/>
      <c r="S5001" s="9" t="str">
        <f t="shared" si="498"/>
        <v>Meadows, Austin</v>
      </c>
      <c r="T5001" s="9" t="str">
        <f t="shared" si="499"/>
        <v>Topps Gallery     RC</v>
      </c>
      <c r="U5001" s="9" t="str">
        <f>IFERROR(VLOOKUP(S5001,'Lookup '!B:D,3,FALSE)," ")</f>
        <v xml:space="preserve"> </v>
      </c>
      <c r="V5001" s="9" t="str">
        <f t="shared" si="497"/>
        <v>G</v>
      </c>
    </row>
    <row r="5002" spans="3:22" x14ac:dyDescent="0.25">
      <c r="C5002">
        <v>2018</v>
      </c>
      <c r="D5002" t="s">
        <v>2400</v>
      </c>
      <c r="J5002" t="s">
        <v>14</v>
      </c>
      <c r="K5002">
        <v>95</v>
      </c>
      <c r="L5002" t="s">
        <v>3349</v>
      </c>
      <c r="M5002" t="s">
        <v>1113</v>
      </c>
      <c r="N5002" t="s">
        <v>381</v>
      </c>
      <c r="O5002" t="s">
        <v>388</v>
      </c>
      <c r="Q5002">
        <v>1</v>
      </c>
      <c r="R5002" s="4"/>
      <c r="S5002" s="9" t="str">
        <f t="shared" si="498"/>
        <v>Cozens, Dylan</v>
      </c>
      <c r="T5002" s="9" t="str">
        <f t="shared" si="499"/>
        <v>Topps Gallery     RC</v>
      </c>
      <c r="U5002" s="9" t="str">
        <f>IFERROR(VLOOKUP(S5002,'Lookup '!B:D,3,FALSE)," ")</f>
        <v xml:space="preserve"> </v>
      </c>
      <c r="V5002" s="9" t="str">
        <f t="shared" si="497"/>
        <v>G</v>
      </c>
    </row>
    <row r="5003" spans="3:22" x14ac:dyDescent="0.25">
      <c r="C5003">
        <v>2018</v>
      </c>
      <c r="D5003" t="s">
        <v>2400</v>
      </c>
      <c r="J5003" t="s">
        <v>14</v>
      </c>
      <c r="K5003">
        <v>99</v>
      </c>
      <c r="L5003" t="s">
        <v>2986</v>
      </c>
      <c r="M5003" t="s">
        <v>1340</v>
      </c>
      <c r="N5003" t="s">
        <v>451</v>
      </c>
      <c r="O5003" t="s">
        <v>388</v>
      </c>
      <c r="Q5003">
        <v>1</v>
      </c>
      <c r="R5003" s="4"/>
      <c r="S5003" s="9" t="str">
        <f t="shared" si="498"/>
        <v>Hays, Austin</v>
      </c>
      <c r="T5003" s="9" t="str">
        <f t="shared" si="499"/>
        <v>Topps Gallery     RC</v>
      </c>
      <c r="U5003" s="9" t="str">
        <f>IFERROR(VLOOKUP(S5003,'Lookup '!B:D,3,FALSE)," ")</f>
        <v xml:space="preserve"> </v>
      </c>
      <c r="V5003" s="9" t="str">
        <f t="shared" si="497"/>
        <v>G</v>
      </c>
    </row>
    <row r="5004" spans="3:22" x14ac:dyDescent="0.25">
      <c r="C5004">
        <v>2018</v>
      </c>
      <c r="D5004" t="s">
        <v>2400</v>
      </c>
      <c r="J5004" t="s">
        <v>14</v>
      </c>
      <c r="K5004">
        <v>101</v>
      </c>
      <c r="L5004" t="s">
        <v>2993</v>
      </c>
      <c r="M5004" t="s">
        <v>911</v>
      </c>
      <c r="N5004" t="s">
        <v>425</v>
      </c>
      <c r="O5004" t="s">
        <v>440</v>
      </c>
      <c r="P5004">
        <f>$S$1-1995</f>
        <v>25</v>
      </c>
      <c r="Q5004">
        <v>1</v>
      </c>
      <c r="R5004" s="4">
        <v>1</v>
      </c>
      <c r="S5004" s="9" t="str">
        <f t="shared" si="498"/>
        <v>Andujar, Miguel</v>
      </c>
      <c r="T5004" s="9" t="str">
        <f t="shared" si="499"/>
        <v>Topps Gallery     RC</v>
      </c>
      <c r="U5004" s="9" t="str">
        <f>IFERROR(VLOOKUP(S5004,'Lookup '!B:D,3,FALSE)," ")</f>
        <v xml:space="preserve"> </v>
      </c>
      <c r="V5004" s="9" t="str">
        <f t="shared" si="497"/>
        <v>E $1</v>
      </c>
    </row>
    <row r="5005" spans="3:22" x14ac:dyDescent="0.25">
      <c r="C5005">
        <v>2018</v>
      </c>
      <c r="D5005" t="s">
        <v>2400</v>
      </c>
      <c r="J5005" t="s">
        <v>14</v>
      </c>
      <c r="K5005">
        <v>103</v>
      </c>
      <c r="L5005" t="s">
        <v>2998</v>
      </c>
      <c r="M5005" t="s">
        <v>415</v>
      </c>
      <c r="N5005" t="s">
        <v>781</v>
      </c>
      <c r="O5005" t="s">
        <v>424</v>
      </c>
      <c r="Q5005">
        <v>1</v>
      </c>
      <c r="R5005" s="4"/>
      <c r="S5005" s="9" t="str">
        <f t="shared" si="498"/>
        <v>McMahon, Ryan</v>
      </c>
      <c r="T5005" s="9" t="str">
        <f t="shared" si="499"/>
        <v>Topps Gallery     RC</v>
      </c>
      <c r="U5005" s="9" t="str">
        <f>IFERROR(VLOOKUP(S5005,'Lookup '!B:D,3,FALSE)," ")</f>
        <v xml:space="preserve"> </v>
      </c>
      <c r="V5005" s="9" t="str">
        <f t="shared" si="497"/>
        <v>G</v>
      </c>
    </row>
    <row r="5006" spans="3:22" x14ac:dyDescent="0.25">
      <c r="C5006">
        <v>2018</v>
      </c>
      <c r="D5006" t="s">
        <v>2400</v>
      </c>
      <c r="J5006" t="s">
        <v>14</v>
      </c>
      <c r="K5006">
        <v>105</v>
      </c>
      <c r="L5006" t="s">
        <v>1304</v>
      </c>
      <c r="M5006" t="s">
        <v>2130</v>
      </c>
      <c r="N5006" t="s">
        <v>430</v>
      </c>
      <c r="O5006" t="s">
        <v>480</v>
      </c>
      <c r="Q5006">
        <v>1</v>
      </c>
      <c r="R5006" s="4"/>
      <c r="S5006" s="9" t="str">
        <f t="shared" si="498"/>
        <v>Rosario, Amed</v>
      </c>
      <c r="T5006" s="9" t="str">
        <f t="shared" si="499"/>
        <v>Topps Gallery     RC</v>
      </c>
      <c r="U5006" s="9" t="str">
        <f>IFERROR(VLOOKUP(S5006,'Lookup '!B:D,3,FALSE)," ")</f>
        <v xml:space="preserve"> </v>
      </c>
      <c r="V5006" s="9" t="str">
        <f t="shared" si="497"/>
        <v>G</v>
      </c>
    </row>
    <row r="5007" spans="3:22" x14ac:dyDescent="0.25">
      <c r="C5007">
        <v>2018</v>
      </c>
      <c r="D5007" t="s">
        <v>2400</v>
      </c>
      <c r="J5007" t="s">
        <v>14</v>
      </c>
      <c r="K5007">
        <v>106</v>
      </c>
      <c r="L5007" t="s">
        <v>582</v>
      </c>
      <c r="M5007" t="s">
        <v>1256</v>
      </c>
      <c r="N5007" t="s">
        <v>425</v>
      </c>
      <c r="O5007" t="s">
        <v>398</v>
      </c>
      <c r="Q5007">
        <v>1</v>
      </c>
      <c r="R5007" s="4"/>
      <c r="S5007" s="9" t="str">
        <f t="shared" si="498"/>
        <v>Wade, Tyler</v>
      </c>
      <c r="T5007" s="9" t="str">
        <f t="shared" si="499"/>
        <v>Topps Gallery     RC</v>
      </c>
      <c r="U5007" s="9" t="str">
        <f>IFERROR(VLOOKUP(S5007,'Lookup '!B:D,3,FALSE)," ")</f>
        <v xml:space="preserve"> </v>
      </c>
      <c r="V5007" s="9" t="str">
        <f t="shared" si="497"/>
        <v>G</v>
      </c>
    </row>
    <row r="5008" spans="3:22" x14ac:dyDescent="0.25">
      <c r="C5008">
        <v>2018</v>
      </c>
      <c r="D5008" t="s">
        <v>2400</v>
      </c>
      <c r="J5008" t="s">
        <v>14</v>
      </c>
      <c r="K5008">
        <v>118</v>
      </c>
      <c r="L5008" t="s">
        <v>1320</v>
      </c>
      <c r="M5008" t="s">
        <v>1364</v>
      </c>
      <c r="N5008" t="s">
        <v>456</v>
      </c>
      <c r="O5008" t="s">
        <v>382</v>
      </c>
      <c r="Q5008">
        <v>1</v>
      </c>
      <c r="R5008" s="4"/>
      <c r="S5008" s="9" t="str">
        <f t="shared" si="498"/>
        <v>Peralta, Freddy</v>
      </c>
      <c r="T5008" s="9" t="str">
        <f t="shared" si="499"/>
        <v>Topps Gallery     RC</v>
      </c>
      <c r="U5008" s="9" t="str">
        <f>IFERROR(VLOOKUP(S5008,'Lookup '!B:D,3,FALSE)," ")</f>
        <v xml:space="preserve"> </v>
      </c>
      <c r="V5008" s="9" t="str">
        <f t="shared" si="497"/>
        <v>G</v>
      </c>
    </row>
    <row r="5009" spans="2:22" x14ac:dyDescent="0.25">
      <c r="C5009">
        <v>2018</v>
      </c>
      <c r="D5009" t="s">
        <v>2400</v>
      </c>
      <c r="J5009" t="s">
        <v>14</v>
      </c>
      <c r="K5009">
        <v>122</v>
      </c>
      <c r="L5009" t="s">
        <v>2982</v>
      </c>
      <c r="M5009" t="s">
        <v>2983</v>
      </c>
      <c r="N5009" t="s">
        <v>966</v>
      </c>
      <c r="O5009" t="s">
        <v>28</v>
      </c>
      <c r="Q5009">
        <v>1</v>
      </c>
      <c r="R5009" s="4"/>
      <c r="S5009" s="9" t="str">
        <f t="shared" si="498"/>
        <v>Read, Raudy</v>
      </c>
      <c r="T5009" s="9" t="str">
        <f t="shared" si="499"/>
        <v>Topps Gallery     RC</v>
      </c>
      <c r="U5009" s="9" t="str">
        <f>IFERROR(VLOOKUP(S5009,'Lookup '!B:D,3,FALSE)," ")</f>
        <v xml:space="preserve"> </v>
      </c>
      <c r="V5009" s="9" t="str">
        <f t="shared" si="497"/>
        <v>G</v>
      </c>
    </row>
    <row r="5010" spans="2:22" x14ac:dyDescent="0.25">
      <c r="C5010">
        <v>2018</v>
      </c>
      <c r="D5010" t="s">
        <v>2400</v>
      </c>
      <c r="J5010" t="s">
        <v>14</v>
      </c>
      <c r="K5010">
        <v>127</v>
      </c>
      <c r="L5010" t="s">
        <v>2151</v>
      </c>
      <c r="M5010" t="s">
        <v>840</v>
      </c>
      <c r="N5010" t="s">
        <v>402</v>
      </c>
      <c r="O5010" t="s">
        <v>440</v>
      </c>
      <c r="Q5010">
        <v>1</v>
      </c>
      <c r="R5010" s="4">
        <v>1</v>
      </c>
      <c r="S5010" s="9" t="str">
        <f t="shared" si="498"/>
        <v>Devers, Rafael</v>
      </c>
      <c r="T5010" s="9" t="str">
        <f t="shared" si="499"/>
        <v>Topps Gallery     RC</v>
      </c>
      <c r="U5010" s="9" t="str">
        <f>IFERROR(VLOOKUP(S5010,'Lookup '!B:D,3,FALSE)," ")</f>
        <v xml:space="preserve"> </v>
      </c>
      <c r="V5010" s="9" t="str">
        <f t="shared" si="497"/>
        <v>E $1</v>
      </c>
    </row>
    <row r="5011" spans="2:22" x14ac:dyDescent="0.25">
      <c r="C5011">
        <v>2018</v>
      </c>
      <c r="D5011" t="s">
        <v>2400</v>
      </c>
      <c r="J5011" t="s">
        <v>14</v>
      </c>
      <c r="K5011">
        <v>131</v>
      </c>
      <c r="L5011" t="s">
        <v>4006</v>
      </c>
      <c r="M5011" t="s">
        <v>1028</v>
      </c>
      <c r="N5011" t="s">
        <v>420</v>
      </c>
      <c r="O5011" t="s">
        <v>382</v>
      </c>
      <c r="Q5011">
        <v>1</v>
      </c>
      <c r="R5011" s="4"/>
      <c r="S5011" s="9" t="str">
        <f t="shared" si="498"/>
        <v>Kingham, Nick</v>
      </c>
      <c r="T5011" s="9" t="str">
        <f t="shared" si="499"/>
        <v>Topps Gallery     RC</v>
      </c>
      <c r="U5011" s="9" t="str">
        <f>IFERROR(VLOOKUP(S5011,'Lookup '!B:D,3,FALSE)," ")</f>
        <v xml:space="preserve"> </v>
      </c>
      <c r="V5011" s="9" t="str">
        <f t="shared" si="497"/>
        <v>G</v>
      </c>
    </row>
    <row r="5012" spans="2:22" x14ac:dyDescent="0.25">
      <c r="C5012">
        <v>2018</v>
      </c>
      <c r="D5012" t="s">
        <v>2400</v>
      </c>
      <c r="J5012" t="s">
        <v>14</v>
      </c>
      <c r="K5012">
        <v>133</v>
      </c>
      <c r="L5012" t="s">
        <v>1209</v>
      </c>
      <c r="M5012" t="s">
        <v>1210</v>
      </c>
      <c r="N5012" t="s">
        <v>381</v>
      </c>
      <c r="O5012" t="s">
        <v>388</v>
      </c>
      <c r="P5012">
        <f>$S$1-1993</f>
        <v>27</v>
      </c>
      <c r="Q5012">
        <v>1</v>
      </c>
      <c r="R5012" s="4">
        <v>1</v>
      </c>
      <c r="S5012" s="9" t="str">
        <f t="shared" si="498"/>
        <v>Hoskins, Rhys</v>
      </c>
      <c r="T5012" s="9" t="str">
        <f t="shared" si="499"/>
        <v>Topps Gallery     RC</v>
      </c>
      <c r="U5012" s="9" t="str">
        <f>IFERROR(VLOOKUP(S5012,'Lookup '!B:D,3,FALSE)," ")</f>
        <v/>
      </c>
      <c r="V5012" s="9" t="str">
        <f t="shared" si="497"/>
        <v>E $1</v>
      </c>
    </row>
    <row r="5013" spans="2:22" x14ac:dyDescent="0.25">
      <c r="C5013">
        <v>2018</v>
      </c>
      <c r="D5013" t="s">
        <v>2400</v>
      </c>
      <c r="J5013" t="s">
        <v>14</v>
      </c>
      <c r="K5013">
        <v>135</v>
      </c>
      <c r="L5013" t="s">
        <v>1341</v>
      </c>
      <c r="M5013" t="s">
        <v>911</v>
      </c>
      <c r="N5013" t="s">
        <v>405</v>
      </c>
      <c r="O5013" t="s">
        <v>440</v>
      </c>
      <c r="Q5013">
        <v>1</v>
      </c>
      <c r="R5013" s="4"/>
      <c r="S5013" s="9" t="str">
        <f t="shared" si="498"/>
        <v>Gomez, Miguel</v>
      </c>
      <c r="T5013" s="9" t="str">
        <f t="shared" si="499"/>
        <v>Topps Gallery     RC</v>
      </c>
      <c r="U5013" s="9" t="str">
        <f>IFERROR(VLOOKUP(S5013,'Lookup '!B:D,3,FALSE)," ")</f>
        <v xml:space="preserve"> </v>
      </c>
      <c r="V5013" s="9" t="str">
        <f t="shared" si="497"/>
        <v>G</v>
      </c>
    </row>
    <row r="5014" spans="2:22" x14ac:dyDescent="0.25">
      <c r="C5014">
        <v>2018</v>
      </c>
      <c r="D5014" t="s">
        <v>2400</v>
      </c>
      <c r="J5014" t="s">
        <v>14</v>
      </c>
      <c r="K5014">
        <v>136</v>
      </c>
      <c r="L5014" t="s">
        <v>3748</v>
      </c>
      <c r="M5014" t="s">
        <v>898</v>
      </c>
      <c r="N5014" t="s">
        <v>381</v>
      </c>
      <c r="O5014" t="s">
        <v>382</v>
      </c>
      <c r="Q5014">
        <v>1</v>
      </c>
      <c r="R5014" s="4"/>
      <c r="S5014" s="9" t="str">
        <f t="shared" si="498"/>
        <v>Arano, Victor</v>
      </c>
      <c r="T5014" s="9" t="str">
        <f t="shared" si="499"/>
        <v>Topps Gallery     RC</v>
      </c>
      <c r="U5014" s="9" t="str">
        <f>IFERROR(VLOOKUP(S5014,'Lookup '!B:D,3,FALSE)," ")</f>
        <v xml:space="preserve"> </v>
      </c>
      <c r="V5014" s="9" t="str">
        <f t="shared" si="497"/>
        <v>G</v>
      </c>
    </row>
    <row r="5015" spans="2:22" x14ac:dyDescent="0.25">
      <c r="C5015">
        <v>2018</v>
      </c>
      <c r="D5015" t="s">
        <v>2400</v>
      </c>
      <c r="K5015">
        <v>148</v>
      </c>
      <c r="L5015" t="s">
        <v>882</v>
      </c>
      <c r="M5015" t="s">
        <v>883</v>
      </c>
      <c r="N5015" t="s">
        <v>555</v>
      </c>
      <c r="O5015" t="s">
        <v>388</v>
      </c>
      <c r="Q5015">
        <v>1</v>
      </c>
      <c r="R5015" s="4">
        <v>0.25</v>
      </c>
      <c r="S5015" s="9" t="str">
        <f t="shared" si="498"/>
        <v>Suzuki, Ichiro</v>
      </c>
      <c r="T5015" s="9" t="str">
        <f t="shared" si="499"/>
        <v xml:space="preserve">Topps Gallery     </v>
      </c>
      <c r="U5015" s="9" t="str">
        <f>IFERROR(VLOOKUP(S5015,'Lookup '!B:D,3,FALSE)," ")</f>
        <v/>
      </c>
      <c r="V5015" s="9" t="str">
        <f t="shared" si="497"/>
        <v>F $.25</v>
      </c>
    </row>
    <row r="5016" spans="2:22" x14ac:dyDescent="0.25">
      <c r="C5016">
        <v>2018</v>
      </c>
      <c r="D5016" t="s">
        <v>970</v>
      </c>
      <c r="E5016" t="s">
        <v>3914</v>
      </c>
      <c r="J5016" t="s">
        <v>14</v>
      </c>
      <c r="K5016" t="s">
        <v>3915</v>
      </c>
      <c r="L5016" t="s">
        <v>3916</v>
      </c>
      <c r="N5016" t="s">
        <v>966</v>
      </c>
      <c r="Q5016">
        <v>1</v>
      </c>
      <c r="R5016" s="4">
        <v>1</v>
      </c>
      <c r="S5016" s="9" t="str">
        <f t="shared" si="498"/>
        <v xml:space="preserve">Soto,Juan / Harper, Bryce, </v>
      </c>
      <c r="T5016" s="9" t="str">
        <f t="shared" si="499"/>
        <v>Topps Heritage Combo Cards    RC</v>
      </c>
      <c r="U5016" s="9" t="str">
        <f>IFERROR(VLOOKUP(S5016,'Lookup '!B:D,3,FALSE)," ")</f>
        <v xml:space="preserve"> </v>
      </c>
      <c r="V5016" s="9" t="str">
        <f t="shared" ref="V5016" si="500">IF(R5016&gt;0.249,IF(R5016&gt;0.99,IF(R5016&gt;4.99,IF(R5016&gt;9.99,IF(R5016&gt;49.99,IF(R5016&gt;99.99,"A $100","B $50"),"C $10"),"D $5"),"E $1"),"F $.25"),"G")</f>
        <v>E $1</v>
      </c>
    </row>
    <row r="5017" spans="2:22" x14ac:dyDescent="0.25">
      <c r="B5017" t="s">
        <v>377</v>
      </c>
      <c r="C5017">
        <v>2018</v>
      </c>
      <c r="D5017" t="s">
        <v>970</v>
      </c>
      <c r="E5017" t="s">
        <v>3239</v>
      </c>
      <c r="J5017" t="s">
        <v>14</v>
      </c>
      <c r="K5017" t="s">
        <v>3304</v>
      </c>
      <c r="L5017" t="s">
        <v>2452</v>
      </c>
      <c r="M5017" t="s">
        <v>515</v>
      </c>
      <c r="N5017" t="s">
        <v>423</v>
      </c>
      <c r="Q5017">
        <v>1</v>
      </c>
      <c r="R5017" s="4">
        <v>2</v>
      </c>
      <c r="S5017" s="9" t="str">
        <f t="shared" si="498"/>
        <v>Albies, Ozzie</v>
      </c>
      <c r="T5017" s="9" t="str">
        <f t="shared" si="499"/>
        <v>Topps Heritage DeckleEdge'69    RC</v>
      </c>
      <c r="U5017" s="9" t="str">
        <f>IFERROR(VLOOKUP(S5017,'Lookup '!B:D,3,FALSE)," ")</f>
        <v xml:space="preserve"> </v>
      </c>
      <c r="V5017" s="9" t="str">
        <f t="shared" si="427"/>
        <v>E $1</v>
      </c>
    </row>
    <row r="5018" spans="2:22" x14ac:dyDescent="0.25">
      <c r="B5018" t="s">
        <v>377</v>
      </c>
      <c r="C5018">
        <v>2018</v>
      </c>
      <c r="D5018" t="s">
        <v>970</v>
      </c>
      <c r="E5018" t="s">
        <v>3239</v>
      </c>
      <c r="J5018" t="s">
        <v>14</v>
      </c>
      <c r="K5018" t="s">
        <v>2415</v>
      </c>
      <c r="L5018" t="s">
        <v>1260</v>
      </c>
      <c r="M5018" t="s">
        <v>2078</v>
      </c>
      <c r="N5018" t="s">
        <v>425</v>
      </c>
      <c r="Q5018">
        <v>1</v>
      </c>
      <c r="R5018" s="4">
        <v>8</v>
      </c>
      <c r="S5018" s="9" t="str">
        <f t="shared" si="498"/>
        <v>Frazier, Clint</v>
      </c>
      <c r="T5018" s="9" t="str">
        <f t="shared" si="499"/>
        <v>Topps Heritage DeckleEdge'69    RC</v>
      </c>
      <c r="U5018" s="9" t="str">
        <f>IFERROR(VLOOKUP(S5018,'Lookup '!B:D,3,FALSE)," ")</f>
        <v/>
      </c>
      <c r="V5018" s="9" t="str">
        <f t="shared" si="427"/>
        <v>D $5</v>
      </c>
    </row>
    <row r="5019" spans="2:22" x14ac:dyDescent="0.25">
      <c r="C5019">
        <v>2018</v>
      </c>
      <c r="D5019" t="s">
        <v>970</v>
      </c>
      <c r="E5019" t="s">
        <v>3912</v>
      </c>
      <c r="J5019" t="s">
        <v>14</v>
      </c>
      <c r="K5019" t="s">
        <v>3913</v>
      </c>
      <c r="L5019" t="s">
        <v>3806</v>
      </c>
      <c r="M5019" t="s">
        <v>2048</v>
      </c>
      <c r="N5019" t="s">
        <v>451</v>
      </c>
      <c r="O5019" t="s">
        <v>28</v>
      </c>
      <c r="Q5019">
        <v>1</v>
      </c>
      <c r="R5019" s="4"/>
      <c r="S5019" s="9" t="str">
        <f t="shared" si="498"/>
        <v>Cisco, Chance</v>
      </c>
      <c r="T5019" s="9" t="str">
        <f t="shared" si="499"/>
        <v>Topps Heritage Performers    RC</v>
      </c>
      <c r="U5019" s="9" t="str">
        <f>IFERROR(VLOOKUP(S5019,'Lookup '!B:D,3,FALSE)," ")</f>
        <v xml:space="preserve"> </v>
      </c>
      <c r="V5019" s="9" t="str">
        <f t="shared" ref="V5019" si="501">IF(R5019&gt;0.249,IF(R5019&gt;0.99,IF(R5019&gt;4.99,IF(R5019&gt;9.99,IF(R5019&gt;49.99,IF(R5019&gt;99.99,"A $100","B $50"),"C $10"),"D $5"),"E $1"),"F $.25"),"G")</f>
        <v>G</v>
      </c>
    </row>
    <row r="5020" spans="2:22" x14ac:dyDescent="0.25">
      <c r="B5020" t="s">
        <v>875</v>
      </c>
      <c r="C5020">
        <v>2018</v>
      </c>
      <c r="D5020" t="s">
        <v>970</v>
      </c>
      <c r="K5020">
        <v>5</v>
      </c>
      <c r="L5020" t="s">
        <v>3305</v>
      </c>
      <c r="N5020" t="s">
        <v>565</v>
      </c>
      <c r="Q5020">
        <v>1</v>
      </c>
      <c r="R5020" s="4">
        <v>1.5</v>
      </c>
      <c r="S5020" s="9" t="str">
        <f t="shared" si="498"/>
        <v xml:space="preserve">Judge, A/ Davis, K / Gallo, J, </v>
      </c>
      <c r="T5020" s="9" t="str">
        <f t="shared" si="499"/>
        <v xml:space="preserve">Topps Heritage     </v>
      </c>
      <c r="U5020" s="9" t="str">
        <f>IFERROR(VLOOKUP(S5020,'Lookup '!B:D,3,FALSE)," ")</f>
        <v xml:space="preserve"> </v>
      </c>
      <c r="V5020" s="9" t="str">
        <f t="shared" si="427"/>
        <v>E $1</v>
      </c>
    </row>
    <row r="5021" spans="2:22" x14ac:dyDescent="0.25">
      <c r="B5021" t="s">
        <v>875</v>
      </c>
      <c r="C5021">
        <v>2018</v>
      </c>
      <c r="D5021" t="s">
        <v>970</v>
      </c>
      <c r="K5021">
        <v>22</v>
      </c>
      <c r="L5021" t="s">
        <v>1134</v>
      </c>
      <c r="M5021" t="s">
        <v>1135</v>
      </c>
      <c r="N5021" t="s">
        <v>966</v>
      </c>
      <c r="O5021" t="s">
        <v>388</v>
      </c>
      <c r="Q5021">
        <v>1</v>
      </c>
      <c r="R5021" s="4">
        <v>1.25</v>
      </c>
      <c r="S5021" s="9" t="str">
        <f t="shared" si="498"/>
        <v>Harper, Bryce</v>
      </c>
      <c r="T5021" s="9" t="str">
        <f t="shared" si="499"/>
        <v xml:space="preserve">Topps Heritage     </v>
      </c>
      <c r="U5021" s="9" t="str">
        <f>IFERROR(VLOOKUP(S5021,'Lookup '!B:D,3,FALSE)," ")</f>
        <v/>
      </c>
      <c r="V5021" s="9" t="str">
        <f t="shared" si="427"/>
        <v>E $1</v>
      </c>
    </row>
    <row r="5022" spans="2:22" x14ac:dyDescent="0.25">
      <c r="B5022" t="s">
        <v>875</v>
      </c>
      <c r="C5022">
        <v>2018</v>
      </c>
      <c r="D5022" t="s">
        <v>970</v>
      </c>
      <c r="K5022">
        <v>25</v>
      </c>
      <c r="L5022" t="s">
        <v>2054</v>
      </c>
      <c r="M5022" t="s">
        <v>421</v>
      </c>
      <c r="N5022" t="s">
        <v>425</v>
      </c>
      <c r="O5022" t="s">
        <v>388</v>
      </c>
      <c r="Q5022">
        <v>1</v>
      </c>
      <c r="R5022" s="4">
        <v>3</v>
      </c>
      <c r="S5022" s="9" t="str">
        <f t="shared" si="498"/>
        <v>Judge, Aaron</v>
      </c>
      <c r="T5022" s="9" t="str">
        <f t="shared" si="499"/>
        <v xml:space="preserve">Topps Heritage     </v>
      </c>
      <c r="U5022" s="9" t="str">
        <f>IFERROR(VLOOKUP(S5022,'Lookup '!B:D,3,FALSE)," ")</f>
        <v/>
      </c>
      <c r="V5022" s="9" t="str">
        <f t="shared" si="427"/>
        <v>E $1</v>
      </c>
    </row>
    <row r="5023" spans="2:22" x14ac:dyDescent="0.25">
      <c r="B5023" t="s">
        <v>875</v>
      </c>
      <c r="C5023">
        <v>2018</v>
      </c>
      <c r="D5023" t="s">
        <v>970</v>
      </c>
      <c r="K5023">
        <v>35</v>
      </c>
      <c r="L5023" t="s">
        <v>1142</v>
      </c>
      <c r="M5023" t="s">
        <v>614</v>
      </c>
      <c r="N5023" t="s">
        <v>532</v>
      </c>
      <c r="O5023" t="s">
        <v>398</v>
      </c>
      <c r="Q5023">
        <v>1</v>
      </c>
      <c r="R5023" s="4">
        <v>0.75</v>
      </c>
      <c r="S5023" s="9" t="str">
        <f t="shared" si="498"/>
        <v>Altuve, Jose</v>
      </c>
      <c r="T5023" s="9" t="str">
        <f t="shared" si="499"/>
        <v xml:space="preserve">Topps Heritage     </v>
      </c>
      <c r="U5023" s="9" t="str">
        <f>IFERROR(VLOOKUP(S5023,'Lookup '!B:D,3,FALSE)," ")</f>
        <v/>
      </c>
      <c r="V5023" s="9" t="str">
        <f t="shared" si="427"/>
        <v>F $.25</v>
      </c>
    </row>
    <row r="5024" spans="2:22" x14ac:dyDescent="0.25">
      <c r="B5024" t="s">
        <v>875</v>
      </c>
      <c r="C5024">
        <v>2018</v>
      </c>
      <c r="D5024" t="s">
        <v>970</v>
      </c>
      <c r="K5024">
        <v>80</v>
      </c>
      <c r="L5024" t="s">
        <v>1384</v>
      </c>
      <c r="M5024" t="s">
        <v>1380</v>
      </c>
      <c r="N5024" t="s">
        <v>509</v>
      </c>
      <c r="O5024" t="s">
        <v>440</v>
      </c>
      <c r="Q5024">
        <v>1</v>
      </c>
      <c r="R5024" s="4">
        <v>1.5</v>
      </c>
      <c r="S5024" s="9" t="str">
        <f t="shared" si="498"/>
        <v>Bryant, Kris</v>
      </c>
      <c r="T5024" s="9" t="str">
        <f t="shared" si="499"/>
        <v xml:space="preserve">Topps Heritage     </v>
      </c>
      <c r="U5024" s="9">
        <f>IFERROR(VLOOKUP(S5024,'Lookup '!B:D,3,FALSE)," ")</f>
        <v>0</v>
      </c>
      <c r="V5024" s="9" t="str">
        <f t="shared" si="427"/>
        <v>E $1</v>
      </c>
    </row>
    <row r="5025" spans="2:22" x14ac:dyDescent="0.25">
      <c r="B5025" t="s">
        <v>875</v>
      </c>
      <c r="C5025">
        <v>2018</v>
      </c>
      <c r="D5025" t="s">
        <v>970</v>
      </c>
      <c r="J5025" t="s">
        <v>14</v>
      </c>
      <c r="K5025">
        <v>86</v>
      </c>
      <c r="L5025" t="s">
        <v>3306</v>
      </c>
      <c r="N5025" t="s">
        <v>549</v>
      </c>
      <c r="Q5025">
        <v>1</v>
      </c>
      <c r="R5025" s="4">
        <v>1.5</v>
      </c>
      <c r="S5025" s="9" t="str">
        <f t="shared" si="498"/>
        <v xml:space="preserve">Calhoun, Willie / Gardewin, Nick, </v>
      </c>
      <c r="T5025" s="9" t="str">
        <f t="shared" si="499"/>
        <v>Topps Heritage     RC</v>
      </c>
      <c r="U5025" s="9" t="str">
        <f>IFERROR(VLOOKUP(S5025,'Lookup '!B:D,3,FALSE)," ")</f>
        <v xml:space="preserve"> </v>
      </c>
      <c r="V5025" s="9" t="str">
        <f t="shared" si="427"/>
        <v>E $1</v>
      </c>
    </row>
    <row r="5026" spans="2:22" x14ac:dyDescent="0.25">
      <c r="B5026" t="s">
        <v>875</v>
      </c>
      <c r="C5026">
        <v>2018</v>
      </c>
      <c r="D5026" t="s">
        <v>970</v>
      </c>
      <c r="K5026">
        <v>118</v>
      </c>
      <c r="L5026" t="s">
        <v>2242</v>
      </c>
      <c r="M5026" t="s">
        <v>1163</v>
      </c>
      <c r="N5026" t="s">
        <v>394</v>
      </c>
      <c r="O5026" t="s">
        <v>424</v>
      </c>
      <c r="Q5026">
        <v>1</v>
      </c>
      <c r="R5026" s="4">
        <v>1.5</v>
      </c>
      <c r="S5026" s="9" t="str">
        <f t="shared" si="498"/>
        <v>Bellinger, Cody</v>
      </c>
      <c r="T5026" s="9" t="str">
        <f t="shared" si="499"/>
        <v xml:space="preserve">Topps Heritage     </v>
      </c>
      <c r="U5026" s="9">
        <f>IFERROR(VLOOKUP(S5026,'Lookup '!B:D,3,FALSE)," ")</f>
        <v>0</v>
      </c>
      <c r="V5026" s="9" t="str">
        <f t="shared" si="427"/>
        <v>E $1</v>
      </c>
    </row>
    <row r="5027" spans="2:22" x14ac:dyDescent="0.25">
      <c r="B5027" t="s">
        <v>875</v>
      </c>
      <c r="C5027">
        <v>2018</v>
      </c>
      <c r="D5027" t="s">
        <v>970</v>
      </c>
      <c r="J5027" t="s">
        <v>14</v>
      </c>
      <c r="K5027">
        <v>160</v>
      </c>
      <c r="L5027" t="s">
        <v>3307</v>
      </c>
      <c r="N5027" t="s">
        <v>394</v>
      </c>
      <c r="Q5027">
        <v>1</v>
      </c>
      <c r="R5027" s="4"/>
      <c r="S5027" s="9" t="str">
        <f t="shared" si="498"/>
        <v xml:space="preserve">Farmer,Kyle/Locastro,Tim/Dickson,O'Koyea, </v>
      </c>
      <c r="T5027" s="9" t="str">
        <f t="shared" si="499"/>
        <v>Topps Heritage     RC</v>
      </c>
      <c r="U5027" s="9" t="str">
        <f>IFERROR(VLOOKUP(S5027,'Lookup '!B:D,3,FALSE)," ")</f>
        <v xml:space="preserve"> </v>
      </c>
      <c r="V5027" s="9" t="str">
        <f t="shared" si="427"/>
        <v>G</v>
      </c>
    </row>
    <row r="5028" spans="2:22" x14ac:dyDescent="0.25">
      <c r="B5028" t="s">
        <v>875</v>
      </c>
      <c r="C5028">
        <v>2018</v>
      </c>
      <c r="D5028" t="s">
        <v>970</v>
      </c>
      <c r="J5028" t="s">
        <v>14</v>
      </c>
      <c r="K5028">
        <v>173</v>
      </c>
      <c r="L5028" t="s">
        <v>3308</v>
      </c>
      <c r="Q5028">
        <v>1</v>
      </c>
      <c r="R5028" s="4"/>
      <c r="S5028" s="9" t="str">
        <f t="shared" si="498"/>
        <v xml:space="preserve">Delmonico, Nicky / Bummer, Aaron, </v>
      </c>
      <c r="T5028" s="9" t="str">
        <f t="shared" si="499"/>
        <v>Topps Heritage     RC</v>
      </c>
      <c r="U5028" s="9" t="str">
        <f>IFERROR(VLOOKUP(S5028,'Lookup '!B:D,3,FALSE)," ")</f>
        <v xml:space="preserve"> </v>
      </c>
      <c r="V5028" s="9" t="str">
        <f t="shared" si="427"/>
        <v>G</v>
      </c>
    </row>
    <row r="5029" spans="2:22" x14ac:dyDescent="0.25">
      <c r="B5029" t="s">
        <v>875</v>
      </c>
      <c r="C5029">
        <v>2018</v>
      </c>
      <c r="D5029" t="s">
        <v>970</v>
      </c>
      <c r="J5029" t="s">
        <v>14</v>
      </c>
      <c r="K5029">
        <v>224</v>
      </c>
      <c r="L5029" t="s">
        <v>3309</v>
      </c>
      <c r="N5029" t="s">
        <v>417</v>
      </c>
      <c r="Q5029">
        <v>1</v>
      </c>
      <c r="R5029" s="4"/>
      <c r="S5029" s="9" t="str">
        <f t="shared" si="498"/>
        <v xml:space="preserve">Bridwell, Parker / Scribner, Troy, </v>
      </c>
      <c r="T5029" s="9" t="str">
        <f t="shared" si="499"/>
        <v>Topps Heritage     RC</v>
      </c>
      <c r="U5029" s="9" t="str">
        <f>IFERROR(VLOOKUP(S5029,'Lookup '!B:D,3,FALSE)," ")</f>
        <v xml:space="preserve"> </v>
      </c>
      <c r="V5029" s="9" t="str">
        <f t="shared" si="427"/>
        <v>G</v>
      </c>
    </row>
    <row r="5030" spans="2:22" x14ac:dyDescent="0.25">
      <c r="B5030" t="s">
        <v>875</v>
      </c>
      <c r="C5030">
        <v>2018</v>
      </c>
      <c r="D5030" t="s">
        <v>970</v>
      </c>
      <c r="J5030" t="s">
        <v>14</v>
      </c>
      <c r="K5030">
        <v>244</v>
      </c>
      <c r="L5030" t="s">
        <v>3310</v>
      </c>
      <c r="N5030" t="s">
        <v>554</v>
      </c>
      <c r="Q5030">
        <v>1</v>
      </c>
      <c r="R5030" s="4"/>
      <c r="S5030" s="9" t="str">
        <f t="shared" si="498"/>
        <v xml:space="preserve">Mejia, Francisco / Allen Greg, </v>
      </c>
      <c r="T5030" s="9" t="str">
        <f t="shared" si="499"/>
        <v>Topps Heritage     RC</v>
      </c>
      <c r="U5030" s="9" t="str">
        <f>IFERROR(VLOOKUP(S5030,'Lookup '!B:D,3,FALSE)," ")</f>
        <v xml:space="preserve"> </v>
      </c>
      <c r="V5030" s="9" t="str">
        <f t="shared" si="427"/>
        <v>G</v>
      </c>
    </row>
    <row r="5031" spans="2:22" x14ac:dyDescent="0.25">
      <c r="B5031" t="s">
        <v>875</v>
      </c>
      <c r="C5031">
        <v>2018</v>
      </c>
      <c r="D5031" t="s">
        <v>970</v>
      </c>
      <c r="J5031" t="s">
        <v>14</v>
      </c>
      <c r="K5031">
        <v>273</v>
      </c>
      <c r="L5031" t="s">
        <v>3311</v>
      </c>
      <c r="N5031" t="s">
        <v>381</v>
      </c>
      <c r="Q5031">
        <v>1</v>
      </c>
      <c r="R5031" s="4">
        <v>1.5</v>
      </c>
      <c r="S5031" s="9" t="str">
        <f t="shared" si="498"/>
        <v xml:space="preserve">Crawford, JP / Arano, Victor / Rios, Yacksel, </v>
      </c>
      <c r="T5031" s="9" t="str">
        <f t="shared" si="499"/>
        <v>Topps Heritage     RC</v>
      </c>
      <c r="U5031" s="9" t="str">
        <f>IFERROR(VLOOKUP(S5031,'Lookup '!B:D,3,FALSE)," ")</f>
        <v xml:space="preserve"> </v>
      </c>
      <c r="V5031" s="9" t="str">
        <f t="shared" si="427"/>
        <v>E $1</v>
      </c>
    </row>
    <row r="5032" spans="2:22" x14ac:dyDescent="0.25">
      <c r="B5032" t="s">
        <v>875</v>
      </c>
      <c r="C5032">
        <v>2018</v>
      </c>
      <c r="D5032" t="s">
        <v>970</v>
      </c>
      <c r="J5032" t="s">
        <v>14</v>
      </c>
      <c r="K5032">
        <v>297</v>
      </c>
      <c r="L5032" t="s">
        <v>3312</v>
      </c>
      <c r="N5032" t="s">
        <v>509</v>
      </c>
      <c r="Q5032">
        <v>1</v>
      </c>
      <c r="R5032" s="4"/>
      <c r="S5032" s="9" t="str">
        <f t="shared" si="498"/>
        <v xml:space="preserve">Tseng, Jen-Ho / Maples, Dillon / Davis, Taylor, </v>
      </c>
      <c r="T5032" s="9" t="str">
        <f t="shared" si="499"/>
        <v>Topps Heritage     RC</v>
      </c>
      <c r="U5032" s="9" t="str">
        <f>IFERROR(VLOOKUP(S5032,'Lookup '!B:D,3,FALSE)," ")</f>
        <v xml:space="preserve"> </v>
      </c>
      <c r="V5032" s="9" t="str">
        <f t="shared" si="427"/>
        <v>G</v>
      </c>
    </row>
    <row r="5033" spans="2:22" x14ac:dyDescent="0.25">
      <c r="B5033" t="s">
        <v>875</v>
      </c>
      <c r="C5033">
        <v>2018</v>
      </c>
      <c r="D5033" t="s">
        <v>970</v>
      </c>
      <c r="J5033" t="s">
        <v>14</v>
      </c>
      <c r="K5033">
        <v>302</v>
      </c>
      <c r="L5033" t="s">
        <v>3313</v>
      </c>
      <c r="N5033" t="s">
        <v>446</v>
      </c>
      <c r="Q5033">
        <v>1</v>
      </c>
      <c r="R5033" s="4"/>
      <c r="S5033" s="9" t="str">
        <f t="shared" si="498"/>
        <v xml:space="preserve">Villanueva,Christian/McGrath,Kyle, </v>
      </c>
      <c r="T5033" s="9" t="str">
        <f t="shared" si="499"/>
        <v>Topps Heritage     RC</v>
      </c>
      <c r="U5033" s="9" t="str">
        <f>IFERROR(VLOOKUP(S5033,'Lookup '!B:D,3,FALSE)," ")</f>
        <v xml:space="preserve"> </v>
      </c>
      <c r="V5033" s="9" t="str">
        <f t="shared" si="427"/>
        <v>G</v>
      </c>
    </row>
    <row r="5034" spans="2:22" x14ac:dyDescent="0.25">
      <c r="B5034" t="s">
        <v>875</v>
      </c>
      <c r="C5034">
        <v>2018</v>
      </c>
      <c r="D5034" t="s">
        <v>970</v>
      </c>
      <c r="J5034" t="s">
        <v>14</v>
      </c>
      <c r="K5034">
        <v>321</v>
      </c>
      <c r="L5034" t="s">
        <v>3314</v>
      </c>
      <c r="N5034" t="s">
        <v>425</v>
      </c>
      <c r="Q5034">
        <v>1</v>
      </c>
      <c r="R5034" s="4"/>
      <c r="S5034" s="9" t="str">
        <f t="shared" si="498"/>
        <v xml:space="preserve">Wade, Tyler / Cooper, Garrett, </v>
      </c>
      <c r="T5034" s="9" t="str">
        <f t="shared" si="499"/>
        <v>Topps Heritage     RC</v>
      </c>
      <c r="U5034" s="9" t="str">
        <f>IFERROR(VLOOKUP(S5034,'Lookup '!B:D,3,FALSE)," ")</f>
        <v xml:space="preserve"> </v>
      </c>
      <c r="V5034" s="9" t="str">
        <f t="shared" si="427"/>
        <v>G</v>
      </c>
    </row>
    <row r="5035" spans="2:22" x14ac:dyDescent="0.25">
      <c r="B5035" t="s">
        <v>875</v>
      </c>
      <c r="C5035">
        <v>2018</v>
      </c>
      <c r="D5035" t="s">
        <v>970</v>
      </c>
      <c r="J5035" t="s">
        <v>14</v>
      </c>
      <c r="K5035">
        <v>331</v>
      </c>
      <c r="L5035" t="s">
        <v>3315</v>
      </c>
      <c r="N5035" t="s">
        <v>423</v>
      </c>
      <c r="Q5035">
        <v>1</v>
      </c>
      <c r="R5035" s="4">
        <v>0.5</v>
      </c>
      <c r="S5035" s="9" t="str">
        <f t="shared" si="498"/>
        <v xml:space="preserve">Albies, Ozzie / Sims, Lucas, </v>
      </c>
      <c r="T5035" s="9" t="str">
        <f t="shared" si="499"/>
        <v>Topps Heritage     RC</v>
      </c>
      <c r="U5035" s="9" t="str">
        <f>IFERROR(VLOOKUP(S5035,'Lookup '!B:D,3,FALSE)," ")</f>
        <v xml:space="preserve"> </v>
      </c>
      <c r="V5035" s="9" t="str">
        <f t="shared" si="427"/>
        <v>F $.25</v>
      </c>
    </row>
    <row r="5036" spans="2:22" x14ac:dyDescent="0.25">
      <c r="B5036" t="s">
        <v>875</v>
      </c>
      <c r="C5036">
        <v>2018</v>
      </c>
      <c r="D5036" t="s">
        <v>970</v>
      </c>
      <c r="J5036" t="s">
        <v>14</v>
      </c>
      <c r="K5036">
        <v>379</v>
      </c>
      <c r="L5036" t="s">
        <v>3316</v>
      </c>
      <c r="Q5036">
        <v>1</v>
      </c>
      <c r="R5036" s="4"/>
      <c r="S5036" s="9" t="str">
        <f t="shared" si="498"/>
        <v xml:space="preserve">Urena,Richard / Rowley,Chris / Ramirez,Carlos, </v>
      </c>
      <c r="T5036" s="9" t="str">
        <f t="shared" si="499"/>
        <v>Topps Heritage     RC</v>
      </c>
      <c r="U5036" s="9" t="str">
        <f>IFERROR(VLOOKUP(S5036,'Lookup '!B:D,3,FALSE)," ")</f>
        <v xml:space="preserve"> </v>
      </c>
      <c r="V5036" s="9" t="str">
        <f t="shared" si="427"/>
        <v>G</v>
      </c>
    </row>
    <row r="5037" spans="2:22" x14ac:dyDescent="0.25">
      <c r="C5037">
        <v>2018</v>
      </c>
      <c r="D5037" t="s">
        <v>970</v>
      </c>
      <c r="E5037" t="s">
        <v>3917</v>
      </c>
      <c r="J5037" t="s">
        <v>14</v>
      </c>
      <c r="K5037">
        <v>511</v>
      </c>
      <c r="L5037" t="s">
        <v>1235</v>
      </c>
      <c r="M5037" t="s">
        <v>836</v>
      </c>
      <c r="N5037" t="s">
        <v>381</v>
      </c>
      <c r="O5037" t="s">
        <v>480</v>
      </c>
      <c r="Q5037">
        <v>1</v>
      </c>
      <c r="R5037" s="4"/>
      <c r="S5037" s="9" t="str">
        <f t="shared" si="498"/>
        <v>Kingery, Scott</v>
      </c>
      <c r="T5037" s="9" t="str">
        <f t="shared" si="499"/>
        <v>Topps Heritage High Numbers    RC</v>
      </c>
      <c r="U5037" s="9" t="str">
        <f>IFERROR(VLOOKUP(S5037,'Lookup '!B:D,3,FALSE)," ")</f>
        <v xml:space="preserve"> </v>
      </c>
      <c r="V5037" s="9" t="str">
        <f t="shared" ref="V5037:V5044" si="502">IF(R5037&gt;0.249,IF(R5037&gt;0.99,IF(R5037&gt;4.99,IF(R5037&gt;9.99,IF(R5037&gt;49.99,IF(R5037&gt;99.99,"A $100","B $50"),"C $10"),"D $5"),"E $1"),"F $.25"),"G")</f>
        <v>G</v>
      </c>
    </row>
    <row r="5038" spans="2:22" x14ac:dyDescent="0.25">
      <c r="B5038" t="s">
        <v>377</v>
      </c>
      <c r="C5038">
        <v>2018</v>
      </c>
      <c r="D5038" t="s">
        <v>970</v>
      </c>
      <c r="E5038" t="s">
        <v>3917</v>
      </c>
      <c r="J5038" t="s">
        <v>14</v>
      </c>
      <c r="K5038">
        <v>603</v>
      </c>
      <c r="L5038" t="s">
        <v>1295</v>
      </c>
      <c r="M5038" t="s">
        <v>2137</v>
      </c>
      <c r="N5038" t="s">
        <v>425</v>
      </c>
      <c r="O5038" t="s">
        <v>398</v>
      </c>
      <c r="P5038">
        <f>$S$1-1996</f>
        <v>24</v>
      </c>
      <c r="Q5038">
        <v>1</v>
      </c>
      <c r="R5038" s="4">
        <v>2</v>
      </c>
      <c r="S5038" s="9" t="str">
        <f t="shared" si="498"/>
        <v>Torres, Gleyber</v>
      </c>
      <c r="T5038" s="9" t="str">
        <f t="shared" si="499"/>
        <v>Topps Heritage High Numbers    RC</v>
      </c>
      <c r="U5038" s="9" t="str">
        <f>IFERROR(VLOOKUP(S5038,'Lookup '!B:D,3,FALSE)," ")</f>
        <v xml:space="preserve"> </v>
      </c>
      <c r="V5038" s="9" t="str">
        <f t="shared" si="502"/>
        <v>E $1</v>
      </c>
    </row>
    <row r="5039" spans="2:22" x14ac:dyDescent="0.25">
      <c r="C5039">
        <v>2018</v>
      </c>
      <c r="D5039" t="s">
        <v>970</v>
      </c>
      <c r="E5039" t="s">
        <v>3917</v>
      </c>
      <c r="J5039" t="s">
        <v>14</v>
      </c>
      <c r="K5039">
        <v>563</v>
      </c>
      <c r="L5039" t="s">
        <v>2992</v>
      </c>
      <c r="M5039" t="s">
        <v>1280</v>
      </c>
      <c r="N5039" t="s">
        <v>782</v>
      </c>
      <c r="O5039" t="s">
        <v>424</v>
      </c>
      <c r="Q5039">
        <v>1</v>
      </c>
      <c r="R5039" s="4"/>
      <c r="S5039" s="9" t="str">
        <f t="shared" si="498"/>
        <v>Cooper, Garrett</v>
      </c>
      <c r="T5039" s="9" t="str">
        <f t="shared" si="499"/>
        <v>Topps Heritage High Numbers    RC</v>
      </c>
      <c r="U5039" s="9" t="str">
        <f>IFERROR(VLOOKUP(S5039,'Lookup '!B:D,3,FALSE)," ")</f>
        <v xml:space="preserve"> </v>
      </c>
      <c r="V5039" s="9" t="str">
        <f t="shared" si="502"/>
        <v>G</v>
      </c>
    </row>
    <row r="5040" spans="2:22" x14ac:dyDescent="0.25">
      <c r="C5040">
        <v>2018</v>
      </c>
      <c r="D5040" t="s">
        <v>970</v>
      </c>
      <c r="E5040" t="s">
        <v>3917</v>
      </c>
      <c r="J5040" t="s">
        <v>14</v>
      </c>
      <c r="K5040">
        <v>629</v>
      </c>
      <c r="L5040" t="s">
        <v>1567</v>
      </c>
      <c r="M5040" t="s">
        <v>989</v>
      </c>
      <c r="N5040" t="s">
        <v>405</v>
      </c>
      <c r="O5040" t="s">
        <v>382</v>
      </c>
      <c r="Q5040">
        <v>1</v>
      </c>
      <c r="R5040" s="4"/>
      <c r="S5040" s="9" t="str">
        <f t="shared" ref="S5040:S5081" si="503">L5040&amp;", "&amp;M5040</f>
        <v>Suarez, Andrew</v>
      </c>
      <c r="T5040" s="9" t="str">
        <f t="shared" si="499"/>
        <v>Topps Heritage High Numbers    RC</v>
      </c>
      <c r="U5040" s="9" t="str">
        <f>IFERROR(VLOOKUP(S5040,'Lookup '!B:D,3,FALSE)," ")</f>
        <v xml:space="preserve"> </v>
      </c>
      <c r="V5040" s="9" t="str">
        <f t="shared" si="502"/>
        <v>G</v>
      </c>
    </row>
    <row r="5041" spans="3:22" x14ac:dyDescent="0.25">
      <c r="C5041">
        <v>2018</v>
      </c>
      <c r="D5041" t="s">
        <v>970</v>
      </c>
      <c r="E5041" t="s">
        <v>3917</v>
      </c>
      <c r="J5041" t="s">
        <v>14</v>
      </c>
      <c r="K5041">
        <v>655</v>
      </c>
      <c r="L5041" t="s">
        <v>3880</v>
      </c>
      <c r="M5041" t="s">
        <v>958</v>
      </c>
      <c r="N5041" t="s">
        <v>446</v>
      </c>
      <c r="O5041" t="s">
        <v>382</v>
      </c>
      <c r="Q5041">
        <v>1</v>
      </c>
      <c r="R5041" s="4"/>
      <c r="S5041" s="9" t="str">
        <f t="shared" si="503"/>
        <v>Lucchesi, Joey</v>
      </c>
      <c r="T5041" s="9" t="str">
        <f t="shared" si="499"/>
        <v>Topps Heritage High Numbers    RC</v>
      </c>
      <c r="U5041" s="9" t="str">
        <f>IFERROR(VLOOKUP(S5041,'Lookup '!B:D,3,FALSE)," ")</f>
        <v xml:space="preserve"> </v>
      </c>
      <c r="V5041" s="9" t="str">
        <f t="shared" si="502"/>
        <v>G</v>
      </c>
    </row>
    <row r="5042" spans="3:22" x14ac:dyDescent="0.25">
      <c r="C5042">
        <v>2018</v>
      </c>
      <c r="D5042" t="s">
        <v>970</v>
      </c>
      <c r="E5042" t="s">
        <v>3917</v>
      </c>
      <c r="J5042" t="s">
        <v>14</v>
      </c>
      <c r="K5042">
        <v>657</v>
      </c>
      <c r="L5042" t="s">
        <v>1585</v>
      </c>
      <c r="M5042" t="s">
        <v>370</v>
      </c>
      <c r="N5042" t="s">
        <v>423</v>
      </c>
      <c r="O5042" t="s">
        <v>382</v>
      </c>
      <c r="P5042">
        <f>$S$1-1997</f>
        <v>23</v>
      </c>
      <c r="Q5042">
        <v>1</v>
      </c>
      <c r="R5042" s="4"/>
      <c r="S5042" s="9" t="str">
        <f t="shared" si="503"/>
        <v>Soroka, Mike</v>
      </c>
      <c r="T5042" s="9" t="str">
        <f t="shared" ref="T5042:T5083" si="504">CONCATENATE(D5042&amp;" "&amp;E5042&amp;" "&amp;F5042&amp;" "&amp;G5042&amp;" "&amp;H5042&amp;" "&amp;I5042&amp;J5042)</f>
        <v>Topps Heritage High Numbers    RC</v>
      </c>
      <c r="U5042" s="9" t="str">
        <f>IFERROR(VLOOKUP(S5042,'Lookup '!B:D,3,FALSE)," ")</f>
        <v xml:space="preserve"> </v>
      </c>
      <c r="V5042" s="9" t="str">
        <f t="shared" si="502"/>
        <v>G</v>
      </c>
    </row>
    <row r="5043" spans="3:22" x14ac:dyDescent="0.25">
      <c r="C5043">
        <v>2018</v>
      </c>
      <c r="D5043" t="s">
        <v>970</v>
      </c>
      <c r="E5043" t="s">
        <v>3917</v>
      </c>
      <c r="J5043" t="s">
        <v>14</v>
      </c>
      <c r="K5043">
        <v>668</v>
      </c>
      <c r="L5043" t="s">
        <v>3918</v>
      </c>
      <c r="M5043" t="s">
        <v>349</v>
      </c>
      <c r="N5043" t="s">
        <v>423</v>
      </c>
      <c r="O5043" t="s">
        <v>382</v>
      </c>
      <c r="Q5043">
        <v>1</v>
      </c>
      <c r="R5043" s="4"/>
      <c r="S5043" s="9" t="str">
        <f t="shared" si="503"/>
        <v>Carle, Shane</v>
      </c>
      <c r="T5043" s="9" t="str">
        <f t="shared" si="504"/>
        <v>Topps Heritage High Numbers    RC</v>
      </c>
      <c r="U5043" s="9" t="str">
        <f>IFERROR(VLOOKUP(S5043,'Lookup '!B:D,3,FALSE)," ")</f>
        <v xml:space="preserve"> </v>
      </c>
      <c r="V5043" s="9" t="str">
        <f t="shared" si="502"/>
        <v>G</v>
      </c>
    </row>
    <row r="5044" spans="3:22" x14ac:dyDescent="0.25">
      <c r="C5044">
        <v>2018</v>
      </c>
      <c r="D5044" t="s">
        <v>970</v>
      </c>
      <c r="E5044" t="s">
        <v>3917</v>
      </c>
      <c r="J5044" t="s">
        <v>14</v>
      </c>
      <c r="K5044">
        <v>698</v>
      </c>
      <c r="L5044" t="s">
        <v>705</v>
      </c>
      <c r="M5044" t="s">
        <v>3050</v>
      </c>
      <c r="N5044" t="s">
        <v>782</v>
      </c>
      <c r="O5044" t="s">
        <v>382</v>
      </c>
      <c r="Q5044">
        <v>1</v>
      </c>
      <c r="R5044" s="4"/>
      <c r="S5044" s="9" t="str">
        <f t="shared" si="503"/>
        <v>Gonzalez, Merandy</v>
      </c>
      <c r="T5044" s="9" t="str">
        <f t="shared" si="504"/>
        <v>Topps Heritage High Numbers    RC</v>
      </c>
      <c r="U5044" s="9" t="str">
        <f>IFERROR(VLOOKUP(S5044,'Lookup '!B:D,3,FALSE)," ")</f>
        <v xml:space="preserve"> </v>
      </c>
      <c r="V5044" s="9" t="str">
        <f t="shared" si="502"/>
        <v>G</v>
      </c>
    </row>
    <row r="5045" spans="3:22" x14ac:dyDescent="0.25">
      <c r="C5045">
        <v>2018</v>
      </c>
      <c r="D5045" t="s">
        <v>2463</v>
      </c>
      <c r="J5045" t="s">
        <v>14</v>
      </c>
      <c r="K5045" t="s">
        <v>4149</v>
      </c>
      <c r="L5045" t="s">
        <v>409</v>
      </c>
      <c r="M5045" t="s">
        <v>1028</v>
      </c>
      <c r="N5045" t="s">
        <v>381</v>
      </c>
      <c r="O5045" t="s">
        <v>388</v>
      </c>
      <c r="P5045">
        <f>$S$1-1993</f>
        <v>27</v>
      </c>
      <c r="Q5045">
        <v>1</v>
      </c>
      <c r="R5045" s="4"/>
      <c r="S5045" s="9" t="str">
        <f t="shared" si="503"/>
        <v>Williams, Nick</v>
      </c>
      <c r="T5045" s="9" t="str">
        <f t="shared" si="504"/>
        <v>Topps Holiday (Walmart)     RC</v>
      </c>
      <c r="U5045" s="9" t="str">
        <f>IFERROR(VLOOKUP(S5045,'Lookup '!B:D,3,FALSE)," ")</f>
        <v xml:space="preserve"> </v>
      </c>
      <c r="V5045" s="9" t="str">
        <f t="shared" ref="V5045:V5059" si="505">IF(R5045&gt;0.249,IF(R5045&gt;0.99,IF(R5045&gt;4.99,IF(R5045&gt;9.99,IF(R5045&gt;49.99,IF(R5045&gt;99.99,"A $100","B $50"),"C $10"),"D $5"),"E $1"),"F $.25"),"G")</f>
        <v>G</v>
      </c>
    </row>
    <row r="5046" spans="3:22" x14ac:dyDescent="0.25">
      <c r="C5046">
        <v>2018</v>
      </c>
      <c r="D5046" t="s">
        <v>2463</v>
      </c>
      <c r="J5046" t="s">
        <v>14</v>
      </c>
      <c r="K5046" t="s">
        <v>4150</v>
      </c>
      <c r="L5046" t="s">
        <v>1397</v>
      </c>
      <c r="M5046" t="s">
        <v>414</v>
      </c>
      <c r="N5046" t="s">
        <v>549</v>
      </c>
      <c r="O5046" t="s">
        <v>388</v>
      </c>
      <c r="Q5046">
        <v>1</v>
      </c>
      <c r="R5046" s="4"/>
      <c r="S5046" s="9" t="str">
        <f t="shared" si="503"/>
        <v>Calhoun, Willie</v>
      </c>
      <c r="T5046" s="9" t="str">
        <f t="shared" si="504"/>
        <v>Topps Holiday (Walmart)     RC</v>
      </c>
      <c r="U5046" s="9" t="str">
        <f>IFERROR(VLOOKUP(S5046,'Lookup '!B:D,3,FALSE)," ")</f>
        <v xml:space="preserve"> </v>
      </c>
      <c r="V5046" s="9" t="str">
        <f t="shared" si="505"/>
        <v>G</v>
      </c>
    </row>
    <row r="5047" spans="3:22" x14ac:dyDescent="0.25">
      <c r="C5047">
        <v>2018</v>
      </c>
      <c r="D5047" t="s">
        <v>2463</v>
      </c>
      <c r="J5047" t="s">
        <v>14</v>
      </c>
      <c r="K5047" t="s">
        <v>4151</v>
      </c>
      <c r="L5047" t="s">
        <v>1585</v>
      </c>
      <c r="M5047" t="s">
        <v>370</v>
      </c>
      <c r="N5047" t="s">
        <v>423</v>
      </c>
      <c r="O5047" t="s">
        <v>382</v>
      </c>
      <c r="P5047">
        <f>$S$1-1997</f>
        <v>23</v>
      </c>
      <c r="Q5047">
        <v>1</v>
      </c>
      <c r="R5047" s="4"/>
      <c r="S5047" s="9" t="str">
        <f t="shared" si="503"/>
        <v>Soroka, Mike</v>
      </c>
      <c r="T5047" s="9" t="str">
        <f t="shared" si="504"/>
        <v>Topps Holiday (Walmart)     RC</v>
      </c>
      <c r="U5047" s="9" t="str">
        <f>IFERROR(VLOOKUP(S5047,'Lookup '!B:D,3,FALSE)," ")</f>
        <v xml:space="preserve"> </v>
      </c>
      <c r="V5047" s="9" t="str">
        <f t="shared" si="505"/>
        <v>G</v>
      </c>
    </row>
    <row r="5048" spans="3:22" x14ac:dyDescent="0.25">
      <c r="C5048">
        <v>2018</v>
      </c>
      <c r="D5048" t="s">
        <v>2463</v>
      </c>
      <c r="J5048" t="s">
        <v>14</v>
      </c>
      <c r="K5048" t="s">
        <v>4152</v>
      </c>
      <c r="L5048" t="s">
        <v>1260</v>
      </c>
      <c r="M5048" t="s">
        <v>2078</v>
      </c>
      <c r="N5048" t="s">
        <v>425</v>
      </c>
      <c r="O5048" t="s">
        <v>388</v>
      </c>
      <c r="Q5048">
        <v>1</v>
      </c>
      <c r="R5048" s="4">
        <v>0.25</v>
      </c>
      <c r="S5048" s="9" t="str">
        <f t="shared" si="503"/>
        <v>Frazier, Clint</v>
      </c>
      <c r="T5048" s="9" t="str">
        <f t="shared" si="504"/>
        <v>Topps Holiday (Walmart)     RC</v>
      </c>
      <c r="U5048" s="9" t="str">
        <f>IFERROR(VLOOKUP(S5048,'Lookup '!B:D,3,FALSE)," ")</f>
        <v/>
      </c>
      <c r="V5048" s="9" t="str">
        <f t="shared" si="505"/>
        <v>F $.25</v>
      </c>
    </row>
    <row r="5049" spans="3:22" x14ac:dyDescent="0.25">
      <c r="C5049">
        <v>2018</v>
      </c>
      <c r="D5049" t="s">
        <v>2463</v>
      </c>
      <c r="J5049" t="s">
        <v>14</v>
      </c>
      <c r="K5049" t="s">
        <v>4153</v>
      </c>
      <c r="L5049" t="s">
        <v>3861</v>
      </c>
      <c r="M5049" t="s">
        <v>2170</v>
      </c>
      <c r="N5049" t="s">
        <v>423</v>
      </c>
      <c r="O5049" t="s">
        <v>388</v>
      </c>
      <c r="Q5049">
        <v>1</v>
      </c>
      <c r="R5049" s="4">
        <v>1</v>
      </c>
      <c r="S5049" s="9" t="str">
        <f t="shared" si="503"/>
        <v>Acuna Jr., Ronald</v>
      </c>
      <c r="T5049" s="9" t="str">
        <f t="shared" si="504"/>
        <v>Topps Holiday (Walmart)     RC</v>
      </c>
      <c r="U5049" s="9" t="str">
        <f>IFERROR(VLOOKUP(S5049,'Lookup '!B:D,3,FALSE)," ")</f>
        <v xml:space="preserve"> </v>
      </c>
      <c r="V5049" s="9" t="str">
        <f t="shared" si="505"/>
        <v>E $1</v>
      </c>
    </row>
    <row r="5050" spans="3:22" x14ac:dyDescent="0.25">
      <c r="C5050">
        <v>2018</v>
      </c>
      <c r="D5050" t="s">
        <v>2463</v>
      </c>
      <c r="J5050" t="s">
        <v>14</v>
      </c>
      <c r="K5050" t="s">
        <v>4155</v>
      </c>
      <c r="L5050" t="s">
        <v>1370</v>
      </c>
      <c r="M5050" t="s">
        <v>839</v>
      </c>
      <c r="N5050" t="s">
        <v>782</v>
      </c>
      <c r="O5050" t="s">
        <v>440</v>
      </c>
      <c r="P5050">
        <f>$S$1-1993</f>
        <v>27</v>
      </c>
      <c r="Q5050">
        <v>1</v>
      </c>
      <c r="R5050" s="4">
        <v>0.25</v>
      </c>
      <c r="S5050" s="9" t="str">
        <f t="shared" si="503"/>
        <v>Anderson, Brian</v>
      </c>
      <c r="T5050" s="9" t="str">
        <f t="shared" si="504"/>
        <v>Topps Holiday (Walmart)     RC</v>
      </c>
      <c r="U5050" s="9" t="str">
        <f>IFERROR(VLOOKUP(S5050,'Lookup '!B:D,3,FALSE)," ")</f>
        <v xml:space="preserve"> </v>
      </c>
      <c r="V5050" s="9" t="str">
        <f t="shared" si="505"/>
        <v>F $.25</v>
      </c>
    </row>
    <row r="5051" spans="3:22" x14ac:dyDescent="0.25">
      <c r="C5051">
        <v>2018</v>
      </c>
      <c r="D5051" t="s">
        <v>2463</v>
      </c>
      <c r="J5051" t="s">
        <v>14</v>
      </c>
      <c r="K5051" t="s">
        <v>2505</v>
      </c>
      <c r="L5051" t="s">
        <v>2294</v>
      </c>
      <c r="M5051" t="s">
        <v>1256</v>
      </c>
      <c r="N5051" t="s">
        <v>391</v>
      </c>
      <c r="O5051" t="s">
        <v>388</v>
      </c>
      <c r="P5051">
        <f>$S$1-1995</f>
        <v>25</v>
      </c>
      <c r="Q5051">
        <v>1</v>
      </c>
      <c r="R5051" s="4"/>
      <c r="S5051" s="9" t="str">
        <f t="shared" si="503"/>
        <v>O'Neill, Tyler</v>
      </c>
      <c r="T5051" s="9" t="str">
        <f t="shared" si="504"/>
        <v>Topps Holiday (Walmart)     RC</v>
      </c>
      <c r="U5051" s="9" t="str">
        <f>IFERROR(VLOOKUP(S5051,'Lookup '!B:D,3,FALSE)," ")</f>
        <v xml:space="preserve"> </v>
      </c>
      <c r="V5051" s="9" t="str">
        <f t="shared" si="505"/>
        <v>G</v>
      </c>
    </row>
    <row r="5052" spans="3:22" x14ac:dyDescent="0.25">
      <c r="C5052">
        <v>2018</v>
      </c>
      <c r="D5052" t="s">
        <v>2463</v>
      </c>
      <c r="J5052" t="s">
        <v>14</v>
      </c>
      <c r="K5052" t="s">
        <v>2513</v>
      </c>
      <c r="L5052" t="s">
        <v>1145</v>
      </c>
      <c r="M5052" t="s">
        <v>747</v>
      </c>
      <c r="N5052" t="s">
        <v>391</v>
      </c>
      <c r="O5052" t="s">
        <v>382</v>
      </c>
      <c r="Q5052">
        <v>1</v>
      </c>
      <c r="R5052" s="4"/>
      <c r="S5052" s="9" t="str">
        <f t="shared" si="503"/>
        <v>Hicks, Jordan</v>
      </c>
      <c r="T5052" s="9" t="str">
        <f t="shared" si="504"/>
        <v>Topps Holiday (Walmart)     RC</v>
      </c>
      <c r="U5052" s="9" t="str">
        <f>IFERROR(VLOOKUP(S5052,'Lookup '!B:D,3,FALSE)," ")</f>
        <v xml:space="preserve"> </v>
      </c>
      <c r="V5052" s="9" t="str">
        <f t="shared" si="505"/>
        <v>G</v>
      </c>
    </row>
    <row r="5053" spans="3:22" x14ac:dyDescent="0.25">
      <c r="C5053">
        <v>2018</v>
      </c>
      <c r="D5053" t="s">
        <v>2463</v>
      </c>
      <c r="J5053" t="s">
        <v>14</v>
      </c>
      <c r="K5053" t="s">
        <v>4154</v>
      </c>
      <c r="L5053" t="s">
        <v>2452</v>
      </c>
      <c r="M5053" t="s">
        <v>515</v>
      </c>
      <c r="N5053" t="s">
        <v>423</v>
      </c>
      <c r="O5053" t="s">
        <v>398</v>
      </c>
      <c r="Q5053">
        <v>1</v>
      </c>
      <c r="R5053" s="4">
        <v>0.5</v>
      </c>
      <c r="S5053" s="9" t="str">
        <f t="shared" si="503"/>
        <v>Albies, Ozzie</v>
      </c>
      <c r="T5053" s="9" t="str">
        <f t="shared" si="504"/>
        <v>Topps Holiday (Walmart)     RC</v>
      </c>
      <c r="U5053" s="9" t="str">
        <f>IFERROR(VLOOKUP(S5053,'Lookup '!B:D,3,FALSE)," ")</f>
        <v xml:space="preserve"> </v>
      </c>
      <c r="V5053" s="9" t="str">
        <f t="shared" si="505"/>
        <v>F $.25</v>
      </c>
    </row>
    <row r="5054" spans="3:22" x14ac:dyDescent="0.25">
      <c r="C5054">
        <v>2018</v>
      </c>
      <c r="D5054" t="s">
        <v>2463</v>
      </c>
      <c r="J5054" t="s">
        <v>14</v>
      </c>
      <c r="K5054" t="s">
        <v>4156</v>
      </c>
      <c r="L5054" t="s">
        <v>1376</v>
      </c>
      <c r="M5054" t="s">
        <v>646</v>
      </c>
      <c r="N5054" t="s">
        <v>391</v>
      </c>
      <c r="O5054" t="s">
        <v>382</v>
      </c>
      <c r="Q5054">
        <v>1</v>
      </c>
      <c r="R5054" s="4"/>
      <c r="S5054" s="9" t="str">
        <f t="shared" si="503"/>
        <v>Flaherty, Jack</v>
      </c>
      <c r="T5054" s="9" t="str">
        <f t="shared" si="504"/>
        <v>Topps Holiday (Walmart)     RC</v>
      </c>
      <c r="U5054" s="9" t="str">
        <f>IFERROR(VLOOKUP(S5054,'Lookup '!B:D,3,FALSE)," ")</f>
        <v xml:space="preserve"> </v>
      </c>
      <c r="V5054" s="9" t="str">
        <f t="shared" si="505"/>
        <v>G</v>
      </c>
    </row>
    <row r="5055" spans="3:22" x14ac:dyDescent="0.25">
      <c r="C5055">
        <v>2018</v>
      </c>
      <c r="D5055" t="s">
        <v>2463</v>
      </c>
      <c r="J5055" t="s">
        <v>14</v>
      </c>
      <c r="K5055" t="s">
        <v>2531</v>
      </c>
      <c r="L5055" t="s">
        <v>2047</v>
      </c>
      <c r="M5055" t="s">
        <v>2048</v>
      </c>
      <c r="N5055" t="s">
        <v>451</v>
      </c>
      <c r="O5055" t="s">
        <v>28</v>
      </c>
      <c r="Q5055">
        <v>1</v>
      </c>
      <c r="R5055" s="4"/>
      <c r="S5055" s="9" t="str">
        <f t="shared" si="503"/>
        <v>Sisco, Chance</v>
      </c>
      <c r="T5055" s="9" t="str">
        <f t="shared" si="504"/>
        <v>Topps Holiday (Walmart)     RC</v>
      </c>
      <c r="U5055" s="9" t="str">
        <f>IFERROR(VLOOKUP(S5055,'Lookup '!B:D,3,FALSE)," ")</f>
        <v xml:space="preserve"> </v>
      </c>
      <c r="V5055" s="9" t="str">
        <f t="shared" si="505"/>
        <v>G</v>
      </c>
    </row>
    <row r="5056" spans="3:22" x14ac:dyDescent="0.25">
      <c r="C5056">
        <v>2018</v>
      </c>
      <c r="D5056" t="s">
        <v>2463</v>
      </c>
      <c r="J5056" t="s">
        <v>14</v>
      </c>
      <c r="K5056" t="s">
        <v>2537</v>
      </c>
      <c r="L5056" t="s">
        <v>991</v>
      </c>
      <c r="M5056" t="s">
        <v>1287</v>
      </c>
      <c r="N5056" t="s">
        <v>532</v>
      </c>
      <c r="O5056" t="s">
        <v>440</v>
      </c>
      <c r="Q5056">
        <v>1</v>
      </c>
      <c r="R5056" s="4"/>
      <c r="S5056" s="9" t="str">
        <f t="shared" si="503"/>
        <v>Davis, JD</v>
      </c>
      <c r="T5056" s="9" t="str">
        <f t="shared" si="504"/>
        <v>Topps Holiday (Walmart)     RC</v>
      </c>
      <c r="U5056" s="9" t="str">
        <f>IFERROR(VLOOKUP(S5056,'Lookup '!B:D,3,FALSE)," ")</f>
        <v xml:space="preserve"> </v>
      </c>
      <c r="V5056" s="9" t="str">
        <f t="shared" si="505"/>
        <v>G</v>
      </c>
    </row>
    <row r="5057" spans="2:22" x14ac:dyDescent="0.25">
      <c r="C5057">
        <v>2018</v>
      </c>
      <c r="D5057" t="s">
        <v>2463</v>
      </c>
      <c r="J5057" t="s">
        <v>14</v>
      </c>
      <c r="K5057" t="s">
        <v>4157</v>
      </c>
      <c r="L5057" t="s">
        <v>514</v>
      </c>
      <c r="M5057" t="s">
        <v>2115</v>
      </c>
      <c r="N5057" t="s">
        <v>430</v>
      </c>
      <c r="O5057" t="s">
        <v>424</v>
      </c>
      <c r="Q5057">
        <v>1</v>
      </c>
      <c r="R5057" s="4"/>
      <c r="S5057" s="9" t="str">
        <f t="shared" si="503"/>
        <v>Smith, Dominic</v>
      </c>
      <c r="T5057" s="9" t="str">
        <f t="shared" si="504"/>
        <v>Topps Holiday (Walmart)     RC</v>
      </c>
      <c r="U5057" s="9" t="str">
        <f>IFERROR(VLOOKUP(S5057,'Lookup '!B:D,3,FALSE)," ")</f>
        <v xml:space="preserve"> </v>
      </c>
      <c r="V5057" s="9" t="str">
        <f t="shared" si="505"/>
        <v>G</v>
      </c>
    </row>
    <row r="5058" spans="2:22" x14ac:dyDescent="0.25">
      <c r="C5058">
        <v>2018</v>
      </c>
      <c r="D5058" t="s">
        <v>2463</v>
      </c>
      <c r="F5058" t="s">
        <v>4148</v>
      </c>
      <c r="J5058" t="s">
        <v>14</v>
      </c>
      <c r="K5058" t="s">
        <v>2540</v>
      </c>
      <c r="L5058" t="s">
        <v>1468</v>
      </c>
      <c r="M5058" t="s">
        <v>898</v>
      </c>
      <c r="N5058" t="s">
        <v>966</v>
      </c>
      <c r="O5058" t="s">
        <v>388</v>
      </c>
      <c r="P5058">
        <f>$S$1-1997</f>
        <v>23</v>
      </c>
      <c r="Q5058">
        <v>1</v>
      </c>
      <c r="R5058" s="4">
        <v>0.25</v>
      </c>
      <c r="S5058" s="9" t="str">
        <f t="shared" si="503"/>
        <v>Robles, Victor</v>
      </c>
      <c r="T5058" s="9" t="str">
        <f t="shared" si="504"/>
        <v>Topps Holiday (Walmart)  Snowflake   RC</v>
      </c>
      <c r="U5058" s="9" t="str">
        <f>IFERROR(VLOOKUP(S5058,'Lookup '!B:D,3,FALSE)," ")</f>
        <v xml:space="preserve"> </v>
      </c>
      <c r="V5058" s="9" t="str">
        <f t="shared" si="505"/>
        <v>F $.25</v>
      </c>
    </row>
    <row r="5059" spans="2:22" x14ac:dyDescent="0.25">
      <c r="C5059">
        <v>2018</v>
      </c>
      <c r="D5059" t="s">
        <v>2463</v>
      </c>
      <c r="J5059" t="s">
        <v>14</v>
      </c>
      <c r="K5059" t="s">
        <v>2540</v>
      </c>
      <c r="L5059" t="s">
        <v>1468</v>
      </c>
      <c r="M5059" t="s">
        <v>898</v>
      </c>
      <c r="N5059" t="s">
        <v>966</v>
      </c>
      <c r="O5059" t="s">
        <v>388</v>
      </c>
      <c r="P5059">
        <f>$S$1-1997</f>
        <v>23</v>
      </c>
      <c r="Q5059">
        <v>1</v>
      </c>
      <c r="R5059" s="4">
        <v>0.25</v>
      </c>
      <c r="S5059" s="9" t="str">
        <f t="shared" si="503"/>
        <v>Robles, Victor</v>
      </c>
      <c r="T5059" s="9" t="str">
        <f t="shared" si="504"/>
        <v>Topps Holiday (Walmart)     RC</v>
      </c>
      <c r="U5059" s="9" t="str">
        <f>IFERROR(VLOOKUP(S5059,'Lookup '!B:D,3,FALSE)," ")</f>
        <v xml:space="preserve"> </v>
      </c>
      <c r="V5059" s="9" t="str">
        <f t="shared" si="505"/>
        <v>F $.25</v>
      </c>
    </row>
    <row r="5060" spans="2:22" x14ac:dyDescent="0.25">
      <c r="B5060" s="6" t="s">
        <v>1823</v>
      </c>
      <c r="C5060" s="6">
        <v>2018</v>
      </c>
      <c r="D5060" s="6" t="s">
        <v>378</v>
      </c>
      <c r="E5060" s="6" t="s">
        <v>3241</v>
      </c>
      <c r="F5060" s="6"/>
      <c r="G5060" s="6"/>
      <c r="H5060" s="6"/>
      <c r="I5060" s="6"/>
      <c r="J5060" s="6"/>
      <c r="K5060" s="6" t="s">
        <v>3317</v>
      </c>
      <c r="L5060" s="6" t="s">
        <v>2054</v>
      </c>
      <c r="M5060" s="6" t="s">
        <v>421</v>
      </c>
      <c r="N5060" s="6" t="s">
        <v>425</v>
      </c>
      <c r="O5060" s="6" t="s">
        <v>388</v>
      </c>
      <c r="P5060" s="6"/>
      <c r="Q5060">
        <v>1</v>
      </c>
      <c r="R5060" s="4">
        <v>5</v>
      </c>
      <c r="S5060" s="9" t="str">
        <f t="shared" si="503"/>
        <v>Judge, Aaron</v>
      </c>
      <c r="T5060" s="9" t="str">
        <f t="shared" si="504"/>
        <v xml:space="preserve">Topps Main Topps Salutes    </v>
      </c>
      <c r="U5060" s="9" t="str">
        <f>IFERROR(VLOOKUP(S5060,'Lookup '!B:D,3,FALSE)," ")</f>
        <v/>
      </c>
      <c r="V5060" s="9" t="str">
        <f t="shared" si="427"/>
        <v>D $5</v>
      </c>
    </row>
    <row r="5061" spans="2:22" x14ac:dyDescent="0.25">
      <c r="B5061" s="6" t="s">
        <v>1823</v>
      </c>
      <c r="C5061" s="6">
        <v>2018</v>
      </c>
      <c r="D5061" s="6" t="s">
        <v>378</v>
      </c>
      <c r="E5061" s="6" t="s">
        <v>3241</v>
      </c>
      <c r="F5061" s="6"/>
      <c r="G5061" s="6"/>
      <c r="H5061" s="6"/>
      <c r="I5061" s="6"/>
      <c r="J5061" s="6" t="s">
        <v>14</v>
      </c>
      <c r="K5061" s="6" t="s">
        <v>3318</v>
      </c>
      <c r="L5061" s="6" t="s">
        <v>2998</v>
      </c>
      <c r="M5061" s="6" t="s">
        <v>415</v>
      </c>
      <c r="N5061" s="6" t="s">
        <v>781</v>
      </c>
      <c r="O5061" s="6" t="s">
        <v>424</v>
      </c>
      <c r="P5061" s="6"/>
      <c r="Q5061">
        <v>1</v>
      </c>
      <c r="R5061" s="4"/>
      <c r="S5061" s="9" t="str">
        <f t="shared" si="503"/>
        <v>McMahon, Ryan</v>
      </c>
      <c r="T5061" s="9" t="str">
        <f t="shared" si="504"/>
        <v>Topps Main Topps Salutes    RC</v>
      </c>
      <c r="U5061" s="9" t="str">
        <f>IFERROR(VLOOKUP(S5061,'Lookup '!B:D,3,FALSE)," ")</f>
        <v xml:space="preserve"> </v>
      </c>
      <c r="V5061" s="9" t="str">
        <f t="shared" si="427"/>
        <v>G</v>
      </c>
    </row>
    <row r="5062" spans="2:22" x14ac:dyDescent="0.25">
      <c r="B5062" s="6" t="s">
        <v>1823</v>
      </c>
      <c r="C5062" s="6">
        <v>2018</v>
      </c>
      <c r="D5062" s="6" t="s">
        <v>378</v>
      </c>
      <c r="E5062" s="6" t="s">
        <v>3241</v>
      </c>
      <c r="F5062" s="6"/>
      <c r="G5062" s="6"/>
      <c r="H5062" s="6"/>
      <c r="I5062" s="6"/>
      <c r="J5062" s="6" t="s">
        <v>14</v>
      </c>
      <c r="K5062" s="6" t="s">
        <v>3319</v>
      </c>
      <c r="L5062" s="6" t="s">
        <v>991</v>
      </c>
      <c r="M5062" s="6" t="s">
        <v>1287</v>
      </c>
      <c r="N5062" s="6" t="s">
        <v>532</v>
      </c>
      <c r="O5062" s="6" t="s">
        <v>440</v>
      </c>
      <c r="P5062" s="6"/>
      <c r="Q5062">
        <v>1</v>
      </c>
      <c r="R5062" s="4"/>
      <c r="S5062" s="9" t="str">
        <f t="shared" si="503"/>
        <v>Davis, JD</v>
      </c>
      <c r="T5062" s="9" t="str">
        <f t="shared" si="504"/>
        <v>Topps Main Topps Salutes    RC</v>
      </c>
      <c r="U5062" s="9" t="str">
        <f>IFERROR(VLOOKUP(S5062,'Lookup '!B:D,3,FALSE)," ")</f>
        <v xml:space="preserve"> </v>
      </c>
      <c r="V5062" s="9" t="str">
        <f t="shared" si="427"/>
        <v>G</v>
      </c>
    </row>
    <row r="5063" spans="2:22" x14ac:dyDescent="0.25">
      <c r="B5063" s="6" t="s">
        <v>1823</v>
      </c>
      <c r="C5063" s="6">
        <v>2018</v>
      </c>
      <c r="D5063" s="6" t="s">
        <v>378</v>
      </c>
      <c r="E5063" s="6" t="s">
        <v>3241</v>
      </c>
      <c r="F5063" s="6"/>
      <c r="G5063" s="6"/>
      <c r="H5063" s="6"/>
      <c r="I5063" s="6"/>
      <c r="J5063" s="6" t="s">
        <v>14</v>
      </c>
      <c r="K5063" s="6" t="s">
        <v>3320</v>
      </c>
      <c r="L5063" s="6" t="s">
        <v>2979</v>
      </c>
      <c r="M5063" s="6" t="s">
        <v>904</v>
      </c>
      <c r="N5063" s="6" t="s">
        <v>395</v>
      </c>
      <c r="O5063" s="6" t="s">
        <v>388</v>
      </c>
      <c r="P5063" s="6"/>
      <c r="Q5063">
        <v>1</v>
      </c>
      <c r="R5063" s="4"/>
      <c r="S5063" s="9" t="str">
        <f t="shared" si="503"/>
        <v>Granite, Zack</v>
      </c>
      <c r="T5063" s="9" t="str">
        <f t="shared" si="504"/>
        <v>Topps Main Topps Salutes    RC</v>
      </c>
      <c r="U5063" s="9" t="str">
        <f>IFERROR(VLOOKUP(S5063,'Lookup '!B:D,3,FALSE)," ")</f>
        <v xml:space="preserve"> </v>
      </c>
      <c r="V5063" s="9" t="str">
        <f t="shared" si="427"/>
        <v>G</v>
      </c>
    </row>
    <row r="5064" spans="2:22" x14ac:dyDescent="0.25">
      <c r="B5064" s="6" t="s">
        <v>1823</v>
      </c>
      <c r="C5064" s="6">
        <v>2018</v>
      </c>
      <c r="D5064" s="6" t="s">
        <v>378</v>
      </c>
      <c r="E5064" s="6" t="s">
        <v>3241</v>
      </c>
      <c r="F5064" s="6"/>
      <c r="G5064" s="6"/>
      <c r="H5064" s="6"/>
      <c r="I5064" s="6"/>
      <c r="J5064" s="6"/>
      <c r="K5064" s="6" t="s">
        <v>3695</v>
      </c>
      <c r="L5064" s="6" t="s">
        <v>1142</v>
      </c>
      <c r="M5064" s="6" t="s">
        <v>614</v>
      </c>
      <c r="N5064" s="6" t="s">
        <v>532</v>
      </c>
      <c r="O5064" s="6" t="s">
        <v>398</v>
      </c>
      <c r="P5064" s="6"/>
      <c r="Q5064">
        <v>1</v>
      </c>
      <c r="R5064" s="4">
        <v>0.25</v>
      </c>
      <c r="S5064" s="9" t="str">
        <f t="shared" si="503"/>
        <v>Altuve, Jose</v>
      </c>
      <c r="T5064" s="9" t="str">
        <f t="shared" si="504"/>
        <v xml:space="preserve">Topps Main Topps Salutes    </v>
      </c>
      <c r="U5064" s="9" t="str">
        <f>IFERROR(VLOOKUP(S5064,'Lookup '!B:D,3,FALSE)," ")</f>
        <v/>
      </c>
      <c r="V5064" s="9" t="str">
        <f t="shared" ref="V5064:V5068" si="506">IF(R5064&gt;0.249,IF(R5064&gt;0.99,IF(R5064&gt;4.99,IF(R5064&gt;9.99,IF(R5064&gt;49.99,IF(R5064&gt;99.99,"A $100","B $50"),"C $10"),"D $5"),"E $1"),"F $.25"),"G")</f>
        <v>F $.25</v>
      </c>
    </row>
    <row r="5065" spans="2:22" x14ac:dyDescent="0.25">
      <c r="B5065" s="6" t="s">
        <v>1823</v>
      </c>
      <c r="C5065" s="6">
        <v>2018</v>
      </c>
      <c r="D5065" s="6" t="s">
        <v>378</v>
      </c>
      <c r="E5065" s="6" t="s">
        <v>3241</v>
      </c>
      <c r="F5065" s="6"/>
      <c r="G5065" s="6"/>
      <c r="H5065" s="6"/>
      <c r="I5065" s="6"/>
      <c r="J5065" s="6"/>
      <c r="K5065" s="6" t="s">
        <v>3696</v>
      </c>
      <c r="L5065" s="6" t="s">
        <v>1249</v>
      </c>
      <c r="M5065" s="6" t="s">
        <v>421</v>
      </c>
      <c r="N5065" s="6" t="s">
        <v>381</v>
      </c>
      <c r="O5065" s="6" t="s">
        <v>382</v>
      </c>
      <c r="P5065" s="6"/>
      <c r="Q5065">
        <v>1</v>
      </c>
      <c r="R5065" s="4">
        <v>0.25</v>
      </c>
      <c r="S5065" s="9" t="str">
        <f t="shared" si="503"/>
        <v>Nola, Aaron</v>
      </c>
      <c r="T5065" s="9" t="str">
        <f t="shared" si="504"/>
        <v xml:space="preserve">Topps Main Topps Salutes    </v>
      </c>
      <c r="U5065" s="9" t="str">
        <f>IFERROR(VLOOKUP(S5065,'Lookup '!B:D,3,FALSE)," ")</f>
        <v xml:space="preserve"> </v>
      </c>
      <c r="V5065" s="9" t="str">
        <f t="shared" si="506"/>
        <v>F $.25</v>
      </c>
    </row>
    <row r="5066" spans="2:22" x14ac:dyDescent="0.25">
      <c r="B5066" s="6" t="s">
        <v>1823</v>
      </c>
      <c r="C5066" s="6">
        <v>2018</v>
      </c>
      <c r="D5066" s="6" t="s">
        <v>378</v>
      </c>
      <c r="E5066" s="6" t="s">
        <v>3241</v>
      </c>
      <c r="F5066" s="6"/>
      <c r="G5066" s="6"/>
      <c r="H5066" s="6"/>
      <c r="I5066" s="6"/>
      <c r="J5066" s="6"/>
      <c r="K5066" s="6" t="s">
        <v>3697</v>
      </c>
      <c r="L5066" s="6" t="s">
        <v>2065</v>
      </c>
      <c r="M5066" s="6" t="s">
        <v>447</v>
      </c>
      <c r="N5066" s="6" t="s">
        <v>446</v>
      </c>
      <c r="O5066" s="6" t="s">
        <v>388</v>
      </c>
      <c r="P5066" s="6"/>
      <c r="Q5066">
        <v>1</v>
      </c>
      <c r="R5066" s="4"/>
      <c r="S5066" s="9" t="str">
        <f t="shared" si="503"/>
        <v>Renfroe, Hunter</v>
      </c>
      <c r="T5066" s="9" t="str">
        <f t="shared" si="504"/>
        <v xml:space="preserve">Topps Main Topps Salutes    </v>
      </c>
      <c r="U5066" s="9" t="str">
        <f>IFERROR(VLOOKUP(S5066,'Lookup '!B:D,3,FALSE)," ")</f>
        <v xml:space="preserve"> </v>
      </c>
      <c r="V5066" s="9" t="str">
        <f t="shared" si="506"/>
        <v>G</v>
      </c>
    </row>
    <row r="5067" spans="2:22" x14ac:dyDescent="0.25">
      <c r="B5067" s="6" t="s">
        <v>1823</v>
      </c>
      <c r="C5067" s="6">
        <v>2018</v>
      </c>
      <c r="D5067" s="6" t="s">
        <v>378</v>
      </c>
      <c r="E5067" s="6" t="s">
        <v>3241</v>
      </c>
      <c r="F5067" s="6"/>
      <c r="G5067" s="6"/>
      <c r="H5067" s="6"/>
      <c r="I5067" s="6"/>
      <c r="J5067" s="6"/>
      <c r="K5067" s="6" t="s">
        <v>2794</v>
      </c>
      <c r="L5067" s="6" t="s">
        <v>573</v>
      </c>
      <c r="M5067" s="6" t="s">
        <v>877</v>
      </c>
      <c r="N5067" s="6" t="s">
        <v>420</v>
      </c>
      <c r="O5067" s="6" t="s">
        <v>424</v>
      </c>
      <c r="P5067" s="6"/>
      <c r="Q5067">
        <v>1</v>
      </c>
      <c r="R5067" s="4"/>
      <c r="S5067" s="9" t="str">
        <f t="shared" si="503"/>
        <v>Bell, Josh</v>
      </c>
      <c r="T5067" s="9" t="str">
        <f t="shared" si="504"/>
        <v xml:space="preserve">Topps Main Topps Salutes    </v>
      </c>
      <c r="U5067" s="9" t="str">
        <f>IFERROR(VLOOKUP(S5067,'Lookup '!B:D,3,FALSE)," ")</f>
        <v xml:space="preserve"> </v>
      </c>
      <c r="V5067" s="9" t="str">
        <f t="shared" si="506"/>
        <v>G</v>
      </c>
    </row>
    <row r="5068" spans="2:22" x14ac:dyDescent="0.25">
      <c r="B5068" s="6" t="s">
        <v>1823</v>
      </c>
      <c r="C5068" s="6">
        <v>2018</v>
      </c>
      <c r="D5068" s="6" t="s">
        <v>378</v>
      </c>
      <c r="E5068" s="6" t="s">
        <v>3241</v>
      </c>
      <c r="F5068" s="6"/>
      <c r="G5068" s="6"/>
      <c r="H5068" s="6"/>
      <c r="I5068" s="6"/>
      <c r="J5068" s="6" t="s">
        <v>14</v>
      </c>
      <c r="K5068" s="6" t="s">
        <v>3698</v>
      </c>
      <c r="L5068" s="6" t="s">
        <v>3699</v>
      </c>
      <c r="M5068" s="6" t="s">
        <v>1322</v>
      </c>
      <c r="N5068" s="6" t="s">
        <v>509</v>
      </c>
      <c r="O5068" s="6" t="s">
        <v>382</v>
      </c>
      <c r="P5068" s="6"/>
      <c r="Q5068">
        <v>1</v>
      </c>
      <c r="R5068" s="4"/>
      <c r="S5068" s="9" t="str">
        <f t="shared" si="503"/>
        <v>Maples, Dillon</v>
      </c>
      <c r="T5068" s="9" t="str">
        <f t="shared" si="504"/>
        <v>Topps Main Topps Salutes    RC</v>
      </c>
      <c r="U5068" s="9" t="str">
        <f>IFERROR(VLOOKUP(S5068,'Lookup '!B:D,3,FALSE)," ")</f>
        <v xml:space="preserve"> </v>
      </c>
      <c r="V5068" s="9" t="str">
        <f t="shared" si="506"/>
        <v>G</v>
      </c>
    </row>
    <row r="5069" spans="2:22" x14ac:dyDescent="0.25">
      <c r="B5069" s="6" t="s">
        <v>1823</v>
      </c>
      <c r="C5069" s="6">
        <v>2018</v>
      </c>
      <c r="D5069" s="6" t="s">
        <v>378</v>
      </c>
      <c r="E5069" s="6" t="s">
        <v>3242</v>
      </c>
      <c r="F5069" s="6"/>
      <c r="G5069" s="6"/>
      <c r="H5069" s="6"/>
      <c r="I5069" s="6"/>
      <c r="J5069" s="6"/>
      <c r="K5069" s="6" t="s">
        <v>3321</v>
      </c>
      <c r="L5069" s="6" t="s">
        <v>1350</v>
      </c>
      <c r="M5069" s="6" t="s">
        <v>1351</v>
      </c>
      <c r="N5069" s="6" t="s">
        <v>402</v>
      </c>
      <c r="O5069" s="6"/>
      <c r="P5069" s="6"/>
      <c r="Q5069">
        <v>1</v>
      </c>
      <c r="R5069" s="4">
        <v>1.25</v>
      </c>
      <c r="S5069" s="9" t="str">
        <f t="shared" si="503"/>
        <v>Betts, Mookie</v>
      </c>
      <c r="T5069" s="9" t="str">
        <f t="shared" si="504"/>
        <v xml:space="preserve">Topps Main Superstar Sensation    </v>
      </c>
      <c r="U5069" s="9" t="str">
        <f>IFERROR(VLOOKUP(S5069,'Lookup '!B:D,3,FALSE)," ")</f>
        <v/>
      </c>
      <c r="V5069" s="9" t="str">
        <f t="shared" si="427"/>
        <v>E $1</v>
      </c>
    </row>
    <row r="5070" spans="2:22" x14ac:dyDescent="0.25">
      <c r="B5070" s="6"/>
      <c r="C5070" s="6">
        <v>2018</v>
      </c>
      <c r="D5070" s="6" t="s">
        <v>378</v>
      </c>
      <c r="E5070" s="6" t="s">
        <v>3243</v>
      </c>
      <c r="F5070" s="6"/>
      <c r="G5070" s="6"/>
      <c r="H5070" s="6"/>
      <c r="I5070" s="6"/>
      <c r="J5070" s="6" t="s">
        <v>14</v>
      </c>
      <c r="K5070" s="6" t="s">
        <v>3932</v>
      </c>
      <c r="L5070" s="6" t="s">
        <v>1235</v>
      </c>
      <c r="M5070" s="6" t="s">
        <v>836</v>
      </c>
      <c r="N5070" s="6" t="s">
        <v>381</v>
      </c>
      <c r="O5070" s="6" t="s">
        <v>398</v>
      </c>
      <c r="P5070" s="6"/>
      <c r="Q5070">
        <v>1</v>
      </c>
      <c r="R5070" s="4"/>
      <c r="S5070" s="9" t="str">
        <f t="shared" si="503"/>
        <v>Kingery, Scott</v>
      </c>
      <c r="T5070" s="9" t="str">
        <f t="shared" si="504"/>
        <v>Topps Main 83 Topps    RC</v>
      </c>
      <c r="U5070" s="9" t="str">
        <f>IFERROR(VLOOKUP(S5070,'Lookup '!B:D,3,FALSE)," ")</f>
        <v xml:space="preserve"> </v>
      </c>
      <c r="V5070" s="9" t="str">
        <f t="shared" ref="V5070" si="507">IF(R5070&gt;0.249,IF(R5070&gt;0.99,IF(R5070&gt;4.99,IF(R5070&gt;9.99,IF(R5070&gt;49.99,IF(R5070&gt;99.99,"A $100","B $50"),"C $10"),"D $5"),"E $1"),"F $.25"),"G")</f>
        <v>G</v>
      </c>
    </row>
    <row r="5071" spans="2:22" x14ac:dyDescent="0.25">
      <c r="B5071" s="6"/>
      <c r="C5071" s="6">
        <v>2018</v>
      </c>
      <c r="D5071" s="6" t="s">
        <v>378</v>
      </c>
      <c r="E5071" s="6" t="s">
        <v>3243</v>
      </c>
      <c r="F5071" s="6"/>
      <c r="G5071" s="6"/>
      <c r="H5071" s="6"/>
      <c r="I5071" s="6"/>
      <c r="J5071" s="6" t="s">
        <v>14</v>
      </c>
      <c r="K5071" s="7" t="s">
        <v>4142</v>
      </c>
      <c r="L5071" s="6" t="s">
        <v>1145</v>
      </c>
      <c r="M5071" s="6" t="s">
        <v>747</v>
      </c>
      <c r="N5071" s="6" t="s">
        <v>391</v>
      </c>
      <c r="O5071" s="6" t="s">
        <v>382</v>
      </c>
      <c r="P5071" s="6"/>
      <c r="Q5071">
        <v>1</v>
      </c>
      <c r="R5071" s="4"/>
      <c r="S5071" s="9" t="str">
        <f t="shared" si="503"/>
        <v>Hicks, Jordan</v>
      </c>
      <c r="T5071" s="9" t="str">
        <f t="shared" si="504"/>
        <v>Topps Main 83 Topps    RC</v>
      </c>
      <c r="U5071" s="9" t="str">
        <f>IFERROR(VLOOKUP(S5071,'Lookup '!B:D,3,FALSE)," ")</f>
        <v xml:space="preserve"> </v>
      </c>
      <c r="V5071" s="9" t="str">
        <f t="shared" ref="V5071" si="508">IF(R5071&gt;0.249,IF(R5071&gt;0.99,IF(R5071&gt;4.99,IF(R5071&gt;9.99,IF(R5071&gt;49.99,IF(R5071&gt;99.99,"A $100","B $50"),"C $10"),"D $5"),"E $1"),"F $.25"),"G")</f>
        <v>G</v>
      </c>
    </row>
    <row r="5072" spans="2:22" x14ac:dyDescent="0.25">
      <c r="B5072" s="6" t="s">
        <v>1823</v>
      </c>
      <c r="C5072" s="6">
        <v>2018</v>
      </c>
      <c r="D5072" s="6" t="s">
        <v>378</v>
      </c>
      <c r="E5072" s="6" t="s">
        <v>3243</v>
      </c>
      <c r="F5072" s="6"/>
      <c r="G5072" s="6"/>
      <c r="H5072" s="6"/>
      <c r="I5072" s="6"/>
      <c r="J5072" s="6" t="s">
        <v>14</v>
      </c>
      <c r="K5072" s="7" t="s">
        <v>3703</v>
      </c>
      <c r="L5072" s="6" t="s">
        <v>2986</v>
      </c>
      <c r="M5072" s="6" t="s">
        <v>1340</v>
      </c>
      <c r="N5072" s="6" t="s">
        <v>451</v>
      </c>
      <c r="O5072" s="6" t="s">
        <v>388</v>
      </c>
      <c r="P5072" s="6"/>
      <c r="Q5072">
        <v>1</v>
      </c>
      <c r="R5072" s="4"/>
      <c r="S5072" s="9" t="str">
        <f t="shared" si="503"/>
        <v>Hays, Austin</v>
      </c>
      <c r="T5072" s="9" t="str">
        <f t="shared" si="504"/>
        <v>Topps Main 83 Topps    RC</v>
      </c>
      <c r="U5072" s="9" t="str">
        <f>IFERROR(VLOOKUP(S5072,'Lookup '!B:D,3,FALSE)," ")</f>
        <v xml:space="preserve"> </v>
      </c>
      <c r="V5072" s="9" t="str">
        <f t="shared" ref="V5072:V5074" si="509">IF(R5072&gt;0.249,IF(R5072&gt;0.99,IF(R5072&gt;4.99,IF(R5072&gt;9.99,IF(R5072&gt;49.99,IF(R5072&gt;99.99,"A $100","B $50"),"C $10"),"D $5"),"E $1"),"F $.25"),"G")</f>
        <v>G</v>
      </c>
    </row>
    <row r="5073" spans="2:22" x14ac:dyDescent="0.25">
      <c r="B5073" s="6"/>
      <c r="C5073" s="6">
        <v>2018</v>
      </c>
      <c r="D5073" s="6" t="s">
        <v>378</v>
      </c>
      <c r="E5073" s="6" t="s">
        <v>3243</v>
      </c>
      <c r="F5073" s="6"/>
      <c r="G5073" s="6"/>
      <c r="H5073" s="6"/>
      <c r="I5073" s="6"/>
      <c r="J5073" s="6"/>
      <c r="K5073" s="7" t="s">
        <v>3933</v>
      </c>
      <c r="L5073" s="6" t="s">
        <v>1201</v>
      </c>
      <c r="M5073" s="6" t="s">
        <v>1202</v>
      </c>
      <c r="N5073" s="6" t="s">
        <v>456</v>
      </c>
      <c r="O5073" s="6" t="s">
        <v>388</v>
      </c>
      <c r="P5073" s="6"/>
      <c r="Q5073">
        <v>1</v>
      </c>
      <c r="R5073" s="4">
        <v>0.25</v>
      </c>
      <c r="S5073" s="9" t="str">
        <f t="shared" si="503"/>
        <v>Yelich, Christian</v>
      </c>
      <c r="T5073" s="9" t="str">
        <f t="shared" si="504"/>
        <v xml:space="preserve">Topps Main 83 Topps    </v>
      </c>
      <c r="U5073" s="9" t="str">
        <f>IFERROR(VLOOKUP(S5073,'Lookup '!B:D,3,FALSE)," ")</f>
        <v/>
      </c>
      <c r="V5073" s="9" t="str">
        <f t="shared" ref="V5073" si="510">IF(R5073&gt;0.249,IF(R5073&gt;0.99,IF(R5073&gt;4.99,IF(R5073&gt;9.99,IF(R5073&gt;49.99,IF(R5073&gt;99.99,"A $100","B $50"),"C $10"),"D $5"),"E $1"),"F $.25"),"G")</f>
        <v>F $.25</v>
      </c>
    </row>
    <row r="5074" spans="2:22" x14ac:dyDescent="0.25">
      <c r="B5074" s="6" t="s">
        <v>1823</v>
      </c>
      <c r="C5074" s="6">
        <v>2018</v>
      </c>
      <c r="D5074" s="6" t="s">
        <v>378</v>
      </c>
      <c r="E5074" s="6" t="s">
        <v>3243</v>
      </c>
      <c r="F5074" s="6"/>
      <c r="G5074" s="6"/>
      <c r="H5074" s="6"/>
      <c r="I5074" s="6"/>
      <c r="J5074" s="6" t="s">
        <v>14</v>
      </c>
      <c r="K5074" s="7" t="s">
        <v>3704</v>
      </c>
      <c r="L5074" s="6" t="s">
        <v>1260</v>
      </c>
      <c r="M5074" s="6" t="s">
        <v>2078</v>
      </c>
      <c r="N5074" s="6" t="s">
        <v>425</v>
      </c>
      <c r="O5074" s="6" t="s">
        <v>388</v>
      </c>
      <c r="P5074" s="6"/>
      <c r="Q5074">
        <v>1</v>
      </c>
      <c r="R5074" s="4"/>
      <c r="S5074" s="9" t="str">
        <f t="shared" si="503"/>
        <v>Frazier, Clint</v>
      </c>
      <c r="T5074" s="9" t="str">
        <f t="shared" si="504"/>
        <v>Topps Main 83 Topps    RC</v>
      </c>
      <c r="U5074" s="9" t="str">
        <f>IFERROR(VLOOKUP(S5074,'Lookup '!B:D,3,FALSE)," ")</f>
        <v/>
      </c>
      <c r="V5074" s="9" t="str">
        <f t="shared" si="509"/>
        <v>G</v>
      </c>
    </row>
    <row r="5075" spans="2:22" x14ac:dyDescent="0.25">
      <c r="B5075" s="6" t="s">
        <v>377</v>
      </c>
      <c r="C5075" s="6">
        <v>2018</v>
      </c>
      <c r="D5075" s="6" t="s">
        <v>378</v>
      </c>
      <c r="E5075" s="6" t="s">
        <v>3243</v>
      </c>
      <c r="F5075" s="6"/>
      <c r="G5075" s="6"/>
      <c r="H5075" s="6"/>
      <c r="I5075" s="6"/>
      <c r="J5075" s="6" t="s">
        <v>14</v>
      </c>
      <c r="K5075" s="6" t="s">
        <v>3322</v>
      </c>
      <c r="L5075" s="6" t="s">
        <v>1209</v>
      </c>
      <c r="M5075" s="6" t="s">
        <v>1210</v>
      </c>
      <c r="N5075" s="6" t="s">
        <v>381</v>
      </c>
      <c r="O5075" s="6" t="s">
        <v>2409</v>
      </c>
      <c r="P5075">
        <f>$S$1-1993</f>
        <v>27</v>
      </c>
      <c r="Q5075">
        <v>1</v>
      </c>
      <c r="R5075" s="4">
        <v>2.5</v>
      </c>
      <c r="S5075" s="9" t="str">
        <f t="shared" si="503"/>
        <v>Hoskins, Rhys</v>
      </c>
      <c r="T5075" s="9" t="str">
        <f t="shared" si="504"/>
        <v>Topps Main 83 Topps    RC</v>
      </c>
      <c r="U5075" s="9" t="str">
        <f>IFERROR(VLOOKUP(S5075,'Lookup '!B:D,3,FALSE)," ")</f>
        <v/>
      </c>
      <c r="V5075" s="9" t="str">
        <f t="shared" si="427"/>
        <v>E $1</v>
      </c>
    </row>
    <row r="5076" spans="2:22" x14ac:dyDescent="0.25">
      <c r="B5076" s="6"/>
      <c r="C5076" s="6">
        <v>2018</v>
      </c>
      <c r="D5076" s="6" t="s">
        <v>378</v>
      </c>
      <c r="E5076" s="6" t="s">
        <v>3243</v>
      </c>
      <c r="F5076" s="6"/>
      <c r="G5076" s="6"/>
      <c r="H5076" s="6"/>
      <c r="I5076" s="6"/>
      <c r="J5076" s="6" t="s">
        <v>14</v>
      </c>
      <c r="K5076" s="6" t="s">
        <v>3934</v>
      </c>
      <c r="L5076" s="6" t="s">
        <v>1376</v>
      </c>
      <c r="M5076" s="6" t="s">
        <v>646</v>
      </c>
      <c r="N5076" s="6" t="s">
        <v>391</v>
      </c>
      <c r="O5076" s="6" t="s">
        <v>382</v>
      </c>
      <c r="P5076" s="6"/>
      <c r="Q5076">
        <v>1</v>
      </c>
      <c r="R5076" s="4"/>
      <c r="S5076" s="9" t="str">
        <f t="shared" si="503"/>
        <v>Flaherty, Jack</v>
      </c>
      <c r="T5076" s="9" t="str">
        <f t="shared" si="504"/>
        <v>Topps Main 83 Topps    RC</v>
      </c>
      <c r="U5076" s="9" t="str">
        <f>IFERROR(VLOOKUP(S5076,'Lookup '!B:D,3,FALSE)," ")</f>
        <v xml:space="preserve"> </v>
      </c>
      <c r="V5076" s="9" t="str">
        <f t="shared" ref="V5076" si="511">IF(R5076&gt;0.249,IF(R5076&gt;0.99,IF(R5076&gt;4.99,IF(R5076&gt;9.99,IF(R5076&gt;49.99,IF(R5076&gt;99.99,"A $100","B $50"),"C $10"),"D $5"),"E $1"),"F $.25"),"G")</f>
        <v>G</v>
      </c>
    </row>
    <row r="5077" spans="2:22" x14ac:dyDescent="0.25">
      <c r="B5077" s="6"/>
      <c r="C5077" s="6">
        <v>2018</v>
      </c>
      <c r="D5077" s="6" t="s">
        <v>378</v>
      </c>
      <c r="E5077" s="6" t="s">
        <v>3243</v>
      </c>
      <c r="F5077" s="6"/>
      <c r="G5077" s="6"/>
      <c r="H5077" s="6"/>
      <c r="I5077" s="6"/>
      <c r="J5077" s="6"/>
      <c r="K5077" s="7" t="s">
        <v>4143</v>
      </c>
      <c r="L5077" s="6" t="s">
        <v>1117</v>
      </c>
      <c r="M5077" s="6" t="s">
        <v>370</v>
      </c>
      <c r="N5077" s="6" t="s">
        <v>417</v>
      </c>
      <c r="O5077" s="6" t="s">
        <v>388</v>
      </c>
      <c r="P5077" s="6"/>
      <c r="Q5077">
        <v>1</v>
      </c>
      <c r="R5077" s="4">
        <v>1</v>
      </c>
      <c r="S5077" s="9" t="str">
        <f t="shared" si="503"/>
        <v>Trout, Mike</v>
      </c>
      <c r="T5077" s="9" t="str">
        <f t="shared" si="504"/>
        <v xml:space="preserve">Topps Main 83 Topps    </v>
      </c>
      <c r="U5077" s="9" t="str">
        <f>IFERROR(VLOOKUP(S5077,'Lookup '!B:D,3,FALSE)," ")</f>
        <v/>
      </c>
      <c r="V5077" s="9" t="str">
        <f t="shared" ref="V5077" si="512">IF(R5077&gt;0.249,IF(R5077&gt;0.99,IF(R5077&gt;4.99,IF(R5077&gt;9.99,IF(R5077&gt;49.99,IF(R5077&gt;99.99,"A $100","B $50"),"C $10"),"D $5"),"E $1"),"F $.25"),"G")</f>
        <v>E $1</v>
      </c>
    </row>
    <row r="5078" spans="2:22" x14ac:dyDescent="0.25">
      <c r="B5078" s="6" t="s">
        <v>1823</v>
      </c>
      <c r="C5078" s="6">
        <v>2018</v>
      </c>
      <c r="D5078" s="6" t="s">
        <v>378</v>
      </c>
      <c r="E5078" s="6" t="s">
        <v>3243</v>
      </c>
      <c r="F5078" s="6"/>
      <c r="G5078" s="6"/>
      <c r="H5078" s="6"/>
      <c r="I5078" s="6"/>
      <c r="J5078" s="6"/>
      <c r="K5078" s="6" t="s">
        <v>3323</v>
      </c>
      <c r="L5078" s="6" t="s">
        <v>1576</v>
      </c>
      <c r="M5078" s="6" t="s">
        <v>989</v>
      </c>
      <c r="N5078" s="6" t="s">
        <v>402</v>
      </c>
      <c r="O5078" s="6" t="s">
        <v>388</v>
      </c>
      <c r="P5078" s="6"/>
      <c r="Q5078">
        <v>1</v>
      </c>
      <c r="R5078" s="4">
        <v>1.5</v>
      </c>
      <c r="S5078" s="9" t="str">
        <f t="shared" si="503"/>
        <v>Benintendi, Andrew</v>
      </c>
      <c r="T5078" s="9" t="str">
        <f t="shared" si="504"/>
        <v xml:space="preserve">Topps Main 83 Topps    </v>
      </c>
      <c r="U5078" s="9">
        <f>IFERROR(VLOOKUP(S5078,'Lookup '!B:D,3,FALSE)," ")</f>
        <v>0</v>
      </c>
      <c r="V5078" s="9" t="str">
        <f t="shared" si="427"/>
        <v>E $1</v>
      </c>
    </row>
    <row r="5079" spans="2:22" x14ac:dyDescent="0.25">
      <c r="B5079" s="6"/>
      <c r="C5079" s="6">
        <v>2018</v>
      </c>
      <c r="D5079" s="6" t="s">
        <v>378</v>
      </c>
      <c r="E5079" s="6" t="s">
        <v>3243</v>
      </c>
      <c r="F5079" s="6"/>
      <c r="G5079" s="6"/>
      <c r="H5079" s="6"/>
      <c r="I5079" s="6"/>
      <c r="J5079" s="6"/>
      <c r="K5079" s="6" t="s">
        <v>3935</v>
      </c>
      <c r="L5079" s="6" t="s">
        <v>2054</v>
      </c>
      <c r="M5079" s="6" t="s">
        <v>421</v>
      </c>
      <c r="N5079" s="6" t="s">
        <v>425</v>
      </c>
      <c r="O5079" s="6" t="s">
        <v>388</v>
      </c>
      <c r="P5079" s="6"/>
      <c r="Q5079">
        <v>1</v>
      </c>
      <c r="R5079" s="4">
        <v>0.5</v>
      </c>
      <c r="S5079" s="9" t="str">
        <f t="shared" si="503"/>
        <v>Judge, Aaron</v>
      </c>
      <c r="T5079" s="9" t="str">
        <f t="shared" si="504"/>
        <v xml:space="preserve">Topps Main 83 Topps    </v>
      </c>
      <c r="U5079" s="9" t="str">
        <f>IFERROR(VLOOKUP(S5079,'Lookup '!B:D,3,FALSE)," ")</f>
        <v/>
      </c>
      <c r="V5079" s="9" t="str">
        <f t="shared" si="427"/>
        <v>F $.25</v>
      </c>
    </row>
    <row r="5080" spans="2:22" x14ac:dyDescent="0.25">
      <c r="B5080" s="6" t="s">
        <v>1823</v>
      </c>
      <c r="C5080" s="6">
        <v>2018</v>
      </c>
      <c r="D5080" s="6" t="s">
        <v>378</v>
      </c>
      <c r="E5080" s="6" t="s">
        <v>3243</v>
      </c>
      <c r="F5080" s="6"/>
      <c r="G5080" s="6"/>
      <c r="H5080" s="6"/>
      <c r="I5080" s="6"/>
      <c r="J5080" s="6"/>
      <c r="K5080" s="6" t="s">
        <v>3324</v>
      </c>
      <c r="L5080" s="6" t="s">
        <v>1719</v>
      </c>
      <c r="M5080" s="6" t="s">
        <v>1720</v>
      </c>
      <c r="N5080" s="6" t="s">
        <v>423</v>
      </c>
      <c r="O5080" s="6" t="s">
        <v>480</v>
      </c>
      <c r="P5080" s="6"/>
      <c r="Q5080">
        <v>1</v>
      </c>
      <c r="R5080" s="4"/>
      <c r="S5080" s="9" t="str">
        <f t="shared" si="503"/>
        <v>Swanson, Dansby</v>
      </c>
      <c r="T5080" s="9" t="str">
        <f t="shared" si="504"/>
        <v xml:space="preserve">Topps Main 83 Topps    </v>
      </c>
      <c r="U5080" s="9" t="str">
        <f>IFERROR(VLOOKUP(S5080,'Lookup '!B:D,3,FALSE)," ")</f>
        <v xml:space="preserve"> </v>
      </c>
      <c r="V5080" s="9" t="str">
        <f t="shared" si="427"/>
        <v>G</v>
      </c>
    </row>
    <row r="5081" spans="2:22" x14ac:dyDescent="0.25">
      <c r="B5081" s="6"/>
      <c r="C5081" s="6">
        <v>2018</v>
      </c>
      <c r="D5081" s="6" t="s">
        <v>378</v>
      </c>
      <c r="E5081" s="6" t="s">
        <v>3243</v>
      </c>
      <c r="F5081" s="6"/>
      <c r="G5081" s="6"/>
      <c r="H5081" s="6"/>
      <c r="I5081" s="6"/>
      <c r="J5081" s="6" t="s">
        <v>14</v>
      </c>
      <c r="K5081" s="6" t="s">
        <v>3936</v>
      </c>
      <c r="L5081" s="6" t="s">
        <v>1209</v>
      </c>
      <c r="M5081" s="6" t="s">
        <v>1210</v>
      </c>
      <c r="N5081" s="6" t="s">
        <v>381</v>
      </c>
      <c r="O5081" s="6" t="s">
        <v>388</v>
      </c>
      <c r="P5081">
        <f>$S$1-1993</f>
        <v>27</v>
      </c>
      <c r="Q5081">
        <v>1</v>
      </c>
      <c r="R5081" s="4">
        <v>1</v>
      </c>
      <c r="S5081" s="9" t="str">
        <f t="shared" si="503"/>
        <v>Hoskins, Rhys</v>
      </c>
      <c r="T5081" s="9" t="str">
        <f t="shared" si="504"/>
        <v>Topps Main 83 Topps    RC</v>
      </c>
      <c r="U5081" s="9" t="str">
        <f>IFERROR(VLOOKUP(S5081,'Lookup '!B:D,3,FALSE)," ")</f>
        <v/>
      </c>
      <c r="V5081" s="9" t="str">
        <f t="shared" ref="V5081" si="513">IF(R5081&gt;0.249,IF(R5081&gt;0.99,IF(R5081&gt;4.99,IF(R5081&gt;9.99,IF(R5081&gt;49.99,IF(R5081&gt;99.99,"A $100","B $50"),"C $10"),"D $5"),"E $1"),"F $.25"),"G")</f>
        <v>E $1</v>
      </c>
    </row>
    <row r="5082" spans="2:22" x14ac:dyDescent="0.25">
      <c r="B5082" s="6" t="s">
        <v>1823</v>
      </c>
      <c r="C5082" s="6">
        <v>2018</v>
      </c>
      <c r="D5082" s="6" t="s">
        <v>378</v>
      </c>
      <c r="E5082" s="6" t="s">
        <v>3243</v>
      </c>
      <c r="F5082" s="6"/>
      <c r="G5082" s="6"/>
      <c r="H5082" s="6"/>
      <c r="I5082" s="6"/>
      <c r="J5082" s="6"/>
      <c r="K5082" s="6" t="s">
        <v>3325</v>
      </c>
      <c r="L5082" s="6" t="s">
        <v>1540</v>
      </c>
      <c r="M5082" s="6" t="s">
        <v>1541</v>
      </c>
      <c r="N5082" s="6" t="s">
        <v>966</v>
      </c>
      <c r="O5082" s="6" t="s">
        <v>480</v>
      </c>
      <c r="P5082" s="6"/>
      <c r="Q5082">
        <v>1</v>
      </c>
      <c r="R5082" s="4"/>
      <c r="S5082" s="9" t="str">
        <f t="shared" ref="S5082:S5145" si="514">L5082&amp;", "&amp;M5082</f>
        <v>Turner, Trea</v>
      </c>
      <c r="T5082" s="9" t="str">
        <f t="shared" si="504"/>
        <v xml:space="preserve">Topps Main 83 Topps    </v>
      </c>
      <c r="U5082" s="9" t="str">
        <f>IFERROR(VLOOKUP(S5082,'Lookup '!B:D,3,FALSE)," ")</f>
        <v/>
      </c>
      <c r="V5082" s="9" t="str">
        <f t="shared" si="427"/>
        <v>G</v>
      </c>
    </row>
    <row r="5083" spans="2:22" x14ac:dyDescent="0.25">
      <c r="B5083" s="6" t="s">
        <v>1823</v>
      </c>
      <c r="C5083" s="6">
        <v>2018</v>
      </c>
      <c r="D5083" s="6" t="s">
        <v>378</v>
      </c>
      <c r="E5083" s="6" t="s">
        <v>3243</v>
      </c>
      <c r="F5083" s="6"/>
      <c r="G5083" s="6"/>
      <c r="H5083" s="6"/>
      <c r="I5083" s="6"/>
      <c r="J5083" s="6"/>
      <c r="K5083" s="6" t="s">
        <v>3326</v>
      </c>
      <c r="L5083" s="6" t="s">
        <v>1338</v>
      </c>
      <c r="M5083" s="6" t="s">
        <v>1167</v>
      </c>
      <c r="N5083" s="6" t="s">
        <v>394</v>
      </c>
      <c r="O5083" s="6" t="s">
        <v>480</v>
      </c>
      <c r="P5083" s="6"/>
      <c r="Q5083">
        <v>1</v>
      </c>
      <c r="R5083" s="4">
        <v>1.25</v>
      </c>
      <c r="S5083" s="9" t="str">
        <f t="shared" si="514"/>
        <v>Seager, Corey</v>
      </c>
      <c r="T5083" s="9" t="str">
        <f t="shared" si="504"/>
        <v xml:space="preserve">Topps Main 83 Topps    </v>
      </c>
      <c r="U5083" s="9" t="str">
        <f>IFERROR(VLOOKUP(S5083,'Lookup '!B:D,3,FALSE)," ")</f>
        <v/>
      </c>
      <c r="V5083" s="9" t="str">
        <f t="shared" si="427"/>
        <v>E $1</v>
      </c>
    </row>
    <row r="5084" spans="2:22" x14ac:dyDescent="0.25">
      <c r="B5084" s="6" t="s">
        <v>1823</v>
      </c>
      <c r="C5084" s="6">
        <v>2018</v>
      </c>
      <c r="D5084" s="6" t="s">
        <v>378</v>
      </c>
      <c r="E5084" s="6" t="s">
        <v>3243</v>
      </c>
      <c r="F5084" s="6"/>
      <c r="G5084" s="6"/>
      <c r="H5084" s="6"/>
      <c r="I5084" s="6"/>
      <c r="J5084" s="6"/>
      <c r="K5084" s="6" t="s">
        <v>3327</v>
      </c>
      <c r="L5084" s="6" t="s">
        <v>1319</v>
      </c>
      <c r="M5084" s="6" t="s">
        <v>1314</v>
      </c>
      <c r="N5084" s="6" t="s">
        <v>509</v>
      </c>
      <c r="O5084" s="6" t="s">
        <v>480</v>
      </c>
      <c r="P5084" s="6"/>
      <c r="Q5084">
        <v>1</v>
      </c>
      <c r="R5084" s="4"/>
      <c r="S5084" s="9" t="str">
        <f t="shared" si="514"/>
        <v>Russell, Addison</v>
      </c>
      <c r="T5084" s="9" t="str">
        <f t="shared" ref="T5084:T5147" si="515">CONCATENATE(D5084&amp;" "&amp;E5084&amp;" "&amp;F5084&amp;" "&amp;G5084&amp;" "&amp;H5084&amp;" "&amp;I5084&amp;J5084)</f>
        <v xml:space="preserve">Topps Main 83 Topps    </v>
      </c>
      <c r="U5084" s="9" t="str">
        <f>IFERROR(VLOOKUP(S5084,'Lookup '!B:D,3,FALSE)," ")</f>
        <v/>
      </c>
      <c r="V5084" s="9" t="str">
        <f t="shared" ref="V5084:V5152" si="516">IF(R5084&gt;0.249,IF(R5084&gt;0.99,IF(R5084&gt;4.99,IF(R5084&gt;9.99,IF(R5084&gt;49.99,IF(R5084&gt;99.99,"A $100","B $50"),"C $10"),"D $5"),"E $1"),"F $.25"),"G")</f>
        <v>G</v>
      </c>
    </row>
    <row r="5085" spans="2:22" x14ac:dyDescent="0.25">
      <c r="B5085" s="6" t="s">
        <v>1823</v>
      </c>
      <c r="C5085" s="6">
        <v>2018</v>
      </c>
      <c r="D5085" s="6" t="s">
        <v>378</v>
      </c>
      <c r="E5085" s="6" t="s">
        <v>3243</v>
      </c>
      <c r="F5085" s="6"/>
      <c r="G5085" s="6"/>
      <c r="H5085" s="6"/>
      <c r="I5085" s="6"/>
      <c r="J5085" s="6"/>
      <c r="K5085" s="7" t="s">
        <v>3705</v>
      </c>
      <c r="L5085" s="6" t="s">
        <v>1142</v>
      </c>
      <c r="M5085" s="6" t="s">
        <v>614</v>
      </c>
      <c r="N5085" s="6" t="s">
        <v>532</v>
      </c>
      <c r="O5085" s="6" t="s">
        <v>398</v>
      </c>
      <c r="P5085" s="6"/>
      <c r="Q5085">
        <v>1</v>
      </c>
      <c r="R5085" s="4">
        <v>0.25</v>
      </c>
      <c r="S5085" s="9" t="str">
        <f t="shared" si="514"/>
        <v>Altuve, Jose</v>
      </c>
      <c r="T5085" s="9" t="str">
        <f t="shared" si="515"/>
        <v xml:space="preserve">Topps Main 83 Topps    </v>
      </c>
      <c r="U5085" s="9" t="str">
        <f>IFERROR(VLOOKUP(S5085,'Lookup '!B:D,3,FALSE)," ")</f>
        <v/>
      </c>
      <c r="V5085" s="9" t="str">
        <f t="shared" ref="V5085:V5088" si="517">IF(R5085&gt;0.249,IF(R5085&gt;0.99,IF(R5085&gt;4.99,IF(R5085&gt;9.99,IF(R5085&gt;49.99,IF(R5085&gt;99.99,"A $100","B $50"),"C $10"),"D $5"),"E $1"),"F $.25"),"G")</f>
        <v>F $.25</v>
      </c>
    </row>
    <row r="5086" spans="2:22" x14ac:dyDescent="0.25">
      <c r="B5086" s="6" t="s">
        <v>1823</v>
      </c>
      <c r="C5086" s="6">
        <v>2018</v>
      </c>
      <c r="D5086" s="6" t="s">
        <v>378</v>
      </c>
      <c r="E5086" s="6" t="s">
        <v>3243</v>
      </c>
      <c r="F5086" s="6"/>
      <c r="G5086" s="6"/>
      <c r="H5086" s="6"/>
      <c r="I5086" s="6"/>
      <c r="J5086" s="6"/>
      <c r="K5086" s="7" t="s">
        <v>3706</v>
      </c>
      <c r="L5086" s="6" t="s">
        <v>982</v>
      </c>
      <c r="M5086" s="6" t="s">
        <v>983</v>
      </c>
      <c r="N5086" s="6" t="s">
        <v>394</v>
      </c>
      <c r="O5086" s="6" t="s">
        <v>382</v>
      </c>
      <c r="P5086" s="6"/>
      <c r="Q5086">
        <v>1</v>
      </c>
      <c r="R5086" s="4">
        <v>0.25</v>
      </c>
      <c r="S5086" s="9" t="str">
        <f t="shared" si="514"/>
        <v>Kershaw, Clayton</v>
      </c>
      <c r="T5086" s="9" t="str">
        <f t="shared" si="515"/>
        <v xml:space="preserve">Topps Main 83 Topps    </v>
      </c>
      <c r="U5086" s="9" t="str">
        <f>IFERROR(VLOOKUP(S5086,'Lookup '!B:D,3,FALSE)," ")</f>
        <v/>
      </c>
      <c r="V5086" s="9" t="str">
        <f t="shared" si="517"/>
        <v>F $.25</v>
      </c>
    </row>
    <row r="5087" spans="2:22" x14ac:dyDescent="0.25">
      <c r="B5087" s="6" t="s">
        <v>1823</v>
      </c>
      <c r="C5087" s="6">
        <v>2018</v>
      </c>
      <c r="D5087" s="6" t="s">
        <v>378</v>
      </c>
      <c r="E5087" s="6" t="s">
        <v>3243</v>
      </c>
      <c r="F5087" s="6"/>
      <c r="G5087" s="6"/>
      <c r="H5087" s="6"/>
      <c r="I5087" s="6"/>
      <c r="J5087" s="6"/>
      <c r="K5087" s="7" t="s">
        <v>3707</v>
      </c>
      <c r="L5087" s="6" t="s">
        <v>1279</v>
      </c>
      <c r="M5087" s="6" t="s">
        <v>372</v>
      </c>
      <c r="N5087" s="6" t="s">
        <v>425</v>
      </c>
      <c r="O5087" s="6" t="s">
        <v>28</v>
      </c>
      <c r="P5087" s="6"/>
      <c r="Q5087">
        <v>1</v>
      </c>
      <c r="R5087" s="4">
        <v>0.25</v>
      </c>
      <c r="S5087" s="9" t="str">
        <f t="shared" si="514"/>
        <v>Sanchez, Gary</v>
      </c>
      <c r="T5087" s="9" t="str">
        <f t="shared" si="515"/>
        <v xml:space="preserve">Topps Main 83 Topps    </v>
      </c>
      <c r="U5087" s="9" t="str">
        <f>IFERROR(VLOOKUP(S5087,'Lookup '!B:D,3,FALSE)," ")</f>
        <v/>
      </c>
      <c r="V5087" s="9" t="str">
        <f t="shared" si="517"/>
        <v>F $.25</v>
      </c>
    </row>
    <row r="5088" spans="2:22" x14ac:dyDescent="0.25">
      <c r="B5088" s="6" t="s">
        <v>1823</v>
      </c>
      <c r="C5088" s="6">
        <v>2018</v>
      </c>
      <c r="D5088" s="6" t="s">
        <v>378</v>
      </c>
      <c r="E5088" s="6" t="s">
        <v>3243</v>
      </c>
      <c r="F5088" s="6"/>
      <c r="G5088" s="6"/>
      <c r="H5088" s="6"/>
      <c r="I5088" s="6"/>
      <c r="J5088" s="6"/>
      <c r="K5088" s="7" t="s">
        <v>3708</v>
      </c>
      <c r="L5088" s="6" t="s">
        <v>882</v>
      </c>
      <c r="M5088" s="6" t="s">
        <v>883</v>
      </c>
      <c r="N5088" s="6" t="s">
        <v>782</v>
      </c>
      <c r="O5088" s="6" t="s">
        <v>388</v>
      </c>
      <c r="P5088" s="6"/>
      <c r="Q5088">
        <v>1</v>
      </c>
      <c r="R5088" s="4">
        <v>0.25</v>
      </c>
      <c r="S5088" s="9" t="str">
        <f t="shared" si="514"/>
        <v>Suzuki, Ichiro</v>
      </c>
      <c r="T5088" s="9" t="str">
        <f t="shared" si="515"/>
        <v xml:space="preserve">Topps Main 83 Topps    </v>
      </c>
      <c r="U5088" s="9" t="str">
        <f>IFERROR(VLOOKUP(S5088,'Lookup '!B:D,3,FALSE)," ")</f>
        <v/>
      </c>
      <c r="V5088" s="9" t="str">
        <f t="shared" si="517"/>
        <v>F $.25</v>
      </c>
    </row>
    <row r="5089" spans="2:22" x14ac:dyDescent="0.25">
      <c r="B5089" s="6" t="s">
        <v>1823</v>
      </c>
      <c r="C5089" s="6">
        <v>2018</v>
      </c>
      <c r="D5089" s="6" t="s">
        <v>378</v>
      </c>
      <c r="E5089" s="6" t="s">
        <v>3689</v>
      </c>
      <c r="F5089" s="6"/>
      <c r="G5089" s="6"/>
      <c r="H5089" s="6"/>
      <c r="I5089" s="6"/>
      <c r="J5089" s="6"/>
      <c r="K5089" s="6" t="s">
        <v>3690</v>
      </c>
      <c r="L5089" s="6" t="s">
        <v>882</v>
      </c>
      <c r="M5089" s="6" t="s">
        <v>883</v>
      </c>
      <c r="N5089" s="6" t="s">
        <v>555</v>
      </c>
      <c r="O5089" s="6" t="s">
        <v>388</v>
      </c>
      <c r="P5089" s="6"/>
      <c r="Q5089">
        <v>1</v>
      </c>
      <c r="R5089" s="4">
        <v>0.25</v>
      </c>
      <c r="S5089" s="9" t="str">
        <f t="shared" si="514"/>
        <v>Suzuki, Ichiro</v>
      </c>
      <c r="T5089" s="9" t="str">
        <f t="shared" si="515"/>
        <v xml:space="preserve">Topps Main Instant Impact    </v>
      </c>
      <c r="U5089" s="9" t="str">
        <f>IFERROR(VLOOKUP(S5089,'Lookup '!B:D,3,FALSE)," ")</f>
        <v/>
      </c>
      <c r="V5089" s="9" t="str">
        <f t="shared" si="516"/>
        <v>F $.25</v>
      </c>
    </row>
    <row r="5090" spans="2:22" x14ac:dyDescent="0.25">
      <c r="B5090" s="6" t="s">
        <v>1823</v>
      </c>
      <c r="C5090" s="6">
        <v>2018</v>
      </c>
      <c r="D5090" s="6" t="s">
        <v>378</v>
      </c>
      <c r="E5090" s="6" t="s">
        <v>3689</v>
      </c>
      <c r="F5090" s="6"/>
      <c r="G5090" s="6"/>
      <c r="H5090" s="6"/>
      <c r="I5090" s="6"/>
      <c r="J5090" s="6"/>
      <c r="K5090" s="6" t="s">
        <v>3691</v>
      </c>
      <c r="L5090" s="6" t="s">
        <v>2242</v>
      </c>
      <c r="M5090" s="6" t="s">
        <v>1163</v>
      </c>
      <c r="N5090" s="6" t="s">
        <v>394</v>
      </c>
      <c r="O5090" s="6"/>
      <c r="P5090" s="6"/>
      <c r="Q5090">
        <v>1</v>
      </c>
      <c r="R5090" s="4">
        <v>0.25</v>
      </c>
      <c r="S5090" s="9" t="str">
        <f t="shared" si="514"/>
        <v>Bellinger, Cody</v>
      </c>
      <c r="T5090" s="9" t="str">
        <f t="shared" si="515"/>
        <v xml:space="preserve">Topps Main Instant Impact    </v>
      </c>
      <c r="U5090" s="9">
        <f>IFERROR(VLOOKUP(S5090,'Lookup '!B:D,3,FALSE)," ")</f>
        <v>0</v>
      </c>
      <c r="V5090" s="9" t="str">
        <f t="shared" ref="V5090:V5091" si="518">IF(R5090&gt;0.249,IF(R5090&gt;0.99,IF(R5090&gt;4.99,IF(R5090&gt;9.99,IF(R5090&gt;49.99,IF(R5090&gt;99.99,"A $100","B $50"),"C $10"),"D $5"),"E $1"),"F $.25"),"G")</f>
        <v>F $.25</v>
      </c>
    </row>
    <row r="5091" spans="2:22" x14ac:dyDescent="0.25">
      <c r="B5091" s="6" t="s">
        <v>1823</v>
      </c>
      <c r="C5091" s="6">
        <v>2018</v>
      </c>
      <c r="D5091" s="6" t="s">
        <v>378</v>
      </c>
      <c r="E5091" s="6" t="s">
        <v>3689</v>
      </c>
      <c r="F5091" s="6"/>
      <c r="G5091" s="6"/>
      <c r="H5091" s="6"/>
      <c r="I5091" s="6"/>
      <c r="J5091" s="6"/>
      <c r="K5091" s="6" t="s">
        <v>3692</v>
      </c>
      <c r="L5091" s="6" t="s">
        <v>1565</v>
      </c>
      <c r="M5091" s="6" t="s">
        <v>363</v>
      </c>
      <c r="N5091" s="6" t="s">
        <v>391</v>
      </c>
      <c r="O5091" s="6"/>
      <c r="P5091" s="6"/>
      <c r="Q5091">
        <v>1</v>
      </c>
      <c r="R5091" s="4"/>
      <c r="S5091" s="9" t="str">
        <f t="shared" si="514"/>
        <v>DeJong, Paul</v>
      </c>
      <c r="T5091" s="9" t="str">
        <f t="shared" si="515"/>
        <v xml:space="preserve">Topps Main Instant Impact    </v>
      </c>
      <c r="U5091" s="9" t="str">
        <f>IFERROR(VLOOKUP(S5091,'Lookup '!B:D,3,FALSE)," ")</f>
        <v xml:space="preserve"> </v>
      </c>
      <c r="V5091" s="9" t="str">
        <f t="shared" si="518"/>
        <v>G</v>
      </c>
    </row>
    <row r="5092" spans="2:22" x14ac:dyDescent="0.25">
      <c r="B5092" s="6" t="s">
        <v>1823</v>
      </c>
      <c r="C5092" s="6">
        <v>2018</v>
      </c>
      <c r="D5092" s="6" t="s">
        <v>378</v>
      </c>
      <c r="E5092" s="6" t="s">
        <v>3693</v>
      </c>
      <c r="F5092" s="6"/>
      <c r="G5092" s="6"/>
      <c r="H5092" s="6"/>
      <c r="I5092" s="6"/>
      <c r="J5092" s="6"/>
      <c r="K5092" s="6" t="s">
        <v>3694</v>
      </c>
      <c r="L5092" s="6" t="s">
        <v>1117</v>
      </c>
      <c r="M5092" s="6" t="s">
        <v>370</v>
      </c>
      <c r="N5092" s="6" t="s">
        <v>417</v>
      </c>
      <c r="O5092" s="6" t="s">
        <v>388</v>
      </c>
      <c r="P5092" s="6"/>
      <c r="Q5092">
        <v>1</v>
      </c>
      <c r="R5092" s="4">
        <v>1</v>
      </c>
      <c r="S5092" s="9" t="str">
        <f t="shared" si="514"/>
        <v>Trout, Mike</v>
      </c>
      <c r="T5092" s="9" t="str">
        <f t="shared" si="515"/>
        <v xml:space="preserve">Topps Main Longball Legends    </v>
      </c>
      <c r="U5092" s="9" t="str">
        <f>IFERROR(VLOOKUP(S5092,'Lookup '!B:D,3,FALSE)," ")</f>
        <v/>
      </c>
      <c r="V5092" s="9" t="str">
        <f t="shared" ref="V5092:V5094" si="519">IF(R5092&gt;0.249,IF(R5092&gt;0.99,IF(R5092&gt;4.99,IF(R5092&gt;9.99,IF(R5092&gt;49.99,IF(R5092&gt;99.99,"A $100","B $50"),"C $10"),"D $5"),"E $1"),"F $.25"),"G")</f>
        <v>E $1</v>
      </c>
    </row>
    <row r="5093" spans="2:22" x14ac:dyDescent="0.25">
      <c r="B5093" s="6" t="s">
        <v>1823</v>
      </c>
      <c r="C5093" s="6">
        <v>2018</v>
      </c>
      <c r="D5093" s="6" t="s">
        <v>378</v>
      </c>
      <c r="E5093" s="6"/>
      <c r="F5093" s="6"/>
      <c r="G5093" s="6"/>
      <c r="H5093" s="6" t="s">
        <v>822</v>
      </c>
      <c r="I5093" s="6"/>
      <c r="J5093" s="6"/>
      <c r="K5093" s="6">
        <v>351</v>
      </c>
      <c r="L5093" s="6" t="s">
        <v>494</v>
      </c>
      <c r="M5093" s="6" t="s">
        <v>495</v>
      </c>
      <c r="N5093" s="6" t="s">
        <v>425</v>
      </c>
      <c r="O5093" s="6" t="s">
        <v>388</v>
      </c>
      <c r="P5093" s="6" t="s">
        <v>481</v>
      </c>
      <c r="Q5093">
        <v>1</v>
      </c>
      <c r="R5093" s="4">
        <v>1</v>
      </c>
      <c r="S5093" s="9" t="str">
        <f t="shared" si="514"/>
        <v>Jackson, Reggie</v>
      </c>
      <c r="T5093" s="9" t="str">
        <f t="shared" si="515"/>
        <v xml:space="preserve">Topps Main    SP </v>
      </c>
      <c r="U5093" s="9" t="str">
        <f>IFERROR(VLOOKUP(S5093,'Lookup '!B:D,3,FALSE)," ")</f>
        <v>HOF</v>
      </c>
      <c r="V5093" s="9" t="str">
        <f t="shared" si="519"/>
        <v>E $1</v>
      </c>
    </row>
    <row r="5094" spans="2:22" x14ac:dyDescent="0.25">
      <c r="B5094" s="6" t="s">
        <v>1823</v>
      </c>
      <c r="C5094" s="6">
        <v>2018</v>
      </c>
      <c r="D5094" s="6" t="s">
        <v>378</v>
      </c>
      <c r="E5094" s="6"/>
      <c r="F5094" s="6"/>
      <c r="G5094" s="6"/>
      <c r="H5094" s="6"/>
      <c r="I5094" s="6"/>
      <c r="J5094" s="6"/>
      <c r="K5094" s="6">
        <v>170</v>
      </c>
      <c r="L5094" s="6" t="s">
        <v>1201</v>
      </c>
      <c r="M5094" s="6" t="s">
        <v>1202</v>
      </c>
      <c r="N5094" s="6" t="s">
        <v>782</v>
      </c>
      <c r="O5094" s="6" t="s">
        <v>388</v>
      </c>
      <c r="P5094" s="6"/>
      <c r="Q5094">
        <v>1</v>
      </c>
      <c r="R5094" s="4">
        <v>0.25</v>
      </c>
      <c r="S5094" s="9" t="str">
        <f t="shared" si="514"/>
        <v>Yelich, Christian</v>
      </c>
      <c r="T5094" s="9" t="str">
        <f t="shared" si="515"/>
        <v xml:space="preserve">Topps Main     </v>
      </c>
      <c r="U5094" s="9" t="str">
        <f>IFERROR(VLOOKUP(S5094,'Lookup '!B:D,3,FALSE)," ")</f>
        <v/>
      </c>
      <c r="V5094" s="9" t="str">
        <f t="shared" si="519"/>
        <v>F $.25</v>
      </c>
    </row>
    <row r="5095" spans="2:22" x14ac:dyDescent="0.25">
      <c r="B5095" s="6" t="s">
        <v>1823</v>
      </c>
      <c r="C5095" s="6">
        <v>2018</v>
      </c>
      <c r="D5095" s="6" t="s">
        <v>378</v>
      </c>
      <c r="E5095" s="6"/>
      <c r="F5095" s="6" t="s">
        <v>813</v>
      </c>
      <c r="G5095" s="6"/>
      <c r="H5095" s="6"/>
      <c r="I5095" s="6"/>
      <c r="J5095" s="6" t="s">
        <v>14</v>
      </c>
      <c r="K5095" s="6">
        <v>181</v>
      </c>
      <c r="L5095" s="6" t="s">
        <v>2992</v>
      </c>
      <c r="M5095" s="6" t="s">
        <v>1280</v>
      </c>
      <c r="N5095" s="6" t="s">
        <v>425</v>
      </c>
      <c r="O5095" s="6" t="s">
        <v>424</v>
      </c>
      <c r="P5095" s="6"/>
      <c r="Q5095">
        <v>1</v>
      </c>
      <c r="R5095" s="4"/>
      <c r="S5095" s="9" t="str">
        <f t="shared" si="514"/>
        <v>Cooper, Garrett</v>
      </c>
      <c r="T5095" s="9" t="str">
        <f t="shared" si="515"/>
        <v>Topps Main  Foil   RC</v>
      </c>
      <c r="U5095" s="9" t="str">
        <f>IFERROR(VLOOKUP(S5095,'Lookup '!B:D,3,FALSE)," ")</f>
        <v xml:space="preserve"> </v>
      </c>
      <c r="V5095" s="9" t="str">
        <f t="shared" ref="V5095:V5099" si="520">IF(R5095&gt;0.249,IF(R5095&gt;0.99,IF(R5095&gt;4.99,IF(R5095&gt;9.99,IF(R5095&gt;49.99,IF(R5095&gt;99.99,"A $100","B $50"),"C $10"),"D $5"),"E $1"),"F $.25"),"G")</f>
        <v>G</v>
      </c>
    </row>
    <row r="5096" spans="2:22" x14ac:dyDescent="0.25">
      <c r="B5096" s="6" t="s">
        <v>1823</v>
      </c>
      <c r="C5096" s="6">
        <v>2018</v>
      </c>
      <c r="D5096" s="6" t="s">
        <v>378</v>
      </c>
      <c r="E5096" s="6"/>
      <c r="F5096" s="6" t="s">
        <v>778</v>
      </c>
      <c r="G5096" s="7" t="s">
        <v>3248</v>
      </c>
      <c r="H5096" s="6"/>
      <c r="I5096" s="6"/>
      <c r="J5096" s="6" t="s">
        <v>14</v>
      </c>
      <c r="K5096" s="6">
        <v>234</v>
      </c>
      <c r="L5096" s="6" t="s">
        <v>1370</v>
      </c>
      <c r="M5096" s="6" t="s">
        <v>839</v>
      </c>
      <c r="N5096" s="6" t="s">
        <v>782</v>
      </c>
      <c r="O5096" s="6" t="s">
        <v>440</v>
      </c>
      <c r="P5096">
        <f>$S$1-1993</f>
        <v>27</v>
      </c>
      <c r="Q5096">
        <v>1</v>
      </c>
      <c r="R5096" s="4"/>
      <c r="S5096" s="9" t="str">
        <f t="shared" si="514"/>
        <v>Anderson, Brian</v>
      </c>
      <c r="T5096" s="9" t="str">
        <f t="shared" si="515"/>
        <v>Topps Main  Gold /2018  RC</v>
      </c>
      <c r="U5096" s="9" t="str">
        <f>IFERROR(VLOOKUP(S5096,'Lookup '!B:D,3,FALSE)," ")</f>
        <v xml:space="preserve"> </v>
      </c>
      <c r="V5096" s="9" t="str">
        <f t="shared" si="520"/>
        <v>G</v>
      </c>
    </row>
    <row r="5097" spans="2:22" x14ac:dyDescent="0.25">
      <c r="B5097" s="6" t="s">
        <v>1823</v>
      </c>
      <c r="C5097" s="6">
        <v>2018</v>
      </c>
      <c r="D5097" s="6" t="s">
        <v>378</v>
      </c>
      <c r="E5097" s="6"/>
      <c r="F5097" s="6" t="s">
        <v>813</v>
      </c>
      <c r="G5097" s="6"/>
      <c r="H5097" s="6"/>
      <c r="I5097" s="6"/>
      <c r="J5097" s="6" t="s">
        <v>14</v>
      </c>
      <c r="K5097" s="6">
        <v>271</v>
      </c>
      <c r="L5097" s="6" t="s">
        <v>3333</v>
      </c>
      <c r="M5097" s="6" t="s">
        <v>3334</v>
      </c>
      <c r="N5097" s="6" t="s">
        <v>463</v>
      </c>
      <c r="O5097" s="6" t="s">
        <v>28</v>
      </c>
      <c r="P5097" s="6"/>
      <c r="Q5097">
        <v>1</v>
      </c>
      <c r="R5097" s="4"/>
      <c r="S5097" s="9" t="str">
        <f t="shared" si="514"/>
        <v>Gallagher, Cam</v>
      </c>
      <c r="T5097" s="9" t="str">
        <f t="shared" si="515"/>
        <v>Topps Main  Foil   RC</v>
      </c>
      <c r="U5097" s="9" t="str">
        <f>IFERROR(VLOOKUP(S5097,'Lookup '!B:D,3,FALSE)," ")</f>
        <v xml:space="preserve"> </v>
      </c>
      <c r="V5097" s="9" t="str">
        <f t="shared" si="520"/>
        <v>G</v>
      </c>
    </row>
    <row r="5098" spans="2:22" x14ac:dyDescent="0.25">
      <c r="B5098" s="6" t="s">
        <v>1823</v>
      </c>
      <c r="C5098" s="6">
        <v>2018</v>
      </c>
      <c r="D5098" s="6" t="s">
        <v>378</v>
      </c>
      <c r="E5098" s="6"/>
      <c r="F5098" s="6"/>
      <c r="G5098" s="6"/>
      <c r="H5098" s="6"/>
      <c r="I5098" s="6"/>
      <c r="J5098" s="6"/>
      <c r="K5098" s="6">
        <v>294</v>
      </c>
      <c r="L5098" s="6" t="s">
        <v>1142</v>
      </c>
      <c r="M5098" s="6" t="s">
        <v>614</v>
      </c>
      <c r="N5098" s="6" t="s">
        <v>532</v>
      </c>
      <c r="O5098" s="6" t="s">
        <v>398</v>
      </c>
      <c r="P5098" s="6"/>
      <c r="Q5098">
        <v>1</v>
      </c>
      <c r="R5098" s="4">
        <v>0.25</v>
      </c>
      <c r="S5098" s="9" t="str">
        <f t="shared" si="514"/>
        <v>Altuve, Jose</v>
      </c>
      <c r="T5098" s="9" t="str">
        <f t="shared" si="515"/>
        <v xml:space="preserve">Topps Main     </v>
      </c>
      <c r="U5098" s="9" t="str">
        <f>IFERROR(VLOOKUP(S5098,'Lookup '!B:D,3,FALSE)," ")</f>
        <v/>
      </c>
      <c r="V5098" s="9" t="str">
        <f t="shared" si="520"/>
        <v>F $.25</v>
      </c>
    </row>
    <row r="5099" spans="2:22" x14ac:dyDescent="0.25">
      <c r="B5099" s="6" t="s">
        <v>1823</v>
      </c>
      <c r="C5099" s="6">
        <v>2018</v>
      </c>
      <c r="D5099" s="6" t="s">
        <v>378</v>
      </c>
      <c r="E5099" s="6"/>
      <c r="F5099" s="6" t="s">
        <v>778</v>
      </c>
      <c r="G5099" s="7" t="s">
        <v>3248</v>
      </c>
      <c r="H5099" s="6"/>
      <c r="I5099" s="6"/>
      <c r="J5099" s="6"/>
      <c r="K5099" s="6">
        <v>394</v>
      </c>
      <c r="L5099" s="6" t="s">
        <v>1435</v>
      </c>
      <c r="M5099" s="6" t="s">
        <v>1686</v>
      </c>
      <c r="N5099" s="6" t="s">
        <v>443</v>
      </c>
      <c r="O5099" s="6" t="s">
        <v>2854</v>
      </c>
      <c r="P5099" s="6"/>
      <c r="Q5099">
        <v>1</v>
      </c>
      <c r="R5099" s="4"/>
      <c r="S5099" s="9" t="str">
        <f t="shared" si="514"/>
        <v>Pinder, Chad</v>
      </c>
      <c r="T5099" s="9" t="str">
        <f t="shared" si="515"/>
        <v xml:space="preserve">Topps Main  Gold /2018  </v>
      </c>
      <c r="U5099" s="9" t="str">
        <f>IFERROR(VLOOKUP(S5099,'Lookup '!B:D,3,FALSE)," ")</f>
        <v xml:space="preserve"> </v>
      </c>
      <c r="V5099" s="9" t="str">
        <f t="shared" si="520"/>
        <v>G</v>
      </c>
    </row>
    <row r="5100" spans="2:22" x14ac:dyDescent="0.25">
      <c r="B5100" s="6" t="s">
        <v>1823</v>
      </c>
      <c r="C5100" s="6">
        <v>2018</v>
      </c>
      <c r="D5100" s="6" t="s">
        <v>378</v>
      </c>
      <c r="E5100" s="6"/>
      <c r="F5100" s="6" t="s">
        <v>778</v>
      </c>
      <c r="G5100" s="7" t="s">
        <v>3248</v>
      </c>
      <c r="H5100" s="6"/>
      <c r="I5100" s="6"/>
      <c r="J5100" s="6" t="s">
        <v>14</v>
      </c>
      <c r="K5100" s="6">
        <v>422</v>
      </c>
      <c r="L5100" s="6" t="s">
        <v>3153</v>
      </c>
      <c r="M5100" s="6" t="s">
        <v>898</v>
      </c>
      <c r="N5100" s="6" t="s">
        <v>509</v>
      </c>
      <c r="O5100" s="6" t="s">
        <v>28</v>
      </c>
      <c r="P5100" s="6"/>
      <c r="Q5100">
        <v>1</v>
      </c>
      <c r="R5100" s="4"/>
      <c r="S5100" s="9" t="str">
        <f t="shared" si="514"/>
        <v>Caratini, Victor</v>
      </c>
      <c r="T5100" s="9" t="str">
        <f t="shared" si="515"/>
        <v>Topps Main  Gold /2018  RC</v>
      </c>
      <c r="U5100" s="9" t="str">
        <f>IFERROR(VLOOKUP(S5100,'Lookup '!B:D,3,FALSE)," ")</f>
        <v xml:space="preserve"> </v>
      </c>
      <c r="V5100" s="9" t="str">
        <f t="shared" ref="V5100:V5102" si="521">IF(R5100&gt;0.249,IF(R5100&gt;0.99,IF(R5100&gt;4.99,IF(R5100&gt;9.99,IF(R5100&gt;49.99,IF(R5100&gt;99.99,"A $100","B $50"),"C $10"),"D $5"),"E $1"),"F $.25"),"G")</f>
        <v>G</v>
      </c>
    </row>
    <row r="5101" spans="2:22" x14ac:dyDescent="0.25">
      <c r="B5101" s="6" t="s">
        <v>1823</v>
      </c>
      <c r="C5101" s="6">
        <v>2018</v>
      </c>
      <c r="D5101" s="6" t="s">
        <v>378</v>
      </c>
      <c r="E5101" s="6"/>
      <c r="F5101" s="6" t="s">
        <v>778</v>
      </c>
      <c r="G5101" s="7" t="s">
        <v>3248</v>
      </c>
      <c r="H5101" s="6"/>
      <c r="I5101" s="6"/>
      <c r="J5101" s="6" t="s">
        <v>14</v>
      </c>
      <c r="K5101" s="6">
        <v>546</v>
      </c>
      <c r="L5101" s="6" t="s">
        <v>3700</v>
      </c>
      <c r="M5101" s="6" t="s">
        <v>747</v>
      </c>
      <c r="N5101" s="6" t="s">
        <v>420</v>
      </c>
      <c r="O5101" s="6" t="s">
        <v>388</v>
      </c>
      <c r="P5101" s="6"/>
      <c r="Q5101">
        <v>1</v>
      </c>
      <c r="R5101" s="4"/>
      <c r="S5101" s="9" t="str">
        <f t="shared" si="514"/>
        <v>Luplow, Jordan</v>
      </c>
      <c r="T5101" s="9" t="str">
        <f t="shared" si="515"/>
        <v>Topps Main  Gold /2018  RC</v>
      </c>
      <c r="U5101" s="9" t="str">
        <f>IFERROR(VLOOKUP(S5101,'Lookup '!B:D,3,FALSE)," ")</f>
        <v xml:space="preserve"> </v>
      </c>
      <c r="V5101" s="9" t="str">
        <f t="shared" si="521"/>
        <v>G</v>
      </c>
    </row>
    <row r="5102" spans="2:22" x14ac:dyDescent="0.25">
      <c r="B5102" s="6" t="s">
        <v>1823</v>
      </c>
      <c r="C5102" s="6">
        <v>2018</v>
      </c>
      <c r="D5102" s="6" t="s">
        <v>378</v>
      </c>
      <c r="E5102" s="6"/>
      <c r="F5102" s="6" t="s">
        <v>971</v>
      </c>
      <c r="G5102" s="7" t="s">
        <v>3701</v>
      </c>
      <c r="H5102" s="6"/>
      <c r="I5102" s="6"/>
      <c r="J5102" s="6" t="s">
        <v>14</v>
      </c>
      <c r="K5102" s="6">
        <v>551</v>
      </c>
      <c r="L5102" s="6" t="s">
        <v>1361</v>
      </c>
      <c r="M5102" s="6" t="s">
        <v>3702</v>
      </c>
      <c r="N5102" s="6" t="s">
        <v>381</v>
      </c>
      <c r="O5102" s="6" t="s">
        <v>382</v>
      </c>
      <c r="P5102" s="6"/>
      <c r="Q5102">
        <v>1</v>
      </c>
      <c r="R5102" s="4"/>
      <c r="S5102" s="9" t="str">
        <f t="shared" si="514"/>
        <v>Rios, Yacksel</v>
      </c>
      <c r="T5102" s="9" t="str">
        <f t="shared" si="515"/>
        <v>Topps Main  Black /67  RC</v>
      </c>
      <c r="U5102" s="9" t="str">
        <f>IFERROR(VLOOKUP(S5102,'Lookup '!B:D,3,FALSE)," ")</f>
        <v xml:space="preserve"> </v>
      </c>
      <c r="V5102" s="9" t="str">
        <f t="shared" si="521"/>
        <v>G</v>
      </c>
    </row>
    <row r="5103" spans="2:22" x14ac:dyDescent="0.25">
      <c r="B5103" s="6" t="s">
        <v>1823</v>
      </c>
      <c r="C5103" s="6">
        <v>2018</v>
      </c>
      <c r="D5103" s="6" t="s">
        <v>378</v>
      </c>
      <c r="E5103" s="6"/>
      <c r="F5103" s="6"/>
      <c r="G5103" s="6"/>
      <c r="H5103" s="6"/>
      <c r="I5103" s="6"/>
      <c r="J5103" s="6"/>
      <c r="K5103" s="6">
        <v>1</v>
      </c>
      <c r="L5103" s="6" t="s">
        <v>2054</v>
      </c>
      <c r="M5103" s="6" t="s">
        <v>421</v>
      </c>
      <c r="N5103" s="6" t="s">
        <v>425</v>
      </c>
      <c r="O5103" s="6" t="s">
        <v>388</v>
      </c>
      <c r="P5103" s="6"/>
      <c r="Q5103">
        <v>1</v>
      </c>
      <c r="R5103" s="4">
        <v>3</v>
      </c>
      <c r="S5103" s="9" t="str">
        <f t="shared" si="514"/>
        <v>Judge, Aaron</v>
      </c>
      <c r="T5103" s="9" t="str">
        <f t="shared" si="515"/>
        <v xml:space="preserve">Topps Main     </v>
      </c>
      <c r="U5103" s="9" t="str">
        <f>IFERROR(VLOOKUP(S5103,'Lookup '!B:D,3,FALSE)," ")</f>
        <v/>
      </c>
      <c r="V5103" s="9" t="str">
        <f t="shared" si="516"/>
        <v>E $1</v>
      </c>
    </row>
    <row r="5104" spans="2:22" x14ac:dyDescent="0.25">
      <c r="B5104" s="6" t="s">
        <v>1823</v>
      </c>
      <c r="C5104" s="6">
        <v>2018</v>
      </c>
      <c r="D5104" s="6" t="s">
        <v>378</v>
      </c>
      <c r="E5104" s="6"/>
      <c r="F5104" s="6"/>
      <c r="G5104" s="6"/>
      <c r="H5104" s="6"/>
      <c r="I5104" s="6"/>
      <c r="J5104" s="6" t="s">
        <v>14</v>
      </c>
      <c r="K5104" s="6">
        <v>6</v>
      </c>
      <c r="L5104" s="6" t="s">
        <v>514</v>
      </c>
      <c r="M5104" s="6" t="s">
        <v>2115</v>
      </c>
      <c r="N5104" s="6" t="s">
        <v>430</v>
      </c>
      <c r="O5104" s="6" t="s">
        <v>424</v>
      </c>
      <c r="P5104" s="6"/>
      <c r="Q5104">
        <v>1</v>
      </c>
      <c r="R5104" s="4"/>
      <c r="S5104" s="9" t="str">
        <f t="shared" si="514"/>
        <v>Smith, Dominic</v>
      </c>
      <c r="T5104" s="9" t="str">
        <f t="shared" si="515"/>
        <v>Topps Main     RC</v>
      </c>
      <c r="U5104" s="9" t="str">
        <f>IFERROR(VLOOKUP(S5104,'Lookup '!B:D,3,FALSE)," ")</f>
        <v xml:space="preserve"> </v>
      </c>
      <c r="V5104" s="9" t="str">
        <f t="shared" si="516"/>
        <v>G</v>
      </c>
    </row>
    <row r="5105" spans="2:22" x14ac:dyDescent="0.25">
      <c r="B5105" s="6" t="s">
        <v>377</v>
      </c>
      <c r="C5105" s="6">
        <v>2018</v>
      </c>
      <c r="D5105" s="6" t="s">
        <v>378</v>
      </c>
      <c r="E5105" s="6"/>
      <c r="F5105" s="6"/>
      <c r="G5105" s="6"/>
      <c r="H5105" s="6"/>
      <c r="I5105" s="6"/>
      <c r="J5105" s="6" t="s">
        <v>14</v>
      </c>
      <c r="K5105" s="6">
        <v>7</v>
      </c>
      <c r="L5105" s="6" t="s">
        <v>1260</v>
      </c>
      <c r="M5105" s="6" t="s">
        <v>2078</v>
      </c>
      <c r="N5105" s="6" t="s">
        <v>425</v>
      </c>
      <c r="O5105" s="6" t="s">
        <v>388</v>
      </c>
      <c r="P5105" s="6"/>
      <c r="Q5105">
        <v>1</v>
      </c>
      <c r="R5105" s="4">
        <v>3</v>
      </c>
      <c r="S5105" s="9" t="str">
        <f t="shared" si="514"/>
        <v>Frazier, Clint</v>
      </c>
      <c r="T5105" s="9" t="str">
        <f t="shared" si="515"/>
        <v>Topps Main     RC</v>
      </c>
      <c r="U5105" s="9" t="str">
        <f>IFERROR(VLOOKUP(S5105,'Lookup '!B:D,3,FALSE)," ")</f>
        <v/>
      </c>
      <c r="V5105" s="9" t="str">
        <f t="shared" si="516"/>
        <v>E $1</v>
      </c>
    </row>
    <row r="5106" spans="2:22" x14ac:dyDescent="0.25">
      <c r="B5106" s="6" t="s">
        <v>377</v>
      </c>
      <c r="C5106" s="6">
        <v>2018</v>
      </c>
      <c r="D5106" s="6" t="s">
        <v>378</v>
      </c>
      <c r="E5106" s="6"/>
      <c r="F5106" s="6"/>
      <c r="G5106" s="6"/>
      <c r="H5106" s="6" t="s">
        <v>3710</v>
      </c>
      <c r="I5106" s="6"/>
      <c r="J5106" s="6" t="s">
        <v>14</v>
      </c>
      <c r="K5106" s="6" t="s">
        <v>3709</v>
      </c>
      <c r="L5106" s="6" t="s">
        <v>1260</v>
      </c>
      <c r="M5106" s="6" t="s">
        <v>2078</v>
      </c>
      <c r="N5106" s="6" t="s">
        <v>425</v>
      </c>
      <c r="O5106" s="6" t="s">
        <v>388</v>
      </c>
      <c r="P5106" s="6"/>
      <c r="Q5106">
        <v>1</v>
      </c>
      <c r="R5106" s="4"/>
      <c r="S5106" s="9" t="str">
        <f t="shared" si="514"/>
        <v>Frazier, Clint</v>
      </c>
      <c r="T5106" s="9" t="str">
        <f t="shared" si="515"/>
        <v>Topps Main    FacSetVariant RC</v>
      </c>
      <c r="U5106" s="9" t="str">
        <f>IFERROR(VLOOKUP(S5106,'Lookup '!B:D,3,FALSE)," ")</f>
        <v/>
      </c>
      <c r="V5106" s="9" t="str">
        <f t="shared" si="516"/>
        <v>G</v>
      </c>
    </row>
    <row r="5107" spans="2:22" x14ac:dyDescent="0.25">
      <c r="B5107" s="6" t="s">
        <v>1823</v>
      </c>
      <c r="C5107" s="6">
        <v>2018</v>
      </c>
      <c r="D5107" s="6" t="s">
        <v>378</v>
      </c>
      <c r="E5107" s="6"/>
      <c r="F5107" s="6"/>
      <c r="G5107" s="6"/>
      <c r="H5107" s="6"/>
      <c r="I5107" s="6"/>
      <c r="J5107" s="6"/>
      <c r="K5107" s="6">
        <v>10</v>
      </c>
      <c r="L5107" s="6" t="s">
        <v>1441</v>
      </c>
      <c r="M5107" s="6" t="s">
        <v>1149</v>
      </c>
      <c r="N5107" s="6" t="s">
        <v>554</v>
      </c>
      <c r="O5107" s="6" t="s">
        <v>480</v>
      </c>
      <c r="P5107" s="6"/>
      <c r="Q5107">
        <v>1</v>
      </c>
      <c r="R5107" s="4">
        <v>0.75</v>
      </c>
      <c r="S5107" s="9" t="str">
        <f t="shared" si="514"/>
        <v>Lindor, Francisco</v>
      </c>
      <c r="T5107" s="9" t="str">
        <f t="shared" si="515"/>
        <v xml:space="preserve">Topps Main     </v>
      </c>
      <c r="U5107" s="9">
        <f>IFERROR(VLOOKUP(S5107,'Lookup '!B:D,3,FALSE)," ")</f>
        <v>0</v>
      </c>
      <c r="V5107" s="9" t="str">
        <f t="shared" si="516"/>
        <v>F $.25</v>
      </c>
    </row>
    <row r="5108" spans="2:22" x14ac:dyDescent="0.25">
      <c r="B5108" s="6" t="s">
        <v>1823</v>
      </c>
      <c r="C5108" s="6">
        <v>2018</v>
      </c>
      <c r="D5108" s="6" t="s">
        <v>378</v>
      </c>
      <c r="E5108" s="6"/>
      <c r="F5108" s="6"/>
      <c r="G5108" s="6"/>
      <c r="H5108" s="6"/>
      <c r="I5108" s="6"/>
      <c r="J5108" s="6"/>
      <c r="K5108" s="6">
        <v>11</v>
      </c>
      <c r="L5108" s="6" t="s">
        <v>1249</v>
      </c>
      <c r="M5108" s="6" t="s">
        <v>421</v>
      </c>
      <c r="N5108" s="6" t="s">
        <v>381</v>
      </c>
      <c r="O5108" s="6" t="s">
        <v>382</v>
      </c>
      <c r="P5108" s="6"/>
      <c r="Q5108">
        <v>1</v>
      </c>
      <c r="R5108" s="4">
        <v>0.25</v>
      </c>
      <c r="S5108" s="9" t="str">
        <f t="shared" si="514"/>
        <v>Nola, Aaron</v>
      </c>
      <c r="T5108" s="9" t="str">
        <f t="shared" si="515"/>
        <v xml:space="preserve">Topps Main     </v>
      </c>
      <c r="U5108" s="9" t="str">
        <f>IFERROR(VLOOKUP(S5108,'Lookup '!B:D,3,FALSE)," ")</f>
        <v xml:space="preserve"> </v>
      </c>
      <c r="V5108" s="9" t="str">
        <f t="shared" si="516"/>
        <v>F $.25</v>
      </c>
    </row>
    <row r="5109" spans="2:22" x14ac:dyDescent="0.25">
      <c r="B5109" s="6" t="s">
        <v>377</v>
      </c>
      <c r="C5109" s="6">
        <v>2018</v>
      </c>
      <c r="D5109" s="6" t="s">
        <v>378</v>
      </c>
      <c r="E5109" s="6"/>
      <c r="F5109" s="6"/>
      <c r="G5109" s="6"/>
      <c r="H5109" s="6"/>
      <c r="I5109" s="6"/>
      <c r="J5109" s="6" t="s">
        <v>14</v>
      </c>
      <c r="K5109" s="6">
        <v>18</v>
      </c>
      <c r="L5109" s="6" t="s">
        <v>2151</v>
      </c>
      <c r="M5109" s="6" t="s">
        <v>840</v>
      </c>
      <c r="N5109" s="6" t="s">
        <v>402</v>
      </c>
      <c r="O5109" s="6" t="s">
        <v>440</v>
      </c>
      <c r="P5109" s="6"/>
      <c r="Q5109">
        <v>1</v>
      </c>
      <c r="R5109" s="4">
        <v>2</v>
      </c>
      <c r="S5109" s="9" t="str">
        <f t="shared" si="514"/>
        <v>Devers, Rafael</v>
      </c>
      <c r="T5109" s="9" t="str">
        <f t="shared" si="515"/>
        <v>Topps Main     RC</v>
      </c>
      <c r="U5109" s="9" t="str">
        <f>IFERROR(VLOOKUP(S5109,'Lookup '!B:D,3,FALSE)," ")</f>
        <v xml:space="preserve"> </v>
      </c>
      <c r="V5109" s="9" t="str">
        <f t="shared" ref="V5109:V5110" si="522">IF(R5109&gt;0.249,IF(R5109&gt;0.99,IF(R5109&gt;4.99,IF(R5109&gt;9.99,IF(R5109&gt;49.99,IF(R5109&gt;99.99,"A $100","B $50"),"C $10"),"D $5"),"E $1"),"F $.25"),"G")</f>
        <v>E $1</v>
      </c>
    </row>
    <row r="5110" spans="2:22" x14ac:dyDescent="0.25">
      <c r="B5110" s="6" t="s">
        <v>377</v>
      </c>
      <c r="C5110" s="6">
        <v>2018</v>
      </c>
      <c r="D5110" s="6" t="s">
        <v>378</v>
      </c>
      <c r="E5110" s="6"/>
      <c r="F5110" s="6"/>
      <c r="G5110" s="6"/>
      <c r="H5110" s="6" t="s">
        <v>3710</v>
      </c>
      <c r="I5110" s="6"/>
      <c r="J5110" s="6" t="s">
        <v>14</v>
      </c>
      <c r="K5110" s="6" t="s">
        <v>2300</v>
      </c>
      <c r="L5110" s="6" t="s">
        <v>2151</v>
      </c>
      <c r="M5110" s="6" t="s">
        <v>840</v>
      </c>
      <c r="N5110" s="6" t="s">
        <v>402</v>
      </c>
      <c r="O5110" s="6" t="s">
        <v>440</v>
      </c>
      <c r="P5110" s="6"/>
      <c r="Q5110">
        <v>1</v>
      </c>
      <c r="R5110" s="4">
        <v>2</v>
      </c>
      <c r="S5110" s="9" t="str">
        <f t="shared" si="514"/>
        <v>Devers, Rafael</v>
      </c>
      <c r="T5110" s="9" t="str">
        <f t="shared" si="515"/>
        <v>Topps Main    FacSetVariant RC</v>
      </c>
      <c r="U5110" s="9" t="str">
        <f>IFERROR(VLOOKUP(S5110,'Lookup '!B:D,3,FALSE)," ")</f>
        <v xml:space="preserve"> </v>
      </c>
      <c r="V5110" s="9" t="str">
        <f t="shared" si="522"/>
        <v>E $1</v>
      </c>
    </row>
    <row r="5111" spans="2:22" x14ac:dyDescent="0.25">
      <c r="B5111" s="6" t="s">
        <v>1823</v>
      </c>
      <c r="C5111" s="6">
        <v>2018</v>
      </c>
      <c r="D5111" s="6" t="s">
        <v>378</v>
      </c>
      <c r="E5111" s="6"/>
      <c r="F5111" s="6"/>
      <c r="G5111" s="6"/>
      <c r="H5111" s="6"/>
      <c r="I5111" s="6"/>
      <c r="J5111" s="6"/>
      <c r="K5111" s="6">
        <v>20</v>
      </c>
      <c r="L5111" s="6" t="s">
        <v>1019</v>
      </c>
      <c r="M5111" s="6" t="s">
        <v>992</v>
      </c>
      <c r="N5111" s="6" t="s">
        <v>402</v>
      </c>
      <c r="O5111" s="6" t="s">
        <v>382</v>
      </c>
      <c r="P5111" s="6"/>
      <c r="Q5111">
        <v>1</v>
      </c>
      <c r="R5111" s="4">
        <v>0.25</v>
      </c>
      <c r="S5111" s="9" t="str">
        <f t="shared" si="514"/>
        <v>Sale, Chris</v>
      </c>
      <c r="T5111" s="9" t="str">
        <f t="shared" si="515"/>
        <v xml:space="preserve">Topps Main     </v>
      </c>
      <c r="U5111" s="9" t="str">
        <f>IFERROR(VLOOKUP(S5111,'Lookup '!B:D,3,FALSE)," ")</f>
        <v/>
      </c>
      <c r="V5111" s="9" t="str">
        <f t="shared" si="516"/>
        <v>F $.25</v>
      </c>
    </row>
    <row r="5112" spans="2:22" x14ac:dyDescent="0.25">
      <c r="B5112" s="6" t="s">
        <v>1823</v>
      </c>
      <c r="C5112" s="6">
        <v>2018</v>
      </c>
      <c r="D5112" s="6" t="s">
        <v>378</v>
      </c>
      <c r="E5112" s="6"/>
      <c r="F5112" s="6"/>
      <c r="G5112" s="6"/>
      <c r="H5112" s="6"/>
      <c r="I5112" s="6"/>
      <c r="J5112" s="6" t="s">
        <v>14</v>
      </c>
      <c r="K5112" s="6">
        <v>21</v>
      </c>
      <c r="L5112" s="6" t="s">
        <v>2183</v>
      </c>
      <c r="M5112" s="6" t="s">
        <v>1303</v>
      </c>
      <c r="N5112" s="6" t="s">
        <v>391</v>
      </c>
      <c r="O5112" s="6" t="s">
        <v>388</v>
      </c>
      <c r="P5112" s="6"/>
      <c r="Q5112">
        <v>1</v>
      </c>
      <c r="R5112" s="4"/>
      <c r="S5112" s="9" t="str">
        <f t="shared" si="514"/>
        <v>Bader, Harrison</v>
      </c>
      <c r="T5112" s="9" t="str">
        <f t="shared" si="515"/>
        <v>Topps Main     RC</v>
      </c>
      <c r="U5112" s="9" t="str">
        <f>IFERROR(VLOOKUP(S5112,'Lookup '!B:D,3,FALSE)," ")</f>
        <v xml:space="preserve"> </v>
      </c>
      <c r="V5112" s="9" t="str">
        <f t="shared" si="516"/>
        <v>G</v>
      </c>
    </row>
    <row r="5113" spans="2:22" x14ac:dyDescent="0.25">
      <c r="B5113" s="6" t="s">
        <v>1823</v>
      </c>
      <c r="C5113" s="6">
        <v>2018</v>
      </c>
      <c r="D5113" s="6" t="s">
        <v>378</v>
      </c>
      <c r="E5113" s="6"/>
      <c r="F5113" s="6"/>
      <c r="G5113" s="6"/>
      <c r="H5113" s="6"/>
      <c r="I5113" s="6"/>
      <c r="J5113" s="6"/>
      <c r="K5113" s="6">
        <v>25</v>
      </c>
      <c r="L5113" s="6" t="s">
        <v>1103</v>
      </c>
      <c r="M5113" s="6" t="s">
        <v>527</v>
      </c>
      <c r="N5113" s="6" t="s">
        <v>451</v>
      </c>
      <c r="O5113" s="6" t="s">
        <v>440</v>
      </c>
      <c r="P5113" s="6"/>
      <c r="Q5113">
        <v>1</v>
      </c>
      <c r="R5113" s="4">
        <v>0.25</v>
      </c>
      <c r="S5113" s="9" t="str">
        <f t="shared" si="514"/>
        <v>Machado, Manny</v>
      </c>
      <c r="T5113" s="9" t="str">
        <f t="shared" si="515"/>
        <v xml:space="preserve">Topps Main     </v>
      </c>
      <c r="U5113" s="9">
        <f>IFERROR(VLOOKUP(S5113,'Lookup '!B:D,3,FALSE)," ")</f>
        <v>0</v>
      </c>
      <c r="V5113" s="9" t="str">
        <f t="shared" si="516"/>
        <v>F $.25</v>
      </c>
    </row>
    <row r="5114" spans="2:22" x14ac:dyDescent="0.25">
      <c r="B5114" s="6" t="s">
        <v>1823</v>
      </c>
      <c r="C5114" s="6">
        <v>2018</v>
      </c>
      <c r="D5114" s="6" t="s">
        <v>378</v>
      </c>
      <c r="E5114" s="6"/>
      <c r="F5114" s="6"/>
      <c r="G5114" s="6"/>
      <c r="H5114" s="6"/>
      <c r="I5114" s="6"/>
      <c r="J5114" s="6"/>
      <c r="K5114" s="6">
        <v>29</v>
      </c>
      <c r="L5114" s="6" t="s">
        <v>2065</v>
      </c>
      <c r="M5114" s="6" t="s">
        <v>447</v>
      </c>
      <c r="N5114" s="6" t="s">
        <v>446</v>
      </c>
      <c r="O5114" s="6" t="s">
        <v>388</v>
      </c>
      <c r="P5114" s="6"/>
      <c r="Q5114">
        <v>1</v>
      </c>
      <c r="R5114" s="4"/>
      <c r="S5114" s="9" t="str">
        <f t="shared" si="514"/>
        <v>Renfroe, Hunter</v>
      </c>
      <c r="T5114" s="9" t="str">
        <f t="shared" si="515"/>
        <v xml:space="preserve">Topps Main     </v>
      </c>
      <c r="U5114" s="9" t="str">
        <f>IFERROR(VLOOKUP(S5114,'Lookup '!B:D,3,FALSE)," ")</f>
        <v xml:space="preserve"> </v>
      </c>
      <c r="V5114" s="9" t="str">
        <f t="shared" si="516"/>
        <v>G</v>
      </c>
    </row>
    <row r="5115" spans="2:22" x14ac:dyDescent="0.25">
      <c r="B5115" s="6" t="s">
        <v>1823</v>
      </c>
      <c r="C5115" s="6">
        <v>2018</v>
      </c>
      <c r="D5115" s="6" t="s">
        <v>378</v>
      </c>
      <c r="E5115" s="6"/>
      <c r="F5115" s="6"/>
      <c r="G5115" s="6"/>
      <c r="H5115" s="6"/>
      <c r="I5115" s="6"/>
      <c r="J5115" s="6"/>
      <c r="K5115" s="6">
        <v>30</v>
      </c>
      <c r="L5115" s="6" t="s">
        <v>1456</v>
      </c>
      <c r="M5115" s="6" t="s">
        <v>784</v>
      </c>
      <c r="N5115" s="6" t="s">
        <v>532</v>
      </c>
      <c r="O5115" s="6" t="s">
        <v>480</v>
      </c>
      <c r="P5115" s="6"/>
      <c r="Q5115">
        <v>1</v>
      </c>
      <c r="R5115" s="4">
        <v>0.75</v>
      </c>
      <c r="S5115" s="9" t="str">
        <f t="shared" si="514"/>
        <v>Correa, Carlos</v>
      </c>
      <c r="T5115" s="9" t="str">
        <f t="shared" si="515"/>
        <v xml:space="preserve">Topps Main     </v>
      </c>
      <c r="U5115" s="9" t="str">
        <f>IFERROR(VLOOKUP(S5115,'Lookup '!B:D,3,FALSE)," ")</f>
        <v/>
      </c>
      <c r="V5115" s="9" t="str">
        <f t="shared" si="516"/>
        <v>F $.25</v>
      </c>
    </row>
    <row r="5116" spans="2:22" x14ac:dyDescent="0.25">
      <c r="B5116" s="6" t="s">
        <v>1823</v>
      </c>
      <c r="C5116" s="6">
        <v>2018</v>
      </c>
      <c r="D5116" s="6" t="s">
        <v>378</v>
      </c>
      <c r="E5116" s="6"/>
      <c r="F5116" s="6"/>
      <c r="G5116" s="6"/>
      <c r="H5116" s="6"/>
      <c r="I5116" s="6"/>
      <c r="J5116" s="6"/>
      <c r="K5116" s="6">
        <v>42</v>
      </c>
      <c r="L5116" s="6" t="s">
        <v>2242</v>
      </c>
      <c r="M5116" s="6" t="s">
        <v>1163</v>
      </c>
      <c r="N5116" s="6" t="s">
        <v>394</v>
      </c>
      <c r="O5116" s="6" t="s">
        <v>424</v>
      </c>
      <c r="P5116" s="6"/>
      <c r="Q5116">
        <v>1</v>
      </c>
      <c r="R5116" s="4">
        <v>1.5</v>
      </c>
      <c r="S5116" s="9" t="str">
        <f t="shared" si="514"/>
        <v>Bellinger, Cody</v>
      </c>
      <c r="T5116" s="9" t="str">
        <f t="shared" si="515"/>
        <v xml:space="preserve">Topps Main     </v>
      </c>
      <c r="U5116" s="9">
        <f>IFERROR(VLOOKUP(S5116,'Lookup '!B:D,3,FALSE)," ")</f>
        <v>0</v>
      </c>
      <c r="V5116" s="9" t="str">
        <f t="shared" si="516"/>
        <v>E $1</v>
      </c>
    </row>
    <row r="5117" spans="2:22" x14ac:dyDescent="0.25">
      <c r="B5117" s="6" t="s">
        <v>1823</v>
      </c>
      <c r="C5117" s="6">
        <v>2018</v>
      </c>
      <c r="D5117" s="6" t="s">
        <v>378</v>
      </c>
      <c r="E5117" s="6"/>
      <c r="F5117" s="6"/>
      <c r="G5117" s="6"/>
      <c r="H5117" s="6"/>
      <c r="I5117" s="6"/>
      <c r="J5117" s="6"/>
      <c r="K5117" s="6">
        <v>43</v>
      </c>
      <c r="L5117" s="6" t="s">
        <v>733</v>
      </c>
      <c r="M5117" s="6" t="s">
        <v>1302</v>
      </c>
      <c r="N5117" s="6" t="s">
        <v>402</v>
      </c>
      <c r="O5117" s="6" t="s">
        <v>382</v>
      </c>
      <c r="P5117" s="6"/>
      <c r="Q5117">
        <v>1</v>
      </c>
      <c r="R5117" s="4"/>
      <c r="S5117" s="9" t="str">
        <f t="shared" si="514"/>
        <v>Rodriguez, Eduardo</v>
      </c>
      <c r="T5117" s="9" t="str">
        <f t="shared" si="515"/>
        <v xml:space="preserve">Topps Main     </v>
      </c>
      <c r="U5117" s="9" t="str">
        <f>IFERROR(VLOOKUP(S5117,'Lookup '!B:D,3,FALSE)," ")</f>
        <v xml:space="preserve"> </v>
      </c>
      <c r="V5117" s="9" t="str">
        <f t="shared" si="516"/>
        <v>G</v>
      </c>
    </row>
    <row r="5118" spans="2:22" x14ac:dyDescent="0.25">
      <c r="B5118" s="6" t="s">
        <v>1823</v>
      </c>
      <c r="C5118" s="6">
        <v>2018</v>
      </c>
      <c r="D5118" s="6" t="s">
        <v>378</v>
      </c>
      <c r="E5118" s="6"/>
      <c r="F5118" s="6"/>
      <c r="G5118" s="6"/>
      <c r="H5118" s="6"/>
      <c r="I5118" s="6"/>
      <c r="J5118" s="6"/>
      <c r="K5118" s="6">
        <v>44</v>
      </c>
      <c r="L5118" s="6" t="s">
        <v>1540</v>
      </c>
      <c r="M5118" s="6" t="s">
        <v>1541</v>
      </c>
      <c r="N5118" s="6" t="s">
        <v>966</v>
      </c>
      <c r="O5118" s="6" t="s">
        <v>480</v>
      </c>
      <c r="P5118" s="6"/>
      <c r="Q5118">
        <v>1</v>
      </c>
      <c r="R5118" s="4">
        <v>0.75</v>
      </c>
      <c r="S5118" s="9" t="str">
        <f t="shared" si="514"/>
        <v>Turner, Trea</v>
      </c>
      <c r="T5118" s="9" t="str">
        <f t="shared" si="515"/>
        <v xml:space="preserve">Topps Main     </v>
      </c>
      <c r="U5118" s="9" t="str">
        <f>IFERROR(VLOOKUP(S5118,'Lookup '!B:D,3,FALSE)," ")</f>
        <v/>
      </c>
      <c r="V5118" s="9" t="str">
        <f t="shared" si="516"/>
        <v>F $.25</v>
      </c>
    </row>
    <row r="5119" spans="2:22" x14ac:dyDescent="0.25">
      <c r="B5119" s="6" t="s">
        <v>1823</v>
      </c>
      <c r="C5119" s="6">
        <v>2018</v>
      </c>
      <c r="D5119" s="6" t="s">
        <v>378</v>
      </c>
      <c r="E5119" s="6"/>
      <c r="F5119" s="6"/>
      <c r="G5119" s="6"/>
      <c r="H5119" s="6"/>
      <c r="I5119" s="6"/>
      <c r="J5119" s="6"/>
      <c r="K5119" s="6">
        <v>50</v>
      </c>
      <c r="L5119" s="6" t="s">
        <v>1101</v>
      </c>
      <c r="M5119" s="6" t="s">
        <v>1102</v>
      </c>
      <c r="N5119" s="6" t="s">
        <v>509</v>
      </c>
      <c r="O5119" s="6" t="s">
        <v>424</v>
      </c>
      <c r="P5119" s="6"/>
      <c r="Q5119">
        <v>1</v>
      </c>
      <c r="R5119" s="4">
        <v>0.6</v>
      </c>
      <c r="S5119" s="9" t="str">
        <f t="shared" si="514"/>
        <v>Rizzo, Anthony</v>
      </c>
      <c r="T5119" s="9" t="str">
        <f t="shared" si="515"/>
        <v xml:space="preserve">Topps Main     </v>
      </c>
      <c r="U5119" s="9" t="str">
        <f>IFERROR(VLOOKUP(S5119,'Lookup '!B:D,3,FALSE)," ")</f>
        <v/>
      </c>
      <c r="V5119" s="9" t="str">
        <f t="shared" si="516"/>
        <v>F $.25</v>
      </c>
    </row>
    <row r="5120" spans="2:22" x14ac:dyDescent="0.25">
      <c r="B5120" s="6" t="s">
        <v>1823</v>
      </c>
      <c r="C5120" s="6">
        <v>2018</v>
      </c>
      <c r="D5120" s="6" t="s">
        <v>378</v>
      </c>
      <c r="E5120" s="6"/>
      <c r="F5120" s="6"/>
      <c r="G5120" s="6"/>
      <c r="H5120" s="6"/>
      <c r="I5120" s="6"/>
      <c r="J5120" s="6" t="s">
        <v>14</v>
      </c>
      <c r="K5120" s="6">
        <v>62</v>
      </c>
      <c r="L5120" s="6" t="s">
        <v>2986</v>
      </c>
      <c r="M5120" s="6" t="s">
        <v>1340</v>
      </c>
      <c r="N5120" s="6" t="s">
        <v>451</v>
      </c>
      <c r="O5120" s="6" t="s">
        <v>388</v>
      </c>
      <c r="P5120" s="6"/>
      <c r="Q5120">
        <v>1</v>
      </c>
      <c r="R5120" s="4">
        <v>2</v>
      </c>
      <c r="S5120" s="9" t="str">
        <f t="shared" si="514"/>
        <v>Hays, Austin</v>
      </c>
      <c r="T5120" s="9" t="str">
        <f t="shared" si="515"/>
        <v>Topps Main     RC</v>
      </c>
      <c r="U5120" s="9" t="str">
        <f>IFERROR(VLOOKUP(S5120,'Lookup '!B:D,3,FALSE)," ")</f>
        <v xml:space="preserve"> </v>
      </c>
      <c r="V5120" s="9" t="str">
        <f t="shared" si="516"/>
        <v>E $1</v>
      </c>
    </row>
    <row r="5121" spans="2:22" x14ac:dyDescent="0.25">
      <c r="B5121" s="6" t="s">
        <v>377</v>
      </c>
      <c r="C5121" s="6">
        <v>2018</v>
      </c>
      <c r="D5121" s="6" t="s">
        <v>378</v>
      </c>
      <c r="E5121" s="6"/>
      <c r="F5121" s="6"/>
      <c r="G5121" s="6"/>
      <c r="H5121" s="6"/>
      <c r="I5121" s="6"/>
      <c r="J5121" s="6" t="s">
        <v>14</v>
      </c>
      <c r="K5121" s="6" t="s">
        <v>3722</v>
      </c>
      <c r="L5121" s="6" t="s">
        <v>1304</v>
      </c>
      <c r="M5121" s="6" t="s">
        <v>2130</v>
      </c>
      <c r="N5121" s="6" t="s">
        <v>430</v>
      </c>
      <c r="O5121" s="6" t="s">
        <v>480</v>
      </c>
      <c r="P5121" s="6"/>
      <c r="Q5121">
        <v>1</v>
      </c>
      <c r="R5121" s="4">
        <v>1</v>
      </c>
      <c r="S5121" s="9" t="str">
        <f t="shared" si="514"/>
        <v>Rosario, Amed</v>
      </c>
      <c r="T5121" s="9" t="str">
        <f t="shared" si="515"/>
        <v>Topps Main     RC</v>
      </c>
      <c r="U5121" s="9" t="str">
        <f>IFERROR(VLOOKUP(S5121,'Lookup '!B:D,3,FALSE)," ")</f>
        <v xml:space="preserve"> </v>
      </c>
      <c r="V5121" s="9" t="str">
        <f t="shared" si="516"/>
        <v>E $1</v>
      </c>
    </row>
    <row r="5122" spans="2:22" x14ac:dyDescent="0.25">
      <c r="B5122" s="6" t="s">
        <v>377</v>
      </c>
      <c r="C5122" s="6">
        <v>2018</v>
      </c>
      <c r="D5122" s="6" t="s">
        <v>378</v>
      </c>
      <c r="E5122" s="6"/>
      <c r="F5122" s="6"/>
      <c r="G5122" s="6"/>
      <c r="H5122" s="6" t="s">
        <v>3710</v>
      </c>
      <c r="I5122" s="6"/>
      <c r="J5122" s="6" t="s">
        <v>14</v>
      </c>
      <c r="K5122" s="6" t="s">
        <v>3723</v>
      </c>
      <c r="L5122" s="6" t="s">
        <v>1304</v>
      </c>
      <c r="M5122" s="6" t="s">
        <v>2130</v>
      </c>
      <c r="N5122" s="6" t="s">
        <v>430</v>
      </c>
      <c r="O5122" s="6" t="s">
        <v>480</v>
      </c>
      <c r="P5122" s="6"/>
      <c r="Q5122">
        <v>1</v>
      </c>
      <c r="R5122" s="4">
        <v>1</v>
      </c>
      <c r="S5122" s="9" t="str">
        <f t="shared" si="514"/>
        <v>Rosario, Amed</v>
      </c>
      <c r="T5122" s="9" t="str">
        <f t="shared" si="515"/>
        <v>Topps Main    FacSetVariant RC</v>
      </c>
      <c r="U5122" s="9" t="str">
        <f>IFERROR(VLOOKUP(S5122,'Lookup '!B:D,3,FALSE)," ")</f>
        <v xml:space="preserve"> </v>
      </c>
      <c r="V5122" s="9" t="str">
        <f t="shared" ref="V5122" si="523">IF(R5122&gt;0.249,IF(R5122&gt;0.99,IF(R5122&gt;4.99,IF(R5122&gt;9.99,IF(R5122&gt;49.99,IF(R5122&gt;99.99,"A $100","B $50"),"C $10"),"D $5"),"E $1"),"F $.25"),"G")</f>
        <v>E $1</v>
      </c>
    </row>
    <row r="5123" spans="2:22" x14ac:dyDescent="0.25">
      <c r="B5123" s="6" t="s">
        <v>1823</v>
      </c>
      <c r="C5123" s="6">
        <v>2018</v>
      </c>
      <c r="D5123" s="6" t="s">
        <v>378</v>
      </c>
      <c r="E5123" s="6"/>
      <c r="F5123" s="6"/>
      <c r="G5123" s="6"/>
      <c r="H5123" s="6"/>
      <c r="I5123" s="6"/>
      <c r="J5123" s="6"/>
      <c r="K5123" s="6">
        <v>74</v>
      </c>
      <c r="L5123" s="6" t="s">
        <v>1394</v>
      </c>
      <c r="M5123" s="6" t="s">
        <v>419</v>
      </c>
      <c r="N5123" s="6" t="s">
        <v>556</v>
      </c>
      <c r="O5123" s="6" t="s">
        <v>382</v>
      </c>
      <c r="P5123" s="6"/>
      <c r="Q5123">
        <v>1</v>
      </c>
      <c r="R5123" s="4"/>
      <c r="S5123" s="9" t="str">
        <f t="shared" si="514"/>
        <v>Osuna, Roberto</v>
      </c>
      <c r="T5123" s="9" t="str">
        <f t="shared" si="515"/>
        <v xml:space="preserve">Topps Main     </v>
      </c>
      <c r="U5123" s="9" t="str">
        <f>IFERROR(VLOOKUP(S5123,'Lookup '!B:D,3,FALSE)," ")</f>
        <v/>
      </c>
      <c r="V5123" s="9" t="str">
        <f t="shared" si="516"/>
        <v>G</v>
      </c>
    </row>
    <row r="5124" spans="2:22" x14ac:dyDescent="0.25">
      <c r="B5124" s="6" t="s">
        <v>1823</v>
      </c>
      <c r="C5124" s="6">
        <v>2018</v>
      </c>
      <c r="D5124" s="6" t="s">
        <v>378</v>
      </c>
      <c r="E5124" s="6"/>
      <c r="F5124" s="6"/>
      <c r="G5124" s="6"/>
      <c r="H5124" s="6"/>
      <c r="I5124" s="6"/>
      <c r="J5124" s="6"/>
      <c r="K5124" s="6">
        <v>85</v>
      </c>
      <c r="L5124" s="6" t="s">
        <v>2088</v>
      </c>
      <c r="M5124" s="6" t="s">
        <v>1306</v>
      </c>
      <c r="N5124" s="6" t="s">
        <v>781</v>
      </c>
      <c r="O5124" s="6" t="s">
        <v>382</v>
      </c>
      <c r="P5124" s="6"/>
      <c r="Q5124">
        <v>1</v>
      </c>
      <c r="R5124" s="4"/>
      <c r="S5124" s="9" t="str">
        <f t="shared" si="514"/>
        <v>Senzatela, Antonio</v>
      </c>
      <c r="T5124" s="9" t="str">
        <f t="shared" si="515"/>
        <v xml:space="preserve">Topps Main     </v>
      </c>
      <c r="U5124" s="9" t="str">
        <f>IFERROR(VLOOKUP(S5124,'Lookup '!B:D,3,FALSE)," ")</f>
        <v xml:space="preserve"> </v>
      </c>
      <c r="V5124" s="9" t="str">
        <f t="shared" si="516"/>
        <v>G</v>
      </c>
    </row>
    <row r="5125" spans="2:22" x14ac:dyDescent="0.25">
      <c r="B5125" s="6" t="s">
        <v>1823</v>
      </c>
      <c r="C5125" s="6">
        <v>2018</v>
      </c>
      <c r="D5125" s="6" t="s">
        <v>378</v>
      </c>
      <c r="E5125" s="6"/>
      <c r="F5125" s="6"/>
      <c r="G5125" s="6"/>
      <c r="H5125" s="6"/>
      <c r="I5125" s="6"/>
      <c r="J5125" s="6"/>
      <c r="K5125" s="6">
        <v>90</v>
      </c>
      <c r="L5125" s="6" t="s">
        <v>910</v>
      </c>
      <c r="M5125" s="6" t="s">
        <v>911</v>
      </c>
      <c r="N5125" s="6" t="s">
        <v>387</v>
      </c>
      <c r="O5125" s="6" t="s">
        <v>424</v>
      </c>
      <c r="P5125" s="6"/>
      <c r="Q5125">
        <v>1</v>
      </c>
      <c r="R5125" s="4">
        <v>0.75</v>
      </c>
      <c r="S5125" s="9" t="str">
        <f t="shared" si="514"/>
        <v>Cabrera, Miguel</v>
      </c>
      <c r="T5125" s="9" t="str">
        <f t="shared" si="515"/>
        <v xml:space="preserve">Topps Main     </v>
      </c>
      <c r="U5125" s="9" t="str">
        <f>IFERROR(VLOOKUP(S5125,'Lookup '!B:D,3,FALSE)," ")</f>
        <v/>
      </c>
      <c r="V5125" s="9" t="str">
        <f t="shared" si="516"/>
        <v>F $.25</v>
      </c>
    </row>
    <row r="5126" spans="2:22" x14ac:dyDescent="0.25">
      <c r="B5126" s="6" t="s">
        <v>1823</v>
      </c>
      <c r="C5126" s="6">
        <v>2018</v>
      </c>
      <c r="D5126" s="6" t="s">
        <v>378</v>
      </c>
      <c r="E5126" s="6"/>
      <c r="F5126" s="6"/>
      <c r="G5126" s="6"/>
      <c r="H5126" s="6"/>
      <c r="I5126" s="6"/>
      <c r="J5126" s="6" t="s">
        <v>14</v>
      </c>
      <c r="K5126" s="6">
        <v>93</v>
      </c>
      <c r="L5126" s="6" t="s">
        <v>1376</v>
      </c>
      <c r="M5126" s="6" t="s">
        <v>646</v>
      </c>
      <c r="N5126" s="6" t="s">
        <v>391</v>
      </c>
      <c r="O5126" s="6" t="s">
        <v>382</v>
      </c>
      <c r="P5126" s="6"/>
      <c r="Q5126">
        <v>1</v>
      </c>
      <c r="R5126" s="4"/>
      <c r="S5126" s="9" t="str">
        <f t="shared" si="514"/>
        <v>Flaherty, Jack</v>
      </c>
      <c r="T5126" s="9" t="str">
        <f t="shared" si="515"/>
        <v>Topps Main     RC</v>
      </c>
      <c r="U5126" s="9" t="str">
        <f>IFERROR(VLOOKUP(S5126,'Lookup '!B:D,3,FALSE)," ")</f>
        <v xml:space="preserve"> </v>
      </c>
      <c r="V5126" s="9" t="str">
        <f t="shared" si="516"/>
        <v>G</v>
      </c>
    </row>
    <row r="5127" spans="2:22" x14ac:dyDescent="0.25">
      <c r="B5127" s="6" t="s">
        <v>1823</v>
      </c>
      <c r="C5127" s="6">
        <v>2018</v>
      </c>
      <c r="D5127" s="6" t="s">
        <v>378</v>
      </c>
      <c r="E5127" s="6"/>
      <c r="F5127" s="6"/>
      <c r="G5127" s="6"/>
      <c r="H5127" s="6"/>
      <c r="I5127" s="6"/>
      <c r="J5127" s="6" t="s">
        <v>14</v>
      </c>
      <c r="K5127" s="6">
        <v>95</v>
      </c>
      <c r="L5127" s="6" t="s">
        <v>2985</v>
      </c>
      <c r="M5127" s="6" t="s">
        <v>1256</v>
      </c>
      <c r="N5127" s="6" t="s">
        <v>433</v>
      </c>
      <c r="O5127" s="6" t="s">
        <v>382</v>
      </c>
      <c r="P5127" s="6"/>
      <c r="Q5127">
        <v>1</v>
      </c>
      <c r="R5127" s="4"/>
      <c r="S5127" s="9" t="str">
        <f t="shared" si="514"/>
        <v>Mahle, Tyler</v>
      </c>
      <c r="T5127" s="9" t="str">
        <f t="shared" si="515"/>
        <v>Topps Main     RC</v>
      </c>
      <c r="U5127" s="9" t="str">
        <f>IFERROR(VLOOKUP(S5127,'Lookup '!B:D,3,FALSE)," ")</f>
        <v xml:space="preserve"> </v>
      </c>
      <c r="V5127" s="9" t="str">
        <f t="shared" si="516"/>
        <v>G</v>
      </c>
    </row>
    <row r="5128" spans="2:22" x14ac:dyDescent="0.25">
      <c r="B5128" s="6" t="s">
        <v>1823</v>
      </c>
      <c r="C5128" s="6">
        <v>2018</v>
      </c>
      <c r="D5128" s="6" t="s">
        <v>378</v>
      </c>
      <c r="E5128" s="6"/>
      <c r="F5128" s="6"/>
      <c r="G5128" s="6"/>
      <c r="H5128" s="6"/>
      <c r="I5128" s="6"/>
      <c r="J5128" s="6"/>
      <c r="K5128" s="6">
        <v>96</v>
      </c>
      <c r="L5128" s="6" t="s">
        <v>2057</v>
      </c>
      <c r="M5128" s="6" t="s">
        <v>361</v>
      </c>
      <c r="N5128" s="6" t="s">
        <v>781</v>
      </c>
      <c r="O5128" s="6" t="s">
        <v>388</v>
      </c>
      <c r="P5128" s="6"/>
      <c r="Q5128">
        <v>1</v>
      </c>
      <c r="R5128" s="4"/>
      <c r="S5128" s="9" t="str">
        <f t="shared" si="514"/>
        <v>Dahl, David</v>
      </c>
      <c r="T5128" s="9" t="str">
        <f t="shared" si="515"/>
        <v xml:space="preserve">Topps Main     </v>
      </c>
      <c r="U5128" s="9" t="str">
        <f>IFERROR(VLOOKUP(S5128,'Lookup '!B:D,3,FALSE)," ")</f>
        <v xml:space="preserve"> </v>
      </c>
      <c r="V5128" s="9" t="str">
        <f t="shared" si="516"/>
        <v>G</v>
      </c>
    </row>
    <row r="5129" spans="2:22" x14ac:dyDescent="0.25">
      <c r="B5129" s="6" t="s">
        <v>1823</v>
      </c>
      <c r="C5129" s="6">
        <v>2018</v>
      </c>
      <c r="D5129" s="6" t="s">
        <v>378</v>
      </c>
      <c r="E5129" s="6"/>
      <c r="F5129" s="6"/>
      <c r="G5129" s="6"/>
      <c r="H5129" s="6"/>
      <c r="I5129" s="6"/>
      <c r="J5129" s="6" t="s">
        <v>14</v>
      </c>
      <c r="K5129" s="6">
        <v>99</v>
      </c>
      <c r="L5129" s="6" t="s">
        <v>1255</v>
      </c>
      <c r="M5129" s="6" t="s">
        <v>357</v>
      </c>
      <c r="N5129" s="6" t="s">
        <v>554</v>
      </c>
      <c r="O5129" s="6" t="s">
        <v>388</v>
      </c>
      <c r="P5129" s="6"/>
      <c r="Q5129">
        <v>1</v>
      </c>
      <c r="R5129" s="4"/>
      <c r="S5129" s="9" t="str">
        <f t="shared" si="514"/>
        <v>Allen, Greg</v>
      </c>
      <c r="T5129" s="9" t="str">
        <f t="shared" si="515"/>
        <v>Topps Main     RC</v>
      </c>
      <c r="U5129" s="9" t="str">
        <f>IFERROR(VLOOKUP(S5129,'Lookup '!B:D,3,FALSE)," ")</f>
        <v xml:space="preserve"> </v>
      </c>
      <c r="V5129" s="9" t="str">
        <f t="shared" si="516"/>
        <v>G</v>
      </c>
    </row>
    <row r="5130" spans="2:22" x14ac:dyDescent="0.25">
      <c r="B5130" s="6" t="s">
        <v>1823</v>
      </c>
      <c r="C5130" s="6">
        <v>2018</v>
      </c>
      <c r="D5130" s="6" t="s">
        <v>378</v>
      </c>
      <c r="E5130" s="6"/>
      <c r="F5130" s="6"/>
      <c r="G5130" s="6"/>
      <c r="H5130" s="6"/>
      <c r="I5130" s="6"/>
      <c r="J5130" s="6"/>
      <c r="K5130" s="6">
        <v>100</v>
      </c>
      <c r="L5130" s="6" t="s">
        <v>1020</v>
      </c>
      <c r="M5130" s="6" t="s">
        <v>1021</v>
      </c>
      <c r="N5130" s="6" t="s">
        <v>782</v>
      </c>
      <c r="O5130" s="6" t="s">
        <v>388</v>
      </c>
      <c r="P5130" s="6"/>
      <c r="Q5130">
        <v>1</v>
      </c>
      <c r="R5130" s="4">
        <v>1.25</v>
      </c>
      <c r="S5130" s="9" t="str">
        <f t="shared" si="514"/>
        <v>Stanton, Giancarlo</v>
      </c>
      <c r="T5130" s="9" t="str">
        <f t="shared" si="515"/>
        <v xml:space="preserve">Topps Main     </v>
      </c>
      <c r="U5130" s="9" t="str">
        <f>IFERROR(VLOOKUP(S5130,'Lookup '!B:D,3,FALSE)," ")</f>
        <v/>
      </c>
      <c r="V5130" s="9" t="str">
        <f t="shared" si="516"/>
        <v>E $1</v>
      </c>
    </row>
    <row r="5131" spans="2:22" x14ac:dyDescent="0.25">
      <c r="B5131" s="6" t="s">
        <v>1823</v>
      </c>
      <c r="C5131" s="6">
        <v>2018</v>
      </c>
      <c r="D5131" s="6" t="s">
        <v>378</v>
      </c>
      <c r="E5131" s="6"/>
      <c r="F5131" s="6"/>
      <c r="G5131" s="6"/>
      <c r="H5131" s="6"/>
      <c r="I5131" s="6"/>
      <c r="J5131" s="6"/>
      <c r="K5131" s="6">
        <v>107</v>
      </c>
      <c r="L5131" s="6" t="s">
        <v>1317</v>
      </c>
      <c r="M5131" s="6" t="s">
        <v>1277</v>
      </c>
      <c r="N5131" s="6" t="s">
        <v>395</v>
      </c>
      <c r="O5131" s="6" t="s">
        <v>480</v>
      </c>
      <c r="P5131" s="6"/>
      <c r="Q5131">
        <v>1</v>
      </c>
      <c r="R5131" s="4"/>
      <c r="S5131" s="9" t="str">
        <f t="shared" si="514"/>
        <v>Polanco, Jorge</v>
      </c>
      <c r="T5131" s="9" t="str">
        <f t="shared" si="515"/>
        <v xml:space="preserve">Topps Main     </v>
      </c>
      <c r="U5131" s="9" t="str">
        <f>IFERROR(VLOOKUP(S5131,'Lookup '!B:D,3,FALSE)," ")</f>
        <v xml:space="preserve"> </v>
      </c>
      <c r="V5131" s="9" t="str">
        <f t="shared" ref="V5131" si="524">IF(R5131&gt;0.249,IF(R5131&gt;0.99,IF(R5131&gt;4.99,IF(R5131&gt;9.99,IF(R5131&gt;49.99,IF(R5131&gt;99.99,"A $100","B $50"),"C $10"),"D $5"),"E $1"),"F $.25"),"G")</f>
        <v>G</v>
      </c>
    </row>
    <row r="5132" spans="2:22" x14ac:dyDescent="0.25">
      <c r="B5132" s="6" t="s">
        <v>1823</v>
      </c>
      <c r="C5132" s="6">
        <v>2018</v>
      </c>
      <c r="D5132" s="6" t="s">
        <v>378</v>
      </c>
      <c r="E5132" s="6"/>
      <c r="F5132" s="6"/>
      <c r="G5132" s="6"/>
      <c r="H5132" s="6"/>
      <c r="I5132" s="6"/>
      <c r="J5132" s="6"/>
      <c r="K5132" s="6">
        <v>111</v>
      </c>
      <c r="L5132" s="6" t="s">
        <v>2054</v>
      </c>
      <c r="M5132" s="6" t="s">
        <v>421</v>
      </c>
      <c r="N5132" s="6" t="s">
        <v>425</v>
      </c>
      <c r="O5132" s="6" t="s">
        <v>388</v>
      </c>
      <c r="P5132" s="6"/>
      <c r="Q5132">
        <v>1</v>
      </c>
      <c r="R5132" s="4">
        <v>3</v>
      </c>
      <c r="S5132" s="9" t="str">
        <f t="shared" si="514"/>
        <v>Judge, Aaron</v>
      </c>
      <c r="T5132" s="9" t="str">
        <f t="shared" si="515"/>
        <v xml:space="preserve">Topps Main     </v>
      </c>
      <c r="U5132" s="9" t="str">
        <f>IFERROR(VLOOKUP(S5132,'Lookup '!B:D,3,FALSE)," ")</f>
        <v/>
      </c>
      <c r="V5132" s="9" t="str">
        <f t="shared" si="516"/>
        <v>E $1</v>
      </c>
    </row>
    <row r="5133" spans="2:22" x14ac:dyDescent="0.25">
      <c r="B5133" s="6" t="s">
        <v>1823</v>
      </c>
      <c r="C5133" s="6">
        <v>2018</v>
      </c>
      <c r="D5133" s="6" t="s">
        <v>378</v>
      </c>
      <c r="E5133" s="6"/>
      <c r="F5133" s="6"/>
      <c r="G5133" s="6"/>
      <c r="H5133" s="6"/>
      <c r="I5133" s="6"/>
      <c r="J5133" s="6" t="s">
        <v>14</v>
      </c>
      <c r="K5133" s="6">
        <v>115</v>
      </c>
      <c r="L5133" s="6" t="s">
        <v>2979</v>
      </c>
      <c r="M5133" s="6" t="s">
        <v>904</v>
      </c>
      <c r="N5133" s="6" t="s">
        <v>395</v>
      </c>
      <c r="O5133" s="6" t="s">
        <v>388</v>
      </c>
      <c r="P5133" s="6"/>
      <c r="Q5133">
        <v>1</v>
      </c>
      <c r="R5133" s="4"/>
      <c r="S5133" s="9" t="str">
        <f t="shared" si="514"/>
        <v>Granite, Zack</v>
      </c>
      <c r="T5133" s="9" t="str">
        <f t="shared" si="515"/>
        <v>Topps Main     RC</v>
      </c>
      <c r="U5133" s="9" t="str">
        <f>IFERROR(VLOOKUP(S5133,'Lookup '!B:D,3,FALSE)," ")</f>
        <v xml:space="preserve"> </v>
      </c>
      <c r="V5133" s="9" t="str">
        <f t="shared" si="516"/>
        <v>G</v>
      </c>
    </row>
    <row r="5134" spans="2:22" x14ac:dyDescent="0.25">
      <c r="B5134" s="6" t="s">
        <v>1823</v>
      </c>
      <c r="C5134" s="6">
        <v>2018</v>
      </c>
      <c r="D5134" s="6" t="s">
        <v>378</v>
      </c>
      <c r="E5134" s="6"/>
      <c r="F5134" s="6"/>
      <c r="G5134" s="6"/>
      <c r="H5134" s="6"/>
      <c r="I5134" s="6"/>
      <c r="J5134" s="6"/>
      <c r="K5134" s="6">
        <v>118</v>
      </c>
      <c r="L5134" s="6" t="s">
        <v>1353</v>
      </c>
      <c r="M5134" s="6" t="s">
        <v>1265</v>
      </c>
      <c r="N5134" s="6" t="s">
        <v>509</v>
      </c>
      <c r="O5134" s="6" t="s">
        <v>2854</v>
      </c>
      <c r="P5134" s="6"/>
      <c r="Q5134">
        <v>1</v>
      </c>
      <c r="R5134" s="4"/>
      <c r="S5134" s="9" t="str">
        <f t="shared" si="514"/>
        <v>Happ, Ian</v>
      </c>
      <c r="T5134" s="9" t="str">
        <f t="shared" si="515"/>
        <v xml:space="preserve">Topps Main     </v>
      </c>
      <c r="U5134" s="9" t="str">
        <f>IFERROR(VLOOKUP(S5134,'Lookup '!B:D,3,FALSE)," ")</f>
        <v xml:space="preserve"> </v>
      </c>
      <c r="V5134" s="9" t="str">
        <f t="shared" si="516"/>
        <v>G</v>
      </c>
    </row>
    <row r="5135" spans="2:22" x14ac:dyDescent="0.25">
      <c r="B5135" s="6" t="s">
        <v>1823</v>
      </c>
      <c r="C5135" s="6">
        <v>2018</v>
      </c>
      <c r="D5135" s="6" t="s">
        <v>378</v>
      </c>
      <c r="E5135" s="6"/>
      <c r="F5135" s="6"/>
      <c r="G5135" s="6"/>
      <c r="H5135" s="6"/>
      <c r="I5135" s="6"/>
      <c r="J5135" s="6"/>
      <c r="K5135" s="6">
        <v>124</v>
      </c>
      <c r="L5135" s="6" t="s">
        <v>1772</v>
      </c>
      <c r="M5135" s="6" t="s">
        <v>1258</v>
      </c>
      <c r="N5135" s="6" t="s">
        <v>394</v>
      </c>
      <c r="O5135" s="6" t="s">
        <v>382</v>
      </c>
      <c r="P5135" s="6"/>
      <c r="Q5135">
        <v>1</v>
      </c>
      <c r="R5135" s="4"/>
      <c r="S5135" s="9" t="str">
        <f t="shared" si="514"/>
        <v>Urias, Julio</v>
      </c>
      <c r="T5135" s="9" t="str">
        <f t="shared" si="515"/>
        <v xml:space="preserve">Topps Main     </v>
      </c>
      <c r="U5135" s="9" t="str">
        <f>IFERROR(VLOOKUP(S5135,'Lookup '!B:D,3,FALSE)," ")</f>
        <v xml:space="preserve"> </v>
      </c>
      <c r="V5135" s="9" t="str">
        <f t="shared" si="516"/>
        <v>G</v>
      </c>
    </row>
    <row r="5136" spans="2:22" x14ac:dyDescent="0.25">
      <c r="B5136" s="6" t="s">
        <v>1823</v>
      </c>
      <c r="C5136" s="6">
        <v>2018</v>
      </c>
      <c r="D5136" s="6" t="s">
        <v>378</v>
      </c>
      <c r="E5136" s="6"/>
      <c r="F5136" s="6"/>
      <c r="G5136" s="6"/>
      <c r="H5136" s="6"/>
      <c r="I5136" s="6"/>
      <c r="J5136" s="6"/>
      <c r="K5136" s="6">
        <v>126</v>
      </c>
      <c r="L5136" s="6" t="s">
        <v>3328</v>
      </c>
      <c r="M5136" s="6"/>
      <c r="N5136" s="6"/>
      <c r="O5136" s="6"/>
      <c r="P5136" s="6"/>
      <c r="Q5136">
        <v>1</v>
      </c>
      <c r="R5136" s="4">
        <v>1.25</v>
      </c>
      <c r="S5136" s="9" t="str">
        <f t="shared" si="514"/>
        <v xml:space="preserve">Harper, B / Rizzo, A, </v>
      </c>
      <c r="T5136" s="9" t="str">
        <f t="shared" si="515"/>
        <v xml:space="preserve">Topps Main     </v>
      </c>
      <c r="U5136" s="9" t="str">
        <f>IFERROR(VLOOKUP(S5136,'Lookup '!B:D,3,FALSE)," ")</f>
        <v xml:space="preserve"> </v>
      </c>
      <c r="V5136" s="9" t="str">
        <f t="shared" si="516"/>
        <v>E $1</v>
      </c>
    </row>
    <row r="5137" spans="2:22" x14ac:dyDescent="0.25">
      <c r="B5137" s="6" t="s">
        <v>1823</v>
      </c>
      <c r="C5137" s="6">
        <v>2018</v>
      </c>
      <c r="D5137" s="6" t="s">
        <v>378</v>
      </c>
      <c r="E5137" s="6"/>
      <c r="F5137" s="6"/>
      <c r="G5137" s="6"/>
      <c r="H5137" s="6"/>
      <c r="I5137" s="6"/>
      <c r="J5137" s="6"/>
      <c r="K5137" s="6">
        <v>133</v>
      </c>
      <c r="L5137" s="6" t="s">
        <v>1774</v>
      </c>
      <c r="M5137" s="6" t="s">
        <v>827</v>
      </c>
      <c r="N5137" s="6" t="s">
        <v>549</v>
      </c>
      <c r="O5137" s="6" t="s">
        <v>388</v>
      </c>
      <c r="P5137" s="6"/>
      <c r="Q5137">
        <v>1</v>
      </c>
      <c r="R5137" s="4">
        <v>0.25</v>
      </c>
      <c r="S5137" s="9" t="str">
        <f t="shared" si="514"/>
        <v>Mazara, Nomar</v>
      </c>
      <c r="T5137" s="9" t="str">
        <f t="shared" si="515"/>
        <v xml:space="preserve">Topps Main     </v>
      </c>
      <c r="U5137" s="9" t="str">
        <f>IFERROR(VLOOKUP(S5137,'Lookup '!B:D,3,FALSE)," ")</f>
        <v/>
      </c>
      <c r="V5137" s="9" t="str">
        <f t="shared" si="516"/>
        <v>F $.25</v>
      </c>
    </row>
    <row r="5138" spans="2:22" x14ac:dyDescent="0.25">
      <c r="B5138" s="6" t="s">
        <v>1823</v>
      </c>
      <c r="C5138" s="6">
        <v>2018</v>
      </c>
      <c r="D5138" s="6" t="s">
        <v>378</v>
      </c>
      <c r="E5138" s="6"/>
      <c r="F5138" s="6"/>
      <c r="G5138" s="6"/>
      <c r="H5138" s="6"/>
      <c r="I5138" s="6"/>
      <c r="J5138" s="6" t="s">
        <v>14</v>
      </c>
      <c r="K5138" s="6">
        <v>136</v>
      </c>
      <c r="L5138" s="6" t="s">
        <v>2982</v>
      </c>
      <c r="M5138" s="6" t="s">
        <v>2983</v>
      </c>
      <c r="N5138" s="6" t="s">
        <v>966</v>
      </c>
      <c r="O5138" s="6" t="s">
        <v>28</v>
      </c>
      <c r="P5138" s="6"/>
      <c r="Q5138">
        <v>1</v>
      </c>
      <c r="R5138" s="4"/>
      <c r="S5138" s="9" t="str">
        <f t="shared" si="514"/>
        <v>Read, Raudy</v>
      </c>
      <c r="T5138" s="9" t="str">
        <f t="shared" si="515"/>
        <v>Topps Main     RC</v>
      </c>
      <c r="U5138" s="9" t="str">
        <f>IFERROR(VLOOKUP(S5138,'Lookup '!B:D,3,FALSE)," ")</f>
        <v xml:space="preserve"> </v>
      </c>
      <c r="V5138" s="9" t="str">
        <f t="shared" si="516"/>
        <v>G</v>
      </c>
    </row>
    <row r="5139" spans="2:22" x14ac:dyDescent="0.25">
      <c r="B5139" s="6" t="s">
        <v>1823</v>
      </c>
      <c r="C5139" s="6">
        <v>2018</v>
      </c>
      <c r="D5139" s="6" t="s">
        <v>378</v>
      </c>
      <c r="E5139" s="6"/>
      <c r="F5139" s="6"/>
      <c r="G5139" s="6"/>
      <c r="H5139" s="6"/>
      <c r="I5139" s="6"/>
      <c r="J5139" s="6" t="s">
        <v>14</v>
      </c>
      <c r="K5139" s="6">
        <v>138</v>
      </c>
      <c r="L5139" s="6" t="s">
        <v>1610</v>
      </c>
      <c r="M5139" s="6" t="s">
        <v>1611</v>
      </c>
      <c r="N5139" s="6" t="s">
        <v>423</v>
      </c>
      <c r="O5139" s="6" t="s">
        <v>382</v>
      </c>
      <c r="P5139">
        <f>$S$1-1996</f>
        <v>24</v>
      </c>
      <c r="Q5139">
        <v>1</v>
      </c>
      <c r="R5139" s="4"/>
      <c r="S5139" s="9" t="str">
        <f t="shared" si="514"/>
        <v>Gohara, Luiz</v>
      </c>
      <c r="T5139" s="9" t="str">
        <f t="shared" si="515"/>
        <v>Topps Main     RC</v>
      </c>
      <c r="U5139" s="9" t="str">
        <f>IFERROR(VLOOKUP(S5139,'Lookup '!B:D,3,FALSE)," ")</f>
        <v xml:space="preserve"> </v>
      </c>
      <c r="V5139" s="9" t="str">
        <f t="shared" si="516"/>
        <v>G</v>
      </c>
    </row>
    <row r="5140" spans="2:22" x14ac:dyDescent="0.25">
      <c r="B5140" s="6" t="s">
        <v>1823</v>
      </c>
      <c r="C5140" s="6">
        <v>2018</v>
      </c>
      <c r="D5140" s="6" t="s">
        <v>378</v>
      </c>
      <c r="E5140" s="6"/>
      <c r="F5140" s="6"/>
      <c r="G5140" s="6"/>
      <c r="H5140" s="6"/>
      <c r="I5140" s="6"/>
      <c r="J5140" s="6"/>
      <c r="K5140" s="6">
        <v>140</v>
      </c>
      <c r="L5140" s="6" t="s">
        <v>1350</v>
      </c>
      <c r="M5140" s="6" t="s">
        <v>1351</v>
      </c>
      <c r="N5140" s="6" t="s">
        <v>402</v>
      </c>
      <c r="O5140" s="6" t="s">
        <v>388</v>
      </c>
      <c r="P5140" s="6"/>
      <c r="Q5140">
        <v>1</v>
      </c>
      <c r="R5140" s="4">
        <v>0.75</v>
      </c>
      <c r="S5140" s="9" t="str">
        <f t="shared" si="514"/>
        <v>Betts, Mookie</v>
      </c>
      <c r="T5140" s="9" t="str">
        <f t="shared" si="515"/>
        <v xml:space="preserve">Topps Main     </v>
      </c>
      <c r="U5140" s="9" t="str">
        <f>IFERROR(VLOOKUP(S5140,'Lookup '!B:D,3,FALSE)," ")</f>
        <v/>
      </c>
      <c r="V5140" s="9" t="str">
        <f t="shared" si="516"/>
        <v>F $.25</v>
      </c>
    </row>
    <row r="5141" spans="2:22" x14ac:dyDescent="0.25">
      <c r="B5141" s="6" t="s">
        <v>1823</v>
      </c>
      <c r="C5141" s="6">
        <v>2018</v>
      </c>
      <c r="D5141" s="6" t="s">
        <v>378</v>
      </c>
      <c r="E5141" s="6"/>
      <c r="F5141" s="6"/>
      <c r="G5141" s="6"/>
      <c r="H5141" s="6"/>
      <c r="I5141" s="6"/>
      <c r="J5141" s="6"/>
      <c r="K5141" s="6">
        <v>144</v>
      </c>
      <c r="L5141" s="6" t="s">
        <v>1147</v>
      </c>
      <c r="M5141" s="6" t="s">
        <v>1148</v>
      </c>
      <c r="N5141" s="6" t="s">
        <v>555</v>
      </c>
      <c r="O5141" s="6" t="s">
        <v>480</v>
      </c>
      <c r="P5141" s="6"/>
      <c r="Q5141">
        <v>1</v>
      </c>
      <c r="R5141" s="4">
        <v>0.25</v>
      </c>
      <c r="S5141" s="9" t="str">
        <f t="shared" si="514"/>
        <v>Segura, Jean</v>
      </c>
      <c r="T5141" s="9" t="str">
        <f t="shared" si="515"/>
        <v xml:space="preserve">Topps Main     </v>
      </c>
      <c r="U5141" s="9" t="str">
        <f>IFERROR(VLOOKUP(S5141,'Lookup '!B:D,3,FALSE)," ")</f>
        <v/>
      </c>
      <c r="V5141" s="9" t="str">
        <f t="shared" si="516"/>
        <v>F $.25</v>
      </c>
    </row>
    <row r="5142" spans="2:22" x14ac:dyDescent="0.25">
      <c r="B5142" s="6" t="s">
        <v>1823</v>
      </c>
      <c r="C5142" s="6">
        <v>2018</v>
      </c>
      <c r="D5142" s="6" t="s">
        <v>378</v>
      </c>
      <c r="E5142" s="6"/>
      <c r="F5142" s="6"/>
      <c r="G5142" s="6"/>
      <c r="H5142" s="6"/>
      <c r="I5142" s="6"/>
      <c r="J5142" s="6"/>
      <c r="K5142" s="6">
        <v>145</v>
      </c>
      <c r="L5142" s="6" t="s">
        <v>1589</v>
      </c>
      <c r="M5142" s="6" t="s">
        <v>748</v>
      </c>
      <c r="N5142" s="6" t="s">
        <v>387</v>
      </c>
      <c r="O5142" s="6" t="s">
        <v>382</v>
      </c>
      <c r="P5142" s="6"/>
      <c r="Q5142">
        <v>1</v>
      </c>
      <c r="R5142" s="4"/>
      <c r="S5142" s="9" t="str">
        <f t="shared" si="514"/>
        <v>Fulmer, Michael</v>
      </c>
      <c r="T5142" s="9" t="str">
        <f t="shared" si="515"/>
        <v xml:space="preserve">Topps Main     </v>
      </c>
      <c r="U5142" s="9" t="str">
        <f>IFERROR(VLOOKUP(S5142,'Lookup '!B:D,3,FALSE)," ")</f>
        <v/>
      </c>
      <c r="V5142" s="9" t="str">
        <f t="shared" si="516"/>
        <v>G</v>
      </c>
    </row>
    <row r="5143" spans="2:22" x14ac:dyDescent="0.25">
      <c r="B5143" s="6" t="s">
        <v>1823</v>
      </c>
      <c r="C5143" s="6">
        <v>2018</v>
      </c>
      <c r="D5143" s="6" t="s">
        <v>378</v>
      </c>
      <c r="E5143" s="6"/>
      <c r="F5143" s="6"/>
      <c r="G5143" s="6"/>
      <c r="H5143" s="6"/>
      <c r="I5143" s="6"/>
      <c r="J5143" s="6" t="s">
        <v>14</v>
      </c>
      <c r="K5143" s="6">
        <v>148</v>
      </c>
      <c r="L5143" s="6" t="s">
        <v>1483</v>
      </c>
      <c r="M5143" s="6" t="s">
        <v>2984</v>
      </c>
      <c r="N5143" s="6" t="s">
        <v>556</v>
      </c>
      <c r="O5143" s="6" t="s">
        <v>480</v>
      </c>
      <c r="P5143" s="6"/>
      <c r="Q5143">
        <v>1</v>
      </c>
      <c r="R5143" s="4"/>
      <c r="S5143" s="9" t="str">
        <f t="shared" si="514"/>
        <v>Urena, Richard</v>
      </c>
      <c r="T5143" s="9" t="str">
        <f t="shared" si="515"/>
        <v>Topps Main     RC</v>
      </c>
      <c r="U5143" s="9" t="str">
        <f>IFERROR(VLOOKUP(S5143,'Lookup '!B:D,3,FALSE)," ")</f>
        <v xml:space="preserve"> </v>
      </c>
      <c r="V5143" s="9" t="str">
        <f t="shared" si="516"/>
        <v>G</v>
      </c>
    </row>
    <row r="5144" spans="2:22" x14ac:dyDescent="0.25">
      <c r="B5144" s="6" t="s">
        <v>1823</v>
      </c>
      <c r="C5144" s="6">
        <v>2018</v>
      </c>
      <c r="D5144" s="6" t="s">
        <v>378</v>
      </c>
      <c r="E5144" s="6"/>
      <c r="F5144" s="6"/>
      <c r="G5144" s="6"/>
      <c r="H5144" s="6"/>
      <c r="I5144" s="6"/>
      <c r="J5144" s="6"/>
      <c r="K5144" s="6">
        <v>150</v>
      </c>
      <c r="L5144" s="6" t="s">
        <v>1191</v>
      </c>
      <c r="M5144" s="6" t="s">
        <v>416</v>
      </c>
      <c r="N5144" s="6" t="s">
        <v>781</v>
      </c>
      <c r="O5144" s="6" t="s">
        <v>440</v>
      </c>
      <c r="P5144" s="6"/>
      <c r="Q5144">
        <v>1</v>
      </c>
      <c r="R5144" s="4">
        <v>0.6</v>
      </c>
      <c r="S5144" s="9" t="str">
        <f t="shared" si="514"/>
        <v>Arenado, Nolan</v>
      </c>
      <c r="T5144" s="9" t="str">
        <f t="shared" si="515"/>
        <v xml:space="preserve">Topps Main     </v>
      </c>
      <c r="U5144" s="9">
        <f>IFERROR(VLOOKUP(S5144,'Lookup '!B:D,3,FALSE)," ")</f>
        <v>0</v>
      </c>
      <c r="V5144" s="9" t="str">
        <f t="shared" si="516"/>
        <v>F $.25</v>
      </c>
    </row>
    <row r="5145" spans="2:22" x14ac:dyDescent="0.25">
      <c r="B5145" s="6" t="s">
        <v>1823</v>
      </c>
      <c r="C5145" s="6">
        <v>2018</v>
      </c>
      <c r="D5145" s="6" t="s">
        <v>378</v>
      </c>
      <c r="E5145" s="6"/>
      <c r="F5145" s="6"/>
      <c r="G5145" s="6"/>
      <c r="H5145" s="6"/>
      <c r="I5145" s="6"/>
      <c r="J5145" s="6" t="s">
        <v>14</v>
      </c>
      <c r="K5145" s="6">
        <v>151</v>
      </c>
      <c r="L5145" s="6" t="s">
        <v>2998</v>
      </c>
      <c r="M5145" s="6" t="s">
        <v>415</v>
      </c>
      <c r="N5145" s="6" t="s">
        <v>781</v>
      </c>
      <c r="O5145" s="6" t="s">
        <v>424</v>
      </c>
      <c r="P5145" s="6"/>
      <c r="Q5145">
        <v>1</v>
      </c>
      <c r="R5145" s="4"/>
      <c r="S5145" s="9" t="str">
        <f t="shared" si="514"/>
        <v>McMahon, Ryan</v>
      </c>
      <c r="T5145" s="9" t="str">
        <f t="shared" si="515"/>
        <v>Topps Main     RC</v>
      </c>
      <c r="U5145" s="9" t="str">
        <f>IFERROR(VLOOKUP(S5145,'Lookup '!B:D,3,FALSE)," ")</f>
        <v xml:space="preserve"> </v>
      </c>
      <c r="V5145" s="9" t="str">
        <f t="shared" si="516"/>
        <v>G</v>
      </c>
    </row>
    <row r="5146" spans="2:22" x14ac:dyDescent="0.25">
      <c r="B5146" s="6" t="s">
        <v>1823</v>
      </c>
      <c r="C5146" s="6">
        <v>2018</v>
      </c>
      <c r="D5146" s="6" t="s">
        <v>378</v>
      </c>
      <c r="E5146" s="6"/>
      <c r="F5146" s="6"/>
      <c r="G5146" s="6"/>
      <c r="H5146" s="6"/>
      <c r="I5146" s="6"/>
      <c r="J5146" s="6"/>
      <c r="K5146" s="6">
        <v>157</v>
      </c>
      <c r="L5146" s="6" t="s">
        <v>882</v>
      </c>
      <c r="M5146" s="6" t="s">
        <v>883</v>
      </c>
      <c r="N5146" s="6" t="s">
        <v>782</v>
      </c>
      <c r="O5146" s="6" t="s">
        <v>388</v>
      </c>
      <c r="P5146" s="6"/>
      <c r="Q5146">
        <v>1</v>
      </c>
      <c r="R5146" s="4">
        <v>0.75</v>
      </c>
      <c r="S5146" s="9" t="str">
        <f t="shared" ref="S5146:S5209" si="525">L5146&amp;", "&amp;M5146</f>
        <v>Suzuki, Ichiro</v>
      </c>
      <c r="T5146" s="9" t="str">
        <f t="shared" si="515"/>
        <v xml:space="preserve">Topps Main     </v>
      </c>
      <c r="U5146" s="9" t="str">
        <f>IFERROR(VLOOKUP(S5146,'Lookup '!B:D,3,FALSE)," ")</f>
        <v/>
      </c>
      <c r="V5146" s="9" t="str">
        <f t="shared" si="516"/>
        <v>F $.25</v>
      </c>
    </row>
    <row r="5147" spans="2:22" x14ac:dyDescent="0.25">
      <c r="B5147" s="6" t="s">
        <v>377</v>
      </c>
      <c r="C5147" s="6">
        <v>2018</v>
      </c>
      <c r="D5147" s="6" t="s">
        <v>378</v>
      </c>
      <c r="E5147" s="6"/>
      <c r="F5147" s="6"/>
      <c r="G5147" s="6"/>
      <c r="H5147" s="6"/>
      <c r="I5147" s="6"/>
      <c r="J5147" s="6" t="s">
        <v>14</v>
      </c>
      <c r="K5147" s="6">
        <v>166</v>
      </c>
      <c r="L5147" s="6" t="s">
        <v>1468</v>
      </c>
      <c r="M5147" s="6" t="s">
        <v>898</v>
      </c>
      <c r="N5147" s="6" t="s">
        <v>966</v>
      </c>
      <c r="O5147" s="6" t="s">
        <v>388</v>
      </c>
      <c r="P5147">
        <f>$S$1-1997</f>
        <v>23</v>
      </c>
      <c r="Q5147">
        <v>1</v>
      </c>
      <c r="R5147" s="4">
        <v>2</v>
      </c>
      <c r="S5147" s="9" t="str">
        <f t="shared" si="525"/>
        <v>Robles, Victor</v>
      </c>
      <c r="T5147" s="9" t="str">
        <f t="shared" si="515"/>
        <v>Topps Main     RC</v>
      </c>
      <c r="U5147" s="9" t="str">
        <f>IFERROR(VLOOKUP(S5147,'Lookup '!B:D,3,FALSE)," ")</f>
        <v xml:space="preserve"> </v>
      </c>
      <c r="V5147" s="9" t="str">
        <f t="shared" si="516"/>
        <v>E $1</v>
      </c>
    </row>
    <row r="5148" spans="2:22" x14ac:dyDescent="0.25">
      <c r="B5148" s="6" t="s">
        <v>1823</v>
      </c>
      <c r="C5148" s="6">
        <v>2018</v>
      </c>
      <c r="D5148" s="6" t="s">
        <v>378</v>
      </c>
      <c r="E5148" s="6"/>
      <c r="F5148" s="6"/>
      <c r="G5148" s="6"/>
      <c r="H5148" s="6"/>
      <c r="I5148" s="6"/>
      <c r="J5148" s="6"/>
      <c r="K5148" s="6">
        <v>167</v>
      </c>
      <c r="L5148" s="6" t="s">
        <v>1719</v>
      </c>
      <c r="M5148" s="6" t="s">
        <v>1720</v>
      </c>
      <c r="N5148" s="6" t="s">
        <v>423</v>
      </c>
      <c r="O5148" s="6" t="s">
        <v>480</v>
      </c>
      <c r="P5148" s="6"/>
      <c r="Q5148">
        <v>1</v>
      </c>
      <c r="R5148" s="4"/>
      <c r="S5148" s="9" t="str">
        <f t="shared" si="525"/>
        <v>Swanson, Dansby</v>
      </c>
      <c r="T5148" s="9" t="str">
        <f t="shared" ref="T5148:T5211" si="526">CONCATENATE(D5148&amp;" "&amp;E5148&amp;" "&amp;F5148&amp;" "&amp;G5148&amp;" "&amp;H5148&amp;" "&amp;I5148&amp;J5148)</f>
        <v xml:space="preserve">Topps Main     </v>
      </c>
      <c r="U5148" s="9" t="str">
        <f>IFERROR(VLOOKUP(S5148,'Lookup '!B:D,3,FALSE)," ")</f>
        <v xml:space="preserve"> </v>
      </c>
      <c r="V5148" s="9" t="str">
        <f t="shared" si="516"/>
        <v>G</v>
      </c>
    </row>
    <row r="5149" spans="2:22" x14ac:dyDescent="0.25">
      <c r="B5149" s="6" t="s">
        <v>1823</v>
      </c>
      <c r="C5149" s="6">
        <v>2018</v>
      </c>
      <c r="D5149" s="6" t="s">
        <v>378</v>
      </c>
      <c r="E5149" s="6"/>
      <c r="F5149" s="6"/>
      <c r="G5149" s="6"/>
      <c r="H5149" s="6"/>
      <c r="I5149" s="6"/>
      <c r="J5149" s="6" t="s">
        <v>14</v>
      </c>
      <c r="K5149" s="6">
        <v>174</v>
      </c>
      <c r="L5149" s="6" t="s">
        <v>3329</v>
      </c>
      <c r="M5149" s="6" t="s">
        <v>3330</v>
      </c>
      <c r="N5149" s="6" t="s">
        <v>847</v>
      </c>
      <c r="O5149" s="6" t="s">
        <v>382</v>
      </c>
      <c r="P5149" s="6"/>
      <c r="Q5149">
        <v>1</v>
      </c>
      <c r="R5149" s="4"/>
      <c r="S5149" s="9" t="str">
        <f t="shared" si="525"/>
        <v>Sherfy, Jimmie</v>
      </c>
      <c r="T5149" s="9" t="str">
        <f t="shared" si="526"/>
        <v>Topps Main     RC</v>
      </c>
      <c r="U5149" s="9" t="str">
        <f>IFERROR(VLOOKUP(S5149,'Lookup '!B:D,3,FALSE)," ")</f>
        <v xml:space="preserve"> </v>
      </c>
      <c r="V5149" s="9" t="str">
        <f t="shared" si="516"/>
        <v>G</v>
      </c>
    </row>
    <row r="5150" spans="2:22" x14ac:dyDescent="0.25">
      <c r="B5150" s="6" t="s">
        <v>1823</v>
      </c>
      <c r="C5150" s="6">
        <v>2018</v>
      </c>
      <c r="D5150" s="6" t="s">
        <v>378</v>
      </c>
      <c r="E5150" s="6"/>
      <c r="F5150" s="6"/>
      <c r="G5150" s="6"/>
      <c r="H5150" s="6"/>
      <c r="I5150" s="6"/>
      <c r="J5150" s="6" t="s">
        <v>14</v>
      </c>
      <c r="K5150" s="6">
        <v>177</v>
      </c>
      <c r="L5150" s="6" t="s">
        <v>2989</v>
      </c>
      <c r="M5150" s="6" t="s">
        <v>701</v>
      </c>
      <c r="N5150" s="6" t="s">
        <v>394</v>
      </c>
      <c r="O5150" s="6" t="s">
        <v>382</v>
      </c>
      <c r="P5150" s="6"/>
      <c r="Q5150">
        <v>1</v>
      </c>
      <c r="R5150" s="4"/>
      <c r="S5150" s="9" t="str">
        <f t="shared" si="525"/>
        <v>Buehler, Walker</v>
      </c>
      <c r="T5150" s="9" t="str">
        <f t="shared" si="526"/>
        <v>Topps Main     RC</v>
      </c>
      <c r="U5150" s="9" t="str">
        <f>IFERROR(VLOOKUP(S5150,'Lookup '!B:D,3,FALSE)," ")</f>
        <v xml:space="preserve"> </v>
      </c>
      <c r="V5150" s="9" t="str">
        <f t="shared" si="516"/>
        <v>G</v>
      </c>
    </row>
    <row r="5151" spans="2:22" x14ac:dyDescent="0.25">
      <c r="B5151" s="6" t="s">
        <v>1823</v>
      </c>
      <c r="C5151" s="6">
        <v>2018</v>
      </c>
      <c r="D5151" s="6" t="s">
        <v>378</v>
      </c>
      <c r="E5151" s="6"/>
      <c r="F5151" s="6"/>
      <c r="G5151" s="6"/>
      <c r="H5151" s="6"/>
      <c r="I5151" s="6"/>
      <c r="J5151" s="6" t="s">
        <v>14</v>
      </c>
      <c r="K5151" s="6">
        <v>179</v>
      </c>
      <c r="L5151" s="6" t="s">
        <v>3257</v>
      </c>
      <c r="M5151" s="6" t="s">
        <v>1035</v>
      </c>
      <c r="N5151" s="6" t="s">
        <v>456</v>
      </c>
      <c r="O5151" s="6" t="s">
        <v>382</v>
      </c>
      <c r="P5151" s="6"/>
      <c r="Q5151">
        <v>1</v>
      </c>
      <c r="R5151" s="4"/>
      <c r="S5151" s="9" t="str">
        <f t="shared" si="525"/>
        <v>Woodruff, Brandon</v>
      </c>
      <c r="T5151" s="9" t="str">
        <f t="shared" si="526"/>
        <v>Topps Main     RC</v>
      </c>
      <c r="U5151" s="9" t="str">
        <f>IFERROR(VLOOKUP(S5151,'Lookup '!B:D,3,FALSE)," ")</f>
        <v xml:space="preserve"> </v>
      </c>
      <c r="V5151" s="9" t="str">
        <f t="shared" si="516"/>
        <v>G</v>
      </c>
    </row>
    <row r="5152" spans="2:22" x14ac:dyDescent="0.25">
      <c r="B5152" s="6" t="s">
        <v>1823</v>
      </c>
      <c r="C5152" s="6">
        <v>2018</v>
      </c>
      <c r="D5152" s="6" t="s">
        <v>378</v>
      </c>
      <c r="E5152" s="6"/>
      <c r="F5152" s="6"/>
      <c r="G5152" s="6"/>
      <c r="H5152" s="6"/>
      <c r="I5152" s="6"/>
      <c r="J5152" s="6" t="s">
        <v>14</v>
      </c>
      <c r="K5152" s="6">
        <v>181</v>
      </c>
      <c r="L5152" s="6" t="s">
        <v>2992</v>
      </c>
      <c r="M5152" s="6" t="s">
        <v>1280</v>
      </c>
      <c r="N5152" s="6" t="s">
        <v>425</v>
      </c>
      <c r="O5152" s="6" t="s">
        <v>424</v>
      </c>
      <c r="P5152" s="6"/>
      <c r="Q5152">
        <v>1</v>
      </c>
      <c r="R5152" s="4"/>
      <c r="S5152" s="9" t="str">
        <f t="shared" si="525"/>
        <v>Cooper, Garrett</v>
      </c>
      <c r="T5152" s="9" t="str">
        <f t="shared" si="526"/>
        <v>Topps Main     RC</v>
      </c>
      <c r="U5152" s="9" t="str">
        <f>IFERROR(VLOOKUP(S5152,'Lookup '!B:D,3,FALSE)," ")</f>
        <v xml:space="preserve"> </v>
      </c>
      <c r="V5152" s="9" t="str">
        <f t="shared" si="516"/>
        <v>G</v>
      </c>
    </row>
    <row r="5153" spans="2:22" x14ac:dyDescent="0.25">
      <c r="B5153" s="6" t="s">
        <v>1823</v>
      </c>
      <c r="C5153" s="6">
        <v>2018</v>
      </c>
      <c r="D5153" s="6" t="s">
        <v>378</v>
      </c>
      <c r="E5153" s="6"/>
      <c r="F5153" s="6" t="s">
        <v>813</v>
      </c>
      <c r="G5153" s="6"/>
      <c r="H5153" s="6"/>
      <c r="I5153" s="6"/>
      <c r="J5153" s="6"/>
      <c r="K5153" s="6">
        <v>181</v>
      </c>
      <c r="L5153" s="6" t="s">
        <v>2992</v>
      </c>
      <c r="M5153" s="6" t="s">
        <v>1280</v>
      </c>
      <c r="N5153" s="6" t="s">
        <v>425</v>
      </c>
      <c r="O5153" s="6" t="s">
        <v>424</v>
      </c>
      <c r="P5153" s="6"/>
      <c r="Q5153">
        <v>1</v>
      </c>
      <c r="R5153" s="4"/>
      <c r="S5153" s="9" t="str">
        <f t="shared" si="525"/>
        <v>Cooper, Garrett</v>
      </c>
      <c r="T5153" s="9" t="str">
        <f t="shared" si="526"/>
        <v xml:space="preserve">Topps Main  Foil   </v>
      </c>
      <c r="U5153" s="9" t="str">
        <f>IFERROR(VLOOKUP(S5153,'Lookup '!B:D,3,FALSE)," ")</f>
        <v xml:space="preserve"> </v>
      </c>
      <c r="V5153" s="9" t="str">
        <f t="shared" ref="V5153:V5199" si="527">IF(R5153&gt;0.249,IF(R5153&gt;0.99,IF(R5153&gt;4.99,IF(R5153&gt;9.99,IF(R5153&gt;49.99,IF(R5153&gt;99.99,"A $100","B $50"),"C $10"),"D $5"),"E $1"),"F $.25"),"G")</f>
        <v>G</v>
      </c>
    </row>
    <row r="5154" spans="2:22" x14ac:dyDescent="0.25">
      <c r="B5154" s="6" t="s">
        <v>1823</v>
      </c>
      <c r="C5154" s="6">
        <v>2018</v>
      </c>
      <c r="D5154" s="6" t="s">
        <v>378</v>
      </c>
      <c r="E5154" s="6"/>
      <c r="F5154" s="6"/>
      <c r="G5154" s="6"/>
      <c r="H5154" s="6"/>
      <c r="I5154" s="6"/>
      <c r="J5154" s="6"/>
      <c r="K5154" s="6">
        <v>182</v>
      </c>
      <c r="L5154" s="6" t="s">
        <v>2060</v>
      </c>
      <c r="M5154" s="6" t="s">
        <v>801</v>
      </c>
      <c r="N5154" s="6" t="s">
        <v>532</v>
      </c>
      <c r="O5154" s="6" t="s">
        <v>440</v>
      </c>
      <c r="P5154" s="6"/>
      <c r="Q5154">
        <v>1</v>
      </c>
      <c r="R5154" s="4"/>
      <c r="S5154" s="9" t="str">
        <f t="shared" si="525"/>
        <v>Bregman, Alex</v>
      </c>
      <c r="T5154" s="9" t="str">
        <f t="shared" si="526"/>
        <v xml:space="preserve">Topps Main     </v>
      </c>
      <c r="U5154" s="9">
        <f>IFERROR(VLOOKUP(S5154,'Lookup '!B:D,3,FALSE)," ")</f>
        <v>0</v>
      </c>
      <c r="V5154" s="9" t="str">
        <f t="shared" si="527"/>
        <v>G</v>
      </c>
    </row>
    <row r="5155" spans="2:22" x14ac:dyDescent="0.25">
      <c r="B5155" s="6" t="s">
        <v>1823</v>
      </c>
      <c r="C5155" s="6">
        <v>2018</v>
      </c>
      <c r="D5155" s="6" t="s">
        <v>378</v>
      </c>
      <c r="E5155" s="6"/>
      <c r="F5155" s="6"/>
      <c r="G5155" s="6"/>
      <c r="H5155" s="6"/>
      <c r="I5155" s="6"/>
      <c r="J5155" s="6" t="s">
        <v>14</v>
      </c>
      <c r="K5155" s="6">
        <v>185</v>
      </c>
      <c r="L5155" s="6" t="s">
        <v>2047</v>
      </c>
      <c r="M5155" s="6" t="s">
        <v>2048</v>
      </c>
      <c r="N5155" s="6" t="s">
        <v>451</v>
      </c>
      <c r="O5155" s="6" t="s">
        <v>28</v>
      </c>
      <c r="P5155" s="6"/>
      <c r="Q5155">
        <v>1</v>
      </c>
      <c r="R5155" s="4"/>
      <c r="S5155" s="9" t="str">
        <f t="shared" si="525"/>
        <v>Sisco, Chance</v>
      </c>
      <c r="T5155" s="9" t="str">
        <f t="shared" si="526"/>
        <v>Topps Main     RC</v>
      </c>
      <c r="U5155" s="9" t="str">
        <f>IFERROR(VLOOKUP(S5155,'Lookup '!B:D,3,FALSE)," ")</f>
        <v xml:space="preserve"> </v>
      </c>
      <c r="V5155" s="9" t="str">
        <f t="shared" si="527"/>
        <v>G</v>
      </c>
    </row>
    <row r="5156" spans="2:22" x14ac:dyDescent="0.25">
      <c r="B5156" s="6" t="s">
        <v>1823</v>
      </c>
      <c r="C5156" s="6">
        <v>2018</v>
      </c>
      <c r="D5156" s="6" t="s">
        <v>378</v>
      </c>
      <c r="E5156" s="6"/>
      <c r="F5156" s="6"/>
      <c r="G5156" s="6"/>
      <c r="H5156" s="6"/>
      <c r="I5156" s="6"/>
      <c r="J5156" s="6"/>
      <c r="K5156" s="6">
        <v>193</v>
      </c>
      <c r="L5156" s="6" t="s">
        <v>2054</v>
      </c>
      <c r="M5156" s="6" t="s">
        <v>421</v>
      </c>
      <c r="N5156" s="6" t="s">
        <v>425</v>
      </c>
      <c r="O5156" s="6" t="s">
        <v>388</v>
      </c>
      <c r="P5156" s="6"/>
      <c r="Q5156">
        <v>1</v>
      </c>
      <c r="R5156" s="4">
        <v>3</v>
      </c>
      <c r="S5156" s="9" t="str">
        <f t="shared" si="525"/>
        <v>Judge, Aaron</v>
      </c>
      <c r="T5156" s="9" t="str">
        <f t="shared" si="526"/>
        <v xml:space="preserve">Topps Main     </v>
      </c>
      <c r="U5156" s="9" t="str">
        <f>IFERROR(VLOOKUP(S5156,'Lookup '!B:D,3,FALSE)," ")</f>
        <v/>
      </c>
      <c r="V5156" s="9" t="str">
        <f t="shared" si="527"/>
        <v>E $1</v>
      </c>
    </row>
    <row r="5157" spans="2:22" x14ac:dyDescent="0.25">
      <c r="B5157" s="6" t="s">
        <v>1823</v>
      </c>
      <c r="C5157" s="6">
        <v>2018</v>
      </c>
      <c r="D5157" s="6" t="s">
        <v>378</v>
      </c>
      <c r="E5157" s="6"/>
      <c r="F5157" s="6"/>
      <c r="G5157" s="6"/>
      <c r="H5157" s="6"/>
      <c r="I5157" s="6"/>
      <c r="J5157" s="6"/>
      <c r="K5157" s="6">
        <v>196</v>
      </c>
      <c r="L5157" s="6" t="s">
        <v>1205</v>
      </c>
      <c r="M5157" s="6" t="s">
        <v>1484</v>
      </c>
      <c r="N5157" s="6" t="s">
        <v>456</v>
      </c>
      <c r="O5157" s="6" t="s">
        <v>480</v>
      </c>
      <c r="P5157" s="6"/>
      <c r="Q5157">
        <v>1</v>
      </c>
      <c r="R5157" s="4"/>
      <c r="S5157" s="9" t="str">
        <f t="shared" si="525"/>
        <v>Arcia, Orlando</v>
      </c>
      <c r="T5157" s="9" t="str">
        <f t="shared" si="526"/>
        <v xml:space="preserve">Topps Main     </v>
      </c>
      <c r="U5157" s="9" t="str">
        <f>IFERROR(VLOOKUP(S5157,'Lookup '!B:D,3,FALSE)," ")</f>
        <v xml:space="preserve"> </v>
      </c>
      <c r="V5157" s="9" t="str">
        <f t="shared" si="527"/>
        <v>G</v>
      </c>
    </row>
    <row r="5158" spans="2:22" x14ac:dyDescent="0.25">
      <c r="B5158" s="6" t="s">
        <v>1823</v>
      </c>
      <c r="C5158" s="6">
        <v>2018</v>
      </c>
      <c r="D5158" s="6" t="s">
        <v>378</v>
      </c>
      <c r="E5158" s="6"/>
      <c r="F5158" s="6"/>
      <c r="G5158" s="6"/>
      <c r="H5158" s="6"/>
      <c r="I5158" s="6"/>
      <c r="J5158" s="6"/>
      <c r="K5158" s="6">
        <v>197</v>
      </c>
      <c r="L5158" s="6" t="s">
        <v>1329</v>
      </c>
      <c r="M5158" s="6" t="s">
        <v>1330</v>
      </c>
      <c r="N5158" s="6" t="s">
        <v>381</v>
      </c>
      <c r="O5158" s="6" t="s">
        <v>440</v>
      </c>
      <c r="P5158" s="6"/>
      <c r="Q5158">
        <v>1</v>
      </c>
      <c r="R5158" s="4">
        <v>0.25</v>
      </c>
      <c r="S5158" s="9" t="str">
        <f t="shared" si="525"/>
        <v>Franco, Maikel</v>
      </c>
      <c r="T5158" s="9" t="str">
        <f t="shared" si="526"/>
        <v xml:space="preserve">Topps Main     </v>
      </c>
      <c r="U5158" s="9" t="str">
        <f>IFERROR(VLOOKUP(S5158,'Lookup '!B:D,3,FALSE)," ")</f>
        <v/>
      </c>
      <c r="V5158" s="9" t="str">
        <f t="shared" si="527"/>
        <v>F $.25</v>
      </c>
    </row>
    <row r="5159" spans="2:22" x14ac:dyDescent="0.25">
      <c r="B5159" s="6" t="s">
        <v>1823</v>
      </c>
      <c r="C5159" s="6">
        <v>2018</v>
      </c>
      <c r="D5159" s="6" t="s">
        <v>378</v>
      </c>
      <c r="E5159" s="6"/>
      <c r="F5159" s="6"/>
      <c r="G5159" s="6"/>
      <c r="H5159" s="6"/>
      <c r="I5159" s="6"/>
      <c r="J5159" s="6"/>
      <c r="K5159" s="6">
        <v>202</v>
      </c>
      <c r="L5159" s="6" t="s">
        <v>1223</v>
      </c>
      <c r="M5159" s="6" t="s">
        <v>461</v>
      </c>
      <c r="N5159" s="6" t="s">
        <v>456</v>
      </c>
      <c r="O5159" s="6" t="s">
        <v>388</v>
      </c>
      <c r="P5159" s="6"/>
      <c r="Q5159">
        <v>1</v>
      </c>
      <c r="R5159" s="4"/>
      <c r="S5159" s="9" t="str">
        <f t="shared" si="525"/>
        <v>Phillips, Brett</v>
      </c>
      <c r="T5159" s="9" t="str">
        <f t="shared" si="526"/>
        <v xml:space="preserve">Topps Main     </v>
      </c>
      <c r="U5159" s="9" t="str">
        <f>IFERROR(VLOOKUP(S5159,'Lookup '!B:D,3,FALSE)," ")</f>
        <v xml:space="preserve"> </v>
      </c>
      <c r="V5159" s="9" t="str">
        <f t="shared" si="527"/>
        <v>G</v>
      </c>
    </row>
    <row r="5160" spans="2:22" x14ac:dyDescent="0.25">
      <c r="B5160" s="6" t="s">
        <v>1823</v>
      </c>
      <c r="C5160" s="6">
        <v>2018</v>
      </c>
      <c r="D5160" s="6" t="s">
        <v>378</v>
      </c>
      <c r="E5160" s="6"/>
      <c r="F5160" s="6"/>
      <c r="G5160" s="6"/>
      <c r="H5160" s="6"/>
      <c r="I5160" s="6"/>
      <c r="J5160" s="6" t="s">
        <v>14</v>
      </c>
      <c r="K5160" s="6">
        <v>207</v>
      </c>
      <c r="L5160" s="6" t="s">
        <v>2987</v>
      </c>
      <c r="M5160" s="6" t="s">
        <v>494</v>
      </c>
      <c r="N5160" s="6" t="s">
        <v>433</v>
      </c>
      <c r="O5160" s="6" t="s">
        <v>382</v>
      </c>
      <c r="P5160" s="6"/>
      <c r="Q5160">
        <v>1</v>
      </c>
      <c r="R5160" s="4"/>
      <c r="S5160" s="9" t="str">
        <f t="shared" si="525"/>
        <v>Stephens, Jackson</v>
      </c>
      <c r="T5160" s="9" t="str">
        <f t="shared" si="526"/>
        <v>Topps Main     RC</v>
      </c>
      <c r="U5160" s="9" t="str">
        <f>IFERROR(VLOOKUP(S5160,'Lookup '!B:D,3,FALSE)," ")</f>
        <v xml:space="preserve"> </v>
      </c>
      <c r="V5160" s="9" t="str">
        <f t="shared" si="527"/>
        <v>G</v>
      </c>
    </row>
    <row r="5161" spans="2:22" x14ac:dyDescent="0.25">
      <c r="B5161" s="6" t="s">
        <v>1823</v>
      </c>
      <c r="C5161" s="6">
        <v>2018</v>
      </c>
      <c r="D5161" s="6" t="s">
        <v>378</v>
      </c>
      <c r="E5161" s="6"/>
      <c r="F5161" s="6"/>
      <c r="G5161" s="6"/>
      <c r="H5161" s="6"/>
      <c r="I5161" s="6"/>
      <c r="J5161" s="6" t="s">
        <v>14</v>
      </c>
      <c r="K5161" s="6">
        <v>217</v>
      </c>
      <c r="L5161" s="6" t="s">
        <v>2071</v>
      </c>
      <c r="M5161" s="6" t="s">
        <v>1327</v>
      </c>
      <c r="N5161" s="6" t="s">
        <v>966</v>
      </c>
      <c r="O5161" s="6" t="s">
        <v>382</v>
      </c>
      <c r="P5161" s="6"/>
      <c r="Q5161">
        <v>1</v>
      </c>
      <c r="R5161" s="4"/>
      <c r="S5161" s="9" t="str">
        <f t="shared" si="525"/>
        <v>Fedde, Erick</v>
      </c>
      <c r="T5161" s="9" t="str">
        <f t="shared" si="526"/>
        <v>Topps Main     RC</v>
      </c>
      <c r="U5161" s="9" t="str">
        <f>IFERROR(VLOOKUP(S5161,'Lookup '!B:D,3,FALSE)," ")</f>
        <v xml:space="preserve"> </v>
      </c>
      <c r="V5161" s="9" t="str">
        <f t="shared" si="527"/>
        <v>G</v>
      </c>
    </row>
    <row r="5162" spans="2:22" x14ac:dyDescent="0.25">
      <c r="B5162" s="6" t="s">
        <v>1823</v>
      </c>
      <c r="C5162" s="6">
        <v>2018</v>
      </c>
      <c r="D5162" s="6" t="s">
        <v>378</v>
      </c>
      <c r="E5162" s="6"/>
      <c r="F5162" s="6"/>
      <c r="G5162" s="6"/>
      <c r="H5162" s="6"/>
      <c r="I5162" s="6"/>
      <c r="J5162" s="6" t="s">
        <v>14</v>
      </c>
      <c r="K5162" s="6">
        <v>219</v>
      </c>
      <c r="L5162" s="6" t="s">
        <v>1291</v>
      </c>
      <c r="M5162" s="6" t="s">
        <v>2269</v>
      </c>
      <c r="N5162" s="6" t="s">
        <v>381</v>
      </c>
      <c r="O5162" s="6" t="s">
        <v>480</v>
      </c>
      <c r="P5162" s="6"/>
      <c r="Q5162">
        <v>1</v>
      </c>
      <c r="R5162" s="4">
        <v>1.25</v>
      </c>
      <c r="S5162" s="9" t="str">
        <f t="shared" si="525"/>
        <v>Crawford, JP</v>
      </c>
      <c r="T5162" s="9" t="str">
        <f t="shared" si="526"/>
        <v>Topps Main     RC</v>
      </c>
      <c r="U5162" s="9" t="str">
        <f>IFERROR(VLOOKUP(S5162,'Lookup '!B:D,3,FALSE)," ")</f>
        <v xml:space="preserve"> </v>
      </c>
      <c r="V5162" s="9" t="str">
        <f t="shared" si="527"/>
        <v>E $1</v>
      </c>
    </row>
    <row r="5163" spans="2:22" x14ac:dyDescent="0.25">
      <c r="B5163" s="6" t="s">
        <v>1823</v>
      </c>
      <c r="C5163" s="6">
        <v>2018</v>
      </c>
      <c r="D5163" s="6" t="s">
        <v>378</v>
      </c>
      <c r="E5163" s="6"/>
      <c r="F5163" s="6"/>
      <c r="G5163" s="6"/>
      <c r="H5163" s="6"/>
      <c r="I5163" s="6"/>
      <c r="J5163" s="6"/>
      <c r="K5163" s="6">
        <v>225</v>
      </c>
      <c r="L5163" s="6" t="s">
        <v>1771</v>
      </c>
      <c r="M5163" s="6" t="s">
        <v>1332</v>
      </c>
      <c r="N5163" s="6" t="s">
        <v>509</v>
      </c>
      <c r="O5163" s="6" t="s">
        <v>388</v>
      </c>
      <c r="P5163" s="6"/>
      <c r="Q5163">
        <v>1</v>
      </c>
      <c r="R5163" s="4">
        <v>0.25</v>
      </c>
      <c r="S5163" s="9" t="str">
        <f t="shared" si="525"/>
        <v>Schwarber, Kyle</v>
      </c>
      <c r="T5163" s="9" t="str">
        <f t="shared" si="526"/>
        <v xml:space="preserve">Topps Main     </v>
      </c>
      <c r="U5163" s="9" t="str">
        <f>IFERROR(VLOOKUP(S5163,'Lookup '!B:D,3,FALSE)," ")</f>
        <v/>
      </c>
      <c r="V5163" s="9" t="str">
        <f t="shared" si="527"/>
        <v>F $.25</v>
      </c>
    </row>
    <row r="5164" spans="2:22" x14ac:dyDescent="0.25">
      <c r="B5164" s="6" t="s">
        <v>1823</v>
      </c>
      <c r="C5164" s="6">
        <v>2018</v>
      </c>
      <c r="D5164" s="6" t="s">
        <v>378</v>
      </c>
      <c r="E5164" s="6"/>
      <c r="F5164" s="6"/>
      <c r="G5164" s="6"/>
      <c r="H5164" s="6"/>
      <c r="I5164" s="6"/>
      <c r="J5164" s="6" t="s">
        <v>14</v>
      </c>
      <c r="K5164" s="6">
        <v>226</v>
      </c>
      <c r="L5164" s="6" t="s">
        <v>409</v>
      </c>
      <c r="M5164" s="6" t="s">
        <v>1028</v>
      </c>
      <c r="N5164" s="6" t="s">
        <v>381</v>
      </c>
      <c r="O5164" s="6" t="s">
        <v>388</v>
      </c>
      <c r="P5164">
        <f>$S$1-1993</f>
        <v>27</v>
      </c>
      <c r="Q5164">
        <v>1</v>
      </c>
      <c r="R5164" s="4"/>
      <c r="S5164" s="9" t="str">
        <f t="shared" si="525"/>
        <v>Williams, Nick</v>
      </c>
      <c r="T5164" s="9" t="str">
        <f t="shared" si="526"/>
        <v>Topps Main     RC</v>
      </c>
      <c r="U5164" s="9" t="str">
        <f>IFERROR(VLOOKUP(S5164,'Lookup '!B:D,3,FALSE)," ")</f>
        <v xml:space="preserve"> </v>
      </c>
      <c r="V5164" s="9" t="str">
        <f t="shared" si="527"/>
        <v>G</v>
      </c>
    </row>
    <row r="5165" spans="2:22" x14ac:dyDescent="0.25">
      <c r="B5165" s="6" t="s">
        <v>1823</v>
      </c>
      <c r="C5165" s="6">
        <v>2018</v>
      </c>
      <c r="D5165" s="6" t="s">
        <v>378</v>
      </c>
      <c r="E5165" s="6"/>
      <c r="F5165" s="6"/>
      <c r="G5165" s="6"/>
      <c r="H5165" s="6"/>
      <c r="I5165" s="6"/>
      <c r="J5165" s="6"/>
      <c r="K5165" s="6">
        <v>230</v>
      </c>
      <c r="L5165" s="6" t="s">
        <v>1769</v>
      </c>
      <c r="M5165" s="6" t="s">
        <v>870</v>
      </c>
      <c r="N5165" s="6" t="s">
        <v>781</v>
      </c>
      <c r="O5165" s="6" t="s">
        <v>480</v>
      </c>
      <c r="P5165" s="6"/>
      <c r="Q5165">
        <v>1</v>
      </c>
      <c r="R5165" s="4">
        <v>0.6</v>
      </c>
      <c r="S5165" s="9" t="str">
        <f t="shared" si="525"/>
        <v>Story, Trevor</v>
      </c>
      <c r="T5165" s="9" t="str">
        <f t="shared" si="526"/>
        <v xml:space="preserve">Topps Main     </v>
      </c>
      <c r="U5165" s="9" t="str">
        <f>IFERROR(VLOOKUP(S5165,'Lookup '!B:D,3,FALSE)," ")</f>
        <v/>
      </c>
      <c r="V5165" s="9" t="str">
        <f t="shared" si="527"/>
        <v>F $.25</v>
      </c>
    </row>
    <row r="5166" spans="2:22" x14ac:dyDescent="0.25">
      <c r="B5166" s="6" t="s">
        <v>1823</v>
      </c>
      <c r="C5166" s="6">
        <v>2018</v>
      </c>
      <c r="D5166" s="6" t="s">
        <v>378</v>
      </c>
      <c r="E5166" s="6"/>
      <c r="F5166" s="6"/>
      <c r="G5166" s="6"/>
      <c r="H5166" s="6"/>
      <c r="I5166" s="6"/>
      <c r="J5166" s="6" t="s">
        <v>14</v>
      </c>
      <c r="K5166" s="6">
        <v>234</v>
      </c>
      <c r="L5166" s="6" t="s">
        <v>1370</v>
      </c>
      <c r="M5166" s="6" t="s">
        <v>839</v>
      </c>
      <c r="N5166" s="6" t="s">
        <v>782</v>
      </c>
      <c r="O5166" s="6" t="s">
        <v>440</v>
      </c>
      <c r="P5166">
        <f>$S$1-1993</f>
        <v>27</v>
      </c>
      <c r="Q5166">
        <v>1</v>
      </c>
      <c r="R5166" s="4"/>
      <c r="S5166" s="9" t="str">
        <f t="shared" si="525"/>
        <v>Anderson, Brian</v>
      </c>
      <c r="T5166" s="9" t="str">
        <f t="shared" si="526"/>
        <v>Topps Main     RC</v>
      </c>
      <c r="U5166" s="9" t="str">
        <f>IFERROR(VLOOKUP(S5166,'Lookup '!B:D,3,FALSE)," ")</f>
        <v xml:space="preserve"> </v>
      </c>
      <c r="V5166" s="9" t="str">
        <f t="shared" si="527"/>
        <v>G</v>
      </c>
    </row>
    <row r="5167" spans="2:22" x14ac:dyDescent="0.25">
      <c r="B5167" s="6" t="s">
        <v>1823</v>
      </c>
      <c r="C5167" s="6">
        <v>2018</v>
      </c>
      <c r="D5167" s="6" t="s">
        <v>378</v>
      </c>
      <c r="E5167" s="6"/>
      <c r="F5167" s="6"/>
      <c r="G5167" s="6"/>
      <c r="H5167" s="6"/>
      <c r="I5167" s="6"/>
      <c r="J5167" s="6"/>
      <c r="K5167" s="6">
        <v>241</v>
      </c>
      <c r="L5167" s="6" t="s">
        <v>3331</v>
      </c>
      <c r="M5167" s="6" t="s">
        <v>1028</v>
      </c>
      <c r="N5167" s="6" t="s">
        <v>381</v>
      </c>
      <c r="O5167" s="6" t="s">
        <v>382</v>
      </c>
      <c r="P5167" s="6"/>
      <c r="Q5167">
        <v>1</v>
      </c>
      <c r="R5167" s="4"/>
      <c r="S5167" s="9" t="str">
        <f t="shared" si="525"/>
        <v>Pivetta, Nick</v>
      </c>
      <c r="T5167" s="9" t="str">
        <f t="shared" si="526"/>
        <v xml:space="preserve">Topps Main     </v>
      </c>
      <c r="U5167" s="9" t="str">
        <f>IFERROR(VLOOKUP(S5167,'Lookup '!B:D,3,FALSE)," ")</f>
        <v xml:space="preserve"> </v>
      </c>
      <c r="V5167" s="9" t="str">
        <f t="shared" si="527"/>
        <v>G</v>
      </c>
    </row>
    <row r="5168" spans="2:22" x14ac:dyDescent="0.25">
      <c r="B5168" s="6" t="s">
        <v>1823</v>
      </c>
      <c r="C5168" s="6">
        <v>2018</v>
      </c>
      <c r="D5168" s="6" t="s">
        <v>378</v>
      </c>
      <c r="E5168" s="6"/>
      <c r="F5168" s="6"/>
      <c r="G5168" s="6"/>
      <c r="H5168" s="6"/>
      <c r="I5168" s="6"/>
      <c r="J5168" s="6" t="s">
        <v>14</v>
      </c>
      <c r="K5168" s="6">
        <v>244</v>
      </c>
      <c r="L5168" s="6" t="s">
        <v>1293</v>
      </c>
      <c r="M5168" s="6" t="s">
        <v>1149</v>
      </c>
      <c r="N5168" s="6" t="s">
        <v>554</v>
      </c>
      <c r="O5168" s="6" t="s">
        <v>28</v>
      </c>
      <c r="P5168" s="6"/>
      <c r="Q5168">
        <v>1</v>
      </c>
      <c r="R5168" s="4"/>
      <c r="S5168" s="9" t="str">
        <f t="shared" si="525"/>
        <v>Mejia, Francisco</v>
      </c>
      <c r="T5168" s="9" t="str">
        <f t="shared" si="526"/>
        <v>Topps Main     RC</v>
      </c>
      <c r="U5168" s="9" t="str">
        <f>IFERROR(VLOOKUP(S5168,'Lookup '!B:D,3,FALSE)," ")</f>
        <v xml:space="preserve"> </v>
      </c>
      <c r="V5168" s="9" t="str">
        <f t="shared" si="527"/>
        <v>G</v>
      </c>
    </row>
    <row r="5169" spans="2:22" x14ac:dyDescent="0.25">
      <c r="B5169" s="6" t="s">
        <v>1823</v>
      </c>
      <c r="C5169" s="6">
        <v>2018</v>
      </c>
      <c r="D5169" s="6" t="s">
        <v>378</v>
      </c>
      <c r="E5169" s="6"/>
      <c r="F5169" s="6"/>
      <c r="G5169" s="6"/>
      <c r="H5169" s="6"/>
      <c r="I5169" s="6"/>
      <c r="J5169" s="6" t="s">
        <v>14</v>
      </c>
      <c r="K5169" s="6">
        <v>245</v>
      </c>
      <c r="L5169" s="6" t="s">
        <v>1397</v>
      </c>
      <c r="M5169" s="6" t="s">
        <v>414</v>
      </c>
      <c r="N5169" s="6" t="s">
        <v>549</v>
      </c>
      <c r="O5169" s="6" t="s">
        <v>388</v>
      </c>
      <c r="P5169" s="6"/>
      <c r="Q5169">
        <v>1</v>
      </c>
      <c r="R5169" s="4">
        <v>1.25</v>
      </c>
      <c r="S5169" s="9" t="str">
        <f t="shared" si="525"/>
        <v>Calhoun, Willie</v>
      </c>
      <c r="T5169" s="9" t="str">
        <f t="shared" si="526"/>
        <v>Topps Main     RC</v>
      </c>
      <c r="U5169" s="9" t="str">
        <f>IFERROR(VLOOKUP(S5169,'Lookup '!B:D,3,FALSE)," ")</f>
        <v xml:space="preserve"> </v>
      </c>
      <c r="V5169" s="9" t="str">
        <f t="shared" si="527"/>
        <v>E $1</v>
      </c>
    </row>
    <row r="5170" spans="2:22" x14ac:dyDescent="0.25">
      <c r="B5170" s="6" t="s">
        <v>1823</v>
      </c>
      <c r="C5170" s="6">
        <v>2018</v>
      </c>
      <c r="D5170" s="6" t="s">
        <v>378</v>
      </c>
      <c r="E5170" s="6"/>
      <c r="F5170" s="6"/>
      <c r="G5170" s="6"/>
      <c r="H5170" s="6"/>
      <c r="I5170" s="6"/>
      <c r="J5170" s="6" t="s">
        <v>14</v>
      </c>
      <c r="K5170" s="6">
        <v>247</v>
      </c>
      <c r="L5170" s="6" t="s">
        <v>2988</v>
      </c>
      <c r="M5170" s="6" t="s">
        <v>1102</v>
      </c>
      <c r="N5170" s="6" t="s">
        <v>847</v>
      </c>
      <c r="O5170" s="6" t="s">
        <v>382</v>
      </c>
      <c r="P5170" s="6"/>
      <c r="Q5170">
        <v>1</v>
      </c>
      <c r="R5170" s="4"/>
      <c r="S5170" s="9" t="str">
        <f t="shared" si="525"/>
        <v>Banda, Anthony</v>
      </c>
      <c r="T5170" s="9" t="str">
        <f t="shared" si="526"/>
        <v>Topps Main     RC</v>
      </c>
      <c r="U5170" s="9" t="str">
        <f>IFERROR(VLOOKUP(S5170,'Lookup '!B:D,3,FALSE)," ")</f>
        <v xml:space="preserve"> </v>
      </c>
      <c r="V5170" s="9" t="str">
        <f t="shared" si="527"/>
        <v>G</v>
      </c>
    </row>
    <row r="5171" spans="2:22" x14ac:dyDescent="0.25">
      <c r="B5171" s="6" t="s">
        <v>1823</v>
      </c>
      <c r="C5171" s="6">
        <v>2018</v>
      </c>
      <c r="D5171" s="6" t="s">
        <v>378</v>
      </c>
      <c r="E5171" s="6"/>
      <c r="F5171" s="6"/>
      <c r="G5171" s="6"/>
      <c r="H5171" s="6"/>
      <c r="I5171" s="6"/>
      <c r="J5171" s="6"/>
      <c r="K5171" s="6">
        <v>249</v>
      </c>
      <c r="L5171" s="6" t="s">
        <v>1382</v>
      </c>
      <c r="M5171" s="6" t="s">
        <v>1202</v>
      </c>
      <c r="N5171" s="6" t="s">
        <v>405</v>
      </c>
      <c r="O5171" s="6" t="s">
        <v>2408</v>
      </c>
      <c r="P5171" s="6"/>
      <c r="Q5171">
        <v>1</v>
      </c>
      <c r="R5171" s="4"/>
      <c r="S5171" s="9" t="str">
        <f t="shared" si="525"/>
        <v>Arroyo, Christian</v>
      </c>
      <c r="T5171" s="9" t="str">
        <f t="shared" si="526"/>
        <v xml:space="preserve">Topps Main     </v>
      </c>
      <c r="U5171" s="9" t="str">
        <f>IFERROR(VLOOKUP(S5171,'Lookup '!B:D,3,FALSE)," ")</f>
        <v xml:space="preserve"> </v>
      </c>
      <c r="V5171" s="9" t="str">
        <f t="shared" si="527"/>
        <v>G</v>
      </c>
    </row>
    <row r="5172" spans="2:22" x14ac:dyDescent="0.25">
      <c r="B5172" s="6" t="s">
        <v>1823</v>
      </c>
      <c r="C5172" s="6">
        <v>2018</v>
      </c>
      <c r="D5172" s="6" t="s">
        <v>378</v>
      </c>
      <c r="E5172" s="6"/>
      <c r="F5172" s="6"/>
      <c r="G5172" s="6"/>
      <c r="H5172" s="6"/>
      <c r="I5172" s="6"/>
      <c r="J5172" s="6"/>
      <c r="K5172" s="6">
        <v>254</v>
      </c>
      <c r="L5172" s="6" t="s">
        <v>843</v>
      </c>
      <c r="M5172" s="6" t="s">
        <v>844</v>
      </c>
      <c r="N5172" s="6" t="s">
        <v>549</v>
      </c>
      <c r="O5172" s="6" t="s">
        <v>440</v>
      </c>
      <c r="P5172" s="6"/>
      <c r="Q5172">
        <v>1</v>
      </c>
      <c r="R5172" s="4">
        <v>0.6</v>
      </c>
      <c r="S5172" s="9" t="str">
        <f t="shared" si="525"/>
        <v>Beltre, Adrian</v>
      </c>
      <c r="T5172" s="9" t="str">
        <f t="shared" si="526"/>
        <v xml:space="preserve">Topps Main     </v>
      </c>
      <c r="U5172" s="9" t="str">
        <f>IFERROR(VLOOKUP(S5172,'Lookup '!B:D,3,FALSE)," ")</f>
        <v/>
      </c>
      <c r="V5172" s="9" t="str">
        <f t="shared" si="527"/>
        <v>F $.25</v>
      </c>
    </row>
    <row r="5173" spans="2:22" x14ac:dyDescent="0.25">
      <c r="B5173" s="6" t="s">
        <v>1823</v>
      </c>
      <c r="C5173" s="6">
        <v>2018</v>
      </c>
      <c r="D5173" s="6" t="s">
        <v>378</v>
      </c>
      <c r="E5173" s="6"/>
      <c r="F5173" s="6"/>
      <c r="G5173" s="6"/>
      <c r="H5173" s="6"/>
      <c r="I5173" s="6"/>
      <c r="J5173" s="6"/>
      <c r="K5173" s="6">
        <v>255</v>
      </c>
      <c r="L5173" s="6" t="s">
        <v>1891</v>
      </c>
      <c r="M5173" s="6" t="s">
        <v>1033</v>
      </c>
      <c r="N5173" s="6" t="s">
        <v>456</v>
      </c>
      <c r="O5173" s="6" t="s">
        <v>382</v>
      </c>
      <c r="P5173" s="6"/>
      <c r="Q5173">
        <v>1</v>
      </c>
      <c r="R5173" s="4"/>
      <c r="S5173" s="9" t="str">
        <f t="shared" si="525"/>
        <v>Davies, Zach</v>
      </c>
      <c r="T5173" s="9" t="str">
        <f t="shared" si="526"/>
        <v xml:space="preserve">Topps Main     </v>
      </c>
      <c r="U5173" s="9" t="str">
        <f>IFERROR(VLOOKUP(S5173,'Lookup '!B:D,3,FALSE)," ")</f>
        <v xml:space="preserve"> </v>
      </c>
      <c r="V5173" s="9" t="str">
        <f t="shared" si="527"/>
        <v>G</v>
      </c>
    </row>
    <row r="5174" spans="2:22" x14ac:dyDescent="0.25">
      <c r="B5174" s="6" t="s">
        <v>377</v>
      </c>
      <c r="C5174" s="6">
        <v>2018</v>
      </c>
      <c r="D5174" s="6" t="s">
        <v>378</v>
      </c>
      <c r="E5174" s="6"/>
      <c r="F5174" s="6"/>
      <c r="G5174" s="6"/>
      <c r="H5174" s="6"/>
      <c r="I5174" s="6"/>
      <c r="J5174" s="6" t="s">
        <v>14</v>
      </c>
      <c r="K5174" s="6">
        <v>259</v>
      </c>
      <c r="L5174" s="6" t="s">
        <v>1209</v>
      </c>
      <c r="M5174" s="6" t="s">
        <v>1210</v>
      </c>
      <c r="N5174" s="6" t="s">
        <v>381</v>
      </c>
      <c r="O5174" s="6" t="s">
        <v>2409</v>
      </c>
      <c r="P5174">
        <f>$S$1-1993</f>
        <v>27</v>
      </c>
      <c r="Q5174">
        <v>1</v>
      </c>
      <c r="R5174" s="4">
        <v>3</v>
      </c>
      <c r="S5174" s="9" t="str">
        <f t="shared" si="525"/>
        <v>Hoskins, Rhys</v>
      </c>
      <c r="T5174" s="9" t="str">
        <f t="shared" si="526"/>
        <v>Topps Main     RC</v>
      </c>
      <c r="U5174" s="9" t="str">
        <f>IFERROR(VLOOKUP(S5174,'Lookup '!B:D,3,FALSE)," ")</f>
        <v/>
      </c>
      <c r="V5174" s="9" t="str">
        <f t="shared" si="527"/>
        <v>E $1</v>
      </c>
    </row>
    <row r="5175" spans="2:22" x14ac:dyDescent="0.25">
      <c r="B5175" s="6" t="s">
        <v>377</v>
      </c>
      <c r="C5175" s="6">
        <v>2018</v>
      </c>
      <c r="D5175" s="6" t="s">
        <v>378</v>
      </c>
      <c r="E5175" s="6"/>
      <c r="F5175" s="6"/>
      <c r="G5175" s="6"/>
      <c r="H5175" s="6" t="s">
        <v>3710</v>
      </c>
      <c r="I5175" s="6"/>
      <c r="J5175" s="6" t="s">
        <v>14</v>
      </c>
      <c r="K5175" s="6" t="s">
        <v>3725</v>
      </c>
      <c r="L5175" s="6" t="s">
        <v>1209</v>
      </c>
      <c r="M5175" s="6" t="s">
        <v>1210</v>
      </c>
      <c r="N5175" s="6" t="s">
        <v>381</v>
      </c>
      <c r="O5175" s="6" t="s">
        <v>2409</v>
      </c>
      <c r="P5175">
        <f>$S$1-1993</f>
        <v>27</v>
      </c>
      <c r="Q5175">
        <v>1</v>
      </c>
      <c r="R5175" s="4">
        <v>3</v>
      </c>
      <c r="S5175" s="9" t="str">
        <f t="shared" si="525"/>
        <v>Hoskins, Rhys</v>
      </c>
      <c r="T5175" s="9" t="str">
        <f t="shared" si="526"/>
        <v>Topps Main    FacSetVariant RC</v>
      </c>
      <c r="U5175" s="9" t="str">
        <f>IFERROR(VLOOKUP(S5175,'Lookup '!B:D,3,FALSE)," ")</f>
        <v/>
      </c>
      <c r="V5175" s="9" t="str">
        <f t="shared" si="527"/>
        <v>E $1</v>
      </c>
    </row>
    <row r="5176" spans="2:22" x14ac:dyDescent="0.25">
      <c r="B5176" s="6" t="s">
        <v>1823</v>
      </c>
      <c r="C5176" s="6">
        <v>2018</v>
      </c>
      <c r="D5176" s="6" t="s">
        <v>378</v>
      </c>
      <c r="E5176" s="6"/>
      <c r="F5176" s="6"/>
      <c r="G5176" s="6"/>
      <c r="H5176" s="6"/>
      <c r="I5176" s="6"/>
      <c r="J5176" s="6" t="s">
        <v>14</v>
      </c>
      <c r="K5176" s="6">
        <v>261</v>
      </c>
      <c r="L5176" s="6" t="s">
        <v>3332</v>
      </c>
      <c r="M5176" s="6" t="s">
        <v>989</v>
      </c>
      <c r="N5176" s="6" t="s">
        <v>966</v>
      </c>
      <c r="O5176" s="6" t="s">
        <v>388</v>
      </c>
      <c r="P5176" s="6"/>
      <c r="Q5176">
        <v>1</v>
      </c>
      <c r="R5176" s="4"/>
      <c r="S5176" s="9" t="str">
        <f t="shared" si="525"/>
        <v>Stevenson, Andrew</v>
      </c>
      <c r="T5176" s="9" t="str">
        <f t="shared" si="526"/>
        <v>Topps Main     RC</v>
      </c>
      <c r="U5176" s="9" t="str">
        <f>IFERROR(VLOOKUP(S5176,'Lookup '!B:D,3,FALSE)," ")</f>
        <v xml:space="preserve"> </v>
      </c>
      <c r="V5176" s="9" t="str">
        <f t="shared" si="527"/>
        <v>G</v>
      </c>
    </row>
    <row r="5177" spans="2:22" x14ac:dyDescent="0.25">
      <c r="B5177" s="6" t="s">
        <v>1823</v>
      </c>
      <c r="C5177" s="6">
        <v>2018</v>
      </c>
      <c r="D5177" s="6" t="s">
        <v>378</v>
      </c>
      <c r="E5177" s="6"/>
      <c r="F5177" s="6"/>
      <c r="G5177" s="6"/>
      <c r="H5177" s="6"/>
      <c r="I5177" s="6"/>
      <c r="J5177" s="6"/>
      <c r="K5177" s="6">
        <v>265</v>
      </c>
      <c r="L5177" s="6" t="s">
        <v>1334</v>
      </c>
      <c r="M5177" s="6" t="s">
        <v>789</v>
      </c>
      <c r="N5177" s="6" t="s">
        <v>509</v>
      </c>
      <c r="O5177" s="6" t="s">
        <v>398</v>
      </c>
      <c r="P5177" s="6"/>
      <c r="Q5177">
        <v>1</v>
      </c>
      <c r="R5177" s="4"/>
      <c r="S5177" s="9" t="str">
        <f t="shared" si="525"/>
        <v>Baez, Javier</v>
      </c>
      <c r="T5177" s="9" t="str">
        <f t="shared" si="526"/>
        <v xml:space="preserve">Topps Main     </v>
      </c>
      <c r="U5177" s="9" t="str">
        <f>IFERROR(VLOOKUP(S5177,'Lookup '!B:D,3,FALSE)," ")</f>
        <v xml:space="preserve"> </v>
      </c>
      <c r="V5177" s="9" t="str">
        <f t="shared" si="527"/>
        <v>G</v>
      </c>
    </row>
    <row r="5178" spans="2:22" x14ac:dyDescent="0.25">
      <c r="B5178" s="6" t="s">
        <v>1823</v>
      </c>
      <c r="C5178" s="6">
        <v>2018</v>
      </c>
      <c r="D5178" s="6" t="s">
        <v>378</v>
      </c>
      <c r="E5178" s="6"/>
      <c r="F5178" s="6"/>
      <c r="G5178" s="6"/>
      <c r="H5178" s="6"/>
      <c r="I5178" s="6"/>
      <c r="J5178" s="6"/>
      <c r="K5178" s="6">
        <v>267</v>
      </c>
      <c r="L5178" s="6" t="s">
        <v>1615</v>
      </c>
      <c r="M5178" s="6" t="s">
        <v>1616</v>
      </c>
      <c r="N5178" s="6" t="s">
        <v>465</v>
      </c>
      <c r="O5178" s="6" t="s">
        <v>398</v>
      </c>
      <c r="P5178" s="6"/>
      <c r="Q5178">
        <v>1</v>
      </c>
      <c r="R5178" s="4"/>
      <c r="S5178" s="9" t="str">
        <f t="shared" si="525"/>
        <v>Moncada, Yoan</v>
      </c>
      <c r="T5178" s="9" t="str">
        <f t="shared" si="526"/>
        <v xml:space="preserve">Topps Main     </v>
      </c>
      <c r="U5178" s="9" t="str">
        <f>IFERROR(VLOOKUP(S5178,'Lookup '!B:D,3,FALSE)," ")</f>
        <v/>
      </c>
      <c r="V5178" s="9" t="str">
        <f t="shared" si="527"/>
        <v>G</v>
      </c>
    </row>
    <row r="5179" spans="2:22" x14ac:dyDescent="0.25">
      <c r="B5179" s="6" t="s">
        <v>1823</v>
      </c>
      <c r="C5179" s="6">
        <v>2018</v>
      </c>
      <c r="D5179" s="6" t="s">
        <v>378</v>
      </c>
      <c r="E5179" s="6"/>
      <c r="F5179" s="6"/>
      <c r="G5179" s="6"/>
      <c r="H5179" s="6"/>
      <c r="I5179" s="6"/>
      <c r="J5179" s="6" t="s">
        <v>14</v>
      </c>
      <c r="K5179" s="6">
        <v>271</v>
      </c>
      <c r="L5179" s="6" t="s">
        <v>3333</v>
      </c>
      <c r="M5179" s="6" t="s">
        <v>3334</v>
      </c>
      <c r="N5179" s="6" t="s">
        <v>463</v>
      </c>
      <c r="O5179" s="6" t="s">
        <v>28</v>
      </c>
      <c r="P5179" s="6"/>
      <c r="Q5179">
        <v>1</v>
      </c>
      <c r="R5179" s="4"/>
      <c r="S5179" s="9" t="str">
        <f t="shared" si="525"/>
        <v>Gallagher, Cam</v>
      </c>
      <c r="T5179" s="9" t="str">
        <f t="shared" si="526"/>
        <v>Topps Main     RC</v>
      </c>
      <c r="U5179" s="9" t="str">
        <f>IFERROR(VLOOKUP(S5179,'Lookup '!B:D,3,FALSE)," ")</f>
        <v xml:space="preserve"> </v>
      </c>
      <c r="V5179" s="9" t="str">
        <f t="shared" si="527"/>
        <v>G</v>
      </c>
    </row>
    <row r="5180" spans="2:22" x14ac:dyDescent="0.25">
      <c r="B5180" s="6" t="s">
        <v>1823</v>
      </c>
      <c r="C5180" s="6">
        <v>2018</v>
      </c>
      <c r="D5180" s="6" t="s">
        <v>378</v>
      </c>
      <c r="E5180" s="6"/>
      <c r="F5180" s="6" t="s">
        <v>813</v>
      </c>
      <c r="G5180" s="6"/>
      <c r="H5180" s="6"/>
      <c r="I5180" s="6"/>
      <c r="J5180" s="6" t="s">
        <v>14</v>
      </c>
      <c r="K5180" s="6">
        <v>271</v>
      </c>
      <c r="L5180" s="6" t="s">
        <v>3333</v>
      </c>
      <c r="M5180" s="6" t="s">
        <v>3334</v>
      </c>
      <c r="N5180" s="6" t="s">
        <v>463</v>
      </c>
      <c r="O5180" s="6" t="s">
        <v>28</v>
      </c>
      <c r="P5180" s="6"/>
      <c r="Q5180">
        <v>1</v>
      </c>
      <c r="R5180" s="4"/>
      <c r="S5180" s="9" t="str">
        <f t="shared" si="525"/>
        <v>Gallagher, Cam</v>
      </c>
      <c r="T5180" s="9" t="str">
        <f t="shared" si="526"/>
        <v>Topps Main  Foil   RC</v>
      </c>
      <c r="U5180" s="9" t="str">
        <f>IFERROR(VLOOKUP(S5180,'Lookup '!B:D,3,FALSE)," ")</f>
        <v xml:space="preserve"> </v>
      </c>
      <c r="V5180" s="9" t="str">
        <f t="shared" si="527"/>
        <v>G</v>
      </c>
    </row>
    <row r="5181" spans="2:22" x14ac:dyDescent="0.25">
      <c r="B5181" s="6" t="s">
        <v>1823</v>
      </c>
      <c r="C5181" s="6">
        <v>2018</v>
      </c>
      <c r="D5181" s="6" t="s">
        <v>378</v>
      </c>
      <c r="E5181" s="6"/>
      <c r="F5181" s="6"/>
      <c r="G5181" s="6"/>
      <c r="H5181" s="6"/>
      <c r="I5181" s="6"/>
      <c r="J5181" s="6" t="s">
        <v>14</v>
      </c>
      <c r="K5181" s="6">
        <v>272</v>
      </c>
      <c r="L5181" s="6" t="s">
        <v>3302</v>
      </c>
      <c r="M5181" s="6" t="s">
        <v>363</v>
      </c>
      <c r="N5181" s="6" t="s">
        <v>443</v>
      </c>
      <c r="O5181" s="6" t="s">
        <v>382</v>
      </c>
      <c r="P5181" s="6"/>
      <c r="Q5181">
        <v>1</v>
      </c>
      <c r="R5181" s="4"/>
      <c r="S5181" s="9" t="str">
        <f t="shared" si="525"/>
        <v>Blackburn, Paul</v>
      </c>
      <c r="T5181" s="9" t="str">
        <f t="shared" si="526"/>
        <v>Topps Main     RC</v>
      </c>
      <c r="U5181" s="9" t="str">
        <f>IFERROR(VLOOKUP(S5181,'Lookup '!B:D,3,FALSE)," ")</f>
        <v xml:space="preserve"> </v>
      </c>
      <c r="V5181" s="9" t="str">
        <f t="shared" si="527"/>
        <v>G</v>
      </c>
    </row>
    <row r="5182" spans="2:22" x14ac:dyDescent="0.25">
      <c r="B5182" s="6" t="s">
        <v>377</v>
      </c>
      <c r="C5182" s="6">
        <v>2018</v>
      </c>
      <c r="D5182" s="6" t="s">
        <v>378</v>
      </c>
      <c r="E5182" s="6"/>
      <c r="F5182" s="6"/>
      <c r="G5182" s="6"/>
      <c r="H5182" s="6"/>
      <c r="I5182" s="6"/>
      <c r="J5182" s="6" t="s">
        <v>14</v>
      </c>
      <c r="K5182" s="6">
        <v>276</v>
      </c>
      <c r="L5182" s="6" t="s">
        <v>2452</v>
      </c>
      <c r="M5182" s="6" t="s">
        <v>515</v>
      </c>
      <c r="N5182" s="6" t="s">
        <v>423</v>
      </c>
      <c r="O5182" s="6" t="s">
        <v>398</v>
      </c>
      <c r="P5182" s="6"/>
      <c r="Q5182">
        <v>1</v>
      </c>
      <c r="R5182" s="4">
        <v>2</v>
      </c>
      <c r="S5182" s="9" t="str">
        <f t="shared" si="525"/>
        <v>Albies, Ozzie</v>
      </c>
      <c r="T5182" s="9" t="str">
        <f t="shared" si="526"/>
        <v>Topps Main     RC</v>
      </c>
      <c r="U5182" s="9" t="str">
        <f>IFERROR(VLOOKUP(S5182,'Lookup '!B:D,3,FALSE)," ")</f>
        <v xml:space="preserve"> </v>
      </c>
      <c r="V5182" s="9" t="str">
        <f t="shared" ref="V5182" si="528">IF(R5182&gt;0.249,IF(R5182&gt;0.99,IF(R5182&gt;4.99,IF(R5182&gt;9.99,IF(R5182&gt;49.99,IF(R5182&gt;99.99,"A $100","B $50"),"C $10"),"D $5"),"E $1"),"F $.25"),"G")</f>
        <v>E $1</v>
      </c>
    </row>
    <row r="5183" spans="2:22" x14ac:dyDescent="0.25">
      <c r="B5183" s="6" t="s">
        <v>1823</v>
      </c>
      <c r="C5183" s="6">
        <v>2018</v>
      </c>
      <c r="D5183" s="6" t="s">
        <v>378</v>
      </c>
      <c r="E5183" s="6"/>
      <c r="F5183" s="6"/>
      <c r="G5183" s="6"/>
      <c r="H5183" s="6"/>
      <c r="I5183" s="6"/>
      <c r="J5183" s="6" t="s">
        <v>14</v>
      </c>
      <c r="K5183" s="6">
        <v>277</v>
      </c>
      <c r="L5183" s="6" t="s">
        <v>3335</v>
      </c>
      <c r="M5183" s="6" t="s">
        <v>421</v>
      </c>
      <c r="N5183" s="6" t="s">
        <v>395</v>
      </c>
      <c r="O5183" s="6" t="s">
        <v>382</v>
      </c>
      <c r="P5183" s="6"/>
      <c r="Q5183">
        <v>1</v>
      </c>
      <c r="R5183" s="4"/>
      <c r="S5183" s="9" t="str">
        <f t="shared" si="525"/>
        <v>Slegers, Aaron</v>
      </c>
      <c r="T5183" s="9" t="str">
        <f t="shared" si="526"/>
        <v>Topps Main     RC</v>
      </c>
      <c r="U5183" s="9" t="str">
        <f>IFERROR(VLOOKUP(S5183,'Lookup '!B:D,3,FALSE)," ")</f>
        <v xml:space="preserve"> </v>
      </c>
      <c r="V5183" s="9" t="str">
        <f t="shared" si="527"/>
        <v>G</v>
      </c>
    </row>
    <row r="5184" spans="2:22" x14ac:dyDescent="0.25">
      <c r="B5184" s="6" t="s">
        <v>1823</v>
      </c>
      <c r="C5184" s="6">
        <v>2018</v>
      </c>
      <c r="D5184" s="6" t="s">
        <v>378</v>
      </c>
      <c r="E5184" s="6"/>
      <c r="F5184" s="6"/>
      <c r="G5184" s="6"/>
      <c r="H5184" s="6"/>
      <c r="I5184" s="6"/>
      <c r="J5184" s="6" t="s">
        <v>14</v>
      </c>
      <c r="K5184" s="6">
        <v>278</v>
      </c>
      <c r="L5184" s="6" t="s">
        <v>2995</v>
      </c>
      <c r="M5184" s="6" t="s">
        <v>1024</v>
      </c>
      <c r="N5184" s="6" t="s">
        <v>423</v>
      </c>
      <c r="O5184" s="6" t="s">
        <v>382</v>
      </c>
      <c r="P5184" s="6"/>
      <c r="Q5184">
        <v>1</v>
      </c>
      <c r="R5184" s="4"/>
      <c r="S5184" s="9" t="str">
        <f t="shared" si="525"/>
        <v>Sims, Lucas</v>
      </c>
      <c r="T5184" s="9" t="str">
        <f t="shared" si="526"/>
        <v>Topps Main     RC</v>
      </c>
      <c r="U5184" s="9" t="str">
        <f>IFERROR(VLOOKUP(S5184,'Lookup '!B:D,3,FALSE)," ")</f>
        <v xml:space="preserve"> </v>
      </c>
      <c r="V5184" s="9" t="str">
        <f t="shared" si="527"/>
        <v>G</v>
      </c>
    </row>
    <row r="5185" spans="2:22" x14ac:dyDescent="0.25">
      <c r="B5185" s="6" t="s">
        <v>1823</v>
      </c>
      <c r="C5185" s="6">
        <v>2018</v>
      </c>
      <c r="D5185" s="6" t="s">
        <v>378</v>
      </c>
      <c r="E5185" s="6"/>
      <c r="F5185" s="6"/>
      <c r="G5185" s="6"/>
      <c r="H5185" s="6"/>
      <c r="I5185" s="6"/>
      <c r="J5185" s="6" t="s">
        <v>14</v>
      </c>
      <c r="K5185" s="6">
        <v>281</v>
      </c>
      <c r="L5185" s="6" t="s">
        <v>2991</v>
      </c>
      <c r="M5185" s="6" t="s">
        <v>801</v>
      </c>
      <c r="N5185" s="6" t="s">
        <v>394</v>
      </c>
      <c r="O5185" s="6" t="s">
        <v>388</v>
      </c>
      <c r="P5185" s="6"/>
      <c r="Q5185">
        <v>1</v>
      </c>
      <c r="R5185" s="4">
        <v>1.25</v>
      </c>
      <c r="S5185" s="9" t="str">
        <f t="shared" si="525"/>
        <v>Verdugo, Alex</v>
      </c>
      <c r="T5185" s="9" t="str">
        <f t="shared" si="526"/>
        <v>Topps Main     RC</v>
      </c>
      <c r="U5185" s="9" t="str">
        <f>IFERROR(VLOOKUP(S5185,'Lookup '!B:D,3,FALSE)," ")</f>
        <v/>
      </c>
      <c r="V5185" s="9" t="str">
        <f t="shared" si="527"/>
        <v>E $1</v>
      </c>
    </row>
    <row r="5186" spans="2:22" x14ac:dyDescent="0.25">
      <c r="B5186" s="6" t="s">
        <v>1823</v>
      </c>
      <c r="C5186" s="6">
        <v>2018</v>
      </c>
      <c r="D5186" s="6" t="s">
        <v>378</v>
      </c>
      <c r="E5186" s="6"/>
      <c r="F5186" s="6"/>
      <c r="G5186" s="6"/>
      <c r="H5186" s="6"/>
      <c r="I5186" s="6"/>
      <c r="J5186" s="6"/>
      <c r="K5186" s="6">
        <v>285</v>
      </c>
      <c r="L5186" s="6" t="s">
        <v>1622</v>
      </c>
      <c r="M5186" s="6" t="s">
        <v>1623</v>
      </c>
      <c r="N5186" s="6" t="s">
        <v>451</v>
      </c>
      <c r="O5186" s="6" t="s">
        <v>388</v>
      </c>
      <c r="P5186" s="6"/>
      <c r="Q5186">
        <v>1</v>
      </c>
      <c r="R5186" s="4"/>
      <c r="S5186" s="9" t="str">
        <f t="shared" si="525"/>
        <v>Mancini, Trey</v>
      </c>
      <c r="T5186" s="9" t="str">
        <f t="shared" si="526"/>
        <v xml:space="preserve">Topps Main     </v>
      </c>
      <c r="U5186" s="9" t="str">
        <f>IFERROR(VLOOKUP(S5186,'Lookup '!B:D,3,FALSE)," ")</f>
        <v xml:space="preserve"> </v>
      </c>
      <c r="V5186" s="9" t="str">
        <f t="shared" si="527"/>
        <v>G</v>
      </c>
    </row>
    <row r="5187" spans="2:22" x14ac:dyDescent="0.25">
      <c r="B5187" s="6" t="s">
        <v>1823</v>
      </c>
      <c r="C5187" s="6">
        <v>2018</v>
      </c>
      <c r="D5187" s="6" t="s">
        <v>378</v>
      </c>
      <c r="E5187" s="6"/>
      <c r="F5187" s="6"/>
      <c r="G5187" s="6"/>
      <c r="H5187" s="6"/>
      <c r="I5187" s="6"/>
      <c r="J5187" s="6"/>
      <c r="K5187" s="6">
        <v>288</v>
      </c>
      <c r="L5187" s="6" t="s">
        <v>1697</v>
      </c>
      <c r="M5187" s="6" t="s">
        <v>911</v>
      </c>
      <c r="N5187" s="6" t="s">
        <v>395</v>
      </c>
      <c r="O5187" s="6" t="s">
        <v>440</v>
      </c>
      <c r="P5187" s="6"/>
      <c r="Q5187">
        <v>1</v>
      </c>
      <c r="R5187" s="4">
        <v>0.6</v>
      </c>
      <c r="S5187" s="9" t="str">
        <f t="shared" si="525"/>
        <v>Sano, Miguel</v>
      </c>
      <c r="T5187" s="9" t="str">
        <f t="shared" si="526"/>
        <v xml:space="preserve">Topps Main     </v>
      </c>
      <c r="U5187" s="9" t="str">
        <f>IFERROR(VLOOKUP(S5187,'Lookup '!B:D,3,FALSE)," ")</f>
        <v/>
      </c>
      <c r="V5187" s="9" t="str">
        <f t="shared" si="527"/>
        <v>F $.25</v>
      </c>
    </row>
    <row r="5188" spans="2:22" x14ac:dyDescent="0.25">
      <c r="B5188" s="6" t="s">
        <v>1823</v>
      </c>
      <c r="C5188" s="6">
        <v>2018</v>
      </c>
      <c r="D5188" s="6" t="s">
        <v>378</v>
      </c>
      <c r="E5188" s="6"/>
      <c r="F5188" s="6" t="s">
        <v>813</v>
      </c>
      <c r="G5188" s="6"/>
      <c r="H5188" s="6"/>
      <c r="I5188" s="6"/>
      <c r="J5188" s="6"/>
      <c r="K5188" s="6">
        <v>294</v>
      </c>
      <c r="L5188" s="6" t="s">
        <v>1142</v>
      </c>
      <c r="M5188" s="6" t="s">
        <v>614</v>
      </c>
      <c r="N5188" s="6" t="s">
        <v>532</v>
      </c>
      <c r="O5188" s="6" t="s">
        <v>398</v>
      </c>
      <c r="P5188" s="6"/>
      <c r="Q5188">
        <v>1</v>
      </c>
      <c r="R5188" s="4">
        <v>0.75</v>
      </c>
      <c r="S5188" s="9" t="str">
        <f t="shared" si="525"/>
        <v>Altuve, Jose</v>
      </c>
      <c r="T5188" s="9" t="str">
        <f t="shared" si="526"/>
        <v xml:space="preserve">Topps Main  Foil   </v>
      </c>
      <c r="U5188" s="9" t="str">
        <f>IFERROR(VLOOKUP(S5188,'Lookup '!B:D,3,FALSE)," ")</f>
        <v/>
      </c>
      <c r="V5188" s="9" t="str">
        <f t="shared" si="527"/>
        <v>F $.25</v>
      </c>
    </row>
    <row r="5189" spans="2:22" x14ac:dyDescent="0.25">
      <c r="B5189" s="6" t="s">
        <v>1823</v>
      </c>
      <c r="C5189" s="6">
        <v>2018</v>
      </c>
      <c r="D5189" s="6" t="s">
        <v>378</v>
      </c>
      <c r="E5189" s="6"/>
      <c r="F5189" s="6"/>
      <c r="G5189" s="6"/>
      <c r="H5189" s="6"/>
      <c r="I5189" s="6"/>
      <c r="J5189" s="6"/>
      <c r="K5189" s="6">
        <v>296</v>
      </c>
      <c r="L5189" s="6" t="s">
        <v>1638</v>
      </c>
      <c r="M5189" s="6" t="s">
        <v>1639</v>
      </c>
      <c r="N5189" s="6" t="s">
        <v>456</v>
      </c>
      <c r="O5189" s="6" t="s">
        <v>388</v>
      </c>
      <c r="P5189" s="6"/>
      <c r="Q5189">
        <v>1</v>
      </c>
      <c r="R5189" s="4"/>
      <c r="S5189" s="9" t="str">
        <f t="shared" si="525"/>
        <v>Brinson, Lewis</v>
      </c>
      <c r="T5189" s="9" t="str">
        <f t="shared" si="526"/>
        <v xml:space="preserve">Topps Main     </v>
      </c>
      <c r="U5189" s="9" t="str">
        <f>IFERROR(VLOOKUP(S5189,'Lookup '!B:D,3,FALSE)," ")</f>
        <v xml:space="preserve"> </v>
      </c>
      <c r="V5189" s="9" t="str">
        <f t="shared" si="527"/>
        <v>G</v>
      </c>
    </row>
    <row r="5190" spans="2:22" x14ac:dyDescent="0.25">
      <c r="B5190" s="6" t="s">
        <v>1823</v>
      </c>
      <c r="C5190" s="6">
        <v>2018</v>
      </c>
      <c r="D5190" s="6" t="s">
        <v>378</v>
      </c>
      <c r="E5190" s="6"/>
      <c r="F5190" s="6"/>
      <c r="G5190" s="6"/>
      <c r="H5190" s="6"/>
      <c r="I5190" s="6"/>
      <c r="J5190" s="6" t="s">
        <v>14</v>
      </c>
      <c r="K5190" s="6">
        <v>299</v>
      </c>
      <c r="L5190" s="6" t="s">
        <v>1271</v>
      </c>
      <c r="M5190" s="6" t="s">
        <v>908</v>
      </c>
      <c r="N5190" s="6" t="s">
        <v>556</v>
      </c>
      <c r="O5190" s="6" t="s">
        <v>382</v>
      </c>
      <c r="P5190" s="6"/>
      <c r="Q5190">
        <v>1</v>
      </c>
      <c r="R5190" s="4"/>
      <c r="S5190" s="9" t="str">
        <f t="shared" si="525"/>
        <v>Santos, Luis</v>
      </c>
      <c r="T5190" s="9" t="str">
        <f t="shared" si="526"/>
        <v>Topps Main     RC</v>
      </c>
      <c r="U5190" s="9" t="str">
        <f>IFERROR(VLOOKUP(S5190,'Lookup '!B:D,3,FALSE)," ")</f>
        <v xml:space="preserve"> </v>
      </c>
      <c r="V5190" s="9" t="str">
        <f t="shared" si="527"/>
        <v>G</v>
      </c>
    </row>
    <row r="5191" spans="2:22" x14ac:dyDescent="0.25">
      <c r="B5191" s="6" t="s">
        <v>1823</v>
      </c>
      <c r="C5191" s="6">
        <v>2018</v>
      </c>
      <c r="D5191" s="6" t="s">
        <v>378</v>
      </c>
      <c r="E5191" s="6"/>
      <c r="F5191" s="6"/>
      <c r="G5191" s="6"/>
      <c r="H5191" s="6"/>
      <c r="I5191" s="6"/>
      <c r="J5191" s="6"/>
      <c r="K5191" s="6">
        <v>300</v>
      </c>
      <c r="L5191" s="6" t="s">
        <v>1117</v>
      </c>
      <c r="M5191" s="6" t="s">
        <v>370</v>
      </c>
      <c r="N5191" s="6" t="s">
        <v>3336</v>
      </c>
      <c r="O5191" s="6" t="s">
        <v>388</v>
      </c>
      <c r="P5191" s="6"/>
      <c r="Q5191">
        <v>1</v>
      </c>
      <c r="R5191" s="4">
        <v>2</v>
      </c>
      <c r="S5191" s="9" t="str">
        <f t="shared" si="525"/>
        <v>Trout, Mike</v>
      </c>
      <c r="T5191" s="9" t="str">
        <f t="shared" si="526"/>
        <v xml:space="preserve">Topps Main     </v>
      </c>
      <c r="U5191" s="9" t="str">
        <f>IFERROR(VLOOKUP(S5191,'Lookup '!B:D,3,FALSE)," ")</f>
        <v/>
      </c>
      <c r="V5191" s="9" t="str">
        <f t="shared" si="527"/>
        <v>E $1</v>
      </c>
    </row>
    <row r="5192" spans="2:22" x14ac:dyDescent="0.25">
      <c r="B5192" s="6" t="s">
        <v>1823</v>
      </c>
      <c r="C5192" s="6">
        <v>2018</v>
      </c>
      <c r="D5192" s="6" t="s">
        <v>378</v>
      </c>
      <c r="E5192" s="6"/>
      <c r="F5192" s="6"/>
      <c r="G5192" s="6"/>
      <c r="H5192" s="6"/>
      <c r="I5192" s="6"/>
      <c r="J5192" s="6"/>
      <c r="K5192" s="6">
        <v>301</v>
      </c>
      <c r="L5192" s="6" t="s">
        <v>1289</v>
      </c>
      <c r="M5192" s="6" t="s">
        <v>1035</v>
      </c>
      <c r="N5192" s="6" t="s">
        <v>433</v>
      </c>
      <c r="O5192" s="6" t="s">
        <v>382</v>
      </c>
      <c r="P5192" s="6"/>
      <c r="Q5192">
        <v>1</v>
      </c>
      <c r="R5192" s="4"/>
      <c r="S5192" s="9" t="str">
        <f t="shared" si="525"/>
        <v>Finnegan, Brandon</v>
      </c>
      <c r="T5192" s="9" t="str">
        <f t="shared" si="526"/>
        <v xml:space="preserve">Topps Main     </v>
      </c>
      <c r="U5192" s="9" t="str">
        <f>IFERROR(VLOOKUP(S5192,'Lookup '!B:D,3,FALSE)," ")</f>
        <v xml:space="preserve"> </v>
      </c>
      <c r="V5192" s="9" t="str">
        <f t="shared" ref="V5192" si="529">IF(R5192&gt;0.249,IF(R5192&gt;0.99,IF(R5192&gt;4.99,IF(R5192&gt;9.99,IF(R5192&gt;49.99,IF(R5192&gt;99.99,"A $100","B $50"),"C $10"),"D $5"),"E $1"),"F $.25"),"G")</f>
        <v>G</v>
      </c>
    </row>
    <row r="5193" spans="2:22" x14ac:dyDescent="0.25">
      <c r="B5193" s="6" t="s">
        <v>1823</v>
      </c>
      <c r="C5193" s="6">
        <v>2018</v>
      </c>
      <c r="D5193" s="6" t="s">
        <v>378</v>
      </c>
      <c r="E5193" s="6"/>
      <c r="F5193" s="6"/>
      <c r="G5193" s="6"/>
      <c r="H5193" s="6"/>
      <c r="I5193" s="6"/>
      <c r="J5193" s="6"/>
      <c r="K5193" s="6">
        <v>303</v>
      </c>
      <c r="L5193" s="6" t="s">
        <v>1531</v>
      </c>
      <c r="M5193" s="6" t="s">
        <v>908</v>
      </c>
      <c r="N5193" s="6" t="s">
        <v>425</v>
      </c>
      <c r="O5193" s="6" t="s">
        <v>382</v>
      </c>
      <c r="P5193" s="6"/>
      <c r="Q5193">
        <v>1</v>
      </c>
      <c r="R5193" s="4"/>
      <c r="S5193" s="9" t="str">
        <f t="shared" si="525"/>
        <v>Severino, Luis</v>
      </c>
      <c r="T5193" s="9" t="str">
        <f t="shared" si="526"/>
        <v xml:space="preserve">Topps Main     </v>
      </c>
      <c r="U5193" s="9" t="str">
        <f>IFERROR(VLOOKUP(S5193,'Lookup '!B:D,3,FALSE)," ")</f>
        <v/>
      </c>
      <c r="V5193" s="9" t="str">
        <f t="shared" si="527"/>
        <v>G</v>
      </c>
    </row>
    <row r="5194" spans="2:22" x14ac:dyDescent="0.25">
      <c r="B5194" s="6" t="s">
        <v>377</v>
      </c>
      <c r="C5194" s="6">
        <v>2018</v>
      </c>
      <c r="D5194" s="6" t="s">
        <v>378</v>
      </c>
      <c r="E5194" s="6"/>
      <c r="F5194" s="6"/>
      <c r="G5194" s="6"/>
      <c r="H5194" s="6"/>
      <c r="I5194" s="6"/>
      <c r="J5194" s="6" t="s">
        <v>14</v>
      </c>
      <c r="K5194" s="6">
        <v>305</v>
      </c>
      <c r="L5194" s="6" t="s">
        <v>2993</v>
      </c>
      <c r="M5194" s="6" t="s">
        <v>911</v>
      </c>
      <c r="N5194" s="6" t="s">
        <v>425</v>
      </c>
      <c r="O5194" s="6" t="s">
        <v>440</v>
      </c>
      <c r="P5194">
        <f>$S$1-1995</f>
        <v>25</v>
      </c>
      <c r="Q5194">
        <v>1</v>
      </c>
      <c r="R5194" s="4">
        <v>4</v>
      </c>
      <c r="S5194" s="9" t="str">
        <f t="shared" si="525"/>
        <v>Andujar, Miguel</v>
      </c>
      <c r="T5194" s="9" t="str">
        <f t="shared" si="526"/>
        <v>Topps Main     RC</v>
      </c>
      <c r="U5194" s="9" t="str">
        <f>IFERROR(VLOOKUP(S5194,'Lookup '!B:D,3,FALSE)," ")</f>
        <v xml:space="preserve"> </v>
      </c>
      <c r="V5194" s="9" t="str">
        <f t="shared" si="527"/>
        <v>E $1</v>
      </c>
    </row>
    <row r="5195" spans="2:22" x14ac:dyDescent="0.25">
      <c r="B5195" s="6" t="s">
        <v>1823</v>
      </c>
      <c r="C5195" s="6">
        <v>2018</v>
      </c>
      <c r="D5195" s="6" t="s">
        <v>378</v>
      </c>
      <c r="E5195" s="6"/>
      <c r="F5195" s="6"/>
      <c r="G5195" s="6"/>
      <c r="H5195" s="6"/>
      <c r="I5195" s="6"/>
      <c r="J5195" s="6" t="s">
        <v>14</v>
      </c>
      <c r="K5195" s="6">
        <v>306</v>
      </c>
      <c r="L5195" s="6" t="s">
        <v>2996</v>
      </c>
      <c r="M5195" s="6" t="s">
        <v>2997</v>
      </c>
      <c r="N5195" s="6" t="s">
        <v>465</v>
      </c>
      <c r="O5195" s="6" t="s">
        <v>388</v>
      </c>
      <c r="P5195" s="6"/>
      <c r="Q5195">
        <v>1</v>
      </c>
      <c r="R5195" s="4"/>
      <c r="S5195" s="9" t="str">
        <f t="shared" si="525"/>
        <v>Delmonico, Nicky</v>
      </c>
      <c r="T5195" s="9" t="str">
        <f t="shared" si="526"/>
        <v>Topps Main     RC</v>
      </c>
      <c r="U5195" s="9" t="str">
        <f>IFERROR(VLOOKUP(S5195,'Lookup '!B:D,3,FALSE)," ")</f>
        <v xml:space="preserve"> </v>
      </c>
      <c r="V5195" s="9" t="str">
        <f t="shared" si="527"/>
        <v>G</v>
      </c>
    </row>
    <row r="5196" spans="2:22" x14ac:dyDescent="0.25">
      <c r="B5196" s="6" t="s">
        <v>1823</v>
      </c>
      <c r="C5196" s="6">
        <v>2018</v>
      </c>
      <c r="D5196" s="6" t="s">
        <v>378</v>
      </c>
      <c r="E5196" s="6"/>
      <c r="F5196" s="6"/>
      <c r="G5196" s="6"/>
      <c r="H5196" s="6"/>
      <c r="I5196" s="6"/>
      <c r="J5196" s="6"/>
      <c r="K5196" s="6">
        <v>313</v>
      </c>
      <c r="L5196" s="6" t="s">
        <v>1666</v>
      </c>
      <c r="M5196" s="6" t="s">
        <v>1667</v>
      </c>
      <c r="N5196" s="6" t="s">
        <v>781</v>
      </c>
      <c r="O5196" s="6" t="s">
        <v>388</v>
      </c>
      <c r="P5196" s="6"/>
      <c r="Q5196">
        <v>1</v>
      </c>
      <c r="R5196" s="4"/>
      <c r="S5196" s="9" t="str">
        <f t="shared" si="525"/>
        <v>Tapia, Raimel</v>
      </c>
      <c r="T5196" s="9" t="str">
        <f t="shared" si="526"/>
        <v xml:space="preserve">Topps Main     </v>
      </c>
      <c r="U5196" s="9" t="str">
        <f>IFERROR(VLOOKUP(S5196,'Lookup '!B:D,3,FALSE)," ")</f>
        <v/>
      </c>
      <c r="V5196" s="9" t="str">
        <f t="shared" si="527"/>
        <v>G</v>
      </c>
    </row>
    <row r="5197" spans="2:22" x14ac:dyDescent="0.25">
      <c r="B5197" s="6" t="s">
        <v>1823</v>
      </c>
      <c r="C5197" s="6">
        <v>2018</v>
      </c>
      <c r="D5197" s="6" t="s">
        <v>378</v>
      </c>
      <c r="E5197" s="6"/>
      <c r="F5197" s="6"/>
      <c r="G5197" s="6"/>
      <c r="H5197" s="6"/>
      <c r="I5197" s="6"/>
      <c r="J5197" s="6" t="s">
        <v>14</v>
      </c>
      <c r="K5197" s="6">
        <v>315</v>
      </c>
      <c r="L5197" s="6" t="s">
        <v>3337</v>
      </c>
      <c r="M5197" s="6" t="s">
        <v>992</v>
      </c>
      <c r="N5197" s="6" t="s">
        <v>556</v>
      </c>
      <c r="O5197" s="6" t="s">
        <v>382</v>
      </c>
      <c r="P5197" s="6"/>
      <c r="Q5197">
        <v>1</v>
      </c>
      <c r="R5197" s="4"/>
      <c r="S5197" s="9" t="str">
        <f t="shared" si="525"/>
        <v>Rowley, Chris</v>
      </c>
      <c r="T5197" s="9" t="str">
        <f t="shared" si="526"/>
        <v>Topps Main     RC</v>
      </c>
      <c r="U5197" s="9" t="str">
        <f>IFERROR(VLOOKUP(S5197,'Lookup '!B:D,3,FALSE)," ")</f>
        <v xml:space="preserve"> </v>
      </c>
      <c r="V5197" s="9" t="str">
        <f t="shared" si="527"/>
        <v>G</v>
      </c>
    </row>
    <row r="5198" spans="2:22" x14ac:dyDescent="0.25">
      <c r="B5198" s="6" t="s">
        <v>1823</v>
      </c>
      <c r="C5198" s="6">
        <v>2018</v>
      </c>
      <c r="D5198" s="6" t="s">
        <v>378</v>
      </c>
      <c r="E5198" s="6"/>
      <c r="F5198" s="6"/>
      <c r="G5198" s="6"/>
      <c r="H5198" s="6"/>
      <c r="I5198" s="6"/>
      <c r="J5198" s="6" t="s">
        <v>14</v>
      </c>
      <c r="K5198" s="6">
        <v>316</v>
      </c>
      <c r="L5198" s="6" t="s">
        <v>1636</v>
      </c>
      <c r="M5198" s="6" t="s">
        <v>995</v>
      </c>
      <c r="N5198" s="6" t="s">
        <v>423</v>
      </c>
      <c r="O5198" s="6" t="s">
        <v>382</v>
      </c>
      <c r="P5198">
        <f>$S$1-1994</f>
        <v>26</v>
      </c>
      <c r="Q5198">
        <v>1</v>
      </c>
      <c r="R5198" s="4"/>
      <c r="S5198" s="9" t="str">
        <f t="shared" si="525"/>
        <v>Fried, Max</v>
      </c>
      <c r="T5198" s="9" t="str">
        <f t="shared" si="526"/>
        <v>Topps Main     RC</v>
      </c>
      <c r="U5198" s="9" t="str">
        <f>IFERROR(VLOOKUP(S5198,'Lookup '!B:D,3,FALSE)," ")</f>
        <v xml:space="preserve"> </v>
      </c>
      <c r="V5198" s="9" t="str">
        <f t="shared" si="527"/>
        <v>G</v>
      </c>
    </row>
    <row r="5199" spans="2:22" x14ac:dyDescent="0.25">
      <c r="B5199" s="6" t="s">
        <v>1823</v>
      </c>
      <c r="C5199" s="6">
        <v>2018</v>
      </c>
      <c r="D5199" s="6" t="s">
        <v>378</v>
      </c>
      <c r="E5199" s="6"/>
      <c r="F5199" s="6"/>
      <c r="G5199" s="6"/>
      <c r="H5199" s="6"/>
      <c r="I5199" s="6"/>
      <c r="J5199" s="6"/>
      <c r="K5199" s="6">
        <v>321</v>
      </c>
      <c r="L5199" s="6" t="s">
        <v>575</v>
      </c>
      <c r="M5199" s="6" t="s">
        <v>885</v>
      </c>
      <c r="N5199" s="6" t="s">
        <v>555</v>
      </c>
      <c r="O5199" s="6" t="s">
        <v>382</v>
      </c>
      <c r="P5199" s="6"/>
      <c r="Q5199">
        <v>1</v>
      </c>
      <c r="R5199" s="4"/>
      <c r="S5199" s="9" t="str">
        <f t="shared" si="525"/>
        <v>Diaz, Edwin</v>
      </c>
      <c r="T5199" s="9" t="str">
        <f t="shared" si="526"/>
        <v xml:space="preserve">Topps Main     </v>
      </c>
      <c r="U5199" s="9" t="str">
        <f>IFERROR(VLOOKUP(S5199,'Lookup '!B:D,3,FALSE)," ")</f>
        <v xml:space="preserve"> </v>
      </c>
      <c r="V5199" s="9" t="str">
        <f t="shared" si="527"/>
        <v>G</v>
      </c>
    </row>
    <row r="5200" spans="2:22" x14ac:dyDescent="0.25">
      <c r="B5200" s="6" t="s">
        <v>1823</v>
      </c>
      <c r="C5200" s="6">
        <v>2018</v>
      </c>
      <c r="D5200" s="6" t="s">
        <v>378</v>
      </c>
      <c r="E5200" s="6"/>
      <c r="F5200" s="6"/>
      <c r="G5200" s="6"/>
      <c r="H5200" s="6"/>
      <c r="I5200" s="6"/>
      <c r="J5200" s="6" t="s">
        <v>14</v>
      </c>
      <c r="K5200" s="6">
        <v>322</v>
      </c>
      <c r="L5200" s="6" t="s">
        <v>2990</v>
      </c>
      <c r="M5200" s="6" t="s">
        <v>513</v>
      </c>
      <c r="N5200" s="6" t="s">
        <v>417</v>
      </c>
      <c r="O5200" s="6" t="s">
        <v>382</v>
      </c>
      <c r="P5200" s="6"/>
      <c r="Q5200">
        <v>1</v>
      </c>
      <c r="R5200" s="4"/>
      <c r="S5200" s="9" t="str">
        <f t="shared" si="525"/>
        <v>Bridwell, Parker</v>
      </c>
      <c r="T5200" s="9" t="str">
        <f t="shared" si="526"/>
        <v>Topps Main     RC</v>
      </c>
      <c r="U5200" s="9" t="str">
        <f>IFERROR(VLOOKUP(S5200,'Lookup '!B:D,3,FALSE)," ")</f>
        <v xml:space="preserve"> </v>
      </c>
      <c r="V5200" s="9" t="str">
        <f t="shared" ref="V5200:V5497" si="530">IF(R5200&gt;0.249,IF(R5200&gt;0.99,IF(R5200&gt;4.99,IF(R5200&gt;9.99,IF(R5200&gt;49.99,IF(R5200&gt;99.99,"A $100","B $50"),"C $10"),"D $5"),"E $1"),"F $.25"),"G")</f>
        <v>G</v>
      </c>
    </row>
    <row r="5201" spans="2:22" x14ac:dyDescent="0.25">
      <c r="B5201" s="6" t="s">
        <v>1823</v>
      </c>
      <c r="C5201" s="6">
        <v>2018</v>
      </c>
      <c r="D5201" s="6" t="s">
        <v>378</v>
      </c>
      <c r="E5201" s="6"/>
      <c r="F5201" s="6"/>
      <c r="G5201" s="6"/>
      <c r="H5201" s="6"/>
      <c r="I5201" s="6"/>
      <c r="J5201" s="6"/>
      <c r="K5201" s="6">
        <v>326</v>
      </c>
      <c r="L5201" s="6" t="s">
        <v>1089</v>
      </c>
      <c r="M5201" s="6" t="s">
        <v>958</v>
      </c>
      <c r="N5201" s="6" t="s">
        <v>549</v>
      </c>
      <c r="O5201" s="6" t="s">
        <v>3338</v>
      </c>
      <c r="P5201" s="6"/>
      <c r="Q5201">
        <v>1</v>
      </c>
      <c r="R5201" s="4"/>
      <c r="S5201" s="9" t="str">
        <f t="shared" si="525"/>
        <v>Gallo, Joey</v>
      </c>
      <c r="T5201" s="9" t="str">
        <f t="shared" si="526"/>
        <v xml:space="preserve">Topps Main     </v>
      </c>
      <c r="U5201" s="9" t="str">
        <f>IFERROR(VLOOKUP(S5201,'Lookup '!B:D,3,FALSE)," ")</f>
        <v/>
      </c>
      <c r="V5201" s="9" t="str">
        <f t="shared" si="530"/>
        <v>G</v>
      </c>
    </row>
    <row r="5202" spans="2:22" x14ac:dyDescent="0.25">
      <c r="B5202" s="6" t="s">
        <v>1823</v>
      </c>
      <c r="C5202" s="6">
        <v>2018</v>
      </c>
      <c r="D5202" s="6" t="s">
        <v>378</v>
      </c>
      <c r="E5202" s="6"/>
      <c r="F5202" s="6"/>
      <c r="G5202" s="6"/>
      <c r="H5202" s="6"/>
      <c r="I5202" s="6"/>
      <c r="J5202" s="6"/>
      <c r="K5202" s="6">
        <v>340</v>
      </c>
      <c r="L5202" s="6" t="s">
        <v>1279</v>
      </c>
      <c r="M5202" s="6" t="s">
        <v>372</v>
      </c>
      <c r="N5202" s="6" t="s">
        <v>425</v>
      </c>
      <c r="O5202" s="6" t="s">
        <v>28</v>
      </c>
      <c r="P5202" s="6"/>
      <c r="Q5202">
        <v>1</v>
      </c>
      <c r="R5202" s="4">
        <v>1</v>
      </c>
      <c r="S5202" s="9" t="str">
        <f t="shared" si="525"/>
        <v>Sanchez, Gary</v>
      </c>
      <c r="T5202" s="9" t="str">
        <f t="shared" si="526"/>
        <v xml:space="preserve">Topps Main     </v>
      </c>
      <c r="U5202" s="9" t="str">
        <f>IFERROR(VLOOKUP(S5202,'Lookup '!B:D,3,FALSE)," ")</f>
        <v/>
      </c>
      <c r="V5202" s="9" t="str">
        <f t="shared" si="530"/>
        <v>E $1</v>
      </c>
    </row>
    <row r="5203" spans="2:22" x14ac:dyDescent="0.25">
      <c r="B5203" s="6" t="s">
        <v>1823</v>
      </c>
      <c r="C5203" s="6">
        <v>2018</v>
      </c>
      <c r="D5203" s="6" t="s">
        <v>378</v>
      </c>
      <c r="E5203" s="6"/>
      <c r="F5203" s="6"/>
      <c r="G5203" s="6"/>
      <c r="H5203" s="6"/>
      <c r="I5203" s="6"/>
      <c r="J5203" s="6" t="s">
        <v>14</v>
      </c>
      <c r="K5203" s="6">
        <v>341</v>
      </c>
      <c r="L5203" s="6" t="s">
        <v>991</v>
      </c>
      <c r="M5203" s="6" t="s">
        <v>1287</v>
      </c>
      <c r="N5203" s="6" t="s">
        <v>532</v>
      </c>
      <c r="O5203" s="6" t="s">
        <v>440</v>
      </c>
      <c r="P5203" s="6"/>
      <c r="Q5203">
        <v>1</v>
      </c>
      <c r="R5203" s="4"/>
      <c r="S5203" s="9" t="str">
        <f t="shared" si="525"/>
        <v>Davis, JD</v>
      </c>
      <c r="T5203" s="9" t="str">
        <f t="shared" si="526"/>
        <v>Topps Main     RC</v>
      </c>
      <c r="U5203" s="9" t="str">
        <f>IFERROR(VLOOKUP(S5203,'Lookup '!B:D,3,FALSE)," ")</f>
        <v xml:space="preserve"> </v>
      </c>
      <c r="V5203" s="9" t="str">
        <f t="shared" si="530"/>
        <v>G</v>
      </c>
    </row>
    <row r="5204" spans="2:22" x14ac:dyDescent="0.25">
      <c r="B5204" s="6" t="s">
        <v>1823</v>
      </c>
      <c r="C5204" s="6">
        <v>2018</v>
      </c>
      <c r="D5204" s="6" t="s">
        <v>378</v>
      </c>
      <c r="E5204" s="6"/>
      <c r="F5204" s="6"/>
      <c r="G5204" s="6"/>
      <c r="H5204" s="6"/>
      <c r="I5204" s="6"/>
      <c r="J5204" s="6"/>
      <c r="K5204" s="6">
        <v>350</v>
      </c>
      <c r="L5204" s="6" t="s">
        <v>982</v>
      </c>
      <c r="M5204" s="6" t="s">
        <v>983</v>
      </c>
      <c r="N5204" s="6" t="s">
        <v>394</v>
      </c>
      <c r="O5204" s="6" t="s">
        <v>382</v>
      </c>
      <c r="P5204" s="6"/>
      <c r="Q5204">
        <v>1</v>
      </c>
      <c r="R5204" s="4">
        <v>1</v>
      </c>
      <c r="S5204" s="9" t="str">
        <f t="shared" si="525"/>
        <v>Kershaw, Clayton</v>
      </c>
      <c r="T5204" s="9" t="str">
        <f t="shared" si="526"/>
        <v xml:space="preserve">Topps Main     </v>
      </c>
      <c r="U5204" s="9" t="str">
        <f>IFERROR(VLOOKUP(S5204,'Lookup '!B:D,3,FALSE)," ")</f>
        <v/>
      </c>
      <c r="V5204" s="9" t="str">
        <f t="shared" ref="V5204:V5210" si="531">IF(R5204&gt;0.249,IF(R5204&gt;0.99,IF(R5204&gt;4.99,IF(R5204&gt;9.99,IF(R5204&gt;49.99,IF(R5204&gt;99.99,"A $100","B $50"),"C $10"),"D $5"),"E $1"),"F $.25"),"G")</f>
        <v>E $1</v>
      </c>
    </row>
    <row r="5205" spans="2:22" x14ac:dyDescent="0.25">
      <c r="B5205" s="6" t="s">
        <v>1823</v>
      </c>
      <c r="C5205" s="6">
        <v>2018</v>
      </c>
      <c r="D5205" s="6" t="s">
        <v>378</v>
      </c>
      <c r="E5205" s="6"/>
      <c r="F5205" s="6"/>
      <c r="G5205" s="6"/>
      <c r="H5205" s="6"/>
      <c r="I5205" s="6"/>
      <c r="J5205" s="6"/>
      <c r="K5205" s="6">
        <v>351</v>
      </c>
      <c r="L5205" s="6" t="s">
        <v>1134</v>
      </c>
      <c r="M5205" s="6" t="s">
        <v>1135</v>
      </c>
      <c r="N5205" s="6" t="s">
        <v>966</v>
      </c>
      <c r="O5205" s="6" t="s">
        <v>388</v>
      </c>
      <c r="P5205" s="6"/>
      <c r="Q5205">
        <v>1</v>
      </c>
      <c r="R5205" s="4">
        <v>1</v>
      </c>
      <c r="S5205" s="9" t="str">
        <f t="shared" si="525"/>
        <v>Harper, Bryce</v>
      </c>
      <c r="T5205" s="9" t="str">
        <f t="shared" si="526"/>
        <v xml:space="preserve">Topps Main     </v>
      </c>
      <c r="U5205" s="9" t="str">
        <f>IFERROR(VLOOKUP(S5205,'Lookup '!B:D,3,FALSE)," ")</f>
        <v/>
      </c>
      <c r="V5205" s="9" t="str">
        <f t="shared" si="531"/>
        <v>E $1</v>
      </c>
    </row>
    <row r="5206" spans="2:22" x14ac:dyDescent="0.25">
      <c r="B5206" s="6" t="s">
        <v>1823</v>
      </c>
      <c r="C5206" s="6">
        <v>2018</v>
      </c>
      <c r="D5206" s="6" t="s">
        <v>378</v>
      </c>
      <c r="E5206" s="6"/>
      <c r="F5206" s="6"/>
      <c r="G5206" s="6"/>
      <c r="H5206" s="6"/>
      <c r="I5206" s="6"/>
      <c r="J5206" s="6"/>
      <c r="K5206" s="6">
        <v>354</v>
      </c>
      <c r="L5206" s="6" t="s">
        <v>1578</v>
      </c>
      <c r="M5206" s="6" t="s">
        <v>1815</v>
      </c>
      <c r="N5206" s="6" t="s">
        <v>433</v>
      </c>
      <c r="O5206" s="6" t="s">
        <v>382</v>
      </c>
      <c r="P5206" s="6"/>
      <c r="Q5206">
        <v>1</v>
      </c>
      <c r="R5206" s="4"/>
      <c r="S5206" s="9" t="str">
        <f t="shared" si="525"/>
        <v>Stephenson, Robert</v>
      </c>
      <c r="T5206" s="9" t="str">
        <f t="shared" si="526"/>
        <v xml:space="preserve">Topps Main     </v>
      </c>
      <c r="U5206" s="9" t="str">
        <f>IFERROR(VLOOKUP(S5206,'Lookup '!B:D,3,FALSE)," ")</f>
        <v xml:space="preserve"> </v>
      </c>
      <c r="V5206" s="9" t="str">
        <f t="shared" si="531"/>
        <v>G</v>
      </c>
    </row>
    <row r="5207" spans="2:22" x14ac:dyDescent="0.25">
      <c r="B5207" s="6" t="s">
        <v>1823</v>
      </c>
      <c r="C5207" s="6">
        <v>2018</v>
      </c>
      <c r="D5207" s="6" t="s">
        <v>378</v>
      </c>
      <c r="E5207" s="6"/>
      <c r="F5207" s="6"/>
      <c r="G5207" s="6"/>
      <c r="H5207" s="6"/>
      <c r="I5207" s="6"/>
      <c r="J5207" s="6"/>
      <c r="K5207" s="6">
        <v>355</v>
      </c>
      <c r="L5207" s="6" t="s">
        <v>1352</v>
      </c>
      <c r="M5207" s="6" t="s">
        <v>351</v>
      </c>
      <c r="N5207" s="6" t="s">
        <v>966</v>
      </c>
      <c r="O5207" s="6" t="s">
        <v>382</v>
      </c>
      <c r="P5207" s="6"/>
      <c r="Q5207">
        <v>1</v>
      </c>
      <c r="R5207" s="4"/>
      <c r="S5207" s="9" t="str">
        <f t="shared" si="525"/>
        <v>Ross, Joe</v>
      </c>
      <c r="T5207" s="9" t="str">
        <f t="shared" si="526"/>
        <v xml:space="preserve">Topps Main     </v>
      </c>
      <c r="U5207" s="9" t="str">
        <f>IFERROR(VLOOKUP(S5207,'Lookup '!B:D,3,FALSE)," ")</f>
        <v xml:space="preserve"> </v>
      </c>
      <c r="V5207" s="9" t="str">
        <f t="shared" si="531"/>
        <v>G</v>
      </c>
    </row>
    <row r="5208" spans="2:22" x14ac:dyDescent="0.25">
      <c r="B5208" s="6" t="s">
        <v>1823</v>
      </c>
      <c r="C5208" s="6">
        <v>2018</v>
      </c>
      <c r="D5208" s="6" t="s">
        <v>378</v>
      </c>
      <c r="E5208" s="6"/>
      <c r="F5208" s="6"/>
      <c r="G5208" s="6"/>
      <c r="H5208" s="6"/>
      <c r="I5208" s="6"/>
      <c r="J5208" s="6"/>
      <c r="K5208" s="6">
        <v>356</v>
      </c>
      <c r="L5208" s="6" t="s">
        <v>869</v>
      </c>
      <c r="M5208" s="6" t="s">
        <v>725</v>
      </c>
      <c r="N5208" s="6" t="s">
        <v>781</v>
      </c>
      <c r="O5208" s="6" t="s">
        <v>382</v>
      </c>
      <c r="P5208" s="6"/>
      <c r="Q5208">
        <v>1</v>
      </c>
      <c r="R5208" s="4"/>
      <c r="S5208" s="9" t="str">
        <f t="shared" si="525"/>
        <v>Hoffman, Jeff</v>
      </c>
      <c r="T5208" s="9" t="str">
        <f t="shared" si="526"/>
        <v xml:space="preserve">Topps Main     </v>
      </c>
      <c r="U5208" s="9" t="str">
        <f>IFERROR(VLOOKUP(S5208,'Lookup '!B:D,3,FALSE)," ")</f>
        <v xml:space="preserve"> </v>
      </c>
      <c r="V5208" s="9" t="str">
        <f t="shared" si="531"/>
        <v>G</v>
      </c>
    </row>
    <row r="5209" spans="2:22" x14ac:dyDescent="0.25">
      <c r="B5209" s="6" t="s">
        <v>1823</v>
      </c>
      <c r="C5209" s="6">
        <v>2018</v>
      </c>
      <c r="D5209" s="6" t="s">
        <v>378</v>
      </c>
      <c r="E5209" s="6"/>
      <c r="F5209" s="6"/>
      <c r="G5209" s="6"/>
      <c r="H5209" s="6"/>
      <c r="I5209" s="6"/>
      <c r="J5209" s="6"/>
      <c r="K5209" s="6">
        <v>357</v>
      </c>
      <c r="L5209" s="6" t="s">
        <v>2929</v>
      </c>
      <c r="M5209" s="6" t="s">
        <v>877</v>
      </c>
      <c r="N5209" s="6" t="s">
        <v>456</v>
      </c>
      <c r="O5209" s="6" t="s">
        <v>382</v>
      </c>
      <c r="P5209" s="6"/>
      <c r="Q5209">
        <v>1</v>
      </c>
      <c r="R5209" s="4"/>
      <c r="S5209" s="9" t="str">
        <f t="shared" si="525"/>
        <v>Hader, Josh</v>
      </c>
      <c r="T5209" s="9" t="str">
        <f t="shared" si="526"/>
        <v xml:space="preserve">Topps Main     </v>
      </c>
      <c r="U5209" s="9" t="str">
        <f>IFERROR(VLOOKUP(S5209,'Lookup '!B:D,3,FALSE)," ")</f>
        <v xml:space="preserve"> </v>
      </c>
      <c r="V5209" s="9" t="str">
        <f t="shared" si="531"/>
        <v>G</v>
      </c>
    </row>
    <row r="5210" spans="2:22" x14ac:dyDescent="0.25">
      <c r="B5210" s="6" t="s">
        <v>1823</v>
      </c>
      <c r="C5210" s="6">
        <v>2018</v>
      </c>
      <c r="D5210" s="6" t="s">
        <v>378</v>
      </c>
      <c r="E5210" s="6"/>
      <c r="F5210" s="6"/>
      <c r="G5210" s="6"/>
      <c r="H5210" s="6"/>
      <c r="I5210" s="6"/>
      <c r="J5210" s="6"/>
      <c r="K5210" s="6">
        <v>361</v>
      </c>
      <c r="L5210" s="6" t="s">
        <v>3728</v>
      </c>
      <c r="M5210" s="6"/>
      <c r="N5210" s="6" t="s">
        <v>532</v>
      </c>
      <c r="O5210" s="6"/>
      <c r="P5210" s="6"/>
      <c r="Q5210">
        <v>1</v>
      </c>
      <c r="R5210" s="4">
        <v>0.5</v>
      </c>
      <c r="S5210" s="9" t="str">
        <f t="shared" ref="S5210:S5273" si="532">L5210&amp;", "&amp;M5210</f>
        <v xml:space="preserve">Correa,Carlos / Altuve, Jose, </v>
      </c>
      <c r="T5210" s="9" t="str">
        <f t="shared" si="526"/>
        <v xml:space="preserve">Topps Main     </v>
      </c>
      <c r="U5210" s="9" t="str">
        <f>IFERROR(VLOOKUP(S5210,'Lookup '!B:D,3,FALSE)," ")</f>
        <v xml:space="preserve"> </v>
      </c>
      <c r="V5210" s="9" t="str">
        <f t="shared" si="531"/>
        <v>F $.25</v>
      </c>
    </row>
    <row r="5211" spans="2:22" x14ac:dyDescent="0.25">
      <c r="B5211" s="6" t="s">
        <v>1823</v>
      </c>
      <c r="C5211" s="6">
        <v>2018</v>
      </c>
      <c r="D5211" s="6" t="s">
        <v>378</v>
      </c>
      <c r="E5211" s="6"/>
      <c r="F5211" s="6"/>
      <c r="G5211" s="6"/>
      <c r="H5211" s="6"/>
      <c r="I5211" s="6"/>
      <c r="J5211" s="6"/>
      <c r="K5211" s="6">
        <v>365</v>
      </c>
      <c r="L5211" s="6" t="s">
        <v>514</v>
      </c>
      <c r="M5211" s="6" t="s">
        <v>1984</v>
      </c>
      <c r="N5211" s="6" t="s">
        <v>837</v>
      </c>
      <c r="O5211" s="6" t="s">
        <v>388</v>
      </c>
      <c r="P5211" s="6"/>
      <c r="Q5211">
        <v>1</v>
      </c>
      <c r="R5211" s="4"/>
      <c r="S5211" s="9" t="str">
        <f t="shared" si="532"/>
        <v>Smith, Mallex</v>
      </c>
      <c r="T5211" s="9" t="str">
        <f t="shared" si="526"/>
        <v xml:space="preserve">Topps Main     </v>
      </c>
      <c r="U5211" s="9" t="str">
        <f>IFERROR(VLOOKUP(S5211,'Lookup '!B:D,3,FALSE)," ")</f>
        <v xml:space="preserve"> </v>
      </c>
      <c r="V5211" s="9" t="str">
        <f t="shared" ref="V5211:V5226" si="533">IF(R5211&gt;0.249,IF(R5211&gt;0.99,IF(R5211&gt;4.99,IF(R5211&gt;9.99,IF(R5211&gt;49.99,IF(R5211&gt;99.99,"A $100","B $50"),"C $10"),"D $5"),"E $1"),"F $.25"),"G")</f>
        <v>G</v>
      </c>
    </row>
    <row r="5212" spans="2:22" x14ac:dyDescent="0.25">
      <c r="B5212" s="6" t="s">
        <v>1823</v>
      </c>
      <c r="C5212" s="6">
        <v>2018</v>
      </c>
      <c r="D5212" s="6" t="s">
        <v>378</v>
      </c>
      <c r="E5212" s="6"/>
      <c r="F5212" s="6"/>
      <c r="G5212" s="6"/>
      <c r="H5212" s="6"/>
      <c r="I5212" s="6"/>
      <c r="J5212" s="6"/>
      <c r="K5212" s="6">
        <v>366</v>
      </c>
      <c r="L5212" s="6" t="s">
        <v>1703</v>
      </c>
      <c r="M5212" s="6" t="s">
        <v>1256</v>
      </c>
      <c r="N5212" s="6" t="s">
        <v>420</v>
      </c>
      <c r="O5212" s="6" t="s">
        <v>382</v>
      </c>
      <c r="P5212" s="6"/>
      <c r="Q5212">
        <v>1</v>
      </c>
      <c r="R5212" s="4"/>
      <c r="S5212" s="9" t="str">
        <f t="shared" si="532"/>
        <v>Glasnow, Tyler</v>
      </c>
      <c r="T5212" s="9" t="str">
        <f t="shared" ref="T5212:T5275" si="534">CONCATENATE(D5212&amp;" "&amp;E5212&amp;" "&amp;F5212&amp;" "&amp;G5212&amp;" "&amp;H5212&amp;" "&amp;I5212&amp;J5212)</f>
        <v xml:space="preserve">Topps Main     </v>
      </c>
      <c r="U5212" s="9" t="str">
        <f>IFERROR(VLOOKUP(S5212,'Lookup '!B:D,3,FALSE)," ")</f>
        <v xml:space="preserve"> </v>
      </c>
      <c r="V5212" s="9" t="str">
        <f t="shared" si="533"/>
        <v>G</v>
      </c>
    </row>
    <row r="5213" spans="2:22" x14ac:dyDescent="0.25">
      <c r="B5213" s="6" t="s">
        <v>1823</v>
      </c>
      <c r="C5213" s="6">
        <v>2018</v>
      </c>
      <c r="D5213" s="6" t="s">
        <v>378</v>
      </c>
      <c r="E5213" s="6"/>
      <c r="F5213" s="6"/>
      <c r="G5213" s="6"/>
      <c r="H5213" s="6"/>
      <c r="I5213" s="6"/>
      <c r="J5213" s="6"/>
      <c r="K5213" s="6">
        <v>373</v>
      </c>
      <c r="L5213" s="6" t="s">
        <v>1391</v>
      </c>
      <c r="M5213" s="6" t="s">
        <v>1277</v>
      </c>
      <c r="N5213" s="6" t="s">
        <v>463</v>
      </c>
      <c r="O5213" s="6" t="s">
        <v>388</v>
      </c>
      <c r="P5213" s="6"/>
      <c r="Q5213">
        <v>1</v>
      </c>
      <c r="R5213" s="4"/>
      <c r="S5213" s="9" t="str">
        <f t="shared" si="532"/>
        <v>Bonifacio, Jorge</v>
      </c>
      <c r="T5213" s="9" t="str">
        <f t="shared" si="534"/>
        <v xml:space="preserve">Topps Main     </v>
      </c>
      <c r="U5213" s="9" t="str">
        <f>IFERROR(VLOOKUP(S5213,'Lookup '!B:D,3,FALSE)," ")</f>
        <v xml:space="preserve"> </v>
      </c>
      <c r="V5213" s="9" t="str">
        <f t="shared" si="533"/>
        <v>G</v>
      </c>
    </row>
    <row r="5214" spans="2:22" x14ac:dyDescent="0.25">
      <c r="B5214" s="6" t="s">
        <v>1823</v>
      </c>
      <c r="C5214" s="6">
        <v>2018</v>
      </c>
      <c r="D5214" s="6" t="s">
        <v>378</v>
      </c>
      <c r="E5214" s="6"/>
      <c r="F5214" s="6"/>
      <c r="G5214" s="6"/>
      <c r="H5214" s="6"/>
      <c r="I5214" s="6"/>
      <c r="J5214" s="6"/>
      <c r="K5214" s="6">
        <v>374</v>
      </c>
      <c r="L5214" s="6" t="s">
        <v>2894</v>
      </c>
      <c r="M5214" s="6" t="s">
        <v>1371</v>
      </c>
      <c r="N5214" s="6" t="s">
        <v>554</v>
      </c>
      <c r="O5214" s="6" t="s">
        <v>388</v>
      </c>
      <c r="P5214" s="6"/>
      <c r="Q5214">
        <v>1</v>
      </c>
      <c r="R5214" s="4"/>
      <c r="S5214" s="9" t="str">
        <f t="shared" si="532"/>
        <v>Zimmer, Bradley</v>
      </c>
      <c r="T5214" s="9" t="str">
        <f t="shared" si="534"/>
        <v xml:space="preserve">Topps Main     </v>
      </c>
      <c r="U5214" s="9" t="str">
        <f>IFERROR(VLOOKUP(S5214,'Lookup '!B:D,3,FALSE)," ")</f>
        <v xml:space="preserve"> </v>
      </c>
      <c r="V5214" s="9" t="str">
        <f t="shared" si="533"/>
        <v>G</v>
      </c>
    </row>
    <row r="5215" spans="2:22" x14ac:dyDescent="0.25">
      <c r="B5215" s="6" t="s">
        <v>1823</v>
      </c>
      <c r="C5215" s="6">
        <v>2018</v>
      </c>
      <c r="D5215" s="6" t="s">
        <v>378</v>
      </c>
      <c r="E5215" s="6"/>
      <c r="F5215" s="6"/>
      <c r="G5215" s="6"/>
      <c r="H5215" s="6"/>
      <c r="I5215" s="6"/>
      <c r="J5215" s="6" t="s">
        <v>14</v>
      </c>
      <c r="K5215" s="6">
        <v>376</v>
      </c>
      <c r="L5215" s="6" t="s">
        <v>3729</v>
      </c>
      <c r="M5215" s="6" t="s">
        <v>1332</v>
      </c>
      <c r="N5215" s="6" t="s">
        <v>446</v>
      </c>
      <c r="O5215" s="6" t="s">
        <v>382</v>
      </c>
      <c r="P5215" s="6"/>
      <c r="Q5215">
        <v>1</v>
      </c>
      <c r="R5215" s="4"/>
      <c r="S5215" s="9" t="str">
        <f t="shared" si="532"/>
        <v>McGrath, Kyle</v>
      </c>
      <c r="T5215" s="9" t="str">
        <f t="shared" si="534"/>
        <v>Topps Main     RC</v>
      </c>
      <c r="U5215" s="9" t="str">
        <f>IFERROR(VLOOKUP(S5215,'Lookup '!B:D,3,FALSE)," ")</f>
        <v xml:space="preserve"> </v>
      </c>
      <c r="V5215" s="9" t="str">
        <f t="shared" si="533"/>
        <v>G</v>
      </c>
    </row>
    <row r="5216" spans="2:22" x14ac:dyDescent="0.25">
      <c r="B5216" s="6" t="s">
        <v>1823</v>
      </c>
      <c r="C5216" s="6">
        <v>2018</v>
      </c>
      <c r="D5216" s="6" t="s">
        <v>378</v>
      </c>
      <c r="E5216" s="6"/>
      <c r="F5216" s="6"/>
      <c r="G5216" s="6"/>
      <c r="H5216" s="6"/>
      <c r="I5216" s="6"/>
      <c r="J5216" s="6" t="s">
        <v>14</v>
      </c>
      <c r="K5216" s="6">
        <v>378</v>
      </c>
      <c r="L5216" s="6" t="s">
        <v>3730</v>
      </c>
      <c r="M5216" s="6" t="s">
        <v>421</v>
      </c>
      <c r="N5216" s="6" t="s">
        <v>456</v>
      </c>
      <c r="O5216" s="6" t="s">
        <v>382</v>
      </c>
      <c r="P5216" s="6"/>
      <c r="Q5216">
        <v>1</v>
      </c>
      <c r="R5216" s="4"/>
      <c r="S5216" s="9" t="str">
        <f t="shared" si="532"/>
        <v>Wilkerson, Aaron</v>
      </c>
      <c r="T5216" s="9" t="str">
        <f t="shared" si="534"/>
        <v>Topps Main     RC</v>
      </c>
      <c r="U5216" s="9" t="str">
        <f>IFERROR(VLOOKUP(S5216,'Lookup '!B:D,3,FALSE)," ")</f>
        <v xml:space="preserve"> </v>
      </c>
      <c r="V5216" s="9" t="str">
        <f t="shared" si="533"/>
        <v>G</v>
      </c>
    </row>
    <row r="5217" spans="2:22" x14ac:dyDescent="0.25">
      <c r="B5217" s="6" t="s">
        <v>1823</v>
      </c>
      <c r="C5217" s="6">
        <v>2018</v>
      </c>
      <c r="D5217" s="6" t="s">
        <v>378</v>
      </c>
      <c r="E5217" s="6"/>
      <c r="F5217" s="6"/>
      <c r="G5217" s="6"/>
      <c r="H5217" s="6"/>
      <c r="I5217" s="6"/>
      <c r="J5217" s="6"/>
      <c r="K5217" s="6">
        <v>384</v>
      </c>
      <c r="L5217" s="6" t="s">
        <v>1319</v>
      </c>
      <c r="M5217" s="6" t="s">
        <v>1314</v>
      </c>
      <c r="N5217" s="6" t="s">
        <v>509</v>
      </c>
      <c r="O5217" s="6" t="s">
        <v>480</v>
      </c>
      <c r="P5217" s="6"/>
      <c r="Q5217">
        <v>1</v>
      </c>
      <c r="R5217" s="4"/>
      <c r="S5217" s="9" t="str">
        <f t="shared" si="532"/>
        <v>Russell, Addison</v>
      </c>
      <c r="T5217" s="9" t="str">
        <f t="shared" si="534"/>
        <v xml:space="preserve">Topps Main     </v>
      </c>
      <c r="U5217" s="9" t="str">
        <f>IFERROR(VLOOKUP(S5217,'Lookup '!B:D,3,FALSE)," ")</f>
        <v/>
      </c>
      <c r="V5217" s="9" t="str">
        <f t="shared" si="533"/>
        <v>G</v>
      </c>
    </row>
    <row r="5218" spans="2:22" x14ac:dyDescent="0.25">
      <c r="B5218" s="6" t="s">
        <v>1823</v>
      </c>
      <c r="C5218" s="6">
        <v>2018</v>
      </c>
      <c r="D5218" s="6" t="s">
        <v>378</v>
      </c>
      <c r="E5218" s="6"/>
      <c r="F5218" s="6"/>
      <c r="G5218" s="6"/>
      <c r="H5218" s="6"/>
      <c r="I5218" s="6"/>
      <c r="J5218" s="6"/>
      <c r="K5218" s="6">
        <v>389</v>
      </c>
      <c r="L5218" s="6" t="s">
        <v>3731</v>
      </c>
      <c r="M5218" s="6"/>
      <c r="N5218" s="6" t="s">
        <v>425</v>
      </c>
      <c r="O5218" s="6" t="s">
        <v>388</v>
      </c>
      <c r="P5218" s="6"/>
      <c r="Q5218">
        <v>1</v>
      </c>
      <c r="R5218" s="4">
        <v>1</v>
      </c>
      <c r="S5218" s="9" t="str">
        <f t="shared" si="532"/>
        <v xml:space="preserve">Judge,Aaron / Stanton, Giancarlo, </v>
      </c>
      <c r="T5218" s="9" t="str">
        <f t="shared" si="534"/>
        <v xml:space="preserve">Topps Main     </v>
      </c>
      <c r="U5218" s="9" t="str">
        <f>IFERROR(VLOOKUP(S5218,'Lookup '!B:D,3,FALSE)," ")</f>
        <v xml:space="preserve"> </v>
      </c>
      <c r="V5218" s="9" t="str">
        <f t="shared" si="533"/>
        <v>E $1</v>
      </c>
    </row>
    <row r="5219" spans="2:22" x14ac:dyDescent="0.25">
      <c r="B5219" s="6" t="s">
        <v>1823</v>
      </c>
      <c r="C5219" s="6">
        <v>2018</v>
      </c>
      <c r="D5219" s="6" t="s">
        <v>378</v>
      </c>
      <c r="E5219" s="6"/>
      <c r="F5219" s="6"/>
      <c r="G5219" s="6"/>
      <c r="H5219" s="6"/>
      <c r="I5219" s="6"/>
      <c r="J5219" s="6"/>
      <c r="K5219" s="6">
        <v>394</v>
      </c>
      <c r="L5219" s="6" t="s">
        <v>1435</v>
      </c>
      <c r="M5219" s="6" t="s">
        <v>1686</v>
      </c>
      <c r="N5219" s="6" t="s">
        <v>443</v>
      </c>
      <c r="O5219" s="6" t="s">
        <v>2854</v>
      </c>
      <c r="P5219" s="6"/>
      <c r="Q5219">
        <v>1</v>
      </c>
      <c r="R5219" s="4"/>
      <c r="S5219" s="9" t="str">
        <f t="shared" si="532"/>
        <v>Pinder, Chad</v>
      </c>
      <c r="T5219" s="9" t="str">
        <f t="shared" si="534"/>
        <v xml:space="preserve">Topps Main     </v>
      </c>
      <c r="U5219" s="9" t="str">
        <f>IFERROR(VLOOKUP(S5219,'Lookup '!B:D,3,FALSE)," ")</f>
        <v xml:space="preserve"> </v>
      </c>
      <c r="V5219" s="9" t="str">
        <f t="shared" si="533"/>
        <v>G</v>
      </c>
    </row>
    <row r="5220" spans="2:22" x14ac:dyDescent="0.25">
      <c r="B5220" s="6" t="s">
        <v>1823</v>
      </c>
      <c r="C5220" s="6">
        <v>2018</v>
      </c>
      <c r="D5220" s="6" t="s">
        <v>378</v>
      </c>
      <c r="E5220" s="6"/>
      <c r="F5220" s="6"/>
      <c r="G5220" s="6"/>
      <c r="H5220" s="6"/>
      <c r="I5220" s="6"/>
      <c r="J5220" s="6"/>
      <c r="K5220" s="6">
        <v>396</v>
      </c>
      <c r="L5220" s="6" t="s">
        <v>2842</v>
      </c>
      <c r="M5220" s="6" t="s">
        <v>617</v>
      </c>
      <c r="N5220" s="6" t="s">
        <v>443</v>
      </c>
      <c r="O5220" s="6" t="s">
        <v>424</v>
      </c>
      <c r="P5220" s="6"/>
      <c r="Q5220">
        <v>1</v>
      </c>
      <c r="R5220" s="4"/>
      <c r="S5220" s="9" t="str">
        <f t="shared" si="532"/>
        <v>Olson, Matt</v>
      </c>
      <c r="T5220" s="9" t="str">
        <f t="shared" si="534"/>
        <v xml:space="preserve">Topps Main     </v>
      </c>
      <c r="U5220" s="9" t="str">
        <f>IFERROR(VLOOKUP(S5220,'Lookup '!B:D,3,FALSE)," ")</f>
        <v/>
      </c>
      <c r="V5220" s="9" t="str">
        <f t="shared" si="533"/>
        <v>G</v>
      </c>
    </row>
    <row r="5221" spans="2:22" x14ac:dyDescent="0.25">
      <c r="B5221" s="6" t="s">
        <v>1823</v>
      </c>
      <c r="C5221" s="6">
        <v>2018</v>
      </c>
      <c r="D5221" s="6" t="s">
        <v>378</v>
      </c>
      <c r="E5221" s="6"/>
      <c r="F5221" s="6"/>
      <c r="G5221" s="6"/>
      <c r="H5221" s="6"/>
      <c r="I5221" s="6"/>
      <c r="J5221" s="6"/>
      <c r="K5221" s="6">
        <v>400</v>
      </c>
      <c r="L5221" s="6" t="s">
        <v>1142</v>
      </c>
      <c r="M5221" s="6" t="s">
        <v>614</v>
      </c>
      <c r="N5221" s="6" t="s">
        <v>532</v>
      </c>
      <c r="O5221" s="6" t="s">
        <v>398</v>
      </c>
      <c r="P5221" s="6"/>
      <c r="Q5221">
        <v>1</v>
      </c>
      <c r="R5221" s="4">
        <v>0.5</v>
      </c>
      <c r="S5221" s="9" t="str">
        <f t="shared" si="532"/>
        <v>Altuve, Jose</v>
      </c>
      <c r="T5221" s="9" t="str">
        <f t="shared" si="534"/>
        <v xml:space="preserve">Topps Main     </v>
      </c>
      <c r="U5221" s="9" t="str">
        <f>IFERROR(VLOOKUP(S5221,'Lookup '!B:D,3,FALSE)," ")</f>
        <v/>
      </c>
      <c r="V5221" s="9" t="str">
        <f t="shared" si="533"/>
        <v>F $.25</v>
      </c>
    </row>
    <row r="5222" spans="2:22" x14ac:dyDescent="0.25">
      <c r="B5222" s="6" t="s">
        <v>1823</v>
      </c>
      <c r="C5222" s="6">
        <v>2018</v>
      </c>
      <c r="D5222" s="6" t="s">
        <v>378</v>
      </c>
      <c r="E5222" s="6"/>
      <c r="F5222" s="6"/>
      <c r="G5222" s="6"/>
      <c r="H5222" s="6"/>
      <c r="I5222" s="6"/>
      <c r="J5222" s="6" t="s">
        <v>14</v>
      </c>
      <c r="K5222" s="6">
        <v>409</v>
      </c>
      <c r="L5222" s="6" t="s">
        <v>1235</v>
      </c>
      <c r="M5222" s="6" t="s">
        <v>836</v>
      </c>
      <c r="N5222" s="6" t="s">
        <v>381</v>
      </c>
      <c r="O5222" s="6" t="s">
        <v>398</v>
      </c>
      <c r="P5222" s="6"/>
      <c r="Q5222">
        <v>1</v>
      </c>
      <c r="R5222" s="4"/>
      <c r="S5222" s="9" t="str">
        <f t="shared" si="532"/>
        <v>Kingery, Scott</v>
      </c>
      <c r="T5222" s="9" t="str">
        <f t="shared" si="534"/>
        <v>Topps Main     RC</v>
      </c>
      <c r="U5222" s="9" t="str">
        <f>IFERROR(VLOOKUP(S5222,'Lookup '!B:D,3,FALSE)," ")</f>
        <v xml:space="preserve"> </v>
      </c>
      <c r="V5222" s="9" t="str">
        <f t="shared" si="533"/>
        <v>G</v>
      </c>
    </row>
    <row r="5223" spans="2:22" x14ac:dyDescent="0.25">
      <c r="B5223" s="6" t="s">
        <v>1823</v>
      </c>
      <c r="C5223" s="6">
        <v>2018</v>
      </c>
      <c r="D5223" s="6" t="s">
        <v>378</v>
      </c>
      <c r="E5223" s="6"/>
      <c r="F5223" s="6"/>
      <c r="G5223" s="6"/>
      <c r="H5223" s="6"/>
      <c r="I5223" s="6"/>
      <c r="J5223" s="6" t="s">
        <v>14</v>
      </c>
      <c r="K5223" s="6">
        <v>410</v>
      </c>
      <c r="L5223" s="6" t="s">
        <v>1277</v>
      </c>
      <c r="M5223" s="6" t="s">
        <v>1002</v>
      </c>
      <c r="N5223" s="6" t="s">
        <v>395</v>
      </c>
      <c r="O5223" s="6" t="s">
        <v>382</v>
      </c>
      <c r="P5223" s="6"/>
      <c r="Q5223">
        <v>1</v>
      </c>
      <c r="R5223" s="4"/>
      <c r="S5223" s="9" t="str">
        <f t="shared" si="532"/>
        <v>Jorge, Felix</v>
      </c>
      <c r="T5223" s="9" t="str">
        <f t="shared" si="534"/>
        <v>Topps Main     RC</v>
      </c>
      <c r="U5223" s="9" t="str">
        <f>IFERROR(VLOOKUP(S5223,'Lookup '!B:D,3,FALSE)," ")</f>
        <v xml:space="preserve"> </v>
      </c>
      <c r="V5223" s="9" t="str">
        <f t="shared" si="533"/>
        <v>G</v>
      </c>
    </row>
    <row r="5224" spans="2:22" x14ac:dyDescent="0.25">
      <c r="B5224" s="6" t="s">
        <v>1823</v>
      </c>
      <c r="C5224" s="6">
        <v>2018</v>
      </c>
      <c r="D5224" s="6" t="s">
        <v>378</v>
      </c>
      <c r="E5224" s="6"/>
      <c r="F5224" s="6"/>
      <c r="G5224" s="6"/>
      <c r="H5224" s="6"/>
      <c r="I5224" s="6"/>
      <c r="J5224" s="6"/>
      <c r="K5224" s="6">
        <v>416</v>
      </c>
      <c r="L5224" s="6" t="s">
        <v>2538</v>
      </c>
      <c r="M5224" s="6" t="s">
        <v>773</v>
      </c>
      <c r="N5224" s="6" t="s">
        <v>532</v>
      </c>
      <c r="O5224" s="6" t="s">
        <v>388</v>
      </c>
      <c r="P5224" s="6"/>
      <c r="Q5224">
        <v>1</v>
      </c>
      <c r="R5224" s="4"/>
      <c r="S5224" s="9" t="str">
        <f t="shared" si="532"/>
        <v>Fisher, Derek</v>
      </c>
      <c r="T5224" s="9" t="str">
        <f t="shared" si="534"/>
        <v xml:space="preserve">Topps Main     </v>
      </c>
      <c r="U5224" s="9" t="str">
        <f>IFERROR(VLOOKUP(S5224,'Lookup '!B:D,3,FALSE)," ")</f>
        <v xml:space="preserve"> </v>
      </c>
      <c r="V5224" s="9" t="str">
        <f t="shared" si="533"/>
        <v>G</v>
      </c>
    </row>
    <row r="5225" spans="2:22" x14ac:dyDescent="0.25">
      <c r="B5225" s="6" t="s">
        <v>1823</v>
      </c>
      <c r="C5225" s="6">
        <v>2018</v>
      </c>
      <c r="D5225" s="6" t="s">
        <v>378</v>
      </c>
      <c r="E5225" s="6"/>
      <c r="F5225" s="6"/>
      <c r="G5225" s="6"/>
      <c r="H5225" s="6"/>
      <c r="I5225" s="6"/>
      <c r="J5225" s="6"/>
      <c r="K5225" s="6">
        <v>418</v>
      </c>
      <c r="L5225" s="6" t="s">
        <v>766</v>
      </c>
      <c r="M5225" s="6" t="s">
        <v>614</v>
      </c>
      <c r="N5225" s="6" t="s">
        <v>554</v>
      </c>
      <c r="O5225" s="6" t="s">
        <v>440</v>
      </c>
      <c r="P5225" s="6"/>
      <c r="Q5225">
        <v>1</v>
      </c>
      <c r="R5225" s="4"/>
      <c r="S5225" s="9" t="str">
        <f t="shared" si="532"/>
        <v>Ramirez, Jose</v>
      </c>
      <c r="T5225" s="9" t="str">
        <f t="shared" si="534"/>
        <v xml:space="preserve">Topps Main     </v>
      </c>
      <c r="U5225" s="9" t="str">
        <f>IFERROR(VLOOKUP(S5225,'Lookup '!B:D,3,FALSE)," ")</f>
        <v/>
      </c>
      <c r="V5225" s="9" t="str">
        <f t="shared" si="533"/>
        <v>G</v>
      </c>
    </row>
    <row r="5226" spans="2:22" x14ac:dyDescent="0.25">
      <c r="B5226" s="6" t="s">
        <v>1823</v>
      </c>
      <c r="C5226" s="6">
        <v>2018</v>
      </c>
      <c r="D5226" s="6" t="s">
        <v>378</v>
      </c>
      <c r="E5226" s="6"/>
      <c r="F5226" s="6"/>
      <c r="G5226" s="6"/>
      <c r="H5226" s="6"/>
      <c r="I5226" s="6"/>
      <c r="J5226" s="6" t="s">
        <v>14</v>
      </c>
      <c r="K5226" s="6">
        <v>422</v>
      </c>
      <c r="L5226" s="6" t="s">
        <v>3153</v>
      </c>
      <c r="M5226" s="6" t="s">
        <v>898</v>
      </c>
      <c r="N5226" s="6" t="s">
        <v>509</v>
      </c>
      <c r="O5226" s="6" t="s">
        <v>28</v>
      </c>
      <c r="P5226" s="6"/>
      <c r="Q5226">
        <v>1</v>
      </c>
      <c r="R5226" s="4"/>
      <c r="S5226" s="9" t="str">
        <f t="shared" si="532"/>
        <v>Caratini, Victor</v>
      </c>
      <c r="T5226" s="9" t="str">
        <f t="shared" si="534"/>
        <v>Topps Main     RC</v>
      </c>
      <c r="U5226" s="9" t="str">
        <f>IFERROR(VLOOKUP(S5226,'Lookup '!B:D,3,FALSE)," ")</f>
        <v xml:space="preserve"> </v>
      </c>
      <c r="V5226" s="9" t="str">
        <f t="shared" si="533"/>
        <v>G</v>
      </c>
    </row>
    <row r="5227" spans="2:22" x14ac:dyDescent="0.25">
      <c r="B5227" s="6" t="s">
        <v>1823</v>
      </c>
      <c r="C5227" s="6">
        <v>2018</v>
      </c>
      <c r="D5227" s="6" t="s">
        <v>378</v>
      </c>
      <c r="E5227" s="6"/>
      <c r="F5227" s="6"/>
      <c r="G5227" s="6"/>
      <c r="H5227" s="6"/>
      <c r="I5227" s="6"/>
      <c r="J5227" s="6"/>
      <c r="K5227" s="6">
        <v>426</v>
      </c>
      <c r="L5227" s="6" t="s">
        <v>2940</v>
      </c>
      <c r="M5227" s="6" t="s">
        <v>1283</v>
      </c>
      <c r="N5227" s="6" t="s">
        <v>837</v>
      </c>
      <c r="O5227" s="6" t="s">
        <v>382</v>
      </c>
      <c r="P5227" s="6"/>
      <c r="Q5227">
        <v>1</v>
      </c>
      <c r="R5227" s="4"/>
      <c r="S5227" s="9" t="str">
        <f t="shared" si="532"/>
        <v>Faria, Jacob</v>
      </c>
      <c r="T5227" s="9" t="str">
        <f t="shared" si="534"/>
        <v xml:space="preserve">Topps Main     </v>
      </c>
      <c r="U5227" s="9" t="str">
        <f>IFERROR(VLOOKUP(S5227,'Lookup '!B:D,3,FALSE)," ")</f>
        <v xml:space="preserve"> </v>
      </c>
      <c r="V5227" s="9" t="str">
        <f t="shared" ref="V5227:V5286" si="535">IF(R5227&gt;0.249,IF(R5227&gt;0.99,IF(R5227&gt;4.99,IF(R5227&gt;9.99,IF(R5227&gt;49.99,IF(R5227&gt;99.99,"A $100","B $50"),"C $10"),"D $5"),"E $1"),"F $.25"),"G")</f>
        <v>G</v>
      </c>
    </row>
    <row r="5228" spans="2:22" x14ac:dyDescent="0.25">
      <c r="B5228" s="6" t="s">
        <v>1823</v>
      </c>
      <c r="C5228" s="6">
        <v>2018</v>
      </c>
      <c r="D5228" s="6" t="s">
        <v>378</v>
      </c>
      <c r="E5228" s="6"/>
      <c r="F5228" s="6"/>
      <c r="G5228" s="6"/>
      <c r="H5228" s="6"/>
      <c r="I5228" s="6"/>
      <c r="J5228" s="6"/>
      <c r="K5228" s="6">
        <v>427</v>
      </c>
      <c r="L5228" s="6" t="s">
        <v>2511</v>
      </c>
      <c r="M5228" s="6" t="s">
        <v>747</v>
      </c>
      <c r="N5228" s="6" t="s">
        <v>425</v>
      </c>
      <c r="O5228" s="6" t="s">
        <v>382</v>
      </c>
      <c r="P5228" s="6"/>
      <c r="Q5228">
        <v>1</v>
      </c>
      <c r="R5228" s="4"/>
      <c r="S5228" s="9" t="str">
        <f t="shared" si="532"/>
        <v>Montgomery, Jordan</v>
      </c>
      <c r="T5228" s="9" t="str">
        <f t="shared" si="534"/>
        <v xml:space="preserve">Topps Main     </v>
      </c>
      <c r="U5228" s="9" t="str">
        <f>IFERROR(VLOOKUP(S5228,'Lookup '!B:D,3,FALSE)," ")</f>
        <v xml:space="preserve"> </v>
      </c>
      <c r="V5228" s="9" t="str">
        <f t="shared" si="535"/>
        <v>G</v>
      </c>
    </row>
    <row r="5229" spans="2:22" x14ac:dyDescent="0.25">
      <c r="B5229" s="6" t="s">
        <v>1823</v>
      </c>
      <c r="C5229" s="6">
        <v>2018</v>
      </c>
      <c r="D5229" s="6" t="s">
        <v>378</v>
      </c>
      <c r="E5229" s="6"/>
      <c r="F5229" s="6"/>
      <c r="G5229" s="6"/>
      <c r="H5229" s="6"/>
      <c r="I5229" s="6"/>
      <c r="J5229" s="6"/>
      <c r="K5229" s="6">
        <v>430</v>
      </c>
      <c r="L5229" s="6" t="s">
        <v>2050</v>
      </c>
      <c r="M5229" s="6" t="s">
        <v>527</v>
      </c>
      <c r="N5229" s="6" t="s">
        <v>446</v>
      </c>
      <c r="O5229" s="6" t="s">
        <v>388</v>
      </c>
      <c r="P5229" s="6"/>
      <c r="Q5229">
        <v>1</v>
      </c>
      <c r="R5229" s="4"/>
      <c r="S5229" s="9" t="str">
        <f t="shared" si="532"/>
        <v>Margot, Manny</v>
      </c>
      <c r="T5229" s="9" t="str">
        <f t="shared" si="534"/>
        <v xml:space="preserve">Topps Main     </v>
      </c>
      <c r="U5229" s="9" t="str">
        <f>IFERROR(VLOOKUP(S5229,'Lookup '!B:D,3,FALSE)," ")</f>
        <v xml:space="preserve"> </v>
      </c>
      <c r="V5229" s="9" t="str">
        <f t="shared" si="535"/>
        <v>G</v>
      </c>
    </row>
    <row r="5230" spans="2:22" x14ac:dyDescent="0.25">
      <c r="B5230" s="6" t="s">
        <v>1823</v>
      </c>
      <c r="C5230" s="6">
        <v>2018</v>
      </c>
      <c r="D5230" s="6" t="s">
        <v>378</v>
      </c>
      <c r="E5230" s="6"/>
      <c r="F5230" s="6"/>
      <c r="G5230" s="6"/>
      <c r="H5230" s="6"/>
      <c r="I5230" s="6"/>
      <c r="J5230" s="6"/>
      <c r="K5230" s="6">
        <v>432</v>
      </c>
      <c r="L5230" s="6" t="s">
        <v>1950</v>
      </c>
      <c r="M5230" s="6" t="s">
        <v>732</v>
      </c>
      <c r="N5230" s="6" t="s">
        <v>509</v>
      </c>
      <c r="O5230" s="6" t="s">
        <v>388</v>
      </c>
      <c r="P5230" s="6"/>
      <c r="Q5230">
        <v>1</v>
      </c>
      <c r="R5230" s="4"/>
      <c r="S5230" s="9" t="str">
        <f t="shared" si="532"/>
        <v>Almora, Albert</v>
      </c>
      <c r="T5230" s="9" t="str">
        <f t="shared" si="534"/>
        <v xml:space="preserve">Topps Main     </v>
      </c>
      <c r="U5230" s="9" t="str">
        <f>IFERROR(VLOOKUP(S5230,'Lookup '!B:D,3,FALSE)," ")</f>
        <v xml:space="preserve"> </v>
      </c>
      <c r="V5230" s="9" t="str">
        <f t="shared" si="535"/>
        <v>G</v>
      </c>
    </row>
    <row r="5231" spans="2:22" x14ac:dyDescent="0.25">
      <c r="B5231" s="6" t="s">
        <v>1823</v>
      </c>
      <c r="C5231" s="6">
        <v>2018</v>
      </c>
      <c r="D5231" s="6" t="s">
        <v>378</v>
      </c>
      <c r="E5231" s="6"/>
      <c r="F5231" s="6"/>
      <c r="G5231" s="6"/>
      <c r="H5231" s="6"/>
      <c r="I5231" s="6"/>
      <c r="J5231" s="6" t="s">
        <v>14</v>
      </c>
      <c r="K5231" s="6">
        <v>433</v>
      </c>
      <c r="L5231" s="6" t="s">
        <v>3734</v>
      </c>
      <c r="M5231" s="6" t="s">
        <v>1102</v>
      </c>
      <c r="N5231" s="6" t="s">
        <v>451</v>
      </c>
      <c r="O5231" s="6" t="s">
        <v>388</v>
      </c>
      <c r="P5231" s="6"/>
      <c r="Q5231">
        <v>1</v>
      </c>
      <c r="R5231" s="4"/>
      <c r="S5231" s="9" t="str">
        <f t="shared" si="532"/>
        <v>Santander, Anthony</v>
      </c>
      <c r="T5231" s="9" t="str">
        <f t="shared" si="534"/>
        <v>Topps Main     RC</v>
      </c>
      <c r="U5231" s="9" t="str">
        <f>IFERROR(VLOOKUP(S5231,'Lookup '!B:D,3,FALSE)," ")</f>
        <v xml:space="preserve"> </v>
      </c>
      <c r="V5231" s="9" t="str">
        <f t="shared" si="535"/>
        <v>G</v>
      </c>
    </row>
    <row r="5232" spans="2:22" x14ac:dyDescent="0.25">
      <c r="B5232" s="6" t="s">
        <v>1823</v>
      </c>
      <c r="C5232" s="6">
        <v>2018</v>
      </c>
      <c r="D5232" s="6" t="s">
        <v>378</v>
      </c>
      <c r="E5232" s="6"/>
      <c r="F5232" s="6"/>
      <c r="G5232" s="6"/>
      <c r="H5232" s="6"/>
      <c r="I5232" s="6"/>
      <c r="J5232" s="6" t="s">
        <v>14</v>
      </c>
      <c r="K5232" s="6">
        <v>440</v>
      </c>
      <c r="L5232" s="6" t="s">
        <v>3688</v>
      </c>
      <c r="M5232" s="6" t="s">
        <v>960</v>
      </c>
      <c r="N5232" s="6" t="s">
        <v>417</v>
      </c>
      <c r="O5232" s="6" t="s">
        <v>382</v>
      </c>
      <c r="P5232" s="6"/>
      <c r="Q5232">
        <v>1</v>
      </c>
      <c r="R5232" s="4"/>
      <c r="S5232" s="9" t="str">
        <f t="shared" si="532"/>
        <v>Scribner, Troy</v>
      </c>
      <c r="T5232" s="9" t="str">
        <f t="shared" si="534"/>
        <v>Topps Main     RC</v>
      </c>
      <c r="U5232" s="9" t="str">
        <f>IFERROR(VLOOKUP(S5232,'Lookup '!B:D,3,FALSE)," ")</f>
        <v xml:space="preserve"> </v>
      </c>
      <c r="V5232" s="9" t="str">
        <f t="shared" si="535"/>
        <v>G</v>
      </c>
    </row>
    <row r="5233" spans="2:22" x14ac:dyDescent="0.25">
      <c r="B5233" s="6" t="s">
        <v>1823</v>
      </c>
      <c r="C5233" s="6">
        <v>2018</v>
      </c>
      <c r="D5233" s="6" t="s">
        <v>378</v>
      </c>
      <c r="E5233" s="6"/>
      <c r="F5233" s="6"/>
      <c r="G5233" s="6"/>
      <c r="H5233" s="6"/>
      <c r="I5233" s="6"/>
      <c r="J5233" s="6"/>
      <c r="K5233" s="6">
        <v>448</v>
      </c>
      <c r="L5233" s="6" t="s">
        <v>1732</v>
      </c>
      <c r="M5233" s="6" t="s">
        <v>995</v>
      </c>
      <c r="N5233" s="6" t="s">
        <v>395</v>
      </c>
      <c r="O5233" s="6" t="s">
        <v>388</v>
      </c>
      <c r="P5233" s="6"/>
      <c r="Q5233">
        <v>1</v>
      </c>
      <c r="R5233" s="4"/>
      <c r="S5233" s="9" t="str">
        <f t="shared" si="532"/>
        <v>Kepler, Max</v>
      </c>
      <c r="T5233" s="9" t="str">
        <f t="shared" si="534"/>
        <v xml:space="preserve">Topps Main     </v>
      </c>
      <c r="U5233" s="9" t="str">
        <f>IFERROR(VLOOKUP(S5233,'Lookup '!B:D,3,FALSE)," ")</f>
        <v xml:space="preserve"> </v>
      </c>
      <c r="V5233" s="9" t="str">
        <f t="shared" si="535"/>
        <v>G</v>
      </c>
    </row>
    <row r="5234" spans="2:22" x14ac:dyDescent="0.25">
      <c r="B5234" s="6" t="s">
        <v>1823</v>
      </c>
      <c r="C5234" s="6">
        <v>2018</v>
      </c>
      <c r="D5234" s="6" t="s">
        <v>378</v>
      </c>
      <c r="E5234" s="6"/>
      <c r="F5234" s="6"/>
      <c r="G5234" s="6"/>
      <c r="H5234" s="6"/>
      <c r="I5234" s="6"/>
      <c r="J5234" s="6" t="s">
        <v>14</v>
      </c>
      <c r="K5234" s="6">
        <v>459</v>
      </c>
      <c r="L5234" s="6" t="s">
        <v>3735</v>
      </c>
      <c r="M5234" s="6" t="s">
        <v>3736</v>
      </c>
      <c r="N5234" s="6" t="s">
        <v>391</v>
      </c>
      <c r="O5234" s="6" t="s">
        <v>398</v>
      </c>
      <c r="P5234" s="6"/>
      <c r="Q5234">
        <v>1</v>
      </c>
      <c r="R5234" s="4"/>
      <c r="S5234" s="9" t="str">
        <f t="shared" si="532"/>
        <v>Valera, Breyvic</v>
      </c>
      <c r="T5234" s="9" t="str">
        <f t="shared" si="534"/>
        <v>Topps Main     RC</v>
      </c>
      <c r="U5234" s="9" t="str">
        <f>IFERROR(VLOOKUP(S5234,'Lookup '!B:D,3,FALSE)," ")</f>
        <v xml:space="preserve"> </v>
      </c>
      <c r="V5234" s="9" t="str">
        <f t="shared" si="535"/>
        <v>G</v>
      </c>
    </row>
    <row r="5235" spans="2:22" x14ac:dyDescent="0.25">
      <c r="B5235" s="6" t="s">
        <v>1823</v>
      </c>
      <c r="C5235" s="6">
        <v>2018</v>
      </c>
      <c r="D5235" s="6" t="s">
        <v>378</v>
      </c>
      <c r="E5235" s="6"/>
      <c r="F5235" s="6"/>
      <c r="G5235" s="6"/>
      <c r="H5235" s="6"/>
      <c r="I5235" s="6"/>
      <c r="J5235" s="6"/>
      <c r="K5235" s="6">
        <v>460</v>
      </c>
      <c r="L5235" s="6" t="s">
        <v>2023</v>
      </c>
      <c r="M5235" s="6" t="s">
        <v>1815</v>
      </c>
      <c r="N5235" s="6" t="s">
        <v>430</v>
      </c>
      <c r="O5235" s="6" t="s">
        <v>382</v>
      </c>
      <c r="P5235" s="6"/>
      <c r="Q5235">
        <v>1</v>
      </c>
      <c r="R5235" s="4"/>
      <c r="S5235" s="9" t="str">
        <f t="shared" si="532"/>
        <v>Gsellman, Robert</v>
      </c>
      <c r="T5235" s="9" t="str">
        <f t="shared" si="534"/>
        <v xml:space="preserve">Topps Main     </v>
      </c>
      <c r="U5235" s="9" t="str">
        <f>IFERROR(VLOOKUP(S5235,'Lookup '!B:D,3,FALSE)," ")</f>
        <v xml:space="preserve"> </v>
      </c>
      <c r="V5235" s="9" t="str">
        <f t="shared" si="535"/>
        <v>G</v>
      </c>
    </row>
    <row r="5236" spans="2:22" x14ac:dyDescent="0.25">
      <c r="B5236" s="6" t="s">
        <v>1823</v>
      </c>
      <c r="C5236" s="6">
        <v>2018</v>
      </c>
      <c r="D5236" s="6" t="s">
        <v>378</v>
      </c>
      <c r="E5236" s="6"/>
      <c r="F5236" s="6"/>
      <c r="G5236" s="6"/>
      <c r="H5236" s="6"/>
      <c r="I5236" s="6"/>
      <c r="J5236" s="6"/>
      <c r="K5236" s="6">
        <v>462</v>
      </c>
      <c r="L5236" s="6" t="s">
        <v>1565</v>
      </c>
      <c r="M5236" s="6" t="s">
        <v>363</v>
      </c>
      <c r="N5236" s="6" t="s">
        <v>391</v>
      </c>
      <c r="O5236" s="6" t="s">
        <v>480</v>
      </c>
      <c r="P5236" s="6"/>
      <c r="Q5236">
        <v>1</v>
      </c>
      <c r="R5236" s="4"/>
      <c r="S5236" s="9" t="str">
        <f t="shared" si="532"/>
        <v>DeJong, Paul</v>
      </c>
      <c r="T5236" s="9" t="str">
        <f t="shared" si="534"/>
        <v xml:space="preserve">Topps Main     </v>
      </c>
      <c r="U5236" s="9" t="str">
        <f>IFERROR(VLOOKUP(S5236,'Lookup '!B:D,3,FALSE)," ")</f>
        <v xml:space="preserve"> </v>
      </c>
      <c r="V5236" s="9" t="str">
        <f t="shared" si="535"/>
        <v>G</v>
      </c>
    </row>
    <row r="5237" spans="2:22" x14ac:dyDescent="0.25">
      <c r="B5237" s="6" t="s">
        <v>1823</v>
      </c>
      <c r="C5237" s="6">
        <v>2018</v>
      </c>
      <c r="D5237" s="6" t="s">
        <v>378</v>
      </c>
      <c r="E5237" s="6"/>
      <c r="F5237" s="6"/>
      <c r="G5237" s="6"/>
      <c r="H5237" s="6"/>
      <c r="I5237" s="6"/>
      <c r="J5237" s="6" t="s">
        <v>14</v>
      </c>
      <c r="K5237" s="6">
        <v>466</v>
      </c>
      <c r="L5237" s="6" t="s">
        <v>3737</v>
      </c>
      <c r="M5237" s="6" t="s">
        <v>523</v>
      </c>
      <c r="N5237" s="6" t="s">
        <v>394</v>
      </c>
      <c r="O5237" s="6" t="s">
        <v>398</v>
      </c>
      <c r="P5237" s="6"/>
      <c r="Q5237">
        <v>1</v>
      </c>
      <c r="R5237" s="4"/>
      <c r="S5237" s="9" t="str">
        <f t="shared" si="532"/>
        <v>Locastro, Tim</v>
      </c>
      <c r="T5237" s="9" t="str">
        <f t="shared" si="534"/>
        <v>Topps Main     RC</v>
      </c>
      <c r="U5237" s="9" t="str">
        <f>IFERROR(VLOOKUP(S5237,'Lookup '!B:D,3,FALSE)," ")</f>
        <v xml:space="preserve"> </v>
      </c>
      <c r="V5237" s="9" t="str">
        <f t="shared" si="535"/>
        <v>G</v>
      </c>
    </row>
    <row r="5238" spans="2:22" x14ac:dyDescent="0.25">
      <c r="B5238" s="6" t="s">
        <v>1823</v>
      </c>
      <c r="C5238" s="6">
        <v>2018</v>
      </c>
      <c r="D5238" s="6" t="s">
        <v>378</v>
      </c>
      <c r="E5238" s="6"/>
      <c r="F5238" s="6"/>
      <c r="G5238" s="6"/>
      <c r="H5238" s="6"/>
      <c r="I5238" s="6"/>
      <c r="J5238" s="6" t="s">
        <v>14</v>
      </c>
      <c r="K5238" s="6">
        <v>467</v>
      </c>
      <c r="L5238" s="6" t="s">
        <v>766</v>
      </c>
      <c r="M5238" s="6" t="s">
        <v>784</v>
      </c>
      <c r="N5238" s="6" t="s">
        <v>556</v>
      </c>
      <c r="O5238" s="6" t="s">
        <v>382</v>
      </c>
      <c r="P5238" s="6"/>
      <c r="Q5238">
        <v>1</v>
      </c>
      <c r="R5238" s="4"/>
      <c r="S5238" s="9" t="str">
        <f t="shared" si="532"/>
        <v>Ramirez, Carlos</v>
      </c>
      <c r="T5238" s="9" t="str">
        <f t="shared" si="534"/>
        <v>Topps Main     RC</v>
      </c>
      <c r="U5238" s="9" t="str">
        <f>IFERROR(VLOOKUP(S5238,'Lookup '!B:D,3,FALSE)," ")</f>
        <v xml:space="preserve"> </v>
      </c>
      <c r="V5238" s="9" t="str">
        <f t="shared" si="535"/>
        <v>G</v>
      </c>
    </row>
    <row r="5239" spans="2:22" x14ac:dyDescent="0.25">
      <c r="B5239" s="6" t="s">
        <v>1823</v>
      </c>
      <c r="C5239" s="6">
        <v>2018</v>
      </c>
      <c r="D5239" s="6" t="s">
        <v>378</v>
      </c>
      <c r="E5239" s="6"/>
      <c r="F5239" s="6"/>
      <c r="G5239" s="6"/>
      <c r="H5239" s="6"/>
      <c r="I5239" s="6"/>
      <c r="J5239" s="6" t="s">
        <v>14</v>
      </c>
      <c r="K5239" s="6">
        <v>470</v>
      </c>
      <c r="L5239" s="6" t="s">
        <v>1293</v>
      </c>
      <c r="M5239" s="6" t="s">
        <v>801</v>
      </c>
      <c r="N5239" s="6" t="s">
        <v>391</v>
      </c>
      <c r="O5239" s="6" t="s">
        <v>480</v>
      </c>
      <c r="P5239" s="6"/>
      <c r="Q5239">
        <v>1</v>
      </c>
      <c r="R5239" s="4"/>
      <c r="S5239" s="9" t="str">
        <f t="shared" si="532"/>
        <v>Mejia, Alex</v>
      </c>
      <c r="T5239" s="9" t="str">
        <f t="shared" si="534"/>
        <v>Topps Main     RC</v>
      </c>
      <c r="U5239" s="9" t="str">
        <f>IFERROR(VLOOKUP(S5239,'Lookup '!B:D,3,FALSE)," ")</f>
        <v xml:space="preserve"> </v>
      </c>
      <c r="V5239" s="9" t="str">
        <f t="shared" si="535"/>
        <v>G</v>
      </c>
    </row>
    <row r="5240" spans="2:22" x14ac:dyDescent="0.25">
      <c r="B5240" s="6" t="s">
        <v>1823</v>
      </c>
      <c r="C5240" s="6">
        <v>2018</v>
      </c>
      <c r="D5240" s="6" t="s">
        <v>378</v>
      </c>
      <c r="E5240" s="6"/>
      <c r="F5240" s="6"/>
      <c r="G5240" s="6"/>
      <c r="H5240" s="6"/>
      <c r="I5240" s="6"/>
      <c r="J5240" s="6" t="s">
        <v>14</v>
      </c>
      <c r="K5240" s="6">
        <v>485</v>
      </c>
      <c r="L5240" s="6" t="s">
        <v>1301</v>
      </c>
      <c r="M5240" s="6" t="s">
        <v>1332</v>
      </c>
      <c r="N5240" s="6" t="s">
        <v>394</v>
      </c>
      <c r="O5240" s="6" t="s">
        <v>3738</v>
      </c>
      <c r="P5240" s="6"/>
      <c r="Q5240">
        <v>1</v>
      </c>
      <c r="R5240" s="4"/>
      <c r="S5240" s="9" t="str">
        <f t="shared" si="532"/>
        <v>Farmer, Kyle</v>
      </c>
      <c r="T5240" s="9" t="str">
        <f t="shared" si="534"/>
        <v>Topps Main     RC</v>
      </c>
      <c r="U5240" s="9" t="str">
        <f>IFERROR(VLOOKUP(S5240,'Lookup '!B:D,3,FALSE)," ")</f>
        <v xml:space="preserve"> </v>
      </c>
      <c r="V5240" s="9" t="str">
        <f t="shared" si="535"/>
        <v>G</v>
      </c>
    </row>
    <row r="5241" spans="2:22" x14ac:dyDescent="0.25">
      <c r="B5241" s="6" t="s">
        <v>1823</v>
      </c>
      <c r="C5241" s="6">
        <v>2018</v>
      </c>
      <c r="D5241" s="6" t="s">
        <v>378</v>
      </c>
      <c r="E5241" s="6"/>
      <c r="F5241" s="6"/>
      <c r="G5241" s="6"/>
      <c r="H5241" s="6"/>
      <c r="I5241" s="6"/>
      <c r="J5241" s="6" t="s">
        <v>14</v>
      </c>
      <c r="K5241" s="6">
        <v>486</v>
      </c>
      <c r="L5241" s="6" t="s">
        <v>2994</v>
      </c>
      <c r="M5241" s="6" t="s">
        <v>704</v>
      </c>
      <c r="N5241" s="6" t="s">
        <v>430</v>
      </c>
      <c r="O5241" s="6" t="s">
        <v>28</v>
      </c>
      <c r="P5241" s="6"/>
      <c r="Q5241">
        <v>1</v>
      </c>
      <c r="R5241" s="4"/>
      <c r="S5241" s="9" t="str">
        <f t="shared" si="532"/>
        <v>Nido, Thomas</v>
      </c>
      <c r="T5241" s="9" t="str">
        <f t="shared" si="534"/>
        <v>Topps Main     RC</v>
      </c>
      <c r="U5241" s="9" t="str">
        <f>IFERROR(VLOOKUP(S5241,'Lookup '!B:D,3,FALSE)," ")</f>
        <v xml:space="preserve"> </v>
      </c>
      <c r="V5241" s="9" t="str">
        <f t="shared" si="535"/>
        <v>G</v>
      </c>
    </row>
    <row r="5242" spans="2:22" x14ac:dyDescent="0.25">
      <c r="B5242" s="6" t="s">
        <v>1823</v>
      </c>
      <c r="C5242" s="6">
        <v>2018</v>
      </c>
      <c r="D5242" s="6" t="s">
        <v>378</v>
      </c>
      <c r="E5242" s="6"/>
      <c r="F5242" s="6"/>
      <c r="G5242" s="6"/>
      <c r="H5242" s="6"/>
      <c r="I5242" s="6"/>
      <c r="J5242" s="6"/>
      <c r="K5242" s="6">
        <v>489</v>
      </c>
      <c r="L5242" s="6" t="s">
        <v>1757</v>
      </c>
      <c r="M5242" s="6" t="s">
        <v>1430</v>
      </c>
      <c r="N5242" s="6" t="s">
        <v>837</v>
      </c>
      <c r="O5242" s="6" t="s">
        <v>382</v>
      </c>
      <c r="P5242" s="6"/>
      <c r="Q5242">
        <v>1</v>
      </c>
      <c r="R5242" s="4"/>
      <c r="S5242" s="9" t="str">
        <f t="shared" si="532"/>
        <v>Snell, Blake</v>
      </c>
      <c r="T5242" s="9" t="str">
        <f t="shared" si="534"/>
        <v xml:space="preserve">Topps Main     </v>
      </c>
      <c r="U5242" s="9" t="str">
        <f>IFERROR(VLOOKUP(S5242,'Lookup '!B:D,3,FALSE)," ")</f>
        <v xml:space="preserve"> </v>
      </c>
      <c r="V5242" s="9" t="str">
        <f t="shared" si="535"/>
        <v>G</v>
      </c>
    </row>
    <row r="5243" spans="2:22" x14ac:dyDescent="0.25">
      <c r="B5243" s="6" t="s">
        <v>1823</v>
      </c>
      <c r="C5243" s="6">
        <v>2018</v>
      </c>
      <c r="D5243" s="6" t="s">
        <v>378</v>
      </c>
      <c r="E5243" s="6"/>
      <c r="F5243" s="6"/>
      <c r="G5243" s="6"/>
      <c r="H5243" s="6"/>
      <c r="I5243" s="6"/>
      <c r="J5243" s="6"/>
      <c r="K5243" s="6">
        <v>494</v>
      </c>
      <c r="L5243" s="6" t="s">
        <v>1293</v>
      </c>
      <c r="M5243" s="6" t="s">
        <v>2361</v>
      </c>
      <c r="N5243" s="6" t="s">
        <v>395</v>
      </c>
      <c r="O5243" s="6" t="s">
        <v>382</v>
      </c>
      <c r="P5243" s="6"/>
      <c r="Q5243">
        <v>1</v>
      </c>
      <c r="R5243" s="4"/>
      <c r="S5243" s="9" t="str">
        <f t="shared" si="532"/>
        <v>Mejia, Adalberto</v>
      </c>
      <c r="T5243" s="9" t="str">
        <f t="shared" si="534"/>
        <v xml:space="preserve">Topps Main     </v>
      </c>
      <c r="U5243" s="9" t="str">
        <f>IFERROR(VLOOKUP(S5243,'Lookup '!B:D,3,FALSE)," ")</f>
        <v xml:space="preserve"> </v>
      </c>
      <c r="V5243" s="9" t="str">
        <f t="shared" si="535"/>
        <v>G</v>
      </c>
    </row>
    <row r="5244" spans="2:22" x14ac:dyDescent="0.25">
      <c r="B5244" s="6" t="s">
        <v>1823</v>
      </c>
      <c r="C5244" s="6">
        <v>2018</v>
      </c>
      <c r="D5244" s="6" t="s">
        <v>378</v>
      </c>
      <c r="E5244" s="6"/>
      <c r="F5244" s="6"/>
      <c r="G5244" s="6"/>
      <c r="H5244" s="6"/>
      <c r="I5244" s="6"/>
      <c r="J5244" s="6" t="s">
        <v>14</v>
      </c>
      <c r="K5244" s="6">
        <v>495</v>
      </c>
      <c r="L5244" s="6" t="s">
        <v>3739</v>
      </c>
      <c r="M5244" s="6" t="s">
        <v>421</v>
      </c>
      <c r="N5244" s="6" t="s">
        <v>465</v>
      </c>
      <c r="O5244" s="6" t="s">
        <v>382</v>
      </c>
      <c r="P5244" s="6"/>
      <c r="Q5244">
        <v>1</v>
      </c>
      <c r="R5244" s="4"/>
      <c r="S5244" s="9" t="str">
        <f t="shared" si="532"/>
        <v>Bummer, Aaron</v>
      </c>
      <c r="T5244" s="9" t="str">
        <f t="shared" si="534"/>
        <v>Topps Main     RC</v>
      </c>
      <c r="U5244" s="9" t="str">
        <f>IFERROR(VLOOKUP(S5244,'Lookup '!B:D,3,FALSE)," ")</f>
        <v xml:space="preserve"> </v>
      </c>
      <c r="V5244" s="9" t="str">
        <f t="shared" si="535"/>
        <v>G</v>
      </c>
    </row>
    <row r="5245" spans="2:22" x14ac:dyDescent="0.25">
      <c r="B5245" s="6" t="s">
        <v>1823</v>
      </c>
      <c r="C5245" s="6">
        <v>2018</v>
      </c>
      <c r="D5245" s="6" t="s">
        <v>378</v>
      </c>
      <c r="E5245" s="6"/>
      <c r="F5245" s="6"/>
      <c r="G5245" s="6"/>
      <c r="H5245" s="6"/>
      <c r="I5245" s="6"/>
      <c r="J5245" s="6" t="s">
        <v>14</v>
      </c>
      <c r="K5245" s="6">
        <v>498</v>
      </c>
      <c r="L5245" s="6" t="s">
        <v>2980</v>
      </c>
      <c r="M5245" s="6" t="s">
        <v>2981</v>
      </c>
      <c r="N5245" s="6" t="s">
        <v>509</v>
      </c>
      <c r="O5245" s="6" t="s">
        <v>382</v>
      </c>
      <c r="P5245" s="6"/>
      <c r="Q5245">
        <v>1</v>
      </c>
      <c r="R5245" s="4"/>
      <c r="S5245" s="9" t="str">
        <f t="shared" si="532"/>
        <v>Tseng, Jen-Ho</v>
      </c>
      <c r="T5245" s="9" t="str">
        <f t="shared" si="534"/>
        <v>Topps Main     RC</v>
      </c>
      <c r="U5245" s="9" t="str">
        <f>IFERROR(VLOOKUP(S5245,'Lookup '!B:D,3,FALSE)," ")</f>
        <v xml:space="preserve"> </v>
      </c>
      <c r="V5245" s="9" t="str">
        <f t="shared" si="535"/>
        <v>G</v>
      </c>
    </row>
    <row r="5246" spans="2:22" x14ac:dyDescent="0.25">
      <c r="B5246" s="6" t="s">
        <v>1823</v>
      </c>
      <c r="C5246" s="6">
        <v>2018</v>
      </c>
      <c r="D5246" s="6" t="s">
        <v>378</v>
      </c>
      <c r="E5246" s="6"/>
      <c r="F5246" s="6"/>
      <c r="G5246" s="6"/>
      <c r="H5246" s="6"/>
      <c r="I5246" s="6"/>
      <c r="J5246" s="6"/>
      <c r="K5246" s="6">
        <v>500</v>
      </c>
      <c r="L5246" s="6" t="s">
        <v>1384</v>
      </c>
      <c r="M5246" s="6" t="s">
        <v>1380</v>
      </c>
      <c r="N5246" s="6" t="s">
        <v>509</v>
      </c>
      <c r="O5246" s="6" t="s">
        <v>440</v>
      </c>
      <c r="P5246" s="6"/>
      <c r="Q5246">
        <v>1</v>
      </c>
      <c r="R5246" s="4"/>
      <c r="S5246" s="9" t="str">
        <f t="shared" si="532"/>
        <v>Bryant, Kris</v>
      </c>
      <c r="T5246" s="9" t="str">
        <f t="shared" si="534"/>
        <v xml:space="preserve">Topps Main     </v>
      </c>
      <c r="U5246" s="9">
        <f>IFERROR(VLOOKUP(S5246,'Lookup '!B:D,3,FALSE)," ")</f>
        <v>0</v>
      </c>
      <c r="V5246" s="9" t="str">
        <f t="shared" si="535"/>
        <v>G</v>
      </c>
    </row>
    <row r="5247" spans="2:22" x14ac:dyDescent="0.25">
      <c r="B5247" s="6" t="s">
        <v>1823</v>
      </c>
      <c r="C5247" s="6">
        <v>2018</v>
      </c>
      <c r="D5247" s="6" t="s">
        <v>378</v>
      </c>
      <c r="E5247" s="6"/>
      <c r="F5247" s="6"/>
      <c r="G5247" s="6"/>
      <c r="H5247" s="6"/>
      <c r="I5247" s="6"/>
      <c r="J5247" s="6"/>
      <c r="K5247" s="6">
        <v>502</v>
      </c>
      <c r="L5247" s="6" t="s">
        <v>1335</v>
      </c>
      <c r="M5247" s="6" t="s">
        <v>1336</v>
      </c>
      <c r="N5247" s="6" t="s">
        <v>402</v>
      </c>
      <c r="O5247" s="6" t="s">
        <v>480</v>
      </c>
      <c r="P5247" s="6"/>
      <c r="Q5247">
        <v>1</v>
      </c>
      <c r="R5247" s="4"/>
      <c r="S5247" s="9" t="str">
        <f t="shared" si="532"/>
        <v>Bogaerts, Xander</v>
      </c>
      <c r="T5247" s="9" t="str">
        <f t="shared" si="534"/>
        <v xml:space="preserve">Topps Main     </v>
      </c>
      <c r="U5247" s="9" t="str">
        <f>IFERROR(VLOOKUP(S5247,'Lookup '!B:D,3,FALSE)," ")</f>
        <v xml:space="preserve"> </v>
      </c>
      <c r="V5247" s="9" t="str">
        <f t="shared" si="535"/>
        <v>G</v>
      </c>
    </row>
    <row r="5248" spans="2:22" x14ac:dyDescent="0.25">
      <c r="B5248" s="6" t="s">
        <v>1823</v>
      </c>
      <c r="C5248" s="6">
        <v>2018</v>
      </c>
      <c r="D5248" s="6" t="s">
        <v>378</v>
      </c>
      <c r="E5248" s="6"/>
      <c r="F5248" s="6"/>
      <c r="G5248" s="6"/>
      <c r="H5248" s="6"/>
      <c r="I5248" s="6"/>
      <c r="J5248" s="6" t="s">
        <v>14</v>
      </c>
      <c r="K5248" s="6">
        <v>505</v>
      </c>
      <c r="L5248" s="6" t="s">
        <v>409</v>
      </c>
      <c r="M5248" s="6" t="s">
        <v>1247</v>
      </c>
      <c r="N5248" s="6" t="s">
        <v>456</v>
      </c>
      <c r="O5248" s="6" t="s">
        <v>382</v>
      </c>
      <c r="P5248" s="6"/>
      <c r="Q5248">
        <v>1</v>
      </c>
      <c r="R5248" s="4"/>
      <c r="S5248" s="9" t="str">
        <f t="shared" si="532"/>
        <v>Williams, Taylor</v>
      </c>
      <c r="T5248" s="9" t="str">
        <f t="shared" si="534"/>
        <v>Topps Main     RC</v>
      </c>
      <c r="U5248" s="9" t="str">
        <f>IFERROR(VLOOKUP(S5248,'Lookup '!B:D,3,FALSE)," ")</f>
        <v xml:space="preserve"> </v>
      </c>
      <c r="V5248" s="9" t="str">
        <f t="shared" si="535"/>
        <v>G</v>
      </c>
    </row>
    <row r="5249" spans="2:22" x14ac:dyDescent="0.25">
      <c r="B5249" s="6" t="s">
        <v>1823</v>
      </c>
      <c r="C5249" s="6">
        <v>2018</v>
      </c>
      <c r="D5249" s="6" t="s">
        <v>378</v>
      </c>
      <c r="E5249" s="6"/>
      <c r="F5249" s="6"/>
      <c r="G5249" s="6"/>
      <c r="H5249" s="6"/>
      <c r="I5249" s="6"/>
      <c r="J5249" s="6"/>
      <c r="K5249" s="6">
        <v>506</v>
      </c>
      <c r="L5249" s="6" t="s">
        <v>1961</v>
      </c>
      <c r="M5249" s="6" t="s">
        <v>614</v>
      </c>
      <c r="N5249" s="6" t="s">
        <v>395</v>
      </c>
      <c r="O5249" s="6" t="s">
        <v>382</v>
      </c>
      <c r="P5249" s="6"/>
      <c r="Q5249">
        <v>1</v>
      </c>
      <c r="R5249" s="4"/>
      <c r="S5249" s="9" t="str">
        <f t="shared" si="532"/>
        <v>Berrios, Jose</v>
      </c>
      <c r="T5249" s="9" t="str">
        <f t="shared" si="534"/>
        <v xml:space="preserve">Topps Main     </v>
      </c>
      <c r="U5249" s="9" t="str">
        <f>IFERROR(VLOOKUP(S5249,'Lookup '!B:D,3,FALSE)," ")</f>
        <v xml:space="preserve"> </v>
      </c>
      <c r="V5249" s="9" t="str">
        <f t="shared" si="535"/>
        <v>G</v>
      </c>
    </row>
    <row r="5250" spans="2:22" x14ac:dyDescent="0.25">
      <c r="B5250" s="6" t="s">
        <v>1823</v>
      </c>
      <c r="C5250" s="6">
        <v>2018</v>
      </c>
      <c r="D5250" s="6" t="s">
        <v>378</v>
      </c>
      <c r="E5250" s="6"/>
      <c r="F5250" s="6"/>
      <c r="G5250" s="6"/>
      <c r="H5250" s="6"/>
      <c r="I5250" s="6"/>
      <c r="J5250" s="6"/>
      <c r="K5250" s="6">
        <v>508</v>
      </c>
      <c r="L5250" s="6" t="s">
        <v>2055</v>
      </c>
      <c r="M5250" s="6" t="s">
        <v>2056</v>
      </c>
      <c r="N5250" s="6" t="s">
        <v>555</v>
      </c>
      <c r="O5250" s="6" t="s">
        <v>424</v>
      </c>
      <c r="P5250" s="6"/>
      <c r="Q5250">
        <v>1</v>
      </c>
      <c r="R5250" s="4"/>
      <c r="S5250" s="9" t="str">
        <f t="shared" si="532"/>
        <v>Healy, Ryon</v>
      </c>
      <c r="T5250" s="9" t="str">
        <f t="shared" si="534"/>
        <v xml:space="preserve">Topps Main     </v>
      </c>
      <c r="U5250" s="9" t="str">
        <f>IFERROR(VLOOKUP(S5250,'Lookup '!B:D,3,FALSE)," ")</f>
        <v/>
      </c>
      <c r="V5250" s="9" t="str">
        <f t="shared" si="535"/>
        <v>G</v>
      </c>
    </row>
    <row r="5251" spans="2:22" x14ac:dyDescent="0.25">
      <c r="B5251" s="6" t="s">
        <v>1823</v>
      </c>
      <c r="C5251" s="6">
        <v>2018</v>
      </c>
      <c r="D5251" s="6" t="s">
        <v>378</v>
      </c>
      <c r="E5251" s="6"/>
      <c r="F5251" s="6"/>
      <c r="G5251" s="6"/>
      <c r="H5251" s="6"/>
      <c r="I5251" s="6"/>
      <c r="J5251" s="6" t="s">
        <v>14</v>
      </c>
      <c r="K5251" s="6">
        <v>514</v>
      </c>
      <c r="L5251" s="6" t="s">
        <v>3740</v>
      </c>
      <c r="M5251" s="6" t="s">
        <v>1084</v>
      </c>
      <c r="N5251" s="6" t="s">
        <v>423</v>
      </c>
      <c r="O5251" s="6" t="s">
        <v>382</v>
      </c>
      <c r="P5251" s="6"/>
      <c r="Q5251">
        <v>1</v>
      </c>
      <c r="R5251" s="4"/>
      <c r="S5251" s="9" t="str">
        <f t="shared" si="532"/>
        <v>Minter, AJ</v>
      </c>
      <c r="T5251" s="9" t="str">
        <f t="shared" si="534"/>
        <v>Topps Main     RC</v>
      </c>
      <c r="U5251" s="9" t="str">
        <f>IFERROR(VLOOKUP(S5251,'Lookup '!B:D,3,FALSE)," ")</f>
        <v xml:space="preserve"> </v>
      </c>
      <c r="V5251" s="9" t="str">
        <f t="shared" si="535"/>
        <v>G</v>
      </c>
    </row>
    <row r="5252" spans="2:22" x14ac:dyDescent="0.25">
      <c r="B5252" s="6" t="s">
        <v>1823</v>
      </c>
      <c r="C5252" s="6">
        <v>2018</v>
      </c>
      <c r="D5252" s="6" t="s">
        <v>378</v>
      </c>
      <c r="E5252" s="6"/>
      <c r="F5252" s="6"/>
      <c r="G5252" s="6"/>
      <c r="H5252" s="6"/>
      <c r="I5252" s="6"/>
      <c r="J5252" s="6"/>
      <c r="K5252" s="6">
        <v>515</v>
      </c>
      <c r="L5252" s="6" t="s">
        <v>1753</v>
      </c>
      <c r="M5252" s="6" t="s">
        <v>357</v>
      </c>
      <c r="N5252" s="6" t="s">
        <v>425</v>
      </c>
      <c r="O5252" s="6" t="s">
        <v>424</v>
      </c>
      <c r="P5252" s="6"/>
      <c r="Q5252">
        <v>1</v>
      </c>
      <c r="R5252" s="4"/>
      <c r="S5252" s="9" t="str">
        <f t="shared" si="532"/>
        <v>Bird, Greg</v>
      </c>
      <c r="T5252" s="9" t="str">
        <f t="shared" si="534"/>
        <v xml:space="preserve">Topps Main     </v>
      </c>
      <c r="U5252" s="9" t="str">
        <f>IFERROR(VLOOKUP(S5252,'Lookup '!B:D,3,FALSE)," ")</f>
        <v xml:space="preserve"> </v>
      </c>
      <c r="V5252" s="9" t="str">
        <f t="shared" si="535"/>
        <v>G</v>
      </c>
    </row>
    <row r="5253" spans="2:22" x14ac:dyDescent="0.25">
      <c r="B5253" s="6" t="s">
        <v>1823</v>
      </c>
      <c r="C5253" s="6">
        <v>2018</v>
      </c>
      <c r="D5253" s="6" t="s">
        <v>378</v>
      </c>
      <c r="E5253" s="6"/>
      <c r="F5253" s="6"/>
      <c r="G5253" s="6"/>
      <c r="H5253" s="6"/>
      <c r="I5253" s="6"/>
      <c r="J5253" s="6" t="s">
        <v>14</v>
      </c>
      <c r="K5253" s="6">
        <v>517</v>
      </c>
      <c r="L5253" s="6" t="s">
        <v>543</v>
      </c>
      <c r="M5253" s="6" t="s">
        <v>2907</v>
      </c>
      <c r="N5253" s="6" t="s">
        <v>430</v>
      </c>
      <c r="O5253" s="6" t="s">
        <v>440</v>
      </c>
      <c r="P5253" s="6"/>
      <c r="Q5253">
        <v>1</v>
      </c>
      <c r="R5253" s="4"/>
      <c r="S5253" s="9" t="str">
        <f t="shared" si="532"/>
        <v>Evans, Phillip</v>
      </c>
      <c r="T5253" s="9" t="str">
        <f t="shared" si="534"/>
        <v>Topps Main     RC</v>
      </c>
      <c r="U5253" s="9" t="str">
        <f>IFERROR(VLOOKUP(S5253,'Lookup '!B:D,3,FALSE)," ")</f>
        <v xml:space="preserve"> </v>
      </c>
      <c r="V5253" s="9" t="str">
        <f t="shared" si="535"/>
        <v>G</v>
      </c>
    </row>
    <row r="5254" spans="2:22" x14ac:dyDescent="0.25">
      <c r="B5254" s="6" t="s">
        <v>1823</v>
      </c>
      <c r="C5254" s="6">
        <v>2018</v>
      </c>
      <c r="D5254" s="6" t="s">
        <v>378</v>
      </c>
      <c r="E5254" s="6"/>
      <c r="F5254" s="6"/>
      <c r="G5254" s="6"/>
      <c r="H5254" s="6"/>
      <c r="I5254" s="6"/>
      <c r="J5254" s="6" t="s">
        <v>14</v>
      </c>
      <c r="K5254" s="6">
        <v>519</v>
      </c>
      <c r="L5254" s="6" t="s">
        <v>3741</v>
      </c>
      <c r="M5254" s="6" t="s">
        <v>1315</v>
      </c>
      <c r="N5254" s="6" t="s">
        <v>405</v>
      </c>
      <c r="O5254" s="6" t="s">
        <v>382</v>
      </c>
      <c r="P5254" s="6"/>
      <c r="Q5254">
        <v>1</v>
      </c>
      <c r="R5254" s="4"/>
      <c r="S5254" s="9" t="str">
        <f t="shared" si="532"/>
        <v>Moronta, Reyes</v>
      </c>
      <c r="T5254" s="9" t="str">
        <f t="shared" si="534"/>
        <v>Topps Main     RC</v>
      </c>
      <c r="U5254" s="9" t="str">
        <f>IFERROR(VLOOKUP(S5254,'Lookup '!B:D,3,FALSE)," ")</f>
        <v xml:space="preserve"> </v>
      </c>
      <c r="V5254" s="9" t="str">
        <f t="shared" si="535"/>
        <v>G</v>
      </c>
    </row>
    <row r="5255" spans="2:22" x14ac:dyDescent="0.25">
      <c r="B5255" s="6" t="s">
        <v>1823</v>
      </c>
      <c r="C5255" s="6">
        <v>2018</v>
      </c>
      <c r="D5255" s="6" t="s">
        <v>378</v>
      </c>
      <c r="E5255" s="6"/>
      <c r="F5255" s="6"/>
      <c r="G5255" s="6"/>
      <c r="H5255" s="6"/>
      <c r="I5255" s="6"/>
      <c r="J5255" s="6"/>
      <c r="K5255" s="6">
        <v>525</v>
      </c>
      <c r="L5255" s="6" t="s">
        <v>2865</v>
      </c>
      <c r="M5255" s="6" t="s">
        <v>2866</v>
      </c>
      <c r="N5255" s="6" t="s">
        <v>423</v>
      </c>
      <c r="O5255" s="6" t="s">
        <v>440</v>
      </c>
      <c r="P5255" s="6"/>
      <c r="Q5255">
        <v>1</v>
      </c>
      <c r="R5255" s="4"/>
      <c r="S5255" s="9" t="str">
        <f t="shared" si="532"/>
        <v>Camargo, Johan</v>
      </c>
      <c r="T5255" s="9" t="str">
        <f t="shared" si="534"/>
        <v xml:space="preserve">Topps Main     </v>
      </c>
      <c r="U5255" s="9" t="str">
        <f>IFERROR(VLOOKUP(S5255,'Lookup '!B:D,3,FALSE)," ")</f>
        <v xml:space="preserve"> </v>
      </c>
      <c r="V5255" s="9" t="str">
        <f t="shared" si="535"/>
        <v>G</v>
      </c>
    </row>
    <row r="5256" spans="2:22" x14ac:dyDescent="0.25">
      <c r="B5256" s="6" t="s">
        <v>1823</v>
      </c>
      <c r="C5256" s="6">
        <v>2018</v>
      </c>
      <c r="D5256" s="6" t="s">
        <v>378</v>
      </c>
      <c r="E5256" s="6"/>
      <c r="F5256" s="6"/>
      <c r="G5256" s="6"/>
      <c r="H5256" s="6"/>
      <c r="I5256" s="6"/>
      <c r="J5256" s="6" t="s">
        <v>14</v>
      </c>
      <c r="K5256" s="6">
        <v>531</v>
      </c>
      <c r="L5256" s="6" t="s">
        <v>3742</v>
      </c>
      <c r="M5256" s="6" t="s">
        <v>992</v>
      </c>
      <c r="N5256" s="6" t="s">
        <v>782</v>
      </c>
      <c r="O5256" s="6" t="s">
        <v>382</v>
      </c>
      <c r="P5256" s="6"/>
      <c r="Q5256">
        <v>1</v>
      </c>
      <c r="R5256" s="4"/>
      <c r="S5256" s="9" t="str">
        <f t="shared" si="532"/>
        <v>O'Grady, Chris</v>
      </c>
      <c r="T5256" s="9" t="str">
        <f t="shared" si="534"/>
        <v>Topps Main     RC</v>
      </c>
      <c r="U5256" s="9" t="str">
        <f>IFERROR(VLOOKUP(S5256,'Lookup '!B:D,3,FALSE)," ")</f>
        <v xml:space="preserve"> </v>
      </c>
      <c r="V5256" s="9" t="str">
        <f t="shared" si="535"/>
        <v>G</v>
      </c>
    </row>
    <row r="5257" spans="2:22" x14ac:dyDescent="0.25">
      <c r="B5257" s="6" t="s">
        <v>1823</v>
      </c>
      <c r="C5257" s="6">
        <v>2018</v>
      </c>
      <c r="D5257" s="6" t="s">
        <v>378</v>
      </c>
      <c r="E5257" s="6"/>
      <c r="F5257" s="6"/>
      <c r="G5257" s="6"/>
      <c r="H5257" s="6"/>
      <c r="I5257" s="6"/>
      <c r="J5257" s="6"/>
      <c r="K5257" s="6">
        <v>539</v>
      </c>
      <c r="L5257" s="6" t="s">
        <v>1472</v>
      </c>
      <c r="M5257" s="6" t="s">
        <v>1321</v>
      </c>
      <c r="N5257" s="6" t="s">
        <v>532</v>
      </c>
      <c r="O5257" s="6" t="s">
        <v>382</v>
      </c>
      <c r="P5257" s="6"/>
      <c r="Q5257">
        <v>1</v>
      </c>
      <c r="R5257" s="4"/>
      <c r="S5257" s="9" t="str">
        <f t="shared" si="532"/>
        <v>McCullers, Lance</v>
      </c>
      <c r="T5257" s="9" t="str">
        <f t="shared" si="534"/>
        <v xml:space="preserve">Topps Main     </v>
      </c>
      <c r="U5257" s="9" t="str">
        <f>IFERROR(VLOOKUP(S5257,'Lookup '!B:D,3,FALSE)," ")</f>
        <v xml:space="preserve"> </v>
      </c>
      <c r="V5257" s="9" t="str">
        <f t="shared" si="535"/>
        <v>G</v>
      </c>
    </row>
    <row r="5258" spans="2:22" x14ac:dyDescent="0.25">
      <c r="B5258" s="6" t="s">
        <v>1823</v>
      </c>
      <c r="C5258" s="6">
        <v>2018</v>
      </c>
      <c r="D5258" s="6" t="s">
        <v>378</v>
      </c>
      <c r="E5258" s="6"/>
      <c r="F5258" s="6"/>
      <c r="G5258" s="6"/>
      <c r="H5258" s="6"/>
      <c r="I5258" s="6"/>
      <c r="J5258" s="6" t="s">
        <v>14</v>
      </c>
      <c r="K5258" s="6">
        <v>540</v>
      </c>
      <c r="L5258" s="6" t="s">
        <v>3743</v>
      </c>
      <c r="M5258" s="6" t="s">
        <v>761</v>
      </c>
      <c r="N5258" s="6" t="s">
        <v>395</v>
      </c>
      <c r="O5258" s="6" t="s">
        <v>28</v>
      </c>
      <c r="P5258" s="6"/>
      <c r="Q5258">
        <v>1</v>
      </c>
      <c r="R5258" s="4"/>
      <c r="S5258" s="9" t="str">
        <f t="shared" si="532"/>
        <v>Garver, Mitch</v>
      </c>
      <c r="T5258" s="9" t="str">
        <f t="shared" si="534"/>
        <v>Topps Main     RC</v>
      </c>
      <c r="U5258" s="9" t="str">
        <f>IFERROR(VLOOKUP(S5258,'Lookup '!B:D,3,FALSE)," ")</f>
        <v xml:space="preserve"> </v>
      </c>
      <c r="V5258" s="9" t="str">
        <f t="shared" si="535"/>
        <v>G</v>
      </c>
    </row>
    <row r="5259" spans="2:22" x14ac:dyDescent="0.25">
      <c r="B5259" s="6" t="s">
        <v>1823</v>
      </c>
      <c r="C5259" s="6">
        <v>2018</v>
      </c>
      <c r="D5259" s="6" t="s">
        <v>378</v>
      </c>
      <c r="E5259" s="6"/>
      <c r="F5259" s="6"/>
      <c r="G5259" s="6"/>
      <c r="H5259" s="6"/>
      <c r="I5259" s="6"/>
      <c r="J5259" s="6"/>
      <c r="K5259" s="6">
        <v>545</v>
      </c>
      <c r="L5259" s="6" t="s">
        <v>1373</v>
      </c>
      <c r="M5259" s="6" t="s">
        <v>1028</v>
      </c>
      <c r="N5259" s="6" t="s">
        <v>387</v>
      </c>
      <c r="O5259" s="6" t="s">
        <v>3744</v>
      </c>
      <c r="P5259" s="6"/>
      <c r="Q5259">
        <v>1</v>
      </c>
      <c r="R5259" s="4"/>
      <c r="S5259" s="9" t="str">
        <f t="shared" si="532"/>
        <v>Castellanos, Nick</v>
      </c>
      <c r="T5259" s="9" t="str">
        <f t="shared" si="534"/>
        <v xml:space="preserve">Topps Main     </v>
      </c>
      <c r="U5259" s="9" t="str">
        <f>IFERROR(VLOOKUP(S5259,'Lookup '!B:D,3,FALSE)," ")</f>
        <v xml:space="preserve"> </v>
      </c>
      <c r="V5259" s="9" t="str">
        <f t="shared" si="535"/>
        <v>G</v>
      </c>
    </row>
    <row r="5260" spans="2:22" x14ac:dyDescent="0.25">
      <c r="B5260" s="6" t="s">
        <v>1823</v>
      </c>
      <c r="C5260" s="6">
        <v>2018</v>
      </c>
      <c r="D5260" s="6" t="s">
        <v>378</v>
      </c>
      <c r="E5260" s="6"/>
      <c r="F5260" s="6"/>
      <c r="G5260" s="6"/>
      <c r="H5260" s="6"/>
      <c r="I5260" s="6"/>
      <c r="J5260" s="6" t="s">
        <v>14</v>
      </c>
      <c r="K5260" s="6">
        <v>546</v>
      </c>
      <c r="L5260" s="6" t="s">
        <v>3700</v>
      </c>
      <c r="M5260" s="6" t="s">
        <v>747</v>
      </c>
      <c r="N5260" s="6" t="s">
        <v>420</v>
      </c>
      <c r="O5260" s="6" t="s">
        <v>388</v>
      </c>
      <c r="P5260" s="6"/>
      <c r="Q5260">
        <v>1</v>
      </c>
      <c r="R5260" s="4"/>
      <c r="S5260" s="9" t="str">
        <f t="shared" si="532"/>
        <v>Luplow, Jordan</v>
      </c>
      <c r="T5260" s="9" t="str">
        <f t="shared" si="534"/>
        <v>Topps Main     RC</v>
      </c>
      <c r="U5260" s="9" t="str">
        <f>IFERROR(VLOOKUP(S5260,'Lookup '!B:D,3,FALSE)," ")</f>
        <v xml:space="preserve"> </v>
      </c>
      <c r="V5260" s="9" t="str">
        <f t="shared" si="535"/>
        <v>G</v>
      </c>
    </row>
    <row r="5261" spans="2:22" x14ac:dyDescent="0.25">
      <c r="B5261" s="6" t="s">
        <v>1823</v>
      </c>
      <c r="C5261" s="6">
        <v>2018</v>
      </c>
      <c r="D5261" s="6" t="s">
        <v>378</v>
      </c>
      <c r="E5261" s="6"/>
      <c r="F5261" s="6"/>
      <c r="G5261" s="6"/>
      <c r="H5261" s="6"/>
      <c r="I5261" s="6"/>
      <c r="J5261" s="6"/>
      <c r="K5261" s="6">
        <v>550</v>
      </c>
      <c r="L5261" s="6" t="s">
        <v>1338</v>
      </c>
      <c r="M5261" s="6" t="s">
        <v>1167</v>
      </c>
      <c r="N5261" s="6" t="s">
        <v>394</v>
      </c>
      <c r="O5261" s="6" t="s">
        <v>480</v>
      </c>
      <c r="P5261" s="6"/>
      <c r="Q5261">
        <v>1</v>
      </c>
      <c r="R5261" s="4"/>
      <c r="S5261" s="9" t="str">
        <f t="shared" si="532"/>
        <v>Seager, Corey</v>
      </c>
      <c r="T5261" s="9" t="str">
        <f t="shared" si="534"/>
        <v xml:space="preserve">Topps Main     </v>
      </c>
      <c r="U5261" s="9" t="str">
        <f>IFERROR(VLOOKUP(S5261,'Lookup '!B:D,3,FALSE)," ")</f>
        <v/>
      </c>
      <c r="V5261" s="9" t="str">
        <f t="shared" si="535"/>
        <v>G</v>
      </c>
    </row>
    <row r="5262" spans="2:22" x14ac:dyDescent="0.25">
      <c r="B5262" s="6" t="s">
        <v>1823</v>
      </c>
      <c r="C5262" s="6">
        <v>2018</v>
      </c>
      <c r="D5262" s="6" t="s">
        <v>378</v>
      </c>
      <c r="E5262" s="6"/>
      <c r="F5262" s="6"/>
      <c r="G5262" s="6"/>
      <c r="H5262" s="6"/>
      <c r="I5262" s="6"/>
      <c r="J5262" s="6" t="s">
        <v>14</v>
      </c>
      <c r="K5262" s="6">
        <v>551</v>
      </c>
      <c r="L5262" s="6" t="s">
        <v>1361</v>
      </c>
      <c r="M5262" s="6" t="s">
        <v>3702</v>
      </c>
      <c r="N5262" s="6" t="s">
        <v>381</v>
      </c>
      <c r="O5262" s="6" t="s">
        <v>382</v>
      </c>
      <c r="P5262" s="6"/>
      <c r="Q5262">
        <v>1</v>
      </c>
      <c r="R5262" s="4"/>
      <c r="S5262" s="9" t="str">
        <f t="shared" si="532"/>
        <v>Rios, Yacksel</v>
      </c>
      <c r="T5262" s="9" t="str">
        <f t="shared" si="534"/>
        <v>Topps Main     RC</v>
      </c>
      <c r="U5262" s="9" t="str">
        <f>IFERROR(VLOOKUP(S5262,'Lookup '!B:D,3,FALSE)," ")</f>
        <v xml:space="preserve"> </v>
      </c>
      <c r="V5262" s="9" t="str">
        <f t="shared" si="535"/>
        <v>G</v>
      </c>
    </row>
    <row r="5263" spans="2:22" x14ac:dyDescent="0.25">
      <c r="B5263" s="6" t="s">
        <v>1823</v>
      </c>
      <c r="C5263" s="6">
        <v>2018</v>
      </c>
      <c r="D5263" s="6" t="s">
        <v>378</v>
      </c>
      <c r="E5263" s="6"/>
      <c r="F5263" s="6"/>
      <c r="G5263" s="6"/>
      <c r="H5263" s="6"/>
      <c r="I5263" s="6"/>
      <c r="J5263" s="6"/>
      <c r="K5263" s="6">
        <v>556</v>
      </c>
      <c r="L5263" s="6" t="s">
        <v>1576</v>
      </c>
      <c r="M5263" s="6" t="s">
        <v>989</v>
      </c>
      <c r="N5263" s="6" t="s">
        <v>402</v>
      </c>
      <c r="O5263" s="6" t="s">
        <v>388</v>
      </c>
      <c r="P5263" s="6"/>
      <c r="Q5263">
        <v>1</v>
      </c>
      <c r="R5263" s="4"/>
      <c r="S5263" s="9" t="str">
        <f t="shared" si="532"/>
        <v>Benintendi, Andrew</v>
      </c>
      <c r="T5263" s="9" t="str">
        <f t="shared" si="534"/>
        <v xml:space="preserve">Topps Main     </v>
      </c>
      <c r="U5263" s="9">
        <f>IFERROR(VLOOKUP(S5263,'Lookup '!B:D,3,FALSE)," ")</f>
        <v>0</v>
      </c>
      <c r="V5263" s="9" t="str">
        <f t="shared" si="535"/>
        <v>G</v>
      </c>
    </row>
    <row r="5264" spans="2:22" x14ac:dyDescent="0.25">
      <c r="B5264" s="6" t="s">
        <v>1823</v>
      </c>
      <c r="C5264" s="6">
        <v>2018</v>
      </c>
      <c r="D5264" s="6" t="s">
        <v>378</v>
      </c>
      <c r="E5264" s="6"/>
      <c r="F5264" s="6"/>
      <c r="G5264" s="6"/>
      <c r="H5264" s="6"/>
      <c r="I5264" s="6"/>
      <c r="J5264" s="6"/>
      <c r="K5264" s="6">
        <v>569</v>
      </c>
      <c r="L5264" s="6" t="s">
        <v>1465</v>
      </c>
      <c r="M5264" s="6" t="s">
        <v>1466</v>
      </c>
      <c r="N5264" s="6" t="s">
        <v>549</v>
      </c>
      <c r="O5264" s="6" t="s">
        <v>382</v>
      </c>
      <c r="P5264" s="6"/>
      <c r="Q5264">
        <v>1</v>
      </c>
      <c r="R5264" s="4"/>
      <c r="S5264" s="9" t="str">
        <f t="shared" si="532"/>
        <v>Kela, Keone</v>
      </c>
      <c r="T5264" s="9" t="str">
        <f t="shared" si="534"/>
        <v xml:space="preserve">Topps Main     </v>
      </c>
      <c r="U5264" s="9" t="str">
        <f>IFERROR(VLOOKUP(S5264,'Lookup '!B:D,3,FALSE)," ")</f>
        <v xml:space="preserve"> </v>
      </c>
      <c r="V5264" s="9" t="str">
        <f t="shared" si="535"/>
        <v>G</v>
      </c>
    </row>
    <row r="5265" spans="2:22" x14ac:dyDescent="0.25">
      <c r="B5265" s="6" t="s">
        <v>1823</v>
      </c>
      <c r="C5265" s="6">
        <v>2018</v>
      </c>
      <c r="D5265" s="6" t="s">
        <v>378</v>
      </c>
      <c r="E5265" s="6"/>
      <c r="F5265" s="6"/>
      <c r="G5265" s="6"/>
      <c r="H5265" s="6"/>
      <c r="I5265" s="6"/>
      <c r="J5265" s="6" t="s">
        <v>14</v>
      </c>
      <c r="K5265" s="6">
        <v>572</v>
      </c>
      <c r="L5265" s="6" t="s">
        <v>3699</v>
      </c>
      <c r="M5265" s="6" t="s">
        <v>1322</v>
      </c>
      <c r="N5265" s="6" t="s">
        <v>509</v>
      </c>
      <c r="O5265" s="6" t="s">
        <v>382</v>
      </c>
      <c r="P5265" s="6"/>
      <c r="Q5265">
        <v>1</v>
      </c>
      <c r="R5265" s="4"/>
      <c r="S5265" s="9" t="str">
        <f t="shared" si="532"/>
        <v>Maples, Dillon</v>
      </c>
      <c r="T5265" s="9" t="str">
        <f t="shared" si="534"/>
        <v>Topps Main     RC</v>
      </c>
      <c r="U5265" s="9" t="str">
        <f>IFERROR(VLOOKUP(S5265,'Lookup '!B:D,3,FALSE)," ")</f>
        <v xml:space="preserve"> </v>
      </c>
      <c r="V5265" s="9" t="str">
        <f t="shared" si="535"/>
        <v>G</v>
      </c>
    </row>
    <row r="5266" spans="2:22" x14ac:dyDescent="0.25">
      <c r="B5266" s="6" t="s">
        <v>1823</v>
      </c>
      <c r="C5266" s="6">
        <v>2018</v>
      </c>
      <c r="D5266" s="6" t="s">
        <v>378</v>
      </c>
      <c r="E5266" s="6"/>
      <c r="F5266" s="6"/>
      <c r="G5266" s="6"/>
      <c r="H5266" s="6"/>
      <c r="I5266" s="6"/>
      <c r="J5266" s="6"/>
      <c r="K5266" s="6">
        <v>534</v>
      </c>
      <c r="L5266" s="6" t="s">
        <v>2377</v>
      </c>
      <c r="M5266" s="6" t="s">
        <v>2378</v>
      </c>
      <c r="N5266" s="6" t="s">
        <v>781</v>
      </c>
      <c r="O5266" s="6" t="s">
        <v>382</v>
      </c>
      <c r="P5266" s="6"/>
      <c r="Q5266">
        <v>1</v>
      </c>
      <c r="R5266" s="4"/>
      <c r="S5266" s="9" t="str">
        <f t="shared" si="532"/>
        <v>Marquez, German</v>
      </c>
      <c r="T5266" s="9" t="str">
        <f t="shared" si="534"/>
        <v xml:space="preserve">Topps Main     </v>
      </c>
      <c r="U5266" s="9" t="str">
        <f>IFERROR(VLOOKUP(S5266,'Lookup '!B:D,3,FALSE)," ")</f>
        <v xml:space="preserve"> </v>
      </c>
      <c r="V5266" s="9" t="str">
        <f t="shared" si="535"/>
        <v>G</v>
      </c>
    </row>
    <row r="5267" spans="2:22" x14ac:dyDescent="0.25">
      <c r="B5267" s="6" t="s">
        <v>1823</v>
      </c>
      <c r="C5267" s="6">
        <v>2018</v>
      </c>
      <c r="D5267" s="6" t="s">
        <v>378</v>
      </c>
      <c r="E5267" s="6"/>
      <c r="F5267" s="6"/>
      <c r="G5267" s="6"/>
      <c r="H5267" s="6"/>
      <c r="I5267" s="6"/>
      <c r="J5267" s="6"/>
      <c r="K5267" s="6">
        <v>579</v>
      </c>
      <c r="L5267" s="6" t="s">
        <v>1589</v>
      </c>
      <c r="M5267" s="6" t="s">
        <v>1870</v>
      </c>
      <c r="N5267" s="6" t="s">
        <v>465</v>
      </c>
      <c r="O5267" s="6" t="s">
        <v>382</v>
      </c>
      <c r="P5267" s="6"/>
      <c r="Q5267">
        <v>1</v>
      </c>
      <c r="R5267" s="4"/>
      <c r="S5267" s="9" t="str">
        <f t="shared" si="532"/>
        <v>Fulmer, Carson</v>
      </c>
      <c r="T5267" s="9" t="str">
        <f t="shared" si="534"/>
        <v xml:space="preserve">Topps Main     </v>
      </c>
      <c r="U5267" s="9" t="str">
        <f>IFERROR(VLOOKUP(S5267,'Lookup '!B:D,3,FALSE)," ")</f>
        <v/>
      </c>
      <c r="V5267" s="9" t="str">
        <f t="shared" si="535"/>
        <v>G</v>
      </c>
    </row>
    <row r="5268" spans="2:22" x14ac:dyDescent="0.25">
      <c r="B5268" s="6" t="s">
        <v>1823</v>
      </c>
      <c r="C5268" s="6">
        <v>2018</v>
      </c>
      <c r="D5268" s="6" t="s">
        <v>378</v>
      </c>
      <c r="E5268" s="6"/>
      <c r="F5268" s="6"/>
      <c r="G5268" s="6"/>
      <c r="H5268" s="6"/>
      <c r="I5268" s="6"/>
      <c r="J5268" s="6"/>
      <c r="K5268" s="6">
        <v>581</v>
      </c>
      <c r="L5268" s="6" t="s">
        <v>1090</v>
      </c>
      <c r="M5268" s="6" t="s">
        <v>1091</v>
      </c>
      <c r="N5268" s="6" t="s">
        <v>433</v>
      </c>
      <c r="O5268" s="6" t="s">
        <v>388</v>
      </c>
      <c r="P5268" s="6"/>
      <c r="Q5268">
        <v>1</v>
      </c>
      <c r="R5268" s="4"/>
      <c r="S5268" s="9" t="str">
        <f t="shared" si="532"/>
        <v>Winker, Jesse</v>
      </c>
      <c r="T5268" s="9" t="str">
        <f t="shared" si="534"/>
        <v xml:space="preserve">Topps Main     </v>
      </c>
      <c r="U5268" s="9" t="str">
        <f>IFERROR(VLOOKUP(S5268,'Lookup '!B:D,3,FALSE)," ")</f>
        <v xml:space="preserve"> </v>
      </c>
      <c r="V5268" s="9" t="str">
        <f t="shared" si="535"/>
        <v>G</v>
      </c>
    </row>
    <row r="5269" spans="2:22" x14ac:dyDescent="0.25">
      <c r="B5269" s="6" t="s">
        <v>1823</v>
      </c>
      <c r="C5269" s="6">
        <v>2018</v>
      </c>
      <c r="D5269" s="6" t="s">
        <v>378</v>
      </c>
      <c r="E5269" s="6"/>
      <c r="F5269" s="6"/>
      <c r="G5269" s="6"/>
      <c r="H5269" s="6"/>
      <c r="I5269" s="6"/>
      <c r="J5269" s="6"/>
      <c r="K5269" s="6">
        <v>582</v>
      </c>
      <c r="L5269" s="6" t="s">
        <v>889</v>
      </c>
      <c r="M5269" s="6" t="s">
        <v>732</v>
      </c>
      <c r="N5269" s="6" t="s">
        <v>417</v>
      </c>
      <c r="O5269" s="6" t="s">
        <v>457</v>
      </c>
      <c r="P5269" s="6"/>
      <c r="Q5269">
        <v>1</v>
      </c>
      <c r="R5269" s="4"/>
      <c r="S5269" s="9" t="str">
        <f t="shared" si="532"/>
        <v>Pujols, Albert</v>
      </c>
      <c r="T5269" s="9" t="str">
        <f t="shared" si="534"/>
        <v xml:space="preserve">Topps Main     </v>
      </c>
      <c r="U5269" s="9" t="str">
        <f>IFERROR(VLOOKUP(S5269,'Lookup '!B:D,3,FALSE)," ")</f>
        <v/>
      </c>
      <c r="V5269" s="9" t="str">
        <f t="shared" si="535"/>
        <v>G</v>
      </c>
    </row>
    <row r="5270" spans="2:22" x14ac:dyDescent="0.25">
      <c r="B5270" s="6" t="s">
        <v>1823</v>
      </c>
      <c r="C5270" s="6">
        <v>2018</v>
      </c>
      <c r="D5270" s="6" t="s">
        <v>378</v>
      </c>
      <c r="E5270" s="6"/>
      <c r="F5270" s="6"/>
      <c r="G5270" s="6"/>
      <c r="H5270" s="6"/>
      <c r="I5270" s="6"/>
      <c r="J5270" s="6"/>
      <c r="K5270" s="6">
        <v>586</v>
      </c>
      <c r="L5270" s="6" t="s">
        <v>2159</v>
      </c>
      <c r="M5270" s="6" t="s">
        <v>1332</v>
      </c>
      <c r="N5270" s="6" t="s">
        <v>781</v>
      </c>
      <c r="O5270" s="6" t="s">
        <v>382</v>
      </c>
      <c r="P5270" s="6"/>
      <c r="Q5270">
        <v>1</v>
      </c>
      <c r="R5270" s="4"/>
      <c r="S5270" s="9" t="str">
        <f t="shared" si="532"/>
        <v>Freeland, Kyle</v>
      </c>
      <c r="T5270" s="9" t="str">
        <f t="shared" si="534"/>
        <v xml:space="preserve">Topps Main     </v>
      </c>
      <c r="U5270" s="9" t="str">
        <f>IFERROR(VLOOKUP(S5270,'Lookup '!B:D,3,FALSE)," ")</f>
        <v xml:space="preserve"> </v>
      </c>
      <c r="V5270" s="9" t="str">
        <f t="shared" si="535"/>
        <v>G</v>
      </c>
    </row>
    <row r="5271" spans="2:22" x14ac:dyDescent="0.25">
      <c r="B5271" s="6" t="s">
        <v>1823</v>
      </c>
      <c r="C5271" s="6">
        <v>2018</v>
      </c>
      <c r="D5271" s="6" t="s">
        <v>378</v>
      </c>
      <c r="E5271" s="6"/>
      <c r="F5271" s="6"/>
      <c r="G5271" s="6"/>
      <c r="H5271" s="6"/>
      <c r="I5271" s="6"/>
      <c r="J5271" s="6"/>
      <c r="K5271" s="6">
        <v>593</v>
      </c>
      <c r="L5271" s="6" t="s">
        <v>1093</v>
      </c>
      <c r="M5271" s="6" t="s">
        <v>1225</v>
      </c>
      <c r="N5271" s="6" t="s">
        <v>391</v>
      </c>
      <c r="O5271" s="6" t="s">
        <v>382</v>
      </c>
      <c r="P5271" s="6"/>
      <c r="Q5271">
        <v>1</v>
      </c>
      <c r="R5271" s="4"/>
      <c r="S5271" s="9" t="str">
        <f t="shared" si="532"/>
        <v>Weaver, Luke</v>
      </c>
      <c r="T5271" s="9" t="str">
        <f t="shared" si="534"/>
        <v xml:space="preserve">Topps Main     </v>
      </c>
      <c r="U5271" s="9" t="str">
        <f>IFERROR(VLOOKUP(S5271,'Lookup '!B:D,3,FALSE)," ")</f>
        <v xml:space="preserve"> </v>
      </c>
      <c r="V5271" s="9" t="str">
        <f t="shared" si="535"/>
        <v>G</v>
      </c>
    </row>
    <row r="5272" spans="2:22" x14ac:dyDescent="0.25">
      <c r="B5272" s="6" t="s">
        <v>1823</v>
      </c>
      <c r="C5272" s="6">
        <v>2018</v>
      </c>
      <c r="D5272" s="6" t="s">
        <v>378</v>
      </c>
      <c r="E5272" s="6"/>
      <c r="F5272" s="6"/>
      <c r="G5272" s="6"/>
      <c r="H5272" s="6"/>
      <c r="I5272" s="6"/>
      <c r="J5272" s="6" t="s">
        <v>14</v>
      </c>
      <c r="K5272" s="6">
        <v>594</v>
      </c>
      <c r="L5272" s="6" t="s">
        <v>1259</v>
      </c>
      <c r="M5272" s="6" t="s">
        <v>720</v>
      </c>
      <c r="N5272" s="6" t="s">
        <v>782</v>
      </c>
      <c r="O5272" s="6" t="s">
        <v>382</v>
      </c>
      <c r="P5272" s="6"/>
      <c r="Q5272">
        <v>1</v>
      </c>
      <c r="R5272" s="4"/>
      <c r="S5272" s="9" t="str">
        <f t="shared" si="532"/>
        <v>Alcantara, Sandy</v>
      </c>
      <c r="T5272" s="9" t="str">
        <f t="shared" si="534"/>
        <v>Topps Main     RC</v>
      </c>
      <c r="U5272" s="9" t="str">
        <f>IFERROR(VLOOKUP(S5272,'Lookup '!B:D,3,FALSE)," ")</f>
        <v xml:space="preserve"> </v>
      </c>
      <c r="V5272" s="9" t="str">
        <f t="shared" si="535"/>
        <v>G</v>
      </c>
    </row>
    <row r="5273" spans="2:22" x14ac:dyDescent="0.25">
      <c r="B5273" s="6" t="s">
        <v>1823</v>
      </c>
      <c r="C5273" s="6">
        <v>2018</v>
      </c>
      <c r="D5273" s="6" t="s">
        <v>378</v>
      </c>
      <c r="E5273" s="6"/>
      <c r="F5273" s="6"/>
      <c r="G5273" s="6"/>
      <c r="H5273" s="6"/>
      <c r="I5273" s="6"/>
      <c r="J5273" s="6" t="s">
        <v>14</v>
      </c>
      <c r="K5273" s="6">
        <v>596</v>
      </c>
      <c r="L5273" s="6" t="s">
        <v>1679</v>
      </c>
      <c r="M5273" s="6" t="s">
        <v>1680</v>
      </c>
      <c r="N5273" s="6" t="s">
        <v>433</v>
      </c>
      <c r="O5273" s="6" t="s">
        <v>382</v>
      </c>
      <c r="P5273" s="6"/>
      <c r="Q5273">
        <v>1</v>
      </c>
      <c r="R5273" s="4"/>
      <c r="S5273" s="9" t="str">
        <f t="shared" si="532"/>
        <v>Mella, Keury</v>
      </c>
      <c r="T5273" s="9" t="str">
        <f t="shared" si="534"/>
        <v>Topps Main     RC</v>
      </c>
      <c r="U5273" s="9" t="str">
        <f>IFERROR(VLOOKUP(S5273,'Lookup '!B:D,3,FALSE)," ")</f>
        <v xml:space="preserve"> </v>
      </c>
      <c r="V5273" s="9" t="str">
        <f t="shared" si="535"/>
        <v>G</v>
      </c>
    </row>
    <row r="5274" spans="2:22" x14ac:dyDescent="0.25">
      <c r="B5274" s="6" t="s">
        <v>1823</v>
      </c>
      <c r="C5274" s="6">
        <v>2018</v>
      </c>
      <c r="D5274" s="6" t="s">
        <v>378</v>
      </c>
      <c r="E5274" s="6"/>
      <c r="F5274" s="6"/>
      <c r="G5274" s="6"/>
      <c r="H5274" s="6"/>
      <c r="I5274" s="6"/>
      <c r="J5274" s="6"/>
      <c r="K5274" s="6">
        <v>601</v>
      </c>
      <c r="L5274" s="6" t="s">
        <v>1539</v>
      </c>
      <c r="M5274" s="6" t="s">
        <v>614</v>
      </c>
      <c r="N5274" s="6" t="s">
        <v>433</v>
      </c>
      <c r="O5274" s="6" t="s">
        <v>3172</v>
      </c>
      <c r="P5274" s="6"/>
      <c r="Q5274">
        <v>1</v>
      </c>
      <c r="R5274" s="4"/>
      <c r="S5274" s="9" t="str">
        <f t="shared" ref="S5274:S5334" si="536">L5274&amp;", "&amp;M5274</f>
        <v>Peraza, Jose</v>
      </c>
      <c r="T5274" s="9" t="str">
        <f t="shared" si="534"/>
        <v xml:space="preserve">Topps Main     </v>
      </c>
      <c r="U5274" s="9" t="str">
        <f>IFERROR(VLOOKUP(S5274,'Lookup '!B:D,3,FALSE)," ")</f>
        <v xml:space="preserve"> </v>
      </c>
      <c r="V5274" s="9" t="str">
        <f t="shared" si="535"/>
        <v>G</v>
      </c>
    </row>
    <row r="5275" spans="2:22" x14ac:dyDescent="0.25">
      <c r="B5275" s="6" t="s">
        <v>1823</v>
      </c>
      <c r="C5275" s="6">
        <v>2018</v>
      </c>
      <c r="D5275" s="6" t="s">
        <v>378</v>
      </c>
      <c r="E5275" s="6"/>
      <c r="F5275" s="6"/>
      <c r="G5275" s="6"/>
      <c r="H5275" s="6"/>
      <c r="I5275" s="6"/>
      <c r="J5275" s="6"/>
      <c r="K5275" s="6">
        <v>605</v>
      </c>
      <c r="L5275" s="6" t="s">
        <v>1620</v>
      </c>
      <c r="M5275" s="6" t="s">
        <v>1024</v>
      </c>
      <c r="N5275" s="6" t="s">
        <v>465</v>
      </c>
      <c r="O5275" s="6" t="s">
        <v>382</v>
      </c>
      <c r="P5275" s="6"/>
      <c r="Q5275">
        <v>1</v>
      </c>
      <c r="R5275" s="4"/>
      <c r="S5275" s="9" t="str">
        <f t="shared" si="536"/>
        <v>Giolito, Lucas</v>
      </c>
      <c r="T5275" s="9" t="str">
        <f t="shared" si="534"/>
        <v xml:space="preserve">Topps Main     </v>
      </c>
      <c r="U5275" s="9" t="str">
        <f>IFERROR(VLOOKUP(S5275,'Lookup '!B:D,3,FALSE)," ")</f>
        <v xml:space="preserve"> </v>
      </c>
      <c r="V5275" s="9" t="str">
        <f t="shared" si="535"/>
        <v>G</v>
      </c>
    </row>
    <row r="5276" spans="2:22" x14ac:dyDescent="0.25">
      <c r="B5276" s="6" t="s">
        <v>1823</v>
      </c>
      <c r="C5276" s="6">
        <v>2018</v>
      </c>
      <c r="D5276" s="6" t="s">
        <v>378</v>
      </c>
      <c r="E5276" s="6"/>
      <c r="F5276" s="6"/>
      <c r="G5276" s="6"/>
      <c r="H5276" s="6"/>
      <c r="I5276" s="6"/>
      <c r="J5276" s="6"/>
      <c r="K5276" s="6">
        <v>607</v>
      </c>
      <c r="L5276" s="6" t="s">
        <v>1663</v>
      </c>
      <c r="M5276" s="6" t="s">
        <v>1086</v>
      </c>
      <c r="N5276" s="6" t="s">
        <v>423</v>
      </c>
      <c r="O5276" s="6" t="s">
        <v>382</v>
      </c>
      <c r="P5276" s="6"/>
      <c r="Q5276">
        <v>1</v>
      </c>
      <c r="R5276" s="4"/>
      <c r="S5276" s="9" t="str">
        <f t="shared" si="536"/>
        <v>Newcomb, Sean</v>
      </c>
      <c r="T5276" s="9" t="str">
        <f t="shared" ref="T5276:T5336" si="537">CONCATENATE(D5276&amp;" "&amp;E5276&amp;" "&amp;F5276&amp;" "&amp;G5276&amp;" "&amp;H5276&amp;" "&amp;I5276&amp;J5276)</f>
        <v xml:space="preserve">Topps Main     </v>
      </c>
      <c r="U5276" s="9" t="str">
        <f>IFERROR(VLOOKUP(S5276,'Lookup '!B:D,3,FALSE)," ")</f>
        <v xml:space="preserve"> </v>
      </c>
      <c r="V5276" s="9" t="str">
        <f t="shared" si="535"/>
        <v>G</v>
      </c>
    </row>
    <row r="5277" spans="2:22" x14ac:dyDescent="0.25">
      <c r="B5277" s="6" t="s">
        <v>1823</v>
      </c>
      <c r="C5277" s="6">
        <v>2018</v>
      </c>
      <c r="D5277" s="6" t="s">
        <v>378</v>
      </c>
      <c r="E5277" s="6"/>
      <c r="F5277" s="6"/>
      <c r="G5277" s="6"/>
      <c r="H5277" s="6"/>
      <c r="I5277" s="6"/>
      <c r="J5277" s="6"/>
      <c r="K5277" s="6">
        <v>611</v>
      </c>
      <c r="L5277" s="6" t="s">
        <v>573</v>
      </c>
      <c r="M5277" s="6" t="s">
        <v>877</v>
      </c>
      <c r="N5277" s="6" t="s">
        <v>420</v>
      </c>
      <c r="O5277" s="6" t="s">
        <v>424</v>
      </c>
      <c r="P5277" s="6"/>
      <c r="Q5277">
        <v>1</v>
      </c>
      <c r="R5277" s="4"/>
      <c r="S5277" s="9" t="str">
        <f t="shared" si="536"/>
        <v>Bell, Josh</v>
      </c>
      <c r="T5277" s="9" t="str">
        <f t="shared" si="537"/>
        <v xml:space="preserve">Topps Main     </v>
      </c>
      <c r="U5277" s="9" t="str">
        <f>IFERROR(VLOOKUP(S5277,'Lookup '!B:D,3,FALSE)," ")</f>
        <v xml:space="preserve"> </v>
      </c>
      <c r="V5277" s="9" t="str">
        <f t="shared" si="535"/>
        <v>G</v>
      </c>
    </row>
    <row r="5278" spans="2:22" x14ac:dyDescent="0.25">
      <c r="B5278" s="6" t="s">
        <v>1823</v>
      </c>
      <c r="C5278" s="6">
        <v>2018</v>
      </c>
      <c r="D5278" s="6" t="s">
        <v>378</v>
      </c>
      <c r="E5278" s="6"/>
      <c r="F5278" s="6"/>
      <c r="G5278" s="6"/>
      <c r="H5278" s="6"/>
      <c r="I5278" s="6"/>
      <c r="J5278" s="6"/>
      <c r="K5278" s="6">
        <v>624</v>
      </c>
      <c r="L5278" s="6" t="s">
        <v>2532</v>
      </c>
      <c r="M5278" s="6" t="s">
        <v>1162</v>
      </c>
      <c r="N5278" s="6" t="s">
        <v>443</v>
      </c>
      <c r="O5278" s="6" t="s">
        <v>2405</v>
      </c>
      <c r="P5278" s="6"/>
      <c r="Q5278">
        <v>1</v>
      </c>
      <c r="R5278" s="4"/>
      <c r="S5278" s="9" t="str">
        <f t="shared" si="536"/>
        <v>Barreto, Franklin</v>
      </c>
      <c r="T5278" s="9" t="str">
        <f t="shared" si="537"/>
        <v xml:space="preserve">Topps Main     </v>
      </c>
      <c r="U5278" s="9" t="str">
        <f>IFERROR(VLOOKUP(S5278,'Lookup '!B:D,3,FALSE)," ")</f>
        <v xml:space="preserve"> </v>
      </c>
      <c r="V5278" s="9" t="str">
        <f t="shared" si="535"/>
        <v>G</v>
      </c>
    </row>
    <row r="5279" spans="2:22" x14ac:dyDescent="0.25">
      <c r="B5279" s="6" t="s">
        <v>1823</v>
      </c>
      <c r="C5279" s="6">
        <v>2018</v>
      </c>
      <c r="D5279" s="6" t="s">
        <v>378</v>
      </c>
      <c r="E5279" s="6"/>
      <c r="F5279" s="6"/>
      <c r="G5279" s="6"/>
      <c r="H5279" s="6"/>
      <c r="I5279" s="6"/>
      <c r="J5279" s="6"/>
      <c r="K5279" s="6">
        <v>629</v>
      </c>
      <c r="L5279" s="6" t="s">
        <v>994</v>
      </c>
      <c r="M5279" s="6" t="s">
        <v>995</v>
      </c>
      <c r="N5279" s="6" t="s">
        <v>966</v>
      </c>
      <c r="O5279" s="6" t="s">
        <v>382</v>
      </c>
      <c r="P5279" s="6"/>
      <c r="Q5279">
        <v>1</v>
      </c>
      <c r="R5279" s="4"/>
      <c r="S5279" s="9" t="str">
        <f t="shared" si="536"/>
        <v>Scherzer, Max</v>
      </c>
      <c r="T5279" s="9" t="str">
        <f t="shared" si="537"/>
        <v xml:space="preserve">Topps Main     </v>
      </c>
      <c r="U5279" s="9" t="str">
        <f>IFERROR(VLOOKUP(S5279,'Lookup '!B:D,3,FALSE)," ")</f>
        <v/>
      </c>
      <c r="V5279" s="9" t="str">
        <f t="shared" si="535"/>
        <v>G</v>
      </c>
    </row>
    <row r="5280" spans="2:22" x14ac:dyDescent="0.25">
      <c r="B5280" s="6" t="s">
        <v>1823</v>
      </c>
      <c r="C5280" s="6">
        <v>2018</v>
      </c>
      <c r="D5280" s="6" t="s">
        <v>378</v>
      </c>
      <c r="E5280" s="6"/>
      <c r="F5280" s="6"/>
      <c r="G5280" s="6"/>
      <c r="H5280" s="6"/>
      <c r="I5280" s="6"/>
      <c r="J5280" s="6" t="s">
        <v>14</v>
      </c>
      <c r="K5280" s="6">
        <v>639</v>
      </c>
      <c r="L5280" s="6" t="s">
        <v>3745</v>
      </c>
      <c r="M5280" s="6" t="s">
        <v>3746</v>
      </c>
      <c r="N5280" s="6" t="s">
        <v>387</v>
      </c>
      <c r="O5280" s="6" t="s">
        <v>440</v>
      </c>
      <c r="P5280" s="6"/>
      <c r="Q5280">
        <v>1</v>
      </c>
      <c r="R5280" s="4"/>
      <c r="S5280" s="9" t="str">
        <f t="shared" si="536"/>
        <v>Goodrum, Niko</v>
      </c>
      <c r="T5280" s="9" t="str">
        <f t="shared" si="537"/>
        <v>Topps Main     RC</v>
      </c>
      <c r="U5280" s="9" t="str">
        <f>IFERROR(VLOOKUP(S5280,'Lookup '!B:D,3,FALSE)," ")</f>
        <v xml:space="preserve"> </v>
      </c>
      <c r="V5280" s="9" t="str">
        <f t="shared" si="535"/>
        <v>G</v>
      </c>
    </row>
    <row r="5281" spans="2:22" x14ac:dyDescent="0.25">
      <c r="B5281" s="6" t="s">
        <v>1823</v>
      </c>
      <c r="C5281" s="6">
        <v>2018</v>
      </c>
      <c r="D5281" s="6" t="s">
        <v>378</v>
      </c>
      <c r="E5281" s="6"/>
      <c r="F5281" s="6"/>
      <c r="G5281" s="6"/>
      <c r="H5281" s="6"/>
      <c r="I5281" s="6"/>
      <c r="J5281" s="6"/>
      <c r="K5281" s="6">
        <v>650</v>
      </c>
      <c r="L5281" s="6" t="s">
        <v>964</v>
      </c>
      <c r="M5281" s="6" t="s">
        <v>949</v>
      </c>
      <c r="N5281" s="6" t="s">
        <v>532</v>
      </c>
      <c r="O5281" s="6" t="s">
        <v>382</v>
      </c>
      <c r="P5281" s="6"/>
      <c r="Q5281">
        <v>1</v>
      </c>
      <c r="R5281" s="4"/>
      <c r="S5281" s="9" t="str">
        <f t="shared" si="536"/>
        <v>Verlander, Justin</v>
      </c>
      <c r="T5281" s="9" t="str">
        <f t="shared" si="537"/>
        <v xml:space="preserve">Topps Main     </v>
      </c>
      <c r="U5281" s="9" t="str">
        <f>IFERROR(VLOOKUP(S5281,'Lookup '!B:D,3,FALSE)," ")</f>
        <v/>
      </c>
      <c r="V5281" s="9" t="str">
        <f t="shared" si="535"/>
        <v>G</v>
      </c>
    </row>
    <row r="5282" spans="2:22" x14ac:dyDescent="0.25">
      <c r="B5282" s="6" t="s">
        <v>1823</v>
      </c>
      <c r="C5282" s="6">
        <v>2018</v>
      </c>
      <c r="D5282" s="6" t="s">
        <v>378</v>
      </c>
      <c r="E5282" s="6"/>
      <c r="F5282" s="6"/>
      <c r="G5282" s="6"/>
      <c r="H5282" s="6"/>
      <c r="I5282" s="6"/>
      <c r="J5282" s="6" t="s">
        <v>14</v>
      </c>
      <c r="K5282" s="6">
        <v>661</v>
      </c>
      <c r="L5282" s="6" t="s">
        <v>3747</v>
      </c>
      <c r="M5282" s="6" t="s">
        <v>1202</v>
      </c>
      <c r="N5282" s="6" t="s">
        <v>446</v>
      </c>
      <c r="O5282" s="6" t="s">
        <v>440</v>
      </c>
      <c r="P5282" s="6"/>
      <c r="Q5282">
        <v>1</v>
      </c>
      <c r="R5282" s="4"/>
      <c r="S5282" s="9" t="str">
        <f t="shared" si="536"/>
        <v>Villanueva, Christian</v>
      </c>
      <c r="T5282" s="9" t="str">
        <f t="shared" si="537"/>
        <v>Topps Main     RC</v>
      </c>
      <c r="U5282" s="9" t="str">
        <f>IFERROR(VLOOKUP(S5282,'Lookup '!B:D,3,FALSE)," ")</f>
        <v xml:space="preserve"> </v>
      </c>
      <c r="V5282" s="9" t="str">
        <f t="shared" si="535"/>
        <v>G</v>
      </c>
    </row>
    <row r="5283" spans="2:22" x14ac:dyDescent="0.25">
      <c r="B5283" s="6" t="s">
        <v>1823</v>
      </c>
      <c r="C5283" s="6">
        <v>2018</v>
      </c>
      <c r="D5283" s="6" t="s">
        <v>378</v>
      </c>
      <c r="E5283" s="6"/>
      <c r="F5283" s="6"/>
      <c r="G5283" s="6"/>
      <c r="H5283" s="6"/>
      <c r="I5283" s="6"/>
      <c r="J5283" s="6"/>
      <c r="K5283" s="6">
        <v>669</v>
      </c>
      <c r="L5283" s="6" t="s">
        <v>1023</v>
      </c>
      <c r="M5283" s="6" t="s">
        <v>617</v>
      </c>
      <c r="N5283" s="6" t="s">
        <v>443</v>
      </c>
      <c r="O5283" s="6" t="s">
        <v>440</v>
      </c>
      <c r="P5283" s="6"/>
      <c r="Q5283">
        <v>1</v>
      </c>
      <c r="R5283" s="4"/>
      <c r="S5283" s="9" t="str">
        <f t="shared" si="536"/>
        <v>Chapman, Matt</v>
      </c>
      <c r="T5283" s="9" t="str">
        <f t="shared" si="537"/>
        <v xml:space="preserve">Topps Main     </v>
      </c>
      <c r="U5283" s="9" t="str">
        <f>IFERROR(VLOOKUP(S5283,'Lookup '!B:D,3,FALSE)," ")</f>
        <v xml:space="preserve"> </v>
      </c>
      <c r="V5283" s="9" t="str">
        <f t="shared" si="535"/>
        <v>G</v>
      </c>
    </row>
    <row r="5284" spans="2:22" x14ac:dyDescent="0.25">
      <c r="B5284" s="6" t="s">
        <v>1823</v>
      </c>
      <c r="C5284" s="6">
        <v>2018</v>
      </c>
      <c r="D5284" s="6" t="s">
        <v>378</v>
      </c>
      <c r="E5284" s="6"/>
      <c r="F5284" s="6"/>
      <c r="G5284" s="6"/>
      <c r="H5284" s="6"/>
      <c r="I5284" s="6"/>
      <c r="J5284" s="6"/>
      <c r="K5284" s="6">
        <v>672</v>
      </c>
      <c r="L5284" s="6" t="s">
        <v>1931</v>
      </c>
      <c r="M5284" s="6" t="s">
        <v>1035</v>
      </c>
      <c r="N5284" s="6" t="s">
        <v>430</v>
      </c>
      <c r="O5284" s="6" t="s">
        <v>388</v>
      </c>
      <c r="P5284" s="6"/>
      <c r="Q5284">
        <v>1</v>
      </c>
      <c r="R5284" s="4"/>
      <c r="S5284" s="9" t="str">
        <f t="shared" si="536"/>
        <v>Nimmo, Brandon</v>
      </c>
      <c r="T5284" s="9" t="str">
        <f t="shared" si="537"/>
        <v xml:space="preserve">Topps Main     </v>
      </c>
      <c r="U5284" s="9" t="str">
        <f>IFERROR(VLOOKUP(S5284,'Lookup '!B:D,3,FALSE)," ")</f>
        <v xml:space="preserve"> </v>
      </c>
      <c r="V5284" s="9" t="str">
        <f t="shared" si="535"/>
        <v>G</v>
      </c>
    </row>
    <row r="5285" spans="2:22" x14ac:dyDescent="0.25">
      <c r="B5285" s="6" t="s">
        <v>1823</v>
      </c>
      <c r="C5285" s="6">
        <v>2018</v>
      </c>
      <c r="D5285" s="6" t="s">
        <v>378</v>
      </c>
      <c r="E5285" s="6"/>
      <c r="F5285" s="6"/>
      <c r="G5285" s="6"/>
      <c r="H5285" s="6"/>
      <c r="I5285" s="6"/>
      <c r="J5285" s="6" t="s">
        <v>14</v>
      </c>
      <c r="K5285" s="6">
        <v>675</v>
      </c>
      <c r="L5285" s="6" t="s">
        <v>3748</v>
      </c>
      <c r="M5285" s="6" t="s">
        <v>898</v>
      </c>
      <c r="N5285" s="6" t="s">
        <v>381</v>
      </c>
      <c r="O5285" s="6" t="s">
        <v>382</v>
      </c>
      <c r="P5285" s="6"/>
      <c r="Q5285">
        <v>1</v>
      </c>
      <c r="R5285" s="4"/>
      <c r="S5285" s="9" t="str">
        <f t="shared" si="536"/>
        <v>Arano, Victor</v>
      </c>
      <c r="T5285" s="9" t="str">
        <f t="shared" si="537"/>
        <v>Topps Main     RC</v>
      </c>
      <c r="U5285" s="9" t="str">
        <f>IFERROR(VLOOKUP(S5285,'Lookup '!B:D,3,FALSE)," ")</f>
        <v xml:space="preserve"> </v>
      </c>
      <c r="V5285" s="9" t="str">
        <f t="shared" si="535"/>
        <v>G</v>
      </c>
    </row>
    <row r="5286" spans="2:22" x14ac:dyDescent="0.25">
      <c r="B5286" s="6" t="s">
        <v>1823</v>
      </c>
      <c r="C5286" s="6">
        <v>2018</v>
      </c>
      <c r="D5286" s="6" t="s">
        <v>378</v>
      </c>
      <c r="E5286" s="6"/>
      <c r="F5286" s="6"/>
      <c r="G5286" s="6"/>
      <c r="H5286" s="6"/>
      <c r="I5286" s="6"/>
      <c r="J5286" s="6" t="s">
        <v>14</v>
      </c>
      <c r="K5286" s="6">
        <v>698</v>
      </c>
      <c r="L5286" s="6" t="s">
        <v>3749</v>
      </c>
      <c r="M5286" s="6" t="s">
        <v>415</v>
      </c>
      <c r="N5286" s="6" t="s">
        <v>391</v>
      </c>
      <c r="O5286" s="6" t="s">
        <v>382</v>
      </c>
      <c r="P5286" s="6"/>
      <c r="Q5286">
        <v>1</v>
      </c>
      <c r="R5286" s="4"/>
      <c r="S5286" s="9" t="str">
        <f t="shared" si="536"/>
        <v>Sherriff, Ryan</v>
      </c>
      <c r="T5286" s="9" t="str">
        <f t="shared" si="537"/>
        <v>Topps Main     RC</v>
      </c>
      <c r="U5286" s="9" t="str">
        <f>IFERROR(VLOOKUP(S5286,'Lookup '!B:D,3,FALSE)," ")</f>
        <v xml:space="preserve"> </v>
      </c>
      <c r="V5286" s="9" t="str">
        <f t="shared" si="535"/>
        <v>G</v>
      </c>
    </row>
    <row r="5287" spans="2:22" x14ac:dyDescent="0.25">
      <c r="B5287" s="6" t="s">
        <v>377</v>
      </c>
      <c r="C5287" s="6">
        <v>2018</v>
      </c>
      <c r="D5287" s="6" t="s">
        <v>378</v>
      </c>
      <c r="E5287" s="6"/>
      <c r="F5287" s="6"/>
      <c r="G5287" s="6"/>
      <c r="H5287" s="6" t="s">
        <v>3710</v>
      </c>
      <c r="I5287" s="6"/>
      <c r="J5287" s="6" t="s">
        <v>14</v>
      </c>
      <c r="K5287" s="6" t="s">
        <v>3726</v>
      </c>
      <c r="L5287" s="6" t="s">
        <v>3861</v>
      </c>
      <c r="M5287" s="6" t="s">
        <v>2170</v>
      </c>
      <c r="N5287" s="6" t="s">
        <v>423</v>
      </c>
      <c r="O5287" s="6" t="s">
        <v>388</v>
      </c>
      <c r="P5287" s="6"/>
      <c r="Q5287">
        <v>1</v>
      </c>
      <c r="R5287" s="4">
        <v>3</v>
      </c>
      <c r="S5287" s="9" t="str">
        <f t="shared" si="536"/>
        <v>Acuna Jr., Ronald</v>
      </c>
      <c r="T5287" s="9" t="str">
        <f t="shared" si="537"/>
        <v>Topps Main    FacSetVariant RC</v>
      </c>
      <c r="U5287" s="9" t="str">
        <f>IFERROR(VLOOKUP(S5287,'Lookup '!B:D,3,FALSE)," ")</f>
        <v xml:space="preserve"> </v>
      </c>
      <c r="V5287" s="9" t="str">
        <f t="shared" ref="V5287" si="538">IF(R5287&gt;0.249,IF(R5287&gt;0.99,IF(R5287&gt;4.99,IF(R5287&gt;9.99,IF(R5287&gt;49.99,IF(R5287&gt;99.99,"A $100","B $50"),"C $10"),"D $5"),"E $1"),"F $.25"),"G")</f>
        <v>E $1</v>
      </c>
    </row>
    <row r="5288" spans="2:22" x14ac:dyDescent="0.25">
      <c r="B5288" s="6" t="s">
        <v>377</v>
      </c>
      <c r="C5288" s="6">
        <v>2018</v>
      </c>
      <c r="D5288" s="6" t="s">
        <v>378</v>
      </c>
      <c r="E5288" s="6"/>
      <c r="F5288" s="6"/>
      <c r="G5288" s="6"/>
      <c r="H5288" s="6" t="s">
        <v>3710</v>
      </c>
      <c r="I5288" s="6"/>
      <c r="J5288" s="6" t="s">
        <v>14</v>
      </c>
      <c r="K5288" s="6" t="s">
        <v>3724</v>
      </c>
      <c r="L5288" s="6" t="s">
        <v>1295</v>
      </c>
      <c r="M5288" s="6" t="s">
        <v>2137</v>
      </c>
      <c r="N5288" s="6" t="s">
        <v>425</v>
      </c>
      <c r="O5288" s="6" t="s">
        <v>398</v>
      </c>
      <c r="P5288">
        <f>$S$1-1996</f>
        <v>24</v>
      </c>
      <c r="Q5288">
        <v>1</v>
      </c>
      <c r="R5288" s="4">
        <v>2</v>
      </c>
      <c r="S5288" s="9" t="str">
        <f t="shared" si="536"/>
        <v>Torres, Gleyber</v>
      </c>
      <c r="T5288" s="9" t="str">
        <f t="shared" si="537"/>
        <v>Topps Main    FacSetVariant RC</v>
      </c>
      <c r="U5288" s="9" t="str">
        <f>IFERROR(VLOOKUP(S5288,'Lookup '!B:D,3,FALSE)," ")</f>
        <v xml:space="preserve"> </v>
      </c>
      <c r="V5288" s="9" t="str">
        <f t="shared" ref="V5288" si="539">IF(R5288&gt;0.249,IF(R5288&gt;0.99,IF(R5288&gt;4.99,IF(R5288&gt;9.99,IF(R5288&gt;49.99,IF(R5288&gt;99.99,"A $100","B $50"),"C $10"),"D $5"),"E $1"),"F $.25"),"G")</f>
        <v>E $1</v>
      </c>
    </row>
    <row r="5289" spans="2:22" x14ac:dyDescent="0.25">
      <c r="B5289" s="6" t="s">
        <v>377</v>
      </c>
      <c r="C5289" s="6">
        <v>2018</v>
      </c>
      <c r="D5289" s="6" t="s">
        <v>378</v>
      </c>
      <c r="E5289" s="6"/>
      <c r="F5289" s="6"/>
      <c r="G5289" s="6"/>
      <c r="H5289" s="6"/>
      <c r="I5289" s="6"/>
      <c r="J5289" s="6" t="s">
        <v>14</v>
      </c>
      <c r="K5289" s="6" t="s">
        <v>3711</v>
      </c>
      <c r="L5289" s="6" t="s">
        <v>3712</v>
      </c>
      <c r="M5289" s="6" t="s">
        <v>3300</v>
      </c>
      <c r="N5289" s="6" t="s">
        <v>417</v>
      </c>
      <c r="O5289" s="6" t="s">
        <v>3301</v>
      </c>
      <c r="P5289" s="6"/>
      <c r="Q5289">
        <v>1</v>
      </c>
      <c r="R5289" s="4">
        <v>5</v>
      </c>
      <c r="S5289" s="9" t="str">
        <f t="shared" si="536"/>
        <v>Ohtani, Shohei</v>
      </c>
      <c r="T5289" s="9" t="str">
        <f t="shared" si="537"/>
        <v>Topps Main     RC</v>
      </c>
      <c r="U5289" s="9" t="str">
        <f>IFERROR(VLOOKUP(S5289,'Lookup '!B:D,3,FALSE)," ")</f>
        <v xml:space="preserve"> </v>
      </c>
      <c r="V5289" s="9" t="str">
        <f t="shared" ref="V5289:V5451" si="540">IF(R5289&gt;0.249,IF(R5289&gt;0.99,IF(R5289&gt;4.99,IF(R5289&gt;9.99,IF(R5289&gt;49.99,IF(R5289&gt;99.99,"A $100","B $50"),"C $10"),"D $5"),"E $1"),"F $.25"),"G")</f>
        <v>D $5</v>
      </c>
    </row>
    <row r="5290" spans="2:22" x14ac:dyDescent="0.25">
      <c r="B5290" s="6" t="s">
        <v>377</v>
      </c>
      <c r="C5290" s="6">
        <v>2018</v>
      </c>
      <c r="D5290" s="6" t="s">
        <v>378</v>
      </c>
      <c r="E5290" s="6"/>
      <c r="F5290" s="6"/>
      <c r="G5290" s="6"/>
      <c r="H5290" s="6" t="s">
        <v>3710</v>
      </c>
      <c r="I5290" s="6"/>
      <c r="J5290" s="6" t="s">
        <v>14</v>
      </c>
      <c r="K5290" s="6" t="s">
        <v>3713</v>
      </c>
      <c r="L5290" s="6" t="s">
        <v>3712</v>
      </c>
      <c r="M5290" s="6" t="s">
        <v>3300</v>
      </c>
      <c r="N5290" s="6" t="s">
        <v>417</v>
      </c>
      <c r="O5290" s="6" t="s">
        <v>3301</v>
      </c>
      <c r="P5290" s="6"/>
      <c r="Q5290">
        <v>1</v>
      </c>
      <c r="R5290" s="4">
        <v>5</v>
      </c>
      <c r="S5290" s="9" t="str">
        <f t="shared" si="536"/>
        <v>Ohtani, Shohei</v>
      </c>
      <c r="T5290" s="9" t="str">
        <f t="shared" si="537"/>
        <v>Topps Main    FacSetVariant RC</v>
      </c>
      <c r="U5290" s="9" t="str">
        <f>IFERROR(VLOOKUP(S5290,'Lookup '!B:D,3,FALSE)," ")</f>
        <v xml:space="preserve"> </v>
      </c>
      <c r="V5290" s="9" t="str">
        <f t="shared" si="540"/>
        <v>D $5</v>
      </c>
    </row>
    <row r="5291" spans="2:22" x14ac:dyDescent="0.25">
      <c r="B5291" s="6" t="s">
        <v>377</v>
      </c>
      <c r="C5291" s="6">
        <v>2018</v>
      </c>
      <c r="D5291" s="6" t="s">
        <v>378</v>
      </c>
      <c r="E5291" s="6"/>
      <c r="F5291" s="6" t="s">
        <v>1236</v>
      </c>
      <c r="G5291" s="6"/>
      <c r="H5291" s="6" t="s">
        <v>3714</v>
      </c>
      <c r="I5291" s="6"/>
      <c r="J5291" s="6" t="s">
        <v>14</v>
      </c>
      <c r="K5291" s="6">
        <v>700</v>
      </c>
      <c r="L5291" s="6" t="s">
        <v>3712</v>
      </c>
      <c r="M5291" s="6" t="s">
        <v>3300</v>
      </c>
      <c r="N5291" s="6" t="s">
        <v>417</v>
      </c>
      <c r="O5291" s="6" t="s">
        <v>3301</v>
      </c>
      <c r="P5291" s="6"/>
      <c r="Q5291">
        <v>1</v>
      </c>
      <c r="R5291" s="4">
        <v>80</v>
      </c>
      <c r="S5291" s="9" t="str">
        <f t="shared" si="536"/>
        <v>Ohtani, Shohei</v>
      </c>
      <c r="T5291" s="9" t="str">
        <f t="shared" si="537"/>
        <v>Topps Main  Chrome  FacSetInsert RC</v>
      </c>
      <c r="U5291" s="9" t="str">
        <f>IFERROR(VLOOKUP(S5291,'Lookup '!B:D,3,FALSE)," ")</f>
        <v xml:space="preserve"> </v>
      </c>
      <c r="V5291" s="9" t="str">
        <f t="shared" si="540"/>
        <v>B $50</v>
      </c>
    </row>
    <row r="5292" spans="2:22" x14ac:dyDescent="0.25">
      <c r="B5292" s="6"/>
      <c r="C5292" s="6">
        <v>2018</v>
      </c>
      <c r="D5292" s="6" t="s">
        <v>378</v>
      </c>
      <c r="E5292" s="6" t="s">
        <v>4144</v>
      </c>
      <c r="F5292" s="6"/>
      <c r="G5292" s="6"/>
      <c r="H5292" s="6" t="s">
        <v>4146</v>
      </c>
      <c r="I5292" s="6"/>
      <c r="J5292" s="6"/>
      <c r="K5292" s="6" t="s">
        <v>4145</v>
      </c>
      <c r="L5292" s="6" t="s">
        <v>1019</v>
      </c>
      <c r="M5292" s="6" t="s">
        <v>992</v>
      </c>
      <c r="N5292" s="6" t="s">
        <v>402</v>
      </c>
      <c r="O5292" s="6" t="s">
        <v>382</v>
      </c>
      <c r="P5292" s="6"/>
      <c r="Q5292">
        <v>1</v>
      </c>
      <c r="R5292" s="4">
        <v>1</v>
      </c>
      <c r="S5292" s="9" t="str">
        <f t="shared" si="536"/>
        <v>Sale, Chris</v>
      </c>
      <c r="T5292" s="9" t="str">
        <f t="shared" si="537"/>
        <v xml:space="preserve">Topps Main JackieRobinsonDay   Mfg Patch </v>
      </c>
      <c r="U5292" s="9"/>
      <c r="V5292" s="9" t="str">
        <f t="shared" ref="V5292" si="541">IF(R5292&gt;0.249,IF(R5292&gt;0.99,IF(R5292&gt;4.99,IF(R5292&gt;9.99,IF(R5292&gt;49.99,IF(R5292&gt;99.99,"A $100","B $50"),"C $10"),"D $5"),"E $1"),"F $.25"),"G")</f>
        <v>E $1</v>
      </c>
    </row>
    <row r="5293" spans="2:22" x14ac:dyDescent="0.25">
      <c r="B5293" s="6"/>
      <c r="C5293" s="6">
        <v>2018</v>
      </c>
      <c r="D5293" s="6" t="s">
        <v>378</v>
      </c>
      <c r="E5293" s="6" t="s">
        <v>3927</v>
      </c>
      <c r="F5293" s="6" t="s">
        <v>921</v>
      </c>
      <c r="G5293" s="6"/>
      <c r="H5293" s="6" t="s">
        <v>921</v>
      </c>
      <c r="I5293" s="6"/>
      <c r="J5293" s="6" t="s">
        <v>14</v>
      </c>
      <c r="K5293" s="6" t="s">
        <v>3928</v>
      </c>
      <c r="L5293" s="6" t="s">
        <v>2052</v>
      </c>
      <c r="M5293" s="6" t="s">
        <v>3926</v>
      </c>
      <c r="N5293" s="6" t="s">
        <v>556</v>
      </c>
      <c r="O5293" s="6"/>
      <c r="P5293" s="6"/>
      <c r="Q5293">
        <v>1</v>
      </c>
      <c r="R5293" s="4">
        <v>1</v>
      </c>
      <c r="S5293" s="9" t="str">
        <f t="shared" si="536"/>
        <v>Gurriel, Lourdes Jr</v>
      </c>
      <c r="T5293" s="9" t="str">
        <f t="shared" si="537"/>
        <v>Topps Main Salute Auto  Auto RC</v>
      </c>
      <c r="U5293" s="9" t="str">
        <f>IFERROR(VLOOKUP(S5293,'Lookup '!B:D,3,FALSE)," ")</f>
        <v xml:space="preserve"> </v>
      </c>
      <c r="V5293" s="9" t="str">
        <f t="shared" ref="V5293:V5329" si="542">IF(R5293&gt;0.249,IF(R5293&gt;0.99,IF(R5293&gt;4.99,IF(R5293&gt;9.99,IF(R5293&gt;49.99,IF(R5293&gt;99.99,"A $100","B $50"),"C $10"),"D $5"),"E $1"),"F $.25"),"G")</f>
        <v>E $1</v>
      </c>
    </row>
    <row r="5294" spans="2:22" x14ac:dyDescent="0.25">
      <c r="B5294" s="6"/>
      <c r="C5294" s="6">
        <v>2018</v>
      </c>
      <c r="D5294" s="6" t="s">
        <v>378</v>
      </c>
      <c r="E5294" s="6" t="s">
        <v>3927</v>
      </c>
      <c r="F5294" s="6"/>
      <c r="G5294" s="6"/>
      <c r="H5294" s="6"/>
      <c r="I5294" s="6"/>
      <c r="J5294" s="6"/>
      <c r="K5294" s="6" t="s">
        <v>3929</v>
      </c>
      <c r="L5294" s="6" t="s">
        <v>882</v>
      </c>
      <c r="M5294" s="6" t="s">
        <v>883</v>
      </c>
      <c r="N5294" s="6" t="s">
        <v>555</v>
      </c>
      <c r="O5294" s="6" t="s">
        <v>388</v>
      </c>
      <c r="P5294" s="6"/>
      <c r="Q5294">
        <v>1</v>
      </c>
      <c r="R5294" s="4">
        <v>0.25</v>
      </c>
      <c r="S5294" s="9" t="str">
        <f t="shared" si="536"/>
        <v>Suzuki, Ichiro</v>
      </c>
      <c r="T5294" s="9" t="str">
        <f t="shared" si="537"/>
        <v xml:space="preserve">Topps Main Salute    </v>
      </c>
      <c r="U5294" s="9" t="str">
        <f>IFERROR(VLOOKUP(S5294,'Lookup '!B:D,3,FALSE)," ")</f>
        <v/>
      </c>
      <c r="V5294" s="9" t="str">
        <f t="shared" si="542"/>
        <v>F $.25</v>
      </c>
    </row>
    <row r="5295" spans="2:22" x14ac:dyDescent="0.25">
      <c r="B5295" s="6"/>
      <c r="C5295" s="6">
        <v>2018</v>
      </c>
      <c r="D5295" s="6" t="s">
        <v>378</v>
      </c>
      <c r="E5295" s="6" t="s">
        <v>3927</v>
      </c>
      <c r="F5295" s="6"/>
      <c r="G5295" s="6"/>
      <c r="H5295" s="6"/>
      <c r="I5295" s="6"/>
      <c r="J5295" s="6" t="s">
        <v>14</v>
      </c>
      <c r="K5295" s="6" t="s">
        <v>3930</v>
      </c>
      <c r="L5295" s="6" t="s">
        <v>2294</v>
      </c>
      <c r="M5295" s="6" t="s">
        <v>1256</v>
      </c>
      <c r="N5295" s="6" t="s">
        <v>391</v>
      </c>
      <c r="O5295" s="6" t="s">
        <v>388</v>
      </c>
      <c r="P5295">
        <f>$S$1-1995</f>
        <v>25</v>
      </c>
      <c r="Q5295">
        <v>1</v>
      </c>
      <c r="R5295" s="4"/>
      <c r="S5295" s="9" t="str">
        <f t="shared" si="536"/>
        <v>O'Neill, Tyler</v>
      </c>
      <c r="T5295" s="9" t="str">
        <f t="shared" si="537"/>
        <v>Topps Main Salute    RC</v>
      </c>
      <c r="U5295" s="9" t="str">
        <f>IFERROR(VLOOKUP(S5295,'Lookup '!B:D,3,FALSE)," ")</f>
        <v xml:space="preserve"> </v>
      </c>
      <c r="V5295" s="9" t="str">
        <f t="shared" si="542"/>
        <v>G</v>
      </c>
    </row>
    <row r="5296" spans="2:22" x14ac:dyDescent="0.25">
      <c r="B5296" s="6"/>
      <c r="C5296" s="6">
        <v>2018</v>
      </c>
      <c r="D5296" s="6" t="s">
        <v>378</v>
      </c>
      <c r="E5296" s="6" t="s">
        <v>3927</v>
      </c>
      <c r="F5296" s="6"/>
      <c r="G5296" s="6"/>
      <c r="H5296" s="6"/>
      <c r="I5296" s="6"/>
      <c r="J5296" s="6" t="s">
        <v>14</v>
      </c>
      <c r="K5296" s="6" t="s">
        <v>3931</v>
      </c>
      <c r="L5296" s="6" t="s">
        <v>1894</v>
      </c>
      <c r="M5296" s="6" t="s">
        <v>404</v>
      </c>
      <c r="N5296" s="6" t="s">
        <v>966</v>
      </c>
      <c r="O5296" s="6" t="s">
        <v>388</v>
      </c>
      <c r="P5296" s="6"/>
      <c r="Q5296">
        <v>1</v>
      </c>
      <c r="R5296" s="4">
        <v>1</v>
      </c>
      <c r="S5296" s="9" t="str">
        <f t="shared" si="536"/>
        <v>Soto, Juan</v>
      </c>
      <c r="T5296" s="9" t="str">
        <f t="shared" si="537"/>
        <v>Topps Main Salute    RC</v>
      </c>
      <c r="U5296" s="9" t="str">
        <f>IFERROR(VLOOKUP(S5296,'Lookup '!B:D,3,FALSE)," ")</f>
        <v xml:space="preserve"> </v>
      </c>
      <c r="V5296" s="9" t="str">
        <f t="shared" si="542"/>
        <v>E $1</v>
      </c>
    </row>
    <row r="5297" spans="2:22" x14ac:dyDescent="0.25">
      <c r="B5297" s="6"/>
      <c r="C5297" s="6">
        <v>2018</v>
      </c>
      <c r="D5297" s="6" t="s">
        <v>378</v>
      </c>
      <c r="E5297" s="6" t="s">
        <v>3927</v>
      </c>
      <c r="F5297" s="6"/>
      <c r="G5297" s="6"/>
      <c r="H5297" s="6"/>
      <c r="I5297" s="6"/>
      <c r="J5297" s="6" t="s">
        <v>14</v>
      </c>
      <c r="K5297" s="6" t="s">
        <v>3696</v>
      </c>
      <c r="L5297" s="6" t="s">
        <v>1585</v>
      </c>
      <c r="M5297" s="6" t="s">
        <v>370</v>
      </c>
      <c r="N5297" s="6" t="s">
        <v>423</v>
      </c>
      <c r="O5297" s="6" t="s">
        <v>382</v>
      </c>
      <c r="P5297">
        <f>$S$1-1997</f>
        <v>23</v>
      </c>
      <c r="Q5297">
        <v>1</v>
      </c>
      <c r="R5297" s="4"/>
      <c r="S5297" s="9" t="str">
        <f t="shared" si="536"/>
        <v>Soroka, Mike</v>
      </c>
      <c r="T5297" s="9" t="str">
        <f t="shared" si="537"/>
        <v>Topps Main Salute    RC</v>
      </c>
      <c r="U5297" s="9" t="str">
        <f>IFERROR(VLOOKUP(S5297,'Lookup '!B:D,3,FALSE)," ")</f>
        <v xml:space="preserve"> </v>
      </c>
      <c r="V5297" s="9" t="str">
        <f t="shared" si="542"/>
        <v>G</v>
      </c>
    </row>
    <row r="5298" spans="2:22" x14ac:dyDescent="0.25">
      <c r="B5298" s="6"/>
      <c r="C5298" s="6">
        <v>2018</v>
      </c>
      <c r="D5298" s="6" t="s">
        <v>378</v>
      </c>
      <c r="E5298" s="6" t="s">
        <v>3927</v>
      </c>
      <c r="F5298" s="6"/>
      <c r="G5298" s="6"/>
      <c r="H5298" s="6"/>
      <c r="I5298" s="6"/>
      <c r="J5298" s="6" t="s">
        <v>14</v>
      </c>
      <c r="K5298" s="6" t="s">
        <v>4140</v>
      </c>
      <c r="L5298" s="6" t="s">
        <v>2177</v>
      </c>
      <c r="M5298" s="6" t="s">
        <v>2178</v>
      </c>
      <c r="N5298" s="6" t="s">
        <v>837</v>
      </c>
      <c r="O5298" s="6" t="s">
        <v>480</v>
      </c>
      <c r="P5298" s="6"/>
      <c r="Q5298">
        <v>1</v>
      </c>
      <c r="R5298" s="4"/>
      <c r="S5298" s="9" t="str">
        <f t="shared" si="536"/>
        <v>Adames, Willy</v>
      </c>
      <c r="T5298" s="9" t="str">
        <f t="shared" si="537"/>
        <v>Topps Main Salute    RC</v>
      </c>
      <c r="U5298" s="9" t="str">
        <f>IFERROR(VLOOKUP(S5298,'Lookup '!B:D,3,FALSE)," ")</f>
        <v xml:space="preserve"> </v>
      </c>
      <c r="V5298" s="9" t="str">
        <f t="shared" ref="V5298:V5299" si="543">IF(R5298&gt;0.249,IF(R5298&gt;0.99,IF(R5298&gt;4.99,IF(R5298&gt;9.99,IF(R5298&gt;49.99,IF(R5298&gt;99.99,"A $100","B $50"),"C $10"),"D $5"),"E $1"),"F $.25"),"G")</f>
        <v>G</v>
      </c>
    </row>
    <row r="5299" spans="2:22" x14ac:dyDescent="0.25">
      <c r="B5299" s="6"/>
      <c r="C5299" s="6">
        <v>2018</v>
      </c>
      <c r="D5299" s="6" t="s">
        <v>378</v>
      </c>
      <c r="E5299" s="6" t="s">
        <v>3927</v>
      </c>
      <c r="F5299" s="6"/>
      <c r="G5299" s="6"/>
      <c r="H5299" s="6"/>
      <c r="I5299" s="6"/>
      <c r="J5299" s="6" t="s">
        <v>14</v>
      </c>
      <c r="K5299" s="6" t="s">
        <v>4141</v>
      </c>
      <c r="L5299" s="6" t="s">
        <v>4006</v>
      </c>
      <c r="M5299" s="6" t="s">
        <v>1028</v>
      </c>
      <c r="N5299" s="6" t="s">
        <v>420</v>
      </c>
      <c r="O5299" s="6" t="s">
        <v>382</v>
      </c>
      <c r="P5299" s="6"/>
      <c r="Q5299">
        <v>1</v>
      </c>
      <c r="R5299" s="4"/>
      <c r="S5299" s="9" t="str">
        <f t="shared" si="536"/>
        <v>Kingham, Nick</v>
      </c>
      <c r="T5299" s="9" t="str">
        <f t="shared" si="537"/>
        <v>Topps Main Salute    RC</v>
      </c>
      <c r="U5299" s="9" t="str">
        <f>IFERROR(VLOOKUP(S5299,'Lookup '!B:D,3,FALSE)," ")</f>
        <v xml:space="preserve"> </v>
      </c>
      <c r="V5299" s="9" t="str">
        <f t="shared" si="543"/>
        <v>G</v>
      </c>
    </row>
    <row r="5300" spans="2:22" x14ac:dyDescent="0.25">
      <c r="B5300" s="6"/>
      <c r="C5300" s="6">
        <v>2018</v>
      </c>
      <c r="D5300" s="6" t="s">
        <v>378</v>
      </c>
      <c r="E5300" s="6" t="s">
        <v>3940</v>
      </c>
      <c r="F5300" s="6"/>
      <c r="G5300" s="6"/>
      <c r="H5300" s="6"/>
      <c r="I5300" s="6"/>
      <c r="J5300" s="6"/>
      <c r="K5300" s="6" t="s">
        <v>3941</v>
      </c>
      <c r="L5300" s="6" t="s">
        <v>1134</v>
      </c>
      <c r="M5300" s="6" t="s">
        <v>1135</v>
      </c>
      <c r="N5300" s="6" t="s">
        <v>966</v>
      </c>
      <c r="O5300" s="6"/>
      <c r="P5300" s="6"/>
      <c r="Q5300">
        <v>1</v>
      </c>
      <c r="R5300" s="4">
        <v>0.5</v>
      </c>
      <c r="S5300" s="9" t="str">
        <f t="shared" si="536"/>
        <v>Harper, Bryce</v>
      </c>
      <c r="T5300" s="9" t="str">
        <f t="shared" si="537"/>
        <v xml:space="preserve">Topps Main Intl Affair    </v>
      </c>
      <c r="U5300" s="9" t="str">
        <f>IFERROR(VLOOKUP(S5300,'Lookup '!B:D,3,FALSE)," ")</f>
        <v/>
      </c>
      <c r="V5300" s="9" t="str">
        <f t="shared" si="542"/>
        <v>F $.25</v>
      </c>
    </row>
    <row r="5301" spans="2:22" x14ac:dyDescent="0.25">
      <c r="B5301" s="6"/>
      <c r="C5301" s="6">
        <v>2018</v>
      </c>
      <c r="D5301" s="6" t="s">
        <v>378</v>
      </c>
      <c r="E5301" s="6" t="s">
        <v>3940</v>
      </c>
      <c r="F5301" s="6"/>
      <c r="G5301" s="6"/>
      <c r="H5301" s="6"/>
      <c r="I5301" s="6"/>
      <c r="J5301" s="6"/>
      <c r="K5301" s="6" t="s">
        <v>3942</v>
      </c>
      <c r="L5301" s="6" t="s">
        <v>1117</v>
      </c>
      <c r="M5301" s="6" t="s">
        <v>370</v>
      </c>
      <c r="N5301" s="6" t="s">
        <v>417</v>
      </c>
      <c r="O5301" s="6"/>
      <c r="P5301" s="6"/>
      <c r="Q5301">
        <v>1</v>
      </c>
      <c r="R5301" s="4">
        <v>0.5</v>
      </c>
      <c r="S5301" s="9" t="str">
        <f t="shared" si="536"/>
        <v>Trout, Mike</v>
      </c>
      <c r="T5301" s="9" t="str">
        <f t="shared" si="537"/>
        <v xml:space="preserve">Topps Main Intl Affair    </v>
      </c>
      <c r="U5301" s="9" t="str">
        <f>IFERROR(VLOOKUP(S5301,'Lookup '!B:D,3,FALSE)," ")</f>
        <v/>
      </c>
      <c r="V5301" s="9" t="str">
        <f t="shared" si="542"/>
        <v>F $.25</v>
      </c>
    </row>
    <row r="5302" spans="2:22" x14ac:dyDescent="0.25">
      <c r="B5302" s="6"/>
      <c r="C5302" s="6">
        <v>2018</v>
      </c>
      <c r="D5302" s="6" t="s">
        <v>378</v>
      </c>
      <c r="E5302" s="6" t="s">
        <v>3940</v>
      </c>
      <c r="F5302" s="6"/>
      <c r="G5302" s="6"/>
      <c r="H5302" s="6"/>
      <c r="I5302" s="6"/>
      <c r="J5302" s="6" t="s">
        <v>14</v>
      </c>
      <c r="K5302" s="6" t="s">
        <v>3943</v>
      </c>
      <c r="L5302" s="6" t="s">
        <v>1295</v>
      </c>
      <c r="M5302" s="6" t="s">
        <v>2137</v>
      </c>
      <c r="N5302" s="6" t="s">
        <v>425</v>
      </c>
      <c r="O5302" s="6"/>
      <c r="P5302">
        <f>$S$1-1996</f>
        <v>24</v>
      </c>
      <c r="Q5302">
        <v>1</v>
      </c>
      <c r="R5302" s="4">
        <v>1</v>
      </c>
      <c r="S5302" s="9" t="str">
        <f t="shared" si="536"/>
        <v>Torres, Gleyber</v>
      </c>
      <c r="T5302" s="9" t="str">
        <f t="shared" si="537"/>
        <v>Topps Main Intl Affair    RC</v>
      </c>
      <c r="U5302" s="9" t="str">
        <f>IFERROR(VLOOKUP(S5302,'Lookup '!B:D,3,FALSE)," ")</f>
        <v xml:space="preserve"> </v>
      </c>
      <c r="V5302" s="9" t="str">
        <f t="shared" si="542"/>
        <v>E $1</v>
      </c>
    </row>
    <row r="5303" spans="2:22" x14ac:dyDescent="0.25">
      <c r="B5303" s="6"/>
      <c r="C5303" s="6">
        <v>2018</v>
      </c>
      <c r="D5303" s="6" t="s">
        <v>378</v>
      </c>
      <c r="E5303" s="6" t="s">
        <v>592</v>
      </c>
      <c r="F5303" s="6" t="s">
        <v>813</v>
      </c>
      <c r="G5303" s="6"/>
      <c r="H5303" s="6"/>
      <c r="I5303" s="6"/>
      <c r="J5303" s="6" t="s">
        <v>14</v>
      </c>
      <c r="K5303" s="6" t="s">
        <v>3944</v>
      </c>
      <c r="L5303" s="6" t="s">
        <v>3712</v>
      </c>
      <c r="M5303" s="6" t="s">
        <v>3300</v>
      </c>
      <c r="N5303" s="6" t="s">
        <v>417</v>
      </c>
      <c r="O5303" s="6" t="s">
        <v>3301</v>
      </c>
      <c r="P5303" s="6"/>
      <c r="Q5303">
        <v>1</v>
      </c>
      <c r="R5303" s="4">
        <v>1</v>
      </c>
      <c r="S5303" s="9" t="str">
        <f t="shared" si="536"/>
        <v>Ohtani, Shohei</v>
      </c>
      <c r="T5303" s="9" t="str">
        <f t="shared" si="537"/>
        <v>Topps Main Update Foil   RC</v>
      </c>
      <c r="U5303" s="9" t="str">
        <f>IFERROR(VLOOKUP(S5303,'Lookup '!B:D,3,FALSE)," ")</f>
        <v xml:space="preserve"> </v>
      </c>
      <c r="V5303" s="9" t="str">
        <f t="shared" si="542"/>
        <v>E $1</v>
      </c>
    </row>
    <row r="5304" spans="2:22" x14ac:dyDescent="0.25">
      <c r="B5304" s="6"/>
      <c r="C5304" s="6">
        <v>2018</v>
      </c>
      <c r="D5304" s="6" t="s">
        <v>378</v>
      </c>
      <c r="E5304" s="6" t="s">
        <v>592</v>
      </c>
      <c r="F5304" s="6"/>
      <c r="G5304" s="6"/>
      <c r="H5304" s="6"/>
      <c r="I5304" s="6"/>
      <c r="J5304" s="6" t="s">
        <v>14</v>
      </c>
      <c r="K5304" s="6" t="s">
        <v>3944</v>
      </c>
      <c r="L5304" s="6" t="s">
        <v>3712</v>
      </c>
      <c r="M5304" s="6" t="s">
        <v>3300</v>
      </c>
      <c r="N5304" s="6" t="s">
        <v>417</v>
      </c>
      <c r="O5304" s="6" t="s">
        <v>3301</v>
      </c>
      <c r="P5304" s="6"/>
      <c r="Q5304">
        <v>1</v>
      </c>
      <c r="R5304" s="4">
        <v>1</v>
      </c>
      <c r="S5304" s="9" t="str">
        <f t="shared" si="536"/>
        <v>Ohtani, Shohei</v>
      </c>
      <c r="T5304" s="9" t="str">
        <f t="shared" si="537"/>
        <v>Topps Main Update    RC</v>
      </c>
      <c r="U5304" s="9" t="str">
        <f>IFERROR(VLOOKUP(S5304,'Lookup '!B:D,3,FALSE)," ")</f>
        <v xml:space="preserve"> </v>
      </c>
      <c r="V5304" s="9" t="str">
        <f t="shared" si="542"/>
        <v>E $1</v>
      </c>
    </row>
    <row r="5305" spans="2:22" x14ac:dyDescent="0.25">
      <c r="B5305" s="6"/>
      <c r="C5305" s="6">
        <v>2018</v>
      </c>
      <c r="D5305" s="6" t="s">
        <v>378</v>
      </c>
      <c r="E5305" s="6" t="s">
        <v>592</v>
      </c>
      <c r="F5305" s="6"/>
      <c r="G5305" s="6"/>
      <c r="H5305" s="6"/>
      <c r="I5305" s="6"/>
      <c r="J5305" s="6"/>
      <c r="K5305" s="6" t="s">
        <v>3945</v>
      </c>
      <c r="L5305" s="6" t="s">
        <v>1290</v>
      </c>
      <c r="M5305" s="6" t="s">
        <v>351</v>
      </c>
      <c r="N5305" s="6" t="s">
        <v>387</v>
      </c>
      <c r="O5305" s="6" t="s">
        <v>382</v>
      </c>
      <c r="P5305" s="6"/>
      <c r="Q5305">
        <v>1</v>
      </c>
      <c r="R5305" s="4"/>
      <c r="S5305" s="9" t="str">
        <f t="shared" si="536"/>
        <v>Jimenez, Joe</v>
      </c>
      <c r="T5305" s="9" t="str">
        <f t="shared" si="537"/>
        <v xml:space="preserve">Topps Main Update    </v>
      </c>
      <c r="U5305" s="9" t="str">
        <f>IFERROR(VLOOKUP(S5305,'Lookup '!B:D,3,FALSE)," ")</f>
        <v xml:space="preserve"> </v>
      </c>
      <c r="V5305" s="9" t="str">
        <f t="shared" si="542"/>
        <v>G</v>
      </c>
    </row>
    <row r="5306" spans="2:22" x14ac:dyDescent="0.25">
      <c r="B5306" s="6"/>
      <c r="C5306" s="6">
        <v>2018</v>
      </c>
      <c r="D5306" s="6" t="s">
        <v>378</v>
      </c>
      <c r="E5306" s="6" t="s">
        <v>592</v>
      </c>
      <c r="F5306" s="6"/>
      <c r="G5306" s="6"/>
      <c r="H5306" s="6"/>
      <c r="I5306" s="6"/>
      <c r="J5306" s="6"/>
      <c r="K5306" s="6" t="s">
        <v>3946</v>
      </c>
      <c r="L5306" s="6" t="s">
        <v>1228</v>
      </c>
      <c r="M5306" s="6" t="s">
        <v>1277</v>
      </c>
      <c r="N5306" s="6" t="s">
        <v>381</v>
      </c>
      <c r="O5306" s="6" t="s">
        <v>28</v>
      </c>
      <c r="P5306" s="6"/>
      <c r="Q5306">
        <v>1</v>
      </c>
      <c r="R5306" s="4"/>
      <c r="S5306" s="9" t="str">
        <f t="shared" si="536"/>
        <v>Alfaro, Jorge</v>
      </c>
      <c r="T5306" s="9" t="str">
        <f t="shared" si="537"/>
        <v xml:space="preserve">Topps Main Update    </v>
      </c>
      <c r="U5306" s="9" t="str">
        <f>IFERROR(VLOOKUP(S5306,'Lookup '!B:D,3,FALSE)," ")</f>
        <v xml:space="preserve"> </v>
      </c>
      <c r="V5306" s="9" t="str">
        <f t="shared" si="542"/>
        <v>G</v>
      </c>
    </row>
    <row r="5307" spans="2:22" x14ac:dyDescent="0.25">
      <c r="B5307" s="6"/>
      <c r="C5307" s="6">
        <v>2018</v>
      </c>
      <c r="D5307" s="6" t="s">
        <v>378</v>
      </c>
      <c r="E5307" s="6" t="s">
        <v>592</v>
      </c>
      <c r="F5307" s="6"/>
      <c r="G5307" s="6"/>
      <c r="H5307" s="6"/>
      <c r="I5307" s="6"/>
      <c r="J5307" s="6" t="s">
        <v>14</v>
      </c>
      <c r="K5307" s="6" t="s">
        <v>3947</v>
      </c>
      <c r="L5307" s="6" t="s">
        <v>4003</v>
      </c>
      <c r="M5307" s="6" t="s">
        <v>1283</v>
      </c>
      <c r="N5307" s="6" t="s">
        <v>456</v>
      </c>
      <c r="O5307" s="6" t="s">
        <v>28</v>
      </c>
      <c r="P5307" s="6"/>
      <c r="Q5307">
        <v>1</v>
      </c>
      <c r="R5307" s="4"/>
      <c r="S5307" s="9" t="str">
        <f t="shared" si="536"/>
        <v>Nottingham, Jacob</v>
      </c>
      <c r="T5307" s="9" t="str">
        <f t="shared" si="537"/>
        <v>Topps Main Update    RC</v>
      </c>
      <c r="U5307" s="9" t="str">
        <f>IFERROR(VLOOKUP(S5307,'Lookup '!B:D,3,FALSE)," ")</f>
        <v xml:space="preserve"> </v>
      </c>
      <c r="V5307" s="9" t="str">
        <f t="shared" si="542"/>
        <v>G</v>
      </c>
    </row>
    <row r="5308" spans="2:22" x14ac:dyDescent="0.25">
      <c r="B5308" s="6"/>
      <c r="C5308" s="6">
        <v>2018</v>
      </c>
      <c r="D5308" s="6" t="s">
        <v>378</v>
      </c>
      <c r="E5308" s="6" t="s">
        <v>592</v>
      </c>
      <c r="F5308" s="6"/>
      <c r="G5308" s="6"/>
      <c r="H5308" s="6"/>
      <c r="I5308" s="6"/>
      <c r="J5308" s="6"/>
      <c r="K5308" s="6" t="s">
        <v>4004</v>
      </c>
      <c r="L5308" s="6" t="s">
        <v>1020</v>
      </c>
      <c r="M5308" s="6" t="s">
        <v>1021</v>
      </c>
      <c r="N5308" s="6" t="s">
        <v>425</v>
      </c>
      <c r="O5308" s="6" t="s">
        <v>388</v>
      </c>
      <c r="P5308" s="6"/>
      <c r="Q5308">
        <v>1</v>
      </c>
      <c r="R5308" s="4">
        <v>0.25</v>
      </c>
      <c r="S5308" s="9" t="str">
        <f t="shared" si="536"/>
        <v>Stanton, Giancarlo</v>
      </c>
      <c r="T5308" s="9" t="str">
        <f t="shared" si="537"/>
        <v xml:space="preserve">Topps Main Update    </v>
      </c>
      <c r="U5308" s="9" t="str">
        <f>IFERROR(VLOOKUP(S5308,'Lookup '!B:D,3,FALSE)," ")</f>
        <v/>
      </c>
      <c r="V5308" s="9" t="str">
        <f t="shared" si="542"/>
        <v>F $.25</v>
      </c>
    </row>
    <row r="5309" spans="2:22" x14ac:dyDescent="0.25">
      <c r="B5309" s="6"/>
      <c r="C5309" s="6">
        <v>2018</v>
      </c>
      <c r="D5309" s="6" t="s">
        <v>378</v>
      </c>
      <c r="E5309" s="6" t="s">
        <v>592</v>
      </c>
      <c r="F5309" s="6" t="s">
        <v>822</v>
      </c>
      <c r="G5309" s="6"/>
      <c r="H5309" s="6" t="s">
        <v>822</v>
      </c>
      <c r="I5309" s="6"/>
      <c r="J5309" s="6"/>
      <c r="K5309" s="6" t="s">
        <v>4005</v>
      </c>
      <c r="L5309" s="6" t="s">
        <v>1020</v>
      </c>
      <c r="M5309" s="6" t="s">
        <v>1021</v>
      </c>
      <c r="N5309" s="6" t="s">
        <v>425</v>
      </c>
      <c r="O5309" s="6" t="s">
        <v>388</v>
      </c>
      <c r="P5309" s="6"/>
      <c r="Q5309">
        <v>1</v>
      </c>
      <c r="R5309" s="4">
        <v>5</v>
      </c>
      <c r="S5309" s="9" t="str">
        <f t="shared" si="536"/>
        <v>Stanton, Giancarlo</v>
      </c>
      <c r="T5309" s="9" t="str">
        <f t="shared" si="537"/>
        <v xml:space="preserve">Topps Main Update SP  SP </v>
      </c>
      <c r="U5309" s="9" t="str">
        <f>IFERROR(VLOOKUP(S5309,'Lookup '!B:D,3,FALSE)," ")</f>
        <v/>
      </c>
      <c r="V5309" s="9" t="str">
        <f t="shared" si="542"/>
        <v>D $5</v>
      </c>
    </row>
    <row r="5310" spans="2:22" x14ac:dyDescent="0.25">
      <c r="B5310" s="6"/>
      <c r="C5310" s="6">
        <v>2018</v>
      </c>
      <c r="D5310" s="6" t="s">
        <v>378</v>
      </c>
      <c r="E5310" s="6" t="s">
        <v>592</v>
      </c>
      <c r="F5310" s="6"/>
      <c r="G5310" s="6"/>
      <c r="H5310" s="6"/>
      <c r="I5310" s="6"/>
      <c r="J5310" s="6"/>
      <c r="K5310" s="6" t="s">
        <v>3948</v>
      </c>
      <c r="L5310" s="6" t="s">
        <v>1103</v>
      </c>
      <c r="M5310" s="6" t="s">
        <v>527</v>
      </c>
      <c r="N5310" s="6" t="s">
        <v>394</v>
      </c>
      <c r="O5310" s="6" t="s">
        <v>480</v>
      </c>
      <c r="P5310" s="6"/>
      <c r="Q5310">
        <v>1</v>
      </c>
      <c r="R5310" s="4">
        <v>0.25</v>
      </c>
      <c r="S5310" s="9" t="str">
        <f t="shared" si="536"/>
        <v>Machado, Manny</v>
      </c>
      <c r="T5310" s="9" t="str">
        <f t="shared" si="537"/>
        <v xml:space="preserve">Topps Main Update    </v>
      </c>
      <c r="U5310" s="9">
        <f>IFERROR(VLOOKUP(S5310,'Lookup '!B:D,3,FALSE)," ")</f>
        <v>0</v>
      </c>
      <c r="V5310" s="9" t="str">
        <f t="shared" si="542"/>
        <v>F $.25</v>
      </c>
    </row>
    <row r="5311" spans="2:22" x14ac:dyDescent="0.25">
      <c r="B5311" s="6"/>
      <c r="C5311" s="6">
        <v>2018</v>
      </c>
      <c r="D5311" s="6" t="s">
        <v>378</v>
      </c>
      <c r="E5311" s="6" t="s">
        <v>592</v>
      </c>
      <c r="F5311" s="6" t="s">
        <v>4007</v>
      </c>
      <c r="G5311" s="6"/>
      <c r="H5311" s="6"/>
      <c r="I5311" s="6"/>
      <c r="J5311" s="6" t="s">
        <v>14</v>
      </c>
      <c r="K5311" s="6" t="s">
        <v>3949</v>
      </c>
      <c r="L5311" s="6" t="s">
        <v>4006</v>
      </c>
      <c r="M5311" s="6" t="s">
        <v>1028</v>
      </c>
      <c r="N5311" s="6" t="s">
        <v>420</v>
      </c>
      <c r="O5311" s="6" t="s">
        <v>382</v>
      </c>
      <c r="P5311" s="6"/>
      <c r="Q5311">
        <v>1</v>
      </c>
      <c r="R5311" s="4"/>
      <c r="S5311" s="9" t="str">
        <f t="shared" si="536"/>
        <v>Kingham, Nick</v>
      </c>
      <c r="T5311" s="9" t="str">
        <f t="shared" si="537"/>
        <v>Topps Main Update RD   RC</v>
      </c>
      <c r="U5311" s="9" t="str">
        <f>IFERROR(VLOOKUP(S5311,'Lookup '!B:D,3,FALSE)," ")</f>
        <v xml:space="preserve"> </v>
      </c>
      <c r="V5311" s="9" t="str">
        <f t="shared" si="542"/>
        <v>G</v>
      </c>
    </row>
    <row r="5312" spans="2:22" x14ac:dyDescent="0.25">
      <c r="B5312" s="6"/>
      <c r="C5312" s="6">
        <v>2018</v>
      </c>
      <c r="D5312" s="6" t="s">
        <v>378</v>
      </c>
      <c r="E5312" s="6" t="s">
        <v>592</v>
      </c>
      <c r="F5312" s="6"/>
      <c r="G5312" s="6"/>
      <c r="H5312" s="6"/>
      <c r="I5312" s="6"/>
      <c r="J5312" s="6" t="s">
        <v>14</v>
      </c>
      <c r="K5312" s="6" t="s">
        <v>3950</v>
      </c>
      <c r="L5312" s="6" t="s">
        <v>4008</v>
      </c>
      <c r="M5312" s="6"/>
      <c r="N5312" s="6" t="s">
        <v>430</v>
      </c>
      <c r="O5312" s="6"/>
      <c r="P5312" s="6"/>
      <c r="Q5312">
        <v>1</v>
      </c>
      <c r="R5312" s="4"/>
      <c r="S5312" s="9" t="str">
        <f t="shared" si="536"/>
        <v xml:space="preserve">Conlon,PJ/Oswalt,Corey, </v>
      </c>
      <c r="T5312" s="9" t="str">
        <f t="shared" si="537"/>
        <v>Topps Main Update    RC</v>
      </c>
      <c r="U5312" s="9" t="str">
        <f>IFERROR(VLOOKUP(S5312,'Lookup '!B:D,3,FALSE)," ")</f>
        <v xml:space="preserve"> </v>
      </c>
      <c r="V5312" s="9" t="str">
        <f t="shared" si="542"/>
        <v>G</v>
      </c>
    </row>
    <row r="5313" spans="2:22" x14ac:dyDescent="0.25">
      <c r="B5313" s="6"/>
      <c r="C5313" s="6">
        <v>2018</v>
      </c>
      <c r="D5313" s="6" t="s">
        <v>378</v>
      </c>
      <c r="E5313" s="6" t="s">
        <v>592</v>
      </c>
      <c r="F5313" s="6" t="s">
        <v>4007</v>
      </c>
      <c r="G5313" s="6"/>
      <c r="H5313" s="6"/>
      <c r="I5313" s="6"/>
      <c r="J5313" s="6" t="s">
        <v>14</v>
      </c>
      <c r="K5313" s="6" t="s">
        <v>3951</v>
      </c>
      <c r="L5313" s="6" t="s">
        <v>1235</v>
      </c>
      <c r="M5313" s="6" t="s">
        <v>836</v>
      </c>
      <c r="N5313" s="6" t="s">
        <v>381</v>
      </c>
      <c r="O5313" s="6" t="s">
        <v>3172</v>
      </c>
      <c r="P5313" s="6"/>
      <c r="Q5313">
        <v>1</v>
      </c>
      <c r="R5313" s="4"/>
      <c r="S5313" s="9" t="str">
        <f t="shared" si="536"/>
        <v>Kingery, Scott</v>
      </c>
      <c r="T5313" s="9" t="str">
        <f t="shared" si="537"/>
        <v>Topps Main Update RD   RC</v>
      </c>
      <c r="U5313" s="9" t="str">
        <f>IFERROR(VLOOKUP(S5313,'Lookup '!B:D,3,FALSE)," ")</f>
        <v xml:space="preserve"> </v>
      </c>
      <c r="V5313" s="9" t="str">
        <f t="shared" si="542"/>
        <v>G</v>
      </c>
    </row>
    <row r="5314" spans="2:22" x14ac:dyDescent="0.25">
      <c r="B5314" s="6"/>
      <c r="C5314" s="6">
        <v>2018</v>
      </c>
      <c r="D5314" s="6" t="s">
        <v>378</v>
      </c>
      <c r="E5314" s="6" t="s">
        <v>592</v>
      </c>
      <c r="F5314" s="6" t="s">
        <v>4007</v>
      </c>
      <c r="G5314" s="6"/>
      <c r="H5314" s="6"/>
      <c r="I5314" s="6"/>
      <c r="J5314" s="6" t="s">
        <v>14</v>
      </c>
      <c r="K5314" s="6" t="s">
        <v>3952</v>
      </c>
      <c r="L5314" s="6" t="s">
        <v>1585</v>
      </c>
      <c r="M5314" s="6" t="s">
        <v>370</v>
      </c>
      <c r="N5314" s="6" t="s">
        <v>423</v>
      </c>
      <c r="O5314" s="6" t="s">
        <v>382</v>
      </c>
      <c r="P5314">
        <f>$S$1-1997</f>
        <v>23</v>
      </c>
      <c r="Q5314">
        <v>1</v>
      </c>
      <c r="R5314" s="4"/>
      <c r="S5314" s="9" t="str">
        <f t="shared" si="536"/>
        <v>Soroka, Mike</v>
      </c>
      <c r="T5314" s="9" t="str">
        <f t="shared" si="537"/>
        <v>Topps Main Update RD   RC</v>
      </c>
      <c r="U5314" s="9" t="str">
        <f>IFERROR(VLOOKUP(S5314,'Lookup '!B:D,3,FALSE)," ")</f>
        <v xml:space="preserve"> </v>
      </c>
      <c r="V5314" s="9" t="str">
        <f t="shared" si="542"/>
        <v>G</v>
      </c>
    </row>
    <row r="5315" spans="2:22" x14ac:dyDescent="0.25">
      <c r="B5315" s="6"/>
      <c r="C5315" s="6">
        <v>2018</v>
      </c>
      <c r="D5315" s="6" t="s">
        <v>378</v>
      </c>
      <c r="E5315" s="6" t="s">
        <v>592</v>
      </c>
      <c r="F5315" s="6"/>
      <c r="G5315" s="6"/>
      <c r="H5315" s="6"/>
      <c r="I5315" s="6"/>
      <c r="J5315" s="6" t="s">
        <v>14</v>
      </c>
      <c r="K5315" s="6" t="s">
        <v>3953</v>
      </c>
      <c r="L5315" s="6" t="s">
        <v>4009</v>
      </c>
      <c r="M5315" s="6" t="s">
        <v>485</v>
      </c>
      <c r="N5315" s="6" t="s">
        <v>556</v>
      </c>
      <c r="O5315" s="6" t="s">
        <v>388</v>
      </c>
      <c r="P5315" s="6"/>
      <c r="Q5315">
        <v>1</v>
      </c>
      <c r="R5315" s="4"/>
      <c r="S5315" s="9" t="str">
        <f t="shared" si="536"/>
        <v>McKinney, Billy</v>
      </c>
      <c r="T5315" s="9" t="str">
        <f t="shared" si="537"/>
        <v>Topps Main Update    RC</v>
      </c>
      <c r="U5315" s="9" t="str">
        <f>IFERROR(VLOOKUP(S5315,'Lookup '!B:D,3,FALSE)," ")</f>
        <v xml:space="preserve"> </v>
      </c>
      <c r="V5315" s="9" t="str">
        <f t="shared" si="542"/>
        <v>G</v>
      </c>
    </row>
    <row r="5316" spans="2:22" x14ac:dyDescent="0.25">
      <c r="B5316" s="6"/>
      <c r="C5316" s="6">
        <v>2018</v>
      </c>
      <c r="D5316" s="6" t="s">
        <v>378</v>
      </c>
      <c r="E5316" s="6" t="s">
        <v>592</v>
      </c>
      <c r="F5316" s="6" t="s">
        <v>4007</v>
      </c>
      <c r="G5316" s="6"/>
      <c r="H5316" s="6"/>
      <c r="I5316" s="6"/>
      <c r="J5316" s="6" t="s">
        <v>14</v>
      </c>
      <c r="K5316" s="6" t="s">
        <v>3954</v>
      </c>
      <c r="L5316" s="6" t="s">
        <v>2177</v>
      </c>
      <c r="M5316" s="6" t="s">
        <v>2178</v>
      </c>
      <c r="N5316" s="6" t="s">
        <v>837</v>
      </c>
      <c r="O5316" s="6" t="s">
        <v>480</v>
      </c>
      <c r="P5316" s="6"/>
      <c r="Q5316">
        <v>1</v>
      </c>
      <c r="R5316" s="4"/>
      <c r="S5316" s="9" t="str">
        <f t="shared" si="536"/>
        <v>Adames, Willy</v>
      </c>
      <c r="T5316" s="9" t="str">
        <f t="shared" si="537"/>
        <v>Topps Main Update RD   RC</v>
      </c>
      <c r="U5316" s="9" t="str">
        <f>IFERROR(VLOOKUP(S5316,'Lookup '!B:D,3,FALSE)," ")</f>
        <v xml:space="preserve"> </v>
      </c>
      <c r="V5316" s="9" t="str">
        <f t="shared" si="542"/>
        <v>G</v>
      </c>
    </row>
    <row r="5317" spans="2:22" x14ac:dyDescent="0.25">
      <c r="B5317" s="6"/>
      <c r="C5317" s="6">
        <v>2018</v>
      </c>
      <c r="D5317" s="6" t="s">
        <v>378</v>
      </c>
      <c r="E5317" s="6" t="s">
        <v>592</v>
      </c>
      <c r="F5317" s="6" t="s">
        <v>3892</v>
      </c>
      <c r="G5317" s="6"/>
      <c r="H5317" s="6"/>
      <c r="I5317" s="6"/>
      <c r="J5317" s="6"/>
      <c r="K5317" s="6" t="s">
        <v>3955</v>
      </c>
      <c r="L5317" s="6" t="s">
        <v>1201</v>
      </c>
      <c r="M5317" s="6" t="s">
        <v>1202</v>
      </c>
      <c r="N5317" s="6" t="s">
        <v>456</v>
      </c>
      <c r="O5317" s="6" t="s">
        <v>388</v>
      </c>
      <c r="P5317" s="6"/>
      <c r="Q5317">
        <v>1</v>
      </c>
      <c r="R5317" s="4">
        <v>0.25</v>
      </c>
      <c r="S5317" s="9" t="str">
        <f t="shared" si="536"/>
        <v>Yelich, Christian</v>
      </c>
      <c r="T5317" s="9" t="str">
        <f t="shared" si="537"/>
        <v xml:space="preserve">Topps Main Update AS   </v>
      </c>
      <c r="U5317" s="9" t="str">
        <f>IFERROR(VLOOKUP(S5317,'Lookup '!B:D,3,FALSE)," ")</f>
        <v/>
      </c>
      <c r="V5317" s="9" t="str">
        <f t="shared" si="542"/>
        <v>F $.25</v>
      </c>
    </row>
    <row r="5318" spans="2:22" x14ac:dyDescent="0.25">
      <c r="B5318" s="6"/>
      <c r="C5318" s="6">
        <v>2018</v>
      </c>
      <c r="D5318" s="6" t="s">
        <v>378</v>
      </c>
      <c r="E5318" s="6" t="s">
        <v>592</v>
      </c>
      <c r="F5318" s="6"/>
      <c r="G5318" s="6"/>
      <c r="H5318" s="6"/>
      <c r="I5318" s="6"/>
      <c r="J5318" s="6" t="s">
        <v>14</v>
      </c>
      <c r="K5318" s="6" t="s">
        <v>3956</v>
      </c>
      <c r="L5318" s="6" t="s">
        <v>4010</v>
      </c>
      <c r="M5318" s="6"/>
      <c r="N5318" s="6" t="s">
        <v>433</v>
      </c>
      <c r="O5318" s="6"/>
      <c r="P5318" s="6"/>
      <c r="Q5318">
        <v>1</v>
      </c>
      <c r="R5318" s="4"/>
      <c r="S5318" s="9" t="str">
        <f t="shared" si="536"/>
        <v xml:space="preserve">Blandino,Alex/Dixon,Brandon, </v>
      </c>
      <c r="T5318" s="9" t="str">
        <f t="shared" si="537"/>
        <v>Topps Main Update    RC</v>
      </c>
      <c r="U5318" s="9" t="str">
        <f>IFERROR(VLOOKUP(S5318,'Lookup '!B:D,3,FALSE)," ")</f>
        <v xml:space="preserve"> </v>
      </c>
      <c r="V5318" s="9" t="str">
        <f t="shared" si="542"/>
        <v>G</v>
      </c>
    </row>
    <row r="5319" spans="2:22" x14ac:dyDescent="0.25">
      <c r="B5319" s="6"/>
      <c r="C5319" s="6">
        <v>2018</v>
      </c>
      <c r="D5319" s="6" t="s">
        <v>378</v>
      </c>
      <c r="E5319" s="6" t="s">
        <v>592</v>
      </c>
      <c r="F5319" s="6"/>
      <c r="G5319" s="6"/>
      <c r="H5319" s="6"/>
      <c r="I5319" s="6"/>
      <c r="J5319" s="6" t="s">
        <v>14</v>
      </c>
      <c r="K5319" s="6" t="s">
        <v>3957</v>
      </c>
      <c r="L5319" s="6" t="s">
        <v>4011</v>
      </c>
      <c r="M5319" s="6"/>
      <c r="N5319" s="6" t="s">
        <v>451</v>
      </c>
      <c r="O5319" s="6"/>
      <c r="P5319" s="6"/>
      <c r="Q5319">
        <v>1</v>
      </c>
      <c r="R5319" s="4"/>
      <c r="S5319" s="9" t="str">
        <f t="shared" si="536"/>
        <v xml:space="preserve">Hess,David/Araujo,Pedro, </v>
      </c>
      <c r="T5319" s="9" t="str">
        <f t="shared" si="537"/>
        <v>Topps Main Update    RC</v>
      </c>
      <c r="U5319" s="9" t="str">
        <f>IFERROR(VLOOKUP(S5319,'Lookup '!B:D,3,FALSE)," ")</f>
        <v xml:space="preserve"> </v>
      </c>
      <c r="V5319" s="9" t="str">
        <f t="shared" si="542"/>
        <v>G</v>
      </c>
    </row>
    <row r="5320" spans="2:22" x14ac:dyDescent="0.25">
      <c r="B5320" s="6"/>
      <c r="C5320" s="6">
        <v>2018</v>
      </c>
      <c r="D5320" s="6" t="s">
        <v>378</v>
      </c>
      <c r="E5320" s="6" t="s">
        <v>592</v>
      </c>
      <c r="F5320" s="6"/>
      <c r="G5320" s="6"/>
      <c r="H5320" s="6"/>
      <c r="I5320" s="6"/>
      <c r="J5320" s="6"/>
      <c r="K5320" s="6" t="s">
        <v>3958</v>
      </c>
      <c r="L5320" s="6" t="s">
        <v>788</v>
      </c>
      <c r="M5320" s="6" t="s">
        <v>2045</v>
      </c>
      <c r="N5320" s="6" t="s">
        <v>465</v>
      </c>
      <c r="O5320" s="6" t="s">
        <v>382</v>
      </c>
      <c r="P5320" s="6"/>
      <c r="Q5320">
        <v>1</v>
      </c>
      <c r="R5320" s="4"/>
      <c r="S5320" s="9" t="str">
        <f t="shared" si="536"/>
        <v>Lopez, Reynaldo</v>
      </c>
      <c r="T5320" s="9" t="str">
        <f t="shared" si="537"/>
        <v xml:space="preserve">Topps Main Update    </v>
      </c>
      <c r="U5320" s="9" t="str">
        <f>IFERROR(VLOOKUP(S5320,'Lookup '!B:D,3,FALSE)," ")</f>
        <v xml:space="preserve"> </v>
      </c>
      <c r="V5320" s="9" t="str">
        <f t="shared" si="542"/>
        <v>G</v>
      </c>
    </row>
    <row r="5321" spans="2:22" x14ac:dyDescent="0.25">
      <c r="B5321" s="6"/>
      <c r="C5321" s="6">
        <v>2018</v>
      </c>
      <c r="D5321" s="6" t="s">
        <v>378</v>
      </c>
      <c r="E5321" s="6" t="s">
        <v>592</v>
      </c>
      <c r="F5321" s="6"/>
      <c r="G5321" s="6"/>
      <c r="H5321" s="6"/>
      <c r="I5321" s="6"/>
      <c r="J5321" s="6" t="s">
        <v>14</v>
      </c>
      <c r="K5321" s="6" t="s">
        <v>3959</v>
      </c>
      <c r="L5321" s="6" t="s">
        <v>2119</v>
      </c>
      <c r="M5321" s="6" t="s">
        <v>1340</v>
      </c>
      <c r="N5321" s="6" t="s">
        <v>837</v>
      </c>
      <c r="O5321" s="6" t="s">
        <v>388</v>
      </c>
      <c r="P5321" s="6"/>
      <c r="Q5321">
        <v>1</v>
      </c>
      <c r="R5321" s="4"/>
      <c r="S5321" s="9" t="str">
        <f t="shared" si="536"/>
        <v>Meadows, Austin</v>
      </c>
      <c r="T5321" s="9" t="str">
        <f t="shared" si="537"/>
        <v>Topps Main Update    RC</v>
      </c>
      <c r="U5321" s="9" t="str">
        <f>IFERROR(VLOOKUP(S5321,'Lookup '!B:D,3,FALSE)," ")</f>
        <v xml:space="preserve"> </v>
      </c>
      <c r="V5321" s="9" t="str">
        <f t="shared" si="542"/>
        <v>G</v>
      </c>
    </row>
    <row r="5322" spans="2:22" x14ac:dyDescent="0.25">
      <c r="B5322" s="6"/>
      <c r="C5322" s="6">
        <v>2018</v>
      </c>
      <c r="D5322" s="6" t="s">
        <v>378</v>
      </c>
      <c r="E5322" s="6" t="s">
        <v>592</v>
      </c>
      <c r="F5322" s="6"/>
      <c r="G5322" s="6"/>
      <c r="H5322" s="6"/>
      <c r="I5322" s="6"/>
      <c r="J5322" s="6" t="s">
        <v>14</v>
      </c>
      <c r="K5322" s="6" t="s">
        <v>3960</v>
      </c>
      <c r="L5322" s="6" t="s">
        <v>4012</v>
      </c>
      <c r="M5322" s="6"/>
      <c r="N5322" s="6" t="s">
        <v>387</v>
      </c>
      <c r="O5322" s="6"/>
      <c r="P5322" s="6"/>
      <c r="Q5322">
        <v>1</v>
      </c>
      <c r="R5322" s="4"/>
      <c r="S5322" s="9" t="str">
        <f t="shared" si="536"/>
        <v xml:space="preserve">Gerber,Mike/Greiner,Grayson, </v>
      </c>
      <c r="T5322" s="9" t="str">
        <f t="shared" si="537"/>
        <v>Topps Main Update    RC</v>
      </c>
      <c r="U5322" s="9" t="str">
        <f>IFERROR(VLOOKUP(S5322,'Lookup '!B:D,3,FALSE)," ")</f>
        <v xml:space="preserve"> </v>
      </c>
      <c r="V5322" s="9" t="str">
        <f t="shared" si="542"/>
        <v>G</v>
      </c>
    </row>
    <row r="5323" spans="2:22" x14ac:dyDescent="0.25">
      <c r="B5323" s="6"/>
      <c r="C5323" s="6">
        <v>2018</v>
      </c>
      <c r="D5323" s="6" t="s">
        <v>378</v>
      </c>
      <c r="E5323" s="6" t="s">
        <v>592</v>
      </c>
      <c r="F5323" s="6" t="s">
        <v>3892</v>
      </c>
      <c r="G5323" s="6"/>
      <c r="H5323" s="6"/>
      <c r="I5323" s="6"/>
      <c r="J5323" s="6"/>
      <c r="K5323" s="6" t="s">
        <v>3961</v>
      </c>
      <c r="L5323" s="6" t="s">
        <v>1961</v>
      </c>
      <c r="M5323" s="6" t="s">
        <v>614</v>
      </c>
      <c r="N5323" s="6" t="s">
        <v>395</v>
      </c>
      <c r="O5323" s="6" t="s">
        <v>382</v>
      </c>
      <c r="P5323" s="6"/>
      <c r="Q5323">
        <v>1</v>
      </c>
      <c r="R5323" s="4"/>
      <c r="S5323" s="9" t="str">
        <f t="shared" si="536"/>
        <v>Berrios, Jose</v>
      </c>
      <c r="T5323" s="9" t="str">
        <f t="shared" si="537"/>
        <v xml:space="preserve">Topps Main Update AS   </v>
      </c>
      <c r="U5323" s="9" t="str">
        <f>IFERROR(VLOOKUP(S5323,'Lookup '!B:D,3,FALSE)," ")</f>
        <v xml:space="preserve"> </v>
      </c>
      <c r="V5323" s="9" t="str">
        <f t="shared" si="542"/>
        <v>G</v>
      </c>
    </row>
    <row r="5324" spans="2:22" x14ac:dyDescent="0.25">
      <c r="B5324" s="6"/>
      <c r="C5324" s="6">
        <v>2018</v>
      </c>
      <c r="D5324" s="6" t="s">
        <v>378</v>
      </c>
      <c r="E5324" s="6" t="s">
        <v>592</v>
      </c>
      <c r="F5324" s="6"/>
      <c r="G5324" s="6"/>
      <c r="H5324" s="6"/>
      <c r="I5324" s="6"/>
      <c r="J5324" s="6" t="s">
        <v>14</v>
      </c>
      <c r="K5324" s="6" t="s">
        <v>3962</v>
      </c>
      <c r="L5324" s="6" t="s">
        <v>1320</v>
      </c>
      <c r="M5324" s="6" t="s">
        <v>1364</v>
      </c>
      <c r="N5324" s="6" t="s">
        <v>456</v>
      </c>
      <c r="O5324" s="6" t="s">
        <v>382</v>
      </c>
      <c r="P5324" s="6"/>
      <c r="Q5324">
        <v>1</v>
      </c>
      <c r="R5324" s="4"/>
      <c r="S5324" s="9" t="str">
        <f t="shared" si="536"/>
        <v>Peralta, Freddy</v>
      </c>
      <c r="T5324" s="9" t="str">
        <f t="shared" si="537"/>
        <v>Topps Main Update    RC</v>
      </c>
      <c r="U5324" s="9" t="str">
        <f>IFERROR(VLOOKUP(S5324,'Lookup '!B:D,3,FALSE)," ")</f>
        <v xml:space="preserve"> </v>
      </c>
      <c r="V5324" s="9" t="str">
        <f t="shared" si="542"/>
        <v>G</v>
      </c>
    </row>
    <row r="5325" spans="2:22" x14ac:dyDescent="0.25">
      <c r="B5325" s="6"/>
      <c r="C5325" s="6">
        <v>2018</v>
      </c>
      <c r="D5325" s="6" t="s">
        <v>378</v>
      </c>
      <c r="E5325" s="6" t="s">
        <v>592</v>
      </c>
      <c r="F5325" s="6"/>
      <c r="G5325" s="6"/>
      <c r="H5325" s="6"/>
      <c r="I5325" s="6"/>
      <c r="J5325" s="6" t="s">
        <v>14</v>
      </c>
      <c r="K5325" s="6" t="s">
        <v>3963</v>
      </c>
      <c r="L5325" s="6" t="s">
        <v>1339</v>
      </c>
      <c r="M5325" s="6" t="s">
        <v>1283</v>
      </c>
      <c r="N5325" s="6" t="s">
        <v>456</v>
      </c>
      <c r="O5325" s="6" t="s">
        <v>382</v>
      </c>
      <c r="P5325" s="6"/>
      <c r="Q5325">
        <v>1</v>
      </c>
      <c r="R5325" s="4"/>
      <c r="S5325" s="9" t="str">
        <f t="shared" si="536"/>
        <v>Barnes, Jacob</v>
      </c>
      <c r="T5325" s="9" t="str">
        <f t="shared" si="537"/>
        <v>Topps Main Update    RC</v>
      </c>
      <c r="U5325" s="9" t="str">
        <f>IFERROR(VLOOKUP(S5325,'Lookup '!B:D,3,FALSE)," ")</f>
        <v xml:space="preserve"> </v>
      </c>
      <c r="V5325" s="9" t="str">
        <f t="shared" si="542"/>
        <v>G</v>
      </c>
    </row>
    <row r="5326" spans="2:22" x14ac:dyDescent="0.25">
      <c r="B5326" s="6"/>
      <c r="C5326" s="6">
        <v>2018</v>
      </c>
      <c r="D5326" s="6" t="s">
        <v>378</v>
      </c>
      <c r="E5326" s="6" t="s">
        <v>592</v>
      </c>
      <c r="F5326" s="6"/>
      <c r="G5326" s="6"/>
      <c r="H5326" s="6"/>
      <c r="I5326" s="6"/>
      <c r="J5326" s="6" t="s">
        <v>14</v>
      </c>
      <c r="K5326" s="6" t="s">
        <v>3964</v>
      </c>
      <c r="L5326" s="6" t="s">
        <v>4013</v>
      </c>
      <c r="M5326" s="6"/>
      <c r="N5326" s="6" t="s">
        <v>423</v>
      </c>
      <c r="O5326" s="6"/>
      <c r="P5326" s="6"/>
      <c r="Q5326">
        <v>1</v>
      </c>
      <c r="R5326" s="4">
        <v>0.5</v>
      </c>
      <c r="S5326" s="9" t="str">
        <f t="shared" si="536"/>
        <v xml:space="preserve">Acuna Jr.,Ronald/Albies,Ozzie, </v>
      </c>
      <c r="T5326" s="9" t="str">
        <f t="shared" si="537"/>
        <v>Topps Main Update    RC</v>
      </c>
      <c r="U5326" s="9" t="str">
        <f>IFERROR(VLOOKUP(S5326,'Lookup '!B:D,3,FALSE)," ")</f>
        <v xml:space="preserve"> </v>
      </c>
      <c r="V5326" s="9" t="str">
        <f t="shared" si="542"/>
        <v>F $.25</v>
      </c>
    </row>
    <row r="5327" spans="2:22" x14ac:dyDescent="0.25">
      <c r="B5327" s="6"/>
      <c r="C5327" s="6">
        <v>2018</v>
      </c>
      <c r="D5327" s="6" t="s">
        <v>378</v>
      </c>
      <c r="E5327" s="6" t="s">
        <v>592</v>
      </c>
      <c r="F5327" s="6"/>
      <c r="G5327" s="6"/>
      <c r="H5327" s="6"/>
      <c r="I5327" s="6"/>
      <c r="J5327" s="6"/>
      <c r="K5327" s="6" t="s">
        <v>3965</v>
      </c>
      <c r="L5327" s="6" t="s">
        <v>1026</v>
      </c>
      <c r="M5327" s="6" t="s">
        <v>1027</v>
      </c>
      <c r="N5327" s="6" t="s">
        <v>423</v>
      </c>
      <c r="O5327" s="6" t="s">
        <v>424</v>
      </c>
      <c r="P5327" s="6"/>
      <c r="Q5327">
        <v>1</v>
      </c>
      <c r="R5327" s="4">
        <v>0.25</v>
      </c>
      <c r="S5327" s="9" t="str">
        <f t="shared" si="536"/>
        <v>Freeman, Freddie</v>
      </c>
      <c r="T5327" s="9" t="str">
        <f t="shared" si="537"/>
        <v xml:space="preserve">Topps Main Update    </v>
      </c>
      <c r="U5327" s="9" t="str">
        <f>IFERROR(VLOOKUP(S5327,'Lookup '!B:D,3,FALSE)," ")</f>
        <v/>
      </c>
      <c r="V5327" s="9" t="str">
        <f t="shared" si="542"/>
        <v>F $.25</v>
      </c>
    </row>
    <row r="5328" spans="2:22" x14ac:dyDescent="0.25">
      <c r="B5328" s="6"/>
      <c r="C5328" s="6">
        <v>2018</v>
      </c>
      <c r="D5328" s="6" t="s">
        <v>378</v>
      </c>
      <c r="E5328" s="6" t="s">
        <v>592</v>
      </c>
      <c r="F5328" s="6" t="s">
        <v>778</v>
      </c>
      <c r="G5328" s="7" t="s">
        <v>3248</v>
      </c>
      <c r="H5328" s="6"/>
      <c r="I5328" s="6"/>
      <c r="J5328" s="6"/>
      <c r="K5328" s="6" t="s">
        <v>3965</v>
      </c>
      <c r="L5328" s="6" t="s">
        <v>1026</v>
      </c>
      <c r="M5328" s="6" t="s">
        <v>1027</v>
      </c>
      <c r="N5328" s="6" t="s">
        <v>423</v>
      </c>
      <c r="O5328" s="6" t="s">
        <v>424</v>
      </c>
      <c r="P5328" s="6"/>
      <c r="Q5328">
        <v>1</v>
      </c>
      <c r="R5328" s="4"/>
      <c r="S5328" s="9" t="str">
        <f t="shared" si="536"/>
        <v>Freeman, Freddie</v>
      </c>
      <c r="T5328" s="9" t="str">
        <f t="shared" si="537"/>
        <v xml:space="preserve">Topps Main Update Gold /2018  </v>
      </c>
      <c r="U5328" s="9" t="str">
        <f>IFERROR(VLOOKUP(S5328,'Lookup '!B:D,3,FALSE)," ")</f>
        <v/>
      </c>
      <c r="V5328" s="9" t="str">
        <f t="shared" ref="V5328" si="544">IF(R5328&gt;0.249,IF(R5328&gt;0.99,IF(R5328&gt;4.99,IF(R5328&gt;9.99,IF(R5328&gt;49.99,IF(R5328&gt;99.99,"A $100","B $50"),"C $10"),"D $5"),"E $1"),"F $.25"),"G")</f>
        <v>G</v>
      </c>
    </row>
    <row r="5329" spans="2:22" x14ac:dyDescent="0.25">
      <c r="B5329" s="6"/>
      <c r="C5329" s="6">
        <v>2018</v>
      </c>
      <c r="D5329" s="6" t="s">
        <v>378</v>
      </c>
      <c r="E5329" s="6" t="s">
        <v>592</v>
      </c>
      <c r="F5329" s="6"/>
      <c r="G5329" s="6"/>
      <c r="H5329" s="6"/>
      <c r="I5329" s="6"/>
      <c r="J5329" s="6" t="s">
        <v>14</v>
      </c>
      <c r="K5329" s="6" t="s">
        <v>3966</v>
      </c>
      <c r="L5329" s="6" t="s">
        <v>4014</v>
      </c>
      <c r="M5329" s="6"/>
      <c r="N5329" s="6" t="s">
        <v>417</v>
      </c>
      <c r="O5329" s="6"/>
      <c r="P5329" s="6"/>
      <c r="Q5329">
        <v>1</v>
      </c>
      <c r="R5329" s="4"/>
      <c r="S5329" s="9" t="str">
        <f t="shared" si="536"/>
        <v xml:space="preserve">Anderson,Justin/Hermosillo,Michael, </v>
      </c>
      <c r="T5329" s="9" t="str">
        <f t="shared" si="537"/>
        <v>Topps Main Update    RC</v>
      </c>
      <c r="U5329" s="9" t="str">
        <f>IFERROR(VLOOKUP(S5329,'Lookup '!B:D,3,FALSE)," ")</f>
        <v xml:space="preserve"> </v>
      </c>
      <c r="V5329" s="9" t="str">
        <f t="shared" si="542"/>
        <v>G</v>
      </c>
    </row>
    <row r="5330" spans="2:22" x14ac:dyDescent="0.25">
      <c r="B5330" s="6"/>
      <c r="C5330" s="6">
        <v>2018</v>
      </c>
      <c r="D5330" s="6" t="s">
        <v>378</v>
      </c>
      <c r="E5330" s="6" t="s">
        <v>592</v>
      </c>
      <c r="F5330" s="6"/>
      <c r="G5330" s="6"/>
      <c r="H5330" s="6"/>
      <c r="I5330" s="6"/>
      <c r="J5330" s="6" t="s">
        <v>14</v>
      </c>
      <c r="K5330" s="6" t="s">
        <v>3967</v>
      </c>
      <c r="L5330" s="6" t="s">
        <v>4015</v>
      </c>
      <c r="M5330" s="6"/>
      <c r="N5330" s="6" t="s">
        <v>463</v>
      </c>
      <c r="O5330" s="6"/>
      <c r="P5330" s="6"/>
      <c r="Q5330">
        <v>1</v>
      </c>
      <c r="R5330" s="4"/>
      <c r="S5330" s="9" t="str">
        <f t="shared" si="536"/>
        <v xml:space="preserve">Oaks,Trevor/Stout,Eric, </v>
      </c>
      <c r="T5330" s="9" t="str">
        <f t="shared" si="537"/>
        <v>Topps Main Update    RC</v>
      </c>
      <c r="U5330" s="9" t="str">
        <f>IFERROR(VLOOKUP(S5330,'Lookup '!B:D,3,FALSE)," ")</f>
        <v xml:space="preserve"> </v>
      </c>
      <c r="V5330" s="9" t="str">
        <f t="shared" ref="V5330:V5362" si="545">IF(R5330&gt;0.249,IF(R5330&gt;0.99,IF(R5330&gt;4.99,IF(R5330&gt;9.99,IF(R5330&gt;49.99,IF(R5330&gt;99.99,"A $100","B $50"),"C $10"),"D $5"),"E $1"),"F $.25"),"G")</f>
        <v>G</v>
      </c>
    </row>
    <row r="5331" spans="2:22" x14ac:dyDescent="0.25">
      <c r="B5331" s="6"/>
      <c r="C5331" s="6">
        <v>2018</v>
      </c>
      <c r="D5331" s="6" t="s">
        <v>378</v>
      </c>
      <c r="E5331" s="6" t="s">
        <v>592</v>
      </c>
      <c r="F5331" s="6"/>
      <c r="G5331" s="6"/>
      <c r="H5331" s="6"/>
      <c r="I5331" s="6"/>
      <c r="J5331" s="6" t="s">
        <v>14</v>
      </c>
      <c r="K5331" s="6" t="s">
        <v>3968</v>
      </c>
      <c r="L5331" s="6" t="s">
        <v>358</v>
      </c>
      <c r="M5331" s="6" t="s">
        <v>3805</v>
      </c>
      <c r="N5331" s="6" t="s">
        <v>405</v>
      </c>
      <c r="O5331" s="6" t="s">
        <v>424</v>
      </c>
      <c r="P5331" s="6"/>
      <c r="Q5331">
        <v>1</v>
      </c>
      <c r="R5331" s="4"/>
      <c r="S5331" s="9" t="str">
        <f t="shared" si="536"/>
        <v>Jones, Ryder</v>
      </c>
      <c r="T5331" s="9" t="str">
        <f t="shared" si="537"/>
        <v>Topps Main Update    RC</v>
      </c>
      <c r="U5331" s="9" t="str">
        <f>IFERROR(VLOOKUP(S5331,'Lookup '!B:D,3,FALSE)," ")</f>
        <v xml:space="preserve"> </v>
      </c>
      <c r="V5331" s="9" t="str">
        <f t="shared" si="545"/>
        <v>G</v>
      </c>
    </row>
    <row r="5332" spans="2:22" x14ac:dyDescent="0.25">
      <c r="B5332" s="6"/>
      <c r="C5332" s="6">
        <v>2018</v>
      </c>
      <c r="D5332" s="6" t="s">
        <v>378</v>
      </c>
      <c r="E5332" s="6" t="s">
        <v>592</v>
      </c>
      <c r="F5332" s="6" t="s">
        <v>813</v>
      </c>
      <c r="G5332" s="6"/>
      <c r="H5332" s="6"/>
      <c r="I5332" s="6"/>
      <c r="J5332" s="6" t="s">
        <v>14</v>
      </c>
      <c r="K5332" s="6" t="s">
        <v>3968</v>
      </c>
      <c r="L5332" s="6" t="s">
        <v>358</v>
      </c>
      <c r="M5332" s="6" t="s">
        <v>3805</v>
      </c>
      <c r="N5332" s="6" t="s">
        <v>405</v>
      </c>
      <c r="O5332" s="6" t="s">
        <v>424</v>
      </c>
      <c r="P5332" s="6"/>
      <c r="Q5332">
        <v>1</v>
      </c>
      <c r="R5332" s="4"/>
      <c r="S5332" s="9" t="str">
        <f t="shared" si="536"/>
        <v>Jones, Ryder</v>
      </c>
      <c r="T5332" s="9" t="str">
        <f t="shared" si="537"/>
        <v>Topps Main Update Foil   RC</v>
      </c>
      <c r="U5332" s="9" t="str">
        <f>IFERROR(VLOOKUP(S5332,'Lookup '!B:D,3,FALSE)," ")</f>
        <v xml:space="preserve"> </v>
      </c>
      <c r="V5332" s="9" t="s">
        <v>3441</v>
      </c>
    </row>
    <row r="5333" spans="2:22" x14ac:dyDescent="0.25">
      <c r="B5333" s="6"/>
      <c r="C5333" s="6">
        <v>2018</v>
      </c>
      <c r="D5333" s="6" t="s">
        <v>378</v>
      </c>
      <c r="E5333" s="6" t="s">
        <v>592</v>
      </c>
      <c r="F5333" s="6"/>
      <c r="G5333" s="6"/>
      <c r="H5333" s="6"/>
      <c r="I5333" s="6"/>
      <c r="J5333" s="6" t="s">
        <v>14</v>
      </c>
      <c r="K5333" s="6" t="s">
        <v>3969</v>
      </c>
      <c r="L5333" s="6" t="s">
        <v>1145</v>
      </c>
      <c r="M5333" s="6" t="s">
        <v>747</v>
      </c>
      <c r="N5333" s="6" t="s">
        <v>391</v>
      </c>
      <c r="O5333" s="6" t="s">
        <v>382</v>
      </c>
      <c r="P5333" s="6"/>
      <c r="Q5333">
        <v>1</v>
      </c>
      <c r="R5333" s="4"/>
      <c r="S5333" s="9" t="str">
        <f t="shared" si="536"/>
        <v>Hicks, Jordan</v>
      </c>
      <c r="T5333" s="9" t="str">
        <f t="shared" si="537"/>
        <v>Topps Main Update    RC</v>
      </c>
      <c r="U5333" s="9" t="str">
        <f>IFERROR(VLOOKUP(S5333,'Lookup '!B:D,3,FALSE)," ")</f>
        <v xml:space="preserve"> </v>
      </c>
      <c r="V5333" s="9" t="str">
        <f t="shared" si="545"/>
        <v>G</v>
      </c>
    </row>
    <row r="5334" spans="2:22" x14ac:dyDescent="0.25">
      <c r="B5334" s="6"/>
      <c r="C5334" s="6">
        <v>2018</v>
      </c>
      <c r="D5334" s="6" t="s">
        <v>378</v>
      </c>
      <c r="E5334" s="6" t="s">
        <v>592</v>
      </c>
      <c r="F5334" s="6"/>
      <c r="G5334" s="6"/>
      <c r="H5334" s="6"/>
      <c r="I5334" s="6"/>
      <c r="J5334" s="6" t="s">
        <v>14</v>
      </c>
      <c r="K5334" s="6" t="s">
        <v>3970</v>
      </c>
      <c r="L5334" s="6" t="s">
        <v>4016</v>
      </c>
      <c r="M5334" s="6" t="s">
        <v>370</v>
      </c>
      <c r="N5334" s="6" t="s">
        <v>781</v>
      </c>
      <c r="O5334" s="6" t="s">
        <v>388</v>
      </c>
      <c r="P5334" s="6"/>
      <c r="Q5334">
        <v>1</v>
      </c>
      <c r="R5334" s="4"/>
      <c r="S5334" s="9" t="str">
        <f t="shared" si="536"/>
        <v>Tauchman, Mike</v>
      </c>
      <c r="T5334" s="9" t="str">
        <f t="shared" si="537"/>
        <v>Topps Main Update    RC</v>
      </c>
      <c r="U5334" s="9" t="str">
        <f>IFERROR(VLOOKUP(S5334,'Lookup '!B:D,3,FALSE)," ")</f>
        <v xml:space="preserve"> </v>
      </c>
      <c r="V5334" s="9" t="str">
        <f t="shared" si="545"/>
        <v>G</v>
      </c>
    </row>
    <row r="5335" spans="2:22" x14ac:dyDescent="0.25">
      <c r="B5335" s="6"/>
      <c r="C5335" s="6">
        <v>2018</v>
      </c>
      <c r="D5335" s="6" t="s">
        <v>378</v>
      </c>
      <c r="E5335" s="6" t="s">
        <v>592</v>
      </c>
      <c r="F5335" s="6" t="s">
        <v>3892</v>
      </c>
      <c r="G5335" s="6"/>
      <c r="H5335" s="6"/>
      <c r="I5335" s="6"/>
      <c r="J5335" s="6"/>
      <c r="K5335" s="6" t="s">
        <v>3971</v>
      </c>
      <c r="L5335" s="6" t="s">
        <v>1350</v>
      </c>
      <c r="M5335" s="6" t="s">
        <v>1351</v>
      </c>
      <c r="N5335" s="6" t="s">
        <v>402</v>
      </c>
      <c r="O5335" s="6" t="s">
        <v>388</v>
      </c>
      <c r="P5335" s="6"/>
      <c r="Q5335">
        <v>1</v>
      </c>
      <c r="R5335" s="4">
        <v>0.25</v>
      </c>
      <c r="S5335" s="9" t="str">
        <f t="shared" ref="S5335:S5398" si="546">L5335&amp;", "&amp;M5335</f>
        <v>Betts, Mookie</v>
      </c>
      <c r="T5335" s="9" t="str">
        <f t="shared" si="537"/>
        <v xml:space="preserve">Topps Main Update AS   </v>
      </c>
      <c r="U5335" s="9" t="str">
        <f>IFERROR(VLOOKUP(S5335,'Lookup '!B:D,3,FALSE)," ")</f>
        <v/>
      </c>
      <c r="V5335" s="9" t="str">
        <f t="shared" si="545"/>
        <v>F $.25</v>
      </c>
    </row>
    <row r="5336" spans="2:22" x14ac:dyDescent="0.25">
      <c r="B5336" s="6"/>
      <c r="C5336" s="6">
        <v>2018</v>
      </c>
      <c r="D5336" s="6" t="s">
        <v>378</v>
      </c>
      <c r="E5336" s="6" t="s">
        <v>592</v>
      </c>
      <c r="F5336" s="6" t="s">
        <v>3892</v>
      </c>
      <c r="G5336" s="6"/>
      <c r="H5336" s="6"/>
      <c r="I5336" s="6"/>
      <c r="J5336" s="6"/>
      <c r="K5336" s="6" t="s">
        <v>3972</v>
      </c>
      <c r="L5336" s="6" t="s">
        <v>2060</v>
      </c>
      <c r="M5336" s="6" t="s">
        <v>801</v>
      </c>
      <c r="N5336" s="6" t="s">
        <v>532</v>
      </c>
      <c r="O5336" s="6" t="s">
        <v>440</v>
      </c>
      <c r="P5336" s="6"/>
      <c r="Q5336">
        <v>1</v>
      </c>
      <c r="R5336" s="4">
        <v>0.25</v>
      </c>
      <c r="S5336" s="9" t="str">
        <f t="shared" si="546"/>
        <v>Bregman, Alex</v>
      </c>
      <c r="T5336" s="9" t="str">
        <f t="shared" si="537"/>
        <v xml:space="preserve">Topps Main Update AS   </v>
      </c>
      <c r="U5336" s="9">
        <f>IFERROR(VLOOKUP(S5336,'Lookup '!B:D,3,FALSE)," ")</f>
        <v>0</v>
      </c>
      <c r="V5336" s="9" t="str">
        <f t="shared" si="545"/>
        <v>F $.25</v>
      </c>
    </row>
    <row r="5337" spans="2:22" x14ac:dyDescent="0.25">
      <c r="B5337" s="6"/>
      <c r="C5337" s="6">
        <v>2018</v>
      </c>
      <c r="D5337" s="6" t="s">
        <v>378</v>
      </c>
      <c r="E5337" s="6" t="s">
        <v>592</v>
      </c>
      <c r="F5337" s="6"/>
      <c r="G5337" s="6"/>
      <c r="H5337" s="6"/>
      <c r="I5337" s="6"/>
      <c r="J5337" s="6" t="s">
        <v>14</v>
      </c>
      <c r="K5337" s="6" t="s">
        <v>3973</v>
      </c>
      <c r="L5337" s="6" t="s">
        <v>1585</v>
      </c>
      <c r="M5337" s="6" t="s">
        <v>370</v>
      </c>
      <c r="N5337" s="6" t="s">
        <v>423</v>
      </c>
      <c r="O5337" s="6" t="s">
        <v>382</v>
      </c>
      <c r="P5337">
        <f>$S$1-1997</f>
        <v>23</v>
      </c>
      <c r="Q5337">
        <v>1</v>
      </c>
      <c r="R5337" s="4"/>
      <c r="S5337" s="9" t="str">
        <f t="shared" si="546"/>
        <v>Soroka, Mike</v>
      </c>
      <c r="T5337" s="9" t="str">
        <f t="shared" ref="T5337:T5400" si="547">CONCATENATE(D5337&amp;" "&amp;E5337&amp;" "&amp;F5337&amp;" "&amp;G5337&amp;" "&amp;H5337&amp;" "&amp;I5337&amp;J5337)</f>
        <v>Topps Main Update    RC</v>
      </c>
      <c r="U5337" s="9" t="str">
        <f>IFERROR(VLOOKUP(S5337,'Lookup '!B:D,3,FALSE)," ")</f>
        <v xml:space="preserve"> </v>
      </c>
      <c r="V5337" s="9" t="str">
        <f t="shared" si="545"/>
        <v>G</v>
      </c>
    </row>
    <row r="5338" spans="2:22" x14ac:dyDescent="0.25">
      <c r="B5338" s="6"/>
      <c r="C5338" s="6">
        <v>2018</v>
      </c>
      <c r="D5338" s="6" t="s">
        <v>378</v>
      </c>
      <c r="E5338" s="6" t="s">
        <v>592</v>
      </c>
      <c r="F5338" s="6"/>
      <c r="G5338" s="6"/>
      <c r="H5338" s="6"/>
      <c r="I5338" s="6"/>
      <c r="J5338" s="6"/>
      <c r="K5338" s="6" t="s">
        <v>3974</v>
      </c>
      <c r="L5338" s="6" t="s">
        <v>4017</v>
      </c>
      <c r="M5338" s="6"/>
      <c r="N5338" s="6" t="s">
        <v>402</v>
      </c>
      <c r="O5338" s="6"/>
      <c r="P5338" s="6"/>
      <c r="Q5338">
        <v>1</v>
      </c>
      <c r="R5338" s="4">
        <v>0.25</v>
      </c>
      <c r="S5338" s="9" t="str">
        <f t="shared" si="546"/>
        <v xml:space="preserve">Betts, Mookie/Martinez,JD, </v>
      </c>
      <c r="T5338" s="9" t="str">
        <f t="shared" si="547"/>
        <v xml:space="preserve">Topps Main Update    </v>
      </c>
      <c r="U5338" s="9" t="str">
        <f>IFERROR(VLOOKUP(S5338,'Lookup '!B:D,3,FALSE)," ")</f>
        <v xml:space="preserve"> </v>
      </c>
      <c r="V5338" s="9" t="str">
        <f t="shared" si="545"/>
        <v>F $.25</v>
      </c>
    </row>
    <row r="5339" spans="2:22" x14ac:dyDescent="0.25">
      <c r="B5339" s="6"/>
      <c r="C5339" s="6">
        <v>2018</v>
      </c>
      <c r="D5339" s="6" t="s">
        <v>378</v>
      </c>
      <c r="E5339" s="6" t="s">
        <v>592</v>
      </c>
      <c r="F5339" s="6"/>
      <c r="G5339" s="6"/>
      <c r="H5339" s="6"/>
      <c r="I5339" s="6"/>
      <c r="J5339" s="6"/>
      <c r="K5339" s="6" t="s">
        <v>4147</v>
      </c>
      <c r="L5339" t="s">
        <v>1294</v>
      </c>
      <c r="M5339" s="6" t="s">
        <v>370</v>
      </c>
      <c r="N5339" s="6" t="s">
        <v>423</v>
      </c>
      <c r="O5339" s="6" t="s">
        <v>382</v>
      </c>
      <c r="P5339" s="6"/>
      <c r="Q5339">
        <v>1</v>
      </c>
      <c r="R5339" s="4"/>
      <c r="S5339" s="9" t="str">
        <f t="shared" si="546"/>
        <v>Foltynewics, Mike</v>
      </c>
      <c r="T5339" s="9" t="str">
        <f t="shared" si="547"/>
        <v xml:space="preserve">Topps Main Update    </v>
      </c>
      <c r="U5339" s="9" t="str">
        <f>IFERROR(VLOOKUP(S5339,'Lookup '!B:D,3,FALSE)," ")</f>
        <v xml:space="preserve"> </v>
      </c>
      <c r="V5339" s="9" t="str">
        <f t="shared" ref="V5339" si="548">IF(R5339&gt;0.249,IF(R5339&gt;0.99,IF(R5339&gt;4.99,IF(R5339&gt;9.99,IF(R5339&gt;49.99,IF(R5339&gt;99.99,"A $100","B $50"),"C $10"),"D $5"),"E $1"),"F $.25"),"G")</f>
        <v>G</v>
      </c>
    </row>
    <row r="5340" spans="2:22" x14ac:dyDescent="0.25">
      <c r="B5340" s="6"/>
      <c r="C5340" s="6">
        <v>2018</v>
      </c>
      <c r="D5340" s="6" t="s">
        <v>378</v>
      </c>
      <c r="E5340" s="6" t="s">
        <v>592</v>
      </c>
      <c r="F5340" s="6"/>
      <c r="G5340" s="6"/>
      <c r="H5340" s="6"/>
      <c r="I5340" s="6"/>
      <c r="J5340" s="6"/>
      <c r="K5340" s="6" t="s">
        <v>3975</v>
      </c>
      <c r="L5340" s="6" t="s">
        <v>1197</v>
      </c>
      <c r="M5340" s="6" t="s">
        <v>1198</v>
      </c>
      <c r="N5340" s="6" t="s">
        <v>391</v>
      </c>
      <c r="O5340" s="6" t="s">
        <v>388</v>
      </c>
      <c r="P5340" s="6"/>
      <c r="Q5340">
        <v>1</v>
      </c>
      <c r="R5340" s="4"/>
      <c r="S5340" s="9" t="str">
        <f t="shared" si="546"/>
        <v>Ozuna, Marcell</v>
      </c>
      <c r="T5340" s="9" t="str">
        <f t="shared" si="547"/>
        <v xml:space="preserve">Topps Main Update    </v>
      </c>
      <c r="U5340" s="9" t="str">
        <f>IFERROR(VLOOKUP(S5340,'Lookup '!B:D,3,FALSE)," ")</f>
        <v/>
      </c>
      <c r="V5340" s="9" t="str">
        <f t="shared" si="545"/>
        <v>G</v>
      </c>
    </row>
    <row r="5341" spans="2:22" x14ac:dyDescent="0.25">
      <c r="B5341" s="6"/>
      <c r="C5341" s="6">
        <v>2018</v>
      </c>
      <c r="D5341" s="6" t="s">
        <v>378</v>
      </c>
      <c r="E5341" s="6" t="s">
        <v>592</v>
      </c>
      <c r="F5341" s="6"/>
      <c r="G5341" s="6"/>
      <c r="H5341" s="6"/>
      <c r="I5341" s="6"/>
      <c r="J5341" s="6" t="s">
        <v>14</v>
      </c>
      <c r="K5341" s="6" t="s">
        <v>3976</v>
      </c>
      <c r="L5341" s="6" t="s">
        <v>4018</v>
      </c>
      <c r="M5341" s="6"/>
      <c r="N5341" s="6" t="s">
        <v>782</v>
      </c>
      <c r="O5341" s="6"/>
      <c r="P5341" s="6"/>
      <c r="Q5341">
        <v>1</v>
      </c>
      <c r="R5341" s="4"/>
      <c r="S5341" s="9" t="str">
        <f t="shared" si="546"/>
        <v xml:space="preserve">Hernandez,Elieser/Gonzalez,Merandy, </v>
      </c>
      <c r="T5341" s="9" t="str">
        <f t="shared" si="547"/>
        <v>Topps Main Update    RC</v>
      </c>
      <c r="U5341" s="9" t="str">
        <f>IFERROR(VLOOKUP(S5341,'Lookup '!B:D,3,FALSE)," ")</f>
        <v xml:space="preserve"> </v>
      </c>
      <c r="V5341" s="9" t="str">
        <f t="shared" si="545"/>
        <v>G</v>
      </c>
    </row>
    <row r="5342" spans="2:22" x14ac:dyDescent="0.25">
      <c r="B5342" s="6"/>
      <c r="C5342" s="6">
        <v>2018</v>
      </c>
      <c r="D5342" s="6" t="s">
        <v>378</v>
      </c>
      <c r="E5342" s="6" t="s">
        <v>592</v>
      </c>
      <c r="F5342" s="6" t="s">
        <v>813</v>
      </c>
      <c r="G5342" s="6"/>
      <c r="H5342" s="6"/>
      <c r="I5342" s="6"/>
      <c r="J5342" s="6"/>
      <c r="K5342" s="6" t="s">
        <v>3977</v>
      </c>
      <c r="L5342" s="6" t="s">
        <v>4019</v>
      </c>
      <c r="M5342" s="6"/>
      <c r="N5342" s="6"/>
      <c r="O5342" s="6"/>
      <c r="P5342" s="6"/>
      <c r="Q5342">
        <v>1</v>
      </c>
      <c r="R5342" s="4">
        <v>0.5</v>
      </c>
      <c r="S5342" s="9" t="str">
        <f t="shared" si="546"/>
        <v xml:space="preserve">Judge,Aaron / Altuve,Jose, </v>
      </c>
      <c r="T5342" s="9" t="str">
        <f t="shared" si="547"/>
        <v xml:space="preserve">Topps Main Update Foil   </v>
      </c>
      <c r="U5342" s="9" t="str">
        <f>IFERROR(VLOOKUP(S5342,'Lookup '!B:D,3,FALSE)," ")</f>
        <v xml:space="preserve"> </v>
      </c>
      <c r="V5342" s="9" t="str">
        <f t="shared" si="545"/>
        <v>F $.25</v>
      </c>
    </row>
    <row r="5343" spans="2:22" x14ac:dyDescent="0.25">
      <c r="B5343" s="6"/>
      <c r="C5343" s="6">
        <v>2018</v>
      </c>
      <c r="D5343" s="6" t="s">
        <v>378</v>
      </c>
      <c r="E5343" s="6" t="s">
        <v>592</v>
      </c>
      <c r="F5343" s="6"/>
      <c r="G5343" s="6"/>
      <c r="H5343" s="6"/>
      <c r="I5343" s="6"/>
      <c r="J5343" s="6" t="s">
        <v>14</v>
      </c>
      <c r="K5343" s="6" t="s">
        <v>3978</v>
      </c>
      <c r="L5343" s="6" t="s">
        <v>2444</v>
      </c>
      <c r="M5343" s="6" t="s">
        <v>718</v>
      </c>
      <c r="N5343" s="6" t="s">
        <v>446</v>
      </c>
      <c r="O5343" s="6" t="s">
        <v>382</v>
      </c>
      <c r="P5343" s="6"/>
      <c r="Q5343">
        <v>1</v>
      </c>
      <c r="R5343" s="4"/>
      <c r="S5343" s="9" t="str">
        <f t="shared" si="546"/>
        <v>Lauer, Eric</v>
      </c>
      <c r="T5343" s="9" t="str">
        <f t="shared" si="547"/>
        <v>Topps Main Update    RC</v>
      </c>
      <c r="U5343" s="9" t="str">
        <f>IFERROR(VLOOKUP(S5343,'Lookup '!B:D,3,FALSE)," ")</f>
        <v xml:space="preserve"> </v>
      </c>
      <c r="V5343" s="9" t="str">
        <f t="shared" si="545"/>
        <v>G</v>
      </c>
    </row>
    <row r="5344" spans="2:22" x14ac:dyDescent="0.25">
      <c r="B5344" s="6"/>
      <c r="C5344" s="6">
        <v>2018</v>
      </c>
      <c r="D5344" s="6" t="s">
        <v>378</v>
      </c>
      <c r="E5344" s="6" t="s">
        <v>592</v>
      </c>
      <c r="F5344" s="6"/>
      <c r="G5344" s="6"/>
      <c r="H5344" s="6"/>
      <c r="I5344" s="6"/>
      <c r="J5344" s="6" t="s">
        <v>14</v>
      </c>
      <c r="K5344" s="6" t="s">
        <v>3979</v>
      </c>
      <c r="L5344" s="6" t="s">
        <v>4020</v>
      </c>
      <c r="M5344" s="6" t="s">
        <v>646</v>
      </c>
      <c r="N5344" s="6" t="s">
        <v>847</v>
      </c>
      <c r="O5344" s="6"/>
      <c r="P5344" s="6"/>
      <c r="Q5344">
        <v>1</v>
      </c>
      <c r="R5344" s="4"/>
      <c r="S5344" s="9" t="str">
        <f t="shared" si="546"/>
        <v>Reinheimer, Jack</v>
      </c>
      <c r="T5344" s="9" t="str">
        <f t="shared" si="547"/>
        <v>Topps Main Update    RC</v>
      </c>
      <c r="U5344" s="9" t="str">
        <f>IFERROR(VLOOKUP(S5344,'Lookup '!B:D,3,FALSE)," ")</f>
        <v xml:space="preserve"> </v>
      </c>
      <c r="V5344" s="9" t="str">
        <f t="shared" si="545"/>
        <v>G</v>
      </c>
    </row>
    <row r="5345" spans="2:22" x14ac:dyDescent="0.25">
      <c r="B5345" s="6"/>
      <c r="C5345" s="6">
        <v>2018</v>
      </c>
      <c r="D5345" s="6" t="s">
        <v>378</v>
      </c>
      <c r="E5345" s="6" t="s">
        <v>592</v>
      </c>
      <c r="F5345" s="6" t="s">
        <v>3892</v>
      </c>
      <c r="G5345" s="6"/>
      <c r="H5345" s="6"/>
      <c r="I5345" s="6"/>
      <c r="J5345" s="6"/>
      <c r="K5345" s="6" t="s">
        <v>3980</v>
      </c>
      <c r="L5345" s="6" t="s">
        <v>2929</v>
      </c>
      <c r="M5345" s="6" t="s">
        <v>877</v>
      </c>
      <c r="N5345" s="6" t="s">
        <v>456</v>
      </c>
      <c r="O5345" s="6" t="s">
        <v>382</v>
      </c>
      <c r="P5345" s="6"/>
      <c r="Q5345">
        <v>1</v>
      </c>
      <c r="R5345" s="4"/>
      <c r="S5345" s="9" t="str">
        <f t="shared" si="546"/>
        <v>Hader, Josh</v>
      </c>
      <c r="T5345" s="9" t="str">
        <f t="shared" si="547"/>
        <v xml:space="preserve">Topps Main Update AS   </v>
      </c>
      <c r="U5345" s="9" t="str">
        <f>IFERROR(VLOOKUP(S5345,'Lookup '!B:D,3,FALSE)," ")</f>
        <v xml:space="preserve"> </v>
      </c>
      <c r="V5345" s="9" t="str">
        <f t="shared" si="545"/>
        <v>G</v>
      </c>
    </row>
    <row r="5346" spans="2:22" x14ac:dyDescent="0.25">
      <c r="B5346" s="6"/>
      <c r="C5346" s="6">
        <v>2018</v>
      </c>
      <c r="D5346" s="6" t="s">
        <v>378</v>
      </c>
      <c r="E5346" s="6" t="s">
        <v>592</v>
      </c>
      <c r="F5346" s="6"/>
      <c r="G5346" s="6"/>
      <c r="H5346" s="6"/>
      <c r="I5346" s="6"/>
      <c r="J5346" s="6" t="s">
        <v>14</v>
      </c>
      <c r="K5346" s="6" t="s">
        <v>3981</v>
      </c>
      <c r="L5346" s="6" t="s">
        <v>3303</v>
      </c>
      <c r="M5346" s="6" t="s">
        <v>985</v>
      </c>
      <c r="N5346" s="6" t="s">
        <v>443</v>
      </c>
      <c r="O5346" s="6" t="s">
        <v>382</v>
      </c>
      <c r="P5346" s="6"/>
      <c r="Q5346">
        <v>1</v>
      </c>
      <c r="R5346" s="4"/>
      <c r="S5346" s="9" t="str">
        <f t="shared" si="546"/>
        <v>Mengden, Daniel</v>
      </c>
      <c r="T5346" s="9" t="str">
        <f t="shared" si="547"/>
        <v>Topps Main Update    RC</v>
      </c>
      <c r="U5346" s="9" t="str">
        <f>IFERROR(VLOOKUP(S5346,'Lookup '!B:D,3,FALSE)," ")</f>
        <v xml:space="preserve"> </v>
      </c>
      <c r="V5346" s="9" t="str">
        <f t="shared" si="545"/>
        <v>G</v>
      </c>
    </row>
    <row r="5347" spans="2:22" x14ac:dyDescent="0.25">
      <c r="B5347" s="6"/>
      <c r="C5347" s="6">
        <v>2018</v>
      </c>
      <c r="D5347" s="6" t="s">
        <v>378</v>
      </c>
      <c r="E5347" s="6" t="s">
        <v>592</v>
      </c>
      <c r="F5347" s="6" t="s">
        <v>4021</v>
      </c>
      <c r="G5347" s="6"/>
      <c r="H5347" s="6"/>
      <c r="I5347" s="6"/>
      <c r="J5347" s="6"/>
      <c r="K5347" s="6" t="s">
        <v>3982</v>
      </c>
      <c r="L5347" s="6" t="s">
        <v>964</v>
      </c>
      <c r="M5347" s="6" t="s">
        <v>949</v>
      </c>
      <c r="N5347" s="6" t="s">
        <v>532</v>
      </c>
      <c r="O5347" s="6" t="s">
        <v>382</v>
      </c>
      <c r="P5347" s="6"/>
      <c r="Q5347">
        <v>1</v>
      </c>
      <c r="R5347" s="4">
        <v>0.25</v>
      </c>
      <c r="S5347" s="9" t="str">
        <f t="shared" si="546"/>
        <v>Verlander, Justin</v>
      </c>
      <c r="T5347" s="9" t="str">
        <f t="shared" si="547"/>
        <v xml:space="preserve">Topps Main Update 2500 Ks   </v>
      </c>
      <c r="U5347" s="9" t="str">
        <f>IFERROR(VLOOKUP(S5347,'Lookup '!B:D,3,FALSE)," ")</f>
        <v/>
      </c>
      <c r="V5347" s="9" t="str">
        <f t="shared" si="545"/>
        <v>F $.25</v>
      </c>
    </row>
    <row r="5348" spans="2:22" x14ac:dyDescent="0.25">
      <c r="B5348" s="6"/>
      <c r="C5348" s="6">
        <v>2018</v>
      </c>
      <c r="D5348" s="6" t="s">
        <v>378</v>
      </c>
      <c r="E5348" s="6" t="s">
        <v>592</v>
      </c>
      <c r="F5348" s="6"/>
      <c r="G5348" s="6"/>
      <c r="H5348" s="6"/>
      <c r="I5348" s="6"/>
      <c r="J5348" s="6" t="s">
        <v>14</v>
      </c>
      <c r="K5348" s="6" t="s">
        <v>3983</v>
      </c>
      <c r="L5348" s="6" t="s">
        <v>4022</v>
      </c>
      <c r="M5348" s="6" t="s">
        <v>415</v>
      </c>
      <c r="N5348" s="6" t="s">
        <v>837</v>
      </c>
      <c r="O5348" s="6" t="s">
        <v>382</v>
      </c>
      <c r="P5348" s="6"/>
      <c r="Q5348">
        <v>1</v>
      </c>
      <c r="R5348" s="4"/>
      <c r="S5348" s="9" t="str">
        <f t="shared" si="546"/>
        <v>Yarbrough, Ryan</v>
      </c>
      <c r="T5348" s="9" t="str">
        <f t="shared" si="547"/>
        <v>Topps Main Update    RC</v>
      </c>
      <c r="U5348" s="9" t="str">
        <f>IFERROR(VLOOKUP(S5348,'Lookup '!B:D,3,FALSE)," ")</f>
        <v xml:space="preserve"> </v>
      </c>
      <c r="V5348" s="9" t="str">
        <f t="shared" si="545"/>
        <v>G</v>
      </c>
    </row>
    <row r="5349" spans="2:22" x14ac:dyDescent="0.25">
      <c r="B5349" s="6"/>
      <c r="C5349" s="6">
        <v>2018</v>
      </c>
      <c r="D5349" s="6" t="s">
        <v>378</v>
      </c>
      <c r="E5349" s="6" t="s">
        <v>592</v>
      </c>
      <c r="F5349" s="6"/>
      <c r="G5349" s="6"/>
      <c r="H5349" s="6"/>
      <c r="I5349" s="6"/>
      <c r="J5349" s="6" t="s">
        <v>14</v>
      </c>
      <c r="K5349" s="6" t="s">
        <v>3984</v>
      </c>
      <c r="L5349" s="6" t="s">
        <v>3122</v>
      </c>
      <c r="M5349" s="6" t="s">
        <v>646</v>
      </c>
      <c r="N5349" s="6" t="s">
        <v>395</v>
      </c>
      <c r="O5349" s="6" t="s">
        <v>382</v>
      </c>
      <c r="P5349" s="6"/>
      <c r="Q5349">
        <v>1</v>
      </c>
      <c r="R5349" s="4"/>
      <c r="S5349" s="9" t="str">
        <f t="shared" si="546"/>
        <v>Littell, Jack</v>
      </c>
      <c r="T5349" s="9" t="str">
        <f t="shared" si="547"/>
        <v>Topps Main Update    RC</v>
      </c>
      <c r="U5349" s="9" t="str">
        <f>IFERROR(VLOOKUP(S5349,'Lookup '!B:D,3,FALSE)," ")</f>
        <v xml:space="preserve"> </v>
      </c>
      <c r="V5349" s="9" t="str">
        <f t="shared" si="545"/>
        <v>G</v>
      </c>
    </row>
    <row r="5350" spans="2:22" x14ac:dyDescent="0.25">
      <c r="B5350" s="6"/>
      <c r="C5350" s="6">
        <v>2018</v>
      </c>
      <c r="D5350" s="6" t="s">
        <v>378</v>
      </c>
      <c r="E5350" s="6" t="s">
        <v>592</v>
      </c>
      <c r="F5350" s="6"/>
      <c r="G5350" s="6"/>
      <c r="H5350" s="6"/>
      <c r="I5350" s="6"/>
      <c r="J5350" s="6" t="s">
        <v>14</v>
      </c>
      <c r="K5350" s="6" t="s">
        <v>3985</v>
      </c>
      <c r="L5350" s="6" t="s">
        <v>1343</v>
      </c>
      <c r="M5350" s="6" t="s">
        <v>951</v>
      </c>
      <c r="N5350" s="6" t="s">
        <v>443</v>
      </c>
      <c r="O5350" s="6" t="s">
        <v>388</v>
      </c>
      <c r="P5350" s="6"/>
      <c r="Q5350">
        <v>1</v>
      </c>
      <c r="R5350" s="4"/>
      <c r="S5350" s="9" t="str">
        <f t="shared" si="546"/>
        <v>Fowler, Dustin</v>
      </c>
      <c r="T5350" s="9" t="str">
        <f t="shared" si="547"/>
        <v>Topps Main Update    RC</v>
      </c>
      <c r="U5350" s="9" t="str">
        <f>IFERROR(VLOOKUP(S5350,'Lookup '!B:D,3,FALSE)," ")</f>
        <v xml:space="preserve"> </v>
      </c>
      <c r="V5350" s="9" t="str">
        <f t="shared" si="545"/>
        <v>G</v>
      </c>
    </row>
    <row r="5351" spans="2:22" x14ac:dyDescent="0.25">
      <c r="B5351" s="6"/>
      <c r="C5351" s="6">
        <v>2018</v>
      </c>
      <c r="D5351" s="6" t="s">
        <v>378</v>
      </c>
      <c r="E5351" s="6" t="s">
        <v>592</v>
      </c>
      <c r="F5351" s="6"/>
      <c r="G5351" s="6"/>
      <c r="H5351" s="6" t="s">
        <v>822</v>
      </c>
      <c r="I5351" s="6"/>
      <c r="J5351" s="6"/>
      <c r="K5351" s="6" t="s">
        <v>4023</v>
      </c>
      <c r="L5351" s="6" t="s">
        <v>482</v>
      </c>
      <c r="M5351" s="6" t="s">
        <v>670</v>
      </c>
      <c r="N5351" s="6" t="s">
        <v>555</v>
      </c>
      <c r="O5351" s="6" t="s">
        <v>382</v>
      </c>
      <c r="P5351" s="6" t="s">
        <v>481</v>
      </c>
      <c r="Q5351">
        <v>1</v>
      </c>
      <c r="R5351" s="4">
        <v>5</v>
      </c>
      <c r="S5351" s="9" t="str">
        <f t="shared" si="546"/>
        <v>Johnson, Randy</v>
      </c>
      <c r="T5351" s="9" t="str">
        <f t="shared" si="547"/>
        <v xml:space="preserve">Topps Main Update   SP </v>
      </c>
      <c r="U5351" s="9" t="str">
        <f>IFERROR(VLOOKUP(S5351,'Lookup '!B:D,3,FALSE)," ")</f>
        <v>HOF</v>
      </c>
      <c r="V5351" s="9" t="str">
        <f t="shared" si="545"/>
        <v>D $5</v>
      </c>
    </row>
    <row r="5352" spans="2:22" x14ac:dyDescent="0.25">
      <c r="B5352" s="6"/>
      <c r="C5352" s="6">
        <v>2018</v>
      </c>
      <c r="D5352" s="6" t="s">
        <v>378</v>
      </c>
      <c r="E5352" s="6" t="s">
        <v>592</v>
      </c>
      <c r="F5352" s="6" t="s">
        <v>3892</v>
      </c>
      <c r="G5352" s="6"/>
      <c r="H5352" s="6"/>
      <c r="I5352" s="6"/>
      <c r="J5352" s="6" t="s">
        <v>14</v>
      </c>
      <c r="K5352" s="6" t="s">
        <v>3986</v>
      </c>
      <c r="L5352" s="6" t="s">
        <v>1295</v>
      </c>
      <c r="M5352" s="6" t="s">
        <v>2137</v>
      </c>
      <c r="N5352" s="6" t="s">
        <v>425</v>
      </c>
      <c r="O5352" s="6" t="s">
        <v>398</v>
      </c>
      <c r="P5352">
        <f>$S$1-1996</f>
        <v>24</v>
      </c>
      <c r="Q5352">
        <v>1</v>
      </c>
      <c r="R5352" s="4">
        <v>1</v>
      </c>
      <c r="S5352" s="9" t="str">
        <f t="shared" si="546"/>
        <v>Torres, Gleyber</v>
      </c>
      <c r="T5352" s="9" t="str">
        <f t="shared" si="547"/>
        <v>Topps Main Update AS   RC</v>
      </c>
      <c r="U5352" s="9" t="str">
        <f>IFERROR(VLOOKUP(S5352,'Lookup '!B:D,3,FALSE)," ")</f>
        <v xml:space="preserve"> </v>
      </c>
      <c r="V5352" s="9" t="str">
        <f t="shared" si="545"/>
        <v>E $1</v>
      </c>
    </row>
    <row r="5353" spans="2:22" x14ac:dyDescent="0.25">
      <c r="B5353" s="6"/>
      <c r="C5353" s="6">
        <v>2018</v>
      </c>
      <c r="D5353" s="6" t="s">
        <v>378</v>
      </c>
      <c r="E5353" s="6" t="s">
        <v>592</v>
      </c>
      <c r="F5353" s="6"/>
      <c r="G5353" s="6"/>
      <c r="H5353" s="6"/>
      <c r="I5353" s="6"/>
      <c r="J5353" s="6"/>
      <c r="K5353" s="6" t="s">
        <v>1165</v>
      </c>
      <c r="L5353" s="6" t="s">
        <v>882</v>
      </c>
      <c r="M5353" s="6" t="s">
        <v>883</v>
      </c>
      <c r="N5353" s="6" t="s">
        <v>555</v>
      </c>
      <c r="O5353" s="6" t="s">
        <v>388</v>
      </c>
      <c r="P5353" s="6"/>
      <c r="Q5353">
        <v>1</v>
      </c>
      <c r="R5353" s="4">
        <v>0.25</v>
      </c>
      <c r="S5353" s="9" t="str">
        <f t="shared" si="546"/>
        <v>Suzuki, Ichiro</v>
      </c>
      <c r="T5353" s="9" t="str">
        <f t="shared" si="547"/>
        <v xml:space="preserve">Topps Main Update    </v>
      </c>
      <c r="U5353" s="9" t="str">
        <f>IFERROR(VLOOKUP(S5353,'Lookup '!B:D,3,FALSE)," ")</f>
        <v/>
      </c>
      <c r="V5353" s="9" t="str">
        <f t="shared" si="545"/>
        <v>F $.25</v>
      </c>
    </row>
    <row r="5354" spans="2:22" x14ac:dyDescent="0.25">
      <c r="B5354" s="6"/>
      <c r="C5354" s="6">
        <v>2018</v>
      </c>
      <c r="D5354" s="6" t="s">
        <v>378</v>
      </c>
      <c r="E5354" s="6" t="s">
        <v>592</v>
      </c>
      <c r="F5354" s="6" t="s">
        <v>3892</v>
      </c>
      <c r="G5354" s="6"/>
      <c r="H5354" s="6"/>
      <c r="I5354" s="6"/>
      <c r="J5354" s="6"/>
      <c r="K5354" s="6" t="s">
        <v>1104</v>
      </c>
      <c r="L5354" s="6" t="s">
        <v>1019</v>
      </c>
      <c r="M5354" s="6" t="s">
        <v>992</v>
      </c>
      <c r="N5354" s="6" t="s">
        <v>402</v>
      </c>
      <c r="O5354" s="6" t="s">
        <v>382</v>
      </c>
      <c r="P5354" s="6"/>
      <c r="Q5354">
        <v>1</v>
      </c>
      <c r="R5354" s="4">
        <v>0.25</v>
      </c>
      <c r="S5354" s="9" t="str">
        <f t="shared" si="546"/>
        <v>Sale, Chris</v>
      </c>
      <c r="T5354" s="9" t="str">
        <f t="shared" si="547"/>
        <v xml:space="preserve">Topps Main Update AS   </v>
      </c>
      <c r="U5354" s="9" t="str">
        <f>IFERROR(VLOOKUP(S5354,'Lookup '!B:D,3,FALSE)," ")</f>
        <v/>
      </c>
      <c r="V5354" s="9" t="str">
        <f t="shared" si="545"/>
        <v>F $.25</v>
      </c>
    </row>
    <row r="5355" spans="2:22" x14ac:dyDescent="0.25">
      <c r="B5355" s="6"/>
      <c r="C5355" s="6">
        <v>2018</v>
      </c>
      <c r="D5355" s="6" t="s">
        <v>378</v>
      </c>
      <c r="E5355" s="6" t="s">
        <v>592</v>
      </c>
      <c r="F5355" s="6" t="s">
        <v>4044</v>
      </c>
      <c r="G5355" s="6"/>
      <c r="H5355" s="6"/>
      <c r="I5355" s="6"/>
      <c r="J5355" s="6"/>
      <c r="K5355" s="6" t="s">
        <v>2825</v>
      </c>
      <c r="L5355" s="6" t="s">
        <v>889</v>
      </c>
      <c r="M5355" s="6" t="s">
        <v>732</v>
      </c>
      <c r="N5355" s="6" t="s">
        <v>417</v>
      </c>
      <c r="O5355" s="6"/>
      <c r="P5355" s="6"/>
      <c r="Q5355">
        <v>1</v>
      </c>
      <c r="R5355" s="4">
        <v>0.25</v>
      </c>
      <c r="S5355" s="9" t="str">
        <f t="shared" si="546"/>
        <v>Pujols, Albert</v>
      </c>
      <c r="T5355" s="9" t="str">
        <f t="shared" si="547"/>
        <v xml:space="preserve">Topps Main Update 3000 Hits   </v>
      </c>
      <c r="U5355" s="9" t="str">
        <f>IFERROR(VLOOKUP(S5355,'Lookup '!B:D,3,FALSE)," ")</f>
        <v/>
      </c>
      <c r="V5355" s="9" t="str">
        <f t="shared" si="545"/>
        <v>F $.25</v>
      </c>
    </row>
    <row r="5356" spans="2:22" x14ac:dyDescent="0.25">
      <c r="B5356" s="6"/>
      <c r="C5356" s="6">
        <v>2018</v>
      </c>
      <c r="D5356" s="6" t="s">
        <v>378</v>
      </c>
      <c r="E5356" s="6" t="s">
        <v>592</v>
      </c>
      <c r="F5356" s="6"/>
      <c r="G5356" s="6"/>
      <c r="H5356" s="6"/>
      <c r="I5356" s="6"/>
      <c r="J5356" s="6" t="s">
        <v>14</v>
      </c>
      <c r="K5356" s="6" t="s">
        <v>1446</v>
      </c>
      <c r="L5356" s="6" t="s">
        <v>4045</v>
      </c>
      <c r="M5356" s="6"/>
      <c r="N5356" s="6" t="s">
        <v>430</v>
      </c>
      <c r="O5356" s="6"/>
      <c r="P5356" s="6"/>
      <c r="Q5356">
        <v>1</v>
      </c>
      <c r="R5356" s="4"/>
      <c r="S5356" s="9" t="str">
        <f t="shared" si="546"/>
        <v xml:space="preserve">Guillorme,Luis/Bautista,Gerson, </v>
      </c>
      <c r="T5356" s="9" t="str">
        <f t="shared" si="547"/>
        <v>Topps Main Update    RC</v>
      </c>
      <c r="U5356" s="9" t="str">
        <f>IFERROR(VLOOKUP(S5356,'Lookup '!B:D,3,FALSE)," ")</f>
        <v xml:space="preserve"> </v>
      </c>
      <c r="V5356" s="9" t="str">
        <f t="shared" si="545"/>
        <v>G</v>
      </c>
    </row>
    <row r="5357" spans="2:22" x14ac:dyDescent="0.25">
      <c r="B5357" s="6"/>
      <c r="C5357" s="6">
        <v>2018</v>
      </c>
      <c r="D5357" s="6" t="s">
        <v>378</v>
      </c>
      <c r="E5357" s="6" t="s">
        <v>592</v>
      </c>
      <c r="F5357" s="6" t="s">
        <v>4007</v>
      </c>
      <c r="G5357" s="6"/>
      <c r="H5357" s="6"/>
      <c r="I5357" s="6"/>
      <c r="J5357" s="6" t="s">
        <v>14</v>
      </c>
      <c r="K5357" s="6" t="s">
        <v>2886</v>
      </c>
      <c r="L5357" s="6" t="s">
        <v>1894</v>
      </c>
      <c r="M5357" s="6" t="s">
        <v>404</v>
      </c>
      <c r="N5357" s="6" t="s">
        <v>966</v>
      </c>
      <c r="O5357" s="6" t="s">
        <v>388</v>
      </c>
      <c r="P5357" s="6"/>
      <c r="Q5357">
        <v>1</v>
      </c>
      <c r="R5357" s="4">
        <v>0.5</v>
      </c>
      <c r="S5357" s="9" t="str">
        <f t="shared" si="546"/>
        <v>Soto, Juan</v>
      </c>
      <c r="T5357" s="9" t="str">
        <f t="shared" si="547"/>
        <v>Topps Main Update RD   RC</v>
      </c>
      <c r="U5357" s="9" t="str">
        <f>IFERROR(VLOOKUP(S5357,'Lookup '!B:D,3,FALSE)," ")</f>
        <v xml:space="preserve"> </v>
      </c>
      <c r="V5357" s="9" t="str">
        <f t="shared" si="545"/>
        <v>F $.25</v>
      </c>
    </row>
    <row r="5358" spans="2:22" x14ac:dyDescent="0.25">
      <c r="B5358" s="6"/>
      <c r="C5358" s="6">
        <v>2018</v>
      </c>
      <c r="D5358" s="6" t="s">
        <v>378</v>
      </c>
      <c r="E5358" s="6" t="s">
        <v>592</v>
      </c>
      <c r="F5358" s="6"/>
      <c r="G5358" s="6"/>
      <c r="H5358" s="6"/>
      <c r="I5358" s="6"/>
      <c r="J5358" s="6" t="s">
        <v>14</v>
      </c>
      <c r="K5358" s="6" t="s">
        <v>1166</v>
      </c>
      <c r="L5358" s="6" t="s">
        <v>1296</v>
      </c>
      <c r="M5358" s="6" t="s">
        <v>2170</v>
      </c>
      <c r="N5358" s="6" t="s">
        <v>549</v>
      </c>
      <c r="O5358" s="6" t="s">
        <v>424</v>
      </c>
      <c r="P5358" s="6"/>
      <c r="Q5358">
        <v>1</v>
      </c>
      <c r="R5358" s="4"/>
      <c r="S5358" s="9" t="str">
        <f t="shared" si="546"/>
        <v>Guzman, Ronald</v>
      </c>
      <c r="T5358" s="9" t="str">
        <f t="shared" si="547"/>
        <v>Topps Main Update    RC</v>
      </c>
      <c r="U5358" s="9" t="str">
        <f>IFERROR(VLOOKUP(S5358,'Lookup '!B:D,3,FALSE)," ")</f>
        <v xml:space="preserve"> </v>
      </c>
      <c r="V5358" s="9" t="str">
        <f t="shared" si="545"/>
        <v>G</v>
      </c>
    </row>
    <row r="5359" spans="2:22" x14ac:dyDescent="0.25">
      <c r="B5359" s="6"/>
      <c r="C5359" s="6">
        <v>2018</v>
      </c>
      <c r="D5359" s="6" t="s">
        <v>378</v>
      </c>
      <c r="E5359" s="6" t="s">
        <v>592</v>
      </c>
      <c r="F5359" s="6"/>
      <c r="G5359" s="6"/>
      <c r="H5359" s="6"/>
      <c r="I5359" s="6"/>
      <c r="J5359" s="6" t="s">
        <v>14</v>
      </c>
      <c r="K5359" s="6" t="s">
        <v>1940</v>
      </c>
      <c r="L5359" s="6" t="s">
        <v>4046</v>
      </c>
      <c r="M5359" s="6"/>
      <c r="N5359" s="6" t="s">
        <v>381</v>
      </c>
      <c r="O5359" s="6"/>
      <c r="P5359" s="6"/>
      <c r="Q5359">
        <v>1</v>
      </c>
      <c r="R5359" s="4"/>
      <c r="S5359" s="9" t="str">
        <f t="shared" si="546"/>
        <v xml:space="preserve">Valentin,Jesmuel/Walding,Mitch, </v>
      </c>
      <c r="T5359" s="9" t="str">
        <f t="shared" si="547"/>
        <v>Topps Main Update    RC</v>
      </c>
      <c r="U5359" s="9" t="str">
        <f>IFERROR(VLOOKUP(S5359,'Lookup '!B:D,3,FALSE)," ")</f>
        <v xml:space="preserve"> </v>
      </c>
      <c r="V5359" s="9" t="str">
        <f t="shared" si="545"/>
        <v>G</v>
      </c>
    </row>
    <row r="5360" spans="2:22" x14ac:dyDescent="0.25">
      <c r="B5360" s="6"/>
      <c r="C5360" s="6">
        <v>2018</v>
      </c>
      <c r="D5360" s="6" t="s">
        <v>378</v>
      </c>
      <c r="E5360" s="6" t="s">
        <v>592</v>
      </c>
      <c r="F5360" s="6"/>
      <c r="G5360" s="6"/>
      <c r="H5360" s="6"/>
      <c r="I5360" s="6"/>
      <c r="J5360" s="6" t="s">
        <v>14</v>
      </c>
      <c r="K5360" s="6" t="s">
        <v>1447</v>
      </c>
      <c r="L5360" s="6" t="s">
        <v>4047</v>
      </c>
      <c r="M5360" s="6" t="s">
        <v>2277</v>
      </c>
      <c r="N5360" s="6" t="s">
        <v>556</v>
      </c>
      <c r="O5360" s="6" t="s">
        <v>398</v>
      </c>
      <c r="P5360" s="6"/>
      <c r="Q5360">
        <v>1</v>
      </c>
      <c r="R5360" s="4"/>
      <c r="S5360" s="9" t="str">
        <f t="shared" si="546"/>
        <v>Gurriel Jr., Lourdes</v>
      </c>
      <c r="T5360" s="9" t="str">
        <f t="shared" si="547"/>
        <v>Topps Main Update    RC</v>
      </c>
      <c r="U5360" s="9" t="str">
        <f>IFERROR(VLOOKUP(S5360,'Lookup '!B:D,3,FALSE)," ")</f>
        <v xml:space="preserve"> </v>
      </c>
      <c r="V5360" s="9" t="str">
        <f t="shared" si="545"/>
        <v>G</v>
      </c>
    </row>
    <row r="5361" spans="2:22" x14ac:dyDescent="0.25">
      <c r="B5361" s="6"/>
      <c r="C5361" s="6">
        <v>2018</v>
      </c>
      <c r="D5361" s="6" t="s">
        <v>378</v>
      </c>
      <c r="E5361" s="6" t="s">
        <v>592</v>
      </c>
      <c r="F5361" s="6"/>
      <c r="G5361" s="6"/>
      <c r="H5361" s="6"/>
      <c r="I5361" s="6"/>
      <c r="J5361" s="6" t="s">
        <v>14</v>
      </c>
      <c r="K5361" s="6" t="s">
        <v>1944</v>
      </c>
      <c r="L5361" s="6" t="s">
        <v>1298</v>
      </c>
      <c r="M5361" s="6" t="s">
        <v>4048</v>
      </c>
      <c r="N5361" s="6" t="s">
        <v>847</v>
      </c>
      <c r="O5361" s="6" t="s">
        <v>480</v>
      </c>
      <c r="P5361" s="6"/>
      <c r="Q5361">
        <v>1</v>
      </c>
      <c r="R5361" s="4"/>
      <c r="S5361" s="9" t="str">
        <f t="shared" si="546"/>
        <v>Vargas, Ildemaro</v>
      </c>
      <c r="T5361" s="9" t="str">
        <f t="shared" si="547"/>
        <v>Topps Main Update    RC</v>
      </c>
      <c r="U5361" s="9" t="str">
        <f>IFERROR(VLOOKUP(S5361,'Lookup '!B:D,3,FALSE)," ")</f>
        <v xml:space="preserve"> </v>
      </c>
      <c r="V5361" s="9" t="str">
        <f t="shared" si="545"/>
        <v>G</v>
      </c>
    </row>
    <row r="5362" spans="2:22" x14ac:dyDescent="0.25">
      <c r="B5362" s="6"/>
      <c r="C5362" s="6">
        <v>2018</v>
      </c>
      <c r="D5362" s="6" t="s">
        <v>378</v>
      </c>
      <c r="E5362" s="6" t="s">
        <v>592</v>
      </c>
      <c r="F5362" s="6"/>
      <c r="G5362" s="6"/>
      <c r="H5362" s="6"/>
      <c r="I5362" s="6"/>
      <c r="J5362" s="6" t="s">
        <v>14</v>
      </c>
      <c r="K5362" s="6" t="s">
        <v>1945</v>
      </c>
      <c r="L5362" s="6" t="s">
        <v>561</v>
      </c>
      <c r="M5362" s="6" t="s">
        <v>1332</v>
      </c>
      <c r="N5362" s="6" t="s">
        <v>402</v>
      </c>
      <c r="O5362" s="6" t="s">
        <v>382</v>
      </c>
      <c r="P5362" s="6"/>
      <c r="Q5362">
        <v>1</v>
      </c>
      <c r="R5362" s="4"/>
      <c r="S5362" s="9" t="str">
        <f t="shared" si="546"/>
        <v>Martin, Kyle</v>
      </c>
      <c r="T5362" s="9" t="str">
        <f t="shared" si="547"/>
        <v>Topps Main Update    RC</v>
      </c>
      <c r="U5362" s="9" t="str">
        <f>IFERROR(VLOOKUP(S5362,'Lookup '!B:D,3,FALSE)," ")</f>
        <v xml:space="preserve"> </v>
      </c>
      <c r="V5362" s="9" t="str">
        <f t="shared" si="545"/>
        <v>G</v>
      </c>
    </row>
    <row r="5363" spans="2:22" x14ac:dyDescent="0.25">
      <c r="B5363" s="6"/>
      <c r="C5363" s="6">
        <v>2018</v>
      </c>
      <c r="D5363" s="6" t="s">
        <v>378</v>
      </c>
      <c r="E5363" s="6" t="s">
        <v>592</v>
      </c>
      <c r="F5363" s="6" t="s">
        <v>3892</v>
      </c>
      <c r="G5363" s="6"/>
      <c r="H5363" s="6"/>
      <c r="I5363" s="6"/>
      <c r="J5363" s="6"/>
      <c r="K5363" s="6" t="s">
        <v>1168</v>
      </c>
      <c r="L5363" s="6" t="s">
        <v>1334</v>
      </c>
      <c r="M5363" s="6" t="s">
        <v>789</v>
      </c>
      <c r="N5363" s="6" t="s">
        <v>509</v>
      </c>
      <c r="O5363" s="6" t="s">
        <v>398</v>
      </c>
      <c r="P5363" s="6"/>
      <c r="Q5363">
        <v>1</v>
      </c>
      <c r="R5363" s="4">
        <v>0.25</v>
      </c>
      <c r="S5363" s="9" t="str">
        <f t="shared" si="546"/>
        <v>Baez, Javier</v>
      </c>
      <c r="T5363" s="9" t="str">
        <f t="shared" si="547"/>
        <v xml:space="preserve">Topps Main Update AS   </v>
      </c>
      <c r="U5363" s="9" t="str">
        <f>IFERROR(VLOOKUP(S5363,'Lookup '!B:D,3,FALSE)," ")</f>
        <v xml:space="preserve"> </v>
      </c>
      <c r="V5363" s="9" t="str">
        <f t="shared" ref="V5363:V5391" si="549">IF(R5363&gt;0.249,IF(R5363&gt;0.99,IF(R5363&gt;4.99,IF(R5363&gt;9.99,IF(R5363&gt;49.99,IF(R5363&gt;99.99,"A $100","B $50"),"C $10"),"D $5"),"E $1"),"F $.25"),"G")</f>
        <v>F $.25</v>
      </c>
    </row>
    <row r="5364" spans="2:22" x14ac:dyDescent="0.25">
      <c r="B5364" s="6"/>
      <c r="C5364" s="6">
        <v>2018</v>
      </c>
      <c r="D5364" s="6" t="s">
        <v>378</v>
      </c>
      <c r="E5364" s="6" t="s">
        <v>592</v>
      </c>
      <c r="F5364" s="6"/>
      <c r="G5364" s="6"/>
      <c r="H5364" s="6"/>
      <c r="I5364" s="6"/>
      <c r="J5364" s="6" t="s">
        <v>14</v>
      </c>
      <c r="K5364" s="6" t="s">
        <v>2830</v>
      </c>
      <c r="L5364" s="6" t="s">
        <v>4053</v>
      </c>
      <c r="M5364" s="6" t="s">
        <v>958</v>
      </c>
      <c r="N5364" s="6" t="s">
        <v>837</v>
      </c>
      <c r="O5364" s="6" t="s">
        <v>398</v>
      </c>
      <c r="P5364" s="6"/>
      <c r="Q5364">
        <v>1</v>
      </c>
      <c r="R5364" s="4"/>
      <c r="S5364" s="9" t="str">
        <f t="shared" si="546"/>
        <v>Wendle, Joey</v>
      </c>
      <c r="T5364" s="9" t="str">
        <f t="shared" si="547"/>
        <v>Topps Main Update    RC</v>
      </c>
      <c r="U5364" s="9" t="str">
        <f>IFERROR(VLOOKUP(S5364,'Lookup '!B:D,3,FALSE)," ")</f>
        <v xml:space="preserve"> </v>
      </c>
      <c r="V5364" s="9" t="str">
        <f t="shared" si="549"/>
        <v>G</v>
      </c>
    </row>
    <row r="5365" spans="2:22" x14ac:dyDescent="0.25">
      <c r="B5365" s="6"/>
      <c r="C5365" s="6">
        <v>2018</v>
      </c>
      <c r="D5365" s="6" t="s">
        <v>378</v>
      </c>
      <c r="E5365" s="6" t="s">
        <v>592</v>
      </c>
      <c r="F5365" s="6"/>
      <c r="G5365" s="6"/>
      <c r="H5365" s="6"/>
      <c r="I5365" s="6"/>
      <c r="J5365" s="6" t="s">
        <v>14</v>
      </c>
      <c r="K5365" s="6" t="s">
        <v>1948</v>
      </c>
      <c r="L5365" s="6" t="s">
        <v>2111</v>
      </c>
      <c r="M5365" s="6" t="s">
        <v>1877</v>
      </c>
      <c r="N5365" s="6" t="s">
        <v>549</v>
      </c>
      <c r="O5365" s="6" t="s">
        <v>382</v>
      </c>
      <c r="P5365" s="6"/>
      <c r="Q5365">
        <v>1</v>
      </c>
      <c r="R5365" s="4"/>
      <c r="S5365" s="9" t="str">
        <f t="shared" si="546"/>
        <v>Jurado, Ariel</v>
      </c>
      <c r="T5365" s="9" t="str">
        <f t="shared" si="547"/>
        <v>Topps Main Update    RC</v>
      </c>
      <c r="U5365" s="9" t="str">
        <f>IFERROR(VLOOKUP(S5365,'Lookup '!B:D,3,FALSE)," ")</f>
        <v xml:space="preserve"> </v>
      </c>
      <c r="V5365" s="9" t="str">
        <f t="shared" si="549"/>
        <v>G</v>
      </c>
    </row>
    <row r="5366" spans="2:22" x14ac:dyDescent="0.25">
      <c r="B5366" s="6"/>
      <c r="C5366" s="6">
        <v>2018</v>
      </c>
      <c r="D5366" s="6" t="s">
        <v>378</v>
      </c>
      <c r="E5366" s="6" t="s">
        <v>592</v>
      </c>
      <c r="F5366" s="6"/>
      <c r="G5366" s="6"/>
      <c r="H5366" s="6"/>
      <c r="I5366" s="6"/>
      <c r="J5366" s="6"/>
      <c r="K5366" s="6" t="s">
        <v>1169</v>
      </c>
      <c r="L5366" s="6" t="s">
        <v>2024</v>
      </c>
      <c r="M5366" s="6" t="s">
        <v>351</v>
      </c>
      <c r="N5366" s="6" t="s">
        <v>420</v>
      </c>
      <c r="O5366" s="6" t="s">
        <v>382</v>
      </c>
      <c r="P5366" s="6"/>
      <c r="Q5366">
        <v>1</v>
      </c>
      <c r="R5366" s="4"/>
      <c r="S5366" s="9" t="str">
        <f t="shared" si="546"/>
        <v>Musgrove, Joe</v>
      </c>
      <c r="T5366" s="9" t="str">
        <f t="shared" si="547"/>
        <v xml:space="preserve">Topps Main Update    </v>
      </c>
      <c r="U5366" s="9" t="str">
        <f>IFERROR(VLOOKUP(S5366,'Lookup '!B:D,3,FALSE)," ")</f>
        <v xml:space="preserve"> </v>
      </c>
      <c r="V5366" s="9" t="str">
        <f t="shared" si="549"/>
        <v>G</v>
      </c>
    </row>
    <row r="5367" spans="2:22" x14ac:dyDescent="0.25">
      <c r="B5367" s="6"/>
      <c r="C5367" s="6">
        <v>2018</v>
      </c>
      <c r="D5367" s="6" t="s">
        <v>378</v>
      </c>
      <c r="E5367" s="6" t="s">
        <v>592</v>
      </c>
      <c r="F5367" s="6"/>
      <c r="G5367" s="6"/>
      <c r="H5367" s="6"/>
      <c r="I5367" s="6"/>
      <c r="J5367" s="6" t="s">
        <v>14</v>
      </c>
      <c r="K5367" s="6" t="s">
        <v>3987</v>
      </c>
      <c r="L5367" s="6" t="s">
        <v>4054</v>
      </c>
      <c r="M5367" s="6"/>
      <c r="N5367" s="6" t="s">
        <v>381</v>
      </c>
      <c r="O5367" s="6"/>
      <c r="P5367" s="6"/>
      <c r="Q5367">
        <v>1</v>
      </c>
      <c r="R5367" s="4">
        <v>0.25</v>
      </c>
      <c r="S5367" s="9" t="str">
        <f t="shared" si="546"/>
        <v xml:space="preserve">Hoskins,Rhys/Kingery,Scott, </v>
      </c>
      <c r="T5367" s="9" t="str">
        <f t="shared" si="547"/>
        <v>Topps Main Update    RC</v>
      </c>
      <c r="U5367" s="9" t="str">
        <f>IFERROR(VLOOKUP(S5367,'Lookup '!B:D,3,FALSE)," ")</f>
        <v xml:space="preserve"> </v>
      </c>
      <c r="V5367" s="9" t="str">
        <f t="shared" si="549"/>
        <v>F $.25</v>
      </c>
    </row>
    <row r="5368" spans="2:22" x14ac:dyDescent="0.25">
      <c r="B5368" s="6"/>
      <c r="C5368" s="6">
        <v>2018</v>
      </c>
      <c r="D5368" s="6" t="s">
        <v>378</v>
      </c>
      <c r="E5368" s="6" t="s">
        <v>592</v>
      </c>
      <c r="F5368" s="6" t="s">
        <v>4007</v>
      </c>
      <c r="G5368" s="6"/>
      <c r="H5368" s="6"/>
      <c r="I5368" s="6"/>
      <c r="J5368" s="6" t="s">
        <v>14</v>
      </c>
      <c r="K5368" s="6" t="s">
        <v>3988</v>
      </c>
      <c r="L5368" s="6" t="s">
        <v>2119</v>
      </c>
      <c r="M5368" s="6" t="s">
        <v>1340</v>
      </c>
      <c r="N5368" s="6" t="s">
        <v>420</v>
      </c>
      <c r="O5368" s="6" t="s">
        <v>388</v>
      </c>
      <c r="P5368" s="6"/>
      <c r="Q5368">
        <v>1</v>
      </c>
      <c r="R5368" s="4"/>
      <c r="S5368" s="9" t="str">
        <f t="shared" si="546"/>
        <v>Meadows, Austin</v>
      </c>
      <c r="T5368" s="9" t="str">
        <f t="shared" si="547"/>
        <v>Topps Main Update RD   RC</v>
      </c>
      <c r="U5368" s="9" t="str">
        <f>IFERROR(VLOOKUP(S5368,'Lookup '!B:D,3,FALSE)," ")</f>
        <v xml:space="preserve"> </v>
      </c>
      <c r="V5368" s="9" t="str">
        <f t="shared" si="549"/>
        <v>G</v>
      </c>
    </row>
    <row r="5369" spans="2:22" x14ac:dyDescent="0.25">
      <c r="B5369" s="6"/>
      <c r="C5369" s="6">
        <v>2018</v>
      </c>
      <c r="D5369" s="6" t="s">
        <v>378</v>
      </c>
      <c r="E5369" s="6" t="s">
        <v>592</v>
      </c>
      <c r="F5369" s="6"/>
      <c r="G5369" s="6"/>
      <c r="H5369" s="6"/>
      <c r="I5369" s="6"/>
      <c r="J5369" s="6"/>
      <c r="K5369" s="6" t="s">
        <v>1170</v>
      </c>
      <c r="L5369" s="6" t="s">
        <v>1223</v>
      </c>
      <c r="M5369" s="6" t="s">
        <v>461</v>
      </c>
      <c r="N5369" s="6" t="s">
        <v>463</v>
      </c>
      <c r="O5369" s="6" t="s">
        <v>388</v>
      </c>
      <c r="P5369" s="6"/>
      <c r="Q5369">
        <v>1</v>
      </c>
      <c r="R5369" s="4"/>
      <c r="S5369" s="9" t="str">
        <f t="shared" si="546"/>
        <v>Phillips, Brett</v>
      </c>
      <c r="T5369" s="9" t="str">
        <f t="shared" si="547"/>
        <v xml:space="preserve">Topps Main Update    </v>
      </c>
      <c r="U5369" s="9" t="str">
        <f>IFERROR(VLOOKUP(S5369,'Lookup '!B:D,3,FALSE)," ")</f>
        <v xml:space="preserve"> </v>
      </c>
      <c r="V5369" s="9" t="str">
        <f t="shared" si="549"/>
        <v>G</v>
      </c>
    </row>
    <row r="5370" spans="2:22" x14ac:dyDescent="0.25">
      <c r="B5370" s="6"/>
      <c r="C5370" s="6">
        <v>2018</v>
      </c>
      <c r="D5370" s="6" t="s">
        <v>378</v>
      </c>
      <c r="E5370" s="6" t="s">
        <v>592</v>
      </c>
      <c r="F5370" s="6"/>
      <c r="G5370" s="6"/>
      <c r="H5370" s="6"/>
      <c r="I5370" s="6"/>
      <c r="J5370" s="6"/>
      <c r="K5370" s="6" t="s">
        <v>1449</v>
      </c>
      <c r="L5370" s="6" t="s">
        <v>1558</v>
      </c>
      <c r="M5370" s="6" t="s">
        <v>1559</v>
      </c>
      <c r="N5370" s="6" t="s">
        <v>433</v>
      </c>
      <c r="O5370" s="6" t="s">
        <v>382</v>
      </c>
      <c r="P5370" s="6"/>
      <c r="Q5370">
        <v>1</v>
      </c>
      <c r="R5370" s="4"/>
      <c r="S5370" s="9" t="str">
        <f t="shared" si="546"/>
        <v>Romano, Sal</v>
      </c>
      <c r="T5370" s="9" t="str">
        <f t="shared" si="547"/>
        <v xml:space="preserve">Topps Main Update    </v>
      </c>
      <c r="U5370" s="9" t="str">
        <f>IFERROR(VLOOKUP(S5370,'Lookup '!B:D,3,FALSE)," ")</f>
        <v xml:space="preserve"> </v>
      </c>
      <c r="V5370" s="9" t="str">
        <f t="shared" si="549"/>
        <v>G</v>
      </c>
    </row>
    <row r="5371" spans="2:22" x14ac:dyDescent="0.25">
      <c r="B5371" s="6"/>
      <c r="C5371" s="6">
        <v>2018</v>
      </c>
      <c r="D5371" s="6" t="s">
        <v>378</v>
      </c>
      <c r="E5371" s="6" t="s">
        <v>592</v>
      </c>
      <c r="F5371" s="6"/>
      <c r="G5371" s="6"/>
      <c r="H5371" s="6"/>
      <c r="I5371" s="6"/>
      <c r="J5371" s="6"/>
      <c r="K5371" s="6" t="s">
        <v>1450</v>
      </c>
      <c r="L5371" s="6" t="s">
        <v>1029</v>
      </c>
      <c r="M5371" s="6" t="s">
        <v>1030</v>
      </c>
      <c r="N5371" s="6" t="s">
        <v>782</v>
      </c>
      <c r="O5371" s="6" t="s">
        <v>398</v>
      </c>
      <c r="P5371" s="6"/>
      <c r="Q5371">
        <v>1</v>
      </c>
      <c r="R5371" s="4"/>
      <c r="S5371" s="9" t="str">
        <f t="shared" si="546"/>
        <v>Castro, Starlin</v>
      </c>
      <c r="T5371" s="9" t="str">
        <f t="shared" si="547"/>
        <v xml:space="preserve">Topps Main Update    </v>
      </c>
      <c r="U5371" s="9" t="str">
        <f>IFERROR(VLOOKUP(S5371,'Lookup '!B:D,3,FALSE)," ")</f>
        <v xml:space="preserve"> </v>
      </c>
      <c r="V5371" s="9" t="str">
        <f t="shared" si="549"/>
        <v>G</v>
      </c>
    </row>
    <row r="5372" spans="2:22" x14ac:dyDescent="0.25">
      <c r="B5372" s="6"/>
      <c r="C5372" s="6">
        <v>2018</v>
      </c>
      <c r="D5372" s="6" t="s">
        <v>378</v>
      </c>
      <c r="E5372" s="6" t="s">
        <v>592</v>
      </c>
      <c r="F5372" s="6"/>
      <c r="G5372" s="6"/>
      <c r="H5372" s="6"/>
      <c r="I5372" s="6"/>
      <c r="J5372" s="6" t="s">
        <v>14</v>
      </c>
      <c r="K5372" s="6" t="s">
        <v>1105</v>
      </c>
      <c r="L5372" s="6" t="s">
        <v>4055</v>
      </c>
      <c r="M5372" s="6" t="s">
        <v>1256</v>
      </c>
      <c r="N5372" s="6" t="s">
        <v>405</v>
      </c>
      <c r="O5372" s="6" t="s">
        <v>382</v>
      </c>
      <c r="P5372" s="6"/>
      <c r="Q5372">
        <v>1</v>
      </c>
      <c r="R5372" s="4"/>
      <c r="S5372" s="9" t="str">
        <f t="shared" si="546"/>
        <v>Bede, Tyler</v>
      </c>
      <c r="T5372" s="9" t="str">
        <f t="shared" si="547"/>
        <v>Topps Main Update    RC</v>
      </c>
      <c r="U5372" s="9" t="str">
        <f>IFERROR(VLOOKUP(S5372,'Lookup '!B:D,3,FALSE)," ")</f>
        <v xml:space="preserve"> </v>
      </c>
      <c r="V5372" s="9" t="str">
        <f t="shared" si="549"/>
        <v>G</v>
      </c>
    </row>
    <row r="5373" spans="2:22" x14ac:dyDescent="0.25">
      <c r="B5373" s="6"/>
      <c r="C5373" s="6">
        <v>2018</v>
      </c>
      <c r="D5373" s="6" t="s">
        <v>378</v>
      </c>
      <c r="E5373" s="6" t="s">
        <v>592</v>
      </c>
      <c r="F5373" s="6"/>
      <c r="G5373" s="6"/>
      <c r="H5373" s="6"/>
      <c r="I5373" s="6"/>
      <c r="J5373" s="6"/>
      <c r="K5373" s="6" t="s">
        <v>3989</v>
      </c>
      <c r="L5373" s="6" t="s">
        <v>1598</v>
      </c>
      <c r="M5373" s="6" t="s">
        <v>4056</v>
      </c>
      <c r="N5373" s="6" t="s">
        <v>387</v>
      </c>
      <c r="O5373" s="6" t="s">
        <v>440</v>
      </c>
      <c r="P5373" s="6"/>
      <c r="Q5373">
        <v>1</v>
      </c>
      <c r="R5373" s="4"/>
      <c r="S5373" s="9" t="str">
        <f t="shared" si="546"/>
        <v>Candelario, Jeimar</v>
      </c>
      <c r="T5373" s="9" t="str">
        <f t="shared" si="547"/>
        <v xml:space="preserve">Topps Main Update    </v>
      </c>
      <c r="U5373" s="9" t="str">
        <f>IFERROR(VLOOKUP(S5373,'Lookup '!B:D,3,FALSE)," ")</f>
        <v xml:space="preserve"> </v>
      </c>
      <c r="V5373" s="9" t="str">
        <f t="shared" si="549"/>
        <v>G</v>
      </c>
    </row>
    <row r="5374" spans="2:22" x14ac:dyDescent="0.25">
      <c r="B5374" s="6"/>
      <c r="C5374" s="6">
        <v>2018</v>
      </c>
      <c r="D5374" s="6" t="s">
        <v>378</v>
      </c>
      <c r="E5374" s="6" t="s">
        <v>592</v>
      </c>
      <c r="F5374" s="6"/>
      <c r="G5374" s="6"/>
      <c r="H5374" s="6"/>
      <c r="I5374" s="6"/>
      <c r="J5374" s="6" t="s">
        <v>14</v>
      </c>
      <c r="K5374" s="6" t="s">
        <v>1174</v>
      </c>
      <c r="L5374" s="6" t="s">
        <v>4057</v>
      </c>
      <c r="M5374" s="6" t="s">
        <v>390</v>
      </c>
      <c r="N5374" s="6" t="s">
        <v>443</v>
      </c>
      <c r="O5374" s="6" t="s">
        <v>382</v>
      </c>
      <c r="P5374" s="6"/>
      <c r="Q5374">
        <v>1</v>
      </c>
      <c r="R5374" s="4"/>
      <c r="S5374" s="9" t="str">
        <f t="shared" si="546"/>
        <v>Trivino, Lou</v>
      </c>
      <c r="T5374" s="9" t="str">
        <f t="shared" si="547"/>
        <v>Topps Main Update    RC</v>
      </c>
      <c r="U5374" s="9" t="str">
        <f>IFERROR(VLOOKUP(S5374,'Lookup '!B:D,3,FALSE)," ")</f>
        <v xml:space="preserve"> </v>
      </c>
      <c r="V5374" s="9" t="str">
        <f t="shared" si="549"/>
        <v>G</v>
      </c>
    </row>
    <row r="5375" spans="2:22" x14ac:dyDescent="0.25">
      <c r="B5375" s="6"/>
      <c r="C5375" s="6">
        <v>2018</v>
      </c>
      <c r="D5375" s="6" t="s">
        <v>378</v>
      </c>
      <c r="E5375" s="6" t="s">
        <v>592</v>
      </c>
      <c r="F5375" s="6"/>
      <c r="G5375" s="6"/>
      <c r="H5375" s="6"/>
      <c r="I5375" s="6"/>
      <c r="J5375" s="6"/>
      <c r="K5375" s="6" t="s">
        <v>1067</v>
      </c>
      <c r="L5375" s="6" t="s">
        <v>4058</v>
      </c>
      <c r="M5375" s="6"/>
      <c r="N5375" s="6"/>
      <c r="O5375" s="6"/>
      <c r="P5375" s="6"/>
      <c r="Q5375">
        <v>1</v>
      </c>
      <c r="R5375" s="4"/>
      <c r="S5375" s="9" t="str">
        <f t="shared" si="546"/>
        <v xml:space="preserve">Bellinger,Cody/Hosmer,Eric, </v>
      </c>
      <c r="T5375" s="9" t="str">
        <f t="shared" si="547"/>
        <v xml:space="preserve">Topps Main Update    </v>
      </c>
      <c r="U5375" s="9" t="str">
        <f>IFERROR(VLOOKUP(S5375,'Lookup '!B:D,3,FALSE)," ")</f>
        <v xml:space="preserve"> </v>
      </c>
      <c r="V5375" s="9" t="str">
        <f t="shared" si="549"/>
        <v>G</v>
      </c>
    </row>
    <row r="5376" spans="2:22" x14ac:dyDescent="0.25">
      <c r="B5376" s="6"/>
      <c r="C5376" s="6">
        <v>2018</v>
      </c>
      <c r="D5376" s="6" t="s">
        <v>378</v>
      </c>
      <c r="E5376" s="6" t="s">
        <v>592</v>
      </c>
      <c r="F5376" s="6"/>
      <c r="G5376" s="6"/>
      <c r="H5376" s="6"/>
      <c r="I5376" s="6"/>
      <c r="J5376" s="6"/>
      <c r="K5376" s="6" t="s">
        <v>977</v>
      </c>
      <c r="L5376" s="6" t="s">
        <v>4059</v>
      </c>
      <c r="M5376" s="6"/>
      <c r="N5376" s="6"/>
      <c r="O5376" s="6"/>
      <c r="P5376" s="6"/>
      <c r="Q5376">
        <v>1</v>
      </c>
      <c r="R5376" s="4">
        <v>0.5</v>
      </c>
      <c r="S5376" s="9" t="str">
        <f t="shared" si="546"/>
        <v xml:space="preserve">Ohtani,Shohei/Suzuki,Ichiro, </v>
      </c>
      <c r="T5376" s="9" t="str">
        <f t="shared" si="547"/>
        <v xml:space="preserve">Topps Main Update    </v>
      </c>
      <c r="U5376" s="9" t="str">
        <f>IFERROR(VLOOKUP(S5376,'Lookup '!B:D,3,FALSE)," ")</f>
        <v xml:space="preserve"> </v>
      </c>
      <c r="V5376" s="9" t="str">
        <f t="shared" si="549"/>
        <v>F $.25</v>
      </c>
    </row>
    <row r="5377" spans="2:22" x14ac:dyDescent="0.25">
      <c r="B5377" s="6"/>
      <c r="C5377" s="6">
        <v>2018</v>
      </c>
      <c r="D5377" s="6" t="s">
        <v>378</v>
      </c>
      <c r="E5377" s="6" t="s">
        <v>592</v>
      </c>
      <c r="F5377" s="6"/>
      <c r="G5377" s="6"/>
      <c r="H5377" s="6"/>
      <c r="I5377" s="6"/>
      <c r="J5377" s="6" t="s">
        <v>14</v>
      </c>
      <c r="K5377" s="6" t="s">
        <v>1068</v>
      </c>
      <c r="L5377" s="6" t="s">
        <v>4060</v>
      </c>
      <c r="M5377" s="6" t="s">
        <v>4061</v>
      </c>
      <c r="N5377" s="6"/>
      <c r="O5377" s="6"/>
      <c r="P5377" s="6"/>
      <c r="Q5377">
        <v>1</v>
      </c>
      <c r="R5377" s="4"/>
      <c r="S5377" s="9" t="str">
        <f t="shared" si="546"/>
        <v>Barria, Jaimie</v>
      </c>
      <c r="T5377" s="9" t="str">
        <f t="shared" si="547"/>
        <v>Topps Main Update    RC</v>
      </c>
      <c r="U5377" s="9" t="str">
        <f>IFERROR(VLOOKUP(S5377,'Lookup '!B:D,3,FALSE)," ")</f>
        <v xml:space="preserve"> </v>
      </c>
      <c r="V5377" s="9" t="str">
        <f t="shared" si="549"/>
        <v>G</v>
      </c>
    </row>
    <row r="5378" spans="2:22" x14ac:dyDescent="0.25">
      <c r="B5378" s="6"/>
      <c r="C5378" s="6">
        <v>2018</v>
      </c>
      <c r="D5378" s="6" t="s">
        <v>378</v>
      </c>
      <c r="E5378" s="6" t="s">
        <v>592</v>
      </c>
      <c r="F5378" s="6" t="s">
        <v>3892</v>
      </c>
      <c r="G5378" s="6"/>
      <c r="H5378" s="6"/>
      <c r="I5378" s="6"/>
      <c r="J5378" s="6"/>
      <c r="K5378" s="6" t="s">
        <v>1958</v>
      </c>
      <c r="L5378" s="6" t="s">
        <v>1441</v>
      </c>
      <c r="M5378" s="6" t="s">
        <v>1149</v>
      </c>
      <c r="N5378" s="6" t="s">
        <v>554</v>
      </c>
      <c r="O5378" s="6" t="s">
        <v>480</v>
      </c>
      <c r="P5378" s="6"/>
      <c r="Q5378">
        <v>1</v>
      </c>
      <c r="R5378" s="4">
        <v>0.25</v>
      </c>
      <c r="S5378" s="9" t="str">
        <f t="shared" si="546"/>
        <v>Lindor, Francisco</v>
      </c>
      <c r="T5378" s="9" t="str">
        <f t="shared" si="547"/>
        <v xml:space="preserve">Topps Main Update AS   </v>
      </c>
      <c r="U5378" s="9">
        <f>IFERROR(VLOOKUP(S5378,'Lookup '!B:D,3,FALSE)," ")</f>
        <v>0</v>
      </c>
      <c r="V5378" s="9" t="str">
        <f t="shared" si="549"/>
        <v>F $.25</v>
      </c>
    </row>
    <row r="5379" spans="2:22" x14ac:dyDescent="0.25">
      <c r="B5379" s="6"/>
      <c r="C5379" s="6">
        <v>2018</v>
      </c>
      <c r="D5379" s="6" t="s">
        <v>378</v>
      </c>
      <c r="E5379" s="6" t="s">
        <v>592</v>
      </c>
      <c r="F5379" s="6"/>
      <c r="G5379" s="6"/>
      <c r="H5379" s="6"/>
      <c r="I5379" s="6"/>
      <c r="J5379" s="6"/>
      <c r="K5379" s="6" t="s">
        <v>1959</v>
      </c>
      <c r="L5379" s="6" t="s">
        <v>4062</v>
      </c>
      <c r="M5379" s="6"/>
      <c r="N5379" s="6"/>
      <c r="O5379" s="6"/>
      <c r="P5379" s="6"/>
      <c r="Q5379">
        <v>1</v>
      </c>
      <c r="R5379" s="4">
        <v>1</v>
      </c>
      <c r="S5379" s="9" t="str">
        <f t="shared" si="546"/>
        <v xml:space="preserve">Trout,Mike/Ohtani,Shohei/Upton,Justin, </v>
      </c>
      <c r="T5379" s="9" t="str">
        <f t="shared" si="547"/>
        <v xml:space="preserve">Topps Main Update    </v>
      </c>
      <c r="U5379" s="9" t="str">
        <f>IFERROR(VLOOKUP(S5379,'Lookup '!B:D,3,FALSE)," ")</f>
        <v xml:space="preserve"> </v>
      </c>
      <c r="V5379" s="9" t="str">
        <f t="shared" si="549"/>
        <v>E $1</v>
      </c>
    </row>
    <row r="5380" spans="2:22" x14ac:dyDescent="0.25">
      <c r="B5380" s="6"/>
      <c r="C5380" s="6">
        <v>2018</v>
      </c>
      <c r="D5380" s="6" t="s">
        <v>378</v>
      </c>
      <c r="E5380" s="6" t="s">
        <v>592</v>
      </c>
      <c r="F5380" s="6" t="s">
        <v>3892</v>
      </c>
      <c r="G5380" s="6"/>
      <c r="H5380" s="6"/>
      <c r="I5380" s="6"/>
      <c r="J5380" s="6"/>
      <c r="K5380" s="6" t="s">
        <v>2908</v>
      </c>
      <c r="L5380" s="6" t="s">
        <v>1191</v>
      </c>
      <c r="M5380" s="6" t="s">
        <v>416</v>
      </c>
      <c r="N5380" s="6"/>
      <c r="O5380" s="6"/>
      <c r="P5380" s="6"/>
      <c r="Q5380">
        <v>1</v>
      </c>
      <c r="R5380" s="4">
        <v>0.25</v>
      </c>
      <c r="S5380" s="9" t="str">
        <f t="shared" si="546"/>
        <v>Arenado, Nolan</v>
      </c>
      <c r="T5380" s="9" t="str">
        <f t="shared" si="547"/>
        <v xml:space="preserve">Topps Main Update AS   </v>
      </c>
      <c r="U5380" s="9">
        <f>IFERROR(VLOOKUP(S5380,'Lookup '!B:D,3,FALSE)," ")</f>
        <v>0</v>
      </c>
      <c r="V5380" s="9" t="str">
        <f t="shared" si="549"/>
        <v>F $.25</v>
      </c>
    </row>
    <row r="5381" spans="2:22" x14ac:dyDescent="0.25">
      <c r="B5381" s="6"/>
      <c r="C5381" s="6">
        <v>2018</v>
      </c>
      <c r="D5381" s="6" t="s">
        <v>378</v>
      </c>
      <c r="E5381" s="6" t="s">
        <v>592</v>
      </c>
      <c r="F5381" s="6"/>
      <c r="G5381" s="6"/>
      <c r="H5381" s="6"/>
      <c r="I5381" s="6"/>
      <c r="J5381" s="6" t="s">
        <v>14</v>
      </c>
      <c r="K5381" s="6" t="s">
        <v>1069</v>
      </c>
      <c r="L5381" s="6" t="s">
        <v>1284</v>
      </c>
      <c r="M5381" s="6" t="s">
        <v>4063</v>
      </c>
      <c r="N5381" s="6" t="s">
        <v>381</v>
      </c>
      <c r="O5381" s="6"/>
      <c r="P5381" s="6"/>
      <c r="Q5381">
        <v>1</v>
      </c>
      <c r="R5381" s="4"/>
      <c r="S5381" s="9" t="str">
        <f t="shared" si="546"/>
        <v>Dominguez, Seranthony</v>
      </c>
      <c r="T5381" s="9" t="str">
        <f t="shared" si="547"/>
        <v>Topps Main Update    RC</v>
      </c>
      <c r="U5381" s="9" t="str">
        <f>IFERROR(VLOOKUP(S5381,'Lookup '!B:D,3,FALSE)," ")</f>
        <v xml:space="preserve"> </v>
      </c>
      <c r="V5381" s="9" t="str">
        <f t="shared" si="549"/>
        <v>G</v>
      </c>
    </row>
    <row r="5382" spans="2:22" x14ac:dyDescent="0.25">
      <c r="B5382" s="6"/>
      <c r="C5382" s="6">
        <v>2018</v>
      </c>
      <c r="D5382" s="6" t="s">
        <v>378</v>
      </c>
      <c r="E5382" s="6" t="s">
        <v>592</v>
      </c>
      <c r="F5382" s="6" t="s">
        <v>3892</v>
      </c>
      <c r="G5382" s="6"/>
      <c r="H5382" s="6"/>
      <c r="I5382" s="6"/>
      <c r="J5382" s="6" t="s">
        <v>14</v>
      </c>
      <c r="K5382" s="6" t="s">
        <v>2912</v>
      </c>
      <c r="L5382" s="6" t="s">
        <v>2452</v>
      </c>
      <c r="M5382" s="6" t="s">
        <v>515</v>
      </c>
      <c r="N5382" s="6" t="s">
        <v>423</v>
      </c>
      <c r="O5382" s="6" t="s">
        <v>398</v>
      </c>
      <c r="P5382" s="6"/>
      <c r="Q5382">
        <v>1</v>
      </c>
      <c r="R5382" s="4">
        <v>0.25</v>
      </c>
      <c r="S5382" s="9" t="str">
        <f t="shared" si="546"/>
        <v>Albies, Ozzie</v>
      </c>
      <c r="T5382" s="9" t="str">
        <f t="shared" si="547"/>
        <v>Topps Main Update AS   RC</v>
      </c>
      <c r="U5382" s="9" t="str">
        <f>IFERROR(VLOOKUP(S5382,'Lookup '!B:D,3,FALSE)," ")</f>
        <v xml:space="preserve"> </v>
      </c>
      <c r="V5382" s="9" t="str">
        <f t="shared" si="549"/>
        <v>F $.25</v>
      </c>
    </row>
    <row r="5383" spans="2:22" x14ac:dyDescent="0.25">
      <c r="B5383" s="6"/>
      <c r="C5383" s="6">
        <v>2018</v>
      </c>
      <c r="D5383" s="6" t="s">
        <v>378</v>
      </c>
      <c r="E5383" s="6" t="s">
        <v>592</v>
      </c>
      <c r="F5383" s="6"/>
      <c r="G5383" s="6"/>
      <c r="H5383" s="6"/>
      <c r="I5383" s="6"/>
      <c r="J5383" s="6"/>
      <c r="K5383" s="6" t="s">
        <v>3990</v>
      </c>
      <c r="L5383" s="6" t="s">
        <v>1062</v>
      </c>
      <c r="M5383" s="6" t="s">
        <v>4064</v>
      </c>
      <c r="N5383" s="6" t="s">
        <v>417</v>
      </c>
      <c r="O5383" s="6" t="s">
        <v>424</v>
      </c>
      <c r="P5383" s="6"/>
      <c r="Q5383">
        <v>1</v>
      </c>
      <c r="R5383" s="4"/>
      <c r="S5383" s="9" t="str">
        <f t="shared" si="546"/>
        <v>Marte, Jefry</v>
      </c>
      <c r="T5383" s="9" t="str">
        <f t="shared" si="547"/>
        <v xml:space="preserve">Topps Main Update    </v>
      </c>
      <c r="U5383" s="9" t="str">
        <f>IFERROR(VLOOKUP(S5383,'Lookup '!B:D,3,FALSE)," ")</f>
        <v xml:space="preserve"> </v>
      </c>
      <c r="V5383" s="9" t="str">
        <f t="shared" si="549"/>
        <v>G</v>
      </c>
    </row>
    <row r="5384" spans="2:22" x14ac:dyDescent="0.25">
      <c r="B5384" s="6"/>
      <c r="C5384" s="6">
        <v>2018</v>
      </c>
      <c r="D5384" s="6" t="s">
        <v>378</v>
      </c>
      <c r="E5384" s="6" t="s">
        <v>592</v>
      </c>
      <c r="F5384" s="6"/>
      <c r="G5384" s="6"/>
      <c r="H5384" s="6"/>
      <c r="I5384" s="6"/>
      <c r="J5384" s="6" t="s">
        <v>14</v>
      </c>
      <c r="K5384" s="6" t="s">
        <v>1454</v>
      </c>
      <c r="L5384" s="6" t="s">
        <v>4065</v>
      </c>
      <c r="M5384" s="6"/>
      <c r="N5384" s="6" t="s">
        <v>446</v>
      </c>
      <c r="O5384" s="6"/>
      <c r="P5384" s="6"/>
      <c r="Q5384">
        <v>1</v>
      </c>
      <c r="R5384" s="4"/>
      <c r="S5384" s="9" t="str">
        <f t="shared" si="546"/>
        <v xml:space="preserve">Castillo,Jose/Lockett,Walker, </v>
      </c>
      <c r="T5384" s="9" t="str">
        <f t="shared" si="547"/>
        <v>Topps Main Update    RC</v>
      </c>
      <c r="U5384" s="9" t="str">
        <f>IFERROR(VLOOKUP(S5384,'Lookup '!B:D,3,FALSE)," ")</f>
        <v xml:space="preserve"> </v>
      </c>
      <c r="V5384" s="9" t="str">
        <f t="shared" si="549"/>
        <v>G</v>
      </c>
    </row>
    <row r="5385" spans="2:22" x14ac:dyDescent="0.25">
      <c r="B5385" s="6"/>
      <c r="C5385" s="6">
        <v>2018</v>
      </c>
      <c r="D5385" s="6" t="s">
        <v>378</v>
      </c>
      <c r="E5385" s="6" t="s">
        <v>592</v>
      </c>
      <c r="F5385" s="6" t="s">
        <v>3892</v>
      </c>
      <c r="G5385" s="6"/>
      <c r="H5385" s="6"/>
      <c r="I5385" s="6"/>
      <c r="J5385" s="6"/>
      <c r="K5385" s="6" t="s">
        <v>3991</v>
      </c>
      <c r="L5385" s="6" t="s">
        <v>2054</v>
      </c>
      <c r="M5385" s="6" t="s">
        <v>421</v>
      </c>
      <c r="N5385" s="6"/>
      <c r="O5385" s="6"/>
      <c r="P5385" s="6"/>
      <c r="Q5385">
        <v>1</v>
      </c>
      <c r="R5385" s="4">
        <v>0.25</v>
      </c>
      <c r="S5385" s="9" t="str">
        <f t="shared" si="546"/>
        <v>Judge, Aaron</v>
      </c>
      <c r="T5385" s="9" t="str">
        <f t="shared" si="547"/>
        <v xml:space="preserve">Topps Main Update AS   </v>
      </c>
      <c r="U5385" s="9" t="str">
        <f>IFERROR(VLOOKUP(S5385,'Lookup '!B:D,3,FALSE)," ")</f>
        <v/>
      </c>
      <c r="V5385" s="9" t="str">
        <f t="shared" si="549"/>
        <v>F $.25</v>
      </c>
    </row>
    <row r="5386" spans="2:22" x14ac:dyDescent="0.25">
      <c r="B5386" s="6"/>
      <c r="C5386" s="6">
        <v>2018</v>
      </c>
      <c r="D5386" s="6" t="s">
        <v>378</v>
      </c>
      <c r="E5386" s="6" t="s">
        <v>592</v>
      </c>
      <c r="F5386" s="6"/>
      <c r="G5386" s="7"/>
      <c r="H5386" s="6"/>
      <c r="I5386" s="6"/>
      <c r="J5386" s="6" t="s">
        <v>14</v>
      </c>
      <c r="K5386" s="6" t="s">
        <v>3992</v>
      </c>
      <c r="L5386" s="6" t="s">
        <v>582</v>
      </c>
      <c r="M5386" s="6" t="s">
        <v>1256</v>
      </c>
      <c r="N5386" s="6" t="s">
        <v>425</v>
      </c>
      <c r="O5386" s="6" t="s">
        <v>398</v>
      </c>
      <c r="P5386" s="6"/>
      <c r="Q5386">
        <v>1</v>
      </c>
      <c r="R5386" s="4"/>
      <c r="S5386" s="9" t="str">
        <f t="shared" si="546"/>
        <v>Wade, Tyler</v>
      </c>
      <c r="T5386" s="9" t="str">
        <f t="shared" si="547"/>
        <v>Topps Main Update    RC</v>
      </c>
      <c r="U5386" s="9" t="str">
        <f>IFERROR(VLOOKUP(S5386,'Lookup '!B:D,3,FALSE)," ")</f>
        <v xml:space="preserve"> </v>
      </c>
      <c r="V5386" s="9" t="str">
        <f t="shared" ref="V5386" si="550">IF(R5386&gt;0.249,IF(R5386&gt;0.99,IF(R5386&gt;4.99,IF(R5386&gt;9.99,IF(R5386&gt;49.99,IF(R5386&gt;99.99,"A $100","B $50"),"C $10"),"D $5"),"E $1"),"F $.25"),"G")</f>
        <v>G</v>
      </c>
    </row>
    <row r="5387" spans="2:22" x14ac:dyDescent="0.25">
      <c r="B5387" s="6"/>
      <c r="C5387" s="6">
        <v>2018</v>
      </c>
      <c r="D5387" s="6" t="s">
        <v>378</v>
      </c>
      <c r="E5387" s="6" t="s">
        <v>592</v>
      </c>
      <c r="F5387" s="6" t="s">
        <v>778</v>
      </c>
      <c r="G5387" s="7" t="s">
        <v>3248</v>
      </c>
      <c r="H5387" s="6"/>
      <c r="I5387" s="6"/>
      <c r="J5387" s="6" t="s">
        <v>14</v>
      </c>
      <c r="K5387" s="6" t="s">
        <v>3992</v>
      </c>
      <c r="L5387" s="6" t="s">
        <v>582</v>
      </c>
      <c r="M5387" s="6" t="s">
        <v>1256</v>
      </c>
      <c r="N5387" s="6" t="s">
        <v>425</v>
      </c>
      <c r="O5387" s="6" t="s">
        <v>398</v>
      </c>
      <c r="P5387" s="6"/>
      <c r="Q5387">
        <v>1</v>
      </c>
      <c r="R5387" s="4"/>
      <c r="S5387" s="9" t="str">
        <f t="shared" si="546"/>
        <v>Wade, Tyler</v>
      </c>
      <c r="T5387" s="9" t="str">
        <f t="shared" si="547"/>
        <v>Topps Main Update Gold /2018  RC</v>
      </c>
      <c r="U5387" s="9" t="str">
        <f>IFERROR(VLOOKUP(S5387,'Lookup '!B:D,3,FALSE)," ")</f>
        <v xml:space="preserve"> </v>
      </c>
      <c r="V5387" s="9" t="str">
        <f t="shared" si="549"/>
        <v>G</v>
      </c>
    </row>
    <row r="5388" spans="2:22" x14ac:dyDescent="0.25">
      <c r="B5388" s="6"/>
      <c r="C5388" s="6">
        <v>2018</v>
      </c>
      <c r="D5388" s="6" t="s">
        <v>378</v>
      </c>
      <c r="E5388" s="6" t="s">
        <v>592</v>
      </c>
      <c r="F5388" s="6"/>
      <c r="G5388" s="6"/>
      <c r="H5388" s="6"/>
      <c r="I5388" s="6"/>
      <c r="J5388" s="6" t="s">
        <v>14</v>
      </c>
      <c r="K5388" s="6" t="s">
        <v>1455</v>
      </c>
      <c r="L5388" s="6" t="s">
        <v>2266</v>
      </c>
      <c r="M5388" s="6" t="s">
        <v>535</v>
      </c>
      <c r="N5388" s="6" t="s">
        <v>395</v>
      </c>
      <c r="O5388" s="6" t="s">
        <v>382</v>
      </c>
      <c r="P5388" s="6"/>
      <c r="Q5388">
        <v>1</v>
      </c>
      <c r="R5388" s="4"/>
      <c r="S5388" s="9" t="str">
        <f t="shared" si="546"/>
        <v>Romero, Fernando</v>
      </c>
      <c r="T5388" s="9" t="str">
        <f t="shared" si="547"/>
        <v>Topps Main Update    RC</v>
      </c>
      <c r="U5388" s="9" t="str">
        <f>IFERROR(VLOOKUP(S5388,'Lookup '!B:D,3,FALSE)," ")</f>
        <v xml:space="preserve"> </v>
      </c>
      <c r="V5388" s="9" t="str">
        <f t="shared" si="549"/>
        <v>G</v>
      </c>
    </row>
    <row r="5389" spans="2:22" x14ac:dyDescent="0.25">
      <c r="B5389" s="6"/>
      <c r="C5389" s="6">
        <v>2018</v>
      </c>
      <c r="D5389" s="6" t="s">
        <v>378</v>
      </c>
      <c r="E5389" s="6" t="s">
        <v>592</v>
      </c>
      <c r="F5389" s="6"/>
      <c r="G5389" s="6"/>
      <c r="H5389" s="6"/>
      <c r="I5389" s="6"/>
      <c r="J5389" s="6" t="s">
        <v>14</v>
      </c>
      <c r="K5389" s="6" t="s">
        <v>1178</v>
      </c>
      <c r="L5389" s="6" t="s">
        <v>3349</v>
      </c>
      <c r="M5389" s="6" t="s">
        <v>1113</v>
      </c>
      <c r="N5389" s="6" t="s">
        <v>381</v>
      </c>
      <c r="O5389" s="6" t="s">
        <v>388</v>
      </c>
      <c r="P5389" s="6"/>
      <c r="Q5389">
        <v>1</v>
      </c>
      <c r="R5389" s="4"/>
      <c r="S5389" s="9" t="str">
        <f t="shared" si="546"/>
        <v>Cozens, Dylan</v>
      </c>
      <c r="T5389" s="9" t="str">
        <f t="shared" si="547"/>
        <v>Topps Main Update    RC</v>
      </c>
      <c r="U5389" s="9" t="str">
        <f>IFERROR(VLOOKUP(S5389,'Lookup '!B:D,3,FALSE)," ")</f>
        <v xml:space="preserve"> </v>
      </c>
      <c r="V5389" s="9" t="str">
        <f t="shared" si="549"/>
        <v>G</v>
      </c>
    </row>
    <row r="5390" spans="2:22" x14ac:dyDescent="0.25">
      <c r="B5390" s="6"/>
      <c r="C5390" s="6">
        <v>2018</v>
      </c>
      <c r="D5390" s="6" t="s">
        <v>378</v>
      </c>
      <c r="E5390" s="6" t="s">
        <v>592</v>
      </c>
      <c r="F5390" s="6" t="s">
        <v>3892</v>
      </c>
      <c r="G5390" s="6"/>
      <c r="H5390" s="6"/>
      <c r="I5390" s="6"/>
      <c r="J5390" s="6"/>
      <c r="K5390" s="6" t="s">
        <v>1457</v>
      </c>
      <c r="L5390" s="6" t="s">
        <v>1117</v>
      </c>
      <c r="M5390" s="6" t="s">
        <v>370</v>
      </c>
      <c r="N5390" s="6" t="s">
        <v>417</v>
      </c>
      <c r="O5390" s="6" t="s">
        <v>388</v>
      </c>
      <c r="P5390" s="6"/>
      <c r="Q5390">
        <v>1</v>
      </c>
      <c r="R5390" s="4">
        <v>0.5</v>
      </c>
      <c r="S5390" s="9" t="str">
        <f t="shared" si="546"/>
        <v>Trout, Mike</v>
      </c>
      <c r="T5390" s="9" t="str">
        <f t="shared" si="547"/>
        <v xml:space="preserve">Topps Main Update AS   </v>
      </c>
      <c r="U5390" s="9" t="str">
        <f>IFERROR(VLOOKUP(S5390,'Lookup '!B:D,3,FALSE)," ")</f>
        <v/>
      </c>
      <c r="V5390" s="9" t="str">
        <f t="shared" si="549"/>
        <v>F $.25</v>
      </c>
    </row>
    <row r="5391" spans="2:22" x14ac:dyDescent="0.25">
      <c r="B5391" s="6"/>
      <c r="C5391" s="6">
        <v>2018</v>
      </c>
      <c r="D5391" s="6" t="s">
        <v>378</v>
      </c>
      <c r="E5391" s="6" t="s">
        <v>592</v>
      </c>
      <c r="F5391" s="6"/>
      <c r="G5391" s="6"/>
      <c r="H5391" s="6"/>
      <c r="I5391" s="6"/>
      <c r="J5391" s="6" t="s">
        <v>14</v>
      </c>
      <c r="K5391" s="6" t="s">
        <v>2916</v>
      </c>
      <c r="L5391" s="6" t="s">
        <v>950</v>
      </c>
      <c r="M5391" s="6" t="s">
        <v>4066</v>
      </c>
      <c r="N5391" s="6" t="s">
        <v>430</v>
      </c>
      <c r="O5391" s="6" t="s">
        <v>382</v>
      </c>
      <c r="P5391" s="6"/>
      <c r="Q5391">
        <v>1</v>
      </c>
      <c r="R5391" s="4"/>
      <c r="S5391" s="9" t="str">
        <f t="shared" si="546"/>
        <v>Bautista, Gerson</v>
      </c>
      <c r="T5391" s="9" t="str">
        <f t="shared" si="547"/>
        <v>Topps Main Update    RC</v>
      </c>
      <c r="U5391" s="9" t="str">
        <f>IFERROR(VLOOKUP(S5391,'Lookup '!B:D,3,FALSE)," ")</f>
        <v xml:space="preserve"> </v>
      </c>
      <c r="V5391" s="9" t="str">
        <f t="shared" si="549"/>
        <v>G</v>
      </c>
    </row>
    <row r="5392" spans="2:22" x14ac:dyDescent="0.25">
      <c r="B5392" s="6"/>
      <c r="C5392" s="6">
        <v>2018</v>
      </c>
      <c r="D5392" s="6" t="s">
        <v>378</v>
      </c>
      <c r="E5392" s="6" t="s">
        <v>592</v>
      </c>
      <c r="F5392" s="6"/>
      <c r="G5392" s="6"/>
      <c r="H5392" s="6"/>
      <c r="I5392" s="6"/>
      <c r="J5392" s="6"/>
      <c r="K5392" s="6" t="s">
        <v>1073</v>
      </c>
      <c r="L5392" s="6" t="s">
        <v>1110</v>
      </c>
      <c r="M5392" s="6" t="s">
        <v>1111</v>
      </c>
      <c r="N5392" s="6" t="s">
        <v>549</v>
      </c>
      <c r="O5392" s="6" t="s">
        <v>480</v>
      </c>
      <c r="P5392" s="6"/>
      <c r="Q5392">
        <v>1</v>
      </c>
      <c r="R5392" s="4"/>
      <c r="S5392" s="9" t="str">
        <f t="shared" si="546"/>
        <v>Profar, Jurickson</v>
      </c>
      <c r="T5392" s="9" t="str">
        <f t="shared" si="547"/>
        <v xml:space="preserve">Topps Main Update    </v>
      </c>
      <c r="U5392" s="9" t="str">
        <f>IFERROR(VLOOKUP(S5392,'Lookup '!B:D,3,FALSE)," ")</f>
        <v xml:space="preserve"> </v>
      </c>
      <c r="V5392" s="9" t="str">
        <f t="shared" ref="V5392:V5418" si="551">IF(R5392&gt;0.249,IF(R5392&gt;0.99,IF(R5392&gt;4.99,IF(R5392&gt;9.99,IF(R5392&gt;49.99,IF(R5392&gt;99.99,"A $100","B $50"),"C $10"),"D $5"),"E $1"),"F $.25"),"G")</f>
        <v>G</v>
      </c>
    </row>
    <row r="5393" spans="2:22" x14ac:dyDescent="0.25">
      <c r="B5393" s="6"/>
      <c r="C5393" s="6">
        <v>2018</v>
      </c>
      <c r="D5393" s="6" t="s">
        <v>378</v>
      </c>
      <c r="E5393" s="6" t="s">
        <v>592</v>
      </c>
      <c r="F5393" s="6"/>
      <c r="G5393" s="6"/>
      <c r="H5393" s="6"/>
      <c r="I5393" s="6"/>
      <c r="J5393" s="6" t="s">
        <v>14</v>
      </c>
      <c r="K5393" s="6" t="s">
        <v>1459</v>
      </c>
      <c r="L5393" s="6" t="s">
        <v>4067</v>
      </c>
      <c r="M5393" s="6" t="s">
        <v>1028</v>
      </c>
      <c r="N5393" s="6" t="s">
        <v>549</v>
      </c>
      <c r="O5393" s="6" t="s">
        <v>382</v>
      </c>
      <c r="P5393" s="6"/>
      <c r="Q5393">
        <v>1</v>
      </c>
      <c r="R5393" s="4"/>
      <c r="S5393" s="9" t="str">
        <f t="shared" si="546"/>
        <v>Gardewine, Nick</v>
      </c>
      <c r="T5393" s="9" t="str">
        <f t="shared" si="547"/>
        <v>Topps Main Update    RC</v>
      </c>
      <c r="U5393" s="9" t="str">
        <f>IFERROR(VLOOKUP(S5393,'Lookup '!B:D,3,FALSE)," ")</f>
        <v xml:space="preserve"> </v>
      </c>
      <c r="V5393" s="9" t="str">
        <f t="shared" si="551"/>
        <v>G</v>
      </c>
    </row>
    <row r="5394" spans="2:22" x14ac:dyDescent="0.25">
      <c r="B5394" s="6"/>
      <c r="C5394" s="6">
        <v>2018</v>
      </c>
      <c r="D5394" s="6" t="s">
        <v>378</v>
      </c>
      <c r="E5394" s="6" t="s">
        <v>592</v>
      </c>
      <c r="F5394" s="6" t="s">
        <v>4068</v>
      </c>
      <c r="G5394" s="6"/>
      <c r="H5394" s="6"/>
      <c r="I5394" s="6"/>
      <c r="J5394" s="6"/>
      <c r="K5394" s="6" t="s">
        <v>2922</v>
      </c>
      <c r="L5394" s="6" t="s">
        <v>3712</v>
      </c>
      <c r="M5394" s="6" t="s">
        <v>3300</v>
      </c>
      <c r="N5394" s="6" t="s">
        <v>417</v>
      </c>
      <c r="O5394" s="6" t="s">
        <v>3301</v>
      </c>
      <c r="P5394" s="6"/>
      <c r="Q5394">
        <v>1</v>
      </c>
      <c r="R5394" s="4">
        <v>0.5</v>
      </c>
      <c r="S5394" s="9" t="str">
        <f t="shared" si="546"/>
        <v>Ohtani, Shohei</v>
      </c>
      <c r="T5394" s="9" t="str">
        <f t="shared" si="547"/>
        <v xml:space="preserve">Topps Main Update 3 game HR streak   </v>
      </c>
      <c r="U5394" s="9" t="str">
        <f>IFERROR(VLOOKUP(S5394,'Lookup '!B:D,3,FALSE)," ")</f>
        <v xml:space="preserve"> </v>
      </c>
      <c r="V5394" s="9" t="str">
        <f t="shared" si="551"/>
        <v>F $.25</v>
      </c>
    </row>
    <row r="5395" spans="2:22" x14ac:dyDescent="0.25">
      <c r="B5395" s="6"/>
      <c r="C5395" s="6">
        <v>2018</v>
      </c>
      <c r="D5395" s="6" t="s">
        <v>378</v>
      </c>
      <c r="E5395" s="6" t="s">
        <v>592</v>
      </c>
      <c r="F5395" s="6" t="s">
        <v>4007</v>
      </c>
      <c r="G5395" s="6"/>
      <c r="H5395" s="6"/>
      <c r="I5395" s="6"/>
      <c r="J5395" s="6" t="s">
        <v>14</v>
      </c>
      <c r="K5395" s="6" t="s">
        <v>3993</v>
      </c>
      <c r="L5395" s="6" t="s">
        <v>1295</v>
      </c>
      <c r="M5395" s="6" t="s">
        <v>2137</v>
      </c>
      <c r="N5395" s="6" t="s">
        <v>425</v>
      </c>
      <c r="O5395" s="6" t="s">
        <v>398</v>
      </c>
      <c r="P5395">
        <f>$S$1-1996</f>
        <v>24</v>
      </c>
      <c r="Q5395">
        <v>1</v>
      </c>
      <c r="R5395" s="4">
        <v>0.5</v>
      </c>
      <c r="S5395" s="9" t="str">
        <f t="shared" si="546"/>
        <v>Torres, Gleyber</v>
      </c>
      <c r="T5395" s="9" t="str">
        <f t="shared" si="547"/>
        <v>Topps Main Update RD   RC</v>
      </c>
      <c r="U5395" s="9" t="str">
        <f>IFERROR(VLOOKUP(S5395,'Lookup '!B:D,3,FALSE)," ")</f>
        <v xml:space="preserve"> </v>
      </c>
      <c r="V5395" s="9" t="str">
        <f t="shared" si="551"/>
        <v>F $.25</v>
      </c>
    </row>
    <row r="5396" spans="2:22" x14ac:dyDescent="0.25">
      <c r="B5396" s="6"/>
      <c r="C5396" s="6">
        <v>2018</v>
      </c>
      <c r="D5396" s="6" t="s">
        <v>378</v>
      </c>
      <c r="E5396" s="6" t="s">
        <v>592</v>
      </c>
      <c r="F5396" s="6"/>
      <c r="G5396" s="6"/>
      <c r="H5396" s="6"/>
      <c r="I5396" s="6"/>
      <c r="J5396" s="6" t="s">
        <v>14</v>
      </c>
      <c r="K5396" s="6" t="s">
        <v>1461</v>
      </c>
      <c r="L5396" s="6" t="s">
        <v>4069</v>
      </c>
      <c r="M5396" s="6" t="s">
        <v>985</v>
      </c>
      <c r="N5396" s="6" t="s">
        <v>465</v>
      </c>
      <c r="O5396" s="6" t="s">
        <v>388</v>
      </c>
      <c r="P5396" s="6"/>
      <c r="Q5396">
        <v>1</v>
      </c>
      <c r="R5396" s="4"/>
      <c r="S5396" s="9" t="str">
        <f t="shared" si="546"/>
        <v>Palka, Daniel</v>
      </c>
      <c r="T5396" s="9" t="str">
        <f t="shared" si="547"/>
        <v>Topps Main Update    RC</v>
      </c>
      <c r="U5396" s="9" t="str">
        <f>IFERROR(VLOOKUP(S5396,'Lookup '!B:D,3,FALSE)," ")</f>
        <v xml:space="preserve"> </v>
      </c>
      <c r="V5396" s="9" t="str">
        <f t="shared" si="551"/>
        <v>G</v>
      </c>
    </row>
    <row r="5397" spans="2:22" x14ac:dyDescent="0.25">
      <c r="B5397" s="6"/>
      <c r="C5397" s="6">
        <v>2018</v>
      </c>
      <c r="D5397" s="6" t="s">
        <v>378</v>
      </c>
      <c r="E5397" s="6" t="s">
        <v>592</v>
      </c>
      <c r="F5397" s="6"/>
      <c r="G5397" s="6"/>
      <c r="H5397" s="6"/>
      <c r="I5397" s="6"/>
      <c r="J5397" s="6"/>
      <c r="K5397" s="6" t="s">
        <v>1180</v>
      </c>
      <c r="L5397" s="6" t="s">
        <v>1382</v>
      </c>
      <c r="M5397" s="6" t="s">
        <v>1202</v>
      </c>
      <c r="N5397" s="6" t="s">
        <v>837</v>
      </c>
      <c r="O5397" s="6" t="s">
        <v>398</v>
      </c>
      <c r="P5397" s="6"/>
      <c r="Q5397">
        <v>1</v>
      </c>
      <c r="R5397" s="4"/>
      <c r="S5397" s="9" t="str">
        <f t="shared" si="546"/>
        <v>Arroyo, Christian</v>
      </c>
      <c r="T5397" s="9" t="str">
        <f t="shared" si="547"/>
        <v xml:space="preserve">Topps Main Update    </v>
      </c>
      <c r="U5397" s="9" t="str">
        <f>IFERROR(VLOOKUP(S5397,'Lookup '!B:D,3,FALSE)," ")</f>
        <v xml:space="preserve"> </v>
      </c>
      <c r="V5397" s="9" t="str">
        <f t="shared" si="551"/>
        <v>G</v>
      </c>
    </row>
    <row r="5398" spans="2:22" x14ac:dyDescent="0.25">
      <c r="B5398" s="6"/>
      <c r="C5398" s="6">
        <v>2018</v>
      </c>
      <c r="D5398" s="6" t="s">
        <v>378</v>
      </c>
      <c r="E5398" s="6" t="s">
        <v>592</v>
      </c>
      <c r="F5398" s="6"/>
      <c r="G5398" s="6"/>
      <c r="H5398" s="6"/>
      <c r="I5398" s="6"/>
      <c r="J5398" s="6" t="s">
        <v>14</v>
      </c>
      <c r="K5398" s="6" t="s">
        <v>1462</v>
      </c>
      <c r="L5398" s="6" t="s">
        <v>1341</v>
      </c>
      <c r="M5398" s="6" t="s">
        <v>911</v>
      </c>
      <c r="N5398" s="6" t="s">
        <v>405</v>
      </c>
      <c r="O5398" s="6" t="s">
        <v>440</v>
      </c>
      <c r="P5398" s="6"/>
      <c r="Q5398">
        <v>1</v>
      </c>
      <c r="R5398" s="4"/>
      <c r="S5398" s="9" t="str">
        <f t="shared" si="546"/>
        <v>Gomez, Miguel</v>
      </c>
      <c r="T5398" s="9" t="str">
        <f t="shared" si="547"/>
        <v>Topps Main Update    RC</v>
      </c>
      <c r="U5398" s="9" t="str">
        <f>IFERROR(VLOOKUP(S5398,'Lookup '!B:D,3,FALSE)," ")</f>
        <v xml:space="preserve"> </v>
      </c>
      <c r="V5398" s="9" t="str">
        <f t="shared" si="551"/>
        <v>G</v>
      </c>
    </row>
    <row r="5399" spans="2:22" x14ac:dyDescent="0.25">
      <c r="B5399" s="6"/>
      <c r="C5399" s="6">
        <v>2018</v>
      </c>
      <c r="D5399" s="6" t="s">
        <v>378</v>
      </c>
      <c r="E5399" s="6" t="s">
        <v>592</v>
      </c>
      <c r="F5399" s="6"/>
      <c r="G5399" s="6"/>
      <c r="H5399" s="6"/>
      <c r="I5399" s="6"/>
      <c r="J5399" s="6" t="s">
        <v>14</v>
      </c>
      <c r="K5399" s="6" t="s">
        <v>3994</v>
      </c>
      <c r="L5399" s="6" t="s">
        <v>500</v>
      </c>
      <c r="M5399" s="6" t="s">
        <v>1227</v>
      </c>
      <c r="N5399" s="6" t="s">
        <v>782</v>
      </c>
      <c r="O5399" s="6" t="s">
        <v>388</v>
      </c>
      <c r="P5399" s="6"/>
      <c r="Q5399">
        <v>1</v>
      </c>
      <c r="R5399" s="4"/>
      <c r="S5399" s="9" t="str">
        <f t="shared" ref="S5399:S5461" si="552">L5399&amp;", "&amp;M5399</f>
        <v>Lee, Braxton</v>
      </c>
      <c r="T5399" s="9" t="str">
        <f t="shared" si="547"/>
        <v>Topps Main Update    RC</v>
      </c>
      <c r="U5399" s="9" t="str">
        <f>IFERROR(VLOOKUP(S5399,'Lookup '!B:D,3,FALSE)," ")</f>
        <v xml:space="preserve"> </v>
      </c>
      <c r="V5399" s="9" t="str">
        <f t="shared" si="551"/>
        <v>G</v>
      </c>
    </row>
    <row r="5400" spans="2:22" x14ac:dyDescent="0.25">
      <c r="B5400" s="6"/>
      <c r="C5400" s="6">
        <v>2018</v>
      </c>
      <c r="D5400" s="6" t="s">
        <v>378</v>
      </c>
      <c r="E5400" s="6" t="s">
        <v>592</v>
      </c>
      <c r="F5400" s="6"/>
      <c r="G5400" s="6"/>
      <c r="H5400" s="6"/>
      <c r="I5400" s="6"/>
      <c r="J5400" s="6" t="s">
        <v>14</v>
      </c>
      <c r="K5400" s="6" t="s">
        <v>2924</v>
      </c>
      <c r="L5400" s="6" t="s">
        <v>4070</v>
      </c>
      <c r="M5400" s="6" t="s">
        <v>349</v>
      </c>
      <c r="N5400" s="6" t="s">
        <v>554</v>
      </c>
      <c r="O5400" s="6" t="s">
        <v>382</v>
      </c>
      <c r="P5400" s="6"/>
      <c r="Q5400">
        <v>1</v>
      </c>
      <c r="R5400" s="4"/>
      <c r="S5400" s="9" t="str">
        <f t="shared" si="552"/>
        <v>Bieber, Shane</v>
      </c>
      <c r="T5400" s="9" t="str">
        <f t="shared" si="547"/>
        <v>Topps Main Update    RC</v>
      </c>
      <c r="U5400" s="9" t="str">
        <f>IFERROR(VLOOKUP(S5400,'Lookup '!B:D,3,FALSE)," ")</f>
        <v xml:space="preserve"> </v>
      </c>
      <c r="V5400" s="9" t="str">
        <f t="shared" si="551"/>
        <v>G</v>
      </c>
    </row>
    <row r="5401" spans="2:22" x14ac:dyDescent="0.25">
      <c r="B5401" s="6"/>
      <c r="C5401" s="6">
        <v>2018</v>
      </c>
      <c r="D5401" s="6" t="s">
        <v>378</v>
      </c>
      <c r="E5401" s="6" t="s">
        <v>592</v>
      </c>
      <c r="F5401" s="6"/>
      <c r="G5401" s="6"/>
      <c r="H5401" s="6"/>
      <c r="I5401" s="6"/>
      <c r="J5401" s="6"/>
      <c r="K5401" s="6" t="s">
        <v>3995</v>
      </c>
      <c r="L5401" s="6" t="s">
        <v>4071</v>
      </c>
      <c r="M5401" s="6"/>
      <c r="N5401" s="6" t="s">
        <v>554</v>
      </c>
      <c r="O5401" s="6"/>
      <c r="P5401" s="6"/>
      <c r="Q5401">
        <v>1</v>
      </c>
      <c r="R5401" s="4">
        <v>0.25</v>
      </c>
      <c r="S5401" s="9" t="str">
        <f t="shared" si="552"/>
        <v xml:space="preserve">Lindor,Francisco/Ramirez,Jose, </v>
      </c>
      <c r="T5401" s="9" t="str">
        <f t="shared" ref="T5401:T5463" si="553">CONCATENATE(D5401&amp;" "&amp;E5401&amp;" "&amp;F5401&amp;" "&amp;G5401&amp;" "&amp;H5401&amp;" "&amp;I5401&amp;J5401)</f>
        <v xml:space="preserve">Topps Main Update    </v>
      </c>
      <c r="U5401" s="9" t="str">
        <f>IFERROR(VLOOKUP(S5401,'Lookup '!B:D,3,FALSE)," ")</f>
        <v xml:space="preserve"> </v>
      </c>
      <c r="V5401" s="9" t="str">
        <f t="shared" si="551"/>
        <v>F $.25</v>
      </c>
    </row>
    <row r="5402" spans="2:22" x14ac:dyDescent="0.25">
      <c r="B5402" s="6"/>
      <c r="C5402" s="6">
        <v>2018</v>
      </c>
      <c r="D5402" s="6" t="s">
        <v>378</v>
      </c>
      <c r="E5402" s="6" t="s">
        <v>592</v>
      </c>
      <c r="F5402" s="6"/>
      <c r="G5402" s="6"/>
      <c r="H5402" s="6"/>
      <c r="I5402" s="6"/>
      <c r="J5402" s="6" t="s">
        <v>14</v>
      </c>
      <c r="K5402" s="6" t="s">
        <v>1106</v>
      </c>
      <c r="L5402" s="6" t="s">
        <v>1295</v>
      </c>
      <c r="M5402" s="6" t="s">
        <v>2137</v>
      </c>
      <c r="N5402" s="6" t="s">
        <v>425</v>
      </c>
      <c r="O5402" s="6" t="s">
        <v>398</v>
      </c>
      <c r="P5402">
        <f>$S$1-1996</f>
        <v>24</v>
      </c>
      <c r="Q5402">
        <v>1</v>
      </c>
      <c r="R5402" s="4">
        <v>1</v>
      </c>
      <c r="S5402" s="9" t="str">
        <f t="shared" si="552"/>
        <v>Torres, Gleyber</v>
      </c>
      <c r="T5402" s="9" t="str">
        <f t="shared" si="553"/>
        <v>Topps Main Update    RC</v>
      </c>
      <c r="U5402" s="9" t="str">
        <f>IFERROR(VLOOKUP(S5402,'Lookup '!B:D,3,FALSE)," ")</f>
        <v xml:space="preserve"> </v>
      </c>
      <c r="V5402" s="9" t="str">
        <f t="shared" si="551"/>
        <v>E $1</v>
      </c>
    </row>
    <row r="5403" spans="2:22" x14ac:dyDescent="0.25">
      <c r="B5403" s="6"/>
      <c r="C5403" s="6">
        <v>2018</v>
      </c>
      <c r="D5403" s="6" t="s">
        <v>378</v>
      </c>
      <c r="E5403" s="6" t="s">
        <v>592</v>
      </c>
      <c r="F5403" s="6"/>
      <c r="G5403" s="6"/>
      <c r="H5403" s="6"/>
      <c r="I5403" s="6"/>
      <c r="J5403" s="6" t="s">
        <v>14</v>
      </c>
      <c r="K5403" s="6" t="s">
        <v>1463</v>
      </c>
      <c r="L5403" s="6" t="s">
        <v>4006</v>
      </c>
      <c r="M5403" s="6" t="s">
        <v>1028</v>
      </c>
      <c r="N5403" s="6" t="s">
        <v>420</v>
      </c>
      <c r="O5403" s="6" t="s">
        <v>382</v>
      </c>
      <c r="P5403" s="6"/>
      <c r="Q5403">
        <v>1</v>
      </c>
      <c r="R5403" s="4"/>
      <c r="S5403" s="9" t="str">
        <f t="shared" si="552"/>
        <v>Kingham, Nick</v>
      </c>
      <c r="T5403" s="9" t="str">
        <f t="shared" si="553"/>
        <v>Topps Main Update    RC</v>
      </c>
      <c r="U5403" s="9" t="str">
        <f>IFERROR(VLOOKUP(S5403,'Lookup '!B:D,3,FALSE)," ")</f>
        <v xml:space="preserve"> </v>
      </c>
      <c r="V5403" s="9" t="str">
        <f t="shared" si="551"/>
        <v>G</v>
      </c>
    </row>
    <row r="5404" spans="2:22" x14ac:dyDescent="0.25">
      <c r="B5404" s="6"/>
      <c r="C5404" s="6">
        <v>2018</v>
      </c>
      <c r="D5404" s="6" t="s">
        <v>378</v>
      </c>
      <c r="E5404" s="6" t="s">
        <v>592</v>
      </c>
      <c r="F5404" s="6" t="s">
        <v>4072</v>
      </c>
      <c r="G5404" s="6"/>
      <c r="H5404" s="6"/>
      <c r="I5404" s="6"/>
      <c r="J5404" s="6"/>
      <c r="K5404" s="6" t="s">
        <v>1181</v>
      </c>
      <c r="L5404" s="6" t="s">
        <v>1134</v>
      </c>
      <c r="M5404" s="6" t="s">
        <v>1135</v>
      </c>
      <c r="N5404" s="6" t="s">
        <v>966</v>
      </c>
      <c r="O5404" s="6" t="s">
        <v>388</v>
      </c>
      <c r="P5404" s="6"/>
      <c r="Q5404">
        <v>1</v>
      </c>
      <c r="R5404" s="4">
        <v>0.25</v>
      </c>
      <c r="S5404" s="9" t="str">
        <f t="shared" si="552"/>
        <v>Harper, Bryce</v>
      </c>
      <c r="T5404" s="9" t="str">
        <f t="shared" si="553"/>
        <v xml:space="preserve">Topps Main Update HRD   </v>
      </c>
      <c r="U5404" s="9" t="str">
        <f>IFERROR(VLOOKUP(S5404,'Lookup '!B:D,3,FALSE)," ")</f>
        <v/>
      </c>
      <c r="V5404" s="9" t="str">
        <f t="shared" si="551"/>
        <v>F $.25</v>
      </c>
    </row>
    <row r="5405" spans="2:22" x14ac:dyDescent="0.25">
      <c r="B5405" s="6"/>
      <c r="C5405" s="6">
        <v>2018</v>
      </c>
      <c r="D5405" s="6" t="s">
        <v>378</v>
      </c>
      <c r="E5405" s="6" t="s">
        <v>592</v>
      </c>
      <c r="F5405" s="6" t="s">
        <v>3892</v>
      </c>
      <c r="G5405" s="6"/>
      <c r="H5405" s="6"/>
      <c r="I5405" s="6"/>
      <c r="J5405" s="6"/>
      <c r="K5405" s="6" t="s">
        <v>3996</v>
      </c>
      <c r="L5405" s="6" t="s">
        <v>1769</v>
      </c>
      <c r="M5405" s="6" t="s">
        <v>870</v>
      </c>
      <c r="N5405" s="6" t="s">
        <v>781</v>
      </c>
      <c r="O5405" s="6" t="s">
        <v>480</v>
      </c>
      <c r="P5405" s="6"/>
      <c r="Q5405">
        <v>1</v>
      </c>
      <c r="R5405" s="4">
        <v>0.25</v>
      </c>
      <c r="S5405" s="9" t="str">
        <f t="shared" si="552"/>
        <v>Story, Trevor</v>
      </c>
      <c r="T5405" s="9" t="str">
        <f t="shared" si="553"/>
        <v xml:space="preserve">Topps Main Update AS   </v>
      </c>
      <c r="U5405" s="9" t="str">
        <f>IFERROR(VLOOKUP(S5405,'Lookup '!B:D,3,FALSE)," ")</f>
        <v/>
      </c>
      <c r="V5405" s="9" t="str">
        <f t="shared" si="551"/>
        <v>F $.25</v>
      </c>
    </row>
    <row r="5406" spans="2:22" x14ac:dyDescent="0.25">
      <c r="B5406" s="6"/>
      <c r="C5406" s="6">
        <v>2018</v>
      </c>
      <c r="D5406" s="6" t="s">
        <v>378</v>
      </c>
      <c r="E5406" s="6" t="s">
        <v>592</v>
      </c>
      <c r="F5406" s="6" t="s">
        <v>3892</v>
      </c>
      <c r="G5406" s="6"/>
      <c r="H5406" s="6"/>
      <c r="I5406" s="6"/>
      <c r="J5406" s="6"/>
      <c r="K5406" s="6" t="s">
        <v>1075</v>
      </c>
      <c r="L5406" s="6" t="s">
        <v>1134</v>
      </c>
      <c r="M5406" s="6" t="s">
        <v>1135</v>
      </c>
      <c r="N5406" s="6" t="s">
        <v>966</v>
      </c>
      <c r="O5406" s="6" t="s">
        <v>388</v>
      </c>
      <c r="P5406" s="6"/>
      <c r="Q5406">
        <v>1</v>
      </c>
      <c r="R5406" s="4">
        <v>0.25</v>
      </c>
      <c r="S5406" s="9" t="str">
        <f t="shared" si="552"/>
        <v>Harper, Bryce</v>
      </c>
      <c r="T5406" s="9" t="str">
        <f t="shared" si="553"/>
        <v xml:space="preserve">Topps Main Update AS   </v>
      </c>
      <c r="U5406" s="9" t="str">
        <f>IFERROR(VLOOKUP(S5406,'Lookup '!B:D,3,FALSE)," ")</f>
        <v/>
      </c>
      <c r="V5406" s="9" t="str">
        <f t="shared" si="551"/>
        <v>F $.25</v>
      </c>
    </row>
    <row r="5407" spans="2:22" x14ac:dyDescent="0.25">
      <c r="B5407" s="6"/>
      <c r="C5407" s="6">
        <v>2018</v>
      </c>
      <c r="D5407" s="6" t="s">
        <v>378</v>
      </c>
      <c r="E5407" s="6" t="s">
        <v>592</v>
      </c>
      <c r="F5407" s="6" t="s">
        <v>4072</v>
      </c>
      <c r="G5407" s="6"/>
      <c r="H5407" s="6"/>
      <c r="I5407" s="6"/>
      <c r="J5407" s="6"/>
      <c r="K5407" s="6" t="s">
        <v>1076</v>
      </c>
      <c r="L5407" s="6" t="s">
        <v>2060</v>
      </c>
      <c r="M5407" s="6" t="s">
        <v>801</v>
      </c>
      <c r="N5407" s="6" t="s">
        <v>532</v>
      </c>
      <c r="O5407" s="6"/>
      <c r="P5407" s="6"/>
      <c r="Q5407">
        <v>1</v>
      </c>
      <c r="R5407" s="4">
        <v>0.25</v>
      </c>
      <c r="S5407" s="9" t="str">
        <f t="shared" si="552"/>
        <v>Bregman, Alex</v>
      </c>
      <c r="T5407" s="9" t="str">
        <f t="shared" si="553"/>
        <v xml:space="preserve">Topps Main Update HRD   </v>
      </c>
      <c r="U5407" s="9">
        <f>IFERROR(VLOOKUP(S5407,'Lookup '!B:D,3,FALSE)," ")</f>
        <v>0</v>
      </c>
      <c r="V5407" s="9" t="str">
        <f t="shared" si="551"/>
        <v>F $.25</v>
      </c>
    </row>
    <row r="5408" spans="2:22" x14ac:dyDescent="0.25">
      <c r="B5408" s="6"/>
      <c r="C5408" s="6">
        <v>2018</v>
      </c>
      <c r="D5408" s="6" t="s">
        <v>378</v>
      </c>
      <c r="E5408" s="6" t="s">
        <v>592</v>
      </c>
      <c r="F5408" s="6" t="s">
        <v>3892</v>
      </c>
      <c r="G5408" s="6"/>
      <c r="H5408" s="6"/>
      <c r="I5408" s="6"/>
      <c r="J5408" s="6"/>
      <c r="K5408" s="6" t="s">
        <v>1182</v>
      </c>
      <c r="L5408" s="6" t="s">
        <v>994</v>
      </c>
      <c r="M5408" s="6" t="s">
        <v>995</v>
      </c>
      <c r="N5408" s="6" t="s">
        <v>966</v>
      </c>
      <c r="O5408" s="6" t="s">
        <v>382</v>
      </c>
      <c r="P5408" s="6"/>
      <c r="Q5408">
        <v>1</v>
      </c>
      <c r="R5408" s="4">
        <v>0.25</v>
      </c>
      <c r="S5408" s="9" t="str">
        <f t="shared" si="552"/>
        <v>Scherzer, Max</v>
      </c>
      <c r="T5408" s="9" t="str">
        <f t="shared" si="553"/>
        <v xml:space="preserve">Topps Main Update AS   </v>
      </c>
      <c r="U5408" s="9" t="str">
        <f>IFERROR(VLOOKUP(S5408,'Lookup '!B:D,3,FALSE)," ")</f>
        <v/>
      </c>
      <c r="V5408" s="9" t="str">
        <f t="shared" si="551"/>
        <v>F $.25</v>
      </c>
    </row>
    <row r="5409" spans="2:22" x14ac:dyDescent="0.25">
      <c r="B5409" s="6"/>
      <c r="C5409" s="6">
        <v>2018</v>
      </c>
      <c r="D5409" s="6" t="s">
        <v>378</v>
      </c>
      <c r="E5409" s="6" t="s">
        <v>592</v>
      </c>
      <c r="F5409" s="6" t="s">
        <v>3892</v>
      </c>
      <c r="G5409" s="6"/>
      <c r="H5409" s="6"/>
      <c r="I5409" s="6"/>
      <c r="J5409" s="6"/>
      <c r="K5409" s="6" t="s">
        <v>1971</v>
      </c>
      <c r="L5409" s="6" t="s">
        <v>964</v>
      </c>
      <c r="M5409" s="6" t="s">
        <v>949</v>
      </c>
      <c r="N5409" s="6" t="s">
        <v>532</v>
      </c>
      <c r="O5409" s="6" t="s">
        <v>382</v>
      </c>
      <c r="P5409" s="6"/>
      <c r="Q5409">
        <v>1</v>
      </c>
      <c r="R5409" s="4">
        <v>0.25</v>
      </c>
      <c r="S5409" s="9" t="str">
        <f t="shared" si="552"/>
        <v>Verlander, Justin</v>
      </c>
      <c r="T5409" s="9" t="str">
        <f t="shared" si="553"/>
        <v xml:space="preserve">Topps Main Update AS   </v>
      </c>
      <c r="U5409" s="9" t="str">
        <f>IFERROR(VLOOKUP(S5409,'Lookup '!B:D,3,FALSE)," ")</f>
        <v/>
      </c>
      <c r="V5409" s="9" t="str">
        <f t="shared" si="551"/>
        <v>F $.25</v>
      </c>
    </row>
    <row r="5410" spans="2:22" x14ac:dyDescent="0.25">
      <c r="B5410" s="6"/>
      <c r="C5410" s="6">
        <v>2018</v>
      </c>
      <c r="D5410" s="6" t="s">
        <v>378</v>
      </c>
      <c r="E5410" s="6" t="s">
        <v>592</v>
      </c>
      <c r="F5410" s="6"/>
      <c r="G5410" s="6"/>
      <c r="H5410" s="6"/>
      <c r="I5410" s="6"/>
      <c r="J5410" s="6" t="s">
        <v>14</v>
      </c>
      <c r="K5410" s="6" t="s">
        <v>1184</v>
      </c>
      <c r="L5410" s="6" t="s">
        <v>2294</v>
      </c>
      <c r="M5410" s="6" t="s">
        <v>1256</v>
      </c>
      <c r="N5410" s="6" t="s">
        <v>391</v>
      </c>
      <c r="O5410" s="6" t="s">
        <v>388</v>
      </c>
      <c r="P5410">
        <f>$S$1-1995</f>
        <v>25</v>
      </c>
      <c r="Q5410">
        <v>1</v>
      </c>
      <c r="R5410" s="4"/>
      <c r="S5410" s="9" t="str">
        <f t="shared" si="552"/>
        <v>O'Neill, Tyler</v>
      </c>
      <c r="T5410" s="9" t="str">
        <f t="shared" si="553"/>
        <v>Topps Main Update    RC</v>
      </c>
      <c r="U5410" s="9" t="str">
        <f>IFERROR(VLOOKUP(S5410,'Lookup '!B:D,3,FALSE)," ")</f>
        <v xml:space="preserve"> </v>
      </c>
      <c r="V5410" s="9" t="str">
        <f t="shared" si="551"/>
        <v>G</v>
      </c>
    </row>
    <row r="5411" spans="2:22" x14ac:dyDescent="0.25">
      <c r="B5411" s="6"/>
      <c r="C5411" s="6">
        <v>2018</v>
      </c>
      <c r="D5411" s="6" t="s">
        <v>378</v>
      </c>
      <c r="E5411" s="6" t="s">
        <v>592</v>
      </c>
      <c r="F5411" s="6"/>
      <c r="G5411" s="6"/>
      <c r="H5411" s="6"/>
      <c r="I5411" s="6"/>
      <c r="J5411" s="6"/>
      <c r="K5411" s="6" t="s">
        <v>2933</v>
      </c>
      <c r="L5411" s="6" t="s">
        <v>1062</v>
      </c>
      <c r="M5411" s="6" t="s">
        <v>1733</v>
      </c>
      <c r="N5411" s="6" t="s">
        <v>847</v>
      </c>
      <c r="O5411" s="6" t="s">
        <v>398</v>
      </c>
      <c r="P5411" s="6"/>
      <c r="Q5411">
        <v>1</v>
      </c>
      <c r="R5411" s="4"/>
      <c r="S5411" s="9" t="str">
        <f t="shared" si="552"/>
        <v>Marte, Ketel</v>
      </c>
      <c r="T5411" s="9" t="str">
        <f t="shared" si="553"/>
        <v xml:space="preserve">Topps Main Update    </v>
      </c>
      <c r="U5411" s="9" t="str">
        <f>IFERROR(VLOOKUP(S5411,'Lookup '!B:D,3,FALSE)," ")</f>
        <v xml:space="preserve"> </v>
      </c>
      <c r="V5411" s="9" t="str">
        <f t="shared" si="551"/>
        <v>G</v>
      </c>
    </row>
    <row r="5412" spans="2:22" x14ac:dyDescent="0.25">
      <c r="B5412" s="6"/>
      <c r="C5412" s="6">
        <v>2018</v>
      </c>
      <c r="D5412" s="6" t="s">
        <v>378</v>
      </c>
      <c r="E5412" s="6" t="s">
        <v>592</v>
      </c>
      <c r="F5412" s="6"/>
      <c r="G5412" s="6"/>
      <c r="H5412" s="6"/>
      <c r="I5412" s="6"/>
      <c r="J5412" s="6"/>
      <c r="K5412" s="6" t="s">
        <v>1977</v>
      </c>
      <c r="L5412" s="6" t="s">
        <v>1974</v>
      </c>
      <c r="M5412" s="6" t="s">
        <v>727</v>
      </c>
      <c r="N5412" s="6" t="s">
        <v>420</v>
      </c>
      <c r="O5412" s="6" t="s">
        <v>440</v>
      </c>
      <c r="P5412" s="6"/>
      <c r="Q5412">
        <v>1</v>
      </c>
      <c r="R5412" s="4"/>
      <c r="S5412" s="9" t="str">
        <f t="shared" si="552"/>
        <v>Moran, Colin</v>
      </c>
      <c r="T5412" s="9" t="str">
        <f t="shared" si="553"/>
        <v xml:space="preserve">Topps Main Update    </v>
      </c>
      <c r="U5412" s="9" t="str">
        <f>IFERROR(VLOOKUP(S5412,'Lookup '!B:D,3,FALSE)," ")</f>
        <v xml:space="preserve"> </v>
      </c>
      <c r="V5412" s="9" t="str">
        <f t="shared" si="551"/>
        <v>G</v>
      </c>
    </row>
    <row r="5413" spans="2:22" x14ac:dyDescent="0.25">
      <c r="B5413" s="6"/>
      <c r="C5413" s="6">
        <v>2018</v>
      </c>
      <c r="D5413" s="6" t="s">
        <v>378</v>
      </c>
      <c r="E5413" s="6" t="s">
        <v>592</v>
      </c>
      <c r="F5413" s="6"/>
      <c r="G5413" s="6"/>
      <c r="H5413" s="6"/>
      <c r="I5413" s="6"/>
      <c r="J5413" s="6" t="s">
        <v>14</v>
      </c>
      <c r="K5413" s="6" t="s">
        <v>1978</v>
      </c>
      <c r="L5413" s="6" t="s">
        <v>991</v>
      </c>
      <c r="M5413" s="6" t="s">
        <v>1247</v>
      </c>
      <c r="N5413" s="6" t="s">
        <v>509</v>
      </c>
      <c r="O5413" s="6" t="s">
        <v>28</v>
      </c>
      <c r="P5413" s="6"/>
      <c r="Q5413">
        <v>1</v>
      </c>
      <c r="R5413" s="4"/>
      <c r="S5413" s="9" t="str">
        <f t="shared" si="552"/>
        <v>Davis, Taylor</v>
      </c>
      <c r="T5413" s="9" t="str">
        <f t="shared" si="553"/>
        <v>Topps Main Update    RC</v>
      </c>
      <c r="U5413" s="9" t="str">
        <f>IFERROR(VLOOKUP(S5413,'Lookup '!B:D,3,FALSE)," ")</f>
        <v xml:space="preserve"> </v>
      </c>
      <c r="V5413" s="9" t="str">
        <f t="shared" si="551"/>
        <v>G</v>
      </c>
    </row>
    <row r="5414" spans="2:22" x14ac:dyDescent="0.25">
      <c r="B5414" s="6"/>
      <c r="C5414" s="6">
        <v>2018</v>
      </c>
      <c r="D5414" s="6" t="s">
        <v>378</v>
      </c>
      <c r="E5414" s="6" t="s">
        <v>592</v>
      </c>
      <c r="F5414" s="6"/>
      <c r="G5414" s="6"/>
      <c r="H5414" s="6"/>
      <c r="I5414" s="6"/>
      <c r="J5414" s="6" t="s">
        <v>14</v>
      </c>
      <c r="K5414" s="6" t="s">
        <v>1979</v>
      </c>
      <c r="L5414" s="6" t="s">
        <v>2992</v>
      </c>
      <c r="M5414" s="6" t="s">
        <v>1280</v>
      </c>
      <c r="N5414" s="6" t="s">
        <v>782</v>
      </c>
      <c r="O5414" s="6" t="s">
        <v>424</v>
      </c>
      <c r="P5414" s="6"/>
      <c r="Q5414">
        <v>1</v>
      </c>
      <c r="R5414" s="4"/>
      <c r="S5414" s="9" t="str">
        <f t="shared" si="552"/>
        <v>Cooper, Garrett</v>
      </c>
      <c r="T5414" s="9" t="str">
        <f t="shared" si="553"/>
        <v>Topps Main Update    RC</v>
      </c>
      <c r="U5414" s="9" t="str">
        <f>IFERROR(VLOOKUP(S5414,'Lookup '!B:D,3,FALSE)," ")</f>
        <v xml:space="preserve"> </v>
      </c>
      <c r="V5414" s="9" t="str">
        <f t="shared" si="551"/>
        <v>G</v>
      </c>
    </row>
    <row r="5415" spans="2:22" x14ac:dyDescent="0.25">
      <c r="B5415" s="6"/>
      <c r="C5415" s="6">
        <v>2018</v>
      </c>
      <c r="D5415" s="6" t="s">
        <v>378</v>
      </c>
      <c r="E5415" s="6" t="s">
        <v>592</v>
      </c>
      <c r="F5415" s="6"/>
      <c r="G5415" s="6"/>
      <c r="H5415" s="6"/>
      <c r="I5415" s="6"/>
      <c r="J5415" s="6" t="s">
        <v>14</v>
      </c>
      <c r="K5415" s="6" t="s">
        <v>2935</v>
      </c>
      <c r="L5415" s="6" t="s">
        <v>4087</v>
      </c>
      <c r="M5415" s="6" t="s">
        <v>1091</v>
      </c>
      <c r="N5415" s="6" t="s">
        <v>423</v>
      </c>
      <c r="O5415" s="6" t="s">
        <v>382</v>
      </c>
      <c r="P5415" s="6"/>
      <c r="Q5415">
        <v>1</v>
      </c>
      <c r="R5415" s="4"/>
      <c r="S5415" s="9" t="str">
        <f t="shared" si="552"/>
        <v>Biddle, Jesse</v>
      </c>
      <c r="T5415" s="9" t="str">
        <f t="shared" si="553"/>
        <v>Topps Main Update    RC</v>
      </c>
      <c r="U5415" s="9" t="str">
        <f>IFERROR(VLOOKUP(S5415,'Lookup '!B:D,3,FALSE)," ")</f>
        <v xml:space="preserve"> </v>
      </c>
      <c r="V5415" s="9" t="str">
        <f t="shared" si="551"/>
        <v>G</v>
      </c>
    </row>
    <row r="5416" spans="2:22" x14ac:dyDescent="0.25">
      <c r="B5416" s="6"/>
      <c r="C5416" s="6">
        <v>2018</v>
      </c>
      <c r="D5416" s="6" t="s">
        <v>378</v>
      </c>
      <c r="E5416" s="6" t="s">
        <v>592</v>
      </c>
      <c r="F5416" s="6"/>
      <c r="G5416" s="6"/>
      <c r="H5416" s="6"/>
      <c r="I5416" s="6"/>
      <c r="J5416" s="6"/>
      <c r="K5416" s="6" t="s">
        <v>1078</v>
      </c>
      <c r="L5416" s="6" t="s">
        <v>1357</v>
      </c>
      <c r="M5416" s="6" t="s">
        <v>1870</v>
      </c>
      <c r="N5416" s="6" t="s">
        <v>391</v>
      </c>
      <c r="O5416" s="6" t="s">
        <v>28</v>
      </c>
      <c r="P5416" s="6"/>
      <c r="Q5416">
        <v>1</v>
      </c>
      <c r="R5416" s="4"/>
      <c r="S5416" s="9" t="str">
        <f t="shared" si="552"/>
        <v>Kelly, Carson</v>
      </c>
      <c r="T5416" s="9" t="str">
        <f t="shared" si="553"/>
        <v xml:space="preserve">Topps Main Update    </v>
      </c>
      <c r="U5416" s="9" t="str">
        <f>IFERROR(VLOOKUP(S5416,'Lookup '!B:D,3,FALSE)," ")</f>
        <v xml:space="preserve"> </v>
      </c>
      <c r="V5416" s="9" t="str">
        <f t="shared" si="551"/>
        <v>G</v>
      </c>
    </row>
    <row r="5417" spans="2:22" x14ac:dyDescent="0.25">
      <c r="B5417" s="6"/>
      <c r="C5417" s="6">
        <v>2018</v>
      </c>
      <c r="D5417" s="6" t="s">
        <v>378</v>
      </c>
      <c r="E5417" s="6" t="s">
        <v>592</v>
      </c>
      <c r="F5417" s="6"/>
      <c r="G5417" s="6"/>
      <c r="H5417" s="6"/>
      <c r="I5417" s="6"/>
      <c r="J5417" s="6" t="s">
        <v>14</v>
      </c>
      <c r="K5417" s="6" t="s">
        <v>1470</v>
      </c>
      <c r="L5417" s="6" t="s">
        <v>1315</v>
      </c>
      <c r="M5417" s="6" t="s">
        <v>4088</v>
      </c>
      <c r="N5417" s="6" t="s">
        <v>446</v>
      </c>
      <c r="O5417" s="6" t="s">
        <v>388</v>
      </c>
      <c r="P5417" s="6"/>
      <c r="Q5417">
        <v>1</v>
      </c>
      <c r="R5417" s="4"/>
      <c r="S5417" s="9" t="str">
        <f t="shared" si="552"/>
        <v>Reyes, Franmil</v>
      </c>
      <c r="T5417" s="9" t="str">
        <f t="shared" si="553"/>
        <v>Topps Main Update    RC</v>
      </c>
      <c r="U5417" s="9" t="str">
        <f>IFERROR(VLOOKUP(S5417,'Lookup '!B:D,3,FALSE)," ")</f>
        <v xml:space="preserve"> </v>
      </c>
      <c r="V5417" s="9" t="str">
        <f t="shared" si="551"/>
        <v>G</v>
      </c>
    </row>
    <row r="5418" spans="2:22" x14ac:dyDescent="0.25">
      <c r="B5418" s="6"/>
      <c r="C5418" s="6">
        <v>2018</v>
      </c>
      <c r="D5418" s="6" t="s">
        <v>378</v>
      </c>
      <c r="E5418" s="6" t="s">
        <v>592</v>
      </c>
      <c r="F5418" s="6"/>
      <c r="G5418" s="6"/>
      <c r="H5418" s="6"/>
      <c r="I5418" s="6"/>
      <c r="J5418" s="6"/>
      <c r="K5418" s="6" t="s">
        <v>1983</v>
      </c>
      <c r="L5418" s="6" t="s">
        <v>1347</v>
      </c>
      <c r="M5418" s="6" t="s">
        <v>985</v>
      </c>
      <c r="N5418" s="6" t="s">
        <v>837</v>
      </c>
      <c r="O5418" s="6" t="s">
        <v>398</v>
      </c>
      <c r="P5418" s="6"/>
      <c r="Q5418">
        <v>1</v>
      </c>
      <c r="R5418" s="4"/>
      <c r="S5418" s="9" t="str">
        <f t="shared" si="552"/>
        <v>Robertson, Daniel</v>
      </c>
      <c r="T5418" s="9" t="str">
        <f t="shared" si="553"/>
        <v xml:space="preserve">Topps Main Update    </v>
      </c>
      <c r="U5418" s="9" t="str">
        <f>IFERROR(VLOOKUP(S5418,'Lookup '!B:D,3,FALSE)," ")</f>
        <v xml:space="preserve"> </v>
      </c>
      <c r="V5418" s="9" t="str">
        <f t="shared" si="551"/>
        <v>G</v>
      </c>
    </row>
    <row r="5419" spans="2:22" x14ac:dyDescent="0.25">
      <c r="B5419" s="6"/>
      <c r="C5419" s="6">
        <v>2018</v>
      </c>
      <c r="D5419" s="6" t="s">
        <v>378</v>
      </c>
      <c r="E5419" s="6" t="s">
        <v>592</v>
      </c>
      <c r="F5419" s="6"/>
      <c r="G5419" s="6"/>
      <c r="H5419" s="6"/>
      <c r="I5419" s="6"/>
      <c r="J5419" s="6"/>
      <c r="K5419" s="6" t="s">
        <v>1471</v>
      </c>
      <c r="L5419" s="6" t="s">
        <v>1201</v>
      </c>
      <c r="M5419" s="6" t="s">
        <v>1202</v>
      </c>
      <c r="N5419" s="6" t="s">
        <v>456</v>
      </c>
      <c r="O5419" s="6" t="s">
        <v>388</v>
      </c>
      <c r="P5419" s="6"/>
      <c r="Q5419">
        <v>1</v>
      </c>
      <c r="R5419" s="4">
        <v>0.25</v>
      </c>
      <c r="S5419" s="9" t="str">
        <f t="shared" si="552"/>
        <v>Yelich, Christian</v>
      </c>
      <c r="T5419" s="9" t="str">
        <f t="shared" si="553"/>
        <v xml:space="preserve">Topps Main Update    </v>
      </c>
      <c r="U5419" s="9" t="str">
        <f>IFERROR(VLOOKUP(S5419,'Lookup '!B:D,3,FALSE)," ")</f>
        <v/>
      </c>
      <c r="V5419" s="9" t="str">
        <f t="shared" ref="V5419:V5449" si="554">IF(R5419&gt;0.249,IF(R5419&gt;0.99,IF(R5419&gt;4.99,IF(R5419&gt;9.99,IF(R5419&gt;49.99,IF(R5419&gt;99.99,"A $100","B $50"),"C $10"),"D $5"),"E $1"),"F $.25"),"G")</f>
        <v>F $.25</v>
      </c>
    </row>
    <row r="5420" spans="2:22" x14ac:dyDescent="0.25">
      <c r="B5420" s="6"/>
      <c r="C5420" s="6">
        <v>2018</v>
      </c>
      <c r="D5420" s="6" t="s">
        <v>378</v>
      </c>
      <c r="E5420" s="6" t="s">
        <v>592</v>
      </c>
      <c r="F5420" s="6"/>
      <c r="G5420" s="6"/>
      <c r="H5420" s="6"/>
      <c r="I5420" s="6"/>
      <c r="J5420" s="6" t="s">
        <v>14</v>
      </c>
      <c r="K5420" s="6" t="s">
        <v>1985</v>
      </c>
      <c r="L5420" s="6" t="s">
        <v>4089</v>
      </c>
      <c r="M5420" s="6" t="s">
        <v>4090</v>
      </c>
      <c r="N5420" s="6" t="s">
        <v>966</v>
      </c>
      <c r="O5420" s="6" t="s">
        <v>382</v>
      </c>
      <c r="P5420" s="6"/>
      <c r="Q5420">
        <v>1</v>
      </c>
      <c r="R5420" s="4"/>
      <c r="S5420" s="9" t="str">
        <f t="shared" si="552"/>
        <v>Suero, Wander</v>
      </c>
      <c r="T5420" s="9" t="str">
        <f t="shared" si="553"/>
        <v>Topps Main Update    RC</v>
      </c>
      <c r="U5420" s="9" t="str">
        <f>IFERROR(VLOOKUP(S5420,'Lookup '!B:D,3,FALSE)," ")</f>
        <v xml:space="preserve"> </v>
      </c>
      <c r="V5420" s="9" t="str">
        <f t="shared" si="554"/>
        <v>G</v>
      </c>
    </row>
    <row r="5421" spans="2:22" x14ac:dyDescent="0.25">
      <c r="B5421" s="6"/>
      <c r="C5421" s="6">
        <v>2018</v>
      </c>
      <c r="D5421" s="6" t="s">
        <v>378</v>
      </c>
      <c r="E5421" s="6" t="s">
        <v>592</v>
      </c>
      <c r="F5421" s="6"/>
      <c r="G5421" s="6"/>
      <c r="H5421" s="6"/>
      <c r="I5421" s="6"/>
      <c r="J5421" s="6" t="s">
        <v>14</v>
      </c>
      <c r="K5421" s="6" t="s">
        <v>1186</v>
      </c>
      <c r="L5421" s="6" t="s">
        <v>3861</v>
      </c>
      <c r="M5421" s="6" t="s">
        <v>2170</v>
      </c>
      <c r="N5421" s="6" t="s">
        <v>423</v>
      </c>
      <c r="O5421" s="6" t="s">
        <v>388</v>
      </c>
      <c r="P5421" s="6"/>
      <c r="Q5421">
        <v>1</v>
      </c>
      <c r="R5421" s="4">
        <v>1</v>
      </c>
      <c r="S5421" s="9" t="str">
        <f t="shared" si="552"/>
        <v>Acuna Jr., Ronald</v>
      </c>
      <c r="T5421" s="9" t="str">
        <f t="shared" si="553"/>
        <v>Topps Main Update    RC</v>
      </c>
      <c r="U5421" s="9" t="str">
        <f>IFERROR(VLOOKUP(S5421,'Lookup '!B:D,3,FALSE)," ")</f>
        <v xml:space="preserve"> </v>
      </c>
      <c r="V5421" s="9" t="str">
        <f t="shared" si="554"/>
        <v>E $1</v>
      </c>
    </row>
    <row r="5422" spans="2:22" x14ac:dyDescent="0.25">
      <c r="B5422" s="6"/>
      <c r="C5422" s="6">
        <v>2018</v>
      </c>
      <c r="D5422" s="6" t="s">
        <v>378</v>
      </c>
      <c r="E5422" s="6" t="s">
        <v>592</v>
      </c>
      <c r="F5422" s="6" t="s">
        <v>4007</v>
      </c>
      <c r="G5422" s="6"/>
      <c r="H5422" s="6"/>
      <c r="I5422" s="6"/>
      <c r="J5422" s="6" t="s">
        <v>14</v>
      </c>
      <c r="K5422" s="6" t="s">
        <v>3997</v>
      </c>
      <c r="L5422" s="6" t="s">
        <v>3861</v>
      </c>
      <c r="M5422" s="6" t="s">
        <v>2170</v>
      </c>
      <c r="N5422" s="6" t="s">
        <v>423</v>
      </c>
      <c r="O5422" s="6" t="s">
        <v>388</v>
      </c>
      <c r="P5422" s="6"/>
      <c r="Q5422">
        <v>1</v>
      </c>
      <c r="R5422" s="4">
        <v>0.5</v>
      </c>
      <c r="S5422" s="9" t="str">
        <f t="shared" si="552"/>
        <v>Acuna Jr., Ronald</v>
      </c>
      <c r="T5422" s="9" t="str">
        <f t="shared" si="553"/>
        <v>Topps Main Update RD   RC</v>
      </c>
      <c r="U5422" s="9" t="str">
        <f>IFERROR(VLOOKUP(S5422,'Lookup '!B:D,3,FALSE)," ")</f>
        <v xml:space="preserve"> </v>
      </c>
      <c r="V5422" s="9" t="str">
        <f t="shared" si="554"/>
        <v>F $.25</v>
      </c>
    </row>
    <row r="5423" spans="2:22" x14ac:dyDescent="0.25">
      <c r="B5423" s="6"/>
      <c r="C5423" s="6">
        <v>2018</v>
      </c>
      <c r="D5423" s="6" t="s">
        <v>378</v>
      </c>
      <c r="E5423" s="6" t="s">
        <v>592</v>
      </c>
      <c r="F5423" s="6" t="s">
        <v>3892</v>
      </c>
      <c r="G5423" s="6"/>
      <c r="H5423" s="6"/>
      <c r="I5423" s="6"/>
      <c r="J5423" s="6"/>
      <c r="K5423" s="6" t="s">
        <v>1187</v>
      </c>
      <c r="L5423" s="6" t="s">
        <v>1103</v>
      </c>
      <c r="M5423" s="6" t="s">
        <v>527</v>
      </c>
      <c r="N5423" s="6" t="s">
        <v>451</v>
      </c>
      <c r="O5423" s="6" t="s">
        <v>480</v>
      </c>
      <c r="P5423" s="6"/>
      <c r="Q5423">
        <v>1</v>
      </c>
      <c r="R5423" s="4">
        <v>0.25</v>
      </c>
      <c r="S5423" s="9" t="str">
        <f t="shared" si="552"/>
        <v>Machado, Manny</v>
      </c>
      <c r="T5423" s="9" t="str">
        <f t="shared" si="553"/>
        <v xml:space="preserve">Topps Main Update AS   </v>
      </c>
      <c r="U5423" s="9">
        <f>IFERROR(VLOOKUP(S5423,'Lookup '!B:D,3,FALSE)," ")</f>
        <v>0</v>
      </c>
      <c r="V5423" s="9" t="str">
        <f t="shared" si="554"/>
        <v>F $.25</v>
      </c>
    </row>
    <row r="5424" spans="2:22" x14ac:dyDescent="0.25">
      <c r="B5424" s="6"/>
      <c r="C5424" s="6">
        <v>2018</v>
      </c>
      <c r="D5424" s="6" t="s">
        <v>378</v>
      </c>
      <c r="E5424" s="6" t="s">
        <v>592</v>
      </c>
      <c r="F5424" s="6"/>
      <c r="G5424" s="6"/>
      <c r="H5424" s="6"/>
      <c r="I5424" s="6"/>
      <c r="J5424" s="6" t="s">
        <v>14</v>
      </c>
      <c r="K5424" s="6" t="s">
        <v>3998</v>
      </c>
      <c r="L5424" s="6" t="s">
        <v>4091</v>
      </c>
      <c r="M5424" s="6" t="s">
        <v>992</v>
      </c>
      <c r="N5424" s="6" t="s">
        <v>405</v>
      </c>
      <c r="O5424" s="6" t="s">
        <v>382</v>
      </c>
      <c r="P5424" s="6"/>
      <c r="Q5424">
        <v>1</v>
      </c>
      <c r="R5424" s="4"/>
      <c r="S5424" s="9" t="str">
        <f t="shared" si="552"/>
        <v>Stratton, Chris</v>
      </c>
      <c r="T5424" s="9" t="str">
        <f t="shared" si="553"/>
        <v>Topps Main Update    RC</v>
      </c>
      <c r="U5424" s="9" t="str">
        <f>IFERROR(VLOOKUP(S5424,'Lookup '!B:D,3,FALSE)," ")</f>
        <v xml:space="preserve"> </v>
      </c>
      <c r="V5424" s="9" t="str">
        <f t="shared" si="554"/>
        <v>G</v>
      </c>
    </row>
    <row r="5425" spans="2:22" x14ac:dyDescent="0.25">
      <c r="B5425" s="6"/>
      <c r="C5425" s="6">
        <v>2018</v>
      </c>
      <c r="D5425" s="6" t="s">
        <v>378</v>
      </c>
      <c r="E5425" s="6" t="s">
        <v>592</v>
      </c>
      <c r="F5425" s="6"/>
      <c r="G5425" s="6"/>
      <c r="H5425" s="6"/>
      <c r="I5425" s="6"/>
      <c r="J5425" s="6"/>
      <c r="K5425" s="6" t="s">
        <v>1190</v>
      </c>
      <c r="L5425" s="6" t="s">
        <v>1695</v>
      </c>
      <c r="M5425" s="6" t="s">
        <v>1008</v>
      </c>
      <c r="N5425" s="6" t="s">
        <v>443</v>
      </c>
      <c r="O5425" s="6" t="s">
        <v>388</v>
      </c>
      <c r="P5425" s="6"/>
      <c r="Q5425">
        <v>1</v>
      </c>
      <c r="R5425" s="4"/>
      <c r="S5425" s="9" t="str">
        <f t="shared" si="552"/>
        <v>Piscotty, Stephen</v>
      </c>
      <c r="T5425" s="9" t="str">
        <f t="shared" si="553"/>
        <v xml:space="preserve">Topps Main Update    </v>
      </c>
      <c r="U5425" s="9" t="str">
        <f>IFERROR(VLOOKUP(S5425,'Lookup '!B:D,3,FALSE)," ")</f>
        <v xml:space="preserve"> </v>
      </c>
      <c r="V5425" s="9" t="str">
        <f t="shared" si="554"/>
        <v>G</v>
      </c>
    </row>
    <row r="5426" spans="2:22" x14ac:dyDescent="0.25">
      <c r="B5426" s="6"/>
      <c r="C5426" s="6">
        <v>2018</v>
      </c>
      <c r="D5426" s="6" t="s">
        <v>378</v>
      </c>
      <c r="E5426" s="6" t="s">
        <v>592</v>
      </c>
      <c r="F5426" s="6"/>
      <c r="G5426" s="6"/>
      <c r="H5426" s="6"/>
      <c r="I5426" s="6"/>
      <c r="J5426" s="6"/>
      <c r="K5426" s="6" t="s">
        <v>1990</v>
      </c>
      <c r="L5426" s="6" t="s">
        <v>1638</v>
      </c>
      <c r="M5426" s="6" t="s">
        <v>1639</v>
      </c>
      <c r="N5426" s="6" t="s">
        <v>782</v>
      </c>
      <c r="O5426" s="6" t="s">
        <v>388</v>
      </c>
      <c r="P5426" s="6"/>
      <c r="Q5426">
        <v>1</v>
      </c>
      <c r="R5426" s="4"/>
      <c r="S5426" s="9" t="str">
        <f t="shared" si="552"/>
        <v>Brinson, Lewis</v>
      </c>
      <c r="T5426" s="9" t="str">
        <f t="shared" si="553"/>
        <v xml:space="preserve">Topps Main Update    </v>
      </c>
      <c r="U5426" s="9" t="str">
        <f>IFERROR(VLOOKUP(S5426,'Lookup '!B:D,3,FALSE)," ")</f>
        <v xml:space="preserve"> </v>
      </c>
      <c r="V5426" s="9" t="str">
        <f t="shared" si="554"/>
        <v>G</v>
      </c>
    </row>
    <row r="5427" spans="2:22" x14ac:dyDescent="0.25">
      <c r="B5427" s="6"/>
      <c r="C5427" s="6">
        <v>2018</v>
      </c>
      <c r="D5427" s="6" t="s">
        <v>378</v>
      </c>
      <c r="E5427" s="6" t="s">
        <v>592</v>
      </c>
      <c r="F5427" s="6"/>
      <c r="G5427" s="6"/>
      <c r="H5427" s="6"/>
      <c r="I5427" s="6"/>
      <c r="J5427" s="6" t="s">
        <v>14</v>
      </c>
      <c r="K5427" s="6" t="s">
        <v>2829</v>
      </c>
      <c r="L5427" s="6" t="s">
        <v>1567</v>
      </c>
      <c r="M5427" s="6" t="s">
        <v>989</v>
      </c>
      <c r="N5427" s="6" t="s">
        <v>405</v>
      </c>
      <c r="O5427" s="6" t="s">
        <v>382</v>
      </c>
      <c r="P5427" s="6"/>
      <c r="Q5427">
        <v>1</v>
      </c>
      <c r="R5427" s="4"/>
      <c r="S5427" s="9" t="str">
        <f t="shared" si="552"/>
        <v>Suarez, Andrew</v>
      </c>
      <c r="T5427" s="9" t="str">
        <f t="shared" si="553"/>
        <v>Topps Main Update    RC</v>
      </c>
      <c r="U5427" s="9" t="str">
        <f>IFERROR(VLOOKUP(S5427,'Lookup '!B:D,3,FALSE)," ")</f>
        <v xml:space="preserve"> </v>
      </c>
      <c r="V5427" s="9" t="str">
        <f t="shared" si="554"/>
        <v>G</v>
      </c>
    </row>
    <row r="5428" spans="2:22" x14ac:dyDescent="0.25">
      <c r="B5428" s="6"/>
      <c r="C5428" s="6">
        <v>2018</v>
      </c>
      <c r="D5428" s="6" t="s">
        <v>378</v>
      </c>
      <c r="E5428" s="6" t="s">
        <v>592</v>
      </c>
      <c r="F5428" s="6"/>
      <c r="G5428" s="6"/>
      <c r="H5428" s="6"/>
      <c r="I5428" s="6"/>
      <c r="J5428" s="6"/>
      <c r="K5428" s="6" t="s">
        <v>1192</v>
      </c>
      <c r="L5428" s="6" t="s">
        <v>1194</v>
      </c>
      <c r="M5428" s="6" t="s">
        <v>606</v>
      </c>
      <c r="N5428" s="6" t="s">
        <v>423</v>
      </c>
      <c r="O5428" s="6" t="s">
        <v>382</v>
      </c>
      <c r="P5428" s="6"/>
      <c r="Q5428">
        <v>1</v>
      </c>
      <c r="R5428" s="4"/>
      <c r="S5428" s="9" t="str">
        <f t="shared" si="552"/>
        <v>Gausman, Kevin</v>
      </c>
      <c r="T5428" s="9" t="str">
        <f t="shared" si="553"/>
        <v xml:space="preserve">Topps Main Update    </v>
      </c>
      <c r="U5428" s="9" t="str">
        <f>IFERROR(VLOOKUP(S5428,'Lookup '!B:D,3,FALSE)," ")</f>
        <v xml:space="preserve"> </v>
      </c>
      <c r="V5428" s="9" t="str">
        <f t="shared" si="554"/>
        <v>G</v>
      </c>
    </row>
    <row r="5429" spans="2:22" x14ac:dyDescent="0.25">
      <c r="B5429" s="6"/>
      <c r="C5429" s="6">
        <v>2018</v>
      </c>
      <c r="D5429" s="6" t="s">
        <v>378</v>
      </c>
      <c r="E5429" s="6" t="s">
        <v>592</v>
      </c>
      <c r="F5429" s="6" t="s">
        <v>4072</v>
      </c>
      <c r="G5429" s="6"/>
      <c r="H5429" s="6"/>
      <c r="I5429" s="6"/>
      <c r="J5429" s="6" t="s">
        <v>14</v>
      </c>
      <c r="K5429" s="6" t="s">
        <v>3999</v>
      </c>
      <c r="L5429" s="6" t="s">
        <v>1209</v>
      </c>
      <c r="M5429" s="6" t="s">
        <v>1210</v>
      </c>
      <c r="N5429" s="6" t="s">
        <v>381</v>
      </c>
      <c r="O5429" s="6" t="s">
        <v>388</v>
      </c>
      <c r="P5429">
        <f>$S$1-1993</f>
        <v>27</v>
      </c>
      <c r="Q5429">
        <v>1</v>
      </c>
      <c r="R5429" s="4">
        <v>0.5</v>
      </c>
      <c r="S5429" s="9" t="str">
        <f t="shared" si="552"/>
        <v>Hoskins, Rhys</v>
      </c>
      <c r="T5429" s="9" t="str">
        <f t="shared" si="553"/>
        <v>Topps Main Update HRD   RC</v>
      </c>
      <c r="U5429" s="9" t="str">
        <f>IFERROR(VLOOKUP(S5429,'Lookup '!B:D,3,FALSE)," ")</f>
        <v/>
      </c>
      <c r="V5429" s="9" t="str">
        <f t="shared" si="554"/>
        <v>F $.25</v>
      </c>
    </row>
    <row r="5430" spans="2:22" x14ac:dyDescent="0.25">
      <c r="B5430" s="6"/>
      <c r="C5430" s="6">
        <v>2018</v>
      </c>
      <c r="D5430" s="6" t="s">
        <v>378</v>
      </c>
      <c r="E5430" s="6" t="s">
        <v>592</v>
      </c>
      <c r="F5430" s="6"/>
      <c r="G5430" s="6"/>
      <c r="H5430" s="6"/>
      <c r="I5430" s="6"/>
      <c r="J5430" s="6" t="s">
        <v>14</v>
      </c>
      <c r="K5430" s="6" t="s">
        <v>4000</v>
      </c>
      <c r="L5430" s="6" t="s">
        <v>1293</v>
      </c>
      <c r="M5430" s="6" t="s">
        <v>1149</v>
      </c>
      <c r="N5430" s="6" t="s">
        <v>446</v>
      </c>
      <c r="O5430" s="6" t="s">
        <v>28</v>
      </c>
      <c r="P5430" s="6"/>
      <c r="Q5430">
        <v>1</v>
      </c>
      <c r="R5430" s="4"/>
      <c r="S5430" s="9" t="str">
        <f t="shared" si="552"/>
        <v>Mejia, Francisco</v>
      </c>
      <c r="T5430" s="9" t="str">
        <f t="shared" si="553"/>
        <v>Topps Main Update    RC</v>
      </c>
      <c r="U5430" s="9" t="str">
        <f>IFERROR(VLOOKUP(S5430,'Lookup '!B:D,3,FALSE)," ")</f>
        <v xml:space="preserve"> </v>
      </c>
      <c r="V5430" s="9" t="str">
        <f t="shared" si="554"/>
        <v>G</v>
      </c>
    </row>
    <row r="5431" spans="2:22" x14ac:dyDescent="0.25">
      <c r="B5431" s="6"/>
      <c r="C5431" s="6">
        <v>2018</v>
      </c>
      <c r="D5431" s="6" t="s">
        <v>378</v>
      </c>
      <c r="E5431" s="6" t="s">
        <v>592</v>
      </c>
      <c r="F5431" s="6"/>
      <c r="G5431" s="6"/>
      <c r="H5431" s="6"/>
      <c r="I5431" s="6"/>
      <c r="J5431" s="6" t="s">
        <v>14</v>
      </c>
      <c r="K5431" s="6" t="s">
        <v>1993</v>
      </c>
      <c r="L5431" s="6" t="s">
        <v>733</v>
      </c>
      <c r="M5431" s="6" t="s">
        <v>4097</v>
      </c>
      <c r="N5431" s="6" t="s">
        <v>405</v>
      </c>
      <c r="O5431" s="6" t="s">
        <v>382</v>
      </c>
      <c r="P5431" s="6"/>
      <c r="Q5431">
        <v>1</v>
      </c>
      <c r="R5431" s="4"/>
      <c r="S5431" s="9" t="str">
        <f t="shared" si="552"/>
        <v>Rodriguez, Dereck</v>
      </c>
      <c r="T5431" s="9" t="str">
        <f t="shared" si="553"/>
        <v>Topps Main Update    RC</v>
      </c>
      <c r="U5431" s="9" t="str">
        <f>IFERROR(VLOOKUP(S5431,'Lookup '!B:D,3,FALSE)," ")</f>
        <v xml:space="preserve"> </v>
      </c>
      <c r="V5431" s="9" t="str">
        <f t="shared" si="554"/>
        <v>G</v>
      </c>
    </row>
    <row r="5432" spans="2:22" x14ac:dyDescent="0.25">
      <c r="B5432" s="6"/>
      <c r="C5432" s="6">
        <v>2018</v>
      </c>
      <c r="D5432" s="6" t="s">
        <v>378</v>
      </c>
      <c r="E5432" s="6" t="s">
        <v>592</v>
      </c>
      <c r="F5432" s="6"/>
      <c r="G5432" s="6"/>
      <c r="H5432" s="6"/>
      <c r="I5432" s="6"/>
      <c r="J5432" s="6"/>
      <c r="K5432" s="6" t="s">
        <v>2952</v>
      </c>
      <c r="L5432" s="6" t="s">
        <v>3880</v>
      </c>
      <c r="M5432" s="6" t="s">
        <v>958</v>
      </c>
      <c r="N5432" s="6" t="s">
        <v>446</v>
      </c>
      <c r="O5432" s="6" t="s">
        <v>382</v>
      </c>
      <c r="P5432" s="6"/>
      <c r="Q5432">
        <v>1</v>
      </c>
      <c r="R5432" s="4"/>
      <c r="S5432" s="9" t="str">
        <f t="shared" si="552"/>
        <v>Lucchesi, Joey</v>
      </c>
      <c r="T5432" s="9" t="str">
        <f t="shared" si="553"/>
        <v xml:space="preserve">Topps Main Update    </v>
      </c>
      <c r="U5432" s="9" t="str">
        <f>IFERROR(VLOOKUP(S5432,'Lookup '!B:D,3,FALSE)," ")</f>
        <v xml:space="preserve"> </v>
      </c>
      <c r="V5432" s="9" t="str">
        <f t="shared" si="554"/>
        <v>G</v>
      </c>
    </row>
    <row r="5433" spans="2:22" x14ac:dyDescent="0.25">
      <c r="B5433" s="6"/>
      <c r="C5433" s="6">
        <v>2018</v>
      </c>
      <c r="D5433" s="6" t="s">
        <v>378</v>
      </c>
      <c r="E5433" s="6" t="s">
        <v>592</v>
      </c>
      <c r="F5433" s="6"/>
      <c r="G5433" s="6"/>
      <c r="H5433" s="6"/>
      <c r="I5433" s="6"/>
      <c r="J5433" s="6" t="s">
        <v>14</v>
      </c>
      <c r="K5433" s="6" t="s">
        <v>1079</v>
      </c>
      <c r="L5433" s="6" t="s">
        <v>4100</v>
      </c>
      <c r="M5433" s="6" t="s">
        <v>361</v>
      </c>
      <c r="N5433" s="6" t="s">
        <v>509</v>
      </c>
      <c r="O5433" s="6" t="s">
        <v>440</v>
      </c>
      <c r="P5433" s="6"/>
      <c r="Q5433">
        <v>1</v>
      </c>
      <c r="R5433" s="4">
        <v>0.25</v>
      </c>
      <c r="S5433" s="9" t="str">
        <f t="shared" si="552"/>
        <v>Bote, David</v>
      </c>
      <c r="T5433" s="9" t="str">
        <f t="shared" si="553"/>
        <v>Topps Main Update    RC</v>
      </c>
      <c r="U5433" s="9" t="str">
        <f>IFERROR(VLOOKUP(S5433,'Lookup '!B:D,3,FALSE)," ")</f>
        <v xml:space="preserve"> </v>
      </c>
      <c r="V5433" s="9" t="str">
        <f t="shared" si="554"/>
        <v>F $.25</v>
      </c>
    </row>
    <row r="5434" spans="2:22" x14ac:dyDescent="0.25">
      <c r="B5434" s="6"/>
      <c r="C5434" s="6">
        <v>2018</v>
      </c>
      <c r="D5434" s="6" t="s">
        <v>378</v>
      </c>
      <c r="E5434" s="6" t="s">
        <v>592</v>
      </c>
      <c r="F5434" s="6"/>
      <c r="G5434" s="6"/>
      <c r="H5434" s="6"/>
      <c r="I5434" s="6"/>
      <c r="J5434" s="6" t="s">
        <v>14</v>
      </c>
      <c r="K5434" s="6" t="s">
        <v>1193</v>
      </c>
      <c r="L5434" s="6" t="s">
        <v>4098</v>
      </c>
      <c r="M5434" s="6" t="s">
        <v>4099</v>
      </c>
      <c r="N5434" s="6" t="s">
        <v>391</v>
      </c>
      <c r="O5434" s="6" t="s">
        <v>480</v>
      </c>
      <c r="P5434" s="6"/>
      <c r="Q5434">
        <v>1</v>
      </c>
      <c r="R5434" s="4"/>
      <c r="S5434" s="9" t="str">
        <f t="shared" si="552"/>
        <v>Munoz, Yairo</v>
      </c>
      <c r="T5434" s="9" t="str">
        <f t="shared" si="553"/>
        <v>Topps Main Update    RC</v>
      </c>
      <c r="U5434" s="9" t="str">
        <f>IFERROR(VLOOKUP(S5434,'Lookup '!B:D,3,FALSE)," ")</f>
        <v xml:space="preserve"> </v>
      </c>
      <c r="V5434" s="9" t="str">
        <f t="shared" si="554"/>
        <v>G</v>
      </c>
    </row>
    <row r="5435" spans="2:22" x14ac:dyDescent="0.25">
      <c r="B5435" s="6"/>
      <c r="C5435" s="6">
        <v>2018</v>
      </c>
      <c r="D5435" s="6" t="s">
        <v>378</v>
      </c>
      <c r="E5435" s="6" t="s">
        <v>592</v>
      </c>
      <c r="F5435" s="6"/>
      <c r="G5435" s="6"/>
      <c r="H5435" s="6"/>
      <c r="I5435" s="6"/>
      <c r="J5435" s="6" t="s">
        <v>14</v>
      </c>
      <c r="K5435" s="6" t="s">
        <v>1196</v>
      </c>
      <c r="L5435" s="6" t="s">
        <v>4101</v>
      </c>
      <c r="M5435" s="6" t="s">
        <v>4102</v>
      </c>
      <c r="N5435" s="6" t="s">
        <v>549</v>
      </c>
      <c r="O5435" s="6"/>
      <c r="P5435" s="6"/>
      <c r="Q5435">
        <v>1</v>
      </c>
      <c r="R5435" s="4"/>
      <c r="S5435" s="9" t="str">
        <f t="shared" si="552"/>
        <v>Kiner-Falefa, Isiah</v>
      </c>
      <c r="T5435" s="9" t="str">
        <f t="shared" si="553"/>
        <v>Topps Main Update    RC</v>
      </c>
      <c r="U5435" s="9" t="str">
        <f>IFERROR(VLOOKUP(S5435,'Lookup '!B:D,3,FALSE)," ")</f>
        <v xml:space="preserve"> </v>
      </c>
      <c r="V5435" s="9" t="str">
        <f t="shared" si="554"/>
        <v>G</v>
      </c>
    </row>
    <row r="5436" spans="2:22" x14ac:dyDescent="0.25">
      <c r="B5436" s="6"/>
      <c r="C5436" s="6">
        <v>2018</v>
      </c>
      <c r="D5436" s="6" t="s">
        <v>378</v>
      </c>
      <c r="E5436" s="6" t="s">
        <v>592</v>
      </c>
      <c r="F5436" s="6"/>
      <c r="G5436" s="6"/>
      <c r="H5436" s="6"/>
      <c r="I5436" s="6"/>
      <c r="J5436" s="6" t="s">
        <v>14</v>
      </c>
      <c r="K5436" s="6" t="s">
        <v>1477</v>
      </c>
      <c r="L5436" s="6" t="s">
        <v>2177</v>
      </c>
      <c r="M5436" s="6" t="s">
        <v>2178</v>
      </c>
      <c r="N5436" s="6" t="s">
        <v>837</v>
      </c>
      <c r="O5436" s="6" t="s">
        <v>480</v>
      </c>
      <c r="P5436" s="6"/>
      <c r="Q5436">
        <v>1</v>
      </c>
      <c r="R5436" s="4"/>
      <c r="S5436" s="9" t="str">
        <f t="shared" si="552"/>
        <v>Adames, Willy</v>
      </c>
      <c r="T5436" s="9" t="str">
        <f t="shared" si="553"/>
        <v>Topps Main Update    RC</v>
      </c>
      <c r="U5436" s="9" t="str">
        <f>IFERROR(VLOOKUP(S5436,'Lookup '!B:D,3,FALSE)," ")</f>
        <v xml:space="preserve"> </v>
      </c>
      <c r="V5436" s="9" t="str">
        <f t="shared" si="554"/>
        <v>G</v>
      </c>
    </row>
    <row r="5437" spans="2:22" x14ac:dyDescent="0.25">
      <c r="B5437" s="6"/>
      <c r="C5437" s="6">
        <v>2018</v>
      </c>
      <c r="D5437" s="6" t="s">
        <v>378</v>
      </c>
      <c r="E5437" s="6" t="s">
        <v>592</v>
      </c>
      <c r="F5437" s="6"/>
      <c r="G5437" s="6"/>
      <c r="H5437" s="6"/>
      <c r="I5437" s="6"/>
      <c r="J5437" s="6" t="s">
        <v>14</v>
      </c>
      <c r="K5437" s="6" t="s">
        <v>4001</v>
      </c>
      <c r="L5437" s="6" t="s">
        <v>4103</v>
      </c>
      <c r="M5437" s="6" t="s">
        <v>985</v>
      </c>
      <c r="N5437" s="6" t="s">
        <v>443</v>
      </c>
      <c r="O5437" s="6" t="s">
        <v>382</v>
      </c>
      <c r="P5437" s="6"/>
      <c r="Q5437">
        <v>1</v>
      </c>
      <c r="R5437" s="4"/>
      <c r="S5437" s="9" t="str">
        <f t="shared" si="552"/>
        <v>Gossett, Daniel</v>
      </c>
      <c r="T5437" s="9" t="str">
        <f t="shared" si="553"/>
        <v>Topps Main Update    RC</v>
      </c>
      <c r="U5437" s="9" t="str">
        <f>IFERROR(VLOOKUP(S5437,'Lookup '!B:D,3,FALSE)," ")</f>
        <v xml:space="preserve"> </v>
      </c>
      <c r="V5437" s="9" t="str">
        <f t="shared" si="554"/>
        <v>G</v>
      </c>
    </row>
    <row r="5438" spans="2:22" x14ac:dyDescent="0.25">
      <c r="B5438" s="6"/>
      <c r="C5438" s="6">
        <v>2018</v>
      </c>
      <c r="D5438" s="6" t="s">
        <v>378</v>
      </c>
      <c r="E5438" s="6" t="s">
        <v>592</v>
      </c>
      <c r="F5438" s="6" t="s">
        <v>4007</v>
      </c>
      <c r="G5438" s="6"/>
      <c r="H5438" s="6"/>
      <c r="I5438" s="6"/>
      <c r="J5438" s="6" t="s">
        <v>14</v>
      </c>
      <c r="K5438" s="6" t="s">
        <v>1199</v>
      </c>
      <c r="L5438" s="6" t="s">
        <v>3712</v>
      </c>
      <c r="M5438" s="6" t="s">
        <v>3300</v>
      </c>
      <c r="N5438" s="6" t="s">
        <v>417</v>
      </c>
      <c r="O5438" s="6" t="s">
        <v>3301</v>
      </c>
      <c r="P5438" s="6"/>
      <c r="Q5438">
        <v>1</v>
      </c>
      <c r="R5438" s="4"/>
      <c r="S5438" s="9" t="str">
        <f t="shared" si="552"/>
        <v>Ohtani, Shohei</v>
      </c>
      <c r="T5438" s="9" t="str">
        <f t="shared" si="553"/>
        <v>Topps Main Update RD   RC</v>
      </c>
      <c r="U5438" s="9" t="str">
        <f>IFERROR(VLOOKUP(S5438,'Lookup '!B:D,3,FALSE)," ")</f>
        <v xml:space="preserve"> </v>
      </c>
      <c r="V5438" s="9" t="str">
        <f t="shared" si="554"/>
        <v>G</v>
      </c>
    </row>
    <row r="5439" spans="2:22" x14ac:dyDescent="0.25">
      <c r="B5439" s="6"/>
      <c r="C5439" s="6">
        <v>2018</v>
      </c>
      <c r="D5439" s="6" t="s">
        <v>378</v>
      </c>
      <c r="E5439" s="6" t="s">
        <v>592</v>
      </c>
      <c r="F5439" s="6"/>
      <c r="G5439" s="6"/>
      <c r="H5439" s="6"/>
      <c r="I5439" s="6"/>
      <c r="J5439" s="6" t="s">
        <v>14</v>
      </c>
      <c r="K5439" s="6" t="s">
        <v>1478</v>
      </c>
      <c r="L5439" s="6" t="s">
        <v>3918</v>
      </c>
      <c r="M5439" s="6" t="s">
        <v>349</v>
      </c>
      <c r="N5439" s="6" t="s">
        <v>423</v>
      </c>
      <c r="O5439" s="6" t="s">
        <v>382</v>
      </c>
      <c r="P5439" s="6"/>
      <c r="Q5439">
        <v>1</v>
      </c>
      <c r="R5439" s="4"/>
      <c r="S5439" s="9" t="str">
        <f t="shared" si="552"/>
        <v>Carle, Shane</v>
      </c>
      <c r="T5439" s="9" t="str">
        <f t="shared" si="553"/>
        <v>Topps Main Update    RC</v>
      </c>
      <c r="U5439" s="9" t="str">
        <f>IFERROR(VLOOKUP(S5439,'Lookup '!B:D,3,FALSE)," ")</f>
        <v xml:space="preserve"> </v>
      </c>
      <c r="V5439" s="9" t="str">
        <f t="shared" si="554"/>
        <v>G</v>
      </c>
    </row>
    <row r="5440" spans="2:22" x14ac:dyDescent="0.25">
      <c r="B5440" s="6"/>
      <c r="C5440" s="6">
        <v>2018</v>
      </c>
      <c r="D5440" s="6" t="s">
        <v>378</v>
      </c>
      <c r="E5440" s="6" t="s">
        <v>592</v>
      </c>
      <c r="F5440" s="6"/>
      <c r="G5440" s="6"/>
      <c r="H5440" s="6"/>
      <c r="I5440" s="6"/>
      <c r="J5440" s="6"/>
      <c r="K5440" s="6" t="s">
        <v>1996</v>
      </c>
      <c r="L5440" s="6" t="s">
        <v>1267</v>
      </c>
      <c r="M5440" s="6" t="s">
        <v>953</v>
      </c>
      <c r="N5440" s="6" t="s">
        <v>456</v>
      </c>
      <c r="O5440" s="6" t="s">
        <v>398</v>
      </c>
      <c r="P5440" s="6"/>
      <c r="Q5440">
        <v>1</v>
      </c>
      <c r="R5440" s="4"/>
      <c r="S5440" s="9" t="str">
        <f t="shared" si="552"/>
        <v>Schoop, Jonathan</v>
      </c>
      <c r="T5440" s="9" t="str">
        <f t="shared" si="553"/>
        <v xml:space="preserve">Topps Main Update    </v>
      </c>
      <c r="U5440" s="9" t="str">
        <f>IFERROR(VLOOKUP(S5440,'Lookup '!B:D,3,FALSE)," ")</f>
        <v/>
      </c>
      <c r="V5440" s="9" t="str">
        <f t="shared" si="554"/>
        <v>G</v>
      </c>
    </row>
    <row r="5441" spans="2:22" x14ac:dyDescent="0.25">
      <c r="B5441" s="6"/>
      <c r="C5441" s="6">
        <v>2018</v>
      </c>
      <c r="D5441" s="6" t="s">
        <v>378</v>
      </c>
      <c r="E5441" s="6" t="s">
        <v>592</v>
      </c>
      <c r="F5441" s="6" t="s">
        <v>4007</v>
      </c>
      <c r="G5441" s="6"/>
      <c r="H5441" s="6"/>
      <c r="I5441" s="6"/>
      <c r="J5441" s="6" t="s">
        <v>14</v>
      </c>
      <c r="K5441" s="6" t="s">
        <v>1997</v>
      </c>
      <c r="L5441" s="6" t="s">
        <v>1145</v>
      </c>
      <c r="M5441" s="6" t="s">
        <v>747</v>
      </c>
      <c r="N5441" s="6" t="s">
        <v>391</v>
      </c>
      <c r="O5441" s="6" t="s">
        <v>382</v>
      </c>
      <c r="P5441" s="6"/>
      <c r="Q5441">
        <v>1</v>
      </c>
      <c r="R5441" s="4"/>
      <c r="S5441" s="9" t="str">
        <f t="shared" si="552"/>
        <v>Hicks, Jordan</v>
      </c>
      <c r="T5441" s="9" t="str">
        <f t="shared" si="553"/>
        <v>Topps Main Update RD   RC</v>
      </c>
      <c r="U5441" s="9" t="str">
        <f>IFERROR(VLOOKUP(S5441,'Lookup '!B:D,3,FALSE)," ")</f>
        <v xml:space="preserve"> </v>
      </c>
      <c r="V5441" s="9" t="str">
        <f t="shared" si="554"/>
        <v>G</v>
      </c>
    </row>
    <row r="5442" spans="2:22" x14ac:dyDescent="0.25">
      <c r="B5442" s="6"/>
      <c r="C5442" s="6">
        <v>2018</v>
      </c>
      <c r="D5442" s="6" t="s">
        <v>378</v>
      </c>
      <c r="E5442" s="6" t="s">
        <v>592</v>
      </c>
      <c r="F5442" s="6"/>
      <c r="G5442" s="6"/>
      <c r="H5442" s="6"/>
      <c r="I5442" s="6"/>
      <c r="J5442" s="6" t="s">
        <v>14</v>
      </c>
      <c r="K5442" s="6" t="s">
        <v>1200</v>
      </c>
      <c r="L5442" s="6" t="s">
        <v>2988</v>
      </c>
      <c r="M5442" s="6" t="s">
        <v>1102</v>
      </c>
      <c r="N5442" s="6" t="s">
        <v>837</v>
      </c>
      <c r="O5442" s="6" t="s">
        <v>382</v>
      </c>
      <c r="P5442" s="6"/>
      <c r="Q5442">
        <v>1</v>
      </c>
      <c r="R5442" s="4"/>
      <c r="S5442" s="9" t="str">
        <f t="shared" si="552"/>
        <v>Banda, Anthony</v>
      </c>
      <c r="T5442" s="9" t="str">
        <f t="shared" si="553"/>
        <v>Topps Main Update    RC</v>
      </c>
      <c r="U5442" s="9" t="str">
        <f>IFERROR(VLOOKUP(S5442,'Lookup '!B:D,3,FALSE)," ")</f>
        <v xml:space="preserve"> </v>
      </c>
      <c r="V5442" s="9" t="str">
        <f t="shared" si="554"/>
        <v>G</v>
      </c>
    </row>
    <row r="5443" spans="2:22" x14ac:dyDescent="0.25">
      <c r="B5443" s="6"/>
      <c r="C5443" s="6">
        <v>2018</v>
      </c>
      <c r="D5443" s="6" t="s">
        <v>378</v>
      </c>
      <c r="E5443" s="6" t="s">
        <v>592</v>
      </c>
      <c r="F5443" s="6"/>
      <c r="G5443" s="6"/>
      <c r="H5443" s="6"/>
      <c r="I5443" s="6"/>
      <c r="J5443" s="6"/>
      <c r="K5443" s="6" t="s">
        <v>1999</v>
      </c>
      <c r="L5443" s="6" t="s">
        <v>1755</v>
      </c>
      <c r="M5443" s="6" t="s">
        <v>1035</v>
      </c>
      <c r="N5443" s="6" t="s">
        <v>556</v>
      </c>
      <c r="O5443" s="6" t="s">
        <v>4110</v>
      </c>
      <c r="P5443" s="6"/>
      <c r="Q5443">
        <v>1</v>
      </c>
      <c r="R5443" s="4"/>
      <c r="S5443" s="9" t="str">
        <f t="shared" si="552"/>
        <v>Drury, Brandon</v>
      </c>
      <c r="T5443" s="9" t="str">
        <f t="shared" si="553"/>
        <v xml:space="preserve">Topps Main Update    </v>
      </c>
      <c r="U5443" s="9" t="str">
        <f>IFERROR(VLOOKUP(S5443,'Lookup '!B:D,3,FALSE)," ")</f>
        <v xml:space="preserve"> </v>
      </c>
      <c r="V5443" s="9" t="str">
        <f t="shared" si="554"/>
        <v>G</v>
      </c>
    </row>
    <row r="5444" spans="2:22" x14ac:dyDescent="0.25">
      <c r="B5444" s="6"/>
      <c r="C5444" s="6">
        <v>2018</v>
      </c>
      <c r="D5444" s="6" t="s">
        <v>378</v>
      </c>
      <c r="E5444" s="6" t="s">
        <v>592</v>
      </c>
      <c r="F5444" s="6"/>
      <c r="G5444" s="6"/>
      <c r="H5444" s="6"/>
      <c r="I5444" s="6"/>
      <c r="J5444" s="6" t="s">
        <v>14</v>
      </c>
      <c r="K5444" s="6" t="s">
        <v>2000</v>
      </c>
      <c r="L5444" s="6" t="s">
        <v>1345</v>
      </c>
      <c r="M5444" s="6" t="s">
        <v>4111</v>
      </c>
      <c r="N5444" s="6" t="s">
        <v>837</v>
      </c>
      <c r="O5444" s="6" t="s">
        <v>382</v>
      </c>
      <c r="P5444" s="6"/>
      <c r="Q5444">
        <v>1</v>
      </c>
      <c r="R5444" s="4"/>
      <c r="S5444" s="9" t="str">
        <f t="shared" si="552"/>
        <v>Chirinos, Yonny</v>
      </c>
      <c r="T5444" s="9" t="str">
        <f t="shared" si="553"/>
        <v>Topps Main Update    RC</v>
      </c>
      <c r="U5444" s="9" t="str">
        <f>IFERROR(VLOOKUP(S5444,'Lookup '!B:D,3,FALSE)," ")</f>
        <v xml:space="preserve"> </v>
      </c>
      <c r="V5444" s="9" t="str">
        <f t="shared" si="554"/>
        <v>G</v>
      </c>
    </row>
    <row r="5445" spans="2:22" x14ac:dyDescent="0.25">
      <c r="B5445" s="6"/>
      <c r="C5445" s="6">
        <v>2018</v>
      </c>
      <c r="D5445" s="6" t="s">
        <v>378</v>
      </c>
      <c r="E5445" s="6" t="s">
        <v>592</v>
      </c>
      <c r="F5445" s="6" t="s">
        <v>3892</v>
      </c>
      <c r="G5445" s="6"/>
      <c r="H5445" s="6"/>
      <c r="I5445" s="6"/>
      <c r="J5445" s="6"/>
      <c r="K5445" s="6" t="s">
        <v>4002</v>
      </c>
      <c r="L5445" s="6" t="s">
        <v>1249</v>
      </c>
      <c r="M5445" s="6" t="s">
        <v>421</v>
      </c>
      <c r="N5445" s="6" t="s">
        <v>381</v>
      </c>
      <c r="O5445" s="6" t="s">
        <v>382</v>
      </c>
      <c r="P5445" s="6"/>
      <c r="Q5445">
        <v>1</v>
      </c>
      <c r="R5445" s="4">
        <v>0.25</v>
      </c>
      <c r="S5445" s="9" t="str">
        <f t="shared" si="552"/>
        <v>Nola, Aaron</v>
      </c>
      <c r="T5445" s="9" t="str">
        <f t="shared" si="553"/>
        <v xml:space="preserve">Topps Main Update AS   </v>
      </c>
      <c r="U5445" s="9" t="str">
        <f>IFERROR(VLOOKUP(S5445,'Lookup '!B:D,3,FALSE)," ")</f>
        <v xml:space="preserve"> </v>
      </c>
      <c r="V5445" s="9" t="str">
        <f t="shared" si="554"/>
        <v>F $.25</v>
      </c>
    </row>
    <row r="5446" spans="2:22" x14ac:dyDescent="0.25">
      <c r="B5446" s="6"/>
      <c r="C5446" s="6">
        <v>2018</v>
      </c>
      <c r="D5446" s="6" t="s">
        <v>378</v>
      </c>
      <c r="E5446" s="6" t="s">
        <v>592</v>
      </c>
      <c r="F5446" s="6" t="s">
        <v>3892</v>
      </c>
      <c r="G5446" s="6"/>
      <c r="H5446" s="6"/>
      <c r="I5446" s="6"/>
      <c r="J5446" s="6"/>
      <c r="K5446" s="6" t="s">
        <v>1480</v>
      </c>
      <c r="L5446" s="6" t="s">
        <v>1142</v>
      </c>
      <c r="M5446" s="6" t="s">
        <v>614</v>
      </c>
      <c r="N5446" s="6" t="s">
        <v>532</v>
      </c>
      <c r="O5446" s="6" t="s">
        <v>398</v>
      </c>
      <c r="P5446" s="6"/>
      <c r="Q5446">
        <v>1</v>
      </c>
      <c r="R5446" s="4">
        <v>0.25</v>
      </c>
      <c r="S5446" s="9" t="str">
        <f t="shared" si="552"/>
        <v>Altuve, Jose</v>
      </c>
      <c r="T5446" s="9" t="str">
        <f t="shared" si="553"/>
        <v xml:space="preserve">Topps Main Update AS   </v>
      </c>
      <c r="U5446" s="9" t="str">
        <f>IFERROR(VLOOKUP(S5446,'Lookup '!B:D,3,FALSE)," ")</f>
        <v/>
      </c>
      <c r="V5446" s="9" t="str">
        <f t="shared" si="554"/>
        <v>F $.25</v>
      </c>
    </row>
    <row r="5447" spans="2:22" x14ac:dyDescent="0.25">
      <c r="B5447" s="6"/>
      <c r="C5447" s="6">
        <v>2018</v>
      </c>
      <c r="D5447" s="6" t="s">
        <v>378</v>
      </c>
      <c r="E5447" s="6" t="s">
        <v>592</v>
      </c>
      <c r="F5447" s="6"/>
      <c r="G5447" s="6"/>
      <c r="H5447" s="6"/>
      <c r="I5447" s="6"/>
      <c r="J5447" s="6" t="s">
        <v>14</v>
      </c>
      <c r="K5447" s="6" t="s">
        <v>1203</v>
      </c>
      <c r="L5447" s="6" t="s">
        <v>1894</v>
      </c>
      <c r="M5447" s="6" t="s">
        <v>404</v>
      </c>
      <c r="N5447" s="6" t="s">
        <v>966</v>
      </c>
      <c r="O5447" s="6" t="s">
        <v>388</v>
      </c>
      <c r="P5447" s="6"/>
      <c r="Q5447">
        <v>1</v>
      </c>
      <c r="R5447" s="4">
        <v>1</v>
      </c>
      <c r="S5447" s="9" t="str">
        <f t="shared" si="552"/>
        <v>Soto, Juan</v>
      </c>
      <c r="T5447" s="9" t="str">
        <f t="shared" si="553"/>
        <v>Topps Main Update    RC</v>
      </c>
      <c r="U5447" s="9" t="str">
        <f>IFERROR(VLOOKUP(S5447,'Lookup '!B:D,3,FALSE)," ")</f>
        <v xml:space="preserve"> </v>
      </c>
      <c r="V5447" s="9" t="str">
        <f t="shared" si="554"/>
        <v>E $1</v>
      </c>
    </row>
    <row r="5448" spans="2:22" x14ac:dyDescent="0.25">
      <c r="B5448" s="6"/>
      <c r="C5448" s="6">
        <v>2018</v>
      </c>
      <c r="D5448" s="6" t="s">
        <v>378</v>
      </c>
      <c r="E5448" s="6" t="s">
        <v>4113</v>
      </c>
      <c r="F5448" s="6"/>
      <c r="G5448" s="6"/>
      <c r="H5448" s="6"/>
      <c r="I5448" s="6"/>
      <c r="J5448" s="6" t="s">
        <v>14</v>
      </c>
      <c r="K5448" s="6" t="s">
        <v>4114</v>
      </c>
      <c r="L5448" s="6" t="s">
        <v>1209</v>
      </c>
      <c r="M5448" s="6" t="s">
        <v>1210</v>
      </c>
      <c r="N5448" s="6" t="s">
        <v>381</v>
      </c>
      <c r="O5448" s="6" t="s">
        <v>424</v>
      </c>
      <c r="P5448">
        <f>$S$1-1993</f>
        <v>27</v>
      </c>
      <c r="Q5448">
        <v>1</v>
      </c>
      <c r="R5448" s="4">
        <v>1</v>
      </c>
      <c r="S5448" s="9" t="str">
        <f t="shared" si="552"/>
        <v>Hoskins, Rhys</v>
      </c>
      <c r="T5448" s="9" t="str">
        <f t="shared" si="553"/>
        <v>Topps Main Team Set    RC</v>
      </c>
      <c r="U5448" s="9" t="str">
        <f>IFERROR(VLOOKUP(S5448,'Lookup '!B:D,3,FALSE)," ")</f>
        <v/>
      </c>
      <c r="V5448" s="9" t="str">
        <f t="shared" si="554"/>
        <v>E $1</v>
      </c>
    </row>
    <row r="5449" spans="2:22" x14ac:dyDescent="0.25">
      <c r="B5449" s="6"/>
      <c r="C5449" s="6">
        <v>2018</v>
      </c>
      <c r="D5449" s="6" t="s">
        <v>378</v>
      </c>
      <c r="E5449" s="6" t="s">
        <v>4113</v>
      </c>
      <c r="F5449" s="6"/>
      <c r="G5449" s="6"/>
      <c r="H5449" s="6"/>
      <c r="I5449" s="6"/>
      <c r="J5449" s="6"/>
      <c r="K5449" s="6" t="s">
        <v>4115</v>
      </c>
      <c r="L5449" s="6" t="s">
        <v>1249</v>
      </c>
      <c r="M5449" s="6" t="s">
        <v>421</v>
      </c>
      <c r="N5449" s="6" t="s">
        <v>381</v>
      </c>
      <c r="O5449" s="6" t="s">
        <v>382</v>
      </c>
      <c r="P5449" s="6"/>
      <c r="Q5449">
        <v>1</v>
      </c>
      <c r="R5449" s="4">
        <v>0.25</v>
      </c>
      <c r="S5449" s="9" t="str">
        <f t="shared" si="552"/>
        <v>Nola, Aaron</v>
      </c>
      <c r="T5449" s="9" t="str">
        <f t="shared" si="553"/>
        <v xml:space="preserve">Topps Main Team Set    </v>
      </c>
      <c r="U5449" s="9" t="str">
        <f>IFERROR(VLOOKUP(S5449,'Lookup '!B:D,3,FALSE)," ")</f>
        <v xml:space="preserve"> </v>
      </c>
      <c r="V5449" s="9" t="str">
        <f t="shared" si="554"/>
        <v>F $.25</v>
      </c>
    </row>
    <row r="5450" spans="2:22" x14ac:dyDescent="0.25">
      <c r="B5450" s="6" t="s">
        <v>377</v>
      </c>
      <c r="C5450" s="6">
        <v>2018</v>
      </c>
      <c r="D5450" s="6" t="s">
        <v>3849</v>
      </c>
      <c r="E5450" s="6"/>
      <c r="F5450" s="6"/>
      <c r="G5450" s="6"/>
      <c r="H5450" s="6"/>
      <c r="I5450" s="6"/>
      <c r="J5450" s="6"/>
      <c r="K5450" s="6">
        <v>1</v>
      </c>
      <c r="L5450" s="6" t="s">
        <v>2054</v>
      </c>
      <c r="M5450" s="6" t="s">
        <v>421</v>
      </c>
      <c r="N5450" s="6" t="s">
        <v>425</v>
      </c>
      <c r="O5450" s="6" t="s">
        <v>388</v>
      </c>
      <c r="P5450" s="6"/>
      <c r="Q5450">
        <v>1</v>
      </c>
      <c r="R5450" s="4">
        <v>1</v>
      </c>
      <c r="S5450" s="9" t="str">
        <f t="shared" si="552"/>
        <v>Judge, Aaron</v>
      </c>
      <c r="T5450" s="9" t="str">
        <f t="shared" si="553"/>
        <v xml:space="preserve">Topps National BBC Day     </v>
      </c>
      <c r="U5450" s="9" t="str">
        <f>IFERROR(VLOOKUP(S5450,'Lookup '!B:D,3,FALSE)," ")</f>
        <v/>
      </c>
      <c r="V5450" s="9" t="str">
        <f t="shared" si="540"/>
        <v>E $1</v>
      </c>
    </row>
    <row r="5451" spans="2:22" x14ac:dyDescent="0.25">
      <c r="B5451" s="6" t="s">
        <v>377</v>
      </c>
      <c r="C5451" s="6">
        <v>2018</v>
      </c>
      <c r="D5451" s="6" t="s">
        <v>3849</v>
      </c>
      <c r="E5451" s="6"/>
      <c r="F5451" s="6"/>
      <c r="G5451" s="6"/>
      <c r="H5451" s="6"/>
      <c r="I5451" s="6"/>
      <c r="J5451" s="6" t="s">
        <v>14</v>
      </c>
      <c r="K5451" s="6">
        <v>2</v>
      </c>
      <c r="L5451" s="6" t="s">
        <v>1209</v>
      </c>
      <c r="M5451" s="6" t="s">
        <v>1210</v>
      </c>
      <c r="N5451" s="6" t="s">
        <v>381</v>
      </c>
      <c r="O5451" s="6" t="s">
        <v>388</v>
      </c>
      <c r="P5451">
        <f>$S$1-1993</f>
        <v>27</v>
      </c>
      <c r="Q5451">
        <v>1</v>
      </c>
      <c r="R5451" s="4">
        <v>1</v>
      </c>
      <c r="S5451" s="9" t="str">
        <f t="shared" si="552"/>
        <v>Hoskins, Rhys</v>
      </c>
      <c r="T5451" s="9" t="str">
        <f t="shared" si="553"/>
        <v>Topps National BBC Day     RC</v>
      </c>
      <c r="U5451" s="9" t="str">
        <f>IFERROR(VLOOKUP(S5451,'Lookup '!B:D,3,FALSE)," ")</f>
        <v/>
      </c>
      <c r="V5451" s="9" t="str">
        <f t="shared" si="540"/>
        <v>E $1</v>
      </c>
    </row>
    <row r="5452" spans="2:22" x14ac:dyDescent="0.25">
      <c r="B5452" t="s">
        <v>875</v>
      </c>
      <c r="C5452">
        <v>2018</v>
      </c>
      <c r="D5452" t="s">
        <v>1015</v>
      </c>
      <c r="J5452" t="s">
        <v>14</v>
      </c>
      <c r="K5452">
        <v>70</v>
      </c>
      <c r="L5452" t="s">
        <v>1304</v>
      </c>
      <c r="M5452" t="s">
        <v>2130</v>
      </c>
      <c r="N5452" t="s">
        <v>555</v>
      </c>
      <c r="O5452" t="s">
        <v>480</v>
      </c>
      <c r="Q5452">
        <v>1</v>
      </c>
      <c r="R5452" s="4"/>
      <c r="S5452" s="9" t="str">
        <f t="shared" si="552"/>
        <v>Rosario, Amed</v>
      </c>
      <c r="T5452" s="9" t="str">
        <f t="shared" si="553"/>
        <v>Topps Opening Day     RC</v>
      </c>
      <c r="U5452" s="9" t="str">
        <f>IFERROR(VLOOKUP(S5452,'Lookup '!B:D,3,FALSE)," ")</f>
        <v xml:space="preserve"> </v>
      </c>
      <c r="V5452" s="9" t="str">
        <f t="shared" si="530"/>
        <v>G</v>
      </c>
    </row>
    <row r="5453" spans="2:22" x14ac:dyDescent="0.25">
      <c r="B5453" t="s">
        <v>875</v>
      </c>
      <c r="C5453">
        <v>2018</v>
      </c>
      <c r="D5453" t="s">
        <v>1015</v>
      </c>
      <c r="J5453" t="s">
        <v>14</v>
      </c>
      <c r="K5453">
        <v>121</v>
      </c>
      <c r="L5453" t="s">
        <v>1255</v>
      </c>
      <c r="M5453" t="s">
        <v>357</v>
      </c>
      <c r="N5453" t="s">
        <v>554</v>
      </c>
      <c r="O5453" t="s">
        <v>388</v>
      </c>
      <c r="Q5453">
        <v>1</v>
      </c>
      <c r="R5453" s="4"/>
      <c r="S5453" s="9" t="str">
        <f t="shared" si="552"/>
        <v>Allen, Greg</v>
      </c>
      <c r="T5453" s="9" t="str">
        <f t="shared" si="553"/>
        <v>Topps Opening Day     RC</v>
      </c>
      <c r="U5453" s="9" t="str">
        <f>IFERROR(VLOOKUP(S5453,'Lookup '!B:D,3,FALSE)," ")</f>
        <v xml:space="preserve"> </v>
      </c>
      <c r="V5453" s="9" t="str">
        <f t="shared" si="530"/>
        <v>G</v>
      </c>
    </row>
    <row r="5454" spans="2:22" x14ac:dyDescent="0.25">
      <c r="B5454" t="s">
        <v>875</v>
      </c>
      <c r="C5454">
        <v>2018</v>
      </c>
      <c r="D5454" t="s">
        <v>1015</v>
      </c>
      <c r="J5454" t="s">
        <v>14</v>
      </c>
      <c r="K5454">
        <v>136</v>
      </c>
      <c r="L5454" t="s">
        <v>2988</v>
      </c>
      <c r="M5454" t="s">
        <v>1102</v>
      </c>
      <c r="N5454" t="s">
        <v>1037</v>
      </c>
      <c r="O5454" t="s">
        <v>382</v>
      </c>
      <c r="Q5454">
        <v>1</v>
      </c>
      <c r="R5454" s="4"/>
      <c r="S5454" s="9" t="str">
        <f t="shared" si="552"/>
        <v>Banda, Anthony</v>
      </c>
      <c r="T5454" s="9" t="str">
        <f t="shared" si="553"/>
        <v>Topps Opening Day     RC</v>
      </c>
      <c r="U5454" s="9" t="str">
        <f>IFERROR(VLOOKUP(S5454,'Lookup '!B:D,3,FALSE)," ")</f>
        <v xml:space="preserve"> </v>
      </c>
      <c r="V5454" s="9" t="str">
        <f t="shared" si="530"/>
        <v>G</v>
      </c>
    </row>
    <row r="5455" spans="2:22" x14ac:dyDescent="0.25">
      <c r="B5455" t="s">
        <v>3807</v>
      </c>
      <c r="C5455">
        <v>2018</v>
      </c>
      <c r="D5455" t="s">
        <v>3244</v>
      </c>
      <c r="E5455" t="s">
        <v>3245</v>
      </c>
      <c r="J5455" t="s">
        <v>683</v>
      </c>
      <c r="K5455" t="s">
        <v>3339</v>
      </c>
      <c r="L5455" t="s">
        <v>3156</v>
      </c>
      <c r="M5455" t="s">
        <v>3340</v>
      </c>
      <c r="N5455" t="s">
        <v>3341</v>
      </c>
      <c r="O5455" t="s">
        <v>382</v>
      </c>
      <c r="Q5455">
        <v>1</v>
      </c>
      <c r="R5455" s="4"/>
      <c r="S5455" s="9" t="str">
        <f t="shared" si="552"/>
        <v>Alzolay, Adbert</v>
      </c>
      <c r="T5455" s="9" t="str">
        <f t="shared" si="553"/>
        <v>Topps Pro Debut Leaps&amp;Bounds    Pros</v>
      </c>
      <c r="U5455" s="9" t="str">
        <f>IFERROR(VLOOKUP(S5455,'Lookup '!B:D,3,FALSE)," ")</f>
        <v xml:space="preserve"> </v>
      </c>
      <c r="V5455" s="9" t="str">
        <f t="shared" si="530"/>
        <v>G</v>
      </c>
    </row>
    <row r="5456" spans="2:22" x14ac:dyDescent="0.25">
      <c r="B5456" t="s">
        <v>3807</v>
      </c>
      <c r="C5456">
        <v>2018</v>
      </c>
      <c r="D5456" t="s">
        <v>3244</v>
      </c>
      <c r="E5456" t="s">
        <v>3245</v>
      </c>
      <c r="J5456" t="s">
        <v>683</v>
      </c>
      <c r="K5456" t="s">
        <v>3342</v>
      </c>
      <c r="L5456" t="s">
        <v>1295</v>
      </c>
      <c r="M5456" t="s">
        <v>2137</v>
      </c>
      <c r="N5456" t="s">
        <v>3343</v>
      </c>
      <c r="O5456" t="s">
        <v>2408</v>
      </c>
      <c r="P5456">
        <f>$S$1-1996</f>
        <v>24</v>
      </c>
      <c r="Q5456">
        <v>1</v>
      </c>
      <c r="R5456" s="4">
        <v>2</v>
      </c>
      <c r="S5456" s="9" t="str">
        <f t="shared" si="552"/>
        <v>Torres, Gleyber</v>
      </c>
      <c r="T5456" s="9" t="str">
        <f t="shared" si="553"/>
        <v>Topps Pro Debut Leaps&amp;Bounds    Pros</v>
      </c>
      <c r="U5456" s="9" t="str">
        <f>IFERROR(VLOOKUP(S5456,'Lookup '!B:D,3,FALSE)," ")</f>
        <v xml:space="preserve"> </v>
      </c>
      <c r="V5456" s="9" t="str">
        <f t="shared" si="530"/>
        <v>E $1</v>
      </c>
    </row>
    <row r="5457" spans="2:22" x14ac:dyDescent="0.25">
      <c r="B5457" t="s">
        <v>377</v>
      </c>
      <c r="C5457">
        <v>2018</v>
      </c>
      <c r="D5457" t="s">
        <v>3244</v>
      </c>
      <c r="E5457" t="s">
        <v>3245</v>
      </c>
      <c r="G5457" s="1" t="s">
        <v>2020</v>
      </c>
      <c r="H5457" t="s">
        <v>921</v>
      </c>
      <c r="J5457" t="s">
        <v>683</v>
      </c>
      <c r="K5457" t="s">
        <v>3344</v>
      </c>
      <c r="L5457" t="s">
        <v>3122</v>
      </c>
      <c r="M5457" t="s">
        <v>904</v>
      </c>
      <c r="N5457" t="s">
        <v>3345</v>
      </c>
      <c r="O5457" t="s">
        <v>382</v>
      </c>
      <c r="Q5457">
        <v>1</v>
      </c>
      <c r="R5457" s="4"/>
      <c r="S5457" s="9" t="str">
        <f t="shared" si="552"/>
        <v>Littell, Zack</v>
      </c>
      <c r="T5457" s="9" t="str">
        <f t="shared" si="553"/>
        <v>Topps Pro Debut Leaps&amp;Bounds  /50 Auto Pros</v>
      </c>
      <c r="U5457" s="9" t="str">
        <f>IFERROR(VLOOKUP(S5457,'Lookup '!B:D,3,FALSE)," ")</f>
        <v xml:space="preserve"> </v>
      </c>
      <c r="V5457" s="9" t="str">
        <f t="shared" si="530"/>
        <v>G</v>
      </c>
    </row>
    <row r="5458" spans="2:22" x14ac:dyDescent="0.25">
      <c r="B5458" t="s">
        <v>3807</v>
      </c>
      <c r="C5458">
        <v>2018</v>
      </c>
      <c r="D5458" t="s">
        <v>3244</v>
      </c>
      <c r="J5458" t="s">
        <v>683</v>
      </c>
      <c r="K5458">
        <v>8</v>
      </c>
      <c r="L5458" t="s">
        <v>3346</v>
      </c>
      <c r="M5458" t="s">
        <v>357</v>
      </c>
      <c r="N5458" t="s">
        <v>3347</v>
      </c>
      <c r="O5458" t="s">
        <v>388</v>
      </c>
      <c r="Q5458">
        <v>1</v>
      </c>
      <c r="R5458" s="4"/>
      <c r="S5458" s="9" t="str">
        <f t="shared" si="552"/>
        <v>Deichmann, Greg</v>
      </c>
      <c r="T5458" s="9" t="str">
        <f t="shared" si="553"/>
        <v>Topps Pro Debut     Pros</v>
      </c>
      <c r="U5458" s="9" t="str">
        <f>IFERROR(VLOOKUP(S5458,'Lookup '!B:D,3,FALSE)," ")</f>
        <v xml:space="preserve"> </v>
      </c>
      <c r="V5458" s="9" t="str">
        <f t="shared" si="530"/>
        <v>G</v>
      </c>
    </row>
    <row r="5459" spans="2:22" x14ac:dyDescent="0.25">
      <c r="B5459" t="s">
        <v>3807</v>
      </c>
      <c r="C5459">
        <v>2018</v>
      </c>
      <c r="D5459" t="s">
        <v>3244</v>
      </c>
      <c r="J5459" t="s">
        <v>683</v>
      </c>
      <c r="K5459">
        <v>10</v>
      </c>
      <c r="L5459" t="s">
        <v>2167</v>
      </c>
      <c r="M5459" t="s">
        <v>617</v>
      </c>
      <c r="N5459" t="s">
        <v>3348</v>
      </c>
      <c r="O5459" t="s">
        <v>382</v>
      </c>
      <c r="Q5459">
        <v>1</v>
      </c>
      <c r="R5459" s="4"/>
      <c r="S5459" s="9" t="str">
        <f t="shared" si="552"/>
        <v>Manning, Matt</v>
      </c>
      <c r="T5459" s="9" t="str">
        <f t="shared" si="553"/>
        <v>Topps Pro Debut     Pros</v>
      </c>
      <c r="U5459" s="9" t="str">
        <f>IFERROR(VLOOKUP(S5459,'Lookup '!B:D,3,FALSE)," ")</f>
        <v xml:space="preserve"> </v>
      </c>
      <c r="V5459" s="9" t="str">
        <f t="shared" si="530"/>
        <v>G</v>
      </c>
    </row>
    <row r="5460" spans="2:22" x14ac:dyDescent="0.25">
      <c r="B5460" t="s">
        <v>3807</v>
      </c>
      <c r="C5460">
        <v>2018</v>
      </c>
      <c r="D5460" t="s">
        <v>3244</v>
      </c>
      <c r="J5460" t="s">
        <v>683</v>
      </c>
      <c r="K5460">
        <v>22</v>
      </c>
      <c r="L5460" t="s">
        <v>3349</v>
      </c>
      <c r="M5460" t="s">
        <v>1113</v>
      </c>
      <c r="N5460" t="s">
        <v>3350</v>
      </c>
      <c r="O5460" t="s">
        <v>388</v>
      </c>
      <c r="Q5460">
        <v>1</v>
      </c>
      <c r="R5460" s="4"/>
      <c r="S5460" s="9" t="str">
        <f t="shared" si="552"/>
        <v>Cozens, Dylan</v>
      </c>
      <c r="T5460" s="9" t="str">
        <f t="shared" si="553"/>
        <v>Topps Pro Debut     Pros</v>
      </c>
      <c r="U5460" s="9" t="str">
        <f>IFERROR(VLOOKUP(S5460,'Lookup '!B:D,3,FALSE)," ")</f>
        <v xml:space="preserve"> </v>
      </c>
      <c r="V5460" s="9" t="str">
        <f t="shared" si="530"/>
        <v>G</v>
      </c>
    </row>
    <row r="5461" spans="2:22" x14ac:dyDescent="0.25">
      <c r="B5461" t="s">
        <v>3807</v>
      </c>
      <c r="C5461">
        <v>2018</v>
      </c>
      <c r="D5461" t="s">
        <v>3244</v>
      </c>
      <c r="J5461" t="s">
        <v>683</v>
      </c>
      <c r="K5461">
        <v>23</v>
      </c>
      <c r="L5461" t="s">
        <v>1385</v>
      </c>
      <c r="M5461" t="s">
        <v>3351</v>
      </c>
      <c r="N5461" t="s">
        <v>3352</v>
      </c>
      <c r="O5461" t="s">
        <v>382</v>
      </c>
      <c r="Q5461">
        <v>1</v>
      </c>
      <c r="R5461" s="4"/>
      <c r="S5461" s="9" t="str">
        <f t="shared" si="552"/>
        <v>Gore, MacKenzie</v>
      </c>
      <c r="T5461" s="9" t="str">
        <f t="shared" si="553"/>
        <v>Topps Pro Debut     Pros</v>
      </c>
      <c r="U5461" s="9" t="str">
        <f>IFERROR(VLOOKUP(S5461,'Lookup '!B:D,3,FALSE)," ")</f>
        <v xml:space="preserve"> </v>
      </c>
      <c r="V5461" s="9" t="str">
        <f t="shared" si="530"/>
        <v>G</v>
      </c>
    </row>
    <row r="5462" spans="2:22" x14ac:dyDescent="0.25">
      <c r="B5462" t="s">
        <v>3807</v>
      </c>
      <c r="C5462">
        <v>2018</v>
      </c>
      <c r="D5462" t="s">
        <v>3244</v>
      </c>
      <c r="J5462" t="s">
        <v>683</v>
      </c>
      <c r="K5462">
        <v>30</v>
      </c>
      <c r="L5462" t="s">
        <v>3353</v>
      </c>
      <c r="M5462" t="s">
        <v>3354</v>
      </c>
      <c r="N5462" t="s">
        <v>3355</v>
      </c>
      <c r="O5462" t="s">
        <v>388</v>
      </c>
      <c r="Q5462">
        <v>1</v>
      </c>
      <c r="R5462" s="4"/>
      <c r="S5462" s="9" t="str">
        <f t="shared" ref="S5462:S5498" si="555">L5462&amp;", "&amp;M5462</f>
        <v>Rooker, Brent</v>
      </c>
      <c r="T5462" s="9" t="str">
        <f t="shared" si="553"/>
        <v>Topps Pro Debut     Pros</v>
      </c>
      <c r="U5462" s="9" t="str">
        <f>IFERROR(VLOOKUP(S5462,'Lookup '!B:D,3,FALSE)," ")</f>
        <v xml:space="preserve"> </v>
      </c>
      <c r="V5462" s="9" t="str">
        <f t="shared" si="530"/>
        <v>G</v>
      </c>
    </row>
    <row r="5463" spans="2:22" x14ac:dyDescent="0.25">
      <c r="B5463" t="s">
        <v>3807</v>
      </c>
      <c r="C5463">
        <v>2018</v>
      </c>
      <c r="D5463" t="s">
        <v>3244</v>
      </c>
      <c r="J5463" t="s">
        <v>683</v>
      </c>
      <c r="K5463">
        <v>37</v>
      </c>
      <c r="L5463" t="s">
        <v>1279</v>
      </c>
      <c r="M5463" t="s">
        <v>1297</v>
      </c>
      <c r="N5463" t="s">
        <v>3356</v>
      </c>
      <c r="O5463" t="s">
        <v>388</v>
      </c>
      <c r="Q5463">
        <v>1</v>
      </c>
      <c r="R5463" s="4"/>
      <c r="S5463" s="9" t="str">
        <f t="shared" si="555"/>
        <v>Sanchez, Jesus</v>
      </c>
      <c r="T5463" s="9" t="str">
        <f t="shared" si="553"/>
        <v>Topps Pro Debut     Pros</v>
      </c>
      <c r="U5463" s="9" t="str">
        <f>IFERROR(VLOOKUP(S5463,'Lookup '!B:D,3,FALSE)," ")</f>
        <v xml:space="preserve"> </v>
      </c>
      <c r="V5463" s="9" t="str">
        <f t="shared" si="530"/>
        <v>G</v>
      </c>
    </row>
    <row r="5464" spans="2:22" x14ac:dyDescent="0.25">
      <c r="B5464" t="s">
        <v>3807</v>
      </c>
      <c r="C5464">
        <v>2018</v>
      </c>
      <c r="D5464" t="s">
        <v>3244</v>
      </c>
      <c r="J5464" t="s">
        <v>683</v>
      </c>
      <c r="K5464">
        <v>40</v>
      </c>
      <c r="L5464" t="s">
        <v>3113</v>
      </c>
      <c r="M5464" t="s">
        <v>1028</v>
      </c>
      <c r="N5464" t="s">
        <v>3357</v>
      </c>
      <c r="O5464" t="s">
        <v>424</v>
      </c>
      <c r="Q5464">
        <v>1</v>
      </c>
      <c r="R5464" s="4"/>
      <c r="S5464" s="9" t="str">
        <f t="shared" si="555"/>
        <v>Pratto, Nick</v>
      </c>
      <c r="T5464" s="9" t="str">
        <f t="shared" ref="T5464:T5498" si="556">CONCATENATE(D5464&amp;" "&amp;E5464&amp;" "&amp;F5464&amp;" "&amp;G5464&amp;" "&amp;H5464&amp;" "&amp;I5464&amp;J5464)</f>
        <v>Topps Pro Debut     Pros</v>
      </c>
      <c r="U5464" s="9" t="str">
        <f>IFERROR(VLOOKUP(S5464,'Lookup '!B:D,3,FALSE)," ")</f>
        <v xml:space="preserve"> </v>
      </c>
      <c r="V5464" s="9" t="str">
        <f t="shared" si="530"/>
        <v>G</v>
      </c>
    </row>
    <row r="5465" spans="2:22" x14ac:dyDescent="0.25">
      <c r="B5465" t="s">
        <v>3807</v>
      </c>
      <c r="C5465">
        <v>2018</v>
      </c>
      <c r="D5465" t="s">
        <v>3244</v>
      </c>
      <c r="J5465" t="s">
        <v>683</v>
      </c>
      <c r="K5465">
        <v>44</v>
      </c>
      <c r="L5465" t="s">
        <v>1585</v>
      </c>
      <c r="M5465" t="s">
        <v>370</v>
      </c>
      <c r="N5465" t="s">
        <v>3358</v>
      </c>
      <c r="O5465" t="s">
        <v>382</v>
      </c>
      <c r="P5465">
        <f>$S$1-1997</f>
        <v>23</v>
      </c>
      <c r="Q5465">
        <v>1</v>
      </c>
      <c r="R5465" s="4"/>
      <c r="S5465" s="9" t="str">
        <f t="shared" si="555"/>
        <v>Soroka, Mike</v>
      </c>
      <c r="T5465" s="9" t="str">
        <f t="shared" si="556"/>
        <v>Topps Pro Debut     Pros</v>
      </c>
      <c r="U5465" s="9" t="str">
        <f>IFERROR(VLOOKUP(S5465,'Lookup '!B:D,3,FALSE)," ")</f>
        <v xml:space="preserve"> </v>
      </c>
      <c r="V5465" s="9" t="str">
        <f t="shared" si="530"/>
        <v>G</v>
      </c>
    </row>
    <row r="5466" spans="2:22" x14ac:dyDescent="0.25">
      <c r="B5466" t="s">
        <v>3807</v>
      </c>
      <c r="C5466">
        <v>2018</v>
      </c>
      <c r="D5466" t="s">
        <v>3244</v>
      </c>
      <c r="J5466" t="s">
        <v>683</v>
      </c>
      <c r="K5466">
        <v>47</v>
      </c>
      <c r="L5466" t="s">
        <v>3055</v>
      </c>
      <c r="M5466" t="s">
        <v>3056</v>
      </c>
      <c r="N5466" t="s">
        <v>3359</v>
      </c>
      <c r="O5466" t="s">
        <v>398</v>
      </c>
      <c r="Q5466">
        <v>1</v>
      </c>
      <c r="R5466" s="4"/>
      <c r="S5466" s="9" t="str">
        <f t="shared" si="555"/>
        <v>Long, Shed</v>
      </c>
      <c r="T5466" s="9" t="str">
        <f t="shared" si="556"/>
        <v>Topps Pro Debut     Pros</v>
      </c>
      <c r="U5466" s="9" t="str">
        <f>IFERROR(VLOOKUP(S5466,'Lookup '!B:D,3,FALSE)," ")</f>
        <v xml:space="preserve"> </v>
      </c>
      <c r="V5466" s="9" t="str">
        <f t="shared" si="530"/>
        <v>G</v>
      </c>
    </row>
    <row r="5467" spans="2:22" x14ac:dyDescent="0.25">
      <c r="B5467" t="s">
        <v>3807</v>
      </c>
      <c r="C5467">
        <v>2018</v>
      </c>
      <c r="D5467" t="s">
        <v>3244</v>
      </c>
      <c r="J5467" t="s">
        <v>683</v>
      </c>
      <c r="K5467">
        <v>58</v>
      </c>
      <c r="L5467" t="s">
        <v>1275</v>
      </c>
      <c r="M5467" t="s">
        <v>902</v>
      </c>
      <c r="N5467" t="s">
        <v>3360</v>
      </c>
      <c r="O5467" t="s">
        <v>382</v>
      </c>
      <c r="Q5467">
        <v>1</v>
      </c>
      <c r="R5467" s="4"/>
      <c r="S5467" s="9" t="str">
        <f t="shared" si="555"/>
        <v>Alvarez, Yadier</v>
      </c>
      <c r="T5467" s="9" t="str">
        <f t="shared" si="556"/>
        <v>Topps Pro Debut     Pros</v>
      </c>
      <c r="U5467" s="9" t="str">
        <f>IFERROR(VLOOKUP(S5467,'Lookup '!B:D,3,FALSE)," ")</f>
        <v xml:space="preserve"> </v>
      </c>
      <c r="V5467" s="9" t="str">
        <f t="shared" si="530"/>
        <v>G</v>
      </c>
    </row>
    <row r="5468" spans="2:22" x14ac:dyDescent="0.25">
      <c r="B5468" t="s">
        <v>3807</v>
      </c>
      <c r="C5468">
        <v>2018</v>
      </c>
      <c r="D5468" t="s">
        <v>3244</v>
      </c>
      <c r="J5468" t="s">
        <v>683</v>
      </c>
      <c r="K5468">
        <v>67</v>
      </c>
      <c r="L5468" t="s">
        <v>955</v>
      </c>
      <c r="M5468" t="s">
        <v>617</v>
      </c>
      <c r="N5468" t="s">
        <v>3361</v>
      </c>
      <c r="O5468" t="s">
        <v>480</v>
      </c>
      <c r="Q5468">
        <v>1</v>
      </c>
      <c r="R5468" s="4"/>
      <c r="S5468" s="9" t="str">
        <f t="shared" si="555"/>
        <v>McCann, Matt</v>
      </c>
      <c r="T5468" s="9" t="str">
        <f t="shared" si="556"/>
        <v>Topps Pro Debut     Pros</v>
      </c>
      <c r="U5468" s="9" t="str">
        <f>IFERROR(VLOOKUP(S5468,'Lookup '!B:D,3,FALSE)," ")</f>
        <v xml:space="preserve"> </v>
      </c>
      <c r="V5468" s="9" t="str">
        <f t="shared" si="530"/>
        <v>G</v>
      </c>
    </row>
    <row r="5469" spans="2:22" x14ac:dyDescent="0.25">
      <c r="B5469" t="s">
        <v>3807</v>
      </c>
      <c r="C5469">
        <v>2018</v>
      </c>
      <c r="D5469" t="s">
        <v>3244</v>
      </c>
      <c r="J5469" t="s">
        <v>683</v>
      </c>
      <c r="K5469">
        <v>74</v>
      </c>
      <c r="L5469" t="s">
        <v>705</v>
      </c>
      <c r="M5469" t="s">
        <v>3050</v>
      </c>
      <c r="N5469" t="s">
        <v>3362</v>
      </c>
      <c r="O5469" t="s">
        <v>382</v>
      </c>
      <c r="Q5469">
        <v>1</v>
      </c>
      <c r="R5469" s="4"/>
      <c r="S5469" s="9" t="str">
        <f t="shared" si="555"/>
        <v>Gonzalez, Merandy</v>
      </c>
      <c r="T5469" s="9" t="str">
        <f t="shared" si="556"/>
        <v>Topps Pro Debut     Pros</v>
      </c>
      <c r="U5469" s="9" t="str">
        <f>IFERROR(VLOOKUP(S5469,'Lookup '!B:D,3,FALSE)," ")</f>
        <v xml:space="preserve"> </v>
      </c>
      <c r="V5469" s="9" t="str">
        <f t="shared" si="530"/>
        <v>G</v>
      </c>
    </row>
    <row r="5470" spans="2:22" x14ac:dyDescent="0.25">
      <c r="B5470" t="s">
        <v>3807</v>
      </c>
      <c r="C5470">
        <v>2018</v>
      </c>
      <c r="D5470" t="s">
        <v>3244</v>
      </c>
      <c r="J5470" t="s">
        <v>683</v>
      </c>
      <c r="K5470">
        <v>77</v>
      </c>
      <c r="L5470" t="s">
        <v>575</v>
      </c>
      <c r="M5470" t="s">
        <v>3180</v>
      </c>
      <c r="N5470" t="s">
        <v>3360</v>
      </c>
      <c r="O5470" t="s">
        <v>388</v>
      </c>
      <c r="Q5470">
        <v>1</v>
      </c>
      <c r="R5470" s="4"/>
      <c r="S5470" s="9" t="str">
        <f t="shared" si="555"/>
        <v>Diaz, Yusniel</v>
      </c>
      <c r="T5470" s="9" t="str">
        <f t="shared" si="556"/>
        <v>Topps Pro Debut     Pros</v>
      </c>
      <c r="U5470" s="9" t="str">
        <f>IFERROR(VLOOKUP(S5470,'Lookup '!B:D,3,FALSE)," ")</f>
        <v xml:space="preserve"> </v>
      </c>
      <c r="V5470" s="9" t="str">
        <f t="shared" si="530"/>
        <v>G</v>
      </c>
    </row>
    <row r="5471" spans="2:22" x14ac:dyDescent="0.25">
      <c r="B5471" t="s">
        <v>3807</v>
      </c>
      <c r="C5471">
        <v>2018</v>
      </c>
      <c r="D5471" t="s">
        <v>3244</v>
      </c>
      <c r="J5471" t="s">
        <v>683</v>
      </c>
      <c r="K5471">
        <v>81</v>
      </c>
      <c r="L5471" t="s">
        <v>2117</v>
      </c>
      <c r="M5471" t="s">
        <v>617</v>
      </c>
      <c r="N5471" t="s">
        <v>3363</v>
      </c>
      <c r="O5471" t="s">
        <v>424</v>
      </c>
      <c r="Q5471">
        <v>1</v>
      </c>
      <c r="R5471" s="4"/>
      <c r="S5471" s="9" t="str">
        <f t="shared" si="555"/>
        <v>Thaiss, Matt</v>
      </c>
      <c r="T5471" s="9" t="str">
        <f t="shared" si="556"/>
        <v>Topps Pro Debut     Pros</v>
      </c>
      <c r="U5471" s="9" t="str">
        <f>IFERROR(VLOOKUP(S5471,'Lookup '!B:D,3,FALSE)," ")</f>
        <v xml:space="preserve"> </v>
      </c>
      <c r="V5471" s="9" t="str">
        <f t="shared" si="530"/>
        <v>G</v>
      </c>
    </row>
    <row r="5472" spans="2:22" x14ac:dyDescent="0.25">
      <c r="B5472" t="s">
        <v>3807</v>
      </c>
      <c r="C5472">
        <v>2018</v>
      </c>
      <c r="D5472" t="s">
        <v>3244</v>
      </c>
      <c r="J5472" t="s">
        <v>683</v>
      </c>
      <c r="K5472">
        <v>90</v>
      </c>
      <c r="L5472" t="s">
        <v>3364</v>
      </c>
      <c r="M5472" t="s">
        <v>1337</v>
      </c>
      <c r="N5472" t="s">
        <v>3365</v>
      </c>
      <c r="O5472" t="s">
        <v>480</v>
      </c>
      <c r="Q5472">
        <v>1</v>
      </c>
      <c r="R5472" s="4"/>
      <c r="S5472" s="9" t="str">
        <f t="shared" si="555"/>
        <v>Warmoth, Logan</v>
      </c>
      <c r="T5472" s="9" t="str">
        <f t="shared" si="556"/>
        <v>Topps Pro Debut     Pros</v>
      </c>
      <c r="U5472" s="9" t="str">
        <f>IFERROR(VLOOKUP(S5472,'Lookup '!B:D,3,FALSE)," ")</f>
        <v xml:space="preserve"> </v>
      </c>
      <c r="V5472" s="9" t="str">
        <f t="shared" si="530"/>
        <v>G</v>
      </c>
    </row>
    <row r="5473" spans="2:22" x14ac:dyDescent="0.25">
      <c r="B5473" t="s">
        <v>3807</v>
      </c>
      <c r="C5473">
        <v>2018</v>
      </c>
      <c r="D5473" t="s">
        <v>3244</v>
      </c>
      <c r="J5473" t="s">
        <v>683</v>
      </c>
      <c r="K5473">
        <v>94</v>
      </c>
      <c r="L5473" t="s">
        <v>2169</v>
      </c>
      <c r="M5473" t="s">
        <v>1113</v>
      </c>
      <c r="N5473" t="s">
        <v>3366</v>
      </c>
      <c r="O5473" t="s">
        <v>382</v>
      </c>
      <c r="Q5473">
        <v>1</v>
      </c>
      <c r="R5473" s="4"/>
      <c r="S5473" s="9" t="str">
        <f t="shared" si="555"/>
        <v>Cease, Dylan</v>
      </c>
      <c r="T5473" s="9" t="str">
        <f t="shared" si="556"/>
        <v>Topps Pro Debut     Pros</v>
      </c>
      <c r="U5473" s="9" t="str">
        <f>IFERROR(VLOOKUP(S5473,'Lookup '!B:D,3,FALSE)," ")</f>
        <v xml:space="preserve"> </v>
      </c>
      <c r="V5473" s="9" t="str">
        <f t="shared" si="530"/>
        <v>G</v>
      </c>
    </row>
    <row r="5474" spans="2:22" x14ac:dyDescent="0.25">
      <c r="B5474" t="s">
        <v>3807</v>
      </c>
      <c r="C5474">
        <v>2018</v>
      </c>
      <c r="D5474" t="s">
        <v>3244</v>
      </c>
      <c r="J5474" t="s">
        <v>683</v>
      </c>
      <c r="K5474">
        <v>100</v>
      </c>
      <c r="L5474" t="s">
        <v>1639</v>
      </c>
      <c r="M5474" t="s">
        <v>3068</v>
      </c>
      <c r="N5474" t="s">
        <v>3367</v>
      </c>
      <c r="O5474" t="s">
        <v>480</v>
      </c>
      <c r="Q5474">
        <v>1</v>
      </c>
      <c r="R5474" s="4"/>
      <c r="S5474" s="9" t="str">
        <f t="shared" si="555"/>
        <v>Lewis, Royce</v>
      </c>
      <c r="T5474" s="9" t="str">
        <f t="shared" si="556"/>
        <v>Topps Pro Debut     Pros</v>
      </c>
      <c r="U5474" s="9" t="str">
        <f>IFERROR(VLOOKUP(S5474,'Lookup '!B:D,3,FALSE)," ")</f>
        <v xml:space="preserve"> </v>
      </c>
      <c r="V5474" s="9" t="str">
        <f t="shared" si="530"/>
        <v>G</v>
      </c>
    </row>
    <row r="5475" spans="2:22" x14ac:dyDescent="0.25">
      <c r="B5475" t="s">
        <v>3807</v>
      </c>
      <c r="C5475">
        <v>2018</v>
      </c>
      <c r="D5475" t="s">
        <v>3244</v>
      </c>
      <c r="J5475" t="s">
        <v>683</v>
      </c>
      <c r="K5475">
        <v>103</v>
      </c>
      <c r="L5475" t="s">
        <v>3368</v>
      </c>
      <c r="M5475" t="s">
        <v>3369</v>
      </c>
      <c r="N5475" t="s">
        <v>3370</v>
      </c>
      <c r="O5475" t="s">
        <v>388</v>
      </c>
      <c r="Q5475">
        <v>1</v>
      </c>
      <c r="R5475" s="4"/>
      <c r="S5475" s="9" t="str">
        <f t="shared" si="555"/>
        <v>Lutz, Tristen</v>
      </c>
      <c r="T5475" s="9" t="str">
        <f t="shared" si="556"/>
        <v>Topps Pro Debut     Pros</v>
      </c>
      <c r="U5475" s="9" t="str">
        <f>IFERROR(VLOOKUP(S5475,'Lookup '!B:D,3,FALSE)," ")</f>
        <v xml:space="preserve"> </v>
      </c>
      <c r="V5475" s="9" t="str">
        <f t="shared" si="530"/>
        <v>G</v>
      </c>
    </row>
    <row r="5476" spans="2:22" x14ac:dyDescent="0.25">
      <c r="B5476" t="s">
        <v>3807</v>
      </c>
      <c r="C5476">
        <v>2018</v>
      </c>
      <c r="D5476" t="s">
        <v>3244</v>
      </c>
      <c r="J5476" t="s">
        <v>683</v>
      </c>
      <c r="K5476">
        <v>107</v>
      </c>
      <c r="L5476" t="s">
        <v>497</v>
      </c>
      <c r="M5476" t="s">
        <v>1086</v>
      </c>
      <c r="N5476" t="s">
        <v>3371</v>
      </c>
      <c r="O5476" t="s">
        <v>28</v>
      </c>
      <c r="Q5476">
        <v>1</v>
      </c>
      <c r="R5476" s="4"/>
      <c r="S5476" s="9" t="str">
        <f t="shared" si="555"/>
        <v>Murphy, Sean</v>
      </c>
      <c r="T5476" s="9" t="str">
        <f t="shared" si="556"/>
        <v>Topps Pro Debut     Pros</v>
      </c>
      <c r="U5476" s="9" t="str">
        <f>IFERROR(VLOOKUP(S5476,'Lookup '!B:D,3,FALSE)," ")</f>
        <v xml:space="preserve"> </v>
      </c>
      <c r="V5476" s="9" t="str">
        <f t="shared" si="530"/>
        <v>G</v>
      </c>
    </row>
    <row r="5477" spans="2:22" x14ac:dyDescent="0.25">
      <c r="B5477" t="s">
        <v>3807</v>
      </c>
      <c r="C5477">
        <v>2018</v>
      </c>
      <c r="D5477" t="s">
        <v>3244</v>
      </c>
      <c r="J5477" t="s">
        <v>683</v>
      </c>
      <c r="K5477">
        <v>110</v>
      </c>
      <c r="L5477" t="s">
        <v>3372</v>
      </c>
      <c r="M5477" t="s">
        <v>1283</v>
      </c>
      <c r="N5477" t="s">
        <v>3373</v>
      </c>
      <c r="O5477" t="s">
        <v>382</v>
      </c>
      <c r="Q5477">
        <v>1</v>
      </c>
      <c r="R5477" s="4"/>
      <c r="S5477" s="9" t="str">
        <f t="shared" si="555"/>
        <v>Heatherly, Jacob</v>
      </c>
      <c r="T5477" s="9" t="str">
        <f t="shared" si="556"/>
        <v>Topps Pro Debut     Pros</v>
      </c>
      <c r="U5477" s="9" t="str">
        <f>IFERROR(VLOOKUP(S5477,'Lookup '!B:D,3,FALSE)," ")</f>
        <v xml:space="preserve"> </v>
      </c>
      <c r="V5477" s="9" t="str">
        <f t="shared" si="530"/>
        <v>G</v>
      </c>
    </row>
    <row r="5478" spans="2:22" x14ac:dyDescent="0.25">
      <c r="B5478" t="s">
        <v>3807</v>
      </c>
      <c r="C5478">
        <v>2018</v>
      </c>
      <c r="D5478" t="s">
        <v>3244</v>
      </c>
      <c r="F5478" t="s">
        <v>1087</v>
      </c>
      <c r="G5478" s="1" t="s">
        <v>1729</v>
      </c>
      <c r="J5478" t="s">
        <v>683</v>
      </c>
      <c r="K5478">
        <v>123</v>
      </c>
      <c r="L5478" t="s">
        <v>2294</v>
      </c>
      <c r="M5478" t="s">
        <v>1256</v>
      </c>
      <c r="N5478" t="s">
        <v>3374</v>
      </c>
      <c r="O5478" t="s">
        <v>388</v>
      </c>
      <c r="P5478">
        <f>$S$1-1995</f>
        <v>25</v>
      </c>
      <c r="Q5478">
        <v>1</v>
      </c>
      <c r="R5478" s="4"/>
      <c r="S5478" s="9" t="str">
        <f t="shared" si="555"/>
        <v>O'Neill, Tyler</v>
      </c>
      <c r="T5478" s="9" t="str">
        <f t="shared" si="556"/>
        <v>Topps Pro Debut  Green /99  Pros</v>
      </c>
      <c r="U5478" s="9" t="str">
        <f>IFERROR(VLOOKUP(S5478,'Lookup '!B:D,3,FALSE)," ")</f>
        <v xml:space="preserve"> </v>
      </c>
      <c r="V5478" s="9" t="str">
        <f t="shared" si="530"/>
        <v>G</v>
      </c>
    </row>
    <row r="5479" spans="2:22" x14ac:dyDescent="0.25">
      <c r="B5479" t="s">
        <v>3807</v>
      </c>
      <c r="C5479">
        <v>2018</v>
      </c>
      <c r="D5479" t="s">
        <v>3244</v>
      </c>
      <c r="J5479" t="s">
        <v>683</v>
      </c>
      <c r="K5479">
        <v>123</v>
      </c>
      <c r="L5479" t="s">
        <v>2294</v>
      </c>
      <c r="M5479" t="s">
        <v>1256</v>
      </c>
      <c r="N5479" t="s">
        <v>3374</v>
      </c>
      <c r="O5479" t="s">
        <v>388</v>
      </c>
      <c r="P5479">
        <f>$S$1-1995</f>
        <v>25</v>
      </c>
      <c r="Q5479">
        <v>1</v>
      </c>
      <c r="R5479" s="4"/>
      <c r="S5479" s="9" t="str">
        <f t="shared" si="555"/>
        <v>O'Neill, Tyler</v>
      </c>
      <c r="T5479" s="9" t="str">
        <f t="shared" si="556"/>
        <v>Topps Pro Debut     Pros</v>
      </c>
      <c r="U5479" s="9" t="str">
        <f>IFERROR(VLOOKUP(S5479,'Lookup '!B:D,3,FALSE)," ")</f>
        <v xml:space="preserve"> </v>
      </c>
      <c r="V5479" s="9" t="str">
        <f t="shared" si="530"/>
        <v>G</v>
      </c>
    </row>
    <row r="5480" spans="2:22" x14ac:dyDescent="0.25">
      <c r="B5480" t="s">
        <v>3807</v>
      </c>
      <c r="C5480">
        <v>2018</v>
      </c>
      <c r="D5480" t="s">
        <v>3244</v>
      </c>
      <c r="J5480" t="s">
        <v>683</v>
      </c>
      <c r="K5480">
        <v>126</v>
      </c>
      <c r="L5480" t="s">
        <v>3375</v>
      </c>
      <c r="M5480" t="s">
        <v>2062</v>
      </c>
      <c r="N5480" t="s">
        <v>3376</v>
      </c>
      <c r="O5480" t="s">
        <v>388</v>
      </c>
      <c r="Q5480">
        <v>1</v>
      </c>
      <c r="R5480" s="4"/>
      <c r="S5480" s="9" t="str">
        <f t="shared" si="555"/>
        <v>Bishop, Braden</v>
      </c>
      <c r="T5480" s="9" t="str">
        <f t="shared" si="556"/>
        <v>Topps Pro Debut     Pros</v>
      </c>
      <c r="U5480" s="9" t="str">
        <f>IFERROR(VLOOKUP(S5480,'Lookup '!B:D,3,FALSE)," ")</f>
        <v xml:space="preserve"> </v>
      </c>
      <c r="V5480" s="9" t="str">
        <f t="shared" si="530"/>
        <v>G</v>
      </c>
    </row>
    <row r="5481" spans="2:22" x14ac:dyDescent="0.25">
      <c r="B5481" t="s">
        <v>3807</v>
      </c>
      <c r="C5481">
        <v>2018</v>
      </c>
      <c r="D5481" t="s">
        <v>3244</v>
      </c>
      <c r="J5481" t="s">
        <v>683</v>
      </c>
      <c r="K5481">
        <v>139</v>
      </c>
      <c r="L5481" t="s">
        <v>3377</v>
      </c>
      <c r="M5481" t="s">
        <v>1277</v>
      </c>
      <c r="N5481" t="s">
        <v>3378</v>
      </c>
      <c r="O5481" t="s">
        <v>388</v>
      </c>
      <c r="Q5481">
        <v>1</v>
      </c>
      <c r="R5481" s="4"/>
      <c r="S5481" s="9" t="str">
        <f t="shared" si="555"/>
        <v>Ona, Jorge</v>
      </c>
      <c r="T5481" s="9" t="str">
        <f t="shared" si="556"/>
        <v>Topps Pro Debut     Pros</v>
      </c>
      <c r="U5481" s="9" t="str">
        <f>IFERROR(VLOOKUP(S5481,'Lookup '!B:D,3,FALSE)," ")</f>
        <v xml:space="preserve"> </v>
      </c>
      <c r="V5481" s="9" t="str">
        <f t="shared" si="530"/>
        <v>G</v>
      </c>
    </row>
    <row r="5482" spans="2:22" x14ac:dyDescent="0.25">
      <c r="B5482" t="s">
        <v>3807</v>
      </c>
      <c r="C5482">
        <v>2018</v>
      </c>
      <c r="D5482" t="s">
        <v>3244</v>
      </c>
      <c r="J5482" t="s">
        <v>683</v>
      </c>
      <c r="K5482">
        <v>140</v>
      </c>
      <c r="L5482" t="s">
        <v>482</v>
      </c>
      <c r="M5482" t="s">
        <v>985</v>
      </c>
      <c r="N5482" t="s">
        <v>3379</v>
      </c>
      <c r="O5482" t="s">
        <v>388</v>
      </c>
      <c r="Q5482">
        <v>1</v>
      </c>
      <c r="R5482" s="4"/>
      <c r="S5482" s="9" t="str">
        <f t="shared" si="555"/>
        <v>Johnson, Daniel</v>
      </c>
      <c r="T5482" s="9" t="str">
        <f t="shared" si="556"/>
        <v>Topps Pro Debut     Pros</v>
      </c>
      <c r="U5482" s="9" t="str">
        <f>IFERROR(VLOOKUP(S5482,'Lookup '!B:D,3,FALSE)," ")</f>
        <v xml:space="preserve"> </v>
      </c>
      <c r="V5482" s="9" t="str">
        <f t="shared" si="530"/>
        <v>G</v>
      </c>
    </row>
    <row r="5483" spans="2:22" x14ac:dyDescent="0.25">
      <c r="B5483" t="s">
        <v>3807</v>
      </c>
      <c r="C5483">
        <v>2018</v>
      </c>
      <c r="D5483" t="s">
        <v>3244</v>
      </c>
      <c r="J5483" t="s">
        <v>683</v>
      </c>
      <c r="K5483">
        <v>143</v>
      </c>
      <c r="L5483" t="s">
        <v>3380</v>
      </c>
      <c r="M5483" t="s">
        <v>897</v>
      </c>
      <c r="N5483" t="s">
        <v>3381</v>
      </c>
      <c r="O5483" t="s">
        <v>388</v>
      </c>
      <c r="Q5483">
        <v>1</v>
      </c>
      <c r="R5483" s="4"/>
      <c r="S5483" s="9" t="str">
        <f t="shared" si="555"/>
        <v>Brannen, Cole</v>
      </c>
      <c r="T5483" s="9" t="str">
        <f t="shared" si="556"/>
        <v>Topps Pro Debut     Pros</v>
      </c>
      <c r="U5483" s="9" t="str">
        <f>IFERROR(VLOOKUP(S5483,'Lookup '!B:D,3,FALSE)," ")</f>
        <v xml:space="preserve"> </v>
      </c>
      <c r="V5483" s="9" t="str">
        <f t="shared" si="530"/>
        <v>G</v>
      </c>
    </row>
    <row r="5484" spans="2:22" x14ac:dyDescent="0.25">
      <c r="B5484" t="s">
        <v>3807</v>
      </c>
      <c r="C5484">
        <v>2018</v>
      </c>
      <c r="D5484" t="s">
        <v>3244</v>
      </c>
      <c r="J5484" t="s">
        <v>683</v>
      </c>
      <c r="K5484">
        <v>160</v>
      </c>
      <c r="L5484" t="s">
        <v>3382</v>
      </c>
      <c r="M5484" t="s">
        <v>897</v>
      </c>
      <c r="N5484" t="s">
        <v>3383</v>
      </c>
      <c r="O5484" t="s">
        <v>382</v>
      </c>
      <c r="Q5484">
        <v>1</v>
      </c>
      <c r="R5484" s="4"/>
      <c r="S5484" s="9" t="str">
        <f t="shared" si="555"/>
        <v>Ragans, Cole</v>
      </c>
      <c r="T5484" s="9" t="str">
        <f t="shared" si="556"/>
        <v>Topps Pro Debut     Pros</v>
      </c>
      <c r="U5484" s="9" t="str">
        <f>IFERROR(VLOOKUP(S5484,'Lookup '!B:D,3,FALSE)," ")</f>
        <v xml:space="preserve"> </v>
      </c>
      <c r="V5484" s="9" t="str">
        <f t="shared" si="530"/>
        <v>G</v>
      </c>
    </row>
    <row r="5485" spans="2:22" x14ac:dyDescent="0.25">
      <c r="B5485" t="s">
        <v>3807</v>
      </c>
      <c r="C5485">
        <v>2018</v>
      </c>
      <c r="D5485" t="s">
        <v>3244</v>
      </c>
      <c r="J5485" t="s">
        <v>683</v>
      </c>
      <c r="K5485">
        <v>166</v>
      </c>
      <c r="L5485" t="s">
        <v>2175</v>
      </c>
      <c r="M5485" t="s">
        <v>826</v>
      </c>
      <c r="N5485" t="s">
        <v>3384</v>
      </c>
      <c r="O5485" t="s">
        <v>388</v>
      </c>
      <c r="Q5485">
        <v>1</v>
      </c>
      <c r="R5485" s="4"/>
      <c r="S5485" s="9" t="str">
        <f t="shared" si="555"/>
        <v>Moniak, Mickey</v>
      </c>
      <c r="T5485" s="9" t="str">
        <f t="shared" si="556"/>
        <v>Topps Pro Debut     Pros</v>
      </c>
      <c r="U5485" s="9" t="str">
        <f>IFERROR(VLOOKUP(S5485,'Lookup '!B:D,3,FALSE)," ")</f>
        <v xml:space="preserve"> </v>
      </c>
      <c r="V5485" s="9" t="str">
        <f t="shared" si="530"/>
        <v>G</v>
      </c>
    </row>
    <row r="5486" spans="2:22" x14ac:dyDescent="0.25">
      <c r="B5486" t="s">
        <v>3807</v>
      </c>
      <c r="C5486">
        <v>2018</v>
      </c>
      <c r="D5486" t="s">
        <v>3244</v>
      </c>
      <c r="J5486" t="s">
        <v>683</v>
      </c>
      <c r="K5486">
        <v>167</v>
      </c>
      <c r="L5486" t="s">
        <v>514</v>
      </c>
      <c r="M5486" t="s">
        <v>3385</v>
      </c>
      <c r="N5486" t="s">
        <v>3386</v>
      </c>
      <c r="O5486" t="s">
        <v>424</v>
      </c>
      <c r="Q5486">
        <v>1</v>
      </c>
      <c r="R5486" s="4"/>
      <c r="S5486" s="9" t="str">
        <f t="shared" si="555"/>
        <v>Smith, Pavin</v>
      </c>
      <c r="T5486" s="9" t="str">
        <f t="shared" si="556"/>
        <v>Topps Pro Debut     Pros</v>
      </c>
      <c r="U5486" s="9" t="str">
        <f>IFERROR(VLOOKUP(S5486,'Lookup '!B:D,3,FALSE)," ")</f>
        <v xml:space="preserve"> </v>
      </c>
      <c r="V5486" s="9" t="str">
        <f t="shared" si="530"/>
        <v>G</v>
      </c>
    </row>
    <row r="5487" spans="2:22" x14ac:dyDescent="0.25">
      <c r="B5487" t="s">
        <v>3807</v>
      </c>
      <c r="C5487">
        <v>2018</v>
      </c>
      <c r="D5487" t="s">
        <v>3244</v>
      </c>
      <c r="J5487" t="s">
        <v>683</v>
      </c>
      <c r="K5487">
        <v>169</v>
      </c>
      <c r="L5487" t="s">
        <v>3387</v>
      </c>
      <c r="M5487" t="s">
        <v>3388</v>
      </c>
      <c r="N5487" t="s">
        <v>3357</v>
      </c>
      <c r="O5487" t="s">
        <v>28</v>
      </c>
      <c r="Q5487">
        <v>1</v>
      </c>
      <c r="R5487" s="4"/>
      <c r="S5487" s="9" t="str">
        <f t="shared" si="555"/>
        <v>Melendez, MJ</v>
      </c>
      <c r="T5487" s="9" t="str">
        <f t="shared" si="556"/>
        <v>Topps Pro Debut     Pros</v>
      </c>
      <c r="U5487" s="9" t="str">
        <f>IFERROR(VLOOKUP(S5487,'Lookup '!B:D,3,FALSE)," ")</f>
        <v xml:space="preserve"> </v>
      </c>
      <c r="V5487" s="9" t="str">
        <f t="shared" si="530"/>
        <v>G</v>
      </c>
    </row>
    <row r="5488" spans="2:22" x14ac:dyDescent="0.25">
      <c r="B5488" t="s">
        <v>3807</v>
      </c>
      <c r="C5488">
        <v>2018</v>
      </c>
      <c r="D5488" t="s">
        <v>3244</v>
      </c>
      <c r="J5488" t="s">
        <v>683</v>
      </c>
      <c r="K5488">
        <v>170</v>
      </c>
      <c r="L5488" t="s">
        <v>3389</v>
      </c>
      <c r="M5488" t="s">
        <v>3354</v>
      </c>
      <c r="N5488" t="s">
        <v>2460</v>
      </c>
      <c r="O5488" t="s">
        <v>382</v>
      </c>
      <c r="Q5488">
        <v>1</v>
      </c>
      <c r="R5488" s="4"/>
      <c r="S5488" s="9" t="str">
        <f t="shared" si="555"/>
        <v>Honeywell, Brent</v>
      </c>
      <c r="T5488" s="9" t="str">
        <f t="shared" si="556"/>
        <v>Topps Pro Debut     Pros</v>
      </c>
      <c r="U5488" s="9" t="str">
        <f>IFERROR(VLOOKUP(S5488,'Lookup '!B:D,3,FALSE)," ")</f>
        <v xml:space="preserve"> </v>
      </c>
      <c r="V5488" s="9" t="str">
        <f t="shared" si="530"/>
        <v>G</v>
      </c>
    </row>
    <row r="5489" spans="2:22" x14ac:dyDescent="0.25">
      <c r="B5489" t="s">
        <v>3807</v>
      </c>
      <c r="C5489">
        <v>2018</v>
      </c>
      <c r="D5489" t="s">
        <v>3244</v>
      </c>
      <c r="J5489" t="s">
        <v>683</v>
      </c>
      <c r="K5489">
        <v>176</v>
      </c>
      <c r="L5489" t="s">
        <v>924</v>
      </c>
      <c r="M5489" t="s">
        <v>1346</v>
      </c>
      <c r="N5489" t="s">
        <v>3390</v>
      </c>
      <c r="O5489" t="s">
        <v>382</v>
      </c>
      <c r="Q5489">
        <v>1</v>
      </c>
      <c r="R5489" s="4"/>
      <c r="S5489" s="9" t="str">
        <f t="shared" si="555"/>
        <v>Howard, Sam</v>
      </c>
      <c r="T5489" s="9" t="str">
        <f t="shared" si="556"/>
        <v>Topps Pro Debut     Pros</v>
      </c>
      <c r="U5489" s="9" t="str">
        <f>IFERROR(VLOOKUP(S5489,'Lookup '!B:D,3,FALSE)," ")</f>
        <v xml:space="preserve"> </v>
      </c>
      <c r="V5489" s="9" t="str">
        <f t="shared" si="530"/>
        <v>G</v>
      </c>
    </row>
    <row r="5490" spans="2:22" x14ac:dyDescent="0.25">
      <c r="B5490" t="s">
        <v>3807</v>
      </c>
      <c r="C5490">
        <v>2018</v>
      </c>
      <c r="D5490" t="s">
        <v>3244</v>
      </c>
      <c r="J5490" t="s">
        <v>683</v>
      </c>
      <c r="K5490">
        <v>187</v>
      </c>
      <c r="L5490" t="s">
        <v>3391</v>
      </c>
      <c r="M5490" t="s">
        <v>3392</v>
      </c>
      <c r="N5490" t="s">
        <v>3393</v>
      </c>
      <c r="O5490" t="s">
        <v>388</v>
      </c>
      <c r="P5490">
        <f>$S$1-1997</f>
        <v>23</v>
      </c>
      <c r="Q5490">
        <v>1</v>
      </c>
      <c r="R5490" s="4"/>
      <c r="S5490" s="9" t="str">
        <f t="shared" si="555"/>
        <v>Florial, Estevan</v>
      </c>
      <c r="T5490" s="9" t="str">
        <f t="shared" si="556"/>
        <v>Topps Pro Debut     Pros</v>
      </c>
      <c r="U5490" s="9" t="str">
        <f>IFERROR(VLOOKUP(S5490,'Lookup '!B:D,3,FALSE)," ")</f>
        <v xml:space="preserve"> </v>
      </c>
      <c r="V5490" s="9" t="str">
        <f t="shared" si="530"/>
        <v>G</v>
      </c>
    </row>
    <row r="5491" spans="2:22" x14ac:dyDescent="0.25">
      <c r="B5491" t="s">
        <v>3807</v>
      </c>
      <c r="C5491">
        <v>2018</v>
      </c>
      <c r="D5491" t="s">
        <v>3244</v>
      </c>
      <c r="J5491" t="s">
        <v>683</v>
      </c>
      <c r="K5491">
        <v>188</v>
      </c>
      <c r="L5491" t="s">
        <v>3394</v>
      </c>
      <c r="M5491" t="s">
        <v>1202</v>
      </c>
      <c r="N5491" t="s">
        <v>3395</v>
      </c>
      <c r="O5491" t="s">
        <v>388</v>
      </c>
      <c r="Q5491">
        <v>1</v>
      </c>
      <c r="R5491" s="4"/>
      <c r="S5491" s="9" t="str">
        <f t="shared" si="555"/>
        <v>Pache, Christian</v>
      </c>
      <c r="T5491" s="9" t="str">
        <f t="shared" si="556"/>
        <v>Topps Pro Debut     Pros</v>
      </c>
      <c r="U5491" s="9" t="str">
        <f>IFERROR(VLOOKUP(S5491,'Lookup '!B:D,3,FALSE)," ")</f>
        <v xml:space="preserve"> </v>
      </c>
      <c r="V5491" s="9" t="str">
        <f t="shared" si="530"/>
        <v>G</v>
      </c>
    </row>
    <row r="5492" spans="2:22" x14ac:dyDescent="0.25">
      <c r="B5492" t="s">
        <v>3807</v>
      </c>
      <c r="C5492">
        <v>2018</v>
      </c>
      <c r="D5492" t="s">
        <v>3244</v>
      </c>
      <c r="J5492" t="s">
        <v>683</v>
      </c>
      <c r="K5492">
        <v>192</v>
      </c>
      <c r="L5492" t="s">
        <v>1296</v>
      </c>
      <c r="M5492" t="s">
        <v>1277</v>
      </c>
      <c r="N5492" t="s">
        <v>3396</v>
      </c>
      <c r="O5492" t="s">
        <v>382</v>
      </c>
      <c r="Q5492">
        <v>1</v>
      </c>
      <c r="R5492" s="4"/>
      <c r="S5492" s="9" t="str">
        <f t="shared" si="555"/>
        <v>Guzman, Jorge</v>
      </c>
      <c r="T5492" s="9" t="str">
        <f t="shared" si="556"/>
        <v>Topps Pro Debut     Pros</v>
      </c>
      <c r="U5492" s="9" t="str">
        <f>IFERROR(VLOOKUP(S5492,'Lookup '!B:D,3,FALSE)," ")</f>
        <v xml:space="preserve"> </v>
      </c>
      <c r="V5492" s="9" t="str">
        <f t="shared" si="530"/>
        <v>G</v>
      </c>
    </row>
    <row r="5493" spans="2:22" x14ac:dyDescent="0.25">
      <c r="B5493" t="s">
        <v>3807</v>
      </c>
      <c r="C5493">
        <v>2018</v>
      </c>
      <c r="D5493" t="s">
        <v>3244</v>
      </c>
      <c r="J5493" t="s">
        <v>683</v>
      </c>
      <c r="K5493">
        <v>198</v>
      </c>
      <c r="L5493" t="s">
        <v>3397</v>
      </c>
      <c r="M5493" t="s">
        <v>349</v>
      </c>
      <c r="N5493" t="s">
        <v>3398</v>
      </c>
      <c r="O5493" t="s">
        <v>382</v>
      </c>
      <c r="Q5493">
        <v>1</v>
      </c>
      <c r="R5493" s="4"/>
      <c r="S5493" s="9" t="str">
        <f t="shared" si="555"/>
        <v>Baz, Shane</v>
      </c>
      <c r="T5493" s="9" t="str">
        <f t="shared" si="556"/>
        <v>Topps Pro Debut     Pros</v>
      </c>
      <c r="U5493" s="9" t="str">
        <f>IFERROR(VLOOKUP(S5493,'Lookup '!B:D,3,FALSE)," ")</f>
        <v xml:space="preserve"> </v>
      </c>
      <c r="V5493" s="9" t="str">
        <f t="shared" si="530"/>
        <v>G</v>
      </c>
    </row>
    <row r="5494" spans="2:22" x14ac:dyDescent="0.25">
      <c r="B5494" t="s">
        <v>1823</v>
      </c>
      <c r="C5494">
        <v>2018</v>
      </c>
      <c r="D5494" t="s">
        <v>2968</v>
      </c>
      <c r="E5494" t="s">
        <v>3240</v>
      </c>
      <c r="K5494">
        <v>7</v>
      </c>
      <c r="L5494" t="s">
        <v>1384</v>
      </c>
      <c r="M5494" t="s">
        <v>1380</v>
      </c>
      <c r="N5494" t="s">
        <v>509</v>
      </c>
      <c r="O5494" t="s">
        <v>26</v>
      </c>
      <c r="Q5494">
        <v>1</v>
      </c>
      <c r="R5494" s="4">
        <v>6</v>
      </c>
      <c r="S5494" s="9" t="str">
        <f t="shared" si="555"/>
        <v>Bryant, Kris</v>
      </c>
      <c r="T5494" s="9" t="str">
        <f t="shared" si="556"/>
        <v xml:space="preserve">Topps Silver Packs 83 Silver Pack    </v>
      </c>
      <c r="U5494" s="9">
        <f>IFERROR(VLOOKUP(S5494,'Lookup '!B:D,3,FALSE)," ")</f>
        <v>0</v>
      </c>
      <c r="V5494" s="9" t="str">
        <f t="shared" si="530"/>
        <v>D $5</v>
      </c>
    </row>
    <row r="5495" spans="2:22" x14ac:dyDescent="0.25">
      <c r="B5495" t="s">
        <v>377</v>
      </c>
      <c r="C5495">
        <v>2018</v>
      </c>
      <c r="D5495" t="s">
        <v>2968</v>
      </c>
      <c r="E5495" t="s">
        <v>3240</v>
      </c>
      <c r="K5495">
        <v>13</v>
      </c>
      <c r="L5495" t="s">
        <v>2054</v>
      </c>
      <c r="M5495" t="s">
        <v>421</v>
      </c>
      <c r="N5495" t="s">
        <v>425</v>
      </c>
      <c r="O5495" t="s">
        <v>388</v>
      </c>
      <c r="Q5495">
        <v>1</v>
      </c>
      <c r="R5495" s="4">
        <v>12</v>
      </c>
      <c r="S5495" s="9" t="str">
        <f t="shared" si="555"/>
        <v>Judge, Aaron</v>
      </c>
      <c r="T5495" s="9" t="str">
        <f t="shared" si="556"/>
        <v xml:space="preserve">Topps Silver Packs 83 Silver Pack    </v>
      </c>
      <c r="U5495" s="9" t="str">
        <f>IFERROR(VLOOKUP(S5495,'Lookup '!B:D,3,FALSE)," ")</f>
        <v/>
      </c>
      <c r="V5495" s="9" t="str">
        <f t="shared" si="530"/>
        <v>C $10</v>
      </c>
    </row>
    <row r="5496" spans="2:22" x14ac:dyDescent="0.25">
      <c r="B5496" t="s">
        <v>377</v>
      </c>
      <c r="C5496">
        <v>2018</v>
      </c>
      <c r="D5496" t="s">
        <v>2968</v>
      </c>
      <c r="E5496" t="s">
        <v>3240</v>
      </c>
      <c r="J5496" t="s">
        <v>14</v>
      </c>
      <c r="K5496">
        <v>20</v>
      </c>
      <c r="L5496" t="s">
        <v>2151</v>
      </c>
      <c r="M5496" t="s">
        <v>840</v>
      </c>
      <c r="N5496" t="s">
        <v>402</v>
      </c>
      <c r="O5496" t="s">
        <v>440</v>
      </c>
      <c r="Q5496">
        <v>1</v>
      </c>
      <c r="R5496" s="4">
        <v>12</v>
      </c>
      <c r="S5496" s="9" t="str">
        <f t="shared" si="555"/>
        <v>Devers, Rafael</v>
      </c>
      <c r="T5496" s="9" t="str">
        <f t="shared" si="556"/>
        <v>Topps Silver Packs 83 Silver Pack    RC</v>
      </c>
      <c r="U5496" s="9" t="str">
        <f>IFERROR(VLOOKUP(S5496,'Lookup '!B:D,3,FALSE)," ")</f>
        <v xml:space="preserve"> </v>
      </c>
      <c r="V5496" s="9" t="str">
        <f t="shared" si="530"/>
        <v>C $10</v>
      </c>
    </row>
    <row r="5497" spans="2:22" x14ac:dyDescent="0.25">
      <c r="B5497" t="s">
        <v>1823</v>
      </c>
      <c r="C5497">
        <v>2018</v>
      </c>
      <c r="D5497" t="s">
        <v>2968</v>
      </c>
      <c r="E5497" t="s">
        <v>3240</v>
      </c>
      <c r="J5497" t="s">
        <v>14</v>
      </c>
      <c r="K5497">
        <v>50</v>
      </c>
      <c r="L5497" t="s">
        <v>2990</v>
      </c>
      <c r="M5497" t="s">
        <v>513</v>
      </c>
      <c r="N5497" t="s">
        <v>417</v>
      </c>
      <c r="O5497" t="s">
        <v>382</v>
      </c>
      <c r="Q5497">
        <v>1</v>
      </c>
      <c r="R5497" s="4"/>
      <c r="S5497" s="9" t="str">
        <f t="shared" si="555"/>
        <v>Bridwell, Parker</v>
      </c>
      <c r="T5497" s="9" t="str">
        <f t="shared" si="556"/>
        <v>Topps Silver Packs 83 Silver Pack    RC</v>
      </c>
      <c r="U5497" s="9" t="str">
        <f>IFERROR(VLOOKUP(S5497,'Lookup '!B:D,3,FALSE)," ")</f>
        <v xml:space="preserve"> </v>
      </c>
      <c r="V5497" s="9" t="str">
        <f t="shared" si="530"/>
        <v>G</v>
      </c>
    </row>
    <row r="5498" spans="2:22" x14ac:dyDescent="0.25">
      <c r="B5498" t="s">
        <v>1823</v>
      </c>
      <c r="C5498">
        <v>2018</v>
      </c>
      <c r="D5498" t="s">
        <v>2968</v>
      </c>
      <c r="E5498" t="s">
        <v>3240</v>
      </c>
      <c r="J5498" t="s">
        <v>14</v>
      </c>
      <c r="K5498">
        <v>88</v>
      </c>
      <c r="L5498" t="s">
        <v>3688</v>
      </c>
      <c r="M5498" t="s">
        <v>960</v>
      </c>
      <c r="N5498" t="s">
        <v>417</v>
      </c>
      <c r="O5498" t="s">
        <v>382</v>
      </c>
      <c r="Q5498">
        <v>1</v>
      </c>
      <c r="S5498" s="9" t="str">
        <f t="shared" si="555"/>
        <v>Scribner, Troy</v>
      </c>
      <c r="T5498" s="9" t="str">
        <f t="shared" si="556"/>
        <v>Topps Silver Packs 83 Silver Pack    RC</v>
      </c>
      <c r="U5498" s="9" t="str">
        <f>IFERROR(VLOOKUP(S5498,'Lookup '!B:D,3,FALSE)," ")</f>
        <v xml:space="preserve"> </v>
      </c>
      <c r="V5498" s="9" t="str">
        <f t="shared" ref="V5498:V5500" si="557">IF(R5498&gt;0.249,IF(R5498&gt;0.99,IF(R5498&gt;4.99,IF(R5498&gt;9.99,IF(R5498&gt;49.99,IF(R5498&gt;99.99,"A $100","B $50"),"C $10"),"D $5"),"E $1"),"F $.25"),"G")</f>
        <v>G</v>
      </c>
    </row>
    <row r="5499" spans="2:22" x14ac:dyDescent="0.25">
      <c r="B5499" t="s">
        <v>1823</v>
      </c>
      <c r="C5499">
        <v>2018</v>
      </c>
      <c r="D5499" t="s">
        <v>2968</v>
      </c>
      <c r="E5499" t="s">
        <v>3240</v>
      </c>
      <c r="J5499" t="s">
        <v>14</v>
      </c>
      <c r="K5499">
        <v>134</v>
      </c>
      <c r="L5499" t="s">
        <v>1894</v>
      </c>
      <c r="M5499" t="s">
        <v>404</v>
      </c>
      <c r="N5499" t="s">
        <v>966</v>
      </c>
      <c r="O5499" t="s">
        <v>388</v>
      </c>
      <c r="Q5499">
        <v>1</v>
      </c>
      <c r="R5499" s="4">
        <v>5</v>
      </c>
      <c r="S5499" s="9" t="str">
        <f t="shared" ref="S5499:S5500" si="558">L5499&amp;", "&amp;M5499</f>
        <v>Soto, Juan</v>
      </c>
      <c r="T5499" s="9" t="str">
        <f t="shared" ref="T5499:T5500" si="559">CONCATENATE(D5499&amp;" "&amp;E5499&amp;" "&amp;F5499&amp;" "&amp;G5499&amp;" "&amp;H5499&amp;" "&amp;I5499&amp;J5499)</f>
        <v>Topps Silver Packs 83 Silver Pack    RC</v>
      </c>
      <c r="U5499" s="9" t="str">
        <f>IFERROR(VLOOKUP(S5499,'Lookup '!B:D,3,FALSE)," ")</f>
        <v xml:space="preserve"> </v>
      </c>
      <c r="V5499" s="9" t="str">
        <f t="shared" si="557"/>
        <v>D $5</v>
      </c>
    </row>
    <row r="5500" spans="2:22" x14ac:dyDescent="0.25">
      <c r="C5500">
        <v>2019</v>
      </c>
      <c r="D5500" t="s">
        <v>666</v>
      </c>
      <c r="E5500" t="s">
        <v>5047</v>
      </c>
      <c r="J5500" t="s">
        <v>683</v>
      </c>
      <c r="K5500">
        <v>3</v>
      </c>
      <c r="L5500" t="s">
        <v>4880</v>
      </c>
      <c r="M5500" t="s">
        <v>535</v>
      </c>
      <c r="N5500" t="s">
        <v>446</v>
      </c>
      <c r="O5500" t="s">
        <v>480</v>
      </c>
      <c r="P5500">
        <f>$S$1-1999</f>
        <v>21</v>
      </c>
      <c r="Q5500">
        <v>1</v>
      </c>
      <c r="R5500" s="4">
        <v>2</v>
      </c>
      <c r="S5500" s="9" t="str">
        <f t="shared" si="558"/>
        <v>Tatis Jr., Fernando</v>
      </c>
      <c r="T5500" s="9" t="str">
        <f t="shared" si="559"/>
        <v>Bowman ChromeBowScouts100    Pros</v>
      </c>
      <c r="U5500" s="9" t="str">
        <f>IFERROR(VLOOKUP(S5500,'Lookup '!B:D,3,FALSE)," ")</f>
        <v xml:space="preserve"> </v>
      </c>
      <c r="V5500" s="9" t="str">
        <f t="shared" si="557"/>
        <v>E $1</v>
      </c>
    </row>
    <row r="5501" spans="2:22" x14ac:dyDescent="0.25">
      <c r="C5501">
        <v>2019</v>
      </c>
      <c r="D5501" t="s">
        <v>666</v>
      </c>
      <c r="E5501" t="s">
        <v>5047</v>
      </c>
      <c r="J5501" t="s">
        <v>683</v>
      </c>
      <c r="K5501">
        <v>5</v>
      </c>
      <c r="L5501" t="s">
        <v>3023</v>
      </c>
      <c r="M5501" t="s">
        <v>3024</v>
      </c>
      <c r="N5501" t="s">
        <v>532</v>
      </c>
      <c r="O5501" t="s">
        <v>382</v>
      </c>
      <c r="P5501">
        <f>$S$1-1997</f>
        <v>23</v>
      </c>
      <c r="Q5501">
        <v>1</v>
      </c>
      <c r="R5501" s="4"/>
      <c r="S5501" s="9" t="str">
        <f t="shared" ref="S5501" si="560">L5501&amp;", "&amp;M5501</f>
        <v>Whitley, Forrest</v>
      </c>
      <c r="T5501" s="9" t="str">
        <f t="shared" ref="T5501" si="561">CONCATENATE(D5501&amp;" "&amp;E5501&amp;" "&amp;F5501&amp;" "&amp;G5501&amp;" "&amp;H5501&amp;" "&amp;I5501&amp;J5501)</f>
        <v>Bowman ChromeBowScouts100    Pros</v>
      </c>
      <c r="U5501" s="9" t="str">
        <f>IFERROR(VLOOKUP(S5501,'Lookup '!B:D,3,FALSE)," ")</f>
        <v xml:space="preserve"> </v>
      </c>
      <c r="V5501" s="9" t="str">
        <f t="shared" ref="V5501" si="562">IF(R5501&gt;0.249,IF(R5501&gt;0.99,IF(R5501&gt;4.99,IF(R5501&gt;9.99,IF(R5501&gt;49.99,IF(R5501&gt;99.99,"A $100","B $50"),"C $10"),"D $5"),"E $1"),"F $.25"),"G")</f>
        <v>G</v>
      </c>
    </row>
    <row r="5502" spans="2:22" x14ac:dyDescent="0.25">
      <c r="C5502">
        <v>2019</v>
      </c>
      <c r="D5502" t="s">
        <v>666</v>
      </c>
      <c r="E5502" t="s">
        <v>5047</v>
      </c>
      <c r="J5502" t="s">
        <v>683</v>
      </c>
      <c r="K5502">
        <v>12</v>
      </c>
      <c r="L5502" t="s">
        <v>4437</v>
      </c>
      <c r="M5502" t="s">
        <v>2459</v>
      </c>
      <c r="N5502" t="s">
        <v>387</v>
      </c>
      <c r="O5502" t="s">
        <v>382</v>
      </c>
      <c r="P5502">
        <f>$S$1-1997</f>
        <v>23</v>
      </c>
      <c r="Q5502">
        <v>1</v>
      </c>
      <c r="R5502" s="4">
        <v>1</v>
      </c>
      <c r="S5502" s="9" t="str">
        <f t="shared" ref="S5502:S5548" si="563">L5502&amp;", "&amp;M5502</f>
        <v>Mize, Casey</v>
      </c>
      <c r="T5502" s="9" t="str">
        <f t="shared" ref="T5502:T5547" si="564">CONCATENATE(D5502&amp;" "&amp;E5502&amp;" "&amp;F5502&amp;" "&amp;G5502&amp;" "&amp;H5502&amp;" "&amp;I5502&amp;J5502)</f>
        <v>Bowman ChromeBowScouts100    Pros</v>
      </c>
      <c r="U5502" s="9" t="str">
        <f>IFERROR(VLOOKUP(S5502,'Lookup '!B:D,3,FALSE)," ")</f>
        <v xml:space="preserve"> </v>
      </c>
      <c r="V5502" s="9" t="str">
        <f t="shared" ref="V5502:V5547" si="565">IF(R5502&gt;0.249,IF(R5502&gt;0.99,IF(R5502&gt;4.99,IF(R5502&gt;9.99,IF(R5502&gt;49.99,IF(R5502&gt;99.99,"A $100","B $50"),"C $10"),"D $5"),"E $1"),"F $.25"),"G")</f>
        <v>E $1</v>
      </c>
    </row>
    <row r="5503" spans="2:22" x14ac:dyDescent="0.25">
      <c r="C5503">
        <v>2019</v>
      </c>
      <c r="D5503" t="s">
        <v>666</v>
      </c>
      <c r="E5503" t="s">
        <v>5047</v>
      </c>
      <c r="J5503" t="s">
        <v>683</v>
      </c>
      <c r="K5503">
        <v>21</v>
      </c>
      <c r="L5503" t="s">
        <v>2257</v>
      </c>
      <c r="M5503" t="s">
        <v>761</v>
      </c>
      <c r="N5503" t="s">
        <v>420</v>
      </c>
      <c r="O5503" t="s">
        <v>382</v>
      </c>
      <c r="P5503">
        <f>$S$1-1996</f>
        <v>24</v>
      </c>
      <c r="Q5503">
        <v>1</v>
      </c>
      <c r="R5503" s="4"/>
      <c r="S5503" s="9" t="str">
        <f t="shared" si="563"/>
        <v>Keller, Mitch</v>
      </c>
      <c r="T5503" s="9" t="str">
        <f t="shared" si="564"/>
        <v>Bowman ChromeBowScouts100    Pros</v>
      </c>
      <c r="U5503" s="9" t="str">
        <f>IFERROR(VLOOKUP(S5503,'Lookup '!B:D,3,FALSE)," ")</f>
        <v xml:space="preserve"> </v>
      </c>
      <c r="V5503" s="9" t="str">
        <f t="shared" si="565"/>
        <v>G</v>
      </c>
    </row>
    <row r="5504" spans="2:22" x14ac:dyDescent="0.25">
      <c r="C5504">
        <v>2019</v>
      </c>
      <c r="D5504" t="s">
        <v>666</v>
      </c>
      <c r="E5504" t="s">
        <v>5047</v>
      </c>
      <c r="J5504" t="s">
        <v>683</v>
      </c>
      <c r="K5504">
        <v>23</v>
      </c>
      <c r="L5504" t="s">
        <v>4482</v>
      </c>
      <c r="M5504" t="s">
        <v>1028</v>
      </c>
      <c r="N5504" t="s">
        <v>465</v>
      </c>
      <c r="O5504" t="s">
        <v>398</v>
      </c>
      <c r="P5504">
        <f>$S$1-1997</f>
        <v>23</v>
      </c>
      <c r="Q5504">
        <v>1</v>
      </c>
      <c r="R5504" s="4"/>
      <c r="S5504" s="9" t="str">
        <f t="shared" si="563"/>
        <v>Madrigal, Nick</v>
      </c>
      <c r="T5504" s="9" t="str">
        <f t="shared" si="564"/>
        <v>Bowman ChromeBowScouts100    Pros</v>
      </c>
      <c r="U5504" s="9" t="str">
        <f>IFERROR(VLOOKUP(S5504,'Lookup '!B:D,3,FALSE)," ")</f>
        <v xml:space="preserve"> </v>
      </c>
      <c r="V5504" s="9" t="str">
        <f t="shared" si="565"/>
        <v>G</v>
      </c>
    </row>
    <row r="5505" spans="2:22" x14ac:dyDescent="0.25">
      <c r="C5505">
        <v>2019</v>
      </c>
      <c r="D5505" t="s">
        <v>666</v>
      </c>
      <c r="E5505" t="s">
        <v>5047</v>
      </c>
      <c r="J5505" t="s">
        <v>683</v>
      </c>
      <c r="K5505">
        <v>37</v>
      </c>
      <c r="L5505" t="s">
        <v>3047</v>
      </c>
      <c r="M5505" t="s">
        <v>1671</v>
      </c>
      <c r="N5505" t="s">
        <v>837</v>
      </c>
      <c r="O5505" t="s">
        <v>3048</v>
      </c>
      <c r="P5505">
        <f>$S$1-1995</f>
        <v>25</v>
      </c>
      <c r="Q5505">
        <v>1</v>
      </c>
      <c r="R5505" s="4"/>
      <c r="S5505" s="9" t="str">
        <f t="shared" si="563"/>
        <v>McKay, Brendan</v>
      </c>
      <c r="T5505" s="9" t="str">
        <f t="shared" si="564"/>
        <v>Bowman ChromeBowScouts100    Pros</v>
      </c>
      <c r="U5505" s="9" t="str">
        <f>IFERROR(VLOOKUP(S5505,'Lookup '!B:D,3,FALSE)," ")</f>
        <v xml:space="preserve"> </v>
      </c>
      <c r="V5505" s="9" t="str">
        <f t="shared" si="565"/>
        <v>G</v>
      </c>
    </row>
    <row r="5506" spans="2:22" x14ac:dyDescent="0.25">
      <c r="C5506">
        <v>2019</v>
      </c>
      <c r="D5506" t="s">
        <v>666</v>
      </c>
      <c r="E5506" t="s">
        <v>5047</v>
      </c>
      <c r="J5506" t="s">
        <v>683</v>
      </c>
      <c r="K5506">
        <v>40</v>
      </c>
      <c r="L5506" t="s">
        <v>1772</v>
      </c>
      <c r="M5506" t="s">
        <v>908</v>
      </c>
      <c r="N5506" t="s">
        <v>446</v>
      </c>
      <c r="O5506" t="s">
        <v>398</v>
      </c>
      <c r="P5506">
        <f>$S$1-1997</f>
        <v>23</v>
      </c>
      <c r="Q5506">
        <v>1</v>
      </c>
      <c r="R5506" s="4"/>
      <c r="S5506" s="9" t="str">
        <f t="shared" si="563"/>
        <v>Urias, Luis</v>
      </c>
      <c r="T5506" s="9" t="str">
        <f t="shared" si="564"/>
        <v>Bowman ChromeBowScouts100    Pros</v>
      </c>
      <c r="U5506" s="9" t="str">
        <f>IFERROR(VLOOKUP(S5506,'Lookup '!B:D,3,FALSE)," ")</f>
        <v xml:space="preserve"> </v>
      </c>
      <c r="V5506" s="9" t="str">
        <f t="shared" si="565"/>
        <v>G</v>
      </c>
    </row>
    <row r="5507" spans="2:22" x14ac:dyDescent="0.25">
      <c r="C5507">
        <v>2019</v>
      </c>
      <c r="D5507" t="s">
        <v>666</v>
      </c>
      <c r="E5507" t="s">
        <v>5047</v>
      </c>
      <c r="J5507" t="s">
        <v>14</v>
      </c>
      <c r="K5507">
        <v>46</v>
      </c>
      <c r="L5507" t="s">
        <v>1275</v>
      </c>
      <c r="M5507" t="s">
        <v>5048</v>
      </c>
      <c r="N5507" t="s">
        <v>532</v>
      </c>
      <c r="O5507" t="s">
        <v>388</v>
      </c>
      <c r="P5507">
        <f>$S$1-1997</f>
        <v>23</v>
      </c>
      <c r="Q5507">
        <v>1</v>
      </c>
      <c r="R5507" s="4">
        <v>1</v>
      </c>
      <c r="S5507" s="9" t="str">
        <f t="shared" si="563"/>
        <v>Alvarez, Yordan</v>
      </c>
      <c r="T5507" s="9" t="str">
        <f t="shared" si="564"/>
        <v>Bowman ChromeBowScouts100    RC</v>
      </c>
      <c r="U5507" s="9" t="str">
        <f>IFERROR(VLOOKUP(S5507,'Lookup '!B:D,3,FALSE)," ")</f>
        <v xml:space="preserve"> </v>
      </c>
      <c r="V5507" s="9" t="str">
        <f t="shared" si="565"/>
        <v>E $1</v>
      </c>
    </row>
    <row r="5508" spans="2:22" x14ac:dyDescent="0.25">
      <c r="C5508">
        <v>2019</v>
      </c>
      <c r="D5508" t="s">
        <v>666</v>
      </c>
      <c r="E5508" t="s">
        <v>5047</v>
      </c>
      <c r="J5508" t="s">
        <v>683</v>
      </c>
      <c r="K5508">
        <v>49</v>
      </c>
      <c r="L5508" t="s">
        <v>3084</v>
      </c>
      <c r="M5508" t="s">
        <v>1377</v>
      </c>
      <c r="N5508" t="s">
        <v>456</v>
      </c>
      <c r="O5508" t="s">
        <v>382</v>
      </c>
      <c r="P5508">
        <f>$S$1-1994</f>
        <v>26</v>
      </c>
      <c r="Q5508">
        <v>1</v>
      </c>
      <c r="R5508" s="4"/>
      <c r="S5508" s="9" t="str">
        <f t="shared" si="563"/>
        <v>Burnes, Corbin</v>
      </c>
      <c r="T5508" s="9" t="str">
        <f t="shared" si="564"/>
        <v>Bowman ChromeBowScouts100    Pros</v>
      </c>
      <c r="U5508" s="9" t="str">
        <f>IFERROR(VLOOKUP(S5508,'Lookup '!B:D,3,FALSE)," ")</f>
        <v xml:space="preserve"> </v>
      </c>
      <c r="V5508" s="9" t="str">
        <f t="shared" si="565"/>
        <v>G</v>
      </c>
    </row>
    <row r="5509" spans="2:22" x14ac:dyDescent="0.25">
      <c r="C5509">
        <v>2019</v>
      </c>
      <c r="D5509" t="s">
        <v>666</v>
      </c>
      <c r="E5509" t="s">
        <v>5047</v>
      </c>
      <c r="J5509" t="s">
        <v>683</v>
      </c>
      <c r="K5509">
        <v>68</v>
      </c>
      <c r="L5509" t="s">
        <v>1263</v>
      </c>
      <c r="M5509" t="s">
        <v>951</v>
      </c>
      <c r="N5509" t="s">
        <v>394</v>
      </c>
      <c r="O5509" t="s">
        <v>382</v>
      </c>
      <c r="P5509">
        <f>$S$1-1997</f>
        <v>23</v>
      </c>
      <c r="Q5509">
        <v>1</v>
      </c>
      <c r="R5509" s="4"/>
      <c r="S5509" s="9" t="str">
        <f t="shared" si="563"/>
        <v>May, Dustin</v>
      </c>
      <c r="T5509" s="9" t="str">
        <f t="shared" si="564"/>
        <v>Bowman ChromeBowScouts100    Pros</v>
      </c>
      <c r="U5509" s="9" t="str">
        <f>IFERROR(VLOOKUP(S5509,'Lookup '!B:D,3,FALSE)," ")</f>
        <v xml:space="preserve"> </v>
      </c>
      <c r="V5509" s="9" t="str">
        <f t="shared" si="565"/>
        <v>G</v>
      </c>
    </row>
    <row r="5510" spans="2:22" x14ac:dyDescent="0.25">
      <c r="B5510" t="s">
        <v>377</v>
      </c>
      <c r="C5510">
        <v>2019</v>
      </c>
      <c r="D5510" t="s">
        <v>666</v>
      </c>
      <c r="E5510" t="s">
        <v>5047</v>
      </c>
      <c r="J5510" t="s">
        <v>683</v>
      </c>
      <c r="K5510">
        <v>87</v>
      </c>
      <c r="L5510" t="s">
        <v>4592</v>
      </c>
      <c r="M5510" t="s">
        <v>897</v>
      </c>
      <c r="N5510" t="s">
        <v>549</v>
      </c>
      <c r="O5510" t="s">
        <v>382</v>
      </c>
      <c r="Q5510">
        <v>1</v>
      </c>
      <c r="R5510" s="4"/>
      <c r="S5510" s="9" t="str">
        <f t="shared" si="563"/>
        <v>Winn, Cole</v>
      </c>
      <c r="T5510" s="9" t="str">
        <f t="shared" si="564"/>
        <v>Bowman ChromeBowScouts100    Pros</v>
      </c>
      <c r="U5510" s="9" t="str">
        <f>IFERROR(VLOOKUP(S5510,'Lookup '!B:D,3,FALSE)," ")</f>
        <v xml:space="preserve"> </v>
      </c>
      <c r="V5510" s="9" t="str">
        <f t="shared" ref="V5510" si="566">IF(R5510&gt;0.249,IF(R5510&gt;0.99,IF(R5510&gt;4.99,IF(R5510&gt;9.99,IF(R5510&gt;49.99,IF(R5510&gt;99.99,"A $100","B $50"),"C $10"),"D $5"),"E $1"),"F $.25"),"G")</f>
        <v>G</v>
      </c>
    </row>
    <row r="5511" spans="2:22" x14ac:dyDescent="0.25">
      <c r="C5511">
        <v>2019</v>
      </c>
      <c r="D5511" t="s">
        <v>666</v>
      </c>
      <c r="E5511" t="s">
        <v>5047</v>
      </c>
      <c r="J5511" t="s">
        <v>683</v>
      </c>
      <c r="K5511">
        <v>92</v>
      </c>
      <c r="L5511" t="s">
        <v>733</v>
      </c>
      <c r="M5511" t="s">
        <v>4515</v>
      </c>
      <c r="N5511" t="s">
        <v>451</v>
      </c>
      <c r="O5511" t="s">
        <v>382</v>
      </c>
      <c r="P5511">
        <f>$S$1-1999</f>
        <v>21</v>
      </c>
      <c r="Q5511">
        <v>1</v>
      </c>
      <c r="R5511" s="4"/>
      <c r="S5511" s="9" t="str">
        <f t="shared" si="563"/>
        <v>Rodriguez, Grayson</v>
      </c>
      <c r="T5511" s="9" t="str">
        <f t="shared" si="564"/>
        <v>Bowman ChromeBowScouts100    Pros</v>
      </c>
      <c r="U5511" s="9" t="str">
        <f>IFERROR(VLOOKUP(S5511,'Lookup '!B:D,3,FALSE)," ")</f>
        <v xml:space="preserve"> </v>
      </c>
      <c r="V5511" s="9" t="str">
        <f t="shared" si="565"/>
        <v>G</v>
      </c>
    </row>
    <row r="5512" spans="2:22" x14ac:dyDescent="0.25">
      <c r="B5512" t="s">
        <v>377</v>
      </c>
      <c r="C5512">
        <v>2019</v>
      </c>
      <c r="D5512" t="s">
        <v>666</v>
      </c>
      <c r="E5512" t="s">
        <v>5288</v>
      </c>
      <c r="J5512" t="s">
        <v>14</v>
      </c>
      <c r="K5512" t="s">
        <v>5289</v>
      </c>
      <c r="L5512" t="s">
        <v>1683</v>
      </c>
      <c r="M5512" t="s">
        <v>1032</v>
      </c>
      <c r="N5512" t="s">
        <v>837</v>
      </c>
      <c r="O5512" t="s">
        <v>424</v>
      </c>
      <c r="P5512">
        <f>$S$1-1995</f>
        <v>25</v>
      </c>
      <c r="Q5512">
        <v>1</v>
      </c>
      <c r="R5512" s="4">
        <v>1</v>
      </c>
      <c r="S5512" s="9" t="str">
        <f t="shared" si="563"/>
        <v>Bauers, Jake</v>
      </c>
      <c r="T5512" s="9" t="str">
        <f t="shared" si="564"/>
        <v>Bowman ChromeRefractorAuto    RC</v>
      </c>
      <c r="U5512" s="9" t="str">
        <f>IFERROR(VLOOKUP(S5512,'Lookup '!B:D,3,FALSE)," ")</f>
        <v xml:space="preserve"> </v>
      </c>
      <c r="V5512" s="9" t="str">
        <f t="shared" ref="V5512" si="567">IF(R5512&gt;0.249,IF(R5512&gt;0.99,IF(R5512&gt;4.99,IF(R5512&gt;9.99,IF(R5512&gt;49.99,IF(R5512&gt;99.99,"A $100","B $50"),"C $10"),"D $5"),"E $1"),"F $.25"),"G")</f>
        <v>E $1</v>
      </c>
    </row>
    <row r="5513" spans="2:22" x14ac:dyDescent="0.25">
      <c r="B5513" t="s">
        <v>377</v>
      </c>
      <c r="C5513">
        <v>2019</v>
      </c>
      <c r="D5513" t="s">
        <v>666</v>
      </c>
      <c r="E5513" t="s">
        <v>5282</v>
      </c>
      <c r="F5513" t="s">
        <v>5283</v>
      </c>
      <c r="G5513" s="1" t="s">
        <v>2299</v>
      </c>
      <c r="H5513" t="s">
        <v>921</v>
      </c>
      <c r="J5513" t="s">
        <v>4436</v>
      </c>
      <c r="K5513" t="s">
        <v>5284</v>
      </c>
      <c r="L5513" t="s">
        <v>1290</v>
      </c>
      <c r="M5513" t="s">
        <v>1302</v>
      </c>
      <c r="N5513" t="s">
        <v>387</v>
      </c>
      <c r="O5513" t="s">
        <v>382</v>
      </c>
      <c r="P5513">
        <f>$S$1-1995</f>
        <v>25</v>
      </c>
      <c r="Q5513">
        <v>1</v>
      </c>
      <c r="R5513" s="4"/>
      <c r="S5513" s="9" t="str">
        <f t="shared" si="563"/>
        <v>Jimenez, Eduardo</v>
      </c>
      <c r="T5513" s="9" t="str">
        <f t="shared" ref="T5513" si="568">CONCATENATE(D5513&amp;" "&amp;E5513&amp;" "&amp;F5513&amp;" "&amp;G5513&amp;" "&amp;H5513&amp;" "&amp;I5513&amp;J5513)</f>
        <v>Bowman Prospect Autograph Orange /25 Auto 1stBow</v>
      </c>
      <c r="U5513" s="9" t="str">
        <f>IFERROR(VLOOKUP(S5513,'Lookup '!B:D,3,FALSE)," ")</f>
        <v xml:space="preserve"> </v>
      </c>
      <c r="V5513" s="9" t="str">
        <f t="shared" ref="V5513" si="569">IF(R5513&gt;0.249,IF(R5513&gt;0.99,IF(R5513&gt;4.99,IF(R5513&gt;9.99,IF(R5513&gt;49.99,IF(R5513&gt;99.99,"A $100","B $50"),"C $10"),"D $5"),"E $1"),"F $.25"),"G")</f>
        <v>G</v>
      </c>
    </row>
    <row r="5514" spans="2:22" x14ac:dyDescent="0.25">
      <c r="B5514" t="s">
        <v>377</v>
      </c>
      <c r="C5514">
        <v>2019</v>
      </c>
      <c r="D5514" t="s">
        <v>666</v>
      </c>
      <c r="E5514" t="s">
        <v>5282</v>
      </c>
      <c r="G5514" s="1"/>
      <c r="H5514" t="s">
        <v>921</v>
      </c>
      <c r="J5514" t="s">
        <v>4436</v>
      </c>
      <c r="K5514" t="s">
        <v>5308</v>
      </c>
      <c r="L5514" t="s">
        <v>5309</v>
      </c>
      <c r="M5514" t="s">
        <v>963</v>
      </c>
      <c r="N5514" t="s">
        <v>420</v>
      </c>
      <c r="O5514" t="s">
        <v>382</v>
      </c>
      <c r="P5514">
        <f>$S$1-1993</f>
        <v>27</v>
      </c>
      <c r="Q5514">
        <v>1</v>
      </c>
      <c r="R5514" s="4"/>
      <c r="S5514" s="9" t="str">
        <f t="shared" si="563"/>
        <v>Marvel, James</v>
      </c>
      <c r="T5514" s="9" t="str">
        <f t="shared" ref="T5514" si="570">CONCATENATE(D5514&amp;" "&amp;E5514&amp;" "&amp;F5514&amp;" "&amp;G5514&amp;" "&amp;H5514&amp;" "&amp;I5514&amp;J5514)</f>
        <v>Bowman Prospect Autograph   Auto 1stBow</v>
      </c>
      <c r="U5514" s="9" t="str">
        <f>IFERROR(VLOOKUP(S5514,'Lookup '!B:D,3,FALSE)," ")</f>
        <v xml:space="preserve"> </v>
      </c>
      <c r="V5514" s="9" t="str">
        <f t="shared" ref="V5514" si="571">IF(R5514&gt;0.249,IF(R5514&gt;0.99,IF(R5514&gt;4.99,IF(R5514&gt;9.99,IF(R5514&gt;49.99,IF(R5514&gt;99.99,"A $100","B $50"),"C $10"),"D $5"),"E $1"),"F $.25"),"G")</f>
        <v>G</v>
      </c>
    </row>
    <row r="5515" spans="2:22" x14ac:dyDescent="0.25">
      <c r="C5515">
        <v>2019</v>
      </c>
      <c r="D5515" t="s">
        <v>666</v>
      </c>
      <c r="E5515" t="s">
        <v>5049</v>
      </c>
      <c r="J5515" t="s">
        <v>14</v>
      </c>
      <c r="K5515" t="s">
        <v>5052</v>
      </c>
      <c r="L5515" t="s">
        <v>1627</v>
      </c>
      <c r="M5515" t="s">
        <v>1332</v>
      </c>
      <c r="N5515" t="s">
        <v>532</v>
      </c>
      <c r="O5515" t="s">
        <v>388</v>
      </c>
      <c r="P5515">
        <f>$S$1-1997</f>
        <v>23</v>
      </c>
      <c r="Q5515">
        <v>1</v>
      </c>
      <c r="R5515" s="4"/>
      <c r="S5515" s="9" t="str">
        <f t="shared" si="563"/>
        <v>Tucker, Kyle</v>
      </c>
      <c r="T5515" s="9" t="str">
        <f t="shared" si="564"/>
        <v>Bowman ROY Favorite    RC</v>
      </c>
      <c r="U5515" s="9" t="str">
        <f>IFERROR(VLOOKUP(S5515,'Lookup '!B:D,3,FALSE)," ")</f>
        <v xml:space="preserve"> </v>
      </c>
      <c r="V5515" s="9" t="str">
        <f t="shared" si="565"/>
        <v>G</v>
      </c>
    </row>
    <row r="5516" spans="2:22" x14ac:dyDescent="0.25">
      <c r="C5516">
        <v>2019</v>
      </c>
      <c r="D5516" t="s">
        <v>666</v>
      </c>
      <c r="E5516" t="s">
        <v>5049</v>
      </c>
      <c r="J5516" t="s">
        <v>14</v>
      </c>
      <c r="K5516" t="s">
        <v>5050</v>
      </c>
      <c r="L5516" t="s">
        <v>1348</v>
      </c>
      <c r="M5516" t="s">
        <v>2048</v>
      </c>
      <c r="N5516" t="s">
        <v>425</v>
      </c>
      <c r="O5516" t="s">
        <v>382</v>
      </c>
      <c r="P5516">
        <f>$S$1-1994</f>
        <v>26</v>
      </c>
      <c r="Q5516">
        <v>1</v>
      </c>
      <c r="R5516" s="4"/>
      <c r="S5516" s="9" t="str">
        <f t="shared" si="563"/>
        <v>Adams, Chance</v>
      </c>
      <c r="T5516" s="9" t="str">
        <f t="shared" si="564"/>
        <v>Bowman ROY Favorite    RC</v>
      </c>
      <c r="U5516" s="9" t="str">
        <f>IFERROR(VLOOKUP(S5516,'Lookup '!B:D,3,FALSE)," ")</f>
        <v xml:space="preserve"> </v>
      </c>
      <c r="V5516" s="9" t="str">
        <f t="shared" si="565"/>
        <v>G</v>
      </c>
    </row>
    <row r="5517" spans="2:22" x14ac:dyDescent="0.25">
      <c r="C5517">
        <v>2019</v>
      </c>
      <c r="D5517" t="s">
        <v>666</v>
      </c>
      <c r="E5517" t="s">
        <v>5049</v>
      </c>
      <c r="J5517" t="s">
        <v>14</v>
      </c>
      <c r="K5517" t="s">
        <v>5051</v>
      </c>
      <c r="L5517" t="s">
        <v>1359</v>
      </c>
      <c r="M5517" t="s">
        <v>992</v>
      </c>
      <c r="N5517" t="s">
        <v>405</v>
      </c>
      <c r="O5517" t="s">
        <v>388</v>
      </c>
      <c r="P5517">
        <f>$S$1-1993</f>
        <v>27</v>
      </c>
      <c r="Q5517">
        <v>1</v>
      </c>
      <c r="R5517" s="4"/>
      <c r="S5517" s="9" t="str">
        <f t="shared" si="563"/>
        <v>Shaw, Chris</v>
      </c>
      <c r="T5517" s="9" t="str">
        <f t="shared" si="564"/>
        <v>Bowman ROY Favorite    RC</v>
      </c>
      <c r="U5517" s="9" t="str">
        <f>IFERROR(VLOOKUP(S5517,'Lookup '!B:D,3,FALSE)," ")</f>
        <v xml:space="preserve"> </v>
      </c>
      <c r="V5517" s="9" t="str">
        <f t="shared" si="565"/>
        <v>G</v>
      </c>
    </row>
    <row r="5518" spans="2:22" x14ac:dyDescent="0.25">
      <c r="C5518">
        <v>2019</v>
      </c>
      <c r="D5518" t="s">
        <v>666</v>
      </c>
      <c r="E5518" t="s">
        <v>2009</v>
      </c>
      <c r="J5518" t="s">
        <v>683</v>
      </c>
      <c r="K5518" t="s">
        <v>5053</v>
      </c>
      <c r="L5518" t="s">
        <v>5054</v>
      </c>
      <c r="N5518" t="s">
        <v>509</v>
      </c>
      <c r="Q5518">
        <v>1</v>
      </c>
      <c r="R5518" s="4"/>
      <c r="S5518" s="9" t="str">
        <f t="shared" si="563"/>
        <v xml:space="preserve">Hoerner,Nico/Hatch,Thomas/Alzolay,Adbert, </v>
      </c>
      <c r="T5518" s="9" t="str">
        <f t="shared" si="564"/>
        <v>Bowman Talent Pipeline    Pros</v>
      </c>
      <c r="U5518" s="9" t="str">
        <f>IFERROR(VLOOKUP(S5518,'Lookup '!B:D,3,FALSE)," ")</f>
        <v xml:space="preserve"> </v>
      </c>
      <c r="V5518" s="9" t="str">
        <f t="shared" si="565"/>
        <v>G</v>
      </c>
    </row>
    <row r="5519" spans="2:22" x14ac:dyDescent="0.25">
      <c r="C5519">
        <v>2019</v>
      </c>
      <c r="D5519" t="s">
        <v>666</v>
      </c>
      <c r="E5519" t="s">
        <v>2009</v>
      </c>
      <c r="J5519" t="s">
        <v>683</v>
      </c>
      <c r="K5519" t="s">
        <v>5055</v>
      </c>
      <c r="L5519" t="s">
        <v>5056</v>
      </c>
      <c r="N5519" t="s">
        <v>463</v>
      </c>
      <c r="Q5519">
        <v>1</v>
      </c>
      <c r="R5519" s="4"/>
      <c r="S5519" s="9" t="str">
        <f t="shared" si="563"/>
        <v xml:space="preserve">Matias,Seuly/Lee,Khalil/Lopez,Nicky, </v>
      </c>
      <c r="T5519" s="9" t="str">
        <f t="shared" si="564"/>
        <v>Bowman Talent Pipeline    Pros</v>
      </c>
      <c r="U5519" s="9" t="str">
        <f>IFERROR(VLOOKUP(S5519,'Lookup '!B:D,3,FALSE)," ")</f>
        <v xml:space="preserve"> </v>
      </c>
      <c r="V5519" s="9" t="str">
        <f t="shared" si="565"/>
        <v>G</v>
      </c>
    </row>
    <row r="5520" spans="2:22" x14ac:dyDescent="0.25">
      <c r="C5520">
        <v>2019</v>
      </c>
      <c r="D5520" t="s">
        <v>666</v>
      </c>
      <c r="E5520" t="s">
        <v>2009</v>
      </c>
      <c r="J5520" t="s">
        <v>683</v>
      </c>
      <c r="K5520" t="s">
        <v>5057</v>
      </c>
      <c r="L5520" t="s">
        <v>5058</v>
      </c>
      <c r="N5520" t="s">
        <v>443</v>
      </c>
      <c r="Q5520">
        <v>1</v>
      </c>
      <c r="R5520" s="4"/>
      <c r="S5520" s="9" t="str">
        <f t="shared" si="563"/>
        <v xml:space="preserve">Beck,Austin/Bolt,Skye/Luzardo,Jesus, </v>
      </c>
      <c r="T5520" s="9" t="str">
        <f t="shared" si="564"/>
        <v>Bowman Talent Pipeline    Pros</v>
      </c>
      <c r="U5520" s="9" t="str">
        <f>IFERROR(VLOOKUP(S5520,'Lookup '!B:D,3,FALSE)," ")</f>
        <v xml:space="preserve"> </v>
      </c>
      <c r="V5520" s="9" t="str">
        <f t="shared" si="565"/>
        <v>G</v>
      </c>
    </row>
    <row r="5521" spans="2:22" x14ac:dyDescent="0.25">
      <c r="C5521">
        <v>2019</v>
      </c>
      <c r="D5521" t="s">
        <v>666</v>
      </c>
      <c r="E5521" t="s">
        <v>2009</v>
      </c>
      <c r="J5521" t="s">
        <v>683</v>
      </c>
      <c r="K5521" t="s">
        <v>5059</v>
      </c>
      <c r="L5521" t="s">
        <v>5060</v>
      </c>
      <c r="N5521" t="s">
        <v>381</v>
      </c>
      <c r="Q5521">
        <v>1</v>
      </c>
      <c r="R5521" s="4"/>
      <c r="S5521" s="9" t="str">
        <f t="shared" si="563"/>
        <v xml:space="preserve">Haseley,Adam/Hall,Darick/Suarez,Ranger, </v>
      </c>
      <c r="T5521" s="9" t="str">
        <f t="shared" si="564"/>
        <v>Bowman Talent Pipeline    Pros</v>
      </c>
      <c r="U5521" s="9" t="str">
        <f>IFERROR(VLOOKUP(S5521,'Lookup '!B:D,3,FALSE)," ")</f>
        <v xml:space="preserve"> </v>
      </c>
      <c r="V5521" s="9" t="str">
        <f t="shared" si="565"/>
        <v>G</v>
      </c>
    </row>
    <row r="5522" spans="2:22" x14ac:dyDescent="0.25">
      <c r="C5522">
        <v>2019</v>
      </c>
      <c r="D5522" t="s">
        <v>666</v>
      </c>
      <c r="E5522" t="s">
        <v>5062</v>
      </c>
      <c r="J5522" t="s">
        <v>683</v>
      </c>
      <c r="K5522" t="s">
        <v>5063</v>
      </c>
      <c r="L5522" t="s">
        <v>5064</v>
      </c>
      <c r="M5522" t="s">
        <v>5065</v>
      </c>
      <c r="N5522" t="s">
        <v>463</v>
      </c>
      <c r="O5522" t="s">
        <v>388</v>
      </c>
      <c r="P5522">
        <f>$S$1-1998</f>
        <v>22</v>
      </c>
      <c r="Q5522">
        <v>1</v>
      </c>
      <c r="R5522" s="4"/>
      <c r="S5522" s="9" t="str">
        <f t="shared" si="563"/>
        <v>Matias, Seuly</v>
      </c>
      <c r="T5522" s="9" t="str">
        <f t="shared" si="564"/>
        <v>Bowman StirlingContinuity    Pros</v>
      </c>
      <c r="U5522" s="9" t="str">
        <f>IFERROR(VLOOKUP(S5522,'Lookup '!B:D,3,FALSE)," ")</f>
        <v xml:space="preserve"> </v>
      </c>
      <c r="V5522" s="9" t="str">
        <f t="shared" si="565"/>
        <v>G</v>
      </c>
    </row>
    <row r="5523" spans="2:22" x14ac:dyDescent="0.25">
      <c r="C5523">
        <v>2019</v>
      </c>
      <c r="D5523" t="s">
        <v>666</v>
      </c>
      <c r="E5523" t="s">
        <v>5067</v>
      </c>
      <c r="J5523" t="s">
        <v>683</v>
      </c>
      <c r="K5523" t="s">
        <v>5066</v>
      </c>
      <c r="L5523" t="s">
        <v>2288</v>
      </c>
      <c r="M5523" t="s">
        <v>1340</v>
      </c>
      <c r="N5523" t="s">
        <v>423</v>
      </c>
      <c r="O5523" t="s">
        <v>440</v>
      </c>
      <c r="P5523">
        <f>$S$1-1997</f>
        <v>23</v>
      </c>
      <c r="Q5523">
        <v>1</v>
      </c>
      <c r="R5523" s="4"/>
      <c r="S5523" s="9" t="str">
        <f t="shared" si="563"/>
        <v>Riley, Austin</v>
      </c>
      <c r="T5523" s="9" t="str">
        <f t="shared" si="564"/>
        <v>Bowman ReadyForShow    Pros</v>
      </c>
      <c r="U5523" s="9" t="str">
        <f>IFERROR(VLOOKUP(S5523,'Lookup '!B:D,3,FALSE)," ")</f>
        <v xml:space="preserve"> </v>
      </c>
      <c r="V5523" s="9" t="str">
        <f t="shared" si="565"/>
        <v>G</v>
      </c>
    </row>
    <row r="5524" spans="2:22" x14ac:dyDescent="0.25">
      <c r="C5524">
        <v>2019</v>
      </c>
      <c r="D5524" t="s">
        <v>666</v>
      </c>
      <c r="E5524" t="s">
        <v>5067</v>
      </c>
      <c r="J5524" t="s">
        <v>683</v>
      </c>
      <c r="K5524" t="s">
        <v>5068</v>
      </c>
      <c r="L5524" t="s">
        <v>2191</v>
      </c>
      <c r="M5524" t="s">
        <v>1028</v>
      </c>
      <c r="N5524" t="s">
        <v>433</v>
      </c>
      <c r="O5524" t="s">
        <v>4110</v>
      </c>
      <c r="P5524">
        <f>$S$1-1995</f>
        <v>25</v>
      </c>
      <c r="Q5524">
        <v>1</v>
      </c>
      <c r="R5524" s="4"/>
      <c r="S5524" s="9" t="str">
        <f t="shared" si="563"/>
        <v>Senzel, Nick</v>
      </c>
      <c r="T5524" s="9" t="str">
        <f t="shared" si="564"/>
        <v>Bowman ReadyForShow    Pros</v>
      </c>
      <c r="U5524" s="9" t="str">
        <f>IFERROR(VLOOKUP(S5524,'Lookup '!B:D,3,FALSE)," ")</f>
        <v xml:space="preserve"> </v>
      </c>
      <c r="V5524" s="9" t="str">
        <f t="shared" si="565"/>
        <v>G</v>
      </c>
    </row>
    <row r="5525" spans="2:22" x14ac:dyDescent="0.25">
      <c r="B5525" t="s">
        <v>377</v>
      </c>
      <c r="C5525">
        <v>2019</v>
      </c>
      <c r="D5525" t="s">
        <v>666</v>
      </c>
      <c r="E5525" t="s">
        <v>5067</v>
      </c>
      <c r="F5525" t="s">
        <v>1087</v>
      </c>
      <c r="G5525" s="1" t="s">
        <v>1729</v>
      </c>
      <c r="J5525" t="s">
        <v>683</v>
      </c>
      <c r="K5525" t="s">
        <v>5281</v>
      </c>
      <c r="L5525" t="s">
        <v>4880</v>
      </c>
      <c r="M5525" t="s">
        <v>535</v>
      </c>
      <c r="N5525" t="s">
        <v>446</v>
      </c>
      <c r="Q5525">
        <v>1</v>
      </c>
      <c r="R5525" s="4">
        <v>5</v>
      </c>
      <c r="S5525" s="9" t="str">
        <f t="shared" ref="S5525:S5527" si="572">L5525&amp;", "&amp;M5525</f>
        <v>Tatis Jr., Fernando</v>
      </c>
      <c r="T5525" s="9" t="str">
        <f t="shared" ref="T5525:T5527" si="573">CONCATENATE(D5525&amp;" "&amp;E5525&amp;" "&amp;F5525&amp;" "&amp;G5525&amp;" "&amp;H5525&amp;" "&amp;I5525&amp;J5525)</f>
        <v>Bowman ReadyForShow Green /99  Pros</v>
      </c>
      <c r="U5525" s="9" t="str">
        <f>IFERROR(VLOOKUP(S5525,'Lookup '!B:D,3,FALSE)," ")</f>
        <v xml:space="preserve"> </v>
      </c>
      <c r="V5525" s="9" t="str">
        <f t="shared" ref="V5525:V5527" si="574">IF(R5525&gt;0.249,IF(R5525&gt;0.99,IF(R5525&gt;4.99,IF(R5525&gt;9.99,IF(R5525&gt;49.99,IF(R5525&gt;99.99,"A $100","B $50"),"C $10"),"D $5"),"E $1"),"F $.25"),"G")</f>
        <v>D $5</v>
      </c>
    </row>
    <row r="5526" spans="2:22" x14ac:dyDescent="0.25">
      <c r="C5526">
        <v>2019</v>
      </c>
      <c r="D5526" t="s">
        <v>666</v>
      </c>
      <c r="E5526" t="s">
        <v>5067</v>
      </c>
      <c r="J5526" t="s">
        <v>683</v>
      </c>
      <c r="K5526" t="s">
        <v>5069</v>
      </c>
      <c r="L5526" t="s">
        <v>3023</v>
      </c>
      <c r="M5526" t="s">
        <v>3024</v>
      </c>
      <c r="N5526" t="s">
        <v>532</v>
      </c>
      <c r="O5526" t="s">
        <v>382</v>
      </c>
      <c r="P5526">
        <f>$S$1-1997</f>
        <v>23</v>
      </c>
      <c r="Q5526">
        <v>1</v>
      </c>
      <c r="R5526" s="4"/>
      <c r="S5526" s="9" t="str">
        <f t="shared" si="572"/>
        <v>Whitley, Forrest</v>
      </c>
      <c r="T5526" s="9" t="str">
        <f t="shared" si="573"/>
        <v>Bowman ReadyForShow    Pros</v>
      </c>
      <c r="U5526" s="9" t="str">
        <f>IFERROR(VLOOKUP(S5526,'Lookup '!B:D,3,FALSE)," ")</f>
        <v xml:space="preserve"> </v>
      </c>
      <c r="V5526" s="9" t="str">
        <f t="shared" si="574"/>
        <v>G</v>
      </c>
    </row>
    <row r="5527" spans="2:22" x14ac:dyDescent="0.25">
      <c r="C5527">
        <v>2019</v>
      </c>
      <c r="D5527" t="s">
        <v>666</v>
      </c>
      <c r="E5527" t="s">
        <v>5067</v>
      </c>
      <c r="J5527" t="s">
        <v>683</v>
      </c>
      <c r="K5527" t="s">
        <v>5310</v>
      </c>
      <c r="L5527" t="s">
        <v>575</v>
      </c>
      <c r="M5527" t="s">
        <v>3180</v>
      </c>
      <c r="N5527" t="s">
        <v>451</v>
      </c>
      <c r="O5527" t="s">
        <v>388</v>
      </c>
      <c r="P5527">
        <f>$S$1-1997</f>
        <v>23</v>
      </c>
      <c r="Q5527">
        <v>1</v>
      </c>
      <c r="R5527" s="4"/>
      <c r="S5527" s="9" t="str">
        <f t="shared" si="572"/>
        <v>Diaz, Yusniel</v>
      </c>
      <c r="T5527" s="9" t="str">
        <f t="shared" si="573"/>
        <v>Bowman ReadyForShow    Pros</v>
      </c>
      <c r="U5527" s="9" t="str">
        <f>IFERROR(VLOOKUP(S5527,'Lookup '!B:D,3,FALSE)," ")</f>
        <v xml:space="preserve"> </v>
      </c>
      <c r="V5527" s="9" t="str">
        <f t="shared" si="574"/>
        <v>G</v>
      </c>
    </row>
    <row r="5528" spans="2:22" x14ac:dyDescent="0.25">
      <c r="C5528">
        <v>2019</v>
      </c>
      <c r="D5528" t="s">
        <v>666</v>
      </c>
      <c r="E5528" t="s">
        <v>5067</v>
      </c>
      <c r="J5528" t="s">
        <v>683</v>
      </c>
      <c r="K5528" t="s">
        <v>5071</v>
      </c>
      <c r="L5528" t="s">
        <v>3132</v>
      </c>
      <c r="M5528" t="s">
        <v>1297</v>
      </c>
      <c r="N5528" t="s">
        <v>443</v>
      </c>
      <c r="O5528" t="s">
        <v>382</v>
      </c>
      <c r="P5528">
        <f>$S$1-1997</f>
        <v>23</v>
      </c>
      <c r="Q5528">
        <v>1</v>
      </c>
      <c r="R5528" s="4"/>
      <c r="S5528" s="9" t="str">
        <f t="shared" si="563"/>
        <v>Luzardo, Jesus</v>
      </c>
      <c r="T5528" s="9" t="str">
        <f t="shared" si="564"/>
        <v>Bowman ReadyForShow    Pros</v>
      </c>
      <c r="U5528" s="9" t="str">
        <f>IFERROR(VLOOKUP(S5528,'Lookup '!B:D,3,FALSE)," ")</f>
        <v xml:space="preserve"> </v>
      </c>
      <c r="V5528" s="9" t="str">
        <f t="shared" si="565"/>
        <v>G</v>
      </c>
    </row>
    <row r="5529" spans="2:22" x14ac:dyDescent="0.25">
      <c r="C5529">
        <v>2019</v>
      </c>
      <c r="D5529" t="s">
        <v>666</v>
      </c>
      <c r="E5529" t="s">
        <v>5067</v>
      </c>
      <c r="J5529" t="s">
        <v>683</v>
      </c>
      <c r="K5529" t="s">
        <v>5311</v>
      </c>
      <c r="L5529" t="s">
        <v>1670</v>
      </c>
      <c r="M5529" t="s">
        <v>1671</v>
      </c>
      <c r="N5529" t="s">
        <v>781</v>
      </c>
      <c r="O5529" t="s">
        <v>480</v>
      </c>
      <c r="Q5529">
        <v>1</v>
      </c>
      <c r="R5529" s="4"/>
      <c r="S5529" s="9" t="str">
        <f t="shared" ref="S5529" si="575">L5529&amp;", "&amp;M5529</f>
        <v>Rodgers, Brendan</v>
      </c>
      <c r="T5529" s="9" t="str">
        <f t="shared" ref="T5529" si="576">CONCATENATE(D5529&amp;" "&amp;E5529&amp;" "&amp;F5529&amp;" "&amp;G5529&amp;" "&amp;H5529&amp;" "&amp;I5529&amp;J5529)</f>
        <v>Bowman ReadyForShow    Pros</v>
      </c>
      <c r="U5529" s="9" t="str">
        <f>IFERROR(VLOOKUP(S5529,'Lookup '!B:D,3,FALSE)," ")</f>
        <v xml:space="preserve"> </v>
      </c>
      <c r="V5529" s="9" t="str">
        <f t="shared" ref="V5529" si="577">IF(R5529&gt;0.249,IF(R5529&gt;0.99,IF(R5529&gt;4.99,IF(R5529&gt;9.99,IF(R5529&gt;49.99,IF(R5529&gt;99.99,"A $100","B $50"),"C $10"),"D $5"),"E $1"),"F $.25"),"G")</f>
        <v>G</v>
      </c>
    </row>
    <row r="5530" spans="2:22" x14ac:dyDescent="0.25">
      <c r="C5530">
        <v>2019</v>
      </c>
      <c r="D5530" t="s">
        <v>666</v>
      </c>
      <c r="E5530" t="s">
        <v>5067</v>
      </c>
      <c r="J5530" t="s">
        <v>683</v>
      </c>
      <c r="K5530" t="s">
        <v>5070</v>
      </c>
      <c r="L5530" t="s">
        <v>1290</v>
      </c>
      <c r="M5530" t="s">
        <v>2454</v>
      </c>
      <c r="N5530" t="s">
        <v>465</v>
      </c>
      <c r="O5530" t="s">
        <v>388</v>
      </c>
      <c r="P5530">
        <f>$S$1-1996</f>
        <v>24</v>
      </c>
      <c r="Q5530">
        <v>1</v>
      </c>
      <c r="R5530" s="4"/>
      <c r="S5530" s="9" t="str">
        <f t="shared" si="563"/>
        <v>Jimenez, Eloy</v>
      </c>
      <c r="T5530" s="9" t="str">
        <f t="shared" si="564"/>
        <v>Bowman ReadyForShow    Pros</v>
      </c>
      <c r="U5530" s="9" t="str">
        <f>IFERROR(VLOOKUP(S5530,'Lookup '!B:D,3,FALSE)," ")</f>
        <v xml:space="preserve"> </v>
      </c>
      <c r="V5530" s="9" t="str">
        <f t="shared" si="565"/>
        <v>G</v>
      </c>
    </row>
    <row r="5531" spans="2:22" x14ac:dyDescent="0.25">
      <c r="C5531">
        <v>2019</v>
      </c>
      <c r="D5531" t="s">
        <v>666</v>
      </c>
      <c r="E5531" t="s">
        <v>5072</v>
      </c>
      <c r="K5531" t="s">
        <v>5073</v>
      </c>
      <c r="L5531" t="s">
        <v>1249</v>
      </c>
      <c r="M5531" t="s">
        <v>421</v>
      </c>
      <c r="N5531" t="s">
        <v>381</v>
      </c>
      <c r="O5531" t="s">
        <v>382</v>
      </c>
      <c r="Q5531">
        <v>1</v>
      </c>
      <c r="R5531" s="4"/>
      <c r="S5531" s="9" t="str">
        <f t="shared" si="563"/>
        <v>Nola, Aaron</v>
      </c>
      <c r="T5531" s="9" t="str">
        <f t="shared" si="564"/>
        <v xml:space="preserve">Bowman 89Bowman    </v>
      </c>
      <c r="U5531" s="9" t="str">
        <f>IFERROR(VLOOKUP(S5531,'Lookup '!B:D,3,FALSE)," ")</f>
        <v xml:space="preserve"> </v>
      </c>
      <c r="V5531" s="9" t="str">
        <f t="shared" si="565"/>
        <v>G</v>
      </c>
    </row>
    <row r="5532" spans="2:22" x14ac:dyDescent="0.25">
      <c r="C5532">
        <v>2019</v>
      </c>
      <c r="D5532" t="s">
        <v>666</v>
      </c>
      <c r="E5532" t="s">
        <v>5072</v>
      </c>
      <c r="K5532" t="s">
        <v>5074</v>
      </c>
      <c r="L5532" t="s">
        <v>1142</v>
      </c>
      <c r="M5532" t="s">
        <v>614</v>
      </c>
      <c r="N5532" t="s">
        <v>532</v>
      </c>
      <c r="O5532" t="s">
        <v>398</v>
      </c>
      <c r="Q5532">
        <v>1</v>
      </c>
      <c r="R5532" s="4">
        <v>1</v>
      </c>
      <c r="S5532" s="9" t="str">
        <f t="shared" si="563"/>
        <v>Altuve, Jose</v>
      </c>
      <c r="T5532" s="9" t="str">
        <f t="shared" si="564"/>
        <v xml:space="preserve">Bowman 89Bowman    </v>
      </c>
      <c r="U5532" s="9" t="str">
        <f>IFERROR(VLOOKUP(S5532,'Lookup '!B:D,3,FALSE)," ")</f>
        <v/>
      </c>
      <c r="V5532" s="9" t="str">
        <f t="shared" si="565"/>
        <v>E $1</v>
      </c>
    </row>
    <row r="5533" spans="2:22" x14ac:dyDescent="0.25">
      <c r="C5533">
        <v>2019</v>
      </c>
      <c r="D5533" t="s">
        <v>666</v>
      </c>
      <c r="E5533" t="s">
        <v>5072</v>
      </c>
      <c r="J5533" t="s">
        <v>14</v>
      </c>
      <c r="K5533" t="s">
        <v>5075</v>
      </c>
      <c r="L5533" t="s">
        <v>371</v>
      </c>
      <c r="M5533" t="s">
        <v>1593</v>
      </c>
      <c r="N5533" t="s">
        <v>555</v>
      </c>
      <c r="O5533" t="s">
        <v>382</v>
      </c>
      <c r="P5533">
        <f>$S$1-1996</f>
        <v>24</v>
      </c>
      <c r="Q5533">
        <v>1</v>
      </c>
      <c r="R5533" s="4"/>
      <c r="S5533" s="9" t="str">
        <f t="shared" si="563"/>
        <v>Sheffield, Justus</v>
      </c>
      <c r="T5533" s="9" t="str">
        <f t="shared" si="564"/>
        <v>Bowman 89Bowman    RC</v>
      </c>
      <c r="U5533" s="9" t="str">
        <f>IFERROR(VLOOKUP(S5533,'Lookup '!B:D,3,FALSE)," ")</f>
        <v xml:space="preserve"> </v>
      </c>
      <c r="V5533" s="9" t="str">
        <f t="shared" si="565"/>
        <v>G</v>
      </c>
    </row>
    <row r="5534" spans="2:22" x14ac:dyDescent="0.25">
      <c r="C5534">
        <v>2019</v>
      </c>
      <c r="D5534" t="s">
        <v>666</v>
      </c>
      <c r="E5534" t="s">
        <v>5072</v>
      </c>
      <c r="J5534" t="s">
        <v>14</v>
      </c>
      <c r="K5534" t="s">
        <v>5076</v>
      </c>
      <c r="L5534" t="s">
        <v>1772</v>
      </c>
      <c r="M5534" t="s">
        <v>908</v>
      </c>
      <c r="N5534" t="s">
        <v>446</v>
      </c>
      <c r="O5534" t="s">
        <v>398</v>
      </c>
      <c r="P5534">
        <f>$S$1-1997</f>
        <v>23</v>
      </c>
      <c r="Q5534">
        <v>1</v>
      </c>
      <c r="R5534" s="4"/>
      <c r="S5534" s="9" t="str">
        <f t="shared" si="563"/>
        <v>Urias, Luis</v>
      </c>
      <c r="T5534" s="9" t="str">
        <f t="shared" si="564"/>
        <v>Bowman 89Bowman    RC</v>
      </c>
      <c r="U5534" s="9" t="str">
        <f>IFERROR(VLOOKUP(S5534,'Lookup '!B:D,3,FALSE)," ")</f>
        <v xml:space="preserve"> </v>
      </c>
      <c r="V5534" s="9" t="str">
        <f t="shared" si="565"/>
        <v>G</v>
      </c>
    </row>
    <row r="5535" spans="2:22" x14ac:dyDescent="0.25">
      <c r="C5535">
        <v>2019</v>
      </c>
      <c r="D5535" t="s">
        <v>666</v>
      </c>
      <c r="E5535" t="s">
        <v>5072</v>
      </c>
      <c r="J5535" t="s">
        <v>683</v>
      </c>
      <c r="K5535" t="s">
        <v>5078</v>
      </c>
      <c r="L5535" t="s">
        <v>5077</v>
      </c>
      <c r="M5535" t="s">
        <v>911</v>
      </c>
      <c r="N5535" t="s">
        <v>509</v>
      </c>
      <c r="O5535" t="s">
        <v>28</v>
      </c>
      <c r="P5535">
        <f>$S$1-1999</f>
        <v>21</v>
      </c>
      <c r="Q5535">
        <v>1</v>
      </c>
      <c r="R5535" s="4"/>
      <c r="S5535" s="9" t="str">
        <f t="shared" si="563"/>
        <v>Amaya, Miguel</v>
      </c>
      <c r="T5535" s="9" t="str">
        <f t="shared" si="564"/>
        <v>Bowman 89Bowman    Pros</v>
      </c>
      <c r="U5535" s="9" t="str">
        <f>IFERROR(VLOOKUP(S5535,'Lookup '!B:D,3,FALSE)," ")</f>
        <v xml:space="preserve"> </v>
      </c>
      <c r="V5535" s="9" t="str">
        <f t="shared" si="565"/>
        <v>G</v>
      </c>
    </row>
    <row r="5536" spans="2:22" x14ac:dyDescent="0.25">
      <c r="C5536">
        <v>2019</v>
      </c>
      <c r="D5536" t="s">
        <v>666</v>
      </c>
      <c r="E5536" t="s">
        <v>5072</v>
      </c>
      <c r="K5536" t="s">
        <v>5079</v>
      </c>
      <c r="L5536" t="s">
        <v>1117</v>
      </c>
      <c r="M5536" t="s">
        <v>370</v>
      </c>
      <c r="N5536" t="s">
        <v>417</v>
      </c>
      <c r="O5536" t="s">
        <v>388</v>
      </c>
      <c r="Q5536">
        <v>1</v>
      </c>
      <c r="R5536" s="4">
        <v>10</v>
      </c>
      <c r="S5536" s="9" t="str">
        <f t="shared" si="563"/>
        <v>Trout, Mike</v>
      </c>
      <c r="T5536" s="9" t="str">
        <f t="shared" si="564"/>
        <v xml:space="preserve">Bowman 89Bowman    </v>
      </c>
      <c r="U5536" s="9" t="str">
        <f>IFERROR(VLOOKUP(S5536,'Lookup '!B:D,3,FALSE)," ")</f>
        <v/>
      </c>
      <c r="V5536" s="9" t="str">
        <f t="shared" si="565"/>
        <v>C $10</v>
      </c>
    </row>
    <row r="5537" spans="2:22" x14ac:dyDescent="0.25">
      <c r="C5537">
        <v>2019</v>
      </c>
      <c r="D5537" t="s">
        <v>666</v>
      </c>
      <c r="J5537" t="s">
        <v>14</v>
      </c>
      <c r="K5537">
        <v>4</v>
      </c>
      <c r="L5537" t="s">
        <v>4230</v>
      </c>
      <c r="M5537" t="s">
        <v>4231</v>
      </c>
      <c r="N5537" t="s">
        <v>451</v>
      </c>
      <c r="O5537" t="s">
        <v>388</v>
      </c>
      <c r="P5537">
        <f>$S$1-1994</f>
        <v>26</v>
      </c>
      <c r="Q5537">
        <v>1</v>
      </c>
      <c r="R5537" s="4"/>
      <c r="S5537" s="9" t="str">
        <f t="shared" si="563"/>
        <v>Mullins, Cedric</v>
      </c>
      <c r="T5537" s="9" t="str">
        <f t="shared" si="564"/>
        <v>Bowman     RC</v>
      </c>
      <c r="U5537" s="9" t="str">
        <f>IFERROR(VLOOKUP(S5537,'Lookup '!B:D,3,FALSE)," ")</f>
        <v xml:space="preserve"> </v>
      </c>
      <c r="V5537" s="9" t="str">
        <f t="shared" si="565"/>
        <v>G</v>
      </c>
    </row>
    <row r="5538" spans="2:22" x14ac:dyDescent="0.25">
      <c r="C5538">
        <v>2019</v>
      </c>
      <c r="D5538" t="s">
        <v>666</v>
      </c>
      <c r="J5538" t="s">
        <v>14</v>
      </c>
      <c r="K5538">
        <v>6</v>
      </c>
      <c r="L5538" t="s">
        <v>2257</v>
      </c>
      <c r="M5538" t="s">
        <v>1375</v>
      </c>
      <c r="N5538" t="s">
        <v>463</v>
      </c>
      <c r="O5538" t="s">
        <v>382</v>
      </c>
      <c r="P5538">
        <f>$S$1-1995</f>
        <v>25</v>
      </c>
      <c r="Q5538">
        <v>1</v>
      </c>
      <c r="R5538" s="4"/>
      <c r="S5538" s="9" t="str">
        <f t="shared" si="563"/>
        <v>Keller, Brad</v>
      </c>
      <c r="T5538" s="9" t="str">
        <f t="shared" si="564"/>
        <v>Bowman     RC</v>
      </c>
      <c r="U5538" s="9" t="str">
        <f>IFERROR(VLOOKUP(S5538,'Lookup '!B:D,3,FALSE)," ")</f>
        <v xml:space="preserve"> </v>
      </c>
      <c r="V5538" s="9" t="str">
        <f t="shared" si="565"/>
        <v>G</v>
      </c>
    </row>
    <row r="5539" spans="2:22" x14ac:dyDescent="0.25">
      <c r="C5539">
        <v>2019</v>
      </c>
      <c r="D5539" t="s">
        <v>666</v>
      </c>
      <c r="J5539" t="s">
        <v>14</v>
      </c>
      <c r="K5539">
        <v>7</v>
      </c>
      <c r="L5539" t="s">
        <v>4221</v>
      </c>
      <c r="M5539" t="s">
        <v>953</v>
      </c>
      <c r="N5539" t="s">
        <v>425</v>
      </c>
      <c r="O5539" t="s">
        <v>382</v>
      </c>
      <c r="P5539">
        <f>$S$1-1994</f>
        <v>26</v>
      </c>
      <c r="Q5539">
        <v>1</v>
      </c>
      <c r="R5539" s="4"/>
      <c r="S5539" s="9" t="str">
        <f t="shared" si="563"/>
        <v>Loaisiga, Jonathan</v>
      </c>
      <c r="T5539" s="9" t="str">
        <f t="shared" si="564"/>
        <v>Bowman     RC</v>
      </c>
      <c r="U5539" s="9" t="str">
        <f>IFERROR(VLOOKUP(S5539,'Lookup '!B:D,3,FALSE)," ")</f>
        <v xml:space="preserve"> </v>
      </c>
      <c r="V5539" s="9" t="str">
        <f t="shared" si="565"/>
        <v>G</v>
      </c>
    </row>
    <row r="5540" spans="2:22" x14ac:dyDescent="0.25">
      <c r="C5540">
        <v>2019</v>
      </c>
      <c r="D5540" t="s">
        <v>666</v>
      </c>
      <c r="J5540" t="s">
        <v>14</v>
      </c>
      <c r="K5540">
        <v>12</v>
      </c>
      <c r="L5540" t="s">
        <v>371</v>
      </c>
      <c r="M5540" t="s">
        <v>1593</v>
      </c>
      <c r="N5540" t="s">
        <v>555</v>
      </c>
      <c r="O5540" t="s">
        <v>382</v>
      </c>
      <c r="P5540">
        <f>$S$1-1996</f>
        <v>24</v>
      </c>
      <c r="Q5540">
        <v>1</v>
      </c>
      <c r="R5540" s="4"/>
      <c r="S5540" s="9" t="str">
        <f t="shared" si="563"/>
        <v>Sheffield, Justus</v>
      </c>
      <c r="T5540" s="9" t="str">
        <f t="shared" si="564"/>
        <v>Bowman     RC</v>
      </c>
      <c r="U5540" s="9" t="str">
        <f>IFERROR(VLOOKUP(S5540,'Lookup '!B:D,3,FALSE)," ")</f>
        <v xml:space="preserve"> </v>
      </c>
      <c r="V5540" s="9" t="str">
        <f t="shared" si="565"/>
        <v>G</v>
      </c>
    </row>
    <row r="5541" spans="2:22" x14ac:dyDescent="0.25">
      <c r="C5541">
        <v>2019</v>
      </c>
      <c r="D5541" t="s">
        <v>666</v>
      </c>
      <c r="J5541" t="s">
        <v>14</v>
      </c>
      <c r="K5541">
        <v>19</v>
      </c>
      <c r="L5541" t="s">
        <v>1705</v>
      </c>
      <c r="M5541" t="s">
        <v>1706</v>
      </c>
      <c r="N5541" t="s">
        <v>423</v>
      </c>
      <c r="O5541" t="s">
        <v>382</v>
      </c>
      <c r="P5541">
        <f>$S$1-1996</f>
        <v>24</v>
      </c>
      <c r="Q5541">
        <v>1</v>
      </c>
      <c r="R5541" s="4"/>
      <c r="S5541" s="9" t="str">
        <f t="shared" si="563"/>
        <v>Toussaint, Touki</v>
      </c>
      <c r="T5541" s="9" t="str">
        <f t="shared" si="564"/>
        <v>Bowman     RC</v>
      </c>
      <c r="U5541" s="9" t="str">
        <f>IFERROR(VLOOKUP(S5541,'Lookup '!B:D,3,FALSE)," ")</f>
        <v xml:space="preserve"> </v>
      </c>
      <c r="V5541" s="9" t="str">
        <f t="shared" si="565"/>
        <v>G</v>
      </c>
    </row>
    <row r="5542" spans="2:22" x14ac:dyDescent="0.25">
      <c r="C5542">
        <v>2019</v>
      </c>
      <c r="D5542" t="s">
        <v>666</v>
      </c>
      <c r="J5542" t="s">
        <v>14</v>
      </c>
      <c r="K5542">
        <v>24</v>
      </c>
      <c r="L5542" t="s">
        <v>5037</v>
      </c>
      <c r="M5542" t="s">
        <v>5045</v>
      </c>
      <c r="N5542" t="s">
        <v>395</v>
      </c>
      <c r="O5542" t="s">
        <v>3738</v>
      </c>
      <c r="P5542">
        <f>$S$1-1991</f>
        <v>29</v>
      </c>
      <c r="Q5542">
        <v>1</v>
      </c>
      <c r="R5542" s="4"/>
      <c r="S5542" s="9" t="str">
        <f t="shared" si="563"/>
        <v>Astudillo, Willians</v>
      </c>
      <c r="T5542" s="9" t="str">
        <f t="shared" si="564"/>
        <v>Bowman     RC</v>
      </c>
      <c r="U5542" s="9" t="str">
        <f>IFERROR(VLOOKUP(S5542,'Lookup '!B:D,3,FALSE)," ")</f>
        <v xml:space="preserve"> </v>
      </c>
      <c r="V5542" s="9" t="str">
        <f t="shared" si="565"/>
        <v>G</v>
      </c>
    </row>
    <row r="5543" spans="2:22" x14ac:dyDescent="0.25">
      <c r="C5543">
        <v>2019</v>
      </c>
      <c r="D5543" t="s">
        <v>666</v>
      </c>
      <c r="J5543" t="s">
        <v>14</v>
      </c>
      <c r="K5543">
        <v>25</v>
      </c>
      <c r="L5543" t="s">
        <v>1772</v>
      </c>
      <c r="M5543" t="s">
        <v>908</v>
      </c>
      <c r="N5543" t="s">
        <v>446</v>
      </c>
      <c r="O5543" t="s">
        <v>3172</v>
      </c>
      <c r="P5543">
        <f>$S$1-1997</f>
        <v>23</v>
      </c>
      <c r="Q5543">
        <v>1</v>
      </c>
      <c r="R5543" s="4"/>
      <c r="S5543" s="9" t="str">
        <f t="shared" si="563"/>
        <v>Urias, Luis</v>
      </c>
      <c r="T5543" s="9" t="str">
        <f t="shared" si="564"/>
        <v>Bowman     RC</v>
      </c>
      <c r="U5543" s="9" t="str">
        <f>IFERROR(VLOOKUP(S5543,'Lookup '!B:D,3,FALSE)," ")</f>
        <v xml:space="preserve"> </v>
      </c>
      <c r="V5543" s="9" t="str">
        <f t="shared" si="565"/>
        <v>G</v>
      </c>
    </row>
    <row r="5544" spans="2:22" x14ac:dyDescent="0.25">
      <c r="C5544">
        <v>2019</v>
      </c>
      <c r="D5544" t="s">
        <v>666</v>
      </c>
      <c r="J5544" t="s">
        <v>14</v>
      </c>
      <c r="K5544">
        <v>29</v>
      </c>
      <c r="L5544" t="s">
        <v>1246</v>
      </c>
      <c r="M5544" t="s">
        <v>1247</v>
      </c>
      <c r="N5544" t="s">
        <v>417</v>
      </c>
      <c r="O5544" t="s">
        <v>440</v>
      </c>
      <c r="P5544">
        <f>$S$1-1993</f>
        <v>27</v>
      </c>
      <c r="Q5544">
        <v>1</v>
      </c>
      <c r="R5544" s="4"/>
      <c r="S5544" s="9" t="str">
        <f t="shared" si="563"/>
        <v>Ward, Taylor</v>
      </c>
      <c r="T5544" s="9" t="str">
        <f t="shared" si="564"/>
        <v>Bowman     RC</v>
      </c>
      <c r="U5544" s="9" t="str">
        <f>IFERROR(VLOOKUP(S5544,'Lookup '!B:D,3,FALSE)," ")</f>
        <v xml:space="preserve"> </v>
      </c>
      <c r="V5544" s="9" t="str">
        <f t="shared" si="565"/>
        <v>G</v>
      </c>
    </row>
    <row r="5545" spans="2:22" x14ac:dyDescent="0.25">
      <c r="C5545">
        <v>2019</v>
      </c>
      <c r="D5545" t="s">
        <v>666</v>
      </c>
      <c r="J5545" t="s">
        <v>14</v>
      </c>
      <c r="K5545">
        <v>30</v>
      </c>
      <c r="L5545" t="s">
        <v>3090</v>
      </c>
      <c r="M5545" t="s">
        <v>1323</v>
      </c>
      <c r="N5545" t="s">
        <v>405</v>
      </c>
      <c r="O5545" t="s">
        <v>388</v>
      </c>
      <c r="P5545">
        <f>$S$1-1993</f>
        <v>27</v>
      </c>
      <c r="Q5545">
        <v>1</v>
      </c>
      <c r="R5545" s="4"/>
      <c r="S5545" s="9" t="str">
        <f t="shared" si="563"/>
        <v>Duggar, Steven</v>
      </c>
      <c r="T5545" s="9" t="str">
        <f t="shared" si="564"/>
        <v>Bowman     RC</v>
      </c>
      <c r="U5545" s="9" t="str">
        <f>IFERROR(VLOOKUP(S5545,'Lookup '!B:D,3,FALSE)," ")</f>
        <v xml:space="preserve"> </v>
      </c>
      <c r="V5545" s="9" t="str">
        <f t="shared" si="565"/>
        <v>G</v>
      </c>
    </row>
    <row r="5546" spans="2:22" x14ac:dyDescent="0.25">
      <c r="C5546">
        <v>2019</v>
      </c>
      <c r="D5546" t="s">
        <v>666</v>
      </c>
      <c r="J5546" t="s">
        <v>14</v>
      </c>
      <c r="K5546">
        <v>31</v>
      </c>
      <c r="L5546" t="s">
        <v>1205</v>
      </c>
      <c r="M5546" t="s">
        <v>1149</v>
      </c>
      <c r="N5546" t="s">
        <v>509</v>
      </c>
      <c r="O5546" t="s">
        <v>28</v>
      </c>
      <c r="P5546">
        <f>$S$1-1989</f>
        <v>31</v>
      </c>
      <c r="Q5546">
        <v>1</v>
      </c>
      <c r="R5546" s="4"/>
      <c r="S5546" s="9" t="str">
        <f t="shared" si="563"/>
        <v>Arcia, Francisco</v>
      </c>
      <c r="T5546" s="9" t="str">
        <f t="shared" si="564"/>
        <v>Bowman     RC</v>
      </c>
      <c r="U5546" s="9" t="str">
        <f>IFERROR(VLOOKUP(S5546,'Lookup '!B:D,3,FALSE)," ")</f>
        <v xml:space="preserve"> </v>
      </c>
      <c r="V5546" s="9" t="str">
        <f t="shared" si="565"/>
        <v>G</v>
      </c>
    </row>
    <row r="5547" spans="2:22" x14ac:dyDescent="0.25">
      <c r="C5547">
        <v>2019</v>
      </c>
      <c r="D5547" t="s">
        <v>666</v>
      </c>
      <c r="J5547" t="s">
        <v>14</v>
      </c>
      <c r="K5547">
        <v>33</v>
      </c>
      <c r="L5547" t="s">
        <v>707</v>
      </c>
      <c r="M5547" t="s">
        <v>2188</v>
      </c>
      <c r="N5547" t="s">
        <v>387</v>
      </c>
      <c r="O5547" t="s">
        <v>388</v>
      </c>
      <c r="P5547">
        <f>$S$1-1993</f>
        <v>27</v>
      </c>
      <c r="Q5547">
        <v>1</v>
      </c>
      <c r="R5547" s="4"/>
      <c r="S5547" s="9" t="str">
        <f t="shared" si="563"/>
        <v>Stewart, Christin</v>
      </c>
      <c r="T5547" s="9" t="str">
        <f t="shared" si="564"/>
        <v>Bowman     RC</v>
      </c>
      <c r="U5547" s="9" t="str">
        <f>IFERROR(VLOOKUP(S5547,'Lookup '!B:D,3,FALSE)," ")</f>
        <v xml:space="preserve"> </v>
      </c>
      <c r="V5547" s="9" t="str">
        <f t="shared" si="565"/>
        <v>G</v>
      </c>
    </row>
    <row r="5548" spans="2:22" x14ac:dyDescent="0.25">
      <c r="B5548" t="s">
        <v>377</v>
      </c>
      <c r="C5548">
        <v>2019</v>
      </c>
      <c r="D5548" t="s">
        <v>666</v>
      </c>
      <c r="F5548" t="s">
        <v>2021</v>
      </c>
      <c r="G5548" s="1" t="s">
        <v>1693</v>
      </c>
      <c r="K5548">
        <v>34</v>
      </c>
      <c r="L5548" t="s">
        <v>3712</v>
      </c>
      <c r="M5548" t="s">
        <v>3300</v>
      </c>
      <c r="N5548" t="s">
        <v>417</v>
      </c>
      <c r="O5548" t="s">
        <v>3301</v>
      </c>
      <c r="Q5548">
        <v>1</v>
      </c>
      <c r="R5548" s="4">
        <v>5</v>
      </c>
      <c r="S5548" s="9" t="str">
        <f t="shared" si="563"/>
        <v>Ohtani, Shohei</v>
      </c>
      <c r="T5548" s="9" t="str">
        <f t="shared" ref="T5548" si="578">CONCATENATE(D5548&amp;" "&amp;E5548&amp;" "&amp;F5548&amp;" "&amp;G5548&amp;" "&amp;H5548&amp;" "&amp;I5548&amp;J5548)</f>
        <v xml:space="preserve">Bowman  Purple /250  </v>
      </c>
      <c r="U5548" s="9" t="str">
        <f>IFERROR(VLOOKUP(S5548,'Lookup '!B:D,3,FALSE)," ")</f>
        <v xml:space="preserve"> </v>
      </c>
      <c r="V5548" s="9" t="str">
        <f t="shared" ref="V5548" si="579">IF(R5548&gt;0.249,IF(R5548&gt;0.99,IF(R5548&gt;4.99,IF(R5548&gt;9.99,IF(R5548&gt;49.99,IF(R5548&gt;99.99,"A $100","B $50"),"C $10"),"D $5"),"E $1"),"F $.25"),"G")</f>
        <v>D $5</v>
      </c>
    </row>
    <row r="5549" spans="2:22" x14ac:dyDescent="0.25">
      <c r="C5549">
        <v>2019</v>
      </c>
      <c r="D5549" t="s">
        <v>666</v>
      </c>
      <c r="J5549" t="s">
        <v>14</v>
      </c>
      <c r="K5549">
        <v>38</v>
      </c>
      <c r="L5549" t="s">
        <v>4204</v>
      </c>
      <c r="M5549" t="s">
        <v>366</v>
      </c>
      <c r="N5549" t="s">
        <v>443</v>
      </c>
      <c r="O5549" t="s">
        <v>388</v>
      </c>
      <c r="P5549">
        <f>$S$1-1994</f>
        <v>26</v>
      </c>
      <c r="Q5549">
        <v>1</v>
      </c>
      <c r="R5549" s="4"/>
      <c r="S5549" s="9" t="str">
        <f t="shared" ref="S5549:S5575" si="580">L5549&amp;", "&amp;M5549</f>
        <v>Laureano, Ramon</v>
      </c>
      <c r="T5549" s="9" t="str">
        <f t="shared" ref="T5549:T5575" si="581">CONCATENATE(D5549&amp;" "&amp;E5549&amp;" "&amp;F5549&amp;" "&amp;G5549&amp;" "&amp;H5549&amp;" "&amp;I5549&amp;J5549)</f>
        <v>Bowman     RC</v>
      </c>
      <c r="U5549" s="9" t="str">
        <f>IFERROR(VLOOKUP(S5549,'Lookup '!B:D,3,FALSE)," ")</f>
        <v xml:space="preserve"> </v>
      </c>
      <c r="V5549" s="9" t="str">
        <f t="shared" ref="V5549:V5575" si="582">IF(R5549&gt;0.249,IF(R5549&gt;0.99,IF(R5549&gt;4.99,IF(R5549&gt;9.99,IF(R5549&gt;49.99,IF(R5549&gt;99.99,"A $100","B $50"),"C $10"),"D $5"),"E $1"),"F $.25"),"G")</f>
        <v>G</v>
      </c>
    </row>
    <row r="5550" spans="2:22" x14ac:dyDescent="0.25">
      <c r="C5550">
        <v>2019</v>
      </c>
      <c r="D5550" t="s">
        <v>666</v>
      </c>
      <c r="J5550" t="s">
        <v>14</v>
      </c>
      <c r="K5550">
        <v>39</v>
      </c>
      <c r="L5550" t="s">
        <v>5044</v>
      </c>
      <c r="M5550" t="s">
        <v>908</v>
      </c>
      <c r="N5550" t="s">
        <v>430</v>
      </c>
      <c r="O5550" t="s">
        <v>2408</v>
      </c>
      <c r="P5550">
        <f>$S$1-1994</f>
        <v>26</v>
      </c>
      <c r="Q5550">
        <v>1</v>
      </c>
      <c r="R5550" s="4"/>
      <c r="S5550" s="9" t="str">
        <f t="shared" si="580"/>
        <v>Guillorme, Luis</v>
      </c>
      <c r="T5550" s="9" t="str">
        <f t="shared" si="581"/>
        <v>Bowman     RC</v>
      </c>
      <c r="U5550" s="9" t="str">
        <f>IFERROR(VLOOKUP(S5550,'Lookup '!B:D,3,FALSE)," ")</f>
        <v xml:space="preserve"> </v>
      </c>
      <c r="V5550" s="9" t="str">
        <f t="shared" si="582"/>
        <v>G</v>
      </c>
    </row>
    <row r="5551" spans="2:22" x14ac:dyDescent="0.25">
      <c r="C5551">
        <v>2019</v>
      </c>
      <c r="D5551" t="s">
        <v>666</v>
      </c>
      <c r="J5551" t="s">
        <v>14</v>
      </c>
      <c r="K5551">
        <v>42</v>
      </c>
      <c r="L5551" t="s">
        <v>1359</v>
      </c>
      <c r="M5551" t="s">
        <v>992</v>
      </c>
      <c r="N5551" t="s">
        <v>405</v>
      </c>
      <c r="O5551" t="s">
        <v>388</v>
      </c>
      <c r="P5551">
        <f>$S$1-1993</f>
        <v>27</v>
      </c>
      <c r="Q5551">
        <v>1</v>
      </c>
      <c r="R5551" s="4"/>
      <c r="S5551" s="9" t="str">
        <f t="shared" si="580"/>
        <v>Shaw, Chris</v>
      </c>
      <c r="T5551" s="9" t="str">
        <f t="shared" si="581"/>
        <v>Bowman     RC</v>
      </c>
      <c r="U5551" s="9" t="str">
        <f>IFERROR(VLOOKUP(S5551,'Lookup '!B:D,3,FALSE)," ")</f>
        <v xml:space="preserve"> </v>
      </c>
      <c r="V5551" s="9" t="str">
        <f t="shared" si="582"/>
        <v>G</v>
      </c>
    </row>
    <row r="5552" spans="2:22" x14ac:dyDescent="0.25">
      <c r="C5552">
        <v>2019</v>
      </c>
      <c r="D5552" t="s">
        <v>666</v>
      </c>
      <c r="J5552" t="s">
        <v>14</v>
      </c>
      <c r="K5552">
        <v>44</v>
      </c>
      <c r="L5552" t="s">
        <v>4222</v>
      </c>
      <c r="M5552" t="s">
        <v>415</v>
      </c>
      <c r="N5552" t="s">
        <v>556</v>
      </c>
      <c r="O5552" t="s">
        <v>382</v>
      </c>
      <c r="P5552">
        <f>$S$1-1994</f>
        <v>26</v>
      </c>
      <c r="Q5552">
        <v>1</v>
      </c>
      <c r="R5552" s="4"/>
      <c r="S5552" s="9" t="str">
        <f t="shared" si="580"/>
        <v>Borucki, Ryan</v>
      </c>
      <c r="T5552" s="9" t="str">
        <f t="shared" si="581"/>
        <v>Bowman     RC</v>
      </c>
      <c r="U5552" s="9" t="str">
        <f>IFERROR(VLOOKUP(S5552,'Lookup '!B:D,3,FALSE)," ")</f>
        <v xml:space="preserve"> </v>
      </c>
      <c r="V5552" s="9" t="str">
        <f t="shared" si="582"/>
        <v>G</v>
      </c>
    </row>
    <row r="5553" spans="3:22" x14ac:dyDescent="0.25">
      <c r="C5553">
        <v>2019</v>
      </c>
      <c r="D5553" t="s">
        <v>666</v>
      </c>
      <c r="J5553" t="s">
        <v>14</v>
      </c>
      <c r="K5553">
        <v>48</v>
      </c>
      <c r="L5553" t="s">
        <v>4211</v>
      </c>
      <c r="M5553" t="s">
        <v>1173</v>
      </c>
      <c r="N5553" t="s">
        <v>556</v>
      </c>
      <c r="O5553" t="s">
        <v>28</v>
      </c>
      <c r="P5553">
        <f>$S$1-1995</f>
        <v>25</v>
      </c>
      <c r="Q5553">
        <v>1</v>
      </c>
      <c r="R5553" s="4"/>
      <c r="S5553" s="9" t="str">
        <f t="shared" si="580"/>
        <v>Jansen, Danny</v>
      </c>
      <c r="T5553" s="9" t="str">
        <f t="shared" si="581"/>
        <v>Bowman     RC</v>
      </c>
      <c r="U5553" s="9" t="str">
        <f>IFERROR(VLOOKUP(S5553,'Lookup '!B:D,3,FALSE)," ")</f>
        <v xml:space="preserve"> </v>
      </c>
      <c r="V5553" s="9" t="str">
        <f t="shared" si="582"/>
        <v>G</v>
      </c>
    </row>
    <row r="5554" spans="3:22" x14ac:dyDescent="0.25">
      <c r="C5554">
        <v>2019</v>
      </c>
      <c r="D5554" t="s">
        <v>666</v>
      </c>
      <c r="J5554" t="s">
        <v>14</v>
      </c>
      <c r="K5554">
        <v>49</v>
      </c>
      <c r="L5554" t="s">
        <v>2160</v>
      </c>
      <c r="M5554" t="s">
        <v>361</v>
      </c>
      <c r="N5554" t="s">
        <v>417</v>
      </c>
      <c r="O5554" t="s">
        <v>5080</v>
      </c>
      <c r="P5554">
        <f>$S$1-1994</f>
        <v>26</v>
      </c>
      <c r="Q5554">
        <v>1</v>
      </c>
      <c r="R5554" s="4"/>
      <c r="S5554" s="9" t="str">
        <f t="shared" si="580"/>
        <v>Fletcher, David</v>
      </c>
      <c r="T5554" s="9" t="str">
        <f t="shared" si="581"/>
        <v>Bowman     RC</v>
      </c>
      <c r="U5554" s="9" t="str">
        <f>IFERROR(VLOOKUP(S5554,'Lookup '!B:D,3,FALSE)," ")</f>
        <v xml:space="preserve"> </v>
      </c>
      <c r="V5554" s="9" t="str">
        <f t="shared" si="582"/>
        <v>G</v>
      </c>
    </row>
    <row r="5555" spans="3:22" x14ac:dyDescent="0.25">
      <c r="C5555">
        <v>2019</v>
      </c>
      <c r="D5555" t="s">
        <v>666</v>
      </c>
      <c r="J5555" t="s">
        <v>14</v>
      </c>
      <c r="K5555">
        <v>52</v>
      </c>
      <c r="L5555" t="s">
        <v>4914</v>
      </c>
      <c r="M5555" t="s">
        <v>1332</v>
      </c>
      <c r="N5555" t="s">
        <v>423</v>
      </c>
      <c r="O5555" t="s">
        <v>382</v>
      </c>
      <c r="P5555">
        <f>$S$1-1995</f>
        <v>25</v>
      </c>
      <c r="Q5555">
        <v>1</v>
      </c>
      <c r="R5555" s="4"/>
      <c r="S5555" s="9" t="str">
        <f t="shared" si="580"/>
        <v>Wright, Kyle</v>
      </c>
      <c r="T5555" s="9" t="str">
        <f t="shared" si="581"/>
        <v>Bowman     RC</v>
      </c>
      <c r="U5555" s="9" t="str">
        <f>IFERROR(VLOOKUP(S5555,'Lookup '!B:D,3,FALSE)," ")</f>
        <v xml:space="preserve"> </v>
      </c>
      <c r="V5555" s="9" t="str">
        <f t="shared" si="582"/>
        <v>G</v>
      </c>
    </row>
    <row r="5556" spans="3:22" x14ac:dyDescent="0.25">
      <c r="C5556">
        <v>2019</v>
      </c>
      <c r="D5556" t="s">
        <v>666</v>
      </c>
      <c r="J5556" t="s">
        <v>14</v>
      </c>
      <c r="K5556">
        <v>53</v>
      </c>
      <c r="L5556" t="s">
        <v>1140</v>
      </c>
      <c r="M5556" t="s">
        <v>1390</v>
      </c>
      <c r="N5556" t="s">
        <v>405</v>
      </c>
      <c r="O5556" t="s">
        <v>28</v>
      </c>
      <c r="P5556">
        <f>$S$1-1993</f>
        <v>27</v>
      </c>
      <c r="Q5556">
        <v>1</v>
      </c>
      <c r="R5556" s="4"/>
      <c r="S5556" s="9" t="str">
        <f t="shared" si="580"/>
        <v>Garcia, Aramis</v>
      </c>
      <c r="T5556" s="9" t="str">
        <f t="shared" si="581"/>
        <v>Bowman     RC</v>
      </c>
      <c r="U5556" s="9" t="str">
        <f>IFERROR(VLOOKUP(S5556,'Lookup '!B:D,3,FALSE)," ")</f>
        <v xml:space="preserve"> </v>
      </c>
      <c r="V5556" s="9" t="str">
        <f t="shared" si="582"/>
        <v>G</v>
      </c>
    </row>
    <row r="5557" spans="3:22" x14ac:dyDescent="0.25">
      <c r="C5557">
        <v>2019</v>
      </c>
      <c r="D5557" t="s">
        <v>666</v>
      </c>
      <c r="J5557" t="s">
        <v>14</v>
      </c>
      <c r="K5557">
        <v>54</v>
      </c>
      <c r="L5557" t="s">
        <v>2222</v>
      </c>
      <c r="M5557" t="s">
        <v>606</v>
      </c>
      <c r="N5557" t="s">
        <v>420</v>
      </c>
      <c r="O5557" t="s">
        <v>3172</v>
      </c>
      <c r="P5557">
        <f>$S$1-1993</f>
        <v>27</v>
      </c>
      <c r="Q5557">
        <v>1</v>
      </c>
      <c r="R5557" s="4"/>
      <c r="S5557" s="9" t="str">
        <f t="shared" si="580"/>
        <v>Newman, Kevin</v>
      </c>
      <c r="T5557" s="9" t="str">
        <f t="shared" si="581"/>
        <v>Bowman     RC</v>
      </c>
      <c r="U5557" s="9" t="str">
        <f>IFERROR(VLOOKUP(S5557,'Lookup '!B:D,3,FALSE)," ")</f>
        <v xml:space="preserve"> </v>
      </c>
      <c r="V5557" s="9" t="str">
        <f t="shared" si="582"/>
        <v>G</v>
      </c>
    </row>
    <row r="5558" spans="3:22" x14ac:dyDescent="0.25">
      <c r="C5558">
        <v>2019</v>
      </c>
      <c r="D5558" t="s">
        <v>666</v>
      </c>
      <c r="J5558" t="s">
        <v>14</v>
      </c>
      <c r="K5558">
        <v>58</v>
      </c>
      <c r="L5558" t="s">
        <v>4213</v>
      </c>
      <c r="M5558" t="s">
        <v>1086</v>
      </c>
      <c r="N5558" t="s">
        <v>556</v>
      </c>
      <c r="O5558" t="s">
        <v>382</v>
      </c>
      <c r="P5558">
        <f>$S$1-1995</f>
        <v>25</v>
      </c>
      <c r="Q5558">
        <v>1</v>
      </c>
      <c r="R5558" s="4"/>
      <c r="S5558" s="9" t="str">
        <f t="shared" si="580"/>
        <v>Reid-Foley, Sean</v>
      </c>
      <c r="T5558" s="9" t="str">
        <f t="shared" si="581"/>
        <v>Bowman     RC</v>
      </c>
      <c r="U5558" s="9" t="str">
        <f>IFERROR(VLOOKUP(S5558,'Lookup '!B:D,3,FALSE)," ")</f>
        <v xml:space="preserve"> </v>
      </c>
      <c r="V5558" s="9" t="str">
        <f t="shared" si="582"/>
        <v>G</v>
      </c>
    </row>
    <row r="5559" spans="3:22" x14ac:dyDescent="0.25">
      <c r="C5559">
        <v>2019</v>
      </c>
      <c r="D5559" t="s">
        <v>666</v>
      </c>
      <c r="J5559" t="s">
        <v>14</v>
      </c>
      <c r="K5559">
        <v>60</v>
      </c>
      <c r="L5559" t="s">
        <v>1569</v>
      </c>
      <c r="M5559" t="s">
        <v>606</v>
      </c>
      <c r="N5559" t="s">
        <v>420</v>
      </c>
      <c r="O5559" t="s">
        <v>5081</v>
      </c>
      <c r="P5559">
        <f>$S$1-1993</f>
        <v>27</v>
      </c>
      <c r="Q5559">
        <v>1</v>
      </c>
      <c r="R5559" s="4"/>
      <c r="S5559" s="9" t="str">
        <f t="shared" si="580"/>
        <v>Kramer, Kevin</v>
      </c>
      <c r="T5559" s="9" t="str">
        <f t="shared" si="581"/>
        <v>Bowman     RC</v>
      </c>
      <c r="U5559" s="9" t="str">
        <f>IFERROR(VLOOKUP(S5559,'Lookup '!B:D,3,FALSE)," ")</f>
        <v xml:space="preserve"> </v>
      </c>
      <c r="V5559" s="9" t="str">
        <f t="shared" si="582"/>
        <v>G</v>
      </c>
    </row>
    <row r="5560" spans="3:22" x14ac:dyDescent="0.25">
      <c r="C5560">
        <v>2019</v>
      </c>
      <c r="D5560" t="s">
        <v>666</v>
      </c>
      <c r="J5560" t="s">
        <v>14</v>
      </c>
      <c r="K5560">
        <v>61</v>
      </c>
      <c r="L5560" t="s">
        <v>5006</v>
      </c>
      <c r="M5560" t="s">
        <v>1032</v>
      </c>
      <c r="N5560" t="s">
        <v>395</v>
      </c>
      <c r="O5560" t="s">
        <v>388</v>
      </c>
      <c r="P5560">
        <f>$S$1-1992</f>
        <v>28</v>
      </c>
      <c r="Q5560">
        <v>1</v>
      </c>
      <c r="R5560" s="4"/>
      <c r="S5560" s="9" t="str">
        <f t="shared" si="580"/>
        <v>Cave, Jake</v>
      </c>
      <c r="T5560" s="9" t="str">
        <f t="shared" si="581"/>
        <v>Bowman     RC</v>
      </c>
      <c r="U5560" s="9" t="str">
        <f>IFERROR(VLOOKUP(S5560,'Lookup '!B:D,3,FALSE)," ")</f>
        <v xml:space="preserve"> </v>
      </c>
      <c r="V5560" s="9" t="str">
        <f t="shared" si="582"/>
        <v>G</v>
      </c>
    </row>
    <row r="5561" spans="3:22" x14ac:dyDescent="0.25">
      <c r="C5561">
        <v>2019</v>
      </c>
      <c r="D5561" t="s">
        <v>666</v>
      </c>
      <c r="J5561" t="s">
        <v>14</v>
      </c>
      <c r="K5561">
        <v>65</v>
      </c>
      <c r="L5561" t="s">
        <v>3084</v>
      </c>
      <c r="M5561" t="s">
        <v>1377</v>
      </c>
      <c r="N5561" t="s">
        <v>456</v>
      </c>
      <c r="O5561" t="s">
        <v>382</v>
      </c>
      <c r="P5561">
        <f>$S$1-1994</f>
        <v>26</v>
      </c>
      <c r="Q5561">
        <v>1</v>
      </c>
      <c r="R5561" s="4"/>
      <c r="S5561" s="9" t="str">
        <f t="shared" si="580"/>
        <v>Burnes, Corbin</v>
      </c>
      <c r="T5561" s="9" t="str">
        <f t="shared" si="581"/>
        <v>Bowman     RC</v>
      </c>
      <c r="U5561" s="9" t="str">
        <f>IFERROR(VLOOKUP(S5561,'Lookup '!B:D,3,FALSE)," ")</f>
        <v xml:space="preserve"> </v>
      </c>
      <c r="V5561" s="9" t="str">
        <f t="shared" si="582"/>
        <v>G</v>
      </c>
    </row>
    <row r="5562" spans="3:22" x14ac:dyDescent="0.25">
      <c r="C5562">
        <v>2019</v>
      </c>
      <c r="D5562" t="s">
        <v>666</v>
      </c>
      <c r="J5562" t="s">
        <v>14</v>
      </c>
      <c r="K5562">
        <v>69</v>
      </c>
      <c r="L5562" t="s">
        <v>1348</v>
      </c>
      <c r="M5562" t="s">
        <v>2048</v>
      </c>
      <c r="N5562" t="s">
        <v>425</v>
      </c>
      <c r="O5562" t="s">
        <v>382</v>
      </c>
      <c r="P5562">
        <f>$S$1-1994</f>
        <v>26</v>
      </c>
      <c r="Q5562">
        <v>1</v>
      </c>
      <c r="R5562" s="4"/>
      <c r="S5562" s="9" t="str">
        <f t="shared" si="580"/>
        <v>Adams, Chance</v>
      </c>
      <c r="T5562" s="9" t="str">
        <f t="shared" si="581"/>
        <v>Bowman     RC</v>
      </c>
      <c r="U5562" s="9" t="str">
        <f>IFERROR(VLOOKUP(S5562,'Lookup '!B:D,3,FALSE)," ")</f>
        <v xml:space="preserve"> </v>
      </c>
      <c r="V5562" s="9" t="str">
        <f t="shared" si="582"/>
        <v>G</v>
      </c>
    </row>
    <row r="5563" spans="3:22" x14ac:dyDescent="0.25">
      <c r="C5563">
        <v>2019</v>
      </c>
      <c r="D5563" t="s">
        <v>666</v>
      </c>
      <c r="J5563" t="s">
        <v>14</v>
      </c>
      <c r="K5563">
        <v>70</v>
      </c>
      <c r="L5563" t="s">
        <v>5008</v>
      </c>
      <c r="M5563" t="s">
        <v>3780</v>
      </c>
      <c r="N5563" t="s">
        <v>381</v>
      </c>
      <c r="O5563" t="s">
        <v>382</v>
      </c>
      <c r="P5563">
        <f>$S$1-1995</f>
        <v>25</v>
      </c>
      <c r="Q5563">
        <v>1</v>
      </c>
      <c r="R5563" s="4"/>
      <c r="S5563" s="9" t="str">
        <f t="shared" si="580"/>
        <v>De Los Santos, Enyel</v>
      </c>
      <c r="T5563" s="9" t="str">
        <f t="shared" si="581"/>
        <v>Bowman     RC</v>
      </c>
      <c r="U5563" s="9" t="str">
        <f>IFERROR(VLOOKUP(S5563,'Lookup '!B:D,3,FALSE)," ")</f>
        <v xml:space="preserve"> </v>
      </c>
      <c r="V5563" s="9" t="str">
        <f t="shared" si="582"/>
        <v>G</v>
      </c>
    </row>
    <row r="5564" spans="3:22" x14ac:dyDescent="0.25">
      <c r="C5564">
        <v>2019</v>
      </c>
      <c r="D5564" t="s">
        <v>666</v>
      </c>
      <c r="J5564" t="s">
        <v>14</v>
      </c>
      <c r="K5564">
        <v>72</v>
      </c>
      <c r="L5564" t="s">
        <v>2035</v>
      </c>
      <c r="M5564" t="s">
        <v>2036</v>
      </c>
      <c r="N5564" t="s">
        <v>423</v>
      </c>
      <c r="O5564" t="s">
        <v>382</v>
      </c>
      <c r="P5564">
        <f>$S$1-1997</f>
        <v>23</v>
      </c>
      <c r="Q5564">
        <v>1</v>
      </c>
      <c r="R5564" s="4"/>
      <c r="S5564" s="9" t="str">
        <f t="shared" si="580"/>
        <v>Allard, Kolby</v>
      </c>
      <c r="T5564" s="9" t="str">
        <f t="shared" si="581"/>
        <v>Bowman     RC</v>
      </c>
      <c r="U5564" s="9" t="str">
        <f>IFERROR(VLOOKUP(S5564,'Lookup '!B:D,3,FALSE)," ")</f>
        <v xml:space="preserve"> </v>
      </c>
      <c r="V5564" s="9" t="str">
        <f t="shared" si="582"/>
        <v>G</v>
      </c>
    </row>
    <row r="5565" spans="3:22" x14ac:dyDescent="0.25">
      <c r="C5565">
        <v>2019</v>
      </c>
      <c r="D5565" t="s">
        <v>666</v>
      </c>
      <c r="J5565" t="s">
        <v>14</v>
      </c>
      <c r="K5565">
        <v>73</v>
      </c>
      <c r="L5565" t="s">
        <v>4957</v>
      </c>
      <c r="M5565" t="s">
        <v>4958</v>
      </c>
      <c r="N5565" t="s">
        <v>391</v>
      </c>
      <c r="O5565" t="s">
        <v>382</v>
      </c>
      <c r="P5565">
        <f>$S$1-1994</f>
        <v>26</v>
      </c>
      <c r="Q5565">
        <v>1</v>
      </c>
      <c r="R5565" s="4"/>
      <c r="S5565" s="9" t="str">
        <f t="shared" si="580"/>
        <v>Hudson, Dakota</v>
      </c>
      <c r="T5565" s="9" t="str">
        <f t="shared" si="581"/>
        <v>Bowman     RC</v>
      </c>
      <c r="U5565" s="9" t="str">
        <f>IFERROR(VLOOKUP(S5565,'Lookup '!B:D,3,FALSE)," ")</f>
        <v xml:space="preserve"> </v>
      </c>
      <c r="V5565" s="9" t="str">
        <f t="shared" si="582"/>
        <v>G</v>
      </c>
    </row>
    <row r="5566" spans="3:22" x14ac:dyDescent="0.25">
      <c r="C5566">
        <v>2019</v>
      </c>
      <c r="D5566" t="s">
        <v>666</v>
      </c>
      <c r="J5566" t="s">
        <v>14</v>
      </c>
      <c r="K5566">
        <v>75</v>
      </c>
      <c r="L5566" t="s">
        <v>1677</v>
      </c>
      <c r="M5566" t="s">
        <v>748</v>
      </c>
      <c r="N5566" t="s">
        <v>465</v>
      </c>
      <c r="O5566" t="s">
        <v>382</v>
      </c>
      <c r="P5566">
        <f>$S$1-1996</f>
        <v>24</v>
      </c>
      <c r="Q5566">
        <v>1</v>
      </c>
      <c r="R5566" s="4"/>
      <c r="S5566" s="9" t="str">
        <f t="shared" si="580"/>
        <v>Kopech, Michael</v>
      </c>
      <c r="T5566" s="9" t="str">
        <f t="shared" si="581"/>
        <v>Bowman     RC</v>
      </c>
      <c r="U5566" s="9" t="str">
        <f>IFERROR(VLOOKUP(S5566,'Lookup '!B:D,3,FALSE)," ")</f>
        <v xml:space="preserve"> </v>
      </c>
      <c r="V5566" s="9" t="str">
        <f t="shared" si="582"/>
        <v>G</v>
      </c>
    </row>
    <row r="5567" spans="3:22" x14ac:dyDescent="0.25">
      <c r="C5567">
        <v>2019</v>
      </c>
      <c r="D5567" t="s">
        <v>666</v>
      </c>
      <c r="J5567" t="s">
        <v>14</v>
      </c>
      <c r="K5567">
        <v>76</v>
      </c>
      <c r="L5567" t="s">
        <v>1683</v>
      </c>
      <c r="M5567" t="s">
        <v>1032</v>
      </c>
      <c r="N5567" t="s">
        <v>554</v>
      </c>
      <c r="O5567" t="s">
        <v>2409</v>
      </c>
      <c r="P5567">
        <f>$S$1-1995</f>
        <v>25</v>
      </c>
      <c r="Q5567">
        <v>1</v>
      </c>
      <c r="R5567" s="4"/>
      <c r="S5567" s="9" t="str">
        <f t="shared" si="580"/>
        <v>Bauers, Jake</v>
      </c>
      <c r="T5567" s="9" t="str">
        <f t="shared" si="581"/>
        <v>Bowman     RC</v>
      </c>
      <c r="U5567" s="9" t="str">
        <f>IFERROR(VLOOKUP(S5567,'Lookup '!B:D,3,FALSE)," ")</f>
        <v xml:space="preserve"> </v>
      </c>
      <c r="V5567" s="9" t="str">
        <f t="shared" si="582"/>
        <v>G</v>
      </c>
    </row>
    <row r="5568" spans="3:22" x14ac:dyDescent="0.25">
      <c r="C5568">
        <v>2019</v>
      </c>
      <c r="D5568" t="s">
        <v>666</v>
      </c>
      <c r="J5568" t="s">
        <v>14</v>
      </c>
      <c r="K5568">
        <v>82</v>
      </c>
      <c r="L5568" t="s">
        <v>2353</v>
      </c>
      <c r="M5568" t="s">
        <v>4942</v>
      </c>
      <c r="N5568" t="s">
        <v>387</v>
      </c>
      <c r="O5568" t="s">
        <v>4110</v>
      </c>
      <c r="P5568">
        <f>$S$1-1994</f>
        <v>26</v>
      </c>
      <c r="Q5568">
        <v>1</v>
      </c>
      <c r="R5568" s="4"/>
      <c r="S5568" s="9" t="str">
        <f t="shared" si="580"/>
        <v>Lugo, Dawel</v>
      </c>
      <c r="T5568" s="9" t="str">
        <f t="shared" si="581"/>
        <v>Bowman     RC</v>
      </c>
      <c r="U5568" s="9" t="str">
        <f>IFERROR(VLOOKUP(S5568,'Lookup '!B:D,3,FALSE)," ")</f>
        <v xml:space="preserve"> </v>
      </c>
      <c r="V5568" s="9" t="str">
        <f t="shared" si="582"/>
        <v>G</v>
      </c>
    </row>
    <row r="5569" spans="2:22" x14ac:dyDescent="0.25">
      <c r="C5569">
        <v>2019</v>
      </c>
      <c r="D5569" t="s">
        <v>666</v>
      </c>
      <c r="J5569" t="s">
        <v>14</v>
      </c>
      <c r="K5569">
        <v>84</v>
      </c>
      <c r="L5569" t="s">
        <v>1140</v>
      </c>
      <c r="M5569" t="s">
        <v>4220</v>
      </c>
      <c r="N5569" t="s">
        <v>391</v>
      </c>
      <c r="O5569" t="s">
        <v>388</v>
      </c>
      <c r="P5569">
        <f>$S$1-1993</f>
        <v>27</v>
      </c>
      <c r="Q5569">
        <v>1</v>
      </c>
      <c r="R5569" s="4"/>
      <c r="S5569" s="9" t="str">
        <f t="shared" si="580"/>
        <v>Garcia, Adolis</v>
      </c>
      <c r="T5569" s="9" t="str">
        <f t="shared" si="581"/>
        <v>Bowman     RC</v>
      </c>
      <c r="U5569" s="9" t="str">
        <f>IFERROR(VLOOKUP(S5569,'Lookup '!B:D,3,FALSE)," ")</f>
        <v xml:space="preserve"> </v>
      </c>
      <c r="V5569" s="9" t="str">
        <f t="shared" si="582"/>
        <v>G</v>
      </c>
    </row>
    <row r="5570" spans="2:22" x14ac:dyDescent="0.25">
      <c r="C5570">
        <v>2019</v>
      </c>
      <c r="D5570" t="s">
        <v>666</v>
      </c>
      <c r="J5570" t="s">
        <v>14</v>
      </c>
      <c r="K5570">
        <v>87</v>
      </c>
      <c r="L5570" t="s">
        <v>963</v>
      </c>
      <c r="M5570" t="s">
        <v>877</v>
      </c>
      <c r="N5570" t="s">
        <v>532</v>
      </c>
      <c r="O5570" t="s">
        <v>382</v>
      </c>
      <c r="P5570">
        <f>$S$1-1993</f>
        <v>27</v>
      </c>
      <c r="Q5570">
        <v>1</v>
      </c>
      <c r="R5570" s="4"/>
      <c r="S5570" s="9" t="str">
        <f t="shared" si="580"/>
        <v>James, Josh</v>
      </c>
      <c r="T5570" s="9" t="str">
        <f t="shared" si="581"/>
        <v>Bowman     RC</v>
      </c>
      <c r="U5570" s="9" t="str">
        <f>IFERROR(VLOOKUP(S5570,'Lookup '!B:D,3,FALSE)," ")</f>
        <v xml:space="preserve"> </v>
      </c>
      <c r="V5570" s="9" t="str">
        <f t="shared" si="582"/>
        <v>G</v>
      </c>
    </row>
    <row r="5571" spans="2:22" x14ac:dyDescent="0.25">
      <c r="C5571">
        <v>2019</v>
      </c>
      <c r="D5571" t="s">
        <v>666</v>
      </c>
      <c r="J5571" t="s">
        <v>14</v>
      </c>
      <c r="K5571">
        <v>90</v>
      </c>
      <c r="L5571" t="s">
        <v>4225</v>
      </c>
      <c r="M5571" t="s">
        <v>725</v>
      </c>
      <c r="N5571" t="s">
        <v>430</v>
      </c>
      <c r="O5571" t="s">
        <v>4110</v>
      </c>
      <c r="P5571">
        <f>$S$1-1992</f>
        <v>28</v>
      </c>
      <c r="Q5571">
        <v>1</v>
      </c>
      <c r="R5571" s="4"/>
      <c r="S5571" s="9" t="str">
        <f t="shared" si="580"/>
        <v>McNeil, Jeff</v>
      </c>
      <c r="T5571" s="9" t="str">
        <f t="shared" si="581"/>
        <v>Bowman     RC</v>
      </c>
      <c r="U5571" s="9" t="str">
        <f>IFERROR(VLOOKUP(S5571,'Lookup '!B:D,3,FALSE)," ")</f>
        <v xml:space="preserve"> </v>
      </c>
      <c r="V5571" s="9" t="str">
        <f t="shared" si="582"/>
        <v>G</v>
      </c>
    </row>
    <row r="5572" spans="2:22" x14ac:dyDescent="0.25">
      <c r="C5572">
        <v>2019</v>
      </c>
      <c r="D5572" t="s">
        <v>666</v>
      </c>
      <c r="J5572" t="s">
        <v>14</v>
      </c>
      <c r="K5572">
        <v>93</v>
      </c>
      <c r="L5572" t="s">
        <v>4234</v>
      </c>
      <c r="M5572" t="s">
        <v>415</v>
      </c>
      <c r="N5572" t="s">
        <v>463</v>
      </c>
      <c r="O5572" t="s">
        <v>424</v>
      </c>
      <c r="P5572">
        <f>$S$1-1993</f>
        <v>27</v>
      </c>
      <c r="Q5572">
        <v>1</v>
      </c>
      <c r="R5572" s="4"/>
      <c r="S5572" s="9" t="str">
        <f t="shared" si="580"/>
        <v>O'Hearn, Ryan</v>
      </c>
      <c r="T5572" s="9" t="str">
        <f t="shared" si="581"/>
        <v>Bowman     RC</v>
      </c>
      <c r="U5572" s="9" t="str">
        <f>IFERROR(VLOOKUP(S5572,'Lookup '!B:D,3,FALSE)," ")</f>
        <v xml:space="preserve"> </v>
      </c>
      <c r="V5572" s="9" t="str">
        <f t="shared" si="582"/>
        <v>G</v>
      </c>
    </row>
    <row r="5573" spans="2:22" x14ac:dyDescent="0.25">
      <c r="C5573">
        <v>2019</v>
      </c>
      <c r="D5573" t="s">
        <v>666</v>
      </c>
      <c r="J5573" t="s">
        <v>14</v>
      </c>
      <c r="K5573">
        <v>94</v>
      </c>
      <c r="L5573" t="s">
        <v>1627</v>
      </c>
      <c r="M5573" t="s">
        <v>1332</v>
      </c>
      <c r="N5573" t="s">
        <v>532</v>
      </c>
      <c r="O5573" t="s">
        <v>388</v>
      </c>
      <c r="P5573">
        <f>$S$1-1997</f>
        <v>23</v>
      </c>
      <c r="Q5573">
        <v>1</v>
      </c>
      <c r="R5573" s="4"/>
      <c r="S5573" s="9" t="str">
        <f t="shared" si="580"/>
        <v>Tucker, Kyle</v>
      </c>
      <c r="T5573" s="9" t="str">
        <f t="shared" si="581"/>
        <v>Bowman     RC</v>
      </c>
      <c r="U5573" s="9" t="str">
        <f>IFERROR(VLOOKUP(S5573,'Lookup '!B:D,3,FALSE)," ")</f>
        <v xml:space="preserve"> </v>
      </c>
      <c r="V5573" s="9" t="str">
        <f t="shared" si="582"/>
        <v>G</v>
      </c>
    </row>
    <row r="5574" spans="2:22" x14ac:dyDescent="0.25">
      <c r="C5574">
        <v>2019</v>
      </c>
      <c r="D5574" t="s">
        <v>666</v>
      </c>
      <c r="F5574" t="s">
        <v>3778</v>
      </c>
      <c r="G5574" s="1" t="s">
        <v>2018</v>
      </c>
      <c r="K5574">
        <v>96</v>
      </c>
      <c r="L5574" t="s">
        <v>2452</v>
      </c>
      <c r="M5574" t="s">
        <v>515</v>
      </c>
      <c r="N5574" t="s">
        <v>423</v>
      </c>
      <c r="O5574" t="s">
        <v>398</v>
      </c>
      <c r="Q5574">
        <v>1</v>
      </c>
      <c r="R5574" s="4">
        <v>1</v>
      </c>
      <c r="S5574" s="9" t="str">
        <f t="shared" si="580"/>
        <v>Albies, Ozzie</v>
      </c>
      <c r="T5574" s="9" t="str">
        <f t="shared" si="581"/>
        <v xml:space="preserve">Bowman  Sky Blue /499  </v>
      </c>
      <c r="U5574" s="9" t="str">
        <f>IFERROR(VLOOKUP(S5574,'Lookup '!B:D,3,FALSE)," ")</f>
        <v xml:space="preserve"> </v>
      </c>
      <c r="V5574" s="9" t="str">
        <f t="shared" si="582"/>
        <v>E $1</v>
      </c>
    </row>
    <row r="5575" spans="2:22" x14ac:dyDescent="0.25">
      <c r="C5575">
        <v>2019</v>
      </c>
      <c r="D5575" t="s">
        <v>666</v>
      </c>
      <c r="J5575" t="s">
        <v>14</v>
      </c>
      <c r="K5575">
        <v>98</v>
      </c>
      <c r="L5575" t="s">
        <v>3083</v>
      </c>
      <c r="M5575" t="s">
        <v>1035</v>
      </c>
      <c r="N5575" t="s">
        <v>837</v>
      </c>
      <c r="O5575" t="s">
        <v>2854</v>
      </c>
      <c r="P5575">
        <f>$S$1-1994</f>
        <v>26</v>
      </c>
      <c r="Q5575">
        <v>1</v>
      </c>
      <c r="R5575" s="4"/>
      <c r="S5575" s="9" t="str">
        <f t="shared" si="580"/>
        <v>Lowe, Brandon</v>
      </c>
      <c r="T5575" s="9" t="str">
        <f t="shared" si="581"/>
        <v>Bowman     RC</v>
      </c>
      <c r="U5575" s="9" t="str">
        <f>IFERROR(VLOOKUP(S5575,'Lookup '!B:D,3,FALSE)," ")</f>
        <v xml:space="preserve"> </v>
      </c>
      <c r="V5575" s="9" t="str">
        <f t="shared" si="582"/>
        <v>G</v>
      </c>
    </row>
    <row r="5576" spans="2:22" x14ac:dyDescent="0.25">
      <c r="C5576">
        <v>2019</v>
      </c>
      <c r="D5576" t="s">
        <v>1014</v>
      </c>
      <c r="J5576" t="s">
        <v>683</v>
      </c>
      <c r="K5576" t="s">
        <v>5083</v>
      </c>
      <c r="L5576" t="s">
        <v>2092</v>
      </c>
      <c r="M5576" t="s">
        <v>833</v>
      </c>
      <c r="N5576" t="s">
        <v>556</v>
      </c>
      <c r="O5576" t="s">
        <v>440</v>
      </c>
      <c r="P5576">
        <f>$S$1-1999</f>
        <v>21</v>
      </c>
      <c r="Q5576">
        <v>1</v>
      </c>
      <c r="R5576" s="4">
        <v>3</v>
      </c>
      <c r="S5576" s="9" t="str">
        <f t="shared" ref="S5576:S5600" si="583">L5576&amp;", "&amp;M5576</f>
        <v>Guerrero Jr., Vladimir</v>
      </c>
      <c r="T5576" s="9" t="str">
        <f t="shared" ref="T5576:T5600" si="584">CONCATENATE(D5576&amp;" "&amp;E5576&amp;" "&amp;F5576&amp;" "&amp;G5576&amp;" "&amp;H5576&amp;" "&amp;I5576&amp;J5576)</f>
        <v>Bowman Chrome     Pros</v>
      </c>
      <c r="U5576" s="9" t="str">
        <f>IFERROR(VLOOKUP(S5576,'Lookup '!B:D,3,FALSE)," ")</f>
        <v xml:space="preserve"> </v>
      </c>
      <c r="V5576" s="9" t="str">
        <f t="shared" ref="V5576:V5600" si="585">IF(R5576&gt;0.249,IF(R5576&gt;0.99,IF(R5576&gt;4.99,IF(R5576&gt;9.99,IF(R5576&gt;49.99,IF(R5576&gt;99.99,"A $100","B $50"),"C $10"),"D $5"),"E $1"),"F $.25"),"G")</f>
        <v>E $1</v>
      </c>
    </row>
    <row r="5577" spans="2:22" x14ac:dyDescent="0.25">
      <c r="C5577">
        <v>2019</v>
      </c>
      <c r="D5577" t="s">
        <v>1014</v>
      </c>
      <c r="J5577" t="s">
        <v>683</v>
      </c>
      <c r="K5577" t="s">
        <v>5084</v>
      </c>
      <c r="L5577" t="s">
        <v>4467</v>
      </c>
      <c r="M5577" t="s">
        <v>1855</v>
      </c>
      <c r="N5577" t="s">
        <v>381</v>
      </c>
      <c r="O5577" t="s">
        <v>440</v>
      </c>
      <c r="P5577">
        <f>$S$1-1996</f>
        <v>24</v>
      </c>
      <c r="Q5577">
        <v>1</v>
      </c>
      <c r="R5577" s="4">
        <v>1</v>
      </c>
      <c r="S5577" s="9" t="str">
        <f t="shared" si="583"/>
        <v>Bohm, Alec</v>
      </c>
      <c r="T5577" s="9" t="str">
        <f t="shared" si="584"/>
        <v>Bowman Chrome     Pros</v>
      </c>
      <c r="U5577" s="9" t="str">
        <f>IFERROR(VLOOKUP(S5577,'Lookup '!B:D,3,FALSE)," ")</f>
        <v xml:space="preserve"> </v>
      </c>
      <c r="V5577" s="9" t="str">
        <f t="shared" si="585"/>
        <v>E $1</v>
      </c>
    </row>
    <row r="5578" spans="2:22" x14ac:dyDescent="0.25">
      <c r="C5578">
        <v>2019</v>
      </c>
      <c r="D5578" t="s">
        <v>666</v>
      </c>
      <c r="J5578" t="s">
        <v>683</v>
      </c>
      <c r="K5578" t="s">
        <v>5085</v>
      </c>
      <c r="L5578" t="s">
        <v>976</v>
      </c>
      <c r="M5578" t="s">
        <v>949</v>
      </c>
      <c r="N5578" t="s">
        <v>555</v>
      </c>
      <c r="O5578" t="s">
        <v>382</v>
      </c>
      <c r="P5578">
        <f>$S$1-1995</f>
        <v>25</v>
      </c>
      <c r="Q5578">
        <v>1</v>
      </c>
      <c r="R5578" s="4"/>
      <c r="S5578" s="9" t="str">
        <f t="shared" si="583"/>
        <v>Dunn, Justin</v>
      </c>
      <c r="T5578" s="9" t="str">
        <f t="shared" si="584"/>
        <v>Bowman     Pros</v>
      </c>
      <c r="U5578" s="9" t="str">
        <f>IFERROR(VLOOKUP(S5578,'Lookup '!B:D,3,FALSE)," ")</f>
        <v xml:space="preserve"> </v>
      </c>
      <c r="V5578" s="9" t="str">
        <f t="shared" si="585"/>
        <v>G</v>
      </c>
    </row>
    <row r="5579" spans="2:22" x14ac:dyDescent="0.25">
      <c r="C5579">
        <v>2019</v>
      </c>
      <c r="D5579" t="s">
        <v>1014</v>
      </c>
      <c r="J5579" t="s">
        <v>683</v>
      </c>
      <c r="K5579" t="s">
        <v>5086</v>
      </c>
      <c r="L5579" t="s">
        <v>3021</v>
      </c>
      <c r="M5579" t="s">
        <v>3022</v>
      </c>
      <c r="N5579" t="s">
        <v>417</v>
      </c>
      <c r="O5579" t="s">
        <v>388</v>
      </c>
      <c r="P5579">
        <f>$S$1-1999</f>
        <v>21</v>
      </c>
      <c r="Q5579">
        <v>1</v>
      </c>
      <c r="R5579" s="4">
        <v>1</v>
      </c>
      <c r="S5579" s="9" t="str">
        <f t="shared" si="583"/>
        <v>Adell, Jo</v>
      </c>
      <c r="T5579" s="9" t="str">
        <f t="shared" si="584"/>
        <v>Bowman Chrome     Pros</v>
      </c>
      <c r="U5579" s="9" t="str">
        <f>IFERROR(VLOOKUP(S5579,'Lookup '!B:D,3,FALSE)," ")</f>
        <v xml:space="preserve"> </v>
      </c>
      <c r="V5579" s="9" t="str">
        <f t="shared" si="585"/>
        <v>E $1</v>
      </c>
    </row>
    <row r="5580" spans="2:22" x14ac:dyDescent="0.25">
      <c r="C5580">
        <v>2019</v>
      </c>
      <c r="D5580" t="s">
        <v>1014</v>
      </c>
      <c r="J5580" t="s">
        <v>4436</v>
      </c>
      <c r="K5580" t="s">
        <v>5087</v>
      </c>
      <c r="L5580" t="s">
        <v>5256</v>
      </c>
      <c r="M5580" t="s">
        <v>5257</v>
      </c>
      <c r="N5580" t="s">
        <v>782</v>
      </c>
      <c r="O5580" t="s">
        <v>388</v>
      </c>
      <c r="P5580">
        <f>$S$1-1996</f>
        <v>24</v>
      </c>
      <c r="Q5580">
        <v>1</v>
      </c>
      <c r="R5580" s="4"/>
      <c r="S5580" s="9" t="str">
        <f t="shared" si="583"/>
        <v>Mesa, Victor Victor</v>
      </c>
      <c r="T5580" s="9" t="str">
        <f t="shared" si="584"/>
        <v>Bowman Chrome     1stBow</v>
      </c>
      <c r="U5580" s="9" t="str">
        <f>IFERROR(VLOOKUP(S5580,'Lookup '!B:D,3,FALSE)," ")</f>
        <v xml:space="preserve"> </v>
      </c>
      <c r="V5580" s="9" t="str">
        <f t="shared" si="585"/>
        <v>G</v>
      </c>
    </row>
    <row r="5581" spans="2:22" x14ac:dyDescent="0.25">
      <c r="B5581" t="s">
        <v>377</v>
      </c>
      <c r="C5581">
        <v>2019</v>
      </c>
      <c r="D5581" t="s">
        <v>1014</v>
      </c>
      <c r="F5581" t="s">
        <v>5286</v>
      </c>
      <c r="G5581" s="1" t="s">
        <v>5287</v>
      </c>
      <c r="J5581" t="s">
        <v>4436</v>
      </c>
      <c r="K5581" t="s">
        <v>5087</v>
      </c>
      <c r="L5581" t="s">
        <v>5256</v>
      </c>
      <c r="M5581" t="s">
        <v>5257</v>
      </c>
      <c r="N5581" t="s">
        <v>782</v>
      </c>
      <c r="O5581" t="s">
        <v>388</v>
      </c>
      <c r="P5581">
        <f>$S$1-1996</f>
        <v>24</v>
      </c>
      <c r="Q5581">
        <v>1</v>
      </c>
      <c r="R5581" s="4">
        <v>10</v>
      </c>
      <c r="S5581" s="9" t="str">
        <f t="shared" ref="S5581" si="586">L5581&amp;", "&amp;M5581</f>
        <v>Mesa, Victor Victor</v>
      </c>
      <c r="T5581" s="9" t="str">
        <f t="shared" ref="T5581" si="587">CONCATENATE(D5581&amp;" "&amp;E5581&amp;" "&amp;F5581&amp;" "&amp;G5581&amp;" "&amp;H5581&amp;" "&amp;I5581&amp;J5581)</f>
        <v>Bowman Chrome  Aqua /125  1stBow</v>
      </c>
      <c r="U5581" s="9" t="str">
        <f>IFERROR(VLOOKUP(S5581,'Lookup '!B:D,3,FALSE)," ")</f>
        <v xml:space="preserve"> </v>
      </c>
      <c r="V5581" s="9" t="str">
        <f t="shared" ref="V5581" si="588">IF(R5581&gt;0.249,IF(R5581&gt;0.99,IF(R5581&gt;4.99,IF(R5581&gt;9.99,IF(R5581&gt;49.99,IF(R5581&gt;99.99,"A $100","B $50"),"C $10"),"D $5"),"E $1"),"F $.25"),"G")</f>
        <v>C $10</v>
      </c>
    </row>
    <row r="5582" spans="2:22" x14ac:dyDescent="0.25">
      <c r="C5582">
        <v>2019</v>
      </c>
      <c r="D5582" t="s">
        <v>1014</v>
      </c>
      <c r="J5582" t="s">
        <v>683</v>
      </c>
      <c r="K5582" t="s">
        <v>5088</v>
      </c>
      <c r="L5582" t="s">
        <v>4441</v>
      </c>
      <c r="M5582" t="s">
        <v>4442</v>
      </c>
      <c r="N5582" t="s">
        <v>395</v>
      </c>
      <c r="O5582" t="s">
        <v>382</v>
      </c>
      <c r="P5582">
        <f>$S$1-1998</f>
        <v>22</v>
      </c>
      <c r="Q5582">
        <v>1</v>
      </c>
      <c r="R5582" s="4"/>
      <c r="S5582" s="9" t="str">
        <f t="shared" si="583"/>
        <v>Graterol, Brusdar</v>
      </c>
      <c r="T5582" s="9" t="str">
        <f t="shared" si="584"/>
        <v>Bowman Chrome     Pros</v>
      </c>
      <c r="U5582" s="9" t="str">
        <f>IFERROR(VLOOKUP(S5582,'Lookup '!B:D,3,FALSE)," ")</f>
        <v xml:space="preserve"> </v>
      </c>
      <c r="V5582" s="9" t="str">
        <f t="shared" si="585"/>
        <v>G</v>
      </c>
    </row>
    <row r="5583" spans="2:22" x14ac:dyDescent="0.25">
      <c r="C5583">
        <v>2019</v>
      </c>
      <c r="D5583" t="s">
        <v>666</v>
      </c>
      <c r="J5583" t="s">
        <v>683</v>
      </c>
      <c r="K5583" t="s">
        <v>5089</v>
      </c>
      <c r="L5583" t="s">
        <v>4471</v>
      </c>
      <c r="M5583" t="s">
        <v>5290</v>
      </c>
      <c r="N5583" t="s">
        <v>446</v>
      </c>
      <c r="O5583" t="s">
        <v>388</v>
      </c>
      <c r="P5583">
        <f>$S$1-2000</f>
        <v>20</v>
      </c>
      <c r="Q5583">
        <v>1</v>
      </c>
      <c r="R5583" s="4"/>
      <c r="S5583" s="9" t="str">
        <f t="shared" si="583"/>
        <v>Ornelas, Tirso</v>
      </c>
      <c r="T5583" s="9" t="str">
        <f t="shared" si="584"/>
        <v>Bowman     Pros</v>
      </c>
      <c r="U5583" s="9" t="str">
        <f>IFERROR(VLOOKUP(S5583,'Lookup '!B:D,3,FALSE)," ")</f>
        <v xml:space="preserve"> </v>
      </c>
      <c r="V5583" s="9" t="str">
        <f t="shared" si="585"/>
        <v>G</v>
      </c>
    </row>
    <row r="5584" spans="2:22" x14ac:dyDescent="0.25">
      <c r="C5584">
        <v>2019</v>
      </c>
      <c r="D5584" t="s">
        <v>1014</v>
      </c>
      <c r="J5584" t="s">
        <v>683</v>
      </c>
      <c r="K5584" t="s">
        <v>5090</v>
      </c>
      <c r="L5584" t="s">
        <v>5258</v>
      </c>
      <c r="M5584" t="s">
        <v>1028</v>
      </c>
      <c r="N5584" t="s">
        <v>782</v>
      </c>
      <c r="O5584" t="s">
        <v>382</v>
      </c>
      <c r="P5584">
        <f>$S$1-1996</f>
        <v>24</v>
      </c>
      <c r="Q5584">
        <v>1</v>
      </c>
      <c r="R5584" s="4"/>
      <c r="S5584" s="9" t="str">
        <f t="shared" si="583"/>
        <v>Neidert, Nick</v>
      </c>
      <c r="T5584" s="9" t="str">
        <f t="shared" si="584"/>
        <v>Bowman Chrome     Pros</v>
      </c>
      <c r="U5584" s="9" t="str">
        <f>IFERROR(VLOOKUP(S5584,'Lookup '!B:D,3,FALSE)," ")</f>
        <v xml:space="preserve"> </v>
      </c>
      <c r="V5584" s="9" t="str">
        <f t="shared" si="585"/>
        <v>G</v>
      </c>
    </row>
    <row r="5585" spans="2:22" x14ac:dyDescent="0.25">
      <c r="C5585">
        <v>2019</v>
      </c>
      <c r="D5585" t="s">
        <v>1014</v>
      </c>
      <c r="J5585" t="s">
        <v>683</v>
      </c>
      <c r="K5585" t="s">
        <v>5091</v>
      </c>
      <c r="L5585" t="s">
        <v>5259</v>
      </c>
      <c r="M5585" t="s">
        <v>1247</v>
      </c>
      <c r="N5585" t="s">
        <v>1037</v>
      </c>
      <c r="O5585" t="s">
        <v>382</v>
      </c>
      <c r="P5585">
        <f>$S$1-1994</f>
        <v>26</v>
      </c>
      <c r="Q5585">
        <v>1</v>
      </c>
      <c r="R5585" s="4"/>
      <c r="S5585" s="9" t="str">
        <f t="shared" si="583"/>
        <v>Widener, Taylor</v>
      </c>
      <c r="T5585" s="9" t="str">
        <f t="shared" si="584"/>
        <v>Bowman Chrome     Pros</v>
      </c>
      <c r="U5585" s="9" t="str">
        <f>IFERROR(VLOOKUP(S5585,'Lookup '!B:D,3,FALSE)," ")</f>
        <v xml:space="preserve"> </v>
      </c>
      <c r="V5585" s="9" t="str">
        <f t="shared" si="585"/>
        <v>G</v>
      </c>
    </row>
    <row r="5586" spans="2:22" x14ac:dyDescent="0.25">
      <c r="C5586">
        <v>2019</v>
      </c>
      <c r="D5586" t="s">
        <v>1014</v>
      </c>
      <c r="J5586" t="s">
        <v>683</v>
      </c>
      <c r="K5586" t="s">
        <v>5092</v>
      </c>
      <c r="L5586" t="s">
        <v>4460</v>
      </c>
      <c r="M5586" t="s">
        <v>844</v>
      </c>
      <c r="N5586" t="s">
        <v>446</v>
      </c>
      <c r="O5586" t="s">
        <v>382</v>
      </c>
      <c r="P5586">
        <f>$S$1-1999</f>
        <v>21</v>
      </c>
      <c r="Q5586">
        <v>1</v>
      </c>
      <c r="R5586" s="4"/>
      <c r="S5586" s="9" t="str">
        <f t="shared" si="583"/>
        <v>Morejon, Adrian</v>
      </c>
      <c r="T5586" s="9" t="str">
        <f t="shared" si="584"/>
        <v>Bowman Chrome     Pros</v>
      </c>
      <c r="U5586" s="9" t="str">
        <f>IFERROR(VLOOKUP(S5586,'Lookup '!B:D,3,FALSE)," ")</f>
        <v xml:space="preserve"> </v>
      </c>
      <c r="V5586" s="9" t="str">
        <f t="shared" si="585"/>
        <v>G</v>
      </c>
    </row>
    <row r="5587" spans="2:22" x14ac:dyDescent="0.25">
      <c r="C5587">
        <v>2019</v>
      </c>
      <c r="D5587" t="s">
        <v>666</v>
      </c>
      <c r="J5587" t="s">
        <v>4436</v>
      </c>
      <c r="K5587" t="s">
        <v>5093</v>
      </c>
      <c r="L5587" t="s">
        <v>974</v>
      </c>
      <c r="M5587" t="s">
        <v>5260</v>
      </c>
      <c r="N5587" t="s">
        <v>423</v>
      </c>
      <c r="O5587" t="s">
        <v>398</v>
      </c>
      <c r="P5587">
        <f>$S$1-1998</f>
        <v>22</v>
      </c>
      <c r="Q5587">
        <v>1</v>
      </c>
      <c r="R5587" s="4"/>
      <c r="S5587" s="9" t="str">
        <f t="shared" si="583"/>
        <v>Cruz, Derian</v>
      </c>
      <c r="T5587" s="9" t="str">
        <f t="shared" si="584"/>
        <v>Bowman     1stBow</v>
      </c>
      <c r="U5587" s="9" t="str">
        <f>IFERROR(VLOOKUP(S5587,'Lookup '!B:D,3,FALSE)," ")</f>
        <v xml:space="preserve"> </v>
      </c>
      <c r="V5587" s="9" t="str">
        <f t="shared" si="585"/>
        <v>G</v>
      </c>
    </row>
    <row r="5588" spans="2:22" x14ac:dyDescent="0.25">
      <c r="C5588">
        <v>2019</v>
      </c>
      <c r="D5588" t="s">
        <v>1014</v>
      </c>
      <c r="J5588" t="s">
        <v>4436</v>
      </c>
      <c r="K5588" t="s">
        <v>5094</v>
      </c>
      <c r="L5588" t="s">
        <v>974</v>
      </c>
      <c r="M5588" t="s">
        <v>5260</v>
      </c>
      <c r="N5588" t="s">
        <v>423</v>
      </c>
      <c r="O5588" t="s">
        <v>398</v>
      </c>
      <c r="P5588">
        <f>$S$1-1998</f>
        <v>22</v>
      </c>
      <c r="Q5588">
        <v>1</v>
      </c>
      <c r="R5588" s="4"/>
      <c r="S5588" s="9" t="str">
        <f t="shared" si="583"/>
        <v>Cruz, Derian</v>
      </c>
      <c r="T5588" s="9" t="str">
        <f t="shared" si="584"/>
        <v>Bowman Chrome     1stBow</v>
      </c>
      <c r="U5588" s="9" t="str">
        <f>IFERROR(VLOOKUP(S5588,'Lookup '!B:D,3,FALSE)," ")</f>
        <v xml:space="preserve"> </v>
      </c>
      <c r="V5588" s="9" t="str">
        <f t="shared" si="585"/>
        <v>G</v>
      </c>
    </row>
    <row r="5589" spans="2:22" x14ac:dyDescent="0.25">
      <c r="B5589" t="s">
        <v>377</v>
      </c>
      <c r="C5589">
        <v>2019</v>
      </c>
      <c r="D5589" t="s">
        <v>1014</v>
      </c>
      <c r="F5589" t="s">
        <v>2972</v>
      </c>
      <c r="J5589" t="s">
        <v>4436</v>
      </c>
      <c r="K5589" t="s">
        <v>5094</v>
      </c>
      <c r="L5589" t="s">
        <v>974</v>
      </c>
      <c r="M5589" t="s">
        <v>5260</v>
      </c>
      <c r="N5589" t="s">
        <v>423</v>
      </c>
      <c r="O5589" t="s">
        <v>398</v>
      </c>
      <c r="P5589">
        <f>$S$1-1998</f>
        <v>22</v>
      </c>
      <c r="Q5589">
        <v>1</v>
      </c>
      <c r="R5589" s="4"/>
      <c r="S5589" s="9" t="str">
        <f t="shared" ref="S5589" si="589">L5589&amp;", "&amp;M5589</f>
        <v>Cruz, Derian</v>
      </c>
      <c r="T5589" s="9" t="str">
        <f t="shared" ref="T5589" si="590">CONCATENATE(D5589&amp;" "&amp;E5589&amp;" "&amp;F5589&amp;" "&amp;G5589&amp;" "&amp;H5589&amp;" "&amp;I5589&amp;J5589)</f>
        <v>Bowman Chrome  Atomic Refractor   1stBow</v>
      </c>
      <c r="U5589" s="9" t="str">
        <f>IFERROR(VLOOKUP(S5589,'Lookup '!B:D,3,FALSE)," ")</f>
        <v xml:space="preserve"> </v>
      </c>
      <c r="V5589" s="9" t="str">
        <f t="shared" ref="V5589" si="591">IF(R5589&gt;0.249,IF(R5589&gt;0.99,IF(R5589&gt;4.99,IF(R5589&gt;9.99,IF(R5589&gt;49.99,IF(R5589&gt;99.99,"A $100","B $50"),"C $10"),"D $5"),"E $1"),"F $.25"),"G")</f>
        <v>G</v>
      </c>
    </row>
    <row r="5590" spans="2:22" x14ac:dyDescent="0.25">
      <c r="C5590">
        <v>2019</v>
      </c>
      <c r="D5590" t="s">
        <v>666</v>
      </c>
      <c r="F5590" t="s">
        <v>5082</v>
      </c>
      <c r="J5590" t="s">
        <v>683</v>
      </c>
      <c r="K5590" t="s">
        <v>5095</v>
      </c>
      <c r="L5590" t="s">
        <v>4617</v>
      </c>
      <c r="M5590" t="s">
        <v>1167</v>
      </c>
      <c r="N5590" t="s">
        <v>456</v>
      </c>
      <c r="O5590" t="s">
        <v>388</v>
      </c>
      <c r="P5590">
        <f>$S$1-1994</f>
        <v>26</v>
      </c>
      <c r="Q5590">
        <v>1</v>
      </c>
      <c r="R5590" s="4"/>
      <c r="S5590" s="9" t="str">
        <f t="shared" si="583"/>
        <v>Ray, Corey</v>
      </c>
      <c r="T5590" s="9" t="str">
        <f t="shared" si="584"/>
        <v>Bowman  Green Camo   Pros</v>
      </c>
      <c r="U5590" s="9" t="str">
        <f>IFERROR(VLOOKUP(S5590,'Lookup '!B:D,3,FALSE)," ")</f>
        <v xml:space="preserve"> </v>
      </c>
      <c r="V5590" s="9" t="str">
        <f t="shared" si="585"/>
        <v>G</v>
      </c>
    </row>
    <row r="5591" spans="2:22" x14ac:dyDescent="0.25">
      <c r="C5591">
        <v>2019</v>
      </c>
      <c r="D5591" t="s">
        <v>666</v>
      </c>
      <c r="J5591" t="s">
        <v>683</v>
      </c>
      <c r="K5591" t="s">
        <v>5096</v>
      </c>
      <c r="L5591" t="s">
        <v>4445</v>
      </c>
      <c r="M5591" t="s">
        <v>4446</v>
      </c>
      <c r="N5591" t="s">
        <v>555</v>
      </c>
      <c r="O5591" t="s">
        <v>388</v>
      </c>
      <c r="P5591">
        <f>$S$1-1999</f>
        <v>21</v>
      </c>
      <c r="Q5591">
        <v>1</v>
      </c>
      <c r="R5591" s="4"/>
      <c r="S5591" s="9" t="str">
        <f t="shared" si="583"/>
        <v>Kelenic, Jarred</v>
      </c>
      <c r="T5591" s="9" t="str">
        <f t="shared" si="584"/>
        <v>Bowman     Pros</v>
      </c>
      <c r="U5591" s="9" t="str">
        <f>IFERROR(VLOOKUP(S5591,'Lookup '!B:D,3,FALSE)," ")</f>
        <v xml:space="preserve"> </v>
      </c>
      <c r="V5591" s="9" t="str">
        <f t="shared" si="585"/>
        <v>G</v>
      </c>
    </row>
    <row r="5592" spans="2:22" x14ac:dyDescent="0.25">
      <c r="C5592">
        <v>2019</v>
      </c>
      <c r="D5592" t="s">
        <v>1014</v>
      </c>
      <c r="J5592" t="s">
        <v>683</v>
      </c>
      <c r="K5592" t="s">
        <v>5097</v>
      </c>
      <c r="L5592" t="s">
        <v>5261</v>
      </c>
      <c r="M5592" t="s">
        <v>2354</v>
      </c>
      <c r="N5592" t="s">
        <v>532</v>
      </c>
      <c r="O5592" t="s">
        <v>2407</v>
      </c>
      <c r="P5592">
        <f>$S$1-1996</f>
        <v>24</v>
      </c>
      <c r="Q5592">
        <v>1</v>
      </c>
      <c r="R5592" s="4"/>
      <c r="S5592" s="9" t="str">
        <f t="shared" si="583"/>
        <v>Beer, Seth</v>
      </c>
      <c r="T5592" s="9" t="str">
        <f t="shared" si="584"/>
        <v>Bowman Chrome     Pros</v>
      </c>
      <c r="U5592" s="9" t="str">
        <f>IFERROR(VLOOKUP(S5592,'Lookup '!B:D,3,FALSE)," ")</f>
        <v xml:space="preserve"> </v>
      </c>
      <c r="V5592" s="9" t="str">
        <f t="shared" si="585"/>
        <v>G</v>
      </c>
    </row>
    <row r="5593" spans="2:22" x14ac:dyDescent="0.25">
      <c r="C5593">
        <v>2019</v>
      </c>
      <c r="D5593" t="s">
        <v>666</v>
      </c>
      <c r="J5593" t="s">
        <v>683</v>
      </c>
      <c r="K5593" t="s">
        <v>5098</v>
      </c>
      <c r="L5593" t="s">
        <v>4490</v>
      </c>
      <c r="M5593" t="s">
        <v>4491</v>
      </c>
      <c r="N5593" t="s">
        <v>554</v>
      </c>
      <c r="O5593" t="s">
        <v>382</v>
      </c>
      <c r="P5593">
        <f>$S$1-2000</f>
        <v>20</v>
      </c>
      <c r="Q5593">
        <v>1</v>
      </c>
      <c r="R5593" s="4"/>
      <c r="S5593" s="9" t="str">
        <f t="shared" si="583"/>
        <v>Hankins, Ethan</v>
      </c>
      <c r="T5593" s="9" t="str">
        <f t="shared" si="584"/>
        <v>Bowman     Pros</v>
      </c>
      <c r="U5593" s="9" t="str">
        <f>IFERROR(VLOOKUP(S5593,'Lookup '!B:D,3,FALSE)," ")</f>
        <v xml:space="preserve"> </v>
      </c>
      <c r="V5593" s="9" t="str">
        <f t="shared" si="585"/>
        <v>G</v>
      </c>
    </row>
    <row r="5594" spans="2:22" x14ac:dyDescent="0.25">
      <c r="C5594">
        <v>2019</v>
      </c>
      <c r="D5594" t="s">
        <v>666</v>
      </c>
      <c r="F5594" t="s">
        <v>5082</v>
      </c>
      <c r="J5594" t="s">
        <v>683</v>
      </c>
      <c r="K5594" t="s">
        <v>5099</v>
      </c>
      <c r="L5594" t="s">
        <v>1627</v>
      </c>
      <c r="M5594" t="s">
        <v>897</v>
      </c>
      <c r="N5594" t="s">
        <v>420</v>
      </c>
      <c r="O5594" t="s">
        <v>480</v>
      </c>
      <c r="P5594">
        <f>$S$1-1996</f>
        <v>24</v>
      </c>
      <c r="Q5594">
        <v>1</v>
      </c>
      <c r="R5594" s="4"/>
      <c r="S5594" s="9" t="str">
        <f t="shared" si="583"/>
        <v>Tucker, Cole</v>
      </c>
      <c r="T5594" s="9" t="str">
        <f t="shared" si="584"/>
        <v>Bowman  Green Camo   Pros</v>
      </c>
      <c r="U5594" s="9" t="str">
        <f>IFERROR(VLOOKUP(S5594,'Lookup '!B:D,3,FALSE)," ")</f>
        <v xml:space="preserve"> </v>
      </c>
      <c r="V5594" s="9" t="str">
        <f t="shared" si="585"/>
        <v>G</v>
      </c>
    </row>
    <row r="5595" spans="2:22" x14ac:dyDescent="0.25">
      <c r="C5595">
        <v>2019</v>
      </c>
      <c r="D5595" t="s">
        <v>666</v>
      </c>
      <c r="F5595" t="s">
        <v>5082</v>
      </c>
      <c r="J5595" t="s">
        <v>683</v>
      </c>
      <c r="K5595" t="s">
        <v>5100</v>
      </c>
      <c r="L5595" t="s">
        <v>1646</v>
      </c>
      <c r="M5595" t="s">
        <v>1647</v>
      </c>
      <c r="N5595" t="s">
        <v>549</v>
      </c>
      <c r="O5595" t="s">
        <v>388</v>
      </c>
      <c r="P5595">
        <f>$S$1-1998</f>
        <v>22</v>
      </c>
      <c r="Q5595">
        <v>1</v>
      </c>
      <c r="R5595" s="4"/>
      <c r="S5595" s="9" t="str">
        <f t="shared" si="583"/>
        <v>Taveras, Leody</v>
      </c>
      <c r="T5595" s="9" t="str">
        <f t="shared" si="584"/>
        <v>Bowman  Green Camo   Pros</v>
      </c>
      <c r="U5595" s="9" t="str">
        <f>IFERROR(VLOOKUP(S5595,'Lookup '!B:D,3,FALSE)," ")</f>
        <v xml:space="preserve"> </v>
      </c>
      <c r="V5595" s="9" t="str">
        <f t="shared" si="585"/>
        <v>G</v>
      </c>
    </row>
    <row r="5596" spans="2:22" x14ac:dyDescent="0.25">
      <c r="C5596">
        <v>2019</v>
      </c>
      <c r="D5596" t="s">
        <v>666</v>
      </c>
      <c r="F5596" t="s">
        <v>5082</v>
      </c>
      <c r="J5596" t="s">
        <v>683</v>
      </c>
      <c r="K5596" t="s">
        <v>5101</v>
      </c>
      <c r="L5596" t="s">
        <v>1255</v>
      </c>
      <c r="M5596" t="s">
        <v>1337</v>
      </c>
      <c r="N5596" t="s">
        <v>446</v>
      </c>
      <c r="O5596" t="s">
        <v>382</v>
      </c>
      <c r="P5596">
        <f>$S$1-1997</f>
        <v>23</v>
      </c>
      <c r="Q5596">
        <v>1</v>
      </c>
      <c r="R5596" s="4"/>
      <c r="S5596" s="9" t="str">
        <f t="shared" si="583"/>
        <v>Allen, Logan</v>
      </c>
      <c r="T5596" s="9" t="str">
        <f t="shared" si="584"/>
        <v>Bowman  Green Camo   Pros</v>
      </c>
      <c r="U5596" s="9" t="str">
        <f>IFERROR(VLOOKUP(S5596,'Lookup '!B:D,3,FALSE)," ")</f>
        <v xml:space="preserve"> </v>
      </c>
      <c r="V5596" s="9" t="str">
        <f t="shared" si="585"/>
        <v>G</v>
      </c>
    </row>
    <row r="5597" spans="2:22" x14ac:dyDescent="0.25">
      <c r="C5597">
        <v>2019</v>
      </c>
      <c r="D5597" t="s">
        <v>1014</v>
      </c>
      <c r="J5597" t="s">
        <v>683</v>
      </c>
      <c r="K5597" t="s">
        <v>5102</v>
      </c>
      <c r="L5597" t="s">
        <v>2165</v>
      </c>
      <c r="M5597" t="s">
        <v>1430</v>
      </c>
      <c r="N5597" t="s">
        <v>465</v>
      </c>
      <c r="O5597" t="s">
        <v>388</v>
      </c>
      <c r="P5597">
        <f>$S$1-1997</f>
        <v>23</v>
      </c>
      <c r="Q5597">
        <v>1</v>
      </c>
      <c r="R5597" s="4"/>
      <c r="S5597" s="9" t="str">
        <f t="shared" si="583"/>
        <v>Rutherford, Blake</v>
      </c>
      <c r="T5597" s="9" t="str">
        <f t="shared" si="584"/>
        <v>Bowman Chrome     Pros</v>
      </c>
      <c r="U5597" s="9" t="str">
        <f>IFERROR(VLOOKUP(S5597,'Lookup '!B:D,3,FALSE)," ")</f>
        <v xml:space="preserve"> </v>
      </c>
      <c r="V5597" s="9" t="str">
        <f t="shared" si="585"/>
        <v>G</v>
      </c>
    </row>
    <row r="5598" spans="2:22" x14ac:dyDescent="0.25">
      <c r="C5598">
        <v>2019</v>
      </c>
      <c r="D5598" t="s">
        <v>666</v>
      </c>
      <c r="J5598" t="s">
        <v>4436</v>
      </c>
      <c r="K5598" t="s">
        <v>5103</v>
      </c>
      <c r="L5598" t="s">
        <v>5291</v>
      </c>
      <c r="M5598" t="s">
        <v>5292</v>
      </c>
      <c r="N5598" t="s">
        <v>532</v>
      </c>
      <c r="O5598" t="s">
        <v>480</v>
      </c>
      <c r="P5598">
        <f>$S$1-2000</f>
        <v>20</v>
      </c>
      <c r="Q5598">
        <v>1</v>
      </c>
      <c r="R5598" s="4"/>
      <c r="S5598" s="9" t="str">
        <f t="shared" si="583"/>
        <v>Nova, Freudis</v>
      </c>
      <c r="T5598" s="9" t="str">
        <f t="shared" si="584"/>
        <v>Bowman     1stBow</v>
      </c>
      <c r="U5598" s="9" t="str">
        <f>IFERROR(VLOOKUP(S5598,'Lookup '!B:D,3,FALSE)," ")</f>
        <v xml:space="preserve"> </v>
      </c>
      <c r="V5598" s="9" t="str">
        <f t="shared" si="585"/>
        <v>G</v>
      </c>
    </row>
    <row r="5599" spans="2:22" x14ac:dyDescent="0.25">
      <c r="C5599">
        <v>2019</v>
      </c>
      <c r="D5599" t="s">
        <v>666</v>
      </c>
      <c r="F5599" t="s">
        <v>5082</v>
      </c>
      <c r="J5599" t="s">
        <v>4436</v>
      </c>
      <c r="K5599" t="s">
        <v>5103</v>
      </c>
      <c r="L5599" t="s">
        <v>5291</v>
      </c>
      <c r="M5599" t="s">
        <v>5292</v>
      </c>
      <c r="N5599" t="s">
        <v>532</v>
      </c>
      <c r="O5599" t="s">
        <v>480</v>
      </c>
      <c r="P5599">
        <f>$S$1-2000</f>
        <v>20</v>
      </c>
      <c r="Q5599">
        <v>1</v>
      </c>
      <c r="R5599" s="4"/>
      <c r="S5599" s="9" t="str">
        <f t="shared" si="583"/>
        <v>Nova, Freudis</v>
      </c>
      <c r="T5599" s="9" t="str">
        <f t="shared" si="584"/>
        <v>Bowman  Green Camo   1stBow</v>
      </c>
      <c r="U5599" s="9" t="str">
        <f>IFERROR(VLOOKUP(S5599,'Lookup '!B:D,3,FALSE)," ")</f>
        <v xml:space="preserve"> </v>
      </c>
      <c r="V5599" s="9" t="str">
        <f t="shared" si="585"/>
        <v>G</v>
      </c>
    </row>
    <row r="5600" spans="2:22" x14ac:dyDescent="0.25">
      <c r="C5600">
        <v>2019</v>
      </c>
      <c r="D5600" t="s">
        <v>666</v>
      </c>
      <c r="J5600" t="s">
        <v>683</v>
      </c>
      <c r="K5600" t="s">
        <v>5104</v>
      </c>
      <c r="L5600" t="s">
        <v>482</v>
      </c>
      <c r="M5600" t="s">
        <v>985</v>
      </c>
      <c r="N5600" t="s">
        <v>966</v>
      </c>
      <c r="O5600" t="s">
        <v>388</v>
      </c>
      <c r="P5600">
        <f>$S$1-1995</f>
        <v>25</v>
      </c>
      <c r="Q5600">
        <v>1</v>
      </c>
      <c r="R5600" s="4"/>
      <c r="S5600" s="9" t="str">
        <f t="shared" si="583"/>
        <v>Johnson, Daniel</v>
      </c>
      <c r="T5600" s="9" t="str">
        <f t="shared" si="584"/>
        <v>Bowman     Pros</v>
      </c>
      <c r="U5600" s="9" t="str">
        <f>IFERROR(VLOOKUP(S5600,'Lookup '!B:D,3,FALSE)," ")</f>
        <v xml:space="preserve"> </v>
      </c>
      <c r="V5600" s="9" t="str">
        <f t="shared" si="585"/>
        <v>G</v>
      </c>
    </row>
    <row r="5601" spans="3:22" x14ac:dyDescent="0.25">
      <c r="C5601">
        <v>2019</v>
      </c>
      <c r="D5601" t="s">
        <v>666</v>
      </c>
      <c r="J5601" t="s">
        <v>4436</v>
      </c>
      <c r="K5601" t="s">
        <v>5105</v>
      </c>
      <c r="L5601" t="s">
        <v>5293</v>
      </c>
      <c r="M5601" t="s">
        <v>5294</v>
      </c>
      <c r="N5601" t="s">
        <v>451</v>
      </c>
      <c r="O5601" t="s">
        <v>440</v>
      </c>
      <c r="P5601">
        <f>$S$1-1996</f>
        <v>24</v>
      </c>
      <c r="Q5601">
        <v>1</v>
      </c>
      <c r="R5601" s="4"/>
      <c r="S5601" s="9" t="str">
        <f t="shared" ref="S5601:S5629" si="592">L5601&amp;", "&amp;M5601</f>
        <v>Bannon, Rylan</v>
      </c>
      <c r="T5601" s="9" t="str">
        <f t="shared" ref="T5601:T5629" si="593">CONCATENATE(D5601&amp;" "&amp;E5601&amp;" "&amp;F5601&amp;" "&amp;G5601&amp;" "&amp;H5601&amp;" "&amp;I5601&amp;J5601)</f>
        <v>Bowman     1stBow</v>
      </c>
      <c r="U5601" s="9" t="str">
        <f>IFERROR(VLOOKUP(S5601,'Lookup '!B:D,3,FALSE)," ")</f>
        <v xml:space="preserve"> </v>
      </c>
      <c r="V5601" s="9" t="str">
        <f t="shared" ref="V5601:V5629" si="594">IF(R5601&gt;0.249,IF(R5601&gt;0.99,IF(R5601&gt;4.99,IF(R5601&gt;9.99,IF(R5601&gt;49.99,IF(R5601&gt;99.99,"A $100","B $50"),"C $10"),"D $5"),"E $1"),"F $.25"),"G")</f>
        <v>G</v>
      </c>
    </row>
    <row r="5602" spans="3:22" x14ac:dyDescent="0.25">
      <c r="C5602">
        <v>2019</v>
      </c>
      <c r="D5602" t="s">
        <v>666</v>
      </c>
      <c r="J5602" t="s">
        <v>683</v>
      </c>
      <c r="K5602" t="s">
        <v>5106</v>
      </c>
      <c r="L5602" t="s">
        <v>548</v>
      </c>
      <c r="M5602" t="s">
        <v>1247</v>
      </c>
      <c r="N5602" t="s">
        <v>433</v>
      </c>
      <c r="O5602" t="s">
        <v>388</v>
      </c>
      <c r="P5602">
        <f>$S$1-1997</f>
        <v>23</v>
      </c>
      <c r="Q5602">
        <v>1</v>
      </c>
      <c r="R5602" s="4"/>
      <c r="S5602" s="9" t="str">
        <f t="shared" si="592"/>
        <v>Trammell, Taylor</v>
      </c>
      <c r="T5602" s="9" t="str">
        <f t="shared" si="593"/>
        <v>Bowman     Pros</v>
      </c>
      <c r="U5602" s="9" t="str">
        <f>IFERROR(VLOOKUP(S5602,'Lookup '!B:D,3,FALSE)," ")</f>
        <v xml:space="preserve"> </v>
      </c>
      <c r="V5602" s="9" t="str">
        <f t="shared" si="594"/>
        <v>G</v>
      </c>
    </row>
    <row r="5603" spans="3:22" x14ac:dyDescent="0.25">
      <c r="C5603">
        <v>2019</v>
      </c>
      <c r="D5603" t="s">
        <v>666</v>
      </c>
      <c r="F5603" t="s">
        <v>5082</v>
      </c>
      <c r="J5603" t="s">
        <v>683</v>
      </c>
      <c r="K5603" t="s">
        <v>5107</v>
      </c>
      <c r="L5603" t="s">
        <v>4880</v>
      </c>
      <c r="M5603" t="s">
        <v>535</v>
      </c>
      <c r="N5603" t="s">
        <v>446</v>
      </c>
      <c r="O5603" t="s">
        <v>480</v>
      </c>
      <c r="P5603">
        <f>$S$1-1999</f>
        <v>21</v>
      </c>
      <c r="Q5603">
        <v>1</v>
      </c>
      <c r="R5603" s="4">
        <v>1.25</v>
      </c>
      <c r="S5603" s="9" t="str">
        <f t="shared" si="592"/>
        <v>Tatis Jr., Fernando</v>
      </c>
      <c r="T5603" s="9" t="str">
        <f t="shared" si="593"/>
        <v>Bowman  Green Camo   Pros</v>
      </c>
      <c r="U5603" s="9" t="str">
        <f>IFERROR(VLOOKUP(S5603,'Lookup '!B:D,3,FALSE)," ")</f>
        <v xml:space="preserve"> </v>
      </c>
      <c r="V5603" s="9" t="str">
        <f t="shared" si="594"/>
        <v>E $1</v>
      </c>
    </row>
    <row r="5604" spans="3:22" x14ac:dyDescent="0.25">
      <c r="C5604">
        <v>2019</v>
      </c>
      <c r="D5604" t="s">
        <v>1014</v>
      </c>
      <c r="J5604" t="s">
        <v>683</v>
      </c>
      <c r="K5604" t="s">
        <v>5108</v>
      </c>
      <c r="L5604" t="s">
        <v>4880</v>
      </c>
      <c r="M5604" t="s">
        <v>535</v>
      </c>
      <c r="N5604" t="s">
        <v>446</v>
      </c>
      <c r="O5604" t="s">
        <v>480</v>
      </c>
      <c r="P5604">
        <f>$S$1-1999</f>
        <v>21</v>
      </c>
      <c r="Q5604">
        <v>1</v>
      </c>
      <c r="R5604" s="4">
        <v>1</v>
      </c>
      <c r="S5604" s="9" t="str">
        <f t="shared" si="592"/>
        <v>Tatis Jr., Fernando</v>
      </c>
      <c r="T5604" s="9" t="str">
        <f t="shared" si="593"/>
        <v>Bowman Chrome     Pros</v>
      </c>
      <c r="U5604" s="9" t="str">
        <f>IFERROR(VLOOKUP(S5604,'Lookup '!B:D,3,FALSE)," ")</f>
        <v xml:space="preserve"> </v>
      </c>
      <c r="V5604" s="9" t="str">
        <f t="shared" si="594"/>
        <v>E $1</v>
      </c>
    </row>
    <row r="5605" spans="3:22" x14ac:dyDescent="0.25">
      <c r="C5605">
        <v>2019</v>
      </c>
      <c r="D5605" t="s">
        <v>666</v>
      </c>
      <c r="F5605" t="s">
        <v>5082</v>
      </c>
      <c r="J5605" t="s">
        <v>683</v>
      </c>
      <c r="K5605" t="s">
        <v>5109</v>
      </c>
      <c r="L5605" t="s">
        <v>4468</v>
      </c>
      <c r="M5605" t="s">
        <v>4469</v>
      </c>
      <c r="N5605" t="s">
        <v>387</v>
      </c>
      <c r="O5605" t="s">
        <v>382</v>
      </c>
      <c r="P5605">
        <f>$S$1-1996</f>
        <v>24</v>
      </c>
      <c r="Q5605">
        <v>1</v>
      </c>
      <c r="R5605" s="4"/>
      <c r="S5605" s="9" t="str">
        <f t="shared" si="592"/>
        <v>Burrows, Beau</v>
      </c>
      <c r="T5605" s="9" t="str">
        <f t="shared" si="593"/>
        <v>Bowman  Green Camo   Pros</v>
      </c>
      <c r="U5605" s="9" t="str">
        <f>IFERROR(VLOOKUP(S5605,'Lookup '!B:D,3,FALSE)," ")</f>
        <v xml:space="preserve"> </v>
      </c>
      <c r="V5605" s="9" t="str">
        <f t="shared" si="594"/>
        <v>G</v>
      </c>
    </row>
    <row r="5606" spans="3:22" x14ac:dyDescent="0.25">
      <c r="C5606">
        <v>2019</v>
      </c>
      <c r="D5606" t="s">
        <v>666</v>
      </c>
      <c r="J5606" t="s">
        <v>683</v>
      </c>
      <c r="K5606" t="s">
        <v>5110</v>
      </c>
      <c r="L5606" t="s">
        <v>4468</v>
      </c>
      <c r="M5606" t="s">
        <v>4469</v>
      </c>
      <c r="N5606" t="s">
        <v>387</v>
      </c>
      <c r="O5606" t="s">
        <v>382</v>
      </c>
      <c r="P5606">
        <f>$S$1-1996</f>
        <v>24</v>
      </c>
      <c r="Q5606">
        <v>1</v>
      </c>
      <c r="R5606" s="4"/>
      <c r="S5606" s="9" t="str">
        <f t="shared" si="592"/>
        <v>Burrows, Beau</v>
      </c>
      <c r="T5606" s="9" t="str">
        <f t="shared" si="593"/>
        <v>Bowman     Pros</v>
      </c>
      <c r="U5606" s="9" t="str">
        <f>IFERROR(VLOOKUP(S5606,'Lookup '!B:D,3,FALSE)," ")</f>
        <v xml:space="preserve"> </v>
      </c>
      <c r="V5606" s="9" t="str">
        <f t="shared" si="594"/>
        <v>G</v>
      </c>
    </row>
    <row r="5607" spans="3:22" x14ac:dyDescent="0.25">
      <c r="C5607">
        <v>2019</v>
      </c>
      <c r="D5607" t="s">
        <v>1014</v>
      </c>
      <c r="J5607" t="s">
        <v>683</v>
      </c>
      <c r="K5607" t="s">
        <v>5111</v>
      </c>
      <c r="L5607" t="s">
        <v>2189</v>
      </c>
      <c r="M5607" t="s">
        <v>1004</v>
      </c>
      <c r="N5607" t="s">
        <v>402</v>
      </c>
      <c r="O5607" t="s">
        <v>382</v>
      </c>
      <c r="P5607">
        <f>$S$1-1998</f>
        <v>22</v>
      </c>
      <c r="Q5607">
        <v>1</v>
      </c>
      <c r="R5607" s="4"/>
      <c r="S5607" s="9" t="str">
        <f t="shared" si="592"/>
        <v>Groome, Jay</v>
      </c>
      <c r="T5607" s="9" t="str">
        <f t="shared" si="593"/>
        <v>Bowman Chrome     Pros</v>
      </c>
      <c r="U5607" s="9" t="str">
        <f>IFERROR(VLOOKUP(S5607,'Lookup '!B:D,3,FALSE)," ")</f>
        <v xml:space="preserve"> </v>
      </c>
      <c r="V5607" s="9" t="str">
        <f t="shared" si="594"/>
        <v>G</v>
      </c>
    </row>
    <row r="5608" spans="3:22" x14ac:dyDescent="0.25">
      <c r="C5608">
        <v>2019</v>
      </c>
      <c r="D5608" t="s">
        <v>1014</v>
      </c>
      <c r="J5608" t="s">
        <v>683</v>
      </c>
      <c r="K5608" t="s">
        <v>5112</v>
      </c>
      <c r="L5608" t="s">
        <v>3013</v>
      </c>
      <c r="M5608" t="s">
        <v>968</v>
      </c>
      <c r="N5608" t="s">
        <v>381</v>
      </c>
      <c r="O5608" t="s">
        <v>388</v>
      </c>
      <c r="P5608">
        <f>$S$1-1996</f>
        <v>24</v>
      </c>
      <c r="Q5608">
        <v>1</v>
      </c>
      <c r="R5608" s="4"/>
      <c r="S5608" s="9" t="str">
        <f t="shared" si="592"/>
        <v>Haseley, Adam</v>
      </c>
      <c r="T5608" s="9" t="str">
        <f t="shared" si="593"/>
        <v>Bowman Chrome     Pros</v>
      </c>
      <c r="U5608" s="9" t="str">
        <f>IFERROR(VLOOKUP(S5608,'Lookup '!B:D,3,FALSE)," ")</f>
        <v xml:space="preserve"> </v>
      </c>
      <c r="V5608" s="9" t="str">
        <f t="shared" si="594"/>
        <v>G</v>
      </c>
    </row>
    <row r="5609" spans="3:22" x14ac:dyDescent="0.25">
      <c r="C5609">
        <v>2019</v>
      </c>
      <c r="D5609" t="s">
        <v>1014</v>
      </c>
      <c r="J5609" t="s">
        <v>683</v>
      </c>
      <c r="K5609" t="s">
        <v>5113</v>
      </c>
      <c r="L5609" t="s">
        <v>2231</v>
      </c>
      <c r="M5609" t="s">
        <v>2232</v>
      </c>
      <c r="N5609" t="s">
        <v>381</v>
      </c>
      <c r="O5609" t="s">
        <v>382</v>
      </c>
      <c r="P5609">
        <f>$S$1-1996</f>
        <v>24</v>
      </c>
      <c r="Q5609">
        <v>1</v>
      </c>
      <c r="R5609" s="4"/>
      <c r="S5609" s="9" t="str">
        <f t="shared" si="592"/>
        <v>Medina, Adonis</v>
      </c>
      <c r="T5609" s="9" t="str">
        <f t="shared" si="593"/>
        <v>Bowman Chrome     Pros</v>
      </c>
      <c r="U5609" s="9" t="str">
        <f>IFERROR(VLOOKUP(S5609,'Lookup '!B:D,3,FALSE)," ")</f>
        <v xml:space="preserve"> </v>
      </c>
      <c r="V5609" s="9" t="str">
        <f t="shared" si="594"/>
        <v>G</v>
      </c>
    </row>
    <row r="5610" spans="3:22" x14ac:dyDescent="0.25">
      <c r="C5610">
        <v>2019</v>
      </c>
      <c r="D5610" t="s">
        <v>666</v>
      </c>
      <c r="J5610" t="s">
        <v>4436</v>
      </c>
      <c r="K5610" t="s">
        <v>5114</v>
      </c>
      <c r="L5610" t="s">
        <v>364</v>
      </c>
      <c r="M5610" t="s">
        <v>5262</v>
      </c>
      <c r="N5610" t="s">
        <v>549</v>
      </c>
      <c r="O5610" t="s">
        <v>388</v>
      </c>
      <c r="P5610">
        <f t="shared" ref="P5610:P5611" si="595">$S$1-1996</f>
        <v>24</v>
      </c>
      <c r="Q5610">
        <v>1</v>
      </c>
      <c r="R5610" s="4"/>
      <c r="S5610" s="9" t="str">
        <f t="shared" si="592"/>
        <v>Martinez, Julio Pablo</v>
      </c>
      <c r="T5610" s="9" t="str">
        <f t="shared" si="593"/>
        <v>Bowman     1stBow</v>
      </c>
      <c r="U5610" s="9" t="str">
        <f>IFERROR(VLOOKUP(S5610,'Lookup '!B:D,3,FALSE)," ")</f>
        <v xml:space="preserve"> </v>
      </c>
      <c r="V5610" s="9" t="str">
        <f t="shared" si="594"/>
        <v>G</v>
      </c>
    </row>
    <row r="5611" spans="3:22" x14ac:dyDescent="0.25">
      <c r="C5611">
        <v>2019</v>
      </c>
      <c r="D5611" t="s">
        <v>666</v>
      </c>
      <c r="F5611" t="s">
        <v>5082</v>
      </c>
      <c r="J5611" t="s">
        <v>4436</v>
      </c>
      <c r="K5611" t="s">
        <v>5114</v>
      </c>
      <c r="L5611" t="s">
        <v>364</v>
      </c>
      <c r="M5611" t="s">
        <v>5262</v>
      </c>
      <c r="N5611" t="s">
        <v>549</v>
      </c>
      <c r="O5611" t="s">
        <v>388</v>
      </c>
      <c r="P5611">
        <f t="shared" si="595"/>
        <v>24</v>
      </c>
      <c r="Q5611">
        <v>1</v>
      </c>
      <c r="R5611" s="4"/>
      <c r="S5611" s="9" t="str">
        <f t="shared" si="592"/>
        <v>Martinez, Julio Pablo</v>
      </c>
      <c r="T5611" s="9" t="str">
        <f t="shared" si="593"/>
        <v>Bowman  Green Camo   1stBow</v>
      </c>
      <c r="U5611" s="9" t="str">
        <f>IFERROR(VLOOKUP(S5611,'Lookup '!B:D,3,FALSE)," ")</f>
        <v xml:space="preserve"> </v>
      </c>
      <c r="V5611" s="9" t="str">
        <f t="shared" si="594"/>
        <v>G</v>
      </c>
    </row>
    <row r="5612" spans="3:22" x14ac:dyDescent="0.25">
      <c r="C5612">
        <v>2019</v>
      </c>
      <c r="D5612" t="s">
        <v>1014</v>
      </c>
      <c r="J5612" t="s">
        <v>4436</v>
      </c>
      <c r="K5612" t="s">
        <v>5115</v>
      </c>
      <c r="L5612" t="s">
        <v>364</v>
      </c>
      <c r="M5612" t="s">
        <v>5262</v>
      </c>
      <c r="N5612" t="s">
        <v>549</v>
      </c>
      <c r="O5612" t="s">
        <v>388</v>
      </c>
      <c r="P5612">
        <f>$S$1-1996</f>
        <v>24</v>
      </c>
      <c r="Q5612">
        <v>1</v>
      </c>
      <c r="R5612" s="4"/>
      <c r="S5612" s="9" t="str">
        <f t="shared" si="592"/>
        <v>Martinez, Julio Pablo</v>
      </c>
      <c r="T5612" s="9" t="str">
        <f t="shared" si="593"/>
        <v>Bowman Chrome     1stBow</v>
      </c>
      <c r="U5612" s="9" t="str">
        <f>IFERROR(VLOOKUP(S5612,'Lookup '!B:D,3,FALSE)," ")</f>
        <v xml:space="preserve"> </v>
      </c>
      <c r="V5612" s="9" t="str">
        <f t="shared" si="594"/>
        <v>G</v>
      </c>
    </row>
    <row r="5613" spans="3:22" x14ac:dyDescent="0.25">
      <c r="C5613">
        <v>2019</v>
      </c>
      <c r="D5613" t="s">
        <v>666</v>
      </c>
      <c r="J5613" t="s">
        <v>683</v>
      </c>
      <c r="K5613" t="s">
        <v>5116</v>
      </c>
      <c r="L5613" t="s">
        <v>1655</v>
      </c>
      <c r="M5613" t="s">
        <v>1001</v>
      </c>
      <c r="N5613" t="s">
        <v>555</v>
      </c>
      <c r="O5613" t="s">
        <v>424</v>
      </c>
      <c r="P5613">
        <f>$S$1-1996</f>
        <v>24</v>
      </c>
      <c r="Q5613">
        <v>1</v>
      </c>
      <c r="R5613" s="4"/>
      <c r="S5613" s="9" t="str">
        <f t="shared" si="592"/>
        <v>White, Evan</v>
      </c>
      <c r="T5613" s="9" t="str">
        <f t="shared" si="593"/>
        <v>Bowman     Pros</v>
      </c>
      <c r="U5613" s="9" t="str">
        <f>IFERROR(VLOOKUP(S5613,'Lookup '!B:D,3,FALSE)," ")</f>
        <v xml:space="preserve"> </v>
      </c>
      <c r="V5613" s="9" t="str">
        <f t="shared" si="594"/>
        <v>G</v>
      </c>
    </row>
    <row r="5614" spans="3:22" x14ac:dyDescent="0.25">
      <c r="C5614">
        <v>2019</v>
      </c>
      <c r="D5614" t="s">
        <v>666</v>
      </c>
      <c r="J5614" t="s">
        <v>4436</v>
      </c>
      <c r="K5614" t="s">
        <v>5117</v>
      </c>
      <c r="L5614" t="s">
        <v>789</v>
      </c>
      <c r="M5614" t="s">
        <v>5278</v>
      </c>
      <c r="N5614" t="s">
        <v>532</v>
      </c>
      <c r="O5614" t="s">
        <v>382</v>
      </c>
      <c r="P5614">
        <f>$S$1-1997</f>
        <v>23</v>
      </c>
      <c r="Q5614">
        <v>1</v>
      </c>
      <c r="R5614" s="4"/>
      <c r="S5614" s="9" t="str">
        <f t="shared" si="592"/>
        <v>Javier, Cristian</v>
      </c>
      <c r="T5614" s="9" t="str">
        <f t="shared" si="593"/>
        <v>Bowman     1stBow</v>
      </c>
      <c r="U5614" s="9" t="str">
        <f>IFERROR(VLOOKUP(S5614,'Lookup '!B:D,3,FALSE)," ")</f>
        <v xml:space="preserve"> </v>
      </c>
      <c r="V5614" s="9" t="str">
        <f t="shared" si="594"/>
        <v>G</v>
      </c>
    </row>
    <row r="5615" spans="3:22" x14ac:dyDescent="0.25">
      <c r="C5615">
        <v>2019</v>
      </c>
      <c r="D5615" t="s">
        <v>666</v>
      </c>
      <c r="J5615" t="s">
        <v>4436</v>
      </c>
      <c r="K5615" t="s">
        <v>5118</v>
      </c>
      <c r="L5615" t="s">
        <v>733</v>
      </c>
      <c r="M5615" t="s">
        <v>1258</v>
      </c>
      <c r="N5615" t="s">
        <v>555</v>
      </c>
      <c r="O5615" t="s">
        <v>388</v>
      </c>
      <c r="P5615">
        <f>$S$1-2000</f>
        <v>20</v>
      </c>
      <c r="Q5615">
        <v>1</v>
      </c>
      <c r="R5615" s="4"/>
      <c r="S5615" s="9" t="str">
        <f t="shared" si="592"/>
        <v>Rodriguez, Julio</v>
      </c>
      <c r="T5615" s="9" t="str">
        <f t="shared" si="593"/>
        <v>Bowman     1stBow</v>
      </c>
      <c r="U5615" s="9" t="str">
        <f>IFERROR(VLOOKUP(S5615,'Lookup '!B:D,3,FALSE)," ")</f>
        <v xml:space="preserve"> </v>
      </c>
      <c r="V5615" s="9" t="str">
        <f t="shared" si="594"/>
        <v>G</v>
      </c>
    </row>
    <row r="5616" spans="3:22" x14ac:dyDescent="0.25">
      <c r="C5616">
        <v>2019</v>
      </c>
      <c r="D5616" t="s">
        <v>1014</v>
      </c>
      <c r="J5616" t="s">
        <v>4436</v>
      </c>
      <c r="K5616" t="s">
        <v>5119</v>
      </c>
      <c r="L5616" t="s">
        <v>733</v>
      </c>
      <c r="M5616" t="s">
        <v>1258</v>
      </c>
      <c r="N5616" t="s">
        <v>555</v>
      </c>
      <c r="O5616" t="s">
        <v>388</v>
      </c>
      <c r="P5616">
        <f>$S$1-2000</f>
        <v>20</v>
      </c>
      <c r="Q5616">
        <v>1</v>
      </c>
      <c r="R5616" s="4"/>
      <c r="S5616" s="9" t="str">
        <f t="shared" si="592"/>
        <v>Rodriguez, Julio</v>
      </c>
      <c r="T5616" s="9" t="str">
        <f t="shared" si="593"/>
        <v>Bowman Chrome     1stBow</v>
      </c>
      <c r="U5616" s="9" t="str">
        <f>IFERROR(VLOOKUP(S5616,'Lookup '!B:D,3,FALSE)," ")</f>
        <v xml:space="preserve"> </v>
      </c>
      <c r="V5616" s="9" t="str">
        <f t="shared" si="594"/>
        <v>G</v>
      </c>
    </row>
    <row r="5617" spans="2:22" x14ac:dyDescent="0.25">
      <c r="C5617">
        <v>2019</v>
      </c>
      <c r="D5617" t="s">
        <v>1014</v>
      </c>
      <c r="J5617" t="s">
        <v>683</v>
      </c>
      <c r="K5617" t="s">
        <v>5120</v>
      </c>
      <c r="L5617" t="s">
        <v>3101</v>
      </c>
      <c r="M5617" t="s">
        <v>1548</v>
      </c>
      <c r="N5617" t="s">
        <v>425</v>
      </c>
      <c r="O5617" t="s">
        <v>382</v>
      </c>
      <c r="P5617">
        <f>$S$1-1994</f>
        <v>26</v>
      </c>
      <c r="Q5617">
        <v>1</v>
      </c>
      <c r="R5617" s="4"/>
      <c r="S5617" s="9" t="str">
        <f t="shared" si="592"/>
        <v>Acevedo, Domingo</v>
      </c>
      <c r="T5617" s="9" t="str">
        <f t="shared" si="593"/>
        <v>Bowman Chrome     Pros</v>
      </c>
      <c r="U5617" s="9" t="str">
        <f>IFERROR(VLOOKUP(S5617,'Lookup '!B:D,3,FALSE)," ")</f>
        <v xml:space="preserve"> </v>
      </c>
      <c r="V5617" s="9" t="str">
        <f t="shared" si="594"/>
        <v>G</v>
      </c>
    </row>
    <row r="5618" spans="2:22" x14ac:dyDescent="0.25">
      <c r="C5618">
        <v>2019</v>
      </c>
      <c r="D5618" t="s">
        <v>666</v>
      </c>
      <c r="J5618" t="s">
        <v>683</v>
      </c>
      <c r="K5618" t="s">
        <v>5121</v>
      </c>
      <c r="L5618" t="s">
        <v>5077</v>
      </c>
      <c r="M5618" t="s">
        <v>911</v>
      </c>
      <c r="N5618" t="s">
        <v>509</v>
      </c>
      <c r="O5618" t="s">
        <v>28</v>
      </c>
      <c r="P5618">
        <f>$S$1-1999</f>
        <v>21</v>
      </c>
      <c r="Q5618">
        <v>1</v>
      </c>
      <c r="R5618" s="4"/>
      <c r="S5618" s="9" t="str">
        <f t="shared" si="592"/>
        <v>Amaya, Miguel</v>
      </c>
      <c r="T5618" s="9" t="str">
        <f t="shared" si="593"/>
        <v>Bowman     Pros</v>
      </c>
      <c r="U5618" s="9" t="str">
        <f>IFERROR(VLOOKUP(S5618,'Lookup '!B:D,3,FALSE)," ")</f>
        <v xml:space="preserve"> </v>
      </c>
      <c r="V5618" s="9" t="str">
        <f t="shared" si="594"/>
        <v>G</v>
      </c>
    </row>
    <row r="5619" spans="2:22" x14ac:dyDescent="0.25">
      <c r="C5619">
        <v>2019</v>
      </c>
      <c r="D5619" t="s">
        <v>666</v>
      </c>
      <c r="F5619" t="s">
        <v>5082</v>
      </c>
      <c r="J5619" t="s">
        <v>683</v>
      </c>
      <c r="K5619" t="s">
        <v>5121</v>
      </c>
      <c r="L5619" t="s">
        <v>5077</v>
      </c>
      <c r="M5619" t="s">
        <v>911</v>
      </c>
      <c r="N5619" t="s">
        <v>509</v>
      </c>
      <c r="O5619" t="s">
        <v>28</v>
      </c>
      <c r="P5619">
        <f>$S$1-1999</f>
        <v>21</v>
      </c>
      <c r="Q5619">
        <v>1</v>
      </c>
      <c r="R5619" s="4"/>
      <c r="S5619" s="9" t="str">
        <f t="shared" si="592"/>
        <v>Amaya, Miguel</v>
      </c>
      <c r="T5619" s="9" t="str">
        <f t="shared" si="593"/>
        <v>Bowman  Green Camo   Pros</v>
      </c>
      <c r="U5619" s="9" t="str">
        <f>IFERROR(VLOOKUP(S5619,'Lookup '!B:D,3,FALSE)," ")</f>
        <v xml:space="preserve"> </v>
      </c>
      <c r="V5619" s="9" t="str">
        <f t="shared" si="594"/>
        <v>G</v>
      </c>
    </row>
    <row r="5620" spans="2:22" x14ac:dyDescent="0.25">
      <c r="C5620">
        <v>2019</v>
      </c>
      <c r="D5620" t="s">
        <v>666</v>
      </c>
      <c r="J5620" t="s">
        <v>683</v>
      </c>
      <c r="K5620" t="s">
        <v>5122</v>
      </c>
      <c r="L5620" t="s">
        <v>3066</v>
      </c>
      <c r="M5620" t="s">
        <v>415</v>
      </c>
      <c r="N5620" t="s">
        <v>781</v>
      </c>
      <c r="O5620" t="s">
        <v>480</v>
      </c>
      <c r="P5620">
        <f>$S$1-1999</f>
        <v>21</v>
      </c>
      <c r="Q5620">
        <v>1</v>
      </c>
      <c r="R5620" s="4"/>
      <c r="S5620" s="9" t="str">
        <f t="shared" si="592"/>
        <v>Vilade, Ryan</v>
      </c>
      <c r="T5620" s="9" t="str">
        <f t="shared" si="593"/>
        <v>Bowman     Pros</v>
      </c>
      <c r="U5620" s="9" t="str">
        <f>IFERROR(VLOOKUP(S5620,'Lookup '!B:D,3,FALSE)," ")</f>
        <v xml:space="preserve"> </v>
      </c>
      <c r="V5620" s="9" t="str">
        <f t="shared" si="594"/>
        <v>G</v>
      </c>
    </row>
    <row r="5621" spans="2:22" x14ac:dyDescent="0.25">
      <c r="C5621">
        <v>2019</v>
      </c>
      <c r="D5621" t="s">
        <v>666</v>
      </c>
      <c r="F5621" t="s">
        <v>5082</v>
      </c>
      <c r="J5621" t="s">
        <v>683</v>
      </c>
      <c r="K5621" t="s">
        <v>5123</v>
      </c>
      <c r="L5621" t="s">
        <v>2266</v>
      </c>
      <c r="M5621" t="s">
        <v>5295</v>
      </c>
      <c r="N5621" t="s">
        <v>381</v>
      </c>
      <c r="O5621" t="s">
        <v>382</v>
      </c>
      <c r="P5621">
        <f>$S$1-1996</f>
        <v>24</v>
      </c>
      <c r="Q5621">
        <v>1</v>
      </c>
      <c r="R5621" s="4"/>
      <c r="S5621" s="9" t="str">
        <f t="shared" si="592"/>
        <v>Romero, JoJo</v>
      </c>
      <c r="T5621" s="9" t="str">
        <f t="shared" si="593"/>
        <v>Bowman  Green Camo   Pros</v>
      </c>
      <c r="U5621" s="9" t="str">
        <f>IFERROR(VLOOKUP(S5621,'Lookup '!B:D,3,FALSE)," ")</f>
        <v xml:space="preserve"> </v>
      </c>
      <c r="V5621" s="9" t="str">
        <f t="shared" si="594"/>
        <v>G</v>
      </c>
    </row>
    <row r="5622" spans="2:22" x14ac:dyDescent="0.25">
      <c r="C5622">
        <v>2019</v>
      </c>
      <c r="D5622" t="s">
        <v>666</v>
      </c>
      <c r="J5622" t="s">
        <v>683</v>
      </c>
      <c r="K5622" t="s">
        <v>5124</v>
      </c>
      <c r="L5622" t="s">
        <v>2266</v>
      </c>
      <c r="M5622" t="s">
        <v>5295</v>
      </c>
      <c r="N5622" t="s">
        <v>381</v>
      </c>
      <c r="O5622" t="s">
        <v>382</v>
      </c>
      <c r="P5622">
        <f>$S$1-1996</f>
        <v>24</v>
      </c>
      <c r="Q5622">
        <v>1</v>
      </c>
      <c r="R5622" s="4"/>
      <c r="S5622" s="9" t="str">
        <f t="shared" si="592"/>
        <v>Romero, JoJo</v>
      </c>
      <c r="T5622" s="9" t="str">
        <f t="shared" si="593"/>
        <v>Bowman     Pros</v>
      </c>
      <c r="U5622" s="9" t="str">
        <f>IFERROR(VLOOKUP(S5622,'Lookup '!B:D,3,FALSE)," ")</f>
        <v xml:space="preserve"> </v>
      </c>
      <c r="V5622" s="9" t="str">
        <f t="shared" si="594"/>
        <v>G</v>
      </c>
    </row>
    <row r="5623" spans="2:22" x14ac:dyDescent="0.25">
      <c r="C5623">
        <v>2019</v>
      </c>
      <c r="D5623" t="s">
        <v>666</v>
      </c>
      <c r="F5623" t="s">
        <v>5082</v>
      </c>
      <c r="J5623" t="s">
        <v>683</v>
      </c>
      <c r="K5623" t="s">
        <v>5125</v>
      </c>
      <c r="L5623" t="s">
        <v>5263</v>
      </c>
      <c r="M5623" t="s">
        <v>5264</v>
      </c>
      <c r="N5623" t="s">
        <v>405</v>
      </c>
      <c r="O5623" t="s">
        <v>388</v>
      </c>
      <c r="P5623">
        <f>$S$1-1998</f>
        <v>22</v>
      </c>
      <c r="Q5623">
        <v>1</v>
      </c>
      <c r="R5623" s="4"/>
      <c r="S5623" s="9" t="str">
        <f t="shared" si="592"/>
        <v>Fabian, Sandro</v>
      </c>
      <c r="T5623" s="9" t="str">
        <f t="shared" si="593"/>
        <v>Bowman  Green Camo   Pros</v>
      </c>
      <c r="U5623" s="9" t="str">
        <f>IFERROR(VLOOKUP(S5623,'Lookup '!B:D,3,FALSE)," ")</f>
        <v xml:space="preserve"> </v>
      </c>
      <c r="V5623" s="9" t="str">
        <f t="shared" si="594"/>
        <v>G</v>
      </c>
    </row>
    <row r="5624" spans="2:22" x14ac:dyDescent="0.25">
      <c r="C5624">
        <v>2019</v>
      </c>
      <c r="D5624" t="s">
        <v>1014</v>
      </c>
      <c r="J5624" t="s">
        <v>683</v>
      </c>
      <c r="K5624" t="s">
        <v>5126</v>
      </c>
      <c r="L5624" t="s">
        <v>5263</v>
      </c>
      <c r="M5624" t="s">
        <v>5264</v>
      </c>
      <c r="N5624" t="s">
        <v>405</v>
      </c>
      <c r="O5624" t="s">
        <v>388</v>
      </c>
      <c r="P5624">
        <f>$S$1-1998</f>
        <v>22</v>
      </c>
      <c r="Q5624">
        <v>1</v>
      </c>
      <c r="R5624" s="4"/>
      <c r="S5624" s="9" t="str">
        <f t="shared" si="592"/>
        <v>Fabian, Sandro</v>
      </c>
      <c r="T5624" s="9" t="str">
        <f t="shared" si="593"/>
        <v>Bowman Chrome     Pros</v>
      </c>
      <c r="U5624" s="9" t="str">
        <f>IFERROR(VLOOKUP(S5624,'Lookup '!B:D,3,FALSE)," ")</f>
        <v xml:space="preserve"> </v>
      </c>
      <c r="V5624" s="9" t="str">
        <f t="shared" si="594"/>
        <v>G</v>
      </c>
    </row>
    <row r="5625" spans="2:22" x14ac:dyDescent="0.25">
      <c r="C5625">
        <v>2019</v>
      </c>
      <c r="D5625" t="s">
        <v>666</v>
      </c>
      <c r="J5625" t="s">
        <v>683</v>
      </c>
      <c r="K5625" t="s">
        <v>5127</v>
      </c>
      <c r="L5625" t="s">
        <v>2162</v>
      </c>
      <c r="M5625" t="s">
        <v>2163</v>
      </c>
      <c r="N5625" t="s">
        <v>554</v>
      </c>
      <c r="O5625" t="s">
        <v>382</v>
      </c>
      <c r="P5625">
        <f>$S$1-1997</f>
        <v>23</v>
      </c>
      <c r="Q5625">
        <v>1</v>
      </c>
      <c r="R5625" s="4"/>
      <c r="S5625" s="9" t="str">
        <f t="shared" si="592"/>
        <v>McKenzie, Triston</v>
      </c>
      <c r="T5625" s="9" t="str">
        <f t="shared" si="593"/>
        <v>Bowman     Pros</v>
      </c>
      <c r="U5625" s="9" t="str">
        <f>IFERROR(VLOOKUP(S5625,'Lookup '!B:D,3,FALSE)," ")</f>
        <v xml:space="preserve"> </v>
      </c>
      <c r="V5625" s="9" t="str">
        <f t="shared" si="594"/>
        <v>G</v>
      </c>
    </row>
    <row r="5626" spans="2:22" x14ac:dyDescent="0.25">
      <c r="C5626">
        <v>2019</v>
      </c>
      <c r="D5626" t="s">
        <v>666</v>
      </c>
      <c r="J5626" t="s">
        <v>683</v>
      </c>
      <c r="K5626" t="s">
        <v>5128</v>
      </c>
      <c r="L5626" t="s">
        <v>2128</v>
      </c>
      <c r="M5626" t="s">
        <v>415</v>
      </c>
      <c r="N5626" t="s">
        <v>451</v>
      </c>
      <c r="O5626" t="s">
        <v>440</v>
      </c>
      <c r="P5626">
        <f>$S$1-1997</f>
        <v>23</v>
      </c>
      <c r="Q5626">
        <v>1</v>
      </c>
      <c r="R5626" s="4"/>
      <c r="S5626" s="9" t="str">
        <f t="shared" si="592"/>
        <v>Mountcastle, Ryan</v>
      </c>
      <c r="T5626" s="9" t="str">
        <f t="shared" si="593"/>
        <v>Bowman     Pros</v>
      </c>
      <c r="U5626" s="9" t="str">
        <f>IFERROR(VLOOKUP(S5626,'Lookup '!B:D,3,FALSE)," ")</f>
        <v xml:space="preserve"> </v>
      </c>
      <c r="V5626" s="9" t="str">
        <f t="shared" si="594"/>
        <v>G</v>
      </c>
    </row>
    <row r="5627" spans="2:22" x14ac:dyDescent="0.25">
      <c r="C5627">
        <v>2019</v>
      </c>
      <c r="D5627" t="s">
        <v>666</v>
      </c>
      <c r="F5627" t="s">
        <v>5082</v>
      </c>
      <c r="J5627" t="s">
        <v>683</v>
      </c>
      <c r="K5627" t="s">
        <v>5129</v>
      </c>
      <c r="L5627" t="s">
        <v>1348</v>
      </c>
      <c r="M5627" t="s">
        <v>4525</v>
      </c>
      <c r="N5627" t="s">
        <v>417</v>
      </c>
      <c r="O5627" t="s">
        <v>388</v>
      </c>
      <c r="P5627">
        <f>$S$1-1999</f>
        <v>21</v>
      </c>
      <c r="Q5627">
        <v>1</v>
      </c>
      <c r="R5627" s="4"/>
      <c r="S5627" s="9" t="str">
        <f t="shared" si="592"/>
        <v>Adams, Jordyn</v>
      </c>
      <c r="T5627" s="9" t="str">
        <f t="shared" si="593"/>
        <v>Bowman  Green Camo   Pros</v>
      </c>
      <c r="U5627" s="9" t="str">
        <f>IFERROR(VLOOKUP(S5627,'Lookup '!B:D,3,FALSE)," ")</f>
        <v xml:space="preserve"> </v>
      </c>
      <c r="V5627" s="9" t="str">
        <f t="shared" si="594"/>
        <v>G</v>
      </c>
    </row>
    <row r="5628" spans="2:22" x14ac:dyDescent="0.25">
      <c r="C5628">
        <v>2019</v>
      </c>
      <c r="D5628" t="s">
        <v>1014</v>
      </c>
      <c r="J5628" t="s">
        <v>683</v>
      </c>
      <c r="K5628" t="s">
        <v>5130</v>
      </c>
      <c r="L5628" t="s">
        <v>1348</v>
      </c>
      <c r="M5628" t="s">
        <v>4525</v>
      </c>
      <c r="N5628" t="s">
        <v>417</v>
      </c>
      <c r="O5628" t="s">
        <v>388</v>
      </c>
      <c r="P5628">
        <f>$S$1-1999</f>
        <v>21</v>
      </c>
      <c r="Q5628">
        <v>1</v>
      </c>
      <c r="R5628" s="4"/>
      <c r="S5628" s="9" t="str">
        <f t="shared" si="592"/>
        <v>Adams, Jordyn</v>
      </c>
      <c r="T5628" s="9" t="str">
        <f t="shared" si="593"/>
        <v>Bowman Chrome     Pros</v>
      </c>
      <c r="U5628" s="9" t="str">
        <f>IFERROR(VLOOKUP(S5628,'Lookup '!B:D,3,FALSE)," ")</f>
        <v xml:space="preserve"> </v>
      </c>
      <c r="V5628" s="9" t="str">
        <f t="shared" si="594"/>
        <v>G</v>
      </c>
    </row>
    <row r="5629" spans="2:22" x14ac:dyDescent="0.25">
      <c r="C5629">
        <v>2019</v>
      </c>
      <c r="D5629" t="s">
        <v>666</v>
      </c>
      <c r="F5629" t="s">
        <v>5082</v>
      </c>
      <c r="J5629" t="s">
        <v>683</v>
      </c>
      <c r="K5629" t="s">
        <v>5131</v>
      </c>
      <c r="L5629" t="s">
        <v>2191</v>
      </c>
      <c r="M5629" t="s">
        <v>1028</v>
      </c>
      <c r="N5629" t="s">
        <v>433</v>
      </c>
      <c r="O5629" t="s">
        <v>5081</v>
      </c>
      <c r="P5629">
        <f>$S$1-1995</f>
        <v>25</v>
      </c>
      <c r="Q5629">
        <v>1</v>
      </c>
      <c r="R5629" s="4">
        <v>1</v>
      </c>
      <c r="S5629" s="9" t="str">
        <f t="shared" si="592"/>
        <v>Senzel, Nick</v>
      </c>
      <c r="T5629" s="9" t="str">
        <f t="shared" si="593"/>
        <v>Bowman  Green Camo   Pros</v>
      </c>
      <c r="U5629" s="9" t="str">
        <f>IFERROR(VLOOKUP(S5629,'Lookup '!B:D,3,FALSE)," ")</f>
        <v xml:space="preserve"> </v>
      </c>
      <c r="V5629" s="9" t="str">
        <f t="shared" si="594"/>
        <v>E $1</v>
      </c>
    </row>
    <row r="5630" spans="2:22" x14ac:dyDescent="0.25">
      <c r="C5630">
        <v>2019</v>
      </c>
      <c r="D5630" t="s">
        <v>1014</v>
      </c>
      <c r="J5630" t="s">
        <v>683</v>
      </c>
      <c r="K5630" t="s">
        <v>5132</v>
      </c>
      <c r="L5630" t="s">
        <v>2191</v>
      </c>
      <c r="M5630" t="s">
        <v>1028</v>
      </c>
      <c r="N5630" t="s">
        <v>433</v>
      </c>
      <c r="O5630" t="s">
        <v>5081</v>
      </c>
      <c r="P5630">
        <f>$S$1-1995</f>
        <v>25</v>
      </c>
      <c r="Q5630">
        <v>1</v>
      </c>
      <c r="R5630" s="4">
        <v>1</v>
      </c>
      <c r="S5630" s="9" t="str">
        <f t="shared" ref="S5630:S5657" si="596">L5630&amp;", "&amp;M5630</f>
        <v>Senzel, Nick</v>
      </c>
      <c r="T5630" s="9" t="str">
        <f t="shared" ref="T5630:T5657" si="597">CONCATENATE(D5630&amp;" "&amp;E5630&amp;" "&amp;F5630&amp;" "&amp;G5630&amp;" "&amp;H5630&amp;" "&amp;I5630&amp;J5630)</f>
        <v>Bowman Chrome     Pros</v>
      </c>
      <c r="U5630" s="9" t="str">
        <f>IFERROR(VLOOKUP(S5630,'Lookup '!B:D,3,FALSE)," ")</f>
        <v xml:space="preserve"> </v>
      </c>
      <c r="V5630" s="9" t="str">
        <f t="shared" ref="V5630:V5657" si="598">IF(R5630&gt;0.249,IF(R5630&gt;0.99,IF(R5630&gt;4.99,IF(R5630&gt;9.99,IF(R5630&gt;49.99,IF(R5630&gt;99.99,"A $100","B $50"),"C $10"),"D $5"),"E $1"),"F $.25"),"G")</f>
        <v>E $1</v>
      </c>
    </row>
    <row r="5631" spans="2:22" x14ac:dyDescent="0.25">
      <c r="B5631" t="s">
        <v>377</v>
      </c>
      <c r="C5631">
        <v>2019</v>
      </c>
      <c r="D5631" t="s">
        <v>1014</v>
      </c>
      <c r="F5631" t="s">
        <v>780</v>
      </c>
      <c r="G5631" s="1" t="s">
        <v>2018</v>
      </c>
      <c r="J5631" t="s">
        <v>683</v>
      </c>
      <c r="K5631" t="s">
        <v>5133</v>
      </c>
      <c r="L5631" t="s">
        <v>1815</v>
      </c>
      <c r="M5631" t="s">
        <v>908</v>
      </c>
      <c r="N5631" t="s">
        <v>465</v>
      </c>
      <c r="O5631" t="s">
        <v>388</v>
      </c>
      <c r="P5631">
        <f>$S$1-1997</f>
        <v>23</v>
      </c>
      <c r="Q5631">
        <v>1</v>
      </c>
      <c r="R5631" s="4">
        <v>1</v>
      </c>
      <c r="S5631" s="9" t="str">
        <f t="shared" si="596"/>
        <v>Robert, Luis</v>
      </c>
      <c r="T5631" s="9" t="str">
        <f t="shared" si="597"/>
        <v>Bowman Chrome  Refractor /499  Pros</v>
      </c>
      <c r="U5631" s="9" t="str">
        <f>IFERROR(VLOOKUP(S5631,'Lookup '!B:D,3,FALSE)," ")</f>
        <v xml:space="preserve"> </v>
      </c>
      <c r="V5631" s="9" t="str">
        <f t="shared" si="598"/>
        <v>E $1</v>
      </c>
    </row>
    <row r="5632" spans="2:22" x14ac:dyDescent="0.25">
      <c r="C5632">
        <v>2019</v>
      </c>
      <c r="D5632" t="s">
        <v>666</v>
      </c>
      <c r="F5632" t="s">
        <v>5082</v>
      </c>
      <c r="J5632" t="s">
        <v>683</v>
      </c>
      <c r="K5632" t="s">
        <v>5134</v>
      </c>
      <c r="L5632" t="s">
        <v>3353</v>
      </c>
      <c r="M5632" t="s">
        <v>3354</v>
      </c>
      <c r="N5632" t="s">
        <v>395</v>
      </c>
      <c r="O5632" t="s">
        <v>2409</v>
      </c>
      <c r="P5632">
        <f>$S$1-1994</f>
        <v>26</v>
      </c>
      <c r="Q5632">
        <v>1</v>
      </c>
      <c r="R5632" s="4"/>
      <c r="S5632" s="9" t="str">
        <f t="shared" si="596"/>
        <v>Rooker, Brent</v>
      </c>
      <c r="T5632" s="9" t="str">
        <f t="shared" si="597"/>
        <v>Bowman  Green Camo   Pros</v>
      </c>
      <c r="U5632" s="9" t="str">
        <f>IFERROR(VLOOKUP(S5632,'Lookup '!B:D,3,FALSE)," ")</f>
        <v xml:space="preserve"> </v>
      </c>
      <c r="V5632" s="9" t="str">
        <f t="shared" si="598"/>
        <v>G</v>
      </c>
    </row>
    <row r="5633" spans="3:22" x14ac:dyDescent="0.25">
      <c r="C5633">
        <v>2019</v>
      </c>
      <c r="D5633" t="s">
        <v>1014</v>
      </c>
      <c r="J5633" t="s">
        <v>683</v>
      </c>
      <c r="K5633" t="s">
        <v>5135</v>
      </c>
      <c r="L5633" t="s">
        <v>3353</v>
      </c>
      <c r="M5633" t="s">
        <v>3354</v>
      </c>
      <c r="N5633" t="s">
        <v>395</v>
      </c>
      <c r="O5633" t="s">
        <v>2409</v>
      </c>
      <c r="P5633">
        <f>$S$1-1994</f>
        <v>26</v>
      </c>
      <c r="Q5633">
        <v>1</v>
      </c>
      <c r="R5633" s="4"/>
      <c r="S5633" s="9" t="str">
        <f t="shared" si="596"/>
        <v>Rooker, Brent</v>
      </c>
      <c r="T5633" s="9" t="str">
        <f t="shared" si="597"/>
        <v>Bowman Chrome     Pros</v>
      </c>
      <c r="U5633" s="9" t="str">
        <f>IFERROR(VLOOKUP(S5633,'Lookup '!B:D,3,FALSE)," ")</f>
        <v xml:space="preserve"> </v>
      </c>
      <c r="V5633" s="9" t="str">
        <f t="shared" si="598"/>
        <v>G</v>
      </c>
    </row>
    <row r="5634" spans="3:22" x14ac:dyDescent="0.25">
      <c r="C5634">
        <v>2019</v>
      </c>
      <c r="D5634" t="s">
        <v>1014</v>
      </c>
      <c r="J5634" t="s">
        <v>683</v>
      </c>
      <c r="K5634" t="s">
        <v>5136</v>
      </c>
      <c r="L5634" t="s">
        <v>4508</v>
      </c>
      <c r="M5634" t="s">
        <v>1102</v>
      </c>
      <c r="N5634" t="s">
        <v>425</v>
      </c>
      <c r="O5634" t="s">
        <v>28</v>
      </c>
      <c r="P5634">
        <f>$S$1-1999</f>
        <v>21</v>
      </c>
      <c r="Q5634">
        <v>1</v>
      </c>
      <c r="R5634" s="4"/>
      <c r="S5634" s="9" t="str">
        <f t="shared" si="596"/>
        <v>Seigler, Anthony</v>
      </c>
      <c r="T5634" s="9" t="str">
        <f t="shared" si="597"/>
        <v>Bowman Chrome     Pros</v>
      </c>
      <c r="U5634" s="9" t="str">
        <f>IFERROR(VLOOKUP(S5634,'Lookup '!B:D,3,FALSE)," ")</f>
        <v xml:space="preserve"> </v>
      </c>
      <c r="V5634" s="9" t="str">
        <f t="shared" si="598"/>
        <v>G</v>
      </c>
    </row>
    <row r="5635" spans="3:22" x14ac:dyDescent="0.25">
      <c r="C5635">
        <v>2019</v>
      </c>
      <c r="D5635" t="s">
        <v>666</v>
      </c>
      <c r="F5635" t="s">
        <v>5082</v>
      </c>
      <c r="J5635" t="s">
        <v>683</v>
      </c>
      <c r="K5635" t="s">
        <v>5137</v>
      </c>
      <c r="L5635" t="s">
        <v>1370</v>
      </c>
      <c r="M5635" t="s">
        <v>1265</v>
      </c>
      <c r="N5635" t="s">
        <v>423</v>
      </c>
      <c r="O5635" t="s">
        <v>382</v>
      </c>
      <c r="P5635">
        <f>$S$1-1998</f>
        <v>22</v>
      </c>
      <c r="Q5635">
        <v>1</v>
      </c>
      <c r="R5635" s="4"/>
      <c r="S5635" s="9" t="str">
        <f t="shared" si="596"/>
        <v>Anderson, Ian</v>
      </c>
      <c r="T5635" s="9" t="str">
        <f t="shared" si="597"/>
        <v>Bowman  Green Camo   Pros</v>
      </c>
      <c r="U5635" s="9" t="str">
        <f>IFERROR(VLOOKUP(S5635,'Lookup '!B:D,3,FALSE)," ")</f>
        <v xml:space="preserve"> </v>
      </c>
      <c r="V5635" s="9" t="str">
        <f t="shared" si="598"/>
        <v>G</v>
      </c>
    </row>
    <row r="5636" spans="3:22" x14ac:dyDescent="0.25">
      <c r="C5636">
        <v>2019</v>
      </c>
      <c r="D5636" t="s">
        <v>1014</v>
      </c>
      <c r="J5636" t="s">
        <v>683</v>
      </c>
      <c r="K5636" t="s">
        <v>5138</v>
      </c>
      <c r="L5636" t="s">
        <v>1370</v>
      </c>
      <c r="M5636" t="s">
        <v>1265</v>
      </c>
      <c r="N5636" t="s">
        <v>423</v>
      </c>
      <c r="O5636" t="s">
        <v>382</v>
      </c>
      <c r="P5636">
        <f>$S$1-1998</f>
        <v>22</v>
      </c>
      <c r="Q5636">
        <v>1</v>
      </c>
      <c r="R5636" s="4"/>
      <c r="S5636" s="9" t="str">
        <f t="shared" si="596"/>
        <v>Anderson, Ian</v>
      </c>
      <c r="T5636" s="9" t="str">
        <f t="shared" si="597"/>
        <v>Bowman Chrome     Pros</v>
      </c>
      <c r="U5636" s="9" t="str">
        <f>IFERROR(VLOOKUP(S5636,'Lookup '!B:D,3,FALSE)," ")</f>
        <v xml:space="preserve"> </v>
      </c>
      <c r="V5636" s="9" t="str">
        <f t="shared" si="598"/>
        <v>G</v>
      </c>
    </row>
    <row r="5637" spans="3:22" x14ac:dyDescent="0.25">
      <c r="C5637">
        <v>2019</v>
      </c>
      <c r="D5637" t="s">
        <v>666</v>
      </c>
      <c r="F5637" t="s">
        <v>5082</v>
      </c>
      <c r="J5637" t="s">
        <v>683</v>
      </c>
      <c r="K5637" t="s">
        <v>5139</v>
      </c>
      <c r="L5637" t="s">
        <v>4607</v>
      </c>
      <c r="M5637" t="s">
        <v>4567</v>
      </c>
      <c r="N5637" t="s">
        <v>417</v>
      </c>
      <c r="O5637" t="s">
        <v>382</v>
      </c>
      <c r="P5637">
        <f>$S$1-1996</f>
        <v>24</v>
      </c>
      <c r="Q5637">
        <v>1</v>
      </c>
      <c r="R5637" s="4"/>
      <c r="S5637" s="9" t="str">
        <f t="shared" si="596"/>
        <v>Canning, Griffin</v>
      </c>
      <c r="T5637" s="9" t="str">
        <f t="shared" si="597"/>
        <v>Bowman  Green Camo   Pros</v>
      </c>
      <c r="U5637" s="9" t="str">
        <f>IFERROR(VLOOKUP(S5637,'Lookup '!B:D,3,FALSE)," ")</f>
        <v xml:space="preserve"> </v>
      </c>
      <c r="V5637" s="9" t="str">
        <f t="shared" si="598"/>
        <v>G</v>
      </c>
    </row>
    <row r="5638" spans="3:22" x14ac:dyDescent="0.25">
      <c r="C5638">
        <v>2019</v>
      </c>
      <c r="D5638" t="s">
        <v>1014</v>
      </c>
      <c r="J5638" t="s">
        <v>683</v>
      </c>
      <c r="K5638" t="s">
        <v>5140</v>
      </c>
      <c r="L5638" t="s">
        <v>4607</v>
      </c>
      <c r="M5638" t="s">
        <v>4567</v>
      </c>
      <c r="N5638" t="s">
        <v>417</v>
      </c>
      <c r="O5638" t="s">
        <v>382</v>
      </c>
      <c r="P5638">
        <f>$S$1-1996</f>
        <v>24</v>
      </c>
      <c r="Q5638">
        <v>1</v>
      </c>
      <c r="R5638" s="4"/>
      <c r="S5638" s="9" t="str">
        <f t="shared" si="596"/>
        <v>Canning, Griffin</v>
      </c>
      <c r="T5638" s="9" t="str">
        <f t="shared" si="597"/>
        <v>Bowman Chrome     Pros</v>
      </c>
      <c r="U5638" s="9" t="str">
        <f>IFERROR(VLOOKUP(S5638,'Lookup '!B:D,3,FALSE)," ")</f>
        <v xml:space="preserve"> </v>
      </c>
      <c r="V5638" s="9" t="str">
        <f t="shared" si="598"/>
        <v>G</v>
      </c>
    </row>
    <row r="5639" spans="3:22" x14ac:dyDescent="0.25">
      <c r="C5639">
        <v>2019</v>
      </c>
      <c r="D5639" t="s">
        <v>666</v>
      </c>
      <c r="F5639" t="s">
        <v>5082</v>
      </c>
      <c r="J5639" t="s">
        <v>683</v>
      </c>
      <c r="K5639" t="s">
        <v>5141</v>
      </c>
      <c r="L5639" t="s">
        <v>4437</v>
      </c>
      <c r="M5639" t="s">
        <v>2459</v>
      </c>
      <c r="N5639" t="s">
        <v>387</v>
      </c>
      <c r="O5639" t="s">
        <v>382</v>
      </c>
      <c r="P5639">
        <f>$S$1-1997</f>
        <v>23</v>
      </c>
      <c r="Q5639">
        <v>1</v>
      </c>
      <c r="R5639" s="4"/>
      <c r="S5639" s="9" t="str">
        <f t="shared" si="596"/>
        <v>Mize, Casey</v>
      </c>
      <c r="T5639" s="9" t="str">
        <f t="shared" si="597"/>
        <v>Bowman  Green Camo   Pros</v>
      </c>
      <c r="U5639" s="9" t="str">
        <f>IFERROR(VLOOKUP(S5639,'Lookup '!B:D,3,FALSE)," ")</f>
        <v xml:space="preserve"> </v>
      </c>
      <c r="V5639" s="9" t="str">
        <f t="shared" si="598"/>
        <v>G</v>
      </c>
    </row>
    <row r="5640" spans="3:22" x14ac:dyDescent="0.25">
      <c r="C5640">
        <v>2019</v>
      </c>
      <c r="D5640" t="s">
        <v>1014</v>
      </c>
      <c r="J5640" t="s">
        <v>683</v>
      </c>
      <c r="K5640" t="s">
        <v>5142</v>
      </c>
      <c r="L5640" t="s">
        <v>4437</v>
      </c>
      <c r="M5640" t="s">
        <v>2459</v>
      </c>
      <c r="N5640" t="s">
        <v>387</v>
      </c>
      <c r="O5640" t="s">
        <v>382</v>
      </c>
      <c r="P5640">
        <f>$S$1-1997</f>
        <v>23</v>
      </c>
      <c r="Q5640">
        <v>1</v>
      </c>
      <c r="R5640" s="4">
        <v>1</v>
      </c>
      <c r="S5640" s="9" t="str">
        <f t="shared" si="596"/>
        <v>Mize, Casey</v>
      </c>
      <c r="T5640" s="9" t="str">
        <f t="shared" si="597"/>
        <v>Bowman Chrome     Pros</v>
      </c>
      <c r="U5640" s="9" t="str">
        <f>IFERROR(VLOOKUP(S5640,'Lookup '!B:D,3,FALSE)," ")</f>
        <v xml:space="preserve"> </v>
      </c>
      <c r="V5640" s="9" t="str">
        <f t="shared" si="598"/>
        <v>E $1</v>
      </c>
    </row>
    <row r="5641" spans="3:22" x14ac:dyDescent="0.25">
      <c r="C5641">
        <v>2019</v>
      </c>
      <c r="D5641" t="s">
        <v>666</v>
      </c>
      <c r="J5641" t="s">
        <v>4436</v>
      </c>
      <c r="K5641" t="s">
        <v>5143</v>
      </c>
      <c r="L5641" t="s">
        <v>710</v>
      </c>
      <c r="M5641" t="s">
        <v>958</v>
      </c>
      <c r="N5641" t="s">
        <v>405</v>
      </c>
      <c r="O5641" t="s">
        <v>28</v>
      </c>
      <c r="P5641">
        <f>$S$1-1996</f>
        <v>24</v>
      </c>
      <c r="Q5641">
        <v>1</v>
      </c>
      <c r="R5641" s="4">
        <v>1</v>
      </c>
      <c r="S5641" s="9" t="str">
        <f t="shared" si="596"/>
        <v>Bart, Joey</v>
      </c>
      <c r="T5641" s="9" t="str">
        <f t="shared" si="597"/>
        <v>Bowman     1stBow</v>
      </c>
      <c r="U5641" s="9" t="str">
        <f>IFERROR(VLOOKUP(S5641,'Lookup '!B:D,3,FALSE)," ")</f>
        <v xml:space="preserve"> </v>
      </c>
      <c r="V5641" s="9" t="str">
        <f t="shared" si="598"/>
        <v>E $1</v>
      </c>
    </row>
    <row r="5642" spans="3:22" x14ac:dyDescent="0.25">
      <c r="C5642">
        <v>2019</v>
      </c>
      <c r="D5642" t="s">
        <v>666</v>
      </c>
      <c r="F5642" t="s">
        <v>5082</v>
      </c>
      <c r="J5642" t="s">
        <v>4436</v>
      </c>
      <c r="K5642" t="s">
        <v>5143</v>
      </c>
      <c r="L5642" t="s">
        <v>710</v>
      </c>
      <c r="M5642" t="s">
        <v>958</v>
      </c>
      <c r="N5642" t="s">
        <v>405</v>
      </c>
      <c r="O5642" t="s">
        <v>28</v>
      </c>
      <c r="P5642">
        <f>$S$1-1996</f>
        <v>24</v>
      </c>
      <c r="Q5642">
        <v>1</v>
      </c>
      <c r="R5642" s="4">
        <v>1</v>
      </c>
      <c r="S5642" s="9" t="str">
        <f t="shared" si="596"/>
        <v>Bart, Joey</v>
      </c>
      <c r="T5642" s="9" t="str">
        <f t="shared" si="597"/>
        <v>Bowman  Green Camo   1stBow</v>
      </c>
      <c r="U5642" s="9" t="str">
        <f>IFERROR(VLOOKUP(S5642,'Lookup '!B:D,3,FALSE)," ")</f>
        <v xml:space="preserve"> </v>
      </c>
      <c r="V5642" s="9" t="str">
        <f t="shared" si="598"/>
        <v>E $1</v>
      </c>
    </row>
    <row r="5643" spans="3:22" x14ac:dyDescent="0.25">
      <c r="C5643">
        <v>2019</v>
      </c>
      <c r="D5643" t="s">
        <v>1014</v>
      </c>
      <c r="J5643" t="s">
        <v>683</v>
      </c>
      <c r="K5643" t="s">
        <v>5144</v>
      </c>
      <c r="L5643" t="s">
        <v>1342</v>
      </c>
      <c r="M5643" t="s">
        <v>447</v>
      </c>
      <c r="N5643" t="s">
        <v>433</v>
      </c>
      <c r="O5643" t="s">
        <v>382</v>
      </c>
      <c r="P5643">
        <f>$S$1-1999</f>
        <v>21</v>
      </c>
      <c r="Q5643">
        <v>1</v>
      </c>
      <c r="R5643" s="4"/>
      <c r="S5643" s="9" t="str">
        <f t="shared" si="596"/>
        <v>Greene, Hunter</v>
      </c>
      <c r="T5643" s="9" t="str">
        <f t="shared" si="597"/>
        <v>Bowman Chrome     Pros</v>
      </c>
      <c r="U5643" s="9" t="str">
        <f>IFERROR(VLOOKUP(S5643,'Lookup '!B:D,3,FALSE)," ")</f>
        <v xml:space="preserve"> </v>
      </c>
      <c r="V5643" s="9" t="str">
        <f t="shared" si="598"/>
        <v>G</v>
      </c>
    </row>
    <row r="5644" spans="3:22" x14ac:dyDescent="0.25">
      <c r="C5644">
        <v>2019</v>
      </c>
      <c r="D5644" t="s">
        <v>1014</v>
      </c>
      <c r="J5644" t="s">
        <v>683</v>
      </c>
      <c r="K5644" t="s">
        <v>5145</v>
      </c>
      <c r="L5644" t="s">
        <v>3023</v>
      </c>
      <c r="M5644" t="s">
        <v>3024</v>
      </c>
      <c r="N5644" t="s">
        <v>532</v>
      </c>
      <c r="O5644" t="s">
        <v>382</v>
      </c>
      <c r="P5644">
        <f>$S$1-1997</f>
        <v>23</v>
      </c>
      <c r="Q5644">
        <v>1</v>
      </c>
      <c r="R5644" s="4"/>
      <c r="S5644" s="9" t="str">
        <f t="shared" si="596"/>
        <v>Whitley, Forrest</v>
      </c>
      <c r="T5644" s="9" t="str">
        <f t="shared" si="597"/>
        <v>Bowman Chrome     Pros</v>
      </c>
      <c r="U5644" s="9" t="str">
        <f>IFERROR(VLOOKUP(S5644,'Lookup '!B:D,3,FALSE)," ")</f>
        <v xml:space="preserve"> </v>
      </c>
      <c r="V5644" s="9" t="str">
        <f t="shared" si="598"/>
        <v>G</v>
      </c>
    </row>
    <row r="5645" spans="3:22" x14ac:dyDescent="0.25">
      <c r="C5645">
        <v>2019</v>
      </c>
      <c r="D5645" t="s">
        <v>666</v>
      </c>
      <c r="F5645" t="s">
        <v>5082</v>
      </c>
      <c r="J5645" t="s">
        <v>4436</v>
      </c>
      <c r="K5645" t="s">
        <v>5146</v>
      </c>
      <c r="L5645" t="s">
        <v>1873</v>
      </c>
      <c r="M5645" t="s">
        <v>5296</v>
      </c>
      <c r="N5645" t="s">
        <v>1037</v>
      </c>
      <c r="O5645" t="s">
        <v>480</v>
      </c>
      <c r="P5645">
        <f>$S$1-1999</f>
        <v>21</v>
      </c>
      <c r="Q5645">
        <v>1</v>
      </c>
      <c r="R5645" s="4"/>
      <c r="S5645" s="9" t="str">
        <f t="shared" si="596"/>
        <v>Alexander, Blaze</v>
      </c>
      <c r="T5645" s="9" t="str">
        <f t="shared" si="597"/>
        <v>Bowman  Green Camo   1stBow</v>
      </c>
      <c r="U5645" s="9" t="str">
        <f>IFERROR(VLOOKUP(S5645,'Lookup '!B:D,3,FALSE)," ")</f>
        <v xml:space="preserve"> </v>
      </c>
      <c r="V5645" s="9" t="str">
        <f t="shared" si="598"/>
        <v>G</v>
      </c>
    </row>
    <row r="5646" spans="3:22" x14ac:dyDescent="0.25">
      <c r="C5646">
        <v>2019</v>
      </c>
      <c r="D5646" t="s">
        <v>1014</v>
      </c>
      <c r="J5646" t="s">
        <v>683</v>
      </c>
      <c r="K5646" t="s">
        <v>5147</v>
      </c>
      <c r="L5646" t="s">
        <v>4492</v>
      </c>
      <c r="M5646" t="s">
        <v>4493</v>
      </c>
      <c r="N5646" t="s">
        <v>456</v>
      </c>
      <c r="O5646" t="s">
        <v>398</v>
      </c>
      <c r="P5646">
        <f>$S$1-1996</f>
        <v>24</v>
      </c>
      <c r="Q5646">
        <v>1</v>
      </c>
      <c r="R5646" s="4"/>
      <c r="S5646" s="9" t="str">
        <f t="shared" si="596"/>
        <v>Hiura, Keston</v>
      </c>
      <c r="T5646" s="9" t="str">
        <f t="shared" si="597"/>
        <v>Bowman Chrome     Pros</v>
      </c>
      <c r="U5646" s="9" t="str">
        <f>IFERROR(VLOOKUP(S5646,'Lookup '!B:D,3,FALSE)," ")</f>
        <v xml:space="preserve"> </v>
      </c>
      <c r="V5646" s="9" t="str">
        <f t="shared" si="598"/>
        <v>G</v>
      </c>
    </row>
    <row r="5647" spans="3:22" x14ac:dyDescent="0.25">
      <c r="C5647">
        <v>2019</v>
      </c>
      <c r="D5647" t="s">
        <v>1014</v>
      </c>
      <c r="J5647" t="s">
        <v>683</v>
      </c>
      <c r="K5647" t="s">
        <v>5148</v>
      </c>
      <c r="L5647" t="s">
        <v>4510</v>
      </c>
      <c r="M5647" t="s">
        <v>992</v>
      </c>
      <c r="N5647" t="s">
        <v>446</v>
      </c>
      <c r="O5647" t="s">
        <v>382</v>
      </c>
      <c r="P5647">
        <f>$S$1-1996</f>
        <v>24</v>
      </c>
      <c r="Q5647">
        <v>1</v>
      </c>
      <c r="R5647" s="4"/>
      <c r="S5647" s="9" t="str">
        <f t="shared" si="596"/>
        <v>Paddack, Chris</v>
      </c>
      <c r="T5647" s="9" t="str">
        <f t="shared" si="597"/>
        <v>Bowman Chrome     Pros</v>
      </c>
      <c r="U5647" s="9" t="str">
        <f>IFERROR(VLOOKUP(S5647,'Lookup '!B:D,3,FALSE)," ")</f>
        <v xml:space="preserve"> </v>
      </c>
      <c r="V5647" s="9" t="str">
        <f t="shared" si="598"/>
        <v>G</v>
      </c>
    </row>
    <row r="5648" spans="3:22" x14ac:dyDescent="0.25">
      <c r="C5648">
        <v>2019</v>
      </c>
      <c r="D5648" t="s">
        <v>666</v>
      </c>
      <c r="F5648" t="s">
        <v>5082</v>
      </c>
      <c r="J5648" t="s">
        <v>683</v>
      </c>
      <c r="K5648" t="s">
        <v>5149</v>
      </c>
      <c r="L5648" t="s">
        <v>472</v>
      </c>
      <c r="M5648" t="s">
        <v>1162</v>
      </c>
      <c r="N5648" t="s">
        <v>387</v>
      </c>
      <c r="O5648" t="s">
        <v>382</v>
      </c>
      <c r="P5648">
        <f>$S$1-1997</f>
        <v>23</v>
      </c>
      <c r="Q5648">
        <v>1</v>
      </c>
      <c r="R5648" s="4"/>
      <c r="S5648" s="9" t="str">
        <f t="shared" si="596"/>
        <v>Perez, Franklin</v>
      </c>
      <c r="T5648" s="9" t="str">
        <f t="shared" si="597"/>
        <v>Bowman  Green Camo   Pros</v>
      </c>
      <c r="U5648" s="9" t="str">
        <f>IFERROR(VLOOKUP(S5648,'Lookup '!B:D,3,FALSE)," ")</f>
        <v xml:space="preserve"> </v>
      </c>
      <c r="V5648" s="9" t="str">
        <f t="shared" si="598"/>
        <v>G</v>
      </c>
    </row>
    <row r="5649" spans="3:22" x14ac:dyDescent="0.25">
      <c r="C5649">
        <v>2019</v>
      </c>
      <c r="D5649" t="s">
        <v>1014</v>
      </c>
      <c r="J5649" t="s">
        <v>683</v>
      </c>
      <c r="K5649" t="s">
        <v>5150</v>
      </c>
      <c r="L5649" t="s">
        <v>472</v>
      </c>
      <c r="M5649" t="s">
        <v>1162</v>
      </c>
      <c r="N5649" t="s">
        <v>387</v>
      </c>
      <c r="O5649" t="s">
        <v>382</v>
      </c>
      <c r="P5649">
        <f>$S$1-1997</f>
        <v>23</v>
      </c>
      <c r="Q5649">
        <v>1</v>
      </c>
      <c r="R5649" s="4"/>
      <c r="S5649" s="9" t="str">
        <f t="shared" si="596"/>
        <v>Perez, Franklin</v>
      </c>
      <c r="T5649" s="9" t="str">
        <f t="shared" si="597"/>
        <v>Bowman Chrome     Pros</v>
      </c>
      <c r="U5649" s="9" t="str">
        <f>IFERROR(VLOOKUP(S5649,'Lookup '!B:D,3,FALSE)," ")</f>
        <v xml:space="preserve"> </v>
      </c>
      <c r="V5649" s="9" t="str">
        <f t="shared" si="598"/>
        <v>G</v>
      </c>
    </row>
    <row r="5650" spans="3:22" x14ac:dyDescent="0.25">
      <c r="C5650">
        <v>2019</v>
      </c>
      <c r="D5650" t="s">
        <v>666</v>
      </c>
      <c r="J5650" t="s">
        <v>683</v>
      </c>
      <c r="K5650" t="s">
        <v>5151</v>
      </c>
      <c r="L5650" t="s">
        <v>4505</v>
      </c>
      <c r="M5650" t="s">
        <v>958</v>
      </c>
      <c r="N5650" t="s">
        <v>423</v>
      </c>
      <c r="O5650" t="s">
        <v>382</v>
      </c>
      <c r="P5650">
        <f>$S$1-1997</f>
        <v>23</v>
      </c>
      <c r="Q5650">
        <v>1</v>
      </c>
      <c r="R5650" s="4"/>
      <c r="S5650" s="9" t="str">
        <f t="shared" si="596"/>
        <v>Wentz, Joey</v>
      </c>
      <c r="T5650" s="9" t="str">
        <f t="shared" si="597"/>
        <v>Bowman     Pros</v>
      </c>
      <c r="U5650" s="9" t="str">
        <f>IFERROR(VLOOKUP(S5650,'Lookup '!B:D,3,FALSE)," ")</f>
        <v xml:space="preserve"> </v>
      </c>
      <c r="V5650" s="9" t="str">
        <f t="shared" si="598"/>
        <v>G</v>
      </c>
    </row>
    <row r="5651" spans="3:22" x14ac:dyDescent="0.25">
      <c r="C5651">
        <v>2019</v>
      </c>
      <c r="D5651" t="s">
        <v>1014</v>
      </c>
      <c r="J5651" t="s">
        <v>683</v>
      </c>
      <c r="K5651" t="s">
        <v>5152</v>
      </c>
      <c r="L5651" t="s">
        <v>514</v>
      </c>
      <c r="M5651" t="s">
        <v>606</v>
      </c>
      <c r="N5651" t="s">
        <v>556</v>
      </c>
      <c r="O5651" t="s">
        <v>2408</v>
      </c>
      <c r="P5651">
        <f>$S$1-1996</f>
        <v>24</v>
      </c>
      <c r="Q5651">
        <v>1</v>
      </c>
      <c r="R5651" s="4"/>
      <c r="S5651" s="9" t="str">
        <f t="shared" si="596"/>
        <v>Smith, Kevin</v>
      </c>
      <c r="T5651" s="9" t="str">
        <f t="shared" si="597"/>
        <v>Bowman Chrome     Pros</v>
      </c>
      <c r="U5651" s="9" t="str">
        <f>IFERROR(VLOOKUP(S5651,'Lookup '!B:D,3,FALSE)," ")</f>
        <v xml:space="preserve"> </v>
      </c>
      <c r="V5651" s="9" t="str">
        <f t="shared" si="598"/>
        <v>G</v>
      </c>
    </row>
    <row r="5652" spans="3:22" x14ac:dyDescent="0.25">
      <c r="C5652">
        <v>2019</v>
      </c>
      <c r="D5652" t="s">
        <v>666</v>
      </c>
      <c r="J5652" t="s">
        <v>683</v>
      </c>
      <c r="K5652" t="s">
        <v>5153</v>
      </c>
      <c r="L5652" t="s">
        <v>4588</v>
      </c>
      <c r="M5652" t="s">
        <v>4589</v>
      </c>
      <c r="N5652" t="s">
        <v>509</v>
      </c>
      <c r="O5652" t="s">
        <v>480</v>
      </c>
      <c r="P5652">
        <f>$S$1-1997</f>
        <v>23</v>
      </c>
      <c r="Q5652">
        <v>1</v>
      </c>
      <c r="R5652" s="4"/>
      <c r="S5652" s="9" t="str">
        <f t="shared" si="596"/>
        <v>Hoerner, Nico</v>
      </c>
      <c r="T5652" s="9" t="str">
        <f t="shared" si="597"/>
        <v>Bowman     Pros</v>
      </c>
      <c r="U5652" s="9" t="str">
        <f>IFERROR(VLOOKUP(S5652,'Lookup '!B:D,3,FALSE)," ")</f>
        <v xml:space="preserve"> </v>
      </c>
      <c r="V5652" s="9" t="str">
        <f t="shared" si="598"/>
        <v>G</v>
      </c>
    </row>
    <row r="5653" spans="3:22" x14ac:dyDescent="0.25">
      <c r="C5653">
        <v>2019</v>
      </c>
      <c r="D5653" t="s">
        <v>1014</v>
      </c>
      <c r="J5653" t="s">
        <v>683</v>
      </c>
      <c r="K5653" t="s">
        <v>5154</v>
      </c>
      <c r="L5653" t="s">
        <v>4550</v>
      </c>
      <c r="M5653" t="s">
        <v>416</v>
      </c>
      <c r="N5653" t="s">
        <v>391</v>
      </c>
      <c r="O5653" t="s">
        <v>440</v>
      </c>
      <c r="P5653">
        <f>$S$1-2000</f>
        <v>20</v>
      </c>
      <c r="Q5653">
        <v>1</v>
      </c>
      <c r="R5653" s="4">
        <v>1</v>
      </c>
      <c r="S5653" s="9" t="str">
        <f t="shared" si="596"/>
        <v>Gorman, Nolan</v>
      </c>
      <c r="T5653" s="9" t="str">
        <f t="shared" si="597"/>
        <v>Bowman Chrome     Pros</v>
      </c>
      <c r="U5653" s="9" t="str">
        <f>IFERROR(VLOOKUP(S5653,'Lookup '!B:D,3,FALSE)," ")</f>
        <v xml:space="preserve"> </v>
      </c>
      <c r="V5653" s="9" t="str">
        <f t="shared" si="598"/>
        <v>E $1</v>
      </c>
    </row>
    <row r="5654" spans="3:22" x14ac:dyDescent="0.25">
      <c r="C5654">
        <v>2019</v>
      </c>
      <c r="D5654" t="s">
        <v>1014</v>
      </c>
      <c r="J5654" t="s">
        <v>683</v>
      </c>
      <c r="K5654" t="s">
        <v>5155</v>
      </c>
      <c r="L5654" t="s">
        <v>4457</v>
      </c>
      <c r="M5654" t="s">
        <v>4458</v>
      </c>
      <c r="N5654" t="s">
        <v>1037</v>
      </c>
      <c r="O5654" t="s">
        <v>480</v>
      </c>
      <c r="P5654">
        <f>$S$1-1998</f>
        <v>22</v>
      </c>
      <c r="Q5654">
        <v>1</v>
      </c>
      <c r="R5654" s="4"/>
      <c r="S5654" s="9" t="str">
        <f t="shared" si="596"/>
        <v>Chisholm, Jazz</v>
      </c>
      <c r="T5654" s="9" t="str">
        <f t="shared" si="597"/>
        <v>Bowman Chrome     Pros</v>
      </c>
      <c r="U5654" s="9" t="str">
        <f>IFERROR(VLOOKUP(S5654,'Lookup '!B:D,3,FALSE)," ")</f>
        <v xml:space="preserve"> </v>
      </c>
      <c r="V5654" s="9" t="str">
        <f t="shared" si="598"/>
        <v>G</v>
      </c>
    </row>
    <row r="5655" spans="3:22" x14ac:dyDescent="0.25">
      <c r="C5655">
        <v>2019</v>
      </c>
      <c r="D5655" t="s">
        <v>1014</v>
      </c>
      <c r="F5655" t="s">
        <v>5280</v>
      </c>
      <c r="G5655" s="1" t="s">
        <v>1729</v>
      </c>
      <c r="J5655" t="s">
        <v>683</v>
      </c>
      <c r="K5655" t="s">
        <v>5156</v>
      </c>
      <c r="L5655" t="s">
        <v>3394</v>
      </c>
      <c r="M5655" t="s">
        <v>5278</v>
      </c>
      <c r="N5655" t="s">
        <v>423</v>
      </c>
      <c r="O5655" t="s">
        <v>388</v>
      </c>
      <c r="P5655">
        <f>$S$1-1998</f>
        <v>22</v>
      </c>
      <c r="Q5655">
        <v>1</v>
      </c>
      <c r="R5655" s="4"/>
      <c r="S5655" s="9" t="str">
        <f t="shared" si="596"/>
        <v>Pache, Cristian</v>
      </c>
      <c r="T5655" s="9" t="str">
        <f t="shared" si="597"/>
        <v>Bowman Chrome  Green Shimmer /99  Pros</v>
      </c>
      <c r="U5655" s="9" t="str">
        <f>IFERROR(VLOOKUP(S5655,'Lookup '!B:D,3,FALSE)," ")</f>
        <v xml:space="preserve"> </v>
      </c>
      <c r="V5655" s="9" t="str">
        <f t="shared" si="598"/>
        <v>G</v>
      </c>
    </row>
    <row r="5656" spans="3:22" x14ac:dyDescent="0.25">
      <c r="C5656">
        <v>2019</v>
      </c>
      <c r="D5656" t="s">
        <v>666</v>
      </c>
      <c r="J5656" t="s">
        <v>683</v>
      </c>
      <c r="K5656" t="s">
        <v>5157</v>
      </c>
      <c r="L5656" t="s">
        <v>4482</v>
      </c>
      <c r="M5656" t="s">
        <v>1028</v>
      </c>
      <c r="N5656" t="s">
        <v>465</v>
      </c>
      <c r="O5656" t="s">
        <v>398</v>
      </c>
      <c r="P5656">
        <f>$S$1-1997</f>
        <v>23</v>
      </c>
      <c r="Q5656">
        <v>1</v>
      </c>
      <c r="R5656" s="4"/>
      <c r="S5656" s="9" t="str">
        <f t="shared" si="596"/>
        <v>Madrigal, Nick</v>
      </c>
      <c r="T5656" s="9" t="str">
        <f t="shared" si="597"/>
        <v>Bowman     Pros</v>
      </c>
      <c r="U5656" s="9" t="str">
        <f>IFERROR(VLOOKUP(S5656,'Lookup '!B:D,3,FALSE)," ")</f>
        <v xml:space="preserve"> </v>
      </c>
      <c r="V5656" s="9" t="str">
        <f t="shared" si="598"/>
        <v>G</v>
      </c>
    </row>
    <row r="5657" spans="3:22" x14ac:dyDescent="0.25">
      <c r="C5657">
        <v>2019</v>
      </c>
      <c r="D5657" t="s">
        <v>1014</v>
      </c>
      <c r="J5657" t="s">
        <v>683</v>
      </c>
      <c r="K5657" t="s">
        <v>5158</v>
      </c>
      <c r="L5657" t="s">
        <v>1140</v>
      </c>
      <c r="M5657" t="s">
        <v>908</v>
      </c>
      <c r="N5657" t="s">
        <v>966</v>
      </c>
      <c r="O5657" t="s">
        <v>2408</v>
      </c>
      <c r="P5657">
        <f>$S$1-2000</f>
        <v>20</v>
      </c>
      <c r="Q5657">
        <v>1</v>
      </c>
      <c r="R5657" s="4"/>
      <c r="S5657" s="9" t="str">
        <f t="shared" si="596"/>
        <v>Garcia, Luis</v>
      </c>
      <c r="T5657" s="9" t="str">
        <f t="shared" si="597"/>
        <v>Bowman Chrome     Pros</v>
      </c>
      <c r="U5657" s="9" t="str">
        <f>IFERROR(VLOOKUP(S5657,'Lookup '!B:D,3,FALSE)," ")</f>
        <v xml:space="preserve"> </v>
      </c>
      <c r="V5657" s="9" t="str">
        <f t="shared" si="598"/>
        <v>G</v>
      </c>
    </row>
    <row r="5658" spans="3:22" x14ac:dyDescent="0.25">
      <c r="C5658">
        <v>2019</v>
      </c>
      <c r="D5658" t="s">
        <v>1014</v>
      </c>
      <c r="J5658" t="s">
        <v>683</v>
      </c>
      <c r="K5658" t="s">
        <v>5159</v>
      </c>
      <c r="L5658" t="s">
        <v>3775</v>
      </c>
      <c r="M5658" t="s">
        <v>1879</v>
      </c>
      <c r="N5658" t="s">
        <v>781</v>
      </c>
      <c r="O5658" t="s">
        <v>440</v>
      </c>
      <c r="P5658">
        <f>$S$1-1997</f>
        <v>23</v>
      </c>
      <c r="Q5658">
        <v>1</v>
      </c>
      <c r="R5658" s="4"/>
      <c r="S5658" s="9" t="str">
        <f t="shared" ref="S5658:S5685" si="599">L5658&amp;", "&amp;M5658</f>
        <v>Welker, Colton</v>
      </c>
      <c r="T5658" s="9" t="str">
        <f t="shared" ref="T5658:T5685" si="600">CONCATENATE(D5658&amp;" "&amp;E5658&amp;" "&amp;F5658&amp;" "&amp;G5658&amp;" "&amp;H5658&amp;" "&amp;I5658&amp;J5658)</f>
        <v>Bowman Chrome     Pros</v>
      </c>
      <c r="U5658" s="9" t="str">
        <f>IFERROR(VLOOKUP(S5658,'Lookup '!B:D,3,FALSE)," ")</f>
        <v xml:space="preserve"> </v>
      </c>
      <c r="V5658" s="9" t="str">
        <f t="shared" ref="V5658:V5685" si="601">IF(R5658&gt;0.249,IF(R5658&gt;0.99,IF(R5658&gt;4.99,IF(R5658&gt;9.99,IF(R5658&gt;49.99,IF(R5658&gt;99.99,"A $100","B $50"),"C $10"),"D $5"),"E $1"),"F $.25"),"G")</f>
        <v>G</v>
      </c>
    </row>
    <row r="5659" spans="3:22" x14ac:dyDescent="0.25">
      <c r="C5659">
        <v>2019</v>
      </c>
      <c r="D5659" t="s">
        <v>666</v>
      </c>
      <c r="F5659" t="s">
        <v>5082</v>
      </c>
      <c r="J5659" t="s">
        <v>683</v>
      </c>
      <c r="K5659" t="s">
        <v>5160</v>
      </c>
      <c r="L5659" t="s">
        <v>5265</v>
      </c>
      <c r="M5659" t="s">
        <v>1006</v>
      </c>
      <c r="N5659" t="s">
        <v>1037</v>
      </c>
      <c r="O5659" t="s">
        <v>382</v>
      </c>
      <c r="P5659">
        <f>$S$1-1994</f>
        <v>26</v>
      </c>
      <c r="Q5659">
        <v>1</v>
      </c>
      <c r="R5659" s="4"/>
      <c r="S5659" s="9" t="str">
        <f t="shared" si="599"/>
        <v>Duplantier, Jon</v>
      </c>
      <c r="T5659" s="9" t="str">
        <f t="shared" si="600"/>
        <v>Bowman  Green Camo   Pros</v>
      </c>
      <c r="U5659" s="9" t="str">
        <f>IFERROR(VLOOKUP(S5659,'Lookup '!B:D,3,FALSE)," ")</f>
        <v xml:space="preserve"> </v>
      </c>
      <c r="V5659" s="9" t="str">
        <f t="shared" si="601"/>
        <v>G</v>
      </c>
    </row>
    <row r="5660" spans="3:22" x14ac:dyDescent="0.25">
      <c r="C5660">
        <v>2019</v>
      </c>
      <c r="D5660" t="s">
        <v>1014</v>
      </c>
      <c r="J5660" t="s">
        <v>683</v>
      </c>
      <c r="K5660" t="s">
        <v>5161</v>
      </c>
      <c r="L5660" t="s">
        <v>5265</v>
      </c>
      <c r="M5660" t="s">
        <v>1006</v>
      </c>
      <c r="N5660" t="s">
        <v>1037</v>
      </c>
      <c r="O5660" t="s">
        <v>382</v>
      </c>
      <c r="P5660">
        <f>$S$1-1994</f>
        <v>26</v>
      </c>
      <c r="Q5660">
        <v>1</v>
      </c>
      <c r="R5660" s="4"/>
      <c r="S5660" s="9" t="str">
        <f t="shared" si="599"/>
        <v>Duplantier, Jon</v>
      </c>
      <c r="T5660" s="9" t="str">
        <f t="shared" si="600"/>
        <v>Bowman Chrome     Pros</v>
      </c>
      <c r="U5660" s="9" t="str">
        <f>IFERROR(VLOOKUP(S5660,'Lookup '!B:D,3,FALSE)," ")</f>
        <v xml:space="preserve"> </v>
      </c>
      <c r="V5660" s="9" t="str">
        <f t="shared" si="601"/>
        <v>G</v>
      </c>
    </row>
    <row r="5661" spans="3:22" x14ac:dyDescent="0.25">
      <c r="C5661">
        <v>2019</v>
      </c>
      <c r="D5661" t="s">
        <v>666</v>
      </c>
      <c r="F5661" t="s">
        <v>5082</v>
      </c>
      <c r="J5661" t="s">
        <v>683</v>
      </c>
      <c r="K5661" t="s">
        <v>5162</v>
      </c>
      <c r="L5661" t="s">
        <v>5266</v>
      </c>
      <c r="M5661" t="s">
        <v>495</v>
      </c>
      <c r="N5661" t="s">
        <v>446</v>
      </c>
      <c r="O5661" t="s">
        <v>382</v>
      </c>
      <c r="P5661">
        <f>$S$1-1997</f>
        <v>23</v>
      </c>
      <c r="Q5661">
        <v>1</v>
      </c>
      <c r="R5661" s="4"/>
      <c r="S5661" s="9" t="str">
        <f t="shared" si="599"/>
        <v>Lawson, Reggie</v>
      </c>
      <c r="T5661" s="9" t="str">
        <f t="shared" si="600"/>
        <v>Bowman  Green Camo   Pros</v>
      </c>
      <c r="U5661" s="9" t="str">
        <f>IFERROR(VLOOKUP(S5661,'Lookup '!B:D,3,FALSE)," ")</f>
        <v xml:space="preserve"> </v>
      </c>
      <c r="V5661" s="9" t="str">
        <f t="shared" si="601"/>
        <v>G</v>
      </c>
    </row>
    <row r="5662" spans="3:22" x14ac:dyDescent="0.25">
      <c r="C5662">
        <v>2019</v>
      </c>
      <c r="D5662" t="s">
        <v>1014</v>
      </c>
      <c r="J5662" t="s">
        <v>683</v>
      </c>
      <c r="K5662" t="s">
        <v>5163</v>
      </c>
      <c r="L5662" t="s">
        <v>5266</v>
      </c>
      <c r="M5662" t="s">
        <v>495</v>
      </c>
      <c r="N5662" t="s">
        <v>446</v>
      </c>
      <c r="O5662" t="s">
        <v>382</v>
      </c>
      <c r="P5662">
        <f>$S$1-1997</f>
        <v>23</v>
      </c>
      <c r="Q5662">
        <v>1</v>
      </c>
      <c r="R5662" s="4"/>
      <c r="S5662" s="9" t="str">
        <f t="shared" si="599"/>
        <v>Lawson, Reggie</v>
      </c>
      <c r="T5662" s="9" t="str">
        <f t="shared" si="600"/>
        <v>Bowman Chrome     Pros</v>
      </c>
      <c r="U5662" s="9" t="str">
        <f>IFERROR(VLOOKUP(S5662,'Lookup '!B:D,3,FALSE)," ")</f>
        <v xml:space="preserve"> </v>
      </c>
      <c r="V5662" s="9" t="str">
        <f t="shared" si="601"/>
        <v>G</v>
      </c>
    </row>
    <row r="5663" spans="3:22" x14ac:dyDescent="0.25">
      <c r="C5663">
        <v>2019</v>
      </c>
      <c r="D5663" t="s">
        <v>666</v>
      </c>
      <c r="J5663" t="s">
        <v>4436</v>
      </c>
      <c r="K5663" t="s">
        <v>5164</v>
      </c>
      <c r="L5663" t="s">
        <v>364</v>
      </c>
      <c r="M5663" t="s">
        <v>5297</v>
      </c>
      <c r="N5663" t="s">
        <v>556</v>
      </c>
      <c r="O5663" t="s">
        <v>480</v>
      </c>
      <c r="P5663">
        <f>$S$1-2001</f>
        <v>19</v>
      </c>
      <c r="Q5663">
        <v>1</v>
      </c>
      <c r="R5663" s="4"/>
      <c r="S5663" s="9" t="str">
        <f t="shared" si="599"/>
        <v>Martinez, Orelvis</v>
      </c>
      <c r="T5663" s="9" t="str">
        <f t="shared" si="600"/>
        <v>Bowman     1stBow</v>
      </c>
      <c r="U5663" s="9" t="str">
        <f>IFERROR(VLOOKUP(S5663,'Lookup '!B:D,3,FALSE)," ")</f>
        <v xml:space="preserve"> </v>
      </c>
      <c r="V5663" s="9" t="str">
        <f t="shared" si="601"/>
        <v>G</v>
      </c>
    </row>
    <row r="5664" spans="3:22" x14ac:dyDescent="0.25">
      <c r="C5664">
        <v>2019</v>
      </c>
      <c r="D5664" t="s">
        <v>666</v>
      </c>
      <c r="F5664" t="s">
        <v>5082</v>
      </c>
      <c r="J5664" t="s">
        <v>683</v>
      </c>
      <c r="K5664" t="s">
        <v>5164</v>
      </c>
      <c r="L5664" t="s">
        <v>364</v>
      </c>
      <c r="M5664" t="s">
        <v>5297</v>
      </c>
      <c r="N5664" t="s">
        <v>556</v>
      </c>
      <c r="O5664" t="s">
        <v>480</v>
      </c>
      <c r="P5664">
        <f>$S$1-2001</f>
        <v>19</v>
      </c>
      <c r="Q5664">
        <v>1</v>
      </c>
      <c r="R5664" s="4"/>
      <c r="S5664" s="9" t="str">
        <f t="shared" si="599"/>
        <v>Martinez, Orelvis</v>
      </c>
      <c r="T5664" s="9" t="str">
        <f t="shared" si="600"/>
        <v>Bowman  Green Camo   Pros</v>
      </c>
      <c r="U5664" s="9" t="str">
        <f>IFERROR(VLOOKUP(S5664,'Lookup '!B:D,3,FALSE)," ")</f>
        <v xml:space="preserve"> </v>
      </c>
      <c r="V5664" s="9" t="str">
        <f t="shared" si="601"/>
        <v>G</v>
      </c>
    </row>
    <row r="5665" spans="3:22" x14ac:dyDescent="0.25">
      <c r="C5665">
        <v>2019</v>
      </c>
      <c r="D5665" t="s">
        <v>1014</v>
      </c>
      <c r="J5665" t="s">
        <v>683</v>
      </c>
      <c r="K5665" t="s">
        <v>5165</v>
      </c>
      <c r="L5665" t="s">
        <v>1279</v>
      </c>
      <c r="M5665" t="s">
        <v>3176</v>
      </c>
      <c r="N5665" t="s">
        <v>381</v>
      </c>
      <c r="O5665" t="s">
        <v>382</v>
      </c>
      <c r="P5665">
        <f>$S$1-1998</f>
        <v>22</v>
      </c>
      <c r="Q5665">
        <v>1</v>
      </c>
      <c r="R5665" s="4"/>
      <c r="S5665" s="9" t="str">
        <f t="shared" si="599"/>
        <v>Sanchez, Sixto</v>
      </c>
      <c r="T5665" s="9" t="str">
        <f t="shared" si="600"/>
        <v>Bowman Chrome     Pros</v>
      </c>
      <c r="U5665" s="9" t="str">
        <f>IFERROR(VLOOKUP(S5665,'Lookup '!B:D,3,FALSE)," ")</f>
        <v xml:space="preserve"> </v>
      </c>
      <c r="V5665" s="9" t="str">
        <f t="shared" si="601"/>
        <v>G</v>
      </c>
    </row>
    <row r="5666" spans="3:22" x14ac:dyDescent="0.25">
      <c r="C5666">
        <v>2019</v>
      </c>
      <c r="D5666" t="s">
        <v>1014</v>
      </c>
      <c r="J5666" t="s">
        <v>683</v>
      </c>
      <c r="K5666" t="s">
        <v>5166</v>
      </c>
      <c r="L5666" t="s">
        <v>4494</v>
      </c>
      <c r="M5666" t="s">
        <v>5267</v>
      </c>
      <c r="N5666" t="s">
        <v>420</v>
      </c>
      <c r="O5666" t="s">
        <v>440</v>
      </c>
      <c r="P5666">
        <f>$S$1-1997</f>
        <v>23</v>
      </c>
      <c r="Q5666">
        <v>1</v>
      </c>
      <c r="R5666" s="4"/>
      <c r="S5666" s="9" t="str">
        <f t="shared" si="599"/>
        <v>Hayes, KeBryan</v>
      </c>
      <c r="T5666" s="9" t="str">
        <f t="shared" si="600"/>
        <v>Bowman Chrome     Pros</v>
      </c>
      <c r="U5666" s="9" t="str">
        <f>IFERROR(VLOOKUP(S5666,'Lookup '!B:D,3,FALSE)," ")</f>
        <v xml:space="preserve"> </v>
      </c>
      <c r="V5666" s="9" t="str">
        <f t="shared" si="601"/>
        <v>G</v>
      </c>
    </row>
    <row r="5667" spans="3:22" x14ac:dyDescent="0.25">
      <c r="C5667">
        <v>2019</v>
      </c>
      <c r="D5667" t="s">
        <v>666</v>
      </c>
      <c r="J5667" t="s">
        <v>683</v>
      </c>
      <c r="K5667" t="s">
        <v>5167</v>
      </c>
      <c r="L5667" t="s">
        <v>5268</v>
      </c>
      <c r="M5667" t="s">
        <v>5269</v>
      </c>
      <c r="N5667" t="s">
        <v>463</v>
      </c>
      <c r="O5667" t="s">
        <v>388</v>
      </c>
      <c r="P5667">
        <f t="shared" ref="P5667:P5668" si="602">$S$1-1996</f>
        <v>24</v>
      </c>
      <c r="Q5667">
        <v>1</v>
      </c>
      <c r="R5667" s="4"/>
      <c r="S5667" s="9" t="str">
        <f t="shared" si="599"/>
        <v>Hicklen, Brewer</v>
      </c>
      <c r="T5667" s="9" t="str">
        <f t="shared" si="600"/>
        <v>Bowman     Pros</v>
      </c>
      <c r="U5667" s="9" t="str">
        <f>IFERROR(VLOOKUP(S5667,'Lookup '!B:D,3,FALSE)," ")</f>
        <v xml:space="preserve"> </v>
      </c>
      <c r="V5667" s="9" t="str">
        <f t="shared" si="601"/>
        <v>G</v>
      </c>
    </row>
    <row r="5668" spans="3:22" x14ac:dyDescent="0.25">
      <c r="C5668">
        <v>2019</v>
      </c>
      <c r="D5668" t="s">
        <v>666</v>
      </c>
      <c r="F5668" t="s">
        <v>5082</v>
      </c>
      <c r="J5668" t="s">
        <v>683</v>
      </c>
      <c r="K5668" t="s">
        <v>5167</v>
      </c>
      <c r="L5668" t="s">
        <v>5268</v>
      </c>
      <c r="M5668" t="s">
        <v>5269</v>
      </c>
      <c r="N5668" t="s">
        <v>463</v>
      </c>
      <c r="O5668" t="s">
        <v>388</v>
      </c>
      <c r="P5668">
        <f t="shared" si="602"/>
        <v>24</v>
      </c>
      <c r="Q5668">
        <v>1</v>
      </c>
      <c r="R5668" s="4"/>
      <c r="S5668" s="9" t="str">
        <f t="shared" si="599"/>
        <v>Hicklen, Brewer</v>
      </c>
      <c r="T5668" s="9" t="str">
        <f t="shared" si="600"/>
        <v>Bowman  Green Camo   Pros</v>
      </c>
      <c r="U5668" s="9" t="str">
        <f>IFERROR(VLOOKUP(S5668,'Lookup '!B:D,3,FALSE)," ")</f>
        <v xml:space="preserve"> </v>
      </c>
      <c r="V5668" s="9" t="str">
        <f t="shared" si="601"/>
        <v>G</v>
      </c>
    </row>
    <row r="5669" spans="3:22" x14ac:dyDescent="0.25">
      <c r="C5669">
        <v>2019</v>
      </c>
      <c r="D5669" t="s">
        <v>1014</v>
      </c>
      <c r="J5669" t="s">
        <v>4436</v>
      </c>
      <c r="K5669" t="s">
        <v>5168</v>
      </c>
      <c r="L5669" t="s">
        <v>5268</v>
      </c>
      <c r="M5669" t="s">
        <v>5269</v>
      </c>
      <c r="N5669" t="s">
        <v>463</v>
      </c>
      <c r="O5669" t="s">
        <v>388</v>
      </c>
      <c r="P5669">
        <f>$S$1-1996</f>
        <v>24</v>
      </c>
      <c r="Q5669">
        <v>1</v>
      </c>
      <c r="R5669" s="4"/>
      <c r="S5669" s="9" t="str">
        <f t="shared" si="599"/>
        <v>Hicklen, Brewer</v>
      </c>
      <c r="T5669" s="9" t="str">
        <f t="shared" si="600"/>
        <v>Bowman Chrome     1stBow</v>
      </c>
      <c r="U5669" s="9" t="str">
        <f>IFERROR(VLOOKUP(S5669,'Lookup '!B:D,3,FALSE)," ")</f>
        <v xml:space="preserve"> </v>
      </c>
      <c r="V5669" s="9" t="str">
        <f t="shared" si="601"/>
        <v>G</v>
      </c>
    </row>
    <row r="5670" spans="3:22" x14ac:dyDescent="0.25">
      <c r="C5670">
        <v>2019</v>
      </c>
      <c r="D5670" t="s">
        <v>666</v>
      </c>
      <c r="J5670" t="s">
        <v>683</v>
      </c>
      <c r="K5670" t="s">
        <v>5169</v>
      </c>
      <c r="L5670" t="s">
        <v>1385</v>
      </c>
      <c r="M5670" t="s">
        <v>3351</v>
      </c>
      <c r="N5670" t="s">
        <v>446</v>
      </c>
      <c r="O5670" t="s">
        <v>382</v>
      </c>
      <c r="P5670">
        <f>$S$1-1999</f>
        <v>21</v>
      </c>
      <c r="Q5670">
        <v>1</v>
      </c>
      <c r="R5670" s="4"/>
      <c r="S5670" s="9" t="str">
        <f t="shared" si="599"/>
        <v>Gore, MacKenzie</v>
      </c>
      <c r="T5670" s="9" t="str">
        <f t="shared" si="600"/>
        <v>Bowman     Pros</v>
      </c>
      <c r="U5670" s="9" t="str">
        <f>IFERROR(VLOOKUP(S5670,'Lookup '!B:D,3,FALSE)," ")</f>
        <v xml:space="preserve"> </v>
      </c>
      <c r="V5670" s="9" t="str">
        <f t="shared" si="601"/>
        <v>G</v>
      </c>
    </row>
    <row r="5671" spans="3:22" x14ac:dyDescent="0.25">
      <c r="C5671">
        <v>2019</v>
      </c>
      <c r="D5671" t="s">
        <v>1014</v>
      </c>
      <c r="J5671" t="s">
        <v>683</v>
      </c>
      <c r="K5671" t="s">
        <v>5170</v>
      </c>
      <c r="L5671" t="s">
        <v>3391</v>
      </c>
      <c r="M5671" t="s">
        <v>3392</v>
      </c>
      <c r="N5671" t="s">
        <v>425</v>
      </c>
      <c r="O5671" t="s">
        <v>388</v>
      </c>
      <c r="P5671">
        <f>$S$1-1997</f>
        <v>23</v>
      </c>
      <c r="Q5671">
        <v>1</v>
      </c>
      <c r="R5671" s="4"/>
      <c r="S5671" s="9" t="str">
        <f t="shared" si="599"/>
        <v>Florial, Estevan</v>
      </c>
      <c r="T5671" s="9" t="str">
        <f t="shared" si="600"/>
        <v>Bowman Chrome     Pros</v>
      </c>
      <c r="U5671" s="9" t="str">
        <f>IFERROR(VLOOKUP(S5671,'Lookup '!B:D,3,FALSE)," ")</f>
        <v xml:space="preserve"> </v>
      </c>
      <c r="V5671" s="9" t="str">
        <f t="shared" si="601"/>
        <v>G</v>
      </c>
    </row>
    <row r="5672" spans="3:22" x14ac:dyDescent="0.25">
      <c r="C5672">
        <v>2019</v>
      </c>
      <c r="D5672" t="s">
        <v>1014</v>
      </c>
      <c r="J5672" t="s">
        <v>683</v>
      </c>
      <c r="K5672" t="s">
        <v>5171</v>
      </c>
      <c r="L5672" t="s">
        <v>5270</v>
      </c>
      <c r="M5672" t="s">
        <v>904</v>
      </c>
      <c r="N5672" t="s">
        <v>465</v>
      </c>
      <c r="O5672" t="s">
        <v>28</v>
      </c>
      <c r="P5672">
        <f>$S$1-1995</f>
        <v>25</v>
      </c>
      <c r="Q5672">
        <v>1</v>
      </c>
      <c r="R5672" s="4"/>
      <c r="S5672" s="9" t="str">
        <f t="shared" si="599"/>
        <v>Collins, Zack</v>
      </c>
      <c r="T5672" s="9" t="str">
        <f t="shared" si="600"/>
        <v>Bowman Chrome     Pros</v>
      </c>
      <c r="U5672" s="9" t="str">
        <f>IFERROR(VLOOKUP(S5672,'Lookup '!B:D,3,FALSE)," ")</f>
        <v xml:space="preserve"> </v>
      </c>
      <c r="V5672" s="9" t="str">
        <f t="shared" si="601"/>
        <v>G</v>
      </c>
    </row>
    <row r="5673" spans="3:22" x14ac:dyDescent="0.25">
      <c r="C5673">
        <v>2019</v>
      </c>
      <c r="D5673" t="s">
        <v>666</v>
      </c>
      <c r="F5673" t="s">
        <v>5082</v>
      </c>
      <c r="J5673" t="s">
        <v>683</v>
      </c>
      <c r="K5673" t="s">
        <v>5172</v>
      </c>
      <c r="L5673" t="s">
        <v>3051</v>
      </c>
      <c r="M5673" t="s">
        <v>669</v>
      </c>
      <c r="N5673" t="s">
        <v>430</v>
      </c>
      <c r="O5673" t="s">
        <v>480</v>
      </c>
      <c r="P5673">
        <f>$S$1-1998</f>
        <v>22</v>
      </c>
      <c r="Q5673">
        <v>1</v>
      </c>
      <c r="R5673" s="4"/>
      <c r="S5673" s="9" t="str">
        <f t="shared" si="599"/>
        <v>Gimenez, Andres</v>
      </c>
      <c r="T5673" s="9" t="str">
        <f t="shared" si="600"/>
        <v>Bowman  Green Camo   Pros</v>
      </c>
      <c r="U5673" s="9" t="str">
        <f>IFERROR(VLOOKUP(S5673,'Lookup '!B:D,3,FALSE)," ")</f>
        <v xml:space="preserve"> </v>
      </c>
      <c r="V5673" s="9" t="str">
        <f t="shared" si="601"/>
        <v>G</v>
      </c>
    </row>
    <row r="5674" spans="3:22" x14ac:dyDescent="0.25">
      <c r="C5674">
        <v>2019</v>
      </c>
      <c r="D5674" t="s">
        <v>1014</v>
      </c>
      <c r="J5674" t="s">
        <v>683</v>
      </c>
      <c r="K5674" t="s">
        <v>5173</v>
      </c>
      <c r="L5674" t="s">
        <v>3051</v>
      </c>
      <c r="M5674" t="s">
        <v>669</v>
      </c>
      <c r="N5674" t="s">
        <v>430</v>
      </c>
      <c r="O5674" t="s">
        <v>480</v>
      </c>
      <c r="P5674">
        <f>$S$1-1998</f>
        <v>22</v>
      </c>
      <c r="Q5674">
        <v>1</v>
      </c>
      <c r="R5674" s="4"/>
      <c r="S5674" s="9" t="str">
        <f t="shared" si="599"/>
        <v>Gimenez, Andres</v>
      </c>
      <c r="T5674" s="9" t="str">
        <f t="shared" si="600"/>
        <v>Bowman Chrome     Pros</v>
      </c>
      <c r="U5674" s="9" t="str">
        <f>IFERROR(VLOOKUP(S5674,'Lookup '!B:D,3,FALSE)," ")</f>
        <v xml:space="preserve"> </v>
      </c>
      <c r="V5674" s="9" t="str">
        <f t="shared" si="601"/>
        <v>G</v>
      </c>
    </row>
    <row r="5675" spans="3:22" x14ac:dyDescent="0.25">
      <c r="C5675">
        <v>2019</v>
      </c>
      <c r="D5675" t="s">
        <v>1014</v>
      </c>
      <c r="J5675" t="s">
        <v>683</v>
      </c>
      <c r="K5675" t="s">
        <v>5174</v>
      </c>
      <c r="L5675" t="s">
        <v>4485</v>
      </c>
      <c r="M5675" t="s">
        <v>801</v>
      </c>
      <c r="N5675" t="s">
        <v>387</v>
      </c>
      <c r="O5675" t="s">
        <v>382</v>
      </c>
      <c r="P5675">
        <f>$S$1-1995</f>
        <v>25</v>
      </c>
      <c r="Q5675">
        <v>1</v>
      </c>
      <c r="R5675" s="4"/>
      <c r="S5675" s="9" t="str">
        <f t="shared" si="599"/>
        <v>Faedo, Alex</v>
      </c>
      <c r="T5675" s="9" t="str">
        <f t="shared" si="600"/>
        <v>Bowman Chrome     Pros</v>
      </c>
      <c r="U5675" s="9" t="str">
        <f>IFERROR(VLOOKUP(S5675,'Lookup '!B:D,3,FALSE)," ")</f>
        <v xml:space="preserve"> </v>
      </c>
      <c r="V5675" s="9" t="str">
        <f t="shared" si="601"/>
        <v>G</v>
      </c>
    </row>
    <row r="5676" spans="3:22" x14ac:dyDescent="0.25">
      <c r="C5676">
        <v>2019</v>
      </c>
      <c r="D5676" t="s">
        <v>666</v>
      </c>
      <c r="J5676" t="s">
        <v>4436</v>
      </c>
      <c r="K5676" t="s">
        <v>5175</v>
      </c>
      <c r="L5676" t="s">
        <v>5298</v>
      </c>
      <c r="M5676" t="s">
        <v>1337</v>
      </c>
      <c r="N5676" t="s">
        <v>405</v>
      </c>
      <c r="O5676" t="s">
        <v>382</v>
      </c>
      <c r="P5676">
        <f>$S$1-1996</f>
        <v>24</v>
      </c>
      <c r="Q5676">
        <v>1</v>
      </c>
      <c r="R5676" s="4"/>
      <c r="S5676" s="9" t="str">
        <f t="shared" si="599"/>
        <v>Webb, Logan</v>
      </c>
      <c r="T5676" s="9" t="str">
        <f t="shared" si="600"/>
        <v>Bowman     1stBow</v>
      </c>
      <c r="U5676" s="9" t="str">
        <f>IFERROR(VLOOKUP(S5676,'Lookup '!B:D,3,FALSE)," ")</f>
        <v xml:space="preserve"> </v>
      </c>
      <c r="V5676" s="9" t="str">
        <f t="shared" si="601"/>
        <v>G</v>
      </c>
    </row>
    <row r="5677" spans="3:22" x14ac:dyDescent="0.25">
      <c r="C5677">
        <v>2019</v>
      </c>
      <c r="D5677" t="s">
        <v>666</v>
      </c>
      <c r="F5677" t="s">
        <v>5082</v>
      </c>
      <c r="J5677" t="s">
        <v>4436</v>
      </c>
      <c r="K5677" t="s">
        <v>5175</v>
      </c>
      <c r="L5677" t="s">
        <v>5298</v>
      </c>
      <c r="M5677" t="s">
        <v>1337</v>
      </c>
      <c r="N5677" t="s">
        <v>405</v>
      </c>
      <c r="O5677" t="s">
        <v>382</v>
      </c>
      <c r="P5677">
        <f>$S$1-1996</f>
        <v>24</v>
      </c>
      <c r="Q5677">
        <v>1</v>
      </c>
      <c r="R5677" s="4"/>
      <c r="S5677" s="9" t="str">
        <f t="shared" si="599"/>
        <v>Webb, Logan</v>
      </c>
      <c r="T5677" s="9" t="str">
        <f t="shared" si="600"/>
        <v>Bowman  Green Camo   1stBow</v>
      </c>
      <c r="U5677" s="9" t="str">
        <f>IFERROR(VLOOKUP(S5677,'Lookup '!B:D,3,FALSE)," ")</f>
        <v xml:space="preserve"> </v>
      </c>
      <c r="V5677" s="9" t="str">
        <f t="shared" si="601"/>
        <v>G</v>
      </c>
    </row>
    <row r="5678" spans="3:22" x14ac:dyDescent="0.25">
      <c r="C5678">
        <v>2019</v>
      </c>
      <c r="D5678" t="s">
        <v>666</v>
      </c>
      <c r="J5678" t="s">
        <v>683</v>
      </c>
      <c r="K5678" t="s">
        <v>5176</v>
      </c>
      <c r="L5678" t="s">
        <v>4534</v>
      </c>
      <c r="M5678" t="s">
        <v>415</v>
      </c>
      <c r="N5678" t="s">
        <v>451</v>
      </c>
      <c r="O5678" t="s">
        <v>388</v>
      </c>
      <c r="P5678">
        <f>$S$1-1997</f>
        <v>23</v>
      </c>
      <c r="Q5678">
        <v>1</v>
      </c>
      <c r="R5678" s="4"/>
      <c r="S5678" s="9" t="str">
        <f t="shared" si="599"/>
        <v>McKenna, Ryan</v>
      </c>
      <c r="T5678" s="9" t="str">
        <f t="shared" si="600"/>
        <v>Bowman     Pros</v>
      </c>
      <c r="U5678" s="9" t="str">
        <f>IFERROR(VLOOKUP(S5678,'Lookup '!B:D,3,FALSE)," ")</f>
        <v xml:space="preserve"> </v>
      </c>
      <c r="V5678" s="9" t="str">
        <f t="shared" si="601"/>
        <v>G</v>
      </c>
    </row>
    <row r="5679" spans="3:22" x14ac:dyDescent="0.25">
      <c r="C5679">
        <v>2019</v>
      </c>
      <c r="D5679" t="s">
        <v>1014</v>
      </c>
      <c r="J5679" t="s">
        <v>683</v>
      </c>
      <c r="K5679" t="s">
        <v>5177</v>
      </c>
      <c r="L5679" t="s">
        <v>4534</v>
      </c>
      <c r="M5679" t="s">
        <v>415</v>
      </c>
      <c r="N5679" t="s">
        <v>451</v>
      </c>
      <c r="O5679" t="s">
        <v>388</v>
      </c>
      <c r="P5679">
        <f>$S$1-1997</f>
        <v>23</v>
      </c>
      <c r="Q5679">
        <v>1</v>
      </c>
      <c r="R5679" s="4"/>
      <c r="S5679" s="9" t="str">
        <f t="shared" si="599"/>
        <v>McKenna, Ryan</v>
      </c>
      <c r="T5679" s="9" t="str">
        <f t="shared" si="600"/>
        <v>Bowman Chrome     Pros</v>
      </c>
      <c r="U5679" s="9" t="str">
        <f>IFERROR(VLOOKUP(S5679,'Lookup '!B:D,3,FALSE)," ")</f>
        <v xml:space="preserve"> </v>
      </c>
      <c r="V5679" s="9" t="str">
        <f t="shared" si="601"/>
        <v>G</v>
      </c>
    </row>
    <row r="5680" spans="3:22" x14ac:dyDescent="0.25">
      <c r="C5680">
        <v>2019</v>
      </c>
      <c r="D5680" t="s">
        <v>666</v>
      </c>
      <c r="J5680" t="s">
        <v>4436</v>
      </c>
      <c r="K5680" t="s">
        <v>5178</v>
      </c>
      <c r="L5680" t="s">
        <v>5271</v>
      </c>
      <c r="M5680" t="s">
        <v>5272</v>
      </c>
      <c r="N5680" t="s">
        <v>405</v>
      </c>
      <c r="O5680" t="s">
        <v>480</v>
      </c>
      <c r="P5680">
        <f>$S$1-2001</f>
        <v>19</v>
      </c>
      <c r="Q5680">
        <v>1</v>
      </c>
      <c r="R5680" s="4"/>
      <c r="S5680" s="9" t="str">
        <f t="shared" si="599"/>
        <v>Luciano, Marco</v>
      </c>
      <c r="T5680" s="9" t="str">
        <f t="shared" si="600"/>
        <v>Bowman     1stBow</v>
      </c>
      <c r="U5680" s="9" t="str">
        <f>IFERROR(VLOOKUP(S5680,'Lookup '!B:D,3,FALSE)," ")</f>
        <v xml:space="preserve"> </v>
      </c>
      <c r="V5680" s="9" t="str">
        <f t="shared" si="601"/>
        <v>G</v>
      </c>
    </row>
    <row r="5681" spans="2:22" x14ac:dyDescent="0.25">
      <c r="C5681">
        <v>2019</v>
      </c>
      <c r="D5681" t="s">
        <v>1014</v>
      </c>
      <c r="J5681" t="s">
        <v>4436</v>
      </c>
      <c r="K5681" t="s">
        <v>5179</v>
      </c>
      <c r="L5681" t="s">
        <v>5271</v>
      </c>
      <c r="M5681" t="s">
        <v>5272</v>
      </c>
      <c r="N5681" t="s">
        <v>405</v>
      </c>
      <c r="O5681" t="s">
        <v>480</v>
      </c>
      <c r="P5681">
        <f>$S$1-2001</f>
        <v>19</v>
      </c>
      <c r="Q5681">
        <v>1</v>
      </c>
      <c r="R5681" s="4"/>
      <c r="S5681" s="9" t="str">
        <f t="shared" si="599"/>
        <v>Luciano, Marco</v>
      </c>
      <c r="T5681" s="9" t="str">
        <f t="shared" si="600"/>
        <v>Bowman Chrome     1stBow</v>
      </c>
      <c r="U5681" s="9" t="str">
        <f>IFERROR(VLOOKUP(S5681,'Lookup '!B:D,3,FALSE)," ")</f>
        <v xml:space="preserve"> </v>
      </c>
      <c r="V5681" s="9" t="str">
        <f t="shared" si="601"/>
        <v>G</v>
      </c>
    </row>
    <row r="5682" spans="2:22" x14ac:dyDescent="0.25">
      <c r="C5682">
        <v>2019</v>
      </c>
      <c r="D5682" t="s">
        <v>666</v>
      </c>
      <c r="F5682" t="s">
        <v>5082</v>
      </c>
      <c r="J5682" t="s">
        <v>683</v>
      </c>
      <c r="K5682" t="s">
        <v>5180</v>
      </c>
      <c r="L5682" t="s">
        <v>1261</v>
      </c>
      <c r="M5682" t="s">
        <v>3088</v>
      </c>
      <c r="N5682" t="s">
        <v>405</v>
      </c>
      <c r="O5682" t="s">
        <v>388</v>
      </c>
      <c r="P5682">
        <f>$S$1-1999</f>
        <v>21</v>
      </c>
      <c r="Q5682">
        <v>1</v>
      </c>
      <c r="R5682" s="4"/>
      <c r="S5682" s="9" t="str">
        <f t="shared" si="599"/>
        <v>Ramos, Heliot</v>
      </c>
      <c r="T5682" s="9" t="str">
        <f t="shared" si="600"/>
        <v>Bowman  Green Camo   Pros</v>
      </c>
      <c r="U5682" s="9" t="str">
        <f>IFERROR(VLOOKUP(S5682,'Lookup '!B:D,3,FALSE)," ")</f>
        <v xml:space="preserve"> </v>
      </c>
      <c r="V5682" s="9" t="str">
        <f t="shared" si="601"/>
        <v>G</v>
      </c>
    </row>
    <row r="5683" spans="2:22" x14ac:dyDescent="0.25">
      <c r="C5683">
        <v>2019</v>
      </c>
      <c r="D5683" t="s">
        <v>666</v>
      </c>
      <c r="F5683" t="s">
        <v>5082</v>
      </c>
      <c r="J5683" t="s">
        <v>683</v>
      </c>
      <c r="K5683" t="s">
        <v>5181</v>
      </c>
      <c r="L5683" t="s">
        <v>4514</v>
      </c>
      <c r="M5683" t="s">
        <v>1390</v>
      </c>
      <c r="N5683" t="s">
        <v>509</v>
      </c>
      <c r="O5683" t="s">
        <v>480</v>
      </c>
      <c r="P5683">
        <f>$S$1-1998</f>
        <v>22</v>
      </c>
      <c r="Q5683">
        <v>1</v>
      </c>
      <c r="R5683" s="4"/>
      <c r="S5683" s="9" t="str">
        <f t="shared" si="599"/>
        <v>Ademan, Aramis</v>
      </c>
      <c r="T5683" s="9" t="str">
        <f t="shared" si="600"/>
        <v>Bowman  Green Camo   Pros</v>
      </c>
      <c r="U5683" s="9" t="str">
        <f>IFERROR(VLOOKUP(S5683,'Lookup '!B:D,3,FALSE)," ")</f>
        <v xml:space="preserve"> </v>
      </c>
      <c r="V5683" s="9" t="str">
        <f t="shared" si="601"/>
        <v>G</v>
      </c>
    </row>
    <row r="5684" spans="2:22" x14ac:dyDescent="0.25">
      <c r="C5684">
        <v>2019</v>
      </c>
      <c r="D5684" t="s">
        <v>666</v>
      </c>
      <c r="F5684" t="s">
        <v>5082</v>
      </c>
      <c r="J5684" t="s">
        <v>683</v>
      </c>
      <c r="K5684" t="s">
        <v>5182</v>
      </c>
      <c r="L5684" t="s">
        <v>2167</v>
      </c>
      <c r="M5684" t="s">
        <v>617</v>
      </c>
      <c r="N5684" t="s">
        <v>387</v>
      </c>
      <c r="O5684" t="s">
        <v>382</v>
      </c>
      <c r="P5684">
        <f>$S$1-1998</f>
        <v>22</v>
      </c>
      <c r="Q5684">
        <v>1</v>
      </c>
      <c r="R5684" s="4"/>
      <c r="S5684" s="9" t="str">
        <f t="shared" si="599"/>
        <v>Manning, Matt</v>
      </c>
      <c r="T5684" s="9" t="str">
        <f t="shared" si="600"/>
        <v>Bowman  Green Camo   Pros</v>
      </c>
      <c r="U5684" s="9" t="str">
        <f>IFERROR(VLOOKUP(S5684,'Lookup '!B:D,3,FALSE)," ")</f>
        <v xml:space="preserve"> </v>
      </c>
      <c r="V5684" s="9" t="str">
        <f t="shared" si="601"/>
        <v>G</v>
      </c>
    </row>
    <row r="5685" spans="2:22" x14ac:dyDescent="0.25">
      <c r="C5685">
        <v>2019</v>
      </c>
      <c r="D5685" t="s">
        <v>666</v>
      </c>
      <c r="J5685" t="s">
        <v>683</v>
      </c>
      <c r="K5685" t="s">
        <v>5183</v>
      </c>
      <c r="L5685" t="s">
        <v>1389</v>
      </c>
      <c r="M5685" t="s">
        <v>2144</v>
      </c>
      <c r="N5685" t="s">
        <v>387</v>
      </c>
      <c r="O5685" t="s">
        <v>388</v>
      </c>
      <c r="P5685">
        <f>$S$1-1997</f>
        <v>23</v>
      </c>
      <c r="Q5685">
        <v>1</v>
      </c>
      <c r="R5685" s="4"/>
      <c r="S5685" s="9" t="str">
        <f t="shared" si="599"/>
        <v>Cameron, Daz</v>
      </c>
      <c r="T5685" s="9" t="str">
        <f t="shared" si="600"/>
        <v>Bowman     Pros</v>
      </c>
      <c r="U5685" s="9" t="str">
        <f>IFERROR(VLOOKUP(S5685,'Lookup '!B:D,3,FALSE)," ")</f>
        <v xml:space="preserve"> </v>
      </c>
      <c r="V5685" s="9" t="str">
        <f t="shared" si="601"/>
        <v>G</v>
      </c>
    </row>
    <row r="5686" spans="2:22" x14ac:dyDescent="0.25">
      <c r="C5686">
        <v>2019</v>
      </c>
      <c r="D5686" t="s">
        <v>666</v>
      </c>
      <c r="J5686" t="s">
        <v>4436</v>
      </c>
      <c r="K5686" t="s">
        <v>5184</v>
      </c>
      <c r="L5686" t="s">
        <v>5273</v>
      </c>
      <c r="M5686" t="s">
        <v>1686</v>
      </c>
      <c r="N5686" t="s">
        <v>556</v>
      </c>
      <c r="O5686" t="s">
        <v>424</v>
      </c>
      <c r="P5686">
        <f t="shared" ref="P5686:P5687" si="603">$S$1-1995</f>
        <v>25</v>
      </c>
      <c r="Q5686">
        <v>1</v>
      </c>
      <c r="R5686" s="4"/>
      <c r="S5686" s="9" t="str">
        <f t="shared" ref="S5686:S5712" si="604">L5686&amp;", "&amp;M5686</f>
        <v>Spanberger, Chad</v>
      </c>
      <c r="T5686" s="9" t="str">
        <f t="shared" ref="T5686:T5712" si="605">CONCATENATE(D5686&amp;" "&amp;E5686&amp;" "&amp;F5686&amp;" "&amp;G5686&amp;" "&amp;H5686&amp;" "&amp;I5686&amp;J5686)</f>
        <v>Bowman     1stBow</v>
      </c>
      <c r="U5686" s="9" t="str">
        <f>IFERROR(VLOOKUP(S5686,'Lookup '!B:D,3,FALSE)," ")</f>
        <v xml:space="preserve"> </v>
      </c>
      <c r="V5686" s="9" t="str">
        <f t="shared" ref="V5686:V5712" si="606">IF(R5686&gt;0.249,IF(R5686&gt;0.99,IF(R5686&gt;4.99,IF(R5686&gt;9.99,IF(R5686&gt;49.99,IF(R5686&gt;99.99,"A $100","B $50"),"C $10"),"D $5"),"E $1"),"F $.25"),"G")</f>
        <v>G</v>
      </c>
    </row>
    <row r="5687" spans="2:22" x14ac:dyDescent="0.25">
      <c r="C5687">
        <v>2019</v>
      </c>
      <c r="D5687" t="s">
        <v>666</v>
      </c>
      <c r="F5687" t="s">
        <v>5082</v>
      </c>
      <c r="J5687" t="s">
        <v>4436</v>
      </c>
      <c r="K5687" t="s">
        <v>5184</v>
      </c>
      <c r="L5687" t="s">
        <v>5273</v>
      </c>
      <c r="M5687" t="s">
        <v>1686</v>
      </c>
      <c r="N5687" t="s">
        <v>556</v>
      </c>
      <c r="O5687" t="s">
        <v>424</v>
      </c>
      <c r="P5687">
        <f t="shared" si="603"/>
        <v>25</v>
      </c>
      <c r="Q5687">
        <v>1</v>
      </c>
      <c r="R5687" s="4"/>
      <c r="S5687" s="9" t="str">
        <f t="shared" si="604"/>
        <v>Spanberger, Chad</v>
      </c>
      <c r="T5687" s="9" t="str">
        <f t="shared" si="605"/>
        <v>Bowman  Green Camo   1stBow</v>
      </c>
      <c r="U5687" s="9" t="str">
        <f>IFERROR(VLOOKUP(S5687,'Lookup '!B:D,3,FALSE)," ")</f>
        <v xml:space="preserve"> </v>
      </c>
      <c r="V5687" s="9" t="str">
        <f t="shared" si="606"/>
        <v>G</v>
      </c>
    </row>
    <row r="5688" spans="2:22" x14ac:dyDescent="0.25">
      <c r="C5688">
        <v>2019</v>
      </c>
      <c r="D5688" t="s">
        <v>1014</v>
      </c>
      <c r="J5688" t="s">
        <v>4436</v>
      </c>
      <c r="K5688" t="s">
        <v>5185</v>
      </c>
      <c r="L5688" t="s">
        <v>5273</v>
      </c>
      <c r="M5688" t="s">
        <v>1686</v>
      </c>
      <c r="N5688" t="s">
        <v>556</v>
      </c>
      <c r="O5688" t="s">
        <v>424</v>
      </c>
      <c r="P5688">
        <f>$S$1-1995</f>
        <v>25</v>
      </c>
      <c r="Q5688">
        <v>1</v>
      </c>
      <c r="R5688" s="4"/>
      <c r="S5688" s="9" t="str">
        <f t="shared" si="604"/>
        <v>Spanberger, Chad</v>
      </c>
      <c r="T5688" s="9" t="str">
        <f t="shared" si="605"/>
        <v>Bowman Chrome     1stBow</v>
      </c>
      <c r="U5688" s="9" t="str">
        <f>IFERROR(VLOOKUP(S5688,'Lookup '!B:D,3,FALSE)," ")</f>
        <v xml:space="preserve"> </v>
      </c>
      <c r="V5688" s="9" t="str">
        <f t="shared" si="606"/>
        <v>G</v>
      </c>
    </row>
    <row r="5689" spans="2:22" x14ac:dyDescent="0.25">
      <c r="C5689">
        <v>2019</v>
      </c>
      <c r="D5689" t="s">
        <v>666</v>
      </c>
      <c r="J5689" t="s">
        <v>683</v>
      </c>
      <c r="K5689" t="s">
        <v>5186</v>
      </c>
      <c r="L5689" t="s">
        <v>3389</v>
      </c>
      <c r="M5689" t="s">
        <v>3354</v>
      </c>
      <c r="N5689" t="s">
        <v>837</v>
      </c>
      <c r="O5689" t="s">
        <v>382</v>
      </c>
      <c r="P5689">
        <f>$S$1-1995</f>
        <v>25</v>
      </c>
      <c r="Q5689">
        <v>1</v>
      </c>
      <c r="R5689" s="4"/>
      <c r="S5689" s="9" t="str">
        <f t="shared" si="604"/>
        <v>Honeywell, Brent</v>
      </c>
      <c r="T5689" s="9" t="str">
        <f t="shared" si="605"/>
        <v>Bowman     Pros</v>
      </c>
      <c r="U5689" s="9" t="str">
        <f>IFERROR(VLOOKUP(S5689,'Lookup '!B:D,3,FALSE)," ")</f>
        <v xml:space="preserve"> </v>
      </c>
      <c r="V5689" s="9" t="str">
        <f t="shared" si="606"/>
        <v>G</v>
      </c>
    </row>
    <row r="5690" spans="2:22" x14ac:dyDescent="0.25">
      <c r="C5690">
        <v>2019</v>
      </c>
      <c r="D5690" t="s">
        <v>1014</v>
      </c>
      <c r="J5690" t="s">
        <v>4436</v>
      </c>
      <c r="K5690" t="s">
        <v>5187</v>
      </c>
      <c r="L5690" t="s">
        <v>1309</v>
      </c>
      <c r="M5690" t="s">
        <v>5274</v>
      </c>
      <c r="N5690" t="s">
        <v>446</v>
      </c>
      <c r="O5690" t="s">
        <v>398</v>
      </c>
      <c r="P5690">
        <f>$S$1-1999</f>
        <v>21</v>
      </c>
      <c r="Q5690">
        <v>1</v>
      </c>
      <c r="R5690" s="4"/>
      <c r="S5690" s="9" t="str">
        <f t="shared" si="604"/>
        <v>Ruiz, Esteury</v>
      </c>
      <c r="T5690" s="9" t="str">
        <f t="shared" si="605"/>
        <v>Bowman Chrome     1stBow</v>
      </c>
      <c r="U5690" s="9" t="str">
        <f>IFERROR(VLOOKUP(S5690,'Lookup '!B:D,3,FALSE)," ")</f>
        <v xml:space="preserve"> </v>
      </c>
      <c r="V5690" s="9" t="str">
        <f t="shared" si="606"/>
        <v>G</v>
      </c>
    </row>
    <row r="5691" spans="2:22" x14ac:dyDescent="0.25">
      <c r="B5691" t="s">
        <v>377</v>
      </c>
      <c r="C5691">
        <v>2019</v>
      </c>
      <c r="D5691" t="s">
        <v>1014</v>
      </c>
      <c r="F5691" t="s">
        <v>2021</v>
      </c>
      <c r="G5691" s="1" t="s">
        <v>1693</v>
      </c>
      <c r="J5691" t="s">
        <v>4436</v>
      </c>
      <c r="K5691" t="s">
        <v>5187</v>
      </c>
      <c r="L5691" t="s">
        <v>1309</v>
      </c>
      <c r="M5691" t="s">
        <v>5274</v>
      </c>
      <c r="N5691" t="s">
        <v>446</v>
      </c>
      <c r="O5691" t="s">
        <v>398</v>
      </c>
      <c r="P5691">
        <f>$S$1-1999</f>
        <v>21</v>
      </c>
      <c r="Q5691">
        <v>1</v>
      </c>
      <c r="R5691" s="4">
        <v>1</v>
      </c>
      <c r="S5691" s="9" t="str">
        <f t="shared" ref="S5691" si="607">L5691&amp;", "&amp;M5691</f>
        <v>Ruiz, Esteury</v>
      </c>
      <c r="T5691" s="9" t="str">
        <f t="shared" ref="T5691" si="608">CONCATENATE(D5691&amp;" "&amp;E5691&amp;" "&amp;F5691&amp;" "&amp;G5691&amp;" "&amp;H5691&amp;" "&amp;I5691&amp;J5691)</f>
        <v>Bowman Chrome  Purple /250  1stBow</v>
      </c>
      <c r="U5691" s="9" t="str">
        <f>IFERROR(VLOOKUP(S5691,'Lookup '!B:D,3,FALSE)," ")</f>
        <v xml:space="preserve"> </v>
      </c>
      <c r="V5691" s="9" t="str">
        <f t="shared" ref="V5691" si="609">IF(R5691&gt;0.249,IF(R5691&gt;0.99,IF(R5691&gt;4.99,IF(R5691&gt;9.99,IF(R5691&gt;49.99,IF(R5691&gt;99.99,"A $100","B $50"),"C $10"),"D $5"),"E $1"),"F $.25"),"G")</f>
        <v>E $1</v>
      </c>
    </row>
    <row r="5692" spans="2:22" x14ac:dyDescent="0.25">
      <c r="C5692">
        <v>2019</v>
      </c>
      <c r="D5692" t="s">
        <v>666</v>
      </c>
      <c r="J5692" t="s">
        <v>4436</v>
      </c>
      <c r="K5692" t="s">
        <v>5188</v>
      </c>
      <c r="L5692" t="s">
        <v>1765</v>
      </c>
      <c r="M5692" t="s">
        <v>2456</v>
      </c>
      <c r="N5692" t="s">
        <v>509</v>
      </c>
      <c r="O5692" t="s">
        <v>382</v>
      </c>
      <c r="P5692">
        <f>$S$1-1995</f>
        <v>25</v>
      </c>
      <c r="Q5692">
        <v>1</v>
      </c>
      <c r="R5692" s="4"/>
      <c r="S5692" s="9" t="str">
        <f t="shared" si="604"/>
        <v>Thompson, Keegan</v>
      </c>
      <c r="T5692" s="9" t="str">
        <f t="shared" si="605"/>
        <v>Bowman     1stBow</v>
      </c>
      <c r="U5692" s="9" t="str">
        <f>IFERROR(VLOOKUP(S5692,'Lookup '!B:D,3,FALSE)," ")</f>
        <v xml:space="preserve"> </v>
      </c>
      <c r="V5692" s="9" t="str">
        <f t="shared" si="606"/>
        <v>G</v>
      </c>
    </row>
    <row r="5693" spans="2:22" x14ac:dyDescent="0.25">
      <c r="C5693">
        <v>2019</v>
      </c>
      <c r="D5693" t="s">
        <v>1014</v>
      </c>
      <c r="J5693" t="s">
        <v>683</v>
      </c>
      <c r="K5693" t="s">
        <v>5189</v>
      </c>
      <c r="L5693" t="s">
        <v>514</v>
      </c>
      <c r="M5693" t="s">
        <v>353</v>
      </c>
      <c r="N5693" t="s">
        <v>394</v>
      </c>
      <c r="O5693" t="s">
        <v>3738</v>
      </c>
      <c r="P5693">
        <f>$S$1-1995</f>
        <v>25</v>
      </c>
      <c r="Q5693">
        <v>1</v>
      </c>
      <c r="R5693" s="4"/>
      <c r="S5693" s="9" t="str">
        <f t="shared" si="604"/>
        <v>Smith, Will</v>
      </c>
      <c r="T5693" s="9" t="str">
        <f t="shared" si="605"/>
        <v>Bowman Chrome     Pros</v>
      </c>
      <c r="U5693" s="9" t="str">
        <f>IFERROR(VLOOKUP(S5693,'Lookup '!B:D,3,FALSE)," ")</f>
        <v xml:space="preserve"> </v>
      </c>
      <c r="V5693" s="9" t="str">
        <f t="shared" si="606"/>
        <v>G</v>
      </c>
    </row>
    <row r="5694" spans="2:22" x14ac:dyDescent="0.25">
      <c r="C5694">
        <v>2019</v>
      </c>
      <c r="D5694" t="s">
        <v>666</v>
      </c>
      <c r="F5694" t="s">
        <v>5082</v>
      </c>
      <c r="J5694" t="s">
        <v>683</v>
      </c>
      <c r="K5694" t="s">
        <v>5190</v>
      </c>
      <c r="L5694" t="s">
        <v>3174</v>
      </c>
      <c r="M5694" t="s">
        <v>748</v>
      </c>
      <c r="N5694" t="s">
        <v>402</v>
      </c>
      <c r="O5694" t="s">
        <v>440</v>
      </c>
      <c r="P5694">
        <f>$S$1-1995</f>
        <v>25</v>
      </c>
      <c r="Q5694">
        <v>1</v>
      </c>
      <c r="R5694" s="4"/>
      <c r="S5694" s="9" t="str">
        <f t="shared" si="604"/>
        <v>Chavis, Michael</v>
      </c>
      <c r="T5694" s="9" t="str">
        <f t="shared" si="605"/>
        <v>Bowman  Green Camo   Pros</v>
      </c>
      <c r="U5694" s="9" t="str">
        <f>IFERROR(VLOOKUP(S5694,'Lookup '!B:D,3,FALSE)," ")</f>
        <v xml:space="preserve"> </v>
      </c>
      <c r="V5694" s="9" t="str">
        <f t="shared" si="606"/>
        <v>G</v>
      </c>
    </row>
    <row r="5695" spans="2:22" x14ac:dyDescent="0.25">
      <c r="C5695">
        <v>2019</v>
      </c>
      <c r="D5695" t="s">
        <v>1014</v>
      </c>
      <c r="J5695" t="s">
        <v>683</v>
      </c>
      <c r="K5695" t="s">
        <v>5191</v>
      </c>
      <c r="L5695" t="s">
        <v>3174</v>
      </c>
      <c r="M5695" t="s">
        <v>748</v>
      </c>
      <c r="N5695" t="s">
        <v>402</v>
      </c>
      <c r="O5695" t="s">
        <v>440</v>
      </c>
      <c r="P5695">
        <f>$S$1-1995</f>
        <v>25</v>
      </c>
      <c r="Q5695">
        <v>1</v>
      </c>
      <c r="R5695" s="4"/>
      <c r="S5695" s="9" t="str">
        <f t="shared" si="604"/>
        <v>Chavis, Michael</v>
      </c>
      <c r="T5695" s="9" t="str">
        <f t="shared" si="605"/>
        <v>Bowman Chrome     Pros</v>
      </c>
      <c r="U5695" s="9" t="str">
        <f>IFERROR(VLOOKUP(S5695,'Lookup '!B:D,3,FALSE)," ")</f>
        <v xml:space="preserve"> </v>
      </c>
      <c r="V5695" s="9" t="str">
        <f t="shared" si="606"/>
        <v>G</v>
      </c>
    </row>
    <row r="5696" spans="2:22" x14ac:dyDescent="0.25">
      <c r="C5696">
        <v>2019</v>
      </c>
      <c r="D5696" t="s">
        <v>666</v>
      </c>
      <c r="J5696" t="s">
        <v>683</v>
      </c>
      <c r="K5696" t="s">
        <v>5192</v>
      </c>
      <c r="L5696" t="s">
        <v>4608</v>
      </c>
      <c r="M5696" t="s">
        <v>1316</v>
      </c>
      <c r="N5696" t="s">
        <v>420</v>
      </c>
      <c r="O5696" t="s">
        <v>388</v>
      </c>
      <c r="P5696">
        <f>$S$1-1997</f>
        <v>23</v>
      </c>
      <c r="Q5696">
        <v>1</v>
      </c>
      <c r="R5696" s="4"/>
      <c r="S5696" s="9" t="str">
        <f t="shared" si="604"/>
        <v>Swaggerty, Travis</v>
      </c>
      <c r="T5696" s="9" t="str">
        <f t="shared" si="605"/>
        <v>Bowman     Pros</v>
      </c>
      <c r="U5696" s="9" t="str">
        <f>IFERROR(VLOOKUP(S5696,'Lookup '!B:D,3,FALSE)," ")</f>
        <v xml:space="preserve"> </v>
      </c>
      <c r="V5696" s="9" t="str">
        <f t="shared" si="606"/>
        <v>G</v>
      </c>
    </row>
    <row r="5697" spans="2:22" x14ac:dyDescent="0.25">
      <c r="C5697">
        <v>2019</v>
      </c>
      <c r="D5697" t="s">
        <v>666</v>
      </c>
      <c r="J5697" t="s">
        <v>683</v>
      </c>
      <c r="K5697" t="s">
        <v>5193</v>
      </c>
      <c r="L5697" t="s">
        <v>3060</v>
      </c>
      <c r="M5697" t="s">
        <v>3061</v>
      </c>
      <c r="N5697" t="s">
        <v>465</v>
      </c>
      <c r="O5697" t="s">
        <v>382</v>
      </c>
      <c r="P5697">
        <f>$S$1-1994</f>
        <v>26</v>
      </c>
      <c r="Q5697">
        <v>1</v>
      </c>
      <c r="R5697" s="4"/>
      <c r="S5697" s="9" t="str">
        <f t="shared" si="604"/>
        <v>Dunning, Dane</v>
      </c>
      <c r="T5697" s="9" t="str">
        <f t="shared" si="605"/>
        <v>Bowman     Pros</v>
      </c>
      <c r="U5697" s="9" t="str">
        <f>IFERROR(VLOOKUP(S5697,'Lookup '!B:D,3,FALSE)," ")</f>
        <v xml:space="preserve"> </v>
      </c>
      <c r="V5697" s="9" t="str">
        <f t="shared" si="606"/>
        <v>G</v>
      </c>
    </row>
    <row r="5698" spans="2:22" x14ac:dyDescent="0.25">
      <c r="C5698">
        <v>2019</v>
      </c>
      <c r="D5698" t="s">
        <v>666</v>
      </c>
      <c r="J5698" t="s">
        <v>4436</v>
      </c>
      <c r="K5698" t="s">
        <v>5194</v>
      </c>
      <c r="L5698" t="s">
        <v>5299</v>
      </c>
      <c r="M5698" t="s">
        <v>5300</v>
      </c>
      <c r="N5698" t="s">
        <v>433</v>
      </c>
      <c r="O5698" t="s">
        <v>382</v>
      </c>
      <c r="P5698">
        <f>$S$1-2000</f>
        <v>20</v>
      </c>
      <c r="Q5698">
        <v>1</v>
      </c>
      <c r="R5698" s="4"/>
      <c r="S5698" s="9" t="str">
        <f t="shared" si="604"/>
        <v>Richardson, Lyon</v>
      </c>
      <c r="T5698" s="9" t="str">
        <f t="shared" si="605"/>
        <v>Bowman     1stBow</v>
      </c>
      <c r="U5698" s="9" t="str">
        <f>IFERROR(VLOOKUP(S5698,'Lookup '!B:D,3,FALSE)," ")</f>
        <v xml:space="preserve"> </v>
      </c>
      <c r="V5698" s="9" t="str">
        <f t="shared" si="606"/>
        <v>G</v>
      </c>
    </row>
    <row r="5699" spans="2:22" x14ac:dyDescent="0.25">
      <c r="C5699">
        <v>2019</v>
      </c>
      <c r="D5699" t="s">
        <v>1014</v>
      </c>
      <c r="J5699" t="s">
        <v>683</v>
      </c>
      <c r="K5699" t="s">
        <v>5195</v>
      </c>
      <c r="L5699" t="s">
        <v>3132</v>
      </c>
      <c r="M5699" t="s">
        <v>1297</v>
      </c>
      <c r="N5699" t="s">
        <v>443</v>
      </c>
      <c r="O5699" t="s">
        <v>382</v>
      </c>
      <c r="P5699">
        <f>$S$1-1997</f>
        <v>23</v>
      </c>
      <c r="Q5699">
        <v>1</v>
      </c>
      <c r="R5699" s="4"/>
      <c r="S5699" s="9" t="str">
        <f t="shared" si="604"/>
        <v>Luzardo, Jesus</v>
      </c>
      <c r="T5699" s="9" t="str">
        <f t="shared" si="605"/>
        <v>Bowman Chrome     Pros</v>
      </c>
      <c r="U5699" s="9" t="str">
        <f>IFERROR(VLOOKUP(S5699,'Lookup '!B:D,3,FALSE)," ")</f>
        <v xml:space="preserve"> </v>
      </c>
      <c r="V5699" s="9" t="str">
        <f t="shared" si="606"/>
        <v>G</v>
      </c>
    </row>
    <row r="5700" spans="2:22" x14ac:dyDescent="0.25">
      <c r="C5700">
        <v>2019</v>
      </c>
      <c r="D5700" t="s">
        <v>666</v>
      </c>
      <c r="F5700" t="s">
        <v>5082</v>
      </c>
      <c r="J5700" t="s">
        <v>4436</v>
      </c>
      <c r="K5700" t="s">
        <v>5196</v>
      </c>
      <c r="L5700" t="s">
        <v>1062</v>
      </c>
      <c r="M5700" t="s">
        <v>5301</v>
      </c>
      <c r="N5700" t="s">
        <v>555</v>
      </c>
      <c r="O5700" t="s">
        <v>480</v>
      </c>
      <c r="P5700">
        <f>$S$1-2001</f>
        <v>19</v>
      </c>
      <c r="Q5700">
        <v>1</v>
      </c>
      <c r="R5700" s="4"/>
      <c r="S5700" s="9" t="str">
        <f t="shared" si="604"/>
        <v>Marte, Noelvi</v>
      </c>
      <c r="T5700" s="9" t="str">
        <f t="shared" si="605"/>
        <v>Bowman  Green Camo   1stBow</v>
      </c>
      <c r="U5700" s="9" t="str">
        <f>IFERROR(VLOOKUP(S5700,'Lookup '!B:D,3,FALSE)," ")</f>
        <v xml:space="preserve"> </v>
      </c>
      <c r="V5700" s="9" t="str">
        <f t="shared" si="606"/>
        <v>G</v>
      </c>
    </row>
    <row r="5701" spans="2:22" x14ac:dyDescent="0.25">
      <c r="C5701">
        <v>2019</v>
      </c>
      <c r="D5701" t="s">
        <v>1014</v>
      </c>
      <c r="J5701" t="s">
        <v>683</v>
      </c>
      <c r="K5701" t="s">
        <v>5197</v>
      </c>
      <c r="L5701" t="s">
        <v>3031</v>
      </c>
      <c r="M5701" t="s">
        <v>350</v>
      </c>
      <c r="N5701" t="s">
        <v>966</v>
      </c>
      <c r="O5701" t="s">
        <v>480</v>
      </c>
      <c r="P5701">
        <f>$S$1-1997</f>
        <v>23</v>
      </c>
      <c r="Q5701">
        <v>1</v>
      </c>
      <c r="R5701" s="4">
        <v>1</v>
      </c>
      <c r="S5701" s="9" t="str">
        <f t="shared" si="604"/>
        <v>Kieboom, Carter</v>
      </c>
      <c r="T5701" s="9" t="str">
        <f t="shared" si="605"/>
        <v>Bowman Chrome     Pros</v>
      </c>
      <c r="U5701" s="9" t="str">
        <f>IFERROR(VLOOKUP(S5701,'Lookup '!B:D,3,FALSE)," ")</f>
        <v xml:space="preserve"> </v>
      </c>
      <c r="V5701" s="9" t="str">
        <f t="shared" si="606"/>
        <v>E $1</v>
      </c>
    </row>
    <row r="5702" spans="2:22" x14ac:dyDescent="0.25">
      <c r="C5702">
        <v>2019</v>
      </c>
      <c r="D5702" t="s">
        <v>666</v>
      </c>
      <c r="F5702" t="s">
        <v>3778</v>
      </c>
      <c r="G5702" s="1" t="s">
        <v>2018</v>
      </c>
      <c r="J5702" t="s">
        <v>683</v>
      </c>
      <c r="K5702" t="s">
        <v>5198</v>
      </c>
      <c r="L5702" t="s">
        <v>4551</v>
      </c>
      <c r="M5702" t="s">
        <v>1398</v>
      </c>
      <c r="N5702" t="s">
        <v>556</v>
      </c>
      <c r="O5702" t="s">
        <v>382</v>
      </c>
      <c r="P5702">
        <f>$S$1-1996</f>
        <v>24</v>
      </c>
      <c r="Q5702">
        <v>1</v>
      </c>
      <c r="R5702" s="4"/>
      <c r="S5702" s="9" t="str">
        <f t="shared" si="604"/>
        <v>Pearson, Nate</v>
      </c>
      <c r="T5702" s="9" t="str">
        <f t="shared" si="605"/>
        <v>Bowman  Sky Blue /499  Pros</v>
      </c>
      <c r="U5702" s="9" t="str">
        <f>IFERROR(VLOOKUP(S5702,'Lookup '!B:D,3,FALSE)," ")</f>
        <v xml:space="preserve"> </v>
      </c>
      <c r="V5702" s="9" t="str">
        <f t="shared" si="606"/>
        <v>G</v>
      </c>
    </row>
    <row r="5703" spans="2:22" x14ac:dyDescent="0.25">
      <c r="C5703">
        <v>2019</v>
      </c>
      <c r="D5703" t="s">
        <v>666</v>
      </c>
      <c r="F5703" t="s">
        <v>5082</v>
      </c>
      <c r="J5703" t="s">
        <v>683</v>
      </c>
      <c r="K5703" t="s">
        <v>5198</v>
      </c>
      <c r="L5703" t="s">
        <v>4551</v>
      </c>
      <c r="M5703" t="s">
        <v>1398</v>
      </c>
      <c r="N5703" t="s">
        <v>556</v>
      </c>
      <c r="O5703" t="s">
        <v>382</v>
      </c>
      <c r="P5703">
        <f>$S$1-1996</f>
        <v>24</v>
      </c>
      <c r="Q5703">
        <v>1</v>
      </c>
      <c r="R5703" s="4"/>
      <c r="S5703" s="9" t="str">
        <f t="shared" si="604"/>
        <v>Pearson, Nate</v>
      </c>
      <c r="T5703" s="9" t="str">
        <f t="shared" si="605"/>
        <v>Bowman  Green Camo   Pros</v>
      </c>
      <c r="U5703" s="9" t="str">
        <f>IFERROR(VLOOKUP(S5703,'Lookup '!B:D,3,FALSE)," ")</f>
        <v xml:space="preserve"> </v>
      </c>
      <c r="V5703" s="9" t="str">
        <f t="shared" si="606"/>
        <v>G</v>
      </c>
    </row>
    <row r="5704" spans="2:22" x14ac:dyDescent="0.25">
      <c r="C5704">
        <v>2019</v>
      </c>
      <c r="D5704" t="s">
        <v>1014</v>
      </c>
      <c r="J5704" t="s">
        <v>683</v>
      </c>
      <c r="K5704" t="s">
        <v>5199</v>
      </c>
      <c r="L5704" t="s">
        <v>4551</v>
      </c>
      <c r="M5704" t="s">
        <v>1398</v>
      </c>
      <c r="N5704" t="s">
        <v>556</v>
      </c>
      <c r="O5704" t="s">
        <v>382</v>
      </c>
      <c r="P5704">
        <f>$S$1-1996</f>
        <v>24</v>
      </c>
      <c r="Q5704">
        <v>1</v>
      </c>
      <c r="R5704" s="4"/>
      <c r="S5704" s="9" t="str">
        <f t="shared" si="604"/>
        <v>Pearson, Nate</v>
      </c>
      <c r="T5704" s="9" t="str">
        <f t="shared" si="605"/>
        <v>Bowman Chrome     Pros</v>
      </c>
      <c r="U5704" s="9" t="str">
        <f>IFERROR(VLOOKUP(S5704,'Lookup '!B:D,3,FALSE)," ")</f>
        <v xml:space="preserve"> </v>
      </c>
      <c r="V5704" s="9" t="str">
        <f t="shared" si="606"/>
        <v>G</v>
      </c>
    </row>
    <row r="5705" spans="2:22" x14ac:dyDescent="0.25">
      <c r="B5705" t="s">
        <v>377</v>
      </c>
      <c r="C5705">
        <v>2019</v>
      </c>
      <c r="D5705" t="s">
        <v>666</v>
      </c>
      <c r="F5705" t="s">
        <v>5082</v>
      </c>
      <c r="J5705" t="s">
        <v>4436</v>
      </c>
      <c r="K5705" t="s">
        <v>5200</v>
      </c>
      <c r="L5705" t="s">
        <v>1329</v>
      </c>
      <c r="M5705" t="s">
        <v>5285</v>
      </c>
      <c r="N5705" t="s">
        <v>837</v>
      </c>
      <c r="O5705" t="s">
        <v>480</v>
      </c>
      <c r="P5705">
        <f>$S$1-2001</f>
        <v>19</v>
      </c>
      <c r="Q5705">
        <v>1</v>
      </c>
      <c r="R5705" s="4">
        <v>10</v>
      </c>
      <c r="S5705" s="9" t="str">
        <f t="shared" si="604"/>
        <v>Franco, Wanda</v>
      </c>
      <c r="T5705" s="9" t="str">
        <f t="shared" si="605"/>
        <v>Bowman  Green Camo   1stBow</v>
      </c>
      <c r="U5705" s="9" t="str">
        <f>IFERROR(VLOOKUP(S5705,'Lookup '!B:D,3,FALSE)," ")</f>
        <v xml:space="preserve"> </v>
      </c>
      <c r="V5705" s="9" t="str">
        <f t="shared" si="606"/>
        <v>C $10</v>
      </c>
    </row>
    <row r="5706" spans="2:22" x14ac:dyDescent="0.25">
      <c r="C5706">
        <v>2019</v>
      </c>
      <c r="D5706" t="s">
        <v>666</v>
      </c>
      <c r="J5706" t="s">
        <v>683</v>
      </c>
      <c r="K5706" t="s">
        <v>5201</v>
      </c>
      <c r="L5706" t="s">
        <v>5302</v>
      </c>
      <c r="M5706" t="s">
        <v>415</v>
      </c>
      <c r="N5706" t="s">
        <v>395</v>
      </c>
      <c r="O5706" t="s">
        <v>424</v>
      </c>
      <c r="P5706">
        <f>$S$1-1996</f>
        <v>24</v>
      </c>
      <c r="Q5706">
        <v>1</v>
      </c>
      <c r="R5706" s="4"/>
      <c r="S5706" s="9" t="str">
        <f t="shared" si="604"/>
        <v>Costello, Ryan</v>
      </c>
      <c r="T5706" s="9" t="str">
        <f t="shared" si="605"/>
        <v>Bowman     Pros</v>
      </c>
      <c r="U5706" s="9" t="str">
        <f>IFERROR(VLOOKUP(S5706,'Lookup '!B:D,3,FALSE)," ")</f>
        <v xml:space="preserve"> </v>
      </c>
      <c r="V5706" s="9" t="str">
        <f t="shared" si="606"/>
        <v>G</v>
      </c>
    </row>
    <row r="5707" spans="2:22" x14ac:dyDescent="0.25">
      <c r="C5707">
        <v>2019</v>
      </c>
      <c r="D5707" t="s">
        <v>666</v>
      </c>
      <c r="J5707" t="s">
        <v>683</v>
      </c>
      <c r="K5707" t="s">
        <v>5202</v>
      </c>
      <c r="L5707" t="s">
        <v>4547</v>
      </c>
      <c r="M5707" t="s">
        <v>953</v>
      </c>
      <c r="N5707" t="s">
        <v>433</v>
      </c>
      <c r="O5707" t="s">
        <v>440</v>
      </c>
      <c r="P5707">
        <f>$S$1-1996</f>
        <v>24</v>
      </c>
      <c r="Q5707">
        <v>1</v>
      </c>
      <c r="R5707" s="4">
        <v>1</v>
      </c>
      <c r="S5707" s="9" t="str">
        <f t="shared" si="604"/>
        <v>India, Jonathan</v>
      </c>
      <c r="T5707" s="9" t="str">
        <f t="shared" si="605"/>
        <v>Bowman     Pros</v>
      </c>
      <c r="U5707" s="9" t="str">
        <f>IFERROR(VLOOKUP(S5707,'Lookup '!B:D,3,FALSE)," ")</f>
        <v xml:space="preserve"> </v>
      </c>
      <c r="V5707" s="9" t="str">
        <f t="shared" si="606"/>
        <v>E $1</v>
      </c>
    </row>
    <row r="5708" spans="2:22" x14ac:dyDescent="0.25">
      <c r="C5708">
        <v>2019</v>
      </c>
      <c r="D5708" t="s">
        <v>666</v>
      </c>
      <c r="F5708" t="s">
        <v>5082</v>
      </c>
      <c r="J5708" t="s">
        <v>683</v>
      </c>
      <c r="K5708" t="s">
        <v>5203</v>
      </c>
      <c r="L5708" t="s">
        <v>1639</v>
      </c>
      <c r="M5708" t="s">
        <v>3068</v>
      </c>
      <c r="N5708" t="s">
        <v>395</v>
      </c>
      <c r="O5708" t="s">
        <v>480</v>
      </c>
      <c r="P5708">
        <f>$S$1-1999</f>
        <v>21</v>
      </c>
      <c r="Q5708">
        <v>1</v>
      </c>
      <c r="R5708" s="4">
        <v>1</v>
      </c>
      <c r="S5708" s="9" t="str">
        <f t="shared" si="604"/>
        <v>Lewis, Royce</v>
      </c>
      <c r="T5708" s="9" t="str">
        <f t="shared" si="605"/>
        <v>Bowman  Green Camo   Pros</v>
      </c>
      <c r="U5708" s="9" t="str">
        <f>IFERROR(VLOOKUP(S5708,'Lookup '!B:D,3,FALSE)," ")</f>
        <v xml:space="preserve"> </v>
      </c>
      <c r="V5708" s="9" t="str">
        <f t="shared" si="606"/>
        <v>E $1</v>
      </c>
    </row>
    <row r="5709" spans="2:22" x14ac:dyDescent="0.25">
      <c r="C5709">
        <v>2019</v>
      </c>
      <c r="D5709" t="s">
        <v>666</v>
      </c>
      <c r="J5709" t="s">
        <v>4436</v>
      </c>
      <c r="K5709" t="s">
        <v>5204</v>
      </c>
      <c r="L5709" t="s">
        <v>5275</v>
      </c>
      <c r="M5709" t="s">
        <v>898</v>
      </c>
      <c r="N5709" t="s">
        <v>782</v>
      </c>
      <c r="O5709" t="s">
        <v>388</v>
      </c>
      <c r="P5709">
        <f>$S$1-2001</f>
        <v>19</v>
      </c>
      <c r="Q5709">
        <v>1</v>
      </c>
      <c r="R5709" s="4"/>
      <c r="S5709" s="9" t="str">
        <f t="shared" si="604"/>
        <v>Mesa Jr., Victor</v>
      </c>
      <c r="T5709" s="9" t="str">
        <f t="shared" si="605"/>
        <v>Bowman     1stBow</v>
      </c>
      <c r="U5709" s="9" t="str">
        <f>IFERROR(VLOOKUP(S5709,'Lookup '!B:D,3,FALSE)," ")</f>
        <v xml:space="preserve"> </v>
      </c>
      <c r="V5709" s="9" t="str">
        <f t="shared" si="606"/>
        <v>G</v>
      </c>
    </row>
    <row r="5710" spans="2:22" x14ac:dyDescent="0.25">
      <c r="C5710">
        <v>2019</v>
      </c>
      <c r="D5710" t="s">
        <v>1014</v>
      </c>
      <c r="J5710" t="s">
        <v>4436</v>
      </c>
      <c r="K5710" t="s">
        <v>5205</v>
      </c>
      <c r="L5710" t="s">
        <v>5275</v>
      </c>
      <c r="M5710" t="s">
        <v>898</v>
      </c>
      <c r="N5710" t="s">
        <v>782</v>
      </c>
      <c r="O5710" t="s">
        <v>388</v>
      </c>
      <c r="P5710">
        <f>$S$1-2001</f>
        <v>19</v>
      </c>
      <c r="Q5710">
        <v>1</v>
      </c>
      <c r="R5710" s="4"/>
      <c r="S5710" s="9" t="str">
        <f t="shared" si="604"/>
        <v>Mesa Jr., Victor</v>
      </c>
      <c r="T5710" s="9" t="str">
        <f t="shared" si="605"/>
        <v>Bowman Chrome     1stBow</v>
      </c>
      <c r="U5710" s="9" t="str">
        <f>IFERROR(VLOOKUP(S5710,'Lookup '!B:D,3,FALSE)," ")</f>
        <v xml:space="preserve"> </v>
      </c>
      <c r="V5710" s="9" t="str">
        <f t="shared" si="606"/>
        <v>G</v>
      </c>
    </row>
    <row r="5711" spans="2:22" x14ac:dyDescent="0.25">
      <c r="C5711">
        <v>2019</v>
      </c>
      <c r="D5711" t="s">
        <v>666</v>
      </c>
      <c r="F5711" t="s">
        <v>5082</v>
      </c>
      <c r="J5711" t="s">
        <v>683</v>
      </c>
      <c r="K5711" t="s">
        <v>5206</v>
      </c>
      <c r="L5711" t="s">
        <v>1334</v>
      </c>
      <c r="M5711" t="s">
        <v>4562</v>
      </c>
      <c r="N5711" t="s">
        <v>446</v>
      </c>
      <c r="O5711" t="s">
        <v>382</v>
      </c>
      <c r="P5711">
        <f>$S$1-1996</f>
        <v>24</v>
      </c>
      <c r="Q5711">
        <v>1</v>
      </c>
      <c r="R5711" s="4"/>
      <c r="S5711" s="9" t="str">
        <f t="shared" si="604"/>
        <v>Baez, Michel</v>
      </c>
      <c r="T5711" s="9" t="str">
        <f t="shared" si="605"/>
        <v>Bowman  Green Camo   Pros</v>
      </c>
      <c r="U5711" s="9" t="str">
        <f>IFERROR(VLOOKUP(S5711,'Lookup '!B:D,3,FALSE)," ")</f>
        <v xml:space="preserve"> </v>
      </c>
      <c r="V5711" s="9" t="str">
        <f t="shared" si="606"/>
        <v>G</v>
      </c>
    </row>
    <row r="5712" spans="2:22" x14ac:dyDescent="0.25">
      <c r="C5712">
        <v>2019</v>
      </c>
      <c r="D5712" t="s">
        <v>666</v>
      </c>
      <c r="J5712" t="s">
        <v>4436</v>
      </c>
      <c r="K5712" t="s">
        <v>5207</v>
      </c>
      <c r="L5712" t="s">
        <v>1563</v>
      </c>
      <c r="M5712" t="s">
        <v>5276</v>
      </c>
      <c r="N5712" t="s">
        <v>430</v>
      </c>
      <c r="O5712" t="s">
        <v>480</v>
      </c>
      <c r="P5712">
        <f>$S$1-2001</f>
        <v>19</v>
      </c>
      <c r="Q5712">
        <v>1</v>
      </c>
      <c r="R5712" s="4"/>
      <c r="S5712" s="9" t="str">
        <f t="shared" si="604"/>
        <v>Mauricio, Ronny</v>
      </c>
      <c r="T5712" s="9" t="str">
        <f t="shared" si="605"/>
        <v>Bowman     1stBow</v>
      </c>
      <c r="U5712" s="9" t="str">
        <f>IFERROR(VLOOKUP(S5712,'Lookup '!B:D,3,FALSE)," ")</f>
        <v xml:space="preserve"> </v>
      </c>
      <c r="V5712" s="9" t="str">
        <f t="shared" si="606"/>
        <v>G</v>
      </c>
    </row>
    <row r="5713" spans="3:22" x14ac:dyDescent="0.25">
      <c r="C5713">
        <v>2019</v>
      </c>
      <c r="D5713" t="s">
        <v>1014</v>
      </c>
      <c r="J5713" t="s">
        <v>4436</v>
      </c>
      <c r="K5713" t="s">
        <v>5208</v>
      </c>
      <c r="L5713" t="s">
        <v>1563</v>
      </c>
      <c r="M5713" t="s">
        <v>5276</v>
      </c>
      <c r="N5713" t="s">
        <v>430</v>
      </c>
      <c r="O5713" t="s">
        <v>480</v>
      </c>
      <c r="P5713">
        <f>$S$1-2001</f>
        <v>19</v>
      </c>
      <c r="Q5713">
        <v>1</v>
      </c>
      <c r="R5713" s="4"/>
      <c r="S5713" s="9" t="str">
        <f t="shared" ref="S5713:S5720" si="610">L5713&amp;", "&amp;M5713</f>
        <v>Mauricio, Ronny</v>
      </c>
      <c r="T5713" s="9" t="str">
        <f t="shared" ref="T5713:T5720" si="611">CONCATENATE(D5713&amp;" "&amp;E5713&amp;" "&amp;F5713&amp;" "&amp;G5713&amp;" "&amp;H5713&amp;" "&amp;I5713&amp;J5713)</f>
        <v>Bowman Chrome     1stBow</v>
      </c>
      <c r="U5713" s="9" t="str">
        <f>IFERROR(VLOOKUP(S5713,'Lookup '!B:D,3,FALSE)," ")</f>
        <v xml:space="preserve"> </v>
      </c>
      <c r="V5713" s="9" t="str">
        <f t="shared" ref="V5713:V5720" si="612">IF(R5713&gt;0.249,IF(R5713&gt;0.99,IF(R5713&gt;4.99,IF(R5713&gt;9.99,IF(R5713&gt;49.99,IF(R5713&gt;99.99,"A $100","B $50"),"C $10"),"D $5"),"E $1"),"F $.25"),"G")</f>
        <v>G</v>
      </c>
    </row>
    <row r="5714" spans="3:22" x14ac:dyDescent="0.25">
      <c r="C5714">
        <v>2019</v>
      </c>
      <c r="D5714" t="s">
        <v>666</v>
      </c>
      <c r="J5714" t="s">
        <v>683</v>
      </c>
      <c r="K5714" t="s">
        <v>5209</v>
      </c>
      <c r="L5714" t="s">
        <v>5312</v>
      </c>
      <c r="M5714" t="s">
        <v>1102</v>
      </c>
      <c r="N5714" t="s">
        <v>430</v>
      </c>
      <c r="O5714" t="s">
        <v>382</v>
      </c>
      <c r="P5714">
        <f>$S$1-1995</f>
        <v>25</v>
      </c>
      <c r="Q5714">
        <v>1</v>
      </c>
      <c r="R5714" s="4"/>
      <c r="S5714" s="9" t="str">
        <f t="shared" si="610"/>
        <v>Kay, Anthony</v>
      </c>
      <c r="T5714" s="9" t="str">
        <f t="shared" si="611"/>
        <v>Bowman     Pros</v>
      </c>
      <c r="U5714" s="9" t="str">
        <f>IFERROR(VLOOKUP(S5714,'Lookup '!B:D,3,FALSE)," ")</f>
        <v xml:space="preserve"> </v>
      </c>
      <c r="V5714" s="9" t="str">
        <f t="shared" si="612"/>
        <v>G</v>
      </c>
    </row>
    <row r="5715" spans="3:22" x14ac:dyDescent="0.25">
      <c r="C5715">
        <v>2019</v>
      </c>
      <c r="D5715" t="s">
        <v>666</v>
      </c>
      <c r="J5715" t="s">
        <v>683</v>
      </c>
      <c r="K5715" t="s">
        <v>5210</v>
      </c>
      <c r="L5715" t="s">
        <v>575</v>
      </c>
      <c r="M5715" t="s">
        <v>3180</v>
      </c>
      <c r="N5715" t="s">
        <v>451</v>
      </c>
      <c r="O5715" t="s">
        <v>388</v>
      </c>
      <c r="P5715">
        <f>$S$1-1996</f>
        <v>24</v>
      </c>
      <c r="Q5715">
        <v>1</v>
      </c>
      <c r="R5715" s="4"/>
      <c r="S5715" s="9" t="str">
        <f t="shared" si="610"/>
        <v>Diaz, Yusniel</v>
      </c>
      <c r="T5715" s="9" t="str">
        <f t="shared" si="611"/>
        <v>Bowman     Pros</v>
      </c>
      <c r="U5715" s="9" t="str">
        <f>IFERROR(VLOOKUP(S5715,'Lookup '!B:D,3,FALSE)," ")</f>
        <v xml:space="preserve"> </v>
      </c>
      <c r="V5715" s="9" t="str">
        <f t="shared" si="612"/>
        <v>G</v>
      </c>
    </row>
    <row r="5716" spans="3:22" x14ac:dyDescent="0.25">
      <c r="C5716">
        <v>2019</v>
      </c>
      <c r="D5716" t="s">
        <v>666</v>
      </c>
      <c r="J5716" t="s">
        <v>683</v>
      </c>
      <c r="K5716" t="s">
        <v>5211</v>
      </c>
      <c r="L5716" t="s">
        <v>4564</v>
      </c>
      <c r="M5716" t="s">
        <v>4565</v>
      </c>
      <c r="N5716" t="s">
        <v>463</v>
      </c>
      <c r="O5716" t="s">
        <v>382</v>
      </c>
      <c r="P5716">
        <f>$S$1-1996</f>
        <v>24</v>
      </c>
      <c r="Q5716">
        <v>1</v>
      </c>
      <c r="R5716" s="4"/>
      <c r="S5716" s="9" t="str">
        <f t="shared" si="610"/>
        <v>Singer, Brady</v>
      </c>
      <c r="T5716" s="9" t="str">
        <f t="shared" si="611"/>
        <v>Bowman     Pros</v>
      </c>
      <c r="U5716" s="9" t="str">
        <f>IFERROR(VLOOKUP(S5716,'Lookup '!B:D,3,FALSE)," ")</f>
        <v xml:space="preserve"> </v>
      </c>
      <c r="V5716" s="9" t="str">
        <f t="shared" si="612"/>
        <v>G</v>
      </c>
    </row>
    <row r="5717" spans="3:22" x14ac:dyDescent="0.25">
      <c r="C5717">
        <v>2019</v>
      </c>
      <c r="D5717" t="s">
        <v>1014</v>
      </c>
      <c r="J5717" t="s">
        <v>683</v>
      </c>
      <c r="K5717" t="s">
        <v>5212</v>
      </c>
      <c r="L5717" t="s">
        <v>4476</v>
      </c>
      <c r="M5717" t="s">
        <v>615</v>
      </c>
      <c r="N5717" t="s">
        <v>556</v>
      </c>
      <c r="O5717" t="s">
        <v>2405</v>
      </c>
      <c r="P5717">
        <f>$S$1-1998</f>
        <v>22</v>
      </c>
      <c r="Q5717">
        <v>1</v>
      </c>
      <c r="R5717" s="4">
        <v>1</v>
      </c>
      <c r="S5717" s="9" t="str">
        <f t="shared" si="610"/>
        <v>Bichette, Bo</v>
      </c>
      <c r="T5717" s="9" t="str">
        <f t="shared" si="611"/>
        <v>Bowman Chrome     Pros</v>
      </c>
      <c r="U5717" s="9" t="str">
        <f>IFERROR(VLOOKUP(S5717,'Lookup '!B:D,3,FALSE)," ")</f>
        <v xml:space="preserve"> </v>
      </c>
      <c r="V5717" s="9" t="str">
        <f t="shared" si="612"/>
        <v>E $1</v>
      </c>
    </row>
    <row r="5718" spans="3:22" x14ac:dyDescent="0.25">
      <c r="C5718">
        <v>2019</v>
      </c>
      <c r="D5718" t="s">
        <v>666</v>
      </c>
      <c r="F5718" t="s">
        <v>5082</v>
      </c>
      <c r="J5718" t="s">
        <v>683</v>
      </c>
      <c r="K5718" t="s">
        <v>5213</v>
      </c>
      <c r="L5718" t="s">
        <v>4472</v>
      </c>
      <c r="M5718" t="s">
        <v>4473</v>
      </c>
      <c r="N5718" t="s">
        <v>837</v>
      </c>
      <c r="O5718" t="s">
        <v>382</v>
      </c>
      <c r="P5718">
        <f>$S$1-1999</f>
        <v>21</v>
      </c>
      <c r="Q5718">
        <v>1</v>
      </c>
      <c r="R5718" s="4"/>
      <c r="S5718" s="9" t="str">
        <f t="shared" si="610"/>
        <v>Liberatore, Matthew</v>
      </c>
      <c r="T5718" s="9" t="str">
        <f t="shared" si="611"/>
        <v>Bowman  Green Camo   Pros</v>
      </c>
      <c r="U5718" s="9" t="str">
        <f>IFERROR(VLOOKUP(S5718,'Lookup '!B:D,3,FALSE)," ")</f>
        <v xml:space="preserve"> </v>
      </c>
      <c r="V5718" s="9" t="str">
        <f t="shared" si="612"/>
        <v>G</v>
      </c>
    </row>
    <row r="5719" spans="3:22" x14ac:dyDescent="0.25">
      <c r="C5719">
        <v>2019</v>
      </c>
      <c r="D5719" t="s">
        <v>1014</v>
      </c>
      <c r="J5719" t="s">
        <v>683</v>
      </c>
      <c r="K5719" t="s">
        <v>5214</v>
      </c>
      <c r="L5719" t="s">
        <v>2169</v>
      </c>
      <c r="M5719" t="s">
        <v>1113</v>
      </c>
      <c r="N5719" t="s">
        <v>465</v>
      </c>
      <c r="O5719" t="s">
        <v>382</v>
      </c>
      <c r="P5719">
        <f>$S$1-1995</f>
        <v>25</v>
      </c>
      <c r="Q5719">
        <v>1</v>
      </c>
      <c r="R5719" s="4"/>
      <c r="S5719" s="9" t="str">
        <f t="shared" si="610"/>
        <v>Cease, Dylan</v>
      </c>
      <c r="T5719" s="9" t="str">
        <f t="shared" si="611"/>
        <v>Bowman Chrome     Pros</v>
      </c>
      <c r="U5719" s="9" t="str">
        <f>IFERROR(VLOOKUP(S5719,'Lookup '!B:D,3,FALSE)," ")</f>
        <v xml:space="preserve"> </v>
      </c>
      <c r="V5719" s="9" t="str">
        <f t="shared" si="612"/>
        <v>G</v>
      </c>
    </row>
    <row r="5720" spans="3:22" x14ac:dyDescent="0.25">
      <c r="C5720">
        <v>2019</v>
      </c>
      <c r="D5720" t="s">
        <v>666</v>
      </c>
      <c r="J5720" t="s">
        <v>4436</v>
      </c>
      <c r="K5720" t="s">
        <v>5215</v>
      </c>
      <c r="L5720" t="s">
        <v>910</v>
      </c>
      <c r="M5720" t="s">
        <v>5303</v>
      </c>
      <c r="N5720" t="s">
        <v>782</v>
      </c>
      <c r="O5720" t="s">
        <v>382</v>
      </c>
      <c r="P5720">
        <f>$S$1-1998</f>
        <v>22</v>
      </c>
      <c r="Q5720">
        <v>1</v>
      </c>
      <c r="R5720" s="4"/>
      <c r="S5720" s="9" t="str">
        <f t="shared" si="610"/>
        <v>Cabrera, Edward</v>
      </c>
      <c r="T5720" s="9" t="str">
        <f t="shared" si="611"/>
        <v>Bowman     1stBow</v>
      </c>
      <c r="U5720" s="9" t="str">
        <f>IFERROR(VLOOKUP(S5720,'Lookup '!B:D,3,FALSE)," ")</f>
        <v xml:space="preserve"> </v>
      </c>
      <c r="V5720" s="9" t="str">
        <f t="shared" si="612"/>
        <v>G</v>
      </c>
    </row>
    <row r="5721" spans="3:22" x14ac:dyDescent="0.25">
      <c r="C5721">
        <v>2019</v>
      </c>
      <c r="D5721" t="s">
        <v>666</v>
      </c>
      <c r="F5721" t="s">
        <v>5082</v>
      </c>
      <c r="J5721" t="s">
        <v>683</v>
      </c>
      <c r="K5721" t="s">
        <v>5216</v>
      </c>
      <c r="L5721" t="s">
        <v>4577</v>
      </c>
      <c r="M5721" t="s">
        <v>772</v>
      </c>
      <c r="N5721" t="s">
        <v>394</v>
      </c>
      <c r="O5721" t="s">
        <v>2405</v>
      </c>
      <c r="P5721">
        <f>$S$1-1998</f>
        <v>22</v>
      </c>
      <c r="Q5721">
        <v>1</v>
      </c>
      <c r="R5721" s="4"/>
      <c r="S5721" s="9" t="str">
        <f t="shared" ref="S5721:S5724" si="613">L5721&amp;", "&amp;M5721</f>
        <v>Downs, Jeter</v>
      </c>
      <c r="T5721" s="9" t="str">
        <f t="shared" ref="T5721:T5724" si="614">CONCATENATE(D5721&amp;" "&amp;E5721&amp;" "&amp;F5721&amp;" "&amp;G5721&amp;" "&amp;H5721&amp;" "&amp;I5721&amp;J5721)</f>
        <v>Bowman  Green Camo   Pros</v>
      </c>
      <c r="U5721" s="9" t="str">
        <f>IFERROR(VLOOKUP(S5721,'Lookup '!B:D,3,FALSE)," ")</f>
        <v xml:space="preserve"> </v>
      </c>
      <c r="V5721" s="9" t="str">
        <f t="shared" ref="V5721:V5724" si="615">IF(R5721&gt;0.249,IF(R5721&gt;0.99,IF(R5721&gt;4.99,IF(R5721&gt;9.99,IF(R5721&gt;49.99,IF(R5721&gt;99.99,"A $100","B $50"),"C $10"),"D $5"),"E $1"),"F $.25"),"G")</f>
        <v>G</v>
      </c>
    </row>
    <row r="5722" spans="3:22" x14ac:dyDescent="0.25">
      <c r="C5722">
        <v>2019</v>
      </c>
      <c r="D5722" t="s">
        <v>1014</v>
      </c>
      <c r="J5722" t="s">
        <v>683</v>
      </c>
      <c r="K5722" t="s">
        <v>5217</v>
      </c>
      <c r="L5722" t="s">
        <v>4577</v>
      </c>
      <c r="M5722" t="s">
        <v>772</v>
      </c>
      <c r="N5722" t="s">
        <v>394</v>
      </c>
      <c r="O5722" t="s">
        <v>2405</v>
      </c>
      <c r="P5722">
        <f>$S$1-1998</f>
        <v>22</v>
      </c>
      <c r="Q5722">
        <v>1</v>
      </c>
      <c r="R5722" s="4"/>
      <c r="S5722" s="9" t="str">
        <f t="shared" si="613"/>
        <v>Downs, Jeter</v>
      </c>
      <c r="T5722" s="9" t="str">
        <f t="shared" si="614"/>
        <v>Bowman Chrome     Pros</v>
      </c>
      <c r="U5722" s="9" t="str">
        <f>IFERROR(VLOOKUP(S5722,'Lookup '!B:D,3,FALSE)," ")</f>
        <v xml:space="preserve"> </v>
      </c>
      <c r="V5722" s="9" t="str">
        <f t="shared" si="615"/>
        <v>G</v>
      </c>
    </row>
    <row r="5723" spans="3:22" x14ac:dyDescent="0.25">
      <c r="C5723">
        <v>2019</v>
      </c>
      <c r="D5723" t="s">
        <v>1014</v>
      </c>
      <c r="J5723" t="s">
        <v>683</v>
      </c>
      <c r="K5723" t="s">
        <v>5218</v>
      </c>
      <c r="L5723" t="s">
        <v>4543</v>
      </c>
      <c r="M5723" t="s">
        <v>4544</v>
      </c>
      <c r="N5723" t="s">
        <v>391</v>
      </c>
      <c r="O5723" t="s">
        <v>424</v>
      </c>
      <c r="P5723">
        <f>$S$1-1997</f>
        <v>23</v>
      </c>
      <c r="Q5723">
        <v>1</v>
      </c>
      <c r="R5723" s="4"/>
      <c r="S5723" s="9" t="str">
        <f t="shared" si="613"/>
        <v>Baker, Luken</v>
      </c>
      <c r="T5723" s="9" t="str">
        <f t="shared" si="614"/>
        <v>Bowman Chrome     Pros</v>
      </c>
      <c r="U5723" s="9" t="str">
        <f>IFERROR(VLOOKUP(S5723,'Lookup '!B:D,3,FALSE)," ")</f>
        <v xml:space="preserve"> </v>
      </c>
      <c r="V5723" s="9" t="str">
        <f t="shared" si="615"/>
        <v>G</v>
      </c>
    </row>
    <row r="5724" spans="3:22" x14ac:dyDescent="0.25">
      <c r="C5724">
        <v>2019</v>
      </c>
      <c r="D5724" t="s">
        <v>666</v>
      </c>
      <c r="J5724" t="s">
        <v>683</v>
      </c>
      <c r="K5724" t="s">
        <v>5219</v>
      </c>
      <c r="L5724" t="s">
        <v>3397</v>
      </c>
      <c r="M5724" t="s">
        <v>349</v>
      </c>
      <c r="N5724" t="s">
        <v>837</v>
      </c>
      <c r="O5724" t="s">
        <v>382</v>
      </c>
      <c r="P5724">
        <f>$S$1-1999</f>
        <v>21</v>
      </c>
      <c r="Q5724">
        <v>1</v>
      </c>
      <c r="R5724" s="4"/>
      <c r="S5724" s="9" t="str">
        <f t="shared" si="613"/>
        <v>Baz, Shane</v>
      </c>
      <c r="T5724" s="9" t="str">
        <f t="shared" si="614"/>
        <v>Bowman     Pros</v>
      </c>
      <c r="U5724" s="9" t="str">
        <f>IFERROR(VLOOKUP(S5724,'Lookup '!B:D,3,FALSE)," ")</f>
        <v xml:space="preserve"> </v>
      </c>
      <c r="V5724" s="9" t="str">
        <f t="shared" si="615"/>
        <v>G</v>
      </c>
    </row>
    <row r="5725" spans="3:22" x14ac:dyDescent="0.25">
      <c r="C5725">
        <v>2019</v>
      </c>
      <c r="D5725" t="s">
        <v>666</v>
      </c>
      <c r="J5725" t="s">
        <v>683</v>
      </c>
      <c r="K5725" t="s">
        <v>5220</v>
      </c>
      <c r="L5725" t="s">
        <v>1309</v>
      </c>
      <c r="M5725" t="s">
        <v>3057</v>
      </c>
      <c r="N5725" t="s">
        <v>394</v>
      </c>
      <c r="O5725" t="s">
        <v>28</v>
      </c>
      <c r="P5725">
        <f>$S$1-1998</f>
        <v>22</v>
      </c>
      <c r="Q5725">
        <v>1</v>
      </c>
      <c r="R5725" s="4"/>
      <c r="S5725" s="9" t="str">
        <f t="shared" ref="S5725:S5747" si="616">L5725&amp;", "&amp;M5725</f>
        <v>Ruiz, Keibert</v>
      </c>
      <c r="T5725" s="9" t="str">
        <f t="shared" ref="T5725:T5747" si="617">CONCATENATE(D5725&amp;" "&amp;E5725&amp;" "&amp;F5725&amp;" "&amp;G5725&amp;" "&amp;H5725&amp;" "&amp;I5725&amp;J5725)</f>
        <v>Bowman     Pros</v>
      </c>
      <c r="U5725" s="9" t="str">
        <f>IFERROR(VLOOKUP(S5725,'Lookup '!B:D,3,FALSE)," ")</f>
        <v xml:space="preserve"> </v>
      </c>
      <c r="V5725" s="9" t="str">
        <f t="shared" ref="V5725:V5747" si="618">IF(R5725&gt;0.249,IF(R5725&gt;0.99,IF(R5725&gt;4.99,IF(R5725&gt;9.99,IF(R5725&gt;49.99,IF(R5725&gt;99.99,"A $100","B $50"),"C $10"),"D $5"),"E $1"),"F $.25"),"G")</f>
        <v>G</v>
      </c>
    </row>
    <row r="5726" spans="3:22" x14ac:dyDescent="0.25">
      <c r="C5726">
        <v>2019</v>
      </c>
      <c r="D5726" t="s">
        <v>1014</v>
      </c>
      <c r="J5726" t="s">
        <v>683</v>
      </c>
      <c r="K5726" t="s">
        <v>5221</v>
      </c>
      <c r="L5726" t="s">
        <v>1309</v>
      </c>
      <c r="M5726" t="s">
        <v>3057</v>
      </c>
      <c r="N5726" t="s">
        <v>394</v>
      </c>
      <c r="O5726" t="s">
        <v>28</v>
      </c>
      <c r="P5726">
        <f>$S$1-1998</f>
        <v>22</v>
      </c>
      <c r="Q5726">
        <v>1</v>
      </c>
      <c r="R5726" s="4"/>
      <c r="S5726" s="9" t="str">
        <f t="shared" si="616"/>
        <v>Ruiz, Keibert</v>
      </c>
      <c r="T5726" s="9" t="str">
        <f t="shared" si="617"/>
        <v>Bowman Chrome     Pros</v>
      </c>
      <c r="U5726" s="9" t="str">
        <f>IFERROR(VLOOKUP(S5726,'Lookup '!B:D,3,FALSE)," ")</f>
        <v xml:space="preserve"> </v>
      </c>
      <c r="V5726" s="9" t="str">
        <f t="shared" si="618"/>
        <v>G</v>
      </c>
    </row>
    <row r="5727" spans="3:22" x14ac:dyDescent="0.25">
      <c r="C5727">
        <v>2019</v>
      </c>
      <c r="D5727" t="s">
        <v>1014</v>
      </c>
      <c r="F5727" t="s">
        <v>780</v>
      </c>
      <c r="G5727" s="1" t="s">
        <v>2018</v>
      </c>
      <c r="J5727" t="s">
        <v>4436</v>
      </c>
      <c r="K5727" t="s">
        <v>5222</v>
      </c>
      <c r="L5727" t="s">
        <v>486</v>
      </c>
      <c r="M5727" t="s">
        <v>953</v>
      </c>
      <c r="N5727" t="s">
        <v>549</v>
      </c>
      <c r="O5727" t="s">
        <v>382</v>
      </c>
      <c r="P5727">
        <f>$S$1-1996</f>
        <v>24</v>
      </c>
      <c r="Q5727">
        <v>1</v>
      </c>
      <c r="R5727" s="4"/>
      <c r="S5727" s="9" t="str">
        <f t="shared" si="616"/>
        <v>Hernandez, Jonathan</v>
      </c>
      <c r="T5727" s="9" t="str">
        <f t="shared" si="617"/>
        <v>Bowman Chrome  Refractor /499  1stBow</v>
      </c>
      <c r="U5727" s="9" t="str">
        <f>IFERROR(VLOOKUP(S5727,'Lookup '!B:D,3,FALSE)," ")</f>
        <v xml:space="preserve"> </v>
      </c>
      <c r="V5727" s="9" t="str">
        <f t="shared" si="618"/>
        <v>G</v>
      </c>
    </row>
    <row r="5728" spans="3:22" x14ac:dyDescent="0.25">
      <c r="C5728">
        <v>2019</v>
      </c>
      <c r="D5728" t="s">
        <v>1014</v>
      </c>
      <c r="J5728" t="s">
        <v>4436</v>
      </c>
      <c r="K5728" t="s">
        <v>5222</v>
      </c>
      <c r="L5728" t="s">
        <v>486</v>
      </c>
      <c r="M5728" t="s">
        <v>953</v>
      </c>
      <c r="N5728" t="s">
        <v>549</v>
      </c>
      <c r="O5728" t="s">
        <v>382</v>
      </c>
      <c r="P5728">
        <f>$S$1-1996</f>
        <v>24</v>
      </c>
      <c r="Q5728">
        <v>1</v>
      </c>
      <c r="R5728" s="4"/>
      <c r="S5728" s="9" t="str">
        <f t="shared" si="616"/>
        <v>Hernandez, Jonathan</v>
      </c>
      <c r="T5728" s="9" t="str">
        <f t="shared" si="617"/>
        <v>Bowman Chrome     1stBow</v>
      </c>
      <c r="U5728" s="9" t="str">
        <f>IFERROR(VLOOKUP(S5728,'Lookup '!B:D,3,FALSE)," ")</f>
        <v xml:space="preserve"> </v>
      </c>
      <c r="V5728" s="9" t="str">
        <f t="shared" si="618"/>
        <v>G</v>
      </c>
    </row>
    <row r="5729" spans="3:22" x14ac:dyDescent="0.25">
      <c r="C5729">
        <v>2019</v>
      </c>
      <c r="D5729" t="s">
        <v>666</v>
      </c>
      <c r="J5729" t="s">
        <v>4436</v>
      </c>
      <c r="K5729" t="s">
        <v>5223</v>
      </c>
      <c r="L5729" t="s">
        <v>4573</v>
      </c>
      <c r="M5729" t="s">
        <v>617</v>
      </c>
      <c r="P5729">
        <f>$S$1-1996</f>
        <v>24</v>
      </c>
      <c r="Q5729">
        <v>1</v>
      </c>
      <c r="R5729" s="4"/>
      <c r="S5729" s="9" t="str">
        <f t="shared" si="616"/>
        <v>Mercer, Matt</v>
      </c>
      <c r="T5729" s="9" t="str">
        <f t="shared" si="617"/>
        <v>Bowman     1stBow</v>
      </c>
      <c r="U5729" s="9" t="str">
        <f>IFERROR(VLOOKUP(S5729,'Lookup '!B:D,3,FALSE)," ")</f>
        <v xml:space="preserve"> </v>
      </c>
      <c r="V5729" s="9" t="str">
        <f t="shared" si="618"/>
        <v>G</v>
      </c>
    </row>
    <row r="5730" spans="3:22" x14ac:dyDescent="0.25">
      <c r="C5730">
        <v>2019</v>
      </c>
      <c r="D5730" t="s">
        <v>1014</v>
      </c>
      <c r="J5730" t="s">
        <v>683</v>
      </c>
      <c r="K5730" t="s">
        <v>5224</v>
      </c>
      <c r="L5730" t="s">
        <v>5277</v>
      </c>
      <c r="M5730" t="s">
        <v>415</v>
      </c>
      <c r="N5730" t="s">
        <v>391</v>
      </c>
      <c r="O5730" t="s">
        <v>382</v>
      </c>
      <c r="P5730">
        <f>$S$1-1994</f>
        <v>26</v>
      </c>
      <c r="Q5730">
        <v>1</v>
      </c>
      <c r="R5730" s="4"/>
      <c r="S5730" s="9" t="str">
        <f t="shared" si="616"/>
        <v>Helsley, Ryan</v>
      </c>
      <c r="T5730" s="9" t="str">
        <f t="shared" si="617"/>
        <v>Bowman Chrome     Pros</v>
      </c>
      <c r="U5730" s="9" t="str">
        <f>IFERROR(VLOOKUP(S5730,'Lookup '!B:D,3,FALSE)," ")</f>
        <v xml:space="preserve"> </v>
      </c>
      <c r="V5730" s="9" t="str">
        <f t="shared" si="618"/>
        <v>G</v>
      </c>
    </row>
    <row r="5731" spans="3:22" x14ac:dyDescent="0.25">
      <c r="C5731">
        <v>2019</v>
      </c>
      <c r="D5731" t="s">
        <v>666</v>
      </c>
      <c r="F5731" t="s">
        <v>5082</v>
      </c>
      <c r="J5731" t="s">
        <v>683</v>
      </c>
      <c r="K5731" t="s">
        <v>5225</v>
      </c>
      <c r="L5731" t="s">
        <v>3382</v>
      </c>
      <c r="M5731" t="s">
        <v>897</v>
      </c>
      <c r="N5731" t="s">
        <v>549</v>
      </c>
      <c r="O5731" t="s">
        <v>382</v>
      </c>
      <c r="P5731">
        <f>$S$1-1997</f>
        <v>23</v>
      </c>
      <c r="Q5731">
        <v>1</v>
      </c>
      <c r="R5731" s="4"/>
      <c r="S5731" s="9" t="str">
        <f t="shared" si="616"/>
        <v>Ragans, Cole</v>
      </c>
      <c r="T5731" s="9" t="str">
        <f t="shared" si="617"/>
        <v>Bowman  Green Camo   Pros</v>
      </c>
      <c r="U5731" s="9" t="str">
        <f>IFERROR(VLOOKUP(S5731,'Lookup '!B:D,3,FALSE)," ")</f>
        <v xml:space="preserve"> </v>
      </c>
      <c r="V5731" s="9" t="str">
        <f t="shared" si="618"/>
        <v>G</v>
      </c>
    </row>
    <row r="5732" spans="3:22" x14ac:dyDescent="0.25">
      <c r="C5732">
        <v>2019</v>
      </c>
      <c r="D5732" t="s">
        <v>666</v>
      </c>
      <c r="F5732" t="s">
        <v>5082</v>
      </c>
      <c r="J5732" t="s">
        <v>14</v>
      </c>
      <c r="K5732" t="s">
        <v>5226</v>
      </c>
      <c r="L5732" t="s">
        <v>1275</v>
      </c>
      <c r="M5732" t="s">
        <v>5048</v>
      </c>
      <c r="N5732" t="s">
        <v>532</v>
      </c>
      <c r="O5732" t="s">
        <v>388</v>
      </c>
      <c r="P5732">
        <f>$S$1-1997</f>
        <v>23</v>
      </c>
      <c r="Q5732">
        <v>1</v>
      </c>
      <c r="R5732" s="4">
        <v>1</v>
      </c>
      <c r="S5732" s="9" t="str">
        <f t="shared" si="616"/>
        <v>Alvarez, Yordan</v>
      </c>
      <c r="T5732" s="9" t="str">
        <f t="shared" si="617"/>
        <v>Bowman  Green Camo   RC</v>
      </c>
      <c r="U5732" s="9" t="str">
        <f>IFERROR(VLOOKUP(S5732,'Lookup '!B:D,3,FALSE)," ")</f>
        <v xml:space="preserve"> </v>
      </c>
      <c r="V5732" s="9" t="str">
        <f t="shared" si="618"/>
        <v>E $1</v>
      </c>
    </row>
    <row r="5733" spans="3:22" x14ac:dyDescent="0.25">
      <c r="C5733">
        <v>2019</v>
      </c>
      <c r="D5733" t="s">
        <v>666</v>
      </c>
      <c r="F5733" t="s">
        <v>5082</v>
      </c>
      <c r="J5733" t="s">
        <v>683</v>
      </c>
      <c r="K5733" t="s">
        <v>5227</v>
      </c>
      <c r="L5733" t="s">
        <v>3819</v>
      </c>
      <c r="M5733" t="s">
        <v>5304</v>
      </c>
      <c r="N5733" t="s">
        <v>394</v>
      </c>
      <c r="O5733" t="s">
        <v>388</v>
      </c>
      <c r="P5733">
        <f>$S$1-1995</f>
        <v>25</v>
      </c>
      <c r="Q5733">
        <v>1</v>
      </c>
      <c r="R5733" s="4"/>
      <c r="S5733" s="9" t="str">
        <f t="shared" si="616"/>
        <v>Peters, DJ</v>
      </c>
      <c r="T5733" s="9" t="str">
        <f t="shared" si="617"/>
        <v>Bowman  Green Camo   Pros</v>
      </c>
      <c r="U5733" s="9" t="str">
        <f>IFERROR(VLOOKUP(S5733,'Lookup '!B:D,3,FALSE)," ")</f>
        <v xml:space="preserve"> </v>
      </c>
      <c r="V5733" s="9" t="str">
        <f t="shared" si="618"/>
        <v>G</v>
      </c>
    </row>
    <row r="5734" spans="3:22" x14ac:dyDescent="0.25">
      <c r="C5734">
        <v>2019</v>
      </c>
      <c r="D5734" t="s">
        <v>666</v>
      </c>
      <c r="J5734" t="s">
        <v>683</v>
      </c>
      <c r="K5734" t="s">
        <v>5228</v>
      </c>
      <c r="L5734" t="s">
        <v>2102</v>
      </c>
      <c r="M5734" t="s">
        <v>560</v>
      </c>
      <c r="N5734" t="s">
        <v>446</v>
      </c>
      <c r="O5734" t="s">
        <v>382</v>
      </c>
      <c r="P5734">
        <f>$S$1-1995</f>
        <v>25</v>
      </c>
      <c r="Q5734">
        <v>1</v>
      </c>
      <c r="R5734" s="4"/>
      <c r="S5734" s="9" t="str">
        <f t="shared" si="616"/>
        <v>Quantrill, Cal</v>
      </c>
      <c r="T5734" s="9" t="str">
        <f t="shared" si="617"/>
        <v>Bowman     Pros</v>
      </c>
      <c r="U5734" s="9" t="str">
        <f>IFERROR(VLOOKUP(S5734,'Lookup '!B:D,3,FALSE)," ")</f>
        <v xml:space="preserve"> </v>
      </c>
      <c r="V5734" s="9" t="str">
        <f t="shared" si="618"/>
        <v>G</v>
      </c>
    </row>
    <row r="5735" spans="3:22" x14ac:dyDescent="0.25">
      <c r="C5735">
        <v>2019</v>
      </c>
      <c r="D5735" t="s">
        <v>666</v>
      </c>
      <c r="F5735" t="s">
        <v>5082</v>
      </c>
      <c r="J5735" t="s">
        <v>683</v>
      </c>
      <c r="K5735" t="s">
        <v>5229</v>
      </c>
      <c r="L5735" t="s">
        <v>4897</v>
      </c>
      <c r="M5735" t="s">
        <v>1292</v>
      </c>
      <c r="N5735" t="s">
        <v>423</v>
      </c>
      <c r="O5735" t="s">
        <v>388</v>
      </c>
      <c r="P5735">
        <f>$S$1-1998</f>
        <v>22</v>
      </c>
      <c r="Q5735">
        <v>1</v>
      </c>
      <c r="R5735" s="4"/>
      <c r="S5735" s="9" t="str">
        <f t="shared" si="616"/>
        <v>Waters, Drew</v>
      </c>
      <c r="T5735" s="9" t="str">
        <f t="shared" si="617"/>
        <v>Bowman  Green Camo   Pros</v>
      </c>
      <c r="U5735" s="9" t="str">
        <f>IFERROR(VLOOKUP(S5735,'Lookup '!B:D,3,FALSE)," ")</f>
        <v xml:space="preserve"> </v>
      </c>
      <c r="V5735" s="9" t="str">
        <f t="shared" si="618"/>
        <v>G</v>
      </c>
    </row>
    <row r="5736" spans="3:22" x14ac:dyDescent="0.25">
      <c r="C5736">
        <v>2019</v>
      </c>
      <c r="D5736" t="s">
        <v>1014</v>
      </c>
      <c r="J5736" t="s">
        <v>683</v>
      </c>
      <c r="K5736" t="s">
        <v>5230</v>
      </c>
      <c r="L5736" t="s">
        <v>4890</v>
      </c>
      <c r="M5736" t="s">
        <v>1387</v>
      </c>
      <c r="N5736" t="s">
        <v>430</v>
      </c>
      <c r="O5736" t="s">
        <v>424</v>
      </c>
      <c r="P5736">
        <f>$S$1-1994</f>
        <v>26</v>
      </c>
      <c r="Q5736">
        <v>1</v>
      </c>
      <c r="R5736" s="4">
        <v>2</v>
      </c>
      <c r="S5736" s="9" t="str">
        <f t="shared" si="616"/>
        <v>Alonso, Peter</v>
      </c>
      <c r="T5736" s="9" t="str">
        <f t="shared" si="617"/>
        <v>Bowman Chrome     Pros</v>
      </c>
      <c r="U5736" s="9" t="str">
        <f>IFERROR(VLOOKUP(S5736,'Lookup '!B:D,3,FALSE)," ")</f>
        <v xml:space="preserve"> </v>
      </c>
      <c r="V5736" s="9" t="str">
        <f t="shared" si="618"/>
        <v>E $1</v>
      </c>
    </row>
    <row r="5737" spans="3:22" x14ac:dyDescent="0.25">
      <c r="C5737">
        <v>2019</v>
      </c>
      <c r="D5737" t="s">
        <v>666</v>
      </c>
      <c r="J5737" t="s">
        <v>683</v>
      </c>
      <c r="K5737" t="s">
        <v>5231</v>
      </c>
      <c r="L5737" t="s">
        <v>3387</v>
      </c>
      <c r="M5737" t="s">
        <v>3388</v>
      </c>
      <c r="N5737" t="s">
        <v>463</v>
      </c>
      <c r="O5737" t="s">
        <v>28</v>
      </c>
      <c r="P5737">
        <f>$S$1-1998</f>
        <v>22</v>
      </c>
      <c r="Q5737">
        <v>1</v>
      </c>
      <c r="R5737" s="4"/>
      <c r="S5737" s="9" t="str">
        <f t="shared" si="616"/>
        <v>Melendez, MJ</v>
      </c>
      <c r="T5737" s="9" t="str">
        <f t="shared" si="617"/>
        <v>Bowman     Pros</v>
      </c>
      <c r="U5737" s="9" t="str">
        <f>IFERROR(VLOOKUP(S5737,'Lookup '!B:D,3,FALSE)," ")</f>
        <v xml:space="preserve"> </v>
      </c>
      <c r="V5737" s="9" t="str">
        <f t="shared" si="618"/>
        <v>G</v>
      </c>
    </row>
    <row r="5738" spans="3:22" x14ac:dyDescent="0.25">
      <c r="C5738">
        <v>2019</v>
      </c>
      <c r="D5738" t="s">
        <v>1014</v>
      </c>
      <c r="J5738" t="s">
        <v>683</v>
      </c>
      <c r="K5738" t="s">
        <v>5232</v>
      </c>
      <c r="L5738" t="s">
        <v>2288</v>
      </c>
      <c r="M5738" t="s">
        <v>1340</v>
      </c>
      <c r="N5738" t="s">
        <v>423</v>
      </c>
      <c r="O5738" t="s">
        <v>440</v>
      </c>
      <c r="P5738">
        <f>$S$1-1997</f>
        <v>23</v>
      </c>
      <c r="Q5738">
        <v>1</v>
      </c>
      <c r="R5738" s="4"/>
      <c r="S5738" s="9" t="str">
        <f t="shared" si="616"/>
        <v>Riley, Austin</v>
      </c>
      <c r="T5738" s="9" t="str">
        <f t="shared" si="617"/>
        <v>Bowman Chrome     Pros</v>
      </c>
      <c r="U5738" s="9" t="str">
        <f>IFERROR(VLOOKUP(S5738,'Lookup '!B:D,3,FALSE)," ")</f>
        <v xml:space="preserve"> </v>
      </c>
      <c r="V5738" s="9" t="str">
        <f t="shared" si="618"/>
        <v>G</v>
      </c>
    </row>
    <row r="5739" spans="3:22" x14ac:dyDescent="0.25">
      <c r="C5739">
        <v>2019</v>
      </c>
      <c r="D5739" t="s">
        <v>666</v>
      </c>
      <c r="J5739" t="s">
        <v>683</v>
      </c>
      <c r="K5739" t="s">
        <v>5233</v>
      </c>
      <c r="L5739" t="s">
        <v>2067</v>
      </c>
      <c r="M5739" t="s">
        <v>1368</v>
      </c>
      <c r="N5739" t="s">
        <v>394</v>
      </c>
      <c r="O5739" t="s">
        <v>2405</v>
      </c>
      <c r="P5739">
        <f>$S$1-1997</f>
        <v>23</v>
      </c>
      <c r="Q5739">
        <v>1</v>
      </c>
      <c r="R5739" s="4"/>
      <c r="S5739" s="9" t="str">
        <f t="shared" si="616"/>
        <v>Lux, Gavin</v>
      </c>
      <c r="T5739" s="9" t="str">
        <f t="shared" si="617"/>
        <v>Bowman     Pros</v>
      </c>
      <c r="U5739" s="9" t="str">
        <f>IFERROR(VLOOKUP(S5739,'Lookup '!B:D,3,FALSE)," ")</f>
        <v xml:space="preserve"> </v>
      </c>
      <c r="V5739" s="9" t="str">
        <f t="shared" si="618"/>
        <v>G</v>
      </c>
    </row>
    <row r="5740" spans="3:22" x14ac:dyDescent="0.25">
      <c r="C5740">
        <v>2019</v>
      </c>
      <c r="D5740" t="s">
        <v>1014</v>
      </c>
      <c r="J5740" t="s">
        <v>683</v>
      </c>
      <c r="K5740" t="s">
        <v>5234</v>
      </c>
      <c r="L5740" t="s">
        <v>2257</v>
      </c>
      <c r="M5740" t="s">
        <v>761</v>
      </c>
      <c r="N5740" t="s">
        <v>420</v>
      </c>
      <c r="O5740" t="s">
        <v>382</v>
      </c>
      <c r="P5740">
        <f>$S$1-1996</f>
        <v>24</v>
      </c>
      <c r="Q5740">
        <v>1</v>
      </c>
      <c r="R5740" s="4"/>
      <c r="S5740" s="9" t="str">
        <f t="shared" si="616"/>
        <v>Keller, Mitch</v>
      </c>
      <c r="T5740" s="9" t="str">
        <f t="shared" si="617"/>
        <v>Bowman Chrome     Pros</v>
      </c>
      <c r="U5740" s="9" t="str">
        <f>IFERROR(VLOOKUP(S5740,'Lookup '!B:D,3,FALSE)," ")</f>
        <v xml:space="preserve"> </v>
      </c>
      <c r="V5740" s="9" t="str">
        <f t="shared" si="618"/>
        <v>G</v>
      </c>
    </row>
    <row r="5741" spans="3:22" x14ac:dyDescent="0.25">
      <c r="C5741">
        <v>2019</v>
      </c>
      <c r="D5741" t="s">
        <v>666</v>
      </c>
      <c r="J5741" t="s">
        <v>4436</v>
      </c>
      <c r="K5741" t="s">
        <v>5235</v>
      </c>
      <c r="L5741" t="s">
        <v>1344</v>
      </c>
      <c r="M5741" t="s">
        <v>5278</v>
      </c>
      <c r="N5741" t="s">
        <v>394</v>
      </c>
      <c r="O5741" t="s">
        <v>424</v>
      </c>
      <c r="P5741">
        <f>$S$1-1997</f>
        <v>23</v>
      </c>
      <c r="Q5741">
        <v>1</v>
      </c>
      <c r="R5741" s="4"/>
      <c r="S5741" s="9" t="str">
        <f t="shared" si="616"/>
        <v>Santana, Cristian</v>
      </c>
      <c r="T5741" s="9" t="str">
        <f t="shared" si="617"/>
        <v>Bowman     1stBow</v>
      </c>
      <c r="U5741" s="9" t="str">
        <f>IFERROR(VLOOKUP(S5741,'Lookup '!B:D,3,FALSE)," ")</f>
        <v xml:space="preserve"> </v>
      </c>
      <c r="V5741" s="9" t="str">
        <f t="shared" si="618"/>
        <v>G</v>
      </c>
    </row>
    <row r="5742" spans="3:22" x14ac:dyDescent="0.25">
      <c r="C5742">
        <v>2019</v>
      </c>
      <c r="D5742" t="s">
        <v>666</v>
      </c>
      <c r="F5742" t="s">
        <v>5082</v>
      </c>
      <c r="J5742" t="s">
        <v>4436</v>
      </c>
      <c r="K5742" t="s">
        <v>5235</v>
      </c>
      <c r="L5742" t="s">
        <v>1344</v>
      </c>
      <c r="M5742" t="s">
        <v>5278</v>
      </c>
      <c r="N5742" t="s">
        <v>394</v>
      </c>
      <c r="O5742" t="s">
        <v>424</v>
      </c>
      <c r="P5742">
        <f>$S$1-1997</f>
        <v>23</v>
      </c>
      <c r="Q5742">
        <v>1</v>
      </c>
      <c r="R5742" s="4"/>
      <c r="S5742" s="9" t="str">
        <f t="shared" si="616"/>
        <v>Santana, Cristian</v>
      </c>
      <c r="T5742" s="9" t="str">
        <f t="shared" si="617"/>
        <v>Bowman  Green Camo   1stBow</v>
      </c>
      <c r="U5742" s="9" t="str">
        <f>IFERROR(VLOOKUP(S5742,'Lookup '!B:D,3,FALSE)," ")</f>
        <v xml:space="preserve"> </v>
      </c>
      <c r="V5742" s="9" t="str">
        <f t="shared" si="618"/>
        <v>G</v>
      </c>
    </row>
    <row r="5743" spans="3:22" x14ac:dyDescent="0.25">
      <c r="C5743">
        <v>2019</v>
      </c>
      <c r="D5743" t="s">
        <v>1014</v>
      </c>
      <c r="J5743" t="s">
        <v>4436</v>
      </c>
      <c r="K5743" t="s">
        <v>5236</v>
      </c>
      <c r="L5743" t="s">
        <v>1344</v>
      </c>
      <c r="M5743" t="s">
        <v>5278</v>
      </c>
      <c r="N5743" t="s">
        <v>394</v>
      </c>
      <c r="O5743" t="s">
        <v>424</v>
      </c>
      <c r="P5743">
        <f>$S$1-1997</f>
        <v>23</v>
      </c>
      <c r="Q5743">
        <v>1</v>
      </c>
      <c r="R5743" s="4"/>
      <c r="S5743" s="9" t="str">
        <f t="shared" si="616"/>
        <v>Santana, Cristian</v>
      </c>
      <c r="T5743" s="9" t="str">
        <f t="shared" si="617"/>
        <v>Bowman Chrome     1stBow</v>
      </c>
      <c r="U5743" s="9" t="str">
        <f>IFERROR(VLOOKUP(S5743,'Lookup '!B:D,3,FALSE)," ")</f>
        <v xml:space="preserve"> </v>
      </c>
      <c r="V5743" s="9" t="str">
        <f t="shared" si="618"/>
        <v>G</v>
      </c>
    </row>
    <row r="5744" spans="3:22" x14ac:dyDescent="0.25">
      <c r="C5744">
        <v>2019</v>
      </c>
      <c r="D5744" t="s">
        <v>666</v>
      </c>
      <c r="J5744" t="s">
        <v>683</v>
      </c>
      <c r="K5744" t="s">
        <v>5237</v>
      </c>
      <c r="L5744" t="s">
        <v>1279</v>
      </c>
      <c r="M5744" t="s">
        <v>1297</v>
      </c>
      <c r="N5744" t="s">
        <v>837</v>
      </c>
      <c r="O5744" t="s">
        <v>388</v>
      </c>
      <c r="P5744">
        <f>$S$1-1997</f>
        <v>23</v>
      </c>
      <c r="Q5744">
        <v>1</v>
      </c>
      <c r="R5744" s="4"/>
      <c r="S5744" s="9" t="str">
        <f t="shared" si="616"/>
        <v>Sanchez, Jesus</v>
      </c>
      <c r="T5744" s="9" t="str">
        <f t="shared" si="617"/>
        <v>Bowman     Pros</v>
      </c>
      <c r="U5744" s="9" t="str">
        <f>IFERROR(VLOOKUP(S5744,'Lookup '!B:D,3,FALSE)," ")</f>
        <v xml:space="preserve"> </v>
      </c>
      <c r="V5744" s="9" t="str">
        <f t="shared" si="618"/>
        <v>G</v>
      </c>
    </row>
    <row r="5745" spans="3:22" x14ac:dyDescent="0.25">
      <c r="C5745">
        <v>2019</v>
      </c>
      <c r="D5745" t="s">
        <v>1014</v>
      </c>
      <c r="J5745" t="s">
        <v>683</v>
      </c>
      <c r="K5745" t="s">
        <v>5238</v>
      </c>
      <c r="L5745" t="s">
        <v>5279</v>
      </c>
      <c r="M5745" t="s">
        <v>1387</v>
      </c>
      <c r="N5745" t="s">
        <v>781</v>
      </c>
      <c r="O5745" t="s">
        <v>382</v>
      </c>
      <c r="P5745">
        <f>$S$1-1997</f>
        <v>23</v>
      </c>
      <c r="Q5745">
        <v>1</v>
      </c>
      <c r="R5745" s="4"/>
      <c r="S5745" s="9" t="str">
        <f t="shared" si="616"/>
        <v>Lambert, Peter</v>
      </c>
      <c r="T5745" s="9" t="str">
        <f t="shared" si="617"/>
        <v>Bowman Chrome     Pros</v>
      </c>
      <c r="U5745" s="9" t="str">
        <f>IFERROR(VLOOKUP(S5745,'Lookup '!B:D,3,FALSE)," ")</f>
        <v xml:space="preserve"> </v>
      </c>
      <c r="V5745" s="9" t="str">
        <f t="shared" si="618"/>
        <v>G</v>
      </c>
    </row>
    <row r="5746" spans="3:22" x14ac:dyDescent="0.25">
      <c r="C5746">
        <v>2019</v>
      </c>
      <c r="D5746" t="s">
        <v>666</v>
      </c>
      <c r="J5746" t="s">
        <v>4436</v>
      </c>
      <c r="K5746" t="s">
        <v>5239</v>
      </c>
      <c r="L5746" t="s">
        <v>5305</v>
      </c>
      <c r="M5746" t="s">
        <v>389</v>
      </c>
      <c r="N5746" t="s">
        <v>549</v>
      </c>
      <c r="O5746" t="s">
        <v>382</v>
      </c>
      <c r="P5746">
        <f>$S$1-1996</f>
        <v>24</v>
      </c>
      <c r="Q5746">
        <v>1</v>
      </c>
      <c r="R5746" s="4"/>
      <c r="S5746" s="9" t="str">
        <f t="shared" si="616"/>
        <v>Burke, Brock</v>
      </c>
      <c r="T5746" s="9" t="str">
        <f t="shared" si="617"/>
        <v>Bowman     1stBow</v>
      </c>
      <c r="U5746" s="9" t="str">
        <f>IFERROR(VLOOKUP(S5746,'Lookup '!B:D,3,FALSE)," ")</f>
        <v xml:space="preserve"> </v>
      </c>
      <c r="V5746" s="9" t="str">
        <f t="shared" si="618"/>
        <v>G</v>
      </c>
    </row>
    <row r="5747" spans="3:22" x14ac:dyDescent="0.25">
      <c r="C5747">
        <v>2019</v>
      </c>
      <c r="D5747" t="s">
        <v>666</v>
      </c>
      <c r="F5747" t="s">
        <v>5082</v>
      </c>
      <c r="J5747" t="s">
        <v>683</v>
      </c>
      <c r="K5747" t="s">
        <v>5240</v>
      </c>
      <c r="L5747" t="s">
        <v>2153</v>
      </c>
      <c r="M5747" t="s">
        <v>801</v>
      </c>
      <c r="N5747" t="s">
        <v>395</v>
      </c>
      <c r="O5747" t="s">
        <v>388</v>
      </c>
      <c r="P5747">
        <f>$S$1-1997</f>
        <v>23</v>
      </c>
      <c r="Q5747">
        <v>1</v>
      </c>
      <c r="R5747" s="4"/>
      <c r="S5747" s="9" t="str">
        <f t="shared" si="616"/>
        <v>Kirilloff, Alex</v>
      </c>
      <c r="T5747" s="9" t="str">
        <f t="shared" si="617"/>
        <v>Bowman  Green Camo   Pros</v>
      </c>
      <c r="U5747" s="9" t="str">
        <f>IFERROR(VLOOKUP(S5747,'Lookup '!B:D,3,FALSE)," ")</f>
        <v xml:space="preserve"> </v>
      </c>
      <c r="V5747" s="9" t="str">
        <f t="shared" si="618"/>
        <v>G</v>
      </c>
    </row>
    <row r="5748" spans="3:22" x14ac:dyDescent="0.25">
      <c r="C5748">
        <v>2019</v>
      </c>
      <c r="D5748" t="s">
        <v>1014</v>
      </c>
      <c r="J5748" t="s">
        <v>683</v>
      </c>
      <c r="K5748" t="s">
        <v>5241</v>
      </c>
      <c r="L5748" t="s">
        <v>3015</v>
      </c>
      <c r="M5748" t="s">
        <v>3016</v>
      </c>
      <c r="N5748" t="s">
        <v>451</v>
      </c>
      <c r="O5748" t="s">
        <v>382</v>
      </c>
      <c r="P5748">
        <f>$S$1-1998</f>
        <v>22</v>
      </c>
      <c r="Q5748">
        <v>1</v>
      </c>
      <c r="R5748" s="4"/>
      <c r="S5748" s="9" t="str">
        <f t="shared" ref="S5748:S5764" si="619">L5748&amp;", "&amp;M5748</f>
        <v>Hall, DL</v>
      </c>
      <c r="T5748" s="9" t="str">
        <f t="shared" ref="T5748:T5764" si="620">CONCATENATE(D5748&amp;" "&amp;E5748&amp;" "&amp;F5748&amp;" "&amp;G5748&amp;" "&amp;H5748&amp;" "&amp;I5748&amp;J5748)</f>
        <v>Bowman Chrome     Pros</v>
      </c>
      <c r="U5748" s="9" t="str">
        <f>IFERROR(VLOOKUP(S5748,'Lookup '!B:D,3,FALSE)," ")</f>
        <v xml:space="preserve"> </v>
      </c>
      <c r="V5748" s="9" t="str">
        <f t="shared" ref="V5748:V5764" si="621">IF(R5748&gt;0.249,IF(R5748&gt;0.99,IF(R5748&gt;4.99,IF(R5748&gt;9.99,IF(R5748&gt;49.99,IF(R5748&gt;99.99,"A $100","B $50"),"C $10"),"D $5"),"E $1"),"F $.25"),"G")</f>
        <v>G</v>
      </c>
    </row>
    <row r="5749" spans="3:22" x14ac:dyDescent="0.25">
      <c r="C5749">
        <v>2019</v>
      </c>
      <c r="D5749" t="s">
        <v>1014</v>
      </c>
      <c r="J5749" t="s">
        <v>683</v>
      </c>
      <c r="K5749" t="s">
        <v>5242</v>
      </c>
      <c r="L5749" t="s">
        <v>4591</v>
      </c>
      <c r="M5749" t="s">
        <v>1307</v>
      </c>
      <c r="N5749" t="s">
        <v>402</v>
      </c>
      <c r="O5749" t="s">
        <v>382</v>
      </c>
      <c r="P5749">
        <f>$S$1-1999</f>
        <v>21</v>
      </c>
      <c r="Q5749">
        <v>1</v>
      </c>
      <c r="R5749" s="4"/>
      <c r="S5749" s="9" t="str">
        <f t="shared" si="619"/>
        <v>Mata, Bryan</v>
      </c>
      <c r="T5749" s="9" t="str">
        <f t="shared" si="620"/>
        <v>Bowman Chrome     Pros</v>
      </c>
      <c r="U5749" s="9" t="str">
        <f>IFERROR(VLOOKUP(S5749,'Lookup '!B:D,3,FALSE)," ")</f>
        <v xml:space="preserve"> </v>
      </c>
      <c r="V5749" s="9" t="str">
        <f t="shared" si="621"/>
        <v>G</v>
      </c>
    </row>
    <row r="5750" spans="3:22" x14ac:dyDescent="0.25">
      <c r="C5750">
        <v>2019</v>
      </c>
      <c r="D5750" t="s">
        <v>666</v>
      </c>
      <c r="F5750" t="s">
        <v>5082</v>
      </c>
      <c r="J5750" t="s">
        <v>683</v>
      </c>
      <c r="K5750" t="s">
        <v>5243</v>
      </c>
      <c r="L5750" t="s">
        <v>4872</v>
      </c>
      <c r="M5750" t="s">
        <v>1340</v>
      </c>
      <c r="N5750" t="s">
        <v>443</v>
      </c>
      <c r="O5750" t="s">
        <v>388</v>
      </c>
      <c r="P5750">
        <f>$S$1-1998</f>
        <v>22</v>
      </c>
      <c r="Q5750">
        <v>1</v>
      </c>
      <c r="R5750" s="4"/>
      <c r="S5750" s="9" t="str">
        <f t="shared" si="619"/>
        <v>Beck, Austin</v>
      </c>
      <c r="T5750" s="9" t="str">
        <f t="shared" si="620"/>
        <v>Bowman  Green Camo   Pros</v>
      </c>
      <c r="U5750" s="9" t="str">
        <f>IFERROR(VLOOKUP(S5750,'Lookup '!B:D,3,FALSE)," ")</f>
        <v xml:space="preserve"> </v>
      </c>
      <c r="V5750" s="9" t="str">
        <f t="shared" si="621"/>
        <v>G</v>
      </c>
    </row>
    <row r="5751" spans="3:22" x14ac:dyDescent="0.25">
      <c r="C5751">
        <v>2019</v>
      </c>
      <c r="D5751" t="s">
        <v>1014</v>
      </c>
      <c r="J5751" t="s">
        <v>683</v>
      </c>
      <c r="K5751" t="s">
        <v>5244</v>
      </c>
      <c r="L5751" t="s">
        <v>4872</v>
      </c>
      <c r="M5751" t="s">
        <v>1340</v>
      </c>
      <c r="N5751" t="s">
        <v>443</v>
      </c>
      <c r="O5751" t="s">
        <v>388</v>
      </c>
      <c r="P5751">
        <f>$S$1-1998</f>
        <v>22</v>
      </c>
      <c r="Q5751">
        <v>1</v>
      </c>
      <c r="R5751" s="4"/>
      <c r="S5751" s="9" t="str">
        <f t="shared" si="619"/>
        <v>Beck, Austin</v>
      </c>
      <c r="T5751" s="9" t="str">
        <f t="shared" si="620"/>
        <v>Bowman Chrome     Pros</v>
      </c>
      <c r="U5751" s="9" t="str">
        <f>IFERROR(VLOOKUP(S5751,'Lookup '!B:D,3,FALSE)," ")</f>
        <v xml:space="preserve"> </v>
      </c>
      <c r="V5751" s="9" t="str">
        <f t="shared" si="621"/>
        <v>G</v>
      </c>
    </row>
    <row r="5752" spans="3:22" x14ac:dyDescent="0.25">
      <c r="C5752">
        <v>2019</v>
      </c>
      <c r="D5752" t="s">
        <v>666</v>
      </c>
      <c r="J5752" t="s">
        <v>4436</v>
      </c>
      <c r="K5752" t="s">
        <v>5245</v>
      </c>
      <c r="L5752" t="s">
        <v>910</v>
      </c>
      <c r="M5752" t="s">
        <v>5306</v>
      </c>
      <c r="N5752" t="s">
        <v>391</v>
      </c>
      <c r="O5752" t="s">
        <v>382</v>
      </c>
      <c r="P5752">
        <f>$S$1-1996</f>
        <v>24</v>
      </c>
      <c r="Q5752">
        <v>1</v>
      </c>
      <c r="R5752" s="4">
        <v>0.5</v>
      </c>
      <c r="S5752" s="9" t="str">
        <f t="shared" si="619"/>
        <v>Cabrera, Genesis</v>
      </c>
      <c r="T5752" s="9" t="str">
        <f t="shared" si="620"/>
        <v>Bowman     1stBow</v>
      </c>
      <c r="U5752" s="9" t="str">
        <f>IFERROR(VLOOKUP(S5752,'Lookup '!B:D,3,FALSE)," ")</f>
        <v xml:space="preserve"> </v>
      </c>
      <c r="V5752" s="9" t="str">
        <f t="shared" si="621"/>
        <v>F $.25</v>
      </c>
    </row>
    <row r="5753" spans="3:22" x14ac:dyDescent="0.25">
      <c r="C5753">
        <v>2019</v>
      </c>
      <c r="D5753" t="s">
        <v>666</v>
      </c>
      <c r="J5753" t="s">
        <v>683</v>
      </c>
      <c r="K5753" t="s">
        <v>5246</v>
      </c>
      <c r="L5753" t="s">
        <v>1670</v>
      </c>
      <c r="M5753" t="s">
        <v>1671</v>
      </c>
      <c r="N5753" t="s">
        <v>781</v>
      </c>
      <c r="O5753" t="s">
        <v>480</v>
      </c>
      <c r="P5753">
        <f>$S$1-1996</f>
        <v>24</v>
      </c>
      <c r="Q5753">
        <v>1</v>
      </c>
      <c r="R5753" s="4">
        <v>1</v>
      </c>
      <c r="S5753" s="9" t="str">
        <f t="shared" si="619"/>
        <v>Rodgers, Brendan</v>
      </c>
      <c r="T5753" s="9" t="str">
        <f t="shared" si="620"/>
        <v>Bowman     Pros</v>
      </c>
      <c r="U5753" s="9" t="str">
        <f>IFERROR(VLOOKUP(S5753,'Lookup '!B:D,3,FALSE)," ")</f>
        <v xml:space="preserve"> </v>
      </c>
      <c r="V5753" s="9" t="str">
        <f t="shared" si="621"/>
        <v>E $1</v>
      </c>
    </row>
    <row r="5754" spans="3:22" x14ac:dyDescent="0.25">
      <c r="C5754">
        <v>2019</v>
      </c>
      <c r="D5754" t="s">
        <v>1014</v>
      </c>
      <c r="J5754" t="s">
        <v>683</v>
      </c>
      <c r="K5754" t="s">
        <v>5247</v>
      </c>
      <c r="L5754" t="s">
        <v>497</v>
      </c>
      <c r="M5754" t="s">
        <v>1086</v>
      </c>
      <c r="N5754" t="s">
        <v>443</v>
      </c>
      <c r="O5754" t="s">
        <v>28</v>
      </c>
      <c r="P5754">
        <f>$S$1-1994</f>
        <v>26</v>
      </c>
      <c r="Q5754">
        <v>1</v>
      </c>
      <c r="R5754" s="4"/>
      <c r="S5754" s="9" t="str">
        <f t="shared" si="619"/>
        <v>Murphy, Sean</v>
      </c>
      <c r="T5754" s="9" t="str">
        <f t="shared" si="620"/>
        <v>Bowman Chrome     Pros</v>
      </c>
      <c r="U5754" s="9" t="str">
        <f>IFERROR(VLOOKUP(S5754,'Lookup '!B:D,3,FALSE)," ")</f>
        <v xml:space="preserve"> </v>
      </c>
      <c r="V5754" s="9" t="str">
        <f t="shared" si="621"/>
        <v>G</v>
      </c>
    </row>
    <row r="5755" spans="3:22" x14ac:dyDescent="0.25">
      <c r="C5755">
        <v>2019</v>
      </c>
      <c r="D5755" t="s">
        <v>1014</v>
      </c>
      <c r="J5755" t="s">
        <v>4436</v>
      </c>
      <c r="K5755" t="s">
        <v>5248</v>
      </c>
      <c r="L5755" t="s">
        <v>1261</v>
      </c>
      <c r="M5755" t="s">
        <v>419</v>
      </c>
      <c r="N5755" t="s">
        <v>781</v>
      </c>
      <c r="O5755" t="s">
        <v>424</v>
      </c>
      <c r="P5755">
        <f>$S$1-1994</f>
        <v>26</v>
      </c>
      <c r="Q5755">
        <v>1</v>
      </c>
      <c r="R5755" s="4"/>
      <c r="S5755" s="9" t="str">
        <f t="shared" si="619"/>
        <v>Ramos, Roberto</v>
      </c>
      <c r="T5755" s="9" t="str">
        <f t="shared" si="620"/>
        <v>Bowman Chrome     1stBow</v>
      </c>
      <c r="U5755" s="9" t="str">
        <f>IFERROR(VLOOKUP(S5755,'Lookup '!B:D,3,FALSE)," ")</f>
        <v xml:space="preserve"> </v>
      </c>
      <c r="V5755" s="9" t="str">
        <f t="shared" si="621"/>
        <v>G</v>
      </c>
    </row>
    <row r="5756" spans="3:22" x14ac:dyDescent="0.25">
      <c r="C5756">
        <v>2019</v>
      </c>
      <c r="D5756" t="s">
        <v>666</v>
      </c>
      <c r="J5756" t="s">
        <v>4436</v>
      </c>
      <c r="K5756" t="s">
        <v>5249</v>
      </c>
      <c r="L5756" t="s">
        <v>486</v>
      </c>
      <c r="M5756" t="s">
        <v>5307</v>
      </c>
      <c r="N5756" t="s">
        <v>837</v>
      </c>
      <c r="O5756" t="s">
        <v>28</v>
      </c>
      <c r="P5756">
        <f>$S$1-1997</f>
        <v>23</v>
      </c>
      <c r="Q5756">
        <v>1</v>
      </c>
      <c r="R5756" s="4"/>
      <c r="S5756" s="9" t="str">
        <f t="shared" si="619"/>
        <v>Hernandez, Ronaldo</v>
      </c>
      <c r="T5756" s="9" t="str">
        <f t="shared" si="620"/>
        <v>Bowman     1stBow</v>
      </c>
      <c r="U5756" s="9" t="str">
        <f>IFERROR(VLOOKUP(S5756,'Lookup '!B:D,3,FALSE)," ")</f>
        <v xml:space="preserve"> </v>
      </c>
      <c r="V5756" s="9" t="str">
        <f t="shared" si="621"/>
        <v>G</v>
      </c>
    </row>
    <row r="5757" spans="3:22" x14ac:dyDescent="0.25">
      <c r="C5757">
        <v>2019</v>
      </c>
      <c r="D5757" t="s">
        <v>666</v>
      </c>
      <c r="F5757" t="s">
        <v>5082</v>
      </c>
      <c r="J5757" t="s">
        <v>4436</v>
      </c>
      <c r="K5757" t="s">
        <v>5249</v>
      </c>
      <c r="L5757" t="s">
        <v>486</v>
      </c>
      <c r="M5757" t="s">
        <v>5307</v>
      </c>
      <c r="N5757" t="s">
        <v>837</v>
      </c>
      <c r="O5757" t="s">
        <v>28</v>
      </c>
      <c r="P5757">
        <f>$S$1-1997</f>
        <v>23</v>
      </c>
      <c r="Q5757">
        <v>1</v>
      </c>
      <c r="R5757" s="4"/>
      <c r="S5757" s="9" t="str">
        <f t="shared" si="619"/>
        <v>Hernandez, Ronaldo</v>
      </c>
      <c r="T5757" s="9" t="str">
        <f t="shared" si="620"/>
        <v>Bowman  Green Camo   1stBow</v>
      </c>
      <c r="U5757" s="9" t="str">
        <f>IFERROR(VLOOKUP(S5757,'Lookup '!B:D,3,FALSE)," ")</f>
        <v xml:space="preserve"> </v>
      </c>
      <c r="V5757" s="9" t="str">
        <f t="shared" si="621"/>
        <v>G</v>
      </c>
    </row>
    <row r="5758" spans="3:22" x14ac:dyDescent="0.25">
      <c r="C5758">
        <v>2019</v>
      </c>
      <c r="D5758" t="s">
        <v>666</v>
      </c>
      <c r="F5758" t="s">
        <v>5082</v>
      </c>
      <c r="J5758" t="s">
        <v>683</v>
      </c>
      <c r="K5758" t="s">
        <v>5250</v>
      </c>
      <c r="L5758" t="s">
        <v>4563</v>
      </c>
      <c r="M5758" t="s">
        <v>732</v>
      </c>
      <c r="N5758" t="s">
        <v>425</v>
      </c>
      <c r="O5758" t="s">
        <v>382</v>
      </c>
      <c r="P5758">
        <f>$S$1-1995</f>
        <v>25</v>
      </c>
      <c r="Q5758">
        <v>1</v>
      </c>
      <c r="R5758" s="4"/>
      <c r="S5758" s="9" t="str">
        <f t="shared" si="619"/>
        <v>Abreu, Albert</v>
      </c>
      <c r="T5758" s="9" t="str">
        <f t="shared" si="620"/>
        <v>Bowman  Green Camo   Pros</v>
      </c>
      <c r="U5758" s="9" t="str">
        <f>IFERROR(VLOOKUP(S5758,'Lookup '!B:D,3,FALSE)," ")</f>
        <v xml:space="preserve"> </v>
      </c>
      <c r="V5758" s="9" t="str">
        <f t="shared" si="621"/>
        <v>G</v>
      </c>
    </row>
    <row r="5759" spans="3:22" x14ac:dyDescent="0.25">
      <c r="C5759">
        <v>2019</v>
      </c>
      <c r="D5759" t="s">
        <v>1014</v>
      </c>
      <c r="J5759" t="s">
        <v>683</v>
      </c>
      <c r="K5759" t="s">
        <v>5251</v>
      </c>
      <c r="L5759" t="s">
        <v>4563</v>
      </c>
      <c r="M5759" t="s">
        <v>732</v>
      </c>
      <c r="N5759" t="s">
        <v>425</v>
      </c>
      <c r="O5759" t="s">
        <v>382</v>
      </c>
      <c r="P5759">
        <f>$S$1-1995</f>
        <v>25</v>
      </c>
      <c r="Q5759">
        <v>1</v>
      </c>
      <c r="R5759" s="4"/>
      <c r="S5759" s="9" t="str">
        <f t="shared" si="619"/>
        <v>Abreu, Albert</v>
      </c>
      <c r="T5759" s="9" t="str">
        <f t="shared" si="620"/>
        <v>Bowman Chrome     Pros</v>
      </c>
      <c r="U5759" s="9" t="str">
        <f>IFERROR(VLOOKUP(S5759,'Lookup '!B:D,3,FALSE)," ")</f>
        <v xml:space="preserve"> </v>
      </c>
      <c r="V5759" s="9" t="str">
        <f t="shared" si="621"/>
        <v>G</v>
      </c>
    </row>
    <row r="5760" spans="3:22" x14ac:dyDescent="0.25">
      <c r="C5760">
        <v>2019</v>
      </c>
      <c r="D5760" t="s">
        <v>666</v>
      </c>
      <c r="F5760" t="s">
        <v>5082</v>
      </c>
      <c r="J5760" t="s">
        <v>683</v>
      </c>
      <c r="K5760" t="s">
        <v>5252</v>
      </c>
      <c r="L5760" t="s">
        <v>1992</v>
      </c>
      <c r="M5760" t="s">
        <v>2787</v>
      </c>
      <c r="N5760" t="s">
        <v>423</v>
      </c>
      <c r="O5760" t="s">
        <v>28</v>
      </c>
      <c r="P5760">
        <f>$S$1-1997</f>
        <v>23</v>
      </c>
      <c r="Q5760">
        <v>1</v>
      </c>
      <c r="R5760" s="4"/>
      <c r="S5760" s="9" t="str">
        <f t="shared" si="619"/>
        <v>Contreras, William</v>
      </c>
      <c r="T5760" s="9" t="str">
        <f t="shared" si="620"/>
        <v>Bowman  Green Camo   Pros</v>
      </c>
      <c r="U5760" s="9" t="str">
        <f>IFERROR(VLOOKUP(S5760,'Lookup '!B:D,3,FALSE)," ")</f>
        <v xml:space="preserve"> </v>
      </c>
      <c r="V5760" s="9" t="str">
        <f t="shared" si="621"/>
        <v>G</v>
      </c>
    </row>
    <row r="5761" spans="2:22" x14ac:dyDescent="0.25">
      <c r="C5761">
        <v>2019</v>
      </c>
      <c r="D5761" t="s">
        <v>1014</v>
      </c>
      <c r="J5761" t="s">
        <v>683</v>
      </c>
      <c r="K5761" t="s">
        <v>5253</v>
      </c>
      <c r="L5761" t="s">
        <v>1992</v>
      </c>
      <c r="M5761" t="s">
        <v>2787</v>
      </c>
      <c r="N5761" t="s">
        <v>423</v>
      </c>
      <c r="O5761" t="s">
        <v>28</v>
      </c>
      <c r="P5761">
        <f>$S$1-1997</f>
        <v>23</v>
      </c>
      <c r="Q5761">
        <v>1</v>
      </c>
      <c r="R5761" s="4"/>
      <c r="S5761" s="9" t="str">
        <f t="shared" si="619"/>
        <v>Contreras, William</v>
      </c>
      <c r="T5761" s="9" t="str">
        <f t="shared" si="620"/>
        <v>Bowman Chrome     Pros</v>
      </c>
      <c r="U5761" s="9" t="str">
        <f>IFERROR(VLOOKUP(S5761,'Lookup '!B:D,3,FALSE)," ")</f>
        <v xml:space="preserve"> </v>
      </c>
      <c r="V5761" s="9" t="str">
        <f t="shared" si="621"/>
        <v>G</v>
      </c>
    </row>
    <row r="5762" spans="2:22" x14ac:dyDescent="0.25">
      <c r="C5762">
        <v>2019</v>
      </c>
      <c r="D5762" t="s">
        <v>666</v>
      </c>
      <c r="J5762" t="s">
        <v>4436</v>
      </c>
      <c r="K5762" t="s">
        <v>5254</v>
      </c>
      <c r="L5762" t="s">
        <v>2259</v>
      </c>
      <c r="M5762" t="s">
        <v>614</v>
      </c>
      <c r="N5762" t="s">
        <v>387</v>
      </c>
      <c r="O5762" t="s">
        <v>388</v>
      </c>
      <c r="P5762">
        <f>$S$1-2002</f>
        <v>18</v>
      </c>
      <c r="Q5762">
        <v>1</v>
      </c>
      <c r="R5762" s="4"/>
      <c r="S5762" s="9" t="str">
        <f t="shared" si="619"/>
        <v>De La Cruz, Jose</v>
      </c>
      <c r="T5762" s="9" t="str">
        <f t="shared" si="620"/>
        <v>Bowman     1stBow</v>
      </c>
      <c r="U5762" s="9" t="str">
        <f>IFERROR(VLOOKUP(S5762,'Lookup '!B:D,3,FALSE)," ")</f>
        <v xml:space="preserve"> </v>
      </c>
      <c r="V5762" s="9" t="str">
        <f t="shared" si="621"/>
        <v>G</v>
      </c>
    </row>
    <row r="5763" spans="2:22" x14ac:dyDescent="0.25">
      <c r="C5763">
        <v>2019</v>
      </c>
      <c r="D5763" t="s">
        <v>666</v>
      </c>
      <c r="F5763" t="s">
        <v>5082</v>
      </c>
      <c r="J5763" t="s">
        <v>4436</v>
      </c>
      <c r="K5763" t="s">
        <v>5254</v>
      </c>
      <c r="L5763" t="s">
        <v>2259</v>
      </c>
      <c r="M5763" t="s">
        <v>614</v>
      </c>
      <c r="N5763" t="s">
        <v>387</v>
      </c>
      <c r="O5763" t="s">
        <v>388</v>
      </c>
      <c r="P5763">
        <f>$S$1-2002</f>
        <v>18</v>
      </c>
      <c r="Q5763">
        <v>1</v>
      </c>
      <c r="R5763" s="4"/>
      <c r="S5763" s="9" t="str">
        <f t="shared" si="619"/>
        <v>De La Cruz, Jose</v>
      </c>
      <c r="T5763" s="9" t="str">
        <f t="shared" si="620"/>
        <v>Bowman  Green Camo   1stBow</v>
      </c>
      <c r="U5763" s="9" t="str">
        <f>IFERROR(VLOOKUP(S5763,'Lookup '!B:D,3,FALSE)," ")</f>
        <v xml:space="preserve"> </v>
      </c>
      <c r="V5763" s="9" t="str">
        <f t="shared" si="621"/>
        <v>G</v>
      </c>
    </row>
    <row r="5764" spans="2:22" x14ac:dyDescent="0.25">
      <c r="C5764">
        <v>2019</v>
      </c>
      <c r="D5764" t="s">
        <v>666</v>
      </c>
      <c r="F5764" t="s">
        <v>5082</v>
      </c>
      <c r="J5764" t="s">
        <v>683</v>
      </c>
      <c r="K5764" t="s">
        <v>5255</v>
      </c>
      <c r="L5764" t="s">
        <v>1290</v>
      </c>
      <c r="M5764" t="s">
        <v>2454</v>
      </c>
      <c r="N5764" t="s">
        <v>465</v>
      </c>
      <c r="O5764" t="s">
        <v>388</v>
      </c>
      <c r="P5764">
        <f>$S$1-1996</f>
        <v>24</v>
      </c>
      <c r="Q5764">
        <v>1</v>
      </c>
      <c r="R5764" s="4"/>
      <c r="S5764" s="9" t="str">
        <f t="shared" si="619"/>
        <v>Jimenez, Eloy</v>
      </c>
      <c r="T5764" s="9" t="str">
        <f t="shared" si="620"/>
        <v>Bowman  Green Camo   Pros</v>
      </c>
      <c r="U5764" s="9" t="str">
        <f>IFERROR(VLOOKUP(S5764,'Lookup '!B:D,3,FALSE)," ")</f>
        <v xml:space="preserve"> </v>
      </c>
      <c r="V5764" s="9" t="str">
        <f t="shared" si="621"/>
        <v>G</v>
      </c>
    </row>
    <row r="5765" spans="2:22" x14ac:dyDescent="0.25">
      <c r="C5765">
        <v>2019</v>
      </c>
      <c r="D5765" t="s">
        <v>1234</v>
      </c>
      <c r="J5765" t="s">
        <v>4436</v>
      </c>
      <c r="K5765" t="s">
        <v>6792</v>
      </c>
      <c r="L5765" t="s">
        <v>6992</v>
      </c>
      <c r="M5765" t="s">
        <v>6993</v>
      </c>
      <c r="N5765" t="s">
        <v>451</v>
      </c>
      <c r="O5765" t="s">
        <v>28</v>
      </c>
      <c r="P5765">
        <f>$S$1-1998</f>
        <v>22</v>
      </c>
      <c r="Q5765">
        <v>1</v>
      </c>
      <c r="R5765" s="4">
        <v>7</v>
      </c>
      <c r="S5765" s="9" t="str">
        <f t="shared" ref="S5765" si="622">L5765&amp;", "&amp;M5765</f>
        <v>Rutschman, Adley</v>
      </c>
      <c r="T5765" s="9" t="str">
        <f t="shared" ref="T5765" si="623">CONCATENATE(D5765&amp;" "&amp;E5765&amp;" "&amp;F5765&amp;" "&amp;G5765&amp;" "&amp;H5765&amp;" "&amp;I5765&amp;J5765)</f>
        <v>Bowman Draft Chrome     1stBow</v>
      </c>
      <c r="U5765" s="9" t="str">
        <f>IFERROR(VLOOKUP(S5765,'Lookup '!B:D,3,FALSE)," ")</f>
        <v xml:space="preserve"> </v>
      </c>
      <c r="V5765" s="9" t="str">
        <f t="shared" ref="V5765" si="624">IF(R5765&gt;0.249,IF(R5765&gt;0.99,IF(R5765&gt;4.99,IF(R5765&gt;9.99,IF(R5765&gt;49.99,IF(R5765&gt;99.99,"A $100","B $50"),"C $10"),"D $5"),"E $1"),"F $.25"),"G")</f>
        <v>D $5</v>
      </c>
    </row>
    <row r="5766" spans="2:22" x14ac:dyDescent="0.25">
      <c r="B5766" t="s">
        <v>377</v>
      </c>
      <c r="C5766">
        <v>2019</v>
      </c>
      <c r="D5766" t="s">
        <v>1234</v>
      </c>
      <c r="J5766" t="s">
        <v>683</v>
      </c>
      <c r="K5766" t="s">
        <v>6793</v>
      </c>
      <c r="L5766" t="s">
        <v>4445</v>
      </c>
      <c r="M5766" t="s">
        <v>4446</v>
      </c>
      <c r="N5766" t="s">
        <v>555</v>
      </c>
      <c r="O5766" t="s">
        <v>388</v>
      </c>
      <c r="P5766">
        <f>$S$1-1999</f>
        <v>21</v>
      </c>
      <c r="Q5766">
        <v>1</v>
      </c>
      <c r="R5766" s="4">
        <v>0.5</v>
      </c>
      <c r="S5766" s="9" t="str">
        <f t="shared" ref="S5766:S5829" si="625">L5766&amp;", "&amp;M5766</f>
        <v>Kelenic, Jarred</v>
      </c>
      <c r="T5766" s="9" t="str">
        <f t="shared" ref="T5766:T5829" si="626">CONCATENATE(D5766&amp;" "&amp;E5766&amp;" "&amp;F5766&amp;" "&amp;G5766&amp;" "&amp;H5766&amp;" "&amp;I5766&amp;J5766)</f>
        <v>Bowman Draft Chrome     Pros</v>
      </c>
      <c r="U5766" s="9" t="str">
        <f>IFERROR(VLOOKUP(S5766,'Lookup '!B:D,3,FALSE)," ")</f>
        <v xml:space="preserve"> </v>
      </c>
      <c r="V5766" s="9" t="str">
        <f t="shared" ref="V5766:V5829" si="627">IF(R5766&gt;0.249,IF(R5766&gt;0.99,IF(R5766&gt;4.99,IF(R5766&gt;9.99,IF(R5766&gt;49.99,IF(R5766&gt;99.99,"A $100","B $50"),"C $10"),"D $5"),"E $1"),"F $.25"),"G")</f>
        <v>F $.25</v>
      </c>
    </row>
    <row r="5767" spans="2:22" x14ac:dyDescent="0.25">
      <c r="C5767">
        <v>2019</v>
      </c>
      <c r="D5767" t="s">
        <v>1234</v>
      </c>
      <c r="J5767" t="s">
        <v>4436</v>
      </c>
      <c r="K5767" t="s">
        <v>6794</v>
      </c>
      <c r="L5767" t="s">
        <v>6994</v>
      </c>
      <c r="M5767" t="s">
        <v>4581</v>
      </c>
      <c r="N5767" t="s">
        <v>556</v>
      </c>
      <c r="O5767" t="s">
        <v>382</v>
      </c>
      <c r="P5767">
        <f t="shared" ref="P5767:P5773" si="628">$S$1-1996</f>
        <v>24</v>
      </c>
      <c r="Q5767">
        <v>1</v>
      </c>
      <c r="R5767" s="4"/>
      <c r="S5767" s="9" t="str">
        <f t="shared" si="625"/>
        <v>Manoah, Alek</v>
      </c>
      <c r="T5767" s="9" t="str">
        <f t="shared" si="626"/>
        <v>Bowman Draft Chrome     1stBow</v>
      </c>
      <c r="U5767" s="9" t="str">
        <f>IFERROR(VLOOKUP(S5767,'Lookup '!B:D,3,FALSE)," ")</f>
        <v xml:space="preserve"> </v>
      </c>
      <c r="V5767" s="9" t="str">
        <f t="shared" si="627"/>
        <v>G</v>
      </c>
    </row>
    <row r="5768" spans="2:22" x14ac:dyDescent="0.25">
      <c r="C5768">
        <v>2019</v>
      </c>
      <c r="D5768" t="s">
        <v>1234</v>
      </c>
      <c r="J5768" t="s">
        <v>4436</v>
      </c>
      <c r="K5768" t="s">
        <v>6795</v>
      </c>
      <c r="L5768" t="s">
        <v>6995</v>
      </c>
      <c r="M5768" t="s">
        <v>1395</v>
      </c>
      <c r="N5768" t="s">
        <v>405</v>
      </c>
      <c r="O5768" t="s">
        <v>388</v>
      </c>
      <c r="P5768">
        <f>$S$1-2000</f>
        <v>20</v>
      </c>
      <c r="Q5768">
        <v>1</v>
      </c>
      <c r="R5768" s="4"/>
      <c r="S5768" s="9" t="str">
        <f t="shared" si="625"/>
        <v>McCray, Grant</v>
      </c>
      <c r="T5768" s="9" t="str">
        <f t="shared" si="626"/>
        <v>Bowman Draft Chrome     1stBow</v>
      </c>
      <c r="U5768" s="9" t="str">
        <f>IFERROR(VLOOKUP(S5768,'Lookup '!B:D,3,FALSE)," ")</f>
        <v xml:space="preserve"> </v>
      </c>
      <c r="V5768" s="9" t="str">
        <f t="shared" si="627"/>
        <v>G</v>
      </c>
    </row>
    <row r="5769" spans="2:22" x14ac:dyDescent="0.25">
      <c r="C5769">
        <v>2019</v>
      </c>
      <c r="D5769" t="s">
        <v>1234</v>
      </c>
      <c r="J5769" t="s">
        <v>683</v>
      </c>
      <c r="K5769" t="s">
        <v>6796</v>
      </c>
      <c r="L5769" t="s">
        <v>6996</v>
      </c>
      <c r="M5769" t="s">
        <v>389</v>
      </c>
      <c r="N5769" t="s">
        <v>387</v>
      </c>
      <c r="O5769" t="s">
        <v>388</v>
      </c>
      <c r="P5769">
        <f>$S$1-1995</f>
        <v>25</v>
      </c>
      <c r="Q5769">
        <v>1</v>
      </c>
      <c r="R5769" s="4"/>
      <c r="S5769" s="9" t="str">
        <f t="shared" si="625"/>
        <v>Deatherage, Brock</v>
      </c>
      <c r="T5769" s="9" t="str">
        <f t="shared" si="626"/>
        <v>Bowman Draft Chrome     Pros</v>
      </c>
      <c r="U5769" s="9" t="str">
        <f>IFERROR(VLOOKUP(S5769,'Lookup '!B:D,3,FALSE)," ")</f>
        <v xml:space="preserve"> </v>
      </c>
      <c r="V5769" s="9" t="str">
        <f t="shared" si="627"/>
        <v>G</v>
      </c>
    </row>
    <row r="5770" spans="2:22" x14ac:dyDescent="0.25">
      <c r="C5770">
        <v>2019</v>
      </c>
      <c r="D5770" t="s">
        <v>1234</v>
      </c>
      <c r="J5770" t="s">
        <v>4436</v>
      </c>
      <c r="K5770" t="s">
        <v>6797</v>
      </c>
      <c r="L5770" t="s">
        <v>6997</v>
      </c>
      <c r="M5770" t="s">
        <v>617</v>
      </c>
      <c r="N5770" t="s">
        <v>395</v>
      </c>
      <c r="O5770" t="s">
        <v>388</v>
      </c>
      <c r="P5770">
        <f>$S$1-1997</f>
        <v>23</v>
      </c>
      <c r="Q5770">
        <v>1</v>
      </c>
      <c r="R5770" s="4"/>
      <c r="S5770" s="9" t="str">
        <f t="shared" si="625"/>
        <v>Wallner, Matt</v>
      </c>
      <c r="T5770" s="9" t="str">
        <f t="shared" si="626"/>
        <v>Bowman Draft Chrome     1stBow</v>
      </c>
      <c r="U5770" s="9" t="str">
        <f>IFERROR(VLOOKUP(S5770,'Lookup '!B:D,3,FALSE)," ")</f>
        <v xml:space="preserve"> </v>
      </c>
      <c r="V5770" s="9" t="str">
        <f t="shared" si="627"/>
        <v>G</v>
      </c>
    </row>
    <row r="5771" spans="2:22" x14ac:dyDescent="0.25">
      <c r="C5771">
        <v>2019</v>
      </c>
      <c r="D5771" t="s">
        <v>1234</v>
      </c>
      <c r="J5771" t="s">
        <v>4436</v>
      </c>
      <c r="K5771" t="s">
        <v>6798</v>
      </c>
      <c r="L5771" t="s">
        <v>6998</v>
      </c>
      <c r="M5771" t="s">
        <v>877</v>
      </c>
      <c r="N5771" t="s">
        <v>395</v>
      </c>
      <c r="O5771" t="s">
        <v>440</v>
      </c>
      <c r="P5771">
        <f>$S$1-1998</f>
        <v>22</v>
      </c>
      <c r="Q5771">
        <v>1</v>
      </c>
      <c r="R5771" s="4"/>
      <c r="S5771" s="9" t="str">
        <f t="shared" si="625"/>
        <v>Jung, Josh</v>
      </c>
      <c r="T5771" s="9" t="str">
        <f t="shared" si="626"/>
        <v>Bowman Draft Chrome     1stBow</v>
      </c>
      <c r="U5771" s="9" t="str">
        <f>IFERROR(VLOOKUP(S5771,'Lookup '!B:D,3,FALSE)," ")</f>
        <v xml:space="preserve"> </v>
      </c>
      <c r="V5771" s="9" t="str">
        <f t="shared" si="627"/>
        <v>G</v>
      </c>
    </row>
    <row r="5772" spans="2:22" x14ac:dyDescent="0.25">
      <c r="C5772">
        <v>2019</v>
      </c>
      <c r="D5772" t="s">
        <v>1234</v>
      </c>
      <c r="J5772" t="s">
        <v>683</v>
      </c>
      <c r="K5772" t="s">
        <v>6799</v>
      </c>
      <c r="L5772" t="s">
        <v>3051</v>
      </c>
      <c r="M5772" t="s">
        <v>669</v>
      </c>
      <c r="N5772" t="s">
        <v>430</v>
      </c>
      <c r="O5772" t="s">
        <v>480</v>
      </c>
      <c r="P5772">
        <f>$S$1-1998</f>
        <v>22</v>
      </c>
      <c r="Q5772">
        <v>1</v>
      </c>
      <c r="R5772" s="4"/>
      <c r="S5772" s="9" t="str">
        <f t="shared" si="625"/>
        <v>Gimenez, Andres</v>
      </c>
      <c r="T5772" s="9" t="str">
        <f t="shared" si="626"/>
        <v>Bowman Draft Chrome     Pros</v>
      </c>
      <c r="U5772" s="9" t="str">
        <f>IFERROR(VLOOKUP(S5772,'Lookup '!B:D,3,FALSE)," ")</f>
        <v xml:space="preserve"> </v>
      </c>
      <c r="V5772" s="9" t="str">
        <f t="shared" si="627"/>
        <v>G</v>
      </c>
    </row>
    <row r="5773" spans="2:22" x14ac:dyDescent="0.25">
      <c r="C5773">
        <v>2019</v>
      </c>
      <c r="D5773" t="s">
        <v>1234</v>
      </c>
      <c r="J5773" t="s">
        <v>683</v>
      </c>
      <c r="K5773" t="s">
        <v>6800</v>
      </c>
      <c r="L5773" t="s">
        <v>4606</v>
      </c>
      <c r="M5773" t="s">
        <v>494</v>
      </c>
      <c r="N5773" t="s">
        <v>463</v>
      </c>
      <c r="O5773" t="s">
        <v>382</v>
      </c>
      <c r="P5773">
        <f t="shared" si="628"/>
        <v>24</v>
      </c>
      <c r="Q5773">
        <v>1</v>
      </c>
      <c r="R5773" s="4"/>
      <c r="S5773" s="9" t="str">
        <f t="shared" si="625"/>
        <v>Kowar, Jackson</v>
      </c>
      <c r="T5773" s="9" t="str">
        <f t="shared" si="626"/>
        <v>Bowman Draft Chrome     Pros</v>
      </c>
      <c r="U5773" s="9" t="str">
        <f>IFERROR(VLOOKUP(S5773,'Lookup '!B:D,3,FALSE)," ")</f>
        <v xml:space="preserve"> </v>
      </c>
      <c r="V5773" s="9" t="str">
        <f t="shared" si="627"/>
        <v>G</v>
      </c>
    </row>
    <row r="5774" spans="2:22" x14ac:dyDescent="0.25">
      <c r="C5774">
        <v>2019</v>
      </c>
      <c r="D5774" t="s">
        <v>1234</v>
      </c>
      <c r="J5774" t="s">
        <v>4436</v>
      </c>
      <c r="K5774" t="s">
        <v>6801</v>
      </c>
      <c r="L5774" t="s">
        <v>1226</v>
      </c>
      <c r="M5774" t="s">
        <v>1337</v>
      </c>
      <c r="N5774" t="s">
        <v>443</v>
      </c>
      <c r="O5774" t="s">
        <v>480</v>
      </c>
      <c r="P5774">
        <f>$S$1-1997</f>
        <v>23</v>
      </c>
      <c r="Q5774">
        <v>1</v>
      </c>
      <c r="R5774" s="4"/>
      <c r="S5774" s="9" t="str">
        <f t="shared" si="625"/>
        <v>Davidson, Logan</v>
      </c>
      <c r="T5774" s="9" t="str">
        <f t="shared" si="626"/>
        <v>Bowman Draft Chrome     1stBow</v>
      </c>
      <c r="U5774" s="9" t="str">
        <f>IFERROR(VLOOKUP(S5774,'Lookup '!B:D,3,FALSE)," ")</f>
        <v xml:space="preserve"> </v>
      </c>
      <c r="V5774" s="9" t="str">
        <f t="shared" si="627"/>
        <v>G</v>
      </c>
    </row>
    <row r="5775" spans="2:22" x14ac:dyDescent="0.25">
      <c r="C5775">
        <v>2019</v>
      </c>
      <c r="D5775" t="s">
        <v>1234</v>
      </c>
      <c r="J5775" t="s">
        <v>4436</v>
      </c>
      <c r="K5775" t="s">
        <v>6802</v>
      </c>
      <c r="L5775" t="s">
        <v>1230</v>
      </c>
      <c r="M5775" t="s">
        <v>6999</v>
      </c>
      <c r="N5775" t="s">
        <v>555</v>
      </c>
      <c r="O5775" t="s">
        <v>382</v>
      </c>
      <c r="P5775">
        <f>$S$1-1997</f>
        <v>23</v>
      </c>
      <c r="Q5775">
        <v>1</v>
      </c>
      <c r="R5775" s="4"/>
      <c r="S5775" s="9" t="str">
        <f t="shared" si="625"/>
        <v>Campbell, Isaiah</v>
      </c>
      <c r="T5775" s="9" t="str">
        <f t="shared" si="626"/>
        <v>Bowman Draft Chrome     1stBow</v>
      </c>
      <c r="U5775" s="9" t="str">
        <f>IFERROR(VLOOKUP(S5775,'Lookup '!B:D,3,FALSE)," ")</f>
        <v xml:space="preserve"> </v>
      </c>
      <c r="V5775" s="9" t="str">
        <f t="shared" si="627"/>
        <v>G</v>
      </c>
    </row>
    <row r="5776" spans="2:22" x14ac:dyDescent="0.25">
      <c r="C5776">
        <v>2019</v>
      </c>
      <c r="D5776" t="s">
        <v>1234</v>
      </c>
      <c r="J5776" t="s">
        <v>4436</v>
      </c>
      <c r="K5776" t="s">
        <v>6803</v>
      </c>
      <c r="L5776" t="s">
        <v>7000</v>
      </c>
      <c r="M5776" t="s">
        <v>1430</v>
      </c>
      <c r="N5776" t="s">
        <v>1037</v>
      </c>
      <c r="O5776" t="s">
        <v>382</v>
      </c>
      <c r="P5776">
        <f>$S$1-2001</f>
        <v>19</v>
      </c>
      <c r="Q5776">
        <v>1</v>
      </c>
      <c r="R5776" s="4"/>
      <c r="S5776" s="9" t="str">
        <f t="shared" si="625"/>
        <v>Walston, Blake</v>
      </c>
      <c r="T5776" s="9" t="str">
        <f t="shared" si="626"/>
        <v>Bowman Draft Chrome     1stBow</v>
      </c>
      <c r="U5776" s="9" t="str">
        <f>IFERROR(VLOOKUP(S5776,'Lookup '!B:D,3,FALSE)," ")</f>
        <v xml:space="preserve"> </v>
      </c>
      <c r="V5776" s="9" t="str">
        <f t="shared" si="627"/>
        <v>G</v>
      </c>
    </row>
    <row r="5777" spans="3:22" x14ac:dyDescent="0.25">
      <c r="C5777">
        <v>2019</v>
      </c>
      <c r="D5777" t="s">
        <v>1234</v>
      </c>
      <c r="J5777" t="s">
        <v>683</v>
      </c>
      <c r="K5777" t="s">
        <v>6804</v>
      </c>
      <c r="L5777" t="s">
        <v>1262</v>
      </c>
      <c r="M5777" t="s">
        <v>7001</v>
      </c>
      <c r="N5777" t="s">
        <v>837</v>
      </c>
      <c r="O5777" t="s">
        <v>388</v>
      </c>
      <c r="P5777">
        <f>$S$1-1998</f>
        <v>22</v>
      </c>
      <c r="Q5777">
        <v>1</v>
      </c>
      <c r="R5777" s="4"/>
      <c r="S5777" s="9" t="str">
        <f t="shared" si="625"/>
        <v>Wilson, Izzy</v>
      </c>
      <c r="T5777" s="9" t="str">
        <f t="shared" si="626"/>
        <v>Bowman Draft Chrome     Pros</v>
      </c>
      <c r="U5777" s="9" t="str">
        <f>IFERROR(VLOOKUP(S5777,'Lookup '!B:D,3,FALSE)," ")</f>
        <v xml:space="preserve"> </v>
      </c>
      <c r="V5777" s="9" t="str">
        <f t="shared" si="627"/>
        <v>G</v>
      </c>
    </row>
    <row r="5778" spans="3:22" x14ac:dyDescent="0.25">
      <c r="C5778">
        <v>2019</v>
      </c>
      <c r="D5778" t="s">
        <v>1234</v>
      </c>
      <c r="J5778" t="s">
        <v>4436</v>
      </c>
      <c r="K5778" t="s">
        <v>6805</v>
      </c>
      <c r="L5778" t="s">
        <v>7002</v>
      </c>
      <c r="M5778" t="s">
        <v>7003</v>
      </c>
      <c r="N5778" t="s">
        <v>554</v>
      </c>
      <c r="O5778" t="s">
        <v>480</v>
      </c>
      <c r="P5778">
        <f>$S$1-2001</f>
        <v>19</v>
      </c>
      <c r="Q5778">
        <v>1</v>
      </c>
      <c r="R5778" s="4"/>
      <c r="S5778" s="9" t="str">
        <f t="shared" si="625"/>
        <v>Valdes, Yordys</v>
      </c>
      <c r="T5778" s="9" t="str">
        <f t="shared" si="626"/>
        <v>Bowman Draft Chrome     1stBow</v>
      </c>
      <c r="U5778" s="9" t="str">
        <f>IFERROR(VLOOKUP(S5778,'Lookup '!B:D,3,FALSE)," ")</f>
        <v xml:space="preserve"> </v>
      </c>
      <c r="V5778" s="9" t="str">
        <f t="shared" si="627"/>
        <v>G</v>
      </c>
    </row>
    <row r="5779" spans="3:22" x14ac:dyDescent="0.25">
      <c r="C5779">
        <v>2019</v>
      </c>
      <c r="D5779" t="s">
        <v>1234</v>
      </c>
      <c r="J5779" t="s">
        <v>4436</v>
      </c>
      <c r="K5779" t="s">
        <v>6806</v>
      </c>
      <c r="L5779" t="s">
        <v>3158</v>
      </c>
      <c r="M5779" t="s">
        <v>1855</v>
      </c>
      <c r="N5779" t="s">
        <v>463</v>
      </c>
      <c r="O5779" t="s">
        <v>382</v>
      </c>
      <c r="P5779">
        <f>$S$1-1998</f>
        <v>22</v>
      </c>
      <c r="Q5779">
        <v>1</v>
      </c>
      <c r="R5779" s="4"/>
      <c r="S5779" s="9" t="str">
        <f t="shared" si="625"/>
        <v>Marsh, Alec</v>
      </c>
      <c r="T5779" s="9" t="str">
        <f t="shared" si="626"/>
        <v>Bowman Draft Chrome     1stBow</v>
      </c>
      <c r="U5779" s="9" t="str">
        <f>IFERROR(VLOOKUP(S5779,'Lookup '!B:D,3,FALSE)," ")</f>
        <v xml:space="preserve"> </v>
      </c>
      <c r="V5779" s="9" t="str">
        <f t="shared" si="627"/>
        <v>G</v>
      </c>
    </row>
    <row r="5780" spans="3:22" x14ac:dyDescent="0.25">
      <c r="C5780">
        <v>2019</v>
      </c>
      <c r="D5780" t="s">
        <v>1234</v>
      </c>
      <c r="J5780" t="s">
        <v>4436</v>
      </c>
      <c r="K5780" t="s">
        <v>6807</v>
      </c>
      <c r="L5780" t="s">
        <v>7004</v>
      </c>
      <c r="M5780" t="s">
        <v>415</v>
      </c>
      <c r="N5780" t="s">
        <v>402</v>
      </c>
      <c r="O5780" t="s">
        <v>382</v>
      </c>
      <c r="P5780">
        <f>$S$1-1998</f>
        <v>22</v>
      </c>
      <c r="Q5780">
        <v>1</v>
      </c>
      <c r="R5780" s="4"/>
      <c r="S5780" s="9" t="str">
        <f t="shared" si="625"/>
        <v>Zeferjahn, Ryan</v>
      </c>
      <c r="T5780" s="9" t="str">
        <f t="shared" si="626"/>
        <v>Bowman Draft Chrome     1stBow</v>
      </c>
      <c r="U5780" s="9" t="str">
        <f>IFERROR(VLOOKUP(S5780,'Lookup '!B:D,3,FALSE)," ")</f>
        <v xml:space="preserve"> </v>
      </c>
      <c r="V5780" s="9" t="str">
        <f t="shared" si="627"/>
        <v>G</v>
      </c>
    </row>
    <row r="5781" spans="3:22" x14ac:dyDescent="0.25">
      <c r="C5781">
        <v>2019</v>
      </c>
      <c r="D5781" t="s">
        <v>1234</v>
      </c>
      <c r="J5781" t="s">
        <v>4436</v>
      </c>
      <c r="K5781" t="s">
        <v>6808</v>
      </c>
      <c r="L5781" t="s">
        <v>7005</v>
      </c>
      <c r="M5781" t="s">
        <v>4565</v>
      </c>
      <c r="N5781" t="s">
        <v>463</v>
      </c>
      <c r="O5781" t="s">
        <v>480</v>
      </c>
      <c r="P5781">
        <f>$S$1-1998</f>
        <v>22</v>
      </c>
      <c r="Q5781">
        <v>1</v>
      </c>
      <c r="R5781" s="4"/>
      <c r="S5781" s="9" t="str">
        <f t="shared" si="625"/>
        <v>McConnell, Brady</v>
      </c>
      <c r="T5781" s="9" t="str">
        <f t="shared" si="626"/>
        <v>Bowman Draft Chrome     1stBow</v>
      </c>
      <c r="U5781" s="9" t="str">
        <f>IFERROR(VLOOKUP(S5781,'Lookup '!B:D,3,FALSE)," ")</f>
        <v xml:space="preserve"> </v>
      </c>
      <c r="V5781" s="9" t="str">
        <f t="shared" si="627"/>
        <v>G</v>
      </c>
    </row>
    <row r="5782" spans="3:22" x14ac:dyDescent="0.25">
      <c r="C5782">
        <v>2019</v>
      </c>
      <c r="D5782" t="s">
        <v>1234</v>
      </c>
      <c r="J5782" t="s">
        <v>683</v>
      </c>
      <c r="K5782" t="s">
        <v>6809</v>
      </c>
      <c r="L5782" t="s">
        <v>4500</v>
      </c>
      <c r="M5782" t="s">
        <v>747</v>
      </c>
      <c r="N5782" t="s">
        <v>556</v>
      </c>
      <c r="O5782" t="s">
        <v>480</v>
      </c>
      <c r="P5782">
        <f>$S$1-1999</f>
        <v>21</v>
      </c>
      <c r="Q5782">
        <v>1</v>
      </c>
      <c r="R5782" s="4"/>
      <c r="S5782" s="9" t="str">
        <f t="shared" si="625"/>
        <v>Groshans, Jordan</v>
      </c>
      <c r="T5782" s="9" t="str">
        <f t="shared" si="626"/>
        <v>Bowman Draft Chrome     Pros</v>
      </c>
      <c r="U5782" s="9" t="str">
        <f>IFERROR(VLOOKUP(S5782,'Lookup '!B:D,3,FALSE)," ")</f>
        <v xml:space="preserve"> </v>
      </c>
      <c r="V5782" s="9" t="str">
        <f t="shared" si="627"/>
        <v>G</v>
      </c>
    </row>
    <row r="5783" spans="3:22" x14ac:dyDescent="0.25">
      <c r="C5783">
        <v>2019</v>
      </c>
      <c r="D5783" t="s">
        <v>1234</v>
      </c>
      <c r="J5783" t="s">
        <v>4436</v>
      </c>
      <c r="K5783" t="s">
        <v>6810</v>
      </c>
      <c r="L5783" t="s">
        <v>4586</v>
      </c>
      <c r="M5783" t="s">
        <v>703</v>
      </c>
      <c r="N5783" t="s">
        <v>420</v>
      </c>
      <c r="O5783" t="s">
        <v>388</v>
      </c>
      <c r="P5783">
        <f>$S$1-2000</f>
        <v>20</v>
      </c>
      <c r="Q5783">
        <v>1</v>
      </c>
      <c r="R5783" s="4"/>
      <c r="S5783" s="9" t="str">
        <f t="shared" si="625"/>
        <v>Siani, Sammy</v>
      </c>
      <c r="T5783" s="9" t="str">
        <f t="shared" si="626"/>
        <v>Bowman Draft Chrome     1stBow</v>
      </c>
      <c r="U5783" s="9" t="str">
        <f>IFERROR(VLOOKUP(S5783,'Lookup '!B:D,3,FALSE)," ")</f>
        <v xml:space="preserve"> </v>
      </c>
      <c r="V5783" s="9" t="str">
        <f t="shared" si="627"/>
        <v>G</v>
      </c>
    </row>
    <row r="5784" spans="3:22" x14ac:dyDescent="0.25">
      <c r="C5784">
        <v>2019</v>
      </c>
      <c r="D5784" t="s">
        <v>1234</v>
      </c>
      <c r="J5784" t="s">
        <v>683</v>
      </c>
      <c r="K5784" t="s">
        <v>6811</v>
      </c>
      <c r="L5784" t="s">
        <v>434</v>
      </c>
      <c r="M5784" t="s">
        <v>7006</v>
      </c>
      <c r="N5784" t="s">
        <v>1037</v>
      </c>
      <c r="O5784" t="s">
        <v>388</v>
      </c>
      <c r="P5784">
        <f>$S$1-2000</f>
        <v>20</v>
      </c>
      <c r="Q5784">
        <v>1</v>
      </c>
      <c r="R5784" s="4"/>
      <c r="S5784" s="9" t="str">
        <f t="shared" si="625"/>
        <v>Robinson, Kristian</v>
      </c>
      <c r="T5784" s="9" t="str">
        <f t="shared" si="626"/>
        <v>Bowman Draft Chrome     Pros</v>
      </c>
      <c r="U5784" s="9" t="str">
        <f>IFERROR(VLOOKUP(S5784,'Lookup '!B:D,3,FALSE)," ")</f>
        <v xml:space="preserve"> </v>
      </c>
      <c r="V5784" s="9" t="str">
        <f t="shared" si="627"/>
        <v>G</v>
      </c>
    </row>
    <row r="5785" spans="3:22" x14ac:dyDescent="0.25">
      <c r="C5785">
        <v>2019</v>
      </c>
      <c r="D5785" t="s">
        <v>1234</v>
      </c>
      <c r="J5785" t="s">
        <v>683</v>
      </c>
      <c r="K5785" t="s">
        <v>6812</v>
      </c>
      <c r="L5785" t="s">
        <v>3125</v>
      </c>
      <c r="M5785" t="s">
        <v>718</v>
      </c>
      <c r="N5785" t="s">
        <v>556</v>
      </c>
      <c r="O5785" t="s">
        <v>382</v>
      </c>
      <c r="P5785">
        <f>$S$1-2001</f>
        <v>19</v>
      </c>
      <c r="Q5785">
        <v>1</v>
      </c>
      <c r="R5785" s="4"/>
      <c r="S5785" s="9" t="str">
        <f t="shared" si="625"/>
        <v>Pardinho, Eric</v>
      </c>
      <c r="T5785" s="9" t="str">
        <f t="shared" si="626"/>
        <v>Bowman Draft Chrome     Pros</v>
      </c>
      <c r="U5785" s="9" t="str">
        <f>IFERROR(VLOOKUP(S5785,'Lookup '!B:D,3,FALSE)," ")</f>
        <v xml:space="preserve"> </v>
      </c>
      <c r="V5785" s="9" t="str">
        <f t="shared" si="627"/>
        <v>G</v>
      </c>
    </row>
    <row r="5786" spans="3:22" x14ac:dyDescent="0.25">
      <c r="C5786">
        <v>2019</v>
      </c>
      <c r="D5786" t="s">
        <v>1234</v>
      </c>
      <c r="J5786" t="s">
        <v>4436</v>
      </c>
      <c r="K5786" t="s">
        <v>6813</v>
      </c>
      <c r="L5786" t="s">
        <v>516</v>
      </c>
      <c r="M5786" t="s">
        <v>7007</v>
      </c>
      <c r="N5786" t="s">
        <v>451</v>
      </c>
      <c r="O5786" t="s">
        <v>480</v>
      </c>
      <c r="P5786">
        <f>$S$1-2001</f>
        <v>19</v>
      </c>
      <c r="Q5786">
        <v>1</v>
      </c>
      <c r="R5786" s="4"/>
      <c r="S5786" s="9" t="str">
        <f t="shared" si="625"/>
        <v>Henderson, Gunnar</v>
      </c>
      <c r="T5786" s="9" t="str">
        <f t="shared" si="626"/>
        <v>Bowman Draft Chrome     1stBow</v>
      </c>
      <c r="U5786" s="9" t="str">
        <f>IFERROR(VLOOKUP(S5786,'Lookup '!B:D,3,FALSE)," ")</f>
        <v xml:space="preserve"> </v>
      </c>
      <c r="V5786" s="9" t="str">
        <f t="shared" si="627"/>
        <v>G</v>
      </c>
    </row>
    <row r="5787" spans="3:22" x14ac:dyDescent="0.25">
      <c r="C5787">
        <v>2019</v>
      </c>
      <c r="D5787" t="s">
        <v>1234</v>
      </c>
      <c r="J5787" t="s">
        <v>4436</v>
      </c>
      <c r="K5787" t="s">
        <v>6814</v>
      </c>
      <c r="L5787" t="s">
        <v>831</v>
      </c>
      <c r="M5787" t="s">
        <v>1383</v>
      </c>
      <c r="N5787" t="s">
        <v>451</v>
      </c>
      <c r="O5787" t="s">
        <v>480</v>
      </c>
      <c r="P5787">
        <f>$S$1-1998</f>
        <v>22</v>
      </c>
      <c r="Q5787">
        <v>1</v>
      </c>
      <c r="R5787" s="4"/>
      <c r="S5787" s="9" t="str">
        <f t="shared" si="625"/>
        <v>Ortiz, Joseph</v>
      </c>
      <c r="T5787" s="9" t="str">
        <f t="shared" si="626"/>
        <v>Bowman Draft Chrome     1stBow</v>
      </c>
      <c r="U5787" s="9" t="str">
        <f>IFERROR(VLOOKUP(S5787,'Lookup '!B:D,3,FALSE)," ")</f>
        <v xml:space="preserve"> </v>
      </c>
      <c r="V5787" s="9" t="str">
        <f t="shared" si="627"/>
        <v>G</v>
      </c>
    </row>
    <row r="5788" spans="3:22" x14ac:dyDescent="0.25">
      <c r="C5788">
        <v>2019</v>
      </c>
      <c r="D5788" t="s">
        <v>1234</v>
      </c>
      <c r="J5788" t="s">
        <v>4436</v>
      </c>
      <c r="K5788" t="s">
        <v>6815</v>
      </c>
      <c r="L5788" t="s">
        <v>7008</v>
      </c>
      <c r="M5788" t="s">
        <v>949</v>
      </c>
      <c r="N5788" t="s">
        <v>549</v>
      </c>
      <c r="O5788" t="s">
        <v>382</v>
      </c>
      <c r="P5788">
        <f>$S$1-1997</f>
        <v>23</v>
      </c>
      <c r="Q5788">
        <v>1</v>
      </c>
      <c r="R5788" s="4"/>
      <c r="S5788" s="9" t="str">
        <f t="shared" si="625"/>
        <v>Slaten, Justin</v>
      </c>
      <c r="T5788" s="9" t="str">
        <f t="shared" si="626"/>
        <v>Bowman Draft Chrome     1stBow</v>
      </c>
      <c r="U5788" s="9" t="str">
        <f>IFERROR(VLOOKUP(S5788,'Lookup '!B:D,3,FALSE)," ")</f>
        <v xml:space="preserve"> </v>
      </c>
      <c r="V5788" s="9" t="str">
        <f t="shared" si="627"/>
        <v>G</v>
      </c>
    </row>
    <row r="5789" spans="3:22" x14ac:dyDescent="0.25">
      <c r="C5789">
        <v>2019</v>
      </c>
      <c r="D5789" t="s">
        <v>1234</v>
      </c>
      <c r="J5789" t="s">
        <v>683</v>
      </c>
      <c r="K5789" t="s">
        <v>6816</v>
      </c>
      <c r="L5789" t="s">
        <v>4897</v>
      </c>
      <c r="M5789" t="s">
        <v>1292</v>
      </c>
      <c r="N5789" t="s">
        <v>423</v>
      </c>
      <c r="O5789" t="s">
        <v>388</v>
      </c>
      <c r="P5789">
        <f>$S$1-1998</f>
        <v>22</v>
      </c>
      <c r="Q5789">
        <v>1</v>
      </c>
      <c r="R5789" s="4"/>
      <c r="S5789" s="9" t="str">
        <f t="shared" si="625"/>
        <v>Waters, Drew</v>
      </c>
      <c r="T5789" s="9" t="str">
        <f t="shared" si="626"/>
        <v>Bowman Draft Chrome     Pros</v>
      </c>
      <c r="U5789" s="9" t="str">
        <f>IFERROR(VLOOKUP(S5789,'Lookup '!B:D,3,FALSE)," ")</f>
        <v xml:space="preserve"> </v>
      </c>
      <c r="V5789" s="9" t="str">
        <f t="shared" si="627"/>
        <v>G</v>
      </c>
    </row>
    <row r="5790" spans="3:22" x14ac:dyDescent="0.25">
      <c r="C5790">
        <v>2019</v>
      </c>
      <c r="D5790" t="s">
        <v>1234</v>
      </c>
      <c r="J5790" t="s">
        <v>683</v>
      </c>
      <c r="K5790" t="s">
        <v>6817</v>
      </c>
      <c r="L5790" t="s">
        <v>605</v>
      </c>
      <c r="M5790" t="s">
        <v>560</v>
      </c>
      <c r="N5790" t="s">
        <v>420</v>
      </c>
      <c r="O5790" t="s">
        <v>388</v>
      </c>
      <c r="P5790">
        <f>$S$1-1999</f>
        <v>21</v>
      </c>
      <c r="Q5790">
        <v>1</v>
      </c>
      <c r="R5790" s="4"/>
      <c r="S5790" s="9" t="str">
        <f t="shared" si="625"/>
        <v>Mitchell, Cal</v>
      </c>
      <c r="T5790" s="9" t="str">
        <f t="shared" si="626"/>
        <v>Bowman Draft Chrome     Pros</v>
      </c>
      <c r="U5790" s="9" t="str">
        <f>IFERROR(VLOOKUP(S5790,'Lookup '!B:D,3,FALSE)," ")</f>
        <v xml:space="preserve"> </v>
      </c>
      <c r="V5790" s="9" t="str">
        <f t="shared" si="627"/>
        <v>G</v>
      </c>
    </row>
    <row r="5791" spans="3:22" x14ac:dyDescent="0.25">
      <c r="C5791">
        <v>2019</v>
      </c>
      <c r="D5791" t="s">
        <v>1234</v>
      </c>
      <c r="J5791" t="s">
        <v>4436</v>
      </c>
      <c r="K5791" t="s">
        <v>6818</v>
      </c>
      <c r="L5791" t="s">
        <v>7009</v>
      </c>
      <c r="M5791" t="s">
        <v>985</v>
      </c>
      <c r="N5791" t="s">
        <v>554</v>
      </c>
      <c r="O5791" t="s">
        <v>382</v>
      </c>
      <c r="P5791">
        <f>$S$1-2001</f>
        <v>19</v>
      </c>
      <c r="Q5791">
        <v>1</v>
      </c>
      <c r="R5791" s="4"/>
      <c r="S5791" s="9" t="str">
        <f t="shared" si="625"/>
        <v>Espino, Daniel</v>
      </c>
      <c r="T5791" s="9" t="str">
        <f t="shared" si="626"/>
        <v>Bowman Draft Chrome     1stBow</v>
      </c>
      <c r="U5791" s="9" t="str">
        <f>IFERROR(VLOOKUP(S5791,'Lookup '!B:D,3,FALSE)," ")</f>
        <v xml:space="preserve"> </v>
      </c>
      <c r="V5791" s="9" t="str">
        <f t="shared" si="627"/>
        <v>G</v>
      </c>
    </row>
    <row r="5792" spans="3:22" x14ac:dyDescent="0.25">
      <c r="C5792">
        <v>2019</v>
      </c>
      <c r="D5792" t="s">
        <v>1234</v>
      </c>
      <c r="J5792" t="s">
        <v>4436</v>
      </c>
      <c r="K5792" t="s">
        <v>6819</v>
      </c>
      <c r="L5792" t="s">
        <v>7010</v>
      </c>
      <c r="M5792" t="s">
        <v>4491</v>
      </c>
      <c r="N5792" t="s">
        <v>456</v>
      </c>
      <c r="O5792" t="s">
        <v>382</v>
      </c>
      <c r="P5792">
        <f>$S$1-1997</f>
        <v>23</v>
      </c>
      <c r="Q5792">
        <v>1</v>
      </c>
      <c r="R5792" s="4"/>
      <c r="S5792" s="9" t="str">
        <f t="shared" si="625"/>
        <v>Small, Ethan</v>
      </c>
      <c r="T5792" s="9" t="str">
        <f t="shared" si="626"/>
        <v>Bowman Draft Chrome     1stBow</v>
      </c>
      <c r="U5792" s="9" t="str">
        <f>IFERROR(VLOOKUP(S5792,'Lookup '!B:D,3,FALSE)," ")</f>
        <v xml:space="preserve"> </v>
      </c>
      <c r="V5792" s="9" t="str">
        <f t="shared" si="627"/>
        <v>G</v>
      </c>
    </row>
    <row r="5793" spans="3:22" x14ac:dyDescent="0.25">
      <c r="C5793">
        <v>2019</v>
      </c>
      <c r="D5793" t="s">
        <v>1234</v>
      </c>
      <c r="J5793" t="s">
        <v>4436</v>
      </c>
      <c r="K5793" t="s">
        <v>6820</v>
      </c>
      <c r="L5793" t="s">
        <v>4858</v>
      </c>
      <c r="M5793" t="s">
        <v>1337</v>
      </c>
      <c r="N5793" t="s">
        <v>405</v>
      </c>
      <c r="O5793" t="s">
        <v>424</v>
      </c>
      <c r="P5793">
        <f>$S$1-1997</f>
        <v>23</v>
      </c>
      <c r="Q5793">
        <v>1</v>
      </c>
      <c r="R5793" s="4"/>
      <c r="S5793" s="9" t="str">
        <f t="shared" si="625"/>
        <v>Wyatt, Logan</v>
      </c>
      <c r="T5793" s="9" t="str">
        <f t="shared" si="626"/>
        <v>Bowman Draft Chrome     1stBow</v>
      </c>
      <c r="U5793" s="9" t="str">
        <f>IFERROR(VLOOKUP(S5793,'Lookup '!B:D,3,FALSE)," ")</f>
        <v xml:space="preserve"> </v>
      </c>
      <c r="V5793" s="9" t="str">
        <f t="shared" si="627"/>
        <v>G</v>
      </c>
    </row>
    <row r="5794" spans="3:22" x14ac:dyDescent="0.25">
      <c r="C5794">
        <v>2019</v>
      </c>
      <c r="D5794" t="s">
        <v>1234</v>
      </c>
      <c r="J5794" t="s">
        <v>683</v>
      </c>
      <c r="K5794" t="s">
        <v>6821</v>
      </c>
      <c r="L5794" t="s">
        <v>3391</v>
      </c>
      <c r="M5794" t="s">
        <v>3392</v>
      </c>
      <c r="N5794" t="s">
        <v>425</v>
      </c>
      <c r="O5794" t="s">
        <v>388</v>
      </c>
      <c r="P5794">
        <f>$S$1-1997</f>
        <v>23</v>
      </c>
      <c r="Q5794">
        <v>1</v>
      </c>
      <c r="R5794" s="4"/>
      <c r="S5794" s="9" t="str">
        <f t="shared" si="625"/>
        <v>Florial, Estevan</v>
      </c>
      <c r="T5794" s="9" t="str">
        <f t="shared" si="626"/>
        <v>Bowman Draft Chrome     Pros</v>
      </c>
      <c r="U5794" s="9" t="str">
        <f>IFERROR(VLOOKUP(S5794,'Lookup '!B:D,3,FALSE)," ")</f>
        <v xml:space="preserve"> </v>
      </c>
      <c r="V5794" s="9" t="str">
        <f t="shared" si="627"/>
        <v>G</v>
      </c>
    </row>
    <row r="5795" spans="3:22" x14ac:dyDescent="0.25">
      <c r="C5795">
        <v>2019</v>
      </c>
      <c r="D5795" t="s">
        <v>1234</v>
      </c>
      <c r="J5795" t="s">
        <v>4436</v>
      </c>
      <c r="K5795" t="s">
        <v>6822</v>
      </c>
      <c r="L5795" t="s">
        <v>3375</v>
      </c>
      <c r="M5795" t="s">
        <v>447</v>
      </c>
      <c r="N5795" t="s">
        <v>405</v>
      </c>
      <c r="O5795" t="s">
        <v>388</v>
      </c>
      <c r="P5795">
        <f>$S$1-1998</f>
        <v>22</v>
      </c>
      <c r="Q5795">
        <v>1</v>
      </c>
      <c r="R5795" s="4"/>
      <c r="S5795" s="9" t="str">
        <f t="shared" si="625"/>
        <v>Bishop, Hunter</v>
      </c>
      <c r="T5795" s="9" t="str">
        <f t="shared" si="626"/>
        <v>Bowman Draft Chrome     1stBow</v>
      </c>
      <c r="U5795" s="9" t="str">
        <f>IFERROR(VLOOKUP(S5795,'Lookup '!B:D,3,FALSE)," ")</f>
        <v xml:space="preserve"> </v>
      </c>
      <c r="V5795" s="9" t="str">
        <f t="shared" si="627"/>
        <v>G</v>
      </c>
    </row>
    <row r="5796" spans="3:22" x14ac:dyDescent="0.25">
      <c r="C5796">
        <v>2019</v>
      </c>
      <c r="D5796" t="s">
        <v>1234</v>
      </c>
      <c r="J5796" t="s">
        <v>4436</v>
      </c>
      <c r="K5796" t="s">
        <v>6823</v>
      </c>
      <c r="L5796" t="s">
        <v>7011</v>
      </c>
      <c r="M5796" t="s">
        <v>704</v>
      </c>
      <c r="N5796" t="s">
        <v>456</v>
      </c>
      <c r="O5796" t="s">
        <v>28</v>
      </c>
      <c r="P5796">
        <f>$S$1-1997</f>
        <v>23</v>
      </c>
      <c r="Q5796">
        <v>1</v>
      </c>
      <c r="R5796" s="4"/>
      <c r="S5796" s="9" t="str">
        <f t="shared" si="625"/>
        <v>Dillard, Thomas</v>
      </c>
      <c r="T5796" s="9" t="str">
        <f t="shared" si="626"/>
        <v>Bowman Draft Chrome     1stBow</v>
      </c>
      <c r="U5796" s="9" t="str">
        <f>IFERROR(VLOOKUP(S5796,'Lookup '!B:D,3,FALSE)," ")</f>
        <v xml:space="preserve"> </v>
      </c>
      <c r="V5796" s="9" t="str">
        <f t="shared" si="627"/>
        <v>G</v>
      </c>
    </row>
    <row r="5797" spans="3:22" x14ac:dyDescent="0.25">
      <c r="C5797">
        <v>2019</v>
      </c>
      <c r="D5797" t="s">
        <v>1234</v>
      </c>
      <c r="J5797" t="s">
        <v>683</v>
      </c>
      <c r="K5797" t="s">
        <v>6824</v>
      </c>
      <c r="L5797" t="s">
        <v>3015</v>
      </c>
      <c r="M5797" t="s">
        <v>3016</v>
      </c>
      <c r="N5797" t="s">
        <v>451</v>
      </c>
      <c r="O5797" t="s">
        <v>382</v>
      </c>
      <c r="P5797">
        <f>$S$1-1998</f>
        <v>22</v>
      </c>
      <c r="Q5797">
        <v>1</v>
      </c>
      <c r="R5797" s="4"/>
      <c r="S5797" s="9" t="str">
        <f t="shared" si="625"/>
        <v>Hall, DL</v>
      </c>
      <c r="T5797" s="9" t="str">
        <f t="shared" si="626"/>
        <v>Bowman Draft Chrome     Pros</v>
      </c>
      <c r="U5797" s="9" t="str">
        <f>IFERROR(VLOOKUP(S5797,'Lookup '!B:D,3,FALSE)," ")</f>
        <v xml:space="preserve"> </v>
      </c>
      <c r="V5797" s="9" t="str">
        <f t="shared" si="627"/>
        <v>G</v>
      </c>
    </row>
    <row r="5798" spans="3:22" x14ac:dyDescent="0.25">
      <c r="C5798">
        <v>2019</v>
      </c>
      <c r="D5798" t="s">
        <v>1234</v>
      </c>
      <c r="J5798" t="s">
        <v>4436</v>
      </c>
      <c r="K5798" t="s">
        <v>6825</v>
      </c>
      <c r="L5798" t="s">
        <v>7012</v>
      </c>
      <c r="M5798" t="s">
        <v>1363</v>
      </c>
      <c r="N5798" t="s">
        <v>425</v>
      </c>
      <c r="O5798" t="s">
        <v>382</v>
      </c>
      <c r="P5798">
        <f>$S$1-1998</f>
        <v>22</v>
      </c>
      <c r="Q5798">
        <v>1</v>
      </c>
      <c r="R5798" s="4"/>
      <c r="S5798" s="9" t="str">
        <f t="shared" si="625"/>
        <v>Sikkema, TJ</v>
      </c>
      <c r="T5798" s="9" t="str">
        <f t="shared" si="626"/>
        <v>Bowman Draft Chrome     1stBow</v>
      </c>
      <c r="U5798" s="9" t="str">
        <f>IFERROR(VLOOKUP(S5798,'Lookup '!B:D,3,FALSE)," ")</f>
        <v xml:space="preserve"> </v>
      </c>
      <c r="V5798" s="9" t="str">
        <f t="shared" si="627"/>
        <v>G</v>
      </c>
    </row>
    <row r="5799" spans="3:22" x14ac:dyDescent="0.25">
      <c r="C5799">
        <v>2019</v>
      </c>
      <c r="D5799" t="s">
        <v>1234</v>
      </c>
      <c r="J5799" t="s">
        <v>4436</v>
      </c>
      <c r="K5799" t="s">
        <v>6826</v>
      </c>
      <c r="L5799" t="s">
        <v>2160</v>
      </c>
      <c r="M5799" t="s">
        <v>2115</v>
      </c>
      <c r="N5799" t="s">
        <v>1037</v>
      </c>
      <c r="O5799" t="s">
        <v>388</v>
      </c>
      <c r="P5799">
        <f>$S$1-1997</f>
        <v>23</v>
      </c>
      <c r="Q5799">
        <v>1</v>
      </c>
      <c r="R5799" s="4"/>
      <c r="S5799" s="9" t="str">
        <f t="shared" si="625"/>
        <v>Fletcher, Dominic</v>
      </c>
      <c r="T5799" s="9" t="str">
        <f t="shared" si="626"/>
        <v>Bowman Draft Chrome     1stBow</v>
      </c>
      <c r="U5799" s="9" t="str">
        <f>IFERROR(VLOOKUP(S5799,'Lookup '!B:D,3,FALSE)," ")</f>
        <v xml:space="preserve"> </v>
      </c>
      <c r="V5799" s="9" t="str">
        <f t="shared" si="627"/>
        <v>G</v>
      </c>
    </row>
    <row r="5800" spans="3:22" x14ac:dyDescent="0.25">
      <c r="C5800">
        <v>2019</v>
      </c>
      <c r="D5800" t="s">
        <v>1234</v>
      </c>
      <c r="J5800" t="s">
        <v>4436</v>
      </c>
      <c r="K5800" t="s">
        <v>6827</v>
      </c>
      <c r="L5800" t="s">
        <v>1357</v>
      </c>
      <c r="M5800" t="s">
        <v>7013</v>
      </c>
      <c r="N5800" t="s">
        <v>456</v>
      </c>
      <c r="O5800" t="s">
        <v>382</v>
      </c>
      <c r="P5800">
        <f>$S$1-1999</f>
        <v>21</v>
      </c>
      <c r="Q5800">
        <v>1</v>
      </c>
      <c r="R5800" s="4"/>
      <c r="S5800" s="9" t="str">
        <f t="shared" si="625"/>
        <v>Kelly, Antoine</v>
      </c>
      <c r="T5800" s="9" t="str">
        <f t="shared" si="626"/>
        <v>Bowman Draft Chrome     1stBow</v>
      </c>
      <c r="U5800" s="9" t="str">
        <f>IFERROR(VLOOKUP(S5800,'Lookup '!B:D,3,FALSE)," ")</f>
        <v xml:space="preserve"> </v>
      </c>
      <c r="V5800" s="9" t="str">
        <f t="shared" si="627"/>
        <v>G</v>
      </c>
    </row>
    <row r="5801" spans="3:22" x14ac:dyDescent="0.25">
      <c r="C5801">
        <v>2019</v>
      </c>
      <c r="D5801" t="s">
        <v>1234</v>
      </c>
      <c r="J5801" t="s">
        <v>683</v>
      </c>
      <c r="K5801" t="s">
        <v>6828</v>
      </c>
      <c r="L5801" t="s">
        <v>4563</v>
      </c>
      <c r="M5801" t="s">
        <v>732</v>
      </c>
      <c r="N5801" t="s">
        <v>425</v>
      </c>
      <c r="O5801" t="s">
        <v>382</v>
      </c>
      <c r="P5801">
        <f>$S$1-1995</f>
        <v>25</v>
      </c>
      <c r="Q5801">
        <v>1</v>
      </c>
      <c r="R5801" s="4"/>
      <c r="S5801" s="9" t="str">
        <f t="shared" si="625"/>
        <v>Abreu, Albert</v>
      </c>
      <c r="T5801" s="9" t="str">
        <f t="shared" si="626"/>
        <v>Bowman Draft Chrome     Pros</v>
      </c>
      <c r="U5801" s="9" t="str">
        <f>IFERROR(VLOOKUP(S5801,'Lookup '!B:D,3,FALSE)," ")</f>
        <v xml:space="preserve"> </v>
      </c>
      <c r="V5801" s="9" t="str">
        <f t="shared" si="627"/>
        <v>G</v>
      </c>
    </row>
    <row r="5802" spans="3:22" x14ac:dyDescent="0.25">
      <c r="C5802">
        <v>2019</v>
      </c>
      <c r="D5802" t="s">
        <v>1234</v>
      </c>
      <c r="J5802" t="s">
        <v>683</v>
      </c>
      <c r="K5802" t="s">
        <v>6829</v>
      </c>
      <c r="L5802" t="s">
        <v>7014</v>
      </c>
      <c r="M5802" t="s">
        <v>2360</v>
      </c>
      <c r="N5802" t="s">
        <v>391</v>
      </c>
      <c r="O5802" t="s">
        <v>480</v>
      </c>
      <c r="P5802">
        <f>$S$1-2000</f>
        <v>20</v>
      </c>
      <c r="Q5802">
        <v>1</v>
      </c>
      <c r="R5802" s="4"/>
      <c r="S5802" s="9" t="str">
        <f t="shared" si="625"/>
        <v>Gil, Mateo</v>
      </c>
      <c r="T5802" s="9" t="str">
        <f t="shared" si="626"/>
        <v>Bowman Draft Chrome     Pros</v>
      </c>
      <c r="U5802" s="9" t="str">
        <f>IFERROR(VLOOKUP(S5802,'Lookup '!B:D,3,FALSE)," ")</f>
        <v xml:space="preserve"> </v>
      </c>
      <c r="V5802" s="9" t="str">
        <f t="shared" si="627"/>
        <v>G</v>
      </c>
    </row>
    <row r="5803" spans="3:22" x14ac:dyDescent="0.25">
      <c r="C5803">
        <v>2019</v>
      </c>
      <c r="D5803" t="s">
        <v>1234</v>
      </c>
      <c r="J5803" t="s">
        <v>4436</v>
      </c>
      <c r="K5803" t="s">
        <v>6830</v>
      </c>
      <c r="L5803" t="s">
        <v>7015</v>
      </c>
      <c r="M5803" t="s">
        <v>461</v>
      </c>
      <c r="N5803" t="s">
        <v>430</v>
      </c>
      <c r="O5803" t="s">
        <v>440</v>
      </c>
      <c r="P5803">
        <f>$S$1-1999</f>
        <v>21</v>
      </c>
      <c r="Q5803">
        <v>1</v>
      </c>
      <c r="R5803" s="4">
        <v>1</v>
      </c>
      <c r="S5803" s="9" t="str">
        <f t="shared" si="625"/>
        <v>Baty, Brett</v>
      </c>
      <c r="T5803" s="9" t="str">
        <f t="shared" si="626"/>
        <v>Bowman Draft Chrome     1stBow</v>
      </c>
      <c r="U5803" s="9" t="str">
        <f>IFERROR(VLOOKUP(S5803,'Lookup '!B:D,3,FALSE)," ")</f>
        <v xml:space="preserve"> </v>
      </c>
      <c r="V5803" s="9" t="str">
        <f t="shared" si="627"/>
        <v>E $1</v>
      </c>
    </row>
    <row r="5804" spans="3:22" x14ac:dyDescent="0.25">
      <c r="C5804">
        <v>2019</v>
      </c>
      <c r="D5804" t="s">
        <v>1234</v>
      </c>
      <c r="J5804" t="s">
        <v>4436</v>
      </c>
      <c r="K5804" t="s">
        <v>6831</v>
      </c>
      <c r="L5804" t="s">
        <v>1639</v>
      </c>
      <c r="M5804" t="s">
        <v>1035</v>
      </c>
      <c r="N5804" t="s">
        <v>394</v>
      </c>
      <c r="O5804" t="s">
        <v>440</v>
      </c>
      <c r="P5804">
        <f>$S$1-1998</f>
        <v>22</v>
      </c>
      <c r="Q5804">
        <v>1</v>
      </c>
      <c r="R5804" s="4"/>
      <c r="S5804" s="9" t="str">
        <f t="shared" si="625"/>
        <v>Lewis, Brandon</v>
      </c>
      <c r="T5804" s="9" t="str">
        <f t="shared" si="626"/>
        <v>Bowman Draft Chrome     1stBow</v>
      </c>
      <c r="U5804" s="9" t="str">
        <f>IFERROR(VLOOKUP(S5804,'Lookup '!B:D,3,FALSE)," ")</f>
        <v xml:space="preserve"> </v>
      </c>
      <c r="V5804" s="9" t="str">
        <f t="shared" si="627"/>
        <v>G</v>
      </c>
    </row>
    <row r="5805" spans="3:22" x14ac:dyDescent="0.25">
      <c r="C5805">
        <v>2019</v>
      </c>
      <c r="D5805" t="s">
        <v>1234</v>
      </c>
      <c r="J5805" t="s">
        <v>4436</v>
      </c>
      <c r="K5805" t="s">
        <v>6832</v>
      </c>
      <c r="L5805" t="s">
        <v>7016</v>
      </c>
      <c r="M5805" t="s">
        <v>7017</v>
      </c>
      <c r="N5805" t="s">
        <v>381</v>
      </c>
      <c r="O5805" t="s">
        <v>480</v>
      </c>
      <c r="P5805">
        <f>$S$1-2000</f>
        <v>20</v>
      </c>
      <c r="Q5805">
        <v>1</v>
      </c>
      <c r="R5805" s="4"/>
      <c r="S5805" s="9" t="str">
        <f t="shared" si="625"/>
        <v>Baylor, Jamari</v>
      </c>
      <c r="T5805" s="9" t="str">
        <f t="shared" si="626"/>
        <v>Bowman Draft Chrome     1stBow</v>
      </c>
      <c r="U5805" s="9" t="str">
        <f>IFERROR(VLOOKUP(S5805,'Lookup '!B:D,3,FALSE)," ")</f>
        <v xml:space="preserve"> </v>
      </c>
      <c r="V5805" s="9" t="str">
        <f t="shared" si="627"/>
        <v>G</v>
      </c>
    </row>
    <row r="5806" spans="3:22" x14ac:dyDescent="0.25">
      <c r="C5806">
        <v>2019</v>
      </c>
      <c r="D5806" t="s">
        <v>1234</v>
      </c>
      <c r="J5806" t="s">
        <v>683</v>
      </c>
      <c r="K5806" t="s">
        <v>6833</v>
      </c>
      <c r="L5806" t="s">
        <v>4550</v>
      </c>
      <c r="M5806" t="s">
        <v>416</v>
      </c>
      <c r="N5806" t="s">
        <v>391</v>
      </c>
      <c r="O5806" t="s">
        <v>440</v>
      </c>
      <c r="P5806">
        <f>$S$1-2000</f>
        <v>20</v>
      </c>
      <c r="Q5806">
        <v>1</v>
      </c>
      <c r="R5806" s="4">
        <v>0.5</v>
      </c>
      <c r="S5806" s="9" t="str">
        <f t="shared" si="625"/>
        <v>Gorman, Nolan</v>
      </c>
      <c r="T5806" s="9" t="str">
        <f t="shared" si="626"/>
        <v>Bowman Draft Chrome     Pros</v>
      </c>
      <c r="U5806" s="9" t="str">
        <f>IFERROR(VLOOKUP(S5806,'Lookup '!B:D,3,FALSE)," ")</f>
        <v xml:space="preserve"> </v>
      </c>
      <c r="V5806" s="9" t="str">
        <f t="shared" si="627"/>
        <v>F $.25</v>
      </c>
    </row>
    <row r="5807" spans="3:22" x14ac:dyDescent="0.25">
      <c r="C5807">
        <v>2019</v>
      </c>
      <c r="D5807" t="s">
        <v>1234</v>
      </c>
      <c r="J5807" t="s">
        <v>4436</v>
      </c>
      <c r="K5807" t="s">
        <v>6834</v>
      </c>
      <c r="L5807" t="s">
        <v>4545</v>
      </c>
      <c r="M5807" t="s">
        <v>646</v>
      </c>
      <c r="N5807" t="s">
        <v>394</v>
      </c>
      <c r="O5807" t="s">
        <v>382</v>
      </c>
      <c r="P5807">
        <f>$S$1-1998</f>
        <v>22</v>
      </c>
      <c r="Q5807">
        <v>1</v>
      </c>
      <c r="R5807" s="4"/>
      <c r="S5807" s="9" t="str">
        <f t="shared" si="625"/>
        <v>Little, Jack</v>
      </c>
      <c r="T5807" s="9" t="str">
        <f t="shared" si="626"/>
        <v>Bowman Draft Chrome     1stBow</v>
      </c>
      <c r="U5807" s="9" t="str">
        <f>IFERROR(VLOOKUP(S5807,'Lookup '!B:D,3,FALSE)," ")</f>
        <v xml:space="preserve"> </v>
      </c>
      <c r="V5807" s="9" t="str">
        <f t="shared" si="627"/>
        <v>G</v>
      </c>
    </row>
    <row r="5808" spans="3:22" x14ac:dyDescent="0.25">
      <c r="C5808">
        <v>2019</v>
      </c>
      <c r="D5808" t="s">
        <v>1234</v>
      </c>
      <c r="J5808" t="s">
        <v>4436</v>
      </c>
      <c r="K5808" t="s">
        <v>6835</v>
      </c>
      <c r="L5808" t="s">
        <v>7018</v>
      </c>
      <c r="M5808" t="s">
        <v>2379</v>
      </c>
      <c r="N5808" t="s">
        <v>420</v>
      </c>
      <c r="O5808" t="s">
        <v>382</v>
      </c>
      <c r="P5808">
        <f>$S$1-2000</f>
        <v>20</v>
      </c>
      <c r="Q5808">
        <v>1</v>
      </c>
      <c r="R5808" s="4"/>
      <c r="S5808" s="9" t="str">
        <f t="shared" si="625"/>
        <v>Priester, Quinn</v>
      </c>
      <c r="T5808" s="9" t="str">
        <f t="shared" si="626"/>
        <v>Bowman Draft Chrome     1stBow</v>
      </c>
      <c r="U5808" s="9" t="str">
        <f>IFERROR(VLOOKUP(S5808,'Lookup '!B:D,3,FALSE)," ")</f>
        <v xml:space="preserve"> </v>
      </c>
      <c r="V5808" s="9" t="str">
        <f t="shared" si="627"/>
        <v>G</v>
      </c>
    </row>
    <row r="5809" spans="2:22" x14ac:dyDescent="0.25">
      <c r="C5809">
        <v>2019</v>
      </c>
      <c r="D5809" t="s">
        <v>1234</v>
      </c>
      <c r="J5809" t="s">
        <v>683</v>
      </c>
      <c r="K5809" t="s">
        <v>6836</v>
      </c>
      <c r="L5809" t="s">
        <v>5291</v>
      </c>
      <c r="M5809" t="s">
        <v>5292</v>
      </c>
      <c r="N5809" t="s">
        <v>532</v>
      </c>
      <c r="O5809" t="s">
        <v>480</v>
      </c>
      <c r="P5809">
        <f>$S$1-2000</f>
        <v>20</v>
      </c>
      <c r="Q5809">
        <v>1</v>
      </c>
      <c r="R5809" s="4"/>
      <c r="S5809" s="9" t="str">
        <f t="shared" si="625"/>
        <v>Nova, Freudis</v>
      </c>
      <c r="T5809" s="9" t="str">
        <f t="shared" si="626"/>
        <v>Bowman Draft Chrome     Pros</v>
      </c>
      <c r="U5809" s="9" t="str">
        <f>IFERROR(VLOOKUP(S5809,'Lookup '!B:D,3,FALSE)," ")</f>
        <v xml:space="preserve"> </v>
      </c>
      <c r="V5809" s="9" t="str">
        <f t="shared" si="627"/>
        <v>G</v>
      </c>
    </row>
    <row r="5810" spans="2:22" x14ac:dyDescent="0.25">
      <c r="C5810">
        <v>2019</v>
      </c>
      <c r="D5810" t="s">
        <v>1234</v>
      </c>
      <c r="J5810" t="s">
        <v>683</v>
      </c>
      <c r="K5810" t="s">
        <v>6837</v>
      </c>
      <c r="L5810" t="s">
        <v>1639</v>
      </c>
      <c r="M5810" t="s">
        <v>3068</v>
      </c>
      <c r="N5810" t="s">
        <v>395</v>
      </c>
      <c r="O5810" t="s">
        <v>480</v>
      </c>
      <c r="P5810">
        <f>$S$1-1999</f>
        <v>21</v>
      </c>
      <c r="Q5810">
        <v>1</v>
      </c>
      <c r="R5810" s="4">
        <v>0.5</v>
      </c>
      <c r="S5810" s="9" t="str">
        <f t="shared" si="625"/>
        <v>Lewis, Royce</v>
      </c>
      <c r="T5810" s="9" t="str">
        <f t="shared" si="626"/>
        <v>Bowman Draft Chrome     Pros</v>
      </c>
      <c r="U5810" s="9" t="str">
        <f>IFERROR(VLOOKUP(S5810,'Lookup '!B:D,3,FALSE)," ")</f>
        <v xml:space="preserve"> </v>
      </c>
      <c r="V5810" s="9" t="str">
        <f t="shared" si="627"/>
        <v>F $.25</v>
      </c>
    </row>
    <row r="5811" spans="2:22" x14ac:dyDescent="0.25">
      <c r="C5811">
        <v>2019</v>
      </c>
      <c r="D5811" t="s">
        <v>1234</v>
      </c>
      <c r="J5811" t="s">
        <v>4436</v>
      </c>
      <c r="K5811" t="s">
        <v>6838</v>
      </c>
      <c r="L5811" t="s">
        <v>7019</v>
      </c>
      <c r="M5811" t="s">
        <v>1256</v>
      </c>
      <c r="N5811" t="s">
        <v>433</v>
      </c>
      <c r="O5811" t="s">
        <v>480</v>
      </c>
      <c r="P5811">
        <f>$S$1-2000</f>
        <v>20</v>
      </c>
      <c r="Q5811">
        <v>1</v>
      </c>
      <c r="R5811" s="4"/>
      <c r="S5811" s="9" t="str">
        <f t="shared" si="625"/>
        <v>Callihan, Tyler</v>
      </c>
      <c r="T5811" s="9" t="str">
        <f t="shared" si="626"/>
        <v>Bowman Draft Chrome     1stBow</v>
      </c>
      <c r="U5811" s="9" t="str">
        <f>IFERROR(VLOOKUP(S5811,'Lookup '!B:D,3,FALSE)," ")</f>
        <v xml:space="preserve"> </v>
      </c>
      <c r="V5811" s="9" t="str">
        <f t="shared" si="627"/>
        <v>G</v>
      </c>
    </row>
    <row r="5812" spans="2:22" x14ac:dyDescent="0.25">
      <c r="C5812">
        <v>2019</v>
      </c>
      <c r="D5812" t="s">
        <v>1234</v>
      </c>
      <c r="J5812" t="s">
        <v>4436</v>
      </c>
      <c r="K5812" t="s">
        <v>6839</v>
      </c>
      <c r="L5812" t="s">
        <v>7020</v>
      </c>
      <c r="M5812" t="s">
        <v>4473</v>
      </c>
      <c r="N5812" t="s">
        <v>430</v>
      </c>
      <c r="O5812" t="s">
        <v>382</v>
      </c>
      <c r="P5812">
        <f>$S$1-2001</f>
        <v>19</v>
      </c>
      <c r="Q5812">
        <v>1</v>
      </c>
      <c r="R5812" s="4"/>
      <c r="S5812" s="9" t="str">
        <f t="shared" si="625"/>
        <v>Allan, Matthew</v>
      </c>
      <c r="T5812" s="9" t="str">
        <f t="shared" si="626"/>
        <v>Bowman Draft Chrome     1stBow</v>
      </c>
      <c r="U5812" s="9" t="str">
        <f>IFERROR(VLOOKUP(S5812,'Lookup '!B:D,3,FALSE)," ")</f>
        <v xml:space="preserve"> </v>
      </c>
      <c r="V5812" s="9" t="str">
        <f t="shared" si="627"/>
        <v>G</v>
      </c>
    </row>
    <row r="5813" spans="2:22" x14ac:dyDescent="0.25">
      <c r="C5813">
        <v>2019</v>
      </c>
      <c r="D5813" t="s">
        <v>1234</v>
      </c>
      <c r="J5813" t="s">
        <v>683</v>
      </c>
      <c r="K5813" t="s">
        <v>6840</v>
      </c>
      <c r="L5813" t="s">
        <v>707</v>
      </c>
      <c r="M5813" t="s">
        <v>353</v>
      </c>
      <c r="N5813" t="s">
        <v>782</v>
      </c>
      <c r="O5813" t="s">
        <v>382</v>
      </c>
      <c r="P5813">
        <f>$S$1-1997</f>
        <v>23</v>
      </c>
      <c r="Q5813">
        <v>1</v>
      </c>
      <c r="R5813" s="4"/>
      <c r="S5813" s="9" t="str">
        <f t="shared" si="625"/>
        <v>Stewart, Will</v>
      </c>
      <c r="T5813" s="9" t="str">
        <f t="shared" si="626"/>
        <v>Bowman Draft Chrome     Pros</v>
      </c>
      <c r="U5813" s="9" t="str">
        <f>IFERROR(VLOOKUP(S5813,'Lookup '!B:D,3,FALSE)," ")</f>
        <v xml:space="preserve"> </v>
      </c>
      <c r="V5813" s="9" t="str">
        <f t="shared" si="627"/>
        <v>G</v>
      </c>
    </row>
    <row r="5814" spans="2:22" x14ac:dyDescent="0.25">
      <c r="B5814" t="s">
        <v>377</v>
      </c>
      <c r="C5814">
        <v>2019</v>
      </c>
      <c r="D5814" t="s">
        <v>1234</v>
      </c>
      <c r="J5814" t="s">
        <v>4436</v>
      </c>
      <c r="K5814" t="s">
        <v>6841</v>
      </c>
      <c r="L5814" t="s">
        <v>1342</v>
      </c>
      <c r="M5814" t="s">
        <v>2288</v>
      </c>
      <c r="N5814" t="s">
        <v>387</v>
      </c>
      <c r="O5814" t="s">
        <v>388</v>
      </c>
      <c r="P5814">
        <f>$S$1-2000</f>
        <v>20</v>
      </c>
      <c r="Q5814">
        <v>1</v>
      </c>
      <c r="R5814" s="4">
        <v>0.5</v>
      </c>
      <c r="S5814" s="9" t="str">
        <f t="shared" si="625"/>
        <v>Greene, Riley</v>
      </c>
      <c r="T5814" s="9" t="str">
        <f t="shared" si="626"/>
        <v>Bowman Draft Chrome     1stBow</v>
      </c>
      <c r="U5814" s="9" t="str">
        <f>IFERROR(VLOOKUP(S5814,'Lookup '!B:D,3,FALSE)," ")</f>
        <v xml:space="preserve"> </v>
      </c>
      <c r="V5814" s="9" t="str">
        <f t="shared" si="627"/>
        <v>F $.25</v>
      </c>
    </row>
    <row r="5815" spans="2:22" x14ac:dyDescent="0.25">
      <c r="C5815">
        <v>2019</v>
      </c>
      <c r="D5815" t="s">
        <v>1234</v>
      </c>
      <c r="J5815" t="s">
        <v>4436</v>
      </c>
      <c r="K5815" t="s">
        <v>6842</v>
      </c>
      <c r="L5815" t="s">
        <v>4490</v>
      </c>
      <c r="M5815" t="s">
        <v>4491</v>
      </c>
      <c r="N5815" t="s">
        <v>554</v>
      </c>
      <c r="O5815" t="s">
        <v>382</v>
      </c>
      <c r="P5815">
        <f>$S$1-2000</f>
        <v>20</v>
      </c>
      <c r="Q5815">
        <v>1</v>
      </c>
      <c r="R5815" s="4"/>
      <c r="S5815" s="9" t="str">
        <f t="shared" si="625"/>
        <v>Hankins, Ethan</v>
      </c>
      <c r="T5815" s="9" t="str">
        <f t="shared" si="626"/>
        <v>Bowman Draft Chrome     1stBow</v>
      </c>
      <c r="U5815" s="9" t="str">
        <f>IFERROR(VLOOKUP(S5815,'Lookup '!B:D,3,FALSE)," ")</f>
        <v xml:space="preserve"> </v>
      </c>
      <c r="V5815" s="9" t="str">
        <f t="shared" si="627"/>
        <v>G</v>
      </c>
    </row>
    <row r="5816" spans="2:22" x14ac:dyDescent="0.25">
      <c r="C5816">
        <v>2019</v>
      </c>
      <c r="D5816" t="s">
        <v>1234</v>
      </c>
      <c r="J5816" t="s">
        <v>683</v>
      </c>
      <c r="K5816" t="s">
        <v>6843</v>
      </c>
      <c r="L5816" t="s">
        <v>974</v>
      </c>
      <c r="M5816" t="s">
        <v>5260</v>
      </c>
      <c r="N5816" t="s">
        <v>423</v>
      </c>
      <c r="O5816" t="s">
        <v>398</v>
      </c>
      <c r="P5816">
        <f>$S$1-1998</f>
        <v>22</v>
      </c>
      <c r="Q5816">
        <v>1</v>
      </c>
      <c r="R5816" s="4"/>
      <c r="S5816" s="9" t="str">
        <f t="shared" si="625"/>
        <v>Cruz, Derian</v>
      </c>
      <c r="T5816" s="9" t="str">
        <f t="shared" si="626"/>
        <v>Bowman Draft Chrome     Pros</v>
      </c>
      <c r="U5816" s="9" t="str">
        <f>IFERROR(VLOOKUP(S5816,'Lookup '!B:D,3,FALSE)," ")</f>
        <v xml:space="preserve"> </v>
      </c>
      <c r="V5816" s="9" t="str">
        <f t="shared" si="627"/>
        <v>G</v>
      </c>
    </row>
    <row r="5817" spans="2:22" x14ac:dyDescent="0.25">
      <c r="C5817">
        <v>2019</v>
      </c>
      <c r="D5817" t="s">
        <v>1234</v>
      </c>
      <c r="J5817" t="s">
        <v>4436</v>
      </c>
      <c r="K5817" t="s">
        <v>6844</v>
      </c>
      <c r="L5817" t="s">
        <v>7022</v>
      </c>
      <c r="M5817" t="s">
        <v>537</v>
      </c>
      <c r="N5817" t="s">
        <v>391</v>
      </c>
      <c r="O5817" t="s">
        <v>382</v>
      </c>
      <c r="P5817">
        <f>$S$1-1998</f>
        <v>22</v>
      </c>
      <c r="Q5817">
        <v>1</v>
      </c>
      <c r="R5817" s="4"/>
      <c r="S5817" s="9" t="str">
        <f t="shared" si="625"/>
        <v>Pallante, Andre</v>
      </c>
      <c r="T5817" s="9" t="str">
        <f t="shared" si="626"/>
        <v>Bowman Draft Chrome     1stBow</v>
      </c>
      <c r="U5817" s="9" t="str">
        <f>IFERROR(VLOOKUP(S5817,'Lookup '!B:D,3,FALSE)," ")</f>
        <v xml:space="preserve"> </v>
      </c>
      <c r="V5817" s="9" t="str">
        <f t="shared" si="627"/>
        <v>G</v>
      </c>
    </row>
    <row r="5818" spans="2:22" x14ac:dyDescent="0.25">
      <c r="C5818">
        <v>2019</v>
      </c>
      <c r="D5818" t="s">
        <v>1234</v>
      </c>
      <c r="J5818" t="s">
        <v>683</v>
      </c>
      <c r="K5818" t="s">
        <v>6845</v>
      </c>
      <c r="L5818" t="s">
        <v>3060</v>
      </c>
      <c r="M5818" t="s">
        <v>3061</v>
      </c>
      <c r="N5818" t="s">
        <v>465</v>
      </c>
      <c r="O5818" t="s">
        <v>382</v>
      </c>
      <c r="P5818">
        <f>$S$1-1994</f>
        <v>26</v>
      </c>
      <c r="Q5818">
        <v>1</v>
      </c>
      <c r="R5818" s="4"/>
      <c r="S5818" s="9" t="str">
        <f t="shared" si="625"/>
        <v>Dunning, Dane</v>
      </c>
      <c r="T5818" s="9" t="str">
        <f t="shared" si="626"/>
        <v>Bowman Draft Chrome     Pros</v>
      </c>
      <c r="U5818" s="9" t="str">
        <f>IFERROR(VLOOKUP(S5818,'Lookup '!B:D,3,FALSE)," ")</f>
        <v xml:space="preserve"> </v>
      </c>
      <c r="V5818" s="9" t="str">
        <f t="shared" si="627"/>
        <v>G</v>
      </c>
    </row>
    <row r="5819" spans="2:22" x14ac:dyDescent="0.25">
      <c r="C5819">
        <v>2019</v>
      </c>
      <c r="D5819" t="s">
        <v>1234</v>
      </c>
      <c r="J5819" t="s">
        <v>683</v>
      </c>
      <c r="K5819" t="s">
        <v>6846</v>
      </c>
      <c r="L5819" t="s">
        <v>4573</v>
      </c>
      <c r="M5819" t="s">
        <v>617</v>
      </c>
      <c r="N5819" t="s">
        <v>1037</v>
      </c>
      <c r="O5819" t="s">
        <v>382</v>
      </c>
      <c r="P5819">
        <f>$S$1-1996</f>
        <v>24</v>
      </c>
      <c r="Q5819">
        <v>1</v>
      </c>
      <c r="R5819" s="4"/>
      <c r="S5819" s="9" t="str">
        <f t="shared" si="625"/>
        <v>Mercer, Matt</v>
      </c>
      <c r="T5819" s="9" t="str">
        <f t="shared" si="626"/>
        <v>Bowman Draft Chrome     Pros</v>
      </c>
      <c r="U5819" s="9" t="str">
        <f>IFERROR(VLOOKUP(S5819,'Lookup '!B:D,3,FALSE)," ")</f>
        <v xml:space="preserve"> </v>
      </c>
      <c r="V5819" s="9" t="str">
        <f t="shared" si="627"/>
        <v>G</v>
      </c>
    </row>
    <row r="5820" spans="2:22" x14ac:dyDescent="0.25">
      <c r="C5820">
        <v>2019</v>
      </c>
      <c r="D5820" t="s">
        <v>1234</v>
      </c>
      <c r="J5820" t="s">
        <v>4436</v>
      </c>
      <c r="K5820" t="s">
        <v>6847</v>
      </c>
      <c r="L5820" t="s">
        <v>497</v>
      </c>
      <c r="M5820" t="s">
        <v>992</v>
      </c>
      <c r="N5820" t="s">
        <v>402</v>
      </c>
      <c r="O5820" t="s">
        <v>382</v>
      </c>
      <c r="P5820">
        <f>$S$1-1998</f>
        <v>22</v>
      </c>
      <c r="Q5820">
        <v>1</v>
      </c>
      <c r="R5820" s="4"/>
      <c r="S5820" s="9" t="str">
        <f t="shared" si="625"/>
        <v>Murphy, Chris</v>
      </c>
      <c r="T5820" s="9" t="str">
        <f t="shared" si="626"/>
        <v>Bowman Draft Chrome     1stBow</v>
      </c>
      <c r="U5820" s="9" t="str">
        <f>IFERROR(VLOOKUP(S5820,'Lookup '!B:D,3,FALSE)," ")</f>
        <v xml:space="preserve"> </v>
      </c>
      <c r="V5820" s="9" t="str">
        <f t="shared" si="627"/>
        <v>G</v>
      </c>
    </row>
    <row r="5821" spans="2:22" x14ac:dyDescent="0.25">
      <c r="C5821">
        <v>2019</v>
      </c>
      <c r="D5821" t="s">
        <v>1234</v>
      </c>
      <c r="J5821" t="s">
        <v>4436</v>
      </c>
      <c r="K5821" t="s">
        <v>6848</v>
      </c>
      <c r="L5821" t="s">
        <v>7023</v>
      </c>
      <c r="M5821" t="s">
        <v>748</v>
      </c>
      <c r="N5821" t="s">
        <v>394</v>
      </c>
      <c r="O5821" t="s">
        <v>398</v>
      </c>
      <c r="P5821">
        <f>$S$1-1997</f>
        <v>23</v>
      </c>
      <c r="Q5821">
        <v>1</v>
      </c>
      <c r="R5821" s="4"/>
      <c r="S5821" s="9" t="str">
        <f t="shared" si="625"/>
        <v>Busch, Michael</v>
      </c>
      <c r="T5821" s="9" t="str">
        <f t="shared" si="626"/>
        <v>Bowman Draft Chrome     1stBow</v>
      </c>
      <c r="U5821" s="9" t="str">
        <f>IFERROR(VLOOKUP(S5821,'Lookup '!B:D,3,FALSE)," ")</f>
        <v xml:space="preserve"> </v>
      </c>
      <c r="V5821" s="9" t="str">
        <f t="shared" si="627"/>
        <v>G</v>
      </c>
    </row>
    <row r="5822" spans="2:22" x14ac:dyDescent="0.25">
      <c r="C5822">
        <v>2019</v>
      </c>
      <c r="D5822" t="s">
        <v>1234</v>
      </c>
      <c r="J5822" t="s">
        <v>4436</v>
      </c>
      <c r="K5822" t="s">
        <v>6849</v>
      </c>
      <c r="L5822" t="s">
        <v>7024</v>
      </c>
      <c r="M5822" t="s">
        <v>963</v>
      </c>
      <c r="N5822" t="s">
        <v>465</v>
      </c>
      <c r="O5822" t="s">
        <v>388</v>
      </c>
      <c r="P5822">
        <f>$S$1-2000</f>
        <v>20</v>
      </c>
      <c r="Q5822">
        <v>1</v>
      </c>
      <c r="R5822" s="4"/>
      <c r="S5822" s="9" t="str">
        <f t="shared" si="625"/>
        <v>Beard, James</v>
      </c>
      <c r="T5822" s="9" t="str">
        <f t="shared" si="626"/>
        <v>Bowman Draft Chrome     1stBow</v>
      </c>
      <c r="U5822" s="9" t="str">
        <f>IFERROR(VLOOKUP(S5822,'Lookup '!B:D,3,FALSE)," ")</f>
        <v xml:space="preserve"> </v>
      </c>
      <c r="V5822" s="9" t="str">
        <f t="shared" si="627"/>
        <v>G</v>
      </c>
    </row>
    <row r="5823" spans="2:22" x14ac:dyDescent="0.25">
      <c r="C5823">
        <v>2019</v>
      </c>
      <c r="D5823" t="s">
        <v>1234</v>
      </c>
      <c r="J5823" t="s">
        <v>4436</v>
      </c>
      <c r="K5823" t="s">
        <v>6850</v>
      </c>
      <c r="L5823" t="s">
        <v>5024</v>
      </c>
      <c r="M5823" t="s">
        <v>2062</v>
      </c>
      <c r="N5823" t="s">
        <v>423</v>
      </c>
      <c r="O5823" t="s">
        <v>480</v>
      </c>
      <c r="P5823">
        <f>$S$1-1997</f>
        <v>23</v>
      </c>
      <c r="Q5823">
        <v>1</v>
      </c>
      <c r="R5823" s="4"/>
      <c r="S5823" s="9" t="str">
        <f t="shared" si="625"/>
        <v>Shewmake, Braden</v>
      </c>
      <c r="T5823" s="9" t="str">
        <f t="shared" si="626"/>
        <v>Bowman Draft Chrome     1stBow</v>
      </c>
      <c r="U5823" s="9" t="str">
        <f>IFERROR(VLOOKUP(S5823,'Lookup '!B:D,3,FALSE)," ")</f>
        <v xml:space="preserve"> </v>
      </c>
      <c r="V5823" s="9" t="str">
        <f t="shared" si="627"/>
        <v>G</v>
      </c>
    </row>
    <row r="5824" spans="2:22" x14ac:dyDescent="0.25">
      <c r="C5824">
        <v>2019</v>
      </c>
      <c r="D5824" t="s">
        <v>1234</v>
      </c>
      <c r="J5824" t="s">
        <v>683</v>
      </c>
      <c r="K5824" t="s">
        <v>6851</v>
      </c>
      <c r="L5824" t="s">
        <v>733</v>
      </c>
      <c r="M5824" t="s">
        <v>1258</v>
      </c>
      <c r="N5824" t="s">
        <v>555</v>
      </c>
      <c r="O5824" t="s">
        <v>388</v>
      </c>
      <c r="P5824">
        <f>$S$1-2000</f>
        <v>20</v>
      </c>
      <c r="Q5824">
        <v>1</v>
      </c>
      <c r="R5824" s="4">
        <v>1</v>
      </c>
      <c r="S5824" s="9" t="str">
        <f t="shared" si="625"/>
        <v>Rodriguez, Julio</v>
      </c>
      <c r="T5824" s="9" t="str">
        <f t="shared" si="626"/>
        <v>Bowman Draft Chrome     Pros</v>
      </c>
      <c r="U5824" s="9" t="str">
        <f>IFERROR(VLOOKUP(S5824,'Lookup '!B:D,3,FALSE)," ")</f>
        <v xml:space="preserve"> </v>
      </c>
      <c r="V5824" s="9" t="str">
        <f t="shared" si="627"/>
        <v>E $1</v>
      </c>
    </row>
    <row r="5825" spans="3:22" x14ac:dyDescent="0.25">
      <c r="C5825">
        <v>2019</v>
      </c>
      <c r="D5825" t="s">
        <v>1234</v>
      </c>
      <c r="J5825" t="s">
        <v>4436</v>
      </c>
      <c r="K5825" t="s">
        <v>6852</v>
      </c>
      <c r="L5825" t="s">
        <v>7025</v>
      </c>
      <c r="M5825" t="s">
        <v>4909</v>
      </c>
      <c r="N5825" t="s">
        <v>837</v>
      </c>
      <c r="O5825" t="s">
        <v>382</v>
      </c>
      <c r="P5825">
        <f>$S$1-2000</f>
        <v>20</v>
      </c>
      <c r="Q5825">
        <v>1</v>
      </c>
      <c r="R5825" s="4"/>
      <c r="S5825" s="9" t="str">
        <f t="shared" si="625"/>
        <v>Goss, JJ</v>
      </c>
      <c r="T5825" s="9" t="str">
        <f t="shared" si="626"/>
        <v>Bowman Draft Chrome     1stBow</v>
      </c>
      <c r="U5825" s="9" t="str">
        <f>IFERROR(VLOOKUP(S5825,'Lookup '!B:D,3,FALSE)," ")</f>
        <v xml:space="preserve"> </v>
      </c>
      <c r="V5825" s="9" t="str">
        <f t="shared" si="627"/>
        <v>G</v>
      </c>
    </row>
    <row r="5826" spans="3:22" x14ac:dyDescent="0.25">
      <c r="C5826">
        <v>2019</v>
      </c>
      <c r="D5826" t="s">
        <v>1234</v>
      </c>
      <c r="J5826" t="s">
        <v>683</v>
      </c>
      <c r="K5826" t="s">
        <v>6853</v>
      </c>
      <c r="L5826" t="s">
        <v>1563</v>
      </c>
      <c r="M5826" t="s">
        <v>5276</v>
      </c>
      <c r="N5826" t="s">
        <v>430</v>
      </c>
      <c r="O5826" t="s">
        <v>480</v>
      </c>
      <c r="P5826">
        <f>$S$1-2001</f>
        <v>19</v>
      </c>
      <c r="Q5826">
        <v>1</v>
      </c>
      <c r="R5826" s="4"/>
      <c r="S5826" s="9" t="str">
        <f t="shared" si="625"/>
        <v>Mauricio, Ronny</v>
      </c>
      <c r="T5826" s="9" t="str">
        <f t="shared" si="626"/>
        <v>Bowman Draft Chrome     Pros</v>
      </c>
      <c r="U5826" s="9" t="str">
        <f>IFERROR(VLOOKUP(S5826,'Lookup '!B:D,3,FALSE)," ")</f>
        <v xml:space="preserve"> </v>
      </c>
      <c r="V5826" s="9" t="str">
        <f t="shared" si="627"/>
        <v>G</v>
      </c>
    </row>
    <row r="5827" spans="3:22" x14ac:dyDescent="0.25">
      <c r="C5827">
        <v>2019</v>
      </c>
      <c r="D5827" t="s">
        <v>1234</v>
      </c>
      <c r="J5827" t="s">
        <v>4436</v>
      </c>
      <c r="K5827" t="s">
        <v>6854</v>
      </c>
      <c r="L5827" t="s">
        <v>1278</v>
      </c>
      <c r="M5827" t="s">
        <v>7026</v>
      </c>
      <c r="N5827" t="s">
        <v>556</v>
      </c>
      <c r="O5827" t="s">
        <v>388</v>
      </c>
      <c r="P5827">
        <f>$S$1-2001</f>
        <v>19</v>
      </c>
      <c r="Q5827">
        <v>1</v>
      </c>
      <c r="R5827" s="4"/>
      <c r="S5827" s="9" t="str">
        <f t="shared" si="625"/>
        <v>Brown, Dasan</v>
      </c>
      <c r="T5827" s="9" t="str">
        <f t="shared" si="626"/>
        <v>Bowman Draft Chrome     1stBow</v>
      </c>
      <c r="U5827" s="9" t="str">
        <f>IFERROR(VLOOKUP(S5827,'Lookup '!B:D,3,FALSE)," ")</f>
        <v xml:space="preserve"> </v>
      </c>
      <c r="V5827" s="9" t="str">
        <f t="shared" si="627"/>
        <v>G</v>
      </c>
    </row>
    <row r="5828" spans="3:22" x14ac:dyDescent="0.25">
      <c r="C5828">
        <v>2019</v>
      </c>
      <c r="D5828" t="s">
        <v>1234</v>
      </c>
      <c r="J5828" t="s">
        <v>4436</v>
      </c>
      <c r="K5828" t="s">
        <v>6855</v>
      </c>
      <c r="L5828" t="s">
        <v>7027</v>
      </c>
      <c r="M5828" t="s">
        <v>748</v>
      </c>
      <c r="N5828" t="s">
        <v>781</v>
      </c>
      <c r="O5828" t="s">
        <v>424</v>
      </c>
      <c r="P5828">
        <f>$S$1-1998</f>
        <v>22</v>
      </c>
      <c r="Q5828">
        <v>1</v>
      </c>
      <c r="R5828" s="4"/>
      <c r="S5828" s="9" t="str">
        <f t="shared" si="625"/>
        <v>Toglia, Michael</v>
      </c>
      <c r="T5828" s="9" t="str">
        <f t="shared" si="626"/>
        <v>Bowman Draft Chrome     1stBow</v>
      </c>
      <c r="U5828" s="9" t="str">
        <f>IFERROR(VLOOKUP(S5828,'Lookup '!B:D,3,FALSE)," ")</f>
        <v xml:space="preserve"> </v>
      </c>
      <c r="V5828" s="9" t="str">
        <f t="shared" si="627"/>
        <v>G</v>
      </c>
    </row>
    <row r="5829" spans="3:22" x14ac:dyDescent="0.25">
      <c r="C5829">
        <v>2019</v>
      </c>
      <c r="D5829" t="s">
        <v>1234</v>
      </c>
      <c r="J5829" t="s">
        <v>4436</v>
      </c>
      <c r="K5829" t="s">
        <v>6856</v>
      </c>
      <c r="L5829" t="s">
        <v>7028</v>
      </c>
      <c r="M5829" t="s">
        <v>7029</v>
      </c>
      <c r="N5829" t="s">
        <v>395</v>
      </c>
      <c r="O5829" t="s">
        <v>480</v>
      </c>
      <c r="P5829">
        <f>$S$1-2001</f>
        <v>19</v>
      </c>
      <c r="Q5829">
        <v>1</v>
      </c>
      <c r="R5829" s="4"/>
      <c r="S5829" s="9" t="str">
        <f t="shared" si="625"/>
        <v>Cavaco, Keoni</v>
      </c>
      <c r="T5829" s="9" t="str">
        <f t="shared" si="626"/>
        <v>Bowman Draft Chrome     1stBow</v>
      </c>
      <c r="U5829" s="9" t="str">
        <f>IFERROR(VLOOKUP(S5829,'Lookup '!B:D,3,FALSE)," ")</f>
        <v xml:space="preserve"> </v>
      </c>
      <c r="V5829" s="9" t="str">
        <f t="shared" si="627"/>
        <v>G</v>
      </c>
    </row>
    <row r="5830" spans="3:22" x14ac:dyDescent="0.25">
      <c r="C5830">
        <v>2019</v>
      </c>
      <c r="D5830" t="s">
        <v>1234</v>
      </c>
      <c r="J5830" t="s">
        <v>4436</v>
      </c>
      <c r="K5830" t="s">
        <v>6857</v>
      </c>
      <c r="L5830" t="s">
        <v>358</v>
      </c>
      <c r="M5830" t="s">
        <v>357</v>
      </c>
      <c r="N5830" t="s">
        <v>837</v>
      </c>
      <c r="O5830" t="s">
        <v>480</v>
      </c>
      <c r="P5830">
        <f>$S$1-1998</f>
        <v>22</v>
      </c>
      <c r="Q5830">
        <v>1</v>
      </c>
      <c r="R5830" s="4"/>
      <c r="S5830" s="9" t="str">
        <f t="shared" ref="S5830:S5893" si="629">L5830&amp;", "&amp;M5830</f>
        <v>Jones, Greg</v>
      </c>
      <c r="T5830" s="9" t="str">
        <f t="shared" ref="T5830:T5893" si="630">CONCATENATE(D5830&amp;" "&amp;E5830&amp;" "&amp;F5830&amp;" "&amp;G5830&amp;" "&amp;H5830&amp;" "&amp;I5830&amp;J5830)</f>
        <v>Bowman Draft Chrome     1stBow</v>
      </c>
      <c r="U5830" s="9" t="str">
        <f>IFERROR(VLOOKUP(S5830,'Lookup '!B:D,3,FALSE)," ")</f>
        <v xml:space="preserve"> </v>
      </c>
      <c r="V5830" s="9" t="str">
        <f t="shared" ref="V5830:V5893" si="631">IF(R5830&gt;0.249,IF(R5830&gt;0.99,IF(R5830&gt;4.99,IF(R5830&gt;9.99,IF(R5830&gt;49.99,IF(R5830&gt;99.99,"A $100","B $50"),"C $10"),"D $5"),"E $1"),"F $.25"),"G")</f>
        <v>G</v>
      </c>
    </row>
    <row r="5831" spans="3:22" x14ac:dyDescent="0.25">
      <c r="C5831">
        <v>2019</v>
      </c>
      <c r="D5831" t="s">
        <v>1234</v>
      </c>
      <c r="J5831" t="s">
        <v>4436</v>
      </c>
      <c r="K5831" t="s">
        <v>6858</v>
      </c>
      <c r="L5831" t="s">
        <v>7030</v>
      </c>
      <c r="M5831" t="s">
        <v>7031</v>
      </c>
      <c r="N5831" t="s">
        <v>423</v>
      </c>
      <c r="O5831" t="s">
        <v>28</v>
      </c>
      <c r="P5831">
        <f>$S$1-1997</f>
        <v>23</v>
      </c>
      <c r="Q5831">
        <v>1</v>
      </c>
      <c r="R5831" s="4"/>
      <c r="S5831" s="9" t="str">
        <f t="shared" si="629"/>
        <v>Langeliers, Shea</v>
      </c>
      <c r="T5831" s="9" t="str">
        <f t="shared" si="630"/>
        <v>Bowman Draft Chrome     1stBow</v>
      </c>
      <c r="U5831" s="9" t="str">
        <f>IFERROR(VLOOKUP(S5831,'Lookup '!B:D,3,FALSE)," ")</f>
        <v xml:space="preserve"> </v>
      </c>
      <c r="V5831" s="9" t="str">
        <f t="shared" si="631"/>
        <v>G</v>
      </c>
    </row>
    <row r="5832" spans="3:22" x14ac:dyDescent="0.25">
      <c r="C5832">
        <v>2019</v>
      </c>
      <c r="D5832" t="s">
        <v>1234</v>
      </c>
      <c r="J5832" t="s">
        <v>4436</v>
      </c>
      <c r="K5832" t="s">
        <v>6859</v>
      </c>
      <c r="L5832" t="s">
        <v>7032</v>
      </c>
      <c r="M5832" t="s">
        <v>1001</v>
      </c>
      <c r="N5832" t="s">
        <v>782</v>
      </c>
      <c r="O5832" t="s">
        <v>382</v>
      </c>
      <c r="P5832">
        <f>$S$1-2000</f>
        <v>20</v>
      </c>
      <c r="Q5832">
        <v>1</v>
      </c>
      <c r="R5832" s="4"/>
      <c r="S5832" s="9" t="str">
        <f t="shared" si="629"/>
        <v>Fitterer, Evan</v>
      </c>
      <c r="T5832" s="9" t="str">
        <f t="shared" si="630"/>
        <v>Bowman Draft Chrome     1stBow</v>
      </c>
      <c r="U5832" s="9" t="str">
        <f>IFERROR(VLOOKUP(S5832,'Lookup '!B:D,3,FALSE)," ")</f>
        <v xml:space="preserve"> </v>
      </c>
      <c r="V5832" s="9" t="str">
        <f t="shared" si="631"/>
        <v>G</v>
      </c>
    </row>
    <row r="5833" spans="3:22" x14ac:dyDescent="0.25">
      <c r="C5833">
        <v>2019</v>
      </c>
      <c r="D5833" t="s">
        <v>1234</v>
      </c>
      <c r="J5833" t="s">
        <v>4436</v>
      </c>
      <c r="K5833" t="s">
        <v>6860</v>
      </c>
      <c r="L5833" t="s">
        <v>7033</v>
      </c>
      <c r="M5833" t="s">
        <v>4957</v>
      </c>
      <c r="N5833" t="s">
        <v>446</v>
      </c>
      <c r="O5833" t="s">
        <v>388</v>
      </c>
      <c r="P5833">
        <f>$S$1-2001</f>
        <v>19</v>
      </c>
      <c r="Q5833">
        <v>1</v>
      </c>
      <c r="R5833" s="4"/>
      <c r="S5833" s="9" t="str">
        <f t="shared" si="629"/>
        <v>Head, Hudson</v>
      </c>
      <c r="T5833" s="9" t="str">
        <f t="shared" si="630"/>
        <v>Bowman Draft Chrome     1stBow</v>
      </c>
      <c r="U5833" s="9" t="str">
        <f>IFERROR(VLOOKUP(S5833,'Lookup '!B:D,3,FALSE)," ")</f>
        <v xml:space="preserve"> </v>
      </c>
      <c r="V5833" s="9" t="str">
        <f t="shared" si="631"/>
        <v>G</v>
      </c>
    </row>
    <row r="5834" spans="3:22" x14ac:dyDescent="0.25">
      <c r="C5834">
        <v>2019</v>
      </c>
      <c r="D5834" t="s">
        <v>1234</v>
      </c>
      <c r="J5834" t="s">
        <v>4436</v>
      </c>
      <c r="K5834" t="s">
        <v>6861</v>
      </c>
      <c r="L5834" t="s">
        <v>7034</v>
      </c>
      <c r="M5834" t="s">
        <v>476</v>
      </c>
      <c r="N5834" t="s">
        <v>391</v>
      </c>
      <c r="O5834" t="s">
        <v>382</v>
      </c>
      <c r="P5834">
        <f>$S$1-1998</f>
        <v>22</v>
      </c>
      <c r="Q5834">
        <v>1</v>
      </c>
      <c r="R5834" s="4"/>
      <c r="S5834" s="9" t="str">
        <f t="shared" si="629"/>
        <v>Locey, Tony</v>
      </c>
      <c r="T5834" s="9" t="str">
        <f t="shared" si="630"/>
        <v>Bowman Draft Chrome     1stBow</v>
      </c>
      <c r="U5834" s="9" t="str">
        <f>IFERROR(VLOOKUP(S5834,'Lookup '!B:D,3,FALSE)," ")</f>
        <v xml:space="preserve"> </v>
      </c>
      <c r="V5834" s="9" t="str">
        <f t="shared" si="631"/>
        <v>G</v>
      </c>
    </row>
    <row r="5835" spans="3:22" x14ac:dyDescent="0.25">
      <c r="C5835">
        <v>2019</v>
      </c>
      <c r="D5835" t="s">
        <v>1234</v>
      </c>
      <c r="J5835" t="s">
        <v>683</v>
      </c>
      <c r="K5835" t="s">
        <v>6862</v>
      </c>
      <c r="L5835" t="s">
        <v>364</v>
      </c>
      <c r="M5835" t="s">
        <v>5262</v>
      </c>
      <c r="N5835" t="s">
        <v>549</v>
      </c>
      <c r="O5835" t="s">
        <v>388</v>
      </c>
      <c r="P5835">
        <f>$S$1-1996</f>
        <v>24</v>
      </c>
      <c r="Q5835">
        <v>1</v>
      </c>
      <c r="R5835" s="4">
        <v>0.5</v>
      </c>
      <c r="S5835" s="9" t="str">
        <f t="shared" si="629"/>
        <v>Martinez, Julio Pablo</v>
      </c>
      <c r="T5835" s="9" t="str">
        <f t="shared" si="630"/>
        <v>Bowman Draft Chrome     Pros</v>
      </c>
      <c r="U5835" s="9" t="str">
        <f>IFERROR(VLOOKUP(S5835,'Lookup '!B:D,3,FALSE)," ")</f>
        <v xml:space="preserve"> </v>
      </c>
      <c r="V5835" s="9" t="str">
        <f t="shared" si="631"/>
        <v>F $.25</v>
      </c>
    </row>
    <row r="5836" spans="3:22" x14ac:dyDescent="0.25">
      <c r="C5836">
        <v>2019</v>
      </c>
      <c r="D5836" t="s">
        <v>1234</v>
      </c>
      <c r="J5836" t="s">
        <v>4436</v>
      </c>
      <c r="K5836" t="s">
        <v>6863</v>
      </c>
      <c r="L5836" t="s">
        <v>7035</v>
      </c>
      <c r="M5836" t="s">
        <v>1032</v>
      </c>
      <c r="N5836" t="s">
        <v>425</v>
      </c>
      <c r="O5836" t="s">
        <v>382</v>
      </c>
      <c r="P5836">
        <f>$S$1-1998</f>
        <v>22</v>
      </c>
      <c r="Q5836">
        <v>1</v>
      </c>
      <c r="R5836" s="4"/>
      <c r="S5836" s="9" t="str">
        <f t="shared" si="629"/>
        <v>Agnos, Jake</v>
      </c>
      <c r="T5836" s="9" t="str">
        <f t="shared" si="630"/>
        <v>Bowman Draft Chrome     1stBow</v>
      </c>
      <c r="U5836" s="9" t="str">
        <f>IFERROR(VLOOKUP(S5836,'Lookup '!B:D,3,FALSE)," ")</f>
        <v xml:space="preserve"> </v>
      </c>
      <c r="V5836" s="9" t="str">
        <f t="shared" si="631"/>
        <v>G</v>
      </c>
    </row>
    <row r="5837" spans="3:22" x14ac:dyDescent="0.25">
      <c r="C5837">
        <v>2019</v>
      </c>
      <c r="D5837" t="s">
        <v>1234</v>
      </c>
      <c r="J5837" t="s">
        <v>4436</v>
      </c>
      <c r="K5837" t="s">
        <v>6864</v>
      </c>
      <c r="L5837" t="s">
        <v>7036</v>
      </c>
      <c r="M5837" t="s">
        <v>617</v>
      </c>
      <c r="N5837" t="s">
        <v>420</v>
      </c>
      <c r="O5837" t="s">
        <v>388</v>
      </c>
      <c r="P5837">
        <f>$S$1-1997</f>
        <v>23</v>
      </c>
      <c r="Q5837">
        <v>1</v>
      </c>
      <c r="R5837" s="4"/>
      <c r="S5837" s="9" t="str">
        <f t="shared" si="629"/>
        <v>Gorski, Matt</v>
      </c>
      <c r="T5837" s="9" t="str">
        <f t="shared" si="630"/>
        <v>Bowman Draft Chrome     1stBow</v>
      </c>
      <c r="U5837" s="9" t="str">
        <f>IFERROR(VLOOKUP(S5837,'Lookup '!B:D,3,FALSE)," ")</f>
        <v xml:space="preserve"> </v>
      </c>
      <c r="V5837" s="9" t="str">
        <f t="shared" si="631"/>
        <v>G</v>
      </c>
    </row>
    <row r="5838" spans="3:22" x14ac:dyDescent="0.25">
      <c r="C5838">
        <v>2019</v>
      </c>
      <c r="D5838" t="s">
        <v>1234</v>
      </c>
      <c r="J5838" t="s">
        <v>4436</v>
      </c>
      <c r="K5838" t="s">
        <v>6865</v>
      </c>
      <c r="L5838" t="s">
        <v>7037</v>
      </c>
      <c r="M5838" t="s">
        <v>4912</v>
      </c>
      <c r="N5838" t="s">
        <v>782</v>
      </c>
      <c r="O5838" t="s">
        <v>388</v>
      </c>
      <c r="P5838">
        <f>$S$1-1997</f>
        <v>23</v>
      </c>
      <c r="Q5838">
        <v>1</v>
      </c>
      <c r="R5838" s="4"/>
      <c r="S5838" s="9" t="str">
        <f t="shared" si="629"/>
        <v>Burdick, Peyton</v>
      </c>
      <c r="T5838" s="9" t="str">
        <f t="shared" si="630"/>
        <v>Bowman Draft Chrome     1stBow</v>
      </c>
      <c r="U5838" s="9" t="str">
        <f>IFERROR(VLOOKUP(S5838,'Lookup '!B:D,3,FALSE)," ")</f>
        <v xml:space="preserve"> </v>
      </c>
      <c r="V5838" s="9" t="str">
        <f t="shared" si="631"/>
        <v>G</v>
      </c>
    </row>
    <row r="5839" spans="3:22" x14ac:dyDescent="0.25">
      <c r="C5839">
        <v>2019</v>
      </c>
      <c r="D5839" t="s">
        <v>1234</v>
      </c>
      <c r="J5839" t="s">
        <v>683</v>
      </c>
      <c r="K5839" t="s">
        <v>6866</v>
      </c>
      <c r="L5839" t="s">
        <v>5268</v>
      </c>
      <c r="M5839" t="s">
        <v>5269</v>
      </c>
      <c r="N5839" t="s">
        <v>463</v>
      </c>
      <c r="O5839" t="s">
        <v>388</v>
      </c>
      <c r="P5839">
        <f t="shared" ref="P5839:P5861" si="632">$S$1-1996</f>
        <v>24</v>
      </c>
      <c r="Q5839">
        <v>1</v>
      </c>
      <c r="R5839" s="4"/>
      <c r="S5839" s="9" t="str">
        <f t="shared" si="629"/>
        <v>Hicklen, Brewer</v>
      </c>
      <c r="T5839" s="9" t="str">
        <f t="shared" si="630"/>
        <v>Bowman Draft Chrome     Pros</v>
      </c>
      <c r="U5839" s="9" t="str">
        <f>IFERROR(VLOOKUP(S5839,'Lookup '!B:D,3,FALSE)," ")</f>
        <v xml:space="preserve"> </v>
      </c>
      <c r="V5839" s="9" t="str">
        <f t="shared" si="631"/>
        <v>G</v>
      </c>
    </row>
    <row r="5840" spans="3:22" x14ac:dyDescent="0.25">
      <c r="C5840">
        <v>2019</v>
      </c>
      <c r="D5840" t="s">
        <v>1234</v>
      </c>
      <c r="J5840" t="s">
        <v>4436</v>
      </c>
      <c r="K5840" t="s">
        <v>6867</v>
      </c>
      <c r="L5840" t="s">
        <v>4603</v>
      </c>
      <c r="M5840" t="s">
        <v>1332</v>
      </c>
      <c r="N5840" t="s">
        <v>451</v>
      </c>
      <c r="O5840" t="s">
        <v>388</v>
      </c>
      <c r="P5840">
        <f>$S$1-1998</f>
        <v>22</v>
      </c>
      <c r="Q5840">
        <v>1</v>
      </c>
      <c r="R5840" s="4"/>
      <c r="S5840" s="9" t="str">
        <f t="shared" si="629"/>
        <v>Stowers, Kyle</v>
      </c>
      <c r="T5840" s="9" t="str">
        <f t="shared" si="630"/>
        <v>Bowman Draft Chrome     1stBow</v>
      </c>
      <c r="U5840" s="9" t="str">
        <f>IFERROR(VLOOKUP(S5840,'Lookup '!B:D,3,FALSE)," ")</f>
        <v xml:space="preserve"> </v>
      </c>
      <c r="V5840" s="9" t="str">
        <f t="shared" si="631"/>
        <v>G</v>
      </c>
    </row>
    <row r="5841" spans="2:22" x14ac:dyDescent="0.25">
      <c r="C5841">
        <v>2019</v>
      </c>
      <c r="D5841" t="s">
        <v>1234</v>
      </c>
      <c r="J5841" t="s">
        <v>4436</v>
      </c>
      <c r="K5841" t="s">
        <v>6868</v>
      </c>
      <c r="L5841" t="s">
        <v>814</v>
      </c>
      <c r="M5841" t="s">
        <v>5601</v>
      </c>
      <c r="N5841" t="s">
        <v>417</v>
      </c>
      <c r="O5841" t="s">
        <v>388</v>
      </c>
      <c r="P5841">
        <f>$S$1-2001</f>
        <v>19</v>
      </c>
      <c r="Q5841">
        <v>1</v>
      </c>
      <c r="R5841" s="4"/>
      <c r="S5841" s="9" t="str">
        <f t="shared" si="629"/>
        <v>Rivera, Erik</v>
      </c>
      <c r="T5841" s="9" t="str">
        <f t="shared" si="630"/>
        <v>Bowman Draft Chrome     1stBow</v>
      </c>
      <c r="U5841" s="9" t="str">
        <f>IFERROR(VLOOKUP(S5841,'Lookup '!B:D,3,FALSE)," ")</f>
        <v xml:space="preserve"> </v>
      </c>
      <c r="V5841" s="9" t="str">
        <f t="shared" si="631"/>
        <v>G</v>
      </c>
    </row>
    <row r="5842" spans="2:22" x14ac:dyDescent="0.25">
      <c r="C5842">
        <v>2019</v>
      </c>
      <c r="D5842" t="s">
        <v>1234</v>
      </c>
      <c r="J5842" t="s">
        <v>683</v>
      </c>
      <c r="K5842" t="s">
        <v>6869</v>
      </c>
      <c r="L5842" t="s">
        <v>1290</v>
      </c>
      <c r="M5842" t="s">
        <v>7038</v>
      </c>
      <c r="N5842" t="s">
        <v>556</v>
      </c>
      <c r="O5842" t="s">
        <v>398</v>
      </c>
      <c r="P5842">
        <f>$S$1-2001</f>
        <v>19</v>
      </c>
      <c r="Q5842">
        <v>1</v>
      </c>
      <c r="R5842" s="4"/>
      <c r="S5842" s="9" t="str">
        <f t="shared" si="629"/>
        <v>Jimenez, Leonardo</v>
      </c>
      <c r="T5842" s="9" t="str">
        <f t="shared" si="630"/>
        <v>Bowman Draft Chrome     Pros</v>
      </c>
      <c r="U5842" s="9" t="str">
        <f>IFERROR(VLOOKUP(S5842,'Lookup '!B:D,3,FALSE)," ")</f>
        <v xml:space="preserve"> </v>
      </c>
      <c r="V5842" s="9" t="str">
        <f t="shared" si="631"/>
        <v>G</v>
      </c>
    </row>
    <row r="5843" spans="2:22" x14ac:dyDescent="0.25">
      <c r="C5843">
        <v>2019</v>
      </c>
      <c r="D5843" t="s">
        <v>1234</v>
      </c>
      <c r="J5843" t="s">
        <v>4436</v>
      </c>
      <c r="K5843" t="s">
        <v>6870</v>
      </c>
      <c r="L5843" t="s">
        <v>5025</v>
      </c>
      <c r="M5843" t="s">
        <v>5026</v>
      </c>
      <c r="N5843" t="s">
        <v>381</v>
      </c>
      <c r="O5843" t="s">
        <v>480</v>
      </c>
      <c r="P5843">
        <f>$S$1-1997</f>
        <v>23</v>
      </c>
      <c r="Q5843">
        <v>1</v>
      </c>
      <c r="R5843" s="4"/>
      <c r="S5843" s="9" t="str">
        <f t="shared" si="629"/>
        <v>Stott, Bryson</v>
      </c>
      <c r="T5843" s="9" t="str">
        <f t="shared" si="630"/>
        <v>Bowman Draft Chrome     1stBow</v>
      </c>
      <c r="U5843" s="9" t="str">
        <f>IFERROR(VLOOKUP(S5843,'Lookup '!B:D,3,FALSE)," ")</f>
        <v xml:space="preserve"> </v>
      </c>
      <c r="V5843" s="9" t="str">
        <f t="shared" si="631"/>
        <v>G</v>
      </c>
    </row>
    <row r="5844" spans="2:22" x14ac:dyDescent="0.25">
      <c r="C5844">
        <v>2019</v>
      </c>
      <c r="D5844" t="s">
        <v>1234</v>
      </c>
      <c r="J5844" t="s">
        <v>683</v>
      </c>
      <c r="K5844" t="s">
        <v>6871</v>
      </c>
      <c r="L5844" t="s">
        <v>1344</v>
      </c>
      <c r="M5844" t="s">
        <v>1202</v>
      </c>
      <c r="N5844" t="s">
        <v>394</v>
      </c>
      <c r="O5844" t="s">
        <v>440</v>
      </c>
      <c r="P5844">
        <f>$S$1-1997</f>
        <v>23</v>
      </c>
      <c r="Q5844">
        <v>1</v>
      </c>
      <c r="R5844" s="4"/>
      <c r="S5844" s="9" t="str">
        <f t="shared" si="629"/>
        <v>Santana, Christian</v>
      </c>
      <c r="T5844" s="9" t="str">
        <f t="shared" si="630"/>
        <v>Bowman Draft Chrome     Pros</v>
      </c>
      <c r="U5844" s="9" t="str">
        <f>IFERROR(VLOOKUP(S5844,'Lookup '!B:D,3,FALSE)," ")</f>
        <v xml:space="preserve"> </v>
      </c>
      <c r="V5844" s="9" t="str">
        <f t="shared" si="631"/>
        <v>G</v>
      </c>
    </row>
    <row r="5845" spans="2:22" x14ac:dyDescent="0.25">
      <c r="C5845">
        <v>2019</v>
      </c>
      <c r="D5845" t="s">
        <v>1234</v>
      </c>
      <c r="J5845" t="s">
        <v>4436</v>
      </c>
      <c r="K5845" t="s">
        <v>6872</v>
      </c>
      <c r="L5845" t="s">
        <v>7039</v>
      </c>
      <c r="M5845" t="s">
        <v>991</v>
      </c>
      <c r="N5845" t="s">
        <v>549</v>
      </c>
      <c r="O5845" t="s">
        <v>440</v>
      </c>
      <c r="P5845">
        <f>$S$1-1997</f>
        <v>23</v>
      </c>
      <c r="Q5845">
        <v>1</v>
      </c>
      <c r="R5845" s="4"/>
      <c r="S5845" s="9" t="str">
        <f t="shared" si="629"/>
        <v>Wendzel, Davis</v>
      </c>
      <c r="T5845" s="9" t="str">
        <f t="shared" si="630"/>
        <v>Bowman Draft Chrome     1stBow</v>
      </c>
      <c r="U5845" s="9" t="str">
        <f>IFERROR(VLOOKUP(S5845,'Lookup '!B:D,3,FALSE)," ")</f>
        <v xml:space="preserve"> </v>
      </c>
      <c r="V5845" s="9" t="str">
        <f t="shared" si="631"/>
        <v>G</v>
      </c>
    </row>
    <row r="5846" spans="2:22" x14ac:dyDescent="0.25">
      <c r="C5846">
        <v>2019</v>
      </c>
      <c r="D5846" t="s">
        <v>1234</v>
      </c>
      <c r="J5846" t="s">
        <v>4436</v>
      </c>
      <c r="K5846" t="s">
        <v>6873</v>
      </c>
      <c r="L5846" t="s">
        <v>7040</v>
      </c>
      <c r="M5846" t="s">
        <v>1032</v>
      </c>
      <c r="N5846" t="s">
        <v>425</v>
      </c>
      <c r="O5846" t="s">
        <v>388</v>
      </c>
      <c r="P5846">
        <f>$S$1-1997</f>
        <v>23</v>
      </c>
      <c r="Q5846">
        <v>1</v>
      </c>
      <c r="R5846" s="4"/>
      <c r="S5846" s="9" t="str">
        <f t="shared" si="629"/>
        <v>Sanford, Jake</v>
      </c>
      <c r="T5846" s="9" t="str">
        <f t="shared" si="630"/>
        <v>Bowman Draft Chrome     1stBow</v>
      </c>
      <c r="U5846" s="9" t="str">
        <f>IFERROR(VLOOKUP(S5846,'Lookup '!B:D,3,FALSE)," ")</f>
        <v xml:space="preserve"> </v>
      </c>
      <c r="V5846" s="9" t="str">
        <f t="shared" si="631"/>
        <v>G</v>
      </c>
    </row>
    <row r="5847" spans="2:22" x14ac:dyDescent="0.25">
      <c r="C5847">
        <v>2019</v>
      </c>
      <c r="D5847" t="s">
        <v>1234</v>
      </c>
      <c r="J5847" t="s">
        <v>683</v>
      </c>
      <c r="K5847" t="s">
        <v>6874</v>
      </c>
      <c r="L5847" t="s">
        <v>7041</v>
      </c>
      <c r="M5847" t="s">
        <v>2459</v>
      </c>
      <c r="N5847" t="s">
        <v>781</v>
      </c>
      <c r="O5847" t="s">
        <v>388</v>
      </c>
      <c r="P5847">
        <f>$S$1-1994</f>
        <v>26</v>
      </c>
      <c r="Q5847">
        <v>1</v>
      </c>
      <c r="R5847" s="4"/>
      <c r="S5847" s="9" t="str">
        <f t="shared" si="629"/>
        <v>Golden, Casey</v>
      </c>
      <c r="T5847" s="9" t="str">
        <f t="shared" si="630"/>
        <v>Bowman Draft Chrome     Pros</v>
      </c>
      <c r="U5847" s="9" t="str">
        <f>IFERROR(VLOOKUP(S5847,'Lookup '!B:D,3,FALSE)," ")</f>
        <v xml:space="preserve"> </v>
      </c>
      <c r="V5847" s="9" t="str">
        <f t="shared" si="631"/>
        <v>G</v>
      </c>
    </row>
    <row r="5848" spans="2:22" x14ac:dyDescent="0.25">
      <c r="C5848">
        <v>2019</v>
      </c>
      <c r="D5848" t="s">
        <v>1234</v>
      </c>
      <c r="J5848" t="s">
        <v>683</v>
      </c>
      <c r="K5848" t="s">
        <v>6875</v>
      </c>
      <c r="L5848" t="s">
        <v>4471</v>
      </c>
      <c r="M5848" t="s">
        <v>5290</v>
      </c>
      <c r="N5848" t="s">
        <v>446</v>
      </c>
      <c r="O5848" t="s">
        <v>388</v>
      </c>
      <c r="P5848">
        <f>$S$1-2000</f>
        <v>20</v>
      </c>
      <c r="Q5848">
        <v>1</v>
      </c>
      <c r="R5848" s="4"/>
      <c r="S5848" s="9" t="str">
        <f t="shared" si="629"/>
        <v>Ornelas, Tirso</v>
      </c>
      <c r="T5848" s="9" t="str">
        <f t="shared" si="630"/>
        <v>Bowman Draft Chrome     Pros</v>
      </c>
      <c r="U5848" s="9" t="str">
        <f>IFERROR(VLOOKUP(S5848,'Lookup '!B:D,3,FALSE)," ")</f>
        <v xml:space="preserve"> </v>
      </c>
      <c r="V5848" s="9" t="str">
        <f t="shared" si="631"/>
        <v>G</v>
      </c>
    </row>
    <row r="5849" spans="2:22" x14ac:dyDescent="0.25">
      <c r="B5849" t="s">
        <v>377</v>
      </c>
      <c r="C5849">
        <v>2019</v>
      </c>
      <c r="D5849" t="s">
        <v>1234</v>
      </c>
      <c r="J5849" t="s">
        <v>4436</v>
      </c>
      <c r="K5849" t="s">
        <v>6876</v>
      </c>
      <c r="L5849" t="s">
        <v>7042</v>
      </c>
      <c r="M5849" t="s">
        <v>1288</v>
      </c>
      <c r="N5849" t="s">
        <v>446</v>
      </c>
      <c r="O5849" t="s">
        <v>480</v>
      </c>
      <c r="P5849">
        <f>$S$1-2000</f>
        <v>20</v>
      </c>
      <c r="Q5849">
        <v>1</v>
      </c>
      <c r="R5849" s="4"/>
      <c r="S5849" s="9" t="str">
        <f t="shared" si="629"/>
        <v>Abrams, CJ</v>
      </c>
      <c r="T5849" s="9" t="str">
        <f t="shared" si="630"/>
        <v>Bowman Draft Chrome     1stBow</v>
      </c>
      <c r="U5849" s="9" t="str">
        <f>IFERROR(VLOOKUP(S5849,'Lookup '!B:D,3,FALSE)," ")</f>
        <v xml:space="preserve"> </v>
      </c>
      <c r="V5849" s="9" t="str">
        <f t="shared" si="631"/>
        <v>G</v>
      </c>
    </row>
    <row r="5850" spans="2:22" x14ac:dyDescent="0.25">
      <c r="C5850">
        <v>2019</v>
      </c>
      <c r="D5850" t="s">
        <v>1234</v>
      </c>
      <c r="J5850" t="s">
        <v>4436</v>
      </c>
      <c r="K5850" t="s">
        <v>6877</v>
      </c>
      <c r="L5850" t="s">
        <v>514</v>
      </c>
      <c r="M5850" t="s">
        <v>877</v>
      </c>
      <c r="N5850" t="s">
        <v>425</v>
      </c>
      <c r="O5850" t="s">
        <v>398</v>
      </c>
      <c r="P5850">
        <f>$S$1-1997</f>
        <v>23</v>
      </c>
      <c r="Q5850">
        <v>1</v>
      </c>
      <c r="R5850" s="4"/>
      <c r="S5850" s="9" t="str">
        <f t="shared" si="629"/>
        <v>Smith, Josh</v>
      </c>
      <c r="T5850" s="9" t="str">
        <f t="shared" si="630"/>
        <v>Bowman Draft Chrome     1stBow</v>
      </c>
      <c r="U5850" s="9" t="str">
        <f>IFERROR(VLOOKUP(S5850,'Lookup '!B:D,3,FALSE)," ")</f>
        <v xml:space="preserve"> </v>
      </c>
      <c r="V5850" s="9" t="str">
        <f t="shared" si="631"/>
        <v>G</v>
      </c>
    </row>
    <row r="5851" spans="2:22" x14ac:dyDescent="0.25">
      <c r="C5851">
        <v>2019</v>
      </c>
      <c r="D5851" t="s">
        <v>1234</v>
      </c>
      <c r="J5851" t="s">
        <v>683</v>
      </c>
      <c r="K5851" t="s">
        <v>6878</v>
      </c>
      <c r="L5851" t="s">
        <v>4590</v>
      </c>
      <c r="M5851" t="s">
        <v>2163</v>
      </c>
      <c r="N5851" t="s">
        <v>402</v>
      </c>
      <c r="O5851" t="s">
        <v>440</v>
      </c>
      <c r="P5851">
        <f>$S$1-2000</f>
        <v>20</v>
      </c>
      <c r="Q5851">
        <v>1</v>
      </c>
      <c r="R5851" s="4"/>
      <c r="S5851" s="9" t="str">
        <f t="shared" si="629"/>
        <v>Casas, Triston</v>
      </c>
      <c r="T5851" s="9" t="str">
        <f t="shared" si="630"/>
        <v>Bowman Draft Chrome     Pros</v>
      </c>
      <c r="U5851" s="9" t="str">
        <f>IFERROR(VLOOKUP(S5851,'Lookup '!B:D,3,FALSE)," ")</f>
        <v xml:space="preserve"> </v>
      </c>
      <c r="V5851" s="9" t="str">
        <f t="shared" si="631"/>
        <v>G</v>
      </c>
    </row>
    <row r="5852" spans="2:22" x14ac:dyDescent="0.25">
      <c r="C5852">
        <v>2019</v>
      </c>
      <c r="D5852" t="s">
        <v>1234</v>
      </c>
      <c r="J5852" t="s">
        <v>683</v>
      </c>
      <c r="K5852" t="s">
        <v>6879</v>
      </c>
      <c r="L5852" t="s">
        <v>5256</v>
      </c>
      <c r="M5852" t="s">
        <v>5257</v>
      </c>
      <c r="N5852" t="s">
        <v>782</v>
      </c>
      <c r="O5852" t="s">
        <v>388</v>
      </c>
      <c r="P5852">
        <f t="shared" si="632"/>
        <v>24</v>
      </c>
      <c r="Q5852">
        <v>1</v>
      </c>
      <c r="R5852" s="4">
        <v>0.5</v>
      </c>
      <c r="S5852" s="9" t="str">
        <f t="shared" si="629"/>
        <v>Mesa, Victor Victor</v>
      </c>
      <c r="T5852" s="9" t="str">
        <f t="shared" si="630"/>
        <v>Bowman Draft Chrome     Pros</v>
      </c>
      <c r="U5852" s="9" t="str">
        <f>IFERROR(VLOOKUP(S5852,'Lookup '!B:D,3,FALSE)," ")</f>
        <v xml:space="preserve"> </v>
      </c>
      <c r="V5852" s="9" t="str">
        <f t="shared" si="631"/>
        <v>F $.25</v>
      </c>
    </row>
    <row r="5853" spans="2:22" x14ac:dyDescent="0.25">
      <c r="C5853">
        <v>2019</v>
      </c>
      <c r="D5853" t="s">
        <v>1234</v>
      </c>
      <c r="J5853" t="s">
        <v>683</v>
      </c>
      <c r="K5853" t="s">
        <v>6880</v>
      </c>
      <c r="L5853" t="s">
        <v>1279</v>
      </c>
      <c r="M5853" t="s">
        <v>3176</v>
      </c>
      <c r="N5853" t="s">
        <v>782</v>
      </c>
      <c r="O5853" t="s">
        <v>382</v>
      </c>
      <c r="P5853">
        <f>$S$1-1998</f>
        <v>22</v>
      </c>
      <c r="Q5853">
        <v>1</v>
      </c>
      <c r="R5853" s="4"/>
      <c r="S5853" s="9" t="str">
        <f t="shared" si="629"/>
        <v>Sanchez, Sixto</v>
      </c>
      <c r="T5853" s="9" t="str">
        <f t="shared" si="630"/>
        <v>Bowman Draft Chrome     Pros</v>
      </c>
      <c r="U5853" s="9" t="str">
        <f>IFERROR(VLOOKUP(S5853,'Lookup '!B:D,3,FALSE)," ")</f>
        <v xml:space="preserve"> </v>
      </c>
      <c r="V5853" s="9" t="str">
        <f t="shared" si="631"/>
        <v>G</v>
      </c>
    </row>
    <row r="5854" spans="2:22" x14ac:dyDescent="0.25">
      <c r="C5854">
        <v>2019</v>
      </c>
      <c r="D5854" t="s">
        <v>1234</v>
      </c>
      <c r="J5854" t="s">
        <v>4436</v>
      </c>
      <c r="K5854" t="s">
        <v>6881</v>
      </c>
      <c r="L5854" t="s">
        <v>482</v>
      </c>
      <c r="M5854" t="s">
        <v>2354</v>
      </c>
      <c r="N5854" t="s">
        <v>837</v>
      </c>
      <c r="O5854" t="s">
        <v>382</v>
      </c>
      <c r="P5854">
        <f>$S$1-1998</f>
        <v>22</v>
      </c>
      <c r="Q5854">
        <v>1</v>
      </c>
      <c r="R5854" s="4"/>
      <c r="S5854" s="9" t="str">
        <f t="shared" si="629"/>
        <v>Johnson, Seth</v>
      </c>
      <c r="T5854" s="9" t="str">
        <f t="shared" si="630"/>
        <v>Bowman Draft Chrome     1stBow</v>
      </c>
      <c r="U5854" s="9" t="str">
        <f>IFERROR(VLOOKUP(S5854,'Lookup '!B:D,3,FALSE)," ")</f>
        <v xml:space="preserve"> </v>
      </c>
      <c r="V5854" s="9" t="str">
        <f t="shared" si="631"/>
        <v>G</v>
      </c>
    </row>
    <row r="5855" spans="2:22" x14ac:dyDescent="0.25">
      <c r="C5855">
        <v>2019</v>
      </c>
      <c r="D5855" t="s">
        <v>1234</v>
      </c>
      <c r="J5855" t="s">
        <v>4436</v>
      </c>
      <c r="K5855" t="s">
        <v>6882</v>
      </c>
      <c r="L5855" t="s">
        <v>7043</v>
      </c>
      <c r="M5855" t="s">
        <v>415</v>
      </c>
      <c r="N5855" t="s">
        <v>509</v>
      </c>
      <c r="O5855" t="s">
        <v>382</v>
      </c>
      <c r="P5855">
        <f>$S$1-1997</f>
        <v>23</v>
      </c>
      <c r="Q5855">
        <v>1</v>
      </c>
      <c r="R5855" s="4"/>
      <c r="S5855" s="9" t="str">
        <f t="shared" si="629"/>
        <v>Jensen, Ryan</v>
      </c>
      <c r="T5855" s="9" t="str">
        <f t="shared" si="630"/>
        <v>Bowman Draft Chrome     1stBow</v>
      </c>
      <c r="U5855" s="9" t="str">
        <f>IFERROR(VLOOKUP(S5855,'Lookup '!B:D,3,FALSE)," ")</f>
        <v xml:space="preserve"> </v>
      </c>
      <c r="V5855" s="9" t="str">
        <f t="shared" si="631"/>
        <v>G</v>
      </c>
    </row>
    <row r="5856" spans="2:22" x14ac:dyDescent="0.25">
      <c r="C5856">
        <v>2019</v>
      </c>
      <c r="D5856" t="s">
        <v>1234</v>
      </c>
      <c r="J5856" t="s">
        <v>683</v>
      </c>
      <c r="K5856" t="s">
        <v>6883</v>
      </c>
      <c r="L5856" t="s">
        <v>7044</v>
      </c>
      <c r="M5856" t="s">
        <v>523</v>
      </c>
      <c r="N5856" t="s">
        <v>430</v>
      </c>
      <c r="O5856" t="s">
        <v>388</v>
      </c>
      <c r="P5856">
        <f>$S$1-1987</f>
        <v>33</v>
      </c>
      <c r="Q5856">
        <v>1</v>
      </c>
      <c r="R5856" s="4">
        <v>0.5</v>
      </c>
      <c r="S5856" s="9" t="str">
        <f t="shared" si="629"/>
        <v>Tebow, Tim</v>
      </c>
      <c r="T5856" s="9" t="str">
        <f t="shared" si="630"/>
        <v>Bowman Draft Chrome     Pros</v>
      </c>
      <c r="U5856" s="9" t="str">
        <f>IFERROR(VLOOKUP(S5856,'Lookup '!B:D,3,FALSE)," ")</f>
        <v xml:space="preserve"> </v>
      </c>
      <c r="V5856" s="9" t="str">
        <f t="shared" si="631"/>
        <v>F $.25</v>
      </c>
    </row>
    <row r="5857" spans="2:22" x14ac:dyDescent="0.25">
      <c r="C5857">
        <v>2019</v>
      </c>
      <c r="D5857" t="s">
        <v>1234</v>
      </c>
      <c r="J5857" t="s">
        <v>683</v>
      </c>
      <c r="K5857" t="s">
        <v>6884</v>
      </c>
      <c r="L5857" t="s">
        <v>1329</v>
      </c>
      <c r="M5857" t="s">
        <v>4090</v>
      </c>
      <c r="N5857" t="s">
        <v>837</v>
      </c>
      <c r="O5857" t="s">
        <v>480</v>
      </c>
      <c r="P5857">
        <f>$S$1-2001</f>
        <v>19</v>
      </c>
      <c r="Q5857">
        <v>1</v>
      </c>
      <c r="R5857" s="4">
        <v>1</v>
      </c>
      <c r="S5857" s="9" t="str">
        <f t="shared" si="629"/>
        <v>Franco, Wander</v>
      </c>
      <c r="T5857" s="9" t="str">
        <f t="shared" si="630"/>
        <v>Bowman Draft Chrome     Pros</v>
      </c>
      <c r="U5857" s="9" t="str">
        <f>IFERROR(VLOOKUP(S5857,'Lookup '!B:D,3,FALSE)," ")</f>
        <v xml:space="preserve"> </v>
      </c>
      <c r="V5857" s="9" t="str">
        <f t="shared" si="631"/>
        <v>E $1</v>
      </c>
    </row>
    <row r="5858" spans="2:22" x14ac:dyDescent="0.25">
      <c r="C5858">
        <v>2019</v>
      </c>
      <c r="D5858" t="s">
        <v>1234</v>
      </c>
      <c r="J5858" t="s">
        <v>4436</v>
      </c>
      <c r="K5858" t="s">
        <v>6885</v>
      </c>
      <c r="L5858" t="s">
        <v>1765</v>
      </c>
      <c r="M5858" t="s">
        <v>4473</v>
      </c>
      <c r="N5858" t="s">
        <v>465</v>
      </c>
      <c r="O5858" t="s">
        <v>382</v>
      </c>
      <c r="P5858">
        <f>$S$1-2000</f>
        <v>20</v>
      </c>
      <c r="Q5858">
        <v>1</v>
      </c>
      <c r="R5858" s="4"/>
      <c r="S5858" s="9" t="str">
        <f t="shared" si="629"/>
        <v>Thompson, Matthew</v>
      </c>
      <c r="T5858" s="9" t="str">
        <f t="shared" si="630"/>
        <v>Bowman Draft Chrome     1stBow</v>
      </c>
      <c r="U5858" s="9" t="str">
        <f>IFERROR(VLOOKUP(S5858,'Lookup '!B:D,3,FALSE)," ")</f>
        <v xml:space="preserve"> </v>
      </c>
      <c r="V5858" s="9" t="str">
        <f t="shared" si="631"/>
        <v>G</v>
      </c>
    </row>
    <row r="5859" spans="2:22" x14ac:dyDescent="0.25">
      <c r="C5859">
        <v>2019</v>
      </c>
      <c r="D5859" t="s">
        <v>1234</v>
      </c>
      <c r="J5859" t="s">
        <v>4436</v>
      </c>
      <c r="K5859" t="s">
        <v>6886</v>
      </c>
      <c r="L5859" t="s">
        <v>7045</v>
      </c>
      <c r="M5859" t="s">
        <v>1032</v>
      </c>
      <c r="N5859" t="s">
        <v>430</v>
      </c>
      <c r="O5859" t="s">
        <v>388</v>
      </c>
      <c r="P5859">
        <f t="shared" si="632"/>
        <v>24</v>
      </c>
      <c r="Q5859">
        <v>1</v>
      </c>
      <c r="R5859" s="4"/>
      <c r="S5859" s="9" t="str">
        <f t="shared" si="629"/>
        <v>Mangum, Jake</v>
      </c>
      <c r="T5859" s="9" t="str">
        <f t="shared" si="630"/>
        <v>Bowman Draft Chrome     1stBow</v>
      </c>
      <c r="U5859" s="9" t="str">
        <f>IFERROR(VLOOKUP(S5859,'Lookup '!B:D,3,FALSE)," ")</f>
        <v xml:space="preserve"> </v>
      </c>
      <c r="V5859" s="9" t="str">
        <f t="shared" si="631"/>
        <v>G</v>
      </c>
    </row>
    <row r="5860" spans="2:22" x14ac:dyDescent="0.25">
      <c r="C5860">
        <v>2019</v>
      </c>
      <c r="D5860" t="s">
        <v>1234</v>
      </c>
      <c r="J5860" t="s">
        <v>4436</v>
      </c>
      <c r="K5860" t="s">
        <v>6887</v>
      </c>
      <c r="L5860" t="s">
        <v>7046</v>
      </c>
      <c r="M5860" t="s">
        <v>1032</v>
      </c>
      <c r="N5860" t="s">
        <v>837</v>
      </c>
      <c r="O5860" t="s">
        <v>424</v>
      </c>
      <c r="P5860">
        <f>$S$1-1997</f>
        <v>23</v>
      </c>
      <c r="Q5860">
        <v>1</v>
      </c>
      <c r="R5860" s="4"/>
      <c r="S5860" s="9" t="str">
        <f t="shared" si="629"/>
        <v>Guenther, Jake</v>
      </c>
      <c r="T5860" s="9" t="str">
        <f t="shared" si="630"/>
        <v>Bowman Draft Chrome     1stBow</v>
      </c>
      <c r="U5860" s="9" t="str">
        <f>IFERROR(VLOOKUP(S5860,'Lookup '!B:D,3,FALSE)," ")</f>
        <v xml:space="preserve"> </v>
      </c>
      <c r="V5860" s="9" t="str">
        <f t="shared" si="631"/>
        <v>G</v>
      </c>
    </row>
    <row r="5861" spans="2:22" x14ac:dyDescent="0.25">
      <c r="C5861">
        <v>2019</v>
      </c>
      <c r="D5861" t="s">
        <v>1234</v>
      </c>
      <c r="J5861" t="s">
        <v>683</v>
      </c>
      <c r="K5861" t="s">
        <v>6888</v>
      </c>
      <c r="L5861" t="s">
        <v>4547</v>
      </c>
      <c r="M5861" t="s">
        <v>953</v>
      </c>
      <c r="N5861" t="s">
        <v>433</v>
      </c>
      <c r="O5861" t="s">
        <v>440</v>
      </c>
      <c r="P5861">
        <f t="shared" si="632"/>
        <v>24</v>
      </c>
      <c r="Q5861">
        <v>1</v>
      </c>
      <c r="R5861" s="4">
        <v>0.5</v>
      </c>
      <c r="S5861" s="9" t="str">
        <f t="shared" si="629"/>
        <v>India, Jonathan</v>
      </c>
      <c r="T5861" s="9" t="str">
        <f t="shared" si="630"/>
        <v>Bowman Draft Chrome     Pros</v>
      </c>
      <c r="U5861" s="9" t="str">
        <f>IFERROR(VLOOKUP(S5861,'Lookup '!B:D,3,FALSE)," ")</f>
        <v xml:space="preserve"> </v>
      </c>
      <c r="V5861" s="9" t="str">
        <f t="shared" si="631"/>
        <v>F $.25</v>
      </c>
    </row>
    <row r="5862" spans="2:22" x14ac:dyDescent="0.25">
      <c r="C5862">
        <v>2019</v>
      </c>
      <c r="D5862" t="s">
        <v>1234</v>
      </c>
      <c r="J5862" t="s">
        <v>4436</v>
      </c>
      <c r="K5862" t="s">
        <v>6889</v>
      </c>
      <c r="L5862" t="s">
        <v>7047</v>
      </c>
      <c r="M5862" t="s">
        <v>646</v>
      </c>
      <c r="N5862" t="s">
        <v>417</v>
      </c>
      <c r="O5862" t="s">
        <v>382</v>
      </c>
      <c r="P5862">
        <f>$S$1-2000</f>
        <v>20</v>
      </c>
      <c r="Q5862">
        <v>1</v>
      </c>
      <c r="R5862" s="4"/>
      <c r="S5862" s="9" t="str">
        <f t="shared" si="629"/>
        <v>Kochanowics, Jack</v>
      </c>
      <c r="T5862" s="9" t="str">
        <f t="shared" si="630"/>
        <v>Bowman Draft Chrome     1stBow</v>
      </c>
      <c r="U5862" s="9" t="str">
        <f>IFERROR(VLOOKUP(S5862,'Lookup '!B:D,3,FALSE)," ")</f>
        <v xml:space="preserve"> </v>
      </c>
      <c r="V5862" s="9" t="str">
        <f t="shared" si="631"/>
        <v>G</v>
      </c>
    </row>
    <row r="5863" spans="2:22" x14ac:dyDescent="0.25">
      <c r="C5863">
        <v>2019</v>
      </c>
      <c r="D5863" t="s">
        <v>1234</v>
      </c>
      <c r="J5863" t="s">
        <v>4436</v>
      </c>
      <c r="K5863" t="s">
        <v>6890</v>
      </c>
      <c r="L5863" t="s">
        <v>7048</v>
      </c>
      <c r="M5863" t="s">
        <v>1744</v>
      </c>
      <c r="N5863" t="s">
        <v>402</v>
      </c>
      <c r="O5863" t="s">
        <v>382</v>
      </c>
      <c r="P5863">
        <f>$S$1-1997</f>
        <v>23</v>
      </c>
      <c r="Q5863">
        <v>1</v>
      </c>
      <c r="R5863" s="4"/>
      <c r="S5863" s="9" t="str">
        <f t="shared" si="629"/>
        <v>Song, Noah</v>
      </c>
      <c r="T5863" s="9" t="str">
        <f t="shared" si="630"/>
        <v>Bowman Draft Chrome     1stBow</v>
      </c>
      <c r="U5863" s="9" t="str">
        <f>IFERROR(VLOOKUP(S5863,'Lookup '!B:D,3,FALSE)," ")</f>
        <v xml:space="preserve"> </v>
      </c>
      <c r="V5863" s="9" t="str">
        <f t="shared" si="631"/>
        <v>G</v>
      </c>
    </row>
    <row r="5864" spans="2:22" x14ac:dyDescent="0.25">
      <c r="B5864" t="s">
        <v>377</v>
      </c>
      <c r="C5864">
        <v>2019</v>
      </c>
      <c r="D5864" t="s">
        <v>1234</v>
      </c>
      <c r="J5864" t="s">
        <v>4436</v>
      </c>
      <c r="K5864" t="s">
        <v>6891</v>
      </c>
      <c r="L5864" t="s">
        <v>373</v>
      </c>
      <c r="M5864" t="s">
        <v>989</v>
      </c>
      <c r="N5864" t="s">
        <v>465</v>
      </c>
      <c r="O5864" t="s">
        <v>424</v>
      </c>
      <c r="P5864">
        <f>$S$1-1998</f>
        <v>22</v>
      </c>
      <c r="Q5864">
        <v>1</v>
      </c>
      <c r="R5864" s="4">
        <v>1</v>
      </c>
      <c r="S5864" s="9" t="str">
        <f t="shared" si="629"/>
        <v>Vaughn, Andrew</v>
      </c>
      <c r="T5864" s="9" t="str">
        <f t="shared" si="630"/>
        <v>Bowman Draft Chrome     1stBow</v>
      </c>
      <c r="U5864" s="9" t="str">
        <f>IFERROR(VLOOKUP(S5864,'Lookup '!B:D,3,FALSE)," ")</f>
        <v xml:space="preserve"> </v>
      </c>
      <c r="V5864" s="9" t="str">
        <f t="shared" si="631"/>
        <v>E $1</v>
      </c>
    </row>
    <row r="5865" spans="2:22" x14ac:dyDescent="0.25">
      <c r="C5865">
        <v>2019</v>
      </c>
      <c r="D5865" t="s">
        <v>1234</v>
      </c>
      <c r="J5865" t="s">
        <v>4436</v>
      </c>
      <c r="K5865" t="s">
        <v>6892</v>
      </c>
      <c r="L5865" t="s">
        <v>7049</v>
      </c>
      <c r="M5865" t="s">
        <v>1102</v>
      </c>
      <c r="N5865" t="s">
        <v>395</v>
      </c>
      <c r="O5865" t="s">
        <v>480</v>
      </c>
      <c r="P5865">
        <f>$S$1-1998</f>
        <v>22</v>
      </c>
      <c r="Q5865">
        <v>1</v>
      </c>
      <c r="R5865" s="4"/>
      <c r="S5865" s="9" t="str">
        <f t="shared" si="629"/>
        <v>Prato, Anthony</v>
      </c>
      <c r="T5865" s="9" t="str">
        <f t="shared" si="630"/>
        <v>Bowman Draft Chrome     1stBow</v>
      </c>
      <c r="U5865" s="9" t="str">
        <f>IFERROR(VLOOKUP(S5865,'Lookup '!B:D,3,FALSE)," ")</f>
        <v xml:space="preserve"> </v>
      </c>
      <c r="V5865" s="9" t="str">
        <f t="shared" si="631"/>
        <v>G</v>
      </c>
    </row>
    <row r="5866" spans="2:22" x14ac:dyDescent="0.25">
      <c r="C5866">
        <v>2019</v>
      </c>
      <c r="D5866" t="s">
        <v>1234</v>
      </c>
      <c r="J5866" t="s">
        <v>683</v>
      </c>
      <c r="K5866" t="s">
        <v>6893</v>
      </c>
      <c r="L5866" t="s">
        <v>3101</v>
      </c>
      <c r="M5866" t="s">
        <v>1548</v>
      </c>
      <c r="N5866" t="s">
        <v>425</v>
      </c>
      <c r="O5866" t="s">
        <v>382</v>
      </c>
      <c r="P5866">
        <f>$S$1-1994</f>
        <v>26</v>
      </c>
      <c r="Q5866">
        <v>1</v>
      </c>
      <c r="R5866" s="4"/>
      <c r="S5866" s="9" t="str">
        <f t="shared" si="629"/>
        <v>Acevedo, Domingo</v>
      </c>
      <c r="T5866" s="9" t="str">
        <f t="shared" si="630"/>
        <v>Bowman Draft Chrome     Pros</v>
      </c>
      <c r="U5866" s="9" t="str">
        <f>IFERROR(VLOOKUP(S5866,'Lookup '!B:D,3,FALSE)," ")</f>
        <v xml:space="preserve"> </v>
      </c>
      <c r="V5866" s="9" t="str">
        <f t="shared" si="631"/>
        <v>G</v>
      </c>
    </row>
    <row r="5867" spans="2:22" x14ac:dyDescent="0.25">
      <c r="C5867">
        <v>2019</v>
      </c>
      <c r="D5867" t="s">
        <v>1234</v>
      </c>
      <c r="J5867" t="s">
        <v>683</v>
      </c>
      <c r="K5867" t="s">
        <v>6894</v>
      </c>
      <c r="L5867" t="s">
        <v>1385</v>
      </c>
      <c r="M5867" t="s">
        <v>3351</v>
      </c>
      <c r="N5867" t="s">
        <v>446</v>
      </c>
      <c r="O5867" t="s">
        <v>382</v>
      </c>
      <c r="P5867">
        <f>$S$1-1999</f>
        <v>21</v>
      </c>
      <c r="Q5867">
        <v>1</v>
      </c>
      <c r="R5867" s="4">
        <v>0.5</v>
      </c>
      <c r="S5867" s="9" t="str">
        <f t="shared" si="629"/>
        <v>Gore, MacKenzie</v>
      </c>
      <c r="T5867" s="9" t="str">
        <f t="shared" si="630"/>
        <v>Bowman Draft Chrome     Pros</v>
      </c>
      <c r="U5867" s="9" t="str">
        <f>IFERROR(VLOOKUP(S5867,'Lookup '!B:D,3,FALSE)," ")</f>
        <v xml:space="preserve"> </v>
      </c>
      <c r="V5867" s="9" t="str">
        <f t="shared" si="631"/>
        <v>F $.25</v>
      </c>
    </row>
    <row r="5868" spans="2:22" x14ac:dyDescent="0.25">
      <c r="C5868">
        <v>2019</v>
      </c>
      <c r="D5868" t="s">
        <v>1234</v>
      </c>
      <c r="J5868" t="s">
        <v>4436</v>
      </c>
      <c r="K5868" t="s">
        <v>6895</v>
      </c>
      <c r="L5868" t="s">
        <v>1765</v>
      </c>
      <c r="M5868" t="s">
        <v>904</v>
      </c>
      <c r="N5868" t="s">
        <v>391</v>
      </c>
      <c r="O5868" t="s">
        <v>382</v>
      </c>
      <c r="P5868">
        <f>$S$1-1997</f>
        <v>23</v>
      </c>
      <c r="Q5868">
        <v>1</v>
      </c>
      <c r="R5868" s="4"/>
      <c r="S5868" s="9" t="str">
        <f t="shared" si="629"/>
        <v>Thompson, Zack</v>
      </c>
      <c r="T5868" s="9" t="str">
        <f t="shared" si="630"/>
        <v>Bowman Draft Chrome     1stBow</v>
      </c>
      <c r="U5868" s="9" t="str">
        <f>IFERROR(VLOOKUP(S5868,'Lookup '!B:D,3,FALSE)," ")</f>
        <v xml:space="preserve"> </v>
      </c>
      <c r="V5868" s="9" t="str">
        <f t="shared" si="631"/>
        <v>G</v>
      </c>
    </row>
    <row r="5869" spans="2:22" x14ac:dyDescent="0.25">
      <c r="C5869">
        <v>2019</v>
      </c>
      <c r="D5869" t="s">
        <v>1234</v>
      </c>
      <c r="J5869" t="s">
        <v>4436</v>
      </c>
      <c r="K5869" t="s">
        <v>6896</v>
      </c>
      <c r="L5869" t="s">
        <v>7050</v>
      </c>
      <c r="M5869" t="s">
        <v>1028</v>
      </c>
      <c r="N5869" t="s">
        <v>387</v>
      </c>
      <c r="O5869" t="s">
        <v>440</v>
      </c>
      <c r="P5869">
        <f>$S$1-1997</f>
        <v>23</v>
      </c>
      <c r="Q5869">
        <v>1</v>
      </c>
      <c r="R5869" s="4"/>
      <c r="S5869" s="9" t="str">
        <f t="shared" si="629"/>
        <v>Quintana, Nick</v>
      </c>
      <c r="T5869" s="9" t="str">
        <f t="shared" si="630"/>
        <v>Bowman Draft Chrome     1stBow</v>
      </c>
      <c r="U5869" s="9" t="str">
        <f>IFERROR(VLOOKUP(S5869,'Lookup '!B:D,3,FALSE)," ")</f>
        <v xml:space="preserve"> </v>
      </c>
      <c r="V5869" s="9" t="str">
        <f t="shared" si="631"/>
        <v>G</v>
      </c>
    </row>
    <row r="5870" spans="2:22" x14ac:dyDescent="0.25">
      <c r="C5870">
        <v>2019</v>
      </c>
      <c r="D5870" t="s">
        <v>1234</v>
      </c>
      <c r="J5870" t="s">
        <v>683</v>
      </c>
      <c r="K5870" t="s">
        <v>6897</v>
      </c>
      <c r="L5870" t="s">
        <v>4454</v>
      </c>
      <c r="M5870" t="s">
        <v>1332</v>
      </c>
      <c r="N5870" t="s">
        <v>463</v>
      </c>
      <c r="O5870" t="s">
        <v>388</v>
      </c>
      <c r="P5870">
        <f>$S$1-1997</f>
        <v>23</v>
      </c>
      <c r="Q5870">
        <v>1</v>
      </c>
      <c r="R5870" s="4"/>
      <c r="S5870" s="9" t="str">
        <f t="shared" si="629"/>
        <v>Isbel, Kyle</v>
      </c>
      <c r="T5870" s="9" t="str">
        <f t="shared" si="630"/>
        <v>Bowman Draft Chrome     Pros</v>
      </c>
      <c r="U5870" s="9" t="str">
        <f>IFERROR(VLOOKUP(S5870,'Lookup '!B:D,3,FALSE)," ")</f>
        <v xml:space="preserve"> </v>
      </c>
      <c r="V5870" s="9" t="str">
        <f t="shared" si="631"/>
        <v>G</v>
      </c>
    </row>
    <row r="5871" spans="2:22" x14ac:dyDescent="0.25">
      <c r="C5871">
        <v>2019</v>
      </c>
      <c r="D5871" t="s">
        <v>1234</v>
      </c>
      <c r="J5871" t="s">
        <v>683</v>
      </c>
      <c r="K5871" t="s">
        <v>6898</v>
      </c>
      <c r="L5871" t="s">
        <v>4600</v>
      </c>
      <c r="M5871" t="s">
        <v>415</v>
      </c>
      <c r="N5871" t="s">
        <v>446</v>
      </c>
      <c r="O5871" t="s">
        <v>382</v>
      </c>
      <c r="P5871">
        <f>$S$1-1999</f>
        <v>21</v>
      </c>
      <c r="Q5871">
        <v>1</v>
      </c>
      <c r="R5871" s="4"/>
      <c r="S5871" s="9" t="str">
        <f t="shared" si="629"/>
        <v>Weathers, Ryan</v>
      </c>
      <c r="T5871" s="9" t="str">
        <f t="shared" si="630"/>
        <v>Bowman Draft Chrome     Pros</v>
      </c>
      <c r="U5871" s="9" t="str">
        <f>IFERROR(VLOOKUP(S5871,'Lookup '!B:D,3,FALSE)," ")</f>
        <v xml:space="preserve"> </v>
      </c>
      <c r="V5871" s="9" t="str">
        <f t="shared" si="631"/>
        <v>G</v>
      </c>
    </row>
    <row r="5872" spans="2:22" x14ac:dyDescent="0.25">
      <c r="C5872">
        <v>2019</v>
      </c>
      <c r="D5872" t="s">
        <v>1234</v>
      </c>
      <c r="J5872" t="s">
        <v>4436</v>
      </c>
      <c r="K5872" t="s">
        <v>6899</v>
      </c>
      <c r="L5872" t="s">
        <v>7051</v>
      </c>
      <c r="M5872" t="s">
        <v>537</v>
      </c>
      <c r="N5872" t="s">
        <v>387</v>
      </c>
      <c r="O5872" t="s">
        <v>440</v>
      </c>
      <c r="P5872">
        <f>$S$1-1998</f>
        <v>22</v>
      </c>
      <c r="Q5872">
        <v>1</v>
      </c>
      <c r="R5872" s="4"/>
      <c r="S5872" s="9" t="str">
        <f t="shared" si="629"/>
        <v>Lipcius, Andre</v>
      </c>
      <c r="T5872" s="9" t="str">
        <f t="shared" si="630"/>
        <v>Bowman Draft Chrome     1stBow</v>
      </c>
      <c r="U5872" s="9" t="str">
        <f>IFERROR(VLOOKUP(S5872,'Lookup '!B:D,3,FALSE)," ")</f>
        <v xml:space="preserve"> </v>
      </c>
      <c r="V5872" s="9" t="str">
        <f t="shared" si="631"/>
        <v>G</v>
      </c>
    </row>
    <row r="5873" spans="3:22" x14ac:dyDescent="0.25">
      <c r="C5873">
        <v>2019</v>
      </c>
      <c r="D5873" t="s">
        <v>1234</v>
      </c>
      <c r="J5873" t="s">
        <v>4436</v>
      </c>
      <c r="K5873" t="s">
        <v>6900</v>
      </c>
      <c r="L5873" t="s">
        <v>7052</v>
      </c>
      <c r="M5873" t="s">
        <v>1256</v>
      </c>
      <c r="N5873" t="s">
        <v>443</v>
      </c>
      <c r="O5873" t="s">
        <v>382</v>
      </c>
      <c r="P5873">
        <f>$S$1-1998</f>
        <v>22</v>
      </c>
      <c r="Q5873">
        <v>1</v>
      </c>
      <c r="R5873" s="4"/>
      <c r="S5873" s="9" t="str">
        <f t="shared" si="629"/>
        <v>Baum, Tyler</v>
      </c>
      <c r="T5873" s="9" t="str">
        <f t="shared" si="630"/>
        <v>Bowman Draft Chrome     1stBow</v>
      </c>
      <c r="U5873" s="9" t="str">
        <f>IFERROR(VLOOKUP(S5873,'Lookup '!B:D,3,FALSE)," ")</f>
        <v xml:space="preserve"> </v>
      </c>
      <c r="V5873" s="9" t="str">
        <f t="shared" si="631"/>
        <v>G</v>
      </c>
    </row>
    <row r="5874" spans="3:22" x14ac:dyDescent="0.25">
      <c r="C5874">
        <v>2019</v>
      </c>
      <c r="D5874" t="s">
        <v>1234</v>
      </c>
      <c r="J5874" t="s">
        <v>683</v>
      </c>
      <c r="K5874" t="s">
        <v>6901</v>
      </c>
      <c r="L5874" t="s">
        <v>7053</v>
      </c>
      <c r="M5874" t="s">
        <v>4889</v>
      </c>
      <c r="N5874" t="s">
        <v>391</v>
      </c>
      <c r="O5874" t="s">
        <v>388</v>
      </c>
      <c r="P5874">
        <f>$S$1-1997</f>
        <v>23</v>
      </c>
      <c r="Q5874">
        <v>1</v>
      </c>
      <c r="R5874" s="4"/>
      <c r="S5874" s="9" t="str">
        <f t="shared" si="629"/>
        <v>Capel, Conner</v>
      </c>
      <c r="T5874" s="9" t="str">
        <f t="shared" si="630"/>
        <v>Bowman Draft Chrome     Pros</v>
      </c>
      <c r="U5874" s="9" t="str">
        <f>IFERROR(VLOOKUP(S5874,'Lookup '!B:D,3,FALSE)," ")</f>
        <v xml:space="preserve"> </v>
      </c>
      <c r="V5874" s="9" t="str">
        <f t="shared" si="631"/>
        <v>G</v>
      </c>
    </row>
    <row r="5875" spans="3:22" x14ac:dyDescent="0.25">
      <c r="C5875">
        <v>2019</v>
      </c>
      <c r="D5875" t="s">
        <v>1234</v>
      </c>
      <c r="J5875" t="s">
        <v>4436</v>
      </c>
      <c r="K5875" t="s">
        <v>6902</v>
      </c>
      <c r="L5875" t="s">
        <v>7054</v>
      </c>
      <c r="M5875" t="s">
        <v>748</v>
      </c>
      <c r="N5875" t="s">
        <v>463</v>
      </c>
      <c r="O5875" t="s">
        <v>398</v>
      </c>
      <c r="P5875">
        <f>$S$1-1998</f>
        <v>22</v>
      </c>
      <c r="Q5875">
        <v>1</v>
      </c>
      <c r="R5875" s="4"/>
      <c r="S5875" s="9" t="str">
        <f t="shared" si="629"/>
        <v>Massey, Michael</v>
      </c>
      <c r="T5875" s="9" t="str">
        <f t="shared" si="630"/>
        <v>Bowman Draft Chrome     1stBow</v>
      </c>
      <c r="U5875" s="9" t="str">
        <f>IFERROR(VLOOKUP(S5875,'Lookup '!B:D,3,FALSE)," ")</f>
        <v xml:space="preserve"> </v>
      </c>
      <c r="V5875" s="9" t="str">
        <f t="shared" si="631"/>
        <v>G</v>
      </c>
    </row>
    <row r="5876" spans="3:22" x14ac:dyDescent="0.25">
      <c r="C5876">
        <v>2019</v>
      </c>
      <c r="D5876" t="s">
        <v>1234</v>
      </c>
      <c r="J5876" t="s">
        <v>683</v>
      </c>
      <c r="K5876" t="s">
        <v>6903</v>
      </c>
      <c r="L5876" t="s">
        <v>7055</v>
      </c>
      <c r="M5876" t="s">
        <v>7056</v>
      </c>
      <c r="N5876" t="s">
        <v>549</v>
      </c>
      <c r="O5876" t="s">
        <v>440</v>
      </c>
      <c r="P5876">
        <f>$S$1-1996</f>
        <v>24</v>
      </c>
      <c r="Q5876">
        <v>1</v>
      </c>
      <c r="R5876" s="4"/>
      <c r="S5876" s="9" t="str">
        <f t="shared" si="629"/>
        <v>Arias, Diosbel</v>
      </c>
      <c r="T5876" s="9" t="str">
        <f t="shared" si="630"/>
        <v>Bowman Draft Chrome     Pros</v>
      </c>
      <c r="U5876" s="9" t="str">
        <f>IFERROR(VLOOKUP(S5876,'Lookup '!B:D,3,FALSE)," ")</f>
        <v xml:space="preserve"> </v>
      </c>
      <c r="V5876" s="9" t="str">
        <f t="shared" si="631"/>
        <v>G</v>
      </c>
    </row>
    <row r="5877" spans="3:22" x14ac:dyDescent="0.25">
      <c r="C5877">
        <v>2019</v>
      </c>
      <c r="D5877" t="s">
        <v>1234</v>
      </c>
      <c r="J5877" t="s">
        <v>4436</v>
      </c>
      <c r="K5877" t="s">
        <v>6904</v>
      </c>
      <c r="L5877" t="s">
        <v>1875</v>
      </c>
      <c r="M5877" t="s">
        <v>1035</v>
      </c>
      <c r="N5877" t="s">
        <v>555</v>
      </c>
      <c r="O5877" t="s">
        <v>382</v>
      </c>
      <c r="P5877">
        <f>$S$1-1998</f>
        <v>22</v>
      </c>
      <c r="Q5877">
        <v>1</v>
      </c>
      <c r="R5877" s="4"/>
      <c r="S5877" s="9" t="str">
        <f t="shared" si="629"/>
        <v>Williamson, Brandon</v>
      </c>
      <c r="T5877" s="9" t="str">
        <f t="shared" si="630"/>
        <v>Bowman Draft Chrome     1stBow</v>
      </c>
      <c r="U5877" s="9" t="str">
        <f>IFERROR(VLOOKUP(S5877,'Lookup '!B:D,3,FALSE)," ")</f>
        <v xml:space="preserve"> </v>
      </c>
      <c r="V5877" s="9" t="str">
        <f t="shared" si="631"/>
        <v>G</v>
      </c>
    </row>
    <row r="5878" spans="3:22" x14ac:dyDescent="0.25">
      <c r="C5878">
        <v>2019</v>
      </c>
      <c r="D5878" t="s">
        <v>1234</v>
      </c>
      <c r="J5878" t="s">
        <v>683</v>
      </c>
      <c r="K5878" t="s">
        <v>6905</v>
      </c>
      <c r="L5878" t="s">
        <v>4577</v>
      </c>
      <c r="M5878" t="s">
        <v>772</v>
      </c>
      <c r="N5878" t="s">
        <v>394</v>
      </c>
      <c r="O5878" t="s">
        <v>480</v>
      </c>
      <c r="P5878">
        <f>$S$1-1998</f>
        <v>22</v>
      </c>
      <c r="Q5878">
        <v>1</v>
      </c>
      <c r="R5878" s="4"/>
      <c r="S5878" s="9" t="str">
        <f t="shared" si="629"/>
        <v>Downs, Jeter</v>
      </c>
      <c r="T5878" s="9" t="str">
        <f t="shared" si="630"/>
        <v>Bowman Draft Chrome     Pros</v>
      </c>
      <c r="U5878" s="9" t="str">
        <f>IFERROR(VLOOKUP(S5878,'Lookup '!B:D,3,FALSE)," ")</f>
        <v xml:space="preserve"> </v>
      </c>
      <c r="V5878" s="9" t="str">
        <f t="shared" si="631"/>
        <v>G</v>
      </c>
    </row>
    <row r="5879" spans="3:22" x14ac:dyDescent="0.25">
      <c r="C5879">
        <v>2019</v>
      </c>
      <c r="D5879" t="s">
        <v>1234</v>
      </c>
      <c r="J5879" t="s">
        <v>4436</v>
      </c>
      <c r="K5879" t="s">
        <v>6906</v>
      </c>
      <c r="L5879" t="s">
        <v>602</v>
      </c>
      <c r="M5879" t="s">
        <v>462</v>
      </c>
      <c r="N5879" t="s">
        <v>555</v>
      </c>
      <c r="O5879" t="s">
        <v>382</v>
      </c>
      <c r="P5879">
        <f>$S$1-1998</f>
        <v>22</v>
      </c>
      <c r="Q5879">
        <v>1</v>
      </c>
      <c r="R5879" s="4"/>
      <c r="S5879" s="9" t="str">
        <f t="shared" si="629"/>
        <v>Kirby, George</v>
      </c>
      <c r="T5879" s="9" t="str">
        <f t="shared" si="630"/>
        <v>Bowman Draft Chrome     1stBow</v>
      </c>
      <c r="U5879" s="9" t="str">
        <f>IFERROR(VLOOKUP(S5879,'Lookup '!B:D,3,FALSE)," ")</f>
        <v xml:space="preserve"> </v>
      </c>
      <c r="V5879" s="9" t="str">
        <f t="shared" si="631"/>
        <v>G</v>
      </c>
    </row>
    <row r="5880" spans="3:22" x14ac:dyDescent="0.25">
      <c r="C5880">
        <v>2019</v>
      </c>
      <c r="D5880" t="s">
        <v>1234</v>
      </c>
      <c r="J5880" t="s">
        <v>4436</v>
      </c>
      <c r="K5880" t="s">
        <v>6907</v>
      </c>
      <c r="L5880" t="s">
        <v>7057</v>
      </c>
      <c r="M5880" t="s">
        <v>7058</v>
      </c>
      <c r="N5880" t="s">
        <v>837</v>
      </c>
      <c r="O5880" t="s">
        <v>382</v>
      </c>
      <c r="P5880">
        <f>$S$1-1997</f>
        <v>23</v>
      </c>
      <c r="Q5880">
        <v>1</v>
      </c>
      <c r="R5880" s="4"/>
      <c r="S5880" s="9" t="str">
        <f t="shared" si="629"/>
        <v>Stinson, Graeme</v>
      </c>
      <c r="T5880" s="9" t="str">
        <f t="shared" si="630"/>
        <v>Bowman Draft Chrome     1stBow</v>
      </c>
      <c r="U5880" s="9" t="str">
        <f>IFERROR(VLOOKUP(S5880,'Lookup '!B:D,3,FALSE)," ")</f>
        <v xml:space="preserve"> </v>
      </c>
      <c r="V5880" s="9" t="str">
        <f t="shared" si="631"/>
        <v>G</v>
      </c>
    </row>
    <row r="5881" spans="3:22" x14ac:dyDescent="0.25">
      <c r="C5881">
        <v>2019</v>
      </c>
      <c r="D5881" t="s">
        <v>1234</v>
      </c>
      <c r="J5881" t="s">
        <v>683</v>
      </c>
      <c r="K5881" t="s">
        <v>6908</v>
      </c>
      <c r="L5881" t="s">
        <v>3353</v>
      </c>
      <c r="M5881" t="s">
        <v>3354</v>
      </c>
      <c r="N5881" t="s">
        <v>395</v>
      </c>
      <c r="O5881" t="s">
        <v>388</v>
      </c>
      <c r="P5881">
        <f>$S$1-1994</f>
        <v>26</v>
      </c>
      <c r="Q5881">
        <v>1</v>
      </c>
      <c r="R5881" s="4"/>
      <c r="S5881" s="9" t="str">
        <f t="shared" si="629"/>
        <v>Rooker, Brent</v>
      </c>
      <c r="T5881" s="9" t="str">
        <f t="shared" si="630"/>
        <v>Bowman Draft Chrome     Pros</v>
      </c>
      <c r="U5881" s="9" t="str">
        <f>IFERROR(VLOOKUP(S5881,'Lookup '!B:D,3,FALSE)," ")</f>
        <v xml:space="preserve"> </v>
      </c>
      <c r="V5881" s="9" t="str">
        <f t="shared" si="631"/>
        <v>G</v>
      </c>
    </row>
    <row r="5882" spans="3:22" x14ac:dyDescent="0.25">
      <c r="C5882">
        <v>2019</v>
      </c>
      <c r="D5882" t="s">
        <v>1234</v>
      </c>
      <c r="J5882" t="s">
        <v>4436</v>
      </c>
      <c r="K5882" t="s">
        <v>6909</v>
      </c>
      <c r="L5882" t="s">
        <v>2181</v>
      </c>
      <c r="M5882" t="s">
        <v>718</v>
      </c>
      <c r="N5882" t="s">
        <v>433</v>
      </c>
      <c r="O5882" t="s">
        <v>28</v>
      </c>
      <c r="P5882">
        <f>$S$1-1998</f>
        <v>22</v>
      </c>
      <c r="Q5882">
        <v>1</v>
      </c>
      <c r="R5882" s="4"/>
      <c r="S5882" s="9" t="str">
        <f t="shared" si="629"/>
        <v>Yang, Eric</v>
      </c>
      <c r="T5882" s="9" t="str">
        <f t="shared" si="630"/>
        <v>Bowman Draft Chrome     1stBow</v>
      </c>
      <c r="U5882" s="9" t="str">
        <f>IFERROR(VLOOKUP(S5882,'Lookup '!B:D,3,FALSE)," ")</f>
        <v xml:space="preserve"> </v>
      </c>
      <c r="V5882" s="9" t="str">
        <f t="shared" si="631"/>
        <v>G</v>
      </c>
    </row>
    <row r="5883" spans="3:22" x14ac:dyDescent="0.25">
      <c r="C5883">
        <v>2019</v>
      </c>
      <c r="D5883" t="s">
        <v>1234</v>
      </c>
      <c r="J5883" t="s">
        <v>4436</v>
      </c>
      <c r="K5883" t="s">
        <v>6910</v>
      </c>
      <c r="L5883" t="s">
        <v>4601</v>
      </c>
      <c r="M5883" t="s">
        <v>877</v>
      </c>
      <c r="N5883" t="s">
        <v>430</v>
      </c>
      <c r="O5883" t="s">
        <v>382</v>
      </c>
      <c r="P5883">
        <f>$S$1-2000</f>
        <v>20</v>
      </c>
      <c r="Q5883">
        <v>1</v>
      </c>
      <c r="R5883" s="4"/>
      <c r="S5883" s="9" t="str">
        <f t="shared" si="629"/>
        <v>Wolf, Josh</v>
      </c>
      <c r="T5883" s="9" t="str">
        <f t="shared" si="630"/>
        <v>Bowman Draft Chrome     1stBow</v>
      </c>
      <c r="U5883" s="9" t="str">
        <f>IFERROR(VLOOKUP(S5883,'Lookup '!B:D,3,FALSE)," ")</f>
        <v xml:space="preserve"> </v>
      </c>
      <c r="V5883" s="9" t="str">
        <f t="shared" si="631"/>
        <v>G</v>
      </c>
    </row>
    <row r="5884" spans="3:22" x14ac:dyDescent="0.25">
      <c r="C5884">
        <v>2019</v>
      </c>
      <c r="D5884" t="s">
        <v>1234</v>
      </c>
      <c r="J5884" t="s">
        <v>4436</v>
      </c>
      <c r="K5884" t="s">
        <v>6911</v>
      </c>
      <c r="L5884" t="s">
        <v>7059</v>
      </c>
      <c r="M5884" t="s">
        <v>989</v>
      </c>
      <c r="N5884" t="s">
        <v>381</v>
      </c>
      <c r="O5884" t="s">
        <v>382</v>
      </c>
      <c r="P5884">
        <f>$S$1-1997</f>
        <v>23</v>
      </c>
      <c r="Q5884">
        <v>1</v>
      </c>
      <c r="R5884" s="4"/>
      <c r="S5884" s="9" t="str">
        <f t="shared" si="629"/>
        <v>Schultz, Andrew</v>
      </c>
      <c r="T5884" s="9" t="str">
        <f t="shared" si="630"/>
        <v>Bowman Draft Chrome     1stBow</v>
      </c>
      <c r="U5884" s="9" t="str">
        <f>IFERROR(VLOOKUP(S5884,'Lookup '!B:D,3,FALSE)," ")</f>
        <v xml:space="preserve"> </v>
      </c>
      <c r="V5884" s="9" t="str">
        <f t="shared" si="631"/>
        <v>G</v>
      </c>
    </row>
    <row r="5885" spans="3:22" x14ac:dyDescent="0.25">
      <c r="C5885">
        <v>2019</v>
      </c>
      <c r="D5885" t="s">
        <v>1234</v>
      </c>
      <c r="J5885" t="s">
        <v>683</v>
      </c>
      <c r="K5885" t="s">
        <v>6912</v>
      </c>
      <c r="L5885" t="s">
        <v>733</v>
      </c>
      <c r="M5885" t="s">
        <v>4515</v>
      </c>
      <c r="N5885" t="s">
        <v>451</v>
      </c>
      <c r="O5885" t="s">
        <v>382</v>
      </c>
      <c r="P5885">
        <f>$S$1-1999</f>
        <v>21</v>
      </c>
      <c r="Q5885">
        <v>1</v>
      </c>
      <c r="R5885" s="4"/>
      <c r="S5885" s="9" t="str">
        <f t="shared" si="629"/>
        <v>Rodriguez, Grayson</v>
      </c>
      <c r="T5885" s="9" t="str">
        <f t="shared" si="630"/>
        <v>Bowman Draft Chrome     Pros</v>
      </c>
      <c r="U5885" s="9" t="str">
        <f>IFERROR(VLOOKUP(S5885,'Lookup '!B:D,3,FALSE)," ")</f>
        <v xml:space="preserve"> </v>
      </c>
      <c r="V5885" s="9" t="str">
        <f t="shared" si="631"/>
        <v>G</v>
      </c>
    </row>
    <row r="5886" spans="3:22" x14ac:dyDescent="0.25">
      <c r="C5886">
        <v>2019</v>
      </c>
      <c r="D5886" t="s">
        <v>1234</v>
      </c>
      <c r="J5886" t="s">
        <v>683</v>
      </c>
      <c r="K5886" t="s">
        <v>6913</v>
      </c>
      <c r="L5886" t="s">
        <v>3387</v>
      </c>
      <c r="M5886" t="s">
        <v>3388</v>
      </c>
      <c r="N5886" t="s">
        <v>463</v>
      </c>
      <c r="O5886" t="s">
        <v>28</v>
      </c>
      <c r="P5886">
        <f>$S$1-1998</f>
        <v>22</v>
      </c>
      <c r="Q5886">
        <v>1</v>
      </c>
      <c r="R5886" s="4"/>
      <c r="S5886" s="9" t="str">
        <f t="shared" si="629"/>
        <v>Melendez, MJ</v>
      </c>
      <c r="T5886" s="9" t="str">
        <f t="shared" si="630"/>
        <v>Bowman Draft Chrome     Pros</v>
      </c>
      <c r="U5886" s="9" t="str">
        <f>IFERROR(VLOOKUP(S5886,'Lookup '!B:D,3,FALSE)," ")</f>
        <v xml:space="preserve"> </v>
      </c>
      <c r="V5886" s="9" t="str">
        <f t="shared" si="631"/>
        <v>G</v>
      </c>
    </row>
    <row r="5887" spans="3:22" x14ac:dyDescent="0.25">
      <c r="C5887">
        <v>2019</v>
      </c>
      <c r="D5887" t="s">
        <v>1234</v>
      </c>
      <c r="J5887" t="s">
        <v>4436</v>
      </c>
      <c r="K5887" t="s">
        <v>6914</v>
      </c>
      <c r="L5887" t="s">
        <v>7060</v>
      </c>
      <c r="M5887" t="s">
        <v>1384</v>
      </c>
      <c r="N5887" t="s">
        <v>387</v>
      </c>
      <c r="O5887" t="s">
        <v>388</v>
      </c>
      <c r="P5887">
        <f>$S$1-1997</f>
        <v>23</v>
      </c>
      <c r="Q5887">
        <v>1</v>
      </c>
      <c r="R5887" s="4"/>
      <c r="S5887" s="9" t="str">
        <f t="shared" si="629"/>
        <v>Packard, Bryant</v>
      </c>
      <c r="T5887" s="9" t="str">
        <f t="shared" si="630"/>
        <v>Bowman Draft Chrome     1stBow</v>
      </c>
      <c r="U5887" s="9" t="str">
        <f>IFERROR(VLOOKUP(S5887,'Lookup '!B:D,3,FALSE)," ")</f>
        <v xml:space="preserve"> </v>
      </c>
      <c r="V5887" s="9" t="str">
        <f t="shared" si="631"/>
        <v>G</v>
      </c>
    </row>
    <row r="5888" spans="3:22" x14ac:dyDescent="0.25">
      <c r="C5888">
        <v>2019</v>
      </c>
      <c r="D5888" t="s">
        <v>1234</v>
      </c>
      <c r="J5888" t="s">
        <v>683</v>
      </c>
      <c r="K5888" t="s">
        <v>6915</v>
      </c>
      <c r="L5888" t="s">
        <v>4514</v>
      </c>
      <c r="M5888" t="s">
        <v>1390</v>
      </c>
      <c r="N5888" t="s">
        <v>509</v>
      </c>
      <c r="O5888" t="s">
        <v>480</v>
      </c>
      <c r="P5888">
        <f>$S$1-1998</f>
        <v>22</v>
      </c>
      <c r="Q5888">
        <v>1</v>
      </c>
      <c r="R5888" s="4"/>
      <c r="S5888" s="9" t="str">
        <f t="shared" si="629"/>
        <v>Ademan, Aramis</v>
      </c>
      <c r="T5888" s="9" t="str">
        <f t="shared" si="630"/>
        <v>Bowman Draft Chrome     Pros</v>
      </c>
      <c r="U5888" s="9" t="str">
        <f>IFERROR(VLOOKUP(S5888,'Lookup '!B:D,3,FALSE)," ")</f>
        <v xml:space="preserve"> </v>
      </c>
      <c r="V5888" s="9" t="str">
        <f t="shared" si="631"/>
        <v>G</v>
      </c>
    </row>
    <row r="5889" spans="3:22" x14ac:dyDescent="0.25">
      <c r="C5889">
        <v>2019</v>
      </c>
      <c r="D5889" t="s">
        <v>1234</v>
      </c>
      <c r="J5889" t="s">
        <v>4436</v>
      </c>
      <c r="K5889" t="s">
        <v>6916</v>
      </c>
      <c r="L5889" t="s">
        <v>7061</v>
      </c>
      <c r="M5889" t="s">
        <v>1377</v>
      </c>
      <c r="N5889" t="s">
        <v>1037</v>
      </c>
      <c r="O5889" t="s">
        <v>388</v>
      </c>
      <c r="P5889">
        <f>$S$1-2000</f>
        <v>20</v>
      </c>
      <c r="Q5889">
        <v>1</v>
      </c>
      <c r="R5889" s="4"/>
      <c r="S5889" s="9" t="str">
        <f t="shared" si="629"/>
        <v>Carroll, Corbin</v>
      </c>
      <c r="T5889" s="9" t="str">
        <f t="shared" si="630"/>
        <v>Bowman Draft Chrome     1stBow</v>
      </c>
      <c r="U5889" s="9" t="str">
        <f>IFERROR(VLOOKUP(S5889,'Lookup '!B:D,3,FALSE)," ")</f>
        <v xml:space="preserve"> </v>
      </c>
      <c r="V5889" s="9" t="str">
        <f t="shared" si="631"/>
        <v>G</v>
      </c>
    </row>
    <row r="5890" spans="3:22" x14ac:dyDescent="0.25">
      <c r="C5890">
        <v>2019</v>
      </c>
      <c r="D5890" t="s">
        <v>1234</v>
      </c>
      <c r="J5890" t="s">
        <v>4436</v>
      </c>
      <c r="K5890" t="s">
        <v>6917</v>
      </c>
      <c r="L5890" t="s">
        <v>955</v>
      </c>
      <c r="M5890" t="s">
        <v>1332</v>
      </c>
      <c r="N5890" t="s">
        <v>443</v>
      </c>
      <c r="O5890" t="s">
        <v>28</v>
      </c>
      <c r="P5890">
        <f>$S$1-1997</f>
        <v>23</v>
      </c>
      <c r="Q5890">
        <v>1</v>
      </c>
      <c r="R5890" s="4"/>
      <c r="S5890" s="9" t="str">
        <f t="shared" si="629"/>
        <v>McCann, Kyle</v>
      </c>
      <c r="T5890" s="9" t="str">
        <f t="shared" si="630"/>
        <v>Bowman Draft Chrome     1stBow</v>
      </c>
      <c r="U5890" s="9" t="str">
        <f>IFERROR(VLOOKUP(S5890,'Lookup '!B:D,3,FALSE)," ")</f>
        <v xml:space="preserve"> </v>
      </c>
      <c r="V5890" s="9" t="str">
        <f t="shared" si="631"/>
        <v>G</v>
      </c>
    </row>
    <row r="5891" spans="3:22" x14ac:dyDescent="0.25">
      <c r="C5891">
        <v>2019</v>
      </c>
      <c r="D5891" t="s">
        <v>1234</v>
      </c>
      <c r="J5891" t="s">
        <v>683</v>
      </c>
      <c r="K5891" t="s">
        <v>6918</v>
      </c>
      <c r="L5891" t="s">
        <v>4472</v>
      </c>
      <c r="M5891" t="s">
        <v>4473</v>
      </c>
      <c r="N5891" t="s">
        <v>837</v>
      </c>
      <c r="O5891" t="s">
        <v>382</v>
      </c>
      <c r="P5891">
        <f>$S$1-1999</f>
        <v>21</v>
      </c>
      <c r="Q5891">
        <v>1</v>
      </c>
      <c r="R5891" s="4"/>
      <c r="S5891" s="9" t="str">
        <f t="shared" si="629"/>
        <v>Liberatore, Matthew</v>
      </c>
      <c r="T5891" s="9" t="str">
        <f t="shared" si="630"/>
        <v>Bowman Draft Chrome     Pros</v>
      </c>
      <c r="U5891" s="9" t="str">
        <f>IFERROR(VLOOKUP(S5891,'Lookup '!B:D,3,FALSE)," ")</f>
        <v xml:space="preserve"> </v>
      </c>
      <c r="V5891" s="9" t="str">
        <f t="shared" si="631"/>
        <v>G</v>
      </c>
    </row>
    <row r="5892" spans="3:22" x14ac:dyDescent="0.25">
      <c r="C5892">
        <v>2019</v>
      </c>
      <c r="D5892" t="s">
        <v>1234</v>
      </c>
      <c r="J5892" t="s">
        <v>4436</v>
      </c>
      <c r="K5892" t="s">
        <v>6919</v>
      </c>
      <c r="L5892" t="s">
        <v>7062</v>
      </c>
      <c r="M5892" t="s">
        <v>4469</v>
      </c>
      <c r="N5892" t="s">
        <v>423</v>
      </c>
      <c r="O5892" t="s">
        <v>480</v>
      </c>
      <c r="P5892">
        <f>$S$1-1998</f>
        <v>22</v>
      </c>
      <c r="Q5892">
        <v>1</v>
      </c>
      <c r="R5892" s="4"/>
      <c r="S5892" s="9" t="str">
        <f t="shared" si="629"/>
        <v>Philip, Beau</v>
      </c>
      <c r="T5892" s="9" t="str">
        <f t="shared" si="630"/>
        <v>Bowman Draft Chrome     1stBow</v>
      </c>
      <c r="U5892" s="9" t="str">
        <f>IFERROR(VLOOKUP(S5892,'Lookup '!B:D,3,FALSE)," ")</f>
        <v xml:space="preserve"> </v>
      </c>
      <c r="V5892" s="9" t="str">
        <f t="shared" si="631"/>
        <v>G</v>
      </c>
    </row>
    <row r="5893" spans="3:22" x14ac:dyDescent="0.25">
      <c r="C5893">
        <v>2019</v>
      </c>
      <c r="D5893" t="s">
        <v>1234</v>
      </c>
      <c r="J5893" t="s">
        <v>4436</v>
      </c>
      <c r="K5893" t="s">
        <v>6920</v>
      </c>
      <c r="L5893" t="s">
        <v>7063</v>
      </c>
      <c r="M5893" t="s">
        <v>421</v>
      </c>
      <c r="N5893" t="s">
        <v>781</v>
      </c>
      <c r="O5893" t="s">
        <v>440</v>
      </c>
      <c r="P5893">
        <f>$S$1-1997</f>
        <v>23</v>
      </c>
      <c r="Q5893">
        <v>1</v>
      </c>
      <c r="R5893" s="4"/>
      <c r="S5893" s="9" t="str">
        <f t="shared" si="629"/>
        <v>Schunk, Aaron</v>
      </c>
      <c r="T5893" s="9" t="str">
        <f t="shared" si="630"/>
        <v>Bowman Draft Chrome     1stBow</v>
      </c>
      <c r="U5893" s="9" t="str">
        <f>IFERROR(VLOOKUP(S5893,'Lookup '!B:D,3,FALSE)," ")</f>
        <v xml:space="preserve"> </v>
      </c>
      <c r="V5893" s="9" t="str">
        <f t="shared" si="631"/>
        <v>G</v>
      </c>
    </row>
    <row r="5894" spans="3:22" x14ac:dyDescent="0.25">
      <c r="C5894">
        <v>2019</v>
      </c>
      <c r="D5894" t="s">
        <v>1234</v>
      </c>
      <c r="J5894" t="s">
        <v>683</v>
      </c>
      <c r="K5894" t="s">
        <v>6921</v>
      </c>
      <c r="L5894" t="s">
        <v>4451</v>
      </c>
      <c r="M5894" t="s">
        <v>4452</v>
      </c>
      <c r="N5894" t="s">
        <v>456</v>
      </c>
      <c r="O5894" t="s">
        <v>480</v>
      </c>
      <c r="P5894">
        <f>$S$1-1999</f>
        <v>21</v>
      </c>
      <c r="Q5894">
        <v>1</v>
      </c>
      <c r="R5894" s="4"/>
      <c r="S5894" s="9" t="str">
        <f t="shared" ref="S5894:S5957" si="633">L5894&amp;", "&amp;M5894</f>
        <v>Turang, Brice</v>
      </c>
      <c r="T5894" s="9" t="str">
        <f t="shared" ref="T5894:T5957" si="634">CONCATENATE(D5894&amp;" "&amp;E5894&amp;" "&amp;F5894&amp;" "&amp;G5894&amp;" "&amp;H5894&amp;" "&amp;I5894&amp;J5894)</f>
        <v>Bowman Draft Chrome     Pros</v>
      </c>
      <c r="U5894" s="9" t="str">
        <f>IFERROR(VLOOKUP(S5894,'Lookup '!B:D,3,FALSE)," ")</f>
        <v xml:space="preserve"> </v>
      </c>
      <c r="V5894" s="9" t="str">
        <f t="shared" ref="V5894:V5957" si="635">IF(R5894&gt;0.249,IF(R5894&gt;0.99,IF(R5894&gt;4.99,IF(R5894&gt;9.99,IF(R5894&gt;49.99,IF(R5894&gt;99.99,"A $100","B $50"),"C $10"),"D $5"),"E $1"),"F $.25"),"G")</f>
        <v>G</v>
      </c>
    </row>
    <row r="5895" spans="3:22" x14ac:dyDescent="0.25">
      <c r="C5895">
        <v>2019</v>
      </c>
      <c r="D5895" t="s">
        <v>1234</v>
      </c>
      <c r="J5895" t="s">
        <v>4436</v>
      </c>
      <c r="K5895" t="s">
        <v>6922</v>
      </c>
      <c r="L5895" t="s">
        <v>7064</v>
      </c>
      <c r="M5895" t="s">
        <v>7065</v>
      </c>
      <c r="N5895" t="s">
        <v>433</v>
      </c>
      <c r="O5895" t="s">
        <v>480</v>
      </c>
      <c r="P5895">
        <f>$S$1-2000</f>
        <v>20</v>
      </c>
      <c r="Q5895">
        <v>1</v>
      </c>
      <c r="R5895" s="4"/>
      <c r="S5895" s="9" t="str">
        <f t="shared" si="633"/>
        <v>Hinds, Rece</v>
      </c>
      <c r="T5895" s="9" t="str">
        <f t="shared" si="634"/>
        <v>Bowman Draft Chrome     1stBow</v>
      </c>
      <c r="U5895" s="9" t="str">
        <f>IFERROR(VLOOKUP(S5895,'Lookup '!B:D,3,FALSE)," ")</f>
        <v xml:space="preserve"> </v>
      </c>
      <c r="V5895" s="9" t="str">
        <f t="shared" si="635"/>
        <v>G</v>
      </c>
    </row>
    <row r="5896" spans="3:22" x14ac:dyDescent="0.25">
      <c r="C5896">
        <v>2019</v>
      </c>
      <c r="D5896" t="s">
        <v>1234</v>
      </c>
      <c r="J5896" t="s">
        <v>4436</v>
      </c>
      <c r="K5896" t="s">
        <v>6923</v>
      </c>
      <c r="L5896" t="s">
        <v>1639</v>
      </c>
      <c r="M5896" t="s">
        <v>891</v>
      </c>
      <c r="N5896" t="s">
        <v>394</v>
      </c>
      <c r="O5896" t="s">
        <v>382</v>
      </c>
      <c r="P5896">
        <f>$S$1-2000</f>
        <v>20</v>
      </c>
      <c r="Q5896">
        <v>1</v>
      </c>
      <c r="R5896" s="4"/>
      <c r="S5896" s="9" t="str">
        <f t="shared" si="633"/>
        <v>Lewis, Jimmy</v>
      </c>
      <c r="T5896" s="9" t="str">
        <f t="shared" si="634"/>
        <v>Bowman Draft Chrome     1stBow</v>
      </c>
      <c r="U5896" s="9" t="str">
        <f>IFERROR(VLOOKUP(S5896,'Lookup '!B:D,3,FALSE)," ")</f>
        <v xml:space="preserve"> </v>
      </c>
      <c r="V5896" s="9" t="str">
        <f t="shared" si="635"/>
        <v>G</v>
      </c>
    </row>
    <row r="5897" spans="3:22" x14ac:dyDescent="0.25">
      <c r="C5897">
        <v>2019</v>
      </c>
      <c r="D5897" t="s">
        <v>1234</v>
      </c>
      <c r="J5897" t="s">
        <v>4436</v>
      </c>
      <c r="K5897" t="s">
        <v>6924</v>
      </c>
      <c r="L5897" t="s">
        <v>1347</v>
      </c>
      <c r="M5897" t="s">
        <v>353</v>
      </c>
      <c r="N5897" t="s">
        <v>556</v>
      </c>
      <c r="O5897" t="s">
        <v>388</v>
      </c>
      <c r="P5897">
        <f>$S$1-1997</f>
        <v>23</v>
      </c>
      <c r="Q5897">
        <v>1</v>
      </c>
      <c r="R5897" s="4"/>
      <c r="S5897" s="9" t="str">
        <f t="shared" si="633"/>
        <v>Robertson, Will</v>
      </c>
      <c r="T5897" s="9" t="str">
        <f t="shared" si="634"/>
        <v>Bowman Draft Chrome     1stBow</v>
      </c>
      <c r="U5897" s="9" t="str">
        <f>IFERROR(VLOOKUP(S5897,'Lookup '!B:D,3,FALSE)," ")</f>
        <v xml:space="preserve"> </v>
      </c>
      <c r="V5897" s="9" t="str">
        <f t="shared" si="635"/>
        <v>G</v>
      </c>
    </row>
    <row r="5898" spans="3:22" x14ac:dyDescent="0.25">
      <c r="C5898">
        <v>2019</v>
      </c>
      <c r="D5898" t="s">
        <v>1234</v>
      </c>
      <c r="J5898" t="s">
        <v>683</v>
      </c>
      <c r="K5898" t="s">
        <v>6925</v>
      </c>
      <c r="L5898" t="s">
        <v>710</v>
      </c>
      <c r="M5898" t="s">
        <v>958</v>
      </c>
      <c r="N5898" t="s">
        <v>405</v>
      </c>
      <c r="O5898" t="s">
        <v>28</v>
      </c>
      <c r="P5898">
        <f>$S$1-1996</f>
        <v>24</v>
      </c>
      <c r="Q5898">
        <v>1</v>
      </c>
      <c r="R5898" s="4"/>
      <c r="S5898" s="9" t="str">
        <f t="shared" si="633"/>
        <v>Bart, Joey</v>
      </c>
      <c r="T5898" s="9" t="str">
        <f t="shared" si="634"/>
        <v>Bowman Draft Chrome     Pros</v>
      </c>
      <c r="U5898" s="9" t="str">
        <f>IFERROR(VLOOKUP(S5898,'Lookup '!B:D,3,FALSE)," ")</f>
        <v xml:space="preserve"> </v>
      </c>
      <c r="V5898" s="9" t="str">
        <f t="shared" si="635"/>
        <v>G</v>
      </c>
    </row>
    <row r="5899" spans="3:22" x14ac:dyDescent="0.25">
      <c r="C5899">
        <v>2019</v>
      </c>
      <c r="D5899" t="s">
        <v>1234</v>
      </c>
      <c r="J5899" t="s">
        <v>683</v>
      </c>
      <c r="K5899" t="s">
        <v>6926</v>
      </c>
      <c r="L5899" t="s">
        <v>5077</v>
      </c>
      <c r="M5899" t="s">
        <v>911</v>
      </c>
      <c r="N5899" t="s">
        <v>509</v>
      </c>
      <c r="O5899" t="s">
        <v>28</v>
      </c>
      <c r="P5899">
        <f>$S$1-1999</f>
        <v>21</v>
      </c>
      <c r="Q5899">
        <v>1</v>
      </c>
      <c r="R5899" s="4"/>
      <c r="S5899" s="9" t="str">
        <f t="shared" si="633"/>
        <v>Amaya, Miguel</v>
      </c>
      <c r="T5899" s="9" t="str">
        <f t="shared" si="634"/>
        <v>Bowman Draft Chrome     Pros</v>
      </c>
      <c r="U5899" s="9" t="str">
        <f>IFERROR(VLOOKUP(S5899,'Lookup '!B:D,3,FALSE)," ")</f>
        <v xml:space="preserve"> </v>
      </c>
      <c r="V5899" s="9" t="str">
        <f t="shared" si="635"/>
        <v>G</v>
      </c>
    </row>
    <row r="5900" spans="3:22" x14ac:dyDescent="0.25">
      <c r="C5900">
        <v>2019</v>
      </c>
      <c r="D5900" t="s">
        <v>1234</v>
      </c>
      <c r="J5900" t="s">
        <v>683</v>
      </c>
      <c r="K5900" t="s">
        <v>6927</v>
      </c>
      <c r="L5900" t="s">
        <v>4471</v>
      </c>
      <c r="M5900" t="s">
        <v>953</v>
      </c>
      <c r="N5900" t="s">
        <v>549</v>
      </c>
      <c r="O5900" t="s">
        <v>440</v>
      </c>
      <c r="P5900">
        <f>$S$1-2000</f>
        <v>20</v>
      </c>
      <c r="Q5900">
        <v>1</v>
      </c>
      <c r="R5900" s="4"/>
      <c r="S5900" s="9" t="str">
        <f t="shared" si="633"/>
        <v>Ornelas, Jonathan</v>
      </c>
      <c r="T5900" s="9" t="str">
        <f t="shared" si="634"/>
        <v>Bowman Draft Chrome     Pros</v>
      </c>
      <c r="U5900" s="9" t="str">
        <f>IFERROR(VLOOKUP(S5900,'Lookup '!B:D,3,FALSE)," ")</f>
        <v xml:space="preserve"> </v>
      </c>
      <c r="V5900" s="9" t="str">
        <f t="shared" si="635"/>
        <v>G</v>
      </c>
    </row>
    <row r="5901" spans="3:22" x14ac:dyDescent="0.25">
      <c r="C5901">
        <v>2019</v>
      </c>
      <c r="D5901" t="s">
        <v>1234</v>
      </c>
      <c r="J5901" t="s">
        <v>683</v>
      </c>
      <c r="K5901" t="s">
        <v>6928</v>
      </c>
      <c r="L5901" t="s">
        <v>712</v>
      </c>
      <c r="M5901" t="s">
        <v>7066</v>
      </c>
      <c r="N5901" t="s">
        <v>781</v>
      </c>
      <c r="O5901" t="s">
        <v>388</v>
      </c>
      <c r="P5901">
        <f>$S$1-1995</f>
        <v>25</v>
      </c>
      <c r="Q5901">
        <v>1</v>
      </c>
      <c r="R5901" s="4"/>
      <c r="S5901" s="9" t="str">
        <f t="shared" si="633"/>
        <v>Fernandez, Vince</v>
      </c>
      <c r="T5901" s="9" t="str">
        <f t="shared" si="634"/>
        <v>Bowman Draft Chrome     Pros</v>
      </c>
      <c r="U5901" s="9" t="str">
        <f>IFERROR(VLOOKUP(S5901,'Lookup '!B:D,3,FALSE)," ")</f>
        <v xml:space="preserve"> </v>
      </c>
      <c r="V5901" s="9" t="str">
        <f t="shared" si="635"/>
        <v>G</v>
      </c>
    </row>
    <row r="5902" spans="3:22" x14ac:dyDescent="0.25">
      <c r="C5902">
        <v>2019</v>
      </c>
      <c r="D5902" t="s">
        <v>1234</v>
      </c>
      <c r="J5902" t="s">
        <v>4436</v>
      </c>
      <c r="K5902" t="s">
        <v>6929</v>
      </c>
      <c r="L5902" t="s">
        <v>7067</v>
      </c>
      <c r="M5902" t="s">
        <v>1395</v>
      </c>
      <c r="N5902" t="s">
        <v>463</v>
      </c>
      <c r="O5902" t="s">
        <v>382</v>
      </c>
      <c r="P5902">
        <f>$S$1-1997</f>
        <v>23</v>
      </c>
      <c r="Q5902">
        <v>1</v>
      </c>
      <c r="R5902" s="4"/>
      <c r="S5902" s="9" t="str">
        <f t="shared" si="633"/>
        <v>Gambrell, Grant</v>
      </c>
      <c r="T5902" s="9" t="str">
        <f t="shared" si="634"/>
        <v>Bowman Draft Chrome     1stBow</v>
      </c>
      <c r="U5902" s="9" t="str">
        <f>IFERROR(VLOOKUP(S5902,'Lookup '!B:D,3,FALSE)," ")</f>
        <v xml:space="preserve"> </v>
      </c>
      <c r="V5902" s="9" t="str">
        <f t="shared" si="635"/>
        <v>G</v>
      </c>
    </row>
    <row r="5903" spans="3:22" x14ac:dyDescent="0.25">
      <c r="C5903">
        <v>2019</v>
      </c>
      <c r="D5903" t="s">
        <v>1234</v>
      </c>
      <c r="J5903" t="s">
        <v>4436</v>
      </c>
      <c r="K5903" t="s">
        <v>6930</v>
      </c>
      <c r="L5903" t="s">
        <v>2353</v>
      </c>
      <c r="M5903" t="s">
        <v>4473</v>
      </c>
      <c r="N5903" t="s">
        <v>402</v>
      </c>
      <c r="O5903" t="s">
        <v>480</v>
      </c>
      <c r="P5903">
        <f>$S$1-2001</f>
        <v>19</v>
      </c>
      <c r="Q5903">
        <v>1</v>
      </c>
      <c r="R5903" s="4"/>
      <c r="S5903" s="9" t="str">
        <f t="shared" si="633"/>
        <v>Lugo, Matthew</v>
      </c>
      <c r="T5903" s="9" t="str">
        <f t="shared" si="634"/>
        <v>Bowman Draft Chrome     1stBow</v>
      </c>
      <c r="U5903" s="9" t="str">
        <f>IFERROR(VLOOKUP(S5903,'Lookup '!B:D,3,FALSE)," ")</f>
        <v xml:space="preserve"> </v>
      </c>
      <c r="V5903" s="9" t="str">
        <f t="shared" si="635"/>
        <v>G</v>
      </c>
    </row>
    <row r="5904" spans="3:22" x14ac:dyDescent="0.25">
      <c r="C5904">
        <v>2019</v>
      </c>
      <c r="D5904" t="s">
        <v>1234</v>
      </c>
      <c r="J5904" t="s">
        <v>4436</v>
      </c>
      <c r="K5904" t="s">
        <v>6931</v>
      </c>
      <c r="L5904" t="s">
        <v>500</v>
      </c>
      <c r="M5904" t="s">
        <v>4527</v>
      </c>
      <c r="N5904" t="s">
        <v>549</v>
      </c>
      <c r="O5904" t="s">
        <v>28</v>
      </c>
      <c r="P5904">
        <f>$S$1-1998</f>
        <v>22</v>
      </c>
      <c r="Q5904">
        <v>1</v>
      </c>
      <c r="R5904" s="4"/>
      <c r="S5904" s="9" t="str">
        <f t="shared" si="633"/>
        <v>Lee, Korey</v>
      </c>
      <c r="T5904" s="9" t="str">
        <f t="shared" si="634"/>
        <v>Bowman Draft Chrome     1stBow</v>
      </c>
      <c r="U5904" s="9" t="str">
        <f>IFERROR(VLOOKUP(S5904,'Lookup '!B:D,3,FALSE)," ")</f>
        <v xml:space="preserve"> </v>
      </c>
      <c r="V5904" s="9" t="str">
        <f t="shared" si="635"/>
        <v>G</v>
      </c>
    </row>
    <row r="5905" spans="3:22" x14ac:dyDescent="0.25">
      <c r="C5905">
        <v>2019</v>
      </c>
      <c r="D5905" t="s">
        <v>1234</v>
      </c>
      <c r="J5905" t="s">
        <v>4436</v>
      </c>
      <c r="K5905" t="s">
        <v>6932</v>
      </c>
      <c r="L5905" t="s">
        <v>1369</v>
      </c>
      <c r="M5905" t="s">
        <v>7068</v>
      </c>
      <c r="N5905" t="s">
        <v>782</v>
      </c>
      <c r="O5905" t="s">
        <v>480</v>
      </c>
      <c r="P5905">
        <f>$S$1-2000</f>
        <v>20</v>
      </c>
      <c r="Q5905">
        <v>1</v>
      </c>
      <c r="R5905" s="4"/>
      <c r="S5905" s="9" t="str">
        <f t="shared" si="633"/>
        <v>Nunez, Nasim</v>
      </c>
      <c r="T5905" s="9" t="str">
        <f t="shared" si="634"/>
        <v>Bowman Draft Chrome     1stBow</v>
      </c>
      <c r="U5905" s="9" t="str">
        <f>IFERROR(VLOOKUP(S5905,'Lookup '!B:D,3,FALSE)," ")</f>
        <v xml:space="preserve"> </v>
      </c>
      <c r="V5905" s="9" t="str">
        <f t="shared" si="635"/>
        <v>G</v>
      </c>
    </row>
    <row r="5906" spans="3:22" x14ac:dyDescent="0.25">
      <c r="C5906">
        <v>2019</v>
      </c>
      <c r="D5906" t="s">
        <v>1234</v>
      </c>
      <c r="J5906" t="s">
        <v>683</v>
      </c>
      <c r="K5906" t="s">
        <v>6933</v>
      </c>
      <c r="L5906" t="s">
        <v>1315</v>
      </c>
      <c r="M5906" t="s">
        <v>7069</v>
      </c>
      <c r="N5906" t="s">
        <v>402</v>
      </c>
      <c r="O5906" t="s">
        <v>382</v>
      </c>
      <c r="P5906">
        <f t="shared" ref="P5906:P5956" si="636">$S$1-1996</f>
        <v>24</v>
      </c>
      <c r="Q5906">
        <v>1</v>
      </c>
      <c r="R5906" s="4"/>
      <c r="S5906" s="9" t="str">
        <f t="shared" si="633"/>
        <v>Reyes, Denyi</v>
      </c>
      <c r="T5906" s="9" t="str">
        <f t="shared" si="634"/>
        <v>Bowman Draft Chrome     Pros</v>
      </c>
      <c r="U5906" s="9" t="str">
        <f>IFERROR(VLOOKUP(S5906,'Lookup '!B:D,3,FALSE)," ")</f>
        <v xml:space="preserve"> </v>
      </c>
      <c r="V5906" s="9" t="str">
        <f t="shared" si="635"/>
        <v>G</v>
      </c>
    </row>
    <row r="5907" spans="3:22" x14ac:dyDescent="0.25">
      <c r="C5907">
        <v>2019</v>
      </c>
      <c r="D5907" t="s">
        <v>1234</v>
      </c>
      <c r="J5907" t="s">
        <v>683</v>
      </c>
      <c r="K5907" t="s">
        <v>6934</v>
      </c>
      <c r="L5907" t="s">
        <v>1341</v>
      </c>
      <c r="M5907" t="s">
        <v>7070</v>
      </c>
      <c r="N5907" t="s">
        <v>837</v>
      </c>
      <c r="O5907" t="s">
        <v>388</v>
      </c>
      <c r="P5907">
        <f>$S$1-1998</f>
        <v>22</v>
      </c>
      <c r="Q5907">
        <v>1</v>
      </c>
      <c r="R5907" s="4"/>
      <c r="S5907" s="9" t="str">
        <f t="shared" si="633"/>
        <v>Gomez, Moises</v>
      </c>
      <c r="T5907" s="9" t="str">
        <f t="shared" si="634"/>
        <v>Bowman Draft Chrome     Pros</v>
      </c>
      <c r="U5907" s="9" t="str">
        <f>IFERROR(VLOOKUP(S5907,'Lookup '!B:D,3,FALSE)," ")</f>
        <v xml:space="preserve"> </v>
      </c>
      <c r="V5907" s="9" t="str">
        <f t="shared" si="635"/>
        <v>G</v>
      </c>
    </row>
    <row r="5908" spans="3:22" x14ac:dyDescent="0.25">
      <c r="C5908">
        <v>2019</v>
      </c>
      <c r="D5908" t="s">
        <v>1234</v>
      </c>
      <c r="J5908" t="s">
        <v>4436</v>
      </c>
      <c r="K5908" t="s">
        <v>6935</v>
      </c>
      <c r="L5908" t="s">
        <v>7071</v>
      </c>
      <c r="M5908" t="s">
        <v>531</v>
      </c>
      <c r="N5908" t="s">
        <v>463</v>
      </c>
      <c r="O5908" t="s">
        <v>388</v>
      </c>
      <c r="P5908">
        <f>$S$1-1997</f>
        <v>23</v>
      </c>
      <c r="Q5908">
        <v>1</v>
      </c>
      <c r="R5908" s="4"/>
      <c r="S5908" s="9" t="str">
        <f t="shared" si="633"/>
        <v>Rave, John</v>
      </c>
      <c r="T5908" s="9" t="str">
        <f t="shared" si="634"/>
        <v>Bowman Draft Chrome     1stBow</v>
      </c>
      <c r="U5908" s="9" t="str">
        <f>IFERROR(VLOOKUP(S5908,'Lookup '!B:D,3,FALSE)," ")</f>
        <v xml:space="preserve"> </v>
      </c>
      <c r="V5908" s="9" t="str">
        <f t="shared" si="635"/>
        <v>G</v>
      </c>
    </row>
    <row r="5909" spans="3:22" x14ac:dyDescent="0.25">
      <c r="C5909">
        <v>2019</v>
      </c>
      <c r="D5909" t="s">
        <v>1234</v>
      </c>
      <c r="J5909" t="s">
        <v>4436</v>
      </c>
      <c r="K5909" t="s">
        <v>6936</v>
      </c>
      <c r="L5909" t="s">
        <v>7072</v>
      </c>
      <c r="M5909" t="s">
        <v>7073</v>
      </c>
      <c r="N5909" t="s">
        <v>549</v>
      </c>
      <c r="O5909" t="s">
        <v>480</v>
      </c>
      <c r="P5909">
        <f>$S$1-1997</f>
        <v>23</v>
      </c>
      <c r="Q5909">
        <v>1</v>
      </c>
      <c r="R5909" s="4"/>
      <c r="S5909" s="9" t="str">
        <f t="shared" si="633"/>
        <v>Kessinger, Grae</v>
      </c>
      <c r="T5909" s="9" t="str">
        <f t="shared" si="634"/>
        <v>Bowman Draft Chrome     1stBow</v>
      </c>
      <c r="U5909" s="9" t="str">
        <f>IFERROR(VLOOKUP(S5909,'Lookup '!B:D,3,FALSE)," ")</f>
        <v xml:space="preserve"> </v>
      </c>
      <c r="V5909" s="9" t="str">
        <f t="shared" si="635"/>
        <v>G</v>
      </c>
    </row>
    <row r="5910" spans="3:22" x14ac:dyDescent="0.25">
      <c r="C5910">
        <v>2019</v>
      </c>
      <c r="D5910" t="s">
        <v>1234</v>
      </c>
      <c r="J5910" t="s">
        <v>683</v>
      </c>
      <c r="K5910" t="s">
        <v>6937</v>
      </c>
      <c r="L5910" t="s">
        <v>7074</v>
      </c>
      <c r="M5910" t="s">
        <v>4102</v>
      </c>
      <c r="N5910" t="s">
        <v>425</v>
      </c>
      <c r="O5910" t="s">
        <v>388</v>
      </c>
      <c r="P5910">
        <f>$S$1-1996</f>
        <v>24</v>
      </c>
      <c r="Q5910">
        <v>1</v>
      </c>
      <c r="R5910" s="4"/>
      <c r="S5910" s="9" t="str">
        <f t="shared" si="633"/>
        <v>Gilliam, Isiah</v>
      </c>
      <c r="T5910" s="9" t="str">
        <f t="shared" si="634"/>
        <v>Bowman Draft Chrome     Pros</v>
      </c>
      <c r="U5910" s="9" t="str">
        <f>IFERROR(VLOOKUP(S5910,'Lookup '!B:D,3,FALSE)," ")</f>
        <v xml:space="preserve"> </v>
      </c>
      <c r="V5910" s="9" t="str">
        <f t="shared" si="635"/>
        <v>G</v>
      </c>
    </row>
    <row r="5911" spans="3:22" x14ac:dyDescent="0.25">
      <c r="C5911">
        <v>2019</v>
      </c>
      <c r="D5911" t="s">
        <v>1234</v>
      </c>
      <c r="J5911" t="s">
        <v>4436</v>
      </c>
      <c r="K5911" t="s">
        <v>6938</v>
      </c>
      <c r="L5911" t="s">
        <v>975</v>
      </c>
      <c r="M5911" t="s">
        <v>580</v>
      </c>
      <c r="N5911" t="s">
        <v>1037</v>
      </c>
      <c r="O5911" t="s">
        <v>382</v>
      </c>
      <c r="P5911">
        <f>$S$1-1998</f>
        <v>22</v>
      </c>
      <c r="Q5911">
        <v>1</v>
      </c>
      <c r="R5911" s="4"/>
      <c r="S5911" s="9" t="str">
        <f t="shared" si="633"/>
        <v>Nelson, Ryne</v>
      </c>
      <c r="T5911" s="9" t="str">
        <f t="shared" si="634"/>
        <v>Bowman Draft Chrome     1stBow</v>
      </c>
      <c r="U5911" s="9" t="str">
        <f>IFERROR(VLOOKUP(S5911,'Lookup '!B:D,3,FALSE)," ")</f>
        <v xml:space="preserve"> </v>
      </c>
      <c r="V5911" s="9" t="str">
        <f t="shared" si="635"/>
        <v>G</v>
      </c>
    </row>
    <row r="5912" spans="3:22" x14ac:dyDescent="0.25">
      <c r="C5912">
        <v>2019</v>
      </c>
      <c r="D5912" t="s">
        <v>1234</v>
      </c>
      <c r="J5912" t="s">
        <v>4436</v>
      </c>
      <c r="K5912" t="s">
        <v>6939</v>
      </c>
      <c r="L5912" t="s">
        <v>1140</v>
      </c>
      <c r="M5912" t="s">
        <v>415</v>
      </c>
      <c r="N5912" t="s">
        <v>549</v>
      </c>
      <c r="O5912" t="s">
        <v>382</v>
      </c>
      <c r="P5912">
        <f>$S$1-1998</f>
        <v>22</v>
      </c>
      <c r="Q5912">
        <v>1</v>
      </c>
      <c r="R5912" s="4"/>
      <c r="S5912" s="9" t="str">
        <f t="shared" si="633"/>
        <v>Garcia, Ryan</v>
      </c>
      <c r="T5912" s="9" t="str">
        <f t="shared" si="634"/>
        <v>Bowman Draft Chrome     1stBow</v>
      </c>
      <c r="U5912" s="9" t="str">
        <f>IFERROR(VLOOKUP(S5912,'Lookup '!B:D,3,FALSE)," ")</f>
        <v xml:space="preserve"> </v>
      </c>
      <c r="V5912" s="9" t="str">
        <f t="shared" si="635"/>
        <v>G</v>
      </c>
    </row>
    <row r="5913" spans="3:22" x14ac:dyDescent="0.25">
      <c r="C5913">
        <v>2019</v>
      </c>
      <c r="D5913" t="s">
        <v>1234</v>
      </c>
      <c r="J5913" t="s">
        <v>4436</v>
      </c>
      <c r="K5913" t="s">
        <v>6940</v>
      </c>
      <c r="L5913" t="s">
        <v>7075</v>
      </c>
      <c r="M5913" t="s">
        <v>617</v>
      </c>
      <c r="N5913" t="s">
        <v>395</v>
      </c>
      <c r="O5913" t="s">
        <v>382</v>
      </c>
      <c r="P5913">
        <f>$S$1-1997</f>
        <v>23</v>
      </c>
      <c r="Q5913">
        <v>1</v>
      </c>
      <c r="R5913" s="4"/>
      <c r="S5913" s="9" t="str">
        <f t="shared" si="633"/>
        <v>Canterino, Matt</v>
      </c>
      <c r="T5913" s="9" t="str">
        <f t="shared" si="634"/>
        <v>Bowman Draft Chrome     1stBow</v>
      </c>
      <c r="U5913" s="9" t="str">
        <f>IFERROR(VLOOKUP(S5913,'Lookup '!B:D,3,FALSE)," ")</f>
        <v xml:space="preserve"> </v>
      </c>
      <c r="V5913" s="9" t="str">
        <f t="shared" si="635"/>
        <v>G</v>
      </c>
    </row>
    <row r="5914" spans="3:22" x14ac:dyDescent="0.25">
      <c r="C5914" s="6">
        <v>2019</v>
      </c>
      <c r="D5914" s="6" t="s">
        <v>1234</v>
      </c>
      <c r="E5914" s="6"/>
      <c r="F5914" s="6"/>
      <c r="G5914" s="6"/>
      <c r="H5914" s="6"/>
      <c r="I5914" s="6"/>
      <c r="J5914" s="6" t="s">
        <v>4436</v>
      </c>
      <c r="K5914" s="6" t="s">
        <v>6941</v>
      </c>
      <c r="L5914" s="6" t="s">
        <v>7076</v>
      </c>
      <c r="M5914" s="6" t="s">
        <v>4909</v>
      </c>
      <c r="N5914" s="6" t="s">
        <v>782</v>
      </c>
      <c r="O5914" s="6" t="s">
        <v>388</v>
      </c>
      <c r="P5914" s="6">
        <f>$S$1-1997</f>
        <v>23</v>
      </c>
      <c r="Q5914" s="6">
        <v>1</v>
      </c>
      <c r="R5914" s="19">
        <v>1</v>
      </c>
      <c r="S5914" s="9" t="str">
        <f t="shared" si="633"/>
        <v>Bleday, JJ</v>
      </c>
      <c r="T5914" s="9" t="str">
        <f t="shared" si="634"/>
        <v>Bowman Draft Chrome     1stBow</v>
      </c>
      <c r="U5914" s="9" t="str">
        <f>IFERROR(VLOOKUP(S5914,'Lookup '!B:D,3,FALSE)," ")</f>
        <v xml:space="preserve"> </v>
      </c>
      <c r="V5914" s="9" t="str">
        <f t="shared" si="635"/>
        <v>E $1</v>
      </c>
    </row>
    <row r="5915" spans="3:22" x14ac:dyDescent="0.25">
      <c r="C5915">
        <v>2019</v>
      </c>
      <c r="D5915" t="s">
        <v>1234</v>
      </c>
      <c r="J5915" t="s">
        <v>683</v>
      </c>
      <c r="K5915" t="s">
        <v>6942</v>
      </c>
      <c r="L5915" t="s">
        <v>5302</v>
      </c>
      <c r="M5915" t="s">
        <v>415</v>
      </c>
      <c r="N5915" t="s">
        <v>395</v>
      </c>
      <c r="O5915" t="s">
        <v>424</v>
      </c>
      <c r="P5915">
        <f t="shared" si="636"/>
        <v>24</v>
      </c>
      <c r="Q5915">
        <v>1</v>
      </c>
      <c r="R5915" s="4"/>
      <c r="S5915" s="9" t="str">
        <f t="shared" si="633"/>
        <v>Costello, Ryan</v>
      </c>
      <c r="T5915" s="9" t="str">
        <f t="shared" si="634"/>
        <v>Bowman Draft Chrome     Pros</v>
      </c>
      <c r="U5915" s="9" t="str">
        <f>IFERROR(VLOOKUP(S5915,'Lookup '!B:D,3,FALSE)," ")</f>
        <v xml:space="preserve"> </v>
      </c>
      <c r="V5915" s="9" t="str">
        <f t="shared" si="635"/>
        <v>G</v>
      </c>
    </row>
    <row r="5916" spans="3:22" x14ac:dyDescent="0.25">
      <c r="C5916">
        <v>2019</v>
      </c>
      <c r="D5916" t="s">
        <v>1234</v>
      </c>
      <c r="J5916" t="s">
        <v>4436</v>
      </c>
      <c r="K5916" t="s">
        <v>6943</v>
      </c>
      <c r="L5916" t="s">
        <v>7077</v>
      </c>
      <c r="M5916" t="s">
        <v>1256</v>
      </c>
      <c r="N5916" t="s">
        <v>405</v>
      </c>
      <c r="O5916" t="s">
        <v>480</v>
      </c>
      <c r="P5916">
        <f>$S$1-1997</f>
        <v>23</v>
      </c>
      <c r="Q5916">
        <v>1</v>
      </c>
      <c r="R5916" s="4"/>
      <c r="S5916" s="9" t="str">
        <f t="shared" si="633"/>
        <v>Fitzgerald, Tyler</v>
      </c>
      <c r="T5916" s="9" t="str">
        <f t="shared" si="634"/>
        <v>Bowman Draft Chrome     1stBow</v>
      </c>
      <c r="U5916" s="9" t="str">
        <f>IFERROR(VLOOKUP(S5916,'Lookup '!B:D,3,FALSE)," ")</f>
        <v xml:space="preserve"> </v>
      </c>
      <c r="V5916" s="9" t="str">
        <f t="shared" si="635"/>
        <v>G</v>
      </c>
    </row>
    <row r="5917" spans="3:22" x14ac:dyDescent="0.25">
      <c r="C5917">
        <v>2019</v>
      </c>
      <c r="D5917" t="s">
        <v>1234</v>
      </c>
      <c r="J5917" t="s">
        <v>4436</v>
      </c>
      <c r="K5917" t="s">
        <v>6944</v>
      </c>
      <c r="L5917" t="s">
        <v>7078</v>
      </c>
      <c r="M5917" t="s">
        <v>3012</v>
      </c>
      <c r="N5917" t="s">
        <v>395</v>
      </c>
      <c r="O5917" t="s">
        <v>480</v>
      </c>
      <c r="P5917">
        <f>$S$1-1997</f>
        <v>23</v>
      </c>
      <c r="Q5917">
        <v>1</v>
      </c>
      <c r="R5917" s="4"/>
      <c r="S5917" s="9" t="str">
        <f t="shared" si="633"/>
        <v>Steer, Spencer</v>
      </c>
      <c r="T5917" s="9" t="str">
        <f t="shared" si="634"/>
        <v>Bowman Draft Chrome     1stBow</v>
      </c>
      <c r="U5917" s="9" t="str">
        <f>IFERROR(VLOOKUP(S5917,'Lookup '!B:D,3,FALSE)," ")</f>
        <v xml:space="preserve"> </v>
      </c>
      <c r="V5917" s="9" t="str">
        <f t="shared" si="635"/>
        <v>G</v>
      </c>
    </row>
    <row r="5918" spans="3:22" x14ac:dyDescent="0.25">
      <c r="C5918">
        <v>2019</v>
      </c>
      <c r="D5918" t="s">
        <v>1234</v>
      </c>
      <c r="J5918" t="s">
        <v>683</v>
      </c>
      <c r="K5918" t="s">
        <v>6945</v>
      </c>
      <c r="L5918" t="s">
        <v>2151</v>
      </c>
      <c r="M5918" t="s">
        <v>614</v>
      </c>
      <c r="N5918" t="s">
        <v>425</v>
      </c>
      <c r="O5918" t="s">
        <v>480</v>
      </c>
      <c r="P5918">
        <f>$S$1-1999</f>
        <v>21</v>
      </c>
      <c r="Q5918">
        <v>1</v>
      </c>
      <c r="R5918" s="4"/>
      <c r="S5918" s="9" t="str">
        <f t="shared" si="633"/>
        <v>Devers, Jose</v>
      </c>
      <c r="T5918" s="9" t="str">
        <f t="shared" si="634"/>
        <v>Bowman Draft Chrome     Pros</v>
      </c>
      <c r="U5918" s="9" t="str">
        <f>IFERROR(VLOOKUP(S5918,'Lookup '!B:D,3,FALSE)," ")</f>
        <v xml:space="preserve"> </v>
      </c>
      <c r="V5918" s="9" t="str">
        <f t="shared" si="635"/>
        <v>G</v>
      </c>
    </row>
    <row r="5919" spans="3:22" x14ac:dyDescent="0.25">
      <c r="C5919">
        <v>2019</v>
      </c>
      <c r="D5919" t="s">
        <v>1234</v>
      </c>
      <c r="J5919" t="s">
        <v>683</v>
      </c>
      <c r="K5919" t="s">
        <v>6946</v>
      </c>
      <c r="L5919" t="s">
        <v>1873</v>
      </c>
      <c r="M5919" t="s">
        <v>5296</v>
      </c>
      <c r="N5919" t="s">
        <v>1037</v>
      </c>
      <c r="O5919" t="s">
        <v>480</v>
      </c>
      <c r="P5919">
        <f>$S$1-1999</f>
        <v>21</v>
      </c>
      <c r="Q5919">
        <v>1</v>
      </c>
      <c r="R5919" s="4"/>
      <c r="S5919" s="9" t="str">
        <f t="shared" si="633"/>
        <v>Alexander, Blaze</v>
      </c>
      <c r="T5919" s="9" t="str">
        <f t="shared" si="634"/>
        <v>Bowman Draft Chrome     Pros</v>
      </c>
      <c r="U5919" s="9" t="str">
        <f>IFERROR(VLOOKUP(S5919,'Lookup '!B:D,3,FALSE)," ")</f>
        <v xml:space="preserve"> </v>
      </c>
      <c r="V5919" s="9" t="str">
        <f t="shared" si="635"/>
        <v>G</v>
      </c>
    </row>
    <row r="5920" spans="3:22" x14ac:dyDescent="0.25">
      <c r="C5920">
        <v>2019</v>
      </c>
      <c r="D5920" t="s">
        <v>1234</v>
      </c>
      <c r="J5920" t="s">
        <v>4436</v>
      </c>
      <c r="K5920" t="s">
        <v>6947</v>
      </c>
      <c r="L5920" t="s">
        <v>7079</v>
      </c>
      <c r="M5920" t="s">
        <v>531</v>
      </c>
      <c r="N5920" t="s">
        <v>837</v>
      </c>
      <c r="O5920" t="s">
        <v>382</v>
      </c>
      <c r="P5920">
        <f>$S$1-1998</f>
        <v>22</v>
      </c>
      <c r="Q5920">
        <v>1</v>
      </c>
      <c r="R5920" s="4"/>
      <c r="S5920" s="9" t="str">
        <f t="shared" si="633"/>
        <v>Doxakis, John</v>
      </c>
      <c r="T5920" s="9" t="str">
        <f t="shared" si="634"/>
        <v>Bowman Draft Chrome     1stBow</v>
      </c>
      <c r="U5920" s="9" t="str">
        <f>IFERROR(VLOOKUP(S5920,'Lookup '!B:D,3,FALSE)," ")</f>
        <v xml:space="preserve"> </v>
      </c>
      <c r="V5920" s="9" t="str">
        <f t="shared" si="635"/>
        <v>G</v>
      </c>
    </row>
    <row r="5921" spans="3:22" x14ac:dyDescent="0.25">
      <c r="C5921">
        <v>2019</v>
      </c>
      <c r="D5921" t="s">
        <v>1234</v>
      </c>
      <c r="J5921" t="s">
        <v>4436</v>
      </c>
      <c r="K5921" t="s">
        <v>6948</v>
      </c>
      <c r="L5921" t="s">
        <v>514</v>
      </c>
      <c r="M5921" t="s">
        <v>7080</v>
      </c>
      <c r="N5921" t="s">
        <v>405</v>
      </c>
      <c r="O5921" t="s">
        <v>388</v>
      </c>
      <c r="P5921">
        <f>$S$1-1998</f>
        <v>22</v>
      </c>
      <c r="Q5921">
        <v>1</v>
      </c>
      <c r="R5921" s="4"/>
      <c r="S5921" s="9" t="str">
        <f t="shared" si="633"/>
        <v>Smith, Armani</v>
      </c>
      <c r="T5921" s="9" t="str">
        <f t="shared" si="634"/>
        <v>Bowman Draft Chrome     1stBow</v>
      </c>
      <c r="U5921" s="9" t="str">
        <f>IFERROR(VLOOKUP(S5921,'Lookup '!B:D,3,FALSE)," ")</f>
        <v xml:space="preserve"> </v>
      </c>
      <c r="V5921" s="9" t="str">
        <f t="shared" si="635"/>
        <v>G</v>
      </c>
    </row>
    <row r="5922" spans="3:22" x14ac:dyDescent="0.25">
      <c r="C5922">
        <v>2019</v>
      </c>
      <c r="D5922" t="s">
        <v>1234</v>
      </c>
      <c r="J5922" t="s">
        <v>683</v>
      </c>
      <c r="K5922" t="s">
        <v>6949</v>
      </c>
      <c r="L5922" t="s">
        <v>1348</v>
      </c>
      <c r="M5922" t="s">
        <v>4525</v>
      </c>
      <c r="N5922" t="s">
        <v>417</v>
      </c>
      <c r="O5922" t="s">
        <v>388</v>
      </c>
      <c r="P5922">
        <f>$S$1-1999</f>
        <v>21</v>
      </c>
      <c r="Q5922">
        <v>1</v>
      </c>
      <c r="R5922" s="4"/>
      <c r="S5922" s="9" t="str">
        <f t="shared" si="633"/>
        <v>Adams, Jordyn</v>
      </c>
      <c r="T5922" s="9" t="str">
        <f t="shared" si="634"/>
        <v>Bowman Draft Chrome     Pros</v>
      </c>
      <c r="U5922" s="9" t="str">
        <f>IFERROR(VLOOKUP(S5922,'Lookup '!B:D,3,FALSE)," ")</f>
        <v xml:space="preserve"> </v>
      </c>
      <c r="V5922" s="9" t="str">
        <f t="shared" si="635"/>
        <v>G</v>
      </c>
    </row>
    <row r="5923" spans="3:22" x14ac:dyDescent="0.25">
      <c r="C5923">
        <v>2019</v>
      </c>
      <c r="D5923" t="s">
        <v>1234</v>
      </c>
      <c r="J5923" t="s">
        <v>683</v>
      </c>
      <c r="K5923" t="s">
        <v>6950</v>
      </c>
      <c r="L5923" t="s">
        <v>4568</v>
      </c>
      <c r="M5923" t="s">
        <v>1086</v>
      </c>
      <c r="N5923" t="s">
        <v>405</v>
      </c>
      <c r="O5923" t="s">
        <v>382</v>
      </c>
      <c r="P5923">
        <f>$S$1-1997</f>
        <v>23</v>
      </c>
      <c r="Q5923">
        <v>1</v>
      </c>
      <c r="R5923" s="4"/>
      <c r="S5923" s="9" t="str">
        <f t="shared" si="633"/>
        <v>Hjelle, Sean</v>
      </c>
      <c r="T5923" s="9" t="str">
        <f t="shared" si="634"/>
        <v>Bowman Draft Chrome     Pros</v>
      </c>
      <c r="U5923" s="9" t="str">
        <f>IFERROR(VLOOKUP(S5923,'Lookup '!B:D,3,FALSE)," ")</f>
        <v xml:space="preserve"> </v>
      </c>
      <c r="V5923" s="9" t="str">
        <f t="shared" si="635"/>
        <v>G</v>
      </c>
    </row>
    <row r="5924" spans="3:22" x14ac:dyDescent="0.25">
      <c r="C5924">
        <v>2019</v>
      </c>
      <c r="D5924" t="s">
        <v>1234</v>
      </c>
      <c r="J5924" t="s">
        <v>683</v>
      </c>
      <c r="K5924" t="s">
        <v>6951</v>
      </c>
      <c r="L5924" t="s">
        <v>789</v>
      </c>
      <c r="M5924" t="s">
        <v>5278</v>
      </c>
      <c r="N5924" t="s">
        <v>549</v>
      </c>
      <c r="O5924" t="s">
        <v>382</v>
      </c>
      <c r="P5924">
        <f>$S$1-1997</f>
        <v>23</v>
      </c>
      <c r="Q5924">
        <v>1</v>
      </c>
      <c r="R5924" s="4"/>
      <c r="S5924" s="9" t="str">
        <f t="shared" si="633"/>
        <v>Javier, Cristian</v>
      </c>
      <c r="T5924" s="9" t="str">
        <f t="shared" si="634"/>
        <v>Bowman Draft Chrome     Pros</v>
      </c>
      <c r="U5924" s="9" t="str">
        <f>IFERROR(VLOOKUP(S5924,'Lookup '!B:D,3,FALSE)," ")</f>
        <v xml:space="preserve"> </v>
      </c>
      <c r="V5924" s="9" t="str">
        <f t="shared" si="635"/>
        <v>G</v>
      </c>
    </row>
    <row r="5925" spans="3:22" x14ac:dyDescent="0.25">
      <c r="C5925">
        <v>2019</v>
      </c>
      <c r="D5925" t="s">
        <v>1234</v>
      </c>
      <c r="J5925" t="s">
        <v>4436</v>
      </c>
      <c r="K5925" t="s">
        <v>6952</v>
      </c>
      <c r="L5925" t="s">
        <v>7081</v>
      </c>
      <c r="M5925" t="s">
        <v>5595</v>
      </c>
      <c r="N5925" t="s">
        <v>420</v>
      </c>
      <c r="O5925" t="s">
        <v>440</v>
      </c>
      <c r="P5925">
        <f>$S$1-1998</f>
        <v>22</v>
      </c>
      <c r="Q5925">
        <v>1</v>
      </c>
      <c r="R5925" s="4"/>
      <c r="S5925" s="9" t="str">
        <f t="shared" si="633"/>
        <v>Triolo, Jared</v>
      </c>
      <c r="T5925" s="9" t="str">
        <f t="shared" si="634"/>
        <v>Bowman Draft Chrome     1stBow</v>
      </c>
      <c r="U5925" s="9" t="str">
        <f>IFERROR(VLOOKUP(S5925,'Lookup '!B:D,3,FALSE)," ")</f>
        <v xml:space="preserve"> </v>
      </c>
      <c r="V5925" s="9" t="str">
        <f t="shared" si="635"/>
        <v>G</v>
      </c>
    </row>
    <row r="5926" spans="3:22" x14ac:dyDescent="0.25">
      <c r="C5926">
        <v>2019</v>
      </c>
      <c r="D5926" t="s">
        <v>1234</v>
      </c>
      <c r="J5926" t="s">
        <v>683</v>
      </c>
      <c r="K5926" t="s">
        <v>6953</v>
      </c>
      <c r="L5926" t="s">
        <v>4467</v>
      </c>
      <c r="M5926" t="s">
        <v>1855</v>
      </c>
      <c r="N5926" t="s">
        <v>381</v>
      </c>
      <c r="O5926" t="s">
        <v>440</v>
      </c>
      <c r="P5926">
        <f>$S$1-1996</f>
        <v>24</v>
      </c>
      <c r="Q5926">
        <v>1</v>
      </c>
      <c r="R5926" s="4">
        <v>0.5</v>
      </c>
      <c r="S5926" s="9" t="str">
        <f t="shared" si="633"/>
        <v>Bohm, Alec</v>
      </c>
      <c r="T5926" s="9" t="str">
        <f t="shared" si="634"/>
        <v>Bowman Draft Chrome     Pros</v>
      </c>
      <c r="U5926" s="9" t="str">
        <f>IFERROR(VLOOKUP(S5926,'Lookup '!B:D,3,FALSE)," ")</f>
        <v xml:space="preserve"> </v>
      </c>
      <c r="V5926" s="9" t="str">
        <f t="shared" si="635"/>
        <v>F $.25</v>
      </c>
    </row>
    <row r="5927" spans="3:22" x14ac:dyDescent="0.25">
      <c r="C5927">
        <v>2019</v>
      </c>
      <c r="D5927" t="s">
        <v>1234</v>
      </c>
      <c r="J5927" t="s">
        <v>683</v>
      </c>
      <c r="K5927" t="s">
        <v>6954</v>
      </c>
      <c r="L5927" t="s">
        <v>358</v>
      </c>
      <c r="M5927" t="s">
        <v>4480</v>
      </c>
      <c r="N5927" t="s">
        <v>417</v>
      </c>
      <c r="O5927" t="s">
        <v>398</v>
      </c>
      <c r="P5927">
        <f>$S$1-1997</f>
        <v>23</v>
      </c>
      <c r="Q5927">
        <v>1</v>
      </c>
      <c r="R5927" s="4"/>
      <c r="S5927" s="9" t="str">
        <f t="shared" si="633"/>
        <v>Jones, Jahmai</v>
      </c>
      <c r="T5927" s="9" t="str">
        <f t="shared" si="634"/>
        <v>Bowman Draft Chrome     Pros</v>
      </c>
      <c r="U5927" s="9" t="str">
        <f>IFERROR(VLOOKUP(S5927,'Lookup '!B:D,3,FALSE)," ")</f>
        <v xml:space="preserve"> </v>
      </c>
      <c r="V5927" s="9" t="str">
        <f t="shared" si="635"/>
        <v>G</v>
      </c>
    </row>
    <row r="5928" spans="3:22" x14ac:dyDescent="0.25">
      <c r="C5928">
        <v>2019</v>
      </c>
      <c r="D5928" t="s">
        <v>1234</v>
      </c>
      <c r="J5928" t="s">
        <v>683</v>
      </c>
      <c r="K5928" t="s">
        <v>6955</v>
      </c>
      <c r="L5928" t="s">
        <v>1140</v>
      </c>
      <c r="M5928" t="s">
        <v>7082</v>
      </c>
      <c r="N5928" t="s">
        <v>425</v>
      </c>
      <c r="O5928" t="s">
        <v>382</v>
      </c>
      <c r="P5928">
        <f>$S$1-1999</f>
        <v>21</v>
      </c>
      <c r="Q5928">
        <v>1</v>
      </c>
      <c r="R5928" s="4"/>
      <c r="S5928" s="9" t="str">
        <f t="shared" si="633"/>
        <v>Garcia, Deivi</v>
      </c>
      <c r="T5928" s="9" t="str">
        <f t="shared" si="634"/>
        <v>Bowman Draft Chrome     Pros</v>
      </c>
      <c r="U5928" s="9" t="str">
        <f>IFERROR(VLOOKUP(S5928,'Lookup '!B:D,3,FALSE)," ")</f>
        <v xml:space="preserve"> </v>
      </c>
      <c r="V5928" s="9" t="str">
        <f t="shared" si="635"/>
        <v>G</v>
      </c>
    </row>
    <row r="5929" spans="3:22" x14ac:dyDescent="0.25">
      <c r="C5929">
        <v>2019</v>
      </c>
      <c r="D5929" t="s">
        <v>1234</v>
      </c>
      <c r="J5929" t="s">
        <v>4436</v>
      </c>
      <c r="K5929" t="s">
        <v>6956</v>
      </c>
      <c r="L5929" t="s">
        <v>7083</v>
      </c>
      <c r="M5929" t="s">
        <v>5421</v>
      </c>
      <c r="N5929" t="s">
        <v>1037</v>
      </c>
      <c r="O5929" t="s">
        <v>382</v>
      </c>
      <c r="P5929">
        <f>$S$1-2000</f>
        <v>20</v>
      </c>
      <c r="Q5929">
        <v>1</v>
      </c>
      <c r="R5929" s="4"/>
      <c r="S5929" s="9" t="str">
        <f t="shared" si="633"/>
        <v>Malone, Brennan</v>
      </c>
      <c r="T5929" s="9" t="str">
        <f t="shared" si="634"/>
        <v>Bowman Draft Chrome     1stBow</v>
      </c>
      <c r="U5929" s="9" t="str">
        <f>IFERROR(VLOOKUP(S5929,'Lookup '!B:D,3,FALSE)," ")</f>
        <v xml:space="preserve"> </v>
      </c>
      <c r="V5929" s="9" t="str">
        <f t="shared" si="635"/>
        <v>G</v>
      </c>
    </row>
    <row r="5930" spans="3:22" x14ac:dyDescent="0.25">
      <c r="C5930">
        <v>2019</v>
      </c>
      <c r="D5930" t="s">
        <v>1234</v>
      </c>
      <c r="J5930" t="s">
        <v>4436</v>
      </c>
      <c r="K5930" t="s">
        <v>6957</v>
      </c>
      <c r="L5930" t="s">
        <v>7084</v>
      </c>
      <c r="M5930" t="s">
        <v>1389</v>
      </c>
      <c r="N5930" t="s">
        <v>402</v>
      </c>
      <c r="O5930" t="s">
        <v>480</v>
      </c>
      <c r="P5930">
        <f>$S$1-1997</f>
        <v>23</v>
      </c>
      <c r="Q5930">
        <v>1</v>
      </c>
      <c r="R5930" s="4"/>
      <c r="S5930" s="9" t="str">
        <f t="shared" si="633"/>
        <v>Cannon, Cameron</v>
      </c>
      <c r="T5930" s="9" t="str">
        <f t="shared" si="634"/>
        <v>Bowman Draft Chrome     1stBow</v>
      </c>
      <c r="U5930" s="9" t="str">
        <f>IFERROR(VLOOKUP(S5930,'Lookup '!B:D,3,FALSE)," ")</f>
        <v xml:space="preserve"> </v>
      </c>
      <c r="V5930" s="9" t="str">
        <f t="shared" si="635"/>
        <v>G</v>
      </c>
    </row>
    <row r="5931" spans="3:22" x14ac:dyDescent="0.25">
      <c r="C5931">
        <v>2019</v>
      </c>
      <c r="D5931" t="s">
        <v>1234</v>
      </c>
      <c r="J5931" t="s">
        <v>4436</v>
      </c>
      <c r="K5931" t="s">
        <v>6958</v>
      </c>
      <c r="L5931" t="s">
        <v>7085</v>
      </c>
      <c r="M5931" t="s">
        <v>7086</v>
      </c>
      <c r="N5931" t="s">
        <v>1037</v>
      </c>
      <c r="O5931" t="s">
        <v>480</v>
      </c>
      <c r="P5931">
        <f>$S$1-2000</f>
        <v>20</v>
      </c>
      <c r="Q5931">
        <v>1</v>
      </c>
      <c r="R5931" s="4"/>
      <c r="S5931" s="9" t="str">
        <f t="shared" si="633"/>
        <v>Hill Jr., Glenallen</v>
      </c>
      <c r="T5931" s="9" t="str">
        <f t="shared" si="634"/>
        <v>Bowman Draft Chrome     1stBow</v>
      </c>
      <c r="U5931" s="9" t="str">
        <f>IFERROR(VLOOKUP(S5931,'Lookup '!B:D,3,FALSE)," ")</f>
        <v xml:space="preserve"> </v>
      </c>
      <c r="V5931" s="9" t="str">
        <f t="shared" si="635"/>
        <v>G</v>
      </c>
    </row>
    <row r="5932" spans="3:22" x14ac:dyDescent="0.25">
      <c r="C5932">
        <v>2019</v>
      </c>
      <c r="D5932" t="s">
        <v>1234</v>
      </c>
      <c r="J5932" t="s">
        <v>4436</v>
      </c>
      <c r="K5932" t="s">
        <v>6959</v>
      </c>
      <c r="L5932" t="s">
        <v>7087</v>
      </c>
      <c r="M5932" t="s">
        <v>1001</v>
      </c>
      <c r="N5932" t="s">
        <v>782</v>
      </c>
      <c r="O5932" t="s">
        <v>424</v>
      </c>
      <c r="P5932">
        <f>$S$1-1997</f>
        <v>23</v>
      </c>
      <c r="Q5932">
        <v>1</v>
      </c>
      <c r="R5932" s="4"/>
      <c r="S5932" s="9" t="str">
        <f t="shared" si="633"/>
        <v>Edwards, Evan</v>
      </c>
      <c r="T5932" s="9" t="str">
        <f t="shared" si="634"/>
        <v>Bowman Draft Chrome     1stBow</v>
      </c>
      <c r="U5932" s="9" t="str">
        <f>IFERROR(VLOOKUP(S5932,'Lookup '!B:D,3,FALSE)," ")</f>
        <v xml:space="preserve"> </v>
      </c>
      <c r="V5932" s="9" t="str">
        <f t="shared" si="635"/>
        <v>G</v>
      </c>
    </row>
    <row r="5933" spans="3:22" x14ac:dyDescent="0.25">
      <c r="C5933">
        <v>2019</v>
      </c>
      <c r="D5933" t="s">
        <v>1234</v>
      </c>
      <c r="J5933" t="s">
        <v>683</v>
      </c>
      <c r="K5933" t="s">
        <v>6960</v>
      </c>
      <c r="L5933" t="s">
        <v>7088</v>
      </c>
      <c r="M5933" t="s">
        <v>7089</v>
      </c>
      <c r="N5933" t="s">
        <v>430</v>
      </c>
      <c r="O5933" t="s">
        <v>480</v>
      </c>
      <c r="P5933">
        <f>$S$1-1999</f>
        <v>21</v>
      </c>
      <c r="Q5933">
        <v>1</v>
      </c>
      <c r="R5933" s="4"/>
      <c r="S5933" s="9" t="str">
        <f t="shared" si="633"/>
        <v>Newton, Shervyen</v>
      </c>
      <c r="T5933" s="9" t="str">
        <f t="shared" si="634"/>
        <v>Bowman Draft Chrome     Pros</v>
      </c>
      <c r="U5933" s="9" t="str">
        <f>IFERROR(VLOOKUP(S5933,'Lookup '!B:D,3,FALSE)," ")</f>
        <v xml:space="preserve"> </v>
      </c>
      <c r="V5933" s="9" t="str">
        <f t="shared" si="635"/>
        <v>G</v>
      </c>
    </row>
    <row r="5934" spans="3:22" x14ac:dyDescent="0.25">
      <c r="C5934">
        <v>2019</v>
      </c>
      <c r="D5934" t="s">
        <v>1234</v>
      </c>
      <c r="J5934" t="s">
        <v>683</v>
      </c>
      <c r="K5934" t="s">
        <v>6961</v>
      </c>
      <c r="L5934" t="s">
        <v>4608</v>
      </c>
      <c r="M5934" t="s">
        <v>1316</v>
      </c>
      <c r="N5934" t="s">
        <v>420</v>
      </c>
      <c r="O5934" t="s">
        <v>388</v>
      </c>
      <c r="P5934">
        <f>$S$1-1997</f>
        <v>23</v>
      </c>
      <c r="Q5934">
        <v>1</v>
      </c>
      <c r="R5934" s="4"/>
      <c r="S5934" s="9" t="str">
        <f t="shared" si="633"/>
        <v>Swaggerty, Travis</v>
      </c>
      <c r="T5934" s="9" t="str">
        <f t="shared" si="634"/>
        <v>Bowman Draft Chrome     Pros</v>
      </c>
      <c r="U5934" s="9" t="str">
        <f>IFERROR(VLOOKUP(S5934,'Lookup '!B:D,3,FALSE)," ")</f>
        <v xml:space="preserve"> </v>
      </c>
      <c r="V5934" s="9" t="str">
        <f t="shared" si="635"/>
        <v>G</v>
      </c>
    </row>
    <row r="5935" spans="3:22" x14ac:dyDescent="0.25">
      <c r="C5935">
        <v>2019</v>
      </c>
      <c r="D5935" t="s">
        <v>1234</v>
      </c>
      <c r="J5935" t="s">
        <v>683</v>
      </c>
      <c r="K5935" t="s">
        <v>6962</v>
      </c>
      <c r="L5935" t="s">
        <v>4508</v>
      </c>
      <c r="M5935" t="s">
        <v>1102</v>
      </c>
      <c r="N5935" t="s">
        <v>425</v>
      </c>
      <c r="O5935" t="s">
        <v>28</v>
      </c>
      <c r="P5935">
        <f>$S$1-1999</f>
        <v>21</v>
      </c>
      <c r="Q5935">
        <v>1</v>
      </c>
      <c r="R5935" s="4"/>
      <c r="S5935" s="9" t="str">
        <f t="shared" si="633"/>
        <v>Seigler, Anthony</v>
      </c>
      <c r="T5935" s="9" t="str">
        <f t="shared" si="634"/>
        <v>Bowman Draft Chrome     Pros</v>
      </c>
      <c r="U5935" s="9" t="str">
        <f>IFERROR(VLOOKUP(S5935,'Lookup '!B:D,3,FALSE)," ")</f>
        <v xml:space="preserve"> </v>
      </c>
      <c r="V5935" s="9" t="str">
        <f t="shared" si="635"/>
        <v>G</v>
      </c>
    </row>
    <row r="5936" spans="3:22" x14ac:dyDescent="0.25">
      <c r="C5936">
        <v>2019</v>
      </c>
      <c r="D5936" t="s">
        <v>1234</v>
      </c>
      <c r="J5936" t="s">
        <v>683</v>
      </c>
      <c r="K5936" t="s">
        <v>6963</v>
      </c>
      <c r="L5936" t="s">
        <v>1655</v>
      </c>
      <c r="M5936" t="s">
        <v>1001</v>
      </c>
      <c r="N5936" t="s">
        <v>555</v>
      </c>
      <c r="O5936" t="s">
        <v>424</v>
      </c>
      <c r="P5936">
        <f>$S$1-1996</f>
        <v>24</v>
      </c>
      <c r="Q5936">
        <v>1</v>
      </c>
      <c r="R5936" s="4"/>
      <c r="S5936" s="9" t="str">
        <f t="shared" si="633"/>
        <v>White, Evan</v>
      </c>
      <c r="T5936" s="9" t="str">
        <f t="shared" si="634"/>
        <v>Bowman Draft Chrome     Pros</v>
      </c>
      <c r="U5936" s="9" t="str">
        <f>IFERROR(VLOOKUP(S5936,'Lookup '!B:D,3,FALSE)," ")</f>
        <v xml:space="preserve"> </v>
      </c>
      <c r="V5936" s="9" t="str">
        <f t="shared" si="635"/>
        <v>G</v>
      </c>
    </row>
    <row r="5937" spans="3:22" x14ac:dyDescent="0.25">
      <c r="C5937">
        <v>2019</v>
      </c>
      <c r="D5937" t="s">
        <v>1234</v>
      </c>
      <c r="J5937" t="s">
        <v>683</v>
      </c>
      <c r="K5937" t="s">
        <v>6964</v>
      </c>
      <c r="L5937" t="s">
        <v>4543</v>
      </c>
      <c r="M5937" t="s">
        <v>4544</v>
      </c>
      <c r="N5937" t="s">
        <v>391</v>
      </c>
      <c r="O5937" t="s">
        <v>424</v>
      </c>
      <c r="P5937">
        <f>$S$1-1997</f>
        <v>23</v>
      </c>
      <c r="Q5937">
        <v>1</v>
      </c>
      <c r="R5937" s="4"/>
      <c r="S5937" s="9" t="str">
        <f t="shared" si="633"/>
        <v>Baker, Luken</v>
      </c>
      <c r="T5937" s="9" t="str">
        <f t="shared" si="634"/>
        <v>Bowman Draft Chrome     Pros</v>
      </c>
      <c r="U5937" s="9" t="str">
        <f>IFERROR(VLOOKUP(S5937,'Lookup '!B:D,3,FALSE)," ")</f>
        <v xml:space="preserve"> </v>
      </c>
      <c r="V5937" s="9" t="str">
        <f t="shared" si="635"/>
        <v>G</v>
      </c>
    </row>
    <row r="5938" spans="3:22" x14ac:dyDescent="0.25">
      <c r="C5938">
        <v>2019</v>
      </c>
      <c r="D5938" t="s">
        <v>1234</v>
      </c>
      <c r="J5938" t="s">
        <v>4436</v>
      </c>
      <c r="K5938" t="s">
        <v>6965</v>
      </c>
      <c r="L5938" t="s">
        <v>2160</v>
      </c>
      <c r="M5938" t="s">
        <v>7090</v>
      </c>
      <c r="N5938" t="s">
        <v>391</v>
      </c>
      <c r="O5938" t="s">
        <v>388</v>
      </c>
      <c r="P5938">
        <f>$S$1-2001</f>
        <v>19</v>
      </c>
      <c r="Q5938">
        <v>1</v>
      </c>
      <c r="R5938" s="4"/>
      <c r="S5938" s="9" t="str">
        <f t="shared" si="633"/>
        <v>Fletcher, Trejyn</v>
      </c>
      <c r="T5938" s="9" t="str">
        <f t="shared" si="634"/>
        <v>Bowman Draft Chrome     1stBow</v>
      </c>
      <c r="U5938" s="9" t="str">
        <f>IFERROR(VLOOKUP(S5938,'Lookup '!B:D,3,FALSE)," ")</f>
        <v xml:space="preserve"> </v>
      </c>
      <c r="V5938" s="9" t="str">
        <f t="shared" si="635"/>
        <v>G</v>
      </c>
    </row>
    <row r="5939" spans="3:22" x14ac:dyDescent="0.25">
      <c r="C5939">
        <v>2019</v>
      </c>
      <c r="D5939" t="s">
        <v>1234</v>
      </c>
      <c r="J5939" t="s">
        <v>4436</v>
      </c>
      <c r="K5939" t="s">
        <v>6966</v>
      </c>
      <c r="L5939" t="s">
        <v>7091</v>
      </c>
      <c r="M5939" t="s">
        <v>3012</v>
      </c>
      <c r="N5939" t="s">
        <v>1037</v>
      </c>
      <c r="O5939" t="s">
        <v>424</v>
      </c>
      <c r="P5939">
        <f>$S$1-1998</f>
        <v>22</v>
      </c>
      <c r="Q5939">
        <v>1</v>
      </c>
      <c r="R5939" s="4"/>
      <c r="S5939" s="9" t="str">
        <f t="shared" si="633"/>
        <v>Brickhouse, Spencer</v>
      </c>
      <c r="T5939" s="9" t="str">
        <f t="shared" si="634"/>
        <v>Bowman Draft Chrome     1stBow</v>
      </c>
      <c r="U5939" s="9" t="str">
        <f>IFERROR(VLOOKUP(S5939,'Lookup '!B:D,3,FALSE)," ")</f>
        <v xml:space="preserve"> </v>
      </c>
      <c r="V5939" s="9" t="str">
        <f t="shared" si="635"/>
        <v>G</v>
      </c>
    </row>
    <row r="5940" spans="3:22" x14ac:dyDescent="0.25">
      <c r="C5940">
        <v>2019</v>
      </c>
      <c r="D5940" t="s">
        <v>1234</v>
      </c>
      <c r="J5940" t="s">
        <v>683</v>
      </c>
      <c r="K5940" t="s">
        <v>6967</v>
      </c>
      <c r="L5940" t="s">
        <v>4861</v>
      </c>
      <c r="M5940" t="s">
        <v>687</v>
      </c>
      <c r="N5940" t="s">
        <v>1037</v>
      </c>
      <c r="O5940" t="s">
        <v>28</v>
      </c>
      <c r="P5940">
        <f t="shared" si="636"/>
        <v>24</v>
      </c>
      <c r="Q5940">
        <v>1</v>
      </c>
      <c r="R5940" s="4"/>
      <c r="S5940" s="9" t="str">
        <f t="shared" si="633"/>
        <v>Varsho, Daulton</v>
      </c>
      <c r="T5940" s="9" t="str">
        <f t="shared" si="634"/>
        <v>Bowman Draft Chrome     Pros</v>
      </c>
      <c r="U5940" s="9" t="str">
        <f>IFERROR(VLOOKUP(S5940,'Lookup '!B:D,3,FALSE)," ")</f>
        <v xml:space="preserve"> </v>
      </c>
      <c r="V5940" s="9" t="str">
        <f t="shared" si="635"/>
        <v>G</v>
      </c>
    </row>
    <row r="5941" spans="3:22" x14ac:dyDescent="0.25">
      <c r="C5941">
        <v>2019</v>
      </c>
      <c r="D5941" t="s">
        <v>1234</v>
      </c>
      <c r="J5941" t="s">
        <v>4436</v>
      </c>
      <c r="K5941" t="s">
        <v>6968</v>
      </c>
      <c r="L5941" t="s">
        <v>7092</v>
      </c>
      <c r="M5941" t="s">
        <v>7093</v>
      </c>
      <c r="N5941" t="s">
        <v>425</v>
      </c>
      <c r="O5941" t="s">
        <v>382</v>
      </c>
      <c r="P5941">
        <f>$S$1-1997</f>
        <v>23</v>
      </c>
      <c r="Q5941">
        <v>1</v>
      </c>
      <c r="R5941" s="4"/>
      <c r="S5941" s="9" t="str">
        <f t="shared" si="633"/>
        <v>Wesneski, Hayden</v>
      </c>
      <c r="T5941" s="9" t="str">
        <f t="shared" si="634"/>
        <v>Bowman Draft Chrome     1stBow</v>
      </c>
      <c r="U5941" s="9" t="str">
        <f>IFERROR(VLOOKUP(S5941,'Lookup '!B:D,3,FALSE)," ")</f>
        <v xml:space="preserve"> </v>
      </c>
      <c r="V5941" s="9" t="str">
        <f t="shared" si="635"/>
        <v>G</v>
      </c>
    </row>
    <row r="5942" spans="3:22" x14ac:dyDescent="0.25">
      <c r="C5942">
        <v>2019</v>
      </c>
      <c r="D5942" t="s">
        <v>1234</v>
      </c>
      <c r="J5942" t="s">
        <v>4436</v>
      </c>
      <c r="K5942" t="s">
        <v>6969</v>
      </c>
      <c r="L5942" t="s">
        <v>7094</v>
      </c>
      <c r="M5942" t="s">
        <v>907</v>
      </c>
      <c r="N5942" t="s">
        <v>509</v>
      </c>
      <c r="O5942" t="s">
        <v>398</v>
      </c>
      <c r="P5942">
        <f>$S$1-1998</f>
        <v>22</v>
      </c>
      <c r="Q5942">
        <v>1</v>
      </c>
      <c r="R5942" s="4"/>
      <c r="S5942" s="9" t="str">
        <f t="shared" si="633"/>
        <v>Strumpf, Chase</v>
      </c>
      <c r="T5942" s="9" t="str">
        <f t="shared" si="634"/>
        <v>Bowman Draft Chrome     1stBow</v>
      </c>
      <c r="U5942" s="9" t="str">
        <f>IFERROR(VLOOKUP(S5942,'Lookup '!B:D,3,FALSE)," ")</f>
        <v xml:space="preserve"> </v>
      </c>
      <c r="V5942" s="9" t="str">
        <f t="shared" si="635"/>
        <v>G</v>
      </c>
    </row>
    <row r="5943" spans="3:22" x14ac:dyDescent="0.25">
      <c r="C5943">
        <v>2019</v>
      </c>
      <c r="D5943" t="s">
        <v>1234</v>
      </c>
      <c r="J5943" t="s">
        <v>683</v>
      </c>
      <c r="K5943" t="s">
        <v>6970</v>
      </c>
      <c r="L5943" t="s">
        <v>4506</v>
      </c>
      <c r="M5943" t="s">
        <v>1337</v>
      </c>
      <c r="N5943" t="s">
        <v>555</v>
      </c>
      <c r="O5943" t="s">
        <v>382</v>
      </c>
      <c r="P5943">
        <f>$S$1-1997</f>
        <v>23</v>
      </c>
      <c r="Q5943">
        <v>1</v>
      </c>
      <c r="R5943" s="4"/>
      <c r="S5943" s="9" t="str">
        <f t="shared" si="633"/>
        <v>Gilbert, Logan</v>
      </c>
      <c r="T5943" s="9" t="str">
        <f t="shared" si="634"/>
        <v>Bowman Draft Chrome     Pros</v>
      </c>
      <c r="U5943" s="9" t="str">
        <f>IFERROR(VLOOKUP(S5943,'Lookup '!B:D,3,FALSE)," ")</f>
        <v xml:space="preserve"> </v>
      </c>
      <c r="V5943" s="9" t="str">
        <f t="shared" si="635"/>
        <v>G</v>
      </c>
    </row>
    <row r="5944" spans="3:22" x14ac:dyDescent="0.25">
      <c r="C5944">
        <v>2019</v>
      </c>
      <c r="D5944" t="s">
        <v>1234</v>
      </c>
      <c r="J5944" t="s">
        <v>4436</v>
      </c>
      <c r="K5944" t="s">
        <v>6971</v>
      </c>
      <c r="L5944" t="s">
        <v>7095</v>
      </c>
      <c r="M5944" t="s">
        <v>7096</v>
      </c>
      <c r="N5944" t="s">
        <v>446</v>
      </c>
      <c r="O5944" t="s">
        <v>388</v>
      </c>
      <c r="P5944">
        <f>$S$1-2001</f>
        <v>19</v>
      </c>
      <c r="Q5944">
        <v>1</v>
      </c>
      <c r="R5944" s="4"/>
      <c r="S5944" s="9" t="str">
        <f t="shared" si="633"/>
        <v>Mears, Joshua</v>
      </c>
      <c r="T5944" s="9" t="str">
        <f t="shared" si="634"/>
        <v>Bowman Draft Chrome     1stBow</v>
      </c>
      <c r="U5944" s="9" t="str">
        <f>IFERROR(VLOOKUP(S5944,'Lookup '!B:D,3,FALSE)," ")</f>
        <v xml:space="preserve"> </v>
      </c>
      <c r="V5944" s="9" t="str">
        <f t="shared" si="635"/>
        <v>G</v>
      </c>
    </row>
    <row r="5945" spans="3:22" x14ac:dyDescent="0.25">
      <c r="C5945">
        <v>2019</v>
      </c>
      <c r="D5945" t="s">
        <v>1234</v>
      </c>
      <c r="J5945" t="s">
        <v>683</v>
      </c>
      <c r="K5945" t="s">
        <v>6972</v>
      </c>
      <c r="L5945" t="s">
        <v>4438</v>
      </c>
      <c r="M5945" t="s">
        <v>617</v>
      </c>
      <c r="N5945" t="s">
        <v>381</v>
      </c>
      <c r="O5945" t="s">
        <v>388</v>
      </c>
      <c r="P5945">
        <f t="shared" si="636"/>
        <v>24</v>
      </c>
      <c r="Q5945">
        <v>1</v>
      </c>
      <c r="R5945" s="4"/>
      <c r="S5945" s="9" t="str">
        <f t="shared" si="633"/>
        <v>Vierling, Matt</v>
      </c>
      <c r="T5945" s="9" t="str">
        <f t="shared" si="634"/>
        <v>Bowman Draft Chrome     Pros</v>
      </c>
      <c r="U5945" s="9" t="str">
        <f>IFERROR(VLOOKUP(S5945,'Lookup '!B:D,3,FALSE)," ")</f>
        <v xml:space="preserve"> </v>
      </c>
      <c r="V5945" s="9" t="str">
        <f t="shared" si="635"/>
        <v>G</v>
      </c>
    </row>
    <row r="5946" spans="3:22" x14ac:dyDescent="0.25">
      <c r="C5946">
        <v>2019</v>
      </c>
      <c r="D5946" t="s">
        <v>1234</v>
      </c>
      <c r="J5946" t="s">
        <v>4436</v>
      </c>
      <c r="K5946" t="s">
        <v>6973</v>
      </c>
      <c r="L5946" t="s">
        <v>1262</v>
      </c>
      <c r="M5946" t="s">
        <v>353</v>
      </c>
      <c r="N5946" t="s">
        <v>417</v>
      </c>
      <c r="O5946" t="s">
        <v>480</v>
      </c>
      <c r="P5946">
        <f>$S$1-1998</f>
        <v>22</v>
      </c>
      <c r="Q5946">
        <v>1</v>
      </c>
      <c r="R5946" s="4"/>
      <c r="S5946" s="9" t="str">
        <f t="shared" si="633"/>
        <v>Wilson, Will</v>
      </c>
      <c r="T5946" s="9" t="str">
        <f t="shared" si="634"/>
        <v>Bowman Draft Chrome     1stBow</v>
      </c>
      <c r="U5946" s="9" t="str">
        <f>IFERROR(VLOOKUP(S5946,'Lookup '!B:D,3,FALSE)," ")</f>
        <v xml:space="preserve"> </v>
      </c>
      <c r="V5946" s="9" t="str">
        <f t="shared" si="635"/>
        <v>G</v>
      </c>
    </row>
    <row r="5947" spans="3:22" x14ac:dyDescent="0.25">
      <c r="C5947">
        <v>2019</v>
      </c>
      <c r="D5947" t="s">
        <v>1234</v>
      </c>
      <c r="J5947" t="s">
        <v>4436</v>
      </c>
      <c r="K5947" t="s">
        <v>6974</v>
      </c>
      <c r="L5947" t="s">
        <v>7097</v>
      </c>
      <c r="M5947" t="s">
        <v>1337</v>
      </c>
      <c r="N5947" t="s">
        <v>446</v>
      </c>
      <c r="O5947" t="s">
        <v>28</v>
      </c>
      <c r="P5947">
        <f>$S$1-1997</f>
        <v>23</v>
      </c>
      <c r="Q5947">
        <v>1</v>
      </c>
      <c r="R5947" s="4"/>
      <c r="S5947" s="9" t="str">
        <f t="shared" si="633"/>
        <v>Driscoll, Logan</v>
      </c>
      <c r="T5947" s="9" t="str">
        <f t="shared" si="634"/>
        <v>Bowman Draft Chrome     1stBow</v>
      </c>
      <c r="U5947" s="9" t="str">
        <f>IFERROR(VLOOKUP(S5947,'Lookup '!B:D,3,FALSE)," ")</f>
        <v xml:space="preserve"> </v>
      </c>
      <c r="V5947" s="9" t="str">
        <f t="shared" si="635"/>
        <v>G</v>
      </c>
    </row>
    <row r="5948" spans="3:22" x14ac:dyDescent="0.25">
      <c r="C5948">
        <v>2019</v>
      </c>
      <c r="D5948" t="s">
        <v>1234</v>
      </c>
      <c r="J5948" t="s">
        <v>683</v>
      </c>
      <c r="K5948" t="s">
        <v>6975</v>
      </c>
      <c r="L5948" t="s">
        <v>1026</v>
      </c>
      <c r="M5948" t="s">
        <v>1256</v>
      </c>
      <c r="N5948" t="s">
        <v>554</v>
      </c>
      <c r="O5948" t="s">
        <v>480</v>
      </c>
      <c r="P5948">
        <f>$S$1-1999</f>
        <v>21</v>
      </c>
      <c r="Q5948">
        <v>1</v>
      </c>
      <c r="R5948" s="4"/>
      <c r="S5948" s="9" t="str">
        <f t="shared" si="633"/>
        <v>Freeman, Tyler</v>
      </c>
      <c r="T5948" s="9" t="str">
        <f t="shared" si="634"/>
        <v>Bowman Draft Chrome     Pros</v>
      </c>
      <c r="U5948" s="9" t="str">
        <f>IFERROR(VLOOKUP(S5948,'Lookup '!B:D,3,FALSE)," ")</f>
        <v xml:space="preserve"> </v>
      </c>
      <c r="V5948" s="9" t="str">
        <f t="shared" si="635"/>
        <v>G</v>
      </c>
    </row>
    <row r="5949" spans="3:22" x14ac:dyDescent="0.25">
      <c r="C5949">
        <v>2019</v>
      </c>
      <c r="D5949" t="s">
        <v>1234</v>
      </c>
      <c r="J5949" t="s">
        <v>683</v>
      </c>
      <c r="K5949" t="s">
        <v>6976</v>
      </c>
      <c r="L5949" t="s">
        <v>1370</v>
      </c>
      <c r="M5949" t="s">
        <v>1265</v>
      </c>
      <c r="N5949" t="s">
        <v>423</v>
      </c>
      <c r="O5949" t="s">
        <v>382</v>
      </c>
      <c r="P5949">
        <f>$S$1-1998</f>
        <v>22</v>
      </c>
      <c r="Q5949">
        <v>1</v>
      </c>
      <c r="R5949" s="4"/>
      <c r="S5949" s="9" t="str">
        <f t="shared" si="633"/>
        <v>Anderson, Ian</v>
      </c>
      <c r="T5949" s="9" t="str">
        <f t="shared" si="634"/>
        <v>Bowman Draft Chrome     Pros</v>
      </c>
      <c r="U5949" s="9" t="str">
        <f>IFERROR(VLOOKUP(S5949,'Lookup '!B:D,3,FALSE)," ")</f>
        <v xml:space="preserve"> </v>
      </c>
      <c r="V5949" s="9" t="str">
        <f t="shared" si="635"/>
        <v>G</v>
      </c>
    </row>
    <row r="5950" spans="3:22" x14ac:dyDescent="0.25">
      <c r="C5950">
        <v>2019</v>
      </c>
      <c r="D5950" t="s">
        <v>1234</v>
      </c>
      <c r="J5950" t="s">
        <v>683</v>
      </c>
      <c r="K5950" t="s">
        <v>6977</v>
      </c>
      <c r="L5950" t="s">
        <v>1115</v>
      </c>
      <c r="M5950" t="s">
        <v>4584</v>
      </c>
      <c r="N5950" t="s">
        <v>446</v>
      </c>
      <c r="O5950" t="s">
        <v>480</v>
      </c>
      <c r="P5950">
        <f>$S$1-1996</f>
        <v>24</v>
      </c>
      <c r="Q5950">
        <v>1</v>
      </c>
      <c r="R5950" s="4"/>
      <c r="S5950" s="9" t="str">
        <f t="shared" si="633"/>
        <v>Miller, Owen</v>
      </c>
      <c r="T5950" s="9" t="str">
        <f t="shared" si="634"/>
        <v>Bowman Draft Chrome     Pros</v>
      </c>
      <c r="U5950" s="9" t="str">
        <f>IFERROR(VLOOKUP(S5950,'Lookup '!B:D,3,FALSE)," ")</f>
        <v xml:space="preserve"> </v>
      </c>
      <c r="V5950" s="9" t="str">
        <f t="shared" si="635"/>
        <v>G</v>
      </c>
    </row>
    <row r="5951" spans="3:22" x14ac:dyDescent="0.25">
      <c r="C5951">
        <v>2019</v>
      </c>
      <c r="D5951" t="s">
        <v>1234</v>
      </c>
      <c r="J5951" t="s">
        <v>4436</v>
      </c>
      <c r="K5951" t="s">
        <v>6978</v>
      </c>
      <c r="L5951" t="s">
        <v>7098</v>
      </c>
      <c r="M5951" t="s">
        <v>4552</v>
      </c>
      <c r="N5951" t="s">
        <v>394</v>
      </c>
      <c r="O5951" t="s">
        <v>440</v>
      </c>
      <c r="P5951">
        <f>$S$1-1997</f>
        <v>23</v>
      </c>
      <c r="Q5951">
        <v>1</v>
      </c>
      <c r="R5951" s="4"/>
      <c r="S5951" s="9" t="str">
        <f t="shared" si="633"/>
        <v>Hoese, Kody</v>
      </c>
      <c r="T5951" s="9" t="str">
        <f t="shared" si="634"/>
        <v>Bowman Draft Chrome     1stBow</v>
      </c>
      <c r="U5951" s="9" t="str">
        <f>IFERROR(VLOOKUP(S5951,'Lookup '!B:D,3,FALSE)," ")</f>
        <v xml:space="preserve"> </v>
      </c>
      <c r="V5951" s="9" t="str">
        <f t="shared" si="635"/>
        <v>G</v>
      </c>
    </row>
    <row r="5952" spans="3:22" x14ac:dyDescent="0.25">
      <c r="C5952">
        <v>2019</v>
      </c>
      <c r="D5952" t="s">
        <v>1234</v>
      </c>
      <c r="J5952" t="s">
        <v>683</v>
      </c>
      <c r="K5952" t="s">
        <v>6979</v>
      </c>
      <c r="L5952" t="s">
        <v>4602</v>
      </c>
      <c r="M5952" t="s">
        <v>1395</v>
      </c>
      <c r="N5952" t="s">
        <v>781</v>
      </c>
      <c r="O5952" t="s">
        <v>424</v>
      </c>
      <c r="P5952">
        <f>$S$1-1999</f>
        <v>21</v>
      </c>
      <c r="Q5952">
        <v>1</v>
      </c>
      <c r="R5952" s="4"/>
      <c r="S5952" s="9" t="str">
        <f t="shared" si="633"/>
        <v>Lavigne, Grant</v>
      </c>
      <c r="T5952" s="9" t="str">
        <f t="shared" si="634"/>
        <v>Bowman Draft Chrome     Pros</v>
      </c>
      <c r="U5952" s="9" t="str">
        <f>IFERROR(VLOOKUP(S5952,'Lookup '!B:D,3,FALSE)," ")</f>
        <v xml:space="preserve"> </v>
      </c>
      <c r="V5952" s="9" t="str">
        <f t="shared" si="635"/>
        <v>G</v>
      </c>
    </row>
    <row r="5953" spans="3:22" x14ac:dyDescent="0.25">
      <c r="C5953">
        <v>2019</v>
      </c>
      <c r="D5953" t="s">
        <v>1234</v>
      </c>
      <c r="J5953" t="s">
        <v>4436</v>
      </c>
      <c r="K5953" t="s">
        <v>6980</v>
      </c>
      <c r="L5953" t="s">
        <v>7099</v>
      </c>
      <c r="M5953" t="s">
        <v>1028</v>
      </c>
      <c r="N5953" t="s">
        <v>433</v>
      </c>
      <c r="O5953" t="s">
        <v>382</v>
      </c>
      <c r="P5953">
        <f>$S$1-1998</f>
        <v>22</v>
      </c>
      <c r="Q5953">
        <v>1</v>
      </c>
      <c r="R5953" s="4">
        <v>0.5</v>
      </c>
      <c r="S5953" s="9" t="str">
        <f t="shared" si="633"/>
        <v>Lodolo, Nick</v>
      </c>
      <c r="T5953" s="9" t="str">
        <f t="shared" si="634"/>
        <v>Bowman Draft Chrome     1stBow</v>
      </c>
      <c r="U5953" s="9" t="str">
        <f>IFERROR(VLOOKUP(S5953,'Lookup '!B:D,3,FALSE)," ")</f>
        <v xml:space="preserve"> </v>
      </c>
      <c r="V5953" s="9" t="str">
        <f t="shared" si="635"/>
        <v>F $.25</v>
      </c>
    </row>
    <row r="5954" spans="3:22" x14ac:dyDescent="0.25">
      <c r="C5954">
        <v>2019</v>
      </c>
      <c r="D5954" t="s">
        <v>1234</v>
      </c>
      <c r="J5954" t="s">
        <v>683</v>
      </c>
      <c r="K5954" t="s">
        <v>6981</v>
      </c>
      <c r="L5954" t="s">
        <v>439</v>
      </c>
      <c r="M5954" t="s">
        <v>4952</v>
      </c>
      <c r="N5954" t="s">
        <v>425</v>
      </c>
      <c r="O5954" t="s">
        <v>382</v>
      </c>
      <c r="P5954">
        <f>$S$1-1996</f>
        <v>24</v>
      </c>
      <c r="Q5954">
        <v>1</v>
      </c>
      <c r="R5954" s="4"/>
      <c r="S5954" s="9" t="str">
        <f t="shared" si="633"/>
        <v>Schmidt, Clarke</v>
      </c>
      <c r="T5954" s="9" t="str">
        <f t="shared" si="634"/>
        <v>Bowman Draft Chrome     Pros</v>
      </c>
      <c r="U5954" s="9" t="str">
        <f>IFERROR(VLOOKUP(S5954,'Lookup '!B:D,3,FALSE)," ")</f>
        <v xml:space="preserve"> </v>
      </c>
      <c r="V5954" s="9" t="str">
        <f t="shared" si="635"/>
        <v>G</v>
      </c>
    </row>
    <row r="5955" spans="3:22" x14ac:dyDescent="0.25">
      <c r="C5955">
        <v>2019</v>
      </c>
      <c r="D5955" t="s">
        <v>1234</v>
      </c>
      <c r="J5955" t="s">
        <v>4436</v>
      </c>
      <c r="K5955" t="s">
        <v>6982</v>
      </c>
      <c r="L5955" t="s">
        <v>1115</v>
      </c>
      <c r="M5955" t="s">
        <v>5601</v>
      </c>
      <c r="N5955" t="s">
        <v>381</v>
      </c>
      <c r="O5955" t="s">
        <v>382</v>
      </c>
      <c r="P5955">
        <f>$S$1-1998</f>
        <v>22</v>
      </c>
      <c r="Q5955">
        <v>1</v>
      </c>
      <c r="R5955" s="4"/>
      <c r="S5955" s="9" t="str">
        <f t="shared" si="633"/>
        <v>Miller, Erik</v>
      </c>
      <c r="T5955" s="9" t="str">
        <f t="shared" si="634"/>
        <v>Bowman Draft Chrome     1stBow</v>
      </c>
      <c r="U5955" s="9" t="str">
        <f>IFERROR(VLOOKUP(S5955,'Lookup '!B:D,3,FALSE)," ")</f>
        <v xml:space="preserve"> </v>
      </c>
      <c r="V5955" s="9" t="str">
        <f t="shared" si="635"/>
        <v>G</v>
      </c>
    </row>
    <row r="5956" spans="3:22" x14ac:dyDescent="0.25">
      <c r="C5956">
        <v>2019</v>
      </c>
      <c r="D5956" t="s">
        <v>1234</v>
      </c>
      <c r="J5956" t="s">
        <v>683</v>
      </c>
      <c r="K5956" t="s">
        <v>6983</v>
      </c>
      <c r="L5956" t="s">
        <v>5261</v>
      </c>
      <c r="M5956" t="s">
        <v>2354</v>
      </c>
      <c r="N5956" t="s">
        <v>1037</v>
      </c>
      <c r="O5956" t="s">
        <v>2409</v>
      </c>
      <c r="P5956">
        <f t="shared" si="636"/>
        <v>24</v>
      </c>
      <c r="Q5956">
        <v>1</v>
      </c>
      <c r="R5956" s="4">
        <v>0.5</v>
      </c>
      <c r="S5956" s="9" t="str">
        <f t="shared" si="633"/>
        <v>Beer, Seth</v>
      </c>
      <c r="T5956" s="9" t="str">
        <f t="shared" si="634"/>
        <v>Bowman Draft Chrome     Pros</v>
      </c>
      <c r="U5956" s="9" t="str">
        <f>IFERROR(VLOOKUP(S5956,'Lookup '!B:D,3,FALSE)," ")</f>
        <v xml:space="preserve"> </v>
      </c>
      <c r="V5956" s="9" t="str">
        <f t="shared" si="635"/>
        <v>F $.25</v>
      </c>
    </row>
    <row r="5957" spans="3:22" x14ac:dyDescent="0.25">
      <c r="C5957">
        <v>2019</v>
      </c>
      <c r="D5957" t="s">
        <v>1234</v>
      </c>
      <c r="J5957" t="s">
        <v>683</v>
      </c>
      <c r="K5957" t="s">
        <v>6984</v>
      </c>
      <c r="L5957" t="s">
        <v>7100</v>
      </c>
      <c r="M5957" t="s">
        <v>7101</v>
      </c>
      <c r="N5957" t="s">
        <v>556</v>
      </c>
      <c r="O5957" t="s">
        <v>28</v>
      </c>
      <c r="P5957">
        <f>$S$1-1998</f>
        <v>22</v>
      </c>
      <c r="Q5957">
        <v>1</v>
      </c>
      <c r="R5957" s="4"/>
      <c r="S5957" s="9" t="str">
        <f t="shared" si="633"/>
        <v>Kirk, Alejandro</v>
      </c>
      <c r="T5957" s="9" t="str">
        <f t="shared" si="634"/>
        <v>Bowman Draft Chrome     Pros</v>
      </c>
      <c r="U5957" s="9" t="str">
        <f>IFERROR(VLOOKUP(S5957,'Lookup '!B:D,3,FALSE)," ")</f>
        <v xml:space="preserve"> </v>
      </c>
      <c r="V5957" s="9" t="str">
        <f t="shared" si="635"/>
        <v>G</v>
      </c>
    </row>
    <row r="5958" spans="3:22" x14ac:dyDescent="0.25">
      <c r="C5958">
        <v>2019</v>
      </c>
      <c r="D5958" t="s">
        <v>1234</v>
      </c>
      <c r="J5958" t="s">
        <v>4436</v>
      </c>
      <c r="K5958" t="s">
        <v>6985</v>
      </c>
      <c r="L5958" t="s">
        <v>1783</v>
      </c>
      <c r="M5958" t="s">
        <v>7102</v>
      </c>
      <c r="N5958" t="s">
        <v>1037</v>
      </c>
      <c r="O5958" t="s">
        <v>382</v>
      </c>
      <c r="P5958">
        <f>$S$1-1997</f>
        <v>23</v>
      </c>
      <c r="Q5958">
        <v>1</v>
      </c>
      <c r="R5958" s="4"/>
      <c r="S5958" s="9" t="str">
        <f t="shared" ref="S5958:S5964" si="637">L5958&amp;", "&amp;M5958</f>
        <v>Jameson, Drey</v>
      </c>
      <c r="T5958" s="9" t="str">
        <f t="shared" ref="T5958:T5964" si="638">CONCATENATE(D5958&amp;" "&amp;E5958&amp;" "&amp;F5958&amp;" "&amp;G5958&amp;" "&amp;H5958&amp;" "&amp;I5958&amp;J5958)</f>
        <v>Bowman Draft Chrome     1stBow</v>
      </c>
      <c r="U5958" s="9" t="str">
        <f>IFERROR(VLOOKUP(S5958,'Lookup '!B:D,3,FALSE)," ")</f>
        <v xml:space="preserve"> </v>
      </c>
      <c r="V5958" s="9" t="str">
        <f t="shared" ref="V5958:V5964" si="639">IF(R5958&gt;0.249,IF(R5958&gt;0.99,IF(R5958&gt;4.99,IF(R5958&gt;9.99,IF(R5958&gt;49.99,IF(R5958&gt;99.99,"A $100","B $50"),"C $10"),"D $5"),"E $1"),"F $.25"),"G")</f>
        <v>G</v>
      </c>
    </row>
    <row r="5959" spans="3:22" x14ac:dyDescent="0.25">
      <c r="C5959">
        <v>2019</v>
      </c>
      <c r="D5959" t="s">
        <v>1234</v>
      </c>
      <c r="J5959" t="s">
        <v>4436</v>
      </c>
      <c r="K5959" t="s">
        <v>6986</v>
      </c>
      <c r="L5959" t="s">
        <v>7103</v>
      </c>
      <c r="M5959" t="s">
        <v>1202</v>
      </c>
      <c r="N5959" t="s">
        <v>554</v>
      </c>
      <c r="O5959" t="s">
        <v>480</v>
      </c>
      <c r="P5959">
        <f>$S$1-2001</f>
        <v>19</v>
      </c>
      <c r="Q5959">
        <v>1</v>
      </c>
      <c r="R5959" s="4"/>
      <c r="S5959" s="9" t="str">
        <f t="shared" si="637"/>
        <v>Cairo, Christian</v>
      </c>
      <c r="T5959" s="9" t="str">
        <f t="shared" si="638"/>
        <v>Bowman Draft Chrome     1stBow</v>
      </c>
      <c r="U5959" s="9" t="str">
        <f>IFERROR(VLOOKUP(S5959,'Lookup '!B:D,3,FALSE)," ")</f>
        <v xml:space="preserve"> </v>
      </c>
      <c r="V5959" s="9" t="str">
        <f t="shared" si="639"/>
        <v>G</v>
      </c>
    </row>
    <row r="5960" spans="3:22" x14ac:dyDescent="0.25">
      <c r="C5960">
        <v>2019</v>
      </c>
      <c r="D5960" t="s">
        <v>1234</v>
      </c>
      <c r="J5960" t="s">
        <v>4436</v>
      </c>
      <c r="K5960" t="s">
        <v>6987</v>
      </c>
      <c r="L5960" t="s">
        <v>7104</v>
      </c>
      <c r="M5960" t="s">
        <v>7105</v>
      </c>
      <c r="N5960" t="s">
        <v>782</v>
      </c>
      <c r="O5960" t="s">
        <v>388</v>
      </c>
      <c r="P5960">
        <f>$S$1-1998</f>
        <v>22</v>
      </c>
      <c r="Q5960">
        <v>1</v>
      </c>
      <c r="R5960" s="4"/>
      <c r="S5960" s="9" t="str">
        <f t="shared" si="637"/>
        <v>Misner, Kameron</v>
      </c>
      <c r="T5960" s="9" t="str">
        <f t="shared" si="638"/>
        <v>Bowman Draft Chrome     1stBow</v>
      </c>
      <c r="U5960" s="9" t="str">
        <f>IFERROR(VLOOKUP(S5960,'Lookup '!B:D,3,FALSE)," ")</f>
        <v xml:space="preserve"> </v>
      </c>
      <c r="V5960" s="9" t="str">
        <f t="shared" si="639"/>
        <v>G</v>
      </c>
    </row>
    <row r="5961" spans="3:22" x14ac:dyDescent="0.25">
      <c r="C5961">
        <v>2019</v>
      </c>
      <c r="D5961" t="s">
        <v>1234</v>
      </c>
      <c r="J5961" t="s">
        <v>4436</v>
      </c>
      <c r="K5961" t="s">
        <v>6988</v>
      </c>
      <c r="L5961" t="s">
        <v>1114</v>
      </c>
      <c r="M5961" t="s">
        <v>533</v>
      </c>
      <c r="N5961" t="s">
        <v>1037</v>
      </c>
      <c r="O5961" t="s">
        <v>382</v>
      </c>
      <c r="P5961">
        <f>$S$1-1997</f>
        <v>23</v>
      </c>
      <c r="Q5961">
        <v>1</v>
      </c>
      <c r="R5961" s="4"/>
      <c r="S5961" s="9" t="str">
        <f t="shared" si="637"/>
        <v>Henry, Tommy</v>
      </c>
      <c r="T5961" s="9" t="str">
        <f t="shared" si="638"/>
        <v>Bowman Draft Chrome     1stBow</v>
      </c>
      <c r="U5961" s="9" t="str">
        <f>IFERROR(VLOOKUP(S5961,'Lookup '!B:D,3,FALSE)," ")</f>
        <v xml:space="preserve"> </v>
      </c>
      <c r="V5961" s="9" t="str">
        <f t="shared" si="639"/>
        <v>G</v>
      </c>
    </row>
    <row r="5962" spans="3:22" x14ac:dyDescent="0.25">
      <c r="C5962">
        <v>2019</v>
      </c>
      <c r="D5962" t="s">
        <v>1234</v>
      </c>
      <c r="J5962" t="s">
        <v>683</v>
      </c>
      <c r="K5962" t="s">
        <v>6989</v>
      </c>
      <c r="L5962" t="s">
        <v>2084</v>
      </c>
      <c r="M5962" t="s">
        <v>7106</v>
      </c>
      <c r="N5962" t="s">
        <v>443</v>
      </c>
      <c r="O5962" t="s">
        <v>388</v>
      </c>
      <c r="P5962">
        <f>$S$1-1999</f>
        <v>21</v>
      </c>
      <c r="Q5962">
        <v>1</v>
      </c>
      <c r="R5962" s="4"/>
      <c r="S5962" s="9" t="str">
        <f t="shared" si="637"/>
        <v>Armenteros, Lazard</v>
      </c>
      <c r="T5962" s="9" t="str">
        <f t="shared" si="638"/>
        <v>Bowman Draft Chrome     Pros</v>
      </c>
      <c r="U5962" s="9" t="str">
        <f>IFERROR(VLOOKUP(S5962,'Lookup '!B:D,3,FALSE)," ")</f>
        <v xml:space="preserve"> </v>
      </c>
      <c r="V5962" s="9" t="str">
        <f t="shared" si="639"/>
        <v>G</v>
      </c>
    </row>
    <row r="5963" spans="3:22" x14ac:dyDescent="0.25">
      <c r="C5963">
        <v>2019</v>
      </c>
      <c r="D5963" t="s">
        <v>1234</v>
      </c>
      <c r="J5963" t="s">
        <v>4436</v>
      </c>
      <c r="K5963" t="s">
        <v>6990</v>
      </c>
      <c r="L5963" t="s">
        <v>409</v>
      </c>
      <c r="M5963" t="s">
        <v>774</v>
      </c>
      <c r="N5963" t="s">
        <v>556</v>
      </c>
      <c r="O5963" t="s">
        <v>382</v>
      </c>
      <c r="P5963">
        <f>$S$1-2000</f>
        <v>20</v>
      </c>
      <c r="Q5963">
        <v>1</v>
      </c>
      <c r="R5963" s="4"/>
      <c r="S5963" s="9" t="str">
        <f t="shared" si="637"/>
        <v>Williams, Kendall</v>
      </c>
      <c r="T5963" s="9" t="str">
        <f t="shared" si="638"/>
        <v>Bowman Draft Chrome     1stBow</v>
      </c>
      <c r="U5963" s="9" t="str">
        <f>IFERROR(VLOOKUP(S5963,'Lookup '!B:D,3,FALSE)," ")</f>
        <v xml:space="preserve"> </v>
      </c>
      <c r="V5963" s="9" t="str">
        <f t="shared" si="639"/>
        <v>G</v>
      </c>
    </row>
    <row r="5964" spans="3:22" x14ac:dyDescent="0.25">
      <c r="C5964">
        <v>2019</v>
      </c>
      <c r="D5964" t="s">
        <v>1234</v>
      </c>
      <c r="J5964" t="s">
        <v>4436</v>
      </c>
      <c r="K5964" t="s">
        <v>6991</v>
      </c>
      <c r="L5964" t="s">
        <v>482</v>
      </c>
      <c r="M5964" t="s">
        <v>2992</v>
      </c>
      <c r="N5964" t="s">
        <v>387</v>
      </c>
      <c r="O5964" t="s">
        <v>28</v>
      </c>
      <c r="P5964">
        <f>$S$1-1998</f>
        <v>22</v>
      </c>
      <c r="Q5964">
        <v>1</v>
      </c>
      <c r="R5964" s="4"/>
      <c r="S5964" s="9" t="str">
        <f t="shared" si="637"/>
        <v>Johnson, Cooper</v>
      </c>
      <c r="T5964" s="9" t="str">
        <f t="shared" si="638"/>
        <v>Bowman Draft Chrome     1stBow</v>
      </c>
      <c r="U5964" s="9" t="str">
        <f>IFERROR(VLOOKUP(S5964,'Lookup '!B:D,3,FALSE)," ")</f>
        <v xml:space="preserve"> </v>
      </c>
      <c r="V5964" s="9" t="str">
        <f t="shared" si="639"/>
        <v>G</v>
      </c>
    </row>
    <row r="5965" spans="3:22" x14ac:dyDescent="0.25">
      <c r="C5965">
        <v>2019</v>
      </c>
      <c r="D5965" t="s">
        <v>521</v>
      </c>
      <c r="F5965" t="s">
        <v>3898</v>
      </c>
      <c r="K5965">
        <v>14</v>
      </c>
      <c r="L5965" t="s">
        <v>3712</v>
      </c>
      <c r="M5965" t="s">
        <v>3300</v>
      </c>
      <c r="N5965" t="s">
        <v>417</v>
      </c>
      <c r="O5965" t="s">
        <v>3301</v>
      </c>
      <c r="Q5965">
        <v>1</v>
      </c>
      <c r="R5965" s="4">
        <v>0.25</v>
      </c>
      <c r="S5965" s="9" t="str">
        <f t="shared" ref="S5965" si="640">L5965&amp;", "&amp;M5965</f>
        <v>Ohtani, Shohei</v>
      </c>
      <c r="T5965" s="9" t="str">
        <f t="shared" ref="T5965" si="641">CONCATENATE(D5965&amp;" "&amp;E5965&amp;" "&amp;F5965&amp;" "&amp;G5965&amp;" "&amp;H5965&amp;" "&amp;I5965&amp;J5965)</f>
        <v xml:space="preserve">Donruss  DK   </v>
      </c>
      <c r="U5965" s="9" t="str">
        <f>IFERROR(VLOOKUP(S5965,'Lookup '!B:D,3,FALSE)," ")</f>
        <v xml:space="preserve"> </v>
      </c>
      <c r="V5965" s="9" t="str">
        <f t="shared" ref="V5965" si="642">IF(R5965&gt;0.249,IF(R5965&gt;0.99,IF(R5965&gt;4.99,IF(R5965&gt;9.99,IF(R5965&gt;49.99,IF(R5965&gt;99.99,"A $100","B $50"),"C $10"),"D $5"),"E $1"),"F $.25"),"G")</f>
        <v>F $.25</v>
      </c>
    </row>
    <row r="5966" spans="3:22" x14ac:dyDescent="0.25">
      <c r="C5966">
        <v>2019</v>
      </c>
      <c r="D5966" t="s">
        <v>521</v>
      </c>
      <c r="F5966" t="s">
        <v>3898</v>
      </c>
      <c r="K5966">
        <v>16</v>
      </c>
      <c r="L5966" t="s">
        <v>3861</v>
      </c>
      <c r="M5966" t="s">
        <v>2170</v>
      </c>
      <c r="N5966" t="s">
        <v>423</v>
      </c>
      <c r="O5966" t="s">
        <v>388</v>
      </c>
      <c r="Q5966">
        <v>1</v>
      </c>
      <c r="R5966" s="4">
        <v>0.25</v>
      </c>
      <c r="S5966" s="9" t="str">
        <f t="shared" ref="S5966:S6036" si="643">L5966&amp;", "&amp;M5966</f>
        <v>Acuna Jr., Ronald</v>
      </c>
      <c r="T5966" s="9" t="str">
        <f t="shared" ref="T5966:T6036" si="644">CONCATENATE(D5966&amp;" "&amp;E5966&amp;" "&amp;F5966&amp;" "&amp;G5966&amp;" "&amp;H5966&amp;" "&amp;I5966&amp;J5966)</f>
        <v xml:space="preserve">Donruss  DK   </v>
      </c>
      <c r="U5966" s="9" t="str">
        <f>IFERROR(VLOOKUP(S5966,'Lookup '!B:D,3,FALSE)," ")</f>
        <v xml:space="preserve"> </v>
      </c>
      <c r="V5966" s="9" t="str">
        <f t="shared" ref="V5966:V6036" si="645">IF(R5966&gt;0.249,IF(R5966&gt;0.99,IF(R5966&gt;4.99,IF(R5966&gt;9.99,IF(R5966&gt;49.99,IF(R5966&gt;99.99,"A $100","B $50"),"C $10"),"D $5"),"E $1"),"F $.25"),"G")</f>
        <v>F $.25</v>
      </c>
    </row>
    <row r="5967" spans="3:22" x14ac:dyDescent="0.25">
      <c r="C5967">
        <v>2019</v>
      </c>
      <c r="D5967" t="s">
        <v>521</v>
      </c>
      <c r="F5967" t="s">
        <v>3898</v>
      </c>
      <c r="K5967">
        <v>17</v>
      </c>
      <c r="L5967" t="s">
        <v>994</v>
      </c>
      <c r="M5967" t="s">
        <v>995</v>
      </c>
      <c r="N5967" t="s">
        <v>966</v>
      </c>
      <c r="O5967" t="s">
        <v>382</v>
      </c>
      <c r="Q5967">
        <v>1</v>
      </c>
      <c r="R5967" s="4">
        <v>0.25</v>
      </c>
      <c r="S5967" s="9" t="str">
        <f t="shared" si="643"/>
        <v>Scherzer, Max</v>
      </c>
      <c r="T5967" s="9" t="str">
        <f t="shared" si="644"/>
        <v xml:space="preserve">Donruss  DK   </v>
      </c>
      <c r="U5967" s="9" t="str">
        <f>IFERROR(VLOOKUP(S5967,'Lookup '!B:D,3,FALSE)," ")</f>
        <v/>
      </c>
      <c r="V5967" s="9" t="str">
        <f t="shared" si="645"/>
        <v>F $.25</v>
      </c>
    </row>
    <row r="5968" spans="3:22" x14ac:dyDescent="0.25">
      <c r="C5968">
        <v>2019</v>
      </c>
      <c r="D5968" t="s">
        <v>521</v>
      </c>
      <c r="F5968" t="s">
        <v>3898</v>
      </c>
      <c r="K5968">
        <v>18</v>
      </c>
      <c r="L5968" t="s">
        <v>1249</v>
      </c>
      <c r="M5968" t="s">
        <v>421</v>
      </c>
      <c r="N5968" t="s">
        <v>381</v>
      </c>
      <c r="O5968" t="s">
        <v>382</v>
      </c>
      <c r="Q5968">
        <v>1</v>
      </c>
      <c r="R5968" s="4">
        <v>0.25</v>
      </c>
      <c r="S5968" s="9" t="str">
        <f t="shared" si="643"/>
        <v>Nola, Aaron</v>
      </c>
      <c r="T5968" s="9" t="str">
        <f t="shared" si="644"/>
        <v xml:space="preserve">Donruss  DK   </v>
      </c>
      <c r="U5968" s="9" t="str">
        <f>IFERROR(VLOOKUP(S5968,'Lookup '!B:D,3,FALSE)," ")</f>
        <v xml:space="preserve"> </v>
      </c>
      <c r="V5968" s="9" t="str">
        <f t="shared" si="645"/>
        <v>F $.25</v>
      </c>
    </row>
    <row r="5969" spans="3:22" x14ac:dyDescent="0.25">
      <c r="C5969">
        <v>2019</v>
      </c>
      <c r="D5969" t="s">
        <v>521</v>
      </c>
      <c r="F5969" t="s">
        <v>3898</v>
      </c>
      <c r="K5969">
        <v>19</v>
      </c>
      <c r="L5969" t="s">
        <v>1282</v>
      </c>
      <c r="M5969" t="s">
        <v>1283</v>
      </c>
      <c r="N5969" t="s">
        <v>430</v>
      </c>
      <c r="O5969" t="s">
        <v>382</v>
      </c>
      <c r="Q5969">
        <v>1</v>
      </c>
      <c r="R5969" s="4">
        <v>0.25</v>
      </c>
      <c r="S5969" s="9" t="str">
        <f t="shared" si="643"/>
        <v>DeGrom, Jacob</v>
      </c>
      <c r="T5969" s="9" t="str">
        <f t="shared" si="644"/>
        <v xml:space="preserve">Donruss  DK   </v>
      </c>
      <c r="U5969" s="9" t="str">
        <f>IFERROR(VLOOKUP(S5969,'Lookup '!B:D,3,FALSE)," ")</f>
        <v/>
      </c>
      <c r="V5969" s="9" t="str">
        <f t="shared" si="645"/>
        <v>F $.25</v>
      </c>
    </row>
    <row r="5970" spans="3:22" x14ac:dyDescent="0.25">
      <c r="C5970">
        <v>2019</v>
      </c>
      <c r="D5970" t="s">
        <v>521</v>
      </c>
      <c r="F5970" t="s">
        <v>3898</v>
      </c>
      <c r="K5970">
        <v>21</v>
      </c>
      <c r="L5970" t="s">
        <v>1201</v>
      </c>
      <c r="M5970" t="s">
        <v>1202</v>
      </c>
      <c r="N5970" t="s">
        <v>456</v>
      </c>
      <c r="O5970" t="s">
        <v>388</v>
      </c>
      <c r="Q5970">
        <v>1</v>
      </c>
      <c r="R5970" s="4">
        <v>0.25</v>
      </c>
      <c r="S5970" s="9" t="str">
        <f t="shared" si="643"/>
        <v>Yelich, Christian</v>
      </c>
      <c r="T5970" s="9" t="str">
        <f t="shared" si="644"/>
        <v xml:space="preserve">Donruss  DK   </v>
      </c>
      <c r="U5970" s="9" t="str">
        <f>IFERROR(VLOOKUP(S5970,'Lookup '!B:D,3,FALSE)," ")</f>
        <v/>
      </c>
      <c r="V5970" s="9" t="str">
        <f t="shared" si="645"/>
        <v>F $.25</v>
      </c>
    </row>
    <row r="5971" spans="3:22" x14ac:dyDescent="0.25">
      <c r="C5971">
        <v>2019</v>
      </c>
      <c r="D5971" t="s">
        <v>521</v>
      </c>
      <c r="J5971" t="s">
        <v>14</v>
      </c>
      <c r="K5971">
        <v>32</v>
      </c>
      <c r="L5971" t="s">
        <v>707</v>
      </c>
      <c r="M5971" t="s">
        <v>2188</v>
      </c>
      <c r="N5971" t="s">
        <v>387</v>
      </c>
      <c r="O5971" t="s">
        <v>388</v>
      </c>
      <c r="P5971">
        <f>$S$1-1993</f>
        <v>27</v>
      </c>
      <c r="Q5971">
        <v>1</v>
      </c>
      <c r="R5971" s="4"/>
      <c r="S5971" s="9" t="str">
        <f t="shared" si="643"/>
        <v>Stewart, Christin</v>
      </c>
      <c r="T5971" s="9" t="str">
        <f t="shared" si="644"/>
        <v>Donruss     RC</v>
      </c>
      <c r="U5971" s="9" t="str">
        <f>IFERROR(VLOOKUP(S5971,'Lookup '!B:D,3,FALSE)," ")</f>
        <v xml:space="preserve"> </v>
      </c>
      <c r="V5971" s="9" t="str">
        <f t="shared" si="645"/>
        <v>G</v>
      </c>
    </row>
    <row r="5972" spans="3:22" x14ac:dyDescent="0.25">
      <c r="C5972">
        <v>2019</v>
      </c>
      <c r="D5972" t="s">
        <v>521</v>
      </c>
      <c r="F5972" t="s">
        <v>5036</v>
      </c>
      <c r="J5972" t="s">
        <v>14</v>
      </c>
      <c r="K5972">
        <v>32</v>
      </c>
      <c r="L5972" t="s">
        <v>707</v>
      </c>
      <c r="M5972" t="s">
        <v>2188</v>
      </c>
      <c r="N5972" t="s">
        <v>387</v>
      </c>
      <c r="O5972" t="s">
        <v>388</v>
      </c>
      <c r="P5972">
        <f>$S$1-1993</f>
        <v>27</v>
      </c>
      <c r="Q5972">
        <v>1</v>
      </c>
      <c r="R5972" s="4"/>
      <c r="S5972" s="9" t="str">
        <f t="shared" si="643"/>
        <v>Stewart, Christin</v>
      </c>
      <c r="T5972" s="9" t="str">
        <f t="shared" ref="T5972" si="646">CONCATENATE(D5972&amp;" "&amp;E5972&amp;" "&amp;F5972&amp;" "&amp;G5972&amp;" "&amp;H5972&amp;" "&amp;I5972&amp;J5972)</f>
        <v>Donruss  Holo Red   RC</v>
      </c>
      <c r="U5972" s="9" t="str">
        <f>IFERROR(VLOOKUP(S5972,'Lookup '!B:D,3,FALSE)," ")</f>
        <v xml:space="preserve"> </v>
      </c>
      <c r="V5972" s="9" t="str">
        <f t="shared" ref="V5972" si="647">IF(R5972&gt;0.249,IF(R5972&gt;0.99,IF(R5972&gt;4.99,IF(R5972&gt;9.99,IF(R5972&gt;49.99,IF(R5972&gt;99.99,"A $100","B $50"),"C $10"),"D $5"),"E $1"),"F $.25"),"G")</f>
        <v>G</v>
      </c>
    </row>
    <row r="5973" spans="3:22" x14ac:dyDescent="0.25">
      <c r="C5973">
        <v>2019</v>
      </c>
      <c r="D5973" t="s">
        <v>521</v>
      </c>
      <c r="J5973" t="s">
        <v>14</v>
      </c>
      <c r="K5973">
        <v>34</v>
      </c>
      <c r="L5973" t="s">
        <v>4957</v>
      </c>
      <c r="M5973" t="s">
        <v>4958</v>
      </c>
      <c r="N5973" t="s">
        <v>391</v>
      </c>
      <c r="O5973" t="s">
        <v>382</v>
      </c>
      <c r="P5973">
        <f>$S$1-1994</f>
        <v>26</v>
      </c>
      <c r="Q5973">
        <v>1</v>
      </c>
      <c r="R5973" s="4"/>
      <c r="S5973" s="9" t="str">
        <f t="shared" si="643"/>
        <v>Hudson, Dakota</v>
      </c>
      <c r="T5973" s="9" t="str">
        <f t="shared" si="644"/>
        <v>Donruss     RC</v>
      </c>
      <c r="U5973" s="9" t="str">
        <f>IFERROR(VLOOKUP(S5973,'Lookup '!B:D,3,FALSE)," ")</f>
        <v xml:space="preserve"> </v>
      </c>
      <c r="V5973" s="9" t="str">
        <f t="shared" si="645"/>
        <v>G</v>
      </c>
    </row>
    <row r="5974" spans="3:22" x14ac:dyDescent="0.25">
      <c r="C5974">
        <v>2019</v>
      </c>
      <c r="D5974" t="s">
        <v>521</v>
      </c>
      <c r="J5974" t="s">
        <v>14</v>
      </c>
      <c r="K5974">
        <v>36</v>
      </c>
      <c r="L5974" t="s">
        <v>2160</v>
      </c>
      <c r="M5974" t="s">
        <v>361</v>
      </c>
      <c r="N5974" t="s">
        <v>394</v>
      </c>
      <c r="O5974" t="s">
        <v>480</v>
      </c>
      <c r="P5974">
        <f>$S$1-1994</f>
        <v>26</v>
      </c>
      <c r="Q5974">
        <v>1</v>
      </c>
      <c r="R5974" s="4"/>
      <c r="S5974" s="9" t="str">
        <f t="shared" si="643"/>
        <v>Fletcher, David</v>
      </c>
      <c r="T5974" s="9" t="str">
        <f t="shared" si="644"/>
        <v>Donruss     RC</v>
      </c>
      <c r="U5974" s="9" t="str">
        <f>IFERROR(VLOOKUP(S5974,'Lookup '!B:D,3,FALSE)," ")</f>
        <v xml:space="preserve"> </v>
      </c>
      <c r="V5974" s="9" t="str">
        <f t="shared" si="645"/>
        <v>G</v>
      </c>
    </row>
    <row r="5975" spans="3:22" x14ac:dyDescent="0.25">
      <c r="C5975">
        <v>2019</v>
      </c>
      <c r="D5975" t="s">
        <v>521</v>
      </c>
      <c r="J5975" t="s">
        <v>14</v>
      </c>
      <c r="K5975">
        <v>38</v>
      </c>
      <c r="L5975" t="s">
        <v>4212</v>
      </c>
      <c r="M5975" t="s">
        <v>1280</v>
      </c>
      <c r="N5975" t="s">
        <v>781</v>
      </c>
      <c r="O5975" t="s">
        <v>480</v>
      </c>
      <c r="P5975">
        <f>$S$1-1994</f>
        <v>26</v>
      </c>
      <c r="Q5975">
        <v>1</v>
      </c>
      <c r="R5975" s="4"/>
      <c r="S5975" s="9" t="str">
        <f t="shared" si="643"/>
        <v>Hampson, Garrett</v>
      </c>
      <c r="T5975" s="9" t="str">
        <f t="shared" si="644"/>
        <v>Donruss     RC</v>
      </c>
      <c r="U5975" s="9" t="str">
        <f>IFERROR(VLOOKUP(S5975,'Lookup '!B:D,3,FALSE)," ")</f>
        <v xml:space="preserve"> </v>
      </c>
      <c r="V5975" s="9" t="str">
        <f t="shared" si="645"/>
        <v>G</v>
      </c>
    </row>
    <row r="5976" spans="3:22" x14ac:dyDescent="0.25">
      <c r="C5976">
        <v>2019</v>
      </c>
      <c r="D5976" t="s">
        <v>521</v>
      </c>
      <c r="J5976" t="s">
        <v>14</v>
      </c>
      <c r="K5976">
        <v>40</v>
      </c>
      <c r="L5976" t="s">
        <v>4225</v>
      </c>
      <c r="M5976" t="s">
        <v>725</v>
      </c>
      <c r="N5976" t="s">
        <v>430</v>
      </c>
      <c r="O5976" t="s">
        <v>398</v>
      </c>
      <c r="P5976">
        <f>$S$1-1992</f>
        <v>28</v>
      </c>
      <c r="Q5976">
        <v>1</v>
      </c>
      <c r="R5976" s="4"/>
      <c r="S5976" s="9" t="str">
        <f t="shared" si="643"/>
        <v>McNeil, Jeff</v>
      </c>
      <c r="T5976" s="9" t="str">
        <f t="shared" si="644"/>
        <v>Donruss     RC</v>
      </c>
      <c r="U5976" s="9" t="str">
        <f>IFERROR(VLOOKUP(S5976,'Lookup '!B:D,3,FALSE)," ")</f>
        <v xml:space="preserve"> </v>
      </c>
      <c r="V5976" s="9" t="str">
        <f t="shared" si="645"/>
        <v>G</v>
      </c>
    </row>
    <row r="5977" spans="3:22" x14ac:dyDescent="0.25">
      <c r="C5977">
        <v>2019</v>
      </c>
      <c r="D5977" t="s">
        <v>521</v>
      </c>
      <c r="J5977" t="s">
        <v>14</v>
      </c>
      <c r="K5977">
        <v>42</v>
      </c>
      <c r="L5977" t="s">
        <v>371</v>
      </c>
      <c r="M5977" t="s">
        <v>1593</v>
      </c>
      <c r="N5977" t="s">
        <v>555</v>
      </c>
      <c r="O5977" t="s">
        <v>382</v>
      </c>
      <c r="P5977">
        <f>$S$1-1996</f>
        <v>24</v>
      </c>
      <c r="Q5977">
        <v>1</v>
      </c>
      <c r="R5977" s="4"/>
      <c r="S5977" s="9" t="str">
        <f t="shared" si="643"/>
        <v>Sheffield, Justus</v>
      </c>
      <c r="T5977" s="9" t="str">
        <f t="shared" si="644"/>
        <v>Donruss     RC</v>
      </c>
      <c r="U5977" s="9" t="str">
        <f>IFERROR(VLOOKUP(S5977,'Lookup '!B:D,3,FALSE)," ")</f>
        <v xml:space="preserve"> </v>
      </c>
      <c r="V5977" s="9" t="str">
        <f t="shared" si="645"/>
        <v>G</v>
      </c>
    </row>
    <row r="5978" spans="3:22" x14ac:dyDescent="0.25">
      <c r="C5978">
        <v>2019</v>
      </c>
      <c r="D5978" t="s">
        <v>521</v>
      </c>
      <c r="J5978" t="s">
        <v>14</v>
      </c>
      <c r="K5978">
        <v>43</v>
      </c>
      <c r="L5978" t="s">
        <v>1627</v>
      </c>
      <c r="M5978" t="s">
        <v>1332</v>
      </c>
      <c r="N5978" t="s">
        <v>532</v>
      </c>
      <c r="O5978" t="s">
        <v>388</v>
      </c>
      <c r="P5978">
        <f>$S$1-1997</f>
        <v>23</v>
      </c>
      <c r="Q5978">
        <v>1</v>
      </c>
      <c r="R5978" s="4"/>
      <c r="S5978" s="9" t="str">
        <f t="shared" si="643"/>
        <v>Tucker, Kyle</v>
      </c>
      <c r="T5978" s="9" t="str">
        <f t="shared" si="644"/>
        <v>Donruss     RC</v>
      </c>
      <c r="U5978" s="9" t="str">
        <f>IFERROR(VLOOKUP(S5978,'Lookup '!B:D,3,FALSE)," ")</f>
        <v xml:space="preserve"> </v>
      </c>
      <c r="V5978" s="9" t="str">
        <f t="shared" si="645"/>
        <v>G</v>
      </c>
    </row>
    <row r="5979" spans="3:22" x14ac:dyDescent="0.25">
      <c r="C5979">
        <v>2019</v>
      </c>
      <c r="D5979" t="s">
        <v>521</v>
      </c>
      <c r="J5979" t="s">
        <v>14</v>
      </c>
      <c r="K5979">
        <v>45</v>
      </c>
      <c r="L5979" t="s">
        <v>1772</v>
      </c>
      <c r="M5979" t="s">
        <v>908</v>
      </c>
      <c r="N5979" t="s">
        <v>446</v>
      </c>
      <c r="O5979" t="s">
        <v>398</v>
      </c>
      <c r="P5979">
        <f>$S$1-1997</f>
        <v>23</v>
      </c>
      <c r="Q5979">
        <v>1</v>
      </c>
      <c r="R5979" s="4"/>
      <c r="S5979" s="9" t="str">
        <f t="shared" si="643"/>
        <v>Urias, Luis</v>
      </c>
      <c r="T5979" s="9" t="str">
        <f t="shared" si="644"/>
        <v>Donruss     RC</v>
      </c>
      <c r="U5979" s="9" t="str">
        <f>IFERROR(VLOOKUP(S5979,'Lookup '!B:D,3,FALSE)," ")</f>
        <v xml:space="preserve"> </v>
      </c>
      <c r="V5979" s="9" t="str">
        <f t="shared" si="645"/>
        <v>G</v>
      </c>
    </row>
    <row r="5980" spans="3:22" x14ac:dyDescent="0.25">
      <c r="C5980">
        <v>2019</v>
      </c>
      <c r="D5980" t="s">
        <v>521</v>
      </c>
      <c r="F5980" t="s">
        <v>5036</v>
      </c>
      <c r="J5980" t="s">
        <v>14</v>
      </c>
      <c r="K5980">
        <v>47</v>
      </c>
      <c r="L5980" t="s">
        <v>4204</v>
      </c>
      <c r="M5980" t="s">
        <v>366</v>
      </c>
      <c r="N5980" t="s">
        <v>443</v>
      </c>
      <c r="O5980" t="s">
        <v>388</v>
      </c>
      <c r="P5980">
        <f>$S$1-1994</f>
        <v>26</v>
      </c>
      <c r="Q5980">
        <v>1</v>
      </c>
      <c r="R5980" s="4"/>
      <c r="S5980" s="9" t="str">
        <f t="shared" si="643"/>
        <v>Laureano, Ramon</v>
      </c>
      <c r="T5980" s="9" t="str">
        <f t="shared" ref="T5980" si="648">CONCATENATE(D5980&amp;" "&amp;E5980&amp;" "&amp;F5980&amp;" "&amp;G5980&amp;" "&amp;H5980&amp;" "&amp;I5980&amp;J5980)</f>
        <v>Donruss  Holo Red   RC</v>
      </c>
      <c r="U5980" s="9" t="str">
        <f>IFERROR(VLOOKUP(S5980,'Lookup '!B:D,3,FALSE)," ")</f>
        <v xml:space="preserve"> </v>
      </c>
      <c r="V5980" s="9" t="str">
        <f t="shared" ref="V5980" si="649">IF(R5980&gt;0.249,IF(R5980&gt;0.99,IF(R5980&gt;4.99,IF(R5980&gt;9.99,IF(R5980&gt;49.99,IF(R5980&gt;99.99,"A $100","B $50"),"C $10"),"D $5"),"E $1"),"F $.25"),"G")</f>
        <v>G</v>
      </c>
    </row>
    <row r="5981" spans="3:22" x14ac:dyDescent="0.25">
      <c r="C5981">
        <v>2019</v>
      </c>
      <c r="D5981" t="s">
        <v>521</v>
      </c>
      <c r="J5981" t="s">
        <v>14</v>
      </c>
      <c r="K5981">
        <v>48</v>
      </c>
      <c r="L5981" t="s">
        <v>4234</v>
      </c>
      <c r="M5981" t="s">
        <v>415</v>
      </c>
      <c r="N5981" t="s">
        <v>463</v>
      </c>
      <c r="O5981" t="s">
        <v>424</v>
      </c>
      <c r="P5981">
        <f>$S$1-1993</f>
        <v>27</v>
      </c>
      <c r="Q5981">
        <v>1</v>
      </c>
      <c r="R5981" s="4"/>
      <c r="S5981" s="9" t="str">
        <f t="shared" si="643"/>
        <v>O'Hearn, Ryan</v>
      </c>
      <c r="T5981" s="9" t="str">
        <f t="shared" si="644"/>
        <v>Donruss     RC</v>
      </c>
      <c r="U5981" s="9" t="str">
        <f>IFERROR(VLOOKUP(S5981,'Lookup '!B:D,3,FALSE)," ")</f>
        <v xml:space="preserve"> </v>
      </c>
      <c r="V5981" s="9" t="str">
        <f t="shared" si="645"/>
        <v>G</v>
      </c>
    </row>
    <row r="5982" spans="3:22" x14ac:dyDescent="0.25">
      <c r="C5982">
        <v>2019</v>
      </c>
      <c r="D5982" t="s">
        <v>521</v>
      </c>
      <c r="J5982" t="s">
        <v>14</v>
      </c>
      <c r="K5982">
        <v>50</v>
      </c>
      <c r="L5982" t="s">
        <v>1705</v>
      </c>
      <c r="M5982" t="s">
        <v>1706</v>
      </c>
      <c r="N5982" t="s">
        <v>423</v>
      </c>
      <c r="O5982" t="s">
        <v>382</v>
      </c>
      <c r="P5982">
        <f>$S$1-1996</f>
        <v>24</v>
      </c>
      <c r="Q5982">
        <v>1</v>
      </c>
      <c r="R5982" s="4"/>
      <c r="S5982" s="9" t="str">
        <f t="shared" si="643"/>
        <v>Toussaint, Touki</v>
      </c>
      <c r="T5982" s="9" t="str">
        <f t="shared" si="644"/>
        <v>Donruss     RC</v>
      </c>
      <c r="U5982" s="9" t="str">
        <f>IFERROR(VLOOKUP(S5982,'Lookup '!B:D,3,FALSE)," ")</f>
        <v xml:space="preserve"> </v>
      </c>
      <c r="V5982" s="9" t="str">
        <f t="shared" si="645"/>
        <v>G</v>
      </c>
    </row>
    <row r="5983" spans="3:22" x14ac:dyDescent="0.25">
      <c r="C5983">
        <v>2019</v>
      </c>
      <c r="D5983" t="s">
        <v>521</v>
      </c>
      <c r="F5983" t="s">
        <v>4960</v>
      </c>
      <c r="K5983" t="s">
        <v>4959</v>
      </c>
      <c r="L5983" t="s">
        <v>1019</v>
      </c>
      <c r="M5983" t="s">
        <v>992</v>
      </c>
      <c r="N5983" t="s">
        <v>402</v>
      </c>
      <c r="O5983" t="s">
        <v>382</v>
      </c>
      <c r="Q5983">
        <v>1</v>
      </c>
      <c r="R5983" s="4">
        <v>0.25</v>
      </c>
      <c r="S5983" s="9" t="str">
        <f t="shared" si="643"/>
        <v>Sale, Chris</v>
      </c>
      <c r="T5983" s="9" t="str">
        <f t="shared" si="644"/>
        <v xml:space="preserve">Donruss  "Titletown"   </v>
      </c>
      <c r="U5983" s="9" t="str">
        <f>IFERROR(VLOOKUP(S5983,'Lookup '!B:D,3,FALSE)," ")</f>
        <v/>
      </c>
      <c r="V5983" s="9" t="str">
        <f t="shared" si="645"/>
        <v>F $.25</v>
      </c>
    </row>
    <row r="5984" spans="3:22" x14ac:dyDescent="0.25">
      <c r="C5984">
        <v>2019</v>
      </c>
      <c r="D5984" t="s">
        <v>521</v>
      </c>
      <c r="K5984">
        <v>56</v>
      </c>
      <c r="L5984" t="s">
        <v>1931</v>
      </c>
      <c r="M5984" t="s">
        <v>1035</v>
      </c>
      <c r="N5984" t="s">
        <v>430</v>
      </c>
      <c r="O5984" t="s">
        <v>388</v>
      </c>
      <c r="Q5984">
        <v>1</v>
      </c>
      <c r="R5984" s="4"/>
      <c r="S5984" s="9" t="str">
        <f t="shared" si="643"/>
        <v>Nimmo, Brandon</v>
      </c>
      <c r="T5984" s="9" t="str">
        <f t="shared" si="644"/>
        <v xml:space="preserve">Donruss     </v>
      </c>
      <c r="U5984" s="9" t="str">
        <f>IFERROR(VLOOKUP(S5984,'Lookup '!B:D,3,FALSE)," ")</f>
        <v xml:space="preserve"> </v>
      </c>
      <c r="V5984" s="9" t="str">
        <f t="shared" si="645"/>
        <v>G</v>
      </c>
    </row>
    <row r="5985" spans="3:22" x14ac:dyDescent="0.25">
      <c r="C5985">
        <v>2019</v>
      </c>
      <c r="D5985" t="s">
        <v>521</v>
      </c>
      <c r="F5985" t="s">
        <v>4962</v>
      </c>
      <c r="K5985" t="s">
        <v>4961</v>
      </c>
      <c r="L5985" t="s">
        <v>1384</v>
      </c>
      <c r="M5985" t="s">
        <v>1380</v>
      </c>
      <c r="N5985" t="s">
        <v>509</v>
      </c>
      <c r="O5985" t="s">
        <v>440</v>
      </c>
      <c r="Q5985">
        <v>1</v>
      </c>
      <c r="R5985" s="4">
        <v>0.25</v>
      </c>
      <c r="S5985" s="9" t="str">
        <f t="shared" si="643"/>
        <v>Bryant, Kris</v>
      </c>
      <c r="T5985" s="9" t="str">
        <f t="shared" si="644"/>
        <v xml:space="preserve">Donruss  "KB"   </v>
      </c>
      <c r="U5985" s="9">
        <f>IFERROR(VLOOKUP(S5985,'Lookup '!B:D,3,FALSE)," ")</f>
        <v>0</v>
      </c>
      <c r="V5985" s="9" t="str">
        <f t="shared" si="645"/>
        <v>F $.25</v>
      </c>
    </row>
    <row r="5986" spans="3:22" x14ac:dyDescent="0.25">
      <c r="C5986">
        <v>2019</v>
      </c>
      <c r="D5986" t="s">
        <v>521</v>
      </c>
      <c r="F5986" t="s">
        <v>4964</v>
      </c>
      <c r="K5986" t="s">
        <v>4963</v>
      </c>
      <c r="L5986" t="s">
        <v>1894</v>
      </c>
      <c r="M5986" t="s">
        <v>404</v>
      </c>
      <c r="N5986" t="s">
        <v>966</v>
      </c>
      <c r="O5986" t="s">
        <v>388</v>
      </c>
      <c r="Q5986">
        <v>1</v>
      </c>
      <c r="R5986" s="4">
        <v>1</v>
      </c>
      <c r="S5986" s="9" t="str">
        <f t="shared" si="643"/>
        <v>Soto, Juan</v>
      </c>
      <c r="T5986" s="9" t="str">
        <f t="shared" si="644"/>
        <v xml:space="preserve">Donruss  "Juanjo"   </v>
      </c>
      <c r="U5986" s="9" t="str">
        <f>IFERROR(VLOOKUP(S5986,'Lookup '!B:D,3,FALSE)," ")</f>
        <v xml:space="preserve"> </v>
      </c>
      <c r="V5986" s="9" t="str">
        <f t="shared" si="645"/>
        <v>E $1</v>
      </c>
    </row>
    <row r="5987" spans="3:22" x14ac:dyDescent="0.25">
      <c r="C5987">
        <v>2019</v>
      </c>
      <c r="D5987" t="s">
        <v>521</v>
      </c>
      <c r="K5987">
        <v>68</v>
      </c>
      <c r="L5987" t="s">
        <v>1441</v>
      </c>
      <c r="M5987" t="s">
        <v>1149</v>
      </c>
      <c r="N5987" t="s">
        <v>554</v>
      </c>
      <c r="O5987" t="s">
        <v>480</v>
      </c>
      <c r="Q5987">
        <v>1</v>
      </c>
      <c r="R5987" s="4">
        <v>0.25</v>
      </c>
      <c r="S5987" s="9" t="str">
        <f t="shared" si="643"/>
        <v>Lindor, Francisco</v>
      </c>
      <c r="T5987" s="9" t="str">
        <f t="shared" si="644"/>
        <v xml:space="preserve">Donruss     </v>
      </c>
      <c r="U5987" s="9">
        <f>IFERROR(VLOOKUP(S5987,'Lookup '!B:D,3,FALSE)," ")</f>
        <v>0</v>
      </c>
      <c r="V5987" s="9" t="str">
        <f t="shared" si="645"/>
        <v>F $.25</v>
      </c>
    </row>
    <row r="5988" spans="3:22" x14ac:dyDescent="0.25">
      <c r="C5988">
        <v>2019</v>
      </c>
      <c r="D5988" t="s">
        <v>521</v>
      </c>
      <c r="K5988">
        <v>70</v>
      </c>
      <c r="L5988" t="s">
        <v>1142</v>
      </c>
      <c r="M5988" t="s">
        <v>614</v>
      </c>
      <c r="N5988" t="s">
        <v>532</v>
      </c>
      <c r="O5988" t="s">
        <v>398</v>
      </c>
      <c r="Q5988">
        <v>1</v>
      </c>
      <c r="R5988" s="4">
        <v>0.25</v>
      </c>
      <c r="S5988" s="9" t="str">
        <f t="shared" si="643"/>
        <v>Altuve, Jose</v>
      </c>
      <c r="T5988" s="9" t="str">
        <f t="shared" si="644"/>
        <v xml:space="preserve">Donruss     </v>
      </c>
      <c r="U5988" s="9" t="str">
        <f>IFERROR(VLOOKUP(S5988,'Lookup '!B:D,3,FALSE)," ")</f>
        <v/>
      </c>
      <c r="V5988" s="9" t="str">
        <f t="shared" si="645"/>
        <v>F $.25</v>
      </c>
    </row>
    <row r="5989" spans="3:22" x14ac:dyDescent="0.25">
      <c r="C5989">
        <v>2019</v>
      </c>
      <c r="D5989" t="s">
        <v>521</v>
      </c>
      <c r="K5989">
        <v>76</v>
      </c>
      <c r="L5989" t="s">
        <v>1576</v>
      </c>
      <c r="M5989" t="s">
        <v>989</v>
      </c>
      <c r="N5989" t="s">
        <v>402</v>
      </c>
      <c r="O5989" t="s">
        <v>388</v>
      </c>
      <c r="Q5989">
        <v>1</v>
      </c>
      <c r="R5989" s="4">
        <v>0.25</v>
      </c>
      <c r="S5989" s="9" t="str">
        <f t="shared" si="643"/>
        <v>Benintendi, Andrew</v>
      </c>
      <c r="T5989" s="9" t="str">
        <f t="shared" si="644"/>
        <v xml:space="preserve">Donruss     </v>
      </c>
      <c r="U5989" s="9">
        <f>IFERROR(VLOOKUP(S5989,'Lookup '!B:D,3,FALSE)," ")</f>
        <v>0</v>
      </c>
      <c r="V5989" s="9" t="str">
        <f t="shared" si="645"/>
        <v>F $.25</v>
      </c>
    </row>
    <row r="5990" spans="3:22" x14ac:dyDescent="0.25">
      <c r="C5990">
        <v>2019</v>
      </c>
      <c r="D5990" t="s">
        <v>521</v>
      </c>
      <c r="K5990">
        <v>78</v>
      </c>
      <c r="L5990" t="s">
        <v>1456</v>
      </c>
      <c r="M5990" t="s">
        <v>784</v>
      </c>
      <c r="N5990" t="s">
        <v>532</v>
      </c>
      <c r="O5990" t="s">
        <v>480</v>
      </c>
      <c r="Q5990">
        <v>1</v>
      </c>
      <c r="R5990" s="4">
        <v>0.25</v>
      </c>
      <c r="S5990" s="9" t="str">
        <f t="shared" ref="S5990:S5999" si="650">L5990&amp;", "&amp;M5990</f>
        <v>Correa, Carlos</v>
      </c>
      <c r="T5990" s="9" t="str">
        <f t="shared" ref="T5990:T5999" si="651">CONCATENATE(D5990&amp;" "&amp;E5990&amp;" "&amp;F5990&amp;" "&amp;G5990&amp;" "&amp;H5990&amp;" "&amp;I5990&amp;J5990)</f>
        <v xml:space="preserve">Donruss     </v>
      </c>
      <c r="U5990" s="9" t="str">
        <f>IFERROR(VLOOKUP(S5990,'Lookup '!B:D,3,FALSE)," ")</f>
        <v/>
      </c>
      <c r="V5990" s="9" t="str">
        <f t="shared" ref="V5990:V5999" si="652">IF(R5990&gt;0.249,IF(R5990&gt;0.99,IF(R5990&gt;4.99,IF(R5990&gt;9.99,IF(R5990&gt;49.99,IF(R5990&gt;99.99,"A $100","B $50"),"C $10"),"D $5"),"E $1"),"F $.25"),"G")</f>
        <v>F $.25</v>
      </c>
    </row>
    <row r="5991" spans="3:22" x14ac:dyDescent="0.25">
      <c r="C5991">
        <v>2019</v>
      </c>
      <c r="D5991" t="s">
        <v>521</v>
      </c>
      <c r="K5991">
        <v>80</v>
      </c>
      <c r="L5991" t="s">
        <v>843</v>
      </c>
      <c r="M5991" t="s">
        <v>844</v>
      </c>
      <c r="N5991" t="s">
        <v>549</v>
      </c>
      <c r="O5991" t="s">
        <v>440</v>
      </c>
      <c r="Q5991">
        <v>1</v>
      </c>
      <c r="R5991" s="4">
        <v>0.25</v>
      </c>
      <c r="S5991" s="9" t="str">
        <f t="shared" si="650"/>
        <v>Beltre, Adrian</v>
      </c>
      <c r="T5991" s="9" t="str">
        <f t="shared" si="651"/>
        <v xml:space="preserve">Donruss     </v>
      </c>
      <c r="U5991" s="9" t="str">
        <f>IFERROR(VLOOKUP(S5991,'Lookup '!B:D,3,FALSE)," ")</f>
        <v/>
      </c>
      <c r="V5991" s="9" t="str">
        <f t="shared" si="652"/>
        <v>F $.25</v>
      </c>
    </row>
    <row r="5992" spans="3:22" x14ac:dyDescent="0.25">
      <c r="C5992">
        <v>2019</v>
      </c>
      <c r="D5992" t="s">
        <v>521</v>
      </c>
      <c r="K5992">
        <v>82</v>
      </c>
      <c r="L5992" t="s">
        <v>2119</v>
      </c>
      <c r="M5992" t="s">
        <v>1340</v>
      </c>
      <c r="N5992" t="s">
        <v>837</v>
      </c>
      <c r="O5992" t="s">
        <v>388</v>
      </c>
      <c r="P5992">
        <f>$S$1-1995</f>
        <v>25</v>
      </c>
      <c r="Q5992">
        <v>1</v>
      </c>
      <c r="R5992" s="4"/>
      <c r="S5992" s="9" t="str">
        <f t="shared" si="650"/>
        <v>Meadows, Austin</v>
      </c>
      <c r="T5992" s="9" t="str">
        <f t="shared" si="651"/>
        <v xml:space="preserve">Donruss     </v>
      </c>
      <c r="U5992" s="9" t="str">
        <f>IFERROR(VLOOKUP(S5992,'Lookup '!B:D,3,FALSE)," ")</f>
        <v xml:space="preserve"> </v>
      </c>
      <c r="V5992" s="9" t="str">
        <f t="shared" si="652"/>
        <v>G</v>
      </c>
    </row>
    <row r="5993" spans="3:22" x14ac:dyDescent="0.25">
      <c r="C5993">
        <v>2019</v>
      </c>
      <c r="D5993" t="s">
        <v>521</v>
      </c>
      <c r="F5993" t="s">
        <v>4965</v>
      </c>
      <c r="K5993" t="s">
        <v>4966</v>
      </c>
      <c r="L5993" t="s">
        <v>3861</v>
      </c>
      <c r="M5993" t="s">
        <v>2170</v>
      </c>
      <c r="N5993" t="s">
        <v>423</v>
      </c>
      <c r="O5993" t="s">
        <v>388</v>
      </c>
      <c r="Q5993">
        <v>1</v>
      </c>
      <c r="R5993" s="4">
        <v>1</v>
      </c>
      <c r="S5993" s="9" t="str">
        <f t="shared" si="650"/>
        <v>Acuna Jr., Ronald</v>
      </c>
      <c r="T5993" s="9" t="str">
        <f t="shared" si="651"/>
        <v xml:space="preserve">Donruss  "Blanco"   </v>
      </c>
      <c r="U5993" s="9" t="str">
        <f>IFERROR(VLOOKUP(S5993,'Lookup '!B:D,3,FALSE)," ")</f>
        <v xml:space="preserve"> </v>
      </c>
      <c r="V5993" s="9" t="str">
        <f t="shared" si="652"/>
        <v>E $1</v>
      </c>
    </row>
    <row r="5994" spans="3:22" x14ac:dyDescent="0.25">
      <c r="C5994">
        <v>2019</v>
      </c>
      <c r="D5994" t="s">
        <v>521</v>
      </c>
      <c r="F5994" t="s">
        <v>4967</v>
      </c>
      <c r="K5994">
        <v>88</v>
      </c>
      <c r="L5994" t="s">
        <v>982</v>
      </c>
      <c r="M5994" t="s">
        <v>983</v>
      </c>
      <c r="N5994" t="s">
        <v>394</v>
      </c>
      <c r="O5994" t="s">
        <v>382</v>
      </c>
      <c r="Q5994">
        <v>1</v>
      </c>
      <c r="R5994" s="4">
        <v>0.25</v>
      </c>
      <c r="S5994" s="9" t="str">
        <f t="shared" si="650"/>
        <v>Kershaw, Clayton</v>
      </c>
      <c r="T5994" s="9" t="str">
        <f t="shared" si="651"/>
        <v xml:space="preserve">Donruss  Independence Day   </v>
      </c>
      <c r="U5994" s="9" t="str">
        <f>IFERROR(VLOOKUP(S5994,'Lookup '!B:D,3,FALSE)," ")</f>
        <v/>
      </c>
      <c r="V5994" s="9" t="str">
        <f t="shared" si="652"/>
        <v>F $.25</v>
      </c>
    </row>
    <row r="5995" spans="3:22" x14ac:dyDescent="0.25">
      <c r="C5995">
        <v>2019</v>
      </c>
      <c r="D5995" t="s">
        <v>521</v>
      </c>
      <c r="K5995">
        <v>89</v>
      </c>
      <c r="L5995" t="s">
        <v>889</v>
      </c>
      <c r="M5995" t="s">
        <v>732</v>
      </c>
      <c r="N5995" t="s">
        <v>417</v>
      </c>
      <c r="O5995" t="s">
        <v>424</v>
      </c>
      <c r="Q5995">
        <v>1</v>
      </c>
      <c r="R5995" s="4">
        <v>0.25</v>
      </c>
      <c r="S5995" s="9" t="str">
        <f t="shared" si="650"/>
        <v>Pujols, Albert</v>
      </c>
      <c r="T5995" s="9" t="str">
        <f t="shared" si="651"/>
        <v xml:space="preserve">Donruss     </v>
      </c>
      <c r="U5995" s="9" t="str">
        <f>IFERROR(VLOOKUP(S5995,'Lookup '!B:D,3,FALSE)," ")</f>
        <v/>
      </c>
      <c r="V5995" s="9" t="str">
        <f t="shared" si="652"/>
        <v>F $.25</v>
      </c>
    </row>
    <row r="5996" spans="3:22" x14ac:dyDescent="0.25">
      <c r="C5996">
        <v>2019</v>
      </c>
      <c r="D5996" t="s">
        <v>521</v>
      </c>
      <c r="K5996">
        <v>90</v>
      </c>
      <c r="L5996" t="s">
        <v>4968</v>
      </c>
      <c r="M5996" t="s">
        <v>4969</v>
      </c>
      <c r="N5996" t="s">
        <v>391</v>
      </c>
      <c r="O5996" t="s">
        <v>382</v>
      </c>
      <c r="Q5996">
        <v>1</v>
      </c>
      <c r="R5996" s="4"/>
      <c r="S5996" s="9" t="str">
        <f t="shared" si="650"/>
        <v>Mikolas, Miles</v>
      </c>
      <c r="T5996" s="9" t="str">
        <f t="shared" si="651"/>
        <v xml:space="preserve">Donruss     </v>
      </c>
      <c r="U5996" s="9" t="str">
        <f>IFERROR(VLOOKUP(S5996,'Lookup '!B:D,3,FALSE)," ")</f>
        <v xml:space="preserve"> </v>
      </c>
      <c r="V5996" s="9" t="str">
        <f t="shared" si="652"/>
        <v>G</v>
      </c>
    </row>
    <row r="5997" spans="3:22" x14ac:dyDescent="0.25">
      <c r="C5997">
        <v>2019</v>
      </c>
      <c r="D5997" t="s">
        <v>521</v>
      </c>
      <c r="K5997">
        <v>93</v>
      </c>
      <c r="L5997" t="s">
        <v>1293</v>
      </c>
      <c r="M5997" t="s">
        <v>1149</v>
      </c>
      <c r="N5997" t="s">
        <v>446</v>
      </c>
      <c r="O5997" t="s">
        <v>28</v>
      </c>
      <c r="Q5997">
        <v>1</v>
      </c>
      <c r="R5997" s="4"/>
      <c r="S5997" s="9" t="str">
        <f t="shared" si="650"/>
        <v>Mejia, Francisco</v>
      </c>
      <c r="T5997" s="9" t="str">
        <f t="shared" si="651"/>
        <v xml:space="preserve">Donruss     </v>
      </c>
      <c r="U5997" s="9" t="str">
        <f>IFERROR(VLOOKUP(S5997,'Lookup '!B:D,3,FALSE)," ")</f>
        <v xml:space="preserve"> </v>
      </c>
      <c r="V5997" s="9" t="str">
        <f t="shared" si="652"/>
        <v>G</v>
      </c>
    </row>
    <row r="5998" spans="3:22" x14ac:dyDescent="0.25">
      <c r="C5998">
        <v>2019</v>
      </c>
      <c r="D5998" t="s">
        <v>521</v>
      </c>
      <c r="K5998">
        <v>100</v>
      </c>
      <c r="L5998" t="s">
        <v>910</v>
      </c>
      <c r="M5998" t="s">
        <v>911</v>
      </c>
      <c r="N5998" t="s">
        <v>387</v>
      </c>
      <c r="O5998" t="s">
        <v>424</v>
      </c>
      <c r="Q5998">
        <v>1</v>
      </c>
      <c r="R5998" s="4">
        <v>0.25</v>
      </c>
      <c r="S5998" s="9" t="str">
        <f t="shared" si="650"/>
        <v>Cabrera, Miguel</v>
      </c>
      <c r="T5998" s="9" t="str">
        <f t="shared" si="651"/>
        <v xml:space="preserve">Donruss     </v>
      </c>
      <c r="U5998" s="9" t="str">
        <f>IFERROR(VLOOKUP(S5998,'Lookup '!B:D,3,FALSE)," ")</f>
        <v/>
      </c>
      <c r="V5998" s="9" t="str">
        <f t="shared" si="652"/>
        <v>F $.25</v>
      </c>
    </row>
    <row r="5999" spans="3:22" x14ac:dyDescent="0.25">
      <c r="C5999">
        <v>2019</v>
      </c>
      <c r="D5999" t="s">
        <v>521</v>
      </c>
      <c r="F5999" t="s">
        <v>4960</v>
      </c>
      <c r="K5999" t="s">
        <v>4970</v>
      </c>
      <c r="L5999" t="s">
        <v>1350</v>
      </c>
      <c r="M5999" t="s">
        <v>1351</v>
      </c>
      <c r="N5999" t="s">
        <v>402</v>
      </c>
      <c r="O5999" t="s">
        <v>388</v>
      </c>
      <c r="Q5999">
        <v>1</v>
      </c>
      <c r="R5999" s="4">
        <v>0.25</v>
      </c>
      <c r="S5999" s="9" t="str">
        <f t="shared" si="650"/>
        <v>Betts, Mookie</v>
      </c>
      <c r="T5999" s="9" t="str">
        <f t="shared" si="651"/>
        <v xml:space="preserve">Donruss  "Titletown"   </v>
      </c>
      <c r="U5999" s="9" t="str">
        <f>IFERROR(VLOOKUP(S5999,'Lookup '!B:D,3,FALSE)," ")</f>
        <v/>
      </c>
      <c r="V5999" s="9" t="str">
        <f t="shared" si="652"/>
        <v>F $.25</v>
      </c>
    </row>
    <row r="6000" spans="3:22" x14ac:dyDescent="0.25">
      <c r="C6000">
        <v>2019</v>
      </c>
      <c r="D6000" t="s">
        <v>521</v>
      </c>
      <c r="K6000">
        <v>104</v>
      </c>
      <c r="L6000" t="s">
        <v>1209</v>
      </c>
      <c r="M6000" t="s">
        <v>1210</v>
      </c>
      <c r="N6000" t="s">
        <v>381</v>
      </c>
      <c r="O6000" t="s">
        <v>2409</v>
      </c>
      <c r="P6000">
        <f>$S$1-1993</f>
        <v>27</v>
      </c>
      <c r="Q6000">
        <v>1</v>
      </c>
      <c r="R6000" s="4">
        <v>0.25</v>
      </c>
      <c r="S6000" s="9" t="str">
        <f t="shared" si="643"/>
        <v>Hoskins, Rhys</v>
      </c>
      <c r="T6000" s="9" t="str">
        <f t="shared" si="644"/>
        <v xml:space="preserve">Donruss     </v>
      </c>
      <c r="U6000" s="9" t="str">
        <f>IFERROR(VLOOKUP(S6000,'Lookup '!B:D,3,FALSE)," ")</f>
        <v/>
      </c>
      <c r="V6000" s="9" t="str">
        <f t="shared" si="645"/>
        <v>F $.25</v>
      </c>
    </row>
    <row r="6001" spans="3:22" x14ac:dyDescent="0.25">
      <c r="C6001">
        <v>2019</v>
      </c>
      <c r="D6001" t="s">
        <v>521</v>
      </c>
      <c r="K6001">
        <v>111</v>
      </c>
      <c r="L6001" t="s">
        <v>1315</v>
      </c>
      <c r="M6001" t="s">
        <v>4088</v>
      </c>
      <c r="N6001" t="s">
        <v>446</v>
      </c>
      <c r="O6001" t="s">
        <v>388</v>
      </c>
      <c r="P6001">
        <f>$S$1-1995</f>
        <v>25</v>
      </c>
      <c r="Q6001">
        <v>1</v>
      </c>
      <c r="R6001" s="4"/>
      <c r="S6001" s="9" t="str">
        <f t="shared" si="643"/>
        <v>Reyes, Franmil</v>
      </c>
      <c r="T6001" s="9" t="str">
        <f t="shared" si="644"/>
        <v xml:space="preserve">Donruss     </v>
      </c>
      <c r="U6001" s="9" t="str">
        <f>IFERROR(VLOOKUP(S6001,'Lookup '!B:D,3,FALSE)," ")</f>
        <v xml:space="preserve"> </v>
      </c>
      <c r="V6001" s="9" t="str">
        <f t="shared" si="645"/>
        <v>G</v>
      </c>
    </row>
    <row r="6002" spans="3:22" x14ac:dyDescent="0.25">
      <c r="C6002">
        <v>2019</v>
      </c>
      <c r="D6002" t="s">
        <v>521</v>
      </c>
      <c r="K6002">
        <v>116</v>
      </c>
      <c r="L6002" t="s">
        <v>994</v>
      </c>
      <c r="M6002" t="s">
        <v>995</v>
      </c>
      <c r="N6002" t="s">
        <v>966</v>
      </c>
      <c r="O6002" t="s">
        <v>382</v>
      </c>
      <c r="Q6002">
        <v>1</v>
      </c>
      <c r="R6002" s="4">
        <v>0.25</v>
      </c>
      <c r="S6002" s="9" t="str">
        <f t="shared" si="643"/>
        <v>Scherzer, Max</v>
      </c>
      <c r="T6002" s="9" t="str">
        <f t="shared" si="644"/>
        <v xml:space="preserve">Donruss     </v>
      </c>
      <c r="U6002" s="9" t="str">
        <f>IFERROR(VLOOKUP(S6002,'Lookup '!B:D,3,FALSE)," ")</f>
        <v/>
      </c>
      <c r="V6002" s="9" t="str">
        <f t="shared" si="645"/>
        <v>F $.25</v>
      </c>
    </row>
    <row r="6003" spans="3:22" x14ac:dyDescent="0.25">
      <c r="C6003">
        <v>2019</v>
      </c>
      <c r="D6003" t="s">
        <v>521</v>
      </c>
      <c r="K6003">
        <v>117</v>
      </c>
      <c r="L6003" t="s">
        <v>1663</v>
      </c>
      <c r="M6003" t="s">
        <v>1086</v>
      </c>
      <c r="N6003" t="s">
        <v>423</v>
      </c>
      <c r="O6003" t="s">
        <v>382</v>
      </c>
      <c r="P6003">
        <f>$S$1-1993</f>
        <v>27</v>
      </c>
      <c r="Q6003">
        <v>1</v>
      </c>
      <c r="R6003" s="4"/>
      <c r="S6003" s="9" t="str">
        <f t="shared" si="643"/>
        <v>Newcomb, Sean</v>
      </c>
      <c r="T6003" s="9" t="str">
        <f t="shared" si="644"/>
        <v xml:space="preserve">Donruss     </v>
      </c>
      <c r="U6003" s="9" t="str">
        <f>IFERROR(VLOOKUP(S6003,'Lookup '!B:D,3,FALSE)," ")</f>
        <v xml:space="preserve"> </v>
      </c>
      <c r="V6003" s="9" t="str">
        <f t="shared" si="645"/>
        <v>G</v>
      </c>
    </row>
    <row r="6004" spans="3:22" x14ac:dyDescent="0.25">
      <c r="C6004">
        <v>2019</v>
      </c>
      <c r="D6004" t="s">
        <v>521</v>
      </c>
      <c r="K6004">
        <v>120</v>
      </c>
      <c r="L6004" t="s">
        <v>1103</v>
      </c>
      <c r="M6004" t="s">
        <v>527</v>
      </c>
      <c r="N6004" t="s">
        <v>394</v>
      </c>
      <c r="O6004" t="s">
        <v>480</v>
      </c>
      <c r="Q6004">
        <v>1</v>
      </c>
      <c r="R6004" s="4">
        <v>0.25</v>
      </c>
      <c r="S6004" s="9" t="str">
        <f t="shared" si="643"/>
        <v>Machado, Manny</v>
      </c>
      <c r="T6004" s="9" t="str">
        <f t="shared" ref="T6004:T6018" si="653">CONCATENATE(D6004&amp;" "&amp;E6004&amp;" "&amp;F6004&amp;" "&amp;G6004&amp;" "&amp;H6004&amp;" "&amp;I6004&amp;J6004)</f>
        <v xml:space="preserve">Donruss     </v>
      </c>
      <c r="U6004" s="9">
        <f>IFERROR(VLOOKUP(S6004,'Lookup '!B:D,3,FALSE)," ")</f>
        <v>0</v>
      </c>
      <c r="V6004" s="9" t="str">
        <f t="shared" ref="V6004:V6018" si="654">IF(R6004&gt;0.249,IF(R6004&gt;0.99,IF(R6004&gt;4.99,IF(R6004&gt;9.99,IF(R6004&gt;49.99,IF(R6004&gt;99.99,"A $100","B $50"),"C $10"),"D $5"),"E $1"),"F $.25"),"G")</f>
        <v>F $.25</v>
      </c>
    </row>
    <row r="6005" spans="3:22" x14ac:dyDescent="0.25">
      <c r="C6005">
        <v>2019</v>
      </c>
      <c r="D6005" t="s">
        <v>521</v>
      </c>
      <c r="F6005" t="s">
        <v>4975</v>
      </c>
      <c r="K6005" t="s">
        <v>4974</v>
      </c>
      <c r="L6005" t="s">
        <v>2054</v>
      </c>
      <c r="M6005" t="s">
        <v>421</v>
      </c>
      <c r="N6005" t="s">
        <v>425</v>
      </c>
      <c r="O6005" t="s">
        <v>388</v>
      </c>
      <c r="Q6005">
        <v>1</v>
      </c>
      <c r="R6005" s="4">
        <v>1</v>
      </c>
      <c r="S6005" s="9" t="str">
        <f t="shared" si="643"/>
        <v>Judge, Aaron</v>
      </c>
      <c r="T6005" s="9" t="str">
        <f t="shared" si="653"/>
        <v xml:space="preserve">Donruss  "Back of Jersey"   </v>
      </c>
      <c r="U6005" s="9" t="str">
        <f>IFERROR(VLOOKUP(S6005,'Lookup '!B:D,3,FALSE)," ")</f>
        <v/>
      </c>
      <c r="V6005" s="9" t="str">
        <f t="shared" si="654"/>
        <v>E $1</v>
      </c>
    </row>
    <row r="6006" spans="3:22" x14ac:dyDescent="0.25">
      <c r="C6006">
        <v>2019</v>
      </c>
      <c r="D6006" t="s">
        <v>521</v>
      </c>
      <c r="K6006">
        <v>126</v>
      </c>
      <c r="L6006" t="s">
        <v>2159</v>
      </c>
      <c r="M6006" t="s">
        <v>1332</v>
      </c>
      <c r="N6006" t="s">
        <v>781</v>
      </c>
      <c r="O6006" t="s">
        <v>382</v>
      </c>
      <c r="Q6006">
        <v>1</v>
      </c>
      <c r="R6006" s="4"/>
      <c r="S6006" s="9" t="str">
        <f t="shared" si="643"/>
        <v>Freeland, Kyle</v>
      </c>
      <c r="T6006" s="9" t="str">
        <f t="shared" si="653"/>
        <v xml:space="preserve">Donruss     </v>
      </c>
      <c r="U6006" s="9" t="str">
        <f>IFERROR(VLOOKUP(S6006,'Lookup '!B:D,3,FALSE)," ")</f>
        <v xml:space="preserve"> </v>
      </c>
      <c r="V6006" s="9" t="str">
        <f t="shared" si="654"/>
        <v>G</v>
      </c>
    </row>
    <row r="6007" spans="3:22" x14ac:dyDescent="0.25">
      <c r="C6007">
        <v>2019</v>
      </c>
      <c r="D6007" t="s">
        <v>521</v>
      </c>
      <c r="F6007" t="s">
        <v>4960</v>
      </c>
      <c r="K6007" t="s">
        <v>4971</v>
      </c>
      <c r="L6007" t="s">
        <v>2151</v>
      </c>
      <c r="M6007" t="s">
        <v>840</v>
      </c>
      <c r="N6007" t="s">
        <v>402</v>
      </c>
      <c r="O6007" t="s">
        <v>440</v>
      </c>
      <c r="Q6007">
        <v>1</v>
      </c>
      <c r="R6007" s="4"/>
      <c r="S6007" s="9" t="str">
        <f t="shared" si="643"/>
        <v>Devers, Rafael</v>
      </c>
      <c r="T6007" s="9" t="str">
        <f t="shared" si="653"/>
        <v xml:space="preserve">Donruss  "Titletown"   </v>
      </c>
      <c r="U6007" s="9" t="str">
        <f>IFERROR(VLOOKUP(S6007,'Lookup '!B:D,3,FALSE)," ")</f>
        <v xml:space="preserve"> </v>
      </c>
      <c r="V6007" s="9" t="str">
        <f t="shared" si="654"/>
        <v>G</v>
      </c>
    </row>
    <row r="6008" spans="3:22" x14ac:dyDescent="0.25">
      <c r="C6008">
        <v>2019</v>
      </c>
      <c r="D6008" t="s">
        <v>521</v>
      </c>
      <c r="K6008">
        <v>129</v>
      </c>
      <c r="L6008" t="s">
        <v>2993</v>
      </c>
      <c r="M6008" t="s">
        <v>911</v>
      </c>
      <c r="N6008" t="s">
        <v>425</v>
      </c>
      <c r="O6008" t="s">
        <v>440</v>
      </c>
      <c r="P6008">
        <f>$S$1-1995</f>
        <v>25</v>
      </c>
      <c r="Q6008">
        <v>1</v>
      </c>
      <c r="R6008" s="4">
        <v>0.5</v>
      </c>
      <c r="S6008" s="9" t="str">
        <f t="shared" si="643"/>
        <v>Andujar, Miguel</v>
      </c>
      <c r="T6008" s="9" t="str">
        <f t="shared" si="653"/>
        <v xml:space="preserve">Donruss     </v>
      </c>
      <c r="U6008" s="9" t="str">
        <f>IFERROR(VLOOKUP(S6008,'Lookup '!B:D,3,FALSE)," ")</f>
        <v xml:space="preserve"> </v>
      </c>
      <c r="V6008" s="9" t="str">
        <f t="shared" si="654"/>
        <v>F $.25</v>
      </c>
    </row>
    <row r="6009" spans="3:22" x14ac:dyDescent="0.25">
      <c r="C6009">
        <v>2019</v>
      </c>
      <c r="D6009" t="s">
        <v>521</v>
      </c>
      <c r="K6009">
        <v>132</v>
      </c>
      <c r="L6009" t="s">
        <v>1961</v>
      </c>
      <c r="M6009" t="s">
        <v>614</v>
      </c>
      <c r="N6009" t="s">
        <v>395</v>
      </c>
      <c r="O6009" t="s">
        <v>382</v>
      </c>
      <c r="P6009">
        <f>$S$1-1994</f>
        <v>26</v>
      </c>
      <c r="Q6009">
        <v>1</v>
      </c>
      <c r="R6009" s="4"/>
      <c r="S6009" s="9" t="str">
        <f t="shared" si="643"/>
        <v>Berrios, Jose</v>
      </c>
      <c r="T6009" s="9" t="str">
        <f t="shared" si="653"/>
        <v xml:space="preserve">Donruss     </v>
      </c>
      <c r="U6009" s="9" t="str">
        <f>IFERROR(VLOOKUP(S6009,'Lookup '!B:D,3,FALSE)," ")</f>
        <v xml:space="preserve"> </v>
      </c>
      <c r="V6009" s="9" t="str">
        <f t="shared" si="654"/>
        <v>G</v>
      </c>
    </row>
    <row r="6010" spans="3:22" x14ac:dyDescent="0.25">
      <c r="C6010">
        <v>2019</v>
      </c>
      <c r="D6010" t="s">
        <v>521</v>
      </c>
      <c r="F6010" t="s">
        <v>4973</v>
      </c>
      <c r="K6010" t="s">
        <v>4972</v>
      </c>
      <c r="L6010" t="s">
        <v>2989</v>
      </c>
      <c r="M6010" t="s">
        <v>701</v>
      </c>
      <c r="N6010" t="s">
        <v>394</v>
      </c>
      <c r="O6010" t="s">
        <v>382</v>
      </c>
      <c r="Q6010">
        <v>1</v>
      </c>
      <c r="R6010" s="4"/>
      <c r="S6010" s="9" t="str">
        <f t="shared" si="643"/>
        <v>Buehler, Walker</v>
      </c>
      <c r="T6010" s="9" t="str">
        <f t="shared" si="653"/>
        <v xml:space="preserve">Donruss  "@Buehlersdayoff"   </v>
      </c>
      <c r="U6010" s="9" t="str">
        <f>IFERROR(VLOOKUP(S6010,'Lookup '!B:D,3,FALSE)," ")</f>
        <v xml:space="preserve"> </v>
      </c>
      <c r="V6010" s="9" t="str">
        <f t="shared" si="654"/>
        <v>G</v>
      </c>
    </row>
    <row r="6011" spans="3:22" x14ac:dyDescent="0.25">
      <c r="C6011">
        <v>2019</v>
      </c>
      <c r="D6011" t="s">
        <v>521</v>
      </c>
      <c r="K6011">
        <v>138</v>
      </c>
      <c r="L6011" t="s">
        <v>4100</v>
      </c>
      <c r="M6011" t="s">
        <v>361</v>
      </c>
      <c r="N6011" t="s">
        <v>509</v>
      </c>
      <c r="O6011" t="s">
        <v>440</v>
      </c>
      <c r="Q6011">
        <v>1</v>
      </c>
      <c r="R6011" s="4"/>
      <c r="S6011" s="9" t="str">
        <f t="shared" si="643"/>
        <v>Bote, David</v>
      </c>
      <c r="T6011" s="9" t="str">
        <f t="shared" ref="T6011" si="655">CONCATENATE(D6011&amp;" "&amp;E6011&amp;" "&amp;F6011&amp;" "&amp;G6011&amp;" "&amp;H6011&amp;" "&amp;I6011&amp;J6011)</f>
        <v xml:space="preserve">Donruss     </v>
      </c>
      <c r="U6011" s="9" t="str">
        <f>IFERROR(VLOOKUP(S6011,'Lookup '!B:D,3,FALSE)," ")</f>
        <v xml:space="preserve"> </v>
      </c>
      <c r="V6011" s="9" t="str">
        <f t="shared" ref="V6011" si="656">IF(R6011&gt;0.249,IF(R6011&gt;0.99,IF(R6011&gt;4.99,IF(R6011&gt;9.99,IF(R6011&gt;49.99,IF(R6011&gt;99.99,"A $100","B $50"),"C $10"),"D $5"),"E $1"),"F $.25"),"G")</f>
        <v>G</v>
      </c>
    </row>
    <row r="6012" spans="3:22" x14ac:dyDescent="0.25">
      <c r="C6012">
        <v>2019</v>
      </c>
      <c r="D6012" t="s">
        <v>521</v>
      </c>
      <c r="F6012" t="s">
        <v>4977</v>
      </c>
      <c r="K6012" t="s">
        <v>4976</v>
      </c>
      <c r="L6012" t="s">
        <v>1249</v>
      </c>
      <c r="M6012" t="s">
        <v>421</v>
      </c>
      <c r="N6012" t="s">
        <v>381</v>
      </c>
      <c r="O6012" t="s">
        <v>382</v>
      </c>
      <c r="Q6012">
        <v>1</v>
      </c>
      <c r="R6012" s="4">
        <v>0.25</v>
      </c>
      <c r="S6012" s="9" t="str">
        <f t="shared" si="643"/>
        <v>Nola, Aaron</v>
      </c>
      <c r="T6012" s="9" t="str">
        <f t="shared" si="653"/>
        <v xml:space="preserve">Donruss  Independence Day "Blue Cap"   </v>
      </c>
      <c r="U6012" s="9" t="str">
        <f>IFERROR(VLOOKUP(S6012,'Lookup '!B:D,3,FALSE)," ")</f>
        <v xml:space="preserve"> </v>
      </c>
      <c r="V6012" s="9" t="str">
        <f t="shared" si="654"/>
        <v>F $.25</v>
      </c>
    </row>
    <row r="6013" spans="3:22" x14ac:dyDescent="0.25">
      <c r="C6013">
        <v>2019</v>
      </c>
      <c r="D6013" t="s">
        <v>521</v>
      </c>
      <c r="K6013" t="s">
        <v>4978</v>
      </c>
      <c r="L6013" t="s">
        <v>1249</v>
      </c>
      <c r="M6013" t="s">
        <v>421</v>
      </c>
      <c r="N6013" t="s">
        <v>381</v>
      </c>
      <c r="O6013" t="s">
        <v>382</v>
      </c>
      <c r="Q6013">
        <v>1</v>
      </c>
      <c r="R6013" s="4">
        <v>0.25</v>
      </c>
      <c r="S6013" s="9" t="str">
        <f t="shared" si="643"/>
        <v>Nola, Aaron</v>
      </c>
      <c r="T6013" s="9" t="str">
        <f t="shared" si="653"/>
        <v xml:space="preserve">Donruss     </v>
      </c>
      <c r="U6013" s="9" t="str">
        <f>IFERROR(VLOOKUP(S6013,'Lookup '!B:D,3,FALSE)," ")</f>
        <v xml:space="preserve"> </v>
      </c>
      <c r="V6013" s="9" t="str">
        <f t="shared" si="654"/>
        <v>F $.25</v>
      </c>
    </row>
    <row r="6014" spans="3:22" x14ac:dyDescent="0.25">
      <c r="C6014">
        <v>2019</v>
      </c>
      <c r="D6014" t="s">
        <v>521</v>
      </c>
      <c r="K6014">
        <v>150</v>
      </c>
      <c r="L6014" t="s">
        <v>1397</v>
      </c>
      <c r="M6014" t="s">
        <v>414</v>
      </c>
      <c r="N6014" t="s">
        <v>549</v>
      </c>
      <c r="O6014" t="s">
        <v>388</v>
      </c>
      <c r="P6014">
        <f>$S$1-1994</f>
        <v>26</v>
      </c>
      <c r="Q6014">
        <v>1</v>
      </c>
      <c r="R6014" s="4"/>
      <c r="S6014" s="9" t="str">
        <f t="shared" si="643"/>
        <v>Calhoun, Willie</v>
      </c>
      <c r="T6014" s="9" t="str">
        <f t="shared" si="653"/>
        <v xml:space="preserve">Donruss     </v>
      </c>
      <c r="U6014" s="9" t="str">
        <f>IFERROR(VLOOKUP(S6014,'Lookup '!B:D,3,FALSE)," ")</f>
        <v xml:space="preserve"> </v>
      </c>
      <c r="V6014" s="9" t="str">
        <f t="shared" si="654"/>
        <v>G</v>
      </c>
    </row>
    <row r="6015" spans="3:22" x14ac:dyDescent="0.25">
      <c r="C6015">
        <v>2019</v>
      </c>
      <c r="D6015" t="s">
        <v>521</v>
      </c>
      <c r="K6015">
        <v>155</v>
      </c>
      <c r="L6015" t="s">
        <v>1304</v>
      </c>
      <c r="M6015" t="s">
        <v>2130</v>
      </c>
      <c r="N6015" t="s">
        <v>430</v>
      </c>
      <c r="O6015" t="s">
        <v>480</v>
      </c>
      <c r="Q6015">
        <v>1</v>
      </c>
      <c r="R6015" s="4"/>
      <c r="S6015" s="9" t="str">
        <f t="shared" si="643"/>
        <v>Rosario, Amed</v>
      </c>
      <c r="T6015" s="9" t="str">
        <f t="shared" si="653"/>
        <v xml:space="preserve">Donruss     </v>
      </c>
      <c r="U6015" s="9" t="str">
        <f>IFERROR(VLOOKUP(S6015,'Lookup '!B:D,3,FALSE)," ")</f>
        <v xml:space="preserve"> </v>
      </c>
      <c r="V6015" s="9" t="str">
        <f t="shared" si="654"/>
        <v>G</v>
      </c>
    </row>
    <row r="6016" spans="3:22" x14ac:dyDescent="0.25">
      <c r="C6016">
        <v>2019</v>
      </c>
      <c r="D6016" t="s">
        <v>521</v>
      </c>
      <c r="K6016">
        <v>156</v>
      </c>
      <c r="L6016" t="s">
        <v>2452</v>
      </c>
      <c r="M6016" t="s">
        <v>515</v>
      </c>
      <c r="N6016" t="s">
        <v>423</v>
      </c>
      <c r="O6016" t="s">
        <v>398</v>
      </c>
      <c r="Q6016">
        <v>1</v>
      </c>
      <c r="R6016" s="4">
        <v>0.25</v>
      </c>
      <c r="S6016" s="9" t="str">
        <f t="shared" si="643"/>
        <v>Albies, Ozzie</v>
      </c>
      <c r="T6016" s="9" t="str">
        <f t="shared" si="653"/>
        <v xml:space="preserve">Donruss     </v>
      </c>
      <c r="U6016" s="9" t="str">
        <f>IFERROR(VLOOKUP(S6016,'Lookup '!B:D,3,FALSE)," ")</f>
        <v xml:space="preserve"> </v>
      </c>
      <c r="V6016" s="9" t="str">
        <f t="shared" si="654"/>
        <v>F $.25</v>
      </c>
    </row>
    <row r="6017" spans="3:22" x14ac:dyDescent="0.25">
      <c r="C6017">
        <v>2019</v>
      </c>
      <c r="D6017" t="s">
        <v>521</v>
      </c>
      <c r="F6017" t="s">
        <v>4980</v>
      </c>
      <c r="K6017" t="s">
        <v>4979</v>
      </c>
      <c r="L6017" t="s">
        <v>1295</v>
      </c>
      <c r="M6017" t="s">
        <v>2137</v>
      </c>
      <c r="N6017" t="s">
        <v>425</v>
      </c>
      <c r="O6017" t="s">
        <v>398</v>
      </c>
      <c r="P6017">
        <f>$S$1-1996</f>
        <v>24</v>
      </c>
      <c r="Q6017">
        <v>1</v>
      </c>
      <c r="R6017" s="4">
        <v>0.25</v>
      </c>
      <c r="S6017" s="9" t="str">
        <f t="shared" si="643"/>
        <v>Torres, Gleyber</v>
      </c>
      <c r="T6017" s="9" t="str">
        <f t="shared" si="653"/>
        <v xml:space="preserve">Donruss  "Back of Shirt"   </v>
      </c>
      <c r="U6017" s="9" t="str">
        <f>IFERROR(VLOOKUP(S6017,'Lookup '!B:D,3,FALSE)," ")</f>
        <v xml:space="preserve"> </v>
      </c>
      <c r="V6017" s="9" t="str">
        <f t="shared" si="654"/>
        <v>F $.25</v>
      </c>
    </row>
    <row r="6018" spans="3:22" x14ac:dyDescent="0.25">
      <c r="C6018">
        <v>2019</v>
      </c>
      <c r="D6018" t="s">
        <v>521</v>
      </c>
      <c r="K6018">
        <v>163</v>
      </c>
      <c r="L6018" t="s">
        <v>1020</v>
      </c>
      <c r="M6018" t="s">
        <v>1021</v>
      </c>
      <c r="N6018" t="s">
        <v>425</v>
      </c>
      <c r="O6018" t="s">
        <v>388</v>
      </c>
      <c r="Q6018">
        <v>1</v>
      </c>
      <c r="R6018" s="4">
        <v>0.25</v>
      </c>
      <c r="S6018" s="9" t="str">
        <f t="shared" si="643"/>
        <v>Stanton, Giancarlo</v>
      </c>
      <c r="T6018" s="9" t="str">
        <f t="shared" si="653"/>
        <v xml:space="preserve">Donruss     </v>
      </c>
      <c r="U6018" s="9" t="str">
        <f>IFERROR(VLOOKUP(S6018,'Lookup '!B:D,3,FALSE)," ")</f>
        <v/>
      </c>
      <c r="V6018" s="9" t="str">
        <f t="shared" si="654"/>
        <v>F $.25</v>
      </c>
    </row>
    <row r="6019" spans="3:22" x14ac:dyDescent="0.25">
      <c r="C6019">
        <v>2019</v>
      </c>
      <c r="D6019" t="s">
        <v>521</v>
      </c>
      <c r="K6019">
        <v>165</v>
      </c>
      <c r="L6019" t="s">
        <v>1334</v>
      </c>
      <c r="M6019" t="s">
        <v>789</v>
      </c>
      <c r="N6019" t="s">
        <v>509</v>
      </c>
      <c r="O6019" t="s">
        <v>398</v>
      </c>
      <c r="Q6019">
        <v>1</v>
      </c>
      <c r="R6019" s="4"/>
      <c r="S6019" s="9" t="str">
        <f t="shared" si="643"/>
        <v>Baez, Javier</v>
      </c>
      <c r="T6019" s="9" t="str">
        <f t="shared" si="644"/>
        <v xml:space="preserve">Donruss     </v>
      </c>
      <c r="U6019" s="9" t="str">
        <f>IFERROR(VLOOKUP(S6019,'Lookup '!B:D,3,FALSE)," ")</f>
        <v xml:space="preserve"> </v>
      </c>
      <c r="V6019" s="9" t="str">
        <f t="shared" si="645"/>
        <v>G</v>
      </c>
    </row>
    <row r="6020" spans="3:22" x14ac:dyDescent="0.25">
      <c r="C6020">
        <v>2019</v>
      </c>
      <c r="D6020" t="s">
        <v>521</v>
      </c>
      <c r="F6020" t="s">
        <v>4982</v>
      </c>
      <c r="K6020" t="s">
        <v>4981</v>
      </c>
      <c r="L6020" t="s">
        <v>1117</v>
      </c>
      <c r="M6020" t="s">
        <v>370</v>
      </c>
      <c r="N6020" t="s">
        <v>417</v>
      </c>
      <c r="O6020" t="s">
        <v>388</v>
      </c>
      <c r="Q6020">
        <v>1</v>
      </c>
      <c r="R6020" s="4">
        <v>1</v>
      </c>
      <c r="S6020" s="9" t="str">
        <f t="shared" si="643"/>
        <v>Trout, Mike</v>
      </c>
      <c r="T6020" s="9" t="str">
        <f t="shared" si="644"/>
        <v xml:space="preserve">Donruss  "Red Jersey"   </v>
      </c>
      <c r="U6020" s="9" t="str">
        <f>IFERROR(VLOOKUP(S6020,'Lookup '!B:D,3,FALSE)," ")</f>
        <v/>
      </c>
      <c r="V6020" s="9" t="str">
        <f t="shared" si="645"/>
        <v>E $1</v>
      </c>
    </row>
    <row r="6021" spans="3:22" x14ac:dyDescent="0.25">
      <c r="C6021">
        <v>2019</v>
      </c>
      <c r="D6021" t="s">
        <v>521</v>
      </c>
      <c r="K6021">
        <v>172</v>
      </c>
      <c r="L6021" t="s">
        <v>964</v>
      </c>
      <c r="M6021" t="s">
        <v>949</v>
      </c>
      <c r="N6021" t="s">
        <v>532</v>
      </c>
      <c r="O6021" t="s">
        <v>382</v>
      </c>
      <c r="Q6021">
        <v>1</v>
      </c>
      <c r="R6021" s="4">
        <v>0.25</v>
      </c>
      <c r="S6021" s="9" t="str">
        <f t="shared" si="643"/>
        <v>Verlander, Justin</v>
      </c>
      <c r="T6021" s="9" t="str">
        <f t="shared" si="644"/>
        <v xml:space="preserve">Donruss     </v>
      </c>
      <c r="U6021" s="9" t="str">
        <f>IFERROR(VLOOKUP(S6021,'Lookup '!B:D,3,FALSE)," ")</f>
        <v/>
      </c>
      <c r="V6021" s="9" t="str">
        <f t="shared" si="645"/>
        <v>F $.25</v>
      </c>
    </row>
    <row r="6022" spans="3:22" x14ac:dyDescent="0.25">
      <c r="C6022">
        <v>2019</v>
      </c>
      <c r="D6022" t="s">
        <v>521</v>
      </c>
      <c r="K6022">
        <v>173</v>
      </c>
      <c r="L6022" t="s">
        <v>1370</v>
      </c>
      <c r="M6022" t="s">
        <v>839</v>
      </c>
      <c r="N6022" t="s">
        <v>782</v>
      </c>
      <c r="O6022" t="s">
        <v>440</v>
      </c>
      <c r="P6022">
        <f>$S$1-1993</f>
        <v>27</v>
      </c>
      <c r="Q6022">
        <v>1</v>
      </c>
      <c r="R6022" s="4"/>
      <c r="S6022" s="9" t="str">
        <f t="shared" si="643"/>
        <v>Anderson, Brian</v>
      </c>
      <c r="T6022" s="9" t="str">
        <f t="shared" si="644"/>
        <v xml:space="preserve">Donruss     </v>
      </c>
      <c r="U6022" s="9" t="str">
        <f>IFERROR(VLOOKUP(S6022,'Lookup '!B:D,3,FALSE)," ")</f>
        <v xml:space="preserve"> </v>
      </c>
      <c r="V6022" s="9" t="str">
        <f t="shared" si="645"/>
        <v>G</v>
      </c>
    </row>
    <row r="6023" spans="3:22" x14ac:dyDescent="0.25">
      <c r="C6023">
        <v>2019</v>
      </c>
      <c r="D6023" t="s">
        <v>521</v>
      </c>
      <c r="K6023">
        <v>174</v>
      </c>
      <c r="L6023" t="s">
        <v>1468</v>
      </c>
      <c r="M6023" t="s">
        <v>898</v>
      </c>
      <c r="N6023" t="s">
        <v>966</v>
      </c>
      <c r="O6023" t="s">
        <v>388</v>
      </c>
      <c r="P6023">
        <f>$S$1-1997</f>
        <v>23</v>
      </c>
      <c r="Q6023">
        <v>1</v>
      </c>
      <c r="R6023" s="4">
        <v>0.25</v>
      </c>
      <c r="S6023" s="9" t="str">
        <f t="shared" si="643"/>
        <v>Robles, Victor</v>
      </c>
      <c r="T6023" s="9" t="str">
        <f t="shared" si="644"/>
        <v xml:space="preserve">Donruss     </v>
      </c>
      <c r="U6023" s="9" t="str">
        <f>IFERROR(VLOOKUP(S6023,'Lookup '!B:D,3,FALSE)," ")</f>
        <v xml:space="preserve"> </v>
      </c>
      <c r="V6023" s="9" t="str">
        <f t="shared" si="645"/>
        <v>F $.25</v>
      </c>
    </row>
    <row r="6024" spans="3:22" x14ac:dyDescent="0.25">
      <c r="C6024">
        <v>2019</v>
      </c>
      <c r="D6024" t="s">
        <v>521</v>
      </c>
      <c r="K6024">
        <v>176</v>
      </c>
      <c r="L6024" t="s">
        <v>1376</v>
      </c>
      <c r="M6024" t="s">
        <v>646</v>
      </c>
      <c r="N6024" t="s">
        <v>391</v>
      </c>
      <c r="O6024" t="s">
        <v>382</v>
      </c>
      <c r="Q6024">
        <v>1</v>
      </c>
      <c r="R6024" s="4"/>
      <c r="S6024" s="9" t="str">
        <f t="shared" si="643"/>
        <v>Flaherty, Jack</v>
      </c>
      <c r="T6024" s="9" t="str">
        <f t="shared" si="644"/>
        <v xml:space="preserve">Donruss     </v>
      </c>
      <c r="U6024" s="9" t="str">
        <f>IFERROR(VLOOKUP(S6024,'Lookup '!B:D,3,FALSE)," ")</f>
        <v xml:space="preserve"> </v>
      </c>
      <c r="V6024" s="9" t="str">
        <f t="shared" si="645"/>
        <v>G</v>
      </c>
    </row>
    <row r="6025" spans="3:22" x14ac:dyDescent="0.25">
      <c r="C6025">
        <v>2019</v>
      </c>
      <c r="D6025" t="s">
        <v>521</v>
      </c>
      <c r="F6025" t="s">
        <v>4984</v>
      </c>
      <c r="K6025" t="s">
        <v>4983</v>
      </c>
      <c r="L6025" t="s">
        <v>1757</v>
      </c>
      <c r="M6025" t="s">
        <v>1430</v>
      </c>
      <c r="N6025" t="s">
        <v>837</v>
      </c>
      <c r="O6025" t="s">
        <v>382</v>
      </c>
      <c r="Q6025">
        <v>1</v>
      </c>
      <c r="R6025" s="4"/>
      <c r="S6025" s="9" t="str">
        <f t="shared" si="643"/>
        <v>Snell, Blake</v>
      </c>
      <c r="T6025" s="9" t="str">
        <f t="shared" si="644"/>
        <v xml:space="preserve">Donruss  "Zilla"   </v>
      </c>
      <c r="U6025" s="9" t="str">
        <f>IFERROR(VLOOKUP(S6025,'Lookup '!B:D,3,FALSE)," ")</f>
        <v xml:space="preserve"> </v>
      </c>
      <c r="V6025" s="9" t="str">
        <f t="shared" si="645"/>
        <v>G</v>
      </c>
    </row>
    <row r="6026" spans="3:22" x14ac:dyDescent="0.25">
      <c r="C6026">
        <v>2019</v>
      </c>
      <c r="D6026" t="s">
        <v>521</v>
      </c>
      <c r="K6026">
        <v>182</v>
      </c>
      <c r="L6026" t="s">
        <v>2060</v>
      </c>
      <c r="M6026" t="s">
        <v>801</v>
      </c>
      <c r="N6026" t="s">
        <v>532</v>
      </c>
      <c r="O6026" t="s">
        <v>440</v>
      </c>
      <c r="Q6026">
        <v>1</v>
      </c>
      <c r="R6026" s="4">
        <v>0.25</v>
      </c>
      <c r="S6026" s="9" t="str">
        <f t="shared" si="643"/>
        <v>Bregman, Alex</v>
      </c>
      <c r="T6026" s="9" t="str">
        <f t="shared" si="644"/>
        <v xml:space="preserve">Donruss     </v>
      </c>
      <c r="U6026" s="9">
        <f>IFERROR(VLOOKUP(S6026,'Lookup '!B:D,3,FALSE)," ")</f>
        <v>0</v>
      </c>
      <c r="V6026" s="9" t="str">
        <f t="shared" si="645"/>
        <v>F $.25</v>
      </c>
    </row>
    <row r="6027" spans="3:22" x14ac:dyDescent="0.25">
      <c r="C6027">
        <v>2019</v>
      </c>
      <c r="D6027" t="s">
        <v>521</v>
      </c>
      <c r="F6027" t="s">
        <v>4985</v>
      </c>
      <c r="K6027" t="s">
        <v>3279</v>
      </c>
      <c r="L6027" t="s">
        <v>1134</v>
      </c>
      <c r="M6027" t="s">
        <v>1135</v>
      </c>
      <c r="N6027" t="s">
        <v>966</v>
      </c>
      <c r="O6027" t="s">
        <v>388</v>
      </c>
      <c r="Q6027">
        <v>1</v>
      </c>
      <c r="R6027" s="4">
        <v>0.25</v>
      </c>
      <c r="S6027" s="9" t="str">
        <f t="shared" si="643"/>
        <v>Harper, Bryce</v>
      </c>
      <c r="T6027" s="9" t="str">
        <f t="shared" si="644"/>
        <v xml:space="preserve">Donruss  "Dark Shirt"   </v>
      </c>
      <c r="U6027" s="9" t="str">
        <f>IFERROR(VLOOKUP(S6027,'Lookup '!B:D,3,FALSE)," ")</f>
        <v/>
      </c>
      <c r="V6027" s="9" t="str">
        <f t="shared" si="645"/>
        <v>F $.25</v>
      </c>
    </row>
    <row r="6028" spans="3:22" x14ac:dyDescent="0.25">
      <c r="C6028">
        <v>2019</v>
      </c>
      <c r="D6028" t="s">
        <v>521</v>
      </c>
      <c r="F6028" t="s">
        <v>4987</v>
      </c>
      <c r="K6028" t="s">
        <v>4986</v>
      </c>
      <c r="L6028" t="s">
        <v>1769</v>
      </c>
      <c r="M6028" t="s">
        <v>870</v>
      </c>
      <c r="N6028" t="s">
        <v>781</v>
      </c>
      <c r="O6028" t="s">
        <v>480</v>
      </c>
      <c r="Q6028">
        <v>1</v>
      </c>
      <c r="R6028" s="4">
        <v>0.25</v>
      </c>
      <c r="S6028" s="9" t="str">
        <f t="shared" si="643"/>
        <v>Story, Trevor</v>
      </c>
      <c r="T6028" s="9" t="str">
        <f t="shared" si="644"/>
        <v xml:space="preserve">Donruss  "Trev"   </v>
      </c>
      <c r="U6028" s="9" t="str">
        <f>IFERROR(VLOOKUP(S6028,'Lookup '!B:D,3,FALSE)," ")</f>
        <v/>
      </c>
      <c r="V6028" s="9" t="str">
        <f t="shared" si="645"/>
        <v>F $.25</v>
      </c>
    </row>
    <row r="6029" spans="3:22" x14ac:dyDescent="0.25">
      <c r="C6029">
        <v>2019</v>
      </c>
      <c r="D6029" t="s">
        <v>521</v>
      </c>
      <c r="K6029" t="s">
        <v>4988</v>
      </c>
      <c r="L6029" t="s">
        <v>1201</v>
      </c>
      <c r="M6029" t="s">
        <v>1202</v>
      </c>
      <c r="N6029" t="s">
        <v>456</v>
      </c>
      <c r="O6029" t="s">
        <v>388</v>
      </c>
      <c r="Q6029">
        <v>1</v>
      </c>
      <c r="R6029" s="4">
        <v>0.25</v>
      </c>
      <c r="S6029" s="9" t="str">
        <f t="shared" si="643"/>
        <v>Yelich, Christian</v>
      </c>
      <c r="T6029" s="9" t="str">
        <f t="shared" si="644"/>
        <v xml:space="preserve">Donruss     </v>
      </c>
      <c r="U6029" s="9" t="str">
        <f>IFERROR(VLOOKUP(S6029,'Lookup '!B:D,3,FALSE)," ")</f>
        <v/>
      </c>
      <c r="V6029" s="9" t="str">
        <f t="shared" si="645"/>
        <v>F $.25</v>
      </c>
    </row>
    <row r="6030" spans="3:22" x14ac:dyDescent="0.25">
      <c r="C6030">
        <v>2019</v>
      </c>
      <c r="D6030" t="s">
        <v>521</v>
      </c>
      <c r="K6030">
        <v>192</v>
      </c>
      <c r="L6030" t="s">
        <v>1023</v>
      </c>
      <c r="M6030" t="s">
        <v>617</v>
      </c>
      <c r="N6030" t="s">
        <v>443</v>
      </c>
      <c r="O6030" t="s">
        <v>440</v>
      </c>
      <c r="Q6030">
        <v>1</v>
      </c>
      <c r="R6030" s="4"/>
      <c r="S6030" s="9" t="str">
        <f t="shared" si="643"/>
        <v>Chapman, Matt</v>
      </c>
      <c r="T6030" s="9" t="str">
        <f t="shared" si="644"/>
        <v xml:space="preserve">Donruss     </v>
      </c>
      <c r="U6030" s="9" t="str">
        <f>IFERROR(VLOOKUP(S6030,'Lookup '!B:D,3,FALSE)," ")</f>
        <v xml:space="preserve"> </v>
      </c>
      <c r="V6030" s="9" t="str">
        <f t="shared" si="645"/>
        <v>G</v>
      </c>
    </row>
    <row r="6031" spans="3:22" x14ac:dyDescent="0.25">
      <c r="C6031">
        <v>2019</v>
      </c>
      <c r="D6031" t="s">
        <v>521</v>
      </c>
      <c r="K6031">
        <v>195</v>
      </c>
      <c r="L6031" t="s">
        <v>2377</v>
      </c>
      <c r="M6031" t="s">
        <v>2378</v>
      </c>
      <c r="N6031" t="s">
        <v>781</v>
      </c>
      <c r="O6031" t="s">
        <v>382</v>
      </c>
      <c r="P6031">
        <f>$S$1-1995</f>
        <v>25</v>
      </c>
      <c r="Q6031">
        <v>1</v>
      </c>
      <c r="R6031" s="4"/>
      <c r="S6031" s="9" t="str">
        <f t="shared" si="643"/>
        <v>Marquez, German</v>
      </c>
      <c r="T6031" s="9" t="str">
        <f t="shared" si="644"/>
        <v xml:space="preserve">Donruss     </v>
      </c>
      <c r="U6031" s="9" t="str">
        <f>IFERROR(VLOOKUP(S6031,'Lookup '!B:D,3,FALSE)," ")</f>
        <v xml:space="preserve"> </v>
      </c>
      <c r="V6031" s="9" t="str">
        <f t="shared" si="645"/>
        <v>G</v>
      </c>
    </row>
    <row r="6032" spans="3:22" x14ac:dyDescent="0.25">
      <c r="C6032">
        <v>2019</v>
      </c>
      <c r="D6032" t="s">
        <v>521</v>
      </c>
      <c r="F6032" t="s">
        <v>4989</v>
      </c>
      <c r="G6032" s="1" t="s">
        <v>2368</v>
      </c>
      <c r="K6032">
        <v>198</v>
      </c>
      <c r="L6032" t="s">
        <v>1259</v>
      </c>
      <c r="M6032" t="s">
        <v>720</v>
      </c>
      <c r="N6032" t="s">
        <v>782</v>
      </c>
      <c r="O6032" t="s">
        <v>382</v>
      </c>
      <c r="P6032">
        <f>$S$1-1995</f>
        <v>25</v>
      </c>
      <c r="Q6032">
        <v>1</v>
      </c>
      <c r="R6032" s="4"/>
      <c r="S6032" s="9" t="str">
        <f t="shared" si="643"/>
        <v>Alcantara, Sandy</v>
      </c>
      <c r="T6032" s="9" t="str">
        <f t="shared" si="644"/>
        <v xml:space="preserve">Donruss  150th Anniv /150  </v>
      </c>
      <c r="U6032" s="9" t="str">
        <f>IFERROR(VLOOKUP(S6032,'Lookup '!B:D,3,FALSE)," ")</f>
        <v xml:space="preserve"> </v>
      </c>
      <c r="V6032" s="9" t="str">
        <f t="shared" si="645"/>
        <v>G</v>
      </c>
    </row>
    <row r="6033" spans="3:22" x14ac:dyDescent="0.25">
      <c r="C6033">
        <v>2019</v>
      </c>
      <c r="D6033" t="s">
        <v>521</v>
      </c>
      <c r="G6033" s="1"/>
      <c r="K6033">
        <v>199</v>
      </c>
      <c r="L6033" t="s">
        <v>2183</v>
      </c>
      <c r="M6033" t="s">
        <v>1303</v>
      </c>
      <c r="N6033" t="s">
        <v>391</v>
      </c>
      <c r="O6033" t="s">
        <v>388</v>
      </c>
      <c r="Q6033">
        <v>1</v>
      </c>
      <c r="R6033" s="4"/>
      <c r="S6033" s="9" t="str">
        <f t="shared" si="643"/>
        <v>Bader, Harrison</v>
      </c>
      <c r="T6033" s="9" t="str">
        <f t="shared" si="644"/>
        <v xml:space="preserve">Donruss     </v>
      </c>
      <c r="U6033" s="9" t="str">
        <f>IFERROR(VLOOKUP(S6033,'Lookup '!B:D,3,FALSE)," ")</f>
        <v xml:space="preserve"> </v>
      </c>
      <c r="V6033" s="9" t="str">
        <f t="shared" si="645"/>
        <v>G</v>
      </c>
    </row>
    <row r="6034" spans="3:22" x14ac:dyDescent="0.25">
      <c r="C6034">
        <v>2019</v>
      </c>
      <c r="D6034" t="s">
        <v>521</v>
      </c>
      <c r="F6034" t="s">
        <v>4991</v>
      </c>
      <c r="J6034" t="s">
        <v>14</v>
      </c>
      <c r="K6034" t="s">
        <v>4992</v>
      </c>
      <c r="L6034" t="s">
        <v>4990</v>
      </c>
      <c r="M6034" t="s">
        <v>870</v>
      </c>
      <c r="N6034" t="s">
        <v>782</v>
      </c>
      <c r="O6034" t="s">
        <v>382</v>
      </c>
      <c r="Q6034">
        <v>1</v>
      </c>
      <c r="R6034" s="4"/>
      <c r="S6034" s="9" t="str">
        <f t="shared" si="643"/>
        <v>Richards, Trevor</v>
      </c>
      <c r="T6034" s="9" t="str">
        <f t="shared" si="644"/>
        <v>Donruss  "Black Jersey"   RC</v>
      </c>
      <c r="U6034" s="9" t="str">
        <f>IFERROR(VLOOKUP(S6034,'Lookup '!B:D,3,FALSE)," ")</f>
        <v xml:space="preserve"> </v>
      </c>
      <c r="V6034" s="9" t="str">
        <f t="shared" si="645"/>
        <v>G</v>
      </c>
    </row>
    <row r="6035" spans="3:22" x14ac:dyDescent="0.25">
      <c r="C6035">
        <v>2019</v>
      </c>
      <c r="D6035" t="s">
        <v>521</v>
      </c>
      <c r="J6035" t="s">
        <v>14</v>
      </c>
      <c r="K6035">
        <v>201</v>
      </c>
      <c r="L6035" t="s">
        <v>4990</v>
      </c>
      <c r="M6035" t="s">
        <v>870</v>
      </c>
      <c r="N6035" t="s">
        <v>782</v>
      </c>
      <c r="O6035" t="s">
        <v>382</v>
      </c>
      <c r="Q6035">
        <v>1</v>
      </c>
      <c r="R6035" s="4"/>
      <c r="S6035" s="9" t="str">
        <f t="shared" si="643"/>
        <v>Richards, Trevor</v>
      </c>
      <c r="T6035" s="9" t="str">
        <f t="shared" si="644"/>
        <v>Donruss     RC</v>
      </c>
      <c r="U6035" s="9" t="str">
        <f>IFERROR(VLOOKUP(S6035,'Lookup '!B:D,3,FALSE)," ")</f>
        <v xml:space="preserve"> </v>
      </c>
      <c r="V6035" s="9" t="str">
        <f t="shared" si="645"/>
        <v>G</v>
      </c>
    </row>
    <row r="6036" spans="3:22" x14ac:dyDescent="0.25">
      <c r="C6036">
        <v>2019</v>
      </c>
      <c r="D6036" t="s">
        <v>521</v>
      </c>
      <c r="F6036" t="s">
        <v>4967</v>
      </c>
      <c r="K6036">
        <v>203</v>
      </c>
      <c r="L6036" t="s">
        <v>788</v>
      </c>
      <c r="M6036" t="s">
        <v>4214</v>
      </c>
      <c r="N6036" t="s">
        <v>782</v>
      </c>
      <c r="O6036" t="s">
        <v>382</v>
      </c>
      <c r="Q6036">
        <v>1</v>
      </c>
      <c r="R6036" s="4"/>
      <c r="S6036" s="9" t="str">
        <f t="shared" si="643"/>
        <v>Lopez, Pablo</v>
      </c>
      <c r="T6036" s="9" t="str">
        <f t="shared" si="644"/>
        <v xml:space="preserve">Donruss  Independence Day   </v>
      </c>
      <c r="U6036" s="9" t="str">
        <f>IFERROR(VLOOKUP(S6036,'Lookup '!B:D,3,FALSE)," ")</f>
        <v xml:space="preserve"> </v>
      </c>
      <c r="V6036" s="9" t="str">
        <f t="shared" si="645"/>
        <v>G</v>
      </c>
    </row>
    <row r="6037" spans="3:22" x14ac:dyDescent="0.25">
      <c r="C6037">
        <v>2019</v>
      </c>
      <c r="D6037" t="s">
        <v>521</v>
      </c>
      <c r="K6037">
        <v>203</v>
      </c>
      <c r="L6037" t="s">
        <v>788</v>
      </c>
      <c r="M6037" t="s">
        <v>4214</v>
      </c>
      <c r="N6037" t="s">
        <v>782</v>
      </c>
      <c r="O6037" t="s">
        <v>382</v>
      </c>
      <c r="Q6037">
        <v>1</v>
      </c>
      <c r="R6037" s="4"/>
      <c r="S6037" s="9" t="str">
        <f t="shared" ref="S6037" si="657">L6037&amp;", "&amp;M6037</f>
        <v>Lopez, Pablo</v>
      </c>
      <c r="T6037" s="9" t="str">
        <f t="shared" ref="T6037" si="658">CONCATENATE(D6037&amp;" "&amp;E6037&amp;" "&amp;F6037&amp;" "&amp;G6037&amp;" "&amp;H6037&amp;" "&amp;I6037&amp;J6037)</f>
        <v xml:space="preserve">Donruss     </v>
      </c>
      <c r="U6037" s="9" t="str">
        <f>IFERROR(VLOOKUP(S6037,'Lookup '!B:D,3,FALSE)," ")</f>
        <v xml:space="preserve"> </v>
      </c>
      <c r="V6037" s="9" t="str">
        <f t="shared" ref="V6037" si="659">IF(R6037&gt;0.249,IF(R6037&gt;0.99,IF(R6037&gt;4.99,IF(R6037&gt;9.99,IF(R6037&gt;49.99,IF(R6037&gt;99.99,"A $100","B $50"),"C $10"),"D $5"),"E $1"),"F $.25"),"G")</f>
        <v>G</v>
      </c>
    </row>
    <row r="6038" spans="3:22" x14ac:dyDescent="0.25">
      <c r="C6038">
        <v>2019</v>
      </c>
      <c r="D6038" t="s">
        <v>521</v>
      </c>
      <c r="F6038" t="s">
        <v>4994</v>
      </c>
      <c r="K6038" t="s">
        <v>4993</v>
      </c>
      <c r="L6038" t="s">
        <v>2266</v>
      </c>
      <c r="M6038" t="s">
        <v>535</v>
      </c>
      <c r="N6038" t="s">
        <v>395</v>
      </c>
      <c r="O6038" t="s">
        <v>382</v>
      </c>
      <c r="P6038">
        <f>$S$1-1995</f>
        <v>25</v>
      </c>
      <c r="Q6038">
        <v>1</v>
      </c>
      <c r="R6038" s="4"/>
      <c r="S6038" s="9" t="str">
        <f t="shared" ref="S6038:S6060" si="660">L6038&amp;", "&amp;M6038</f>
        <v>Romero, Fernando</v>
      </c>
      <c r="T6038" s="9" t="str">
        <f t="shared" ref="T6038:T6058" si="661">CONCATENATE(D6038&amp;" "&amp;E6038&amp;" "&amp;F6038&amp;" "&amp;G6038&amp;" "&amp;H6038&amp;" "&amp;I6038&amp;J6038)</f>
        <v xml:space="preserve">Donruss  "Gray Jersey"   </v>
      </c>
      <c r="U6038" s="9" t="str">
        <f>IFERROR(VLOOKUP(S6038,'Lookup '!B:D,3,FALSE)," ")</f>
        <v xml:space="preserve"> </v>
      </c>
      <c r="V6038" s="9" t="str">
        <f t="shared" ref="V6038:V6058" si="662">IF(R6038&gt;0.249,IF(R6038&gt;0.99,IF(R6038&gt;4.99,IF(R6038&gt;9.99,IF(R6038&gt;49.99,IF(R6038&gt;99.99,"A $100","B $50"),"C $10"),"D $5"),"E $1"),"F $.25"),"G")</f>
        <v>G</v>
      </c>
    </row>
    <row r="6039" spans="3:22" x14ac:dyDescent="0.25">
      <c r="C6039">
        <v>2019</v>
      </c>
      <c r="D6039" t="s">
        <v>521</v>
      </c>
      <c r="K6039">
        <v>207</v>
      </c>
      <c r="L6039" t="s">
        <v>2266</v>
      </c>
      <c r="M6039" t="s">
        <v>535</v>
      </c>
      <c r="N6039" t="s">
        <v>395</v>
      </c>
      <c r="O6039" t="s">
        <v>382</v>
      </c>
      <c r="Q6039">
        <v>1</v>
      </c>
      <c r="R6039" s="4"/>
      <c r="S6039" s="9" t="str">
        <f t="shared" si="660"/>
        <v>Romero, Fernando</v>
      </c>
      <c r="T6039" s="9" t="str">
        <f t="shared" si="661"/>
        <v xml:space="preserve">Donruss     </v>
      </c>
      <c r="U6039" s="9" t="str">
        <f>IFERROR(VLOOKUP(S6039,'Lookup '!B:D,3,FALSE)," ")</f>
        <v xml:space="preserve"> </v>
      </c>
      <c r="V6039" s="9" t="str">
        <f t="shared" si="662"/>
        <v>G</v>
      </c>
    </row>
    <row r="6040" spans="3:22" x14ac:dyDescent="0.25">
      <c r="C6040">
        <v>2019</v>
      </c>
      <c r="D6040" t="s">
        <v>521</v>
      </c>
      <c r="F6040" t="s">
        <v>4995</v>
      </c>
      <c r="G6040" s="1" t="s">
        <v>4996</v>
      </c>
      <c r="J6040" t="s">
        <v>14</v>
      </c>
      <c r="K6040">
        <v>208</v>
      </c>
      <c r="L6040" t="s">
        <v>4232</v>
      </c>
      <c r="M6040" t="s">
        <v>4233</v>
      </c>
      <c r="N6040" t="s">
        <v>463</v>
      </c>
      <c r="O6040" t="s">
        <v>382</v>
      </c>
      <c r="Q6040">
        <v>1</v>
      </c>
      <c r="R6040" s="4"/>
      <c r="S6040" s="9" t="str">
        <f t="shared" si="660"/>
        <v>Fillmyer, Heath</v>
      </c>
      <c r="T6040" s="9" t="str">
        <f t="shared" si="661"/>
        <v>Donruss  Career Stat Line /57  RC</v>
      </c>
      <c r="U6040" s="9" t="str">
        <f>IFERROR(VLOOKUP(S6040,'Lookup '!B:D,3,FALSE)," ")</f>
        <v xml:space="preserve"> </v>
      </c>
      <c r="V6040" s="9" t="str">
        <f t="shared" si="662"/>
        <v>G</v>
      </c>
    </row>
    <row r="6041" spans="3:22" x14ac:dyDescent="0.25">
      <c r="C6041">
        <v>2019</v>
      </c>
      <c r="D6041" t="s">
        <v>521</v>
      </c>
      <c r="F6041" t="s">
        <v>4997</v>
      </c>
      <c r="G6041" s="1" t="s">
        <v>4998</v>
      </c>
      <c r="K6041">
        <v>212</v>
      </c>
      <c r="L6041" t="s">
        <v>4999</v>
      </c>
      <c r="M6041" t="s">
        <v>5000</v>
      </c>
      <c r="N6041" t="s">
        <v>423</v>
      </c>
      <c r="O6041" t="s">
        <v>382</v>
      </c>
      <c r="Q6041">
        <v>1</v>
      </c>
      <c r="R6041" s="4"/>
      <c r="S6041" s="9" t="str">
        <f t="shared" si="660"/>
        <v>Vizcaino, Arodys</v>
      </c>
      <c r="T6041" s="9" t="str">
        <f t="shared" si="661"/>
        <v xml:space="preserve">Donruss  Season Stat Line /211  </v>
      </c>
      <c r="U6041" s="9" t="str">
        <f>IFERROR(VLOOKUP(S6041,'Lookup '!B:D,3,FALSE)," ")</f>
        <v xml:space="preserve"> </v>
      </c>
      <c r="V6041" s="9" t="str">
        <f t="shared" si="662"/>
        <v>G</v>
      </c>
    </row>
    <row r="6042" spans="3:22" x14ac:dyDescent="0.25">
      <c r="C6042">
        <v>2019</v>
      </c>
      <c r="D6042" t="s">
        <v>521</v>
      </c>
      <c r="J6042" t="s">
        <v>14</v>
      </c>
      <c r="K6042">
        <v>215</v>
      </c>
      <c r="L6042" t="s">
        <v>409</v>
      </c>
      <c r="M6042" t="s">
        <v>949</v>
      </c>
      <c r="N6042" t="s">
        <v>391</v>
      </c>
      <c r="O6042" t="s">
        <v>388</v>
      </c>
      <c r="Q6042">
        <v>1</v>
      </c>
      <c r="R6042" s="4"/>
      <c r="S6042" s="9" t="str">
        <f t="shared" si="660"/>
        <v>Williams, Justin</v>
      </c>
      <c r="T6042" s="9" t="str">
        <f t="shared" si="661"/>
        <v>Donruss     RC</v>
      </c>
      <c r="U6042" s="9" t="str">
        <f>IFERROR(VLOOKUP(S6042,'Lookup '!B:D,3,FALSE)," ")</f>
        <v xml:space="preserve"> </v>
      </c>
      <c r="V6042" s="9" t="str">
        <f t="shared" si="662"/>
        <v>G</v>
      </c>
    </row>
    <row r="6043" spans="3:22" x14ac:dyDescent="0.25">
      <c r="C6043">
        <v>2019</v>
      </c>
      <c r="D6043" t="s">
        <v>521</v>
      </c>
      <c r="J6043" t="s">
        <v>14</v>
      </c>
      <c r="K6043">
        <v>217</v>
      </c>
      <c r="L6043" t="s">
        <v>2222</v>
      </c>
      <c r="M6043" t="s">
        <v>606</v>
      </c>
      <c r="N6043" t="s">
        <v>420</v>
      </c>
      <c r="O6043" t="s">
        <v>480</v>
      </c>
      <c r="Q6043">
        <v>1</v>
      </c>
      <c r="R6043" s="4"/>
      <c r="S6043" s="9" t="str">
        <f t="shared" si="660"/>
        <v>Newman, Kevin</v>
      </c>
      <c r="T6043" s="9" t="str">
        <f t="shared" ref="T6043" si="663">CONCATENATE(D6043&amp;" "&amp;E6043&amp;" "&amp;F6043&amp;" "&amp;G6043&amp;" "&amp;H6043&amp;" "&amp;I6043&amp;J6043)</f>
        <v>Donruss     RC</v>
      </c>
      <c r="U6043" s="9" t="str">
        <f>IFERROR(VLOOKUP(S6043,'Lookup '!B:D,3,FALSE)," ")</f>
        <v xml:space="preserve"> </v>
      </c>
      <c r="V6043" s="9" t="str">
        <f t="shared" ref="V6043" si="664">IF(R6043&gt;0.249,IF(R6043&gt;0.99,IF(R6043&gt;4.99,IF(R6043&gt;9.99,IF(R6043&gt;49.99,IF(R6043&gt;99.99,"A $100","B $50"),"C $10"),"D $5"),"E $1"),"F $.25"),"G")</f>
        <v>G</v>
      </c>
    </row>
    <row r="6044" spans="3:22" x14ac:dyDescent="0.25">
      <c r="C6044">
        <v>2019</v>
      </c>
      <c r="D6044" t="s">
        <v>521</v>
      </c>
      <c r="F6044" t="s">
        <v>5002</v>
      </c>
      <c r="K6044" t="s">
        <v>5001</v>
      </c>
      <c r="L6044" t="s">
        <v>3064</v>
      </c>
      <c r="M6044" t="s">
        <v>1008</v>
      </c>
      <c r="N6044" t="s">
        <v>395</v>
      </c>
      <c r="O6044" t="s">
        <v>382</v>
      </c>
      <c r="Q6044">
        <v>1</v>
      </c>
      <c r="R6044" s="4"/>
      <c r="S6044" s="9" t="str">
        <f t="shared" si="660"/>
        <v>Gonsalves, Stephen</v>
      </c>
      <c r="T6044" s="9" t="str">
        <f t="shared" si="661"/>
        <v xml:space="preserve">Donruss  "Ball over head"   </v>
      </c>
      <c r="U6044" s="9" t="str">
        <f>IFERROR(VLOOKUP(S6044,'Lookup '!B:D,3,FALSE)," ")</f>
        <v xml:space="preserve"> </v>
      </c>
      <c r="V6044" s="9" t="str">
        <f t="shared" si="662"/>
        <v>G</v>
      </c>
    </row>
    <row r="6045" spans="3:22" x14ac:dyDescent="0.25">
      <c r="C6045">
        <v>2019</v>
      </c>
      <c r="D6045" t="s">
        <v>521</v>
      </c>
      <c r="J6045" t="s">
        <v>14</v>
      </c>
      <c r="K6045">
        <v>2019</v>
      </c>
      <c r="L6045" t="s">
        <v>4213</v>
      </c>
      <c r="M6045" t="s">
        <v>1086</v>
      </c>
      <c r="N6045" t="s">
        <v>556</v>
      </c>
      <c r="O6045" t="s">
        <v>382</v>
      </c>
      <c r="Q6045">
        <v>1</v>
      </c>
      <c r="R6045" s="4"/>
      <c r="S6045" s="9" t="str">
        <f t="shared" si="660"/>
        <v>Reid-Foley, Sean</v>
      </c>
      <c r="T6045" s="9" t="str">
        <f t="shared" si="661"/>
        <v>Donruss     RC</v>
      </c>
      <c r="U6045" s="9" t="str">
        <f>IFERROR(VLOOKUP(S6045,'Lookup '!B:D,3,FALSE)," ")</f>
        <v xml:space="preserve"> </v>
      </c>
      <c r="V6045" s="9" t="str">
        <f t="shared" si="662"/>
        <v>G</v>
      </c>
    </row>
    <row r="6046" spans="3:22" x14ac:dyDescent="0.25">
      <c r="C6046">
        <v>2019</v>
      </c>
      <c r="D6046" t="s">
        <v>521</v>
      </c>
      <c r="J6046" t="s">
        <v>14</v>
      </c>
      <c r="K6046">
        <v>220</v>
      </c>
      <c r="L6046" t="s">
        <v>1569</v>
      </c>
      <c r="M6046" t="s">
        <v>606</v>
      </c>
      <c r="N6046" t="s">
        <v>420</v>
      </c>
      <c r="O6046" t="s">
        <v>480</v>
      </c>
      <c r="Q6046">
        <v>1</v>
      </c>
      <c r="R6046" s="4"/>
      <c r="S6046" s="9" t="str">
        <f t="shared" si="660"/>
        <v>Kramer, Kevin</v>
      </c>
      <c r="T6046" s="9" t="str">
        <f t="shared" si="661"/>
        <v>Donruss     RC</v>
      </c>
      <c r="U6046" s="9" t="str">
        <f>IFERROR(VLOOKUP(S6046,'Lookup '!B:D,3,FALSE)," ")</f>
        <v xml:space="preserve"> </v>
      </c>
      <c r="V6046" s="9" t="str">
        <f t="shared" si="662"/>
        <v>G</v>
      </c>
    </row>
    <row r="6047" spans="3:22" x14ac:dyDescent="0.25">
      <c r="C6047">
        <v>2019</v>
      </c>
      <c r="D6047" t="s">
        <v>521</v>
      </c>
      <c r="K6047">
        <v>221</v>
      </c>
      <c r="L6047" t="s">
        <v>991</v>
      </c>
      <c r="M6047" t="s">
        <v>953</v>
      </c>
      <c r="N6047" t="s">
        <v>556</v>
      </c>
      <c r="O6047" t="s">
        <v>388</v>
      </c>
      <c r="Q6047">
        <v>1</v>
      </c>
      <c r="R6047" s="4"/>
      <c r="S6047" s="9" t="str">
        <f t="shared" si="660"/>
        <v>Davis, Jonathan</v>
      </c>
      <c r="T6047" s="9" t="str">
        <f t="shared" si="661"/>
        <v xml:space="preserve">Donruss     </v>
      </c>
      <c r="U6047" s="9" t="str">
        <f>IFERROR(VLOOKUP(S6047,'Lookup '!B:D,3,FALSE)," ")</f>
        <v xml:space="preserve"> </v>
      </c>
      <c r="V6047" s="9" t="str">
        <f t="shared" si="662"/>
        <v>G</v>
      </c>
    </row>
    <row r="6048" spans="3:22" x14ac:dyDescent="0.25">
      <c r="C6048">
        <v>2019</v>
      </c>
      <c r="D6048" t="s">
        <v>521</v>
      </c>
      <c r="J6048" t="s">
        <v>14</v>
      </c>
      <c r="K6048">
        <v>223</v>
      </c>
      <c r="L6048" t="s">
        <v>963</v>
      </c>
      <c r="M6048" t="s">
        <v>877</v>
      </c>
      <c r="N6048" t="s">
        <v>532</v>
      </c>
      <c r="O6048" t="s">
        <v>382</v>
      </c>
      <c r="Q6048">
        <v>1</v>
      </c>
      <c r="R6048" s="4"/>
      <c r="S6048" s="9" t="str">
        <f t="shared" si="660"/>
        <v>James, Josh</v>
      </c>
      <c r="T6048" s="9" t="str">
        <f t="shared" si="661"/>
        <v>Donruss     RC</v>
      </c>
      <c r="U6048" s="9" t="str">
        <f>IFERROR(VLOOKUP(S6048,'Lookup '!B:D,3,FALSE)," ")</f>
        <v xml:space="preserve"> </v>
      </c>
      <c r="V6048" s="9" t="str">
        <f t="shared" si="662"/>
        <v>G</v>
      </c>
    </row>
    <row r="6049" spans="3:22" x14ac:dyDescent="0.25">
      <c r="C6049">
        <v>2019</v>
      </c>
      <c r="D6049" t="s">
        <v>521</v>
      </c>
      <c r="F6049" t="s">
        <v>5004</v>
      </c>
      <c r="J6049" t="s">
        <v>14</v>
      </c>
      <c r="K6049" t="s">
        <v>5003</v>
      </c>
      <c r="L6049" t="s">
        <v>963</v>
      </c>
      <c r="M6049" t="s">
        <v>877</v>
      </c>
      <c r="N6049" t="s">
        <v>532</v>
      </c>
      <c r="O6049" t="s">
        <v>382</v>
      </c>
      <c r="Q6049">
        <v>1</v>
      </c>
      <c r="R6049" s="4"/>
      <c r="S6049" s="9" t="str">
        <f t="shared" si="660"/>
        <v>James, Josh</v>
      </c>
      <c r="T6049" s="9" t="str">
        <f t="shared" si="661"/>
        <v>Donruss  "White Jersey"   RC</v>
      </c>
      <c r="U6049" s="9" t="str">
        <f>IFERROR(VLOOKUP(S6049,'Lookup '!B:D,3,FALSE)," ")</f>
        <v xml:space="preserve"> </v>
      </c>
      <c r="V6049" s="9" t="str">
        <f t="shared" si="662"/>
        <v>G</v>
      </c>
    </row>
    <row r="6050" spans="3:22" x14ac:dyDescent="0.25">
      <c r="C6050">
        <v>2019</v>
      </c>
      <c r="D6050" t="s">
        <v>521</v>
      </c>
      <c r="J6050" t="s">
        <v>14</v>
      </c>
      <c r="K6050">
        <v>224</v>
      </c>
      <c r="L6050" t="s">
        <v>4616</v>
      </c>
      <c r="M6050" t="s">
        <v>1283</v>
      </c>
      <c r="N6050" t="s">
        <v>446</v>
      </c>
      <c r="O6050" t="s">
        <v>382</v>
      </c>
      <c r="Q6050">
        <v>1</v>
      </c>
      <c r="R6050" s="4"/>
      <c r="S6050" s="9" t="str">
        <f t="shared" si="660"/>
        <v>Nix, Jacob</v>
      </c>
      <c r="T6050" s="9" t="str">
        <f t="shared" si="661"/>
        <v>Donruss     RC</v>
      </c>
      <c r="U6050" s="9" t="str">
        <f>IFERROR(VLOOKUP(S6050,'Lookup '!B:D,3,FALSE)," ")</f>
        <v xml:space="preserve"> </v>
      </c>
      <c r="V6050" s="9" t="str">
        <f t="shared" si="662"/>
        <v>G</v>
      </c>
    </row>
    <row r="6051" spans="3:22" x14ac:dyDescent="0.25">
      <c r="C6051">
        <v>2019</v>
      </c>
      <c r="D6051" t="s">
        <v>521</v>
      </c>
      <c r="J6051" t="s">
        <v>14</v>
      </c>
      <c r="K6051">
        <v>225</v>
      </c>
      <c r="L6051" t="s">
        <v>5005</v>
      </c>
      <c r="M6051" t="s">
        <v>1378</v>
      </c>
      <c r="N6051" t="s">
        <v>391</v>
      </c>
      <c r="O6051" t="s">
        <v>440</v>
      </c>
      <c r="Q6051">
        <v>1</v>
      </c>
      <c r="R6051" s="4"/>
      <c r="S6051" s="9" t="str">
        <f t="shared" si="660"/>
        <v>Wisdom, Patrick</v>
      </c>
      <c r="T6051" s="9" t="str">
        <f t="shared" si="661"/>
        <v>Donruss     RC</v>
      </c>
      <c r="U6051" s="9" t="str">
        <f>IFERROR(VLOOKUP(S6051,'Lookup '!B:D,3,FALSE)," ")</f>
        <v xml:space="preserve"> </v>
      </c>
      <c r="V6051" s="9" t="str">
        <f t="shared" si="662"/>
        <v>G</v>
      </c>
    </row>
    <row r="6052" spans="3:22" x14ac:dyDescent="0.25">
      <c r="C6052">
        <v>2019</v>
      </c>
      <c r="D6052" t="s">
        <v>521</v>
      </c>
      <c r="J6052" t="s">
        <v>14</v>
      </c>
      <c r="K6052">
        <v>227</v>
      </c>
      <c r="L6052" t="s">
        <v>4222</v>
      </c>
      <c r="M6052" t="s">
        <v>415</v>
      </c>
      <c r="N6052" t="s">
        <v>556</v>
      </c>
      <c r="O6052" t="s">
        <v>382</v>
      </c>
      <c r="Q6052">
        <v>1</v>
      </c>
      <c r="R6052" s="4"/>
      <c r="S6052" s="9" t="str">
        <f t="shared" ref="S6052" si="665">L6052&amp;", "&amp;M6052</f>
        <v>Borucki, Ryan</v>
      </c>
      <c r="T6052" s="9" t="str">
        <f t="shared" ref="T6052" si="666">CONCATENATE(D6052&amp;" "&amp;E6052&amp;" "&amp;F6052&amp;" "&amp;G6052&amp;" "&amp;H6052&amp;" "&amp;I6052&amp;J6052)</f>
        <v>Donruss     RC</v>
      </c>
      <c r="U6052" s="9" t="str">
        <f>IFERROR(VLOOKUP(S6052,'Lookup '!B:D,3,FALSE)," ")</f>
        <v xml:space="preserve"> </v>
      </c>
      <c r="V6052" s="9" t="str">
        <f t="shared" ref="V6052" si="667">IF(R6052&gt;0.249,IF(R6052&gt;0.99,IF(R6052&gt;4.99,IF(R6052&gt;9.99,IF(R6052&gt;49.99,IF(R6052&gt;99.99,"A $100","B $50"),"C $10"),"D $5"),"E $1"),"F $.25"),"G")</f>
        <v>G</v>
      </c>
    </row>
    <row r="6053" spans="3:22" x14ac:dyDescent="0.25">
      <c r="C6053">
        <v>2019</v>
      </c>
      <c r="D6053" t="s">
        <v>521</v>
      </c>
      <c r="J6053" t="s">
        <v>14</v>
      </c>
      <c r="K6053">
        <v>228</v>
      </c>
      <c r="L6053" t="s">
        <v>831</v>
      </c>
      <c r="M6053" t="s">
        <v>908</v>
      </c>
      <c r="N6053" t="s">
        <v>451</v>
      </c>
      <c r="O6053" t="s">
        <v>382</v>
      </c>
      <c r="Q6053">
        <v>1</v>
      </c>
      <c r="R6053" s="4"/>
      <c r="S6053" s="9" t="str">
        <f t="shared" si="660"/>
        <v>Ortiz, Luis</v>
      </c>
      <c r="T6053" s="9" t="str">
        <f t="shared" si="661"/>
        <v>Donruss     RC</v>
      </c>
      <c r="U6053" s="9" t="str">
        <f>IFERROR(VLOOKUP(S6053,'Lookup '!B:D,3,FALSE)," ")</f>
        <v xml:space="preserve"> </v>
      </c>
      <c r="V6053" s="9" t="str">
        <f t="shared" si="662"/>
        <v>G</v>
      </c>
    </row>
    <row r="6054" spans="3:22" x14ac:dyDescent="0.25">
      <c r="C6054">
        <v>2019</v>
      </c>
      <c r="D6054" t="s">
        <v>521</v>
      </c>
      <c r="J6054" t="s">
        <v>14</v>
      </c>
      <c r="K6054">
        <v>229</v>
      </c>
      <c r="L6054" t="s">
        <v>5006</v>
      </c>
      <c r="M6054" t="s">
        <v>1032</v>
      </c>
      <c r="N6054" t="s">
        <v>395</v>
      </c>
      <c r="O6054" t="s">
        <v>388</v>
      </c>
      <c r="Q6054">
        <v>1</v>
      </c>
      <c r="R6054" s="4"/>
      <c r="S6054" s="9" t="str">
        <f t="shared" si="660"/>
        <v>Cave, Jake</v>
      </c>
      <c r="T6054" s="9" t="str">
        <f t="shared" si="661"/>
        <v>Donruss     RC</v>
      </c>
      <c r="U6054" s="9" t="str">
        <f>IFERROR(VLOOKUP(S6054,'Lookup '!B:D,3,FALSE)," ")</f>
        <v xml:space="preserve"> </v>
      </c>
      <c r="V6054" s="9" t="str">
        <f t="shared" si="662"/>
        <v>G</v>
      </c>
    </row>
    <row r="6055" spans="3:22" x14ac:dyDescent="0.25">
      <c r="C6055">
        <v>2019</v>
      </c>
      <c r="D6055" t="s">
        <v>521</v>
      </c>
      <c r="J6055" t="s">
        <v>14</v>
      </c>
      <c r="K6055">
        <v>231</v>
      </c>
      <c r="L6055" t="s">
        <v>5032</v>
      </c>
      <c r="M6055" t="s">
        <v>5033</v>
      </c>
      <c r="N6055" t="s">
        <v>532</v>
      </c>
      <c r="O6055" t="s">
        <v>382</v>
      </c>
      <c r="Q6055">
        <v>1</v>
      </c>
      <c r="R6055" s="4"/>
      <c r="S6055" s="9" t="str">
        <f t="shared" si="660"/>
        <v>Valdez, Framber</v>
      </c>
      <c r="T6055" s="9" t="str">
        <f t="shared" ref="T6055" si="668">CONCATENATE(D6055&amp;" "&amp;E6055&amp;" "&amp;F6055&amp;" "&amp;G6055&amp;" "&amp;H6055&amp;" "&amp;I6055&amp;J6055)</f>
        <v>Donruss     RC</v>
      </c>
      <c r="U6055" s="9" t="str">
        <f>IFERROR(VLOOKUP(S6055,'Lookup '!B:D,3,FALSE)," ")</f>
        <v xml:space="preserve"> </v>
      </c>
      <c r="V6055" s="9" t="str">
        <f t="shared" ref="V6055" si="669">IF(R6055&gt;0.249,IF(R6055&gt;0.99,IF(R6055&gt;4.99,IF(R6055&gt;9.99,IF(R6055&gt;49.99,IF(R6055&gt;99.99,"A $100","B $50"),"C $10"),"D $5"),"E $1"),"F $.25"),"G")</f>
        <v>G</v>
      </c>
    </row>
    <row r="6056" spans="3:22" x14ac:dyDescent="0.25">
      <c r="C6056">
        <v>2019</v>
      </c>
      <c r="D6056" t="s">
        <v>521</v>
      </c>
      <c r="J6056" t="s">
        <v>14</v>
      </c>
      <c r="K6056">
        <v>232</v>
      </c>
      <c r="L6056" t="s">
        <v>3083</v>
      </c>
      <c r="M6056" t="s">
        <v>1035</v>
      </c>
      <c r="N6056" t="s">
        <v>837</v>
      </c>
      <c r="O6056" t="s">
        <v>398</v>
      </c>
      <c r="Q6056">
        <v>1</v>
      </c>
      <c r="R6056" s="4"/>
      <c r="S6056" s="9" t="str">
        <f t="shared" si="660"/>
        <v>Lowe, Brandon</v>
      </c>
      <c r="T6056" s="9" t="str">
        <f t="shared" si="661"/>
        <v>Donruss     RC</v>
      </c>
      <c r="U6056" s="9" t="str">
        <f>IFERROR(VLOOKUP(S6056,'Lookup '!B:D,3,FALSE)," ")</f>
        <v xml:space="preserve"> </v>
      </c>
      <c r="V6056" s="9" t="str">
        <f t="shared" si="662"/>
        <v>G</v>
      </c>
    </row>
    <row r="6057" spans="3:22" x14ac:dyDescent="0.25">
      <c r="C6057">
        <v>2019</v>
      </c>
      <c r="D6057" t="s">
        <v>521</v>
      </c>
      <c r="J6057" t="s">
        <v>14</v>
      </c>
      <c r="K6057">
        <v>233</v>
      </c>
      <c r="L6057" t="s">
        <v>472</v>
      </c>
      <c r="M6057" t="s">
        <v>5007</v>
      </c>
      <c r="N6057" t="s">
        <v>532</v>
      </c>
      <c r="O6057" t="s">
        <v>382</v>
      </c>
      <c r="Q6057">
        <v>1</v>
      </c>
      <c r="R6057" s="4"/>
      <c r="S6057" s="9" t="str">
        <f t="shared" si="660"/>
        <v>Perez, Cionel</v>
      </c>
      <c r="T6057" s="9" t="str">
        <f t="shared" si="661"/>
        <v>Donruss     RC</v>
      </c>
      <c r="U6057" s="9" t="str">
        <f>IFERROR(VLOOKUP(S6057,'Lookup '!B:D,3,FALSE)," ")</f>
        <v xml:space="preserve"> </v>
      </c>
      <c r="V6057" s="9" t="str">
        <f t="shared" si="662"/>
        <v>G</v>
      </c>
    </row>
    <row r="6058" spans="3:22" x14ac:dyDescent="0.25">
      <c r="C6058">
        <v>2019</v>
      </c>
      <c r="D6058" t="s">
        <v>521</v>
      </c>
      <c r="J6058" t="s">
        <v>14</v>
      </c>
      <c r="K6058">
        <v>236</v>
      </c>
      <c r="L6058" t="s">
        <v>5008</v>
      </c>
      <c r="M6058" t="s">
        <v>3780</v>
      </c>
      <c r="N6058" t="s">
        <v>381</v>
      </c>
      <c r="O6058" t="s">
        <v>382</v>
      </c>
      <c r="Q6058">
        <v>1</v>
      </c>
      <c r="R6058" s="4"/>
      <c r="S6058" s="9" t="str">
        <f t="shared" si="660"/>
        <v>De Los Santos, Enyel</v>
      </c>
      <c r="T6058" s="9" t="str">
        <f t="shared" si="661"/>
        <v>Donruss     RC</v>
      </c>
      <c r="U6058" s="9" t="str">
        <f>IFERROR(VLOOKUP(S6058,'Lookup '!B:D,3,FALSE)," ")</f>
        <v xml:space="preserve"> </v>
      </c>
      <c r="V6058" s="9" t="str">
        <f t="shared" si="662"/>
        <v>G</v>
      </c>
    </row>
    <row r="6059" spans="3:22" x14ac:dyDescent="0.25">
      <c r="C6059">
        <v>2019</v>
      </c>
      <c r="D6059" t="s">
        <v>521</v>
      </c>
      <c r="J6059" t="s">
        <v>14</v>
      </c>
      <c r="K6059">
        <v>238</v>
      </c>
      <c r="L6059" t="s">
        <v>1262</v>
      </c>
      <c r="M6059" t="s">
        <v>5031</v>
      </c>
      <c r="N6059" t="s">
        <v>423</v>
      </c>
      <c r="O6059" t="s">
        <v>382</v>
      </c>
      <c r="Q6059">
        <v>1</v>
      </c>
      <c r="R6059" s="4"/>
      <c r="S6059" s="9" t="str">
        <f t="shared" si="660"/>
        <v>Wilson, Bryse</v>
      </c>
      <c r="T6059" s="9" t="str">
        <f t="shared" ref="T6059:T6069" si="670">CONCATENATE(D6059&amp;" "&amp;E6059&amp;" "&amp;F6059&amp;" "&amp;G6059&amp;" "&amp;H6059&amp;" "&amp;I6059&amp;J6059)</f>
        <v>Donruss     RC</v>
      </c>
      <c r="U6059" s="9" t="str">
        <f>IFERROR(VLOOKUP(S6059,'Lookup '!B:D,3,FALSE)," ")</f>
        <v xml:space="preserve"> </v>
      </c>
      <c r="V6059" s="9" t="str">
        <f t="shared" ref="V6059:V6069" si="671">IF(R6059&gt;0.249,IF(R6059&gt;0.99,IF(R6059&gt;4.99,IF(R6059&gt;9.99,IF(R6059&gt;49.99,IF(R6059&gt;99.99,"A $100","B $50"),"C $10"),"D $5"),"E $1"),"F $.25"),"G")</f>
        <v>G</v>
      </c>
    </row>
    <row r="6060" spans="3:22" x14ac:dyDescent="0.25">
      <c r="C6060">
        <v>2019</v>
      </c>
      <c r="D6060" t="s">
        <v>521</v>
      </c>
      <c r="F6060" t="s">
        <v>5010</v>
      </c>
      <c r="J6060" t="s">
        <v>14</v>
      </c>
      <c r="K6060" t="s">
        <v>5009</v>
      </c>
      <c r="L6060" t="s">
        <v>1603</v>
      </c>
      <c r="M6060" t="s">
        <v>1604</v>
      </c>
      <c r="N6060" t="s">
        <v>556</v>
      </c>
      <c r="O6060" t="s">
        <v>424</v>
      </c>
      <c r="P6060">
        <f>$S$1-1995</f>
        <v>25</v>
      </c>
      <c r="Q6060">
        <v>1</v>
      </c>
      <c r="R6060" s="4"/>
      <c r="S6060" s="9" t="str">
        <f t="shared" si="660"/>
        <v>Tellez, Rowdy</v>
      </c>
      <c r="T6060" s="9" t="str">
        <f t="shared" si="670"/>
        <v>Donruss  "Blue jersey""Ryan"   RC</v>
      </c>
      <c r="U6060" s="9" t="str">
        <f>IFERROR(VLOOKUP(S6060,'Lookup '!B:D,3,FALSE)," ")</f>
        <v/>
      </c>
      <c r="V6060" s="9" t="str">
        <f t="shared" si="671"/>
        <v>G</v>
      </c>
    </row>
    <row r="6061" spans="3:22" x14ac:dyDescent="0.25">
      <c r="C6061">
        <v>2019</v>
      </c>
      <c r="D6061" t="s">
        <v>521</v>
      </c>
      <c r="J6061" t="s">
        <v>14</v>
      </c>
      <c r="K6061">
        <v>239</v>
      </c>
      <c r="L6061" t="s">
        <v>1603</v>
      </c>
      <c r="M6061" t="s">
        <v>1604</v>
      </c>
      <c r="N6061" t="s">
        <v>556</v>
      </c>
      <c r="O6061" t="s">
        <v>424</v>
      </c>
      <c r="P6061">
        <f>$S$1-1995</f>
        <v>25</v>
      </c>
      <c r="Q6061">
        <v>1</v>
      </c>
      <c r="R6061" s="4"/>
      <c r="S6061" s="9" t="str">
        <f t="shared" ref="S6061:S6080" si="672">L6061&amp;", "&amp;M6061</f>
        <v>Tellez, Rowdy</v>
      </c>
      <c r="T6061" s="9" t="str">
        <f t="shared" si="670"/>
        <v>Donruss     RC</v>
      </c>
      <c r="U6061" s="9" t="str">
        <f>IFERROR(VLOOKUP(S6061,'Lookup '!B:D,3,FALSE)," ")</f>
        <v/>
      </c>
      <c r="V6061" s="9" t="str">
        <f t="shared" si="671"/>
        <v>G</v>
      </c>
    </row>
    <row r="6062" spans="3:22" x14ac:dyDescent="0.25">
      <c r="C6062">
        <v>2019</v>
      </c>
      <c r="D6062" t="s">
        <v>521</v>
      </c>
      <c r="J6062" t="s">
        <v>14</v>
      </c>
      <c r="K6062">
        <v>240</v>
      </c>
      <c r="L6062" t="s">
        <v>1348</v>
      </c>
      <c r="M6062" t="s">
        <v>2048</v>
      </c>
      <c r="N6062" t="s">
        <v>425</v>
      </c>
      <c r="O6062" t="s">
        <v>382</v>
      </c>
      <c r="Q6062">
        <v>1</v>
      </c>
      <c r="R6062" s="4"/>
      <c r="S6062" s="9" t="str">
        <f t="shared" si="672"/>
        <v>Adams, Chance</v>
      </c>
      <c r="T6062" s="9" t="str">
        <f t="shared" si="670"/>
        <v>Donruss     RC</v>
      </c>
      <c r="U6062" s="9" t="str">
        <f>IFERROR(VLOOKUP(S6062,'Lookup '!B:D,3,FALSE)," ")</f>
        <v xml:space="preserve"> </v>
      </c>
      <c r="V6062" s="9" t="str">
        <f t="shared" si="671"/>
        <v>G</v>
      </c>
    </row>
    <row r="6063" spans="3:22" x14ac:dyDescent="0.25">
      <c r="C6063">
        <v>2019</v>
      </c>
      <c r="D6063" t="s">
        <v>521</v>
      </c>
      <c r="J6063" t="s">
        <v>14</v>
      </c>
      <c r="K6063">
        <v>241</v>
      </c>
      <c r="L6063" t="s">
        <v>5037</v>
      </c>
      <c r="M6063" t="s">
        <v>5045</v>
      </c>
      <c r="N6063" t="s">
        <v>395</v>
      </c>
      <c r="O6063" t="s">
        <v>28</v>
      </c>
      <c r="P6063">
        <f>$S$1-1991</f>
        <v>29</v>
      </c>
      <c r="Q6063">
        <v>1</v>
      </c>
      <c r="R6063" s="4"/>
      <c r="S6063" s="9" t="str">
        <f t="shared" ref="S6063" si="673">L6063&amp;", "&amp;M6063</f>
        <v>Astudillo, Willians</v>
      </c>
      <c r="T6063" s="9" t="str">
        <f t="shared" ref="T6063" si="674">CONCATENATE(D6063&amp;" "&amp;E6063&amp;" "&amp;F6063&amp;" "&amp;G6063&amp;" "&amp;H6063&amp;" "&amp;I6063&amp;J6063)</f>
        <v>Donruss     RC</v>
      </c>
      <c r="U6063" s="9" t="str">
        <f>IFERROR(VLOOKUP(S6063,'Lookup '!B:D,3,FALSE)," ")</f>
        <v xml:space="preserve"> </v>
      </c>
      <c r="V6063" s="9" t="str">
        <f t="shared" ref="V6063" si="675">IF(R6063&gt;0.249,IF(R6063&gt;0.99,IF(R6063&gt;4.99,IF(R6063&gt;9.99,IF(R6063&gt;49.99,IF(R6063&gt;99.99,"A $100","B $50"),"C $10"),"D $5"),"E $1"),"F $.25"),"G")</f>
        <v>G</v>
      </c>
    </row>
    <row r="6064" spans="3:22" x14ac:dyDescent="0.25">
      <c r="C6064">
        <v>2019</v>
      </c>
      <c r="D6064" t="s">
        <v>521</v>
      </c>
      <c r="J6064" t="s">
        <v>14</v>
      </c>
      <c r="K6064">
        <v>245</v>
      </c>
      <c r="L6064" t="s">
        <v>460</v>
      </c>
      <c r="M6064" t="s">
        <v>5011</v>
      </c>
      <c r="N6064" t="s">
        <v>394</v>
      </c>
      <c r="O6064" t="s">
        <v>382</v>
      </c>
      <c r="Q6064">
        <v>1</v>
      </c>
      <c r="R6064" s="4"/>
      <c r="S6064" s="9" t="str">
        <f t="shared" si="672"/>
        <v>Ferguson, Caleb</v>
      </c>
      <c r="T6064" s="9" t="str">
        <f t="shared" si="670"/>
        <v>Donruss     RC</v>
      </c>
      <c r="U6064" s="9" t="str">
        <f>IFERROR(VLOOKUP(S6064,'Lookup '!B:D,3,FALSE)," ")</f>
        <v xml:space="preserve"> </v>
      </c>
      <c r="V6064" s="9" t="str">
        <f t="shared" si="671"/>
        <v>G</v>
      </c>
    </row>
    <row r="6065" spans="2:22" x14ac:dyDescent="0.25">
      <c r="C6065">
        <v>2019</v>
      </c>
      <c r="D6065" t="s">
        <v>521</v>
      </c>
      <c r="J6065" t="s">
        <v>14</v>
      </c>
      <c r="K6065">
        <v>246</v>
      </c>
      <c r="L6065" t="s">
        <v>5030</v>
      </c>
      <c r="M6065" t="s">
        <v>718</v>
      </c>
      <c r="N6065" t="s">
        <v>554</v>
      </c>
      <c r="O6065" t="s">
        <v>28</v>
      </c>
      <c r="Q6065">
        <v>1</v>
      </c>
      <c r="R6065" s="4"/>
      <c r="S6065" s="9" t="str">
        <f t="shared" si="672"/>
        <v>Haase, Eric</v>
      </c>
      <c r="T6065" s="9" t="str">
        <f t="shared" si="670"/>
        <v>Donruss     RC</v>
      </c>
      <c r="U6065" s="9" t="str">
        <f>IFERROR(VLOOKUP(S6065,'Lookup '!B:D,3,FALSE)," ")</f>
        <v xml:space="preserve"> </v>
      </c>
      <c r="V6065" s="9" t="str">
        <f t="shared" si="671"/>
        <v>G</v>
      </c>
    </row>
    <row r="6066" spans="2:22" x14ac:dyDescent="0.25">
      <c r="C6066">
        <v>2019</v>
      </c>
      <c r="D6066" t="s">
        <v>521</v>
      </c>
      <c r="J6066" t="s">
        <v>14</v>
      </c>
      <c r="K6066">
        <v>247</v>
      </c>
      <c r="L6066" t="s">
        <v>5012</v>
      </c>
      <c r="M6066" t="s">
        <v>3354</v>
      </c>
      <c r="N6066" t="s">
        <v>446</v>
      </c>
      <c r="O6066" t="s">
        <v>382</v>
      </c>
      <c r="Q6066">
        <v>1</v>
      </c>
      <c r="R6066" s="4"/>
      <c r="S6066" s="9" t="str">
        <f t="shared" si="672"/>
        <v>Kennedy, Brent</v>
      </c>
      <c r="T6066" s="9" t="str">
        <f t="shared" si="670"/>
        <v>Donruss     RC</v>
      </c>
      <c r="U6066" s="9" t="str">
        <f>IFERROR(VLOOKUP(S6066,'Lookup '!B:D,3,FALSE)," ")</f>
        <v xml:space="preserve"> </v>
      </c>
      <c r="V6066" s="9" t="str">
        <f t="shared" si="671"/>
        <v>G</v>
      </c>
    </row>
    <row r="6067" spans="2:22" x14ac:dyDescent="0.25">
      <c r="C6067">
        <v>2019</v>
      </c>
      <c r="D6067" t="s">
        <v>521</v>
      </c>
      <c r="J6067" t="s">
        <v>14</v>
      </c>
      <c r="K6067">
        <v>248</v>
      </c>
      <c r="L6067" t="s">
        <v>5013</v>
      </c>
      <c r="M6067" t="s">
        <v>415</v>
      </c>
      <c r="N6067" t="s">
        <v>451</v>
      </c>
      <c r="O6067" t="s">
        <v>382</v>
      </c>
      <c r="Q6067">
        <v>1</v>
      </c>
      <c r="R6067" s="4"/>
      <c r="S6067" s="9" t="str">
        <f t="shared" si="672"/>
        <v>Meisinger, Ryan</v>
      </c>
      <c r="T6067" s="9" t="str">
        <f t="shared" si="670"/>
        <v>Donruss     RC</v>
      </c>
      <c r="U6067" s="9" t="str">
        <f>IFERROR(VLOOKUP(S6067,'Lookup '!B:D,3,FALSE)," ")</f>
        <v xml:space="preserve"> </v>
      </c>
      <c r="V6067" s="9" t="str">
        <f t="shared" si="671"/>
        <v>G</v>
      </c>
    </row>
    <row r="6068" spans="2:22" x14ac:dyDescent="0.25">
      <c r="C6068">
        <v>2019</v>
      </c>
      <c r="D6068" t="s">
        <v>521</v>
      </c>
      <c r="J6068" t="s">
        <v>14</v>
      </c>
      <c r="K6068">
        <v>249</v>
      </c>
      <c r="L6068" t="s">
        <v>5014</v>
      </c>
      <c r="M6068" t="s">
        <v>1028</v>
      </c>
      <c r="N6068" t="s">
        <v>443</v>
      </c>
      <c r="O6068" t="s">
        <v>388</v>
      </c>
      <c r="Q6068">
        <v>1</v>
      </c>
      <c r="R6068" s="4"/>
      <c r="S6068" s="9" t="str">
        <f t="shared" si="672"/>
        <v>Martini, Nick</v>
      </c>
      <c r="T6068" s="9" t="str">
        <f t="shared" si="670"/>
        <v>Donruss     RC</v>
      </c>
      <c r="U6068" s="9" t="str">
        <f>IFERROR(VLOOKUP(S6068,'Lookup '!B:D,3,FALSE)," ")</f>
        <v xml:space="preserve"> </v>
      </c>
      <c r="V6068" s="9" t="str">
        <f t="shared" si="671"/>
        <v>G</v>
      </c>
    </row>
    <row r="6069" spans="2:22" x14ac:dyDescent="0.25">
      <c r="C6069">
        <v>2019</v>
      </c>
      <c r="D6069" t="s">
        <v>521</v>
      </c>
      <c r="F6069" t="s">
        <v>5015</v>
      </c>
      <c r="G6069" s="1" t="s">
        <v>1729</v>
      </c>
      <c r="K6069">
        <v>250</v>
      </c>
      <c r="L6069" t="s">
        <v>1772</v>
      </c>
      <c r="M6069" t="s">
        <v>1258</v>
      </c>
      <c r="N6069" t="s">
        <v>394</v>
      </c>
      <c r="O6069" t="s">
        <v>382</v>
      </c>
      <c r="Q6069">
        <v>1</v>
      </c>
      <c r="R6069" s="4"/>
      <c r="S6069" s="9" t="str">
        <f t="shared" si="672"/>
        <v>Urias, Julio</v>
      </c>
      <c r="T6069" s="9" t="str">
        <f t="shared" si="670"/>
        <v xml:space="preserve">Donruss  Holo Back /99  </v>
      </c>
      <c r="U6069" s="9" t="str">
        <f>IFERROR(VLOOKUP(S6069,'Lookup '!B:D,3,FALSE)," ")</f>
        <v xml:space="preserve"> </v>
      </c>
      <c r="V6069" s="9" t="str">
        <f t="shared" si="671"/>
        <v>G</v>
      </c>
    </row>
    <row r="6070" spans="2:22" x14ac:dyDescent="0.25">
      <c r="B6070" t="s">
        <v>377</v>
      </c>
      <c r="C6070">
        <v>2019</v>
      </c>
      <c r="D6070" t="s">
        <v>521</v>
      </c>
      <c r="E6070" t="s">
        <v>1709</v>
      </c>
      <c r="F6070" t="s">
        <v>557</v>
      </c>
      <c r="G6070" s="1" t="s">
        <v>1729</v>
      </c>
      <c r="H6070" t="s">
        <v>921</v>
      </c>
      <c r="J6070" t="s">
        <v>14</v>
      </c>
      <c r="K6070" t="s">
        <v>5016</v>
      </c>
      <c r="L6070" t="s">
        <v>4230</v>
      </c>
      <c r="M6070" t="s">
        <v>4231</v>
      </c>
      <c r="N6070" t="s">
        <v>451</v>
      </c>
      <c r="Q6070">
        <v>1</v>
      </c>
      <c r="R6070" s="4">
        <v>1</v>
      </c>
      <c r="S6070" s="9" t="str">
        <f t="shared" si="672"/>
        <v>Mullins, Cedric</v>
      </c>
      <c r="T6070" s="9" t="str">
        <f t="shared" ref="T6070:T6079" si="676">CONCATENATE(D6070&amp;" "&amp;E6070&amp;" "&amp;F6070&amp;" "&amp;G6070&amp;" "&amp;H6070&amp;" "&amp;I6070&amp;J6070)</f>
        <v>Donruss Signature Series Blue /99 Auto RC</v>
      </c>
      <c r="U6070" s="9" t="str">
        <f>IFERROR(VLOOKUP(S6070,'Lookup '!B:D,3,FALSE)," ")</f>
        <v xml:space="preserve"> </v>
      </c>
      <c r="V6070" s="9" t="str">
        <f t="shared" ref="V6070:V6079" si="677">IF(R6070&gt;0.249,IF(R6070&gt;0.99,IF(R6070&gt;4.99,IF(R6070&gt;9.99,IF(R6070&gt;49.99,IF(R6070&gt;99.99,"A $100","B $50"),"C $10"),"D $5"),"E $1"),"F $.25"),"G")</f>
        <v>E $1</v>
      </c>
    </row>
    <row r="6071" spans="2:22" x14ac:dyDescent="0.25">
      <c r="B6071" t="s">
        <v>377</v>
      </c>
      <c r="C6071">
        <v>2019</v>
      </c>
      <c r="D6071" t="s">
        <v>521</v>
      </c>
      <c r="E6071" t="s">
        <v>1215</v>
      </c>
      <c r="F6071" t="s">
        <v>778</v>
      </c>
      <c r="G6071" s="1" t="s">
        <v>1729</v>
      </c>
      <c r="K6071" t="s">
        <v>5017</v>
      </c>
      <c r="L6071" t="s">
        <v>3712</v>
      </c>
      <c r="M6071" t="s">
        <v>3300</v>
      </c>
      <c r="N6071" t="s">
        <v>417</v>
      </c>
      <c r="O6071" t="s">
        <v>3301</v>
      </c>
      <c r="Q6071">
        <v>1</v>
      </c>
      <c r="R6071" s="4">
        <v>1</v>
      </c>
      <c r="S6071" s="9" t="str">
        <f t="shared" si="672"/>
        <v>Ohtani, Shohei</v>
      </c>
      <c r="T6071" s="9" t="str">
        <f t="shared" si="676"/>
        <v xml:space="preserve">Donruss Elite Gold /99  </v>
      </c>
      <c r="U6071" s="9" t="str">
        <f>IFERROR(VLOOKUP(S6071,'Lookup '!B:D,3,FALSE)," ")</f>
        <v xml:space="preserve"> </v>
      </c>
      <c r="V6071" s="9" t="str">
        <f t="shared" si="677"/>
        <v>E $1</v>
      </c>
    </row>
    <row r="6072" spans="2:22" x14ac:dyDescent="0.25">
      <c r="C6072">
        <v>2019</v>
      </c>
      <c r="D6072" t="s">
        <v>521</v>
      </c>
      <c r="E6072" t="s">
        <v>603</v>
      </c>
      <c r="F6072" t="s">
        <v>5035</v>
      </c>
      <c r="G6072" s="1"/>
      <c r="K6072" t="s">
        <v>5034</v>
      </c>
      <c r="L6072" t="s">
        <v>889</v>
      </c>
      <c r="M6072" t="s">
        <v>732</v>
      </c>
      <c r="N6072" t="s">
        <v>417</v>
      </c>
      <c r="O6072" t="s">
        <v>424</v>
      </c>
      <c r="Q6072">
        <v>1</v>
      </c>
      <c r="R6072" s="4">
        <v>0.25</v>
      </c>
      <c r="S6072" s="9" t="str">
        <f t="shared" si="672"/>
        <v>Pujols, Albert</v>
      </c>
      <c r="T6072" s="9" t="str">
        <f t="shared" ref="T6072" si="678">CONCATENATE(D6072&amp;" "&amp;E6072&amp;" "&amp;F6072&amp;" "&amp;G6072&amp;" "&amp;H6072&amp;" "&amp;I6072&amp;J6072)</f>
        <v xml:space="preserve">Donruss Highlights Vector Parallel   </v>
      </c>
      <c r="U6072" s="9" t="str">
        <f>IFERROR(VLOOKUP(S6072,'Lookup '!B:D,3,FALSE)," ")</f>
        <v/>
      </c>
      <c r="V6072" s="9" t="str">
        <f t="shared" ref="V6072" si="679">IF(R6072&gt;0.249,IF(R6072&gt;0.99,IF(R6072&gt;4.99,IF(R6072&gt;9.99,IF(R6072&gt;49.99,IF(R6072&gt;99.99,"A $100","B $50"),"C $10"),"D $5"),"E $1"),"F $.25"),"G")</f>
        <v>F $.25</v>
      </c>
    </row>
    <row r="6073" spans="2:22" x14ac:dyDescent="0.25">
      <c r="B6073" t="s">
        <v>377</v>
      </c>
      <c r="C6073">
        <v>2019</v>
      </c>
      <c r="D6073" t="s">
        <v>521</v>
      </c>
      <c r="E6073" t="s">
        <v>5019</v>
      </c>
      <c r="F6073" t="s">
        <v>557</v>
      </c>
      <c r="G6073" s="1" t="s">
        <v>2316</v>
      </c>
      <c r="J6073" t="s">
        <v>683</v>
      </c>
      <c r="K6073" t="s">
        <v>5018</v>
      </c>
      <c r="L6073" t="s">
        <v>5038</v>
      </c>
      <c r="O6073" t="s">
        <v>388</v>
      </c>
      <c r="Q6073">
        <v>1</v>
      </c>
      <c r="R6073" s="4">
        <v>20</v>
      </c>
      <c r="S6073" s="9" t="str">
        <f t="shared" si="672"/>
        <v xml:space="preserve">Kirilloff,Alex/Judge,Aaron, </v>
      </c>
      <c r="T6073" s="9" t="str">
        <f t="shared" si="676"/>
        <v>Donruss Franchise Features Blue /249  Pros</v>
      </c>
      <c r="U6073" s="9" t="str">
        <f>IFERROR(VLOOKUP(S6073,'Lookup '!B:D,3,FALSE)," ")</f>
        <v xml:space="preserve"> </v>
      </c>
      <c r="V6073" s="9" t="str">
        <f t="shared" si="677"/>
        <v>C $10</v>
      </c>
    </row>
    <row r="6074" spans="2:22" x14ac:dyDescent="0.25">
      <c r="C6074">
        <v>2019</v>
      </c>
      <c r="D6074" t="s">
        <v>521</v>
      </c>
      <c r="E6074" t="s">
        <v>5019</v>
      </c>
      <c r="F6074" t="s">
        <v>2019</v>
      </c>
      <c r="G6074" s="1" t="s">
        <v>1216</v>
      </c>
      <c r="K6074" t="s">
        <v>5020</v>
      </c>
      <c r="L6074" t="s">
        <v>982</v>
      </c>
      <c r="M6074" t="s">
        <v>983</v>
      </c>
      <c r="N6074" t="s">
        <v>394</v>
      </c>
      <c r="O6074" t="s">
        <v>382</v>
      </c>
      <c r="Q6074">
        <v>1</v>
      </c>
      <c r="R6074" s="4">
        <v>1</v>
      </c>
      <c r="S6074" s="9" t="str">
        <f t="shared" si="672"/>
        <v>Kershaw, Clayton</v>
      </c>
      <c r="T6074" s="9" t="str">
        <f t="shared" si="676"/>
        <v xml:space="preserve">Donruss Franchise Features Silver /999  </v>
      </c>
      <c r="U6074" s="9" t="str">
        <f>IFERROR(VLOOKUP(S6074,'Lookup '!B:D,3,FALSE)," ")</f>
        <v/>
      </c>
      <c r="V6074" s="9" t="str">
        <f t="shared" si="677"/>
        <v>E $1</v>
      </c>
    </row>
    <row r="6075" spans="2:22" x14ac:dyDescent="0.25">
      <c r="C6075">
        <v>2019</v>
      </c>
      <c r="D6075" t="s">
        <v>521</v>
      </c>
      <c r="E6075" t="s">
        <v>2304</v>
      </c>
      <c r="F6075" t="s">
        <v>2019</v>
      </c>
      <c r="G6075" s="1" t="s">
        <v>1216</v>
      </c>
      <c r="J6075" t="s">
        <v>683</v>
      </c>
      <c r="K6075" t="s">
        <v>5021</v>
      </c>
      <c r="L6075" t="s">
        <v>5024</v>
      </c>
      <c r="M6075" t="s">
        <v>2062</v>
      </c>
      <c r="N6075" t="s">
        <v>659</v>
      </c>
      <c r="Q6075">
        <v>1</v>
      </c>
      <c r="R6075" s="4"/>
      <c r="S6075" s="9" t="str">
        <f t="shared" si="672"/>
        <v>Shewmake, Braden</v>
      </c>
      <c r="T6075" s="9" t="str">
        <f t="shared" si="676"/>
        <v>Donruss American Pride Silver /999  Pros</v>
      </c>
      <c r="U6075" s="9" t="str">
        <f>IFERROR(VLOOKUP(S6075,'Lookup '!B:D,3,FALSE)," ")</f>
        <v xml:space="preserve"> </v>
      </c>
      <c r="V6075" s="9" t="str">
        <f t="shared" si="677"/>
        <v>G</v>
      </c>
    </row>
    <row r="6076" spans="2:22" x14ac:dyDescent="0.25">
      <c r="C6076">
        <v>2019</v>
      </c>
      <c r="D6076" t="s">
        <v>521</v>
      </c>
      <c r="E6076" t="s">
        <v>2304</v>
      </c>
      <c r="F6076" t="s">
        <v>5035</v>
      </c>
      <c r="G6076" s="1"/>
      <c r="J6076" t="s">
        <v>683</v>
      </c>
      <c r="K6076" t="s">
        <v>5021</v>
      </c>
      <c r="L6076" t="s">
        <v>5024</v>
      </c>
      <c r="M6076" t="s">
        <v>2062</v>
      </c>
      <c r="N6076" t="s">
        <v>659</v>
      </c>
      <c r="Q6076">
        <v>1</v>
      </c>
      <c r="R6076" s="4"/>
      <c r="S6076" s="9" t="str">
        <f t="shared" si="672"/>
        <v>Shewmake, Braden</v>
      </c>
      <c r="T6076" s="9" t="str">
        <f t="shared" ref="T6076" si="680">CONCATENATE(D6076&amp;" "&amp;E6076&amp;" "&amp;F6076&amp;" "&amp;G6076&amp;" "&amp;H6076&amp;" "&amp;I6076&amp;J6076)</f>
        <v>Donruss American Pride Vector Parallel   Pros</v>
      </c>
      <c r="U6076" s="9" t="str">
        <f>IFERROR(VLOOKUP(S6076,'Lookup '!B:D,3,FALSE)," ")</f>
        <v xml:space="preserve"> </v>
      </c>
      <c r="V6076" s="9" t="str">
        <f t="shared" ref="V6076" si="681">IF(R6076&gt;0.249,IF(R6076&gt;0.99,IF(R6076&gt;4.99,IF(R6076&gt;9.99,IF(R6076&gt;49.99,IF(R6076&gt;99.99,"A $100","B $50"),"C $10"),"D $5"),"E $1"),"F $.25"),"G")</f>
        <v>G</v>
      </c>
    </row>
    <row r="6077" spans="2:22" x14ac:dyDescent="0.25">
      <c r="C6077">
        <v>2019</v>
      </c>
      <c r="D6077" t="s">
        <v>521</v>
      </c>
      <c r="E6077" t="s">
        <v>2304</v>
      </c>
      <c r="F6077" t="s">
        <v>778</v>
      </c>
      <c r="G6077" s="1" t="s">
        <v>5023</v>
      </c>
      <c r="J6077" t="s">
        <v>683</v>
      </c>
      <c r="K6077" t="s">
        <v>5022</v>
      </c>
      <c r="L6077" t="s">
        <v>5025</v>
      </c>
      <c r="M6077" t="s">
        <v>5026</v>
      </c>
      <c r="N6077" t="s">
        <v>659</v>
      </c>
      <c r="Q6077">
        <v>1</v>
      </c>
      <c r="R6077" s="4"/>
      <c r="S6077" s="9" t="str">
        <f t="shared" si="672"/>
        <v>Stott, Bryson</v>
      </c>
      <c r="T6077" s="9" t="str">
        <f t="shared" si="676"/>
        <v>Donruss American Pride Gold /349  Pros</v>
      </c>
      <c r="U6077" s="9" t="str">
        <f>IFERROR(VLOOKUP(S6077,'Lookup '!B:D,3,FALSE)," ")</f>
        <v xml:space="preserve"> </v>
      </c>
      <c r="V6077" s="9" t="str">
        <f t="shared" si="677"/>
        <v>G</v>
      </c>
    </row>
    <row r="6078" spans="2:22" x14ac:dyDescent="0.25">
      <c r="C6078">
        <v>2019</v>
      </c>
      <c r="D6078" t="s">
        <v>521</v>
      </c>
      <c r="E6078" t="s">
        <v>5027</v>
      </c>
      <c r="H6078" t="s">
        <v>919</v>
      </c>
      <c r="J6078" t="s">
        <v>683</v>
      </c>
      <c r="K6078" t="s">
        <v>5028</v>
      </c>
      <c r="L6078" t="s">
        <v>4880</v>
      </c>
      <c r="M6078" t="s">
        <v>535</v>
      </c>
      <c r="N6078" t="s">
        <v>446</v>
      </c>
      <c r="Q6078">
        <v>1</v>
      </c>
      <c r="R6078" s="4">
        <v>25</v>
      </c>
      <c r="S6078" s="9" t="str">
        <f t="shared" si="672"/>
        <v>Tatis Jr., Fernando</v>
      </c>
      <c r="T6078" s="9" t="str">
        <f t="shared" si="676"/>
        <v>Donruss Rated Prospect Material   Relic Pros</v>
      </c>
      <c r="U6078" s="9" t="str">
        <f>IFERROR(VLOOKUP(S6078,'Lookup '!B:D,3,FALSE)," ")</f>
        <v xml:space="preserve"> </v>
      </c>
      <c r="V6078" s="9" t="str">
        <f t="shared" si="677"/>
        <v>C $10</v>
      </c>
    </row>
    <row r="6079" spans="2:22" x14ac:dyDescent="0.25">
      <c r="C6079">
        <v>2019</v>
      </c>
      <c r="D6079" t="s">
        <v>521</v>
      </c>
      <c r="E6079" t="s">
        <v>5027</v>
      </c>
      <c r="H6079" t="s">
        <v>919</v>
      </c>
      <c r="J6079" t="s">
        <v>683</v>
      </c>
      <c r="K6079" t="s">
        <v>5029</v>
      </c>
      <c r="L6079" t="s">
        <v>4492</v>
      </c>
      <c r="M6079" t="s">
        <v>4493</v>
      </c>
      <c r="N6079" t="s">
        <v>456</v>
      </c>
      <c r="Q6079">
        <v>1</v>
      </c>
      <c r="R6079" s="4">
        <v>5</v>
      </c>
      <c r="S6079" s="9" t="str">
        <f t="shared" si="672"/>
        <v>Hiura, Keston</v>
      </c>
      <c r="T6079" s="9" t="str">
        <f t="shared" si="676"/>
        <v>Donruss Rated Prospect Material   Relic Pros</v>
      </c>
      <c r="U6079" s="9" t="str">
        <f>IFERROR(VLOOKUP(S6079,'Lookup '!B:D,3,FALSE)," ")</f>
        <v xml:space="preserve"> </v>
      </c>
      <c r="V6079" s="9" t="str">
        <f t="shared" si="677"/>
        <v>D $5</v>
      </c>
    </row>
    <row r="6080" spans="2:22" x14ac:dyDescent="0.25">
      <c r="C6080">
        <v>2019</v>
      </c>
      <c r="D6080" t="s">
        <v>1016</v>
      </c>
      <c r="E6080" t="s">
        <v>3237</v>
      </c>
      <c r="J6080" t="s">
        <v>14</v>
      </c>
      <c r="K6080" t="s">
        <v>5042</v>
      </c>
      <c r="L6080" t="s">
        <v>1772</v>
      </c>
      <c r="M6080" t="s">
        <v>908</v>
      </c>
      <c r="N6080" t="s">
        <v>446</v>
      </c>
      <c r="O6080" t="s">
        <v>398</v>
      </c>
      <c r="P6080">
        <f>$S$1-1997</f>
        <v>23</v>
      </c>
      <c r="Q6080">
        <v>1</v>
      </c>
      <c r="R6080" s="4"/>
      <c r="S6080" s="9" t="str">
        <f t="shared" si="672"/>
        <v>Urias, Luis</v>
      </c>
      <c r="T6080" s="9" t="str">
        <f t="shared" ref="T6080" si="682">CONCATENATE(D6080&amp;" "&amp;E6080&amp;" "&amp;F6080&amp;" "&amp;G6080&amp;" "&amp;H6080&amp;" "&amp;I6080&amp;J6080)</f>
        <v>Gypsy Queen Fortune Teller    RC</v>
      </c>
      <c r="U6080" s="9" t="str">
        <f>IFERROR(VLOOKUP(S6080,'Lookup '!B:D,3,FALSE)," ")</f>
        <v xml:space="preserve"> </v>
      </c>
      <c r="V6080" s="9" t="str">
        <f t="shared" ref="V6080" si="683">IF(R6080&gt;0.249,IF(R6080&gt;0.99,IF(R6080&gt;4.99,IF(R6080&gt;9.99,IF(R6080&gt;49.99,IF(R6080&gt;99.99,"A $100","B $50"),"C $10"),"D $5"),"E $1"),"F $.25"),"G")</f>
        <v>G</v>
      </c>
    </row>
    <row r="6081" spans="3:22" x14ac:dyDescent="0.25">
      <c r="C6081">
        <v>2019</v>
      </c>
      <c r="D6081" t="s">
        <v>1016</v>
      </c>
      <c r="E6081" t="s">
        <v>3237</v>
      </c>
      <c r="K6081" t="s">
        <v>5039</v>
      </c>
      <c r="L6081" t="s">
        <v>3861</v>
      </c>
      <c r="M6081" t="s">
        <v>2170</v>
      </c>
      <c r="N6081" t="s">
        <v>423</v>
      </c>
      <c r="O6081" t="s">
        <v>388</v>
      </c>
      <c r="Q6081">
        <v>1</v>
      </c>
      <c r="R6081" s="4">
        <v>1</v>
      </c>
      <c r="S6081" s="9" t="str">
        <f t="shared" ref="S6081:S6082" si="684">L6081&amp;", "&amp;M6081</f>
        <v>Acuna Jr., Ronald</v>
      </c>
      <c r="T6081" s="9" t="str">
        <f t="shared" ref="T6081:T6082" si="685">CONCATENATE(D6081&amp;" "&amp;E6081&amp;" "&amp;F6081&amp;" "&amp;G6081&amp;" "&amp;H6081&amp;" "&amp;I6081&amp;J6081)</f>
        <v xml:space="preserve">Gypsy Queen Fortune Teller    </v>
      </c>
      <c r="U6081" s="9" t="str">
        <f>IFERROR(VLOOKUP(S6081,'Lookup '!B:D,3,FALSE)," ")</f>
        <v xml:space="preserve"> </v>
      </c>
      <c r="V6081" s="9" t="str">
        <f t="shared" ref="V6081:V6082" si="686">IF(R6081&gt;0.249,IF(R6081&gt;0.99,IF(R6081&gt;4.99,IF(R6081&gt;9.99,IF(R6081&gt;49.99,IF(R6081&gt;99.99,"A $100","B $50"),"C $10"),"D $5"),"E $1"),"F $.25"),"G")</f>
        <v>E $1</v>
      </c>
    </row>
    <row r="6082" spans="3:22" x14ac:dyDescent="0.25">
      <c r="C6082">
        <v>2019</v>
      </c>
      <c r="D6082" t="s">
        <v>1016</v>
      </c>
      <c r="E6082" t="s">
        <v>5040</v>
      </c>
      <c r="K6082" t="s">
        <v>5043</v>
      </c>
      <c r="L6082" t="s">
        <v>1020</v>
      </c>
      <c r="M6082" t="s">
        <v>1021</v>
      </c>
      <c r="N6082" t="s">
        <v>425</v>
      </c>
      <c r="O6082" t="s">
        <v>388</v>
      </c>
      <c r="Q6082">
        <v>1</v>
      </c>
      <c r="R6082" s="4">
        <v>0.25</v>
      </c>
      <c r="S6082" s="9" t="str">
        <f t="shared" si="684"/>
        <v>Stanton, Giancarlo</v>
      </c>
      <c r="T6082" s="9" t="str">
        <f t="shared" si="685"/>
        <v xml:space="preserve">Gypsy Queen Tarot    </v>
      </c>
      <c r="U6082" s="9"/>
      <c r="V6082" s="9" t="str">
        <f t="shared" si="686"/>
        <v>F $.25</v>
      </c>
    </row>
    <row r="6083" spans="3:22" x14ac:dyDescent="0.25">
      <c r="C6083">
        <v>2019</v>
      </c>
      <c r="D6083" t="s">
        <v>1016</v>
      </c>
      <c r="E6083" t="s">
        <v>5040</v>
      </c>
      <c r="K6083" t="s">
        <v>5041</v>
      </c>
      <c r="L6083" t="s">
        <v>1350</v>
      </c>
      <c r="M6083" t="s">
        <v>1351</v>
      </c>
      <c r="N6083" t="s">
        <v>402</v>
      </c>
      <c r="O6083" t="s">
        <v>388</v>
      </c>
      <c r="Q6083">
        <v>1</v>
      </c>
      <c r="R6083" s="4">
        <v>0.25</v>
      </c>
      <c r="S6083" s="9" t="str">
        <f t="shared" ref="S6083:S6106" si="687">L6083&amp;", "&amp;M6083</f>
        <v>Betts, Mookie</v>
      </c>
      <c r="T6083" s="9" t="str">
        <f t="shared" ref="T6083:T6099" si="688">CONCATENATE(D6083&amp;" "&amp;E6083&amp;" "&amp;F6083&amp;" "&amp;G6083&amp;" "&amp;H6083&amp;" "&amp;I6083&amp;J6083)</f>
        <v xml:space="preserve">Gypsy Queen Tarot    </v>
      </c>
      <c r="U6083" s="9" t="str">
        <f>IFERROR(VLOOKUP(S6083,'Lookup '!B:D,3,FALSE)," ")</f>
        <v/>
      </c>
      <c r="V6083" s="9" t="str">
        <f t="shared" ref="V6083:V6099" si="689">IF(R6083&gt;0.249,IF(R6083&gt;0.99,IF(R6083&gt;4.99,IF(R6083&gt;9.99,IF(R6083&gt;49.99,IF(R6083&gt;99.99,"A $100","B $50"),"C $10"),"D $5"),"E $1"),"F $.25"),"G")</f>
        <v>F $.25</v>
      </c>
    </row>
    <row r="6084" spans="3:22" x14ac:dyDescent="0.25">
      <c r="C6084">
        <v>2019</v>
      </c>
      <c r="D6084" t="s">
        <v>1016</v>
      </c>
      <c r="J6084" t="s">
        <v>14</v>
      </c>
      <c r="K6084">
        <v>64</v>
      </c>
      <c r="L6084" t="s">
        <v>4957</v>
      </c>
      <c r="M6084" t="s">
        <v>4958</v>
      </c>
      <c r="N6084" t="s">
        <v>391</v>
      </c>
      <c r="O6084" t="s">
        <v>382</v>
      </c>
      <c r="P6084">
        <f>$S$1-1994</f>
        <v>26</v>
      </c>
      <c r="Q6084">
        <v>1</v>
      </c>
      <c r="R6084" s="4"/>
      <c r="S6084" s="9" t="str">
        <f t="shared" si="687"/>
        <v>Hudson, Dakota</v>
      </c>
      <c r="T6084" s="9" t="str">
        <f t="shared" si="688"/>
        <v>Gypsy Queen     RC</v>
      </c>
      <c r="U6084" s="9" t="str">
        <f>IFERROR(VLOOKUP(S6084,'Lookup '!B:D,3,FALSE)," ")</f>
        <v xml:space="preserve"> </v>
      </c>
      <c r="V6084" s="9" t="str">
        <f t="shared" si="689"/>
        <v>G</v>
      </c>
    </row>
    <row r="6085" spans="3:22" x14ac:dyDescent="0.25">
      <c r="C6085">
        <v>2019</v>
      </c>
      <c r="D6085" t="s">
        <v>1016</v>
      </c>
      <c r="K6085">
        <v>77</v>
      </c>
      <c r="L6085" t="s">
        <v>988</v>
      </c>
      <c r="M6085" t="s">
        <v>989</v>
      </c>
      <c r="N6085" t="s">
        <v>381</v>
      </c>
      <c r="O6085" t="s">
        <v>388</v>
      </c>
      <c r="Q6085">
        <v>1</v>
      </c>
      <c r="R6085" s="4"/>
      <c r="S6085" s="9" t="str">
        <f t="shared" si="687"/>
        <v>McCutchen, Andrew</v>
      </c>
      <c r="T6085" s="9" t="str">
        <f t="shared" ref="T6085:T6086" si="690">CONCATENATE(D6085&amp;" "&amp;E6085&amp;" "&amp;F6085&amp;" "&amp;G6085&amp;" "&amp;H6085&amp;" "&amp;I6085&amp;J6085)</f>
        <v xml:space="preserve">Gypsy Queen     </v>
      </c>
      <c r="U6085" s="9" t="str">
        <f>IFERROR(VLOOKUP(S6085,'Lookup '!B:D,3,FALSE)," ")</f>
        <v/>
      </c>
      <c r="V6085" s="9" t="str">
        <f t="shared" ref="V6085:V6086" si="691">IF(R6085&gt;0.249,IF(R6085&gt;0.99,IF(R6085&gt;4.99,IF(R6085&gt;9.99,IF(R6085&gt;49.99,IF(R6085&gt;99.99,"A $100","B $50"),"C $10"),"D $5"),"E $1"),"F $.25"),"G")</f>
        <v>G</v>
      </c>
    </row>
    <row r="6086" spans="3:22" x14ac:dyDescent="0.25">
      <c r="C6086">
        <v>2019</v>
      </c>
      <c r="D6086" t="s">
        <v>1016</v>
      </c>
      <c r="K6086">
        <v>90</v>
      </c>
      <c r="L6086" t="s">
        <v>1223</v>
      </c>
      <c r="M6086" t="s">
        <v>461</v>
      </c>
      <c r="N6086" t="s">
        <v>463</v>
      </c>
      <c r="O6086" t="s">
        <v>388</v>
      </c>
      <c r="Q6086">
        <v>1</v>
      </c>
      <c r="R6086" s="4"/>
      <c r="S6086" s="9" t="str">
        <f t="shared" si="687"/>
        <v>Phillips, Brett</v>
      </c>
      <c r="T6086" s="9" t="str">
        <f t="shared" si="690"/>
        <v xml:space="preserve">Gypsy Queen     </v>
      </c>
      <c r="U6086" s="9" t="str">
        <f>IFERROR(VLOOKUP(S6086,'Lookup '!B:D,3,FALSE)," ")</f>
        <v xml:space="preserve"> </v>
      </c>
      <c r="V6086" s="9" t="str">
        <f t="shared" si="691"/>
        <v>G</v>
      </c>
    </row>
    <row r="6087" spans="3:22" x14ac:dyDescent="0.25">
      <c r="C6087">
        <v>2019</v>
      </c>
      <c r="D6087" t="s">
        <v>1016</v>
      </c>
      <c r="K6087">
        <v>94</v>
      </c>
      <c r="L6087" t="s">
        <v>1441</v>
      </c>
      <c r="M6087" t="s">
        <v>1149</v>
      </c>
      <c r="N6087" t="s">
        <v>554</v>
      </c>
      <c r="O6087" t="s">
        <v>480</v>
      </c>
      <c r="Q6087">
        <v>1</v>
      </c>
      <c r="R6087" s="4">
        <v>0.25</v>
      </c>
      <c r="S6087" s="9" t="str">
        <f t="shared" si="687"/>
        <v>Lindor, Francisco</v>
      </c>
      <c r="T6087" s="9" t="str">
        <f t="shared" ref="T6087" si="692">CONCATENATE(D6087&amp;" "&amp;E6087&amp;" "&amp;F6087&amp;" "&amp;G6087&amp;" "&amp;H6087&amp;" "&amp;I6087&amp;J6087)</f>
        <v xml:space="preserve">Gypsy Queen     </v>
      </c>
      <c r="U6087" s="9">
        <f>IFERROR(VLOOKUP(S6087,'Lookup '!B:D,3,FALSE)," ")</f>
        <v>0</v>
      </c>
      <c r="V6087" s="9" t="str">
        <f t="shared" ref="V6087" si="693">IF(R6087&gt;0.249,IF(R6087&gt;0.99,IF(R6087&gt;4.99,IF(R6087&gt;9.99,IF(R6087&gt;49.99,IF(R6087&gt;99.99,"A $100","B $50"),"C $10"),"D $5"),"E $1"),"F $.25"),"G")</f>
        <v>F $.25</v>
      </c>
    </row>
    <row r="6088" spans="3:22" x14ac:dyDescent="0.25">
      <c r="C6088">
        <v>2019</v>
      </c>
      <c r="D6088" t="s">
        <v>1016</v>
      </c>
      <c r="K6088">
        <v>102</v>
      </c>
      <c r="L6088" t="s">
        <v>1209</v>
      </c>
      <c r="M6088" t="s">
        <v>1210</v>
      </c>
      <c r="N6088" t="s">
        <v>381</v>
      </c>
      <c r="O6088" t="s">
        <v>424</v>
      </c>
      <c r="P6088">
        <f>$S$1-1993</f>
        <v>27</v>
      </c>
      <c r="Q6088">
        <v>1</v>
      </c>
      <c r="R6088" s="4">
        <v>0.25</v>
      </c>
      <c r="S6088" s="9" t="str">
        <f t="shared" si="687"/>
        <v>Hoskins, Rhys</v>
      </c>
      <c r="T6088" s="9" t="str">
        <f t="shared" si="688"/>
        <v xml:space="preserve">Gypsy Queen     </v>
      </c>
      <c r="U6088" s="9" t="str">
        <f>IFERROR(VLOOKUP(S6088,'Lookup '!B:D,3,FALSE)," ")</f>
        <v/>
      </c>
      <c r="V6088" s="9" t="str">
        <f t="shared" si="689"/>
        <v>F $.25</v>
      </c>
    </row>
    <row r="6089" spans="3:22" x14ac:dyDescent="0.25">
      <c r="C6089">
        <v>2019</v>
      </c>
      <c r="D6089" t="s">
        <v>1016</v>
      </c>
      <c r="K6089">
        <v>105</v>
      </c>
      <c r="L6089" t="s">
        <v>1134</v>
      </c>
      <c r="M6089" t="s">
        <v>1135</v>
      </c>
      <c r="N6089" t="s">
        <v>966</v>
      </c>
      <c r="O6089" t="s">
        <v>388</v>
      </c>
      <c r="Q6089">
        <v>1</v>
      </c>
      <c r="R6089" s="4">
        <v>0.5</v>
      </c>
      <c r="S6089" s="9" t="str">
        <f t="shared" si="687"/>
        <v>Harper, Bryce</v>
      </c>
      <c r="T6089" s="9" t="str">
        <f t="shared" ref="T6089" si="694">CONCATENATE(D6089&amp;" "&amp;E6089&amp;" "&amp;F6089&amp;" "&amp;G6089&amp;" "&amp;H6089&amp;" "&amp;I6089&amp;J6089)</f>
        <v xml:space="preserve">Gypsy Queen     </v>
      </c>
      <c r="U6089" s="9" t="str">
        <f>IFERROR(VLOOKUP(S6089,'Lookup '!B:D,3,FALSE)," ")</f>
        <v/>
      </c>
      <c r="V6089" s="9" t="str">
        <f t="shared" ref="V6089" si="695">IF(R6089&gt;0.249,IF(R6089&gt;0.99,IF(R6089&gt;4.99,IF(R6089&gt;9.99,IF(R6089&gt;49.99,IF(R6089&gt;99.99,"A $100","B $50"),"C $10"),"D $5"),"E $1"),"F $.25"),"G")</f>
        <v>F $.25</v>
      </c>
    </row>
    <row r="6090" spans="3:22" x14ac:dyDescent="0.25">
      <c r="C6090">
        <v>2019</v>
      </c>
      <c r="D6090" t="s">
        <v>1016</v>
      </c>
      <c r="J6090" t="s">
        <v>14</v>
      </c>
      <c r="K6090">
        <v>112</v>
      </c>
      <c r="L6090" t="s">
        <v>1569</v>
      </c>
      <c r="M6090" t="s">
        <v>606</v>
      </c>
      <c r="N6090" t="s">
        <v>420</v>
      </c>
      <c r="O6090" t="s">
        <v>440</v>
      </c>
      <c r="P6090">
        <f>$S$1-1994</f>
        <v>26</v>
      </c>
      <c r="Q6090">
        <v>1</v>
      </c>
      <c r="R6090" s="4"/>
      <c r="S6090" s="9" t="str">
        <f t="shared" si="687"/>
        <v>Kramer, Kevin</v>
      </c>
      <c r="T6090" s="9" t="str">
        <f t="shared" ref="T6090:T6098" si="696">CONCATENATE(D6090&amp;" "&amp;E6090&amp;" "&amp;F6090&amp;" "&amp;G6090&amp;" "&amp;H6090&amp;" "&amp;I6090&amp;J6090)</f>
        <v>Gypsy Queen     RC</v>
      </c>
      <c r="U6090" s="9" t="str">
        <f>IFERROR(VLOOKUP(S6090,'Lookup '!B:D,3,FALSE)," ")</f>
        <v xml:space="preserve"> </v>
      </c>
      <c r="V6090" s="9" t="str">
        <f t="shared" ref="V6090:V6098" si="697">IF(R6090&gt;0.249,IF(R6090&gt;0.99,IF(R6090&gt;4.99,IF(R6090&gt;9.99,IF(R6090&gt;49.99,IF(R6090&gt;99.99,"A $100","B $50"),"C $10"),"D $5"),"E $1"),"F $.25"),"G")</f>
        <v>G</v>
      </c>
    </row>
    <row r="6091" spans="3:22" x14ac:dyDescent="0.25">
      <c r="C6091">
        <v>2019</v>
      </c>
      <c r="D6091" t="s">
        <v>1016</v>
      </c>
      <c r="J6091" t="s">
        <v>14</v>
      </c>
      <c r="K6091">
        <v>119</v>
      </c>
      <c r="L6091" t="s">
        <v>5044</v>
      </c>
      <c r="M6091" t="s">
        <v>908</v>
      </c>
      <c r="N6091" t="s">
        <v>430</v>
      </c>
      <c r="O6091" t="s">
        <v>440</v>
      </c>
      <c r="P6091">
        <f>$S$1-1994</f>
        <v>26</v>
      </c>
      <c r="Q6091">
        <v>1</v>
      </c>
      <c r="R6091" s="4"/>
      <c r="S6091" s="9" t="str">
        <f t="shared" si="687"/>
        <v>Guillorme, Luis</v>
      </c>
      <c r="T6091" s="9" t="str">
        <f t="shared" si="696"/>
        <v>Gypsy Queen     RC</v>
      </c>
      <c r="U6091" s="9" t="str">
        <f>IFERROR(VLOOKUP(S6091,'Lookup '!B:D,3,FALSE)," ")</f>
        <v xml:space="preserve"> </v>
      </c>
      <c r="V6091" s="9" t="str">
        <f t="shared" si="697"/>
        <v>G</v>
      </c>
    </row>
    <row r="6092" spans="3:22" s="2" customFormat="1" x14ac:dyDescent="0.25">
      <c r="C6092" s="2">
        <v>2019</v>
      </c>
      <c r="D6092" s="2" t="s">
        <v>1016</v>
      </c>
      <c r="K6092" s="2">
        <v>138</v>
      </c>
      <c r="L6092" s="2" t="s">
        <v>1019</v>
      </c>
      <c r="M6092" s="2" t="s">
        <v>992</v>
      </c>
      <c r="N6092" s="2" t="s">
        <v>402</v>
      </c>
      <c r="O6092" s="2" t="s">
        <v>382</v>
      </c>
      <c r="Q6092" s="2">
        <v>1</v>
      </c>
      <c r="R6092" s="20">
        <v>0.25</v>
      </c>
      <c r="S6092" s="2" t="str">
        <f t="shared" si="687"/>
        <v>Sale, Chris</v>
      </c>
      <c r="T6092" s="2" t="str">
        <f t="shared" si="696"/>
        <v xml:space="preserve">Gypsy Queen     </v>
      </c>
      <c r="U6092" s="2" t="str">
        <f>IFERROR(VLOOKUP(S6092,'Lookup '!B:D,3,FALSE)," ")</f>
        <v/>
      </c>
      <c r="V6092" s="2" t="str">
        <f t="shared" si="697"/>
        <v>F $.25</v>
      </c>
    </row>
    <row r="6093" spans="3:22" x14ac:dyDescent="0.25">
      <c r="C6093">
        <v>2019</v>
      </c>
      <c r="D6093" t="s">
        <v>1016</v>
      </c>
      <c r="J6093" t="s">
        <v>14</v>
      </c>
      <c r="K6093">
        <v>145</v>
      </c>
      <c r="L6093" t="s">
        <v>4234</v>
      </c>
      <c r="M6093" t="s">
        <v>415</v>
      </c>
      <c r="N6093" t="s">
        <v>463</v>
      </c>
      <c r="O6093" t="s">
        <v>424</v>
      </c>
      <c r="P6093">
        <f>$S$1-1993</f>
        <v>27</v>
      </c>
      <c r="Q6093">
        <v>1</v>
      </c>
      <c r="R6093" s="4"/>
      <c r="S6093" s="9" t="str">
        <f t="shared" si="687"/>
        <v>O'Hearn, Ryan</v>
      </c>
      <c r="T6093" s="9" t="str">
        <f t="shared" si="696"/>
        <v>Gypsy Queen     RC</v>
      </c>
      <c r="U6093" s="9" t="str">
        <f>IFERROR(VLOOKUP(S6093,'Lookup '!B:D,3,FALSE)," ")</f>
        <v xml:space="preserve"> </v>
      </c>
      <c r="V6093" s="9" t="str">
        <f t="shared" si="697"/>
        <v>G</v>
      </c>
    </row>
    <row r="6094" spans="3:22" x14ac:dyDescent="0.25">
      <c r="C6094">
        <v>2019</v>
      </c>
      <c r="D6094" t="s">
        <v>1016</v>
      </c>
      <c r="J6094" t="s">
        <v>14</v>
      </c>
      <c r="K6094">
        <v>152</v>
      </c>
      <c r="L6094" t="s">
        <v>5037</v>
      </c>
      <c r="M6094" t="s">
        <v>5045</v>
      </c>
      <c r="N6094" t="s">
        <v>395</v>
      </c>
      <c r="O6094" t="s">
        <v>28</v>
      </c>
      <c r="P6094">
        <f>$S$1-1991</f>
        <v>29</v>
      </c>
      <c r="Q6094">
        <v>1</v>
      </c>
      <c r="R6094" s="4"/>
      <c r="S6094" s="9" t="str">
        <f t="shared" si="687"/>
        <v>Astudillo, Willians</v>
      </c>
      <c r="T6094" s="9" t="str">
        <f t="shared" si="696"/>
        <v>Gypsy Queen     RC</v>
      </c>
      <c r="U6094" s="9" t="str">
        <f>IFERROR(VLOOKUP(S6094,'Lookup '!B:D,3,FALSE)," ")</f>
        <v xml:space="preserve"> </v>
      </c>
      <c r="V6094" s="9" t="str">
        <f t="shared" si="697"/>
        <v>G</v>
      </c>
    </row>
    <row r="6095" spans="3:22" x14ac:dyDescent="0.25">
      <c r="C6095">
        <v>2019</v>
      </c>
      <c r="D6095" t="s">
        <v>1016</v>
      </c>
      <c r="K6095">
        <v>153</v>
      </c>
      <c r="L6095" t="s">
        <v>1769</v>
      </c>
      <c r="M6095" t="s">
        <v>870</v>
      </c>
      <c r="N6095" t="s">
        <v>781</v>
      </c>
      <c r="O6095" t="s">
        <v>480</v>
      </c>
      <c r="Q6095">
        <v>1</v>
      </c>
      <c r="R6095" s="4">
        <v>0.25</v>
      </c>
      <c r="S6095" s="9" t="str">
        <f t="shared" si="687"/>
        <v>Story, Trevor</v>
      </c>
      <c r="T6095" s="9" t="str">
        <f t="shared" si="696"/>
        <v xml:space="preserve">Gypsy Queen     </v>
      </c>
      <c r="U6095" s="9" t="str">
        <f>IFERROR(VLOOKUP(S6095,'Lookup '!B:D,3,FALSE)," ")</f>
        <v/>
      </c>
      <c r="V6095" s="9" t="str">
        <f t="shared" si="697"/>
        <v>F $.25</v>
      </c>
    </row>
    <row r="6096" spans="3:22" x14ac:dyDescent="0.25">
      <c r="C6096">
        <v>2019</v>
      </c>
      <c r="D6096" t="s">
        <v>1016</v>
      </c>
      <c r="E6096" t="s">
        <v>1087</v>
      </c>
      <c r="K6096">
        <v>174</v>
      </c>
      <c r="L6096" t="s">
        <v>1338</v>
      </c>
      <c r="M6096" t="s">
        <v>1167</v>
      </c>
      <c r="N6096" t="s">
        <v>394</v>
      </c>
      <c r="O6096" t="s">
        <v>480</v>
      </c>
      <c r="Q6096">
        <v>1</v>
      </c>
      <c r="R6096" s="4">
        <v>0.25</v>
      </c>
      <c r="S6096" s="9" t="str">
        <f t="shared" si="687"/>
        <v>Seager, Corey</v>
      </c>
      <c r="T6096" s="9" t="str">
        <f t="shared" si="696"/>
        <v xml:space="preserve">Gypsy Queen Green    </v>
      </c>
      <c r="U6096" s="9" t="str">
        <f>IFERROR(VLOOKUP(S6096,'Lookup '!B:D,3,FALSE)," ")</f>
        <v/>
      </c>
      <c r="V6096" s="9" t="str">
        <f t="shared" si="697"/>
        <v>F $.25</v>
      </c>
    </row>
    <row r="6097" spans="3:22" x14ac:dyDescent="0.25">
      <c r="C6097">
        <v>2019</v>
      </c>
      <c r="D6097" t="s">
        <v>1016</v>
      </c>
      <c r="E6097" t="s">
        <v>1087</v>
      </c>
      <c r="K6097">
        <v>175</v>
      </c>
      <c r="L6097" t="s">
        <v>1376</v>
      </c>
      <c r="M6097" t="s">
        <v>646</v>
      </c>
      <c r="N6097" t="s">
        <v>391</v>
      </c>
      <c r="O6097" t="s">
        <v>382</v>
      </c>
      <c r="Q6097">
        <v>1</v>
      </c>
      <c r="R6097" s="4"/>
      <c r="S6097" s="9" t="str">
        <f t="shared" si="687"/>
        <v>Flaherty, Jack</v>
      </c>
      <c r="T6097" s="9" t="str">
        <f t="shared" ref="T6097" si="698">CONCATENATE(D6097&amp;" "&amp;E6097&amp;" "&amp;F6097&amp;" "&amp;G6097&amp;" "&amp;H6097&amp;" "&amp;I6097&amp;J6097)</f>
        <v xml:space="preserve">Gypsy Queen Green    </v>
      </c>
      <c r="U6097" s="9" t="str">
        <f>IFERROR(VLOOKUP(S6097,'Lookup '!B:D,3,FALSE)," ")</f>
        <v xml:space="preserve"> </v>
      </c>
      <c r="V6097" s="9" t="str">
        <f t="shared" ref="V6097" si="699">IF(R6097&gt;0.249,IF(R6097&gt;0.99,IF(R6097&gt;4.99,IF(R6097&gt;9.99,IF(R6097&gt;49.99,IF(R6097&gt;99.99,"A $100","B $50"),"C $10"),"D $5"),"E $1"),"F $.25"),"G")</f>
        <v>G</v>
      </c>
    </row>
    <row r="6098" spans="3:22" x14ac:dyDescent="0.25">
      <c r="C6098">
        <v>2019</v>
      </c>
      <c r="D6098" t="s">
        <v>1016</v>
      </c>
      <c r="J6098" t="s">
        <v>14</v>
      </c>
      <c r="K6098">
        <v>199</v>
      </c>
      <c r="L6098" t="s">
        <v>1688</v>
      </c>
      <c r="M6098" t="s">
        <v>1340</v>
      </c>
      <c r="N6098" t="s">
        <v>782</v>
      </c>
      <c r="O6098" t="s">
        <v>388</v>
      </c>
      <c r="Q6098">
        <v>1</v>
      </c>
      <c r="R6098" s="4"/>
      <c r="S6098" s="9" t="str">
        <f t="shared" si="687"/>
        <v>Dean, Austin</v>
      </c>
      <c r="T6098" s="9" t="str">
        <f t="shared" si="696"/>
        <v>Gypsy Queen     RC</v>
      </c>
      <c r="U6098" s="9" t="str">
        <f>IFERROR(VLOOKUP(S6098,'Lookup '!B:D,3,FALSE)," ")</f>
        <v xml:space="preserve"> </v>
      </c>
      <c r="V6098" s="9" t="str">
        <f t="shared" si="697"/>
        <v>G</v>
      </c>
    </row>
    <row r="6099" spans="3:22" x14ac:dyDescent="0.25">
      <c r="C6099">
        <v>2019</v>
      </c>
      <c r="D6099" t="s">
        <v>1016</v>
      </c>
      <c r="K6099">
        <v>205</v>
      </c>
      <c r="L6099" t="s">
        <v>1576</v>
      </c>
      <c r="M6099" t="s">
        <v>989</v>
      </c>
      <c r="N6099" t="s">
        <v>402</v>
      </c>
      <c r="O6099" t="s">
        <v>388</v>
      </c>
      <c r="Q6099">
        <v>1</v>
      </c>
      <c r="R6099" s="4">
        <v>0.25</v>
      </c>
      <c r="S6099" s="9" t="str">
        <f t="shared" si="687"/>
        <v>Benintendi, Andrew</v>
      </c>
      <c r="T6099" s="9" t="str">
        <f t="shared" si="688"/>
        <v xml:space="preserve">Gypsy Queen     </v>
      </c>
      <c r="U6099" s="9">
        <f>IFERROR(VLOOKUP(S6099,'Lookup '!B:D,3,FALSE)," ")</f>
        <v>0</v>
      </c>
      <c r="V6099" s="9" t="str">
        <f t="shared" si="689"/>
        <v>F $.25</v>
      </c>
    </row>
    <row r="6100" spans="3:22" x14ac:dyDescent="0.25">
      <c r="C6100">
        <v>2019</v>
      </c>
      <c r="D6100" t="s">
        <v>1016</v>
      </c>
      <c r="K6100">
        <v>206</v>
      </c>
      <c r="L6100" t="s">
        <v>1259</v>
      </c>
      <c r="M6100" t="s">
        <v>720</v>
      </c>
      <c r="N6100" t="s">
        <v>782</v>
      </c>
      <c r="O6100" t="s">
        <v>382</v>
      </c>
      <c r="P6100">
        <f>$S$1-1995</f>
        <v>25</v>
      </c>
      <c r="Q6100">
        <v>1</v>
      </c>
      <c r="R6100" s="4"/>
      <c r="S6100" s="9" t="str">
        <f t="shared" ref="S6100" si="700">L6100&amp;", "&amp;M6100</f>
        <v>Alcantara, Sandy</v>
      </c>
      <c r="T6100" s="9" t="str">
        <f t="shared" ref="T6100" si="701">CONCATENATE(D6100&amp;" "&amp;E6100&amp;" "&amp;F6100&amp;" "&amp;G6100&amp;" "&amp;H6100&amp;" "&amp;I6100&amp;J6100)</f>
        <v xml:space="preserve">Gypsy Queen     </v>
      </c>
      <c r="U6100" s="9" t="str">
        <f>IFERROR(VLOOKUP(S6100,'Lookup '!B:D,3,FALSE)," ")</f>
        <v xml:space="preserve"> </v>
      </c>
      <c r="V6100" s="9" t="str">
        <f t="shared" ref="V6100" si="702">IF(R6100&gt;0.249,IF(R6100&gt;0.99,IF(R6100&gt;4.99,IF(R6100&gt;9.99,IF(R6100&gt;49.99,IF(R6100&gt;99.99,"A $100","B $50"),"C $10"),"D $5"),"E $1"),"F $.25"),"G")</f>
        <v>G</v>
      </c>
    </row>
    <row r="6101" spans="3:22" x14ac:dyDescent="0.25">
      <c r="C6101">
        <v>2019</v>
      </c>
      <c r="D6101" t="s">
        <v>1016</v>
      </c>
      <c r="K6101">
        <v>216</v>
      </c>
      <c r="L6101" t="s">
        <v>4047</v>
      </c>
      <c r="M6101" t="s">
        <v>2277</v>
      </c>
      <c r="N6101" t="s">
        <v>556</v>
      </c>
      <c r="O6101" t="s">
        <v>480</v>
      </c>
      <c r="Q6101">
        <v>1</v>
      </c>
      <c r="R6101" s="4"/>
      <c r="S6101" s="9" t="str">
        <f t="shared" ref="S6101:S6103" si="703">L6101&amp;", "&amp;M6101</f>
        <v>Gurriel Jr., Lourdes</v>
      </c>
      <c r="T6101" s="9" t="str">
        <f t="shared" ref="T6101:T6103" si="704">CONCATENATE(D6101&amp;" "&amp;E6101&amp;" "&amp;F6101&amp;" "&amp;G6101&amp;" "&amp;H6101&amp;" "&amp;I6101&amp;J6101)</f>
        <v xml:space="preserve">Gypsy Queen     </v>
      </c>
      <c r="U6101" s="9" t="str">
        <f>IFERROR(VLOOKUP(S6101,'Lookup '!B:D,3,FALSE)," ")</f>
        <v xml:space="preserve"> </v>
      </c>
      <c r="V6101" s="9" t="str">
        <f t="shared" ref="V6101:V6103" si="705">IF(R6101&gt;0.249,IF(R6101&gt;0.99,IF(R6101&gt;4.99,IF(R6101&gt;9.99,IF(R6101&gt;49.99,IF(R6101&gt;99.99,"A $100","B $50"),"C $10"),"D $5"),"E $1"),"F $.25"),"G")</f>
        <v>G</v>
      </c>
    </row>
    <row r="6102" spans="3:22" x14ac:dyDescent="0.25">
      <c r="C6102">
        <v>2019</v>
      </c>
      <c r="D6102" t="s">
        <v>1016</v>
      </c>
      <c r="J6102" t="s">
        <v>14</v>
      </c>
      <c r="K6102">
        <v>228</v>
      </c>
      <c r="L6102" t="s">
        <v>4990</v>
      </c>
      <c r="M6102" t="s">
        <v>870</v>
      </c>
      <c r="N6102" t="s">
        <v>782</v>
      </c>
      <c r="O6102" t="s">
        <v>382</v>
      </c>
      <c r="P6102">
        <f>$S$1-1993</f>
        <v>27</v>
      </c>
      <c r="Q6102">
        <v>1</v>
      </c>
      <c r="R6102" s="4"/>
      <c r="S6102" s="9" t="str">
        <f t="shared" si="703"/>
        <v>Richards, Trevor</v>
      </c>
      <c r="T6102" s="9" t="str">
        <f t="shared" si="704"/>
        <v>Gypsy Queen     RC</v>
      </c>
      <c r="U6102" s="9" t="str">
        <f>IFERROR(VLOOKUP(S6102,'Lookup '!B:D,3,FALSE)," ")</f>
        <v xml:space="preserve"> </v>
      </c>
      <c r="V6102" s="9" t="str">
        <f t="shared" si="705"/>
        <v>G</v>
      </c>
    </row>
    <row r="6103" spans="3:22" x14ac:dyDescent="0.25">
      <c r="C6103">
        <v>2019</v>
      </c>
      <c r="D6103" t="s">
        <v>1016</v>
      </c>
      <c r="J6103" t="s">
        <v>14</v>
      </c>
      <c r="K6103">
        <v>230</v>
      </c>
      <c r="L6103" t="s">
        <v>2257</v>
      </c>
      <c r="M6103" t="s">
        <v>1375</v>
      </c>
      <c r="N6103" t="s">
        <v>463</v>
      </c>
      <c r="O6103" t="s">
        <v>382</v>
      </c>
      <c r="P6103">
        <f>$S$1-1995</f>
        <v>25</v>
      </c>
      <c r="Q6103">
        <v>1</v>
      </c>
      <c r="R6103" s="4"/>
      <c r="S6103" s="9" t="str">
        <f t="shared" si="703"/>
        <v>Keller, Brad</v>
      </c>
      <c r="T6103" s="9" t="str">
        <f t="shared" si="704"/>
        <v>Gypsy Queen     RC</v>
      </c>
      <c r="U6103" s="9" t="str">
        <f>IFERROR(VLOOKUP(S6103,'Lookup '!B:D,3,FALSE)," ")</f>
        <v xml:space="preserve"> </v>
      </c>
      <c r="V6103" s="9" t="str">
        <f t="shared" si="705"/>
        <v>G</v>
      </c>
    </row>
    <row r="6104" spans="3:22" x14ac:dyDescent="0.25">
      <c r="C6104">
        <v>2019</v>
      </c>
      <c r="D6104" t="s">
        <v>1016</v>
      </c>
      <c r="J6104" t="s">
        <v>14</v>
      </c>
      <c r="K6104">
        <v>287</v>
      </c>
      <c r="L6104" t="s">
        <v>4230</v>
      </c>
      <c r="M6104" t="s">
        <v>4231</v>
      </c>
      <c r="N6104" t="s">
        <v>451</v>
      </c>
      <c r="O6104" t="s">
        <v>388</v>
      </c>
      <c r="P6104">
        <f>$S$1-1994</f>
        <v>26</v>
      </c>
      <c r="Q6104">
        <v>1</v>
      </c>
      <c r="R6104" s="4"/>
      <c r="S6104" s="9" t="str">
        <f t="shared" si="687"/>
        <v>Mullins, Cedric</v>
      </c>
      <c r="T6104" s="9" t="str">
        <f t="shared" ref="T6104:T6105" si="706">CONCATENATE(D6104&amp;" "&amp;E6104&amp;" "&amp;F6104&amp;" "&amp;G6104&amp;" "&amp;H6104&amp;" "&amp;I6104&amp;J6104)</f>
        <v>Gypsy Queen     RC</v>
      </c>
      <c r="U6104" s="9" t="str">
        <f>IFERROR(VLOOKUP(S6104,'Lookup '!B:D,3,FALSE)," ")</f>
        <v xml:space="preserve"> </v>
      </c>
      <c r="V6104" s="9" t="str">
        <f t="shared" ref="V6104:V6105" si="707">IF(R6104&gt;0.249,IF(R6104&gt;0.99,IF(R6104&gt;4.99,IF(R6104&gt;9.99,IF(R6104&gt;49.99,IF(R6104&gt;99.99,"A $100","B $50"),"C $10"),"D $5"),"E $1"),"F $.25"),"G")</f>
        <v>G</v>
      </c>
    </row>
    <row r="6105" spans="3:22" x14ac:dyDescent="0.25">
      <c r="C6105">
        <v>2019</v>
      </c>
      <c r="D6105" t="s">
        <v>1016</v>
      </c>
      <c r="J6105" t="s">
        <v>14</v>
      </c>
      <c r="K6105">
        <v>290</v>
      </c>
      <c r="L6105" t="s">
        <v>788</v>
      </c>
      <c r="M6105" t="s">
        <v>4214</v>
      </c>
      <c r="N6105" t="s">
        <v>782</v>
      </c>
      <c r="O6105" t="s">
        <v>382</v>
      </c>
      <c r="P6105">
        <f>$S$1-1996</f>
        <v>24</v>
      </c>
      <c r="Q6105">
        <v>1</v>
      </c>
      <c r="R6105" s="4"/>
      <c r="S6105" s="9" t="str">
        <f t="shared" si="687"/>
        <v>Lopez, Pablo</v>
      </c>
      <c r="T6105" s="9" t="str">
        <f t="shared" si="706"/>
        <v>Gypsy Queen     RC</v>
      </c>
      <c r="U6105" s="9" t="str">
        <f>IFERROR(VLOOKUP(S6105,'Lookup '!B:D,3,FALSE)," ")</f>
        <v xml:space="preserve"> </v>
      </c>
      <c r="V6105" s="9" t="str">
        <f t="shared" si="707"/>
        <v>G</v>
      </c>
    </row>
    <row r="6106" spans="3:22" x14ac:dyDescent="0.25">
      <c r="C6106">
        <v>2019</v>
      </c>
      <c r="D6106" t="s">
        <v>1016</v>
      </c>
      <c r="F6106" t="s">
        <v>822</v>
      </c>
      <c r="K6106">
        <v>317</v>
      </c>
      <c r="L6106" t="s">
        <v>5046</v>
      </c>
      <c r="M6106" t="s">
        <v>390</v>
      </c>
      <c r="N6106" t="s">
        <v>425</v>
      </c>
      <c r="O6106" t="s">
        <v>424</v>
      </c>
      <c r="P6106" t="s">
        <v>481</v>
      </c>
      <c r="Q6106">
        <v>1</v>
      </c>
      <c r="R6106" s="4">
        <v>5</v>
      </c>
      <c r="S6106" s="9" t="str">
        <f t="shared" si="687"/>
        <v>Gehrig, Lou</v>
      </c>
      <c r="T6106" s="9" t="str">
        <f t="shared" ref="T6106" si="708">CONCATENATE(D6106&amp;" "&amp;E6106&amp;" "&amp;F6106&amp;" "&amp;G6106&amp;" "&amp;H6106&amp;" "&amp;I6106&amp;J6106)</f>
        <v xml:space="preserve">Gypsy Queen  SP   </v>
      </c>
      <c r="U6106" s="9" t="str">
        <f>IFERROR(VLOOKUP(S6106,'Lookup '!B:D,3,FALSE)," ")</f>
        <v>HOF</v>
      </c>
      <c r="V6106" s="9" t="str">
        <f t="shared" ref="V6106" si="709">IF(R6106&gt;0.249,IF(R6106&gt;0.99,IF(R6106&gt;4.99,IF(R6106&gt;9.99,IF(R6106&gt;49.99,IF(R6106&gt;99.99,"A $100","B $50"),"C $10"),"D $5"),"E $1"),"F $.25"),"G")</f>
        <v>D $5</v>
      </c>
    </row>
    <row r="6107" spans="3:22" x14ac:dyDescent="0.25">
      <c r="C6107">
        <v>2019</v>
      </c>
      <c r="D6107" t="s">
        <v>1727</v>
      </c>
      <c r="F6107" t="s">
        <v>3898</v>
      </c>
      <c r="K6107">
        <v>11</v>
      </c>
      <c r="L6107" t="s">
        <v>2060</v>
      </c>
      <c r="M6107" t="s">
        <v>801</v>
      </c>
      <c r="N6107" t="s">
        <v>532</v>
      </c>
      <c r="O6107" t="s">
        <v>440</v>
      </c>
      <c r="Q6107">
        <v>1</v>
      </c>
      <c r="R6107" s="4">
        <v>0.25</v>
      </c>
      <c r="S6107" s="9" t="str">
        <f t="shared" ref="S6107" si="710">L6107&amp;", "&amp;M6107</f>
        <v>Bregman, Alex</v>
      </c>
      <c r="T6107" s="9" t="str">
        <f t="shared" ref="T6107" si="711">CONCATENATE(D6107&amp;" "&amp;E6107&amp;" "&amp;F6107&amp;" "&amp;G6107&amp;" "&amp;H6107&amp;" "&amp;I6107&amp;J6107)</f>
        <v xml:space="preserve">Optic  DK   </v>
      </c>
      <c r="U6107" s="9">
        <f>IFERROR(VLOOKUP(S6107,'Lookup '!B:D,3,FALSE)," ")</f>
        <v>0</v>
      </c>
      <c r="V6107" s="9" t="str">
        <f t="shared" ref="V6107" si="712">IF(R6107&gt;0.249,IF(R6107&gt;0.99,IF(R6107&gt;4.99,IF(R6107&gt;9.99,IF(R6107&gt;49.99,IF(R6107&gt;99.99,"A $100","B $50"),"C $10"),"D $5"),"E $1"),"F $.25"),"G")</f>
        <v>F $.25</v>
      </c>
    </row>
    <row r="6108" spans="3:22" x14ac:dyDescent="0.25">
      <c r="C6108">
        <v>2019</v>
      </c>
      <c r="D6108" t="s">
        <v>1727</v>
      </c>
      <c r="F6108" t="s">
        <v>5459</v>
      </c>
      <c r="K6108">
        <v>30</v>
      </c>
      <c r="L6108" t="s">
        <v>1103</v>
      </c>
      <c r="M6108" t="s">
        <v>527</v>
      </c>
      <c r="N6108" t="s">
        <v>446</v>
      </c>
      <c r="O6108" t="s">
        <v>480</v>
      </c>
      <c r="Q6108">
        <v>1</v>
      </c>
      <c r="R6108" s="4">
        <v>0.25</v>
      </c>
      <c r="S6108" s="9" t="str">
        <f t="shared" ref="S6108:S6128" si="713">L6108&amp;", "&amp;M6108</f>
        <v>Machado, Manny</v>
      </c>
      <c r="T6108" s="9" t="str">
        <f t="shared" ref="T6108:T6127" si="714">CONCATENATE(D6108&amp;" "&amp;E6108&amp;" "&amp;F6108&amp;" "&amp;G6108&amp;" "&amp;H6108&amp;" "&amp;I6108&amp;J6108)</f>
        <v xml:space="preserve">Optic  DK LimeGreen   </v>
      </c>
      <c r="U6108" s="9">
        <f>IFERROR(VLOOKUP(S6108,'Lookup '!B:D,3,FALSE)," ")</f>
        <v>0</v>
      </c>
      <c r="V6108" s="9" t="str">
        <f t="shared" ref="V6108:V6127" si="715">IF(R6108&gt;0.249,IF(R6108&gt;0.99,IF(R6108&gt;4.99,IF(R6108&gt;9.99,IF(R6108&gt;49.99,IF(R6108&gt;99.99,"A $100","B $50"),"C $10"),"D $5"),"E $1"),"F $.25"),"G")</f>
        <v>F $.25</v>
      </c>
    </row>
    <row r="6109" spans="3:22" x14ac:dyDescent="0.25">
      <c r="C6109">
        <v>2019</v>
      </c>
      <c r="D6109" t="s">
        <v>1727</v>
      </c>
      <c r="J6109" t="s">
        <v>683</v>
      </c>
      <c r="K6109" t="s">
        <v>5460</v>
      </c>
      <c r="L6109" t="s">
        <v>3391</v>
      </c>
      <c r="M6109" t="s">
        <v>3392</v>
      </c>
      <c r="N6109" t="s">
        <v>425</v>
      </c>
      <c r="O6109" t="s">
        <v>388</v>
      </c>
      <c r="P6109">
        <f>$S$1-1997</f>
        <v>23</v>
      </c>
      <c r="Q6109">
        <v>1</v>
      </c>
      <c r="R6109" s="4"/>
      <c r="S6109" s="9" t="str">
        <f t="shared" si="713"/>
        <v>Florial, Estevan</v>
      </c>
      <c r="T6109" s="9" t="str">
        <f t="shared" si="714"/>
        <v>Optic     Pros</v>
      </c>
      <c r="U6109" s="9" t="str">
        <f>IFERROR(VLOOKUP(S6109,'Lookup '!B:D,3,FALSE)," ")</f>
        <v xml:space="preserve"> </v>
      </c>
      <c r="V6109" s="9" t="str">
        <f t="shared" si="715"/>
        <v>G</v>
      </c>
    </row>
    <row r="6110" spans="3:22" x14ac:dyDescent="0.25">
      <c r="C6110">
        <v>2019</v>
      </c>
      <c r="D6110" t="s">
        <v>1727</v>
      </c>
      <c r="J6110" t="s">
        <v>14</v>
      </c>
      <c r="K6110">
        <v>33</v>
      </c>
      <c r="L6110" t="s">
        <v>3084</v>
      </c>
      <c r="M6110" t="s">
        <v>1377</v>
      </c>
      <c r="N6110" t="s">
        <v>456</v>
      </c>
      <c r="O6110" t="s">
        <v>382</v>
      </c>
      <c r="P6110">
        <f>$S$1-1994</f>
        <v>26</v>
      </c>
      <c r="Q6110">
        <v>1</v>
      </c>
      <c r="R6110" s="4"/>
      <c r="S6110" s="9" t="str">
        <f t="shared" si="713"/>
        <v>Burnes, Corbin</v>
      </c>
      <c r="T6110" s="9" t="str">
        <f t="shared" si="714"/>
        <v>Optic     RC</v>
      </c>
      <c r="U6110" s="9" t="str">
        <f>IFERROR(VLOOKUP(S6110,'Lookup '!B:D,3,FALSE)," ")</f>
        <v xml:space="preserve"> </v>
      </c>
      <c r="V6110" s="9" t="str">
        <f t="shared" si="715"/>
        <v>G</v>
      </c>
    </row>
    <row r="6111" spans="3:22" x14ac:dyDescent="0.25">
      <c r="C6111">
        <v>2019</v>
      </c>
      <c r="D6111" t="s">
        <v>1727</v>
      </c>
      <c r="J6111" t="s">
        <v>14</v>
      </c>
      <c r="K6111">
        <v>43</v>
      </c>
      <c r="L6111" t="s">
        <v>1627</v>
      </c>
      <c r="M6111" t="s">
        <v>1332</v>
      </c>
      <c r="N6111" t="s">
        <v>532</v>
      </c>
      <c r="O6111" t="s">
        <v>388</v>
      </c>
      <c r="P6111">
        <f>$S$1-1997</f>
        <v>23</v>
      </c>
      <c r="Q6111">
        <v>1</v>
      </c>
      <c r="R6111" s="4"/>
      <c r="S6111" s="9" t="str">
        <f t="shared" si="713"/>
        <v>Tucker, Kyle</v>
      </c>
      <c r="T6111" s="9" t="str">
        <f t="shared" si="714"/>
        <v>Optic     RC</v>
      </c>
      <c r="U6111" s="9" t="str">
        <f>IFERROR(VLOOKUP(S6111,'Lookup '!B:D,3,FALSE)," ")</f>
        <v xml:space="preserve"> </v>
      </c>
      <c r="V6111" s="9" t="str">
        <f t="shared" si="715"/>
        <v>G</v>
      </c>
    </row>
    <row r="6112" spans="3:22" x14ac:dyDescent="0.25">
      <c r="C6112">
        <v>2019</v>
      </c>
      <c r="D6112" t="s">
        <v>1727</v>
      </c>
      <c r="F6112" t="s">
        <v>5461</v>
      </c>
      <c r="J6112" t="s">
        <v>14</v>
      </c>
      <c r="K6112">
        <v>43</v>
      </c>
      <c r="L6112" t="s">
        <v>1627</v>
      </c>
      <c r="M6112" t="s">
        <v>1332</v>
      </c>
      <c r="N6112" t="s">
        <v>532</v>
      </c>
      <c r="O6112" t="s">
        <v>388</v>
      </c>
      <c r="P6112">
        <f>$S$1-1997</f>
        <v>23</v>
      </c>
      <c r="Q6112">
        <v>1</v>
      </c>
      <c r="R6112" s="4"/>
      <c r="S6112" s="9" t="str">
        <f t="shared" si="713"/>
        <v>Tucker, Kyle</v>
      </c>
      <c r="T6112" s="9" t="str">
        <f t="shared" si="714"/>
        <v>Optic  HoloSilver   RC</v>
      </c>
      <c r="U6112" s="9" t="str">
        <f>IFERROR(VLOOKUP(S6112,'Lookup '!B:D,3,FALSE)," ")</f>
        <v xml:space="preserve"> </v>
      </c>
      <c r="V6112" s="9" t="str">
        <f t="shared" si="715"/>
        <v>G</v>
      </c>
    </row>
    <row r="6113" spans="2:22" x14ac:dyDescent="0.25">
      <c r="C6113">
        <v>2019</v>
      </c>
      <c r="D6113" t="s">
        <v>1727</v>
      </c>
      <c r="F6113" t="s">
        <v>2356</v>
      </c>
      <c r="J6113" t="s">
        <v>14</v>
      </c>
      <c r="K6113">
        <v>46</v>
      </c>
      <c r="L6113" t="s">
        <v>1677</v>
      </c>
      <c r="M6113" t="s">
        <v>748</v>
      </c>
      <c r="N6113" t="s">
        <v>465</v>
      </c>
      <c r="O6113" t="s">
        <v>382</v>
      </c>
      <c r="P6113">
        <f>$S$1-1996</f>
        <v>24</v>
      </c>
      <c r="Q6113">
        <v>1</v>
      </c>
      <c r="R6113" s="4"/>
      <c r="S6113" s="9" t="str">
        <f t="shared" si="713"/>
        <v>Kopech, Michael</v>
      </c>
      <c r="T6113" s="9" t="str">
        <f t="shared" si="714"/>
        <v>Optic  Pink   RC</v>
      </c>
      <c r="U6113" s="9" t="str">
        <f>IFERROR(VLOOKUP(S6113,'Lookup '!B:D,3,FALSE)," ")</f>
        <v xml:space="preserve"> </v>
      </c>
      <c r="V6113" s="9" t="str">
        <f t="shared" si="715"/>
        <v>G</v>
      </c>
    </row>
    <row r="6114" spans="2:22" x14ac:dyDescent="0.25">
      <c r="C6114">
        <v>2019</v>
      </c>
      <c r="D6114" t="s">
        <v>1727</v>
      </c>
      <c r="F6114" t="s">
        <v>5462</v>
      </c>
      <c r="J6114" t="s">
        <v>14</v>
      </c>
      <c r="K6114">
        <v>51</v>
      </c>
      <c r="L6114" t="s">
        <v>1359</v>
      </c>
      <c r="M6114" t="s">
        <v>992</v>
      </c>
      <c r="N6114" t="s">
        <v>405</v>
      </c>
      <c r="O6114" t="s">
        <v>388</v>
      </c>
      <c r="P6114">
        <f>$S$1-1993</f>
        <v>27</v>
      </c>
      <c r="Q6114">
        <v>1</v>
      </c>
      <c r="R6114" s="4"/>
      <c r="S6114" s="9" t="str">
        <f t="shared" si="713"/>
        <v>Shaw, Chris</v>
      </c>
      <c r="T6114" s="9" t="str">
        <f t="shared" si="714"/>
        <v>Optic  LimeGreen   RC</v>
      </c>
      <c r="U6114" s="9" t="str">
        <f>IFERROR(VLOOKUP(S6114,'Lookup '!B:D,3,FALSE)," ")</f>
        <v xml:space="preserve"> </v>
      </c>
      <c r="V6114" s="9" t="str">
        <f t="shared" si="715"/>
        <v>G</v>
      </c>
    </row>
    <row r="6115" spans="2:22" x14ac:dyDescent="0.25">
      <c r="C6115">
        <v>2019</v>
      </c>
      <c r="D6115" t="s">
        <v>1727</v>
      </c>
      <c r="J6115" t="s">
        <v>14</v>
      </c>
      <c r="K6115">
        <v>65</v>
      </c>
      <c r="L6115" t="s">
        <v>5390</v>
      </c>
      <c r="M6115" t="s">
        <v>985</v>
      </c>
      <c r="N6115" t="s">
        <v>391</v>
      </c>
      <c r="O6115" t="s">
        <v>388</v>
      </c>
      <c r="P6115">
        <f>$S$1-1992</f>
        <v>28</v>
      </c>
      <c r="Q6115">
        <v>1</v>
      </c>
      <c r="R6115" s="4"/>
      <c r="S6115" s="9" t="str">
        <f t="shared" si="713"/>
        <v>Ponce de Leon, Daniel</v>
      </c>
      <c r="T6115" s="9" t="str">
        <f t="shared" ref="T6115:T6123" si="716">CONCATENATE(D6115&amp;" "&amp;E6115&amp;" "&amp;F6115&amp;" "&amp;G6115&amp;" "&amp;H6115&amp;" "&amp;I6115&amp;J6115)</f>
        <v>Optic     RC</v>
      </c>
      <c r="U6115" s="9" t="str">
        <f>IFERROR(VLOOKUP(S6115,'Lookup '!B:D,3,FALSE)," ")</f>
        <v xml:space="preserve"> </v>
      </c>
      <c r="V6115" s="9" t="str">
        <f t="shared" si="715"/>
        <v>G</v>
      </c>
    </row>
    <row r="6116" spans="2:22" x14ac:dyDescent="0.25">
      <c r="C6116">
        <v>2019</v>
      </c>
      <c r="D6116" t="s">
        <v>1727</v>
      </c>
      <c r="J6116" t="s">
        <v>14</v>
      </c>
      <c r="K6116">
        <v>71</v>
      </c>
      <c r="L6116" t="s">
        <v>831</v>
      </c>
      <c r="M6116" t="s">
        <v>908</v>
      </c>
      <c r="N6116" t="s">
        <v>451</v>
      </c>
      <c r="O6116" t="s">
        <v>382</v>
      </c>
      <c r="P6116">
        <f>$S$1-1995</f>
        <v>25</v>
      </c>
      <c r="Q6116">
        <v>1</v>
      </c>
      <c r="R6116" s="4"/>
      <c r="S6116" s="9" t="str">
        <f t="shared" si="713"/>
        <v>Ortiz, Luis</v>
      </c>
      <c r="T6116" s="9" t="str">
        <f t="shared" si="716"/>
        <v>Optic     RC</v>
      </c>
      <c r="U6116" s="9" t="str">
        <f>IFERROR(VLOOKUP(S6116,'Lookup '!B:D,3,FALSE)," ")</f>
        <v xml:space="preserve"> </v>
      </c>
      <c r="V6116" s="9" t="str">
        <f t="shared" si="715"/>
        <v>G</v>
      </c>
    </row>
    <row r="6117" spans="2:22" x14ac:dyDescent="0.25">
      <c r="C6117">
        <v>2019</v>
      </c>
      <c r="D6117" t="s">
        <v>1727</v>
      </c>
      <c r="J6117" t="s">
        <v>14</v>
      </c>
      <c r="K6117">
        <v>73</v>
      </c>
      <c r="L6117" t="s">
        <v>4213</v>
      </c>
      <c r="M6117" t="s">
        <v>1086</v>
      </c>
      <c r="N6117" t="s">
        <v>556</v>
      </c>
      <c r="O6117" t="s">
        <v>382</v>
      </c>
      <c r="P6117">
        <f>$S$1-1995</f>
        <v>25</v>
      </c>
      <c r="Q6117">
        <v>1</v>
      </c>
      <c r="R6117" s="4"/>
      <c r="S6117" s="9" t="str">
        <f t="shared" si="713"/>
        <v>Reid-Foley, Sean</v>
      </c>
      <c r="T6117" s="9" t="str">
        <f t="shared" si="716"/>
        <v>Optic     RC</v>
      </c>
      <c r="U6117" s="9" t="str">
        <f>IFERROR(VLOOKUP(S6117,'Lookup '!B:D,3,FALSE)," ")</f>
        <v xml:space="preserve"> </v>
      </c>
      <c r="V6117" s="9" t="str">
        <f t="shared" si="715"/>
        <v>G</v>
      </c>
    </row>
    <row r="6118" spans="2:22" x14ac:dyDescent="0.25">
      <c r="C6118">
        <v>2019</v>
      </c>
      <c r="D6118" t="s">
        <v>1727</v>
      </c>
      <c r="F6118" t="s">
        <v>2356</v>
      </c>
      <c r="J6118" t="s">
        <v>14</v>
      </c>
      <c r="K6118">
        <v>74</v>
      </c>
      <c r="L6118" t="s">
        <v>3064</v>
      </c>
      <c r="M6118" t="s">
        <v>1008</v>
      </c>
      <c r="N6118" t="s">
        <v>395</v>
      </c>
      <c r="O6118" t="s">
        <v>382</v>
      </c>
      <c r="P6118">
        <f>$S$1-1994</f>
        <v>26</v>
      </c>
      <c r="Q6118">
        <v>1</v>
      </c>
      <c r="R6118" s="4"/>
      <c r="S6118" s="9" t="str">
        <f t="shared" si="713"/>
        <v>Gonsalves, Stephen</v>
      </c>
      <c r="T6118" s="9" t="str">
        <f t="shared" si="716"/>
        <v>Optic  Pink   RC</v>
      </c>
      <c r="U6118" s="9" t="str">
        <f>IFERROR(VLOOKUP(S6118,'Lookup '!B:D,3,FALSE)," ")</f>
        <v xml:space="preserve"> </v>
      </c>
      <c r="V6118" s="9" t="str">
        <f t="shared" si="715"/>
        <v>G</v>
      </c>
    </row>
    <row r="6119" spans="2:22" x14ac:dyDescent="0.25">
      <c r="B6119" t="s">
        <v>377</v>
      </c>
      <c r="C6119">
        <v>2019</v>
      </c>
      <c r="D6119" t="s">
        <v>1727</v>
      </c>
      <c r="J6119" t="s">
        <v>14</v>
      </c>
      <c r="K6119">
        <v>82</v>
      </c>
      <c r="L6119" t="s">
        <v>4890</v>
      </c>
      <c r="M6119" t="s">
        <v>503</v>
      </c>
      <c r="N6119" t="s">
        <v>430</v>
      </c>
      <c r="O6119" t="s">
        <v>424</v>
      </c>
      <c r="Q6119">
        <v>1</v>
      </c>
      <c r="R6119" s="4">
        <v>5</v>
      </c>
      <c r="S6119" s="9" t="str">
        <f t="shared" si="713"/>
        <v>Alonso, Pete</v>
      </c>
      <c r="T6119" s="9" t="str">
        <f t="shared" ref="T6119" si="717">CONCATENATE(D6119&amp;" "&amp;E6119&amp;" "&amp;F6119&amp;" "&amp;G6119&amp;" "&amp;H6119&amp;" "&amp;I6119&amp;J6119)</f>
        <v>Optic     RC</v>
      </c>
      <c r="U6119" s="9" t="str">
        <f>IFERROR(VLOOKUP(S6119,'Lookup '!B:D,3,FALSE)," ")</f>
        <v xml:space="preserve"> </v>
      </c>
      <c r="V6119" s="9" t="str">
        <f t="shared" ref="V6119" si="718">IF(R6119&gt;0.249,IF(R6119&gt;0.99,IF(R6119&gt;4.99,IF(R6119&gt;9.99,IF(R6119&gt;49.99,IF(R6119&gt;99.99,"A $100","B $50"),"C $10"),"D $5"),"E $1"),"F $.25"),"G")</f>
        <v>D $5</v>
      </c>
    </row>
    <row r="6120" spans="2:22" x14ac:dyDescent="0.25">
      <c r="B6120" t="s">
        <v>377</v>
      </c>
      <c r="C6120">
        <v>2019</v>
      </c>
      <c r="D6120" t="s">
        <v>1727</v>
      </c>
      <c r="J6120" t="s">
        <v>14</v>
      </c>
      <c r="K6120">
        <v>83</v>
      </c>
      <c r="L6120" t="s">
        <v>1290</v>
      </c>
      <c r="M6120" t="s">
        <v>2454</v>
      </c>
      <c r="N6120" t="s">
        <v>465</v>
      </c>
      <c r="O6120" t="s">
        <v>388</v>
      </c>
      <c r="Q6120">
        <v>1</v>
      </c>
      <c r="R6120" s="4">
        <v>5</v>
      </c>
      <c r="S6120" s="9" t="str">
        <f t="shared" si="713"/>
        <v>Jimenez, Eloy</v>
      </c>
      <c r="T6120" s="9" t="str">
        <f t="shared" si="716"/>
        <v>Optic     RC</v>
      </c>
      <c r="U6120" s="9" t="str">
        <f>IFERROR(VLOOKUP(S6120,'Lookup '!B:D,3,FALSE)," ")</f>
        <v xml:space="preserve"> </v>
      </c>
      <c r="V6120" s="9" t="str">
        <f t="shared" ref="V6120:V6121" si="719">IF(R6120&gt;0.249,IF(R6120&gt;0.99,IF(R6120&gt;4.99,IF(R6120&gt;9.99,IF(R6120&gt;49.99,IF(R6120&gt;99.99,"A $100","B $50"),"C $10"),"D $5"),"E $1"),"F $.25"),"G")</f>
        <v>D $5</v>
      </c>
    </row>
    <row r="6121" spans="2:22" x14ac:dyDescent="0.25">
      <c r="B6121" t="s">
        <v>377</v>
      </c>
      <c r="C6121">
        <v>2019</v>
      </c>
      <c r="D6121" t="s">
        <v>1727</v>
      </c>
      <c r="F6121" t="s">
        <v>557</v>
      </c>
      <c r="G6121" s="1" t="s">
        <v>5465</v>
      </c>
      <c r="J6121" t="s">
        <v>14</v>
      </c>
      <c r="K6121">
        <v>84</v>
      </c>
      <c r="L6121" t="s">
        <v>4880</v>
      </c>
      <c r="M6121" t="s">
        <v>535</v>
      </c>
      <c r="N6121" t="s">
        <v>446</v>
      </c>
      <c r="O6121" t="s">
        <v>388</v>
      </c>
      <c r="Q6121">
        <v>1</v>
      </c>
      <c r="R6121" s="4">
        <v>7</v>
      </c>
      <c r="S6121" s="9" t="str">
        <f t="shared" si="713"/>
        <v>Tatis Jr., Fernando</v>
      </c>
      <c r="T6121" s="9" t="str">
        <f t="shared" si="716"/>
        <v>Optic  Blue /75  RC</v>
      </c>
      <c r="U6121" s="9" t="str">
        <f>IFERROR(VLOOKUP(S6121,'Lookup '!B:D,3,FALSE)," ")</f>
        <v xml:space="preserve"> </v>
      </c>
      <c r="V6121" s="9" t="str">
        <f t="shared" si="719"/>
        <v>D $5</v>
      </c>
    </row>
    <row r="6122" spans="2:22" x14ac:dyDescent="0.25">
      <c r="C6122">
        <v>2019</v>
      </c>
      <c r="D6122" t="s">
        <v>1727</v>
      </c>
      <c r="K6122">
        <v>104</v>
      </c>
      <c r="L6122" t="s">
        <v>1209</v>
      </c>
      <c r="M6122" t="s">
        <v>1210</v>
      </c>
      <c r="N6122" t="s">
        <v>381</v>
      </c>
      <c r="O6122" t="s">
        <v>424</v>
      </c>
      <c r="P6122">
        <f>$S$1-1993</f>
        <v>27</v>
      </c>
      <c r="Q6122">
        <v>1</v>
      </c>
      <c r="R6122" s="4">
        <v>0.25</v>
      </c>
      <c r="S6122" s="9" t="str">
        <f t="shared" si="713"/>
        <v>Hoskins, Rhys</v>
      </c>
      <c r="T6122" s="9" t="str">
        <f t="shared" si="716"/>
        <v xml:space="preserve">Optic     </v>
      </c>
      <c r="U6122" s="9" t="str">
        <f>IFERROR(VLOOKUP(S6122,'Lookup '!B:D,3,FALSE)," ")</f>
        <v/>
      </c>
      <c r="V6122" s="9" t="str">
        <f t="shared" si="715"/>
        <v>F $.25</v>
      </c>
    </row>
    <row r="6123" spans="2:22" x14ac:dyDescent="0.25">
      <c r="C6123">
        <v>2019</v>
      </c>
      <c r="D6123" t="s">
        <v>1727</v>
      </c>
      <c r="K6123">
        <v>120</v>
      </c>
      <c r="L6123" t="s">
        <v>1103</v>
      </c>
      <c r="M6123" t="s">
        <v>527</v>
      </c>
      <c r="N6123" t="s">
        <v>446</v>
      </c>
      <c r="O6123" t="s">
        <v>480</v>
      </c>
      <c r="Q6123">
        <v>1</v>
      </c>
      <c r="R6123" s="4">
        <v>0.25</v>
      </c>
      <c r="S6123" s="9" t="str">
        <f t="shared" si="713"/>
        <v>Machado, Manny</v>
      </c>
      <c r="T6123" s="9" t="str">
        <f t="shared" si="716"/>
        <v xml:space="preserve">Optic     </v>
      </c>
      <c r="U6123" s="9">
        <f>IFERROR(VLOOKUP(S6123,'Lookup '!B:D,3,FALSE)," ")</f>
        <v>0</v>
      </c>
      <c r="V6123" s="9" t="str">
        <f t="shared" si="715"/>
        <v>F $.25</v>
      </c>
    </row>
    <row r="6124" spans="2:22" x14ac:dyDescent="0.25">
      <c r="C6124">
        <v>2019</v>
      </c>
      <c r="D6124" t="s">
        <v>1727</v>
      </c>
      <c r="F6124" t="s">
        <v>5462</v>
      </c>
      <c r="K6124">
        <v>174</v>
      </c>
      <c r="L6124" t="s">
        <v>1468</v>
      </c>
      <c r="M6124" t="s">
        <v>898</v>
      </c>
      <c r="N6124" t="s">
        <v>966</v>
      </c>
      <c r="O6124" t="s">
        <v>388</v>
      </c>
      <c r="P6124">
        <f>$S$1-1997</f>
        <v>23</v>
      </c>
      <c r="Q6124">
        <v>1</v>
      </c>
      <c r="R6124" s="4"/>
      <c r="S6124" s="9" t="str">
        <f t="shared" si="713"/>
        <v>Robles, Victor</v>
      </c>
      <c r="T6124" s="9" t="str">
        <f t="shared" si="714"/>
        <v xml:space="preserve">Optic  LimeGreen   </v>
      </c>
      <c r="U6124" s="9" t="str">
        <f>IFERROR(VLOOKUP(S6124,'Lookup '!B:D,3,FALSE)," ")</f>
        <v xml:space="preserve"> </v>
      </c>
      <c r="V6124" s="9" t="str">
        <f t="shared" si="715"/>
        <v>G</v>
      </c>
    </row>
    <row r="6125" spans="2:22" x14ac:dyDescent="0.25">
      <c r="C6125">
        <v>2019</v>
      </c>
      <c r="D6125" t="s">
        <v>1727</v>
      </c>
      <c r="K6125">
        <v>177</v>
      </c>
      <c r="L6125" t="s">
        <v>3861</v>
      </c>
      <c r="M6125" t="s">
        <v>2170</v>
      </c>
      <c r="N6125" t="s">
        <v>423</v>
      </c>
      <c r="O6125" t="s">
        <v>388</v>
      </c>
      <c r="Q6125">
        <v>1</v>
      </c>
      <c r="R6125" s="4">
        <v>0.5</v>
      </c>
      <c r="S6125" s="9" t="str">
        <f t="shared" si="713"/>
        <v>Acuna Jr., Ronald</v>
      </c>
      <c r="T6125" s="9" t="str">
        <f t="shared" si="714"/>
        <v xml:space="preserve">Optic     </v>
      </c>
      <c r="U6125" s="9" t="str">
        <f>IFERROR(VLOOKUP(S6125,'Lookup '!B:D,3,FALSE)," ")</f>
        <v xml:space="preserve"> </v>
      </c>
      <c r="V6125" s="9" t="str">
        <f t="shared" si="715"/>
        <v>F $.25</v>
      </c>
    </row>
    <row r="6126" spans="2:22" x14ac:dyDescent="0.25">
      <c r="C6126">
        <v>2019</v>
      </c>
      <c r="D6126" t="s">
        <v>1727</v>
      </c>
      <c r="E6126" t="s">
        <v>603</v>
      </c>
      <c r="K6126" t="s">
        <v>5463</v>
      </c>
      <c r="L6126" t="s">
        <v>3712</v>
      </c>
      <c r="M6126" t="s">
        <v>3300</v>
      </c>
      <c r="N6126" t="s">
        <v>417</v>
      </c>
      <c r="O6126" t="s">
        <v>3301</v>
      </c>
      <c r="Q6126">
        <v>1</v>
      </c>
      <c r="R6126" s="4">
        <v>0.5</v>
      </c>
      <c r="S6126" s="9" t="str">
        <f t="shared" si="713"/>
        <v>Ohtani, Shohei</v>
      </c>
      <c r="T6126" s="9" t="str">
        <f t="shared" si="714"/>
        <v xml:space="preserve">Optic Highlights    </v>
      </c>
      <c r="U6126" s="9" t="str">
        <f>IFERROR(VLOOKUP(S6126,'Lookup '!B:D,3,FALSE)," ")</f>
        <v xml:space="preserve"> </v>
      </c>
      <c r="V6126" s="9" t="str">
        <f t="shared" si="715"/>
        <v>F $.25</v>
      </c>
    </row>
    <row r="6127" spans="2:22" x14ac:dyDescent="0.25">
      <c r="C6127">
        <v>2019</v>
      </c>
      <c r="D6127" t="s">
        <v>1727</v>
      </c>
      <c r="E6127" t="s">
        <v>603</v>
      </c>
      <c r="K6127" t="s">
        <v>5464</v>
      </c>
      <c r="L6127" t="s">
        <v>1350</v>
      </c>
      <c r="M6127" t="s">
        <v>1351</v>
      </c>
      <c r="N6127" t="s">
        <v>402</v>
      </c>
      <c r="O6127" t="s">
        <v>388</v>
      </c>
      <c r="Q6127">
        <v>1</v>
      </c>
      <c r="R6127" s="4">
        <v>0.25</v>
      </c>
      <c r="S6127" s="9" t="str">
        <f t="shared" si="713"/>
        <v>Betts, Mookie</v>
      </c>
      <c r="T6127" s="9" t="str">
        <f t="shared" si="714"/>
        <v xml:space="preserve">Optic Highlights    </v>
      </c>
      <c r="U6127" s="9" t="str">
        <f>IFERROR(VLOOKUP(S6127,'Lookup '!B:D,3,FALSE)," ")</f>
        <v/>
      </c>
      <c r="V6127" s="9" t="str">
        <f t="shared" si="715"/>
        <v>F $.25</v>
      </c>
    </row>
    <row r="6128" spans="2:22" x14ac:dyDescent="0.25">
      <c r="B6128" t="s">
        <v>377</v>
      </c>
      <c r="C6128">
        <v>2019</v>
      </c>
      <c r="D6128" t="s">
        <v>1727</v>
      </c>
      <c r="J6128" t="s">
        <v>14</v>
      </c>
      <c r="K6128" t="s">
        <v>5466</v>
      </c>
      <c r="L6128" t="s">
        <v>4880</v>
      </c>
      <c r="M6128" t="s">
        <v>535</v>
      </c>
      <c r="N6128" t="s">
        <v>446</v>
      </c>
      <c r="O6128" t="s">
        <v>388</v>
      </c>
      <c r="Q6128">
        <v>1</v>
      </c>
      <c r="R6128" s="4">
        <v>2</v>
      </c>
      <c r="S6128" s="9" t="str">
        <f t="shared" si="713"/>
        <v>Tatis Jr., Fernando</v>
      </c>
      <c r="T6128" s="9" t="str">
        <f t="shared" ref="T6128" si="720">CONCATENATE(D6128&amp;" "&amp;E6128&amp;" "&amp;F6128&amp;" "&amp;G6128&amp;" "&amp;H6128&amp;" "&amp;I6128&amp;J6128)</f>
        <v>Optic     RC</v>
      </c>
      <c r="U6128" s="9" t="str">
        <f>IFERROR(VLOOKUP(S6128,'Lookup '!B:D,3,FALSE)," ")</f>
        <v xml:space="preserve"> </v>
      </c>
      <c r="V6128" s="9" t="str">
        <f t="shared" ref="V6128" si="721">IF(R6128&gt;0.249,IF(R6128&gt;0.99,IF(R6128&gt;4.99,IF(R6128&gt;9.99,IF(R6128&gt;49.99,IF(R6128&gt;99.99,"A $100","B $50"),"C $10"),"D $5"),"E $1"),"F $.25"),"G")</f>
        <v>E $1</v>
      </c>
    </row>
    <row r="6129" spans="3:22" x14ac:dyDescent="0.25">
      <c r="C6129">
        <v>2019</v>
      </c>
      <c r="D6129" t="s">
        <v>3825</v>
      </c>
      <c r="F6129" t="s">
        <v>5454</v>
      </c>
      <c r="J6129" t="s">
        <v>14</v>
      </c>
      <c r="K6129">
        <v>3</v>
      </c>
      <c r="L6129" t="s">
        <v>4211</v>
      </c>
      <c r="M6129" t="s">
        <v>1173</v>
      </c>
      <c r="N6129" t="s">
        <v>556</v>
      </c>
      <c r="O6129" t="s">
        <v>28</v>
      </c>
      <c r="Q6129">
        <v>1</v>
      </c>
      <c r="R6129" s="4"/>
      <c r="S6129" s="9" t="str">
        <f t="shared" ref="S6129" si="722">L6129&amp;", "&amp;M6129</f>
        <v>Jansen, Danny</v>
      </c>
      <c r="T6129" s="9" t="str">
        <f t="shared" ref="T6129" si="723">CONCATENATE(D6129&amp;" "&amp;E6129&amp;" "&amp;F6129&amp;" "&amp;G6129&amp;" "&amp;H6129&amp;" "&amp;I6129&amp;J6129)</f>
        <v>Prizm  RedWhiteBlue   RC</v>
      </c>
      <c r="U6129" s="9" t="str">
        <f>IFERROR(VLOOKUP(S6129,'Lookup '!B:D,3,FALSE)," ")</f>
        <v xml:space="preserve"> </v>
      </c>
      <c r="V6129" s="9" t="str">
        <f t="shared" ref="V6129" si="724">IF(R6129&gt;0.249,IF(R6129&gt;0.99,IF(R6129&gt;4.99,IF(R6129&gt;9.99,IF(R6129&gt;49.99,IF(R6129&gt;99.99,"A $100","B $50"),"C $10"),"D $5"),"E $1"),"F $.25"),"G")</f>
        <v>G</v>
      </c>
    </row>
    <row r="6130" spans="3:22" s="2" customFormat="1" x14ac:dyDescent="0.25">
      <c r="C6130" s="2">
        <v>2019</v>
      </c>
      <c r="D6130" s="2" t="s">
        <v>3825</v>
      </c>
      <c r="K6130" s="2">
        <v>20</v>
      </c>
      <c r="L6130" s="2" t="s">
        <v>1282</v>
      </c>
      <c r="M6130" s="2" t="s">
        <v>1283</v>
      </c>
      <c r="N6130" s="2" t="s">
        <v>430</v>
      </c>
      <c r="O6130" s="2" t="s">
        <v>382</v>
      </c>
      <c r="Q6130" s="2">
        <v>1</v>
      </c>
      <c r="R6130" s="20">
        <v>0.25</v>
      </c>
      <c r="S6130" s="2" t="str">
        <f t="shared" ref="S6130:S6139" si="725">L6130&amp;", "&amp;M6130</f>
        <v>DeGrom, Jacob</v>
      </c>
      <c r="T6130" s="2" t="str">
        <f t="shared" ref="T6130:T6139" si="726">CONCATENATE(D6130&amp;" "&amp;E6130&amp;" "&amp;F6130&amp;" "&amp;G6130&amp;" "&amp;H6130&amp;" "&amp;I6130&amp;J6130)</f>
        <v xml:space="preserve">Prizm     </v>
      </c>
      <c r="U6130" s="2" t="str">
        <f>IFERROR(VLOOKUP(S6130,'Lookup '!B:D,3,FALSE)," ")</f>
        <v/>
      </c>
      <c r="V6130" s="2" t="str">
        <f t="shared" ref="V6130:V6139" si="727">IF(R6130&gt;0.249,IF(R6130&gt;0.99,IF(R6130&gt;4.99,IF(R6130&gt;9.99,IF(R6130&gt;49.99,IF(R6130&gt;99.99,"A $100","B $50"),"C $10"),"D $5"),"E $1"),"F $.25"),"G")</f>
        <v>F $.25</v>
      </c>
    </row>
    <row r="6131" spans="3:22" x14ac:dyDescent="0.25">
      <c r="C6131">
        <v>2019</v>
      </c>
      <c r="D6131" t="s">
        <v>3825</v>
      </c>
      <c r="J6131" t="s">
        <v>14</v>
      </c>
      <c r="K6131">
        <v>36</v>
      </c>
      <c r="L6131" t="s">
        <v>4213</v>
      </c>
      <c r="M6131" t="s">
        <v>1086</v>
      </c>
      <c r="N6131" t="s">
        <v>556</v>
      </c>
      <c r="O6131" t="s">
        <v>382</v>
      </c>
      <c r="P6131">
        <f>$S$1-1995</f>
        <v>25</v>
      </c>
      <c r="Q6131">
        <v>1</v>
      </c>
      <c r="R6131" s="4"/>
      <c r="S6131" s="9" t="str">
        <f t="shared" si="725"/>
        <v>Reid-Foley, Sean</v>
      </c>
      <c r="T6131" s="9" t="str">
        <f t="shared" si="726"/>
        <v>Prizm     RC</v>
      </c>
      <c r="U6131" s="9" t="str">
        <f>IFERROR(VLOOKUP(S6131,'Lookup '!B:D,3,FALSE)," ")</f>
        <v xml:space="preserve"> </v>
      </c>
      <c r="V6131" s="9" t="str">
        <f t="shared" si="727"/>
        <v>G</v>
      </c>
    </row>
    <row r="6132" spans="3:22" x14ac:dyDescent="0.25">
      <c r="C6132">
        <v>2019</v>
      </c>
      <c r="D6132" t="s">
        <v>3825</v>
      </c>
      <c r="F6132" t="s">
        <v>5454</v>
      </c>
      <c r="J6132" t="s">
        <v>14</v>
      </c>
      <c r="K6132">
        <v>44</v>
      </c>
      <c r="L6132" t="s">
        <v>5390</v>
      </c>
      <c r="M6132" t="s">
        <v>985</v>
      </c>
      <c r="N6132" t="s">
        <v>391</v>
      </c>
      <c r="O6132" t="s">
        <v>382</v>
      </c>
      <c r="P6132">
        <f>$S$1-1992</f>
        <v>28</v>
      </c>
      <c r="Q6132">
        <v>1</v>
      </c>
      <c r="R6132" s="4"/>
      <c r="S6132" s="9" t="str">
        <f t="shared" si="725"/>
        <v>Ponce de Leon, Daniel</v>
      </c>
      <c r="T6132" s="9" t="str">
        <f t="shared" si="726"/>
        <v>Prizm  RedWhiteBlue   RC</v>
      </c>
      <c r="U6132" s="9" t="str">
        <f>IFERROR(VLOOKUP(S6132,'Lookup '!B:D,3,FALSE)," ")</f>
        <v xml:space="preserve"> </v>
      </c>
      <c r="V6132" s="9" t="str">
        <f t="shared" si="727"/>
        <v>G</v>
      </c>
    </row>
    <row r="6133" spans="3:22" x14ac:dyDescent="0.25">
      <c r="C6133">
        <v>2019</v>
      </c>
      <c r="D6133" t="s">
        <v>3825</v>
      </c>
      <c r="F6133" t="s">
        <v>5455</v>
      </c>
      <c r="J6133" t="s">
        <v>14</v>
      </c>
      <c r="K6133">
        <v>46</v>
      </c>
      <c r="L6133" t="s">
        <v>1677</v>
      </c>
      <c r="M6133" t="s">
        <v>748</v>
      </c>
      <c r="N6133" t="s">
        <v>465</v>
      </c>
      <c r="O6133" t="s">
        <v>382</v>
      </c>
      <c r="P6133">
        <f>$S$1-1996</f>
        <v>24</v>
      </c>
      <c r="Q6133">
        <v>1</v>
      </c>
      <c r="R6133" s="4"/>
      <c r="S6133" s="9" t="str">
        <f t="shared" si="725"/>
        <v>Kopech, Michael</v>
      </c>
      <c r="T6133" s="9" t="str">
        <f t="shared" si="726"/>
        <v>Prizm  error no RC   RC</v>
      </c>
      <c r="U6133" s="9" t="str">
        <f>IFERROR(VLOOKUP(S6133,'Lookup '!B:D,3,FALSE)," ")</f>
        <v xml:space="preserve"> </v>
      </c>
      <c r="V6133" s="9" t="str">
        <f t="shared" si="727"/>
        <v>G</v>
      </c>
    </row>
    <row r="6134" spans="3:22" x14ac:dyDescent="0.25">
      <c r="C6134">
        <v>2019</v>
      </c>
      <c r="D6134" t="s">
        <v>3825</v>
      </c>
      <c r="J6134" t="s">
        <v>14</v>
      </c>
      <c r="K6134">
        <v>50</v>
      </c>
      <c r="L6134" t="s">
        <v>4914</v>
      </c>
      <c r="M6134" t="s">
        <v>1332</v>
      </c>
      <c r="N6134" t="s">
        <v>423</v>
      </c>
      <c r="O6134" t="s">
        <v>382</v>
      </c>
      <c r="Q6134">
        <v>1</v>
      </c>
      <c r="R6134" s="4"/>
      <c r="S6134" s="9" t="str">
        <f t="shared" si="725"/>
        <v>Wright, Kyle</v>
      </c>
      <c r="T6134" s="9" t="str">
        <f t="shared" si="726"/>
        <v>Prizm     RC</v>
      </c>
      <c r="U6134" s="9" t="str">
        <f>IFERROR(VLOOKUP(S6134,'Lookup '!B:D,3,FALSE)," ")</f>
        <v xml:space="preserve"> </v>
      </c>
      <c r="V6134" s="9" t="str">
        <f t="shared" si="727"/>
        <v>G</v>
      </c>
    </row>
    <row r="6135" spans="3:22" x14ac:dyDescent="0.25">
      <c r="C6135">
        <v>2019</v>
      </c>
      <c r="D6135" t="s">
        <v>3825</v>
      </c>
      <c r="J6135" t="s">
        <v>14</v>
      </c>
      <c r="K6135">
        <v>121</v>
      </c>
      <c r="L6135" t="s">
        <v>1705</v>
      </c>
      <c r="M6135" t="s">
        <v>1706</v>
      </c>
      <c r="N6135" t="s">
        <v>423</v>
      </c>
      <c r="O6135" t="s">
        <v>382</v>
      </c>
      <c r="Q6135">
        <v>1</v>
      </c>
      <c r="R6135" s="4"/>
      <c r="S6135" s="9" t="str">
        <f t="shared" si="725"/>
        <v>Toussaint, Touki</v>
      </c>
      <c r="T6135" s="9" t="str">
        <f t="shared" si="726"/>
        <v>Prizm     RC</v>
      </c>
      <c r="U6135" s="9" t="str">
        <f>IFERROR(VLOOKUP(S6135,'Lookup '!B:D,3,FALSE)," ")</f>
        <v xml:space="preserve"> </v>
      </c>
      <c r="V6135" s="9" t="str">
        <f t="shared" si="727"/>
        <v>G</v>
      </c>
    </row>
    <row r="6136" spans="3:22" x14ac:dyDescent="0.25">
      <c r="C6136">
        <v>2019</v>
      </c>
      <c r="D6136" t="s">
        <v>3825</v>
      </c>
      <c r="J6136" t="s">
        <v>14</v>
      </c>
      <c r="K6136">
        <v>162</v>
      </c>
      <c r="L6136" t="s">
        <v>991</v>
      </c>
      <c r="M6136" t="s">
        <v>953</v>
      </c>
      <c r="N6136" t="s">
        <v>556</v>
      </c>
      <c r="O6136" t="s">
        <v>388</v>
      </c>
      <c r="Q6136">
        <v>1</v>
      </c>
      <c r="R6136" s="4"/>
      <c r="S6136" s="9" t="str">
        <f t="shared" si="725"/>
        <v>Davis, Jonathan</v>
      </c>
      <c r="T6136" s="9" t="str">
        <f t="shared" si="726"/>
        <v>Prizm     RC</v>
      </c>
      <c r="U6136" s="9" t="str">
        <f>IFERROR(VLOOKUP(S6136,'Lookup '!B:D,3,FALSE)," ")</f>
        <v xml:space="preserve"> </v>
      </c>
      <c r="V6136" s="9" t="str">
        <f t="shared" si="727"/>
        <v>G</v>
      </c>
    </row>
    <row r="6137" spans="3:22" x14ac:dyDescent="0.25">
      <c r="C6137">
        <v>2019</v>
      </c>
      <c r="D6137" t="s">
        <v>3825</v>
      </c>
      <c r="J6137" t="s">
        <v>14</v>
      </c>
      <c r="K6137">
        <v>178</v>
      </c>
      <c r="L6137" t="s">
        <v>4616</v>
      </c>
      <c r="M6137" t="s">
        <v>1283</v>
      </c>
      <c r="N6137" t="s">
        <v>446</v>
      </c>
      <c r="O6137" t="s">
        <v>382</v>
      </c>
      <c r="Q6137">
        <v>1</v>
      </c>
      <c r="R6137" s="4"/>
      <c r="S6137" s="9" t="str">
        <f t="shared" si="725"/>
        <v>Nix, Jacob</v>
      </c>
      <c r="T6137" s="9" t="str">
        <f t="shared" si="726"/>
        <v>Prizm     RC</v>
      </c>
      <c r="U6137" s="9" t="str">
        <f>IFERROR(VLOOKUP(S6137,'Lookup '!B:D,3,FALSE)," ")</f>
        <v xml:space="preserve"> </v>
      </c>
      <c r="V6137" s="9" t="str">
        <f t="shared" si="727"/>
        <v>G</v>
      </c>
    </row>
    <row r="6138" spans="3:22" x14ac:dyDescent="0.25">
      <c r="C6138">
        <v>2019</v>
      </c>
      <c r="D6138" t="s">
        <v>3825</v>
      </c>
      <c r="J6138" t="s">
        <v>14</v>
      </c>
      <c r="K6138">
        <v>235</v>
      </c>
      <c r="L6138" t="s">
        <v>5456</v>
      </c>
      <c r="M6138" t="s">
        <v>836</v>
      </c>
      <c r="N6138" t="s">
        <v>463</v>
      </c>
      <c r="O6138" t="s">
        <v>382</v>
      </c>
      <c r="Q6138">
        <v>1</v>
      </c>
      <c r="R6138" s="4"/>
      <c r="S6138" s="9" t="str">
        <f t="shared" si="725"/>
        <v>Barlow, Scott</v>
      </c>
      <c r="T6138" s="9" t="str">
        <f t="shared" si="726"/>
        <v>Prizm     RC</v>
      </c>
      <c r="U6138" s="9" t="str">
        <f>IFERROR(VLOOKUP(S6138,'Lookup '!B:D,3,FALSE)," ")</f>
        <v xml:space="preserve"> </v>
      </c>
      <c r="V6138" s="9" t="str">
        <f t="shared" si="727"/>
        <v>G</v>
      </c>
    </row>
    <row r="6139" spans="3:22" x14ac:dyDescent="0.25">
      <c r="C6139">
        <v>2019</v>
      </c>
      <c r="D6139" t="s">
        <v>3825</v>
      </c>
      <c r="E6139" t="s">
        <v>5458</v>
      </c>
      <c r="K6139" t="s">
        <v>5457</v>
      </c>
      <c r="L6139" t="s">
        <v>1894</v>
      </c>
      <c r="M6139" t="s">
        <v>404</v>
      </c>
      <c r="N6139" t="s">
        <v>966</v>
      </c>
      <c r="O6139" t="s">
        <v>388</v>
      </c>
      <c r="Q6139">
        <v>1</v>
      </c>
      <c r="R6139" s="4">
        <v>0.25</v>
      </c>
      <c r="S6139" s="9" t="str">
        <f t="shared" si="725"/>
        <v>Soto, Juan</v>
      </c>
      <c r="T6139" s="9" t="str">
        <f t="shared" si="726"/>
        <v xml:space="preserve">Prizm InstantImpact    </v>
      </c>
      <c r="U6139" s="9" t="str">
        <f>IFERROR(VLOOKUP(S6139,'Lookup '!B:D,3,FALSE)," ")</f>
        <v xml:space="preserve"> </v>
      </c>
      <c r="V6139" s="9" t="str">
        <f t="shared" si="727"/>
        <v>F $.25</v>
      </c>
    </row>
    <row r="6140" spans="3:22" x14ac:dyDescent="0.25">
      <c r="C6140">
        <v>2019</v>
      </c>
      <c r="D6140" t="s">
        <v>1760</v>
      </c>
      <c r="E6140" t="s">
        <v>5428</v>
      </c>
      <c r="J6140" t="s">
        <v>14</v>
      </c>
      <c r="K6140" t="s">
        <v>5429</v>
      </c>
      <c r="L6140" t="s">
        <v>4914</v>
      </c>
      <c r="M6140" t="s">
        <v>1332</v>
      </c>
      <c r="N6140" t="s">
        <v>423</v>
      </c>
      <c r="O6140" t="s">
        <v>382</v>
      </c>
      <c r="P6140">
        <f>$S$1-1995</f>
        <v>25</v>
      </c>
      <c r="Q6140">
        <v>1</v>
      </c>
      <c r="R6140" s="4"/>
      <c r="S6140" s="9" t="str">
        <f t="shared" ref="S6140:S6201" si="728">L6140&amp;", "&amp;M6140</f>
        <v>Wright, Kyle</v>
      </c>
      <c r="T6140" s="9" t="str">
        <f t="shared" ref="T6140:T6201" si="729">CONCATENATE(D6140&amp;" "&amp;E6140&amp;" "&amp;F6140&amp;" "&amp;G6140&amp;" "&amp;H6140&amp;" "&amp;I6140&amp;J6140)</f>
        <v>Topps Archives 94 FutStar    RC</v>
      </c>
      <c r="U6140" s="9" t="str">
        <f>IFERROR(VLOOKUP(S6140,'Lookup '!B:D,3,FALSE)," ")</f>
        <v xml:space="preserve"> </v>
      </c>
      <c r="V6140" s="9" t="str">
        <f t="shared" ref="V6140:V6201" si="730">IF(R6140&gt;0.249,IF(R6140&gt;0.99,IF(R6140&gt;4.99,IF(R6140&gt;9.99,IF(R6140&gt;49.99,IF(R6140&gt;99.99,"A $100","B $50"),"C $10"),"D $5"),"E $1"),"F $.25"),"G")</f>
        <v>G</v>
      </c>
    </row>
    <row r="6141" spans="3:22" x14ac:dyDescent="0.25">
      <c r="C6141">
        <v>2019</v>
      </c>
      <c r="D6141" t="s">
        <v>1760</v>
      </c>
      <c r="E6141" s="1"/>
      <c r="K6141">
        <v>17</v>
      </c>
      <c r="L6141" t="s">
        <v>2452</v>
      </c>
      <c r="M6141" t="s">
        <v>515</v>
      </c>
      <c r="N6141" t="s">
        <v>423</v>
      </c>
      <c r="O6141" t="s">
        <v>398</v>
      </c>
      <c r="P6141">
        <f>$S$1-1997</f>
        <v>23</v>
      </c>
      <c r="Q6141">
        <v>1</v>
      </c>
      <c r="R6141" s="4">
        <v>0.25</v>
      </c>
      <c r="S6141" s="9" t="str">
        <f t="shared" si="728"/>
        <v>Albies, Ozzie</v>
      </c>
      <c r="T6141" s="9" t="str">
        <f t="shared" si="729"/>
        <v xml:space="preserve">Topps Archives     </v>
      </c>
      <c r="U6141" s="9" t="str">
        <f>IFERROR(VLOOKUP(S6141,'Lookup '!B:D,3,FALSE)," ")</f>
        <v xml:space="preserve"> </v>
      </c>
      <c r="V6141" s="9" t="str">
        <f t="shared" si="730"/>
        <v>F $.25</v>
      </c>
    </row>
    <row r="6142" spans="3:22" x14ac:dyDescent="0.25">
      <c r="C6142">
        <v>2019</v>
      </c>
      <c r="D6142" t="s">
        <v>1760</v>
      </c>
      <c r="J6142" t="s">
        <v>14</v>
      </c>
      <c r="K6142">
        <v>25</v>
      </c>
      <c r="L6142" t="s">
        <v>5363</v>
      </c>
      <c r="M6142" t="s">
        <v>5364</v>
      </c>
      <c r="N6142" t="s">
        <v>555</v>
      </c>
      <c r="O6142" t="s">
        <v>382</v>
      </c>
      <c r="P6142">
        <f>$S$1-1991</f>
        <v>29</v>
      </c>
      <c r="Q6142">
        <v>1</v>
      </c>
      <c r="R6142" s="4">
        <v>0.25</v>
      </c>
      <c r="S6142" s="9" t="str">
        <f t="shared" si="728"/>
        <v>Kikuchi, Yusei</v>
      </c>
      <c r="T6142" s="9" t="str">
        <f t="shared" si="729"/>
        <v>Topps Archives     RC</v>
      </c>
      <c r="U6142" s="9" t="str">
        <f>IFERROR(VLOOKUP(S6142,'Lookup '!B:D,3,FALSE)," ")</f>
        <v xml:space="preserve"> </v>
      </c>
      <c r="V6142" s="9" t="str">
        <f t="shared" si="730"/>
        <v>F $.25</v>
      </c>
    </row>
    <row r="6143" spans="3:22" x14ac:dyDescent="0.25">
      <c r="C6143">
        <v>2019</v>
      </c>
      <c r="D6143" t="s">
        <v>1760</v>
      </c>
      <c r="J6143" t="s">
        <v>14</v>
      </c>
      <c r="K6143">
        <v>34</v>
      </c>
      <c r="L6143" t="s">
        <v>1603</v>
      </c>
      <c r="M6143" t="s">
        <v>1604</v>
      </c>
      <c r="N6143" t="s">
        <v>556</v>
      </c>
      <c r="O6143" t="s">
        <v>424</v>
      </c>
      <c r="P6143">
        <f>$S$1-1995</f>
        <v>25</v>
      </c>
      <c r="Q6143">
        <v>1</v>
      </c>
      <c r="R6143" s="4"/>
      <c r="S6143" s="9" t="str">
        <f t="shared" si="728"/>
        <v>Tellez, Rowdy</v>
      </c>
      <c r="T6143" s="9" t="str">
        <f t="shared" si="729"/>
        <v>Topps Archives     RC</v>
      </c>
      <c r="U6143" s="9" t="str">
        <f>IFERROR(VLOOKUP(S6143,'Lookup '!B:D,3,FALSE)," ")</f>
        <v/>
      </c>
      <c r="V6143" s="9" t="str">
        <f t="shared" si="730"/>
        <v>G</v>
      </c>
    </row>
    <row r="6144" spans="3:22" x14ac:dyDescent="0.25">
      <c r="C6144">
        <v>2019</v>
      </c>
      <c r="D6144" t="s">
        <v>1760</v>
      </c>
      <c r="K6144">
        <v>43</v>
      </c>
      <c r="L6144" t="s">
        <v>350</v>
      </c>
      <c r="M6144" t="s">
        <v>372</v>
      </c>
      <c r="N6144" t="s">
        <v>452</v>
      </c>
      <c r="O6144" t="s">
        <v>28</v>
      </c>
      <c r="P6144" t="s">
        <v>481</v>
      </c>
      <c r="Q6144">
        <v>1</v>
      </c>
      <c r="R6144" s="4">
        <v>0.25</v>
      </c>
      <c r="S6144" s="9" t="str">
        <f t="shared" si="728"/>
        <v>Carter, Gary</v>
      </c>
      <c r="T6144" s="9" t="str">
        <f t="shared" si="729"/>
        <v xml:space="preserve">Topps Archives     </v>
      </c>
      <c r="U6144" s="9" t="str">
        <f>IFERROR(VLOOKUP(S6144,'Lookup '!B:D,3,FALSE)," ")</f>
        <v>HOF</v>
      </c>
      <c r="V6144" s="9" t="str">
        <f t="shared" si="730"/>
        <v>F $.25</v>
      </c>
    </row>
    <row r="6145" spans="2:22" x14ac:dyDescent="0.25">
      <c r="C6145">
        <v>2019</v>
      </c>
      <c r="D6145" t="s">
        <v>1760</v>
      </c>
      <c r="K6145">
        <v>50</v>
      </c>
      <c r="L6145" t="s">
        <v>1350</v>
      </c>
      <c r="M6145" t="s">
        <v>1351</v>
      </c>
      <c r="N6145" t="s">
        <v>402</v>
      </c>
      <c r="O6145" t="s">
        <v>388</v>
      </c>
      <c r="Q6145">
        <v>1</v>
      </c>
      <c r="R6145" s="4">
        <v>0.25</v>
      </c>
      <c r="S6145" s="9" t="str">
        <f t="shared" si="728"/>
        <v>Betts, Mookie</v>
      </c>
      <c r="T6145" s="9" t="str">
        <f t="shared" si="729"/>
        <v xml:space="preserve">Topps Archives     </v>
      </c>
      <c r="U6145" s="9" t="str">
        <f>IFERROR(VLOOKUP(S6145,'Lookup '!B:D,3,FALSE)," ")</f>
        <v/>
      </c>
      <c r="V6145" s="9" t="str">
        <f t="shared" si="730"/>
        <v>F $.25</v>
      </c>
    </row>
    <row r="6146" spans="2:22" x14ac:dyDescent="0.25">
      <c r="B6146" t="s">
        <v>377</v>
      </c>
      <c r="C6146">
        <v>2019</v>
      </c>
      <c r="D6146" t="s">
        <v>1760</v>
      </c>
      <c r="J6146" t="s">
        <v>14</v>
      </c>
      <c r="K6146">
        <v>53</v>
      </c>
      <c r="L6146" t="s">
        <v>4492</v>
      </c>
      <c r="M6146" t="s">
        <v>4493</v>
      </c>
      <c r="N6146" t="s">
        <v>456</v>
      </c>
      <c r="O6146" t="s">
        <v>398</v>
      </c>
      <c r="P6146">
        <f>$S$1-1996</f>
        <v>24</v>
      </c>
      <c r="Q6146">
        <v>1</v>
      </c>
      <c r="R6146" s="4">
        <v>2</v>
      </c>
      <c r="S6146" s="9" t="str">
        <f t="shared" si="728"/>
        <v>Hiura, Keston</v>
      </c>
      <c r="T6146" s="9" t="str">
        <f t="shared" ref="T6146" si="731">CONCATENATE(D6146&amp;" "&amp;E6146&amp;" "&amp;F6146&amp;" "&amp;G6146&amp;" "&amp;H6146&amp;" "&amp;I6146&amp;J6146)</f>
        <v>Topps Archives     RC</v>
      </c>
      <c r="U6146" s="9" t="str">
        <f>IFERROR(VLOOKUP(S6146,'Lookup '!B:D,3,FALSE)," ")</f>
        <v xml:space="preserve"> </v>
      </c>
      <c r="V6146" s="9" t="str">
        <f t="shared" ref="V6146" si="732">IF(R6146&gt;0.249,IF(R6146&gt;0.99,IF(R6146&gt;4.99,IF(R6146&gt;9.99,IF(R6146&gt;49.99,IF(R6146&gt;99.99,"A $100","B $50"),"C $10"),"D $5"),"E $1"),"F $.25"),"G")</f>
        <v>E $1</v>
      </c>
    </row>
    <row r="6147" spans="2:22" x14ac:dyDescent="0.25">
      <c r="C6147">
        <v>2019</v>
      </c>
      <c r="D6147" t="s">
        <v>1760</v>
      </c>
      <c r="J6147" t="s">
        <v>14</v>
      </c>
      <c r="K6147">
        <v>58</v>
      </c>
      <c r="L6147" t="s">
        <v>4222</v>
      </c>
      <c r="M6147" t="s">
        <v>415</v>
      </c>
      <c r="N6147" t="s">
        <v>556</v>
      </c>
      <c r="O6147" t="s">
        <v>382</v>
      </c>
      <c r="P6147">
        <f>$S$1-1994</f>
        <v>26</v>
      </c>
      <c r="Q6147">
        <v>1</v>
      </c>
      <c r="R6147" s="4"/>
      <c r="S6147" s="9" t="str">
        <f t="shared" si="728"/>
        <v>Borucki, Ryan</v>
      </c>
      <c r="T6147" s="9" t="str">
        <f t="shared" si="729"/>
        <v>Topps Archives     RC</v>
      </c>
      <c r="U6147" s="9" t="str">
        <f>IFERROR(VLOOKUP(S6147,'Lookup '!B:D,3,FALSE)," ")</f>
        <v xml:space="preserve"> </v>
      </c>
      <c r="V6147" s="9" t="str">
        <f t="shared" si="730"/>
        <v>G</v>
      </c>
    </row>
    <row r="6148" spans="2:22" x14ac:dyDescent="0.25">
      <c r="C6148">
        <v>2019</v>
      </c>
      <c r="D6148" t="s">
        <v>1760</v>
      </c>
      <c r="K6148">
        <v>59</v>
      </c>
      <c r="L6148" t="s">
        <v>889</v>
      </c>
      <c r="M6148" t="s">
        <v>732</v>
      </c>
      <c r="N6148" t="s">
        <v>417</v>
      </c>
      <c r="O6148" t="s">
        <v>722</v>
      </c>
      <c r="Q6148">
        <v>1</v>
      </c>
      <c r="R6148" s="4">
        <v>0.25</v>
      </c>
      <c r="S6148" s="9" t="str">
        <f t="shared" si="728"/>
        <v>Pujols, Albert</v>
      </c>
      <c r="T6148" s="9" t="str">
        <f t="shared" si="729"/>
        <v xml:space="preserve">Topps Archives     </v>
      </c>
      <c r="U6148" s="9" t="str">
        <f>IFERROR(VLOOKUP(S6148,'Lookup '!B:D,3,FALSE)," ")</f>
        <v/>
      </c>
      <c r="V6148" s="9" t="str">
        <f t="shared" si="730"/>
        <v>F $.25</v>
      </c>
    </row>
    <row r="6149" spans="2:22" x14ac:dyDescent="0.25">
      <c r="C6149">
        <v>2019</v>
      </c>
      <c r="D6149" t="s">
        <v>1760</v>
      </c>
      <c r="K6149">
        <v>68</v>
      </c>
      <c r="L6149" t="s">
        <v>575</v>
      </c>
      <c r="M6149" t="s">
        <v>885</v>
      </c>
      <c r="N6149" t="s">
        <v>430</v>
      </c>
      <c r="O6149" t="s">
        <v>382</v>
      </c>
      <c r="P6149">
        <f>$S$1-1994</f>
        <v>26</v>
      </c>
      <c r="Q6149">
        <v>1</v>
      </c>
      <c r="R6149" s="4"/>
      <c r="S6149" s="9" t="str">
        <f t="shared" si="728"/>
        <v>Diaz, Edwin</v>
      </c>
      <c r="T6149" s="9" t="str">
        <f t="shared" si="729"/>
        <v xml:space="preserve">Topps Archives     </v>
      </c>
      <c r="U6149" s="9" t="str">
        <f>IFERROR(VLOOKUP(S6149,'Lookup '!B:D,3,FALSE)," ")</f>
        <v xml:space="preserve"> </v>
      </c>
      <c r="V6149" s="9" t="str">
        <f t="shared" si="730"/>
        <v>G</v>
      </c>
    </row>
    <row r="6150" spans="2:22" x14ac:dyDescent="0.25">
      <c r="B6150" t="s">
        <v>377</v>
      </c>
      <c r="C6150">
        <v>2019</v>
      </c>
      <c r="D6150" t="s">
        <v>1760</v>
      </c>
      <c r="J6150" t="s">
        <v>14</v>
      </c>
      <c r="K6150">
        <v>75</v>
      </c>
      <c r="L6150" t="s">
        <v>4880</v>
      </c>
      <c r="M6150" t="s">
        <v>535</v>
      </c>
      <c r="N6150" t="s">
        <v>446</v>
      </c>
      <c r="O6150" t="s">
        <v>480</v>
      </c>
      <c r="P6150">
        <f>$S$1-1999</f>
        <v>21</v>
      </c>
      <c r="Q6150">
        <v>1</v>
      </c>
      <c r="R6150" s="4">
        <v>5</v>
      </c>
      <c r="S6150" s="9" t="str">
        <f t="shared" ref="S6150" si="733">L6150&amp;", "&amp;M6150</f>
        <v>Tatis Jr., Fernando</v>
      </c>
      <c r="T6150" s="9" t="str">
        <f t="shared" ref="T6150" si="734">CONCATENATE(D6150&amp;" "&amp;E6150&amp;" "&amp;F6150&amp;" "&amp;G6150&amp;" "&amp;H6150&amp;" "&amp;I6150&amp;J6150)</f>
        <v>Topps Archives     RC</v>
      </c>
      <c r="U6150" s="9" t="str">
        <f>IFERROR(VLOOKUP(S6150,'Lookup '!B:D,3,FALSE)," ")</f>
        <v xml:space="preserve"> </v>
      </c>
      <c r="V6150" s="9" t="str">
        <f t="shared" ref="V6150" si="735">IF(R6150&gt;0.249,IF(R6150&gt;0.99,IF(R6150&gt;4.99,IF(R6150&gt;9.99,IF(R6150&gt;49.99,IF(R6150&gt;99.99,"A $100","B $50"),"C $10"),"D $5"),"E $1"),"F $.25"),"G")</f>
        <v>D $5</v>
      </c>
    </row>
    <row r="6151" spans="2:22" x14ac:dyDescent="0.25">
      <c r="C6151">
        <v>2019</v>
      </c>
      <c r="D6151" t="s">
        <v>1760</v>
      </c>
      <c r="K6151">
        <v>77</v>
      </c>
      <c r="L6151" t="s">
        <v>2929</v>
      </c>
      <c r="M6151" t="s">
        <v>877</v>
      </c>
      <c r="N6151" t="s">
        <v>456</v>
      </c>
      <c r="O6151" t="s">
        <v>382</v>
      </c>
      <c r="P6151">
        <f>$S$1-1994</f>
        <v>26</v>
      </c>
      <c r="Q6151">
        <v>1</v>
      </c>
      <c r="R6151" s="4"/>
      <c r="S6151" s="9" t="str">
        <f t="shared" si="728"/>
        <v>Hader, Josh</v>
      </c>
      <c r="T6151" s="9" t="str">
        <f t="shared" si="729"/>
        <v xml:space="preserve">Topps Archives     </v>
      </c>
      <c r="U6151" s="9" t="str">
        <f>IFERROR(VLOOKUP(S6151,'Lookup '!B:D,3,FALSE)," ")</f>
        <v xml:space="preserve"> </v>
      </c>
      <c r="V6151" s="9" t="str">
        <f t="shared" si="730"/>
        <v>G</v>
      </c>
    </row>
    <row r="6152" spans="2:22" x14ac:dyDescent="0.25">
      <c r="C6152">
        <v>2019</v>
      </c>
      <c r="D6152" t="s">
        <v>1760</v>
      </c>
      <c r="K6152">
        <v>80</v>
      </c>
      <c r="L6152" t="s">
        <v>1296</v>
      </c>
      <c r="M6152" t="s">
        <v>2170</v>
      </c>
      <c r="N6152" t="s">
        <v>549</v>
      </c>
      <c r="O6152" t="s">
        <v>424</v>
      </c>
      <c r="P6152">
        <f>$S$1-1994</f>
        <v>26</v>
      </c>
      <c r="Q6152">
        <v>1</v>
      </c>
      <c r="R6152" s="4"/>
      <c r="S6152" s="9" t="str">
        <f t="shared" si="728"/>
        <v>Guzman, Ronald</v>
      </c>
      <c r="T6152" s="9" t="str">
        <f t="shared" si="729"/>
        <v xml:space="preserve">Topps Archives     </v>
      </c>
      <c r="U6152" s="9" t="str">
        <f>IFERROR(VLOOKUP(S6152,'Lookup '!B:D,3,FALSE)," ")</f>
        <v xml:space="preserve"> </v>
      </c>
      <c r="V6152" s="9" t="str">
        <f t="shared" si="730"/>
        <v>G</v>
      </c>
    </row>
    <row r="6153" spans="2:22" x14ac:dyDescent="0.25">
      <c r="C6153">
        <v>2019</v>
      </c>
      <c r="D6153" t="s">
        <v>1760</v>
      </c>
      <c r="K6153">
        <v>83</v>
      </c>
      <c r="L6153" t="s">
        <v>1117</v>
      </c>
      <c r="M6153" t="s">
        <v>370</v>
      </c>
      <c r="N6153" t="s">
        <v>417</v>
      </c>
      <c r="O6153" t="s">
        <v>388</v>
      </c>
      <c r="Q6153">
        <v>1</v>
      </c>
      <c r="R6153" s="4">
        <v>0.5</v>
      </c>
      <c r="S6153" s="9" t="str">
        <f t="shared" si="728"/>
        <v>Trout, Mike</v>
      </c>
      <c r="T6153" s="9" t="str">
        <f t="shared" si="729"/>
        <v xml:space="preserve">Topps Archives     </v>
      </c>
      <c r="U6153" s="9" t="str">
        <f>IFERROR(VLOOKUP(S6153,'Lookup '!B:D,3,FALSE)," ")</f>
        <v/>
      </c>
      <c r="V6153" s="9" t="str">
        <f t="shared" si="730"/>
        <v>F $.25</v>
      </c>
    </row>
    <row r="6154" spans="2:22" x14ac:dyDescent="0.25">
      <c r="C6154">
        <v>2019</v>
      </c>
      <c r="D6154" t="s">
        <v>1760</v>
      </c>
      <c r="J6154" t="s">
        <v>14</v>
      </c>
      <c r="K6154">
        <v>91</v>
      </c>
      <c r="L6154" t="s">
        <v>4914</v>
      </c>
      <c r="M6154" t="s">
        <v>1332</v>
      </c>
      <c r="N6154" t="s">
        <v>423</v>
      </c>
      <c r="O6154" t="s">
        <v>382</v>
      </c>
      <c r="P6154">
        <f>$S$1-1995</f>
        <v>25</v>
      </c>
      <c r="Q6154">
        <v>1</v>
      </c>
      <c r="R6154" s="4"/>
      <c r="S6154" s="9" t="str">
        <f t="shared" si="728"/>
        <v>Wright, Kyle</v>
      </c>
      <c r="T6154" s="9" t="str">
        <f t="shared" si="729"/>
        <v>Topps Archives     RC</v>
      </c>
      <c r="U6154" s="9" t="str">
        <f>IFERROR(VLOOKUP(S6154,'Lookup '!B:D,3,FALSE)," ")</f>
        <v xml:space="preserve"> </v>
      </c>
      <c r="V6154" s="9" t="str">
        <f t="shared" si="730"/>
        <v>G</v>
      </c>
    </row>
    <row r="6155" spans="2:22" x14ac:dyDescent="0.25">
      <c r="C6155">
        <v>2019</v>
      </c>
      <c r="D6155" t="s">
        <v>1760</v>
      </c>
      <c r="J6155" t="s">
        <v>14</v>
      </c>
      <c r="K6155">
        <v>93</v>
      </c>
      <c r="L6155" t="s">
        <v>1627</v>
      </c>
      <c r="M6155" t="s">
        <v>897</v>
      </c>
      <c r="N6155" t="s">
        <v>420</v>
      </c>
      <c r="O6155" t="s">
        <v>480</v>
      </c>
      <c r="P6155">
        <f>$S$1-1996</f>
        <v>24</v>
      </c>
      <c r="Q6155">
        <v>1</v>
      </c>
      <c r="R6155" s="4"/>
      <c r="S6155" s="9" t="str">
        <f t="shared" si="728"/>
        <v>Tucker, Cole</v>
      </c>
      <c r="T6155" s="9" t="str">
        <f t="shared" si="729"/>
        <v>Topps Archives     RC</v>
      </c>
      <c r="U6155" s="9" t="str">
        <f>IFERROR(VLOOKUP(S6155,'Lookup '!B:D,3,FALSE)," ")</f>
        <v xml:space="preserve"> </v>
      </c>
      <c r="V6155" s="9" t="str">
        <f t="shared" si="730"/>
        <v>G</v>
      </c>
    </row>
    <row r="6156" spans="2:22" x14ac:dyDescent="0.25">
      <c r="C6156">
        <v>2019</v>
      </c>
      <c r="D6156" t="s">
        <v>1760</v>
      </c>
      <c r="J6156" t="s">
        <v>14</v>
      </c>
      <c r="K6156">
        <v>98</v>
      </c>
      <c r="L6156" t="s">
        <v>1683</v>
      </c>
      <c r="M6156" t="s">
        <v>1032</v>
      </c>
      <c r="N6156" t="s">
        <v>554</v>
      </c>
      <c r="O6156" t="s">
        <v>2409</v>
      </c>
      <c r="P6156">
        <f>$S$1-1996</f>
        <v>24</v>
      </c>
      <c r="Q6156">
        <v>1</v>
      </c>
      <c r="R6156" s="4"/>
      <c r="S6156" s="9" t="str">
        <f t="shared" si="728"/>
        <v>Bauers, Jake</v>
      </c>
      <c r="T6156" s="9" t="str">
        <f t="shared" si="729"/>
        <v>Topps Archives     RC</v>
      </c>
      <c r="U6156" s="9" t="str">
        <f>IFERROR(VLOOKUP(S6156,'Lookup '!B:D,3,FALSE)," ")</f>
        <v xml:space="preserve"> </v>
      </c>
      <c r="V6156" s="9" t="str">
        <f t="shared" si="730"/>
        <v>G</v>
      </c>
    </row>
    <row r="6157" spans="2:22" x14ac:dyDescent="0.25">
      <c r="C6157">
        <v>2019</v>
      </c>
      <c r="D6157" t="s">
        <v>1760</v>
      </c>
      <c r="J6157" t="s">
        <v>14</v>
      </c>
      <c r="K6157">
        <v>99</v>
      </c>
      <c r="L6157" t="s">
        <v>5006</v>
      </c>
      <c r="M6157" t="s">
        <v>1032</v>
      </c>
      <c r="N6157" t="s">
        <v>395</v>
      </c>
      <c r="O6157" t="s">
        <v>388</v>
      </c>
      <c r="P6157">
        <f>$S$1-1992</f>
        <v>28</v>
      </c>
      <c r="Q6157">
        <v>1</v>
      </c>
      <c r="R6157" s="4"/>
      <c r="S6157" s="9" t="str">
        <f t="shared" si="728"/>
        <v>Cave, Jake</v>
      </c>
      <c r="T6157" s="9" t="str">
        <f t="shared" si="729"/>
        <v>Topps Archives     RC</v>
      </c>
      <c r="U6157" s="9" t="str">
        <f>IFERROR(VLOOKUP(S6157,'Lookup '!B:D,3,FALSE)," ")</f>
        <v xml:space="preserve"> </v>
      </c>
      <c r="V6157" s="9" t="str">
        <f t="shared" si="730"/>
        <v>G</v>
      </c>
    </row>
    <row r="6158" spans="2:22" x14ac:dyDescent="0.25">
      <c r="C6158">
        <v>2019</v>
      </c>
      <c r="D6158" t="s">
        <v>1760</v>
      </c>
      <c r="K6158">
        <v>101</v>
      </c>
      <c r="L6158" t="s">
        <v>3712</v>
      </c>
      <c r="M6158" t="s">
        <v>3300</v>
      </c>
      <c r="N6158" t="s">
        <v>417</v>
      </c>
      <c r="O6158" t="s">
        <v>3301</v>
      </c>
      <c r="Q6158">
        <v>1</v>
      </c>
      <c r="R6158" s="4">
        <v>0.25</v>
      </c>
      <c r="S6158" s="9" t="str">
        <f t="shared" si="728"/>
        <v>Ohtani, Shohei</v>
      </c>
      <c r="T6158" s="9" t="str">
        <f t="shared" si="729"/>
        <v xml:space="preserve">Topps Archives     </v>
      </c>
      <c r="U6158" s="9" t="str">
        <f>IFERROR(VLOOKUP(S6158,'Lookup '!B:D,3,FALSE)," ")</f>
        <v xml:space="preserve"> </v>
      </c>
      <c r="V6158" s="9" t="str">
        <f t="shared" si="730"/>
        <v>F $.25</v>
      </c>
    </row>
    <row r="6159" spans="2:22" x14ac:dyDescent="0.25">
      <c r="C6159">
        <v>2019</v>
      </c>
      <c r="D6159" t="s">
        <v>1760</v>
      </c>
      <c r="J6159" t="s">
        <v>14</v>
      </c>
      <c r="K6159">
        <v>111</v>
      </c>
      <c r="L6159" t="s">
        <v>3083</v>
      </c>
      <c r="M6159" t="s">
        <v>1035</v>
      </c>
      <c r="N6159" t="s">
        <v>837</v>
      </c>
      <c r="O6159" t="s">
        <v>2854</v>
      </c>
      <c r="P6159">
        <f>$S$1-1994</f>
        <v>26</v>
      </c>
      <c r="Q6159">
        <v>1</v>
      </c>
      <c r="R6159" s="4"/>
      <c r="S6159" s="9" t="str">
        <f t="shared" si="728"/>
        <v>Lowe, Brandon</v>
      </c>
      <c r="T6159" s="9" t="str">
        <f t="shared" si="729"/>
        <v>Topps Archives     RC</v>
      </c>
      <c r="U6159" s="9" t="str">
        <f>IFERROR(VLOOKUP(S6159,'Lookup '!B:D,3,FALSE)," ")</f>
        <v xml:space="preserve"> </v>
      </c>
      <c r="V6159" s="9" t="str">
        <f t="shared" si="730"/>
        <v>G</v>
      </c>
    </row>
    <row r="6160" spans="2:22" x14ac:dyDescent="0.25">
      <c r="C6160">
        <v>2019</v>
      </c>
      <c r="D6160" t="s">
        <v>1760</v>
      </c>
      <c r="K6160">
        <v>121</v>
      </c>
      <c r="L6160" t="s">
        <v>572</v>
      </c>
      <c r="M6160" t="s">
        <v>476</v>
      </c>
      <c r="N6160" t="s">
        <v>446</v>
      </c>
      <c r="O6160" t="s">
        <v>388</v>
      </c>
      <c r="P6160" t="s">
        <v>481</v>
      </c>
      <c r="Q6160">
        <v>1</v>
      </c>
      <c r="R6160" s="4">
        <v>0.25</v>
      </c>
      <c r="S6160" s="9" t="str">
        <f t="shared" si="728"/>
        <v>Gwynn, Tony</v>
      </c>
      <c r="T6160" s="9" t="str">
        <f t="shared" si="729"/>
        <v xml:space="preserve">Topps Archives     </v>
      </c>
      <c r="U6160" s="9" t="str">
        <f>IFERROR(VLOOKUP(S6160,'Lookup '!B:D,3,FALSE)," ")</f>
        <v>HOF</v>
      </c>
      <c r="V6160" s="9" t="str">
        <f t="shared" si="730"/>
        <v>F $.25</v>
      </c>
    </row>
    <row r="6161" spans="2:22" x14ac:dyDescent="0.25">
      <c r="C6161">
        <v>2019</v>
      </c>
      <c r="D6161" t="s">
        <v>1760</v>
      </c>
      <c r="J6161" t="s">
        <v>14</v>
      </c>
      <c r="K6161">
        <v>126</v>
      </c>
      <c r="L6161" t="s">
        <v>1359</v>
      </c>
      <c r="M6161" t="s">
        <v>992</v>
      </c>
      <c r="N6161" t="s">
        <v>405</v>
      </c>
      <c r="O6161" t="s">
        <v>388</v>
      </c>
      <c r="P6161">
        <f>$S$1-1993</f>
        <v>27</v>
      </c>
      <c r="Q6161">
        <v>1</v>
      </c>
      <c r="R6161" s="4"/>
      <c r="S6161" s="9" t="str">
        <f t="shared" si="728"/>
        <v>Shaw, Chris</v>
      </c>
      <c r="T6161" s="9" t="str">
        <f t="shared" si="729"/>
        <v>Topps Archives     RC</v>
      </c>
      <c r="U6161" s="9" t="str">
        <f>IFERROR(VLOOKUP(S6161,'Lookup '!B:D,3,FALSE)," ")</f>
        <v xml:space="preserve"> </v>
      </c>
      <c r="V6161" s="9" t="str">
        <f t="shared" si="730"/>
        <v>G</v>
      </c>
    </row>
    <row r="6162" spans="2:22" x14ac:dyDescent="0.25">
      <c r="C6162">
        <v>2019</v>
      </c>
      <c r="D6162" t="s">
        <v>1760</v>
      </c>
      <c r="J6162" t="s">
        <v>14</v>
      </c>
      <c r="K6162">
        <v>133</v>
      </c>
      <c r="L6162" t="s">
        <v>2191</v>
      </c>
      <c r="M6162" t="s">
        <v>1028</v>
      </c>
      <c r="N6162" t="s">
        <v>433</v>
      </c>
      <c r="O6162" t="s">
        <v>388</v>
      </c>
      <c r="P6162">
        <f>$S$1-1995</f>
        <v>25</v>
      </c>
      <c r="Q6162">
        <v>1</v>
      </c>
      <c r="R6162" s="4">
        <v>1</v>
      </c>
      <c r="S6162" s="9" t="str">
        <f t="shared" si="728"/>
        <v>Senzel, Nick</v>
      </c>
      <c r="T6162" s="9" t="str">
        <f t="shared" si="729"/>
        <v>Topps Archives     RC</v>
      </c>
      <c r="U6162" s="9" t="str">
        <f>IFERROR(VLOOKUP(S6162,'Lookup '!B:D,3,FALSE)," ")</f>
        <v xml:space="preserve"> </v>
      </c>
      <c r="V6162" s="9" t="str">
        <f t="shared" si="730"/>
        <v>E $1</v>
      </c>
    </row>
    <row r="6163" spans="2:22" x14ac:dyDescent="0.25">
      <c r="C6163">
        <v>2019</v>
      </c>
      <c r="D6163" t="s">
        <v>1760</v>
      </c>
      <c r="K6163">
        <v>147</v>
      </c>
      <c r="L6163" t="s">
        <v>2151</v>
      </c>
      <c r="M6163" t="s">
        <v>840</v>
      </c>
      <c r="N6163" t="s">
        <v>402</v>
      </c>
      <c r="O6163" t="s">
        <v>440</v>
      </c>
      <c r="P6163">
        <f>$S$1-1996</f>
        <v>24</v>
      </c>
      <c r="Q6163">
        <v>1</v>
      </c>
      <c r="R6163" s="4">
        <v>0.25</v>
      </c>
      <c r="S6163" s="9" t="str">
        <f t="shared" si="728"/>
        <v>Devers, Rafael</v>
      </c>
      <c r="T6163" s="9" t="str">
        <f t="shared" si="729"/>
        <v xml:space="preserve">Topps Archives     </v>
      </c>
      <c r="U6163" s="9" t="str">
        <f>IFERROR(VLOOKUP(S6163,'Lookup '!B:D,3,FALSE)," ")</f>
        <v xml:space="preserve"> </v>
      </c>
      <c r="V6163" s="9" t="str">
        <f t="shared" si="730"/>
        <v>F $.25</v>
      </c>
    </row>
    <row r="6164" spans="2:22" x14ac:dyDescent="0.25">
      <c r="C6164">
        <v>2019</v>
      </c>
      <c r="D6164" t="s">
        <v>1760</v>
      </c>
      <c r="K6164">
        <v>150</v>
      </c>
      <c r="L6164" t="s">
        <v>882</v>
      </c>
      <c r="M6164" t="s">
        <v>883</v>
      </c>
      <c r="N6164" t="s">
        <v>555</v>
      </c>
      <c r="O6164" t="s">
        <v>388</v>
      </c>
      <c r="Q6164">
        <v>1</v>
      </c>
      <c r="R6164" s="4">
        <v>0.25</v>
      </c>
      <c r="S6164" s="9" t="str">
        <f t="shared" si="728"/>
        <v>Suzuki, Ichiro</v>
      </c>
      <c r="T6164" s="9" t="str">
        <f t="shared" si="729"/>
        <v xml:space="preserve">Topps Archives     </v>
      </c>
      <c r="U6164" s="9" t="str">
        <f>IFERROR(VLOOKUP(S6164,'Lookup '!B:D,3,FALSE)," ")</f>
        <v/>
      </c>
      <c r="V6164" s="9" t="str">
        <f t="shared" si="730"/>
        <v>F $.25</v>
      </c>
    </row>
    <row r="6165" spans="2:22" x14ac:dyDescent="0.25">
      <c r="C6165">
        <v>2019</v>
      </c>
      <c r="D6165" t="s">
        <v>1760</v>
      </c>
      <c r="K6165">
        <v>152</v>
      </c>
      <c r="L6165" t="s">
        <v>2989</v>
      </c>
      <c r="M6165" t="s">
        <v>701</v>
      </c>
      <c r="N6165" t="s">
        <v>394</v>
      </c>
      <c r="O6165" t="s">
        <v>382</v>
      </c>
      <c r="P6165">
        <f>$S$1-1994</f>
        <v>26</v>
      </c>
      <c r="Q6165">
        <v>1</v>
      </c>
      <c r="R6165" s="4"/>
      <c r="S6165" s="9" t="str">
        <f t="shared" si="728"/>
        <v>Buehler, Walker</v>
      </c>
      <c r="T6165" s="9" t="str">
        <f t="shared" si="729"/>
        <v xml:space="preserve">Topps Archives     </v>
      </c>
      <c r="U6165" s="9" t="str">
        <f>IFERROR(VLOOKUP(S6165,'Lookup '!B:D,3,FALSE)," ")</f>
        <v xml:space="preserve"> </v>
      </c>
      <c r="V6165" s="9" t="str">
        <f t="shared" si="730"/>
        <v>G</v>
      </c>
    </row>
    <row r="6166" spans="2:22" x14ac:dyDescent="0.25">
      <c r="C6166">
        <v>2019</v>
      </c>
      <c r="D6166" t="s">
        <v>1760</v>
      </c>
      <c r="J6166" t="s">
        <v>14</v>
      </c>
      <c r="K6166">
        <v>155</v>
      </c>
      <c r="L6166" t="s">
        <v>1677</v>
      </c>
      <c r="M6166" t="s">
        <v>748</v>
      </c>
      <c r="N6166" t="s">
        <v>465</v>
      </c>
      <c r="O6166" t="s">
        <v>382</v>
      </c>
      <c r="P6166">
        <f>$S$1-1996</f>
        <v>24</v>
      </c>
      <c r="Q6166">
        <v>1</v>
      </c>
      <c r="R6166" s="4"/>
      <c r="S6166" s="9" t="str">
        <f t="shared" si="728"/>
        <v>Kopech, Michael</v>
      </c>
      <c r="T6166" s="9" t="str">
        <f t="shared" si="729"/>
        <v>Topps Archives     RC</v>
      </c>
      <c r="U6166" s="9" t="str">
        <f>IFERROR(VLOOKUP(S6166,'Lookup '!B:D,3,FALSE)," ")</f>
        <v xml:space="preserve"> </v>
      </c>
      <c r="V6166" s="9" t="str">
        <f t="shared" si="730"/>
        <v>G</v>
      </c>
    </row>
    <row r="6167" spans="2:22" x14ac:dyDescent="0.25">
      <c r="C6167">
        <v>2019</v>
      </c>
      <c r="D6167" t="s">
        <v>1760</v>
      </c>
      <c r="J6167" t="s">
        <v>14</v>
      </c>
      <c r="K6167">
        <v>159</v>
      </c>
      <c r="L6167" t="s">
        <v>2257</v>
      </c>
      <c r="M6167" t="s">
        <v>1375</v>
      </c>
      <c r="N6167" t="s">
        <v>463</v>
      </c>
      <c r="O6167" t="s">
        <v>382</v>
      </c>
      <c r="P6167">
        <f>$S$1-1995</f>
        <v>25</v>
      </c>
      <c r="Q6167">
        <v>1</v>
      </c>
      <c r="R6167" s="4"/>
      <c r="S6167" s="9" t="str">
        <f t="shared" si="728"/>
        <v>Keller, Brad</v>
      </c>
      <c r="T6167" s="9" t="str">
        <f t="shared" si="729"/>
        <v>Topps Archives     RC</v>
      </c>
      <c r="U6167" s="9" t="str">
        <f>IFERROR(VLOOKUP(S6167,'Lookup '!B:D,3,FALSE)," ")</f>
        <v xml:space="preserve"> </v>
      </c>
      <c r="V6167" s="9" t="str">
        <f t="shared" si="730"/>
        <v>G</v>
      </c>
    </row>
    <row r="6168" spans="2:22" x14ac:dyDescent="0.25">
      <c r="C6168">
        <v>2019</v>
      </c>
      <c r="D6168" t="s">
        <v>1760</v>
      </c>
      <c r="J6168" t="s">
        <v>14</v>
      </c>
      <c r="K6168">
        <v>160</v>
      </c>
      <c r="L6168" t="s">
        <v>963</v>
      </c>
      <c r="M6168" t="s">
        <v>877</v>
      </c>
      <c r="N6168" t="s">
        <v>532</v>
      </c>
      <c r="O6168" t="s">
        <v>382</v>
      </c>
      <c r="P6168">
        <f>$S$1-1993</f>
        <v>27</v>
      </c>
      <c r="Q6168">
        <v>1</v>
      </c>
      <c r="R6168" s="4"/>
      <c r="S6168" s="9" t="str">
        <f t="shared" si="728"/>
        <v>James, Josh</v>
      </c>
      <c r="T6168" s="9" t="str">
        <f t="shared" si="729"/>
        <v>Topps Archives     RC</v>
      </c>
      <c r="U6168" s="9" t="str">
        <f>IFERROR(VLOOKUP(S6168,'Lookup '!B:D,3,FALSE)," ")</f>
        <v xml:space="preserve"> </v>
      </c>
      <c r="V6168" s="9" t="str">
        <f t="shared" si="730"/>
        <v>G</v>
      </c>
    </row>
    <row r="6169" spans="2:22" x14ac:dyDescent="0.25">
      <c r="C6169">
        <v>2019</v>
      </c>
      <c r="D6169" t="s">
        <v>1760</v>
      </c>
      <c r="K6169">
        <v>169</v>
      </c>
      <c r="L6169" t="s">
        <v>903</v>
      </c>
      <c r="M6169" t="s">
        <v>904</v>
      </c>
      <c r="N6169" t="s">
        <v>1037</v>
      </c>
      <c r="O6169" t="s">
        <v>382</v>
      </c>
      <c r="Q6169">
        <v>1</v>
      </c>
      <c r="R6169" s="4">
        <v>0.25</v>
      </c>
      <c r="S6169" s="9" t="str">
        <f t="shared" si="728"/>
        <v>Greinke, Zack</v>
      </c>
      <c r="T6169" s="9" t="str">
        <f t="shared" si="729"/>
        <v xml:space="preserve">Topps Archives     </v>
      </c>
      <c r="U6169" s="9" t="str">
        <f>IFERROR(VLOOKUP(S6169,'Lookup '!B:D,3,FALSE)," ")</f>
        <v/>
      </c>
      <c r="V6169" s="9" t="str">
        <f t="shared" si="730"/>
        <v>F $.25</v>
      </c>
    </row>
    <row r="6170" spans="2:22" x14ac:dyDescent="0.25">
      <c r="B6170" t="s">
        <v>377</v>
      </c>
      <c r="C6170">
        <v>2019</v>
      </c>
      <c r="D6170" t="s">
        <v>1760</v>
      </c>
      <c r="J6170" t="s">
        <v>14</v>
      </c>
      <c r="K6170">
        <v>171</v>
      </c>
      <c r="L6170" t="s">
        <v>1290</v>
      </c>
      <c r="M6170" t="s">
        <v>2454</v>
      </c>
      <c r="N6170" t="s">
        <v>465</v>
      </c>
      <c r="O6170" t="s">
        <v>388</v>
      </c>
      <c r="P6170">
        <f>$S$1-1996</f>
        <v>24</v>
      </c>
      <c r="Q6170">
        <v>1</v>
      </c>
      <c r="R6170" s="4">
        <v>5</v>
      </c>
      <c r="S6170" s="9" t="str">
        <f t="shared" ref="S6170" si="736">L6170&amp;", "&amp;M6170</f>
        <v>Jimenez, Eloy</v>
      </c>
      <c r="T6170" s="9" t="str">
        <f t="shared" ref="T6170" si="737">CONCATENATE(D6170&amp;" "&amp;E6170&amp;" "&amp;F6170&amp;" "&amp;G6170&amp;" "&amp;H6170&amp;" "&amp;I6170&amp;J6170)</f>
        <v>Topps Archives     RC</v>
      </c>
      <c r="U6170" s="9" t="str">
        <f>IFERROR(VLOOKUP(S6170,'Lookup '!B:D,3,FALSE)," ")</f>
        <v xml:space="preserve"> </v>
      </c>
      <c r="V6170" s="9" t="str">
        <f t="shared" ref="V6170" si="738">IF(R6170&gt;0.249,IF(R6170&gt;0.99,IF(R6170&gt;4.99,IF(R6170&gt;9.99,IF(R6170&gt;49.99,IF(R6170&gt;99.99,"A $100","B $50"),"C $10"),"D $5"),"E $1"),"F $.25"),"G")</f>
        <v>D $5</v>
      </c>
    </row>
    <row r="6171" spans="2:22" x14ac:dyDescent="0.25">
      <c r="C6171">
        <v>2019</v>
      </c>
      <c r="D6171" t="s">
        <v>1760</v>
      </c>
      <c r="J6171" t="s">
        <v>14</v>
      </c>
      <c r="K6171">
        <v>172</v>
      </c>
      <c r="L6171" t="s">
        <v>3090</v>
      </c>
      <c r="M6171" t="s">
        <v>1323</v>
      </c>
      <c r="N6171" t="s">
        <v>405</v>
      </c>
      <c r="O6171" t="s">
        <v>388</v>
      </c>
      <c r="P6171">
        <f>$S$1-1993</f>
        <v>27</v>
      </c>
      <c r="Q6171">
        <v>1</v>
      </c>
      <c r="R6171" s="4"/>
      <c r="S6171" s="9" t="str">
        <f t="shared" si="728"/>
        <v>Duggar, Steven</v>
      </c>
      <c r="T6171" s="9" t="str">
        <f t="shared" si="729"/>
        <v>Topps Archives     RC</v>
      </c>
      <c r="U6171" s="9" t="str">
        <f>IFERROR(VLOOKUP(S6171,'Lookup '!B:D,3,FALSE)," ")</f>
        <v xml:space="preserve"> </v>
      </c>
      <c r="V6171" s="9" t="str">
        <f t="shared" si="730"/>
        <v>G</v>
      </c>
    </row>
    <row r="6172" spans="2:22" x14ac:dyDescent="0.25">
      <c r="C6172">
        <v>2019</v>
      </c>
      <c r="D6172" t="s">
        <v>1760</v>
      </c>
      <c r="K6172">
        <v>179</v>
      </c>
      <c r="L6172" t="s">
        <v>1191</v>
      </c>
      <c r="M6172" t="s">
        <v>416</v>
      </c>
      <c r="N6172" t="s">
        <v>781</v>
      </c>
      <c r="O6172" t="s">
        <v>440</v>
      </c>
      <c r="Q6172">
        <v>1</v>
      </c>
      <c r="R6172" s="4">
        <v>0.25</v>
      </c>
      <c r="S6172" s="9" t="str">
        <f t="shared" si="728"/>
        <v>Arenado, Nolan</v>
      </c>
      <c r="T6172" s="9" t="str">
        <f t="shared" si="729"/>
        <v xml:space="preserve">Topps Archives     </v>
      </c>
      <c r="U6172" s="9">
        <f>IFERROR(VLOOKUP(S6172,'Lookup '!B:D,3,FALSE)," ")</f>
        <v>0</v>
      </c>
      <c r="V6172" s="9" t="str">
        <f t="shared" si="730"/>
        <v>F $.25</v>
      </c>
    </row>
    <row r="6173" spans="2:22" x14ac:dyDescent="0.25">
      <c r="C6173">
        <v>2019</v>
      </c>
      <c r="D6173" t="s">
        <v>1760</v>
      </c>
      <c r="K6173">
        <v>180</v>
      </c>
      <c r="L6173" t="s">
        <v>2050</v>
      </c>
      <c r="M6173" t="s">
        <v>527</v>
      </c>
      <c r="N6173" t="s">
        <v>446</v>
      </c>
      <c r="O6173" t="s">
        <v>388</v>
      </c>
      <c r="P6173">
        <f>$S$1-1994</f>
        <v>26</v>
      </c>
      <c r="Q6173">
        <v>1</v>
      </c>
      <c r="R6173" s="4"/>
      <c r="S6173" s="9" t="str">
        <f t="shared" si="728"/>
        <v>Margot, Manny</v>
      </c>
      <c r="T6173" s="9" t="str">
        <f t="shared" si="729"/>
        <v xml:space="preserve">Topps Archives     </v>
      </c>
      <c r="U6173" s="9" t="str">
        <f>IFERROR(VLOOKUP(S6173,'Lookup '!B:D,3,FALSE)," ")</f>
        <v xml:space="preserve"> </v>
      </c>
      <c r="V6173" s="9" t="str">
        <f t="shared" si="730"/>
        <v>G</v>
      </c>
    </row>
    <row r="6174" spans="2:22" x14ac:dyDescent="0.25">
      <c r="C6174">
        <v>2019</v>
      </c>
      <c r="D6174" t="s">
        <v>1760</v>
      </c>
      <c r="J6174" t="s">
        <v>14</v>
      </c>
      <c r="K6174">
        <v>187</v>
      </c>
      <c r="L6174" t="s">
        <v>5008</v>
      </c>
      <c r="M6174" t="s">
        <v>3780</v>
      </c>
      <c r="N6174" t="s">
        <v>381</v>
      </c>
      <c r="O6174" t="s">
        <v>382</v>
      </c>
      <c r="P6174">
        <f>$S$1-1995</f>
        <v>25</v>
      </c>
      <c r="Q6174">
        <v>1</v>
      </c>
      <c r="R6174" s="4"/>
      <c r="S6174" s="9" t="str">
        <f t="shared" si="728"/>
        <v>De Los Santos, Enyel</v>
      </c>
      <c r="T6174" s="9" t="str">
        <f t="shared" si="729"/>
        <v>Topps Archives     RC</v>
      </c>
      <c r="U6174" s="9" t="str">
        <f>IFERROR(VLOOKUP(S6174,'Lookup '!B:D,3,FALSE)," ")</f>
        <v xml:space="preserve"> </v>
      </c>
      <c r="V6174" s="9" t="str">
        <f t="shared" si="730"/>
        <v>G</v>
      </c>
    </row>
    <row r="6175" spans="2:22" x14ac:dyDescent="0.25">
      <c r="C6175">
        <v>2019</v>
      </c>
      <c r="D6175" t="s">
        <v>1760</v>
      </c>
      <c r="K6175">
        <v>193</v>
      </c>
      <c r="L6175" t="s">
        <v>1334</v>
      </c>
      <c r="M6175" t="s">
        <v>789</v>
      </c>
      <c r="N6175" t="s">
        <v>509</v>
      </c>
      <c r="O6175" t="s">
        <v>480</v>
      </c>
      <c r="Q6175">
        <v>1</v>
      </c>
      <c r="R6175" s="4"/>
      <c r="S6175" s="9" t="str">
        <f t="shared" si="728"/>
        <v>Baez, Javier</v>
      </c>
      <c r="T6175" s="9" t="str">
        <f t="shared" si="729"/>
        <v xml:space="preserve">Topps Archives     </v>
      </c>
      <c r="U6175" s="9" t="str">
        <f>IFERROR(VLOOKUP(S6175,'Lookup '!B:D,3,FALSE)," ")</f>
        <v xml:space="preserve"> </v>
      </c>
      <c r="V6175" s="9" t="str">
        <f t="shared" si="730"/>
        <v>G</v>
      </c>
    </row>
    <row r="6176" spans="2:22" x14ac:dyDescent="0.25">
      <c r="C6176">
        <v>2019</v>
      </c>
      <c r="D6176" t="s">
        <v>1760</v>
      </c>
      <c r="K6176">
        <v>197</v>
      </c>
      <c r="L6176" t="s">
        <v>1576</v>
      </c>
      <c r="M6176" t="s">
        <v>989</v>
      </c>
      <c r="N6176" t="s">
        <v>402</v>
      </c>
      <c r="O6176" t="s">
        <v>388</v>
      </c>
      <c r="Q6176">
        <v>1</v>
      </c>
      <c r="R6176" s="4">
        <v>0.25</v>
      </c>
      <c r="S6176" s="9" t="str">
        <f t="shared" si="728"/>
        <v>Benintendi, Andrew</v>
      </c>
      <c r="T6176" s="9" t="str">
        <f t="shared" si="729"/>
        <v xml:space="preserve">Topps Archives     </v>
      </c>
      <c r="U6176" s="9">
        <f>IFERROR(VLOOKUP(S6176,'Lookup '!B:D,3,FALSE)," ")</f>
        <v>0</v>
      </c>
      <c r="V6176" s="9" t="str">
        <f t="shared" si="730"/>
        <v>F $.25</v>
      </c>
    </row>
    <row r="6177" spans="2:22" x14ac:dyDescent="0.25">
      <c r="C6177">
        <v>2019</v>
      </c>
      <c r="D6177" t="s">
        <v>1760</v>
      </c>
      <c r="K6177">
        <v>199</v>
      </c>
      <c r="L6177" t="s">
        <v>1282</v>
      </c>
      <c r="M6177" t="s">
        <v>1283</v>
      </c>
      <c r="N6177" t="s">
        <v>430</v>
      </c>
      <c r="O6177" t="s">
        <v>382</v>
      </c>
      <c r="Q6177">
        <v>1</v>
      </c>
      <c r="R6177" s="4">
        <v>0.25</v>
      </c>
      <c r="S6177" s="9" t="str">
        <f t="shared" si="728"/>
        <v>DeGrom, Jacob</v>
      </c>
      <c r="T6177" s="9" t="str">
        <f t="shared" si="729"/>
        <v xml:space="preserve">Topps Archives     </v>
      </c>
      <c r="U6177" s="9" t="str">
        <f>IFERROR(VLOOKUP(S6177,'Lookup '!B:D,3,FALSE)," ")</f>
        <v/>
      </c>
      <c r="V6177" s="9" t="str">
        <f t="shared" si="730"/>
        <v>F $.25</v>
      </c>
    </row>
    <row r="6178" spans="2:22" x14ac:dyDescent="0.25">
      <c r="C6178">
        <v>2019</v>
      </c>
      <c r="D6178" t="s">
        <v>1760</v>
      </c>
      <c r="F6178" t="s">
        <v>2021</v>
      </c>
      <c r="G6178" s="1" t="s">
        <v>5450</v>
      </c>
      <c r="J6178" t="s">
        <v>14</v>
      </c>
      <c r="K6178">
        <v>203</v>
      </c>
      <c r="L6178" t="s">
        <v>4234</v>
      </c>
      <c r="M6178" t="s">
        <v>415</v>
      </c>
      <c r="N6178" t="s">
        <v>463</v>
      </c>
      <c r="O6178" t="s">
        <v>5451</v>
      </c>
      <c r="P6178">
        <f>$S$1-1993</f>
        <v>27</v>
      </c>
      <c r="Q6178">
        <v>1</v>
      </c>
      <c r="R6178" s="4"/>
      <c r="S6178" s="9" t="str">
        <f t="shared" si="728"/>
        <v>O'Hearn, Ryan</v>
      </c>
      <c r="T6178" s="9" t="str">
        <f t="shared" si="729"/>
        <v>Topps Archives  Purple /175  RC</v>
      </c>
      <c r="U6178" s="9" t="str">
        <f>IFERROR(VLOOKUP(S6178,'Lookup '!B:D,3,FALSE)," ")</f>
        <v xml:space="preserve"> </v>
      </c>
      <c r="V6178" s="9" t="str">
        <f t="shared" si="730"/>
        <v>G</v>
      </c>
    </row>
    <row r="6179" spans="2:22" x14ac:dyDescent="0.25">
      <c r="C6179">
        <v>2019</v>
      </c>
      <c r="D6179" t="s">
        <v>1760</v>
      </c>
      <c r="J6179" t="s">
        <v>14</v>
      </c>
      <c r="K6179">
        <v>204</v>
      </c>
      <c r="L6179" t="s">
        <v>4225</v>
      </c>
      <c r="M6179" t="s">
        <v>725</v>
      </c>
      <c r="N6179" t="s">
        <v>430</v>
      </c>
      <c r="O6179" t="s">
        <v>2854</v>
      </c>
      <c r="P6179">
        <f>$S$1-1992</f>
        <v>28</v>
      </c>
      <c r="Q6179">
        <v>1</v>
      </c>
      <c r="R6179" s="4">
        <v>0.25</v>
      </c>
      <c r="S6179" s="9" t="str">
        <f t="shared" si="728"/>
        <v>McNeil, Jeff</v>
      </c>
      <c r="T6179" s="9" t="str">
        <f t="shared" si="729"/>
        <v>Topps Archives     RC</v>
      </c>
      <c r="U6179" s="9" t="str">
        <f>IFERROR(VLOOKUP(S6179,'Lookup '!B:D,3,FALSE)," ")</f>
        <v xml:space="preserve"> </v>
      </c>
      <c r="V6179" s="9" t="str">
        <f t="shared" si="730"/>
        <v>F $.25</v>
      </c>
    </row>
    <row r="6180" spans="2:22" x14ac:dyDescent="0.25">
      <c r="C6180">
        <v>2019</v>
      </c>
      <c r="D6180" t="s">
        <v>1760</v>
      </c>
      <c r="K6180">
        <v>209</v>
      </c>
      <c r="L6180" t="s">
        <v>1103</v>
      </c>
      <c r="M6180" t="s">
        <v>527</v>
      </c>
      <c r="N6180" t="s">
        <v>446</v>
      </c>
      <c r="O6180" t="s">
        <v>440</v>
      </c>
      <c r="Q6180">
        <v>1</v>
      </c>
      <c r="R6180" s="4">
        <v>0.25</v>
      </c>
      <c r="S6180" s="9" t="str">
        <f t="shared" si="728"/>
        <v>Machado, Manny</v>
      </c>
      <c r="T6180" s="9" t="str">
        <f t="shared" si="729"/>
        <v xml:space="preserve">Topps Archives     </v>
      </c>
      <c r="U6180" s="9">
        <f>IFERROR(VLOOKUP(S6180,'Lookup '!B:D,3,FALSE)," ")</f>
        <v>0</v>
      </c>
      <c r="V6180" s="9" t="str">
        <f t="shared" si="730"/>
        <v>F $.25</v>
      </c>
    </row>
    <row r="6181" spans="2:22" x14ac:dyDescent="0.25">
      <c r="C6181">
        <v>2019</v>
      </c>
      <c r="D6181" t="s">
        <v>1760</v>
      </c>
      <c r="J6181" t="s">
        <v>14</v>
      </c>
      <c r="K6181">
        <v>216</v>
      </c>
      <c r="L6181" t="s">
        <v>3083</v>
      </c>
      <c r="M6181" t="s">
        <v>1398</v>
      </c>
      <c r="N6181" t="s">
        <v>837</v>
      </c>
      <c r="O6181" t="s">
        <v>424</v>
      </c>
      <c r="P6181">
        <f>$S$1-1995</f>
        <v>25</v>
      </c>
      <c r="Q6181">
        <v>1</v>
      </c>
      <c r="R6181" s="4"/>
      <c r="S6181" s="9" t="str">
        <f t="shared" si="728"/>
        <v>Lowe, Nate</v>
      </c>
      <c r="T6181" s="9" t="str">
        <f t="shared" si="729"/>
        <v>Topps Archives     RC</v>
      </c>
      <c r="U6181" s="9" t="str">
        <f>IFERROR(VLOOKUP(S6181,'Lookup '!B:D,3,FALSE)," ")</f>
        <v xml:space="preserve"> </v>
      </c>
      <c r="V6181" s="9" t="str">
        <f t="shared" si="730"/>
        <v>G</v>
      </c>
    </row>
    <row r="6182" spans="2:22" x14ac:dyDescent="0.25">
      <c r="B6182" t="s">
        <v>377</v>
      </c>
      <c r="C6182">
        <v>2019</v>
      </c>
      <c r="D6182" t="s">
        <v>1760</v>
      </c>
      <c r="J6182" t="s">
        <v>14</v>
      </c>
      <c r="K6182">
        <v>222</v>
      </c>
      <c r="L6182" t="s">
        <v>4890</v>
      </c>
      <c r="M6182" t="s">
        <v>503</v>
      </c>
      <c r="N6182" t="s">
        <v>430</v>
      </c>
      <c r="O6182" t="s">
        <v>424</v>
      </c>
      <c r="P6182">
        <f>$S$1-1994</f>
        <v>26</v>
      </c>
      <c r="Q6182">
        <v>1</v>
      </c>
      <c r="R6182" s="4">
        <v>5</v>
      </c>
      <c r="S6182" s="9" t="str">
        <f t="shared" si="728"/>
        <v>Alonso, Pete</v>
      </c>
      <c r="T6182" s="9" t="str">
        <f t="shared" ref="T6182" si="739">CONCATENATE(D6182&amp;" "&amp;E6182&amp;" "&amp;F6182&amp;" "&amp;G6182&amp;" "&amp;H6182&amp;" "&amp;I6182&amp;J6182)</f>
        <v>Topps Archives     RC</v>
      </c>
      <c r="U6182" s="9" t="str">
        <f>IFERROR(VLOOKUP(S6182,'Lookup '!B:D,3,FALSE)," ")</f>
        <v xml:space="preserve"> </v>
      </c>
      <c r="V6182" s="9" t="str">
        <f t="shared" ref="V6182" si="740">IF(R6182&gt;0.249,IF(R6182&gt;0.99,IF(R6182&gt;4.99,IF(R6182&gt;9.99,IF(R6182&gt;49.99,IF(R6182&gt;99.99,"A $100","B $50"),"C $10"),"D $5"),"E $1"),"F $.25"),"G")</f>
        <v>D $5</v>
      </c>
    </row>
    <row r="6183" spans="2:22" x14ac:dyDescent="0.25">
      <c r="C6183">
        <v>2019</v>
      </c>
      <c r="D6183" t="s">
        <v>1760</v>
      </c>
      <c r="K6183">
        <v>225</v>
      </c>
      <c r="L6183" t="s">
        <v>1384</v>
      </c>
      <c r="M6183" t="s">
        <v>1380</v>
      </c>
      <c r="N6183" t="s">
        <v>509</v>
      </c>
      <c r="O6183" t="s">
        <v>440</v>
      </c>
      <c r="Q6183">
        <v>1</v>
      </c>
      <c r="R6183" s="4">
        <v>0.25</v>
      </c>
      <c r="S6183" s="9" t="str">
        <f t="shared" si="728"/>
        <v>Bryant, Kris</v>
      </c>
      <c r="T6183" s="9" t="str">
        <f t="shared" si="729"/>
        <v xml:space="preserve">Topps Archives     </v>
      </c>
      <c r="U6183" s="9">
        <f>IFERROR(VLOOKUP(S6183,'Lookup '!B:D,3,FALSE)," ")</f>
        <v>0</v>
      </c>
      <c r="V6183" s="9" t="str">
        <f t="shared" si="730"/>
        <v>F $.25</v>
      </c>
    </row>
    <row r="6184" spans="2:22" x14ac:dyDescent="0.25">
      <c r="C6184">
        <v>2019</v>
      </c>
      <c r="D6184" t="s">
        <v>1760</v>
      </c>
      <c r="K6184">
        <v>226</v>
      </c>
      <c r="L6184" t="s">
        <v>407</v>
      </c>
      <c r="M6184" t="s">
        <v>408</v>
      </c>
      <c r="N6184" t="s">
        <v>381</v>
      </c>
      <c r="O6184" t="s">
        <v>382</v>
      </c>
      <c r="P6184" t="s">
        <v>481</v>
      </c>
      <c r="Q6184">
        <v>1</v>
      </c>
      <c r="R6184" s="4">
        <v>0.25</v>
      </c>
      <c r="S6184" s="9" t="str">
        <f t="shared" si="728"/>
        <v>Carlton, Steve</v>
      </c>
      <c r="T6184" s="9" t="str">
        <f t="shared" si="729"/>
        <v xml:space="preserve">Topps Archives     </v>
      </c>
      <c r="U6184" s="9" t="str">
        <f>IFERROR(VLOOKUP(S6184,'Lookup '!B:D,3,FALSE)," ")</f>
        <v>HOF</v>
      </c>
      <c r="V6184" s="9" t="str">
        <f t="shared" si="730"/>
        <v>F $.25</v>
      </c>
    </row>
    <row r="6185" spans="2:22" x14ac:dyDescent="0.25">
      <c r="C6185">
        <v>2019</v>
      </c>
      <c r="D6185" t="s">
        <v>1760</v>
      </c>
      <c r="K6185">
        <v>228</v>
      </c>
      <c r="L6185" t="s">
        <v>1769</v>
      </c>
      <c r="M6185" t="s">
        <v>870</v>
      </c>
      <c r="N6185" t="s">
        <v>781</v>
      </c>
      <c r="O6185" t="s">
        <v>480</v>
      </c>
      <c r="Q6185">
        <v>1</v>
      </c>
      <c r="R6185" s="4">
        <v>0.25</v>
      </c>
      <c r="S6185" s="9" t="str">
        <f t="shared" si="728"/>
        <v>Story, Trevor</v>
      </c>
      <c r="T6185" s="9" t="str">
        <f t="shared" si="729"/>
        <v xml:space="preserve">Topps Archives     </v>
      </c>
      <c r="U6185" s="9" t="str">
        <f>IFERROR(VLOOKUP(S6185,'Lookup '!B:D,3,FALSE)," ")</f>
        <v/>
      </c>
      <c r="V6185" s="9" t="str">
        <f t="shared" si="730"/>
        <v>F $.25</v>
      </c>
    </row>
    <row r="6186" spans="2:22" x14ac:dyDescent="0.25">
      <c r="C6186">
        <v>2019</v>
      </c>
      <c r="D6186" t="s">
        <v>1760</v>
      </c>
      <c r="K6186">
        <v>229</v>
      </c>
      <c r="L6186" t="s">
        <v>1370</v>
      </c>
      <c r="M6186" t="s">
        <v>839</v>
      </c>
      <c r="N6186" t="s">
        <v>782</v>
      </c>
      <c r="O6186" t="s">
        <v>4218</v>
      </c>
      <c r="P6186">
        <f>$S$1-1993</f>
        <v>27</v>
      </c>
      <c r="Q6186">
        <v>1</v>
      </c>
      <c r="R6186" s="4"/>
      <c r="S6186" s="9" t="str">
        <f t="shared" si="728"/>
        <v>Anderson, Brian</v>
      </c>
      <c r="T6186" s="9" t="str">
        <f t="shared" si="729"/>
        <v xml:space="preserve">Topps Archives     </v>
      </c>
      <c r="U6186" s="9" t="str">
        <f>IFERROR(VLOOKUP(S6186,'Lookup '!B:D,3,FALSE)," ")</f>
        <v xml:space="preserve"> </v>
      </c>
      <c r="V6186" s="9" t="str">
        <f t="shared" si="730"/>
        <v>G</v>
      </c>
    </row>
    <row r="6187" spans="2:22" x14ac:dyDescent="0.25">
      <c r="C6187">
        <v>2019</v>
      </c>
      <c r="D6187" t="s">
        <v>1760</v>
      </c>
      <c r="J6187" t="s">
        <v>14</v>
      </c>
      <c r="K6187">
        <v>240</v>
      </c>
      <c r="L6187" t="s">
        <v>707</v>
      </c>
      <c r="M6187" t="s">
        <v>2188</v>
      </c>
      <c r="N6187" t="s">
        <v>387</v>
      </c>
      <c r="O6187" t="s">
        <v>388</v>
      </c>
      <c r="P6187">
        <f>$S$1-1993</f>
        <v>27</v>
      </c>
      <c r="Q6187">
        <v>1</v>
      </c>
      <c r="R6187" s="4"/>
      <c r="S6187" s="9" t="str">
        <f t="shared" si="728"/>
        <v>Stewart, Christin</v>
      </c>
      <c r="T6187" s="9" t="str">
        <f t="shared" si="729"/>
        <v>Topps Archives     RC</v>
      </c>
      <c r="U6187" s="9" t="str">
        <f>IFERROR(VLOOKUP(S6187,'Lookup '!B:D,3,FALSE)," ")</f>
        <v xml:space="preserve"> </v>
      </c>
      <c r="V6187" s="9" t="str">
        <f t="shared" si="730"/>
        <v>G</v>
      </c>
    </row>
    <row r="6188" spans="2:22" x14ac:dyDescent="0.25">
      <c r="C6188">
        <v>2019</v>
      </c>
      <c r="D6188" t="s">
        <v>1760</v>
      </c>
      <c r="K6188">
        <v>248</v>
      </c>
      <c r="L6188" t="s">
        <v>1142</v>
      </c>
      <c r="M6188" t="s">
        <v>614</v>
      </c>
      <c r="N6188" t="s">
        <v>532</v>
      </c>
      <c r="O6188" t="s">
        <v>398</v>
      </c>
      <c r="Q6188">
        <v>1</v>
      </c>
      <c r="R6188" s="4">
        <v>0.25</v>
      </c>
      <c r="S6188" s="9" t="str">
        <f t="shared" si="728"/>
        <v>Altuve, Jose</v>
      </c>
      <c r="T6188" s="9" t="str">
        <f t="shared" si="729"/>
        <v xml:space="preserve">Topps Archives     </v>
      </c>
      <c r="U6188" s="9" t="str">
        <f>IFERROR(VLOOKUP(S6188,'Lookup '!B:D,3,FALSE)," ")</f>
        <v/>
      </c>
      <c r="V6188" s="9" t="str">
        <f t="shared" si="730"/>
        <v>F $.25</v>
      </c>
    </row>
    <row r="6189" spans="2:22" x14ac:dyDescent="0.25">
      <c r="C6189">
        <v>2019</v>
      </c>
      <c r="D6189" t="s">
        <v>1760</v>
      </c>
      <c r="J6189" t="s">
        <v>14</v>
      </c>
      <c r="K6189">
        <v>251</v>
      </c>
      <c r="L6189" t="s">
        <v>5037</v>
      </c>
      <c r="M6189" t="s">
        <v>5045</v>
      </c>
      <c r="N6189" t="s">
        <v>395</v>
      </c>
      <c r="O6189" t="s">
        <v>3738</v>
      </c>
      <c r="P6189">
        <f>$S$1-1991</f>
        <v>29</v>
      </c>
      <c r="Q6189">
        <v>1</v>
      </c>
      <c r="R6189" s="4"/>
      <c r="S6189" s="9" t="str">
        <f t="shared" si="728"/>
        <v>Astudillo, Willians</v>
      </c>
      <c r="T6189" s="9" t="str">
        <f t="shared" si="729"/>
        <v>Topps Archives     RC</v>
      </c>
      <c r="U6189" s="9" t="str">
        <f>IFERROR(VLOOKUP(S6189,'Lookup '!B:D,3,FALSE)," ")</f>
        <v xml:space="preserve"> </v>
      </c>
      <c r="V6189" s="9" t="str">
        <f t="shared" si="730"/>
        <v>G</v>
      </c>
    </row>
    <row r="6190" spans="2:22" x14ac:dyDescent="0.25">
      <c r="C6190">
        <v>2019</v>
      </c>
      <c r="D6190" t="s">
        <v>1760</v>
      </c>
      <c r="K6190">
        <v>265</v>
      </c>
      <c r="L6190" t="s">
        <v>1259</v>
      </c>
      <c r="M6190" t="s">
        <v>720</v>
      </c>
      <c r="N6190" t="s">
        <v>782</v>
      </c>
      <c r="O6190" t="s">
        <v>382</v>
      </c>
      <c r="P6190">
        <f>$S$1-1995</f>
        <v>25</v>
      </c>
      <c r="Q6190">
        <v>1</v>
      </c>
      <c r="R6190" s="4"/>
      <c r="S6190" s="9" t="str">
        <f t="shared" si="728"/>
        <v>Alcantara, Sandy</v>
      </c>
      <c r="T6190" s="9" t="str">
        <f t="shared" si="729"/>
        <v xml:space="preserve">Topps Archives     </v>
      </c>
      <c r="U6190" s="9" t="str">
        <f>IFERROR(VLOOKUP(S6190,'Lookup '!B:D,3,FALSE)," ")</f>
        <v xml:space="preserve"> </v>
      </c>
      <c r="V6190" s="9" t="str">
        <f t="shared" si="730"/>
        <v>G</v>
      </c>
    </row>
    <row r="6191" spans="2:22" x14ac:dyDescent="0.25">
      <c r="C6191">
        <v>2019</v>
      </c>
      <c r="D6191" t="s">
        <v>1760</v>
      </c>
      <c r="J6191" t="s">
        <v>14</v>
      </c>
      <c r="K6191">
        <v>273</v>
      </c>
      <c r="L6191" t="s">
        <v>3084</v>
      </c>
      <c r="M6191" t="s">
        <v>1377</v>
      </c>
      <c r="N6191" t="s">
        <v>456</v>
      </c>
      <c r="O6191" t="s">
        <v>382</v>
      </c>
      <c r="P6191">
        <f>$S$1-1994</f>
        <v>26</v>
      </c>
      <c r="Q6191">
        <v>1</v>
      </c>
      <c r="R6191" s="4"/>
      <c r="S6191" s="9" t="str">
        <f t="shared" si="728"/>
        <v>Burnes, Corbin</v>
      </c>
      <c r="T6191" s="9" t="str">
        <f t="shared" si="729"/>
        <v>Topps Archives     RC</v>
      </c>
      <c r="U6191" s="9" t="str">
        <f>IFERROR(VLOOKUP(S6191,'Lookup '!B:D,3,FALSE)," ")</f>
        <v xml:space="preserve"> </v>
      </c>
      <c r="V6191" s="9" t="str">
        <f t="shared" si="730"/>
        <v>G</v>
      </c>
    </row>
    <row r="6192" spans="2:22" x14ac:dyDescent="0.25">
      <c r="C6192">
        <v>2019</v>
      </c>
      <c r="D6192" t="s">
        <v>1760</v>
      </c>
      <c r="K6192">
        <v>276</v>
      </c>
      <c r="L6192" t="s">
        <v>2060</v>
      </c>
      <c r="M6192" t="s">
        <v>801</v>
      </c>
      <c r="N6192" t="s">
        <v>532</v>
      </c>
      <c r="O6192" t="s">
        <v>440</v>
      </c>
      <c r="Q6192">
        <v>1</v>
      </c>
      <c r="R6192" s="4">
        <v>0.25</v>
      </c>
      <c r="S6192" s="9" t="str">
        <f t="shared" si="728"/>
        <v>Bregman, Alex</v>
      </c>
      <c r="T6192" s="9" t="str">
        <f t="shared" si="729"/>
        <v xml:space="preserve">Topps Archives     </v>
      </c>
      <c r="U6192" s="9">
        <f>IFERROR(VLOOKUP(S6192,'Lookup '!B:D,3,FALSE)," ")</f>
        <v>0</v>
      </c>
      <c r="V6192" s="9" t="str">
        <f t="shared" si="730"/>
        <v>F $.25</v>
      </c>
    </row>
    <row r="6193" spans="2:22" x14ac:dyDescent="0.25">
      <c r="C6193">
        <v>2019</v>
      </c>
      <c r="D6193" t="s">
        <v>1760</v>
      </c>
      <c r="J6193" t="s">
        <v>14</v>
      </c>
      <c r="K6193">
        <v>282</v>
      </c>
      <c r="L6193" t="s">
        <v>1627</v>
      </c>
      <c r="M6193" t="s">
        <v>1332</v>
      </c>
      <c r="N6193" t="s">
        <v>532</v>
      </c>
      <c r="O6193" t="s">
        <v>388</v>
      </c>
      <c r="P6193">
        <f>$S$1-1997</f>
        <v>23</v>
      </c>
      <c r="Q6193">
        <v>1</v>
      </c>
      <c r="R6193" s="4"/>
      <c r="S6193" s="9" t="str">
        <f t="shared" si="728"/>
        <v>Tucker, Kyle</v>
      </c>
      <c r="T6193" s="9" t="str">
        <f t="shared" si="729"/>
        <v>Topps Archives     RC</v>
      </c>
      <c r="U6193" s="9" t="str">
        <f>IFERROR(VLOOKUP(S6193,'Lookup '!B:D,3,FALSE)," ")</f>
        <v xml:space="preserve"> </v>
      </c>
      <c r="V6193" s="9" t="str">
        <f t="shared" si="730"/>
        <v>G</v>
      </c>
    </row>
    <row r="6194" spans="2:22" x14ac:dyDescent="0.25">
      <c r="C6194">
        <v>2019</v>
      </c>
      <c r="D6194" t="s">
        <v>1760</v>
      </c>
      <c r="K6194">
        <v>286</v>
      </c>
      <c r="L6194" t="s">
        <v>1023</v>
      </c>
      <c r="M6194" t="s">
        <v>617</v>
      </c>
      <c r="N6194" t="s">
        <v>443</v>
      </c>
      <c r="O6194" t="s">
        <v>440</v>
      </c>
      <c r="P6194">
        <f>$S$1-1993</f>
        <v>27</v>
      </c>
      <c r="Q6194">
        <v>1</v>
      </c>
      <c r="R6194" s="4">
        <v>0.25</v>
      </c>
      <c r="S6194" s="9" t="str">
        <f t="shared" si="728"/>
        <v>Chapman, Matt</v>
      </c>
      <c r="T6194" s="9" t="str">
        <f t="shared" si="729"/>
        <v xml:space="preserve">Topps Archives     </v>
      </c>
      <c r="U6194" s="9" t="str">
        <f>IFERROR(VLOOKUP(S6194,'Lookup '!B:D,3,FALSE)," ")</f>
        <v xml:space="preserve"> </v>
      </c>
      <c r="V6194" s="9" t="str">
        <f t="shared" si="730"/>
        <v>F $.25</v>
      </c>
    </row>
    <row r="6195" spans="2:22" x14ac:dyDescent="0.25">
      <c r="C6195">
        <v>2019</v>
      </c>
      <c r="D6195" t="s">
        <v>1760</v>
      </c>
      <c r="J6195" t="s">
        <v>14</v>
      </c>
      <c r="K6195">
        <v>290</v>
      </c>
      <c r="L6195" t="s">
        <v>4230</v>
      </c>
      <c r="M6195" t="s">
        <v>4231</v>
      </c>
      <c r="N6195" t="s">
        <v>451</v>
      </c>
      <c r="O6195" t="s">
        <v>388</v>
      </c>
      <c r="P6195">
        <f>$S$1-1994</f>
        <v>26</v>
      </c>
      <c r="Q6195">
        <v>1</v>
      </c>
      <c r="R6195" s="4"/>
      <c r="S6195" s="9" t="str">
        <f t="shared" si="728"/>
        <v>Mullins, Cedric</v>
      </c>
      <c r="T6195" s="9" t="str">
        <f t="shared" si="729"/>
        <v>Topps Archives     RC</v>
      </c>
      <c r="U6195" s="9" t="str">
        <f>IFERROR(VLOOKUP(S6195,'Lookup '!B:D,3,FALSE)," ")</f>
        <v xml:space="preserve"> </v>
      </c>
      <c r="V6195" s="9" t="str">
        <f t="shared" si="730"/>
        <v>G</v>
      </c>
    </row>
    <row r="6196" spans="2:22" x14ac:dyDescent="0.25">
      <c r="C6196">
        <v>2019</v>
      </c>
      <c r="D6196" t="s">
        <v>1760</v>
      </c>
      <c r="J6196" t="s">
        <v>14</v>
      </c>
      <c r="K6196">
        <v>292</v>
      </c>
      <c r="L6196" t="s">
        <v>4607</v>
      </c>
      <c r="M6196" t="s">
        <v>4567</v>
      </c>
      <c r="N6196" t="s">
        <v>417</v>
      </c>
      <c r="O6196" t="s">
        <v>382</v>
      </c>
      <c r="P6196">
        <f>$S$1-1996</f>
        <v>24</v>
      </c>
      <c r="Q6196">
        <v>1</v>
      </c>
      <c r="R6196" s="4"/>
      <c r="S6196" s="9" t="str">
        <f t="shared" si="728"/>
        <v>Canning, Griffin</v>
      </c>
      <c r="T6196" s="9" t="str">
        <f t="shared" si="729"/>
        <v>Topps Archives     RC</v>
      </c>
      <c r="U6196" s="9" t="str">
        <f>IFERROR(VLOOKUP(S6196,'Lookup '!B:D,3,FALSE)," ")</f>
        <v xml:space="preserve"> </v>
      </c>
      <c r="V6196" s="9" t="str">
        <f t="shared" si="730"/>
        <v>G</v>
      </c>
    </row>
    <row r="6197" spans="2:22" x14ac:dyDescent="0.25">
      <c r="C6197">
        <v>2019</v>
      </c>
      <c r="D6197" t="s">
        <v>1760</v>
      </c>
      <c r="F6197" t="s">
        <v>5369</v>
      </c>
      <c r="H6197" t="s">
        <v>822</v>
      </c>
      <c r="K6197">
        <v>314</v>
      </c>
      <c r="L6197" t="s">
        <v>1894</v>
      </c>
      <c r="M6197" t="s">
        <v>404</v>
      </c>
      <c r="N6197" t="s">
        <v>966</v>
      </c>
      <c r="Q6197">
        <v>1</v>
      </c>
      <c r="R6197" s="4">
        <v>0.5</v>
      </c>
      <c r="S6197" s="9" t="str">
        <f t="shared" si="728"/>
        <v>Soto, Juan</v>
      </c>
      <c r="T6197" s="9" t="str">
        <f t="shared" si="729"/>
        <v xml:space="preserve">Topps Archives  HL  SP </v>
      </c>
      <c r="U6197" s="9" t="str">
        <f>IFERROR(VLOOKUP(S6197,'Lookup '!B:D,3,FALSE)," ")</f>
        <v xml:space="preserve"> </v>
      </c>
      <c r="V6197" s="9" t="str">
        <f t="shared" si="730"/>
        <v>F $.25</v>
      </c>
    </row>
    <row r="6198" spans="2:22" x14ac:dyDescent="0.25">
      <c r="C6198">
        <v>2019</v>
      </c>
      <c r="D6198" t="s">
        <v>1760</v>
      </c>
      <c r="F6198" t="s">
        <v>5369</v>
      </c>
      <c r="H6198" t="s">
        <v>822</v>
      </c>
      <c r="K6198">
        <v>320</v>
      </c>
      <c r="L6198" t="s">
        <v>3861</v>
      </c>
      <c r="M6198" t="s">
        <v>2170</v>
      </c>
      <c r="N6198" t="s">
        <v>423</v>
      </c>
      <c r="O6198" t="s">
        <v>388</v>
      </c>
      <c r="Q6198">
        <v>1</v>
      </c>
      <c r="R6198" s="4">
        <v>0.5</v>
      </c>
      <c r="S6198" s="9" t="str">
        <f t="shared" si="728"/>
        <v>Acuna Jr., Ronald</v>
      </c>
      <c r="T6198" s="9" t="str">
        <f t="shared" si="729"/>
        <v xml:space="preserve">Topps Archives  HL  SP </v>
      </c>
      <c r="U6198" s="9" t="str">
        <f>IFERROR(VLOOKUP(S6198,'Lookup '!B:D,3,FALSE)," ")</f>
        <v xml:space="preserve"> </v>
      </c>
      <c r="V6198" s="9" t="str">
        <f t="shared" si="730"/>
        <v>F $.25</v>
      </c>
    </row>
    <row r="6199" spans="2:22" x14ac:dyDescent="0.25">
      <c r="C6199">
        <v>2019</v>
      </c>
      <c r="D6199" t="s">
        <v>1760</v>
      </c>
      <c r="F6199" t="s">
        <v>2073</v>
      </c>
      <c r="H6199" t="s">
        <v>822</v>
      </c>
      <c r="J6199" t="s">
        <v>14</v>
      </c>
      <c r="K6199">
        <v>325</v>
      </c>
      <c r="L6199" t="s">
        <v>1772</v>
      </c>
      <c r="M6199" t="s">
        <v>908</v>
      </c>
      <c r="N6199" t="s">
        <v>446</v>
      </c>
      <c r="O6199" t="s">
        <v>398</v>
      </c>
      <c r="P6199">
        <f>$S$1-1997</f>
        <v>23</v>
      </c>
      <c r="Q6199">
        <v>1</v>
      </c>
      <c r="R6199" s="4"/>
      <c r="S6199" s="9" t="str">
        <f t="shared" si="728"/>
        <v>Urias, Luis</v>
      </c>
      <c r="T6199" s="9" t="str">
        <f t="shared" si="729"/>
        <v>Topps Archives  Rookie  SP RC</v>
      </c>
      <c r="U6199" s="9" t="str">
        <f>IFERROR(VLOOKUP(S6199,'Lookup '!B:D,3,FALSE)," ")</f>
        <v xml:space="preserve"> </v>
      </c>
      <c r="V6199" s="9" t="str">
        <f t="shared" si="730"/>
        <v>G</v>
      </c>
    </row>
    <row r="6200" spans="2:22" x14ac:dyDescent="0.25">
      <c r="C6200">
        <v>2019</v>
      </c>
      <c r="D6200" t="s">
        <v>1760</v>
      </c>
      <c r="F6200" t="s">
        <v>2073</v>
      </c>
      <c r="H6200" t="s">
        <v>822</v>
      </c>
      <c r="J6200" t="s">
        <v>14</v>
      </c>
      <c r="K6200">
        <v>326</v>
      </c>
      <c r="L6200" t="s">
        <v>371</v>
      </c>
      <c r="M6200" t="s">
        <v>1593</v>
      </c>
      <c r="N6200" t="s">
        <v>782</v>
      </c>
      <c r="O6200" t="s">
        <v>382</v>
      </c>
      <c r="P6200">
        <f>$S$1-1996</f>
        <v>24</v>
      </c>
      <c r="Q6200">
        <v>1</v>
      </c>
      <c r="R6200" s="4"/>
      <c r="S6200" s="9" t="str">
        <f t="shared" si="728"/>
        <v>Sheffield, Justus</v>
      </c>
      <c r="T6200" s="9" t="str">
        <f t="shared" si="729"/>
        <v>Topps Archives  Rookie  SP RC</v>
      </c>
      <c r="U6200" s="9" t="str">
        <f>IFERROR(VLOOKUP(S6200,'Lookup '!B:D,3,FALSE)," ")</f>
        <v xml:space="preserve"> </v>
      </c>
      <c r="V6200" s="9" t="str">
        <f t="shared" si="730"/>
        <v>G</v>
      </c>
    </row>
    <row r="6201" spans="2:22" x14ac:dyDescent="0.25">
      <c r="C6201">
        <v>2019</v>
      </c>
      <c r="D6201" t="s">
        <v>1760</v>
      </c>
      <c r="F6201" t="s">
        <v>2073</v>
      </c>
      <c r="H6201" t="s">
        <v>822</v>
      </c>
      <c r="J6201" t="s">
        <v>14</v>
      </c>
      <c r="K6201">
        <v>327</v>
      </c>
      <c r="L6201" t="s">
        <v>1683</v>
      </c>
      <c r="M6201" t="s">
        <v>1032</v>
      </c>
      <c r="N6201" t="s">
        <v>554</v>
      </c>
      <c r="O6201" t="s">
        <v>2409</v>
      </c>
      <c r="P6201">
        <f>$S$1-1995</f>
        <v>25</v>
      </c>
      <c r="Q6201">
        <v>1</v>
      </c>
      <c r="R6201" s="4"/>
      <c r="S6201" s="9" t="str">
        <f t="shared" si="728"/>
        <v>Bauers, Jake</v>
      </c>
      <c r="T6201" s="9" t="str">
        <f t="shared" si="729"/>
        <v>Topps Archives  Rookie  SP RC</v>
      </c>
      <c r="U6201" s="9" t="str">
        <f>IFERROR(VLOOKUP(S6201,'Lookup '!B:D,3,FALSE)," ")</f>
        <v xml:space="preserve"> </v>
      </c>
      <c r="V6201" s="9" t="str">
        <f t="shared" si="730"/>
        <v>G</v>
      </c>
    </row>
    <row r="6202" spans="2:22" x14ac:dyDescent="0.25">
      <c r="B6202" t="s">
        <v>377</v>
      </c>
      <c r="C6202">
        <v>2019</v>
      </c>
      <c r="D6202" t="s">
        <v>1760</v>
      </c>
      <c r="H6202" t="s">
        <v>921</v>
      </c>
      <c r="K6202" t="s">
        <v>5452</v>
      </c>
      <c r="L6202" t="s">
        <v>5453</v>
      </c>
      <c r="M6202" t="s">
        <v>370</v>
      </c>
      <c r="N6202" t="s">
        <v>381</v>
      </c>
      <c r="O6202" t="s">
        <v>28</v>
      </c>
      <c r="Q6202">
        <v>1</v>
      </c>
      <c r="R6202" s="4">
        <v>1</v>
      </c>
      <c r="S6202" s="9" t="str">
        <f t="shared" ref="S6202" si="741">L6202&amp;", "&amp;M6202</f>
        <v>Lieberthal, Mike</v>
      </c>
      <c r="T6202" s="9" t="str">
        <f t="shared" ref="T6202" si="742">CONCATENATE(D6202&amp;" "&amp;E6202&amp;" "&amp;F6202&amp;" "&amp;G6202&amp;" "&amp;H6202&amp;" "&amp;I6202&amp;J6202)</f>
        <v xml:space="preserve">Topps Archives    Auto </v>
      </c>
      <c r="U6202" s="9" t="str">
        <f>IFERROR(VLOOKUP(S6202,'Lookup '!B:D,3,FALSE)," ")</f>
        <v xml:space="preserve"> </v>
      </c>
      <c r="V6202" s="9" t="str">
        <f t="shared" ref="V6202" si="743">IF(R6202&gt;0.249,IF(R6202&gt;0.99,IF(R6202&gt;4.99,IF(R6202&gt;9.99,IF(R6202&gt;49.99,IF(R6202&gt;99.99,"A $100","B $50"),"C $10"),"D $5"),"E $1"),"F $.25"),"G")</f>
        <v>E $1</v>
      </c>
    </row>
    <row r="6203" spans="2:22" x14ac:dyDescent="0.25">
      <c r="C6203">
        <v>2019</v>
      </c>
      <c r="D6203" t="s">
        <v>1775</v>
      </c>
      <c r="E6203" t="s">
        <v>5379</v>
      </c>
      <c r="K6203" t="s">
        <v>5373</v>
      </c>
      <c r="L6203" t="s">
        <v>5374</v>
      </c>
      <c r="Q6203">
        <v>1</v>
      </c>
      <c r="R6203" s="4">
        <v>0.5</v>
      </c>
      <c r="S6203" s="9" t="str">
        <f t="shared" ref="S6203" si="744">L6203&amp;", "&amp;M6203</f>
        <v xml:space="preserve">Gibson,Bob / Scherzer, Max, </v>
      </c>
      <c r="T6203" s="9" t="str">
        <f t="shared" ref="T6203" si="745">CONCATENATE(D6203&amp;" "&amp;E6203&amp;" "&amp;F6203&amp;" "&amp;G6203&amp;" "&amp;H6203&amp;" "&amp;I6203&amp;J6203)</f>
        <v xml:space="preserve">Topps Chrome GreatnessReturns    </v>
      </c>
      <c r="U6203" s="9" t="str">
        <f>IFERROR(VLOOKUP(S6203,'Lookup '!B:D,3,FALSE)," ")</f>
        <v xml:space="preserve"> </v>
      </c>
      <c r="V6203" s="9" t="str">
        <f t="shared" ref="V6203" si="746">IF(R6203&gt;0.249,IF(R6203&gt;0.99,IF(R6203&gt;4.99,IF(R6203&gt;9.99,IF(R6203&gt;49.99,IF(R6203&gt;99.99,"A $100","B $50"),"C $10"),"D $5"),"E $1"),"F $.25"),"G")</f>
        <v>F $.25</v>
      </c>
    </row>
    <row r="6204" spans="2:22" x14ac:dyDescent="0.25">
      <c r="C6204">
        <v>2019</v>
      </c>
      <c r="D6204" t="s">
        <v>1775</v>
      </c>
      <c r="E6204" t="s">
        <v>5379</v>
      </c>
      <c r="K6204" t="s">
        <v>5375</v>
      </c>
      <c r="L6204" t="s">
        <v>5376</v>
      </c>
      <c r="Q6204">
        <v>1</v>
      </c>
      <c r="R6204" s="4">
        <v>0.5</v>
      </c>
      <c r="S6204" s="9" t="str">
        <f t="shared" ref="S6204:S6296" si="747">L6204&amp;", "&amp;M6204</f>
        <v xml:space="preserve">Young,Robin/Yelick,Christian, </v>
      </c>
      <c r="T6204" s="9" t="str">
        <f t="shared" ref="T6204:T6296" si="748">CONCATENATE(D6204&amp;" "&amp;E6204&amp;" "&amp;F6204&amp;" "&amp;G6204&amp;" "&amp;H6204&amp;" "&amp;I6204&amp;J6204)</f>
        <v xml:space="preserve">Topps Chrome GreatnessReturns    </v>
      </c>
      <c r="U6204" s="9" t="str">
        <f>IFERROR(VLOOKUP(S6204,'Lookup '!B:D,3,FALSE)," ")</f>
        <v xml:space="preserve"> </v>
      </c>
      <c r="V6204" s="9" t="str">
        <f t="shared" ref="V6204:V6296" si="749">IF(R6204&gt;0.249,IF(R6204&gt;0.99,IF(R6204&gt;4.99,IF(R6204&gt;9.99,IF(R6204&gt;49.99,IF(R6204&gt;99.99,"A $100","B $50"),"C $10"),"D $5"),"E $1"),"F $.25"),"G")</f>
        <v>F $.25</v>
      </c>
    </row>
    <row r="6205" spans="2:22" x14ac:dyDescent="0.25">
      <c r="C6205">
        <v>2019</v>
      </c>
      <c r="D6205" t="s">
        <v>1775</v>
      </c>
      <c r="E6205" t="s">
        <v>5377</v>
      </c>
      <c r="K6205" t="s">
        <v>5378</v>
      </c>
      <c r="L6205" t="s">
        <v>3712</v>
      </c>
      <c r="M6205" t="s">
        <v>3300</v>
      </c>
      <c r="N6205" t="s">
        <v>417</v>
      </c>
      <c r="O6205" t="s">
        <v>3301</v>
      </c>
      <c r="Q6205">
        <v>1</v>
      </c>
      <c r="R6205" s="4">
        <v>1</v>
      </c>
      <c r="S6205" s="9" t="str">
        <f t="shared" si="747"/>
        <v>Ohtani, Shohei</v>
      </c>
      <c r="T6205" s="9" t="str">
        <f t="shared" si="748"/>
        <v xml:space="preserve">Topps Chrome FutureStars    </v>
      </c>
      <c r="U6205" s="9" t="str">
        <f>IFERROR(VLOOKUP(S6205,'Lookup '!B:D,3,FALSE)," ")</f>
        <v xml:space="preserve"> </v>
      </c>
      <c r="V6205" s="9" t="str">
        <f t="shared" si="749"/>
        <v>E $1</v>
      </c>
    </row>
    <row r="6206" spans="2:22" x14ac:dyDescent="0.25">
      <c r="C6206">
        <v>2019</v>
      </c>
      <c r="D6206" t="s">
        <v>1775</v>
      </c>
      <c r="E6206" t="s">
        <v>5377</v>
      </c>
      <c r="K6206" t="s">
        <v>5380</v>
      </c>
      <c r="L6206" t="s">
        <v>1320</v>
      </c>
      <c r="M6206" t="s">
        <v>1364</v>
      </c>
      <c r="N6206" t="s">
        <v>456</v>
      </c>
      <c r="O6206" t="s">
        <v>382</v>
      </c>
      <c r="Q6206">
        <v>1</v>
      </c>
      <c r="R6206" s="4"/>
      <c r="S6206" s="9" t="str">
        <f t="shared" si="747"/>
        <v>Peralta, Freddy</v>
      </c>
      <c r="T6206" s="9" t="str">
        <f t="shared" si="748"/>
        <v xml:space="preserve">Topps Chrome FutureStars    </v>
      </c>
      <c r="U6206" s="9" t="str">
        <f>IFERROR(VLOOKUP(S6206,'Lookup '!B:D,3,FALSE)," ")</f>
        <v xml:space="preserve"> </v>
      </c>
      <c r="V6206" s="9" t="str">
        <f t="shared" si="749"/>
        <v>G</v>
      </c>
    </row>
    <row r="6207" spans="2:22" x14ac:dyDescent="0.25">
      <c r="C6207">
        <v>2019</v>
      </c>
      <c r="D6207" t="s">
        <v>1775</v>
      </c>
      <c r="E6207" t="s">
        <v>5377</v>
      </c>
      <c r="K6207" t="s">
        <v>5381</v>
      </c>
      <c r="L6207" t="s">
        <v>1357</v>
      </c>
      <c r="M6207" t="s">
        <v>1870</v>
      </c>
      <c r="N6207" t="s">
        <v>1037</v>
      </c>
      <c r="O6207" t="s">
        <v>28</v>
      </c>
      <c r="Q6207">
        <v>1</v>
      </c>
      <c r="R6207" s="4"/>
      <c r="S6207" s="9" t="str">
        <f t="shared" si="747"/>
        <v>Kelly, Carson</v>
      </c>
      <c r="T6207" s="9" t="str">
        <f t="shared" si="748"/>
        <v xml:space="preserve">Topps Chrome FutureStars    </v>
      </c>
      <c r="U6207" s="9" t="str">
        <f>IFERROR(VLOOKUP(S6207,'Lookup '!B:D,3,FALSE)," ")</f>
        <v xml:space="preserve"> </v>
      </c>
      <c r="V6207" s="9" t="str">
        <f t="shared" si="749"/>
        <v>G</v>
      </c>
    </row>
    <row r="6208" spans="2:22" x14ac:dyDescent="0.25">
      <c r="C6208">
        <v>2019</v>
      </c>
      <c r="D6208" t="s">
        <v>1775</v>
      </c>
      <c r="E6208" t="s">
        <v>5377</v>
      </c>
      <c r="K6208" t="s">
        <v>5382</v>
      </c>
      <c r="L6208" t="s">
        <v>3861</v>
      </c>
      <c r="M6208" t="s">
        <v>2170</v>
      </c>
      <c r="N6208" t="s">
        <v>423</v>
      </c>
      <c r="O6208" t="s">
        <v>388</v>
      </c>
      <c r="Q6208">
        <v>1</v>
      </c>
      <c r="R6208" s="4">
        <v>1</v>
      </c>
      <c r="S6208" s="9" t="str">
        <f t="shared" si="747"/>
        <v>Acuna Jr., Ronald</v>
      </c>
      <c r="T6208" s="9" t="str">
        <f t="shared" si="748"/>
        <v xml:space="preserve">Topps Chrome FutureStars    </v>
      </c>
      <c r="U6208" s="9" t="str">
        <f>IFERROR(VLOOKUP(S6208,'Lookup '!B:D,3,FALSE)," ")</f>
        <v xml:space="preserve"> </v>
      </c>
      <c r="V6208" s="9" t="str">
        <f t="shared" si="749"/>
        <v>E $1</v>
      </c>
    </row>
    <row r="6209" spans="2:22" x14ac:dyDescent="0.25">
      <c r="C6209">
        <v>2019</v>
      </c>
      <c r="D6209" t="s">
        <v>1775</v>
      </c>
      <c r="E6209" t="s">
        <v>3852</v>
      </c>
      <c r="J6209" t="s">
        <v>14</v>
      </c>
      <c r="K6209" t="s">
        <v>5402</v>
      </c>
      <c r="L6209" t="s">
        <v>707</v>
      </c>
      <c r="M6209" t="s">
        <v>2188</v>
      </c>
      <c r="N6209" t="s">
        <v>387</v>
      </c>
      <c r="O6209" t="s">
        <v>388</v>
      </c>
      <c r="P6209">
        <f>$S$1-1993</f>
        <v>27</v>
      </c>
      <c r="Q6209">
        <v>1</v>
      </c>
      <c r="R6209" s="4"/>
      <c r="S6209" s="9" t="str">
        <f t="shared" si="747"/>
        <v>Stewart, Christin</v>
      </c>
      <c r="T6209" s="9" t="str">
        <f t="shared" ref="T6209" si="750">CONCATENATE(D6209&amp;" "&amp;E6209&amp;" "&amp;F6209&amp;" "&amp;G6209&amp;" "&amp;H6209&amp;" "&amp;I6209&amp;J6209)</f>
        <v>Topps Chrome FreshmanFlash    RC</v>
      </c>
      <c r="U6209" s="9" t="str">
        <f>IFERROR(VLOOKUP(S6209,'Lookup '!B:D,3,FALSE)," ")</f>
        <v xml:space="preserve"> </v>
      </c>
      <c r="V6209" s="9" t="str">
        <f t="shared" ref="V6209" si="751">IF(R6209&gt;0.249,IF(R6209&gt;0.99,IF(R6209&gt;4.99,IF(R6209&gt;9.99,IF(R6209&gt;49.99,IF(R6209&gt;99.99,"A $100","B $50"),"C $10"),"D $5"),"E $1"),"F $.25"),"G")</f>
        <v>G</v>
      </c>
    </row>
    <row r="6210" spans="2:22" x14ac:dyDescent="0.25">
      <c r="C6210">
        <v>2019</v>
      </c>
      <c r="D6210" t="s">
        <v>1775</v>
      </c>
      <c r="E6210" t="s">
        <v>3852</v>
      </c>
      <c r="J6210" t="s">
        <v>14</v>
      </c>
      <c r="K6210" t="s">
        <v>5383</v>
      </c>
      <c r="L6210" t="s">
        <v>1603</v>
      </c>
      <c r="M6210" t="s">
        <v>1604</v>
      </c>
      <c r="N6210" t="s">
        <v>556</v>
      </c>
      <c r="O6210" t="s">
        <v>424</v>
      </c>
      <c r="P6210">
        <f>$S$1-1995</f>
        <v>25</v>
      </c>
      <c r="Q6210">
        <v>1</v>
      </c>
      <c r="R6210" s="4"/>
      <c r="S6210" s="9" t="str">
        <f t="shared" si="747"/>
        <v>Tellez, Rowdy</v>
      </c>
      <c r="T6210" s="9" t="str">
        <f t="shared" si="748"/>
        <v>Topps Chrome FreshmanFlash    RC</v>
      </c>
      <c r="U6210" s="9" t="str">
        <f>IFERROR(VLOOKUP(S6210,'Lookup '!B:D,3,FALSE)," ")</f>
        <v/>
      </c>
      <c r="V6210" s="9" t="str">
        <f t="shared" si="749"/>
        <v>G</v>
      </c>
    </row>
    <row r="6211" spans="2:22" x14ac:dyDescent="0.25">
      <c r="C6211">
        <v>2019</v>
      </c>
      <c r="D6211" t="s">
        <v>1775</v>
      </c>
      <c r="E6211" t="s">
        <v>3852</v>
      </c>
      <c r="J6211" t="s">
        <v>14</v>
      </c>
      <c r="K6211" t="s">
        <v>5384</v>
      </c>
      <c r="L6211" t="s">
        <v>1359</v>
      </c>
      <c r="M6211" t="s">
        <v>992</v>
      </c>
      <c r="N6211" t="s">
        <v>405</v>
      </c>
      <c r="O6211" t="s">
        <v>388</v>
      </c>
      <c r="P6211">
        <f>$S$1-1993</f>
        <v>27</v>
      </c>
      <c r="Q6211">
        <v>1</v>
      </c>
      <c r="R6211" s="4"/>
      <c r="S6211" s="9" t="str">
        <f t="shared" si="747"/>
        <v>Shaw, Chris</v>
      </c>
      <c r="T6211" s="9" t="str">
        <f t="shared" si="748"/>
        <v>Topps Chrome FreshmanFlash    RC</v>
      </c>
      <c r="U6211" s="9" t="str">
        <f>IFERROR(VLOOKUP(S6211,'Lookup '!B:D,3,FALSE)," ")</f>
        <v xml:space="preserve"> </v>
      </c>
      <c r="V6211" s="9" t="str">
        <f t="shared" si="749"/>
        <v>G</v>
      </c>
    </row>
    <row r="6212" spans="2:22" x14ac:dyDescent="0.25">
      <c r="B6212" t="s">
        <v>377</v>
      </c>
      <c r="C6212">
        <v>2019</v>
      </c>
      <c r="D6212" t="s">
        <v>1775</v>
      </c>
      <c r="E6212" t="s">
        <v>5391</v>
      </c>
      <c r="H6212" t="s">
        <v>921</v>
      </c>
      <c r="J6212" t="s">
        <v>14</v>
      </c>
      <c r="K6212" t="s">
        <v>5392</v>
      </c>
      <c r="L6212" t="s">
        <v>1405</v>
      </c>
      <c r="M6212" t="s">
        <v>877</v>
      </c>
      <c r="N6212" t="s">
        <v>451</v>
      </c>
      <c r="O6212" t="s">
        <v>382</v>
      </c>
      <c r="P6212">
        <f>$S$1-1994</f>
        <v>26</v>
      </c>
      <c r="Q6212">
        <v>1</v>
      </c>
      <c r="R6212" s="4">
        <v>1</v>
      </c>
      <c r="S6212" s="9" t="str">
        <f t="shared" si="747"/>
        <v>Rogers, Josh</v>
      </c>
      <c r="T6212" s="9" t="str">
        <f t="shared" ref="T6212:T6214" si="752">CONCATENATE(D6212&amp;" "&amp;E6212&amp;" "&amp;F6212&amp;" "&amp;G6212&amp;" "&amp;H6212&amp;" "&amp;I6212&amp;J6212)</f>
        <v>Topps Chrome RookieAutograph   Auto RC</v>
      </c>
      <c r="U6212" s="9" t="str">
        <f>IFERROR(VLOOKUP(S6212,'Lookup '!B:D,3,FALSE)," ")</f>
        <v xml:space="preserve"> </v>
      </c>
      <c r="V6212" s="9" t="str">
        <f t="shared" ref="V6212:V6214" si="753">IF(R6212&gt;0.249,IF(R6212&gt;0.99,IF(R6212&gt;4.99,IF(R6212&gt;9.99,IF(R6212&gt;49.99,IF(R6212&gt;99.99,"A $100","B $50"),"C $10"),"D $5"),"E $1"),"F $.25"),"G")</f>
        <v>E $1</v>
      </c>
    </row>
    <row r="6213" spans="2:22" x14ac:dyDescent="0.25">
      <c r="B6213" t="s">
        <v>377</v>
      </c>
      <c r="C6213">
        <v>2019</v>
      </c>
      <c r="D6213" t="s">
        <v>1775</v>
      </c>
      <c r="E6213" t="s">
        <v>5391</v>
      </c>
      <c r="H6213" t="s">
        <v>921</v>
      </c>
      <c r="J6213" t="s">
        <v>14</v>
      </c>
      <c r="K6213" t="s">
        <v>5393</v>
      </c>
      <c r="L6213" t="s">
        <v>5325</v>
      </c>
      <c r="M6213" t="s">
        <v>5326</v>
      </c>
      <c r="N6213" t="s">
        <v>556</v>
      </c>
      <c r="O6213" t="s">
        <v>28</v>
      </c>
      <c r="P6213">
        <f>$S$1-1995</f>
        <v>25</v>
      </c>
      <c r="Q6213">
        <v>1</v>
      </c>
      <c r="R6213" s="4">
        <v>1</v>
      </c>
      <c r="S6213" s="9" t="str">
        <f t="shared" si="747"/>
        <v>McGuire, Reese</v>
      </c>
      <c r="T6213" s="9" t="str">
        <f t="shared" si="752"/>
        <v>Topps Chrome RookieAutograph   Auto RC</v>
      </c>
      <c r="U6213" s="9" t="str">
        <f>IFERROR(VLOOKUP(S6213,'Lookup '!B:D,3,FALSE)," ")</f>
        <v xml:space="preserve"> </v>
      </c>
      <c r="V6213" s="9" t="str">
        <f t="shared" si="753"/>
        <v>E $1</v>
      </c>
    </row>
    <row r="6214" spans="2:22" x14ac:dyDescent="0.25">
      <c r="B6214" t="s">
        <v>377</v>
      </c>
      <c r="C6214">
        <v>2019</v>
      </c>
      <c r="D6214" t="s">
        <v>1775</v>
      </c>
      <c r="E6214" t="s">
        <v>5391</v>
      </c>
      <c r="H6214" t="s">
        <v>921</v>
      </c>
      <c r="J6214" t="s">
        <v>14</v>
      </c>
      <c r="K6214" t="s">
        <v>5394</v>
      </c>
      <c r="L6214" t="s">
        <v>1603</v>
      </c>
      <c r="M6214" t="s">
        <v>1604</v>
      </c>
      <c r="N6214" t="s">
        <v>556</v>
      </c>
      <c r="O6214" t="s">
        <v>424</v>
      </c>
      <c r="P6214">
        <f>$S$1-1995</f>
        <v>25</v>
      </c>
      <c r="Q6214">
        <v>1</v>
      </c>
      <c r="R6214" s="4">
        <v>1</v>
      </c>
      <c r="S6214" s="9" t="str">
        <f t="shared" si="747"/>
        <v>Tellez, Rowdy</v>
      </c>
      <c r="T6214" s="9" t="str">
        <f t="shared" si="752"/>
        <v>Topps Chrome RookieAutograph   Auto RC</v>
      </c>
      <c r="U6214" s="9" t="str">
        <f>IFERROR(VLOOKUP(S6214,'Lookup '!B:D,3,FALSE)," ")</f>
        <v/>
      </c>
      <c r="V6214" s="9" t="str">
        <f t="shared" si="753"/>
        <v>E $1</v>
      </c>
    </row>
    <row r="6215" spans="2:22" x14ac:dyDescent="0.25">
      <c r="C6215">
        <v>2019</v>
      </c>
      <c r="D6215" t="s">
        <v>1775</v>
      </c>
      <c r="E6215" t="s">
        <v>4205</v>
      </c>
      <c r="J6215" t="s">
        <v>14</v>
      </c>
      <c r="K6215" t="s">
        <v>5385</v>
      </c>
      <c r="L6215" t="s">
        <v>1677</v>
      </c>
      <c r="M6215" t="s">
        <v>748</v>
      </c>
      <c r="N6215" t="s">
        <v>465</v>
      </c>
      <c r="O6215" t="s">
        <v>382</v>
      </c>
      <c r="P6215">
        <f>$S$1-1996</f>
        <v>24</v>
      </c>
      <c r="Q6215">
        <v>1</v>
      </c>
      <c r="R6215" s="4"/>
      <c r="S6215" s="9" t="str">
        <f t="shared" si="747"/>
        <v>Kopech, Michael</v>
      </c>
      <c r="T6215" s="9" t="str">
        <f t="shared" si="748"/>
        <v>Topps Chrome 84 Topps    RC</v>
      </c>
      <c r="U6215" s="9" t="str">
        <f>IFERROR(VLOOKUP(S6215,'Lookup '!B:D,3,FALSE)," ")</f>
        <v xml:space="preserve"> </v>
      </c>
      <c r="V6215" s="9" t="str">
        <f t="shared" si="749"/>
        <v>G</v>
      </c>
    </row>
    <row r="6216" spans="2:22" x14ac:dyDescent="0.25">
      <c r="C6216">
        <v>2019</v>
      </c>
      <c r="D6216" t="s">
        <v>1775</v>
      </c>
      <c r="E6216" t="s">
        <v>4205</v>
      </c>
      <c r="J6216" t="s">
        <v>14</v>
      </c>
      <c r="K6216" t="s">
        <v>5386</v>
      </c>
      <c r="L6216" t="s">
        <v>4230</v>
      </c>
      <c r="M6216" t="s">
        <v>4231</v>
      </c>
      <c r="N6216" t="s">
        <v>451</v>
      </c>
      <c r="O6216" t="s">
        <v>388</v>
      </c>
      <c r="P6216">
        <f>$S$1-1994</f>
        <v>26</v>
      </c>
      <c r="Q6216">
        <v>1</v>
      </c>
      <c r="R6216" s="4"/>
      <c r="S6216" s="9" t="str">
        <f t="shared" si="747"/>
        <v>Mullins, Cedric</v>
      </c>
      <c r="T6216" s="9" t="str">
        <f t="shared" si="748"/>
        <v>Topps Chrome 84 Topps    RC</v>
      </c>
      <c r="U6216" s="9" t="str">
        <f>IFERROR(VLOOKUP(S6216,'Lookup '!B:D,3,FALSE)," ")</f>
        <v xml:space="preserve"> </v>
      </c>
      <c r="V6216" s="9" t="str">
        <f t="shared" si="749"/>
        <v>G</v>
      </c>
    </row>
    <row r="6217" spans="2:22" x14ac:dyDescent="0.25">
      <c r="C6217">
        <v>2019</v>
      </c>
      <c r="D6217" t="s">
        <v>1775</v>
      </c>
      <c r="E6217" t="s">
        <v>4205</v>
      </c>
      <c r="K6217" t="s">
        <v>5387</v>
      </c>
      <c r="L6217" t="s">
        <v>1295</v>
      </c>
      <c r="M6217" t="s">
        <v>2137</v>
      </c>
      <c r="N6217" t="s">
        <v>425</v>
      </c>
      <c r="O6217" t="s">
        <v>398</v>
      </c>
      <c r="P6217">
        <f>$S$1-1996</f>
        <v>24</v>
      </c>
      <c r="Q6217">
        <v>1</v>
      </c>
      <c r="R6217" s="4">
        <v>1</v>
      </c>
      <c r="S6217" s="9" t="str">
        <f t="shared" si="747"/>
        <v>Torres, Gleyber</v>
      </c>
      <c r="T6217" s="9" t="str">
        <f t="shared" si="748"/>
        <v xml:space="preserve">Topps Chrome 84 Topps    </v>
      </c>
      <c r="U6217" s="9" t="str">
        <f>IFERROR(VLOOKUP(S6217,'Lookup '!B:D,3,FALSE)," ")</f>
        <v xml:space="preserve"> </v>
      </c>
      <c r="V6217" s="9" t="str">
        <f t="shared" si="749"/>
        <v>E $1</v>
      </c>
    </row>
    <row r="6218" spans="2:22" x14ac:dyDescent="0.25">
      <c r="C6218">
        <v>2019</v>
      </c>
      <c r="D6218" t="s">
        <v>1775</v>
      </c>
      <c r="E6218" t="s">
        <v>4205</v>
      </c>
      <c r="J6218" t="s">
        <v>14</v>
      </c>
      <c r="K6218" s="1" t="s">
        <v>5398</v>
      </c>
      <c r="L6218" t="s">
        <v>1772</v>
      </c>
      <c r="M6218" t="s">
        <v>908</v>
      </c>
      <c r="N6218" t="s">
        <v>446</v>
      </c>
      <c r="O6218" t="s">
        <v>398</v>
      </c>
      <c r="P6218">
        <f>$S$1-1997</f>
        <v>23</v>
      </c>
      <c r="Q6218">
        <v>1</v>
      </c>
      <c r="R6218" s="4"/>
      <c r="S6218" s="9" t="str">
        <f t="shared" si="747"/>
        <v>Urias, Luis</v>
      </c>
      <c r="T6218" s="9" t="str">
        <f t="shared" ref="T6218" si="754">CONCATENATE(D6218&amp;" "&amp;E6218&amp;" "&amp;F6218&amp;" "&amp;G6218&amp;" "&amp;H6218&amp;" "&amp;I6218&amp;J6218)</f>
        <v>Topps Chrome 84 Topps    RC</v>
      </c>
      <c r="U6218" s="9" t="str">
        <f>IFERROR(VLOOKUP(S6218,'Lookup '!B:D,3,FALSE)," ")</f>
        <v xml:space="preserve"> </v>
      </c>
      <c r="V6218" s="9" t="str">
        <f t="shared" ref="V6218" si="755">IF(R6218&gt;0.249,IF(R6218&gt;0.99,IF(R6218&gt;4.99,IF(R6218&gt;9.99,IF(R6218&gt;49.99,IF(R6218&gt;99.99,"A $100","B $50"),"C $10"),"D $5"),"E $1"),"F $.25"),"G")</f>
        <v>G</v>
      </c>
    </row>
    <row r="6219" spans="2:22" x14ac:dyDescent="0.25">
      <c r="C6219">
        <v>2019</v>
      </c>
      <c r="D6219" t="s">
        <v>1775</v>
      </c>
      <c r="E6219" t="s">
        <v>4205</v>
      </c>
      <c r="K6219" s="1" t="s">
        <v>5399</v>
      </c>
      <c r="L6219" t="s">
        <v>1117</v>
      </c>
      <c r="M6219" t="s">
        <v>370</v>
      </c>
      <c r="N6219" t="s">
        <v>417</v>
      </c>
      <c r="O6219" t="s">
        <v>388</v>
      </c>
      <c r="Q6219">
        <v>1</v>
      </c>
      <c r="R6219" s="4">
        <v>1</v>
      </c>
      <c r="S6219" s="9" t="str">
        <f t="shared" si="747"/>
        <v>Trout, Mike</v>
      </c>
      <c r="T6219" s="9" t="str">
        <f t="shared" ref="T6219" si="756">CONCATENATE(D6219&amp;" "&amp;E6219&amp;" "&amp;F6219&amp;" "&amp;G6219&amp;" "&amp;H6219&amp;" "&amp;I6219&amp;J6219)</f>
        <v xml:space="preserve">Topps Chrome 84 Topps    </v>
      </c>
      <c r="U6219" s="9" t="str">
        <f>IFERROR(VLOOKUP(S6219,'Lookup '!B:D,3,FALSE)," ")</f>
        <v/>
      </c>
      <c r="V6219" s="9" t="str">
        <f t="shared" ref="V6219" si="757">IF(R6219&gt;0.249,IF(R6219&gt;0.99,IF(R6219&gt;4.99,IF(R6219&gt;9.99,IF(R6219&gt;49.99,IF(R6219&gt;99.99,"A $100","B $50"),"C $10"),"D $5"),"E $1"),"F $.25"),"G")</f>
        <v>E $1</v>
      </c>
    </row>
    <row r="6220" spans="2:22" x14ac:dyDescent="0.25">
      <c r="C6220">
        <v>2019</v>
      </c>
      <c r="D6220" t="s">
        <v>1775</v>
      </c>
      <c r="E6220" t="s">
        <v>4205</v>
      </c>
      <c r="J6220" t="s">
        <v>14</v>
      </c>
      <c r="K6220" t="s">
        <v>5388</v>
      </c>
      <c r="L6220" t="s">
        <v>1683</v>
      </c>
      <c r="M6220" t="s">
        <v>1032</v>
      </c>
      <c r="N6220" t="s">
        <v>554</v>
      </c>
      <c r="O6220" t="s">
        <v>2409</v>
      </c>
      <c r="P6220">
        <f>$S$1-1995</f>
        <v>25</v>
      </c>
      <c r="Q6220">
        <v>1</v>
      </c>
      <c r="R6220" s="4"/>
      <c r="S6220" s="9" t="str">
        <f t="shared" si="747"/>
        <v>Bauers, Jake</v>
      </c>
      <c r="T6220" s="9" t="str">
        <f t="shared" si="748"/>
        <v>Topps Chrome 84 Topps    RC</v>
      </c>
      <c r="U6220" s="9" t="str">
        <f>IFERROR(VLOOKUP(S6220,'Lookup '!B:D,3,FALSE)," ")</f>
        <v xml:space="preserve"> </v>
      </c>
      <c r="V6220" s="9" t="str">
        <f t="shared" si="749"/>
        <v>G</v>
      </c>
    </row>
    <row r="6221" spans="2:22" x14ac:dyDescent="0.25">
      <c r="C6221">
        <v>2019</v>
      </c>
      <c r="D6221" t="s">
        <v>1775</v>
      </c>
      <c r="E6221" t="s">
        <v>4205</v>
      </c>
      <c r="K6221" t="s">
        <v>5400</v>
      </c>
      <c r="L6221" t="s">
        <v>3861</v>
      </c>
      <c r="M6221" t="s">
        <v>2170</v>
      </c>
      <c r="N6221" t="s">
        <v>423</v>
      </c>
      <c r="O6221" t="s">
        <v>388</v>
      </c>
      <c r="Q6221">
        <v>1</v>
      </c>
      <c r="R6221" s="4">
        <v>1</v>
      </c>
      <c r="S6221" s="9" t="str">
        <f t="shared" ref="S6221:S6222" si="758">L6221&amp;", "&amp;M6221</f>
        <v>Acuna Jr., Ronald</v>
      </c>
      <c r="T6221" s="9" t="str">
        <f t="shared" ref="T6221:T6222" si="759">CONCATENATE(D6221&amp;" "&amp;E6221&amp;" "&amp;F6221&amp;" "&amp;G6221&amp;" "&amp;H6221&amp;" "&amp;I6221&amp;J6221)</f>
        <v xml:space="preserve">Topps Chrome 84 Topps    </v>
      </c>
      <c r="U6221" s="9" t="str">
        <f>IFERROR(VLOOKUP(S6221,'Lookup '!B:D,3,FALSE)," ")</f>
        <v xml:space="preserve"> </v>
      </c>
      <c r="V6221" s="9" t="str">
        <f t="shared" ref="V6221:V6222" si="760">IF(R6221&gt;0.249,IF(R6221&gt;0.99,IF(R6221&gt;4.99,IF(R6221&gt;9.99,IF(R6221&gt;49.99,IF(R6221&gt;99.99,"A $100","B $50"),"C $10"),"D $5"),"E $1"),"F $.25"),"G")</f>
        <v>E $1</v>
      </c>
    </row>
    <row r="6222" spans="2:22" x14ac:dyDescent="0.25">
      <c r="C6222">
        <v>2019</v>
      </c>
      <c r="D6222" t="s">
        <v>1775</v>
      </c>
      <c r="E6222" t="s">
        <v>4205</v>
      </c>
      <c r="K6222" t="s">
        <v>5401</v>
      </c>
      <c r="L6222" t="s">
        <v>3712</v>
      </c>
      <c r="M6222" t="s">
        <v>3300</v>
      </c>
      <c r="N6222" t="s">
        <v>417</v>
      </c>
      <c r="O6222" t="s">
        <v>3301</v>
      </c>
      <c r="Q6222">
        <v>1</v>
      </c>
      <c r="R6222" s="4">
        <v>1</v>
      </c>
      <c r="S6222" s="9" t="str">
        <f t="shared" si="758"/>
        <v>Ohtani, Shohei</v>
      </c>
      <c r="T6222" s="9" t="str">
        <f t="shared" si="759"/>
        <v xml:space="preserve">Topps Chrome 84 Topps    </v>
      </c>
      <c r="U6222" s="9" t="str">
        <f>IFERROR(VLOOKUP(S6222,'Lookup '!B:D,3,FALSE)," ")</f>
        <v xml:space="preserve"> </v>
      </c>
      <c r="V6222" s="9" t="str">
        <f t="shared" si="760"/>
        <v>E $1</v>
      </c>
    </row>
    <row r="6223" spans="2:22" x14ac:dyDescent="0.25">
      <c r="C6223">
        <v>2019</v>
      </c>
      <c r="D6223" t="s">
        <v>1775</v>
      </c>
      <c r="F6223" t="s">
        <v>5403</v>
      </c>
      <c r="J6223" t="s">
        <v>14</v>
      </c>
      <c r="K6223">
        <v>2</v>
      </c>
      <c r="L6223" t="s">
        <v>1603</v>
      </c>
      <c r="M6223" t="s">
        <v>1604</v>
      </c>
      <c r="N6223" t="s">
        <v>556</v>
      </c>
      <c r="O6223" t="s">
        <v>424</v>
      </c>
      <c r="P6223">
        <f>$S$1-1995</f>
        <v>25</v>
      </c>
      <c r="Q6223">
        <v>1</v>
      </c>
      <c r="R6223" s="4"/>
      <c r="S6223" s="9" t="str">
        <f t="shared" ref="S6223:S6224" si="761">L6223&amp;", "&amp;M6223</f>
        <v>Tellez, Rowdy</v>
      </c>
      <c r="T6223" s="9" t="str">
        <f t="shared" ref="T6223:T6224" si="762">CONCATENATE(D6223&amp;" "&amp;E6223&amp;" "&amp;F6223&amp;" "&amp;G6223&amp;" "&amp;H6223&amp;" "&amp;I6223&amp;J6223)</f>
        <v>Topps Chrome  PinkRefractor   RC</v>
      </c>
      <c r="U6223" s="9" t="str">
        <f>IFERROR(VLOOKUP(S6223,'Lookup '!B:D,3,FALSE)," ")</f>
        <v/>
      </c>
      <c r="V6223" s="9" t="str">
        <f t="shared" ref="V6223:V6224" si="763">IF(R6223&gt;0.249,IF(R6223&gt;0.99,IF(R6223&gt;4.99,IF(R6223&gt;9.99,IF(R6223&gt;49.99,IF(R6223&gt;99.99,"A $100","B $50"),"C $10"),"D $5"),"E $1"),"F $.25"),"G")</f>
        <v>G</v>
      </c>
    </row>
    <row r="6224" spans="2:22" x14ac:dyDescent="0.25">
      <c r="C6224">
        <v>2019</v>
      </c>
      <c r="D6224" t="s">
        <v>1775</v>
      </c>
      <c r="F6224" t="s">
        <v>780</v>
      </c>
      <c r="J6224" t="s">
        <v>14</v>
      </c>
      <c r="K6224">
        <v>2</v>
      </c>
      <c r="L6224" t="s">
        <v>1603</v>
      </c>
      <c r="M6224" t="s">
        <v>1604</v>
      </c>
      <c r="N6224" t="s">
        <v>556</v>
      </c>
      <c r="O6224" t="s">
        <v>424</v>
      </c>
      <c r="P6224">
        <f>$S$1-1995</f>
        <v>25</v>
      </c>
      <c r="Q6224">
        <v>1</v>
      </c>
      <c r="R6224" s="4"/>
      <c r="S6224" s="9" t="str">
        <f t="shared" si="761"/>
        <v>Tellez, Rowdy</v>
      </c>
      <c r="T6224" s="9" t="str">
        <f t="shared" si="762"/>
        <v>Topps Chrome  Refractor   RC</v>
      </c>
      <c r="U6224" s="9" t="str">
        <f>IFERROR(VLOOKUP(S6224,'Lookup '!B:D,3,FALSE)," ")</f>
        <v/>
      </c>
      <c r="V6224" s="9" t="str">
        <f t="shared" si="763"/>
        <v>G</v>
      </c>
    </row>
    <row r="6225" spans="3:22" x14ac:dyDescent="0.25">
      <c r="C6225">
        <v>2019</v>
      </c>
      <c r="D6225" t="s">
        <v>1775</v>
      </c>
      <c r="K6225">
        <v>12</v>
      </c>
      <c r="L6225" t="s">
        <v>1370</v>
      </c>
      <c r="M6225" t="s">
        <v>839</v>
      </c>
      <c r="N6225" t="s">
        <v>782</v>
      </c>
      <c r="O6225" t="s">
        <v>440</v>
      </c>
      <c r="P6225">
        <f>$S$1-1993</f>
        <v>27</v>
      </c>
      <c r="Q6225">
        <v>1</v>
      </c>
      <c r="R6225" s="4"/>
      <c r="S6225" s="9" t="str">
        <f t="shared" si="747"/>
        <v>Anderson, Brian</v>
      </c>
      <c r="T6225" s="9" t="str">
        <f t="shared" si="748"/>
        <v xml:space="preserve">Topps Chrome     </v>
      </c>
      <c r="U6225" s="9" t="str">
        <f>IFERROR(VLOOKUP(S6225,'Lookup '!B:D,3,FALSE)," ")</f>
        <v xml:space="preserve"> </v>
      </c>
      <c r="V6225" s="9" t="str">
        <f t="shared" si="749"/>
        <v>G</v>
      </c>
    </row>
    <row r="6226" spans="3:22" x14ac:dyDescent="0.25">
      <c r="C6226">
        <v>2019</v>
      </c>
      <c r="D6226" t="s">
        <v>1775</v>
      </c>
      <c r="F6226" t="s">
        <v>780</v>
      </c>
      <c r="K6226">
        <v>13</v>
      </c>
      <c r="L6226" t="s">
        <v>2183</v>
      </c>
      <c r="M6226" t="s">
        <v>1303</v>
      </c>
      <c r="N6226" t="s">
        <v>391</v>
      </c>
      <c r="O6226" t="s">
        <v>388</v>
      </c>
      <c r="P6226">
        <f>$S$1-1994</f>
        <v>26</v>
      </c>
      <c r="Q6226">
        <v>1</v>
      </c>
      <c r="R6226" s="4"/>
      <c r="S6226" s="9" t="str">
        <f t="shared" si="747"/>
        <v>Bader, Harrison</v>
      </c>
      <c r="T6226" s="9" t="str">
        <f t="shared" si="748"/>
        <v xml:space="preserve">Topps Chrome  Refractor   </v>
      </c>
      <c r="U6226" s="9" t="str">
        <f>IFERROR(VLOOKUP(S6226,'Lookup '!B:D,3,FALSE)," ")</f>
        <v xml:space="preserve"> </v>
      </c>
      <c r="V6226" s="9" t="str">
        <f t="shared" si="749"/>
        <v>G</v>
      </c>
    </row>
    <row r="6227" spans="3:22" x14ac:dyDescent="0.25">
      <c r="C6227">
        <v>2019</v>
      </c>
      <c r="D6227" t="s">
        <v>1775</v>
      </c>
      <c r="J6227" t="s">
        <v>14</v>
      </c>
      <c r="K6227">
        <v>17</v>
      </c>
      <c r="L6227" t="s">
        <v>1677</v>
      </c>
      <c r="M6227" t="s">
        <v>748</v>
      </c>
      <c r="N6227" t="s">
        <v>465</v>
      </c>
      <c r="O6227" t="s">
        <v>382</v>
      </c>
      <c r="P6227">
        <f>$S$1-1996</f>
        <v>24</v>
      </c>
      <c r="Q6227">
        <v>1</v>
      </c>
      <c r="R6227" s="4"/>
      <c r="S6227" s="9" t="str">
        <f t="shared" si="747"/>
        <v>Kopech, Michael</v>
      </c>
      <c r="T6227" s="9" t="str">
        <f t="shared" si="748"/>
        <v>Topps Chrome     RC</v>
      </c>
      <c r="U6227" s="9" t="str">
        <f>IFERROR(VLOOKUP(S6227,'Lookup '!B:D,3,FALSE)," ")</f>
        <v xml:space="preserve"> </v>
      </c>
      <c r="V6227" s="9" t="str">
        <f t="shared" si="749"/>
        <v>G</v>
      </c>
    </row>
    <row r="6228" spans="3:22" x14ac:dyDescent="0.25">
      <c r="C6228">
        <v>2019</v>
      </c>
      <c r="D6228" t="s">
        <v>1775</v>
      </c>
      <c r="K6228">
        <v>20</v>
      </c>
      <c r="L6228" t="s">
        <v>1142</v>
      </c>
      <c r="M6228" t="s">
        <v>614</v>
      </c>
      <c r="N6228" t="s">
        <v>532</v>
      </c>
      <c r="O6228" t="s">
        <v>398</v>
      </c>
      <c r="Q6228">
        <v>1</v>
      </c>
      <c r="R6228" s="4">
        <v>0.25</v>
      </c>
      <c r="S6228" s="9" t="str">
        <f t="shared" si="747"/>
        <v>Altuve, Jose</v>
      </c>
      <c r="T6228" s="9" t="str">
        <f t="shared" si="748"/>
        <v xml:space="preserve">Topps Chrome     </v>
      </c>
      <c r="U6228" s="9" t="str">
        <f>IFERROR(VLOOKUP(S6228,'Lookup '!B:D,3,FALSE)," ")</f>
        <v/>
      </c>
      <c r="V6228" s="9" t="str">
        <f t="shared" si="749"/>
        <v>F $.25</v>
      </c>
    </row>
    <row r="6229" spans="3:22" x14ac:dyDescent="0.25">
      <c r="C6229">
        <v>2019</v>
      </c>
      <c r="D6229" t="s">
        <v>1775</v>
      </c>
      <c r="F6229" t="s">
        <v>5403</v>
      </c>
      <c r="K6229">
        <v>22</v>
      </c>
      <c r="L6229" t="s">
        <v>1279</v>
      </c>
      <c r="M6229" t="s">
        <v>372</v>
      </c>
      <c r="N6229" t="s">
        <v>425</v>
      </c>
      <c r="O6229" t="s">
        <v>28</v>
      </c>
      <c r="Q6229">
        <v>1</v>
      </c>
      <c r="R6229" s="4">
        <v>0.25</v>
      </c>
      <c r="S6229" s="9" t="str">
        <f t="shared" si="747"/>
        <v>Sanchez, Gary</v>
      </c>
      <c r="T6229" s="9" t="str">
        <f t="shared" ref="T6229:T6231" si="764">CONCATENATE(D6229&amp;" "&amp;E6229&amp;" "&amp;F6229&amp;" "&amp;G6229&amp;" "&amp;H6229&amp;" "&amp;I6229&amp;J6229)</f>
        <v xml:space="preserve">Topps Chrome  PinkRefractor   </v>
      </c>
      <c r="U6229" s="9" t="str">
        <f>IFERROR(VLOOKUP(S6229,'Lookup '!B:D,3,FALSE)," ")</f>
        <v/>
      </c>
      <c r="V6229" s="9" t="str">
        <f t="shared" ref="V6229:V6231" si="765">IF(R6229&gt;0.249,IF(R6229&gt;0.99,IF(R6229&gt;4.99,IF(R6229&gt;9.99,IF(R6229&gt;49.99,IF(R6229&gt;99.99,"A $100","B $50"),"C $10"),"D $5"),"E $1"),"F $.25"),"G")</f>
        <v>F $.25</v>
      </c>
    </row>
    <row r="6230" spans="3:22" x14ac:dyDescent="0.25">
      <c r="C6230">
        <v>2019</v>
      </c>
      <c r="D6230" t="s">
        <v>1775</v>
      </c>
      <c r="F6230" t="s">
        <v>5404</v>
      </c>
      <c r="K6230">
        <v>22</v>
      </c>
      <c r="L6230" t="s">
        <v>1279</v>
      </c>
      <c r="M6230" t="s">
        <v>372</v>
      </c>
      <c r="N6230" t="s">
        <v>425</v>
      </c>
      <c r="O6230" t="s">
        <v>28</v>
      </c>
      <c r="Q6230">
        <v>1</v>
      </c>
      <c r="R6230" s="4">
        <v>0.25</v>
      </c>
      <c r="S6230" s="9" t="str">
        <f t="shared" si="747"/>
        <v>Sanchez, Gary</v>
      </c>
      <c r="T6230" s="9" t="str">
        <f t="shared" si="764"/>
        <v xml:space="preserve">Topps Chrome  SepiaRefractor   </v>
      </c>
      <c r="U6230" s="9" t="str">
        <f>IFERROR(VLOOKUP(S6230,'Lookup '!B:D,3,FALSE)," ")</f>
        <v/>
      </c>
      <c r="V6230" s="9" t="str">
        <f t="shared" si="765"/>
        <v>F $.25</v>
      </c>
    </row>
    <row r="6231" spans="3:22" x14ac:dyDescent="0.25">
      <c r="C6231">
        <v>2019</v>
      </c>
      <c r="D6231" t="s">
        <v>1775</v>
      </c>
      <c r="F6231" t="s">
        <v>5405</v>
      </c>
      <c r="K6231">
        <v>23</v>
      </c>
      <c r="L6231" t="s">
        <v>903</v>
      </c>
      <c r="M6231" t="s">
        <v>904</v>
      </c>
      <c r="N6231" t="s">
        <v>1037</v>
      </c>
      <c r="O6231" t="s">
        <v>382</v>
      </c>
      <c r="Q6231">
        <v>1</v>
      </c>
      <c r="R6231" s="4">
        <v>1</v>
      </c>
      <c r="S6231" s="9" t="str">
        <f t="shared" si="747"/>
        <v>Greinke, Zack</v>
      </c>
      <c r="T6231" s="9" t="str">
        <f t="shared" si="764"/>
        <v xml:space="preserve">Topps Chrome  NegRefractor   </v>
      </c>
      <c r="U6231" s="9"/>
      <c r="V6231" s="9" t="str">
        <f t="shared" si="765"/>
        <v>E $1</v>
      </c>
    </row>
    <row r="6232" spans="3:22" x14ac:dyDescent="0.25">
      <c r="C6232">
        <v>2019</v>
      </c>
      <c r="D6232" t="s">
        <v>1775</v>
      </c>
      <c r="K6232">
        <v>24</v>
      </c>
      <c r="L6232" t="s">
        <v>2929</v>
      </c>
      <c r="M6232" t="s">
        <v>877</v>
      </c>
      <c r="N6232" t="s">
        <v>456</v>
      </c>
      <c r="O6232" t="s">
        <v>382</v>
      </c>
      <c r="P6232">
        <f>$S$1-1994</f>
        <v>26</v>
      </c>
      <c r="Q6232">
        <v>1</v>
      </c>
      <c r="R6232" s="4"/>
      <c r="S6232" s="9" t="str">
        <f t="shared" si="747"/>
        <v>Hader, Josh</v>
      </c>
      <c r="T6232" s="9" t="str">
        <f t="shared" si="748"/>
        <v xml:space="preserve">Topps Chrome     </v>
      </c>
      <c r="U6232" s="9" t="str">
        <f>IFERROR(VLOOKUP(S6232,'Lookup '!B:D,3,FALSE)," ")</f>
        <v xml:space="preserve"> </v>
      </c>
      <c r="V6232" s="9" t="str">
        <f t="shared" si="749"/>
        <v>G</v>
      </c>
    </row>
    <row r="6233" spans="3:22" x14ac:dyDescent="0.25">
      <c r="C6233">
        <v>2019</v>
      </c>
      <c r="D6233" t="s">
        <v>1775</v>
      </c>
      <c r="K6233">
        <v>25</v>
      </c>
      <c r="L6233" t="s">
        <v>1384</v>
      </c>
      <c r="M6233" t="s">
        <v>1380</v>
      </c>
      <c r="N6233" t="s">
        <v>509</v>
      </c>
      <c r="O6233" t="s">
        <v>440</v>
      </c>
      <c r="Q6233">
        <v>1</v>
      </c>
      <c r="R6233" s="4">
        <v>0.25</v>
      </c>
      <c r="S6233" s="9" t="str">
        <f t="shared" si="747"/>
        <v>Bryant, Kris</v>
      </c>
      <c r="T6233" s="9" t="str">
        <f t="shared" si="748"/>
        <v xml:space="preserve">Topps Chrome     </v>
      </c>
      <c r="U6233" s="9">
        <f>IFERROR(VLOOKUP(S6233,'Lookup '!B:D,3,FALSE)," ")</f>
        <v>0</v>
      </c>
      <c r="V6233" s="9" t="str">
        <f t="shared" si="749"/>
        <v>F $.25</v>
      </c>
    </row>
    <row r="6234" spans="3:22" x14ac:dyDescent="0.25">
      <c r="C6234">
        <v>2019</v>
      </c>
      <c r="D6234" t="s">
        <v>1775</v>
      </c>
      <c r="K6234">
        <v>28</v>
      </c>
      <c r="L6234" t="s">
        <v>964</v>
      </c>
      <c r="M6234" t="s">
        <v>949</v>
      </c>
      <c r="N6234" t="s">
        <v>532</v>
      </c>
      <c r="O6234" t="s">
        <v>382</v>
      </c>
      <c r="Q6234">
        <v>1</v>
      </c>
      <c r="R6234" s="4">
        <v>0.25</v>
      </c>
      <c r="S6234" s="9" t="str">
        <f t="shared" si="747"/>
        <v>Verlander, Justin</v>
      </c>
      <c r="T6234" s="9" t="str">
        <f t="shared" ref="T6234" si="766">CONCATENATE(D6234&amp;" "&amp;E6234&amp;" "&amp;F6234&amp;" "&amp;G6234&amp;" "&amp;H6234&amp;" "&amp;I6234&amp;J6234)</f>
        <v xml:space="preserve">Topps Chrome     </v>
      </c>
      <c r="U6234" s="9" t="str">
        <f>IFERROR(VLOOKUP(S6234,'Lookup '!B:D,3,FALSE)," ")</f>
        <v/>
      </c>
      <c r="V6234" s="9" t="str">
        <f t="shared" ref="V6234:V6235" si="767">IF(R6234&gt;0.249,IF(R6234&gt;0.99,IF(R6234&gt;4.99,IF(R6234&gt;9.99,IF(R6234&gt;49.99,IF(R6234&gt;99.99,"A $100","B $50"),"C $10"),"D $5"),"E $1"),"F $.25"),"G")</f>
        <v>F $.25</v>
      </c>
    </row>
    <row r="6235" spans="3:22" x14ac:dyDescent="0.25">
      <c r="C6235">
        <v>2019</v>
      </c>
      <c r="D6235" t="s">
        <v>1775</v>
      </c>
      <c r="F6235" t="s">
        <v>5406</v>
      </c>
      <c r="G6235" s="1" t="s">
        <v>2020</v>
      </c>
      <c r="K6235">
        <v>32</v>
      </c>
      <c r="L6235" t="s">
        <v>5348</v>
      </c>
      <c r="M6235" t="s">
        <v>995</v>
      </c>
      <c r="N6235" t="s">
        <v>394</v>
      </c>
      <c r="O6235" t="s">
        <v>424</v>
      </c>
      <c r="Q6235">
        <v>1</v>
      </c>
      <c r="R6235" s="4">
        <v>0.25</v>
      </c>
      <c r="S6235" s="9" t="str">
        <f t="shared" si="747"/>
        <v>Muncy, Max</v>
      </c>
      <c r="T6235" s="9" t="str">
        <f t="shared" ref="T6235" si="768">CONCATENATE(D6235&amp;" "&amp;E6235&amp;" "&amp;F6235&amp;" "&amp;G6235&amp;" "&amp;H6235&amp;" "&amp;I6235&amp;J6235)</f>
        <v xml:space="preserve">Topps Chrome  Gold Wave /50  </v>
      </c>
      <c r="U6235" s="9" t="str">
        <f>IFERROR(VLOOKUP(S6235,'Lookup '!B:D,3,FALSE)," ")</f>
        <v xml:space="preserve"> </v>
      </c>
      <c r="V6235" s="9" t="str">
        <f t="shared" si="767"/>
        <v>F $.25</v>
      </c>
    </row>
    <row r="6236" spans="3:22" x14ac:dyDescent="0.25">
      <c r="C6236">
        <v>2019</v>
      </c>
      <c r="D6236" t="s">
        <v>1775</v>
      </c>
      <c r="J6236" t="s">
        <v>14</v>
      </c>
      <c r="K6236">
        <v>35</v>
      </c>
      <c r="L6236" t="s">
        <v>4211</v>
      </c>
      <c r="M6236" t="s">
        <v>1173</v>
      </c>
      <c r="N6236" t="s">
        <v>556</v>
      </c>
      <c r="O6236" t="s">
        <v>28</v>
      </c>
      <c r="P6236">
        <f>$S$1-1995</f>
        <v>25</v>
      </c>
      <c r="Q6236">
        <v>1</v>
      </c>
      <c r="R6236" s="4"/>
      <c r="S6236" s="9" t="str">
        <f t="shared" si="747"/>
        <v>Jansen, Danny</v>
      </c>
      <c r="T6236" s="9" t="str">
        <f t="shared" si="748"/>
        <v>Topps Chrome     RC</v>
      </c>
      <c r="U6236" s="9" t="str">
        <f>IFERROR(VLOOKUP(S6236,'Lookup '!B:D,3,FALSE)," ")</f>
        <v xml:space="preserve"> </v>
      </c>
      <c r="V6236" s="9" t="str">
        <f t="shared" si="749"/>
        <v>G</v>
      </c>
    </row>
    <row r="6237" spans="3:22" x14ac:dyDescent="0.25">
      <c r="C6237">
        <v>2019</v>
      </c>
      <c r="D6237" t="s">
        <v>1775</v>
      </c>
      <c r="F6237" t="s">
        <v>5403</v>
      </c>
      <c r="K6237">
        <v>36</v>
      </c>
      <c r="L6237" t="s">
        <v>1565</v>
      </c>
      <c r="M6237" t="s">
        <v>363</v>
      </c>
      <c r="N6237" t="s">
        <v>391</v>
      </c>
      <c r="O6237" t="s">
        <v>480</v>
      </c>
      <c r="P6237">
        <f>$S$1-1993</f>
        <v>27</v>
      </c>
      <c r="Q6237">
        <v>1</v>
      </c>
      <c r="R6237" s="4"/>
      <c r="S6237" s="9" t="str">
        <f t="shared" si="747"/>
        <v>DeJong, Paul</v>
      </c>
      <c r="T6237" s="9" t="str">
        <f t="shared" ref="T6237" si="769">CONCATENATE(D6237&amp;" "&amp;E6237&amp;" "&amp;F6237&amp;" "&amp;G6237&amp;" "&amp;H6237&amp;" "&amp;I6237&amp;J6237)</f>
        <v xml:space="preserve">Topps Chrome  PinkRefractor   </v>
      </c>
      <c r="U6237" s="9" t="str">
        <f>IFERROR(VLOOKUP(S6237,'Lookup '!B:D,3,FALSE)," ")</f>
        <v xml:space="preserve"> </v>
      </c>
      <c r="V6237" s="9" t="str">
        <f t="shared" ref="V6237" si="770">IF(R6237&gt;0.249,IF(R6237&gt;0.99,IF(R6237&gt;4.99,IF(R6237&gt;9.99,IF(R6237&gt;49.99,IF(R6237&gt;99.99,"A $100","B $50"),"C $10"),"D $5"),"E $1"),"F $.25"),"G")</f>
        <v>G</v>
      </c>
    </row>
    <row r="6238" spans="3:22" x14ac:dyDescent="0.25">
      <c r="C6238">
        <v>2019</v>
      </c>
      <c r="D6238" t="s">
        <v>1775</v>
      </c>
      <c r="J6238" t="s">
        <v>14</v>
      </c>
      <c r="K6238">
        <v>37</v>
      </c>
      <c r="L6238" t="s">
        <v>5037</v>
      </c>
      <c r="M6238" t="s">
        <v>5045</v>
      </c>
      <c r="N6238" t="s">
        <v>395</v>
      </c>
      <c r="O6238" t="s">
        <v>3738</v>
      </c>
      <c r="P6238">
        <f>$S$1-1991</f>
        <v>29</v>
      </c>
      <c r="Q6238">
        <v>1</v>
      </c>
      <c r="R6238" s="4"/>
      <c r="S6238" s="9" t="str">
        <f t="shared" si="747"/>
        <v>Astudillo, Willians</v>
      </c>
      <c r="T6238" s="9" t="str">
        <f t="shared" si="748"/>
        <v>Topps Chrome     RC</v>
      </c>
      <c r="U6238" s="9" t="str">
        <f>IFERROR(VLOOKUP(S6238,'Lookup '!B:D,3,FALSE)," ")</f>
        <v xml:space="preserve"> </v>
      </c>
      <c r="V6238" s="9" t="str">
        <f t="shared" si="749"/>
        <v>G</v>
      </c>
    </row>
    <row r="6239" spans="3:22" x14ac:dyDescent="0.25">
      <c r="C6239">
        <v>2019</v>
      </c>
      <c r="D6239" t="s">
        <v>1775</v>
      </c>
      <c r="F6239" t="s">
        <v>5389</v>
      </c>
      <c r="J6239" t="s">
        <v>14</v>
      </c>
      <c r="K6239">
        <v>37</v>
      </c>
      <c r="L6239" t="s">
        <v>5037</v>
      </c>
      <c r="M6239" t="s">
        <v>5045</v>
      </c>
      <c r="N6239" t="s">
        <v>395</v>
      </c>
      <c r="O6239" t="s">
        <v>3738</v>
      </c>
      <c r="P6239">
        <f>$S$1-1991</f>
        <v>29</v>
      </c>
      <c r="Q6239">
        <v>1</v>
      </c>
      <c r="R6239" s="4"/>
      <c r="S6239" s="9" t="str">
        <f t="shared" ref="S6239" si="771">L6239&amp;", "&amp;M6239</f>
        <v>Astudillo, Willians</v>
      </c>
      <c r="T6239" s="9" t="str">
        <f t="shared" ref="T6239" si="772">CONCATENATE(D6239&amp;" "&amp;E6239&amp;" "&amp;F6239&amp;" "&amp;G6239&amp;" "&amp;H6239&amp;" "&amp;I6239&amp;J6239)</f>
        <v>Topps Chrome  PrismRefractor   RC</v>
      </c>
      <c r="U6239" s="9" t="str">
        <f>IFERROR(VLOOKUP(S6239,'Lookup '!B:D,3,FALSE)," ")</f>
        <v xml:space="preserve"> </v>
      </c>
      <c r="V6239" s="9" t="str">
        <f t="shared" ref="V6239" si="773">IF(R6239&gt;0.249,IF(R6239&gt;0.99,IF(R6239&gt;4.99,IF(R6239&gt;9.99,IF(R6239&gt;49.99,IF(R6239&gt;99.99,"A $100","B $50"),"C $10"),"D $5"),"E $1"),"F $.25"),"G")</f>
        <v>G</v>
      </c>
    </row>
    <row r="6240" spans="3:22" x14ac:dyDescent="0.25">
      <c r="C6240">
        <v>2019</v>
      </c>
      <c r="D6240" t="s">
        <v>1775</v>
      </c>
      <c r="F6240" t="s">
        <v>780</v>
      </c>
      <c r="J6240" t="s">
        <v>14</v>
      </c>
      <c r="K6240">
        <v>39</v>
      </c>
      <c r="L6240" t="s">
        <v>1627</v>
      </c>
      <c r="M6240" t="s">
        <v>1332</v>
      </c>
      <c r="N6240" t="s">
        <v>532</v>
      </c>
      <c r="O6240" t="s">
        <v>388</v>
      </c>
      <c r="P6240">
        <f>$S$1-1997</f>
        <v>23</v>
      </c>
      <c r="Q6240">
        <v>1</v>
      </c>
      <c r="R6240" s="4"/>
      <c r="S6240" s="9" t="str">
        <f t="shared" si="747"/>
        <v>Tucker, Kyle</v>
      </c>
      <c r="T6240" s="9" t="str">
        <f t="shared" si="748"/>
        <v>Topps Chrome  Refractor   RC</v>
      </c>
      <c r="U6240" s="9" t="str">
        <f>IFERROR(VLOOKUP(S6240,'Lookup '!B:D,3,FALSE)," ")</f>
        <v xml:space="preserve"> </v>
      </c>
      <c r="V6240" s="9" t="str">
        <f t="shared" si="749"/>
        <v>G</v>
      </c>
    </row>
    <row r="6241" spans="3:22" x14ac:dyDescent="0.25">
      <c r="C6241">
        <v>2019</v>
      </c>
      <c r="D6241" t="s">
        <v>1775</v>
      </c>
      <c r="J6241" t="s">
        <v>14</v>
      </c>
      <c r="K6241">
        <v>39</v>
      </c>
      <c r="L6241" t="s">
        <v>1627</v>
      </c>
      <c r="M6241" t="s">
        <v>1332</v>
      </c>
      <c r="N6241" t="s">
        <v>532</v>
      </c>
      <c r="O6241" t="s">
        <v>388</v>
      </c>
      <c r="P6241">
        <f>$S$1-1997</f>
        <v>23</v>
      </c>
      <c r="Q6241">
        <v>1</v>
      </c>
      <c r="R6241" s="4"/>
      <c r="S6241" s="9" t="str">
        <f t="shared" si="747"/>
        <v>Tucker, Kyle</v>
      </c>
      <c r="T6241" s="9" t="str">
        <f t="shared" si="748"/>
        <v>Topps Chrome     RC</v>
      </c>
      <c r="U6241" s="9" t="str">
        <f>IFERROR(VLOOKUP(S6241,'Lookup '!B:D,3,FALSE)," ")</f>
        <v xml:space="preserve"> </v>
      </c>
      <c r="V6241" s="9" t="str">
        <f t="shared" si="749"/>
        <v>G</v>
      </c>
    </row>
    <row r="6242" spans="3:22" x14ac:dyDescent="0.25">
      <c r="C6242">
        <v>2019</v>
      </c>
      <c r="D6242" t="s">
        <v>1775</v>
      </c>
      <c r="K6242">
        <v>50</v>
      </c>
      <c r="L6242" t="s">
        <v>1350</v>
      </c>
      <c r="M6242" t="s">
        <v>1351</v>
      </c>
      <c r="N6242" t="s">
        <v>402</v>
      </c>
      <c r="O6242" t="s">
        <v>388</v>
      </c>
      <c r="Q6242">
        <v>1</v>
      </c>
      <c r="R6242" s="4">
        <v>0.25</v>
      </c>
      <c r="S6242" s="9" t="str">
        <f t="shared" si="747"/>
        <v>Betts, Mookie</v>
      </c>
      <c r="T6242" s="9" t="str">
        <f t="shared" si="748"/>
        <v xml:space="preserve">Topps Chrome     </v>
      </c>
      <c r="U6242" s="9" t="str">
        <f>IFERROR(VLOOKUP(S6242,'Lookup '!B:D,3,FALSE)," ")</f>
        <v/>
      </c>
      <c r="V6242" s="9" t="str">
        <f t="shared" si="749"/>
        <v>F $.25</v>
      </c>
    </row>
    <row r="6243" spans="3:22" x14ac:dyDescent="0.25">
      <c r="C6243">
        <v>2019</v>
      </c>
      <c r="D6243" t="s">
        <v>1775</v>
      </c>
      <c r="J6243" t="s">
        <v>14</v>
      </c>
      <c r="K6243">
        <v>52</v>
      </c>
      <c r="L6243" t="s">
        <v>4230</v>
      </c>
      <c r="M6243" t="s">
        <v>4231</v>
      </c>
      <c r="N6243" t="s">
        <v>451</v>
      </c>
      <c r="O6243" t="s">
        <v>388</v>
      </c>
      <c r="P6243">
        <f>$S$1-1994</f>
        <v>26</v>
      </c>
      <c r="Q6243">
        <v>1</v>
      </c>
      <c r="R6243" s="4"/>
      <c r="S6243" s="9" t="str">
        <f t="shared" si="747"/>
        <v>Mullins, Cedric</v>
      </c>
      <c r="T6243" s="9" t="str">
        <f t="shared" si="748"/>
        <v>Topps Chrome     RC</v>
      </c>
      <c r="U6243" s="9" t="str">
        <f>IFERROR(VLOOKUP(S6243,'Lookup '!B:D,3,FALSE)," ")</f>
        <v xml:space="preserve"> </v>
      </c>
      <c r="V6243" s="9" t="str">
        <f t="shared" si="749"/>
        <v>G</v>
      </c>
    </row>
    <row r="6244" spans="3:22" x14ac:dyDescent="0.25">
      <c r="C6244">
        <v>2019</v>
      </c>
      <c r="D6244" t="s">
        <v>1775</v>
      </c>
      <c r="F6244" t="s">
        <v>780</v>
      </c>
      <c r="J6244" t="s">
        <v>14</v>
      </c>
      <c r="K6244">
        <v>52</v>
      </c>
      <c r="L6244" t="s">
        <v>4230</v>
      </c>
      <c r="M6244" t="s">
        <v>4231</v>
      </c>
      <c r="N6244" t="s">
        <v>451</v>
      </c>
      <c r="O6244" t="s">
        <v>388</v>
      </c>
      <c r="P6244">
        <f>$S$1-1994</f>
        <v>26</v>
      </c>
      <c r="Q6244">
        <v>1</v>
      </c>
      <c r="R6244" s="4"/>
      <c r="S6244" s="9" t="str">
        <f t="shared" ref="S6244:S6245" si="774">L6244&amp;", "&amp;M6244</f>
        <v>Mullins, Cedric</v>
      </c>
      <c r="T6244" s="9" t="str">
        <f t="shared" ref="T6244" si="775">CONCATENATE(D6244&amp;" "&amp;E6244&amp;" "&amp;F6244&amp;" "&amp;G6244&amp;" "&amp;H6244&amp;" "&amp;I6244&amp;J6244)</f>
        <v>Topps Chrome  Refractor   RC</v>
      </c>
      <c r="U6244" s="9" t="str">
        <f>IFERROR(VLOOKUP(S6244,'Lookup '!B:D,3,FALSE)," ")</f>
        <v xml:space="preserve"> </v>
      </c>
      <c r="V6244" s="9" t="str">
        <f t="shared" ref="V6244" si="776">IF(R6244&gt;0.249,IF(R6244&gt;0.99,IF(R6244&gt;4.99,IF(R6244&gt;9.99,IF(R6244&gt;49.99,IF(R6244&gt;99.99,"A $100","B $50"),"C $10"),"D $5"),"E $1"),"F $.25"),"G")</f>
        <v>G</v>
      </c>
    </row>
    <row r="6245" spans="3:22" x14ac:dyDescent="0.25">
      <c r="C6245">
        <v>2019</v>
      </c>
      <c r="D6245" t="s">
        <v>1775</v>
      </c>
      <c r="J6245" t="s">
        <v>14</v>
      </c>
      <c r="K6245">
        <v>53</v>
      </c>
      <c r="L6245" t="s">
        <v>4234</v>
      </c>
      <c r="M6245" t="s">
        <v>415</v>
      </c>
      <c r="N6245" t="s">
        <v>463</v>
      </c>
      <c r="O6245" t="s">
        <v>424</v>
      </c>
      <c r="P6245">
        <f>$S$1-1993</f>
        <v>27</v>
      </c>
      <c r="Q6245">
        <v>1</v>
      </c>
      <c r="R6245" s="4"/>
      <c r="S6245" s="9" t="str">
        <f t="shared" si="774"/>
        <v>O'Hearn, Ryan</v>
      </c>
      <c r="T6245" s="9" t="str">
        <f t="shared" ref="T6245" si="777">CONCATENATE(D6245&amp;" "&amp;E6245&amp;" "&amp;F6245&amp;" "&amp;G6245&amp;" "&amp;H6245&amp;" "&amp;I6245&amp;J6245)</f>
        <v>Topps Chrome     RC</v>
      </c>
      <c r="U6245" s="9" t="str">
        <f>IFERROR(VLOOKUP(S6245,'Lookup '!B:D,3,FALSE)," ")</f>
        <v xml:space="preserve"> </v>
      </c>
      <c r="V6245" s="9" t="str">
        <f t="shared" ref="V6245" si="778">IF(R6245&gt;0.249,IF(R6245&gt;0.99,IF(R6245&gt;4.99,IF(R6245&gt;9.99,IF(R6245&gt;49.99,IF(R6245&gt;99.99,"A $100","B $50"),"C $10"),"D $5"),"E $1"),"F $.25"),"G")</f>
        <v>G</v>
      </c>
    </row>
    <row r="6246" spans="3:22" x14ac:dyDescent="0.25">
      <c r="C6246">
        <v>2019</v>
      </c>
      <c r="D6246" t="s">
        <v>1775</v>
      </c>
      <c r="J6246" t="s">
        <v>14</v>
      </c>
      <c r="K6246">
        <v>54</v>
      </c>
      <c r="L6246" t="s">
        <v>2257</v>
      </c>
      <c r="M6246" t="s">
        <v>1375</v>
      </c>
      <c r="N6246" t="s">
        <v>463</v>
      </c>
      <c r="O6246" t="s">
        <v>382</v>
      </c>
      <c r="P6246">
        <f>$S$1-1995</f>
        <v>25</v>
      </c>
      <c r="Q6246">
        <v>1</v>
      </c>
      <c r="R6246" s="4"/>
      <c r="S6246" s="9" t="str">
        <f t="shared" si="747"/>
        <v>Keller, Brad</v>
      </c>
      <c r="T6246" s="9" t="str">
        <f t="shared" si="748"/>
        <v>Topps Chrome     RC</v>
      </c>
      <c r="U6246" s="9" t="str">
        <f>IFERROR(VLOOKUP(S6246,'Lookup '!B:D,3,FALSE)," ")</f>
        <v xml:space="preserve"> </v>
      </c>
      <c r="V6246" s="9" t="str">
        <f t="shared" si="749"/>
        <v>G</v>
      </c>
    </row>
    <row r="6247" spans="3:22" x14ac:dyDescent="0.25">
      <c r="C6247">
        <v>2019</v>
      </c>
      <c r="D6247" t="s">
        <v>1775</v>
      </c>
      <c r="F6247" t="s">
        <v>5389</v>
      </c>
      <c r="J6247" t="s">
        <v>14</v>
      </c>
      <c r="K6247">
        <v>54</v>
      </c>
      <c r="L6247" t="s">
        <v>2257</v>
      </c>
      <c r="M6247" t="s">
        <v>1375</v>
      </c>
      <c r="N6247" t="s">
        <v>463</v>
      </c>
      <c r="O6247" t="s">
        <v>382</v>
      </c>
      <c r="P6247">
        <f>$S$1-1995</f>
        <v>25</v>
      </c>
      <c r="Q6247">
        <v>1</v>
      </c>
      <c r="R6247" s="4"/>
      <c r="S6247" s="9" t="str">
        <f t="shared" si="747"/>
        <v>Keller, Brad</v>
      </c>
      <c r="T6247" s="9" t="str">
        <f t="shared" si="748"/>
        <v>Topps Chrome  PrismRefractor   RC</v>
      </c>
      <c r="U6247" s="9" t="str">
        <f>IFERROR(VLOOKUP(S6247,'Lookup '!B:D,3,FALSE)," ")</f>
        <v xml:space="preserve"> </v>
      </c>
      <c r="V6247" s="9" t="str">
        <f t="shared" si="749"/>
        <v>G</v>
      </c>
    </row>
    <row r="6248" spans="3:22" x14ac:dyDescent="0.25">
      <c r="C6248">
        <v>2019</v>
      </c>
      <c r="D6248" t="s">
        <v>1775</v>
      </c>
      <c r="J6248" t="s">
        <v>14</v>
      </c>
      <c r="K6248">
        <v>56</v>
      </c>
      <c r="L6248" t="s">
        <v>1262</v>
      </c>
      <c r="M6248" t="s">
        <v>5031</v>
      </c>
      <c r="N6248" t="s">
        <v>423</v>
      </c>
      <c r="O6248" t="s">
        <v>382</v>
      </c>
      <c r="P6248">
        <f>$S$1-1997</f>
        <v>23</v>
      </c>
      <c r="Q6248">
        <v>1</v>
      </c>
      <c r="R6248" s="4"/>
      <c r="S6248" s="9" t="str">
        <f t="shared" si="747"/>
        <v>Wilson, Bryse</v>
      </c>
      <c r="T6248" s="9" t="str">
        <f t="shared" si="748"/>
        <v>Topps Chrome     RC</v>
      </c>
      <c r="U6248" s="9" t="str">
        <f>IFERROR(VLOOKUP(S6248,'Lookup '!B:D,3,FALSE)," ")</f>
        <v xml:space="preserve"> </v>
      </c>
      <c r="V6248" s="9" t="str">
        <f t="shared" si="749"/>
        <v>G</v>
      </c>
    </row>
    <row r="6249" spans="3:22" x14ac:dyDescent="0.25">
      <c r="C6249">
        <v>2019</v>
      </c>
      <c r="D6249" t="s">
        <v>1775</v>
      </c>
      <c r="J6249" t="s">
        <v>14</v>
      </c>
      <c r="K6249">
        <v>63</v>
      </c>
      <c r="L6249" t="s">
        <v>472</v>
      </c>
      <c r="M6249" t="s">
        <v>5007</v>
      </c>
      <c r="N6249" t="s">
        <v>532</v>
      </c>
      <c r="O6249" t="s">
        <v>382</v>
      </c>
      <c r="P6249">
        <f>$S$1-1996</f>
        <v>24</v>
      </c>
      <c r="Q6249">
        <v>1</v>
      </c>
      <c r="R6249" s="4"/>
      <c r="S6249" s="9" t="str">
        <f t="shared" si="747"/>
        <v>Perez, Cionel</v>
      </c>
      <c r="T6249" s="9" t="str">
        <f t="shared" ref="T6249" si="779">CONCATENATE(D6249&amp;" "&amp;E6249&amp;" "&amp;F6249&amp;" "&amp;G6249&amp;" "&amp;H6249&amp;" "&amp;I6249&amp;J6249)</f>
        <v>Topps Chrome     RC</v>
      </c>
      <c r="U6249" s="9" t="str">
        <f>IFERROR(VLOOKUP(S6249,'Lookup '!B:D,3,FALSE)," ")</f>
        <v xml:space="preserve"> </v>
      </c>
      <c r="V6249" s="9" t="str">
        <f t="shared" ref="V6249" si="780">IF(R6249&gt;0.249,IF(R6249&gt;0.99,IF(R6249&gt;4.99,IF(R6249&gt;9.99,IF(R6249&gt;49.99,IF(R6249&gt;99.99,"A $100","B $50"),"C $10"),"D $5"),"E $1"),"F $.25"),"G")</f>
        <v>G</v>
      </c>
    </row>
    <row r="6250" spans="3:22" x14ac:dyDescent="0.25">
      <c r="C6250">
        <v>2019</v>
      </c>
      <c r="D6250" t="s">
        <v>1775</v>
      </c>
      <c r="K6250">
        <v>68</v>
      </c>
      <c r="L6250" t="s">
        <v>1441</v>
      </c>
      <c r="M6250" t="s">
        <v>1149</v>
      </c>
      <c r="N6250" t="s">
        <v>554</v>
      </c>
      <c r="O6250" t="s">
        <v>480</v>
      </c>
      <c r="Q6250">
        <v>1</v>
      </c>
      <c r="R6250" s="4">
        <v>0.25</v>
      </c>
      <c r="S6250" s="9" t="str">
        <f t="shared" si="747"/>
        <v>Lindor, Francisco</v>
      </c>
      <c r="T6250" s="9" t="str">
        <f t="shared" si="748"/>
        <v xml:space="preserve">Topps Chrome     </v>
      </c>
      <c r="U6250" s="9">
        <f>IFERROR(VLOOKUP(S6250,'Lookup '!B:D,3,FALSE)," ")</f>
        <v>0</v>
      </c>
      <c r="V6250" s="9" t="str">
        <f t="shared" si="749"/>
        <v>F $.25</v>
      </c>
    </row>
    <row r="6251" spans="3:22" x14ac:dyDescent="0.25">
      <c r="C6251">
        <v>2019</v>
      </c>
      <c r="D6251" t="s">
        <v>1775</v>
      </c>
      <c r="J6251" t="s">
        <v>14</v>
      </c>
      <c r="K6251">
        <v>75</v>
      </c>
      <c r="L6251" t="s">
        <v>5390</v>
      </c>
      <c r="M6251" t="s">
        <v>985</v>
      </c>
      <c r="N6251" t="s">
        <v>391</v>
      </c>
      <c r="O6251" t="s">
        <v>382</v>
      </c>
      <c r="P6251">
        <f>$S$1-1992</f>
        <v>28</v>
      </c>
      <c r="Q6251">
        <v>1</v>
      </c>
      <c r="R6251" s="4"/>
      <c r="S6251" s="9" t="str">
        <f t="shared" si="747"/>
        <v>Ponce de Leon, Daniel</v>
      </c>
      <c r="T6251" s="9" t="str">
        <f t="shared" si="748"/>
        <v>Topps Chrome     RC</v>
      </c>
      <c r="U6251" s="9" t="str">
        <f>IFERROR(VLOOKUP(S6251,'Lookup '!B:D,3,FALSE)," ")</f>
        <v xml:space="preserve"> </v>
      </c>
      <c r="V6251" s="9" t="str">
        <f t="shared" si="749"/>
        <v>G</v>
      </c>
    </row>
    <row r="6252" spans="3:22" x14ac:dyDescent="0.25">
      <c r="C6252">
        <v>2019</v>
      </c>
      <c r="D6252" t="s">
        <v>1775</v>
      </c>
      <c r="J6252" t="s">
        <v>14</v>
      </c>
      <c r="K6252">
        <v>78</v>
      </c>
      <c r="L6252" t="s">
        <v>1246</v>
      </c>
      <c r="M6252" t="s">
        <v>1247</v>
      </c>
      <c r="N6252" t="s">
        <v>417</v>
      </c>
      <c r="O6252" t="s">
        <v>440</v>
      </c>
      <c r="P6252">
        <f>$S$1-1993</f>
        <v>27</v>
      </c>
      <c r="Q6252">
        <v>1</v>
      </c>
      <c r="R6252" s="4"/>
      <c r="S6252" s="9" t="str">
        <f t="shared" si="747"/>
        <v>Ward, Taylor</v>
      </c>
      <c r="T6252" s="9" t="str">
        <f t="shared" ref="T6252" si="781">CONCATENATE(D6252&amp;" "&amp;E6252&amp;" "&amp;F6252&amp;" "&amp;G6252&amp;" "&amp;H6252&amp;" "&amp;I6252&amp;J6252)</f>
        <v>Topps Chrome     RC</v>
      </c>
      <c r="U6252" s="9" t="str">
        <f>IFERROR(VLOOKUP(S6252,'Lookup '!B:D,3,FALSE)," ")</f>
        <v xml:space="preserve"> </v>
      </c>
      <c r="V6252" s="9" t="str">
        <f t="shared" ref="V6252" si="782">IF(R6252&gt;0.249,IF(R6252&gt;0.99,IF(R6252&gt;4.99,IF(R6252&gt;9.99,IF(R6252&gt;49.99,IF(R6252&gt;99.99,"A $100","B $50"),"C $10"),"D $5"),"E $1"),"F $.25"),"G")</f>
        <v>G</v>
      </c>
    </row>
    <row r="6253" spans="3:22" x14ac:dyDescent="0.25">
      <c r="C6253">
        <v>2019</v>
      </c>
      <c r="D6253" t="s">
        <v>1775</v>
      </c>
      <c r="J6253" t="s">
        <v>14</v>
      </c>
      <c r="K6253">
        <v>84</v>
      </c>
      <c r="L6253" t="s">
        <v>3084</v>
      </c>
      <c r="M6253" t="s">
        <v>1377</v>
      </c>
      <c r="N6253" t="s">
        <v>456</v>
      </c>
      <c r="O6253" t="s">
        <v>382</v>
      </c>
      <c r="P6253">
        <f>$S$1-1994</f>
        <v>26</v>
      </c>
      <c r="Q6253">
        <v>1</v>
      </c>
      <c r="R6253" s="4"/>
      <c r="S6253" s="9" t="str">
        <f t="shared" ref="S6253" si="783">L6253&amp;", "&amp;M6253</f>
        <v>Burnes, Corbin</v>
      </c>
      <c r="T6253" s="9" t="str">
        <f t="shared" ref="T6253" si="784">CONCATENATE(D6253&amp;" "&amp;E6253&amp;" "&amp;F6253&amp;" "&amp;G6253&amp;" "&amp;H6253&amp;" "&amp;I6253&amp;J6253)</f>
        <v>Topps Chrome     RC</v>
      </c>
      <c r="U6253" s="9" t="str">
        <f>IFERROR(VLOOKUP(S6253,'Lookup '!B:D,3,FALSE)," ")</f>
        <v xml:space="preserve"> </v>
      </c>
      <c r="V6253" s="9" t="str">
        <f t="shared" ref="V6253" si="785">IF(R6253&gt;0.249,IF(R6253&gt;0.99,IF(R6253&gt;4.99,IF(R6253&gt;9.99,IF(R6253&gt;49.99,IF(R6253&gt;99.99,"A $100","B $50"),"C $10"),"D $5"),"E $1"),"F $.25"),"G")</f>
        <v>G</v>
      </c>
    </row>
    <row r="6254" spans="3:22" x14ac:dyDescent="0.25">
      <c r="C6254">
        <v>2019</v>
      </c>
      <c r="D6254" t="s">
        <v>1775</v>
      </c>
      <c r="J6254" t="s">
        <v>14</v>
      </c>
      <c r="K6254">
        <v>88</v>
      </c>
      <c r="L6254" t="s">
        <v>1569</v>
      </c>
      <c r="M6254" t="s">
        <v>606</v>
      </c>
      <c r="N6254" t="s">
        <v>420</v>
      </c>
      <c r="O6254" t="s">
        <v>4110</v>
      </c>
      <c r="P6254">
        <f>$S$1-1993</f>
        <v>27</v>
      </c>
      <c r="Q6254">
        <v>1</v>
      </c>
      <c r="R6254" s="4"/>
      <c r="S6254" s="9" t="str">
        <f t="shared" si="747"/>
        <v>Kramer, Kevin</v>
      </c>
      <c r="T6254" s="9" t="str">
        <f t="shared" si="748"/>
        <v>Topps Chrome     RC</v>
      </c>
      <c r="U6254" s="9" t="str">
        <f>IFERROR(VLOOKUP(S6254,'Lookup '!B:D,3,FALSE)," ")</f>
        <v xml:space="preserve"> </v>
      </c>
      <c r="V6254" s="9" t="str">
        <f t="shared" si="749"/>
        <v>G</v>
      </c>
    </row>
    <row r="6255" spans="3:22" x14ac:dyDescent="0.25">
      <c r="C6255">
        <v>2019</v>
      </c>
      <c r="D6255" t="s">
        <v>1775</v>
      </c>
      <c r="F6255" t="s">
        <v>5389</v>
      </c>
      <c r="K6255">
        <v>90</v>
      </c>
      <c r="L6255" t="s">
        <v>2989</v>
      </c>
      <c r="M6255" t="s">
        <v>701</v>
      </c>
      <c r="N6255" t="s">
        <v>394</v>
      </c>
      <c r="O6255" t="s">
        <v>382</v>
      </c>
      <c r="P6255">
        <f>$S$1-1994</f>
        <v>26</v>
      </c>
      <c r="Q6255">
        <v>1</v>
      </c>
      <c r="R6255" s="4"/>
      <c r="S6255" s="9" t="str">
        <f t="shared" si="747"/>
        <v>Buehler, Walker</v>
      </c>
      <c r="T6255" s="9" t="str">
        <f t="shared" si="748"/>
        <v xml:space="preserve">Topps Chrome  PrismRefractor   </v>
      </c>
      <c r="U6255" s="9" t="str">
        <f>IFERROR(VLOOKUP(S6255,'Lookup '!B:D,3,FALSE)," ")</f>
        <v xml:space="preserve"> </v>
      </c>
      <c r="V6255" s="9" t="str">
        <f t="shared" si="749"/>
        <v>G</v>
      </c>
    </row>
    <row r="6256" spans="3:22" x14ac:dyDescent="0.25">
      <c r="C6256">
        <v>2019</v>
      </c>
      <c r="D6256" t="s">
        <v>1775</v>
      </c>
      <c r="F6256" t="s">
        <v>5404</v>
      </c>
      <c r="K6256">
        <v>91</v>
      </c>
      <c r="L6256" t="s">
        <v>2057</v>
      </c>
      <c r="M6256" t="s">
        <v>361</v>
      </c>
      <c r="N6256" t="s">
        <v>781</v>
      </c>
      <c r="O6256" t="s">
        <v>388</v>
      </c>
      <c r="P6256">
        <f>$S$1-1994</f>
        <v>26</v>
      </c>
      <c r="Q6256">
        <v>1</v>
      </c>
      <c r="R6256" s="4"/>
      <c r="S6256" s="9" t="str">
        <f t="shared" ref="S6256" si="786">L6256&amp;", "&amp;M6256</f>
        <v>Dahl, David</v>
      </c>
      <c r="T6256" s="9" t="str">
        <f t="shared" ref="T6256" si="787">CONCATENATE(D6256&amp;" "&amp;E6256&amp;" "&amp;F6256&amp;" "&amp;G6256&amp;" "&amp;H6256&amp;" "&amp;I6256&amp;J6256)</f>
        <v xml:space="preserve">Topps Chrome  SepiaRefractor   </v>
      </c>
      <c r="U6256" s="9" t="str">
        <f>IFERROR(VLOOKUP(S6256,'Lookup '!B:D,3,FALSE)," ")</f>
        <v xml:space="preserve"> </v>
      </c>
      <c r="V6256" s="9" t="str">
        <f t="shared" ref="V6256" si="788">IF(R6256&gt;0.249,IF(R6256&gt;0.99,IF(R6256&gt;4.99,IF(R6256&gt;9.99,IF(R6256&gt;49.99,IF(R6256&gt;99.99,"A $100","B $50"),"C $10"),"D $5"),"E $1"),"F $.25"),"G")</f>
        <v>G</v>
      </c>
    </row>
    <row r="6257" spans="3:22" x14ac:dyDescent="0.25">
      <c r="C6257">
        <v>2019</v>
      </c>
      <c r="D6257" t="s">
        <v>1775</v>
      </c>
      <c r="J6257" t="s">
        <v>14</v>
      </c>
      <c r="K6257">
        <v>99</v>
      </c>
      <c r="L6257" t="s">
        <v>2035</v>
      </c>
      <c r="M6257" t="s">
        <v>2036</v>
      </c>
      <c r="N6257" t="s">
        <v>423</v>
      </c>
      <c r="O6257" t="s">
        <v>382</v>
      </c>
      <c r="P6257">
        <f>$S$1-1997</f>
        <v>23</v>
      </c>
      <c r="Q6257">
        <v>1</v>
      </c>
      <c r="R6257" s="4"/>
      <c r="S6257" s="9" t="str">
        <f t="shared" si="747"/>
        <v>Allard, Kolby</v>
      </c>
      <c r="T6257" s="9" t="str">
        <f t="shared" si="748"/>
        <v>Topps Chrome     RC</v>
      </c>
      <c r="U6257" s="9" t="str">
        <f>IFERROR(VLOOKUP(S6257,'Lookup '!B:D,3,FALSE)," ")</f>
        <v xml:space="preserve"> </v>
      </c>
      <c r="V6257" s="9" t="str">
        <f t="shared" si="749"/>
        <v>G</v>
      </c>
    </row>
    <row r="6258" spans="3:22" x14ac:dyDescent="0.25">
      <c r="C6258">
        <v>2019</v>
      </c>
      <c r="D6258" t="s">
        <v>1775</v>
      </c>
      <c r="K6258">
        <v>100</v>
      </c>
      <c r="L6258" t="s">
        <v>2054</v>
      </c>
      <c r="M6258" t="s">
        <v>421</v>
      </c>
      <c r="N6258" t="s">
        <v>425</v>
      </c>
      <c r="O6258" t="s">
        <v>388</v>
      </c>
      <c r="Q6258">
        <v>1</v>
      </c>
      <c r="R6258" s="4">
        <v>1</v>
      </c>
      <c r="S6258" s="9" t="str">
        <f t="shared" si="747"/>
        <v>Judge, Aaron</v>
      </c>
      <c r="T6258" s="9" t="str">
        <f t="shared" si="748"/>
        <v xml:space="preserve">Topps Chrome     </v>
      </c>
      <c r="U6258" s="9" t="str">
        <f>IFERROR(VLOOKUP(S6258,'Lookup '!B:D,3,FALSE)," ")</f>
        <v/>
      </c>
      <c r="V6258" s="9" t="str">
        <f t="shared" si="749"/>
        <v>E $1</v>
      </c>
    </row>
    <row r="6259" spans="3:22" x14ac:dyDescent="0.25">
      <c r="C6259">
        <v>2019</v>
      </c>
      <c r="D6259" t="s">
        <v>1775</v>
      </c>
      <c r="K6259">
        <v>108</v>
      </c>
      <c r="L6259" t="s">
        <v>2993</v>
      </c>
      <c r="M6259" t="s">
        <v>911</v>
      </c>
      <c r="N6259" t="s">
        <v>425</v>
      </c>
      <c r="O6259" t="s">
        <v>440</v>
      </c>
      <c r="P6259">
        <f>$S$1-1995</f>
        <v>25</v>
      </c>
      <c r="Q6259">
        <v>1</v>
      </c>
      <c r="R6259" s="4">
        <v>0.5</v>
      </c>
      <c r="S6259" s="9" t="str">
        <f t="shared" si="747"/>
        <v>Andujar, Miguel</v>
      </c>
      <c r="T6259" s="9" t="str">
        <f t="shared" si="748"/>
        <v xml:space="preserve">Topps Chrome     </v>
      </c>
      <c r="U6259" s="9" t="str">
        <f>IFERROR(VLOOKUP(S6259,'Lookup '!B:D,3,FALSE)," ")</f>
        <v xml:space="preserve"> </v>
      </c>
      <c r="V6259" s="9" t="str">
        <f t="shared" si="749"/>
        <v>F $.25</v>
      </c>
    </row>
    <row r="6260" spans="3:22" x14ac:dyDescent="0.25">
      <c r="C6260">
        <v>2019</v>
      </c>
      <c r="D6260" t="s">
        <v>1775</v>
      </c>
      <c r="J6260" t="s">
        <v>14</v>
      </c>
      <c r="K6260">
        <v>109</v>
      </c>
      <c r="L6260" t="s">
        <v>1348</v>
      </c>
      <c r="M6260" t="s">
        <v>2048</v>
      </c>
      <c r="N6260" t="s">
        <v>425</v>
      </c>
      <c r="O6260" t="s">
        <v>382</v>
      </c>
      <c r="P6260">
        <f>$S$1-1994</f>
        <v>26</v>
      </c>
      <c r="Q6260">
        <v>1</v>
      </c>
      <c r="R6260" s="4"/>
      <c r="S6260" s="9" t="str">
        <f t="shared" si="747"/>
        <v>Adams, Chance</v>
      </c>
      <c r="T6260" s="9" t="str">
        <f t="shared" si="748"/>
        <v>Topps Chrome     RC</v>
      </c>
      <c r="U6260" s="9" t="str">
        <f>IFERROR(VLOOKUP(S6260,'Lookup '!B:D,3,FALSE)," ")</f>
        <v xml:space="preserve"> </v>
      </c>
      <c r="V6260" s="9" t="str">
        <f t="shared" si="749"/>
        <v>G</v>
      </c>
    </row>
    <row r="6261" spans="3:22" x14ac:dyDescent="0.25">
      <c r="C6261">
        <v>2019</v>
      </c>
      <c r="D6261" t="s">
        <v>1775</v>
      </c>
      <c r="J6261" t="s">
        <v>14</v>
      </c>
      <c r="K6261">
        <v>110</v>
      </c>
      <c r="L6261" t="s">
        <v>371</v>
      </c>
      <c r="M6261" t="s">
        <v>1593</v>
      </c>
      <c r="N6261" t="s">
        <v>555</v>
      </c>
      <c r="O6261" t="s">
        <v>382</v>
      </c>
      <c r="P6261">
        <f>$S$1-1996</f>
        <v>24</v>
      </c>
      <c r="Q6261">
        <v>1</v>
      </c>
      <c r="R6261" s="4"/>
      <c r="S6261" s="9" t="str">
        <f t="shared" si="747"/>
        <v>Sheffield, Justus</v>
      </c>
      <c r="T6261" s="9" t="str">
        <f t="shared" si="748"/>
        <v>Topps Chrome     RC</v>
      </c>
      <c r="U6261" s="9" t="str">
        <f>IFERROR(VLOOKUP(S6261,'Lookup '!B:D,3,FALSE)," ")</f>
        <v xml:space="preserve"> </v>
      </c>
      <c r="V6261" s="9" t="str">
        <f t="shared" si="749"/>
        <v>G</v>
      </c>
    </row>
    <row r="6262" spans="3:22" x14ac:dyDescent="0.25">
      <c r="C6262">
        <v>2019</v>
      </c>
      <c r="D6262" t="s">
        <v>1775</v>
      </c>
      <c r="K6262">
        <v>112</v>
      </c>
      <c r="L6262" t="s">
        <v>982</v>
      </c>
      <c r="M6262" t="s">
        <v>983</v>
      </c>
      <c r="N6262" t="s">
        <v>394</v>
      </c>
      <c r="O6262" t="s">
        <v>382</v>
      </c>
      <c r="Q6262">
        <v>1</v>
      </c>
      <c r="R6262" s="4">
        <v>0.25</v>
      </c>
      <c r="S6262" s="9" t="str">
        <f t="shared" si="747"/>
        <v>Kershaw, Clayton</v>
      </c>
      <c r="T6262" s="9" t="str">
        <f t="shared" si="748"/>
        <v xml:space="preserve">Topps Chrome     </v>
      </c>
      <c r="U6262" s="9" t="str">
        <f>IFERROR(VLOOKUP(S6262,'Lookup '!B:D,3,FALSE)," ")</f>
        <v/>
      </c>
      <c r="V6262" s="9" t="str">
        <f t="shared" si="749"/>
        <v>F $.25</v>
      </c>
    </row>
    <row r="6263" spans="3:22" x14ac:dyDescent="0.25">
      <c r="C6263">
        <v>2019</v>
      </c>
      <c r="D6263" t="s">
        <v>1775</v>
      </c>
      <c r="K6263">
        <v>115</v>
      </c>
      <c r="L6263" t="s">
        <v>910</v>
      </c>
      <c r="M6263" t="s">
        <v>911</v>
      </c>
      <c r="N6263" t="s">
        <v>387</v>
      </c>
      <c r="O6263" t="s">
        <v>424</v>
      </c>
      <c r="Q6263">
        <v>1</v>
      </c>
      <c r="R6263" s="4">
        <v>0.25</v>
      </c>
      <c r="S6263" s="9" t="str">
        <f t="shared" si="747"/>
        <v>Cabrera, Miguel</v>
      </c>
      <c r="T6263" s="9" t="str">
        <f t="shared" si="748"/>
        <v xml:space="preserve">Topps Chrome     </v>
      </c>
      <c r="U6263" s="9" t="str">
        <f>IFERROR(VLOOKUP(S6263,'Lookup '!B:D,3,FALSE)," ")</f>
        <v/>
      </c>
      <c r="V6263" s="9" t="str">
        <f t="shared" si="749"/>
        <v>F $.25</v>
      </c>
    </row>
    <row r="6264" spans="3:22" x14ac:dyDescent="0.25">
      <c r="C6264">
        <v>2019</v>
      </c>
      <c r="D6264" t="s">
        <v>1775</v>
      </c>
      <c r="K6264">
        <v>118</v>
      </c>
      <c r="L6264" t="s">
        <v>4047</v>
      </c>
      <c r="M6264" t="s">
        <v>2277</v>
      </c>
      <c r="N6264" t="s">
        <v>556</v>
      </c>
      <c r="O6264" t="s">
        <v>480</v>
      </c>
      <c r="P6264">
        <f>$S$1-1993</f>
        <v>27</v>
      </c>
      <c r="Q6264">
        <v>1</v>
      </c>
      <c r="R6264" s="4"/>
      <c r="S6264" s="9" t="str">
        <f t="shared" ref="S6264" si="789">L6264&amp;", "&amp;M6264</f>
        <v>Gurriel Jr., Lourdes</v>
      </c>
      <c r="T6264" s="9" t="str">
        <f t="shared" ref="T6264" si="790">CONCATENATE(D6264&amp;" "&amp;E6264&amp;" "&amp;F6264&amp;" "&amp;G6264&amp;" "&amp;H6264&amp;" "&amp;I6264&amp;J6264)</f>
        <v xml:space="preserve">Topps Chrome     </v>
      </c>
      <c r="U6264" s="9" t="str">
        <f>IFERROR(VLOOKUP(S6264,'Lookup '!B:D,3,FALSE)," ")</f>
        <v xml:space="preserve"> </v>
      </c>
      <c r="V6264" s="9" t="str">
        <f t="shared" ref="V6264" si="791">IF(R6264&gt;0.249,IF(R6264&gt;0.99,IF(R6264&gt;4.99,IF(R6264&gt;9.99,IF(R6264&gt;49.99,IF(R6264&gt;99.99,"A $100","B $50"),"C $10"),"D $5"),"E $1"),"F $.25"),"G")</f>
        <v>G</v>
      </c>
    </row>
    <row r="6265" spans="3:22" x14ac:dyDescent="0.25">
      <c r="C6265">
        <v>2019</v>
      </c>
      <c r="D6265" t="s">
        <v>1775</v>
      </c>
      <c r="K6265">
        <v>119</v>
      </c>
      <c r="L6265" t="s">
        <v>1259</v>
      </c>
      <c r="M6265" t="s">
        <v>720</v>
      </c>
      <c r="N6265" t="s">
        <v>782</v>
      </c>
      <c r="O6265" t="s">
        <v>382</v>
      </c>
      <c r="P6265">
        <f>$S$1-1995</f>
        <v>25</v>
      </c>
      <c r="Q6265">
        <v>1</v>
      </c>
      <c r="R6265" s="4"/>
      <c r="S6265" s="9" t="str">
        <f t="shared" si="747"/>
        <v>Alcantara, Sandy</v>
      </c>
      <c r="T6265" s="9" t="str">
        <f t="shared" si="748"/>
        <v xml:space="preserve">Topps Chrome     </v>
      </c>
      <c r="U6265" s="9" t="str">
        <f>IFERROR(VLOOKUP(S6265,'Lookup '!B:D,3,FALSE)," ")</f>
        <v xml:space="preserve"> </v>
      </c>
      <c r="V6265" s="9" t="str">
        <f t="shared" si="749"/>
        <v>G</v>
      </c>
    </row>
    <row r="6266" spans="3:22" x14ac:dyDescent="0.25">
      <c r="C6266">
        <v>2019</v>
      </c>
      <c r="D6266" t="s">
        <v>1775</v>
      </c>
      <c r="J6266" t="s">
        <v>14</v>
      </c>
      <c r="K6266">
        <v>120</v>
      </c>
      <c r="L6266" t="s">
        <v>4914</v>
      </c>
      <c r="M6266" t="s">
        <v>1332</v>
      </c>
      <c r="N6266" t="s">
        <v>423</v>
      </c>
      <c r="O6266" t="s">
        <v>382</v>
      </c>
      <c r="P6266">
        <f>$S$1-1995</f>
        <v>25</v>
      </c>
      <c r="Q6266">
        <v>1</v>
      </c>
      <c r="R6266" s="4"/>
      <c r="S6266" s="9" t="str">
        <f t="shared" si="747"/>
        <v>Wright, Kyle</v>
      </c>
      <c r="T6266" s="9" t="str">
        <f t="shared" si="748"/>
        <v>Topps Chrome     RC</v>
      </c>
      <c r="U6266" s="9" t="str">
        <f>IFERROR(VLOOKUP(S6266,'Lookup '!B:D,3,FALSE)," ")</f>
        <v xml:space="preserve"> </v>
      </c>
      <c r="V6266" s="9" t="str">
        <f t="shared" si="749"/>
        <v>G</v>
      </c>
    </row>
    <row r="6267" spans="3:22" x14ac:dyDescent="0.25">
      <c r="C6267">
        <v>2019</v>
      </c>
      <c r="D6267" t="s">
        <v>1775</v>
      </c>
      <c r="J6267" t="s">
        <v>14</v>
      </c>
      <c r="K6267">
        <v>121</v>
      </c>
      <c r="L6267" t="s">
        <v>1405</v>
      </c>
      <c r="M6267" t="s">
        <v>877</v>
      </c>
      <c r="N6267" t="s">
        <v>451</v>
      </c>
      <c r="O6267" t="s">
        <v>382</v>
      </c>
      <c r="P6267">
        <f>$S$1-1994</f>
        <v>26</v>
      </c>
      <c r="Q6267">
        <v>1</v>
      </c>
      <c r="R6267" s="4"/>
      <c r="S6267" s="9" t="str">
        <f t="shared" si="747"/>
        <v>Rogers, Josh</v>
      </c>
      <c r="T6267" s="9" t="str">
        <f t="shared" si="748"/>
        <v>Topps Chrome     RC</v>
      </c>
      <c r="U6267" s="9" t="str">
        <f>IFERROR(VLOOKUP(S6267,'Lookup '!B:D,3,FALSE)," ")</f>
        <v xml:space="preserve"> </v>
      </c>
      <c r="V6267" s="9" t="str">
        <f t="shared" si="749"/>
        <v>G</v>
      </c>
    </row>
    <row r="6268" spans="3:22" x14ac:dyDescent="0.25">
      <c r="C6268">
        <v>2019</v>
      </c>
      <c r="D6268" t="s">
        <v>1775</v>
      </c>
      <c r="F6268" t="s">
        <v>5403</v>
      </c>
      <c r="K6268">
        <v>122</v>
      </c>
      <c r="L6268" t="s">
        <v>1638</v>
      </c>
      <c r="M6268" t="s">
        <v>1639</v>
      </c>
      <c r="N6268" t="s">
        <v>782</v>
      </c>
      <c r="O6268" t="s">
        <v>388</v>
      </c>
      <c r="P6268">
        <f>$S$1-1994</f>
        <v>26</v>
      </c>
      <c r="Q6268">
        <v>1</v>
      </c>
      <c r="R6268" s="4"/>
      <c r="S6268" s="9" t="str">
        <f t="shared" ref="S6268" si="792">L6268&amp;", "&amp;M6268</f>
        <v>Brinson, Lewis</v>
      </c>
      <c r="T6268" s="9" t="str">
        <f t="shared" ref="T6268" si="793">CONCATENATE(D6268&amp;" "&amp;E6268&amp;" "&amp;F6268&amp;" "&amp;G6268&amp;" "&amp;H6268&amp;" "&amp;I6268&amp;J6268)</f>
        <v xml:space="preserve">Topps Chrome  PinkRefractor   </v>
      </c>
      <c r="U6268" s="9" t="str">
        <f>IFERROR(VLOOKUP(S6268,'Lookup '!B:D,3,FALSE)," ")</f>
        <v xml:space="preserve"> </v>
      </c>
      <c r="V6268" s="9" t="str">
        <f t="shared" ref="V6268" si="794">IF(R6268&gt;0.249,IF(R6268&gt;0.99,IF(R6268&gt;4.99,IF(R6268&gt;9.99,IF(R6268&gt;49.99,IF(R6268&gt;99.99,"A $100","B $50"),"C $10"),"D $5"),"E $1"),"F $.25"),"G")</f>
        <v>G</v>
      </c>
    </row>
    <row r="6269" spans="3:22" x14ac:dyDescent="0.25">
      <c r="C6269">
        <v>2019</v>
      </c>
      <c r="D6269" t="s">
        <v>1775</v>
      </c>
      <c r="K6269">
        <v>124</v>
      </c>
      <c r="L6269" t="s">
        <v>1191</v>
      </c>
      <c r="M6269" t="s">
        <v>416</v>
      </c>
      <c r="N6269" t="s">
        <v>781</v>
      </c>
      <c r="O6269" t="s">
        <v>440</v>
      </c>
      <c r="Q6269">
        <v>1</v>
      </c>
      <c r="R6269" s="4">
        <v>0.25</v>
      </c>
      <c r="S6269" s="9" t="str">
        <f t="shared" si="747"/>
        <v>Arenado, Nolan</v>
      </c>
      <c r="T6269" s="9" t="str">
        <f t="shared" si="748"/>
        <v xml:space="preserve">Topps Chrome     </v>
      </c>
      <c r="U6269" s="9">
        <f>IFERROR(VLOOKUP(S6269,'Lookup '!B:D,3,FALSE)," ")</f>
        <v>0</v>
      </c>
      <c r="V6269" s="9" t="str">
        <f t="shared" si="749"/>
        <v>F $.25</v>
      </c>
    </row>
    <row r="6270" spans="3:22" x14ac:dyDescent="0.25">
      <c r="C6270">
        <v>2019</v>
      </c>
      <c r="D6270" t="s">
        <v>1775</v>
      </c>
      <c r="J6270" t="s">
        <v>14</v>
      </c>
      <c r="K6270">
        <v>126</v>
      </c>
      <c r="L6270" t="s">
        <v>2076</v>
      </c>
      <c r="M6270" t="s">
        <v>1028</v>
      </c>
      <c r="N6270" t="s">
        <v>420</v>
      </c>
      <c r="O6270" t="s">
        <v>382</v>
      </c>
      <c r="P6270">
        <f>$S$1-1993</f>
        <v>27</v>
      </c>
      <c r="Q6270">
        <v>1</v>
      </c>
      <c r="R6270" s="4"/>
      <c r="S6270" s="9" t="str">
        <f t="shared" si="747"/>
        <v>Burdi, Nick</v>
      </c>
      <c r="T6270" s="9" t="str">
        <f t="shared" si="748"/>
        <v>Topps Chrome     RC</v>
      </c>
      <c r="U6270" s="9" t="str">
        <f>IFERROR(VLOOKUP(S6270,'Lookup '!B:D,3,FALSE)," ")</f>
        <v xml:space="preserve"> </v>
      </c>
      <c r="V6270" s="9" t="str">
        <f t="shared" si="749"/>
        <v>G</v>
      </c>
    </row>
    <row r="6271" spans="3:22" x14ac:dyDescent="0.25">
      <c r="C6271">
        <v>2019</v>
      </c>
      <c r="D6271" t="s">
        <v>1775</v>
      </c>
      <c r="J6271" t="s">
        <v>14</v>
      </c>
      <c r="K6271">
        <v>134</v>
      </c>
      <c r="L6271" t="s">
        <v>2222</v>
      </c>
      <c r="M6271" t="s">
        <v>606</v>
      </c>
      <c r="N6271" t="s">
        <v>420</v>
      </c>
      <c r="O6271" t="s">
        <v>480</v>
      </c>
      <c r="P6271">
        <f>$S$1-1993</f>
        <v>27</v>
      </c>
      <c r="Q6271">
        <v>1</v>
      </c>
      <c r="R6271" s="4"/>
      <c r="S6271" s="9" t="str">
        <f t="shared" si="747"/>
        <v>Newman, Kevin</v>
      </c>
      <c r="T6271" s="9" t="str">
        <f t="shared" si="748"/>
        <v>Topps Chrome     RC</v>
      </c>
      <c r="U6271" s="9" t="str">
        <f>IFERROR(VLOOKUP(S6271,'Lookup '!B:D,3,FALSE)," ")</f>
        <v xml:space="preserve"> </v>
      </c>
      <c r="V6271" s="9" t="str">
        <f t="shared" si="749"/>
        <v>G</v>
      </c>
    </row>
    <row r="6272" spans="3:22" x14ac:dyDescent="0.25">
      <c r="C6272">
        <v>2019</v>
      </c>
      <c r="D6272" t="s">
        <v>1775</v>
      </c>
      <c r="J6272" t="s">
        <v>14</v>
      </c>
      <c r="K6272">
        <v>135</v>
      </c>
      <c r="L6272" t="s">
        <v>707</v>
      </c>
      <c r="M6272" t="s">
        <v>5304</v>
      </c>
      <c r="N6272" t="s">
        <v>451</v>
      </c>
      <c r="O6272" t="s">
        <v>388</v>
      </c>
      <c r="P6272">
        <f>$S$1-1993</f>
        <v>27</v>
      </c>
      <c r="Q6272">
        <v>1</v>
      </c>
      <c r="R6272" s="4"/>
      <c r="S6272" s="9" t="str">
        <f t="shared" si="747"/>
        <v>Stewart, DJ</v>
      </c>
      <c r="T6272" s="9" t="str">
        <f t="shared" si="748"/>
        <v>Topps Chrome     RC</v>
      </c>
      <c r="U6272" s="9" t="str">
        <f>IFERROR(VLOOKUP(S6272,'Lookup '!B:D,3,FALSE)," ")</f>
        <v/>
      </c>
      <c r="V6272" s="9" t="str">
        <f t="shared" si="749"/>
        <v>G</v>
      </c>
    </row>
    <row r="6273" spans="3:22" x14ac:dyDescent="0.25">
      <c r="C6273">
        <v>2019</v>
      </c>
      <c r="D6273" t="s">
        <v>1775</v>
      </c>
      <c r="J6273" t="s">
        <v>14</v>
      </c>
      <c r="K6273">
        <v>136</v>
      </c>
      <c r="L6273" t="s">
        <v>4213</v>
      </c>
      <c r="M6273" t="s">
        <v>1086</v>
      </c>
      <c r="N6273" t="s">
        <v>556</v>
      </c>
      <c r="O6273" t="s">
        <v>382</v>
      </c>
      <c r="P6273">
        <f>$S$1-1995</f>
        <v>25</v>
      </c>
      <c r="Q6273">
        <v>1</v>
      </c>
      <c r="R6273" s="4"/>
      <c r="S6273" s="9" t="str">
        <f t="shared" si="747"/>
        <v>Reid-Foley, Sean</v>
      </c>
      <c r="T6273" s="9" t="str">
        <f t="shared" si="748"/>
        <v>Topps Chrome     RC</v>
      </c>
      <c r="U6273" s="9" t="str">
        <f>IFERROR(VLOOKUP(S6273,'Lookup '!B:D,3,FALSE)," ")</f>
        <v xml:space="preserve"> </v>
      </c>
      <c r="V6273" s="9" t="str">
        <f t="shared" si="749"/>
        <v>G</v>
      </c>
    </row>
    <row r="6274" spans="3:22" x14ac:dyDescent="0.25">
      <c r="C6274">
        <v>2019</v>
      </c>
      <c r="D6274" t="s">
        <v>1775</v>
      </c>
      <c r="K6274">
        <v>140</v>
      </c>
      <c r="L6274" t="s">
        <v>994</v>
      </c>
      <c r="M6274" t="s">
        <v>995</v>
      </c>
      <c r="N6274" t="s">
        <v>966</v>
      </c>
      <c r="O6274" t="s">
        <v>382</v>
      </c>
      <c r="Q6274">
        <v>1</v>
      </c>
      <c r="R6274" s="4">
        <v>0.25</v>
      </c>
      <c r="S6274" s="9" t="str">
        <f t="shared" si="747"/>
        <v>Scherzer, Max</v>
      </c>
      <c r="T6274" s="9" t="str">
        <f t="shared" si="748"/>
        <v xml:space="preserve">Topps Chrome     </v>
      </c>
      <c r="U6274" s="9" t="str">
        <f>IFERROR(VLOOKUP(S6274,'Lookup '!B:D,3,FALSE)," ")</f>
        <v/>
      </c>
      <c r="V6274" s="9" t="str">
        <f t="shared" si="749"/>
        <v>F $.25</v>
      </c>
    </row>
    <row r="6275" spans="3:22" x14ac:dyDescent="0.25">
      <c r="C6275">
        <v>2019</v>
      </c>
      <c r="D6275" t="s">
        <v>1775</v>
      </c>
      <c r="J6275" t="s">
        <v>14</v>
      </c>
      <c r="K6275">
        <v>141</v>
      </c>
      <c r="L6275" t="s">
        <v>1772</v>
      </c>
      <c r="M6275" t="s">
        <v>908</v>
      </c>
      <c r="N6275" t="s">
        <v>446</v>
      </c>
      <c r="O6275" t="s">
        <v>3172</v>
      </c>
      <c r="P6275">
        <f>$S$1-1997</f>
        <v>23</v>
      </c>
      <c r="Q6275">
        <v>1</v>
      </c>
      <c r="R6275" s="4"/>
      <c r="S6275" s="9" t="str">
        <f t="shared" si="747"/>
        <v>Urias, Luis</v>
      </c>
      <c r="T6275" s="9" t="str">
        <f t="shared" si="748"/>
        <v>Topps Chrome     RC</v>
      </c>
      <c r="U6275" s="9" t="str">
        <f>IFERROR(VLOOKUP(S6275,'Lookup '!B:D,3,FALSE)," ")</f>
        <v xml:space="preserve"> </v>
      </c>
      <c r="V6275" s="9" t="str">
        <f t="shared" si="749"/>
        <v>G</v>
      </c>
    </row>
    <row r="6276" spans="3:22" x14ac:dyDescent="0.25">
      <c r="C6276">
        <v>2019</v>
      </c>
      <c r="D6276" t="s">
        <v>1775</v>
      </c>
      <c r="J6276" t="s">
        <v>14</v>
      </c>
      <c r="K6276">
        <v>148</v>
      </c>
      <c r="L6276" t="s">
        <v>4957</v>
      </c>
      <c r="M6276" t="s">
        <v>4958</v>
      </c>
      <c r="N6276" t="s">
        <v>391</v>
      </c>
      <c r="O6276" t="s">
        <v>382</v>
      </c>
      <c r="P6276">
        <f>$S$1-1994</f>
        <v>26</v>
      </c>
      <c r="Q6276">
        <v>1</v>
      </c>
      <c r="R6276" s="4"/>
      <c r="S6276" s="9" t="str">
        <f t="shared" si="747"/>
        <v>Hudson, Dakota</v>
      </c>
      <c r="T6276" s="9" t="str">
        <f t="shared" si="748"/>
        <v>Topps Chrome     RC</v>
      </c>
      <c r="U6276" s="9" t="str">
        <f>IFERROR(VLOOKUP(S6276,'Lookup '!B:D,3,FALSE)," ")</f>
        <v xml:space="preserve"> </v>
      </c>
      <c r="V6276" s="9" t="str">
        <f t="shared" si="749"/>
        <v>G</v>
      </c>
    </row>
    <row r="6277" spans="3:22" x14ac:dyDescent="0.25">
      <c r="C6277">
        <v>2019</v>
      </c>
      <c r="D6277" t="s">
        <v>1775</v>
      </c>
      <c r="J6277" t="s">
        <v>14</v>
      </c>
      <c r="K6277">
        <v>150</v>
      </c>
      <c r="L6277" t="s">
        <v>3090</v>
      </c>
      <c r="M6277" t="s">
        <v>1323</v>
      </c>
      <c r="N6277" t="s">
        <v>405</v>
      </c>
      <c r="O6277" t="s">
        <v>388</v>
      </c>
      <c r="P6277">
        <f>$S$1-1993</f>
        <v>27</v>
      </c>
      <c r="Q6277">
        <v>1</v>
      </c>
      <c r="R6277" s="4"/>
      <c r="S6277" s="9" t="str">
        <f t="shared" si="747"/>
        <v>Duggar, Steven</v>
      </c>
      <c r="T6277" s="9" t="str">
        <f t="shared" si="748"/>
        <v>Topps Chrome     RC</v>
      </c>
      <c r="U6277" s="9" t="str">
        <f>IFERROR(VLOOKUP(S6277,'Lookup '!B:D,3,FALSE)," ")</f>
        <v xml:space="preserve"> </v>
      </c>
      <c r="V6277" s="9" t="str">
        <f t="shared" si="749"/>
        <v>G</v>
      </c>
    </row>
    <row r="6278" spans="3:22" x14ac:dyDescent="0.25">
      <c r="C6278">
        <v>2019</v>
      </c>
      <c r="D6278" t="s">
        <v>1775</v>
      </c>
      <c r="J6278" t="s">
        <v>14</v>
      </c>
      <c r="K6278">
        <v>151</v>
      </c>
      <c r="L6278" t="s">
        <v>3083</v>
      </c>
      <c r="M6278" t="s">
        <v>1035</v>
      </c>
      <c r="N6278" t="s">
        <v>837</v>
      </c>
      <c r="O6278" t="s">
        <v>2854</v>
      </c>
      <c r="P6278">
        <f>$S$1-1994</f>
        <v>26</v>
      </c>
      <c r="Q6278">
        <v>1</v>
      </c>
      <c r="R6278" s="4"/>
      <c r="S6278" s="9" t="str">
        <f t="shared" si="747"/>
        <v>Lowe, Brandon</v>
      </c>
      <c r="T6278" s="9" t="str">
        <f t="shared" si="748"/>
        <v>Topps Chrome     RC</v>
      </c>
      <c r="U6278" s="9" t="str">
        <f>IFERROR(VLOOKUP(S6278,'Lookup '!B:D,3,FALSE)," ")</f>
        <v xml:space="preserve"> </v>
      </c>
      <c r="V6278" s="9" t="str">
        <f t="shared" si="749"/>
        <v>G</v>
      </c>
    </row>
    <row r="6279" spans="3:22" x14ac:dyDescent="0.25">
      <c r="C6279">
        <v>2019</v>
      </c>
      <c r="D6279" t="s">
        <v>1775</v>
      </c>
      <c r="F6279" t="s">
        <v>5403</v>
      </c>
      <c r="J6279" t="s">
        <v>14</v>
      </c>
      <c r="K6279">
        <v>152</v>
      </c>
      <c r="L6279" t="s">
        <v>4225</v>
      </c>
      <c r="M6279" t="s">
        <v>725</v>
      </c>
      <c r="N6279" t="s">
        <v>430</v>
      </c>
      <c r="O6279" t="s">
        <v>2854</v>
      </c>
      <c r="P6279">
        <f>$S$1-1992</f>
        <v>28</v>
      </c>
      <c r="Q6279">
        <v>1</v>
      </c>
      <c r="R6279" s="4">
        <v>1</v>
      </c>
      <c r="S6279" s="9" t="str">
        <f t="shared" ref="S6279" si="795">L6279&amp;", "&amp;M6279</f>
        <v>McNeil, Jeff</v>
      </c>
      <c r="T6279" s="9" t="str">
        <f t="shared" ref="T6279" si="796">CONCATENATE(D6279&amp;" "&amp;E6279&amp;" "&amp;F6279&amp;" "&amp;G6279&amp;" "&amp;H6279&amp;" "&amp;I6279&amp;J6279)</f>
        <v>Topps Chrome  PinkRefractor   RC</v>
      </c>
      <c r="U6279" s="9" t="str">
        <f>IFERROR(VLOOKUP(S6279,'Lookup '!B:D,3,FALSE)," ")</f>
        <v xml:space="preserve"> </v>
      </c>
      <c r="V6279" s="9" t="str">
        <f t="shared" ref="V6279" si="797">IF(R6279&gt;0.249,IF(R6279&gt;0.99,IF(R6279&gt;4.99,IF(R6279&gt;9.99,IF(R6279&gt;49.99,IF(R6279&gt;99.99,"A $100","B $50"),"C $10"),"D $5"),"E $1"),"F $.25"),"G")</f>
        <v>E $1</v>
      </c>
    </row>
    <row r="6280" spans="3:22" x14ac:dyDescent="0.25">
      <c r="C6280">
        <v>2019</v>
      </c>
      <c r="D6280" t="s">
        <v>1775</v>
      </c>
      <c r="F6280" t="s">
        <v>5389</v>
      </c>
      <c r="K6280">
        <v>155</v>
      </c>
      <c r="L6280" t="s">
        <v>1894</v>
      </c>
      <c r="M6280" t="s">
        <v>404</v>
      </c>
      <c r="N6280" t="s">
        <v>966</v>
      </c>
      <c r="O6280" t="s">
        <v>388</v>
      </c>
      <c r="Q6280">
        <v>1</v>
      </c>
      <c r="R6280" s="4">
        <v>1</v>
      </c>
      <c r="S6280" s="9" t="str">
        <f t="shared" ref="S6280" si="798">L6280&amp;", "&amp;M6280</f>
        <v>Soto, Juan</v>
      </c>
      <c r="T6280" s="9" t="str">
        <f t="shared" ref="T6280" si="799">CONCATENATE(D6280&amp;" "&amp;E6280&amp;" "&amp;F6280&amp;" "&amp;G6280&amp;" "&amp;H6280&amp;" "&amp;I6280&amp;J6280)</f>
        <v xml:space="preserve">Topps Chrome  PrismRefractor   </v>
      </c>
      <c r="U6280" s="9" t="str">
        <f>IFERROR(VLOOKUP(S6280,'Lookup '!B:D,3,FALSE)," ")</f>
        <v xml:space="preserve"> </v>
      </c>
      <c r="V6280" s="9" t="str">
        <f t="shared" ref="V6280" si="800">IF(R6280&gt;0.249,IF(R6280&gt;0.99,IF(R6280&gt;4.99,IF(R6280&gt;9.99,IF(R6280&gt;49.99,IF(R6280&gt;99.99,"A $100","B $50"),"C $10"),"D $5"),"E $1"),"F $.25"),"G")</f>
        <v>E $1</v>
      </c>
    </row>
    <row r="6281" spans="3:22" x14ac:dyDescent="0.25">
      <c r="C6281">
        <v>2019</v>
      </c>
      <c r="D6281" t="s">
        <v>1775</v>
      </c>
      <c r="J6281" t="s">
        <v>14</v>
      </c>
      <c r="K6281">
        <v>161</v>
      </c>
      <c r="L6281" t="s">
        <v>5006</v>
      </c>
      <c r="M6281" t="s">
        <v>1032</v>
      </c>
      <c r="N6281" t="s">
        <v>395</v>
      </c>
      <c r="O6281" t="s">
        <v>388</v>
      </c>
      <c r="P6281">
        <f>$S$1-1992</f>
        <v>28</v>
      </c>
      <c r="Q6281">
        <v>1</v>
      </c>
      <c r="R6281" s="4"/>
      <c r="S6281" s="9" t="str">
        <f t="shared" si="747"/>
        <v>Cave, Jake</v>
      </c>
      <c r="T6281" s="9" t="str">
        <f t="shared" si="748"/>
        <v>Topps Chrome     RC</v>
      </c>
      <c r="U6281" s="9" t="str">
        <f>IFERROR(VLOOKUP(S6281,'Lookup '!B:D,3,FALSE)," ")</f>
        <v xml:space="preserve"> </v>
      </c>
      <c r="V6281" s="9" t="str">
        <f t="shared" si="749"/>
        <v>G</v>
      </c>
    </row>
    <row r="6282" spans="3:22" x14ac:dyDescent="0.25">
      <c r="C6282">
        <v>2019</v>
      </c>
      <c r="D6282" t="s">
        <v>1775</v>
      </c>
      <c r="K6282">
        <v>194</v>
      </c>
      <c r="L6282" t="s">
        <v>1751</v>
      </c>
      <c r="M6282" t="s">
        <v>2361</v>
      </c>
      <c r="N6282" t="s">
        <v>463</v>
      </c>
      <c r="O6282" t="s">
        <v>480</v>
      </c>
      <c r="P6282">
        <f>$S$1-1995</f>
        <v>25</v>
      </c>
      <c r="Q6282">
        <v>1</v>
      </c>
      <c r="R6282" s="4"/>
      <c r="S6282" s="9" t="str">
        <f t="shared" si="747"/>
        <v>Mondesi, Adalberto</v>
      </c>
      <c r="T6282" s="9" t="str">
        <f t="shared" si="748"/>
        <v xml:space="preserve">Topps Chrome     </v>
      </c>
      <c r="U6282" s="9" t="str">
        <f>IFERROR(VLOOKUP(S6282,'Lookup '!B:D,3,FALSE)," ")</f>
        <v xml:space="preserve"> </v>
      </c>
      <c r="V6282" s="9" t="str">
        <f t="shared" si="749"/>
        <v>G</v>
      </c>
    </row>
    <row r="6283" spans="3:22" x14ac:dyDescent="0.25">
      <c r="C6283">
        <v>2019</v>
      </c>
      <c r="D6283" t="s">
        <v>1775</v>
      </c>
      <c r="K6283">
        <v>165</v>
      </c>
      <c r="L6283" t="s">
        <v>1019</v>
      </c>
      <c r="M6283" t="s">
        <v>992</v>
      </c>
      <c r="N6283" t="s">
        <v>402</v>
      </c>
      <c r="O6283" t="s">
        <v>382</v>
      </c>
      <c r="Q6283">
        <v>1</v>
      </c>
      <c r="R6283" s="4">
        <v>0.25</v>
      </c>
      <c r="S6283" s="9" t="str">
        <f t="shared" si="747"/>
        <v>Sale, Chris</v>
      </c>
      <c r="T6283" s="9" t="str">
        <f t="shared" si="748"/>
        <v xml:space="preserve">Topps Chrome     </v>
      </c>
      <c r="U6283" s="9" t="str">
        <f>IFERROR(VLOOKUP(S6283,'Lookup '!B:D,3,FALSE)," ")</f>
        <v/>
      </c>
      <c r="V6283" s="9" t="str">
        <f t="shared" si="749"/>
        <v>F $.25</v>
      </c>
    </row>
    <row r="6284" spans="3:22" x14ac:dyDescent="0.25">
      <c r="C6284">
        <v>2019</v>
      </c>
      <c r="D6284" t="s">
        <v>1775</v>
      </c>
      <c r="J6284" t="s">
        <v>14</v>
      </c>
      <c r="K6284">
        <v>168</v>
      </c>
      <c r="L6284" t="s">
        <v>4221</v>
      </c>
      <c r="M6284" t="s">
        <v>953</v>
      </c>
      <c r="N6284" t="s">
        <v>425</v>
      </c>
      <c r="O6284" t="s">
        <v>382</v>
      </c>
      <c r="P6284">
        <f>$S$1-1994</f>
        <v>26</v>
      </c>
      <c r="Q6284">
        <v>1</v>
      </c>
      <c r="R6284" s="4"/>
      <c r="S6284" s="9" t="str">
        <f t="shared" si="747"/>
        <v>Loaisiga, Jonathan</v>
      </c>
      <c r="T6284" s="9" t="str">
        <f t="shared" si="748"/>
        <v>Topps Chrome     RC</v>
      </c>
      <c r="U6284" s="9" t="str">
        <f>IFERROR(VLOOKUP(S6284,'Lookup '!B:D,3,FALSE)," ")</f>
        <v xml:space="preserve"> </v>
      </c>
      <c r="V6284" s="9" t="str">
        <f t="shared" si="749"/>
        <v>G</v>
      </c>
    </row>
    <row r="6285" spans="3:22" x14ac:dyDescent="0.25">
      <c r="C6285">
        <v>2019</v>
      </c>
      <c r="D6285" t="s">
        <v>1775</v>
      </c>
      <c r="F6285" t="s">
        <v>5403</v>
      </c>
      <c r="J6285" t="s">
        <v>14</v>
      </c>
      <c r="K6285">
        <v>168</v>
      </c>
      <c r="L6285" t="s">
        <v>4221</v>
      </c>
      <c r="M6285" t="s">
        <v>953</v>
      </c>
      <c r="N6285" t="s">
        <v>425</v>
      </c>
      <c r="O6285" t="s">
        <v>382</v>
      </c>
      <c r="P6285">
        <f>$S$1-1994</f>
        <v>26</v>
      </c>
      <c r="Q6285">
        <v>1</v>
      </c>
      <c r="R6285" s="4"/>
      <c r="S6285" s="9" t="str">
        <f t="shared" ref="S6285" si="801">L6285&amp;", "&amp;M6285</f>
        <v>Loaisiga, Jonathan</v>
      </c>
      <c r="T6285" s="9" t="str">
        <f t="shared" ref="T6285" si="802">CONCATENATE(D6285&amp;" "&amp;E6285&amp;" "&amp;F6285&amp;" "&amp;G6285&amp;" "&amp;H6285&amp;" "&amp;I6285&amp;J6285)</f>
        <v>Topps Chrome  PinkRefractor   RC</v>
      </c>
      <c r="U6285" s="9" t="str">
        <f>IFERROR(VLOOKUP(S6285,'Lookup '!B:D,3,FALSE)," ")</f>
        <v xml:space="preserve"> </v>
      </c>
      <c r="V6285" s="9" t="str">
        <f t="shared" ref="V6285" si="803">IF(R6285&gt;0.249,IF(R6285&gt;0.99,IF(R6285&gt;4.99,IF(R6285&gt;9.99,IF(R6285&gt;49.99,IF(R6285&gt;99.99,"A $100","B $50"),"C $10"),"D $5"),"E $1"),"F $.25"),"G")</f>
        <v>G</v>
      </c>
    </row>
    <row r="6286" spans="3:22" x14ac:dyDescent="0.25">
      <c r="C6286">
        <v>2019</v>
      </c>
      <c r="D6286" t="s">
        <v>1775</v>
      </c>
      <c r="J6286" t="s">
        <v>14</v>
      </c>
      <c r="K6286">
        <v>172</v>
      </c>
      <c r="L6286" t="s">
        <v>2353</v>
      </c>
      <c r="M6286" t="s">
        <v>4942</v>
      </c>
      <c r="N6286" t="s">
        <v>387</v>
      </c>
      <c r="O6286" t="s">
        <v>398</v>
      </c>
      <c r="P6286">
        <f>$S$1-1994</f>
        <v>26</v>
      </c>
      <c r="Q6286">
        <v>1</v>
      </c>
      <c r="R6286" s="4"/>
      <c r="S6286" s="9" t="str">
        <f t="shared" si="747"/>
        <v>Lugo, Dawel</v>
      </c>
      <c r="T6286" s="9" t="str">
        <f t="shared" si="748"/>
        <v>Topps Chrome     RC</v>
      </c>
      <c r="U6286" s="9" t="str">
        <f>IFERROR(VLOOKUP(S6286,'Lookup '!B:D,3,FALSE)," ")</f>
        <v xml:space="preserve"> </v>
      </c>
      <c r="V6286" s="9" t="str">
        <f t="shared" si="749"/>
        <v>G</v>
      </c>
    </row>
    <row r="6287" spans="3:22" x14ac:dyDescent="0.25">
      <c r="C6287">
        <v>2019</v>
      </c>
      <c r="D6287" t="s">
        <v>1775</v>
      </c>
      <c r="J6287" t="s">
        <v>14</v>
      </c>
      <c r="K6287">
        <v>173</v>
      </c>
      <c r="L6287" t="s">
        <v>1359</v>
      </c>
      <c r="M6287" t="s">
        <v>992</v>
      </c>
      <c r="N6287" t="s">
        <v>405</v>
      </c>
      <c r="O6287" t="s">
        <v>388</v>
      </c>
      <c r="P6287">
        <f>$S$1-1993</f>
        <v>27</v>
      </c>
      <c r="Q6287">
        <v>1</v>
      </c>
      <c r="R6287" s="4"/>
      <c r="S6287" s="9" t="str">
        <f t="shared" si="747"/>
        <v>Shaw, Chris</v>
      </c>
      <c r="T6287" s="9" t="str">
        <f t="shared" si="748"/>
        <v>Topps Chrome     RC</v>
      </c>
      <c r="U6287" s="9" t="str">
        <f>IFERROR(VLOOKUP(S6287,'Lookup '!B:D,3,FALSE)," ")</f>
        <v xml:space="preserve"> </v>
      </c>
      <c r="V6287" s="9" t="str">
        <f t="shared" si="749"/>
        <v>G</v>
      </c>
    </row>
    <row r="6288" spans="3:22" x14ac:dyDescent="0.25">
      <c r="C6288">
        <v>2019</v>
      </c>
      <c r="D6288" t="s">
        <v>1775</v>
      </c>
      <c r="F6288" t="s">
        <v>780</v>
      </c>
      <c r="J6288" t="s">
        <v>14</v>
      </c>
      <c r="K6288">
        <v>173</v>
      </c>
      <c r="L6288" t="s">
        <v>1359</v>
      </c>
      <c r="M6288" t="s">
        <v>992</v>
      </c>
      <c r="N6288" t="s">
        <v>405</v>
      </c>
      <c r="O6288" t="s">
        <v>388</v>
      </c>
      <c r="P6288">
        <f>$S$1-1993</f>
        <v>27</v>
      </c>
      <c r="Q6288">
        <v>1</v>
      </c>
      <c r="R6288" s="4"/>
      <c r="S6288" s="9" t="str">
        <f t="shared" si="747"/>
        <v>Shaw, Chris</v>
      </c>
      <c r="T6288" s="9" t="str">
        <f t="shared" si="748"/>
        <v>Topps Chrome  Refractor   RC</v>
      </c>
      <c r="U6288" s="9" t="str">
        <f>IFERROR(VLOOKUP(S6288,'Lookup '!B:D,3,FALSE)," ")</f>
        <v xml:space="preserve"> </v>
      </c>
      <c r="V6288" s="9" t="str">
        <f t="shared" si="749"/>
        <v>G</v>
      </c>
    </row>
    <row r="6289" spans="2:22" x14ac:dyDescent="0.25">
      <c r="C6289">
        <v>2019</v>
      </c>
      <c r="D6289" t="s">
        <v>1775</v>
      </c>
      <c r="J6289" t="s">
        <v>14</v>
      </c>
      <c r="K6289">
        <v>178</v>
      </c>
      <c r="L6289" t="s">
        <v>4204</v>
      </c>
      <c r="M6289" t="s">
        <v>366</v>
      </c>
      <c r="N6289" t="s">
        <v>443</v>
      </c>
      <c r="O6289" t="s">
        <v>388</v>
      </c>
      <c r="P6289">
        <f>$S$1-1994</f>
        <v>26</v>
      </c>
      <c r="Q6289">
        <v>1</v>
      </c>
      <c r="R6289" s="4"/>
      <c r="S6289" s="9" t="str">
        <f t="shared" si="747"/>
        <v>Laureano, Ramon</v>
      </c>
      <c r="T6289" s="9" t="str">
        <f t="shared" si="748"/>
        <v>Topps Chrome     RC</v>
      </c>
      <c r="U6289" s="9" t="str">
        <f>IFERROR(VLOOKUP(S6289,'Lookup '!B:D,3,FALSE)," ")</f>
        <v xml:space="preserve"> </v>
      </c>
      <c r="V6289" s="9" t="str">
        <f t="shared" si="749"/>
        <v>G</v>
      </c>
    </row>
    <row r="6290" spans="2:22" x14ac:dyDescent="0.25">
      <c r="C6290">
        <v>2019</v>
      </c>
      <c r="D6290" t="s">
        <v>1775</v>
      </c>
      <c r="K6290">
        <v>183</v>
      </c>
      <c r="L6290" t="s">
        <v>1769</v>
      </c>
      <c r="M6290" t="s">
        <v>870</v>
      </c>
      <c r="N6290" t="s">
        <v>781</v>
      </c>
      <c r="O6290" t="s">
        <v>480</v>
      </c>
      <c r="Q6290">
        <v>1</v>
      </c>
      <c r="R6290" s="4">
        <v>0.25</v>
      </c>
      <c r="S6290" s="9" t="str">
        <f t="shared" si="747"/>
        <v>Story, Trevor</v>
      </c>
      <c r="T6290" s="9" t="str">
        <f t="shared" si="748"/>
        <v xml:space="preserve">Topps Chrome     </v>
      </c>
      <c r="U6290" s="9" t="str">
        <f>IFERROR(VLOOKUP(S6290,'Lookup '!B:D,3,FALSE)," ")</f>
        <v/>
      </c>
      <c r="V6290" s="9" t="str">
        <f t="shared" si="749"/>
        <v>F $.25</v>
      </c>
    </row>
    <row r="6291" spans="2:22" x14ac:dyDescent="0.25">
      <c r="C6291">
        <v>2019</v>
      </c>
      <c r="D6291" t="s">
        <v>1775</v>
      </c>
      <c r="J6291" t="s">
        <v>14</v>
      </c>
      <c r="K6291">
        <v>197</v>
      </c>
      <c r="L6291" t="s">
        <v>1705</v>
      </c>
      <c r="M6291" t="s">
        <v>1706</v>
      </c>
      <c r="N6291" t="s">
        <v>423</v>
      </c>
      <c r="O6291" t="s">
        <v>382</v>
      </c>
      <c r="P6291">
        <f>$S$1-1996</f>
        <v>24</v>
      </c>
      <c r="Q6291">
        <v>1</v>
      </c>
      <c r="R6291" s="4"/>
      <c r="S6291" s="9" t="str">
        <f t="shared" si="747"/>
        <v>Toussaint, Touki</v>
      </c>
      <c r="T6291" s="9" t="str">
        <f t="shared" si="748"/>
        <v>Topps Chrome     RC</v>
      </c>
      <c r="U6291" s="9" t="str">
        <f>IFERROR(VLOOKUP(S6291,'Lookup '!B:D,3,FALSE)," ")</f>
        <v xml:space="preserve"> </v>
      </c>
      <c r="V6291" s="9" t="str">
        <f t="shared" si="749"/>
        <v>G</v>
      </c>
    </row>
    <row r="6292" spans="2:22" x14ac:dyDescent="0.25">
      <c r="C6292">
        <v>2019</v>
      </c>
      <c r="D6292" t="s">
        <v>1775</v>
      </c>
      <c r="F6292" t="s">
        <v>780</v>
      </c>
      <c r="J6292" t="s">
        <v>14</v>
      </c>
      <c r="K6292">
        <v>197</v>
      </c>
      <c r="L6292" t="s">
        <v>1705</v>
      </c>
      <c r="M6292" t="s">
        <v>1706</v>
      </c>
      <c r="N6292" t="s">
        <v>423</v>
      </c>
      <c r="O6292" t="s">
        <v>382</v>
      </c>
      <c r="P6292">
        <f>$S$1-1996</f>
        <v>24</v>
      </c>
      <c r="Q6292">
        <v>1</v>
      </c>
      <c r="R6292" s="4"/>
      <c r="S6292" s="9" t="str">
        <f t="shared" ref="S6292" si="804">L6292&amp;", "&amp;M6292</f>
        <v>Toussaint, Touki</v>
      </c>
      <c r="T6292" s="9" t="str">
        <f t="shared" ref="T6292" si="805">CONCATENATE(D6292&amp;" "&amp;E6292&amp;" "&amp;F6292&amp;" "&amp;G6292&amp;" "&amp;H6292&amp;" "&amp;I6292&amp;J6292)</f>
        <v>Topps Chrome  Refractor   RC</v>
      </c>
      <c r="U6292" s="9" t="str">
        <f>IFERROR(VLOOKUP(S6292,'Lookup '!B:D,3,FALSE)," ")</f>
        <v xml:space="preserve"> </v>
      </c>
      <c r="V6292" s="9" t="str">
        <f t="shared" ref="V6292" si="806">IF(R6292&gt;0.249,IF(R6292&gt;0.99,IF(R6292&gt;4.99,IF(R6292&gt;9.99,IF(R6292&gt;49.99,IF(R6292&gt;99.99,"A $100","B $50"),"C $10"),"D $5"),"E $1"),"F $.25"),"G")</f>
        <v>G</v>
      </c>
    </row>
    <row r="6293" spans="2:22" x14ac:dyDescent="0.25">
      <c r="C6293">
        <v>2019</v>
      </c>
      <c r="D6293" t="s">
        <v>1775</v>
      </c>
      <c r="F6293" t="s">
        <v>5404</v>
      </c>
      <c r="K6293">
        <v>200</v>
      </c>
      <c r="L6293" t="s">
        <v>1117</v>
      </c>
      <c r="M6293" t="s">
        <v>370</v>
      </c>
      <c r="N6293" t="s">
        <v>417</v>
      </c>
      <c r="O6293" t="s">
        <v>388</v>
      </c>
      <c r="Q6293">
        <v>1</v>
      </c>
      <c r="R6293" s="4">
        <v>1</v>
      </c>
      <c r="S6293" s="9" t="str">
        <f t="shared" ref="S6293" si="807">L6293&amp;", "&amp;M6293</f>
        <v>Trout, Mike</v>
      </c>
      <c r="T6293" s="9" t="str">
        <f t="shared" ref="T6293" si="808">CONCATENATE(D6293&amp;" "&amp;E6293&amp;" "&amp;F6293&amp;" "&amp;G6293&amp;" "&amp;H6293&amp;" "&amp;I6293&amp;J6293)</f>
        <v xml:space="preserve">Topps Chrome  SepiaRefractor   </v>
      </c>
      <c r="U6293" s="9" t="str">
        <f>IFERROR(VLOOKUP(S6293,'Lookup '!B:D,3,FALSE)," ")</f>
        <v/>
      </c>
      <c r="V6293" s="9" t="str">
        <f t="shared" ref="V6293" si="809">IF(R6293&gt;0.249,IF(R6293&gt;0.99,IF(R6293&gt;4.99,IF(R6293&gt;9.99,IF(R6293&gt;49.99,IF(R6293&gt;99.99,"A $100","B $50"),"C $10"),"D $5"),"E $1"),"F $.25"),"G")</f>
        <v>E $1</v>
      </c>
    </row>
    <row r="6294" spans="2:22" x14ac:dyDescent="0.25">
      <c r="B6294" t="s">
        <v>377</v>
      </c>
      <c r="C6294">
        <v>2019</v>
      </c>
      <c r="D6294" t="s">
        <v>1775</v>
      </c>
      <c r="J6294" t="s">
        <v>14</v>
      </c>
      <c r="K6294">
        <v>201</v>
      </c>
      <c r="L6294" t="s">
        <v>2092</v>
      </c>
      <c r="M6294" t="s">
        <v>833</v>
      </c>
      <c r="N6294" t="s">
        <v>556</v>
      </c>
      <c r="O6294" t="s">
        <v>440</v>
      </c>
      <c r="P6294">
        <f>2019-1999</f>
        <v>20</v>
      </c>
      <c r="Q6294">
        <v>1</v>
      </c>
      <c r="R6294" s="4">
        <v>5</v>
      </c>
      <c r="S6294" s="9" t="str">
        <f t="shared" si="747"/>
        <v>Guerrero Jr., Vladimir</v>
      </c>
      <c r="T6294" s="9" t="str">
        <f t="shared" si="748"/>
        <v>Topps Chrome     RC</v>
      </c>
      <c r="U6294" s="9" t="str">
        <f>IFERROR(VLOOKUP(S6294,'Lookup '!B:D,3,FALSE)," ")</f>
        <v xml:space="preserve"> </v>
      </c>
      <c r="V6294" s="9" t="str">
        <f t="shared" si="749"/>
        <v>D $5</v>
      </c>
    </row>
    <row r="6295" spans="2:22" x14ac:dyDescent="0.25">
      <c r="B6295" t="s">
        <v>377</v>
      </c>
      <c r="C6295">
        <v>2019</v>
      </c>
      <c r="D6295" t="s">
        <v>1775</v>
      </c>
      <c r="J6295" t="s">
        <v>14</v>
      </c>
      <c r="K6295">
        <v>202</v>
      </c>
      <c r="L6295" t="s">
        <v>1290</v>
      </c>
      <c r="M6295" t="s">
        <v>2454</v>
      </c>
      <c r="N6295" t="s">
        <v>465</v>
      </c>
      <c r="O6295" t="s">
        <v>388</v>
      </c>
      <c r="P6295">
        <f>2019-1996</f>
        <v>23</v>
      </c>
      <c r="Q6295">
        <v>1</v>
      </c>
      <c r="R6295" s="4">
        <v>5</v>
      </c>
      <c r="S6295" s="9" t="str">
        <f t="shared" si="747"/>
        <v>Jimenez, Eloy</v>
      </c>
      <c r="T6295" s="9" t="str">
        <f t="shared" si="748"/>
        <v>Topps Chrome     RC</v>
      </c>
      <c r="U6295" s="9" t="str">
        <f>IFERROR(VLOOKUP(S6295,'Lookup '!B:D,3,FALSE)," ")</f>
        <v xml:space="preserve"> </v>
      </c>
      <c r="V6295" s="9" t="str">
        <f t="shared" si="749"/>
        <v>D $5</v>
      </c>
    </row>
    <row r="6296" spans="2:22" x14ac:dyDescent="0.25">
      <c r="B6296" t="s">
        <v>377</v>
      </c>
      <c r="C6296">
        <v>2019</v>
      </c>
      <c r="D6296" t="s">
        <v>1775</v>
      </c>
      <c r="J6296" t="s">
        <v>14</v>
      </c>
      <c r="K6296">
        <v>203</v>
      </c>
      <c r="L6296" t="s">
        <v>4880</v>
      </c>
      <c r="M6296" t="s">
        <v>535</v>
      </c>
      <c r="N6296" t="s">
        <v>446</v>
      </c>
      <c r="O6296" t="s">
        <v>480</v>
      </c>
      <c r="Q6296">
        <v>1</v>
      </c>
      <c r="R6296" s="4">
        <v>5</v>
      </c>
      <c r="S6296" s="9" t="str">
        <f t="shared" si="747"/>
        <v>Tatis Jr., Fernando</v>
      </c>
      <c r="T6296" s="9" t="str">
        <f t="shared" si="748"/>
        <v>Topps Chrome     RC</v>
      </c>
      <c r="U6296" s="9" t="str">
        <f>IFERROR(VLOOKUP(S6296,'Lookup '!B:D,3,FALSE)," ")</f>
        <v xml:space="preserve"> </v>
      </c>
      <c r="V6296" s="9" t="str">
        <f t="shared" si="749"/>
        <v>D $5</v>
      </c>
    </row>
    <row r="6297" spans="2:22" x14ac:dyDescent="0.25">
      <c r="B6297" t="s">
        <v>377</v>
      </c>
      <c r="C6297">
        <v>2019</v>
      </c>
      <c r="D6297" t="s">
        <v>1775</v>
      </c>
      <c r="F6297" t="s">
        <v>780</v>
      </c>
      <c r="J6297" t="s">
        <v>14</v>
      </c>
      <c r="K6297">
        <v>203</v>
      </c>
      <c r="L6297" t="s">
        <v>4880</v>
      </c>
      <c r="M6297" t="s">
        <v>535</v>
      </c>
      <c r="N6297" t="s">
        <v>446</v>
      </c>
      <c r="O6297" t="s">
        <v>480</v>
      </c>
      <c r="Q6297">
        <v>1</v>
      </c>
      <c r="R6297" s="4">
        <v>7</v>
      </c>
      <c r="S6297" s="9" t="str">
        <f t="shared" ref="S6297" si="810">L6297&amp;", "&amp;M6297</f>
        <v>Tatis Jr., Fernando</v>
      </c>
      <c r="T6297" s="9" t="str">
        <f t="shared" ref="T6297" si="811">CONCATENATE(D6297&amp;" "&amp;E6297&amp;" "&amp;F6297&amp;" "&amp;G6297&amp;" "&amp;H6297&amp;" "&amp;I6297&amp;J6297)</f>
        <v>Topps Chrome  Refractor   RC</v>
      </c>
      <c r="U6297" s="9" t="str">
        <f>IFERROR(VLOOKUP(S6297,'Lookup '!B:D,3,FALSE)," ")</f>
        <v xml:space="preserve"> </v>
      </c>
      <c r="V6297" s="9" t="str">
        <f t="shared" ref="V6297" si="812">IF(R6297&gt;0.249,IF(R6297&gt;0.99,IF(R6297&gt;4.99,IF(R6297&gt;9.99,IF(R6297&gt;49.99,IF(R6297&gt;99.99,"A $100","B $50"),"C $10"),"D $5"),"E $1"),"F $.25"),"G")</f>
        <v>D $5</v>
      </c>
    </row>
    <row r="6298" spans="2:22" x14ac:dyDescent="0.25">
      <c r="C6298">
        <v>2019</v>
      </c>
      <c r="D6298" t="s">
        <v>970</v>
      </c>
      <c r="J6298" t="s">
        <v>14</v>
      </c>
      <c r="K6298">
        <v>7</v>
      </c>
      <c r="L6298" t="s">
        <v>4618</v>
      </c>
      <c r="N6298" t="s">
        <v>465</v>
      </c>
      <c r="Q6298">
        <v>1</v>
      </c>
      <c r="R6298" s="4"/>
      <c r="S6298" s="9" t="str">
        <f t="shared" ref="S6298:S6336" si="813">L6298&amp;", "&amp;M6298</f>
        <v xml:space="preserve">Kopech,Michael/Frare,Caleb, </v>
      </c>
      <c r="T6298" s="9" t="str">
        <f t="shared" ref="T6298:T6336" si="814">CONCATENATE(D6298&amp;" "&amp;E6298&amp;" "&amp;F6298&amp;" "&amp;G6298&amp;" "&amp;H6298&amp;" "&amp;I6298&amp;J6298)</f>
        <v>Topps Heritage     RC</v>
      </c>
      <c r="U6298" s="9" t="str">
        <f>IFERROR(VLOOKUP(S6298,'Lookup '!B:D,3,FALSE)," ")</f>
        <v xml:space="preserve"> </v>
      </c>
      <c r="V6298" s="9" t="str">
        <f t="shared" ref="V6298:V6336" si="815">IF(R6298&gt;0.249,IF(R6298&gt;0.99,IF(R6298&gt;4.99,IF(R6298&gt;9.99,IF(R6298&gt;49.99,IF(R6298&gt;99.99,"A $100","B $50"),"C $10"),"D $5"),"E $1"),"F $.25"),"G")</f>
        <v>G</v>
      </c>
    </row>
    <row r="6299" spans="2:22" x14ac:dyDescent="0.25">
      <c r="C6299">
        <v>2019</v>
      </c>
      <c r="D6299" t="s">
        <v>970</v>
      </c>
      <c r="J6299" t="s">
        <v>14</v>
      </c>
      <c r="K6299">
        <v>9</v>
      </c>
      <c r="L6299" t="s">
        <v>4619</v>
      </c>
      <c r="N6299" t="s">
        <v>837</v>
      </c>
      <c r="Q6299">
        <v>1</v>
      </c>
      <c r="R6299" s="4"/>
      <c r="S6299" s="9" t="str">
        <f t="shared" si="813"/>
        <v xml:space="preserve">Lowe, Brandon/Perez,Michael, </v>
      </c>
      <c r="T6299" s="9" t="str">
        <f t="shared" si="814"/>
        <v>Topps Heritage     RC</v>
      </c>
      <c r="U6299" s="9" t="str">
        <f>IFERROR(VLOOKUP(S6299,'Lookup '!B:D,3,FALSE)," ")</f>
        <v xml:space="preserve"> </v>
      </c>
      <c r="V6299" s="9" t="str">
        <f t="shared" si="815"/>
        <v>G</v>
      </c>
    </row>
    <row r="6300" spans="2:22" x14ac:dyDescent="0.25">
      <c r="C6300">
        <v>2019</v>
      </c>
      <c r="D6300" t="s">
        <v>970</v>
      </c>
      <c r="J6300" t="s">
        <v>14</v>
      </c>
      <c r="K6300">
        <v>21</v>
      </c>
      <c r="L6300" t="s">
        <v>4620</v>
      </c>
      <c r="N6300" t="s">
        <v>443</v>
      </c>
      <c r="Q6300">
        <v>1</v>
      </c>
      <c r="R6300" s="4"/>
      <c r="S6300" s="9" t="str">
        <f t="shared" si="813"/>
        <v xml:space="preserve">Laureano,Ramon/Martini,Nick, </v>
      </c>
      <c r="T6300" s="9" t="str">
        <f t="shared" si="814"/>
        <v>Topps Heritage     RC</v>
      </c>
      <c r="U6300" s="9" t="str">
        <f>IFERROR(VLOOKUP(S6300,'Lookup '!B:D,3,FALSE)," ")</f>
        <v xml:space="preserve"> </v>
      </c>
      <c r="V6300" s="9" t="str">
        <f t="shared" si="815"/>
        <v>G</v>
      </c>
    </row>
    <row r="6301" spans="2:22" x14ac:dyDescent="0.25">
      <c r="C6301">
        <v>2019</v>
      </c>
      <c r="D6301" t="s">
        <v>970</v>
      </c>
      <c r="J6301" t="s">
        <v>14</v>
      </c>
      <c r="K6301">
        <v>36</v>
      </c>
      <c r="L6301" t="s">
        <v>4621</v>
      </c>
      <c r="N6301" t="s">
        <v>433</v>
      </c>
      <c r="Q6301">
        <v>1</v>
      </c>
      <c r="R6301" s="4"/>
      <c r="S6301" s="9" t="str">
        <f t="shared" si="813"/>
        <v xml:space="preserve">Trahan,Blake/Reyes,Jesus, </v>
      </c>
      <c r="T6301" s="9" t="str">
        <f t="shared" si="814"/>
        <v>Topps Heritage     RC</v>
      </c>
      <c r="U6301" s="9" t="str">
        <f>IFERROR(VLOOKUP(S6301,'Lookup '!B:D,3,FALSE)," ")</f>
        <v xml:space="preserve"> </v>
      </c>
      <c r="V6301" s="9" t="str">
        <f t="shared" si="815"/>
        <v>G</v>
      </c>
    </row>
    <row r="6302" spans="2:22" x14ac:dyDescent="0.25">
      <c r="C6302">
        <v>2019</v>
      </c>
      <c r="D6302" t="s">
        <v>970</v>
      </c>
      <c r="J6302" t="s">
        <v>14</v>
      </c>
      <c r="K6302">
        <v>56</v>
      </c>
      <c r="L6302" t="s">
        <v>5061</v>
      </c>
      <c r="N6302" t="s">
        <v>381</v>
      </c>
      <c r="Q6302">
        <v>1</v>
      </c>
      <c r="R6302" s="4"/>
      <c r="S6302" s="9" t="str">
        <f t="shared" si="813"/>
        <v xml:space="preserve">De Los Santos,Enyel/Suarez,Ranger, </v>
      </c>
      <c r="T6302" s="9" t="str">
        <f t="shared" si="814"/>
        <v>Topps Heritage     RC</v>
      </c>
      <c r="U6302" s="9" t="str">
        <f>IFERROR(VLOOKUP(S6302,'Lookup '!B:D,3,FALSE)," ")</f>
        <v xml:space="preserve"> </v>
      </c>
      <c r="V6302" s="9" t="str">
        <f t="shared" si="815"/>
        <v>G</v>
      </c>
    </row>
    <row r="6303" spans="2:22" x14ac:dyDescent="0.25">
      <c r="C6303">
        <v>2019</v>
      </c>
      <c r="D6303" t="s">
        <v>970</v>
      </c>
      <c r="J6303" t="s">
        <v>14</v>
      </c>
      <c r="K6303">
        <v>74</v>
      </c>
      <c r="L6303" t="s">
        <v>4622</v>
      </c>
      <c r="N6303" t="s">
        <v>417</v>
      </c>
      <c r="Q6303">
        <v>1</v>
      </c>
      <c r="R6303" s="4"/>
      <c r="S6303" s="9" t="str">
        <f t="shared" si="813"/>
        <v xml:space="preserve">Fletcher,David/Ward,Taylor, </v>
      </c>
      <c r="T6303" s="9" t="str">
        <f t="shared" si="814"/>
        <v>Topps Heritage     RC</v>
      </c>
      <c r="U6303" s="9" t="str">
        <f>IFERROR(VLOOKUP(S6303,'Lookup '!B:D,3,FALSE)," ")</f>
        <v xml:space="preserve"> </v>
      </c>
      <c r="V6303" s="9" t="str">
        <f t="shared" si="815"/>
        <v>G</v>
      </c>
    </row>
    <row r="6304" spans="2:22" x14ac:dyDescent="0.25">
      <c r="C6304">
        <v>2019</v>
      </c>
      <c r="D6304" t="s">
        <v>970</v>
      </c>
      <c r="K6304">
        <v>78</v>
      </c>
      <c r="L6304" t="s">
        <v>1350</v>
      </c>
      <c r="M6304" t="s">
        <v>1351</v>
      </c>
      <c r="N6304" t="s">
        <v>402</v>
      </c>
      <c r="O6304" t="s">
        <v>388</v>
      </c>
      <c r="Q6304">
        <v>1</v>
      </c>
      <c r="R6304" s="4">
        <v>0.25</v>
      </c>
      <c r="S6304" s="9" t="str">
        <f t="shared" si="813"/>
        <v>Betts, Mookie</v>
      </c>
      <c r="T6304" s="9" t="str">
        <f t="shared" si="814"/>
        <v xml:space="preserve">Topps Heritage     </v>
      </c>
      <c r="U6304" s="9" t="str">
        <f>IFERROR(VLOOKUP(S6304,'Lookup '!B:D,3,FALSE)," ")</f>
        <v/>
      </c>
      <c r="V6304" s="9" t="str">
        <f t="shared" si="815"/>
        <v>F $.25</v>
      </c>
    </row>
    <row r="6305" spans="3:22" x14ac:dyDescent="0.25">
      <c r="C6305">
        <v>2019</v>
      </c>
      <c r="D6305" t="s">
        <v>970</v>
      </c>
      <c r="J6305" t="s">
        <v>14</v>
      </c>
      <c r="K6305">
        <v>88</v>
      </c>
      <c r="L6305" t="s">
        <v>4623</v>
      </c>
      <c r="N6305" t="s">
        <v>456</v>
      </c>
      <c r="Q6305">
        <v>1</v>
      </c>
      <c r="R6305" s="4"/>
      <c r="S6305" s="9" t="str">
        <f t="shared" si="813"/>
        <v xml:space="preserve">Burnes,Corbin/Orf,Nate, </v>
      </c>
      <c r="T6305" s="9" t="str">
        <f t="shared" si="814"/>
        <v>Topps Heritage     RC</v>
      </c>
      <c r="U6305" s="9" t="str">
        <f>IFERROR(VLOOKUP(S6305,'Lookup '!B:D,3,FALSE)," ")</f>
        <v xml:space="preserve"> </v>
      </c>
      <c r="V6305" s="9" t="str">
        <f t="shared" si="815"/>
        <v>G</v>
      </c>
    </row>
    <row r="6306" spans="3:22" x14ac:dyDescent="0.25">
      <c r="C6306">
        <v>2019</v>
      </c>
      <c r="D6306" t="s">
        <v>970</v>
      </c>
      <c r="J6306" t="s">
        <v>14</v>
      </c>
      <c r="K6306">
        <v>96</v>
      </c>
      <c r="L6306" t="s">
        <v>4624</v>
      </c>
      <c r="N6306" t="s">
        <v>391</v>
      </c>
      <c r="Q6306">
        <v>1</v>
      </c>
      <c r="R6306" s="4"/>
      <c r="S6306" s="9" t="str">
        <f t="shared" si="813"/>
        <v xml:space="preserve">Poncedeleon,Daniel/Hudson,Dakota, </v>
      </c>
      <c r="T6306" s="9" t="str">
        <f t="shared" si="814"/>
        <v>Topps Heritage     RC</v>
      </c>
      <c r="U6306" s="9" t="str">
        <f>IFERROR(VLOOKUP(S6306,'Lookup '!B:D,3,FALSE)," ")</f>
        <v xml:space="preserve"> </v>
      </c>
      <c r="V6306" s="9" t="str">
        <f t="shared" si="815"/>
        <v>G</v>
      </c>
    </row>
    <row r="6307" spans="3:22" x14ac:dyDescent="0.25">
      <c r="C6307">
        <v>2019</v>
      </c>
      <c r="D6307" t="s">
        <v>970</v>
      </c>
      <c r="J6307" t="s">
        <v>14</v>
      </c>
      <c r="K6307">
        <v>109</v>
      </c>
      <c r="L6307" t="s">
        <v>4625</v>
      </c>
      <c r="N6307" t="s">
        <v>556</v>
      </c>
      <c r="Q6307">
        <v>1</v>
      </c>
      <c r="R6307" s="4"/>
      <c r="S6307" s="9" t="str">
        <f t="shared" si="813"/>
        <v xml:space="preserve">Tellez,Rowdy/McGuire,Reese, </v>
      </c>
      <c r="T6307" s="9" t="str">
        <f t="shared" si="814"/>
        <v>Topps Heritage     RC</v>
      </c>
      <c r="U6307" s="9" t="str">
        <f>IFERROR(VLOOKUP(S6307,'Lookup '!B:D,3,FALSE)," ")</f>
        <v xml:space="preserve"> </v>
      </c>
      <c r="V6307" s="9" t="str">
        <f t="shared" si="815"/>
        <v>G</v>
      </c>
    </row>
    <row r="6308" spans="3:22" x14ac:dyDescent="0.25">
      <c r="C6308">
        <v>2019</v>
      </c>
      <c r="D6308" t="s">
        <v>970</v>
      </c>
      <c r="J6308" t="s">
        <v>14</v>
      </c>
      <c r="K6308">
        <v>121</v>
      </c>
      <c r="L6308" t="s">
        <v>4626</v>
      </c>
      <c r="N6308" t="s">
        <v>509</v>
      </c>
      <c r="Q6308">
        <v>1</v>
      </c>
      <c r="R6308" s="4"/>
      <c r="S6308" s="9" t="str">
        <f t="shared" si="813"/>
        <v xml:space="preserve">Norwood,James/Underwood Jr,Duane, </v>
      </c>
      <c r="T6308" s="9" t="str">
        <f t="shared" si="814"/>
        <v>Topps Heritage     RC</v>
      </c>
      <c r="U6308" s="9" t="str">
        <f>IFERROR(VLOOKUP(S6308,'Lookup '!B:D,3,FALSE)," ")</f>
        <v xml:space="preserve"> </v>
      </c>
      <c r="V6308" s="9" t="str">
        <f t="shared" si="815"/>
        <v>G</v>
      </c>
    </row>
    <row r="6309" spans="3:22" x14ac:dyDescent="0.25">
      <c r="C6309">
        <v>2019</v>
      </c>
      <c r="D6309" t="s">
        <v>970</v>
      </c>
      <c r="J6309" t="s">
        <v>14</v>
      </c>
      <c r="K6309">
        <v>131</v>
      </c>
      <c r="L6309" t="s">
        <v>4627</v>
      </c>
      <c r="N6309" t="s">
        <v>394</v>
      </c>
      <c r="Q6309">
        <v>1</v>
      </c>
      <c r="R6309" s="4"/>
      <c r="S6309" s="9" t="str">
        <f t="shared" si="813"/>
        <v xml:space="preserve">Ferguson,Caleb/Santana,Dennis, </v>
      </c>
      <c r="T6309" s="9" t="str">
        <f t="shared" si="814"/>
        <v>Topps Heritage     RC</v>
      </c>
      <c r="U6309" s="9" t="str">
        <f>IFERROR(VLOOKUP(S6309,'Lookup '!B:D,3,FALSE)," ")</f>
        <v xml:space="preserve"> </v>
      </c>
      <c r="V6309" s="9" t="str">
        <f t="shared" si="815"/>
        <v>G</v>
      </c>
    </row>
    <row r="6310" spans="3:22" x14ac:dyDescent="0.25">
      <c r="C6310">
        <v>2019</v>
      </c>
      <c r="D6310" t="s">
        <v>970</v>
      </c>
      <c r="J6310" t="s">
        <v>14</v>
      </c>
      <c r="K6310">
        <v>141</v>
      </c>
      <c r="L6310" t="s">
        <v>4628</v>
      </c>
      <c r="N6310" t="s">
        <v>420</v>
      </c>
      <c r="Q6310">
        <v>1</v>
      </c>
      <c r="R6310" s="4"/>
      <c r="S6310" s="9" t="str">
        <f t="shared" si="813"/>
        <v xml:space="preserve">Burdi,Nick/McRae,Alex, </v>
      </c>
      <c r="T6310" s="9" t="str">
        <f t="shared" si="814"/>
        <v>Topps Heritage     RC</v>
      </c>
      <c r="U6310" s="9" t="str">
        <f>IFERROR(VLOOKUP(S6310,'Lookup '!B:D,3,FALSE)," ")</f>
        <v xml:space="preserve"> </v>
      </c>
      <c r="V6310" s="9" t="str">
        <f t="shared" si="815"/>
        <v>G</v>
      </c>
    </row>
    <row r="6311" spans="3:22" x14ac:dyDescent="0.25">
      <c r="C6311">
        <v>2019</v>
      </c>
      <c r="D6311" t="s">
        <v>970</v>
      </c>
      <c r="J6311" t="s">
        <v>14</v>
      </c>
      <c r="K6311">
        <v>154</v>
      </c>
      <c r="L6311" t="s">
        <v>4629</v>
      </c>
      <c r="N6311" t="s">
        <v>966</v>
      </c>
      <c r="Q6311">
        <v>1</v>
      </c>
      <c r="R6311" s="4"/>
      <c r="S6311" s="9" t="str">
        <f t="shared" si="813"/>
        <v xml:space="preserve">Cordero,Jimmy/Voth,Austin, </v>
      </c>
      <c r="T6311" s="9" t="str">
        <f t="shared" si="814"/>
        <v>Topps Heritage     RC</v>
      </c>
      <c r="U6311" s="9" t="str">
        <f>IFERROR(VLOOKUP(S6311,'Lookup '!B:D,3,FALSE)," ")</f>
        <v xml:space="preserve"> </v>
      </c>
      <c r="V6311" s="9" t="str">
        <f t="shared" si="815"/>
        <v>G</v>
      </c>
    </row>
    <row r="6312" spans="3:22" x14ac:dyDescent="0.25">
      <c r="C6312">
        <v>2019</v>
      </c>
      <c r="D6312" t="s">
        <v>970</v>
      </c>
      <c r="J6312" t="s">
        <v>14</v>
      </c>
      <c r="K6312">
        <v>172</v>
      </c>
      <c r="L6312" t="s">
        <v>4630</v>
      </c>
      <c r="N6312" t="s">
        <v>423</v>
      </c>
      <c r="Q6312">
        <v>1</v>
      </c>
      <c r="R6312" s="4"/>
      <c r="S6312" s="9" t="str">
        <f t="shared" si="813"/>
        <v xml:space="preserve">Sobotka,Chad/Wilson,Bryse, </v>
      </c>
      <c r="T6312" s="9" t="str">
        <f t="shared" si="814"/>
        <v>Topps Heritage     RC</v>
      </c>
      <c r="U6312" s="9" t="str">
        <f>IFERROR(VLOOKUP(S6312,'Lookup '!B:D,3,FALSE)," ")</f>
        <v xml:space="preserve"> </v>
      </c>
      <c r="V6312" s="9" t="str">
        <f t="shared" si="815"/>
        <v>G</v>
      </c>
    </row>
    <row r="6313" spans="3:22" x14ac:dyDescent="0.25">
      <c r="C6313">
        <v>2019</v>
      </c>
      <c r="D6313" t="s">
        <v>970</v>
      </c>
      <c r="J6313" t="s">
        <v>14</v>
      </c>
      <c r="K6313">
        <v>189</v>
      </c>
      <c r="L6313" t="s">
        <v>4631</v>
      </c>
      <c r="N6313" t="s">
        <v>425</v>
      </c>
      <c r="Q6313">
        <v>1</v>
      </c>
      <c r="R6313" s="4"/>
      <c r="S6313" s="9" t="str">
        <f t="shared" si="813"/>
        <v xml:space="preserve">Adams,Chance/Loaisiga,Jonathan, </v>
      </c>
      <c r="T6313" s="9" t="str">
        <f t="shared" si="814"/>
        <v>Topps Heritage     RC</v>
      </c>
      <c r="U6313" s="9" t="str">
        <f>IFERROR(VLOOKUP(S6313,'Lookup '!B:D,3,FALSE)," ")</f>
        <v xml:space="preserve"> </v>
      </c>
      <c r="V6313" s="9" t="str">
        <f t="shared" si="815"/>
        <v>G</v>
      </c>
    </row>
    <row r="6314" spans="3:22" x14ac:dyDescent="0.25">
      <c r="C6314">
        <v>2019</v>
      </c>
      <c r="D6314" t="s">
        <v>970</v>
      </c>
      <c r="J6314" t="s">
        <v>14</v>
      </c>
      <c r="K6314">
        <v>207</v>
      </c>
      <c r="L6314" t="s">
        <v>4632</v>
      </c>
      <c r="N6314" t="s">
        <v>387</v>
      </c>
      <c r="Q6314">
        <v>1</v>
      </c>
      <c r="R6314" s="4"/>
      <c r="S6314" s="9" t="str">
        <f t="shared" si="813"/>
        <v xml:space="preserve">Stewart,Christin/Lugo,Dawel, </v>
      </c>
      <c r="T6314" s="9" t="str">
        <f t="shared" si="814"/>
        <v>Topps Heritage     RC</v>
      </c>
      <c r="U6314" s="9" t="str">
        <f>IFERROR(VLOOKUP(S6314,'Lookup '!B:D,3,FALSE)," ")</f>
        <v xml:space="preserve"> </v>
      </c>
      <c r="V6314" s="9" t="str">
        <f t="shared" si="815"/>
        <v>G</v>
      </c>
    </row>
    <row r="6315" spans="3:22" x14ac:dyDescent="0.25">
      <c r="C6315">
        <v>2019</v>
      </c>
      <c r="D6315" t="s">
        <v>970</v>
      </c>
      <c r="J6315" t="s">
        <v>14</v>
      </c>
      <c r="K6315">
        <v>227</v>
      </c>
      <c r="L6315" t="s">
        <v>4633</v>
      </c>
      <c r="N6315" t="s">
        <v>532</v>
      </c>
      <c r="Q6315">
        <v>1</v>
      </c>
      <c r="R6315" s="4"/>
      <c r="S6315" s="9" t="str">
        <f t="shared" si="813"/>
        <v xml:space="preserve">Tucker,Kyle/Perez,Cionel, </v>
      </c>
      <c r="T6315" s="9" t="str">
        <f t="shared" si="814"/>
        <v>Topps Heritage     RC</v>
      </c>
      <c r="U6315" s="9" t="str">
        <f>IFERROR(VLOOKUP(S6315,'Lookup '!B:D,3,FALSE)," ")</f>
        <v xml:space="preserve"> </v>
      </c>
      <c r="V6315" s="9" t="str">
        <f t="shared" si="815"/>
        <v>G</v>
      </c>
    </row>
    <row r="6316" spans="3:22" x14ac:dyDescent="0.25">
      <c r="C6316">
        <v>2019</v>
      </c>
      <c r="D6316" t="s">
        <v>970</v>
      </c>
      <c r="J6316" t="s">
        <v>14</v>
      </c>
      <c r="K6316">
        <v>241</v>
      </c>
      <c r="L6316" t="s">
        <v>4634</v>
      </c>
      <c r="N6316" t="s">
        <v>463</v>
      </c>
      <c r="Q6316">
        <v>1</v>
      </c>
      <c r="R6316" s="4"/>
      <c r="S6316" s="9" t="str">
        <f t="shared" si="813"/>
        <v xml:space="preserve">O'Hearn,Ryan/Viloria,Meibrys, </v>
      </c>
      <c r="T6316" s="9" t="str">
        <f t="shared" si="814"/>
        <v>Topps Heritage     RC</v>
      </c>
      <c r="U6316" s="9" t="str">
        <f>IFERROR(VLOOKUP(S6316,'Lookup '!B:D,3,FALSE)," ")</f>
        <v xml:space="preserve"> </v>
      </c>
      <c r="V6316" s="9" t="str">
        <f t="shared" si="815"/>
        <v>G</v>
      </c>
    </row>
    <row r="6317" spans="3:22" x14ac:dyDescent="0.25">
      <c r="C6317">
        <v>2019</v>
      </c>
      <c r="D6317" t="s">
        <v>970</v>
      </c>
      <c r="J6317" t="s">
        <v>14</v>
      </c>
      <c r="K6317">
        <v>244</v>
      </c>
      <c r="L6317" t="s">
        <v>4635</v>
      </c>
      <c r="Q6317">
        <v>1</v>
      </c>
      <c r="R6317" s="4"/>
      <c r="S6317" s="9" t="str">
        <f t="shared" si="813"/>
        <v xml:space="preserve">Arcia,Francisco/Buttrey,Ty/Jerez,Williams, </v>
      </c>
      <c r="T6317" s="9" t="str">
        <f t="shared" si="814"/>
        <v>Topps Heritage     RC</v>
      </c>
      <c r="U6317" s="9" t="str">
        <f>IFERROR(VLOOKUP(S6317,'Lookup '!B:D,3,FALSE)," ")</f>
        <v xml:space="preserve"> </v>
      </c>
      <c r="V6317" s="9" t="str">
        <f t="shared" si="815"/>
        <v>G</v>
      </c>
    </row>
    <row r="6318" spans="3:22" x14ac:dyDescent="0.25">
      <c r="C6318">
        <v>2019</v>
      </c>
      <c r="D6318" t="s">
        <v>970</v>
      </c>
      <c r="J6318" t="s">
        <v>14</v>
      </c>
      <c r="K6318">
        <v>262</v>
      </c>
      <c r="L6318" t="s">
        <v>4636</v>
      </c>
      <c r="N6318" t="s">
        <v>446</v>
      </c>
      <c r="Q6318">
        <v>1</v>
      </c>
      <c r="R6318" s="4"/>
      <c r="S6318" s="9" t="str">
        <f t="shared" si="813"/>
        <v xml:space="preserve">Nix,Jacob/Urias,Luis, </v>
      </c>
      <c r="T6318" s="9" t="str">
        <f t="shared" si="814"/>
        <v>Topps Heritage     RC</v>
      </c>
      <c r="U6318" s="9" t="str">
        <f>IFERROR(VLOOKUP(S6318,'Lookup '!B:D,3,FALSE)," ")</f>
        <v xml:space="preserve"> </v>
      </c>
      <c r="V6318" s="9" t="str">
        <f t="shared" si="815"/>
        <v>G</v>
      </c>
    </row>
    <row r="6319" spans="3:22" x14ac:dyDescent="0.25">
      <c r="C6319">
        <v>2019</v>
      </c>
      <c r="D6319" t="s">
        <v>970</v>
      </c>
      <c r="J6319" t="s">
        <v>14</v>
      </c>
      <c r="K6319">
        <v>267</v>
      </c>
      <c r="L6319" t="s">
        <v>4637</v>
      </c>
      <c r="N6319" t="s">
        <v>405</v>
      </c>
      <c r="Q6319">
        <v>1</v>
      </c>
      <c r="R6319" s="4"/>
      <c r="S6319" s="9" t="str">
        <f t="shared" si="813"/>
        <v xml:space="preserve">Black,Ray/Duggar,Steven, </v>
      </c>
      <c r="T6319" s="9" t="str">
        <f t="shared" si="814"/>
        <v>Topps Heritage     RC</v>
      </c>
      <c r="U6319" s="9" t="str">
        <f>IFERROR(VLOOKUP(S6319,'Lookup '!B:D,3,FALSE)," ")</f>
        <v xml:space="preserve"> </v>
      </c>
      <c r="V6319" s="9" t="str">
        <f t="shared" si="815"/>
        <v>G</v>
      </c>
    </row>
    <row r="6320" spans="3:22" x14ac:dyDescent="0.25">
      <c r="C6320">
        <v>2019</v>
      </c>
      <c r="D6320" t="s">
        <v>970</v>
      </c>
      <c r="J6320" t="s">
        <v>14</v>
      </c>
      <c r="K6320">
        <v>286</v>
      </c>
      <c r="L6320" t="s">
        <v>4638</v>
      </c>
      <c r="N6320" t="s">
        <v>391</v>
      </c>
      <c r="Q6320">
        <v>1</v>
      </c>
      <c r="R6320" s="4"/>
      <c r="S6320" s="9" t="str">
        <f t="shared" si="813"/>
        <v xml:space="preserve">Sosa,Edmundo/Garcia,Adolis, </v>
      </c>
      <c r="T6320" s="9" t="str">
        <f t="shared" si="814"/>
        <v>Topps Heritage     RC</v>
      </c>
      <c r="U6320" s="9" t="str">
        <f>IFERROR(VLOOKUP(S6320,'Lookup '!B:D,3,FALSE)," ")</f>
        <v xml:space="preserve"> </v>
      </c>
      <c r="V6320" s="9" t="str">
        <f t="shared" si="815"/>
        <v>G</v>
      </c>
    </row>
    <row r="6321" spans="3:22" x14ac:dyDescent="0.25">
      <c r="C6321">
        <v>2019</v>
      </c>
      <c r="D6321" t="s">
        <v>970</v>
      </c>
      <c r="J6321" t="s">
        <v>14</v>
      </c>
      <c r="K6321">
        <v>317</v>
      </c>
      <c r="L6321" t="s">
        <v>4639</v>
      </c>
      <c r="N6321" t="s">
        <v>549</v>
      </c>
      <c r="Q6321">
        <v>1</v>
      </c>
      <c r="R6321" s="4"/>
      <c r="S6321" s="9" t="str">
        <f t="shared" si="813"/>
        <v xml:space="preserve">Springs,Jeffrey/Trevino,Jose, </v>
      </c>
      <c r="T6321" s="9" t="str">
        <f t="shared" si="814"/>
        <v>Topps Heritage     RC</v>
      </c>
      <c r="U6321" s="9" t="str">
        <f>IFERROR(VLOOKUP(S6321,'Lookup '!B:D,3,FALSE)," ")</f>
        <v xml:space="preserve"> </v>
      </c>
      <c r="V6321" s="9" t="str">
        <f t="shared" si="815"/>
        <v>G</v>
      </c>
    </row>
    <row r="6322" spans="3:22" x14ac:dyDescent="0.25">
      <c r="C6322">
        <v>2019</v>
      </c>
      <c r="D6322" t="s">
        <v>970</v>
      </c>
      <c r="J6322" t="s">
        <v>14</v>
      </c>
      <c r="K6322">
        <v>343</v>
      </c>
      <c r="L6322" t="s">
        <v>4640</v>
      </c>
      <c r="N6322" t="s">
        <v>451</v>
      </c>
      <c r="Q6322">
        <v>1</v>
      </c>
      <c r="R6322" s="4"/>
      <c r="S6322" s="9" t="str">
        <f t="shared" si="813"/>
        <v xml:space="preserve">Fry,Paul/Mullins,Cedric/Wynns,Austin, </v>
      </c>
      <c r="T6322" s="9" t="str">
        <f t="shared" si="814"/>
        <v>Topps Heritage     RC</v>
      </c>
      <c r="U6322" s="9" t="str">
        <f>IFERROR(VLOOKUP(S6322,'Lookup '!B:D,3,FALSE)," ")</f>
        <v xml:space="preserve"> </v>
      </c>
      <c r="V6322" s="9" t="str">
        <f t="shared" si="815"/>
        <v>G</v>
      </c>
    </row>
    <row r="6323" spans="3:22" x14ac:dyDescent="0.25">
      <c r="C6323">
        <v>2019</v>
      </c>
      <c r="D6323" t="s">
        <v>970</v>
      </c>
      <c r="J6323" t="s">
        <v>14</v>
      </c>
      <c r="K6323">
        <v>348</v>
      </c>
      <c r="L6323" t="s">
        <v>4641</v>
      </c>
      <c r="N6323" t="s">
        <v>430</v>
      </c>
      <c r="Q6323">
        <v>1</v>
      </c>
      <c r="R6323" s="4"/>
      <c r="S6323" s="9" t="str">
        <f t="shared" si="813"/>
        <v xml:space="preserve">McNeil,Jeff/Smith,Drew, </v>
      </c>
      <c r="T6323" s="9" t="str">
        <f t="shared" si="814"/>
        <v>Topps Heritage     RC</v>
      </c>
      <c r="U6323" s="9" t="str">
        <f>IFERROR(VLOOKUP(S6323,'Lookup '!B:D,3,FALSE)," ")</f>
        <v xml:space="preserve"> </v>
      </c>
      <c r="V6323" s="9" t="str">
        <f t="shared" si="815"/>
        <v>G</v>
      </c>
    </row>
    <row r="6324" spans="3:22" x14ac:dyDescent="0.25">
      <c r="C6324">
        <v>2019</v>
      </c>
      <c r="D6324" t="s">
        <v>970</v>
      </c>
      <c r="J6324" t="s">
        <v>14</v>
      </c>
      <c r="K6324">
        <v>349</v>
      </c>
      <c r="L6324" t="s">
        <v>4642</v>
      </c>
      <c r="N6324" t="s">
        <v>405</v>
      </c>
      <c r="Q6324">
        <v>1</v>
      </c>
      <c r="R6324" s="4"/>
      <c r="S6324" s="9" t="str">
        <f t="shared" si="813"/>
        <v xml:space="preserve">Shaw,Chris/Garcia,Aramis, </v>
      </c>
      <c r="T6324" s="9" t="str">
        <f t="shared" si="814"/>
        <v>Topps Heritage     RC</v>
      </c>
      <c r="U6324" s="9" t="str">
        <f>IFERROR(VLOOKUP(S6324,'Lookup '!B:D,3,FALSE)," ")</f>
        <v xml:space="preserve"> </v>
      </c>
      <c r="V6324" s="9" t="str">
        <f t="shared" si="815"/>
        <v>G</v>
      </c>
    </row>
    <row r="6325" spans="3:22" x14ac:dyDescent="0.25">
      <c r="C6325">
        <v>2019</v>
      </c>
      <c r="D6325" t="s">
        <v>970</v>
      </c>
      <c r="F6325" t="s">
        <v>3892</v>
      </c>
      <c r="K6325">
        <v>353</v>
      </c>
      <c r="L6325" t="s">
        <v>1142</v>
      </c>
      <c r="M6325" t="s">
        <v>614</v>
      </c>
      <c r="N6325" t="s">
        <v>532</v>
      </c>
      <c r="O6325" t="s">
        <v>398</v>
      </c>
      <c r="Q6325">
        <v>1</v>
      </c>
      <c r="R6325" s="4">
        <v>0.25</v>
      </c>
      <c r="S6325" s="9" t="str">
        <f t="shared" si="813"/>
        <v>Altuve, Jose</v>
      </c>
      <c r="T6325" s="9" t="str">
        <f t="shared" si="814"/>
        <v xml:space="preserve">Topps Heritage  AS   </v>
      </c>
      <c r="U6325" s="9" t="str">
        <f>IFERROR(VLOOKUP(S6325,'Lookup '!B:D,3,FALSE)," ")</f>
        <v/>
      </c>
      <c r="V6325" s="9" t="str">
        <f t="shared" si="815"/>
        <v>F $.25</v>
      </c>
    </row>
    <row r="6326" spans="3:22" x14ac:dyDescent="0.25">
      <c r="C6326">
        <v>2019</v>
      </c>
      <c r="D6326" t="s">
        <v>970</v>
      </c>
      <c r="F6326" t="s">
        <v>3892</v>
      </c>
      <c r="K6326">
        <v>356</v>
      </c>
      <c r="L6326" t="s">
        <v>2054</v>
      </c>
      <c r="M6326" t="s">
        <v>421</v>
      </c>
      <c r="N6326" t="s">
        <v>425</v>
      </c>
      <c r="O6326" t="s">
        <v>388</v>
      </c>
      <c r="Q6326">
        <v>1</v>
      </c>
      <c r="R6326" s="4">
        <v>1</v>
      </c>
      <c r="S6326" s="9" t="str">
        <f t="shared" si="813"/>
        <v>Judge, Aaron</v>
      </c>
      <c r="T6326" s="9" t="str">
        <f t="shared" si="814"/>
        <v xml:space="preserve">Topps Heritage  AS   </v>
      </c>
      <c r="U6326" s="9" t="str">
        <f>IFERROR(VLOOKUP(S6326,'Lookup '!B:D,3,FALSE)," ")</f>
        <v/>
      </c>
      <c r="V6326" s="9" t="str">
        <f t="shared" si="815"/>
        <v>E $1</v>
      </c>
    </row>
    <row r="6327" spans="3:22" x14ac:dyDescent="0.25">
      <c r="C6327">
        <v>2019</v>
      </c>
      <c r="D6327" t="s">
        <v>970</v>
      </c>
      <c r="F6327" t="s">
        <v>3892</v>
      </c>
      <c r="K6327">
        <v>357</v>
      </c>
      <c r="L6327" t="s">
        <v>1117</v>
      </c>
      <c r="M6327" t="s">
        <v>370</v>
      </c>
      <c r="N6327" t="s">
        <v>417</v>
      </c>
      <c r="O6327" t="s">
        <v>388</v>
      </c>
      <c r="Q6327">
        <v>1</v>
      </c>
      <c r="R6327" s="4">
        <v>1</v>
      </c>
      <c r="S6327" s="9" t="str">
        <f t="shared" si="813"/>
        <v>Trout, Mike</v>
      </c>
      <c r="T6327" s="9" t="str">
        <f t="shared" si="814"/>
        <v xml:space="preserve">Topps Heritage  AS   </v>
      </c>
      <c r="U6327" s="9" t="str">
        <f>IFERROR(VLOOKUP(S6327,'Lookup '!B:D,3,FALSE)," ")</f>
        <v/>
      </c>
      <c r="V6327" s="9" t="str">
        <f t="shared" si="815"/>
        <v>E $1</v>
      </c>
    </row>
    <row r="6328" spans="3:22" x14ac:dyDescent="0.25">
      <c r="C6328">
        <v>2019</v>
      </c>
      <c r="D6328" t="s">
        <v>970</v>
      </c>
      <c r="J6328" t="s">
        <v>14</v>
      </c>
      <c r="K6328">
        <v>371</v>
      </c>
      <c r="L6328" t="s">
        <v>4643</v>
      </c>
      <c r="N6328" t="s">
        <v>463</v>
      </c>
      <c r="Q6328">
        <v>1</v>
      </c>
      <c r="R6328" s="4"/>
      <c r="S6328" s="9" t="str">
        <f t="shared" si="813"/>
        <v xml:space="preserve">Fillmyer,Heath/Keller,Brad, </v>
      </c>
      <c r="T6328" s="9" t="str">
        <f t="shared" si="814"/>
        <v>Topps Heritage     RC</v>
      </c>
      <c r="U6328" s="9" t="str">
        <f>IFERROR(VLOOKUP(S6328,'Lookup '!B:D,3,FALSE)," ")</f>
        <v xml:space="preserve"> </v>
      </c>
      <c r="V6328" s="9" t="str">
        <f t="shared" si="815"/>
        <v>G</v>
      </c>
    </row>
    <row r="6329" spans="3:22" x14ac:dyDescent="0.25">
      <c r="C6329">
        <v>2019</v>
      </c>
      <c r="D6329" t="s">
        <v>970</v>
      </c>
      <c r="J6329" t="s">
        <v>14</v>
      </c>
      <c r="K6329">
        <v>372</v>
      </c>
      <c r="L6329" t="s">
        <v>4644</v>
      </c>
      <c r="N6329" t="s">
        <v>420</v>
      </c>
      <c r="Q6329">
        <v>1</v>
      </c>
      <c r="R6329" s="4"/>
      <c r="S6329" s="9" t="str">
        <f t="shared" si="813"/>
        <v xml:space="preserve">Newman,Kevin/Kramer,Kevin, </v>
      </c>
      <c r="T6329" s="9" t="str">
        <f t="shared" si="814"/>
        <v>Topps Heritage     RC</v>
      </c>
      <c r="U6329" s="9" t="str">
        <f>IFERROR(VLOOKUP(S6329,'Lookup '!B:D,3,FALSE)," ")</f>
        <v xml:space="preserve"> </v>
      </c>
      <c r="V6329" s="9" t="str">
        <f t="shared" si="815"/>
        <v>G</v>
      </c>
    </row>
    <row r="6330" spans="3:22" x14ac:dyDescent="0.25">
      <c r="C6330">
        <v>2019</v>
      </c>
      <c r="D6330" t="s">
        <v>970</v>
      </c>
      <c r="J6330" t="s">
        <v>14</v>
      </c>
      <c r="K6330">
        <v>376</v>
      </c>
      <c r="L6330" t="s">
        <v>4645</v>
      </c>
      <c r="N6330" t="s">
        <v>556</v>
      </c>
      <c r="Q6330">
        <v>1</v>
      </c>
      <c r="R6330" s="4"/>
      <c r="S6330" s="9" t="str">
        <f t="shared" si="813"/>
        <v xml:space="preserve">Borucki,Ryan/Reid-Foley,Sean/Jansen,Danny, </v>
      </c>
      <c r="T6330" s="9" t="str">
        <f t="shared" si="814"/>
        <v>Topps Heritage     RC</v>
      </c>
      <c r="U6330" s="9" t="str">
        <f>IFERROR(VLOOKUP(S6330,'Lookup '!B:D,3,FALSE)," ")</f>
        <v xml:space="preserve"> </v>
      </c>
      <c r="V6330" s="9" t="str">
        <f t="shared" si="815"/>
        <v>G</v>
      </c>
    </row>
    <row r="6331" spans="3:22" x14ac:dyDescent="0.25">
      <c r="C6331">
        <v>2019</v>
      </c>
      <c r="D6331" t="s">
        <v>970</v>
      </c>
      <c r="J6331" t="s">
        <v>14</v>
      </c>
      <c r="K6331">
        <v>381</v>
      </c>
      <c r="L6331" t="s">
        <v>4646</v>
      </c>
      <c r="N6331" t="s">
        <v>837</v>
      </c>
      <c r="Q6331">
        <v>1</v>
      </c>
      <c r="R6331" s="4"/>
      <c r="S6331" s="9" t="str">
        <f t="shared" si="813"/>
        <v xml:space="preserve">Ciuffo,Nick/Velazuez,Andrew, </v>
      </c>
      <c r="T6331" s="9" t="str">
        <f t="shared" si="814"/>
        <v>Topps Heritage     RC</v>
      </c>
      <c r="U6331" s="9" t="str">
        <f>IFERROR(VLOOKUP(S6331,'Lookup '!B:D,3,FALSE)," ")</f>
        <v xml:space="preserve"> </v>
      </c>
      <c r="V6331" s="9" t="str">
        <f t="shared" si="815"/>
        <v>G</v>
      </c>
    </row>
    <row r="6332" spans="3:22" x14ac:dyDescent="0.25">
      <c r="C6332">
        <v>2019</v>
      </c>
      <c r="D6332" t="s">
        <v>970</v>
      </c>
      <c r="J6332" t="s">
        <v>14</v>
      </c>
      <c r="K6332">
        <v>386</v>
      </c>
      <c r="L6332" t="s">
        <v>4647</v>
      </c>
      <c r="N6332" t="s">
        <v>395</v>
      </c>
      <c r="Q6332">
        <v>1</v>
      </c>
      <c r="R6332" s="4"/>
      <c r="S6332" s="9" t="str">
        <f t="shared" si="813"/>
        <v xml:space="preserve">Astudillo,Willians/Gonsalves,Stephen/Stewart,Kohl, </v>
      </c>
      <c r="T6332" s="9" t="str">
        <f t="shared" si="814"/>
        <v>Topps Heritage     RC</v>
      </c>
      <c r="U6332" s="9" t="str">
        <f>IFERROR(VLOOKUP(S6332,'Lookup '!B:D,3,FALSE)," ")</f>
        <v xml:space="preserve"> </v>
      </c>
      <c r="V6332" s="9" t="str">
        <f t="shared" si="815"/>
        <v>G</v>
      </c>
    </row>
    <row r="6333" spans="3:22" x14ac:dyDescent="0.25">
      <c r="C6333">
        <v>2019</v>
      </c>
      <c r="D6333" t="s">
        <v>970</v>
      </c>
      <c r="J6333" t="s">
        <v>14</v>
      </c>
      <c r="K6333">
        <v>391</v>
      </c>
      <c r="L6333" t="s">
        <v>4648</v>
      </c>
      <c r="N6333" t="s">
        <v>782</v>
      </c>
      <c r="Q6333">
        <v>1</v>
      </c>
      <c r="R6333" s="4"/>
      <c r="S6333" s="9" t="str">
        <f t="shared" si="813"/>
        <v xml:space="preserve">Dean,Austin/Galloway,Isaac/Lopez,Pablo, </v>
      </c>
      <c r="T6333" s="9" t="str">
        <f t="shared" si="814"/>
        <v>Topps Heritage     RC</v>
      </c>
      <c r="U6333" s="9" t="str">
        <f>IFERROR(VLOOKUP(S6333,'Lookup '!B:D,3,FALSE)," ")</f>
        <v xml:space="preserve"> </v>
      </c>
      <c r="V6333" s="9" t="str">
        <f t="shared" si="815"/>
        <v>G</v>
      </c>
    </row>
    <row r="6334" spans="3:22" x14ac:dyDescent="0.25">
      <c r="C6334">
        <v>2019</v>
      </c>
      <c r="D6334" t="s">
        <v>970</v>
      </c>
      <c r="J6334" t="s">
        <v>14</v>
      </c>
      <c r="K6334">
        <v>396</v>
      </c>
      <c r="L6334" t="s">
        <v>4649</v>
      </c>
      <c r="N6334" t="s">
        <v>781</v>
      </c>
      <c r="Q6334">
        <v>1</v>
      </c>
      <c r="R6334" s="4"/>
      <c r="S6334" s="9" t="str">
        <f t="shared" si="813"/>
        <v xml:space="preserve">Almonte,Yency/Hampson,Garrett/Howard,Sam, </v>
      </c>
      <c r="T6334" s="9" t="str">
        <f t="shared" si="814"/>
        <v>Topps Heritage     RC</v>
      </c>
      <c r="U6334" s="9" t="str">
        <f>IFERROR(VLOOKUP(S6334,'Lookup '!B:D,3,FALSE)," ")</f>
        <v xml:space="preserve"> </v>
      </c>
      <c r="V6334" s="9" t="str">
        <f t="shared" si="815"/>
        <v>G</v>
      </c>
    </row>
    <row r="6335" spans="3:22" x14ac:dyDescent="0.25">
      <c r="C6335">
        <v>2019</v>
      </c>
      <c r="D6335" t="s">
        <v>970</v>
      </c>
      <c r="J6335" t="s">
        <v>14</v>
      </c>
      <c r="K6335">
        <v>399</v>
      </c>
      <c r="L6335" t="s">
        <v>4650</v>
      </c>
      <c r="N6335" t="s">
        <v>423</v>
      </c>
      <c r="Q6335">
        <v>1</v>
      </c>
      <c r="R6335" s="4"/>
      <c r="S6335" s="9" t="str">
        <f t="shared" si="813"/>
        <v xml:space="preserve">Allard,Kolby/Toussaint,Touki/Wright,Kyle, </v>
      </c>
      <c r="T6335" s="9" t="str">
        <f t="shared" si="814"/>
        <v>Topps Heritage     RC</v>
      </c>
      <c r="U6335" s="9" t="str">
        <f>IFERROR(VLOOKUP(S6335,'Lookup '!B:D,3,FALSE)," ")</f>
        <v xml:space="preserve"> </v>
      </c>
      <c r="V6335" s="9" t="str">
        <f t="shared" si="815"/>
        <v>G</v>
      </c>
    </row>
    <row r="6336" spans="3:22" x14ac:dyDescent="0.25">
      <c r="C6336">
        <v>2019</v>
      </c>
      <c r="D6336" t="s">
        <v>970</v>
      </c>
      <c r="J6336" t="s">
        <v>14</v>
      </c>
      <c r="K6336">
        <v>400</v>
      </c>
      <c r="L6336" t="s">
        <v>4651</v>
      </c>
      <c r="N6336" t="s">
        <v>532</v>
      </c>
      <c r="Q6336">
        <v>1</v>
      </c>
      <c r="R6336" s="4"/>
      <c r="S6336" s="9" t="str">
        <f t="shared" si="813"/>
        <v xml:space="preserve">Valdez,Framber/James,Josh/Deetz,Dean, </v>
      </c>
      <c r="T6336" s="9" t="str">
        <f t="shared" si="814"/>
        <v>Topps Heritage     RC</v>
      </c>
      <c r="U6336" s="9" t="str">
        <f>IFERROR(VLOOKUP(S6336,'Lookup '!B:D,3,FALSE)," ")</f>
        <v xml:space="preserve"> </v>
      </c>
      <c r="V6336" s="9" t="str">
        <f t="shared" si="815"/>
        <v>G</v>
      </c>
    </row>
    <row r="6337" spans="2:22" x14ac:dyDescent="0.25">
      <c r="B6337" t="s">
        <v>377</v>
      </c>
      <c r="C6337">
        <v>2019</v>
      </c>
      <c r="D6337" t="s">
        <v>970</v>
      </c>
      <c r="E6337" t="s">
        <v>1236</v>
      </c>
      <c r="J6337" t="s">
        <v>14</v>
      </c>
      <c r="K6337" t="s">
        <v>5411</v>
      </c>
      <c r="L6337" t="s">
        <v>4890</v>
      </c>
      <c r="M6337" t="s">
        <v>503</v>
      </c>
      <c r="N6337" t="s">
        <v>430</v>
      </c>
      <c r="O6337" t="s">
        <v>424</v>
      </c>
      <c r="P6337">
        <f>$S$1-1994</f>
        <v>26</v>
      </c>
      <c r="Q6337">
        <v>1</v>
      </c>
      <c r="R6337" s="4">
        <v>25</v>
      </c>
      <c r="S6337" s="9" t="str">
        <f t="shared" ref="S6337" si="816">L6337&amp;", "&amp;M6337</f>
        <v>Alonso, Pete</v>
      </c>
      <c r="T6337" s="9" t="str">
        <f t="shared" ref="T6337" si="817">CONCATENATE(D6337&amp;" "&amp;E6337&amp;" "&amp;F6337&amp;" "&amp;G6337&amp;" "&amp;H6337&amp;" "&amp;I6337&amp;J6337)</f>
        <v>Topps Heritage Chrome    RC</v>
      </c>
      <c r="U6337" s="9" t="str">
        <f>IFERROR(VLOOKUP(S6337,'Lookup '!B:D,3,FALSE)," ")</f>
        <v xml:space="preserve"> </v>
      </c>
      <c r="V6337" s="9" t="str">
        <f t="shared" ref="V6337" si="818">IF(R6337&gt;0.249,IF(R6337&gt;0.99,IF(R6337&gt;4.99,IF(R6337&gt;9.99,IF(R6337&gt;49.99,IF(R6337&gt;99.99,"A $100","B $50"),"C $10"),"D $5"),"E $1"),"F $.25"),"G")</f>
        <v>C $10</v>
      </c>
    </row>
    <row r="6338" spans="2:22" x14ac:dyDescent="0.25">
      <c r="C6338">
        <v>2019</v>
      </c>
      <c r="D6338" t="s">
        <v>970</v>
      </c>
      <c r="E6338" t="s">
        <v>5413</v>
      </c>
      <c r="J6338" t="s">
        <v>14</v>
      </c>
      <c r="K6338" t="s">
        <v>5412</v>
      </c>
      <c r="L6338" t="s">
        <v>4510</v>
      </c>
      <c r="M6338" t="s">
        <v>992</v>
      </c>
      <c r="N6338" t="s">
        <v>446</v>
      </c>
      <c r="O6338" t="s">
        <v>382</v>
      </c>
      <c r="Q6338">
        <v>1</v>
      </c>
      <c r="R6338" s="4"/>
      <c r="S6338" s="9" t="str">
        <f t="shared" ref="S6338:S6376" si="819">L6338&amp;", "&amp;M6338</f>
        <v>Paddack, Chris</v>
      </c>
      <c r="T6338" s="9" t="str">
        <f t="shared" ref="T6338:T6376" si="820">CONCATENATE(D6338&amp;" "&amp;E6338&amp;" "&amp;F6338&amp;" "&amp;G6338&amp;" "&amp;H6338&amp;" "&amp;I6338&amp;J6338)</f>
        <v>Topps Heritage RookiePerform    RC</v>
      </c>
      <c r="U6338" s="9" t="str">
        <f>IFERROR(VLOOKUP(S6338,'Lookup '!B:D,3,FALSE)," ")</f>
        <v xml:space="preserve"> </v>
      </c>
      <c r="V6338" s="9" t="str">
        <f t="shared" ref="V6338:V6376" si="821">IF(R6338&gt;0.249,IF(R6338&gt;0.99,IF(R6338&gt;4.99,IF(R6338&gt;9.99,IF(R6338&gt;49.99,IF(R6338&gt;99.99,"A $100","B $50"),"C $10"),"D $5"),"E $1"),"F $.25"),"G")</f>
        <v>G</v>
      </c>
    </row>
    <row r="6339" spans="2:22" x14ac:dyDescent="0.25">
      <c r="C6339">
        <v>2019</v>
      </c>
      <c r="D6339" t="s">
        <v>970</v>
      </c>
      <c r="E6339" t="s">
        <v>5413</v>
      </c>
      <c r="J6339" t="s">
        <v>14</v>
      </c>
      <c r="K6339" t="s">
        <v>5422</v>
      </c>
      <c r="L6339" t="s">
        <v>1627</v>
      </c>
      <c r="M6339" t="s">
        <v>1332</v>
      </c>
      <c r="N6339" t="s">
        <v>532</v>
      </c>
      <c r="O6339" t="s">
        <v>388</v>
      </c>
      <c r="P6339">
        <f>$S$1-1997</f>
        <v>23</v>
      </c>
      <c r="Q6339">
        <v>1</v>
      </c>
      <c r="R6339" s="4"/>
      <c r="S6339" s="9" t="str">
        <f t="shared" ref="S6339" si="822">L6339&amp;", "&amp;M6339</f>
        <v>Tucker, Kyle</v>
      </c>
      <c r="T6339" s="9" t="str">
        <f t="shared" ref="T6339" si="823">CONCATENATE(D6339&amp;" "&amp;E6339&amp;" "&amp;F6339&amp;" "&amp;G6339&amp;" "&amp;H6339&amp;" "&amp;I6339&amp;J6339)</f>
        <v>Topps Heritage RookiePerform    RC</v>
      </c>
      <c r="U6339" s="9" t="str">
        <f>IFERROR(VLOOKUP(S6339,'Lookup '!B:D,3,FALSE)," ")</f>
        <v xml:space="preserve"> </v>
      </c>
      <c r="V6339" s="9" t="str">
        <f t="shared" ref="V6339" si="824">IF(R6339&gt;0.249,IF(R6339&gt;0.99,IF(R6339&gt;4.99,IF(R6339&gt;9.99,IF(R6339&gt;49.99,IF(R6339&gt;99.99,"A $100","B $50"),"C $10"),"D $5"),"E $1"),"F $.25"),"G")</f>
        <v>G</v>
      </c>
    </row>
    <row r="6340" spans="2:22" x14ac:dyDescent="0.25">
      <c r="C6340">
        <v>2019</v>
      </c>
      <c r="D6340" t="s">
        <v>970</v>
      </c>
      <c r="E6340" t="s">
        <v>5413</v>
      </c>
      <c r="J6340" t="s">
        <v>14</v>
      </c>
      <c r="K6340" t="s">
        <v>5414</v>
      </c>
      <c r="L6340" t="s">
        <v>1705</v>
      </c>
      <c r="M6340" t="s">
        <v>1706</v>
      </c>
      <c r="N6340" t="s">
        <v>423</v>
      </c>
      <c r="O6340" t="s">
        <v>382</v>
      </c>
      <c r="P6340">
        <f>2019-1996</f>
        <v>23</v>
      </c>
      <c r="Q6340">
        <v>1</v>
      </c>
      <c r="R6340" s="4"/>
      <c r="S6340" s="9" t="str">
        <f t="shared" si="819"/>
        <v>Toussaint, Touki</v>
      </c>
      <c r="T6340" s="9" t="str">
        <f t="shared" si="820"/>
        <v>Topps Heritage RookiePerform    RC</v>
      </c>
      <c r="U6340" s="9" t="str">
        <f>IFERROR(VLOOKUP(S6340,'Lookup '!B:D,3,FALSE)," ")</f>
        <v xml:space="preserve"> </v>
      </c>
      <c r="V6340" s="9" t="str">
        <f t="shared" si="821"/>
        <v>G</v>
      </c>
    </row>
    <row r="6341" spans="2:22" x14ac:dyDescent="0.25">
      <c r="C6341">
        <v>2019</v>
      </c>
      <c r="D6341" t="s">
        <v>970</v>
      </c>
      <c r="E6341" t="s">
        <v>5415</v>
      </c>
      <c r="J6341" t="s">
        <v>14</v>
      </c>
      <c r="K6341" t="s">
        <v>5416</v>
      </c>
      <c r="L6341" t="s">
        <v>3031</v>
      </c>
      <c r="M6341" t="s">
        <v>350</v>
      </c>
      <c r="N6341" t="s">
        <v>966</v>
      </c>
      <c r="O6341" t="s">
        <v>480</v>
      </c>
      <c r="P6341">
        <f>2019-1997</f>
        <v>22</v>
      </c>
      <c r="Q6341">
        <v>1</v>
      </c>
      <c r="R6341" s="4"/>
      <c r="S6341" s="9" t="str">
        <f t="shared" si="819"/>
        <v>Kieboom, Carter</v>
      </c>
      <c r="T6341" s="9" t="str">
        <f t="shared" si="820"/>
        <v>Topps Heritage NowAndThen    RC</v>
      </c>
      <c r="U6341" s="9" t="str">
        <f>IFERROR(VLOOKUP(S6341,'Lookup '!B:D,3,FALSE)," ")</f>
        <v xml:space="preserve"> </v>
      </c>
      <c r="V6341" s="9" t="str">
        <f t="shared" si="821"/>
        <v>G</v>
      </c>
    </row>
    <row r="6342" spans="2:22" x14ac:dyDescent="0.25">
      <c r="C6342">
        <v>2019</v>
      </c>
      <c r="D6342" t="s">
        <v>970</v>
      </c>
      <c r="J6342" t="s">
        <v>14</v>
      </c>
      <c r="K6342">
        <v>501</v>
      </c>
      <c r="L6342" t="s">
        <v>3174</v>
      </c>
      <c r="M6342" t="s">
        <v>748</v>
      </c>
      <c r="N6342" t="s">
        <v>402</v>
      </c>
      <c r="O6342" t="s">
        <v>398</v>
      </c>
      <c r="P6342">
        <f>$S$1-1995</f>
        <v>25</v>
      </c>
      <c r="Q6342">
        <v>1</v>
      </c>
      <c r="R6342" s="4"/>
      <c r="S6342" s="9" t="str">
        <f t="shared" ref="S6342:S6343" si="825">L6342&amp;", "&amp;M6342</f>
        <v>Chavis, Michael</v>
      </c>
      <c r="T6342" s="9" t="str">
        <f t="shared" ref="T6342:T6343" si="826">CONCATENATE(D6342&amp;" "&amp;E6342&amp;" "&amp;F6342&amp;" "&amp;G6342&amp;" "&amp;H6342&amp;" "&amp;I6342&amp;J6342)</f>
        <v>Topps Heritage     RC</v>
      </c>
      <c r="U6342" s="9" t="str">
        <f>IFERROR(VLOOKUP(S6342,'Lookup '!B:D,3,FALSE)," ")</f>
        <v xml:space="preserve"> </v>
      </c>
      <c r="V6342" s="9" t="str">
        <f t="shared" ref="V6342:V6343" si="827">IF(R6342&gt;0.249,IF(R6342&gt;0.99,IF(R6342&gt;4.99,IF(R6342&gt;9.99,IF(R6342&gt;49.99,IF(R6342&gt;99.99,"A $100","B $50"),"C $10"),"D $5"),"E $1"),"F $.25"),"G")</f>
        <v>G</v>
      </c>
    </row>
    <row r="6343" spans="2:22" x14ac:dyDescent="0.25">
      <c r="B6343" t="s">
        <v>377</v>
      </c>
      <c r="C6343">
        <v>2019</v>
      </c>
      <c r="D6343" t="s">
        <v>970</v>
      </c>
      <c r="J6343" t="s">
        <v>14</v>
      </c>
      <c r="K6343">
        <v>504</v>
      </c>
      <c r="L6343" t="s">
        <v>2092</v>
      </c>
      <c r="M6343" t="s">
        <v>833</v>
      </c>
      <c r="N6343" t="s">
        <v>556</v>
      </c>
      <c r="O6343" t="s">
        <v>440</v>
      </c>
      <c r="P6343">
        <f>$S$1-1999</f>
        <v>21</v>
      </c>
      <c r="Q6343">
        <v>1</v>
      </c>
      <c r="R6343" s="4">
        <v>5</v>
      </c>
      <c r="S6343" s="9" t="str">
        <f t="shared" si="825"/>
        <v>Guerrero Jr., Vladimir</v>
      </c>
      <c r="T6343" s="9" t="str">
        <f t="shared" si="826"/>
        <v>Topps Heritage     RC</v>
      </c>
      <c r="U6343" s="9" t="str">
        <f>IFERROR(VLOOKUP(S6343,'Lookup '!B:D,3,FALSE)," ")</f>
        <v xml:space="preserve"> </v>
      </c>
      <c r="V6343" s="9" t="str">
        <f t="shared" si="827"/>
        <v>D $5</v>
      </c>
    </row>
    <row r="6344" spans="2:22" x14ac:dyDescent="0.25">
      <c r="C6344">
        <v>2019</v>
      </c>
      <c r="D6344" t="s">
        <v>970</v>
      </c>
      <c r="J6344" t="s">
        <v>14</v>
      </c>
      <c r="K6344">
        <v>507</v>
      </c>
      <c r="L6344" t="s">
        <v>2191</v>
      </c>
      <c r="M6344" t="s">
        <v>1028</v>
      </c>
      <c r="N6344" t="s">
        <v>433</v>
      </c>
      <c r="O6344" t="s">
        <v>388</v>
      </c>
      <c r="P6344">
        <f>$S$1-1995</f>
        <v>25</v>
      </c>
      <c r="Q6344">
        <v>1</v>
      </c>
      <c r="R6344" s="4">
        <v>0.25</v>
      </c>
      <c r="S6344" s="9" t="str">
        <f t="shared" si="819"/>
        <v>Senzel, Nick</v>
      </c>
      <c r="T6344" s="9" t="str">
        <f t="shared" si="820"/>
        <v>Topps Heritage     RC</v>
      </c>
      <c r="U6344" s="9" t="str">
        <f>IFERROR(VLOOKUP(S6344,'Lookup '!B:D,3,FALSE)," ")</f>
        <v xml:space="preserve"> </v>
      </c>
      <c r="V6344" s="9" t="str">
        <f t="shared" si="821"/>
        <v>F $.25</v>
      </c>
    </row>
    <row r="6345" spans="2:22" x14ac:dyDescent="0.25">
      <c r="C6345">
        <v>2019</v>
      </c>
      <c r="D6345" t="s">
        <v>970</v>
      </c>
      <c r="J6345" t="s">
        <v>14</v>
      </c>
      <c r="K6345">
        <v>508</v>
      </c>
      <c r="L6345" t="s">
        <v>1670</v>
      </c>
      <c r="M6345" t="s">
        <v>1035</v>
      </c>
      <c r="N6345" t="s">
        <v>781</v>
      </c>
      <c r="O6345" t="s">
        <v>480</v>
      </c>
      <c r="P6345">
        <f>$S$1-1996</f>
        <v>24</v>
      </c>
      <c r="Q6345">
        <v>1</v>
      </c>
      <c r="R6345" s="4"/>
      <c r="S6345" s="9" t="str">
        <f t="shared" ref="S6345:S6346" si="828">L6345&amp;", "&amp;M6345</f>
        <v>Rodgers, Brandon</v>
      </c>
      <c r="T6345" s="9" t="str">
        <f t="shared" ref="T6345:T6346" si="829">CONCATENATE(D6345&amp;" "&amp;E6345&amp;" "&amp;F6345&amp;" "&amp;G6345&amp;" "&amp;H6345&amp;" "&amp;I6345&amp;J6345)</f>
        <v>Topps Heritage     RC</v>
      </c>
      <c r="U6345" s="9" t="str">
        <f>IFERROR(VLOOKUP(S6345,'Lookup '!B:D,3,FALSE)," ")</f>
        <v xml:space="preserve"> </v>
      </c>
      <c r="V6345" s="9" t="str">
        <f t="shared" ref="V6345:V6346" si="830">IF(R6345&gt;0.249,IF(R6345&gt;0.99,IF(R6345&gt;4.99,IF(R6345&gt;9.99,IF(R6345&gt;49.99,IF(R6345&gt;99.99,"A $100","B $50"),"C $10"),"D $5"),"E $1"),"F $.25"),"G")</f>
        <v>G</v>
      </c>
    </row>
    <row r="6346" spans="2:22" x14ac:dyDescent="0.25">
      <c r="B6346" t="s">
        <v>377</v>
      </c>
      <c r="C6346">
        <v>2019</v>
      </c>
      <c r="D6346" t="s">
        <v>970</v>
      </c>
      <c r="J6346" t="s">
        <v>14</v>
      </c>
      <c r="K6346">
        <v>512</v>
      </c>
      <c r="L6346" t="s">
        <v>4492</v>
      </c>
      <c r="M6346" t="s">
        <v>4493</v>
      </c>
      <c r="N6346" t="s">
        <v>456</v>
      </c>
      <c r="O6346" t="s">
        <v>398</v>
      </c>
      <c r="P6346">
        <f>$S$1-1996</f>
        <v>24</v>
      </c>
      <c r="Q6346">
        <v>1</v>
      </c>
      <c r="R6346" s="4">
        <v>1</v>
      </c>
      <c r="S6346" s="9" t="str">
        <f t="shared" si="828"/>
        <v>Hiura, Keston</v>
      </c>
      <c r="T6346" s="9" t="str">
        <f t="shared" si="829"/>
        <v>Topps Heritage     RC</v>
      </c>
      <c r="U6346" s="9" t="str">
        <f>IFERROR(VLOOKUP(S6346,'Lookup '!B:D,3,FALSE)," ")</f>
        <v xml:space="preserve"> </v>
      </c>
      <c r="V6346" s="9" t="str">
        <f t="shared" si="830"/>
        <v>E $1</v>
      </c>
    </row>
    <row r="6347" spans="2:22" x14ac:dyDescent="0.25">
      <c r="B6347" t="s">
        <v>377</v>
      </c>
      <c r="C6347">
        <v>2019</v>
      </c>
      <c r="D6347" t="s">
        <v>970</v>
      </c>
      <c r="J6347" t="s">
        <v>14</v>
      </c>
      <c r="K6347">
        <v>517</v>
      </c>
      <c r="L6347" t="s">
        <v>4880</v>
      </c>
      <c r="M6347" t="s">
        <v>535</v>
      </c>
      <c r="N6347" t="s">
        <v>446</v>
      </c>
      <c r="O6347" t="s">
        <v>480</v>
      </c>
      <c r="P6347">
        <f>$S$1-1999</f>
        <v>21</v>
      </c>
      <c r="Q6347">
        <v>1</v>
      </c>
      <c r="R6347" s="4">
        <v>5</v>
      </c>
      <c r="S6347" s="9" t="str">
        <f t="shared" ref="S6347" si="831">L6347&amp;", "&amp;M6347</f>
        <v>Tatis Jr., Fernando</v>
      </c>
      <c r="T6347" s="9" t="str">
        <f t="shared" ref="T6347" si="832">CONCATENATE(D6347&amp;" "&amp;E6347&amp;" "&amp;F6347&amp;" "&amp;G6347&amp;" "&amp;H6347&amp;" "&amp;I6347&amp;J6347)</f>
        <v>Topps Heritage     RC</v>
      </c>
      <c r="U6347" s="9" t="str">
        <f>IFERROR(VLOOKUP(S6347,'Lookup '!B:D,3,FALSE)," ")</f>
        <v xml:space="preserve"> </v>
      </c>
      <c r="V6347" s="9" t="str">
        <f t="shared" ref="V6347" si="833">IF(R6347&gt;0.249,IF(R6347&gt;0.99,IF(R6347&gt;4.99,IF(R6347&gt;9.99,IF(R6347&gt;49.99,IF(R6347&gt;99.99,"A $100","B $50"),"C $10"),"D $5"),"E $1"),"F $.25"),"G")</f>
        <v>D $5</v>
      </c>
    </row>
    <row r="6348" spans="2:22" x14ac:dyDescent="0.25">
      <c r="B6348" t="s">
        <v>377</v>
      </c>
      <c r="C6348">
        <v>2019</v>
      </c>
      <c r="D6348" t="s">
        <v>970</v>
      </c>
      <c r="J6348" t="s">
        <v>14</v>
      </c>
      <c r="K6348">
        <v>519</v>
      </c>
      <c r="L6348" t="s">
        <v>4890</v>
      </c>
      <c r="M6348" t="s">
        <v>503</v>
      </c>
      <c r="N6348" t="s">
        <v>430</v>
      </c>
      <c r="O6348" t="s">
        <v>424</v>
      </c>
      <c r="P6348">
        <f>$S$1-1994</f>
        <v>26</v>
      </c>
      <c r="Q6348">
        <v>1</v>
      </c>
      <c r="R6348" s="4">
        <v>5</v>
      </c>
      <c r="S6348" s="9" t="str">
        <f t="shared" si="819"/>
        <v>Alonso, Pete</v>
      </c>
      <c r="T6348" s="9" t="str">
        <f t="shared" si="820"/>
        <v>Topps Heritage     RC</v>
      </c>
      <c r="U6348" s="9" t="str">
        <f>IFERROR(VLOOKUP(S6348,'Lookup '!B:D,3,FALSE)," ")</f>
        <v xml:space="preserve"> </v>
      </c>
      <c r="V6348" s="9" t="str">
        <f t="shared" si="821"/>
        <v>D $5</v>
      </c>
    </row>
    <row r="6349" spans="2:22" x14ac:dyDescent="0.25">
      <c r="C6349">
        <v>2019</v>
      </c>
      <c r="D6349" t="s">
        <v>970</v>
      </c>
      <c r="J6349" t="s">
        <v>14</v>
      </c>
      <c r="K6349">
        <v>523</v>
      </c>
      <c r="L6349" t="s">
        <v>3031</v>
      </c>
      <c r="M6349" t="s">
        <v>350</v>
      </c>
      <c r="N6349" t="s">
        <v>966</v>
      </c>
      <c r="O6349" t="s">
        <v>480</v>
      </c>
      <c r="P6349">
        <f>$S$1-1997</f>
        <v>23</v>
      </c>
      <c r="Q6349">
        <v>1</v>
      </c>
      <c r="R6349" s="4"/>
      <c r="S6349" s="9" t="str">
        <f t="shared" ref="S6349:S6353" si="834">L6349&amp;", "&amp;M6349</f>
        <v>Kieboom, Carter</v>
      </c>
      <c r="T6349" s="9" t="str">
        <f t="shared" ref="T6349:T6353" si="835">CONCATENATE(D6349&amp;" "&amp;E6349&amp;" "&amp;F6349&amp;" "&amp;G6349&amp;" "&amp;H6349&amp;" "&amp;I6349&amp;J6349)</f>
        <v>Topps Heritage     RC</v>
      </c>
      <c r="U6349" s="9" t="str">
        <f>IFERROR(VLOOKUP(S6349,'Lookup '!B:D,3,FALSE)," ")</f>
        <v xml:space="preserve"> </v>
      </c>
      <c r="V6349" s="9" t="str">
        <f t="shared" ref="V6349:V6353" si="836">IF(R6349&gt;0.249,IF(R6349&gt;0.99,IF(R6349&gt;4.99,IF(R6349&gt;9.99,IF(R6349&gt;49.99,IF(R6349&gt;99.99,"A $100","B $50"),"C $10"),"D $5"),"E $1"),"F $.25"),"G")</f>
        <v>G</v>
      </c>
    </row>
    <row r="6350" spans="2:22" x14ac:dyDescent="0.25">
      <c r="C6350">
        <v>2019</v>
      </c>
      <c r="D6350" t="s">
        <v>970</v>
      </c>
      <c r="J6350" t="s">
        <v>14</v>
      </c>
      <c r="K6350">
        <v>525</v>
      </c>
      <c r="L6350" t="s">
        <v>371</v>
      </c>
      <c r="M6350" t="s">
        <v>1593</v>
      </c>
      <c r="N6350" t="s">
        <v>555</v>
      </c>
      <c r="O6350" t="s">
        <v>382</v>
      </c>
      <c r="P6350">
        <f>$S$1-1996</f>
        <v>24</v>
      </c>
      <c r="Q6350">
        <v>1</v>
      </c>
      <c r="R6350" s="4"/>
      <c r="S6350" s="9" t="str">
        <f t="shared" si="834"/>
        <v>Sheffield, Justus</v>
      </c>
      <c r="T6350" s="9" t="str">
        <f t="shared" si="835"/>
        <v>Topps Heritage     RC</v>
      </c>
      <c r="U6350" s="9" t="str">
        <f>IFERROR(VLOOKUP(S6350,'Lookup '!B:D,3,FALSE)," ")</f>
        <v xml:space="preserve"> </v>
      </c>
      <c r="V6350" s="9" t="str">
        <f t="shared" si="836"/>
        <v>G</v>
      </c>
    </row>
    <row r="6351" spans="2:22" x14ac:dyDescent="0.25">
      <c r="C6351">
        <v>2019</v>
      </c>
      <c r="D6351" t="s">
        <v>970</v>
      </c>
      <c r="I6351" t="s">
        <v>5417</v>
      </c>
      <c r="J6351" t="s">
        <v>14</v>
      </c>
      <c r="K6351">
        <v>526</v>
      </c>
      <c r="L6351" t="s">
        <v>5363</v>
      </c>
      <c r="M6351" t="s">
        <v>5364</v>
      </c>
      <c r="N6351" t="s">
        <v>555</v>
      </c>
      <c r="O6351" t="s">
        <v>382</v>
      </c>
      <c r="P6351">
        <f>$S$1-1991</f>
        <v>29</v>
      </c>
      <c r="Q6351">
        <v>1</v>
      </c>
      <c r="R6351" s="4">
        <v>1</v>
      </c>
      <c r="S6351" s="9" t="str">
        <f t="shared" si="834"/>
        <v>Kikuchi, Yusei</v>
      </c>
      <c r="T6351" s="9" t="str">
        <f t="shared" si="835"/>
        <v>Topps Heritage     miscutRC</v>
      </c>
      <c r="U6351" s="9" t="str">
        <f>IFERROR(VLOOKUP(S6351,'Lookup '!B:D,3,FALSE)," ")</f>
        <v xml:space="preserve"> </v>
      </c>
      <c r="V6351" s="9" t="str">
        <f t="shared" si="836"/>
        <v>E $1</v>
      </c>
    </row>
    <row r="6352" spans="2:22" x14ac:dyDescent="0.25">
      <c r="C6352">
        <v>2019</v>
      </c>
      <c r="D6352" t="s">
        <v>970</v>
      </c>
      <c r="J6352" t="s">
        <v>14</v>
      </c>
      <c r="K6352">
        <v>533</v>
      </c>
      <c r="L6352" t="s">
        <v>5265</v>
      </c>
      <c r="M6352" t="s">
        <v>1006</v>
      </c>
      <c r="N6352" t="s">
        <v>1037</v>
      </c>
      <c r="O6352" t="s">
        <v>382</v>
      </c>
      <c r="P6352">
        <f>$S$1-1994</f>
        <v>26</v>
      </c>
      <c r="Q6352">
        <v>1</v>
      </c>
      <c r="R6352" s="4"/>
      <c r="S6352" s="9" t="str">
        <f t="shared" si="834"/>
        <v>Duplantier, Jon</v>
      </c>
      <c r="T6352" s="9" t="str">
        <f t="shared" si="835"/>
        <v>Topps Heritage     RC</v>
      </c>
      <c r="U6352" s="9" t="str">
        <f>IFERROR(VLOOKUP(S6352,'Lookup '!B:D,3,FALSE)," ")</f>
        <v xml:space="preserve"> </v>
      </c>
      <c r="V6352" s="9" t="str">
        <f t="shared" si="836"/>
        <v>G</v>
      </c>
    </row>
    <row r="6353" spans="3:22" x14ac:dyDescent="0.25">
      <c r="C6353">
        <v>2019</v>
      </c>
      <c r="D6353" t="s">
        <v>970</v>
      </c>
      <c r="K6353">
        <v>537</v>
      </c>
      <c r="L6353" t="s">
        <v>2119</v>
      </c>
      <c r="M6353" t="s">
        <v>1340</v>
      </c>
      <c r="N6353" t="s">
        <v>837</v>
      </c>
      <c r="O6353" t="s">
        <v>388</v>
      </c>
      <c r="P6353">
        <f>$S$1-1995</f>
        <v>25</v>
      </c>
      <c r="Q6353">
        <v>1</v>
      </c>
      <c r="R6353" s="4"/>
      <c r="S6353" s="9" t="str">
        <f t="shared" si="834"/>
        <v>Meadows, Austin</v>
      </c>
      <c r="T6353" s="9" t="str">
        <f t="shared" si="835"/>
        <v xml:space="preserve">Topps Heritage     </v>
      </c>
      <c r="U6353" s="9" t="str">
        <f>IFERROR(VLOOKUP(S6353,'Lookup '!B:D,3,FALSE)," ")</f>
        <v xml:space="preserve"> </v>
      </c>
      <c r="V6353" s="9" t="str">
        <f t="shared" si="836"/>
        <v>G</v>
      </c>
    </row>
    <row r="6354" spans="3:22" x14ac:dyDescent="0.25">
      <c r="C6354">
        <v>2019</v>
      </c>
      <c r="D6354" t="s">
        <v>970</v>
      </c>
      <c r="K6354">
        <v>540</v>
      </c>
      <c r="L6354" t="s">
        <v>2991</v>
      </c>
      <c r="M6354" t="s">
        <v>801</v>
      </c>
      <c r="N6354" t="s">
        <v>394</v>
      </c>
      <c r="O6354" t="s">
        <v>388</v>
      </c>
      <c r="P6354">
        <f>$S$1-1996</f>
        <v>24</v>
      </c>
      <c r="Q6354">
        <v>1</v>
      </c>
      <c r="R6354" s="4">
        <v>0.25</v>
      </c>
      <c r="S6354" s="9" t="str">
        <f t="shared" si="819"/>
        <v>Verdugo, Alex</v>
      </c>
      <c r="T6354" s="9" t="str">
        <f t="shared" si="820"/>
        <v xml:space="preserve">Topps Heritage     </v>
      </c>
      <c r="U6354" s="9" t="str">
        <f>IFERROR(VLOOKUP(S6354,'Lookup '!B:D,3,FALSE)," ")</f>
        <v/>
      </c>
      <c r="V6354" s="9" t="str">
        <f t="shared" si="821"/>
        <v>F $.25</v>
      </c>
    </row>
    <row r="6355" spans="3:22" x14ac:dyDescent="0.25">
      <c r="C6355">
        <v>2019</v>
      </c>
      <c r="D6355" t="s">
        <v>970</v>
      </c>
      <c r="K6355">
        <v>564</v>
      </c>
      <c r="L6355" t="s">
        <v>2294</v>
      </c>
      <c r="M6355" t="s">
        <v>1256</v>
      </c>
      <c r="N6355" t="s">
        <v>391</v>
      </c>
      <c r="O6355" t="s">
        <v>388</v>
      </c>
      <c r="P6355">
        <f>$S$1-1995</f>
        <v>25</v>
      </c>
      <c r="Q6355">
        <v>1</v>
      </c>
      <c r="R6355" s="4"/>
      <c r="S6355" s="9" t="str">
        <f t="shared" si="819"/>
        <v>O'Neill, Tyler</v>
      </c>
      <c r="T6355" s="9" t="str">
        <f t="shared" si="820"/>
        <v xml:space="preserve">Topps Heritage     </v>
      </c>
      <c r="U6355" s="9" t="str">
        <f>IFERROR(VLOOKUP(S6355,'Lookup '!B:D,3,FALSE)," ")</f>
        <v xml:space="preserve"> </v>
      </c>
      <c r="V6355" s="9" t="str">
        <f t="shared" si="821"/>
        <v>G</v>
      </c>
    </row>
    <row r="6356" spans="3:22" x14ac:dyDescent="0.25">
      <c r="C6356">
        <v>2019</v>
      </c>
      <c r="D6356" t="s">
        <v>970</v>
      </c>
      <c r="I6356" t="s">
        <v>5417</v>
      </c>
      <c r="K6356">
        <v>577</v>
      </c>
      <c r="L6356" t="s">
        <v>1636</v>
      </c>
      <c r="M6356" t="s">
        <v>995</v>
      </c>
      <c r="N6356" t="s">
        <v>423</v>
      </c>
      <c r="O6356" t="s">
        <v>382</v>
      </c>
      <c r="P6356">
        <f>$S$1-1994</f>
        <v>26</v>
      </c>
      <c r="Q6356">
        <v>1</v>
      </c>
      <c r="R6356" s="4"/>
      <c r="S6356" s="9" t="str">
        <f t="shared" si="819"/>
        <v>Fried, Max</v>
      </c>
      <c r="T6356" s="9" t="str">
        <f t="shared" si="820"/>
        <v>Topps Heritage     miscut</v>
      </c>
      <c r="U6356" s="9" t="str">
        <f>IFERROR(VLOOKUP(S6356,'Lookup '!B:D,3,FALSE)," ")</f>
        <v xml:space="preserve"> </v>
      </c>
      <c r="V6356" s="9" t="str">
        <f t="shared" si="821"/>
        <v>G</v>
      </c>
    </row>
    <row r="6357" spans="3:22" x14ac:dyDescent="0.25">
      <c r="C6357">
        <v>2019</v>
      </c>
      <c r="D6357" t="s">
        <v>970</v>
      </c>
      <c r="K6357">
        <v>585</v>
      </c>
      <c r="L6357" t="s">
        <v>1315</v>
      </c>
      <c r="M6357" t="s">
        <v>801</v>
      </c>
      <c r="N6357" t="s">
        <v>391</v>
      </c>
      <c r="O6357" t="s">
        <v>382</v>
      </c>
      <c r="P6357">
        <f>$S$1-1994</f>
        <v>26</v>
      </c>
      <c r="Q6357">
        <v>1</v>
      </c>
      <c r="R6357" s="4"/>
      <c r="S6357" s="9" t="str">
        <f t="shared" si="819"/>
        <v>Reyes, Alex</v>
      </c>
      <c r="T6357" s="9" t="str">
        <f t="shared" si="820"/>
        <v xml:space="preserve">Topps Heritage     </v>
      </c>
      <c r="U6357" s="9" t="str">
        <f>IFERROR(VLOOKUP(S6357,'Lookup '!B:D,3,FALSE)," ")</f>
        <v/>
      </c>
      <c r="V6357" s="9" t="str">
        <f t="shared" si="821"/>
        <v>G</v>
      </c>
    </row>
    <row r="6358" spans="3:22" x14ac:dyDescent="0.25">
      <c r="C6358">
        <v>2019</v>
      </c>
      <c r="D6358" t="s">
        <v>970</v>
      </c>
      <c r="K6358">
        <v>592</v>
      </c>
      <c r="L6358" t="s">
        <v>1357</v>
      </c>
      <c r="M6358" t="s">
        <v>1870</v>
      </c>
      <c r="N6358" t="s">
        <v>1037</v>
      </c>
      <c r="O6358" t="s">
        <v>28</v>
      </c>
      <c r="P6358">
        <f>$S$1-1994</f>
        <v>26</v>
      </c>
      <c r="Q6358">
        <v>1</v>
      </c>
      <c r="R6358" s="4"/>
      <c r="S6358" s="9" t="str">
        <f t="shared" ref="S6358" si="837">L6358&amp;", "&amp;M6358</f>
        <v>Kelly, Carson</v>
      </c>
      <c r="T6358" s="9" t="str">
        <f t="shared" ref="T6358" si="838">CONCATENATE(D6358&amp;" "&amp;E6358&amp;" "&amp;F6358&amp;" "&amp;G6358&amp;" "&amp;H6358&amp;" "&amp;I6358&amp;J6358)</f>
        <v xml:space="preserve">Topps Heritage     </v>
      </c>
      <c r="U6358" s="9" t="str">
        <f>IFERROR(VLOOKUP(S6358,'Lookup '!B:D,3,FALSE)," ")</f>
        <v xml:space="preserve"> </v>
      </c>
      <c r="V6358" s="9" t="str">
        <f t="shared" ref="V6358" si="839">IF(R6358&gt;0.249,IF(R6358&gt;0.99,IF(R6358&gt;4.99,IF(R6358&gt;9.99,IF(R6358&gt;49.99,IF(R6358&gt;99.99,"A $100","B $50"),"C $10"),"D $5"),"E $1"),"F $.25"),"G")</f>
        <v>G</v>
      </c>
    </row>
    <row r="6359" spans="3:22" x14ac:dyDescent="0.25">
      <c r="C6359">
        <v>2019</v>
      </c>
      <c r="D6359" t="s">
        <v>970</v>
      </c>
      <c r="J6359" t="s">
        <v>14</v>
      </c>
      <c r="K6359">
        <v>602</v>
      </c>
      <c r="L6359" t="s">
        <v>351</v>
      </c>
      <c r="M6359" t="s">
        <v>4583</v>
      </c>
      <c r="N6359" t="s">
        <v>394</v>
      </c>
      <c r="O6359" t="s">
        <v>388</v>
      </c>
      <c r="P6359">
        <f>$S$1-1992</f>
        <v>28</v>
      </c>
      <c r="Q6359">
        <v>1</v>
      </c>
      <c r="R6359" s="4"/>
      <c r="S6359" s="9" t="str">
        <f t="shared" si="819"/>
        <v>Joe, Connor</v>
      </c>
      <c r="T6359" s="9" t="str">
        <f t="shared" si="820"/>
        <v>Topps Heritage     RC</v>
      </c>
      <c r="U6359" s="9" t="str">
        <f>IFERROR(VLOOKUP(S6359,'Lookup '!B:D,3,FALSE)," ")</f>
        <v xml:space="preserve"> </v>
      </c>
      <c r="V6359" s="9" t="str">
        <f t="shared" si="821"/>
        <v>G</v>
      </c>
    </row>
    <row r="6360" spans="3:22" x14ac:dyDescent="0.25">
      <c r="C6360">
        <v>2019</v>
      </c>
      <c r="D6360" t="s">
        <v>970</v>
      </c>
      <c r="J6360" t="s">
        <v>14</v>
      </c>
      <c r="K6360">
        <v>604</v>
      </c>
      <c r="L6360" t="s">
        <v>3083</v>
      </c>
      <c r="M6360" t="s">
        <v>1398</v>
      </c>
      <c r="N6360" t="s">
        <v>837</v>
      </c>
      <c r="O6360" t="s">
        <v>424</v>
      </c>
      <c r="P6360">
        <f>$S$1-1995</f>
        <v>25</v>
      </c>
      <c r="Q6360">
        <v>1</v>
      </c>
      <c r="R6360" s="4"/>
      <c r="S6360" s="9" t="str">
        <f t="shared" ref="S6360:S6370" si="840">L6360&amp;", "&amp;M6360</f>
        <v>Lowe, Nate</v>
      </c>
      <c r="T6360" s="9" t="str">
        <f t="shared" ref="T6360:T6370" si="841">CONCATENATE(D6360&amp;" "&amp;E6360&amp;" "&amp;F6360&amp;" "&amp;G6360&amp;" "&amp;H6360&amp;" "&amp;I6360&amp;J6360)</f>
        <v>Topps Heritage     RC</v>
      </c>
      <c r="U6360" s="9" t="str">
        <f>IFERROR(VLOOKUP(S6360,'Lookup '!B:D,3,FALSE)," ")</f>
        <v xml:space="preserve"> </v>
      </c>
      <c r="V6360" s="9" t="str">
        <f t="shared" ref="V6360:V6370" si="842">IF(R6360&gt;0.249,IF(R6360&gt;0.99,IF(R6360&gt;4.99,IF(R6360&gt;9.99,IF(R6360&gt;49.99,IF(R6360&gt;99.99,"A $100","B $50"),"C $10"),"D $5"),"E $1"),"F $.25"),"G")</f>
        <v>G</v>
      </c>
    </row>
    <row r="6361" spans="3:22" x14ac:dyDescent="0.25">
      <c r="C6361">
        <v>2019</v>
      </c>
      <c r="D6361" t="s">
        <v>970</v>
      </c>
      <c r="J6361" t="s">
        <v>14</v>
      </c>
      <c r="K6361">
        <v>608</v>
      </c>
      <c r="L6361" t="s">
        <v>3375</v>
      </c>
      <c r="M6361" t="s">
        <v>2062</v>
      </c>
      <c r="N6361" t="s">
        <v>555</v>
      </c>
      <c r="O6361" t="s">
        <v>388</v>
      </c>
      <c r="P6361">
        <f>$S$1-1993</f>
        <v>27</v>
      </c>
      <c r="Q6361">
        <v>1</v>
      </c>
      <c r="R6361" s="4"/>
      <c r="S6361" s="9" t="str">
        <f t="shared" ref="S6361" si="843">L6361&amp;", "&amp;M6361</f>
        <v>Bishop, Braden</v>
      </c>
      <c r="T6361" s="9" t="str">
        <f t="shared" ref="T6361" si="844">CONCATENATE(D6361&amp;" "&amp;E6361&amp;" "&amp;F6361&amp;" "&amp;G6361&amp;" "&amp;H6361&amp;" "&amp;I6361&amp;J6361)</f>
        <v>Topps Heritage     RC</v>
      </c>
      <c r="U6361" s="9" t="str">
        <f>IFERROR(VLOOKUP(S6361,'Lookup '!B:D,3,FALSE)," ")</f>
        <v xml:space="preserve"> </v>
      </c>
      <c r="V6361" s="9" t="str">
        <f t="shared" ref="V6361" si="845">IF(R6361&gt;0.249,IF(R6361&gt;0.99,IF(R6361&gt;4.99,IF(R6361&gt;9.99,IF(R6361&gt;49.99,IF(R6361&gt;99.99,"A $100","B $50"),"C $10"),"D $5"),"E $1"),"F $.25"),"G")</f>
        <v>G</v>
      </c>
    </row>
    <row r="6362" spans="3:22" x14ac:dyDescent="0.25">
      <c r="C6362">
        <v>2019</v>
      </c>
      <c r="D6362" t="s">
        <v>970</v>
      </c>
      <c r="J6362" t="s">
        <v>14</v>
      </c>
      <c r="K6362">
        <v>613</v>
      </c>
      <c r="L6362" t="s">
        <v>2102</v>
      </c>
      <c r="M6362" t="s">
        <v>560</v>
      </c>
      <c r="N6362" t="s">
        <v>446</v>
      </c>
      <c r="O6362" t="s">
        <v>382</v>
      </c>
      <c r="P6362">
        <f>$S$1-1995</f>
        <v>25</v>
      </c>
      <c r="Q6362">
        <v>1</v>
      </c>
      <c r="R6362" s="4"/>
      <c r="S6362" s="9" t="str">
        <f t="shared" ref="S6362:S6364" si="846">L6362&amp;", "&amp;M6362</f>
        <v>Quantrill, Cal</v>
      </c>
      <c r="T6362" s="9" t="str">
        <f t="shared" ref="T6362:T6364" si="847">CONCATENATE(D6362&amp;" "&amp;E6362&amp;" "&amp;F6362&amp;" "&amp;G6362&amp;" "&amp;H6362&amp;" "&amp;I6362&amp;J6362)</f>
        <v>Topps Heritage     RC</v>
      </c>
      <c r="U6362" s="9" t="str">
        <f>IFERROR(VLOOKUP(S6362,'Lookup '!B:D,3,FALSE)," ")</f>
        <v xml:space="preserve"> </v>
      </c>
      <c r="V6362" s="9" t="str">
        <f t="shared" ref="V6362:V6364" si="848">IF(R6362&gt;0.249,IF(R6362&gt;0.99,IF(R6362&gt;4.99,IF(R6362&gt;9.99,IF(R6362&gt;49.99,IF(R6362&gt;99.99,"A $100","B $50"),"C $10"),"D $5"),"E $1"),"F $.25"),"G")</f>
        <v>G</v>
      </c>
    </row>
    <row r="6363" spans="3:22" x14ac:dyDescent="0.25">
      <c r="C6363">
        <v>2019</v>
      </c>
      <c r="D6363" t="s">
        <v>970</v>
      </c>
      <c r="J6363" t="s">
        <v>14</v>
      </c>
      <c r="K6363">
        <v>614</v>
      </c>
      <c r="L6363" t="s">
        <v>2288</v>
      </c>
      <c r="M6363" t="s">
        <v>1340</v>
      </c>
      <c r="N6363" t="s">
        <v>423</v>
      </c>
      <c r="O6363" t="s">
        <v>440</v>
      </c>
      <c r="P6363">
        <f>$S$1-1997</f>
        <v>23</v>
      </c>
      <c r="Q6363">
        <v>1</v>
      </c>
      <c r="R6363" s="4"/>
      <c r="S6363" s="9" t="str">
        <f t="shared" si="846"/>
        <v>Riley, Austin</v>
      </c>
      <c r="T6363" s="9" t="str">
        <f t="shared" si="847"/>
        <v>Topps Heritage     RC</v>
      </c>
      <c r="U6363" s="9" t="str">
        <f>IFERROR(VLOOKUP(S6363,'Lookup '!B:D,3,FALSE)," ")</f>
        <v xml:space="preserve"> </v>
      </c>
      <c r="V6363" s="9" t="str">
        <f t="shared" si="848"/>
        <v>G</v>
      </c>
    </row>
    <row r="6364" spans="3:22" x14ac:dyDescent="0.25">
      <c r="C6364">
        <v>2019</v>
      </c>
      <c r="D6364" t="s">
        <v>970</v>
      </c>
      <c r="J6364" t="s">
        <v>14</v>
      </c>
      <c r="K6364">
        <v>615</v>
      </c>
      <c r="L6364" t="s">
        <v>5423</v>
      </c>
      <c r="M6364" t="s">
        <v>5424</v>
      </c>
      <c r="N6364" t="s">
        <v>443</v>
      </c>
      <c r="O6364" t="s">
        <v>388</v>
      </c>
      <c r="P6364">
        <f>$S$1-1994</f>
        <v>26</v>
      </c>
      <c r="Q6364">
        <v>1</v>
      </c>
      <c r="R6364" s="4"/>
      <c r="S6364" s="9" t="str">
        <f t="shared" si="846"/>
        <v>Bolt, Skye</v>
      </c>
      <c r="T6364" s="9" t="str">
        <f t="shared" si="847"/>
        <v>Topps Heritage     RC</v>
      </c>
      <c r="U6364" s="9" t="str">
        <f>IFERROR(VLOOKUP(S6364,'Lookup '!B:D,3,FALSE)," ")</f>
        <v xml:space="preserve"> </v>
      </c>
      <c r="V6364" s="9" t="str">
        <f t="shared" si="848"/>
        <v>G</v>
      </c>
    </row>
    <row r="6365" spans="3:22" x14ac:dyDescent="0.25">
      <c r="C6365">
        <v>2019</v>
      </c>
      <c r="D6365" t="s">
        <v>970</v>
      </c>
      <c r="K6365">
        <v>623</v>
      </c>
      <c r="L6365" t="s">
        <v>1309</v>
      </c>
      <c r="M6365" t="s">
        <v>5418</v>
      </c>
      <c r="N6365" t="s">
        <v>451</v>
      </c>
      <c r="O6365" t="s">
        <v>440</v>
      </c>
      <c r="P6365">
        <f>$S$1-1994</f>
        <v>26</v>
      </c>
      <c r="Q6365">
        <v>1</v>
      </c>
      <c r="R6365" s="4"/>
      <c r="S6365" s="9" t="str">
        <f t="shared" si="840"/>
        <v>Ruiz, Rio</v>
      </c>
      <c r="T6365" s="9" t="str">
        <f t="shared" si="841"/>
        <v xml:space="preserve">Topps Heritage     </v>
      </c>
      <c r="U6365" s="9" t="str">
        <f>IFERROR(VLOOKUP(S6365,'Lookup '!B:D,3,FALSE)," ")</f>
        <v xml:space="preserve"> </v>
      </c>
      <c r="V6365" s="9" t="str">
        <f t="shared" si="842"/>
        <v>G</v>
      </c>
    </row>
    <row r="6366" spans="3:22" x14ac:dyDescent="0.25">
      <c r="C6366">
        <v>2019</v>
      </c>
      <c r="D6366" t="s">
        <v>970</v>
      </c>
      <c r="I6366" t="s">
        <v>5417</v>
      </c>
      <c r="J6366" t="s">
        <v>14</v>
      </c>
      <c r="K6366">
        <v>625</v>
      </c>
      <c r="L6366" t="s">
        <v>5419</v>
      </c>
      <c r="M6366" t="s">
        <v>1028</v>
      </c>
      <c r="N6366" t="s">
        <v>446</v>
      </c>
      <c r="O6366" t="s">
        <v>382</v>
      </c>
      <c r="P6366">
        <f>$S$1-1996</f>
        <v>24</v>
      </c>
      <c r="Q6366">
        <v>1</v>
      </c>
      <c r="R6366" s="4"/>
      <c r="S6366" s="9" t="str">
        <f t="shared" ref="S6366:S6367" si="849">L6366&amp;", "&amp;M6366</f>
        <v>Margevicius, Nick</v>
      </c>
      <c r="T6366" s="9" t="str">
        <f t="shared" ref="T6366:T6367" si="850">CONCATENATE(D6366&amp;" "&amp;E6366&amp;" "&amp;F6366&amp;" "&amp;G6366&amp;" "&amp;H6366&amp;" "&amp;I6366&amp;J6366)</f>
        <v>Topps Heritage     miscutRC</v>
      </c>
      <c r="U6366" s="9" t="str">
        <f>IFERROR(VLOOKUP(S6366,'Lookup '!B:D,3,FALSE)," ")</f>
        <v xml:space="preserve"> </v>
      </c>
      <c r="V6366" s="9" t="str">
        <f t="shared" ref="V6366:V6367" si="851">IF(R6366&gt;0.249,IF(R6366&gt;0.99,IF(R6366&gt;4.99,IF(R6366&gt;9.99,IF(R6366&gt;49.99,IF(R6366&gt;99.99,"A $100","B $50"),"C $10"),"D $5"),"E $1"),"F $.25"),"G")</f>
        <v>G</v>
      </c>
    </row>
    <row r="6367" spans="3:22" x14ac:dyDescent="0.25">
      <c r="C6367">
        <v>2019</v>
      </c>
      <c r="D6367" t="s">
        <v>970</v>
      </c>
      <c r="K6367">
        <v>639</v>
      </c>
      <c r="L6367" t="s">
        <v>5425</v>
      </c>
      <c r="M6367" t="s">
        <v>614</v>
      </c>
      <c r="N6367" t="s">
        <v>837</v>
      </c>
      <c r="O6367" t="s">
        <v>382</v>
      </c>
      <c r="P6367">
        <f>$S$1-1995</f>
        <v>25</v>
      </c>
      <c r="Q6367">
        <v>1</v>
      </c>
      <c r="R6367" s="4"/>
      <c r="S6367" s="9" t="str">
        <f t="shared" si="849"/>
        <v>Alvarado, Jose</v>
      </c>
      <c r="T6367" s="9" t="str">
        <f t="shared" si="850"/>
        <v xml:space="preserve">Topps Heritage     </v>
      </c>
      <c r="U6367" s="9" t="str">
        <f>IFERROR(VLOOKUP(S6367,'Lookup '!B:D,3,FALSE)," ")</f>
        <v xml:space="preserve"> </v>
      </c>
      <c r="V6367" s="9" t="str">
        <f t="shared" si="851"/>
        <v>G</v>
      </c>
    </row>
    <row r="6368" spans="3:22" x14ac:dyDescent="0.25">
      <c r="C6368">
        <v>2019</v>
      </c>
      <c r="D6368" t="s">
        <v>970</v>
      </c>
      <c r="J6368" t="s">
        <v>14</v>
      </c>
      <c r="K6368">
        <v>647</v>
      </c>
      <c r="L6368" t="s">
        <v>5426</v>
      </c>
      <c r="M6368" t="s">
        <v>877</v>
      </c>
      <c r="N6368" t="s">
        <v>781</v>
      </c>
      <c r="O6368" t="s">
        <v>664</v>
      </c>
      <c r="P6368">
        <f>$S$1-1993</f>
        <v>27</v>
      </c>
      <c r="Q6368">
        <v>1</v>
      </c>
      <c r="R6368" s="4"/>
      <c r="S6368" s="9" t="str">
        <f t="shared" ref="S6368" si="852">L6368&amp;", "&amp;M6368</f>
        <v>Fuentes, Josh</v>
      </c>
      <c r="T6368" s="9" t="str">
        <f t="shared" ref="T6368" si="853">CONCATENATE(D6368&amp;" "&amp;E6368&amp;" "&amp;F6368&amp;" "&amp;G6368&amp;" "&amp;H6368&amp;" "&amp;I6368&amp;J6368)</f>
        <v>Topps Heritage     RC</v>
      </c>
      <c r="U6368" s="9" t="str">
        <f>IFERROR(VLOOKUP(S6368,'Lookup '!B:D,3,FALSE)," ")</f>
        <v xml:space="preserve"> </v>
      </c>
      <c r="V6368" s="9" t="str">
        <f t="shared" ref="V6368" si="854">IF(R6368&gt;0.249,IF(R6368&gt;0.99,IF(R6368&gt;4.99,IF(R6368&gt;9.99,IF(R6368&gt;49.99,IF(R6368&gt;99.99,"A $100","B $50"),"C $10"),"D $5"),"E $1"),"F $.25"),"G")</f>
        <v>G</v>
      </c>
    </row>
    <row r="6369" spans="3:22" x14ac:dyDescent="0.25">
      <c r="C6369">
        <v>2019</v>
      </c>
      <c r="D6369" t="s">
        <v>970</v>
      </c>
      <c r="J6369" t="s">
        <v>14</v>
      </c>
      <c r="K6369">
        <v>652</v>
      </c>
      <c r="L6369" t="s">
        <v>5427</v>
      </c>
      <c r="M6369" t="s">
        <v>2984</v>
      </c>
      <c r="N6369" t="s">
        <v>463</v>
      </c>
      <c r="O6369" t="s">
        <v>382</v>
      </c>
      <c r="P6369">
        <f>$S$1-1995</f>
        <v>25</v>
      </c>
      <c r="Q6369">
        <v>1</v>
      </c>
      <c r="R6369" s="4"/>
      <c r="S6369" s="9" t="str">
        <f t="shared" ref="S6369" si="855">L6369&amp;", "&amp;M6369</f>
        <v>Lovelady, Richard</v>
      </c>
      <c r="T6369" s="9" t="str">
        <f t="shared" ref="T6369" si="856">CONCATENATE(D6369&amp;" "&amp;E6369&amp;" "&amp;F6369&amp;" "&amp;G6369&amp;" "&amp;H6369&amp;" "&amp;I6369&amp;J6369)</f>
        <v>Topps Heritage     RC</v>
      </c>
      <c r="U6369" s="9" t="str">
        <f>IFERROR(VLOOKUP(S6369,'Lookup '!B:D,3,FALSE)," ")</f>
        <v xml:space="preserve"> </v>
      </c>
      <c r="V6369" s="9" t="str">
        <f t="shared" ref="V6369" si="857">IF(R6369&gt;0.249,IF(R6369&gt;0.99,IF(R6369&gt;4.99,IF(R6369&gt;9.99,IF(R6369&gt;49.99,IF(R6369&gt;99.99,"A $100","B $50"),"C $10"),"D $5"),"E $1"),"F $.25"),"G")</f>
        <v>G</v>
      </c>
    </row>
    <row r="6370" spans="3:22" x14ac:dyDescent="0.25">
      <c r="C6370">
        <v>2019</v>
      </c>
      <c r="D6370" t="s">
        <v>970</v>
      </c>
      <c r="J6370" t="s">
        <v>14</v>
      </c>
      <c r="K6370">
        <v>653</v>
      </c>
      <c r="L6370" t="s">
        <v>2894</v>
      </c>
      <c r="M6370" t="s">
        <v>1332</v>
      </c>
      <c r="N6370" t="s">
        <v>463</v>
      </c>
      <c r="O6370" t="s">
        <v>382</v>
      </c>
      <c r="P6370">
        <f>$S$1-1991</f>
        <v>29</v>
      </c>
      <c r="Q6370">
        <v>1</v>
      </c>
      <c r="R6370" s="4"/>
      <c r="S6370" s="9" t="str">
        <f t="shared" si="840"/>
        <v>Zimmer, Kyle</v>
      </c>
      <c r="T6370" s="9" t="str">
        <f t="shared" si="841"/>
        <v>Topps Heritage     RC</v>
      </c>
      <c r="U6370" s="9" t="str">
        <f>IFERROR(VLOOKUP(S6370,'Lookup '!B:D,3,FALSE)," ")</f>
        <v xml:space="preserve"> </v>
      </c>
      <c r="V6370" s="9" t="str">
        <f t="shared" si="842"/>
        <v>G</v>
      </c>
    </row>
    <row r="6371" spans="3:22" x14ac:dyDescent="0.25">
      <c r="C6371">
        <v>2019</v>
      </c>
      <c r="D6371" t="s">
        <v>970</v>
      </c>
      <c r="J6371" t="s">
        <v>14</v>
      </c>
      <c r="K6371">
        <v>665</v>
      </c>
      <c r="L6371" t="s">
        <v>5420</v>
      </c>
      <c r="M6371" t="s">
        <v>531</v>
      </c>
      <c r="N6371" t="s">
        <v>451</v>
      </c>
      <c r="O6371" t="s">
        <v>382</v>
      </c>
      <c r="P6371">
        <f>$S$1-1993</f>
        <v>27</v>
      </c>
      <c r="Q6371">
        <v>1</v>
      </c>
      <c r="R6371" s="4"/>
      <c r="S6371" s="9" t="str">
        <f t="shared" si="819"/>
        <v>Means, John</v>
      </c>
      <c r="T6371" s="9" t="str">
        <f t="shared" si="820"/>
        <v>Topps Heritage     RC</v>
      </c>
      <c r="U6371" s="9" t="str">
        <f>IFERROR(VLOOKUP(S6371,'Lookup '!B:D,3,FALSE)," ")</f>
        <v xml:space="preserve"> </v>
      </c>
      <c r="V6371" s="9" t="str">
        <f t="shared" si="821"/>
        <v>G</v>
      </c>
    </row>
    <row r="6372" spans="3:22" x14ac:dyDescent="0.25">
      <c r="C6372">
        <v>2019</v>
      </c>
      <c r="D6372" t="s">
        <v>970</v>
      </c>
      <c r="J6372" t="s">
        <v>14</v>
      </c>
      <c r="K6372">
        <v>672</v>
      </c>
      <c r="L6372" t="s">
        <v>5421</v>
      </c>
      <c r="M6372" t="s">
        <v>1035</v>
      </c>
      <c r="N6372" t="s">
        <v>555</v>
      </c>
      <c r="O6372" t="s">
        <v>382</v>
      </c>
      <c r="P6372">
        <f>$S$1-1991</f>
        <v>29</v>
      </c>
      <c r="Q6372">
        <v>1</v>
      </c>
      <c r="R6372" s="4"/>
      <c r="S6372" s="9" t="str">
        <f t="shared" si="819"/>
        <v>Brennan, Brandon</v>
      </c>
      <c r="T6372" s="9" t="str">
        <f t="shared" si="820"/>
        <v>Topps Heritage     RC</v>
      </c>
      <c r="U6372" s="9" t="str">
        <f>IFERROR(VLOOKUP(S6372,'Lookup '!B:D,3,FALSE)," ")</f>
        <v xml:space="preserve"> </v>
      </c>
      <c r="V6372" s="9" t="str">
        <f t="shared" si="821"/>
        <v>G</v>
      </c>
    </row>
    <row r="6373" spans="3:22" x14ac:dyDescent="0.25">
      <c r="C6373">
        <v>2019</v>
      </c>
      <c r="D6373" t="s">
        <v>970</v>
      </c>
      <c r="J6373" t="s">
        <v>14</v>
      </c>
      <c r="K6373">
        <v>684</v>
      </c>
      <c r="L6373" t="s">
        <v>4453</v>
      </c>
      <c r="M6373" t="s">
        <v>750</v>
      </c>
      <c r="N6373" t="s">
        <v>446</v>
      </c>
      <c r="O6373" t="s">
        <v>382</v>
      </c>
      <c r="P6373">
        <f>$S$1-1997</f>
        <v>23</v>
      </c>
      <c r="Q6373">
        <v>1</v>
      </c>
      <c r="R6373" s="4"/>
      <c r="S6373" s="9" t="str">
        <f t="shared" si="819"/>
        <v>Avila, Pedro</v>
      </c>
      <c r="T6373" s="9" t="str">
        <f t="shared" si="820"/>
        <v>Topps Heritage     RC</v>
      </c>
      <c r="U6373" s="9" t="str">
        <f>IFERROR(VLOOKUP(S6373,'Lookup '!B:D,3,FALSE)," ")</f>
        <v xml:space="preserve"> </v>
      </c>
      <c r="V6373" s="9" t="str">
        <f t="shared" si="821"/>
        <v>G</v>
      </c>
    </row>
    <row r="6374" spans="3:22" x14ac:dyDescent="0.25">
      <c r="C6374">
        <v>2019</v>
      </c>
      <c r="D6374" t="s">
        <v>970</v>
      </c>
      <c r="K6374">
        <v>693</v>
      </c>
      <c r="L6374" t="s">
        <v>1369</v>
      </c>
      <c r="M6374" t="s">
        <v>2362</v>
      </c>
      <c r="N6374" t="s">
        <v>451</v>
      </c>
      <c r="O6374" t="s">
        <v>424</v>
      </c>
      <c r="P6374">
        <f>$S$1-1994</f>
        <v>26</v>
      </c>
      <c r="Q6374">
        <v>1</v>
      </c>
      <c r="R6374" s="4"/>
      <c r="S6374" s="9" t="str">
        <f t="shared" si="819"/>
        <v>Nunez, Renato</v>
      </c>
      <c r="T6374" s="9" t="str">
        <f t="shared" si="820"/>
        <v xml:space="preserve">Topps Heritage     </v>
      </c>
      <c r="U6374" s="9" t="str">
        <f>IFERROR(VLOOKUP(S6374,'Lookup '!B:D,3,FALSE)," ")</f>
        <v xml:space="preserve"> </v>
      </c>
      <c r="V6374" s="9" t="str">
        <f t="shared" si="821"/>
        <v>G</v>
      </c>
    </row>
    <row r="6375" spans="3:22" x14ac:dyDescent="0.25">
      <c r="C6375">
        <v>2019</v>
      </c>
      <c r="D6375" t="s">
        <v>970</v>
      </c>
      <c r="F6375" t="s">
        <v>822</v>
      </c>
      <c r="K6375">
        <v>701</v>
      </c>
      <c r="L6375" t="s">
        <v>1468</v>
      </c>
      <c r="M6375" t="s">
        <v>898</v>
      </c>
      <c r="N6375" t="s">
        <v>966</v>
      </c>
      <c r="O6375" t="s">
        <v>388</v>
      </c>
      <c r="P6375">
        <f>$S$1-1997</f>
        <v>23</v>
      </c>
      <c r="Q6375">
        <v>1</v>
      </c>
      <c r="R6375" s="4">
        <v>1</v>
      </c>
      <c r="S6375" s="9" t="str">
        <f t="shared" ref="S6375" si="858">L6375&amp;", "&amp;M6375</f>
        <v>Robles, Victor</v>
      </c>
      <c r="T6375" s="9" t="str">
        <f t="shared" ref="T6375" si="859">CONCATENATE(D6375&amp;" "&amp;E6375&amp;" "&amp;F6375&amp;" "&amp;G6375&amp;" "&amp;H6375&amp;" "&amp;I6375&amp;J6375)</f>
        <v xml:space="preserve">Topps Heritage  SP   </v>
      </c>
      <c r="U6375" s="9" t="str">
        <f>IFERROR(VLOOKUP(S6375,'Lookup '!B:D,3,FALSE)," ")</f>
        <v xml:space="preserve"> </v>
      </c>
      <c r="V6375" s="9" t="str">
        <f t="shared" ref="V6375" si="860">IF(R6375&gt;0.249,IF(R6375&gt;0.99,IF(R6375&gt;4.99,IF(R6375&gt;9.99,IF(R6375&gt;49.99,IF(R6375&gt;99.99,"A $100","B $50"),"C $10"),"D $5"),"E $1"),"F $.25"),"G")</f>
        <v>E $1</v>
      </c>
    </row>
    <row r="6376" spans="3:22" x14ac:dyDescent="0.25">
      <c r="C6376">
        <v>2019</v>
      </c>
      <c r="D6376" t="s">
        <v>970</v>
      </c>
      <c r="F6376" t="s">
        <v>822</v>
      </c>
      <c r="K6376">
        <v>725</v>
      </c>
      <c r="L6376" t="s">
        <v>882</v>
      </c>
      <c r="M6376" t="s">
        <v>883</v>
      </c>
      <c r="N6376" t="s">
        <v>555</v>
      </c>
      <c r="O6376" t="s">
        <v>388</v>
      </c>
      <c r="Q6376">
        <v>1</v>
      </c>
      <c r="R6376" s="4">
        <v>1</v>
      </c>
      <c r="S6376" s="9" t="str">
        <f t="shared" si="819"/>
        <v>Suzuki, Ichiro</v>
      </c>
      <c r="T6376" s="9" t="str">
        <f t="shared" si="820"/>
        <v xml:space="preserve">Topps Heritage  SP   </v>
      </c>
      <c r="U6376" s="9" t="str">
        <f>IFERROR(VLOOKUP(S6376,'Lookup '!B:D,3,FALSE)," ")</f>
        <v/>
      </c>
      <c r="V6376" s="9" t="str">
        <f t="shared" si="821"/>
        <v>E $1</v>
      </c>
    </row>
    <row r="6377" spans="3:22" x14ac:dyDescent="0.25">
      <c r="C6377">
        <v>2019</v>
      </c>
      <c r="D6377" t="s">
        <v>2968</v>
      </c>
      <c r="E6377" t="s">
        <v>5530</v>
      </c>
      <c r="K6377" t="s">
        <v>4202</v>
      </c>
      <c r="L6377" t="s">
        <v>1103</v>
      </c>
      <c r="M6377" t="s">
        <v>527</v>
      </c>
      <c r="N6377" t="s">
        <v>394</v>
      </c>
      <c r="O6377" t="s">
        <v>440</v>
      </c>
      <c r="Q6377">
        <v>1</v>
      </c>
      <c r="R6377" s="4">
        <v>0.5</v>
      </c>
      <c r="S6377" s="9" t="str">
        <f t="shared" ref="S6377" si="861">L6377&amp;", "&amp;M6377</f>
        <v>Machado, Manny</v>
      </c>
      <c r="T6377" s="9" t="str">
        <f t="shared" ref="T6377" si="862">CONCATENATE(D6377&amp;" "&amp;E6377&amp;" "&amp;F6377&amp;" "&amp;G6377&amp;" "&amp;H6377&amp;" "&amp;I6377&amp;J6377)</f>
        <v xml:space="preserve">Topps Silver Packs 84 Topps S1    </v>
      </c>
      <c r="U6377" s="9">
        <f>IFERROR(VLOOKUP(S6377,'Lookup '!B:D,3,FALSE)," ")</f>
        <v>0</v>
      </c>
      <c r="V6377" s="9" t="str">
        <f t="shared" ref="V6377" si="863">IF(R6377&gt;0.249,IF(R6377&gt;0.99,IF(R6377&gt;4.99,IF(R6377&gt;9.99,IF(R6377&gt;49.99,IF(R6377&gt;99.99,"A $100","B $50"),"C $10"),"D $5"),"E $1"),"F $.25"),"G")</f>
        <v>F $.25</v>
      </c>
    </row>
    <row r="6378" spans="3:22" x14ac:dyDescent="0.25">
      <c r="C6378">
        <v>2019</v>
      </c>
      <c r="D6378" t="s">
        <v>2968</v>
      </c>
      <c r="E6378" t="s">
        <v>5530</v>
      </c>
      <c r="J6378" t="s">
        <v>14</v>
      </c>
      <c r="K6378" t="s">
        <v>4203</v>
      </c>
      <c r="L6378" t="s">
        <v>4204</v>
      </c>
      <c r="M6378" t="s">
        <v>366</v>
      </c>
      <c r="N6378" t="s">
        <v>443</v>
      </c>
      <c r="O6378" t="s">
        <v>388</v>
      </c>
      <c r="Q6378">
        <v>1</v>
      </c>
      <c r="R6378" s="4"/>
      <c r="S6378" s="9" t="str">
        <f t="shared" ref="S6378:S6393" si="864">L6378&amp;", "&amp;M6378</f>
        <v>Laureano, Ramon</v>
      </c>
      <c r="T6378" s="9" t="str">
        <f t="shared" ref="T6378:T6393" si="865">CONCATENATE(D6378&amp;" "&amp;E6378&amp;" "&amp;F6378&amp;" "&amp;G6378&amp;" "&amp;H6378&amp;" "&amp;I6378&amp;J6378)</f>
        <v>Topps Silver Packs 84 Topps S1    RC</v>
      </c>
      <c r="U6378" s="9" t="str">
        <f>IFERROR(VLOOKUP(S6378,'Lookup '!B:D,3,FALSE)," ")</f>
        <v xml:space="preserve"> </v>
      </c>
      <c r="V6378" s="9" t="str">
        <f t="shared" ref="V6378:V6393" si="866">IF(R6378&gt;0.249,IF(R6378&gt;0.99,IF(R6378&gt;4.99,IF(R6378&gt;9.99,IF(R6378&gt;49.99,IF(R6378&gt;99.99,"A $100","B $50"),"C $10"),"D $5"),"E $1"),"F $.25"),"G")</f>
        <v>G</v>
      </c>
    </row>
    <row r="6379" spans="3:22" x14ac:dyDescent="0.25">
      <c r="C6379">
        <v>2019</v>
      </c>
      <c r="D6379" t="s">
        <v>2968</v>
      </c>
      <c r="E6379" s="1" t="s">
        <v>5531</v>
      </c>
      <c r="J6379" t="s">
        <v>14</v>
      </c>
      <c r="K6379" t="s">
        <v>5536</v>
      </c>
      <c r="L6379" t="s">
        <v>4890</v>
      </c>
      <c r="M6379" t="s">
        <v>503</v>
      </c>
      <c r="N6379" t="s">
        <v>430</v>
      </c>
      <c r="O6379" t="s">
        <v>424</v>
      </c>
      <c r="P6379">
        <f>$S$1-1994</f>
        <v>26</v>
      </c>
      <c r="Q6379">
        <v>1</v>
      </c>
      <c r="R6379" s="4">
        <v>5</v>
      </c>
      <c r="S6379" s="9" t="str">
        <f t="shared" si="864"/>
        <v>Alonso, Pete</v>
      </c>
      <c r="T6379" s="9" t="str">
        <f t="shared" ref="T6379" si="867">CONCATENATE(D6379&amp;" "&amp;E6379&amp;" "&amp;F6379&amp;" "&amp;G6379&amp;" "&amp;H6379&amp;" "&amp;I6379&amp;J6379)</f>
        <v>Topps Silver Packs 84 Topps Upd    RC</v>
      </c>
      <c r="U6379" s="9" t="str">
        <f>IFERROR(VLOOKUP(S6379,'Lookup '!B:D,3,FALSE)," ")</f>
        <v xml:space="preserve"> </v>
      </c>
      <c r="V6379" s="9" t="str">
        <f t="shared" ref="V6379" si="868">IF(R6379&gt;0.249,IF(R6379&gt;0.99,IF(R6379&gt;4.99,IF(R6379&gt;9.99,IF(R6379&gt;49.99,IF(R6379&gt;99.99,"A $100","B $50"),"C $10"),"D $5"),"E $1"),"F $.25"),"G")</f>
        <v>D $5</v>
      </c>
    </row>
    <row r="6380" spans="3:22" x14ac:dyDescent="0.25">
      <c r="C6380">
        <v>2019</v>
      </c>
      <c r="D6380" t="s">
        <v>2968</v>
      </c>
      <c r="E6380" s="1" t="s">
        <v>5531</v>
      </c>
      <c r="K6380" t="s">
        <v>5532</v>
      </c>
      <c r="L6380" t="s">
        <v>1260</v>
      </c>
      <c r="M6380" t="s">
        <v>2078</v>
      </c>
      <c r="N6380" t="s">
        <v>425</v>
      </c>
      <c r="O6380" t="s">
        <v>388</v>
      </c>
      <c r="P6380">
        <f>$S$1-1994</f>
        <v>26</v>
      </c>
      <c r="Q6380">
        <v>1</v>
      </c>
      <c r="R6380" s="4"/>
      <c r="S6380" s="9" t="str">
        <f t="shared" ref="S6380:S6383" si="869">L6380&amp;", "&amp;M6380</f>
        <v>Frazier, Clint</v>
      </c>
      <c r="T6380" s="9" t="str">
        <f t="shared" ref="T6380:T6383" si="870">CONCATENATE(D6380&amp;" "&amp;E6380&amp;" "&amp;F6380&amp;" "&amp;G6380&amp;" "&amp;H6380&amp;" "&amp;I6380&amp;J6380)</f>
        <v xml:space="preserve">Topps Silver Packs 84 Topps Upd    </v>
      </c>
      <c r="U6380" s="9" t="str">
        <f>IFERROR(VLOOKUP(S6380,'Lookup '!B:D,3,FALSE)," ")</f>
        <v/>
      </c>
      <c r="V6380" s="9" t="str">
        <f t="shared" ref="V6380:V6383" si="871">IF(R6380&gt;0.249,IF(R6380&gt;0.99,IF(R6380&gt;4.99,IF(R6380&gt;9.99,IF(R6380&gt;49.99,IF(R6380&gt;99.99,"A $100","B $50"),"C $10"),"D $5"),"E $1"),"F $.25"),"G")</f>
        <v>G</v>
      </c>
    </row>
    <row r="6381" spans="3:22" x14ac:dyDescent="0.25">
      <c r="C6381">
        <v>2019</v>
      </c>
      <c r="D6381" t="s">
        <v>2968</v>
      </c>
      <c r="E6381" s="1" t="s">
        <v>5531</v>
      </c>
      <c r="K6381" t="s">
        <v>5533</v>
      </c>
      <c r="L6381" t="s">
        <v>1020</v>
      </c>
      <c r="M6381" t="s">
        <v>1021</v>
      </c>
      <c r="N6381" t="s">
        <v>425</v>
      </c>
      <c r="O6381" t="s">
        <v>388</v>
      </c>
      <c r="Q6381">
        <v>1</v>
      </c>
      <c r="R6381" s="4">
        <v>0.25</v>
      </c>
      <c r="S6381" s="9" t="str">
        <f t="shared" si="869"/>
        <v>Stanton, Giancarlo</v>
      </c>
      <c r="T6381" s="9" t="str">
        <f t="shared" si="870"/>
        <v xml:space="preserve">Topps Silver Packs 84 Topps Upd    </v>
      </c>
      <c r="U6381" s="9" t="str">
        <f>IFERROR(VLOOKUP(S6381,'Lookup '!B:D,3,FALSE)," ")</f>
        <v/>
      </c>
      <c r="V6381" s="9" t="str">
        <f t="shared" si="871"/>
        <v>F $.25</v>
      </c>
    </row>
    <row r="6382" spans="3:22" x14ac:dyDescent="0.25">
      <c r="C6382">
        <v>2019</v>
      </c>
      <c r="D6382" t="s">
        <v>2968</v>
      </c>
      <c r="E6382" s="1" t="s">
        <v>5531</v>
      </c>
      <c r="F6382" t="s">
        <v>2021</v>
      </c>
      <c r="G6382" s="1" t="s">
        <v>5465</v>
      </c>
      <c r="K6382" t="s">
        <v>5534</v>
      </c>
      <c r="L6382" t="s">
        <v>364</v>
      </c>
      <c r="M6382" t="s">
        <v>365</v>
      </c>
      <c r="N6382" t="s">
        <v>555</v>
      </c>
      <c r="O6382" t="s">
        <v>457</v>
      </c>
      <c r="Q6382">
        <v>1</v>
      </c>
      <c r="R6382" s="4"/>
      <c r="S6382" s="9" t="str">
        <f t="shared" si="869"/>
        <v>Martinez, Edgar</v>
      </c>
      <c r="T6382" s="9" t="str">
        <f t="shared" si="870"/>
        <v xml:space="preserve">Topps Silver Packs 84 Topps Upd Purple /75  </v>
      </c>
      <c r="U6382" s="9" t="str">
        <f>IFERROR(VLOOKUP(S6382,'Lookup '!B:D,3,FALSE)," ")</f>
        <v>HOF</v>
      </c>
      <c r="V6382" s="9" t="str">
        <f t="shared" si="871"/>
        <v>G</v>
      </c>
    </row>
    <row r="6383" spans="3:22" x14ac:dyDescent="0.25">
      <c r="C6383">
        <v>2019</v>
      </c>
      <c r="D6383" t="s">
        <v>2968</v>
      </c>
      <c r="E6383" s="1" t="s">
        <v>5531</v>
      </c>
      <c r="K6383" t="s">
        <v>5535</v>
      </c>
      <c r="L6383" t="s">
        <v>514</v>
      </c>
      <c r="M6383" t="s">
        <v>353</v>
      </c>
      <c r="N6383" t="s">
        <v>394</v>
      </c>
      <c r="O6383" t="s">
        <v>28</v>
      </c>
      <c r="P6383">
        <f>$S$1-1995</f>
        <v>25</v>
      </c>
      <c r="Q6383">
        <v>1</v>
      </c>
      <c r="R6383" s="4"/>
      <c r="S6383" s="9" t="str">
        <f t="shared" si="869"/>
        <v>Smith, Will</v>
      </c>
      <c r="T6383" s="9" t="str">
        <f t="shared" si="870"/>
        <v xml:space="preserve">Topps Silver Packs 84 Topps Upd    </v>
      </c>
      <c r="U6383" s="9" t="str">
        <f>IFERROR(VLOOKUP(S6383,'Lookup '!B:D,3,FALSE)," ")</f>
        <v xml:space="preserve"> </v>
      </c>
      <c r="V6383" s="9" t="str">
        <f t="shared" si="871"/>
        <v>G</v>
      </c>
    </row>
    <row r="6384" spans="3:22" x14ac:dyDescent="0.25">
      <c r="C6384">
        <v>2019</v>
      </c>
      <c r="D6384" t="s">
        <v>378</v>
      </c>
      <c r="E6384" t="s">
        <v>5530</v>
      </c>
      <c r="K6384" t="s">
        <v>4206</v>
      </c>
      <c r="L6384" t="s">
        <v>982</v>
      </c>
      <c r="M6384" t="s">
        <v>983</v>
      </c>
      <c r="N6384" t="s">
        <v>394</v>
      </c>
      <c r="O6384" t="s">
        <v>382</v>
      </c>
      <c r="Q6384">
        <v>1</v>
      </c>
      <c r="R6384" s="4">
        <v>0.5</v>
      </c>
      <c r="S6384" s="9" t="str">
        <f t="shared" si="864"/>
        <v>Kershaw, Clayton</v>
      </c>
      <c r="T6384" s="9" t="str">
        <f t="shared" si="865"/>
        <v xml:space="preserve">Topps Main 84 Topps S1    </v>
      </c>
      <c r="U6384" s="9" t="str">
        <f>IFERROR(VLOOKUP(S6384,'Lookup '!B:D,3,FALSE)," ")</f>
        <v/>
      </c>
      <c r="V6384" s="9" t="str">
        <f t="shared" si="866"/>
        <v>F $.25</v>
      </c>
    </row>
    <row r="6385" spans="2:22" x14ac:dyDescent="0.25">
      <c r="C6385">
        <v>2019</v>
      </c>
      <c r="D6385" t="s">
        <v>378</v>
      </c>
      <c r="E6385" t="s">
        <v>5530</v>
      </c>
      <c r="K6385" t="s">
        <v>4207</v>
      </c>
      <c r="L6385" t="s">
        <v>1961</v>
      </c>
      <c r="M6385" t="s">
        <v>614</v>
      </c>
      <c r="N6385" t="s">
        <v>395</v>
      </c>
      <c r="O6385" t="s">
        <v>382</v>
      </c>
      <c r="Q6385">
        <v>1</v>
      </c>
      <c r="R6385" s="4"/>
      <c r="S6385" s="9" t="str">
        <f t="shared" si="864"/>
        <v>Berrios, Jose</v>
      </c>
      <c r="T6385" s="9" t="str">
        <f t="shared" si="865"/>
        <v xml:space="preserve">Topps Main 84 Topps S1    </v>
      </c>
      <c r="U6385" s="9" t="str">
        <f>IFERROR(VLOOKUP(S6385,'Lookup '!B:D,3,FALSE)," ")</f>
        <v xml:space="preserve"> </v>
      </c>
      <c r="V6385" s="9" t="str">
        <f t="shared" si="866"/>
        <v>G</v>
      </c>
    </row>
    <row r="6386" spans="2:22" x14ac:dyDescent="0.25">
      <c r="C6386">
        <v>2019</v>
      </c>
      <c r="D6386" t="s">
        <v>378</v>
      </c>
      <c r="E6386" t="s">
        <v>5530</v>
      </c>
      <c r="F6386" t="s">
        <v>4989</v>
      </c>
      <c r="G6386" s="1" t="s">
        <v>2368</v>
      </c>
      <c r="J6386" t="s">
        <v>14</v>
      </c>
      <c r="K6386" t="s">
        <v>5523</v>
      </c>
      <c r="L6386" t="s">
        <v>4212</v>
      </c>
      <c r="M6386" t="s">
        <v>1280</v>
      </c>
      <c r="N6386" t="s">
        <v>781</v>
      </c>
      <c r="O6386" t="s">
        <v>398</v>
      </c>
      <c r="P6386">
        <f>$S$1-1994</f>
        <v>26</v>
      </c>
      <c r="Q6386">
        <v>1</v>
      </c>
      <c r="R6386" s="4"/>
      <c r="S6386" s="9" t="str">
        <f t="shared" ref="S6386:S6389" si="872">L6386&amp;", "&amp;M6386</f>
        <v>Hampson, Garrett</v>
      </c>
      <c r="T6386" s="9" t="str">
        <f t="shared" ref="T6386:T6389" si="873">CONCATENATE(D6386&amp;" "&amp;E6386&amp;" "&amp;F6386&amp;" "&amp;G6386&amp;" "&amp;H6386&amp;" "&amp;I6386&amp;J6386)</f>
        <v>Topps Main 84 Topps S1 150th Anniv /150  RC</v>
      </c>
      <c r="U6386" s="9" t="str">
        <f>IFERROR(VLOOKUP(S6386,'Lookup '!B:D,3,FALSE)," ")</f>
        <v xml:space="preserve"> </v>
      </c>
      <c r="V6386" s="9" t="str">
        <f t="shared" ref="V6386:V6389" si="874">IF(R6386&gt;0.249,IF(R6386&gt;0.99,IF(R6386&gt;4.99,IF(R6386&gt;9.99,IF(R6386&gt;49.99,IF(R6386&gt;99.99,"A $100","B $50"),"C $10"),"D $5"),"E $1"),"F $.25"),"G")</f>
        <v>G</v>
      </c>
    </row>
    <row r="6387" spans="2:22" x14ac:dyDescent="0.25">
      <c r="C6387">
        <v>2019</v>
      </c>
      <c r="D6387" t="s">
        <v>378</v>
      </c>
      <c r="E6387" t="s">
        <v>5531</v>
      </c>
      <c r="J6387" t="s">
        <v>14</v>
      </c>
      <c r="K6387" t="s">
        <v>5524</v>
      </c>
      <c r="L6387" t="s">
        <v>4880</v>
      </c>
      <c r="M6387" t="s">
        <v>535</v>
      </c>
      <c r="N6387" t="s">
        <v>446</v>
      </c>
      <c r="O6387" t="s">
        <v>480</v>
      </c>
      <c r="P6387">
        <f>$S$1-1999</f>
        <v>21</v>
      </c>
      <c r="Q6387">
        <v>1</v>
      </c>
      <c r="R6387" s="4">
        <v>1</v>
      </c>
      <c r="S6387" s="9" t="str">
        <f t="shared" si="872"/>
        <v>Tatis Jr., Fernando</v>
      </c>
      <c r="T6387" s="9" t="str">
        <f t="shared" si="873"/>
        <v>Topps Main 84 Topps Upd    RC</v>
      </c>
      <c r="U6387" s="9" t="str">
        <f>IFERROR(VLOOKUP(S6387,'Lookup '!B:D,3,FALSE)," ")</f>
        <v xml:space="preserve"> </v>
      </c>
      <c r="V6387" s="9" t="str">
        <f t="shared" si="874"/>
        <v>E $1</v>
      </c>
    </row>
    <row r="6388" spans="2:22" x14ac:dyDescent="0.25">
      <c r="C6388">
        <v>2019</v>
      </c>
      <c r="D6388" t="s">
        <v>378</v>
      </c>
      <c r="E6388" t="s">
        <v>5531</v>
      </c>
      <c r="J6388" t="s">
        <v>14</v>
      </c>
      <c r="K6388" t="s">
        <v>5525</v>
      </c>
      <c r="L6388" t="s">
        <v>5526</v>
      </c>
      <c r="M6388" t="s">
        <v>833</v>
      </c>
      <c r="N6388" t="s">
        <v>556</v>
      </c>
      <c r="O6388" t="s">
        <v>440</v>
      </c>
      <c r="P6388">
        <f>$S$1-1999</f>
        <v>21</v>
      </c>
      <c r="Q6388">
        <v>1</v>
      </c>
      <c r="R6388" s="4">
        <v>1</v>
      </c>
      <c r="S6388" s="9" t="str">
        <f t="shared" si="872"/>
        <v>Gurrero Jr., Vladimir</v>
      </c>
      <c r="T6388" s="9" t="str">
        <f t="shared" si="873"/>
        <v>Topps Main 84 Topps Upd    RC</v>
      </c>
      <c r="U6388" s="9" t="str">
        <f>IFERROR(VLOOKUP(S6388,'Lookup '!B:D,3,FALSE)," ")</f>
        <v xml:space="preserve"> </v>
      </c>
      <c r="V6388" s="9" t="str">
        <f t="shared" si="874"/>
        <v>E $1</v>
      </c>
    </row>
    <row r="6389" spans="2:22" x14ac:dyDescent="0.25">
      <c r="C6389">
        <v>2019</v>
      </c>
      <c r="D6389" t="s">
        <v>378</v>
      </c>
      <c r="E6389" t="s">
        <v>5531</v>
      </c>
      <c r="J6389" t="s">
        <v>14</v>
      </c>
      <c r="K6389" t="s">
        <v>5527</v>
      </c>
      <c r="L6389" t="s">
        <v>4510</v>
      </c>
      <c r="M6389" t="s">
        <v>992</v>
      </c>
      <c r="N6389" t="s">
        <v>446</v>
      </c>
      <c r="O6389" t="s">
        <v>382</v>
      </c>
      <c r="P6389">
        <f>$S$1-1996</f>
        <v>24</v>
      </c>
      <c r="Q6389">
        <v>1</v>
      </c>
      <c r="R6389" s="4"/>
      <c r="S6389" s="9" t="str">
        <f t="shared" si="872"/>
        <v>Paddack, Chris</v>
      </c>
      <c r="T6389" s="9" t="str">
        <f t="shared" si="873"/>
        <v>Topps Main 84 Topps Upd    RC</v>
      </c>
      <c r="U6389" s="9" t="str">
        <f>IFERROR(VLOOKUP(S6389,'Lookup '!B:D,3,FALSE)," ")</f>
        <v xml:space="preserve"> </v>
      </c>
      <c r="V6389" s="9" t="str">
        <f t="shared" si="874"/>
        <v>G</v>
      </c>
    </row>
    <row r="6390" spans="2:22" x14ac:dyDescent="0.25">
      <c r="C6390">
        <v>2019</v>
      </c>
      <c r="D6390" t="s">
        <v>378</v>
      </c>
      <c r="E6390" t="s">
        <v>5531</v>
      </c>
      <c r="J6390" t="s">
        <v>14</v>
      </c>
      <c r="K6390" t="s">
        <v>5528</v>
      </c>
      <c r="L6390" t="s">
        <v>561</v>
      </c>
      <c r="M6390" t="s">
        <v>1377</v>
      </c>
      <c r="N6390" t="s">
        <v>532</v>
      </c>
      <c r="O6390" t="s">
        <v>382</v>
      </c>
      <c r="P6390">
        <f>$S$1-1995</f>
        <v>25</v>
      </c>
      <c r="Q6390">
        <v>1</v>
      </c>
      <c r="R6390" s="4"/>
      <c r="S6390" s="9" t="str">
        <f t="shared" ref="S6390:S6392" si="875">L6390&amp;", "&amp;M6390</f>
        <v>Martin, Corbin</v>
      </c>
      <c r="T6390" s="9" t="str">
        <f t="shared" ref="T6390" si="876">CONCATENATE(D6390&amp;" "&amp;E6390&amp;" "&amp;F6390&amp;" "&amp;G6390&amp;" "&amp;H6390&amp;" "&amp;I6390&amp;J6390)</f>
        <v>Topps Main 84 Topps Upd    RC</v>
      </c>
      <c r="U6390" s="9" t="str">
        <f>IFERROR(VLOOKUP(S6390,'Lookup '!B:D,3,FALSE)," ")</f>
        <v xml:space="preserve"> </v>
      </c>
      <c r="V6390" s="9" t="str">
        <f t="shared" ref="V6390" si="877">IF(R6390&gt;0.249,IF(R6390&gt;0.99,IF(R6390&gt;4.99,IF(R6390&gt;9.99,IF(R6390&gt;49.99,IF(R6390&gt;99.99,"A $100","B $50"),"C $10"),"D $5"),"E $1"),"F $.25"),"G")</f>
        <v>G</v>
      </c>
    </row>
    <row r="6391" spans="2:22" x14ac:dyDescent="0.25">
      <c r="C6391">
        <v>2019</v>
      </c>
      <c r="D6391" t="s">
        <v>378</v>
      </c>
      <c r="E6391" t="s">
        <v>5531</v>
      </c>
      <c r="K6391" t="s">
        <v>5529</v>
      </c>
      <c r="L6391" t="s">
        <v>2060</v>
      </c>
      <c r="M6391" t="s">
        <v>801</v>
      </c>
      <c r="N6391" t="s">
        <v>532</v>
      </c>
      <c r="O6391" t="s">
        <v>440</v>
      </c>
      <c r="Q6391">
        <v>1</v>
      </c>
      <c r="R6391" s="4">
        <v>0.25</v>
      </c>
      <c r="S6391" s="9" t="str">
        <f t="shared" si="875"/>
        <v>Bregman, Alex</v>
      </c>
      <c r="T6391" s="9" t="str">
        <f t="shared" ref="T6391" si="878">CONCATENATE(D6391&amp;" "&amp;E6391&amp;" "&amp;F6391&amp;" "&amp;G6391&amp;" "&amp;H6391&amp;" "&amp;I6391&amp;J6391)</f>
        <v xml:space="preserve">Topps Main 84 Topps Upd    </v>
      </c>
      <c r="U6391" s="9">
        <f>IFERROR(VLOOKUP(S6391,'Lookup '!B:D,3,FALSE)," ")</f>
        <v>0</v>
      </c>
      <c r="V6391" s="9" t="str">
        <f t="shared" ref="V6391:V6392" si="879">IF(R6391&gt;0.249,IF(R6391&gt;0.99,IF(R6391&gt;4.99,IF(R6391&gt;9.99,IF(R6391&gt;49.99,IF(R6391&gt;99.99,"A $100","B $50"),"C $10"),"D $5"),"E $1"),"F $.25"),"G")</f>
        <v>F $.25</v>
      </c>
    </row>
    <row r="6392" spans="2:22" x14ac:dyDescent="0.25">
      <c r="B6392" t="s">
        <v>377</v>
      </c>
      <c r="C6392">
        <v>2019</v>
      </c>
      <c r="D6392" t="s">
        <v>378</v>
      </c>
      <c r="E6392" t="s">
        <v>5531</v>
      </c>
      <c r="H6392" t="s">
        <v>921</v>
      </c>
      <c r="K6392" s="1" t="s">
        <v>5537</v>
      </c>
      <c r="L6392" t="s">
        <v>4510</v>
      </c>
      <c r="M6392" t="s">
        <v>992</v>
      </c>
      <c r="N6392" t="s">
        <v>446</v>
      </c>
      <c r="O6392" t="s">
        <v>382</v>
      </c>
      <c r="P6392">
        <f>$S$1-1996</f>
        <v>24</v>
      </c>
      <c r="Q6392">
        <v>1</v>
      </c>
      <c r="R6392" s="4">
        <v>5</v>
      </c>
      <c r="S6392" s="9" t="str">
        <f t="shared" si="875"/>
        <v>Paddack, Chris</v>
      </c>
      <c r="T6392" s="9" t="str">
        <f t="shared" ref="T6392" si="880">CONCATENATE(D6392&amp;" "&amp;E6392&amp;" "&amp;F6392&amp;" "&amp;G6392&amp;" "&amp;H6392&amp;" "&amp;I6392&amp;J6392)</f>
        <v xml:space="preserve">Topps Main 84 Topps Upd   Auto </v>
      </c>
      <c r="U6392" s="9" t="str">
        <f>IFERROR(VLOOKUP(S6392,'Lookup '!B:D,3,FALSE)," ")</f>
        <v xml:space="preserve"> </v>
      </c>
      <c r="V6392" s="9" t="str">
        <f t="shared" si="879"/>
        <v>D $5</v>
      </c>
    </row>
    <row r="6393" spans="2:22" x14ac:dyDescent="0.25">
      <c r="C6393">
        <v>2019</v>
      </c>
      <c r="D6393" t="s">
        <v>378</v>
      </c>
      <c r="E6393" t="s">
        <v>4209</v>
      </c>
      <c r="K6393" t="s">
        <v>4208</v>
      </c>
      <c r="L6393" t="s">
        <v>1334</v>
      </c>
      <c r="M6393" t="s">
        <v>789</v>
      </c>
      <c r="N6393" t="s">
        <v>509</v>
      </c>
      <c r="Q6393">
        <v>1</v>
      </c>
      <c r="R6393" s="4"/>
      <c r="S6393" s="9" t="str">
        <f t="shared" si="864"/>
        <v>Baez, Javier</v>
      </c>
      <c r="T6393" s="9" t="str">
        <f t="shared" si="865"/>
        <v xml:space="preserve">Topps Main Home Run Challenge    </v>
      </c>
      <c r="U6393" s="9" t="str">
        <f>IFERROR(VLOOKUP(S6393,'Lookup '!B:D,3,FALSE)," ")</f>
        <v xml:space="preserve"> </v>
      </c>
      <c r="V6393" s="9" t="str">
        <f t="shared" si="866"/>
        <v>G</v>
      </c>
    </row>
    <row r="6394" spans="2:22" x14ac:dyDescent="0.25">
      <c r="C6394">
        <v>2019</v>
      </c>
      <c r="D6394" t="s">
        <v>378</v>
      </c>
      <c r="E6394" t="s">
        <v>5538</v>
      </c>
      <c r="K6394" t="s">
        <v>5539</v>
      </c>
      <c r="L6394" t="s">
        <v>2060</v>
      </c>
      <c r="M6394" t="s">
        <v>801</v>
      </c>
      <c r="N6394" t="s">
        <v>532</v>
      </c>
      <c r="O6394" t="s">
        <v>440</v>
      </c>
      <c r="Q6394">
        <v>1</v>
      </c>
      <c r="R6394" s="4">
        <v>0.25</v>
      </c>
      <c r="S6394" s="9" t="str">
        <f t="shared" ref="S6394:S6397" si="881">L6394&amp;", "&amp;M6394</f>
        <v>Bregman, Alex</v>
      </c>
      <c r="T6394" s="9" t="str">
        <f t="shared" ref="T6394:T6397" si="882">CONCATENATE(D6394&amp;" "&amp;E6394&amp;" "&amp;F6394&amp;" "&amp;G6394&amp;" "&amp;H6394&amp;" "&amp;I6394&amp;J6394)</f>
        <v xml:space="preserve">Topps Main 150 Years    </v>
      </c>
      <c r="U6394" s="9">
        <f>IFERROR(VLOOKUP(S6394,'Lookup '!B:D,3,FALSE)," ")</f>
        <v>0</v>
      </c>
      <c r="V6394" s="9" t="str">
        <f t="shared" ref="V6394:V6397" si="883">IF(R6394&gt;0.249,IF(R6394&gt;0.99,IF(R6394&gt;4.99,IF(R6394&gt;9.99,IF(R6394&gt;49.99,IF(R6394&gt;99.99,"A $100","B $50"),"C $10"),"D $5"),"E $1"),"F $.25"),"G")</f>
        <v>F $.25</v>
      </c>
    </row>
    <row r="6395" spans="2:22" x14ac:dyDescent="0.25">
      <c r="C6395">
        <v>2019</v>
      </c>
      <c r="D6395" t="s">
        <v>378</v>
      </c>
      <c r="E6395" t="s">
        <v>5538</v>
      </c>
      <c r="K6395" t="s">
        <v>5540</v>
      </c>
      <c r="L6395" t="s">
        <v>1350</v>
      </c>
      <c r="M6395" t="s">
        <v>1351</v>
      </c>
      <c r="N6395" t="s">
        <v>402</v>
      </c>
      <c r="O6395" t="s">
        <v>388</v>
      </c>
      <c r="Q6395">
        <v>1</v>
      </c>
      <c r="R6395" s="4">
        <v>0.25</v>
      </c>
      <c r="S6395" s="9" t="str">
        <f t="shared" si="881"/>
        <v>Betts, Mookie</v>
      </c>
      <c r="T6395" s="9" t="str">
        <f t="shared" si="882"/>
        <v xml:space="preserve">Topps Main 150 Years    </v>
      </c>
      <c r="U6395" s="9" t="str">
        <f>IFERROR(VLOOKUP(S6395,'Lookup '!B:D,3,FALSE)," ")</f>
        <v/>
      </c>
      <c r="V6395" s="9" t="str">
        <f t="shared" si="883"/>
        <v>F $.25</v>
      </c>
    </row>
    <row r="6396" spans="2:22" x14ac:dyDescent="0.25">
      <c r="C6396">
        <v>2019</v>
      </c>
      <c r="D6396" t="s">
        <v>378</v>
      </c>
      <c r="E6396" t="s">
        <v>5538</v>
      </c>
      <c r="K6396" t="s">
        <v>5541</v>
      </c>
      <c r="L6396" t="s">
        <v>1209</v>
      </c>
      <c r="M6396" t="s">
        <v>1210</v>
      </c>
      <c r="N6396" t="s">
        <v>381</v>
      </c>
      <c r="O6396" t="s">
        <v>424</v>
      </c>
      <c r="Q6396">
        <v>1</v>
      </c>
      <c r="R6396" s="4">
        <v>0.25</v>
      </c>
      <c r="S6396" s="9" t="str">
        <f t="shared" si="881"/>
        <v>Hoskins, Rhys</v>
      </c>
      <c r="T6396" s="9" t="str">
        <f t="shared" si="882"/>
        <v xml:space="preserve">Topps Main 150 Years    </v>
      </c>
      <c r="U6396" s="9" t="str">
        <f>IFERROR(VLOOKUP(S6396,'Lookup '!B:D,3,FALSE)," ")</f>
        <v/>
      </c>
      <c r="V6396" s="9" t="str">
        <f t="shared" si="883"/>
        <v>F $.25</v>
      </c>
    </row>
    <row r="6397" spans="2:22" x14ac:dyDescent="0.25">
      <c r="C6397">
        <v>2019</v>
      </c>
      <c r="D6397" t="s">
        <v>378</v>
      </c>
      <c r="E6397" t="s">
        <v>5542</v>
      </c>
      <c r="K6397" t="s">
        <v>5543</v>
      </c>
      <c r="L6397" t="s">
        <v>472</v>
      </c>
      <c r="M6397" t="s">
        <v>476</v>
      </c>
      <c r="N6397" t="s">
        <v>433</v>
      </c>
      <c r="P6397" t="s">
        <v>481</v>
      </c>
      <c r="Q6397">
        <v>1</v>
      </c>
      <c r="R6397" s="4">
        <v>0.25</v>
      </c>
      <c r="S6397" s="9" t="str">
        <f t="shared" si="881"/>
        <v>Perez, Tony</v>
      </c>
      <c r="T6397" s="9" t="str">
        <f t="shared" si="882"/>
        <v xml:space="preserve">Topps Main Est.1869    </v>
      </c>
      <c r="U6397" s="9" t="str">
        <f>IFERROR(VLOOKUP(S6397,'Lookup '!B:D,3,FALSE)," ")</f>
        <v>HOF</v>
      </c>
      <c r="V6397" s="9" t="str">
        <f t="shared" si="883"/>
        <v>F $.25</v>
      </c>
    </row>
    <row r="6398" spans="2:22" x14ac:dyDescent="0.25">
      <c r="C6398">
        <v>2019</v>
      </c>
      <c r="D6398" t="s">
        <v>378</v>
      </c>
      <c r="E6398" t="s">
        <v>5547</v>
      </c>
      <c r="H6398" t="s">
        <v>2772</v>
      </c>
      <c r="K6398" t="s">
        <v>5544</v>
      </c>
      <c r="L6398" t="s">
        <v>5545</v>
      </c>
      <c r="M6398" t="s">
        <v>5546</v>
      </c>
      <c r="N6398" t="s">
        <v>405</v>
      </c>
      <c r="P6398" t="s">
        <v>481</v>
      </c>
      <c r="Q6398">
        <v>1</v>
      </c>
      <c r="R6398" s="4">
        <v>5</v>
      </c>
      <c r="S6398" s="9" t="str">
        <f t="shared" ref="S6398" si="884">L6398&amp;", "&amp;M6398</f>
        <v>Mathewson, Christy</v>
      </c>
      <c r="T6398" s="9" t="str">
        <f t="shared" ref="T6398" si="885">CONCATENATE(D6398&amp;" "&amp;E6398&amp;" "&amp;F6398&amp;" "&amp;G6398&amp;" "&amp;H6398&amp;" "&amp;I6398&amp;J6398)</f>
        <v xml:space="preserve">Topps Main Commemorative   Medallion </v>
      </c>
      <c r="U6398" s="9" t="str">
        <f>IFERROR(VLOOKUP(S6398,'Lookup '!B:D,3,FALSE)," ")</f>
        <v>HOF</v>
      </c>
      <c r="V6398" s="9" t="str">
        <f t="shared" ref="V6398" si="886">IF(R6398&gt;0.249,IF(R6398&gt;0.99,IF(R6398&gt;4.99,IF(R6398&gt;9.99,IF(R6398&gt;49.99,IF(R6398&gt;99.99,"A $100","B $50"),"C $10"),"D $5"),"E $1"),"F $.25"),"G")</f>
        <v>D $5</v>
      </c>
    </row>
    <row r="6399" spans="2:22" x14ac:dyDescent="0.25">
      <c r="C6399">
        <v>2019</v>
      </c>
      <c r="D6399" t="s">
        <v>378</v>
      </c>
      <c r="K6399">
        <v>1</v>
      </c>
      <c r="L6399" t="s">
        <v>3861</v>
      </c>
      <c r="M6399" t="s">
        <v>2170</v>
      </c>
      <c r="N6399" t="s">
        <v>423</v>
      </c>
      <c r="O6399" t="s">
        <v>388</v>
      </c>
      <c r="Q6399">
        <v>1</v>
      </c>
      <c r="R6399" s="4">
        <v>1</v>
      </c>
      <c r="S6399" s="9" t="str">
        <f t="shared" ref="S6399" si="887">L6399&amp;", "&amp;M6399</f>
        <v>Acuna Jr., Ronald</v>
      </c>
      <c r="T6399" s="9" t="str">
        <f t="shared" ref="T6399" si="888">CONCATENATE(D6399&amp;" "&amp;E6399&amp;" "&amp;F6399&amp;" "&amp;G6399&amp;" "&amp;H6399&amp;" "&amp;I6399&amp;J6399)</f>
        <v xml:space="preserve">Topps Main     </v>
      </c>
      <c r="U6399" s="9" t="str">
        <f>IFERROR(VLOOKUP(S6399,'Lookup '!B:D,3,FALSE)," ")</f>
        <v xml:space="preserve"> </v>
      </c>
      <c r="V6399" s="9" t="str">
        <f t="shared" ref="V6399" si="889">IF(R6399&gt;0.249,IF(R6399&gt;0.99,IF(R6399&gt;4.99,IF(R6399&gt;9.99,IF(R6399&gt;49.99,IF(R6399&gt;99.99,"A $100","B $50"),"C $10"),"D $5"),"E $1"),"F $.25"),"G")</f>
        <v>E $1</v>
      </c>
    </row>
    <row r="6400" spans="2:22" x14ac:dyDescent="0.25">
      <c r="C6400">
        <v>2019</v>
      </c>
      <c r="D6400" t="s">
        <v>378</v>
      </c>
      <c r="K6400">
        <v>4</v>
      </c>
      <c r="L6400" t="s">
        <v>733</v>
      </c>
      <c r="M6400" t="s">
        <v>4097</v>
      </c>
      <c r="N6400" t="s">
        <v>405</v>
      </c>
      <c r="O6400" t="s">
        <v>382</v>
      </c>
      <c r="Q6400">
        <v>1</v>
      </c>
      <c r="R6400" s="4"/>
      <c r="S6400" s="9" t="str">
        <f t="shared" ref="S6400:S6421" si="890">L6400&amp;", "&amp;M6400</f>
        <v>Rodriguez, Dereck</v>
      </c>
      <c r="T6400" s="9" t="str">
        <f t="shared" ref="T6400:T6421" si="891">CONCATENATE(D6400&amp;" "&amp;E6400&amp;" "&amp;F6400&amp;" "&amp;G6400&amp;" "&amp;H6400&amp;" "&amp;I6400&amp;J6400)</f>
        <v xml:space="preserve">Topps Main     </v>
      </c>
      <c r="U6400" s="9" t="str">
        <f>IFERROR(VLOOKUP(S6400,'Lookup '!B:D,3,FALSE)," ")</f>
        <v xml:space="preserve"> </v>
      </c>
      <c r="V6400" s="9" t="str">
        <f t="shared" ref="V6400:V6421" si="892">IF(R6400&gt;0.249,IF(R6400&gt;0.99,IF(R6400&gt;4.99,IF(R6400&gt;9.99,IF(R6400&gt;49.99,IF(R6400&gt;99.99,"A $100","B $50"),"C $10"),"D $5"),"E $1"),"F $.25"),"G")</f>
        <v>G</v>
      </c>
    </row>
    <row r="6401" spans="3:22" x14ac:dyDescent="0.25">
      <c r="C6401">
        <v>2019</v>
      </c>
      <c r="D6401" t="s">
        <v>378</v>
      </c>
      <c r="K6401">
        <v>7</v>
      </c>
      <c r="L6401" t="s">
        <v>1295</v>
      </c>
      <c r="M6401" t="s">
        <v>2137</v>
      </c>
      <c r="N6401" t="s">
        <v>425</v>
      </c>
      <c r="O6401" t="s">
        <v>398</v>
      </c>
      <c r="P6401">
        <f>$S$1-1996</f>
        <v>24</v>
      </c>
      <c r="Q6401">
        <v>1</v>
      </c>
      <c r="R6401" s="4">
        <v>1</v>
      </c>
      <c r="S6401" s="9" t="str">
        <f t="shared" si="890"/>
        <v>Torres, Gleyber</v>
      </c>
      <c r="T6401" s="9" t="str">
        <f t="shared" si="891"/>
        <v xml:space="preserve">Topps Main     </v>
      </c>
      <c r="U6401" s="9" t="str">
        <f>IFERROR(VLOOKUP(S6401,'Lookup '!B:D,3,FALSE)," ")</f>
        <v xml:space="preserve"> </v>
      </c>
      <c r="V6401" s="9" t="str">
        <f t="shared" si="892"/>
        <v>E $1</v>
      </c>
    </row>
    <row r="6402" spans="3:22" x14ac:dyDescent="0.25">
      <c r="C6402">
        <v>2019</v>
      </c>
      <c r="D6402" t="s">
        <v>378</v>
      </c>
      <c r="K6402">
        <v>10</v>
      </c>
      <c r="L6402" t="s">
        <v>982</v>
      </c>
      <c r="M6402" t="s">
        <v>983</v>
      </c>
      <c r="N6402" t="s">
        <v>394</v>
      </c>
      <c r="O6402" t="s">
        <v>382</v>
      </c>
      <c r="Q6402">
        <v>1</v>
      </c>
      <c r="R6402" s="4">
        <v>0.25</v>
      </c>
      <c r="S6402" s="9" t="str">
        <f t="shared" si="890"/>
        <v>Kershaw, Clayton</v>
      </c>
      <c r="T6402" s="9" t="str">
        <f t="shared" si="891"/>
        <v xml:space="preserve">Topps Main     </v>
      </c>
      <c r="U6402" s="9" t="str">
        <f>IFERROR(VLOOKUP(S6402,'Lookup '!B:D,3,FALSE)," ")</f>
        <v/>
      </c>
      <c r="V6402" s="9" t="str">
        <f t="shared" si="892"/>
        <v>F $.25</v>
      </c>
    </row>
    <row r="6403" spans="3:22" x14ac:dyDescent="0.25">
      <c r="C6403">
        <v>2019</v>
      </c>
      <c r="D6403" t="s">
        <v>378</v>
      </c>
      <c r="K6403">
        <v>14</v>
      </c>
      <c r="L6403" t="s">
        <v>5314</v>
      </c>
      <c r="N6403" t="s">
        <v>425</v>
      </c>
      <c r="Q6403">
        <v>1</v>
      </c>
      <c r="R6403" s="4">
        <v>0.25</v>
      </c>
      <c r="S6403" s="9" t="str">
        <f t="shared" si="890"/>
        <v xml:space="preserve">Judge,Aaron/Gregorius,Didi, </v>
      </c>
      <c r="T6403" s="9" t="str">
        <f t="shared" si="891"/>
        <v xml:space="preserve">Topps Main     </v>
      </c>
      <c r="U6403" s="9" t="str">
        <f>IFERROR(VLOOKUP(S6403,'Lookup '!B:D,3,FALSE)," ")</f>
        <v xml:space="preserve"> </v>
      </c>
      <c r="V6403" s="9" t="str">
        <f t="shared" si="892"/>
        <v>F $.25</v>
      </c>
    </row>
    <row r="6404" spans="3:22" x14ac:dyDescent="0.25">
      <c r="C6404">
        <v>2019</v>
      </c>
      <c r="D6404" t="s">
        <v>378</v>
      </c>
      <c r="K6404">
        <v>15</v>
      </c>
      <c r="L6404" t="s">
        <v>1291</v>
      </c>
      <c r="M6404" t="s">
        <v>2269</v>
      </c>
      <c r="N6404" t="s">
        <v>381</v>
      </c>
      <c r="O6404" t="s">
        <v>480</v>
      </c>
      <c r="Q6404">
        <v>1</v>
      </c>
      <c r="R6404" s="4"/>
      <c r="S6404" s="9" t="str">
        <f t="shared" si="890"/>
        <v>Crawford, JP</v>
      </c>
      <c r="T6404" s="9" t="str">
        <f t="shared" si="891"/>
        <v xml:space="preserve">Topps Main     </v>
      </c>
      <c r="U6404" s="9" t="str">
        <f>IFERROR(VLOOKUP(S6404,'Lookup '!B:D,3,FALSE)," ")</f>
        <v xml:space="preserve"> </v>
      </c>
      <c r="V6404" s="9" t="str">
        <f t="shared" si="892"/>
        <v>G</v>
      </c>
    </row>
    <row r="6405" spans="3:22" x14ac:dyDescent="0.25">
      <c r="C6405">
        <v>2019</v>
      </c>
      <c r="D6405" t="s">
        <v>378</v>
      </c>
      <c r="K6405">
        <v>21</v>
      </c>
      <c r="L6405" t="s">
        <v>1147</v>
      </c>
      <c r="M6405" t="s">
        <v>1148</v>
      </c>
      <c r="N6405" t="s">
        <v>555</v>
      </c>
      <c r="O6405" t="s">
        <v>480</v>
      </c>
      <c r="Q6405">
        <v>1</v>
      </c>
      <c r="R6405" s="4"/>
      <c r="S6405" s="9" t="str">
        <f t="shared" si="890"/>
        <v>Segura, Jean</v>
      </c>
      <c r="T6405" s="9" t="str">
        <f t="shared" si="891"/>
        <v xml:space="preserve">Topps Main     </v>
      </c>
      <c r="U6405" s="9" t="str">
        <f>IFERROR(VLOOKUP(S6405,'Lookup '!B:D,3,FALSE)," ")</f>
        <v/>
      </c>
      <c r="V6405" s="9" t="str">
        <f t="shared" si="892"/>
        <v>G</v>
      </c>
    </row>
    <row r="6406" spans="3:22" x14ac:dyDescent="0.25">
      <c r="C6406">
        <v>2019</v>
      </c>
      <c r="D6406" t="s">
        <v>378</v>
      </c>
      <c r="K6406">
        <v>22</v>
      </c>
      <c r="L6406" t="s">
        <v>1751</v>
      </c>
      <c r="M6406" t="s">
        <v>2361</v>
      </c>
      <c r="N6406" t="s">
        <v>463</v>
      </c>
      <c r="O6406" t="s">
        <v>480</v>
      </c>
      <c r="Q6406">
        <v>1</v>
      </c>
      <c r="R6406" s="4"/>
      <c r="S6406" s="9" t="str">
        <f t="shared" si="890"/>
        <v>Mondesi, Adalberto</v>
      </c>
      <c r="T6406" s="9" t="str">
        <f t="shared" si="891"/>
        <v xml:space="preserve">Topps Main     </v>
      </c>
      <c r="U6406" s="9" t="str">
        <f>IFERROR(VLOOKUP(S6406,'Lookup '!B:D,3,FALSE)," ")</f>
        <v xml:space="preserve"> </v>
      </c>
      <c r="V6406" s="9" t="str">
        <f t="shared" si="892"/>
        <v>G</v>
      </c>
    </row>
    <row r="6407" spans="3:22" x14ac:dyDescent="0.25">
      <c r="C6407">
        <v>2019</v>
      </c>
      <c r="D6407" t="s">
        <v>378</v>
      </c>
      <c r="K6407">
        <v>28</v>
      </c>
      <c r="L6407" t="s">
        <v>5315</v>
      </c>
      <c r="N6407" t="s">
        <v>402</v>
      </c>
      <c r="Q6407">
        <v>1</v>
      </c>
      <c r="R6407" s="4">
        <v>0.25</v>
      </c>
      <c r="S6407" s="9" t="str">
        <f t="shared" si="890"/>
        <v xml:space="preserve">Betts,Mookie/Benintendi,Andrew, </v>
      </c>
      <c r="T6407" s="9" t="str">
        <f t="shared" si="891"/>
        <v xml:space="preserve">Topps Main     </v>
      </c>
      <c r="U6407" s="9" t="str">
        <f>IFERROR(VLOOKUP(S6407,'Lookup '!B:D,3,FALSE)," ")</f>
        <v xml:space="preserve"> </v>
      </c>
      <c r="V6407" s="9" t="str">
        <f t="shared" si="892"/>
        <v>F $.25</v>
      </c>
    </row>
    <row r="6408" spans="3:22" x14ac:dyDescent="0.25">
      <c r="C6408">
        <v>2019</v>
      </c>
      <c r="D6408" t="s">
        <v>378</v>
      </c>
      <c r="K6408">
        <v>30</v>
      </c>
      <c r="L6408" t="s">
        <v>2929</v>
      </c>
      <c r="M6408" t="s">
        <v>877</v>
      </c>
      <c r="N6408" t="s">
        <v>456</v>
      </c>
      <c r="O6408" t="s">
        <v>382</v>
      </c>
      <c r="Q6408">
        <v>1</v>
      </c>
      <c r="R6408" s="4"/>
      <c r="S6408" s="9" t="str">
        <f t="shared" si="890"/>
        <v>Hader, Josh</v>
      </c>
      <c r="T6408" s="9" t="str">
        <f t="shared" si="891"/>
        <v xml:space="preserve">Topps Main     </v>
      </c>
      <c r="U6408" s="9" t="str">
        <f>IFERROR(VLOOKUP(S6408,'Lookup '!B:D,3,FALSE)," ")</f>
        <v xml:space="preserve"> </v>
      </c>
      <c r="V6408" s="9" t="str">
        <f t="shared" si="892"/>
        <v>G</v>
      </c>
    </row>
    <row r="6409" spans="3:22" x14ac:dyDescent="0.25">
      <c r="C6409">
        <v>2019</v>
      </c>
      <c r="D6409" t="s">
        <v>378</v>
      </c>
      <c r="K6409">
        <v>32</v>
      </c>
      <c r="L6409" t="s">
        <v>1456</v>
      </c>
      <c r="M6409" t="s">
        <v>784</v>
      </c>
      <c r="N6409" t="s">
        <v>532</v>
      </c>
      <c r="O6409" t="s">
        <v>480</v>
      </c>
      <c r="Q6409">
        <v>1</v>
      </c>
      <c r="R6409" s="4">
        <v>0.25</v>
      </c>
      <c r="S6409" s="9" t="str">
        <f t="shared" si="890"/>
        <v>Correa, Carlos</v>
      </c>
      <c r="T6409" s="9" t="str">
        <f t="shared" si="891"/>
        <v xml:space="preserve">Topps Main     </v>
      </c>
      <c r="U6409" s="9" t="str">
        <f>IFERROR(VLOOKUP(S6409,'Lookup '!B:D,3,FALSE)," ")</f>
        <v/>
      </c>
      <c r="V6409" s="9" t="str">
        <f t="shared" si="892"/>
        <v>F $.25</v>
      </c>
    </row>
    <row r="6410" spans="3:22" x14ac:dyDescent="0.25">
      <c r="C6410">
        <v>2019</v>
      </c>
      <c r="D6410" t="s">
        <v>378</v>
      </c>
      <c r="J6410" t="s">
        <v>14</v>
      </c>
      <c r="K6410">
        <v>33</v>
      </c>
      <c r="L6410" t="s">
        <v>4616</v>
      </c>
      <c r="M6410" t="s">
        <v>1283</v>
      </c>
      <c r="N6410" t="s">
        <v>446</v>
      </c>
      <c r="O6410" t="s">
        <v>382</v>
      </c>
      <c r="P6410">
        <f>$S$1-1996</f>
        <v>24</v>
      </c>
      <c r="Q6410">
        <v>1</v>
      </c>
      <c r="R6410" s="4"/>
      <c r="S6410" s="9" t="str">
        <f t="shared" si="890"/>
        <v>Nix, Jacob</v>
      </c>
      <c r="T6410" s="9" t="str">
        <f t="shared" si="891"/>
        <v>Topps Main     RC</v>
      </c>
      <c r="U6410" s="9" t="str">
        <f>IFERROR(VLOOKUP(S6410,'Lookup '!B:D,3,FALSE)," ")</f>
        <v xml:space="preserve"> </v>
      </c>
      <c r="V6410" s="9" t="str">
        <f t="shared" si="892"/>
        <v>G</v>
      </c>
    </row>
    <row r="6411" spans="3:22" x14ac:dyDescent="0.25">
      <c r="C6411">
        <v>2019</v>
      </c>
      <c r="D6411" t="s">
        <v>378</v>
      </c>
      <c r="K6411">
        <v>36</v>
      </c>
      <c r="L6411" t="s">
        <v>3302</v>
      </c>
      <c r="M6411" t="s">
        <v>363</v>
      </c>
      <c r="N6411" t="s">
        <v>443</v>
      </c>
      <c r="O6411" t="s">
        <v>382</v>
      </c>
      <c r="P6411">
        <f>$S$1-1993</f>
        <v>27</v>
      </c>
      <c r="Q6411">
        <v>1</v>
      </c>
      <c r="R6411" s="4"/>
      <c r="S6411" s="9" t="str">
        <f t="shared" si="890"/>
        <v>Blackburn, Paul</v>
      </c>
      <c r="T6411" s="9" t="str">
        <f t="shared" si="891"/>
        <v xml:space="preserve">Topps Main     </v>
      </c>
      <c r="U6411" s="9" t="str">
        <f>IFERROR(VLOOKUP(S6411,'Lookup '!B:D,3,FALSE)," ")</f>
        <v xml:space="preserve"> </v>
      </c>
      <c r="V6411" s="9" t="str">
        <f t="shared" si="892"/>
        <v>G</v>
      </c>
    </row>
    <row r="6412" spans="3:22" x14ac:dyDescent="0.25">
      <c r="C6412">
        <v>2019</v>
      </c>
      <c r="D6412" t="s">
        <v>378</v>
      </c>
      <c r="J6412" t="s">
        <v>14</v>
      </c>
      <c r="K6412">
        <v>38</v>
      </c>
      <c r="L6412" t="s">
        <v>2035</v>
      </c>
      <c r="M6412" t="s">
        <v>2036</v>
      </c>
      <c r="N6412" t="s">
        <v>423</v>
      </c>
      <c r="O6412" t="s">
        <v>382</v>
      </c>
      <c r="P6412">
        <f>$S$1-1997</f>
        <v>23</v>
      </c>
      <c r="Q6412">
        <v>1</v>
      </c>
      <c r="R6412" s="4"/>
      <c r="S6412" s="9" t="str">
        <f t="shared" si="890"/>
        <v>Allard, Kolby</v>
      </c>
      <c r="T6412" s="9" t="str">
        <f t="shared" si="891"/>
        <v>Topps Main     RC</v>
      </c>
      <c r="U6412" s="9" t="str">
        <f>IFERROR(VLOOKUP(S6412,'Lookup '!B:D,3,FALSE)," ")</f>
        <v xml:space="preserve"> </v>
      </c>
      <c r="V6412" s="9" t="str">
        <f t="shared" si="892"/>
        <v>G</v>
      </c>
    </row>
    <row r="6413" spans="3:22" x14ac:dyDescent="0.25">
      <c r="C6413">
        <v>2019</v>
      </c>
      <c r="D6413" t="s">
        <v>378</v>
      </c>
      <c r="K6413">
        <v>39</v>
      </c>
      <c r="L6413" t="s">
        <v>1483</v>
      </c>
      <c r="M6413" t="s">
        <v>2984</v>
      </c>
      <c r="N6413" t="s">
        <v>556</v>
      </c>
      <c r="O6413" t="s">
        <v>3172</v>
      </c>
      <c r="P6413">
        <f>$S$1-1996</f>
        <v>24</v>
      </c>
      <c r="Q6413">
        <v>1</v>
      </c>
      <c r="R6413" s="4"/>
      <c r="S6413" s="9" t="str">
        <f t="shared" si="890"/>
        <v>Urena, Richard</v>
      </c>
      <c r="T6413" s="9" t="str">
        <f t="shared" si="891"/>
        <v xml:space="preserve">Topps Main     </v>
      </c>
      <c r="U6413" s="9" t="str">
        <f>IFERROR(VLOOKUP(S6413,'Lookup '!B:D,3,FALSE)," ")</f>
        <v xml:space="preserve"> </v>
      </c>
      <c r="V6413" s="9" t="str">
        <f t="shared" si="892"/>
        <v>G</v>
      </c>
    </row>
    <row r="6414" spans="3:22" x14ac:dyDescent="0.25">
      <c r="C6414">
        <v>2019</v>
      </c>
      <c r="D6414" t="s">
        <v>378</v>
      </c>
      <c r="K6414">
        <v>41</v>
      </c>
      <c r="L6414" t="s">
        <v>1338</v>
      </c>
      <c r="M6414" t="s">
        <v>1167</v>
      </c>
      <c r="N6414" t="s">
        <v>394</v>
      </c>
      <c r="O6414" t="s">
        <v>480</v>
      </c>
      <c r="Q6414">
        <v>1</v>
      </c>
      <c r="R6414" s="4"/>
      <c r="S6414" s="9" t="str">
        <f t="shared" si="890"/>
        <v>Seager, Corey</v>
      </c>
      <c r="T6414" s="9" t="str">
        <f t="shared" si="891"/>
        <v xml:space="preserve">Topps Main     </v>
      </c>
      <c r="U6414" s="9" t="str">
        <f>IFERROR(VLOOKUP(S6414,'Lookup '!B:D,3,FALSE)," ")</f>
        <v/>
      </c>
      <c r="V6414" s="9" t="str">
        <f t="shared" si="892"/>
        <v>G</v>
      </c>
    </row>
    <row r="6415" spans="3:22" x14ac:dyDescent="0.25">
      <c r="C6415">
        <v>2019</v>
      </c>
      <c r="D6415" t="s">
        <v>378</v>
      </c>
      <c r="J6415" t="s">
        <v>14</v>
      </c>
      <c r="K6415">
        <v>43</v>
      </c>
      <c r="L6415" t="s">
        <v>2076</v>
      </c>
      <c r="M6415" t="s">
        <v>1028</v>
      </c>
      <c r="N6415" t="s">
        <v>420</v>
      </c>
      <c r="O6415" t="s">
        <v>382</v>
      </c>
      <c r="P6415">
        <f>$S$1-1993</f>
        <v>27</v>
      </c>
      <c r="Q6415">
        <v>1</v>
      </c>
      <c r="R6415" s="4"/>
      <c r="S6415" s="9" t="str">
        <f t="shared" si="890"/>
        <v>Burdi, Nick</v>
      </c>
      <c r="T6415" s="9" t="str">
        <f t="shared" si="891"/>
        <v>Topps Main     RC</v>
      </c>
      <c r="U6415" s="9" t="str">
        <f>IFERROR(VLOOKUP(S6415,'Lookup '!B:D,3,FALSE)," ")</f>
        <v xml:space="preserve"> </v>
      </c>
      <c r="V6415" s="9" t="str">
        <f t="shared" si="892"/>
        <v>G</v>
      </c>
    </row>
    <row r="6416" spans="3:22" x14ac:dyDescent="0.25">
      <c r="C6416">
        <v>2019</v>
      </c>
      <c r="D6416" t="s">
        <v>378</v>
      </c>
      <c r="J6416" t="s">
        <v>14</v>
      </c>
      <c r="K6416">
        <v>49</v>
      </c>
      <c r="L6416" t="s">
        <v>1677</v>
      </c>
      <c r="M6416" t="s">
        <v>748</v>
      </c>
      <c r="N6416" t="s">
        <v>465</v>
      </c>
      <c r="O6416" t="s">
        <v>382</v>
      </c>
      <c r="P6416">
        <f>$S$1-1996</f>
        <v>24</v>
      </c>
      <c r="Q6416">
        <v>1</v>
      </c>
      <c r="R6416" s="4"/>
      <c r="S6416" s="9" t="str">
        <f t="shared" si="890"/>
        <v>Kopech, Michael</v>
      </c>
      <c r="T6416" s="9" t="str">
        <f t="shared" si="891"/>
        <v>Topps Main     RC</v>
      </c>
      <c r="U6416" s="9" t="str">
        <f>IFERROR(VLOOKUP(S6416,'Lookup '!B:D,3,FALSE)," ")</f>
        <v xml:space="preserve"> </v>
      </c>
      <c r="V6416" s="9" t="str">
        <f t="shared" si="892"/>
        <v>G</v>
      </c>
    </row>
    <row r="6417" spans="3:22" x14ac:dyDescent="0.25">
      <c r="C6417">
        <v>2019</v>
      </c>
      <c r="D6417" t="s">
        <v>378</v>
      </c>
      <c r="K6417">
        <v>50</v>
      </c>
      <c r="L6417" t="s">
        <v>1350</v>
      </c>
      <c r="M6417" t="s">
        <v>1351</v>
      </c>
      <c r="N6417" t="s">
        <v>402</v>
      </c>
      <c r="O6417" t="s">
        <v>388</v>
      </c>
      <c r="Q6417">
        <v>1</v>
      </c>
      <c r="R6417" s="4">
        <v>0.25</v>
      </c>
      <c r="S6417" s="9" t="str">
        <f t="shared" si="890"/>
        <v>Betts, Mookie</v>
      </c>
      <c r="T6417" s="9" t="str">
        <f t="shared" si="891"/>
        <v xml:space="preserve">Topps Main     </v>
      </c>
      <c r="U6417" s="9" t="str">
        <f>IFERROR(VLOOKUP(S6417,'Lookup '!B:D,3,FALSE)," ")</f>
        <v/>
      </c>
      <c r="V6417" s="9" t="str">
        <f t="shared" si="892"/>
        <v>F $.25</v>
      </c>
    </row>
    <row r="6418" spans="3:22" x14ac:dyDescent="0.25">
      <c r="C6418">
        <v>2019</v>
      </c>
      <c r="D6418" t="s">
        <v>378</v>
      </c>
      <c r="K6418">
        <v>57</v>
      </c>
      <c r="L6418" t="s">
        <v>964</v>
      </c>
      <c r="M6418" t="s">
        <v>949</v>
      </c>
      <c r="N6418" t="s">
        <v>532</v>
      </c>
      <c r="O6418" t="s">
        <v>382</v>
      </c>
      <c r="Q6418">
        <v>1</v>
      </c>
      <c r="R6418" s="4">
        <v>0.25</v>
      </c>
      <c r="S6418" s="9" t="str">
        <f t="shared" si="890"/>
        <v>Verlander, Justin</v>
      </c>
      <c r="T6418" s="9" t="str">
        <f t="shared" si="891"/>
        <v xml:space="preserve">Topps Main     </v>
      </c>
      <c r="U6418" s="9" t="str">
        <f>IFERROR(VLOOKUP(S6418,'Lookup '!B:D,3,FALSE)," ")</f>
        <v/>
      </c>
      <c r="V6418" s="9" t="str">
        <f t="shared" si="892"/>
        <v>F $.25</v>
      </c>
    </row>
    <row r="6419" spans="3:22" x14ac:dyDescent="0.25">
      <c r="C6419">
        <v>2019</v>
      </c>
      <c r="D6419" t="s">
        <v>378</v>
      </c>
      <c r="J6419" t="s">
        <v>14</v>
      </c>
      <c r="K6419">
        <v>60</v>
      </c>
      <c r="L6419" t="s">
        <v>1627</v>
      </c>
      <c r="M6419" t="s">
        <v>1332</v>
      </c>
      <c r="N6419" t="s">
        <v>532</v>
      </c>
      <c r="O6419" t="s">
        <v>388</v>
      </c>
      <c r="P6419">
        <f>$S$1-1997</f>
        <v>23</v>
      </c>
      <c r="Q6419">
        <v>1</v>
      </c>
      <c r="R6419" s="4"/>
      <c r="S6419" s="9" t="str">
        <f t="shared" si="890"/>
        <v>Tucker, Kyle</v>
      </c>
      <c r="T6419" s="9" t="str">
        <f t="shared" si="891"/>
        <v>Topps Main     RC</v>
      </c>
      <c r="U6419" s="9" t="str">
        <f>IFERROR(VLOOKUP(S6419,'Lookup '!B:D,3,FALSE)," ")</f>
        <v xml:space="preserve"> </v>
      </c>
      <c r="V6419" s="9" t="str">
        <f t="shared" si="892"/>
        <v>G</v>
      </c>
    </row>
    <row r="6420" spans="3:22" x14ac:dyDescent="0.25">
      <c r="C6420">
        <v>2019</v>
      </c>
      <c r="D6420" t="s">
        <v>378</v>
      </c>
      <c r="J6420" t="s">
        <v>14</v>
      </c>
      <c r="K6420">
        <v>61</v>
      </c>
      <c r="L6420" t="s">
        <v>1705</v>
      </c>
      <c r="M6420" t="s">
        <v>1706</v>
      </c>
      <c r="N6420" t="s">
        <v>423</v>
      </c>
      <c r="O6420" t="s">
        <v>382</v>
      </c>
      <c r="P6420">
        <f>$S$1-1996</f>
        <v>24</v>
      </c>
      <c r="Q6420">
        <v>1</v>
      </c>
      <c r="R6420" s="4"/>
      <c r="S6420" s="9" t="str">
        <f t="shared" si="890"/>
        <v>Toussaint, Touki</v>
      </c>
      <c r="T6420" s="9" t="str">
        <f t="shared" si="891"/>
        <v>Topps Main     RC</v>
      </c>
      <c r="U6420" s="9" t="str">
        <f>IFERROR(VLOOKUP(S6420,'Lookup '!B:D,3,FALSE)," ")</f>
        <v xml:space="preserve"> </v>
      </c>
      <c r="V6420" s="9" t="str">
        <f t="shared" si="892"/>
        <v>G</v>
      </c>
    </row>
    <row r="6421" spans="3:22" x14ac:dyDescent="0.25">
      <c r="C6421">
        <v>2019</v>
      </c>
      <c r="D6421" t="s">
        <v>378</v>
      </c>
      <c r="J6421" t="s">
        <v>14</v>
      </c>
      <c r="K6421">
        <v>64</v>
      </c>
      <c r="L6421" t="s">
        <v>4204</v>
      </c>
      <c r="M6421" t="s">
        <v>366</v>
      </c>
      <c r="N6421" t="s">
        <v>443</v>
      </c>
      <c r="O6421" t="s">
        <v>388</v>
      </c>
      <c r="P6421">
        <f>$S$1-1994</f>
        <v>26</v>
      </c>
      <c r="Q6421">
        <v>1</v>
      </c>
      <c r="R6421" s="4"/>
      <c r="S6421" s="9" t="str">
        <f t="shared" si="890"/>
        <v>Laureano, Ramon</v>
      </c>
      <c r="T6421" s="9" t="str">
        <f t="shared" si="891"/>
        <v>Topps Main     RC</v>
      </c>
      <c r="U6421" s="9" t="str">
        <f>IFERROR(VLOOKUP(S6421,'Lookup '!B:D,3,FALSE)," ")</f>
        <v xml:space="preserve"> </v>
      </c>
      <c r="V6421" s="9" t="str">
        <f t="shared" si="892"/>
        <v>G</v>
      </c>
    </row>
    <row r="6422" spans="3:22" x14ac:dyDescent="0.25">
      <c r="C6422">
        <v>2019</v>
      </c>
      <c r="D6422" t="s">
        <v>378</v>
      </c>
      <c r="J6422" t="s">
        <v>14</v>
      </c>
      <c r="K6422">
        <v>67</v>
      </c>
      <c r="L6422" t="s">
        <v>4211</v>
      </c>
      <c r="M6422" t="s">
        <v>1173</v>
      </c>
      <c r="N6422" t="s">
        <v>556</v>
      </c>
      <c r="O6422" t="s">
        <v>28</v>
      </c>
      <c r="P6422">
        <f>$S$1-1995</f>
        <v>25</v>
      </c>
      <c r="Q6422">
        <v>1</v>
      </c>
      <c r="R6422" s="4"/>
      <c r="S6422" s="9" t="str">
        <f t="shared" ref="S6422:S6444" si="893">L6422&amp;", "&amp;M6422</f>
        <v>Jansen, Danny</v>
      </c>
      <c r="T6422" s="9" t="str">
        <f t="shared" ref="T6422:T6444" si="894">CONCATENATE(D6422&amp;" "&amp;E6422&amp;" "&amp;F6422&amp;" "&amp;G6422&amp;" "&amp;H6422&amp;" "&amp;I6422&amp;J6422)</f>
        <v>Topps Main     RC</v>
      </c>
      <c r="U6422" s="9" t="str">
        <f>IFERROR(VLOOKUP(S6422,'Lookup '!B:D,3,FALSE)," ")</f>
        <v xml:space="preserve"> </v>
      </c>
      <c r="V6422" s="9" t="str">
        <f t="shared" ref="V6422:V6444" si="895">IF(R6422&gt;0.249,IF(R6422&gt;0.99,IF(R6422&gt;4.99,IF(R6422&gt;9.99,IF(R6422&gt;49.99,IF(R6422&gt;99.99,"A $100","B $50"),"C $10"),"D $5"),"E $1"),"F $.25"),"G")</f>
        <v>G</v>
      </c>
    </row>
    <row r="6423" spans="3:22" x14ac:dyDescent="0.25">
      <c r="C6423">
        <v>2019</v>
      </c>
      <c r="D6423" t="s">
        <v>378</v>
      </c>
      <c r="K6423">
        <v>69</v>
      </c>
      <c r="L6423" t="s">
        <v>1317</v>
      </c>
      <c r="M6423" t="s">
        <v>1277</v>
      </c>
      <c r="N6423" t="s">
        <v>395</v>
      </c>
      <c r="O6423" t="s">
        <v>480</v>
      </c>
      <c r="P6423">
        <f>$S$1-1993</f>
        <v>27</v>
      </c>
      <c r="Q6423">
        <v>1</v>
      </c>
      <c r="R6423" s="4"/>
      <c r="S6423" s="9" t="str">
        <f t="shared" si="893"/>
        <v>Polanco, Jorge</v>
      </c>
      <c r="T6423" s="9" t="str">
        <f t="shared" si="894"/>
        <v xml:space="preserve">Topps Main     </v>
      </c>
      <c r="U6423" s="9" t="str">
        <f>IFERROR(VLOOKUP(S6423,'Lookup '!B:D,3,FALSE)," ")</f>
        <v xml:space="preserve"> </v>
      </c>
      <c r="V6423" s="9" t="str">
        <f t="shared" si="895"/>
        <v>G</v>
      </c>
    </row>
    <row r="6424" spans="3:22" x14ac:dyDescent="0.25">
      <c r="C6424">
        <v>2019</v>
      </c>
      <c r="D6424" t="s">
        <v>378</v>
      </c>
      <c r="J6424" t="s">
        <v>14</v>
      </c>
      <c r="K6424">
        <v>78</v>
      </c>
      <c r="L6424" t="s">
        <v>1205</v>
      </c>
      <c r="M6424" t="s">
        <v>1149</v>
      </c>
      <c r="N6424" t="s">
        <v>417</v>
      </c>
      <c r="O6424" t="s">
        <v>28</v>
      </c>
      <c r="P6424">
        <f>$S$1-1989</f>
        <v>31</v>
      </c>
      <c r="Q6424">
        <v>1</v>
      </c>
      <c r="R6424" s="4"/>
      <c r="S6424" s="9" t="str">
        <f t="shared" si="893"/>
        <v>Arcia, Francisco</v>
      </c>
      <c r="T6424" s="9" t="str">
        <f t="shared" si="894"/>
        <v>Topps Main     RC</v>
      </c>
      <c r="U6424" s="9" t="str">
        <f>IFERROR(VLOOKUP(S6424,'Lookup '!B:D,3,FALSE)," ")</f>
        <v xml:space="preserve"> </v>
      </c>
      <c r="V6424" s="9" t="str">
        <f t="shared" si="895"/>
        <v>G</v>
      </c>
    </row>
    <row r="6425" spans="3:22" x14ac:dyDescent="0.25">
      <c r="C6425">
        <v>2019</v>
      </c>
      <c r="D6425" t="s">
        <v>378</v>
      </c>
      <c r="K6425">
        <v>80</v>
      </c>
      <c r="L6425" t="s">
        <v>1370</v>
      </c>
      <c r="M6425" t="s">
        <v>523</v>
      </c>
      <c r="N6425" t="s">
        <v>465</v>
      </c>
      <c r="O6425" t="s">
        <v>480</v>
      </c>
      <c r="P6425">
        <f>$S$1-1993</f>
        <v>27</v>
      </c>
      <c r="Q6425">
        <v>1</v>
      </c>
      <c r="R6425" s="4"/>
      <c r="S6425" s="9" t="str">
        <f t="shared" si="893"/>
        <v>Anderson, Tim</v>
      </c>
      <c r="T6425" s="9" t="str">
        <f t="shared" si="894"/>
        <v xml:space="preserve">Topps Main     </v>
      </c>
      <c r="U6425" s="9" t="str">
        <f>IFERROR(VLOOKUP(S6425,'Lookup '!B:D,3,FALSE)," ")</f>
        <v xml:space="preserve"> </v>
      </c>
      <c r="V6425" s="9" t="str">
        <f t="shared" si="895"/>
        <v>G</v>
      </c>
    </row>
    <row r="6426" spans="3:22" x14ac:dyDescent="0.25">
      <c r="C6426">
        <v>2019</v>
      </c>
      <c r="D6426" t="s">
        <v>378</v>
      </c>
      <c r="K6426">
        <v>82</v>
      </c>
      <c r="L6426" t="s">
        <v>4047</v>
      </c>
      <c r="M6426" t="s">
        <v>2277</v>
      </c>
      <c r="N6426" t="s">
        <v>556</v>
      </c>
      <c r="O6426" t="s">
        <v>3172</v>
      </c>
      <c r="P6426">
        <f>$S$1-1993</f>
        <v>27</v>
      </c>
      <c r="Q6426">
        <v>1</v>
      </c>
      <c r="R6426" s="4"/>
      <c r="S6426" s="9" t="str">
        <f t="shared" si="893"/>
        <v>Gurriel Jr., Lourdes</v>
      </c>
      <c r="T6426" s="9" t="str">
        <f t="shared" si="894"/>
        <v xml:space="preserve">Topps Main     </v>
      </c>
      <c r="U6426" s="9" t="str">
        <f>IFERROR(VLOOKUP(S6426,'Lookup '!B:D,3,FALSE)," ")</f>
        <v xml:space="preserve"> </v>
      </c>
      <c r="V6426" s="9" t="str">
        <f t="shared" si="895"/>
        <v>G</v>
      </c>
    </row>
    <row r="6427" spans="3:22" x14ac:dyDescent="0.25">
      <c r="C6427">
        <v>2019</v>
      </c>
      <c r="D6427" t="s">
        <v>378</v>
      </c>
      <c r="J6427" t="s">
        <v>14</v>
      </c>
      <c r="K6427">
        <v>85</v>
      </c>
      <c r="L6427" t="s">
        <v>4212</v>
      </c>
      <c r="M6427" t="s">
        <v>1280</v>
      </c>
      <c r="N6427" t="s">
        <v>781</v>
      </c>
      <c r="O6427" t="s">
        <v>3172</v>
      </c>
      <c r="P6427">
        <f>$S$1-1994</f>
        <v>26</v>
      </c>
      <c r="Q6427">
        <v>1</v>
      </c>
      <c r="R6427" s="4"/>
      <c r="S6427" s="9" t="str">
        <f t="shared" si="893"/>
        <v>Hampson, Garrett</v>
      </c>
      <c r="T6427" s="9" t="str">
        <f t="shared" si="894"/>
        <v>Topps Main     RC</v>
      </c>
      <c r="U6427" s="9" t="str">
        <f>IFERROR(VLOOKUP(S6427,'Lookup '!B:D,3,FALSE)," ")</f>
        <v xml:space="preserve"> </v>
      </c>
      <c r="V6427" s="9" t="str">
        <f t="shared" si="895"/>
        <v>G</v>
      </c>
    </row>
    <row r="6428" spans="3:22" x14ac:dyDescent="0.25">
      <c r="C6428">
        <v>2019</v>
      </c>
      <c r="D6428" t="s">
        <v>378</v>
      </c>
      <c r="K6428">
        <v>86</v>
      </c>
      <c r="L6428" t="s">
        <v>4100</v>
      </c>
      <c r="M6428" t="s">
        <v>361</v>
      </c>
      <c r="N6428" t="s">
        <v>509</v>
      </c>
      <c r="O6428" t="s">
        <v>440</v>
      </c>
      <c r="P6428">
        <f>$S$1-1993</f>
        <v>27</v>
      </c>
      <c r="Q6428">
        <v>1</v>
      </c>
      <c r="R6428" s="4"/>
      <c r="S6428" s="9" t="str">
        <f t="shared" si="893"/>
        <v>Bote, David</v>
      </c>
      <c r="T6428" s="9" t="str">
        <f t="shared" si="894"/>
        <v xml:space="preserve">Topps Main     </v>
      </c>
      <c r="U6428" s="9" t="str">
        <f>IFERROR(VLOOKUP(S6428,'Lookup '!B:D,3,FALSE)," ")</f>
        <v xml:space="preserve"> </v>
      </c>
      <c r="V6428" s="9" t="str">
        <f t="shared" si="895"/>
        <v>G</v>
      </c>
    </row>
    <row r="6429" spans="3:22" x14ac:dyDescent="0.25">
      <c r="C6429">
        <v>2019</v>
      </c>
      <c r="D6429" t="s">
        <v>378</v>
      </c>
      <c r="J6429" t="s">
        <v>14</v>
      </c>
      <c r="K6429">
        <v>94</v>
      </c>
      <c r="L6429" t="s">
        <v>3084</v>
      </c>
      <c r="M6429" t="s">
        <v>1377</v>
      </c>
      <c r="N6429" t="s">
        <v>456</v>
      </c>
      <c r="O6429" t="s">
        <v>382</v>
      </c>
      <c r="P6429">
        <f>$S$1-1994</f>
        <v>26</v>
      </c>
      <c r="Q6429">
        <v>1</v>
      </c>
      <c r="R6429" s="4"/>
      <c r="S6429" s="9" t="str">
        <f t="shared" si="893"/>
        <v>Burnes, Corbin</v>
      </c>
      <c r="T6429" s="9" t="str">
        <f t="shared" si="894"/>
        <v>Topps Main     RC</v>
      </c>
      <c r="U6429" s="9" t="str">
        <f>IFERROR(VLOOKUP(S6429,'Lookup '!B:D,3,FALSE)," ")</f>
        <v xml:space="preserve"> </v>
      </c>
      <c r="V6429" s="9" t="str">
        <f t="shared" si="895"/>
        <v>G</v>
      </c>
    </row>
    <row r="6430" spans="3:22" x14ac:dyDescent="0.25">
      <c r="C6430">
        <v>2019</v>
      </c>
      <c r="D6430" t="s">
        <v>378</v>
      </c>
      <c r="J6430" t="s">
        <v>14</v>
      </c>
      <c r="K6430">
        <v>95</v>
      </c>
      <c r="L6430" t="s">
        <v>1344</v>
      </c>
      <c r="M6430" t="s">
        <v>542</v>
      </c>
      <c r="N6430" t="s">
        <v>394</v>
      </c>
      <c r="O6430" t="s">
        <v>382</v>
      </c>
      <c r="P6430">
        <f>$S$1-1996</f>
        <v>24</v>
      </c>
      <c r="Q6430">
        <v>1</v>
      </c>
      <c r="R6430" s="4"/>
      <c r="S6430" s="9" t="str">
        <f t="shared" si="893"/>
        <v>Santana, Dennis</v>
      </c>
      <c r="T6430" s="9" t="str">
        <f t="shared" si="894"/>
        <v>Topps Main     RC</v>
      </c>
      <c r="U6430" s="9" t="str">
        <f>IFERROR(VLOOKUP(S6430,'Lookup '!B:D,3,FALSE)," ")</f>
        <v xml:space="preserve"> </v>
      </c>
      <c r="V6430" s="9" t="str">
        <f t="shared" si="895"/>
        <v>G</v>
      </c>
    </row>
    <row r="6431" spans="3:22" x14ac:dyDescent="0.25">
      <c r="C6431">
        <v>2019</v>
      </c>
      <c r="D6431" t="s">
        <v>378</v>
      </c>
      <c r="K6431">
        <v>97</v>
      </c>
      <c r="L6431" t="s">
        <v>2183</v>
      </c>
      <c r="M6431" t="s">
        <v>1303</v>
      </c>
      <c r="N6431" t="s">
        <v>391</v>
      </c>
      <c r="O6431" t="s">
        <v>388</v>
      </c>
      <c r="P6431">
        <f>$S$1-1994</f>
        <v>26</v>
      </c>
      <c r="Q6431">
        <v>1</v>
      </c>
      <c r="R6431" s="4"/>
      <c r="S6431" s="9" t="str">
        <f t="shared" si="893"/>
        <v>Bader, Harrison</v>
      </c>
      <c r="T6431" s="9" t="str">
        <f t="shared" si="894"/>
        <v xml:space="preserve">Topps Main     </v>
      </c>
      <c r="U6431" s="9" t="str">
        <f>IFERROR(VLOOKUP(S6431,'Lookup '!B:D,3,FALSE)," ")</f>
        <v xml:space="preserve"> </v>
      </c>
      <c r="V6431" s="9" t="str">
        <f t="shared" si="895"/>
        <v>G</v>
      </c>
    </row>
    <row r="6432" spans="3:22" x14ac:dyDescent="0.25">
      <c r="C6432">
        <v>2019</v>
      </c>
      <c r="D6432" t="s">
        <v>378</v>
      </c>
      <c r="J6432" t="s">
        <v>14</v>
      </c>
      <c r="K6432">
        <v>98</v>
      </c>
      <c r="L6432" t="s">
        <v>1348</v>
      </c>
      <c r="M6432" t="s">
        <v>2048</v>
      </c>
      <c r="N6432" t="s">
        <v>425</v>
      </c>
      <c r="O6432" t="s">
        <v>382</v>
      </c>
      <c r="P6432">
        <f>$S$1-1998</f>
        <v>22</v>
      </c>
      <c r="Q6432">
        <v>1</v>
      </c>
      <c r="R6432" s="4"/>
      <c r="S6432" s="9" t="str">
        <f t="shared" si="893"/>
        <v>Adams, Chance</v>
      </c>
      <c r="T6432" s="9" t="str">
        <f t="shared" si="894"/>
        <v>Topps Main     RC</v>
      </c>
      <c r="U6432" s="9" t="str">
        <f>IFERROR(VLOOKUP(S6432,'Lookup '!B:D,3,FALSE)," ")</f>
        <v xml:space="preserve"> </v>
      </c>
      <c r="V6432" s="9" t="str">
        <f t="shared" si="895"/>
        <v>G</v>
      </c>
    </row>
    <row r="6433" spans="3:22" x14ac:dyDescent="0.25">
      <c r="C6433">
        <v>2019</v>
      </c>
      <c r="D6433" t="s">
        <v>378</v>
      </c>
      <c r="K6433">
        <v>100</v>
      </c>
      <c r="L6433" t="s">
        <v>1117</v>
      </c>
      <c r="M6433" t="s">
        <v>370</v>
      </c>
      <c r="N6433" t="s">
        <v>417</v>
      </c>
      <c r="O6433" t="s">
        <v>388</v>
      </c>
      <c r="Q6433">
        <v>1</v>
      </c>
      <c r="R6433" s="4">
        <v>1</v>
      </c>
      <c r="S6433" s="9" t="str">
        <f t="shared" si="893"/>
        <v>Trout, Mike</v>
      </c>
      <c r="T6433" s="9" t="str">
        <f t="shared" si="894"/>
        <v xml:space="preserve">Topps Main     </v>
      </c>
      <c r="U6433" s="9" t="str">
        <f>IFERROR(VLOOKUP(S6433,'Lookup '!B:D,3,FALSE)," ")</f>
        <v/>
      </c>
      <c r="V6433" s="9" t="str">
        <f t="shared" si="895"/>
        <v>E $1</v>
      </c>
    </row>
    <row r="6434" spans="3:22" x14ac:dyDescent="0.25">
      <c r="C6434">
        <v>2019</v>
      </c>
      <c r="D6434" t="s">
        <v>378</v>
      </c>
      <c r="K6434">
        <v>103</v>
      </c>
      <c r="L6434" t="s">
        <v>1601</v>
      </c>
      <c r="M6434" t="s">
        <v>1086</v>
      </c>
      <c r="N6434" t="s">
        <v>443</v>
      </c>
      <c r="O6434" t="s">
        <v>382</v>
      </c>
      <c r="P6434">
        <f>$S$1-1992</f>
        <v>28</v>
      </c>
      <c r="Q6434">
        <v>1</v>
      </c>
      <c r="R6434" s="4"/>
      <c r="S6434" s="9" t="str">
        <f t="shared" si="893"/>
        <v>Manaea, Sean</v>
      </c>
      <c r="T6434" s="9" t="str">
        <f t="shared" si="894"/>
        <v xml:space="preserve">Topps Main     </v>
      </c>
      <c r="U6434" s="9" t="str">
        <f>IFERROR(VLOOKUP(S6434,'Lookup '!B:D,3,FALSE)," ")</f>
        <v xml:space="preserve"> </v>
      </c>
      <c r="V6434" s="9" t="str">
        <f t="shared" si="895"/>
        <v>G</v>
      </c>
    </row>
    <row r="6435" spans="3:22" x14ac:dyDescent="0.25">
      <c r="C6435">
        <v>2019</v>
      </c>
      <c r="D6435" t="s">
        <v>378</v>
      </c>
      <c r="K6435">
        <v>109</v>
      </c>
      <c r="L6435" t="s">
        <v>1747</v>
      </c>
      <c r="M6435" t="s">
        <v>748</v>
      </c>
      <c r="N6435" t="s">
        <v>430</v>
      </c>
      <c r="O6435" t="s">
        <v>388</v>
      </c>
      <c r="P6435">
        <f>$S$1-1993</f>
        <v>27</v>
      </c>
      <c r="Q6435">
        <v>1</v>
      </c>
      <c r="R6435" s="4"/>
      <c r="S6435" s="9" t="str">
        <f t="shared" si="893"/>
        <v>Conforto, Michael</v>
      </c>
      <c r="T6435" s="9" t="str">
        <f t="shared" si="894"/>
        <v xml:space="preserve">Topps Main     </v>
      </c>
      <c r="U6435" s="9" t="str">
        <f>IFERROR(VLOOKUP(S6435,'Lookup '!B:D,3,FALSE)," ")</f>
        <v xml:space="preserve"> </v>
      </c>
      <c r="V6435" s="9" t="str">
        <f t="shared" si="895"/>
        <v>G</v>
      </c>
    </row>
    <row r="6436" spans="3:22" x14ac:dyDescent="0.25">
      <c r="C6436">
        <v>2019</v>
      </c>
      <c r="D6436" t="s">
        <v>378</v>
      </c>
      <c r="K6436">
        <v>111</v>
      </c>
      <c r="L6436" t="s">
        <v>788</v>
      </c>
      <c r="M6436" t="s">
        <v>2045</v>
      </c>
      <c r="N6436" t="s">
        <v>465</v>
      </c>
      <c r="O6436" t="s">
        <v>382</v>
      </c>
      <c r="P6436">
        <f>$S$1-1994</f>
        <v>26</v>
      </c>
      <c r="Q6436">
        <v>1</v>
      </c>
      <c r="R6436" s="4"/>
      <c r="S6436" s="9" t="str">
        <f t="shared" si="893"/>
        <v>Lopez, Reynaldo</v>
      </c>
      <c r="T6436" s="9" t="str">
        <f t="shared" si="894"/>
        <v xml:space="preserve">Topps Main     </v>
      </c>
      <c r="U6436" s="9" t="str">
        <f>IFERROR(VLOOKUP(S6436,'Lookup '!B:D,3,FALSE)," ")</f>
        <v xml:space="preserve"> </v>
      </c>
      <c r="V6436" s="9" t="str">
        <f t="shared" si="895"/>
        <v>G</v>
      </c>
    </row>
    <row r="6437" spans="3:22" x14ac:dyDescent="0.25">
      <c r="C6437">
        <v>2019</v>
      </c>
      <c r="D6437" t="s">
        <v>378</v>
      </c>
      <c r="K6437">
        <v>112</v>
      </c>
      <c r="L6437" t="s">
        <v>1089</v>
      </c>
      <c r="M6437" t="s">
        <v>958</v>
      </c>
      <c r="N6437" t="s">
        <v>549</v>
      </c>
      <c r="O6437" t="s">
        <v>2409</v>
      </c>
      <c r="Q6437">
        <v>1</v>
      </c>
      <c r="R6437" s="4"/>
      <c r="S6437" s="9" t="str">
        <f t="shared" si="893"/>
        <v>Gallo, Joey</v>
      </c>
      <c r="T6437" s="9" t="str">
        <f t="shared" si="894"/>
        <v xml:space="preserve">Topps Main     </v>
      </c>
      <c r="U6437" s="9" t="str">
        <f>IFERROR(VLOOKUP(S6437,'Lookup '!B:D,3,FALSE)," ")</f>
        <v/>
      </c>
      <c r="V6437" s="9" t="str">
        <f t="shared" si="895"/>
        <v>G</v>
      </c>
    </row>
    <row r="6438" spans="3:22" x14ac:dyDescent="0.25">
      <c r="C6438">
        <v>2019</v>
      </c>
      <c r="D6438" t="s">
        <v>378</v>
      </c>
      <c r="K6438">
        <v>113</v>
      </c>
      <c r="L6438" t="s">
        <v>1397</v>
      </c>
      <c r="M6438" t="s">
        <v>414</v>
      </c>
      <c r="N6438" t="s">
        <v>549</v>
      </c>
      <c r="O6438" t="s">
        <v>388</v>
      </c>
      <c r="P6438">
        <f>$S$1-1994</f>
        <v>26</v>
      </c>
      <c r="Q6438">
        <v>1</v>
      </c>
      <c r="R6438" s="4"/>
      <c r="S6438" s="9" t="str">
        <f t="shared" si="893"/>
        <v>Calhoun, Willie</v>
      </c>
      <c r="T6438" s="9" t="str">
        <f t="shared" si="894"/>
        <v xml:space="preserve">Topps Main     </v>
      </c>
      <c r="U6438" s="9" t="str">
        <f>IFERROR(VLOOKUP(S6438,'Lookup '!B:D,3,FALSE)," ")</f>
        <v xml:space="preserve"> </v>
      </c>
      <c r="V6438" s="9" t="str">
        <f t="shared" si="895"/>
        <v>G</v>
      </c>
    </row>
    <row r="6439" spans="3:22" x14ac:dyDescent="0.25">
      <c r="C6439">
        <v>2019</v>
      </c>
      <c r="D6439" t="s">
        <v>378</v>
      </c>
      <c r="J6439" t="s">
        <v>14</v>
      </c>
      <c r="K6439">
        <v>114</v>
      </c>
      <c r="L6439" t="s">
        <v>3083</v>
      </c>
      <c r="M6439" t="s">
        <v>1035</v>
      </c>
      <c r="N6439" t="s">
        <v>837</v>
      </c>
      <c r="O6439" t="s">
        <v>2854</v>
      </c>
      <c r="P6439">
        <f>$S$1-1994</f>
        <v>26</v>
      </c>
      <c r="Q6439">
        <v>1</v>
      </c>
      <c r="R6439" s="4">
        <v>1</v>
      </c>
      <c r="S6439" s="9" t="str">
        <f t="shared" si="893"/>
        <v>Lowe, Brandon</v>
      </c>
      <c r="T6439" s="9" t="str">
        <f t="shared" si="894"/>
        <v>Topps Main     RC</v>
      </c>
      <c r="U6439" s="9" t="str">
        <f>IFERROR(VLOOKUP(S6439,'Lookup '!B:D,3,FALSE)," ")</f>
        <v xml:space="preserve"> </v>
      </c>
      <c r="V6439" s="9" t="str">
        <f t="shared" si="895"/>
        <v>E $1</v>
      </c>
    </row>
    <row r="6440" spans="3:22" x14ac:dyDescent="0.25">
      <c r="C6440">
        <v>2019</v>
      </c>
      <c r="D6440" t="s">
        <v>378</v>
      </c>
      <c r="K6440">
        <v>115</v>
      </c>
      <c r="L6440" t="s">
        <v>1703</v>
      </c>
      <c r="M6440" t="s">
        <v>1256</v>
      </c>
      <c r="N6440" t="s">
        <v>837</v>
      </c>
      <c r="O6440" t="s">
        <v>382</v>
      </c>
      <c r="Q6440">
        <v>1</v>
      </c>
      <c r="R6440" s="4"/>
      <c r="S6440" s="9" t="str">
        <f t="shared" si="893"/>
        <v>Glasnow, Tyler</v>
      </c>
      <c r="T6440" s="9" t="str">
        <f t="shared" si="894"/>
        <v xml:space="preserve">Topps Main     </v>
      </c>
      <c r="U6440" s="9" t="str">
        <f>IFERROR(VLOOKUP(S6440,'Lookup '!B:D,3,FALSE)," ")</f>
        <v xml:space="preserve"> </v>
      </c>
      <c r="V6440" s="9" t="str">
        <f t="shared" si="895"/>
        <v>G</v>
      </c>
    </row>
    <row r="6441" spans="3:22" x14ac:dyDescent="0.25">
      <c r="C6441">
        <v>2019</v>
      </c>
      <c r="D6441" t="s">
        <v>378</v>
      </c>
      <c r="K6441">
        <v>116</v>
      </c>
      <c r="L6441" t="s">
        <v>1697</v>
      </c>
      <c r="M6441" t="s">
        <v>911</v>
      </c>
      <c r="N6441" t="s">
        <v>395</v>
      </c>
      <c r="O6441" t="s">
        <v>440</v>
      </c>
      <c r="Q6441">
        <v>1</v>
      </c>
      <c r="R6441" s="4"/>
      <c r="S6441" s="9" t="str">
        <f t="shared" si="893"/>
        <v>Sano, Miguel</v>
      </c>
      <c r="T6441" s="9" t="str">
        <f t="shared" si="894"/>
        <v xml:space="preserve">Topps Main     </v>
      </c>
      <c r="U6441" s="9" t="str">
        <f>IFERROR(VLOOKUP(S6441,'Lookup '!B:D,3,FALSE)," ")</f>
        <v/>
      </c>
      <c r="V6441" s="9" t="str">
        <f t="shared" si="895"/>
        <v>G</v>
      </c>
    </row>
    <row r="6442" spans="3:22" x14ac:dyDescent="0.25">
      <c r="C6442">
        <v>2019</v>
      </c>
      <c r="D6442" t="s">
        <v>378</v>
      </c>
      <c r="K6442">
        <v>120</v>
      </c>
      <c r="L6442" t="s">
        <v>2023</v>
      </c>
      <c r="M6442" t="s">
        <v>1815</v>
      </c>
      <c r="N6442" t="s">
        <v>430</v>
      </c>
      <c r="O6442" t="s">
        <v>382</v>
      </c>
      <c r="P6442">
        <f>$S$1-1993</f>
        <v>27</v>
      </c>
      <c r="Q6442">
        <v>1</v>
      </c>
      <c r="R6442" s="4"/>
      <c r="S6442" s="9" t="str">
        <f t="shared" si="893"/>
        <v>Gsellman, Robert</v>
      </c>
      <c r="T6442" s="9" t="str">
        <f t="shared" si="894"/>
        <v xml:space="preserve">Topps Main     </v>
      </c>
      <c r="U6442" s="9" t="str">
        <f>IFERROR(VLOOKUP(S6442,'Lookup '!B:D,3,FALSE)," ")</f>
        <v xml:space="preserve"> </v>
      </c>
      <c r="V6442" s="9" t="str">
        <f t="shared" si="895"/>
        <v>G</v>
      </c>
    </row>
    <row r="6443" spans="3:22" x14ac:dyDescent="0.25">
      <c r="C6443">
        <v>2019</v>
      </c>
      <c r="D6443" t="s">
        <v>378</v>
      </c>
      <c r="K6443">
        <v>122</v>
      </c>
      <c r="L6443" t="s">
        <v>1891</v>
      </c>
      <c r="M6443" t="s">
        <v>1033</v>
      </c>
      <c r="N6443" t="s">
        <v>456</v>
      </c>
      <c r="O6443" t="s">
        <v>382</v>
      </c>
      <c r="P6443">
        <f>$S$1-1993</f>
        <v>27</v>
      </c>
      <c r="Q6443">
        <v>1</v>
      </c>
      <c r="R6443" s="4"/>
      <c r="S6443" s="9" t="str">
        <f t="shared" si="893"/>
        <v>Davies, Zach</v>
      </c>
      <c r="T6443" s="9" t="str">
        <f t="shared" si="894"/>
        <v xml:space="preserve">Topps Main     </v>
      </c>
      <c r="U6443" s="9" t="str">
        <f>IFERROR(VLOOKUP(S6443,'Lookup '!B:D,3,FALSE)," ")</f>
        <v xml:space="preserve"> </v>
      </c>
      <c r="V6443" s="9" t="str">
        <f t="shared" si="895"/>
        <v>G</v>
      </c>
    </row>
    <row r="6444" spans="3:22" x14ac:dyDescent="0.25">
      <c r="C6444">
        <v>2019</v>
      </c>
      <c r="D6444" t="s">
        <v>378</v>
      </c>
      <c r="K6444">
        <v>125</v>
      </c>
      <c r="L6444" t="s">
        <v>1565</v>
      </c>
      <c r="M6444" t="s">
        <v>363</v>
      </c>
      <c r="N6444" t="s">
        <v>391</v>
      </c>
      <c r="O6444" t="s">
        <v>480</v>
      </c>
      <c r="Q6444">
        <v>1</v>
      </c>
      <c r="R6444" s="4"/>
      <c r="S6444" s="9" t="str">
        <f t="shared" si="893"/>
        <v>DeJong, Paul</v>
      </c>
      <c r="T6444" s="9" t="str">
        <f t="shared" si="894"/>
        <v xml:space="preserve">Topps Main     </v>
      </c>
      <c r="U6444" s="9" t="str">
        <f>IFERROR(VLOOKUP(S6444,'Lookup '!B:D,3,FALSE)," ")</f>
        <v xml:space="preserve"> </v>
      </c>
      <c r="V6444" s="9" t="str">
        <f t="shared" si="895"/>
        <v>G</v>
      </c>
    </row>
    <row r="6445" spans="3:22" x14ac:dyDescent="0.25">
      <c r="C6445">
        <v>2019</v>
      </c>
      <c r="D6445" t="s">
        <v>378</v>
      </c>
      <c r="H6445" t="s">
        <v>5367</v>
      </c>
      <c r="K6445">
        <v>130</v>
      </c>
      <c r="L6445" t="s">
        <v>1757</v>
      </c>
      <c r="M6445" t="s">
        <v>1430</v>
      </c>
      <c r="N6445" t="s">
        <v>837</v>
      </c>
      <c r="O6445" t="s">
        <v>382</v>
      </c>
      <c r="P6445">
        <f>$S$1-1992</f>
        <v>28</v>
      </c>
      <c r="Q6445">
        <v>1</v>
      </c>
      <c r="R6445" s="4"/>
      <c r="S6445" s="9" t="str">
        <f t="shared" ref="S6445:S6467" si="896">L6445&amp;", "&amp;M6445</f>
        <v>Snell, Blake</v>
      </c>
      <c r="T6445" s="9" t="str">
        <f t="shared" ref="T6445:T6467" si="897">CONCATENATE(D6445&amp;" "&amp;E6445&amp;" "&amp;F6445&amp;" "&amp;G6445&amp;" "&amp;H6445&amp;" "&amp;I6445&amp;J6445)</f>
        <v xml:space="preserve">Topps Main    150 Anniv </v>
      </c>
      <c r="U6445" s="9" t="str">
        <f>IFERROR(VLOOKUP(S6445,'Lookup '!B:D,3,FALSE)," ")</f>
        <v xml:space="preserve"> </v>
      </c>
      <c r="V6445" s="9" t="str">
        <f t="shared" ref="V6445:V6467" si="898">IF(R6445&gt;0.249,IF(R6445&gt;0.99,IF(R6445&gt;4.99,IF(R6445&gt;9.99,IF(R6445&gt;49.99,IF(R6445&gt;99.99,"A $100","B $50"),"C $10"),"D $5"),"E $1"),"F $.25"),"G")</f>
        <v>G</v>
      </c>
    </row>
    <row r="6446" spans="3:22" x14ac:dyDescent="0.25">
      <c r="C6446">
        <v>2019</v>
      </c>
      <c r="D6446" t="s">
        <v>378</v>
      </c>
      <c r="K6446">
        <v>132</v>
      </c>
      <c r="L6446" t="s">
        <v>2993</v>
      </c>
      <c r="M6446" t="s">
        <v>911</v>
      </c>
      <c r="N6446" t="s">
        <v>425</v>
      </c>
      <c r="O6446" t="s">
        <v>440</v>
      </c>
      <c r="P6446">
        <f>$S$1-1995</f>
        <v>25</v>
      </c>
      <c r="Q6446">
        <v>1</v>
      </c>
      <c r="R6446" s="4">
        <v>0.25</v>
      </c>
      <c r="S6446" s="9" t="str">
        <f t="shared" si="896"/>
        <v>Andujar, Miguel</v>
      </c>
      <c r="T6446" s="9" t="str">
        <f t="shared" si="897"/>
        <v xml:space="preserve">Topps Main     </v>
      </c>
      <c r="U6446" s="9" t="str">
        <f>IFERROR(VLOOKUP(S6446,'Lookup '!B:D,3,FALSE)," ")</f>
        <v xml:space="preserve"> </v>
      </c>
      <c r="V6446" s="9" t="str">
        <f t="shared" si="898"/>
        <v>F $.25</v>
      </c>
    </row>
    <row r="6447" spans="3:22" x14ac:dyDescent="0.25">
      <c r="C6447">
        <v>2019</v>
      </c>
      <c r="D6447" t="s">
        <v>378</v>
      </c>
      <c r="J6447" t="s">
        <v>14</v>
      </c>
      <c r="K6447">
        <v>134</v>
      </c>
      <c r="L6447" t="s">
        <v>4213</v>
      </c>
      <c r="M6447" t="s">
        <v>1086</v>
      </c>
      <c r="N6447" t="s">
        <v>556</v>
      </c>
      <c r="O6447" t="s">
        <v>382</v>
      </c>
      <c r="P6447">
        <f>$S$1-1995</f>
        <v>25</v>
      </c>
      <c r="Q6447">
        <v>1</v>
      </c>
      <c r="R6447" s="4"/>
      <c r="S6447" s="9" t="str">
        <f t="shared" si="896"/>
        <v>Reid-Foley, Sean</v>
      </c>
      <c r="T6447" s="9" t="str">
        <f t="shared" si="897"/>
        <v>Topps Main     RC</v>
      </c>
      <c r="U6447" s="9" t="str">
        <f>IFERROR(VLOOKUP(S6447,'Lookup '!B:D,3,FALSE)," ")</f>
        <v xml:space="preserve"> </v>
      </c>
      <c r="V6447" s="9" t="str">
        <f t="shared" si="898"/>
        <v>G</v>
      </c>
    </row>
    <row r="6448" spans="3:22" x14ac:dyDescent="0.25">
      <c r="C6448">
        <v>2019</v>
      </c>
      <c r="D6448" t="s">
        <v>378</v>
      </c>
      <c r="J6448" t="s">
        <v>14</v>
      </c>
      <c r="K6448">
        <v>140</v>
      </c>
      <c r="L6448" t="s">
        <v>1661</v>
      </c>
      <c r="M6448" t="s">
        <v>985</v>
      </c>
      <c r="N6448" t="s">
        <v>391</v>
      </c>
      <c r="O6448" t="s">
        <v>382</v>
      </c>
      <c r="P6448">
        <f>$S$1-1992</f>
        <v>28</v>
      </c>
      <c r="Q6448">
        <v>1</v>
      </c>
      <c r="R6448" s="4"/>
      <c r="S6448" s="9" t="str">
        <f t="shared" si="896"/>
        <v>Poncedeleon, Daniel</v>
      </c>
      <c r="T6448" s="9" t="str">
        <f t="shared" si="897"/>
        <v>Topps Main     RC</v>
      </c>
      <c r="U6448" s="9" t="str">
        <f>IFERROR(VLOOKUP(S6448,'Lookup '!B:D,3,FALSE)," ")</f>
        <v xml:space="preserve"> </v>
      </c>
      <c r="V6448" s="9" t="str">
        <f t="shared" si="898"/>
        <v>G</v>
      </c>
    </row>
    <row r="6449" spans="3:22" x14ac:dyDescent="0.25">
      <c r="C6449">
        <v>2019</v>
      </c>
      <c r="D6449" t="s">
        <v>378</v>
      </c>
      <c r="K6449">
        <v>145</v>
      </c>
      <c r="L6449" t="s">
        <v>5316</v>
      </c>
      <c r="N6449" t="s">
        <v>966</v>
      </c>
      <c r="Q6449">
        <v>1</v>
      </c>
      <c r="R6449" s="4">
        <v>0.1</v>
      </c>
      <c r="S6449" s="9" t="str">
        <f t="shared" si="896"/>
        <v xml:space="preserve">Harper,Bryce (NL Nails), </v>
      </c>
      <c r="T6449" s="9" t="str">
        <f t="shared" si="897"/>
        <v xml:space="preserve">Topps Main     </v>
      </c>
      <c r="U6449" s="9" t="str">
        <f>IFERROR(VLOOKUP(S6449,'Lookup '!B:D,3,FALSE)," ")</f>
        <v xml:space="preserve"> </v>
      </c>
      <c r="V6449" s="9" t="str">
        <f t="shared" si="898"/>
        <v>G</v>
      </c>
    </row>
    <row r="6450" spans="3:22" x14ac:dyDescent="0.25">
      <c r="C6450">
        <v>2019</v>
      </c>
      <c r="D6450" t="s">
        <v>378</v>
      </c>
      <c r="K6450">
        <v>146</v>
      </c>
      <c r="L6450" t="s">
        <v>1090</v>
      </c>
      <c r="M6450" t="s">
        <v>1091</v>
      </c>
      <c r="N6450" t="s">
        <v>391</v>
      </c>
      <c r="O6450" t="s">
        <v>388</v>
      </c>
      <c r="Q6450">
        <v>1</v>
      </c>
      <c r="R6450" s="4"/>
      <c r="S6450" s="9" t="str">
        <f t="shared" si="896"/>
        <v>Winker, Jesse</v>
      </c>
      <c r="T6450" s="9" t="str">
        <f t="shared" si="897"/>
        <v xml:space="preserve">Topps Main     </v>
      </c>
      <c r="U6450" s="9" t="str">
        <f>IFERROR(VLOOKUP(S6450,'Lookup '!B:D,3,FALSE)," ")</f>
        <v xml:space="preserve"> </v>
      </c>
      <c r="V6450" s="9" t="str">
        <f t="shared" si="898"/>
        <v>G</v>
      </c>
    </row>
    <row r="6451" spans="3:22" x14ac:dyDescent="0.25">
      <c r="C6451">
        <v>2019</v>
      </c>
      <c r="D6451" t="s">
        <v>378</v>
      </c>
      <c r="K6451">
        <v>150</v>
      </c>
      <c r="L6451" t="s">
        <v>2054</v>
      </c>
      <c r="M6451" t="s">
        <v>421</v>
      </c>
      <c r="N6451" t="s">
        <v>425</v>
      </c>
      <c r="O6451" t="s">
        <v>388</v>
      </c>
      <c r="Q6451">
        <v>1</v>
      </c>
      <c r="R6451" s="4">
        <v>0.25</v>
      </c>
      <c r="S6451" s="9" t="str">
        <f t="shared" si="896"/>
        <v>Judge, Aaron</v>
      </c>
      <c r="T6451" s="9" t="str">
        <f t="shared" si="897"/>
        <v xml:space="preserve">Topps Main     </v>
      </c>
      <c r="U6451" s="9" t="str">
        <f>IFERROR(VLOOKUP(S6451,'Lookup '!B:D,3,FALSE)," ")</f>
        <v/>
      </c>
      <c r="V6451" s="9" t="str">
        <f t="shared" si="898"/>
        <v>F $.25</v>
      </c>
    </row>
    <row r="6452" spans="3:22" x14ac:dyDescent="0.25">
      <c r="C6452">
        <v>2019</v>
      </c>
      <c r="D6452" t="s">
        <v>378</v>
      </c>
      <c r="J6452" t="s">
        <v>14</v>
      </c>
      <c r="K6452">
        <v>151</v>
      </c>
      <c r="L6452" t="s">
        <v>788</v>
      </c>
      <c r="M6452" t="s">
        <v>4214</v>
      </c>
      <c r="N6452" t="s">
        <v>782</v>
      </c>
      <c r="O6452" t="s">
        <v>382</v>
      </c>
      <c r="P6452">
        <f>$S$1-1996</f>
        <v>24</v>
      </c>
      <c r="Q6452">
        <v>1</v>
      </c>
      <c r="R6452" s="4"/>
      <c r="S6452" s="9" t="str">
        <f t="shared" si="896"/>
        <v>Lopez, Pablo</v>
      </c>
      <c r="T6452" s="9" t="str">
        <f t="shared" si="897"/>
        <v>Topps Main     RC</v>
      </c>
      <c r="U6452" s="9" t="str">
        <f>IFERROR(VLOOKUP(S6452,'Lookup '!B:D,3,FALSE)," ")</f>
        <v xml:space="preserve"> </v>
      </c>
      <c r="V6452" s="9" t="str">
        <f t="shared" si="898"/>
        <v>G</v>
      </c>
    </row>
    <row r="6453" spans="3:22" x14ac:dyDescent="0.25">
      <c r="C6453">
        <v>2019</v>
      </c>
      <c r="D6453" t="s">
        <v>378</v>
      </c>
      <c r="K6453">
        <v>163</v>
      </c>
      <c r="L6453" t="s">
        <v>1249</v>
      </c>
      <c r="M6453" t="s">
        <v>421</v>
      </c>
      <c r="N6453" t="s">
        <v>381</v>
      </c>
      <c r="O6453" t="s">
        <v>382</v>
      </c>
      <c r="Q6453">
        <v>1</v>
      </c>
      <c r="R6453" s="4">
        <v>0.25</v>
      </c>
      <c r="S6453" s="9" t="str">
        <f t="shared" si="896"/>
        <v>Nola, Aaron</v>
      </c>
      <c r="T6453" s="9" t="str">
        <f t="shared" si="897"/>
        <v xml:space="preserve">Topps Main     </v>
      </c>
      <c r="U6453" s="9" t="str">
        <f>IFERROR(VLOOKUP(S6453,'Lookup '!B:D,3,FALSE)," ")</f>
        <v xml:space="preserve"> </v>
      </c>
      <c r="V6453" s="9" t="str">
        <f t="shared" si="898"/>
        <v>F $.25</v>
      </c>
    </row>
    <row r="6454" spans="3:22" x14ac:dyDescent="0.25">
      <c r="C6454">
        <v>2019</v>
      </c>
      <c r="D6454" t="s">
        <v>378</v>
      </c>
      <c r="K6454">
        <v>166</v>
      </c>
      <c r="L6454" t="s">
        <v>1023</v>
      </c>
      <c r="M6454" t="s">
        <v>617</v>
      </c>
      <c r="N6454" t="s">
        <v>443</v>
      </c>
      <c r="O6454" t="s">
        <v>440</v>
      </c>
      <c r="Q6454">
        <v>1</v>
      </c>
      <c r="R6454" s="4"/>
      <c r="S6454" s="9" t="str">
        <f t="shared" si="896"/>
        <v>Chapman, Matt</v>
      </c>
      <c r="T6454" s="9" t="str">
        <f t="shared" si="897"/>
        <v xml:space="preserve">Topps Main     </v>
      </c>
      <c r="U6454" s="9" t="str">
        <f>IFERROR(VLOOKUP(S6454,'Lookup '!B:D,3,FALSE)," ")</f>
        <v xml:space="preserve"> </v>
      </c>
      <c r="V6454" s="9" t="str">
        <f t="shared" si="898"/>
        <v>G</v>
      </c>
    </row>
    <row r="6455" spans="3:22" x14ac:dyDescent="0.25">
      <c r="C6455">
        <v>2019</v>
      </c>
      <c r="D6455" t="s">
        <v>378</v>
      </c>
      <c r="K6455">
        <v>167</v>
      </c>
      <c r="L6455" t="s">
        <v>1335</v>
      </c>
      <c r="M6455" t="s">
        <v>1336</v>
      </c>
      <c r="N6455" t="s">
        <v>402</v>
      </c>
      <c r="O6455" t="s">
        <v>480</v>
      </c>
      <c r="Q6455">
        <v>1</v>
      </c>
      <c r="R6455" s="4"/>
      <c r="S6455" s="9" t="str">
        <f t="shared" si="896"/>
        <v>Bogaerts, Xander</v>
      </c>
      <c r="T6455" s="9" t="str">
        <f t="shared" si="897"/>
        <v xml:space="preserve">Topps Main     </v>
      </c>
      <c r="U6455" s="9" t="str">
        <f>IFERROR(VLOOKUP(S6455,'Lookup '!B:D,3,FALSE)," ")</f>
        <v xml:space="preserve"> </v>
      </c>
      <c r="V6455" s="9" t="str">
        <f t="shared" si="898"/>
        <v>G</v>
      </c>
    </row>
    <row r="6456" spans="3:22" x14ac:dyDescent="0.25">
      <c r="C6456">
        <v>2019</v>
      </c>
      <c r="D6456" t="s">
        <v>378</v>
      </c>
      <c r="K6456">
        <v>170</v>
      </c>
      <c r="L6456" t="s">
        <v>2050</v>
      </c>
      <c r="M6456" t="s">
        <v>527</v>
      </c>
      <c r="N6456" t="s">
        <v>446</v>
      </c>
      <c r="O6456" t="s">
        <v>388</v>
      </c>
      <c r="Q6456">
        <v>1</v>
      </c>
      <c r="R6456" s="4"/>
      <c r="S6456" s="9" t="str">
        <f t="shared" si="896"/>
        <v>Margot, Manny</v>
      </c>
      <c r="T6456" s="9" t="str">
        <f t="shared" si="897"/>
        <v xml:space="preserve">Topps Main     </v>
      </c>
      <c r="U6456" s="9" t="str">
        <f>IFERROR(VLOOKUP(S6456,'Lookup '!B:D,3,FALSE)," ")</f>
        <v xml:space="preserve"> </v>
      </c>
      <c r="V6456" s="9" t="str">
        <f t="shared" si="898"/>
        <v>G</v>
      </c>
    </row>
    <row r="6457" spans="3:22" x14ac:dyDescent="0.25">
      <c r="C6457">
        <v>2019</v>
      </c>
      <c r="D6457" t="s">
        <v>378</v>
      </c>
      <c r="K6457">
        <v>172</v>
      </c>
      <c r="L6457" t="s">
        <v>1931</v>
      </c>
      <c r="M6457" t="s">
        <v>1035</v>
      </c>
      <c r="N6457" t="s">
        <v>430</v>
      </c>
      <c r="O6457" t="s">
        <v>388</v>
      </c>
      <c r="Q6457">
        <v>1</v>
      </c>
      <c r="R6457" s="4"/>
      <c r="S6457" s="9" t="str">
        <f t="shared" si="896"/>
        <v>Nimmo, Brandon</v>
      </c>
      <c r="T6457" s="9" t="str">
        <f t="shared" si="897"/>
        <v xml:space="preserve">Topps Main     </v>
      </c>
      <c r="U6457" s="9" t="str">
        <f>IFERROR(VLOOKUP(S6457,'Lookup '!B:D,3,FALSE)," ")</f>
        <v xml:space="preserve"> </v>
      </c>
      <c r="V6457" s="9" t="str">
        <f t="shared" si="898"/>
        <v>G</v>
      </c>
    </row>
    <row r="6458" spans="3:22" x14ac:dyDescent="0.25">
      <c r="C6458">
        <v>2019</v>
      </c>
      <c r="D6458" t="s">
        <v>378</v>
      </c>
      <c r="K6458">
        <v>173</v>
      </c>
      <c r="L6458" t="s">
        <v>1589</v>
      </c>
      <c r="M6458" t="s">
        <v>748</v>
      </c>
      <c r="N6458" t="s">
        <v>387</v>
      </c>
      <c r="O6458" t="s">
        <v>382</v>
      </c>
      <c r="Q6458">
        <v>1</v>
      </c>
      <c r="R6458" s="4"/>
      <c r="S6458" s="9" t="str">
        <f t="shared" si="896"/>
        <v>Fulmer, Michael</v>
      </c>
      <c r="T6458" s="9" t="str">
        <f t="shared" si="897"/>
        <v xml:space="preserve">Topps Main     </v>
      </c>
      <c r="U6458" s="9" t="str">
        <f>IFERROR(VLOOKUP(S6458,'Lookup '!B:D,3,FALSE)," ")</f>
        <v/>
      </c>
      <c r="V6458" s="9" t="str">
        <f t="shared" si="898"/>
        <v>G</v>
      </c>
    </row>
    <row r="6459" spans="3:22" x14ac:dyDescent="0.25">
      <c r="C6459">
        <v>2019</v>
      </c>
      <c r="D6459" t="s">
        <v>378</v>
      </c>
      <c r="K6459">
        <v>174</v>
      </c>
      <c r="L6459" t="s">
        <v>4215</v>
      </c>
      <c r="M6459" t="s">
        <v>614</v>
      </c>
      <c r="N6459" t="s">
        <v>549</v>
      </c>
      <c r="O6459" t="s">
        <v>382</v>
      </c>
      <c r="P6459">
        <f>$S$1-1993</f>
        <v>27</v>
      </c>
      <c r="Q6459">
        <v>1</v>
      </c>
      <c r="R6459" s="4"/>
      <c r="S6459" s="9" t="str">
        <f t="shared" si="896"/>
        <v>LeClerc, Jose</v>
      </c>
      <c r="T6459" s="9" t="str">
        <f t="shared" si="897"/>
        <v xml:space="preserve">Topps Main     </v>
      </c>
      <c r="U6459" s="9" t="str">
        <f>IFERROR(VLOOKUP(S6459,'Lookup '!B:D,3,FALSE)," ")</f>
        <v xml:space="preserve"> </v>
      </c>
      <c r="V6459" s="9" t="str">
        <f t="shared" si="898"/>
        <v>G</v>
      </c>
    </row>
    <row r="6460" spans="3:22" x14ac:dyDescent="0.25">
      <c r="C6460">
        <v>2019</v>
      </c>
      <c r="D6460" t="s">
        <v>378</v>
      </c>
      <c r="K6460">
        <v>176</v>
      </c>
      <c r="L6460" t="s">
        <v>1540</v>
      </c>
      <c r="M6460" t="s">
        <v>1541</v>
      </c>
      <c r="N6460" t="s">
        <v>966</v>
      </c>
      <c r="O6460" t="s">
        <v>480</v>
      </c>
      <c r="Q6460">
        <v>1</v>
      </c>
      <c r="R6460" s="4"/>
      <c r="S6460" s="9" t="str">
        <f t="shared" si="896"/>
        <v>Turner, Trea</v>
      </c>
      <c r="T6460" s="9" t="str">
        <f t="shared" si="897"/>
        <v xml:space="preserve">Topps Main     </v>
      </c>
      <c r="U6460" s="9" t="str">
        <f>IFERROR(VLOOKUP(S6460,'Lookup '!B:D,3,FALSE)," ")</f>
        <v/>
      </c>
      <c r="V6460" s="9" t="str">
        <f t="shared" si="898"/>
        <v>G</v>
      </c>
    </row>
    <row r="6461" spans="3:22" x14ac:dyDescent="0.25">
      <c r="C6461">
        <v>2019</v>
      </c>
      <c r="D6461" t="s">
        <v>378</v>
      </c>
      <c r="J6461" t="s">
        <v>14</v>
      </c>
      <c r="K6461">
        <v>177</v>
      </c>
      <c r="L6461" t="s">
        <v>707</v>
      </c>
      <c r="M6461" t="s">
        <v>4216</v>
      </c>
      <c r="N6461" t="s">
        <v>395</v>
      </c>
      <c r="O6461" t="s">
        <v>382</v>
      </c>
      <c r="P6461">
        <f>$S$1-1994</f>
        <v>26</v>
      </c>
      <c r="Q6461">
        <v>1</v>
      </c>
      <c r="R6461" s="4"/>
      <c r="S6461" s="9" t="str">
        <f t="shared" si="896"/>
        <v>Stewart, Kohl</v>
      </c>
      <c r="T6461" s="9" t="str">
        <f t="shared" si="897"/>
        <v>Topps Main     RC</v>
      </c>
      <c r="U6461" s="9" t="str">
        <f>IFERROR(VLOOKUP(S6461,'Lookup '!B:D,3,FALSE)," ")</f>
        <v xml:space="preserve"> </v>
      </c>
      <c r="V6461" s="9" t="str">
        <f t="shared" si="898"/>
        <v>G</v>
      </c>
    </row>
    <row r="6462" spans="3:22" x14ac:dyDescent="0.25">
      <c r="C6462">
        <v>2019</v>
      </c>
      <c r="D6462" t="s">
        <v>378</v>
      </c>
      <c r="K6462">
        <v>178</v>
      </c>
      <c r="L6462" t="s">
        <v>1142</v>
      </c>
      <c r="M6462" t="s">
        <v>614</v>
      </c>
      <c r="N6462" t="s">
        <v>532</v>
      </c>
      <c r="O6462" t="s">
        <v>398</v>
      </c>
      <c r="Q6462">
        <v>1</v>
      </c>
      <c r="R6462" s="4">
        <v>0.25</v>
      </c>
      <c r="S6462" s="9" t="str">
        <f t="shared" si="896"/>
        <v>Altuve, Jose</v>
      </c>
      <c r="T6462" s="9" t="str">
        <f t="shared" si="897"/>
        <v xml:space="preserve">Topps Main     </v>
      </c>
      <c r="U6462" s="9" t="str">
        <f>IFERROR(VLOOKUP(S6462,'Lookup '!B:D,3,FALSE)," ")</f>
        <v/>
      </c>
      <c r="V6462" s="9" t="str">
        <f t="shared" si="898"/>
        <v>F $.25</v>
      </c>
    </row>
    <row r="6463" spans="3:22" x14ac:dyDescent="0.25">
      <c r="C6463">
        <v>2019</v>
      </c>
      <c r="D6463" t="s">
        <v>378</v>
      </c>
      <c r="K6463">
        <v>181</v>
      </c>
      <c r="L6463" t="s">
        <v>2088</v>
      </c>
      <c r="M6463" t="s">
        <v>1306</v>
      </c>
      <c r="N6463" t="s">
        <v>781</v>
      </c>
      <c r="P6463">
        <f>$S$1-1995</f>
        <v>25</v>
      </c>
      <c r="Q6463">
        <v>1</v>
      </c>
      <c r="R6463" s="4"/>
      <c r="S6463" s="9" t="str">
        <f t="shared" si="896"/>
        <v>Senzatela, Antonio</v>
      </c>
      <c r="T6463" s="9" t="str">
        <f t="shared" si="897"/>
        <v xml:space="preserve">Topps Main     </v>
      </c>
      <c r="U6463" s="9" t="str">
        <f>IFERROR(VLOOKUP(S6463,'Lookup '!B:D,3,FALSE)," ")</f>
        <v xml:space="preserve"> </v>
      </c>
      <c r="V6463" s="9" t="str">
        <f t="shared" si="898"/>
        <v>G</v>
      </c>
    </row>
    <row r="6464" spans="3:22" x14ac:dyDescent="0.25">
      <c r="C6464">
        <v>2019</v>
      </c>
      <c r="D6464" t="s">
        <v>378</v>
      </c>
      <c r="K6464">
        <v>186</v>
      </c>
      <c r="L6464" t="s">
        <v>4088</v>
      </c>
      <c r="M6464" t="s">
        <v>1315</v>
      </c>
      <c r="N6464" t="s">
        <v>446</v>
      </c>
      <c r="O6464" t="s">
        <v>388</v>
      </c>
      <c r="P6464">
        <f>$S$1-1995</f>
        <v>25</v>
      </c>
      <c r="Q6464">
        <v>1</v>
      </c>
      <c r="R6464" s="4"/>
      <c r="S6464" s="9" t="str">
        <f t="shared" si="896"/>
        <v>Franmil, Reyes</v>
      </c>
      <c r="T6464" s="9" t="str">
        <f t="shared" si="897"/>
        <v xml:space="preserve">Topps Main     </v>
      </c>
      <c r="U6464" s="9" t="str">
        <f>IFERROR(VLOOKUP(S6464,'Lookup '!B:D,3,FALSE)," ")</f>
        <v xml:space="preserve"> </v>
      </c>
      <c r="V6464" s="9" t="str">
        <f t="shared" si="898"/>
        <v>G</v>
      </c>
    </row>
    <row r="6465" spans="2:22" x14ac:dyDescent="0.25">
      <c r="C6465">
        <v>2019</v>
      </c>
      <c r="D6465" t="s">
        <v>378</v>
      </c>
      <c r="J6465" t="s">
        <v>14</v>
      </c>
      <c r="K6465">
        <v>190</v>
      </c>
      <c r="L6465" t="s">
        <v>3090</v>
      </c>
      <c r="M6465" t="s">
        <v>1323</v>
      </c>
      <c r="N6465" t="s">
        <v>405</v>
      </c>
      <c r="O6465" t="s">
        <v>388</v>
      </c>
      <c r="P6465">
        <f>$S$1-1993</f>
        <v>27</v>
      </c>
      <c r="Q6465">
        <v>1</v>
      </c>
      <c r="R6465" s="4"/>
      <c r="S6465" s="9" t="str">
        <f t="shared" si="896"/>
        <v>Duggar, Steven</v>
      </c>
      <c r="T6465" s="9" t="str">
        <f t="shared" si="897"/>
        <v>Topps Main     RC</v>
      </c>
      <c r="U6465" s="9" t="str">
        <f>IFERROR(VLOOKUP(S6465,'Lookup '!B:D,3,FALSE)," ")</f>
        <v xml:space="preserve"> </v>
      </c>
      <c r="V6465" s="9" t="str">
        <f t="shared" si="898"/>
        <v>G</v>
      </c>
    </row>
    <row r="6466" spans="2:22" x14ac:dyDescent="0.25">
      <c r="C6466">
        <v>2019</v>
      </c>
      <c r="D6466" t="s">
        <v>378</v>
      </c>
      <c r="K6466">
        <v>191</v>
      </c>
      <c r="L6466" t="s">
        <v>1719</v>
      </c>
      <c r="M6466" t="s">
        <v>1720</v>
      </c>
      <c r="N6466" t="s">
        <v>423</v>
      </c>
      <c r="O6466" t="s">
        <v>480</v>
      </c>
      <c r="Q6466">
        <v>1</v>
      </c>
      <c r="R6466" s="4"/>
      <c r="S6466" s="9" t="str">
        <f t="shared" si="896"/>
        <v>Swanson, Dansby</v>
      </c>
      <c r="T6466" s="9" t="str">
        <f t="shared" si="897"/>
        <v xml:space="preserve">Topps Main     </v>
      </c>
      <c r="U6466" s="9" t="str">
        <f>IFERROR(VLOOKUP(S6466,'Lookup '!B:D,3,FALSE)," ")</f>
        <v xml:space="preserve"> </v>
      </c>
      <c r="V6466" s="9" t="str">
        <f t="shared" si="898"/>
        <v>G</v>
      </c>
    </row>
    <row r="6467" spans="2:22" x14ac:dyDescent="0.25">
      <c r="C6467">
        <v>2019</v>
      </c>
      <c r="D6467" t="s">
        <v>378</v>
      </c>
      <c r="J6467" t="s">
        <v>14</v>
      </c>
      <c r="K6467">
        <v>192</v>
      </c>
      <c r="L6467" t="s">
        <v>1772</v>
      </c>
      <c r="M6467" t="s">
        <v>908</v>
      </c>
      <c r="N6467" t="s">
        <v>446</v>
      </c>
      <c r="O6467" t="s">
        <v>398</v>
      </c>
      <c r="P6467">
        <f>$S$1-1997</f>
        <v>23</v>
      </c>
      <c r="Q6467">
        <v>1</v>
      </c>
      <c r="R6467" s="4"/>
      <c r="S6467" s="9" t="str">
        <f t="shared" si="896"/>
        <v>Urias, Luis</v>
      </c>
      <c r="T6467" s="9" t="str">
        <f t="shared" si="897"/>
        <v>Topps Main     RC</v>
      </c>
      <c r="U6467" s="9" t="str">
        <f>IFERROR(VLOOKUP(S6467,'Lookup '!B:D,3,FALSE)," ")</f>
        <v xml:space="preserve"> </v>
      </c>
      <c r="V6467" s="9" t="str">
        <f t="shared" si="898"/>
        <v>G</v>
      </c>
    </row>
    <row r="6468" spans="2:22" x14ac:dyDescent="0.25">
      <c r="C6468">
        <v>2019</v>
      </c>
      <c r="D6468" t="s">
        <v>378</v>
      </c>
      <c r="K6468">
        <v>200</v>
      </c>
      <c r="L6468" t="s">
        <v>1282</v>
      </c>
      <c r="M6468" t="s">
        <v>1283</v>
      </c>
      <c r="N6468" t="s">
        <v>430</v>
      </c>
      <c r="O6468" t="s">
        <v>382</v>
      </c>
      <c r="Q6468">
        <v>1</v>
      </c>
      <c r="R6468" s="4">
        <v>0.25</v>
      </c>
      <c r="S6468" s="9" t="str">
        <f t="shared" ref="S6468:S6490" si="899">L6468&amp;", "&amp;M6468</f>
        <v>DeGrom, Jacob</v>
      </c>
      <c r="T6468" s="9" t="str">
        <f t="shared" ref="T6468:T6489" si="900">CONCATENATE(D6468&amp;" "&amp;E6468&amp;" "&amp;F6468&amp;" "&amp;G6468&amp;" "&amp;H6468&amp;" "&amp;I6468&amp;J6468)</f>
        <v xml:space="preserve">Topps Main     </v>
      </c>
      <c r="U6468" s="9" t="str">
        <f>IFERROR(VLOOKUP(S6468,'Lookup '!B:D,3,FALSE)," ")</f>
        <v/>
      </c>
      <c r="V6468" s="9" t="str">
        <f t="shared" ref="V6468:V6489" si="901">IF(R6468&gt;0.249,IF(R6468&gt;0.99,IF(R6468&gt;4.99,IF(R6468&gt;9.99,IF(R6468&gt;49.99,IF(R6468&gt;99.99,"A $100","B $50"),"C $10"),"D $5"),"E $1"),"F $.25"),"G")</f>
        <v>F $.25</v>
      </c>
    </row>
    <row r="6469" spans="2:22" x14ac:dyDescent="0.25">
      <c r="C6469">
        <v>2019</v>
      </c>
      <c r="D6469" t="s">
        <v>378</v>
      </c>
      <c r="K6469">
        <v>202</v>
      </c>
      <c r="L6469" t="s">
        <v>5317</v>
      </c>
      <c r="Q6469">
        <v>1</v>
      </c>
      <c r="R6469" s="4">
        <v>0.25</v>
      </c>
      <c r="S6469" s="9" t="str">
        <f t="shared" si="899"/>
        <v xml:space="preserve">Bellinger,Cody/Muncy,Max, </v>
      </c>
      <c r="T6469" s="9" t="str">
        <f t="shared" si="900"/>
        <v xml:space="preserve">Topps Main     </v>
      </c>
      <c r="U6469" s="9" t="str">
        <f>IFERROR(VLOOKUP(S6469,'Lookup '!B:D,3,FALSE)," ")</f>
        <v xml:space="preserve"> </v>
      </c>
      <c r="V6469" s="9" t="str">
        <f t="shared" si="901"/>
        <v>F $.25</v>
      </c>
    </row>
    <row r="6470" spans="2:22" x14ac:dyDescent="0.25">
      <c r="C6470">
        <v>2019</v>
      </c>
      <c r="D6470" t="s">
        <v>378</v>
      </c>
      <c r="K6470">
        <v>206</v>
      </c>
      <c r="L6470" t="s">
        <v>4060</v>
      </c>
      <c r="M6470" t="s">
        <v>4217</v>
      </c>
      <c r="N6470" t="s">
        <v>417</v>
      </c>
      <c r="O6470" t="s">
        <v>382</v>
      </c>
      <c r="P6470">
        <f>$S$1-1996</f>
        <v>24</v>
      </c>
      <c r="Q6470">
        <v>1</v>
      </c>
      <c r="R6470" s="4"/>
      <c r="S6470" s="9" t="str">
        <f t="shared" si="899"/>
        <v>Barria, Jaime</v>
      </c>
      <c r="T6470" s="9" t="str">
        <f t="shared" si="900"/>
        <v xml:space="preserve">Topps Main     </v>
      </c>
      <c r="U6470" s="9" t="str">
        <f>IFERROR(VLOOKUP(S6470,'Lookup '!B:D,3,FALSE)," ")</f>
        <v xml:space="preserve"> </v>
      </c>
      <c r="V6470" s="9" t="str">
        <f t="shared" si="901"/>
        <v>G</v>
      </c>
    </row>
    <row r="6471" spans="2:22" x14ac:dyDescent="0.25">
      <c r="C6471">
        <v>2019</v>
      </c>
      <c r="D6471" t="s">
        <v>378</v>
      </c>
      <c r="K6471">
        <v>208</v>
      </c>
      <c r="L6471" t="s">
        <v>573</v>
      </c>
      <c r="M6471" t="s">
        <v>877</v>
      </c>
      <c r="N6471" t="s">
        <v>420</v>
      </c>
      <c r="O6471" t="s">
        <v>424</v>
      </c>
      <c r="Q6471">
        <v>1</v>
      </c>
      <c r="R6471" s="4">
        <v>0.25</v>
      </c>
      <c r="S6471" s="9" t="str">
        <f t="shared" si="899"/>
        <v>Bell, Josh</v>
      </c>
      <c r="T6471" s="9" t="str">
        <f t="shared" si="900"/>
        <v xml:space="preserve">Topps Main     </v>
      </c>
      <c r="U6471" s="9" t="str">
        <f>IFERROR(VLOOKUP(S6471,'Lookup '!B:D,3,FALSE)," ")</f>
        <v xml:space="preserve"> </v>
      </c>
      <c r="V6471" s="9" t="str">
        <f t="shared" si="901"/>
        <v>F $.25</v>
      </c>
    </row>
    <row r="6472" spans="2:22" x14ac:dyDescent="0.25">
      <c r="C6472">
        <v>2019</v>
      </c>
      <c r="D6472" t="s">
        <v>378</v>
      </c>
      <c r="K6472">
        <v>209</v>
      </c>
      <c r="L6472" t="s">
        <v>1373</v>
      </c>
      <c r="M6472" t="s">
        <v>5318</v>
      </c>
      <c r="N6472" t="s">
        <v>387</v>
      </c>
      <c r="O6472" t="s">
        <v>388</v>
      </c>
      <c r="Q6472">
        <v>1</v>
      </c>
      <c r="R6472" s="4"/>
      <c r="S6472" s="9" t="str">
        <f t="shared" si="899"/>
        <v>Castellanos, Nicholas</v>
      </c>
      <c r="T6472" s="9" t="str">
        <f t="shared" si="900"/>
        <v xml:space="preserve">Topps Main     </v>
      </c>
      <c r="U6472" s="9" t="str">
        <f>IFERROR(VLOOKUP(S6472,'Lookup '!B:D,3,FALSE)," ")</f>
        <v xml:space="preserve"> </v>
      </c>
      <c r="V6472" s="9" t="str">
        <f t="shared" si="901"/>
        <v>G</v>
      </c>
    </row>
    <row r="6473" spans="2:22" x14ac:dyDescent="0.25">
      <c r="C6473">
        <v>2019</v>
      </c>
      <c r="D6473" t="s">
        <v>378</v>
      </c>
      <c r="K6473">
        <v>210</v>
      </c>
      <c r="L6473" t="s">
        <v>1384</v>
      </c>
      <c r="M6473" t="s">
        <v>1380</v>
      </c>
      <c r="N6473" t="s">
        <v>509</v>
      </c>
      <c r="O6473" t="s">
        <v>440</v>
      </c>
      <c r="Q6473">
        <v>1</v>
      </c>
      <c r="R6473" s="4">
        <v>0.25</v>
      </c>
      <c r="S6473" s="9" t="str">
        <f t="shared" si="899"/>
        <v>Bryant, Kris</v>
      </c>
      <c r="T6473" s="9" t="str">
        <f t="shared" si="900"/>
        <v xml:space="preserve">Topps Main     </v>
      </c>
      <c r="U6473" s="9">
        <f>IFERROR(VLOOKUP(S6473,'Lookup '!B:D,3,FALSE)," ")</f>
        <v>0</v>
      </c>
      <c r="V6473" s="9" t="str">
        <f t="shared" si="901"/>
        <v>F $.25</v>
      </c>
    </row>
    <row r="6474" spans="2:22" x14ac:dyDescent="0.25">
      <c r="C6474">
        <v>2019</v>
      </c>
      <c r="D6474" t="s">
        <v>378</v>
      </c>
      <c r="K6474">
        <v>211</v>
      </c>
      <c r="L6474" t="s">
        <v>1598</v>
      </c>
      <c r="M6474" t="s">
        <v>4056</v>
      </c>
      <c r="N6474" t="s">
        <v>387</v>
      </c>
      <c r="O6474" t="s">
        <v>440</v>
      </c>
      <c r="P6474">
        <f>$S$1-1993</f>
        <v>27</v>
      </c>
      <c r="Q6474">
        <v>1</v>
      </c>
      <c r="R6474" s="4"/>
      <c r="S6474" s="9" t="str">
        <f t="shared" si="899"/>
        <v>Candelario, Jeimar</v>
      </c>
      <c r="T6474" s="9" t="str">
        <f t="shared" si="900"/>
        <v xml:space="preserve">Topps Main     </v>
      </c>
      <c r="U6474" s="9" t="str">
        <f>IFERROR(VLOOKUP(S6474,'Lookup '!B:D,3,FALSE)," ")</f>
        <v xml:space="preserve"> </v>
      </c>
      <c r="V6474" s="9" t="str">
        <f t="shared" si="901"/>
        <v>G</v>
      </c>
    </row>
    <row r="6475" spans="2:22" x14ac:dyDescent="0.25">
      <c r="C6475">
        <v>2019</v>
      </c>
      <c r="D6475" t="s">
        <v>378</v>
      </c>
      <c r="K6475">
        <v>212</v>
      </c>
      <c r="L6475" t="s">
        <v>1370</v>
      </c>
      <c r="M6475" t="s">
        <v>839</v>
      </c>
      <c r="N6475" t="s">
        <v>782</v>
      </c>
      <c r="O6475" t="s">
        <v>4218</v>
      </c>
      <c r="P6475">
        <f>$S$1-1993</f>
        <v>27</v>
      </c>
      <c r="Q6475">
        <v>1</v>
      </c>
      <c r="R6475" s="4"/>
      <c r="S6475" s="9" t="str">
        <f t="shared" si="899"/>
        <v>Anderson, Brian</v>
      </c>
      <c r="T6475" s="9" t="str">
        <f t="shared" si="900"/>
        <v xml:space="preserve">Topps Main     </v>
      </c>
      <c r="U6475" s="9" t="str">
        <f>IFERROR(VLOOKUP(S6475,'Lookup '!B:D,3,FALSE)," ")</f>
        <v xml:space="preserve"> </v>
      </c>
      <c r="V6475" s="9" t="str">
        <f t="shared" si="901"/>
        <v>G</v>
      </c>
    </row>
    <row r="6476" spans="2:22" x14ac:dyDescent="0.25">
      <c r="B6476" t="s">
        <v>377</v>
      </c>
      <c r="C6476">
        <v>2019</v>
      </c>
      <c r="D6476" t="s">
        <v>378</v>
      </c>
      <c r="K6476" t="s">
        <v>4235</v>
      </c>
      <c r="L6476" t="s">
        <v>1894</v>
      </c>
      <c r="M6476" t="s">
        <v>404</v>
      </c>
      <c r="N6476" t="s">
        <v>966</v>
      </c>
      <c r="O6476" t="s">
        <v>388</v>
      </c>
      <c r="Q6476">
        <v>1</v>
      </c>
      <c r="R6476" s="4">
        <v>1</v>
      </c>
      <c r="S6476" s="9" t="str">
        <f t="shared" si="899"/>
        <v>Soto, Juan</v>
      </c>
      <c r="T6476" s="9" t="str">
        <f t="shared" si="900"/>
        <v xml:space="preserve">Topps Main     </v>
      </c>
      <c r="U6476" s="9" t="str">
        <f>IFERROR(VLOOKUP(S6476,'Lookup '!B:D,3,FALSE)," ")</f>
        <v xml:space="preserve"> </v>
      </c>
      <c r="V6476" s="9" t="str">
        <f t="shared" si="901"/>
        <v>E $1</v>
      </c>
    </row>
    <row r="6477" spans="2:22" x14ac:dyDescent="0.25">
      <c r="B6477" t="s">
        <v>377</v>
      </c>
      <c r="C6477">
        <v>2019</v>
      </c>
      <c r="D6477" t="s">
        <v>378</v>
      </c>
      <c r="H6477" t="s">
        <v>822</v>
      </c>
      <c r="K6477" t="s">
        <v>4236</v>
      </c>
      <c r="L6477" t="s">
        <v>1894</v>
      </c>
      <c r="M6477" t="s">
        <v>404</v>
      </c>
      <c r="N6477" t="s">
        <v>966</v>
      </c>
      <c r="O6477" t="s">
        <v>388</v>
      </c>
      <c r="Q6477">
        <v>1</v>
      </c>
      <c r="R6477" s="4">
        <v>10</v>
      </c>
      <c r="S6477" s="9" t="str">
        <f t="shared" si="899"/>
        <v>Soto, Juan</v>
      </c>
      <c r="T6477" s="9" t="str">
        <f t="shared" si="900"/>
        <v xml:space="preserve">Topps Main    SP </v>
      </c>
      <c r="U6477" s="9" t="str">
        <f>IFERROR(VLOOKUP(S6477,'Lookup '!B:D,3,FALSE)," ")</f>
        <v xml:space="preserve"> </v>
      </c>
      <c r="V6477" s="9" t="str">
        <f t="shared" si="901"/>
        <v>C $10</v>
      </c>
    </row>
    <row r="6478" spans="2:22" x14ac:dyDescent="0.25">
      <c r="C6478">
        <v>2019</v>
      </c>
      <c r="D6478" t="s">
        <v>378</v>
      </c>
      <c r="K6478">
        <v>217</v>
      </c>
      <c r="L6478" t="s">
        <v>1290</v>
      </c>
      <c r="M6478" t="s">
        <v>351</v>
      </c>
      <c r="N6478" t="s">
        <v>387</v>
      </c>
      <c r="O6478" t="s">
        <v>382</v>
      </c>
      <c r="P6478">
        <f>$S$1-1995</f>
        <v>25</v>
      </c>
      <c r="Q6478">
        <v>1</v>
      </c>
      <c r="R6478" s="4"/>
      <c r="S6478" s="9" t="str">
        <f t="shared" si="899"/>
        <v>Jimenez, Joe</v>
      </c>
      <c r="T6478" s="9" t="str">
        <f t="shared" si="900"/>
        <v xml:space="preserve">Topps Main     </v>
      </c>
      <c r="U6478" s="9" t="str">
        <f>IFERROR(VLOOKUP(S6478,'Lookup '!B:D,3,FALSE)," ")</f>
        <v xml:space="preserve"> </v>
      </c>
      <c r="V6478" s="9" t="str">
        <f t="shared" si="901"/>
        <v>G</v>
      </c>
    </row>
    <row r="6479" spans="2:22" x14ac:dyDescent="0.25">
      <c r="C6479">
        <v>2019</v>
      </c>
      <c r="D6479" t="s">
        <v>378</v>
      </c>
      <c r="K6479">
        <v>221</v>
      </c>
      <c r="L6479" t="s">
        <v>1531</v>
      </c>
      <c r="M6479" t="s">
        <v>908</v>
      </c>
      <c r="N6479" t="s">
        <v>425</v>
      </c>
      <c r="O6479" t="s">
        <v>382</v>
      </c>
      <c r="Q6479">
        <v>1</v>
      </c>
      <c r="R6479" s="4"/>
      <c r="S6479" s="9" t="str">
        <f t="shared" si="899"/>
        <v>Severino, Luis</v>
      </c>
      <c r="T6479" s="9" t="str">
        <f t="shared" si="900"/>
        <v xml:space="preserve">Topps Main     </v>
      </c>
      <c r="U6479" s="9" t="str">
        <f>IFERROR(VLOOKUP(S6479,'Lookup '!B:D,3,FALSE)," ")</f>
        <v/>
      </c>
      <c r="V6479" s="9" t="str">
        <f t="shared" si="901"/>
        <v>G</v>
      </c>
    </row>
    <row r="6480" spans="2:22" x14ac:dyDescent="0.25">
      <c r="C6480">
        <v>2019</v>
      </c>
      <c r="D6480" t="s">
        <v>378</v>
      </c>
      <c r="K6480">
        <v>222</v>
      </c>
      <c r="L6480" t="s">
        <v>903</v>
      </c>
      <c r="M6480" t="s">
        <v>904</v>
      </c>
      <c r="N6480" t="s">
        <v>1037</v>
      </c>
      <c r="O6480" t="s">
        <v>382</v>
      </c>
      <c r="Q6480">
        <v>1</v>
      </c>
      <c r="R6480" s="4">
        <v>0.25</v>
      </c>
      <c r="S6480" s="9" t="str">
        <f t="shared" si="899"/>
        <v>Greinke, Zack</v>
      </c>
      <c r="T6480" s="9" t="str">
        <f t="shared" si="900"/>
        <v xml:space="preserve">Topps Main     </v>
      </c>
      <c r="U6480" s="9" t="str">
        <f>IFERROR(VLOOKUP(S6480,'Lookup '!B:D,3,FALSE)," ")</f>
        <v/>
      </c>
      <c r="V6480" s="9" t="str">
        <f t="shared" si="901"/>
        <v>F $.25</v>
      </c>
    </row>
    <row r="6481" spans="3:22" x14ac:dyDescent="0.25">
      <c r="C6481">
        <v>2019</v>
      </c>
      <c r="D6481" t="s">
        <v>378</v>
      </c>
      <c r="K6481">
        <v>223</v>
      </c>
      <c r="L6481" t="s">
        <v>766</v>
      </c>
      <c r="M6481" t="s">
        <v>614</v>
      </c>
      <c r="N6481" t="s">
        <v>554</v>
      </c>
      <c r="O6481" t="s">
        <v>440</v>
      </c>
      <c r="Q6481">
        <v>1</v>
      </c>
      <c r="R6481" s="4"/>
      <c r="S6481" s="9" t="str">
        <f t="shared" si="899"/>
        <v>Ramirez, Jose</v>
      </c>
      <c r="T6481" s="9" t="str">
        <f t="shared" si="900"/>
        <v xml:space="preserve">Topps Main     </v>
      </c>
      <c r="U6481" s="9" t="str">
        <f>IFERROR(VLOOKUP(S6481,'Lookup '!B:D,3,FALSE)," ")</f>
        <v/>
      </c>
      <c r="V6481" s="9" t="str">
        <f t="shared" si="901"/>
        <v>G</v>
      </c>
    </row>
    <row r="6482" spans="3:22" x14ac:dyDescent="0.25">
      <c r="C6482">
        <v>2019</v>
      </c>
      <c r="D6482" t="s">
        <v>378</v>
      </c>
      <c r="F6482" t="s">
        <v>778</v>
      </c>
      <c r="G6482" s="1" t="s">
        <v>4219</v>
      </c>
      <c r="K6482">
        <v>226</v>
      </c>
      <c r="L6482" t="s">
        <v>1950</v>
      </c>
      <c r="M6482" t="s">
        <v>732</v>
      </c>
      <c r="N6482" t="s">
        <v>509</v>
      </c>
      <c r="O6482" t="s">
        <v>388</v>
      </c>
      <c r="P6482">
        <f>$S$1-1994</f>
        <v>26</v>
      </c>
      <c r="Q6482">
        <v>1</v>
      </c>
      <c r="R6482" s="4"/>
      <c r="S6482" s="9" t="str">
        <f t="shared" si="899"/>
        <v>Almora, Albert</v>
      </c>
      <c r="T6482" s="9" t="str">
        <f t="shared" si="900"/>
        <v xml:space="preserve">Topps Main  Gold /2019  </v>
      </c>
      <c r="U6482" s="9" t="str">
        <f>IFERROR(VLOOKUP(S6482,'Lookup '!B:D,3,FALSE)," ")</f>
        <v xml:space="preserve"> </v>
      </c>
      <c r="V6482" s="9" t="str">
        <f t="shared" si="901"/>
        <v>G</v>
      </c>
    </row>
    <row r="6483" spans="3:22" x14ac:dyDescent="0.25">
      <c r="C6483">
        <v>2019</v>
      </c>
      <c r="D6483" t="s">
        <v>378</v>
      </c>
      <c r="J6483" t="s">
        <v>14</v>
      </c>
      <c r="K6483">
        <v>227</v>
      </c>
      <c r="L6483" t="s">
        <v>1140</v>
      </c>
      <c r="M6483" t="s">
        <v>4220</v>
      </c>
      <c r="N6483" t="s">
        <v>391</v>
      </c>
      <c r="O6483" t="s">
        <v>388</v>
      </c>
      <c r="P6483">
        <f>$S$1-1993</f>
        <v>27</v>
      </c>
      <c r="Q6483">
        <v>1</v>
      </c>
      <c r="R6483" s="4"/>
      <c r="S6483" s="9" t="str">
        <f t="shared" si="899"/>
        <v>Garcia, Adolis</v>
      </c>
      <c r="T6483" s="9" t="str">
        <f t="shared" si="900"/>
        <v>Topps Main     RC</v>
      </c>
      <c r="U6483" s="9" t="str">
        <f>IFERROR(VLOOKUP(S6483,'Lookup '!B:D,3,FALSE)," ")</f>
        <v xml:space="preserve"> </v>
      </c>
      <c r="V6483" s="9" t="str">
        <f t="shared" si="901"/>
        <v>G</v>
      </c>
    </row>
    <row r="6484" spans="3:22" x14ac:dyDescent="0.25">
      <c r="C6484">
        <v>2019</v>
      </c>
      <c r="D6484" t="s">
        <v>378</v>
      </c>
      <c r="K6484">
        <v>228</v>
      </c>
      <c r="L6484" t="s">
        <v>2151</v>
      </c>
      <c r="M6484" t="s">
        <v>840</v>
      </c>
      <c r="N6484" t="s">
        <v>402</v>
      </c>
      <c r="O6484" t="s">
        <v>440</v>
      </c>
      <c r="Q6484">
        <v>1</v>
      </c>
      <c r="R6484" s="4">
        <v>0.25</v>
      </c>
      <c r="S6484" s="9" t="str">
        <f t="shared" si="899"/>
        <v>Devers, Rafael</v>
      </c>
      <c r="T6484" s="9" t="str">
        <f t="shared" si="900"/>
        <v xml:space="preserve">Topps Main     </v>
      </c>
      <c r="U6484" s="9" t="str">
        <f>IFERROR(VLOOKUP(S6484,'Lookup '!B:D,3,FALSE)," ")</f>
        <v xml:space="preserve"> </v>
      </c>
      <c r="V6484" s="9" t="str">
        <f t="shared" si="901"/>
        <v>F $.25</v>
      </c>
    </row>
    <row r="6485" spans="3:22" x14ac:dyDescent="0.25">
      <c r="C6485">
        <v>2019</v>
      </c>
      <c r="D6485" t="s">
        <v>378</v>
      </c>
      <c r="K6485">
        <v>230</v>
      </c>
      <c r="L6485" t="s">
        <v>910</v>
      </c>
      <c r="M6485" t="s">
        <v>911</v>
      </c>
      <c r="N6485" t="s">
        <v>387</v>
      </c>
      <c r="O6485" t="s">
        <v>424</v>
      </c>
      <c r="Q6485">
        <v>1</v>
      </c>
      <c r="R6485" s="4">
        <v>0.25</v>
      </c>
      <c r="S6485" s="9" t="str">
        <f t="shared" si="899"/>
        <v>Cabrera, Miguel</v>
      </c>
      <c r="T6485" s="9" t="str">
        <f t="shared" si="900"/>
        <v xml:space="preserve">Topps Main     </v>
      </c>
      <c r="U6485" s="9" t="str">
        <f>IFERROR(VLOOKUP(S6485,'Lookup '!B:D,3,FALSE)," ")</f>
        <v/>
      </c>
      <c r="V6485" s="9" t="str">
        <f t="shared" si="901"/>
        <v>F $.25</v>
      </c>
    </row>
    <row r="6486" spans="3:22" x14ac:dyDescent="0.25">
      <c r="C6486">
        <v>2019</v>
      </c>
      <c r="D6486" t="s">
        <v>378</v>
      </c>
      <c r="K6486">
        <v>235</v>
      </c>
      <c r="L6486" t="s">
        <v>1093</v>
      </c>
      <c r="M6486" t="s">
        <v>1225</v>
      </c>
      <c r="N6486" t="s">
        <v>391</v>
      </c>
      <c r="O6486" t="s">
        <v>382</v>
      </c>
      <c r="Q6486">
        <v>1</v>
      </c>
      <c r="R6486" s="4"/>
      <c r="S6486" s="9" t="str">
        <f t="shared" si="899"/>
        <v>Weaver, Luke</v>
      </c>
      <c r="T6486" s="9" t="str">
        <f t="shared" si="900"/>
        <v xml:space="preserve">Topps Main     </v>
      </c>
      <c r="U6486" s="9" t="str">
        <f>IFERROR(VLOOKUP(S6486,'Lookup '!B:D,3,FALSE)," ")</f>
        <v xml:space="preserve"> </v>
      </c>
      <c r="V6486" s="9" t="str">
        <f t="shared" si="901"/>
        <v>G</v>
      </c>
    </row>
    <row r="6487" spans="3:22" x14ac:dyDescent="0.25">
      <c r="C6487">
        <v>2019</v>
      </c>
      <c r="D6487" t="s">
        <v>378</v>
      </c>
      <c r="J6487" t="s">
        <v>14</v>
      </c>
      <c r="K6487">
        <v>243</v>
      </c>
      <c r="L6487" t="s">
        <v>4221</v>
      </c>
      <c r="M6487" t="s">
        <v>953</v>
      </c>
      <c r="N6487" t="s">
        <v>425</v>
      </c>
      <c r="O6487" t="s">
        <v>382</v>
      </c>
      <c r="P6487">
        <f>$S$1-1994</f>
        <v>26</v>
      </c>
      <c r="Q6487">
        <v>1</v>
      </c>
      <c r="R6487" s="4"/>
      <c r="S6487" s="9" t="str">
        <f t="shared" si="899"/>
        <v>Loaisiga, Jonathan</v>
      </c>
      <c r="T6487" s="9" t="str">
        <f t="shared" si="900"/>
        <v>Topps Main     RC</v>
      </c>
      <c r="U6487" s="9" t="str">
        <f>IFERROR(VLOOKUP(S6487,'Lookup '!B:D,3,FALSE)," ")</f>
        <v xml:space="preserve"> </v>
      </c>
      <c r="V6487" s="9" t="str">
        <f t="shared" si="901"/>
        <v>G</v>
      </c>
    </row>
    <row r="6488" spans="3:22" x14ac:dyDescent="0.25">
      <c r="C6488">
        <v>2019</v>
      </c>
      <c r="D6488" t="s">
        <v>378</v>
      </c>
      <c r="J6488" t="s">
        <v>14</v>
      </c>
      <c r="K6488">
        <v>246</v>
      </c>
      <c r="L6488" t="s">
        <v>4222</v>
      </c>
      <c r="M6488" t="s">
        <v>415</v>
      </c>
      <c r="N6488" t="s">
        <v>556</v>
      </c>
      <c r="O6488" t="s">
        <v>382</v>
      </c>
      <c r="P6488">
        <f>$S$1-1994</f>
        <v>26</v>
      </c>
      <c r="Q6488">
        <v>1</v>
      </c>
      <c r="R6488" s="4"/>
      <c r="S6488" s="9" t="str">
        <f t="shared" si="899"/>
        <v>Borucki, Ryan</v>
      </c>
      <c r="T6488" s="9" t="str">
        <f t="shared" si="900"/>
        <v>Topps Main     RC</v>
      </c>
      <c r="U6488" s="9" t="str">
        <f>IFERROR(VLOOKUP(S6488,'Lookup '!B:D,3,FALSE)," ")</f>
        <v xml:space="preserve"> </v>
      </c>
      <c r="V6488" s="9" t="str">
        <f t="shared" si="901"/>
        <v>G</v>
      </c>
    </row>
    <row r="6489" spans="3:22" x14ac:dyDescent="0.25">
      <c r="C6489">
        <v>2019</v>
      </c>
      <c r="D6489" t="s">
        <v>378</v>
      </c>
      <c r="K6489">
        <v>250</v>
      </c>
      <c r="L6489" t="s">
        <v>3712</v>
      </c>
      <c r="M6489" t="s">
        <v>3300</v>
      </c>
      <c r="N6489" t="s">
        <v>417</v>
      </c>
      <c r="O6489" t="s">
        <v>3301</v>
      </c>
      <c r="Q6489">
        <v>1</v>
      </c>
      <c r="R6489" s="4">
        <v>0.25</v>
      </c>
      <c r="S6489" s="9" t="str">
        <f t="shared" si="899"/>
        <v>Ohtani, Shohei</v>
      </c>
      <c r="T6489" s="9" t="str">
        <f t="shared" si="900"/>
        <v xml:space="preserve">Topps Main     </v>
      </c>
      <c r="U6489" s="9" t="str">
        <f>IFERROR(VLOOKUP(S6489,'Lookup '!B:D,3,FALSE)," ")</f>
        <v xml:space="preserve"> </v>
      </c>
      <c r="V6489" s="9" t="str">
        <f t="shared" si="901"/>
        <v>F $.25</v>
      </c>
    </row>
    <row r="6490" spans="3:22" x14ac:dyDescent="0.25">
      <c r="C6490">
        <v>2019</v>
      </c>
      <c r="D6490" t="s">
        <v>378</v>
      </c>
      <c r="F6490" t="s">
        <v>971</v>
      </c>
      <c r="G6490" s="1" t="s">
        <v>3701</v>
      </c>
      <c r="K6490">
        <v>257</v>
      </c>
      <c r="L6490" t="s">
        <v>4223</v>
      </c>
      <c r="M6490" t="s">
        <v>989</v>
      </c>
      <c r="N6490" t="s">
        <v>417</v>
      </c>
      <c r="O6490" t="s">
        <v>382</v>
      </c>
      <c r="P6490">
        <f>$S$1-1991</f>
        <v>29</v>
      </c>
      <c r="Q6490">
        <v>1</v>
      </c>
      <c r="R6490" s="4"/>
      <c r="S6490" s="9" t="str">
        <f t="shared" si="899"/>
        <v>Heaney, Andrew</v>
      </c>
      <c r="T6490" s="9" t="str">
        <f t="shared" ref="T6490" si="902">CONCATENATE(D6490&amp;" "&amp;E6490&amp;" "&amp;F6490&amp;" "&amp;G6490&amp;" "&amp;H6490&amp;" "&amp;I6490&amp;J6490)</f>
        <v xml:space="preserve">Topps Main  Black /67  </v>
      </c>
      <c r="U6490" s="9" t="str">
        <f>IFERROR(VLOOKUP(S6490,'Lookup '!B:D,3,FALSE)," ")</f>
        <v xml:space="preserve"> </v>
      </c>
      <c r="V6490" s="9" t="str">
        <f t="shared" ref="V6490" si="903">IF(R6490&gt;0.249,IF(R6490&gt;0.99,IF(R6490&gt;4.99,IF(R6490&gt;9.99,IF(R6490&gt;49.99,IF(R6490&gt;99.99,"A $100","B $50"),"C $10"),"D $5"),"E $1"),"F $.25"),"G")</f>
        <v>G</v>
      </c>
    </row>
    <row r="6491" spans="3:22" x14ac:dyDescent="0.25">
      <c r="C6491">
        <v>2019</v>
      </c>
      <c r="D6491" t="s">
        <v>378</v>
      </c>
      <c r="K6491">
        <v>266</v>
      </c>
      <c r="L6491" t="s">
        <v>4224</v>
      </c>
      <c r="Q6491">
        <v>1</v>
      </c>
      <c r="R6491" s="4">
        <v>0.25</v>
      </c>
      <c r="S6491" s="9" t="str">
        <f t="shared" ref="S6491:S6512" si="904">L6491&amp;", "&amp;M6491</f>
        <v xml:space="preserve">Ohtani,Shohei/Bregman,Alex, </v>
      </c>
      <c r="T6491" s="9" t="str">
        <f t="shared" ref="T6491:T6512" si="905">CONCATENATE(D6491&amp;" "&amp;E6491&amp;" "&amp;F6491&amp;" "&amp;G6491&amp;" "&amp;H6491&amp;" "&amp;I6491&amp;J6491)</f>
        <v xml:space="preserve">Topps Main     </v>
      </c>
      <c r="U6491" s="9" t="str">
        <f>IFERROR(VLOOKUP(S6491,'Lookup '!B:D,3,FALSE)," ")</f>
        <v xml:space="preserve"> </v>
      </c>
      <c r="V6491" s="9" t="str">
        <f t="shared" ref="V6491:V6512" si="906">IF(R6491&gt;0.249,IF(R6491&gt;0.99,IF(R6491&gt;4.99,IF(R6491&gt;9.99,IF(R6491&gt;49.99,IF(R6491&gt;99.99,"A $100","B $50"),"C $10"),"D $5"),"E $1"),"F $.25"),"G")</f>
        <v>F $.25</v>
      </c>
    </row>
    <row r="6492" spans="3:22" x14ac:dyDescent="0.25">
      <c r="C6492">
        <v>2019</v>
      </c>
      <c r="D6492" t="s">
        <v>378</v>
      </c>
      <c r="K6492">
        <v>269</v>
      </c>
      <c r="L6492" t="s">
        <v>1441</v>
      </c>
      <c r="M6492" t="s">
        <v>1149</v>
      </c>
      <c r="N6492" t="s">
        <v>554</v>
      </c>
      <c r="O6492" t="s">
        <v>480</v>
      </c>
      <c r="Q6492">
        <v>1</v>
      </c>
      <c r="R6492" s="4">
        <v>0.25</v>
      </c>
      <c r="S6492" s="9" t="str">
        <f t="shared" si="904"/>
        <v>Lindor, Francisco</v>
      </c>
      <c r="T6492" s="9" t="str">
        <f t="shared" si="905"/>
        <v xml:space="preserve">Topps Main     </v>
      </c>
      <c r="U6492" s="9">
        <f>IFERROR(VLOOKUP(S6492,'Lookup '!B:D,3,FALSE)," ")</f>
        <v>0</v>
      </c>
      <c r="V6492" s="9" t="str">
        <f t="shared" si="906"/>
        <v>F $.25</v>
      </c>
    </row>
    <row r="6493" spans="3:22" x14ac:dyDescent="0.25">
      <c r="C6493">
        <v>2019</v>
      </c>
      <c r="D6493" t="s">
        <v>378</v>
      </c>
      <c r="J6493" t="s">
        <v>14</v>
      </c>
      <c r="K6493">
        <v>270</v>
      </c>
      <c r="L6493" t="s">
        <v>2257</v>
      </c>
      <c r="M6493" t="s">
        <v>1375</v>
      </c>
      <c r="N6493" t="s">
        <v>463</v>
      </c>
      <c r="O6493" t="s">
        <v>382</v>
      </c>
      <c r="P6493">
        <f>$S$1-1995</f>
        <v>25</v>
      </c>
      <c r="Q6493">
        <v>1</v>
      </c>
      <c r="R6493" s="4"/>
      <c r="S6493" s="9" t="str">
        <f t="shared" si="904"/>
        <v>Keller, Brad</v>
      </c>
      <c r="T6493" s="9" t="str">
        <f t="shared" si="905"/>
        <v>Topps Main     RC</v>
      </c>
      <c r="U6493" s="9" t="str">
        <f>IFERROR(VLOOKUP(S6493,'Lookup '!B:D,3,FALSE)," ")</f>
        <v xml:space="preserve"> </v>
      </c>
      <c r="V6493" s="9" t="str">
        <f t="shared" si="906"/>
        <v>G</v>
      </c>
    </row>
    <row r="6494" spans="3:22" x14ac:dyDescent="0.25">
      <c r="C6494">
        <v>2019</v>
      </c>
      <c r="D6494" t="s">
        <v>378</v>
      </c>
      <c r="K6494">
        <v>271</v>
      </c>
      <c r="L6494" t="s">
        <v>4070</v>
      </c>
      <c r="M6494" t="s">
        <v>349</v>
      </c>
      <c r="N6494" t="s">
        <v>554</v>
      </c>
      <c r="O6494" t="s">
        <v>382</v>
      </c>
      <c r="P6494">
        <f>$S$1-1995</f>
        <v>25</v>
      </c>
      <c r="Q6494">
        <v>1</v>
      </c>
      <c r="R6494" s="4"/>
      <c r="S6494" s="9" t="str">
        <f t="shared" si="904"/>
        <v>Bieber, Shane</v>
      </c>
      <c r="T6494" s="9" t="str">
        <f t="shared" si="905"/>
        <v xml:space="preserve">Topps Main     </v>
      </c>
      <c r="U6494" s="9" t="str">
        <f>IFERROR(VLOOKUP(S6494,'Lookup '!B:D,3,FALSE)," ")</f>
        <v xml:space="preserve"> </v>
      </c>
      <c r="V6494" s="9" t="str">
        <f t="shared" si="906"/>
        <v>G</v>
      </c>
    </row>
    <row r="6495" spans="3:22" x14ac:dyDescent="0.25">
      <c r="C6495">
        <v>2019</v>
      </c>
      <c r="D6495" t="s">
        <v>378</v>
      </c>
      <c r="K6495">
        <v>272</v>
      </c>
      <c r="L6495" t="s">
        <v>1205</v>
      </c>
      <c r="M6495" t="s">
        <v>1484</v>
      </c>
      <c r="N6495" t="s">
        <v>456</v>
      </c>
      <c r="O6495" t="s">
        <v>480</v>
      </c>
      <c r="P6495">
        <f>$S$1-1994</f>
        <v>26</v>
      </c>
      <c r="Q6495">
        <v>1</v>
      </c>
      <c r="R6495" s="4"/>
      <c r="S6495" s="9" t="str">
        <f t="shared" si="904"/>
        <v>Arcia, Orlando</v>
      </c>
      <c r="T6495" s="9" t="str">
        <f t="shared" si="905"/>
        <v xml:space="preserve">Topps Main     </v>
      </c>
      <c r="U6495" s="9" t="str">
        <f>IFERROR(VLOOKUP(S6495,'Lookup '!B:D,3,FALSE)," ")</f>
        <v xml:space="preserve"> </v>
      </c>
      <c r="V6495" s="9" t="str">
        <f t="shared" si="906"/>
        <v>G</v>
      </c>
    </row>
    <row r="6496" spans="3:22" x14ac:dyDescent="0.25">
      <c r="C6496">
        <v>2019</v>
      </c>
      <c r="D6496" t="s">
        <v>378</v>
      </c>
      <c r="K6496">
        <v>276</v>
      </c>
      <c r="L6496" t="s">
        <v>1191</v>
      </c>
      <c r="M6496" t="s">
        <v>416</v>
      </c>
      <c r="N6496" t="s">
        <v>781</v>
      </c>
      <c r="O6496" t="s">
        <v>440</v>
      </c>
      <c r="Q6496">
        <v>1</v>
      </c>
      <c r="R6496" s="4">
        <v>0.25</v>
      </c>
      <c r="S6496" s="9" t="str">
        <f t="shared" si="904"/>
        <v>Arenado, Nolan</v>
      </c>
      <c r="T6496" s="9" t="str">
        <f t="shared" si="905"/>
        <v xml:space="preserve">Topps Main     </v>
      </c>
      <c r="U6496" s="9">
        <f>IFERROR(VLOOKUP(S6496,'Lookup '!B:D,3,FALSE)," ")</f>
        <v>0</v>
      </c>
      <c r="V6496" s="9" t="str">
        <f t="shared" si="906"/>
        <v>F $.25</v>
      </c>
    </row>
    <row r="6497" spans="2:22" x14ac:dyDescent="0.25">
      <c r="C6497">
        <v>2019</v>
      </c>
      <c r="D6497" t="s">
        <v>378</v>
      </c>
      <c r="K6497">
        <v>279</v>
      </c>
      <c r="L6497" t="s">
        <v>1209</v>
      </c>
      <c r="M6497" t="s">
        <v>1210</v>
      </c>
      <c r="N6497" t="s">
        <v>381</v>
      </c>
      <c r="O6497" t="s">
        <v>388</v>
      </c>
      <c r="P6497">
        <f>$S$1-1993</f>
        <v>27</v>
      </c>
      <c r="Q6497">
        <v>1</v>
      </c>
      <c r="R6497" s="4">
        <v>0.25</v>
      </c>
      <c r="S6497" s="9" t="str">
        <f t="shared" si="904"/>
        <v>Hoskins, Rhys</v>
      </c>
      <c r="T6497" s="9" t="str">
        <f t="shared" si="905"/>
        <v xml:space="preserve">Topps Main     </v>
      </c>
      <c r="U6497" s="9" t="str">
        <f>IFERROR(VLOOKUP(S6497,'Lookup '!B:D,3,FALSE)," ")</f>
        <v/>
      </c>
      <c r="V6497" s="9" t="str">
        <f t="shared" si="906"/>
        <v>F $.25</v>
      </c>
    </row>
    <row r="6498" spans="2:22" x14ac:dyDescent="0.25">
      <c r="B6498" t="s">
        <v>377</v>
      </c>
      <c r="C6498">
        <v>2019</v>
      </c>
      <c r="D6498" t="s">
        <v>378</v>
      </c>
      <c r="J6498" t="s">
        <v>14</v>
      </c>
      <c r="K6498">
        <v>281</v>
      </c>
      <c r="L6498" t="s">
        <v>4225</v>
      </c>
      <c r="M6498" t="s">
        <v>725</v>
      </c>
      <c r="N6498" t="s">
        <v>430</v>
      </c>
      <c r="O6498" t="s">
        <v>398</v>
      </c>
      <c r="P6498">
        <f>$S$1-1992</f>
        <v>28</v>
      </c>
      <c r="Q6498">
        <v>1</v>
      </c>
      <c r="R6498" s="4"/>
      <c r="S6498" s="9" t="str">
        <f t="shared" si="904"/>
        <v>McNeil, Jeff</v>
      </c>
      <c r="T6498" s="9" t="str">
        <f t="shared" si="905"/>
        <v>Topps Main     RC</v>
      </c>
      <c r="U6498" s="9" t="str">
        <f>IFERROR(VLOOKUP(S6498,'Lookup '!B:D,3,FALSE)," ")</f>
        <v xml:space="preserve"> </v>
      </c>
      <c r="V6498" s="9" t="str">
        <f t="shared" si="906"/>
        <v>G</v>
      </c>
    </row>
    <row r="6499" spans="2:22" x14ac:dyDescent="0.25">
      <c r="C6499">
        <v>2019</v>
      </c>
      <c r="D6499" t="s">
        <v>378</v>
      </c>
      <c r="K6499">
        <v>289</v>
      </c>
      <c r="L6499" t="s">
        <v>2842</v>
      </c>
      <c r="M6499" t="s">
        <v>617</v>
      </c>
      <c r="N6499" t="s">
        <v>443</v>
      </c>
      <c r="O6499" t="s">
        <v>424</v>
      </c>
      <c r="Q6499">
        <v>1</v>
      </c>
      <c r="R6499" s="4"/>
      <c r="S6499" s="9" t="str">
        <f t="shared" si="904"/>
        <v>Olson, Matt</v>
      </c>
      <c r="T6499" s="9" t="str">
        <f t="shared" si="905"/>
        <v xml:space="preserve">Topps Main     </v>
      </c>
      <c r="U6499" s="9" t="str">
        <f>IFERROR(VLOOKUP(S6499,'Lookup '!B:D,3,FALSE)," ")</f>
        <v/>
      </c>
      <c r="V6499" s="9" t="str">
        <f t="shared" si="906"/>
        <v>G</v>
      </c>
    </row>
    <row r="6500" spans="2:22" x14ac:dyDescent="0.25">
      <c r="C6500">
        <v>2019</v>
      </c>
      <c r="D6500" t="s">
        <v>378</v>
      </c>
      <c r="J6500" t="s">
        <v>14</v>
      </c>
      <c r="K6500">
        <v>291</v>
      </c>
      <c r="L6500" t="s">
        <v>5319</v>
      </c>
      <c r="M6500" t="s">
        <v>3780</v>
      </c>
      <c r="N6500" t="s">
        <v>381</v>
      </c>
      <c r="O6500" t="s">
        <v>382</v>
      </c>
      <c r="P6500">
        <f>$S$1-1995</f>
        <v>25</v>
      </c>
      <c r="Q6500">
        <v>1</v>
      </c>
      <c r="R6500" s="4"/>
      <c r="S6500" s="9" t="str">
        <f t="shared" si="904"/>
        <v>DeLosSantos, Enyel</v>
      </c>
      <c r="T6500" s="9" t="str">
        <f t="shared" si="905"/>
        <v>Topps Main     RC</v>
      </c>
      <c r="U6500" s="9" t="str">
        <f>IFERROR(VLOOKUP(S6500,'Lookup '!B:D,3,FALSE)," ")</f>
        <v xml:space="preserve"> </v>
      </c>
      <c r="V6500" s="9" t="str">
        <f t="shared" si="906"/>
        <v>G</v>
      </c>
    </row>
    <row r="6501" spans="2:22" x14ac:dyDescent="0.25">
      <c r="C6501">
        <v>2019</v>
      </c>
      <c r="D6501" t="s">
        <v>378</v>
      </c>
      <c r="K6501">
        <v>294</v>
      </c>
      <c r="L6501" t="s">
        <v>4226</v>
      </c>
      <c r="N6501" t="s">
        <v>532</v>
      </c>
      <c r="Q6501">
        <v>1</v>
      </c>
      <c r="R6501" s="4">
        <v>0.25</v>
      </c>
      <c r="S6501" s="9" t="str">
        <f t="shared" si="904"/>
        <v xml:space="preserve">Altuve,Jose/Correa,Carlos, </v>
      </c>
      <c r="T6501" s="9" t="str">
        <f t="shared" si="905"/>
        <v xml:space="preserve">Topps Main     </v>
      </c>
      <c r="U6501" s="9" t="str">
        <f>IFERROR(VLOOKUP(S6501,'Lookup '!B:D,3,FALSE)," ")</f>
        <v xml:space="preserve"> </v>
      </c>
      <c r="V6501" s="9" t="str">
        <f t="shared" si="906"/>
        <v>F $.25</v>
      </c>
    </row>
    <row r="6502" spans="2:22" x14ac:dyDescent="0.25">
      <c r="C6502">
        <v>2019</v>
      </c>
      <c r="D6502" t="s">
        <v>378</v>
      </c>
      <c r="K6502">
        <v>295</v>
      </c>
      <c r="L6502" t="s">
        <v>5320</v>
      </c>
      <c r="Q6502">
        <v>1</v>
      </c>
      <c r="R6502" s="4">
        <v>0.25</v>
      </c>
      <c r="S6502" s="9" t="str">
        <f t="shared" si="904"/>
        <v xml:space="preserve">Betts,Mookie/Pujols,Albert, </v>
      </c>
      <c r="T6502" s="9" t="str">
        <f t="shared" si="905"/>
        <v xml:space="preserve">Topps Main     </v>
      </c>
      <c r="U6502" s="9" t="str">
        <f>IFERROR(VLOOKUP(S6502,'Lookup '!B:D,3,FALSE)," ")</f>
        <v xml:space="preserve"> </v>
      </c>
      <c r="V6502" s="9" t="str">
        <f t="shared" si="906"/>
        <v>F $.25</v>
      </c>
    </row>
    <row r="6503" spans="2:22" x14ac:dyDescent="0.25">
      <c r="C6503">
        <v>2019</v>
      </c>
      <c r="D6503" t="s">
        <v>378</v>
      </c>
      <c r="K6503">
        <v>300</v>
      </c>
      <c r="L6503" t="s">
        <v>1201</v>
      </c>
      <c r="M6503" t="s">
        <v>1202</v>
      </c>
      <c r="N6503" t="s">
        <v>456</v>
      </c>
      <c r="O6503" t="s">
        <v>388</v>
      </c>
      <c r="Q6503">
        <v>1</v>
      </c>
      <c r="R6503" s="4">
        <v>0.25</v>
      </c>
      <c r="S6503" s="9" t="str">
        <f t="shared" si="904"/>
        <v>Yelich, Christian</v>
      </c>
      <c r="T6503" s="9" t="str">
        <f t="shared" si="905"/>
        <v xml:space="preserve">Topps Main     </v>
      </c>
      <c r="U6503" s="9" t="str">
        <f>IFERROR(VLOOKUP(S6503,'Lookup '!B:D,3,FALSE)," ")</f>
        <v/>
      </c>
      <c r="V6503" s="9" t="str">
        <f t="shared" si="906"/>
        <v>F $.25</v>
      </c>
    </row>
    <row r="6504" spans="2:22" x14ac:dyDescent="0.25">
      <c r="C6504">
        <v>2019</v>
      </c>
      <c r="D6504" t="s">
        <v>378</v>
      </c>
      <c r="K6504">
        <v>302</v>
      </c>
      <c r="L6504" t="s">
        <v>1961</v>
      </c>
      <c r="M6504" t="s">
        <v>614</v>
      </c>
      <c r="N6504" t="s">
        <v>395</v>
      </c>
      <c r="O6504" t="s">
        <v>382</v>
      </c>
      <c r="P6504">
        <f>$S$1-1994</f>
        <v>26</v>
      </c>
      <c r="Q6504">
        <v>1</v>
      </c>
      <c r="R6504" s="4"/>
      <c r="S6504" s="9" t="str">
        <f t="shared" si="904"/>
        <v>Berrios, Jose</v>
      </c>
      <c r="T6504" s="9" t="str">
        <f t="shared" si="905"/>
        <v xml:space="preserve">Topps Main     </v>
      </c>
      <c r="U6504" s="9" t="str">
        <f>IFERROR(VLOOKUP(S6504,'Lookup '!B:D,3,FALSE)," ")</f>
        <v xml:space="preserve"> </v>
      </c>
      <c r="V6504" s="9" t="str">
        <f t="shared" si="906"/>
        <v>G</v>
      </c>
    </row>
    <row r="6505" spans="2:22" x14ac:dyDescent="0.25">
      <c r="C6505">
        <v>2019</v>
      </c>
      <c r="D6505" t="s">
        <v>378</v>
      </c>
      <c r="J6505" t="s">
        <v>14</v>
      </c>
      <c r="K6505">
        <v>303</v>
      </c>
      <c r="L6505" t="s">
        <v>1567</v>
      </c>
      <c r="M6505" t="s">
        <v>4227</v>
      </c>
      <c r="N6505" t="s">
        <v>381</v>
      </c>
      <c r="O6505" t="s">
        <v>382</v>
      </c>
      <c r="P6505">
        <f>$S$1-1995</f>
        <v>25</v>
      </c>
      <c r="Q6505">
        <v>1</v>
      </c>
      <c r="R6505" s="4"/>
      <c r="S6505" s="9" t="str">
        <f t="shared" si="904"/>
        <v>Suarez, Ranger</v>
      </c>
      <c r="T6505" s="9" t="str">
        <f t="shared" si="905"/>
        <v>Topps Main     RC</v>
      </c>
      <c r="U6505" s="9" t="str">
        <f>IFERROR(VLOOKUP(S6505,'Lookup '!B:D,3,FALSE)," ")</f>
        <v xml:space="preserve"> </v>
      </c>
      <c r="V6505" s="9" t="str">
        <f t="shared" si="906"/>
        <v>G</v>
      </c>
    </row>
    <row r="6506" spans="2:22" x14ac:dyDescent="0.25">
      <c r="C6506">
        <v>2019</v>
      </c>
      <c r="D6506" t="s">
        <v>378</v>
      </c>
      <c r="J6506" t="s">
        <v>14</v>
      </c>
      <c r="K6506">
        <v>306</v>
      </c>
      <c r="L6506" t="s">
        <v>371</v>
      </c>
      <c r="M6506" t="s">
        <v>1593</v>
      </c>
      <c r="N6506" t="s">
        <v>425</v>
      </c>
      <c r="O6506" t="s">
        <v>382</v>
      </c>
      <c r="P6506">
        <f>$S$1-1996</f>
        <v>24</v>
      </c>
      <c r="Q6506">
        <v>1</v>
      </c>
      <c r="R6506" s="4"/>
      <c r="S6506" s="9" t="str">
        <f t="shared" si="904"/>
        <v>Sheffield, Justus</v>
      </c>
      <c r="T6506" s="9" t="str">
        <f t="shared" si="905"/>
        <v>Topps Main     RC</v>
      </c>
      <c r="U6506" s="9" t="str">
        <f>IFERROR(VLOOKUP(S6506,'Lookup '!B:D,3,FALSE)," ")</f>
        <v xml:space="preserve"> </v>
      </c>
      <c r="V6506" s="9" t="str">
        <f t="shared" si="906"/>
        <v>G</v>
      </c>
    </row>
    <row r="6507" spans="2:22" x14ac:dyDescent="0.25">
      <c r="C6507">
        <v>2019</v>
      </c>
      <c r="D6507" t="s">
        <v>378</v>
      </c>
      <c r="K6507">
        <v>310</v>
      </c>
      <c r="L6507" t="s">
        <v>1334</v>
      </c>
      <c r="M6507" t="s">
        <v>789</v>
      </c>
      <c r="N6507" t="s">
        <v>509</v>
      </c>
      <c r="O6507" t="s">
        <v>3172</v>
      </c>
      <c r="Q6507">
        <v>1</v>
      </c>
      <c r="R6507" s="4"/>
      <c r="S6507" s="9" t="str">
        <f t="shared" si="904"/>
        <v>Baez, Javier</v>
      </c>
      <c r="T6507" s="9" t="str">
        <f t="shared" si="905"/>
        <v xml:space="preserve">Topps Main     </v>
      </c>
      <c r="U6507" s="9" t="str">
        <f>IFERROR(VLOOKUP(S6507,'Lookup '!B:D,3,FALSE)," ")</f>
        <v xml:space="preserve"> </v>
      </c>
      <c r="V6507" s="9" t="str">
        <f t="shared" si="906"/>
        <v>G</v>
      </c>
    </row>
    <row r="6508" spans="2:22" x14ac:dyDescent="0.25">
      <c r="C6508">
        <v>2019</v>
      </c>
      <c r="D6508" t="s">
        <v>378</v>
      </c>
      <c r="J6508" t="s">
        <v>14</v>
      </c>
      <c r="K6508">
        <v>311</v>
      </c>
      <c r="L6508" t="s">
        <v>1683</v>
      </c>
      <c r="M6508" t="s">
        <v>1032</v>
      </c>
      <c r="N6508" t="s">
        <v>837</v>
      </c>
      <c r="O6508" t="s">
        <v>424</v>
      </c>
      <c r="P6508">
        <f>$S$1-1995</f>
        <v>25</v>
      </c>
      <c r="Q6508">
        <v>1</v>
      </c>
      <c r="R6508" s="4"/>
      <c r="S6508" s="9" t="str">
        <f t="shared" si="904"/>
        <v>Bauers, Jake</v>
      </c>
      <c r="T6508" s="9" t="str">
        <f t="shared" si="905"/>
        <v>Topps Main     RC</v>
      </c>
      <c r="U6508" s="9" t="str">
        <f>IFERROR(VLOOKUP(S6508,'Lookup '!B:D,3,FALSE)," ")</f>
        <v xml:space="preserve"> </v>
      </c>
      <c r="V6508" s="9" t="str">
        <f t="shared" si="906"/>
        <v>G</v>
      </c>
    </row>
    <row r="6509" spans="2:22" x14ac:dyDescent="0.25">
      <c r="C6509">
        <v>2019</v>
      </c>
      <c r="D6509" t="s">
        <v>378</v>
      </c>
      <c r="J6509" t="s">
        <v>14</v>
      </c>
      <c r="K6509">
        <v>315</v>
      </c>
      <c r="L6509" t="s">
        <v>4228</v>
      </c>
      <c r="M6509" t="s">
        <v>4229</v>
      </c>
      <c r="N6509" t="s">
        <v>509</v>
      </c>
      <c r="O6509" t="s">
        <v>382</v>
      </c>
      <c r="P6509">
        <f>$S$1-1994</f>
        <v>26</v>
      </c>
      <c r="Q6509">
        <v>1</v>
      </c>
      <c r="R6509" s="4"/>
      <c r="S6509" s="9" t="str">
        <f t="shared" si="904"/>
        <v>Underwood Jr., Duane</v>
      </c>
      <c r="T6509" s="9" t="str">
        <f t="shared" si="905"/>
        <v>Topps Main     RC</v>
      </c>
      <c r="U6509" s="9" t="str">
        <f>IFERROR(VLOOKUP(S6509,'Lookup '!B:D,3,FALSE)," ")</f>
        <v xml:space="preserve"> </v>
      </c>
      <c r="V6509" s="9" t="str">
        <f t="shared" si="906"/>
        <v>G</v>
      </c>
    </row>
    <row r="6510" spans="2:22" x14ac:dyDescent="0.25">
      <c r="C6510">
        <v>2019</v>
      </c>
      <c r="D6510" t="s">
        <v>378</v>
      </c>
      <c r="J6510" t="s">
        <v>14</v>
      </c>
      <c r="K6510">
        <v>318</v>
      </c>
      <c r="L6510" t="s">
        <v>4230</v>
      </c>
      <c r="M6510" t="s">
        <v>4231</v>
      </c>
      <c r="N6510" t="s">
        <v>451</v>
      </c>
      <c r="O6510" t="s">
        <v>388</v>
      </c>
      <c r="P6510">
        <f>$S$1-1994</f>
        <v>26</v>
      </c>
      <c r="Q6510">
        <v>1</v>
      </c>
      <c r="R6510" s="4"/>
      <c r="S6510" s="9" t="str">
        <f t="shared" si="904"/>
        <v>Mullins, Cedric</v>
      </c>
      <c r="T6510" s="9" t="str">
        <f t="shared" si="905"/>
        <v>Topps Main     RC</v>
      </c>
      <c r="U6510" s="9" t="str">
        <f>IFERROR(VLOOKUP(S6510,'Lookup '!B:D,3,FALSE)," ")</f>
        <v xml:space="preserve"> </v>
      </c>
      <c r="V6510" s="9" t="str">
        <f t="shared" si="906"/>
        <v>G</v>
      </c>
    </row>
    <row r="6511" spans="2:22" x14ac:dyDescent="0.25">
      <c r="C6511">
        <v>2019</v>
      </c>
      <c r="D6511" t="s">
        <v>378</v>
      </c>
      <c r="K6511">
        <v>320</v>
      </c>
      <c r="L6511" t="s">
        <v>1296</v>
      </c>
      <c r="M6511" t="s">
        <v>2170</v>
      </c>
      <c r="N6511" t="s">
        <v>549</v>
      </c>
      <c r="O6511" t="s">
        <v>424</v>
      </c>
      <c r="P6511">
        <f>$S$1-1994</f>
        <v>26</v>
      </c>
      <c r="Q6511">
        <v>1</v>
      </c>
      <c r="R6511" s="4"/>
      <c r="S6511" s="9" t="str">
        <f t="shared" si="904"/>
        <v>Guzman, Ronald</v>
      </c>
      <c r="T6511" s="9" t="str">
        <f t="shared" si="905"/>
        <v xml:space="preserve">Topps Main     </v>
      </c>
      <c r="U6511" s="9" t="str">
        <f>IFERROR(VLOOKUP(S6511,'Lookup '!B:D,3,FALSE)," ")</f>
        <v xml:space="preserve"> </v>
      </c>
      <c r="V6511" s="9" t="str">
        <f t="shared" si="906"/>
        <v>G</v>
      </c>
    </row>
    <row r="6512" spans="2:22" x14ac:dyDescent="0.25">
      <c r="C6512">
        <v>2019</v>
      </c>
      <c r="D6512" t="s">
        <v>378</v>
      </c>
      <c r="K6512">
        <v>321</v>
      </c>
      <c r="L6512" t="s">
        <v>1376</v>
      </c>
      <c r="M6512" t="s">
        <v>646</v>
      </c>
      <c r="N6512" t="s">
        <v>391</v>
      </c>
      <c r="O6512" t="s">
        <v>382</v>
      </c>
      <c r="Q6512">
        <v>1</v>
      </c>
      <c r="R6512" s="4"/>
      <c r="S6512" s="9" t="str">
        <f t="shared" si="904"/>
        <v>Flaherty, Jack</v>
      </c>
      <c r="T6512" s="9" t="str">
        <f t="shared" si="905"/>
        <v xml:space="preserve">Topps Main     </v>
      </c>
      <c r="U6512" s="9" t="str">
        <f>IFERROR(VLOOKUP(S6512,'Lookup '!B:D,3,FALSE)," ")</f>
        <v xml:space="preserve"> </v>
      </c>
      <c r="V6512" s="9" t="str">
        <f t="shared" si="906"/>
        <v>G</v>
      </c>
    </row>
    <row r="6513" spans="3:22" x14ac:dyDescent="0.25">
      <c r="C6513">
        <v>2019</v>
      </c>
      <c r="D6513" t="s">
        <v>378</v>
      </c>
      <c r="J6513" t="s">
        <v>14</v>
      </c>
      <c r="K6513">
        <v>326</v>
      </c>
      <c r="L6513" t="s">
        <v>4232</v>
      </c>
      <c r="M6513" t="s">
        <v>4233</v>
      </c>
      <c r="N6513" t="s">
        <v>463</v>
      </c>
      <c r="O6513" t="s">
        <v>382</v>
      </c>
      <c r="P6513">
        <f>$S$1-1994</f>
        <v>26</v>
      </c>
      <c r="Q6513">
        <v>1</v>
      </c>
      <c r="R6513" s="4"/>
      <c r="S6513" s="9" t="str">
        <f t="shared" ref="S6513:S6529" si="907">L6513&amp;", "&amp;M6513</f>
        <v>Fillmyer, Heath</v>
      </c>
      <c r="T6513" s="9" t="str">
        <f t="shared" ref="T6513:T6529" si="908">CONCATENATE(D6513&amp;" "&amp;E6513&amp;" "&amp;F6513&amp;" "&amp;G6513&amp;" "&amp;H6513&amp;" "&amp;I6513&amp;J6513)</f>
        <v>Topps Main     RC</v>
      </c>
      <c r="U6513" s="9" t="str">
        <f>IFERROR(VLOOKUP(S6513,'Lookup '!B:D,3,FALSE)," ")</f>
        <v xml:space="preserve"> </v>
      </c>
      <c r="V6513" s="9" t="str">
        <f t="shared" ref="V6513:V6529" si="909">IF(R6513&gt;0.249,IF(R6513&gt;0.99,IF(R6513&gt;4.99,IF(R6513&gt;9.99,IF(R6513&gt;49.99,IF(R6513&gt;99.99,"A $100","B $50"),"C $10"),"D $5"),"E $1"),"F $.25"),"G")</f>
        <v>G</v>
      </c>
    </row>
    <row r="6514" spans="3:22" x14ac:dyDescent="0.25">
      <c r="C6514">
        <v>2019</v>
      </c>
      <c r="D6514" t="s">
        <v>378</v>
      </c>
      <c r="K6514">
        <v>327</v>
      </c>
      <c r="L6514" t="s">
        <v>1329</v>
      </c>
      <c r="M6514" t="s">
        <v>1330</v>
      </c>
      <c r="N6514" t="s">
        <v>381</v>
      </c>
      <c r="O6514" t="s">
        <v>440</v>
      </c>
      <c r="Q6514">
        <v>1</v>
      </c>
      <c r="R6514" s="4"/>
      <c r="S6514" s="9" t="str">
        <f t="shared" si="907"/>
        <v>Franco, Maikel</v>
      </c>
      <c r="T6514" s="9" t="str">
        <f t="shared" si="908"/>
        <v xml:space="preserve">Topps Main     </v>
      </c>
      <c r="U6514" s="9" t="str">
        <f>IFERROR(VLOOKUP(S6514,'Lookup '!B:D,3,FALSE)," ")</f>
        <v/>
      </c>
      <c r="V6514" s="9" t="str">
        <f t="shared" si="909"/>
        <v>G</v>
      </c>
    </row>
    <row r="6515" spans="3:22" x14ac:dyDescent="0.25">
      <c r="C6515">
        <v>2019</v>
      </c>
      <c r="D6515" t="s">
        <v>378</v>
      </c>
      <c r="K6515">
        <v>329</v>
      </c>
      <c r="L6515" t="s">
        <v>1145</v>
      </c>
      <c r="M6515" t="s">
        <v>747</v>
      </c>
      <c r="N6515" t="s">
        <v>391</v>
      </c>
      <c r="O6515" t="s">
        <v>382</v>
      </c>
      <c r="P6515">
        <f>$S$1-1996</f>
        <v>24</v>
      </c>
      <c r="Q6515">
        <v>1</v>
      </c>
      <c r="R6515" s="4"/>
      <c r="S6515" s="9" t="str">
        <f t="shared" si="907"/>
        <v>Hicks, Jordan</v>
      </c>
      <c r="T6515" s="9" t="str">
        <f t="shared" si="908"/>
        <v xml:space="preserve">Topps Main     </v>
      </c>
      <c r="U6515" s="9" t="str">
        <f>IFERROR(VLOOKUP(S6515,'Lookup '!B:D,3,FALSE)," ")</f>
        <v xml:space="preserve"> </v>
      </c>
      <c r="V6515" s="9" t="str">
        <f t="shared" si="909"/>
        <v>G</v>
      </c>
    </row>
    <row r="6516" spans="3:22" x14ac:dyDescent="0.25">
      <c r="C6516">
        <v>2019</v>
      </c>
      <c r="D6516" t="s">
        <v>378</v>
      </c>
      <c r="J6516" t="s">
        <v>14</v>
      </c>
      <c r="K6516">
        <v>332</v>
      </c>
      <c r="L6516" t="s">
        <v>4234</v>
      </c>
      <c r="M6516" t="s">
        <v>415</v>
      </c>
      <c r="N6516" t="s">
        <v>463</v>
      </c>
      <c r="O6516" t="s">
        <v>424</v>
      </c>
      <c r="P6516">
        <f>$S$1-1993</f>
        <v>27</v>
      </c>
      <c r="Q6516">
        <v>1</v>
      </c>
      <c r="R6516" s="4"/>
      <c r="S6516" s="9" t="str">
        <f t="shared" si="907"/>
        <v>O'Hearn, Ryan</v>
      </c>
      <c r="T6516" s="9" t="str">
        <f t="shared" si="908"/>
        <v>Topps Main     RC</v>
      </c>
      <c r="U6516" s="9" t="str">
        <f>IFERROR(VLOOKUP(S6516,'Lookup '!B:D,3,FALSE)," ")</f>
        <v xml:space="preserve"> </v>
      </c>
      <c r="V6516" s="9" t="str">
        <f t="shared" si="909"/>
        <v>G</v>
      </c>
    </row>
    <row r="6517" spans="3:22" x14ac:dyDescent="0.25">
      <c r="C6517">
        <v>2019</v>
      </c>
      <c r="D6517" t="s">
        <v>378</v>
      </c>
      <c r="J6517" t="s">
        <v>14</v>
      </c>
      <c r="K6517">
        <v>333</v>
      </c>
      <c r="L6517" t="s">
        <v>971</v>
      </c>
      <c r="M6517" t="s">
        <v>4617</v>
      </c>
      <c r="N6517" t="s">
        <v>405</v>
      </c>
      <c r="O6517" t="s">
        <v>382</v>
      </c>
      <c r="P6517">
        <f>$S$1-1990</f>
        <v>30</v>
      </c>
      <c r="Q6517">
        <v>1</v>
      </c>
      <c r="R6517" s="4"/>
      <c r="S6517" s="9" t="str">
        <f t="shared" si="907"/>
        <v>Black, Ray</v>
      </c>
      <c r="T6517" s="9" t="str">
        <f t="shared" si="908"/>
        <v>Topps Main     RC</v>
      </c>
      <c r="U6517" s="9" t="str">
        <f>IFERROR(VLOOKUP(S6517,'Lookup '!B:D,3,FALSE)," ")</f>
        <v xml:space="preserve"> </v>
      </c>
      <c r="V6517" s="9" t="str">
        <f t="shared" si="909"/>
        <v>G</v>
      </c>
    </row>
    <row r="6518" spans="3:22" x14ac:dyDescent="0.25">
      <c r="C6518">
        <v>2019</v>
      </c>
      <c r="D6518" t="s">
        <v>378</v>
      </c>
      <c r="K6518">
        <v>343</v>
      </c>
      <c r="L6518" t="s">
        <v>1558</v>
      </c>
      <c r="M6518" t="s">
        <v>1559</v>
      </c>
      <c r="N6518" t="s">
        <v>433</v>
      </c>
      <c r="O6518" t="s">
        <v>382</v>
      </c>
      <c r="P6518">
        <f>$S$1-1993</f>
        <v>27</v>
      </c>
      <c r="Q6518">
        <v>1</v>
      </c>
      <c r="R6518" s="4"/>
      <c r="S6518" s="9" t="str">
        <f t="shared" si="907"/>
        <v>Romano, Sal</v>
      </c>
      <c r="T6518" s="9" t="str">
        <f t="shared" si="908"/>
        <v xml:space="preserve">Topps Main     </v>
      </c>
      <c r="U6518" s="9" t="str">
        <f>IFERROR(VLOOKUP(S6518,'Lookup '!B:D,3,FALSE)," ")</f>
        <v xml:space="preserve"> </v>
      </c>
      <c r="V6518" s="9" t="str">
        <f t="shared" si="909"/>
        <v>G</v>
      </c>
    </row>
    <row r="6519" spans="3:22" x14ac:dyDescent="0.25">
      <c r="C6519">
        <v>2019</v>
      </c>
      <c r="D6519" t="s">
        <v>378</v>
      </c>
      <c r="K6519">
        <v>344</v>
      </c>
      <c r="L6519" t="s">
        <v>994</v>
      </c>
      <c r="M6519" t="s">
        <v>995</v>
      </c>
      <c r="N6519" t="s">
        <v>966</v>
      </c>
      <c r="O6519" t="s">
        <v>382</v>
      </c>
      <c r="Q6519">
        <v>1</v>
      </c>
      <c r="R6519" s="4">
        <v>0.25</v>
      </c>
      <c r="S6519" s="9" t="str">
        <f t="shared" si="907"/>
        <v>Scherzer, Max</v>
      </c>
      <c r="T6519" s="9" t="str">
        <f t="shared" si="908"/>
        <v xml:space="preserve">Topps Main     </v>
      </c>
      <c r="U6519" s="9" t="str">
        <f>IFERROR(VLOOKUP(S6519,'Lookup '!B:D,3,FALSE)," ")</f>
        <v/>
      </c>
      <c r="V6519" s="9" t="str">
        <f t="shared" si="909"/>
        <v>F $.25</v>
      </c>
    </row>
    <row r="6520" spans="3:22" x14ac:dyDescent="0.25">
      <c r="C6520">
        <v>2019</v>
      </c>
      <c r="D6520" t="s">
        <v>378</v>
      </c>
      <c r="K6520">
        <v>349</v>
      </c>
      <c r="L6520" t="s">
        <v>1771</v>
      </c>
      <c r="M6520" t="s">
        <v>1332</v>
      </c>
      <c r="N6520" t="s">
        <v>509</v>
      </c>
      <c r="O6520" t="s">
        <v>388</v>
      </c>
      <c r="Q6520">
        <v>1</v>
      </c>
      <c r="R6520" s="4"/>
      <c r="S6520" s="9" t="str">
        <f t="shared" si="907"/>
        <v>Schwarber, Kyle</v>
      </c>
      <c r="T6520" s="9" t="str">
        <f t="shared" si="908"/>
        <v xml:space="preserve">Topps Main     </v>
      </c>
      <c r="U6520" s="9" t="str">
        <f>IFERROR(VLOOKUP(S6520,'Lookup '!B:D,3,FALSE)," ")</f>
        <v/>
      </c>
      <c r="V6520" s="9" t="str">
        <f t="shared" si="909"/>
        <v>G</v>
      </c>
    </row>
    <row r="6521" spans="3:22" x14ac:dyDescent="0.25">
      <c r="C6521">
        <v>2019</v>
      </c>
      <c r="D6521" t="s">
        <v>378</v>
      </c>
      <c r="K6521">
        <v>353</v>
      </c>
      <c r="L6521" t="s">
        <v>1279</v>
      </c>
      <c r="M6521" t="s">
        <v>372</v>
      </c>
      <c r="N6521" t="s">
        <v>425</v>
      </c>
      <c r="O6521" t="s">
        <v>28</v>
      </c>
      <c r="Q6521">
        <v>1</v>
      </c>
      <c r="R6521" s="4">
        <v>0.25</v>
      </c>
      <c r="S6521" s="9" t="str">
        <f t="shared" si="907"/>
        <v>Sanchez, Gary</v>
      </c>
      <c r="T6521" s="9" t="str">
        <f t="shared" si="908"/>
        <v xml:space="preserve">Topps Main     </v>
      </c>
      <c r="U6521" s="9" t="str">
        <f>IFERROR(VLOOKUP(S6521,'Lookup '!B:D,3,FALSE)," ")</f>
        <v/>
      </c>
      <c r="V6521" s="9" t="str">
        <f t="shared" si="909"/>
        <v>F $.25</v>
      </c>
    </row>
    <row r="6522" spans="3:22" x14ac:dyDescent="0.25">
      <c r="C6522">
        <v>2019</v>
      </c>
      <c r="D6522" t="s">
        <v>378</v>
      </c>
      <c r="K6522">
        <v>354</v>
      </c>
      <c r="L6522" t="s">
        <v>1774</v>
      </c>
      <c r="M6522" t="s">
        <v>827</v>
      </c>
      <c r="N6522" t="s">
        <v>549</v>
      </c>
      <c r="O6522" t="s">
        <v>388</v>
      </c>
      <c r="Q6522">
        <v>1</v>
      </c>
      <c r="R6522" s="4"/>
      <c r="S6522" s="9" t="str">
        <f t="shared" si="907"/>
        <v>Mazara, Nomar</v>
      </c>
      <c r="T6522" s="9" t="str">
        <f t="shared" si="908"/>
        <v xml:space="preserve">Topps Main     </v>
      </c>
      <c r="U6522" s="9" t="str">
        <f>IFERROR(VLOOKUP(S6522,'Lookup '!B:D,3,FALSE)," ")</f>
        <v/>
      </c>
      <c r="V6522" s="9" t="str">
        <f t="shared" si="909"/>
        <v>G</v>
      </c>
    </row>
    <row r="6523" spans="3:22" x14ac:dyDescent="0.25">
      <c r="C6523">
        <v>2019</v>
      </c>
      <c r="D6523" t="s">
        <v>378</v>
      </c>
      <c r="J6523" t="s">
        <v>14</v>
      </c>
      <c r="K6523">
        <v>355</v>
      </c>
      <c r="L6523" t="s">
        <v>3064</v>
      </c>
      <c r="M6523" t="s">
        <v>1008</v>
      </c>
      <c r="N6523" t="s">
        <v>395</v>
      </c>
      <c r="O6523" t="s">
        <v>382</v>
      </c>
      <c r="P6523">
        <f>$S$1-1994</f>
        <v>26</v>
      </c>
      <c r="Q6523">
        <v>1</v>
      </c>
      <c r="R6523" s="4"/>
      <c r="S6523" s="9" t="str">
        <f t="shared" si="907"/>
        <v>Gonsalves, Stephen</v>
      </c>
      <c r="T6523" s="9" t="str">
        <f t="shared" si="908"/>
        <v>Topps Main     RC</v>
      </c>
      <c r="U6523" s="9" t="str">
        <f>IFERROR(VLOOKUP(S6523,'Lookup '!B:D,3,FALSE)," ")</f>
        <v xml:space="preserve"> </v>
      </c>
      <c r="V6523" s="9" t="str">
        <f t="shared" si="909"/>
        <v>G</v>
      </c>
    </row>
    <row r="6524" spans="3:22" x14ac:dyDescent="0.25">
      <c r="C6524">
        <v>2019</v>
      </c>
      <c r="D6524" t="s">
        <v>378</v>
      </c>
      <c r="K6524">
        <v>356</v>
      </c>
      <c r="L6524" t="s">
        <v>1062</v>
      </c>
      <c r="M6524" t="s">
        <v>1733</v>
      </c>
      <c r="N6524" t="s">
        <v>1037</v>
      </c>
      <c r="O6524" t="s">
        <v>388</v>
      </c>
      <c r="P6524">
        <f>$S$1-1993</f>
        <v>27</v>
      </c>
      <c r="Q6524">
        <v>1</v>
      </c>
      <c r="R6524" s="4"/>
      <c r="S6524" s="9" t="str">
        <f t="shared" si="907"/>
        <v>Marte, Ketel</v>
      </c>
      <c r="T6524" s="9" t="str">
        <f t="shared" si="908"/>
        <v xml:space="preserve">Topps Main     </v>
      </c>
      <c r="U6524" s="9" t="str">
        <f>IFERROR(VLOOKUP(S6524,'Lookup '!B:D,3,FALSE)," ")</f>
        <v xml:space="preserve"> </v>
      </c>
      <c r="V6524" s="9" t="str">
        <f t="shared" si="909"/>
        <v>G</v>
      </c>
    </row>
    <row r="6525" spans="3:22" x14ac:dyDescent="0.25">
      <c r="C6525">
        <v>2019</v>
      </c>
      <c r="D6525" t="s">
        <v>378</v>
      </c>
      <c r="K6525">
        <v>366</v>
      </c>
      <c r="L6525" t="s">
        <v>4101</v>
      </c>
      <c r="M6525" t="s">
        <v>4102</v>
      </c>
      <c r="N6525" t="s">
        <v>549</v>
      </c>
      <c r="O6525" t="s">
        <v>3738</v>
      </c>
      <c r="P6525">
        <f>$S$1-1995</f>
        <v>25</v>
      </c>
      <c r="Q6525">
        <v>1</v>
      </c>
      <c r="R6525" s="4"/>
      <c r="S6525" s="9" t="str">
        <f t="shared" si="907"/>
        <v>Kiner-Falefa, Isiah</v>
      </c>
      <c r="T6525" s="9" t="str">
        <f t="shared" si="908"/>
        <v xml:space="preserve">Topps Main     </v>
      </c>
      <c r="U6525" s="9" t="str">
        <f>IFERROR(VLOOKUP(S6525,'Lookup '!B:D,3,FALSE)," ")</f>
        <v xml:space="preserve"> </v>
      </c>
      <c r="V6525" s="9" t="str">
        <f t="shared" si="909"/>
        <v>G</v>
      </c>
    </row>
    <row r="6526" spans="3:22" x14ac:dyDescent="0.25">
      <c r="C6526">
        <v>2019</v>
      </c>
      <c r="D6526" t="s">
        <v>378</v>
      </c>
      <c r="K6526">
        <v>367</v>
      </c>
      <c r="L6526" t="s">
        <v>3883</v>
      </c>
      <c r="N6526" t="s">
        <v>417</v>
      </c>
      <c r="Q6526">
        <v>1</v>
      </c>
      <c r="R6526" s="4">
        <v>0.25</v>
      </c>
      <c r="S6526" s="9" t="str">
        <f t="shared" si="907"/>
        <v xml:space="preserve">Ohtani,Shohei/Trout,Mike, </v>
      </c>
      <c r="T6526" s="9" t="str">
        <f t="shared" si="908"/>
        <v xml:space="preserve">Topps Main     </v>
      </c>
      <c r="U6526" s="9" t="str">
        <f>IFERROR(VLOOKUP(S6526,'Lookup '!B:D,3,FALSE)," ")</f>
        <v xml:space="preserve"> </v>
      </c>
      <c r="V6526" s="9" t="str">
        <f t="shared" si="909"/>
        <v>F $.25</v>
      </c>
    </row>
    <row r="6527" spans="3:22" x14ac:dyDescent="0.25">
      <c r="C6527">
        <v>2019</v>
      </c>
      <c r="D6527" t="s">
        <v>378</v>
      </c>
      <c r="J6527" t="s">
        <v>14</v>
      </c>
      <c r="K6527">
        <v>376</v>
      </c>
      <c r="L6527" t="s">
        <v>5032</v>
      </c>
      <c r="M6527" t="s">
        <v>5033</v>
      </c>
      <c r="N6527" t="s">
        <v>532</v>
      </c>
      <c r="O6527" t="s">
        <v>382</v>
      </c>
      <c r="P6527">
        <f>$S$1-1993</f>
        <v>27</v>
      </c>
      <c r="Q6527">
        <v>1</v>
      </c>
      <c r="R6527" s="4"/>
      <c r="S6527" s="9" t="str">
        <f t="shared" si="907"/>
        <v>Valdez, Framber</v>
      </c>
      <c r="T6527" s="9" t="str">
        <f t="shared" si="908"/>
        <v>Topps Main     RC</v>
      </c>
      <c r="U6527" s="9" t="str">
        <f>IFERROR(VLOOKUP(S6527,'Lookup '!B:D,3,FALSE)," ")</f>
        <v xml:space="preserve"> </v>
      </c>
      <c r="V6527" s="9" t="str">
        <f t="shared" si="909"/>
        <v>G</v>
      </c>
    </row>
    <row r="6528" spans="3:22" x14ac:dyDescent="0.25">
      <c r="C6528">
        <v>2019</v>
      </c>
      <c r="D6528" t="s">
        <v>378</v>
      </c>
      <c r="K6528">
        <v>377</v>
      </c>
      <c r="L6528" t="s">
        <v>1615</v>
      </c>
      <c r="M6528" t="s">
        <v>1616</v>
      </c>
      <c r="N6528" t="s">
        <v>465</v>
      </c>
      <c r="O6528" t="s">
        <v>398</v>
      </c>
      <c r="Q6528">
        <v>1</v>
      </c>
      <c r="R6528" s="4"/>
      <c r="S6528" s="9" t="str">
        <f t="shared" si="907"/>
        <v>Moncada, Yoan</v>
      </c>
      <c r="T6528" s="9" t="str">
        <f t="shared" si="908"/>
        <v xml:space="preserve">Topps Main     </v>
      </c>
      <c r="U6528" s="9" t="str">
        <f>IFERROR(VLOOKUP(S6528,'Lookup '!B:D,3,FALSE)," ")</f>
        <v/>
      </c>
      <c r="V6528" s="9" t="str">
        <f t="shared" si="909"/>
        <v>G</v>
      </c>
    </row>
    <row r="6529" spans="2:22" x14ac:dyDescent="0.25">
      <c r="C6529">
        <v>2019</v>
      </c>
      <c r="D6529" t="s">
        <v>378</v>
      </c>
      <c r="K6529">
        <v>383</v>
      </c>
      <c r="L6529" t="s">
        <v>5321</v>
      </c>
      <c r="M6529" t="s">
        <v>2361</v>
      </c>
      <c r="N6529" t="s">
        <v>395</v>
      </c>
      <c r="O6529" t="s">
        <v>382</v>
      </c>
      <c r="P6529">
        <f>$S$1-1993</f>
        <v>27</v>
      </c>
      <c r="Q6529">
        <v>1</v>
      </c>
      <c r="R6529" s="4"/>
      <c r="S6529" s="9" t="str">
        <f t="shared" si="907"/>
        <v>Meija, Adalberto</v>
      </c>
      <c r="T6529" s="9" t="str">
        <f t="shared" si="908"/>
        <v xml:space="preserve">Topps Main     </v>
      </c>
      <c r="U6529" s="9" t="str">
        <f>IFERROR(VLOOKUP(S6529,'Lookup '!B:D,3,FALSE)," ")</f>
        <v xml:space="preserve"> </v>
      </c>
      <c r="V6529" s="9" t="str">
        <f t="shared" si="909"/>
        <v>G</v>
      </c>
    </row>
    <row r="6530" spans="2:22" x14ac:dyDescent="0.25">
      <c r="C6530">
        <v>2019</v>
      </c>
      <c r="D6530" t="s">
        <v>378</v>
      </c>
      <c r="K6530">
        <v>388</v>
      </c>
      <c r="L6530" t="s">
        <v>514</v>
      </c>
      <c r="M6530" t="s">
        <v>2115</v>
      </c>
      <c r="N6530" t="s">
        <v>430</v>
      </c>
      <c r="O6530" t="s">
        <v>424</v>
      </c>
      <c r="P6530">
        <f>$S$1-1995</f>
        <v>25</v>
      </c>
      <c r="Q6530">
        <v>1</v>
      </c>
      <c r="R6530" s="4"/>
      <c r="S6530" s="9" t="str">
        <f t="shared" ref="S6530:S6556" si="910">L6530&amp;", "&amp;M6530</f>
        <v>Smith, Dominic</v>
      </c>
      <c r="T6530" s="9" t="str">
        <f t="shared" ref="T6530:T6556" si="911">CONCATENATE(D6530&amp;" "&amp;E6530&amp;" "&amp;F6530&amp;" "&amp;G6530&amp;" "&amp;H6530&amp;" "&amp;I6530&amp;J6530)</f>
        <v xml:space="preserve">Topps Main     </v>
      </c>
      <c r="U6530" s="9" t="str">
        <f>IFERROR(VLOOKUP(S6530,'Lookup '!B:D,3,FALSE)," ")</f>
        <v xml:space="preserve"> </v>
      </c>
      <c r="V6530" s="9" t="str">
        <f t="shared" ref="V6530:V6556" si="912">IF(R6530&gt;0.249,IF(R6530&gt;0.99,IF(R6530&gt;4.99,IF(R6530&gt;9.99,IF(R6530&gt;49.99,IF(R6530&gt;99.99,"A $100","B $50"),"C $10"),"D $5"),"E $1"),"F $.25"),"G")</f>
        <v>G</v>
      </c>
    </row>
    <row r="6531" spans="2:22" x14ac:dyDescent="0.25">
      <c r="C6531">
        <v>2019</v>
      </c>
      <c r="D6531" t="s">
        <v>378</v>
      </c>
      <c r="J6531" t="s">
        <v>14</v>
      </c>
      <c r="K6531">
        <v>392</v>
      </c>
      <c r="L6531" t="s">
        <v>472</v>
      </c>
      <c r="M6531" t="s">
        <v>5007</v>
      </c>
      <c r="N6531" t="s">
        <v>532</v>
      </c>
      <c r="O6531" t="s">
        <v>382</v>
      </c>
      <c r="P6531">
        <f>$S$1-1996</f>
        <v>24</v>
      </c>
      <c r="Q6531">
        <v>1</v>
      </c>
      <c r="R6531" s="4"/>
      <c r="S6531" s="9" t="str">
        <f t="shared" si="910"/>
        <v>Perez, Cionel</v>
      </c>
      <c r="T6531" s="9" t="str">
        <f t="shared" si="911"/>
        <v>Topps Main     RC</v>
      </c>
      <c r="U6531" s="9" t="str">
        <f>IFERROR(VLOOKUP(S6531,'Lookup '!B:D,3,FALSE)," ")</f>
        <v xml:space="preserve"> </v>
      </c>
      <c r="V6531" s="9" t="str">
        <f t="shared" si="912"/>
        <v>G</v>
      </c>
    </row>
    <row r="6532" spans="2:22" x14ac:dyDescent="0.25">
      <c r="C6532">
        <v>2019</v>
      </c>
      <c r="D6532" t="s">
        <v>378</v>
      </c>
      <c r="K6532">
        <v>393</v>
      </c>
      <c r="L6532" t="s">
        <v>2065</v>
      </c>
      <c r="M6532" t="s">
        <v>447</v>
      </c>
      <c r="N6532" t="s">
        <v>446</v>
      </c>
      <c r="O6532" t="s">
        <v>388</v>
      </c>
      <c r="Q6532">
        <v>1</v>
      </c>
      <c r="R6532" s="4"/>
      <c r="S6532" s="9" t="str">
        <f t="shared" si="910"/>
        <v>Renfroe, Hunter</v>
      </c>
      <c r="T6532" s="9" t="str">
        <f t="shared" si="911"/>
        <v xml:space="preserve">Topps Main     </v>
      </c>
      <c r="U6532" s="9" t="str">
        <f>IFERROR(VLOOKUP(S6532,'Lookup '!B:D,3,FALSE)," ")</f>
        <v xml:space="preserve"> </v>
      </c>
      <c r="V6532" s="9" t="str">
        <f t="shared" si="912"/>
        <v>G</v>
      </c>
    </row>
    <row r="6533" spans="2:22" x14ac:dyDescent="0.25">
      <c r="C6533">
        <v>2019</v>
      </c>
      <c r="D6533" t="s">
        <v>378</v>
      </c>
      <c r="K6533">
        <v>395</v>
      </c>
      <c r="L6533" t="s">
        <v>988</v>
      </c>
      <c r="M6533" t="s">
        <v>989</v>
      </c>
      <c r="N6533" t="s">
        <v>381</v>
      </c>
      <c r="O6533" t="s">
        <v>388</v>
      </c>
      <c r="Q6533">
        <v>1</v>
      </c>
      <c r="R6533" s="4"/>
      <c r="S6533" s="9" t="str">
        <f t="shared" si="910"/>
        <v>McCutchen, Andrew</v>
      </c>
      <c r="T6533" s="9" t="str">
        <f t="shared" si="911"/>
        <v xml:space="preserve">Topps Main     </v>
      </c>
      <c r="U6533" s="9" t="str">
        <f>IFERROR(VLOOKUP(S6533,'Lookup '!B:D,3,FALSE)," ")</f>
        <v/>
      </c>
      <c r="V6533" s="9" t="str">
        <f t="shared" si="912"/>
        <v>G</v>
      </c>
    </row>
    <row r="6534" spans="2:22" x14ac:dyDescent="0.25">
      <c r="C6534">
        <v>2019</v>
      </c>
      <c r="D6534" t="s">
        <v>378</v>
      </c>
      <c r="K6534">
        <v>397</v>
      </c>
      <c r="L6534" t="s">
        <v>5322</v>
      </c>
      <c r="M6534" t="s">
        <v>1321</v>
      </c>
      <c r="N6534" t="s">
        <v>532</v>
      </c>
      <c r="O6534" t="s">
        <v>382</v>
      </c>
      <c r="P6534">
        <f>$S$1-1993</f>
        <v>27</v>
      </c>
      <c r="Q6534">
        <v>1</v>
      </c>
      <c r="R6534" s="4"/>
      <c r="S6534" s="9" t="str">
        <f t="shared" si="910"/>
        <v>McCuillers Jr., Lance</v>
      </c>
      <c r="T6534" s="9" t="str">
        <f t="shared" si="911"/>
        <v xml:space="preserve">Topps Main     </v>
      </c>
      <c r="U6534" s="9" t="str">
        <f>IFERROR(VLOOKUP(S6534,'Lookup '!B:D,3,FALSE)," ")</f>
        <v xml:space="preserve"> </v>
      </c>
      <c r="V6534" s="9" t="str">
        <f t="shared" si="912"/>
        <v>G</v>
      </c>
    </row>
    <row r="6535" spans="2:22" x14ac:dyDescent="0.25">
      <c r="C6535">
        <v>2019</v>
      </c>
      <c r="D6535" t="s">
        <v>378</v>
      </c>
      <c r="K6535">
        <v>398</v>
      </c>
      <c r="L6535" t="s">
        <v>2071</v>
      </c>
      <c r="M6535" t="s">
        <v>1327</v>
      </c>
      <c r="N6535" t="s">
        <v>966</v>
      </c>
      <c r="O6535" t="s">
        <v>382</v>
      </c>
      <c r="P6535">
        <f>$S$1-1993</f>
        <v>27</v>
      </c>
      <c r="Q6535">
        <v>1</v>
      </c>
      <c r="R6535" s="4"/>
      <c r="S6535" s="9" t="str">
        <f t="shared" si="910"/>
        <v>Fedde, Erick</v>
      </c>
      <c r="T6535" s="9" t="str">
        <f t="shared" si="911"/>
        <v xml:space="preserve">Topps Main     </v>
      </c>
      <c r="U6535" s="9" t="str">
        <f>IFERROR(VLOOKUP(S6535,'Lookup '!B:D,3,FALSE)," ")</f>
        <v xml:space="preserve"> </v>
      </c>
      <c r="V6535" s="9" t="str">
        <f t="shared" si="912"/>
        <v>G</v>
      </c>
    </row>
    <row r="6536" spans="2:22" x14ac:dyDescent="0.25">
      <c r="C6536">
        <v>2019</v>
      </c>
      <c r="D6536" t="s">
        <v>378</v>
      </c>
      <c r="K6536">
        <v>399</v>
      </c>
      <c r="L6536" t="s">
        <v>2985</v>
      </c>
      <c r="M6536" t="s">
        <v>1256</v>
      </c>
      <c r="N6536" t="s">
        <v>433</v>
      </c>
      <c r="O6536" t="s">
        <v>382</v>
      </c>
      <c r="P6536">
        <f>$S$1-1994</f>
        <v>26</v>
      </c>
      <c r="Q6536">
        <v>1</v>
      </c>
      <c r="R6536" s="4"/>
      <c r="S6536" s="9" t="str">
        <f t="shared" si="910"/>
        <v>Mahle, Tyler</v>
      </c>
      <c r="T6536" s="9" t="str">
        <f t="shared" si="911"/>
        <v xml:space="preserve">Topps Main     </v>
      </c>
      <c r="U6536" s="9" t="str">
        <f>IFERROR(VLOOKUP(S6536,'Lookup '!B:D,3,FALSE)," ")</f>
        <v xml:space="preserve"> </v>
      </c>
      <c r="V6536" s="9" t="str">
        <f t="shared" si="912"/>
        <v>G</v>
      </c>
    </row>
    <row r="6537" spans="2:22" x14ac:dyDescent="0.25">
      <c r="C6537">
        <v>2019</v>
      </c>
      <c r="D6537" t="s">
        <v>378</v>
      </c>
      <c r="K6537">
        <v>400</v>
      </c>
      <c r="L6537" t="s">
        <v>1134</v>
      </c>
      <c r="M6537" t="s">
        <v>1135</v>
      </c>
      <c r="N6537" t="s">
        <v>966</v>
      </c>
      <c r="O6537" t="s">
        <v>388</v>
      </c>
      <c r="Q6537">
        <v>1</v>
      </c>
      <c r="R6537" s="4">
        <v>0.25</v>
      </c>
      <c r="S6537" s="9" t="str">
        <f t="shared" si="910"/>
        <v>Harper, Bryce</v>
      </c>
      <c r="T6537" s="9" t="str">
        <f t="shared" si="911"/>
        <v xml:space="preserve">Topps Main     </v>
      </c>
      <c r="U6537" s="9" t="str">
        <f>IFERROR(VLOOKUP(S6537,'Lookup '!B:D,3,FALSE)," ")</f>
        <v/>
      </c>
      <c r="V6537" s="9" t="str">
        <f t="shared" si="912"/>
        <v>F $.25</v>
      </c>
    </row>
    <row r="6538" spans="2:22" x14ac:dyDescent="0.25">
      <c r="C6538">
        <v>2019</v>
      </c>
      <c r="D6538" t="s">
        <v>378</v>
      </c>
      <c r="K6538">
        <v>402</v>
      </c>
      <c r="L6538" t="s">
        <v>1468</v>
      </c>
      <c r="M6538" t="s">
        <v>898</v>
      </c>
      <c r="N6538" t="s">
        <v>966</v>
      </c>
      <c r="O6538" t="s">
        <v>388</v>
      </c>
      <c r="P6538">
        <f>$S$1-1997</f>
        <v>23</v>
      </c>
      <c r="Q6538">
        <v>1</v>
      </c>
      <c r="R6538" s="4"/>
      <c r="S6538" s="9" t="str">
        <f t="shared" si="910"/>
        <v>Robles, Victor</v>
      </c>
      <c r="T6538" s="9" t="str">
        <f t="shared" si="911"/>
        <v xml:space="preserve">Topps Main     </v>
      </c>
      <c r="U6538" s="9" t="str">
        <f>IFERROR(VLOOKUP(S6538,'Lookup '!B:D,3,FALSE)," ")</f>
        <v xml:space="preserve"> </v>
      </c>
      <c r="V6538" s="9" t="str">
        <f t="shared" si="912"/>
        <v>G</v>
      </c>
    </row>
    <row r="6539" spans="2:22" x14ac:dyDescent="0.25">
      <c r="C6539">
        <v>2019</v>
      </c>
      <c r="D6539" t="s">
        <v>378</v>
      </c>
      <c r="K6539">
        <v>408</v>
      </c>
      <c r="L6539" t="s">
        <v>1663</v>
      </c>
      <c r="M6539" t="s">
        <v>1086</v>
      </c>
      <c r="N6539" t="s">
        <v>423</v>
      </c>
      <c r="O6539" t="s">
        <v>382</v>
      </c>
      <c r="Q6539">
        <v>1</v>
      </c>
      <c r="R6539" s="4"/>
      <c r="S6539" s="9" t="str">
        <f t="shared" si="910"/>
        <v>Newcomb, Sean</v>
      </c>
      <c r="T6539" s="9" t="str">
        <f t="shared" si="911"/>
        <v xml:space="preserve">Topps Main     </v>
      </c>
      <c r="U6539" s="9" t="str">
        <f>IFERROR(VLOOKUP(S6539,'Lookup '!B:D,3,FALSE)," ")</f>
        <v xml:space="preserve"> </v>
      </c>
      <c r="V6539" s="9" t="str">
        <f t="shared" si="912"/>
        <v>G</v>
      </c>
    </row>
    <row r="6540" spans="2:22" x14ac:dyDescent="0.25">
      <c r="B6540" t="s">
        <v>377</v>
      </c>
      <c r="C6540">
        <v>2019</v>
      </c>
      <c r="D6540" t="s">
        <v>378</v>
      </c>
      <c r="J6540" t="s">
        <v>14</v>
      </c>
      <c r="K6540" t="s">
        <v>5357</v>
      </c>
      <c r="L6540" t="s">
        <v>4880</v>
      </c>
      <c r="M6540" t="s">
        <v>535</v>
      </c>
      <c r="N6540" t="s">
        <v>446</v>
      </c>
      <c r="O6540" t="s">
        <v>480</v>
      </c>
      <c r="P6540">
        <f>$S$1-1999</f>
        <v>21</v>
      </c>
      <c r="Q6540">
        <v>1</v>
      </c>
      <c r="R6540" s="4">
        <v>2</v>
      </c>
      <c r="S6540" s="9" t="str">
        <f t="shared" si="910"/>
        <v>Tatis Jr., Fernando</v>
      </c>
      <c r="T6540" s="9" t="str">
        <f t="shared" si="911"/>
        <v>Topps Main     RC</v>
      </c>
      <c r="U6540" s="9" t="str">
        <f>IFERROR(VLOOKUP(S6540,'Lookup '!B:D,3,FALSE)," ")</f>
        <v xml:space="preserve"> </v>
      </c>
      <c r="V6540" s="9" t="str">
        <f t="shared" si="912"/>
        <v>E $1</v>
      </c>
    </row>
    <row r="6541" spans="2:22" x14ac:dyDescent="0.25">
      <c r="B6541" t="s">
        <v>377</v>
      </c>
      <c r="C6541">
        <v>2019</v>
      </c>
      <c r="D6541" t="s">
        <v>378</v>
      </c>
      <c r="H6541" t="s">
        <v>3710</v>
      </c>
      <c r="J6541" t="s">
        <v>14</v>
      </c>
      <c r="K6541" t="s">
        <v>5358</v>
      </c>
      <c r="L6541" t="s">
        <v>4880</v>
      </c>
      <c r="M6541" t="s">
        <v>535</v>
      </c>
      <c r="N6541" t="s">
        <v>446</v>
      </c>
      <c r="O6541" t="s">
        <v>480</v>
      </c>
      <c r="P6541">
        <f>$S$1-1999</f>
        <v>21</v>
      </c>
      <c r="Q6541">
        <v>1</v>
      </c>
      <c r="R6541" s="4">
        <v>2</v>
      </c>
      <c r="S6541" s="9" t="str">
        <f t="shared" si="910"/>
        <v>Tatis Jr., Fernando</v>
      </c>
      <c r="T6541" s="9" t="str">
        <f t="shared" si="911"/>
        <v>Topps Main    FacSetVariant RC</v>
      </c>
      <c r="U6541" s="9" t="str">
        <f>IFERROR(VLOOKUP(S6541,'Lookup '!B:D,3,FALSE)," ")</f>
        <v xml:space="preserve"> </v>
      </c>
      <c r="V6541" s="9" t="str">
        <f t="shared" si="912"/>
        <v>E $1</v>
      </c>
    </row>
    <row r="6542" spans="2:22" x14ac:dyDescent="0.25">
      <c r="C6542">
        <v>2019</v>
      </c>
      <c r="D6542" t="s">
        <v>378</v>
      </c>
      <c r="K6542">
        <v>411</v>
      </c>
      <c r="L6542" t="s">
        <v>607</v>
      </c>
      <c r="M6542" t="s">
        <v>2406</v>
      </c>
      <c r="N6542" t="s">
        <v>782</v>
      </c>
      <c r="O6542" t="s">
        <v>388</v>
      </c>
      <c r="Q6542">
        <v>1</v>
      </c>
      <c r="R6542" s="4"/>
      <c r="S6542" s="9" t="str">
        <f t="shared" si="910"/>
        <v>Sierra, Magneuris</v>
      </c>
      <c r="T6542" s="9" t="str">
        <f t="shared" si="911"/>
        <v xml:space="preserve">Topps Main     </v>
      </c>
      <c r="U6542" s="9" t="str">
        <f>IFERROR(VLOOKUP(S6542,'Lookup '!B:D,3,FALSE)," ")</f>
        <v xml:space="preserve"> </v>
      </c>
      <c r="V6542" s="9" t="str">
        <f t="shared" si="912"/>
        <v>G</v>
      </c>
    </row>
    <row r="6543" spans="2:22" x14ac:dyDescent="0.25">
      <c r="C6543">
        <v>2019</v>
      </c>
      <c r="D6543" t="s">
        <v>378</v>
      </c>
      <c r="K6543">
        <v>412</v>
      </c>
      <c r="L6543" t="s">
        <v>1260</v>
      </c>
      <c r="M6543" t="s">
        <v>2078</v>
      </c>
      <c r="N6543" t="s">
        <v>425</v>
      </c>
      <c r="O6543" t="s">
        <v>388</v>
      </c>
      <c r="Q6543">
        <v>1</v>
      </c>
      <c r="R6543" s="4">
        <v>0.25</v>
      </c>
      <c r="S6543" s="9" t="str">
        <f t="shared" si="910"/>
        <v>Frazier, Clint</v>
      </c>
      <c r="T6543" s="9" t="str">
        <f t="shared" si="911"/>
        <v xml:space="preserve">Topps Main     </v>
      </c>
      <c r="U6543" s="9" t="str">
        <f>IFERROR(VLOOKUP(S6543,'Lookup '!B:D,3,FALSE)," ")</f>
        <v/>
      </c>
      <c r="V6543" s="9" t="str">
        <f t="shared" si="912"/>
        <v>F $.25</v>
      </c>
    </row>
    <row r="6544" spans="2:22" x14ac:dyDescent="0.25">
      <c r="C6544">
        <v>2019</v>
      </c>
      <c r="D6544" t="s">
        <v>378</v>
      </c>
      <c r="K6544">
        <v>414</v>
      </c>
      <c r="L6544" t="s">
        <v>1585</v>
      </c>
      <c r="M6544" t="s">
        <v>370</v>
      </c>
      <c r="N6544" t="s">
        <v>423</v>
      </c>
      <c r="O6544" t="s">
        <v>382</v>
      </c>
      <c r="P6544">
        <f>$S$1-1997</f>
        <v>23</v>
      </c>
      <c r="Q6544">
        <v>1</v>
      </c>
      <c r="R6544" s="4"/>
      <c r="S6544" s="9" t="str">
        <f t="shared" si="910"/>
        <v>Soroka, Mike</v>
      </c>
      <c r="T6544" s="9" t="str">
        <f t="shared" si="911"/>
        <v xml:space="preserve">Topps Main     </v>
      </c>
      <c r="U6544" s="9" t="str">
        <f>IFERROR(VLOOKUP(S6544,'Lookup '!B:D,3,FALSE)," ")</f>
        <v xml:space="preserve"> </v>
      </c>
      <c r="V6544" s="9" t="str">
        <f t="shared" si="912"/>
        <v>G</v>
      </c>
    </row>
    <row r="6545" spans="3:22" x14ac:dyDescent="0.25">
      <c r="C6545">
        <v>2019</v>
      </c>
      <c r="D6545" t="s">
        <v>378</v>
      </c>
      <c r="J6545" t="s">
        <v>14</v>
      </c>
      <c r="K6545">
        <v>417</v>
      </c>
      <c r="L6545" t="s">
        <v>5323</v>
      </c>
      <c r="M6545" t="s">
        <v>5324</v>
      </c>
      <c r="N6545" t="s">
        <v>781</v>
      </c>
      <c r="O6545" t="s">
        <v>388</v>
      </c>
      <c r="P6545">
        <f>$S$1-1991</f>
        <v>29</v>
      </c>
      <c r="Q6545">
        <v>1</v>
      </c>
      <c r="R6545" s="4"/>
      <c r="S6545" s="9" t="str">
        <f t="shared" si="910"/>
        <v>Cuevas, Noel</v>
      </c>
      <c r="T6545" s="9" t="str">
        <f t="shared" si="911"/>
        <v>Topps Main     RC</v>
      </c>
      <c r="U6545" s="9" t="str">
        <f>IFERROR(VLOOKUP(S6545,'Lookup '!B:D,3,FALSE)," ")</f>
        <v xml:space="preserve"> </v>
      </c>
      <c r="V6545" s="9" t="str">
        <f t="shared" si="912"/>
        <v>G</v>
      </c>
    </row>
    <row r="6546" spans="3:22" x14ac:dyDescent="0.25">
      <c r="C6546">
        <v>2019</v>
      </c>
      <c r="D6546" t="s">
        <v>378</v>
      </c>
      <c r="K6546">
        <v>432</v>
      </c>
      <c r="L6546" t="s">
        <v>4022</v>
      </c>
      <c r="M6546" t="s">
        <v>415</v>
      </c>
      <c r="N6546" t="s">
        <v>837</v>
      </c>
      <c r="O6546" t="s">
        <v>382</v>
      </c>
      <c r="P6546">
        <f>$S$1-1991</f>
        <v>29</v>
      </c>
      <c r="Q6546">
        <v>1</v>
      </c>
      <c r="R6546" s="4"/>
      <c r="S6546" s="9" t="str">
        <f t="shared" si="910"/>
        <v>Yarbrough, Ryan</v>
      </c>
      <c r="T6546" s="9" t="str">
        <f t="shared" si="911"/>
        <v xml:space="preserve">Topps Main     </v>
      </c>
      <c r="U6546" s="9" t="str">
        <f>IFERROR(VLOOKUP(S6546,'Lookup '!B:D,3,FALSE)," ")</f>
        <v xml:space="preserve"> </v>
      </c>
      <c r="V6546" s="9" t="str">
        <f t="shared" si="912"/>
        <v>G</v>
      </c>
    </row>
    <row r="6547" spans="3:22" x14ac:dyDescent="0.25">
      <c r="C6547">
        <v>2019</v>
      </c>
      <c r="D6547" t="s">
        <v>378</v>
      </c>
      <c r="K6547">
        <v>434</v>
      </c>
      <c r="L6547" t="s">
        <v>1394</v>
      </c>
      <c r="M6547" t="s">
        <v>419</v>
      </c>
      <c r="N6547" t="s">
        <v>532</v>
      </c>
      <c r="O6547" t="s">
        <v>382</v>
      </c>
      <c r="P6547">
        <f>$S$1-1995</f>
        <v>25</v>
      </c>
      <c r="Q6547">
        <v>1</v>
      </c>
      <c r="R6547" s="4"/>
      <c r="S6547" s="9" t="str">
        <f t="shared" si="910"/>
        <v>Osuna, Roberto</v>
      </c>
      <c r="T6547" s="9" t="str">
        <f t="shared" si="911"/>
        <v xml:space="preserve">Topps Main     </v>
      </c>
      <c r="U6547" s="9" t="str">
        <f>IFERROR(VLOOKUP(S6547,'Lookup '!B:D,3,FALSE)," ")</f>
        <v/>
      </c>
      <c r="V6547" s="9" t="str">
        <f t="shared" si="912"/>
        <v>G</v>
      </c>
    </row>
    <row r="6548" spans="3:22" x14ac:dyDescent="0.25">
      <c r="C6548">
        <v>2019</v>
      </c>
      <c r="D6548" t="s">
        <v>378</v>
      </c>
      <c r="K6548">
        <v>437</v>
      </c>
      <c r="L6548" t="s">
        <v>889</v>
      </c>
      <c r="M6548" t="s">
        <v>732</v>
      </c>
      <c r="N6548" t="s">
        <v>417</v>
      </c>
      <c r="O6548" t="s">
        <v>662</v>
      </c>
      <c r="Q6548">
        <v>1</v>
      </c>
      <c r="R6548" s="4">
        <v>0.25</v>
      </c>
      <c r="S6548" s="9" t="str">
        <f t="shared" si="910"/>
        <v>Pujols, Albert</v>
      </c>
      <c r="T6548" s="9" t="str">
        <f t="shared" si="911"/>
        <v xml:space="preserve">Topps Main     </v>
      </c>
      <c r="U6548" s="9" t="str">
        <f>IFERROR(VLOOKUP(S6548,'Lookup '!B:D,3,FALSE)," ")</f>
        <v/>
      </c>
      <c r="V6548" s="9" t="str">
        <f t="shared" si="912"/>
        <v>F $.25</v>
      </c>
    </row>
    <row r="6549" spans="3:22" x14ac:dyDescent="0.25">
      <c r="C6549">
        <v>2019</v>
      </c>
      <c r="D6549" t="s">
        <v>378</v>
      </c>
      <c r="K6549">
        <v>438</v>
      </c>
      <c r="L6549" t="s">
        <v>1732</v>
      </c>
      <c r="M6549" t="s">
        <v>995</v>
      </c>
      <c r="N6549" t="s">
        <v>395</v>
      </c>
      <c r="O6549" t="s">
        <v>388</v>
      </c>
      <c r="Q6549">
        <v>1</v>
      </c>
      <c r="R6549" s="4"/>
      <c r="S6549" s="9" t="str">
        <f t="shared" si="910"/>
        <v>Kepler, Max</v>
      </c>
      <c r="T6549" s="9" t="str">
        <f t="shared" si="911"/>
        <v xml:space="preserve">Topps Main     </v>
      </c>
      <c r="U6549" s="9" t="str">
        <f>IFERROR(VLOOKUP(S6549,'Lookup '!B:D,3,FALSE)," ")</f>
        <v xml:space="preserve"> </v>
      </c>
      <c r="V6549" s="9" t="str">
        <f t="shared" si="912"/>
        <v>G</v>
      </c>
    </row>
    <row r="6550" spans="3:22" x14ac:dyDescent="0.25">
      <c r="C6550">
        <v>2019</v>
      </c>
      <c r="D6550" t="s">
        <v>378</v>
      </c>
      <c r="K6550">
        <v>439</v>
      </c>
      <c r="L6550" t="s">
        <v>2998</v>
      </c>
      <c r="M6550" t="s">
        <v>415</v>
      </c>
      <c r="N6550" t="s">
        <v>781</v>
      </c>
      <c r="O6550" t="s">
        <v>398</v>
      </c>
      <c r="Q6550">
        <v>1</v>
      </c>
      <c r="R6550" s="4"/>
      <c r="S6550" s="9" t="str">
        <f t="shared" si="910"/>
        <v>McMahon, Ryan</v>
      </c>
      <c r="T6550" s="9" t="str">
        <f t="shared" si="911"/>
        <v xml:space="preserve">Topps Main     </v>
      </c>
      <c r="U6550" s="9" t="str">
        <f>IFERROR(VLOOKUP(S6550,'Lookup '!B:D,3,FALSE)," ")</f>
        <v xml:space="preserve"> </v>
      </c>
      <c r="V6550" s="9" t="str">
        <f t="shared" si="912"/>
        <v>G</v>
      </c>
    </row>
    <row r="6551" spans="3:22" x14ac:dyDescent="0.25">
      <c r="C6551">
        <v>2019</v>
      </c>
      <c r="D6551" t="s">
        <v>378</v>
      </c>
      <c r="J6551" t="s">
        <v>14</v>
      </c>
      <c r="K6551">
        <v>442</v>
      </c>
      <c r="L6551" t="s">
        <v>5325</v>
      </c>
      <c r="M6551" t="s">
        <v>5326</v>
      </c>
      <c r="N6551" t="s">
        <v>556</v>
      </c>
      <c r="O6551" t="s">
        <v>28</v>
      </c>
      <c r="P6551">
        <f>$S$1-1995</f>
        <v>25</v>
      </c>
      <c r="Q6551">
        <v>1</v>
      </c>
      <c r="R6551" s="4"/>
      <c r="S6551" s="9" t="str">
        <f t="shared" si="910"/>
        <v>McGuire, Reese</v>
      </c>
      <c r="T6551" s="9" t="str">
        <f t="shared" si="911"/>
        <v>Topps Main     RC</v>
      </c>
      <c r="U6551" s="9" t="str">
        <f>IFERROR(VLOOKUP(S6551,'Lookup '!B:D,3,FALSE)," ")</f>
        <v xml:space="preserve"> </v>
      </c>
      <c r="V6551" s="9" t="str">
        <f t="shared" si="912"/>
        <v>G</v>
      </c>
    </row>
    <row r="6552" spans="3:22" x14ac:dyDescent="0.25">
      <c r="C6552">
        <v>2019</v>
      </c>
      <c r="D6552" t="s">
        <v>378</v>
      </c>
      <c r="K6552">
        <v>444</v>
      </c>
      <c r="L6552" t="s">
        <v>3884</v>
      </c>
      <c r="N6552" t="s">
        <v>425</v>
      </c>
      <c r="Q6552">
        <v>1</v>
      </c>
      <c r="R6552" s="4">
        <v>0.25</v>
      </c>
      <c r="S6552" s="9" t="str">
        <f t="shared" si="910"/>
        <v xml:space="preserve">Judge,Aaron/Stanton,Giancarlo, </v>
      </c>
      <c r="T6552" s="9" t="str">
        <f t="shared" si="911"/>
        <v xml:space="preserve">Topps Main     </v>
      </c>
      <c r="U6552" s="9" t="str">
        <f>IFERROR(VLOOKUP(S6552,'Lookup '!B:D,3,FALSE)," ")</f>
        <v xml:space="preserve"> </v>
      </c>
      <c r="V6552" s="9" t="str">
        <f t="shared" si="912"/>
        <v>F $.25</v>
      </c>
    </row>
    <row r="6553" spans="3:22" x14ac:dyDescent="0.25">
      <c r="C6553">
        <v>2019</v>
      </c>
      <c r="D6553" t="s">
        <v>378</v>
      </c>
      <c r="K6553">
        <v>445</v>
      </c>
      <c r="L6553" t="s">
        <v>2989</v>
      </c>
      <c r="M6553" t="s">
        <v>701</v>
      </c>
      <c r="N6553" t="s">
        <v>394</v>
      </c>
      <c r="O6553" t="s">
        <v>382</v>
      </c>
      <c r="Q6553">
        <v>1</v>
      </c>
      <c r="R6553" s="4"/>
      <c r="S6553" s="9" t="str">
        <f t="shared" si="910"/>
        <v>Buehler, Walker</v>
      </c>
      <c r="T6553" s="9" t="str">
        <f t="shared" si="911"/>
        <v xml:space="preserve">Topps Main     </v>
      </c>
      <c r="U6553" s="9" t="str">
        <f>IFERROR(VLOOKUP(S6553,'Lookup '!B:D,3,FALSE)," ")</f>
        <v xml:space="preserve"> </v>
      </c>
      <c r="V6553" s="9" t="str">
        <f t="shared" si="912"/>
        <v>G</v>
      </c>
    </row>
    <row r="6554" spans="3:22" x14ac:dyDescent="0.25">
      <c r="C6554">
        <v>2019</v>
      </c>
      <c r="D6554" t="s">
        <v>378</v>
      </c>
      <c r="K6554">
        <v>446</v>
      </c>
      <c r="L6554" t="s">
        <v>1293</v>
      </c>
      <c r="M6554" t="s">
        <v>1149</v>
      </c>
      <c r="N6554" t="s">
        <v>446</v>
      </c>
      <c r="O6554" t="s">
        <v>28</v>
      </c>
      <c r="Q6554">
        <v>1</v>
      </c>
      <c r="R6554" s="4"/>
      <c r="S6554" s="9" t="str">
        <f t="shared" si="910"/>
        <v>Mejia, Francisco</v>
      </c>
      <c r="T6554" s="9" t="str">
        <f t="shared" si="911"/>
        <v xml:space="preserve">Topps Main     </v>
      </c>
      <c r="U6554" s="9" t="str">
        <f>IFERROR(VLOOKUP(S6554,'Lookup '!B:D,3,FALSE)," ")</f>
        <v xml:space="preserve"> </v>
      </c>
      <c r="V6554" s="9" t="str">
        <f t="shared" si="912"/>
        <v>G</v>
      </c>
    </row>
    <row r="6555" spans="3:22" x14ac:dyDescent="0.25">
      <c r="C6555">
        <v>2019</v>
      </c>
      <c r="D6555" t="s">
        <v>378</v>
      </c>
      <c r="K6555">
        <v>447</v>
      </c>
      <c r="L6555" t="s">
        <v>5327</v>
      </c>
      <c r="Q6555">
        <v>1</v>
      </c>
      <c r="R6555" s="4">
        <v>0.25</v>
      </c>
      <c r="S6555" s="9" t="str">
        <f t="shared" si="910"/>
        <v xml:space="preserve">Altuve,Jose/Springer,George, </v>
      </c>
      <c r="T6555" s="9" t="str">
        <f t="shared" si="911"/>
        <v xml:space="preserve">Topps Main     </v>
      </c>
      <c r="U6555" s="9" t="str">
        <f>IFERROR(VLOOKUP(S6555,'Lookup '!B:D,3,FALSE)," ")</f>
        <v xml:space="preserve"> </v>
      </c>
      <c r="V6555" s="9" t="str">
        <f t="shared" si="912"/>
        <v>F $.25</v>
      </c>
    </row>
    <row r="6556" spans="3:22" x14ac:dyDescent="0.25">
      <c r="C6556">
        <v>2019</v>
      </c>
      <c r="D6556" t="s">
        <v>378</v>
      </c>
      <c r="J6556" t="s">
        <v>14</v>
      </c>
      <c r="K6556">
        <v>448</v>
      </c>
      <c r="L6556" t="s">
        <v>5037</v>
      </c>
      <c r="M6556" t="s">
        <v>5045</v>
      </c>
      <c r="N6556" t="s">
        <v>395</v>
      </c>
      <c r="O6556" t="s">
        <v>3738</v>
      </c>
      <c r="P6556">
        <f>$S$1-1991</f>
        <v>29</v>
      </c>
      <c r="Q6556">
        <v>1</v>
      </c>
      <c r="R6556" s="4"/>
      <c r="S6556" s="9" t="str">
        <f t="shared" si="910"/>
        <v>Astudillo, Willians</v>
      </c>
      <c r="T6556" s="9" t="str">
        <f t="shared" si="911"/>
        <v>Topps Main     RC</v>
      </c>
      <c r="U6556" s="9" t="str">
        <f>IFERROR(VLOOKUP(S6556,'Lookup '!B:D,3,FALSE)," ")</f>
        <v xml:space="preserve"> </v>
      </c>
      <c r="V6556" s="9" t="str">
        <f t="shared" si="912"/>
        <v>G</v>
      </c>
    </row>
    <row r="6557" spans="3:22" x14ac:dyDescent="0.25">
      <c r="C6557">
        <v>2019</v>
      </c>
      <c r="D6557" t="s">
        <v>378</v>
      </c>
      <c r="J6557" t="s">
        <v>14</v>
      </c>
      <c r="K6557">
        <v>452</v>
      </c>
      <c r="L6557" t="s">
        <v>460</v>
      </c>
      <c r="M6557" t="s">
        <v>5011</v>
      </c>
      <c r="N6557" t="s">
        <v>394</v>
      </c>
      <c r="O6557" t="s">
        <v>382</v>
      </c>
      <c r="P6557">
        <f>$S$1-1996</f>
        <v>24</v>
      </c>
      <c r="Q6557">
        <v>1</v>
      </c>
      <c r="R6557" s="4"/>
      <c r="S6557" s="9" t="str">
        <f t="shared" ref="S6557:S6576" si="913">L6557&amp;", "&amp;M6557</f>
        <v>Ferguson, Caleb</v>
      </c>
      <c r="T6557" s="9" t="str">
        <f t="shared" ref="T6557:T6576" si="914">CONCATENATE(D6557&amp;" "&amp;E6557&amp;" "&amp;F6557&amp;" "&amp;G6557&amp;" "&amp;H6557&amp;" "&amp;I6557&amp;J6557)</f>
        <v>Topps Main     RC</v>
      </c>
      <c r="U6557" s="9" t="str">
        <f>IFERROR(VLOOKUP(S6557,'Lookup '!B:D,3,FALSE)," ")</f>
        <v xml:space="preserve"> </v>
      </c>
      <c r="V6557" s="9" t="str">
        <f t="shared" ref="V6557:V6576" si="915">IF(R6557&gt;0.249,IF(R6557&gt;0.99,IF(R6557&gt;4.99,IF(R6557&gt;9.99,IF(R6557&gt;49.99,IF(R6557&gt;99.99,"A $100","B $50"),"C $10"),"D $5"),"E $1"),"F $.25"),"G")</f>
        <v>G</v>
      </c>
    </row>
    <row r="6558" spans="3:22" x14ac:dyDescent="0.25">
      <c r="C6558">
        <v>2019</v>
      </c>
      <c r="D6558" t="s">
        <v>378</v>
      </c>
      <c r="J6558" t="s">
        <v>14</v>
      </c>
      <c r="K6558">
        <v>457</v>
      </c>
      <c r="L6558" t="s">
        <v>5328</v>
      </c>
      <c r="M6558" t="s">
        <v>1028</v>
      </c>
      <c r="N6558" t="s">
        <v>837</v>
      </c>
      <c r="O6558" t="s">
        <v>28</v>
      </c>
      <c r="P6558">
        <f>$S$1-1995</f>
        <v>25</v>
      </c>
      <c r="Q6558">
        <v>1</v>
      </c>
      <c r="R6558" s="4"/>
      <c r="S6558" s="9" t="str">
        <f t="shared" si="913"/>
        <v>Ciuffo, Nick</v>
      </c>
      <c r="T6558" s="9" t="str">
        <f t="shared" si="914"/>
        <v>Topps Main     RC</v>
      </c>
      <c r="U6558" s="9" t="str">
        <f>IFERROR(VLOOKUP(S6558,'Lookup '!B:D,3,FALSE)," ")</f>
        <v xml:space="preserve"> </v>
      </c>
      <c r="V6558" s="9" t="str">
        <f t="shared" si="915"/>
        <v>G</v>
      </c>
    </row>
    <row r="6559" spans="3:22" x14ac:dyDescent="0.25">
      <c r="C6559">
        <v>2019</v>
      </c>
      <c r="D6559" t="s">
        <v>378</v>
      </c>
      <c r="K6559">
        <v>460</v>
      </c>
      <c r="L6559" t="s">
        <v>1769</v>
      </c>
      <c r="M6559" t="s">
        <v>870</v>
      </c>
      <c r="N6559" t="s">
        <v>781</v>
      </c>
      <c r="O6559" t="s">
        <v>480</v>
      </c>
      <c r="Q6559">
        <v>1</v>
      </c>
      <c r="R6559" s="4">
        <v>0.25</v>
      </c>
      <c r="S6559" s="9" t="str">
        <f t="shared" si="913"/>
        <v>Story, Trevor</v>
      </c>
      <c r="T6559" s="9" t="str">
        <f t="shared" si="914"/>
        <v xml:space="preserve">Topps Main     </v>
      </c>
      <c r="U6559" s="9" t="str">
        <f>IFERROR(VLOOKUP(S6559,'Lookup '!B:D,3,FALSE)," ")</f>
        <v/>
      </c>
      <c r="V6559" s="9" t="str">
        <f t="shared" si="915"/>
        <v>F $.25</v>
      </c>
    </row>
    <row r="6560" spans="3:22" x14ac:dyDescent="0.25">
      <c r="C6560">
        <v>2019</v>
      </c>
      <c r="D6560" t="s">
        <v>378</v>
      </c>
      <c r="K6560">
        <v>461</v>
      </c>
      <c r="L6560" t="s">
        <v>733</v>
      </c>
      <c r="M6560" t="s">
        <v>1302</v>
      </c>
      <c r="N6560" t="s">
        <v>402</v>
      </c>
      <c r="O6560" t="s">
        <v>382</v>
      </c>
      <c r="Q6560">
        <v>1</v>
      </c>
      <c r="R6560" s="4"/>
      <c r="S6560" s="9" t="str">
        <f t="shared" si="913"/>
        <v>Rodriguez, Eduardo</v>
      </c>
      <c r="T6560" s="9" t="str">
        <f t="shared" si="914"/>
        <v xml:space="preserve">Topps Main     </v>
      </c>
      <c r="U6560" s="9" t="str">
        <f>IFERROR(VLOOKUP(S6560,'Lookup '!B:D,3,FALSE)," ")</f>
        <v xml:space="preserve"> </v>
      </c>
      <c r="V6560" s="9" t="str">
        <f t="shared" si="915"/>
        <v>G</v>
      </c>
    </row>
    <row r="6561" spans="2:22" x14ac:dyDescent="0.25">
      <c r="C6561">
        <v>2019</v>
      </c>
      <c r="D6561" t="s">
        <v>378</v>
      </c>
      <c r="K6561">
        <v>466</v>
      </c>
      <c r="L6561" t="s">
        <v>4098</v>
      </c>
      <c r="M6561" t="s">
        <v>4099</v>
      </c>
      <c r="N6561" t="s">
        <v>391</v>
      </c>
      <c r="O6561" t="s">
        <v>2405</v>
      </c>
      <c r="P6561">
        <f>$S$1-1995</f>
        <v>25</v>
      </c>
      <c r="Q6561">
        <v>1</v>
      </c>
      <c r="R6561" s="4"/>
      <c r="S6561" s="9" t="str">
        <f t="shared" si="913"/>
        <v>Munoz, Yairo</v>
      </c>
      <c r="T6561" s="9" t="str">
        <f t="shared" si="914"/>
        <v xml:space="preserve">Topps Main     </v>
      </c>
      <c r="U6561" s="9" t="str">
        <f>IFERROR(VLOOKUP(S6561,'Lookup '!B:D,3,FALSE)," ")</f>
        <v xml:space="preserve"> </v>
      </c>
      <c r="V6561" s="9" t="str">
        <f t="shared" si="915"/>
        <v>G</v>
      </c>
    </row>
    <row r="6562" spans="2:22" x14ac:dyDescent="0.25">
      <c r="C6562">
        <v>2019</v>
      </c>
      <c r="D6562" t="s">
        <v>378</v>
      </c>
      <c r="K6562">
        <v>467</v>
      </c>
      <c r="L6562" t="s">
        <v>3740</v>
      </c>
      <c r="M6562" t="s">
        <v>1084</v>
      </c>
      <c r="N6562" t="s">
        <v>423</v>
      </c>
      <c r="O6562" t="s">
        <v>382</v>
      </c>
      <c r="P6562">
        <f>$S$1-1993</f>
        <v>27</v>
      </c>
      <c r="Q6562">
        <v>1</v>
      </c>
      <c r="R6562" s="4"/>
      <c r="S6562" s="9" t="str">
        <f t="shared" si="913"/>
        <v>Minter, AJ</v>
      </c>
      <c r="T6562" s="9" t="str">
        <f t="shared" si="914"/>
        <v xml:space="preserve">Topps Main     </v>
      </c>
      <c r="U6562" s="9" t="str">
        <f>IFERROR(VLOOKUP(S6562,'Lookup '!B:D,3,FALSE)," ")</f>
        <v xml:space="preserve"> </v>
      </c>
      <c r="V6562" s="9" t="str">
        <f t="shared" si="915"/>
        <v>G</v>
      </c>
    </row>
    <row r="6563" spans="2:22" x14ac:dyDescent="0.25">
      <c r="C6563">
        <v>2019</v>
      </c>
      <c r="D6563" t="s">
        <v>378</v>
      </c>
      <c r="J6563" t="s">
        <v>14</v>
      </c>
      <c r="K6563">
        <v>471</v>
      </c>
      <c r="L6563" t="s">
        <v>2222</v>
      </c>
      <c r="M6563" t="s">
        <v>606</v>
      </c>
      <c r="N6563" t="s">
        <v>420</v>
      </c>
      <c r="O6563" t="s">
        <v>480</v>
      </c>
      <c r="P6563">
        <f>$S$1-1993</f>
        <v>27</v>
      </c>
      <c r="Q6563">
        <v>1</v>
      </c>
      <c r="R6563" s="4"/>
      <c r="S6563" s="9" t="str">
        <f t="shared" si="913"/>
        <v>Newman, Kevin</v>
      </c>
      <c r="T6563" s="9" t="str">
        <f t="shared" si="914"/>
        <v>Topps Main     RC</v>
      </c>
      <c r="U6563" s="9" t="str">
        <f>IFERROR(VLOOKUP(S6563,'Lookup '!B:D,3,FALSE)," ")</f>
        <v xml:space="preserve"> </v>
      </c>
      <c r="V6563" s="9" t="str">
        <f t="shared" si="915"/>
        <v>G</v>
      </c>
    </row>
    <row r="6564" spans="2:22" x14ac:dyDescent="0.25">
      <c r="C6564">
        <v>2019</v>
      </c>
      <c r="D6564" t="s">
        <v>378</v>
      </c>
      <c r="K6564">
        <v>472</v>
      </c>
      <c r="L6564" t="s">
        <v>1235</v>
      </c>
      <c r="M6564" t="s">
        <v>836</v>
      </c>
      <c r="N6564" t="s">
        <v>381</v>
      </c>
      <c r="O6564" t="s">
        <v>398</v>
      </c>
      <c r="Q6564">
        <v>1</v>
      </c>
      <c r="R6564" s="4"/>
      <c r="S6564" s="9" t="str">
        <f t="shared" si="913"/>
        <v>Kingery, Scott</v>
      </c>
      <c r="T6564" s="9" t="str">
        <f t="shared" si="914"/>
        <v xml:space="preserve">Topps Main     </v>
      </c>
      <c r="U6564" s="9" t="str">
        <f>IFERROR(VLOOKUP(S6564,'Lookup '!B:D,3,FALSE)," ")</f>
        <v xml:space="preserve"> </v>
      </c>
      <c r="V6564" s="9" t="str">
        <f t="shared" si="915"/>
        <v>G</v>
      </c>
    </row>
    <row r="6565" spans="2:22" x14ac:dyDescent="0.25">
      <c r="C6565">
        <v>2019</v>
      </c>
      <c r="D6565" t="s">
        <v>378</v>
      </c>
      <c r="J6565" t="s">
        <v>14</v>
      </c>
      <c r="K6565">
        <v>473</v>
      </c>
      <c r="L6565" t="s">
        <v>4914</v>
      </c>
      <c r="M6565" t="s">
        <v>1332</v>
      </c>
      <c r="N6565" t="s">
        <v>423</v>
      </c>
      <c r="O6565" t="s">
        <v>382</v>
      </c>
      <c r="P6565">
        <f>$S$1-1995</f>
        <v>25</v>
      </c>
      <c r="Q6565">
        <v>1</v>
      </c>
      <c r="R6565" s="4"/>
      <c r="S6565" s="9" t="str">
        <f t="shared" si="913"/>
        <v>Wright, Kyle</v>
      </c>
      <c r="T6565" s="9" t="str">
        <f t="shared" si="914"/>
        <v>Topps Main     RC</v>
      </c>
      <c r="U6565" s="9" t="str">
        <f>IFERROR(VLOOKUP(S6565,'Lookup '!B:D,3,FALSE)," ")</f>
        <v xml:space="preserve"> </v>
      </c>
      <c r="V6565" s="9" t="str">
        <f t="shared" si="915"/>
        <v>G</v>
      </c>
    </row>
    <row r="6566" spans="2:22" x14ac:dyDescent="0.25">
      <c r="C6566">
        <v>2019</v>
      </c>
      <c r="D6566" t="s">
        <v>378</v>
      </c>
      <c r="K6566">
        <v>474</v>
      </c>
      <c r="L6566" t="s">
        <v>1357</v>
      </c>
      <c r="M6566" t="s">
        <v>1870</v>
      </c>
      <c r="N6566" t="s">
        <v>1037</v>
      </c>
      <c r="O6566" t="s">
        <v>28</v>
      </c>
      <c r="P6566">
        <f>$S$1-1994</f>
        <v>26</v>
      </c>
      <c r="Q6566">
        <v>1</v>
      </c>
      <c r="R6566" s="4"/>
      <c r="S6566" s="9" t="str">
        <f t="shared" si="913"/>
        <v>Kelly, Carson</v>
      </c>
      <c r="T6566" s="9" t="str">
        <f t="shared" si="914"/>
        <v xml:space="preserve">Topps Main     </v>
      </c>
      <c r="U6566" s="9" t="str">
        <f>IFERROR(VLOOKUP(S6566,'Lookup '!B:D,3,FALSE)," ")</f>
        <v xml:space="preserve"> </v>
      </c>
      <c r="V6566" s="9" t="str">
        <f t="shared" si="915"/>
        <v>G</v>
      </c>
    </row>
    <row r="6567" spans="2:22" x14ac:dyDescent="0.25">
      <c r="B6567" t="s">
        <v>377</v>
      </c>
      <c r="C6567">
        <v>2019</v>
      </c>
      <c r="D6567" t="s">
        <v>378</v>
      </c>
      <c r="J6567" t="s">
        <v>14</v>
      </c>
      <c r="K6567" t="s">
        <v>5359</v>
      </c>
      <c r="L6567" t="s">
        <v>4890</v>
      </c>
      <c r="M6567" t="s">
        <v>503</v>
      </c>
      <c r="N6567" t="s">
        <v>430</v>
      </c>
      <c r="O6567" t="s">
        <v>424</v>
      </c>
      <c r="P6567">
        <f>$S$1-1994</f>
        <v>26</v>
      </c>
      <c r="Q6567">
        <v>1</v>
      </c>
      <c r="R6567" s="4">
        <v>2</v>
      </c>
      <c r="S6567" s="9" t="str">
        <f t="shared" si="913"/>
        <v>Alonso, Pete</v>
      </c>
      <c r="T6567" s="9" t="str">
        <f t="shared" si="914"/>
        <v>Topps Main     RC</v>
      </c>
      <c r="U6567" s="9" t="str">
        <f>IFERROR(VLOOKUP(S6567,'Lookup '!B:D,3,FALSE)," ")</f>
        <v xml:space="preserve"> </v>
      </c>
      <c r="V6567" s="9" t="str">
        <f t="shared" si="915"/>
        <v>E $1</v>
      </c>
    </row>
    <row r="6568" spans="2:22" x14ac:dyDescent="0.25">
      <c r="B6568" t="s">
        <v>377</v>
      </c>
      <c r="C6568">
        <v>2019</v>
      </c>
      <c r="D6568" t="s">
        <v>378</v>
      </c>
      <c r="H6568" t="s">
        <v>3710</v>
      </c>
      <c r="J6568" t="s">
        <v>14</v>
      </c>
      <c r="K6568" t="s">
        <v>5360</v>
      </c>
      <c r="L6568" t="s">
        <v>4890</v>
      </c>
      <c r="M6568" t="s">
        <v>503</v>
      </c>
      <c r="N6568" t="s">
        <v>430</v>
      </c>
      <c r="O6568" t="s">
        <v>424</v>
      </c>
      <c r="P6568">
        <f>$S$1-1994</f>
        <v>26</v>
      </c>
      <c r="Q6568">
        <v>1</v>
      </c>
      <c r="R6568" s="4">
        <v>2</v>
      </c>
      <c r="S6568" s="9" t="str">
        <f t="shared" si="913"/>
        <v>Alonso, Pete</v>
      </c>
      <c r="T6568" s="9" t="str">
        <f t="shared" si="914"/>
        <v>Topps Main    FacSetVariant RC</v>
      </c>
      <c r="U6568" s="9" t="str">
        <f>IFERROR(VLOOKUP(S6568,'Lookup '!B:D,3,FALSE)," ")</f>
        <v xml:space="preserve"> </v>
      </c>
      <c r="V6568" s="9" t="str">
        <f t="shared" si="915"/>
        <v>E $1</v>
      </c>
    </row>
    <row r="6569" spans="2:22" x14ac:dyDescent="0.25">
      <c r="C6569">
        <v>2019</v>
      </c>
      <c r="D6569" t="s">
        <v>378</v>
      </c>
      <c r="J6569" t="s">
        <v>14</v>
      </c>
      <c r="K6569">
        <v>498</v>
      </c>
      <c r="L6569" t="s">
        <v>1315</v>
      </c>
      <c r="M6569" t="s">
        <v>4214</v>
      </c>
      <c r="N6569" t="s">
        <v>420</v>
      </c>
      <c r="O6569" t="s">
        <v>388</v>
      </c>
      <c r="P6569">
        <f>$S$1-1993</f>
        <v>27</v>
      </c>
      <c r="Q6569">
        <v>1</v>
      </c>
      <c r="R6569" s="4"/>
      <c r="S6569" s="9" t="str">
        <f t="shared" si="913"/>
        <v>Reyes, Pablo</v>
      </c>
      <c r="T6569" s="9" t="str">
        <f t="shared" si="914"/>
        <v>Topps Main     RC</v>
      </c>
      <c r="U6569" s="9" t="str">
        <f>IFERROR(VLOOKUP(S6569,'Lookup '!B:D,3,FALSE)," ")</f>
        <v xml:space="preserve"> </v>
      </c>
      <c r="V6569" s="9" t="str">
        <f t="shared" si="915"/>
        <v>G</v>
      </c>
    </row>
    <row r="6570" spans="2:22" x14ac:dyDescent="0.25">
      <c r="C6570">
        <v>2019</v>
      </c>
      <c r="D6570" t="s">
        <v>378</v>
      </c>
      <c r="K6570">
        <v>500</v>
      </c>
      <c r="L6570" t="s">
        <v>1103</v>
      </c>
      <c r="M6570" t="s">
        <v>527</v>
      </c>
      <c r="N6570" t="s">
        <v>446</v>
      </c>
      <c r="O6570" t="s">
        <v>440</v>
      </c>
      <c r="Q6570">
        <v>1</v>
      </c>
      <c r="R6570" s="4">
        <v>0.25</v>
      </c>
      <c r="S6570" s="9" t="str">
        <f t="shared" si="913"/>
        <v>Machado, Manny</v>
      </c>
      <c r="T6570" s="9" t="str">
        <f t="shared" si="914"/>
        <v xml:space="preserve">Topps Main     </v>
      </c>
      <c r="U6570" s="9">
        <f>IFERROR(VLOOKUP(S6570,'Lookup '!B:D,3,FALSE)," ")</f>
        <v>0</v>
      </c>
      <c r="V6570" s="9" t="str">
        <f t="shared" si="915"/>
        <v>F $.25</v>
      </c>
    </row>
    <row r="6571" spans="2:22" x14ac:dyDescent="0.25">
      <c r="C6571">
        <v>2019</v>
      </c>
      <c r="D6571" t="s">
        <v>378</v>
      </c>
      <c r="K6571">
        <v>503</v>
      </c>
      <c r="L6571" t="s">
        <v>1197</v>
      </c>
      <c r="M6571" t="s">
        <v>1198</v>
      </c>
      <c r="N6571" t="s">
        <v>391</v>
      </c>
      <c r="O6571" t="s">
        <v>388</v>
      </c>
      <c r="Q6571">
        <v>1</v>
      </c>
      <c r="R6571" s="4"/>
      <c r="S6571" s="9" t="str">
        <f t="shared" si="913"/>
        <v>Ozuna, Marcell</v>
      </c>
      <c r="T6571" s="9" t="str">
        <f t="shared" si="914"/>
        <v xml:space="preserve">Topps Main     </v>
      </c>
      <c r="U6571" s="9" t="str">
        <f>IFERROR(VLOOKUP(S6571,'Lookup '!B:D,3,FALSE)," ")</f>
        <v/>
      </c>
      <c r="V6571" s="9" t="str">
        <f t="shared" si="915"/>
        <v>G</v>
      </c>
    </row>
    <row r="6572" spans="2:22" x14ac:dyDescent="0.25">
      <c r="C6572">
        <v>2019</v>
      </c>
      <c r="D6572" t="s">
        <v>378</v>
      </c>
      <c r="J6572" t="s">
        <v>14</v>
      </c>
      <c r="K6572">
        <v>504</v>
      </c>
      <c r="L6572" t="s">
        <v>5329</v>
      </c>
      <c r="M6572" t="s">
        <v>1008</v>
      </c>
      <c r="N6572" t="s">
        <v>425</v>
      </c>
      <c r="O6572" t="s">
        <v>382</v>
      </c>
      <c r="P6572">
        <f>$S$1-1993</f>
        <v>27</v>
      </c>
      <c r="Q6572">
        <v>1</v>
      </c>
      <c r="R6572" s="4"/>
      <c r="S6572" s="9" t="str">
        <f t="shared" si="913"/>
        <v>Tarpley, Stephen</v>
      </c>
      <c r="T6572" s="9" t="str">
        <f t="shared" si="914"/>
        <v>Topps Main     RC</v>
      </c>
      <c r="U6572" s="9" t="str">
        <f>IFERROR(VLOOKUP(S6572,'Lookup '!B:D,3,FALSE)," ")</f>
        <v xml:space="preserve"> </v>
      </c>
      <c r="V6572" s="9" t="str">
        <f t="shared" si="915"/>
        <v>G</v>
      </c>
    </row>
    <row r="6573" spans="2:22" x14ac:dyDescent="0.25">
      <c r="C6573">
        <v>2019</v>
      </c>
      <c r="D6573" t="s">
        <v>378</v>
      </c>
      <c r="K6573">
        <v>506</v>
      </c>
      <c r="L6573" t="s">
        <v>5330</v>
      </c>
      <c r="M6573" t="s">
        <v>1281</v>
      </c>
      <c r="N6573" t="s">
        <v>456</v>
      </c>
      <c r="O6573" t="s">
        <v>388</v>
      </c>
      <c r="P6573">
        <f>$S$1-1992</f>
        <v>28</v>
      </c>
      <c r="Q6573">
        <v>1</v>
      </c>
      <c r="R6573" s="4"/>
      <c r="S6573" s="9" t="str">
        <f t="shared" si="913"/>
        <v>Gamel, Ben</v>
      </c>
      <c r="T6573" s="9" t="str">
        <f t="shared" si="914"/>
        <v xml:space="preserve">Topps Main     </v>
      </c>
      <c r="U6573" s="9" t="str">
        <f>IFERROR(VLOOKUP(S6573,'Lookup '!B:D,3,FALSE)," ")</f>
        <v xml:space="preserve"> </v>
      </c>
      <c r="V6573" s="9" t="str">
        <f t="shared" si="915"/>
        <v>G</v>
      </c>
    </row>
    <row r="6574" spans="2:22" x14ac:dyDescent="0.25">
      <c r="C6574">
        <v>2019</v>
      </c>
      <c r="D6574" t="s">
        <v>378</v>
      </c>
      <c r="K6574">
        <v>507</v>
      </c>
      <c r="L6574" t="s">
        <v>2242</v>
      </c>
      <c r="M6574" t="s">
        <v>1163</v>
      </c>
      <c r="N6574" t="s">
        <v>394</v>
      </c>
      <c r="O6574" t="s">
        <v>2407</v>
      </c>
      <c r="Q6574">
        <v>1</v>
      </c>
      <c r="R6574" s="4">
        <v>0.25</v>
      </c>
      <c r="S6574" s="9" t="str">
        <f t="shared" si="913"/>
        <v>Bellinger, Cody</v>
      </c>
      <c r="T6574" s="9" t="str">
        <f t="shared" si="914"/>
        <v xml:space="preserve">Topps Main     </v>
      </c>
      <c r="U6574" s="9">
        <f>IFERROR(VLOOKUP(S6574,'Lookup '!B:D,3,FALSE)," ")</f>
        <v>0</v>
      </c>
      <c r="V6574" s="9" t="str">
        <f t="shared" si="915"/>
        <v>F $.25</v>
      </c>
    </row>
    <row r="6575" spans="2:22" x14ac:dyDescent="0.25">
      <c r="C6575">
        <v>2019</v>
      </c>
      <c r="D6575" t="s">
        <v>378</v>
      </c>
      <c r="I6575" t="s">
        <v>5332</v>
      </c>
      <c r="K6575">
        <v>508</v>
      </c>
      <c r="L6575" t="s">
        <v>5331</v>
      </c>
      <c r="N6575" t="s">
        <v>423</v>
      </c>
      <c r="Q6575">
        <v>1</v>
      </c>
      <c r="R6575" s="4">
        <v>0.25</v>
      </c>
      <c r="S6575" s="9" t="str">
        <f t="shared" si="913"/>
        <v xml:space="preserve">Acuna Jr, Ronald/Albies,Ozzie, </v>
      </c>
      <c r="T6575" s="9" t="str">
        <f t="shared" si="914"/>
        <v>Topps Main     dingcorner</v>
      </c>
      <c r="U6575" s="9" t="str">
        <f>IFERROR(VLOOKUP(S6575,'Lookup '!B:D,3,FALSE)," ")</f>
        <v xml:space="preserve"> </v>
      </c>
      <c r="V6575" s="9" t="str">
        <f t="shared" si="915"/>
        <v>F $.25</v>
      </c>
    </row>
    <row r="6576" spans="2:22" x14ac:dyDescent="0.25">
      <c r="C6576">
        <v>2019</v>
      </c>
      <c r="D6576" t="s">
        <v>378</v>
      </c>
      <c r="K6576">
        <v>512</v>
      </c>
      <c r="L6576" t="s">
        <v>2532</v>
      </c>
      <c r="M6576" t="s">
        <v>1162</v>
      </c>
      <c r="N6576" t="s">
        <v>443</v>
      </c>
      <c r="O6576" t="s">
        <v>3172</v>
      </c>
      <c r="P6576">
        <f>$S$1-1996</f>
        <v>24</v>
      </c>
      <c r="Q6576">
        <v>1</v>
      </c>
      <c r="R6576" s="4"/>
      <c r="S6576" s="9" t="str">
        <f t="shared" si="913"/>
        <v>Barreto, Franklin</v>
      </c>
      <c r="T6576" s="9" t="str">
        <f t="shared" si="914"/>
        <v xml:space="preserve">Topps Main     </v>
      </c>
      <c r="U6576" s="9" t="str">
        <f>IFERROR(VLOOKUP(S6576,'Lookup '!B:D,3,FALSE)," ")</f>
        <v xml:space="preserve"> </v>
      </c>
      <c r="V6576" s="9" t="str">
        <f t="shared" si="915"/>
        <v>G</v>
      </c>
    </row>
    <row r="6577" spans="3:22" x14ac:dyDescent="0.25">
      <c r="C6577">
        <v>2019</v>
      </c>
      <c r="D6577" t="s">
        <v>378</v>
      </c>
      <c r="K6577">
        <v>516</v>
      </c>
      <c r="L6577" t="s">
        <v>1465</v>
      </c>
      <c r="M6577" t="s">
        <v>1466</v>
      </c>
      <c r="N6577" t="s">
        <v>420</v>
      </c>
      <c r="O6577" t="s">
        <v>382</v>
      </c>
      <c r="P6577">
        <f>$S$1-1993</f>
        <v>27</v>
      </c>
      <c r="Q6577">
        <v>1</v>
      </c>
      <c r="R6577" s="4"/>
      <c r="S6577" s="9" t="str">
        <f t="shared" ref="S6577:S6594" si="916">L6577&amp;", "&amp;M6577</f>
        <v>Kela, Keone</v>
      </c>
      <c r="T6577" s="9" t="str">
        <f t="shared" ref="T6577:T6594" si="917">CONCATENATE(D6577&amp;" "&amp;E6577&amp;" "&amp;F6577&amp;" "&amp;G6577&amp;" "&amp;H6577&amp;" "&amp;I6577&amp;J6577)</f>
        <v xml:space="preserve">Topps Main     </v>
      </c>
      <c r="U6577" s="9" t="str">
        <f>IFERROR(VLOOKUP(S6577,'Lookup '!B:D,3,FALSE)," ")</f>
        <v xml:space="preserve"> </v>
      </c>
      <c r="V6577" s="9" t="str">
        <f t="shared" ref="V6577:V6594" si="918">IF(R6577&gt;0.249,IF(R6577&gt;0.99,IF(R6577&gt;4.99,IF(R6577&gt;9.99,IF(R6577&gt;49.99,IF(R6577&gt;99.99,"A $100","B $50"),"C $10"),"D $5"),"E $1"),"F $.25"),"G")</f>
        <v>G</v>
      </c>
    </row>
    <row r="6578" spans="3:22" x14ac:dyDescent="0.25">
      <c r="C6578">
        <v>2019</v>
      </c>
      <c r="D6578" t="s">
        <v>378</v>
      </c>
      <c r="K6578">
        <v>519</v>
      </c>
      <c r="L6578" t="s">
        <v>1772</v>
      </c>
      <c r="M6578" t="s">
        <v>1258</v>
      </c>
      <c r="N6578" t="s">
        <v>394</v>
      </c>
      <c r="O6578" t="s">
        <v>382</v>
      </c>
      <c r="Q6578">
        <v>1</v>
      </c>
      <c r="R6578" s="4"/>
      <c r="S6578" s="9" t="str">
        <f t="shared" si="916"/>
        <v>Urias, Julio</v>
      </c>
      <c r="T6578" s="9" t="str">
        <f t="shared" si="917"/>
        <v xml:space="preserve">Topps Main     </v>
      </c>
      <c r="U6578" s="9" t="str">
        <f>IFERROR(VLOOKUP(S6578,'Lookup '!B:D,3,FALSE)," ")</f>
        <v xml:space="preserve"> </v>
      </c>
      <c r="V6578" s="9" t="str">
        <f t="shared" si="918"/>
        <v>G</v>
      </c>
    </row>
    <row r="6579" spans="3:22" x14ac:dyDescent="0.25">
      <c r="C6579">
        <v>2019</v>
      </c>
      <c r="D6579" t="s">
        <v>378</v>
      </c>
      <c r="J6579" t="s">
        <v>14</v>
      </c>
      <c r="K6579">
        <v>520</v>
      </c>
      <c r="L6579" t="s">
        <v>2160</v>
      </c>
      <c r="M6579" t="s">
        <v>361</v>
      </c>
      <c r="N6579" t="s">
        <v>417</v>
      </c>
      <c r="O6579" t="s">
        <v>4110</v>
      </c>
      <c r="P6579">
        <f>$S$1-1994</f>
        <v>26</v>
      </c>
      <c r="Q6579">
        <v>1</v>
      </c>
      <c r="R6579" s="4"/>
      <c r="S6579" s="9" t="str">
        <f t="shared" si="916"/>
        <v>Fletcher, David</v>
      </c>
      <c r="T6579" s="9" t="str">
        <f t="shared" si="917"/>
        <v>Topps Main     RC</v>
      </c>
      <c r="U6579" s="9" t="str">
        <f>IFERROR(VLOOKUP(S6579,'Lookup '!B:D,3,FALSE)," ")</f>
        <v xml:space="preserve"> </v>
      </c>
      <c r="V6579" s="9" t="str">
        <f t="shared" si="918"/>
        <v>G</v>
      </c>
    </row>
    <row r="6580" spans="3:22" x14ac:dyDescent="0.25">
      <c r="C6580">
        <v>2019</v>
      </c>
      <c r="D6580" t="s">
        <v>378</v>
      </c>
      <c r="K6580">
        <v>526</v>
      </c>
      <c r="L6580" t="s">
        <v>1259</v>
      </c>
      <c r="M6580" t="s">
        <v>720</v>
      </c>
      <c r="N6580" t="s">
        <v>782</v>
      </c>
      <c r="O6580" t="s">
        <v>382</v>
      </c>
      <c r="P6580">
        <f>$S$1-1995</f>
        <v>25</v>
      </c>
      <c r="Q6580">
        <v>1</v>
      </c>
      <c r="R6580" s="4"/>
      <c r="S6580" s="9" t="str">
        <f t="shared" si="916"/>
        <v>Alcantara, Sandy</v>
      </c>
      <c r="T6580" s="9" t="str">
        <f t="shared" si="917"/>
        <v xml:space="preserve">Topps Main     </v>
      </c>
      <c r="U6580" s="9" t="str">
        <f>IFERROR(VLOOKUP(S6580,'Lookup '!B:D,3,FALSE)," ")</f>
        <v xml:space="preserve"> </v>
      </c>
      <c r="V6580" s="9" t="str">
        <f t="shared" si="918"/>
        <v>G</v>
      </c>
    </row>
    <row r="6581" spans="3:22" x14ac:dyDescent="0.25">
      <c r="C6581">
        <v>2019</v>
      </c>
      <c r="D6581" t="s">
        <v>378</v>
      </c>
      <c r="K6581">
        <v>529</v>
      </c>
      <c r="L6581" t="s">
        <v>3806</v>
      </c>
      <c r="M6581" t="s">
        <v>2048</v>
      </c>
      <c r="N6581" t="s">
        <v>451</v>
      </c>
      <c r="O6581" t="s">
        <v>28</v>
      </c>
      <c r="P6581">
        <f>$S$1-1995</f>
        <v>25</v>
      </c>
      <c r="Q6581">
        <v>1</v>
      </c>
      <c r="R6581" s="4"/>
      <c r="S6581" s="9" t="str">
        <f t="shared" si="916"/>
        <v>Cisco, Chance</v>
      </c>
      <c r="T6581" s="9" t="str">
        <f t="shared" si="917"/>
        <v xml:space="preserve">Topps Main     </v>
      </c>
      <c r="U6581" s="9" t="str">
        <f>IFERROR(VLOOKUP(S6581,'Lookup '!B:D,3,FALSE)," ")</f>
        <v xml:space="preserve"> </v>
      </c>
      <c r="V6581" s="9" t="str">
        <f t="shared" si="918"/>
        <v>G</v>
      </c>
    </row>
    <row r="6582" spans="3:22" x14ac:dyDescent="0.25">
      <c r="C6582">
        <v>2019</v>
      </c>
      <c r="D6582" t="s">
        <v>378</v>
      </c>
      <c r="K6582">
        <v>530</v>
      </c>
      <c r="L6582" t="s">
        <v>1353</v>
      </c>
      <c r="M6582" t="s">
        <v>1265</v>
      </c>
      <c r="N6582" t="s">
        <v>509</v>
      </c>
      <c r="O6582" t="s">
        <v>388</v>
      </c>
      <c r="Q6582">
        <v>1</v>
      </c>
      <c r="R6582" s="4"/>
      <c r="S6582" s="9" t="str">
        <f t="shared" si="916"/>
        <v>Happ, Ian</v>
      </c>
      <c r="T6582" s="9" t="str">
        <f t="shared" si="917"/>
        <v xml:space="preserve">Topps Main     </v>
      </c>
      <c r="U6582" s="9" t="str">
        <f>IFERROR(VLOOKUP(S6582,'Lookup '!B:D,3,FALSE)," ")</f>
        <v xml:space="preserve"> </v>
      </c>
      <c r="V6582" s="9" t="str">
        <f t="shared" si="918"/>
        <v>G</v>
      </c>
    </row>
    <row r="6583" spans="3:22" x14ac:dyDescent="0.25">
      <c r="C6583">
        <v>2019</v>
      </c>
      <c r="D6583" t="s">
        <v>378</v>
      </c>
      <c r="K6583">
        <v>539</v>
      </c>
      <c r="L6583" t="s">
        <v>5333</v>
      </c>
      <c r="M6583" t="s">
        <v>5334</v>
      </c>
      <c r="N6583" t="s">
        <v>446</v>
      </c>
      <c r="O6583" t="s">
        <v>388</v>
      </c>
      <c r="P6583">
        <f>$S$1-1994</f>
        <v>26</v>
      </c>
      <c r="Q6583">
        <v>1</v>
      </c>
      <c r="R6583" s="4"/>
      <c r="S6583" s="9" t="str">
        <f t="shared" si="916"/>
        <v>Franchy, Cordero</v>
      </c>
      <c r="T6583" s="9" t="str">
        <f t="shared" si="917"/>
        <v xml:space="preserve">Topps Main     </v>
      </c>
      <c r="U6583" s="9" t="str">
        <f>IFERROR(VLOOKUP(S6583,'Lookup '!B:D,3,FALSE)," ")</f>
        <v xml:space="preserve"> </v>
      </c>
      <c r="V6583" s="9" t="str">
        <f t="shared" si="918"/>
        <v>G</v>
      </c>
    </row>
    <row r="6584" spans="3:22" x14ac:dyDescent="0.25">
      <c r="C6584">
        <v>2019</v>
      </c>
      <c r="D6584" t="s">
        <v>378</v>
      </c>
      <c r="J6584" t="s">
        <v>14</v>
      </c>
      <c r="K6584">
        <v>547</v>
      </c>
      <c r="L6584" t="s">
        <v>4990</v>
      </c>
      <c r="M6584" t="s">
        <v>870</v>
      </c>
      <c r="N6584" t="s">
        <v>782</v>
      </c>
      <c r="O6584" t="s">
        <v>382</v>
      </c>
      <c r="P6584">
        <f>$S$1-1993</f>
        <v>27</v>
      </c>
      <c r="Q6584">
        <v>1</v>
      </c>
      <c r="R6584" s="4"/>
      <c r="S6584" s="9" t="str">
        <f t="shared" si="916"/>
        <v>Richards, Trevor</v>
      </c>
      <c r="T6584" s="9" t="str">
        <f t="shared" si="917"/>
        <v>Topps Main     RC</v>
      </c>
      <c r="U6584" s="9" t="str">
        <f>IFERROR(VLOOKUP(S6584,'Lookup '!B:D,3,FALSE)," ")</f>
        <v xml:space="preserve"> </v>
      </c>
      <c r="V6584" s="9" t="str">
        <f t="shared" si="918"/>
        <v>G</v>
      </c>
    </row>
    <row r="6585" spans="3:22" x14ac:dyDescent="0.25">
      <c r="C6585">
        <v>2019</v>
      </c>
      <c r="D6585" t="s">
        <v>378</v>
      </c>
      <c r="K6585">
        <v>553</v>
      </c>
      <c r="L6585" t="s">
        <v>3303</v>
      </c>
      <c r="M6585" t="s">
        <v>985</v>
      </c>
      <c r="N6585" t="s">
        <v>443</v>
      </c>
      <c r="O6585" t="s">
        <v>382</v>
      </c>
      <c r="P6585">
        <f>$S$1-1993</f>
        <v>27</v>
      </c>
      <c r="Q6585">
        <v>1</v>
      </c>
      <c r="R6585" s="4"/>
      <c r="S6585" s="9" t="str">
        <f t="shared" si="916"/>
        <v>Mengden, Daniel</v>
      </c>
      <c r="T6585" s="9" t="str">
        <f t="shared" si="917"/>
        <v xml:space="preserve">Topps Main     </v>
      </c>
      <c r="U6585" s="9" t="str">
        <f>IFERROR(VLOOKUP(S6585,'Lookup '!B:D,3,FALSE)," ")</f>
        <v xml:space="preserve"> </v>
      </c>
      <c r="V6585" s="9" t="str">
        <f t="shared" si="918"/>
        <v>G</v>
      </c>
    </row>
    <row r="6586" spans="3:22" x14ac:dyDescent="0.25">
      <c r="C6586">
        <v>2019</v>
      </c>
      <c r="D6586" t="s">
        <v>378</v>
      </c>
      <c r="J6586" t="s">
        <v>14</v>
      </c>
      <c r="K6586">
        <v>556</v>
      </c>
      <c r="L6586" t="s">
        <v>1603</v>
      </c>
      <c r="M6586" t="s">
        <v>1604</v>
      </c>
      <c r="N6586" t="s">
        <v>556</v>
      </c>
      <c r="O6586" t="s">
        <v>424</v>
      </c>
      <c r="P6586">
        <f>$S$1-1995</f>
        <v>25</v>
      </c>
      <c r="Q6586">
        <v>1</v>
      </c>
      <c r="R6586" s="4"/>
      <c r="S6586" s="9" t="str">
        <f t="shared" si="916"/>
        <v>Tellez, Rowdy</v>
      </c>
      <c r="T6586" s="9" t="str">
        <f t="shared" si="917"/>
        <v>Topps Main     RC</v>
      </c>
      <c r="U6586" s="9" t="str">
        <f>IFERROR(VLOOKUP(S6586,'Lookup '!B:D,3,FALSE)," ")</f>
        <v/>
      </c>
      <c r="V6586" s="9" t="str">
        <f t="shared" si="918"/>
        <v>G</v>
      </c>
    </row>
    <row r="6587" spans="3:22" x14ac:dyDescent="0.25">
      <c r="C6587">
        <v>2019</v>
      </c>
      <c r="D6587" t="s">
        <v>378</v>
      </c>
      <c r="J6587" t="s">
        <v>14</v>
      </c>
      <c r="K6587">
        <v>560</v>
      </c>
      <c r="L6587" t="s">
        <v>1315</v>
      </c>
      <c r="M6587" t="s">
        <v>898</v>
      </c>
      <c r="N6587" t="s">
        <v>387</v>
      </c>
      <c r="O6587" t="s">
        <v>388</v>
      </c>
      <c r="P6587">
        <f>$S$1-1994</f>
        <v>26</v>
      </c>
      <c r="Q6587">
        <v>1</v>
      </c>
      <c r="R6587" s="4"/>
      <c r="S6587" s="9" t="str">
        <f t="shared" si="916"/>
        <v>Reyes, Victor</v>
      </c>
      <c r="T6587" s="9" t="str">
        <f t="shared" si="917"/>
        <v>Topps Main     RC</v>
      </c>
      <c r="U6587" s="9" t="str">
        <f>IFERROR(VLOOKUP(S6587,'Lookup '!B:D,3,FALSE)," ")</f>
        <v xml:space="preserve"> </v>
      </c>
      <c r="V6587" s="9" t="str">
        <f t="shared" si="918"/>
        <v>G</v>
      </c>
    </row>
    <row r="6588" spans="3:22" x14ac:dyDescent="0.25">
      <c r="C6588">
        <v>2019</v>
      </c>
      <c r="D6588" t="s">
        <v>378</v>
      </c>
      <c r="K6588">
        <v>561</v>
      </c>
      <c r="L6588" t="s">
        <v>2452</v>
      </c>
      <c r="M6588" t="s">
        <v>515</v>
      </c>
      <c r="N6588" t="s">
        <v>423</v>
      </c>
      <c r="O6588" t="s">
        <v>398</v>
      </c>
      <c r="Q6588">
        <v>1</v>
      </c>
      <c r="R6588" s="4">
        <v>0.25</v>
      </c>
      <c r="S6588" s="9" t="str">
        <f t="shared" si="916"/>
        <v>Albies, Ozzie</v>
      </c>
      <c r="T6588" s="9" t="str">
        <f t="shared" si="917"/>
        <v xml:space="preserve">Topps Main     </v>
      </c>
      <c r="U6588" s="9" t="str">
        <f>IFERROR(VLOOKUP(S6588,'Lookup '!B:D,3,FALSE)," ")</f>
        <v xml:space="preserve"> </v>
      </c>
      <c r="V6588" s="9" t="str">
        <f t="shared" si="918"/>
        <v>F $.25</v>
      </c>
    </row>
    <row r="6589" spans="3:22" x14ac:dyDescent="0.25">
      <c r="C6589">
        <v>2019</v>
      </c>
      <c r="D6589" t="s">
        <v>378</v>
      </c>
      <c r="K6589">
        <v>562</v>
      </c>
      <c r="L6589" t="s">
        <v>2177</v>
      </c>
      <c r="M6589" t="s">
        <v>2178</v>
      </c>
      <c r="N6589" t="s">
        <v>837</v>
      </c>
      <c r="O6589" t="s">
        <v>480</v>
      </c>
      <c r="P6589">
        <f>$S$1-1995</f>
        <v>25</v>
      </c>
      <c r="Q6589">
        <v>1</v>
      </c>
      <c r="R6589" s="4"/>
      <c r="S6589" s="9" t="str">
        <f t="shared" si="916"/>
        <v>Adames, Willy</v>
      </c>
      <c r="T6589" s="9" t="str">
        <f t="shared" si="917"/>
        <v xml:space="preserve">Topps Main     </v>
      </c>
      <c r="U6589" s="9" t="str">
        <f>IFERROR(VLOOKUP(S6589,'Lookup '!B:D,3,FALSE)," ")</f>
        <v xml:space="preserve"> </v>
      </c>
      <c r="V6589" s="9" t="str">
        <f t="shared" si="918"/>
        <v>G</v>
      </c>
    </row>
    <row r="6590" spans="3:22" x14ac:dyDescent="0.25">
      <c r="C6590">
        <v>2019</v>
      </c>
      <c r="D6590" t="s">
        <v>378</v>
      </c>
      <c r="K6590">
        <v>564</v>
      </c>
      <c r="L6590" t="s">
        <v>2119</v>
      </c>
      <c r="M6590" t="s">
        <v>1340</v>
      </c>
      <c r="N6590" t="s">
        <v>837</v>
      </c>
      <c r="O6590" t="s">
        <v>388</v>
      </c>
      <c r="P6590">
        <f>$S$1-1995</f>
        <v>25</v>
      </c>
      <c r="Q6590">
        <v>1</v>
      </c>
      <c r="R6590" s="4"/>
      <c r="S6590" s="9" t="str">
        <f t="shared" si="916"/>
        <v>Meadows, Austin</v>
      </c>
      <c r="T6590" s="9" t="str">
        <f t="shared" si="917"/>
        <v xml:space="preserve">Topps Main     </v>
      </c>
      <c r="U6590" s="9" t="str">
        <f>IFERROR(VLOOKUP(S6590,'Lookup '!B:D,3,FALSE)," ")</f>
        <v xml:space="preserve"> </v>
      </c>
      <c r="V6590" s="9" t="str">
        <f t="shared" si="918"/>
        <v>G</v>
      </c>
    </row>
    <row r="6591" spans="3:22" x14ac:dyDescent="0.25">
      <c r="C6591">
        <v>2019</v>
      </c>
      <c r="D6591" t="s">
        <v>378</v>
      </c>
      <c r="J6591" t="s">
        <v>14</v>
      </c>
      <c r="K6591">
        <v>567</v>
      </c>
      <c r="L6591" t="s">
        <v>1405</v>
      </c>
      <c r="M6591" t="s">
        <v>877</v>
      </c>
      <c r="N6591" t="s">
        <v>451</v>
      </c>
      <c r="O6591" t="s">
        <v>382</v>
      </c>
      <c r="P6591">
        <f>$S$1-1994</f>
        <v>26</v>
      </c>
      <c r="Q6591">
        <v>1</v>
      </c>
      <c r="R6591" s="4"/>
      <c r="S6591" s="9" t="str">
        <f t="shared" si="916"/>
        <v>Rogers, Josh</v>
      </c>
      <c r="T6591" s="9" t="str">
        <f t="shared" si="917"/>
        <v>Topps Main     RC</v>
      </c>
      <c r="U6591" s="9" t="str">
        <f>IFERROR(VLOOKUP(S6591,'Lookup '!B:D,3,FALSE)," ")</f>
        <v xml:space="preserve"> </v>
      </c>
      <c r="V6591" s="9" t="str">
        <f t="shared" si="918"/>
        <v>G</v>
      </c>
    </row>
    <row r="6592" spans="3:22" x14ac:dyDescent="0.25">
      <c r="C6592">
        <v>2019</v>
      </c>
      <c r="D6592" t="s">
        <v>378</v>
      </c>
      <c r="K6592">
        <v>568</v>
      </c>
      <c r="L6592" t="s">
        <v>1020</v>
      </c>
      <c r="M6592" t="s">
        <v>1021</v>
      </c>
      <c r="N6592" t="s">
        <v>425</v>
      </c>
      <c r="O6592" t="s">
        <v>388</v>
      </c>
      <c r="Q6592">
        <v>1</v>
      </c>
      <c r="R6592" s="4">
        <v>0.25</v>
      </c>
      <c r="S6592" s="9" t="str">
        <f t="shared" si="916"/>
        <v>Stanton, Giancarlo</v>
      </c>
      <c r="T6592" s="9" t="str">
        <f t="shared" si="917"/>
        <v xml:space="preserve">Topps Main     </v>
      </c>
      <c r="U6592" s="9" t="str">
        <f>IFERROR(VLOOKUP(S6592,'Lookup '!B:D,3,FALSE)," ")</f>
        <v/>
      </c>
      <c r="V6592" s="9" t="str">
        <f t="shared" si="918"/>
        <v>F $.25</v>
      </c>
    </row>
    <row r="6593" spans="3:22" x14ac:dyDescent="0.25">
      <c r="C6593">
        <v>2019</v>
      </c>
      <c r="D6593" t="s">
        <v>378</v>
      </c>
      <c r="K6593">
        <v>571</v>
      </c>
      <c r="L6593" t="s">
        <v>5335</v>
      </c>
      <c r="M6593" t="s">
        <v>2961</v>
      </c>
      <c r="N6593" t="s">
        <v>402</v>
      </c>
      <c r="O6593" t="s">
        <v>382</v>
      </c>
      <c r="P6593">
        <f>$S$1-1992</f>
        <v>28</v>
      </c>
      <c r="Q6593">
        <v>1</v>
      </c>
      <c r="R6593" s="4"/>
      <c r="S6593" s="9" t="str">
        <f t="shared" si="916"/>
        <v>Poyner, Bobby</v>
      </c>
      <c r="T6593" s="9" t="str">
        <f t="shared" si="917"/>
        <v xml:space="preserve">Topps Main     </v>
      </c>
      <c r="U6593" s="9" t="str">
        <f>IFERROR(VLOOKUP(S6593,'Lookup '!B:D,3,FALSE)," ")</f>
        <v xml:space="preserve"> </v>
      </c>
      <c r="V6593" s="9" t="str">
        <f t="shared" si="918"/>
        <v>G</v>
      </c>
    </row>
    <row r="6594" spans="3:22" x14ac:dyDescent="0.25">
      <c r="C6594">
        <v>2019</v>
      </c>
      <c r="D6594" t="s">
        <v>378</v>
      </c>
      <c r="J6594" t="s">
        <v>14</v>
      </c>
      <c r="K6594">
        <v>576</v>
      </c>
      <c r="L6594" t="s">
        <v>5006</v>
      </c>
      <c r="M6594" t="s">
        <v>1032</v>
      </c>
      <c r="N6594" t="s">
        <v>395</v>
      </c>
      <c r="O6594" t="s">
        <v>388</v>
      </c>
      <c r="P6594">
        <f>$S$1-1992</f>
        <v>28</v>
      </c>
      <c r="Q6594">
        <v>1</v>
      </c>
      <c r="R6594" s="4"/>
      <c r="S6594" s="9" t="str">
        <f t="shared" si="916"/>
        <v>Cave, Jake</v>
      </c>
      <c r="T6594" s="9" t="str">
        <f t="shared" si="917"/>
        <v>Topps Main     RC</v>
      </c>
      <c r="U6594" s="9" t="str">
        <f>IFERROR(VLOOKUP(S6594,'Lookup '!B:D,3,FALSE)," ")</f>
        <v xml:space="preserve"> </v>
      </c>
      <c r="V6594" s="9" t="str">
        <f t="shared" si="918"/>
        <v>G</v>
      </c>
    </row>
    <row r="6595" spans="3:22" x14ac:dyDescent="0.25">
      <c r="C6595">
        <v>2019</v>
      </c>
      <c r="D6595" t="s">
        <v>378</v>
      </c>
      <c r="J6595" t="s">
        <v>14</v>
      </c>
      <c r="K6595">
        <v>578</v>
      </c>
      <c r="L6595" t="s">
        <v>5005</v>
      </c>
      <c r="M6595" t="s">
        <v>1378</v>
      </c>
      <c r="N6595" t="s">
        <v>549</v>
      </c>
      <c r="O6595" t="s">
        <v>440</v>
      </c>
      <c r="P6595">
        <f>$S$1-1991</f>
        <v>29</v>
      </c>
      <c r="Q6595">
        <v>1</v>
      </c>
      <c r="R6595" s="4"/>
      <c r="S6595" s="9" t="str">
        <f t="shared" ref="S6595:S6621" si="919">L6595&amp;", "&amp;M6595</f>
        <v>Wisdom, Patrick</v>
      </c>
      <c r="T6595" s="9" t="str">
        <f t="shared" ref="T6595:T6621" si="920">CONCATENATE(D6595&amp;" "&amp;E6595&amp;" "&amp;F6595&amp;" "&amp;G6595&amp;" "&amp;H6595&amp;" "&amp;I6595&amp;J6595)</f>
        <v>Topps Main     RC</v>
      </c>
      <c r="U6595" s="9" t="str">
        <f>IFERROR(VLOOKUP(S6595,'Lookup '!B:D,3,FALSE)," ")</f>
        <v xml:space="preserve"> </v>
      </c>
      <c r="V6595" s="9" t="str">
        <f t="shared" ref="V6595:V6621" si="921">IF(R6595&gt;0.249,IF(R6595&gt;0.99,IF(R6595&gt;4.99,IF(R6595&gt;9.99,IF(R6595&gt;49.99,IF(R6595&gt;99.99,"A $100","B $50"),"C $10"),"D $5"),"E $1"),"F $.25"),"G")</f>
        <v>G</v>
      </c>
    </row>
    <row r="6596" spans="3:22" x14ac:dyDescent="0.25">
      <c r="C6596">
        <v>2019</v>
      </c>
      <c r="D6596" t="s">
        <v>378</v>
      </c>
      <c r="K6596">
        <v>579</v>
      </c>
      <c r="L6596" t="s">
        <v>1576</v>
      </c>
      <c r="M6596" t="s">
        <v>989</v>
      </c>
      <c r="N6596" t="s">
        <v>402</v>
      </c>
      <c r="O6596" t="s">
        <v>388</v>
      </c>
      <c r="Q6596">
        <v>1</v>
      </c>
      <c r="R6596" s="4">
        <v>0.25</v>
      </c>
      <c r="S6596" s="9" t="str">
        <f t="shared" si="919"/>
        <v>Benintendi, Andrew</v>
      </c>
      <c r="T6596" s="9" t="str">
        <f t="shared" si="920"/>
        <v xml:space="preserve">Topps Main     </v>
      </c>
      <c r="U6596" s="9">
        <f>IFERROR(VLOOKUP(S6596,'Lookup '!B:D,3,FALSE)," ")</f>
        <v>0</v>
      </c>
      <c r="V6596" s="9" t="str">
        <f t="shared" si="921"/>
        <v>F $.25</v>
      </c>
    </row>
    <row r="6597" spans="3:22" x14ac:dyDescent="0.25">
      <c r="C6597">
        <v>2019</v>
      </c>
      <c r="D6597" t="s">
        <v>378</v>
      </c>
      <c r="J6597" t="s">
        <v>14</v>
      </c>
      <c r="K6597">
        <v>580</v>
      </c>
      <c r="L6597" t="s">
        <v>707</v>
      </c>
      <c r="M6597" t="s">
        <v>5304</v>
      </c>
      <c r="N6597" t="s">
        <v>451</v>
      </c>
      <c r="O6597" t="s">
        <v>388</v>
      </c>
      <c r="P6597">
        <f>$S$1-1993</f>
        <v>27</v>
      </c>
      <c r="Q6597">
        <v>1</v>
      </c>
      <c r="R6597" s="4"/>
      <c r="S6597" s="9" t="str">
        <f t="shared" si="919"/>
        <v>Stewart, DJ</v>
      </c>
      <c r="T6597" s="9" t="str">
        <f t="shared" si="920"/>
        <v>Topps Main     RC</v>
      </c>
      <c r="U6597" s="9" t="str">
        <f>IFERROR(VLOOKUP(S6597,'Lookup '!B:D,3,FALSE)," ")</f>
        <v/>
      </c>
      <c r="V6597" s="9" t="str">
        <f t="shared" si="921"/>
        <v>G</v>
      </c>
    </row>
    <row r="6598" spans="3:22" x14ac:dyDescent="0.25">
      <c r="C6598">
        <v>2019</v>
      </c>
      <c r="D6598" t="s">
        <v>378</v>
      </c>
      <c r="J6598" t="s">
        <v>14</v>
      </c>
      <c r="K6598">
        <v>582</v>
      </c>
      <c r="L6598" t="s">
        <v>5336</v>
      </c>
      <c r="M6598" t="s">
        <v>1340</v>
      </c>
      <c r="N6598" t="s">
        <v>451</v>
      </c>
      <c r="O6598" t="s">
        <v>28</v>
      </c>
      <c r="P6598">
        <f>$S$1-1990</f>
        <v>30</v>
      </c>
      <c r="Q6598">
        <v>1</v>
      </c>
      <c r="R6598" s="4"/>
      <c r="S6598" s="9" t="str">
        <f t="shared" si="919"/>
        <v>Wynns, Austin</v>
      </c>
      <c r="T6598" s="9" t="str">
        <f t="shared" si="920"/>
        <v>Topps Main     RC</v>
      </c>
      <c r="U6598" s="9" t="str">
        <f>IFERROR(VLOOKUP(S6598,'Lookup '!B:D,3,FALSE)," ")</f>
        <v xml:space="preserve"> </v>
      </c>
      <c r="V6598" s="9" t="str">
        <f t="shared" si="921"/>
        <v>G</v>
      </c>
    </row>
    <row r="6599" spans="3:22" x14ac:dyDescent="0.25">
      <c r="C6599">
        <v>2019</v>
      </c>
      <c r="D6599" t="s">
        <v>378</v>
      </c>
      <c r="J6599" t="s">
        <v>14</v>
      </c>
      <c r="K6599">
        <v>583</v>
      </c>
      <c r="L6599" t="s">
        <v>766</v>
      </c>
      <c r="M6599" t="s">
        <v>5337</v>
      </c>
      <c r="N6599" t="s">
        <v>451</v>
      </c>
      <c r="O6599" t="s">
        <v>382</v>
      </c>
      <c r="P6599">
        <f>$S$1-1993</f>
        <v>27</v>
      </c>
      <c r="Q6599">
        <v>1</v>
      </c>
      <c r="R6599" s="4"/>
      <c r="S6599" s="9" t="str">
        <f t="shared" si="919"/>
        <v>Ramirez, Yefrey</v>
      </c>
      <c r="T6599" s="9" t="str">
        <f t="shared" si="920"/>
        <v>Topps Main     RC</v>
      </c>
      <c r="U6599" s="9" t="str">
        <f>IFERROR(VLOOKUP(S6599,'Lookup '!B:D,3,FALSE)," ")</f>
        <v xml:space="preserve"> </v>
      </c>
      <c r="V6599" s="9" t="str">
        <f t="shared" si="921"/>
        <v>G</v>
      </c>
    </row>
    <row r="6600" spans="3:22" x14ac:dyDescent="0.25">
      <c r="C6600">
        <v>2019</v>
      </c>
      <c r="D6600" t="s">
        <v>378</v>
      </c>
      <c r="J6600" t="s">
        <v>14</v>
      </c>
      <c r="K6600">
        <v>584</v>
      </c>
      <c r="L6600" t="s">
        <v>963</v>
      </c>
      <c r="M6600" t="s">
        <v>877</v>
      </c>
      <c r="N6600" t="s">
        <v>532</v>
      </c>
      <c r="O6600" t="s">
        <v>382</v>
      </c>
      <c r="P6600">
        <f>$S$1-1993</f>
        <v>27</v>
      </c>
      <c r="Q6600">
        <v>1</v>
      </c>
      <c r="R6600" s="4"/>
      <c r="S6600" s="9" t="str">
        <f t="shared" si="919"/>
        <v>James, Josh</v>
      </c>
      <c r="T6600" s="9" t="str">
        <f t="shared" si="920"/>
        <v>Topps Main     RC</v>
      </c>
      <c r="U6600" s="9" t="str">
        <f>IFERROR(VLOOKUP(S6600,'Lookup '!B:D,3,FALSE)," ")</f>
        <v xml:space="preserve"> </v>
      </c>
      <c r="V6600" s="9" t="str">
        <f t="shared" si="921"/>
        <v>G</v>
      </c>
    </row>
    <row r="6601" spans="3:22" x14ac:dyDescent="0.25">
      <c r="C6601">
        <v>2019</v>
      </c>
      <c r="D6601" t="s">
        <v>378</v>
      </c>
      <c r="J6601" t="s">
        <v>14</v>
      </c>
      <c r="K6601">
        <v>588</v>
      </c>
      <c r="L6601" t="s">
        <v>1246</v>
      </c>
      <c r="M6601" t="s">
        <v>1247</v>
      </c>
      <c r="N6601" t="s">
        <v>417</v>
      </c>
      <c r="O6601" t="s">
        <v>440</v>
      </c>
      <c r="P6601">
        <f>$S$1-1993</f>
        <v>27</v>
      </c>
      <c r="Q6601">
        <v>1</v>
      </c>
      <c r="R6601" s="4"/>
      <c r="S6601" s="9" t="str">
        <f t="shared" si="919"/>
        <v>Ward, Taylor</v>
      </c>
      <c r="T6601" s="9" t="str">
        <f t="shared" si="920"/>
        <v>Topps Main     RC</v>
      </c>
      <c r="U6601" s="9" t="str">
        <f>IFERROR(VLOOKUP(S6601,'Lookup '!B:D,3,FALSE)," ")</f>
        <v xml:space="preserve"> </v>
      </c>
      <c r="V6601" s="9" t="str">
        <f t="shared" si="921"/>
        <v>G</v>
      </c>
    </row>
    <row r="6602" spans="3:22" x14ac:dyDescent="0.25">
      <c r="C6602">
        <v>2019</v>
      </c>
      <c r="D6602" t="s">
        <v>378</v>
      </c>
      <c r="K6602">
        <v>590</v>
      </c>
      <c r="L6602" t="s">
        <v>1539</v>
      </c>
      <c r="M6602" t="s">
        <v>614</v>
      </c>
      <c r="N6602" t="s">
        <v>433</v>
      </c>
      <c r="O6602" t="s">
        <v>480</v>
      </c>
      <c r="P6602">
        <f>$S$1-1994</f>
        <v>26</v>
      </c>
      <c r="Q6602">
        <v>1</v>
      </c>
      <c r="R6602" s="4"/>
      <c r="S6602" s="9" t="str">
        <f t="shared" si="919"/>
        <v>Peraza, Jose</v>
      </c>
      <c r="T6602" s="9" t="str">
        <f t="shared" si="920"/>
        <v xml:space="preserve">Topps Main     </v>
      </c>
      <c r="U6602" s="9" t="str">
        <f>IFERROR(VLOOKUP(S6602,'Lookup '!B:D,3,FALSE)," ")</f>
        <v xml:space="preserve"> </v>
      </c>
      <c r="V6602" s="9" t="str">
        <f t="shared" si="921"/>
        <v>G</v>
      </c>
    </row>
    <row r="6603" spans="3:22" x14ac:dyDescent="0.25">
      <c r="C6603">
        <v>2019</v>
      </c>
      <c r="D6603" t="s">
        <v>378</v>
      </c>
      <c r="K6603">
        <v>592</v>
      </c>
      <c r="L6603" t="s">
        <v>2444</v>
      </c>
      <c r="M6603" t="s">
        <v>718</v>
      </c>
      <c r="N6603" t="s">
        <v>446</v>
      </c>
      <c r="O6603" t="s">
        <v>382</v>
      </c>
      <c r="P6603">
        <f>$S$1-1995</f>
        <v>25</v>
      </c>
      <c r="Q6603">
        <v>1</v>
      </c>
      <c r="R6603" s="4"/>
      <c r="S6603" s="9" t="str">
        <f t="shared" si="919"/>
        <v>Lauer, Eric</v>
      </c>
      <c r="T6603" s="9" t="str">
        <f t="shared" si="920"/>
        <v xml:space="preserve">Topps Main     </v>
      </c>
      <c r="U6603" s="9" t="str">
        <f>IFERROR(VLOOKUP(S6603,'Lookup '!B:D,3,FALSE)," ")</f>
        <v xml:space="preserve"> </v>
      </c>
      <c r="V6603" s="9" t="str">
        <f t="shared" si="921"/>
        <v>G</v>
      </c>
    </row>
    <row r="6604" spans="3:22" x14ac:dyDescent="0.25">
      <c r="C6604">
        <v>2019</v>
      </c>
      <c r="D6604" t="s">
        <v>378</v>
      </c>
      <c r="K6604">
        <v>594</v>
      </c>
      <c r="L6604" t="s">
        <v>2896</v>
      </c>
      <c r="M6604" t="s">
        <v>1340</v>
      </c>
      <c r="N6604" t="s">
        <v>405</v>
      </c>
      <c r="O6604" t="s">
        <v>388</v>
      </c>
      <c r="P6604">
        <f>$S$1-1992</f>
        <v>28</v>
      </c>
      <c r="Q6604">
        <v>1</v>
      </c>
      <c r="R6604" s="4"/>
      <c r="S6604" s="9" t="str">
        <f t="shared" si="919"/>
        <v>Slater, Austin</v>
      </c>
      <c r="T6604" s="9" t="str">
        <f t="shared" si="920"/>
        <v xml:space="preserve">Topps Main     </v>
      </c>
      <c r="U6604" s="9" t="str">
        <f>IFERROR(VLOOKUP(S6604,'Lookup '!B:D,3,FALSE)," ")</f>
        <v xml:space="preserve"> </v>
      </c>
      <c r="V6604" s="9" t="str">
        <f t="shared" si="921"/>
        <v>G</v>
      </c>
    </row>
    <row r="6605" spans="3:22" x14ac:dyDescent="0.25">
      <c r="C6605">
        <v>2019</v>
      </c>
      <c r="D6605" t="s">
        <v>378</v>
      </c>
      <c r="K6605">
        <v>596</v>
      </c>
      <c r="L6605" t="s">
        <v>1101</v>
      </c>
      <c r="M6605" t="s">
        <v>1102</v>
      </c>
      <c r="N6605" t="s">
        <v>509</v>
      </c>
      <c r="O6605" t="s">
        <v>424</v>
      </c>
      <c r="Q6605">
        <v>1</v>
      </c>
      <c r="R6605" s="4">
        <v>0.25</v>
      </c>
      <c r="S6605" s="9" t="str">
        <f t="shared" si="919"/>
        <v>Rizzo, Anthony</v>
      </c>
      <c r="T6605" s="9" t="str">
        <f t="shared" si="920"/>
        <v xml:space="preserve">Topps Main     </v>
      </c>
      <c r="U6605" s="9" t="str">
        <f>IFERROR(VLOOKUP(S6605,'Lookup '!B:D,3,FALSE)," ")</f>
        <v/>
      </c>
      <c r="V6605" s="9" t="str">
        <f t="shared" si="921"/>
        <v>F $.25</v>
      </c>
    </row>
    <row r="6606" spans="3:22" x14ac:dyDescent="0.25">
      <c r="C6606">
        <v>2019</v>
      </c>
      <c r="D6606" t="s">
        <v>378</v>
      </c>
      <c r="K6606">
        <v>600</v>
      </c>
      <c r="L6606" t="s">
        <v>3712</v>
      </c>
      <c r="M6606" t="s">
        <v>3300</v>
      </c>
      <c r="N6606" t="s">
        <v>417</v>
      </c>
      <c r="O6606" t="s">
        <v>3301</v>
      </c>
      <c r="Q6606">
        <v>1</v>
      </c>
      <c r="R6606" s="4">
        <v>0.5</v>
      </c>
      <c r="S6606" s="9" t="str">
        <f t="shared" si="919"/>
        <v>Ohtani, Shohei</v>
      </c>
      <c r="T6606" s="9" t="str">
        <f t="shared" si="920"/>
        <v xml:space="preserve">Topps Main     </v>
      </c>
      <c r="U6606" s="9" t="str">
        <f>IFERROR(VLOOKUP(S6606,'Lookup '!B:D,3,FALSE)," ")</f>
        <v xml:space="preserve"> </v>
      </c>
      <c r="V6606" s="9" t="str">
        <f t="shared" si="921"/>
        <v>F $.25</v>
      </c>
    </row>
    <row r="6607" spans="3:22" x14ac:dyDescent="0.25">
      <c r="C6607">
        <v>2019</v>
      </c>
      <c r="D6607" t="s">
        <v>378</v>
      </c>
      <c r="K6607">
        <v>601</v>
      </c>
      <c r="L6607" t="s">
        <v>2057</v>
      </c>
      <c r="M6607" t="s">
        <v>361</v>
      </c>
      <c r="N6607" t="s">
        <v>781</v>
      </c>
      <c r="O6607" t="s">
        <v>388</v>
      </c>
      <c r="P6607">
        <f>$S$1-1994</f>
        <v>26</v>
      </c>
      <c r="Q6607">
        <v>1</v>
      </c>
      <c r="R6607" s="4"/>
      <c r="S6607" s="9" t="str">
        <f t="shared" si="919"/>
        <v>Dahl, David</v>
      </c>
      <c r="T6607" s="9" t="str">
        <f t="shared" si="920"/>
        <v xml:space="preserve">Topps Main     </v>
      </c>
      <c r="U6607" s="9" t="str">
        <f>IFERROR(VLOOKUP(S6607,'Lookup '!B:D,3,FALSE)," ")</f>
        <v xml:space="preserve"> </v>
      </c>
      <c r="V6607" s="9" t="str">
        <f t="shared" si="921"/>
        <v>G</v>
      </c>
    </row>
    <row r="6608" spans="3:22" x14ac:dyDescent="0.25">
      <c r="C6608">
        <v>2019</v>
      </c>
      <c r="D6608" t="s">
        <v>378</v>
      </c>
      <c r="K6608">
        <v>602</v>
      </c>
      <c r="L6608" t="s">
        <v>2377</v>
      </c>
      <c r="M6608" t="s">
        <v>2378</v>
      </c>
      <c r="N6608" t="s">
        <v>781</v>
      </c>
      <c r="O6608" t="s">
        <v>382</v>
      </c>
      <c r="P6608">
        <f>$S$1-1995</f>
        <v>25</v>
      </c>
      <c r="Q6608">
        <v>1</v>
      </c>
      <c r="R6608" s="4"/>
      <c r="S6608" s="9" t="str">
        <f t="shared" si="919"/>
        <v>Marquez, German</v>
      </c>
      <c r="T6608" s="9" t="str">
        <f t="shared" si="920"/>
        <v xml:space="preserve">Topps Main     </v>
      </c>
      <c r="U6608" s="9" t="str">
        <f>IFERROR(VLOOKUP(S6608,'Lookup '!B:D,3,FALSE)," ")</f>
        <v xml:space="preserve"> </v>
      </c>
      <c r="V6608" s="9" t="str">
        <f t="shared" si="921"/>
        <v>G</v>
      </c>
    </row>
    <row r="6609" spans="2:22" x14ac:dyDescent="0.25">
      <c r="C6609">
        <v>2019</v>
      </c>
      <c r="D6609" t="s">
        <v>378</v>
      </c>
      <c r="K6609">
        <v>603</v>
      </c>
      <c r="L6609" t="s">
        <v>991</v>
      </c>
      <c r="M6609" t="s">
        <v>5338</v>
      </c>
      <c r="N6609" t="s">
        <v>430</v>
      </c>
      <c r="O6609" t="s">
        <v>440</v>
      </c>
      <c r="P6609">
        <f>$S$1-1993</f>
        <v>27</v>
      </c>
      <c r="Q6609">
        <v>1</v>
      </c>
      <c r="R6609" s="4"/>
      <c r="S6609" s="9" t="str">
        <f t="shared" si="919"/>
        <v>Davis, J.D.</v>
      </c>
      <c r="T6609" s="9" t="str">
        <f t="shared" si="920"/>
        <v xml:space="preserve">Topps Main     </v>
      </c>
      <c r="U6609" s="9" t="str">
        <f>IFERROR(VLOOKUP(S6609,'Lookup '!B:D,3,FALSE)," ")</f>
        <v xml:space="preserve"> </v>
      </c>
      <c r="V6609" s="9" t="str">
        <f t="shared" si="921"/>
        <v>G</v>
      </c>
    </row>
    <row r="6610" spans="2:22" x14ac:dyDescent="0.25">
      <c r="C6610">
        <v>2019</v>
      </c>
      <c r="D6610" t="s">
        <v>378</v>
      </c>
      <c r="J6610" t="s">
        <v>14</v>
      </c>
      <c r="K6610">
        <v>605</v>
      </c>
      <c r="L6610" t="s">
        <v>5339</v>
      </c>
      <c r="M6610" t="s">
        <v>5340</v>
      </c>
      <c r="N6610" t="s">
        <v>549</v>
      </c>
      <c r="O6610" t="s">
        <v>382</v>
      </c>
      <c r="P6610">
        <f>$S$1-1992</f>
        <v>28</v>
      </c>
      <c r="Q6610">
        <v>1</v>
      </c>
      <c r="R6610" s="4"/>
      <c r="S6610" s="9" t="str">
        <f t="shared" si="919"/>
        <v>Springs, Jeffrey</v>
      </c>
      <c r="T6610" s="9" t="str">
        <f t="shared" si="920"/>
        <v>Topps Main     RC</v>
      </c>
      <c r="U6610" s="9" t="str">
        <f>IFERROR(VLOOKUP(S6610,'Lookup '!B:D,3,FALSE)," ")</f>
        <v xml:space="preserve"> </v>
      </c>
      <c r="V6610" s="9" t="str">
        <f t="shared" si="921"/>
        <v>G</v>
      </c>
    </row>
    <row r="6611" spans="2:22" x14ac:dyDescent="0.25">
      <c r="C6611">
        <v>2019</v>
      </c>
      <c r="D6611" t="s">
        <v>378</v>
      </c>
      <c r="J6611" t="s">
        <v>14</v>
      </c>
      <c r="K6611">
        <v>606</v>
      </c>
      <c r="L6611" t="s">
        <v>5341</v>
      </c>
      <c r="M6611" t="s">
        <v>432</v>
      </c>
      <c r="N6611" t="s">
        <v>509</v>
      </c>
      <c r="O6611" t="s">
        <v>388</v>
      </c>
      <c r="P6611">
        <f>$S$1-1992</f>
        <v>28</v>
      </c>
      <c r="Q6611">
        <v>1</v>
      </c>
      <c r="R6611" s="4"/>
      <c r="S6611" s="9" t="str">
        <f t="shared" si="919"/>
        <v>Field, Johnny</v>
      </c>
      <c r="T6611" s="9" t="str">
        <f t="shared" si="920"/>
        <v>Topps Main     RC</v>
      </c>
      <c r="U6611" s="9" t="str">
        <f>IFERROR(VLOOKUP(S6611,'Lookup '!B:D,3,FALSE)," ")</f>
        <v xml:space="preserve"> </v>
      </c>
      <c r="V6611" s="9" t="str">
        <f t="shared" si="921"/>
        <v>G</v>
      </c>
    </row>
    <row r="6612" spans="2:22" x14ac:dyDescent="0.25">
      <c r="C6612">
        <v>2019</v>
      </c>
      <c r="D6612" t="s">
        <v>378</v>
      </c>
      <c r="J6612" t="s">
        <v>14</v>
      </c>
      <c r="K6612">
        <v>611</v>
      </c>
      <c r="L6612" t="s">
        <v>1359</v>
      </c>
      <c r="M6612" t="s">
        <v>992</v>
      </c>
      <c r="N6612" t="s">
        <v>405</v>
      </c>
      <c r="O6612" t="s">
        <v>388</v>
      </c>
      <c r="P6612">
        <f>$S$1-1993</f>
        <v>27</v>
      </c>
      <c r="Q6612">
        <v>1</v>
      </c>
      <c r="R6612" s="4"/>
      <c r="S6612" s="9" t="str">
        <f t="shared" si="919"/>
        <v>Shaw, Chris</v>
      </c>
      <c r="T6612" s="9" t="str">
        <f t="shared" si="920"/>
        <v>Topps Main     RC</v>
      </c>
      <c r="U6612" s="9" t="str">
        <f>IFERROR(VLOOKUP(S6612,'Lookup '!B:D,3,FALSE)," ")</f>
        <v xml:space="preserve"> </v>
      </c>
      <c r="V6612" s="9" t="str">
        <f t="shared" si="921"/>
        <v>G</v>
      </c>
    </row>
    <row r="6613" spans="2:22" x14ac:dyDescent="0.25">
      <c r="C6613">
        <v>2019</v>
      </c>
      <c r="D6613" t="s">
        <v>378</v>
      </c>
      <c r="K6613">
        <v>624</v>
      </c>
      <c r="L6613" t="s">
        <v>1304</v>
      </c>
      <c r="M6613" t="s">
        <v>2130</v>
      </c>
      <c r="N6613" t="s">
        <v>430</v>
      </c>
      <c r="O6613" t="s">
        <v>480</v>
      </c>
      <c r="P6613">
        <f>$S$1-1995</f>
        <v>25</v>
      </c>
      <c r="Q6613">
        <v>1</v>
      </c>
      <c r="R6613" s="4"/>
      <c r="S6613" s="9" t="str">
        <f t="shared" si="919"/>
        <v>Rosario, Amed</v>
      </c>
      <c r="T6613" s="9" t="str">
        <f t="shared" si="920"/>
        <v xml:space="preserve">Topps Main     </v>
      </c>
      <c r="U6613" s="9" t="str">
        <f>IFERROR(VLOOKUP(S6613,'Lookup '!B:D,3,FALSE)," ")</f>
        <v xml:space="preserve"> </v>
      </c>
      <c r="V6613" s="9" t="str">
        <f t="shared" si="921"/>
        <v>G</v>
      </c>
    </row>
    <row r="6614" spans="2:22" x14ac:dyDescent="0.25">
      <c r="C6614">
        <v>2019</v>
      </c>
      <c r="D6614" t="s">
        <v>378</v>
      </c>
      <c r="K6614">
        <v>625</v>
      </c>
      <c r="L6614" t="s">
        <v>5342</v>
      </c>
      <c r="N6614" t="s">
        <v>456</v>
      </c>
      <c r="Q6614">
        <v>1</v>
      </c>
      <c r="R6614" s="4">
        <v>0.25</v>
      </c>
      <c r="S6614" s="9" t="str">
        <f t="shared" si="919"/>
        <v xml:space="preserve">Yelich, Christian/Arcia, </v>
      </c>
      <c r="T6614" s="9" t="str">
        <f t="shared" si="920"/>
        <v xml:space="preserve">Topps Main     </v>
      </c>
      <c r="U6614" s="9" t="str">
        <f>IFERROR(VLOOKUP(S6614,'Lookup '!B:D,3,FALSE)," ")</f>
        <v xml:space="preserve"> </v>
      </c>
      <c r="V6614" s="9" t="str">
        <f t="shared" si="921"/>
        <v>F $.25</v>
      </c>
    </row>
    <row r="6615" spans="2:22" x14ac:dyDescent="0.25">
      <c r="C6615">
        <v>2019</v>
      </c>
      <c r="D6615" t="s">
        <v>378</v>
      </c>
      <c r="K6615">
        <v>627</v>
      </c>
      <c r="L6615" t="s">
        <v>1320</v>
      </c>
      <c r="M6615" t="s">
        <v>1364</v>
      </c>
      <c r="N6615" t="s">
        <v>456</v>
      </c>
      <c r="O6615" t="s">
        <v>382</v>
      </c>
      <c r="P6615">
        <f>$S$1-1996</f>
        <v>24</v>
      </c>
      <c r="Q6615">
        <v>1</v>
      </c>
      <c r="R6615" s="4"/>
      <c r="S6615" s="9" t="str">
        <f t="shared" si="919"/>
        <v>Peralta, Freddy</v>
      </c>
      <c r="T6615" s="9" t="str">
        <f t="shared" si="920"/>
        <v xml:space="preserve">Topps Main     </v>
      </c>
      <c r="U6615" s="9" t="str">
        <f>IFERROR(VLOOKUP(S6615,'Lookup '!B:D,3,FALSE)," ")</f>
        <v xml:space="preserve"> </v>
      </c>
      <c r="V6615" s="9" t="str">
        <f t="shared" si="921"/>
        <v>G</v>
      </c>
    </row>
    <row r="6616" spans="2:22" x14ac:dyDescent="0.25">
      <c r="C6616">
        <v>2019</v>
      </c>
      <c r="D6616" t="s">
        <v>378</v>
      </c>
      <c r="J6616" t="s">
        <v>14</v>
      </c>
      <c r="K6616">
        <v>629</v>
      </c>
      <c r="L6616" t="s">
        <v>5343</v>
      </c>
      <c r="M6616" t="s">
        <v>5344</v>
      </c>
      <c r="N6616" t="s">
        <v>532</v>
      </c>
      <c r="O6616" t="s">
        <v>388</v>
      </c>
      <c r="P6616">
        <f>$S$1-1994</f>
        <v>26</v>
      </c>
      <c r="Q6616">
        <v>1</v>
      </c>
      <c r="R6616" s="4"/>
      <c r="S6616" s="9" t="str">
        <f t="shared" si="919"/>
        <v>Straw, Myles</v>
      </c>
      <c r="T6616" s="9" t="str">
        <f t="shared" si="920"/>
        <v>Topps Main     RC</v>
      </c>
      <c r="U6616" s="9" t="str">
        <f>IFERROR(VLOOKUP(S6616,'Lookup '!B:D,3,FALSE)," ")</f>
        <v xml:space="preserve"> </v>
      </c>
      <c r="V6616" s="9" t="str">
        <f t="shared" si="921"/>
        <v>G</v>
      </c>
    </row>
    <row r="6617" spans="2:22" x14ac:dyDescent="0.25">
      <c r="C6617">
        <v>2019</v>
      </c>
      <c r="D6617" t="s">
        <v>378</v>
      </c>
      <c r="K6617">
        <v>630</v>
      </c>
      <c r="L6617" t="s">
        <v>1343</v>
      </c>
      <c r="M6617" t="s">
        <v>951</v>
      </c>
      <c r="N6617" t="s">
        <v>443</v>
      </c>
      <c r="O6617" t="s">
        <v>388</v>
      </c>
      <c r="P6617">
        <f>$S$1-1994</f>
        <v>26</v>
      </c>
      <c r="Q6617">
        <v>1</v>
      </c>
      <c r="R6617" s="4"/>
      <c r="S6617" s="9" t="str">
        <f t="shared" si="919"/>
        <v>Fowler, Dustin</v>
      </c>
      <c r="T6617" s="9" t="str">
        <f t="shared" si="920"/>
        <v xml:space="preserve">Topps Main     </v>
      </c>
      <c r="U6617" s="9" t="str">
        <f>IFERROR(VLOOKUP(S6617,'Lookup '!B:D,3,FALSE)," ")</f>
        <v xml:space="preserve"> </v>
      </c>
      <c r="V6617" s="9" t="str">
        <f t="shared" si="921"/>
        <v>G</v>
      </c>
    </row>
    <row r="6618" spans="2:22" x14ac:dyDescent="0.25">
      <c r="B6618" t="s">
        <v>377</v>
      </c>
      <c r="C6618">
        <v>2019</v>
      </c>
      <c r="D6618" t="s">
        <v>378</v>
      </c>
      <c r="J6618" t="s">
        <v>14</v>
      </c>
      <c r="K6618" t="s">
        <v>5361</v>
      </c>
      <c r="L6618" t="s">
        <v>5363</v>
      </c>
      <c r="M6618" t="s">
        <v>5364</v>
      </c>
      <c r="N6618" t="s">
        <v>555</v>
      </c>
      <c r="O6618" t="s">
        <v>382</v>
      </c>
      <c r="P6618">
        <f>$S$1-1991</f>
        <v>29</v>
      </c>
      <c r="Q6618">
        <v>1</v>
      </c>
      <c r="R6618" s="4">
        <v>1</v>
      </c>
      <c r="S6618" s="9" t="str">
        <f t="shared" si="919"/>
        <v>Kikuchi, Yusei</v>
      </c>
      <c r="T6618" s="9" t="str">
        <f t="shared" si="920"/>
        <v>Topps Main     RC</v>
      </c>
      <c r="U6618" s="9" t="str">
        <f>IFERROR(VLOOKUP(S6618,'Lookup '!B:D,3,FALSE)," ")</f>
        <v xml:space="preserve"> </v>
      </c>
      <c r="V6618" s="9" t="str">
        <f t="shared" si="921"/>
        <v>E $1</v>
      </c>
    </row>
    <row r="6619" spans="2:22" x14ac:dyDescent="0.25">
      <c r="B6619" t="s">
        <v>377</v>
      </c>
      <c r="C6619">
        <v>2019</v>
      </c>
      <c r="D6619" t="s">
        <v>378</v>
      </c>
      <c r="H6619" t="s">
        <v>3710</v>
      </c>
      <c r="J6619" t="s">
        <v>14</v>
      </c>
      <c r="K6619" t="s">
        <v>5362</v>
      </c>
      <c r="L6619" t="s">
        <v>5363</v>
      </c>
      <c r="M6619" t="s">
        <v>5364</v>
      </c>
      <c r="N6619" t="s">
        <v>555</v>
      </c>
      <c r="O6619" t="s">
        <v>382</v>
      </c>
      <c r="P6619">
        <f>$S$1-1991</f>
        <v>29</v>
      </c>
      <c r="Q6619">
        <v>1</v>
      </c>
      <c r="R6619" s="4">
        <v>1</v>
      </c>
      <c r="S6619" s="9" t="str">
        <f t="shared" si="919"/>
        <v>Kikuchi, Yusei</v>
      </c>
      <c r="T6619" s="9" t="str">
        <f t="shared" si="920"/>
        <v>Topps Main    FacSetVariant RC</v>
      </c>
      <c r="U6619" s="9" t="str">
        <f>IFERROR(VLOOKUP(S6619,'Lookup '!B:D,3,FALSE)," ")</f>
        <v xml:space="preserve"> </v>
      </c>
      <c r="V6619" s="9" t="str">
        <f t="shared" si="921"/>
        <v>E $1</v>
      </c>
    </row>
    <row r="6620" spans="2:22" x14ac:dyDescent="0.25">
      <c r="C6620">
        <v>2019</v>
      </c>
      <c r="D6620" t="s">
        <v>378</v>
      </c>
      <c r="K6620">
        <v>633</v>
      </c>
      <c r="L6620" t="s">
        <v>1319</v>
      </c>
      <c r="M6620" t="s">
        <v>1314</v>
      </c>
      <c r="N6620" t="s">
        <v>509</v>
      </c>
      <c r="O6620" t="s">
        <v>480</v>
      </c>
      <c r="P6620">
        <f>$S$1-1994</f>
        <v>26</v>
      </c>
      <c r="Q6620">
        <v>1</v>
      </c>
      <c r="R6620" s="4"/>
      <c r="S6620" s="9" t="str">
        <f t="shared" si="919"/>
        <v>Russell, Addison</v>
      </c>
      <c r="T6620" s="9" t="str">
        <f t="shared" si="920"/>
        <v xml:space="preserve">Topps Main     </v>
      </c>
      <c r="U6620" s="9" t="str">
        <f>IFERROR(VLOOKUP(S6620,'Lookup '!B:D,3,FALSE)," ")</f>
        <v/>
      </c>
      <c r="V6620" s="9" t="str">
        <f t="shared" si="921"/>
        <v>G</v>
      </c>
    </row>
    <row r="6621" spans="2:22" x14ac:dyDescent="0.25">
      <c r="C6621">
        <v>2019</v>
      </c>
      <c r="D6621" t="s">
        <v>378</v>
      </c>
      <c r="J6621" t="s">
        <v>14</v>
      </c>
      <c r="K6621">
        <v>641</v>
      </c>
      <c r="L6621" t="s">
        <v>1262</v>
      </c>
      <c r="M6621" t="s">
        <v>5031</v>
      </c>
      <c r="N6621" t="s">
        <v>423</v>
      </c>
      <c r="O6621" t="s">
        <v>382</v>
      </c>
      <c r="P6621">
        <f>$S$1-1997</f>
        <v>23</v>
      </c>
      <c r="Q6621">
        <v>1</v>
      </c>
      <c r="R6621" s="4"/>
      <c r="S6621" s="9" t="str">
        <f t="shared" si="919"/>
        <v>Wilson, Bryse</v>
      </c>
      <c r="T6621" s="9" t="str">
        <f t="shared" si="920"/>
        <v>Topps Main     RC</v>
      </c>
      <c r="U6621" s="9" t="str">
        <f>IFERROR(VLOOKUP(S6621,'Lookup '!B:D,3,FALSE)," ")</f>
        <v xml:space="preserve"> </v>
      </c>
      <c r="V6621" s="9" t="str">
        <f t="shared" si="921"/>
        <v>G</v>
      </c>
    </row>
    <row r="6622" spans="2:22" x14ac:dyDescent="0.25">
      <c r="C6622">
        <v>2019</v>
      </c>
      <c r="D6622" t="s">
        <v>378</v>
      </c>
      <c r="K6622">
        <v>643</v>
      </c>
      <c r="L6622" t="s">
        <v>1019</v>
      </c>
      <c r="M6622" t="s">
        <v>992</v>
      </c>
      <c r="N6622" t="s">
        <v>402</v>
      </c>
      <c r="O6622" t="s">
        <v>382</v>
      </c>
      <c r="P6622">
        <f>$S$1-1997</f>
        <v>23</v>
      </c>
      <c r="Q6622">
        <v>1</v>
      </c>
      <c r="R6622" s="4">
        <v>0.25</v>
      </c>
      <c r="S6622" s="9" t="str">
        <f t="shared" ref="S6622:S6648" si="922">L6622&amp;", "&amp;M6622</f>
        <v>Sale, Chris</v>
      </c>
      <c r="T6622" s="9" t="str">
        <f t="shared" ref="T6622:T6647" si="923">CONCATENATE(D6622&amp;" "&amp;E6622&amp;" "&amp;F6622&amp;" "&amp;G6622&amp;" "&amp;H6622&amp;" "&amp;I6622&amp;J6622)</f>
        <v xml:space="preserve">Topps Main     </v>
      </c>
      <c r="U6622" s="9" t="str">
        <f>IFERROR(VLOOKUP(S6622,'Lookup '!B:D,3,FALSE)," ")</f>
        <v/>
      </c>
      <c r="V6622" s="9" t="str">
        <f t="shared" ref="V6622:V6647" si="924">IF(R6622&gt;0.249,IF(R6622&gt;0.99,IF(R6622&gt;4.99,IF(R6622&gt;9.99,IF(R6622&gt;49.99,IF(R6622&gt;99.99,"A $100","B $50"),"C $10"),"D $5"),"E $1"),"F $.25"),"G")</f>
        <v>F $.25</v>
      </c>
    </row>
    <row r="6623" spans="2:22" x14ac:dyDescent="0.25">
      <c r="C6623">
        <v>2019</v>
      </c>
      <c r="D6623" t="s">
        <v>378</v>
      </c>
      <c r="K6623">
        <v>647</v>
      </c>
      <c r="L6623" t="s">
        <v>2159</v>
      </c>
      <c r="M6623" t="s">
        <v>1332</v>
      </c>
      <c r="N6623" t="s">
        <v>781</v>
      </c>
      <c r="O6623" t="s">
        <v>382</v>
      </c>
      <c r="P6623">
        <f>$S$1-1993</f>
        <v>27</v>
      </c>
      <c r="Q6623">
        <v>1</v>
      </c>
      <c r="R6623" s="4"/>
      <c r="S6623" s="9" t="str">
        <f t="shared" si="922"/>
        <v>Freeland, Kyle</v>
      </c>
      <c r="T6623" s="9" t="str">
        <f t="shared" si="923"/>
        <v xml:space="preserve">Topps Main     </v>
      </c>
      <c r="U6623" s="9" t="str">
        <f>IFERROR(VLOOKUP(S6623,'Lookup '!B:D,3,FALSE)," ")</f>
        <v xml:space="preserve"> </v>
      </c>
      <c r="V6623" s="9" t="str">
        <f t="shared" si="924"/>
        <v>G</v>
      </c>
    </row>
    <row r="6624" spans="2:22" x14ac:dyDescent="0.25">
      <c r="C6624">
        <v>2019</v>
      </c>
      <c r="D6624" t="s">
        <v>378</v>
      </c>
      <c r="J6624" t="s">
        <v>14</v>
      </c>
      <c r="K6624">
        <v>648</v>
      </c>
      <c r="L6624" t="s">
        <v>1569</v>
      </c>
      <c r="M6624" t="s">
        <v>606</v>
      </c>
      <c r="N6624" t="s">
        <v>420</v>
      </c>
      <c r="O6624" t="s">
        <v>5081</v>
      </c>
      <c r="P6624">
        <f>$S$1-1993</f>
        <v>27</v>
      </c>
      <c r="Q6624">
        <v>1</v>
      </c>
      <c r="R6624" s="4"/>
      <c r="S6624" s="9" t="str">
        <f t="shared" si="922"/>
        <v>Kramer, Kevin</v>
      </c>
      <c r="T6624" s="9" t="str">
        <f t="shared" si="923"/>
        <v>Topps Main     RC</v>
      </c>
      <c r="U6624" s="9" t="str">
        <f>IFERROR(VLOOKUP(S6624,'Lookup '!B:D,3,FALSE)," ")</f>
        <v xml:space="preserve"> </v>
      </c>
      <c r="V6624" s="9" t="str">
        <f t="shared" si="924"/>
        <v>G</v>
      </c>
    </row>
    <row r="6625" spans="2:22" x14ac:dyDescent="0.25">
      <c r="C6625">
        <v>2019</v>
      </c>
      <c r="D6625" t="s">
        <v>378</v>
      </c>
      <c r="J6625" t="s">
        <v>14</v>
      </c>
      <c r="K6625">
        <v>649</v>
      </c>
      <c r="L6625" t="s">
        <v>5345</v>
      </c>
      <c r="M6625" t="s">
        <v>784</v>
      </c>
      <c r="N6625" t="s">
        <v>549</v>
      </c>
      <c r="O6625" t="s">
        <v>388</v>
      </c>
      <c r="P6625">
        <f>$S$1-1995</f>
        <v>25</v>
      </c>
      <c r="Q6625">
        <v>1</v>
      </c>
      <c r="R6625" s="4"/>
      <c r="S6625" s="9" t="str">
        <f t="shared" si="922"/>
        <v>Tocci, Carlos</v>
      </c>
      <c r="T6625" s="9" t="str">
        <f t="shared" si="923"/>
        <v>Topps Main     RC</v>
      </c>
      <c r="U6625" s="9" t="str">
        <f>IFERROR(VLOOKUP(S6625,'Lookup '!B:D,3,FALSE)," ")</f>
        <v xml:space="preserve"> </v>
      </c>
      <c r="V6625" s="9" t="str">
        <f t="shared" si="924"/>
        <v>G</v>
      </c>
    </row>
    <row r="6626" spans="2:22" x14ac:dyDescent="0.25">
      <c r="C6626">
        <v>2019</v>
      </c>
      <c r="D6626" t="s">
        <v>378</v>
      </c>
      <c r="J6626" t="s">
        <v>14</v>
      </c>
      <c r="K6626">
        <v>650</v>
      </c>
      <c r="L6626" t="s">
        <v>1286</v>
      </c>
      <c r="M6626" t="s">
        <v>5346</v>
      </c>
      <c r="N6626" t="s">
        <v>837</v>
      </c>
      <c r="O6626" t="s">
        <v>382</v>
      </c>
      <c r="P6626">
        <f>$S$1-1994</f>
        <v>26</v>
      </c>
      <c r="Q6626">
        <v>1</v>
      </c>
      <c r="R6626" s="4"/>
      <c r="S6626" s="9" t="str">
        <f t="shared" si="922"/>
        <v>Castillo, Diego</v>
      </c>
      <c r="T6626" s="9" t="str">
        <f t="shared" si="923"/>
        <v>Topps Main     RC</v>
      </c>
      <c r="U6626" s="9" t="str">
        <f>IFERROR(VLOOKUP(S6626,'Lookup '!B:D,3,FALSE)," ")</f>
        <v xml:space="preserve"> </v>
      </c>
      <c r="V6626" s="9" t="str">
        <f t="shared" si="924"/>
        <v>G</v>
      </c>
    </row>
    <row r="6627" spans="2:22" x14ac:dyDescent="0.25">
      <c r="C6627">
        <v>2019</v>
      </c>
      <c r="D6627" t="s">
        <v>378</v>
      </c>
      <c r="J6627" t="s">
        <v>14</v>
      </c>
      <c r="K6627">
        <v>652</v>
      </c>
      <c r="L6627" t="s">
        <v>1311</v>
      </c>
      <c r="M6627" t="s">
        <v>5347</v>
      </c>
      <c r="N6627" t="s">
        <v>782</v>
      </c>
      <c r="O6627" t="s">
        <v>388</v>
      </c>
      <c r="P6627">
        <f>$S$1-1992</f>
        <v>28</v>
      </c>
      <c r="Q6627">
        <v>1</v>
      </c>
      <c r="R6627" s="4"/>
      <c r="S6627" s="9" t="str">
        <f t="shared" si="922"/>
        <v>Herrera, Rosell</v>
      </c>
      <c r="T6627" s="9" t="str">
        <f t="shared" si="923"/>
        <v>Topps Main     RC</v>
      </c>
      <c r="U6627" s="9" t="str">
        <f>IFERROR(VLOOKUP(S6627,'Lookup '!B:D,3,FALSE)," ")</f>
        <v xml:space="preserve"> </v>
      </c>
      <c r="V6627" s="9" t="str">
        <f t="shared" si="924"/>
        <v>G</v>
      </c>
    </row>
    <row r="6628" spans="2:22" x14ac:dyDescent="0.25">
      <c r="C6628">
        <v>2019</v>
      </c>
      <c r="D6628" t="s">
        <v>378</v>
      </c>
      <c r="K6628">
        <v>655</v>
      </c>
      <c r="L6628" t="s">
        <v>2294</v>
      </c>
      <c r="M6628" t="s">
        <v>1256</v>
      </c>
      <c r="N6628" t="s">
        <v>391</v>
      </c>
      <c r="O6628" t="s">
        <v>388</v>
      </c>
      <c r="P6628">
        <f>$S$1-1995</f>
        <v>25</v>
      </c>
      <c r="Q6628">
        <v>1</v>
      </c>
      <c r="R6628" s="4"/>
      <c r="S6628" s="9" t="str">
        <f t="shared" si="922"/>
        <v>O'Neill, Tyler</v>
      </c>
      <c r="T6628" s="9" t="str">
        <f t="shared" si="923"/>
        <v xml:space="preserve">Topps Main     </v>
      </c>
      <c r="U6628" s="9" t="str">
        <f>IFERROR(VLOOKUP(S6628,'Lookup '!B:D,3,FALSE)," ")</f>
        <v xml:space="preserve"> </v>
      </c>
      <c r="V6628" s="9" t="str">
        <f t="shared" si="924"/>
        <v>G</v>
      </c>
    </row>
    <row r="6629" spans="2:22" x14ac:dyDescent="0.25">
      <c r="C6629">
        <v>2019</v>
      </c>
      <c r="D6629" t="s">
        <v>378</v>
      </c>
      <c r="K6629">
        <v>656</v>
      </c>
      <c r="L6629" t="s">
        <v>2940</v>
      </c>
      <c r="M6629" t="s">
        <v>1283</v>
      </c>
      <c r="N6629" t="s">
        <v>837</v>
      </c>
      <c r="O6629" t="s">
        <v>382</v>
      </c>
      <c r="P6629">
        <f>$S$1-1993</f>
        <v>27</v>
      </c>
      <c r="Q6629">
        <v>1</v>
      </c>
      <c r="R6629" s="4"/>
      <c r="S6629" s="9" t="str">
        <f t="shared" si="922"/>
        <v>Faria, Jacob</v>
      </c>
      <c r="T6629" s="9" t="str">
        <f t="shared" si="923"/>
        <v xml:space="preserve">Topps Main     </v>
      </c>
      <c r="U6629" s="9" t="str">
        <f>IFERROR(VLOOKUP(S6629,'Lookup '!B:D,3,FALSE)," ")</f>
        <v xml:space="preserve"> </v>
      </c>
      <c r="V6629" s="9" t="str">
        <f t="shared" si="924"/>
        <v>G</v>
      </c>
    </row>
    <row r="6630" spans="2:22" x14ac:dyDescent="0.25">
      <c r="C6630">
        <v>2019</v>
      </c>
      <c r="D6630" t="s">
        <v>378</v>
      </c>
      <c r="K6630">
        <v>658</v>
      </c>
      <c r="L6630" t="s">
        <v>5348</v>
      </c>
      <c r="M6630" t="s">
        <v>995</v>
      </c>
      <c r="N6630" t="s">
        <v>394</v>
      </c>
      <c r="O6630" t="s">
        <v>664</v>
      </c>
      <c r="P6630">
        <f>$S$1-1990</f>
        <v>30</v>
      </c>
      <c r="Q6630">
        <v>1</v>
      </c>
      <c r="R6630" s="4"/>
      <c r="S6630" s="9" t="str">
        <f t="shared" si="922"/>
        <v>Muncy, Max</v>
      </c>
      <c r="T6630" s="9" t="str">
        <f t="shared" si="923"/>
        <v xml:space="preserve">Topps Main     </v>
      </c>
      <c r="U6630" s="9" t="str">
        <f>IFERROR(VLOOKUP(S6630,'Lookup '!B:D,3,FALSE)," ")</f>
        <v xml:space="preserve"> </v>
      </c>
      <c r="V6630" s="9" t="str">
        <f t="shared" si="924"/>
        <v>G</v>
      </c>
    </row>
    <row r="6631" spans="2:22" x14ac:dyDescent="0.25">
      <c r="C6631">
        <v>2019</v>
      </c>
      <c r="D6631" t="s">
        <v>378</v>
      </c>
      <c r="J6631" t="s">
        <v>14</v>
      </c>
      <c r="K6631">
        <v>659</v>
      </c>
      <c r="L6631" t="s">
        <v>1140</v>
      </c>
      <c r="M6631" t="s">
        <v>1390</v>
      </c>
      <c r="N6631" t="s">
        <v>405</v>
      </c>
      <c r="O6631" t="s">
        <v>28</v>
      </c>
      <c r="P6631">
        <f>$S$1-1993</f>
        <v>27</v>
      </c>
      <c r="Q6631">
        <v>1</v>
      </c>
      <c r="R6631" s="4"/>
      <c r="S6631" s="9" t="str">
        <f t="shared" si="922"/>
        <v>Garcia, Aramis</v>
      </c>
      <c r="T6631" s="9" t="str">
        <f t="shared" si="923"/>
        <v>Topps Main     RC</v>
      </c>
      <c r="U6631" s="9" t="str">
        <f>IFERROR(VLOOKUP(S6631,'Lookup '!B:D,3,FALSE)," ")</f>
        <v xml:space="preserve"> </v>
      </c>
      <c r="V6631" s="9" t="str">
        <f t="shared" si="924"/>
        <v>G</v>
      </c>
    </row>
    <row r="6632" spans="2:22" x14ac:dyDescent="0.25">
      <c r="C6632">
        <v>2019</v>
      </c>
      <c r="D6632" t="s">
        <v>378</v>
      </c>
      <c r="J6632" t="s">
        <v>14</v>
      </c>
      <c r="K6632">
        <v>660</v>
      </c>
      <c r="L6632" t="s">
        <v>2353</v>
      </c>
      <c r="M6632" t="s">
        <v>4942</v>
      </c>
      <c r="N6632" t="s">
        <v>387</v>
      </c>
      <c r="O6632" t="s">
        <v>398</v>
      </c>
      <c r="P6632">
        <f>$S$1-1994</f>
        <v>26</v>
      </c>
      <c r="Q6632">
        <v>1</v>
      </c>
      <c r="R6632" s="4"/>
      <c r="S6632" s="9" t="str">
        <f t="shared" si="922"/>
        <v>Lugo, Dawel</v>
      </c>
      <c r="T6632" s="9" t="str">
        <f t="shared" si="923"/>
        <v>Topps Main     RC</v>
      </c>
      <c r="U6632" s="9" t="str">
        <f>IFERROR(VLOOKUP(S6632,'Lookup '!B:D,3,FALSE)," ")</f>
        <v xml:space="preserve"> </v>
      </c>
      <c r="V6632" s="9" t="str">
        <f t="shared" si="924"/>
        <v>G</v>
      </c>
    </row>
    <row r="6633" spans="2:22" x14ac:dyDescent="0.25">
      <c r="C6633">
        <v>2019</v>
      </c>
      <c r="D6633" t="s">
        <v>378</v>
      </c>
      <c r="K6633">
        <v>661</v>
      </c>
      <c r="L6633" t="s">
        <v>903</v>
      </c>
      <c r="M6633" t="s">
        <v>904</v>
      </c>
      <c r="N6633" t="s">
        <v>1037</v>
      </c>
      <c r="O6633" t="s">
        <v>382</v>
      </c>
      <c r="Q6633">
        <v>1</v>
      </c>
      <c r="R6633" s="4">
        <v>0.25</v>
      </c>
      <c r="S6633" s="9" t="str">
        <f t="shared" si="922"/>
        <v>Greinke, Zack</v>
      </c>
      <c r="T6633" s="9" t="str">
        <f t="shared" si="923"/>
        <v xml:space="preserve">Topps Main     </v>
      </c>
      <c r="U6633" s="9" t="str">
        <f>IFERROR(VLOOKUP(S6633,'Lookup '!B:D,3,FALSE)," ")</f>
        <v/>
      </c>
      <c r="V6633" s="9" t="str">
        <f t="shared" si="924"/>
        <v>F $.25</v>
      </c>
    </row>
    <row r="6634" spans="2:22" x14ac:dyDescent="0.25">
      <c r="C6634">
        <v>2019</v>
      </c>
      <c r="D6634" t="s">
        <v>378</v>
      </c>
      <c r="J6634" t="s">
        <v>14</v>
      </c>
      <c r="K6634">
        <v>667</v>
      </c>
      <c r="L6634" t="s">
        <v>733</v>
      </c>
      <c r="M6634" t="s">
        <v>5276</v>
      </c>
      <c r="N6634" t="s">
        <v>387</v>
      </c>
      <c r="O6634" t="s">
        <v>480</v>
      </c>
      <c r="P6634">
        <f>$S$1-1992</f>
        <v>28</v>
      </c>
      <c r="Q6634">
        <v>1</v>
      </c>
      <c r="R6634" s="4"/>
      <c r="S6634" s="9" t="str">
        <f t="shared" si="922"/>
        <v>Rodriguez, Ronny</v>
      </c>
      <c r="T6634" s="9" t="str">
        <f t="shared" si="923"/>
        <v>Topps Main     RC</v>
      </c>
      <c r="U6634" s="9" t="str">
        <f>IFERROR(VLOOKUP(S6634,'Lookup '!B:D,3,FALSE)," ")</f>
        <v xml:space="preserve"> </v>
      </c>
      <c r="V6634" s="9" t="str">
        <f t="shared" si="924"/>
        <v>G</v>
      </c>
    </row>
    <row r="6635" spans="2:22" x14ac:dyDescent="0.25">
      <c r="C6635">
        <v>2019</v>
      </c>
      <c r="D6635" t="s">
        <v>378</v>
      </c>
      <c r="K6635">
        <v>669</v>
      </c>
      <c r="L6635" t="s">
        <v>514</v>
      </c>
      <c r="M6635" t="s">
        <v>1984</v>
      </c>
      <c r="N6635" t="s">
        <v>555</v>
      </c>
      <c r="O6635" t="s">
        <v>388</v>
      </c>
      <c r="P6635">
        <f>$S$1-1993</f>
        <v>27</v>
      </c>
      <c r="Q6635">
        <v>1</v>
      </c>
      <c r="R6635" s="4"/>
      <c r="S6635" s="9" t="str">
        <f t="shared" si="922"/>
        <v>Smith, Mallex</v>
      </c>
      <c r="T6635" s="9" t="str">
        <f t="shared" si="923"/>
        <v xml:space="preserve">Topps Main     </v>
      </c>
      <c r="U6635" s="9" t="str">
        <f>IFERROR(VLOOKUP(S6635,'Lookup '!B:D,3,FALSE)," ")</f>
        <v xml:space="preserve"> </v>
      </c>
      <c r="V6635" s="9" t="str">
        <f t="shared" si="924"/>
        <v>G</v>
      </c>
    </row>
    <row r="6636" spans="2:22" x14ac:dyDescent="0.25">
      <c r="B6636" t="s">
        <v>377</v>
      </c>
      <c r="C6636">
        <v>2019</v>
      </c>
      <c r="D6636" t="s">
        <v>378</v>
      </c>
      <c r="J6636" t="s">
        <v>14</v>
      </c>
      <c r="K6636" t="s">
        <v>5365</v>
      </c>
      <c r="L6636" t="s">
        <v>1290</v>
      </c>
      <c r="M6636" t="s">
        <v>2454</v>
      </c>
      <c r="N6636" t="s">
        <v>465</v>
      </c>
      <c r="O6636" t="s">
        <v>388</v>
      </c>
      <c r="P6636">
        <f>2019-1996</f>
        <v>23</v>
      </c>
      <c r="Q6636">
        <v>1</v>
      </c>
      <c r="R6636" s="4">
        <v>2</v>
      </c>
      <c r="S6636" s="9" t="str">
        <f t="shared" si="922"/>
        <v>Jimenez, Eloy</v>
      </c>
      <c r="T6636" s="9" t="str">
        <f t="shared" ref="T6636:T6637" si="925">CONCATENATE(D6636&amp;" "&amp;E6636&amp;" "&amp;F6636&amp;" "&amp;G6636&amp;" "&amp;H6636&amp;" "&amp;I6636&amp;J6636)</f>
        <v>Topps Main     RC</v>
      </c>
      <c r="U6636" s="9" t="str">
        <f>IFERROR(VLOOKUP(S6636,'Lookup '!B:D,3,FALSE)," ")</f>
        <v xml:space="preserve"> </v>
      </c>
      <c r="V6636" s="9" t="str">
        <f t="shared" ref="V6636:V6637" si="926">IF(R6636&gt;0.249,IF(R6636&gt;0.99,IF(R6636&gt;4.99,IF(R6636&gt;9.99,IF(R6636&gt;49.99,IF(R6636&gt;99.99,"A $100","B $50"),"C $10"),"D $5"),"E $1"),"F $.25"),"G")</f>
        <v>E $1</v>
      </c>
    </row>
    <row r="6637" spans="2:22" x14ac:dyDescent="0.25">
      <c r="B6637" t="s">
        <v>377</v>
      </c>
      <c r="C6637">
        <v>2019</v>
      </c>
      <c r="D6637" t="s">
        <v>378</v>
      </c>
      <c r="H6637" t="s">
        <v>3710</v>
      </c>
      <c r="J6637" t="s">
        <v>14</v>
      </c>
      <c r="K6637" t="s">
        <v>5366</v>
      </c>
      <c r="L6637" t="s">
        <v>1290</v>
      </c>
      <c r="M6637" t="s">
        <v>2454</v>
      </c>
      <c r="N6637" t="s">
        <v>465</v>
      </c>
      <c r="O6637" t="s">
        <v>388</v>
      </c>
      <c r="P6637">
        <f>2019-1996</f>
        <v>23</v>
      </c>
      <c r="Q6637">
        <v>1</v>
      </c>
      <c r="R6637" s="4">
        <v>2</v>
      </c>
      <c r="S6637" s="9" t="str">
        <f t="shared" si="922"/>
        <v>Jimenez, Eloy</v>
      </c>
      <c r="T6637" s="9" t="str">
        <f t="shared" si="925"/>
        <v>Topps Main    FacSetVariant RC</v>
      </c>
      <c r="U6637" s="9" t="str">
        <f>IFERROR(VLOOKUP(S6637,'Lookup '!B:D,3,FALSE)," ")</f>
        <v xml:space="preserve"> </v>
      </c>
      <c r="V6637" s="9" t="str">
        <f t="shared" si="926"/>
        <v>E $1</v>
      </c>
    </row>
    <row r="6638" spans="2:22" x14ac:dyDescent="0.25">
      <c r="C6638">
        <v>2019</v>
      </c>
      <c r="D6638" t="s">
        <v>378</v>
      </c>
      <c r="K6638">
        <v>671</v>
      </c>
      <c r="L6638" t="s">
        <v>2991</v>
      </c>
      <c r="M6638" t="s">
        <v>801</v>
      </c>
      <c r="N6638" t="s">
        <v>394</v>
      </c>
      <c r="O6638" t="s">
        <v>388</v>
      </c>
      <c r="P6638">
        <f>$S$1-1996</f>
        <v>24</v>
      </c>
      <c r="Q6638">
        <v>1</v>
      </c>
      <c r="R6638" s="4">
        <v>0.25</v>
      </c>
      <c r="S6638" s="9" t="str">
        <f t="shared" si="922"/>
        <v>Verdugo, Alex</v>
      </c>
      <c r="T6638" s="9" t="str">
        <f t="shared" si="923"/>
        <v xml:space="preserve">Topps Main     </v>
      </c>
      <c r="U6638" s="9" t="str">
        <f>IFERROR(VLOOKUP(S6638,'Lookup '!B:D,3,FALSE)," ")</f>
        <v/>
      </c>
      <c r="V6638" s="9" t="str">
        <f t="shared" si="924"/>
        <v>F $.25</v>
      </c>
    </row>
    <row r="6639" spans="2:22" x14ac:dyDescent="0.25">
      <c r="C6639">
        <v>2019</v>
      </c>
      <c r="D6639" t="s">
        <v>378</v>
      </c>
      <c r="J6639" t="s">
        <v>14</v>
      </c>
      <c r="K6639">
        <v>672</v>
      </c>
      <c r="L6639" t="s">
        <v>707</v>
      </c>
      <c r="M6639" t="s">
        <v>2188</v>
      </c>
      <c r="N6639" t="s">
        <v>387</v>
      </c>
      <c r="O6639" t="s">
        <v>388</v>
      </c>
      <c r="P6639">
        <f>$S$1-1993</f>
        <v>27</v>
      </c>
      <c r="Q6639">
        <v>1</v>
      </c>
      <c r="R6639" s="4"/>
      <c r="S6639" s="9" t="str">
        <f t="shared" si="922"/>
        <v>Stewart, Christin</v>
      </c>
      <c r="T6639" s="9" t="str">
        <f t="shared" si="923"/>
        <v>Topps Main     RC</v>
      </c>
      <c r="U6639" s="9" t="str">
        <f>IFERROR(VLOOKUP(S6639,'Lookup '!B:D,3,FALSE)," ")</f>
        <v xml:space="preserve"> </v>
      </c>
      <c r="V6639" s="9" t="str">
        <f t="shared" si="924"/>
        <v>G</v>
      </c>
    </row>
    <row r="6640" spans="2:22" x14ac:dyDescent="0.25">
      <c r="C6640">
        <v>2019</v>
      </c>
      <c r="D6640" t="s">
        <v>378</v>
      </c>
      <c r="K6640">
        <v>677</v>
      </c>
      <c r="L6640" t="s">
        <v>1279</v>
      </c>
      <c r="M6640" t="s">
        <v>421</v>
      </c>
      <c r="N6640" t="s">
        <v>556</v>
      </c>
      <c r="O6640" t="s">
        <v>382</v>
      </c>
      <c r="P6640">
        <f>$S$1-1992</f>
        <v>28</v>
      </c>
      <c r="Q6640">
        <v>1</v>
      </c>
      <c r="R6640" s="4"/>
      <c r="S6640" s="9" t="str">
        <f t="shared" si="922"/>
        <v>Sanchez, Aaron</v>
      </c>
      <c r="T6640" s="9" t="str">
        <f t="shared" si="923"/>
        <v xml:space="preserve">Topps Main     </v>
      </c>
      <c r="U6640" s="9" t="str">
        <f>IFERROR(VLOOKUP(S6640,'Lookup '!B:D,3,FALSE)," ")</f>
        <v/>
      </c>
      <c r="V6640" s="9" t="str">
        <f t="shared" si="924"/>
        <v>G</v>
      </c>
    </row>
    <row r="6641" spans="2:22" x14ac:dyDescent="0.25">
      <c r="C6641">
        <v>2019</v>
      </c>
      <c r="D6641" t="s">
        <v>378</v>
      </c>
      <c r="J6641" t="s">
        <v>14</v>
      </c>
      <c r="K6641">
        <v>678</v>
      </c>
      <c r="L6641" t="s">
        <v>831</v>
      </c>
      <c r="M6641" t="s">
        <v>908</v>
      </c>
      <c r="N6641" t="s">
        <v>451</v>
      </c>
      <c r="O6641" t="s">
        <v>382</v>
      </c>
      <c r="P6641">
        <f>$S$1-1995</f>
        <v>25</v>
      </c>
      <c r="Q6641">
        <v>1</v>
      </c>
      <c r="R6641" s="4"/>
      <c r="S6641" s="9" t="str">
        <f t="shared" si="922"/>
        <v>Ortiz, Luis</v>
      </c>
      <c r="T6641" s="9" t="str">
        <f t="shared" si="923"/>
        <v>Topps Main     RC</v>
      </c>
      <c r="U6641" s="9" t="str">
        <f>IFERROR(VLOOKUP(S6641,'Lookup '!B:D,3,FALSE)," ")</f>
        <v xml:space="preserve"> </v>
      </c>
      <c r="V6641" s="9" t="str">
        <f t="shared" si="924"/>
        <v>G</v>
      </c>
    </row>
    <row r="6642" spans="2:22" x14ac:dyDescent="0.25">
      <c r="C6642">
        <v>2019</v>
      </c>
      <c r="D6642" t="s">
        <v>378</v>
      </c>
      <c r="K6642">
        <v>685</v>
      </c>
      <c r="L6642" t="s">
        <v>4009</v>
      </c>
      <c r="M6642" t="s">
        <v>485</v>
      </c>
      <c r="N6642" t="s">
        <v>556</v>
      </c>
      <c r="O6642" t="s">
        <v>388</v>
      </c>
      <c r="P6642">
        <f>$S$1-1994</f>
        <v>26</v>
      </c>
      <c r="Q6642">
        <v>1</v>
      </c>
      <c r="R6642" s="4"/>
      <c r="S6642" s="9" t="str">
        <f t="shared" si="922"/>
        <v>McKinney, Billy</v>
      </c>
      <c r="T6642" s="9" t="str">
        <f t="shared" si="923"/>
        <v xml:space="preserve">Topps Main     </v>
      </c>
      <c r="U6642" s="9" t="str">
        <f>IFERROR(VLOOKUP(S6642,'Lookup '!B:D,3,FALSE)," ")</f>
        <v xml:space="preserve"> </v>
      </c>
      <c r="V6642" s="9" t="str">
        <f t="shared" si="924"/>
        <v>G</v>
      </c>
    </row>
    <row r="6643" spans="2:22" x14ac:dyDescent="0.25">
      <c r="C6643">
        <v>2019</v>
      </c>
      <c r="D6643" t="s">
        <v>378</v>
      </c>
      <c r="J6643" t="s">
        <v>14</v>
      </c>
      <c r="K6643">
        <v>688</v>
      </c>
      <c r="L6643" t="s">
        <v>5349</v>
      </c>
      <c r="M6643" t="s">
        <v>5350</v>
      </c>
      <c r="N6643" t="s">
        <v>837</v>
      </c>
      <c r="O6643" t="s">
        <v>382</v>
      </c>
      <c r="P6643">
        <f>$S$1-1993</f>
        <v>27</v>
      </c>
      <c r="Q6643">
        <v>1</v>
      </c>
      <c r="R6643" s="4"/>
      <c r="S6643" s="9" t="str">
        <f t="shared" si="922"/>
        <v>Beeks, Jalen</v>
      </c>
      <c r="T6643" s="9" t="str">
        <f t="shared" si="923"/>
        <v>Topps Main     RC</v>
      </c>
      <c r="U6643" s="9" t="str">
        <f>IFERROR(VLOOKUP(S6643,'Lookup '!B:D,3,FALSE)," ")</f>
        <v xml:space="preserve"> </v>
      </c>
      <c r="V6643" s="9" t="str">
        <f t="shared" si="924"/>
        <v>G</v>
      </c>
    </row>
    <row r="6644" spans="2:22" x14ac:dyDescent="0.25">
      <c r="C6644">
        <v>2019</v>
      </c>
      <c r="D6644" t="s">
        <v>378</v>
      </c>
      <c r="J6644" t="s">
        <v>14</v>
      </c>
      <c r="K6644">
        <v>689</v>
      </c>
      <c r="L6644" t="s">
        <v>5351</v>
      </c>
      <c r="M6644" t="s">
        <v>614</v>
      </c>
      <c r="N6644" t="s">
        <v>417</v>
      </c>
      <c r="O6644" t="s">
        <v>5352</v>
      </c>
      <c r="P6644">
        <f>$S$1-1992</f>
        <v>28</v>
      </c>
      <c r="Q6644">
        <v>1</v>
      </c>
      <c r="R6644" s="4"/>
      <c r="S6644" s="9" t="str">
        <f t="shared" si="922"/>
        <v>Briceno, Jose</v>
      </c>
      <c r="T6644" s="9" t="str">
        <f t="shared" si="923"/>
        <v>Topps Main     RC</v>
      </c>
      <c r="U6644" s="9" t="str">
        <f>IFERROR(VLOOKUP(S6644,'Lookup '!B:D,3,FALSE)," ")</f>
        <v xml:space="preserve"> </v>
      </c>
      <c r="V6644" s="9" t="str">
        <f t="shared" si="924"/>
        <v>G</v>
      </c>
    </row>
    <row r="6645" spans="2:22" x14ac:dyDescent="0.25">
      <c r="C6645">
        <v>2019</v>
      </c>
      <c r="D6645" t="s">
        <v>378</v>
      </c>
      <c r="J6645" t="s">
        <v>14</v>
      </c>
      <c r="K6645">
        <v>697</v>
      </c>
      <c r="L6645" t="s">
        <v>4957</v>
      </c>
      <c r="M6645" t="s">
        <v>4958</v>
      </c>
      <c r="N6645" t="s">
        <v>391</v>
      </c>
      <c r="O6645" t="s">
        <v>382</v>
      </c>
      <c r="P6645">
        <f>$S$1-1994</f>
        <v>26</v>
      </c>
      <c r="Q6645">
        <v>1</v>
      </c>
      <c r="R6645" s="4"/>
      <c r="S6645" s="9" t="str">
        <f t="shared" si="922"/>
        <v>Hudson, Dakota</v>
      </c>
      <c r="T6645" s="9" t="str">
        <f t="shared" si="923"/>
        <v>Topps Main     RC</v>
      </c>
      <c r="U6645" s="9" t="str">
        <f>IFERROR(VLOOKUP(S6645,'Lookup '!B:D,3,FALSE)," ")</f>
        <v xml:space="preserve"> </v>
      </c>
      <c r="V6645" s="9" t="str">
        <f t="shared" si="924"/>
        <v>G</v>
      </c>
    </row>
    <row r="6646" spans="2:22" x14ac:dyDescent="0.25">
      <c r="C6646">
        <v>2019</v>
      </c>
      <c r="D6646" t="s">
        <v>378</v>
      </c>
      <c r="K6646" t="s">
        <v>5353</v>
      </c>
      <c r="L6646" t="s">
        <v>2060</v>
      </c>
      <c r="M6646" t="s">
        <v>801</v>
      </c>
      <c r="N6646" t="s">
        <v>532</v>
      </c>
      <c r="O6646" t="s">
        <v>440</v>
      </c>
      <c r="Q6646">
        <v>1</v>
      </c>
      <c r="R6646" s="4">
        <v>0.25</v>
      </c>
      <c r="S6646" s="9" t="str">
        <f t="shared" si="922"/>
        <v>Bregman, Alex</v>
      </c>
      <c r="T6646" s="9" t="str">
        <f t="shared" si="923"/>
        <v xml:space="preserve">Topps Main     </v>
      </c>
      <c r="U6646" s="9">
        <f>IFERROR(VLOOKUP(S6646,'Lookup '!B:D,3,FALSE)," ")</f>
        <v>0</v>
      </c>
      <c r="V6646" s="9" t="str">
        <f t="shared" si="924"/>
        <v>F $.25</v>
      </c>
    </row>
    <row r="6647" spans="2:22" x14ac:dyDescent="0.25">
      <c r="B6647" t="s">
        <v>377</v>
      </c>
      <c r="C6647">
        <v>2019</v>
      </c>
      <c r="D6647" t="s">
        <v>378</v>
      </c>
      <c r="H6647" t="s">
        <v>5355</v>
      </c>
      <c r="J6647" t="s">
        <v>14</v>
      </c>
      <c r="K6647" t="s">
        <v>5354</v>
      </c>
      <c r="L6647" t="s">
        <v>2092</v>
      </c>
      <c r="M6647" t="s">
        <v>833</v>
      </c>
      <c r="N6647" t="s">
        <v>556</v>
      </c>
      <c r="O6647" t="s">
        <v>388</v>
      </c>
      <c r="P6647">
        <f>2019-1999</f>
        <v>20</v>
      </c>
      <c r="Q6647">
        <v>1</v>
      </c>
      <c r="R6647" s="4">
        <v>2</v>
      </c>
      <c r="S6647" s="9" t="str">
        <f t="shared" si="922"/>
        <v>Guerrero Jr., Vladimir</v>
      </c>
      <c r="T6647" s="9" t="str">
        <f t="shared" si="923"/>
        <v>Topps Main    FacSetBase RC</v>
      </c>
      <c r="U6647" s="9" t="str">
        <f>IFERROR(VLOOKUP(S6647,'Lookup '!B:D,3,FALSE)," ")</f>
        <v xml:space="preserve"> </v>
      </c>
      <c r="V6647" s="9" t="str">
        <f t="shared" si="924"/>
        <v>E $1</v>
      </c>
    </row>
    <row r="6648" spans="2:22" x14ac:dyDescent="0.25">
      <c r="B6648" t="s">
        <v>377</v>
      </c>
      <c r="C6648">
        <v>2019</v>
      </c>
      <c r="D6648" t="s">
        <v>378</v>
      </c>
      <c r="H6648" t="s">
        <v>3710</v>
      </c>
      <c r="J6648" t="s">
        <v>14</v>
      </c>
      <c r="K6648" t="s">
        <v>5356</v>
      </c>
      <c r="L6648" t="s">
        <v>2092</v>
      </c>
      <c r="M6648" t="s">
        <v>833</v>
      </c>
      <c r="N6648" t="s">
        <v>556</v>
      </c>
      <c r="O6648" t="s">
        <v>388</v>
      </c>
      <c r="P6648">
        <f>2019-1999</f>
        <v>20</v>
      </c>
      <c r="Q6648">
        <v>1</v>
      </c>
      <c r="R6648" s="4">
        <v>2</v>
      </c>
      <c r="S6648" s="9" t="str">
        <f t="shared" si="922"/>
        <v>Guerrero Jr., Vladimir</v>
      </c>
      <c r="T6648" s="9" t="str">
        <f t="shared" ref="T6648" si="927">CONCATENATE(D6648&amp;" "&amp;E6648&amp;" "&amp;F6648&amp;" "&amp;G6648&amp;" "&amp;H6648&amp;" "&amp;I6648&amp;J6648)</f>
        <v>Topps Main    FacSetVariant RC</v>
      </c>
      <c r="U6648" s="9" t="str">
        <f>IFERROR(VLOOKUP(S6648,'Lookup '!B:D,3,FALSE)," ")</f>
        <v xml:space="preserve"> </v>
      </c>
      <c r="V6648" s="9" t="str">
        <f t="shared" ref="V6648" si="928">IF(R6648&gt;0.249,IF(R6648&gt;0.99,IF(R6648&gt;4.99,IF(R6648&gt;9.99,IF(R6648&gt;49.99,IF(R6648&gt;99.99,"A $100","B $50"),"C $10"),"D $5"),"E $1"),"F $.25"),"G")</f>
        <v>E $1</v>
      </c>
    </row>
    <row r="6649" spans="2:22" x14ac:dyDescent="0.25">
      <c r="B6649" t="s">
        <v>377</v>
      </c>
      <c r="C6649">
        <v>2019</v>
      </c>
      <c r="D6649" t="s">
        <v>378</v>
      </c>
      <c r="E6649" t="s">
        <v>592</v>
      </c>
      <c r="J6649" t="s">
        <v>14</v>
      </c>
      <c r="K6649">
        <v>1</v>
      </c>
      <c r="L6649" t="s">
        <v>2092</v>
      </c>
      <c r="M6649" t="s">
        <v>833</v>
      </c>
      <c r="N6649" t="s">
        <v>556</v>
      </c>
      <c r="O6649" t="s">
        <v>388</v>
      </c>
      <c r="P6649">
        <f t="shared" ref="P6649:P6650" si="929">2019-1999</f>
        <v>20</v>
      </c>
      <c r="Q6649">
        <v>1</v>
      </c>
      <c r="R6649" s="4">
        <v>2</v>
      </c>
      <c r="S6649" s="9" t="str">
        <f t="shared" ref="S6649" si="930">L6649&amp;", "&amp;M6649</f>
        <v>Guerrero Jr., Vladimir</v>
      </c>
      <c r="T6649" s="9" t="str">
        <f t="shared" ref="T6649" si="931">CONCATENATE(D6649&amp;" "&amp;E6649&amp;" "&amp;F6649&amp;" "&amp;G6649&amp;" "&amp;H6649&amp;" "&amp;I6649&amp;J6649)</f>
        <v>Topps Main Update    RC</v>
      </c>
      <c r="U6649" s="9" t="str">
        <f>IFERROR(VLOOKUP(S6649,'Lookup '!B:D,3,FALSE)," ")</f>
        <v xml:space="preserve"> </v>
      </c>
      <c r="V6649" s="9" t="str">
        <f t="shared" ref="V6649" si="932">IF(R6649&gt;0.249,IF(R6649&gt;0.99,IF(R6649&gt;4.99,IF(R6649&gt;9.99,IF(R6649&gt;49.99,IF(R6649&gt;99.99,"A $100","B $50"),"C $10"),"D $5"),"E $1"),"F $.25"),"G")</f>
        <v>E $1</v>
      </c>
    </row>
    <row r="6650" spans="2:22" x14ac:dyDescent="0.25">
      <c r="B6650" t="s">
        <v>377</v>
      </c>
      <c r="C6650">
        <v>2019</v>
      </c>
      <c r="D6650" t="s">
        <v>378</v>
      </c>
      <c r="E6650" t="s">
        <v>592</v>
      </c>
      <c r="F6650" t="s">
        <v>813</v>
      </c>
      <c r="J6650" t="s">
        <v>14</v>
      </c>
      <c r="K6650" t="s">
        <v>3944</v>
      </c>
      <c r="L6650" t="s">
        <v>2092</v>
      </c>
      <c r="M6650" t="s">
        <v>833</v>
      </c>
      <c r="N6650" t="s">
        <v>556</v>
      </c>
      <c r="O6650" t="s">
        <v>388</v>
      </c>
      <c r="P6650">
        <f t="shared" si="929"/>
        <v>20</v>
      </c>
      <c r="Q6650">
        <v>1</v>
      </c>
      <c r="R6650" s="4">
        <v>2</v>
      </c>
      <c r="S6650" s="9" t="str">
        <f t="shared" ref="S6650:S6677" si="933">L6650&amp;", "&amp;M6650</f>
        <v>Guerrero Jr., Vladimir</v>
      </c>
      <c r="T6650" s="9" t="str">
        <f t="shared" ref="T6650:T6677" si="934">CONCATENATE(D6650&amp;" "&amp;E6650&amp;" "&amp;F6650&amp;" "&amp;G6650&amp;" "&amp;H6650&amp;" "&amp;I6650&amp;J6650)</f>
        <v>Topps Main Update Foil   RC</v>
      </c>
      <c r="U6650" s="9" t="str">
        <f>IFERROR(VLOOKUP(S6650,'Lookup '!B:D,3,FALSE)," ")</f>
        <v xml:space="preserve"> </v>
      </c>
      <c r="V6650" s="9" t="str">
        <f t="shared" ref="V6650:V6677" si="935">IF(R6650&gt;0.249,IF(R6650&gt;0.99,IF(R6650&gt;4.99,IF(R6650&gt;9.99,IF(R6650&gt;49.99,IF(R6650&gt;99.99,"A $100","B $50"),"C $10"),"D $5"),"E $1"),"F $.25"),"G")</f>
        <v>E $1</v>
      </c>
    </row>
    <row r="6651" spans="2:22" x14ac:dyDescent="0.25">
      <c r="C6651">
        <v>2019</v>
      </c>
      <c r="D6651" t="s">
        <v>378</v>
      </c>
      <c r="E6651" t="s">
        <v>592</v>
      </c>
      <c r="H6651" t="s">
        <v>5586</v>
      </c>
      <c r="K6651" t="s">
        <v>3945</v>
      </c>
      <c r="L6651" t="s">
        <v>4016</v>
      </c>
      <c r="M6651" t="s">
        <v>370</v>
      </c>
      <c r="N6651" t="s">
        <v>425</v>
      </c>
      <c r="O6651" t="s">
        <v>388</v>
      </c>
      <c r="P6651">
        <f>2019-1990</f>
        <v>29</v>
      </c>
      <c r="Q6651">
        <v>1</v>
      </c>
      <c r="R6651" s="4"/>
      <c r="S6651" s="9" t="str">
        <f t="shared" si="933"/>
        <v>Tauchman, Mike</v>
      </c>
      <c r="T6651" s="9" t="str">
        <f t="shared" si="934"/>
        <v xml:space="preserve">Topps Main Update   UncorErrorNotRC </v>
      </c>
      <c r="U6651" s="9" t="str">
        <f>IFERROR(VLOOKUP(S6651,'Lookup '!B:D,3,FALSE)," ")</f>
        <v xml:space="preserve"> </v>
      </c>
      <c r="V6651" s="9" t="str">
        <f t="shared" si="935"/>
        <v>G</v>
      </c>
    </row>
    <row r="6652" spans="2:22" x14ac:dyDescent="0.25">
      <c r="C6652">
        <v>2019</v>
      </c>
      <c r="D6652" t="s">
        <v>378</v>
      </c>
      <c r="E6652" t="s">
        <v>592</v>
      </c>
      <c r="F6652" t="s">
        <v>5587</v>
      </c>
      <c r="K6652" t="s">
        <v>5550</v>
      </c>
      <c r="L6652" t="s">
        <v>878</v>
      </c>
      <c r="M6652" t="s">
        <v>879</v>
      </c>
      <c r="N6652" t="s">
        <v>425</v>
      </c>
      <c r="O6652" t="s">
        <v>382</v>
      </c>
      <c r="Q6652">
        <v>1</v>
      </c>
      <c r="R6652" s="4">
        <v>0.25</v>
      </c>
      <c r="S6652" s="9" t="str">
        <f t="shared" si="933"/>
        <v>Sabathia, CC</v>
      </c>
      <c r="T6652" s="9" t="str">
        <f t="shared" si="934"/>
        <v xml:space="preserve">Topps Main Update 3000K   </v>
      </c>
      <c r="U6652" s="9" t="str">
        <f>IFERROR(VLOOKUP(S6652,'Lookup '!B:D,3,FALSE)," ")</f>
        <v/>
      </c>
      <c r="V6652" s="9" t="str">
        <f t="shared" si="935"/>
        <v>F $.25</v>
      </c>
    </row>
    <row r="6653" spans="2:22" x14ac:dyDescent="0.25">
      <c r="C6653">
        <v>2019</v>
      </c>
      <c r="D6653" t="s">
        <v>378</v>
      </c>
      <c r="E6653" t="s">
        <v>592</v>
      </c>
      <c r="J6653" t="s">
        <v>14</v>
      </c>
      <c r="K6653" t="s">
        <v>5551</v>
      </c>
      <c r="L6653" t="s">
        <v>5421</v>
      </c>
      <c r="M6653" t="s">
        <v>1035</v>
      </c>
      <c r="N6653" t="s">
        <v>555</v>
      </c>
      <c r="O6653" t="s">
        <v>382</v>
      </c>
      <c r="P6653">
        <f>2019-1991</f>
        <v>28</v>
      </c>
      <c r="Q6653">
        <v>1</v>
      </c>
      <c r="R6653" s="4"/>
      <c r="S6653" s="9" t="str">
        <f t="shared" ref="S6653:S6654" si="936">L6653&amp;", "&amp;M6653</f>
        <v>Brennan, Brandon</v>
      </c>
      <c r="T6653" s="9" t="str">
        <f t="shared" ref="T6653:T6654" si="937">CONCATENATE(D6653&amp;" "&amp;E6653&amp;" "&amp;F6653&amp;" "&amp;G6653&amp;" "&amp;H6653&amp;" "&amp;I6653&amp;J6653)</f>
        <v>Topps Main Update    RC</v>
      </c>
      <c r="U6653" s="9" t="str">
        <f>IFERROR(VLOOKUP(S6653,'Lookup '!B:D,3,FALSE)," ")</f>
        <v xml:space="preserve"> </v>
      </c>
      <c r="V6653" s="9" t="str">
        <f t="shared" ref="V6653:V6654" si="938">IF(R6653&gt;0.249,IF(R6653&gt;0.99,IF(R6653&gt;4.99,IF(R6653&gt;9.99,IF(R6653&gt;49.99,IF(R6653&gt;99.99,"A $100","B $50"),"C $10"),"D $5"),"E $1"),"F $.25"),"G")</f>
        <v>G</v>
      </c>
    </row>
    <row r="6654" spans="2:22" x14ac:dyDescent="0.25">
      <c r="C6654">
        <v>2019</v>
      </c>
      <c r="D6654" t="s">
        <v>378</v>
      </c>
      <c r="E6654" t="s">
        <v>592</v>
      </c>
      <c r="F6654" t="s">
        <v>813</v>
      </c>
      <c r="J6654" t="s">
        <v>14</v>
      </c>
      <c r="K6654" t="s">
        <v>5551</v>
      </c>
      <c r="L6654" t="s">
        <v>5421</v>
      </c>
      <c r="M6654" t="s">
        <v>1035</v>
      </c>
      <c r="N6654" t="s">
        <v>555</v>
      </c>
      <c r="O6654" t="s">
        <v>382</v>
      </c>
      <c r="P6654">
        <f>2019-1991</f>
        <v>28</v>
      </c>
      <c r="Q6654">
        <v>1</v>
      </c>
      <c r="R6654" s="4"/>
      <c r="S6654" s="9" t="str">
        <f t="shared" si="936"/>
        <v>Brennan, Brandon</v>
      </c>
      <c r="T6654" s="9" t="str">
        <f t="shared" si="937"/>
        <v>Topps Main Update Foil   RC</v>
      </c>
      <c r="U6654" s="9" t="str">
        <f>IFERROR(VLOOKUP(S6654,'Lookup '!B:D,3,FALSE)," ")</f>
        <v xml:space="preserve"> </v>
      </c>
      <c r="V6654" s="9" t="str">
        <f t="shared" si="938"/>
        <v>G</v>
      </c>
    </row>
    <row r="6655" spans="2:22" x14ac:dyDescent="0.25">
      <c r="C6655">
        <v>2019</v>
      </c>
      <c r="D6655" t="s">
        <v>378</v>
      </c>
      <c r="E6655" t="s">
        <v>592</v>
      </c>
      <c r="K6655" t="s">
        <v>3951</v>
      </c>
      <c r="L6655" t="s">
        <v>1567</v>
      </c>
      <c r="M6655" t="s">
        <v>614</v>
      </c>
      <c r="N6655" t="s">
        <v>417</v>
      </c>
      <c r="O6655" t="s">
        <v>382</v>
      </c>
      <c r="P6655">
        <f>2019-1998</f>
        <v>21</v>
      </c>
      <c r="Q6655">
        <v>1</v>
      </c>
      <c r="R6655" s="4"/>
      <c r="S6655" s="9" t="str">
        <f t="shared" si="933"/>
        <v>Suarez, Jose</v>
      </c>
      <c r="T6655" s="9" t="str">
        <f t="shared" si="934"/>
        <v xml:space="preserve">Topps Main Update    </v>
      </c>
      <c r="U6655" s="9" t="str">
        <f>IFERROR(VLOOKUP(S6655,'Lookup '!B:D,3,FALSE)," ")</f>
        <v xml:space="preserve"> </v>
      </c>
      <c r="V6655" s="9" t="str">
        <f t="shared" si="935"/>
        <v>G</v>
      </c>
    </row>
    <row r="6656" spans="2:22" x14ac:dyDescent="0.25">
      <c r="C6656">
        <v>2019</v>
      </c>
      <c r="D6656" t="s">
        <v>378</v>
      </c>
      <c r="E6656" t="s">
        <v>592</v>
      </c>
      <c r="K6656" t="s">
        <v>5552</v>
      </c>
      <c r="L6656" t="s">
        <v>575</v>
      </c>
      <c r="M6656" t="s">
        <v>885</v>
      </c>
      <c r="N6656" t="s">
        <v>430</v>
      </c>
      <c r="O6656" t="s">
        <v>382</v>
      </c>
      <c r="P6656">
        <f>2019-1994</f>
        <v>25</v>
      </c>
      <c r="Q6656">
        <v>1</v>
      </c>
      <c r="R6656" s="4"/>
      <c r="S6656" s="9" t="str">
        <f t="shared" si="933"/>
        <v>Diaz, Edwin</v>
      </c>
      <c r="T6656" s="9" t="str">
        <f t="shared" si="934"/>
        <v xml:space="preserve">Topps Main Update    </v>
      </c>
      <c r="U6656" s="9" t="str">
        <f>IFERROR(VLOOKUP(S6656,'Lookup '!B:D,3,FALSE)," ")</f>
        <v xml:space="preserve"> </v>
      </c>
      <c r="V6656" s="9" t="str">
        <f t="shared" si="935"/>
        <v>G</v>
      </c>
    </row>
    <row r="6657" spans="2:22" x14ac:dyDescent="0.25">
      <c r="C6657">
        <v>2019</v>
      </c>
      <c r="D6657" t="s">
        <v>378</v>
      </c>
      <c r="E6657" t="s">
        <v>592</v>
      </c>
      <c r="J6657" t="s">
        <v>14</v>
      </c>
      <c r="K6657" t="s">
        <v>3953</v>
      </c>
      <c r="L6657" t="s">
        <v>5588</v>
      </c>
      <c r="M6657" t="s">
        <v>1033</v>
      </c>
      <c r="N6657" t="s">
        <v>554</v>
      </c>
      <c r="O6657" t="s">
        <v>382</v>
      </c>
      <c r="P6657">
        <f>2019-1994</f>
        <v>25</v>
      </c>
      <c r="Q6657">
        <v>1</v>
      </c>
      <c r="R6657" s="4"/>
      <c r="S6657" s="9" t="str">
        <f t="shared" si="933"/>
        <v>Plesac, Zach</v>
      </c>
      <c r="T6657" s="9" t="str">
        <f t="shared" si="934"/>
        <v>Topps Main Update    RC</v>
      </c>
      <c r="U6657" s="9" t="str">
        <f>IFERROR(VLOOKUP(S6657,'Lookup '!B:D,3,FALSE)," ")</f>
        <v xml:space="preserve"> </v>
      </c>
      <c r="V6657" s="9" t="str">
        <f t="shared" si="935"/>
        <v>G</v>
      </c>
    </row>
    <row r="6658" spans="2:22" x14ac:dyDescent="0.25">
      <c r="C6658">
        <v>2019</v>
      </c>
      <c r="D6658" t="s">
        <v>378</v>
      </c>
      <c r="E6658" t="s">
        <v>592</v>
      </c>
      <c r="F6658" t="s">
        <v>3892</v>
      </c>
      <c r="K6658" t="s">
        <v>5553</v>
      </c>
      <c r="L6658" t="s">
        <v>1585</v>
      </c>
      <c r="M6658" t="s">
        <v>370</v>
      </c>
      <c r="N6658" t="s">
        <v>423</v>
      </c>
      <c r="O6658" t="s">
        <v>382</v>
      </c>
      <c r="Q6658">
        <v>1</v>
      </c>
      <c r="R6658" s="4"/>
      <c r="S6658" s="9" t="str">
        <f t="shared" si="933"/>
        <v>Soroka, Mike</v>
      </c>
      <c r="T6658" s="9" t="str">
        <f t="shared" si="934"/>
        <v xml:space="preserve">Topps Main Update AS   </v>
      </c>
      <c r="U6658" s="9" t="str">
        <f>IFERROR(VLOOKUP(S6658,'Lookup '!B:D,3,FALSE)," ")</f>
        <v xml:space="preserve"> </v>
      </c>
      <c r="V6658" s="9" t="str">
        <f t="shared" si="935"/>
        <v>G</v>
      </c>
    </row>
    <row r="6659" spans="2:22" x14ac:dyDescent="0.25">
      <c r="C6659">
        <v>2019</v>
      </c>
      <c r="D6659" t="s">
        <v>378</v>
      </c>
      <c r="E6659" t="s">
        <v>592</v>
      </c>
      <c r="F6659" t="s">
        <v>822</v>
      </c>
      <c r="K6659" t="s">
        <v>5589</v>
      </c>
      <c r="L6659" t="s">
        <v>413</v>
      </c>
      <c r="M6659" t="s">
        <v>414</v>
      </c>
      <c r="N6659" t="s">
        <v>430</v>
      </c>
      <c r="O6659" t="s">
        <v>388</v>
      </c>
      <c r="P6659" t="s">
        <v>481</v>
      </c>
      <c r="Q6659">
        <v>1</v>
      </c>
      <c r="R6659" s="4">
        <v>5</v>
      </c>
      <c r="S6659" s="9" t="str">
        <f t="shared" si="933"/>
        <v>Mays, Willie</v>
      </c>
      <c r="T6659" s="9" t="str">
        <f t="shared" si="934"/>
        <v xml:space="preserve">Topps Main Update SP   </v>
      </c>
      <c r="U6659" s="9" t="str">
        <f>IFERROR(VLOOKUP(S6659,'Lookup '!B:D,3,FALSE)," ")</f>
        <v>HOF</v>
      </c>
      <c r="V6659" s="9" t="str">
        <f t="shared" si="935"/>
        <v>D $5</v>
      </c>
    </row>
    <row r="6660" spans="2:22" x14ac:dyDescent="0.25">
      <c r="C6660">
        <v>2019</v>
      </c>
      <c r="D6660" t="s">
        <v>378</v>
      </c>
      <c r="E6660" t="s">
        <v>592</v>
      </c>
      <c r="J6660" t="s">
        <v>14</v>
      </c>
      <c r="K6660" t="s">
        <v>5554</v>
      </c>
      <c r="L6660" t="s">
        <v>2102</v>
      </c>
      <c r="M6660" t="s">
        <v>560</v>
      </c>
      <c r="N6660" t="s">
        <v>446</v>
      </c>
      <c r="O6660" t="s">
        <v>382</v>
      </c>
      <c r="P6660">
        <f>2019-1995</f>
        <v>24</v>
      </c>
      <c r="Q6660">
        <v>1</v>
      </c>
      <c r="R6660" s="4"/>
      <c r="S6660" s="9" t="str">
        <f t="shared" si="933"/>
        <v>Quantrill, Cal</v>
      </c>
      <c r="T6660" s="9" t="str">
        <f t="shared" si="934"/>
        <v>Topps Main Update    RC</v>
      </c>
      <c r="U6660" s="9" t="str">
        <f>IFERROR(VLOOKUP(S6660,'Lookup '!B:D,3,FALSE)," ")</f>
        <v xml:space="preserve"> </v>
      </c>
      <c r="V6660" s="9" t="str">
        <f t="shared" si="935"/>
        <v>G</v>
      </c>
    </row>
    <row r="6661" spans="2:22" x14ac:dyDescent="0.25">
      <c r="C6661">
        <v>2019</v>
      </c>
      <c r="D6661" t="s">
        <v>378</v>
      </c>
      <c r="E6661" t="s">
        <v>592</v>
      </c>
      <c r="F6661" t="s">
        <v>3892</v>
      </c>
      <c r="K6661" t="s">
        <v>3954</v>
      </c>
      <c r="L6661" t="s">
        <v>2242</v>
      </c>
      <c r="M6661" t="s">
        <v>1163</v>
      </c>
      <c r="N6661" t="s">
        <v>394</v>
      </c>
      <c r="O6661" t="s">
        <v>388</v>
      </c>
      <c r="Q6661">
        <v>1</v>
      </c>
      <c r="R6661" s="4">
        <v>0.25</v>
      </c>
      <c r="S6661" s="9" t="str">
        <f t="shared" si="933"/>
        <v>Bellinger, Cody</v>
      </c>
      <c r="T6661" s="9" t="str">
        <f t="shared" si="934"/>
        <v xml:space="preserve">Topps Main Update AS   </v>
      </c>
      <c r="U6661" s="9">
        <f>IFERROR(VLOOKUP(S6661,'Lookup '!B:D,3,FALSE)," ")</f>
        <v>0</v>
      </c>
      <c r="V6661" s="9" t="str">
        <f t="shared" si="935"/>
        <v>F $.25</v>
      </c>
    </row>
    <row r="6662" spans="2:22" x14ac:dyDescent="0.25">
      <c r="C6662">
        <v>2019</v>
      </c>
      <c r="D6662" t="s">
        <v>378</v>
      </c>
      <c r="E6662" t="s">
        <v>592</v>
      </c>
      <c r="J6662" t="s">
        <v>14</v>
      </c>
      <c r="K6662" t="s">
        <v>3955</v>
      </c>
      <c r="L6662" t="s">
        <v>5590</v>
      </c>
      <c r="M6662" t="s">
        <v>1287</v>
      </c>
      <c r="N6662" t="s">
        <v>381</v>
      </c>
      <c r="O6662" t="s">
        <v>382</v>
      </c>
      <c r="P6662">
        <f>2019-1994</f>
        <v>25</v>
      </c>
      <c r="Q6662">
        <v>1</v>
      </c>
      <c r="R6662" s="4"/>
      <c r="S6662" s="9" t="str">
        <f t="shared" si="933"/>
        <v>Hammer, JD</v>
      </c>
      <c r="T6662" s="9" t="str">
        <f t="shared" si="934"/>
        <v>Topps Main Update    RC</v>
      </c>
      <c r="U6662" s="9" t="str">
        <f>IFERROR(VLOOKUP(S6662,'Lookup '!B:D,3,FALSE)," ")</f>
        <v xml:space="preserve"> </v>
      </c>
      <c r="V6662" s="9" t="str">
        <f t="shared" si="935"/>
        <v>G</v>
      </c>
    </row>
    <row r="6663" spans="2:22" x14ac:dyDescent="0.25">
      <c r="C6663">
        <v>2019</v>
      </c>
      <c r="D6663" t="s">
        <v>378</v>
      </c>
      <c r="E6663" t="s">
        <v>592</v>
      </c>
      <c r="F6663" t="s">
        <v>4007</v>
      </c>
      <c r="J6663" t="s">
        <v>14</v>
      </c>
      <c r="K6663" t="s">
        <v>3959</v>
      </c>
      <c r="L6663" t="s">
        <v>4607</v>
      </c>
      <c r="M6663" t="s">
        <v>4567</v>
      </c>
      <c r="N6663" t="s">
        <v>417</v>
      </c>
      <c r="O6663" t="s">
        <v>382</v>
      </c>
      <c r="P6663">
        <f>2019-1996</f>
        <v>23</v>
      </c>
      <c r="Q6663">
        <v>1</v>
      </c>
      <c r="R6663" s="4"/>
      <c r="S6663" s="9" t="str">
        <f t="shared" si="933"/>
        <v>Canning, Griffin</v>
      </c>
      <c r="T6663" s="9" t="str">
        <f t="shared" si="934"/>
        <v>Topps Main Update RD   RC</v>
      </c>
      <c r="U6663" s="9" t="str">
        <f>IFERROR(VLOOKUP(S6663,'Lookup '!B:D,3,FALSE)," ")</f>
        <v xml:space="preserve"> </v>
      </c>
      <c r="V6663" s="9" t="str">
        <f t="shared" si="935"/>
        <v>G</v>
      </c>
    </row>
    <row r="6664" spans="2:22" x14ac:dyDescent="0.25">
      <c r="C6664">
        <v>2019</v>
      </c>
      <c r="D6664" t="s">
        <v>378</v>
      </c>
      <c r="E6664" t="s">
        <v>592</v>
      </c>
      <c r="J6664" t="s">
        <v>14</v>
      </c>
      <c r="K6664" t="s">
        <v>3961</v>
      </c>
      <c r="L6664" t="s">
        <v>766</v>
      </c>
      <c r="M6664" t="s">
        <v>5591</v>
      </c>
      <c r="N6664" t="s">
        <v>782</v>
      </c>
      <c r="O6664" t="s">
        <v>388</v>
      </c>
      <c r="P6664">
        <f>$S$1-1994</f>
        <v>26</v>
      </c>
      <c r="Q6664">
        <v>1</v>
      </c>
      <c r="R6664" s="4"/>
      <c r="S6664" s="9" t="str">
        <f t="shared" si="933"/>
        <v>Ramirez, Harold</v>
      </c>
      <c r="T6664" s="9" t="str">
        <f t="shared" si="934"/>
        <v>Topps Main Update    RC</v>
      </c>
      <c r="U6664" s="9" t="str">
        <f>IFERROR(VLOOKUP(S6664,'Lookup '!B:D,3,FALSE)," ")</f>
        <v xml:space="preserve"> </v>
      </c>
      <c r="V6664" s="9" t="str">
        <f t="shared" si="935"/>
        <v>G</v>
      </c>
    </row>
    <row r="6665" spans="2:22" x14ac:dyDescent="0.25">
      <c r="B6665" t="s">
        <v>377</v>
      </c>
      <c r="C6665">
        <v>2019</v>
      </c>
      <c r="D6665" t="s">
        <v>378</v>
      </c>
      <c r="E6665" t="s">
        <v>592</v>
      </c>
      <c r="J6665" t="s">
        <v>14</v>
      </c>
      <c r="K6665" t="s">
        <v>3962</v>
      </c>
      <c r="L6665" t="s">
        <v>697</v>
      </c>
      <c r="M6665" t="s">
        <v>5548</v>
      </c>
      <c r="N6665" t="s">
        <v>556</v>
      </c>
      <c r="O6665" t="s">
        <v>5549</v>
      </c>
      <c r="P6665">
        <f>$S$1-1995</f>
        <v>25</v>
      </c>
      <c r="Q6665">
        <v>1</v>
      </c>
      <c r="R6665" s="4">
        <v>2</v>
      </c>
      <c r="S6665" s="9" t="str">
        <f t="shared" si="933"/>
        <v>Biggio, Caven</v>
      </c>
      <c r="T6665" s="9" t="str">
        <f t="shared" si="934"/>
        <v>Topps Main Update    RC</v>
      </c>
      <c r="U6665" s="9" t="str">
        <f>IFERROR(VLOOKUP(S6665,'Lookup '!B:D,3,FALSE)," ")</f>
        <v xml:space="preserve"> </v>
      </c>
      <c r="V6665" s="9" t="str">
        <f t="shared" si="935"/>
        <v>E $1</v>
      </c>
    </row>
    <row r="6666" spans="2:22" x14ac:dyDescent="0.25">
      <c r="C6666">
        <v>2019</v>
      </c>
      <c r="D6666" t="s">
        <v>378</v>
      </c>
      <c r="E6666" t="s">
        <v>592</v>
      </c>
      <c r="J6666" t="s">
        <v>14</v>
      </c>
      <c r="K6666" t="s">
        <v>3963</v>
      </c>
      <c r="L6666" t="s">
        <v>5592</v>
      </c>
      <c r="M6666" t="s">
        <v>1316</v>
      </c>
      <c r="N6666" t="s">
        <v>405</v>
      </c>
      <c r="O6666" t="s">
        <v>382</v>
      </c>
      <c r="P6666">
        <f>$S$1-1993</f>
        <v>27</v>
      </c>
      <c r="Q6666">
        <v>1</v>
      </c>
      <c r="R6666" s="4"/>
      <c r="S6666" s="9" t="str">
        <f t="shared" si="933"/>
        <v>Bergen, Travis</v>
      </c>
      <c r="T6666" s="9" t="str">
        <f t="shared" si="934"/>
        <v>Topps Main Update    RC</v>
      </c>
      <c r="U6666" s="9" t="str">
        <f>IFERROR(VLOOKUP(S6666,'Lookup '!B:D,3,FALSE)," ")</f>
        <v xml:space="preserve"> </v>
      </c>
      <c r="V6666" s="9" t="str">
        <f t="shared" si="935"/>
        <v>G</v>
      </c>
    </row>
    <row r="6667" spans="2:22" x14ac:dyDescent="0.25">
      <c r="C6667">
        <v>2019</v>
      </c>
      <c r="D6667" t="s">
        <v>378</v>
      </c>
      <c r="E6667" t="s">
        <v>592</v>
      </c>
      <c r="J6667" t="s">
        <v>14</v>
      </c>
      <c r="K6667" t="s">
        <v>3964</v>
      </c>
      <c r="L6667" t="s">
        <v>1580</v>
      </c>
      <c r="M6667" t="s">
        <v>877</v>
      </c>
      <c r="N6667" t="s">
        <v>446</v>
      </c>
      <c r="O6667" t="s">
        <v>519</v>
      </c>
      <c r="P6667">
        <f>$S$1-1997</f>
        <v>23</v>
      </c>
      <c r="Q6667">
        <v>1</v>
      </c>
      <c r="R6667" s="4"/>
      <c r="S6667" s="9" t="str">
        <f t="shared" si="933"/>
        <v>Naylor, Josh</v>
      </c>
      <c r="T6667" s="9" t="str">
        <f t="shared" si="934"/>
        <v>Topps Main Update    RC</v>
      </c>
      <c r="U6667" s="9" t="str">
        <f>IFERROR(VLOOKUP(S6667,'Lookup '!B:D,3,FALSE)," ")</f>
        <v xml:space="preserve"> </v>
      </c>
      <c r="V6667" s="9" t="str">
        <f t="shared" si="935"/>
        <v>G</v>
      </c>
    </row>
    <row r="6668" spans="2:22" x14ac:dyDescent="0.25">
      <c r="C6668">
        <v>2019</v>
      </c>
      <c r="D6668" t="s">
        <v>378</v>
      </c>
      <c r="E6668" t="s">
        <v>592</v>
      </c>
      <c r="F6668" t="s">
        <v>4007</v>
      </c>
      <c r="J6668" t="s">
        <v>14</v>
      </c>
      <c r="K6668" t="s">
        <v>5555</v>
      </c>
      <c r="L6668" t="s">
        <v>1670</v>
      </c>
      <c r="M6668" t="s">
        <v>1671</v>
      </c>
      <c r="N6668" t="s">
        <v>781</v>
      </c>
      <c r="O6668" t="s">
        <v>398</v>
      </c>
      <c r="P6668">
        <f>$S$1-1996</f>
        <v>24</v>
      </c>
      <c r="Q6668">
        <v>1</v>
      </c>
      <c r="R6668" s="4"/>
      <c r="S6668" s="9" t="str">
        <f t="shared" si="933"/>
        <v>Rodgers, Brendan</v>
      </c>
      <c r="T6668" s="9" t="str">
        <f t="shared" si="934"/>
        <v>Topps Main Update RD   RC</v>
      </c>
      <c r="U6668" s="9" t="str">
        <f>IFERROR(VLOOKUP(S6668,'Lookup '!B:D,3,FALSE)," ")</f>
        <v xml:space="preserve"> </v>
      </c>
      <c r="V6668" s="9" t="str">
        <f t="shared" si="935"/>
        <v>G</v>
      </c>
    </row>
    <row r="6669" spans="2:22" x14ac:dyDescent="0.25">
      <c r="C6669">
        <v>2019</v>
      </c>
      <c r="D6669" t="s">
        <v>378</v>
      </c>
      <c r="E6669" t="s">
        <v>592</v>
      </c>
      <c r="F6669" t="s">
        <v>3892</v>
      </c>
      <c r="J6669" t="s">
        <v>14</v>
      </c>
      <c r="K6669" t="s">
        <v>5556</v>
      </c>
      <c r="L6669" t="s">
        <v>4890</v>
      </c>
      <c r="M6669" t="s">
        <v>503</v>
      </c>
      <c r="N6669" t="s">
        <v>430</v>
      </c>
      <c r="O6669" t="s">
        <v>424</v>
      </c>
      <c r="Q6669">
        <v>1</v>
      </c>
      <c r="R6669" s="4">
        <v>1</v>
      </c>
      <c r="S6669" s="9" t="str">
        <f t="shared" si="933"/>
        <v>Alonso, Pete</v>
      </c>
      <c r="T6669" s="9" t="str">
        <f t="shared" si="934"/>
        <v>Topps Main Update AS   RC</v>
      </c>
      <c r="U6669" s="9" t="str">
        <f>IFERROR(VLOOKUP(S6669,'Lookup '!B:D,3,FALSE)," ")</f>
        <v xml:space="preserve"> </v>
      </c>
      <c r="V6669" s="9" t="str">
        <f t="shared" si="935"/>
        <v>E $1</v>
      </c>
    </row>
    <row r="6670" spans="2:22" x14ac:dyDescent="0.25">
      <c r="C6670">
        <v>2019</v>
      </c>
      <c r="D6670" t="s">
        <v>378</v>
      </c>
      <c r="E6670" t="s">
        <v>592</v>
      </c>
      <c r="J6670" t="s">
        <v>14</v>
      </c>
      <c r="K6670" t="s">
        <v>5557</v>
      </c>
      <c r="L6670" t="s">
        <v>2191</v>
      </c>
      <c r="M6670" t="s">
        <v>1028</v>
      </c>
      <c r="N6670" t="s">
        <v>433</v>
      </c>
      <c r="O6670" t="s">
        <v>388</v>
      </c>
      <c r="P6670">
        <f>$S$1-1995</f>
        <v>25</v>
      </c>
      <c r="Q6670">
        <v>1</v>
      </c>
      <c r="R6670" s="4">
        <v>0.5</v>
      </c>
      <c r="S6670" s="9" t="str">
        <f t="shared" si="933"/>
        <v>Senzel, Nick</v>
      </c>
      <c r="T6670" s="9" t="str">
        <f t="shared" si="934"/>
        <v>Topps Main Update    RC</v>
      </c>
      <c r="U6670" s="9" t="str">
        <f>IFERROR(VLOOKUP(S6670,'Lookup '!B:D,3,FALSE)," ")</f>
        <v xml:space="preserve"> </v>
      </c>
      <c r="V6670" s="9" t="str">
        <f t="shared" si="935"/>
        <v>F $.25</v>
      </c>
    </row>
    <row r="6671" spans="2:22" x14ac:dyDescent="0.25">
      <c r="C6671">
        <v>2019</v>
      </c>
      <c r="D6671" t="s">
        <v>378</v>
      </c>
      <c r="E6671" t="s">
        <v>592</v>
      </c>
      <c r="J6671" t="s">
        <v>14</v>
      </c>
      <c r="K6671" t="s">
        <v>5558</v>
      </c>
      <c r="L6671" t="s">
        <v>1326</v>
      </c>
      <c r="M6671" t="s">
        <v>1307</v>
      </c>
      <c r="N6671" t="s">
        <v>420</v>
      </c>
      <c r="O6671" t="s">
        <v>388</v>
      </c>
      <c r="P6671">
        <f>$S$1-1995</f>
        <v>25</v>
      </c>
      <c r="Q6671">
        <v>1</v>
      </c>
      <c r="R6671" s="4"/>
      <c r="S6671" s="9" t="str">
        <f t="shared" si="933"/>
        <v>Reynolds, Bryan</v>
      </c>
      <c r="T6671" s="9" t="str">
        <f t="shared" si="934"/>
        <v>Topps Main Update    RC</v>
      </c>
      <c r="U6671" s="9" t="str">
        <f>IFERROR(VLOOKUP(S6671,'Lookup '!B:D,3,FALSE)," ")</f>
        <v/>
      </c>
      <c r="V6671" s="9" t="str">
        <f t="shared" si="935"/>
        <v>G</v>
      </c>
    </row>
    <row r="6672" spans="2:22" x14ac:dyDescent="0.25">
      <c r="C6672">
        <v>2019</v>
      </c>
      <c r="D6672" t="s">
        <v>378</v>
      </c>
      <c r="E6672" t="s">
        <v>592</v>
      </c>
      <c r="J6672" t="s">
        <v>14</v>
      </c>
      <c r="K6672" t="s">
        <v>3966</v>
      </c>
      <c r="L6672" t="s">
        <v>4492</v>
      </c>
      <c r="M6672" t="s">
        <v>4493</v>
      </c>
      <c r="N6672" t="s">
        <v>456</v>
      </c>
      <c r="O6672" t="s">
        <v>398</v>
      </c>
      <c r="P6672">
        <f>$S$1-1996</f>
        <v>24</v>
      </c>
      <c r="Q6672">
        <v>1</v>
      </c>
      <c r="R6672" s="4">
        <v>0.5</v>
      </c>
      <c r="S6672" s="9" t="str">
        <f t="shared" si="933"/>
        <v>Hiura, Keston</v>
      </c>
      <c r="T6672" s="9" t="str">
        <f t="shared" si="934"/>
        <v>Topps Main Update    RC</v>
      </c>
      <c r="U6672" s="9" t="str">
        <f>IFERROR(VLOOKUP(S6672,'Lookup '!B:D,3,FALSE)," ")</f>
        <v xml:space="preserve"> </v>
      </c>
      <c r="V6672" s="9" t="str">
        <f t="shared" si="935"/>
        <v>F $.25</v>
      </c>
    </row>
    <row r="6673" spans="3:22" x14ac:dyDescent="0.25">
      <c r="C6673">
        <v>2019</v>
      </c>
      <c r="D6673" t="s">
        <v>378</v>
      </c>
      <c r="E6673" t="s">
        <v>592</v>
      </c>
      <c r="J6673" t="s">
        <v>14</v>
      </c>
      <c r="K6673" t="s">
        <v>5559</v>
      </c>
      <c r="L6673" t="s">
        <v>5593</v>
      </c>
      <c r="N6673" t="s">
        <v>555</v>
      </c>
      <c r="Q6673">
        <v>1</v>
      </c>
      <c r="R6673" s="4"/>
      <c r="S6673" s="9" t="str">
        <f t="shared" si="933"/>
        <v xml:space="preserve">Markel,Parker/McKay,David, </v>
      </c>
      <c r="T6673" s="9" t="str">
        <f t="shared" si="934"/>
        <v>Topps Main Update    RC</v>
      </c>
      <c r="U6673" s="9" t="str">
        <f>IFERROR(VLOOKUP(S6673,'Lookup '!B:D,3,FALSE)," ")</f>
        <v xml:space="preserve"> </v>
      </c>
      <c r="V6673" s="9" t="str">
        <f t="shared" si="935"/>
        <v>G</v>
      </c>
    </row>
    <row r="6674" spans="3:22" x14ac:dyDescent="0.25">
      <c r="C6674">
        <v>2019</v>
      </c>
      <c r="D6674" t="s">
        <v>378</v>
      </c>
      <c r="E6674" t="s">
        <v>592</v>
      </c>
      <c r="F6674" t="s">
        <v>4007</v>
      </c>
      <c r="J6674" t="s">
        <v>14</v>
      </c>
      <c r="K6674" t="s">
        <v>3967</v>
      </c>
      <c r="L6674" t="s">
        <v>4880</v>
      </c>
      <c r="M6674" t="s">
        <v>535</v>
      </c>
      <c r="N6674" t="s">
        <v>446</v>
      </c>
      <c r="O6674" t="s">
        <v>480</v>
      </c>
      <c r="P6674">
        <f>$S$1-1999</f>
        <v>21</v>
      </c>
      <c r="Q6674">
        <v>1</v>
      </c>
      <c r="R6674" s="4">
        <v>1</v>
      </c>
      <c r="S6674" s="9" t="str">
        <f t="shared" si="933"/>
        <v>Tatis Jr., Fernando</v>
      </c>
      <c r="T6674" s="9" t="str">
        <f t="shared" si="934"/>
        <v>Topps Main Update RD   RC</v>
      </c>
      <c r="U6674" s="9" t="str">
        <f>IFERROR(VLOOKUP(S6674,'Lookup '!B:D,3,FALSE)," ")</f>
        <v xml:space="preserve"> </v>
      </c>
      <c r="V6674" s="9" t="str">
        <f t="shared" si="935"/>
        <v>E $1</v>
      </c>
    </row>
    <row r="6675" spans="3:22" x14ac:dyDescent="0.25">
      <c r="C6675">
        <v>2019</v>
      </c>
      <c r="D6675" t="s">
        <v>378</v>
      </c>
      <c r="E6675" t="s">
        <v>592</v>
      </c>
      <c r="J6675" t="s">
        <v>14</v>
      </c>
      <c r="K6675" t="s">
        <v>5560</v>
      </c>
      <c r="L6675" t="s">
        <v>5594</v>
      </c>
      <c r="M6675" t="s">
        <v>5595</v>
      </c>
      <c r="N6675" t="s">
        <v>417</v>
      </c>
      <c r="O6675" t="s">
        <v>3048</v>
      </c>
      <c r="P6675">
        <f>$S$1-1993</f>
        <v>27</v>
      </c>
      <c r="Q6675">
        <v>1</v>
      </c>
      <c r="R6675" s="4"/>
      <c r="S6675" s="9" t="str">
        <f t="shared" si="933"/>
        <v>Walsh, Jared</v>
      </c>
      <c r="T6675" s="9" t="str">
        <f t="shared" si="934"/>
        <v>Topps Main Update    RC</v>
      </c>
      <c r="U6675" s="9" t="str">
        <f>IFERROR(VLOOKUP(S6675,'Lookup '!B:D,3,FALSE)," ")</f>
        <v xml:space="preserve"> </v>
      </c>
      <c r="V6675" s="9" t="str">
        <f t="shared" si="935"/>
        <v>G</v>
      </c>
    </row>
    <row r="6676" spans="3:22" x14ac:dyDescent="0.25">
      <c r="C6676">
        <v>2019</v>
      </c>
      <c r="D6676" t="s">
        <v>378</v>
      </c>
      <c r="E6676" t="s">
        <v>592</v>
      </c>
      <c r="F6676" t="s">
        <v>4007</v>
      </c>
      <c r="J6676" t="s">
        <v>14</v>
      </c>
      <c r="K6676" t="s">
        <v>5561</v>
      </c>
      <c r="L6676" t="s">
        <v>2092</v>
      </c>
      <c r="M6676" t="s">
        <v>833</v>
      </c>
      <c r="N6676" t="s">
        <v>556</v>
      </c>
      <c r="O6676" t="s">
        <v>440</v>
      </c>
      <c r="P6676">
        <f>$S$1-1999</f>
        <v>21</v>
      </c>
      <c r="Q6676">
        <v>1</v>
      </c>
      <c r="R6676" s="4">
        <v>1</v>
      </c>
      <c r="S6676" s="9" t="str">
        <f t="shared" si="933"/>
        <v>Guerrero Jr., Vladimir</v>
      </c>
      <c r="T6676" s="9" t="str">
        <f t="shared" si="934"/>
        <v>Topps Main Update RD   RC</v>
      </c>
      <c r="U6676" s="9" t="str">
        <f>IFERROR(VLOOKUP(S6676,'Lookup '!B:D,3,FALSE)," ")</f>
        <v xml:space="preserve"> </v>
      </c>
      <c r="V6676" s="9" t="str">
        <f t="shared" si="935"/>
        <v>E $1</v>
      </c>
    </row>
    <row r="6677" spans="3:22" x14ac:dyDescent="0.25">
      <c r="C6677">
        <v>2019</v>
      </c>
      <c r="D6677" t="s">
        <v>378</v>
      </c>
      <c r="E6677" t="s">
        <v>592</v>
      </c>
      <c r="J6677" t="s">
        <v>14</v>
      </c>
      <c r="K6677" t="s">
        <v>5562</v>
      </c>
      <c r="L6677" t="s">
        <v>5596</v>
      </c>
      <c r="M6677" t="s">
        <v>5597</v>
      </c>
      <c r="N6677" t="s">
        <v>556</v>
      </c>
      <c r="O6677" t="s">
        <v>382</v>
      </c>
      <c r="P6677">
        <f>$S$1-1993</f>
        <v>27</v>
      </c>
      <c r="Q6677">
        <v>1</v>
      </c>
      <c r="R6677" s="4"/>
      <c r="S6677" s="9" t="str">
        <f t="shared" si="933"/>
        <v>Thornton, Trent</v>
      </c>
      <c r="T6677" s="9" t="str">
        <f t="shared" si="934"/>
        <v>Topps Main Update    RC</v>
      </c>
      <c r="U6677" s="9" t="str">
        <f>IFERROR(VLOOKUP(S6677,'Lookup '!B:D,3,FALSE)," ")</f>
        <v xml:space="preserve"> </v>
      </c>
      <c r="V6677" s="9" t="str">
        <f t="shared" si="935"/>
        <v>G</v>
      </c>
    </row>
    <row r="6678" spans="3:22" x14ac:dyDescent="0.25">
      <c r="C6678">
        <v>2019</v>
      </c>
      <c r="D6678" t="s">
        <v>378</v>
      </c>
      <c r="E6678" t="s">
        <v>592</v>
      </c>
      <c r="K6678" t="s">
        <v>5563</v>
      </c>
      <c r="L6678" t="s">
        <v>2837</v>
      </c>
      <c r="M6678" t="s">
        <v>2838</v>
      </c>
      <c r="N6678" t="s">
        <v>381</v>
      </c>
      <c r="O6678" t="s">
        <v>28</v>
      </c>
      <c r="Q6678">
        <v>1</v>
      </c>
      <c r="R6678" s="4"/>
      <c r="S6678" s="9" t="str">
        <f t="shared" ref="S6678:S6705" si="939">L6678&amp;", "&amp;M6678</f>
        <v>Realmuto, JT</v>
      </c>
      <c r="T6678" s="9" t="str">
        <f t="shared" ref="T6678:T6705" si="940">CONCATENATE(D6678&amp;" "&amp;E6678&amp;" "&amp;F6678&amp;" "&amp;G6678&amp;" "&amp;H6678&amp;" "&amp;I6678&amp;J6678)</f>
        <v xml:space="preserve">Topps Main Update    </v>
      </c>
      <c r="U6678" s="9" t="str">
        <f>IFERROR(VLOOKUP(S6678,'Lookup '!B:D,3,FALSE)," ")</f>
        <v xml:space="preserve"> </v>
      </c>
      <c r="V6678" s="9" t="str">
        <f t="shared" ref="V6678:V6705" si="941">IF(R6678&gt;0.249,IF(R6678&gt;0.99,IF(R6678&gt;4.99,IF(R6678&gt;9.99,IF(R6678&gt;49.99,IF(R6678&gt;99.99,"A $100","B $50"),"C $10"),"D $5"),"E $1"),"F $.25"),"G")</f>
        <v>G</v>
      </c>
    </row>
    <row r="6679" spans="3:22" x14ac:dyDescent="0.25">
      <c r="C6679">
        <v>2019</v>
      </c>
      <c r="D6679" t="s">
        <v>378</v>
      </c>
      <c r="E6679" t="s">
        <v>592</v>
      </c>
      <c r="J6679" t="s">
        <v>14</v>
      </c>
      <c r="K6679" t="s">
        <v>3972</v>
      </c>
      <c r="L6679" t="s">
        <v>766</v>
      </c>
      <c r="M6679" t="s">
        <v>1028</v>
      </c>
      <c r="N6679" t="s">
        <v>387</v>
      </c>
      <c r="O6679" t="s">
        <v>382</v>
      </c>
      <c r="P6679">
        <f>$S$1-1989</f>
        <v>31</v>
      </c>
      <c r="Q6679">
        <v>1</v>
      </c>
      <c r="R6679" s="4"/>
      <c r="S6679" s="9" t="str">
        <f t="shared" si="939"/>
        <v>Ramirez, Nick</v>
      </c>
      <c r="T6679" s="9" t="str">
        <f t="shared" si="940"/>
        <v>Topps Main Update    RC</v>
      </c>
      <c r="U6679" s="9" t="str">
        <f>IFERROR(VLOOKUP(S6679,'Lookup '!B:D,3,FALSE)," ")</f>
        <v xml:space="preserve"> </v>
      </c>
      <c r="V6679" s="9" t="str">
        <f t="shared" si="941"/>
        <v>G</v>
      </c>
    </row>
    <row r="6680" spans="3:22" x14ac:dyDescent="0.25">
      <c r="C6680">
        <v>2019</v>
      </c>
      <c r="D6680" t="s">
        <v>378</v>
      </c>
      <c r="E6680" t="s">
        <v>592</v>
      </c>
      <c r="J6680" t="s">
        <v>14</v>
      </c>
      <c r="K6680" t="s">
        <v>3974</v>
      </c>
      <c r="L6680" t="s">
        <v>3055</v>
      </c>
      <c r="M6680" t="s">
        <v>3056</v>
      </c>
      <c r="N6680" t="s">
        <v>555</v>
      </c>
      <c r="O6680" t="s">
        <v>398</v>
      </c>
      <c r="P6680">
        <f>$S$1-1995</f>
        <v>25</v>
      </c>
      <c r="Q6680">
        <v>1</v>
      </c>
      <c r="R6680" s="4"/>
      <c r="S6680" s="9" t="str">
        <f t="shared" si="939"/>
        <v>Long, Shed</v>
      </c>
      <c r="T6680" s="9" t="str">
        <f t="shared" si="940"/>
        <v>Topps Main Update    RC</v>
      </c>
      <c r="U6680" s="9" t="str">
        <f>IFERROR(VLOOKUP(S6680,'Lookup '!B:D,3,FALSE)," ")</f>
        <v xml:space="preserve"> </v>
      </c>
      <c r="V6680" s="9" t="str">
        <f t="shared" si="941"/>
        <v>G</v>
      </c>
    </row>
    <row r="6681" spans="3:22" x14ac:dyDescent="0.25">
      <c r="C6681">
        <v>2019</v>
      </c>
      <c r="D6681" t="s">
        <v>378</v>
      </c>
      <c r="E6681" t="s">
        <v>592</v>
      </c>
      <c r="F6681" t="s">
        <v>5598</v>
      </c>
      <c r="K6681" t="s">
        <v>4147</v>
      </c>
      <c r="L6681" t="s">
        <v>889</v>
      </c>
      <c r="M6681" t="s">
        <v>732</v>
      </c>
      <c r="N6681" t="s">
        <v>417</v>
      </c>
      <c r="Q6681">
        <v>1</v>
      </c>
      <c r="R6681" s="4">
        <v>0.25</v>
      </c>
      <c r="S6681" s="9" t="str">
        <f t="shared" si="939"/>
        <v>Pujols, Albert</v>
      </c>
      <c r="T6681" s="9" t="str">
        <f t="shared" si="940"/>
        <v xml:space="preserve">Topps Main Update 2000 RBI   </v>
      </c>
      <c r="U6681" s="9" t="str">
        <f>IFERROR(VLOOKUP(S6681,'Lookup '!B:D,3,FALSE)," ")</f>
        <v/>
      </c>
      <c r="V6681" s="9" t="str">
        <f t="shared" si="941"/>
        <v>F $.25</v>
      </c>
    </row>
    <row r="6682" spans="3:22" x14ac:dyDescent="0.25">
      <c r="C6682">
        <v>2019</v>
      </c>
      <c r="D6682" t="s">
        <v>378</v>
      </c>
      <c r="E6682" t="s">
        <v>592</v>
      </c>
      <c r="J6682" t="s">
        <v>14</v>
      </c>
      <c r="K6682" t="s">
        <v>3975</v>
      </c>
      <c r="L6682" t="s">
        <v>5279</v>
      </c>
      <c r="M6682" t="s">
        <v>1387</v>
      </c>
      <c r="N6682" t="s">
        <v>781</v>
      </c>
      <c r="O6682" t="s">
        <v>382</v>
      </c>
      <c r="P6682">
        <f>$S$1-1997</f>
        <v>23</v>
      </c>
      <c r="Q6682">
        <v>1</v>
      </c>
      <c r="R6682" s="4"/>
      <c r="S6682" s="9" t="str">
        <f t="shared" si="939"/>
        <v>Lambert, Peter</v>
      </c>
      <c r="T6682" s="9" t="str">
        <f t="shared" si="940"/>
        <v>Topps Main Update    RC</v>
      </c>
      <c r="U6682" s="9" t="str">
        <f>IFERROR(VLOOKUP(S6682,'Lookup '!B:D,3,FALSE)," ")</f>
        <v xml:space="preserve"> </v>
      </c>
      <c r="V6682" s="9" t="str">
        <f t="shared" si="941"/>
        <v>G</v>
      </c>
    </row>
    <row r="6683" spans="3:22" x14ac:dyDescent="0.25">
      <c r="C6683">
        <v>2019</v>
      </c>
      <c r="D6683" t="s">
        <v>378</v>
      </c>
      <c r="E6683" t="s">
        <v>592</v>
      </c>
      <c r="J6683" t="s">
        <v>14</v>
      </c>
      <c r="K6683" t="s">
        <v>5564</v>
      </c>
      <c r="L6683" t="s">
        <v>5271</v>
      </c>
      <c r="M6683" t="s">
        <v>999</v>
      </c>
      <c r="N6683" t="s">
        <v>556</v>
      </c>
      <c r="O6683" t="s">
        <v>382</v>
      </c>
      <c r="P6683">
        <f>$S$1-2000</f>
        <v>20</v>
      </c>
      <c r="Q6683">
        <v>1</v>
      </c>
      <c r="R6683" s="4"/>
      <c r="S6683" s="9" t="str">
        <f t="shared" si="939"/>
        <v>Luciano, Elvis</v>
      </c>
      <c r="T6683" s="9" t="str">
        <f t="shared" si="940"/>
        <v>Topps Main Update    RC</v>
      </c>
      <c r="U6683" s="9" t="str">
        <f>IFERROR(VLOOKUP(S6683,'Lookup '!B:D,3,FALSE)," ")</f>
        <v xml:space="preserve"> </v>
      </c>
      <c r="V6683" s="9" t="str">
        <f t="shared" si="941"/>
        <v>G</v>
      </c>
    </row>
    <row r="6684" spans="3:22" x14ac:dyDescent="0.25">
      <c r="C6684">
        <v>2019</v>
      </c>
      <c r="D6684" t="s">
        <v>378</v>
      </c>
      <c r="E6684" t="s">
        <v>592</v>
      </c>
      <c r="K6684" t="s">
        <v>5565</v>
      </c>
      <c r="L6684" t="s">
        <v>4070</v>
      </c>
      <c r="M6684" t="s">
        <v>349</v>
      </c>
      <c r="N6684" t="s">
        <v>554</v>
      </c>
      <c r="O6684" t="s">
        <v>382</v>
      </c>
      <c r="Q6684">
        <v>1</v>
      </c>
      <c r="R6684" s="4"/>
      <c r="S6684" s="9" t="str">
        <f t="shared" si="939"/>
        <v>Bieber, Shane</v>
      </c>
      <c r="T6684" s="9" t="str">
        <f t="shared" si="940"/>
        <v xml:space="preserve">Topps Main Update    </v>
      </c>
      <c r="U6684" s="9" t="str">
        <f>IFERROR(VLOOKUP(S6684,'Lookup '!B:D,3,FALSE)," ")</f>
        <v xml:space="preserve"> </v>
      </c>
      <c r="V6684" s="9" t="str">
        <f t="shared" si="941"/>
        <v>G</v>
      </c>
    </row>
    <row r="6685" spans="3:22" x14ac:dyDescent="0.25">
      <c r="C6685">
        <v>2019</v>
      </c>
      <c r="D6685" t="s">
        <v>378</v>
      </c>
      <c r="E6685" t="s">
        <v>592</v>
      </c>
      <c r="J6685" t="s">
        <v>14</v>
      </c>
      <c r="K6685" t="s">
        <v>5566</v>
      </c>
      <c r="L6685" t="s">
        <v>4541</v>
      </c>
      <c r="M6685" t="s">
        <v>370</v>
      </c>
      <c r="N6685" t="s">
        <v>425</v>
      </c>
      <c r="O6685" t="s">
        <v>424</v>
      </c>
      <c r="P6685">
        <f>$S$1-1992</f>
        <v>28</v>
      </c>
      <c r="Q6685">
        <v>1</v>
      </c>
      <c r="R6685" s="4"/>
      <c r="S6685" s="9" t="str">
        <f t="shared" si="939"/>
        <v>Ford, Mike</v>
      </c>
      <c r="T6685" s="9" t="str">
        <f t="shared" si="940"/>
        <v>Topps Main Update    RC</v>
      </c>
      <c r="U6685" s="9" t="str">
        <f>IFERROR(VLOOKUP(S6685,'Lookup '!B:D,3,FALSE)," ")</f>
        <v xml:space="preserve"> </v>
      </c>
      <c r="V6685" s="9" t="str">
        <f t="shared" si="941"/>
        <v>G</v>
      </c>
    </row>
    <row r="6686" spans="3:22" x14ac:dyDescent="0.25">
      <c r="C6686">
        <v>2019</v>
      </c>
      <c r="D6686" t="s">
        <v>378</v>
      </c>
      <c r="E6686" t="s">
        <v>592</v>
      </c>
      <c r="J6686" t="s">
        <v>14</v>
      </c>
      <c r="K6686" t="s">
        <v>5567</v>
      </c>
      <c r="L6686" t="s">
        <v>1753</v>
      </c>
      <c r="M6686" t="s">
        <v>1332</v>
      </c>
      <c r="N6686" t="s">
        <v>549</v>
      </c>
      <c r="O6686" t="s">
        <v>382</v>
      </c>
      <c r="P6686">
        <f>$S$1-1993</f>
        <v>27</v>
      </c>
      <c r="Q6686">
        <v>1</v>
      </c>
      <c r="R6686" s="4"/>
      <c r="S6686" s="9" t="str">
        <f t="shared" si="939"/>
        <v>Bird, Kyle</v>
      </c>
      <c r="T6686" s="9" t="str">
        <f t="shared" si="940"/>
        <v>Topps Main Update    RC</v>
      </c>
      <c r="U6686" s="9" t="str">
        <f>IFERROR(VLOOKUP(S6686,'Lookup '!B:D,3,FALSE)," ")</f>
        <v xml:space="preserve"> </v>
      </c>
      <c r="V6686" s="9" t="str">
        <f t="shared" si="941"/>
        <v>G</v>
      </c>
    </row>
    <row r="6687" spans="3:22" x14ac:dyDescent="0.25">
      <c r="C6687">
        <v>2019</v>
      </c>
      <c r="D6687" t="s">
        <v>378</v>
      </c>
      <c r="E6687" t="s">
        <v>592</v>
      </c>
      <c r="K6687" t="s">
        <v>3978</v>
      </c>
      <c r="L6687" t="s">
        <v>5425</v>
      </c>
      <c r="M6687" t="s">
        <v>614</v>
      </c>
      <c r="N6687" t="s">
        <v>837</v>
      </c>
      <c r="O6687" t="s">
        <v>382</v>
      </c>
      <c r="P6687">
        <f>$S$1-1995</f>
        <v>25</v>
      </c>
      <c r="Q6687">
        <v>1</v>
      </c>
      <c r="R6687" s="4"/>
      <c r="S6687" s="9" t="str">
        <f t="shared" si="939"/>
        <v>Alvarado, Jose</v>
      </c>
      <c r="T6687" s="9" t="str">
        <f t="shared" si="940"/>
        <v xml:space="preserve">Topps Main Update    </v>
      </c>
      <c r="U6687" s="9" t="str">
        <f>IFERROR(VLOOKUP(S6687,'Lookup '!B:D,3,FALSE)," ")</f>
        <v xml:space="preserve"> </v>
      </c>
      <c r="V6687" s="9" t="str">
        <f t="shared" si="941"/>
        <v>G</v>
      </c>
    </row>
    <row r="6688" spans="3:22" x14ac:dyDescent="0.25">
      <c r="C6688">
        <v>2019</v>
      </c>
      <c r="D6688" t="s">
        <v>378</v>
      </c>
      <c r="E6688" t="s">
        <v>592</v>
      </c>
      <c r="J6688" t="s">
        <v>14</v>
      </c>
      <c r="K6688" t="s">
        <v>3979</v>
      </c>
      <c r="L6688" t="s">
        <v>5599</v>
      </c>
      <c r="M6688" t="s">
        <v>533</v>
      </c>
      <c r="N6688" t="s">
        <v>391</v>
      </c>
      <c r="O6688" t="s">
        <v>480</v>
      </c>
      <c r="P6688">
        <f>$S$1-1995</f>
        <v>25</v>
      </c>
      <c r="Q6688">
        <v>1</v>
      </c>
      <c r="R6688" s="4"/>
      <c r="S6688" s="9" t="str">
        <f t="shared" si="939"/>
        <v>Edman, Tommy</v>
      </c>
      <c r="T6688" s="9" t="str">
        <f t="shared" si="940"/>
        <v>Topps Main Update    RC</v>
      </c>
      <c r="U6688" s="9" t="str">
        <f>IFERROR(VLOOKUP(S6688,'Lookup '!B:D,3,FALSE)," ")</f>
        <v xml:space="preserve"> </v>
      </c>
      <c r="V6688" s="9" t="str">
        <f t="shared" si="941"/>
        <v>G</v>
      </c>
    </row>
    <row r="6689" spans="3:22" x14ac:dyDescent="0.25">
      <c r="C6689">
        <v>2019</v>
      </c>
      <c r="D6689" t="s">
        <v>378</v>
      </c>
      <c r="E6689" t="s">
        <v>592</v>
      </c>
      <c r="J6689" t="s">
        <v>14</v>
      </c>
      <c r="K6689" t="s">
        <v>5568</v>
      </c>
      <c r="L6689" t="s">
        <v>1894</v>
      </c>
      <c r="M6689" t="s">
        <v>1318</v>
      </c>
      <c r="N6689" t="s">
        <v>387</v>
      </c>
      <c r="O6689" t="s">
        <v>382</v>
      </c>
      <c r="P6689">
        <f>$S$1-1995</f>
        <v>25</v>
      </c>
      <c r="Q6689">
        <v>1</v>
      </c>
      <c r="R6689" s="4"/>
      <c r="S6689" s="9" t="str">
        <f t="shared" si="939"/>
        <v>Soto, Gregory</v>
      </c>
      <c r="T6689" s="9" t="str">
        <f t="shared" si="940"/>
        <v>Topps Main Update    RC</v>
      </c>
      <c r="U6689" s="9" t="str">
        <f>IFERROR(VLOOKUP(S6689,'Lookup '!B:D,3,FALSE)," ")</f>
        <v xml:space="preserve"> </v>
      </c>
      <c r="V6689" s="9" t="str">
        <f t="shared" si="941"/>
        <v>G</v>
      </c>
    </row>
    <row r="6690" spans="3:22" x14ac:dyDescent="0.25">
      <c r="C6690">
        <v>2019</v>
      </c>
      <c r="D6690" t="s">
        <v>378</v>
      </c>
      <c r="E6690" t="s">
        <v>592</v>
      </c>
      <c r="F6690" t="s">
        <v>4007</v>
      </c>
      <c r="J6690" t="s">
        <v>14</v>
      </c>
      <c r="K6690" t="s">
        <v>3985</v>
      </c>
      <c r="L6690" t="s">
        <v>2191</v>
      </c>
      <c r="M6690" t="s">
        <v>1028</v>
      </c>
      <c r="N6690" t="s">
        <v>433</v>
      </c>
      <c r="O6690" t="s">
        <v>388</v>
      </c>
      <c r="P6690">
        <f>$S$1-1995</f>
        <v>25</v>
      </c>
      <c r="Q6690">
        <v>1</v>
      </c>
      <c r="R6690" s="4">
        <v>0.5</v>
      </c>
      <c r="S6690" s="9" t="str">
        <f t="shared" si="939"/>
        <v>Senzel, Nick</v>
      </c>
      <c r="T6690" s="9" t="str">
        <f t="shared" si="940"/>
        <v>Topps Main Update RD   RC</v>
      </c>
      <c r="U6690" s="9" t="str">
        <f>IFERROR(VLOOKUP(S6690,'Lookup '!B:D,3,FALSE)," ")</f>
        <v xml:space="preserve"> </v>
      </c>
      <c r="V6690" s="9" t="str">
        <f t="shared" si="941"/>
        <v>F $.25</v>
      </c>
    </row>
    <row r="6691" spans="3:22" x14ac:dyDescent="0.25">
      <c r="C6691">
        <v>2019</v>
      </c>
      <c r="D6691" t="s">
        <v>378</v>
      </c>
      <c r="E6691" t="s">
        <v>592</v>
      </c>
      <c r="F6691" t="s">
        <v>5600</v>
      </c>
      <c r="G6691" s="1" t="s">
        <v>4219</v>
      </c>
      <c r="J6691" t="s">
        <v>14</v>
      </c>
      <c r="K6691" t="s">
        <v>3985</v>
      </c>
      <c r="L6691" t="s">
        <v>2191</v>
      </c>
      <c r="M6691" t="s">
        <v>1028</v>
      </c>
      <c r="N6691" t="s">
        <v>433</v>
      </c>
      <c r="O6691" t="s">
        <v>388</v>
      </c>
      <c r="P6691">
        <f>$S$1-1995</f>
        <v>25</v>
      </c>
      <c r="Q6691">
        <v>1</v>
      </c>
      <c r="R6691" s="4">
        <v>0.5</v>
      </c>
      <c r="S6691" s="9" t="str">
        <f t="shared" ref="S6691" si="942">L6691&amp;", "&amp;M6691</f>
        <v>Senzel, Nick</v>
      </c>
      <c r="T6691" s="9" t="str">
        <f t="shared" ref="T6691" si="943">CONCATENATE(D6691&amp;" "&amp;E6691&amp;" "&amp;F6691&amp;" "&amp;G6691&amp;" "&amp;H6691&amp;" "&amp;I6691&amp;J6691)</f>
        <v>Topps Main Update RD Gold /2019  RC</v>
      </c>
      <c r="U6691" s="9" t="str">
        <f>IFERROR(VLOOKUP(S6691,'Lookup '!B:D,3,FALSE)," ")</f>
        <v xml:space="preserve"> </v>
      </c>
      <c r="V6691" s="9" t="str">
        <f t="shared" ref="V6691" si="944">IF(R6691&gt;0.249,IF(R6691&gt;0.99,IF(R6691&gt;4.99,IF(R6691&gt;9.99,IF(R6691&gt;49.99,IF(R6691&gt;99.99,"A $100","B $50"),"C $10"),"D $5"),"E $1"),"F $.25"),"G")</f>
        <v>F $.25</v>
      </c>
    </row>
    <row r="6692" spans="3:22" x14ac:dyDescent="0.25">
      <c r="C6692">
        <v>2019</v>
      </c>
      <c r="D6692" t="s">
        <v>378</v>
      </c>
      <c r="E6692" t="s">
        <v>592</v>
      </c>
      <c r="F6692" t="s">
        <v>3892</v>
      </c>
      <c r="K6692" t="s">
        <v>5569</v>
      </c>
      <c r="L6692" t="s">
        <v>964</v>
      </c>
      <c r="M6692" t="s">
        <v>949</v>
      </c>
      <c r="N6692" t="s">
        <v>532</v>
      </c>
      <c r="O6692" t="s">
        <v>382</v>
      </c>
      <c r="Q6692">
        <v>1</v>
      </c>
      <c r="R6692" s="4">
        <v>0.25</v>
      </c>
      <c r="S6692" s="9" t="str">
        <f t="shared" si="939"/>
        <v>Verlander, Justin</v>
      </c>
      <c r="T6692" s="9" t="str">
        <f t="shared" si="940"/>
        <v xml:space="preserve">Topps Main Update AS   </v>
      </c>
      <c r="U6692" s="9" t="str">
        <f>IFERROR(VLOOKUP(S6692,'Lookup '!B:D,3,FALSE)," ")</f>
        <v/>
      </c>
      <c r="V6692" s="9" t="str">
        <f t="shared" si="941"/>
        <v>F $.25</v>
      </c>
    </row>
    <row r="6693" spans="3:22" x14ac:dyDescent="0.25">
      <c r="C6693">
        <v>2019</v>
      </c>
      <c r="D6693" t="s">
        <v>378</v>
      </c>
      <c r="E6693" t="s">
        <v>592</v>
      </c>
      <c r="J6693" t="s">
        <v>14</v>
      </c>
      <c r="K6693" t="s">
        <v>5570</v>
      </c>
      <c r="L6693" t="s">
        <v>1719</v>
      </c>
      <c r="M6693" t="s">
        <v>5601</v>
      </c>
      <c r="N6693" t="s">
        <v>555</v>
      </c>
      <c r="O6693" t="s">
        <v>382</v>
      </c>
      <c r="P6693">
        <f>$S$1-1993</f>
        <v>27</v>
      </c>
      <c r="Q6693">
        <v>1</v>
      </c>
      <c r="R6693" s="4"/>
      <c r="S6693" s="9" t="str">
        <f t="shared" si="939"/>
        <v>Swanson, Erik</v>
      </c>
      <c r="T6693" s="9" t="str">
        <f t="shared" si="940"/>
        <v>Topps Main Update    RC</v>
      </c>
      <c r="U6693" s="9" t="str">
        <f>IFERROR(VLOOKUP(S6693,'Lookup '!B:D,3,FALSE)," ")</f>
        <v xml:space="preserve"> </v>
      </c>
      <c r="V6693" s="9" t="str">
        <f t="shared" si="941"/>
        <v>G</v>
      </c>
    </row>
    <row r="6694" spans="3:22" x14ac:dyDescent="0.25">
      <c r="C6694">
        <v>2019</v>
      </c>
      <c r="D6694" t="s">
        <v>378</v>
      </c>
      <c r="E6694" t="s">
        <v>592</v>
      </c>
      <c r="J6694" t="s">
        <v>14</v>
      </c>
      <c r="K6694" t="s">
        <v>1165</v>
      </c>
      <c r="L6694" t="s">
        <v>2288</v>
      </c>
      <c r="M6694" t="s">
        <v>1340</v>
      </c>
      <c r="N6694" t="s">
        <v>423</v>
      </c>
      <c r="O6694" t="s">
        <v>388</v>
      </c>
      <c r="P6694">
        <f>$S$1-1997</f>
        <v>23</v>
      </c>
      <c r="Q6694">
        <v>1</v>
      </c>
      <c r="R6694" s="4"/>
      <c r="S6694" s="9" t="str">
        <f t="shared" si="939"/>
        <v>Riley, Austin</v>
      </c>
      <c r="T6694" s="9" t="str">
        <f t="shared" si="940"/>
        <v>Topps Main Update    RC</v>
      </c>
      <c r="U6694" s="9" t="str">
        <f>IFERROR(VLOOKUP(S6694,'Lookup '!B:D,3,FALSE)," ")</f>
        <v xml:space="preserve"> </v>
      </c>
      <c r="V6694" s="9" t="str">
        <f t="shared" si="941"/>
        <v>G</v>
      </c>
    </row>
    <row r="6695" spans="3:22" x14ac:dyDescent="0.25">
      <c r="C6695">
        <v>2019</v>
      </c>
      <c r="D6695" t="s">
        <v>378</v>
      </c>
      <c r="E6695" t="s">
        <v>592</v>
      </c>
      <c r="J6695" t="s">
        <v>14</v>
      </c>
      <c r="K6695" t="s">
        <v>1446</v>
      </c>
      <c r="L6695" t="s">
        <v>1255</v>
      </c>
      <c r="M6695" t="s">
        <v>1340</v>
      </c>
      <c r="N6695" t="s">
        <v>446</v>
      </c>
      <c r="O6695" t="s">
        <v>28</v>
      </c>
      <c r="P6695">
        <f>$S$1-1994</f>
        <v>26</v>
      </c>
      <c r="Q6695">
        <v>1</v>
      </c>
      <c r="R6695" s="4"/>
      <c r="S6695" s="9" t="str">
        <f t="shared" si="939"/>
        <v>Allen, Austin</v>
      </c>
      <c r="T6695" s="9" t="str">
        <f t="shared" si="940"/>
        <v>Topps Main Update    RC</v>
      </c>
      <c r="U6695" s="9" t="str">
        <f>IFERROR(VLOOKUP(S6695,'Lookup '!B:D,3,FALSE)," ")</f>
        <v xml:space="preserve"> </v>
      </c>
      <c r="V6695" s="9" t="str">
        <f t="shared" si="941"/>
        <v>G</v>
      </c>
    </row>
    <row r="6696" spans="3:22" x14ac:dyDescent="0.25">
      <c r="C6696">
        <v>2019</v>
      </c>
      <c r="D6696" t="s">
        <v>378</v>
      </c>
      <c r="E6696" t="s">
        <v>592</v>
      </c>
      <c r="J6696" t="s">
        <v>14</v>
      </c>
      <c r="K6696" t="s">
        <v>1166</v>
      </c>
      <c r="L6696" t="s">
        <v>5602</v>
      </c>
      <c r="M6696" t="s">
        <v>908</v>
      </c>
      <c r="N6696" t="s">
        <v>417</v>
      </c>
      <c r="O6696" t="s">
        <v>398</v>
      </c>
      <c r="P6696">
        <f>$S$1-1997</f>
        <v>23</v>
      </c>
      <c r="Q6696">
        <v>1</v>
      </c>
      <c r="R6696" s="4"/>
      <c r="S6696" s="9" t="str">
        <f t="shared" si="939"/>
        <v>Rengifo, Luis</v>
      </c>
      <c r="T6696" s="9" t="str">
        <f t="shared" si="940"/>
        <v>Topps Main Update    RC</v>
      </c>
      <c r="U6696" s="9" t="str">
        <f>IFERROR(VLOOKUP(S6696,'Lookup '!B:D,3,FALSE)," ")</f>
        <v xml:space="preserve"> </v>
      </c>
      <c r="V6696" s="9" t="str">
        <f t="shared" si="941"/>
        <v>G</v>
      </c>
    </row>
    <row r="6697" spans="3:22" x14ac:dyDescent="0.25">
      <c r="C6697">
        <v>2019</v>
      </c>
      <c r="D6697" t="s">
        <v>378</v>
      </c>
      <c r="E6697" t="s">
        <v>592</v>
      </c>
      <c r="J6697" t="s">
        <v>14</v>
      </c>
      <c r="K6697" t="s">
        <v>1943</v>
      </c>
      <c r="L6697" t="s">
        <v>5603</v>
      </c>
      <c r="M6697" t="s">
        <v>897</v>
      </c>
      <c r="N6697" t="s">
        <v>381</v>
      </c>
      <c r="O6697" t="s">
        <v>382</v>
      </c>
      <c r="P6697">
        <f>$S$1-1994</f>
        <v>26</v>
      </c>
      <c r="Q6697">
        <v>1</v>
      </c>
      <c r="R6697" s="4"/>
      <c r="S6697" s="9" t="str">
        <f t="shared" si="939"/>
        <v>Irvin, Cole</v>
      </c>
      <c r="T6697" s="9" t="str">
        <f t="shared" si="940"/>
        <v>Topps Main Update    RC</v>
      </c>
      <c r="U6697" s="9" t="str">
        <f>IFERROR(VLOOKUP(S6697,'Lookup '!B:D,3,FALSE)," ")</f>
        <v xml:space="preserve"> </v>
      </c>
      <c r="V6697" s="9" t="str">
        <f t="shared" si="941"/>
        <v>G</v>
      </c>
    </row>
    <row r="6698" spans="3:22" x14ac:dyDescent="0.25">
      <c r="C6698">
        <v>2019</v>
      </c>
      <c r="D6698" t="s">
        <v>378</v>
      </c>
      <c r="E6698" t="s">
        <v>592</v>
      </c>
      <c r="J6698" t="s">
        <v>14</v>
      </c>
      <c r="K6698" t="s">
        <v>1061</v>
      </c>
      <c r="L6698" t="s">
        <v>3031</v>
      </c>
      <c r="M6698" t="s">
        <v>350</v>
      </c>
      <c r="N6698" t="s">
        <v>966</v>
      </c>
      <c r="O6698" t="s">
        <v>480</v>
      </c>
      <c r="P6698">
        <f>$S$1-1997</f>
        <v>23</v>
      </c>
      <c r="Q6698">
        <v>1</v>
      </c>
      <c r="R6698" s="4"/>
      <c r="S6698" s="9" t="str">
        <f t="shared" si="939"/>
        <v>Kieboom, Carter</v>
      </c>
      <c r="T6698" s="9" t="str">
        <f t="shared" si="940"/>
        <v>Topps Main Update    RC</v>
      </c>
      <c r="U6698" s="9" t="str">
        <f>IFERROR(VLOOKUP(S6698,'Lookup '!B:D,3,FALSE)," ")</f>
        <v xml:space="preserve"> </v>
      </c>
      <c r="V6698" s="9" t="str">
        <f t="shared" si="941"/>
        <v>G</v>
      </c>
    </row>
    <row r="6699" spans="3:22" x14ac:dyDescent="0.25">
      <c r="C6699">
        <v>2019</v>
      </c>
      <c r="D6699" t="s">
        <v>378</v>
      </c>
      <c r="E6699" t="s">
        <v>592</v>
      </c>
      <c r="J6699" t="s">
        <v>14</v>
      </c>
      <c r="K6699" t="s">
        <v>5571</v>
      </c>
      <c r="L6699" t="s">
        <v>5604</v>
      </c>
      <c r="M6699" t="s">
        <v>617</v>
      </c>
      <c r="N6699" t="s">
        <v>555</v>
      </c>
      <c r="O6699" t="s">
        <v>382</v>
      </c>
      <c r="P6699">
        <f>$S$1-1993</f>
        <v>27</v>
      </c>
      <c r="Q6699">
        <v>1</v>
      </c>
      <c r="R6699" s="4"/>
      <c r="S6699" s="9" t="str">
        <f t="shared" si="939"/>
        <v>Festa, Matt</v>
      </c>
      <c r="T6699" s="9" t="str">
        <f t="shared" si="940"/>
        <v>Topps Main Update    RC</v>
      </c>
      <c r="U6699" s="9" t="str">
        <f>IFERROR(VLOOKUP(S6699,'Lookup '!B:D,3,FALSE)," ")</f>
        <v xml:space="preserve"> </v>
      </c>
      <c r="V6699" s="9" t="str">
        <f t="shared" si="941"/>
        <v>G</v>
      </c>
    </row>
    <row r="6700" spans="3:22" x14ac:dyDescent="0.25">
      <c r="C6700">
        <v>2019</v>
      </c>
      <c r="D6700" t="s">
        <v>378</v>
      </c>
      <c r="E6700" t="s">
        <v>592</v>
      </c>
      <c r="J6700" t="s">
        <v>14</v>
      </c>
      <c r="K6700" t="s">
        <v>2890</v>
      </c>
      <c r="L6700" t="s">
        <v>4453</v>
      </c>
      <c r="M6700" t="s">
        <v>750</v>
      </c>
      <c r="N6700" t="s">
        <v>446</v>
      </c>
      <c r="O6700" t="s">
        <v>382</v>
      </c>
      <c r="P6700">
        <f>$S$1-1997</f>
        <v>23</v>
      </c>
      <c r="Q6700">
        <v>1</v>
      </c>
      <c r="R6700" s="4"/>
      <c r="S6700" s="9" t="str">
        <f t="shared" si="939"/>
        <v>Avila, Pedro</v>
      </c>
      <c r="T6700" s="9" t="str">
        <f t="shared" si="940"/>
        <v>Topps Main Update    RC</v>
      </c>
      <c r="U6700" s="9" t="str">
        <f>IFERROR(VLOOKUP(S6700,'Lookup '!B:D,3,FALSE)," ")</f>
        <v xml:space="preserve"> </v>
      </c>
      <c r="V6700" s="9" t="str">
        <f t="shared" si="941"/>
        <v>G</v>
      </c>
    </row>
    <row r="6701" spans="3:22" x14ac:dyDescent="0.25">
      <c r="C6701">
        <v>2019</v>
      </c>
      <c r="D6701" t="s">
        <v>378</v>
      </c>
      <c r="E6701" t="s">
        <v>592</v>
      </c>
      <c r="J6701" t="s">
        <v>14</v>
      </c>
      <c r="K6701" t="s">
        <v>2892</v>
      </c>
      <c r="L6701" t="s">
        <v>4879</v>
      </c>
      <c r="M6701" t="s">
        <v>5605</v>
      </c>
      <c r="N6701" t="s">
        <v>463</v>
      </c>
      <c r="O6701" t="s">
        <v>440</v>
      </c>
      <c r="P6701">
        <f>$S$1-1994</f>
        <v>26</v>
      </c>
      <c r="Q6701">
        <v>1</v>
      </c>
      <c r="R6701" s="4"/>
      <c r="S6701" s="9" t="str">
        <f t="shared" si="939"/>
        <v>Gutierrez, Kelvin</v>
      </c>
      <c r="T6701" s="9" t="str">
        <f t="shared" si="940"/>
        <v>Topps Main Update    RC</v>
      </c>
      <c r="U6701" s="9" t="str">
        <f>IFERROR(VLOOKUP(S6701,'Lookup '!B:D,3,FALSE)," ")</f>
        <v xml:space="preserve"> </v>
      </c>
      <c r="V6701" s="9" t="str">
        <f t="shared" si="941"/>
        <v>G</v>
      </c>
    </row>
    <row r="6702" spans="3:22" x14ac:dyDescent="0.25">
      <c r="C6702">
        <v>2019</v>
      </c>
      <c r="D6702" t="s">
        <v>378</v>
      </c>
      <c r="E6702" t="s">
        <v>592</v>
      </c>
      <c r="J6702" t="s">
        <v>14</v>
      </c>
      <c r="K6702" t="s">
        <v>1946</v>
      </c>
      <c r="L6702" t="s">
        <v>371</v>
      </c>
      <c r="M6702" t="s">
        <v>1593</v>
      </c>
      <c r="N6702" t="s">
        <v>555</v>
      </c>
      <c r="O6702" t="s">
        <v>382</v>
      </c>
      <c r="P6702">
        <f>$S$1-1996</f>
        <v>24</v>
      </c>
      <c r="Q6702">
        <v>1</v>
      </c>
      <c r="R6702" s="4"/>
      <c r="S6702" s="9" t="str">
        <f t="shared" si="939"/>
        <v>Sheffield, Justus</v>
      </c>
      <c r="T6702" s="9" t="str">
        <f t="shared" si="940"/>
        <v>Topps Main Update    RC</v>
      </c>
      <c r="U6702" s="9" t="str">
        <f>IFERROR(VLOOKUP(S6702,'Lookup '!B:D,3,FALSE)," ")</f>
        <v xml:space="preserve"> </v>
      </c>
      <c r="V6702" s="9" t="str">
        <f t="shared" si="941"/>
        <v>G</v>
      </c>
    </row>
    <row r="6703" spans="3:22" x14ac:dyDescent="0.25">
      <c r="C6703">
        <v>2019</v>
      </c>
      <c r="D6703" t="s">
        <v>378</v>
      </c>
      <c r="E6703" t="s">
        <v>592</v>
      </c>
      <c r="F6703" t="s">
        <v>778</v>
      </c>
      <c r="G6703" s="1" t="s">
        <v>4219</v>
      </c>
      <c r="J6703" t="s">
        <v>14</v>
      </c>
      <c r="K6703" t="s">
        <v>1946</v>
      </c>
      <c r="L6703" t="s">
        <v>371</v>
      </c>
      <c r="M6703" t="s">
        <v>1593</v>
      </c>
      <c r="N6703" t="s">
        <v>555</v>
      </c>
      <c r="O6703" t="s">
        <v>382</v>
      </c>
      <c r="P6703">
        <f>$S$1-1996</f>
        <v>24</v>
      </c>
      <c r="Q6703">
        <v>1</v>
      </c>
      <c r="R6703" s="4"/>
      <c r="S6703" s="9" t="str">
        <f t="shared" ref="S6703" si="945">L6703&amp;", "&amp;M6703</f>
        <v>Sheffield, Justus</v>
      </c>
      <c r="T6703" s="9" t="str">
        <f t="shared" ref="T6703" si="946">CONCATENATE(D6703&amp;" "&amp;E6703&amp;" "&amp;F6703&amp;" "&amp;G6703&amp;" "&amp;H6703&amp;" "&amp;I6703&amp;J6703)</f>
        <v>Topps Main Update Gold /2019  RC</v>
      </c>
      <c r="U6703" s="9" t="str">
        <f>IFERROR(VLOOKUP(S6703,'Lookup '!B:D,3,FALSE)," ")</f>
        <v xml:space="preserve"> </v>
      </c>
      <c r="V6703" s="9" t="str">
        <f t="shared" ref="V6703" si="947">IF(R6703&gt;0.249,IF(R6703&gt;0.99,IF(R6703&gt;4.99,IF(R6703&gt;9.99,IF(R6703&gt;49.99,IF(R6703&gt;99.99,"A $100","B $50"),"C $10"),"D $5"),"E $1"),"F $.25"),"G")</f>
        <v>G</v>
      </c>
    </row>
    <row r="6704" spans="3:22" x14ac:dyDescent="0.25">
      <c r="C6704">
        <v>2019</v>
      </c>
      <c r="D6704" t="s">
        <v>378</v>
      </c>
      <c r="E6704" t="s">
        <v>592</v>
      </c>
      <c r="K6704" t="s">
        <v>1948</v>
      </c>
      <c r="L6704" t="s">
        <v>1666</v>
      </c>
      <c r="M6704" t="s">
        <v>1667</v>
      </c>
      <c r="N6704" t="s">
        <v>781</v>
      </c>
      <c r="O6704" t="s">
        <v>388</v>
      </c>
      <c r="P6704">
        <f>$S$1-1994</f>
        <v>26</v>
      </c>
      <c r="Q6704">
        <v>1</v>
      </c>
      <c r="R6704" s="4"/>
      <c r="S6704" s="9" t="str">
        <f t="shared" si="939"/>
        <v>Tapia, Raimel</v>
      </c>
      <c r="T6704" s="9" t="str">
        <f t="shared" si="940"/>
        <v xml:space="preserve">Topps Main Update    </v>
      </c>
      <c r="U6704" s="9" t="str">
        <f>IFERROR(VLOOKUP(S6704,'Lookup '!B:D,3,FALSE)," ")</f>
        <v/>
      </c>
      <c r="V6704" s="9" t="str">
        <f t="shared" si="941"/>
        <v>G</v>
      </c>
    </row>
    <row r="6705" spans="3:22" x14ac:dyDescent="0.25">
      <c r="C6705">
        <v>2019</v>
      </c>
      <c r="D6705" t="s">
        <v>378</v>
      </c>
      <c r="E6705" t="s">
        <v>592</v>
      </c>
      <c r="J6705" t="s">
        <v>14</v>
      </c>
      <c r="K6705" t="s">
        <v>2895</v>
      </c>
      <c r="L6705" t="s">
        <v>3375</v>
      </c>
      <c r="M6705" t="s">
        <v>2062</v>
      </c>
      <c r="N6705" t="s">
        <v>555</v>
      </c>
      <c r="O6705" t="s">
        <v>388</v>
      </c>
      <c r="P6705">
        <f>$S$1-1993</f>
        <v>27</v>
      </c>
      <c r="Q6705">
        <v>1</v>
      </c>
      <c r="R6705" s="4"/>
      <c r="S6705" s="9" t="str">
        <f t="shared" si="939"/>
        <v>Bishop, Braden</v>
      </c>
      <c r="T6705" s="9" t="str">
        <f t="shared" si="940"/>
        <v>Topps Main Update    RC</v>
      </c>
      <c r="U6705" s="9" t="str">
        <f>IFERROR(VLOOKUP(S6705,'Lookup '!B:D,3,FALSE)," ")</f>
        <v xml:space="preserve"> </v>
      </c>
      <c r="V6705" s="9" t="str">
        <f t="shared" si="941"/>
        <v>G</v>
      </c>
    </row>
    <row r="6706" spans="3:22" x14ac:dyDescent="0.25">
      <c r="C6706">
        <v>2019</v>
      </c>
      <c r="D6706" t="s">
        <v>378</v>
      </c>
      <c r="E6706" t="s">
        <v>592</v>
      </c>
      <c r="J6706" t="s">
        <v>14</v>
      </c>
      <c r="K6706" t="s">
        <v>1064</v>
      </c>
      <c r="L6706" t="s">
        <v>5606</v>
      </c>
      <c r="M6706" t="s">
        <v>2301</v>
      </c>
      <c r="N6706" t="s">
        <v>446</v>
      </c>
      <c r="O6706" t="s">
        <v>440</v>
      </c>
      <c r="P6706">
        <f>$S$1-1994</f>
        <v>26</v>
      </c>
      <c r="Q6706">
        <v>1</v>
      </c>
      <c r="R6706" s="4"/>
      <c r="S6706" s="9" t="str">
        <f t="shared" ref="S6706:S6729" si="948">L6706&amp;", "&amp;M6706</f>
        <v>France, Ty</v>
      </c>
      <c r="T6706" s="9" t="str">
        <f t="shared" ref="T6706:T6729" si="949">CONCATENATE(D6706&amp;" "&amp;E6706&amp;" "&amp;F6706&amp;" "&amp;G6706&amp;" "&amp;H6706&amp;" "&amp;I6706&amp;J6706)</f>
        <v>Topps Main Update    RC</v>
      </c>
      <c r="U6706" s="9" t="str">
        <f>IFERROR(VLOOKUP(S6706,'Lookup '!B:D,3,FALSE)," ")</f>
        <v xml:space="preserve"> </v>
      </c>
      <c r="V6706" s="9" t="str">
        <f t="shared" ref="V6706:V6729" si="950">IF(R6706&gt;0.249,IF(R6706&gt;0.99,IF(R6706&gt;4.99,IF(R6706&gt;9.99,IF(R6706&gt;49.99,IF(R6706&gt;99.99,"A $100","B $50"),"C $10"),"D $5"),"E $1"),"F $.25"),"G")</f>
        <v>G</v>
      </c>
    </row>
    <row r="6707" spans="3:22" x14ac:dyDescent="0.25">
      <c r="C6707">
        <v>2019</v>
      </c>
      <c r="D6707" t="s">
        <v>378</v>
      </c>
      <c r="E6707" t="s">
        <v>592</v>
      </c>
      <c r="J6707" t="s">
        <v>14</v>
      </c>
      <c r="K6707" t="s">
        <v>3988</v>
      </c>
      <c r="L6707" t="s">
        <v>5607</v>
      </c>
      <c r="M6707" t="s">
        <v>4456</v>
      </c>
      <c r="N6707" t="s">
        <v>395</v>
      </c>
      <c r="O6707" t="s">
        <v>382</v>
      </c>
      <c r="P6707">
        <f>$S$1-1995</f>
        <v>25</v>
      </c>
      <c r="Q6707">
        <v>1</v>
      </c>
      <c r="R6707" s="4"/>
      <c r="S6707" s="9" t="str">
        <f t="shared" si="948"/>
        <v>Smeltzer, Devin</v>
      </c>
      <c r="T6707" s="9" t="str">
        <f t="shared" si="949"/>
        <v>Topps Main Update    RC</v>
      </c>
      <c r="U6707" s="9" t="str">
        <f>IFERROR(VLOOKUP(S6707,'Lookup '!B:D,3,FALSE)," ")</f>
        <v xml:space="preserve"> </v>
      </c>
      <c r="V6707" s="9" t="str">
        <f t="shared" si="950"/>
        <v>G</v>
      </c>
    </row>
    <row r="6708" spans="3:22" x14ac:dyDescent="0.25">
      <c r="C6708">
        <v>2019</v>
      </c>
      <c r="D6708" t="s">
        <v>378</v>
      </c>
      <c r="E6708" t="s">
        <v>592</v>
      </c>
      <c r="F6708" t="s">
        <v>3892</v>
      </c>
      <c r="K6708" t="s">
        <v>1449</v>
      </c>
      <c r="L6708" t="s">
        <v>514</v>
      </c>
      <c r="M6708" t="s">
        <v>353</v>
      </c>
      <c r="N6708" t="s">
        <v>405</v>
      </c>
      <c r="O6708" t="s">
        <v>382</v>
      </c>
      <c r="Q6708">
        <v>1</v>
      </c>
      <c r="R6708" s="4"/>
      <c r="S6708" s="9" t="str">
        <f t="shared" si="948"/>
        <v>Smith, Will</v>
      </c>
      <c r="T6708" s="9" t="str">
        <f t="shared" si="949"/>
        <v xml:space="preserve">Topps Main Update AS   </v>
      </c>
      <c r="U6708" s="9" t="str">
        <f>IFERROR(VLOOKUP(S6708,'Lookup '!B:D,3,FALSE)," ")</f>
        <v xml:space="preserve"> </v>
      </c>
      <c r="V6708" s="9" t="str">
        <f t="shared" si="950"/>
        <v>G</v>
      </c>
    </row>
    <row r="6709" spans="3:22" x14ac:dyDescent="0.25">
      <c r="C6709">
        <v>2019</v>
      </c>
      <c r="D6709" t="s">
        <v>378</v>
      </c>
      <c r="E6709" t="s">
        <v>592</v>
      </c>
      <c r="J6709" t="s">
        <v>14</v>
      </c>
      <c r="K6709" t="s">
        <v>1450</v>
      </c>
      <c r="L6709" t="s">
        <v>3013</v>
      </c>
      <c r="M6709" t="s">
        <v>968</v>
      </c>
      <c r="N6709" t="s">
        <v>381</v>
      </c>
      <c r="O6709" t="s">
        <v>388</v>
      </c>
      <c r="P6709">
        <f>$S$1-1995</f>
        <v>25</v>
      </c>
      <c r="Q6709">
        <v>1</v>
      </c>
      <c r="R6709" s="4"/>
      <c r="S6709" s="9" t="str">
        <f t="shared" si="948"/>
        <v>Haseley, Adam</v>
      </c>
      <c r="T6709" s="9" t="str">
        <f t="shared" si="949"/>
        <v>Topps Main Update    RC</v>
      </c>
      <c r="U6709" s="9" t="str">
        <f>IFERROR(VLOOKUP(S6709,'Lookup '!B:D,3,FALSE)," ")</f>
        <v xml:space="preserve"> </v>
      </c>
      <c r="V6709" s="9" t="str">
        <f t="shared" si="950"/>
        <v>G</v>
      </c>
    </row>
    <row r="6710" spans="3:22" x14ac:dyDescent="0.25">
      <c r="C6710">
        <v>2019</v>
      </c>
      <c r="D6710" t="s">
        <v>378</v>
      </c>
      <c r="E6710" t="s">
        <v>592</v>
      </c>
      <c r="J6710" t="s">
        <v>14</v>
      </c>
      <c r="K6710" t="s">
        <v>1105</v>
      </c>
      <c r="L6710" t="s">
        <v>1370</v>
      </c>
      <c r="M6710" t="s">
        <v>5608</v>
      </c>
      <c r="N6710" t="s">
        <v>405</v>
      </c>
      <c r="O6710" t="s">
        <v>382</v>
      </c>
      <c r="P6710">
        <f>$S$1-1994</f>
        <v>26</v>
      </c>
      <c r="Q6710">
        <v>1</v>
      </c>
      <c r="R6710" s="4"/>
      <c r="S6710" s="9" t="str">
        <f t="shared" si="948"/>
        <v>Anderson, Shaun</v>
      </c>
      <c r="T6710" s="9" t="str">
        <f t="shared" si="949"/>
        <v>Topps Main Update    RC</v>
      </c>
      <c r="U6710" s="9" t="str">
        <f>IFERROR(VLOOKUP(S6710,'Lookup '!B:D,3,FALSE)," ")</f>
        <v xml:space="preserve"> </v>
      </c>
      <c r="V6710" s="9" t="str">
        <f t="shared" si="950"/>
        <v>G</v>
      </c>
    </row>
    <row r="6711" spans="3:22" x14ac:dyDescent="0.25">
      <c r="C6711">
        <v>2019</v>
      </c>
      <c r="D6711" t="s">
        <v>378</v>
      </c>
      <c r="E6711" t="s">
        <v>592</v>
      </c>
      <c r="J6711" t="s">
        <v>14</v>
      </c>
      <c r="K6711" t="s">
        <v>1452</v>
      </c>
      <c r="L6711" t="s">
        <v>1370</v>
      </c>
      <c r="M6711" t="s">
        <v>1028</v>
      </c>
      <c r="N6711" t="s">
        <v>782</v>
      </c>
      <c r="O6711" t="s">
        <v>382</v>
      </c>
      <c r="P6711">
        <f>$S$1-1990</f>
        <v>30</v>
      </c>
      <c r="Q6711">
        <v>1</v>
      </c>
      <c r="R6711" s="4"/>
      <c r="S6711" s="9" t="str">
        <f t="shared" si="948"/>
        <v>Anderson, Nick</v>
      </c>
      <c r="T6711" s="9" t="str">
        <f t="shared" si="949"/>
        <v>Topps Main Update    RC</v>
      </c>
      <c r="U6711" s="9" t="str">
        <f>IFERROR(VLOOKUP(S6711,'Lookup '!B:D,3,FALSE)," ")</f>
        <v xml:space="preserve"> </v>
      </c>
      <c r="V6711" s="9" t="str">
        <f t="shared" si="950"/>
        <v>G</v>
      </c>
    </row>
    <row r="6712" spans="3:22" x14ac:dyDescent="0.25">
      <c r="C6712">
        <v>2019</v>
      </c>
      <c r="D6712" t="s">
        <v>378</v>
      </c>
      <c r="E6712" t="s">
        <v>592</v>
      </c>
      <c r="F6712" t="s">
        <v>3892</v>
      </c>
      <c r="K6712" t="s">
        <v>1175</v>
      </c>
      <c r="L6712" t="s">
        <v>1117</v>
      </c>
      <c r="M6712" t="s">
        <v>370</v>
      </c>
      <c r="N6712" t="s">
        <v>417</v>
      </c>
      <c r="O6712" t="s">
        <v>388</v>
      </c>
      <c r="Q6712">
        <v>1</v>
      </c>
      <c r="R6712" s="4">
        <v>0.25</v>
      </c>
      <c r="S6712" s="9" t="str">
        <f t="shared" si="948"/>
        <v>Trout, Mike</v>
      </c>
      <c r="T6712" s="9" t="str">
        <f t="shared" si="949"/>
        <v xml:space="preserve">Topps Main Update AS   </v>
      </c>
      <c r="U6712" s="9" t="str">
        <f>IFERROR(VLOOKUP(S6712,'Lookup '!B:D,3,FALSE)," ")</f>
        <v/>
      </c>
      <c r="V6712" s="9" t="str">
        <f t="shared" si="950"/>
        <v>F $.25</v>
      </c>
    </row>
    <row r="6713" spans="3:22" x14ac:dyDescent="0.25">
      <c r="C6713">
        <v>2019</v>
      </c>
      <c r="D6713" t="s">
        <v>378</v>
      </c>
      <c r="E6713" t="s">
        <v>592</v>
      </c>
      <c r="J6713" t="s">
        <v>14</v>
      </c>
      <c r="K6713" t="s">
        <v>1952</v>
      </c>
      <c r="L6713" t="s">
        <v>561</v>
      </c>
      <c r="M6713" t="s">
        <v>1248</v>
      </c>
      <c r="N6713" t="s">
        <v>451</v>
      </c>
      <c r="O6713" t="s">
        <v>480</v>
      </c>
      <c r="P6713">
        <f>$S$1-1994</f>
        <v>26</v>
      </c>
      <c r="Q6713">
        <v>1</v>
      </c>
      <c r="R6713" s="4"/>
      <c r="S6713" s="9" t="str">
        <f t="shared" si="948"/>
        <v>Martin, Richie</v>
      </c>
      <c r="T6713" s="9" t="str">
        <f t="shared" si="949"/>
        <v>Topps Main Update    RC</v>
      </c>
      <c r="U6713" s="9" t="str">
        <f>IFERROR(VLOOKUP(S6713,'Lookup '!B:D,3,FALSE)," ")</f>
        <v xml:space="preserve"> </v>
      </c>
      <c r="V6713" s="9" t="str">
        <f t="shared" si="950"/>
        <v>G</v>
      </c>
    </row>
    <row r="6714" spans="3:22" x14ac:dyDescent="0.25">
      <c r="C6714">
        <v>2019</v>
      </c>
      <c r="D6714" t="s">
        <v>378</v>
      </c>
      <c r="E6714" t="s">
        <v>592</v>
      </c>
      <c r="F6714" t="s">
        <v>3892</v>
      </c>
      <c r="K6714" t="s">
        <v>1066</v>
      </c>
      <c r="L6714" t="s">
        <v>1295</v>
      </c>
      <c r="M6714" t="s">
        <v>2137</v>
      </c>
      <c r="N6714" t="s">
        <v>425</v>
      </c>
      <c r="O6714" t="s">
        <v>3172</v>
      </c>
      <c r="Q6714">
        <v>1</v>
      </c>
      <c r="R6714" s="4">
        <v>0.25</v>
      </c>
      <c r="S6714" s="9" t="str">
        <f t="shared" si="948"/>
        <v>Torres, Gleyber</v>
      </c>
      <c r="T6714" s="9" t="str">
        <f t="shared" si="949"/>
        <v xml:space="preserve">Topps Main Update AS   </v>
      </c>
      <c r="U6714" s="9" t="str">
        <f>IFERROR(VLOOKUP(S6714,'Lookup '!B:D,3,FALSE)," ")</f>
        <v xml:space="preserve"> </v>
      </c>
      <c r="V6714" s="9" t="str">
        <f t="shared" si="950"/>
        <v>F $.25</v>
      </c>
    </row>
    <row r="6715" spans="3:22" x14ac:dyDescent="0.25">
      <c r="C6715">
        <v>2019</v>
      </c>
      <c r="D6715" t="s">
        <v>378</v>
      </c>
      <c r="E6715" t="s">
        <v>592</v>
      </c>
      <c r="J6715" t="s">
        <v>14</v>
      </c>
      <c r="K6715" t="s">
        <v>1954</v>
      </c>
      <c r="L6715" t="s">
        <v>561</v>
      </c>
      <c r="M6715" t="s">
        <v>1377</v>
      </c>
      <c r="N6715" t="s">
        <v>532</v>
      </c>
      <c r="O6715" t="s">
        <v>382</v>
      </c>
      <c r="P6715">
        <f>$S$1-1995</f>
        <v>25</v>
      </c>
      <c r="Q6715">
        <v>1</v>
      </c>
      <c r="R6715" s="4"/>
      <c r="S6715" s="9" t="str">
        <f t="shared" si="948"/>
        <v>Martin, Corbin</v>
      </c>
      <c r="T6715" s="9" t="str">
        <f t="shared" si="949"/>
        <v>Topps Main Update    RC</v>
      </c>
      <c r="U6715" s="9" t="str">
        <f>IFERROR(VLOOKUP(S6715,'Lookup '!B:D,3,FALSE)," ")</f>
        <v xml:space="preserve"> </v>
      </c>
      <c r="V6715" s="9" t="str">
        <f t="shared" si="950"/>
        <v>G</v>
      </c>
    </row>
    <row r="6716" spans="3:22" x14ac:dyDescent="0.25">
      <c r="C6716">
        <v>2019</v>
      </c>
      <c r="D6716" t="s">
        <v>378</v>
      </c>
      <c r="E6716" t="s">
        <v>592</v>
      </c>
      <c r="J6716" t="s">
        <v>14</v>
      </c>
      <c r="K6716" t="s">
        <v>1067</v>
      </c>
      <c r="L6716" t="s">
        <v>4492</v>
      </c>
      <c r="M6716" t="s">
        <v>4493</v>
      </c>
      <c r="N6716" t="s">
        <v>456</v>
      </c>
      <c r="O6716" t="s">
        <v>398</v>
      </c>
      <c r="P6716">
        <f>$S$1-1995</f>
        <v>25</v>
      </c>
      <c r="Q6716">
        <v>1</v>
      </c>
      <c r="R6716" s="4">
        <v>1</v>
      </c>
      <c r="S6716" s="9" t="str">
        <f t="shared" si="948"/>
        <v>Hiura, Keston</v>
      </c>
      <c r="T6716" s="9" t="str">
        <f t="shared" si="949"/>
        <v>Topps Main Update    RC</v>
      </c>
      <c r="U6716" s="9" t="str">
        <f>IFERROR(VLOOKUP(S6716,'Lookup '!B:D,3,FALSE)," ")</f>
        <v xml:space="preserve"> </v>
      </c>
      <c r="V6716" s="9" t="str">
        <f t="shared" si="950"/>
        <v>E $1</v>
      </c>
    </row>
    <row r="6717" spans="3:22" x14ac:dyDescent="0.25">
      <c r="C6717">
        <v>2019</v>
      </c>
      <c r="D6717" t="s">
        <v>378</v>
      </c>
      <c r="E6717" t="s">
        <v>592</v>
      </c>
      <c r="K6717" t="s">
        <v>2908</v>
      </c>
      <c r="L6717" t="s">
        <v>3700</v>
      </c>
      <c r="M6717" t="s">
        <v>747</v>
      </c>
      <c r="N6717" t="s">
        <v>554</v>
      </c>
      <c r="O6717" t="s">
        <v>388</v>
      </c>
      <c r="P6717">
        <f>$S$1-1993</f>
        <v>27</v>
      </c>
      <c r="Q6717">
        <v>1</v>
      </c>
      <c r="R6717" s="4"/>
      <c r="S6717" s="9" t="str">
        <f t="shared" si="948"/>
        <v>Luplow, Jordan</v>
      </c>
      <c r="T6717" s="9" t="str">
        <f t="shared" si="949"/>
        <v xml:space="preserve">Topps Main Update    </v>
      </c>
      <c r="U6717" s="9" t="str">
        <f>IFERROR(VLOOKUP(S6717,'Lookup '!B:D,3,FALSE)," ")</f>
        <v xml:space="preserve"> </v>
      </c>
      <c r="V6717" s="9" t="str">
        <f t="shared" si="950"/>
        <v>G</v>
      </c>
    </row>
    <row r="6718" spans="3:22" x14ac:dyDescent="0.25">
      <c r="C6718">
        <v>2019</v>
      </c>
      <c r="D6718" t="s">
        <v>378</v>
      </c>
      <c r="E6718" t="s">
        <v>592</v>
      </c>
      <c r="K6718" t="s">
        <v>5572</v>
      </c>
      <c r="L6718" t="s">
        <v>1029</v>
      </c>
      <c r="M6718" t="s">
        <v>911</v>
      </c>
      <c r="N6718" t="s">
        <v>451</v>
      </c>
      <c r="O6718" t="s">
        <v>382</v>
      </c>
      <c r="P6718">
        <f>$S$1-1994</f>
        <v>26</v>
      </c>
      <c r="Q6718">
        <v>1</v>
      </c>
      <c r="R6718" s="4"/>
      <c r="S6718" s="9" t="str">
        <f t="shared" si="948"/>
        <v>Castro, Miguel</v>
      </c>
      <c r="T6718" s="9" t="str">
        <f t="shared" si="949"/>
        <v xml:space="preserve">Topps Main Update    </v>
      </c>
      <c r="U6718" s="9" t="str">
        <f>IFERROR(VLOOKUP(S6718,'Lookup '!B:D,3,FALSE)," ")</f>
        <v xml:space="preserve"> </v>
      </c>
      <c r="V6718" s="9" t="str">
        <f t="shared" si="950"/>
        <v>G</v>
      </c>
    </row>
    <row r="6719" spans="3:22" x14ac:dyDescent="0.25">
      <c r="C6719">
        <v>2019</v>
      </c>
      <c r="D6719" t="s">
        <v>378</v>
      </c>
      <c r="E6719" t="s">
        <v>592</v>
      </c>
      <c r="J6719" t="s">
        <v>14</v>
      </c>
      <c r="K6719" t="s">
        <v>1072</v>
      </c>
      <c r="L6719" t="s">
        <v>5609</v>
      </c>
      <c r="M6719" t="s">
        <v>5610</v>
      </c>
      <c r="N6719" t="s">
        <v>425</v>
      </c>
      <c r="O6719" t="s">
        <v>480</v>
      </c>
      <c r="P6719">
        <f>$S$1-1996</f>
        <v>24</v>
      </c>
      <c r="Q6719">
        <v>1</v>
      </c>
      <c r="R6719" s="4"/>
      <c r="S6719" s="9" t="str">
        <f t="shared" si="948"/>
        <v>Estrada, Thairo</v>
      </c>
      <c r="T6719" s="9" t="str">
        <f t="shared" si="949"/>
        <v>Topps Main Update    RC</v>
      </c>
      <c r="U6719" s="9" t="str">
        <f>IFERROR(VLOOKUP(S6719,'Lookup '!B:D,3,FALSE)," ")</f>
        <v xml:space="preserve"> </v>
      </c>
      <c r="V6719" s="9" t="str">
        <f t="shared" si="950"/>
        <v>G</v>
      </c>
    </row>
    <row r="6720" spans="3:22" x14ac:dyDescent="0.25">
      <c r="C6720">
        <v>2019</v>
      </c>
      <c r="D6720" t="s">
        <v>378</v>
      </c>
      <c r="E6720" t="s">
        <v>592</v>
      </c>
      <c r="J6720" t="s">
        <v>14</v>
      </c>
      <c r="K6720" t="s">
        <v>1454</v>
      </c>
      <c r="L6720" t="s">
        <v>4952</v>
      </c>
      <c r="M6720" t="s">
        <v>1247</v>
      </c>
      <c r="N6720" t="s">
        <v>1037</v>
      </c>
      <c r="O6720" t="s">
        <v>382</v>
      </c>
      <c r="P6720">
        <f>$S$1-1993</f>
        <v>27</v>
      </c>
      <c r="Q6720">
        <v>1</v>
      </c>
      <c r="R6720" s="4"/>
      <c r="S6720" s="9" t="str">
        <f t="shared" si="948"/>
        <v>Clarke, Taylor</v>
      </c>
      <c r="T6720" s="9" t="str">
        <f t="shared" si="949"/>
        <v>Topps Main Update    RC</v>
      </c>
      <c r="U6720" s="9" t="str">
        <f>IFERROR(VLOOKUP(S6720,'Lookup '!B:D,3,FALSE)," ")</f>
        <v xml:space="preserve"> </v>
      </c>
      <c r="V6720" s="9" t="str">
        <f t="shared" si="950"/>
        <v>G</v>
      </c>
    </row>
    <row r="6721" spans="3:22" x14ac:dyDescent="0.25">
      <c r="C6721">
        <v>2019</v>
      </c>
      <c r="D6721" t="s">
        <v>378</v>
      </c>
      <c r="E6721" t="s">
        <v>592</v>
      </c>
      <c r="J6721" t="s">
        <v>14</v>
      </c>
      <c r="K6721" t="s">
        <v>5573</v>
      </c>
      <c r="L6721" t="s">
        <v>3174</v>
      </c>
      <c r="M6721" t="s">
        <v>748</v>
      </c>
      <c r="N6721" t="s">
        <v>402</v>
      </c>
      <c r="O6721" t="s">
        <v>398</v>
      </c>
      <c r="P6721">
        <f>$S$1-1995</f>
        <v>25</v>
      </c>
      <c r="Q6721">
        <v>1</v>
      </c>
      <c r="R6721" s="4"/>
      <c r="S6721" s="9" t="str">
        <f t="shared" si="948"/>
        <v>Chavis, Michael</v>
      </c>
      <c r="T6721" s="9" t="str">
        <f t="shared" si="949"/>
        <v>Topps Main Update    RC</v>
      </c>
      <c r="U6721" s="9" t="str">
        <f>IFERROR(VLOOKUP(S6721,'Lookup '!B:D,3,FALSE)," ")</f>
        <v xml:space="preserve"> </v>
      </c>
      <c r="V6721" s="9" t="str">
        <f t="shared" si="950"/>
        <v>G</v>
      </c>
    </row>
    <row r="6722" spans="3:22" x14ac:dyDescent="0.25">
      <c r="C6722">
        <v>2019</v>
      </c>
      <c r="D6722" t="s">
        <v>378</v>
      </c>
      <c r="E6722" t="s">
        <v>592</v>
      </c>
      <c r="F6722" t="s">
        <v>4989</v>
      </c>
      <c r="H6722" t="s">
        <v>4007</v>
      </c>
      <c r="J6722" t="s">
        <v>14</v>
      </c>
      <c r="K6722" t="s">
        <v>2913</v>
      </c>
      <c r="L6722" t="s">
        <v>561</v>
      </c>
      <c r="M6722" t="s">
        <v>1377</v>
      </c>
      <c r="N6722" t="s">
        <v>532</v>
      </c>
      <c r="O6722" t="s">
        <v>382</v>
      </c>
      <c r="P6722">
        <f>$S$1-1995</f>
        <v>25</v>
      </c>
      <c r="Q6722">
        <v>1</v>
      </c>
      <c r="R6722" s="4"/>
      <c r="S6722" s="9" t="str">
        <f t="shared" si="948"/>
        <v>Martin, Corbin</v>
      </c>
      <c r="T6722" s="9" t="str">
        <f t="shared" si="949"/>
        <v>Topps Main Update 150th Anniv  RD RC</v>
      </c>
      <c r="U6722" s="9" t="str">
        <f>IFERROR(VLOOKUP(S6722,'Lookup '!B:D,3,FALSE)," ")</f>
        <v xml:space="preserve"> </v>
      </c>
      <c r="V6722" s="9" t="str">
        <f t="shared" si="950"/>
        <v>G</v>
      </c>
    </row>
    <row r="6723" spans="3:22" x14ac:dyDescent="0.25">
      <c r="C6723">
        <v>2019</v>
      </c>
      <c r="D6723" t="s">
        <v>378</v>
      </c>
      <c r="E6723" t="s">
        <v>592</v>
      </c>
      <c r="J6723" t="s">
        <v>14</v>
      </c>
      <c r="K6723" t="s">
        <v>1455</v>
      </c>
      <c r="L6723" t="s">
        <v>5611</v>
      </c>
      <c r="M6723" t="s">
        <v>4473</v>
      </c>
      <c r="N6723" t="s">
        <v>394</v>
      </c>
      <c r="O6723" t="s">
        <v>664</v>
      </c>
      <c r="P6723">
        <f>$S$1-1993</f>
        <v>27</v>
      </c>
      <c r="Q6723">
        <v>1</v>
      </c>
      <c r="R6723" s="4"/>
      <c r="S6723" s="9" t="str">
        <f t="shared" si="948"/>
        <v>Beaty, Matthew</v>
      </c>
      <c r="T6723" s="9" t="str">
        <f t="shared" si="949"/>
        <v>Topps Main Update    RC</v>
      </c>
      <c r="U6723" s="9" t="str">
        <f>IFERROR(VLOOKUP(S6723,'Lookup '!B:D,3,FALSE)," ")</f>
        <v xml:space="preserve"> </v>
      </c>
      <c r="V6723" s="9" t="str">
        <f t="shared" si="950"/>
        <v>G</v>
      </c>
    </row>
    <row r="6724" spans="3:22" x14ac:dyDescent="0.25">
      <c r="C6724">
        <v>2019</v>
      </c>
      <c r="D6724" t="s">
        <v>378</v>
      </c>
      <c r="E6724" t="s">
        <v>592</v>
      </c>
      <c r="J6724" t="s">
        <v>14</v>
      </c>
      <c r="K6724" t="s">
        <v>1179</v>
      </c>
      <c r="L6724" t="s">
        <v>5612</v>
      </c>
      <c r="M6724" t="s">
        <v>877</v>
      </c>
      <c r="N6724" t="s">
        <v>433</v>
      </c>
      <c r="O6724" t="s">
        <v>2854</v>
      </c>
      <c r="P6724">
        <f>$S$1-1995</f>
        <v>25</v>
      </c>
      <c r="Q6724">
        <v>1</v>
      </c>
      <c r="R6724" s="4"/>
      <c r="S6724" s="9" t="str">
        <f t="shared" si="948"/>
        <v>VanMeter, Josh</v>
      </c>
      <c r="T6724" s="9" t="str">
        <f t="shared" si="949"/>
        <v>Topps Main Update    RC</v>
      </c>
      <c r="U6724" s="9" t="str">
        <f>IFERROR(VLOOKUP(S6724,'Lookup '!B:D,3,FALSE)," ")</f>
        <v xml:space="preserve"> </v>
      </c>
      <c r="V6724" s="9" t="str">
        <f t="shared" si="950"/>
        <v>G</v>
      </c>
    </row>
    <row r="6725" spans="3:22" x14ac:dyDescent="0.25">
      <c r="C6725">
        <v>2019</v>
      </c>
      <c r="D6725" t="s">
        <v>378</v>
      </c>
      <c r="E6725" t="s">
        <v>592</v>
      </c>
      <c r="J6725" t="s">
        <v>14</v>
      </c>
      <c r="K6725" t="s">
        <v>1964</v>
      </c>
      <c r="L6725" t="s">
        <v>5613</v>
      </c>
      <c r="M6725" t="s">
        <v>989</v>
      </c>
      <c r="N6725" t="s">
        <v>391</v>
      </c>
      <c r="O6725" t="s">
        <v>28</v>
      </c>
      <c r="P6725">
        <f>$S$1-1995</f>
        <v>25</v>
      </c>
      <c r="Q6725">
        <v>1</v>
      </c>
      <c r="R6725" s="4"/>
      <c r="S6725" s="9" t="str">
        <f t="shared" si="948"/>
        <v>Knizner, Andrew</v>
      </c>
      <c r="T6725" s="9" t="str">
        <f t="shared" si="949"/>
        <v>Topps Main Update    RC</v>
      </c>
      <c r="U6725" s="9" t="str">
        <f>IFERROR(VLOOKUP(S6725,'Lookup '!B:D,3,FALSE)," ")</f>
        <v xml:space="preserve"> </v>
      </c>
      <c r="V6725" s="9" t="str">
        <f t="shared" si="950"/>
        <v>G</v>
      </c>
    </row>
    <row r="6726" spans="3:22" x14ac:dyDescent="0.25">
      <c r="C6726">
        <v>2019</v>
      </c>
      <c r="D6726" t="s">
        <v>378</v>
      </c>
      <c r="E6726" t="s">
        <v>592</v>
      </c>
      <c r="J6726" t="s">
        <v>14</v>
      </c>
      <c r="K6726" t="s">
        <v>4198</v>
      </c>
      <c r="L6726" t="s">
        <v>5614</v>
      </c>
      <c r="N6726" t="s">
        <v>549</v>
      </c>
      <c r="Q6726">
        <v>1</v>
      </c>
      <c r="R6726" s="4"/>
      <c r="S6726" s="9" t="str">
        <f t="shared" si="948"/>
        <v xml:space="preserve">Bird,Kyle/Dowdy,Kyle, </v>
      </c>
      <c r="T6726" s="9" t="str">
        <f t="shared" si="949"/>
        <v>Topps Main Update    RC</v>
      </c>
      <c r="U6726" s="9" t="str">
        <f>IFERROR(VLOOKUP(S6726,'Lookup '!B:D,3,FALSE)," ")</f>
        <v xml:space="preserve"> </v>
      </c>
      <c r="V6726" s="9" t="str">
        <f t="shared" si="950"/>
        <v>G</v>
      </c>
    </row>
    <row r="6727" spans="3:22" x14ac:dyDescent="0.25">
      <c r="C6727">
        <v>2019</v>
      </c>
      <c r="D6727" t="s">
        <v>378</v>
      </c>
      <c r="E6727" t="s">
        <v>592</v>
      </c>
      <c r="F6727" t="s">
        <v>3892</v>
      </c>
      <c r="K6727" t="s">
        <v>5574</v>
      </c>
      <c r="L6727" t="s">
        <v>1201</v>
      </c>
      <c r="M6727" t="s">
        <v>1202</v>
      </c>
      <c r="N6727" t="s">
        <v>456</v>
      </c>
      <c r="O6727" t="s">
        <v>388</v>
      </c>
      <c r="Q6727">
        <v>1</v>
      </c>
      <c r="R6727" s="4">
        <v>0.25</v>
      </c>
      <c r="S6727" s="9" t="str">
        <f t="shared" si="948"/>
        <v>Yelich, Christian</v>
      </c>
      <c r="T6727" s="9" t="str">
        <f t="shared" si="949"/>
        <v xml:space="preserve">Topps Main Update AS   </v>
      </c>
      <c r="U6727" s="9" t="str">
        <f>IFERROR(VLOOKUP(S6727,'Lookup '!B:D,3,FALSE)," ")</f>
        <v/>
      </c>
      <c r="V6727" s="9" t="str">
        <f t="shared" si="950"/>
        <v>F $.25</v>
      </c>
    </row>
    <row r="6728" spans="3:22" x14ac:dyDescent="0.25">
      <c r="C6728">
        <v>2019</v>
      </c>
      <c r="D6728" t="s">
        <v>378</v>
      </c>
      <c r="E6728" t="s">
        <v>592</v>
      </c>
      <c r="F6728" t="s">
        <v>5615</v>
      </c>
      <c r="K6728" t="s">
        <v>2922</v>
      </c>
      <c r="L6728" t="s">
        <v>5616</v>
      </c>
      <c r="N6728" t="s">
        <v>417</v>
      </c>
      <c r="Q6728">
        <v>1</v>
      </c>
      <c r="R6728" s="4">
        <v>1</v>
      </c>
      <c r="S6728" s="9" t="str">
        <f t="shared" si="948"/>
        <v xml:space="preserve">Trout,Mike/Ohtani,Shohei, </v>
      </c>
      <c r="T6728" s="9" t="str">
        <f t="shared" si="949"/>
        <v xml:space="preserve">Topps Main Update Pacific Power   </v>
      </c>
      <c r="U6728" s="9" t="str">
        <f>IFERROR(VLOOKUP(S6728,'Lookup '!B:D,3,FALSE)," ")</f>
        <v xml:space="preserve"> </v>
      </c>
      <c r="V6728" s="9" t="str">
        <f t="shared" si="950"/>
        <v>E $1</v>
      </c>
    </row>
    <row r="6729" spans="3:22" x14ac:dyDescent="0.25">
      <c r="C6729">
        <v>2019</v>
      </c>
      <c r="D6729" t="s">
        <v>378</v>
      </c>
      <c r="E6729" t="s">
        <v>592</v>
      </c>
      <c r="F6729" t="s">
        <v>4007</v>
      </c>
      <c r="J6729" t="s">
        <v>14</v>
      </c>
      <c r="K6729" t="s">
        <v>1461</v>
      </c>
      <c r="L6729" t="s">
        <v>3174</v>
      </c>
      <c r="M6729" t="s">
        <v>748</v>
      </c>
      <c r="N6729" t="s">
        <v>402</v>
      </c>
      <c r="O6729" t="s">
        <v>398</v>
      </c>
      <c r="P6729">
        <f>$S$1-1995</f>
        <v>25</v>
      </c>
      <c r="Q6729">
        <v>1</v>
      </c>
      <c r="R6729" s="4"/>
      <c r="S6729" s="9" t="str">
        <f t="shared" si="948"/>
        <v>Chavis, Michael</v>
      </c>
      <c r="T6729" s="9" t="str">
        <f t="shared" si="949"/>
        <v>Topps Main Update RD   RC</v>
      </c>
      <c r="U6729" s="9" t="str">
        <f>IFERROR(VLOOKUP(S6729,'Lookup '!B:D,3,FALSE)," ")</f>
        <v xml:space="preserve"> </v>
      </c>
      <c r="V6729" s="9" t="str">
        <f t="shared" si="950"/>
        <v>G</v>
      </c>
    </row>
    <row r="6730" spans="3:22" x14ac:dyDescent="0.25">
      <c r="C6730">
        <v>2019</v>
      </c>
      <c r="D6730" t="s">
        <v>378</v>
      </c>
      <c r="E6730" t="s">
        <v>592</v>
      </c>
      <c r="J6730" t="s">
        <v>14</v>
      </c>
      <c r="K6730" t="s">
        <v>5575</v>
      </c>
      <c r="L6730" t="s">
        <v>1627</v>
      </c>
      <c r="M6730" t="s">
        <v>897</v>
      </c>
      <c r="N6730" t="s">
        <v>420</v>
      </c>
      <c r="O6730" t="s">
        <v>480</v>
      </c>
      <c r="P6730">
        <f>$S$1-1996</f>
        <v>24</v>
      </c>
      <c r="Q6730">
        <v>1</v>
      </c>
      <c r="R6730" s="4"/>
      <c r="S6730" s="9" t="str">
        <f t="shared" ref="S6730:S6770" si="951">L6730&amp;", "&amp;M6730</f>
        <v>Tucker, Cole</v>
      </c>
      <c r="T6730" s="9" t="str">
        <f t="shared" ref="T6730:T6770" si="952">CONCATENATE(D6730&amp;" "&amp;E6730&amp;" "&amp;F6730&amp;" "&amp;G6730&amp;" "&amp;H6730&amp;" "&amp;I6730&amp;J6730)</f>
        <v>Topps Main Update    RC</v>
      </c>
      <c r="U6730" s="9" t="str">
        <f>IFERROR(VLOOKUP(S6730,'Lookup '!B:D,3,FALSE)," ")</f>
        <v xml:space="preserve"> </v>
      </c>
      <c r="V6730" s="9" t="str">
        <f t="shared" ref="V6730:V6770" si="953">IF(R6730&gt;0.249,IF(R6730&gt;0.99,IF(R6730&gt;4.99,IF(R6730&gt;9.99,IF(R6730&gt;49.99,IF(R6730&gt;99.99,"A $100","B $50"),"C $10"),"D $5"),"E $1"),"F $.25"),"G")</f>
        <v>G</v>
      </c>
    </row>
    <row r="6731" spans="3:22" x14ac:dyDescent="0.25">
      <c r="C6731">
        <v>2019</v>
      </c>
      <c r="D6731" t="s">
        <v>378</v>
      </c>
      <c r="E6731" t="s">
        <v>592</v>
      </c>
      <c r="F6731" t="s">
        <v>4007</v>
      </c>
      <c r="J6731" t="s">
        <v>14</v>
      </c>
      <c r="K6731" t="s">
        <v>2924</v>
      </c>
      <c r="L6731" t="s">
        <v>4890</v>
      </c>
      <c r="M6731" t="s">
        <v>503</v>
      </c>
      <c r="N6731" t="s">
        <v>430</v>
      </c>
      <c r="O6731" t="s">
        <v>424</v>
      </c>
      <c r="P6731">
        <f>$S$1-1994</f>
        <v>26</v>
      </c>
      <c r="Q6731">
        <v>1</v>
      </c>
      <c r="R6731" s="4">
        <v>1</v>
      </c>
      <c r="S6731" s="9" t="str">
        <f t="shared" si="951"/>
        <v>Alonso, Pete</v>
      </c>
      <c r="T6731" s="9" t="str">
        <f t="shared" si="952"/>
        <v>Topps Main Update RD   RC</v>
      </c>
      <c r="U6731" s="9" t="str">
        <f>IFERROR(VLOOKUP(S6731,'Lookup '!B:D,3,FALSE)," ")</f>
        <v xml:space="preserve"> </v>
      </c>
      <c r="V6731" s="9" t="str">
        <f t="shared" si="953"/>
        <v>E $1</v>
      </c>
    </row>
    <row r="6732" spans="3:22" x14ac:dyDescent="0.25">
      <c r="C6732">
        <v>2019</v>
      </c>
      <c r="D6732" t="s">
        <v>378</v>
      </c>
      <c r="E6732" t="s">
        <v>592</v>
      </c>
      <c r="J6732" t="s">
        <v>14</v>
      </c>
      <c r="K6732" t="s">
        <v>3995</v>
      </c>
      <c r="L6732" t="s">
        <v>514</v>
      </c>
      <c r="M6732" t="s">
        <v>353</v>
      </c>
      <c r="N6732" t="s">
        <v>394</v>
      </c>
      <c r="O6732" t="s">
        <v>28</v>
      </c>
      <c r="P6732">
        <f>$S$1-1995</f>
        <v>25</v>
      </c>
      <c r="Q6732">
        <v>1</v>
      </c>
      <c r="R6732" s="4"/>
      <c r="S6732" s="9" t="str">
        <f t="shared" si="951"/>
        <v>Smith, Will</v>
      </c>
      <c r="T6732" s="9" t="str">
        <f t="shared" si="952"/>
        <v>Topps Main Update    RC</v>
      </c>
      <c r="U6732" s="9" t="str">
        <f>IFERROR(VLOOKUP(S6732,'Lookup '!B:D,3,FALSE)," ")</f>
        <v xml:space="preserve"> </v>
      </c>
      <c r="V6732" s="9" t="str">
        <f t="shared" si="953"/>
        <v>G</v>
      </c>
    </row>
    <row r="6733" spans="3:22" x14ac:dyDescent="0.25">
      <c r="C6733">
        <v>2019</v>
      </c>
      <c r="D6733" t="s">
        <v>378</v>
      </c>
      <c r="E6733" t="s">
        <v>592</v>
      </c>
      <c r="J6733" t="s">
        <v>14</v>
      </c>
      <c r="K6733" t="s">
        <v>1106</v>
      </c>
      <c r="L6733" t="s">
        <v>4607</v>
      </c>
      <c r="M6733" t="s">
        <v>4567</v>
      </c>
      <c r="N6733" t="s">
        <v>417</v>
      </c>
      <c r="O6733" t="s">
        <v>382</v>
      </c>
      <c r="P6733">
        <f>$S$1-1996</f>
        <v>24</v>
      </c>
      <c r="Q6733">
        <v>1</v>
      </c>
      <c r="R6733" s="4"/>
      <c r="S6733" s="9" t="str">
        <f t="shared" si="951"/>
        <v>Canning, Griffin</v>
      </c>
      <c r="T6733" s="9" t="str">
        <f t="shared" si="952"/>
        <v>Topps Main Update    RC</v>
      </c>
      <c r="U6733" s="9" t="str">
        <f>IFERROR(VLOOKUP(S6733,'Lookup '!B:D,3,FALSE)," ")</f>
        <v xml:space="preserve"> </v>
      </c>
      <c r="V6733" s="9" t="str">
        <f t="shared" si="953"/>
        <v>G</v>
      </c>
    </row>
    <row r="6734" spans="3:22" x14ac:dyDescent="0.25">
      <c r="C6734">
        <v>2019</v>
      </c>
      <c r="D6734" t="s">
        <v>378</v>
      </c>
      <c r="E6734" t="s">
        <v>592</v>
      </c>
      <c r="J6734" t="s">
        <v>14</v>
      </c>
      <c r="K6734" t="s">
        <v>1181</v>
      </c>
      <c r="L6734" t="s">
        <v>788</v>
      </c>
      <c r="M6734" t="s">
        <v>2997</v>
      </c>
      <c r="N6734" t="s">
        <v>463</v>
      </c>
      <c r="O6734" t="s">
        <v>398</v>
      </c>
      <c r="P6734">
        <f>$S$1-1995</f>
        <v>25</v>
      </c>
      <c r="Q6734">
        <v>1</v>
      </c>
      <c r="R6734" s="4"/>
      <c r="S6734" s="9" t="str">
        <f t="shared" si="951"/>
        <v>Lopez, Nicky</v>
      </c>
      <c r="T6734" s="9" t="str">
        <f t="shared" si="952"/>
        <v>Topps Main Update    RC</v>
      </c>
      <c r="U6734" s="9" t="str">
        <f>IFERROR(VLOOKUP(S6734,'Lookup '!B:D,3,FALSE)," ")</f>
        <v xml:space="preserve"> </v>
      </c>
      <c r="V6734" s="9" t="str">
        <f t="shared" si="953"/>
        <v>G</v>
      </c>
    </row>
    <row r="6735" spans="3:22" x14ac:dyDescent="0.25">
      <c r="C6735">
        <v>2019</v>
      </c>
      <c r="D6735" t="s">
        <v>378</v>
      </c>
      <c r="E6735" t="s">
        <v>592</v>
      </c>
      <c r="J6735" t="s">
        <v>14</v>
      </c>
      <c r="K6735" t="s">
        <v>1967</v>
      </c>
      <c r="L6735" t="s">
        <v>561</v>
      </c>
      <c r="M6735" t="s">
        <v>743</v>
      </c>
      <c r="N6735" t="s">
        <v>420</v>
      </c>
      <c r="O6735" t="s">
        <v>388</v>
      </c>
      <c r="P6735">
        <f>$S$1-1995</f>
        <v>25</v>
      </c>
      <c r="Q6735">
        <v>1</v>
      </c>
      <c r="R6735" s="4"/>
      <c r="S6735" s="9" t="str">
        <f t="shared" si="951"/>
        <v>Martin, Jason</v>
      </c>
      <c r="T6735" s="9" t="str">
        <f t="shared" si="952"/>
        <v>Topps Main Update    RC</v>
      </c>
      <c r="U6735" s="9" t="str">
        <f>IFERROR(VLOOKUP(S6735,'Lookup '!B:D,3,FALSE)," ")</f>
        <v xml:space="preserve"> </v>
      </c>
      <c r="V6735" s="9" t="str">
        <f t="shared" si="953"/>
        <v>G</v>
      </c>
    </row>
    <row r="6736" spans="3:22" x14ac:dyDescent="0.25">
      <c r="C6736">
        <v>2019</v>
      </c>
      <c r="D6736" t="s">
        <v>378</v>
      </c>
      <c r="E6736" t="s">
        <v>592</v>
      </c>
      <c r="J6736" t="s">
        <v>14</v>
      </c>
      <c r="K6736" t="s">
        <v>1968</v>
      </c>
      <c r="L6736" t="s">
        <v>486</v>
      </c>
      <c r="M6736" t="s">
        <v>5617</v>
      </c>
      <c r="N6736" t="s">
        <v>402</v>
      </c>
      <c r="O6736" t="s">
        <v>382</v>
      </c>
      <c r="P6736">
        <f>$S$1-1996</f>
        <v>24</v>
      </c>
      <c r="Q6736">
        <v>1</v>
      </c>
      <c r="R6736" s="4"/>
      <c r="S6736" s="9" t="str">
        <f t="shared" si="951"/>
        <v>Hernandez, Darwinzon</v>
      </c>
      <c r="T6736" s="9" t="str">
        <f t="shared" si="952"/>
        <v>Topps Main Update    RC</v>
      </c>
      <c r="U6736" s="9" t="str">
        <f>IFERROR(VLOOKUP(S6736,'Lookup '!B:D,3,FALSE)," ")</f>
        <v xml:space="preserve"> </v>
      </c>
      <c r="V6736" s="9" t="str">
        <f t="shared" si="953"/>
        <v>G</v>
      </c>
    </row>
    <row r="6737" spans="3:22" x14ac:dyDescent="0.25">
      <c r="C6737">
        <v>2019</v>
      </c>
      <c r="D6737" t="s">
        <v>378</v>
      </c>
      <c r="E6737" t="s">
        <v>592</v>
      </c>
      <c r="J6737" t="s">
        <v>14</v>
      </c>
      <c r="K6737" t="s">
        <v>1074</v>
      </c>
      <c r="L6737" t="s">
        <v>1381</v>
      </c>
      <c r="M6737" t="s">
        <v>1113</v>
      </c>
      <c r="N6737" t="s">
        <v>555</v>
      </c>
      <c r="O6737" t="s">
        <v>440</v>
      </c>
      <c r="P6737">
        <f>$S$1-1992</f>
        <v>28</v>
      </c>
      <c r="Q6737">
        <v>1</v>
      </c>
      <c r="R6737" s="4"/>
      <c r="S6737" s="9" t="str">
        <f t="shared" si="951"/>
        <v>Moore, Dylan</v>
      </c>
      <c r="T6737" s="9" t="str">
        <f t="shared" si="952"/>
        <v>Topps Main Update    RC</v>
      </c>
      <c r="U6737" s="9" t="str">
        <f>IFERROR(VLOOKUP(S6737,'Lookup '!B:D,3,FALSE)," ")</f>
        <v xml:space="preserve"> </v>
      </c>
      <c r="V6737" s="9" t="str">
        <f t="shared" si="953"/>
        <v>G</v>
      </c>
    </row>
    <row r="6738" spans="3:22" x14ac:dyDescent="0.25">
      <c r="C6738">
        <v>2019</v>
      </c>
      <c r="D6738" t="s">
        <v>378</v>
      </c>
      <c r="E6738" t="s">
        <v>592</v>
      </c>
      <c r="F6738" t="s">
        <v>4007</v>
      </c>
      <c r="J6738" t="s">
        <v>14</v>
      </c>
      <c r="K6738" t="s">
        <v>3996</v>
      </c>
      <c r="L6738" t="s">
        <v>4510</v>
      </c>
      <c r="M6738" t="s">
        <v>992</v>
      </c>
      <c r="N6738" t="s">
        <v>446</v>
      </c>
      <c r="O6738" t="s">
        <v>382</v>
      </c>
      <c r="P6738">
        <f>$S$1-1996</f>
        <v>24</v>
      </c>
      <c r="Q6738">
        <v>1</v>
      </c>
      <c r="R6738" s="4"/>
      <c r="S6738" s="9" t="str">
        <f t="shared" si="951"/>
        <v>Paddack, Chris</v>
      </c>
      <c r="T6738" s="9" t="str">
        <f t="shared" si="952"/>
        <v>Topps Main Update RD   RC</v>
      </c>
      <c r="U6738" s="9" t="str">
        <f>IFERROR(VLOOKUP(S6738,'Lookup '!B:D,3,FALSE)," ")</f>
        <v xml:space="preserve"> </v>
      </c>
      <c r="V6738" s="9" t="str">
        <f t="shared" si="953"/>
        <v>G</v>
      </c>
    </row>
    <row r="6739" spans="3:22" x14ac:dyDescent="0.25">
      <c r="C6739">
        <v>2019</v>
      </c>
      <c r="D6739" t="s">
        <v>378</v>
      </c>
      <c r="E6739" t="s">
        <v>592</v>
      </c>
      <c r="F6739" t="s">
        <v>4007</v>
      </c>
      <c r="J6739" t="s">
        <v>14</v>
      </c>
      <c r="K6739" t="s">
        <v>2928</v>
      </c>
      <c r="L6739" t="s">
        <v>3031</v>
      </c>
      <c r="M6739" t="s">
        <v>350</v>
      </c>
      <c r="N6739" t="s">
        <v>966</v>
      </c>
      <c r="O6739" t="s">
        <v>480</v>
      </c>
      <c r="P6739">
        <f>$S$1-1997</f>
        <v>23</v>
      </c>
      <c r="Q6739">
        <v>1</v>
      </c>
      <c r="R6739" s="4"/>
      <c r="S6739" s="9" t="str">
        <f t="shared" si="951"/>
        <v>Kieboom, Carter</v>
      </c>
      <c r="T6739" s="9" t="str">
        <f t="shared" si="952"/>
        <v>Topps Main Update RD   RC</v>
      </c>
      <c r="U6739" s="9" t="str">
        <f>IFERROR(VLOOKUP(S6739,'Lookup '!B:D,3,FALSE)," ")</f>
        <v xml:space="preserve"> </v>
      </c>
      <c r="V6739" s="9" t="str">
        <f t="shared" si="953"/>
        <v>G</v>
      </c>
    </row>
    <row r="6740" spans="3:22" x14ac:dyDescent="0.25">
      <c r="C6740">
        <v>2019</v>
      </c>
      <c r="D6740" t="s">
        <v>378</v>
      </c>
      <c r="E6740" t="s">
        <v>592</v>
      </c>
      <c r="J6740" t="s">
        <v>14</v>
      </c>
      <c r="K6740" t="s">
        <v>5576</v>
      </c>
      <c r="L6740" t="s">
        <v>5618</v>
      </c>
      <c r="N6740" t="s">
        <v>966</v>
      </c>
      <c r="Q6740">
        <v>1</v>
      </c>
      <c r="R6740" s="4"/>
      <c r="S6740" s="9" t="str">
        <f t="shared" si="951"/>
        <v xml:space="preserve">Bouroue,James/Noll,Jake, </v>
      </c>
      <c r="T6740" s="9" t="str">
        <f t="shared" si="952"/>
        <v>Topps Main Update    RC</v>
      </c>
      <c r="U6740" s="9" t="str">
        <f>IFERROR(VLOOKUP(S6740,'Lookup '!B:D,3,FALSE)," ")</f>
        <v xml:space="preserve"> </v>
      </c>
      <c r="V6740" s="9" t="str">
        <f t="shared" si="953"/>
        <v>G</v>
      </c>
    </row>
    <row r="6741" spans="3:22" x14ac:dyDescent="0.25">
      <c r="C6741">
        <v>2019</v>
      </c>
      <c r="D6741" t="s">
        <v>378</v>
      </c>
      <c r="E6741" t="s">
        <v>592</v>
      </c>
      <c r="J6741" t="s">
        <v>14</v>
      </c>
      <c r="K6741" t="s">
        <v>1969</v>
      </c>
      <c r="L6741" t="s">
        <v>5423</v>
      </c>
      <c r="M6741" t="s">
        <v>5424</v>
      </c>
      <c r="N6741" t="s">
        <v>443</v>
      </c>
      <c r="O6741" t="s">
        <v>388</v>
      </c>
      <c r="P6741">
        <f>$S$1-1994</f>
        <v>26</v>
      </c>
      <c r="Q6741">
        <v>1</v>
      </c>
      <c r="R6741" s="4"/>
      <c r="S6741" s="9" t="str">
        <f t="shared" si="951"/>
        <v>Bolt, Skye</v>
      </c>
      <c r="T6741" s="9" t="str">
        <f t="shared" si="952"/>
        <v>Topps Main Update    RC</v>
      </c>
      <c r="U6741" s="9" t="str">
        <f>IFERROR(VLOOKUP(S6741,'Lookup '!B:D,3,FALSE)," ")</f>
        <v xml:space="preserve"> </v>
      </c>
      <c r="V6741" s="9" t="str">
        <f t="shared" si="953"/>
        <v>G</v>
      </c>
    </row>
    <row r="6742" spans="3:22" x14ac:dyDescent="0.25">
      <c r="C6742">
        <v>2019</v>
      </c>
      <c r="D6742" t="s">
        <v>378</v>
      </c>
      <c r="E6742" t="s">
        <v>592</v>
      </c>
      <c r="J6742" t="s">
        <v>14</v>
      </c>
      <c r="K6742" t="s">
        <v>1076</v>
      </c>
      <c r="L6742" t="s">
        <v>1551</v>
      </c>
      <c r="M6742" t="s">
        <v>1550</v>
      </c>
      <c r="N6742" t="s">
        <v>549</v>
      </c>
      <c r="O6742" t="s">
        <v>382</v>
      </c>
      <c r="P6742">
        <f>$S$1-1993</f>
        <v>27</v>
      </c>
      <c r="Q6742">
        <v>1</v>
      </c>
      <c r="R6742" s="4"/>
      <c r="S6742" s="9" t="str">
        <f t="shared" si="951"/>
        <v>Wei-Chieh, Huang</v>
      </c>
      <c r="T6742" s="9" t="str">
        <f t="shared" si="952"/>
        <v>Topps Main Update    RC</v>
      </c>
      <c r="U6742" s="9" t="str">
        <f>IFERROR(VLOOKUP(S6742,'Lookup '!B:D,3,FALSE)," ")</f>
        <v xml:space="preserve"> </v>
      </c>
      <c r="V6742" s="9" t="str">
        <f t="shared" si="953"/>
        <v>G</v>
      </c>
    </row>
    <row r="6743" spans="3:22" x14ac:dyDescent="0.25">
      <c r="C6743">
        <v>2019</v>
      </c>
      <c r="D6743" t="s">
        <v>378</v>
      </c>
      <c r="E6743" t="s">
        <v>592</v>
      </c>
      <c r="J6743" t="s">
        <v>14</v>
      </c>
      <c r="K6743" t="s">
        <v>1970</v>
      </c>
      <c r="L6743" t="s">
        <v>5427</v>
      </c>
      <c r="M6743" t="s">
        <v>2984</v>
      </c>
      <c r="N6743" t="s">
        <v>463</v>
      </c>
      <c r="O6743" t="s">
        <v>382</v>
      </c>
      <c r="P6743">
        <f>$S$1-1995</f>
        <v>25</v>
      </c>
      <c r="Q6743">
        <v>1</v>
      </c>
      <c r="R6743" s="4"/>
      <c r="S6743" s="9" t="str">
        <f t="shared" si="951"/>
        <v>Lovelady, Richard</v>
      </c>
      <c r="T6743" s="9" t="str">
        <f t="shared" si="952"/>
        <v>Topps Main Update    RC</v>
      </c>
      <c r="U6743" s="9" t="str">
        <f>IFERROR(VLOOKUP(S6743,'Lookup '!B:D,3,FALSE)," ")</f>
        <v xml:space="preserve"> </v>
      </c>
      <c r="V6743" s="9" t="str">
        <f t="shared" si="953"/>
        <v>G</v>
      </c>
    </row>
    <row r="6744" spans="3:22" x14ac:dyDescent="0.25">
      <c r="C6744">
        <v>2019</v>
      </c>
      <c r="D6744" t="s">
        <v>378</v>
      </c>
      <c r="E6744" t="s">
        <v>592</v>
      </c>
      <c r="K6744" t="s">
        <v>2930</v>
      </c>
      <c r="L6744" t="s">
        <v>1881</v>
      </c>
      <c r="M6744" t="s">
        <v>1882</v>
      </c>
      <c r="N6744" t="s">
        <v>443</v>
      </c>
      <c r="O6744" t="s">
        <v>382</v>
      </c>
      <c r="P6744">
        <f>$S$1-1993</f>
        <v>27</v>
      </c>
      <c r="Q6744">
        <v>1</v>
      </c>
      <c r="R6744" s="4"/>
      <c r="S6744" s="9" t="str">
        <f t="shared" si="951"/>
        <v>Montas, Frankie</v>
      </c>
      <c r="T6744" s="9" t="str">
        <f t="shared" si="952"/>
        <v xml:space="preserve">Topps Main Update    </v>
      </c>
      <c r="U6744" s="9" t="str">
        <f>IFERROR(VLOOKUP(S6744,'Lookup '!B:D,3,FALSE)," ")</f>
        <v xml:space="preserve"> </v>
      </c>
      <c r="V6744" s="9" t="str">
        <f t="shared" si="953"/>
        <v>G</v>
      </c>
    </row>
    <row r="6745" spans="3:22" x14ac:dyDescent="0.25">
      <c r="C6745">
        <v>2019</v>
      </c>
      <c r="D6745" t="s">
        <v>378</v>
      </c>
      <c r="E6745" t="s">
        <v>592</v>
      </c>
      <c r="F6745" t="s">
        <v>5368</v>
      </c>
      <c r="K6745" t="s">
        <v>1183</v>
      </c>
      <c r="L6745" t="s">
        <v>1201</v>
      </c>
      <c r="M6745" t="s">
        <v>1202</v>
      </c>
      <c r="N6745" t="s">
        <v>456</v>
      </c>
      <c r="Q6745">
        <v>1</v>
      </c>
      <c r="R6745" s="4">
        <v>0.25</v>
      </c>
      <c r="S6745" s="9" t="str">
        <f t="shared" si="951"/>
        <v>Yelich, Christian</v>
      </c>
      <c r="T6745" s="9" t="str">
        <f t="shared" si="952"/>
        <v xml:space="preserve">Topps Main Update Rec   </v>
      </c>
      <c r="U6745" s="9" t="str">
        <f>IFERROR(VLOOKUP(S6745,'Lookup '!B:D,3,FALSE)," ")</f>
        <v/>
      </c>
      <c r="V6745" s="9" t="str">
        <f t="shared" si="953"/>
        <v>F $.25</v>
      </c>
    </row>
    <row r="6746" spans="3:22" x14ac:dyDescent="0.25">
      <c r="C6746">
        <v>2019</v>
      </c>
      <c r="D6746" t="s">
        <v>378</v>
      </c>
      <c r="E6746" t="s">
        <v>592</v>
      </c>
      <c r="J6746" t="s">
        <v>14</v>
      </c>
      <c r="K6746" t="s">
        <v>1184</v>
      </c>
      <c r="L6746" t="s">
        <v>2257</v>
      </c>
      <c r="M6746" t="s">
        <v>761</v>
      </c>
      <c r="N6746" t="s">
        <v>420</v>
      </c>
      <c r="O6746" t="s">
        <v>382</v>
      </c>
      <c r="P6746">
        <f>$S$1-1996</f>
        <v>24</v>
      </c>
      <c r="Q6746">
        <v>1</v>
      </c>
      <c r="R6746" s="4"/>
      <c r="S6746" s="9" t="str">
        <f t="shared" si="951"/>
        <v>Keller, Mitch</v>
      </c>
      <c r="T6746" s="9" t="str">
        <f t="shared" si="952"/>
        <v>Topps Main Update    RC</v>
      </c>
      <c r="U6746" s="9" t="str">
        <f>IFERROR(VLOOKUP(S6746,'Lookup '!B:D,3,FALSE)," ")</f>
        <v xml:space="preserve"> </v>
      </c>
      <c r="V6746" s="9" t="str">
        <f t="shared" si="953"/>
        <v>G</v>
      </c>
    </row>
    <row r="6747" spans="3:22" x14ac:dyDescent="0.25">
      <c r="C6747">
        <v>2019</v>
      </c>
      <c r="D6747" t="s">
        <v>378</v>
      </c>
      <c r="E6747" t="s">
        <v>592</v>
      </c>
      <c r="J6747" t="s">
        <v>14</v>
      </c>
      <c r="K6747" t="s">
        <v>1972</v>
      </c>
      <c r="L6747" t="s">
        <v>1867</v>
      </c>
      <c r="M6747" t="s">
        <v>844</v>
      </c>
      <c r="N6747" t="s">
        <v>549</v>
      </c>
      <c r="O6747" t="s">
        <v>382</v>
      </c>
      <c r="P6747">
        <f>$S$1-1991</f>
        <v>29</v>
      </c>
      <c r="Q6747">
        <v>1</v>
      </c>
      <c r="R6747" s="4"/>
      <c r="S6747" s="9" t="str">
        <f t="shared" si="951"/>
        <v>Sampson, Adrian</v>
      </c>
      <c r="T6747" s="9" t="str">
        <f t="shared" si="952"/>
        <v>Topps Main Update    RC</v>
      </c>
      <c r="U6747" s="9" t="str">
        <f>IFERROR(VLOOKUP(S6747,'Lookup '!B:D,3,FALSE)," ")</f>
        <v xml:space="preserve"> </v>
      </c>
      <c r="V6747" s="9" t="str">
        <f t="shared" si="953"/>
        <v>G</v>
      </c>
    </row>
    <row r="6748" spans="3:22" x14ac:dyDescent="0.25">
      <c r="C6748">
        <v>2019</v>
      </c>
      <c r="D6748" t="s">
        <v>378</v>
      </c>
      <c r="E6748" t="s">
        <v>592</v>
      </c>
      <c r="F6748" t="s">
        <v>3892</v>
      </c>
      <c r="K6748" t="s">
        <v>1077</v>
      </c>
      <c r="L6748" t="s">
        <v>3861</v>
      </c>
      <c r="M6748" t="s">
        <v>2170</v>
      </c>
      <c r="N6748" t="s">
        <v>423</v>
      </c>
      <c r="O6748" t="s">
        <v>388</v>
      </c>
      <c r="Q6748">
        <v>1</v>
      </c>
      <c r="R6748" s="4">
        <v>0.5</v>
      </c>
      <c r="S6748" s="9" t="str">
        <f t="shared" si="951"/>
        <v>Acuna Jr., Ronald</v>
      </c>
      <c r="T6748" s="9" t="str">
        <f t="shared" si="952"/>
        <v xml:space="preserve">Topps Main Update AS   </v>
      </c>
      <c r="U6748" s="9" t="str">
        <f>IFERROR(VLOOKUP(S6748,'Lookup '!B:D,3,FALSE)," ")</f>
        <v xml:space="preserve"> </v>
      </c>
      <c r="V6748" s="9" t="str">
        <f t="shared" si="953"/>
        <v>F $.25</v>
      </c>
    </row>
    <row r="6749" spans="3:22" x14ac:dyDescent="0.25">
      <c r="C6749">
        <v>2019</v>
      </c>
      <c r="D6749" t="s">
        <v>378</v>
      </c>
      <c r="E6749" t="s">
        <v>592</v>
      </c>
      <c r="F6749" t="s">
        <v>3892</v>
      </c>
      <c r="K6749" t="s">
        <v>2932</v>
      </c>
      <c r="L6749" t="s">
        <v>5420</v>
      </c>
      <c r="M6749" t="s">
        <v>531</v>
      </c>
      <c r="N6749" t="s">
        <v>451</v>
      </c>
      <c r="O6749" t="s">
        <v>382</v>
      </c>
      <c r="Q6749">
        <v>1</v>
      </c>
      <c r="R6749" s="4"/>
      <c r="S6749" s="9" t="str">
        <f t="shared" si="951"/>
        <v>Means, John</v>
      </c>
      <c r="T6749" s="9" t="str">
        <f t="shared" si="952"/>
        <v xml:space="preserve">Topps Main Update AS   </v>
      </c>
      <c r="U6749" s="9" t="str">
        <f>IFERROR(VLOOKUP(S6749,'Lookup '!B:D,3,FALSE)," ")</f>
        <v xml:space="preserve"> </v>
      </c>
      <c r="V6749" s="9" t="str">
        <f t="shared" si="953"/>
        <v>G</v>
      </c>
    </row>
    <row r="6750" spans="3:22" x14ac:dyDescent="0.25">
      <c r="C6750">
        <v>2019</v>
      </c>
      <c r="D6750" t="s">
        <v>378</v>
      </c>
      <c r="E6750" t="s">
        <v>592</v>
      </c>
      <c r="J6750" t="s">
        <v>14</v>
      </c>
      <c r="K6750" t="s">
        <v>1976</v>
      </c>
      <c r="L6750" t="s">
        <v>1134</v>
      </c>
      <c r="M6750" t="s">
        <v>580</v>
      </c>
      <c r="N6750" t="s">
        <v>395</v>
      </c>
      <c r="O6750" t="s">
        <v>382</v>
      </c>
      <c r="P6750">
        <f>$S$1-1989</f>
        <v>31</v>
      </c>
      <c r="Q6750">
        <v>1</v>
      </c>
      <c r="R6750" s="4"/>
      <c r="S6750" s="9" t="str">
        <f t="shared" si="951"/>
        <v>Harper, Ryne</v>
      </c>
      <c r="T6750" s="9" t="str">
        <f t="shared" si="952"/>
        <v>Topps Main Update    RC</v>
      </c>
      <c r="U6750" s="9" t="str">
        <f>IFERROR(VLOOKUP(S6750,'Lookup '!B:D,3,FALSE)," ")</f>
        <v xml:space="preserve"> </v>
      </c>
      <c r="V6750" s="9" t="str">
        <f t="shared" si="953"/>
        <v>G</v>
      </c>
    </row>
    <row r="6751" spans="3:22" x14ac:dyDescent="0.25">
      <c r="C6751">
        <v>2019</v>
      </c>
      <c r="D6751" t="s">
        <v>378</v>
      </c>
      <c r="E6751" t="s">
        <v>592</v>
      </c>
      <c r="J6751" t="s">
        <v>14</v>
      </c>
      <c r="K6751" t="s">
        <v>2933</v>
      </c>
      <c r="L6751" t="s">
        <v>704</v>
      </c>
      <c r="M6751" t="s">
        <v>5868</v>
      </c>
      <c r="N6751" t="s">
        <v>391</v>
      </c>
      <c r="O6751" t="s">
        <v>388</v>
      </c>
      <c r="P6751">
        <f>$S$1-1995</f>
        <v>25</v>
      </c>
      <c r="Q6751">
        <v>1</v>
      </c>
      <c r="R6751" s="4"/>
      <c r="S6751" s="9" t="str">
        <f t="shared" si="951"/>
        <v>Thomas, Lane</v>
      </c>
      <c r="T6751" s="9" t="str">
        <f t="shared" si="952"/>
        <v>Topps Main Update    RC</v>
      </c>
      <c r="U6751" s="9" t="str">
        <f>IFERROR(VLOOKUP(S6751,'Lookup '!B:D,3,FALSE)," ")</f>
        <v xml:space="preserve"> </v>
      </c>
      <c r="V6751" s="9" t="str">
        <f t="shared" si="953"/>
        <v>G</v>
      </c>
    </row>
    <row r="6752" spans="3:22" x14ac:dyDescent="0.25">
      <c r="C6752">
        <v>2019</v>
      </c>
      <c r="D6752" t="s">
        <v>378</v>
      </c>
      <c r="E6752" t="s">
        <v>592</v>
      </c>
      <c r="J6752" t="s">
        <v>14</v>
      </c>
      <c r="K6752" t="s">
        <v>1977</v>
      </c>
      <c r="L6752" t="s">
        <v>5869</v>
      </c>
      <c r="M6752" t="s">
        <v>5870</v>
      </c>
      <c r="N6752" t="s">
        <v>420</v>
      </c>
      <c r="O6752" t="s">
        <v>382</v>
      </c>
      <c r="P6752">
        <f>$S$1-1992</f>
        <v>28</v>
      </c>
      <c r="Q6752">
        <v>1</v>
      </c>
      <c r="R6752" s="4"/>
      <c r="S6752" s="9" t="str">
        <f t="shared" si="951"/>
        <v>DuRapau, Montana</v>
      </c>
      <c r="T6752" s="9" t="str">
        <f t="shared" si="952"/>
        <v>Topps Main Update    RC</v>
      </c>
      <c r="U6752" s="9" t="str">
        <f>IFERROR(VLOOKUP(S6752,'Lookup '!B:D,3,FALSE)," ")</f>
        <v xml:space="preserve"> </v>
      </c>
      <c r="V6752" s="9" t="str">
        <f t="shared" si="953"/>
        <v>G</v>
      </c>
    </row>
    <row r="6753" spans="3:22" x14ac:dyDescent="0.25">
      <c r="C6753">
        <v>2019</v>
      </c>
      <c r="D6753" t="s">
        <v>378</v>
      </c>
      <c r="E6753" t="s">
        <v>592</v>
      </c>
      <c r="J6753" t="s">
        <v>14</v>
      </c>
      <c r="K6753" t="s">
        <v>1978</v>
      </c>
      <c r="L6753" t="s">
        <v>5871</v>
      </c>
      <c r="M6753" t="s">
        <v>1332</v>
      </c>
      <c r="N6753" t="s">
        <v>549</v>
      </c>
      <c r="O6753" t="s">
        <v>382</v>
      </c>
      <c r="P6753">
        <f>$S$1-1993</f>
        <v>27</v>
      </c>
      <c r="Q6753">
        <v>1</v>
      </c>
      <c r="R6753" s="4"/>
      <c r="S6753" s="9" t="str">
        <f t="shared" si="951"/>
        <v>Dowdy, Kyle</v>
      </c>
      <c r="T6753" s="9" t="str">
        <f t="shared" si="952"/>
        <v>Topps Main Update    RC</v>
      </c>
      <c r="U6753" s="9" t="str">
        <f>IFERROR(VLOOKUP(S6753,'Lookup '!B:D,3,FALSE)," ")</f>
        <v xml:space="preserve"> </v>
      </c>
      <c r="V6753" s="9" t="str">
        <f t="shared" si="953"/>
        <v>G</v>
      </c>
    </row>
    <row r="6754" spans="3:22" x14ac:dyDescent="0.25">
      <c r="C6754">
        <v>2019</v>
      </c>
      <c r="D6754" t="s">
        <v>378</v>
      </c>
      <c r="E6754" t="s">
        <v>592</v>
      </c>
      <c r="K6754" t="s">
        <v>1979</v>
      </c>
      <c r="L6754" t="s">
        <v>1531</v>
      </c>
      <c r="M6754" t="s">
        <v>750</v>
      </c>
      <c r="N6754" t="s">
        <v>451</v>
      </c>
      <c r="O6754" t="s">
        <v>28</v>
      </c>
      <c r="P6754">
        <f>$S$1-1993</f>
        <v>27</v>
      </c>
      <c r="Q6754">
        <v>1</v>
      </c>
      <c r="R6754" s="4"/>
      <c r="S6754" s="9" t="str">
        <f t="shared" si="951"/>
        <v>Severino, Pedro</v>
      </c>
      <c r="T6754" s="9" t="str">
        <f t="shared" si="952"/>
        <v xml:space="preserve">Topps Main Update    </v>
      </c>
      <c r="U6754" s="9" t="str">
        <f>IFERROR(VLOOKUP(S6754,'Lookup '!B:D,3,FALSE)," ")</f>
        <v xml:space="preserve"> </v>
      </c>
      <c r="V6754" s="9" t="str">
        <f t="shared" si="953"/>
        <v>G</v>
      </c>
    </row>
    <row r="6755" spans="3:22" x14ac:dyDescent="0.25">
      <c r="C6755">
        <v>2019</v>
      </c>
      <c r="D6755" t="s">
        <v>378</v>
      </c>
      <c r="E6755" t="s">
        <v>592</v>
      </c>
      <c r="J6755" t="s">
        <v>14</v>
      </c>
      <c r="K6755" t="s">
        <v>2935</v>
      </c>
      <c r="L6755" t="s">
        <v>4536</v>
      </c>
      <c r="M6755" t="s">
        <v>370</v>
      </c>
      <c r="N6755" t="s">
        <v>402</v>
      </c>
      <c r="O6755" t="s">
        <v>382</v>
      </c>
      <c r="P6755">
        <f>$S$1-1994</f>
        <v>26</v>
      </c>
      <c r="Q6755">
        <v>1</v>
      </c>
      <c r="R6755" s="4"/>
      <c r="S6755" s="9" t="str">
        <f t="shared" si="951"/>
        <v>Shawaryn, Mike</v>
      </c>
      <c r="T6755" s="9" t="str">
        <f t="shared" si="952"/>
        <v>Topps Main Update    RC</v>
      </c>
      <c r="U6755" s="9" t="str">
        <f>IFERROR(VLOOKUP(S6755,'Lookup '!B:D,3,FALSE)," ")</f>
        <v xml:space="preserve"> </v>
      </c>
      <c r="V6755" s="9" t="str">
        <f t="shared" si="953"/>
        <v>G</v>
      </c>
    </row>
    <row r="6756" spans="3:22" x14ac:dyDescent="0.25">
      <c r="C6756">
        <v>2019</v>
      </c>
      <c r="D6756" t="s">
        <v>378</v>
      </c>
      <c r="E6756" t="s">
        <v>592</v>
      </c>
      <c r="J6756" t="s">
        <v>14</v>
      </c>
      <c r="K6756" t="s">
        <v>1980</v>
      </c>
      <c r="L6756" t="s">
        <v>494</v>
      </c>
      <c r="M6756" t="s">
        <v>801</v>
      </c>
      <c r="N6756" t="s">
        <v>423</v>
      </c>
      <c r="O6756" t="s">
        <v>28</v>
      </c>
      <c r="P6756">
        <f>$S$1-1995</f>
        <v>25</v>
      </c>
      <c r="Q6756">
        <v>1</v>
      </c>
      <c r="R6756" s="4"/>
      <c r="S6756" s="9" t="str">
        <f t="shared" si="951"/>
        <v>Jackson, Alex</v>
      </c>
      <c r="T6756" s="9" t="str">
        <f t="shared" si="952"/>
        <v>Topps Main Update    RC</v>
      </c>
      <c r="U6756" s="9" t="str">
        <f>IFERROR(VLOOKUP(S6756,'Lookup '!B:D,3,FALSE)," ")</f>
        <v xml:space="preserve"> </v>
      </c>
      <c r="V6756" s="9" t="str">
        <f t="shared" si="953"/>
        <v>G</v>
      </c>
    </row>
    <row r="6757" spans="3:22" x14ac:dyDescent="0.25">
      <c r="C6757">
        <v>2019</v>
      </c>
      <c r="D6757" t="s">
        <v>378</v>
      </c>
      <c r="E6757" t="s">
        <v>592</v>
      </c>
      <c r="J6757" t="s">
        <v>14</v>
      </c>
      <c r="K6757" t="s">
        <v>2938</v>
      </c>
      <c r="L6757" t="s">
        <v>5872</v>
      </c>
      <c r="N6757" t="s">
        <v>405</v>
      </c>
      <c r="Q6757">
        <v>1</v>
      </c>
      <c r="R6757" s="4"/>
      <c r="S6757" s="9" t="str">
        <f t="shared" si="951"/>
        <v xml:space="preserve">Bergen,Travis/Coonrod,Samuel, </v>
      </c>
      <c r="T6757" s="9" t="str">
        <f t="shared" si="952"/>
        <v>Topps Main Update    RC</v>
      </c>
      <c r="U6757" s="9" t="str">
        <f>IFERROR(VLOOKUP(S6757,'Lookup '!B:D,3,FALSE)," ")</f>
        <v xml:space="preserve"> </v>
      </c>
      <c r="V6757" s="9" t="str">
        <f t="shared" si="953"/>
        <v>G</v>
      </c>
    </row>
    <row r="6758" spans="3:22" x14ac:dyDescent="0.25">
      <c r="C6758">
        <v>2019</v>
      </c>
      <c r="D6758" t="s">
        <v>378</v>
      </c>
      <c r="E6758" t="s">
        <v>592</v>
      </c>
      <c r="J6758" t="s">
        <v>14</v>
      </c>
      <c r="K6758" t="s">
        <v>5577</v>
      </c>
      <c r="L6758" t="s">
        <v>5873</v>
      </c>
      <c r="M6758" t="s">
        <v>704</v>
      </c>
      <c r="N6758" t="s">
        <v>556</v>
      </c>
      <c r="O6758" t="s">
        <v>382</v>
      </c>
      <c r="P6758">
        <f>$S$1-1994</f>
        <v>26</v>
      </c>
      <c r="Q6758">
        <v>1</v>
      </c>
      <c r="R6758" s="4"/>
      <c r="S6758" s="9" t="str">
        <f t="shared" si="951"/>
        <v>Pannone, Thomas</v>
      </c>
      <c r="T6758" s="9" t="str">
        <f t="shared" si="952"/>
        <v>Topps Main Update    RC</v>
      </c>
      <c r="U6758" s="9" t="str">
        <f>IFERROR(VLOOKUP(S6758,'Lookup '!B:D,3,FALSE)," ")</f>
        <v xml:space="preserve"> </v>
      </c>
      <c r="V6758" s="9" t="str">
        <f t="shared" si="953"/>
        <v>G</v>
      </c>
    </row>
    <row r="6759" spans="3:22" x14ac:dyDescent="0.25">
      <c r="C6759">
        <v>2019</v>
      </c>
      <c r="D6759" t="s">
        <v>378</v>
      </c>
      <c r="E6759" t="s">
        <v>592</v>
      </c>
      <c r="J6759" t="s">
        <v>14</v>
      </c>
      <c r="K6759" t="s">
        <v>1116</v>
      </c>
      <c r="L6759" t="s">
        <v>1357</v>
      </c>
      <c r="M6759" t="s">
        <v>5874</v>
      </c>
      <c r="N6759" t="s">
        <v>1037</v>
      </c>
      <c r="O6759" t="s">
        <v>382</v>
      </c>
      <c r="P6759">
        <f>$S$1-1988</f>
        <v>32</v>
      </c>
      <c r="Q6759">
        <v>1</v>
      </c>
      <c r="R6759" s="4"/>
      <c r="S6759" s="9" t="str">
        <f t="shared" si="951"/>
        <v>Kelly, Merrill</v>
      </c>
      <c r="T6759" s="9" t="str">
        <f t="shared" si="952"/>
        <v>Topps Main Update    RC</v>
      </c>
      <c r="U6759" s="9" t="str">
        <f>IFERROR(VLOOKUP(S6759,'Lookup '!B:D,3,FALSE)," ")</f>
        <v xml:space="preserve"> </v>
      </c>
      <c r="V6759" s="9" t="str">
        <f t="shared" si="953"/>
        <v>G</v>
      </c>
    </row>
    <row r="6760" spans="3:22" x14ac:dyDescent="0.25">
      <c r="C6760">
        <v>2019</v>
      </c>
      <c r="D6760" t="s">
        <v>378</v>
      </c>
      <c r="E6760" t="s">
        <v>592</v>
      </c>
      <c r="F6760" t="s">
        <v>5875</v>
      </c>
      <c r="J6760" t="s">
        <v>14</v>
      </c>
      <c r="K6760" t="s">
        <v>1469</v>
      </c>
      <c r="L6760" t="s">
        <v>2092</v>
      </c>
      <c r="M6760" t="s">
        <v>833</v>
      </c>
      <c r="N6760" t="s">
        <v>556</v>
      </c>
      <c r="Q6760">
        <v>1</v>
      </c>
      <c r="R6760" s="4">
        <v>0.25</v>
      </c>
      <c r="S6760" s="9" t="str">
        <f t="shared" si="951"/>
        <v>Guerrero Jr., Vladimir</v>
      </c>
      <c r="T6760" s="9" t="str">
        <f t="shared" si="952"/>
        <v>Topps Main Update Team Card   RC</v>
      </c>
      <c r="U6760" s="9" t="str">
        <f>IFERROR(VLOOKUP(S6760,'Lookup '!B:D,3,FALSE)," ")</f>
        <v xml:space="preserve"> </v>
      </c>
      <c r="V6760" s="9" t="str">
        <f t="shared" si="953"/>
        <v>F $.25</v>
      </c>
    </row>
    <row r="6761" spans="3:22" x14ac:dyDescent="0.25">
      <c r="C6761">
        <v>2019</v>
      </c>
      <c r="D6761" t="s">
        <v>378</v>
      </c>
      <c r="E6761" t="s">
        <v>592</v>
      </c>
      <c r="F6761" t="s">
        <v>4007</v>
      </c>
      <c r="J6761" t="s">
        <v>14</v>
      </c>
      <c r="K6761" t="s">
        <v>2942</v>
      </c>
      <c r="L6761" t="s">
        <v>1290</v>
      </c>
      <c r="M6761" t="s">
        <v>2454</v>
      </c>
      <c r="N6761" t="s">
        <v>465</v>
      </c>
      <c r="O6761" t="s">
        <v>388</v>
      </c>
      <c r="P6761">
        <f>$S$1-1996</f>
        <v>24</v>
      </c>
      <c r="Q6761">
        <v>1</v>
      </c>
      <c r="R6761" s="4">
        <v>0.5</v>
      </c>
      <c r="S6761" s="9" t="str">
        <f t="shared" si="951"/>
        <v>Jimenez, Eloy</v>
      </c>
      <c r="T6761" s="9" t="str">
        <f t="shared" si="952"/>
        <v>Topps Main Update RD   RC</v>
      </c>
      <c r="U6761" s="9" t="str">
        <f>IFERROR(VLOOKUP(S6761,'Lookup '!B:D,3,FALSE)," ")</f>
        <v xml:space="preserve"> </v>
      </c>
      <c r="V6761" s="9" t="str">
        <f t="shared" si="953"/>
        <v>F $.25</v>
      </c>
    </row>
    <row r="6762" spans="3:22" x14ac:dyDescent="0.25">
      <c r="C6762">
        <v>2019</v>
      </c>
      <c r="D6762" t="s">
        <v>378</v>
      </c>
      <c r="E6762" t="s">
        <v>592</v>
      </c>
      <c r="J6762" t="s">
        <v>14</v>
      </c>
      <c r="K6762" t="s">
        <v>1983</v>
      </c>
      <c r="L6762" t="s">
        <v>3146</v>
      </c>
      <c r="M6762" t="s">
        <v>1006</v>
      </c>
      <c r="N6762" t="s">
        <v>1037</v>
      </c>
      <c r="O6762" t="s">
        <v>382</v>
      </c>
      <c r="P6762">
        <f>$S$1-1994</f>
        <v>26</v>
      </c>
      <c r="Q6762">
        <v>1</v>
      </c>
      <c r="R6762" s="4"/>
      <c r="S6762" s="9" t="str">
        <f t="shared" si="951"/>
        <v>DuPlantier, Jon</v>
      </c>
      <c r="T6762" s="9" t="str">
        <f t="shared" si="952"/>
        <v>Topps Main Update    RC</v>
      </c>
      <c r="U6762" s="9" t="str">
        <f>IFERROR(VLOOKUP(S6762,'Lookup '!B:D,3,FALSE)," ")</f>
        <v xml:space="preserve"> </v>
      </c>
      <c r="V6762" s="9" t="str">
        <f t="shared" si="953"/>
        <v>G</v>
      </c>
    </row>
    <row r="6763" spans="3:22" x14ac:dyDescent="0.25">
      <c r="C6763">
        <v>2019</v>
      </c>
      <c r="D6763" t="s">
        <v>378</v>
      </c>
      <c r="E6763" t="s">
        <v>592</v>
      </c>
      <c r="J6763" t="s">
        <v>14</v>
      </c>
      <c r="K6763" t="s">
        <v>5578</v>
      </c>
      <c r="L6763" t="s">
        <v>400</v>
      </c>
      <c r="M6763" t="s">
        <v>370</v>
      </c>
      <c r="N6763" t="s">
        <v>405</v>
      </c>
      <c r="O6763" t="s">
        <v>388</v>
      </c>
      <c r="P6763">
        <f>$S$1-1990</f>
        <v>30</v>
      </c>
      <c r="Q6763">
        <v>1</v>
      </c>
      <c r="R6763" s="4">
        <v>0.5</v>
      </c>
      <c r="S6763" s="9" t="str">
        <f t="shared" si="951"/>
        <v>Yastrzemski, Mike</v>
      </c>
      <c r="T6763" s="9" t="str">
        <f t="shared" si="952"/>
        <v>Topps Main Update    RC</v>
      </c>
      <c r="U6763" s="9" t="str">
        <f>IFERROR(VLOOKUP(S6763,'Lookup '!B:D,3,FALSE)," ")</f>
        <v xml:space="preserve"> </v>
      </c>
      <c r="V6763" s="9" t="str">
        <f t="shared" si="953"/>
        <v>F $.25</v>
      </c>
    </row>
    <row r="6764" spans="3:22" x14ac:dyDescent="0.25">
      <c r="C6764">
        <v>2019</v>
      </c>
      <c r="D6764" t="s">
        <v>378</v>
      </c>
      <c r="E6764" t="s">
        <v>592</v>
      </c>
      <c r="F6764" t="s">
        <v>5875</v>
      </c>
      <c r="K6764" t="s">
        <v>5579</v>
      </c>
      <c r="L6764" t="s">
        <v>5876</v>
      </c>
      <c r="N6764" t="s">
        <v>402</v>
      </c>
      <c r="Q6764">
        <v>1</v>
      </c>
      <c r="R6764" s="4">
        <v>0.25</v>
      </c>
      <c r="S6764" s="9" t="str">
        <f t="shared" si="951"/>
        <v xml:space="preserve">Betts,Mookie/Martinez,JD, </v>
      </c>
      <c r="T6764" s="9" t="str">
        <f t="shared" si="952"/>
        <v xml:space="preserve">Topps Main Update Team Card   </v>
      </c>
      <c r="U6764" s="9" t="str">
        <f>IFERROR(VLOOKUP(S6764,'Lookup '!B:D,3,FALSE)," ")</f>
        <v xml:space="preserve"> </v>
      </c>
      <c r="V6764" s="9" t="str">
        <f t="shared" si="953"/>
        <v>F $.25</v>
      </c>
    </row>
    <row r="6765" spans="3:22" x14ac:dyDescent="0.25">
      <c r="C6765">
        <v>2019</v>
      </c>
      <c r="D6765" t="s">
        <v>378</v>
      </c>
      <c r="E6765" t="s">
        <v>592</v>
      </c>
      <c r="J6765" t="s">
        <v>14</v>
      </c>
      <c r="K6765" t="s">
        <v>1899</v>
      </c>
      <c r="L6765" t="s">
        <v>5877</v>
      </c>
      <c r="M6765" t="s">
        <v>908</v>
      </c>
      <c r="N6765" t="s">
        <v>395</v>
      </c>
      <c r="O6765" t="s">
        <v>3172</v>
      </c>
      <c r="P6765">
        <f>$S$1-1997</f>
        <v>23</v>
      </c>
      <c r="Q6765">
        <v>1</v>
      </c>
      <c r="R6765" s="4"/>
      <c r="S6765" s="9" t="str">
        <f t="shared" si="951"/>
        <v>Arraez, Luis</v>
      </c>
      <c r="T6765" s="9" t="str">
        <f t="shared" si="952"/>
        <v>Topps Main Update    RC</v>
      </c>
      <c r="U6765" s="9" t="str">
        <f>IFERROR(VLOOKUP(S6765,'Lookup '!B:D,3,FALSE)," ")</f>
        <v xml:space="preserve"> </v>
      </c>
      <c r="V6765" s="9" t="str">
        <f t="shared" si="953"/>
        <v>G</v>
      </c>
    </row>
    <row r="6766" spans="3:22" x14ac:dyDescent="0.25">
      <c r="C6766">
        <v>2019</v>
      </c>
      <c r="D6766" t="s">
        <v>378</v>
      </c>
      <c r="E6766" t="s">
        <v>592</v>
      </c>
      <c r="J6766" t="s">
        <v>14</v>
      </c>
      <c r="K6766" t="s">
        <v>1471</v>
      </c>
      <c r="L6766" t="s">
        <v>5277</v>
      </c>
      <c r="M6766" t="s">
        <v>415</v>
      </c>
      <c r="N6766" t="s">
        <v>391</v>
      </c>
      <c r="O6766" t="s">
        <v>382</v>
      </c>
      <c r="P6766">
        <f>$S$1-1994</f>
        <v>26</v>
      </c>
      <c r="Q6766">
        <v>1</v>
      </c>
      <c r="R6766" s="4"/>
      <c r="S6766" s="9" t="str">
        <f t="shared" si="951"/>
        <v>Helsley, Ryan</v>
      </c>
      <c r="T6766" s="9" t="str">
        <f t="shared" si="952"/>
        <v>Topps Main Update    RC</v>
      </c>
      <c r="U6766" s="9" t="str">
        <f>IFERROR(VLOOKUP(S6766,'Lookup '!B:D,3,FALSE)," ")</f>
        <v xml:space="preserve"> </v>
      </c>
      <c r="V6766" s="9" t="str">
        <f t="shared" si="953"/>
        <v>G</v>
      </c>
    </row>
    <row r="6767" spans="3:22" x14ac:dyDescent="0.25">
      <c r="C6767">
        <v>2019</v>
      </c>
      <c r="D6767" t="s">
        <v>378</v>
      </c>
      <c r="E6767" t="s">
        <v>592</v>
      </c>
      <c r="J6767" t="s">
        <v>14</v>
      </c>
      <c r="K6767" t="s">
        <v>1985</v>
      </c>
      <c r="L6767" t="s">
        <v>5419</v>
      </c>
      <c r="M6767" t="s">
        <v>1028</v>
      </c>
      <c r="N6767" t="s">
        <v>446</v>
      </c>
      <c r="O6767" t="s">
        <v>382</v>
      </c>
      <c r="P6767">
        <f>$S$1-1996</f>
        <v>24</v>
      </c>
      <c r="Q6767">
        <v>1</v>
      </c>
      <c r="R6767" s="4"/>
      <c r="S6767" s="9" t="str">
        <f t="shared" si="951"/>
        <v>Margevicius, Nick</v>
      </c>
      <c r="T6767" s="9" t="str">
        <f t="shared" si="952"/>
        <v>Topps Main Update    RC</v>
      </c>
      <c r="U6767" s="9" t="str">
        <f>IFERROR(VLOOKUP(S6767,'Lookup '!B:D,3,FALSE)," ")</f>
        <v xml:space="preserve"> </v>
      </c>
      <c r="V6767" s="9" t="str">
        <f t="shared" si="953"/>
        <v>G</v>
      </c>
    </row>
    <row r="6768" spans="3:22" x14ac:dyDescent="0.25">
      <c r="C6768">
        <v>2019</v>
      </c>
      <c r="D6768" t="s">
        <v>378</v>
      </c>
      <c r="E6768" t="s">
        <v>592</v>
      </c>
      <c r="F6768" t="s">
        <v>4007</v>
      </c>
      <c r="J6768" t="s">
        <v>14</v>
      </c>
      <c r="K6768" t="s">
        <v>3997</v>
      </c>
      <c r="L6768" t="s">
        <v>2288</v>
      </c>
      <c r="M6768" t="s">
        <v>1340</v>
      </c>
      <c r="N6768" t="s">
        <v>423</v>
      </c>
      <c r="O6768" t="s">
        <v>388</v>
      </c>
      <c r="P6768">
        <f>$S$1-1997</f>
        <v>23</v>
      </c>
      <c r="Q6768">
        <v>1</v>
      </c>
      <c r="R6768" s="4"/>
      <c r="S6768" s="9" t="str">
        <f t="shared" si="951"/>
        <v>Riley, Austin</v>
      </c>
      <c r="T6768" s="9" t="str">
        <f t="shared" si="952"/>
        <v>Topps Main Update RD   RC</v>
      </c>
      <c r="U6768" s="9" t="str">
        <f>IFERROR(VLOOKUP(S6768,'Lookup '!B:D,3,FALSE)," ")</f>
        <v xml:space="preserve"> </v>
      </c>
      <c r="V6768" s="9" t="str">
        <f t="shared" si="953"/>
        <v>G</v>
      </c>
    </row>
    <row r="6769" spans="3:22" x14ac:dyDescent="0.25">
      <c r="C6769">
        <v>2019</v>
      </c>
      <c r="D6769" t="s">
        <v>378</v>
      </c>
      <c r="E6769" t="s">
        <v>592</v>
      </c>
      <c r="K6769" t="s">
        <v>1188</v>
      </c>
      <c r="L6769" t="s">
        <v>1110</v>
      </c>
      <c r="M6769" t="s">
        <v>1111</v>
      </c>
      <c r="N6769" t="s">
        <v>443</v>
      </c>
      <c r="O6769" t="s">
        <v>398</v>
      </c>
      <c r="P6769">
        <f>$S$1-1993</f>
        <v>27</v>
      </c>
      <c r="Q6769">
        <v>1</v>
      </c>
      <c r="R6769" s="4"/>
      <c r="S6769" s="9" t="str">
        <f t="shared" si="951"/>
        <v>Profar, Jurickson</v>
      </c>
      <c r="T6769" s="9" t="str">
        <f t="shared" si="952"/>
        <v xml:space="preserve">Topps Main Update    </v>
      </c>
      <c r="U6769" s="9" t="str">
        <f>IFERROR(VLOOKUP(S6769,'Lookup '!B:D,3,FALSE)," ")</f>
        <v xml:space="preserve"> </v>
      </c>
      <c r="V6769" s="9" t="str">
        <f t="shared" si="953"/>
        <v>G</v>
      </c>
    </row>
    <row r="6770" spans="3:22" x14ac:dyDescent="0.25">
      <c r="C6770">
        <v>2019</v>
      </c>
      <c r="D6770" t="s">
        <v>378</v>
      </c>
      <c r="E6770" t="s">
        <v>592</v>
      </c>
      <c r="J6770" t="s">
        <v>14</v>
      </c>
      <c r="K6770" t="s">
        <v>1474</v>
      </c>
      <c r="L6770" t="s">
        <v>1683</v>
      </c>
      <c r="M6770" t="s">
        <v>1032</v>
      </c>
      <c r="N6770" t="s">
        <v>554</v>
      </c>
      <c r="O6770" t="s">
        <v>2409</v>
      </c>
      <c r="P6770">
        <f>$S$1-1995</f>
        <v>25</v>
      </c>
      <c r="Q6770">
        <v>1</v>
      </c>
      <c r="R6770" s="4"/>
      <c r="S6770" s="9" t="str">
        <f t="shared" si="951"/>
        <v>Bauers, Jake</v>
      </c>
      <c r="T6770" s="9" t="str">
        <f t="shared" si="952"/>
        <v>Topps Main Update    RC</v>
      </c>
      <c r="U6770" s="9" t="str">
        <f>IFERROR(VLOOKUP(S6770,'Lookup '!B:D,3,FALSE)," ")</f>
        <v xml:space="preserve"> </v>
      </c>
      <c r="V6770" s="9" t="str">
        <f t="shared" si="953"/>
        <v>G</v>
      </c>
    </row>
    <row r="6771" spans="3:22" x14ac:dyDescent="0.25">
      <c r="C6771">
        <v>2019</v>
      </c>
      <c r="D6771" t="s">
        <v>378</v>
      </c>
      <c r="E6771" t="s">
        <v>592</v>
      </c>
      <c r="F6771" t="s">
        <v>5878</v>
      </c>
      <c r="K6771" t="s">
        <v>1190</v>
      </c>
      <c r="L6771" t="s">
        <v>2060</v>
      </c>
      <c r="M6771" t="s">
        <v>801</v>
      </c>
      <c r="N6771" t="s">
        <v>532</v>
      </c>
      <c r="O6771" t="s">
        <v>440</v>
      </c>
      <c r="Q6771">
        <v>1</v>
      </c>
      <c r="R6771" s="4">
        <v>0.25</v>
      </c>
      <c r="S6771" s="9" t="str">
        <f t="shared" ref="S6771:S6787" si="954">L6771&amp;", "&amp;M6771</f>
        <v>Bregman, Alex</v>
      </c>
      <c r="T6771" s="9" t="str">
        <f t="shared" ref="T6771:T6787" si="955">CONCATENATE(D6771&amp;" "&amp;E6771&amp;" "&amp;F6771&amp;" "&amp;G6771&amp;" "&amp;H6771&amp;" "&amp;I6771&amp;J6771)</f>
        <v xml:space="preserve">Topps Main Update HR Derby   </v>
      </c>
      <c r="U6771" s="9">
        <f>IFERROR(VLOOKUP(S6771,'Lookup '!B:D,3,FALSE)," ")</f>
        <v>0</v>
      </c>
      <c r="V6771" s="9" t="str">
        <f t="shared" ref="V6771:V6787" si="956">IF(R6771&gt;0.249,IF(R6771&gt;0.99,IF(R6771&gt;4.99,IF(R6771&gt;9.99,IF(R6771&gt;49.99,IF(R6771&gt;99.99,"A $100","B $50"),"C $10"),"D $5"),"E $1"),"F $.25"),"G")</f>
        <v>F $.25</v>
      </c>
    </row>
    <row r="6772" spans="3:22" x14ac:dyDescent="0.25">
      <c r="C6772">
        <v>2019</v>
      </c>
      <c r="D6772" t="s">
        <v>378</v>
      </c>
      <c r="E6772" t="s">
        <v>592</v>
      </c>
      <c r="K6772" t="s">
        <v>1990</v>
      </c>
      <c r="L6772" t="s">
        <v>5879</v>
      </c>
      <c r="N6772" t="s">
        <v>381</v>
      </c>
      <c r="Q6772">
        <v>1</v>
      </c>
      <c r="R6772" s="4">
        <v>0.25</v>
      </c>
      <c r="S6772" s="9" t="str">
        <f t="shared" si="954"/>
        <v xml:space="preserve">Harper,Bryce/Freeman,Freddie, </v>
      </c>
      <c r="T6772" s="9" t="str">
        <f t="shared" si="955"/>
        <v xml:space="preserve">Topps Main Update    </v>
      </c>
      <c r="U6772" s="9" t="str">
        <f>IFERROR(VLOOKUP(S6772,'Lookup '!B:D,3,FALSE)," ")</f>
        <v xml:space="preserve"> </v>
      </c>
      <c r="V6772" s="9" t="str">
        <f t="shared" si="956"/>
        <v>F $.25</v>
      </c>
    </row>
    <row r="6773" spans="3:22" x14ac:dyDescent="0.25">
      <c r="C6773">
        <v>2019</v>
      </c>
      <c r="D6773" t="s">
        <v>378</v>
      </c>
      <c r="E6773" t="s">
        <v>592</v>
      </c>
      <c r="F6773" t="s">
        <v>3892</v>
      </c>
      <c r="J6773" t="s">
        <v>14</v>
      </c>
      <c r="K6773" t="s">
        <v>2829</v>
      </c>
      <c r="L6773" t="s">
        <v>4225</v>
      </c>
      <c r="M6773" t="s">
        <v>725</v>
      </c>
      <c r="N6773" t="s">
        <v>430</v>
      </c>
      <c r="O6773" t="s">
        <v>2854</v>
      </c>
      <c r="Q6773">
        <v>1</v>
      </c>
      <c r="R6773" s="4">
        <v>0.25</v>
      </c>
      <c r="S6773" s="9" t="str">
        <f t="shared" si="954"/>
        <v>McNeil, Jeff</v>
      </c>
      <c r="T6773" s="9" t="str">
        <f t="shared" si="955"/>
        <v>Topps Main Update AS   RC</v>
      </c>
      <c r="U6773" s="9" t="str">
        <f>IFERROR(VLOOKUP(S6773,'Lookup '!B:D,3,FALSE)," ")</f>
        <v xml:space="preserve"> </v>
      </c>
      <c r="V6773" s="9" t="str">
        <f t="shared" si="956"/>
        <v>F $.25</v>
      </c>
    </row>
    <row r="6774" spans="3:22" x14ac:dyDescent="0.25">
      <c r="C6774">
        <v>2019</v>
      </c>
      <c r="D6774" t="s">
        <v>378</v>
      </c>
      <c r="E6774" t="s">
        <v>592</v>
      </c>
      <c r="F6774" t="s">
        <v>5878</v>
      </c>
      <c r="J6774" t="s">
        <v>14</v>
      </c>
      <c r="K6774" t="s">
        <v>5580</v>
      </c>
      <c r="L6774" t="s">
        <v>4890</v>
      </c>
      <c r="M6774" t="s">
        <v>503</v>
      </c>
      <c r="N6774" t="s">
        <v>430</v>
      </c>
      <c r="O6774" t="s">
        <v>424</v>
      </c>
      <c r="Q6774">
        <v>1</v>
      </c>
      <c r="R6774" s="4">
        <v>0.5</v>
      </c>
      <c r="S6774" s="9" t="str">
        <f t="shared" si="954"/>
        <v>Alonso, Pete</v>
      </c>
      <c r="T6774" s="9" t="str">
        <f t="shared" si="955"/>
        <v>Topps Main Update HR Derby   RC</v>
      </c>
      <c r="U6774" s="9" t="str">
        <f>IFERROR(VLOOKUP(S6774,'Lookup '!B:D,3,FALSE)," ")</f>
        <v xml:space="preserve"> </v>
      </c>
      <c r="V6774" s="9" t="str">
        <f t="shared" si="956"/>
        <v>F $.25</v>
      </c>
    </row>
    <row r="6775" spans="3:22" x14ac:dyDescent="0.25">
      <c r="C6775">
        <v>2019</v>
      </c>
      <c r="D6775" t="s">
        <v>378</v>
      </c>
      <c r="E6775" t="s">
        <v>592</v>
      </c>
      <c r="J6775" t="s">
        <v>14</v>
      </c>
      <c r="K6775" t="s">
        <v>5581</v>
      </c>
      <c r="L6775" t="s">
        <v>4510</v>
      </c>
      <c r="M6775" t="s">
        <v>992</v>
      </c>
      <c r="N6775" t="s">
        <v>446</v>
      </c>
      <c r="O6775" t="s">
        <v>382</v>
      </c>
      <c r="P6775">
        <f>$S$1-1996</f>
        <v>24</v>
      </c>
      <c r="Q6775">
        <v>1</v>
      </c>
      <c r="R6775" s="4"/>
      <c r="S6775" s="9" t="str">
        <f t="shared" si="954"/>
        <v>Paddack, Chris</v>
      </c>
      <c r="T6775" s="9" t="str">
        <f t="shared" si="955"/>
        <v>Topps Main Update    RC</v>
      </c>
      <c r="U6775" s="9" t="str">
        <f>IFERROR(VLOOKUP(S6775,'Lookup '!B:D,3,FALSE)," ")</f>
        <v xml:space="preserve"> </v>
      </c>
      <c r="V6775" s="9" t="str">
        <f t="shared" si="956"/>
        <v>G</v>
      </c>
    </row>
    <row r="6776" spans="3:22" x14ac:dyDescent="0.25">
      <c r="C6776">
        <v>2019</v>
      </c>
      <c r="D6776" t="s">
        <v>378</v>
      </c>
      <c r="E6776" t="s">
        <v>592</v>
      </c>
      <c r="J6776" t="s">
        <v>14</v>
      </c>
      <c r="K6776" t="s">
        <v>2950</v>
      </c>
      <c r="L6776" t="s">
        <v>5880</v>
      </c>
      <c r="N6776" t="s">
        <v>451</v>
      </c>
      <c r="Q6776">
        <v>1</v>
      </c>
      <c r="R6776" s="4"/>
      <c r="S6776" s="9" t="str">
        <f t="shared" si="954"/>
        <v xml:space="preserve">Wotherspoon,Matt/Kline,Branden, </v>
      </c>
      <c r="T6776" s="9" t="str">
        <f t="shared" si="955"/>
        <v>Topps Main Update    RC</v>
      </c>
      <c r="U6776" s="9" t="str">
        <f>IFERROR(VLOOKUP(S6776,'Lookup '!B:D,3,FALSE)," ")</f>
        <v xml:space="preserve"> </v>
      </c>
      <c r="V6776" s="9" t="str">
        <f t="shared" si="956"/>
        <v>G</v>
      </c>
    </row>
    <row r="6777" spans="3:22" x14ac:dyDescent="0.25">
      <c r="C6777">
        <v>2019</v>
      </c>
      <c r="D6777" t="s">
        <v>378</v>
      </c>
      <c r="E6777" t="s">
        <v>592</v>
      </c>
      <c r="J6777" t="s">
        <v>14</v>
      </c>
      <c r="K6777" t="s">
        <v>1991</v>
      </c>
      <c r="L6777" t="s">
        <v>5881</v>
      </c>
      <c r="M6777" t="s">
        <v>606</v>
      </c>
      <c r="N6777" t="s">
        <v>1037</v>
      </c>
      <c r="O6777" t="s">
        <v>424</v>
      </c>
      <c r="P6777">
        <f>$S$1-1993</f>
        <v>27</v>
      </c>
      <c r="Q6777">
        <v>1</v>
      </c>
      <c r="R6777" s="4"/>
      <c r="S6777" s="9" t="str">
        <f t="shared" si="954"/>
        <v>Cron, Kevin</v>
      </c>
      <c r="T6777" s="9" t="str">
        <f t="shared" si="955"/>
        <v>Topps Main Update    RC</v>
      </c>
      <c r="U6777" s="9" t="str">
        <f>IFERROR(VLOOKUP(S6777,'Lookup '!B:D,3,FALSE)," ")</f>
        <v xml:space="preserve"> </v>
      </c>
      <c r="V6777" s="9" t="str">
        <f t="shared" si="956"/>
        <v>G</v>
      </c>
    </row>
    <row r="6778" spans="3:22" x14ac:dyDescent="0.25">
      <c r="C6778">
        <v>2019</v>
      </c>
      <c r="D6778" t="s">
        <v>378</v>
      </c>
      <c r="E6778" t="s">
        <v>592</v>
      </c>
      <c r="F6778" t="s">
        <v>5878</v>
      </c>
      <c r="K6778" t="s">
        <v>2952</v>
      </c>
      <c r="L6778" t="s">
        <v>3861</v>
      </c>
      <c r="M6778" t="s">
        <v>2170</v>
      </c>
      <c r="N6778" t="s">
        <v>423</v>
      </c>
      <c r="O6778" t="s">
        <v>388</v>
      </c>
      <c r="Q6778">
        <v>1</v>
      </c>
      <c r="R6778" s="4">
        <v>0.25</v>
      </c>
      <c r="S6778" s="9" t="str">
        <f t="shared" si="954"/>
        <v>Acuna Jr., Ronald</v>
      </c>
      <c r="T6778" s="9" t="str">
        <f t="shared" si="955"/>
        <v xml:space="preserve">Topps Main Update HR Derby   </v>
      </c>
      <c r="U6778" s="9" t="str">
        <f>IFERROR(VLOOKUP(S6778,'Lookup '!B:D,3,FALSE)," ")</f>
        <v xml:space="preserve"> </v>
      </c>
      <c r="V6778" s="9" t="str">
        <f t="shared" si="956"/>
        <v>F $.25</v>
      </c>
    </row>
    <row r="6779" spans="3:22" x14ac:dyDescent="0.25">
      <c r="C6779">
        <v>2019</v>
      </c>
      <c r="D6779" t="s">
        <v>378</v>
      </c>
      <c r="E6779" t="s">
        <v>592</v>
      </c>
      <c r="F6779" t="s">
        <v>5878</v>
      </c>
      <c r="J6779" t="s">
        <v>14</v>
      </c>
      <c r="K6779" t="s">
        <v>5582</v>
      </c>
      <c r="L6779" t="s">
        <v>2092</v>
      </c>
      <c r="M6779" t="s">
        <v>833</v>
      </c>
      <c r="N6779" t="s">
        <v>556</v>
      </c>
      <c r="O6779" t="s">
        <v>440</v>
      </c>
      <c r="Q6779">
        <v>1</v>
      </c>
      <c r="R6779" s="4">
        <v>0.5</v>
      </c>
      <c r="S6779" s="9" t="str">
        <f t="shared" si="954"/>
        <v>Guerrero Jr., Vladimir</v>
      </c>
      <c r="T6779" s="9" t="str">
        <f t="shared" si="955"/>
        <v>Topps Main Update HR Derby   RC</v>
      </c>
      <c r="U6779" s="9" t="str">
        <f>IFERROR(VLOOKUP(S6779,'Lookup '!B:D,3,FALSE)," ")</f>
        <v xml:space="preserve"> </v>
      </c>
      <c r="V6779" s="9" t="str">
        <f t="shared" si="956"/>
        <v>F $.25</v>
      </c>
    </row>
    <row r="6780" spans="3:22" x14ac:dyDescent="0.25">
      <c r="C6780">
        <v>2019</v>
      </c>
      <c r="D6780" t="s">
        <v>378</v>
      </c>
      <c r="E6780" t="s">
        <v>592</v>
      </c>
      <c r="J6780" t="s">
        <v>14</v>
      </c>
      <c r="K6780" t="s">
        <v>2955</v>
      </c>
      <c r="L6780" t="s">
        <v>5882</v>
      </c>
      <c r="M6780" t="s">
        <v>3012</v>
      </c>
      <c r="N6780" t="s">
        <v>387</v>
      </c>
      <c r="O6780" t="s">
        <v>382</v>
      </c>
      <c r="P6780">
        <f>$S$1-1992</f>
        <v>28</v>
      </c>
      <c r="Q6780">
        <v>1</v>
      </c>
      <c r="R6780" s="4"/>
      <c r="S6780" s="9" t="str">
        <f t="shared" si="954"/>
        <v>Turnbull, Spencer</v>
      </c>
      <c r="T6780" s="9" t="str">
        <f t="shared" si="955"/>
        <v>Topps Main Update    RC</v>
      </c>
      <c r="U6780" s="9" t="str">
        <f>IFERROR(VLOOKUP(S6780,'Lookup '!B:D,3,FALSE)," ")</f>
        <v xml:space="preserve"> </v>
      </c>
      <c r="V6780" s="9" t="str">
        <f t="shared" si="956"/>
        <v>G</v>
      </c>
    </row>
    <row r="6781" spans="3:22" x14ac:dyDescent="0.25">
      <c r="C6781">
        <v>2019</v>
      </c>
      <c r="D6781" t="s">
        <v>378</v>
      </c>
      <c r="E6781" t="s">
        <v>592</v>
      </c>
      <c r="F6781" t="s">
        <v>4007</v>
      </c>
      <c r="J6781" t="s">
        <v>14</v>
      </c>
      <c r="K6781" t="s">
        <v>5583</v>
      </c>
      <c r="L6781" t="s">
        <v>5363</v>
      </c>
      <c r="M6781" t="s">
        <v>5364</v>
      </c>
      <c r="N6781" t="s">
        <v>555</v>
      </c>
      <c r="O6781" t="s">
        <v>382</v>
      </c>
      <c r="P6781">
        <f>$S$1-1991</f>
        <v>29</v>
      </c>
      <c r="Q6781">
        <v>1</v>
      </c>
      <c r="R6781" s="4">
        <v>0.25</v>
      </c>
      <c r="S6781" s="9" t="str">
        <f t="shared" si="954"/>
        <v>Kikuchi, Yusei</v>
      </c>
      <c r="T6781" s="9" t="str">
        <f t="shared" si="955"/>
        <v>Topps Main Update RD   RC</v>
      </c>
      <c r="U6781" s="9" t="str">
        <f>IFERROR(VLOOKUP(S6781,'Lookup '!B:D,3,FALSE)," ")</f>
        <v xml:space="preserve"> </v>
      </c>
      <c r="V6781" s="9" t="str">
        <f t="shared" si="956"/>
        <v>F $.25</v>
      </c>
    </row>
    <row r="6782" spans="3:22" x14ac:dyDescent="0.25">
      <c r="C6782">
        <v>2019</v>
      </c>
      <c r="D6782" t="s">
        <v>378</v>
      </c>
      <c r="E6782" t="s">
        <v>592</v>
      </c>
      <c r="J6782" t="s">
        <v>14</v>
      </c>
      <c r="K6782" t="s">
        <v>5584</v>
      </c>
      <c r="L6782" t="s">
        <v>3083</v>
      </c>
      <c r="M6782" t="s">
        <v>1398</v>
      </c>
      <c r="N6782" t="s">
        <v>837</v>
      </c>
      <c r="O6782" t="s">
        <v>424</v>
      </c>
      <c r="P6782">
        <f>$S$1-1995</f>
        <v>25</v>
      </c>
      <c r="Q6782">
        <v>1</v>
      </c>
      <c r="R6782" s="4"/>
      <c r="S6782" s="9" t="str">
        <f t="shared" si="954"/>
        <v>Lowe, Nate</v>
      </c>
      <c r="T6782" s="9" t="str">
        <f t="shared" si="955"/>
        <v>Topps Main Update    RC</v>
      </c>
      <c r="U6782" s="9" t="str">
        <f>IFERROR(VLOOKUP(S6782,'Lookup '!B:D,3,FALSE)," ")</f>
        <v xml:space="preserve"> </v>
      </c>
      <c r="V6782" s="9" t="str">
        <f t="shared" si="956"/>
        <v>G</v>
      </c>
    </row>
    <row r="6783" spans="3:22" x14ac:dyDescent="0.25">
      <c r="C6783">
        <v>2019</v>
      </c>
      <c r="D6783" t="s">
        <v>378</v>
      </c>
      <c r="E6783" t="s">
        <v>592</v>
      </c>
      <c r="F6783" t="s">
        <v>3892</v>
      </c>
      <c r="K6783" t="s">
        <v>5585</v>
      </c>
      <c r="L6783" t="s">
        <v>1441</v>
      </c>
      <c r="M6783" t="s">
        <v>1149</v>
      </c>
      <c r="N6783" t="s">
        <v>554</v>
      </c>
      <c r="O6783" t="s">
        <v>480</v>
      </c>
      <c r="Q6783">
        <v>1</v>
      </c>
      <c r="R6783" s="4">
        <v>0.25</v>
      </c>
      <c r="S6783" s="9" t="str">
        <f t="shared" si="954"/>
        <v>Lindor, Francisco</v>
      </c>
      <c r="T6783" s="9" t="str">
        <f t="shared" si="955"/>
        <v xml:space="preserve">Topps Main Update AS   </v>
      </c>
      <c r="U6783" s="9">
        <f>IFERROR(VLOOKUP(S6783,'Lookup '!B:D,3,FALSE)," ")</f>
        <v>0</v>
      </c>
      <c r="V6783" s="9" t="str">
        <f t="shared" si="956"/>
        <v>F $.25</v>
      </c>
    </row>
    <row r="6784" spans="3:22" x14ac:dyDescent="0.25">
      <c r="C6784">
        <v>2019</v>
      </c>
      <c r="D6784" t="s">
        <v>378</v>
      </c>
      <c r="E6784" t="s">
        <v>592</v>
      </c>
      <c r="J6784" t="s">
        <v>14</v>
      </c>
      <c r="K6784" t="s">
        <v>1479</v>
      </c>
      <c r="L6784" t="s">
        <v>5426</v>
      </c>
      <c r="M6784" t="s">
        <v>877</v>
      </c>
      <c r="N6784" t="s">
        <v>781</v>
      </c>
      <c r="O6784" t="s">
        <v>440</v>
      </c>
      <c r="P6784">
        <f>$S$1-1993</f>
        <v>27</v>
      </c>
      <c r="Q6784">
        <v>1</v>
      </c>
      <c r="R6784" s="4"/>
      <c r="S6784" s="9" t="str">
        <f t="shared" si="954"/>
        <v>Fuentes, Josh</v>
      </c>
      <c r="T6784" s="9" t="str">
        <f t="shared" si="955"/>
        <v>Topps Main Update    RC</v>
      </c>
      <c r="U6784" s="9" t="str">
        <f>IFERROR(VLOOKUP(S6784,'Lookup '!B:D,3,FALSE)," ")</f>
        <v xml:space="preserve"> </v>
      </c>
      <c r="V6784" s="9" t="str">
        <f t="shared" si="956"/>
        <v>G</v>
      </c>
    </row>
    <row r="6785" spans="1:22" x14ac:dyDescent="0.25">
      <c r="C6785">
        <v>2019</v>
      </c>
      <c r="D6785" t="s">
        <v>378</v>
      </c>
      <c r="E6785" t="s">
        <v>592</v>
      </c>
      <c r="J6785" t="s">
        <v>14</v>
      </c>
      <c r="K6785" t="s">
        <v>2000</v>
      </c>
      <c r="L6785" t="s">
        <v>697</v>
      </c>
      <c r="M6785" t="s">
        <v>5548</v>
      </c>
      <c r="N6785" t="s">
        <v>556</v>
      </c>
      <c r="O6785" t="s">
        <v>398</v>
      </c>
      <c r="P6785">
        <f>$S$1-1995</f>
        <v>25</v>
      </c>
      <c r="Q6785">
        <v>1</v>
      </c>
      <c r="R6785" s="4">
        <v>0.5</v>
      </c>
      <c r="S6785" s="9" t="str">
        <f t="shared" si="954"/>
        <v>Biggio, Caven</v>
      </c>
      <c r="T6785" s="9" t="str">
        <f t="shared" si="955"/>
        <v>Topps Main Update    RC</v>
      </c>
      <c r="U6785" s="9" t="str">
        <f>IFERROR(VLOOKUP(S6785,'Lookup '!B:D,3,FALSE)," ")</f>
        <v xml:space="preserve"> </v>
      </c>
      <c r="V6785" s="9" t="str">
        <f t="shared" si="956"/>
        <v>F $.25</v>
      </c>
    </row>
    <row r="6786" spans="1:22" x14ac:dyDescent="0.25">
      <c r="C6786">
        <v>2019</v>
      </c>
      <c r="D6786" t="s">
        <v>378</v>
      </c>
      <c r="E6786" t="s">
        <v>592</v>
      </c>
      <c r="J6786" t="s">
        <v>14</v>
      </c>
      <c r="K6786" t="s">
        <v>1480</v>
      </c>
      <c r="L6786" t="s">
        <v>1670</v>
      </c>
      <c r="M6786" t="s">
        <v>1671</v>
      </c>
      <c r="N6786" t="s">
        <v>781</v>
      </c>
      <c r="O6786" t="s">
        <v>398</v>
      </c>
      <c r="P6786">
        <f>$S$1-1996</f>
        <v>24</v>
      </c>
      <c r="Q6786">
        <v>1</v>
      </c>
      <c r="R6786" s="4"/>
      <c r="S6786" s="9" t="str">
        <f t="shared" si="954"/>
        <v>Rodgers, Brendan</v>
      </c>
      <c r="T6786" s="9" t="str">
        <f t="shared" si="955"/>
        <v>Topps Main Update    RC</v>
      </c>
      <c r="U6786" s="9" t="str">
        <f>IFERROR(VLOOKUP(S6786,'Lookup '!B:D,3,FALSE)," ")</f>
        <v xml:space="preserve"> </v>
      </c>
      <c r="V6786" s="9" t="str">
        <f t="shared" si="956"/>
        <v>G</v>
      </c>
    </row>
    <row r="6787" spans="1:22" x14ac:dyDescent="0.25">
      <c r="C6787">
        <v>2019</v>
      </c>
      <c r="D6787" t="s">
        <v>378</v>
      </c>
      <c r="E6787" t="s">
        <v>592</v>
      </c>
      <c r="K6787" t="s">
        <v>1203</v>
      </c>
      <c r="L6787" t="s">
        <v>1369</v>
      </c>
      <c r="M6787" t="s">
        <v>2362</v>
      </c>
      <c r="N6787" t="s">
        <v>451</v>
      </c>
      <c r="O6787" t="s">
        <v>662</v>
      </c>
      <c r="P6787">
        <f>$S$1-1994</f>
        <v>26</v>
      </c>
      <c r="Q6787">
        <v>1</v>
      </c>
      <c r="R6787" s="4"/>
      <c r="S6787" s="9" t="str">
        <f t="shared" si="954"/>
        <v>Nunez, Renato</v>
      </c>
      <c r="T6787" s="9" t="str">
        <f t="shared" si="955"/>
        <v xml:space="preserve">Topps Main Update    </v>
      </c>
      <c r="U6787" s="9" t="str">
        <f>IFERROR(VLOOKUP(S6787,'Lookup '!B:D,3,FALSE)," ")</f>
        <v xml:space="preserve"> </v>
      </c>
      <c r="V6787" s="9" t="str">
        <f t="shared" si="956"/>
        <v>G</v>
      </c>
    </row>
    <row r="6788" spans="1:22" s="2" customFormat="1" x14ac:dyDescent="0.25">
      <c r="A6788" s="2" t="s">
        <v>7112</v>
      </c>
    </row>
    <row r="6789" spans="1:22" s="2" customFormat="1" x14ac:dyDescent="0.25">
      <c r="R6789" s="20"/>
    </row>
  </sheetData>
  <autoFilter ref="B2:V6789"/>
  <conditionalFormatting sqref="L805:L832">
    <cfRule type="duplicateValues" dxfId="1" priority="8"/>
  </conditionalFormatting>
  <conditionalFormatting sqref="L1422:L1449">
    <cfRule type="duplicateValues" dxfId="0" priority="27"/>
  </conditionalFormatting>
  <pageMargins left="0.7" right="0.7" top="0.75" bottom="0.75" header="0.3" footer="0.3"/>
  <pageSetup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D343"/>
  <sheetViews>
    <sheetView topLeftCell="A286" workbookViewId="0">
      <selection activeCell="D304" sqref="D304"/>
    </sheetView>
  </sheetViews>
  <sheetFormatPr defaultRowHeight="15" x14ac:dyDescent="0.25"/>
  <cols>
    <col min="2" max="4" width="9.140625" style="6"/>
  </cols>
  <sheetData>
    <row r="2" spans="2:4" x14ac:dyDescent="0.25">
      <c r="B2" s="6" t="s">
        <v>19</v>
      </c>
      <c r="C2" s="6" t="s">
        <v>20</v>
      </c>
      <c r="D2" s="6" t="s">
        <v>13</v>
      </c>
    </row>
    <row r="3" spans="2:4" x14ac:dyDescent="0.25">
      <c r="B3" s="7" t="s">
        <v>20</v>
      </c>
    </row>
    <row r="4" spans="2:4" x14ac:dyDescent="0.25">
      <c r="B4" s="6" t="s">
        <v>21</v>
      </c>
      <c r="D4" s="6" t="s">
        <v>13</v>
      </c>
    </row>
    <row r="5" spans="2:4" x14ac:dyDescent="0.25">
      <c r="B5" s="6" t="s">
        <v>22</v>
      </c>
      <c r="D5" s="6" t="s">
        <v>13</v>
      </c>
    </row>
    <row r="6" spans="2:4" x14ac:dyDescent="0.25">
      <c r="B6" s="6" t="s">
        <v>23</v>
      </c>
      <c r="D6" s="7" t="s">
        <v>384</v>
      </c>
    </row>
    <row r="7" spans="2:4" x14ac:dyDescent="0.25">
      <c r="B7" s="6" t="s">
        <v>25</v>
      </c>
      <c r="D7" s="6" t="s">
        <v>13</v>
      </c>
    </row>
    <row r="8" spans="2:4" x14ac:dyDescent="0.25">
      <c r="B8" s="6" t="s">
        <v>29</v>
      </c>
      <c r="D8" s="7"/>
    </row>
    <row r="9" spans="2:4" x14ac:dyDescent="0.25">
      <c r="B9" s="6" t="s">
        <v>5449</v>
      </c>
      <c r="D9" s="7" t="s">
        <v>13</v>
      </c>
    </row>
    <row r="10" spans="2:4" x14ac:dyDescent="0.25">
      <c r="B10" s="6" t="s">
        <v>31</v>
      </c>
      <c r="D10" s="6" t="s">
        <v>13</v>
      </c>
    </row>
    <row r="11" spans="2:4" x14ac:dyDescent="0.25">
      <c r="B11" s="6" t="s">
        <v>4200</v>
      </c>
      <c r="D11" s="6" t="s">
        <v>13</v>
      </c>
    </row>
    <row r="12" spans="2:4" x14ac:dyDescent="0.25">
      <c r="B12" s="6" t="s">
        <v>32</v>
      </c>
      <c r="D12" s="6" t="s">
        <v>13</v>
      </c>
    </row>
    <row r="13" spans="2:4" x14ac:dyDescent="0.25">
      <c r="B13" s="6" t="s">
        <v>2576</v>
      </c>
      <c r="D13" s="7"/>
    </row>
    <row r="14" spans="2:4" x14ac:dyDescent="0.25">
      <c r="B14" s="6" t="s">
        <v>33</v>
      </c>
      <c r="D14" s="7" t="s">
        <v>384</v>
      </c>
    </row>
    <row r="15" spans="2:4" x14ac:dyDescent="0.25">
      <c r="B15" s="6" t="s">
        <v>34</v>
      </c>
      <c r="D15" s="7" t="s">
        <v>384</v>
      </c>
    </row>
    <row r="16" spans="2:4" x14ac:dyDescent="0.25">
      <c r="B16" s="6" t="s">
        <v>2579</v>
      </c>
      <c r="D16" s="7"/>
    </row>
    <row r="17" spans="2:4" x14ac:dyDescent="0.25">
      <c r="B17" s="6" t="s">
        <v>35</v>
      </c>
      <c r="D17" s="6" t="s">
        <v>13</v>
      </c>
    </row>
    <row r="18" spans="2:4" x14ac:dyDescent="0.25">
      <c r="B18" s="6" t="s">
        <v>36</v>
      </c>
      <c r="D18" s="6" t="s">
        <v>13</v>
      </c>
    </row>
    <row r="19" spans="2:4" x14ac:dyDescent="0.25">
      <c r="B19" s="6" t="s">
        <v>37</v>
      </c>
      <c r="D19" s="7" t="s">
        <v>384</v>
      </c>
    </row>
    <row r="20" spans="2:4" x14ac:dyDescent="0.25">
      <c r="B20" s="6" t="s">
        <v>38</v>
      </c>
      <c r="D20" s="6" t="s">
        <v>13</v>
      </c>
    </row>
    <row r="21" spans="2:4" x14ac:dyDescent="0.25">
      <c r="B21" s="6" t="s">
        <v>39</v>
      </c>
      <c r="D21" s="6" t="s">
        <v>13</v>
      </c>
    </row>
    <row r="22" spans="2:4" x14ac:dyDescent="0.25">
      <c r="B22" s="6" t="s">
        <v>41</v>
      </c>
      <c r="D22" s="6" t="s">
        <v>13</v>
      </c>
    </row>
    <row r="23" spans="2:4" x14ac:dyDescent="0.25">
      <c r="B23" s="6" t="s">
        <v>42</v>
      </c>
      <c r="D23" s="7" t="s">
        <v>384</v>
      </c>
    </row>
    <row r="24" spans="2:4" x14ac:dyDescent="0.25">
      <c r="B24" s="6" t="s">
        <v>43</v>
      </c>
      <c r="D24" s="6" t="s">
        <v>13</v>
      </c>
    </row>
    <row r="25" spans="2:4" x14ac:dyDescent="0.25">
      <c r="B25" s="6" t="s">
        <v>44</v>
      </c>
      <c r="D25" s="6" t="s">
        <v>13</v>
      </c>
    </row>
    <row r="26" spans="2:4" x14ac:dyDescent="0.25">
      <c r="B26" s="6" t="s">
        <v>1496</v>
      </c>
      <c r="D26" s="7"/>
    </row>
    <row r="27" spans="2:4" x14ac:dyDescent="0.25">
      <c r="B27" s="6" t="s">
        <v>2590</v>
      </c>
      <c r="D27" s="7"/>
    </row>
    <row r="28" spans="2:4" x14ac:dyDescent="0.25">
      <c r="B28" s="6" t="s">
        <v>46</v>
      </c>
      <c r="D28" s="6" t="s">
        <v>13</v>
      </c>
    </row>
    <row r="29" spans="2:4" x14ac:dyDescent="0.25">
      <c r="B29" s="6" t="s">
        <v>47</v>
      </c>
      <c r="D29" s="6" t="s">
        <v>13</v>
      </c>
    </row>
    <row r="30" spans="2:4" x14ac:dyDescent="0.25">
      <c r="B30" s="6" t="s">
        <v>48</v>
      </c>
      <c r="D30" s="7"/>
    </row>
    <row r="31" spans="2:4" x14ac:dyDescent="0.25">
      <c r="B31" s="6" t="s">
        <v>49</v>
      </c>
      <c r="D31" s="7" t="s">
        <v>384</v>
      </c>
    </row>
    <row r="32" spans="2:4" x14ac:dyDescent="0.25">
      <c r="B32" s="6" t="s">
        <v>51</v>
      </c>
      <c r="D32" s="6" t="s">
        <v>13</v>
      </c>
    </row>
    <row r="33" spans="2:4" x14ac:dyDescent="0.25">
      <c r="B33" s="6" t="s">
        <v>53</v>
      </c>
      <c r="D33" s="7" t="s">
        <v>384</v>
      </c>
    </row>
    <row r="34" spans="2:4" x14ac:dyDescent="0.25">
      <c r="B34" s="6" t="s">
        <v>55</v>
      </c>
      <c r="D34" s="6" t="s">
        <v>13</v>
      </c>
    </row>
    <row r="35" spans="2:4" x14ac:dyDescent="0.25">
      <c r="B35" s="6" t="s">
        <v>56</v>
      </c>
      <c r="D35" s="6" t="s">
        <v>13</v>
      </c>
    </row>
    <row r="36" spans="2:4" x14ac:dyDescent="0.25">
      <c r="B36" s="6" t="s">
        <v>57</v>
      </c>
      <c r="D36" s="6" t="s">
        <v>13</v>
      </c>
    </row>
    <row r="37" spans="2:4" x14ac:dyDescent="0.25">
      <c r="B37" s="6" t="s">
        <v>59</v>
      </c>
      <c r="D37" s="6" t="s">
        <v>13</v>
      </c>
    </row>
    <row r="38" spans="2:4" x14ac:dyDescent="0.25">
      <c r="B38" s="6" t="s">
        <v>61</v>
      </c>
      <c r="D38" s="7" t="s">
        <v>384</v>
      </c>
    </row>
    <row r="39" spans="2:4" x14ac:dyDescent="0.25">
      <c r="B39" s="6" t="s">
        <v>62</v>
      </c>
      <c r="D39" s="6" t="s">
        <v>13</v>
      </c>
    </row>
    <row r="40" spans="2:4" x14ac:dyDescent="0.25">
      <c r="B40" s="6" t="s">
        <v>63</v>
      </c>
      <c r="D40" s="6" t="s">
        <v>13</v>
      </c>
    </row>
    <row r="41" spans="2:4" x14ac:dyDescent="0.25">
      <c r="B41" s="6" t="s">
        <v>64</v>
      </c>
      <c r="D41" s="7" t="s">
        <v>384</v>
      </c>
    </row>
    <row r="42" spans="2:4" x14ac:dyDescent="0.25">
      <c r="B42" s="6" t="s">
        <v>66</v>
      </c>
      <c r="D42" s="7" t="s">
        <v>384</v>
      </c>
    </row>
    <row r="43" spans="2:4" x14ac:dyDescent="0.25">
      <c r="B43" s="6" t="s">
        <v>69</v>
      </c>
      <c r="D43" s="6" t="s">
        <v>13</v>
      </c>
    </row>
    <row r="44" spans="2:4" x14ac:dyDescent="0.25">
      <c r="B44" s="6" t="s">
        <v>71</v>
      </c>
      <c r="D44" s="6" t="s">
        <v>13</v>
      </c>
    </row>
    <row r="45" spans="2:4" x14ac:dyDescent="0.25">
      <c r="B45" s="6" t="s">
        <v>72</v>
      </c>
      <c r="D45" s="7" t="s">
        <v>384</v>
      </c>
    </row>
    <row r="46" spans="2:4" x14ac:dyDescent="0.25">
      <c r="B46" s="6" t="s">
        <v>73</v>
      </c>
      <c r="D46" s="7" t="s">
        <v>384</v>
      </c>
    </row>
    <row r="47" spans="2:4" x14ac:dyDescent="0.25">
      <c r="B47" s="6" t="s">
        <v>74</v>
      </c>
      <c r="D47" s="7" t="s">
        <v>384</v>
      </c>
    </row>
    <row r="48" spans="2:4" x14ac:dyDescent="0.25">
      <c r="B48" s="6" t="s">
        <v>75</v>
      </c>
      <c r="D48" s="7" t="s">
        <v>384</v>
      </c>
    </row>
    <row r="49" spans="2:4" x14ac:dyDescent="0.25">
      <c r="B49" s="6" t="s">
        <v>76</v>
      </c>
      <c r="D49" s="6" t="s">
        <v>13</v>
      </c>
    </row>
    <row r="50" spans="2:4" x14ac:dyDescent="0.25">
      <c r="B50" s="6" t="s">
        <v>77</v>
      </c>
      <c r="D50" s="6" t="s">
        <v>13</v>
      </c>
    </row>
    <row r="51" spans="2:4" x14ac:dyDescent="0.25">
      <c r="B51" s="6" t="s">
        <v>78</v>
      </c>
      <c r="D51" s="6" t="s">
        <v>13</v>
      </c>
    </row>
    <row r="52" spans="2:4" x14ac:dyDescent="0.25">
      <c r="B52" s="6" t="s">
        <v>79</v>
      </c>
      <c r="D52" s="7" t="s">
        <v>384</v>
      </c>
    </row>
    <row r="53" spans="2:4" x14ac:dyDescent="0.25">
      <c r="B53" s="6" t="s">
        <v>80</v>
      </c>
      <c r="D53" s="7" t="s">
        <v>384</v>
      </c>
    </row>
    <row r="54" spans="2:4" x14ac:dyDescent="0.25">
      <c r="B54" s="6" t="s">
        <v>81</v>
      </c>
      <c r="D54" s="6" t="s">
        <v>13</v>
      </c>
    </row>
    <row r="55" spans="2:4" x14ac:dyDescent="0.25">
      <c r="B55" s="6" t="s">
        <v>82</v>
      </c>
      <c r="D55" s="7" t="s">
        <v>384</v>
      </c>
    </row>
    <row r="56" spans="2:4" x14ac:dyDescent="0.25">
      <c r="B56" s="6" t="s">
        <v>83</v>
      </c>
      <c r="D56" s="7" t="s">
        <v>384</v>
      </c>
    </row>
    <row r="57" spans="2:4" x14ac:dyDescent="0.25">
      <c r="B57" s="6" t="s">
        <v>84</v>
      </c>
      <c r="D57" s="6" t="s">
        <v>13</v>
      </c>
    </row>
    <row r="58" spans="2:4" x14ac:dyDescent="0.25">
      <c r="B58" s="6" t="s">
        <v>85</v>
      </c>
      <c r="D58" s="7" t="s">
        <v>384</v>
      </c>
    </row>
    <row r="59" spans="2:4" x14ac:dyDescent="0.25">
      <c r="B59" s="6" t="s">
        <v>86</v>
      </c>
      <c r="D59" s="7" t="s">
        <v>384</v>
      </c>
    </row>
    <row r="60" spans="2:4" x14ac:dyDescent="0.25">
      <c r="B60" s="6" t="s">
        <v>87</v>
      </c>
      <c r="D60" s="7" t="s">
        <v>384</v>
      </c>
    </row>
    <row r="61" spans="2:4" x14ac:dyDescent="0.25">
      <c r="B61" s="6" t="s">
        <v>88</v>
      </c>
      <c r="D61" s="6" t="s">
        <v>13</v>
      </c>
    </row>
    <row r="62" spans="2:4" x14ac:dyDescent="0.25">
      <c r="B62" s="6" t="s">
        <v>89</v>
      </c>
      <c r="D62" s="7" t="s">
        <v>384</v>
      </c>
    </row>
    <row r="63" spans="2:4" x14ac:dyDescent="0.25">
      <c r="B63" s="6" t="s">
        <v>90</v>
      </c>
      <c r="D63" s="6" t="s">
        <v>13</v>
      </c>
    </row>
    <row r="64" spans="2:4" x14ac:dyDescent="0.25">
      <c r="B64" s="6" t="s">
        <v>91</v>
      </c>
      <c r="D64" s="6" t="s">
        <v>13</v>
      </c>
    </row>
    <row r="65" spans="2:4" x14ac:dyDescent="0.25">
      <c r="B65" s="6" t="s">
        <v>92</v>
      </c>
      <c r="D65" s="6" t="s">
        <v>13</v>
      </c>
    </row>
    <row r="66" spans="2:4" x14ac:dyDescent="0.25">
      <c r="B66" s="6" t="s">
        <v>93</v>
      </c>
      <c r="D66" s="7" t="s">
        <v>384</v>
      </c>
    </row>
    <row r="67" spans="2:4" x14ac:dyDescent="0.25">
      <c r="B67" s="6" t="s">
        <v>94</v>
      </c>
      <c r="D67" s="6" t="s">
        <v>13</v>
      </c>
    </row>
    <row r="68" spans="2:4" x14ac:dyDescent="0.25">
      <c r="B68" s="6" t="s">
        <v>95</v>
      </c>
      <c r="D68" s="7" t="s">
        <v>384</v>
      </c>
    </row>
    <row r="69" spans="2:4" x14ac:dyDescent="0.25">
      <c r="B69" s="6" t="s">
        <v>96</v>
      </c>
      <c r="D69" s="7" t="s">
        <v>384</v>
      </c>
    </row>
    <row r="70" spans="2:4" x14ac:dyDescent="0.25">
      <c r="B70" s="6" t="s">
        <v>97</v>
      </c>
      <c r="D70" s="7" t="s">
        <v>384</v>
      </c>
    </row>
    <row r="71" spans="2:4" x14ac:dyDescent="0.25">
      <c r="B71" s="6" t="s">
        <v>98</v>
      </c>
      <c r="D71" s="7" t="s">
        <v>384</v>
      </c>
    </row>
    <row r="72" spans="2:4" x14ac:dyDescent="0.25">
      <c r="B72" s="6" t="s">
        <v>99</v>
      </c>
      <c r="D72" s="7" t="s">
        <v>384</v>
      </c>
    </row>
    <row r="73" spans="2:4" x14ac:dyDescent="0.25">
      <c r="B73" s="6" t="s">
        <v>100</v>
      </c>
      <c r="D73" s="7" t="s">
        <v>384</v>
      </c>
    </row>
    <row r="74" spans="2:4" x14ac:dyDescent="0.25">
      <c r="B74" s="6" t="s">
        <v>101</v>
      </c>
      <c r="D74" s="7" t="s">
        <v>384</v>
      </c>
    </row>
    <row r="75" spans="2:4" x14ac:dyDescent="0.25">
      <c r="B75" s="6" t="s">
        <v>102</v>
      </c>
      <c r="D75" s="7" t="s">
        <v>384</v>
      </c>
    </row>
    <row r="76" spans="2:4" x14ac:dyDescent="0.25">
      <c r="B76" s="6" t="s">
        <v>103</v>
      </c>
      <c r="D76" s="7" t="s">
        <v>384</v>
      </c>
    </row>
    <row r="77" spans="2:4" x14ac:dyDescent="0.25">
      <c r="B77" s="6" t="s">
        <v>104</v>
      </c>
      <c r="D77" s="7" t="s">
        <v>384</v>
      </c>
    </row>
    <row r="78" spans="2:4" x14ac:dyDescent="0.25">
      <c r="B78" s="6" t="s">
        <v>105</v>
      </c>
      <c r="D78" s="7" t="s">
        <v>384</v>
      </c>
    </row>
    <row r="79" spans="2:4" x14ac:dyDescent="0.25">
      <c r="B79" s="6" t="s">
        <v>106</v>
      </c>
      <c r="D79" s="7" t="s">
        <v>384</v>
      </c>
    </row>
    <row r="80" spans="2:4" x14ac:dyDescent="0.25">
      <c r="B80" s="6" t="s">
        <v>107</v>
      </c>
      <c r="D80" s="7" t="s">
        <v>384</v>
      </c>
    </row>
    <row r="81" spans="2:4" x14ac:dyDescent="0.25">
      <c r="B81" s="6" t="s">
        <v>108</v>
      </c>
      <c r="D81" s="6" t="s">
        <v>13</v>
      </c>
    </row>
    <row r="82" spans="2:4" x14ac:dyDescent="0.25">
      <c r="B82" s="6" t="s">
        <v>109</v>
      </c>
      <c r="D82" s="7" t="s">
        <v>384</v>
      </c>
    </row>
    <row r="83" spans="2:4" x14ac:dyDescent="0.25">
      <c r="B83" s="6" t="s">
        <v>110</v>
      </c>
      <c r="D83" s="6" t="s">
        <v>13</v>
      </c>
    </row>
    <row r="84" spans="2:4" x14ac:dyDescent="0.25">
      <c r="B84" s="6" t="s">
        <v>113</v>
      </c>
      <c r="D84" s="6" t="s">
        <v>13</v>
      </c>
    </row>
    <row r="85" spans="2:4" x14ac:dyDescent="0.25">
      <c r="B85" s="6" t="s">
        <v>114</v>
      </c>
      <c r="D85" s="7" t="s">
        <v>384</v>
      </c>
    </row>
    <row r="86" spans="2:4" x14ac:dyDescent="0.25">
      <c r="B86" s="6" t="s">
        <v>115</v>
      </c>
      <c r="D86" s="6" t="s">
        <v>13</v>
      </c>
    </row>
    <row r="87" spans="2:4" x14ac:dyDescent="0.25">
      <c r="B87" s="6" t="s">
        <v>117</v>
      </c>
      <c r="D87" s="6" t="s">
        <v>13</v>
      </c>
    </row>
    <row r="88" spans="2:4" x14ac:dyDescent="0.25">
      <c r="B88" s="6" t="s">
        <v>120</v>
      </c>
      <c r="D88" s="7" t="s">
        <v>384</v>
      </c>
    </row>
    <row r="89" spans="2:4" x14ac:dyDescent="0.25">
      <c r="B89" s="6" t="s">
        <v>121</v>
      </c>
      <c r="D89" s="6" t="s">
        <v>13</v>
      </c>
    </row>
    <row r="90" spans="2:4" x14ac:dyDescent="0.25">
      <c r="B90" s="6" t="s">
        <v>122</v>
      </c>
      <c r="D90" s="6" t="s">
        <v>13</v>
      </c>
    </row>
    <row r="91" spans="2:4" x14ac:dyDescent="0.25">
      <c r="B91" s="6" t="s">
        <v>123</v>
      </c>
      <c r="D91" s="7" t="s">
        <v>384</v>
      </c>
    </row>
    <row r="92" spans="2:4" x14ac:dyDescent="0.25">
      <c r="B92" s="6" t="s">
        <v>124</v>
      </c>
      <c r="D92" s="6" t="s">
        <v>13</v>
      </c>
    </row>
    <row r="93" spans="2:4" x14ac:dyDescent="0.25">
      <c r="B93" s="6" t="s">
        <v>125</v>
      </c>
      <c r="D93" s="7" t="s">
        <v>13</v>
      </c>
    </row>
    <row r="94" spans="2:4" x14ac:dyDescent="0.25">
      <c r="B94" s="6" t="s">
        <v>126</v>
      </c>
      <c r="D94" s="7" t="s">
        <v>384</v>
      </c>
    </row>
    <row r="95" spans="2:4" x14ac:dyDescent="0.25">
      <c r="B95" s="6" t="s">
        <v>127</v>
      </c>
      <c r="D95" s="7" t="s">
        <v>384</v>
      </c>
    </row>
    <row r="96" spans="2:4" x14ac:dyDescent="0.25">
      <c r="B96" s="6" t="s">
        <v>128</v>
      </c>
      <c r="D96" s="7" t="s">
        <v>384</v>
      </c>
    </row>
    <row r="97" spans="2:4" x14ac:dyDescent="0.25">
      <c r="B97" s="6" t="s">
        <v>129</v>
      </c>
      <c r="D97" s="7" t="s">
        <v>384</v>
      </c>
    </row>
    <row r="98" spans="2:4" x14ac:dyDescent="0.25">
      <c r="B98" s="6" t="s">
        <v>130</v>
      </c>
      <c r="D98" s="7" t="s">
        <v>384</v>
      </c>
    </row>
    <row r="99" spans="2:4" x14ac:dyDescent="0.25">
      <c r="B99" s="6" t="s">
        <v>131</v>
      </c>
      <c r="D99" s="7" t="s">
        <v>384</v>
      </c>
    </row>
    <row r="100" spans="2:4" x14ac:dyDescent="0.25">
      <c r="B100" s="6" t="s">
        <v>132</v>
      </c>
      <c r="D100" s="7" t="s">
        <v>384</v>
      </c>
    </row>
    <row r="101" spans="2:4" x14ac:dyDescent="0.25">
      <c r="B101" s="6" t="s">
        <v>133</v>
      </c>
      <c r="D101" s="6" t="s">
        <v>13</v>
      </c>
    </row>
    <row r="102" spans="2:4" x14ac:dyDescent="0.25">
      <c r="B102" s="6" t="s">
        <v>134</v>
      </c>
      <c r="D102" s="7" t="s">
        <v>384</v>
      </c>
    </row>
    <row r="103" spans="2:4" x14ac:dyDescent="0.25">
      <c r="B103" s="6" t="s">
        <v>135</v>
      </c>
      <c r="D103" s="7" t="s">
        <v>384</v>
      </c>
    </row>
    <row r="104" spans="2:4" x14ac:dyDescent="0.25">
      <c r="B104" s="6" t="s">
        <v>136</v>
      </c>
      <c r="D104" s="7" t="s">
        <v>384</v>
      </c>
    </row>
    <row r="105" spans="2:4" x14ac:dyDescent="0.25">
      <c r="B105" s="6" t="s">
        <v>137</v>
      </c>
      <c r="D105" s="7" t="s">
        <v>384</v>
      </c>
    </row>
    <row r="106" spans="2:4" x14ac:dyDescent="0.25">
      <c r="B106" s="6" t="s">
        <v>138</v>
      </c>
      <c r="D106" s="6" t="s">
        <v>13</v>
      </c>
    </row>
    <row r="107" spans="2:4" x14ac:dyDescent="0.25">
      <c r="B107" s="6" t="s">
        <v>139</v>
      </c>
      <c r="D107" s="7" t="s">
        <v>384</v>
      </c>
    </row>
    <row r="108" spans="2:4" x14ac:dyDescent="0.25">
      <c r="B108" s="6" t="s">
        <v>140</v>
      </c>
      <c r="D108" s="7" t="s">
        <v>384</v>
      </c>
    </row>
    <row r="109" spans="2:4" x14ac:dyDescent="0.25">
      <c r="B109" s="6" t="s">
        <v>141</v>
      </c>
      <c r="D109" s="7" t="s">
        <v>384</v>
      </c>
    </row>
    <row r="110" spans="2:4" x14ac:dyDescent="0.25">
      <c r="B110" s="6" t="s">
        <v>142</v>
      </c>
      <c r="D110" s="7" t="s">
        <v>384</v>
      </c>
    </row>
    <row r="111" spans="2:4" x14ac:dyDescent="0.25">
      <c r="B111" s="6" t="s">
        <v>143</v>
      </c>
      <c r="D111" s="6" t="s">
        <v>13</v>
      </c>
    </row>
    <row r="112" spans="2:4" x14ac:dyDescent="0.25">
      <c r="B112" s="6" t="s">
        <v>144</v>
      </c>
      <c r="D112" s="6" t="s">
        <v>13</v>
      </c>
    </row>
    <row r="113" spans="2:4" x14ac:dyDescent="0.25">
      <c r="B113" s="6" t="s">
        <v>145</v>
      </c>
      <c r="D113" s="7" t="s">
        <v>384</v>
      </c>
    </row>
    <row r="114" spans="2:4" x14ac:dyDescent="0.25">
      <c r="B114" s="6" t="s">
        <v>146</v>
      </c>
      <c r="D114" s="6" t="s">
        <v>13</v>
      </c>
    </row>
    <row r="115" spans="2:4" x14ac:dyDescent="0.25">
      <c r="B115" s="6" t="s">
        <v>147</v>
      </c>
      <c r="D115" s="7" t="s">
        <v>384</v>
      </c>
    </row>
    <row r="116" spans="2:4" x14ac:dyDescent="0.25">
      <c r="B116" s="6" t="s">
        <v>148</v>
      </c>
      <c r="D116" s="6" t="s">
        <v>13</v>
      </c>
    </row>
    <row r="117" spans="2:4" x14ac:dyDescent="0.25">
      <c r="B117" s="6" t="s">
        <v>149</v>
      </c>
      <c r="D117" s="7" t="s">
        <v>384</v>
      </c>
    </row>
    <row r="118" spans="2:4" x14ac:dyDescent="0.25">
      <c r="B118" s="6" t="s">
        <v>150</v>
      </c>
      <c r="D118" s="6" t="s">
        <v>13</v>
      </c>
    </row>
    <row r="119" spans="2:4" x14ac:dyDescent="0.25">
      <c r="B119" s="6" t="s">
        <v>151</v>
      </c>
      <c r="D119" s="7" t="s">
        <v>384</v>
      </c>
    </row>
    <row r="120" spans="2:4" x14ac:dyDescent="0.25">
      <c r="B120" s="6" t="s">
        <v>152</v>
      </c>
      <c r="D120" s="6" t="s">
        <v>13</v>
      </c>
    </row>
    <row r="121" spans="2:4" x14ac:dyDescent="0.25">
      <c r="B121" s="6" t="s">
        <v>153</v>
      </c>
      <c r="D121" s="6" t="s">
        <v>13</v>
      </c>
    </row>
    <row r="122" spans="2:4" x14ac:dyDescent="0.25">
      <c r="B122" s="6" t="s">
        <v>154</v>
      </c>
      <c r="D122" s="7" t="s">
        <v>384</v>
      </c>
    </row>
    <row r="123" spans="2:4" x14ac:dyDescent="0.25">
      <c r="B123" s="6" t="s">
        <v>155</v>
      </c>
      <c r="D123" s="7" t="s">
        <v>384</v>
      </c>
    </row>
    <row r="124" spans="2:4" x14ac:dyDescent="0.25">
      <c r="B124" s="6" t="s">
        <v>156</v>
      </c>
      <c r="D124" s="6" t="s">
        <v>13</v>
      </c>
    </row>
    <row r="125" spans="2:4" x14ac:dyDescent="0.25">
      <c r="B125" s="6" t="s">
        <v>157</v>
      </c>
      <c r="D125" s="7" t="s">
        <v>384</v>
      </c>
    </row>
    <row r="126" spans="2:4" x14ac:dyDescent="0.25">
      <c r="B126" s="6" t="s">
        <v>158</v>
      </c>
      <c r="D126" s="7" t="s">
        <v>384</v>
      </c>
    </row>
    <row r="127" spans="2:4" x14ac:dyDescent="0.25">
      <c r="B127" s="6" t="s">
        <v>159</v>
      </c>
      <c r="D127" s="7" t="s">
        <v>384</v>
      </c>
    </row>
    <row r="128" spans="2:4" x14ac:dyDescent="0.25">
      <c r="B128" s="6" t="s">
        <v>383</v>
      </c>
      <c r="D128" s="7" t="s">
        <v>384</v>
      </c>
    </row>
    <row r="129" spans="2:4" x14ac:dyDescent="0.25">
      <c r="B129" s="6" t="s">
        <v>160</v>
      </c>
      <c r="D129" s="6" t="s">
        <v>13</v>
      </c>
    </row>
    <row r="130" spans="2:4" x14ac:dyDescent="0.25">
      <c r="B130" s="6" t="s">
        <v>161</v>
      </c>
      <c r="D130" s="7" t="s">
        <v>384</v>
      </c>
    </row>
    <row r="131" spans="2:4" x14ac:dyDescent="0.25">
      <c r="B131" s="6" t="s">
        <v>162</v>
      </c>
      <c r="D131" s="7" t="s">
        <v>384</v>
      </c>
    </row>
    <row r="132" spans="2:4" x14ac:dyDescent="0.25">
      <c r="B132" s="6" t="s">
        <v>163</v>
      </c>
      <c r="D132" s="7" t="s">
        <v>384</v>
      </c>
    </row>
    <row r="133" spans="2:4" x14ac:dyDescent="0.25">
      <c r="B133" s="6" t="s">
        <v>164</v>
      </c>
      <c r="D133" s="7" t="s">
        <v>384</v>
      </c>
    </row>
    <row r="134" spans="2:4" x14ac:dyDescent="0.25">
      <c r="B134" s="6" t="s">
        <v>165</v>
      </c>
      <c r="D134" s="7" t="s">
        <v>384</v>
      </c>
    </row>
    <row r="135" spans="2:4" x14ac:dyDescent="0.25">
      <c r="B135" s="6" t="s">
        <v>166</v>
      </c>
      <c r="D135" s="7" t="s">
        <v>384</v>
      </c>
    </row>
    <row r="136" spans="2:4" x14ac:dyDescent="0.25">
      <c r="B136" s="6" t="s">
        <v>167</v>
      </c>
      <c r="D136" s="6" t="s">
        <v>13</v>
      </c>
    </row>
    <row r="137" spans="2:4" x14ac:dyDescent="0.25">
      <c r="B137" s="6" t="s">
        <v>168</v>
      </c>
      <c r="D137" s="7" t="s">
        <v>384</v>
      </c>
    </row>
    <row r="138" spans="2:4" x14ac:dyDescent="0.25">
      <c r="B138" s="6" t="s">
        <v>169</v>
      </c>
      <c r="D138" s="7" t="s">
        <v>384</v>
      </c>
    </row>
    <row r="139" spans="2:4" x14ac:dyDescent="0.25">
      <c r="B139" s="6" t="s">
        <v>170</v>
      </c>
      <c r="D139" s="7" t="s">
        <v>384</v>
      </c>
    </row>
    <row r="140" spans="2:4" x14ac:dyDescent="0.25">
      <c r="B140" s="6" t="s">
        <v>171</v>
      </c>
      <c r="D140" s="7" t="s">
        <v>384</v>
      </c>
    </row>
    <row r="141" spans="2:4" x14ac:dyDescent="0.25">
      <c r="B141" s="6" t="s">
        <v>172</v>
      </c>
      <c r="D141" s="7" t="s">
        <v>384</v>
      </c>
    </row>
    <row r="142" spans="2:4" x14ac:dyDescent="0.25">
      <c r="B142" s="6" t="s">
        <v>173</v>
      </c>
      <c r="D142" s="6" t="s">
        <v>13</v>
      </c>
    </row>
    <row r="143" spans="2:4" x14ac:dyDescent="0.25">
      <c r="B143" s="6" t="s">
        <v>174</v>
      </c>
      <c r="D143" s="7" t="s">
        <v>384</v>
      </c>
    </row>
    <row r="144" spans="2:4" x14ac:dyDescent="0.25">
      <c r="B144" s="6" t="s">
        <v>175</v>
      </c>
      <c r="D144" s="7" t="s">
        <v>384</v>
      </c>
    </row>
    <row r="145" spans="2:4" x14ac:dyDescent="0.25">
      <c r="B145" s="6" t="s">
        <v>176</v>
      </c>
      <c r="D145" s="6" t="s">
        <v>13</v>
      </c>
    </row>
    <row r="146" spans="2:4" x14ac:dyDescent="0.25">
      <c r="B146" s="6" t="s">
        <v>177</v>
      </c>
      <c r="D146" s="7" t="s">
        <v>384</v>
      </c>
    </row>
    <row r="147" spans="2:4" x14ac:dyDescent="0.25">
      <c r="B147" s="6" t="s">
        <v>178</v>
      </c>
      <c r="D147" s="7" t="s">
        <v>384</v>
      </c>
    </row>
    <row r="148" spans="2:4" x14ac:dyDescent="0.25">
      <c r="B148" s="6" t="s">
        <v>179</v>
      </c>
      <c r="D148" s="7" t="s">
        <v>384</v>
      </c>
    </row>
    <row r="149" spans="2:4" x14ac:dyDescent="0.25">
      <c r="B149" s="6" t="s">
        <v>180</v>
      </c>
      <c r="D149" s="6" t="s">
        <v>13</v>
      </c>
    </row>
    <row r="150" spans="2:4" x14ac:dyDescent="0.25">
      <c r="B150" s="6" t="s">
        <v>181</v>
      </c>
      <c r="D150" s="7" t="s">
        <v>384</v>
      </c>
    </row>
    <row r="151" spans="2:4" x14ac:dyDescent="0.25">
      <c r="B151" s="6" t="s">
        <v>182</v>
      </c>
      <c r="D151" s="7" t="s">
        <v>384</v>
      </c>
    </row>
    <row r="152" spans="2:4" x14ac:dyDescent="0.25">
      <c r="B152" s="6" t="s">
        <v>183</v>
      </c>
      <c r="D152" s="7" t="s">
        <v>384</v>
      </c>
    </row>
    <row r="153" spans="2:4" x14ac:dyDescent="0.25">
      <c r="B153" s="6" t="s">
        <v>184</v>
      </c>
      <c r="D153" s="7"/>
    </row>
    <row r="154" spans="2:4" x14ac:dyDescent="0.25">
      <c r="B154" s="6" t="s">
        <v>185</v>
      </c>
      <c r="D154" s="7" t="s">
        <v>384</v>
      </c>
    </row>
    <row r="155" spans="2:4" x14ac:dyDescent="0.25">
      <c r="B155" s="6" t="s">
        <v>186</v>
      </c>
      <c r="D155" s="7"/>
    </row>
    <row r="156" spans="2:4" x14ac:dyDescent="0.25">
      <c r="B156" s="6" t="s">
        <v>187</v>
      </c>
      <c r="D156" s="7"/>
    </row>
    <row r="157" spans="2:4" x14ac:dyDescent="0.25">
      <c r="B157" s="6" t="s">
        <v>188</v>
      </c>
      <c r="D157" s="6" t="s">
        <v>13</v>
      </c>
    </row>
    <row r="158" spans="2:4" x14ac:dyDescent="0.25">
      <c r="B158" s="6" t="s">
        <v>189</v>
      </c>
      <c r="D158" s="6" t="s">
        <v>13</v>
      </c>
    </row>
    <row r="159" spans="2:4" x14ac:dyDescent="0.25">
      <c r="B159" s="6" t="s">
        <v>190</v>
      </c>
      <c r="D159" s="6" t="s">
        <v>13</v>
      </c>
    </row>
    <row r="160" spans="2:4" x14ac:dyDescent="0.25">
      <c r="B160" s="6" t="s">
        <v>191</v>
      </c>
      <c r="D160" s="7" t="s">
        <v>384</v>
      </c>
    </row>
    <row r="161" spans="2:4" x14ac:dyDescent="0.25">
      <c r="B161" s="6" t="s">
        <v>192</v>
      </c>
      <c r="D161" s="7" t="s">
        <v>384</v>
      </c>
    </row>
    <row r="162" spans="2:4" x14ac:dyDescent="0.25">
      <c r="B162" s="6" t="s">
        <v>193</v>
      </c>
      <c r="D162" s="7" t="s">
        <v>384</v>
      </c>
    </row>
    <row r="163" spans="2:4" x14ac:dyDescent="0.25">
      <c r="B163" s="6" t="s">
        <v>194</v>
      </c>
      <c r="D163" s="7" t="s">
        <v>13</v>
      </c>
    </row>
    <row r="164" spans="2:4" x14ac:dyDescent="0.25">
      <c r="B164" s="6" t="s">
        <v>195</v>
      </c>
      <c r="D164" s="7" t="s">
        <v>384</v>
      </c>
    </row>
    <row r="165" spans="2:4" x14ac:dyDescent="0.25">
      <c r="B165" s="6" t="s">
        <v>196</v>
      </c>
      <c r="D165" s="6" t="s">
        <v>13</v>
      </c>
    </row>
    <row r="166" spans="2:4" x14ac:dyDescent="0.25">
      <c r="B166" s="6" t="s">
        <v>197</v>
      </c>
      <c r="D166" s="7" t="s">
        <v>384</v>
      </c>
    </row>
    <row r="167" spans="2:4" x14ac:dyDescent="0.25">
      <c r="B167" s="6" t="s">
        <v>198</v>
      </c>
      <c r="D167" s="6" t="s">
        <v>13</v>
      </c>
    </row>
    <row r="168" spans="2:4" x14ac:dyDescent="0.25">
      <c r="B168" s="6" t="s">
        <v>199</v>
      </c>
      <c r="D168" s="6" t="s">
        <v>13</v>
      </c>
    </row>
    <row r="169" spans="2:4" x14ac:dyDescent="0.25">
      <c r="B169" s="6" t="s">
        <v>200</v>
      </c>
      <c r="D169" s="7" t="s">
        <v>384</v>
      </c>
    </row>
    <row r="170" spans="2:4" x14ac:dyDescent="0.25">
      <c r="B170" s="6" t="s">
        <v>201</v>
      </c>
      <c r="D170" s="7" t="s">
        <v>384</v>
      </c>
    </row>
    <row r="171" spans="2:4" x14ac:dyDescent="0.25">
      <c r="B171" s="6" t="s">
        <v>202</v>
      </c>
      <c r="D171" s="7" t="s">
        <v>384</v>
      </c>
    </row>
    <row r="172" spans="2:4" x14ac:dyDescent="0.25">
      <c r="B172" s="6" t="s">
        <v>203</v>
      </c>
      <c r="D172" s="6" t="s">
        <v>13</v>
      </c>
    </row>
    <row r="173" spans="2:4" x14ac:dyDescent="0.25">
      <c r="B173" s="6" t="s">
        <v>204</v>
      </c>
      <c r="D173" s="7" t="s">
        <v>384</v>
      </c>
    </row>
    <row r="174" spans="2:4" x14ac:dyDescent="0.25">
      <c r="B174" s="6" t="s">
        <v>205</v>
      </c>
      <c r="D174" s="6" t="s">
        <v>13</v>
      </c>
    </row>
    <row r="175" spans="2:4" x14ac:dyDescent="0.25">
      <c r="B175" s="6" t="s">
        <v>3525</v>
      </c>
    </row>
    <row r="176" spans="2:4" x14ac:dyDescent="0.25">
      <c r="B176" s="6" t="s">
        <v>206</v>
      </c>
      <c r="D176" s="7" t="s">
        <v>384</v>
      </c>
    </row>
    <row r="177" spans="2:4" x14ac:dyDescent="0.25">
      <c r="B177" s="6" t="s">
        <v>207</v>
      </c>
      <c r="D177" s="6" t="s">
        <v>13</v>
      </c>
    </row>
    <row r="178" spans="2:4" x14ac:dyDescent="0.25">
      <c r="B178" s="6" t="s">
        <v>208</v>
      </c>
      <c r="D178" s="7" t="s">
        <v>384</v>
      </c>
    </row>
    <row r="179" spans="2:4" x14ac:dyDescent="0.25">
      <c r="B179" s="6" t="s">
        <v>209</v>
      </c>
      <c r="D179" s="7" t="s">
        <v>384</v>
      </c>
    </row>
    <row r="180" spans="2:4" x14ac:dyDescent="0.25">
      <c r="B180" s="6" t="s">
        <v>210</v>
      </c>
      <c r="D180" s="7" t="s">
        <v>384</v>
      </c>
    </row>
    <row r="181" spans="2:4" x14ac:dyDescent="0.25">
      <c r="B181" s="6" t="s">
        <v>211</v>
      </c>
      <c r="D181" s="7" t="s">
        <v>384</v>
      </c>
    </row>
    <row r="182" spans="2:4" x14ac:dyDescent="0.25">
      <c r="B182" s="6" t="s">
        <v>212</v>
      </c>
      <c r="D182" s="6" t="s">
        <v>13</v>
      </c>
    </row>
    <row r="183" spans="2:4" x14ac:dyDescent="0.25">
      <c r="B183" s="6" t="s">
        <v>213</v>
      </c>
      <c r="D183" s="7" t="s">
        <v>384</v>
      </c>
    </row>
    <row r="184" spans="2:4" x14ac:dyDescent="0.25">
      <c r="B184" s="6" t="s">
        <v>214</v>
      </c>
      <c r="D184" s="6" t="s">
        <v>13</v>
      </c>
    </row>
    <row r="185" spans="2:4" x14ac:dyDescent="0.25">
      <c r="B185" s="6" t="s">
        <v>215</v>
      </c>
      <c r="D185" s="7" t="s">
        <v>384</v>
      </c>
    </row>
    <row r="186" spans="2:4" x14ac:dyDescent="0.25">
      <c r="B186" s="6" t="s">
        <v>216</v>
      </c>
      <c r="D186" s="6" t="s">
        <v>13</v>
      </c>
    </row>
    <row r="187" spans="2:4" x14ac:dyDescent="0.25">
      <c r="B187" s="6" t="s">
        <v>217</v>
      </c>
      <c r="D187" s="7" t="s">
        <v>384</v>
      </c>
    </row>
    <row r="188" spans="2:4" x14ac:dyDescent="0.25">
      <c r="B188" s="6" t="s">
        <v>218</v>
      </c>
      <c r="D188" s="6" t="s">
        <v>13</v>
      </c>
    </row>
    <row r="189" spans="2:4" x14ac:dyDescent="0.25">
      <c r="B189" s="6" t="s">
        <v>219</v>
      </c>
      <c r="D189" s="6" t="s">
        <v>13</v>
      </c>
    </row>
    <row r="190" spans="2:4" x14ac:dyDescent="0.25">
      <c r="B190" s="6" t="s">
        <v>220</v>
      </c>
      <c r="D190" s="7" t="s">
        <v>384</v>
      </c>
    </row>
    <row r="191" spans="2:4" x14ac:dyDescent="0.25">
      <c r="B191" s="6" t="s">
        <v>221</v>
      </c>
      <c r="D191" s="7" t="s">
        <v>384</v>
      </c>
    </row>
    <row r="192" spans="2:4" x14ac:dyDescent="0.25">
      <c r="B192" s="6" t="s">
        <v>222</v>
      </c>
      <c r="D192" s="6" t="s">
        <v>13</v>
      </c>
    </row>
    <row r="193" spans="2:4" x14ac:dyDescent="0.25">
      <c r="B193" s="6" t="s">
        <v>223</v>
      </c>
      <c r="D193" s="7" t="s">
        <v>13</v>
      </c>
    </row>
    <row r="194" spans="2:4" x14ac:dyDescent="0.25">
      <c r="B194" s="6" t="s">
        <v>224</v>
      </c>
      <c r="D194" s="7" t="s">
        <v>384</v>
      </c>
    </row>
    <row r="195" spans="2:4" x14ac:dyDescent="0.25">
      <c r="B195" s="6" t="s">
        <v>225</v>
      </c>
      <c r="D195" s="6" t="s">
        <v>13</v>
      </c>
    </row>
    <row r="196" spans="2:4" x14ac:dyDescent="0.25">
      <c r="B196" s="6" t="s">
        <v>226</v>
      </c>
      <c r="D196" s="7" t="s">
        <v>384</v>
      </c>
    </row>
    <row r="197" spans="2:4" x14ac:dyDescent="0.25">
      <c r="B197" s="6" t="s">
        <v>227</v>
      </c>
      <c r="D197" s="7" t="s">
        <v>384</v>
      </c>
    </row>
    <row r="198" spans="2:4" x14ac:dyDescent="0.25">
      <c r="B198" s="6" t="s">
        <v>228</v>
      </c>
      <c r="D198" s="7" t="s">
        <v>384</v>
      </c>
    </row>
    <row r="199" spans="2:4" x14ac:dyDescent="0.25">
      <c r="B199" s="6" t="s">
        <v>229</v>
      </c>
      <c r="D199" s="6" t="s">
        <v>13</v>
      </c>
    </row>
    <row r="200" spans="2:4" x14ac:dyDescent="0.25">
      <c r="B200" s="6" t="s">
        <v>230</v>
      </c>
      <c r="D200" s="7" t="s">
        <v>384</v>
      </c>
    </row>
    <row r="201" spans="2:4" x14ac:dyDescent="0.25">
      <c r="B201" s="6" t="s">
        <v>231</v>
      </c>
      <c r="D201" s="7" t="s">
        <v>384</v>
      </c>
    </row>
    <row r="202" spans="2:4" x14ac:dyDescent="0.25">
      <c r="B202" s="6" t="s">
        <v>232</v>
      </c>
      <c r="D202" s="7" t="s">
        <v>384</v>
      </c>
    </row>
    <row r="203" spans="2:4" x14ac:dyDescent="0.25">
      <c r="B203" s="6" t="s">
        <v>233</v>
      </c>
      <c r="D203" s="7" t="s">
        <v>384</v>
      </c>
    </row>
    <row r="204" spans="2:4" x14ac:dyDescent="0.25">
      <c r="B204" s="6" t="s">
        <v>234</v>
      </c>
      <c r="D204" s="7" t="s">
        <v>384</v>
      </c>
    </row>
    <row r="205" spans="2:4" x14ac:dyDescent="0.25">
      <c r="B205" s="6" t="s">
        <v>235</v>
      </c>
      <c r="D205" s="7" t="s">
        <v>384</v>
      </c>
    </row>
    <row r="206" spans="2:4" x14ac:dyDescent="0.25">
      <c r="B206" s="6" t="s">
        <v>236</v>
      </c>
      <c r="D206" s="7" t="s">
        <v>384</v>
      </c>
    </row>
    <row r="207" spans="2:4" x14ac:dyDescent="0.25">
      <c r="B207" s="6" t="s">
        <v>237</v>
      </c>
      <c r="D207" s="6" t="s">
        <v>13</v>
      </c>
    </row>
    <row r="208" spans="2:4" x14ac:dyDescent="0.25">
      <c r="B208" s="6" t="s">
        <v>238</v>
      </c>
      <c r="D208" s="6" t="s">
        <v>13</v>
      </c>
    </row>
    <row r="209" spans="2:4" x14ac:dyDescent="0.25">
      <c r="B209" s="6" t="s">
        <v>239</v>
      </c>
      <c r="D209" s="6" t="s">
        <v>13</v>
      </c>
    </row>
    <row r="210" spans="2:4" x14ac:dyDescent="0.25">
      <c r="B210" s="6" t="s">
        <v>241</v>
      </c>
      <c r="D210" s="6" t="s">
        <v>13</v>
      </c>
    </row>
    <row r="211" spans="2:4" x14ac:dyDescent="0.25">
      <c r="B211" s="6" t="s">
        <v>242</v>
      </c>
      <c r="D211" s="7" t="s">
        <v>384</v>
      </c>
    </row>
    <row r="212" spans="2:4" x14ac:dyDescent="0.25">
      <c r="B212" s="6" t="s">
        <v>243</v>
      </c>
      <c r="D212" s="7" t="s">
        <v>384</v>
      </c>
    </row>
    <row r="213" spans="2:4" x14ac:dyDescent="0.25">
      <c r="B213" s="6" t="s">
        <v>244</v>
      </c>
      <c r="D213" s="7" t="s">
        <v>384</v>
      </c>
    </row>
    <row r="214" spans="2:4" x14ac:dyDescent="0.25">
      <c r="B214" s="6" t="s">
        <v>245</v>
      </c>
      <c r="D214" s="6" t="s">
        <v>13</v>
      </c>
    </row>
    <row r="215" spans="2:4" x14ac:dyDescent="0.25">
      <c r="B215" s="6" t="s">
        <v>246</v>
      </c>
      <c r="D215" s="7" t="s">
        <v>384</v>
      </c>
    </row>
    <row r="216" spans="2:4" x14ac:dyDescent="0.25">
      <c r="B216" s="6" t="s">
        <v>247</v>
      </c>
      <c r="D216" s="7" t="s">
        <v>384</v>
      </c>
    </row>
    <row r="217" spans="2:4" x14ac:dyDescent="0.25">
      <c r="B217" s="6" t="s">
        <v>248</v>
      </c>
      <c r="D217" s="6" t="s">
        <v>13</v>
      </c>
    </row>
    <row r="218" spans="2:4" x14ac:dyDescent="0.25">
      <c r="B218" s="6" t="s">
        <v>249</v>
      </c>
      <c r="D218" s="7" t="s">
        <v>384</v>
      </c>
    </row>
    <row r="219" spans="2:4" x14ac:dyDescent="0.25">
      <c r="B219" s="6" t="s">
        <v>250</v>
      </c>
      <c r="D219" s="7" t="s">
        <v>384</v>
      </c>
    </row>
    <row r="220" spans="2:4" x14ac:dyDescent="0.25">
      <c r="B220" s="6" t="s">
        <v>251</v>
      </c>
      <c r="D220" s="7" t="s">
        <v>384</v>
      </c>
    </row>
    <row r="221" spans="2:4" x14ac:dyDescent="0.25">
      <c r="B221" s="6" t="s">
        <v>252</v>
      </c>
      <c r="D221" s="7" t="s">
        <v>384</v>
      </c>
    </row>
    <row r="222" spans="2:4" x14ac:dyDescent="0.25">
      <c r="B222" s="6" t="s">
        <v>253</v>
      </c>
      <c r="D222" s="6" t="s">
        <v>13</v>
      </c>
    </row>
    <row r="223" spans="2:4" x14ac:dyDescent="0.25">
      <c r="B223" s="6" t="s">
        <v>254</v>
      </c>
      <c r="D223" s="7" t="s">
        <v>384</v>
      </c>
    </row>
    <row r="224" spans="2:4" x14ac:dyDescent="0.25">
      <c r="B224" s="6" t="s">
        <v>255</v>
      </c>
      <c r="D224" s="7" t="s">
        <v>384</v>
      </c>
    </row>
    <row r="225" spans="2:4" x14ac:dyDescent="0.25">
      <c r="B225" s="6" t="s">
        <v>256</v>
      </c>
      <c r="D225" s="7" t="s">
        <v>384</v>
      </c>
    </row>
    <row r="226" spans="2:4" x14ac:dyDescent="0.25">
      <c r="B226" s="6" t="s">
        <v>257</v>
      </c>
      <c r="D226" s="7" t="s">
        <v>384</v>
      </c>
    </row>
    <row r="227" spans="2:4" x14ac:dyDescent="0.25">
      <c r="B227" s="6" t="s">
        <v>258</v>
      </c>
      <c r="D227" s="6" t="s">
        <v>13</v>
      </c>
    </row>
    <row r="228" spans="2:4" x14ac:dyDescent="0.25">
      <c r="B228" s="6" t="s">
        <v>259</v>
      </c>
      <c r="D228" s="6" t="s">
        <v>13</v>
      </c>
    </row>
    <row r="229" spans="2:4" x14ac:dyDescent="0.25">
      <c r="B229" s="6" t="s">
        <v>260</v>
      </c>
      <c r="D229" s="6" t="s">
        <v>13</v>
      </c>
    </row>
    <row r="230" spans="2:4" x14ac:dyDescent="0.25">
      <c r="B230" s="6" t="s">
        <v>261</v>
      </c>
      <c r="D230" s="7" t="s">
        <v>13</v>
      </c>
    </row>
    <row r="231" spans="2:4" x14ac:dyDescent="0.25">
      <c r="B231" s="6" t="s">
        <v>262</v>
      </c>
      <c r="D231" s="7" t="s">
        <v>384</v>
      </c>
    </row>
    <row r="232" spans="2:4" x14ac:dyDescent="0.25">
      <c r="B232" s="6" t="s">
        <v>263</v>
      </c>
      <c r="D232" s="6" t="s">
        <v>13</v>
      </c>
    </row>
    <row r="233" spans="2:4" x14ac:dyDescent="0.25">
      <c r="B233" s="6" t="s">
        <v>264</v>
      </c>
      <c r="D233" s="6" t="s">
        <v>13</v>
      </c>
    </row>
    <row r="234" spans="2:4" x14ac:dyDescent="0.25">
      <c r="B234" s="6" t="s">
        <v>265</v>
      </c>
      <c r="D234" s="6" t="s">
        <v>13</v>
      </c>
    </row>
    <row r="235" spans="2:4" x14ac:dyDescent="0.25">
      <c r="B235" s="6" t="s">
        <v>266</v>
      </c>
      <c r="D235" s="6" t="s">
        <v>13</v>
      </c>
    </row>
    <row r="236" spans="2:4" x14ac:dyDescent="0.25">
      <c r="B236" s="6" t="s">
        <v>267</v>
      </c>
      <c r="D236" s="7" t="s">
        <v>384</v>
      </c>
    </row>
    <row r="237" spans="2:4" x14ac:dyDescent="0.25">
      <c r="B237" s="6" t="s">
        <v>268</v>
      </c>
      <c r="D237" s="6" t="s">
        <v>13</v>
      </c>
    </row>
    <row r="238" spans="2:4" x14ac:dyDescent="0.25">
      <c r="B238" s="6" t="s">
        <v>269</v>
      </c>
      <c r="D238" s="7" t="s">
        <v>384</v>
      </c>
    </row>
    <row r="239" spans="2:4" x14ac:dyDescent="0.25">
      <c r="B239" s="6" t="s">
        <v>270</v>
      </c>
      <c r="D239" s="7" t="s">
        <v>384</v>
      </c>
    </row>
    <row r="240" spans="2:4" x14ac:dyDescent="0.25">
      <c r="B240" s="6" t="s">
        <v>271</v>
      </c>
      <c r="D240" s="7" t="s">
        <v>384</v>
      </c>
    </row>
    <row r="241" spans="2:4" x14ac:dyDescent="0.25">
      <c r="B241" s="6" t="s">
        <v>272</v>
      </c>
      <c r="D241" s="7" t="s">
        <v>384</v>
      </c>
    </row>
    <row r="242" spans="2:4" x14ac:dyDescent="0.25">
      <c r="B242" s="6" t="s">
        <v>273</v>
      </c>
      <c r="D242" s="6" t="s">
        <v>13</v>
      </c>
    </row>
    <row r="243" spans="2:4" x14ac:dyDescent="0.25">
      <c r="B243" s="6" t="s">
        <v>274</v>
      </c>
      <c r="D243" s="6" t="s">
        <v>13</v>
      </c>
    </row>
    <row r="244" spans="2:4" x14ac:dyDescent="0.25">
      <c r="B244" s="6" t="s">
        <v>275</v>
      </c>
      <c r="D244" s="7" t="s">
        <v>384</v>
      </c>
    </row>
    <row r="245" spans="2:4" x14ac:dyDescent="0.25">
      <c r="B245" s="6" t="s">
        <v>276</v>
      </c>
      <c r="D245" s="7" t="s">
        <v>384</v>
      </c>
    </row>
    <row r="246" spans="2:4" x14ac:dyDescent="0.25">
      <c r="B246" s="6" t="s">
        <v>277</v>
      </c>
      <c r="D246" s="7" t="s">
        <v>384</v>
      </c>
    </row>
    <row r="247" spans="2:4" x14ac:dyDescent="0.25">
      <c r="B247" s="6" t="s">
        <v>278</v>
      </c>
      <c r="D247" s="7" t="s">
        <v>384</v>
      </c>
    </row>
    <row r="248" spans="2:4" x14ac:dyDescent="0.25">
      <c r="B248" s="6" t="s">
        <v>279</v>
      </c>
      <c r="D248" s="6" t="s">
        <v>13</v>
      </c>
    </row>
    <row r="249" spans="2:4" x14ac:dyDescent="0.25">
      <c r="B249" s="6" t="s">
        <v>280</v>
      </c>
      <c r="D249" s="7" t="s">
        <v>384</v>
      </c>
    </row>
    <row r="250" spans="2:4" x14ac:dyDescent="0.25">
      <c r="B250" s="6" t="s">
        <v>281</v>
      </c>
      <c r="D250" s="6" t="s">
        <v>13</v>
      </c>
    </row>
    <row r="251" spans="2:4" x14ac:dyDescent="0.25">
      <c r="B251" s="6" t="s">
        <v>282</v>
      </c>
      <c r="D251" s="7" t="s">
        <v>384</v>
      </c>
    </row>
    <row r="252" spans="2:4" x14ac:dyDescent="0.25">
      <c r="B252" s="6" t="s">
        <v>283</v>
      </c>
      <c r="D252" s="7" t="s">
        <v>384</v>
      </c>
    </row>
    <row r="253" spans="2:4" x14ac:dyDescent="0.25">
      <c r="B253" s="6" t="s">
        <v>284</v>
      </c>
      <c r="D253" s="6" t="s">
        <v>13</v>
      </c>
    </row>
    <row r="254" spans="2:4" x14ac:dyDescent="0.25">
      <c r="B254" s="6" t="s">
        <v>285</v>
      </c>
      <c r="D254" s="6" t="s">
        <v>13</v>
      </c>
    </row>
    <row r="255" spans="2:4" x14ac:dyDescent="0.25">
      <c r="B255" s="6" t="s">
        <v>286</v>
      </c>
      <c r="D255" s="7" t="s">
        <v>384</v>
      </c>
    </row>
    <row r="256" spans="2:4" x14ac:dyDescent="0.25">
      <c r="B256" s="6" t="s">
        <v>287</v>
      </c>
      <c r="D256" s="7" t="s">
        <v>384</v>
      </c>
    </row>
    <row r="257" spans="2:4" x14ac:dyDescent="0.25">
      <c r="B257" s="6" t="s">
        <v>288</v>
      </c>
      <c r="D257" s="7" t="s">
        <v>384</v>
      </c>
    </row>
    <row r="258" spans="2:4" x14ac:dyDescent="0.25">
      <c r="B258" s="6" t="s">
        <v>289</v>
      </c>
      <c r="D258" s="7" t="s">
        <v>384</v>
      </c>
    </row>
    <row r="259" spans="2:4" x14ac:dyDescent="0.25">
      <c r="B259" s="6" t="s">
        <v>290</v>
      </c>
      <c r="D259" s="6" t="s">
        <v>13</v>
      </c>
    </row>
    <row r="260" spans="2:4" x14ac:dyDescent="0.25">
      <c r="B260" s="6" t="s">
        <v>291</v>
      </c>
      <c r="D260" s="7" t="s">
        <v>384</v>
      </c>
    </row>
    <row r="261" spans="2:4" x14ac:dyDescent="0.25">
      <c r="B261" s="6" t="s">
        <v>292</v>
      </c>
      <c r="D261" s="7" t="s">
        <v>384</v>
      </c>
    </row>
    <row r="262" spans="2:4" x14ac:dyDescent="0.25">
      <c r="B262" s="6" t="s">
        <v>293</v>
      </c>
      <c r="D262" s="7" t="s">
        <v>384</v>
      </c>
    </row>
    <row r="263" spans="2:4" x14ac:dyDescent="0.25">
      <c r="B263" s="6" t="s">
        <v>7021</v>
      </c>
      <c r="D263" s="7" t="s">
        <v>13</v>
      </c>
    </row>
    <row r="264" spans="2:4" x14ac:dyDescent="0.25">
      <c r="B264" s="6" t="s">
        <v>294</v>
      </c>
      <c r="D264" s="7" t="s">
        <v>384</v>
      </c>
    </row>
    <row r="265" spans="2:4" x14ac:dyDescent="0.25">
      <c r="B265" s="6" t="s">
        <v>4201</v>
      </c>
      <c r="D265" s="7" t="s">
        <v>13</v>
      </c>
    </row>
    <row r="266" spans="2:4" x14ac:dyDescent="0.25">
      <c r="B266" s="6" t="s">
        <v>295</v>
      </c>
      <c r="D266" s="6" t="s">
        <v>13</v>
      </c>
    </row>
    <row r="267" spans="2:4" x14ac:dyDescent="0.25">
      <c r="B267" s="6" t="s">
        <v>296</v>
      </c>
      <c r="D267" s="6" t="s">
        <v>13</v>
      </c>
    </row>
    <row r="268" spans="2:4" x14ac:dyDescent="0.25">
      <c r="B268" s="6" t="s">
        <v>297</v>
      </c>
      <c r="D268" s="6" t="s">
        <v>13</v>
      </c>
    </row>
    <row r="269" spans="2:4" x14ac:dyDescent="0.25">
      <c r="B269" s="6" t="s">
        <v>298</v>
      </c>
      <c r="D269" s="7" t="s">
        <v>384</v>
      </c>
    </row>
    <row r="270" spans="2:4" x14ac:dyDescent="0.25">
      <c r="B270" s="6" t="s">
        <v>299</v>
      </c>
      <c r="D270" s="6" t="s">
        <v>13</v>
      </c>
    </row>
    <row r="271" spans="2:4" x14ac:dyDescent="0.25">
      <c r="B271" s="6" t="s">
        <v>300</v>
      </c>
      <c r="D271" s="7" t="s">
        <v>384</v>
      </c>
    </row>
    <row r="272" spans="2:4" x14ac:dyDescent="0.25">
      <c r="B272" s="6" t="s">
        <v>301</v>
      </c>
      <c r="D272" s="7" t="s">
        <v>384</v>
      </c>
    </row>
    <row r="273" spans="2:4" x14ac:dyDescent="0.25">
      <c r="B273" s="6" t="s">
        <v>302</v>
      </c>
      <c r="D273" s="6" t="s">
        <v>13</v>
      </c>
    </row>
    <row r="274" spans="2:4" x14ac:dyDescent="0.25">
      <c r="B274" s="6" t="s">
        <v>303</v>
      </c>
      <c r="D274" s="7" t="s">
        <v>384</v>
      </c>
    </row>
    <row r="275" spans="2:4" x14ac:dyDescent="0.25">
      <c r="B275" s="6" t="s">
        <v>304</v>
      </c>
      <c r="D275" s="6" t="s">
        <v>13</v>
      </c>
    </row>
    <row r="276" spans="2:4" x14ac:dyDescent="0.25">
      <c r="B276" s="6" t="s">
        <v>305</v>
      </c>
      <c r="D276" s="6" t="s">
        <v>13</v>
      </c>
    </row>
    <row r="277" spans="2:4" x14ac:dyDescent="0.25">
      <c r="B277" s="6" t="s">
        <v>306</v>
      </c>
      <c r="D277" s="7" t="s">
        <v>384</v>
      </c>
    </row>
    <row r="278" spans="2:4" x14ac:dyDescent="0.25">
      <c r="B278" s="6" t="s">
        <v>307</v>
      </c>
      <c r="D278" s="7" t="s">
        <v>384</v>
      </c>
    </row>
    <row r="279" spans="2:4" x14ac:dyDescent="0.25">
      <c r="B279" s="6" t="s">
        <v>308</v>
      </c>
      <c r="D279" s="7" t="s">
        <v>384</v>
      </c>
    </row>
    <row r="280" spans="2:4" x14ac:dyDescent="0.25">
      <c r="B280" s="6" t="s">
        <v>309</v>
      </c>
      <c r="D280" s="7" t="s">
        <v>384</v>
      </c>
    </row>
    <row r="281" spans="2:4" x14ac:dyDescent="0.25">
      <c r="B281" s="6" t="s">
        <v>310</v>
      </c>
      <c r="D281" s="7" t="s">
        <v>384</v>
      </c>
    </row>
    <row r="282" spans="2:4" x14ac:dyDescent="0.25">
      <c r="B282" s="6" t="s">
        <v>311</v>
      </c>
      <c r="D282" s="7" t="s">
        <v>384</v>
      </c>
    </row>
    <row r="283" spans="2:4" x14ac:dyDescent="0.25">
      <c r="B283" s="6" t="s">
        <v>312</v>
      </c>
      <c r="D283" s="7" t="s">
        <v>384</v>
      </c>
    </row>
    <row r="284" spans="2:4" x14ac:dyDescent="0.25">
      <c r="B284" s="6" t="s">
        <v>313</v>
      </c>
      <c r="D284" s="7" t="s">
        <v>384</v>
      </c>
    </row>
    <row r="285" spans="2:4" x14ac:dyDescent="0.25">
      <c r="B285" s="6" t="s">
        <v>314</v>
      </c>
      <c r="D285" s="7" t="s">
        <v>384</v>
      </c>
    </row>
    <row r="286" spans="2:4" x14ac:dyDescent="0.25">
      <c r="B286" s="6" t="s">
        <v>315</v>
      </c>
      <c r="D286" s="7" t="s">
        <v>384</v>
      </c>
    </row>
    <row r="287" spans="2:4" x14ac:dyDescent="0.25">
      <c r="B287" s="6" t="s">
        <v>316</v>
      </c>
      <c r="D287" s="6" t="s">
        <v>13</v>
      </c>
    </row>
    <row r="288" spans="2:4" x14ac:dyDescent="0.25">
      <c r="B288" s="6" t="s">
        <v>317</v>
      </c>
      <c r="D288" s="6" t="s">
        <v>13</v>
      </c>
    </row>
    <row r="289" spans="2:4" x14ac:dyDescent="0.25">
      <c r="B289" s="6" t="s">
        <v>318</v>
      </c>
      <c r="D289" s="6" t="s">
        <v>13</v>
      </c>
    </row>
    <row r="290" spans="2:4" x14ac:dyDescent="0.25">
      <c r="B290" s="6" t="s">
        <v>319</v>
      </c>
      <c r="D290" s="7" t="s">
        <v>384</v>
      </c>
    </row>
    <row r="291" spans="2:4" x14ac:dyDescent="0.25">
      <c r="B291" s="6" t="s">
        <v>321</v>
      </c>
      <c r="D291" s="7" t="s">
        <v>384</v>
      </c>
    </row>
    <row r="292" spans="2:4" x14ac:dyDescent="0.25">
      <c r="B292" s="6" t="s">
        <v>325</v>
      </c>
      <c r="D292" s="7" t="s">
        <v>384</v>
      </c>
    </row>
    <row r="293" spans="2:4" x14ac:dyDescent="0.25">
      <c r="B293" s="6" t="s">
        <v>326</v>
      </c>
      <c r="D293" s="7" t="s">
        <v>384</v>
      </c>
    </row>
    <row r="294" spans="2:4" x14ac:dyDescent="0.25">
      <c r="B294" s="6" t="s">
        <v>328</v>
      </c>
      <c r="D294" s="7" t="s">
        <v>384</v>
      </c>
    </row>
    <row r="295" spans="2:4" x14ac:dyDescent="0.25">
      <c r="B295" s="6" t="s">
        <v>329</v>
      </c>
      <c r="D295" s="7" t="s">
        <v>384</v>
      </c>
    </row>
    <row r="296" spans="2:4" x14ac:dyDescent="0.25">
      <c r="B296" s="6" t="s">
        <v>330</v>
      </c>
      <c r="D296" s="6" t="s">
        <v>13</v>
      </c>
    </row>
    <row r="297" spans="2:4" x14ac:dyDescent="0.25">
      <c r="B297" s="6" t="s">
        <v>331</v>
      </c>
      <c r="D297" s="6" t="s">
        <v>13</v>
      </c>
    </row>
    <row r="298" spans="2:4" x14ac:dyDescent="0.25">
      <c r="B298" s="6" t="s">
        <v>333</v>
      </c>
      <c r="D298" s="6" t="s">
        <v>13</v>
      </c>
    </row>
    <row r="299" spans="2:4" x14ac:dyDescent="0.25">
      <c r="B299" s="6" t="s">
        <v>334</v>
      </c>
      <c r="D299" s="6" t="s">
        <v>13</v>
      </c>
    </row>
    <row r="300" spans="2:4" x14ac:dyDescent="0.25">
      <c r="B300" s="6" t="s">
        <v>335</v>
      </c>
      <c r="D300" s="6" t="s">
        <v>13</v>
      </c>
    </row>
    <row r="301" spans="2:4" x14ac:dyDescent="0.25">
      <c r="B301" s="6" t="s">
        <v>336</v>
      </c>
      <c r="D301" s="6" t="s">
        <v>13</v>
      </c>
    </row>
    <row r="302" spans="2:4" x14ac:dyDescent="0.25">
      <c r="B302" s="6" t="s">
        <v>337</v>
      </c>
      <c r="D302" s="6" t="s">
        <v>13</v>
      </c>
    </row>
    <row r="303" spans="2:4" x14ac:dyDescent="0.25">
      <c r="B303" s="6" t="s">
        <v>338</v>
      </c>
      <c r="D303" s="6" t="s">
        <v>13</v>
      </c>
    </row>
    <row r="304" spans="2:4" x14ac:dyDescent="0.25">
      <c r="B304" s="6" t="s">
        <v>339</v>
      </c>
      <c r="D304" s="7" t="s">
        <v>384</v>
      </c>
    </row>
    <row r="305" spans="2:4" x14ac:dyDescent="0.25">
      <c r="B305" s="6" t="s">
        <v>340</v>
      </c>
      <c r="D305" s="6" t="s">
        <v>13</v>
      </c>
    </row>
    <row r="306" spans="2:4" x14ac:dyDescent="0.25">
      <c r="B306" s="6" t="s">
        <v>341</v>
      </c>
      <c r="D306" s="6" t="s">
        <v>13</v>
      </c>
    </row>
    <row r="307" spans="2:4" x14ac:dyDescent="0.25">
      <c r="B307" s="6" t="s">
        <v>342</v>
      </c>
      <c r="D307" s="7" t="s">
        <v>384</v>
      </c>
    </row>
    <row r="308" spans="2:4" x14ac:dyDescent="0.25">
      <c r="B308" s="2" t="s">
        <v>343</v>
      </c>
      <c r="C308" s="2"/>
      <c r="D308" s="2"/>
    </row>
    <row r="321" spans="2:4" s="2" customFormat="1" x14ac:dyDescent="0.25">
      <c r="B321" s="6"/>
      <c r="C321" s="6"/>
      <c r="D321" s="6"/>
    </row>
    <row r="322" spans="2:4" s="6" customFormat="1" x14ac:dyDescent="0.25"/>
    <row r="323" spans="2:4" s="6" customFormat="1" x14ac:dyDescent="0.25"/>
    <row r="324" spans="2:4" s="6" customFormat="1" x14ac:dyDescent="0.25"/>
    <row r="325" spans="2:4" s="6" customFormat="1" x14ac:dyDescent="0.25"/>
    <row r="326" spans="2:4" s="6" customFormat="1" x14ac:dyDescent="0.25">
      <c r="B326" s="6" t="s">
        <v>345</v>
      </c>
    </row>
    <row r="327" spans="2:4" s="6" customFormat="1" x14ac:dyDescent="0.25">
      <c r="B327" s="6" t="s">
        <v>346</v>
      </c>
      <c r="C327" s="6" t="s">
        <v>347</v>
      </c>
    </row>
    <row r="328" spans="2:4" x14ac:dyDescent="0.25">
      <c r="B328" s="6" t="s">
        <v>348</v>
      </c>
      <c r="C328" s="6" t="s">
        <v>349</v>
      </c>
    </row>
    <row r="329" spans="2:4" x14ac:dyDescent="0.25">
      <c r="B329" s="6" t="s">
        <v>350</v>
      </c>
      <c r="C329" s="6" t="s">
        <v>351</v>
      </c>
    </row>
    <row r="330" spans="2:4" x14ac:dyDescent="0.25">
      <c r="B330" s="6" t="s">
        <v>352</v>
      </c>
      <c r="C330" s="6" t="s">
        <v>353</v>
      </c>
    </row>
    <row r="331" spans="2:4" x14ac:dyDescent="0.25">
      <c r="B331" s="6" t="s">
        <v>354</v>
      </c>
      <c r="C331" s="6" t="s">
        <v>355</v>
      </c>
    </row>
    <row r="332" spans="2:4" x14ac:dyDescent="0.25">
      <c r="B332" s="6" t="s">
        <v>356</v>
      </c>
      <c r="C332" s="6" t="s">
        <v>357</v>
      </c>
    </row>
    <row r="333" spans="2:4" x14ac:dyDescent="0.25">
      <c r="B333" s="6" t="s">
        <v>358</v>
      </c>
      <c r="C333" s="6" t="s">
        <v>359</v>
      </c>
    </row>
    <row r="334" spans="2:4" x14ac:dyDescent="0.25">
      <c r="B334" s="6" t="s">
        <v>360</v>
      </c>
      <c r="C334" s="6" t="s">
        <v>361</v>
      </c>
    </row>
    <row r="335" spans="2:4" x14ac:dyDescent="0.25">
      <c r="B335" s="6" t="s">
        <v>362</v>
      </c>
      <c r="C335" s="6" t="s">
        <v>363</v>
      </c>
    </row>
    <row r="336" spans="2:4" x14ac:dyDescent="0.25">
      <c r="B336" s="6" t="s">
        <v>364</v>
      </c>
      <c r="C336" s="6" t="s">
        <v>365</v>
      </c>
    </row>
    <row r="337" spans="2:3" x14ac:dyDescent="0.25">
      <c r="B337" s="6" t="s">
        <v>364</v>
      </c>
      <c r="C337" s="6" t="s">
        <v>366</v>
      </c>
    </row>
    <row r="338" spans="2:3" x14ac:dyDescent="0.25">
      <c r="B338" s="6" t="s">
        <v>367</v>
      </c>
      <c r="C338" s="6" t="s">
        <v>368</v>
      </c>
    </row>
    <row r="339" spans="2:3" x14ac:dyDescent="0.25">
      <c r="B339" s="6" t="s">
        <v>369</v>
      </c>
      <c r="C339" s="6" t="s">
        <v>370</v>
      </c>
    </row>
    <row r="340" spans="2:3" x14ac:dyDescent="0.25">
      <c r="B340" s="6" t="s">
        <v>371</v>
      </c>
      <c r="C340" s="6" t="s">
        <v>372</v>
      </c>
    </row>
    <row r="341" spans="2:3" x14ac:dyDescent="0.25">
      <c r="B341" s="6" t="s">
        <v>373</v>
      </c>
      <c r="C341" s="6" t="s">
        <v>357</v>
      </c>
    </row>
    <row r="342" spans="2:3" x14ac:dyDescent="0.25">
      <c r="B342" s="6" t="s">
        <v>373</v>
      </c>
      <c r="C342" s="6" t="s">
        <v>374</v>
      </c>
    </row>
    <row r="343" spans="2:3" x14ac:dyDescent="0.25">
      <c r="B343" s="6" t="s">
        <v>375</v>
      </c>
      <c r="C343" s="6" t="s">
        <v>376</v>
      </c>
    </row>
  </sheetData>
  <autoFilter ref="B2:D307"/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46"/>
  <sheetViews>
    <sheetView tabSelected="1" workbookViewId="0">
      <selection activeCell="B2" sqref="B2"/>
    </sheetView>
  </sheetViews>
  <sheetFormatPr defaultRowHeight="15" x14ac:dyDescent="0.25"/>
  <cols>
    <col min="2" max="2" width="12" customWidth="1"/>
  </cols>
  <sheetData>
    <row r="2" spans="2:3" x14ac:dyDescent="0.25">
      <c r="B2" t="s">
        <v>7111</v>
      </c>
    </row>
    <row r="3" spans="2:3" x14ac:dyDescent="0.25">
      <c r="B3" t="s">
        <v>7113</v>
      </c>
      <c r="C3" t="s">
        <v>7114</v>
      </c>
    </row>
    <row r="4" spans="2:3" x14ac:dyDescent="0.25">
      <c r="C4" t="s">
        <v>7115</v>
      </c>
    </row>
    <row r="5" spans="2:3" x14ac:dyDescent="0.25">
      <c r="B5" t="s">
        <v>7116</v>
      </c>
      <c r="C5" t="s">
        <v>7117</v>
      </c>
    </row>
    <row r="6" spans="2:3" x14ac:dyDescent="0.25">
      <c r="C6" t="s">
        <v>7118</v>
      </c>
    </row>
    <row r="7" spans="2:3" x14ac:dyDescent="0.25">
      <c r="C7" t="s">
        <v>7119</v>
      </c>
    </row>
    <row r="8" spans="2:3" x14ac:dyDescent="0.25">
      <c r="C8" t="s">
        <v>7120</v>
      </c>
    </row>
    <row r="10" spans="2:3" x14ac:dyDescent="0.25">
      <c r="B10" t="s">
        <v>7121</v>
      </c>
    </row>
    <row r="11" spans="2:3" x14ac:dyDescent="0.25">
      <c r="B11" t="s">
        <v>0</v>
      </c>
      <c r="C11" t="s">
        <v>7122</v>
      </c>
    </row>
    <row r="12" spans="2:3" x14ac:dyDescent="0.25">
      <c r="C12" t="s">
        <v>7123</v>
      </c>
    </row>
    <row r="13" spans="2:3" x14ac:dyDescent="0.25">
      <c r="B13" t="s">
        <v>1</v>
      </c>
      <c r="C13" t="s">
        <v>7124</v>
      </c>
    </row>
    <row r="14" spans="2:3" x14ac:dyDescent="0.25">
      <c r="B14" t="s">
        <v>2</v>
      </c>
      <c r="C14" t="s">
        <v>7125</v>
      </c>
    </row>
    <row r="15" spans="2:3" x14ac:dyDescent="0.25">
      <c r="B15" t="s">
        <v>3</v>
      </c>
      <c r="C15" t="s">
        <v>7126</v>
      </c>
    </row>
    <row r="16" spans="2:3" x14ac:dyDescent="0.25">
      <c r="B16" t="s">
        <v>4</v>
      </c>
      <c r="C16" t="s">
        <v>7127</v>
      </c>
    </row>
    <row r="17" spans="2:3" x14ac:dyDescent="0.25">
      <c r="C17" t="s">
        <v>7128</v>
      </c>
    </row>
    <row r="18" spans="2:3" x14ac:dyDescent="0.25">
      <c r="C18" t="s">
        <v>7129</v>
      </c>
    </row>
    <row r="19" spans="2:3" x14ac:dyDescent="0.25">
      <c r="B19" s="1" t="s">
        <v>5</v>
      </c>
      <c r="C19" t="s">
        <v>7130</v>
      </c>
    </row>
    <row r="20" spans="2:3" x14ac:dyDescent="0.25">
      <c r="B20" t="s">
        <v>6</v>
      </c>
      <c r="C20" t="s">
        <v>7131</v>
      </c>
    </row>
    <row r="21" spans="2:3" x14ac:dyDescent="0.25">
      <c r="C21" t="s">
        <v>7134</v>
      </c>
    </row>
    <row r="22" spans="2:3" x14ac:dyDescent="0.25">
      <c r="B22" t="s">
        <v>7110</v>
      </c>
      <c r="C22" t="s">
        <v>7132</v>
      </c>
    </row>
    <row r="23" spans="2:3" x14ac:dyDescent="0.25">
      <c r="C23" t="s">
        <v>7133</v>
      </c>
    </row>
    <row r="24" spans="2:3" x14ac:dyDescent="0.25">
      <c r="B24" t="s">
        <v>8</v>
      </c>
      <c r="C24" t="s">
        <v>7135</v>
      </c>
    </row>
    <row r="25" spans="2:3" x14ac:dyDescent="0.25">
      <c r="B25" t="s">
        <v>9</v>
      </c>
    </row>
    <row r="26" spans="2:3" x14ac:dyDescent="0.25">
      <c r="B26" t="s">
        <v>10</v>
      </c>
    </row>
    <row r="27" spans="2:3" x14ac:dyDescent="0.25">
      <c r="B27" t="s">
        <v>11</v>
      </c>
    </row>
    <row r="28" spans="2:3" x14ac:dyDescent="0.25">
      <c r="B28" t="s">
        <v>12</v>
      </c>
    </row>
    <row r="29" spans="2:3" x14ac:dyDescent="0.25">
      <c r="B29" t="s">
        <v>4440</v>
      </c>
      <c r="C29" t="s">
        <v>7136</v>
      </c>
    </row>
    <row r="30" spans="2:3" x14ac:dyDescent="0.25">
      <c r="C30" t="s">
        <v>7137</v>
      </c>
    </row>
    <row r="31" spans="2:3" x14ac:dyDescent="0.25">
      <c r="C31" t="s">
        <v>7138</v>
      </c>
    </row>
    <row r="32" spans="2:3" x14ac:dyDescent="0.25">
      <c r="C32" t="s">
        <v>7139</v>
      </c>
    </row>
    <row r="33" spans="2:3" x14ac:dyDescent="0.25">
      <c r="C33" t="s">
        <v>7140</v>
      </c>
    </row>
    <row r="34" spans="2:3" x14ac:dyDescent="0.25">
      <c r="C34" t="s">
        <v>7141</v>
      </c>
    </row>
    <row r="35" spans="2:3" x14ac:dyDescent="0.25">
      <c r="C35" t="s">
        <v>7142</v>
      </c>
    </row>
    <row r="36" spans="2:3" x14ac:dyDescent="0.25">
      <c r="B36" t="s">
        <v>16</v>
      </c>
      <c r="C36" t="s">
        <v>7143</v>
      </c>
    </row>
    <row r="37" spans="2:3" x14ac:dyDescent="0.25">
      <c r="B37" t="s">
        <v>996</v>
      </c>
      <c r="C37" t="s">
        <v>7144</v>
      </c>
    </row>
    <row r="38" spans="2:3" x14ac:dyDescent="0.25">
      <c r="C38" t="s">
        <v>7145</v>
      </c>
    </row>
    <row r="39" spans="2:3" x14ac:dyDescent="0.25">
      <c r="B39" s="30" t="s">
        <v>9357</v>
      </c>
      <c r="C39" s="30"/>
    </row>
    <row r="40" spans="2:3" x14ac:dyDescent="0.25">
      <c r="B40" s="30"/>
      <c r="C40" s="30" t="s">
        <v>9358</v>
      </c>
    </row>
    <row r="41" spans="2:3" x14ac:dyDescent="0.25">
      <c r="B41" s="30"/>
      <c r="C41" s="30" t="s">
        <v>9359</v>
      </c>
    </row>
    <row r="42" spans="2:3" x14ac:dyDescent="0.25">
      <c r="B42" s="9" t="s">
        <v>7146</v>
      </c>
      <c r="C42" t="s">
        <v>7147</v>
      </c>
    </row>
    <row r="43" spans="2:3" x14ac:dyDescent="0.25">
      <c r="B43" s="9" t="s">
        <v>7148</v>
      </c>
      <c r="C43" t="s">
        <v>7149</v>
      </c>
    </row>
    <row r="44" spans="2:3" x14ac:dyDescent="0.25">
      <c r="B44" s="9" t="s">
        <v>13</v>
      </c>
      <c r="C44" t="s">
        <v>7150</v>
      </c>
    </row>
    <row r="45" spans="2:3" x14ac:dyDescent="0.25">
      <c r="B45" s="9" t="s">
        <v>7151</v>
      </c>
      <c r="C45" t="s">
        <v>7152</v>
      </c>
    </row>
    <row r="46" spans="2:3" x14ac:dyDescent="0.25">
      <c r="C46" t="s">
        <v>7153</v>
      </c>
    </row>
  </sheetData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1</vt:i4>
      </vt:variant>
    </vt:vector>
  </HeadingPairs>
  <TitlesOfParts>
    <vt:vector size="10" baseType="lpstr">
      <vt:lpstr>Player</vt:lpstr>
      <vt:lpstr>HOF-Sum</vt:lpstr>
      <vt:lpstr>Rookie1stBow</vt:lpstr>
      <vt:lpstr>Unique</vt:lpstr>
      <vt:lpstr>Year</vt:lpstr>
      <vt:lpstr>ValueGrade</vt:lpstr>
      <vt:lpstr>DB</vt:lpstr>
      <vt:lpstr>Lookup </vt:lpstr>
      <vt:lpstr>Notes</vt:lpstr>
      <vt:lpstr>Year!Print_Area</vt:lpstr>
    </vt:vector>
  </TitlesOfParts>
  <Company>Toshiba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Stuart</dc:creator>
  <cp:lastModifiedBy>Stuart</cp:lastModifiedBy>
  <cp:lastPrinted>2018-09-29T13:32:30Z</cp:lastPrinted>
  <dcterms:created xsi:type="dcterms:W3CDTF">2018-06-27T22:03:11Z</dcterms:created>
  <dcterms:modified xsi:type="dcterms:W3CDTF">2020-01-12T14:01:13Z</dcterms:modified>
</cp:coreProperties>
</file>